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style4.xml" ContentType="application/vnd.ms-office.chartstyle+xml"/>
  <Override PartName="/xl/charts/colors4.xml" ContentType="application/vnd.ms-office.chartcolorstyle+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3.xml" ContentType="application/vnd.openxmlformats-officedocument.drawing+xml"/>
  <Override PartName="/xl/charts/chart13.xml" ContentType="application/vnd.openxmlformats-officedocument.drawingml.chart+xml"/>
  <Override PartName="/xl/charts/style7.xml" ContentType="application/vnd.ms-office.chartstyle+xml"/>
  <Override PartName="/xl/charts/colors7.xml" ContentType="application/vnd.ms-office.chartcolorstyle+xml"/>
  <Override PartName="/xl/charts/chart14.xml" ContentType="application/vnd.openxmlformats-officedocument.drawingml.chart+xml"/>
  <Override PartName="/xl/charts/style8.xml" ContentType="application/vnd.ms-office.chartstyle+xml"/>
  <Override PartName="/xl/charts/colors8.xml" ContentType="application/vnd.ms-office.chartcolorstyle+xml"/>
  <Override PartName="/xl/charts/chart15.xml" ContentType="application/vnd.openxmlformats-officedocument.drawingml.chart+xml"/>
  <Override PartName="/xl/charts/style9.xml" ContentType="application/vnd.ms-office.chartstyle+xml"/>
  <Override PartName="/xl/charts/colors9.xml" ContentType="application/vnd.ms-office.chartcolorstyle+xml"/>
  <Override PartName="/xl/charts/chart16.xml" ContentType="application/vnd.openxmlformats-officedocument.drawingml.chart+xml"/>
  <Override PartName="/xl/charts/style10.xml" ContentType="application/vnd.ms-office.chartstyle+xml"/>
  <Override PartName="/xl/charts/colors10.xml" ContentType="application/vnd.ms-office.chartcolorstyle+xml"/>
  <Override PartName="/xl/charts/chart17.xml" ContentType="application/vnd.openxmlformats-officedocument.drawingml.chart+xml"/>
  <Override PartName="/xl/charts/style11.xml" ContentType="application/vnd.ms-office.chartstyle+xml"/>
  <Override PartName="/xl/charts/colors11.xml" ContentType="application/vnd.ms-office.chartcolorstyle+xml"/>
  <Override PartName="/xl/charts/chart18.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9.xml" ContentType="application/vnd.openxmlformats-officedocument.drawingml.chart+xml"/>
  <Override PartName="/xl/charts/style13.xml" ContentType="application/vnd.ms-office.chartstyle+xml"/>
  <Override PartName="/xl/charts/colors13.xml" ContentType="application/vnd.ms-office.chartcolorstyle+xml"/>
  <Override PartName="/xl/charts/chart20.xml" ContentType="application/vnd.openxmlformats-officedocument.drawingml.chart+xml"/>
  <Override PartName="/xl/charts/style14.xml" ContentType="application/vnd.ms-office.chartstyle+xml"/>
  <Override PartName="/xl/charts/colors14.xml" ContentType="application/vnd.ms-office.chartcolorstyle+xml"/>
  <Override PartName="/xl/charts/chart21.xml" ContentType="application/vnd.openxmlformats-officedocument.drawingml.chart+xml"/>
  <Override PartName="/xl/charts/style15.xml" ContentType="application/vnd.ms-office.chartstyle+xml"/>
  <Override PartName="/xl/charts/colors15.xml" ContentType="application/vnd.ms-office.chartcolorstyle+xml"/>
  <Override PartName="/xl/charts/chart22.xml" ContentType="application/vnd.openxmlformats-officedocument.drawingml.chart+xml"/>
  <Override PartName="/xl/charts/style16.xml" ContentType="application/vnd.ms-office.chartstyle+xml"/>
  <Override PartName="/xl/charts/colors16.xml" ContentType="application/vnd.ms-office.chartcolorstyle+xml"/>
  <Override PartName="/xl/charts/chart23.xml" ContentType="application/vnd.openxmlformats-officedocument.drawingml.chart+xml"/>
  <Override PartName="/xl/charts/style17.xml" ContentType="application/vnd.ms-office.chartstyle+xml"/>
  <Override PartName="/xl/charts/colors17.xml" ContentType="application/vnd.ms-office.chartcolorstyle+xml"/>
  <Override PartName="/xl/charts/chart24.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5.xml" ContentType="application/vnd.openxmlformats-officedocument.drawing+xml"/>
  <Override PartName="/xl/charts/chart25.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6.xml" ContentType="application/vnd.openxmlformats-officedocument.drawing+xml"/>
  <Override PartName="/xl/charts/chart26.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7.xml" ContentType="application/vnd.openxmlformats-officedocument.drawing+xml"/>
  <Override PartName="/xl/charts/chart27.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8.xml" ContentType="application/vnd.openxmlformats-officedocument.drawing+xml"/>
  <Override PartName="/xl/charts/chart28.xml" ContentType="application/vnd.openxmlformats-officedocument.drawingml.chart+xml"/>
  <Override PartName="/xl/charts/style22.xml" ContentType="application/vnd.ms-office.chartstyle+xml"/>
  <Override PartName="/xl/charts/colors22.xml" ContentType="application/vnd.ms-office.chartcolorstyle+xml"/>
  <Override PartName="/xl/charts/chart29.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9.xml" ContentType="application/vnd.openxmlformats-officedocument.drawing+xml"/>
  <Override PartName="/xl/charts/chart30.xml" ContentType="application/vnd.openxmlformats-officedocument.drawingml.chart+xml"/>
  <Override PartName="/xl/charts/style24.xml" ContentType="application/vnd.ms-office.chartstyle+xml"/>
  <Override PartName="/xl/charts/colors24.xml" ContentType="application/vnd.ms-office.chartcolorstyle+xml"/>
  <Override PartName="/xl/charts/chart31.xml" ContentType="application/vnd.openxmlformats-officedocument.drawingml.chart+xml"/>
  <Override PartName="/xl/charts/style25.xml" ContentType="application/vnd.ms-office.chartstyle+xml"/>
  <Override PartName="/xl/charts/colors25.xml" ContentType="application/vnd.ms-office.chartcolorstyle+xml"/>
  <Override PartName="/xl/charts/chart32.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10.xml" ContentType="application/vnd.openxmlformats-officedocument.drawing+xml"/>
  <Override PartName="/xl/charts/chart33.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11.xml" ContentType="application/vnd.openxmlformats-officedocument.drawingml.chartshapes+xml"/>
  <Override PartName="/xl/charts/chart34.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12.xml" ContentType="application/vnd.openxmlformats-officedocument.drawingml.chartshapes+xml"/>
  <Override PartName="/xl/charts/chart35.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drawings/drawing15.xml" ContentType="application/vnd.openxmlformats-officedocument.drawing+xml"/>
  <Override PartName="/xl/charts/chart39.xml" ContentType="application/vnd.openxmlformats-officedocument.drawingml.chart+xml"/>
  <Override PartName="/xl/charts/style30.xml" ContentType="application/vnd.ms-office.chartstyle+xml"/>
  <Override PartName="/xl/charts/colors30.xml" ContentType="application/vnd.ms-office.chartcolorstyle+xml"/>
  <Override PartName="/xl/charts/chart40.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16.xml" ContentType="application/vnd.openxmlformats-officedocument.drawing+xml"/>
  <Override PartName="/xl/charts/chart41.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17.xml" ContentType="application/vnd.openxmlformats-officedocument.drawing+xml"/>
  <Override PartName="/xl/charts/chart42.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18.xml" ContentType="application/vnd.openxmlformats-officedocument.drawing+xml"/>
  <Override PartName="/xl/charts/chart43.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19.xml" ContentType="application/vnd.openxmlformats-officedocument.drawing+xml"/>
  <Override PartName="/xl/charts/chart44.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20.xml" ContentType="application/vnd.openxmlformats-officedocument.drawing+xml"/>
  <Override PartName="/xl/charts/chart45.xml" ContentType="application/vnd.openxmlformats-officedocument.drawingml.chart+xml"/>
  <Override PartName="/xl/charts/style36.xml" ContentType="application/vnd.ms-office.chartstyle+xml"/>
  <Override PartName="/xl/charts/colors36.xml" ContentType="application/vnd.ms-office.chartcolorstyle+xml"/>
  <Override PartName="/xl/charts/chart46.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21.xml" ContentType="application/vnd.openxmlformats-officedocument.drawing+xml"/>
  <Override PartName="/xl/charts/chart47.xml" ContentType="application/vnd.openxmlformats-officedocument.drawingml.chart+xml"/>
  <Override PartName="/xl/charts/style38.xml" ContentType="application/vnd.ms-office.chartstyle+xml"/>
  <Override PartName="/xl/charts/colors38.xml" ContentType="application/vnd.ms-office.chartcolorstyle+xml"/>
  <Override PartName="/xl/charts/chart48.xml" ContentType="application/vnd.openxmlformats-officedocument.drawingml.chart+xml"/>
  <Override PartName="/xl/charts/style39.xml" ContentType="application/vnd.ms-office.chartstyle+xml"/>
  <Override PartName="/xl/charts/colors39.xml" ContentType="application/vnd.ms-office.chartcolorstyle+xml"/>
  <Override PartName="/xl/charts/chart49.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22.xml" ContentType="application/vnd.openxmlformats-officedocument.drawing+xml"/>
  <Override PartName="/xl/charts/chart50.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23.xml" ContentType="application/vnd.openxmlformats-officedocument.drawingml.chartshapes+xml"/>
  <Override PartName="/xl/charts/chart51.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24.xml" ContentType="application/vnd.openxmlformats-officedocument.drawingml.chartshapes+xml"/>
  <Override PartName="/xl/charts/chart52.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drawings/drawing27.xml" ContentType="application/vnd.openxmlformats-officedocument.drawing+xml"/>
  <Override PartName="/xl/charts/chart56.xml" ContentType="application/vnd.openxmlformats-officedocument.drawingml.chart+xml"/>
  <Override PartName="/xl/charts/style44.xml" ContentType="application/vnd.ms-office.chartstyle+xml"/>
  <Override PartName="/xl/charts/colors44.xml" ContentType="application/vnd.ms-office.chartcolorstyle+xml"/>
  <Override PartName="/xl/charts/chart57.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28.xml" ContentType="application/vnd.openxmlformats-officedocument.drawing+xml"/>
  <Override PartName="/xl/charts/chart58.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29.xml" ContentType="application/vnd.openxmlformats-officedocument.drawing+xml"/>
  <Override PartName="/xl/charts/chart59.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30.xml" ContentType="application/vnd.openxmlformats-officedocument.drawing+xml"/>
  <Override PartName="/xl/charts/chart60.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31.xml" ContentType="application/vnd.openxmlformats-officedocument.drawing+xml"/>
  <Override PartName="/xl/charts/chart61.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32.xml" ContentType="application/vnd.openxmlformats-officedocument.drawing+xml"/>
  <Override PartName="/xl/charts/chart62.xml" ContentType="application/vnd.openxmlformats-officedocument.drawingml.chart+xml"/>
  <Override PartName="/xl/charts/style50.xml" ContentType="application/vnd.ms-office.chartstyle+xml"/>
  <Override PartName="/xl/charts/colors50.xml" ContentType="application/vnd.ms-office.chartcolorstyle+xml"/>
  <Override PartName="/xl/charts/chart63.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33.xml" ContentType="application/vnd.openxmlformats-officedocument.drawing+xml"/>
  <Override PartName="/xl/charts/chart64.xml" ContentType="application/vnd.openxmlformats-officedocument.drawingml.chart+xml"/>
  <Override PartName="/xl/charts/style52.xml" ContentType="application/vnd.ms-office.chartstyle+xml"/>
  <Override PartName="/xl/charts/colors52.xml" ContentType="application/vnd.ms-office.chartcolorstyle+xml"/>
  <Override PartName="/xl/charts/chart65.xml" ContentType="application/vnd.openxmlformats-officedocument.drawingml.chart+xml"/>
  <Override PartName="/xl/charts/style53.xml" ContentType="application/vnd.ms-office.chartstyle+xml"/>
  <Override PartName="/xl/charts/colors53.xml" ContentType="application/vnd.ms-office.chartcolorstyle+xml"/>
  <Override PartName="/xl/charts/chart66.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34.xml" ContentType="application/vnd.openxmlformats-officedocument.drawing+xml"/>
  <Override PartName="/xl/charts/chart67.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35.xml" ContentType="application/vnd.openxmlformats-officedocument.drawingml.chartshapes+xml"/>
  <Override PartName="/xl/charts/chart68.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36.xml" ContentType="application/vnd.openxmlformats-officedocument.drawingml.chartshapes+xml"/>
  <Override PartName="/xl/charts/chart69.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37.xml" ContentType="application/vnd.openxmlformats-officedocument.drawingml.chartshapes+xml"/>
  <Override PartName="/xl/drawings/drawing38.xml" ContentType="application/vnd.openxmlformats-officedocument.drawing+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drawings/drawing39.xml" ContentType="application/vnd.openxmlformats-officedocument.drawing+xml"/>
  <Override PartName="/xl/charts/chart73.xml" ContentType="application/vnd.openxmlformats-officedocument.drawingml.chart+xml"/>
  <Override PartName="/xl/charts/style58.xml" ContentType="application/vnd.ms-office.chartstyle+xml"/>
  <Override PartName="/xl/charts/colors58.xml" ContentType="application/vnd.ms-office.chartcolorstyle+xml"/>
  <Override PartName="/xl/charts/chart74.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40.xml" ContentType="application/vnd.openxmlformats-officedocument.drawing+xml"/>
  <Override PartName="/xl/charts/chart75.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41.xml" ContentType="application/vnd.openxmlformats-officedocument.drawing+xml"/>
  <Override PartName="/xl/charts/chart76.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42.xml" ContentType="application/vnd.openxmlformats-officedocument.drawing+xml"/>
  <Override PartName="/xl/charts/chart77.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43.xml" ContentType="application/vnd.openxmlformats-officedocument.drawing+xml"/>
  <Override PartName="/xl/charts/chart78.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44.xml" ContentType="application/vnd.openxmlformats-officedocument.drawing+xml"/>
  <Override PartName="/xl/charts/chart79.xml" ContentType="application/vnd.openxmlformats-officedocument.drawingml.chart+xml"/>
  <Override PartName="/xl/charts/style64.xml" ContentType="application/vnd.ms-office.chartstyle+xml"/>
  <Override PartName="/xl/charts/colors64.xml" ContentType="application/vnd.ms-office.chartcolorstyle+xml"/>
  <Override PartName="/xl/charts/chart80.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45.xml" ContentType="application/vnd.openxmlformats-officedocument.drawing+xml"/>
  <Override PartName="/xl/charts/chart81.xml" ContentType="application/vnd.openxmlformats-officedocument.drawingml.chart+xml"/>
  <Override PartName="/xl/charts/style66.xml" ContentType="application/vnd.ms-office.chartstyle+xml"/>
  <Override PartName="/xl/charts/colors66.xml" ContentType="application/vnd.ms-office.chartcolorstyle+xml"/>
  <Override PartName="/xl/charts/chart82.xml" ContentType="application/vnd.openxmlformats-officedocument.drawingml.chart+xml"/>
  <Override PartName="/xl/charts/style67.xml" ContentType="application/vnd.ms-office.chartstyle+xml"/>
  <Override PartName="/xl/charts/colors67.xml" ContentType="application/vnd.ms-office.chartcolorstyle+xml"/>
  <Override PartName="/xl/charts/chart83.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46.xml" ContentType="application/vnd.openxmlformats-officedocument.drawing+xml"/>
  <Override PartName="/xl/charts/chart84.xml" ContentType="application/vnd.openxmlformats-officedocument.drawingml.chart+xml"/>
  <Override PartName="/xl/drawings/drawing47.xml" ContentType="application/vnd.openxmlformats-officedocument.drawingml.chartshapes+xml"/>
  <Override PartName="/xl/charts/chart85.xml" ContentType="application/vnd.openxmlformats-officedocument.drawingml.chart+xml"/>
  <Override PartName="/xl/drawings/drawing48.xml" ContentType="application/vnd.openxmlformats-officedocument.drawingml.chartshapes+xml"/>
  <Override PartName="/xl/charts/chart86.xml" ContentType="application/vnd.openxmlformats-officedocument.drawingml.chart+xml"/>
  <Override PartName="/xl/drawings/drawing49.xml" ContentType="application/vnd.openxmlformats-officedocument.drawingml.chartshapes+xml"/>
  <Override PartName="/xl/drawings/drawing50.xml" ContentType="application/vnd.openxmlformats-officedocument.drawing+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drawings/drawing51.xml" ContentType="application/vnd.openxmlformats-officedocument.drawing+xml"/>
  <Override PartName="/xl/charts/chart90.xml" ContentType="application/vnd.openxmlformats-officedocument.drawingml.chart+xml"/>
  <Override PartName="/xl/charts/style69.xml" ContentType="application/vnd.ms-office.chartstyle+xml"/>
  <Override PartName="/xl/charts/colors69.xml" ContentType="application/vnd.ms-office.chartcolorstyle+xml"/>
  <Override PartName="/xl/charts/chart91.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52.xml" ContentType="application/vnd.openxmlformats-officedocument.drawing+xml"/>
  <Override PartName="/xl/charts/chart92.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53.xml" ContentType="application/vnd.openxmlformats-officedocument.drawing+xml"/>
  <Override PartName="/xl/charts/chart93.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54.xml" ContentType="application/vnd.openxmlformats-officedocument.drawing+xml"/>
  <Override PartName="/xl/charts/chart94.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55.xml" ContentType="application/vnd.openxmlformats-officedocument.drawing+xml"/>
  <Override PartName="/xl/charts/chart95.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56.xml" ContentType="application/vnd.openxmlformats-officedocument.drawing+xml"/>
  <Override PartName="/xl/charts/chart96.xml" ContentType="application/vnd.openxmlformats-officedocument.drawingml.chart+xml"/>
  <Override PartName="/xl/charts/style75.xml" ContentType="application/vnd.ms-office.chartstyle+xml"/>
  <Override PartName="/xl/charts/colors75.xml" ContentType="application/vnd.ms-office.chartcolorstyle+xml"/>
  <Override PartName="/xl/charts/chart97.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57.xml" ContentType="application/vnd.openxmlformats-officedocument.drawing+xml"/>
  <Override PartName="/xl/charts/chart98.xml" ContentType="application/vnd.openxmlformats-officedocument.drawingml.chart+xml"/>
  <Override PartName="/xl/charts/style77.xml" ContentType="application/vnd.ms-office.chartstyle+xml"/>
  <Override PartName="/xl/charts/colors77.xml" ContentType="application/vnd.ms-office.chartcolorstyle+xml"/>
  <Override PartName="/xl/charts/chart99.xml" ContentType="application/vnd.openxmlformats-officedocument.drawingml.chart+xml"/>
  <Override PartName="/xl/charts/style78.xml" ContentType="application/vnd.ms-office.chartstyle+xml"/>
  <Override PartName="/xl/charts/colors78.xml" ContentType="application/vnd.ms-office.chartcolorstyle+xml"/>
  <Override PartName="/xl/charts/chart100.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58.xml" ContentType="application/vnd.openxmlformats-officedocument.drawing+xml"/>
  <Override PartName="/xl/charts/chart101.xml" ContentType="application/vnd.openxmlformats-officedocument.drawingml.chart+xml"/>
  <Override PartName="/xl/drawings/drawing59.xml" ContentType="application/vnd.openxmlformats-officedocument.drawingml.chartshapes+xml"/>
  <Override PartName="/xl/charts/chart102.xml" ContentType="application/vnd.openxmlformats-officedocument.drawingml.chart+xml"/>
  <Override PartName="/xl/drawings/drawing60.xml" ContentType="application/vnd.openxmlformats-officedocument.drawingml.chartshapes+xml"/>
  <Override PartName="/xl/charts/chart103.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drawings/drawing63.xml" ContentType="application/vnd.openxmlformats-officedocument.drawing+xml"/>
  <Override PartName="/xl/charts/chart107.xml" ContentType="application/vnd.openxmlformats-officedocument.drawingml.chart+xml"/>
  <Override PartName="/xl/charts/style80.xml" ContentType="application/vnd.ms-office.chartstyle+xml"/>
  <Override PartName="/xl/charts/colors80.xml" ContentType="application/vnd.ms-office.chartcolorstyle+xml"/>
  <Override PartName="/xl/charts/chart108.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64.xml" ContentType="application/vnd.openxmlformats-officedocument.drawing+xml"/>
  <Override PartName="/xl/charts/chart109.xml" ContentType="application/vnd.openxmlformats-officedocument.drawingml.chart+xml"/>
  <Override PartName="/xl/charts/style82.xml" ContentType="application/vnd.ms-office.chartstyle+xml"/>
  <Override PartName="/xl/charts/colors8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xr:revisionPtr revIDLastSave="0" documentId="13_ncr:1_{02934966-1F2F-43E0-9AFC-C9DC09B62B14}" xr6:coauthVersionLast="47" xr6:coauthVersionMax="47" xr10:uidLastSave="{00000000-0000-0000-0000-000000000000}"/>
  <bookViews>
    <workbookView xWindow="-120" yWindow="-120" windowWidth="29040" windowHeight="15840" tabRatio="976" firstSheet="2" activeTab="2" xr2:uid="{00000000-000D-0000-FFFF-FFFF00000000}"/>
  </bookViews>
  <sheets>
    <sheet name="inputs" sheetId="79" r:id="rId1"/>
    <sheet name="Introduction" sheetId="2" r:id="rId2"/>
    <sheet name="TOC" sheetId="1" r:id="rId3"/>
    <sheet name="Guidance" sheetId="80" r:id="rId4"/>
    <sheet name="WASH1" sheetId="60" r:id="rId5"/>
    <sheet name="WASH4" sheetId="117" r:id="rId6"/>
    <sheet name="WASH5" sheetId="123" r:id="rId7"/>
    <sheet name="W1" sheetId="82" r:id="rId8"/>
    <sheet name="W2A" sheetId="85" r:id="rId9"/>
    <sheet name="W2B" sheetId="17" r:id="rId10"/>
    <sheet name="W3" sheetId="22" r:id="rId11"/>
    <sheet name="W4" sheetId="25" r:id="rId12"/>
    <sheet name="W5" sheetId="29" r:id="rId13"/>
    <sheet name="W7" sheetId="115" r:id="rId14"/>
    <sheet name="W9" sheetId="103" r:id="rId15"/>
    <sheet name="W10" sheetId="118" r:id="rId16"/>
    <sheet name="S1" sheetId="63" r:id="rId17"/>
    <sheet name="S2A" sheetId="87" r:id="rId18"/>
    <sheet name="S2B" sheetId="64" r:id="rId19"/>
    <sheet name="S3" sheetId="65" r:id="rId20"/>
    <sheet name="S4" sheetId="109" r:id="rId21"/>
    <sheet name="S5" sheetId="57" r:id="rId22"/>
    <sheet name="S7" sheetId="116" r:id="rId23"/>
    <sheet name="S9" sheetId="104" r:id="rId24"/>
    <sheet name="S10" sheetId="119" r:id="rId25"/>
    <sheet name="H1" sheetId="69" r:id="rId26"/>
    <sheet name="H2A" sheetId="88" r:id="rId27"/>
    <sheet name="H2B" sheetId="70" r:id="rId28"/>
    <sheet name="H3" sheetId="71" r:id="rId29"/>
    <sheet name="H4" sheetId="110" r:id="rId30"/>
    <sheet name="H5" sheetId="114" r:id="rId31"/>
    <sheet name="H7" sheetId="59" r:id="rId32"/>
    <sheet name="H9" sheetId="106" r:id="rId33"/>
    <sheet name="H10" sheetId="120" r:id="rId34"/>
    <sheet name="CL1" sheetId="96" r:id="rId35"/>
    <sheet name="CL2A" sheetId="97" r:id="rId36"/>
    <sheet name="CL2B" sheetId="98" r:id="rId37"/>
    <sheet name="CL3" sheetId="99" r:id="rId38"/>
    <sheet name="CL4" sheetId="113" r:id="rId39"/>
    <sheet name="CL5" sheetId="101" r:id="rId40"/>
    <sheet name="CL7" sheetId="102" r:id="rId41"/>
    <sheet name="CL9" sheetId="108" r:id="rId42"/>
    <sheet name="CL10" sheetId="122" r:id="rId43"/>
    <sheet name="WM1" sheetId="89" r:id="rId44"/>
    <sheet name="WM2A" sheetId="90" r:id="rId45"/>
    <sheet name="WM2B" sheetId="91" r:id="rId46"/>
    <sheet name="WM3" sheetId="92" r:id="rId47"/>
    <sheet name="WM4" sheetId="111" r:id="rId48"/>
    <sheet name="WM5" sheetId="94" r:id="rId49"/>
    <sheet name="WM7" sheetId="95" r:id="rId50"/>
    <sheet name="WM9" sheetId="107" r:id="rId51"/>
    <sheet name="WM10" sheetId="121" r:id="rId52"/>
    <sheet name="T1" sheetId="56" r:id="rId53"/>
    <sheet name="T1_Data" sheetId="73" state="hidden" r:id="rId54"/>
    <sheet name="T2" sheetId="74" r:id="rId55"/>
    <sheet name="T3" sheetId="48" r:id="rId56"/>
    <sheet name="T2_Data" sheetId="75" state="hidden" r:id="rId57"/>
    <sheet name="T3_Data" sheetId="76" state="hidden" r:id="rId58"/>
  </sheets>
  <definedNames>
    <definedName name="_xlnm._FilterDatabase" localSheetId="39" hidden="1">'CL5'!$A$33:$D$50</definedName>
    <definedName name="_xlnm._FilterDatabase" localSheetId="30" hidden="1">'H5'!$A$33:$D$50</definedName>
    <definedName name="_xlnm._FilterDatabase" localSheetId="21" hidden="1">'S5'!$A$33:$D$50</definedName>
    <definedName name="_xlnm._FilterDatabase" localSheetId="52" hidden="1">'T1'!$A$3:$FX$3</definedName>
    <definedName name="_xlnm._FilterDatabase" localSheetId="54" hidden="1">'T2'!$A$3:$BE$3</definedName>
    <definedName name="_xlnm._FilterDatabase" localSheetId="12" hidden="1">'W5'!$A$33:$D$50</definedName>
    <definedName name="_xlnm._FilterDatabase" localSheetId="48" hidden="1">'WM5'!$A$33:$D$50</definedName>
    <definedName name="bas" localSheetId="34">OFFSET('CL1'!$B$32,,,COUNT('CL1'!$E$32:$E$400)+1)</definedName>
    <definedName name="bas" localSheetId="36">OFFSET(CL2B!$B$32,,,COUNT(CL2B!$E$32:$E$400))</definedName>
    <definedName name="bas" localSheetId="37">OFFSET('CL3'!$B$32,,,COUNT('CL3'!$E$32:$E$400)+1)</definedName>
    <definedName name="bas" localSheetId="25">OFFSET('H1'!$B$32,,,COUNT('H1'!$E$32:$E$400)+1)</definedName>
    <definedName name="bas" localSheetId="27">OFFSET(H2B!$B$32,,,COUNT(H2B!$E$32:$E$400))</definedName>
    <definedName name="bas" localSheetId="28">OFFSET('H3'!$B$32,,,COUNT('H3'!$E$32:$E$400)+1)</definedName>
    <definedName name="bas" localSheetId="16">OFFSET('S1'!$B$32,,,COUNT('S1'!$E$32:$E$400)+1)</definedName>
    <definedName name="bas" localSheetId="18">OFFSET(S2B!$B$32,,,COUNT(S2B!$E$32:$E$400))</definedName>
    <definedName name="bas" localSheetId="19">OFFSET('S3'!$B$32,,,COUNT('S3'!$E$32:$E$400)+1)</definedName>
    <definedName name="bas" localSheetId="7">OFFSET('W1'!$B$32,,,COUNT('W1'!$E$32:$E$400)+1)</definedName>
    <definedName name="bas" localSheetId="9">OFFSET(W2B!$B$32,,,COUNT(W2B!$E$32:$E$400))</definedName>
    <definedName name="bas" localSheetId="10">OFFSET('W3'!$B$32,,,COUNT('W3'!$E$32:$E$400)+1)</definedName>
    <definedName name="bas" localSheetId="43">OFFSET('WM1'!$B$32,,,COUNT('WM1'!$E$32:$E$400)+1)</definedName>
    <definedName name="bas" localSheetId="45">OFFSET(WM2B!$B$32,,,COUNT(WM2B!$E$32:$E$400))</definedName>
    <definedName name="bas" localSheetId="46">OFFSET('WM3'!$B$32,,,COUNT('WM3'!$E$32:$E$400)+1)</definedName>
    <definedName name="bas_2" localSheetId="37">OFFSET('CL3'!$V$32,,,COUNT('CL3'!$Y$32:$Y$400)+1)</definedName>
    <definedName name="bas_2" localSheetId="28">OFFSET('H3'!$V$32,,,COUNT('H3'!$Y$32:$Y$400)+1)</definedName>
    <definedName name="bas_2" localSheetId="19">OFFSET('S3'!$V$32,,,COUNT('S3'!$Y$32:$Y$400)+1)</definedName>
    <definedName name="bas_2" localSheetId="10">OFFSET('W3'!$V$32,,,COUNT('W3'!$Y$32:$Y$400)+1)</definedName>
    <definedName name="bas_2" localSheetId="46">OFFSET('WM3'!$V$32,,,COUNT('WM3'!$Y$32:$Y$400)+1)</definedName>
    <definedName name="dateMY_long">inputs!$C$11</definedName>
    <definedName name="lim" localSheetId="34">OFFSET('CL1'!$C$32,,,COUNT('CL1'!$E$32:$E$400)+1)</definedName>
    <definedName name="lim" localSheetId="36">OFFSET(CL2B!$C$32,,,COUNT(CL2B!$E$32:$E$400))</definedName>
    <definedName name="lim" localSheetId="37">OFFSET('CL3'!$C$32,,,COUNT('CL3'!$E$32:$E$400)+1)</definedName>
    <definedName name="lim" localSheetId="25">OFFSET('H1'!$C$32,,,COUNT('H1'!$E$32:$E$400)+1)</definedName>
    <definedName name="lim" localSheetId="27">OFFSET(H2B!$C$32,,,COUNT(H2B!$E$32:$E$400))</definedName>
    <definedName name="lim" localSheetId="28">OFFSET('H3'!$C$32,,,COUNT('H3'!$E$32:$E$400)+1)</definedName>
    <definedName name="lim" localSheetId="16">OFFSET('S1'!$C$32,,,COUNT('S1'!$E$32:$E$400)+1)</definedName>
    <definedName name="lim" localSheetId="18">OFFSET(S2B!$C$32,,,COUNT(S2B!$E$32:$E$400))</definedName>
    <definedName name="lim" localSheetId="19">OFFSET('S3'!$C$32,,,COUNT('S3'!$E$32:$E$400)+1)</definedName>
    <definedName name="lim" localSheetId="7">OFFSET('W1'!$C$32,,,COUNT('W1'!$E$32:$E$400)+1)</definedName>
    <definedName name="lim" localSheetId="9">OFFSET(W2B!$C$32,,,COUNT(W2B!$E$32:$E$400))</definedName>
    <definedName name="lim" localSheetId="10">OFFSET('W3'!$C$32,,,COUNT('W3'!$E$32:$E$400)+1)</definedName>
    <definedName name="lim" localSheetId="43">OFFSET('WM1'!$C$32,,,COUNT('WM1'!$E$32:$E$400)+1)</definedName>
    <definedName name="lim" localSheetId="45">OFFSET(WM2B!$C$32,,,COUNT(WM2B!$E$32:$E$400))</definedName>
    <definedName name="lim" localSheetId="46">OFFSET('WM3'!$C$32,,,COUNT('WM3'!$E$32:$E$400)+1)</definedName>
    <definedName name="lim_2" localSheetId="37">OFFSET('CL3'!$W$32,,,COUNT('CL3'!$Y$32:$Y$400)+1)</definedName>
    <definedName name="lim_2" localSheetId="28">OFFSET('H3'!$W$32,,,COUNT('H3'!$Y$32:$Y$400)+1)</definedName>
    <definedName name="lim_2" localSheetId="19">OFFSET('S3'!$W$32,,,COUNT('S3'!$Y$32:$Y$400)+1)</definedName>
    <definedName name="lim_2" localSheetId="10">OFFSET('W3'!$W$32,,,COUNT('W3'!$Y$32:$Y$400)+1)</definedName>
    <definedName name="lim_2" localSheetId="46">OFFSET('WM3'!$W$32,,,COUNT('WM3'!$Y$32:$Y$400)+1)</definedName>
    <definedName name="name" localSheetId="34">OFFSET('CL1'!$A$32,,,COUNT('CL1'!$E$32:$E$400)+1)</definedName>
    <definedName name="name" localSheetId="36">OFFSET(CL2B!$A$32,,,COUNT(CL2B!$E$32:$E$400)+1)</definedName>
    <definedName name="name" localSheetId="37">OFFSET('CL3'!$A$32,,,COUNT('CL3'!$E$32:$E$400)+1)</definedName>
    <definedName name="name" localSheetId="38">OFFSET('CL4'!$A$31,,,COUNT('CL4'!$B$31:$B$399))</definedName>
    <definedName name="name" localSheetId="25">OFFSET('H1'!$A$32,,,COUNT('H1'!$E$32:$E$400)+1)</definedName>
    <definedName name="name" localSheetId="27">OFFSET(H2B!$A$32,,,COUNT(H2B!$E$32:$E$400)+1)</definedName>
    <definedName name="name" localSheetId="28">OFFSET('H3'!$A$32,,,COUNT('H3'!$E$32:$E$400)+1)</definedName>
    <definedName name="name" localSheetId="29">OFFSET('H4'!$A$31,,,COUNT('H4'!$B$31:$B$399))</definedName>
    <definedName name="name" localSheetId="16">OFFSET('S1'!$A$32,,,COUNT('S1'!$E$32:$E$400)+1)</definedName>
    <definedName name="name" localSheetId="18">OFFSET(S2B!$A$32,,,COUNT(S2B!$E$32:$E$400)+1)</definedName>
    <definedName name="name" localSheetId="19">OFFSET('S3'!$A$32,,,COUNT('S3'!$E$32:$E$400)+1)</definedName>
    <definedName name="name" localSheetId="20">OFFSET('S4'!$A$31,,,COUNT('S4'!$B$31:$B$399))</definedName>
    <definedName name="name" localSheetId="7">OFFSET('W1'!$A$32,,,COUNT('W1'!$E$32:$E$400)+1)</definedName>
    <definedName name="name" localSheetId="9">OFFSET(W2B!$A$32,,,COUNT(W2B!$E$32:$E$400)+1)</definedName>
    <definedName name="name" localSheetId="10">OFFSET('W3'!$A$32,,,COUNT('W3'!$E$32:$E$400)+1)</definedName>
    <definedName name="name" localSheetId="11">OFFSET('W4'!$A$31,,,COUNT('W4'!$B$31:$B$399))</definedName>
    <definedName name="name" localSheetId="43">OFFSET('WM1'!$A$32,,,COUNT('WM1'!$E$32:$E$400)+1)</definedName>
    <definedName name="name" localSheetId="45">OFFSET(WM2B!$A$32,,,COUNT(WM2B!$E$32:$E$400)+1)</definedName>
    <definedName name="name" localSheetId="46">OFFSET('WM3'!$A$32,,,COUNT('WM3'!$E$32:$E$400)+1)</definedName>
    <definedName name="name" localSheetId="47">OFFSET('WM4'!$A$31,,,COUNT('WM4'!$B$31:$B$399))</definedName>
    <definedName name="name_2" localSheetId="37">OFFSET('CL3'!$U$32,,,COUNT('CL3'!$Y$32:$Y$400)+1)</definedName>
    <definedName name="name_2" localSheetId="38">OFFSET('CL4'!$L$31,,,COUNT('CL4'!$M$31:$M$399))</definedName>
    <definedName name="name_2" localSheetId="28">OFFSET('H3'!$U$32,,,COUNT('H3'!$Y$32:$Y$400)+1)</definedName>
    <definedName name="name_2" localSheetId="29">OFFSET('H4'!$L$31,,,COUNT('H4'!$M$31:$M$399))</definedName>
    <definedName name="name_2" localSheetId="19">OFFSET('S3'!$U$32,,,COUNT('S3'!$Y$32:$Y$400)+1)</definedName>
    <definedName name="name_2" localSheetId="20">OFFSET('S4'!$L$31,,,COUNT('S4'!$M$31:$M$399))</definedName>
    <definedName name="name_2" localSheetId="10">OFFSET('W3'!$U$32,,,COUNT('W3'!$Y$32:$Y$400)+1)</definedName>
    <definedName name="name_2" localSheetId="11">OFFSET('W4'!$L$31,,,COUNT('W4'!$M$31:$M$399))</definedName>
    <definedName name="name_2" localSheetId="46">OFFSET('WM3'!$U$32,,,COUNT('WM3'!$Y$32:$Y$400)+1)</definedName>
    <definedName name="name_2" localSheetId="47">OFFSET('WM4'!$L$31,,,COUNT('WM4'!$M$31:$M$399))</definedName>
    <definedName name="name_3" localSheetId="38">OFFSET('CL4'!$V$31,,,COUNT('CL4'!$W$31:$W$399))</definedName>
    <definedName name="name_3" localSheetId="29">OFFSET('H4'!$V$31,,,COUNT('H4'!$W$31:$W$399))</definedName>
    <definedName name="name_3" localSheetId="20">OFFSET('S4'!$V$31,,,COUNT('S4'!$W$31:$W$399))</definedName>
    <definedName name="name_3" localSheetId="11">OFFSET('W4'!$V$31,,,COUNT('W4'!$W$31:$W$399))</definedName>
    <definedName name="name_3" localSheetId="47">OFFSET('WM4'!$V$31,,,COUNT('WM4'!$W$31:$W$399))</definedName>
    <definedName name="nd" localSheetId="34">OFFSET('CL1'!$E$32,,,COUNT('CL1'!$E$32:$E$400)+1)</definedName>
    <definedName name="nd" localSheetId="36">OFFSET(CL2B!$E$32,,,COUNT(CL2B!$E$32:$E$400))</definedName>
    <definedName name="nd" localSheetId="37">OFFSET('CL3'!$E$32,,,COUNT('CL3'!$E$32:$E$400)+1)</definedName>
    <definedName name="nd" localSheetId="25">OFFSET('H1'!$E$32,,,COUNT('H1'!$E$32:$E$400)+1)</definedName>
    <definedName name="nd" localSheetId="27">OFFSET(H2B!$E$32,,,COUNT(H2B!$E$32:$E$400))</definedName>
    <definedName name="nd" localSheetId="28">OFFSET('H3'!$E$32,,,COUNT('H3'!$E$32:$E$400)+1)</definedName>
    <definedName name="nd" localSheetId="16">OFFSET('S1'!$E$32,,,COUNT('S1'!$E$32:$E$400)+1)</definedName>
    <definedName name="nd" localSheetId="18">OFFSET(S2B!$E$32,,,COUNT(S2B!$E$32:$E$400))</definedName>
    <definedName name="nd" localSheetId="19">OFFSET('S3'!$E$32,,,COUNT('S3'!$E$32:$E$400)+1)</definedName>
    <definedName name="nd" localSheetId="7">OFFSET('W1'!$E$32,,,COUNT('W1'!$E$32:$E$400)+1)</definedName>
    <definedName name="nd" localSheetId="9">OFFSET(W2B!$E$32,,,COUNT(W2B!$E$32:$E$400))</definedName>
    <definedName name="nd" localSheetId="10">OFFSET('W3'!$E$32,,,COUNT('W3'!$E$32:$E$400)+1)</definedName>
    <definedName name="nd" localSheetId="43">OFFSET('WM1'!$E$32,,,COUNT('WM1'!$E$32:$E$400)+1)</definedName>
    <definedName name="nd" localSheetId="45">OFFSET(WM2B!$E$32,,,COUNT(WM2B!$E$32:$E$400))</definedName>
    <definedName name="nd" localSheetId="46">OFFSET('WM3'!$E$32,,,COUNT('WM3'!$E$32:$E$400)+1)</definedName>
    <definedName name="nd_2" localSheetId="37">OFFSET('CL3'!$Y$32,,,COUNT('CL3'!$Y$32:$Y$400)+1)</definedName>
    <definedName name="nd_2" localSheetId="28">OFFSET('H3'!$Y$32,,,COUNT('H3'!$Y$32:$Y$400)+1)</definedName>
    <definedName name="nd_2" localSheetId="19">OFFSET('S3'!$Y$32,,,COUNT('S3'!$Y$32:$Y$400)+1)</definedName>
    <definedName name="nd_2" localSheetId="10">OFFSET('W3'!$Y$32,,,COUNT('W3'!$Y$32:$Y$400)+1)</definedName>
    <definedName name="nd_2" localSheetId="46">OFFSET('WM3'!$Y$32,,,COUNT('WM3'!$Y$32:$Y$400)+1)</definedName>
    <definedName name="ns" localSheetId="34">OFFSET('CL1'!$D$32,,,COUNT('CL1'!$E$32:$E$400)+1)</definedName>
    <definedName name="ns" localSheetId="36">OFFSET(CL2B!$D$32,,,COUNT(CL2B!$E$32:$E$400)+1)</definedName>
    <definedName name="ns" localSheetId="37">OFFSET('CL3'!$D$32,,,COUNT('CL3'!$E$32:$E$400)+1)</definedName>
    <definedName name="ns" localSheetId="25">OFFSET('H1'!$D$32,,,COUNT('H1'!$E$32:$E$400)+1)</definedName>
    <definedName name="ns" localSheetId="27">OFFSET(H2B!$D$32,,,COUNT(H2B!$E$32:$E$400)+1)</definedName>
    <definedName name="ns" localSheetId="28">OFFSET('H3'!$D$32,,,COUNT('H3'!$E$32:$E$400)+1)</definedName>
    <definedName name="ns" localSheetId="16">OFFSET('S1'!$D$32,,,COUNT('S1'!$E$32:$E$400)+1)</definedName>
    <definedName name="ns" localSheetId="18">OFFSET(S2B!$D$32,,,COUNT(S2B!$E$32:$E$400)+1)</definedName>
    <definedName name="ns" localSheetId="19">OFFSET('S3'!$D$32,,,COUNT('S3'!$E$32:$E$400)+1)</definedName>
    <definedName name="ns" localSheetId="7">OFFSET('W1'!$D$32,,,COUNT('W1'!$E$32:$E$400)+1)</definedName>
    <definedName name="ns" localSheetId="9">OFFSET(W2B!$D$32,,,COUNT(W2B!$E$32:$E$400)+1)</definedName>
    <definedName name="ns" localSheetId="10">OFFSET('W3'!$D$32,,,COUNT('W3'!$E$32:$E$400)+1)</definedName>
    <definedName name="ns" localSheetId="43">OFFSET('WM1'!$D$32,,,COUNT('WM1'!$E$32:$E$400)+1)</definedName>
    <definedName name="ns" localSheetId="45">OFFSET(WM2B!$D$32,,,COUNT(WM2B!$E$32:$E$400)+1)</definedName>
    <definedName name="ns" localSheetId="46">OFFSET('WM3'!$D$32,,,COUNT('WM3'!$E$32:$E$400)+1)</definedName>
    <definedName name="ns_2" localSheetId="37">OFFSET('CL3'!$X$32,,,COUNT('CL3'!$Y$32:$Y$400)+1)</definedName>
    <definedName name="ns_2" localSheetId="28">OFFSET('H3'!$X$32,,,COUNT('H3'!$Y$32:$Y$400)+1)</definedName>
    <definedName name="ns_2" localSheetId="19">OFFSET('S3'!$X$32,,,COUNT('S3'!$Y$32:$Y$400)+1)</definedName>
    <definedName name="ns_2" localSheetId="10">OFFSET('W3'!$X$32,,,COUNT('W3'!$Y$32:$Y$400)+1)</definedName>
    <definedName name="ns_2" localSheetId="46">OFFSET('WM3'!$X$32,,,COUNT('WM3'!$Y$32:$Y$400)+1)</definedName>
    <definedName name="region_name">inputs!$C$9</definedName>
    <definedName name="region_type">inputs!$C$8</definedName>
    <definedName name="source_ref">inputs!$C$6</definedName>
    <definedName name="value" localSheetId="38">OFFSET('CL4'!$B$31,,,COUNT('CL4'!$B$31:$B$399))</definedName>
    <definedName name="value" localSheetId="29">OFFSET('H4'!$B$31,,,COUNT('H4'!$B$31:$B$399))</definedName>
    <definedName name="value" localSheetId="20">OFFSET('S4'!$B$31,,,COUNT('S4'!$B$31:$B$399))</definedName>
    <definedName name="value" localSheetId="11">OFFSET('W4'!$B$31,,,COUNT('W4'!$B$31:$B$399))</definedName>
    <definedName name="value" localSheetId="47">OFFSET('WM4'!$B$31,,,COUNT('WM4'!$B$31:$B$399))</definedName>
    <definedName name="value_2" localSheetId="38">OFFSET('CL4'!$M$31,,,COUNT('CL4'!$M$31:$M$399))</definedName>
    <definedName name="value_2" localSheetId="29">OFFSET('H4'!$M$31,,,COUNT('H4'!$M$31:$M$399))</definedName>
    <definedName name="value_2" localSheetId="20">OFFSET('S4'!$M$31,,,COUNT('S4'!$M$31:$M$399))</definedName>
    <definedName name="value_2" localSheetId="11">OFFSET('W4'!$M$31,,,COUNT('W4'!$M$31:$M$399))</definedName>
    <definedName name="value_2" localSheetId="47">OFFSET('WM4'!$M$31,,,COUNT('WM4'!$M$31:$M$399))</definedName>
    <definedName name="value_3" localSheetId="38">OFFSET('CL4'!$W$31,,,COUNT('CL4'!$W$31:$W$399))</definedName>
    <definedName name="value_3" localSheetId="29">OFFSET('H4'!$W$31,,,COUNT('H4'!$W$31:$W$399))</definedName>
    <definedName name="value_3" localSheetId="20">OFFSET('S4'!$W$31,,,COUNT('S4'!$W$31:$W$399))</definedName>
    <definedName name="value_3" localSheetId="11">OFFSET('W4'!$W$31,,,COUNT('W4'!$W$31:$W$399))</definedName>
    <definedName name="value_3" localSheetId="47">OFFSET('WM4'!$W$31,,,COUNT('WM4'!$W$31:$W$399))</definedName>
    <definedName name="year_est">inputs!$C$3</definedName>
    <definedName name="year_first">inputs!$C$5</definedName>
    <definedName name="year_first_data">inputs!$C$4</definedName>
    <definedName name="year_pub">inputs!$C$2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J24" i="48" l="1"/>
  <c r="AI24" i="48"/>
  <c r="AH24" i="48"/>
  <c r="AG24" i="48"/>
  <c r="AF24" i="48"/>
  <c r="AE24" i="48"/>
  <c r="AD24" i="48"/>
  <c r="AC24" i="48"/>
  <c r="AB24" i="48"/>
  <c r="AA24" i="48"/>
  <c r="Z24" i="48"/>
  <c r="Y24" i="48"/>
  <c r="X24" i="48"/>
  <c r="W24" i="48"/>
  <c r="V24" i="48"/>
  <c r="U24" i="48"/>
  <c r="T24" i="48"/>
  <c r="S24" i="48"/>
  <c r="R24" i="48"/>
  <c r="Q24" i="48"/>
  <c r="P24" i="48"/>
  <c r="O24" i="48"/>
  <c r="N24" i="48"/>
  <c r="M24" i="48"/>
  <c r="L24" i="48"/>
  <c r="K24" i="48"/>
  <c r="J24" i="48"/>
  <c r="I24" i="48"/>
  <c r="H24" i="48"/>
  <c r="G24" i="48"/>
  <c r="F24" i="48"/>
  <c r="E24" i="48"/>
  <c r="D24" i="48"/>
  <c r="C24" i="48"/>
  <c r="B24" i="48"/>
  <c r="A24" i="48"/>
  <c r="AJ23" i="48"/>
  <c r="AI23" i="48"/>
  <c r="AH23" i="48"/>
  <c r="AG23" i="48"/>
  <c r="AF23" i="48"/>
  <c r="AE23" i="48"/>
  <c r="AD23" i="48"/>
  <c r="AC23" i="48"/>
  <c r="AB23" i="48"/>
  <c r="AA23" i="48"/>
  <c r="Z23" i="48"/>
  <c r="Y23" i="48"/>
  <c r="X23" i="48"/>
  <c r="W23" i="48"/>
  <c r="V23" i="48"/>
  <c r="U23" i="48"/>
  <c r="T23" i="48"/>
  <c r="S23" i="48"/>
  <c r="R23" i="48"/>
  <c r="Q23" i="48"/>
  <c r="P23" i="48"/>
  <c r="O23" i="48"/>
  <c r="N23" i="48"/>
  <c r="M23" i="48"/>
  <c r="L23" i="48"/>
  <c r="K23" i="48"/>
  <c r="J23" i="48"/>
  <c r="I23" i="48"/>
  <c r="H23" i="48"/>
  <c r="G23" i="48"/>
  <c r="F23" i="48"/>
  <c r="E23" i="48"/>
  <c r="D23" i="48"/>
  <c r="C23" i="48"/>
  <c r="B23" i="48"/>
  <c r="A23" i="48"/>
  <c r="AJ22" i="48"/>
  <c r="AI22" i="48"/>
  <c r="AH22" i="48"/>
  <c r="AG22" i="48"/>
  <c r="AF22" i="48"/>
  <c r="AE22" i="48"/>
  <c r="AD22" i="48"/>
  <c r="AC22" i="48"/>
  <c r="AB22" i="48"/>
  <c r="AA22" i="48"/>
  <c r="Z22" i="48"/>
  <c r="Y22" i="48"/>
  <c r="X22" i="48"/>
  <c r="W22" i="48"/>
  <c r="V22" i="48"/>
  <c r="U22" i="48"/>
  <c r="T22" i="48"/>
  <c r="S22" i="48"/>
  <c r="R22" i="48"/>
  <c r="Q22" i="48"/>
  <c r="P22" i="48"/>
  <c r="O22" i="48"/>
  <c r="N22" i="48"/>
  <c r="M22" i="48"/>
  <c r="L22" i="48"/>
  <c r="K22" i="48"/>
  <c r="J22" i="48"/>
  <c r="I22" i="48"/>
  <c r="H22" i="48"/>
  <c r="G22" i="48"/>
  <c r="F22" i="48"/>
  <c r="E22" i="48"/>
  <c r="D22" i="48"/>
  <c r="C22" i="48"/>
  <c r="B22" i="48"/>
  <c r="A22" i="48"/>
  <c r="AJ21" i="48"/>
  <c r="AI21" i="48"/>
  <c r="AH21" i="48"/>
  <c r="AG21" i="48"/>
  <c r="AF21" i="48"/>
  <c r="AE21" i="48"/>
  <c r="AD21" i="48"/>
  <c r="AC21" i="48"/>
  <c r="AB21" i="48"/>
  <c r="AA21" i="48"/>
  <c r="Z21" i="48"/>
  <c r="Y21" i="48"/>
  <c r="X21" i="48"/>
  <c r="W21" i="48"/>
  <c r="V21" i="48"/>
  <c r="U21" i="48"/>
  <c r="T21" i="48"/>
  <c r="S21" i="48"/>
  <c r="R21" i="48"/>
  <c r="Q21" i="48"/>
  <c r="P21" i="48"/>
  <c r="O21" i="48"/>
  <c r="N21" i="48"/>
  <c r="M21" i="48"/>
  <c r="L21" i="48"/>
  <c r="K21" i="48"/>
  <c r="J21" i="48"/>
  <c r="I21" i="48"/>
  <c r="H21" i="48"/>
  <c r="G21" i="48"/>
  <c r="F21" i="48"/>
  <c r="E21" i="48"/>
  <c r="D21" i="48"/>
  <c r="C21" i="48"/>
  <c r="B21" i="48"/>
  <c r="A21" i="48"/>
  <c r="AJ20" i="48"/>
  <c r="AI20" i="48"/>
  <c r="AH20" i="48"/>
  <c r="AG20" i="48"/>
  <c r="AF20" i="48"/>
  <c r="AE20" i="48"/>
  <c r="AD20" i="48"/>
  <c r="AC20" i="48"/>
  <c r="AB20" i="48"/>
  <c r="AA20" i="48"/>
  <c r="Z20" i="48"/>
  <c r="Y20" i="48"/>
  <c r="X20" i="48"/>
  <c r="W20" i="48"/>
  <c r="V20" i="48"/>
  <c r="U20" i="48"/>
  <c r="T20" i="48"/>
  <c r="S20" i="48"/>
  <c r="R20" i="48"/>
  <c r="Q20" i="48"/>
  <c r="P20" i="48"/>
  <c r="O20" i="48"/>
  <c r="N20" i="48"/>
  <c r="M20" i="48"/>
  <c r="L20" i="48"/>
  <c r="K20" i="48"/>
  <c r="J20" i="48"/>
  <c r="I20" i="48"/>
  <c r="H20" i="48"/>
  <c r="G20" i="48"/>
  <c r="F20" i="48"/>
  <c r="E20" i="48"/>
  <c r="D20" i="48"/>
  <c r="C20" i="48"/>
  <c r="B20" i="48"/>
  <c r="A20" i="48"/>
  <c r="AJ19" i="48"/>
  <c r="AI19" i="48"/>
  <c r="AH19" i="48"/>
  <c r="AG19" i="48"/>
  <c r="AF19" i="48"/>
  <c r="AE19" i="48"/>
  <c r="AD19" i="48"/>
  <c r="AC19" i="48"/>
  <c r="AB19" i="48"/>
  <c r="AA19" i="48"/>
  <c r="Z19" i="48"/>
  <c r="Y19" i="48"/>
  <c r="X19" i="48"/>
  <c r="W19" i="48"/>
  <c r="V19" i="48"/>
  <c r="U19" i="48"/>
  <c r="T19" i="48"/>
  <c r="S19" i="48"/>
  <c r="R19" i="48"/>
  <c r="Q19" i="48"/>
  <c r="P19" i="48"/>
  <c r="O19" i="48"/>
  <c r="N19" i="48"/>
  <c r="M19" i="48"/>
  <c r="L19" i="48"/>
  <c r="K19" i="48"/>
  <c r="J19" i="48"/>
  <c r="I19" i="48"/>
  <c r="H19" i="48"/>
  <c r="G19" i="48"/>
  <c r="F19" i="48"/>
  <c r="E19" i="48"/>
  <c r="D19" i="48"/>
  <c r="C19" i="48"/>
  <c r="B19" i="48"/>
  <c r="A19" i="48"/>
  <c r="AJ18" i="48"/>
  <c r="AI18" i="48"/>
  <c r="AH18" i="48"/>
  <c r="AG18" i="48"/>
  <c r="AF18" i="48"/>
  <c r="AE18" i="48"/>
  <c r="AD18" i="48"/>
  <c r="AC18" i="48"/>
  <c r="AB18" i="48"/>
  <c r="AA18" i="48"/>
  <c r="Z18" i="48"/>
  <c r="Y18" i="48"/>
  <c r="X18" i="48"/>
  <c r="W18" i="48"/>
  <c r="V18" i="48"/>
  <c r="U18" i="48"/>
  <c r="T18" i="48"/>
  <c r="S18" i="48"/>
  <c r="R18" i="48"/>
  <c r="Q18" i="48"/>
  <c r="P18" i="48"/>
  <c r="O18" i="48"/>
  <c r="N18" i="48"/>
  <c r="M18" i="48"/>
  <c r="L18" i="48"/>
  <c r="K18" i="48"/>
  <c r="J18" i="48"/>
  <c r="I18" i="48"/>
  <c r="H18" i="48"/>
  <c r="G18" i="48"/>
  <c r="F18" i="48"/>
  <c r="E18" i="48"/>
  <c r="D18" i="48"/>
  <c r="C18" i="48"/>
  <c r="B18" i="48"/>
  <c r="A18" i="48"/>
  <c r="AJ17" i="48"/>
  <c r="AI17" i="48"/>
  <c r="AH17" i="48"/>
  <c r="AG17" i="48"/>
  <c r="AF17" i="48"/>
  <c r="AE17" i="48"/>
  <c r="AD17" i="48"/>
  <c r="AC17" i="48"/>
  <c r="AB17" i="48"/>
  <c r="AA17" i="48"/>
  <c r="Z17" i="48"/>
  <c r="Y17" i="48"/>
  <c r="X17" i="48"/>
  <c r="W17" i="48"/>
  <c r="V17" i="48"/>
  <c r="U17" i="48"/>
  <c r="T17" i="48"/>
  <c r="S17" i="48"/>
  <c r="R17" i="48"/>
  <c r="Q17" i="48"/>
  <c r="P17" i="48"/>
  <c r="O17" i="48"/>
  <c r="N17" i="48"/>
  <c r="M17" i="48"/>
  <c r="L17" i="48"/>
  <c r="K17" i="48"/>
  <c r="J17" i="48"/>
  <c r="I17" i="48"/>
  <c r="H17" i="48"/>
  <c r="G17" i="48"/>
  <c r="F17" i="48"/>
  <c r="E17" i="48"/>
  <c r="D17" i="48"/>
  <c r="C17" i="48"/>
  <c r="B17" i="48"/>
  <c r="A17" i="48"/>
  <c r="AJ16" i="48"/>
  <c r="AI16" i="48"/>
  <c r="AH16" i="48"/>
  <c r="AG16" i="48"/>
  <c r="AF16" i="48"/>
  <c r="AE16" i="48"/>
  <c r="AD16" i="48"/>
  <c r="AC16" i="48"/>
  <c r="AB16" i="48"/>
  <c r="AA16" i="48"/>
  <c r="Z16" i="48"/>
  <c r="Y16" i="48"/>
  <c r="X16" i="48"/>
  <c r="W16" i="48"/>
  <c r="V16" i="48"/>
  <c r="U16" i="48"/>
  <c r="T16" i="48"/>
  <c r="S16" i="48"/>
  <c r="R16" i="48"/>
  <c r="Q16" i="48"/>
  <c r="P16" i="48"/>
  <c r="O16" i="48"/>
  <c r="N16" i="48"/>
  <c r="M16" i="48"/>
  <c r="L16" i="48"/>
  <c r="K16" i="48"/>
  <c r="J16" i="48"/>
  <c r="I16" i="48"/>
  <c r="H16" i="48"/>
  <c r="G16" i="48"/>
  <c r="F16" i="48"/>
  <c r="E16" i="48"/>
  <c r="D16" i="48"/>
  <c r="C16" i="48"/>
  <c r="B16" i="48"/>
  <c r="A16" i="48"/>
  <c r="AJ15" i="48"/>
  <c r="AI15" i="48"/>
  <c r="AH15" i="48"/>
  <c r="AG15" i="48"/>
  <c r="AF15" i="48"/>
  <c r="AE15" i="48"/>
  <c r="AD15" i="48"/>
  <c r="AC15" i="48"/>
  <c r="AB15" i="48"/>
  <c r="AA15" i="48"/>
  <c r="Z15" i="48"/>
  <c r="Y15" i="48"/>
  <c r="X15" i="48"/>
  <c r="W15" i="48"/>
  <c r="V15" i="48"/>
  <c r="U15" i="48"/>
  <c r="T15" i="48"/>
  <c r="S15" i="48"/>
  <c r="R15" i="48"/>
  <c r="Q15" i="48"/>
  <c r="P15" i="48"/>
  <c r="O15" i="48"/>
  <c r="N15" i="48"/>
  <c r="M15" i="48"/>
  <c r="L15" i="48"/>
  <c r="K15" i="48"/>
  <c r="J15" i="48"/>
  <c r="I15" i="48"/>
  <c r="H15" i="48"/>
  <c r="G15" i="48"/>
  <c r="F15" i="48"/>
  <c r="E15" i="48"/>
  <c r="D15" i="48"/>
  <c r="C15" i="48"/>
  <c r="B15" i="48"/>
  <c r="A15" i="48"/>
  <c r="AJ14" i="48"/>
  <c r="AI14" i="48"/>
  <c r="AH14" i="48"/>
  <c r="AG14" i="48"/>
  <c r="AF14" i="48"/>
  <c r="AE14" i="48"/>
  <c r="AD14" i="48"/>
  <c r="AC14" i="48"/>
  <c r="AB14" i="48"/>
  <c r="AA14" i="48"/>
  <c r="Z14" i="48"/>
  <c r="Y14" i="48"/>
  <c r="X14" i="48"/>
  <c r="W14" i="48"/>
  <c r="V14" i="48"/>
  <c r="U14" i="48"/>
  <c r="T14" i="48"/>
  <c r="S14" i="48"/>
  <c r="R14" i="48"/>
  <c r="Q14" i="48"/>
  <c r="P14" i="48"/>
  <c r="O14" i="48"/>
  <c r="N14" i="48"/>
  <c r="M14" i="48"/>
  <c r="L14" i="48"/>
  <c r="K14" i="48"/>
  <c r="J14" i="48"/>
  <c r="I14" i="48"/>
  <c r="H14" i="48"/>
  <c r="G14" i="48"/>
  <c r="F14" i="48"/>
  <c r="E14" i="48"/>
  <c r="D14" i="48"/>
  <c r="C14" i="48"/>
  <c r="B14" i="48"/>
  <c r="A14" i="48"/>
  <c r="AJ13" i="48"/>
  <c r="AI13" i="48"/>
  <c r="AH13" i="48"/>
  <c r="AG13" i="48"/>
  <c r="AF13" i="48"/>
  <c r="AE13" i="48"/>
  <c r="AD13" i="48"/>
  <c r="AC13" i="48"/>
  <c r="AB13" i="48"/>
  <c r="AA13" i="48"/>
  <c r="Z13" i="48"/>
  <c r="Y13" i="48"/>
  <c r="X13" i="48"/>
  <c r="W13" i="48"/>
  <c r="V13" i="48"/>
  <c r="U13" i="48"/>
  <c r="T13" i="48"/>
  <c r="S13" i="48"/>
  <c r="R13" i="48"/>
  <c r="Q13" i="48"/>
  <c r="P13" i="48"/>
  <c r="O13" i="48"/>
  <c r="N13" i="48"/>
  <c r="M13" i="48"/>
  <c r="L13" i="48"/>
  <c r="K13" i="48"/>
  <c r="J13" i="48"/>
  <c r="I13" i="48"/>
  <c r="H13" i="48"/>
  <c r="G13" i="48"/>
  <c r="F13" i="48"/>
  <c r="E13" i="48"/>
  <c r="D13" i="48"/>
  <c r="C13" i="48"/>
  <c r="B13" i="48"/>
  <c r="A13" i="48"/>
  <c r="AJ12" i="48"/>
  <c r="AI12" i="48"/>
  <c r="AH12" i="48"/>
  <c r="AG12" i="48"/>
  <c r="AF12" i="48"/>
  <c r="AE12" i="48"/>
  <c r="AD12" i="48"/>
  <c r="AC12" i="48"/>
  <c r="AB12" i="48"/>
  <c r="AA12" i="48"/>
  <c r="Z12" i="48"/>
  <c r="Y12" i="48"/>
  <c r="X12" i="48"/>
  <c r="W12" i="48"/>
  <c r="V12" i="48"/>
  <c r="U12" i="48"/>
  <c r="T12" i="48"/>
  <c r="S12" i="48"/>
  <c r="R12" i="48"/>
  <c r="Q12" i="48"/>
  <c r="P12" i="48"/>
  <c r="O12" i="48"/>
  <c r="N12" i="48"/>
  <c r="M12" i="48"/>
  <c r="L12" i="48"/>
  <c r="K12" i="48"/>
  <c r="J12" i="48"/>
  <c r="I12" i="48"/>
  <c r="H12" i="48"/>
  <c r="G12" i="48"/>
  <c r="F12" i="48"/>
  <c r="E12" i="48"/>
  <c r="D12" i="48"/>
  <c r="C12" i="48"/>
  <c r="B12" i="48"/>
  <c r="A12" i="48"/>
  <c r="AJ11" i="48"/>
  <c r="AI11" i="48"/>
  <c r="AH11" i="48"/>
  <c r="AG11" i="48"/>
  <c r="AF11" i="48"/>
  <c r="AE11" i="48"/>
  <c r="AD11" i="48"/>
  <c r="AC11" i="48"/>
  <c r="AB11" i="48"/>
  <c r="AA11" i="48"/>
  <c r="Z11" i="48"/>
  <c r="Y11" i="48"/>
  <c r="X11" i="48"/>
  <c r="W11" i="48"/>
  <c r="V11" i="48"/>
  <c r="U11" i="48"/>
  <c r="T11" i="48"/>
  <c r="S11" i="48"/>
  <c r="R11" i="48"/>
  <c r="Q11" i="48"/>
  <c r="P11" i="48"/>
  <c r="O11" i="48"/>
  <c r="N11" i="48"/>
  <c r="M11" i="48"/>
  <c r="L11" i="48"/>
  <c r="K11" i="48"/>
  <c r="J11" i="48"/>
  <c r="I11" i="48"/>
  <c r="H11" i="48"/>
  <c r="G11" i="48"/>
  <c r="F11" i="48"/>
  <c r="E11" i="48"/>
  <c r="D11" i="48"/>
  <c r="C11" i="48"/>
  <c r="B11" i="48"/>
  <c r="A11" i="48"/>
  <c r="AJ10" i="48"/>
  <c r="AI10" i="48"/>
  <c r="AH10" i="48"/>
  <c r="AG10" i="48"/>
  <c r="AF10" i="48"/>
  <c r="AE10" i="48"/>
  <c r="AD10" i="48"/>
  <c r="AC10" i="48"/>
  <c r="AB10" i="48"/>
  <c r="AA10" i="48"/>
  <c r="Z10" i="48"/>
  <c r="Y10" i="48"/>
  <c r="X10" i="48"/>
  <c r="W10" i="48"/>
  <c r="V10" i="48"/>
  <c r="U10" i="48"/>
  <c r="T10" i="48"/>
  <c r="S10" i="48"/>
  <c r="R10" i="48"/>
  <c r="Q10" i="48"/>
  <c r="P10" i="48"/>
  <c r="O10" i="48"/>
  <c r="N10" i="48"/>
  <c r="M10" i="48"/>
  <c r="L10" i="48"/>
  <c r="K10" i="48"/>
  <c r="J10" i="48"/>
  <c r="I10" i="48"/>
  <c r="H10" i="48"/>
  <c r="G10" i="48"/>
  <c r="F10" i="48"/>
  <c r="E10" i="48"/>
  <c r="D10" i="48"/>
  <c r="C10" i="48"/>
  <c r="B10" i="48"/>
  <c r="A10" i="48"/>
  <c r="AJ9" i="48"/>
  <c r="AI9" i="48"/>
  <c r="AH9" i="48"/>
  <c r="AG9" i="48"/>
  <c r="AF9" i="48"/>
  <c r="AE9" i="48"/>
  <c r="AD9" i="48"/>
  <c r="AC9" i="48"/>
  <c r="AB9" i="48"/>
  <c r="AA9" i="48"/>
  <c r="Z9" i="48"/>
  <c r="Y9" i="48"/>
  <c r="X9" i="48"/>
  <c r="W9" i="48"/>
  <c r="V9" i="48"/>
  <c r="U9" i="48"/>
  <c r="T9" i="48"/>
  <c r="S9" i="48"/>
  <c r="R9" i="48"/>
  <c r="Q9" i="48"/>
  <c r="P9" i="48"/>
  <c r="O9" i="48"/>
  <c r="N9" i="48"/>
  <c r="M9" i="48"/>
  <c r="L9" i="48"/>
  <c r="K9" i="48"/>
  <c r="J9" i="48"/>
  <c r="I9" i="48"/>
  <c r="H9" i="48"/>
  <c r="G9" i="48"/>
  <c r="F9" i="48"/>
  <c r="E9" i="48"/>
  <c r="D9" i="48"/>
  <c r="C9" i="48"/>
  <c r="B9" i="48"/>
  <c r="A9" i="48"/>
  <c r="AJ8" i="48"/>
  <c r="AI8" i="48"/>
  <c r="AH8" i="48"/>
  <c r="AG8" i="48"/>
  <c r="AF8" i="48"/>
  <c r="AE8" i="48"/>
  <c r="AD8" i="48"/>
  <c r="AC8" i="48"/>
  <c r="AB8" i="48"/>
  <c r="AA8" i="48"/>
  <c r="Z8" i="48"/>
  <c r="Y8" i="48"/>
  <c r="X8" i="48"/>
  <c r="W8" i="48"/>
  <c r="V8" i="48"/>
  <c r="U8" i="48"/>
  <c r="T8" i="48"/>
  <c r="S8" i="48"/>
  <c r="R8" i="48"/>
  <c r="Q8" i="48"/>
  <c r="P8" i="48"/>
  <c r="O8" i="48"/>
  <c r="N8" i="48"/>
  <c r="M8" i="48"/>
  <c r="L8" i="48"/>
  <c r="K8" i="48"/>
  <c r="J8" i="48"/>
  <c r="I8" i="48"/>
  <c r="H8" i="48"/>
  <c r="G8" i="48"/>
  <c r="F8" i="48"/>
  <c r="E8" i="48"/>
  <c r="D8" i="48"/>
  <c r="C8" i="48"/>
  <c r="B8" i="48"/>
  <c r="A8" i="48"/>
  <c r="AJ7" i="48"/>
  <c r="AI7" i="48"/>
  <c r="AH7" i="48"/>
  <c r="AG7" i="48"/>
  <c r="AF7" i="48"/>
  <c r="AE7" i="48"/>
  <c r="AD7" i="48"/>
  <c r="AC7" i="48"/>
  <c r="AB7" i="48"/>
  <c r="AA7" i="48"/>
  <c r="Z7" i="48"/>
  <c r="Y7" i="48"/>
  <c r="X7" i="48"/>
  <c r="W7" i="48"/>
  <c r="V7" i="48"/>
  <c r="U7" i="48"/>
  <c r="T7" i="48"/>
  <c r="S7" i="48"/>
  <c r="R7" i="48"/>
  <c r="Q7" i="48"/>
  <c r="P7" i="48"/>
  <c r="O7" i="48"/>
  <c r="N7" i="48"/>
  <c r="M7" i="48"/>
  <c r="L7" i="48"/>
  <c r="K7" i="48"/>
  <c r="J7" i="48"/>
  <c r="I7" i="48"/>
  <c r="H7" i="48"/>
  <c r="G7" i="48"/>
  <c r="F7" i="48"/>
  <c r="E7" i="48"/>
  <c r="D7" i="48"/>
  <c r="C7" i="48"/>
  <c r="B7" i="48"/>
  <c r="A7" i="48"/>
  <c r="AJ6" i="48"/>
  <c r="AI6" i="48"/>
  <c r="AH6" i="48"/>
  <c r="AG6" i="48"/>
  <c r="AF6" i="48"/>
  <c r="AE6" i="48"/>
  <c r="AD6" i="48"/>
  <c r="AC6" i="48"/>
  <c r="AB6" i="48"/>
  <c r="AA6" i="48"/>
  <c r="Z6" i="48"/>
  <c r="Y6" i="48"/>
  <c r="X6" i="48"/>
  <c r="W6" i="48"/>
  <c r="V6" i="48"/>
  <c r="U6" i="48"/>
  <c r="T6" i="48"/>
  <c r="S6" i="48"/>
  <c r="R6" i="48"/>
  <c r="Q6" i="48"/>
  <c r="P6" i="48"/>
  <c r="O6" i="48"/>
  <c r="N6" i="48"/>
  <c r="M6" i="48"/>
  <c r="L6" i="48"/>
  <c r="K6" i="48"/>
  <c r="J6" i="48"/>
  <c r="I6" i="48"/>
  <c r="H6" i="48"/>
  <c r="G6" i="48"/>
  <c r="F6" i="48"/>
  <c r="E6" i="48"/>
  <c r="D6" i="48"/>
  <c r="C6" i="48"/>
  <c r="B6" i="48"/>
  <c r="A6" i="48"/>
  <c r="A2" i="48"/>
  <c r="FW25" i="74"/>
  <c r="FV25" i="74"/>
  <c r="FU25" i="74"/>
  <c r="FT25" i="74"/>
  <c r="FS25" i="74"/>
  <c r="FR25" i="74"/>
  <c r="FQ25" i="74"/>
  <c r="FP25" i="74"/>
  <c r="FO25" i="74"/>
  <c r="FN25" i="74"/>
  <c r="FM25" i="74"/>
  <c r="FL25" i="74"/>
  <c r="FK25" i="74"/>
  <c r="FJ25" i="74"/>
  <c r="FI25" i="74"/>
  <c r="FH25" i="74"/>
  <c r="FG25" i="74"/>
  <c r="FF25" i="74"/>
  <c r="FE25" i="74"/>
  <c r="FD25" i="74"/>
  <c r="FC25" i="74"/>
  <c r="FB25" i="74"/>
  <c r="FA25" i="74"/>
  <c r="EZ25" i="74"/>
  <c r="EY25" i="74"/>
  <c r="EX25" i="74"/>
  <c r="EW25" i="74"/>
  <c r="EV25" i="74"/>
  <c r="EU25" i="74"/>
  <c r="ET25" i="74"/>
  <c r="ES25" i="74"/>
  <c r="ER25" i="74"/>
  <c r="EQ25" i="74"/>
  <c r="EP25" i="74"/>
  <c r="EO25" i="74"/>
  <c r="EN25" i="74"/>
  <c r="EM25" i="74"/>
  <c r="EL25" i="74"/>
  <c r="EK25" i="74"/>
  <c r="EJ25" i="74"/>
  <c r="EI25" i="74"/>
  <c r="EH25" i="74"/>
  <c r="EG25" i="74"/>
  <c r="EF25" i="74"/>
  <c r="EE25" i="74"/>
  <c r="ED25" i="74"/>
  <c r="EC25" i="74"/>
  <c r="EB25" i="74"/>
  <c r="EA25" i="74"/>
  <c r="DZ25" i="74"/>
  <c r="DY25" i="74"/>
  <c r="DX25" i="74"/>
  <c r="DW25" i="74"/>
  <c r="DV25" i="74"/>
  <c r="DU25" i="74"/>
  <c r="DT25" i="74"/>
  <c r="DS25" i="74"/>
  <c r="DR25" i="74"/>
  <c r="DQ25" i="74"/>
  <c r="DP25" i="74"/>
  <c r="DO25" i="74"/>
  <c r="DN25" i="74"/>
  <c r="DM25" i="74"/>
  <c r="DL25" i="74"/>
  <c r="DK25" i="74"/>
  <c r="DJ25" i="74"/>
  <c r="DI25" i="74"/>
  <c r="DH25" i="74"/>
  <c r="DG25" i="74"/>
  <c r="DF25" i="74"/>
  <c r="DE25" i="74"/>
  <c r="DD25" i="74"/>
  <c r="DC25" i="74"/>
  <c r="DB25" i="74"/>
  <c r="DA25" i="74"/>
  <c r="CZ25" i="74"/>
  <c r="CY25" i="74"/>
  <c r="CX25" i="74"/>
  <c r="CW25" i="74"/>
  <c r="CV25" i="74"/>
  <c r="CU25" i="74"/>
  <c r="CT25" i="74"/>
  <c r="CS25" i="74"/>
  <c r="CR25" i="74"/>
  <c r="CQ25" i="74"/>
  <c r="CP25" i="74"/>
  <c r="CO25" i="74"/>
  <c r="CN25" i="74"/>
  <c r="CM25" i="74"/>
  <c r="CL25" i="74"/>
  <c r="CK25" i="74"/>
  <c r="CJ25" i="74"/>
  <c r="CI25" i="74"/>
  <c r="CH25" i="74"/>
  <c r="CG25" i="74"/>
  <c r="CF25" i="74"/>
  <c r="CE25" i="74"/>
  <c r="CD25" i="74"/>
  <c r="CC25" i="74"/>
  <c r="CB25" i="74"/>
  <c r="CA25" i="74"/>
  <c r="BZ25" i="74"/>
  <c r="BY25" i="74"/>
  <c r="BX25" i="74"/>
  <c r="BW25" i="74"/>
  <c r="BV25" i="74"/>
  <c r="BU25" i="74"/>
  <c r="BT25" i="74"/>
  <c r="BS25" i="74"/>
  <c r="BR25" i="74"/>
  <c r="BQ25" i="74"/>
  <c r="BP25" i="74"/>
  <c r="BO25" i="74"/>
  <c r="BN25" i="74"/>
  <c r="BM25" i="74"/>
  <c r="BL25" i="74"/>
  <c r="BK25" i="74"/>
  <c r="BJ25" i="74"/>
  <c r="BI25" i="74"/>
  <c r="BH25" i="74"/>
  <c r="BG25" i="74"/>
  <c r="BF25" i="74"/>
  <c r="BE25" i="74"/>
  <c r="BD25" i="74"/>
  <c r="BC25" i="74"/>
  <c r="BB25" i="74"/>
  <c r="BA25" i="74"/>
  <c r="AZ25" i="74"/>
  <c r="AY25" i="74"/>
  <c r="AX25" i="74"/>
  <c r="AW25" i="74"/>
  <c r="AV25" i="74"/>
  <c r="AU25" i="74"/>
  <c r="AT25" i="74"/>
  <c r="AS25" i="74"/>
  <c r="AR25" i="74"/>
  <c r="AQ25" i="74"/>
  <c r="AP25" i="74"/>
  <c r="AO25" i="74"/>
  <c r="AN25" i="74"/>
  <c r="AM25" i="74"/>
  <c r="AL25" i="74"/>
  <c r="AK25" i="74"/>
  <c r="AJ25" i="74"/>
  <c r="AI25" i="74"/>
  <c r="AH25" i="74"/>
  <c r="AG25" i="74"/>
  <c r="AF25" i="74"/>
  <c r="AE25" i="74"/>
  <c r="AD25" i="74"/>
  <c r="AC25" i="74"/>
  <c r="AB25" i="74"/>
  <c r="AA25" i="74"/>
  <c r="Z25" i="74"/>
  <c r="Y25" i="74"/>
  <c r="X25" i="74"/>
  <c r="W25" i="74"/>
  <c r="V25" i="74"/>
  <c r="U25" i="74"/>
  <c r="T25" i="74"/>
  <c r="S25" i="74"/>
  <c r="R25" i="74"/>
  <c r="Q25" i="74"/>
  <c r="P25" i="74"/>
  <c r="O25" i="74"/>
  <c r="N25" i="74"/>
  <c r="M25" i="74"/>
  <c r="L25" i="74"/>
  <c r="K25" i="74"/>
  <c r="J25" i="74"/>
  <c r="I25" i="74"/>
  <c r="H25" i="74"/>
  <c r="G25" i="74"/>
  <c r="F25" i="74"/>
  <c r="E25" i="74"/>
  <c r="D25" i="74"/>
  <c r="C25" i="74"/>
  <c r="B25" i="74"/>
  <c r="A25" i="74"/>
  <c r="FW24" i="74"/>
  <c r="FV24" i="74"/>
  <c r="FU24" i="74"/>
  <c r="FT24" i="74"/>
  <c r="FS24" i="74"/>
  <c r="FR24" i="74"/>
  <c r="FQ24" i="74"/>
  <c r="FP24" i="74"/>
  <c r="FO24" i="74"/>
  <c r="FN24" i="74"/>
  <c r="FM24" i="74"/>
  <c r="FL24" i="74"/>
  <c r="FK24" i="74"/>
  <c r="FJ24" i="74"/>
  <c r="FI24" i="74"/>
  <c r="FH24" i="74"/>
  <c r="FG24" i="74"/>
  <c r="FF24" i="74"/>
  <c r="FE24" i="74"/>
  <c r="FD24" i="74"/>
  <c r="FC24" i="74"/>
  <c r="FB24" i="74"/>
  <c r="FA24" i="74"/>
  <c r="EZ24" i="74"/>
  <c r="EY24" i="74"/>
  <c r="EX24" i="74"/>
  <c r="EW24" i="74"/>
  <c r="EV24" i="74"/>
  <c r="EU24" i="74"/>
  <c r="ET24" i="74"/>
  <c r="ES24" i="74"/>
  <c r="ER24" i="74"/>
  <c r="EQ24" i="74"/>
  <c r="EP24" i="74"/>
  <c r="EO24" i="74"/>
  <c r="EN24" i="74"/>
  <c r="EM24" i="74"/>
  <c r="EL24" i="74"/>
  <c r="EK24" i="74"/>
  <c r="EJ24" i="74"/>
  <c r="EI24" i="74"/>
  <c r="EH24" i="74"/>
  <c r="EG24" i="74"/>
  <c r="EF24" i="74"/>
  <c r="EE24" i="74"/>
  <c r="ED24" i="74"/>
  <c r="EC24" i="74"/>
  <c r="EB24" i="74"/>
  <c r="EA24" i="74"/>
  <c r="DZ24" i="74"/>
  <c r="DY24" i="74"/>
  <c r="DX24" i="74"/>
  <c r="DW24" i="74"/>
  <c r="DV24" i="74"/>
  <c r="DU24" i="74"/>
  <c r="DT24" i="74"/>
  <c r="DS24" i="74"/>
  <c r="DR24" i="74"/>
  <c r="DQ24" i="74"/>
  <c r="DP24" i="74"/>
  <c r="DO24" i="74"/>
  <c r="DN24" i="74"/>
  <c r="DM24" i="74"/>
  <c r="DL24" i="74"/>
  <c r="DK24" i="74"/>
  <c r="DJ24" i="74"/>
  <c r="DI24" i="74"/>
  <c r="DH24" i="74"/>
  <c r="DG24" i="74"/>
  <c r="DF24" i="74"/>
  <c r="DE24" i="74"/>
  <c r="DD24" i="74"/>
  <c r="DC24" i="74"/>
  <c r="DB24" i="74"/>
  <c r="DA24" i="74"/>
  <c r="CZ24" i="74"/>
  <c r="CY24" i="74"/>
  <c r="CX24" i="74"/>
  <c r="CW24" i="74"/>
  <c r="CV24" i="74"/>
  <c r="CU24" i="74"/>
  <c r="CT24" i="74"/>
  <c r="CS24" i="74"/>
  <c r="CR24" i="74"/>
  <c r="CQ24" i="74"/>
  <c r="CP24" i="74"/>
  <c r="CO24" i="74"/>
  <c r="CN24" i="74"/>
  <c r="CM24" i="74"/>
  <c r="CL24" i="74"/>
  <c r="CK24" i="74"/>
  <c r="CJ24" i="74"/>
  <c r="CI24" i="74"/>
  <c r="CH24" i="74"/>
  <c r="CG24" i="74"/>
  <c r="CF24" i="74"/>
  <c r="CE24" i="74"/>
  <c r="CD24" i="74"/>
  <c r="CC24" i="74"/>
  <c r="CB24" i="74"/>
  <c r="CA24" i="74"/>
  <c r="BZ24" i="74"/>
  <c r="BY24" i="74"/>
  <c r="BX24" i="74"/>
  <c r="BW24" i="74"/>
  <c r="BV24" i="74"/>
  <c r="BU24" i="74"/>
  <c r="BT24" i="74"/>
  <c r="BS24" i="74"/>
  <c r="BR24" i="74"/>
  <c r="BQ24" i="74"/>
  <c r="BP24" i="74"/>
  <c r="BO24" i="74"/>
  <c r="BN24" i="74"/>
  <c r="BM24" i="74"/>
  <c r="BL24" i="74"/>
  <c r="BK24" i="74"/>
  <c r="BJ24" i="74"/>
  <c r="BI24" i="74"/>
  <c r="BH24" i="74"/>
  <c r="BG24" i="74"/>
  <c r="BF24" i="74"/>
  <c r="BE24" i="74"/>
  <c r="BD24" i="74"/>
  <c r="BC24" i="74"/>
  <c r="BB24" i="74"/>
  <c r="BA24" i="74"/>
  <c r="AZ24" i="74"/>
  <c r="AY24" i="74"/>
  <c r="AX24" i="74"/>
  <c r="AW24" i="74"/>
  <c r="AV24" i="74"/>
  <c r="AU24" i="74"/>
  <c r="AT24" i="74"/>
  <c r="AS24" i="74"/>
  <c r="AR24" i="74"/>
  <c r="AQ24" i="74"/>
  <c r="AP24" i="74"/>
  <c r="AO24" i="74"/>
  <c r="AN24" i="74"/>
  <c r="AM24" i="74"/>
  <c r="AL24" i="74"/>
  <c r="AK24" i="74"/>
  <c r="AJ24" i="74"/>
  <c r="AI24" i="74"/>
  <c r="AH24" i="74"/>
  <c r="AG24" i="74"/>
  <c r="AF24" i="74"/>
  <c r="AE24" i="74"/>
  <c r="AD24" i="74"/>
  <c r="AC24" i="74"/>
  <c r="AB24" i="74"/>
  <c r="AA24" i="74"/>
  <c r="Z24" i="74"/>
  <c r="Y24" i="74"/>
  <c r="X24" i="74"/>
  <c r="W24" i="74"/>
  <c r="V24" i="74"/>
  <c r="U24" i="74"/>
  <c r="T24" i="74"/>
  <c r="S24" i="74"/>
  <c r="R24" i="74"/>
  <c r="Q24" i="74"/>
  <c r="P24" i="74"/>
  <c r="O24" i="74"/>
  <c r="N24" i="74"/>
  <c r="M24" i="74"/>
  <c r="L24" i="74"/>
  <c r="K24" i="74"/>
  <c r="J24" i="74"/>
  <c r="I24" i="74"/>
  <c r="H24" i="74"/>
  <c r="G24" i="74"/>
  <c r="F24" i="74"/>
  <c r="E24" i="74"/>
  <c r="D24" i="74"/>
  <c r="C24" i="74"/>
  <c r="B24" i="74"/>
  <c r="A24" i="74"/>
  <c r="FW23" i="74"/>
  <c r="FV23" i="74"/>
  <c r="FU23" i="74"/>
  <c r="FT23" i="74"/>
  <c r="FS23" i="74"/>
  <c r="FR23" i="74"/>
  <c r="FQ23" i="74"/>
  <c r="FP23" i="74"/>
  <c r="FO23" i="74"/>
  <c r="FN23" i="74"/>
  <c r="FM23" i="74"/>
  <c r="FL23" i="74"/>
  <c r="FK23" i="74"/>
  <c r="FJ23" i="74"/>
  <c r="FI23" i="74"/>
  <c r="FH23" i="74"/>
  <c r="FG23" i="74"/>
  <c r="FF23" i="74"/>
  <c r="FE23" i="74"/>
  <c r="FD23" i="74"/>
  <c r="FC23" i="74"/>
  <c r="FB23" i="74"/>
  <c r="FA23" i="74"/>
  <c r="EZ23" i="74"/>
  <c r="EY23" i="74"/>
  <c r="EX23" i="74"/>
  <c r="EW23" i="74"/>
  <c r="EV23" i="74"/>
  <c r="EU23" i="74"/>
  <c r="ET23" i="74"/>
  <c r="ES23" i="74"/>
  <c r="ER23" i="74"/>
  <c r="EQ23" i="74"/>
  <c r="EP23" i="74"/>
  <c r="EO23" i="74"/>
  <c r="EN23" i="74"/>
  <c r="EM23" i="74"/>
  <c r="EL23" i="74"/>
  <c r="EK23" i="74"/>
  <c r="EJ23" i="74"/>
  <c r="EI23" i="74"/>
  <c r="EH23" i="74"/>
  <c r="EG23" i="74"/>
  <c r="EF23" i="74"/>
  <c r="EE23" i="74"/>
  <c r="ED23" i="74"/>
  <c r="EC23" i="74"/>
  <c r="EB23" i="74"/>
  <c r="EA23" i="74"/>
  <c r="DZ23" i="74"/>
  <c r="DY23" i="74"/>
  <c r="DX23" i="74"/>
  <c r="DW23" i="74"/>
  <c r="DV23" i="74"/>
  <c r="DU23" i="74"/>
  <c r="DT23" i="74"/>
  <c r="DS23" i="74"/>
  <c r="DR23" i="74"/>
  <c r="DQ23" i="74"/>
  <c r="DP23" i="74"/>
  <c r="DO23" i="74"/>
  <c r="DN23" i="74"/>
  <c r="DM23" i="74"/>
  <c r="DL23" i="74"/>
  <c r="DK23" i="74"/>
  <c r="DJ23" i="74"/>
  <c r="DI23" i="74"/>
  <c r="DH23" i="74"/>
  <c r="DG23" i="74"/>
  <c r="DF23" i="74"/>
  <c r="DE23" i="74"/>
  <c r="DD23" i="74"/>
  <c r="DC23" i="74"/>
  <c r="DB23" i="74"/>
  <c r="DA23" i="74"/>
  <c r="CZ23" i="74"/>
  <c r="CY23" i="74"/>
  <c r="CX23" i="74"/>
  <c r="CW23" i="74"/>
  <c r="CV23" i="74"/>
  <c r="CU23" i="74"/>
  <c r="CT23" i="74"/>
  <c r="CS23" i="74"/>
  <c r="CR23" i="74"/>
  <c r="CQ23" i="74"/>
  <c r="CP23" i="74"/>
  <c r="CO23" i="74"/>
  <c r="CN23" i="74"/>
  <c r="CM23" i="74"/>
  <c r="CL23" i="74"/>
  <c r="CK23" i="74"/>
  <c r="CJ23" i="74"/>
  <c r="CI23" i="74"/>
  <c r="CH23" i="74"/>
  <c r="CG23" i="74"/>
  <c r="CF23" i="74"/>
  <c r="CE23" i="74"/>
  <c r="CD23" i="74"/>
  <c r="CC23" i="74"/>
  <c r="CB23" i="74"/>
  <c r="CA23" i="74"/>
  <c r="BZ23" i="74"/>
  <c r="BY23" i="74"/>
  <c r="BX23" i="74"/>
  <c r="BW23" i="74"/>
  <c r="BV23" i="74"/>
  <c r="BU23" i="74"/>
  <c r="BT23" i="74"/>
  <c r="BS23" i="74"/>
  <c r="BR23" i="74"/>
  <c r="BQ23" i="74"/>
  <c r="BP23" i="74"/>
  <c r="BO23" i="74"/>
  <c r="BN23" i="74"/>
  <c r="BM23" i="74"/>
  <c r="BL23" i="74"/>
  <c r="BK23" i="74"/>
  <c r="BJ23" i="74"/>
  <c r="BI23" i="74"/>
  <c r="BH23" i="74"/>
  <c r="BG23" i="74"/>
  <c r="BF23" i="74"/>
  <c r="BE23" i="74"/>
  <c r="BD23" i="74"/>
  <c r="BC23" i="74"/>
  <c r="BB23" i="74"/>
  <c r="BA23" i="74"/>
  <c r="AZ23" i="74"/>
  <c r="AY23" i="74"/>
  <c r="AX23" i="74"/>
  <c r="AW23" i="74"/>
  <c r="AV23" i="74"/>
  <c r="AU23" i="74"/>
  <c r="AT23" i="74"/>
  <c r="AS23" i="74"/>
  <c r="AR23" i="74"/>
  <c r="AQ23" i="74"/>
  <c r="AP23" i="74"/>
  <c r="AO23" i="74"/>
  <c r="AN23" i="74"/>
  <c r="AM23" i="74"/>
  <c r="AL23" i="74"/>
  <c r="AK23" i="74"/>
  <c r="AJ23" i="74"/>
  <c r="AI23" i="74"/>
  <c r="AH23" i="74"/>
  <c r="AG23" i="74"/>
  <c r="AF23" i="74"/>
  <c r="AE23" i="74"/>
  <c r="AD23" i="74"/>
  <c r="AC23" i="74"/>
  <c r="AB23" i="74"/>
  <c r="AA23" i="74"/>
  <c r="Z23" i="74"/>
  <c r="Y23" i="74"/>
  <c r="X23" i="74"/>
  <c r="W23" i="74"/>
  <c r="V23" i="74"/>
  <c r="U23" i="74"/>
  <c r="T23" i="74"/>
  <c r="S23" i="74"/>
  <c r="R23" i="74"/>
  <c r="Q23" i="74"/>
  <c r="P23" i="74"/>
  <c r="O23" i="74"/>
  <c r="N23" i="74"/>
  <c r="M23" i="74"/>
  <c r="L23" i="74"/>
  <c r="K23" i="74"/>
  <c r="J23" i="74"/>
  <c r="I23" i="74"/>
  <c r="H23" i="74"/>
  <c r="G23" i="74"/>
  <c r="F23" i="74"/>
  <c r="E23" i="74"/>
  <c r="D23" i="74"/>
  <c r="C23" i="74"/>
  <c r="B23" i="74"/>
  <c r="A23" i="74"/>
  <c r="FW22" i="74"/>
  <c r="FV22" i="74"/>
  <c r="FU22" i="74"/>
  <c r="FT22" i="74"/>
  <c r="FS22" i="74"/>
  <c r="FR22" i="74"/>
  <c r="FQ22" i="74"/>
  <c r="FP22" i="74"/>
  <c r="FO22" i="74"/>
  <c r="FN22" i="74"/>
  <c r="FM22" i="74"/>
  <c r="FL22" i="74"/>
  <c r="FK22" i="74"/>
  <c r="FJ22" i="74"/>
  <c r="FI22" i="74"/>
  <c r="FH22" i="74"/>
  <c r="FG22" i="74"/>
  <c r="FF22" i="74"/>
  <c r="FE22" i="74"/>
  <c r="FD22" i="74"/>
  <c r="FC22" i="74"/>
  <c r="FB22" i="74"/>
  <c r="FA22" i="74"/>
  <c r="EZ22" i="74"/>
  <c r="EY22" i="74"/>
  <c r="EX22" i="74"/>
  <c r="EW22" i="74"/>
  <c r="EV22" i="74"/>
  <c r="EU22" i="74"/>
  <c r="ET22" i="74"/>
  <c r="ES22" i="74"/>
  <c r="ER22" i="74"/>
  <c r="EQ22" i="74"/>
  <c r="EP22" i="74"/>
  <c r="EO22" i="74"/>
  <c r="EN22" i="74"/>
  <c r="EM22" i="74"/>
  <c r="EL22" i="74"/>
  <c r="EK22" i="74"/>
  <c r="EJ22" i="74"/>
  <c r="EI22" i="74"/>
  <c r="EH22" i="74"/>
  <c r="EG22" i="74"/>
  <c r="EF22" i="74"/>
  <c r="EE22" i="74"/>
  <c r="ED22" i="74"/>
  <c r="EC22" i="74"/>
  <c r="EB22" i="74"/>
  <c r="EA22" i="74"/>
  <c r="DZ22" i="74"/>
  <c r="DY22" i="74"/>
  <c r="DX22" i="74"/>
  <c r="DW22" i="74"/>
  <c r="DV22" i="74"/>
  <c r="DU22" i="74"/>
  <c r="DT22" i="74"/>
  <c r="DS22" i="74"/>
  <c r="DR22" i="74"/>
  <c r="DQ22" i="74"/>
  <c r="DP22" i="74"/>
  <c r="DO22" i="74"/>
  <c r="DN22" i="74"/>
  <c r="DM22" i="74"/>
  <c r="DL22" i="74"/>
  <c r="DK22" i="74"/>
  <c r="DJ22" i="74"/>
  <c r="DI22" i="74"/>
  <c r="DH22" i="74"/>
  <c r="DG22" i="74"/>
  <c r="DF22" i="74"/>
  <c r="DE22" i="74"/>
  <c r="DD22" i="74"/>
  <c r="DC22" i="74"/>
  <c r="DB22" i="74"/>
  <c r="DA22" i="74"/>
  <c r="CZ22" i="74"/>
  <c r="CY22" i="74"/>
  <c r="CX22" i="74"/>
  <c r="CW22" i="74"/>
  <c r="CV22" i="74"/>
  <c r="CU22" i="74"/>
  <c r="CT22" i="74"/>
  <c r="CS22" i="74"/>
  <c r="CR22" i="74"/>
  <c r="CQ22" i="74"/>
  <c r="CP22" i="74"/>
  <c r="CO22" i="74"/>
  <c r="CN22" i="74"/>
  <c r="CM22" i="74"/>
  <c r="CL22" i="74"/>
  <c r="CK22" i="74"/>
  <c r="CJ22" i="74"/>
  <c r="CI22" i="74"/>
  <c r="CH22" i="74"/>
  <c r="CG22" i="74"/>
  <c r="CF22" i="74"/>
  <c r="CE22" i="74"/>
  <c r="CD22" i="74"/>
  <c r="CC22" i="74"/>
  <c r="CB22" i="74"/>
  <c r="CA22" i="74"/>
  <c r="BZ22" i="74"/>
  <c r="BY22" i="74"/>
  <c r="BX22" i="74"/>
  <c r="BW22" i="74"/>
  <c r="BV22" i="74"/>
  <c r="BU22" i="74"/>
  <c r="BT22" i="74"/>
  <c r="BS22" i="74"/>
  <c r="BR22" i="74"/>
  <c r="BQ22" i="74"/>
  <c r="BP22" i="74"/>
  <c r="BO22" i="74"/>
  <c r="BN22" i="74"/>
  <c r="BM22" i="74"/>
  <c r="BL22" i="74"/>
  <c r="BK22" i="74"/>
  <c r="BJ22" i="74"/>
  <c r="BI22" i="74"/>
  <c r="BH22" i="74"/>
  <c r="BG22" i="74"/>
  <c r="BF22" i="74"/>
  <c r="BE22" i="74"/>
  <c r="BD22" i="74"/>
  <c r="BC22" i="74"/>
  <c r="BB22" i="74"/>
  <c r="BA22" i="74"/>
  <c r="AZ22" i="74"/>
  <c r="AY22" i="74"/>
  <c r="AX22" i="74"/>
  <c r="AW22" i="74"/>
  <c r="AV22" i="74"/>
  <c r="AU22" i="74"/>
  <c r="AT22" i="74"/>
  <c r="AS22" i="74"/>
  <c r="AR22" i="74"/>
  <c r="AQ22" i="74"/>
  <c r="AP22" i="74"/>
  <c r="AO22" i="74"/>
  <c r="AN22" i="74"/>
  <c r="AM22" i="74"/>
  <c r="AL22" i="74"/>
  <c r="AK22" i="74"/>
  <c r="AJ22" i="74"/>
  <c r="AI22" i="74"/>
  <c r="AH22" i="74"/>
  <c r="AG22" i="74"/>
  <c r="AF22" i="74"/>
  <c r="AE22" i="74"/>
  <c r="AD22" i="74"/>
  <c r="AC22" i="74"/>
  <c r="AB22" i="74"/>
  <c r="AA22" i="74"/>
  <c r="Z22" i="74"/>
  <c r="Y22" i="74"/>
  <c r="X22" i="74"/>
  <c r="W22" i="74"/>
  <c r="V22" i="74"/>
  <c r="U22" i="74"/>
  <c r="T22" i="74"/>
  <c r="S22" i="74"/>
  <c r="R22" i="74"/>
  <c r="Q22" i="74"/>
  <c r="P22" i="74"/>
  <c r="O22" i="74"/>
  <c r="N22" i="74"/>
  <c r="M22" i="74"/>
  <c r="L22" i="74"/>
  <c r="K22" i="74"/>
  <c r="J22" i="74"/>
  <c r="I22" i="74"/>
  <c r="H22" i="74"/>
  <c r="G22" i="74"/>
  <c r="F22" i="74"/>
  <c r="E22" i="74"/>
  <c r="D22" i="74"/>
  <c r="C22" i="74"/>
  <c r="B22" i="74"/>
  <c r="A22" i="74"/>
  <c r="FW21" i="74"/>
  <c r="FV21" i="74"/>
  <c r="FU21" i="74"/>
  <c r="FT21" i="74"/>
  <c r="FS21" i="74"/>
  <c r="FR21" i="74"/>
  <c r="FQ21" i="74"/>
  <c r="FP21" i="74"/>
  <c r="FO21" i="74"/>
  <c r="FN21" i="74"/>
  <c r="FM21" i="74"/>
  <c r="FL21" i="74"/>
  <c r="FK21" i="74"/>
  <c r="FJ21" i="74"/>
  <c r="FI21" i="74"/>
  <c r="FH21" i="74"/>
  <c r="FG21" i="74"/>
  <c r="FF21" i="74"/>
  <c r="FE21" i="74"/>
  <c r="FD21" i="74"/>
  <c r="FC21" i="74"/>
  <c r="FB21" i="74"/>
  <c r="FA21" i="74"/>
  <c r="EZ21" i="74"/>
  <c r="EY21" i="74"/>
  <c r="EX21" i="74"/>
  <c r="EW21" i="74"/>
  <c r="EV21" i="74"/>
  <c r="EU21" i="74"/>
  <c r="ET21" i="74"/>
  <c r="ES21" i="74"/>
  <c r="ER21" i="74"/>
  <c r="EQ21" i="74"/>
  <c r="EP21" i="74"/>
  <c r="EO21" i="74"/>
  <c r="EN21" i="74"/>
  <c r="EM21" i="74"/>
  <c r="EL21" i="74"/>
  <c r="EK21" i="74"/>
  <c r="EJ21" i="74"/>
  <c r="EI21" i="74"/>
  <c r="EH21" i="74"/>
  <c r="EG21" i="74"/>
  <c r="EF21" i="74"/>
  <c r="EE21" i="74"/>
  <c r="ED21" i="74"/>
  <c r="EC21" i="74"/>
  <c r="EB21" i="74"/>
  <c r="EA21" i="74"/>
  <c r="DZ21" i="74"/>
  <c r="DY21" i="74"/>
  <c r="DX21" i="74"/>
  <c r="DW21" i="74"/>
  <c r="DV21" i="74"/>
  <c r="DU21" i="74"/>
  <c r="DT21" i="74"/>
  <c r="DS21" i="74"/>
  <c r="DR21" i="74"/>
  <c r="DQ21" i="74"/>
  <c r="DP21" i="74"/>
  <c r="DO21" i="74"/>
  <c r="DN21" i="74"/>
  <c r="DM21" i="74"/>
  <c r="DL21" i="74"/>
  <c r="DK21" i="74"/>
  <c r="DJ21" i="74"/>
  <c r="DI21" i="74"/>
  <c r="DH21" i="74"/>
  <c r="DG21" i="74"/>
  <c r="DF21" i="74"/>
  <c r="DE21" i="74"/>
  <c r="DD21" i="74"/>
  <c r="DC21" i="74"/>
  <c r="DB21" i="74"/>
  <c r="DA21" i="74"/>
  <c r="CZ21" i="74"/>
  <c r="CY21" i="74"/>
  <c r="CX21" i="74"/>
  <c r="CW21" i="74"/>
  <c r="CV21" i="74"/>
  <c r="CU21" i="74"/>
  <c r="CT21" i="74"/>
  <c r="CS21" i="74"/>
  <c r="CR21" i="74"/>
  <c r="CQ21" i="74"/>
  <c r="CP21" i="74"/>
  <c r="CO21" i="74"/>
  <c r="CN21" i="74"/>
  <c r="CM21" i="74"/>
  <c r="CL21" i="74"/>
  <c r="CK21" i="74"/>
  <c r="CJ21" i="74"/>
  <c r="CI21" i="74"/>
  <c r="CH21" i="74"/>
  <c r="CG21" i="74"/>
  <c r="CF21" i="74"/>
  <c r="CE21" i="74"/>
  <c r="CD21" i="74"/>
  <c r="CC21" i="74"/>
  <c r="CB21" i="74"/>
  <c r="CA21" i="74"/>
  <c r="BZ21" i="74"/>
  <c r="BY21" i="74"/>
  <c r="BX21" i="74"/>
  <c r="BW21" i="74"/>
  <c r="BV21" i="74"/>
  <c r="BU21" i="74"/>
  <c r="BT21" i="74"/>
  <c r="BS21" i="74"/>
  <c r="BR21" i="74"/>
  <c r="BQ21" i="74"/>
  <c r="BP21" i="74"/>
  <c r="BO21" i="74"/>
  <c r="BN21" i="74"/>
  <c r="BM21" i="74"/>
  <c r="BL21" i="74"/>
  <c r="BK21" i="74"/>
  <c r="BJ21" i="74"/>
  <c r="BI21" i="74"/>
  <c r="BH21" i="74"/>
  <c r="BG21" i="74"/>
  <c r="BF21" i="74"/>
  <c r="BE21" i="74"/>
  <c r="BD21" i="74"/>
  <c r="BC21" i="74"/>
  <c r="BB21" i="74"/>
  <c r="BA21" i="74"/>
  <c r="AZ21" i="74"/>
  <c r="AY21" i="74"/>
  <c r="AX21" i="74"/>
  <c r="AW21" i="74"/>
  <c r="AV21" i="74"/>
  <c r="AU21" i="74"/>
  <c r="AT21" i="74"/>
  <c r="AS21" i="74"/>
  <c r="AR21" i="74"/>
  <c r="AQ21" i="74"/>
  <c r="AP21" i="74"/>
  <c r="AO21" i="74"/>
  <c r="AN21" i="74"/>
  <c r="AM21" i="74"/>
  <c r="AL21" i="74"/>
  <c r="AK21" i="74"/>
  <c r="AJ21" i="74"/>
  <c r="AI21" i="74"/>
  <c r="AH21" i="74"/>
  <c r="AG21" i="74"/>
  <c r="AF21" i="74"/>
  <c r="AE21" i="74"/>
  <c r="AD21" i="74"/>
  <c r="AC21" i="74"/>
  <c r="AB21" i="74"/>
  <c r="AA21" i="74"/>
  <c r="Z21" i="74"/>
  <c r="Y21" i="74"/>
  <c r="X21" i="74"/>
  <c r="W21" i="74"/>
  <c r="V21" i="74"/>
  <c r="U21" i="74"/>
  <c r="T21" i="74"/>
  <c r="S21" i="74"/>
  <c r="R21" i="74"/>
  <c r="Q21" i="74"/>
  <c r="P21" i="74"/>
  <c r="O21" i="74"/>
  <c r="N21" i="74"/>
  <c r="M21" i="74"/>
  <c r="L21" i="74"/>
  <c r="K21" i="74"/>
  <c r="J21" i="74"/>
  <c r="I21" i="74"/>
  <c r="H21" i="74"/>
  <c r="G21" i="74"/>
  <c r="F21" i="74"/>
  <c r="E21" i="74"/>
  <c r="D21" i="74"/>
  <c r="C21" i="74"/>
  <c r="B21" i="74"/>
  <c r="A21" i="74"/>
  <c r="FW20" i="74"/>
  <c r="FV20" i="74"/>
  <c r="FU20" i="74"/>
  <c r="FT20" i="74"/>
  <c r="FS20" i="74"/>
  <c r="FR20" i="74"/>
  <c r="FQ20" i="74"/>
  <c r="FP20" i="74"/>
  <c r="FO20" i="74"/>
  <c r="FN20" i="74"/>
  <c r="FM20" i="74"/>
  <c r="FL20" i="74"/>
  <c r="FK20" i="74"/>
  <c r="FJ20" i="74"/>
  <c r="FI20" i="74"/>
  <c r="FH20" i="74"/>
  <c r="FG20" i="74"/>
  <c r="FF20" i="74"/>
  <c r="FE20" i="74"/>
  <c r="FD20" i="74"/>
  <c r="FC20" i="74"/>
  <c r="FB20" i="74"/>
  <c r="FA20" i="74"/>
  <c r="EZ20" i="74"/>
  <c r="EY20" i="74"/>
  <c r="EX20" i="74"/>
  <c r="EW20" i="74"/>
  <c r="EV20" i="74"/>
  <c r="EU20" i="74"/>
  <c r="ET20" i="74"/>
  <c r="ES20" i="74"/>
  <c r="ER20" i="74"/>
  <c r="EQ20" i="74"/>
  <c r="EP20" i="74"/>
  <c r="EO20" i="74"/>
  <c r="EN20" i="74"/>
  <c r="EM20" i="74"/>
  <c r="EL20" i="74"/>
  <c r="EK20" i="74"/>
  <c r="EJ20" i="74"/>
  <c r="EI20" i="74"/>
  <c r="EH20" i="74"/>
  <c r="EG20" i="74"/>
  <c r="EF20" i="74"/>
  <c r="EE20" i="74"/>
  <c r="ED20" i="74"/>
  <c r="EC20" i="74"/>
  <c r="EB20" i="74"/>
  <c r="EA20" i="74"/>
  <c r="DZ20" i="74"/>
  <c r="DY20" i="74"/>
  <c r="DX20" i="74"/>
  <c r="DW20" i="74"/>
  <c r="DV20" i="74"/>
  <c r="DU20" i="74"/>
  <c r="DT20" i="74"/>
  <c r="DS20" i="74"/>
  <c r="DR20" i="74"/>
  <c r="DQ20" i="74"/>
  <c r="DP20" i="74"/>
  <c r="DO20" i="74"/>
  <c r="DN20" i="74"/>
  <c r="DM20" i="74"/>
  <c r="DL20" i="74"/>
  <c r="DK20" i="74"/>
  <c r="DJ20" i="74"/>
  <c r="DI20" i="74"/>
  <c r="DH20" i="74"/>
  <c r="DG20" i="74"/>
  <c r="DF20" i="74"/>
  <c r="DE20" i="74"/>
  <c r="DD20" i="74"/>
  <c r="DC20" i="74"/>
  <c r="DB20" i="74"/>
  <c r="DA20" i="74"/>
  <c r="CZ20" i="74"/>
  <c r="CY20" i="74"/>
  <c r="CX20" i="74"/>
  <c r="CW20" i="74"/>
  <c r="CV20" i="74"/>
  <c r="CU20" i="74"/>
  <c r="CT20" i="74"/>
  <c r="CS20" i="74"/>
  <c r="CR20" i="74"/>
  <c r="CQ20" i="74"/>
  <c r="CP20" i="74"/>
  <c r="CO20" i="74"/>
  <c r="CN20" i="74"/>
  <c r="CM20" i="74"/>
  <c r="CL20" i="74"/>
  <c r="CK20" i="74"/>
  <c r="CJ20" i="74"/>
  <c r="CI20" i="74"/>
  <c r="CH20" i="74"/>
  <c r="CG20" i="74"/>
  <c r="CF20" i="74"/>
  <c r="CE20" i="74"/>
  <c r="CD20" i="74"/>
  <c r="CC20" i="74"/>
  <c r="CB20" i="74"/>
  <c r="CA20" i="74"/>
  <c r="BZ20" i="74"/>
  <c r="BY20" i="74"/>
  <c r="BX20" i="74"/>
  <c r="BW20" i="74"/>
  <c r="BV20" i="74"/>
  <c r="BU20" i="74"/>
  <c r="BT20" i="74"/>
  <c r="BS20" i="74"/>
  <c r="BR20" i="74"/>
  <c r="BQ20" i="74"/>
  <c r="BP20" i="74"/>
  <c r="BO20" i="74"/>
  <c r="BN20" i="74"/>
  <c r="BM20" i="74"/>
  <c r="BL20" i="74"/>
  <c r="BK20" i="74"/>
  <c r="BJ20" i="74"/>
  <c r="BI20" i="74"/>
  <c r="BH20" i="74"/>
  <c r="BG20" i="74"/>
  <c r="BF20" i="74"/>
  <c r="BE20" i="74"/>
  <c r="BD20" i="74"/>
  <c r="BC20" i="74"/>
  <c r="BB20" i="74"/>
  <c r="BA20" i="74"/>
  <c r="AZ20" i="74"/>
  <c r="AY20" i="74"/>
  <c r="AX20" i="74"/>
  <c r="AW20" i="74"/>
  <c r="AV20" i="74"/>
  <c r="AU20" i="74"/>
  <c r="AT20" i="74"/>
  <c r="AS20" i="74"/>
  <c r="AR20" i="74"/>
  <c r="AQ20" i="74"/>
  <c r="AP20" i="74"/>
  <c r="AO20" i="74"/>
  <c r="AN20" i="74"/>
  <c r="AM20" i="74"/>
  <c r="AL20" i="74"/>
  <c r="AK20" i="74"/>
  <c r="AJ20" i="74"/>
  <c r="AI20" i="74"/>
  <c r="AH20" i="74"/>
  <c r="AG20" i="74"/>
  <c r="AF20" i="74"/>
  <c r="AE20" i="74"/>
  <c r="AD20" i="74"/>
  <c r="AC20" i="74"/>
  <c r="AB20" i="74"/>
  <c r="AA20" i="74"/>
  <c r="Z20" i="74"/>
  <c r="Y20" i="74"/>
  <c r="X20" i="74"/>
  <c r="W20" i="74"/>
  <c r="V20" i="74"/>
  <c r="U20" i="74"/>
  <c r="T20" i="74"/>
  <c r="S20" i="74"/>
  <c r="R20" i="74"/>
  <c r="Q20" i="74"/>
  <c r="P20" i="74"/>
  <c r="O20" i="74"/>
  <c r="N20" i="74"/>
  <c r="M20" i="74"/>
  <c r="L20" i="74"/>
  <c r="K20" i="74"/>
  <c r="J20" i="74"/>
  <c r="I20" i="74"/>
  <c r="H20" i="74"/>
  <c r="G20" i="74"/>
  <c r="F20" i="74"/>
  <c r="E20" i="74"/>
  <c r="D20" i="74"/>
  <c r="C20" i="74"/>
  <c r="B20" i="74"/>
  <c r="A20" i="74"/>
  <c r="FW19" i="74"/>
  <c r="FV19" i="74"/>
  <c r="FU19" i="74"/>
  <c r="FT19" i="74"/>
  <c r="FS19" i="74"/>
  <c r="FR19" i="74"/>
  <c r="FQ19" i="74"/>
  <c r="FP19" i="74"/>
  <c r="FO19" i="74"/>
  <c r="FN19" i="74"/>
  <c r="FM19" i="74"/>
  <c r="FL19" i="74"/>
  <c r="FK19" i="74"/>
  <c r="FJ19" i="74"/>
  <c r="FI19" i="74"/>
  <c r="FH19" i="74"/>
  <c r="FG19" i="74"/>
  <c r="FF19" i="74"/>
  <c r="FE19" i="74"/>
  <c r="FD19" i="74"/>
  <c r="FC19" i="74"/>
  <c r="FB19" i="74"/>
  <c r="FA19" i="74"/>
  <c r="EZ19" i="74"/>
  <c r="EY19" i="74"/>
  <c r="EX19" i="74"/>
  <c r="EW19" i="74"/>
  <c r="EV19" i="74"/>
  <c r="EU19" i="74"/>
  <c r="ET19" i="74"/>
  <c r="ES19" i="74"/>
  <c r="ER19" i="74"/>
  <c r="EQ19" i="74"/>
  <c r="EP19" i="74"/>
  <c r="EO19" i="74"/>
  <c r="EN19" i="74"/>
  <c r="EM19" i="74"/>
  <c r="EL19" i="74"/>
  <c r="EK19" i="74"/>
  <c r="EJ19" i="74"/>
  <c r="EI19" i="74"/>
  <c r="EH19" i="74"/>
  <c r="EG19" i="74"/>
  <c r="EF19" i="74"/>
  <c r="EE19" i="74"/>
  <c r="ED19" i="74"/>
  <c r="EC19" i="74"/>
  <c r="EB19" i="74"/>
  <c r="EA19" i="74"/>
  <c r="DZ19" i="74"/>
  <c r="DY19" i="74"/>
  <c r="DX19" i="74"/>
  <c r="DW19" i="74"/>
  <c r="DV19" i="74"/>
  <c r="DU19" i="74"/>
  <c r="DT19" i="74"/>
  <c r="DS19" i="74"/>
  <c r="DR19" i="74"/>
  <c r="DQ19" i="74"/>
  <c r="DP19" i="74"/>
  <c r="DO19" i="74"/>
  <c r="DN19" i="74"/>
  <c r="DM19" i="74"/>
  <c r="DL19" i="74"/>
  <c r="DK19" i="74"/>
  <c r="DJ19" i="74"/>
  <c r="DI19" i="74"/>
  <c r="DH19" i="74"/>
  <c r="DG19" i="74"/>
  <c r="DF19" i="74"/>
  <c r="DE19" i="74"/>
  <c r="DD19" i="74"/>
  <c r="DC19" i="74"/>
  <c r="DB19" i="74"/>
  <c r="DA19" i="74"/>
  <c r="CZ19" i="74"/>
  <c r="CY19" i="74"/>
  <c r="CX19" i="74"/>
  <c r="CW19" i="74"/>
  <c r="CV19" i="74"/>
  <c r="CU19" i="74"/>
  <c r="CT19" i="74"/>
  <c r="CS19" i="74"/>
  <c r="CR19" i="74"/>
  <c r="CQ19" i="74"/>
  <c r="CP19" i="74"/>
  <c r="CO19" i="74"/>
  <c r="CN19" i="74"/>
  <c r="CM19" i="74"/>
  <c r="CL19" i="74"/>
  <c r="CK19" i="74"/>
  <c r="CJ19" i="74"/>
  <c r="CI19" i="74"/>
  <c r="CH19" i="74"/>
  <c r="CG19" i="74"/>
  <c r="CF19" i="74"/>
  <c r="CE19" i="74"/>
  <c r="CD19" i="74"/>
  <c r="CC19" i="74"/>
  <c r="CB19" i="74"/>
  <c r="CA19" i="74"/>
  <c r="BZ19" i="74"/>
  <c r="BY19" i="74"/>
  <c r="BX19" i="74"/>
  <c r="BW19" i="74"/>
  <c r="BV19" i="74"/>
  <c r="BU19" i="74"/>
  <c r="BT19" i="74"/>
  <c r="BS19" i="74"/>
  <c r="BR19" i="74"/>
  <c r="BQ19" i="74"/>
  <c r="BP19" i="74"/>
  <c r="BO19" i="74"/>
  <c r="BN19" i="74"/>
  <c r="BM19" i="74"/>
  <c r="BL19" i="74"/>
  <c r="BK19" i="74"/>
  <c r="BJ19" i="74"/>
  <c r="BI19" i="74"/>
  <c r="BH19" i="74"/>
  <c r="BG19" i="74"/>
  <c r="BF19" i="74"/>
  <c r="BE19" i="74"/>
  <c r="BD19" i="74"/>
  <c r="BC19" i="74"/>
  <c r="BB19" i="74"/>
  <c r="BA19" i="74"/>
  <c r="AZ19" i="74"/>
  <c r="AY19" i="74"/>
  <c r="AX19" i="74"/>
  <c r="AW19" i="74"/>
  <c r="AV19" i="74"/>
  <c r="AU19" i="74"/>
  <c r="AT19" i="74"/>
  <c r="AS19" i="74"/>
  <c r="AR19" i="74"/>
  <c r="AQ19" i="74"/>
  <c r="AP19" i="74"/>
  <c r="AO19" i="74"/>
  <c r="AN19" i="74"/>
  <c r="AM19" i="74"/>
  <c r="AL19" i="74"/>
  <c r="AK19" i="74"/>
  <c r="AJ19" i="74"/>
  <c r="AI19" i="74"/>
  <c r="AH19" i="74"/>
  <c r="AG19" i="74"/>
  <c r="AF19" i="74"/>
  <c r="AE19" i="74"/>
  <c r="AD19" i="74"/>
  <c r="AC19" i="74"/>
  <c r="AB19" i="74"/>
  <c r="AA19" i="74"/>
  <c r="Z19" i="74"/>
  <c r="Y19" i="74"/>
  <c r="X19" i="74"/>
  <c r="W19" i="74"/>
  <c r="V19" i="74"/>
  <c r="U19" i="74"/>
  <c r="T19" i="74"/>
  <c r="S19" i="74"/>
  <c r="R19" i="74"/>
  <c r="Q19" i="74"/>
  <c r="P19" i="74"/>
  <c r="O19" i="74"/>
  <c r="N19" i="74"/>
  <c r="M19" i="74"/>
  <c r="L19" i="74"/>
  <c r="K19" i="74"/>
  <c r="J19" i="74"/>
  <c r="I19" i="74"/>
  <c r="H19" i="74"/>
  <c r="G19" i="74"/>
  <c r="F19" i="74"/>
  <c r="E19" i="74"/>
  <c r="D19" i="74"/>
  <c r="C19" i="74"/>
  <c r="B19" i="74"/>
  <c r="A19" i="74"/>
  <c r="FW18" i="74"/>
  <c r="FV18" i="74"/>
  <c r="FU18" i="74"/>
  <c r="FT18" i="74"/>
  <c r="FS18" i="74"/>
  <c r="FR18" i="74"/>
  <c r="FQ18" i="74"/>
  <c r="FP18" i="74"/>
  <c r="FO18" i="74"/>
  <c r="FN18" i="74"/>
  <c r="FM18" i="74"/>
  <c r="FL18" i="74"/>
  <c r="FK18" i="74"/>
  <c r="FJ18" i="74"/>
  <c r="FI18" i="74"/>
  <c r="FH18" i="74"/>
  <c r="FG18" i="74"/>
  <c r="FF18" i="74"/>
  <c r="FE18" i="74"/>
  <c r="FD18" i="74"/>
  <c r="FC18" i="74"/>
  <c r="FB18" i="74"/>
  <c r="FA18" i="74"/>
  <c r="EZ18" i="74"/>
  <c r="EY18" i="74"/>
  <c r="EX18" i="74"/>
  <c r="EW18" i="74"/>
  <c r="EV18" i="74"/>
  <c r="EU18" i="74"/>
  <c r="ET18" i="74"/>
  <c r="ES18" i="74"/>
  <c r="ER18" i="74"/>
  <c r="EQ18" i="74"/>
  <c r="EP18" i="74"/>
  <c r="EO18" i="74"/>
  <c r="EN18" i="74"/>
  <c r="EM18" i="74"/>
  <c r="EL18" i="74"/>
  <c r="EK18" i="74"/>
  <c r="EJ18" i="74"/>
  <c r="EI18" i="74"/>
  <c r="EH18" i="74"/>
  <c r="EG18" i="74"/>
  <c r="EF18" i="74"/>
  <c r="EE18" i="74"/>
  <c r="ED18" i="74"/>
  <c r="EC18" i="74"/>
  <c r="EB18" i="74"/>
  <c r="EA18" i="74"/>
  <c r="DZ18" i="74"/>
  <c r="DY18" i="74"/>
  <c r="DX18" i="74"/>
  <c r="DW18" i="74"/>
  <c r="DV18" i="74"/>
  <c r="DU18" i="74"/>
  <c r="DT18" i="74"/>
  <c r="DS18" i="74"/>
  <c r="DR18" i="74"/>
  <c r="DQ18" i="74"/>
  <c r="DP18" i="74"/>
  <c r="DO18" i="74"/>
  <c r="DN18" i="74"/>
  <c r="DM18" i="74"/>
  <c r="DL18" i="74"/>
  <c r="DK18" i="74"/>
  <c r="DJ18" i="74"/>
  <c r="DI18" i="74"/>
  <c r="DH18" i="74"/>
  <c r="DG18" i="74"/>
  <c r="DF18" i="74"/>
  <c r="DE18" i="74"/>
  <c r="DD18" i="74"/>
  <c r="DC18" i="74"/>
  <c r="DB18" i="74"/>
  <c r="DA18" i="74"/>
  <c r="CZ18" i="74"/>
  <c r="CY18" i="74"/>
  <c r="CX18" i="74"/>
  <c r="CW18" i="74"/>
  <c r="CV18" i="74"/>
  <c r="CU18" i="74"/>
  <c r="CT18" i="74"/>
  <c r="CS18" i="74"/>
  <c r="CR18" i="74"/>
  <c r="CQ18" i="74"/>
  <c r="CP18" i="74"/>
  <c r="CO18" i="74"/>
  <c r="CN18" i="74"/>
  <c r="CM18" i="74"/>
  <c r="CL18" i="74"/>
  <c r="CK18" i="74"/>
  <c r="CJ18" i="74"/>
  <c r="CI18" i="74"/>
  <c r="CH18" i="74"/>
  <c r="CG18" i="74"/>
  <c r="CF18" i="74"/>
  <c r="CE18" i="74"/>
  <c r="CD18" i="74"/>
  <c r="CC18" i="74"/>
  <c r="CB18" i="74"/>
  <c r="CA18" i="74"/>
  <c r="BZ18" i="74"/>
  <c r="BY18" i="74"/>
  <c r="BX18" i="74"/>
  <c r="BW18" i="74"/>
  <c r="BV18" i="74"/>
  <c r="BU18" i="74"/>
  <c r="BT18" i="74"/>
  <c r="BS18" i="74"/>
  <c r="BR18" i="74"/>
  <c r="BQ18" i="74"/>
  <c r="BP18" i="74"/>
  <c r="BO18" i="74"/>
  <c r="BN18" i="74"/>
  <c r="BM18" i="74"/>
  <c r="BL18" i="74"/>
  <c r="BK18" i="74"/>
  <c r="BJ18" i="74"/>
  <c r="BI18" i="74"/>
  <c r="BH18" i="74"/>
  <c r="BG18" i="74"/>
  <c r="BF18" i="74"/>
  <c r="BE18" i="74"/>
  <c r="BD18" i="74"/>
  <c r="BC18" i="74"/>
  <c r="BB18" i="74"/>
  <c r="BA18" i="74"/>
  <c r="AZ18" i="74"/>
  <c r="AY18" i="74"/>
  <c r="AX18" i="74"/>
  <c r="AW18" i="74"/>
  <c r="AV18" i="74"/>
  <c r="AU18" i="74"/>
  <c r="AT18" i="74"/>
  <c r="AS18" i="74"/>
  <c r="AR18" i="74"/>
  <c r="AQ18" i="74"/>
  <c r="AP18" i="74"/>
  <c r="AO18" i="74"/>
  <c r="AN18" i="74"/>
  <c r="AM18" i="74"/>
  <c r="AL18" i="74"/>
  <c r="AK18" i="74"/>
  <c r="AJ18" i="74"/>
  <c r="AI18" i="74"/>
  <c r="AH18" i="74"/>
  <c r="AG18" i="74"/>
  <c r="AF18" i="74"/>
  <c r="AE18" i="74"/>
  <c r="AD18" i="74"/>
  <c r="AC18" i="74"/>
  <c r="AB18" i="74"/>
  <c r="AA18" i="74"/>
  <c r="Z18" i="74"/>
  <c r="Y18" i="74"/>
  <c r="X18" i="74"/>
  <c r="W18" i="74"/>
  <c r="V18" i="74"/>
  <c r="U18" i="74"/>
  <c r="T18" i="74"/>
  <c r="S18" i="74"/>
  <c r="R18" i="74"/>
  <c r="Q18" i="74"/>
  <c r="P18" i="74"/>
  <c r="O18" i="74"/>
  <c r="N18" i="74"/>
  <c r="M18" i="74"/>
  <c r="L18" i="74"/>
  <c r="K18" i="74"/>
  <c r="J18" i="74"/>
  <c r="I18" i="74"/>
  <c r="H18" i="74"/>
  <c r="G18" i="74"/>
  <c r="F18" i="74"/>
  <c r="E18" i="74"/>
  <c r="D18" i="74"/>
  <c r="C18" i="74"/>
  <c r="B18" i="74"/>
  <c r="A18" i="74"/>
  <c r="FW17" i="74"/>
  <c r="FV17" i="74"/>
  <c r="FU17" i="74"/>
  <c r="FT17" i="74"/>
  <c r="FS17" i="74"/>
  <c r="FR17" i="74"/>
  <c r="FQ17" i="74"/>
  <c r="FP17" i="74"/>
  <c r="FO17" i="74"/>
  <c r="FN17" i="74"/>
  <c r="FM17" i="74"/>
  <c r="FL17" i="74"/>
  <c r="FK17" i="74"/>
  <c r="FJ17" i="74"/>
  <c r="FI17" i="74"/>
  <c r="FH17" i="74"/>
  <c r="FG17" i="74"/>
  <c r="FF17" i="74"/>
  <c r="FE17" i="74"/>
  <c r="FD17" i="74"/>
  <c r="FC17" i="74"/>
  <c r="FB17" i="74"/>
  <c r="FA17" i="74"/>
  <c r="EZ17" i="74"/>
  <c r="EY17" i="74"/>
  <c r="EX17" i="74"/>
  <c r="EW17" i="74"/>
  <c r="EV17" i="74"/>
  <c r="EU17" i="74"/>
  <c r="ET17" i="74"/>
  <c r="ES17" i="74"/>
  <c r="ER17" i="74"/>
  <c r="EQ17" i="74"/>
  <c r="EP17" i="74"/>
  <c r="EO17" i="74"/>
  <c r="EN17" i="74"/>
  <c r="EM17" i="74"/>
  <c r="EL17" i="74"/>
  <c r="EK17" i="74"/>
  <c r="EJ17" i="74"/>
  <c r="EI17" i="74"/>
  <c r="EH17" i="74"/>
  <c r="EG17" i="74"/>
  <c r="EF17" i="74"/>
  <c r="EE17" i="74"/>
  <c r="ED17" i="74"/>
  <c r="EC17" i="74"/>
  <c r="EB17" i="74"/>
  <c r="EA17" i="74"/>
  <c r="DZ17" i="74"/>
  <c r="DY17" i="74"/>
  <c r="DX17" i="74"/>
  <c r="DW17" i="74"/>
  <c r="DV17" i="74"/>
  <c r="DU17" i="74"/>
  <c r="DT17" i="74"/>
  <c r="DS17" i="74"/>
  <c r="DR17" i="74"/>
  <c r="DQ17" i="74"/>
  <c r="DP17" i="74"/>
  <c r="DO17" i="74"/>
  <c r="DN17" i="74"/>
  <c r="DM17" i="74"/>
  <c r="DL17" i="74"/>
  <c r="DK17" i="74"/>
  <c r="DJ17" i="74"/>
  <c r="DI17" i="74"/>
  <c r="DH17" i="74"/>
  <c r="DG17" i="74"/>
  <c r="DF17" i="74"/>
  <c r="DE17" i="74"/>
  <c r="DD17" i="74"/>
  <c r="DC17" i="74"/>
  <c r="DB17" i="74"/>
  <c r="DA17" i="74"/>
  <c r="CZ17" i="74"/>
  <c r="CY17" i="74"/>
  <c r="CX17" i="74"/>
  <c r="CW17" i="74"/>
  <c r="CV17" i="74"/>
  <c r="CU17" i="74"/>
  <c r="CT17" i="74"/>
  <c r="CS17" i="74"/>
  <c r="CR17" i="74"/>
  <c r="CQ17" i="74"/>
  <c r="CP17" i="74"/>
  <c r="CO17" i="74"/>
  <c r="CN17" i="74"/>
  <c r="CM17" i="74"/>
  <c r="CL17" i="74"/>
  <c r="CK17" i="74"/>
  <c r="CJ17" i="74"/>
  <c r="CI17" i="74"/>
  <c r="CH17" i="74"/>
  <c r="CG17" i="74"/>
  <c r="CF17" i="74"/>
  <c r="CE17" i="74"/>
  <c r="CD17" i="74"/>
  <c r="CC17" i="74"/>
  <c r="CB17" i="74"/>
  <c r="CA17" i="74"/>
  <c r="BZ17" i="74"/>
  <c r="BY17" i="74"/>
  <c r="BX17" i="74"/>
  <c r="BW17" i="74"/>
  <c r="BV17" i="74"/>
  <c r="BU17" i="74"/>
  <c r="BT17" i="74"/>
  <c r="BS17" i="74"/>
  <c r="BR17" i="74"/>
  <c r="BQ17" i="74"/>
  <c r="BP17" i="74"/>
  <c r="BO17" i="74"/>
  <c r="BN17" i="74"/>
  <c r="BM17" i="74"/>
  <c r="BL17" i="74"/>
  <c r="BK17" i="74"/>
  <c r="BJ17" i="74"/>
  <c r="BI17" i="74"/>
  <c r="BH17" i="74"/>
  <c r="BG17" i="74"/>
  <c r="BF17" i="74"/>
  <c r="BE17" i="74"/>
  <c r="BD17" i="74"/>
  <c r="BC17" i="74"/>
  <c r="BB17" i="74"/>
  <c r="BA17" i="74"/>
  <c r="AZ17" i="74"/>
  <c r="AY17" i="74"/>
  <c r="AX17" i="74"/>
  <c r="AW17" i="74"/>
  <c r="AV17" i="74"/>
  <c r="AU17" i="74"/>
  <c r="AT17" i="74"/>
  <c r="AS17" i="74"/>
  <c r="AR17" i="74"/>
  <c r="AQ17" i="74"/>
  <c r="AP17" i="74"/>
  <c r="AO17" i="74"/>
  <c r="AN17" i="74"/>
  <c r="AM17" i="74"/>
  <c r="AL17" i="74"/>
  <c r="AK17" i="74"/>
  <c r="AJ17" i="74"/>
  <c r="AI17" i="74"/>
  <c r="AH17" i="74"/>
  <c r="AG17" i="74"/>
  <c r="AF17" i="74"/>
  <c r="AE17" i="74"/>
  <c r="AD17" i="74"/>
  <c r="AC17" i="74"/>
  <c r="AB17" i="74"/>
  <c r="AA17" i="74"/>
  <c r="Z17" i="74"/>
  <c r="Y17" i="74"/>
  <c r="X17" i="74"/>
  <c r="W17" i="74"/>
  <c r="V17" i="74"/>
  <c r="U17" i="74"/>
  <c r="T17" i="74"/>
  <c r="S17" i="74"/>
  <c r="R17" i="74"/>
  <c r="Q17" i="74"/>
  <c r="P17" i="74"/>
  <c r="O17" i="74"/>
  <c r="N17" i="74"/>
  <c r="M17" i="74"/>
  <c r="L17" i="74"/>
  <c r="K17" i="74"/>
  <c r="J17" i="74"/>
  <c r="I17" i="74"/>
  <c r="H17" i="74"/>
  <c r="G17" i="74"/>
  <c r="F17" i="74"/>
  <c r="E17" i="74"/>
  <c r="D17" i="74"/>
  <c r="C17" i="74"/>
  <c r="B17" i="74"/>
  <c r="A17" i="74"/>
  <c r="FW16" i="74"/>
  <c r="FV16" i="74"/>
  <c r="FU16" i="74"/>
  <c r="FT16" i="74"/>
  <c r="FS16" i="74"/>
  <c r="FR16" i="74"/>
  <c r="FQ16" i="74"/>
  <c r="FP16" i="74"/>
  <c r="FO16" i="74"/>
  <c r="FN16" i="74"/>
  <c r="FM16" i="74"/>
  <c r="FL16" i="74"/>
  <c r="FK16" i="74"/>
  <c r="FJ16" i="74"/>
  <c r="FI16" i="74"/>
  <c r="FH16" i="74"/>
  <c r="FG16" i="74"/>
  <c r="FF16" i="74"/>
  <c r="FE16" i="74"/>
  <c r="FD16" i="74"/>
  <c r="FC16" i="74"/>
  <c r="FB16" i="74"/>
  <c r="FA16" i="74"/>
  <c r="EZ16" i="74"/>
  <c r="EY16" i="74"/>
  <c r="EX16" i="74"/>
  <c r="EW16" i="74"/>
  <c r="EV16" i="74"/>
  <c r="EU16" i="74"/>
  <c r="ET16" i="74"/>
  <c r="ES16" i="74"/>
  <c r="ER16" i="74"/>
  <c r="EQ16" i="74"/>
  <c r="EP16" i="74"/>
  <c r="EO16" i="74"/>
  <c r="EN16" i="74"/>
  <c r="EM16" i="74"/>
  <c r="EL16" i="74"/>
  <c r="EK16" i="74"/>
  <c r="EJ16" i="74"/>
  <c r="EI16" i="74"/>
  <c r="EH16" i="74"/>
  <c r="EG16" i="74"/>
  <c r="EF16" i="74"/>
  <c r="EE16" i="74"/>
  <c r="ED16" i="74"/>
  <c r="EC16" i="74"/>
  <c r="EB16" i="74"/>
  <c r="EA16" i="74"/>
  <c r="DZ16" i="74"/>
  <c r="DY16" i="74"/>
  <c r="DX16" i="74"/>
  <c r="DW16" i="74"/>
  <c r="DV16" i="74"/>
  <c r="DU16" i="74"/>
  <c r="DT16" i="74"/>
  <c r="DS16" i="74"/>
  <c r="DR16" i="74"/>
  <c r="DQ16" i="74"/>
  <c r="DP16" i="74"/>
  <c r="DO16" i="74"/>
  <c r="DN16" i="74"/>
  <c r="DM16" i="74"/>
  <c r="DL16" i="74"/>
  <c r="DK16" i="74"/>
  <c r="DJ16" i="74"/>
  <c r="DI16" i="74"/>
  <c r="DH16" i="74"/>
  <c r="DG16" i="74"/>
  <c r="DF16" i="74"/>
  <c r="DE16" i="74"/>
  <c r="DD16" i="74"/>
  <c r="DC16" i="74"/>
  <c r="DB16" i="74"/>
  <c r="DA16" i="74"/>
  <c r="CZ16" i="74"/>
  <c r="CY16" i="74"/>
  <c r="CX16" i="74"/>
  <c r="CW16" i="74"/>
  <c r="CV16" i="74"/>
  <c r="CU16" i="74"/>
  <c r="CT16" i="74"/>
  <c r="CS16" i="74"/>
  <c r="CR16" i="74"/>
  <c r="CQ16" i="74"/>
  <c r="CP16" i="74"/>
  <c r="CO16" i="74"/>
  <c r="CN16" i="74"/>
  <c r="CM16" i="74"/>
  <c r="CL16" i="74"/>
  <c r="CK16" i="74"/>
  <c r="CJ16" i="74"/>
  <c r="CI16" i="74"/>
  <c r="CH16" i="74"/>
  <c r="CG16" i="74"/>
  <c r="CF16" i="74"/>
  <c r="CE16" i="74"/>
  <c r="CD16" i="74"/>
  <c r="CC16" i="74"/>
  <c r="CB16" i="74"/>
  <c r="CA16" i="74"/>
  <c r="BZ16" i="74"/>
  <c r="BY16" i="74"/>
  <c r="BX16" i="74"/>
  <c r="BW16" i="74"/>
  <c r="BV16" i="74"/>
  <c r="BU16" i="74"/>
  <c r="BT16" i="74"/>
  <c r="BS16" i="74"/>
  <c r="BR16" i="74"/>
  <c r="BQ16" i="74"/>
  <c r="BP16" i="74"/>
  <c r="BO16" i="74"/>
  <c r="BN16" i="74"/>
  <c r="BM16" i="74"/>
  <c r="BL16" i="74"/>
  <c r="BK16" i="74"/>
  <c r="BJ16" i="74"/>
  <c r="BI16" i="74"/>
  <c r="BH16" i="74"/>
  <c r="BG16" i="74"/>
  <c r="BF16" i="74"/>
  <c r="BE16" i="74"/>
  <c r="BD16" i="74"/>
  <c r="BC16" i="74"/>
  <c r="BB16" i="74"/>
  <c r="BA16" i="74"/>
  <c r="AZ16" i="74"/>
  <c r="AY16" i="74"/>
  <c r="AX16" i="74"/>
  <c r="AW16" i="74"/>
  <c r="AV16" i="74"/>
  <c r="AU16" i="74"/>
  <c r="AT16" i="74"/>
  <c r="AS16" i="74"/>
  <c r="AR16" i="74"/>
  <c r="AQ16" i="74"/>
  <c r="AP16" i="74"/>
  <c r="AO16" i="74"/>
  <c r="AN16" i="74"/>
  <c r="AM16" i="74"/>
  <c r="AL16" i="74"/>
  <c r="AK16" i="74"/>
  <c r="AJ16" i="74"/>
  <c r="AI16" i="74"/>
  <c r="AH16" i="74"/>
  <c r="AG16" i="74"/>
  <c r="AF16" i="74"/>
  <c r="AE16" i="74"/>
  <c r="AD16" i="74"/>
  <c r="AC16" i="74"/>
  <c r="AB16" i="74"/>
  <c r="AA16" i="74"/>
  <c r="Z16" i="74"/>
  <c r="Y16" i="74"/>
  <c r="X16" i="74"/>
  <c r="W16" i="74"/>
  <c r="V16" i="74"/>
  <c r="U16" i="74"/>
  <c r="T16" i="74"/>
  <c r="S16" i="74"/>
  <c r="R16" i="74"/>
  <c r="Q16" i="74"/>
  <c r="P16" i="74"/>
  <c r="O16" i="74"/>
  <c r="N16" i="74"/>
  <c r="M16" i="74"/>
  <c r="L16" i="74"/>
  <c r="K16" i="74"/>
  <c r="J16" i="74"/>
  <c r="I16" i="74"/>
  <c r="H16" i="74"/>
  <c r="G16" i="74"/>
  <c r="F16" i="74"/>
  <c r="E16" i="74"/>
  <c r="D16" i="74"/>
  <c r="C16" i="74"/>
  <c r="B16" i="74"/>
  <c r="A16" i="74"/>
  <c r="FW15" i="74"/>
  <c r="FV15" i="74"/>
  <c r="FU15" i="74"/>
  <c r="FT15" i="74"/>
  <c r="FS15" i="74"/>
  <c r="FR15" i="74"/>
  <c r="FQ15" i="74"/>
  <c r="FP15" i="74"/>
  <c r="FO15" i="74"/>
  <c r="FN15" i="74"/>
  <c r="FM15" i="74"/>
  <c r="FL15" i="74"/>
  <c r="FK15" i="74"/>
  <c r="FJ15" i="74"/>
  <c r="FI15" i="74"/>
  <c r="FH15" i="74"/>
  <c r="FG15" i="74"/>
  <c r="FF15" i="74"/>
  <c r="FE15" i="74"/>
  <c r="FD15" i="74"/>
  <c r="FC15" i="74"/>
  <c r="FB15" i="74"/>
  <c r="FA15" i="74"/>
  <c r="EZ15" i="74"/>
  <c r="EY15" i="74"/>
  <c r="EX15" i="74"/>
  <c r="EW15" i="74"/>
  <c r="EV15" i="74"/>
  <c r="EU15" i="74"/>
  <c r="ET15" i="74"/>
  <c r="ES15" i="74"/>
  <c r="ER15" i="74"/>
  <c r="EQ15" i="74"/>
  <c r="EP15" i="74"/>
  <c r="EO15" i="74"/>
  <c r="EN15" i="74"/>
  <c r="EM15" i="74"/>
  <c r="EL15" i="74"/>
  <c r="EK15" i="74"/>
  <c r="EJ15" i="74"/>
  <c r="EI15" i="74"/>
  <c r="EH15" i="74"/>
  <c r="EG15" i="74"/>
  <c r="EF15" i="74"/>
  <c r="EE15" i="74"/>
  <c r="ED15" i="74"/>
  <c r="EC15" i="74"/>
  <c r="EB15" i="74"/>
  <c r="EA15" i="74"/>
  <c r="DZ15" i="74"/>
  <c r="DY15" i="74"/>
  <c r="DX15" i="74"/>
  <c r="DW15" i="74"/>
  <c r="DV15" i="74"/>
  <c r="DU15" i="74"/>
  <c r="DT15" i="74"/>
  <c r="DS15" i="74"/>
  <c r="DR15" i="74"/>
  <c r="DQ15" i="74"/>
  <c r="DP15" i="74"/>
  <c r="DO15" i="74"/>
  <c r="DN15" i="74"/>
  <c r="DM15" i="74"/>
  <c r="DL15" i="74"/>
  <c r="DK15" i="74"/>
  <c r="DJ15" i="74"/>
  <c r="DI15" i="74"/>
  <c r="DH15" i="74"/>
  <c r="DG15" i="74"/>
  <c r="DF15" i="74"/>
  <c r="DE15" i="74"/>
  <c r="DD15" i="74"/>
  <c r="DC15" i="74"/>
  <c r="DB15" i="74"/>
  <c r="DA15" i="74"/>
  <c r="CZ15" i="74"/>
  <c r="CY15" i="74"/>
  <c r="CX15" i="74"/>
  <c r="CW15" i="74"/>
  <c r="CV15" i="74"/>
  <c r="CU15" i="74"/>
  <c r="CT15" i="74"/>
  <c r="CS15" i="74"/>
  <c r="CR15" i="74"/>
  <c r="CQ15" i="74"/>
  <c r="CP15" i="74"/>
  <c r="CO15" i="74"/>
  <c r="CN15" i="74"/>
  <c r="CM15" i="74"/>
  <c r="CL15" i="74"/>
  <c r="CK15" i="74"/>
  <c r="CJ15" i="74"/>
  <c r="CI15" i="74"/>
  <c r="CH15" i="74"/>
  <c r="CG15" i="74"/>
  <c r="CF15" i="74"/>
  <c r="CE15" i="74"/>
  <c r="CD15" i="74"/>
  <c r="CC15" i="74"/>
  <c r="CB15" i="74"/>
  <c r="CA15" i="74"/>
  <c r="BZ15" i="74"/>
  <c r="BY15" i="74"/>
  <c r="BX15" i="74"/>
  <c r="BW15" i="74"/>
  <c r="BV15" i="74"/>
  <c r="BU15" i="74"/>
  <c r="BT15" i="74"/>
  <c r="BS15" i="74"/>
  <c r="BR15" i="74"/>
  <c r="BQ15" i="74"/>
  <c r="BP15" i="74"/>
  <c r="BO15" i="74"/>
  <c r="BN15" i="74"/>
  <c r="BM15" i="74"/>
  <c r="BL15" i="74"/>
  <c r="BK15" i="74"/>
  <c r="BJ15" i="74"/>
  <c r="BI15" i="74"/>
  <c r="BH15" i="74"/>
  <c r="BG15" i="74"/>
  <c r="BF15" i="74"/>
  <c r="BE15" i="74"/>
  <c r="BD15" i="74"/>
  <c r="BC15" i="74"/>
  <c r="BB15" i="74"/>
  <c r="BA15" i="74"/>
  <c r="AZ15" i="74"/>
  <c r="AY15" i="74"/>
  <c r="AX15" i="74"/>
  <c r="AW15" i="74"/>
  <c r="AV15" i="74"/>
  <c r="AU15" i="74"/>
  <c r="AT15" i="74"/>
  <c r="AS15" i="74"/>
  <c r="AR15" i="74"/>
  <c r="AQ15" i="74"/>
  <c r="AP15" i="74"/>
  <c r="AO15" i="74"/>
  <c r="AN15" i="74"/>
  <c r="AM15" i="74"/>
  <c r="AL15" i="74"/>
  <c r="AK15" i="74"/>
  <c r="AJ15" i="74"/>
  <c r="AI15" i="74"/>
  <c r="AH15" i="74"/>
  <c r="AG15" i="74"/>
  <c r="AF15" i="74"/>
  <c r="AE15" i="74"/>
  <c r="AD15" i="74"/>
  <c r="AC15" i="74"/>
  <c r="AB15" i="74"/>
  <c r="AA15" i="74"/>
  <c r="Z15" i="74"/>
  <c r="Y15" i="74"/>
  <c r="X15" i="74"/>
  <c r="W15" i="74"/>
  <c r="V15" i="74"/>
  <c r="U15" i="74"/>
  <c r="T15" i="74"/>
  <c r="S15" i="74"/>
  <c r="R15" i="74"/>
  <c r="Q15" i="74"/>
  <c r="P15" i="74"/>
  <c r="O15" i="74"/>
  <c r="N15" i="74"/>
  <c r="M15" i="74"/>
  <c r="L15" i="74"/>
  <c r="K15" i="74"/>
  <c r="J15" i="74"/>
  <c r="I15" i="74"/>
  <c r="H15" i="74"/>
  <c r="G15" i="74"/>
  <c r="F15" i="74"/>
  <c r="E15" i="74"/>
  <c r="D15" i="74"/>
  <c r="C15" i="74"/>
  <c r="B15" i="74"/>
  <c r="A15" i="74"/>
  <c r="FW14" i="74"/>
  <c r="FV14" i="74"/>
  <c r="FU14" i="74"/>
  <c r="FT14" i="74"/>
  <c r="FS14" i="74"/>
  <c r="FR14" i="74"/>
  <c r="FQ14" i="74"/>
  <c r="FP14" i="74"/>
  <c r="FO14" i="74"/>
  <c r="FN14" i="74"/>
  <c r="FM14" i="74"/>
  <c r="FL14" i="74"/>
  <c r="FK14" i="74"/>
  <c r="FJ14" i="74"/>
  <c r="FI14" i="74"/>
  <c r="FH14" i="74"/>
  <c r="FG14" i="74"/>
  <c r="FF14" i="74"/>
  <c r="FE14" i="74"/>
  <c r="FD14" i="74"/>
  <c r="FC14" i="74"/>
  <c r="FB14" i="74"/>
  <c r="FA14" i="74"/>
  <c r="EZ14" i="74"/>
  <c r="EY14" i="74"/>
  <c r="EX14" i="74"/>
  <c r="EW14" i="74"/>
  <c r="EV14" i="74"/>
  <c r="EU14" i="74"/>
  <c r="ET14" i="74"/>
  <c r="ES14" i="74"/>
  <c r="ER14" i="74"/>
  <c r="EQ14" i="74"/>
  <c r="EP14" i="74"/>
  <c r="EO14" i="74"/>
  <c r="EN14" i="74"/>
  <c r="EM14" i="74"/>
  <c r="EL14" i="74"/>
  <c r="EK14" i="74"/>
  <c r="EJ14" i="74"/>
  <c r="EI14" i="74"/>
  <c r="EH14" i="74"/>
  <c r="EG14" i="74"/>
  <c r="EF14" i="74"/>
  <c r="EE14" i="74"/>
  <c r="ED14" i="74"/>
  <c r="EC14" i="74"/>
  <c r="EB14" i="74"/>
  <c r="EA14" i="74"/>
  <c r="DZ14" i="74"/>
  <c r="DY14" i="74"/>
  <c r="DX14" i="74"/>
  <c r="DW14" i="74"/>
  <c r="DV14" i="74"/>
  <c r="DU14" i="74"/>
  <c r="DT14" i="74"/>
  <c r="DS14" i="74"/>
  <c r="DR14" i="74"/>
  <c r="DQ14" i="74"/>
  <c r="DP14" i="74"/>
  <c r="DO14" i="74"/>
  <c r="DN14" i="74"/>
  <c r="DM14" i="74"/>
  <c r="DL14" i="74"/>
  <c r="DK14" i="74"/>
  <c r="DJ14" i="74"/>
  <c r="DI14" i="74"/>
  <c r="DH14" i="74"/>
  <c r="DG14" i="74"/>
  <c r="DF14" i="74"/>
  <c r="DE14" i="74"/>
  <c r="DD14" i="74"/>
  <c r="DC14" i="74"/>
  <c r="DB14" i="74"/>
  <c r="DA14" i="74"/>
  <c r="CZ14" i="74"/>
  <c r="CY14" i="74"/>
  <c r="CX14" i="74"/>
  <c r="CW14" i="74"/>
  <c r="CV14" i="74"/>
  <c r="CU14" i="74"/>
  <c r="CT14" i="74"/>
  <c r="CS14" i="74"/>
  <c r="CR14" i="74"/>
  <c r="CQ14" i="74"/>
  <c r="CP14" i="74"/>
  <c r="CO14" i="74"/>
  <c r="CN14" i="74"/>
  <c r="CM14" i="74"/>
  <c r="CL14" i="74"/>
  <c r="CK14" i="74"/>
  <c r="CJ14" i="74"/>
  <c r="CI14" i="74"/>
  <c r="CH14" i="74"/>
  <c r="CG14" i="74"/>
  <c r="CF14" i="74"/>
  <c r="CE14" i="74"/>
  <c r="CD14" i="74"/>
  <c r="CC14" i="74"/>
  <c r="CB14" i="74"/>
  <c r="CA14" i="74"/>
  <c r="BZ14" i="74"/>
  <c r="BY14" i="74"/>
  <c r="BX14" i="74"/>
  <c r="BW14" i="74"/>
  <c r="BV14" i="74"/>
  <c r="BU14" i="74"/>
  <c r="BT14" i="74"/>
  <c r="BS14" i="74"/>
  <c r="BR14" i="74"/>
  <c r="BQ14" i="74"/>
  <c r="BP14" i="74"/>
  <c r="BO14" i="74"/>
  <c r="BN14" i="74"/>
  <c r="BM14" i="74"/>
  <c r="BL14" i="74"/>
  <c r="BK14" i="74"/>
  <c r="BJ14" i="74"/>
  <c r="BI14" i="74"/>
  <c r="BH14" i="74"/>
  <c r="BG14" i="74"/>
  <c r="BF14" i="74"/>
  <c r="BE14" i="74"/>
  <c r="BD14" i="74"/>
  <c r="BC14" i="74"/>
  <c r="BB14" i="74"/>
  <c r="BA14" i="74"/>
  <c r="AZ14" i="74"/>
  <c r="AY14" i="74"/>
  <c r="AX14" i="74"/>
  <c r="AW14" i="74"/>
  <c r="AV14" i="74"/>
  <c r="AU14" i="74"/>
  <c r="AT14" i="74"/>
  <c r="AS14" i="74"/>
  <c r="AR14" i="74"/>
  <c r="AQ14" i="74"/>
  <c r="AP14" i="74"/>
  <c r="AO14" i="74"/>
  <c r="AN14" i="74"/>
  <c r="AM14" i="74"/>
  <c r="AL14" i="74"/>
  <c r="AK14" i="74"/>
  <c r="AJ14" i="74"/>
  <c r="AI14" i="74"/>
  <c r="AH14" i="74"/>
  <c r="AG14" i="74"/>
  <c r="AF14" i="74"/>
  <c r="AE14" i="74"/>
  <c r="AD14" i="74"/>
  <c r="AC14" i="74"/>
  <c r="AB14" i="74"/>
  <c r="AA14" i="74"/>
  <c r="Z14" i="74"/>
  <c r="Y14" i="74"/>
  <c r="X14" i="74"/>
  <c r="W14" i="74"/>
  <c r="V14" i="74"/>
  <c r="U14" i="74"/>
  <c r="T14" i="74"/>
  <c r="S14" i="74"/>
  <c r="R14" i="74"/>
  <c r="Q14" i="74"/>
  <c r="P14" i="74"/>
  <c r="O14" i="74"/>
  <c r="N14" i="74"/>
  <c r="M14" i="74"/>
  <c r="L14" i="74"/>
  <c r="K14" i="74"/>
  <c r="J14" i="74"/>
  <c r="I14" i="74"/>
  <c r="H14" i="74"/>
  <c r="G14" i="74"/>
  <c r="F14" i="74"/>
  <c r="E14" i="74"/>
  <c r="D14" i="74"/>
  <c r="C14" i="74"/>
  <c r="B14" i="74"/>
  <c r="A14" i="74"/>
  <c r="FW13" i="74"/>
  <c r="FV13" i="74"/>
  <c r="FU13" i="74"/>
  <c r="FT13" i="74"/>
  <c r="FS13" i="74"/>
  <c r="FR13" i="74"/>
  <c r="FQ13" i="74"/>
  <c r="FP13" i="74"/>
  <c r="FO13" i="74"/>
  <c r="FN13" i="74"/>
  <c r="FM13" i="74"/>
  <c r="FL13" i="74"/>
  <c r="FK13" i="74"/>
  <c r="FJ13" i="74"/>
  <c r="FI13" i="74"/>
  <c r="FH13" i="74"/>
  <c r="FG13" i="74"/>
  <c r="FF13" i="74"/>
  <c r="FE13" i="74"/>
  <c r="FD13" i="74"/>
  <c r="FC13" i="74"/>
  <c r="FB13" i="74"/>
  <c r="FA13" i="74"/>
  <c r="EZ13" i="74"/>
  <c r="EY13" i="74"/>
  <c r="EX13" i="74"/>
  <c r="EW13" i="74"/>
  <c r="EV13" i="74"/>
  <c r="EU13" i="74"/>
  <c r="ET13" i="74"/>
  <c r="ES13" i="74"/>
  <c r="ER13" i="74"/>
  <c r="EQ13" i="74"/>
  <c r="EP13" i="74"/>
  <c r="EO13" i="74"/>
  <c r="EN13" i="74"/>
  <c r="EM13" i="74"/>
  <c r="EL13" i="74"/>
  <c r="EK13" i="74"/>
  <c r="EJ13" i="74"/>
  <c r="EI13" i="74"/>
  <c r="EH13" i="74"/>
  <c r="EG13" i="74"/>
  <c r="EF13" i="74"/>
  <c r="EE13" i="74"/>
  <c r="ED13" i="74"/>
  <c r="EC13" i="74"/>
  <c r="EB13" i="74"/>
  <c r="EA13" i="74"/>
  <c r="DZ13" i="74"/>
  <c r="DY13" i="74"/>
  <c r="DX13" i="74"/>
  <c r="DW13" i="74"/>
  <c r="DV13" i="74"/>
  <c r="DU13" i="74"/>
  <c r="DT13" i="74"/>
  <c r="DS13" i="74"/>
  <c r="DR13" i="74"/>
  <c r="DQ13" i="74"/>
  <c r="DP13" i="74"/>
  <c r="DO13" i="74"/>
  <c r="DN13" i="74"/>
  <c r="DM13" i="74"/>
  <c r="DL13" i="74"/>
  <c r="DK13" i="74"/>
  <c r="DJ13" i="74"/>
  <c r="DI13" i="74"/>
  <c r="DH13" i="74"/>
  <c r="DG13" i="74"/>
  <c r="DF13" i="74"/>
  <c r="DE13" i="74"/>
  <c r="DD13" i="74"/>
  <c r="DC13" i="74"/>
  <c r="DB13" i="74"/>
  <c r="DA13" i="74"/>
  <c r="CZ13" i="74"/>
  <c r="CY13" i="74"/>
  <c r="CX13" i="74"/>
  <c r="CW13" i="74"/>
  <c r="CV13" i="74"/>
  <c r="CU13" i="74"/>
  <c r="CT13" i="74"/>
  <c r="CS13" i="74"/>
  <c r="CR13" i="74"/>
  <c r="CQ13" i="74"/>
  <c r="CP13" i="74"/>
  <c r="CO13" i="74"/>
  <c r="CN13" i="74"/>
  <c r="CM13" i="74"/>
  <c r="CL13" i="74"/>
  <c r="CK13" i="74"/>
  <c r="CJ13" i="74"/>
  <c r="CI13" i="74"/>
  <c r="CH13" i="74"/>
  <c r="CG13" i="74"/>
  <c r="CF13" i="74"/>
  <c r="CE13" i="74"/>
  <c r="CD13" i="74"/>
  <c r="CC13" i="74"/>
  <c r="CB13" i="74"/>
  <c r="CA13" i="74"/>
  <c r="BZ13" i="74"/>
  <c r="BY13" i="74"/>
  <c r="BX13" i="74"/>
  <c r="BW13" i="74"/>
  <c r="BV13" i="74"/>
  <c r="BU13" i="74"/>
  <c r="BT13" i="74"/>
  <c r="BS13" i="74"/>
  <c r="BR13" i="74"/>
  <c r="BQ13" i="74"/>
  <c r="BP13" i="74"/>
  <c r="BO13" i="74"/>
  <c r="BN13" i="74"/>
  <c r="BM13" i="74"/>
  <c r="BL13" i="74"/>
  <c r="BK13" i="74"/>
  <c r="BJ13" i="74"/>
  <c r="BI13" i="74"/>
  <c r="BH13" i="74"/>
  <c r="BG13" i="74"/>
  <c r="BF13" i="74"/>
  <c r="BE13" i="74"/>
  <c r="BD13" i="74"/>
  <c r="BC13" i="74"/>
  <c r="BB13" i="74"/>
  <c r="BA13" i="74"/>
  <c r="AZ13" i="74"/>
  <c r="AY13" i="74"/>
  <c r="AX13" i="74"/>
  <c r="AW13" i="74"/>
  <c r="AV13" i="74"/>
  <c r="AU13" i="74"/>
  <c r="AT13" i="74"/>
  <c r="AS13" i="74"/>
  <c r="AR13" i="74"/>
  <c r="AQ13" i="74"/>
  <c r="AP13" i="74"/>
  <c r="AO13" i="74"/>
  <c r="AN13" i="74"/>
  <c r="AM13" i="74"/>
  <c r="AL13" i="74"/>
  <c r="AK13" i="74"/>
  <c r="AJ13" i="74"/>
  <c r="AI13" i="74"/>
  <c r="AH13" i="74"/>
  <c r="AG13" i="74"/>
  <c r="AF13" i="74"/>
  <c r="AE13" i="74"/>
  <c r="AD13" i="74"/>
  <c r="AC13" i="74"/>
  <c r="AB13" i="74"/>
  <c r="AA13" i="74"/>
  <c r="Z13" i="74"/>
  <c r="Y13" i="74"/>
  <c r="X13" i="74"/>
  <c r="W13" i="74"/>
  <c r="V13" i="74"/>
  <c r="U13" i="74"/>
  <c r="T13" i="74"/>
  <c r="S13" i="74"/>
  <c r="R13" i="74"/>
  <c r="Q13" i="74"/>
  <c r="P13" i="74"/>
  <c r="O13" i="74"/>
  <c r="N13" i="74"/>
  <c r="M13" i="74"/>
  <c r="L13" i="74"/>
  <c r="K13" i="74"/>
  <c r="J13" i="74"/>
  <c r="I13" i="74"/>
  <c r="H13" i="74"/>
  <c r="G13" i="74"/>
  <c r="F13" i="74"/>
  <c r="E13" i="74"/>
  <c r="D13" i="74"/>
  <c r="C13" i="74"/>
  <c r="B13" i="74"/>
  <c r="A13" i="74"/>
  <c r="FW12" i="74"/>
  <c r="FV12" i="74"/>
  <c r="FU12" i="74"/>
  <c r="FT12" i="74"/>
  <c r="FS12" i="74"/>
  <c r="FR12" i="74"/>
  <c r="FQ12" i="74"/>
  <c r="FP12" i="74"/>
  <c r="FO12" i="74"/>
  <c r="FN12" i="74"/>
  <c r="FM12" i="74"/>
  <c r="FL12" i="74"/>
  <c r="FK12" i="74"/>
  <c r="FJ12" i="74"/>
  <c r="FI12" i="74"/>
  <c r="FH12" i="74"/>
  <c r="FG12" i="74"/>
  <c r="FF12" i="74"/>
  <c r="FE12" i="74"/>
  <c r="FD12" i="74"/>
  <c r="FC12" i="74"/>
  <c r="FB12" i="74"/>
  <c r="FA12" i="74"/>
  <c r="EZ12" i="74"/>
  <c r="EY12" i="74"/>
  <c r="EX12" i="74"/>
  <c r="EW12" i="74"/>
  <c r="EV12" i="74"/>
  <c r="EU12" i="74"/>
  <c r="ET12" i="74"/>
  <c r="ES12" i="74"/>
  <c r="ER12" i="74"/>
  <c r="EQ12" i="74"/>
  <c r="EP12" i="74"/>
  <c r="EO12" i="74"/>
  <c r="EN12" i="74"/>
  <c r="EM12" i="74"/>
  <c r="EL12" i="74"/>
  <c r="EK12" i="74"/>
  <c r="EJ12" i="74"/>
  <c r="EI12" i="74"/>
  <c r="EH12" i="74"/>
  <c r="EG12" i="74"/>
  <c r="EF12" i="74"/>
  <c r="EE12" i="74"/>
  <c r="ED12" i="74"/>
  <c r="EC12" i="74"/>
  <c r="EB12" i="74"/>
  <c r="EA12" i="74"/>
  <c r="DZ12" i="74"/>
  <c r="DY12" i="74"/>
  <c r="DX12" i="74"/>
  <c r="DW12" i="74"/>
  <c r="DV12" i="74"/>
  <c r="DU12" i="74"/>
  <c r="DT12" i="74"/>
  <c r="DS12" i="74"/>
  <c r="DR12" i="74"/>
  <c r="DQ12" i="74"/>
  <c r="DP12" i="74"/>
  <c r="DO12" i="74"/>
  <c r="DN12" i="74"/>
  <c r="DM12" i="74"/>
  <c r="DL12" i="74"/>
  <c r="DK12" i="74"/>
  <c r="DJ12" i="74"/>
  <c r="DI12" i="74"/>
  <c r="DH12" i="74"/>
  <c r="DG12" i="74"/>
  <c r="DF12" i="74"/>
  <c r="DE12" i="74"/>
  <c r="DD12" i="74"/>
  <c r="DC12" i="74"/>
  <c r="DB12" i="74"/>
  <c r="DA12" i="74"/>
  <c r="CZ12" i="74"/>
  <c r="CY12" i="74"/>
  <c r="CX12" i="74"/>
  <c r="CW12" i="74"/>
  <c r="CV12" i="74"/>
  <c r="CU12" i="74"/>
  <c r="CT12" i="74"/>
  <c r="CS12" i="74"/>
  <c r="CR12" i="74"/>
  <c r="CQ12" i="74"/>
  <c r="CP12" i="74"/>
  <c r="CO12" i="74"/>
  <c r="CN12" i="74"/>
  <c r="CM12" i="74"/>
  <c r="CL12" i="74"/>
  <c r="CK12" i="74"/>
  <c r="CJ12" i="74"/>
  <c r="CI12" i="74"/>
  <c r="CH12" i="74"/>
  <c r="CG12" i="74"/>
  <c r="CF12" i="74"/>
  <c r="CE12" i="74"/>
  <c r="CD12" i="74"/>
  <c r="CC12" i="74"/>
  <c r="CB12" i="74"/>
  <c r="CA12" i="74"/>
  <c r="BZ12" i="74"/>
  <c r="BY12" i="74"/>
  <c r="BX12" i="74"/>
  <c r="BW12" i="74"/>
  <c r="BV12" i="74"/>
  <c r="BU12" i="74"/>
  <c r="BT12" i="74"/>
  <c r="BS12" i="74"/>
  <c r="BR12" i="74"/>
  <c r="BQ12" i="74"/>
  <c r="BP12" i="74"/>
  <c r="BO12" i="74"/>
  <c r="BN12" i="74"/>
  <c r="BM12" i="74"/>
  <c r="BL12" i="74"/>
  <c r="BK12" i="74"/>
  <c r="BJ12" i="74"/>
  <c r="BI12" i="74"/>
  <c r="BH12" i="74"/>
  <c r="BG12" i="74"/>
  <c r="BF12" i="74"/>
  <c r="BE12" i="74"/>
  <c r="BD12" i="74"/>
  <c r="BC12" i="74"/>
  <c r="BB12" i="74"/>
  <c r="BA12" i="74"/>
  <c r="AZ12" i="74"/>
  <c r="AY12" i="74"/>
  <c r="AX12" i="74"/>
  <c r="AW12" i="74"/>
  <c r="AV12" i="74"/>
  <c r="AU12" i="74"/>
  <c r="AT12" i="74"/>
  <c r="AS12" i="74"/>
  <c r="AR12" i="74"/>
  <c r="AQ12" i="74"/>
  <c r="AP12" i="74"/>
  <c r="AO12" i="74"/>
  <c r="AN12" i="74"/>
  <c r="AM12" i="74"/>
  <c r="AL12" i="74"/>
  <c r="AK12" i="74"/>
  <c r="AJ12" i="74"/>
  <c r="AI12" i="74"/>
  <c r="AH12" i="74"/>
  <c r="AG12" i="74"/>
  <c r="AF12" i="74"/>
  <c r="AE12" i="74"/>
  <c r="AD12" i="74"/>
  <c r="AC12" i="74"/>
  <c r="AB12" i="74"/>
  <c r="AA12" i="74"/>
  <c r="Z12" i="74"/>
  <c r="Y12" i="74"/>
  <c r="X12" i="74"/>
  <c r="W12" i="74"/>
  <c r="V12" i="74"/>
  <c r="U12" i="74"/>
  <c r="T12" i="74"/>
  <c r="S12" i="74"/>
  <c r="R12" i="74"/>
  <c r="Q12" i="74"/>
  <c r="P12" i="74"/>
  <c r="O12" i="74"/>
  <c r="N12" i="74"/>
  <c r="M12" i="74"/>
  <c r="L12" i="74"/>
  <c r="K12" i="74"/>
  <c r="J12" i="74"/>
  <c r="I12" i="74"/>
  <c r="H12" i="74"/>
  <c r="G12" i="74"/>
  <c r="F12" i="74"/>
  <c r="E12" i="74"/>
  <c r="D12" i="74"/>
  <c r="C12" i="74"/>
  <c r="B12" i="74"/>
  <c r="A12" i="74"/>
  <c r="FW11" i="74"/>
  <c r="FV11" i="74"/>
  <c r="FU11" i="74"/>
  <c r="FT11" i="74"/>
  <c r="FS11" i="74"/>
  <c r="FR11" i="74"/>
  <c r="FQ11" i="74"/>
  <c r="FP11" i="74"/>
  <c r="FO11" i="74"/>
  <c r="FN11" i="74"/>
  <c r="FM11" i="74"/>
  <c r="FL11" i="74"/>
  <c r="FK11" i="74"/>
  <c r="FJ11" i="74"/>
  <c r="FI11" i="74"/>
  <c r="FH11" i="74"/>
  <c r="FG11" i="74"/>
  <c r="FF11" i="74"/>
  <c r="FE11" i="74"/>
  <c r="FD11" i="74"/>
  <c r="FC11" i="74"/>
  <c r="FB11" i="74"/>
  <c r="FA11" i="74"/>
  <c r="EZ11" i="74"/>
  <c r="EY11" i="74"/>
  <c r="EX11" i="74"/>
  <c r="EW11" i="74"/>
  <c r="EV11" i="74"/>
  <c r="EU11" i="74"/>
  <c r="ET11" i="74"/>
  <c r="ES11" i="74"/>
  <c r="ER11" i="74"/>
  <c r="EQ11" i="74"/>
  <c r="EP11" i="74"/>
  <c r="EO11" i="74"/>
  <c r="EN11" i="74"/>
  <c r="EM11" i="74"/>
  <c r="EL11" i="74"/>
  <c r="EK11" i="74"/>
  <c r="EJ11" i="74"/>
  <c r="EI11" i="74"/>
  <c r="EH11" i="74"/>
  <c r="EG11" i="74"/>
  <c r="EF11" i="74"/>
  <c r="EE11" i="74"/>
  <c r="ED11" i="74"/>
  <c r="EC11" i="74"/>
  <c r="EB11" i="74"/>
  <c r="EA11" i="74"/>
  <c r="DZ11" i="74"/>
  <c r="DY11" i="74"/>
  <c r="DX11" i="74"/>
  <c r="DW11" i="74"/>
  <c r="DV11" i="74"/>
  <c r="DU11" i="74"/>
  <c r="DT11" i="74"/>
  <c r="DS11" i="74"/>
  <c r="DR11" i="74"/>
  <c r="DQ11" i="74"/>
  <c r="DP11" i="74"/>
  <c r="DO11" i="74"/>
  <c r="DN11" i="74"/>
  <c r="DM11" i="74"/>
  <c r="DL11" i="74"/>
  <c r="DK11" i="74"/>
  <c r="DJ11" i="74"/>
  <c r="DI11" i="74"/>
  <c r="DH11" i="74"/>
  <c r="DG11" i="74"/>
  <c r="DF11" i="74"/>
  <c r="DE11" i="74"/>
  <c r="DD11" i="74"/>
  <c r="DC11" i="74"/>
  <c r="DB11" i="74"/>
  <c r="DA11" i="74"/>
  <c r="CZ11" i="74"/>
  <c r="CY11" i="74"/>
  <c r="CX11" i="74"/>
  <c r="CW11" i="74"/>
  <c r="CV11" i="74"/>
  <c r="CU11" i="74"/>
  <c r="CT11" i="74"/>
  <c r="CS11" i="74"/>
  <c r="CR11" i="74"/>
  <c r="CQ11" i="74"/>
  <c r="CP11" i="74"/>
  <c r="CO11" i="74"/>
  <c r="CN11" i="74"/>
  <c r="CM11" i="74"/>
  <c r="CL11" i="74"/>
  <c r="CK11" i="74"/>
  <c r="CJ11" i="74"/>
  <c r="CI11" i="74"/>
  <c r="CH11" i="74"/>
  <c r="CG11" i="74"/>
  <c r="CF11" i="74"/>
  <c r="CE11" i="74"/>
  <c r="CD11" i="74"/>
  <c r="CC11" i="74"/>
  <c r="CB11" i="74"/>
  <c r="CA11" i="74"/>
  <c r="BZ11" i="74"/>
  <c r="BY11" i="74"/>
  <c r="BX11" i="74"/>
  <c r="BW11" i="74"/>
  <c r="BV11" i="74"/>
  <c r="BU11" i="74"/>
  <c r="BT11" i="74"/>
  <c r="BS11" i="74"/>
  <c r="BR11" i="74"/>
  <c r="BQ11" i="74"/>
  <c r="BP11" i="74"/>
  <c r="BO11" i="74"/>
  <c r="BN11" i="74"/>
  <c r="BM11" i="74"/>
  <c r="BL11" i="74"/>
  <c r="BK11" i="74"/>
  <c r="BJ11" i="74"/>
  <c r="BI11" i="74"/>
  <c r="BH11" i="74"/>
  <c r="BG11" i="74"/>
  <c r="BF11" i="74"/>
  <c r="BE11" i="74"/>
  <c r="BD11" i="74"/>
  <c r="BC11" i="74"/>
  <c r="BB11" i="74"/>
  <c r="BA11" i="74"/>
  <c r="AZ11" i="74"/>
  <c r="AY11" i="74"/>
  <c r="AX11" i="74"/>
  <c r="AW11" i="74"/>
  <c r="AV11" i="74"/>
  <c r="AU11" i="74"/>
  <c r="AT11" i="74"/>
  <c r="AS11" i="74"/>
  <c r="AR11" i="74"/>
  <c r="AQ11" i="74"/>
  <c r="AP11" i="74"/>
  <c r="AO11" i="74"/>
  <c r="AN11" i="74"/>
  <c r="AM11" i="74"/>
  <c r="AL11" i="74"/>
  <c r="AK11" i="74"/>
  <c r="AJ11" i="74"/>
  <c r="AI11" i="74"/>
  <c r="AH11" i="74"/>
  <c r="AG11" i="74"/>
  <c r="AF11" i="74"/>
  <c r="AE11" i="74"/>
  <c r="AD11" i="74"/>
  <c r="AC11" i="74"/>
  <c r="AB11" i="74"/>
  <c r="AA11" i="74"/>
  <c r="Z11" i="74"/>
  <c r="Y11" i="74"/>
  <c r="X11" i="74"/>
  <c r="W11" i="74"/>
  <c r="V11" i="74"/>
  <c r="U11" i="74"/>
  <c r="T11" i="74"/>
  <c r="S11" i="74"/>
  <c r="R11" i="74"/>
  <c r="Q11" i="74"/>
  <c r="P11" i="74"/>
  <c r="O11" i="74"/>
  <c r="N11" i="74"/>
  <c r="M11" i="74"/>
  <c r="L11" i="74"/>
  <c r="K11" i="74"/>
  <c r="J11" i="74"/>
  <c r="I11" i="74"/>
  <c r="H11" i="74"/>
  <c r="G11" i="74"/>
  <c r="F11" i="74"/>
  <c r="E11" i="74"/>
  <c r="D11" i="74"/>
  <c r="C11" i="74"/>
  <c r="B11" i="74"/>
  <c r="A11" i="74"/>
  <c r="FW10" i="74"/>
  <c r="FV10" i="74"/>
  <c r="FU10" i="74"/>
  <c r="FT10" i="74"/>
  <c r="FS10" i="74"/>
  <c r="FR10" i="74"/>
  <c r="FQ10" i="74"/>
  <c r="FP10" i="74"/>
  <c r="FO10" i="74"/>
  <c r="FN10" i="74"/>
  <c r="FM10" i="74"/>
  <c r="FL10" i="74"/>
  <c r="FK10" i="74"/>
  <c r="FJ10" i="74"/>
  <c r="FI10" i="74"/>
  <c r="FH10" i="74"/>
  <c r="FG10" i="74"/>
  <c r="FF10" i="74"/>
  <c r="FE10" i="74"/>
  <c r="FD10" i="74"/>
  <c r="FC10" i="74"/>
  <c r="FB10" i="74"/>
  <c r="FA10" i="74"/>
  <c r="EZ10" i="74"/>
  <c r="EY10" i="74"/>
  <c r="EX10" i="74"/>
  <c r="EW10" i="74"/>
  <c r="EV10" i="74"/>
  <c r="EU10" i="74"/>
  <c r="ET10" i="74"/>
  <c r="ES10" i="74"/>
  <c r="ER10" i="74"/>
  <c r="EQ10" i="74"/>
  <c r="EP10" i="74"/>
  <c r="EO10" i="74"/>
  <c r="EN10" i="74"/>
  <c r="EM10" i="74"/>
  <c r="EL10" i="74"/>
  <c r="EK10" i="74"/>
  <c r="EJ10" i="74"/>
  <c r="EI10" i="74"/>
  <c r="EH10" i="74"/>
  <c r="EG10" i="74"/>
  <c r="EF10" i="74"/>
  <c r="EE10" i="74"/>
  <c r="ED10" i="74"/>
  <c r="EC10" i="74"/>
  <c r="EB10" i="74"/>
  <c r="EA10" i="74"/>
  <c r="DZ10" i="74"/>
  <c r="DY10" i="74"/>
  <c r="DX10" i="74"/>
  <c r="DW10" i="74"/>
  <c r="DV10" i="74"/>
  <c r="DU10" i="74"/>
  <c r="DT10" i="74"/>
  <c r="DS10" i="74"/>
  <c r="DR10" i="74"/>
  <c r="DQ10" i="74"/>
  <c r="DP10" i="74"/>
  <c r="DO10" i="74"/>
  <c r="DN10" i="74"/>
  <c r="DM10" i="74"/>
  <c r="DL10" i="74"/>
  <c r="DK10" i="74"/>
  <c r="DJ10" i="74"/>
  <c r="DI10" i="74"/>
  <c r="DH10" i="74"/>
  <c r="DG10" i="74"/>
  <c r="DF10" i="74"/>
  <c r="DE10" i="74"/>
  <c r="DD10" i="74"/>
  <c r="DC10" i="74"/>
  <c r="DB10" i="74"/>
  <c r="DA10" i="74"/>
  <c r="CZ10" i="74"/>
  <c r="CY10" i="74"/>
  <c r="CX10" i="74"/>
  <c r="CW10" i="74"/>
  <c r="CV10" i="74"/>
  <c r="CU10" i="74"/>
  <c r="CT10" i="74"/>
  <c r="CS10" i="74"/>
  <c r="CR10" i="74"/>
  <c r="CQ10" i="74"/>
  <c r="CP10" i="74"/>
  <c r="CO10" i="74"/>
  <c r="CN10" i="74"/>
  <c r="CM10" i="74"/>
  <c r="CL10" i="74"/>
  <c r="CK10" i="74"/>
  <c r="CJ10" i="74"/>
  <c r="CI10" i="74"/>
  <c r="CH10" i="74"/>
  <c r="CG10" i="74"/>
  <c r="CF10" i="74"/>
  <c r="CE10" i="74"/>
  <c r="CD10" i="74"/>
  <c r="CC10" i="74"/>
  <c r="CB10" i="74"/>
  <c r="CA10" i="74"/>
  <c r="BZ10" i="74"/>
  <c r="BY10" i="74"/>
  <c r="BX10" i="74"/>
  <c r="BW10" i="74"/>
  <c r="BV10" i="74"/>
  <c r="BU10" i="74"/>
  <c r="BT10" i="74"/>
  <c r="BS10" i="74"/>
  <c r="BR10" i="74"/>
  <c r="BQ10" i="74"/>
  <c r="BP10" i="74"/>
  <c r="BO10" i="74"/>
  <c r="BN10" i="74"/>
  <c r="BM10" i="74"/>
  <c r="BL10" i="74"/>
  <c r="BK10" i="74"/>
  <c r="BJ10" i="74"/>
  <c r="BI10" i="74"/>
  <c r="BH10" i="74"/>
  <c r="BG10" i="74"/>
  <c r="BF10" i="74"/>
  <c r="BE10" i="74"/>
  <c r="BD10" i="74"/>
  <c r="BC10" i="74"/>
  <c r="BB10" i="74"/>
  <c r="BA10" i="74"/>
  <c r="AZ10" i="74"/>
  <c r="AY10" i="74"/>
  <c r="AX10" i="74"/>
  <c r="AW10" i="74"/>
  <c r="AV10" i="74"/>
  <c r="AU10" i="74"/>
  <c r="AT10" i="74"/>
  <c r="AS10" i="74"/>
  <c r="AR10" i="74"/>
  <c r="AQ10" i="74"/>
  <c r="AP10" i="74"/>
  <c r="AO10" i="74"/>
  <c r="AN10" i="74"/>
  <c r="AM10" i="74"/>
  <c r="AL10" i="74"/>
  <c r="AK10" i="74"/>
  <c r="AJ10" i="74"/>
  <c r="AI10" i="74"/>
  <c r="AH10" i="74"/>
  <c r="AG10" i="74"/>
  <c r="AF10" i="74"/>
  <c r="AE10" i="74"/>
  <c r="AD10" i="74"/>
  <c r="AC10" i="74"/>
  <c r="AB10" i="74"/>
  <c r="AA10" i="74"/>
  <c r="Z10" i="74"/>
  <c r="Y10" i="74"/>
  <c r="X10" i="74"/>
  <c r="W10" i="74"/>
  <c r="V10" i="74"/>
  <c r="U10" i="74"/>
  <c r="T10" i="74"/>
  <c r="S10" i="74"/>
  <c r="R10" i="74"/>
  <c r="Q10" i="74"/>
  <c r="P10" i="74"/>
  <c r="O10" i="74"/>
  <c r="N10" i="74"/>
  <c r="M10" i="74"/>
  <c r="L10" i="74"/>
  <c r="K10" i="74"/>
  <c r="J10" i="74"/>
  <c r="I10" i="74"/>
  <c r="H10" i="74"/>
  <c r="G10" i="74"/>
  <c r="F10" i="74"/>
  <c r="E10" i="74"/>
  <c r="D10" i="74"/>
  <c r="C10" i="74"/>
  <c r="B10" i="74"/>
  <c r="A10" i="74"/>
  <c r="FW9" i="74"/>
  <c r="FV9" i="74"/>
  <c r="FU9" i="74"/>
  <c r="FT9" i="74"/>
  <c r="FS9" i="74"/>
  <c r="FR9" i="74"/>
  <c r="FQ9" i="74"/>
  <c r="FP9" i="74"/>
  <c r="FO9" i="74"/>
  <c r="FN9" i="74"/>
  <c r="FM9" i="74"/>
  <c r="FL9" i="74"/>
  <c r="FK9" i="74"/>
  <c r="FJ9" i="74"/>
  <c r="FI9" i="74"/>
  <c r="FH9" i="74"/>
  <c r="FG9" i="74"/>
  <c r="FF9" i="74"/>
  <c r="FE9" i="74"/>
  <c r="FD9" i="74"/>
  <c r="FC9" i="74"/>
  <c r="FB9" i="74"/>
  <c r="FA9" i="74"/>
  <c r="EZ9" i="74"/>
  <c r="EY9" i="74"/>
  <c r="EX9" i="74"/>
  <c r="EW9" i="74"/>
  <c r="EV9" i="74"/>
  <c r="EU9" i="74"/>
  <c r="ET9" i="74"/>
  <c r="ES9" i="74"/>
  <c r="ER9" i="74"/>
  <c r="EQ9" i="74"/>
  <c r="EP9" i="74"/>
  <c r="EO9" i="74"/>
  <c r="EN9" i="74"/>
  <c r="EM9" i="74"/>
  <c r="EL9" i="74"/>
  <c r="EK9" i="74"/>
  <c r="EJ9" i="74"/>
  <c r="EI9" i="74"/>
  <c r="EH9" i="74"/>
  <c r="EG9" i="74"/>
  <c r="EF9" i="74"/>
  <c r="EE9" i="74"/>
  <c r="ED9" i="74"/>
  <c r="EC9" i="74"/>
  <c r="EB9" i="74"/>
  <c r="EA9" i="74"/>
  <c r="DZ9" i="74"/>
  <c r="DY9" i="74"/>
  <c r="DX9" i="74"/>
  <c r="DW9" i="74"/>
  <c r="DV9" i="74"/>
  <c r="DU9" i="74"/>
  <c r="DT9" i="74"/>
  <c r="DS9" i="74"/>
  <c r="DR9" i="74"/>
  <c r="DQ9" i="74"/>
  <c r="DP9" i="74"/>
  <c r="DO9" i="74"/>
  <c r="DN9" i="74"/>
  <c r="DM9" i="74"/>
  <c r="DL9" i="74"/>
  <c r="DK9" i="74"/>
  <c r="DJ9" i="74"/>
  <c r="DI9" i="74"/>
  <c r="DH9" i="74"/>
  <c r="DG9" i="74"/>
  <c r="DF9" i="74"/>
  <c r="DE9" i="74"/>
  <c r="DD9" i="74"/>
  <c r="DC9" i="74"/>
  <c r="DB9" i="74"/>
  <c r="DA9" i="74"/>
  <c r="CZ9" i="74"/>
  <c r="CY9" i="74"/>
  <c r="CX9" i="74"/>
  <c r="CW9" i="74"/>
  <c r="CV9" i="74"/>
  <c r="CU9" i="74"/>
  <c r="CT9" i="74"/>
  <c r="CS9" i="74"/>
  <c r="CR9" i="74"/>
  <c r="CQ9" i="74"/>
  <c r="CP9" i="74"/>
  <c r="CO9" i="74"/>
  <c r="CN9" i="74"/>
  <c r="CM9" i="74"/>
  <c r="CL9" i="74"/>
  <c r="CK9" i="74"/>
  <c r="CJ9" i="74"/>
  <c r="CI9" i="74"/>
  <c r="CH9" i="74"/>
  <c r="CG9" i="74"/>
  <c r="CF9" i="74"/>
  <c r="CE9" i="74"/>
  <c r="CD9" i="74"/>
  <c r="CC9" i="74"/>
  <c r="CB9" i="74"/>
  <c r="CA9" i="74"/>
  <c r="BZ9" i="74"/>
  <c r="BY9" i="74"/>
  <c r="BX9" i="74"/>
  <c r="BW9" i="74"/>
  <c r="BV9" i="74"/>
  <c r="BU9" i="74"/>
  <c r="BT9" i="74"/>
  <c r="BS9" i="74"/>
  <c r="BR9" i="74"/>
  <c r="BQ9" i="74"/>
  <c r="BP9" i="74"/>
  <c r="BO9" i="74"/>
  <c r="BN9" i="74"/>
  <c r="BM9" i="74"/>
  <c r="BL9" i="74"/>
  <c r="BK9" i="74"/>
  <c r="BJ9" i="74"/>
  <c r="BI9" i="74"/>
  <c r="BH9" i="74"/>
  <c r="BG9" i="74"/>
  <c r="BF9" i="74"/>
  <c r="BE9" i="74"/>
  <c r="BD9" i="74"/>
  <c r="BC9" i="74"/>
  <c r="BB9" i="74"/>
  <c r="BA9" i="74"/>
  <c r="AZ9" i="74"/>
  <c r="AY9" i="74"/>
  <c r="AX9" i="74"/>
  <c r="AW9" i="74"/>
  <c r="AV9" i="74"/>
  <c r="AU9" i="74"/>
  <c r="AT9" i="74"/>
  <c r="AS9" i="74"/>
  <c r="AR9" i="74"/>
  <c r="AQ9" i="74"/>
  <c r="AP9" i="74"/>
  <c r="AO9" i="74"/>
  <c r="AN9" i="74"/>
  <c r="AM9" i="74"/>
  <c r="AL9" i="74"/>
  <c r="AK9" i="74"/>
  <c r="AJ9" i="74"/>
  <c r="AI9" i="74"/>
  <c r="AH9" i="74"/>
  <c r="AG9" i="74"/>
  <c r="AF9" i="74"/>
  <c r="AE9" i="74"/>
  <c r="AD9" i="74"/>
  <c r="AC9" i="74"/>
  <c r="AB9" i="74"/>
  <c r="AA9" i="74"/>
  <c r="Z9" i="74"/>
  <c r="Y9" i="74"/>
  <c r="X9" i="74"/>
  <c r="W9" i="74"/>
  <c r="V9" i="74"/>
  <c r="U9" i="74"/>
  <c r="T9" i="74"/>
  <c r="S9" i="74"/>
  <c r="R9" i="74"/>
  <c r="Q9" i="74"/>
  <c r="P9" i="74"/>
  <c r="O9" i="74"/>
  <c r="N9" i="74"/>
  <c r="M9" i="74"/>
  <c r="L9" i="74"/>
  <c r="K9" i="74"/>
  <c r="J9" i="74"/>
  <c r="I9" i="74"/>
  <c r="H9" i="74"/>
  <c r="G9" i="74"/>
  <c r="F9" i="74"/>
  <c r="E9" i="74"/>
  <c r="D9" i="74"/>
  <c r="C9" i="74"/>
  <c r="B9" i="74"/>
  <c r="A9" i="74"/>
  <c r="FW8" i="74"/>
  <c r="FV8" i="74"/>
  <c r="FU8" i="74"/>
  <c r="FT8" i="74"/>
  <c r="FS8" i="74"/>
  <c r="FR8" i="74"/>
  <c r="FQ8" i="74"/>
  <c r="FP8" i="74"/>
  <c r="FO8" i="74"/>
  <c r="FN8" i="74"/>
  <c r="FM8" i="74"/>
  <c r="FL8" i="74"/>
  <c r="FK8" i="74"/>
  <c r="FJ8" i="74"/>
  <c r="FI8" i="74"/>
  <c r="FH8" i="74"/>
  <c r="FG8" i="74"/>
  <c r="FF8" i="74"/>
  <c r="FE8" i="74"/>
  <c r="FD8" i="74"/>
  <c r="FC8" i="74"/>
  <c r="FB8" i="74"/>
  <c r="FA8" i="74"/>
  <c r="EZ8" i="74"/>
  <c r="EY8" i="74"/>
  <c r="EX8" i="74"/>
  <c r="EW8" i="74"/>
  <c r="EV8" i="74"/>
  <c r="EU8" i="74"/>
  <c r="ET8" i="74"/>
  <c r="ES8" i="74"/>
  <c r="ER8" i="74"/>
  <c r="EQ8" i="74"/>
  <c r="EP8" i="74"/>
  <c r="EO8" i="74"/>
  <c r="EN8" i="74"/>
  <c r="EM8" i="74"/>
  <c r="EL8" i="74"/>
  <c r="EK8" i="74"/>
  <c r="EJ8" i="74"/>
  <c r="EI8" i="74"/>
  <c r="EH8" i="74"/>
  <c r="EG8" i="74"/>
  <c r="EF8" i="74"/>
  <c r="EE8" i="74"/>
  <c r="ED8" i="74"/>
  <c r="EC8" i="74"/>
  <c r="EB8" i="74"/>
  <c r="EA8" i="74"/>
  <c r="DZ8" i="74"/>
  <c r="DY8" i="74"/>
  <c r="DX8" i="74"/>
  <c r="DW8" i="74"/>
  <c r="DV8" i="74"/>
  <c r="DU8" i="74"/>
  <c r="DT8" i="74"/>
  <c r="DS8" i="74"/>
  <c r="DR8" i="74"/>
  <c r="DQ8" i="74"/>
  <c r="DP8" i="74"/>
  <c r="DO8" i="74"/>
  <c r="DN8" i="74"/>
  <c r="DM8" i="74"/>
  <c r="DL8" i="74"/>
  <c r="DK8" i="74"/>
  <c r="DJ8" i="74"/>
  <c r="DI8" i="74"/>
  <c r="DH8" i="74"/>
  <c r="DG8" i="74"/>
  <c r="DF8" i="74"/>
  <c r="DE8" i="74"/>
  <c r="DD8" i="74"/>
  <c r="DC8" i="74"/>
  <c r="DB8" i="74"/>
  <c r="DA8" i="74"/>
  <c r="CZ8" i="74"/>
  <c r="CY8" i="74"/>
  <c r="CX8" i="74"/>
  <c r="CW8" i="74"/>
  <c r="CV8" i="74"/>
  <c r="CU8" i="74"/>
  <c r="CT8" i="74"/>
  <c r="CS8" i="74"/>
  <c r="CR8" i="74"/>
  <c r="CQ8" i="74"/>
  <c r="CP8" i="74"/>
  <c r="CO8" i="74"/>
  <c r="CN8" i="74"/>
  <c r="CM8" i="74"/>
  <c r="CL8" i="74"/>
  <c r="CK8" i="74"/>
  <c r="CJ8" i="74"/>
  <c r="CI8" i="74"/>
  <c r="CH8" i="74"/>
  <c r="CG8" i="74"/>
  <c r="CF8" i="74"/>
  <c r="CE8" i="74"/>
  <c r="CD8" i="74"/>
  <c r="CC8" i="74"/>
  <c r="CB8" i="74"/>
  <c r="CA8" i="74"/>
  <c r="BZ8" i="74"/>
  <c r="BY8" i="74"/>
  <c r="BX8" i="74"/>
  <c r="BW8" i="74"/>
  <c r="BV8" i="74"/>
  <c r="BU8" i="74"/>
  <c r="BT8" i="74"/>
  <c r="BS8" i="74"/>
  <c r="BR8" i="74"/>
  <c r="BQ8" i="74"/>
  <c r="BP8" i="74"/>
  <c r="BO8" i="74"/>
  <c r="BN8" i="74"/>
  <c r="BM8" i="74"/>
  <c r="BL8" i="74"/>
  <c r="BK8" i="74"/>
  <c r="BJ8" i="74"/>
  <c r="BI8" i="74"/>
  <c r="BH8" i="74"/>
  <c r="BG8" i="74"/>
  <c r="BF8" i="74"/>
  <c r="BE8" i="74"/>
  <c r="BD8" i="74"/>
  <c r="BC8" i="74"/>
  <c r="BB8" i="74"/>
  <c r="BA8" i="74"/>
  <c r="AZ8" i="74"/>
  <c r="AY8" i="74"/>
  <c r="AX8" i="74"/>
  <c r="AW8" i="74"/>
  <c r="AV8" i="74"/>
  <c r="AU8" i="74"/>
  <c r="AT8" i="74"/>
  <c r="AS8" i="74"/>
  <c r="AR8" i="74"/>
  <c r="AQ8" i="74"/>
  <c r="AP8" i="74"/>
  <c r="AO8" i="74"/>
  <c r="AN8" i="74"/>
  <c r="AM8" i="74"/>
  <c r="AL8" i="74"/>
  <c r="AK8" i="74"/>
  <c r="AJ8" i="74"/>
  <c r="AI8" i="74"/>
  <c r="AH8" i="74"/>
  <c r="AG8" i="74"/>
  <c r="AF8" i="74"/>
  <c r="AE8" i="74"/>
  <c r="AD8" i="74"/>
  <c r="AC8" i="74"/>
  <c r="AB8" i="74"/>
  <c r="AA8" i="74"/>
  <c r="Z8" i="74"/>
  <c r="Y8" i="74"/>
  <c r="X8" i="74"/>
  <c r="W8" i="74"/>
  <c r="V8" i="74"/>
  <c r="U8" i="74"/>
  <c r="T8" i="74"/>
  <c r="S8" i="74"/>
  <c r="R8" i="74"/>
  <c r="Q8" i="74"/>
  <c r="P8" i="74"/>
  <c r="O8" i="74"/>
  <c r="N8" i="74"/>
  <c r="M8" i="74"/>
  <c r="L8" i="74"/>
  <c r="K8" i="74"/>
  <c r="J8" i="74"/>
  <c r="I8" i="74"/>
  <c r="H8" i="74"/>
  <c r="G8" i="74"/>
  <c r="F8" i="74"/>
  <c r="E8" i="74"/>
  <c r="D8" i="74"/>
  <c r="C8" i="74"/>
  <c r="B8" i="74"/>
  <c r="A8" i="74"/>
  <c r="FW7" i="74"/>
  <c r="FV7" i="74"/>
  <c r="FU7" i="74"/>
  <c r="FT7" i="74"/>
  <c r="FS7" i="74"/>
  <c r="FR7" i="74"/>
  <c r="FQ7" i="74"/>
  <c r="FP7" i="74"/>
  <c r="FO7" i="74"/>
  <c r="FN7" i="74"/>
  <c r="FM7" i="74"/>
  <c r="FL7" i="74"/>
  <c r="FK7" i="74"/>
  <c r="FJ7" i="74"/>
  <c r="FI7" i="74"/>
  <c r="FH7" i="74"/>
  <c r="FG7" i="74"/>
  <c r="FF7" i="74"/>
  <c r="FE7" i="74"/>
  <c r="FD7" i="74"/>
  <c r="FC7" i="74"/>
  <c r="FB7" i="74"/>
  <c r="FA7" i="74"/>
  <c r="EZ7" i="74"/>
  <c r="EY7" i="74"/>
  <c r="EX7" i="74"/>
  <c r="EW7" i="74"/>
  <c r="EV7" i="74"/>
  <c r="EU7" i="74"/>
  <c r="ET7" i="74"/>
  <c r="ES7" i="74"/>
  <c r="ER7" i="74"/>
  <c r="EQ7" i="74"/>
  <c r="EP7" i="74"/>
  <c r="EO7" i="74"/>
  <c r="EN7" i="74"/>
  <c r="EM7" i="74"/>
  <c r="EL7" i="74"/>
  <c r="EK7" i="74"/>
  <c r="EJ7" i="74"/>
  <c r="EI7" i="74"/>
  <c r="EH7" i="74"/>
  <c r="EG7" i="74"/>
  <c r="EF7" i="74"/>
  <c r="EE7" i="74"/>
  <c r="ED7" i="74"/>
  <c r="EC7" i="74"/>
  <c r="EB7" i="74"/>
  <c r="EA7" i="74"/>
  <c r="DZ7" i="74"/>
  <c r="DY7" i="74"/>
  <c r="DX7" i="74"/>
  <c r="DW7" i="74"/>
  <c r="DV7" i="74"/>
  <c r="DU7" i="74"/>
  <c r="DT7" i="74"/>
  <c r="DS7" i="74"/>
  <c r="DR7" i="74"/>
  <c r="DQ7" i="74"/>
  <c r="DP7" i="74"/>
  <c r="DO7" i="74"/>
  <c r="DN7" i="74"/>
  <c r="DM7" i="74"/>
  <c r="DL7" i="74"/>
  <c r="DK7" i="74"/>
  <c r="DJ7" i="74"/>
  <c r="DI7" i="74"/>
  <c r="DH7" i="74"/>
  <c r="DG7" i="74"/>
  <c r="DF7" i="74"/>
  <c r="DE7" i="74"/>
  <c r="DD7" i="74"/>
  <c r="DC7" i="74"/>
  <c r="DB7" i="74"/>
  <c r="DA7" i="74"/>
  <c r="CZ7" i="74"/>
  <c r="CY7" i="74"/>
  <c r="CX7" i="74"/>
  <c r="CW7" i="74"/>
  <c r="CV7" i="74"/>
  <c r="CU7" i="74"/>
  <c r="CT7" i="74"/>
  <c r="CS7" i="74"/>
  <c r="CR7" i="74"/>
  <c r="CQ7" i="74"/>
  <c r="CP7" i="74"/>
  <c r="CO7" i="74"/>
  <c r="CN7" i="74"/>
  <c r="CM7" i="74"/>
  <c r="CL7" i="74"/>
  <c r="CK7" i="74"/>
  <c r="CJ7" i="74"/>
  <c r="CI7" i="74"/>
  <c r="CH7" i="74"/>
  <c r="CG7" i="74"/>
  <c r="CF7" i="74"/>
  <c r="CE7" i="74"/>
  <c r="CD7" i="74"/>
  <c r="CC7" i="74"/>
  <c r="CB7" i="74"/>
  <c r="CA7" i="74"/>
  <c r="BZ7" i="74"/>
  <c r="BY7" i="74"/>
  <c r="BX7" i="74"/>
  <c r="BW7" i="74"/>
  <c r="BV7" i="74"/>
  <c r="BU7" i="74"/>
  <c r="BT7" i="74"/>
  <c r="BS7" i="74"/>
  <c r="BR7" i="74"/>
  <c r="BQ7" i="74"/>
  <c r="BP7" i="74"/>
  <c r="BO7" i="74"/>
  <c r="BN7" i="74"/>
  <c r="BM7" i="74"/>
  <c r="BL7" i="74"/>
  <c r="BK7" i="74"/>
  <c r="BJ7" i="74"/>
  <c r="BI7" i="74"/>
  <c r="BH7" i="74"/>
  <c r="BG7" i="74"/>
  <c r="BF7" i="74"/>
  <c r="BE7" i="74"/>
  <c r="BD7" i="74"/>
  <c r="BC7" i="74"/>
  <c r="BB7" i="74"/>
  <c r="BA7" i="74"/>
  <c r="AZ7" i="74"/>
  <c r="AY7" i="74"/>
  <c r="AX7" i="74"/>
  <c r="AW7" i="74"/>
  <c r="AV7" i="74"/>
  <c r="AU7" i="74"/>
  <c r="AT7" i="74"/>
  <c r="AS7" i="74"/>
  <c r="AR7" i="74"/>
  <c r="AQ7" i="74"/>
  <c r="AP7" i="74"/>
  <c r="AO7" i="74"/>
  <c r="AN7" i="74"/>
  <c r="AM7" i="74"/>
  <c r="AL7" i="74"/>
  <c r="AK7" i="74"/>
  <c r="AJ7" i="74"/>
  <c r="AI7" i="74"/>
  <c r="AH7" i="74"/>
  <c r="AG7" i="74"/>
  <c r="AF7" i="74"/>
  <c r="AE7" i="74"/>
  <c r="AD7" i="74"/>
  <c r="AC7" i="74"/>
  <c r="AB7" i="74"/>
  <c r="AA7" i="74"/>
  <c r="Z7" i="74"/>
  <c r="Y7" i="74"/>
  <c r="X7" i="74"/>
  <c r="W7" i="74"/>
  <c r="V7" i="74"/>
  <c r="U7" i="74"/>
  <c r="T7" i="74"/>
  <c r="S7" i="74"/>
  <c r="R7" i="74"/>
  <c r="Q7" i="74"/>
  <c r="P7" i="74"/>
  <c r="O7" i="74"/>
  <c r="N7" i="74"/>
  <c r="M7" i="74"/>
  <c r="L7" i="74"/>
  <c r="K7" i="74"/>
  <c r="J7" i="74"/>
  <c r="I7" i="74"/>
  <c r="H7" i="74"/>
  <c r="G7" i="74"/>
  <c r="F7" i="74"/>
  <c r="E7" i="74"/>
  <c r="D7" i="74"/>
  <c r="C7" i="74"/>
  <c r="B7" i="74"/>
  <c r="A7" i="74"/>
  <c r="FW6" i="74"/>
  <c r="FV6" i="74"/>
  <c r="FU6" i="74"/>
  <c r="FT6" i="74"/>
  <c r="FS6" i="74"/>
  <c r="FR6" i="74"/>
  <c r="FQ6" i="74"/>
  <c r="FP6" i="74"/>
  <c r="FO6" i="74"/>
  <c r="FN6" i="74"/>
  <c r="FM6" i="74"/>
  <c r="FL6" i="74"/>
  <c r="FK6" i="74"/>
  <c r="FJ6" i="74"/>
  <c r="FI6" i="74"/>
  <c r="FH6" i="74"/>
  <c r="FG6" i="74"/>
  <c r="FF6" i="74"/>
  <c r="FE6" i="74"/>
  <c r="FD6" i="74"/>
  <c r="FC6" i="74"/>
  <c r="FB6" i="74"/>
  <c r="FA6" i="74"/>
  <c r="EZ6" i="74"/>
  <c r="EY6" i="74"/>
  <c r="EX6" i="74"/>
  <c r="EW6" i="74"/>
  <c r="EV6" i="74"/>
  <c r="EU6" i="74"/>
  <c r="ET6" i="74"/>
  <c r="ES6" i="74"/>
  <c r="ER6" i="74"/>
  <c r="EQ6" i="74"/>
  <c r="EP6" i="74"/>
  <c r="EO6" i="74"/>
  <c r="EN6" i="74"/>
  <c r="EM6" i="74"/>
  <c r="EL6" i="74"/>
  <c r="EK6" i="74"/>
  <c r="EJ6" i="74"/>
  <c r="EI6" i="74"/>
  <c r="EH6" i="74"/>
  <c r="EG6" i="74"/>
  <c r="EF6" i="74"/>
  <c r="EE6" i="74"/>
  <c r="ED6" i="74"/>
  <c r="EC6" i="74"/>
  <c r="EB6" i="74"/>
  <c r="EA6" i="74"/>
  <c r="DZ6" i="74"/>
  <c r="DY6" i="74"/>
  <c r="DX6" i="74"/>
  <c r="DW6" i="74"/>
  <c r="DV6" i="74"/>
  <c r="DU6" i="74"/>
  <c r="DT6" i="74"/>
  <c r="DS6" i="74"/>
  <c r="DR6" i="74"/>
  <c r="DQ6" i="74"/>
  <c r="DP6" i="74"/>
  <c r="DO6" i="74"/>
  <c r="DN6" i="74"/>
  <c r="DM6" i="74"/>
  <c r="DL6" i="74"/>
  <c r="DK6" i="74"/>
  <c r="DJ6" i="74"/>
  <c r="DI6" i="74"/>
  <c r="DH6" i="74"/>
  <c r="DG6" i="74"/>
  <c r="DF6" i="74"/>
  <c r="DE6" i="74"/>
  <c r="DD6" i="74"/>
  <c r="DC6" i="74"/>
  <c r="DB6" i="74"/>
  <c r="DA6" i="74"/>
  <c r="CZ6" i="74"/>
  <c r="CY6" i="74"/>
  <c r="CX6" i="74"/>
  <c r="CW6" i="74"/>
  <c r="CV6" i="74"/>
  <c r="CU6" i="74"/>
  <c r="CT6" i="74"/>
  <c r="CS6" i="74"/>
  <c r="CR6" i="74"/>
  <c r="CQ6" i="74"/>
  <c r="CP6" i="74"/>
  <c r="CO6" i="74"/>
  <c r="CN6" i="74"/>
  <c r="CM6" i="74"/>
  <c r="CL6" i="74"/>
  <c r="CK6" i="74"/>
  <c r="CJ6" i="74"/>
  <c r="CI6" i="74"/>
  <c r="CH6" i="74"/>
  <c r="CG6" i="74"/>
  <c r="CF6" i="74"/>
  <c r="CE6" i="74"/>
  <c r="CD6" i="74"/>
  <c r="CC6" i="74"/>
  <c r="CB6" i="74"/>
  <c r="CA6" i="74"/>
  <c r="BZ6" i="74"/>
  <c r="BY6" i="74"/>
  <c r="BX6" i="74"/>
  <c r="BW6" i="74"/>
  <c r="BV6" i="74"/>
  <c r="BU6" i="74"/>
  <c r="BT6" i="74"/>
  <c r="BS6" i="74"/>
  <c r="BR6" i="74"/>
  <c r="BQ6" i="74"/>
  <c r="BP6" i="74"/>
  <c r="BO6" i="74"/>
  <c r="BN6" i="74"/>
  <c r="BM6" i="74"/>
  <c r="BL6" i="74"/>
  <c r="BK6" i="74"/>
  <c r="BJ6" i="74"/>
  <c r="BI6" i="74"/>
  <c r="BH6" i="74"/>
  <c r="BG6" i="74"/>
  <c r="BF6" i="74"/>
  <c r="BE6" i="74"/>
  <c r="BD6" i="74"/>
  <c r="BC6" i="74"/>
  <c r="BB6" i="74"/>
  <c r="BA6" i="74"/>
  <c r="AZ6" i="74"/>
  <c r="AY6" i="74"/>
  <c r="AX6" i="74"/>
  <c r="AW6" i="74"/>
  <c r="AV6" i="74"/>
  <c r="AU6" i="74"/>
  <c r="AT6" i="74"/>
  <c r="AS6" i="74"/>
  <c r="AR6" i="74"/>
  <c r="AQ6" i="74"/>
  <c r="AP6" i="74"/>
  <c r="AO6" i="74"/>
  <c r="AN6" i="74"/>
  <c r="AM6" i="74"/>
  <c r="AL6" i="74"/>
  <c r="AK6" i="74"/>
  <c r="AJ6" i="74"/>
  <c r="AI6" i="74"/>
  <c r="AH6" i="74"/>
  <c r="AG6" i="74"/>
  <c r="AF6" i="74"/>
  <c r="AE6" i="74"/>
  <c r="AD6" i="74"/>
  <c r="AC6" i="74"/>
  <c r="AB6" i="74"/>
  <c r="AA6" i="74"/>
  <c r="Z6" i="74"/>
  <c r="Y6" i="74"/>
  <c r="X6" i="74"/>
  <c r="W6" i="74"/>
  <c r="V6" i="74"/>
  <c r="U6" i="74"/>
  <c r="T6" i="74"/>
  <c r="S6" i="74"/>
  <c r="R6" i="74"/>
  <c r="Q6" i="74"/>
  <c r="P6" i="74"/>
  <c r="O6" i="74"/>
  <c r="N6" i="74"/>
  <c r="M6" i="74"/>
  <c r="L6" i="74"/>
  <c r="K6" i="74"/>
  <c r="J6" i="74"/>
  <c r="I6" i="74"/>
  <c r="H6" i="74"/>
  <c r="G6" i="74"/>
  <c r="F6" i="74"/>
  <c r="E6" i="74"/>
  <c r="D6" i="74"/>
  <c r="C6" i="74"/>
  <c r="B6" i="74"/>
  <c r="A6" i="74"/>
  <c r="FW5" i="74"/>
  <c r="FV5" i="74"/>
  <c r="FU5" i="74"/>
  <c r="FT5" i="74"/>
  <c r="FS5" i="74"/>
  <c r="FR5" i="74"/>
  <c r="FQ5" i="74"/>
  <c r="FP5" i="74"/>
  <c r="FO5" i="74"/>
  <c r="FN5" i="74"/>
  <c r="FM5" i="74"/>
  <c r="FL5" i="74"/>
  <c r="FK5" i="74"/>
  <c r="FJ5" i="74"/>
  <c r="FI5" i="74"/>
  <c r="FH5" i="74"/>
  <c r="FG5" i="74"/>
  <c r="FF5" i="74"/>
  <c r="FE5" i="74"/>
  <c r="FD5" i="74"/>
  <c r="FC5" i="74"/>
  <c r="FB5" i="74"/>
  <c r="FA5" i="74"/>
  <c r="EZ5" i="74"/>
  <c r="EY5" i="74"/>
  <c r="EX5" i="74"/>
  <c r="EW5" i="74"/>
  <c r="EV5" i="74"/>
  <c r="EU5" i="74"/>
  <c r="ET5" i="74"/>
  <c r="ES5" i="74"/>
  <c r="ER5" i="74"/>
  <c r="EQ5" i="74"/>
  <c r="EP5" i="74"/>
  <c r="EO5" i="74"/>
  <c r="EN5" i="74"/>
  <c r="EM5" i="74"/>
  <c r="EL5" i="74"/>
  <c r="EK5" i="74"/>
  <c r="EJ5" i="74"/>
  <c r="EI5" i="74"/>
  <c r="EH5" i="74"/>
  <c r="EG5" i="74"/>
  <c r="EF5" i="74"/>
  <c r="EE5" i="74"/>
  <c r="ED5" i="74"/>
  <c r="EC5" i="74"/>
  <c r="EB5" i="74"/>
  <c r="EA5" i="74"/>
  <c r="DZ5" i="74"/>
  <c r="DY5" i="74"/>
  <c r="DX5" i="74"/>
  <c r="DW5" i="74"/>
  <c r="DV5" i="74"/>
  <c r="DU5" i="74"/>
  <c r="DT5" i="74"/>
  <c r="DS5" i="74"/>
  <c r="DR5" i="74"/>
  <c r="DQ5" i="74"/>
  <c r="DP5" i="74"/>
  <c r="DO5" i="74"/>
  <c r="DN5" i="74"/>
  <c r="DM5" i="74"/>
  <c r="DL5" i="74"/>
  <c r="DK5" i="74"/>
  <c r="DJ5" i="74"/>
  <c r="DI5" i="74"/>
  <c r="DH5" i="74"/>
  <c r="DG5" i="74"/>
  <c r="DF5" i="74"/>
  <c r="DE5" i="74"/>
  <c r="DD5" i="74"/>
  <c r="DC5" i="74"/>
  <c r="DB5" i="74"/>
  <c r="DA5" i="74"/>
  <c r="CZ5" i="74"/>
  <c r="CY5" i="74"/>
  <c r="CX5" i="74"/>
  <c r="CW5" i="74"/>
  <c r="CV5" i="74"/>
  <c r="CU5" i="74"/>
  <c r="CT5" i="74"/>
  <c r="CS5" i="74"/>
  <c r="CR5" i="74"/>
  <c r="CQ5" i="74"/>
  <c r="CP5" i="74"/>
  <c r="CO5" i="74"/>
  <c r="CN5" i="74"/>
  <c r="CM5" i="74"/>
  <c r="CL5" i="74"/>
  <c r="CK5" i="74"/>
  <c r="CJ5" i="74"/>
  <c r="CI5" i="74"/>
  <c r="CH5" i="74"/>
  <c r="CG5" i="74"/>
  <c r="CF5" i="74"/>
  <c r="CE5" i="74"/>
  <c r="CD5" i="74"/>
  <c r="CC5" i="74"/>
  <c r="CB5" i="74"/>
  <c r="CA5" i="74"/>
  <c r="BZ5" i="74"/>
  <c r="BY5" i="74"/>
  <c r="BX5" i="74"/>
  <c r="BW5" i="74"/>
  <c r="BV5" i="74"/>
  <c r="BU5" i="74"/>
  <c r="BT5" i="74"/>
  <c r="BS5" i="74"/>
  <c r="BR5" i="74"/>
  <c r="BQ5" i="74"/>
  <c r="BP5" i="74"/>
  <c r="BO5" i="74"/>
  <c r="BN5" i="74"/>
  <c r="BM5" i="74"/>
  <c r="BL5" i="74"/>
  <c r="BK5" i="74"/>
  <c r="BJ5" i="74"/>
  <c r="BI5" i="74"/>
  <c r="BH5" i="74"/>
  <c r="BG5" i="74"/>
  <c r="BF5" i="74"/>
  <c r="BE5" i="74"/>
  <c r="BD5" i="74"/>
  <c r="BC5" i="74"/>
  <c r="BB5" i="74"/>
  <c r="BA5" i="74"/>
  <c r="AZ5" i="74"/>
  <c r="AY5" i="74"/>
  <c r="AX5" i="74"/>
  <c r="AW5" i="74"/>
  <c r="AV5" i="74"/>
  <c r="AU5" i="74"/>
  <c r="AT5" i="74"/>
  <c r="AS5" i="74"/>
  <c r="AR5" i="74"/>
  <c r="AQ5" i="74"/>
  <c r="AP5" i="74"/>
  <c r="AO5" i="74"/>
  <c r="AN5" i="74"/>
  <c r="AM5" i="74"/>
  <c r="AL5" i="74"/>
  <c r="AK5" i="74"/>
  <c r="AJ5" i="74"/>
  <c r="AI5" i="74"/>
  <c r="AH5" i="74"/>
  <c r="AG5" i="74"/>
  <c r="AF5" i="74"/>
  <c r="AE5" i="74"/>
  <c r="AD5" i="74"/>
  <c r="AC5" i="74"/>
  <c r="AB5" i="74"/>
  <c r="AA5" i="74"/>
  <c r="Z5" i="74"/>
  <c r="Y5" i="74"/>
  <c r="X5" i="74"/>
  <c r="W5" i="74"/>
  <c r="V5" i="74"/>
  <c r="U5" i="74"/>
  <c r="T5" i="74"/>
  <c r="S5" i="74"/>
  <c r="R5" i="74"/>
  <c r="Q5" i="74"/>
  <c r="P5" i="74"/>
  <c r="O5" i="74"/>
  <c r="N5" i="74"/>
  <c r="M5" i="74"/>
  <c r="L5" i="74"/>
  <c r="K5" i="74"/>
  <c r="J5" i="74"/>
  <c r="I5" i="74"/>
  <c r="H5" i="74"/>
  <c r="G5" i="74"/>
  <c r="F5" i="74"/>
  <c r="E5" i="74"/>
  <c r="D5" i="74"/>
  <c r="C5" i="74"/>
  <c r="B5" i="74"/>
  <c r="A5" i="74"/>
  <c r="FW4" i="74"/>
  <c r="FV4" i="74"/>
  <c r="FU4" i="74"/>
  <c r="FT4" i="74"/>
  <c r="FS4" i="74"/>
  <c r="FR4" i="74"/>
  <c r="FQ4" i="74"/>
  <c r="FP4" i="74"/>
  <c r="FO4" i="74"/>
  <c r="FN4" i="74"/>
  <c r="FM4" i="74"/>
  <c r="FL4" i="74"/>
  <c r="FK4" i="74"/>
  <c r="FJ4" i="74"/>
  <c r="FI4" i="74"/>
  <c r="FH4" i="74"/>
  <c r="FG4" i="74"/>
  <c r="FF4" i="74"/>
  <c r="FE4" i="74"/>
  <c r="FD4" i="74"/>
  <c r="FC4" i="74"/>
  <c r="FB4" i="74"/>
  <c r="FA4" i="74"/>
  <c r="EZ4" i="74"/>
  <c r="EY4" i="74"/>
  <c r="EX4" i="74"/>
  <c r="EW4" i="74"/>
  <c r="EV4" i="74"/>
  <c r="EU4" i="74"/>
  <c r="ET4" i="74"/>
  <c r="ES4" i="74"/>
  <c r="ER4" i="74"/>
  <c r="EQ4" i="74"/>
  <c r="EP4" i="74"/>
  <c r="EO4" i="74"/>
  <c r="EN4" i="74"/>
  <c r="EM4" i="74"/>
  <c r="EL4" i="74"/>
  <c r="EK4" i="74"/>
  <c r="EJ4" i="74"/>
  <c r="EI4" i="74"/>
  <c r="EH4" i="74"/>
  <c r="EG4" i="74"/>
  <c r="EF4" i="74"/>
  <c r="EE4" i="74"/>
  <c r="ED4" i="74"/>
  <c r="EC4" i="74"/>
  <c r="EB4" i="74"/>
  <c r="EA4" i="74"/>
  <c r="DZ4" i="74"/>
  <c r="DY4" i="74"/>
  <c r="DX4" i="74"/>
  <c r="DW4" i="74"/>
  <c r="DV4" i="74"/>
  <c r="DU4" i="74"/>
  <c r="DT4" i="74"/>
  <c r="DS4" i="74"/>
  <c r="DR4" i="74"/>
  <c r="DQ4" i="74"/>
  <c r="DP4" i="74"/>
  <c r="DO4" i="74"/>
  <c r="DN4" i="74"/>
  <c r="DM4" i="74"/>
  <c r="DL4" i="74"/>
  <c r="DK4" i="74"/>
  <c r="DJ4" i="74"/>
  <c r="DI4" i="74"/>
  <c r="DH4" i="74"/>
  <c r="DG4" i="74"/>
  <c r="DF4" i="74"/>
  <c r="DE4" i="74"/>
  <c r="DD4" i="74"/>
  <c r="DC4" i="74"/>
  <c r="DB4" i="74"/>
  <c r="DA4" i="74"/>
  <c r="CZ4" i="74"/>
  <c r="CY4" i="74"/>
  <c r="CX4" i="74"/>
  <c r="CW4" i="74"/>
  <c r="CV4" i="74"/>
  <c r="CU4" i="74"/>
  <c r="CT4" i="74"/>
  <c r="CS4" i="74"/>
  <c r="CR4" i="74"/>
  <c r="CQ4" i="74"/>
  <c r="CP4" i="74"/>
  <c r="CO4" i="74"/>
  <c r="CN4" i="74"/>
  <c r="CM4" i="74"/>
  <c r="CL4" i="74"/>
  <c r="CK4" i="74"/>
  <c r="CJ4" i="74"/>
  <c r="CI4" i="74"/>
  <c r="CH4" i="74"/>
  <c r="CG4" i="74"/>
  <c r="CF4" i="74"/>
  <c r="CE4" i="74"/>
  <c r="CD4" i="74"/>
  <c r="CC4" i="74"/>
  <c r="CB4" i="74"/>
  <c r="CA4" i="74"/>
  <c r="BZ4" i="74"/>
  <c r="BY4" i="74"/>
  <c r="BX4" i="74"/>
  <c r="BW4" i="74"/>
  <c r="BV4" i="74"/>
  <c r="BU4" i="74"/>
  <c r="BT4" i="74"/>
  <c r="BS4" i="74"/>
  <c r="BR4" i="74"/>
  <c r="BQ4" i="74"/>
  <c r="BP4" i="74"/>
  <c r="BO4" i="74"/>
  <c r="BN4" i="74"/>
  <c r="BM4" i="74"/>
  <c r="BL4" i="74"/>
  <c r="BK4" i="74"/>
  <c r="BJ4" i="74"/>
  <c r="BI4" i="74"/>
  <c r="BH4" i="74"/>
  <c r="BG4" i="74"/>
  <c r="BF4" i="74"/>
  <c r="BE4" i="74"/>
  <c r="BD4" i="74"/>
  <c r="BC4" i="74"/>
  <c r="BB4" i="74"/>
  <c r="BA4" i="74"/>
  <c r="AZ4" i="74"/>
  <c r="AY4" i="74"/>
  <c r="AX4" i="74"/>
  <c r="AW4" i="74"/>
  <c r="AV4" i="74"/>
  <c r="AU4" i="74"/>
  <c r="AT4" i="74"/>
  <c r="AS4" i="74"/>
  <c r="AR4" i="74"/>
  <c r="AQ4" i="74"/>
  <c r="AP4" i="74"/>
  <c r="AO4" i="74"/>
  <c r="AN4" i="74"/>
  <c r="AM4" i="74"/>
  <c r="AL4" i="74"/>
  <c r="AK4" i="74"/>
  <c r="AJ4" i="74"/>
  <c r="AI4" i="74"/>
  <c r="AH4" i="74"/>
  <c r="AG4" i="74"/>
  <c r="AF4" i="74"/>
  <c r="AE4" i="74"/>
  <c r="AD4" i="74"/>
  <c r="AC4" i="74"/>
  <c r="AB4" i="74"/>
  <c r="AA4" i="74"/>
  <c r="Z4" i="74"/>
  <c r="Y4" i="74"/>
  <c r="X4" i="74"/>
  <c r="W4" i="74"/>
  <c r="V4" i="74"/>
  <c r="U4" i="74"/>
  <c r="T4" i="74"/>
  <c r="S4" i="74"/>
  <c r="R4" i="74"/>
  <c r="Q4" i="74"/>
  <c r="P4" i="74"/>
  <c r="O4" i="74"/>
  <c r="N4" i="74"/>
  <c r="M4" i="74"/>
  <c r="L4" i="74"/>
  <c r="K4" i="74"/>
  <c r="J4" i="74"/>
  <c r="I4" i="74"/>
  <c r="H4" i="74"/>
  <c r="G4" i="74"/>
  <c r="F4" i="74"/>
  <c r="E4" i="74"/>
  <c r="D4" i="74"/>
  <c r="C4" i="74"/>
  <c r="B4" i="74"/>
  <c r="A4" i="74"/>
  <c r="FX232" i="56"/>
  <c r="FW232" i="56"/>
  <c r="FV232" i="56"/>
  <c r="FU232" i="56"/>
  <c r="FT232" i="56"/>
  <c r="FS232" i="56"/>
  <c r="FR232" i="56"/>
  <c r="FQ232" i="56"/>
  <c r="FP232" i="56"/>
  <c r="FO232" i="56"/>
  <c r="FN232" i="56"/>
  <c r="FM232" i="56"/>
  <c r="FL232" i="56"/>
  <c r="FK232" i="56"/>
  <c r="FJ232" i="56"/>
  <c r="FI232" i="56"/>
  <c r="FH232" i="56"/>
  <c r="FG232" i="56"/>
  <c r="FF232" i="56"/>
  <c r="FE232" i="56"/>
  <c r="FD232" i="56"/>
  <c r="FC232" i="56"/>
  <c r="FB232" i="56"/>
  <c r="FA232" i="56"/>
  <c r="EZ232" i="56"/>
  <c r="EY232" i="56"/>
  <c r="EX232" i="56"/>
  <c r="EW232" i="56"/>
  <c r="EV232" i="56"/>
  <c r="EU232" i="56"/>
  <c r="ET232" i="56"/>
  <c r="ES232" i="56"/>
  <c r="ER232" i="56"/>
  <c r="EQ232" i="56"/>
  <c r="EP232" i="56"/>
  <c r="EO232" i="56"/>
  <c r="EN232" i="56"/>
  <c r="EM232" i="56"/>
  <c r="EL232" i="56"/>
  <c r="EK232" i="56"/>
  <c r="EJ232" i="56"/>
  <c r="EI232" i="56"/>
  <c r="EH232" i="56"/>
  <c r="EG232" i="56"/>
  <c r="EF232" i="56"/>
  <c r="EE232" i="56"/>
  <c r="ED232" i="56"/>
  <c r="EC232" i="56"/>
  <c r="EB232" i="56"/>
  <c r="EA232" i="56"/>
  <c r="DZ232" i="56"/>
  <c r="DY232" i="56"/>
  <c r="DX232" i="56"/>
  <c r="DW232" i="56"/>
  <c r="DV232" i="56"/>
  <c r="DU232" i="56"/>
  <c r="DT232" i="56"/>
  <c r="DS232" i="56"/>
  <c r="DR232" i="56"/>
  <c r="DQ232" i="56"/>
  <c r="DP232" i="56"/>
  <c r="DO232" i="56"/>
  <c r="DN232" i="56"/>
  <c r="DM232" i="56"/>
  <c r="DL232" i="56"/>
  <c r="DK232" i="56"/>
  <c r="DJ232" i="56"/>
  <c r="DI232" i="56"/>
  <c r="DH232" i="56"/>
  <c r="DG232" i="56"/>
  <c r="DF232" i="56"/>
  <c r="DE232" i="56"/>
  <c r="DD232" i="56"/>
  <c r="DC232" i="56"/>
  <c r="DB232" i="56"/>
  <c r="DA232" i="56"/>
  <c r="CZ232" i="56"/>
  <c r="CY232" i="56"/>
  <c r="CX232" i="56"/>
  <c r="CW232" i="56"/>
  <c r="CV232" i="56"/>
  <c r="CU232" i="56"/>
  <c r="CT232" i="56"/>
  <c r="CS232" i="56"/>
  <c r="CR232" i="56"/>
  <c r="CQ232" i="56"/>
  <c r="CP232" i="56"/>
  <c r="CO232" i="56"/>
  <c r="CN232" i="56"/>
  <c r="CM232" i="56"/>
  <c r="CL232" i="56"/>
  <c r="CK232" i="56"/>
  <c r="CJ232" i="56"/>
  <c r="CI232" i="56"/>
  <c r="CH232" i="56"/>
  <c r="CG232" i="56"/>
  <c r="CF232" i="56"/>
  <c r="CE232" i="56"/>
  <c r="CD232" i="56"/>
  <c r="CC232" i="56"/>
  <c r="CB232" i="56"/>
  <c r="CA232" i="56"/>
  <c r="BZ232" i="56"/>
  <c r="BY232" i="56"/>
  <c r="BX232" i="56"/>
  <c r="BW232" i="56"/>
  <c r="BV232" i="56"/>
  <c r="BU232" i="56"/>
  <c r="BT232" i="56"/>
  <c r="BS232" i="56"/>
  <c r="BR232" i="56"/>
  <c r="BQ232" i="56"/>
  <c r="BP232" i="56"/>
  <c r="BO232" i="56"/>
  <c r="BN232" i="56"/>
  <c r="BM232" i="56"/>
  <c r="BL232" i="56"/>
  <c r="BK232" i="56"/>
  <c r="BJ232" i="56"/>
  <c r="BI232" i="56"/>
  <c r="BH232" i="56"/>
  <c r="BG232" i="56"/>
  <c r="BF232" i="56"/>
  <c r="BE232" i="56"/>
  <c r="BD232" i="56"/>
  <c r="BC232" i="56"/>
  <c r="BB232" i="56"/>
  <c r="BA232" i="56"/>
  <c r="AZ232" i="56"/>
  <c r="AY232" i="56"/>
  <c r="AX232" i="56"/>
  <c r="AW232" i="56"/>
  <c r="AV232" i="56"/>
  <c r="AU232" i="56"/>
  <c r="AT232" i="56"/>
  <c r="AS232" i="56"/>
  <c r="AR232" i="56"/>
  <c r="AQ232" i="56"/>
  <c r="AP232" i="56"/>
  <c r="AO232" i="56"/>
  <c r="AN232" i="56"/>
  <c r="AM232" i="56"/>
  <c r="AL232" i="56"/>
  <c r="AK232" i="56"/>
  <c r="AJ232" i="56"/>
  <c r="AI232" i="56"/>
  <c r="AH232" i="56"/>
  <c r="AG232" i="56"/>
  <c r="AF232" i="56"/>
  <c r="AE232" i="56"/>
  <c r="AD232" i="56"/>
  <c r="AC232" i="56"/>
  <c r="AB232" i="56"/>
  <c r="AA232" i="56"/>
  <c r="Z232" i="56"/>
  <c r="Y232" i="56"/>
  <c r="X232" i="56"/>
  <c r="W232" i="56"/>
  <c r="V232" i="56"/>
  <c r="U232" i="56"/>
  <c r="T232" i="56"/>
  <c r="S232" i="56"/>
  <c r="R232" i="56"/>
  <c r="Q232" i="56"/>
  <c r="P232" i="56"/>
  <c r="O232" i="56"/>
  <c r="N232" i="56"/>
  <c r="M232" i="56"/>
  <c r="L232" i="56"/>
  <c r="K232" i="56"/>
  <c r="J232" i="56"/>
  <c r="I232" i="56"/>
  <c r="H232" i="56"/>
  <c r="G232" i="56"/>
  <c r="F232" i="56"/>
  <c r="E232" i="56"/>
  <c r="D232" i="56"/>
  <c r="C232" i="56"/>
  <c r="B232" i="56"/>
  <c r="A232" i="56"/>
  <c r="FX231" i="56"/>
  <c r="FW231" i="56"/>
  <c r="FV231" i="56"/>
  <c r="FU231" i="56"/>
  <c r="FT231" i="56"/>
  <c r="FS231" i="56"/>
  <c r="FR231" i="56"/>
  <c r="FQ231" i="56"/>
  <c r="FP231" i="56"/>
  <c r="FO231" i="56"/>
  <c r="FN231" i="56"/>
  <c r="FM231" i="56"/>
  <c r="FL231" i="56"/>
  <c r="FK231" i="56"/>
  <c r="FJ231" i="56"/>
  <c r="FI231" i="56"/>
  <c r="FH231" i="56"/>
  <c r="FG231" i="56"/>
  <c r="FF231" i="56"/>
  <c r="FE231" i="56"/>
  <c r="FD231" i="56"/>
  <c r="FC231" i="56"/>
  <c r="FB231" i="56"/>
  <c r="FA231" i="56"/>
  <c r="EZ231" i="56"/>
  <c r="EY231" i="56"/>
  <c r="EX231" i="56"/>
  <c r="EW231" i="56"/>
  <c r="EV231" i="56"/>
  <c r="EU231" i="56"/>
  <c r="ET231" i="56"/>
  <c r="ES231" i="56"/>
  <c r="ER231" i="56"/>
  <c r="EQ231" i="56"/>
  <c r="EP231" i="56"/>
  <c r="EO231" i="56"/>
  <c r="EN231" i="56"/>
  <c r="EM231" i="56"/>
  <c r="EL231" i="56"/>
  <c r="EK231" i="56"/>
  <c r="EJ231" i="56"/>
  <c r="EI231" i="56"/>
  <c r="EH231" i="56"/>
  <c r="EG231" i="56"/>
  <c r="EF231" i="56"/>
  <c r="EE231" i="56"/>
  <c r="ED231" i="56"/>
  <c r="EC231" i="56"/>
  <c r="EB231" i="56"/>
  <c r="EA231" i="56"/>
  <c r="DZ231" i="56"/>
  <c r="DY231" i="56"/>
  <c r="DX231" i="56"/>
  <c r="DW231" i="56"/>
  <c r="DV231" i="56"/>
  <c r="DU231" i="56"/>
  <c r="DT231" i="56"/>
  <c r="DS231" i="56"/>
  <c r="DR231" i="56"/>
  <c r="DQ231" i="56"/>
  <c r="DP231" i="56"/>
  <c r="DO231" i="56"/>
  <c r="DN231" i="56"/>
  <c r="DM231" i="56"/>
  <c r="DL231" i="56"/>
  <c r="DK231" i="56"/>
  <c r="DJ231" i="56"/>
  <c r="DI231" i="56"/>
  <c r="DH231" i="56"/>
  <c r="DG231" i="56"/>
  <c r="DF231" i="56"/>
  <c r="DE231" i="56"/>
  <c r="DD231" i="56"/>
  <c r="DC231" i="56"/>
  <c r="DB231" i="56"/>
  <c r="DA231" i="56"/>
  <c r="CZ231" i="56"/>
  <c r="CY231" i="56"/>
  <c r="CX231" i="56"/>
  <c r="CW231" i="56"/>
  <c r="CV231" i="56"/>
  <c r="CU231" i="56"/>
  <c r="CT231" i="56"/>
  <c r="CS231" i="56"/>
  <c r="CR231" i="56"/>
  <c r="CQ231" i="56"/>
  <c r="CP231" i="56"/>
  <c r="CO231" i="56"/>
  <c r="CN231" i="56"/>
  <c r="CM231" i="56"/>
  <c r="CL231" i="56"/>
  <c r="CK231" i="56"/>
  <c r="CJ231" i="56"/>
  <c r="CI231" i="56"/>
  <c r="CH231" i="56"/>
  <c r="CG231" i="56"/>
  <c r="CF231" i="56"/>
  <c r="CE231" i="56"/>
  <c r="CD231" i="56"/>
  <c r="CC231" i="56"/>
  <c r="CB231" i="56"/>
  <c r="CA231" i="56"/>
  <c r="BZ231" i="56"/>
  <c r="BY231" i="56"/>
  <c r="BX231" i="56"/>
  <c r="BW231" i="56"/>
  <c r="BV231" i="56"/>
  <c r="BU231" i="56"/>
  <c r="BT231" i="56"/>
  <c r="BS231" i="56"/>
  <c r="BR231" i="56"/>
  <c r="BQ231" i="56"/>
  <c r="BP231" i="56"/>
  <c r="BO231" i="56"/>
  <c r="BN231" i="56"/>
  <c r="BM231" i="56"/>
  <c r="BL231" i="56"/>
  <c r="BK231" i="56"/>
  <c r="BJ231" i="56"/>
  <c r="BI231" i="56"/>
  <c r="BH231" i="56"/>
  <c r="BG231" i="56"/>
  <c r="BF231" i="56"/>
  <c r="BE231" i="56"/>
  <c r="BD231" i="56"/>
  <c r="BC231" i="56"/>
  <c r="BB231" i="56"/>
  <c r="BA231" i="56"/>
  <c r="AZ231" i="56"/>
  <c r="AY231" i="56"/>
  <c r="AX231" i="56"/>
  <c r="AW231" i="56"/>
  <c r="AV231" i="56"/>
  <c r="AU231" i="56"/>
  <c r="AT231" i="56"/>
  <c r="AS231" i="56"/>
  <c r="AR231" i="56"/>
  <c r="AQ231" i="56"/>
  <c r="AP231" i="56"/>
  <c r="AO231" i="56"/>
  <c r="AN231" i="56"/>
  <c r="AM231" i="56"/>
  <c r="AL231" i="56"/>
  <c r="AK231" i="56"/>
  <c r="AJ231" i="56"/>
  <c r="AI231" i="56"/>
  <c r="AH231" i="56"/>
  <c r="AG231" i="56"/>
  <c r="AF231" i="56"/>
  <c r="AE231" i="56"/>
  <c r="AD231" i="56"/>
  <c r="AC231" i="56"/>
  <c r="AB231" i="56"/>
  <c r="AA231" i="56"/>
  <c r="Z231" i="56"/>
  <c r="Y231" i="56"/>
  <c r="X231" i="56"/>
  <c r="W231" i="56"/>
  <c r="V231" i="56"/>
  <c r="U231" i="56"/>
  <c r="T231" i="56"/>
  <c r="S231" i="56"/>
  <c r="R231" i="56"/>
  <c r="Q231" i="56"/>
  <c r="P231" i="56"/>
  <c r="O231" i="56"/>
  <c r="N231" i="56"/>
  <c r="M231" i="56"/>
  <c r="L231" i="56"/>
  <c r="K231" i="56"/>
  <c r="J231" i="56"/>
  <c r="I231" i="56"/>
  <c r="H231" i="56"/>
  <c r="G231" i="56"/>
  <c r="F231" i="56"/>
  <c r="E231" i="56"/>
  <c r="D231" i="56"/>
  <c r="C231" i="56"/>
  <c r="B231" i="56"/>
  <c r="A231" i="56"/>
  <c r="FX230" i="56"/>
  <c r="FW230" i="56"/>
  <c r="FV230" i="56"/>
  <c r="FU230" i="56"/>
  <c r="FT230" i="56"/>
  <c r="FS230" i="56"/>
  <c r="FR230" i="56"/>
  <c r="FQ230" i="56"/>
  <c r="FP230" i="56"/>
  <c r="FO230" i="56"/>
  <c r="FN230" i="56"/>
  <c r="FM230" i="56"/>
  <c r="FL230" i="56"/>
  <c r="FK230" i="56"/>
  <c r="FJ230" i="56"/>
  <c r="FI230" i="56"/>
  <c r="FH230" i="56"/>
  <c r="FG230" i="56"/>
  <c r="FF230" i="56"/>
  <c r="FE230" i="56"/>
  <c r="FD230" i="56"/>
  <c r="FC230" i="56"/>
  <c r="FB230" i="56"/>
  <c r="FA230" i="56"/>
  <c r="EZ230" i="56"/>
  <c r="EY230" i="56"/>
  <c r="EX230" i="56"/>
  <c r="EW230" i="56"/>
  <c r="EV230" i="56"/>
  <c r="EU230" i="56"/>
  <c r="ET230" i="56"/>
  <c r="ES230" i="56"/>
  <c r="ER230" i="56"/>
  <c r="EQ230" i="56"/>
  <c r="EP230" i="56"/>
  <c r="EO230" i="56"/>
  <c r="EN230" i="56"/>
  <c r="EM230" i="56"/>
  <c r="EL230" i="56"/>
  <c r="EK230" i="56"/>
  <c r="EJ230" i="56"/>
  <c r="EI230" i="56"/>
  <c r="EH230" i="56"/>
  <c r="EG230" i="56"/>
  <c r="EF230" i="56"/>
  <c r="EE230" i="56"/>
  <c r="ED230" i="56"/>
  <c r="EC230" i="56"/>
  <c r="EB230" i="56"/>
  <c r="EA230" i="56"/>
  <c r="DZ230" i="56"/>
  <c r="DY230" i="56"/>
  <c r="DX230" i="56"/>
  <c r="DW230" i="56"/>
  <c r="DV230" i="56"/>
  <c r="DU230" i="56"/>
  <c r="DT230" i="56"/>
  <c r="DS230" i="56"/>
  <c r="DR230" i="56"/>
  <c r="DQ230" i="56"/>
  <c r="DP230" i="56"/>
  <c r="DO230" i="56"/>
  <c r="DN230" i="56"/>
  <c r="DM230" i="56"/>
  <c r="DL230" i="56"/>
  <c r="DK230" i="56"/>
  <c r="DJ230" i="56"/>
  <c r="DI230" i="56"/>
  <c r="DH230" i="56"/>
  <c r="DG230" i="56"/>
  <c r="DF230" i="56"/>
  <c r="DE230" i="56"/>
  <c r="DD230" i="56"/>
  <c r="DC230" i="56"/>
  <c r="DB230" i="56"/>
  <c r="DA230" i="56"/>
  <c r="CZ230" i="56"/>
  <c r="CY230" i="56"/>
  <c r="CX230" i="56"/>
  <c r="CW230" i="56"/>
  <c r="CV230" i="56"/>
  <c r="CU230" i="56"/>
  <c r="CT230" i="56"/>
  <c r="CS230" i="56"/>
  <c r="CR230" i="56"/>
  <c r="CQ230" i="56"/>
  <c r="CP230" i="56"/>
  <c r="CO230" i="56"/>
  <c r="CN230" i="56"/>
  <c r="CM230" i="56"/>
  <c r="CL230" i="56"/>
  <c r="CK230" i="56"/>
  <c r="CJ230" i="56"/>
  <c r="CI230" i="56"/>
  <c r="CH230" i="56"/>
  <c r="CG230" i="56"/>
  <c r="CF230" i="56"/>
  <c r="CE230" i="56"/>
  <c r="CD230" i="56"/>
  <c r="CC230" i="56"/>
  <c r="CB230" i="56"/>
  <c r="CA230" i="56"/>
  <c r="BZ230" i="56"/>
  <c r="BY230" i="56"/>
  <c r="BX230" i="56"/>
  <c r="BW230" i="56"/>
  <c r="BV230" i="56"/>
  <c r="BU230" i="56"/>
  <c r="BT230" i="56"/>
  <c r="BS230" i="56"/>
  <c r="BR230" i="56"/>
  <c r="BQ230" i="56"/>
  <c r="BP230" i="56"/>
  <c r="BO230" i="56"/>
  <c r="BN230" i="56"/>
  <c r="BM230" i="56"/>
  <c r="BL230" i="56"/>
  <c r="BK230" i="56"/>
  <c r="BJ230" i="56"/>
  <c r="BI230" i="56"/>
  <c r="BH230" i="56"/>
  <c r="BG230" i="56"/>
  <c r="BF230" i="56"/>
  <c r="BE230" i="56"/>
  <c r="BD230" i="56"/>
  <c r="BC230" i="56"/>
  <c r="BB230" i="56"/>
  <c r="BA230" i="56"/>
  <c r="AZ230" i="56"/>
  <c r="AY230" i="56"/>
  <c r="AX230" i="56"/>
  <c r="AW230" i="56"/>
  <c r="AV230" i="56"/>
  <c r="AU230" i="56"/>
  <c r="AT230" i="56"/>
  <c r="AS230" i="56"/>
  <c r="AR230" i="56"/>
  <c r="AQ230" i="56"/>
  <c r="AP230" i="56"/>
  <c r="AO230" i="56"/>
  <c r="AN230" i="56"/>
  <c r="AM230" i="56"/>
  <c r="AL230" i="56"/>
  <c r="AK230" i="56"/>
  <c r="AJ230" i="56"/>
  <c r="AI230" i="56"/>
  <c r="AH230" i="56"/>
  <c r="AG230" i="56"/>
  <c r="AF230" i="56"/>
  <c r="AE230" i="56"/>
  <c r="AD230" i="56"/>
  <c r="AC230" i="56"/>
  <c r="AB230" i="56"/>
  <c r="AA230" i="56"/>
  <c r="Z230" i="56"/>
  <c r="Y230" i="56"/>
  <c r="X230" i="56"/>
  <c r="W230" i="56"/>
  <c r="V230" i="56"/>
  <c r="U230" i="56"/>
  <c r="T230" i="56"/>
  <c r="S230" i="56"/>
  <c r="R230" i="56"/>
  <c r="Q230" i="56"/>
  <c r="P230" i="56"/>
  <c r="O230" i="56"/>
  <c r="N230" i="56"/>
  <c r="M230" i="56"/>
  <c r="L230" i="56"/>
  <c r="K230" i="56"/>
  <c r="J230" i="56"/>
  <c r="I230" i="56"/>
  <c r="H230" i="56"/>
  <c r="G230" i="56"/>
  <c r="F230" i="56"/>
  <c r="E230" i="56"/>
  <c r="D230" i="56"/>
  <c r="C230" i="56"/>
  <c r="B230" i="56"/>
  <c r="A230" i="56"/>
  <c r="FX229" i="56"/>
  <c r="FW229" i="56"/>
  <c r="FV229" i="56"/>
  <c r="FU229" i="56"/>
  <c r="FT229" i="56"/>
  <c r="FS229" i="56"/>
  <c r="FR229" i="56"/>
  <c r="FQ229" i="56"/>
  <c r="FP229" i="56"/>
  <c r="FO229" i="56"/>
  <c r="FN229" i="56"/>
  <c r="FM229" i="56"/>
  <c r="FL229" i="56"/>
  <c r="FK229" i="56"/>
  <c r="FJ229" i="56"/>
  <c r="FI229" i="56"/>
  <c r="FH229" i="56"/>
  <c r="FG229" i="56"/>
  <c r="FF229" i="56"/>
  <c r="FE229" i="56"/>
  <c r="FD229" i="56"/>
  <c r="FC229" i="56"/>
  <c r="FB229" i="56"/>
  <c r="FA229" i="56"/>
  <c r="EZ229" i="56"/>
  <c r="EY229" i="56"/>
  <c r="EX229" i="56"/>
  <c r="EW229" i="56"/>
  <c r="EV229" i="56"/>
  <c r="EU229" i="56"/>
  <c r="ET229" i="56"/>
  <c r="ES229" i="56"/>
  <c r="ER229" i="56"/>
  <c r="EQ229" i="56"/>
  <c r="EP229" i="56"/>
  <c r="EO229" i="56"/>
  <c r="EN229" i="56"/>
  <c r="EM229" i="56"/>
  <c r="EL229" i="56"/>
  <c r="EK229" i="56"/>
  <c r="EJ229" i="56"/>
  <c r="EI229" i="56"/>
  <c r="EH229" i="56"/>
  <c r="EG229" i="56"/>
  <c r="EF229" i="56"/>
  <c r="EE229" i="56"/>
  <c r="ED229" i="56"/>
  <c r="EC229" i="56"/>
  <c r="EB229" i="56"/>
  <c r="EA229" i="56"/>
  <c r="DZ229" i="56"/>
  <c r="DY229" i="56"/>
  <c r="DX229" i="56"/>
  <c r="DW229" i="56"/>
  <c r="DV229" i="56"/>
  <c r="DU229" i="56"/>
  <c r="DT229" i="56"/>
  <c r="DS229" i="56"/>
  <c r="DR229" i="56"/>
  <c r="DQ229" i="56"/>
  <c r="DP229" i="56"/>
  <c r="DO229" i="56"/>
  <c r="DN229" i="56"/>
  <c r="DM229" i="56"/>
  <c r="DL229" i="56"/>
  <c r="DK229" i="56"/>
  <c r="DJ229" i="56"/>
  <c r="DI229" i="56"/>
  <c r="DH229" i="56"/>
  <c r="DG229" i="56"/>
  <c r="DF229" i="56"/>
  <c r="DE229" i="56"/>
  <c r="DD229" i="56"/>
  <c r="DC229" i="56"/>
  <c r="DB229" i="56"/>
  <c r="DA229" i="56"/>
  <c r="CZ229" i="56"/>
  <c r="CY229" i="56"/>
  <c r="CX229" i="56"/>
  <c r="CW229" i="56"/>
  <c r="CV229" i="56"/>
  <c r="CU229" i="56"/>
  <c r="CT229" i="56"/>
  <c r="CS229" i="56"/>
  <c r="CR229" i="56"/>
  <c r="CQ229" i="56"/>
  <c r="CP229" i="56"/>
  <c r="CO229" i="56"/>
  <c r="CN229" i="56"/>
  <c r="CM229" i="56"/>
  <c r="CL229" i="56"/>
  <c r="CK229" i="56"/>
  <c r="CJ229" i="56"/>
  <c r="CI229" i="56"/>
  <c r="CH229" i="56"/>
  <c r="CG229" i="56"/>
  <c r="CF229" i="56"/>
  <c r="CE229" i="56"/>
  <c r="CD229" i="56"/>
  <c r="CC229" i="56"/>
  <c r="CB229" i="56"/>
  <c r="CA229" i="56"/>
  <c r="BZ229" i="56"/>
  <c r="BY229" i="56"/>
  <c r="BX229" i="56"/>
  <c r="BW229" i="56"/>
  <c r="BV229" i="56"/>
  <c r="BU229" i="56"/>
  <c r="BT229" i="56"/>
  <c r="BS229" i="56"/>
  <c r="BR229" i="56"/>
  <c r="BQ229" i="56"/>
  <c r="BP229" i="56"/>
  <c r="BO229" i="56"/>
  <c r="BN229" i="56"/>
  <c r="BM229" i="56"/>
  <c r="BL229" i="56"/>
  <c r="BK229" i="56"/>
  <c r="BJ229" i="56"/>
  <c r="BI229" i="56"/>
  <c r="BH229" i="56"/>
  <c r="BG229" i="56"/>
  <c r="BF229" i="56"/>
  <c r="BE229" i="56"/>
  <c r="BD229" i="56"/>
  <c r="BC229" i="56"/>
  <c r="BB229" i="56"/>
  <c r="BA229" i="56"/>
  <c r="AZ229" i="56"/>
  <c r="AY229" i="56"/>
  <c r="AX229" i="56"/>
  <c r="AW229" i="56"/>
  <c r="AV229" i="56"/>
  <c r="AU229" i="56"/>
  <c r="AT229" i="56"/>
  <c r="AS229" i="56"/>
  <c r="AR229" i="56"/>
  <c r="AQ229" i="56"/>
  <c r="AP229" i="56"/>
  <c r="AO229" i="56"/>
  <c r="AN229" i="56"/>
  <c r="AM229" i="56"/>
  <c r="AL229" i="56"/>
  <c r="AK229" i="56"/>
  <c r="AJ229" i="56"/>
  <c r="AI229" i="56"/>
  <c r="AH229" i="56"/>
  <c r="AG229" i="56"/>
  <c r="AF229" i="56"/>
  <c r="AE229" i="56"/>
  <c r="AD229" i="56"/>
  <c r="AC229" i="56"/>
  <c r="AB229" i="56"/>
  <c r="AA229" i="56"/>
  <c r="Z229" i="56"/>
  <c r="Y229" i="56"/>
  <c r="X229" i="56"/>
  <c r="W229" i="56"/>
  <c r="V229" i="56"/>
  <c r="U229" i="56"/>
  <c r="T229" i="56"/>
  <c r="S229" i="56"/>
  <c r="R229" i="56"/>
  <c r="Q229" i="56"/>
  <c r="P229" i="56"/>
  <c r="O229" i="56"/>
  <c r="N229" i="56"/>
  <c r="M229" i="56"/>
  <c r="L229" i="56"/>
  <c r="K229" i="56"/>
  <c r="J229" i="56"/>
  <c r="I229" i="56"/>
  <c r="H229" i="56"/>
  <c r="G229" i="56"/>
  <c r="F229" i="56"/>
  <c r="E229" i="56"/>
  <c r="D229" i="56"/>
  <c r="C229" i="56"/>
  <c r="B229" i="56"/>
  <c r="A229" i="56"/>
  <c r="FX228" i="56"/>
  <c r="FW228" i="56"/>
  <c r="FV228" i="56"/>
  <c r="FU228" i="56"/>
  <c r="FT228" i="56"/>
  <c r="FS228" i="56"/>
  <c r="FR228" i="56"/>
  <c r="FQ228" i="56"/>
  <c r="FP228" i="56"/>
  <c r="FO228" i="56"/>
  <c r="FN228" i="56"/>
  <c r="FM228" i="56"/>
  <c r="FL228" i="56"/>
  <c r="FK228" i="56"/>
  <c r="FJ228" i="56"/>
  <c r="FI228" i="56"/>
  <c r="FH228" i="56"/>
  <c r="FG228" i="56"/>
  <c r="FF228" i="56"/>
  <c r="FE228" i="56"/>
  <c r="FD228" i="56"/>
  <c r="FC228" i="56"/>
  <c r="FB228" i="56"/>
  <c r="FA228" i="56"/>
  <c r="EZ228" i="56"/>
  <c r="EY228" i="56"/>
  <c r="EX228" i="56"/>
  <c r="EW228" i="56"/>
  <c r="EV228" i="56"/>
  <c r="EU228" i="56"/>
  <c r="ET228" i="56"/>
  <c r="ES228" i="56"/>
  <c r="ER228" i="56"/>
  <c r="EQ228" i="56"/>
  <c r="EP228" i="56"/>
  <c r="EO228" i="56"/>
  <c r="EN228" i="56"/>
  <c r="EM228" i="56"/>
  <c r="EL228" i="56"/>
  <c r="EK228" i="56"/>
  <c r="EJ228" i="56"/>
  <c r="EI228" i="56"/>
  <c r="EH228" i="56"/>
  <c r="EG228" i="56"/>
  <c r="EF228" i="56"/>
  <c r="EE228" i="56"/>
  <c r="ED228" i="56"/>
  <c r="EC228" i="56"/>
  <c r="EB228" i="56"/>
  <c r="EA228" i="56"/>
  <c r="DZ228" i="56"/>
  <c r="DY228" i="56"/>
  <c r="DX228" i="56"/>
  <c r="DW228" i="56"/>
  <c r="DV228" i="56"/>
  <c r="DU228" i="56"/>
  <c r="DT228" i="56"/>
  <c r="DS228" i="56"/>
  <c r="DR228" i="56"/>
  <c r="DQ228" i="56"/>
  <c r="DP228" i="56"/>
  <c r="DO228" i="56"/>
  <c r="DN228" i="56"/>
  <c r="DM228" i="56"/>
  <c r="DL228" i="56"/>
  <c r="DK228" i="56"/>
  <c r="DJ228" i="56"/>
  <c r="DI228" i="56"/>
  <c r="DH228" i="56"/>
  <c r="DG228" i="56"/>
  <c r="DF228" i="56"/>
  <c r="DE228" i="56"/>
  <c r="DD228" i="56"/>
  <c r="DC228" i="56"/>
  <c r="DB228" i="56"/>
  <c r="DA228" i="56"/>
  <c r="CZ228" i="56"/>
  <c r="CY228" i="56"/>
  <c r="CX228" i="56"/>
  <c r="CW228" i="56"/>
  <c r="CV228" i="56"/>
  <c r="CU228" i="56"/>
  <c r="CT228" i="56"/>
  <c r="CS228" i="56"/>
  <c r="CR228" i="56"/>
  <c r="CQ228" i="56"/>
  <c r="CP228" i="56"/>
  <c r="CO228" i="56"/>
  <c r="CN228" i="56"/>
  <c r="CM228" i="56"/>
  <c r="CL228" i="56"/>
  <c r="CK228" i="56"/>
  <c r="CJ228" i="56"/>
  <c r="CI228" i="56"/>
  <c r="CH228" i="56"/>
  <c r="CG228" i="56"/>
  <c r="CF228" i="56"/>
  <c r="CE228" i="56"/>
  <c r="CD228" i="56"/>
  <c r="CC228" i="56"/>
  <c r="CB228" i="56"/>
  <c r="CA228" i="56"/>
  <c r="BZ228" i="56"/>
  <c r="BY228" i="56"/>
  <c r="BX228" i="56"/>
  <c r="BW228" i="56"/>
  <c r="BV228" i="56"/>
  <c r="BU228" i="56"/>
  <c r="BT228" i="56"/>
  <c r="BS228" i="56"/>
  <c r="BR228" i="56"/>
  <c r="BQ228" i="56"/>
  <c r="BP228" i="56"/>
  <c r="BO228" i="56"/>
  <c r="BN228" i="56"/>
  <c r="BM228" i="56"/>
  <c r="BL228" i="56"/>
  <c r="BK228" i="56"/>
  <c r="BJ228" i="56"/>
  <c r="BI228" i="56"/>
  <c r="BH228" i="56"/>
  <c r="BG228" i="56"/>
  <c r="BF228" i="56"/>
  <c r="BE228" i="56"/>
  <c r="BD228" i="56"/>
  <c r="BC228" i="56"/>
  <c r="BB228" i="56"/>
  <c r="BA228" i="56"/>
  <c r="AZ228" i="56"/>
  <c r="AY228" i="56"/>
  <c r="AX228" i="56"/>
  <c r="AW228" i="56"/>
  <c r="AV228" i="56"/>
  <c r="AU228" i="56"/>
  <c r="AT228" i="56"/>
  <c r="AS228" i="56"/>
  <c r="AR228" i="56"/>
  <c r="AQ228" i="56"/>
  <c r="AP228" i="56"/>
  <c r="AO228" i="56"/>
  <c r="AN228" i="56"/>
  <c r="AM228" i="56"/>
  <c r="AL228" i="56"/>
  <c r="AK228" i="56"/>
  <c r="AJ228" i="56"/>
  <c r="AI228" i="56"/>
  <c r="AH228" i="56"/>
  <c r="AG228" i="56"/>
  <c r="AF228" i="56"/>
  <c r="AE228" i="56"/>
  <c r="AD228" i="56"/>
  <c r="AC228" i="56"/>
  <c r="AB228" i="56"/>
  <c r="AA228" i="56"/>
  <c r="Z228" i="56"/>
  <c r="Y228" i="56"/>
  <c r="X228" i="56"/>
  <c r="W228" i="56"/>
  <c r="V228" i="56"/>
  <c r="U228" i="56"/>
  <c r="T228" i="56"/>
  <c r="S228" i="56"/>
  <c r="R228" i="56"/>
  <c r="Q228" i="56"/>
  <c r="P228" i="56"/>
  <c r="O228" i="56"/>
  <c r="N228" i="56"/>
  <c r="M228" i="56"/>
  <c r="L228" i="56"/>
  <c r="K228" i="56"/>
  <c r="J228" i="56"/>
  <c r="I228" i="56"/>
  <c r="H228" i="56"/>
  <c r="G228" i="56"/>
  <c r="F228" i="56"/>
  <c r="E228" i="56"/>
  <c r="D228" i="56"/>
  <c r="C228" i="56"/>
  <c r="B228" i="56"/>
  <c r="A228" i="56"/>
  <c r="FX227" i="56"/>
  <c r="FW227" i="56"/>
  <c r="FV227" i="56"/>
  <c r="FU227" i="56"/>
  <c r="FT227" i="56"/>
  <c r="FS227" i="56"/>
  <c r="FR227" i="56"/>
  <c r="FQ227" i="56"/>
  <c r="FP227" i="56"/>
  <c r="FO227" i="56"/>
  <c r="FN227" i="56"/>
  <c r="FM227" i="56"/>
  <c r="FL227" i="56"/>
  <c r="FK227" i="56"/>
  <c r="FJ227" i="56"/>
  <c r="FI227" i="56"/>
  <c r="FH227" i="56"/>
  <c r="FG227" i="56"/>
  <c r="FF227" i="56"/>
  <c r="FE227" i="56"/>
  <c r="FD227" i="56"/>
  <c r="FC227" i="56"/>
  <c r="FB227" i="56"/>
  <c r="FA227" i="56"/>
  <c r="EZ227" i="56"/>
  <c r="EY227" i="56"/>
  <c r="EX227" i="56"/>
  <c r="EW227" i="56"/>
  <c r="EV227" i="56"/>
  <c r="EU227" i="56"/>
  <c r="ET227" i="56"/>
  <c r="ES227" i="56"/>
  <c r="ER227" i="56"/>
  <c r="EQ227" i="56"/>
  <c r="EP227" i="56"/>
  <c r="EO227" i="56"/>
  <c r="EN227" i="56"/>
  <c r="EM227" i="56"/>
  <c r="EL227" i="56"/>
  <c r="EK227" i="56"/>
  <c r="EJ227" i="56"/>
  <c r="EI227" i="56"/>
  <c r="EH227" i="56"/>
  <c r="EG227" i="56"/>
  <c r="EF227" i="56"/>
  <c r="EE227" i="56"/>
  <c r="ED227" i="56"/>
  <c r="EC227" i="56"/>
  <c r="EB227" i="56"/>
  <c r="EA227" i="56"/>
  <c r="DZ227" i="56"/>
  <c r="DY227" i="56"/>
  <c r="DX227" i="56"/>
  <c r="DW227" i="56"/>
  <c r="DV227" i="56"/>
  <c r="DU227" i="56"/>
  <c r="DT227" i="56"/>
  <c r="DS227" i="56"/>
  <c r="DR227" i="56"/>
  <c r="DQ227" i="56"/>
  <c r="DP227" i="56"/>
  <c r="DO227" i="56"/>
  <c r="DN227" i="56"/>
  <c r="DM227" i="56"/>
  <c r="DL227" i="56"/>
  <c r="DK227" i="56"/>
  <c r="DJ227" i="56"/>
  <c r="DI227" i="56"/>
  <c r="DH227" i="56"/>
  <c r="DG227" i="56"/>
  <c r="DF227" i="56"/>
  <c r="DE227" i="56"/>
  <c r="DD227" i="56"/>
  <c r="DC227" i="56"/>
  <c r="DB227" i="56"/>
  <c r="DA227" i="56"/>
  <c r="CZ227" i="56"/>
  <c r="CY227" i="56"/>
  <c r="CX227" i="56"/>
  <c r="CW227" i="56"/>
  <c r="CV227" i="56"/>
  <c r="CU227" i="56"/>
  <c r="CT227" i="56"/>
  <c r="CS227" i="56"/>
  <c r="CR227" i="56"/>
  <c r="CQ227" i="56"/>
  <c r="CP227" i="56"/>
  <c r="CO227" i="56"/>
  <c r="CN227" i="56"/>
  <c r="CM227" i="56"/>
  <c r="CL227" i="56"/>
  <c r="CK227" i="56"/>
  <c r="CJ227" i="56"/>
  <c r="CI227" i="56"/>
  <c r="CH227" i="56"/>
  <c r="CG227" i="56"/>
  <c r="CF227" i="56"/>
  <c r="CE227" i="56"/>
  <c r="CD227" i="56"/>
  <c r="CC227" i="56"/>
  <c r="CB227" i="56"/>
  <c r="CA227" i="56"/>
  <c r="BZ227" i="56"/>
  <c r="BY227" i="56"/>
  <c r="BX227" i="56"/>
  <c r="BW227" i="56"/>
  <c r="BV227" i="56"/>
  <c r="BU227" i="56"/>
  <c r="BT227" i="56"/>
  <c r="BS227" i="56"/>
  <c r="BR227" i="56"/>
  <c r="BQ227" i="56"/>
  <c r="BP227" i="56"/>
  <c r="BO227" i="56"/>
  <c r="BN227" i="56"/>
  <c r="BM227" i="56"/>
  <c r="BL227" i="56"/>
  <c r="BK227" i="56"/>
  <c r="BJ227" i="56"/>
  <c r="BI227" i="56"/>
  <c r="BH227" i="56"/>
  <c r="BG227" i="56"/>
  <c r="BF227" i="56"/>
  <c r="BE227" i="56"/>
  <c r="BD227" i="56"/>
  <c r="BC227" i="56"/>
  <c r="BB227" i="56"/>
  <c r="BA227" i="56"/>
  <c r="AZ227" i="56"/>
  <c r="AY227" i="56"/>
  <c r="AX227" i="56"/>
  <c r="AW227" i="56"/>
  <c r="AV227" i="56"/>
  <c r="AU227" i="56"/>
  <c r="AT227" i="56"/>
  <c r="AS227" i="56"/>
  <c r="AR227" i="56"/>
  <c r="AQ227" i="56"/>
  <c r="AP227" i="56"/>
  <c r="AO227" i="56"/>
  <c r="AN227" i="56"/>
  <c r="AM227" i="56"/>
  <c r="AL227" i="56"/>
  <c r="AK227" i="56"/>
  <c r="AJ227" i="56"/>
  <c r="AI227" i="56"/>
  <c r="AH227" i="56"/>
  <c r="AG227" i="56"/>
  <c r="AF227" i="56"/>
  <c r="AE227" i="56"/>
  <c r="AD227" i="56"/>
  <c r="AC227" i="56"/>
  <c r="AB227" i="56"/>
  <c r="AA227" i="56"/>
  <c r="Z227" i="56"/>
  <c r="Y227" i="56"/>
  <c r="X227" i="56"/>
  <c r="W227" i="56"/>
  <c r="V227" i="56"/>
  <c r="U227" i="56"/>
  <c r="T227" i="56"/>
  <c r="S227" i="56"/>
  <c r="R227" i="56"/>
  <c r="Q227" i="56"/>
  <c r="P227" i="56"/>
  <c r="O227" i="56"/>
  <c r="N227" i="56"/>
  <c r="M227" i="56"/>
  <c r="L227" i="56"/>
  <c r="K227" i="56"/>
  <c r="J227" i="56"/>
  <c r="I227" i="56"/>
  <c r="H227" i="56"/>
  <c r="G227" i="56"/>
  <c r="F227" i="56"/>
  <c r="E227" i="56"/>
  <c r="D227" i="56"/>
  <c r="C227" i="56"/>
  <c r="B227" i="56"/>
  <c r="A227" i="56"/>
  <c r="FX226" i="56"/>
  <c r="FW226" i="56"/>
  <c r="FV226" i="56"/>
  <c r="FU226" i="56"/>
  <c r="FT226" i="56"/>
  <c r="FS226" i="56"/>
  <c r="FR226" i="56"/>
  <c r="FQ226" i="56"/>
  <c r="FP226" i="56"/>
  <c r="FO226" i="56"/>
  <c r="FN226" i="56"/>
  <c r="FM226" i="56"/>
  <c r="FL226" i="56"/>
  <c r="FK226" i="56"/>
  <c r="FJ226" i="56"/>
  <c r="FI226" i="56"/>
  <c r="FH226" i="56"/>
  <c r="FG226" i="56"/>
  <c r="FF226" i="56"/>
  <c r="FE226" i="56"/>
  <c r="FD226" i="56"/>
  <c r="FC226" i="56"/>
  <c r="FB226" i="56"/>
  <c r="FA226" i="56"/>
  <c r="EZ226" i="56"/>
  <c r="EY226" i="56"/>
  <c r="EX226" i="56"/>
  <c r="EW226" i="56"/>
  <c r="EV226" i="56"/>
  <c r="EU226" i="56"/>
  <c r="ET226" i="56"/>
  <c r="ES226" i="56"/>
  <c r="ER226" i="56"/>
  <c r="EQ226" i="56"/>
  <c r="EP226" i="56"/>
  <c r="EO226" i="56"/>
  <c r="EN226" i="56"/>
  <c r="EM226" i="56"/>
  <c r="EL226" i="56"/>
  <c r="EK226" i="56"/>
  <c r="EJ226" i="56"/>
  <c r="EI226" i="56"/>
  <c r="EH226" i="56"/>
  <c r="EG226" i="56"/>
  <c r="EF226" i="56"/>
  <c r="EE226" i="56"/>
  <c r="ED226" i="56"/>
  <c r="EC226" i="56"/>
  <c r="EB226" i="56"/>
  <c r="EA226" i="56"/>
  <c r="DZ226" i="56"/>
  <c r="DY226" i="56"/>
  <c r="DX226" i="56"/>
  <c r="DW226" i="56"/>
  <c r="DV226" i="56"/>
  <c r="DU226" i="56"/>
  <c r="DT226" i="56"/>
  <c r="DS226" i="56"/>
  <c r="DR226" i="56"/>
  <c r="DQ226" i="56"/>
  <c r="DP226" i="56"/>
  <c r="DO226" i="56"/>
  <c r="DN226" i="56"/>
  <c r="DM226" i="56"/>
  <c r="DL226" i="56"/>
  <c r="DK226" i="56"/>
  <c r="DJ226" i="56"/>
  <c r="DI226" i="56"/>
  <c r="DH226" i="56"/>
  <c r="DG226" i="56"/>
  <c r="DF226" i="56"/>
  <c r="DE226" i="56"/>
  <c r="DD226" i="56"/>
  <c r="DC226" i="56"/>
  <c r="DB226" i="56"/>
  <c r="DA226" i="56"/>
  <c r="CZ226" i="56"/>
  <c r="CY226" i="56"/>
  <c r="CX226" i="56"/>
  <c r="CW226" i="56"/>
  <c r="CV226" i="56"/>
  <c r="CU226" i="56"/>
  <c r="CT226" i="56"/>
  <c r="CS226" i="56"/>
  <c r="CR226" i="56"/>
  <c r="CQ226" i="56"/>
  <c r="CP226" i="56"/>
  <c r="CO226" i="56"/>
  <c r="CN226" i="56"/>
  <c r="CM226" i="56"/>
  <c r="CL226" i="56"/>
  <c r="CK226" i="56"/>
  <c r="CJ226" i="56"/>
  <c r="CI226" i="56"/>
  <c r="CH226" i="56"/>
  <c r="CG226" i="56"/>
  <c r="CF226" i="56"/>
  <c r="CE226" i="56"/>
  <c r="CD226" i="56"/>
  <c r="CC226" i="56"/>
  <c r="CB226" i="56"/>
  <c r="CA226" i="56"/>
  <c r="BZ226" i="56"/>
  <c r="BY226" i="56"/>
  <c r="BX226" i="56"/>
  <c r="BW226" i="56"/>
  <c r="BV226" i="56"/>
  <c r="BU226" i="56"/>
  <c r="BT226" i="56"/>
  <c r="BS226" i="56"/>
  <c r="BR226" i="56"/>
  <c r="BQ226" i="56"/>
  <c r="BP226" i="56"/>
  <c r="BO226" i="56"/>
  <c r="BN226" i="56"/>
  <c r="BM226" i="56"/>
  <c r="BL226" i="56"/>
  <c r="BK226" i="56"/>
  <c r="BJ226" i="56"/>
  <c r="BI226" i="56"/>
  <c r="BH226" i="56"/>
  <c r="BG226" i="56"/>
  <c r="BF226" i="56"/>
  <c r="BE226" i="56"/>
  <c r="BD226" i="56"/>
  <c r="BC226" i="56"/>
  <c r="BB226" i="56"/>
  <c r="BA226" i="56"/>
  <c r="AZ226" i="56"/>
  <c r="AY226" i="56"/>
  <c r="AX226" i="56"/>
  <c r="AW226" i="56"/>
  <c r="AV226" i="56"/>
  <c r="AU226" i="56"/>
  <c r="AT226" i="56"/>
  <c r="AS226" i="56"/>
  <c r="AR226" i="56"/>
  <c r="AQ226" i="56"/>
  <c r="AP226" i="56"/>
  <c r="AO226" i="56"/>
  <c r="AN226" i="56"/>
  <c r="AM226" i="56"/>
  <c r="AL226" i="56"/>
  <c r="AK226" i="56"/>
  <c r="AJ226" i="56"/>
  <c r="AI226" i="56"/>
  <c r="AH226" i="56"/>
  <c r="AG226" i="56"/>
  <c r="AF226" i="56"/>
  <c r="AE226" i="56"/>
  <c r="AD226" i="56"/>
  <c r="AC226" i="56"/>
  <c r="AB226" i="56"/>
  <c r="AA226" i="56"/>
  <c r="Z226" i="56"/>
  <c r="Y226" i="56"/>
  <c r="X226" i="56"/>
  <c r="W226" i="56"/>
  <c r="V226" i="56"/>
  <c r="U226" i="56"/>
  <c r="T226" i="56"/>
  <c r="S226" i="56"/>
  <c r="R226" i="56"/>
  <c r="Q226" i="56"/>
  <c r="P226" i="56"/>
  <c r="O226" i="56"/>
  <c r="N226" i="56"/>
  <c r="M226" i="56"/>
  <c r="L226" i="56"/>
  <c r="K226" i="56"/>
  <c r="J226" i="56"/>
  <c r="I226" i="56"/>
  <c r="H226" i="56"/>
  <c r="G226" i="56"/>
  <c r="F226" i="56"/>
  <c r="E226" i="56"/>
  <c r="D226" i="56"/>
  <c r="C226" i="56"/>
  <c r="B226" i="56"/>
  <c r="A226" i="56"/>
  <c r="FX225" i="56"/>
  <c r="FW225" i="56"/>
  <c r="FV225" i="56"/>
  <c r="FU225" i="56"/>
  <c r="FT225" i="56"/>
  <c r="FS225" i="56"/>
  <c r="FR225" i="56"/>
  <c r="FQ225" i="56"/>
  <c r="FP225" i="56"/>
  <c r="FO225" i="56"/>
  <c r="FN225" i="56"/>
  <c r="FM225" i="56"/>
  <c r="FL225" i="56"/>
  <c r="FK225" i="56"/>
  <c r="FJ225" i="56"/>
  <c r="FI225" i="56"/>
  <c r="FH225" i="56"/>
  <c r="FG225" i="56"/>
  <c r="FF225" i="56"/>
  <c r="FE225" i="56"/>
  <c r="FD225" i="56"/>
  <c r="FC225" i="56"/>
  <c r="FB225" i="56"/>
  <c r="FA225" i="56"/>
  <c r="EZ225" i="56"/>
  <c r="EY225" i="56"/>
  <c r="EX225" i="56"/>
  <c r="EW225" i="56"/>
  <c r="EV225" i="56"/>
  <c r="EU225" i="56"/>
  <c r="ET225" i="56"/>
  <c r="ES225" i="56"/>
  <c r="ER225" i="56"/>
  <c r="EQ225" i="56"/>
  <c r="EP225" i="56"/>
  <c r="EO225" i="56"/>
  <c r="EN225" i="56"/>
  <c r="EM225" i="56"/>
  <c r="EL225" i="56"/>
  <c r="EK225" i="56"/>
  <c r="EJ225" i="56"/>
  <c r="EI225" i="56"/>
  <c r="EH225" i="56"/>
  <c r="EG225" i="56"/>
  <c r="EF225" i="56"/>
  <c r="EE225" i="56"/>
  <c r="ED225" i="56"/>
  <c r="EC225" i="56"/>
  <c r="EB225" i="56"/>
  <c r="EA225" i="56"/>
  <c r="DZ225" i="56"/>
  <c r="DY225" i="56"/>
  <c r="DX225" i="56"/>
  <c r="DW225" i="56"/>
  <c r="DV225" i="56"/>
  <c r="DU225" i="56"/>
  <c r="DT225" i="56"/>
  <c r="DS225" i="56"/>
  <c r="DR225" i="56"/>
  <c r="DQ225" i="56"/>
  <c r="DP225" i="56"/>
  <c r="DO225" i="56"/>
  <c r="DN225" i="56"/>
  <c r="DM225" i="56"/>
  <c r="DL225" i="56"/>
  <c r="DK225" i="56"/>
  <c r="DJ225" i="56"/>
  <c r="DI225" i="56"/>
  <c r="DH225" i="56"/>
  <c r="DG225" i="56"/>
  <c r="DF225" i="56"/>
  <c r="DE225" i="56"/>
  <c r="DD225" i="56"/>
  <c r="DC225" i="56"/>
  <c r="DB225" i="56"/>
  <c r="DA225" i="56"/>
  <c r="CZ225" i="56"/>
  <c r="CY225" i="56"/>
  <c r="CX225" i="56"/>
  <c r="CW225" i="56"/>
  <c r="CV225" i="56"/>
  <c r="CU225" i="56"/>
  <c r="CT225" i="56"/>
  <c r="CS225" i="56"/>
  <c r="CR225" i="56"/>
  <c r="CQ225" i="56"/>
  <c r="CP225" i="56"/>
  <c r="CO225" i="56"/>
  <c r="CN225" i="56"/>
  <c r="CM225" i="56"/>
  <c r="CL225" i="56"/>
  <c r="CK225" i="56"/>
  <c r="CJ225" i="56"/>
  <c r="CI225" i="56"/>
  <c r="CH225" i="56"/>
  <c r="CG225" i="56"/>
  <c r="CF225" i="56"/>
  <c r="CE225" i="56"/>
  <c r="CD225" i="56"/>
  <c r="CC225" i="56"/>
  <c r="CB225" i="56"/>
  <c r="CA225" i="56"/>
  <c r="BZ225" i="56"/>
  <c r="BY225" i="56"/>
  <c r="BX225" i="56"/>
  <c r="BW225" i="56"/>
  <c r="BV225" i="56"/>
  <c r="BU225" i="56"/>
  <c r="BT225" i="56"/>
  <c r="BS225" i="56"/>
  <c r="BR225" i="56"/>
  <c r="BQ225" i="56"/>
  <c r="BP225" i="56"/>
  <c r="BO225" i="56"/>
  <c r="BN225" i="56"/>
  <c r="BM225" i="56"/>
  <c r="BL225" i="56"/>
  <c r="BK225" i="56"/>
  <c r="BJ225" i="56"/>
  <c r="BI225" i="56"/>
  <c r="BH225" i="56"/>
  <c r="BG225" i="56"/>
  <c r="BF225" i="56"/>
  <c r="BE225" i="56"/>
  <c r="BD225" i="56"/>
  <c r="BC225" i="56"/>
  <c r="BB225" i="56"/>
  <c r="BA225" i="56"/>
  <c r="AZ225" i="56"/>
  <c r="AY225" i="56"/>
  <c r="AX225" i="56"/>
  <c r="AW225" i="56"/>
  <c r="AV225" i="56"/>
  <c r="AU225" i="56"/>
  <c r="AT225" i="56"/>
  <c r="AS225" i="56"/>
  <c r="AR225" i="56"/>
  <c r="AQ225" i="56"/>
  <c r="AP225" i="56"/>
  <c r="AO225" i="56"/>
  <c r="AN225" i="56"/>
  <c r="AM225" i="56"/>
  <c r="AL225" i="56"/>
  <c r="AK225" i="56"/>
  <c r="AJ225" i="56"/>
  <c r="AI225" i="56"/>
  <c r="AH225" i="56"/>
  <c r="AG225" i="56"/>
  <c r="AF225" i="56"/>
  <c r="AE225" i="56"/>
  <c r="AD225" i="56"/>
  <c r="AC225" i="56"/>
  <c r="AB225" i="56"/>
  <c r="AA225" i="56"/>
  <c r="Z225" i="56"/>
  <c r="Y225" i="56"/>
  <c r="X225" i="56"/>
  <c r="W225" i="56"/>
  <c r="V225" i="56"/>
  <c r="U225" i="56"/>
  <c r="T225" i="56"/>
  <c r="S225" i="56"/>
  <c r="R225" i="56"/>
  <c r="Q225" i="56"/>
  <c r="P225" i="56"/>
  <c r="O225" i="56"/>
  <c r="N225" i="56"/>
  <c r="M225" i="56"/>
  <c r="L225" i="56"/>
  <c r="K225" i="56"/>
  <c r="J225" i="56"/>
  <c r="I225" i="56"/>
  <c r="H225" i="56"/>
  <c r="G225" i="56"/>
  <c r="F225" i="56"/>
  <c r="E225" i="56"/>
  <c r="D225" i="56"/>
  <c r="C225" i="56"/>
  <c r="B225" i="56"/>
  <c r="A225" i="56"/>
  <c r="FX224" i="56"/>
  <c r="FW224" i="56"/>
  <c r="FV224" i="56"/>
  <c r="FU224" i="56"/>
  <c r="FT224" i="56"/>
  <c r="FS224" i="56"/>
  <c r="FR224" i="56"/>
  <c r="FQ224" i="56"/>
  <c r="FP224" i="56"/>
  <c r="FO224" i="56"/>
  <c r="FN224" i="56"/>
  <c r="FM224" i="56"/>
  <c r="FL224" i="56"/>
  <c r="FK224" i="56"/>
  <c r="FJ224" i="56"/>
  <c r="FI224" i="56"/>
  <c r="FH224" i="56"/>
  <c r="FG224" i="56"/>
  <c r="FF224" i="56"/>
  <c r="FE224" i="56"/>
  <c r="FD224" i="56"/>
  <c r="FC224" i="56"/>
  <c r="FB224" i="56"/>
  <c r="FA224" i="56"/>
  <c r="EZ224" i="56"/>
  <c r="EY224" i="56"/>
  <c r="EX224" i="56"/>
  <c r="EW224" i="56"/>
  <c r="EV224" i="56"/>
  <c r="EU224" i="56"/>
  <c r="ET224" i="56"/>
  <c r="ES224" i="56"/>
  <c r="ER224" i="56"/>
  <c r="EQ224" i="56"/>
  <c r="EP224" i="56"/>
  <c r="EO224" i="56"/>
  <c r="EN224" i="56"/>
  <c r="EM224" i="56"/>
  <c r="EL224" i="56"/>
  <c r="EK224" i="56"/>
  <c r="EJ224" i="56"/>
  <c r="EI224" i="56"/>
  <c r="EH224" i="56"/>
  <c r="EG224" i="56"/>
  <c r="EF224" i="56"/>
  <c r="EE224" i="56"/>
  <c r="ED224" i="56"/>
  <c r="EC224" i="56"/>
  <c r="EB224" i="56"/>
  <c r="EA224" i="56"/>
  <c r="DZ224" i="56"/>
  <c r="DY224" i="56"/>
  <c r="DX224" i="56"/>
  <c r="DW224" i="56"/>
  <c r="DV224" i="56"/>
  <c r="DU224" i="56"/>
  <c r="DT224" i="56"/>
  <c r="DS224" i="56"/>
  <c r="DR224" i="56"/>
  <c r="DQ224" i="56"/>
  <c r="DP224" i="56"/>
  <c r="DO224" i="56"/>
  <c r="DN224" i="56"/>
  <c r="DM224" i="56"/>
  <c r="DL224" i="56"/>
  <c r="DK224" i="56"/>
  <c r="DJ224" i="56"/>
  <c r="DI224" i="56"/>
  <c r="DH224" i="56"/>
  <c r="DG224" i="56"/>
  <c r="DF224" i="56"/>
  <c r="DE224" i="56"/>
  <c r="DD224" i="56"/>
  <c r="DC224" i="56"/>
  <c r="DB224" i="56"/>
  <c r="DA224" i="56"/>
  <c r="CZ224" i="56"/>
  <c r="CY224" i="56"/>
  <c r="CX224" i="56"/>
  <c r="CW224" i="56"/>
  <c r="CV224" i="56"/>
  <c r="CU224" i="56"/>
  <c r="CT224" i="56"/>
  <c r="CS224" i="56"/>
  <c r="CR224" i="56"/>
  <c r="CQ224" i="56"/>
  <c r="CP224" i="56"/>
  <c r="CO224" i="56"/>
  <c r="CN224" i="56"/>
  <c r="CM224" i="56"/>
  <c r="CL224" i="56"/>
  <c r="CK224" i="56"/>
  <c r="CJ224" i="56"/>
  <c r="CI224" i="56"/>
  <c r="CH224" i="56"/>
  <c r="CG224" i="56"/>
  <c r="CF224" i="56"/>
  <c r="CE224" i="56"/>
  <c r="CD224" i="56"/>
  <c r="CC224" i="56"/>
  <c r="CB224" i="56"/>
  <c r="CA224" i="56"/>
  <c r="BZ224" i="56"/>
  <c r="BY224" i="56"/>
  <c r="BX224" i="56"/>
  <c r="BW224" i="56"/>
  <c r="BV224" i="56"/>
  <c r="BU224" i="56"/>
  <c r="BT224" i="56"/>
  <c r="BS224" i="56"/>
  <c r="BR224" i="56"/>
  <c r="BQ224" i="56"/>
  <c r="BP224" i="56"/>
  <c r="BO224" i="56"/>
  <c r="BN224" i="56"/>
  <c r="BM224" i="56"/>
  <c r="BL224" i="56"/>
  <c r="BK224" i="56"/>
  <c r="BJ224" i="56"/>
  <c r="BI224" i="56"/>
  <c r="BH224" i="56"/>
  <c r="BG224" i="56"/>
  <c r="BF224" i="56"/>
  <c r="BE224" i="56"/>
  <c r="BD224" i="56"/>
  <c r="BC224" i="56"/>
  <c r="BB224" i="56"/>
  <c r="BA224" i="56"/>
  <c r="AZ224" i="56"/>
  <c r="AY224" i="56"/>
  <c r="AX224" i="56"/>
  <c r="AW224" i="56"/>
  <c r="AV224" i="56"/>
  <c r="AU224" i="56"/>
  <c r="AT224" i="56"/>
  <c r="AS224" i="56"/>
  <c r="AR224" i="56"/>
  <c r="AQ224" i="56"/>
  <c r="AP224" i="56"/>
  <c r="AO224" i="56"/>
  <c r="AN224" i="56"/>
  <c r="AM224" i="56"/>
  <c r="AL224" i="56"/>
  <c r="AK224" i="56"/>
  <c r="AJ224" i="56"/>
  <c r="AI224" i="56"/>
  <c r="AH224" i="56"/>
  <c r="AG224" i="56"/>
  <c r="AF224" i="56"/>
  <c r="AE224" i="56"/>
  <c r="AD224" i="56"/>
  <c r="AC224" i="56"/>
  <c r="AB224" i="56"/>
  <c r="AA224" i="56"/>
  <c r="Z224" i="56"/>
  <c r="Y224" i="56"/>
  <c r="X224" i="56"/>
  <c r="W224" i="56"/>
  <c r="V224" i="56"/>
  <c r="U224" i="56"/>
  <c r="T224" i="56"/>
  <c r="S224" i="56"/>
  <c r="R224" i="56"/>
  <c r="Q224" i="56"/>
  <c r="P224" i="56"/>
  <c r="O224" i="56"/>
  <c r="N224" i="56"/>
  <c r="M224" i="56"/>
  <c r="L224" i="56"/>
  <c r="K224" i="56"/>
  <c r="J224" i="56"/>
  <c r="I224" i="56"/>
  <c r="H224" i="56"/>
  <c r="G224" i="56"/>
  <c r="F224" i="56"/>
  <c r="E224" i="56"/>
  <c r="D224" i="56"/>
  <c r="C224" i="56"/>
  <c r="B224" i="56"/>
  <c r="A224" i="56"/>
  <c r="FX223" i="56"/>
  <c r="FW223" i="56"/>
  <c r="FV223" i="56"/>
  <c r="FU223" i="56"/>
  <c r="FT223" i="56"/>
  <c r="FS223" i="56"/>
  <c r="FR223" i="56"/>
  <c r="FQ223" i="56"/>
  <c r="FP223" i="56"/>
  <c r="FO223" i="56"/>
  <c r="FN223" i="56"/>
  <c r="FM223" i="56"/>
  <c r="FL223" i="56"/>
  <c r="FK223" i="56"/>
  <c r="FJ223" i="56"/>
  <c r="FI223" i="56"/>
  <c r="FH223" i="56"/>
  <c r="FG223" i="56"/>
  <c r="FF223" i="56"/>
  <c r="FE223" i="56"/>
  <c r="FD223" i="56"/>
  <c r="FC223" i="56"/>
  <c r="FB223" i="56"/>
  <c r="FA223" i="56"/>
  <c r="EZ223" i="56"/>
  <c r="EY223" i="56"/>
  <c r="EX223" i="56"/>
  <c r="EW223" i="56"/>
  <c r="EV223" i="56"/>
  <c r="EU223" i="56"/>
  <c r="ET223" i="56"/>
  <c r="ES223" i="56"/>
  <c r="ER223" i="56"/>
  <c r="EQ223" i="56"/>
  <c r="EP223" i="56"/>
  <c r="EO223" i="56"/>
  <c r="EN223" i="56"/>
  <c r="EM223" i="56"/>
  <c r="EL223" i="56"/>
  <c r="EK223" i="56"/>
  <c r="EJ223" i="56"/>
  <c r="EI223" i="56"/>
  <c r="EH223" i="56"/>
  <c r="EG223" i="56"/>
  <c r="EF223" i="56"/>
  <c r="EE223" i="56"/>
  <c r="ED223" i="56"/>
  <c r="EC223" i="56"/>
  <c r="EB223" i="56"/>
  <c r="EA223" i="56"/>
  <c r="DZ223" i="56"/>
  <c r="DY223" i="56"/>
  <c r="DX223" i="56"/>
  <c r="DW223" i="56"/>
  <c r="DV223" i="56"/>
  <c r="DU223" i="56"/>
  <c r="DT223" i="56"/>
  <c r="DS223" i="56"/>
  <c r="DR223" i="56"/>
  <c r="DQ223" i="56"/>
  <c r="DP223" i="56"/>
  <c r="DO223" i="56"/>
  <c r="DN223" i="56"/>
  <c r="DM223" i="56"/>
  <c r="DL223" i="56"/>
  <c r="DK223" i="56"/>
  <c r="DJ223" i="56"/>
  <c r="DI223" i="56"/>
  <c r="DH223" i="56"/>
  <c r="DG223" i="56"/>
  <c r="DF223" i="56"/>
  <c r="DE223" i="56"/>
  <c r="DD223" i="56"/>
  <c r="DC223" i="56"/>
  <c r="DB223" i="56"/>
  <c r="DA223" i="56"/>
  <c r="CZ223" i="56"/>
  <c r="CY223" i="56"/>
  <c r="CX223" i="56"/>
  <c r="CW223" i="56"/>
  <c r="CV223" i="56"/>
  <c r="CU223" i="56"/>
  <c r="CT223" i="56"/>
  <c r="CS223" i="56"/>
  <c r="CR223" i="56"/>
  <c r="CQ223" i="56"/>
  <c r="CP223" i="56"/>
  <c r="CO223" i="56"/>
  <c r="CN223" i="56"/>
  <c r="CM223" i="56"/>
  <c r="CL223" i="56"/>
  <c r="CK223" i="56"/>
  <c r="CJ223" i="56"/>
  <c r="CI223" i="56"/>
  <c r="CH223" i="56"/>
  <c r="CG223" i="56"/>
  <c r="CF223" i="56"/>
  <c r="CE223" i="56"/>
  <c r="CD223" i="56"/>
  <c r="CC223" i="56"/>
  <c r="CB223" i="56"/>
  <c r="CA223" i="56"/>
  <c r="BZ223" i="56"/>
  <c r="BY223" i="56"/>
  <c r="BX223" i="56"/>
  <c r="BW223" i="56"/>
  <c r="BV223" i="56"/>
  <c r="BU223" i="56"/>
  <c r="BT223" i="56"/>
  <c r="BS223" i="56"/>
  <c r="BR223" i="56"/>
  <c r="BQ223" i="56"/>
  <c r="BP223" i="56"/>
  <c r="BO223" i="56"/>
  <c r="BN223" i="56"/>
  <c r="BM223" i="56"/>
  <c r="BL223" i="56"/>
  <c r="BK223" i="56"/>
  <c r="BJ223" i="56"/>
  <c r="BI223" i="56"/>
  <c r="BH223" i="56"/>
  <c r="BG223" i="56"/>
  <c r="BF223" i="56"/>
  <c r="BE223" i="56"/>
  <c r="BD223" i="56"/>
  <c r="BC223" i="56"/>
  <c r="BB223" i="56"/>
  <c r="BA223" i="56"/>
  <c r="AZ223" i="56"/>
  <c r="AY223" i="56"/>
  <c r="AX223" i="56"/>
  <c r="AW223" i="56"/>
  <c r="AV223" i="56"/>
  <c r="AU223" i="56"/>
  <c r="AT223" i="56"/>
  <c r="AS223" i="56"/>
  <c r="AR223" i="56"/>
  <c r="AQ223" i="56"/>
  <c r="AP223" i="56"/>
  <c r="AO223" i="56"/>
  <c r="AN223" i="56"/>
  <c r="AM223" i="56"/>
  <c r="AL223" i="56"/>
  <c r="AK223" i="56"/>
  <c r="AJ223" i="56"/>
  <c r="AI223" i="56"/>
  <c r="AH223" i="56"/>
  <c r="AG223" i="56"/>
  <c r="AF223" i="56"/>
  <c r="AE223" i="56"/>
  <c r="AD223" i="56"/>
  <c r="AC223" i="56"/>
  <c r="AB223" i="56"/>
  <c r="AA223" i="56"/>
  <c r="Z223" i="56"/>
  <c r="Y223" i="56"/>
  <c r="X223" i="56"/>
  <c r="W223" i="56"/>
  <c r="V223" i="56"/>
  <c r="U223" i="56"/>
  <c r="T223" i="56"/>
  <c r="S223" i="56"/>
  <c r="R223" i="56"/>
  <c r="Q223" i="56"/>
  <c r="P223" i="56"/>
  <c r="O223" i="56"/>
  <c r="N223" i="56"/>
  <c r="M223" i="56"/>
  <c r="L223" i="56"/>
  <c r="K223" i="56"/>
  <c r="J223" i="56"/>
  <c r="I223" i="56"/>
  <c r="H223" i="56"/>
  <c r="G223" i="56"/>
  <c r="F223" i="56"/>
  <c r="E223" i="56"/>
  <c r="D223" i="56"/>
  <c r="C223" i="56"/>
  <c r="B223" i="56"/>
  <c r="A223" i="56"/>
  <c r="FX222" i="56"/>
  <c r="FW222" i="56"/>
  <c r="FV222" i="56"/>
  <c r="FU222" i="56"/>
  <c r="FT222" i="56"/>
  <c r="FS222" i="56"/>
  <c r="FR222" i="56"/>
  <c r="FQ222" i="56"/>
  <c r="FP222" i="56"/>
  <c r="FO222" i="56"/>
  <c r="FN222" i="56"/>
  <c r="FM222" i="56"/>
  <c r="FL222" i="56"/>
  <c r="FK222" i="56"/>
  <c r="FJ222" i="56"/>
  <c r="FI222" i="56"/>
  <c r="FH222" i="56"/>
  <c r="FG222" i="56"/>
  <c r="FF222" i="56"/>
  <c r="FE222" i="56"/>
  <c r="FD222" i="56"/>
  <c r="FC222" i="56"/>
  <c r="FB222" i="56"/>
  <c r="FA222" i="56"/>
  <c r="EZ222" i="56"/>
  <c r="EY222" i="56"/>
  <c r="EX222" i="56"/>
  <c r="EW222" i="56"/>
  <c r="EV222" i="56"/>
  <c r="EU222" i="56"/>
  <c r="ET222" i="56"/>
  <c r="ES222" i="56"/>
  <c r="ER222" i="56"/>
  <c r="EQ222" i="56"/>
  <c r="EP222" i="56"/>
  <c r="EO222" i="56"/>
  <c r="EN222" i="56"/>
  <c r="EM222" i="56"/>
  <c r="EL222" i="56"/>
  <c r="EK222" i="56"/>
  <c r="EJ222" i="56"/>
  <c r="EI222" i="56"/>
  <c r="EH222" i="56"/>
  <c r="EG222" i="56"/>
  <c r="EF222" i="56"/>
  <c r="EE222" i="56"/>
  <c r="ED222" i="56"/>
  <c r="EC222" i="56"/>
  <c r="EB222" i="56"/>
  <c r="EA222" i="56"/>
  <c r="DZ222" i="56"/>
  <c r="DY222" i="56"/>
  <c r="DX222" i="56"/>
  <c r="DW222" i="56"/>
  <c r="DV222" i="56"/>
  <c r="DU222" i="56"/>
  <c r="DT222" i="56"/>
  <c r="DS222" i="56"/>
  <c r="DR222" i="56"/>
  <c r="DQ222" i="56"/>
  <c r="DP222" i="56"/>
  <c r="DO222" i="56"/>
  <c r="DN222" i="56"/>
  <c r="DM222" i="56"/>
  <c r="DL222" i="56"/>
  <c r="DK222" i="56"/>
  <c r="DJ222" i="56"/>
  <c r="DI222" i="56"/>
  <c r="DH222" i="56"/>
  <c r="DG222" i="56"/>
  <c r="DF222" i="56"/>
  <c r="DE222" i="56"/>
  <c r="DD222" i="56"/>
  <c r="DC222" i="56"/>
  <c r="DB222" i="56"/>
  <c r="DA222" i="56"/>
  <c r="CZ222" i="56"/>
  <c r="CY222" i="56"/>
  <c r="CX222" i="56"/>
  <c r="CW222" i="56"/>
  <c r="CV222" i="56"/>
  <c r="CU222" i="56"/>
  <c r="CT222" i="56"/>
  <c r="CS222" i="56"/>
  <c r="CR222" i="56"/>
  <c r="CQ222" i="56"/>
  <c r="CP222" i="56"/>
  <c r="CO222" i="56"/>
  <c r="CN222" i="56"/>
  <c r="CM222" i="56"/>
  <c r="CL222" i="56"/>
  <c r="CK222" i="56"/>
  <c r="CJ222" i="56"/>
  <c r="CI222" i="56"/>
  <c r="CH222" i="56"/>
  <c r="CG222" i="56"/>
  <c r="CF222" i="56"/>
  <c r="CE222" i="56"/>
  <c r="CD222" i="56"/>
  <c r="CC222" i="56"/>
  <c r="CB222" i="56"/>
  <c r="CA222" i="56"/>
  <c r="BZ222" i="56"/>
  <c r="BY222" i="56"/>
  <c r="BX222" i="56"/>
  <c r="BW222" i="56"/>
  <c r="BV222" i="56"/>
  <c r="BU222" i="56"/>
  <c r="BT222" i="56"/>
  <c r="BS222" i="56"/>
  <c r="BR222" i="56"/>
  <c r="BQ222" i="56"/>
  <c r="BP222" i="56"/>
  <c r="BO222" i="56"/>
  <c r="BN222" i="56"/>
  <c r="BM222" i="56"/>
  <c r="BL222" i="56"/>
  <c r="BK222" i="56"/>
  <c r="BJ222" i="56"/>
  <c r="BI222" i="56"/>
  <c r="BH222" i="56"/>
  <c r="BG222" i="56"/>
  <c r="BF222" i="56"/>
  <c r="BE222" i="56"/>
  <c r="BD222" i="56"/>
  <c r="BC222" i="56"/>
  <c r="BB222" i="56"/>
  <c r="BA222" i="56"/>
  <c r="AZ222" i="56"/>
  <c r="AY222" i="56"/>
  <c r="AX222" i="56"/>
  <c r="AW222" i="56"/>
  <c r="AV222" i="56"/>
  <c r="AU222" i="56"/>
  <c r="AT222" i="56"/>
  <c r="AS222" i="56"/>
  <c r="AR222" i="56"/>
  <c r="AQ222" i="56"/>
  <c r="AP222" i="56"/>
  <c r="AO222" i="56"/>
  <c r="AN222" i="56"/>
  <c r="AM222" i="56"/>
  <c r="AL222" i="56"/>
  <c r="AK222" i="56"/>
  <c r="AJ222" i="56"/>
  <c r="AI222" i="56"/>
  <c r="AH222" i="56"/>
  <c r="AG222" i="56"/>
  <c r="AF222" i="56"/>
  <c r="AE222" i="56"/>
  <c r="AD222" i="56"/>
  <c r="AC222" i="56"/>
  <c r="AB222" i="56"/>
  <c r="AA222" i="56"/>
  <c r="Z222" i="56"/>
  <c r="Y222" i="56"/>
  <c r="X222" i="56"/>
  <c r="W222" i="56"/>
  <c r="V222" i="56"/>
  <c r="U222" i="56"/>
  <c r="T222" i="56"/>
  <c r="S222" i="56"/>
  <c r="R222" i="56"/>
  <c r="Q222" i="56"/>
  <c r="P222" i="56"/>
  <c r="O222" i="56"/>
  <c r="N222" i="56"/>
  <c r="M222" i="56"/>
  <c r="L222" i="56"/>
  <c r="K222" i="56"/>
  <c r="J222" i="56"/>
  <c r="I222" i="56"/>
  <c r="H222" i="56"/>
  <c r="G222" i="56"/>
  <c r="F222" i="56"/>
  <c r="E222" i="56"/>
  <c r="D222" i="56"/>
  <c r="C222" i="56"/>
  <c r="B222" i="56"/>
  <c r="A222" i="56"/>
  <c r="FX221" i="56"/>
  <c r="FW221" i="56"/>
  <c r="FV221" i="56"/>
  <c r="FU221" i="56"/>
  <c r="FT221" i="56"/>
  <c r="FS221" i="56"/>
  <c r="FR221" i="56"/>
  <c r="FQ221" i="56"/>
  <c r="FP221" i="56"/>
  <c r="FO221" i="56"/>
  <c r="FN221" i="56"/>
  <c r="FM221" i="56"/>
  <c r="FL221" i="56"/>
  <c r="FK221" i="56"/>
  <c r="FJ221" i="56"/>
  <c r="FI221" i="56"/>
  <c r="FH221" i="56"/>
  <c r="FG221" i="56"/>
  <c r="FF221" i="56"/>
  <c r="FE221" i="56"/>
  <c r="FD221" i="56"/>
  <c r="FC221" i="56"/>
  <c r="FB221" i="56"/>
  <c r="FA221" i="56"/>
  <c r="EZ221" i="56"/>
  <c r="EY221" i="56"/>
  <c r="EX221" i="56"/>
  <c r="EW221" i="56"/>
  <c r="EV221" i="56"/>
  <c r="EU221" i="56"/>
  <c r="ET221" i="56"/>
  <c r="ES221" i="56"/>
  <c r="ER221" i="56"/>
  <c r="EQ221" i="56"/>
  <c r="EP221" i="56"/>
  <c r="EO221" i="56"/>
  <c r="EN221" i="56"/>
  <c r="EM221" i="56"/>
  <c r="EL221" i="56"/>
  <c r="EK221" i="56"/>
  <c r="EJ221" i="56"/>
  <c r="EI221" i="56"/>
  <c r="EH221" i="56"/>
  <c r="EG221" i="56"/>
  <c r="EF221" i="56"/>
  <c r="EE221" i="56"/>
  <c r="ED221" i="56"/>
  <c r="EC221" i="56"/>
  <c r="EB221" i="56"/>
  <c r="EA221" i="56"/>
  <c r="DZ221" i="56"/>
  <c r="DY221" i="56"/>
  <c r="DX221" i="56"/>
  <c r="DW221" i="56"/>
  <c r="DV221" i="56"/>
  <c r="DU221" i="56"/>
  <c r="DT221" i="56"/>
  <c r="DS221" i="56"/>
  <c r="DR221" i="56"/>
  <c r="DQ221" i="56"/>
  <c r="DP221" i="56"/>
  <c r="DO221" i="56"/>
  <c r="DN221" i="56"/>
  <c r="DM221" i="56"/>
  <c r="DL221" i="56"/>
  <c r="DK221" i="56"/>
  <c r="DJ221" i="56"/>
  <c r="DI221" i="56"/>
  <c r="DH221" i="56"/>
  <c r="DG221" i="56"/>
  <c r="DF221" i="56"/>
  <c r="DE221" i="56"/>
  <c r="DD221" i="56"/>
  <c r="DC221" i="56"/>
  <c r="DB221" i="56"/>
  <c r="DA221" i="56"/>
  <c r="CZ221" i="56"/>
  <c r="CY221" i="56"/>
  <c r="CX221" i="56"/>
  <c r="CW221" i="56"/>
  <c r="CV221" i="56"/>
  <c r="CU221" i="56"/>
  <c r="CT221" i="56"/>
  <c r="CS221" i="56"/>
  <c r="CR221" i="56"/>
  <c r="CQ221" i="56"/>
  <c r="CP221" i="56"/>
  <c r="CO221" i="56"/>
  <c r="CN221" i="56"/>
  <c r="CM221" i="56"/>
  <c r="CL221" i="56"/>
  <c r="CK221" i="56"/>
  <c r="CJ221" i="56"/>
  <c r="CI221" i="56"/>
  <c r="CH221" i="56"/>
  <c r="CG221" i="56"/>
  <c r="CF221" i="56"/>
  <c r="CE221" i="56"/>
  <c r="CD221" i="56"/>
  <c r="CC221" i="56"/>
  <c r="CB221" i="56"/>
  <c r="CA221" i="56"/>
  <c r="BZ221" i="56"/>
  <c r="BY221" i="56"/>
  <c r="BX221" i="56"/>
  <c r="BW221" i="56"/>
  <c r="BV221" i="56"/>
  <c r="BU221" i="56"/>
  <c r="BT221" i="56"/>
  <c r="BS221" i="56"/>
  <c r="BR221" i="56"/>
  <c r="BQ221" i="56"/>
  <c r="BP221" i="56"/>
  <c r="BO221" i="56"/>
  <c r="BN221" i="56"/>
  <c r="BM221" i="56"/>
  <c r="BL221" i="56"/>
  <c r="BK221" i="56"/>
  <c r="BJ221" i="56"/>
  <c r="BI221" i="56"/>
  <c r="BH221" i="56"/>
  <c r="BG221" i="56"/>
  <c r="BF221" i="56"/>
  <c r="BE221" i="56"/>
  <c r="BD221" i="56"/>
  <c r="BC221" i="56"/>
  <c r="BB221" i="56"/>
  <c r="BA221" i="56"/>
  <c r="AZ221" i="56"/>
  <c r="AY221" i="56"/>
  <c r="AX221" i="56"/>
  <c r="AW221" i="56"/>
  <c r="AV221" i="56"/>
  <c r="AU221" i="56"/>
  <c r="AT221" i="56"/>
  <c r="AS221" i="56"/>
  <c r="AR221" i="56"/>
  <c r="AQ221" i="56"/>
  <c r="AP221" i="56"/>
  <c r="AO221" i="56"/>
  <c r="AN221" i="56"/>
  <c r="AM221" i="56"/>
  <c r="AL221" i="56"/>
  <c r="AK221" i="56"/>
  <c r="AJ221" i="56"/>
  <c r="AI221" i="56"/>
  <c r="AH221" i="56"/>
  <c r="AG221" i="56"/>
  <c r="AF221" i="56"/>
  <c r="AE221" i="56"/>
  <c r="AD221" i="56"/>
  <c r="AC221" i="56"/>
  <c r="AB221" i="56"/>
  <c r="AA221" i="56"/>
  <c r="Z221" i="56"/>
  <c r="Y221" i="56"/>
  <c r="X221" i="56"/>
  <c r="W221" i="56"/>
  <c r="V221" i="56"/>
  <c r="U221" i="56"/>
  <c r="T221" i="56"/>
  <c r="S221" i="56"/>
  <c r="R221" i="56"/>
  <c r="Q221" i="56"/>
  <c r="P221" i="56"/>
  <c r="O221" i="56"/>
  <c r="N221" i="56"/>
  <c r="M221" i="56"/>
  <c r="L221" i="56"/>
  <c r="K221" i="56"/>
  <c r="J221" i="56"/>
  <c r="I221" i="56"/>
  <c r="H221" i="56"/>
  <c r="G221" i="56"/>
  <c r="F221" i="56"/>
  <c r="E221" i="56"/>
  <c r="D221" i="56"/>
  <c r="C221" i="56"/>
  <c r="B221" i="56"/>
  <c r="A221" i="56"/>
  <c r="FX220" i="56"/>
  <c r="FW220" i="56"/>
  <c r="FV220" i="56"/>
  <c r="FU220" i="56"/>
  <c r="FT220" i="56"/>
  <c r="FS220" i="56"/>
  <c r="FR220" i="56"/>
  <c r="FQ220" i="56"/>
  <c r="FP220" i="56"/>
  <c r="FO220" i="56"/>
  <c r="FN220" i="56"/>
  <c r="FM220" i="56"/>
  <c r="FL220" i="56"/>
  <c r="FK220" i="56"/>
  <c r="FJ220" i="56"/>
  <c r="FI220" i="56"/>
  <c r="FH220" i="56"/>
  <c r="FG220" i="56"/>
  <c r="FF220" i="56"/>
  <c r="FE220" i="56"/>
  <c r="FD220" i="56"/>
  <c r="FC220" i="56"/>
  <c r="FB220" i="56"/>
  <c r="FA220" i="56"/>
  <c r="EZ220" i="56"/>
  <c r="EY220" i="56"/>
  <c r="EX220" i="56"/>
  <c r="EW220" i="56"/>
  <c r="EV220" i="56"/>
  <c r="EU220" i="56"/>
  <c r="ET220" i="56"/>
  <c r="ES220" i="56"/>
  <c r="ER220" i="56"/>
  <c r="EQ220" i="56"/>
  <c r="EP220" i="56"/>
  <c r="EO220" i="56"/>
  <c r="EN220" i="56"/>
  <c r="EM220" i="56"/>
  <c r="EL220" i="56"/>
  <c r="EK220" i="56"/>
  <c r="EJ220" i="56"/>
  <c r="EI220" i="56"/>
  <c r="EH220" i="56"/>
  <c r="EG220" i="56"/>
  <c r="EF220" i="56"/>
  <c r="EE220" i="56"/>
  <c r="ED220" i="56"/>
  <c r="EC220" i="56"/>
  <c r="EB220" i="56"/>
  <c r="EA220" i="56"/>
  <c r="DZ220" i="56"/>
  <c r="DY220" i="56"/>
  <c r="DX220" i="56"/>
  <c r="DW220" i="56"/>
  <c r="DV220" i="56"/>
  <c r="DU220" i="56"/>
  <c r="DT220" i="56"/>
  <c r="DS220" i="56"/>
  <c r="DR220" i="56"/>
  <c r="DQ220" i="56"/>
  <c r="DP220" i="56"/>
  <c r="DO220" i="56"/>
  <c r="DN220" i="56"/>
  <c r="DM220" i="56"/>
  <c r="DL220" i="56"/>
  <c r="DK220" i="56"/>
  <c r="DJ220" i="56"/>
  <c r="DI220" i="56"/>
  <c r="DH220" i="56"/>
  <c r="DG220" i="56"/>
  <c r="DF220" i="56"/>
  <c r="DE220" i="56"/>
  <c r="DD220" i="56"/>
  <c r="DC220" i="56"/>
  <c r="DB220" i="56"/>
  <c r="DA220" i="56"/>
  <c r="CZ220" i="56"/>
  <c r="CY220" i="56"/>
  <c r="CX220" i="56"/>
  <c r="CW220" i="56"/>
  <c r="CV220" i="56"/>
  <c r="CU220" i="56"/>
  <c r="CT220" i="56"/>
  <c r="CS220" i="56"/>
  <c r="CR220" i="56"/>
  <c r="CQ220" i="56"/>
  <c r="CP220" i="56"/>
  <c r="CO220" i="56"/>
  <c r="CN220" i="56"/>
  <c r="CM220" i="56"/>
  <c r="CL220" i="56"/>
  <c r="CK220" i="56"/>
  <c r="CJ220" i="56"/>
  <c r="CI220" i="56"/>
  <c r="CH220" i="56"/>
  <c r="CG220" i="56"/>
  <c r="CF220" i="56"/>
  <c r="CE220" i="56"/>
  <c r="CD220" i="56"/>
  <c r="CC220" i="56"/>
  <c r="CB220" i="56"/>
  <c r="CA220" i="56"/>
  <c r="BZ220" i="56"/>
  <c r="BY220" i="56"/>
  <c r="BX220" i="56"/>
  <c r="BW220" i="56"/>
  <c r="BV220" i="56"/>
  <c r="BU220" i="56"/>
  <c r="BT220" i="56"/>
  <c r="BS220" i="56"/>
  <c r="BR220" i="56"/>
  <c r="BQ220" i="56"/>
  <c r="BP220" i="56"/>
  <c r="BO220" i="56"/>
  <c r="BN220" i="56"/>
  <c r="BM220" i="56"/>
  <c r="BL220" i="56"/>
  <c r="BK220" i="56"/>
  <c r="BJ220" i="56"/>
  <c r="BI220" i="56"/>
  <c r="BH220" i="56"/>
  <c r="BG220" i="56"/>
  <c r="BF220" i="56"/>
  <c r="BE220" i="56"/>
  <c r="BD220" i="56"/>
  <c r="BC220" i="56"/>
  <c r="BB220" i="56"/>
  <c r="BA220" i="56"/>
  <c r="AZ220" i="56"/>
  <c r="AY220" i="56"/>
  <c r="AX220" i="56"/>
  <c r="AW220" i="56"/>
  <c r="AV220" i="56"/>
  <c r="AU220" i="56"/>
  <c r="AT220" i="56"/>
  <c r="AS220" i="56"/>
  <c r="AR220" i="56"/>
  <c r="AQ220" i="56"/>
  <c r="AP220" i="56"/>
  <c r="AO220" i="56"/>
  <c r="AN220" i="56"/>
  <c r="AM220" i="56"/>
  <c r="AL220" i="56"/>
  <c r="AK220" i="56"/>
  <c r="AJ220" i="56"/>
  <c r="AI220" i="56"/>
  <c r="AH220" i="56"/>
  <c r="AG220" i="56"/>
  <c r="AF220" i="56"/>
  <c r="AE220" i="56"/>
  <c r="AD220" i="56"/>
  <c r="AC220" i="56"/>
  <c r="AB220" i="56"/>
  <c r="AA220" i="56"/>
  <c r="Z220" i="56"/>
  <c r="Y220" i="56"/>
  <c r="X220" i="56"/>
  <c r="W220" i="56"/>
  <c r="V220" i="56"/>
  <c r="U220" i="56"/>
  <c r="T220" i="56"/>
  <c r="S220" i="56"/>
  <c r="R220" i="56"/>
  <c r="Q220" i="56"/>
  <c r="P220" i="56"/>
  <c r="O220" i="56"/>
  <c r="N220" i="56"/>
  <c r="M220" i="56"/>
  <c r="L220" i="56"/>
  <c r="K220" i="56"/>
  <c r="J220" i="56"/>
  <c r="I220" i="56"/>
  <c r="H220" i="56"/>
  <c r="G220" i="56"/>
  <c r="F220" i="56"/>
  <c r="E220" i="56"/>
  <c r="D220" i="56"/>
  <c r="C220" i="56"/>
  <c r="B220" i="56"/>
  <c r="A220" i="56"/>
  <c r="FX219" i="56"/>
  <c r="FW219" i="56"/>
  <c r="FV219" i="56"/>
  <c r="FU219" i="56"/>
  <c r="FT219" i="56"/>
  <c r="FS219" i="56"/>
  <c r="FR219" i="56"/>
  <c r="FQ219" i="56"/>
  <c r="FP219" i="56"/>
  <c r="FO219" i="56"/>
  <c r="FN219" i="56"/>
  <c r="FM219" i="56"/>
  <c r="FL219" i="56"/>
  <c r="FK219" i="56"/>
  <c r="FJ219" i="56"/>
  <c r="FI219" i="56"/>
  <c r="FH219" i="56"/>
  <c r="FG219" i="56"/>
  <c r="FF219" i="56"/>
  <c r="FE219" i="56"/>
  <c r="FD219" i="56"/>
  <c r="FC219" i="56"/>
  <c r="FB219" i="56"/>
  <c r="FA219" i="56"/>
  <c r="EZ219" i="56"/>
  <c r="EY219" i="56"/>
  <c r="EX219" i="56"/>
  <c r="EW219" i="56"/>
  <c r="EV219" i="56"/>
  <c r="EU219" i="56"/>
  <c r="ET219" i="56"/>
  <c r="ES219" i="56"/>
  <c r="ER219" i="56"/>
  <c r="EQ219" i="56"/>
  <c r="EP219" i="56"/>
  <c r="EO219" i="56"/>
  <c r="EN219" i="56"/>
  <c r="EM219" i="56"/>
  <c r="EL219" i="56"/>
  <c r="EK219" i="56"/>
  <c r="EJ219" i="56"/>
  <c r="EI219" i="56"/>
  <c r="EH219" i="56"/>
  <c r="EG219" i="56"/>
  <c r="EF219" i="56"/>
  <c r="EE219" i="56"/>
  <c r="ED219" i="56"/>
  <c r="EC219" i="56"/>
  <c r="EB219" i="56"/>
  <c r="EA219" i="56"/>
  <c r="DZ219" i="56"/>
  <c r="DY219" i="56"/>
  <c r="DX219" i="56"/>
  <c r="DW219" i="56"/>
  <c r="DV219" i="56"/>
  <c r="DU219" i="56"/>
  <c r="DT219" i="56"/>
  <c r="DS219" i="56"/>
  <c r="DR219" i="56"/>
  <c r="DQ219" i="56"/>
  <c r="DP219" i="56"/>
  <c r="DO219" i="56"/>
  <c r="DN219" i="56"/>
  <c r="DM219" i="56"/>
  <c r="DL219" i="56"/>
  <c r="DK219" i="56"/>
  <c r="DJ219" i="56"/>
  <c r="DI219" i="56"/>
  <c r="DH219" i="56"/>
  <c r="DG219" i="56"/>
  <c r="DF219" i="56"/>
  <c r="DE219" i="56"/>
  <c r="DD219" i="56"/>
  <c r="DC219" i="56"/>
  <c r="DB219" i="56"/>
  <c r="DA219" i="56"/>
  <c r="CZ219" i="56"/>
  <c r="CY219" i="56"/>
  <c r="CX219" i="56"/>
  <c r="CW219" i="56"/>
  <c r="CV219" i="56"/>
  <c r="CU219" i="56"/>
  <c r="CT219" i="56"/>
  <c r="CS219" i="56"/>
  <c r="CR219" i="56"/>
  <c r="CQ219" i="56"/>
  <c r="CP219" i="56"/>
  <c r="CO219" i="56"/>
  <c r="CN219" i="56"/>
  <c r="CM219" i="56"/>
  <c r="CL219" i="56"/>
  <c r="CK219" i="56"/>
  <c r="CJ219" i="56"/>
  <c r="CI219" i="56"/>
  <c r="CH219" i="56"/>
  <c r="CG219" i="56"/>
  <c r="CF219" i="56"/>
  <c r="CE219" i="56"/>
  <c r="CD219" i="56"/>
  <c r="CC219" i="56"/>
  <c r="CB219" i="56"/>
  <c r="CA219" i="56"/>
  <c r="BZ219" i="56"/>
  <c r="BY219" i="56"/>
  <c r="BX219" i="56"/>
  <c r="BW219" i="56"/>
  <c r="BV219" i="56"/>
  <c r="BU219" i="56"/>
  <c r="BT219" i="56"/>
  <c r="BS219" i="56"/>
  <c r="BR219" i="56"/>
  <c r="BQ219" i="56"/>
  <c r="BP219" i="56"/>
  <c r="BO219" i="56"/>
  <c r="BN219" i="56"/>
  <c r="BM219" i="56"/>
  <c r="BL219" i="56"/>
  <c r="BK219" i="56"/>
  <c r="BJ219" i="56"/>
  <c r="BI219" i="56"/>
  <c r="BH219" i="56"/>
  <c r="BG219" i="56"/>
  <c r="BF219" i="56"/>
  <c r="BE219" i="56"/>
  <c r="BD219" i="56"/>
  <c r="BC219" i="56"/>
  <c r="BB219" i="56"/>
  <c r="BA219" i="56"/>
  <c r="AZ219" i="56"/>
  <c r="AY219" i="56"/>
  <c r="AX219" i="56"/>
  <c r="AW219" i="56"/>
  <c r="AV219" i="56"/>
  <c r="AU219" i="56"/>
  <c r="AT219" i="56"/>
  <c r="AS219" i="56"/>
  <c r="AR219" i="56"/>
  <c r="AQ219" i="56"/>
  <c r="AP219" i="56"/>
  <c r="AO219" i="56"/>
  <c r="AN219" i="56"/>
  <c r="AM219" i="56"/>
  <c r="AL219" i="56"/>
  <c r="AK219" i="56"/>
  <c r="AJ219" i="56"/>
  <c r="AI219" i="56"/>
  <c r="AH219" i="56"/>
  <c r="AG219" i="56"/>
  <c r="AF219" i="56"/>
  <c r="AE219" i="56"/>
  <c r="AD219" i="56"/>
  <c r="AC219" i="56"/>
  <c r="AB219" i="56"/>
  <c r="AA219" i="56"/>
  <c r="Z219" i="56"/>
  <c r="Y219" i="56"/>
  <c r="X219" i="56"/>
  <c r="W219" i="56"/>
  <c r="V219" i="56"/>
  <c r="U219" i="56"/>
  <c r="T219" i="56"/>
  <c r="S219" i="56"/>
  <c r="R219" i="56"/>
  <c r="Q219" i="56"/>
  <c r="P219" i="56"/>
  <c r="O219" i="56"/>
  <c r="N219" i="56"/>
  <c r="M219" i="56"/>
  <c r="L219" i="56"/>
  <c r="K219" i="56"/>
  <c r="J219" i="56"/>
  <c r="I219" i="56"/>
  <c r="H219" i="56"/>
  <c r="G219" i="56"/>
  <c r="F219" i="56"/>
  <c r="E219" i="56"/>
  <c r="D219" i="56"/>
  <c r="C219" i="56"/>
  <c r="B219" i="56"/>
  <c r="A219" i="56"/>
  <c r="FX218" i="56"/>
  <c r="FW218" i="56"/>
  <c r="FV218" i="56"/>
  <c r="FU218" i="56"/>
  <c r="FT218" i="56"/>
  <c r="FS218" i="56"/>
  <c r="FR218" i="56"/>
  <c r="FQ218" i="56"/>
  <c r="FP218" i="56"/>
  <c r="FO218" i="56"/>
  <c r="FN218" i="56"/>
  <c r="FM218" i="56"/>
  <c r="FL218" i="56"/>
  <c r="FK218" i="56"/>
  <c r="FJ218" i="56"/>
  <c r="FI218" i="56"/>
  <c r="FH218" i="56"/>
  <c r="FG218" i="56"/>
  <c r="FF218" i="56"/>
  <c r="FE218" i="56"/>
  <c r="FD218" i="56"/>
  <c r="FC218" i="56"/>
  <c r="FB218" i="56"/>
  <c r="FA218" i="56"/>
  <c r="EZ218" i="56"/>
  <c r="EY218" i="56"/>
  <c r="EX218" i="56"/>
  <c r="EW218" i="56"/>
  <c r="EV218" i="56"/>
  <c r="EU218" i="56"/>
  <c r="ET218" i="56"/>
  <c r="ES218" i="56"/>
  <c r="ER218" i="56"/>
  <c r="EQ218" i="56"/>
  <c r="EP218" i="56"/>
  <c r="EO218" i="56"/>
  <c r="EN218" i="56"/>
  <c r="EM218" i="56"/>
  <c r="EL218" i="56"/>
  <c r="EK218" i="56"/>
  <c r="EJ218" i="56"/>
  <c r="EI218" i="56"/>
  <c r="EH218" i="56"/>
  <c r="EG218" i="56"/>
  <c r="EF218" i="56"/>
  <c r="EE218" i="56"/>
  <c r="ED218" i="56"/>
  <c r="EC218" i="56"/>
  <c r="EB218" i="56"/>
  <c r="EA218" i="56"/>
  <c r="DZ218" i="56"/>
  <c r="DY218" i="56"/>
  <c r="DX218" i="56"/>
  <c r="DW218" i="56"/>
  <c r="DV218" i="56"/>
  <c r="DU218" i="56"/>
  <c r="DT218" i="56"/>
  <c r="DS218" i="56"/>
  <c r="DR218" i="56"/>
  <c r="DQ218" i="56"/>
  <c r="DP218" i="56"/>
  <c r="DO218" i="56"/>
  <c r="DN218" i="56"/>
  <c r="DM218" i="56"/>
  <c r="DL218" i="56"/>
  <c r="DK218" i="56"/>
  <c r="DJ218" i="56"/>
  <c r="DI218" i="56"/>
  <c r="DH218" i="56"/>
  <c r="DG218" i="56"/>
  <c r="DF218" i="56"/>
  <c r="DE218" i="56"/>
  <c r="DD218" i="56"/>
  <c r="DC218" i="56"/>
  <c r="DB218" i="56"/>
  <c r="DA218" i="56"/>
  <c r="CZ218" i="56"/>
  <c r="CY218" i="56"/>
  <c r="CX218" i="56"/>
  <c r="CW218" i="56"/>
  <c r="CV218" i="56"/>
  <c r="CU218" i="56"/>
  <c r="CT218" i="56"/>
  <c r="CS218" i="56"/>
  <c r="CR218" i="56"/>
  <c r="CQ218" i="56"/>
  <c r="CP218" i="56"/>
  <c r="CO218" i="56"/>
  <c r="CN218" i="56"/>
  <c r="CM218" i="56"/>
  <c r="CL218" i="56"/>
  <c r="CK218" i="56"/>
  <c r="CJ218" i="56"/>
  <c r="CI218" i="56"/>
  <c r="CH218" i="56"/>
  <c r="CG218" i="56"/>
  <c r="CF218" i="56"/>
  <c r="CE218" i="56"/>
  <c r="CD218" i="56"/>
  <c r="CC218" i="56"/>
  <c r="CB218" i="56"/>
  <c r="CA218" i="56"/>
  <c r="BZ218" i="56"/>
  <c r="BY218" i="56"/>
  <c r="BX218" i="56"/>
  <c r="BW218" i="56"/>
  <c r="BV218" i="56"/>
  <c r="BU218" i="56"/>
  <c r="BT218" i="56"/>
  <c r="BS218" i="56"/>
  <c r="BR218" i="56"/>
  <c r="BQ218" i="56"/>
  <c r="BP218" i="56"/>
  <c r="BO218" i="56"/>
  <c r="BN218" i="56"/>
  <c r="BM218" i="56"/>
  <c r="BL218" i="56"/>
  <c r="BK218" i="56"/>
  <c r="BJ218" i="56"/>
  <c r="BI218" i="56"/>
  <c r="BH218" i="56"/>
  <c r="BG218" i="56"/>
  <c r="BF218" i="56"/>
  <c r="BE218" i="56"/>
  <c r="BD218" i="56"/>
  <c r="BC218" i="56"/>
  <c r="BB218" i="56"/>
  <c r="BA218" i="56"/>
  <c r="AZ218" i="56"/>
  <c r="AY218" i="56"/>
  <c r="AX218" i="56"/>
  <c r="AW218" i="56"/>
  <c r="AV218" i="56"/>
  <c r="AU218" i="56"/>
  <c r="AT218" i="56"/>
  <c r="AS218" i="56"/>
  <c r="AR218" i="56"/>
  <c r="AQ218" i="56"/>
  <c r="AP218" i="56"/>
  <c r="AO218" i="56"/>
  <c r="AN218" i="56"/>
  <c r="AM218" i="56"/>
  <c r="AL218" i="56"/>
  <c r="AK218" i="56"/>
  <c r="AJ218" i="56"/>
  <c r="AI218" i="56"/>
  <c r="AH218" i="56"/>
  <c r="AG218" i="56"/>
  <c r="AF218" i="56"/>
  <c r="AE218" i="56"/>
  <c r="AD218" i="56"/>
  <c r="AC218" i="56"/>
  <c r="AB218" i="56"/>
  <c r="AA218" i="56"/>
  <c r="Z218" i="56"/>
  <c r="Y218" i="56"/>
  <c r="X218" i="56"/>
  <c r="W218" i="56"/>
  <c r="V218" i="56"/>
  <c r="U218" i="56"/>
  <c r="T218" i="56"/>
  <c r="S218" i="56"/>
  <c r="R218" i="56"/>
  <c r="Q218" i="56"/>
  <c r="P218" i="56"/>
  <c r="O218" i="56"/>
  <c r="N218" i="56"/>
  <c r="M218" i="56"/>
  <c r="L218" i="56"/>
  <c r="K218" i="56"/>
  <c r="J218" i="56"/>
  <c r="I218" i="56"/>
  <c r="H218" i="56"/>
  <c r="G218" i="56"/>
  <c r="F218" i="56"/>
  <c r="E218" i="56"/>
  <c r="D218" i="56"/>
  <c r="C218" i="56"/>
  <c r="B218" i="56"/>
  <c r="A218" i="56"/>
  <c r="FX217" i="56"/>
  <c r="FW217" i="56"/>
  <c r="FV217" i="56"/>
  <c r="FU217" i="56"/>
  <c r="FT217" i="56"/>
  <c r="FS217" i="56"/>
  <c r="FR217" i="56"/>
  <c r="FQ217" i="56"/>
  <c r="FP217" i="56"/>
  <c r="FO217" i="56"/>
  <c r="FN217" i="56"/>
  <c r="FM217" i="56"/>
  <c r="FL217" i="56"/>
  <c r="FK217" i="56"/>
  <c r="FJ217" i="56"/>
  <c r="FI217" i="56"/>
  <c r="FH217" i="56"/>
  <c r="FG217" i="56"/>
  <c r="FF217" i="56"/>
  <c r="FE217" i="56"/>
  <c r="FD217" i="56"/>
  <c r="FC217" i="56"/>
  <c r="FB217" i="56"/>
  <c r="FA217" i="56"/>
  <c r="EZ217" i="56"/>
  <c r="EY217" i="56"/>
  <c r="EX217" i="56"/>
  <c r="EW217" i="56"/>
  <c r="EV217" i="56"/>
  <c r="EU217" i="56"/>
  <c r="ET217" i="56"/>
  <c r="ES217" i="56"/>
  <c r="ER217" i="56"/>
  <c r="EQ217" i="56"/>
  <c r="EP217" i="56"/>
  <c r="EO217" i="56"/>
  <c r="EN217" i="56"/>
  <c r="EM217" i="56"/>
  <c r="EL217" i="56"/>
  <c r="EK217" i="56"/>
  <c r="EJ217" i="56"/>
  <c r="EI217" i="56"/>
  <c r="EH217" i="56"/>
  <c r="EG217" i="56"/>
  <c r="EF217" i="56"/>
  <c r="EE217" i="56"/>
  <c r="ED217" i="56"/>
  <c r="EC217" i="56"/>
  <c r="EB217" i="56"/>
  <c r="EA217" i="56"/>
  <c r="DZ217" i="56"/>
  <c r="DY217" i="56"/>
  <c r="DX217" i="56"/>
  <c r="DW217" i="56"/>
  <c r="DV217" i="56"/>
  <c r="DU217" i="56"/>
  <c r="DT217" i="56"/>
  <c r="DS217" i="56"/>
  <c r="DR217" i="56"/>
  <c r="DQ217" i="56"/>
  <c r="DP217" i="56"/>
  <c r="DO217" i="56"/>
  <c r="DN217" i="56"/>
  <c r="DM217" i="56"/>
  <c r="DL217" i="56"/>
  <c r="DK217" i="56"/>
  <c r="DJ217" i="56"/>
  <c r="DI217" i="56"/>
  <c r="DH217" i="56"/>
  <c r="DG217" i="56"/>
  <c r="DF217" i="56"/>
  <c r="DE217" i="56"/>
  <c r="DD217" i="56"/>
  <c r="DC217" i="56"/>
  <c r="DB217" i="56"/>
  <c r="DA217" i="56"/>
  <c r="CZ217" i="56"/>
  <c r="CY217" i="56"/>
  <c r="CX217" i="56"/>
  <c r="CW217" i="56"/>
  <c r="CV217" i="56"/>
  <c r="CU217" i="56"/>
  <c r="CT217" i="56"/>
  <c r="CS217" i="56"/>
  <c r="CR217" i="56"/>
  <c r="CQ217" i="56"/>
  <c r="CP217" i="56"/>
  <c r="CO217" i="56"/>
  <c r="CN217" i="56"/>
  <c r="CM217" i="56"/>
  <c r="CL217" i="56"/>
  <c r="CK217" i="56"/>
  <c r="CJ217" i="56"/>
  <c r="CI217" i="56"/>
  <c r="CH217" i="56"/>
  <c r="CG217" i="56"/>
  <c r="CF217" i="56"/>
  <c r="CE217" i="56"/>
  <c r="CD217" i="56"/>
  <c r="CC217" i="56"/>
  <c r="CB217" i="56"/>
  <c r="CA217" i="56"/>
  <c r="BZ217" i="56"/>
  <c r="BY217" i="56"/>
  <c r="BX217" i="56"/>
  <c r="BW217" i="56"/>
  <c r="BV217" i="56"/>
  <c r="BU217" i="56"/>
  <c r="BT217" i="56"/>
  <c r="BS217" i="56"/>
  <c r="BR217" i="56"/>
  <c r="BQ217" i="56"/>
  <c r="BP217" i="56"/>
  <c r="BO217" i="56"/>
  <c r="BN217" i="56"/>
  <c r="BM217" i="56"/>
  <c r="BL217" i="56"/>
  <c r="BK217" i="56"/>
  <c r="BJ217" i="56"/>
  <c r="BI217" i="56"/>
  <c r="BH217" i="56"/>
  <c r="BG217" i="56"/>
  <c r="BF217" i="56"/>
  <c r="BE217" i="56"/>
  <c r="BD217" i="56"/>
  <c r="BC217" i="56"/>
  <c r="BB217" i="56"/>
  <c r="BA217" i="56"/>
  <c r="AZ217" i="56"/>
  <c r="AY217" i="56"/>
  <c r="AX217" i="56"/>
  <c r="AW217" i="56"/>
  <c r="AV217" i="56"/>
  <c r="AU217" i="56"/>
  <c r="AT217" i="56"/>
  <c r="AS217" i="56"/>
  <c r="AR217" i="56"/>
  <c r="AQ217" i="56"/>
  <c r="AP217" i="56"/>
  <c r="AO217" i="56"/>
  <c r="AN217" i="56"/>
  <c r="AM217" i="56"/>
  <c r="AL217" i="56"/>
  <c r="AK217" i="56"/>
  <c r="AJ217" i="56"/>
  <c r="AI217" i="56"/>
  <c r="AH217" i="56"/>
  <c r="AG217" i="56"/>
  <c r="AF217" i="56"/>
  <c r="AE217" i="56"/>
  <c r="AD217" i="56"/>
  <c r="AC217" i="56"/>
  <c r="AB217" i="56"/>
  <c r="AA217" i="56"/>
  <c r="Z217" i="56"/>
  <c r="Y217" i="56"/>
  <c r="X217" i="56"/>
  <c r="W217" i="56"/>
  <c r="V217" i="56"/>
  <c r="U217" i="56"/>
  <c r="T217" i="56"/>
  <c r="S217" i="56"/>
  <c r="R217" i="56"/>
  <c r="Q217" i="56"/>
  <c r="P217" i="56"/>
  <c r="O217" i="56"/>
  <c r="N217" i="56"/>
  <c r="M217" i="56"/>
  <c r="L217" i="56"/>
  <c r="K217" i="56"/>
  <c r="J217" i="56"/>
  <c r="I217" i="56"/>
  <c r="H217" i="56"/>
  <c r="G217" i="56"/>
  <c r="F217" i="56"/>
  <c r="E217" i="56"/>
  <c r="D217" i="56"/>
  <c r="C217" i="56"/>
  <c r="B217" i="56"/>
  <c r="A217" i="56"/>
  <c r="FX216" i="56"/>
  <c r="FW216" i="56"/>
  <c r="FV216" i="56"/>
  <c r="FU216" i="56"/>
  <c r="FT216" i="56"/>
  <c r="FS216" i="56"/>
  <c r="FR216" i="56"/>
  <c r="FQ216" i="56"/>
  <c r="FP216" i="56"/>
  <c r="FO216" i="56"/>
  <c r="FN216" i="56"/>
  <c r="FM216" i="56"/>
  <c r="FL216" i="56"/>
  <c r="FK216" i="56"/>
  <c r="FJ216" i="56"/>
  <c r="FI216" i="56"/>
  <c r="FH216" i="56"/>
  <c r="FG216" i="56"/>
  <c r="FF216" i="56"/>
  <c r="FE216" i="56"/>
  <c r="FD216" i="56"/>
  <c r="FC216" i="56"/>
  <c r="FB216" i="56"/>
  <c r="FA216" i="56"/>
  <c r="EZ216" i="56"/>
  <c r="EY216" i="56"/>
  <c r="EX216" i="56"/>
  <c r="EW216" i="56"/>
  <c r="EV216" i="56"/>
  <c r="EU216" i="56"/>
  <c r="ET216" i="56"/>
  <c r="ES216" i="56"/>
  <c r="ER216" i="56"/>
  <c r="EQ216" i="56"/>
  <c r="EP216" i="56"/>
  <c r="EO216" i="56"/>
  <c r="EN216" i="56"/>
  <c r="EM216" i="56"/>
  <c r="EL216" i="56"/>
  <c r="EK216" i="56"/>
  <c r="EJ216" i="56"/>
  <c r="EI216" i="56"/>
  <c r="EH216" i="56"/>
  <c r="EG216" i="56"/>
  <c r="EF216" i="56"/>
  <c r="EE216" i="56"/>
  <c r="ED216" i="56"/>
  <c r="EC216" i="56"/>
  <c r="EB216" i="56"/>
  <c r="EA216" i="56"/>
  <c r="DZ216" i="56"/>
  <c r="DY216" i="56"/>
  <c r="DX216" i="56"/>
  <c r="DW216" i="56"/>
  <c r="DV216" i="56"/>
  <c r="DU216" i="56"/>
  <c r="DT216" i="56"/>
  <c r="DS216" i="56"/>
  <c r="DR216" i="56"/>
  <c r="DQ216" i="56"/>
  <c r="DP216" i="56"/>
  <c r="DO216" i="56"/>
  <c r="DN216" i="56"/>
  <c r="DM216" i="56"/>
  <c r="DL216" i="56"/>
  <c r="DK216" i="56"/>
  <c r="DJ216" i="56"/>
  <c r="DI216" i="56"/>
  <c r="DH216" i="56"/>
  <c r="DG216" i="56"/>
  <c r="DF216" i="56"/>
  <c r="DE216" i="56"/>
  <c r="DD216" i="56"/>
  <c r="DC216" i="56"/>
  <c r="DB216" i="56"/>
  <c r="DA216" i="56"/>
  <c r="CZ216" i="56"/>
  <c r="CY216" i="56"/>
  <c r="CX216" i="56"/>
  <c r="CW216" i="56"/>
  <c r="CV216" i="56"/>
  <c r="CU216" i="56"/>
  <c r="CT216" i="56"/>
  <c r="CS216" i="56"/>
  <c r="CR216" i="56"/>
  <c r="CQ216" i="56"/>
  <c r="CP216" i="56"/>
  <c r="CO216" i="56"/>
  <c r="CN216" i="56"/>
  <c r="CM216" i="56"/>
  <c r="CL216" i="56"/>
  <c r="CK216" i="56"/>
  <c r="CJ216" i="56"/>
  <c r="CI216" i="56"/>
  <c r="CH216" i="56"/>
  <c r="CG216" i="56"/>
  <c r="CF216" i="56"/>
  <c r="CE216" i="56"/>
  <c r="CD216" i="56"/>
  <c r="CC216" i="56"/>
  <c r="CB216" i="56"/>
  <c r="CA216" i="56"/>
  <c r="BZ216" i="56"/>
  <c r="BY216" i="56"/>
  <c r="BX216" i="56"/>
  <c r="BW216" i="56"/>
  <c r="BV216" i="56"/>
  <c r="BU216" i="56"/>
  <c r="BT216" i="56"/>
  <c r="BS216" i="56"/>
  <c r="BR216" i="56"/>
  <c r="BQ216" i="56"/>
  <c r="BP216" i="56"/>
  <c r="BO216" i="56"/>
  <c r="BN216" i="56"/>
  <c r="BM216" i="56"/>
  <c r="BL216" i="56"/>
  <c r="BK216" i="56"/>
  <c r="BJ216" i="56"/>
  <c r="BI216" i="56"/>
  <c r="BH216" i="56"/>
  <c r="BG216" i="56"/>
  <c r="BF216" i="56"/>
  <c r="BE216" i="56"/>
  <c r="BD216" i="56"/>
  <c r="BC216" i="56"/>
  <c r="BB216" i="56"/>
  <c r="BA216" i="56"/>
  <c r="AZ216" i="56"/>
  <c r="AY216" i="56"/>
  <c r="AX216" i="56"/>
  <c r="AW216" i="56"/>
  <c r="AV216" i="56"/>
  <c r="AU216" i="56"/>
  <c r="AT216" i="56"/>
  <c r="AS216" i="56"/>
  <c r="AR216" i="56"/>
  <c r="AQ216" i="56"/>
  <c r="AP216" i="56"/>
  <c r="AO216" i="56"/>
  <c r="AN216" i="56"/>
  <c r="AM216" i="56"/>
  <c r="AL216" i="56"/>
  <c r="AK216" i="56"/>
  <c r="AJ216" i="56"/>
  <c r="AI216" i="56"/>
  <c r="AH216" i="56"/>
  <c r="AG216" i="56"/>
  <c r="AF216" i="56"/>
  <c r="AE216" i="56"/>
  <c r="AD216" i="56"/>
  <c r="AC216" i="56"/>
  <c r="AB216" i="56"/>
  <c r="AA216" i="56"/>
  <c r="Z216" i="56"/>
  <c r="Y216" i="56"/>
  <c r="X216" i="56"/>
  <c r="W216" i="56"/>
  <c r="V216" i="56"/>
  <c r="U216" i="56"/>
  <c r="T216" i="56"/>
  <c r="S216" i="56"/>
  <c r="R216" i="56"/>
  <c r="Q216" i="56"/>
  <c r="P216" i="56"/>
  <c r="O216" i="56"/>
  <c r="N216" i="56"/>
  <c r="M216" i="56"/>
  <c r="L216" i="56"/>
  <c r="K216" i="56"/>
  <c r="J216" i="56"/>
  <c r="I216" i="56"/>
  <c r="H216" i="56"/>
  <c r="G216" i="56"/>
  <c r="F216" i="56"/>
  <c r="E216" i="56"/>
  <c r="D216" i="56"/>
  <c r="C216" i="56"/>
  <c r="B216" i="56"/>
  <c r="A216" i="56"/>
  <c r="FX215" i="56"/>
  <c r="FW215" i="56"/>
  <c r="FV215" i="56"/>
  <c r="FU215" i="56"/>
  <c r="FT215" i="56"/>
  <c r="FS215" i="56"/>
  <c r="FR215" i="56"/>
  <c r="FQ215" i="56"/>
  <c r="FP215" i="56"/>
  <c r="FO215" i="56"/>
  <c r="FN215" i="56"/>
  <c r="FM215" i="56"/>
  <c r="FL215" i="56"/>
  <c r="FK215" i="56"/>
  <c r="FJ215" i="56"/>
  <c r="FI215" i="56"/>
  <c r="FH215" i="56"/>
  <c r="FG215" i="56"/>
  <c r="FF215" i="56"/>
  <c r="FE215" i="56"/>
  <c r="FD215" i="56"/>
  <c r="FC215" i="56"/>
  <c r="FB215" i="56"/>
  <c r="FA215" i="56"/>
  <c r="EZ215" i="56"/>
  <c r="EY215" i="56"/>
  <c r="EX215" i="56"/>
  <c r="EW215" i="56"/>
  <c r="EV215" i="56"/>
  <c r="EU215" i="56"/>
  <c r="ET215" i="56"/>
  <c r="ES215" i="56"/>
  <c r="ER215" i="56"/>
  <c r="EQ215" i="56"/>
  <c r="EP215" i="56"/>
  <c r="EO215" i="56"/>
  <c r="EN215" i="56"/>
  <c r="EM215" i="56"/>
  <c r="EL215" i="56"/>
  <c r="EK215" i="56"/>
  <c r="EJ215" i="56"/>
  <c r="EI215" i="56"/>
  <c r="EH215" i="56"/>
  <c r="EG215" i="56"/>
  <c r="EF215" i="56"/>
  <c r="EE215" i="56"/>
  <c r="ED215" i="56"/>
  <c r="EC215" i="56"/>
  <c r="EB215" i="56"/>
  <c r="EA215" i="56"/>
  <c r="DZ215" i="56"/>
  <c r="DY215" i="56"/>
  <c r="DX215" i="56"/>
  <c r="DW215" i="56"/>
  <c r="DV215" i="56"/>
  <c r="DU215" i="56"/>
  <c r="DT215" i="56"/>
  <c r="DS215" i="56"/>
  <c r="DR215" i="56"/>
  <c r="DQ215" i="56"/>
  <c r="DP215" i="56"/>
  <c r="DO215" i="56"/>
  <c r="DN215" i="56"/>
  <c r="DM215" i="56"/>
  <c r="DL215" i="56"/>
  <c r="DK215" i="56"/>
  <c r="DJ215" i="56"/>
  <c r="DI215" i="56"/>
  <c r="DH215" i="56"/>
  <c r="DG215" i="56"/>
  <c r="DF215" i="56"/>
  <c r="DE215" i="56"/>
  <c r="DD215" i="56"/>
  <c r="DC215" i="56"/>
  <c r="DB215" i="56"/>
  <c r="DA215" i="56"/>
  <c r="CZ215" i="56"/>
  <c r="CY215" i="56"/>
  <c r="CX215" i="56"/>
  <c r="CW215" i="56"/>
  <c r="CV215" i="56"/>
  <c r="CU215" i="56"/>
  <c r="CT215" i="56"/>
  <c r="CS215" i="56"/>
  <c r="CR215" i="56"/>
  <c r="CQ215" i="56"/>
  <c r="CP215" i="56"/>
  <c r="CO215" i="56"/>
  <c r="CN215" i="56"/>
  <c r="CM215" i="56"/>
  <c r="CL215" i="56"/>
  <c r="CK215" i="56"/>
  <c r="CJ215" i="56"/>
  <c r="CI215" i="56"/>
  <c r="CH215" i="56"/>
  <c r="CG215" i="56"/>
  <c r="CF215" i="56"/>
  <c r="CE215" i="56"/>
  <c r="CD215" i="56"/>
  <c r="CC215" i="56"/>
  <c r="CB215" i="56"/>
  <c r="CA215" i="56"/>
  <c r="BZ215" i="56"/>
  <c r="BY215" i="56"/>
  <c r="BX215" i="56"/>
  <c r="BW215" i="56"/>
  <c r="BV215" i="56"/>
  <c r="BU215" i="56"/>
  <c r="BT215" i="56"/>
  <c r="BS215" i="56"/>
  <c r="BR215" i="56"/>
  <c r="BQ215" i="56"/>
  <c r="BP215" i="56"/>
  <c r="BO215" i="56"/>
  <c r="BN215" i="56"/>
  <c r="BM215" i="56"/>
  <c r="BL215" i="56"/>
  <c r="BK215" i="56"/>
  <c r="BJ215" i="56"/>
  <c r="BI215" i="56"/>
  <c r="BH215" i="56"/>
  <c r="BG215" i="56"/>
  <c r="BF215" i="56"/>
  <c r="BE215" i="56"/>
  <c r="BD215" i="56"/>
  <c r="BC215" i="56"/>
  <c r="BB215" i="56"/>
  <c r="BA215" i="56"/>
  <c r="AZ215" i="56"/>
  <c r="AY215" i="56"/>
  <c r="AX215" i="56"/>
  <c r="AW215" i="56"/>
  <c r="AV215" i="56"/>
  <c r="AU215" i="56"/>
  <c r="AT215" i="56"/>
  <c r="AS215" i="56"/>
  <c r="AR215" i="56"/>
  <c r="AQ215" i="56"/>
  <c r="AP215" i="56"/>
  <c r="AO215" i="56"/>
  <c r="AN215" i="56"/>
  <c r="AM215" i="56"/>
  <c r="AL215" i="56"/>
  <c r="AK215" i="56"/>
  <c r="AJ215" i="56"/>
  <c r="AI215" i="56"/>
  <c r="AH215" i="56"/>
  <c r="AG215" i="56"/>
  <c r="AF215" i="56"/>
  <c r="AE215" i="56"/>
  <c r="AD215" i="56"/>
  <c r="AC215" i="56"/>
  <c r="AB215" i="56"/>
  <c r="AA215" i="56"/>
  <c r="Z215" i="56"/>
  <c r="Y215" i="56"/>
  <c r="X215" i="56"/>
  <c r="W215" i="56"/>
  <c r="V215" i="56"/>
  <c r="U215" i="56"/>
  <c r="T215" i="56"/>
  <c r="S215" i="56"/>
  <c r="R215" i="56"/>
  <c r="Q215" i="56"/>
  <c r="P215" i="56"/>
  <c r="O215" i="56"/>
  <c r="N215" i="56"/>
  <c r="M215" i="56"/>
  <c r="L215" i="56"/>
  <c r="K215" i="56"/>
  <c r="J215" i="56"/>
  <c r="I215" i="56"/>
  <c r="H215" i="56"/>
  <c r="G215" i="56"/>
  <c r="F215" i="56"/>
  <c r="E215" i="56"/>
  <c r="D215" i="56"/>
  <c r="C215" i="56"/>
  <c r="B215" i="56"/>
  <c r="A215" i="56"/>
  <c r="FX214" i="56"/>
  <c r="FW214" i="56"/>
  <c r="FV214" i="56"/>
  <c r="FU214" i="56"/>
  <c r="FT214" i="56"/>
  <c r="FS214" i="56"/>
  <c r="FR214" i="56"/>
  <c r="FQ214" i="56"/>
  <c r="FP214" i="56"/>
  <c r="FO214" i="56"/>
  <c r="FN214" i="56"/>
  <c r="FM214" i="56"/>
  <c r="FL214" i="56"/>
  <c r="FK214" i="56"/>
  <c r="FJ214" i="56"/>
  <c r="FI214" i="56"/>
  <c r="FH214" i="56"/>
  <c r="FG214" i="56"/>
  <c r="FF214" i="56"/>
  <c r="FE214" i="56"/>
  <c r="FD214" i="56"/>
  <c r="FC214" i="56"/>
  <c r="FB214" i="56"/>
  <c r="FA214" i="56"/>
  <c r="EZ214" i="56"/>
  <c r="EY214" i="56"/>
  <c r="EX214" i="56"/>
  <c r="EW214" i="56"/>
  <c r="EV214" i="56"/>
  <c r="EU214" i="56"/>
  <c r="ET214" i="56"/>
  <c r="ES214" i="56"/>
  <c r="ER214" i="56"/>
  <c r="EQ214" i="56"/>
  <c r="EP214" i="56"/>
  <c r="EO214" i="56"/>
  <c r="EN214" i="56"/>
  <c r="EM214" i="56"/>
  <c r="EL214" i="56"/>
  <c r="EK214" i="56"/>
  <c r="EJ214" i="56"/>
  <c r="EI214" i="56"/>
  <c r="EH214" i="56"/>
  <c r="EG214" i="56"/>
  <c r="EF214" i="56"/>
  <c r="EE214" i="56"/>
  <c r="ED214" i="56"/>
  <c r="EC214" i="56"/>
  <c r="EB214" i="56"/>
  <c r="EA214" i="56"/>
  <c r="DZ214" i="56"/>
  <c r="DY214" i="56"/>
  <c r="DX214" i="56"/>
  <c r="DW214" i="56"/>
  <c r="DV214" i="56"/>
  <c r="DU214" i="56"/>
  <c r="DT214" i="56"/>
  <c r="DS214" i="56"/>
  <c r="DR214" i="56"/>
  <c r="DQ214" i="56"/>
  <c r="DP214" i="56"/>
  <c r="DO214" i="56"/>
  <c r="DN214" i="56"/>
  <c r="DM214" i="56"/>
  <c r="DL214" i="56"/>
  <c r="DK214" i="56"/>
  <c r="DJ214" i="56"/>
  <c r="DI214" i="56"/>
  <c r="DH214" i="56"/>
  <c r="DG214" i="56"/>
  <c r="DF214" i="56"/>
  <c r="DE214" i="56"/>
  <c r="DD214" i="56"/>
  <c r="DC214" i="56"/>
  <c r="DB214" i="56"/>
  <c r="DA214" i="56"/>
  <c r="CZ214" i="56"/>
  <c r="CY214" i="56"/>
  <c r="CX214" i="56"/>
  <c r="CW214" i="56"/>
  <c r="CV214" i="56"/>
  <c r="CU214" i="56"/>
  <c r="CT214" i="56"/>
  <c r="CS214" i="56"/>
  <c r="CR214" i="56"/>
  <c r="CQ214" i="56"/>
  <c r="CP214" i="56"/>
  <c r="CO214" i="56"/>
  <c r="CN214" i="56"/>
  <c r="CM214" i="56"/>
  <c r="CL214" i="56"/>
  <c r="CK214" i="56"/>
  <c r="CJ214" i="56"/>
  <c r="CI214" i="56"/>
  <c r="CH214" i="56"/>
  <c r="CG214" i="56"/>
  <c r="CF214" i="56"/>
  <c r="CE214" i="56"/>
  <c r="CD214" i="56"/>
  <c r="CC214" i="56"/>
  <c r="CB214" i="56"/>
  <c r="CA214" i="56"/>
  <c r="BZ214" i="56"/>
  <c r="BY214" i="56"/>
  <c r="BX214" i="56"/>
  <c r="BW214" i="56"/>
  <c r="BV214" i="56"/>
  <c r="BU214" i="56"/>
  <c r="BT214" i="56"/>
  <c r="BS214" i="56"/>
  <c r="BR214" i="56"/>
  <c r="BQ214" i="56"/>
  <c r="BP214" i="56"/>
  <c r="BO214" i="56"/>
  <c r="BN214" i="56"/>
  <c r="BM214" i="56"/>
  <c r="BL214" i="56"/>
  <c r="BK214" i="56"/>
  <c r="BJ214" i="56"/>
  <c r="BI214" i="56"/>
  <c r="BH214" i="56"/>
  <c r="BG214" i="56"/>
  <c r="BF214" i="56"/>
  <c r="BE214" i="56"/>
  <c r="BD214" i="56"/>
  <c r="BC214" i="56"/>
  <c r="BB214" i="56"/>
  <c r="BA214" i="56"/>
  <c r="AZ214" i="56"/>
  <c r="AY214" i="56"/>
  <c r="AX214" i="56"/>
  <c r="AW214" i="56"/>
  <c r="AV214" i="56"/>
  <c r="AU214" i="56"/>
  <c r="AT214" i="56"/>
  <c r="AS214" i="56"/>
  <c r="AR214" i="56"/>
  <c r="AQ214" i="56"/>
  <c r="AP214" i="56"/>
  <c r="AO214" i="56"/>
  <c r="AN214" i="56"/>
  <c r="AM214" i="56"/>
  <c r="AL214" i="56"/>
  <c r="AK214" i="56"/>
  <c r="AJ214" i="56"/>
  <c r="AI214" i="56"/>
  <c r="AH214" i="56"/>
  <c r="AG214" i="56"/>
  <c r="AF214" i="56"/>
  <c r="AE214" i="56"/>
  <c r="AD214" i="56"/>
  <c r="AC214" i="56"/>
  <c r="AB214" i="56"/>
  <c r="AA214" i="56"/>
  <c r="Z214" i="56"/>
  <c r="Y214" i="56"/>
  <c r="X214" i="56"/>
  <c r="W214" i="56"/>
  <c r="V214" i="56"/>
  <c r="U214" i="56"/>
  <c r="T214" i="56"/>
  <c r="S214" i="56"/>
  <c r="R214" i="56"/>
  <c r="Q214" i="56"/>
  <c r="P214" i="56"/>
  <c r="O214" i="56"/>
  <c r="N214" i="56"/>
  <c r="M214" i="56"/>
  <c r="L214" i="56"/>
  <c r="K214" i="56"/>
  <c r="J214" i="56"/>
  <c r="I214" i="56"/>
  <c r="H214" i="56"/>
  <c r="G214" i="56"/>
  <c r="F214" i="56"/>
  <c r="E214" i="56"/>
  <c r="D214" i="56"/>
  <c r="C214" i="56"/>
  <c r="B214" i="56"/>
  <c r="A214" i="56"/>
  <c r="FX213" i="56"/>
  <c r="FW213" i="56"/>
  <c r="FV213" i="56"/>
  <c r="FU213" i="56"/>
  <c r="FT213" i="56"/>
  <c r="FS213" i="56"/>
  <c r="FR213" i="56"/>
  <c r="FQ213" i="56"/>
  <c r="FP213" i="56"/>
  <c r="FO213" i="56"/>
  <c r="FN213" i="56"/>
  <c r="FM213" i="56"/>
  <c r="FL213" i="56"/>
  <c r="FK213" i="56"/>
  <c r="FJ213" i="56"/>
  <c r="FI213" i="56"/>
  <c r="FH213" i="56"/>
  <c r="FG213" i="56"/>
  <c r="FF213" i="56"/>
  <c r="FE213" i="56"/>
  <c r="FD213" i="56"/>
  <c r="FC213" i="56"/>
  <c r="FB213" i="56"/>
  <c r="FA213" i="56"/>
  <c r="EZ213" i="56"/>
  <c r="EY213" i="56"/>
  <c r="EX213" i="56"/>
  <c r="EW213" i="56"/>
  <c r="EV213" i="56"/>
  <c r="EU213" i="56"/>
  <c r="ET213" i="56"/>
  <c r="ES213" i="56"/>
  <c r="ER213" i="56"/>
  <c r="EQ213" i="56"/>
  <c r="EP213" i="56"/>
  <c r="EO213" i="56"/>
  <c r="EN213" i="56"/>
  <c r="EM213" i="56"/>
  <c r="EL213" i="56"/>
  <c r="EK213" i="56"/>
  <c r="EJ213" i="56"/>
  <c r="EI213" i="56"/>
  <c r="EH213" i="56"/>
  <c r="EG213" i="56"/>
  <c r="EF213" i="56"/>
  <c r="EE213" i="56"/>
  <c r="ED213" i="56"/>
  <c r="EC213" i="56"/>
  <c r="EB213" i="56"/>
  <c r="EA213" i="56"/>
  <c r="DZ213" i="56"/>
  <c r="DY213" i="56"/>
  <c r="DX213" i="56"/>
  <c r="DW213" i="56"/>
  <c r="DV213" i="56"/>
  <c r="DU213" i="56"/>
  <c r="DT213" i="56"/>
  <c r="DS213" i="56"/>
  <c r="DR213" i="56"/>
  <c r="DQ213" i="56"/>
  <c r="DP213" i="56"/>
  <c r="DO213" i="56"/>
  <c r="DN213" i="56"/>
  <c r="DM213" i="56"/>
  <c r="DL213" i="56"/>
  <c r="DK213" i="56"/>
  <c r="DJ213" i="56"/>
  <c r="DI213" i="56"/>
  <c r="DH213" i="56"/>
  <c r="DG213" i="56"/>
  <c r="DF213" i="56"/>
  <c r="DE213" i="56"/>
  <c r="DD213" i="56"/>
  <c r="DC213" i="56"/>
  <c r="DB213" i="56"/>
  <c r="DA213" i="56"/>
  <c r="CZ213" i="56"/>
  <c r="CY213" i="56"/>
  <c r="CX213" i="56"/>
  <c r="CW213" i="56"/>
  <c r="CV213" i="56"/>
  <c r="CU213" i="56"/>
  <c r="CT213" i="56"/>
  <c r="CS213" i="56"/>
  <c r="CR213" i="56"/>
  <c r="CQ213" i="56"/>
  <c r="CP213" i="56"/>
  <c r="CO213" i="56"/>
  <c r="CN213" i="56"/>
  <c r="CM213" i="56"/>
  <c r="CL213" i="56"/>
  <c r="CK213" i="56"/>
  <c r="CJ213" i="56"/>
  <c r="CI213" i="56"/>
  <c r="CH213" i="56"/>
  <c r="CG213" i="56"/>
  <c r="CF213" i="56"/>
  <c r="CE213" i="56"/>
  <c r="CD213" i="56"/>
  <c r="CC213" i="56"/>
  <c r="CB213" i="56"/>
  <c r="CA213" i="56"/>
  <c r="BZ213" i="56"/>
  <c r="BY213" i="56"/>
  <c r="BX213" i="56"/>
  <c r="BW213" i="56"/>
  <c r="BV213" i="56"/>
  <c r="BU213" i="56"/>
  <c r="BT213" i="56"/>
  <c r="BS213" i="56"/>
  <c r="BR213" i="56"/>
  <c r="BQ213" i="56"/>
  <c r="BP213" i="56"/>
  <c r="BO213" i="56"/>
  <c r="BN213" i="56"/>
  <c r="BM213" i="56"/>
  <c r="BL213" i="56"/>
  <c r="BK213" i="56"/>
  <c r="BJ213" i="56"/>
  <c r="BI213" i="56"/>
  <c r="BH213" i="56"/>
  <c r="BG213" i="56"/>
  <c r="BF213" i="56"/>
  <c r="BE213" i="56"/>
  <c r="BD213" i="56"/>
  <c r="BC213" i="56"/>
  <c r="BB213" i="56"/>
  <c r="BA213" i="56"/>
  <c r="AZ213" i="56"/>
  <c r="AY213" i="56"/>
  <c r="AX213" i="56"/>
  <c r="AW213" i="56"/>
  <c r="AV213" i="56"/>
  <c r="AU213" i="56"/>
  <c r="AT213" i="56"/>
  <c r="AS213" i="56"/>
  <c r="AR213" i="56"/>
  <c r="AQ213" i="56"/>
  <c r="AP213" i="56"/>
  <c r="AO213" i="56"/>
  <c r="AN213" i="56"/>
  <c r="AM213" i="56"/>
  <c r="AL213" i="56"/>
  <c r="AK213" i="56"/>
  <c r="AJ213" i="56"/>
  <c r="AI213" i="56"/>
  <c r="AH213" i="56"/>
  <c r="AG213" i="56"/>
  <c r="AF213" i="56"/>
  <c r="AE213" i="56"/>
  <c r="AD213" i="56"/>
  <c r="AC213" i="56"/>
  <c r="AB213" i="56"/>
  <c r="AA213" i="56"/>
  <c r="Z213" i="56"/>
  <c r="Y213" i="56"/>
  <c r="X213" i="56"/>
  <c r="W213" i="56"/>
  <c r="V213" i="56"/>
  <c r="U213" i="56"/>
  <c r="T213" i="56"/>
  <c r="S213" i="56"/>
  <c r="R213" i="56"/>
  <c r="Q213" i="56"/>
  <c r="P213" i="56"/>
  <c r="O213" i="56"/>
  <c r="N213" i="56"/>
  <c r="M213" i="56"/>
  <c r="L213" i="56"/>
  <c r="K213" i="56"/>
  <c r="J213" i="56"/>
  <c r="I213" i="56"/>
  <c r="H213" i="56"/>
  <c r="G213" i="56"/>
  <c r="F213" i="56"/>
  <c r="E213" i="56"/>
  <c r="D213" i="56"/>
  <c r="C213" i="56"/>
  <c r="B213" i="56"/>
  <c r="A213" i="56"/>
  <c r="FX212" i="56"/>
  <c r="FW212" i="56"/>
  <c r="FV212" i="56"/>
  <c r="FU212" i="56"/>
  <c r="FT212" i="56"/>
  <c r="FS212" i="56"/>
  <c r="FR212" i="56"/>
  <c r="FQ212" i="56"/>
  <c r="FP212" i="56"/>
  <c r="FO212" i="56"/>
  <c r="FN212" i="56"/>
  <c r="FM212" i="56"/>
  <c r="FL212" i="56"/>
  <c r="FK212" i="56"/>
  <c r="FJ212" i="56"/>
  <c r="FI212" i="56"/>
  <c r="FH212" i="56"/>
  <c r="FG212" i="56"/>
  <c r="FF212" i="56"/>
  <c r="FE212" i="56"/>
  <c r="FD212" i="56"/>
  <c r="FC212" i="56"/>
  <c r="FB212" i="56"/>
  <c r="FA212" i="56"/>
  <c r="EZ212" i="56"/>
  <c r="EY212" i="56"/>
  <c r="EX212" i="56"/>
  <c r="EW212" i="56"/>
  <c r="EV212" i="56"/>
  <c r="EU212" i="56"/>
  <c r="ET212" i="56"/>
  <c r="ES212" i="56"/>
  <c r="ER212" i="56"/>
  <c r="EQ212" i="56"/>
  <c r="EP212" i="56"/>
  <c r="EO212" i="56"/>
  <c r="EN212" i="56"/>
  <c r="EM212" i="56"/>
  <c r="EL212" i="56"/>
  <c r="EK212" i="56"/>
  <c r="EJ212" i="56"/>
  <c r="EI212" i="56"/>
  <c r="EH212" i="56"/>
  <c r="EG212" i="56"/>
  <c r="EF212" i="56"/>
  <c r="EE212" i="56"/>
  <c r="ED212" i="56"/>
  <c r="EC212" i="56"/>
  <c r="EB212" i="56"/>
  <c r="EA212" i="56"/>
  <c r="DZ212" i="56"/>
  <c r="DY212" i="56"/>
  <c r="DX212" i="56"/>
  <c r="DW212" i="56"/>
  <c r="DV212" i="56"/>
  <c r="DU212" i="56"/>
  <c r="DT212" i="56"/>
  <c r="DS212" i="56"/>
  <c r="DR212" i="56"/>
  <c r="DQ212" i="56"/>
  <c r="DP212" i="56"/>
  <c r="DO212" i="56"/>
  <c r="DN212" i="56"/>
  <c r="DM212" i="56"/>
  <c r="DL212" i="56"/>
  <c r="DK212" i="56"/>
  <c r="DJ212" i="56"/>
  <c r="DI212" i="56"/>
  <c r="DH212" i="56"/>
  <c r="DG212" i="56"/>
  <c r="DF212" i="56"/>
  <c r="DE212" i="56"/>
  <c r="DD212" i="56"/>
  <c r="DC212" i="56"/>
  <c r="DB212" i="56"/>
  <c r="DA212" i="56"/>
  <c r="CZ212" i="56"/>
  <c r="CY212" i="56"/>
  <c r="CX212" i="56"/>
  <c r="CW212" i="56"/>
  <c r="CV212" i="56"/>
  <c r="CU212" i="56"/>
  <c r="CT212" i="56"/>
  <c r="CS212" i="56"/>
  <c r="CR212" i="56"/>
  <c r="CQ212" i="56"/>
  <c r="CP212" i="56"/>
  <c r="CO212" i="56"/>
  <c r="CN212" i="56"/>
  <c r="CM212" i="56"/>
  <c r="CL212" i="56"/>
  <c r="CK212" i="56"/>
  <c r="CJ212" i="56"/>
  <c r="CI212" i="56"/>
  <c r="CH212" i="56"/>
  <c r="CG212" i="56"/>
  <c r="CF212" i="56"/>
  <c r="CE212" i="56"/>
  <c r="CD212" i="56"/>
  <c r="CC212" i="56"/>
  <c r="CB212" i="56"/>
  <c r="CA212" i="56"/>
  <c r="BZ212" i="56"/>
  <c r="BY212" i="56"/>
  <c r="BX212" i="56"/>
  <c r="BW212" i="56"/>
  <c r="BV212" i="56"/>
  <c r="BU212" i="56"/>
  <c r="BT212" i="56"/>
  <c r="BS212" i="56"/>
  <c r="BR212" i="56"/>
  <c r="BQ212" i="56"/>
  <c r="BP212" i="56"/>
  <c r="BO212" i="56"/>
  <c r="BN212" i="56"/>
  <c r="BM212" i="56"/>
  <c r="BL212" i="56"/>
  <c r="BK212" i="56"/>
  <c r="BJ212" i="56"/>
  <c r="BI212" i="56"/>
  <c r="BH212" i="56"/>
  <c r="BG212" i="56"/>
  <c r="BF212" i="56"/>
  <c r="BE212" i="56"/>
  <c r="BD212" i="56"/>
  <c r="BC212" i="56"/>
  <c r="BB212" i="56"/>
  <c r="BA212" i="56"/>
  <c r="AZ212" i="56"/>
  <c r="AY212" i="56"/>
  <c r="AX212" i="56"/>
  <c r="AW212" i="56"/>
  <c r="AV212" i="56"/>
  <c r="AU212" i="56"/>
  <c r="AT212" i="56"/>
  <c r="AS212" i="56"/>
  <c r="AR212" i="56"/>
  <c r="AQ212" i="56"/>
  <c r="AP212" i="56"/>
  <c r="AO212" i="56"/>
  <c r="AN212" i="56"/>
  <c r="AM212" i="56"/>
  <c r="AL212" i="56"/>
  <c r="AK212" i="56"/>
  <c r="AJ212" i="56"/>
  <c r="AI212" i="56"/>
  <c r="AH212" i="56"/>
  <c r="AG212" i="56"/>
  <c r="AF212" i="56"/>
  <c r="AE212" i="56"/>
  <c r="AD212" i="56"/>
  <c r="AC212" i="56"/>
  <c r="AB212" i="56"/>
  <c r="AA212" i="56"/>
  <c r="Z212" i="56"/>
  <c r="Y212" i="56"/>
  <c r="X212" i="56"/>
  <c r="W212" i="56"/>
  <c r="V212" i="56"/>
  <c r="U212" i="56"/>
  <c r="T212" i="56"/>
  <c r="S212" i="56"/>
  <c r="R212" i="56"/>
  <c r="Q212" i="56"/>
  <c r="P212" i="56"/>
  <c r="O212" i="56"/>
  <c r="N212" i="56"/>
  <c r="M212" i="56"/>
  <c r="L212" i="56"/>
  <c r="K212" i="56"/>
  <c r="J212" i="56"/>
  <c r="I212" i="56"/>
  <c r="H212" i="56"/>
  <c r="G212" i="56"/>
  <c r="F212" i="56"/>
  <c r="E212" i="56"/>
  <c r="D212" i="56"/>
  <c r="C212" i="56"/>
  <c r="B212" i="56"/>
  <c r="A212" i="56"/>
  <c r="FX211" i="56"/>
  <c r="FW211" i="56"/>
  <c r="FV211" i="56"/>
  <c r="FU211" i="56"/>
  <c r="FT211" i="56"/>
  <c r="FS211" i="56"/>
  <c r="FR211" i="56"/>
  <c r="FQ211" i="56"/>
  <c r="FP211" i="56"/>
  <c r="FO211" i="56"/>
  <c r="FN211" i="56"/>
  <c r="FM211" i="56"/>
  <c r="FL211" i="56"/>
  <c r="FK211" i="56"/>
  <c r="FJ211" i="56"/>
  <c r="FI211" i="56"/>
  <c r="FH211" i="56"/>
  <c r="FG211" i="56"/>
  <c r="FF211" i="56"/>
  <c r="FE211" i="56"/>
  <c r="FD211" i="56"/>
  <c r="FC211" i="56"/>
  <c r="FB211" i="56"/>
  <c r="FA211" i="56"/>
  <c r="EZ211" i="56"/>
  <c r="EY211" i="56"/>
  <c r="EX211" i="56"/>
  <c r="EW211" i="56"/>
  <c r="EV211" i="56"/>
  <c r="EU211" i="56"/>
  <c r="ET211" i="56"/>
  <c r="ES211" i="56"/>
  <c r="ER211" i="56"/>
  <c r="EQ211" i="56"/>
  <c r="EP211" i="56"/>
  <c r="EO211" i="56"/>
  <c r="EN211" i="56"/>
  <c r="EM211" i="56"/>
  <c r="EL211" i="56"/>
  <c r="EK211" i="56"/>
  <c r="EJ211" i="56"/>
  <c r="EI211" i="56"/>
  <c r="EH211" i="56"/>
  <c r="EG211" i="56"/>
  <c r="EF211" i="56"/>
  <c r="EE211" i="56"/>
  <c r="ED211" i="56"/>
  <c r="EC211" i="56"/>
  <c r="EB211" i="56"/>
  <c r="EA211" i="56"/>
  <c r="DZ211" i="56"/>
  <c r="DY211" i="56"/>
  <c r="DX211" i="56"/>
  <c r="DW211" i="56"/>
  <c r="DV211" i="56"/>
  <c r="DU211" i="56"/>
  <c r="DT211" i="56"/>
  <c r="DS211" i="56"/>
  <c r="DR211" i="56"/>
  <c r="DQ211" i="56"/>
  <c r="DP211" i="56"/>
  <c r="DO211" i="56"/>
  <c r="DN211" i="56"/>
  <c r="DM211" i="56"/>
  <c r="DL211" i="56"/>
  <c r="DK211" i="56"/>
  <c r="DJ211" i="56"/>
  <c r="DI211" i="56"/>
  <c r="DH211" i="56"/>
  <c r="DG211" i="56"/>
  <c r="DF211" i="56"/>
  <c r="DE211" i="56"/>
  <c r="DD211" i="56"/>
  <c r="DC211" i="56"/>
  <c r="DB211" i="56"/>
  <c r="DA211" i="56"/>
  <c r="CZ211" i="56"/>
  <c r="CY211" i="56"/>
  <c r="CX211" i="56"/>
  <c r="CW211" i="56"/>
  <c r="CV211" i="56"/>
  <c r="CU211" i="56"/>
  <c r="CT211" i="56"/>
  <c r="CS211" i="56"/>
  <c r="CR211" i="56"/>
  <c r="CQ211" i="56"/>
  <c r="CP211" i="56"/>
  <c r="CO211" i="56"/>
  <c r="CN211" i="56"/>
  <c r="CM211" i="56"/>
  <c r="CL211" i="56"/>
  <c r="CK211" i="56"/>
  <c r="CJ211" i="56"/>
  <c r="CI211" i="56"/>
  <c r="CH211" i="56"/>
  <c r="CG211" i="56"/>
  <c r="CF211" i="56"/>
  <c r="CE211" i="56"/>
  <c r="CD211" i="56"/>
  <c r="CC211" i="56"/>
  <c r="CB211" i="56"/>
  <c r="CA211" i="56"/>
  <c r="BZ211" i="56"/>
  <c r="BY211" i="56"/>
  <c r="BX211" i="56"/>
  <c r="BW211" i="56"/>
  <c r="BV211" i="56"/>
  <c r="BU211" i="56"/>
  <c r="BT211" i="56"/>
  <c r="BS211" i="56"/>
  <c r="BR211" i="56"/>
  <c r="BQ211" i="56"/>
  <c r="BP211" i="56"/>
  <c r="BO211" i="56"/>
  <c r="BN211" i="56"/>
  <c r="BM211" i="56"/>
  <c r="BL211" i="56"/>
  <c r="BK211" i="56"/>
  <c r="BJ211" i="56"/>
  <c r="BI211" i="56"/>
  <c r="BH211" i="56"/>
  <c r="BG211" i="56"/>
  <c r="BF211" i="56"/>
  <c r="BE211" i="56"/>
  <c r="BD211" i="56"/>
  <c r="BC211" i="56"/>
  <c r="BB211" i="56"/>
  <c r="BA211" i="56"/>
  <c r="AZ211" i="56"/>
  <c r="AY211" i="56"/>
  <c r="AX211" i="56"/>
  <c r="AW211" i="56"/>
  <c r="AV211" i="56"/>
  <c r="AU211" i="56"/>
  <c r="AT211" i="56"/>
  <c r="AS211" i="56"/>
  <c r="AR211" i="56"/>
  <c r="AQ211" i="56"/>
  <c r="AP211" i="56"/>
  <c r="AO211" i="56"/>
  <c r="AN211" i="56"/>
  <c r="AM211" i="56"/>
  <c r="AL211" i="56"/>
  <c r="AK211" i="56"/>
  <c r="AJ211" i="56"/>
  <c r="AI211" i="56"/>
  <c r="AH211" i="56"/>
  <c r="AG211" i="56"/>
  <c r="AF211" i="56"/>
  <c r="AE211" i="56"/>
  <c r="AD211" i="56"/>
  <c r="AC211" i="56"/>
  <c r="AB211" i="56"/>
  <c r="AA211" i="56"/>
  <c r="Z211" i="56"/>
  <c r="Y211" i="56"/>
  <c r="X211" i="56"/>
  <c r="W211" i="56"/>
  <c r="V211" i="56"/>
  <c r="U211" i="56"/>
  <c r="T211" i="56"/>
  <c r="S211" i="56"/>
  <c r="R211" i="56"/>
  <c r="Q211" i="56"/>
  <c r="P211" i="56"/>
  <c r="O211" i="56"/>
  <c r="N211" i="56"/>
  <c r="M211" i="56"/>
  <c r="L211" i="56"/>
  <c r="K211" i="56"/>
  <c r="J211" i="56"/>
  <c r="I211" i="56"/>
  <c r="H211" i="56"/>
  <c r="G211" i="56"/>
  <c r="F211" i="56"/>
  <c r="E211" i="56"/>
  <c r="D211" i="56"/>
  <c r="C211" i="56"/>
  <c r="B211" i="56"/>
  <c r="A211" i="56"/>
  <c r="FX210" i="56"/>
  <c r="FW210" i="56"/>
  <c r="FV210" i="56"/>
  <c r="FU210" i="56"/>
  <c r="FT210" i="56"/>
  <c r="FS210" i="56"/>
  <c r="FR210" i="56"/>
  <c r="FQ210" i="56"/>
  <c r="FP210" i="56"/>
  <c r="FO210" i="56"/>
  <c r="FN210" i="56"/>
  <c r="FM210" i="56"/>
  <c r="FL210" i="56"/>
  <c r="FK210" i="56"/>
  <c r="FJ210" i="56"/>
  <c r="FI210" i="56"/>
  <c r="FH210" i="56"/>
  <c r="FG210" i="56"/>
  <c r="FF210" i="56"/>
  <c r="FE210" i="56"/>
  <c r="FD210" i="56"/>
  <c r="FC210" i="56"/>
  <c r="FB210" i="56"/>
  <c r="FA210" i="56"/>
  <c r="EZ210" i="56"/>
  <c r="EY210" i="56"/>
  <c r="EX210" i="56"/>
  <c r="EW210" i="56"/>
  <c r="EV210" i="56"/>
  <c r="EU210" i="56"/>
  <c r="ET210" i="56"/>
  <c r="ES210" i="56"/>
  <c r="ER210" i="56"/>
  <c r="EQ210" i="56"/>
  <c r="EP210" i="56"/>
  <c r="EO210" i="56"/>
  <c r="EN210" i="56"/>
  <c r="EM210" i="56"/>
  <c r="EL210" i="56"/>
  <c r="EK210" i="56"/>
  <c r="EJ210" i="56"/>
  <c r="EI210" i="56"/>
  <c r="EH210" i="56"/>
  <c r="EG210" i="56"/>
  <c r="EF210" i="56"/>
  <c r="EE210" i="56"/>
  <c r="ED210" i="56"/>
  <c r="EC210" i="56"/>
  <c r="EB210" i="56"/>
  <c r="EA210" i="56"/>
  <c r="DZ210" i="56"/>
  <c r="DY210" i="56"/>
  <c r="DX210" i="56"/>
  <c r="DW210" i="56"/>
  <c r="DV210" i="56"/>
  <c r="DU210" i="56"/>
  <c r="DT210" i="56"/>
  <c r="DS210" i="56"/>
  <c r="DR210" i="56"/>
  <c r="DQ210" i="56"/>
  <c r="DP210" i="56"/>
  <c r="DO210" i="56"/>
  <c r="DN210" i="56"/>
  <c r="DM210" i="56"/>
  <c r="DL210" i="56"/>
  <c r="DK210" i="56"/>
  <c r="DJ210" i="56"/>
  <c r="DI210" i="56"/>
  <c r="DH210" i="56"/>
  <c r="DG210" i="56"/>
  <c r="DF210" i="56"/>
  <c r="DE210" i="56"/>
  <c r="DD210" i="56"/>
  <c r="DC210" i="56"/>
  <c r="DB210" i="56"/>
  <c r="DA210" i="56"/>
  <c r="CZ210" i="56"/>
  <c r="CY210" i="56"/>
  <c r="CX210" i="56"/>
  <c r="CW210" i="56"/>
  <c r="CV210" i="56"/>
  <c r="CU210" i="56"/>
  <c r="CT210" i="56"/>
  <c r="CS210" i="56"/>
  <c r="CR210" i="56"/>
  <c r="CQ210" i="56"/>
  <c r="CP210" i="56"/>
  <c r="CO210" i="56"/>
  <c r="CN210" i="56"/>
  <c r="CM210" i="56"/>
  <c r="CL210" i="56"/>
  <c r="CK210" i="56"/>
  <c r="CJ210" i="56"/>
  <c r="CI210" i="56"/>
  <c r="CH210" i="56"/>
  <c r="CG210" i="56"/>
  <c r="CF210" i="56"/>
  <c r="CE210" i="56"/>
  <c r="CD210" i="56"/>
  <c r="CC210" i="56"/>
  <c r="CB210" i="56"/>
  <c r="CA210" i="56"/>
  <c r="BZ210" i="56"/>
  <c r="BY210" i="56"/>
  <c r="BX210" i="56"/>
  <c r="BW210" i="56"/>
  <c r="BV210" i="56"/>
  <c r="BU210" i="56"/>
  <c r="BT210" i="56"/>
  <c r="BS210" i="56"/>
  <c r="BR210" i="56"/>
  <c r="BQ210" i="56"/>
  <c r="BP210" i="56"/>
  <c r="BO210" i="56"/>
  <c r="BN210" i="56"/>
  <c r="BM210" i="56"/>
  <c r="BL210" i="56"/>
  <c r="BK210" i="56"/>
  <c r="BJ210" i="56"/>
  <c r="BI210" i="56"/>
  <c r="BH210" i="56"/>
  <c r="BG210" i="56"/>
  <c r="BF210" i="56"/>
  <c r="BE210" i="56"/>
  <c r="BD210" i="56"/>
  <c r="BC210" i="56"/>
  <c r="BB210" i="56"/>
  <c r="BA210" i="56"/>
  <c r="AZ210" i="56"/>
  <c r="AY210" i="56"/>
  <c r="AX210" i="56"/>
  <c r="AW210" i="56"/>
  <c r="AV210" i="56"/>
  <c r="AU210" i="56"/>
  <c r="AT210" i="56"/>
  <c r="AS210" i="56"/>
  <c r="AR210" i="56"/>
  <c r="AQ210" i="56"/>
  <c r="AP210" i="56"/>
  <c r="AO210" i="56"/>
  <c r="AN210" i="56"/>
  <c r="AM210" i="56"/>
  <c r="AL210" i="56"/>
  <c r="AK210" i="56"/>
  <c r="AJ210" i="56"/>
  <c r="AI210" i="56"/>
  <c r="AH210" i="56"/>
  <c r="AG210" i="56"/>
  <c r="AF210" i="56"/>
  <c r="AE210" i="56"/>
  <c r="AD210" i="56"/>
  <c r="AC210" i="56"/>
  <c r="AB210" i="56"/>
  <c r="AA210" i="56"/>
  <c r="Z210" i="56"/>
  <c r="Y210" i="56"/>
  <c r="X210" i="56"/>
  <c r="W210" i="56"/>
  <c r="V210" i="56"/>
  <c r="U210" i="56"/>
  <c r="T210" i="56"/>
  <c r="S210" i="56"/>
  <c r="R210" i="56"/>
  <c r="Q210" i="56"/>
  <c r="P210" i="56"/>
  <c r="O210" i="56"/>
  <c r="N210" i="56"/>
  <c r="M210" i="56"/>
  <c r="L210" i="56"/>
  <c r="K210" i="56"/>
  <c r="J210" i="56"/>
  <c r="I210" i="56"/>
  <c r="H210" i="56"/>
  <c r="G210" i="56"/>
  <c r="F210" i="56"/>
  <c r="E210" i="56"/>
  <c r="D210" i="56"/>
  <c r="C210" i="56"/>
  <c r="B210" i="56"/>
  <c r="A210" i="56"/>
  <c r="FX209" i="56"/>
  <c r="FW209" i="56"/>
  <c r="FV209" i="56"/>
  <c r="FU209" i="56"/>
  <c r="FT209" i="56"/>
  <c r="FS209" i="56"/>
  <c r="FR209" i="56"/>
  <c r="FQ209" i="56"/>
  <c r="FP209" i="56"/>
  <c r="FO209" i="56"/>
  <c r="FN209" i="56"/>
  <c r="FM209" i="56"/>
  <c r="FL209" i="56"/>
  <c r="FK209" i="56"/>
  <c r="FJ209" i="56"/>
  <c r="FI209" i="56"/>
  <c r="FH209" i="56"/>
  <c r="FG209" i="56"/>
  <c r="FF209" i="56"/>
  <c r="FE209" i="56"/>
  <c r="FD209" i="56"/>
  <c r="FC209" i="56"/>
  <c r="FB209" i="56"/>
  <c r="FA209" i="56"/>
  <c r="EZ209" i="56"/>
  <c r="EY209" i="56"/>
  <c r="EX209" i="56"/>
  <c r="EW209" i="56"/>
  <c r="EV209" i="56"/>
  <c r="EU209" i="56"/>
  <c r="ET209" i="56"/>
  <c r="ES209" i="56"/>
  <c r="ER209" i="56"/>
  <c r="EQ209" i="56"/>
  <c r="EP209" i="56"/>
  <c r="EO209" i="56"/>
  <c r="EN209" i="56"/>
  <c r="EM209" i="56"/>
  <c r="EL209" i="56"/>
  <c r="EK209" i="56"/>
  <c r="EJ209" i="56"/>
  <c r="EI209" i="56"/>
  <c r="EH209" i="56"/>
  <c r="EG209" i="56"/>
  <c r="EF209" i="56"/>
  <c r="EE209" i="56"/>
  <c r="ED209" i="56"/>
  <c r="EC209" i="56"/>
  <c r="EB209" i="56"/>
  <c r="EA209" i="56"/>
  <c r="DZ209" i="56"/>
  <c r="DY209" i="56"/>
  <c r="DX209" i="56"/>
  <c r="DW209" i="56"/>
  <c r="DV209" i="56"/>
  <c r="DU209" i="56"/>
  <c r="DT209" i="56"/>
  <c r="DS209" i="56"/>
  <c r="DR209" i="56"/>
  <c r="DQ209" i="56"/>
  <c r="DP209" i="56"/>
  <c r="DO209" i="56"/>
  <c r="DN209" i="56"/>
  <c r="DM209" i="56"/>
  <c r="DL209" i="56"/>
  <c r="DK209" i="56"/>
  <c r="DJ209" i="56"/>
  <c r="DI209" i="56"/>
  <c r="DH209" i="56"/>
  <c r="DG209" i="56"/>
  <c r="DF209" i="56"/>
  <c r="DE209" i="56"/>
  <c r="DD209" i="56"/>
  <c r="DC209" i="56"/>
  <c r="DB209" i="56"/>
  <c r="DA209" i="56"/>
  <c r="CZ209" i="56"/>
  <c r="CY209" i="56"/>
  <c r="CX209" i="56"/>
  <c r="CW209" i="56"/>
  <c r="CV209" i="56"/>
  <c r="CU209" i="56"/>
  <c r="CT209" i="56"/>
  <c r="CS209" i="56"/>
  <c r="CR209" i="56"/>
  <c r="CQ209" i="56"/>
  <c r="CP209" i="56"/>
  <c r="CO209" i="56"/>
  <c r="CN209" i="56"/>
  <c r="CM209" i="56"/>
  <c r="CL209" i="56"/>
  <c r="CK209" i="56"/>
  <c r="CJ209" i="56"/>
  <c r="CI209" i="56"/>
  <c r="CH209" i="56"/>
  <c r="CG209" i="56"/>
  <c r="CF209" i="56"/>
  <c r="CE209" i="56"/>
  <c r="CD209" i="56"/>
  <c r="CC209" i="56"/>
  <c r="CB209" i="56"/>
  <c r="CA209" i="56"/>
  <c r="BZ209" i="56"/>
  <c r="BY209" i="56"/>
  <c r="BX209" i="56"/>
  <c r="BW209" i="56"/>
  <c r="BV209" i="56"/>
  <c r="BU209" i="56"/>
  <c r="BT209" i="56"/>
  <c r="BS209" i="56"/>
  <c r="BR209" i="56"/>
  <c r="BQ209" i="56"/>
  <c r="BP209" i="56"/>
  <c r="BO209" i="56"/>
  <c r="BN209" i="56"/>
  <c r="BM209" i="56"/>
  <c r="BL209" i="56"/>
  <c r="BK209" i="56"/>
  <c r="BJ209" i="56"/>
  <c r="BI209" i="56"/>
  <c r="BH209" i="56"/>
  <c r="BG209" i="56"/>
  <c r="BF209" i="56"/>
  <c r="BE209" i="56"/>
  <c r="BD209" i="56"/>
  <c r="BC209" i="56"/>
  <c r="BB209" i="56"/>
  <c r="BA209" i="56"/>
  <c r="AZ209" i="56"/>
  <c r="AY209" i="56"/>
  <c r="AX209" i="56"/>
  <c r="AW209" i="56"/>
  <c r="AV209" i="56"/>
  <c r="AU209" i="56"/>
  <c r="AT209" i="56"/>
  <c r="AS209" i="56"/>
  <c r="AR209" i="56"/>
  <c r="AQ209" i="56"/>
  <c r="AP209" i="56"/>
  <c r="AO209" i="56"/>
  <c r="AN209" i="56"/>
  <c r="AM209" i="56"/>
  <c r="AL209" i="56"/>
  <c r="AK209" i="56"/>
  <c r="AJ209" i="56"/>
  <c r="AI209" i="56"/>
  <c r="AH209" i="56"/>
  <c r="AG209" i="56"/>
  <c r="AF209" i="56"/>
  <c r="AE209" i="56"/>
  <c r="AD209" i="56"/>
  <c r="AC209" i="56"/>
  <c r="AB209" i="56"/>
  <c r="AA209" i="56"/>
  <c r="Z209" i="56"/>
  <c r="Y209" i="56"/>
  <c r="X209" i="56"/>
  <c r="W209" i="56"/>
  <c r="V209" i="56"/>
  <c r="U209" i="56"/>
  <c r="T209" i="56"/>
  <c r="S209" i="56"/>
  <c r="R209" i="56"/>
  <c r="Q209" i="56"/>
  <c r="P209" i="56"/>
  <c r="O209" i="56"/>
  <c r="N209" i="56"/>
  <c r="M209" i="56"/>
  <c r="L209" i="56"/>
  <c r="K209" i="56"/>
  <c r="J209" i="56"/>
  <c r="I209" i="56"/>
  <c r="H209" i="56"/>
  <c r="G209" i="56"/>
  <c r="F209" i="56"/>
  <c r="E209" i="56"/>
  <c r="D209" i="56"/>
  <c r="C209" i="56"/>
  <c r="B209" i="56"/>
  <c r="A209" i="56"/>
  <c r="FX208" i="56"/>
  <c r="FW208" i="56"/>
  <c r="FV208" i="56"/>
  <c r="FU208" i="56"/>
  <c r="FT208" i="56"/>
  <c r="FS208" i="56"/>
  <c r="FR208" i="56"/>
  <c r="FQ208" i="56"/>
  <c r="FP208" i="56"/>
  <c r="FO208" i="56"/>
  <c r="FN208" i="56"/>
  <c r="FM208" i="56"/>
  <c r="FL208" i="56"/>
  <c r="FK208" i="56"/>
  <c r="FJ208" i="56"/>
  <c r="FI208" i="56"/>
  <c r="FH208" i="56"/>
  <c r="FG208" i="56"/>
  <c r="FF208" i="56"/>
  <c r="FE208" i="56"/>
  <c r="FD208" i="56"/>
  <c r="FC208" i="56"/>
  <c r="FB208" i="56"/>
  <c r="FA208" i="56"/>
  <c r="EZ208" i="56"/>
  <c r="EY208" i="56"/>
  <c r="EX208" i="56"/>
  <c r="EW208" i="56"/>
  <c r="EV208" i="56"/>
  <c r="EU208" i="56"/>
  <c r="ET208" i="56"/>
  <c r="ES208" i="56"/>
  <c r="ER208" i="56"/>
  <c r="EQ208" i="56"/>
  <c r="EP208" i="56"/>
  <c r="EO208" i="56"/>
  <c r="EN208" i="56"/>
  <c r="EM208" i="56"/>
  <c r="EL208" i="56"/>
  <c r="EK208" i="56"/>
  <c r="EJ208" i="56"/>
  <c r="EI208" i="56"/>
  <c r="EH208" i="56"/>
  <c r="EG208" i="56"/>
  <c r="EF208" i="56"/>
  <c r="EE208" i="56"/>
  <c r="ED208" i="56"/>
  <c r="EC208" i="56"/>
  <c r="EB208" i="56"/>
  <c r="EA208" i="56"/>
  <c r="DZ208" i="56"/>
  <c r="DY208" i="56"/>
  <c r="DX208" i="56"/>
  <c r="DW208" i="56"/>
  <c r="DV208" i="56"/>
  <c r="DU208" i="56"/>
  <c r="DT208" i="56"/>
  <c r="DS208" i="56"/>
  <c r="DR208" i="56"/>
  <c r="DQ208" i="56"/>
  <c r="DP208" i="56"/>
  <c r="DO208" i="56"/>
  <c r="DN208" i="56"/>
  <c r="DM208" i="56"/>
  <c r="DL208" i="56"/>
  <c r="DK208" i="56"/>
  <c r="DJ208" i="56"/>
  <c r="DI208" i="56"/>
  <c r="DH208" i="56"/>
  <c r="DG208" i="56"/>
  <c r="DF208" i="56"/>
  <c r="DE208" i="56"/>
  <c r="DD208" i="56"/>
  <c r="DC208" i="56"/>
  <c r="DB208" i="56"/>
  <c r="DA208" i="56"/>
  <c r="CZ208" i="56"/>
  <c r="CY208" i="56"/>
  <c r="CX208" i="56"/>
  <c r="CW208" i="56"/>
  <c r="CV208" i="56"/>
  <c r="CU208" i="56"/>
  <c r="CT208" i="56"/>
  <c r="CS208" i="56"/>
  <c r="CR208" i="56"/>
  <c r="CQ208" i="56"/>
  <c r="CP208" i="56"/>
  <c r="CO208" i="56"/>
  <c r="CN208" i="56"/>
  <c r="CM208" i="56"/>
  <c r="CL208" i="56"/>
  <c r="CK208" i="56"/>
  <c r="CJ208" i="56"/>
  <c r="CI208" i="56"/>
  <c r="CH208" i="56"/>
  <c r="CG208" i="56"/>
  <c r="CF208" i="56"/>
  <c r="CE208" i="56"/>
  <c r="CD208" i="56"/>
  <c r="CC208" i="56"/>
  <c r="CB208" i="56"/>
  <c r="CA208" i="56"/>
  <c r="BZ208" i="56"/>
  <c r="BY208" i="56"/>
  <c r="BX208" i="56"/>
  <c r="BW208" i="56"/>
  <c r="BV208" i="56"/>
  <c r="BU208" i="56"/>
  <c r="BT208" i="56"/>
  <c r="BS208" i="56"/>
  <c r="BR208" i="56"/>
  <c r="BQ208" i="56"/>
  <c r="BP208" i="56"/>
  <c r="BO208" i="56"/>
  <c r="BN208" i="56"/>
  <c r="BM208" i="56"/>
  <c r="BL208" i="56"/>
  <c r="BK208" i="56"/>
  <c r="BJ208" i="56"/>
  <c r="BI208" i="56"/>
  <c r="BH208" i="56"/>
  <c r="BG208" i="56"/>
  <c r="BF208" i="56"/>
  <c r="BE208" i="56"/>
  <c r="BD208" i="56"/>
  <c r="BC208" i="56"/>
  <c r="BB208" i="56"/>
  <c r="BA208" i="56"/>
  <c r="AZ208" i="56"/>
  <c r="AY208" i="56"/>
  <c r="AX208" i="56"/>
  <c r="AW208" i="56"/>
  <c r="AV208" i="56"/>
  <c r="AU208" i="56"/>
  <c r="AT208" i="56"/>
  <c r="AS208" i="56"/>
  <c r="AR208" i="56"/>
  <c r="AQ208" i="56"/>
  <c r="AP208" i="56"/>
  <c r="AO208" i="56"/>
  <c r="AN208" i="56"/>
  <c r="AM208" i="56"/>
  <c r="AL208" i="56"/>
  <c r="AK208" i="56"/>
  <c r="AJ208" i="56"/>
  <c r="AI208" i="56"/>
  <c r="AH208" i="56"/>
  <c r="AG208" i="56"/>
  <c r="AF208" i="56"/>
  <c r="AE208" i="56"/>
  <c r="AD208" i="56"/>
  <c r="AC208" i="56"/>
  <c r="AB208" i="56"/>
  <c r="AA208" i="56"/>
  <c r="Z208" i="56"/>
  <c r="Y208" i="56"/>
  <c r="X208" i="56"/>
  <c r="W208" i="56"/>
  <c r="V208" i="56"/>
  <c r="U208" i="56"/>
  <c r="T208" i="56"/>
  <c r="S208" i="56"/>
  <c r="R208" i="56"/>
  <c r="Q208" i="56"/>
  <c r="P208" i="56"/>
  <c r="O208" i="56"/>
  <c r="N208" i="56"/>
  <c r="M208" i="56"/>
  <c r="L208" i="56"/>
  <c r="K208" i="56"/>
  <c r="J208" i="56"/>
  <c r="I208" i="56"/>
  <c r="H208" i="56"/>
  <c r="G208" i="56"/>
  <c r="F208" i="56"/>
  <c r="E208" i="56"/>
  <c r="D208" i="56"/>
  <c r="C208" i="56"/>
  <c r="B208" i="56"/>
  <c r="A208" i="56"/>
  <c r="FX207" i="56"/>
  <c r="FW207" i="56"/>
  <c r="FV207" i="56"/>
  <c r="FU207" i="56"/>
  <c r="FT207" i="56"/>
  <c r="FS207" i="56"/>
  <c r="FR207" i="56"/>
  <c r="FQ207" i="56"/>
  <c r="FP207" i="56"/>
  <c r="FO207" i="56"/>
  <c r="FN207" i="56"/>
  <c r="FM207" i="56"/>
  <c r="FL207" i="56"/>
  <c r="FK207" i="56"/>
  <c r="FJ207" i="56"/>
  <c r="FI207" i="56"/>
  <c r="FH207" i="56"/>
  <c r="FG207" i="56"/>
  <c r="FF207" i="56"/>
  <c r="FE207" i="56"/>
  <c r="FD207" i="56"/>
  <c r="FC207" i="56"/>
  <c r="FB207" i="56"/>
  <c r="FA207" i="56"/>
  <c r="EZ207" i="56"/>
  <c r="EY207" i="56"/>
  <c r="EX207" i="56"/>
  <c r="EW207" i="56"/>
  <c r="EV207" i="56"/>
  <c r="EU207" i="56"/>
  <c r="ET207" i="56"/>
  <c r="ES207" i="56"/>
  <c r="ER207" i="56"/>
  <c r="EQ207" i="56"/>
  <c r="EP207" i="56"/>
  <c r="EO207" i="56"/>
  <c r="EN207" i="56"/>
  <c r="EM207" i="56"/>
  <c r="EL207" i="56"/>
  <c r="EK207" i="56"/>
  <c r="EJ207" i="56"/>
  <c r="EI207" i="56"/>
  <c r="EH207" i="56"/>
  <c r="EG207" i="56"/>
  <c r="EF207" i="56"/>
  <c r="EE207" i="56"/>
  <c r="ED207" i="56"/>
  <c r="EC207" i="56"/>
  <c r="EB207" i="56"/>
  <c r="EA207" i="56"/>
  <c r="DZ207" i="56"/>
  <c r="DY207" i="56"/>
  <c r="DX207" i="56"/>
  <c r="DW207" i="56"/>
  <c r="DV207" i="56"/>
  <c r="DU207" i="56"/>
  <c r="DT207" i="56"/>
  <c r="DS207" i="56"/>
  <c r="DR207" i="56"/>
  <c r="DQ207" i="56"/>
  <c r="DP207" i="56"/>
  <c r="DO207" i="56"/>
  <c r="DN207" i="56"/>
  <c r="DM207" i="56"/>
  <c r="DL207" i="56"/>
  <c r="DK207" i="56"/>
  <c r="DJ207" i="56"/>
  <c r="DI207" i="56"/>
  <c r="DH207" i="56"/>
  <c r="DG207" i="56"/>
  <c r="DF207" i="56"/>
  <c r="DE207" i="56"/>
  <c r="DD207" i="56"/>
  <c r="DC207" i="56"/>
  <c r="DB207" i="56"/>
  <c r="DA207" i="56"/>
  <c r="CZ207" i="56"/>
  <c r="CY207" i="56"/>
  <c r="CX207" i="56"/>
  <c r="CW207" i="56"/>
  <c r="CV207" i="56"/>
  <c r="CU207" i="56"/>
  <c r="CT207" i="56"/>
  <c r="CS207" i="56"/>
  <c r="CR207" i="56"/>
  <c r="CQ207" i="56"/>
  <c r="CP207" i="56"/>
  <c r="CO207" i="56"/>
  <c r="CN207" i="56"/>
  <c r="CM207" i="56"/>
  <c r="CL207" i="56"/>
  <c r="CK207" i="56"/>
  <c r="CJ207" i="56"/>
  <c r="CI207" i="56"/>
  <c r="CH207" i="56"/>
  <c r="CG207" i="56"/>
  <c r="CF207" i="56"/>
  <c r="CE207" i="56"/>
  <c r="CD207" i="56"/>
  <c r="CC207" i="56"/>
  <c r="CB207" i="56"/>
  <c r="CA207" i="56"/>
  <c r="BZ207" i="56"/>
  <c r="BY207" i="56"/>
  <c r="BX207" i="56"/>
  <c r="BW207" i="56"/>
  <c r="BV207" i="56"/>
  <c r="BU207" i="56"/>
  <c r="BT207" i="56"/>
  <c r="BS207" i="56"/>
  <c r="BR207" i="56"/>
  <c r="BQ207" i="56"/>
  <c r="BP207" i="56"/>
  <c r="BO207" i="56"/>
  <c r="BN207" i="56"/>
  <c r="BM207" i="56"/>
  <c r="BL207" i="56"/>
  <c r="BK207" i="56"/>
  <c r="BJ207" i="56"/>
  <c r="BI207" i="56"/>
  <c r="BH207" i="56"/>
  <c r="BG207" i="56"/>
  <c r="BF207" i="56"/>
  <c r="BE207" i="56"/>
  <c r="BD207" i="56"/>
  <c r="BC207" i="56"/>
  <c r="BB207" i="56"/>
  <c r="BA207" i="56"/>
  <c r="AZ207" i="56"/>
  <c r="AY207" i="56"/>
  <c r="AX207" i="56"/>
  <c r="AW207" i="56"/>
  <c r="AV207" i="56"/>
  <c r="AU207" i="56"/>
  <c r="AT207" i="56"/>
  <c r="AS207" i="56"/>
  <c r="AR207" i="56"/>
  <c r="AQ207" i="56"/>
  <c r="AP207" i="56"/>
  <c r="AO207" i="56"/>
  <c r="AN207" i="56"/>
  <c r="AM207" i="56"/>
  <c r="AL207" i="56"/>
  <c r="AK207" i="56"/>
  <c r="AJ207" i="56"/>
  <c r="AI207" i="56"/>
  <c r="AH207" i="56"/>
  <c r="AG207" i="56"/>
  <c r="AF207" i="56"/>
  <c r="AE207" i="56"/>
  <c r="AD207" i="56"/>
  <c r="AC207" i="56"/>
  <c r="AB207" i="56"/>
  <c r="AA207" i="56"/>
  <c r="Z207" i="56"/>
  <c r="Y207" i="56"/>
  <c r="X207" i="56"/>
  <c r="W207" i="56"/>
  <c r="V207" i="56"/>
  <c r="U207" i="56"/>
  <c r="T207" i="56"/>
  <c r="S207" i="56"/>
  <c r="R207" i="56"/>
  <c r="Q207" i="56"/>
  <c r="P207" i="56"/>
  <c r="O207" i="56"/>
  <c r="N207" i="56"/>
  <c r="M207" i="56"/>
  <c r="L207" i="56"/>
  <c r="K207" i="56"/>
  <c r="J207" i="56"/>
  <c r="I207" i="56"/>
  <c r="H207" i="56"/>
  <c r="G207" i="56"/>
  <c r="F207" i="56"/>
  <c r="E207" i="56"/>
  <c r="D207" i="56"/>
  <c r="C207" i="56"/>
  <c r="B207" i="56"/>
  <c r="A207" i="56"/>
  <c r="FX206" i="56"/>
  <c r="FW206" i="56"/>
  <c r="FV206" i="56"/>
  <c r="FU206" i="56"/>
  <c r="FT206" i="56"/>
  <c r="FS206" i="56"/>
  <c r="FR206" i="56"/>
  <c r="FQ206" i="56"/>
  <c r="FP206" i="56"/>
  <c r="FO206" i="56"/>
  <c r="FN206" i="56"/>
  <c r="FM206" i="56"/>
  <c r="FL206" i="56"/>
  <c r="FK206" i="56"/>
  <c r="FJ206" i="56"/>
  <c r="FI206" i="56"/>
  <c r="FH206" i="56"/>
  <c r="FG206" i="56"/>
  <c r="FF206" i="56"/>
  <c r="FE206" i="56"/>
  <c r="FD206" i="56"/>
  <c r="FC206" i="56"/>
  <c r="FB206" i="56"/>
  <c r="FA206" i="56"/>
  <c r="EZ206" i="56"/>
  <c r="EY206" i="56"/>
  <c r="EX206" i="56"/>
  <c r="EW206" i="56"/>
  <c r="EV206" i="56"/>
  <c r="EU206" i="56"/>
  <c r="ET206" i="56"/>
  <c r="ES206" i="56"/>
  <c r="ER206" i="56"/>
  <c r="EQ206" i="56"/>
  <c r="EP206" i="56"/>
  <c r="EO206" i="56"/>
  <c r="EN206" i="56"/>
  <c r="EM206" i="56"/>
  <c r="EL206" i="56"/>
  <c r="EK206" i="56"/>
  <c r="EJ206" i="56"/>
  <c r="EI206" i="56"/>
  <c r="EH206" i="56"/>
  <c r="EG206" i="56"/>
  <c r="EF206" i="56"/>
  <c r="EE206" i="56"/>
  <c r="ED206" i="56"/>
  <c r="EC206" i="56"/>
  <c r="EB206" i="56"/>
  <c r="EA206" i="56"/>
  <c r="DZ206" i="56"/>
  <c r="DY206" i="56"/>
  <c r="DX206" i="56"/>
  <c r="DW206" i="56"/>
  <c r="DV206" i="56"/>
  <c r="DU206" i="56"/>
  <c r="DT206" i="56"/>
  <c r="DS206" i="56"/>
  <c r="DR206" i="56"/>
  <c r="DQ206" i="56"/>
  <c r="DP206" i="56"/>
  <c r="DO206" i="56"/>
  <c r="DN206" i="56"/>
  <c r="DM206" i="56"/>
  <c r="DL206" i="56"/>
  <c r="DK206" i="56"/>
  <c r="DJ206" i="56"/>
  <c r="DI206" i="56"/>
  <c r="DH206" i="56"/>
  <c r="DG206" i="56"/>
  <c r="DF206" i="56"/>
  <c r="DE206" i="56"/>
  <c r="DD206" i="56"/>
  <c r="DC206" i="56"/>
  <c r="DB206" i="56"/>
  <c r="DA206" i="56"/>
  <c r="CZ206" i="56"/>
  <c r="CY206" i="56"/>
  <c r="CX206" i="56"/>
  <c r="CW206" i="56"/>
  <c r="CV206" i="56"/>
  <c r="CU206" i="56"/>
  <c r="CT206" i="56"/>
  <c r="CS206" i="56"/>
  <c r="CR206" i="56"/>
  <c r="CQ206" i="56"/>
  <c r="CP206" i="56"/>
  <c r="CO206" i="56"/>
  <c r="CN206" i="56"/>
  <c r="CM206" i="56"/>
  <c r="CL206" i="56"/>
  <c r="CK206" i="56"/>
  <c r="CJ206" i="56"/>
  <c r="CI206" i="56"/>
  <c r="CH206" i="56"/>
  <c r="CG206" i="56"/>
  <c r="CF206" i="56"/>
  <c r="CE206" i="56"/>
  <c r="CD206" i="56"/>
  <c r="CC206" i="56"/>
  <c r="CB206" i="56"/>
  <c r="CA206" i="56"/>
  <c r="BZ206" i="56"/>
  <c r="BY206" i="56"/>
  <c r="BX206" i="56"/>
  <c r="BW206" i="56"/>
  <c r="BV206" i="56"/>
  <c r="BU206" i="56"/>
  <c r="BT206" i="56"/>
  <c r="BS206" i="56"/>
  <c r="BR206" i="56"/>
  <c r="BQ206" i="56"/>
  <c r="BP206" i="56"/>
  <c r="BO206" i="56"/>
  <c r="BN206" i="56"/>
  <c r="BM206" i="56"/>
  <c r="BL206" i="56"/>
  <c r="BK206" i="56"/>
  <c r="BJ206" i="56"/>
  <c r="BI206" i="56"/>
  <c r="BH206" i="56"/>
  <c r="BG206" i="56"/>
  <c r="BF206" i="56"/>
  <c r="BE206" i="56"/>
  <c r="BD206" i="56"/>
  <c r="BC206" i="56"/>
  <c r="BB206" i="56"/>
  <c r="BA206" i="56"/>
  <c r="AZ206" i="56"/>
  <c r="AY206" i="56"/>
  <c r="AX206" i="56"/>
  <c r="AW206" i="56"/>
  <c r="AV206" i="56"/>
  <c r="AU206" i="56"/>
  <c r="AT206" i="56"/>
  <c r="AS206" i="56"/>
  <c r="AR206" i="56"/>
  <c r="AQ206" i="56"/>
  <c r="AP206" i="56"/>
  <c r="AO206" i="56"/>
  <c r="AN206" i="56"/>
  <c r="AM206" i="56"/>
  <c r="AL206" i="56"/>
  <c r="AK206" i="56"/>
  <c r="AJ206" i="56"/>
  <c r="AI206" i="56"/>
  <c r="AH206" i="56"/>
  <c r="AG206" i="56"/>
  <c r="AF206" i="56"/>
  <c r="AE206" i="56"/>
  <c r="AD206" i="56"/>
  <c r="AC206" i="56"/>
  <c r="AB206" i="56"/>
  <c r="AA206" i="56"/>
  <c r="Z206" i="56"/>
  <c r="Y206" i="56"/>
  <c r="X206" i="56"/>
  <c r="W206" i="56"/>
  <c r="V206" i="56"/>
  <c r="U206" i="56"/>
  <c r="T206" i="56"/>
  <c r="S206" i="56"/>
  <c r="R206" i="56"/>
  <c r="Q206" i="56"/>
  <c r="P206" i="56"/>
  <c r="O206" i="56"/>
  <c r="N206" i="56"/>
  <c r="M206" i="56"/>
  <c r="L206" i="56"/>
  <c r="K206" i="56"/>
  <c r="J206" i="56"/>
  <c r="I206" i="56"/>
  <c r="H206" i="56"/>
  <c r="G206" i="56"/>
  <c r="F206" i="56"/>
  <c r="E206" i="56"/>
  <c r="D206" i="56"/>
  <c r="C206" i="56"/>
  <c r="B206" i="56"/>
  <c r="A206" i="56"/>
  <c r="FX205" i="56"/>
  <c r="FW205" i="56"/>
  <c r="FV205" i="56"/>
  <c r="FU205" i="56"/>
  <c r="FT205" i="56"/>
  <c r="FS205" i="56"/>
  <c r="FR205" i="56"/>
  <c r="FQ205" i="56"/>
  <c r="FP205" i="56"/>
  <c r="FO205" i="56"/>
  <c r="FN205" i="56"/>
  <c r="FM205" i="56"/>
  <c r="FL205" i="56"/>
  <c r="FK205" i="56"/>
  <c r="FJ205" i="56"/>
  <c r="FI205" i="56"/>
  <c r="FH205" i="56"/>
  <c r="FG205" i="56"/>
  <c r="FF205" i="56"/>
  <c r="FE205" i="56"/>
  <c r="FD205" i="56"/>
  <c r="FC205" i="56"/>
  <c r="FB205" i="56"/>
  <c r="FA205" i="56"/>
  <c r="EZ205" i="56"/>
  <c r="EY205" i="56"/>
  <c r="EX205" i="56"/>
  <c r="EW205" i="56"/>
  <c r="EV205" i="56"/>
  <c r="EU205" i="56"/>
  <c r="ET205" i="56"/>
  <c r="ES205" i="56"/>
  <c r="ER205" i="56"/>
  <c r="EQ205" i="56"/>
  <c r="EP205" i="56"/>
  <c r="EO205" i="56"/>
  <c r="EN205" i="56"/>
  <c r="EM205" i="56"/>
  <c r="EL205" i="56"/>
  <c r="EK205" i="56"/>
  <c r="EJ205" i="56"/>
  <c r="EI205" i="56"/>
  <c r="EH205" i="56"/>
  <c r="EG205" i="56"/>
  <c r="EF205" i="56"/>
  <c r="EE205" i="56"/>
  <c r="ED205" i="56"/>
  <c r="EC205" i="56"/>
  <c r="EB205" i="56"/>
  <c r="EA205" i="56"/>
  <c r="DZ205" i="56"/>
  <c r="DY205" i="56"/>
  <c r="DX205" i="56"/>
  <c r="DW205" i="56"/>
  <c r="DV205" i="56"/>
  <c r="DU205" i="56"/>
  <c r="DT205" i="56"/>
  <c r="DS205" i="56"/>
  <c r="DR205" i="56"/>
  <c r="DQ205" i="56"/>
  <c r="DP205" i="56"/>
  <c r="DO205" i="56"/>
  <c r="DN205" i="56"/>
  <c r="DM205" i="56"/>
  <c r="DL205" i="56"/>
  <c r="DK205" i="56"/>
  <c r="DJ205" i="56"/>
  <c r="DI205" i="56"/>
  <c r="DH205" i="56"/>
  <c r="DG205" i="56"/>
  <c r="DF205" i="56"/>
  <c r="DE205" i="56"/>
  <c r="DD205" i="56"/>
  <c r="DC205" i="56"/>
  <c r="DB205" i="56"/>
  <c r="DA205" i="56"/>
  <c r="CZ205" i="56"/>
  <c r="CY205" i="56"/>
  <c r="CX205" i="56"/>
  <c r="CW205" i="56"/>
  <c r="CV205" i="56"/>
  <c r="CU205" i="56"/>
  <c r="CT205" i="56"/>
  <c r="CS205" i="56"/>
  <c r="CR205" i="56"/>
  <c r="CQ205" i="56"/>
  <c r="CP205" i="56"/>
  <c r="CO205" i="56"/>
  <c r="CN205" i="56"/>
  <c r="CM205" i="56"/>
  <c r="CL205" i="56"/>
  <c r="CK205" i="56"/>
  <c r="CJ205" i="56"/>
  <c r="CI205" i="56"/>
  <c r="CH205" i="56"/>
  <c r="CG205" i="56"/>
  <c r="CF205" i="56"/>
  <c r="CE205" i="56"/>
  <c r="CD205" i="56"/>
  <c r="CC205" i="56"/>
  <c r="CB205" i="56"/>
  <c r="CA205" i="56"/>
  <c r="BZ205" i="56"/>
  <c r="BY205" i="56"/>
  <c r="BX205" i="56"/>
  <c r="BW205" i="56"/>
  <c r="BV205" i="56"/>
  <c r="BU205" i="56"/>
  <c r="BT205" i="56"/>
  <c r="BS205" i="56"/>
  <c r="BR205" i="56"/>
  <c r="BQ205" i="56"/>
  <c r="BP205" i="56"/>
  <c r="BO205" i="56"/>
  <c r="BN205" i="56"/>
  <c r="BM205" i="56"/>
  <c r="BL205" i="56"/>
  <c r="BK205" i="56"/>
  <c r="BJ205" i="56"/>
  <c r="BI205" i="56"/>
  <c r="BH205" i="56"/>
  <c r="BG205" i="56"/>
  <c r="BF205" i="56"/>
  <c r="BE205" i="56"/>
  <c r="BD205" i="56"/>
  <c r="BC205" i="56"/>
  <c r="BB205" i="56"/>
  <c r="BA205" i="56"/>
  <c r="AZ205" i="56"/>
  <c r="AY205" i="56"/>
  <c r="AX205" i="56"/>
  <c r="AW205" i="56"/>
  <c r="AV205" i="56"/>
  <c r="AU205" i="56"/>
  <c r="AT205" i="56"/>
  <c r="AS205" i="56"/>
  <c r="AR205" i="56"/>
  <c r="AQ205" i="56"/>
  <c r="AP205" i="56"/>
  <c r="AO205" i="56"/>
  <c r="AN205" i="56"/>
  <c r="AM205" i="56"/>
  <c r="AL205" i="56"/>
  <c r="AK205" i="56"/>
  <c r="AJ205" i="56"/>
  <c r="AI205" i="56"/>
  <c r="AH205" i="56"/>
  <c r="AG205" i="56"/>
  <c r="AF205" i="56"/>
  <c r="AE205" i="56"/>
  <c r="AD205" i="56"/>
  <c r="AC205" i="56"/>
  <c r="AB205" i="56"/>
  <c r="AA205" i="56"/>
  <c r="Z205" i="56"/>
  <c r="Y205" i="56"/>
  <c r="X205" i="56"/>
  <c r="W205" i="56"/>
  <c r="V205" i="56"/>
  <c r="U205" i="56"/>
  <c r="T205" i="56"/>
  <c r="S205" i="56"/>
  <c r="R205" i="56"/>
  <c r="Q205" i="56"/>
  <c r="P205" i="56"/>
  <c r="O205" i="56"/>
  <c r="N205" i="56"/>
  <c r="M205" i="56"/>
  <c r="L205" i="56"/>
  <c r="K205" i="56"/>
  <c r="J205" i="56"/>
  <c r="I205" i="56"/>
  <c r="H205" i="56"/>
  <c r="G205" i="56"/>
  <c r="F205" i="56"/>
  <c r="E205" i="56"/>
  <c r="D205" i="56"/>
  <c r="C205" i="56"/>
  <c r="B205" i="56"/>
  <c r="A205" i="56"/>
  <c r="FX204" i="56"/>
  <c r="FW204" i="56"/>
  <c r="FV204" i="56"/>
  <c r="FU204" i="56"/>
  <c r="FT204" i="56"/>
  <c r="FS204" i="56"/>
  <c r="FR204" i="56"/>
  <c r="FQ204" i="56"/>
  <c r="FP204" i="56"/>
  <c r="FO204" i="56"/>
  <c r="FN204" i="56"/>
  <c r="FM204" i="56"/>
  <c r="FL204" i="56"/>
  <c r="FK204" i="56"/>
  <c r="FJ204" i="56"/>
  <c r="FI204" i="56"/>
  <c r="FH204" i="56"/>
  <c r="FG204" i="56"/>
  <c r="FF204" i="56"/>
  <c r="FE204" i="56"/>
  <c r="FD204" i="56"/>
  <c r="FC204" i="56"/>
  <c r="FB204" i="56"/>
  <c r="FA204" i="56"/>
  <c r="EZ204" i="56"/>
  <c r="EY204" i="56"/>
  <c r="EX204" i="56"/>
  <c r="EW204" i="56"/>
  <c r="EV204" i="56"/>
  <c r="EU204" i="56"/>
  <c r="ET204" i="56"/>
  <c r="ES204" i="56"/>
  <c r="ER204" i="56"/>
  <c r="EQ204" i="56"/>
  <c r="EP204" i="56"/>
  <c r="EO204" i="56"/>
  <c r="EN204" i="56"/>
  <c r="EM204" i="56"/>
  <c r="EL204" i="56"/>
  <c r="EK204" i="56"/>
  <c r="EJ204" i="56"/>
  <c r="EI204" i="56"/>
  <c r="EH204" i="56"/>
  <c r="EG204" i="56"/>
  <c r="EF204" i="56"/>
  <c r="EE204" i="56"/>
  <c r="ED204" i="56"/>
  <c r="EC204" i="56"/>
  <c r="EB204" i="56"/>
  <c r="EA204" i="56"/>
  <c r="DZ204" i="56"/>
  <c r="DY204" i="56"/>
  <c r="DX204" i="56"/>
  <c r="DW204" i="56"/>
  <c r="DV204" i="56"/>
  <c r="DU204" i="56"/>
  <c r="DT204" i="56"/>
  <c r="DS204" i="56"/>
  <c r="DR204" i="56"/>
  <c r="DQ204" i="56"/>
  <c r="DP204" i="56"/>
  <c r="DO204" i="56"/>
  <c r="DN204" i="56"/>
  <c r="DM204" i="56"/>
  <c r="DL204" i="56"/>
  <c r="DK204" i="56"/>
  <c r="DJ204" i="56"/>
  <c r="DI204" i="56"/>
  <c r="DH204" i="56"/>
  <c r="DG204" i="56"/>
  <c r="DF204" i="56"/>
  <c r="DE204" i="56"/>
  <c r="DD204" i="56"/>
  <c r="DC204" i="56"/>
  <c r="DB204" i="56"/>
  <c r="DA204" i="56"/>
  <c r="CZ204" i="56"/>
  <c r="CY204" i="56"/>
  <c r="CX204" i="56"/>
  <c r="CW204" i="56"/>
  <c r="CV204" i="56"/>
  <c r="CU204" i="56"/>
  <c r="CT204" i="56"/>
  <c r="CS204" i="56"/>
  <c r="CR204" i="56"/>
  <c r="CQ204" i="56"/>
  <c r="CP204" i="56"/>
  <c r="CO204" i="56"/>
  <c r="CN204" i="56"/>
  <c r="CM204" i="56"/>
  <c r="CL204" i="56"/>
  <c r="CK204" i="56"/>
  <c r="CJ204" i="56"/>
  <c r="CI204" i="56"/>
  <c r="CH204" i="56"/>
  <c r="CG204" i="56"/>
  <c r="CF204" i="56"/>
  <c r="CE204" i="56"/>
  <c r="CD204" i="56"/>
  <c r="CC204" i="56"/>
  <c r="CB204" i="56"/>
  <c r="CA204" i="56"/>
  <c r="BZ204" i="56"/>
  <c r="BY204" i="56"/>
  <c r="BX204" i="56"/>
  <c r="BW204" i="56"/>
  <c r="BV204" i="56"/>
  <c r="BU204" i="56"/>
  <c r="BT204" i="56"/>
  <c r="BS204" i="56"/>
  <c r="BR204" i="56"/>
  <c r="BQ204" i="56"/>
  <c r="BP204" i="56"/>
  <c r="BO204" i="56"/>
  <c r="BN204" i="56"/>
  <c r="BM204" i="56"/>
  <c r="BL204" i="56"/>
  <c r="BK204" i="56"/>
  <c r="BJ204" i="56"/>
  <c r="BI204" i="56"/>
  <c r="BH204" i="56"/>
  <c r="BG204" i="56"/>
  <c r="BF204" i="56"/>
  <c r="BE204" i="56"/>
  <c r="BD204" i="56"/>
  <c r="BC204" i="56"/>
  <c r="BB204" i="56"/>
  <c r="BA204" i="56"/>
  <c r="AZ204" i="56"/>
  <c r="AY204" i="56"/>
  <c r="AX204" i="56"/>
  <c r="AW204" i="56"/>
  <c r="AV204" i="56"/>
  <c r="AU204" i="56"/>
  <c r="AT204" i="56"/>
  <c r="AS204" i="56"/>
  <c r="AR204" i="56"/>
  <c r="AQ204" i="56"/>
  <c r="AP204" i="56"/>
  <c r="AO204" i="56"/>
  <c r="AN204" i="56"/>
  <c r="AM204" i="56"/>
  <c r="AL204" i="56"/>
  <c r="AK204" i="56"/>
  <c r="AJ204" i="56"/>
  <c r="AI204" i="56"/>
  <c r="AH204" i="56"/>
  <c r="AG204" i="56"/>
  <c r="AF204" i="56"/>
  <c r="AE204" i="56"/>
  <c r="AD204" i="56"/>
  <c r="AC204" i="56"/>
  <c r="AB204" i="56"/>
  <c r="AA204" i="56"/>
  <c r="Z204" i="56"/>
  <c r="Y204" i="56"/>
  <c r="X204" i="56"/>
  <c r="W204" i="56"/>
  <c r="V204" i="56"/>
  <c r="U204" i="56"/>
  <c r="T204" i="56"/>
  <c r="S204" i="56"/>
  <c r="R204" i="56"/>
  <c r="Q204" i="56"/>
  <c r="P204" i="56"/>
  <c r="O204" i="56"/>
  <c r="N204" i="56"/>
  <c r="M204" i="56"/>
  <c r="L204" i="56"/>
  <c r="K204" i="56"/>
  <c r="J204" i="56"/>
  <c r="I204" i="56"/>
  <c r="H204" i="56"/>
  <c r="G204" i="56"/>
  <c r="F204" i="56"/>
  <c r="E204" i="56"/>
  <c r="D204" i="56"/>
  <c r="C204" i="56"/>
  <c r="B204" i="56"/>
  <c r="A204" i="56"/>
  <c r="FX203" i="56"/>
  <c r="FW203" i="56"/>
  <c r="FV203" i="56"/>
  <c r="FU203" i="56"/>
  <c r="FT203" i="56"/>
  <c r="FS203" i="56"/>
  <c r="FR203" i="56"/>
  <c r="FQ203" i="56"/>
  <c r="FP203" i="56"/>
  <c r="FO203" i="56"/>
  <c r="FN203" i="56"/>
  <c r="FM203" i="56"/>
  <c r="FL203" i="56"/>
  <c r="FK203" i="56"/>
  <c r="FJ203" i="56"/>
  <c r="FI203" i="56"/>
  <c r="FH203" i="56"/>
  <c r="FG203" i="56"/>
  <c r="FF203" i="56"/>
  <c r="FE203" i="56"/>
  <c r="FD203" i="56"/>
  <c r="FC203" i="56"/>
  <c r="FB203" i="56"/>
  <c r="FA203" i="56"/>
  <c r="EZ203" i="56"/>
  <c r="EY203" i="56"/>
  <c r="EX203" i="56"/>
  <c r="EW203" i="56"/>
  <c r="EV203" i="56"/>
  <c r="EU203" i="56"/>
  <c r="ET203" i="56"/>
  <c r="ES203" i="56"/>
  <c r="ER203" i="56"/>
  <c r="EQ203" i="56"/>
  <c r="EP203" i="56"/>
  <c r="EO203" i="56"/>
  <c r="EN203" i="56"/>
  <c r="EM203" i="56"/>
  <c r="EL203" i="56"/>
  <c r="EK203" i="56"/>
  <c r="EJ203" i="56"/>
  <c r="EI203" i="56"/>
  <c r="EH203" i="56"/>
  <c r="EG203" i="56"/>
  <c r="EF203" i="56"/>
  <c r="EE203" i="56"/>
  <c r="ED203" i="56"/>
  <c r="EC203" i="56"/>
  <c r="EB203" i="56"/>
  <c r="EA203" i="56"/>
  <c r="DZ203" i="56"/>
  <c r="DY203" i="56"/>
  <c r="DX203" i="56"/>
  <c r="DW203" i="56"/>
  <c r="DV203" i="56"/>
  <c r="DU203" i="56"/>
  <c r="DT203" i="56"/>
  <c r="DS203" i="56"/>
  <c r="DR203" i="56"/>
  <c r="DQ203" i="56"/>
  <c r="DP203" i="56"/>
  <c r="DO203" i="56"/>
  <c r="DN203" i="56"/>
  <c r="DM203" i="56"/>
  <c r="DL203" i="56"/>
  <c r="DK203" i="56"/>
  <c r="DJ203" i="56"/>
  <c r="DI203" i="56"/>
  <c r="DH203" i="56"/>
  <c r="DG203" i="56"/>
  <c r="DF203" i="56"/>
  <c r="DE203" i="56"/>
  <c r="DD203" i="56"/>
  <c r="DC203" i="56"/>
  <c r="DB203" i="56"/>
  <c r="DA203" i="56"/>
  <c r="CZ203" i="56"/>
  <c r="CY203" i="56"/>
  <c r="CX203" i="56"/>
  <c r="CW203" i="56"/>
  <c r="CV203" i="56"/>
  <c r="CU203" i="56"/>
  <c r="CT203" i="56"/>
  <c r="CS203" i="56"/>
  <c r="CR203" i="56"/>
  <c r="CQ203" i="56"/>
  <c r="CP203" i="56"/>
  <c r="CO203" i="56"/>
  <c r="CN203" i="56"/>
  <c r="CM203" i="56"/>
  <c r="CL203" i="56"/>
  <c r="CK203" i="56"/>
  <c r="CJ203" i="56"/>
  <c r="CI203" i="56"/>
  <c r="CH203" i="56"/>
  <c r="CG203" i="56"/>
  <c r="CF203" i="56"/>
  <c r="CE203" i="56"/>
  <c r="CD203" i="56"/>
  <c r="CC203" i="56"/>
  <c r="CB203" i="56"/>
  <c r="CA203" i="56"/>
  <c r="BZ203" i="56"/>
  <c r="BY203" i="56"/>
  <c r="BX203" i="56"/>
  <c r="BW203" i="56"/>
  <c r="BV203" i="56"/>
  <c r="BU203" i="56"/>
  <c r="BT203" i="56"/>
  <c r="BS203" i="56"/>
  <c r="BR203" i="56"/>
  <c r="BQ203" i="56"/>
  <c r="BP203" i="56"/>
  <c r="BO203" i="56"/>
  <c r="BN203" i="56"/>
  <c r="BM203" i="56"/>
  <c r="BL203" i="56"/>
  <c r="BK203" i="56"/>
  <c r="BJ203" i="56"/>
  <c r="BI203" i="56"/>
  <c r="BH203" i="56"/>
  <c r="BG203" i="56"/>
  <c r="BF203" i="56"/>
  <c r="BE203" i="56"/>
  <c r="BD203" i="56"/>
  <c r="BC203" i="56"/>
  <c r="BB203" i="56"/>
  <c r="BA203" i="56"/>
  <c r="AZ203" i="56"/>
  <c r="AY203" i="56"/>
  <c r="AX203" i="56"/>
  <c r="AW203" i="56"/>
  <c r="AV203" i="56"/>
  <c r="AU203" i="56"/>
  <c r="AT203" i="56"/>
  <c r="AS203" i="56"/>
  <c r="AR203" i="56"/>
  <c r="AQ203" i="56"/>
  <c r="AP203" i="56"/>
  <c r="AO203" i="56"/>
  <c r="AN203" i="56"/>
  <c r="AM203" i="56"/>
  <c r="AL203" i="56"/>
  <c r="AK203" i="56"/>
  <c r="AJ203" i="56"/>
  <c r="AI203" i="56"/>
  <c r="AH203" i="56"/>
  <c r="AG203" i="56"/>
  <c r="AF203" i="56"/>
  <c r="AE203" i="56"/>
  <c r="AD203" i="56"/>
  <c r="AC203" i="56"/>
  <c r="AB203" i="56"/>
  <c r="AA203" i="56"/>
  <c r="Z203" i="56"/>
  <c r="Y203" i="56"/>
  <c r="X203" i="56"/>
  <c r="W203" i="56"/>
  <c r="V203" i="56"/>
  <c r="U203" i="56"/>
  <c r="T203" i="56"/>
  <c r="S203" i="56"/>
  <c r="R203" i="56"/>
  <c r="Q203" i="56"/>
  <c r="P203" i="56"/>
  <c r="O203" i="56"/>
  <c r="N203" i="56"/>
  <c r="M203" i="56"/>
  <c r="L203" i="56"/>
  <c r="K203" i="56"/>
  <c r="J203" i="56"/>
  <c r="I203" i="56"/>
  <c r="H203" i="56"/>
  <c r="G203" i="56"/>
  <c r="F203" i="56"/>
  <c r="E203" i="56"/>
  <c r="D203" i="56"/>
  <c r="C203" i="56"/>
  <c r="B203" i="56"/>
  <c r="A203" i="56"/>
  <c r="FX202" i="56"/>
  <c r="FW202" i="56"/>
  <c r="FV202" i="56"/>
  <c r="FU202" i="56"/>
  <c r="FT202" i="56"/>
  <c r="FS202" i="56"/>
  <c r="FR202" i="56"/>
  <c r="FQ202" i="56"/>
  <c r="FP202" i="56"/>
  <c r="FO202" i="56"/>
  <c r="FN202" i="56"/>
  <c r="FM202" i="56"/>
  <c r="FL202" i="56"/>
  <c r="FK202" i="56"/>
  <c r="FJ202" i="56"/>
  <c r="FI202" i="56"/>
  <c r="FH202" i="56"/>
  <c r="FG202" i="56"/>
  <c r="FF202" i="56"/>
  <c r="FE202" i="56"/>
  <c r="FD202" i="56"/>
  <c r="FC202" i="56"/>
  <c r="FB202" i="56"/>
  <c r="FA202" i="56"/>
  <c r="EZ202" i="56"/>
  <c r="EY202" i="56"/>
  <c r="EX202" i="56"/>
  <c r="EW202" i="56"/>
  <c r="EV202" i="56"/>
  <c r="EU202" i="56"/>
  <c r="ET202" i="56"/>
  <c r="ES202" i="56"/>
  <c r="ER202" i="56"/>
  <c r="EQ202" i="56"/>
  <c r="EP202" i="56"/>
  <c r="EO202" i="56"/>
  <c r="EN202" i="56"/>
  <c r="EM202" i="56"/>
  <c r="EL202" i="56"/>
  <c r="EK202" i="56"/>
  <c r="EJ202" i="56"/>
  <c r="EI202" i="56"/>
  <c r="EH202" i="56"/>
  <c r="EG202" i="56"/>
  <c r="EF202" i="56"/>
  <c r="EE202" i="56"/>
  <c r="ED202" i="56"/>
  <c r="EC202" i="56"/>
  <c r="EB202" i="56"/>
  <c r="EA202" i="56"/>
  <c r="DZ202" i="56"/>
  <c r="DY202" i="56"/>
  <c r="DX202" i="56"/>
  <c r="DW202" i="56"/>
  <c r="DV202" i="56"/>
  <c r="DU202" i="56"/>
  <c r="DT202" i="56"/>
  <c r="DS202" i="56"/>
  <c r="DR202" i="56"/>
  <c r="DQ202" i="56"/>
  <c r="DP202" i="56"/>
  <c r="DO202" i="56"/>
  <c r="DN202" i="56"/>
  <c r="DM202" i="56"/>
  <c r="DL202" i="56"/>
  <c r="DK202" i="56"/>
  <c r="DJ202" i="56"/>
  <c r="DI202" i="56"/>
  <c r="DH202" i="56"/>
  <c r="DG202" i="56"/>
  <c r="DF202" i="56"/>
  <c r="DE202" i="56"/>
  <c r="DD202" i="56"/>
  <c r="DC202" i="56"/>
  <c r="DB202" i="56"/>
  <c r="DA202" i="56"/>
  <c r="CZ202" i="56"/>
  <c r="CY202" i="56"/>
  <c r="CX202" i="56"/>
  <c r="CW202" i="56"/>
  <c r="CV202" i="56"/>
  <c r="CU202" i="56"/>
  <c r="CT202" i="56"/>
  <c r="CS202" i="56"/>
  <c r="CR202" i="56"/>
  <c r="CQ202" i="56"/>
  <c r="CP202" i="56"/>
  <c r="CO202" i="56"/>
  <c r="CN202" i="56"/>
  <c r="CM202" i="56"/>
  <c r="CL202" i="56"/>
  <c r="CK202" i="56"/>
  <c r="CJ202" i="56"/>
  <c r="CI202" i="56"/>
  <c r="CH202" i="56"/>
  <c r="CG202" i="56"/>
  <c r="CF202" i="56"/>
  <c r="CE202" i="56"/>
  <c r="CD202" i="56"/>
  <c r="CC202" i="56"/>
  <c r="CB202" i="56"/>
  <c r="CA202" i="56"/>
  <c r="BZ202" i="56"/>
  <c r="BY202" i="56"/>
  <c r="BX202" i="56"/>
  <c r="BW202" i="56"/>
  <c r="BV202" i="56"/>
  <c r="BU202" i="56"/>
  <c r="BT202" i="56"/>
  <c r="BS202" i="56"/>
  <c r="BR202" i="56"/>
  <c r="BQ202" i="56"/>
  <c r="BP202" i="56"/>
  <c r="BO202" i="56"/>
  <c r="BN202" i="56"/>
  <c r="BM202" i="56"/>
  <c r="BL202" i="56"/>
  <c r="BK202" i="56"/>
  <c r="BJ202" i="56"/>
  <c r="BI202" i="56"/>
  <c r="BH202" i="56"/>
  <c r="BG202" i="56"/>
  <c r="BF202" i="56"/>
  <c r="BE202" i="56"/>
  <c r="BD202" i="56"/>
  <c r="BC202" i="56"/>
  <c r="BB202" i="56"/>
  <c r="BA202" i="56"/>
  <c r="AZ202" i="56"/>
  <c r="AY202" i="56"/>
  <c r="AX202" i="56"/>
  <c r="AW202" i="56"/>
  <c r="AV202" i="56"/>
  <c r="AU202" i="56"/>
  <c r="AT202" i="56"/>
  <c r="AS202" i="56"/>
  <c r="AR202" i="56"/>
  <c r="AQ202" i="56"/>
  <c r="AP202" i="56"/>
  <c r="AO202" i="56"/>
  <c r="AN202" i="56"/>
  <c r="AM202" i="56"/>
  <c r="AL202" i="56"/>
  <c r="AK202" i="56"/>
  <c r="AJ202" i="56"/>
  <c r="AI202" i="56"/>
  <c r="AH202" i="56"/>
  <c r="AG202" i="56"/>
  <c r="AF202" i="56"/>
  <c r="AE202" i="56"/>
  <c r="AD202" i="56"/>
  <c r="AC202" i="56"/>
  <c r="AB202" i="56"/>
  <c r="AA202" i="56"/>
  <c r="Z202" i="56"/>
  <c r="Y202" i="56"/>
  <c r="X202" i="56"/>
  <c r="W202" i="56"/>
  <c r="V202" i="56"/>
  <c r="U202" i="56"/>
  <c r="T202" i="56"/>
  <c r="S202" i="56"/>
  <c r="R202" i="56"/>
  <c r="Q202" i="56"/>
  <c r="P202" i="56"/>
  <c r="O202" i="56"/>
  <c r="N202" i="56"/>
  <c r="M202" i="56"/>
  <c r="L202" i="56"/>
  <c r="K202" i="56"/>
  <c r="J202" i="56"/>
  <c r="I202" i="56"/>
  <c r="H202" i="56"/>
  <c r="G202" i="56"/>
  <c r="F202" i="56"/>
  <c r="E202" i="56"/>
  <c r="D202" i="56"/>
  <c r="C202" i="56"/>
  <c r="B202" i="56"/>
  <c r="A202" i="56"/>
  <c r="FX201" i="56"/>
  <c r="FW201" i="56"/>
  <c r="FV201" i="56"/>
  <c r="FU201" i="56"/>
  <c r="FT201" i="56"/>
  <c r="FS201" i="56"/>
  <c r="FR201" i="56"/>
  <c r="FQ201" i="56"/>
  <c r="FP201" i="56"/>
  <c r="FO201" i="56"/>
  <c r="FN201" i="56"/>
  <c r="FM201" i="56"/>
  <c r="FL201" i="56"/>
  <c r="FK201" i="56"/>
  <c r="FJ201" i="56"/>
  <c r="FI201" i="56"/>
  <c r="FH201" i="56"/>
  <c r="FG201" i="56"/>
  <c r="FF201" i="56"/>
  <c r="FE201" i="56"/>
  <c r="FD201" i="56"/>
  <c r="FC201" i="56"/>
  <c r="FB201" i="56"/>
  <c r="FA201" i="56"/>
  <c r="EZ201" i="56"/>
  <c r="EY201" i="56"/>
  <c r="EX201" i="56"/>
  <c r="EW201" i="56"/>
  <c r="EV201" i="56"/>
  <c r="EU201" i="56"/>
  <c r="ET201" i="56"/>
  <c r="ES201" i="56"/>
  <c r="ER201" i="56"/>
  <c r="EQ201" i="56"/>
  <c r="EP201" i="56"/>
  <c r="EO201" i="56"/>
  <c r="EN201" i="56"/>
  <c r="EM201" i="56"/>
  <c r="EL201" i="56"/>
  <c r="EK201" i="56"/>
  <c r="EJ201" i="56"/>
  <c r="EI201" i="56"/>
  <c r="EH201" i="56"/>
  <c r="EG201" i="56"/>
  <c r="EF201" i="56"/>
  <c r="EE201" i="56"/>
  <c r="ED201" i="56"/>
  <c r="EC201" i="56"/>
  <c r="EB201" i="56"/>
  <c r="EA201" i="56"/>
  <c r="DZ201" i="56"/>
  <c r="DY201" i="56"/>
  <c r="DX201" i="56"/>
  <c r="DW201" i="56"/>
  <c r="DV201" i="56"/>
  <c r="DU201" i="56"/>
  <c r="DT201" i="56"/>
  <c r="DS201" i="56"/>
  <c r="DR201" i="56"/>
  <c r="DQ201" i="56"/>
  <c r="DP201" i="56"/>
  <c r="DO201" i="56"/>
  <c r="DN201" i="56"/>
  <c r="DM201" i="56"/>
  <c r="DL201" i="56"/>
  <c r="DK201" i="56"/>
  <c r="DJ201" i="56"/>
  <c r="DI201" i="56"/>
  <c r="DH201" i="56"/>
  <c r="DG201" i="56"/>
  <c r="DF201" i="56"/>
  <c r="DE201" i="56"/>
  <c r="DD201" i="56"/>
  <c r="DC201" i="56"/>
  <c r="DB201" i="56"/>
  <c r="DA201" i="56"/>
  <c r="CZ201" i="56"/>
  <c r="CY201" i="56"/>
  <c r="CX201" i="56"/>
  <c r="CW201" i="56"/>
  <c r="CV201" i="56"/>
  <c r="CU201" i="56"/>
  <c r="CT201" i="56"/>
  <c r="CS201" i="56"/>
  <c r="CR201" i="56"/>
  <c r="CQ201" i="56"/>
  <c r="CP201" i="56"/>
  <c r="CO201" i="56"/>
  <c r="CN201" i="56"/>
  <c r="CM201" i="56"/>
  <c r="CL201" i="56"/>
  <c r="CK201" i="56"/>
  <c r="CJ201" i="56"/>
  <c r="CI201" i="56"/>
  <c r="CH201" i="56"/>
  <c r="CG201" i="56"/>
  <c r="CF201" i="56"/>
  <c r="CE201" i="56"/>
  <c r="CD201" i="56"/>
  <c r="CC201" i="56"/>
  <c r="CB201" i="56"/>
  <c r="CA201" i="56"/>
  <c r="BZ201" i="56"/>
  <c r="BY201" i="56"/>
  <c r="BX201" i="56"/>
  <c r="BW201" i="56"/>
  <c r="BV201" i="56"/>
  <c r="BU201" i="56"/>
  <c r="BT201" i="56"/>
  <c r="BS201" i="56"/>
  <c r="BR201" i="56"/>
  <c r="BQ201" i="56"/>
  <c r="BP201" i="56"/>
  <c r="BO201" i="56"/>
  <c r="BN201" i="56"/>
  <c r="BM201" i="56"/>
  <c r="BL201" i="56"/>
  <c r="BK201" i="56"/>
  <c r="BJ201" i="56"/>
  <c r="BI201" i="56"/>
  <c r="BH201" i="56"/>
  <c r="BG201" i="56"/>
  <c r="BF201" i="56"/>
  <c r="BE201" i="56"/>
  <c r="BD201" i="56"/>
  <c r="BC201" i="56"/>
  <c r="BB201" i="56"/>
  <c r="BA201" i="56"/>
  <c r="AZ201" i="56"/>
  <c r="AY201" i="56"/>
  <c r="AX201" i="56"/>
  <c r="AW201" i="56"/>
  <c r="AV201" i="56"/>
  <c r="AU201" i="56"/>
  <c r="AT201" i="56"/>
  <c r="AS201" i="56"/>
  <c r="AR201" i="56"/>
  <c r="AQ201" i="56"/>
  <c r="AP201" i="56"/>
  <c r="AO201" i="56"/>
  <c r="AN201" i="56"/>
  <c r="AM201" i="56"/>
  <c r="AL201" i="56"/>
  <c r="AK201" i="56"/>
  <c r="AJ201" i="56"/>
  <c r="AI201" i="56"/>
  <c r="AH201" i="56"/>
  <c r="AG201" i="56"/>
  <c r="AF201" i="56"/>
  <c r="AE201" i="56"/>
  <c r="AD201" i="56"/>
  <c r="AC201" i="56"/>
  <c r="AB201" i="56"/>
  <c r="AA201" i="56"/>
  <c r="Z201" i="56"/>
  <c r="Y201" i="56"/>
  <c r="X201" i="56"/>
  <c r="W201" i="56"/>
  <c r="V201" i="56"/>
  <c r="U201" i="56"/>
  <c r="T201" i="56"/>
  <c r="S201" i="56"/>
  <c r="R201" i="56"/>
  <c r="Q201" i="56"/>
  <c r="P201" i="56"/>
  <c r="O201" i="56"/>
  <c r="N201" i="56"/>
  <c r="M201" i="56"/>
  <c r="L201" i="56"/>
  <c r="K201" i="56"/>
  <c r="J201" i="56"/>
  <c r="I201" i="56"/>
  <c r="H201" i="56"/>
  <c r="G201" i="56"/>
  <c r="F201" i="56"/>
  <c r="E201" i="56"/>
  <c r="D201" i="56"/>
  <c r="C201" i="56"/>
  <c r="B201" i="56"/>
  <c r="A201" i="56"/>
  <c r="FX200" i="56"/>
  <c r="FW200" i="56"/>
  <c r="FV200" i="56"/>
  <c r="FU200" i="56"/>
  <c r="FT200" i="56"/>
  <c r="FS200" i="56"/>
  <c r="FR200" i="56"/>
  <c r="FQ200" i="56"/>
  <c r="FP200" i="56"/>
  <c r="FO200" i="56"/>
  <c r="FN200" i="56"/>
  <c r="FM200" i="56"/>
  <c r="FL200" i="56"/>
  <c r="FK200" i="56"/>
  <c r="FJ200" i="56"/>
  <c r="FI200" i="56"/>
  <c r="FH200" i="56"/>
  <c r="FG200" i="56"/>
  <c r="FF200" i="56"/>
  <c r="FE200" i="56"/>
  <c r="FD200" i="56"/>
  <c r="FC200" i="56"/>
  <c r="FB200" i="56"/>
  <c r="FA200" i="56"/>
  <c r="EZ200" i="56"/>
  <c r="EY200" i="56"/>
  <c r="EX200" i="56"/>
  <c r="EW200" i="56"/>
  <c r="EV200" i="56"/>
  <c r="EU200" i="56"/>
  <c r="ET200" i="56"/>
  <c r="ES200" i="56"/>
  <c r="ER200" i="56"/>
  <c r="EQ200" i="56"/>
  <c r="EP200" i="56"/>
  <c r="EO200" i="56"/>
  <c r="EN200" i="56"/>
  <c r="EM200" i="56"/>
  <c r="EL200" i="56"/>
  <c r="EK200" i="56"/>
  <c r="EJ200" i="56"/>
  <c r="EI200" i="56"/>
  <c r="EH200" i="56"/>
  <c r="EG200" i="56"/>
  <c r="EF200" i="56"/>
  <c r="EE200" i="56"/>
  <c r="ED200" i="56"/>
  <c r="EC200" i="56"/>
  <c r="EB200" i="56"/>
  <c r="EA200" i="56"/>
  <c r="DZ200" i="56"/>
  <c r="DY200" i="56"/>
  <c r="DX200" i="56"/>
  <c r="DW200" i="56"/>
  <c r="DV200" i="56"/>
  <c r="DU200" i="56"/>
  <c r="DT200" i="56"/>
  <c r="DS200" i="56"/>
  <c r="DR200" i="56"/>
  <c r="DQ200" i="56"/>
  <c r="DP200" i="56"/>
  <c r="DO200" i="56"/>
  <c r="DN200" i="56"/>
  <c r="DM200" i="56"/>
  <c r="DL200" i="56"/>
  <c r="DK200" i="56"/>
  <c r="DJ200" i="56"/>
  <c r="DI200" i="56"/>
  <c r="DH200" i="56"/>
  <c r="DG200" i="56"/>
  <c r="DF200" i="56"/>
  <c r="DE200" i="56"/>
  <c r="DD200" i="56"/>
  <c r="DC200" i="56"/>
  <c r="DB200" i="56"/>
  <c r="DA200" i="56"/>
  <c r="CZ200" i="56"/>
  <c r="CY200" i="56"/>
  <c r="CX200" i="56"/>
  <c r="CW200" i="56"/>
  <c r="CV200" i="56"/>
  <c r="CU200" i="56"/>
  <c r="CT200" i="56"/>
  <c r="CS200" i="56"/>
  <c r="CR200" i="56"/>
  <c r="CQ200" i="56"/>
  <c r="CP200" i="56"/>
  <c r="CO200" i="56"/>
  <c r="CN200" i="56"/>
  <c r="CM200" i="56"/>
  <c r="CL200" i="56"/>
  <c r="CK200" i="56"/>
  <c r="CJ200" i="56"/>
  <c r="CI200" i="56"/>
  <c r="CH200" i="56"/>
  <c r="CG200" i="56"/>
  <c r="CF200" i="56"/>
  <c r="CE200" i="56"/>
  <c r="CD200" i="56"/>
  <c r="CC200" i="56"/>
  <c r="CB200" i="56"/>
  <c r="CA200" i="56"/>
  <c r="BZ200" i="56"/>
  <c r="BY200" i="56"/>
  <c r="BX200" i="56"/>
  <c r="BW200" i="56"/>
  <c r="BV200" i="56"/>
  <c r="BU200" i="56"/>
  <c r="BT200" i="56"/>
  <c r="BS200" i="56"/>
  <c r="BR200" i="56"/>
  <c r="BQ200" i="56"/>
  <c r="BP200" i="56"/>
  <c r="BO200" i="56"/>
  <c r="BN200" i="56"/>
  <c r="BM200" i="56"/>
  <c r="BL200" i="56"/>
  <c r="BK200" i="56"/>
  <c r="BJ200" i="56"/>
  <c r="BI200" i="56"/>
  <c r="BH200" i="56"/>
  <c r="BG200" i="56"/>
  <c r="BF200" i="56"/>
  <c r="BE200" i="56"/>
  <c r="BD200" i="56"/>
  <c r="BC200" i="56"/>
  <c r="BB200" i="56"/>
  <c r="BA200" i="56"/>
  <c r="AZ200" i="56"/>
  <c r="AY200" i="56"/>
  <c r="AX200" i="56"/>
  <c r="AW200" i="56"/>
  <c r="AV200" i="56"/>
  <c r="AU200" i="56"/>
  <c r="AT200" i="56"/>
  <c r="AS200" i="56"/>
  <c r="AR200" i="56"/>
  <c r="AQ200" i="56"/>
  <c r="AP200" i="56"/>
  <c r="AO200" i="56"/>
  <c r="AN200" i="56"/>
  <c r="AM200" i="56"/>
  <c r="AL200" i="56"/>
  <c r="AK200" i="56"/>
  <c r="AJ200" i="56"/>
  <c r="AI200" i="56"/>
  <c r="AH200" i="56"/>
  <c r="AG200" i="56"/>
  <c r="AF200" i="56"/>
  <c r="AE200" i="56"/>
  <c r="AD200" i="56"/>
  <c r="AC200" i="56"/>
  <c r="AB200" i="56"/>
  <c r="AA200" i="56"/>
  <c r="Z200" i="56"/>
  <c r="Y200" i="56"/>
  <c r="X200" i="56"/>
  <c r="W200" i="56"/>
  <c r="V200" i="56"/>
  <c r="U200" i="56"/>
  <c r="T200" i="56"/>
  <c r="S200" i="56"/>
  <c r="R200" i="56"/>
  <c r="Q200" i="56"/>
  <c r="P200" i="56"/>
  <c r="O200" i="56"/>
  <c r="N200" i="56"/>
  <c r="M200" i="56"/>
  <c r="L200" i="56"/>
  <c r="K200" i="56"/>
  <c r="J200" i="56"/>
  <c r="I200" i="56"/>
  <c r="H200" i="56"/>
  <c r="G200" i="56"/>
  <c r="F200" i="56"/>
  <c r="E200" i="56"/>
  <c r="D200" i="56"/>
  <c r="C200" i="56"/>
  <c r="B200" i="56"/>
  <c r="A200" i="56"/>
  <c r="FX199" i="56"/>
  <c r="FW199" i="56"/>
  <c r="FV199" i="56"/>
  <c r="FU199" i="56"/>
  <c r="FT199" i="56"/>
  <c r="FS199" i="56"/>
  <c r="FR199" i="56"/>
  <c r="FQ199" i="56"/>
  <c r="FP199" i="56"/>
  <c r="FO199" i="56"/>
  <c r="FN199" i="56"/>
  <c r="FM199" i="56"/>
  <c r="FL199" i="56"/>
  <c r="FK199" i="56"/>
  <c r="FJ199" i="56"/>
  <c r="FI199" i="56"/>
  <c r="FH199" i="56"/>
  <c r="FG199" i="56"/>
  <c r="FF199" i="56"/>
  <c r="FE199" i="56"/>
  <c r="FD199" i="56"/>
  <c r="FC199" i="56"/>
  <c r="FB199" i="56"/>
  <c r="FA199" i="56"/>
  <c r="EZ199" i="56"/>
  <c r="EY199" i="56"/>
  <c r="EX199" i="56"/>
  <c r="EW199" i="56"/>
  <c r="EV199" i="56"/>
  <c r="EU199" i="56"/>
  <c r="ET199" i="56"/>
  <c r="ES199" i="56"/>
  <c r="ER199" i="56"/>
  <c r="EQ199" i="56"/>
  <c r="EP199" i="56"/>
  <c r="EO199" i="56"/>
  <c r="EN199" i="56"/>
  <c r="EM199" i="56"/>
  <c r="EL199" i="56"/>
  <c r="EK199" i="56"/>
  <c r="EJ199" i="56"/>
  <c r="EI199" i="56"/>
  <c r="EH199" i="56"/>
  <c r="EG199" i="56"/>
  <c r="EF199" i="56"/>
  <c r="EE199" i="56"/>
  <c r="ED199" i="56"/>
  <c r="EC199" i="56"/>
  <c r="EB199" i="56"/>
  <c r="EA199" i="56"/>
  <c r="DZ199" i="56"/>
  <c r="DY199" i="56"/>
  <c r="DX199" i="56"/>
  <c r="DW199" i="56"/>
  <c r="DV199" i="56"/>
  <c r="DU199" i="56"/>
  <c r="DT199" i="56"/>
  <c r="DS199" i="56"/>
  <c r="DR199" i="56"/>
  <c r="DQ199" i="56"/>
  <c r="DP199" i="56"/>
  <c r="DO199" i="56"/>
  <c r="DN199" i="56"/>
  <c r="DM199" i="56"/>
  <c r="DL199" i="56"/>
  <c r="DK199" i="56"/>
  <c r="DJ199" i="56"/>
  <c r="DI199" i="56"/>
  <c r="DH199" i="56"/>
  <c r="DG199" i="56"/>
  <c r="DF199" i="56"/>
  <c r="DE199" i="56"/>
  <c r="DD199" i="56"/>
  <c r="DC199" i="56"/>
  <c r="DB199" i="56"/>
  <c r="DA199" i="56"/>
  <c r="CZ199" i="56"/>
  <c r="CY199" i="56"/>
  <c r="CX199" i="56"/>
  <c r="CW199" i="56"/>
  <c r="CV199" i="56"/>
  <c r="CU199" i="56"/>
  <c r="CT199" i="56"/>
  <c r="CS199" i="56"/>
  <c r="CR199" i="56"/>
  <c r="CQ199" i="56"/>
  <c r="CP199" i="56"/>
  <c r="CO199" i="56"/>
  <c r="CN199" i="56"/>
  <c r="CM199" i="56"/>
  <c r="CL199" i="56"/>
  <c r="CK199" i="56"/>
  <c r="CJ199" i="56"/>
  <c r="CI199" i="56"/>
  <c r="CH199" i="56"/>
  <c r="CG199" i="56"/>
  <c r="CF199" i="56"/>
  <c r="CE199" i="56"/>
  <c r="CD199" i="56"/>
  <c r="CC199" i="56"/>
  <c r="CB199" i="56"/>
  <c r="CA199" i="56"/>
  <c r="BZ199" i="56"/>
  <c r="BY199" i="56"/>
  <c r="BX199" i="56"/>
  <c r="BW199" i="56"/>
  <c r="BV199" i="56"/>
  <c r="BU199" i="56"/>
  <c r="BT199" i="56"/>
  <c r="BS199" i="56"/>
  <c r="BR199" i="56"/>
  <c r="BQ199" i="56"/>
  <c r="BP199" i="56"/>
  <c r="BO199" i="56"/>
  <c r="BN199" i="56"/>
  <c r="BM199" i="56"/>
  <c r="BL199" i="56"/>
  <c r="BK199" i="56"/>
  <c r="BJ199" i="56"/>
  <c r="BI199" i="56"/>
  <c r="BH199" i="56"/>
  <c r="BG199" i="56"/>
  <c r="BF199" i="56"/>
  <c r="BE199" i="56"/>
  <c r="BD199" i="56"/>
  <c r="BC199" i="56"/>
  <c r="BB199" i="56"/>
  <c r="BA199" i="56"/>
  <c r="AZ199" i="56"/>
  <c r="AY199" i="56"/>
  <c r="AX199" i="56"/>
  <c r="AW199" i="56"/>
  <c r="AV199" i="56"/>
  <c r="AU199" i="56"/>
  <c r="AT199" i="56"/>
  <c r="AS199" i="56"/>
  <c r="AR199" i="56"/>
  <c r="AQ199" i="56"/>
  <c r="AP199" i="56"/>
  <c r="AO199" i="56"/>
  <c r="AN199" i="56"/>
  <c r="AM199" i="56"/>
  <c r="AL199" i="56"/>
  <c r="AK199" i="56"/>
  <c r="AJ199" i="56"/>
  <c r="AI199" i="56"/>
  <c r="AH199" i="56"/>
  <c r="AG199" i="56"/>
  <c r="AF199" i="56"/>
  <c r="AE199" i="56"/>
  <c r="AD199" i="56"/>
  <c r="AC199" i="56"/>
  <c r="AB199" i="56"/>
  <c r="AA199" i="56"/>
  <c r="Z199" i="56"/>
  <c r="Y199" i="56"/>
  <c r="X199" i="56"/>
  <c r="W199" i="56"/>
  <c r="V199" i="56"/>
  <c r="U199" i="56"/>
  <c r="T199" i="56"/>
  <c r="S199" i="56"/>
  <c r="R199" i="56"/>
  <c r="Q199" i="56"/>
  <c r="P199" i="56"/>
  <c r="O199" i="56"/>
  <c r="N199" i="56"/>
  <c r="M199" i="56"/>
  <c r="L199" i="56"/>
  <c r="K199" i="56"/>
  <c r="J199" i="56"/>
  <c r="I199" i="56"/>
  <c r="H199" i="56"/>
  <c r="G199" i="56"/>
  <c r="F199" i="56"/>
  <c r="E199" i="56"/>
  <c r="D199" i="56"/>
  <c r="C199" i="56"/>
  <c r="B199" i="56"/>
  <c r="A199" i="56"/>
  <c r="FX198" i="56"/>
  <c r="FW198" i="56"/>
  <c r="FV198" i="56"/>
  <c r="FU198" i="56"/>
  <c r="FT198" i="56"/>
  <c r="FS198" i="56"/>
  <c r="FR198" i="56"/>
  <c r="FQ198" i="56"/>
  <c r="FP198" i="56"/>
  <c r="FO198" i="56"/>
  <c r="FN198" i="56"/>
  <c r="FM198" i="56"/>
  <c r="FL198" i="56"/>
  <c r="FK198" i="56"/>
  <c r="FJ198" i="56"/>
  <c r="FI198" i="56"/>
  <c r="FH198" i="56"/>
  <c r="FG198" i="56"/>
  <c r="FF198" i="56"/>
  <c r="FE198" i="56"/>
  <c r="FD198" i="56"/>
  <c r="FC198" i="56"/>
  <c r="FB198" i="56"/>
  <c r="FA198" i="56"/>
  <c r="EZ198" i="56"/>
  <c r="EY198" i="56"/>
  <c r="EX198" i="56"/>
  <c r="EW198" i="56"/>
  <c r="EV198" i="56"/>
  <c r="EU198" i="56"/>
  <c r="ET198" i="56"/>
  <c r="ES198" i="56"/>
  <c r="ER198" i="56"/>
  <c r="EQ198" i="56"/>
  <c r="EP198" i="56"/>
  <c r="EO198" i="56"/>
  <c r="EN198" i="56"/>
  <c r="EM198" i="56"/>
  <c r="EL198" i="56"/>
  <c r="EK198" i="56"/>
  <c r="EJ198" i="56"/>
  <c r="EI198" i="56"/>
  <c r="EH198" i="56"/>
  <c r="EG198" i="56"/>
  <c r="EF198" i="56"/>
  <c r="EE198" i="56"/>
  <c r="ED198" i="56"/>
  <c r="EC198" i="56"/>
  <c r="EB198" i="56"/>
  <c r="EA198" i="56"/>
  <c r="DZ198" i="56"/>
  <c r="DY198" i="56"/>
  <c r="DX198" i="56"/>
  <c r="DW198" i="56"/>
  <c r="DV198" i="56"/>
  <c r="DU198" i="56"/>
  <c r="DT198" i="56"/>
  <c r="DS198" i="56"/>
  <c r="DR198" i="56"/>
  <c r="DQ198" i="56"/>
  <c r="DP198" i="56"/>
  <c r="DO198" i="56"/>
  <c r="DN198" i="56"/>
  <c r="DM198" i="56"/>
  <c r="DL198" i="56"/>
  <c r="DK198" i="56"/>
  <c r="DJ198" i="56"/>
  <c r="DI198" i="56"/>
  <c r="DH198" i="56"/>
  <c r="DG198" i="56"/>
  <c r="DF198" i="56"/>
  <c r="DE198" i="56"/>
  <c r="DD198" i="56"/>
  <c r="DC198" i="56"/>
  <c r="DB198" i="56"/>
  <c r="DA198" i="56"/>
  <c r="CZ198" i="56"/>
  <c r="CY198" i="56"/>
  <c r="CX198" i="56"/>
  <c r="CW198" i="56"/>
  <c r="CV198" i="56"/>
  <c r="CU198" i="56"/>
  <c r="CT198" i="56"/>
  <c r="CS198" i="56"/>
  <c r="CR198" i="56"/>
  <c r="CQ198" i="56"/>
  <c r="CP198" i="56"/>
  <c r="CO198" i="56"/>
  <c r="CN198" i="56"/>
  <c r="CM198" i="56"/>
  <c r="CL198" i="56"/>
  <c r="CK198" i="56"/>
  <c r="CJ198" i="56"/>
  <c r="CI198" i="56"/>
  <c r="CH198" i="56"/>
  <c r="CG198" i="56"/>
  <c r="CF198" i="56"/>
  <c r="CE198" i="56"/>
  <c r="CD198" i="56"/>
  <c r="CC198" i="56"/>
  <c r="CB198" i="56"/>
  <c r="CA198" i="56"/>
  <c r="BZ198" i="56"/>
  <c r="BY198" i="56"/>
  <c r="BX198" i="56"/>
  <c r="BW198" i="56"/>
  <c r="BV198" i="56"/>
  <c r="BU198" i="56"/>
  <c r="BT198" i="56"/>
  <c r="BS198" i="56"/>
  <c r="BR198" i="56"/>
  <c r="BQ198" i="56"/>
  <c r="BP198" i="56"/>
  <c r="BO198" i="56"/>
  <c r="BN198" i="56"/>
  <c r="BM198" i="56"/>
  <c r="BL198" i="56"/>
  <c r="BK198" i="56"/>
  <c r="BJ198" i="56"/>
  <c r="BI198" i="56"/>
  <c r="BH198" i="56"/>
  <c r="BG198" i="56"/>
  <c r="BF198" i="56"/>
  <c r="BE198" i="56"/>
  <c r="BD198" i="56"/>
  <c r="BC198" i="56"/>
  <c r="BB198" i="56"/>
  <c r="BA198" i="56"/>
  <c r="AZ198" i="56"/>
  <c r="AY198" i="56"/>
  <c r="AX198" i="56"/>
  <c r="AW198" i="56"/>
  <c r="AV198" i="56"/>
  <c r="AU198" i="56"/>
  <c r="AT198" i="56"/>
  <c r="AS198" i="56"/>
  <c r="AR198" i="56"/>
  <c r="AQ198" i="56"/>
  <c r="AP198" i="56"/>
  <c r="AO198" i="56"/>
  <c r="AN198" i="56"/>
  <c r="AM198" i="56"/>
  <c r="AL198" i="56"/>
  <c r="AK198" i="56"/>
  <c r="AJ198" i="56"/>
  <c r="AI198" i="56"/>
  <c r="AH198" i="56"/>
  <c r="AG198" i="56"/>
  <c r="AF198" i="56"/>
  <c r="AE198" i="56"/>
  <c r="AD198" i="56"/>
  <c r="AC198" i="56"/>
  <c r="AB198" i="56"/>
  <c r="AA198" i="56"/>
  <c r="Z198" i="56"/>
  <c r="Y198" i="56"/>
  <c r="X198" i="56"/>
  <c r="W198" i="56"/>
  <c r="V198" i="56"/>
  <c r="U198" i="56"/>
  <c r="T198" i="56"/>
  <c r="S198" i="56"/>
  <c r="R198" i="56"/>
  <c r="Q198" i="56"/>
  <c r="P198" i="56"/>
  <c r="O198" i="56"/>
  <c r="N198" i="56"/>
  <c r="M198" i="56"/>
  <c r="L198" i="56"/>
  <c r="K198" i="56"/>
  <c r="J198" i="56"/>
  <c r="I198" i="56"/>
  <c r="H198" i="56"/>
  <c r="G198" i="56"/>
  <c r="F198" i="56"/>
  <c r="E198" i="56"/>
  <c r="D198" i="56"/>
  <c r="C198" i="56"/>
  <c r="B198" i="56"/>
  <c r="A198" i="56"/>
  <c r="FX197" i="56"/>
  <c r="FW197" i="56"/>
  <c r="FV197" i="56"/>
  <c r="FU197" i="56"/>
  <c r="FT197" i="56"/>
  <c r="FS197" i="56"/>
  <c r="FR197" i="56"/>
  <c r="FQ197" i="56"/>
  <c r="FP197" i="56"/>
  <c r="FO197" i="56"/>
  <c r="FN197" i="56"/>
  <c r="FM197" i="56"/>
  <c r="FL197" i="56"/>
  <c r="FK197" i="56"/>
  <c r="FJ197" i="56"/>
  <c r="FI197" i="56"/>
  <c r="FH197" i="56"/>
  <c r="FG197" i="56"/>
  <c r="FF197" i="56"/>
  <c r="FE197" i="56"/>
  <c r="FD197" i="56"/>
  <c r="FC197" i="56"/>
  <c r="FB197" i="56"/>
  <c r="FA197" i="56"/>
  <c r="EZ197" i="56"/>
  <c r="EY197" i="56"/>
  <c r="EX197" i="56"/>
  <c r="EW197" i="56"/>
  <c r="EV197" i="56"/>
  <c r="EU197" i="56"/>
  <c r="ET197" i="56"/>
  <c r="ES197" i="56"/>
  <c r="ER197" i="56"/>
  <c r="EQ197" i="56"/>
  <c r="EP197" i="56"/>
  <c r="EO197" i="56"/>
  <c r="EN197" i="56"/>
  <c r="EM197" i="56"/>
  <c r="EL197" i="56"/>
  <c r="EK197" i="56"/>
  <c r="EJ197" i="56"/>
  <c r="EI197" i="56"/>
  <c r="EH197" i="56"/>
  <c r="EG197" i="56"/>
  <c r="EF197" i="56"/>
  <c r="EE197" i="56"/>
  <c r="ED197" i="56"/>
  <c r="EC197" i="56"/>
  <c r="EB197" i="56"/>
  <c r="EA197" i="56"/>
  <c r="DZ197" i="56"/>
  <c r="DY197" i="56"/>
  <c r="DX197" i="56"/>
  <c r="DW197" i="56"/>
  <c r="DV197" i="56"/>
  <c r="DU197" i="56"/>
  <c r="DT197" i="56"/>
  <c r="DS197" i="56"/>
  <c r="DR197" i="56"/>
  <c r="DQ197" i="56"/>
  <c r="DP197" i="56"/>
  <c r="DO197" i="56"/>
  <c r="DN197" i="56"/>
  <c r="DM197" i="56"/>
  <c r="DL197" i="56"/>
  <c r="DK197" i="56"/>
  <c r="DJ197" i="56"/>
  <c r="DI197" i="56"/>
  <c r="DH197" i="56"/>
  <c r="DG197" i="56"/>
  <c r="DF197" i="56"/>
  <c r="DE197" i="56"/>
  <c r="DD197" i="56"/>
  <c r="DC197" i="56"/>
  <c r="DB197" i="56"/>
  <c r="DA197" i="56"/>
  <c r="CZ197" i="56"/>
  <c r="CY197" i="56"/>
  <c r="CX197" i="56"/>
  <c r="CW197" i="56"/>
  <c r="CV197" i="56"/>
  <c r="CU197" i="56"/>
  <c r="CT197" i="56"/>
  <c r="CS197" i="56"/>
  <c r="CR197" i="56"/>
  <c r="CQ197" i="56"/>
  <c r="CP197" i="56"/>
  <c r="CO197" i="56"/>
  <c r="CN197" i="56"/>
  <c r="CM197" i="56"/>
  <c r="CL197" i="56"/>
  <c r="CK197" i="56"/>
  <c r="CJ197" i="56"/>
  <c r="CI197" i="56"/>
  <c r="CH197" i="56"/>
  <c r="CG197" i="56"/>
  <c r="CF197" i="56"/>
  <c r="CE197" i="56"/>
  <c r="CD197" i="56"/>
  <c r="CC197" i="56"/>
  <c r="CB197" i="56"/>
  <c r="CA197" i="56"/>
  <c r="BZ197" i="56"/>
  <c r="BY197" i="56"/>
  <c r="BX197" i="56"/>
  <c r="BW197" i="56"/>
  <c r="BV197" i="56"/>
  <c r="BU197" i="56"/>
  <c r="BT197" i="56"/>
  <c r="BS197" i="56"/>
  <c r="BR197" i="56"/>
  <c r="BQ197" i="56"/>
  <c r="BP197" i="56"/>
  <c r="BO197" i="56"/>
  <c r="BN197" i="56"/>
  <c r="BM197" i="56"/>
  <c r="BL197" i="56"/>
  <c r="BK197" i="56"/>
  <c r="BJ197" i="56"/>
  <c r="BI197" i="56"/>
  <c r="BH197" i="56"/>
  <c r="BG197" i="56"/>
  <c r="BF197" i="56"/>
  <c r="BE197" i="56"/>
  <c r="BD197" i="56"/>
  <c r="BC197" i="56"/>
  <c r="BB197" i="56"/>
  <c r="BA197" i="56"/>
  <c r="AZ197" i="56"/>
  <c r="AY197" i="56"/>
  <c r="AX197" i="56"/>
  <c r="AW197" i="56"/>
  <c r="AV197" i="56"/>
  <c r="AU197" i="56"/>
  <c r="AT197" i="56"/>
  <c r="AS197" i="56"/>
  <c r="AR197" i="56"/>
  <c r="AQ197" i="56"/>
  <c r="AP197" i="56"/>
  <c r="AO197" i="56"/>
  <c r="AN197" i="56"/>
  <c r="AM197" i="56"/>
  <c r="AL197" i="56"/>
  <c r="AK197" i="56"/>
  <c r="AJ197" i="56"/>
  <c r="AI197" i="56"/>
  <c r="AH197" i="56"/>
  <c r="AG197" i="56"/>
  <c r="AF197" i="56"/>
  <c r="AE197" i="56"/>
  <c r="AD197" i="56"/>
  <c r="AC197" i="56"/>
  <c r="AB197" i="56"/>
  <c r="AA197" i="56"/>
  <c r="Z197" i="56"/>
  <c r="Y197" i="56"/>
  <c r="X197" i="56"/>
  <c r="W197" i="56"/>
  <c r="V197" i="56"/>
  <c r="U197" i="56"/>
  <c r="T197" i="56"/>
  <c r="S197" i="56"/>
  <c r="R197" i="56"/>
  <c r="Q197" i="56"/>
  <c r="P197" i="56"/>
  <c r="O197" i="56"/>
  <c r="N197" i="56"/>
  <c r="M197" i="56"/>
  <c r="L197" i="56"/>
  <c r="K197" i="56"/>
  <c r="J197" i="56"/>
  <c r="I197" i="56"/>
  <c r="H197" i="56"/>
  <c r="G197" i="56"/>
  <c r="F197" i="56"/>
  <c r="E197" i="56"/>
  <c r="D197" i="56"/>
  <c r="C197" i="56"/>
  <c r="B197" i="56"/>
  <c r="A197" i="56"/>
  <c r="FX196" i="56"/>
  <c r="FW196" i="56"/>
  <c r="FV196" i="56"/>
  <c r="FU196" i="56"/>
  <c r="FT196" i="56"/>
  <c r="FS196" i="56"/>
  <c r="FR196" i="56"/>
  <c r="FQ196" i="56"/>
  <c r="FP196" i="56"/>
  <c r="FO196" i="56"/>
  <c r="FN196" i="56"/>
  <c r="FM196" i="56"/>
  <c r="FL196" i="56"/>
  <c r="FK196" i="56"/>
  <c r="FJ196" i="56"/>
  <c r="FI196" i="56"/>
  <c r="FH196" i="56"/>
  <c r="FG196" i="56"/>
  <c r="FF196" i="56"/>
  <c r="FE196" i="56"/>
  <c r="FD196" i="56"/>
  <c r="FC196" i="56"/>
  <c r="FB196" i="56"/>
  <c r="FA196" i="56"/>
  <c r="EZ196" i="56"/>
  <c r="EY196" i="56"/>
  <c r="EX196" i="56"/>
  <c r="EW196" i="56"/>
  <c r="EV196" i="56"/>
  <c r="EU196" i="56"/>
  <c r="ET196" i="56"/>
  <c r="ES196" i="56"/>
  <c r="ER196" i="56"/>
  <c r="EQ196" i="56"/>
  <c r="EP196" i="56"/>
  <c r="EO196" i="56"/>
  <c r="EN196" i="56"/>
  <c r="EM196" i="56"/>
  <c r="EL196" i="56"/>
  <c r="EK196" i="56"/>
  <c r="EJ196" i="56"/>
  <c r="EI196" i="56"/>
  <c r="EH196" i="56"/>
  <c r="EG196" i="56"/>
  <c r="EF196" i="56"/>
  <c r="EE196" i="56"/>
  <c r="ED196" i="56"/>
  <c r="EC196" i="56"/>
  <c r="EB196" i="56"/>
  <c r="EA196" i="56"/>
  <c r="DZ196" i="56"/>
  <c r="DY196" i="56"/>
  <c r="DX196" i="56"/>
  <c r="DW196" i="56"/>
  <c r="DV196" i="56"/>
  <c r="DU196" i="56"/>
  <c r="DT196" i="56"/>
  <c r="DS196" i="56"/>
  <c r="DR196" i="56"/>
  <c r="DQ196" i="56"/>
  <c r="DP196" i="56"/>
  <c r="DO196" i="56"/>
  <c r="DN196" i="56"/>
  <c r="DM196" i="56"/>
  <c r="DL196" i="56"/>
  <c r="DK196" i="56"/>
  <c r="DJ196" i="56"/>
  <c r="DI196" i="56"/>
  <c r="DH196" i="56"/>
  <c r="DG196" i="56"/>
  <c r="DF196" i="56"/>
  <c r="DE196" i="56"/>
  <c r="DD196" i="56"/>
  <c r="DC196" i="56"/>
  <c r="DB196" i="56"/>
  <c r="DA196" i="56"/>
  <c r="CZ196" i="56"/>
  <c r="CY196" i="56"/>
  <c r="CX196" i="56"/>
  <c r="CW196" i="56"/>
  <c r="CV196" i="56"/>
  <c r="CU196" i="56"/>
  <c r="CT196" i="56"/>
  <c r="CS196" i="56"/>
  <c r="CR196" i="56"/>
  <c r="CQ196" i="56"/>
  <c r="CP196" i="56"/>
  <c r="CO196" i="56"/>
  <c r="CN196" i="56"/>
  <c r="CM196" i="56"/>
  <c r="CL196" i="56"/>
  <c r="CK196" i="56"/>
  <c r="CJ196" i="56"/>
  <c r="CI196" i="56"/>
  <c r="CH196" i="56"/>
  <c r="CG196" i="56"/>
  <c r="CF196" i="56"/>
  <c r="CE196" i="56"/>
  <c r="CD196" i="56"/>
  <c r="CC196" i="56"/>
  <c r="CB196" i="56"/>
  <c r="CA196" i="56"/>
  <c r="BZ196" i="56"/>
  <c r="BY196" i="56"/>
  <c r="BX196" i="56"/>
  <c r="BW196" i="56"/>
  <c r="BV196" i="56"/>
  <c r="BU196" i="56"/>
  <c r="BT196" i="56"/>
  <c r="BS196" i="56"/>
  <c r="BR196" i="56"/>
  <c r="BQ196" i="56"/>
  <c r="BP196" i="56"/>
  <c r="BO196" i="56"/>
  <c r="BN196" i="56"/>
  <c r="BM196" i="56"/>
  <c r="BL196" i="56"/>
  <c r="BK196" i="56"/>
  <c r="BJ196" i="56"/>
  <c r="BI196" i="56"/>
  <c r="BH196" i="56"/>
  <c r="BG196" i="56"/>
  <c r="BF196" i="56"/>
  <c r="BE196" i="56"/>
  <c r="BD196" i="56"/>
  <c r="BC196" i="56"/>
  <c r="BB196" i="56"/>
  <c r="BA196" i="56"/>
  <c r="AZ196" i="56"/>
  <c r="AY196" i="56"/>
  <c r="AX196" i="56"/>
  <c r="AW196" i="56"/>
  <c r="AV196" i="56"/>
  <c r="AU196" i="56"/>
  <c r="AT196" i="56"/>
  <c r="AS196" i="56"/>
  <c r="AR196" i="56"/>
  <c r="AQ196" i="56"/>
  <c r="AP196" i="56"/>
  <c r="AO196" i="56"/>
  <c r="AN196" i="56"/>
  <c r="AM196" i="56"/>
  <c r="AL196" i="56"/>
  <c r="AK196" i="56"/>
  <c r="AJ196" i="56"/>
  <c r="AI196" i="56"/>
  <c r="AH196" i="56"/>
  <c r="AG196" i="56"/>
  <c r="AF196" i="56"/>
  <c r="AE196" i="56"/>
  <c r="AD196" i="56"/>
  <c r="AC196" i="56"/>
  <c r="AB196" i="56"/>
  <c r="AA196" i="56"/>
  <c r="Z196" i="56"/>
  <c r="Y196" i="56"/>
  <c r="X196" i="56"/>
  <c r="W196" i="56"/>
  <c r="V196" i="56"/>
  <c r="U196" i="56"/>
  <c r="T196" i="56"/>
  <c r="S196" i="56"/>
  <c r="R196" i="56"/>
  <c r="Q196" i="56"/>
  <c r="P196" i="56"/>
  <c r="O196" i="56"/>
  <c r="N196" i="56"/>
  <c r="M196" i="56"/>
  <c r="L196" i="56"/>
  <c r="K196" i="56"/>
  <c r="J196" i="56"/>
  <c r="I196" i="56"/>
  <c r="H196" i="56"/>
  <c r="G196" i="56"/>
  <c r="F196" i="56"/>
  <c r="E196" i="56"/>
  <c r="D196" i="56"/>
  <c r="C196" i="56"/>
  <c r="B196" i="56"/>
  <c r="A196" i="56"/>
  <c r="FX195" i="56"/>
  <c r="FW195" i="56"/>
  <c r="FV195" i="56"/>
  <c r="FU195" i="56"/>
  <c r="FT195" i="56"/>
  <c r="FS195" i="56"/>
  <c r="FR195" i="56"/>
  <c r="FQ195" i="56"/>
  <c r="FP195" i="56"/>
  <c r="FO195" i="56"/>
  <c r="FN195" i="56"/>
  <c r="FM195" i="56"/>
  <c r="FL195" i="56"/>
  <c r="FK195" i="56"/>
  <c r="FJ195" i="56"/>
  <c r="FI195" i="56"/>
  <c r="FH195" i="56"/>
  <c r="FG195" i="56"/>
  <c r="FF195" i="56"/>
  <c r="FE195" i="56"/>
  <c r="FD195" i="56"/>
  <c r="FC195" i="56"/>
  <c r="FB195" i="56"/>
  <c r="FA195" i="56"/>
  <c r="EZ195" i="56"/>
  <c r="EY195" i="56"/>
  <c r="EX195" i="56"/>
  <c r="EW195" i="56"/>
  <c r="EV195" i="56"/>
  <c r="EU195" i="56"/>
  <c r="ET195" i="56"/>
  <c r="ES195" i="56"/>
  <c r="ER195" i="56"/>
  <c r="EQ195" i="56"/>
  <c r="EP195" i="56"/>
  <c r="EO195" i="56"/>
  <c r="EN195" i="56"/>
  <c r="EM195" i="56"/>
  <c r="EL195" i="56"/>
  <c r="EK195" i="56"/>
  <c r="EJ195" i="56"/>
  <c r="EI195" i="56"/>
  <c r="EH195" i="56"/>
  <c r="EG195" i="56"/>
  <c r="EF195" i="56"/>
  <c r="EE195" i="56"/>
  <c r="ED195" i="56"/>
  <c r="EC195" i="56"/>
  <c r="EB195" i="56"/>
  <c r="EA195" i="56"/>
  <c r="DZ195" i="56"/>
  <c r="DY195" i="56"/>
  <c r="DX195" i="56"/>
  <c r="DW195" i="56"/>
  <c r="DV195" i="56"/>
  <c r="DU195" i="56"/>
  <c r="DT195" i="56"/>
  <c r="DS195" i="56"/>
  <c r="DR195" i="56"/>
  <c r="DQ195" i="56"/>
  <c r="DP195" i="56"/>
  <c r="DO195" i="56"/>
  <c r="DN195" i="56"/>
  <c r="DM195" i="56"/>
  <c r="DL195" i="56"/>
  <c r="DK195" i="56"/>
  <c r="DJ195" i="56"/>
  <c r="DI195" i="56"/>
  <c r="DH195" i="56"/>
  <c r="DG195" i="56"/>
  <c r="DF195" i="56"/>
  <c r="DE195" i="56"/>
  <c r="DD195" i="56"/>
  <c r="DC195" i="56"/>
  <c r="DB195" i="56"/>
  <c r="DA195" i="56"/>
  <c r="CZ195" i="56"/>
  <c r="CY195" i="56"/>
  <c r="CX195" i="56"/>
  <c r="CW195" i="56"/>
  <c r="CV195" i="56"/>
  <c r="CU195" i="56"/>
  <c r="CT195" i="56"/>
  <c r="CS195" i="56"/>
  <c r="CR195" i="56"/>
  <c r="CQ195" i="56"/>
  <c r="CP195" i="56"/>
  <c r="CO195" i="56"/>
  <c r="CN195" i="56"/>
  <c r="CM195" i="56"/>
  <c r="CL195" i="56"/>
  <c r="CK195" i="56"/>
  <c r="CJ195" i="56"/>
  <c r="CI195" i="56"/>
  <c r="CH195" i="56"/>
  <c r="CG195" i="56"/>
  <c r="CF195" i="56"/>
  <c r="CE195" i="56"/>
  <c r="CD195" i="56"/>
  <c r="CC195" i="56"/>
  <c r="CB195" i="56"/>
  <c r="CA195" i="56"/>
  <c r="BZ195" i="56"/>
  <c r="BY195" i="56"/>
  <c r="BX195" i="56"/>
  <c r="BW195" i="56"/>
  <c r="BV195" i="56"/>
  <c r="BU195" i="56"/>
  <c r="BT195" i="56"/>
  <c r="BS195" i="56"/>
  <c r="BR195" i="56"/>
  <c r="BQ195" i="56"/>
  <c r="BP195" i="56"/>
  <c r="BO195" i="56"/>
  <c r="BN195" i="56"/>
  <c r="BM195" i="56"/>
  <c r="BL195" i="56"/>
  <c r="BK195" i="56"/>
  <c r="BJ195" i="56"/>
  <c r="BI195" i="56"/>
  <c r="BH195" i="56"/>
  <c r="BG195" i="56"/>
  <c r="BF195" i="56"/>
  <c r="BE195" i="56"/>
  <c r="BD195" i="56"/>
  <c r="BC195" i="56"/>
  <c r="BB195" i="56"/>
  <c r="BA195" i="56"/>
  <c r="AZ195" i="56"/>
  <c r="AY195" i="56"/>
  <c r="AX195" i="56"/>
  <c r="AW195" i="56"/>
  <c r="AV195" i="56"/>
  <c r="AU195" i="56"/>
  <c r="AT195" i="56"/>
  <c r="AS195" i="56"/>
  <c r="AR195" i="56"/>
  <c r="AQ195" i="56"/>
  <c r="AP195" i="56"/>
  <c r="AO195" i="56"/>
  <c r="AN195" i="56"/>
  <c r="AM195" i="56"/>
  <c r="AL195" i="56"/>
  <c r="AK195" i="56"/>
  <c r="AJ195" i="56"/>
  <c r="AI195" i="56"/>
  <c r="AH195" i="56"/>
  <c r="AG195" i="56"/>
  <c r="AF195" i="56"/>
  <c r="AE195" i="56"/>
  <c r="AD195" i="56"/>
  <c r="AC195" i="56"/>
  <c r="AB195" i="56"/>
  <c r="AA195" i="56"/>
  <c r="Z195" i="56"/>
  <c r="Y195" i="56"/>
  <c r="X195" i="56"/>
  <c r="W195" i="56"/>
  <c r="V195" i="56"/>
  <c r="U195" i="56"/>
  <c r="T195" i="56"/>
  <c r="S195" i="56"/>
  <c r="R195" i="56"/>
  <c r="Q195" i="56"/>
  <c r="P195" i="56"/>
  <c r="O195" i="56"/>
  <c r="N195" i="56"/>
  <c r="M195" i="56"/>
  <c r="L195" i="56"/>
  <c r="K195" i="56"/>
  <c r="J195" i="56"/>
  <c r="I195" i="56"/>
  <c r="H195" i="56"/>
  <c r="G195" i="56"/>
  <c r="F195" i="56"/>
  <c r="E195" i="56"/>
  <c r="D195" i="56"/>
  <c r="C195" i="56"/>
  <c r="B195" i="56"/>
  <c r="A195" i="56"/>
  <c r="FX194" i="56"/>
  <c r="FW194" i="56"/>
  <c r="FV194" i="56"/>
  <c r="FU194" i="56"/>
  <c r="FT194" i="56"/>
  <c r="FS194" i="56"/>
  <c r="FR194" i="56"/>
  <c r="FQ194" i="56"/>
  <c r="FP194" i="56"/>
  <c r="FO194" i="56"/>
  <c r="FN194" i="56"/>
  <c r="FM194" i="56"/>
  <c r="FL194" i="56"/>
  <c r="FK194" i="56"/>
  <c r="FJ194" i="56"/>
  <c r="FI194" i="56"/>
  <c r="FH194" i="56"/>
  <c r="FG194" i="56"/>
  <c r="FF194" i="56"/>
  <c r="FE194" i="56"/>
  <c r="FD194" i="56"/>
  <c r="FC194" i="56"/>
  <c r="FB194" i="56"/>
  <c r="FA194" i="56"/>
  <c r="EZ194" i="56"/>
  <c r="EY194" i="56"/>
  <c r="EX194" i="56"/>
  <c r="EW194" i="56"/>
  <c r="EV194" i="56"/>
  <c r="EU194" i="56"/>
  <c r="ET194" i="56"/>
  <c r="ES194" i="56"/>
  <c r="ER194" i="56"/>
  <c r="EQ194" i="56"/>
  <c r="EP194" i="56"/>
  <c r="EO194" i="56"/>
  <c r="EN194" i="56"/>
  <c r="EM194" i="56"/>
  <c r="EL194" i="56"/>
  <c r="EK194" i="56"/>
  <c r="EJ194" i="56"/>
  <c r="EI194" i="56"/>
  <c r="EH194" i="56"/>
  <c r="EG194" i="56"/>
  <c r="EF194" i="56"/>
  <c r="EE194" i="56"/>
  <c r="ED194" i="56"/>
  <c r="EC194" i="56"/>
  <c r="EB194" i="56"/>
  <c r="EA194" i="56"/>
  <c r="DZ194" i="56"/>
  <c r="DY194" i="56"/>
  <c r="DX194" i="56"/>
  <c r="DW194" i="56"/>
  <c r="DV194" i="56"/>
  <c r="DU194" i="56"/>
  <c r="DT194" i="56"/>
  <c r="DS194" i="56"/>
  <c r="DR194" i="56"/>
  <c r="DQ194" i="56"/>
  <c r="DP194" i="56"/>
  <c r="DO194" i="56"/>
  <c r="DN194" i="56"/>
  <c r="DM194" i="56"/>
  <c r="DL194" i="56"/>
  <c r="DK194" i="56"/>
  <c r="DJ194" i="56"/>
  <c r="DI194" i="56"/>
  <c r="DH194" i="56"/>
  <c r="DG194" i="56"/>
  <c r="DF194" i="56"/>
  <c r="DE194" i="56"/>
  <c r="DD194" i="56"/>
  <c r="DC194" i="56"/>
  <c r="DB194" i="56"/>
  <c r="DA194" i="56"/>
  <c r="CZ194" i="56"/>
  <c r="CY194" i="56"/>
  <c r="CX194" i="56"/>
  <c r="CW194" i="56"/>
  <c r="CV194" i="56"/>
  <c r="CU194" i="56"/>
  <c r="CT194" i="56"/>
  <c r="CS194" i="56"/>
  <c r="CR194" i="56"/>
  <c r="CQ194" i="56"/>
  <c r="CP194" i="56"/>
  <c r="CO194" i="56"/>
  <c r="CN194" i="56"/>
  <c r="CM194" i="56"/>
  <c r="CL194" i="56"/>
  <c r="CK194" i="56"/>
  <c r="CJ194" i="56"/>
  <c r="CI194" i="56"/>
  <c r="CH194" i="56"/>
  <c r="CG194" i="56"/>
  <c r="CF194" i="56"/>
  <c r="CE194" i="56"/>
  <c r="CD194" i="56"/>
  <c r="CC194" i="56"/>
  <c r="CB194" i="56"/>
  <c r="CA194" i="56"/>
  <c r="BZ194" i="56"/>
  <c r="BY194" i="56"/>
  <c r="BX194" i="56"/>
  <c r="BW194" i="56"/>
  <c r="BV194" i="56"/>
  <c r="BU194" i="56"/>
  <c r="BT194" i="56"/>
  <c r="BS194" i="56"/>
  <c r="BR194" i="56"/>
  <c r="BQ194" i="56"/>
  <c r="BP194" i="56"/>
  <c r="BO194" i="56"/>
  <c r="BN194" i="56"/>
  <c r="BM194" i="56"/>
  <c r="BL194" i="56"/>
  <c r="BK194" i="56"/>
  <c r="BJ194" i="56"/>
  <c r="BI194" i="56"/>
  <c r="BH194" i="56"/>
  <c r="BG194" i="56"/>
  <c r="BF194" i="56"/>
  <c r="BE194" i="56"/>
  <c r="BD194" i="56"/>
  <c r="BC194" i="56"/>
  <c r="BB194" i="56"/>
  <c r="BA194" i="56"/>
  <c r="AZ194" i="56"/>
  <c r="AY194" i="56"/>
  <c r="AX194" i="56"/>
  <c r="AW194" i="56"/>
  <c r="AV194" i="56"/>
  <c r="AU194" i="56"/>
  <c r="AT194" i="56"/>
  <c r="AS194" i="56"/>
  <c r="AR194" i="56"/>
  <c r="AQ194" i="56"/>
  <c r="AP194" i="56"/>
  <c r="AO194" i="56"/>
  <c r="AN194" i="56"/>
  <c r="AM194" i="56"/>
  <c r="AL194" i="56"/>
  <c r="AK194" i="56"/>
  <c r="AJ194" i="56"/>
  <c r="AI194" i="56"/>
  <c r="AH194" i="56"/>
  <c r="AG194" i="56"/>
  <c r="AF194" i="56"/>
  <c r="AE194" i="56"/>
  <c r="AD194" i="56"/>
  <c r="AC194" i="56"/>
  <c r="AB194" i="56"/>
  <c r="AA194" i="56"/>
  <c r="Z194" i="56"/>
  <c r="Y194" i="56"/>
  <c r="X194" i="56"/>
  <c r="W194" i="56"/>
  <c r="V194" i="56"/>
  <c r="U194" i="56"/>
  <c r="T194" i="56"/>
  <c r="S194" i="56"/>
  <c r="R194" i="56"/>
  <c r="Q194" i="56"/>
  <c r="P194" i="56"/>
  <c r="O194" i="56"/>
  <c r="N194" i="56"/>
  <c r="M194" i="56"/>
  <c r="L194" i="56"/>
  <c r="K194" i="56"/>
  <c r="J194" i="56"/>
  <c r="I194" i="56"/>
  <c r="H194" i="56"/>
  <c r="G194" i="56"/>
  <c r="F194" i="56"/>
  <c r="E194" i="56"/>
  <c r="D194" i="56"/>
  <c r="C194" i="56"/>
  <c r="B194" i="56"/>
  <c r="A194" i="56"/>
  <c r="FX193" i="56"/>
  <c r="FW193" i="56"/>
  <c r="FV193" i="56"/>
  <c r="FU193" i="56"/>
  <c r="FT193" i="56"/>
  <c r="FS193" i="56"/>
  <c r="FR193" i="56"/>
  <c r="FQ193" i="56"/>
  <c r="FP193" i="56"/>
  <c r="FO193" i="56"/>
  <c r="FN193" i="56"/>
  <c r="FM193" i="56"/>
  <c r="FL193" i="56"/>
  <c r="FK193" i="56"/>
  <c r="FJ193" i="56"/>
  <c r="FI193" i="56"/>
  <c r="FH193" i="56"/>
  <c r="FG193" i="56"/>
  <c r="FF193" i="56"/>
  <c r="FE193" i="56"/>
  <c r="FD193" i="56"/>
  <c r="FC193" i="56"/>
  <c r="FB193" i="56"/>
  <c r="FA193" i="56"/>
  <c r="EZ193" i="56"/>
  <c r="EY193" i="56"/>
  <c r="EX193" i="56"/>
  <c r="EW193" i="56"/>
  <c r="EV193" i="56"/>
  <c r="EU193" i="56"/>
  <c r="ET193" i="56"/>
  <c r="ES193" i="56"/>
  <c r="ER193" i="56"/>
  <c r="EQ193" i="56"/>
  <c r="EP193" i="56"/>
  <c r="EO193" i="56"/>
  <c r="EN193" i="56"/>
  <c r="EM193" i="56"/>
  <c r="EL193" i="56"/>
  <c r="EK193" i="56"/>
  <c r="EJ193" i="56"/>
  <c r="EI193" i="56"/>
  <c r="EH193" i="56"/>
  <c r="EG193" i="56"/>
  <c r="EF193" i="56"/>
  <c r="EE193" i="56"/>
  <c r="ED193" i="56"/>
  <c r="EC193" i="56"/>
  <c r="EB193" i="56"/>
  <c r="EA193" i="56"/>
  <c r="DZ193" i="56"/>
  <c r="DY193" i="56"/>
  <c r="DX193" i="56"/>
  <c r="DW193" i="56"/>
  <c r="DV193" i="56"/>
  <c r="DU193" i="56"/>
  <c r="DT193" i="56"/>
  <c r="DS193" i="56"/>
  <c r="DR193" i="56"/>
  <c r="DQ193" i="56"/>
  <c r="DP193" i="56"/>
  <c r="DO193" i="56"/>
  <c r="DN193" i="56"/>
  <c r="DM193" i="56"/>
  <c r="DL193" i="56"/>
  <c r="DK193" i="56"/>
  <c r="DJ193" i="56"/>
  <c r="DI193" i="56"/>
  <c r="DH193" i="56"/>
  <c r="DG193" i="56"/>
  <c r="DF193" i="56"/>
  <c r="DE193" i="56"/>
  <c r="DD193" i="56"/>
  <c r="DC193" i="56"/>
  <c r="DB193" i="56"/>
  <c r="DA193" i="56"/>
  <c r="CZ193" i="56"/>
  <c r="CY193" i="56"/>
  <c r="CX193" i="56"/>
  <c r="CW193" i="56"/>
  <c r="CV193" i="56"/>
  <c r="CU193" i="56"/>
  <c r="CT193" i="56"/>
  <c r="CS193" i="56"/>
  <c r="CR193" i="56"/>
  <c r="CQ193" i="56"/>
  <c r="CP193" i="56"/>
  <c r="CO193" i="56"/>
  <c r="CN193" i="56"/>
  <c r="CM193" i="56"/>
  <c r="CL193" i="56"/>
  <c r="CK193" i="56"/>
  <c r="CJ193" i="56"/>
  <c r="CI193" i="56"/>
  <c r="CH193" i="56"/>
  <c r="CG193" i="56"/>
  <c r="CF193" i="56"/>
  <c r="CE193" i="56"/>
  <c r="CD193" i="56"/>
  <c r="CC193" i="56"/>
  <c r="CB193" i="56"/>
  <c r="CA193" i="56"/>
  <c r="BZ193" i="56"/>
  <c r="BY193" i="56"/>
  <c r="BX193" i="56"/>
  <c r="BW193" i="56"/>
  <c r="BV193" i="56"/>
  <c r="BU193" i="56"/>
  <c r="BT193" i="56"/>
  <c r="BS193" i="56"/>
  <c r="BR193" i="56"/>
  <c r="BQ193" i="56"/>
  <c r="BP193" i="56"/>
  <c r="BO193" i="56"/>
  <c r="BN193" i="56"/>
  <c r="BM193" i="56"/>
  <c r="BL193" i="56"/>
  <c r="BK193" i="56"/>
  <c r="BJ193" i="56"/>
  <c r="BI193" i="56"/>
  <c r="BH193" i="56"/>
  <c r="BG193" i="56"/>
  <c r="BF193" i="56"/>
  <c r="BE193" i="56"/>
  <c r="BD193" i="56"/>
  <c r="BC193" i="56"/>
  <c r="BB193" i="56"/>
  <c r="BA193" i="56"/>
  <c r="AZ193" i="56"/>
  <c r="AY193" i="56"/>
  <c r="AX193" i="56"/>
  <c r="AW193" i="56"/>
  <c r="AV193" i="56"/>
  <c r="AU193" i="56"/>
  <c r="AT193" i="56"/>
  <c r="AS193" i="56"/>
  <c r="AR193" i="56"/>
  <c r="AQ193" i="56"/>
  <c r="AP193" i="56"/>
  <c r="AO193" i="56"/>
  <c r="AN193" i="56"/>
  <c r="AM193" i="56"/>
  <c r="AL193" i="56"/>
  <c r="AK193" i="56"/>
  <c r="AJ193" i="56"/>
  <c r="AI193" i="56"/>
  <c r="AH193" i="56"/>
  <c r="AG193" i="56"/>
  <c r="AF193" i="56"/>
  <c r="AE193" i="56"/>
  <c r="AD193" i="56"/>
  <c r="AC193" i="56"/>
  <c r="AB193" i="56"/>
  <c r="AA193" i="56"/>
  <c r="Z193" i="56"/>
  <c r="Y193" i="56"/>
  <c r="X193" i="56"/>
  <c r="W193" i="56"/>
  <c r="V193" i="56"/>
  <c r="U193" i="56"/>
  <c r="T193" i="56"/>
  <c r="S193" i="56"/>
  <c r="R193" i="56"/>
  <c r="Q193" i="56"/>
  <c r="P193" i="56"/>
  <c r="O193" i="56"/>
  <c r="N193" i="56"/>
  <c r="M193" i="56"/>
  <c r="L193" i="56"/>
  <c r="K193" i="56"/>
  <c r="J193" i="56"/>
  <c r="I193" i="56"/>
  <c r="H193" i="56"/>
  <c r="G193" i="56"/>
  <c r="F193" i="56"/>
  <c r="E193" i="56"/>
  <c r="D193" i="56"/>
  <c r="C193" i="56"/>
  <c r="B193" i="56"/>
  <c r="A193" i="56"/>
  <c r="FX192" i="56"/>
  <c r="FW192" i="56"/>
  <c r="FV192" i="56"/>
  <c r="FU192" i="56"/>
  <c r="FT192" i="56"/>
  <c r="FS192" i="56"/>
  <c r="FR192" i="56"/>
  <c r="FQ192" i="56"/>
  <c r="FP192" i="56"/>
  <c r="FO192" i="56"/>
  <c r="FN192" i="56"/>
  <c r="FM192" i="56"/>
  <c r="FL192" i="56"/>
  <c r="FK192" i="56"/>
  <c r="FJ192" i="56"/>
  <c r="FI192" i="56"/>
  <c r="FH192" i="56"/>
  <c r="FG192" i="56"/>
  <c r="FF192" i="56"/>
  <c r="FE192" i="56"/>
  <c r="FD192" i="56"/>
  <c r="FC192" i="56"/>
  <c r="FB192" i="56"/>
  <c r="FA192" i="56"/>
  <c r="EZ192" i="56"/>
  <c r="EY192" i="56"/>
  <c r="EX192" i="56"/>
  <c r="EW192" i="56"/>
  <c r="EV192" i="56"/>
  <c r="EU192" i="56"/>
  <c r="ET192" i="56"/>
  <c r="ES192" i="56"/>
  <c r="ER192" i="56"/>
  <c r="EQ192" i="56"/>
  <c r="EP192" i="56"/>
  <c r="EO192" i="56"/>
  <c r="EN192" i="56"/>
  <c r="EM192" i="56"/>
  <c r="EL192" i="56"/>
  <c r="EK192" i="56"/>
  <c r="EJ192" i="56"/>
  <c r="EI192" i="56"/>
  <c r="EH192" i="56"/>
  <c r="EG192" i="56"/>
  <c r="EF192" i="56"/>
  <c r="EE192" i="56"/>
  <c r="ED192" i="56"/>
  <c r="EC192" i="56"/>
  <c r="EB192" i="56"/>
  <c r="EA192" i="56"/>
  <c r="DZ192" i="56"/>
  <c r="DY192" i="56"/>
  <c r="DX192" i="56"/>
  <c r="DW192" i="56"/>
  <c r="DV192" i="56"/>
  <c r="DU192" i="56"/>
  <c r="DT192" i="56"/>
  <c r="DS192" i="56"/>
  <c r="DR192" i="56"/>
  <c r="DQ192" i="56"/>
  <c r="DP192" i="56"/>
  <c r="DO192" i="56"/>
  <c r="DN192" i="56"/>
  <c r="DM192" i="56"/>
  <c r="DL192" i="56"/>
  <c r="DK192" i="56"/>
  <c r="DJ192" i="56"/>
  <c r="DI192" i="56"/>
  <c r="DH192" i="56"/>
  <c r="DG192" i="56"/>
  <c r="DF192" i="56"/>
  <c r="DE192" i="56"/>
  <c r="DD192" i="56"/>
  <c r="DC192" i="56"/>
  <c r="DB192" i="56"/>
  <c r="DA192" i="56"/>
  <c r="CZ192" i="56"/>
  <c r="CY192" i="56"/>
  <c r="CX192" i="56"/>
  <c r="CW192" i="56"/>
  <c r="CV192" i="56"/>
  <c r="CU192" i="56"/>
  <c r="CT192" i="56"/>
  <c r="CS192" i="56"/>
  <c r="CR192" i="56"/>
  <c r="CQ192" i="56"/>
  <c r="CP192" i="56"/>
  <c r="CO192" i="56"/>
  <c r="CN192" i="56"/>
  <c r="CM192" i="56"/>
  <c r="CL192" i="56"/>
  <c r="CK192" i="56"/>
  <c r="CJ192" i="56"/>
  <c r="CI192" i="56"/>
  <c r="CH192" i="56"/>
  <c r="CG192" i="56"/>
  <c r="CF192" i="56"/>
  <c r="CE192" i="56"/>
  <c r="CD192" i="56"/>
  <c r="CC192" i="56"/>
  <c r="CB192" i="56"/>
  <c r="CA192" i="56"/>
  <c r="BZ192" i="56"/>
  <c r="BY192" i="56"/>
  <c r="BX192" i="56"/>
  <c r="BW192" i="56"/>
  <c r="BV192" i="56"/>
  <c r="BU192" i="56"/>
  <c r="BT192" i="56"/>
  <c r="BS192" i="56"/>
  <c r="BR192" i="56"/>
  <c r="BQ192" i="56"/>
  <c r="BP192" i="56"/>
  <c r="BO192" i="56"/>
  <c r="BN192" i="56"/>
  <c r="BM192" i="56"/>
  <c r="BL192" i="56"/>
  <c r="BK192" i="56"/>
  <c r="BJ192" i="56"/>
  <c r="BI192" i="56"/>
  <c r="BH192" i="56"/>
  <c r="BG192" i="56"/>
  <c r="BF192" i="56"/>
  <c r="BE192" i="56"/>
  <c r="BD192" i="56"/>
  <c r="BC192" i="56"/>
  <c r="BB192" i="56"/>
  <c r="BA192" i="56"/>
  <c r="AZ192" i="56"/>
  <c r="AY192" i="56"/>
  <c r="AX192" i="56"/>
  <c r="AW192" i="56"/>
  <c r="AV192" i="56"/>
  <c r="AU192" i="56"/>
  <c r="AT192" i="56"/>
  <c r="AS192" i="56"/>
  <c r="AR192" i="56"/>
  <c r="AQ192" i="56"/>
  <c r="AP192" i="56"/>
  <c r="AO192" i="56"/>
  <c r="AN192" i="56"/>
  <c r="AM192" i="56"/>
  <c r="AL192" i="56"/>
  <c r="AK192" i="56"/>
  <c r="AJ192" i="56"/>
  <c r="AI192" i="56"/>
  <c r="AH192" i="56"/>
  <c r="AG192" i="56"/>
  <c r="AF192" i="56"/>
  <c r="AE192" i="56"/>
  <c r="AD192" i="56"/>
  <c r="AC192" i="56"/>
  <c r="AB192" i="56"/>
  <c r="AA192" i="56"/>
  <c r="Z192" i="56"/>
  <c r="Y192" i="56"/>
  <c r="X192" i="56"/>
  <c r="W192" i="56"/>
  <c r="V192" i="56"/>
  <c r="U192" i="56"/>
  <c r="T192" i="56"/>
  <c r="S192" i="56"/>
  <c r="R192" i="56"/>
  <c r="Q192" i="56"/>
  <c r="P192" i="56"/>
  <c r="O192" i="56"/>
  <c r="N192" i="56"/>
  <c r="M192" i="56"/>
  <c r="L192" i="56"/>
  <c r="K192" i="56"/>
  <c r="J192" i="56"/>
  <c r="I192" i="56"/>
  <c r="H192" i="56"/>
  <c r="G192" i="56"/>
  <c r="F192" i="56"/>
  <c r="E192" i="56"/>
  <c r="D192" i="56"/>
  <c r="C192" i="56"/>
  <c r="B192" i="56"/>
  <c r="A192" i="56"/>
  <c r="FX191" i="56"/>
  <c r="FW191" i="56"/>
  <c r="FV191" i="56"/>
  <c r="FU191" i="56"/>
  <c r="FT191" i="56"/>
  <c r="FS191" i="56"/>
  <c r="FR191" i="56"/>
  <c r="FQ191" i="56"/>
  <c r="FP191" i="56"/>
  <c r="FO191" i="56"/>
  <c r="FN191" i="56"/>
  <c r="FM191" i="56"/>
  <c r="FL191" i="56"/>
  <c r="FK191" i="56"/>
  <c r="FJ191" i="56"/>
  <c r="FI191" i="56"/>
  <c r="FH191" i="56"/>
  <c r="FG191" i="56"/>
  <c r="FF191" i="56"/>
  <c r="FE191" i="56"/>
  <c r="FD191" i="56"/>
  <c r="FC191" i="56"/>
  <c r="FB191" i="56"/>
  <c r="FA191" i="56"/>
  <c r="EZ191" i="56"/>
  <c r="EY191" i="56"/>
  <c r="EX191" i="56"/>
  <c r="EW191" i="56"/>
  <c r="EV191" i="56"/>
  <c r="EU191" i="56"/>
  <c r="ET191" i="56"/>
  <c r="ES191" i="56"/>
  <c r="ER191" i="56"/>
  <c r="EQ191" i="56"/>
  <c r="EP191" i="56"/>
  <c r="EO191" i="56"/>
  <c r="EN191" i="56"/>
  <c r="EM191" i="56"/>
  <c r="EL191" i="56"/>
  <c r="EK191" i="56"/>
  <c r="EJ191" i="56"/>
  <c r="EI191" i="56"/>
  <c r="EH191" i="56"/>
  <c r="EG191" i="56"/>
  <c r="EF191" i="56"/>
  <c r="EE191" i="56"/>
  <c r="ED191" i="56"/>
  <c r="EC191" i="56"/>
  <c r="EB191" i="56"/>
  <c r="EA191" i="56"/>
  <c r="DZ191" i="56"/>
  <c r="DY191" i="56"/>
  <c r="DX191" i="56"/>
  <c r="DW191" i="56"/>
  <c r="DV191" i="56"/>
  <c r="DU191" i="56"/>
  <c r="DT191" i="56"/>
  <c r="DS191" i="56"/>
  <c r="DR191" i="56"/>
  <c r="DQ191" i="56"/>
  <c r="DP191" i="56"/>
  <c r="DO191" i="56"/>
  <c r="DN191" i="56"/>
  <c r="DM191" i="56"/>
  <c r="DL191" i="56"/>
  <c r="DK191" i="56"/>
  <c r="DJ191" i="56"/>
  <c r="DI191" i="56"/>
  <c r="DH191" i="56"/>
  <c r="DG191" i="56"/>
  <c r="DF191" i="56"/>
  <c r="DE191" i="56"/>
  <c r="DD191" i="56"/>
  <c r="DC191" i="56"/>
  <c r="DB191" i="56"/>
  <c r="DA191" i="56"/>
  <c r="CZ191" i="56"/>
  <c r="CY191" i="56"/>
  <c r="CX191" i="56"/>
  <c r="CW191" i="56"/>
  <c r="CV191" i="56"/>
  <c r="CU191" i="56"/>
  <c r="CT191" i="56"/>
  <c r="CS191" i="56"/>
  <c r="CR191" i="56"/>
  <c r="CQ191" i="56"/>
  <c r="CP191" i="56"/>
  <c r="CO191" i="56"/>
  <c r="CN191" i="56"/>
  <c r="CM191" i="56"/>
  <c r="CL191" i="56"/>
  <c r="CK191" i="56"/>
  <c r="CJ191" i="56"/>
  <c r="CI191" i="56"/>
  <c r="CH191" i="56"/>
  <c r="CG191" i="56"/>
  <c r="CF191" i="56"/>
  <c r="CE191" i="56"/>
  <c r="CD191" i="56"/>
  <c r="CC191" i="56"/>
  <c r="CB191" i="56"/>
  <c r="CA191" i="56"/>
  <c r="BZ191" i="56"/>
  <c r="BY191" i="56"/>
  <c r="BX191" i="56"/>
  <c r="BW191" i="56"/>
  <c r="BV191" i="56"/>
  <c r="BU191" i="56"/>
  <c r="BT191" i="56"/>
  <c r="BS191" i="56"/>
  <c r="BR191" i="56"/>
  <c r="BQ191" i="56"/>
  <c r="BP191" i="56"/>
  <c r="BO191" i="56"/>
  <c r="BN191" i="56"/>
  <c r="BM191" i="56"/>
  <c r="BL191" i="56"/>
  <c r="BK191" i="56"/>
  <c r="BJ191" i="56"/>
  <c r="BI191" i="56"/>
  <c r="BH191" i="56"/>
  <c r="BG191" i="56"/>
  <c r="BF191" i="56"/>
  <c r="BE191" i="56"/>
  <c r="BD191" i="56"/>
  <c r="BC191" i="56"/>
  <c r="BB191" i="56"/>
  <c r="BA191" i="56"/>
  <c r="AZ191" i="56"/>
  <c r="AY191" i="56"/>
  <c r="AX191" i="56"/>
  <c r="AW191" i="56"/>
  <c r="AV191" i="56"/>
  <c r="AU191" i="56"/>
  <c r="AT191" i="56"/>
  <c r="AS191" i="56"/>
  <c r="AR191" i="56"/>
  <c r="AQ191" i="56"/>
  <c r="AP191" i="56"/>
  <c r="AO191" i="56"/>
  <c r="AN191" i="56"/>
  <c r="AM191" i="56"/>
  <c r="AL191" i="56"/>
  <c r="AK191" i="56"/>
  <c r="AJ191" i="56"/>
  <c r="AI191" i="56"/>
  <c r="AH191" i="56"/>
  <c r="AG191" i="56"/>
  <c r="AF191" i="56"/>
  <c r="AE191" i="56"/>
  <c r="AD191" i="56"/>
  <c r="AC191" i="56"/>
  <c r="AB191" i="56"/>
  <c r="AA191" i="56"/>
  <c r="Z191" i="56"/>
  <c r="Y191" i="56"/>
  <c r="X191" i="56"/>
  <c r="W191" i="56"/>
  <c r="V191" i="56"/>
  <c r="U191" i="56"/>
  <c r="T191" i="56"/>
  <c r="S191" i="56"/>
  <c r="R191" i="56"/>
  <c r="Q191" i="56"/>
  <c r="P191" i="56"/>
  <c r="O191" i="56"/>
  <c r="N191" i="56"/>
  <c r="M191" i="56"/>
  <c r="L191" i="56"/>
  <c r="K191" i="56"/>
  <c r="J191" i="56"/>
  <c r="I191" i="56"/>
  <c r="H191" i="56"/>
  <c r="G191" i="56"/>
  <c r="F191" i="56"/>
  <c r="E191" i="56"/>
  <c r="D191" i="56"/>
  <c r="C191" i="56"/>
  <c r="B191" i="56"/>
  <c r="A191" i="56"/>
  <c r="FX190" i="56"/>
  <c r="FW190" i="56"/>
  <c r="FV190" i="56"/>
  <c r="FU190" i="56"/>
  <c r="FT190" i="56"/>
  <c r="FS190" i="56"/>
  <c r="FR190" i="56"/>
  <c r="FQ190" i="56"/>
  <c r="FP190" i="56"/>
  <c r="FO190" i="56"/>
  <c r="FN190" i="56"/>
  <c r="FM190" i="56"/>
  <c r="FL190" i="56"/>
  <c r="FK190" i="56"/>
  <c r="FJ190" i="56"/>
  <c r="FI190" i="56"/>
  <c r="FH190" i="56"/>
  <c r="FG190" i="56"/>
  <c r="FF190" i="56"/>
  <c r="FE190" i="56"/>
  <c r="FD190" i="56"/>
  <c r="FC190" i="56"/>
  <c r="FB190" i="56"/>
  <c r="FA190" i="56"/>
  <c r="EZ190" i="56"/>
  <c r="EY190" i="56"/>
  <c r="EX190" i="56"/>
  <c r="EW190" i="56"/>
  <c r="EV190" i="56"/>
  <c r="EU190" i="56"/>
  <c r="ET190" i="56"/>
  <c r="ES190" i="56"/>
  <c r="ER190" i="56"/>
  <c r="EQ190" i="56"/>
  <c r="EP190" i="56"/>
  <c r="EO190" i="56"/>
  <c r="EN190" i="56"/>
  <c r="EM190" i="56"/>
  <c r="EL190" i="56"/>
  <c r="EK190" i="56"/>
  <c r="EJ190" i="56"/>
  <c r="EI190" i="56"/>
  <c r="EH190" i="56"/>
  <c r="EG190" i="56"/>
  <c r="EF190" i="56"/>
  <c r="EE190" i="56"/>
  <c r="ED190" i="56"/>
  <c r="EC190" i="56"/>
  <c r="EB190" i="56"/>
  <c r="EA190" i="56"/>
  <c r="DZ190" i="56"/>
  <c r="DY190" i="56"/>
  <c r="DX190" i="56"/>
  <c r="DW190" i="56"/>
  <c r="DV190" i="56"/>
  <c r="DU190" i="56"/>
  <c r="DT190" i="56"/>
  <c r="DS190" i="56"/>
  <c r="DR190" i="56"/>
  <c r="DQ190" i="56"/>
  <c r="DP190" i="56"/>
  <c r="DO190" i="56"/>
  <c r="DN190" i="56"/>
  <c r="DM190" i="56"/>
  <c r="DL190" i="56"/>
  <c r="DK190" i="56"/>
  <c r="DJ190" i="56"/>
  <c r="DI190" i="56"/>
  <c r="DH190" i="56"/>
  <c r="DG190" i="56"/>
  <c r="DF190" i="56"/>
  <c r="DE190" i="56"/>
  <c r="DD190" i="56"/>
  <c r="DC190" i="56"/>
  <c r="DB190" i="56"/>
  <c r="DA190" i="56"/>
  <c r="CZ190" i="56"/>
  <c r="CY190" i="56"/>
  <c r="CX190" i="56"/>
  <c r="CW190" i="56"/>
  <c r="CV190" i="56"/>
  <c r="CU190" i="56"/>
  <c r="CT190" i="56"/>
  <c r="CS190" i="56"/>
  <c r="CR190" i="56"/>
  <c r="CQ190" i="56"/>
  <c r="CP190" i="56"/>
  <c r="CO190" i="56"/>
  <c r="CN190" i="56"/>
  <c r="CM190" i="56"/>
  <c r="CL190" i="56"/>
  <c r="CK190" i="56"/>
  <c r="CJ190" i="56"/>
  <c r="CI190" i="56"/>
  <c r="CH190" i="56"/>
  <c r="CG190" i="56"/>
  <c r="CF190" i="56"/>
  <c r="CE190" i="56"/>
  <c r="CD190" i="56"/>
  <c r="CC190" i="56"/>
  <c r="CB190" i="56"/>
  <c r="CA190" i="56"/>
  <c r="BZ190" i="56"/>
  <c r="BY190" i="56"/>
  <c r="BX190" i="56"/>
  <c r="BW190" i="56"/>
  <c r="BV190" i="56"/>
  <c r="BU190" i="56"/>
  <c r="BT190" i="56"/>
  <c r="BS190" i="56"/>
  <c r="BR190" i="56"/>
  <c r="BQ190" i="56"/>
  <c r="BP190" i="56"/>
  <c r="BO190" i="56"/>
  <c r="BN190" i="56"/>
  <c r="BM190" i="56"/>
  <c r="BL190" i="56"/>
  <c r="BK190" i="56"/>
  <c r="BJ190" i="56"/>
  <c r="BI190" i="56"/>
  <c r="BH190" i="56"/>
  <c r="BG190" i="56"/>
  <c r="BF190" i="56"/>
  <c r="BE190" i="56"/>
  <c r="BD190" i="56"/>
  <c r="BC190" i="56"/>
  <c r="BB190" i="56"/>
  <c r="BA190" i="56"/>
  <c r="AZ190" i="56"/>
  <c r="AY190" i="56"/>
  <c r="AX190" i="56"/>
  <c r="AW190" i="56"/>
  <c r="AV190" i="56"/>
  <c r="AU190" i="56"/>
  <c r="AT190" i="56"/>
  <c r="AS190" i="56"/>
  <c r="AR190" i="56"/>
  <c r="AQ190" i="56"/>
  <c r="AP190" i="56"/>
  <c r="AO190" i="56"/>
  <c r="AN190" i="56"/>
  <c r="AM190" i="56"/>
  <c r="AL190" i="56"/>
  <c r="AK190" i="56"/>
  <c r="AJ190" i="56"/>
  <c r="AI190" i="56"/>
  <c r="AH190" i="56"/>
  <c r="AG190" i="56"/>
  <c r="AF190" i="56"/>
  <c r="AE190" i="56"/>
  <c r="AD190" i="56"/>
  <c r="AC190" i="56"/>
  <c r="AB190" i="56"/>
  <c r="AA190" i="56"/>
  <c r="Z190" i="56"/>
  <c r="Y190" i="56"/>
  <c r="X190" i="56"/>
  <c r="W190" i="56"/>
  <c r="V190" i="56"/>
  <c r="U190" i="56"/>
  <c r="T190" i="56"/>
  <c r="S190" i="56"/>
  <c r="R190" i="56"/>
  <c r="Q190" i="56"/>
  <c r="P190" i="56"/>
  <c r="O190" i="56"/>
  <c r="N190" i="56"/>
  <c r="M190" i="56"/>
  <c r="L190" i="56"/>
  <c r="K190" i="56"/>
  <c r="J190" i="56"/>
  <c r="I190" i="56"/>
  <c r="H190" i="56"/>
  <c r="G190" i="56"/>
  <c r="F190" i="56"/>
  <c r="E190" i="56"/>
  <c r="D190" i="56"/>
  <c r="C190" i="56"/>
  <c r="B190" i="56"/>
  <c r="A190" i="56"/>
  <c r="FX189" i="56"/>
  <c r="FW189" i="56"/>
  <c r="FV189" i="56"/>
  <c r="FU189" i="56"/>
  <c r="FT189" i="56"/>
  <c r="FS189" i="56"/>
  <c r="FR189" i="56"/>
  <c r="FQ189" i="56"/>
  <c r="FP189" i="56"/>
  <c r="FO189" i="56"/>
  <c r="FN189" i="56"/>
  <c r="FM189" i="56"/>
  <c r="FL189" i="56"/>
  <c r="FK189" i="56"/>
  <c r="FJ189" i="56"/>
  <c r="FI189" i="56"/>
  <c r="FH189" i="56"/>
  <c r="FG189" i="56"/>
  <c r="FF189" i="56"/>
  <c r="FE189" i="56"/>
  <c r="FD189" i="56"/>
  <c r="FC189" i="56"/>
  <c r="FB189" i="56"/>
  <c r="FA189" i="56"/>
  <c r="EZ189" i="56"/>
  <c r="EY189" i="56"/>
  <c r="EX189" i="56"/>
  <c r="EW189" i="56"/>
  <c r="EV189" i="56"/>
  <c r="EU189" i="56"/>
  <c r="ET189" i="56"/>
  <c r="ES189" i="56"/>
  <c r="ER189" i="56"/>
  <c r="EQ189" i="56"/>
  <c r="EP189" i="56"/>
  <c r="EO189" i="56"/>
  <c r="EN189" i="56"/>
  <c r="EM189" i="56"/>
  <c r="EL189" i="56"/>
  <c r="EK189" i="56"/>
  <c r="EJ189" i="56"/>
  <c r="EI189" i="56"/>
  <c r="EH189" i="56"/>
  <c r="EG189" i="56"/>
  <c r="EF189" i="56"/>
  <c r="EE189" i="56"/>
  <c r="ED189" i="56"/>
  <c r="EC189" i="56"/>
  <c r="EB189" i="56"/>
  <c r="EA189" i="56"/>
  <c r="DZ189" i="56"/>
  <c r="DY189" i="56"/>
  <c r="DX189" i="56"/>
  <c r="DW189" i="56"/>
  <c r="DV189" i="56"/>
  <c r="DU189" i="56"/>
  <c r="DT189" i="56"/>
  <c r="DS189" i="56"/>
  <c r="DR189" i="56"/>
  <c r="DQ189" i="56"/>
  <c r="DP189" i="56"/>
  <c r="DO189" i="56"/>
  <c r="DN189" i="56"/>
  <c r="DM189" i="56"/>
  <c r="DL189" i="56"/>
  <c r="DK189" i="56"/>
  <c r="DJ189" i="56"/>
  <c r="DI189" i="56"/>
  <c r="DH189" i="56"/>
  <c r="DG189" i="56"/>
  <c r="DF189" i="56"/>
  <c r="DE189" i="56"/>
  <c r="DD189" i="56"/>
  <c r="DC189" i="56"/>
  <c r="DB189" i="56"/>
  <c r="DA189" i="56"/>
  <c r="CZ189" i="56"/>
  <c r="CY189" i="56"/>
  <c r="CX189" i="56"/>
  <c r="CW189" i="56"/>
  <c r="CV189" i="56"/>
  <c r="CU189" i="56"/>
  <c r="CT189" i="56"/>
  <c r="CS189" i="56"/>
  <c r="CR189" i="56"/>
  <c r="CQ189" i="56"/>
  <c r="CP189" i="56"/>
  <c r="CO189" i="56"/>
  <c r="CN189" i="56"/>
  <c r="CM189" i="56"/>
  <c r="CL189" i="56"/>
  <c r="CK189" i="56"/>
  <c r="CJ189" i="56"/>
  <c r="CI189" i="56"/>
  <c r="CH189" i="56"/>
  <c r="CG189" i="56"/>
  <c r="CF189" i="56"/>
  <c r="CE189" i="56"/>
  <c r="CD189" i="56"/>
  <c r="CC189" i="56"/>
  <c r="CB189" i="56"/>
  <c r="CA189" i="56"/>
  <c r="BZ189" i="56"/>
  <c r="BY189" i="56"/>
  <c r="BX189" i="56"/>
  <c r="BW189" i="56"/>
  <c r="BV189" i="56"/>
  <c r="BU189" i="56"/>
  <c r="BT189" i="56"/>
  <c r="BS189" i="56"/>
  <c r="BR189" i="56"/>
  <c r="BQ189" i="56"/>
  <c r="BP189" i="56"/>
  <c r="BO189" i="56"/>
  <c r="BN189" i="56"/>
  <c r="BM189" i="56"/>
  <c r="BL189" i="56"/>
  <c r="BK189" i="56"/>
  <c r="BJ189" i="56"/>
  <c r="BI189" i="56"/>
  <c r="BH189" i="56"/>
  <c r="BG189" i="56"/>
  <c r="BF189" i="56"/>
  <c r="BE189" i="56"/>
  <c r="BD189" i="56"/>
  <c r="BC189" i="56"/>
  <c r="BB189" i="56"/>
  <c r="BA189" i="56"/>
  <c r="AZ189" i="56"/>
  <c r="AY189" i="56"/>
  <c r="AX189" i="56"/>
  <c r="AW189" i="56"/>
  <c r="AV189" i="56"/>
  <c r="AU189" i="56"/>
  <c r="AT189" i="56"/>
  <c r="AS189" i="56"/>
  <c r="AR189" i="56"/>
  <c r="AQ189" i="56"/>
  <c r="AP189" i="56"/>
  <c r="AO189" i="56"/>
  <c r="AN189" i="56"/>
  <c r="AM189" i="56"/>
  <c r="AL189" i="56"/>
  <c r="AK189" i="56"/>
  <c r="AJ189" i="56"/>
  <c r="AI189" i="56"/>
  <c r="AH189" i="56"/>
  <c r="AG189" i="56"/>
  <c r="AF189" i="56"/>
  <c r="AE189" i="56"/>
  <c r="AD189" i="56"/>
  <c r="AC189" i="56"/>
  <c r="AB189" i="56"/>
  <c r="AA189" i="56"/>
  <c r="Z189" i="56"/>
  <c r="Y189" i="56"/>
  <c r="X189" i="56"/>
  <c r="W189" i="56"/>
  <c r="V189" i="56"/>
  <c r="U189" i="56"/>
  <c r="T189" i="56"/>
  <c r="S189" i="56"/>
  <c r="R189" i="56"/>
  <c r="Q189" i="56"/>
  <c r="P189" i="56"/>
  <c r="O189" i="56"/>
  <c r="N189" i="56"/>
  <c r="M189" i="56"/>
  <c r="L189" i="56"/>
  <c r="K189" i="56"/>
  <c r="J189" i="56"/>
  <c r="I189" i="56"/>
  <c r="H189" i="56"/>
  <c r="G189" i="56"/>
  <c r="F189" i="56"/>
  <c r="E189" i="56"/>
  <c r="D189" i="56"/>
  <c r="C189" i="56"/>
  <c r="B189" i="56"/>
  <c r="A189" i="56"/>
  <c r="FX188" i="56"/>
  <c r="FW188" i="56"/>
  <c r="FV188" i="56"/>
  <c r="FU188" i="56"/>
  <c r="FT188" i="56"/>
  <c r="FS188" i="56"/>
  <c r="FR188" i="56"/>
  <c r="FQ188" i="56"/>
  <c r="FP188" i="56"/>
  <c r="FO188" i="56"/>
  <c r="FN188" i="56"/>
  <c r="FM188" i="56"/>
  <c r="FL188" i="56"/>
  <c r="FK188" i="56"/>
  <c r="FJ188" i="56"/>
  <c r="FI188" i="56"/>
  <c r="FH188" i="56"/>
  <c r="FG188" i="56"/>
  <c r="FF188" i="56"/>
  <c r="FE188" i="56"/>
  <c r="FD188" i="56"/>
  <c r="FC188" i="56"/>
  <c r="FB188" i="56"/>
  <c r="FA188" i="56"/>
  <c r="EZ188" i="56"/>
  <c r="EY188" i="56"/>
  <c r="EX188" i="56"/>
  <c r="EW188" i="56"/>
  <c r="EV188" i="56"/>
  <c r="EU188" i="56"/>
  <c r="ET188" i="56"/>
  <c r="ES188" i="56"/>
  <c r="ER188" i="56"/>
  <c r="EQ188" i="56"/>
  <c r="EP188" i="56"/>
  <c r="EO188" i="56"/>
  <c r="EN188" i="56"/>
  <c r="EM188" i="56"/>
  <c r="EL188" i="56"/>
  <c r="EK188" i="56"/>
  <c r="EJ188" i="56"/>
  <c r="EI188" i="56"/>
  <c r="EH188" i="56"/>
  <c r="EG188" i="56"/>
  <c r="EF188" i="56"/>
  <c r="EE188" i="56"/>
  <c r="ED188" i="56"/>
  <c r="EC188" i="56"/>
  <c r="EB188" i="56"/>
  <c r="EA188" i="56"/>
  <c r="DZ188" i="56"/>
  <c r="DY188" i="56"/>
  <c r="DX188" i="56"/>
  <c r="DW188" i="56"/>
  <c r="DV188" i="56"/>
  <c r="DU188" i="56"/>
  <c r="DT188" i="56"/>
  <c r="DS188" i="56"/>
  <c r="DR188" i="56"/>
  <c r="DQ188" i="56"/>
  <c r="DP188" i="56"/>
  <c r="DO188" i="56"/>
  <c r="DN188" i="56"/>
  <c r="DM188" i="56"/>
  <c r="DL188" i="56"/>
  <c r="DK188" i="56"/>
  <c r="DJ188" i="56"/>
  <c r="DI188" i="56"/>
  <c r="DH188" i="56"/>
  <c r="DG188" i="56"/>
  <c r="DF188" i="56"/>
  <c r="DE188" i="56"/>
  <c r="DD188" i="56"/>
  <c r="DC188" i="56"/>
  <c r="DB188" i="56"/>
  <c r="DA188" i="56"/>
  <c r="CZ188" i="56"/>
  <c r="CY188" i="56"/>
  <c r="CX188" i="56"/>
  <c r="CW188" i="56"/>
  <c r="CV188" i="56"/>
  <c r="CU188" i="56"/>
  <c r="CT188" i="56"/>
  <c r="CS188" i="56"/>
  <c r="CR188" i="56"/>
  <c r="CQ188" i="56"/>
  <c r="CP188" i="56"/>
  <c r="CO188" i="56"/>
  <c r="CN188" i="56"/>
  <c r="CM188" i="56"/>
  <c r="CL188" i="56"/>
  <c r="CK188" i="56"/>
  <c r="CJ188" i="56"/>
  <c r="CI188" i="56"/>
  <c r="CH188" i="56"/>
  <c r="CG188" i="56"/>
  <c r="CF188" i="56"/>
  <c r="CE188" i="56"/>
  <c r="CD188" i="56"/>
  <c r="CC188" i="56"/>
  <c r="CB188" i="56"/>
  <c r="CA188" i="56"/>
  <c r="BZ188" i="56"/>
  <c r="BY188" i="56"/>
  <c r="BX188" i="56"/>
  <c r="BW188" i="56"/>
  <c r="BV188" i="56"/>
  <c r="BU188" i="56"/>
  <c r="BT188" i="56"/>
  <c r="BS188" i="56"/>
  <c r="BR188" i="56"/>
  <c r="BQ188" i="56"/>
  <c r="BP188" i="56"/>
  <c r="BO188" i="56"/>
  <c r="BN188" i="56"/>
  <c r="BM188" i="56"/>
  <c r="BL188" i="56"/>
  <c r="BK188" i="56"/>
  <c r="BJ188" i="56"/>
  <c r="BI188" i="56"/>
  <c r="BH188" i="56"/>
  <c r="BG188" i="56"/>
  <c r="BF188" i="56"/>
  <c r="BE188" i="56"/>
  <c r="BD188" i="56"/>
  <c r="BC188" i="56"/>
  <c r="BB188" i="56"/>
  <c r="BA188" i="56"/>
  <c r="AZ188" i="56"/>
  <c r="AY188" i="56"/>
  <c r="AX188" i="56"/>
  <c r="AW188" i="56"/>
  <c r="AV188" i="56"/>
  <c r="AU188" i="56"/>
  <c r="AT188" i="56"/>
  <c r="AS188" i="56"/>
  <c r="AR188" i="56"/>
  <c r="AQ188" i="56"/>
  <c r="AP188" i="56"/>
  <c r="AO188" i="56"/>
  <c r="AN188" i="56"/>
  <c r="AM188" i="56"/>
  <c r="AL188" i="56"/>
  <c r="AK188" i="56"/>
  <c r="AJ188" i="56"/>
  <c r="AI188" i="56"/>
  <c r="AH188" i="56"/>
  <c r="AG188" i="56"/>
  <c r="AF188" i="56"/>
  <c r="AE188" i="56"/>
  <c r="AD188" i="56"/>
  <c r="AC188" i="56"/>
  <c r="AB188" i="56"/>
  <c r="AA188" i="56"/>
  <c r="Z188" i="56"/>
  <c r="Y188" i="56"/>
  <c r="X188" i="56"/>
  <c r="W188" i="56"/>
  <c r="V188" i="56"/>
  <c r="U188" i="56"/>
  <c r="T188" i="56"/>
  <c r="S188" i="56"/>
  <c r="R188" i="56"/>
  <c r="Q188" i="56"/>
  <c r="P188" i="56"/>
  <c r="O188" i="56"/>
  <c r="N188" i="56"/>
  <c r="M188" i="56"/>
  <c r="L188" i="56"/>
  <c r="K188" i="56"/>
  <c r="J188" i="56"/>
  <c r="I188" i="56"/>
  <c r="H188" i="56"/>
  <c r="G188" i="56"/>
  <c r="F188" i="56"/>
  <c r="E188" i="56"/>
  <c r="D188" i="56"/>
  <c r="C188" i="56"/>
  <c r="B188" i="56"/>
  <c r="A188" i="56"/>
  <c r="FX187" i="56"/>
  <c r="FW187" i="56"/>
  <c r="FV187" i="56"/>
  <c r="FU187" i="56"/>
  <c r="FT187" i="56"/>
  <c r="FS187" i="56"/>
  <c r="FR187" i="56"/>
  <c r="FQ187" i="56"/>
  <c r="FP187" i="56"/>
  <c r="FO187" i="56"/>
  <c r="FN187" i="56"/>
  <c r="FM187" i="56"/>
  <c r="FL187" i="56"/>
  <c r="FK187" i="56"/>
  <c r="FJ187" i="56"/>
  <c r="FI187" i="56"/>
  <c r="FH187" i="56"/>
  <c r="FG187" i="56"/>
  <c r="FF187" i="56"/>
  <c r="FE187" i="56"/>
  <c r="FD187" i="56"/>
  <c r="FC187" i="56"/>
  <c r="FB187" i="56"/>
  <c r="FA187" i="56"/>
  <c r="EZ187" i="56"/>
  <c r="EY187" i="56"/>
  <c r="EX187" i="56"/>
  <c r="EW187" i="56"/>
  <c r="EV187" i="56"/>
  <c r="EU187" i="56"/>
  <c r="ET187" i="56"/>
  <c r="ES187" i="56"/>
  <c r="ER187" i="56"/>
  <c r="EQ187" i="56"/>
  <c r="EP187" i="56"/>
  <c r="EO187" i="56"/>
  <c r="EN187" i="56"/>
  <c r="EM187" i="56"/>
  <c r="EL187" i="56"/>
  <c r="EK187" i="56"/>
  <c r="EJ187" i="56"/>
  <c r="EI187" i="56"/>
  <c r="EH187" i="56"/>
  <c r="EG187" i="56"/>
  <c r="EF187" i="56"/>
  <c r="EE187" i="56"/>
  <c r="ED187" i="56"/>
  <c r="EC187" i="56"/>
  <c r="EB187" i="56"/>
  <c r="EA187" i="56"/>
  <c r="DZ187" i="56"/>
  <c r="DY187" i="56"/>
  <c r="DX187" i="56"/>
  <c r="DW187" i="56"/>
  <c r="DV187" i="56"/>
  <c r="DU187" i="56"/>
  <c r="DT187" i="56"/>
  <c r="DS187" i="56"/>
  <c r="DR187" i="56"/>
  <c r="DQ187" i="56"/>
  <c r="DP187" i="56"/>
  <c r="DO187" i="56"/>
  <c r="DN187" i="56"/>
  <c r="DM187" i="56"/>
  <c r="DL187" i="56"/>
  <c r="DK187" i="56"/>
  <c r="DJ187" i="56"/>
  <c r="DI187" i="56"/>
  <c r="DH187" i="56"/>
  <c r="DG187" i="56"/>
  <c r="DF187" i="56"/>
  <c r="DE187" i="56"/>
  <c r="DD187" i="56"/>
  <c r="DC187" i="56"/>
  <c r="DB187" i="56"/>
  <c r="DA187" i="56"/>
  <c r="CZ187" i="56"/>
  <c r="CY187" i="56"/>
  <c r="CX187" i="56"/>
  <c r="CW187" i="56"/>
  <c r="CV187" i="56"/>
  <c r="CU187" i="56"/>
  <c r="CT187" i="56"/>
  <c r="CS187" i="56"/>
  <c r="CR187" i="56"/>
  <c r="CQ187" i="56"/>
  <c r="CP187" i="56"/>
  <c r="CO187" i="56"/>
  <c r="CN187" i="56"/>
  <c r="CM187" i="56"/>
  <c r="CL187" i="56"/>
  <c r="CK187" i="56"/>
  <c r="CJ187" i="56"/>
  <c r="CI187" i="56"/>
  <c r="CH187" i="56"/>
  <c r="CG187" i="56"/>
  <c r="CF187" i="56"/>
  <c r="CE187" i="56"/>
  <c r="CD187" i="56"/>
  <c r="CC187" i="56"/>
  <c r="CB187" i="56"/>
  <c r="CA187" i="56"/>
  <c r="BZ187" i="56"/>
  <c r="BY187" i="56"/>
  <c r="BX187" i="56"/>
  <c r="BW187" i="56"/>
  <c r="BV187" i="56"/>
  <c r="BU187" i="56"/>
  <c r="BT187" i="56"/>
  <c r="BS187" i="56"/>
  <c r="BR187" i="56"/>
  <c r="BQ187" i="56"/>
  <c r="BP187" i="56"/>
  <c r="BO187" i="56"/>
  <c r="BN187" i="56"/>
  <c r="BM187" i="56"/>
  <c r="BL187" i="56"/>
  <c r="BK187" i="56"/>
  <c r="BJ187" i="56"/>
  <c r="BI187" i="56"/>
  <c r="BH187" i="56"/>
  <c r="BG187" i="56"/>
  <c r="BF187" i="56"/>
  <c r="BE187" i="56"/>
  <c r="BD187" i="56"/>
  <c r="BC187" i="56"/>
  <c r="BB187" i="56"/>
  <c r="BA187" i="56"/>
  <c r="AZ187" i="56"/>
  <c r="AY187" i="56"/>
  <c r="AX187" i="56"/>
  <c r="AW187" i="56"/>
  <c r="AV187" i="56"/>
  <c r="AU187" i="56"/>
  <c r="AT187" i="56"/>
  <c r="AS187" i="56"/>
  <c r="AR187" i="56"/>
  <c r="AQ187" i="56"/>
  <c r="AP187" i="56"/>
  <c r="AO187" i="56"/>
  <c r="AN187" i="56"/>
  <c r="AM187" i="56"/>
  <c r="AL187" i="56"/>
  <c r="AK187" i="56"/>
  <c r="AJ187" i="56"/>
  <c r="AI187" i="56"/>
  <c r="AH187" i="56"/>
  <c r="AG187" i="56"/>
  <c r="AF187" i="56"/>
  <c r="AE187" i="56"/>
  <c r="AD187" i="56"/>
  <c r="AC187" i="56"/>
  <c r="AB187" i="56"/>
  <c r="AA187" i="56"/>
  <c r="Z187" i="56"/>
  <c r="Y187" i="56"/>
  <c r="X187" i="56"/>
  <c r="W187" i="56"/>
  <c r="V187" i="56"/>
  <c r="U187" i="56"/>
  <c r="T187" i="56"/>
  <c r="S187" i="56"/>
  <c r="R187" i="56"/>
  <c r="Q187" i="56"/>
  <c r="P187" i="56"/>
  <c r="O187" i="56"/>
  <c r="N187" i="56"/>
  <c r="M187" i="56"/>
  <c r="L187" i="56"/>
  <c r="K187" i="56"/>
  <c r="J187" i="56"/>
  <c r="I187" i="56"/>
  <c r="H187" i="56"/>
  <c r="G187" i="56"/>
  <c r="F187" i="56"/>
  <c r="E187" i="56"/>
  <c r="D187" i="56"/>
  <c r="C187" i="56"/>
  <c r="B187" i="56"/>
  <c r="A187" i="56"/>
  <c r="FX186" i="56"/>
  <c r="FW186" i="56"/>
  <c r="FV186" i="56"/>
  <c r="FU186" i="56"/>
  <c r="FT186" i="56"/>
  <c r="FS186" i="56"/>
  <c r="FR186" i="56"/>
  <c r="FQ186" i="56"/>
  <c r="FP186" i="56"/>
  <c r="FO186" i="56"/>
  <c r="FN186" i="56"/>
  <c r="FM186" i="56"/>
  <c r="FL186" i="56"/>
  <c r="FK186" i="56"/>
  <c r="FJ186" i="56"/>
  <c r="FI186" i="56"/>
  <c r="FH186" i="56"/>
  <c r="FG186" i="56"/>
  <c r="FF186" i="56"/>
  <c r="FE186" i="56"/>
  <c r="FD186" i="56"/>
  <c r="FC186" i="56"/>
  <c r="FB186" i="56"/>
  <c r="FA186" i="56"/>
  <c r="EZ186" i="56"/>
  <c r="EY186" i="56"/>
  <c r="EX186" i="56"/>
  <c r="EW186" i="56"/>
  <c r="EV186" i="56"/>
  <c r="EU186" i="56"/>
  <c r="ET186" i="56"/>
  <c r="ES186" i="56"/>
  <c r="ER186" i="56"/>
  <c r="EQ186" i="56"/>
  <c r="EP186" i="56"/>
  <c r="EO186" i="56"/>
  <c r="EN186" i="56"/>
  <c r="EM186" i="56"/>
  <c r="EL186" i="56"/>
  <c r="EK186" i="56"/>
  <c r="EJ186" i="56"/>
  <c r="EI186" i="56"/>
  <c r="EH186" i="56"/>
  <c r="EG186" i="56"/>
  <c r="EF186" i="56"/>
  <c r="EE186" i="56"/>
  <c r="ED186" i="56"/>
  <c r="EC186" i="56"/>
  <c r="EB186" i="56"/>
  <c r="EA186" i="56"/>
  <c r="DZ186" i="56"/>
  <c r="DY186" i="56"/>
  <c r="DX186" i="56"/>
  <c r="DW186" i="56"/>
  <c r="DV186" i="56"/>
  <c r="DU186" i="56"/>
  <c r="DT186" i="56"/>
  <c r="DS186" i="56"/>
  <c r="DR186" i="56"/>
  <c r="DQ186" i="56"/>
  <c r="DP186" i="56"/>
  <c r="DO186" i="56"/>
  <c r="DN186" i="56"/>
  <c r="DM186" i="56"/>
  <c r="DL186" i="56"/>
  <c r="DK186" i="56"/>
  <c r="DJ186" i="56"/>
  <c r="DI186" i="56"/>
  <c r="DH186" i="56"/>
  <c r="DG186" i="56"/>
  <c r="DF186" i="56"/>
  <c r="DE186" i="56"/>
  <c r="DD186" i="56"/>
  <c r="DC186" i="56"/>
  <c r="DB186" i="56"/>
  <c r="DA186" i="56"/>
  <c r="CZ186" i="56"/>
  <c r="CY186" i="56"/>
  <c r="CX186" i="56"/>
  <c r="CW186" i="56"/>
  <c r="CV186" i="56"/>
  <c r="CU186" i="56"/>
  <c r="CT186" i="56"/>
  <c r="CS186" i="56"/>
  <c r="CR186" i="56"/>
  <c r="CQ186" i="56"/>
  <c r="CP186" i="56"/>
  <c r="CO186" i="56"/>
  <c r="CN186" i="56"/>
  <c r="CM186" i="56"/>
  <c r="CL186" i="56"/>
  <c r="CK186" i="56"/>
  <c r="CJ186" i="56"/>
  <c r="CI186" i="56"/>
  <c r="CH186" i="56"/>
  <c r="CG186" i="56"/>
  <c r="CF186" i="56"/>
  <c r="CE186" i="56"/>
  <c r="CD186" i="56"/>
  <c r="CC186" i="56"/>
  <c r="CB186" i="56"/>
  <c r="CA186" i="56"/>
  <c r="BZ186" i="56"/>
  <c r="BY186" i="56"/>
  <c r="BX186" i="56"/>
  <c r="BW186" i="56"/>
  <c r="BV186" i="56"/>
  <c r="BU186" i="56"/>
  <c r="BT186" i="56"/>
  <c r="BS186" i="56"/>
  <c r="BR186" i="56"/>
  <c r="BQ186" i="56"/>
  <c r="BP186" i="56"/>
  <c r="BO186" i="56"/>
  <c r="BN186" i="56"/>
  <c r="BM186" i="56"/>
  <c r="BL186" i="56"/>
  <c r="BK186" i="56"/>
  <c r="BJ186" i="56"/>
  <c r="BI186" i="56"/>
  <c r="BH186" i="56"/>
  <c r="BG186" i="56"/>
  <c r="BF186" i="56"/>
  <c r="BE186" i="56"/>
  <c r="BD186" i="56"/>
  <c r="BC186" i="56"/>
  <c r="BB186" i="56"/>
  <c r="BA186" i="56"/>
  <c r="AZ186" i="56"/>
  <c r="AY186" i="56"/>
  <c r="AX186" i="56"/>
  <c r="AW186" i="56"/>
  <c r="AV186" i="56"/>
  <c r="AU186" i="56"/>
  <c r="AT186" i="56"/>
  <c r="AS186" i="56"/>
  <c r="AR186" i="56"/>
  <c r="AQ186" i="56"/>
  <c r="AP186" i="56"/>
  <c r="AO186" i="56"/>
  <c r="AN186" i="56"/>
  <c r="AM186" i="56"/>
  <c r="AL186" i="56"/>
  <c r="AK186" i="56"/>
  <c r="AJ186" i="56"/>
  <c r="AI186" i="56"/>
  <c r="AH186" i="56"/>
  <c r="AG186" i="56"/>
  <c r="AF186" i="56"/>
  <c r="AE186" i="56"/>
  <c r="AD186" i="56"/>
  <c r="AC186" i="56"/>
  <c r="AB186" i="56"/>
  <c r="AA186" i="56"/>
  <c r="Z186" i="56"/>
  <c r="Y186" i="56"/>
  <c r="X186" i="56"/>
  <c r="W186" i="56"/>
  <c r="V186" i="56"/>
  <c r="U186" i="56"/>
  <c r="T186" i="56"/>
  <c r="S186" i="56"/>
  <c r="R186" i="56"/>
  <c r="Q186" i="56"/>
  <c r="P186" i="56"/>
  <c r="O186" i="56"/>
  <c r="N186" i="56"/>
  <c r="M186" i="56"/>
  <c r="L186" i="56"/>
  <c r="K186" i="56"/>
  <c r="J186" i="56"/>
  <c r="I186" i="56"/>
  <c r="H186" i="56"/>
  <c r="G186" i="56"/>
  <c r="F186" i="56"/>
  <c r="E186" i="56"/>
  <c r="D186" i="56"/>
  <c r="C186" i="56"/>
  <c r="B186" i="56"/>
  <c r="A186" i="56"/>
  <c r="FX185" i="56"/>
  <c r="FW185" i="56"/>
  <c r="FV185" i="56"/>
  <c r="FU185" i="56"/>
  <c r="FT185" i="56"/>
  <c r="FS185" i="56"/>
  <c r="FR185" i="56"/>
  <c r="FQ185" i="56"/>
  <c r="FP185" i="56"/>
  <c r="FO185" i="56"/>
  <c r="FN185" i="56"/>
  <c r="FM185" i="56"/>
  <c r="FL185" i="56"/>
  <c r="FK185" i="56"/>
  <c r="FJ185" i="56"/>
  <c r="FI185" i="56"/>
  <c r="FH185" i="56"/>
  <c r="FG185" i="56"/>
  <c r="FF185" i="56"/>
  <c r="FE185" i="56"/>
  <c r="FD185" i="56"/>
  <c r="FC185" i="56"/>
  <c r="FB185" i="56"/>
  <c r="FA185" i="56"/>
  <c r="EZ185" i="56"/>
  <c r="EY185" i="56"/>
  <c r="EX185" i="56"/>
  <c r="EW185" i="56"/>
  <c r="EV185" i="56"/>
  <c r="EU185" i="56"/>
  <c r="ET185" i="56"/>
  <c r="ES185" i="56"/>
  <c r="ER185" i="56"/>
  <c r="EQ185" i="56"/>
  <c r="EP185" i="56"/>
  <c r="EO185" i="56"/>
  <c r="EN185" i="56"/>
  <c r="EM185" i="56"/>
  <c r="EL185" i="56"/>
  <c r="EK185" i="56"/>
  <c r="EJ185" i="56"/>
  <c r="EI185" i="56"/>
  <c r="EH185" i="56"/>
  <c r="EG185" i="56"/>
  <c r="EF185" i="56"/>
  <c r="EE185" i="56"/>
  <c r="ED185" i="56"/>
  <c r="EC185" i="56"/>
  <c r="EB185" i="56"/>
  <c r="EA185" i="56"/>
  <c r="DZ185" i="56"/>
  <c r="DY185" i="56"/>
  <c r="DX185" i="56"/>
  <c r="DW185" i="56"/>
  <c r="DV185" i="56"/>
  <c r="DU185" i="56"/>
  <c r="DT185" i="56"/>
  <c r="DS185" i="56"/>
  <c r="DR185" i="56"/>
  <c r="DQ185" i="56"/>
  <c r="DP185" i="56"/>
  <c r="DO185" i="56"/>
  <c r="DN185" i="56"/>
  <c r="DM185" i="56"/>
  <c r="DL185" i="56"/>
  <c r="DK185" i="56"/>
  <c r="DJ185" i="56"/>
  <c r="DI185" i="56"/>
  <c r="DH185" i="56"/>
  <c r="DG185" i="56"/>
  <c r="DF185" i="56"/>
  <c r="DE185" i="56"/>
  <c r="DD185" i="56"/>
  <c r="DC185" i="56"/>
  <c r="DB185" i="56"/>
  <c r="DA185" i="56"/>
  <c r="CZ185" i="56"/>
  <c r="CY185" i="56"/>
  <c r="CX185" i="56"/>
  <c r="CW185" i="56"/>
  <c r="CV185" i="56"/>
  <c r="CU185" i="56"/>
  <c r="CT185" i="56"/>
  <c r="CS185" i="56"/>
  <c r="CR185" i="56"/>
  <c r="CQ185" i="56"/>
  <c r="CP185" i="56"/>
  <c r="CO185" i="56"/>
  <c r="CN185" i="56"/>
  <c r="CM185" i="56"/>
  <c r="CL185" i="56"/>
  <c r="CK185" i="56"/>
  <c r="CJ185" i="56"/>
  <c r="CI185" i="56"/>
  <c r="CH185" i="56"/>
  <c r="CG185" i="56"/>
  <c r="CF185" i="56"/>
  <c r="CE185" i="56"/>
  <c r="CD185" i="56"/>
  <c r="CC185" i="56"/>
  <c r="CB185" i="56"/>
  <c r="CA185" i="56"/>
  <c r="BZ185" i="56"/>
  <c r="BY185" i="56"/>
  <c r="BX185" i="56"/>
  <c r="BW185" i="56"/>
  <c r="BV185" i="56"/>
  <c r="BU185" i="56"/>
  <c r="BT185" i="56"/>
  <c r="BS185" i="56"/>
  <c r="BR185" i="56"/>
  <c r="BQ185" i="56"/>
  <c r="BP185" i="56"/>
  <c r="BO185" i="56"/>
  <c r="BN185" i="56"/>
  <c r="BM185" i="56"/>
  <c r="BL185" i="56"/>
  <c r="BK185" i="56"/>
  <c r="BJ185" i="56"/>
  <c r="BI185" i="56"/>
  <c r="BH185" i="56"/>
  <c r="BG185" i="56"/>
  <c r="BF185" i="56"/>
  <c r="BE185" i="56"/>
  <c r="BD185" i="56"/>
  <c r="BC185" i="56"/>
  <c r="BB185" i="56"/>
  <c r="BA185" i="56"/>
  <c r="AZ185" i="56"/>
  <c r="AY185" i="56"/>
  <c r="AX185" i="56"/>
  <c r="AW185" i="56"/>
  <c r="AV185" i="56"/>
  <c r="AU185" i="56"/>
  <c r="AT185" i="56"/>
  <c r="AS185" i="56"/>
  <c r="AR185" i="56"/>
  <c r="AQ185" i="56"/>
  <c r="AP185" i="56"/>
  <c r="AO185" i="56"/>
  <c r="AN185" i="56"/>
  <c r="AM185" i="56"/>
  <c r="AL185" i="56"/>
  <c r="AK185" i="56"/>
  <c r="AJ185" i="56"/>
  <c r="AI185" i="56"/>
  <c r="AH185" i="56"/>
  <c r="AG185" i="56"/>
  <c r="AF185" i="56"/>
  <c r="AE185" i="56"/>
  <c r="AD185" i="56"/>
  <c r="AC185" i="56"/>
  <c r="AB185" i="56"/>
  <c r="AA185" i="56"/>
  <c r="Z185" i="56"/>
  <c r="Y185" i="56"/>
  <c r="X185" i="56"/>
  <c r="W185" i="56"/>
  <c r="V185" i="56"/>
  <c r="U185" i="56"/>
  <c r="T185" i="56"/>
  <c r="S185" i="56"/>
  <c r="R185" i="56"/>
  <c r="Q185" i="56"/>
  <c r="P185" i="56"/>
  <c r="O185" i="56"/>
  <c r="N185" i="56"/>
  <c r="M185" i="56"/>
  <c r="L185" i="56"/>
  <c r="K185" i="56"/>
  <c r="J185" i="56"/>
  <c r="I185" i="56"/>
  <c r="H185" i="56"/>
  <c r="G185" i="56"/>
  <c r="F185" i="56"/>
  <c r="E185" i="56"/>
  <c r="D185" i="56"/>
  <c r="C185" i="56"/>
  <c r="B185" i="56"/>
  <c r="A185" i="56"/>
  <c r="FX184" i="56"/>
  <c r="FW184" i="56"/>
  <c r="FV184" i="56"/>
  <c r="FU184" i="56"/>
  <c r="FT184" i="56"/>
  <c r="FS184" i="56"/>
  <c r="FR184" i="56"/>
  <c r="FQ184" i="56"/>
  <c r="FP184" i="56"/>
  <c r="FO184" i="56"/>
  <c r="FN184" i="56"/>
  <c r="FM184" i="56"/>
  <c r="FL184" i="56"/>
  <c r="FK184" i="56"/>
  <c r="FJ184" i="56"/>
  <c r="FI184" i="56"/>
  <c r="FH184" i="56"/>
  <c r="FG184" i="56"/>
  <c r="FF184" i="56"/>
  <c r="FE184" i="56"/>
  <c r="FD184" i="56"/>
  <c r="FC184" i="56"/>
  <c r="FB184" i="56"/>
  <c r="FA184" i="56"/>
  <c r="EZ184" i="56"/>
  <c r="EY184" i="56"/>
  <c r="EX184" i="56"/>
  <c r="EW184" i="56"/>
  <c r="EV184" i="56"/>
  <c r="EU184" i="56"/>
  <c r="ET184" i="56"/>
  <c r="ES184" i="56"/>
  <c r="ER184" i="56"/>
  <c r="EQ184" i="56"/>
  <c r="EP184" i="56"/>
  <c r="EO184" i="56"/>
  <c r="EN184" i="56"/>
  <c r="EM184" i="56"/>
  <c r="EL184" i="56"/>
  <c r="EK184" i="56"/>
  <c r="EJ184" i="56"/>
  <c r="EI184" i="56"/>
  <c r="EH184" i="56"/>
  <c r="EG184" i="56"/>
  <c r="EF184" i="56"/>
  <c r="EE184" i="56"/>
  <c r="ED184" i="56"/>
  <c r="EC184" i="56"/>
  <c r="EB184" i="56"/>
  <c r="EA184" i="56"/>
  <c r="DZ184" i="56"/>
  <c r="DY184" i="56"/>
  <c r="DX184" i="56"/>
  <c r="DW184" i="56"/>
  <c r="DV184" i="56"/>
  <c r="DU184" i="56"/>
  <c r="DT184" i="56"/>
  <c r="DS184" i="56"/>
  <c r="DR184" i="56"/>
  <c r="DQ184" i="56"/>
  <c r="DP184" i="56"/>
  <c r="DO184" i="56"/>
  <c r="DN184" i="56"/>
  <c r="DM184" i="56"/>
  <c r="DL184" i="56"/>
  <c r="DK184" i="56"/>
  <c r="DJ184" i="56"/>
  <c r="DI184" i="56"/>
  <c r="DH184" i="56"/>
  <c r="DG184" i="56"/>
  <c r="DF184" i="56"/>
  <c r="DE184" i="56"/>
  <c r="DD184" i="56"/>
  <c r="DC184" i="56"/>
  <c r="DB184" i="56"/>
  <c r="DA184" i="56"/>
  <c r="CZ184" i="56"/>
  <c r="CY184" i="56"/>
  <c r="CX184" i="56"/>
  <c r="CW184" i="56"/>
  <c r="CV184" i="56"/>
  <c r="CU184" i="56"/>
  <c r="CT184" i="56"/>
  <c r="CS184" i="56"/>
  <c r="CR184" i="56"/>
  <c r="CQ184" i="56"/>
  <c r="CP184" i="56"/>
  <c r="CO184" i="56"/>
  <c r="CN184" i="56"/>
  <c r="CM184" i="56"/>
  <c r="CL184" i="56"/>
  <c r="CK184" i="56"/>
  <c r="CJ184" i="56"/>
  <c r="CI184" i="56"/>
  <c r="CH184" i="56"/>
  <c r="CG184" i="56"/>
  <c r="CF184" i="56"/>
  <c r="CE184" i="56"/>
  <c r="CD184" i="56"/>
  <c r="CC184" i="56"/>
  <c r="CB184" i="56"/>
  <c r="CA184" i="56"/>
  <c r="BZ184" i="56"/>
  <c r="BY184" i="56"/>
  <c r="BX184" i="56"/>
  <c r="BW184" i="56"/>
  <c r="BV184" i="56"/>
  <c r="BU184" i="56"/>
  <c r="BT184" i="56"/>
  <c r="BS184" i="56"/>
  <c r="BR184" i="56"/>
  <c r="BQ184" i="56"/>
  <c r="BP184" i="56"/>
  <c r="BO184" i="56"/>
  <c r="BN184" i="56"/>
  <c r="BM184" i="56"/>
  <c r="BL184" i="56"/>
  <c r="BK184" i="56"/>
  <c r="BJ184" i="56"/>
  <c r="BI184" i="56"/>
  <c r="BH184" i="56"/>
  <c r="BG184" i="56"/>
  <c r="BF184" i="56"/>
  <c r="BE184" i="56"/>
  <c r="BD184" i="56"/>
  <c r="BC184" i="56"/>
  <c r="BB184" i="56"/>
  <c r="BA184" i="56"/>
  <c r="AZ184" i="56"/>
  <c r="AY184" i="56"/>
  <c r="AX184" i="56"/>
  <c r="AW184" i="56"/>
  <c r="AV184" i="56"/>
  <c r="AU184" i="56"/>
  <c r="AT184" i="56"/>
  <c r="AS184" i="56"/>
  <c r="AR184" i="56"/>
  <c r="AQ184" i="56"/>
  <c r="AP184" i="56"/>
  <c r="AO184" i="56"/>
  <c r="AN184" i="56"/>
  <c r="AM184" i="56"/>
  <c r="AL184" i="56"/>
  <c r="AK184" i="56"/>
  <c r="AJ184" i="56"/>
  <c r="AI184" i="56"/>
  <c r="AH184" i="56"/>
  <c r="AG184" i="56"/>
  <c r="AF184" i="56"/>
  <c r="AE184" i="56"/>
  <c r="AD184" i="56"/>
  <c r="AC184" i="56"/>
  <c r="AB184" i="56"/>
  <c r="AA184" i="56"/>
  <c r="Z184" i="56"/>
  <c r="Y184" i="56"/>
  <c r="X184" i="56"/>
  <c r="W184" i="56"/>
  <c r="V184" i="56"/>
  <c r="U184" i="56"/>
  <c r="T184" i="56"/>
  <c r="S184" i="56"/>
  <c r="R184" i="56"/>
  <c r="Q184" i="56"/>
  <c r="P184" i="56"/>
  <c r="O184" i="56"/>
  <c r="N184" i="56"/>
  <c r="M184" i="56"/>
  <c r="L184" i="56"/>
  <c r="K184" i="56"/>
  <c r="J184" i="56"/>
  <c r="I184" i="56"/>
  <c r="H184" i="56"/>
  <c r="G184" i="56"/>
  <c r="F184" i="56"/>
  <c r="E184" i="56"/>
  <c r="D184" i="56"/>
  <c r="C184" i="56"/>
  <c r="B184" i="56"/>
  <c r="A184" i="56"/>
  <c r="FX183" i="56"/>
  <c r="FW183" i="56"/>
  <c r="FV183" i="56"/>
  <c r="FU183" i="56"/>
  <c r="FT183" i="56"/>
  <c r="FS183" i="56"/>
  <c r="FR183" i="56"/>
  <c r="FQ183" i="56"/>
  <c r="FP183" i="56"/>
  <c r="FO183" i="56"/>
  <c r="FN183" i="56"/>
  <c r="FM183" i="56"/>
  <c r="FL183" i="56"/>
  <c r="FK183" i="56"/>
  <c r="FJ183" i="56"/>
  <c r="FI183" i="56"/>
  <c r="FH183" i="56"/>
  <c r="FG183" i="56"/>
  <c r="FF183" i="56"/>
  <c r="FE183" i="56"/>
  <c r="FD183" i="56"/>
  <c r="FC183" i="56"/>
  <c r="FB183" i="56"/>
  <c r="FA183" i="56"/>
  <c r="EZ183" i="56"/>
  <c r="EY183" i="56"/>
  <c r="EX183" i="56"/>
  <c r="EW183" i="56"/>
  <c r="EV183" i="56"/>
  <c r="EU183" i="56"/>
  <c r="ET183" i="56"/>
  <c r="ES183" i="56"/>
  <c r="ER183" i="56"/>
  <c r="EQ183" i="56"/>
  <c r="EP183" i="56"/>
  <c r="EO183" i="56"/>
  <c r="EN183" i="56"/>
  <c r="EM183" i="56"/>
  <c r="EL183" i="56"/>
  <c r="EK183" i="56"/>
  <c r="EJ183" i="56"/>
  <c r="EI183" i="56"/>
  <c r="EH183" i="56"/>
  <c r="EG183" i="56"/>
  <c r="EF183" i="56"/>
  <c r="EE183" i="56"/>
  <c r="ED183" i="56"/>
  <c r="EC183" i="56"/>
  <c r="EB183" i="56"/>
  <c r="EA183" i="56"/>
  <c r="DZ183" i="56"/>
  <c r="DY183" i="56"/>
  <c r="DX183" i="56"/>
  <c r="DW183" i="56"/>
  <c r="DV183" i="56"/>
  <c r="DU183" i="56"/>
  <c r="DT183" i="56"/>
  <c r="DS183" i="56"/>
  <c r="DR183" i="56"/>
  <c r="DQ183" i="56"/>
  <c r="DP183" i="56"/>
  <c r="DO183" i="56"/>
  <c r="DN183" i="56"/>
  <c r="DM183" i="56"/>
  <c r="DL183" i="56"/>
  <c r="DK183" i="56"/>
  <c r="DJ183" i="56"/>
  <c r="DI183" i="56"/>
  <c r="DH183" i="56"/>
  <c r="DG183" i="56"/>
  <c r="DF183" i="56"/>
  <c r="DE183" i="56"/>
  <c r="DD183" i="56"/>
  <c r="DC183" i="56"/>
  <c r="DB183" i="56"/>
  <c r="DA183" i="56"/>
  <c r="CZ183" i="56"/>
  <c r="CY183" i="56"/>
  <c r="CX183" i="56"/>
  <c r="CW183" i="56"/>
  <c r="CV183" i="56"/>
  <c r="CU183" i="56"/>
  <c r="CT183" i="56"/>
  <c r="CS183" i="56"/>
  <c r="CR183" i="56"/>
  <c r="CQ183" i="56"/>
  <c r="CP183" i="56"/>
  <c r="CO183" i="56"/>
  <c r="CN183" i="56"/>
  <c r="CM183" i="56"/>
  <c r="CL183" i="56"/>
  <c r="CK183" i="56"/>
  <c r="CJ183" i="56"/>
  <c r="CI183" i="56"/>
  <c r="CH183" i="56"/>
  <c r="CG183" i="56"/>
  <c r="CF183" i="56"/>
  <c r="CE183" i="56"/>
  <c r="CD183" i="56"/>
  <c r="CC183" i="56"/>
  <c r="CB183" i="56"/>
  <c r="CA183" i="56"/>
  <c r="BZ183" i="56"/>
  <c r="BY183" i="56"/>
  <c r="BX183" i="56"/>
  <c r="BW183" i="56"/>
  <c r="BV183" i="56"/>
  <c r="BU183" i="56"/>
  <c r="BT183" i="56"/>
  <c r="BS183" i="56"/>
  <c r="BR183" i="56"/>
  <c r="BQ183" i="56"/>
  <c r="BP183" i="56"/>
  <c r="BO183" i="56"/>
  <c r="BN183" i="56"/>
  <c r="BM183" i="56"/>
  <c r="BL183" i="56"/>
  <c r="BK183" i="56"/>
  <c r="BJ183" i="56"/>
  <c r="BI183" i="56"/>
  <c r="BH183" i="56"/>
  <c r="BG183" i="56"/>
  <c r="BF183" i="56"/>
  <c r="BE183" i="56"/>
  <c r="BD183" i="56"/>
  <c r="BC183" i="56"/>
  <c r="BB183" i="56"/>
  <c r="BA183" i="56"/>
  <c r="AZ183" i="56"/>
  <c r="AY183" i="56"/>
  <c r="AX183" i="56"/>
  <c r="AW183" i="56"/>
  <c r="AV183" i="56"/>
  <c r="AU183" i="56"/>
  <c r="AT183" i="56"/>
  <c r="AS183" i="56"/>
  <c r="AR183" i="56"/>
  <c r="AQ183" i="56"/>
  <c r="AP183" i="56"/>
  <c r="AO183" i="56"/>
  <c r="AN183" i="56"/>
  <c r="AM183" i="56"/>
  <c r="AL183" i="56"/>
  <c r="AK183" i="56"/>
  <c r="AJ183" i="56"/>
  <c r="AI183" i="56"/>
  <c r="AH183" i="56"/>
  <c r="AG183" i="56"/>
  <c r="AF183" i="56"/>
  <c r="AE183" i="56"/>
  <c r="AD183" i="56"/>
  <c r="AC183" i="56"/>
  <c r="AB183" i="56"/>
  <c r="AA183" i="56"/>
  <c r="Z183" i="56"/>
  <c r="Y183" i="56"/>
  <c r="X183" i="56"/>
  <c r="W183" i="56"/>
  <c r="V183" i="56"/>
  <c r="U183" i="56"/>
  <c r="T183" i="56"/>
  <c r="S183" i="56"/>
  <c r="R183" i="56"/>
  <c r="Q183" i="56"/>
  <c r="P183" i="56"/>
  <c r="O183" i="56"/>
  <c r="N183" i="56"/>
  <c r="M183" i="56"/>
  <c r="L183" i="56"/>
  <c r="K183" i="56"/>
  <c r="J183" i="56"/>
  <c r="I183" i="56"/>
  <c r="H183" i="56"/>
  <c r="G183" i="56"/>
  <c r="F183" i="56"/>
  <c r="E183" i="56"/>
  <c r="D183" i="56"/>
  <c r="C183" i="56"/>
  <c r="B183" i="56"/>
  <c r="A183" i="56"/>
  <c r="FX182" i="56"/>
  <c r="FW182" i="56"/>
  <c r="FV182" i="56"/>
  <c r="FU182" i="56"/>
  <c r="FT182" i="56"/>
  <c r="FS182" i="56"/>
  <c r="FR182" i="56"/>
  <c r="FQ182" i="56"/>
  <c r="FP182" i="56"/>
  <c r="FO182" i="56"/>
  <c r="FN182" i="56"/>
  <c r="FM182" i="56"/>
  <c r="FL182" i="56"/>
  <c r="FK182" i="56"/>
  <c r="FJ182" i="56"/>
  <c r="FI182" i="56"/>
  <c r="FH182" i="56"/>
  <c r="FG182" i="56"/>
  <c r="FF182" i="56"/>
  <c r="FE182" i="56"/>
  <c r="FD182" i="56"/>
  <c r="FC182" i="56"/>
  <c r="FB182" i="56"/>
  <c r="FA182" i="56"/>
  <c r="EZ182" i="56"/>
  <c r="EY182" i="56"/>
  <c r="EX182" i="56"/>
  <c r="EW182" i="56"/>
  <c r="EV182" i="56"/>
  <c r="EU182" i="56"/>
  <c r="ET182" i="56"/>
  <c r="ES182" i="56"/>
  <c r="ER182" i="56"/>
  <c r="EQ182" i="56"/>
  <c r="EP182" i="56"/>
  <c r="EO182" i="56"/>
  <c r="EN182" i="56"/>
  <c r="EM182" i="56"/>
  <c r="EL182" i="56"/>
  <c r="EK182" i="56"/>
  <c r="EJ182" i="56"/>
  <c r="EI182" i="56"/>
  <c r="EH182" i="56"/>
  <c r="EG182" i="56"/>
  <c r="EF182" i="56"/>
  <c r="EE182" i="56"/>
  <c r="ED182" i="56"/>
  <c r="EC182" i="56"/>
  <c r="EB182" i="56"/>
  <c r="EA182" i="56"/>
  <c r="DZ182" i="56"/>
  <c r="DY182" i="56"/>
  <c r="DX182" i="56"/>
  <c r="DW182" i="56"/>
  <c r="DV182" i="56"/>
  <c r="DU182" i="56"/>
  <c r="DT182" i="56"/>
  <c r="DS182" i="56"/>
  <c r="DR182" i="56"/>
  <c r="DQ182" i="56"/>
  <c r="DP182" i="56"/>
  <c r="DO182" i="56"/>
  <c r="DN182" i="56"/>
  <c r="DM182" i="56"/>
  <c r="DL182" i="56"/>
  <c r="DK182" i="56"/>
  <c r="DJ182" i="56"/>
  <c r="DI182" i="56"/>
  <c r="DH182" i="56"/>
  <c r="DG182" i="56"/>
  <c r="DF182" i="56"/>
  <c r="DE182" i="56"/>
  <c r="DD182" i="56"/>
  <c r="DC182" i="56"/>
  <c r="DB182" i="56"/>
  <c r="DA182" i="56"/>
  <c r="CZ182" i="56"/>
  <c r="CY182" i="56"/>
  <c r="CX182" i="56"/>
  <c r="CW182" i="56"/>
  <c r="CV182" i="56"/>
  <c r="CU182" i="56"/>
  <c r="CT182" i="56"/>
  <c r="CS182" i="56"/>
  <c r="CR182" i="56"/>
  <c r="CQ182" i="56"/>
  <c r="CP182" i="56"/>
  <c r="CO182" i="56"/>
  <c r="CN182" i="56"/>
  <c r="CM182" i="56"/>
  <c r="CL182" i="56"/>
  <c r="CK182" i="56"/>
  <c r="CJ182" i="56"/>
  <c r="CI182" i="56"/>
  <c r="CH182" i="56"/>
  <c r="CG182" i="56"/>
  <c r="CF182" i="56"/>
  <c r="CE182" i="56"/>
  <c r="CD182" i="56"/>
  <c r="CC182" i="56"/>
  <c r="CB182" i="56"/>
  <c r="CA182" i="56"/>
  <c r="BZ182" i="56"/>
  <c r="BY182" i="56"/>
  <c r="BX182" i="56"/>
  <c r="BW182" i="56"/>
  <c r="BV182" i="56"/>
  <c r="BU182" i="56"/>
  <c r="BT182" i="56"/>
  <c r="BS182" i="56"/>
  <c r="BR182" i="56"/>
  <c r="BQ182" i="56"/>
  <c r="BP182" i="56"/>
  <c r="BO182" i="56"/>
  <c r="BN182" i="56"/>
  <c r="BM182" i="56"/>
  <c r="BL182" i="56"/>
  <c r="BK182" i="56"/>
  <c r="BJ182" i="56"/>
  <c r="BI182" i="56"/>
  <c r="BH182" i="56"/>
  <c r="BG182" i="56"/>
  <c r="BF182" i="56"/>
  <c r="BE182" i="56"/>
  <c r="BD182" i="56"/>
  <c r="BC182" i="56"/>
  <c r="BB182" i="56"/>
  <c r="BA182" i="56"/>
  <c r="AZ182" i="56"/>
  <c r="AY182" i="56"/>
  <c r="AX182" i="56"/>
  <c r="AW182" i="56"/>
  <c r="AV182" i="56"/>
  <c r="AU182" i="56"/>
  <c r="AT182" i="56"/>
  <c r="AS182" i="56"/>
  <c r="AR182" i="56"/>
  <c r="AQ182" i="56"/>
  <c r="AP182" i="56"/>
  <c r="AO182" i="56"/>
  <c r="AN182" i="56"/>
  <c r="AM182" i="56"/>
  <c r="AL182" i="56"/>
  <c r="AK182" i="56"/>
  <c r="AJ182" i="56"/>
  <c r="AI182" i="56"/>
  <c r="AH182" i="56"/>
  <c r="AG182" i="56"/>
  <c r="AF182" i="56"/>
  <c r="AE182" i="56"/>
  <c r="AD182" i="56"/>
  <c r="AC182" i="56"/>
  <c r="AB182" i="56"/>
  <c r="AA182" i="56"/>
  <c r="Z182" i="56"/>
  <c r="Y182" i="56"/>
  <c r="X182" i="56"/>
  <c r="W182" i="56"/>
  <c r="V182" i="56"/>
  <c r="U182" i="56"/>
  <c r="T182" i="56"/>
  <c r="S182" i="56"/>
  <c r="R182" i="56"/>
  <c r="Q182" i="56"/>
  <c r="P182" i="56"/>
  <c r="O182" i="56"/>
  <c r="N182" i="56"/>
  <c r="M182" i="56"/>
  <c r="L182" i="56"/>
  <c r="K182" i="56"/>
  <c r="J182" i="56"/>
  <c r="I182" i="56"/>
  <c r="H182" i="56"/>
  <c r="G182" i="56"/>
  <c r="F182" i="56"/>
  <c r="E182" i="56"/>
  <c r="D182" i="56"/>
  <c r="C182" i="56"/>
  <c r="B182" i="56"/>
  <c r="A182" i="56"/>
  <c r="FX181" i="56"/>
  <c r="FW181" i="56"/>
  <c r="FV181" i="56"/>
  <c r="FU181" i="56"/>
  <c r="FT181" i="56"/>
  <c r="FS181" i="56"/>
  <c r="FR181" i="56"/>
  <c r="FQ181" i="56"/>
  <c r="FP181" i="56"/>
  <c r="FO181" i="56"/>
  <c r="FN181" i="56"/>
  <c r="FM181" i="56"/>
  <c r="FL181" i="56"/>
  <c r="FK181" i="56"/>
  <c r="FJ181" i="56"/>
  <c r="FI181" i="56"/>
  <c r="FH181" i="56"/>
  <c r="FG181" i="56"/>
  <c r="FF181" i="56"/>
  <c r="FE181" i="56"/>
  <c r="FD181" i="56"/>
  <c r="FC181" i="56"/>
  <c r="FB181" i="56"/>
  <c r="FA181" i="56"/>
  <c r="EZ181" i="56"/>
  <c r="EY181" i="56"/>
  <c r="EX181" i="56"/>
  <c r="EW181" i="56"/>
  <c r="EV181" i="56"/>
  <c r="EU181" i="56"/>
  <c r="ET181" i="56"/>
  <c r="ES181" i="56"/>
  <c r="ER181" i="56"/>
  <c r="EQ181" i="56"/>
  <c r="EP181" i="56"/>
  <c r="EO181" i="56"/>
  <c r="EN181" i="56"/>
  <c r="EM181" i="56"/>
  <c r="EL181" i="56"/>
  <c r="EK181" i="56"/>
  <c r="EJ181" i="56"/>
  <c r="EI181" i="56"/>
  <c r="EH181" i="56"/>
  <c r="EG181" i="56"/>
  <c r="EF181" i="56"/>
  <c r="EE181" i="56"/>
  <c r="ED181" i="56"/>
  <c r="EC181" i="56"/>
  <c r="EB181" i="56"/>
  <c r="EA181" i="56"/>
  <c r="DZ181" i="56"/>
  <c r="DY181" i="56"/>
  <c r="DX181" i="56"/>
  <c r="DW181" i="56"/>
  <c r="DV181" i="56"/>
  <c r="DU181" i="56"/>
  <c r="DT181" i="56"/>
  <c r="DS181" i="56"/>
  <c r="DR181" i="56"/>
  <c r="DQ181" i="56"/>
  <c r="DP181" i="56"/>
  <c r="DO181" i="56"/>
  <c r="DN181" i="56"/>
  <c r="DM181" i="56"/>
  <c r="DL181" i="56"/>
  <c r="DK181" i="56"/>
  <c r="DJ181" i="56"/>
  <c r="DI181" i="56"/>
  <c r="DH181" i="56"/>
  <c r="DG181" i="56"/>
  <c r="DF181" i="56"/>
  <c r="DE181" i="56"/>
  <c r="DD181" i="56"/>
  <c r="DC181" i="56"/>
  <c r="DB181" i="56"/>
  <c r="DA181" i="56"/>
  <c r="CZ181" i="56"/>
  <c r="CY181" i="56"/>
  <c r="CX181" i="56"/>
  <c r="CW181" i="56"/>
  <c r="CV181" i="56"/>
  <c r="CU181" i="56"/>
  <c r="CT181" i="56"/>
  <c r="CS181" i="56"/>
  <c r="CR181" i="56"/>
  <c r="CQ181" i="56"/>
  <c r="CP181" i="56"/>
  <c r="CO181" i="56"/>
  <c r="CN181" i="56"/>
  <c r="CM181" i="56"/>
  <c r="CL181" i="56"/>
  <c r="CK181" i="56"/>
  <c r="CJ181" i="56"/>
  <c r="CI181" i="56"/>
  <c r="CH181" i="56"/>
  <c r="CG181" i="56"/>
  <c r="CF181" i="56"/>
  <c r="CE181" i="56"/>
  <c r="CD181" i="56"/>
  <c r="CC181" i="56"/>
  <c r="CB181" i="56"/>
  <c r="CA181" i="56"/>
  <c r="BZ181" i="56"/>
  <c r="BY181" i="56"/>
  <c r="BX181" i="56"/>
  <c r="BW181" i="56"/>
  <c r="BV181" i="56"/>
  <c r="BU181" i="56"/>
  <c r="BT181" i="56"/>
  <c r="BS181" i="56"/>
  <c r="BR181" i="56"/>
  <c r="BQ181" i="56"/>
  <c r="BP181" i="56"/>
  <c r="BO181" i="56"/>
  <c r="BN181" i="56"/>
  <c r="BM181" i="56"/>
  <c r="BL181" i="56"/>
  <c r="BK181" i="56"/>
  <c r="BJ181" i="56"/>
  <c r="BI181" i="56"/>
  <c r="BH181" i="56"/>
  <c r="BG181" i="56"/>
  <c r="BF181" i="56"/>
  <c r="BE181" i="56"/>
  <c r="BD181" i="56"/>
  <c r="BC181" i="56"/>
  <c r="BB181" i="56"/>
  <c r="BA181" i="56"/>
  <c r="AZ181" i="56"/>
  <c r="AY181" i="56"/>
  <c r="AX181" i="56"/>
  <c r="AW181" i="56"/>
  <c r="AV181" i="56"/>
  <c r="AU181" i="56"/>
  <c r="AT181" i="56"/>
  <c r="AS181" i="56"/>
  <c r="AR181" i="56"/>
  <c r="AQ181" i="56"/>
  <c r="AP181" i="56"/>
  <c r="AO181" i="56"/>
  <c r="AN181" i="56"/>
  <c r="AM181" i="56"/>
  <c r="AL181" i="56"/>
  <c r="AK181" i="56"/>
  <c r="AJ181" i="56"/>
  <c r="AI181" i="56"/>
  <c r="AH181" i="56"/>
  <c r="AG181" i="56"/>
  <c r="AF181" i="56"/>
  <c r="AE181" i="56"/>
  <c r="AD181" i="56"/>
  <c r="AC181" i="56"/>
  <c r="AB181" i="56"/>
  <c r="AA181" i="56"/>
  <c r="Z181" i="56"/>
  <c r="Y181" i="56"/>
  <c r="X181" i="56"/>
  <c r="W181" i="56"/>
  <c r="V181" i="56"/>
  <c r="U181" i="56"/>
  <c r="T181" i="56"/>
  <c r="S181" i="56"/>
  <c r="R181" i="56"/>
  <c r="Q181" i="56"/>
  <c r="P181" i="56"/>
  <c r="O181" i="56"/>
  <c r="N181" i="56"/>
  <c r="M181" i="56"/>
  <c r="L181" i="56"/>
  <c r="K181" i="56"/>
  <c r="J181" i="56"/>
  <c r="I181" i="56"/>
  <c r="H181" i="56"/>
  <c r="G181" i="56"/>
  <c r="F181" i="56"/>
  <c r="E181" i="56"/>
  <c r="D181" i="56"/>
  <c r="C181" i="56"/>
  <c r="B181" i="56"/>
  <c r="A181" i="56"/>
  <c r="FX180" i="56"/>
  <c r="FW180" i="56"/>
  <c r="FV180" i="56"/>
  <c r="FU180" i="56"/>
  <c r="FT180" i="56"/>
  <c r="FS180" i="56"/>
  <c r="FR180" i="56"/>
  <c r="FQ180" i="56"/>
  <c r="FP180" i="56"/>
  <c r="FO180" i="56"/>
  <c r="FN180" i="56"/>
  <c r="FM180" i="56"/>
  <c r="FL180" i="56"/>
  <c r="FK180" i="56"/>
  <c r="FJ180" i="56"/>
  <c r="FI180" i="56"/>
  <c r="FH180" i="56"/>
  <c r="FG180" i="56"/>
  <c r="FF180" i="56"/>
  <c r="FE180" i="56"/>
  <c r="FD180" i="56"/>
  <c r="FC180" i="56"/>
  <c r="FB180" i="56"/>
  <c r="FA180" i="56"/>
  <c r="EZ180" i="56"/>
  <c r="EY180" i="56"/>
  <c r="EX180" i="56"/>
  <c r="EW180" i="56"/>
  <c r="EV180" i="56"/>
  <c r="EU180" i="56"/>
  <c r="ET180" i="56"/>
  <c r="ES180" i="56"/>
  <c r="ER180" i="56"/>
  <c r="EQ180" i="56"/>
  <c r="EP180" i="56"/>
  <c r="EO180" i="56"/>
  <c r="EN180" i="56"/>
  <c r="EM180" i="56"/>
  <c r="EL180" i="56"/>
  <c r="EK180" i="56"/>
  <c r="EJ180" i="56"/>
  <c r="EI180" i="56"/>
  <c r="EH180" i="56"/>
  <c r="EG180" i="56"/>
  <c r="EF180" i="56"/>
  <c r="EE180" i="56"/>
  <c r="ED180" i="56"/>
  <c r="EC180" i="56"/>
  <c r="EB180" i="56"/>
  <c r="EA180" i="56"/>
  <c r="DZ180" i="56"/>
  <c r="DY180" i="56"/>
  <c r="DX180" i="56"/>
  <c r="DW180" i="56"/>
  <c r="DV180" i="56"/>
  <c r="DU180" i="56"/>
  <c r="DT180" i="56"/>
  <c r="DS180" i="56"/>
  <c r="DR180" i="56"/>
  <c r="DQ180" i="56"/>
  <c r="DP180" i="56"/>
  <c r="DO180" i="56"/>
  <c r="DN180" i="56"/>
  <c r="DM180" i="56"/>
  <c r="DL180" i="56"/>
  <c r="DK180" i="56"/>
  <c r="DJ180" i="56"/>
  <c r="DI180" i="56"/>
  <c r="DH180" i="56"/>
  <c r="DG180" i="56"/>
  <c r="DF180" i="56"/>
  <c r="DE180" i="56"/>
  <c r="DD180" i="56"/>
  <c r="DC180" i="56"/>
  <c r="DB180" i="56"/>
  <c r="DA180" i="56"/>
  <c r="CZ180" i="56"/>
  <c r="CY180" i="56"/>
  <c r="CX180" i="56"/>
  <c r="CW180" i="56"/>
  <c r="CV180" i="56"/>
  <c r="CU180" i="56"/>
  <c r="CT180" i="56"/>
  <c r="CS180" i="56"/>
  <c r="CR180" i="56"/>
  <c r="CQ180" i="56"/>
  <c r="CP180" i="56"/>
  <c r="CO180" i="56"/>
  <c r="CN180" i="56"/>
  <c r="CM180" i="56"/>
  <c r="CL180" i="56"/>
  <c r="CK180" i="56"/>
  <c r="CJ180" i="56"/>
  <c r="CI180" i="56"/>
  <c r="CH180" i="56"/>
  <c r="CG180" i="56"/>
  <c r="CF180" i="56"/>
  <c r="CE180" i="56"/>
  <c r="CD180" i="56"/>
  <c r="CC180" i="56"/>
  <c r="CB180" i="56"/>
  <c r="CA180" i="56"/>
  <c r="BZ180" i="56"/>
  <c r="BY180" i="56"/>
  <c r="BX180" i="56"/>
  <c r="BW180" i="56"/>
  <c r="BV180" i="56"/>
  <c r="BU180" i="56"/>
  <c r="BT180" i="56"/>
  <c r="BS180" i="56"/>
  <c r="BR180" i="56"/>
  <c r="BQ180" i="56"/>
  <c r="BP180" i="56"/>
  <c r="BO180" i="56"/>
  <c r="BN180" i="56"/>
  <c r="BM180" i="56"/>
  <c r="BL180" i="56"/>
  <c r="BK180" i="56"/>
  <c r="BJ180" i="56"/>
  <c r="BI180" i="56"/>
  <c r="BH180" i="56"/>
  <c r="BG180" i="56"/>
  <c r="BF180" i="56"/>
  <c r="BE180" i="56"/>
  <c r="BD180" i="56"/>
  <c r="BC180" i="56"/>
  <c r="BB180" i="56"/>
  <c r="BA180" i="56"/>
  <c r="AZ180" i="56"/>
  <c r="AY180" i="56"/>
  <c r="AX180" i="56"/>
  <c r="AW180" i="56"/>
  <c r="AV180" i="56"/>
  <c r="AU180" i="56"/>
  <c r="AT180" i="56"/>
  <c r="AS180" i="56"/>
  <c r="AR180" i="56"/>
  <c r="AQ180" i="56"/>
  <c r="AP180" i="56"/>
  <c r="AO180" i="56"/>
  <c r="AN180" i="56"/>
  <c r="AM180" i="56"/>
  <c r="AL180" i="56"/>
  <c r="AK180" i="56"/>
  <c r="AJ180" i="56"/>
  <c r="AI180" i="56"/>
  <c r="AH180" i="56"/>
  <c r="AG180" i="56"/>
  <c r="AF180" i="56"/>
  <c r="AE180" i="56"/>
  <c r="AD180" i="56"/>
  <c r="AC180" i="56"/>
  <c r="AB180" i="56"/>
  <c r="AA180" i="56"/>
  <c r="Z180" i="56"/>
  <c r="Y180" i="56"/>
  <c r="X180" i="56"/>
  <c r="W180" i="56"/>
  <c r="V180" i="56"/>
  <c r="U180" i="56"/>
  <c r="T180" i="56"/>
  <c r="S180" i="56"/>
  <c r="R180" i="56"/>
  <c r="Q180" i="56"/>
  <c r="P180" i="56"/>
  <c r="O180" i="56"/>
  <c r="N180" i="56"/>
  <c r="M180" i="56"/>
  <c r="L180" i="56"/>
  <c r="K180" i="56"/>
  <c r="J180" i="56"/>
  <c r="I180" i="56"/>
  <c r="H180" i="56"/>
  <c r="G180" i="56"/>
  <c r="F180" i="56"/>
  <c r="E180" i="56"/>
  <c r="D180" i="56"/>
  <c r="C180" i="56"/>
  <c r="B180" i="56"/>
  <c r="A180" i="56"/>
  <c r="FX179" i="56"/>
  <c r="FW179" i="56"/>
  <c r="FV179" i="56"/>
  <c r="FU179" i="56"/>
  <c r="FT179" i="56"/>
  <c r="FS179" i="56"/>
  <c r="FR179" i="56"/>
  <c r="FQ179" i="56"/>
  <c r="FP179" i="56"/>
  <c r="FO179" i="56"/>
  <c r="FN179" i="56"/>
  <c r="FM179" i="56"/>
  <c r="FL179" i="56"/>
  <c r="FK179" i="56"/>
  <c r="FJ179" i="56"/>
  <c r="FI179" i="56"/>
  <c r="FH179" i="56"/>
  <c r="FG179" i="56"/>
  <c r="FF179" i="56"/>
  <c r="FE179" i="56"/>
  <c r="FD179" i="56"/>
  <c r="FC179" i="56"/>
  <c r="FB179" i="56"/>
  <c r="FA179" i="56"/>
  <c r="EZ179" i="56"/>
  <c r="EY179" i="56"/>
  <c r="EX179" i="56"/>
  <c r="EW179" i="56"/>
  <c r="EV179" i="56"/>
  <c r="EU179" i="56"/>
  <c r="ET179" i="56"/>
  <c r="ES179" i="56"/>
  <c r="ER179" i="56"/>
  <c r="EQ179" i="56"/>
  <c r="EP179" i="56"/>
  <c r="EO179" i="56"/>
  <c r="EN179" i="56"/>
  <c r="EM179" i="56"/>
  <c r="EL179" i="56"/>
  <c r="EK179" i="56"/>
  <c r="EJ179" i="56"/>
  <c r="EI179" i="56"/>
  <c r="EH179" i="56"/>
  <c r="EG179" i="56"/>
  <c r="EF179" i="56"/>
  <c r="EE179" i="56"/>
  <c r="ED179" i="56"/>
  <c r="EC179" i="56"/>
  <c r="EB179" i="56"/>
  <c r="EA179" i="56"/>
  <c r="DZ179" i="56"/>
  <c r="DY179" i="56"/>
  <c r="DX179" i="56"/>
  <c r="DW179" i="56"/>
  <c r="DV179" i="56"/>
  <c r="DU179" i="56"/>
  <c r="DT179" i="56"/>
  <c r="DS179" i="56"/>
  <c r="DR179" i="56"/>
  <c r="DQ179" i="56"/>
  <c r="DP179" i="56"/>
  <c r="DO179" i="56"/>
  <c r="DN179" i="56"/>
  <c r="DM179" i="56"/>
  <c r="DL179" i="56"/>
  <c r="DK179" i="56"/>
  <c r="DJ179" i="56"/>
  <c r="DI179" i="56"/>
  <c r="DH179" i="56"/>
  <c r="DG179" i="56"/>
  <c r="DF179" i="56"/>
  <c r="DE179" i="56"/>
  <c r="DD179" i="56"/>
  <c r="DC179" i="56"/>
  <c r="DB179" i="56"/>
  <c r="DA179" i="56"/>
  <c r="CZ179" i="56"/>
  <c r="CY179" i="56"/>
  <c r="CX179" i="56"/>
  <c r="CW179" i="56"/>
  <c r="CV179" i="56"/>
  <c r="CU179" i="56"/>
  <c r="CT179" i="56"/>
  <c r="CS179" i="56"/>
  <c r="CR179" i="56"/>
  <c r="CQ179" i="56"/>
  <c r="CP179" i="56"/>
  <c r="CO179" i="56"/>
  <c r="CN179" i="56"/>
  <c r="CM179" i="56"/>
  <c r="CL179" i="56"/>
  <c r="CK179" i="56"/>
  <c r="CJ179" i="56"/>
  <c r="CI179" i="56"/>
  <c r="CH179" i="56"/>
  <c r="CG179" i="56"/>
  <c r="CF179" i="56"/>
  <c r="CE179" i="56"/>
  <c r="CD179" i="56"/>
  <c r="CC179" i="56"/>
  <c r="CB179" i="56"/>
  <c r="CA179" i="56"/>
  <c r="BZ179" i="56"/>
  <c r="BY179" i="56"/>
  <c r="BX179" i="56"/>
  <c r="BW179" i="56"/>
  <c r="BV179" i="56"/>
  <c r="BU179" i="56"/>
  <c r="BT179" i="56"/>
  <c r="BS179" i="56"/>
  <c r="BR179" i="56"/>
  <c r="BQ179" i="56"/>
  <c r="BP179" i="56"/>
  <c r="BO179" i="56"/>
  <c r="BN179" i="56"/>
  <c r="BM179" i="56"/>
  <c r="BL179" i="56"/>
  <c r="BK179" i="56"/>
  <c r="BJ179" i="56"/>
  <c r="BI179" i="56"/>
  <c r="BH179" i="56"/>
  <c r="BG179" i="56"/>
  <c r="BF179" i="56"/>
  <c r="BE179" i="56"/>
  <c r="BD179" i="56"/>
  <c r="BC179" i="56"/>
  <c r="BB179" i="56"/>
  <c r="BA179" i="56"/>
  <c r="AZ179" i="56"/>
  <c r="AY179" i="56"/>
  <c r="AX179" i="56"/>
  <c r="AW179" i="56"/>
  <c r="AV179" i="56"/>
  <c r="AU179" i="56"/>
  <c r="AT179" i="56"/>
  <c r="AS179" i="56"/>
  <c r="AR179" i="56"/>
  <c r="AQ179" i="56"/>
  <c r="AP179" i="56"/>
  <c r="AO179" i="56"/>
  <c r="AN179" i="56"/>
  <c r="AM179" i="56"/>
  <c r="AL179" i="56"/>
  <c r="AK179" i="56"/>
  <c r="AJ179" i="56"/>
  <c r="AI179" i="56"/>
  <c r="AH179" i="56"/>
  <c r="AG179" i="56"/>
  <c r="AF179" i="56"/>
  <c r="AE179" i="56"/>
  <c r="AD179" i="56"/>
  <c r="AC179" i="56"/>
  <c r="AB179" i="56"/>
  <c r="AA179" i="56"/>
  <c r="Z179" i="56"/>
  <c r="Y179" i="56"/>
  <c r="X179" i="56"/>
  <c r="W179" i="56"/>
  <c r="V179" i="56"/>
  <c r="U179" i="56"/>
  <c r="T179" i="56"/>
  <c r="S179" i="56"/>
  <c r="R179" i="56"/>
  <c r="Q179" i="56"/>
  <c r="P179" i="56"/>
  <c r="O179" i="56"/>
  <c r="N179" i="56"/>
  <c r="M179" i="56"/>
  <c r="L179" i="56"/>
  <c r="K179" i="56"/>
  <c r="J179" i="56"/>
  <c r="I179" i="56"/>
  <c r="H179" i="56"/>
  <c r="G179" i="56"/>
  <c r="F179" i="56"/>
  <c r="E179" i="56"/>
  <c r="D179" i="56"/>
  <c r="C179" i="56"/>
  <c r="B179" i="56"/>
  <c r="A179" i="56"/>
  <c r="FX178" i="56"/>
  <c r="FW178" i="56"/>
  <c r="FV178" i="56"/>
  <c r="FU178" i="56"/>
  <c r="FT178" i="56"/>
  <c r="FS178" i="56"/>
  <c r="FR178" i="56"/>
  <c r="FQ178" i="56"/>
  <c r="FP178" i="56"/>
  <c r="FO178" i="56"/>
  <c r="FN178" i="56"/>
  <c r="FM178" i="56"/>
  <c r="FL178" i="56"/>
  <c r="FK178" i="56"/>
  <c r="FJ178" i="56"/>
  <c r="FI178" i="56"/>
  <c r="FH178" i="56"/>
  <c r="FG178" i="56"/>
  <c r="FF178" i="56"/>
  <c r="FE178" i="56"/>
  <c r="FD178" i="56"/>
  <c r="FC178" i="56"/>
  <c r="FB178" i="56"/>
  <c r="FA178" i="56"/>
  <c r="EZ178" i="56"/>
  <c r="EY178" i="56"/>
  <c r="EX178" i="56"/>
  <c r="EW178" i="56"/>
  <c r="EV178" i="56"/>
  <c r="EU178" i="56"/>
  <c r="ET178" i="56"/>
  <c r="ES178" i="56"/>
  <c r="ER178" i="56"/>
  <c r="EQ178" i="56"/>
  <c r="EP178" i="56"/>
  <c r="EO178" i="56"/>
  <c r="EN178" i="56"/>
  <c r="EM178" i="56"/>
  <c r="EL178" i="56"/>
  <c r="EK178" i="56"/>
  <c r="EJ178" i="56"/>
  <c r="EI178" i="56"/>
  <c r="EH178" i="56"/>
  <c r="EG178" i="56"/>
  <c r="EF178" i="56"/>
  <c r="EE178" i="56"/>
  <c r="ED178" i="56"/>
  <c r="EC178" i="56"/>
  <c r="EB178" i="56"/>
  <c r="EA178" i="56"/>
  <c r="DZ178" i="56"/>
  <c r="DY178" i="56"/>
  <c r="DX178" i="56"/>
  <c r="DW178" i="56"/>
  <c r="DV178" i="56"/>
  <c r="DU178" i="56"/>
  <c r="DT178" i="56"/>
  <c r="DS178" i="56"/>
  <c r="DR178" i="56"/>
  <c r="DQ178" i="56"/>
  <c r="DP178" i="56"/>
  <c r="DO178" i="56"/>
  <c r="DN178" i="56"/>
  <c r="DM178" i="56"/>
  <c r="DL178" i="56"/>
  <c r="DK178" i="56"/>
  <c r="DJ178" i="56"/>
  <c r="DI178" i="56"/>
  <c r="DH178" i="56"/>
  <c r="DG178" i="56"/>
  <c r="DF178" i="56"/>
  <c r="DE178" i="56"/>
  <c r="DD178" i="56"/>
  <c r="DC178" i="56"/>
  <c r="DB178" i="56"/>
  <c r="DA178" i="56"/>
  <c r="CZ178" i="56"/>
  <c r="CY178" i="56"/>
  <c r="CX178" i="56"/>
  <c r="CW178" i="56"/>
  <c r="CV178" i="56"/>
  <c r="CU178" i="56"/>
  <c r="CT178" i="56"/>
  <c r="CS178" i="56"/>
  <c r="CR178" i="56"/>
  <c r="CQ178" i="56"/>
  <c r="CP178" i="56"/>
  <c r="CO178" i="56"/>
  <c r="CN178" i="56"/>
  <c r="CM178" i="56"/>
  <c r="CL178" i="56"/>
  <c r="CK178" i="56"/>
  <c r="CJ178" i="56"/>
  <c r="CI178" i="56"/>
  <c r="CH178" i="56"/>
  <c r="CG178" i="56"/>
  <c r="CF178" i="56"/>
  <c r="CE178" i="56"/>
  <c r="CD178" i="56"/>
  <c r="CC178" i="56"/>
  <c r="CB178" i="56"/>
  <c r="CA178" i="56"/>
  <c r="BZ178" i="56"/>
  <c r="BY178" i="56"/>
  <c r="BX178" i="56"/>
  <c r="BW178" i="56"/>
  <c r="BV178" i="56"/>
  <c r="BU178" i="56"/>
  <c r="BT178" i="56"/>
  <c r="BS178" i="56"/>
  <c r="BR178" i="56"/>
  <c r="BQ178" i="56"/>
  <c r="BP178" i="56"/>
  <c r="BO178" i="56"/>
  <c r="BN178" i="56"/>
  <c r="BM178" i="56"/>
  <c r="BL178" i="56"/>
  <c r="BK178" i="56"/>
  <c r="BJ178" i="56"/>
  <c r="BI178" i="56"/>
  <c r="BH178" i="56"/>
  <c r="BG178" i="56"/>
  <c r="BF178" i="56"/>
  <c r="BE178" i="56"/>
  <c r="BD178" i="56"/>
  <c r="BC178" i="56"/>
  <c r="BB178" i="56"/>
  <c r="BA178" i="56"/>
  <c r="AZ178" i="56"/>
  <c r="AY178" i="56"/>
  <c r="AX178" i="56"/>
  <c r="AW178" i="56"/>
  <c r="AV178" i="56"/>
  <c r="AU178" i="56"/>
  <c r="AT178" i="56"/>
  <c r="AS178" i="56"/>
  <c r="AR178" i="56"/>
  <c r="AQ178" i="56"/>
  <c r="AP178" i="56"/>
  <c r="AO178" i="56"/>
  <c r="AN178" i="56"/>
  <c r="AM178" i="56"/>
  <c r="AL178" i="56"/>
  <c r="AK178" i="56"/>
  <c r="AJ178" i="56"/>
  <c r="AI178" i="56"/>
  <c r="AH178" i="56"/>
  <c r="AG178" i="56"/>
  <c r="AF178" i="56"/>
  <c r="AE178" i="56"/>
  <c r="AD178" i="56"/>
  <c r="AC178" i="56"/>
  <c r="AB178" i="56"/>
  <c r="AA178" i="56"/>
  <c r="Z178" i="56"/>
  <c r="Y178" i="56"/>
  <c r="X178" i="56"/>
  <c r="W178" i="56"/>
  <c r="V178" i="56"/>
  <c r="U178" i="56"/>
  <c r="T178" i="56"/>
  <c r="S178" i="56"/>
  <c r="R178" i="56"/>
  <c r="Q178" i="56"/>
  <c r="P178" i="56"/>
  <c r="O178" i="56"/>
  <c r="N178" i="56"/>
  <c r="M178" i="56"/>
  <c r="L178" i="56"/>
  <c r="K178" i="56"/>
  <c r="J178" i="56"/>
  <c r="I178" i="56"/>
  <c r="H178" i="56"/>
  <c r="G178" i="56"/>
  <c r="F178" i="56"/>
  <c r="E178" i="56"/>
  <c r="D178" i="56"/>
  <c r="C178" i="56"/>
  <c r="B178" i="56"/>
  <c r="A178" i="56"/>
  <c r="FX177" i="56"/>
  <c r="FW177" i="56"/>
  <c r="FV177" i="56"/>
  <c r="FU177" i="56"/>
  <c r="FT177" i="56"/>
  <c r="FS177" i="56"/>
  <c r="FR177" i="56"/>
  <c r="FQ177" i="56"/>
  <c r="FP177" i="56"/>
  <c r="FO177" i="56"/>
  <c r="FN177" i="56"/>
  <c r="FM177" i="56"/>
  <c r="FL177" i="56"/>
  <c r="FK177" i="56"/>
  <c r="FJ177" i="56"/>
  <c r="FI177" i="56"/>
  <c r="FH177" i="56"/>
  <c r="FG177" i="56"/>
  <c r="FF177" i="56"/>
  <c r="FE177" i="56"/>
  <c r="FD177" i="56"/>
  <c r="FC177" i="56"/>
  <c r="FB177" i="56"/>
  <c r="FA177" i="56"/>
  <c r="EZ177" i="56"/>
  <c r="EY177" i="56"/>
  <c r="EX177" i="56"/>
  <c r="EW177" i="56"/>
  <c r="EV177" i="56"/>
  <c r="EU177" i="56"/>
  <c r="ET177" i="56"/>
  <c r="ES177" i="56"/>
  <c r="ER177" i="56"/>
  <c r="EQ177" i="56"/>
  <c r="EP177" i="56"/>
  <c r="EO177" i="56"/>
  <c r="EN177" i="56"/>
  <c r="EM177" i="56"/>
  <c r="EL177" i="56"/>
  <c r="EK177" i="56"/>
  <c r="EJ177" i="56"/>
  <c r="EI177" i="56"/>
  <c r="EH177" i="56"/>
  <c r="EG177" i="56"/>
  <c r="EF177" i="56"/>
  <c r="EE177" i="56"/>
  <c r="ED177" i="56"/>
  <c r="EC177" i="56"/>
  <c r="EB177" i="56"/>
  <c r="EA177" i="56"/>
  <c r="DZ177" i="56"/>
  <c r="DY177" i="56"/>
  <c r="DX177" i="56"/>
  <c r="DW177" i="56"/>
  <c r="DV177" i="56"/>
  <c r="DU177" i="56"/>
  <c r="DT177" i="56"/>
  <c r="DS177" i="56"/>
  <c r="DR177" i="56"/>
  <c r="DQ177" i="56"/>
  <c r="DP177" i="56"/>
  <c r="DO177" i="56"/>
  <c r="DN177" i="56"/>
  <c r="DM177" i="56"/>
  <c r="DL177" i="56"/>
  <c r="DK177" i="56"/>
  <c r="DJ177" i="56"/>
  <c r="DI177" i="56"/>
  <c r="DH177" i="56"/>
  <c r="DG177" i="56"/>
  <c r="DF177" i="56"/>
  <c r="DE177" i="56"/>
  <c r="DD177" i="56"/>
  <c r="DC177" i="56"/>
  <c r="DB177" i="56"/>
  <c r="DA177" i="56"/>
  <c r="CZ177" i="56"/>
  <c r="CY177" i="56"/>
  <c r="CX177" i="56"/>
  <c r="CW177" i="56"/>
  <c r="CV177" i="56"/>
  <c r="CU177" i="56"/>
  <c r="CT177" i="56"/>
  <c r="CS177" i="56"/>
  <c r="CR177" i="56"/>
  <c r="CQ177" i="56"/>
  <c r="CP177" i="56"/>
  <c r="CO177" i="56"/>
  <c r="CN177" i="56"/>
  <c r="CM177" i="56"/>
  <c r="CL177" i="56"/>
  <c r="CK177" i="56"/>
  <c r="CJ177" i="56"/>
  <c r="CI177" i="56"/>
  <c r="CH177" i="56"/>
  <c r="CG177" i="56"/>
  <c r="CF177" i="56"/>
  <c r="CE177" i="56"/>
  <c r="CD177" i="56"/>
  <c r="CC177" i="56"/>
  <c r="CB177" i="56"/>
  <c r="CA177" i="56"/>
  <c r="BZ177" i="56"/>
  <c r="BY177" i="56"/>
  <c r="BX177" i="56"/>
  <c r="BW177" i="56"/>
  <c r="BV177" i="56"/>
  <c r="BU177" i="56"/>
  <c r="BT177" i="56"/>
  <c r="BS177" i="56"/>
  <c r="BR177" i="56"/>
  <c r="BQ177" i="56"/>
  <c r="BP177" i="56"/>
  <c r="BO177" i="56"/>
  <c r="BN177" i="56"/>
  <c r="BM177" i="56"/>
  <c r="BL177" i="56"/>
  <c r="BK177" i="56"/>
  <c r="BJ177" i="56"/>
  <c r="BI177" i="56"/>
  <c r="BH177" i="56"/>
  <c r="BG177" i="56"/>
  <c r="BF177" i="56"/>
  <c r="BE177" i="56"/>
  <c r="BD177" i="56"/>
  <c r="BC177" i="56"/>
  <c r="BB177" i="56"/>
  <c r="BA177" i="56"/>
  <c r="AZ177" i="56"/>
  <c r="AY177" i="56"/>
  <c r="AX177" i="56"/>
  <c r="AW177" i="56"/>
  <c r="AV177" i="56"/>
  <c r="AU177" i="56"/>
  <c r="AT177" i="56"/>
  <c r="AS177" i="56"/>
  <c r="AR177" i="56"/>
  <c r="AQ177" i="56"/>
  <c r="AP177" i="56"/>
  <c r="AO177" i="56"/>
  <c r="AN177" i="56"/>
  <c r="AM177" i="56"/>
  <c r="AL177" i="56"/>
  <c r="AK177" i="56"/>
  <c r="AJ177" i="56"/>
  <c r="AI177" i="56"/>
  <c r="AH177" i="56"/>
  <c r="AG177" i="56"/>
  <c r="AF177" i="56"/>
  <c r="AE177" i="56"/>
  <c r="AD177" i="56"/>
  <c r="AC177" i="56"/>
  <c r="AB177" i="56"/>
  <c r="AA177" i="56"/>
  <c r="Z177" i="56"/>
  <c r="Y177" i="56"/>
  <c r="X177" i="56"/>
  <c r="W177" i="56"/>
  <c r="V177" i="56"/>
  <c r="U177" i="56"/>
  <c r="T177" i="56"/>
  <c r="S177" i="56"/>
  <c r="R177" i="56"/>
  <c r="Q177" i="56"/>
  <c r="P177" i="56"/>
  <c r="O177" i="56"/>
  <c r="N177" i="56"/>
  <c r="M177" i="56"/>
  <c r="L177" i="56"/>
  <c r="K177" i="56"/>
  <c r="J177" i="56"/>
  <c r="I177" i="56"/>
  <c r="H177" i="56"/>
  <c r="G177" i="56"/>
  <c r="F177" i="56"/>
  <c r="E177" i="56"/>
  <c r="D177" i="56"/>
  <c r="C177" i="56"/>
  <c r="B177" i="56"/>
  <c r="A177" i="56"/>
  <c r="FX176" i="56"/>
  <c r="FW176" i="56"/>
  <c r="FV176" i="56"/>
  <c r="FU176" i="56"/>
  <c r="FT176" i="56"/>
  <c r="FS176" i="56"/>
  <c r="FR176" i="56"/>
  <c r="FQ176" i="56"/>
  <c r="FP176" i="56"/>
  <c r="FO176" i="56"/>
  <c r="FN176" i="56"/>
  <c r="FM176" i="56"/>
  <c r="FL176" i="56"/>
  <c r="FK176" i="56"/>
  <c r="FJ176" i="56"/>
  <c r="FI176" i="56"/>
  <c r="FH176" i="56"/>
  <c r="FG176" i="56"/>
  <c r="FF176" i="56"/>
  <c r="FE176" i="56"/>
  <c r="FD176" i="56"/>
  <c r="FC176" i="56"/>
  <c r="FB176" i="56"/>
  <c r="FA176" i="56"/>
  <c r="EZ176" i="56"/>
  <c r="EY176" i="56"/>
  <c r="EX176" i="56"/>
  <c r="EW176" i="56"/>
  <c r="EV176" i="56"/>
  <c r="EU176" i="56"/>
  <c r="ET176" i="56"/>
  <c r="ES176" i="56"/>
  <c r="ER176" i="56"/>
  <c r="EQ176" i="56"/>
  <c r="EP176" i="56"/>
  <c r="EO176" i="56"/>
  <c r="EN176" i="56"/>
  <c r="EM176" i="56"/>
  <c r="EL176" i="56"/>
  <c r="EK176" i="56"/>
  <c r="EJ176" i="56"/>
  <c r="EI176" i="56"/>
  <c r="EH176" i="56"/>
  <c r="EG176" i="56"/>
  <c r="EF176" i="56"/>
  <c r="EE176" i="56"/>
  <c r="ED176" i="56"/>
  <c r="EC176" i="56"/>
  <c r="EB176" i="56"/>
  <c r="EA176" i="56"/>
  <c r="DZ176" i="56"/>
  <c r="DY176" i="56"/>
  <c r="DX176" i="56"/>
  <c r="DW176" i="56"/>
  <c r="DV176" i="56"/>
  <c r="DU176" i="56"/>
  <c r="DT176" i="56"/>
  <c r="DS176" i="56"/>
  <c r="DR176" i="56"/>
  <c r="DQ176" i="56"/>
  <c r="DP176" i="56"/>
  <c r="DO176" i="56"/>
  <c r="DN176" i="56"/>
  <c r="DM176" i="56"/>
  <c r="DL176" i="56"/>
  <c r="DK176" i="56"/>
  <c r="DJ176" i="56"/>
  <c r="DI176" i="56"/>
  <c r="DH176" i="56"/>
  <c r="DG176" i="56"/>
  <c r="DF176" i="56"/>
  <c r="DE176" i="56"/>
  <c r="DD176" i="56"/>
  <c r="DC176" i="56"/>
  <c r="DB176" i="56"/>
  <c r="DA176" i="56"/>
  <c r="CZ176" i="56"/>
  <c r="CY176" i="56"/>
  <c r="CX176" i="56"/>
  <c r="CW176" i="56"/>
  <c r="CV176" i="56"/>
  <c r="CU176" i="56"/>
  <c r="CT176" i="56"/>
  <c r="CS176" i="56"/>
  <c r="CR176" i="56"/>
  <c r="CQ176" i="56"/>
  <c r="CP176" i="56"/>
  <c r="CO176" i="56"/>
  <c r="CN176" i="56"/>
  <c r="CM176" i="56"/>
  <c r="CL176" i="56"/>
  <c r="CK176" i="56"/>
  <c r="CJ176" i="56"/>
  <c r="CI176" i="56"/>
  <c r="CH176" i="56"/>
  <c r="CG176" i="56"/>
  <c r="CF176" i="56"/>
  <c r="CE176" i="56"/>
  <c r="CD176" i="56"/>
  <c r="CC176" i="56"/>
  <c r="CB176" i="56"/>
  <c r="CA176" i="56"/>
  <c r="BZ176" i="56"/>
  <c r="BY176" i="56"/>
  <c r="BX176" i="56"/>
  <c r="BW176" i="56"/>
  <c r="BV176" i="56"/>
  <c r="BU176" i="56"/>
  <c r="BT176" i="56"/>
  <c r="BS176" i="56"/>
  <c r="BR176" i="56"/>
  <c r="BQ176" i="56"/>
  <c r="BP176" i="56"/>
  <c r="BO176" i="56"/>
  <c r="BN176" i="56"/>
  <c r="BM176" i="56"/>
  <c r="BL176" i="56"/>
  <c r="BK176" i="56"/>
  <c r="BJ176" i="56"/>
  <c r="BI176" i="56"/>
  <c r="BH176" i="56"/>
  <c r="BG176" i="56"/>
  <c r="BF176" i="56"/>
  <c r="BE176" i="56"/>
  <c r="BD176" i="56"/>
  <c r="BC176" i="56"/>
  <c r="BB176" i="56"/>
  <c r="BA176" i="56"/>
  <c r="AZ176" i="56"/>
  <c r="AY176" i="56"/>
  <c r="AX176" i="56"/>
  <c r="AW176" i="56"/>
  <c r="AV176" i="56"/>
  <c r="AU176" i="56"/>
  <c r="AT176" i="56"/>
  <c r="AS176" i="56"/>
  <c r="AR176" i="56"/>
  <c r="AQ176" i="56"/>
  <c r="AP176" i="56"/>
  <c r="AO176" i="56"/>
  <c r="AN176" i="56"/>
  <c r="AM176" i="56"/>
  <c r="AL176" i="56"/>
  <c r="AK176" i="56"/>
  <c r="AJ176" i="56"/>
  <c r="AI176" i="56"/>
  <c r="AH176" i="56"/>
  <c r="AG176" i="56"/>
  <c r="AF176" i="56"/>
  <c r="AE176" i="56"/>
  <c r="AD176" i="56"/>
  <c r="AC176" i="56"/>
  <c r="AB176" i="56"/>
  <c r="AA176" i="56"/>
  <c r="Z176" i="56"/>
  <c r="Y176" i="56"/>
  <c r="X176" i="56"/>
  <c r="W176" i="56"/>
  <c r="V176" i="56"/>
  <c r="U176" i="56"/>
  <c r="T176" i="56"/>
  <c r="S176" i="56"/>
  <c r="R176" i="56"/>
  <c r="Q176" i="56"/>
  <c r="P176" i="56"/>
  <c r="O176" i="56"/>
  <c r="N176" i="56"/>
  <c r="M176" i="56"/>
  <c r="L176" i="56"/>
  <c r="K176" i="56"/>
  <c r="J176" i="56"/>
  <c r="I176" i="56"/>
  <c r="H176" i="56"/>
  <c r="G176" i="56"/>
  <c r="F176" i="56"/>
  <c r="E176" i="56"/>
  <c r="D176" i="56"/>
  <c r="C176" i="56"/>
  <c r="B176" i="56"/>
  <c r="A176" i="56"/>
  <c r="FX175" i="56"/>
  <c r="FW175" i="56"/>
  <c r="FV175" i="56"/>
  <c r="FU175" i="56"/>
  <c r="FT175" i="56"/>
  <c r="FS175" i="56"/>
  <c r="FR175" i="56"/>
  <c r="FQ175" i="56"/>
  <c r="FP175" i="56"/>
  <c r="FO175" i="56"/>
  <c r="FN175" i="56"/>
  <c r="FM175" i="56"/>
  <c r="FL175" i="56"/>
  <c r="FK175" i="56"/>
  <c r="FJ175" i="56"/>
  <c r="FI175" i="56"/>
  <c r="FH175" i="56"/>
  <c r="FG175" i="56"/>
  <c r="FF175" i="56"/>
  <c r="FE175" i="56"/>
  <c r="FD175" i="56"/>
  <c r="FC175" i="56"/>
  <c r="FB175" i="56"/>
  <c r="FA175" i="56"/>
  <c r="EZ175" i="56"/>
  <c r="EY175" i="56"/>
  <c r="EX175" i="56"/>
  <c r="EW175" i="56"/>
  <c r="EV175" i="56"/>
  <c r="EU175" i="56"/>
  <c r="ET175" i="56"/>
  <c r="ES175" i="56"/>
  <c r="ER175" i="56"/>
  <c r="EQ175" i="56"/>
  <c r="EP175" i="56"/>
  <c r="EO175" i="56"/>
  <c r="EN175" i="56"/>
  <c r="EM175" i="56"/>
  <c r="EL175" i="56"/>
  <c r="EK175" i="56"/>
  <c r="EJ175" i="56"/>
  <c r="EI175" i="56"/>
  <c r="EH175" i="56"/>
  <c r="EG175" i="56"/>
  <c r="EF175" i="56"/>
  <c r="EE175" i="56"/>
  <c r="ED175" i="56"/>
  <c r="EC175" i="56"/>
  <c r="EB175" i="56"/>
  <c r="EA175" i="56"/>
  <c r="DZ175" i="56"/>
  <c r="DY175" i="56"/>
  <c r="DX175" i="56"/>
  <c r="DW175" i="56"/>
  <c r="DV175" i="56"/>
  <c r="DU175" i="56"/>
  <c r="DT175" i="56"/>
  <c r="DS175" i="56"/>
  <c r="DR175" i="56"/>
  <c r="DQ175" i="56"/>
  <c r="DP175" i="56"/>
  <c r="DO175" i="56"/>
  <c r="DN175" i="56"/>
  <c r="DM175" i="56"/>
  <c r="DL175" i="56"/>
  <c r="DK175" i="56"/>
  <c r="DJ175" i="56"/>
  <c r="DI175" i="56"/>
  <c r="DH175" i="56"/>
  <c r="DG175" i="56"/>
  <c r="DF175" i="56"/>
  <c r="DE175" i="56"/>
  <c r="DD175" i="56"/>
  <c r="DC175" i="56"/>
  <c r="DB175" i="56"/>
  <c r="DA175" i="56"/>
  <c r="CZ175" i="56"/>
  <c r="CY175" i="56"/>
  <c r="CX175" i="56"/>
  <c r="CW175" i="56"/>
  <c r="CV175" i="56"/>
  <c r="CU175" i="56"/>
  <c r="CT175" i="56"/>
  <c r="CS175" i="56"/>
  <c r="CR175" i="56"/>
  <c r="CQ175" i="56"/>
  <c r="CP175" i="56"/>
  <c r="CO175" i="56"/>
  <c r="CN175" i="56"/>
  <c r="CM175" i="56"/>
  <c r="CL175" i="56"/>
  <c r="CK175" i="56"/>
  <c r="CJ175" i="56"/>
  <c r="CI175" i="56"/>
  <c r="CH175" i="56"/>
  <c r="CG175" i="56"/>
  <c r="CF175" i="56"/>
  <c r="CE175" i="56"/>
  <c r="CD175" i="56"/>
  <c r="CC175" i="56"/>
  <c r="CB175" i="56"/>
  <c r="CA175" i="56"/>
  <c r="BZ175" i="56"/>
  <c r="BY175" i="56"/>
  <c r="BX175" i="56"/>
  <c r="BW175" i="56"/>
  <c r="BV175" i="56"/>
  <c r="BU175" i="56"/>
  <c r="BT175" i="56"/>
  <c r="BS175" i="56"/>
  <c r="BR175" i="56"/>
  <c r="BQ175" i="56"/>
  <c r="BP175" i="56"/>
  <c r="BO175" i="56"/>
  <c r="BN175" i="56"/>
  <c r="BM175" i="56"/>
  <c r="BL175" i="56"/>
  <c r="BK175" i="56"/>
  <c r="BJ175" i="56"/>
  <c r="BI175" i="56"/>
  <c r="BH175" i="56"/>
  <c r="BG175" i="56"/>
  <c r="BF175" i="56"/>
  <c r="BE175" i="56"/>
  <c r="BD175" i="56"/>
  <c r="BC175" i="56"/>
  <c r="BB175" i="56"/>
  <c r="BA175" i="56"/>
  <c r="AZ175" i="56"/>
  <c r="AY175" i="56"/>
  <c r="AX175" i="56"/>
  <c r="AW175" i="56"/>
  <c r="AV175" i="56"/>
  <c r="AU175" i="56"/>
  <c r="AT175" i="56"/>
  <c r="AS175" i="56"/>
  <c r="AR175" i="56"/>
  <c r="AQ175" i="56"/>
  <c r="AP175" i="56"/>
  <c r="AO175" i="56"/>
  <c r="AN175" i="56"/>
  <c r="AM175" i="56"/>
  <c r="AL175" i="56"/>
  <c r="AK175" i="56"/>
  <c r="AJ175" i="56"/>
  <c r="AI175" i="56"/>
  <c r="AH175" i="56"/>
  <c r="AG175" i="56"/>
  <c r="AF175" i="56"/>
  <c r="AE175" i="56"/>
  <c r="AD175" i="56"/>
  <c r="AC175" i="56"/>
  <c r="AB175" i="56"/>
  <c r="AA175" i="56"/>
  <c r="Z175" i="56"/>
  <c r="Y175" i="56"/>
  <c r="X175" i="56"/>
  <c r="W175" i="56"/>
  <c r="V175" i="56"/>
  <c r="U175" i="56"/>
  <c r="T175" i="56"/>
  <c r="S175" i="56"/>
  <c r="R175" i="56"/>
  <c r="Q175" i="56"/>
  <c r="P175" i="56"/>
  <c r="O175" i="56"/>
  <c r="N175" i="56"/>
  <c r="M175" i="56"/>
  <c r="L175" i="56"/>
  <c r="K175" i="56"/>
  <c r="J175" i="56"/>
  <c r="I175" i="56"/>
  <c r="H175" i="56"/>
  <c r="G175" i="56"/>
  <c r="F175" i="56"/>
  <c r="E175" i="56"/>
  <c r="D175" i="56"/>
  <c r="C175" i="56"/>
  <c r="B175" i="56"/>
  <c r="A175" i="56"/>
  <c r="FX174" i="56"/>
  <c r="FW174" i="56"/>
  <c r="FV174" i="56"/>
  <c r="FU174" i="56"/>
  <c r="FT174" i="56"/>
  <c r="FS174" i="56"/>
  <c r="FR174" i="56"/>
  <c r="FQ174" i="56"/>
  <c r="FP174" i="56"/>
  <c r="FO174" i="56"/>
  <c r="FN174" i="56"/>
  <c r="FM174" i="56"/>
  <c r="FL174" i="56"/>
  <c r="FK174" i="56"/>
  <c r="FJ174" i="56"/>
  <c r="FI174" i="56"/>
  <c r="FH174" i="56"/>
  <c r="FG174" i="56"/>
  <c r="FF174" i="56"/>
  <c r="FE174" i="56"/>
  <c r="FD174" i="56"/>
  <c r="FC174" i="56"/>
  <c r="FB174" i="56"/>
  <c r="FA174" i="56"/>
  <c r="EZ174" i="56"/>
  <c r="EY174" i="56"/>
  <c r="EX174" i="56"/>
  <c r="EW174" i="56"/>
  <c r="EV174" i="56"/>
  <c r="EU174" i="56"/>
  <c r="ET174" i="56"/>
  <c r="ES174" i="56"/>
  <c r="ER174" i="56"/>
  <c r="EQ174" i="56"/>
  <c r="EP174" i="56"/>
  <c r="EO174" i="56"/>
  <c r="EN174" i="56"/>
  <c r="EM174" i="56"/>
  <c r="EL174" i="56"/>
  <c r="EK174" i="56"/>
  <c r="EJ174" i="56"/>
  <c r="EI174" i="56"/>
  <c r="EH174" i="56"/>
  <c r="EG174" i="56"/>
  <c r="EF174" i="56"/>
  <c r="EE174" i="56"/>
  <c r="ED174" i="56"/>
  <c r="EC174" i="56"/>
  <c r="EB174" i="56"/>
  <c r="EA174" i="56"/>
  <c r="DZ174" i="56"/>
  <c r="DY174" i="56"/>
  <c r="DX174" i="56"/>
  <c r="DW174" i="56"/>
  <c r="DV174" i="56"/>
  <c r="DU174" i="56"/>
  <c r="DT174" i="56"/>
  <c r="DS174" i="56"/>
  <c r="DR174" i="56"/>
  <c r="DQ174" i="56"/>
  <c r="DP174" i="56"/>
  <c r="DO174" i="56"/>
  <c r="DN174" i="56"/>
  <c r="DM174" i="56"/>
  <c r="DL174" i="56"/>
  <c r="DK174" i="56"/>
  <c r="DJ174" i="56"/>
  <c r="DI174" i="56"/>
  <c r="DH174" i="56"/>
  <c r="DG174" i="56"/>
  <c r="DF174" i="56"/>
  <c r="DE174" i="56"/>
  <c r="DD174" i="56"/>
  <c r="DC174" i="56"/>
  <c r="DB174" i="56"/>
  <c r="DA174" i="56"/>
  <c r="CZ174" i="56"/>
  <c r="CY174" i="56"/>
  <c r="CX174" i="56"/>
  <c r="CW174" i="56"/>
  <c r="CV174" i="56"/>
  <c r="CU174" i="56"/>
  <c r="CT174" i="56"/>
  <c r="CS174" i="56"/>
  <c r="CR174" i="56"/>
  <c r="CQ174" i="56"/>
  <c r="CP174" i="56"/>
  <c r="CO174" i="56"/>
  <c r="CN174" i="56"/>
  <c r="CM174" i="56"/>
  <c r="CL174" i="56"/>
  <c r="CK174" i="56"/>
  <c r="CJ174" i="56"/>
  <c r="CI174" i="56"/>
  <c r="CH174" i="56"/>
  <c r="CG174" i="56"/>
  <c r="CF174" i="56"/>
  <c r="CE174" i="56"/>
  <c r="CD174" i="56"/>
  <c r="CC174" i="56"/>
  <c r="CB174" i="56"/>
  <c r="CA174" i="56"/>
  <c r="BZ174" i="56"/>
  <c r="BY174" i="56"/>
  <c r="BX174" i="56"/>
  <c r="BW174" i="56"/>
  <c r="BV174" i="56"/>
  <c r="BU174" i="56"/>
  <c r="BT174" i="56"/>
  <c r="BS174" i="56"/>
  <c r="BR174" i="56"/>
  <c r="BQ174" i="56"/>
  <c r="BP174" i="56"/>
  <c r="BO174" i="56"/>
  <c r="BN174" i="56"/>
  <c r="BM174" i="56"/>
  <c r="BL174" i="56"/>
  <c r="BK174" i="56"/>
  <c r="BJ174" i="56"/>
  <c r="BI174" i="56"/>
  <c r="BH174" i="56"/>
  <c r="BG174" i="56"/>
  <c r="BF174" i="56"/>
  <c r="BE174" i="56"/>
  <c r="BD174" i="56"/>
  <c r="BC174" i="56"/>
  <c r="BB174" i="56"/>
  <c r="BA174" i="56"/>
  <c r="AZ174" i="56"/>
  <c r="AY174" i="56"/>
  <c r="AX174" i="56"/>
  <c r="AW174" i="56"/>
  <c r="AV174" i="56"/>
  <c r="AU174" i="56"/>
  <c r="AT174" i="56"/>
  <c r="AS174" i="56"/>
  <c r="AR174" i="56"/>
  <c r="AQ174" i="56"/>
  <c r="AP174" i="56"/>
  <c r="AO174" i="56"/>
  <c r="AN174" i="56"/>
  <c r="AM174" i="56"/>
  <c r="AL174" i="56"/>
  <c r="AK174" i="56"/>
  <c r="AJ174" i="56"/>
  <c r="AI174" i="56"/>
  <c r="AH174" i="56"/>
  <c r="AG174" i="56"/>
  <c r="AF174" i="56"/>
  <c r="AE174" i="56"/>
  <c r="AD174" i="56"/>
  <c r="AC174" i="56"/>
  <c r="AB174" i="56"/>
  <c r="AA174" i="56"/>
  <c r="Z174" i="56"/>
  <c r="Y174" i="56"/>
  <c r="X174" i="56"/>
  <c r="W174" i="56"/>
  <c r="V174" i="56"/>
  <c r="U174" i="56"/>
  <c r="T174" i="56"/>
  <c r="S174" i="56"/>
  <c r="R174" i="56"/>
  <c r="Q174" i="56"/>
  <c r="P174" i="56"/>
  <c r="O174" i="56"/>
  <c r="N174" i="56"/>
  <c r="M174" i="56"/>
  <c r="L174" i="56"/>
  <c r="K174" i="56"/>
  <c r="J174" i="56"/>
  <c r="I174" i="56"/>
  <c r="H174" i="56"/>
  <c r="G174" i="56"/>
  <c r="F174" i="56"/>
  <c r="E174" i="56"/>
  <c r="D174" i="56"/>
  <c r="C174" i="56"/>
  <c r="B174" i="56"/>
  <c r="A174" i="56"/>
  <c r="FX173" i="56"/>
  <c r="FW173" i="56"/>
  <c r="FV173" i="56"/>
  <c r="FU173" i="56"/>
  <c r="FT173" i="56"/>
  <c r="FS173" i="56"/>
  <c r="FR173" i="56"/>
  <c r="FQ173" i="56"/>
  <c r="FP173" i="56"/>
  <c r="FO173" i="56"/>
  <c r="FN173" i="56"/>
  <c r="FM173" i="56"/>
  <c r="FL173" i="56"/>
  <c r="FK173" i="56"/>
  <c r="FJ173" i="56"/>
  <c r="FI173" i="56"/>
  <c r="FH173" i="56"/>
  <c r="FG173" i="56"/>
  <c r="FF173" i="56"/>
  <c r="FE173" i="56"/>
  <c r="FD173" i="56"/>
  <c r="FC173" i="56"/>
  <c r="FB173" i="56"/>
  <c r="FA173" i="56"/>
  <c r="EZ173" i="56"/>
  <c r="EY173" i="56"/>
  <c r="EX173" i="56"/>
  <c r="EW173" i="56"/>
  <c r="EV173" i="56"/>
  <c r="EU173" i="56"/>
  <c r="ET173" i="56"/>
  <c r="ES173" i="56"/>
  <c r="ER173" i="56"/>
  <c r="EQ173" i="56"/>
  <c r="EP173" i="56"/>
  <c r="EO173" i="56"/>
  <c r="EN173" i="56"/>
  <c r="EM173" i="56"/>
  <c r="EL173" i="56"/>
  <c r="EK173" i="56"/>
  <c r="EJ173" i="56"/>
  <c r="EI173" i="56"/>
  <c r="EH173" i="56"/>
  <c r="EG173" i="56"/>
  <c r="EF173" i="56"/>
  <c r="EE173" i="56"/>
  <c r="ED173" i="56"/>
  <c r="EC173" i="56"/>
  <c r="EB173" i="56"/>
  <c r="EA173" i="56"/>
  <c r="DZ173" i="56"/>
  <c r="DY173" i="56"/>
  <c r="DX173" i="56"/>
  <c r="DW173" i="56"/>
  <c r="DV173" i="56"/>
  <c r="DU173" i="56"/>
  <c r="DT173" i="56"/>
  <c r="DS173" i="56"/>
  <c r="DR173" i="56"/>
  <c r="DQ173" i="56"/>
  <c r="DP173" i="56"/>
  <c r="DO173" i="56"/>
  <c r="DN173" i="56"/>
  <c r="DM173" i="56"/>
  <c r="DL173" i="56"/>
  <c r="DK173" i="56"/>
  <c r="DJ173" i="56"/>
  <c r="DI173" i="56"/>
  <c r="DH173" i="56"/>
  <c r="DG173" i="56"/>
  <c r="DF173" i="56"/>
  <c r="DE173" i="56"/>
  <c r="DD173" i="56"/>
  <c r="DC173" i="56"/>
  <c r="DB173" i="56"/>
  <c r="DA173" i="56"/>
  <c r="CZ173" i="56"/>
  <c r="CY173" i="56"/>
  <c r="CX173" i="56"/>
  <c r="CW173" i="56"/>
  <c r="CV173" i="56"/>
  <c r="CU173" i="56"/>
  <c r="CT173" i="56"/>
  <c r="CS173" i="56"/>
  <c r="CR173" i="56"/>
  <c r="CQ173" i="56"/>
  <c r="CP173" i="56"/>
  <c r="CO173" i="56"/>
  <c r="CN173" i="56"/>
  <c r="CM173" i="56"/>
  <c r="CL173" i="56"/>
  <c r="CK173" i="56"/>
  <c r="CJ173" i="56"/>
  <c r="CI173" i="56"/>
  <c r="CH173" i="56"/>
  <c r="CG173" i="56"/>
  <c r="CF173" i="56"/>
  <c r="CE173" i="56"/>
  <c r="CD173" i="56"/>
  <c r="CC173" i="56"/>
  <c r="CB173" i="56"/>
  <c r="CA173" i="56"/>
  <c r="BZ173" i="56"/>
  <c r="BY173" i="56"/>
  <c r="BX173" i="56"/>
  <c r="BW173" i="56"/>
  <c r="BV173" i="56"/>
  <c r="BU173" i="56"/>
  <c r="BT173" i="56"/>
  <c r="BS173" i="56"/>
  <c r="BR173" i="56"/>
  <c r="BQ173" i="56"/>
  <c r="BP173" i="56"/>
  <c r="BO173" i="56"/>
  <c r="BN173" i="56"/>
  <c r="BM173" i="56"/>
  <c r="BL173" i="56"/>
  <c r="BK173" i="56"/>
  <c r="BJ173" i="56"/>
  <c r="BI173" i="56"/>
  <c r="BH173" i="56"/>
  <c r="BG173" i="56"/>
  <c r="BF173" i="56"/>
  <c r="BE173" i="56"/>
  <c r="BD173" i="56"/>
  <c r="BC173" i="56"/>
  <c r="BB173" i="56"/>
  <c r="BA173" i="56"/>
  <c r="AZ173" i="56"/>
  <c r="AY173" i="56"/>
  <c r="AX173" i="56"/>
  <c r="AW173" i="56"/>
  <c r="AV173" i="56"/>
  <c r="AU173" i="56"/>
  <c r="AT173" i="56"/>
  <c r="AS173" i="56"/>
  <c r="AR173" i="56"/>
  <c r="AQ173" i="56"/>
  <c r="AP173" i="56"/>
  <c r="AO173" i="56"/>
  <c r="AN173" i="56"/>
  <c r="AM173" i="56"/>
  <c r="AL173" i="56"/>
  <c r="AK173" i="56"/>
  <c r="AJ173" i="56"/>
  <c r="AI173" i="56"/>
  <c r="AH173" i="56"/>
  <c r="AG173" i="56"/>
  <c r="AF173" i="56"/>
  <c r="AE173" i="56"/>
  <c r="AD173" i="56"/>
  <c r="AC173" i="56"/>
  <c r="AB173" i="56"/>
  <c r="AA173" i="56"/>
  <c r="Z173" i="56"/>
  <c r="Y173" i="56"/>
  <c r="X173" i="56"/>
  <c r="W173" i="56"/>
  <c r="V173" i="56"/>
  <c r="U173" i="56"/>
  <c r="T173" i="56"/>
  <c r="S173" i="56"/>
  <c r="R173" i="56"/>
  <c r="Q173" i="56"/>
  <c r="P173" i="56"/>
  <c r="O173" i="56"/>
  <c r="N173" i="56"/>
  <c r="M173" i="56"/>
  <c r="L173" i="56"/>
  <c r="K173" i="56"/>
  <c r="J173" i="56"/>
  <c r="I173" i="56"/>
  <c r="H173" i="56"/>
  <c r="G173" i="56"/>
  <c r="F173" i="56"/>
  <c r="E173" i="56"/>
  <c r="D173" i="56"/>
  <c r="C173" i="56"/>
  <c r="B173" i="56"/>
  <c r="A173" i="56"/>
  <c r="FX172" i="56"/>
  <c r="FW172" i="56"/>
  <c r="FV172" i="56"/>
  <c r="FU172" i="56"/>
  <c r="FT172" i="56"/>
  <c r="FS172" i="56"/>
  <c r="FR172" i="56"/>
  <c r="FQ172" i="56"/>
  <c r="FP172" i="56"/>
  <c r="FO172" i="56"/>
  <c r="FN172" i="56"/>
  <c r="FM172" i="56"/>
  <c r="FL172" i="56"/>
  <c r="FK172" i="56"/>
  <c r="FJ172" i="56"/>
  <c r="FI172" i="56"/>
  <c r="FH172" i="56"/>
  <c r="FG172" i="56"/>
  <c r="FF172" i="56"/>
  <c r="FE172" i="56"/>
  <c r="FD172" i="56"/>
  <c r="FC172" i="56"/>
  <c r="FB172" i="56"/>
  <c r="FA172" i="56"/>
  <c r="EZ172" i="56"/>
  <c r="EY172" i="56"/>
  <c r="EX172" i="56"/>
  <c r="EW172" i="56"/>
  <c r="EV172" i="56"/>
  <c r="EU172" i="56"/>
  <c r="ET172" i="56"/>
  <c r="ES172" i="56"/>
  <c r="ER172" i="56"/>
  <c r="EQ172" i="56"/>
  <c r="EP172" i="56"/>
  <c r="EO172" i="56"/>
  <c r="EN172" i="56"/>
  <c r="EM172" i="56"/>
  <c r="EL172" i="56"/>
  <c r="EK172" i="56"/>
  <c r="EJ172" i="56"/>
  <c r="EI172" i="56"/>
  <c r="EH172" i="56"/>
  <c r="EG172" i="56"/>
  <c r="EF172" i="56"/>
  <c r="EE172" i="56"/>
  <c r="ED172" i="56"/>
  <c r="EC172" i="56"/>
  <c r="EB172" i="56"/>
  <c r="EA172" i="56"/>
  <c r="DZ172" i="56"/>
  <c r="DY172" i="56"/>
  <c r="DX172" i="56"/>
  <c r="DW172" i="56"/>
  <c r="DV172" i="56"/>
  <c r="DU172" i="56"/>
  <c r="DT172" i="56"/>
  <c r="DS172" i="56"/>
  <c r="DR172" i="56"/>
  <c r="DQ172" i="56"/>
  <c r="DP172" i="56"/>
  <c r="DO172" i="56"/>
  <c r="DN172" i="56"/>
  <c r="DM172" i="56"/>
  <c r="DL172" i="56"/>
  <c r="DK172" i="56"/>
  <c r="DJ172" i="56"/>
  <c r="DI172" i="56"/>
  <c r="DH172" i="56"/>
  <c r="DG172" i="56"/>
  <c r="DF172" i="56"/>
  <c r="DE172" i="56"/>
  <c r="DD172" i="56"/>
  <c r="DC172" i="56"/>
  <c r="DB172" i="56"/>
  <c r="DA172" i="56"/>
  <c r="CZ172" i="56"/>
  <c r="CY172" i="56"/>
  <c r="CX172" i="56"/>
  <c r="CW172" i="56"/>
  <c r="CV172" i="56"/>
  <c r="CU172" i="56"/>
  <c r="CT172" i="56"/>
  <c r="CS172" i="56"/>
  <c r="CR172" i="56"/>
  <c r="CQ172" i="56"/>
  <c r="CP172" i="56"/>
  <c r="CO172" i="56"/>
  <c r="CN172" i="56"/>
  <c r="CM172" i="56"/>
  <c r="CL172" i="56"/>
  <c r="CK172" i="56"/>
  <c r="CJ172" i="56"/>
  <c r="CI172" i="56"/>
  <c r="CH172" i="56"/>
  <c r="CG172" i="56"/>
  <c r="CF172" i="56"/>
  <c r="CE172" i="56"/>
  <c r="CD172" i="56"/>
  <c r="CC172" i="56"/>
  <c r="CB172" i="56"/>
  <c r="CA172" i="56"/>
  <c r="BZ172" i="56"/>
  <c r="BY172" i="56"/>
  <c r="BX172" i="56"/>
  <c r="BW172" i="56"/>
  <c r="BV172" i="56"/>
  <c r="BU172" i="56"/>
  <c r="BT172" i="56"/>
  <c r="BS172" i="56"/>
  <c r="BR172" i="56"/>
  <c r="BQ172" i="56"/>
  <c r="BP172" i="56"/>
  <c r="BO172" i="56"/>
  <c r="BN172" i="56"/>
  <c r="BM172" i="56"/>
  <c r="BL172" i="56"/>
  <c r="BK172" i="56"/>
  <c r="BJ172" i="56"/>
  <c r="BI172" i="56"/>
  <c r="BH172" i="56"/>
  <c r="BG172" i="56"/>
  <c r="BF172" i="56"/>
  <c r="BE172" i="56"/>
  <c r="BD172" i="56"/>
  <c r="BC172" i="56"/>
  <c r="BB172" i="56"/>
  <c r="BA172" i="56"/>
  <c r="AZ172" i="56"/>
  <c r="AY172" i="56"/>
  <c r="AX172" i="56"/>
  <c r="AW172" i="56"/>
  <c r="AV172" i="56"/>
  <c r="AU172" i="56"/>
  <c r="AT172" i="56"/>
  <c r="AS172" i="56"/>
  <c r="AR172" i="56"/>
  <c r="AQ172" i="56"/>
  <c r="AP172" i="56"/>
  <c r="AO172" i="56"/>
  <c r="AN172" i="56"/>
  <c r="AM172" i="56"/>
  <c r="AL172" i="56"/>
  <c r="AK172" i="56"/>
  <c r="AJ172" i="56"/>
  <c r="AI172" i="56"/>
  <c r="AH172" i="56"/>
  <c r="AG172" i="56"/>
  <c r="AF172" i="56"/>
  <c r="AE172" i="56"/>
  <c r="AD172" i="56"/>
  <c r="AC172" i="56"/>
  <c r="AB172" i="56"/>
  <c r="AA172" i="56"/>
  <c r="Z172" i="56"/>
  <c r="Y172" i="56"/>
  <c r="X172" i="56"/>
  <c r="W172" i="56"/>
  <c r="V172" i="56"/>
  <c r="U172" i="56"/>
  <c r="T172" i="56"/>
  <c r="S172" i="56"/>
  <c r="R172" i="56"/>
  <c r="Q172" i="56"/>
  <c r="P172" i="56"/>
  <c r="O172" i="56"/>
  <c r="N172" i="56"/>
  <c r="M172" i="56"/>
  <c r="L172" i="56"/>
  <c r="K172" i="56"/>
  <c r="J172" i="56"/>
  <c r="I172" i="56"/>
  <c r="H172" i="56"/>
  <c r="G172" i="56"/>
  <c r="F172" i="56"/>
  <c r="E172" i="56"/>
  <c r="D172" i="56"/>
  <c r="C172" i="56"/>
  <c r="B172" i="56"/>
  <c r="A172" i="56"/>
  <c r="FX171" i="56"/>
  <c r="FW171" i="56"/>
  <c r="FV171" i="56"/>
  <c r="FU171" i="56"/>
  <c r="FT171" i="56"/>
  <c r="FS171" i="56"/>
  <c r="FR171" i="56"/>
  <c r="FQ171" i="56"/>
  <c r="FP171" i="56"/>
  <c r="FO171" i="56"/>
  <c r="FN171" i="56"/>
  <c r="FM171" i="56"/>
  <c r="FL171" i="56"/>
  <c r="FK171" i="56"/>
  <c r="FJ171" i="56"/>
  <c r="FI171" i="56"/>
  <c r="FH171" i="56"/>
  <c r="FG171" i="56"/>
  <c r="FF171" i="56"/>
  <c r="FE171" i="56"/>
  <c r="FD171" i="56"/>
  <c r="FC171" i="56"/>
  <c r="FB171" i="56"/>
  <c r="FA171" i="56"/>
  <c r="EZ171" i="56"/>
  <c r="EY171" i="56"/>
  <c r="EX171" i="56"/>
  <c r="EW171" i="56"/>
  <c r="EV171" i="56"/>
  <c r="EU171" i="56"/>
  <c r="ET171" i="56"/>
  <c r="ES171" i="56"/>
  <c r="ER171" i="56"/>
  <c r="EQ171" i="56"/>
  <c r="EP171" i="56"/>
  <c r="EO171" i="56"/>
  <c r="EN171" i="56"/>
  <c r="EM171" i="56"/>
  <c r="EL171" i="56"/>
  <c r="EK171" i="56"/>
  <c r="EJ171" i="56"/>
  <c r="EI171" i="56"/>
  <c r="EH171" i="56"/>
  <c r="EG171" i="56"/>
  <c r="EF171" i="56"/>
  <c r="EE171" i="56"/>
  <c r="ED171" i="56"/>
  <c r="EC171" i="56"/>
  <c r="EB171" i="56"/>
  <c r="EA171" i="56"/>
  <c r="DZ171" i="56"/>
  <c r="DY171" i="56"/>
  <c r="DX171" i="56"/>
  <c r="DW171" i="56"/>
  <c r="DV171" i="56"/>
  <c r="DU171" i="56"/>
  <c r="DT171" i="56"/>
  <c r="DS171" i="56"/>
  <c r="DR171" i="56"/>
  <c r="DQ171" i="56"/>
  <c r="DP171" i="56"/>
  <c r="DO171" i="56"/>
  <c r="DN171" i="56"/>
  <c r="DM171" i="56"/>
  <c r="DL171" i="56"/>
  <c r="DK171" i="56"/>
  <c r="DJ171" i="56"/>
  <c r="DI171" i="56"/>
  <c r="DH171" i="56"/>
  <c r="DG171" i="56"/>
  <c r="DF171" i="56"/>
  <c r="DE171" i="56"/>
  <c r="DD171" i="56"/>
  <c r="DC171" i="56"/>
  <c r="DB171" i="56"/>
  <c r="DA171" i="56"/>
  <c r="CZ171" i="56"/>
  <c r="CY171" i="56"/>
  <c r="CX171" i="56"/>
  <c r="CW171" i="56"/>
  <c r="CV171" i="56"/>
  <c r="CU171" i="56"/>
  <c r="CT171" i="56"/>
  <c r="CS171" i="56"/>
  <c r="CR171" i="56"/>
  <c r="CQ171" i="56"/>
  <c r="CP171" i="56"/>
  <c r="CO171" i="56"/>
  <c r="CN171" i="56"/>
  <c r="CM171" i="56"/>
  <c r="CL171" i="56"/>
  <c r="CK171" i="56"/>
  <c r="CJ171" i="56"/>
  <c r="CI171" i="56"/>
  <c r="CH171" i="56"/>
  <c r="CG171" i="56"/>
  <c r="CF171" i="56"/>
  <c r="CE171" i="56"/>
  <c r="CD171" i="56"/>
  <c r="CC171" i="56"/>
  <c r="CB171" i="56"/>
  <c r="CA171" i="56"/>
  <c r="BZ171" i="56"/>
  <c r="BY171" i="56"/>
  <c r="BX171" i="56"/>
  <c r="BW171" i="56"/>
  <c r="BV171" i="56"/>
  <c r="BU171" i="56"/>
  <c r="BT171" i="56"/>
  <c r="BS171" i="56"/>
  <c r="BR171" i="56"/>
  <c r="BQ171" i="56"/>
  <c r="BP171" i="56"/>
  <c r="BO171" i="56"/>
  <c r="BN171" i="56"/>
  <c r="BM171" i="56"/>
  <c r="BL171" i="56"/>
  <c r="BK171" i="56"/>
  <c r="BJ171" i="56"/>
  <c r="BI171" i="56"/>
  <c r="BH171" i="56"/>
  <c r="BG171" i="56"/>
  <c r="BF171" i="56"/>
  <c r="BE171" i="56"/>
  <c r="BD171" i="56"/>
  <c r="BC171" i="56"/>
  <c r="BB171" i="56"/>
  <c r="BA171" i="56"/>
  <c r="AZ171" i="56"/>
  <c r="AY171" i="56"/>
  <c r="AX171" i="56"/>
  <c r="AW171" i="56"/>
  <c r="AV171" i="56"/>
  <c r="AU171" i="56"/>
  <c r="AT171" i="56"/>
  <c r="AS171" i="56"/>
  <c r="AR171" i="56"/>
  <c r="AQ171" i="56"/>
  <c r="AP171" i="56"/>
  <c r="AO171" i="56"/>
  <c r="AN171" i="56"/>
  <c r="AM171" i="56"/>
  <c r="AL171" i="56"/>
  <c r="AK171" i="56"/>
  <c r="AJ171" i="56"/>
  <c r="AI171" i="56"/>
  <c r="AH171" i="56"/>
  <c r="AG171" i="56"/>
  <c r="AF171" i="56"/>
  <c r="AE171" i="56"/>
  <c r="AD171" i="56"/>
  <c r="AC171" i="56"/>
  <c r="AB171" i="56"/>
  <c r="AA171" i="56"/>
  <c r="Z171" i="56"/>
  <c r="Y171" i="56"/>
  <c r="X171" i="56"/>
  <c r="W171" i="56"/>
  <c r="V171" i="56"/>
  <c r="U171" i="56"/>
  <c r="T171" i="56"/>
  <c r="S171" i="56"/>
  <c r="R171" i="56"/>
  <c r="Q171" i="56"/>
  <c r="P171" i="56"/>
  <c r="O171" i="56"/>
  <c r="N171" i="56"/>
  <c r="M171" i="56"/>
  <c r="L171" i="56"/>
  <c r="K171" i="56"/>
  <c r="J171" i="56"/>
  <c r="I171" i="56"/>
  <c r="H171" i="56"/>
  <c r="G171" i="56"/>
  <c r="F171" i="56"/>
  <c r="E171" i="56"/>
  <c r="D171" i="56"/>
  <c r="C171" i="56"/>
  <c r="B171" i="56"/>
  <c r="A171" i="56"/>
  <c r="FX170" i="56"/>
  <c r="FW170" i="56"/>
  <c r="FV170" i="56"/>
  <c r="FU170" i="56"/>
  <c r="FT170" i="56"/>
  <c r="FS170" i="56"/>
  <c r="FR170" i="56"/>
  <c r="FQ170" i="56"/>
  <c r="FP170" i="56"/>
  <c r="FO170" i="56"/>
  <c r="FN170" i="56"/>
  <c r="FM170" i="56"/>
  <c r="FL170" i="56"/>
  <c r="FK170" i="56"/>
  <c r="FJ170" i="56"/>
  <c r="FI170" i="56"/>
  <c r="FH170" i="56"/>
  <c r="FG170" i="56"/>
  <c r="FF170" i="56"/>
  <c r="FE170" i="56"/>
  <c r="FD170" i="56"/>
  <c r="FC170" i="56"/>
  <c r="FB170" i="56"/>
  <c r="FA170" i="56"/>
  <c r="EZ170" i="56"/>
  <c r="EY170" i="56"/>
  <c r="EX170" i="56"/>
  <c r="EW170" i="56"/>
  <c r="EV170" i="56"/>
  <c r="EU170" i="56"/>
  <c r="ET170" i="56"/>
  <c r="ES170" i="56"/>
  <c r="ER170" i="56"/>
  <c r="EQ170" i="56"/>
  <c r="EP170" i="56"/>
  <c r="EO170" i="56"/>
  <c r="EN170" i="56"/>
  <c r="EM170" i="56"/>
  <c r="EL170" i="56"/>
  <c r="EK170" i="56"/>
  <c r="EJ170" i="56"/>
  <c r="EI170" i="56"/>
  <c r="EH170" i="56"/>
  <c r="EG170" i="56"/>
  <c r="EF170" i="56"/>
  <c r="EE170" i="56"/>
  <c r="ED170" i="56"/>
  <c r="EC170" i="56"/>
  <c r="EB170" i="56"/>
  <c r="EA170" i="56"/>
  <c r="DZ170" i="56"/>
  <c r="DY170" i="56"/>
  <c r="DX170" i="56"/>
  <c r="DW170" i="56"/>
  <c r="DV170" i="56"/>
  <c r="DU170" i="56"/>
  <c r="DT170" i="56"/>
  <c r="DS170" i="56"/>
  <c r="DR170" i="56"/>
  <c r="DQ170" i="56"/>
  <c r="DP170" i="56"/>
  <c r="DO170" i="56"/>
  <c r="DN170" i="56"/>
  <c r="DM170" i="56"/>
  <c r="DL170" i="56"/>
  <c r="DK170" i="56"/>
  <c r="DJ170" i="56"/>
  <c r="DI170" i="56"/>
  <c r="DH170" i="56"/>
  <c r="DG170" i="56"/>
  <c r="DF170" i="56"/>
  <c r="DE170" i="56"/>
  <c r="DD170" i="56"/>
  <c r="DC170" i="56"/>
  <c r="DB170" i="56"/>
  <c r="DA170" i="56"/>
  <c r="CZ170" i="56"/>
  <c r="CY170" i="56"/>
  <c r="CX170" i="56"/>
  <c r="CW170" i="56"/>
  <c r="CV170" i="56"/>
  <c r="CU170" i="56"/>
  <c r="CT170" i="56"/>
  <c r="CS170" i="56"/>
  <c r="CR170" i="56"/>
  <c r="CQ170" i="56"/>
  <c r="CP170" i="56"/>
  <c r="CO170" i="56"/>
  <c r="CN170" i="56"/>
  <c r="CM170" i="56"/>
  <c r="CL170" i="56"/>
  <c r="CK170" i="56"/>
  <c r="CJ170" i="56"/>
  <c r="CI170" i="56"/>
  <c r="CH170" i="56"/>
  <c r="CG170" i="56"/>
  <c r="CF170" i="56"/>
  <c r="CE170" i="56"/>
  <c r="CD170" i="56"/>
  <c r="CC170" i="56"/>
  <c r="CB170" i="56"/>
  <c r="CA170" i="56"/>
  <c r="BZ170" i="56"/>
  <c r="BY170" i="56"/>
  <c r="BX170" i="56"/>
  <c r="BW170" i="56"/>
  <c r="BV170" i="56"/>
  <c r="BU170" i="56"/>
  <c r="BT170" i="56"/>
  <c r="BS170" i="56"/>
  <c r="BR170" i="56"/>
  <c r="BQ170" i="56"/>
  <c r="BP170" i="56"/>
  <c r="BO170" i="56"/>
  <c r="BN170" i="56"/>
  <c r="BM170" i="56"/>
  <c r="BL170" i="56"/>
  <c r="BK170" i="56"/>
  <c r="BJ170" i="56"/>
  <c r="BI170" i="56"/>
  <c r="BH170" i="56"/>
  <c r="BG170" i="56"/>
  <c r="BF170" i="56"/>
  <c r="BE170" i="56"/>
  <c r="BD170" i="56"/>
  <c r="BC170" i="56"/>
  <c r="BB170" i="56"/>
  <c r="BA170" i="56"/>
  <c r="AZ170" i="56"/>
  <c r="AY170" i="56"/>
  <c r="AX170" i="56"/>
  <c r="AW170" i="56"/>
  <c r="AV170" i="56"/>
  <c r="AU170" i="56"/>
  <c r="AT170" i="56"/>
  <c r="AS170" i="56"/>
  <c r="AR170" i="56"/>
  <c r="AQ170" i="56"/>
  <c r="AP170" i="56"/>
  <c r="AO170" i="56"/>
  <c r="AN170" i="56"/>
  <c r="AM170" i="56"/>
  <c r="AL170" i="56"/>
  <c r="AK170" i="56"/>
  <c r="AJ170" i="56"/>
  <c r="AI170" i="56"/>
  <c r="AH170" i="56"/>
  <c r="AG170" i="56"/>
  <c r="AF170" i="56"/>
  <c r="AE170" i="56"/>
  <c r="AD170" i="56"/>
  <c r="AC170" i="56"/>
  <c r="AB170" i="56"/>
  <c r="AA170" i="56"/>
  <c r="Z170" i="56"/>
  <c r="Y170" i="56"/>
  <c r="X170" i="56"/>
  <c r="W170" i="56"/>
  <c r="V170" i="56"/>
  <c r="U170" i="56"/>
  <c r="T170" i="56"/>
  <c r="S170" i="56"/>
  <c r="R170" i="56"/>
  <c r="Q170" i="56"/>
  <c r="P170" i="56"/>
  <c r="O170" i="56"/>
  <c r="N170" i="56"/>
  <c r="M170" i="56"/>
  <c r="L170" i="56"/>
  <c r="K170" i="56"/>
  <c r="J170" i="56"/>
  <c r="I170" i="56"/>
  <c r="H170" i="56"/>
  <c r="G170" i="56"/>
  <c r="F170" i="56"/>
  <c r="E170" i="56"/>
  <c r="D170" i="56"/>
  <c r="C170" i="56"/>
  <c r="B170" i="56"/>
  <c r="A170" i="56"/>
  <c r="FX169" i="56"/>
  <c r="FW169" i="56"/>
  <c r="FV169" i="56"/>
  <c r="FU169" i="56"/>
  <c r="FT169" i="56"/>
  <c r="FS169" i="56"/>
  <c r="FR169" i="56"/>
  <c r="FQ169" i="56"/>
  <c r="FP169" i="56"/>
  <c r="FO169" i="56"/>
  <c r="FN169" i="56"/>
  <c r="FM169" i="56"/>
  <c r="FL169" i="56"/>
  <c r="FK169" i="56"/>
  <c r="FJ169" i="56"/>
  <c r="FI169" i="56"/>
  <c r="FH169" i="56"/>
  <c r="FG169" i="56"/>
  <c r="FF169" i="56"/>
  <c r="FE169" i="56"/>
  <c r="FD169" i="56"/>
  <c r="FC169" i="56"/>
  <c r="FB169" i="56"/>
  <c r="FA169" i="56"/>
  <c r="EZ169" i="56"/>
  <c r="EY169" i="56"/>
  <c r="EX169" i="56"/>
  <c r="EW169" i="56"/>
  <c r="EV169" i="56"/>
  <c r="EU169" i="56"/>
  <c r="ET169" i="56"/>
  <c r="ES169" i="56"/>
  <c r="ER169" i="56"/>
  <c r="EQ169" i="56"/>
  <c r="EP169" i="56"/>
  <c r="EO169" i="56"/>
  <c r="EN169" i="56"/>
  <c r="EM169" i="56"/>
  <c r="EL169" i="56"/>
  <c r="EK169" i="56"/>
  <c r="EJ169" i="56"/>
  <c r="EI169" i="56"/>
  <c r="EH169" i="56"/>
  <c r="EG169" i="56"/>
  <c r="EF169" i="56"/>
  <c r="EE169" i="56"/>
  <c r="ED169" i="56"/>
  <c r="EC169" i="56"/>
  <c r="EB169" i="56"/>
  <c r="EA169" i="56"/>
  <c r="DZ169" i="56"/>
  <c r="DY169" i="56"/>
  <c r="DX169" i="56"/>
  <c r="DW169" i="56"/>
  <c r="DV169" i="56"/>
  <c r="DU169" i="56"/>
  <c r="DT169" i="56"/>
  <c r="DS169" i="56"/>
  <c r="DR169" i="56"/>
  <c r="DQ169" i="56"/>
  <c r="DP169" i="56"/>
  <c r="DO169" i="56"/>
  <c r="DN169" i="56"/>
  <c r="DM169" i="56"/>
  <c r="DL169" i="56"/>
  <c r="DK169" i="56"/>
  <c r="DJ169" i="56"/>
  <c r="DI169" i="56"/>
  <c r="DH169" i="56"/>
  <c r="DG169" i="56"/>
  <c r="DF169" i="56"/>
  <c r="DE169" i="56"/>
  <c r="DD169" i="56"/>
  <c r="DC169" i="56"/>
  <c r="DB169" i="56"/>
  <c r="DA169" i="56"/>
  <c r="CZ169" i="56"/>
  <c r="CY169" i="56"/>
  <c r="CX169" i="56"/>
  <c r="CW169" i="56"/>
  <c r="CV169" i="56"/>
  <c r="CU169" i="56"/>
  <c r="CT169" i="56"/>
  <c r="CS169" i="56"/>
  <c r="CR169" i="56"/>
  <c r="CQ169" i="56"/>
  <c r="CP169" i="56"/>
  <c r="CO169" i="56"/>
  <c r="CN169" i="56"/>
  <c r="CM169" i="56"/>
  <c r="CL169" i="56"/>
  <c r="CK169" i="56"/>
  <c r="CJ169" i="56"/>
  <c r="CI169" i="56"/>
  <c r="CH169" i="56"/>
  <c r="CG169" i="56"/>
  <c r="CF169" i="56"/>
  <c r="CE169" i="56"/>
  <c r="CD169" i="56"/>
  <c r="CC169" i="56"/>
  <c r="CB169" i="56"/>
  <c r="CA169" i="56"/>
  <c r="BZ169" i="56"/>
  <c r="BY169" i="56"/>
  <c r="BX169" i="56"/>
  <c r="BW169" i="56"/>
  <c r="BV169" i="56"/>
  <c r="BU169" i="56"/>
  <c r="BT169" i="56"/>
  <c r="BS169" i="56"/>
  <c r="BR169" i="56"/>
  <c r="BQ169" i="56"/>
  <c r="BP169" i="56"/>
  <c r="BO169" i="56"/>
  <c r="BN169" i="56"/>
  <c r="BM169" i="56"/>
  <c r="BL169" i="56"/>
  <c r="BK169" i="56"/>
  <c r="BJ169" i="56"/>
  <c r="BI169" i="56"/>
  <c r="BH169" i="56"/>
  <c r="BG169" i="56"/>
  <c r="BF169" i="56"/>
  <c r="BE169" i="56"/>
  <c r="BD169" i="56"/>
  <c r="BC169" i="56"/>
  <c r="BB169" i="56"/>
  <c r="BA169" i="56"/>
  <c r="AZ169" i="56"/>
  <c r="AY169" i="56"/>
  <c r="AX169" i="56"/>
  <c r="AW169" i="56"/>
  <c r="AV169" i="56"/>
  <c r="AU169" i="56"/>
  <c r="AT169" i="56"/>
  <c r="AS169" i="56"/>
  <c r="AR169" i="56"/>
  <c r="AQ169" i="56"/>
  <c r="AP169" i="56"/>
  <c r="AO169" i="56"/>
  <c r="AN169" i="56"/>
  <c r="AM169" i="56"/>
  <c r="AL169" i="56"/>
  <c r="AK169" i="56"/>
  <c r="AJ169" i="56"/>
  <c r="AI169" i="56"/>
  <c r="AH169" i="56"/>
  <c r="AG169" i="56"/>
  <c r="AF169" i="56"/>
  <c r="AE169" i="56"/>
  <c r="AD169" i="56"/>
  <c r="AC169" i="56"/>
  <c r="AB169" i="56"/>
  <c r="AA169" i="56"/>
  <c r="Z169" i="56"/>
  <c r="Y169" i="56"/>
  <c r="X169" i="56"/>
  <c r="W169" i="56"/>
  <c r="V169" i="56"/>
  <c r="U169" i="56"/>
  <c r="T169" i="56"/>
  <c r="S169" i="56"/>
  <c r="R169" i="56"/>
  <c r="Q169" i="56"/>
  <c r="P169" i="56"/>
  <c r="O169" i="56"/>
  <c r="N169" i="56"/>
  <c r="M169" i="56"/>
  <c r="L169" i="56"/>
  <c r="K169" i="56"/>
  <c r="J169" i="56"/>
  <c r="I169" i="56"/>
  <c r="H169" i="56"/>
  <c r="G169" i="56"/>
  <c r="F169" i="56"/>
  <c r="E169" i="56"/>
  <c r="D169" i="56"/>
  <c r="C169" i="56"/>
  <c r="B169" i="56"/>
  <c r="A169" i="56"/>
  <c r="FX168" i="56"/>
  <c r="FW168" i="56"/>
  <c r="FV168" i="56"/>
  <c r="FU168" i="56"/>
  <c r="FT168" i="56"/>
  <c r="FS168" i="56"/>
  <c r="FR168" i="56"/>
  <c r="FQ168" i="56"/>
  <c r="FP168" i="56"/>
  <c r="FO168" i="56"/>
  <c r="FN168" i="56"/>
  <c r="FM168" i="56"/>
  <c r="FL168" i="56"/>
  <c r="FK168" i="56"/>
  <c r="FJ168" i="56"/>
  <c r="FI168" i="56"/>
  <c r="FH168" i="56"/>
  <c r="FG168" i="56"/>
  <c r="FF168" i="56"/>
  <c r="FE168" i="56"/>
  <c r="FD168" i="56"/>
  <c r="FC168" i="56"/>
  <c r="FB168" i="56"/>
  <c r="FA168" i="56"/>
  <c r="EZ168" i="56"/>
  <c r="EY168" i="56"/>
  <c r="EX168" i="56"/>
  <c r="EW168" i="56"/>
  <c r="EV168" i="56"/>
  <c r="EU168" i="56"/>
  <c r="ET168" i="56"/>
  <c r="ES168" i="56"/>
  <c r="ER168" i="56"/>
  <c r="EQ168" i="56"/>
  <c r="EP168" i="56"/>
  <c r="EO168" i="56"/>
  <c r="EN168" i="56"/>
  <c r="EM168" i="56"/>
  <c r="EL168" i="56"/>
  <c r="EK168" i="56"/>
  <c r="EJ168" i="56"/>
  <c r="EI168" i="56"/>
  <c r="EH168" i="56"/>
  <c r="EG168" i="56"/>
  <c r="EF168" i="56"/>
  <c r="EE168" i="56"/>
  <c r="ED168" i="56"/>
  <c r="EC168" i="56"/>
  <c r="EB168" i="56"/>
  <c r="EA168" i="56"/>
  <c r="DZ168" i="56"/>
  <c r="DY168" i="56"/>
  <c r="DX168" i="56"/>
  <c r="DW168" i="56"/>
  <c r="DV168" i="56"/>
  <c r="DU168" i="56"/>
  <c r="DT168" i="56"/>
  <c r="DS168" i="56"/>
  <c r="DR168" i="56"/>
  <c r="DQ168" i="56"/>
  <c r="DP168" i="56"/>
  <c r="DO168" i="56"/>
  <c r="DN168" i="56"/>
  <c r="DM168" i="56"/>
  <c r="DL168" i="56"/>
  <c r="DK168" i="56"/>
  <c r="DJ168" i="56"/>
  <c r="DI168" i="56"/>
  <c r="DH168" i="56"/>
  <c r="DG168" i="56"/>
  <c r="DF168" i="56"/>
  <c r="DE168" i="56"/>
  <c r="DD168" i="56"/>
  <c r="DC168" i="56"/>
  <c r="DB168" i="56"/>
  <c r="DA168" i="56"/>
  <c r="CZ168" i="56"/>
  <c r="CY168" i="56"/>
  <c r="CX168" i="56"/>
  <c r="CW168" i="56"/>
  <c r="CV168" i="56"/>
  <c r="CU168" i="56"/>
  <c r="CT168" i="56"/>
  <c r="CS168" i="56"/>
  <c r="CR168" i="56"/>
  <c r="CQ168" i="56"/>
  <c r="CP168" i="56"/>
  <c r="CO168" i="56"/>
  <c r="CN168" i="56"/>
  <c r="CM168" i="56"/>
  <c r="CL168" i="56"/>
  <c r="CK168" i="56"/>
  <c r="CJ168" i="56"/>
  <c r="CI168" i="56"/>
  <c r="CH168" i="56"/>
  <c r="CG168" i="56"/>
  <c r="CF168" i="56"/>
  <c r="CE168" i="56"/>
  <c r="CD168" i="56"/>
  <c r="CC168" i="56"/>
  <c r="CB168" i="56"/>
  <c r="CA168" i="56"/>
  <c r="BZ168" i="56"/>
  <c r="BY168" i="56"/>
  <c r="BX168" i="56"/>
  <c r="BW168" i="56"/>
  <c r="BV168" i="56"/>
  <c r="BU168" i="56"/>
  <c r="BT168" i="56"/>
  <c r="BS168" i="56"/>
  <c r="BR168" i="56"/>
  <c r="BQ168" i="56"/>
  <c r="BP168" i="56"/>
  <c r="BO168" i="56"/>
  <c r="BN168" i="56"/>
  <c r="BM168" i="56"/>
  <c r="BL168" i="56"/>
  <c r="BK168" i="56"/>
  <c r="BJ168" i="56"/>
  <c r="BI168" i="56"/>
  <c r="BH168" i="56"/>
  <c r="BG168" i="56"/>
  <c r="BF168" i="56"/>
  <c r="BE168" i="56"/>
  <c r="BD168" i="56"/>
  <c r="BC168" i="56"/>
  <c r="BB168" i="56"/>
  <c r="BA168" i="56"/>
  <c r="AZ168" i="56"/>
  <c r="AY168" i="56"/>
  <c r="AX168" i="56"/>
  <c r="AW168" i="56"/>
  <c r="AV168" i="56"/>
  <c r="AU168" i="56"/>
  <c r="AT168" i="56"/>
  <c r="AS168" i="56"/>
  <c r="AR168" i="56"/>
  <c r="AQ168" i="56"/>
  <c r="AP168" i="56"/>
  <c r="AO168" i="56"/>
  <c r="AN168" i="56"/>
  <c r="AM168" i="56"/>
  <c r="AL168" i="56"/>
  <c r="AK168" i="56"/>
  <c r="AJ168" i="56"/>
  <c r="AI168" i="56"/>
  <c r="AH168" i="56"/>
  <c r="AG168" i="56"/>
  <c r="AF168" i="56"/>
  <c r="AE168" i="56"/>
  <c r="AD168" i="56"/>
  <c r="AC168" i="56"/>
  <c r="AB168" i="56"/>
  <c r="AA168" i="56"/>
  <c r="Z168" i="56"/>
  <c r="Y168" i="56"/>
  <c r="X168" i="56"/>
  <c r="W168" i="56"/>
  <c r="V168" i="56"/>
  <c r="U168" i="56"/>
  <c r="T168" i="56"/>
  <c r="S168" i="56"/>
  <c r="R168" i="56"/>
  <c r="Q168" i="56"/>
  <c r="P168" i="56"/>
  <c r="O168" i="56"/>
  <c r="N168" i="56"/>
  <c r="M168" i="56"/>
  <c r="L168" i="56"/>
  <c r="K168" i="56"/>
  <c r="J168" i="56"/>
  <c r="I168" i="56"/>
  <c r="H168" i="56"/>
  <c r="G168" i="56"/>
  <c r="F168" i="56"/>
  <c r="E168" i="56"/>
  <c r="D168" i="56"/>
  <c r="C168" i="56"/>
  <c r="B168" i="56"/>
  <c r="A168" i="56"/>
  <c r="FX167" i="56"/>
  <c r="FW167" i="56"/>
  <c r="FV167" i="56"/>
  <c r="FU167" i="56"/>
  <c r="FT167" i="56"/>
  <c r="FS167" i="56"/>
  <c r="FR167" i="56"/>
  <c r="FQ167" i="56"/>
  <c r="FP167" i="56"/>
  <c r="FO167" i="56"/>
  <c r="FN167" i="56"/>
  <c r="FM167" i="56"/>
  <c r="FL167" i="56"/>
  <c r="FK167" i="56"/>
  <c r="FJ167" i="56"/>
  <c r="FI167" i="56"/>
  <c r="FH167" i="56"/>
  <c r="FG167" i="56"/>
  <c r="FF167" i="56"/>
  <c r="FE167" i="56"/>
  <c r="FD167" i="56"/>
  <c r="FC167" i="56"/>
  <c r="FB167" i="56"/>
  <c r="FA167" i="56"/>
  <c r="EZ167" i="56"/>
  <c r="EY167" i="56"/>
  <c r="EX167" i="56"/>
  <c r="EW167" i="56"/>
  <c r="EV167" i="56"/>
  <c r="EU167" i="56"/>
  <c r="ET167" i="56"/>
  <c r="ES167" i="56"/>
  <c r="ER167" i="56"/>
  <c r="EQ167" i="56"/>
  <c r="EP167" i="56"/>
  <c r="EO167" i="56"/>
  <c r="EN167" i="56"/>
  <c r="EM167" i="56"/>
  <c r="EL167" i="56"/>
  <c r="EK167" i="56"/>
  <c r="EJ167" i="56"/>
  <c r="EI167" i="56"/>
  <c r="EH167" i="56"/>
  <c r="EG167" i="56"/>
  <c r="EF167" i="56"/>
  <c r="EE167" i="56"/>
  <c r="ED167" i="56"/>
  <c r="EC167" i="56"/>
  <c r="EB167" i="56"/>
  <c r="EA167" i="56"/>
  <c r="DZ167" i="56"/>
  <c r="DY167" i="56"/>
  <c r="DX167" i="56"/>
  <c r="DW167" i="56"/>
  <c r="DV167" i="56"/>
  <c r="DU167" i="56"/>
  <c r="DT167" i="56"/>
  <c r="DS167" i="56"/>
  <c r="DR167" i="56"/>
  <c r="DQ167" i="56"/>
  <c r="DP167" i="56"/>
  <c r="DO167" i="56"/>
  <c r="DN167" i="56"/>
  <c r="DM167" i="56"/>
  <c r="DL167" i="56"/>
  <c r="DK167" i="56"/>
  <c r="DJ167" i="56"/>
  <c r="DI167" i="56"/>
  <c r="DH167" i="56"/>
  <c r="DG167" i="56"/>
  <c r="DF167" i="56"/>
  <c r="DE167" i="56"/>
  <c r="DD167" i="56"/>
  <c r="DC167" i="56"/>
  <c r="DB167" i="56"/>
  <c r="DA167" i="56"/>
  <c r="CZ167" i="56"/>
  <c r="CY167" i="56"/>
  <c r="CX167" i="56"/>
  <c r="CW167" i="56"/>
  <c r="CV167" i="56"/>
  <c r="CU167" i="56"/>
  <c r="CT167" i="56"/>
  <c r="CS167" i="56"/>
  <c r="CR167" i="56"/>
  <c r="CQ167" i="56"/>
  <c r="CP167" i="56"/>
  <c r="CO167" i="56"/>
  <c r="CN167" i="56"/>
  <c r="CM167" i="56"/>
  <c r="CL167" i="56"/>
  <c r="CK167" i="56"/>
  <c r="CJ167" i="56"/>
  <c r="CI167" i="56"/>
  <c r="CH167" i="56"/>
  <c r="CG167" i="56"/>
  <c r="CF167" i="56"/>
  <c r="CE167" i="56"/>
  <c r="CD167" i="56"/>
  <c r="CC167" i="56"/>
  <c r="CB167" i="56"/>
  <c r="CA167" i="56"/>
  <c r="BZ167" i="56"/>
  <c r="BY167" i="56"/>
  <c r="BX167" i="56"/>
  <c r="BW167" i="56"/>
  <c r="BV167" i="56"/>
  <c r="BU167" i="56"/>
  <c r="BT167" i="56"/>
  <c r="BS167" i="56"/>
  <c r="BR167" i="56"/>
  <c r="BQ167" i="56"/>
  <c r="BP167" i="56"/>
  <c r="BO167" i="56"/>
  <c r="BN167" i="56"/>
  <c r="BM167" i="56"/>
  <c r="BL167" i="56"/>
  <c r="BK167" i="56"/>
  <c r="BJ167" i="56"/>
  <c r="BI167" i="56"/>
  <c r="BH167" i="56"/>
  <c r="BG167" i="56"/>
  <c r="BF167" i="56"/>
  <c r="BE167" i="56"/>
  <c r="BD167" i="56"/>
  <c r="BC167" i="56"/>
  <c r="BB167" i="56"/>
  <c r="BA167" i="56"/>
  <c r="AZ167" i="56"/>
  <c r="AY167" i="56"/>
  <c r="AX167" i="56"/>
  <c r="AW167" i="56"/>
  <c r="AV167" i="56"/>
  <c r="AU167" i="56"/>
  <c r="AT167" i="56"/>
  <c r="AS167" i="56"/>
  <c r="AR167" i="56"/>
  <c r="AQ167" i="56"/>
  <c r="AP167" i="56"/>
  <c r="AO167" i="56"/>
  <c r="AN167" i="56"/>
  <c r="AM167" i="56"/>
  <c r="AL167" i="56"/>
  <c r="AK167" i="56"/>
  <c r="AJ167" i="56"/>
  <c r="AI167" i="56"/>
  <c r="AH167" i="56"/>
  <c r="AG167" i="56"/>
  <c r="AF167" i="56"/>
  <c r="AE167" i="56"/>
  <c r="AD167" i="56"/>
  <c r="AC167" i="56"/>
  <c r="AB167" i="56"/>
  <c r="AA167" i="56"/>
  <c r="Z167" i="56"/>
  <c r="Y167" i="56"/>
  <c r="X167" i="56"/>
  <c r="W167" i="56"/>
  <c r="V167" i="56"/>
  <c r="U167" i="56"/>
  <c r="T167" i="56"/>
  <c r="S167" i="56"/>
  <c r="R167" i="56"/>
  <c r="Q167" i="56"/>
  <c r="P167" i="56"/>
  <c r="O167" i="56"/>
  <c r="N167" i="56"/>
  <c r="M167" i="56"/>
  <c r="L167" i="56"/>
  <c r="K167" i="56"/>
  <c r="J167" i="56"/>
  <c r="I167" i="56"/>
  <c r="H167" i="56"/>
  <c r="G167" i="56"/>
  <c r="F167" i="56"/>
  <c r="E167" i="56"/>
  <c r="D167" i="56"/>
  <c r="C167" i="56"/>
  <c r="B167" i="56"/>
  <c r="A167" i="56"/>
  <c r="FX166" i="56"/>
  <c r="FW166" i="56"/>
  <c r="FV166" i="56"/>
  <c r="FU166" i="56"/>
  <c r="FT166" i="56"/>
  <c r="FS166" i="56"/>
  <c r="FR166" i="56"/>
  <c r="FQ166" i="56"/>
  <c r="FP166" i="56"/>
  <c r="FO166" i="56"/>
  <c r="FN166" i="56"/>
  <c r="FM166" i="56"/>
  <c r="FL166" i="56"/>
  <c r="FK166" i="56"/>
  <c r="FJ166" i="56"/>
  <c r="FI166" i="56"/>
  <c r="FH166" i="56"/>
  <c r="FG166" i="56"/>
  <c r="FF166" i="56"/>
  <c r="FE166" i="56"/>
  <c r="FD166" i="56"/>
  <c r="FC166" i="56"/>
  <c r="FB166" i="56"/>
  <c r="FA166" i="56"/>
  <c r="EZ166" i="56"/>
  <c r="EY166" i="56"/>
  <c r="EX166" i="56"/>
  <c r="EW166" i="56"/>
  <c r="EV166" i="56"/>
  <c r="EU166" i="56"/>
  <c r="ET166" i="56"/>
  <c r="ES166" i="56"/>
  <c r="ER166" i="56"/>
  <c r="EQ166" i="56"/>
  <c r="EP166" i="56"/>
  <c r="EO166" i="56"/>
  <c r="EN166" i="56"/>
  <c r="EM166" i="56"/>
  <c r="EL166" i="56"/>
  <c r="EK166" i="56"/>
  <c r="EJ166" i="56"/>
  <c r="EI166" i="56"/>
  <c r="EH166" i="56"/>
  <c r="EG166" i="56"/>
  <c r="EF166" i="56"/>
  <c r="EE166" i="56"/>
  <c r="ED166" i="56"/>
  <c r="EC166" i="56"/>
  <c r="EB166" i="56"/>
  <c r="EA166" i="56"/>
  <c r="DZ166" i="56"/>
  <c r="DY166" i="56"/>
  <c r="DX166" i="56"/>
  <c r="DW166" i="56"/>
  <c r="DV166" i="56"/>
  <c r="DU166" i="56"/>
  <c r="DT166" i="56"/>
  <c r="DS166" i="56"/>
  <c r="DR166" i="56"/>
  <c r="DQ166" i="56"/>
  <c r="DP166" i="56"/>
  <c r="DO166" i="56"/>
  <c r="DN166" i="56"/>
  <c r="DM166" i="56"/>
  <c r="DL166" i="56"/>
  <c r="DK166" i="56"/>
  <c r="DJ166" i="56"/>
  <c r="DI166" i="56"/>
  <c r="DH166" i="56"/>
  <c r="DG166" i="56"/>
  <c r="DF166" i="56"/>
  <c r="DE166" i="56"/>
  <c r="DD166" i="56"/>
  <c r="DC166" i="56"/>
  <c r="DB166" i="56"/>
  <c r="DA166" i="56"/>
  <c r="CZ166" i="56"/>
  <c r="CY166" i="56"/>
  <c r="CX166" i="56"/>
  <c r="CW166" i="56"/>
  <c r="CV166" i="56"/>
  <c r="CU166" i="56"/>
  <c r="CT166" i="56"/>
  <c r="CS166" i="56"/>
  <c r="CR166" i="56"/>
  <c r="CQ166" i="56"/>
  <c r="CP166" i="56"/>
  <c r="CO166" i="56"/>
  <c r="CN166" i="56"/>
  <c r="CM166" i="56"/>
  <c r="CL166" i="56"/>
  <c r="CK166" i="56"/>
  <c r="CJ166" i="56"/>
  <c r="CI166" i="56"/>
  <c r="CH166" i="56"/>
  <c r="CG166" i="56"/>
  <c r="CF166" i="56"/>
  <c r="CE166" i="56"/>
  <c r="CD166" i="56"/>
  <c r="CC166" i="56"/>
  <c r="CB166" i="56"/>
  <c r="CA166" i="56"/>
  <c r="BZ166" i="56"/>
  <c r="BY166" i="56"/>
  <c r="BX166" i="56"/>
  <c r="BW166" i="56"/>
  <c r="BV166" i="56"/>
  <c r="BU166" i="56"/>
  <c r="BT166" i="56"/>
  <c r="BS166" i="56"/>
  <c r="BR166" i="56"/>
  <c r="BQ166" i="56"/>
  <c r="BP166" i="56"/>
  <c r="BO166" i="56"/>
  <c r="BN166" i="56"/>
  <c r="BM166" i="56"/>
  <c r="BL166" i="56"/>
  <c r="BK166" i="56"/>
  <c r="BJ166" i="56"/>
  <c r="BI166" i="56"/>
  <c r="BH166" i="56"/>
  <c r="BG166" i="56"/>
  <c r="BF166" i="56"/>
  <c r="BE166" i="56"/>
  <c r="BD166" i="56"/>
  <c r="BC166" i="56"/>
  <c r="BB166" i="56"/>
  <c r="BA166" i="56"/>
  <c r="AZ166" i="56"/>
  <c r="AY166" i="56"/>
  <c r="AX166" i="56"/>
  <c r="AW166" i="56"/>
  <c r="AV166" i="56"/>
  <c r="AU166" i="56"/>
  <c r="AT166" i="56"/>
  <c r="AS166" i="56"/>
  <c r="AR166" i="56"/>
  <c r="AQ166" i="56"/>
  <c r="AP166" i="56"/>
  <c r="AO166" i="56"/>
  <c r="AN166" i="56"/>
  <c r="AM166" i="56"/>
  <c r="AL166" i="56"/>
  <c r="AK166" i="56"/>
  <c r="AJ166" i="56"/>
  <c r="AI166" i="56"/>
  <c r="AH166" i="56"/>
  <c r="AG166" i="56"/>
  <c r="AF166" i="56"/>
  <c r="AE166" i="56"/>
  <c r="AD166" i="56"/>
  <c r="AC166" i="56"/>
  <c r="AB166" i="56"/>
  <c r="AA166" i="56"/>
  <c r="Z166" i="56"/>
  <c r="Y166" i="56"/>
  <c r="X166" i="56"/>
  <c r="W166" i="56"/>
  <c r="V166" i="56"/>
  <c r="U166" i="56"/>
  <c r="T166" i="56"/>
  <c r="S166" i="56"/>
  <c r="R166" i="56"/>
  <c r="Q166" i="56"/>
  <c r="P166" i="56"/>
  <c r="O166" i="56"/>
  <c r="N166" i="56"/>
  <c r="M166" i="56"/>
  <c r="L166" i="56"/>
  <c r="K166" i="56"/>
  <c r="J166" i="56"/>
  <c r="I166" i="56"/>
  <c r="H166" i="56"/>
  <c r="G166" i="56"/>
  <c r="F166" i="56"/>
  <c r="E166" i="56"/>
  <c r="D166" i="56"/>
  <c r="C166" i="56"/>
  <c r="B166" i="56"/>
  <c r="A166" i="56"/>
  <c r="FX165" i="56"/>
  <c r="FW165" i="56"/>
  <c r="FV165" i="56"/>
  <c r="FU165" i="56"/>
  <c r="FT165" i="56"/>
  <c r="FS165" i="56"/>
  <c r="FR165" i="56"/>
  <c r="FQ165" i="56"/>
  <c r="FP165" i="56"/>
  <c r="FO165" i="56"/>
  <c r="FN165" i="56"/>
  <c r="FM165" i="56"/>
  <c r="FL165" i="56"/>
  <c r="FK165" i="56"/>
  <c r="FJ165" i="56"/>
  <c r="FI165" i="56"/>
  <c r="FH165" i="56"/>
  <c r="FG165" i="56"/>
  <c r="FF165" i="56"/>
  <c r="FE165" i="56"/>
  <c r="FD165" i="56"/>
  <c r="FC165" i="56"/>
  <c r="FB165" i="56"/>
  <c r="FA165" i="56"/>
  <c r="EZ165" i="56"/>
  <c r="EY165" i="56"/>
  <c r="EX165" i="56"/>
  <c r="EW165" i="56"/>
  <c r="EV165" i="56"/>
  <c r="EU165" i="56"/>
  <c r="ET165" i="56"/>
  <c r="ES165" i="56"/>
  <c r="ER165" i="56"/>
  <c r="EQ165" i="56"/>
  <c r="EP165" i="56"/>
  <c r="EO165" i="56"/>
  <c r="EN165" i="56"/>
  <c r="EM165" i="56"/>
  <c r="EL165" i="56"/>
  <c r="EK165" i="56"/>
  <c r="EJ165" i="56"/>
  <c r="EI165" i="56"/>
  <c r="EH165" i="56"/>
  <c r="EG165" i="56"/>
  <c r="EF165" i="56"/>
  <c r="EE165" i="56"/>
  <c r="ED165" i="56"/>
  <c r="EC165" i="56"/>
  <c r="EB165" i="56"/>
  <c r="EA165" i="56"/>
  <c r="DZ165" i="56"/>
  <c r="DY165" i="56"/>
  <c r="DX165" i="56"/>
  <c r="DW165" i="56"/>
  <c r="DV165" i="56"/>
  <c r="DU165" i="56"/>
  <c r="DT165" i="56"/>
  <c r="DS165" i="56"/>
  <c r="DR165" i="56"/>
  <c r="DQ165" i="56"/>
  <c r="DP165" i="56"/>
  <c r="DO165" i="56"/>
  <c r="DN165" i="56"/>
  <c r="DM165" i="56"/>
  <c r="DL165" i="56"/>
  <c r="DK165" i="56"/>
  <c r="DJ165" i="56"/>
  <c r="DI165" i="56"/>
  <c r="DH165" i="56"/>
  <c r="DG165" i="56"/>
  <c r="DF165" i="56"/>
  <c r="DE165" i="56"/>
  <c r="DD165" i="56"/>
  <c r="DC165" i="56"/>
  <c r="DB165" i="56"/>
  <c r="DA165" i="56"/>
  <c r="CZ165" i="56"/>
  <c r="CY165" i="56"/>
  <c r="CX165" i="56"/>
  <c r="CW165" i="56"/>
  <c r="CV165" i="56"/>
  <c r="CU165" i="56"/>
  <c r="CT165" i="56"/>
  <c r="CS165" i="56"/>
  <c r="CR165" i="56"/>
  <c r="CQ165" i="56"/>
  <c r="CP165" i="56"/>
  <c r="CO165" i="56"/>
  <c r="CN165" i="56"/>
  <c r="CM165" i="56"/>
  <c r="CL165" i="56"/>
  <c r="CK165" i="56"/>
  <c r="CJ165" i="56"/>
  <c r="CI165" i="56"/>
  <c r="CH165" i="56"/>
  <c r="CG165" i="56"/>
  <c r="CF165" i="56"/>
  <c r="CE165" i="56"/>
  <c r="CD165" i="56"/>
  <c r="CC165" i="56"/>
  <c r="CB165" i="56"/>
  <c r="CA165" i="56"/>
  <c r="BZ165" i="56"/>
  <c r="BY165" i="56"/>
  <c r="BX165" i="56"/>
  <c r="BW165" i="56"/>
  <c r="BV165" i="56"/>
  <c r="BU165" i="56"/>
  <c r="BT165" i="56"/>
  <c r="BS165" i="56"/>
  <c r="BR165" i="56"/>
  <c r="BQ165" i="56"/>
  <c r="BP165" i="56"/>
  <c r="BO165" i="56"/>
  <c r="BN165" i="56"/>
  <c r="BM165" i="56"/>
  <c r="BL165" i="56"/>
  <c r="BK165" i="56"/>
  <c r="BJ165" i="56"/>
  <c r="BI165" i="56"/>
  <c r="BH165" i="56"/>
  <c r="BG165" i="56"/>
  <c r="BF165" i="56"/>
  <c r="BE165" i="56"/>
  <c r="BD165" i="56"/>
  <c r="BC165" i="56"/>
  <c r="BB165" i="56"/>
  <c r="BA165" i="56"/>
  <c r="AZ165" i="56"/>
  <c r="AY165" i="56"/>
  <c r="AX165" i="56"/>
  <c r="AW165" i="56"/>
  <c r="AV165" i="56"/>
  <c r="AU165" i="56"/>
  <c r="AT165" i="56"/>
  <c r="AS165" i="56"/>
  <c r="AR165" i="56"/>
  <c r="AQ165" i="56"/>
  <c r="AP165" i="56"/>
  <c r="AO165" i="56"/>
  <c r="AN165" i="56"/>
  <c r="AM165" i="56"/>
  <c r="AL165" i="56"/>
  <c r="AK165" i="56"/>
  <c r="AJ165" i="56"/>
  <c r="AI165" i="56"/>
  <c r="AH165" i="56"/>
  <c r="AG165" i="56"/>
  <c r="AF165" i="56"/>
  <c r="AE165" i="56"/>
  <c r="AD165" i="56"/>
  <c r="AC165" i="56"/>
  <c r="AB165" i="56"/>
  <c r="AA165" i="56"/>
  <c r="Z165" i="56"/>
  <c r="Y165" i="56"/>
  <c r="X165" i="56"/>
  <c r="W165" i="56"/>
  <c r="V165" i="56"/>
  <c r="U165" i="56"/>
  <c r="T165" i="56"/>
  <c r="S165" i="56"/>
  <c r="R165" i="56"/>
  <c r="Q165" i="56"/>
  <c r="P165" i="56"/>
  <c r="O165" i="56"/>
  <c r="N165" i="56"/>
  <c r="M165" i="56"/>
  <c r="L165" i="56"/>
  <c r="K165" i="56"/>
  <c r="J165" i="56"/>
  <c r="I165" i="56"/>
  <c r="H165" i="56"/>
  <c r="G165" i="56"/>
  <c r="F165" i="56"/>
  <c r="E165" i="56"/>
  <c r="D165" i="56"/>
  <c r="C165" i="56"/>
  <c r="B165" i="56"/>
  <c r="A165" i="56"/>
  <c r="FX164" i="56"/>
  <c r="FW164" i="56"/>
  <c r="FV164" i="56"/>
  <c r="FU164" i="56"/>
  <c r="FT164" i="56"/>
  <c r="FS164" i="56"/>
  <c r="FR164" i="56"/>
  <c r="FQ164" i="56"/>
  <c r="FP164" i="56"/>
  <c r="FO164" i="56"/>
  <c r="FN164" i="56"/>
  <c r="FM164" i="56"/>
  <c r="FL164" i="56"/>
  <c r="FK164" i="56"/>
  <c r="FJ164" i="56"/>
  <c r="FI164" i="56"/>
  <c r="FH164" i="56"/>
  <c r="FG164" i="56"/>
  <c r="FF164" i="56"/>
  <c r="FE164" i="56"/>
  <c r="FD164" i="56"/>
  <c r="FC164" i="56"/>
  <c r="FB164" i="56"/>
  <c r="FA164" i="56"/>
  <c r="EZ164" i="56"/>
  <c r="EY164" i="56"/>
  <c r="EX164" i="56"/>
  <c r="EW164" i="56"/>
  <c r="EV164" i="56"/>
  <c r="EU164" i="56"/>
  <c r="ET164" i="56"/>
  <c r="ES164" i="56"/>
  <c r="ER164" i="56"/>
  <c r="EQ164" i="56"/>
  <c r="EP164" i="56"/>
  <c r="EO164" i="56"/>
  <c r="EN164" i="56"/>
  <c r="EM164" i="56"/>
  <c r="EL164" i="56"/>
  <c r="EK164" i="56"/>
  <c r="EJ164" i="56"/>
  <c r="EI164" i="56"/>
  <c r="EH164" i="56"/>
  <c r="EG164" i="56"/>
  <c r="EF164" i="56"/>
  <c r="EE164" i="56"/>
  <c r="ED164" i="56"/>
  <c r="EC164" i="56"/>
  <c r="EB164" i="56"/>
  <c r="EA164" i="56"/>
  <c r="DZ164" i="56"/>
  <c r="DY164" i="56"/>
  <c r="DX164" i="56"/>
  <c r="DW164" i="56"/>
  <c r="DV164" i="56"/>
  <c r="DU164" i="56"/>
  <c r="DT164" i="56"/>
  <c r="DS164" i="56"/>
  <c r="DR164" i="56"/>
  <c r="DQ164" i="56"/>
  <c r="DP164" i="56"/>
  <c r="DO164" i="56"/>
  <c r="DN164" i="56"/>
  <c r="DM164" i="56"/>
  <c r="DL164" i="56"/>
  <c r="DK164" i="56"/>
  <c r="DJ164" i="56"/>
  <c r="DI164" i="56"/>
  <c r="DH164" i="56"/>
  <c r="DG164" i="56"/>
  <c r="DF164" i="56"/>
  <c r="DE164" i="56"/>
  <c r="DD164" i="56"/>
  <c r="DC164" i="56"/>
  <c r="DB164" i="56"/>
  <c r="DA164" i="56"/>
  <c r="CZ164" i="56"/>
  <c r="CY164" i="56"/>
  <c r="CX164" i="56"/>
  <c r="CW164" i="56"/>
  <c r="CV164" i="56"/>
  <c r="CU164" i="56"/>
  <c r="CT164" i="56"/>
  <c r="CS164" i="56"/>
  <c r="CR164" i="56"/>
  <c r="CQ164" i="56"/>
  <c r="CP164" i="56"/>
  <c r="CO164" i="56"/>
  <c r="CN164" i="56"/>
  <c r="CM164" i="56"/>
  <c r="CL164" i="56"/>
  <c r="CK164" i="56"/>
  <c r="CJ164" i="56"/>
  <c r="CI164" i="56"/>
  <c r="CH164" i="56"/>
  <c r="CG164" i="56"/>
  <c r="CF164" i="56"/>
  <c r="CE164" i="56"/>
  <c r="CD164" i="56"/>
  <c r="CC164" i="56"/>
  <c r="CB164" i="56"/>
  <c r="CA164" i="56"/>
  <c r="BZ164" i="56"/>
  <c r="BY164" i="56"/>
  <c r="BX164" i="56"/>
  <c r="BW164" i="56"/>
  <c r="BV164" i="56"/>
  <c r="BU164" i="56"/>
  <c r="BT164" i="56"/>
  <c r="BS164" i="56"/>
  <c r="BR164" i="56"/>
  <c r="BQ164" i="56"/>
  <c r="BP164" i="56"/>
  <c r="BO164" i="56"/>
  <c r="BN164" i="56"/>
  <c r="BM164" i="56"/>
  <c r="BL164" i="56"/>
  <c r="BK164" i="56"/>
  <c r="BJ164" i="56"/>
  <c r="BI164" i="56"/>
  <c r="BH164" i="56"/>
  <c r="BG164" i="56"/>
  <c r="BF164" i="56"/>
  <c r="BE164" i="56"/>
  <c r="BD164" i="56"/>
  <c r="BC164" i="56"/>
  <c r="BB164" i="56"/>
  <c r="BA164" i="56"/>
  <c r="AZ164" i="56"/>
  <c r="AY164" i="56"/>
  <c r="AX164" i="56"/>
  <c r="AW164" i="56"/>
  <c r="AV164" i="56"/>
  <c r="AU164" i="56"/>
  <c r="AT164" i="56"/>
  <c r="AS164" i="56"/>
  <c r="AR164" i="56"/>
  <c r="AQ164" i="56"/>
  <c r="AP164" i="56"/>
  <c r="AO164" i="56"/>
  <c r="AN164" i="56"/>
  <c r="AM164" i="56"/>
  <c r="AL164" i="56"/>
  <c r="AK164" i="56"/>
  <c r="AJ164" i="56"/>
  <c r="AI164" i="56"/>
  <c r="AH164" i="56"/>
  <c r="AG164" i="56"/>
  <c r="AF164" i="56"/>
  <c r="AE164" i="56"/>
  <c r="AD164" i="56"/>
  <c r="AC164" i="56"/>
  <c r="AB164" i="56"/>
  <c r="AA164" i="56"/>
  <c r="Z164" i="56"/>
  <c r="Y164" i="56"/>
  <c r="X164" i="56"/>
  <c r="W164" i="56"/>
  <c r="V164" i="56"/>
  <c r="U164" i="56"/>
  <c r="T164" i="56"/>
  <c r="S164" i="56"/>
  <c r="R164" i="56"/>
  <c r="Q164" i="56"/>
  <c r="P164" i="56"/>
  <c r="O164" i="56"/>
  <c r="N164" i="56"/>
  <c r="M164" i="56"/>
  <c r="L164" i="56"/>
  <c r="K164" i="56"/>
  <c r="J164" i="56"/>
  <c r="I164" i="56"/>
  <c r="H164" i="56"/>
  <c r="G164" i="56"/>
  <c r="F164" i="56"/>
  <c r="E164" i="56"/>
  <c r="D164" i="56"/>
  <c r="C164" i="56"/>
  <c r="B164" i="56"/>
  <c r="A164" i="56"/>
  <c r="FX163" i="56"/>
  <c r="FW163" i="56"/>
  <c r="FV163" i="56"/>
  <c r="FU163" i="56"/>
  <c r="FT163" i="56"/>
  <c r="FS163" i="56"/>
  <c r="FR163" i="56"/>
  <c r="FQ163" i="56"/>
  <c r="FP163" i="56"/>
  <c r="FO163" i="56"/>
  <c r="FN163" i="56"/>
  <c r="FM163" i="56"/>
  <c r="FL163" i="56"/>
  <c r="FK163" i="56"/>
  <c r="FJ163" i="56"/>
  <c r="FI163" i="56"/>
  <c r="FH163" i="56"/>
  <c r="FG163" i="56"/>
  <c r="FF163" i="56"/>
  <c r="FE163" i="56"/>
  <c r="FD163" i="56"/>
  <c r="FC163" i="56"/>
  <c r="FB163" i="56"/>
  <c r="FA163" i="56"/>
  <c r="EZ163" i="56"/>
  <c r="EY163" i="56"/>
  <c r="EX163" i="56"/>
  <c r="EW163" i="56"/>
  <c r="EV163" i="56"/>
  <c r="EU163" i="56"/>
  <c r="ET163" i="56"/>
  <c r="ES163" i="56"/>
  <c r="ER163" i="56"/>
  <c r="EQ163" i="56"/>
  <c r="EP163" i="56"/>
  <c r="EO163" i="56"/>
  <c r="EN163" i="56"/>
  <c r="EM163" i="56"/>
  <c r="EL163" i="56"/>
  <c r="EK163" i="56"/>
  <c r="EJ163" i="56"/>
  <c r="EI163" i="56"/>
  <c r="EH163" i="56"/>
  <c r="EG163" i="56"/>
  <c r="EF163" i="56"/>
  <c r="EE163" i="56"/>
  <c r="ED163" i="56"/>
  <c r="EC163" i="56"/>
  <c r="EB163" i="56"/>
  <c r="EA163" i="56"/>
  <c r="DZ163" i="56"/>
  <c r="DY163" i="56"/>
  <c r="DX163" i="56"/>
  <c r="DW163" i="56"/>
  <c r="DV163" i="56"/>
  <c r="DU163" i="56"/>
  <c r="DT163" i="56"/>
  <c r="DS163" i="56"/>
  <c r="DR163" i="56"/>
  <c r="DQ163" i="56"/>
  <c r="DP163" i="56"/>
  <c r="DO163" i="56"/>
  <c r="DN163" i="56"/>
  <c r="DM163" i="56"/>
  <c r="DL163" i="56"/>
  <c r="DK163" i="56"/>
  <c r="DJ163" i="56"/>
  <c r="DI163" i="56"/>
  <c r="DH163" i="56"/>
  <c r="DG163" i="56"/>
  <c r="DF163" i="56"/>
  <c r="DE163" i="56"/>
  <c r="DD163" i="56"/>
  <c r="DC163" i="56"/>
  <c r="DB163" i="56"/>
  <c r="DA163" i="56"/>
  <c r="CZ163" i="56"/>
  <c r="CY163" i="56"/>
  <c r="CX163" i="56"/>
  <c r="CW163" i="56"/>
  <c r="CV163" i="56"/>
  <c r="CU163" i="56"/>
  <c r="CT163" i="56"/>
  <c r="CS163" i="56"/>
  <c r="CR163" i="56"/>
  <c r="CQ163" i="56"/>
  <c r="CP163" i="56"/>
  <c r="CO163" i="56"/>
  <c r="CN163" i="56"/>
  <c r="CM163" i="56"/>
  <c r="CL163" i="56"/>
  <c r="CK163" i="56"/>
  <c r="CJ163" i="56"/>
  <c r="CI163" i="56"/>
  <c r="CH163" i="56"/>
  <c r="CG163" i="56"/>
  <c r="CF163" i="56"/>
  <c r="CE163" i="56"/>
  <c r="CD163" i="56"/>
  <c r="CC163" i="56"/>
  <c r="CB163" i="56"/>
  <c r="CA163" i="56"/>
  <c r="BZ163" i="56"/>
  <c r="BY163" i="56"/>
  <c r="BX163" i="56"/>
  <c r="BW163" i="56"/>
  <c r="BV163" i="56"/>
  <c r="BU163" i="56"/>
  <c r="BT163" i="56"/>
  <c r="BS163" i="56"/>
  <c r="BR163" i="56"/>
  <c r="BQ163" i="56"/>
  <c r="BP163" i="56"/>
  <c r="BO163" i="56"/>
  <c r="BN163" i="56"/>
  <c r="BM163" i="56"/>
  <c r="BL163" i="56"/>
  <c r="BK163" i="56"/>
  <c r="BJ163" i="56"/>
  <c r="BI163" i="56"/>
  <c r="BH163" i="56"/>
  <c r="BG163" i="56"/>
  <c r="BF163" i="56"/>
  <c r="BE163" i="56"/>
  <c r="BD163" i="56"/>
  <c r="BC163" i="56"/>
  <c r="BB163" i="56"/>
  <c r="BA163" i="56"/>
  <c r="AZ163" i="56"/>
  <c r="AY163" i="56"/>
  <c r="AX163" i="56"/>
  <c r="AW163" i="56"/>
  <c r="AV163" i="56"/>
  <c r="AU163" i="56"/>
  <c r="AT163" i="56"/>
  <c r="AS163" i="56"/>
  <c r="AR163" i="56"/>
  <c r="AQ163" i="56"/>
  <c r="AP163" i="56"/>
  <c r="AO163" i="56"/>
  <c r="AN163" i="56"/>
  <c r="AM163" i="56"/>
  <c r="AL163" i="56"/>
  <c r="AK163" i="56"/>
  <c r="AJ163" i="56"/>
  <c r="AI163" i="56"/>
  <c r="AH163" i="56"/>
  <c r="AG163" i="56"/>
  <c r="AF163" i="56"/>
  <c r="AE163" i="56"/>
  <c r="AD163" i="56"/>
  <c r="AC163" i="56"/>
  <c r="AB163" i="56"/>
  <c r="AA163" i="56"/>
  <c r="Z163" i="56"/>
  <c r="Y163" i="56"/>
  <c r="X163" i="56"/>
  <c r="W163" i="56"/>
  <c r="V163" i="56"/>
  <c r="U163" i="56"/>
  <c r="T163" i="56"/>
  <c r="S163" i="56"/>
  <c r="R163" i="56"/>
  <c r="Q163" i="56"/>
  <c r="P163" i="56"/>
  <c r="O163" i="56"/>
  <c r="N163" i="56"/>
  <c r="M163" i="56"/>
  <c r="L163" i="56"/>
  <c r="K163" i="56"/>
  <c r="J163" i="56"/>
  <c r="I163" i="56"/>
  <c r="H163" i="56"/>
  <c r="G163" i="56"/>
  <c r="F163" i="56"/>
  <c r="E163" i="56"/>
  <c r="D163" i="56"/>
  <c r="C163" i="56"/>
  <c r="B163" i="56"/>
  <c r="A163" i="56"/>
  <c r="FX162" i="56"/>
  <c r="FW162" i="56"/>
  <c r="FV162" i="56"/>
  <c r="FU162" i="56"/>
  <c r="FT162" i="56"/>
  <c r="FS162" i="56"/>
  <c r="FR162" i="56"/>
  <c r="FQ162" i="56"/>
  <c r="FP162" i="56"/>
  <c r="FO162" i="56"/>
  <c r="FN162" i="56"/>
  <c r="FM162" i="56"/>
  <c r="FL162" i="56"/>
  <c r="FK162" i="56"/>
  <c r="FJ162" i="56"/>
  <c r="FI162" i="56"/>
  <c r="FH162" i="56"/>
  <c r="FG162" i="56"/>
  <c r="FF162" i="56"/>
  <c r="FE162" i="56"/>
  <c r="FD162" i="56"/>
  <c r="FC162" i="56"/>
  <c r="FB162" i="56"/>
  <c r="FA162" i="56"/>
  <c r="EZ162" i="56"/>
  <c r="EY162" i="56"/>
  <c r="EX162" i="56"/>
  <c r="EW162" i="56"/>
  <c r="EV162" i="56"/>
  <c r="EU162" i="56"/>
  <c r="ET162" i="56"/>
  <c r="ES162" i="56"/>
  <c r="ER162" i="56"/>
  <c r="EQ162" i="56"/>
  <c r="EP162" i="56"/>
  <c r="EO162" i="56"/>
  <c r="EN162" i="56"/>
  <c r="EM162" i="56"/>
  <c r="EL162" i="56"/>
  <c r="EK162" i="56"/>
  <c r="EJ162" i="56"/>
  <c r="EI162" i="56"/>
  <c r="EH162" i="56"/>
  <c r="EG162" i="56"/>
  <c r="EF162" i="56"/>
  <c r="EE162" i="56"/>
  <c r="ED162" i="56"/>
  <c r="EC162" i="56"/>
  <c r="EB162" i="56"/>
  <c r="EA162" i="56"/>
  <c r="DZ162" i="56"/>
  <c r="DY162" i="56"/>
  <c r="DX162" i="56"/>
  <c r="DW162" i="56"/>
  <c r="DV162" i="56"/>
  <c r="DU162" i="56"/>
  <c r="DT162" i="56"/>
  <c r="DS162" i="56"/>
  <c r="DR162" i="56"/>
  <c r="DQ162" i="56"/>
  <c r="DP162" i="56"/>
  <c r="DO162" i="56"/>
  <c r="DN162" i="56"/>
  <c r="DM162" i="56"/>
  <c r="DL162" i="56"/>
  <c r="DK162" i="56"/>
  <c r="DJ162" i="56"/>
  <c r="DI162" i="56"/>
  <c r="DH162" i="56"/>
  <c r="DG162" i="56"/>
  <c r="DF162" i="56"/>
  <c r="DE162" i="56"/>
  <c r="DD162" i="56"/>
  <c r="DC162" i="56"/>
  <c r="DB162" i="56"/>
  <c r="DA162" i="56"/>
  <c r="CZ162" i="56"/>
  <c r="CY162" i="56"/>
  <c r="CX162" i="56"/>
  <c r="CW162" i="56"/>
  <c r="CV162" i="56"/>
  <c r="CU162" i="56"/>
  <c r="CT162" i="56"/>
  <c r="CS162" i="56"/>
  <c r="CR162" i="56"/>
  <c r="CQ162" i="56"/>
  <c r="CP162" i="56"/>
  <c r="CO162" i="56"/>
  <c r="CN162" i="56"/>
  <c r="CM162" i="56"/>
  <c r="CL162" i="56"/>
  <c r="CK162" i="56"/>
  <c r="CJ162" i="56"/>
  <c r="CI162" i="56"/>
  <c r="CH162" i="56"/>
  <c r="CG162" i="56"/>
  <c r="CF162" i="56"/>
  <c r="CE162" i="56"/>
  <c r="CD162" i="56"/>
  <c r="CC162" i="56"/>
  <c r="CB162" i="56"/>
  <c r="CA162" i="56"/>
  <c r="BZ162" i="56"/>
  <c r="BY162" i="56"/>
  <c r="BX162" i="56"/>
  <c r="BW162" i="56"/>
  <c r="BV162" i="56"/>
  <c r="BU162" i="56"/>
  <c r="BT162" i="56"/>
  <c r="BS162" i="56"/>
  <c r="BR162" i="56"/>
  <c r="BQ162" i="56"/>
  <c r="BP162" i="56"/>
  <c r="BO162" i="56"/>
  <c r="BN162" i="56"/>
  <c r="BM162" i="56"/>
  <c r="BL162" i="56"/>
  <c r="BK162" i="56"/>
  <c r="BJ162" i="56"/>
  <c r="BI162" i="56"/>
  <c r="BH162" i="56"/>
  <c r="BG162" i="56"/>
  <c r="BF162" i="56"/>
  <c r="BE162" i="56"/>
  <c r="BD162" i="56"/>
  <c r="BC162" i="56"/>
  <c r="BB162" i="56"/>
  <c r="BA162" i="56"/>
  <c r="AZ162" i="56"/>
  <c r="AY162" i="56"/>
  <c r="AX162" i="56"/>
  <c r="AW162" i="56"/>
  <c r="AV162" i="56"/>
  <c r="AU162" i="56"/>
  <c r="AT162" i="56"/>
  <c r="AS162" i="56"/>
  <c r="AR162" i="56"/>
  <c r="AQ162" i="56"/>
  <c r="AP162" i="56"/>
  <c r="AO162" i="56"/>
  <c r="AN162" i="56"/>
  <c r="AM162" i="56"/>
  <c r="AL162" i="56"/>
  <c r="AK162" i="56"/>
  <c r="AJ162" i="56"/>
  <c r="AI162" i="56"/>
  <c r="AH162" i="56"/>
  <c r="AG162" i="56"/>
  <c r="AF162" i="56"/>
  <c r="AE162" i="56"/>
  <c r="AD162" i="56"/>
  <c r="AC162" i="56"/>
  <c r="AB162" i="56"/>
  <c r="AA162" i="56"/>
  <c r="Z162" i="56"/>
  <c r="Y162" i="56"/>
  <c r="X162" i="56"/>
  <c r="W162" i="56"/>
  <c r="V162" i="56"/>
  <c r="U162" i="56"/>
  <c r="T162" i="56"/>
  <c r="S162" i="56"/>
  <c r="R162" i="56"/>
  <c r="Q162" i="56"/>
  <c r="P162" i="56"/>
  <c r="O162" i="56"/>
  <c r="N162" i="56"/>
  <c r="M162" i="56"/>
  <c r="L162" i="56"/>
  <c r="K162" i="56"/>
  <c r="J162" i="56"/>
  <c r="I162" i="56"/>
  <c r="H162" i="56"/>
  <c r="G162" i="56"/>
  <c r="F162" i="56"/>
  <c r="E162" i="56"/>
  <c r="D162" i="56"/>
  <c r="C162" i="56"/>
  <c r="B162" i="56"/>
  <c r="A162" i="56"/>
  <c r="FX161" i="56"/>
  <c r="FW161" i="56"/>
  <c r="FV161" i="56"/>
  <c r="FU161" i="56"/>
  <c r="FT161" i="56"/>
  <c r="FS161" i="56"/>
  <c r="FR161" i="56"/>
  <c r="FQ161" i="56"/>
  <c r="FP161" i="56"/>
  <c r="FO161" i="56"/>
  <c r="FN161" i="56"/>
  <c r="FM161" i="56"/>
  <c r="FL161" i="56"/>
  <c r="FK161" i="56"/>
  <c r="FJ161" i="56"/>
  <c r="FI161" i="56"/>
  <c r="FH161" i="56"/>
  <c r="FG161" i="56"/>
  <c r="FF161" i="56"/>
  <c r="FE161" i="56"/>
  <c r="FD161" i="56"/>
  <c r="FC161" i="56"/>
  <c r="FB161" i="56"/>
  <c r="FA161" i="56"/>
  <c r="EZ161" i="56"/>
  <c r="EY161" i="56"/>
  <c r="EX161" i="56"/>
  <c r="EW161" i="56"/>
  <c r="EV161" i="56"/>
  <c r="EU161" i="56"/>
  <c r="ET161" i="56"/>
  <c r="ES161" i="56"/>
  <c r="ER161" i="56"/>
  <c r="EQ161" i="56"/>
  <c r="EP161" i="56"/>
  <c r="EO161" i="56"/>
  <c r="EN161" i="56"/>
  <c r="EM161" i="56"/>
  <c r="EL161" i="56"/>
  <c r="EK161" i="56"/>
  <c r="EJ161" i="56"/>
  <c r="EI161" i="56"/>
  <c r="EH161" i="56"/>
  <c r="EG161" i="56"/>
  <c r="EF161" i="56"/>
  <c r="EE161" i="56"/>
  <c r="ED161" i="56"/>
  <c r="EC161" i="56"/>
  <c r="EB161" i="56"/>
  <c r="EA161" i="56"/>
  <c r="DZ161" i="56"/>
  <c r="DY161" i="56"/>
  <c r="DX161" i="56"/>
  <c r="DW161" i="56"/>
  <c r="DV161" i="56"/>
  <c r="DU161" i="56"/>
  <c r="DT161" i="56"/>
  <c r="DS161" i="56"/>
  <c r="DR161" i="56"/>
  <c r="DQ161" i="56"/>
  <c r="DP161" i="56"/>
  <c r="DO161" i="56"/>
  <c r="DN161" i="56"/>
  <c r="DM161" i="56"/>
  <c r="DL161" i="56"/>
  <c r="DK161" i="56"/>
  <c r="DJ161" i="56"/>
  <c r="DI161" i="56"/>
  <c r="DH161" i="56"/>
  <c r="DG161" i="56"/>
  <c r="DF161" i="56"/>
  <c r="DE161" i="56"/>
  <c r="DD161" i="56"/>
  <c r="DC161" i="56"/>
  <c r="DB161" i="56"/>
  <c r="DA161" i="56"/>
  <c r="CZ161" i="56"/>
  <c r="CY161" i="56"/>
  <c r="CX161" i="56"/>
  <c r="CW161" i="56"/>
  <c r="CV161" i="56"/>
  <c r="CU161" i="56"/>
  <c r="CT161" i="56"/>
  <c r="CS161" i="56"/>
  <c r="CR161" i="56"/>
  <c r="CQ161" i="56"/>
  <c r="CP161" i="56"/>
  <c r="CO161" i="56"/>
  <c r="CN161" i="56"/>
  <c r="CM161" i="56"/>
  <c r="CL161" i="56"/>
  <c r="CK161" i="56"/>
  <c r="CJ161" i="56"/>
  <c r="CI161" i="56"/>
  <c r="CH161" i="56"/>
  <c r="CG161" i="56"/>
  <c r="CF161" i="56"/>
  <c r="CE161" i="56"/>
  <c r="CD161" i="56"/>
  <c r="CC161" i="56"/>
  <c r="CB161" i="56"/>
  <c r="CA161" i="56"/>
  <c r="BZ161" i="56"/>
  <c r="BY161" i="56"/>
  <c r="BX161" i="56"/>
  <c r="BW161" i="56"/>
  <c r="BV161" i="56"/>
  <c r="BU161" i="56"/>
  <c r="BT161" i="56"/>
  <c r="BS161" i="56"/>
  <c r="BR161" i="56"/>
  <c r="BQ161" i="56"/>
  <c r="BP161" i="56"/>
  <c r="BO161" i="56"/>
  <c r="BN161" i="56"/>
  <c r="BM161" i="56"/>
  <c r="BL161" i="56"/>
  <c r="BK161" i="56"/>
  <c r="BJ161" i="56"/>
  <c r="BI161" i="56"/>
  <c r="BH161" i="56"/>
  <c r="BG161" i="56"/>
  <c r="BF161" i="56"/>
  <c r="BE161" i="56"/>
  <c r="BD161" i="56"/>
  <c r="BC161" i="56"/>
  <c r="BB161" i="56"/>
  <c r="BA161" i="56"/>
  <c r="AZ161" i="56"/>
  <c r="AY161" i="56"/>
  <c r="AX161" i="56"/>
  <c r="AW161" i="56"/>
  <c r="AV161" i="56"/>
  <c r="AU161" i="56"/>
  <c r="AT161" i="56"/>
  <c r="AS161" i="56"/>
  <c r="AR161" i="56"/>
  <c r="AQ161" i="56"/>
  <c r="AP161" i="56"/>
  <c r="AO161" i="56"/>
  <c r="AN161" i="56"/>
  <c r="AM161" i="56"/>
  <c r="AL161" i="56"/>
  <c r="AK161" i="56"/>
  <c r="AJ161" i="56"/>
  <c r="AI161" i="56"/>
  <c r="AH161" i="56"/>
  <c r="AG161" i="56"/>
  <c r="AF161" i="56"/>
  <c r="AE161" i="56"/>
  <c r="AD161" i="56"/>
  <c r="AC161" i="56"/>
  <c r="AB161" i="56"/>
  <c r="AA161" i="56"/>
  <c r="Z161" i="56"/>
  <c r="Y161" i="56"/>
  <c r="X161" i="56"/>
  <c r="W161" i="56"/>
  <c r="V161" i="56"/>
  <c r="U161" i="56"/>
  <c r="T161" i="56"/>
  <c r="S161" i="56"/>
  <c r="R161" i="56"/>
  <c r="Q161" i="56"/>
  <c r="P161" i="56"/>
  <c r="O161" i="56"/>
  <c r="N161" i="56"/>
  <c r="M161" i="56"/>
  <c r="L161" i="56"/>
  <c r="K161" i="56"/>
  <c r="J161" i="56"/>
  <c r="I161" i="56"/>
  <c r="H161" i="56"/>
  <c r="G161" i="56"/>
  <c r="F161" i="56"/>
  <c r="E161" i="56"/>
  <c r="D161" i="56"/>
  <c r="C161" i="56"/>
  <c r="B161" i="56"/>
  <c r="A161" i="56"/>
  <c r="FX160" i="56"/>
  <c r="FW160" i="56"/>
  <c r="FV160" i="56"/>
  <c r="FU160" i="56"/>
  <c r="FT160" i="56"/>
  <c r="FS160" i="56"/>
  <c r="FR160" i="56"/>
  <c r="FQ160" i="56"/>
  <c r="FP160" i="56"/>
  <c r="FO160" i="56"/>
  <c r="FN160" i="56"/>
  <c r="FM160" i="56"/>
  <c r="FL160" i="56"/>
  <c r="FK160" i="56"/>
  <c r="FJ160" i="56"/>
  <c r="FI160" i="56"/>
  <c r="FH160" i="56"/>
  <c r="FG160" i="56"/>
  <c r="FF160" i="56"/>
  <c r="FE160" i="56"/>
  <c r="FD160" i="56"/>
  <c r="FC160" i="56"/>
  <c r="FB160" i="56"/>
  <c r="FA160" i="56"/>
  <c r="EZ160" i="56"/>
  <c r="EY160" i="56"/>
  <c r="EX160" i="56"/>
  <c r="EW160" i="56"/>
  <c r="EV160" i="56"/>
  <c r="EU160" i="56"/>
  <c r="ET160" i="56"/>
  <c r="ES160" i="56"/>
  <c r="ER160" i="56"/>
  <c r="EQ160" i="56"/>
  <c r="EP160" i="56"/>
  <c r="EO160" i="56"/>
  <c r="EN160" i="56"/>
  <c r="EM160" i="56"/>
  <c r="EL160" i="56"/>
  <c r="EK160" i="56"/>
  <c r="EJ160" i="56"/>
  <c r="EI160" i="56"/>
  <c r="EH160" i="56"/>
  <c r="EG160" i="56"/>
  <c r="EF160" i="56"/>
  <c r="EE160" i="56"/>
  <c r="ED160" i="56"/>
  <c r="EC160" i="56"/>
  <c r="EB160" i="56"/>
  <c r="EA160" i="56"/>
  <c r="DZ160" i="56"/>
  <c r="DY160" i="56"/>
  <c r="DX160" i="56"/>
  <c r="DW160" i="56"/>
  <c r="DV160" i="56"/>
  <c r="DU160" i="56"/>
  <c r="DT160" i="56"/>
  <c r="DS160" i="56"/>
  <c r="DR160" i="56"/>
  <c r="DQ160" i="56"/>
  <c r="DP160" i="56"/>
  <c r="DO160" i="56"/>
  <c r="DN160" i="56"/>
  <c r="DM160" i="56"/>
  <c r="DL160" i="56"/>
  <c r="DK160" i="56"/>
  <c r="DJ160" i="56"/>
  <c r="DI160" i="56"/>
  <c r="DH160" i="56"/>
  <c r="DG160" i="56"/>
  <c r="DF160" i="56"/>
  <c r="DE160" i="56"/>
  <c r="DD160" i="56"/>
  <c r="DC160" i="56"/>
  <c r="DB160" i="56"/>
  <c r="DA160" i="56"/>
  <c r="CZ160" i="56"/>
  <c r="CY160" i="56"/>
  <c r="CX160" i="56"/>
  <c r="CW160" i="56"/>
  <c r="CV160" i="56"/>
  <c r="CU160" i="56"/>
  <c r="CT160" i="56"/>
  <c r="CS160" i="56"/>
  <c r="CR160" i="56"/>
  <c r="CQ160" i="56"/>
  <c r="CP160" i="56"/>
  <c r="CO160" i="56"/>
  <c r="CN160" i="56"/>
  <c r="CM160" i="56"/>
  <c r="CL160" i="56"/>
  <c r="CK160" i="56"/>
  <c r="CJ160" i="56"/>
  <c r="CI160" i="56"/>
  <c r="CH160" i="56"/>
  <c r="CG160" i="56"/>
  <c r="CF160" i="56"/>
  <c r="CE160" i="56"/>
  <c r="CD160" i="56"/>
  <c r="CC160" i="56"/>
  <c r="CB160" i="56"/>
  <c r="CA160" i="56"/>
  <c r="BZ160" i="56"/>
  <c r="BY160" i="56"/>
  <c r="BX160" i="56"/>
  <c r="BW160" i="56"/>
  <c r="BV160" i="56"/>
  <c r="BU160" i="56"/>
  <c r="BT160" i="56"/>
  <c r="BS160" i="56"/>
  <c r="BR160" i="56"/>
  <c r="BQ160" i="56"/>
  <c r="BP160" i="56"/>
  <c r="BO160" i="56"/>
  <c r="BN160" i="56"/>
  <c r="BM160" i="56"/>
  <c r="BL160" i="56"/>
  <c r="BK160" i="56"/>
  <c r="BJ160" i="56"/>
  <c r="BI160" i="56"/>
  <c r="BH160" i="56"/>
  <c r="BG160" i="56"/>
  <c r="BF160" i="56"/>
  <c r="BE160" i="56"/>
  <c r="BD160" i="56"/>
  <c r="BC160" i="56"/>
  <c r="BB160" i="56"/>
  <c r="BA160" i="56"/>
  <c r="AZ160" i="56"/>
  <c r="AY160" i="56"/>
  <c r="AX160" i="56"/>
  <c r="AW160" i="56"/>
  <c r="AV160" i="56"/>
  <c r="AU160" i="56"/>
  <c r="AT160" i="56"/>
  <c r="AS160" i="56"/>
  <c r="AR160" i="56"/>
  <c r="AQ160" i="56"/>
  <c r="AP160" i="56"/>
  <c r="AO160" i="56"/>
  <c r="AN160" i="56"/>
  <c r="AM160" i="56"/>
  <c r="AL160" i="56"/>
  <c r="AK160" i="56"/>
  <c r="AJ160" i="56"/>
  <c r="AI160" i="56"/>
  <c r="AH160" i="56"/>
  <c r="AG160" i="56"/>
  <c r="AF160" i="56"/>
  <c r="AE160" i="56"/>
  <c r="AD160" i="56"/>
  <c r="AC160" i="56"/>
  <c r="AB160" i="56"/>
  <c r="AA160" i="56"/>
  <c r="Z160" i="56"/>
  <c r="Y160" i="56"/>
  <c r="X160" i="56"/>
  <c r="W160" i="56"/>
  <c r="V160" i="56"/>
  <c r="U160" i="56"/>
  <c r="T160" i="56"/>
  <c r="S160" i="56"/>
  <c r="R160" i="56"/>
  <c r="Q160" i="56"/>
  <c r="P160" i="56"/>
  <c r="O160" i="56"/>
  <c r="N160" i="56"/>
  <c r="M160" i="56"/>
  <c r="L160" i="56"/>
  <c r="K160" i="56"/>
  <c r="J160" i="56"/>
  <c r="I160" i="56"/>
  <c r="H160" i="56"/>
  <c r="G160" i="56"/>
  <c r="F160" i="56"/>
  <c r="E160" i="56"/>
  <c r="D160" i="56"/>
  <c r="C160" i="56"/>
  <c r="B160" i="56"/>
  <c r="A160" i="56"/>
  <c r="FX159" i="56"/>
  <c r="FW159" i="56"/>
  <c r="FV159" i="56"/>
  <c r="FU159" i="56"/>
  <c r="FT159" i="56"/>
  <c r="FS159" i="56"/>
  <c r="FR159" i="56"/>
  <c r="FQ159" i="56"/>
  <c r="FP159" i="56"/>
  <c r="FO159" i="56"/>
  <c r="FN159" i="56"/>
  <c r="FM159" i="56"/>
  <c r="FL159" i="56"/>
  <c r="FK159" i="56"/>
  <c r="FJ159" i="56"/>
  <c r="FI159" i="56"/>
  <c r="FH159" i="56"/>
  <c r="FG159" i="56"/>
  <c r="FF159" i="56"/>
  <c r="FE159" i="56"/>
  <c r="FD159" i="56"/>
  <c r="FC159" i="56"/>
  <c r="FB159" i="56"/>
  <c r="FA159" i="56"/>
  <c r="EZ159" i="56"/>
  <c r="EY159" i="56"/>
  <c r="EX159" i="56"/>
  <c r="EW159" i="56"/>
  <c r="EV159" i="56"/>
  <c r="EU159" i="56"/>
  <c r="ET159" i="56"/>
  <c r="ES159" i="56"/>
  <c r="ER159" i="56"/>
  <c r="EQ159" i="56"/>
  <c r="EP159" i="56"/>
  <c r="EO159" i="56"/>
  <c r="EN159" i="56"/>
  <c r="EM159" i="56"/>
  <c r="EL159" i="56"/>
  <c r="EK159" i="56"/>
  <c r="EJ159" i="56"/>
  <c r="EI159" i="56"/>
  <c r="EH159" i="56"/>
  <c r="EG159" i="56"/>
  <c r="EF159" i="56"/>
  <c r="EE159" i="56"/>
  <c r="ED159" i="56"/>
  <c r="EC159" i="56"/>
  <c r="EB159" i="56"/>
  <c r="EA159" i="56"/>
  <c r="DZ159" i="56"/>
  <c r="DY159" i="56"/>
  <c r="DX159" i="56"/>
  <c r="DW159" i="56"/>
  <c r="DV159" i="56"/>
  <c r="DU159" i="56"/>
  <c r="DT159" i="56"/>
  <c r="DS159" i="56"/>
  <c r="DR159" i="56"/>
  <c r="DQ159" i="56"/>
  <c r="DP159" i="56"/>
  <c r="DO159" i="56"/>
  <c r="DN159" i="56"/>
  <c r="DM159" i="56"/>
  <c r="DL159" i="56"/>
  <c r="DK159" i="56"/>
  <c r="DJ159" i="56"/>
  <c r="DI159" i="56"/>
  <c r="DH159" i="56"/>
  <c r="DG159" i="56"/>
  <c r="DF159" i="56"/>
  <c r="DE159" i="56"/>
  <c r="DD159" i="56"/>
  <c r="DC159" i="56"/>
  <c r="DB159" i="56"/>
  <c r="DA159" i="56"/>
  <c r="CZ159" i="56"/>
  <c r="CY159" i="56"/>
  <c r="CX159" i="56"/>
  <c r="CW159" i="56"/>
  <c r="CV159" i="56"/>
  <c r="CU159" i="56"/>
  <c r="CT159" i="56"/>
  <c r="CS159" i="56"/>
  <c r="CR159" i="56"/>
  <c r="CQ159" i="56"/>
  <c r="CP159" i="56"/>
  <c r="CO159" i="56"/>
  <c r="CN159" i="56"/>
  <c r="CM159" i="56"/>
  <c r="CL159" i="56"/>
  <c r="CK159" i="56"/>
  <c r="CJ159" i="56"/>
  <c r="CI159" i="56"/>
  <c r="CH159" i="56"/>
  <c r="CG159" i="56"/>
  <c r="CF159" i="56"/>
  <c r="CE159" i="56"/>
  <c r="CD159" i="56"/>
  <c r="CC159" i="56"/>
  <c r="CB159" i="56"/>
  <c r="CA159" i="56"/>
  <c r="BZ159" i="56"/>
  <c r="BY159" i="56"/>
  <c r="BX159" i="56"/>
  <c r="BW159" i="56"/>
  <c r="BV159" i="56"/>
  <c r="BU159" i="56"/>
  <c r="BT159" i="56"/>
  <c r="BS159" i="56"/>
  <c r="BR159" i="56"/>
  <c r="BQ159" i="56"/>
  <c r="BP159" i="56"/>
  <c r="BO159" i="56"/>
  <c r="BN159" i="56"/>
  <c r="BM159" i="56"/>
  <c r="BL159" i="56"/>
  <c r="BK159" i="56"/>
  <c r="BJ159" i="56"/>
  <c r="BI159" i="56"/>
  <c r="BH159" i="56"/>
  <c r="BG159" i="56"/>
  <c r="BF159" i="56"/>
  <c r="BE159" i="56"/>
  <c r="BD159" i="56"/>
  <c r="BC159" i="56"/>
  <c r="BB159" i="56"/>
  <c r="BA159" i="56"/>
  <c r="AZ159" i="56"/>
  <c r="AY159" i="56"/>
  <c r="AX159" i="56"/>
  <c r="AW159" i="56"/>
  <c r="AV159" i="56"/>
  <c r="AU159" i="56"/>
  <c r="AT159" i="56"/>
  <c r="AS159" i="56"/>
  <c r="AR159" i="56"/>
  <c r="AQ159" i="56"/>
  <c r="AP159" i="56"/>
  <c r="AO159" i="56"/>
  <c r="AN159" i="56"/>
  <c r="AM159" i="56"/>
  <c r="AL159" i="56"/>
  <c r="AK159" i="56"/>
  <c r="AJ159" i="56"/>
  <c r="AI159" i="56"/>
  <c r="AH159" i="56"/>
  <c r="AG159" i="56"/>
  <c r="AF159" i="56"/>
  <c r="AE159" i="56"/>
  <c r="AD159" i="56"/>
  <c r="AC159" i="56"/>
  <c r="AB159" i="56"/>
  <c r="AA159" i="56"/>
  <c r="Z159" i="56"/>
  <c r="Y159" i="56"/>
  <c r="X159" i="56"/>
  <c r="W159" i="56"/>
  <c r="V159" i="56"/>
  <c r="U159" i="56"/>
  <c r="T159" i="56"/>
  <c r="S159" i="56"/>
  <c r="R159" i="56"/>
  <c r="Q159" i="56"/>
  <c r="P159" i="56"/>
  <c r="O159" i="56"/>
  <c r="N159" i="56"/>
  <c r="M159" i="56"/>
  <c r="L159" i="56"/>
  <c r="K159" i="56"/>
  <c r="J159" i="56"/>
  <c r="I159" i="56"/>
  <c r="H159" i="56"/>
  <c r="G159" i="56"/>
  <c r="F159" i="56"/>
  <c r="E159" i="56"/>
  <c r="D159" i="56"/>
  <c r="C159" i="56"/>
  <c r="B159" i="56"/>
  <c r="A159" i="56"/>
  <c r="FX158" i="56"/>
  <c r="FW158" i="56"/>
  <c r="FV158" i="56"/>
  <c r="FU158" i="56"/>
  <c r="FT158" i="56"/>
  <c r="FS158" i="56"/>
  <c r="FR158" i="56"/>
  <c r="FQ158" i="56"/>
  <c r="FP158" i="56"/>
  <c r="FO158" i="56"/>
  <c r="FN158" i="56"/>
  <c r="FM158" i="56"/>
  <c r="FL158" i="56"/>
  <c r="FK158" i="56"/>
  <c r="FJ158" i="56"/>
  <c r="FI158" i="56"/>
  <c r="FH158" i="56"/>
  <c r="FG158" i="56"/>
  <c r="FF158" i="56"/>
  <c r="FE158" i="56"/>
  <c r="FD158" i="56"/>
  <c r="FC158" i="56"/>
  <c r="FB158" i="56"/>
  <c r="FA158" i="56"/>
  <c r="EZ158" i="56"/>
  <c r="EY158" i="56"/>
  <c r="EX158" i="56"/>
  <c r="EW158" i="56"/>
  <c r="EV158" i="56"/>
  <c r="EU158" i="56"/>
  <c r="ET158" i="56"/>
  <c r="ES158" i="56"/>
  <c r="ER158" i="56"/>
  <c r="EQ158" i="56"/>
  <c r="EP158" i="56"/>
  <c r="EO158" i="56"/>
  <c r="EN158" i="56"/>
  <c r="EM158" i="56"/>
  <c r="EL158" i="56"/>
  <c r="EK158" i="56"/>
  <c r="EJ158" i="56"/>
  <c r="EI158" i="56"/>
  <c r="EH158" i="56"/>
  <c r="EG158" i="56"/>
  <c r="EF158" i="56"/>
  <c r="EE158" i="56"/>
  <c r="ED158" i="56"/>
  <c r="EC158" i="56"/>
  <c r="EB158" i="56"/>
  <c r="EA158" i="56"/>
  <c r="DZ158" i="56"/>
  <c r="DY158" i="56"/>
  <c r="DX158" i="56"/>
  <c r="DW158" i="56"/>
  <c r="DV158" i="56"/>
  <c r="DU158" i="56"/>
  <c r="DT158" i="56"/>
  <c r="DS158" i="56"/>
  <c r="DR158" i="56"/>
  <c r="DQ158" i="56"/>
  <c r="DP158" i="56"/>
  <c r="DO158" i="56"/>
  <c r="DN158" i="56"/>
  <c r="DM158" i="56"/>
  <c r="DL158" i="56"/>
  <c r="DK158" i="56"/>
  <c r="DJ158" i="56"/>
  <c r="DI158" i="56"/>
  <c r="DH158" i="56"/>
  <c r="DG158" i="56"/>
  <c r="DF158" i="56"/>
  <c r="DE158" i="56"/>
  <c r="DD158" i="56"/>
  <c r="DC158" i="56"/>
  <c r="DB158" i="56"/>
  <c r="DA158" i="56"/>
  <c r="CZ158" i="56"/>
  <c r="CY158" i="56"/>
  <c r="CX158" i="56"/>
  <c r="CW158" i="56"/>
  <c r="CV158" i="56"/>
  <c r="CU158" i="56"/>
  <c r="CT158" i="56"/>
  <c r="CS158" i="56"/>
  <c r="CR158" i="56"/>
  <c r="CQ158" i="56"/>
  <c r="CP158" i="56"/>
  <c r="CO158" i="56"/>
  <c r="CN158" i="56"/>
  <c r="CM158" i="56"/>
  <c r="CL158" i="56"/>
  <c r="CK158" i="56"/>
  <c r="CJ158" i="56"/>
  <c r="CI158" i="56"/>
  <c r="CH158" i="56"/>
  <c r="CG158" i="56"/>
  <c r="CF158" i="56"/>
  <c r="CE158" i="56"/>
  <c r="CD158" i="56"/>
  <c r="CC158" i="56"/>
  <c r="CB158" i="56"/>
  <c r="CA158" i="56"/>
  <c r="BZ158" i="56"/>
  <c r="BY158" i="56"/>
  <c r="BX158" i="56"/>
  <c r="BW158" i="56"/>
  <c r="BV158" i="56"/>
  <c r="BU158" i="56"/>
  <c r="BT158" i="56"/>
  <c r="BS158" i="56"/>
  <c r="BR158" i="56"/>
  <c r="BQ158" i="56"/>
  <c r="BP158" i="56"/>
  <c r="BO158" i="56"/>
  <c r="BN158" i="56"/>
  <c r="BM158" i="56"/>
  <c r="BL158" i="56"/>
  <c r="BK158" i="56"/>
  <c r="BJ158" i="56"/>
  <c r="BI158" i="56"/>
  <c r="BH158" i="56"/>
  <c r="BG158" i="56"/>
  <c r="BF158" i="56"/>
  <c r="BE158" i="56"/>
  <c r="BD158" i="56"/>
  <c r="BC158" i="56"/>
  <c r="BB158" i="56"/>
  <c r="BA158" i="56"/>
  <c r="AZ158" i="56"/>
  <c r="AY158" i="56"/>
  <c r="AX158" i="56"/>
  <c r="AW158" i="56"/>
  <c r="AV158" i="56"/>
  <c r="AU158" i="56"/>
  <c r="AT158" i="56"/>
  <c r="AS158" i="56"/>
  <c r="AR158" i="56"/>
  <c r="AQ158" i="56"/>
  <c r="AP158" i="56"/>
  <c r="AO158" i="56"/>
  <c r="AN158" i="56"/>
  <c r="AM158" i="56"/>
  <c r="AL158" i="56"/>
  <c r="AK158" i="56"/>
  <c r="AJ158" i="56"/>
  <c r="AI158" i="56"/>
  <c r="AH158" i="56"/>
  <c r="AG158" i="56"/>
  <c r="AF158" i="56"/>
  <c r="AE158" i="56"/>
  <c r="AD158" i="56"/>
  <c r="AC158" i="56"/>
  <c r="AB158" i="56"/>
  <c r="AA158" i="56"/>
  <c r="Z158" i="56"/>
  <c r="Y158" i="56"/>
  <c r="X158" i="56"/>
  <c r="W158" i="56"/>
  <c r="V158" i="56"/>
  <c r="U158" i="56"/>
  <c r="T158" i="56"/>
  <c r="S158" i="56"/>
  <c r="R158" i="56"/>
  <c r="Q158" i="56"/>
  <c r="P158" i="56"/>
  <c r="O158" i="56"/>
  <c r="N158" i="56"/>
  <c r="M158" i="56"/>
  <c r="L158" i="56"/>
  <c r="K158" i="56"/>
  <c r="J158" i="56"/>
  <c r="I158" i="56"/>
  <c r="H158" i="56"/>
  <c r="G158" i="56"/>
  <c r="F158" i="56"/>
  <c r="E158" i="56"/>
  <c r="D158" i="56"/>
  <c r="C158" i="56"/>
  <c r="B158" i="56"/>
  <c r="A158" i="56"/>
  <c r="FX157" i="56"/>
  <c r="FW157" i="56"/>
  <c r="FV157" i="56"/>
  <c r="FU157" i="56"/>
  <c r="FT157" i="56"/>
  <c r="FS157" i="56"/>
  <c r="FR157" i="56"/>
  <c r="FQ157" i="56"/>
  <c r="FP157" i="56"/>
  <c r="FO157" i="56"/>
  <c r="FN157" i="56"/>
  <c r="FM157" i="56"/>
  <c r="FL157" i="56"/>
  <c r="FK157" i="56"/>
  <c r="FJ157" i="56"/>
  <c r="FI157" i="56"/>
  <c r="FH157" i="56"/>
  <c r="FG157" i="56"/>
  <c r="FF157" i="56"/>
  <c r="FE157" i="56"/>
  <c r="FD157" i="56"/>
  <c r="FC157" i="56"/>
  <c r="FB157" i="56"/>
  <c r="FA157" i="56"/>
  <c r="EZ157" i="56"/>
  <c r="EY157" i="56"/>
  <c r="EX157" i="56"/>
  <c r="EW157" i="56"/>
  <c r="EV157" i="56"/>
  <c r="EU157" i="56"/>
  <c r="ET157" i="56"/>
  <c r="ES157" i="56"/>
  <c r="ER157" i="56"/>
  <c r="EQ157" i="56"/>
  <c r="EP157" i="56"/>
  <c r="EO157" i="56"/>
  <c r="EN157" i="56"/>
  <c r="EM157" i="56"/>
  <c r="EL157" i="56"/>
  <c r="EK157" i="56"/>
  <c r="EJ157" i="56"/>
  <c r="EI157" i="56"/>
  <c r="EH157" i="56"/>
  <c r="EG157" i="56"/>
  <c r="EF157" i="56"/>
  <c r="EE157" i="56"/>
  <c r="ED157" i="56"/>
  <c r="EC157" i="56"/>
  <c r="EB157" i="56"/>
  <c r="EA157" i="56"/>
  <c r="DZ157" i="56"/>
  <c r="DY157" i="56"/>
  <c r="DX157" i="56"/>
  <c r="DW157" i="56"/>
  <c r="DV157" i="56"/>
  <c r="DU157" i="56"/>
  <c r="DT157" i="56"/>
  <c r="DS157" i="56"/>
  <c r="DR157" i="56"/>
  <c r="DQ157" i="56"/>
  <c r="DP157" i="56"/>
  <c r="DO157" i="56"/>
  <c r="DN157" i="56"/>
  <c r="DM157" i="56"/>
  <c r="DL157" i="56"/>
  <c r="DK157" i="56"/>
  <c r="DJ157" i="56"/>
  <c r="DI157" i="56"/>
  <c r="DH157" i="56"/>
  <c r="DG157" i="56"/>
  <c r="DF157" i="56"/>
  <c r="DE157" i="56"/>
  <c r="DD157" i="56"/>
  <c r="DC157" i="56"/>
  <c r="DB157" i="56"/>
  <c r="DA157" i="56"/>
  <c r="CZ157" i="56"/>
  <c r="CY157" i="56"/>
  <c r="CX157" i="56"/>
  <c r="CW157" i="56"/>
  <c r="CV157" i="56"/>
  <c r="CU157" i="56"/>
  <c r="CT157" i="56"/>
  <c r="CS157" i="56"/>
  <c r="CR157" i="56"/>
  <c r="CQ157" i="56"/>
  <c r="CP157" i="56"/>
  <c r="CO157" i="56"/>
  <c r="CN157" i="56"/>
  <c r="CM157" i="56"/>
  <c r="CL157" i="56"/>
  <c r="CK157" i="56"/>
  <c r="CJ157" i="56"/>
  <c r="CI157" i="56"/>
  <c r="CH157" i="56"/>
  <c r="CG157" i="56"/>
  <c r="CF157" i="56"/>
  <c r="CE157" i="56"/>
  <c r="CD157" i="56"/>
  <c r="CC157" i="56"/>
  <c r="CB157" i="56"/>
  <c r="CA157" i="56"/>
  <c r="BZ157" i="56"/>
  <c r="BY157" i="56"/>
  <c r="BX157" i="56"/>
  <c r="BW157" i="56"/>
  <c r="BV157" i="56"/>
  <c r="BU157" i="56"/>
  <c r="BT157" i="56"/>
  <c r="BS157" i="56"/>
  <c r="BR157" i="56"/>
  <c r="BQ157" i="56"/>
  <c r="BP157" i="56"/>
  <c r="BO157" i="56"/>
  <c r="BN157" i="56"/>
  <c r="BM157" i="56"/>
  <c r="BL157" i="56"/>
  <c r="BK157" i="56"/>
  <c r="BJ157" i="56"/>
  <c r="BI157" i="56"/>
  <c r="BH157" i="56"/>
  <c r="BG157" i="56"/>
  <c r="BF157" i="56"/>
  <c r="BE157" i="56"/>
  <c r="BD157" i="56"/>
  <c r="BC157" i="56"/>
  <c r="BB157" i="56"/>
  <c r="BA157" i="56"/>
  <c r="AZ157" i="56"/>
  <c r="AY157" i="56"/>
  <c r="AX157" i="56"/>
  <c r="AW157" i="56"/>
  <c r="AV157" i="56"/>
  <c r="AU157" i="56"/>
  <c r="AT157" i="56"/>
  <c r="AS157" i="56"/>
  <c r="AR157" i="56"/>
  <c r="AQ157" i="56"/>
  <c r="AP157" i="56"/>
  <c r="AO157" i="56"/>
  <c r="AN157" i="56"/>
  <c r="AM157" i="56"/>
  <c r="AL157" i="56"/>
  <c r="AK157" i="56"/>
  <c r="AJ157" i="56"/>
  <c r="AI157" i="56"/>
  <c r="AH157" i="56"/>
  <c r="AG157" i="56"/>
  <c r="AF157" i="56"/>
  <c r="AE157" i="56"/>
  <c r="AD157" i="56"/>
  <c r="AC157" i="56"/>
  <c r="AB157" i="56"/>
  <c r="AA157" i="56"/>
  <c r="Z157" i="56"/>
  <c r="Y157" i="56"/>
  <c r="X157" i="56"/>
  <c r="W157" i="56"/>
  <c r="V157" i="56"/>
  <c r="U157" i="56"/>
  <c r="T157" i="56"/>
  <c r="S157" i="56"/>
  <c r="R157" i="56"/>
  <c r="Q157" i="56"/>
  <c r="P157" i="56"/>
  <c r="O157" i="56"/>
  <c r="N157" i="56"/>
  <c r="M157" i="56"/>
  <c r="L157" i="56"/>
  <c r="K157" i="56"/>
  <c r="J157" i="56"/>
  <c r="I157" i="56"/>
  <c r="H157" i="56"/>
  <c r="G157" i="56"/>
  <c r="F157" i="56"/>
  <c r="E157" i="56"/>
  <c r="D157" i="56"/>
  <c r="C157" i="56"/>
  <c r="B157" i="56"/>
  <c r="A157" i="56"/>
  <c r="FX156" i="56"/>
  <c r="FW156" i="56"/>
  <c r="FV156" i="56"/>
  <c r="FU156" i="56"/>
  <c r="FT156" i="56"/>
  <c r="FS156" i="56"/>
  <c r="FR156" i="56"/>
  <c r="FQ156" i="56"/>
  <c r="FP156" i="56"/>
  <c r="FO156" i="56"/>
  <c r="FN156" i="56"/>
  <c r="FM156" i="56"/>
  <c r="FL156" i="56"/>
  <c r="FK156" i="56"/>
  <c r="FJ156" i="56"/>
  <c r="FI156" i="56"/>
  <c r="FH156" i="56"/>
  <c r="FG156" i="56"/>
  <c r="FF156" i="56"/>
  <c r="FE156" i="56"/>
  <c r="FD156" i="56"/>
  <c r="FC156" i="56"/>
  <c r="FB156" i="56"/>
  <c r="FA156" i="56"/>
  <c r="EZ156" i="56"/>
  <c r="EY156" i="56"/>
  <c r="EX156" i="56"/>
  <c r="EW156" i="56"/>
  <c r="EV156" i="56"/>
  <c r="EU156" i="56"/>
  <c r="ET156" i="56"/>
  <c r="ES156" i="56"/>
  <c r="ER156" i="56"/>
  <c r="EQ156" i="56"/>
  <c r="EP156" i="56"/>
  <c r="EO156" i="56"/>
  <c r="EN156" i="56"/>
  <c r="EM156" i="56"/>
  <c r="EL156" i="56"/>
  <c r="EK156" i="56"/>
  <c r="EJ156" i="56"/>
  <c r="EI156" i="56"/>
  <c r="EH156" i="56"/>
  <c r="EG156" i="56"/>
  <c r="EF156" i="56"/>
  <c r="EE156" i="56"/>
  <c r="ED156" i="56"/>
  <c r="EC156" i="56"/>
  <c r="EB156" i="56"/>
  <c r="EA156" i="56"/>
  <c r="DZ156" i="56"/>
  <c r="DY156" i="56"/>
  <c r="DX156" i="56"/>
  <c r="DW156" i="56"/>
  <c r="DV156" i="56"/>
  <c r="DU156" i="56"/>
  <c r="DT156" i="56"/>
  <c r="DS156" i="56"/>
  <c r="DR156" i="56"/>
  <c r="DQ156" i="56"/>
  <c r="DP156" i="56"/>
  <c r="DO156" i="56"/>
  <c r="DN156" i="56"/>
  <c r="DM156" i="56"/>
  <c r="DL156" i="56"/>
  <c r="DK156" i="56"/>
  <c r="DJ156" i="56"/>
  <c r="DI156" i="56"/>
  <c r="DH156" i="56"/>
  <c r="DG156" i="56"/>
  <c r="DF156" i="56"/>
  <c r="DE156" i="56"/>
  <c r="DD156" i="56"/>
  <c r="DC156" i="56"/>
  <c r="DB156" i="56"/>
  <c r="DA156" i="56"/>
  <c r="CZ156" i="56"/>
  <c r="CY156" i="56"/>
  <c r="CX156" i="56"/>
  <c r="CW156" i="56"/>
  <c r="CV156" i="56"/>
  <c r="CU156" i="56"/>
  <c r="CT156" i="56"/>
  <c r="CS156" i="56"/>
  <c r="CR156" i="56"/>
  <c r="CQ156" i="56"/>
  <c r="CP156" i="56"/>
  <c r="CO156" i="56"/>
  <c r="CN156" i="56"/>
  <c r="CM156" i="56"/>
  <c r="CL156" i="56"/>
  <c r="CK156" i="56"/>
  <c r="CJ156" i="56"/>
  <c r="CI156" i="56"/>
  <c r="CH156" i="56"/>
  <c r="CG156" i="56"/>
  <c r="CF156" i="56"/>
  <c r="CE156" i="56"/>
  <c r="CD156" i="56"/>
  <c r="CC156" i="56"/>
  <c r="CB156" i="56"/>
  <c r="CA156" i="56"/>
  <c r="BZ156" i="56"/>
  <c r="BY156" i="56"/>
  <c r="BX156" i="56"/>
  <c r="BW156" i="56"/>
  <c r="BV156" i="56"/>
  <c r="BU156" i="56"/>
  <c r="BT156" i="56"/>
  <c r="BS156" i="56"/>
  <c r="BR156" i="56"/>
  <c r="BQ156" i="56"/>
  <c r="BP156" i="56"/>
  <c r="BO156" i="56"/>
  <c r="BN156" i="56"/>
  <c r="BM156" i="56"/>
  <c r="BL156" i="56"/>
  <c r="BK156" i="56"/>
  <c r="BJ156" i="56"/>
  <c r="BI156" i="56"/>
  <c r="BH156" i="56"/>
  <c r="BG156" i="56"/>
  <c r="BF156" i="56"/>
  <c r="BE156" i="56"/>
  <c r="BD156" i="56"/>
  <c r="BC156" i="56"/>
  <c r="BB156" i="56"/>
  <c r="BA156" i="56"/>
  <c r="AZ156" i="56"/>
  <c r="AY156" i="56"/>
  <c r="AX156" i="56"/>
  <c r="AW156" i="56"/>
  <c r="AV156" i="56"/>
  <c r="AU156" i="56"/>
  <c r="AT156" i="56"/>
  <c r="AS156" i="56"/>
  <c r="AR156" i="56"/>
  <c r="AQ156" i="56"/>
  <c r="AP156" i="56"/>
  <c r="AO156" i="56"/>
  <c r="AN156" i="56"/>
  <c r="AM156" i="56"/>
  <c r="AL156" i="56"/>
  <c r="AK156" i="56"/>
  <c r="AJ156" i="56"/>
  <c r="AI156" i="56"/>
  <c r="AH156" i="56"/>
  <c r="AG156" i="56"/>
  <c r="AF156" i="56"/>
  <c r="AE156" i="56"/>
  <c r="AD156" i="56"/>
  <c r="AC156" i="56"/>
  <c r="AB156" i="56"/>
  <c r="AA156" i="56"/>
  <c r="Z156" i="56"/>
  <c r="Y156" i="56"/>
  <c r="X156" i="56"/>
  <c r="W156" i="56"/>
  <c r="V156" i="56"/>
  <c r="U156" i="56"/>
  <c r="T156" i="56"/>
  <c r="S156" i="56"/>
  <c r="R156" i="56"/>
  <c r="Q156" i="56"/>
  <c r="P156" i="56"/>
  <c r="O156" i="56"/>
  <c r="N156" i="56"/>
  <c r="M156" i="56"/>
  <c r="L156" i="56"/>
  <c r="K156" i="56"/>
  <c r="J156" i="56"/>
  <c r="I156" i="56"/>
  <c r="H156" i="56"/>
  <c r="G156" i="56"/>
  <c r="F156" i="56"/>
  <c r="E156" i="56"/>
  <c r="D156" i="56"/>
  <c r="C156" i="56"/>
  <c r="B156" i="56"/>
  <c r="A156" i="56"/>
  <c r="FX155" i="56"/>
  <c r="FW155" i="56"/>
  <c r="FV155" i="56"/>
  <c r="FU155" i="56"/>
  <c r="FT155" i="56"/>
  <c r="FS155" i="56"/>
  <c r="FR155" i="56"/>
  <c r="FQ155" i="56"/>
  <c r="FP155" i="56"/>
  <c r="FO155" i="56"/>
  <c r="FN155" i="56"/>
  <c r="FM155" i="56"/>
  <c r="FL155" i="56"/>
  <c r="FK155" i="56"/>
  <c r="FJ155" i="56"/>
  <c r="FI155" i="56"/>
  <c r="FH155" i="56"/>
  <c r="FG155" i="56"/>
  <c r="FF155" i="56"/>
  <c r="FE155" i="56"/>
  <c r="FD155" i="56"/>
  <c r="FC155" i="56"/>
  <c r="FB155" i="56"/>
  <c r="FA155" i="56"/>
  <c r="EZ155" i="56"/>
  <c r="EY155" i="56"/>
  <c r="EX155" i="56"/>
  <c r="EW155" i="56"/>
  <c r="EV155" i="56"/>
  <c r="EU155" i="56"/>
  <c r="ET155" i="56"/>
  <c r="ES155" i="56"/>
  <c r="ER155" i="56"/>
  <c r="EQ155" i="56"/>
  <c r="EP155" i="56"/>
  <c r="EO155" i="56"/>
  <c r="EN155" i="56"/>
  <c r="EM155" i="56"/>
  <c r="EL155" i="56"/>
  <c r="EK155" i="56"/>
  <c r="EJ155" i="56"/>
  <c r="EI155" i="56"/>
  <c r="EH155" i="56"/>
  <c r="EG155" i="56"/>
  <c r="EF155" i="56"/>
  <c r="EE155" i="56"/>
  <c r="ED155" i="56"/>
  <c r="EC155" i="56"/>
  <c r="EB155" i="56"/>
  <c r="EA155" i="56"/>
  <c r="DZ155" i="56"/>
  <c r="DY155" i="56"/>
  <c r="DX155" i="56"/>
  <c r="DW155" i="56"/>
  <c r="DV155" i="56"/>
  <c r="DU155" i="56"/>
  <c r="DT155" i="56"/>
  <c r="DS155" i="56"/>
  <c r="DR155" i="56"/>
  <c r="DQ155" i="56"/>
  <c r="DP155" i="56"/>
  <c r="DO155" i="56"/>
  <c r="DN155" i="56"/>
  <c r="DM155" i="56"/>
  <c r="DL155" i="56"/>
  <c r="DK155" i="56"/>
  <c r="DJ155" i="56"/>
  <c r="DI155" i="56"/>
  <c r="DH155" i="56"/>
  <c r="DG155" i="56"/>
  <c r="DF155" i="56"/>
  <c r="DE155" i="56"/>
  <c r="DD155" i="56"/>
  <c r="DC155" i="56"/>
  <c r="DB155" i="56"/>
  <c r="DA155" i="56"/>
  <c r="CZ155" i="56"/>
  <c r="CY155" i="56"/>
  <c r="CX155" i="56"/>
  <c r="CW155" i="56"/>
  <c r="CV155" i="56"/>
  <c r="CU155" i="56"/>
  <c r="CT155" i="56"/>
  <c r="CS155" i="56"/>
  <c r="CR155" i="56"/>
  <c r="CQ155" i="56"/>
  <c r="CP155" i="56"/>
  <c r="CO155" i="56"/>
  <c r="CN155" i="56"/>
  <c r="CM155" i="56"/>
  <c r="CL155" i="56"/>
  <c r="CK155" i="56"/>
  <c r="CJ155" i="56"/>
  <c r="CI155" i="56"/>
  <c r="CH155" i="56"/>
  <c r="CG155" i="56"/>
  <c r="CF155" i="56"/>
  <c r="CE155" i="56"/>
  <c r="CD155" i="56"/>
  <c r="CC155" i="56"/>
  <c r="CB155" i="56"/>
  <c r="CA155" i="56"/>
  <c r="BZ155" i="56"/>
  <c r="BY155" i="56"/>
  <c r="BX155" i="56"/>
  <c r="BW155" i="56"/>
  <c r="BV155" i="56"/>
  <c r="BU155" i="56"/>
  <c r="BT155" i="56"/>
  <c r="BS155" i="56"/>
  <c r="BR155" i="56"/>
  <c r="BQ155" i="56"/>
  <c r="BP155" i="56"/>
  <c r="BO155" i="56"/>
  <c r="BN155" i="56"/>
  <c r="BM155" i="56"/>
  <c r="BL155" i="56"/>
  <c r="BK155" i="56"/>
  <c r="BJ155" i="56"/>
  <c r="BI155" i="56"/>
  <c r="BH155" i="56"/>
  <c r="BG155" i="56"/>
  <c r="BF155" i="56"/>
  <c r="BE155" i="56"/>
  <c r="BD155" i="56"/>
  <c r="BC155" i="56"/>
  <c r="BB155" i="56"/>
  <c r="BA155" i="56"/>
  <c r="AZ155" i="56"/>
  <c r="AY155" i="56"/>
  <c r="AX155" i="56"/>
  <c r="AW155" i="56"/>
  <c r="AV155" i="56"/>
  <c r="AU155" i="56"/>
  <c r="AT155" i="56"/>
  <c r="AS155" i="56"/>
  <c r="AR155" i="56"/>
  <c r="AQ155" i="56"/>
  <c r="AP155" i="56"/>
  <c r="AO155" i="56"/>
  <c r="AN155" i="56"/>
  <c r="AM155" i="56"/>
  <c r="AL155" i="56"/>
  <c r="AK155" i="56"/>
  <c r="AJ155" i="56"/>
  <c r="AI155" i="56"/>
  <c r="AH155" i="56"/>
  <c r="AG155" i="56"/>
  <c r="AF155" i="56"/>
  <c r="AE155" i="56"/>
  <c r="AD155" i="56"/>
  <c r="AC155" i="56"/>
  <c r="AB155" i="56"/>
  <c r="AA155" i="56"/>
  <c r="Z155" i="56"/>
  <c r="Y155" i="56"/>
  <c r="X155" i="56"/>
  <c r="W155" i="56"/>
  <c r="V155" i="56"/>
  <c r="U155" i="56"/>
  <c r="T155" i="56"/>
  <c r="S155" i="56"/>
  <c r="R155" i="56"/>
  <c r="Q155" i="56"/>
  <c r="P155" i="56"/>
  <c r="O155" i="56"/>
  <c r="N155" i="56"/>
  <c r="M155" i="56"/>
  <c r="L155" i="56"/>
  <c r="K155" i="56"/>
  <c r="J155" i="56"/>
  <c r="I155" i="56"/>
  <c r="H155" i="56"/>
  <c r="G155" i="56"/>
  <c r="F155" i="56"/>
  <c r="E155" i="56"/>
  <c r="D155" i="56"/>
  <c r="C155" i="56"/>
  <c r="B155" i="56"/>
  <c r="A155" i="56"/>
  <c r="FX154" i="56"/>
  <c r="FW154" i="56"/>
  <c r="FV154" i="56"/>
  <c r="FU154" i="56"/>
  <c r="FT154" i="56"/>
  <c r="FS154" i="56"/>
  <c r="FR154" i="56"/>
  <c r="FQ154" i="56"/>
  <c r="FP154" i="56"/>
  <c r="FO154" i="56"/>
  <c r="FN154" i="56"/>
  <c r="FM154" i="56"/>
  <c r="FL154" i="56"/>
  <c r="FK154" i="56"/>
  <c r="FJ154" i="56"/>
  <c r="FI154" i="56"/>
  <c r="FH154" i="56"/>
  <c r="FG154" i="56"/>
  <c r="FF154" i="56"/>
  <c r="FE154" i="56"/>
  <c r="FD154" i="56"/>
  <c r="FC154" i="56"/>
  <c r="FB154" i="56"/>
  <c r="FA154" i="56"/>
  <c r="EZ154" i="56"/>
  <c r="EY154" i="56"/>
  <c r="EX154" i="56"/>
  <c r="EW154" i="56"/>
  <c r="EV154" i="56"/>
  <c r="EU154" i="56"/>
  <c r="ET154" i="56"/>
  <c r="ES154" i="56"/>
  <c r="ER154" i="56"/>
  <c r="EQ154" i="56"/>
  <c r="EP154" i="56"/>
  <c r="EO154" i="56"/>
  <c r="EN154" i="56"/>
  <c r="EM154" i="56"/>
  <c r="EL154" i="56"/>
  <c r="EK154" i="56"/>
  <c r="EJ154" i="56"/>
  <c r="EI154" i="56"/>
  <c r="EH154" i="56"/>
  <c r="EG154" i="56"/>
  <c r="EF154" i="56"/>
  <c r="EE154" i="56"/>
  <c r="ED154" i="56"/>
  <c r="EC154" i="56"/>
  <c r="EB154" i="56"/>
  <c r="EA154" i="56"/>
  <c r="DZ154" i="56"/>
  <c r="DY154" i="56"/>
  <c r="DX154" i="56"/>
  <c r="DW154" i="56"/>
  <c r="DV154" i="56"/>
  <c r="DU154" i="56"/>
  <c r="DT154" i="56"/>
  <c r="DS154" i="56"/>
  <c r="DR154" i="56"/>
  <c r="DQ154" i="56"/>
  <c r="DP154" i="56"/>
  <c r="DO154" i="56"/>
  <c r="DN154" i="56"/>
  <c r="DM154" i="56"/>
  <c r="DL154" i="56"/>
  <c r="DK154" i="56"/>
  <c r="DJ154" i="56"/>
  <c r="DI154" i="56"/>
  <c r="DH154" i="56"/>
  <c r="DG154" i="56"/>
  <c r="DF154" i="56"/>
  <c r="DE154" i="56"/>
  <c r="DD154" i="56"/>
  <c r="DC154" i="56"/>
  <c r="DB154" i="56"/>
  <c r="DA154" i="56"/>
  <c r="CZ154" i="56"/>
  <c r="CY154" i="56"/>
  <c r="CX154" i="56"/>
  <c r="CW154" i="56"/>
  <c r="CV154" i="56"/>
  <c r="CU154" i="56"/>
  <c r="CT154" i="56"/>
  <c r="CS154" i="56"/>
  <c r="CR154" i="56"/>
  <c r="CQ154" i="56"/>
  <c r="CP154" i="56"/>
  <c r="CO154" i="56"/>
  <c r="CN154" i="56"/>
  <c r="CM154" i="56"/>
  <c r="CL154" i="56"/>
  <c r="CK154" i="56"/>
  <c r="CJ154" i="56"/>
  <c r="CI154" i="56"/>
  <c r="CH154" i="56"/>
  <c r="CG154" i="56"/>
  <c r="CF154" i="56"/>
  <c r="CE154" i="56"/>
  <c r="CD154" i="56"/>
  <c r="CC154" i="56"/>
  <c r="CB154" i="56"/>
  <c r="CA154" i="56"/>
  <c r="BZ154" i="56"/>
  <c r="BY154" i="56"/>
  <c r="BX154" i="56"/>
  <c r="BW154" i="56"/>
  <c r="BV154" i="56"/>
  <c r="BU154" i="56"/>
  <c r="BT154" i="56"/>
  <c r="BS154" i="56"/>
  <c r="BR154" i="56"/>
  <c r="BQ154" i="56"/>
  <c r="BP154" i="56"/>
  <c r="BO154" i="56"/>
  <c r="BN154" i="56"/>
  <c r="BM154" i="56"/>
  <c r="BL154" i="56"/>
  <c r="BK154" i="56"/>
  <c r="BJ154" i="56"/>
  <c r="BI154" i="56"/>
  <c r="BH154" i="56"/>
  <c r="BG154" i="56"/>
  <c r="BF154" i="56"/>
  <c r="BE154" i="56"/>
  <c r="BD154" i="56"/>
  <c r="BC154" i="56"/>
  <c r="BB154" i="56"/>
  <c r="BA154" i="56"/>
  <c r="AZ154" i="56"/>
  <c r="AY154" i="56"/>
  <c r="AX154" i="56"/>
  <c r="AW154" i="56"/>
  <c r="AV154" i="56"/>
  <c r="AU154" i="56"/>
  <c r="AT154" i="56"/>
  <c r="AS154" i="56"/>
  <c r="AR154" i="56"/>
  <c r="AQ154" i="56"/>
  <c r="AP154" i="56"/>
  <c r="AO154" i="56"/>
  <c r="AN154" i="56"/>
  <c r="AM154" i="56"/>
  <c r="AL154" i="56"/>
  <c r="AK154" i="56"/>
  <c r="AJ154" i="56"/>
  <c r="AI154" i="56"/>
  <c r="AH154" i="56"/>
  <c r="AG154" i="56"/>
  <c r="AF154" i="56"/>
  <c r="AE154" i="56"/>
  <c r="AD154" i="56"/>
  <c r="AC154" i="56"/>
  <c r="AB154" i="56"/>
  <c r="AA154" i="56"/>
  <c r="Z154" i="56"/>
  <c r="Y154" i="56"/>
  <c r="X154" i="56"/>
  <c r="W154" i="56"/>
  <c r="V154" i="56"/>
  <c r="U154" i="56"/>
  <c r="T154" i="56"/>
  <c r="S154" i="56"/>
  <c r="R154" i="56"/>
  <c r="Q154" i="56"/>
  <c r="P154" i="56"/>
  <c r="O154" i="56"/>
  <c r="N154" i="56"/>
  <c r="M154" i="56"/>
  <c r="L154" i="56"/>
  <c r="K154" i="56"/>
  <c r="J154" i="56"/>
  <c r="I154" i="56"/>
  <c r="H154" i="56"/>
  <c r="G154" i="56"/>
  <c r="F154" i="56"/>
  <c r="E154" i="56"/>
  <c r="D154" i="56"/>
  <c r="C154" i="56"/>
  <c r="B154" i="56"/>
  <c r="A154" i="56"/>
  <c r="FX153" i="56"/>
  <c r="FW153" i="56"/>
  <c r="FV153" i="56"/>
  <c r="FU153" i="56"/>
  <c r="FT153" i="56"/>
  <c r="FS153" i="56"/>
  <c r="FR153" i="56"/>
  <c r="FQ153" i="56"/>
  <c r="FP153" i="56"/>
  <c r="FO153" i="56"/>
  <c r="FN153" i="56"/>
  <c r="FM153" i="56"/>
  <c r="FL153" i="56"/>
  <c r="FK153" i="56"/>
  <c r="FJ153" i="56"/>
  <c r="FI153" i="56"/>
  <c r="FH153" i="56"/>
  <c r="FG153" i="56"/>
  <c r="FF153" i="56"/>
  <c r="FE153" i="56"/>
  <c r="FD153" i="56"/>
  <c r="FC153" i="56"/>
  <c r="FB153" i="56"/>
  <c r="FA153" i="56"/>
  <c r="EZ153" i="56"/>
  <c r="EY153" i="56"/>
  <c r="EX153" i="56"/>
  <c r="EW153" i="56"/>
  <c r="EV153" i="56"/>
  <c r="EU153" i="56"/>
  <c r="ET153" i="56"/>
  <c r="ES153" i="56"/>
  <c r="ER153" i="56"/>
  <c r="EQ153" i="56"/>
  <c r="EP153" i="56"/>
  <c r="EO153" i="56"/>
  <c r="EN153" i="56"/>
  <c r="EM153" i="56"/>
  <c r="EL153" i="56"/>
  <c r="EK153" i="56"/>
  <c r="EJ153" i="56"/>
  <c r="EI153" i="56"/>
  <c r="EH153" i="56"/>
  <c r="EG153" i="56"/>
  <c r="EF153" i="56"/>
  <c r="EE153" i="56"/>
  <c r="ED153" i="56"/>
  <c r="EC153" i="56"/>
  <c r="EB153" i="56"/>
  <c r="EA153" i="56"/>
  <c r="DZ153" i="56"/>
  <c r="DY153" i="56"/>
  <c r="DX153" i="56"/>
  <c r="DW153" i="56"/>
  <c r="DV153" i="56"/>
  <c r="DU153" i="56"/>
  <c r="DT153" i="56"/>
  <c r="DS153" i="56"/>
  <c r="DR153" i="56"/>
  <c r="DQ153" i="56"/>
  <c r="DP153" i="56"/>
  <c r="DO153" i="56"/>
  <c r="DN153" i="56"/>
  <c r="DM153" i="56"/>
  <c r="DL153" i="56"/>
  <c r="DK153" i="56"/>
  <c r="DJ153" i="56"/>
  <c r="DI153" i="56"/>
  <c r="DH153" i="56"/>
  <c r="DG153" i="56"/>
  <c r="DF153" i="56"/>
  <c r="DE153" i="56"/>
  <c r="DD153" i="56"/>
  <c r="DC153" i="56"/>
  <c r="DB153" i="56"/>
  <c r="DA153" i="56"/>
  <c r="CZ153" i="56"/>
  <c r="CY153" i="56"/>
  <c r="CX153" i="56"/>
  <c r="CW153" i="56"/>
  <c r="CV153" i="56"/>
  <c r="CU153" i="56"/>
  <c r="CT153" i="56"/>
  <c r="CS153" i="56"/>
  <c r="CR153" i="56"/>
  <c r="CQ153" i="56"/>
  <c r="CP153" i="56"/>
  <c r="CO153" i="56"/>
  <c r="CN153" i="56"/>
  <c r="CM153" i="56"/>
  <c r="CL153" i="56"/>
  <c r="CK153" i="56"/>
  <c r="CJ153" i="56"/>
  <c r="CI153" i="56"/>
  <c r="CH153" i="56"/>
  <c r="CG153" i="56"/>
  <c r="CF153" i="56"/>
  <c r="CE153" i="56"/>
  <c r="CD153" i="56"/>
  <c r="CC153" i="56"/>
  <c r="CB153" i="56"/>
  <c r="CA153" i="56"/>
  <c r="BZ153" i="56"/>
  <c r="BY153" i="56"/>
  <c r="BX153" i="56"/>
  <c r="BW153" i="56"/>
  <c r="BV153" i="56"/>
  <c r="BU153" i="56"/>
  <c r="BT153" i="56"/>
  <c r="BS153" i="56"/>
  <c r="BR153" i="56"/>
  <c r="BQ153" i="56"/>
  <c r="BP153" i="56"/>
  <c r="BO153" i="56"/>
  <c r="BN153" i="56"/>
  <c r="BM153" i="56"/>
  <c r="BL153" i="56"/>
  <c r="BK153" i="56"/>
  <c r="BJ153" i="56"/>
  <c r="BI153" i="56"/>
  <c r="BH153" i="56"/>
  <c r="BG153" i="56"/>
  <c r="BF153" i="56"/>
  <c r="BE153" i="56"/>
  <c r="BD153" i="56"/>
  <c r="BC153" i="56"/>
  <c r="BB153" i="56"/>
  <c r="BA153" i="56"/>
  <c r="AZ153" i="56"/>
  <c r="AY153" i="56"/>
  <c r="AX153" i="56"/>
  <c r="AW153" i="56"/>
  <c r="AV153" i="56"/>
  <c r="AU153" i="56"/>
  <c r="AT153" i="56"/>
  <c r="AS153" i="56"/>
  <c r="AR153" i="56"/>
  <c r="AQ153" i="56"/>
  <c r="AP153" i="56"/>
  <c r="AO153" i="56"/>
  <c r="AN153" i="56"/>
  <c r="AM153" i="56"/>
  <c r="AL153" i="56"/>
  <c r="AK153" i="56"/>
  <c r="AJ153" i="56"/>
  <c r="AI153" i="56"/>
  <c r="AH153" i="56"/>
  <c r="AG153" i="56"/>
  <c r="AF153" i="56"/>
  <c r="AE153" i="56"/>
  <c r="AD153" i="56"/>
  <c r="AC153" i="56"/>
  <c r="AB153" i="56"/>
  <c r="AA153" i="56"/>
  <c r="Z153" i="56"/>
  <c r="Y153" i="56"/>
  <c r="X153" i="56"/>
  <c r="W153" i="56"/>
  <c r="V153" i="56"/>
  <c r="U153" i="56"/>
  <c r="T153" i="56"/>
  <c r="S153" i="56"/>
  <c r="R153" i="56"/>
  <c r="Q153" i="56"/>
  <c r="P153" i="56"/>
  <c r="O153" i="56"/>
  <c r="N153" i="56"/>
  <c r="M153" i="56"/>
  <c r="L153" i="56"/>
  <c r="K153" i="56"/>
  <c r="J153" i="56"/>
  <c r="I153" i="56"/>
  <c r="H153" i="56"/>
  <c r="G153" i="56"/>
  <c r="F153" i="56"/>
  <c r="E153" i="56"/>
  <c r="D153" i="56"/>
  <c r="C153" i="56"/>
  <c r="B153" i="56"/>
  <c r="A153" i="56"/>
  <c r="FX152" i="56"/>
  <c r="FW152" i="56"/>
  <c r="FV152" i="56"/>
  <c r="FU152" i="56"/>
  <c r="FT152" i="56"/>
  <c r="FS152" i="56"/>
  <c r="FR152" i="56"/>
  <c r="FQ152" i="56"/>
  <c r="FP152" i="56"/>
  <c r="FO152" i="56"/>
  <c r="FN152" i="56"/>
  <c r="FM152" i="56"/>
  <c r="FL152" i="56"/>
  <c r="FK152" i="56"/>
  <c r="FJ152" i="56"/>
  <c r="FI152" i="56"/>
  <c r="FH152" i="56"/>
  <c r="FG152" i="56"/>
  <c r="FF152" i="56"/>
  <c r="FE152" i="56"/>
  <c r="FD152" i="56"/>
  <c r="FC152" i="56"/>
  <c r="FB152" i="56"/>
  <c r="FA152" i="56"/>
  <c r="EZ152" i="56"/>
  <c r="EY152" i="56"/>
  <c r="EX152" i="56"/>
  <c r="EW152" i="56"/>
  <c r="EV152" i="56"/>
  <c r="EU152" i="56"/>
  <c r="ET152" i="56"/>
  <c r="ES152" i="56"/>
  <c r="ER152" i="56"/>
  <c r="EQ152" i="56"/>
  <c r="EP152" i="56"/>
  <c r="EO152" i="56"/>
  <c r="EN152" i="56"/>
  <c r="EM152" i="56"/>
  <c r="EL152" i="56"/>
  <c r="EK152" i="56"/>
  <c r="EJ152" i="56"/>
  <c r="EI152" i="56"/>
  <c r="EH152" i="56"/>
  <c r="EG152" i="56"/>
  <c r="EF152" i="56"/>
  <c r="EE152" i="56"/>
  <c r="ED152" i="56"/>
  <c r="EC152" i="56"/>
  <c r="EB152" i="56"/>
  <c r="EA152" i="56"/>
  <c r="DZ152" i="56"/>
  <c r="DY152" i="56"/>
  <c r="DX152" i="56"/>
  <c r="DW152" i="56"/>
  <c r="DV152" i="56"/>
  <c r="DU152" i="56"/>
  <c r="DT152" i="56"/>
  <c r="DS152" i="56"/>
  <c r="DR152" i="56"/>
  <c r="DQ152" i="56"/>
  <c r="DP152" i="56"/>
  <c r="DO152" i="56"/>
  <c r="DN152" i="56"/>
  <c r="DM152" i="56"/>
  <c r="DL152" i="56"/>
  <c r="DK152" i="56"/>
  <c r="DJ152" i="56"/>
  <c r="DI152" i="56"/>
  <c r="DH152" i="56"/>
  <c r="DG152" i="56"/>
  <c r="DF152" i="56"/>
  <c r="DE152" i="56"/>
  <c r="DD152" i="56"/>
  <c r="DC152" i="56"/>
  <c r="DB152" i="56"/>
  <c r="DA152" i="56"/>
  <c r="CZ152" i="56"/>
  <c r="CY152" i="56"/>
  <c r="CX152" i="56"/>
  <c r="CW152" i="56"/>
  <c r="CV152" i="56"/>
  <c r="CU152" i="56"/>
  <c r="CT152" i="56"/>
  <c r="CS152" i="56"/>
  <c r="CR152" i="56"/>
  <c r="CQ152" i="56"/>
  <c r="CP152" i="56"/>
  <c r="CO152" i="56"/>
  <c r="CN152" i="56"/>
  <c r="CM152" i="56"/>
  <c r="CL152" i="56"/>
  <c r="CK152" i="56"/>
  <c r="CJ152" i="56"/>
  <c r="CI152" i="56"/>
  <c r="CH152" i="56"/>
  <c r="CG152" i="56"/>
  <c r="CF152" i="56"/>
  <c r="CE152" i="56"/>
  <c r="CD152" i="56"/>
  <c r="CC152" i="56"/>
  <c r="CB152" i="56"/>
  <c r="CA152" i="56"/>
  <c r="BZ152" i="56"/>
  <c r="BY152" i="56"/>
  <c r="BX152" i="56"/>
  <c r="BW152" i="56"/>
  <c r="BV152" i="56"/>
  <c r="BU152" i="56"/>
  <c r="BT152" i="56"/>
  <c r="BS152" i="56"/>
  <c r="BR152" i="56"/>
  <c r="BQ152" i="56"/>
  <c r="BP152" i="56"/>
  <c r="BO152" i="56"/>
  <c r="BN152" i="56"/>
  <c r="BM152" i="56"/>
  <c r="BL152" i="56"/>
  <c r="BK152" i="56"/>
  <c r="BJ152" i="56"/>
  <c r="BI152" i="56"/>
  <c r="BH152" i="56"/>
  <c r="BG152" i="56"/>
  <c r="BF152" i="56"/>
  <c r="BE152" i="56"/>
  <c r="BD152" i="56"/>
  <c r="BC152" i="56"/>
  <c r="BB152" i="56"/>
  <c r="BA152" i="56"/>
  <c r="AZ152" i="56"/>
  <c r="AY152" i="56"/>
  <c r="AX152" i="56"/>
  <c r="AW152" i="56"/>
  <c r="AV152" i="56"/>
  <c r="AU152" i="56"/>
  <c r="AT152" i="56"/>
  <c r="AS152" i="56"/>
  <c r="AR152" i="56"/>
  <c r="AQ152" i="56"/>
  <c r="AP152" i="56"/>
  <c r="AO152" i="56"/>
  <c r="AN152" i="56"/>
  <c r="AM152" i="56"/>
  <c r="AL152" i="56"/>
  <c r="AK152" i="56"/>
  <c r="AJ152" i="56"/>
  <c r="AI152" i="56"/>
  <c r="AH152" i="56"/>
  <c r="AG152" i="56"/>
  <c r="AF152" i="56"/>
  <c r="AE152" i="56"/>
  <c r="AD152" i="56"/>
  <c r="AC152" i="56"/>
  <c r="AB152" i="56"/>
  <c r="AA152" i="56"/>
  <c r="Z152" i="56"/>
  <c r="Y152" i="56"/>
  <c r="X152" i="56"/>
  <c r="W152" i="56"/>
  <c r="V152" i="56"/>
  <c r="U152" i="56"/>
  <c r="T152" i="56"/>
  <c r="S152" i="56"/>
  <c r="R152" i="56"/>
  <c r="Q152" i="56"/>
  <c r="P152" i="56"/>
  <c r="O152" i="56"/>
  <c r="N152" i="56"/>
  <c r="M152" i="56"/>
  <c r="L152" i="56"/>
  <c r="K152" i="56"/>
  <c r="J152" i="56"/>
  <c r="I152" i="56"/>
  <c r="H152" i="56"/>
  <c r="G152" i="56"/>
  <c r="F152" i="56"/>
  <c r="E152" i="56"/>
  <c r="D152" i="56"/>
  <c r="C152" i="56"/>
  <c r="B152" i="56"/>
  <c r="A152" i="56"/>
  <c r="FX151" i="56"/>
  <c r="FW151" i="56"/>
  <c r="FV151" i="56"/>
  <c r="FU151" i="56"/>
  <c r="FT151" i="56"/>
  <c r="FS151" i="56"/>
  <c r="FR151" i="56"/>
  <c r="FQ151" i="56"/>
  <c r="FP151" i="56"/>
  <c r="FO151" i="56"/>
  <c r="FN151" i="56"/>
  <c r="FM151" i="56"/>
  <c r="FL151" i="56"/>
  <c r="FK151" i="56"/>
  <c r="FJ151" i="56"/>
  <c r="FI151" i="56"/>
  <c r="FH151" i="56"/>
  <c r="FG151" i="56"/>
  <c r="FF151" i="56"/>
  <c r="FE151" i="56"/>
  <c r="FD151" i="56"/>
  <c r="FC151" i="56"/>
  <c r="FB151" i="56"/>
  <c r="FA151" i="56"/>
  <c r="EZ151" i="56"/>
  <c r="EY151" i="56"/>
  <c r="EX151" i="56"/>
  <c r="EW151" i="56"/>
  <c r="EV151" i="56"/>
  <c r="EU151" i="56"/>
  <c r="ET151" i="56"/>
  <c r="ES151" i="56"/>
  <c r="ER151" i="56"/>
  <c r="EQ151" i="56"/>
  <c r="EP151" i="56"/>
  <c r="EO151" i="56"/>
  <c r="EN151" i="56"/>
  <c r="EM151" i="56"/>
  <c r="EL151" i="56"/>
  <c r="EK151" i="56"/>
  <c r="EJ151" i="56"/>
  <c r="EI151" i="56"/>
  <c r="EH151" i="56"/>
  <c r="EG151" i="56"/>
  <c r="EF151" i="56"/>
  <c r="EE151" i="56"/>
  <c r="ED151" i="56"/>
  <c r="EC151" i="56"/>
  <c r="EB151" i="56"/>
  <c r="EA151" i="56"/>
  <c r="DZ151" i="56"/>
  <c r="DY151" i="56"/>
  <c r="DX151" i="56"/>
  <c r="DW151" i="56"/>
  <c r="DV151" i="56"/>
  <c r="DU151" i="56"/>
  <c r="DT151" i="56"/>
  <c r="DS151" i="56"/>
  <c r="DR151" i="56"/>
  <c r="DQ151" i="56"/>
  <c r="DP151" i="56"/>
  <c r="DO151" i="56"/>
  <c r="DN151" i="56"/>
  <c r="DM151" i="56"/>
  <c r="DL151" i="56"/>
  <c r="DK151" i="56"/>
  <c r="DJ151" i="56"/>
  <c r="DI151" i="56"/>
  <c r="DH151" i="56"/>
  <c r="DG151" i="56"/>
  <c r="DF151" i="56"/>
  <c r="DE151" i="56"/>
  <c r="DD151" i="56"/>
  <c r="DC151" i="56"/>
  <c r="DB151" i="56"/>
  <c r="DA151" i="56"/>
  <c r="CZ151" i="56"/>
  <c r="CY151" i="56"/>
  <c r="CX151" i="56"/>
  <c r="CW151" i="56"/>
  <c r="CV151" i="56"/>
  <c r="CU151" i="56"/>
  <c r="CT151" i="56"/>
  <c r="CS151" i="56"/>
  <c r="CR151" i="56"/>
  <c r="CQ151" i="56"/>
  <c r="CP151" i="56"/>
  <c r="CO151" i="56"/>
  <c r="CN151" i="56"/>
  <c r="CM151" i="56"/>
  <c r="CL151" i="56"/>
  <c r="CK151" i="56"/>
  <c r="CJ151" i="56"/>
  <c r="CI151" i="56"/>
  <c r="CH151" i="56"/>
  <c r="CG151" i="56"/>
  <c r="CF151" i="56"/>
  <c r="CE151" i="56"/>
  <c r="CD151" i="56"/>
  <c r="CC151" i="56"/>
  <c r="CB151" i="56"/>
  <c r="CA151" i="56"/>
  <c r="BZ151" i="56"/>
  <c r="BY151" i="56"/>
  <c r="BX151" i="56"/>
  <c r="BW151" i="56"/>
  <c r="BV151" i="56"/>
  <c r="BU151" i="56"/>
  <c r="BT151" i="56"/>
  <c r="BS151" i="56"/>
  <c r="BR151" i="56"/>
  <c r="BQ151" i="56"/>
  <c r="BP151" i="56"/>
  <c r="BO151" i="56"/>
  <c r="BN151" i="56"/>
  <c r="BM151" i="56"/>
  <c r="BL151" i="56"/>
  <c r="BK151" i="56"/>
  <c r="BJ151" i="56"/>
  <c r="BI151" i="56"/>
  <c r="BH151" i="56"/>
  <c r="BG151" i="56"/>
  <c r="BF151" i="56"/>
  <c r="BE151" i="56"/>
  <c r="BD151" i="56"/>
  <c r="BC151" i="56"/>
  <c r="BB151" i="56"/>
  <c r="BA151" i="56"/>
  <c r="AZ151" i="56"/>
  <c r="AY151" i="56"/>
  <c r="AX151" i="56"/>
  <c r="AW151" i="56"/>
  <c r="AV151" i="56"/>
  <c r="AU151" i="56"/>
  <c r="AT151" i="56"/>
  <c r="AS151" i="56"/>
  <c r="AR151" i="56"/>
  <c r="AQ151" i="56"/>
  <c r="AP151" i="56"/>
  <c r="AO151" i="56"/>
  <c r="AN151" i="56"/>
  <c r="AM151" i="56"/>
  <c r="AL151" i="56"/>
  <c r="AK151" i="56"/>
  <c r="AJ151" i="56"/>
  <c r="AI151" i="56"/>
  <c r="AH151" i="56"/>
  <c r="AG151" i="56"/>
  <c r="AF151" i="56"/>
  <c r="AE151" i="56"/>
  <c r="AD151" i="56"/>
  <c r="AC151" i="56"/>
  <c r="AB151" i="56"/>
  <c r="AA151" i="56"/>
  <c r="Z151" i="56"/>
  <c r="Y151" i="56"/>
  <c r="X151" i="56"/>
  <c r="W151" i="56"/>
  <c r="V151" i="56"/>
  <c r="U151" i="56"/>
  <c r="T151" i="56"/>
  <c r="S151" i="56"/>
  <c r="R151" i="56"/>
  <c r="Q151" i="56"/>
  <c r="P151" i="56"/>
  <c r="O151" i="56"/>
  <c r="N151" i="56"/>
  <c r="M151" i="56"/>
  <c r="L151" i="56"/>
  <c r="K151" i="56"/>
  <c r="J151" i="56"/>
  <c r="I151" i="56"/>
  <c r="H151" i="56"/>
  <c r="G151" i="56"/>
  <c r="F151" i="56"/>
  <c r="E151" i="56"/>
  <c r="D151" i="56"/>
  <c r="C151" i="56"/>
  <c r="B151" i="56"/>
  <c r="A151" i="56"/>
  <c r="FX150" i="56"/>
  <c r="FW150" i="56"/>
  <c r="FV150" i="56"/>
  <c r="FU150" i="56"/>
  <c r="FT150" i="56"/>
  <c r="FS150" i="56"/>
  <c r="FR150" i="56"/>
  <c r="FQ150" i="56"/>
  <c r="FP150" i="56"/>
  <c r="FO150" i="56"/>
  <c r="FN150" i="56"/>
  <c r="FM150" i="56"/>
  <c r="FL150" i="56"/>
  <c r="FK150" i="56"/>
  <c r="FJ150" i="56"/>
  <c r="FI150" i="56"/>
  <c r="FH150" i="56"/>
  <c r="FG150" i="56"/>
  <c r="FF150" i="56"/>
  <c r="FE150" i="56"/>
  <c r="FD150" i="56"/>
  <c r="FC150" i="56"/>
  <c r="FB150" i="56"/>
  <c r="FA150" i="56"/>
  <c r="EZ150" i="56"/>
  <c r="EY150" i="56"/>
  <c r="EX150" i="56"/>
  <c r="EW150" i="56"/>
  <c r="EV150" i="56"/>
  <c r="EU150" i="56"/>
  <c r="ET150" i="56"/>
  <c r="ES150" i="56"/>
  <c r="ER150" i="56"/>
  <c r="EQ150" i="56"/>
  <c r="EP150" i="56"/>
  <c r="EO150" i="56"/>
  <c r="EN150" i="56"/>
  <c r="EM150" i="56"/>
  <c r="EL150" i="56"/>
  <c r="EK150" i="56"/>
  <c r="EJ150" i="56"/>
  <c r="EI150" i="56"/>
  <c r="EH150" i="56"/>
  <c r="EG150" i="56"/>
  <c r="EF150" i="56"/>
  <c r="EE150" i="56"/>
  <c r="ED150" i="56"/>
  <c r="EC150" i="56"/>
  <c r="EB150" i="56"/>
  <c r="EA150" i="56"/>
  <c r="DZ150" i="56"/>
  <c r="DY150" i="56"/>
  <c r="DX150" i="56"/>
  <c r="DW150" i="56"/>
  <c r="DV150" i="56"/>
  <c r="DU150" i="56"/>
  <c r="DT150" i="56"/>
  <c r="DS150" i="56"/>
  <c r="DR150" i="56"/>
  <c r="DQ150" i="56"/>
  <c r="DP150" i="56"/>
  <c r="DO150" i="56"/>
  <c r="DN150" i="56"/>
  <c r="DM150" i="56"/>
  <c r="DL150" i="56"/>
  <c r="DK150" i="56"/>
  <c r="DJ150" i="56"/>
  <c r="DI150" i="56"/>
  <c r="DH150" i="56"/>
  <c r="DG150" i="56"/>
  <c r="DF150" i="56"/>
  <c r="DE150" i="56"/>
  <c r="DD150" i="56"/>
  <c r="DC150" i="56"/>
  <c r="DB150" i="56"/>
  <c r="DA150" i="56"/>
  <c r="CZ150" i="56"/>
  <c r="CY150" i="56"/>
  <c r="CX150" i="56"/>
  <c r="CW150" i="56"/>
  <c r="CV150" i="56"/>
  <c r="CU150" i="56"/>
  <c r="CT150" i="56"/>
  <c r="CS150" i="56"/>
  <c r="CR150" i="56"/>
  <c r="CQ150" i="56"/>
  <c r="CP150" i="56"/>
  <c r="CO150" i="56"/>
  <c r="CN150" i="56"/>
  <c r="CM150" i="56"/>
  <c r="CL150" i="56"/>
  <c r="CK150" i="56"/>
  <c r="CJ150" i="56"/>
  <c r="CI150" i="56"/>
  <c r="CH150" i="56"/>
  <c r="CG150" i="56"/>
  <c r="CF150" i="56"/>
  <c r="CE150" i="56"/>
  <c r="CD150" i="56"/>
  <c r="CC150" i="56"/>
  <c r="CB150" i="56"/>
  <c r="CA150" i="56"/>
  <c r="BZ150" i="56"/>
  <c r="BY150" i="56"/>
  <c r="BX150" i="56"/>
  <c r="BW150" i="56"/>
  <c r="BV150" i="56"/>
  <c r="BU150" i="56"/>
  <c r="BT150" i="56"/>
  <c r="BS150" i="56"/>
  <c r="BR150" i="56"/>
  <c r="BQ150" i="56"/>
  <c r="BP150" i="56"/>
  <c r="BO150" i="56"/>
  <c r="BN150" i="56"/>
  <c r="BM150" i="56"/>
  <c r="BL150" i="56"/>
  <c r="BK150" i="56"/>
  <c r="BJ150" i="56"/>
  <c r="BI150" i="56"/>
  <c r="BH150" i="56"/>
  <c r="BG150" i="56"/>
  <c r="BF150" i="56"/>
  <c r="BE150" i="56"/>
  <c r="BD150" i="56"/>
  <c r="BC150" i="56"/>
  <c r="BB150" i="56"/>
  <c r="BA150" i="56"/>
  <c r="AZ150" i="56"/>
  <c r="AY150" i="56"/>
  <c r="AX150" i="56"/>
  <c r="AW150" i="56"/>
  <c r="AV150" i="56"/>
  <c r="AU150" i="56"/>
  <c r="AT150" i="56"/>
  <c r="AS150" i="56"/>
  <c r="AR150" i="56"/>
  <c r="AQ150" i="56"/>
  <c r="AP150" i="56"/>
  <c r="AO150" i="56"/>
  <c r="AN150" i="56"/>
  <c r="AM150" i="56"/>
  <c r="AL150" i="56"/>
  <c r="AK150" i="56"/>
  <c r="AJ150" i="56"/>
  <c r="AI150" i="56"/>
  <c r="AH150" i="56"/>
  <c r="AG150" i="56"/>
  <c r="AF150" i="56"/>
  <c r="AE150" i="56"/>
  <c r="AD150" i="56"/>
  <c r="AC150" i="56"/>
  <c r="AB150" i="56"/>
  <c r="AA150" i="56"/>
  <c r="Z150" i="56"/>
  <c r="Y150" i="56"/>
  <c r="X150" i="56"/>
  <c r="W150" i="56"/>
  <c r="V150" i="56"/>
  <c r="U150" i="56"/>
  <c r="T150" i="56"/>
  <c r="S150" i="56"/>
  <c r="R150" i="56"/>
  <c r="Q150" i="56"/>
  <c r="P150" i="56"/>
  <c r="O150" i="56"/>
  <c r="N150" i="56"/>
  <c r="M150" i="56"/>
  <c r="L150" i="56"/>
  <c r="K150" i="56"/>
  <c r="J150" i="56"/>
  <c r="I150" i="56"/>
  <c r="H150" i="56"/>
  <c r="G150" i="56"/>
  <c r="F150" i="56"/>
  <c r="E150" i="56"/>
  <c r="D150" i="56"/>
  <c r="C150" i="56"/>
  <c r="B150" i="56"/>
  <c r="A150" i="56"/>
  <c r="FX149" i="56"/>
  <c r="FW149" i="56"/>
  <c r="FV149" i="56"/>
  <c r="FU149" i="56"/>
  <c r="FT149" i="56"/>
  <c r="FS149" i="56"/>
  <c r="FR149" i="56"/>
  <c r="FQ149" i="56"/>
  <c r="FP149" i="56"/>
  <c r="FO149" i="56"/>
  <c r="FN149" i="56"/>
  <c r="FM149" i="56"/>
  <c r="FL149" i="56"/>
  <c r="FK149" i="56"/>
  <c r="FJ149" i="56"/>
  <c r="FI149" i="56"/>
  <c r="FH149" i="56"/>
  <c r="FG149" i="56"/>
  <c r="FF149" i="56"/>
  <c r="FE149" i="56"/>
  <c r="FD149" i="56"/>
  <c r="FC149" i="56"/>
  <c r="FB149" i="56"/>
  <c r="FA149" i="56"/>
  <c r="EZ149" i="56"/>
  <c r="EY149" i="56"/>
  <c r="EX149" i="56"/>
  <c r="EW149" i="56"/>
  <c r="EV149" i="56"/>
  <c r="EU149" i="56"/>
  <c r="ET149" i="56"/>
  <c r="ES149" i="56"/>
  <c r="ER149" i="56"/>
  <c r="EQ149" i="56"/>
  <c r="EP149" i="56"/>
  <c r="EO149" i="56"/>
  <c r="EN149" i="56"/>
  <c r="EM149" i="56"/>
  <c r="EL149" i="56"/>
  <c r="EK149" i="56"/>
  <c r="EJ149" i="56"/>
  <c r="EI149" i="56"/>
  <c r="EH149" i="56"/>
  <c r="EG149" i="56"/>
  <c r="EF149" i="56"/>
  <c r="EE149" i="56"/>
  <c r="ED149" i="56"/>
  <c r="EC149" i="56"/>
  <c r="EB149" i="56"/>
  <c r="EA149" i="56"/>
  <c r="DZ149" i="56"/>
  <c r="DY149" i="56"/>
  <c r="DX149" i="56"/>
  <c r="DW149" i="56"/>
  <c r="DV149" i="56"/>
  <c r="DU149" i="56"/>
  <c r="DT149" i="56"/>
  <c r="DS149" i="56"/>
  <c r="DR149" i="56"/>
  <c r="DQ149" i="56"/>
  <c r="DP149" i="56"/>
  <c r="DO149" i="56"/>
  <c r="DN149" i="56"/>
  <c r="DM149" i="56"/>
  <c r="DL149" i="56"/>
  <c r="DK149" i="56"/>
  <c r="DJ149" i="56"/>
  <c r="DI149" i="56"/>
  <c r="DH149" i="56"/>
  <c r="DG149" i="56"/>
  <c r="DF149" i="56"/>
  <c r="DE149" i="56"/>
  <c r="DD149" i="56"/>
  <c r="DC149" i="56"/>
  <c r="DB149" i="56"/>
  <c r="DA149" i="56"/>
  <c r="CZ149" i="56"/>
  <c r="CY149" i="56"/>
  <c r="CX149" i="56"/>
  <c r="CW149" i="56"/>
  <c r="CV149" i="56"/>
  <c r="CU149" i="56"/>
  <c r="CT149" i="56"/>
  <c r="CS149" i="56"/>
  <c r="CR149" i="56"/>
  <c r="CQ149" i="56"/>
  <c r="CP149" i="56"/>
  <c r="CO149" i="56"/>
  <c r="CN149" i="56"/>
  <c r="CM149" i="56"/>
  <c r="CL149" i="56"/>
  <c r="CK149" i="56"/>
  <c r="CJ149" i="56"/>
  <c r="CI149" i="56"/>
  <c r="CH149" i="56"/>
  <c r="CG149" i="56"/>
  <c r="CF149" i="56"/>
  <c r="CE149" i="56"/>
  <c r="CD149" i="56"/>
  <c r="CC149" i="56"/>
  <c r="CB149" i="56"/>
  <c r="CA149" i="56"/>
  <c r="BZ149" i="56"/>
  <c r="BY149" i="56"/>
  <c r="BX149" i="56"/>
  <c r="BW149" i="56"/>
  <c r="BV149" i="56"/>
  <c r="BU149" i="56"/>
  <c r="BT149" i="56"/>
  <c r="BS149" i="56"/>
  <c r="BR149" i="56"/>
  <c r="BQ149" i="56"/>
  <c r="BP149" i="56"/>
  <c r="BO149" i="56"/>
  <c r="BN149" i="56"/>
  <c r="BM149" i="56"/>
  <c r="BL149" i="56"/>
  <c r="BK149" i="56"/>
  <c r="BJ149" i="56"/>
  <c r="BI149" i="56"/>
  <c r="BH149" i="56"/>
  <c r="BG149" i="56"/>
  <c r="BF149" i="56"/>
  <c r="BE149" i="56"/>
  <c r="BD149" i="56"/>
  <c r="BC149" i="56"/>
  <c r="BB149" i="56"/>
  <c r="BA149" i="56"/>
  <c r="AZ149" i="56"/>
  <c r="AY149" i="56"/>
  <c r="AX149" i="56"/>
  <c r="AW149" i="56"/>
  <c r="AV149" i="56"/>
  <c r="AU149" i="56"/>
  <c r="AT149" i="56"/>
  <c r="AS149" i="56"/>
  <c r="AR149" i="56"/>
  <c r="AQ149" i="56"/>
  <c r="AP149" i="56"/>
  <c r="AO149" i="56"/>
  <c r="AN149" i="56"/>
  <c r="AM149" i="56"/>
  <c r="AL149" i="56"/>
  <c r="AK149" i="56"/>
  <c r="AJ149" i="56"/>
  <c r="AI149" i="56"/>
  <c r="AH149" i="56"/>
  <c r="AG149" i="56"/>
  <c r="AF149" i="56"/>
  <c r="AE149" i="56"/>
  <c r="AD149" i="56"/>
  <c r="AC149" i="56"/>
  <c r="AB149" i="56"/>
  <c r="AA149" i="56"/>
  <c r="Z149" i="56"/>
  <c r="Y149" i="56"/>
  <c r="X149" i="56"/>
  <c r="W149" i="56"/>
  <c r="V149" i="56"/>
  <c r="U149" i="56"/>
  <c r="T149" i="56"/>
  <c r="S149" i="56"/>
  <c r="R149" i="56"/>
  <c r="Q149" i="56"/>
  <c r="P149" i="56"/>
  <c r="O149" i="56"/>
  <c r="N149" i="56"/>
  <c r="M149" i="56"/>
  <c r="L149" i="56"/>
  <c r="K149" i="56"/>
  <c r="J149" i="56"/>
  <c r="I149" i="56"/>
  <c r="H149" i="56"/>
  <c r="G149" i="56"/>
  <c r="F149" i="56"/>
  <c r="E149" i="56"/>
  <c r="D149" i="56"/>
  <c r="C149" i="56"/>
  <c r="B149" i="56"/>
  <c r="A149" i="56"/>
  <c r="FX148" i="56"/>
  <c r="FW148" i="56"/>
  <c r="FV148" i="56"/>
  <c r="FU148" i="56"/>
  <c r="FT148" i="56"/>
  <c r="FS148" i="56"/>
  <c r="FR148" i="56"/>
  <c r="FQ148" i="56"/>
  <c r="FP148" i="56"/>
  <c r="FO148" i="56"/>
  <c r="FN148" i="56"/>
  <c r="FM148" i="56"/>
  <c r="FL148" i="56"/>
  <c r="FK148" i="56"/>
  <c r="FJ148" i="56"/>
  <c r="FI148" i="56"/>
  <c r="FH148" i="56"/>
  <c r="FG148" i="56"/>
  <c r="FF148" i="56"/>
  <c r="FE148" i="56"/>
  <c r="FD148" i="56"/>
  <c r="FC148" i="56"/>
  <c r="FB148" i="56"/>
  <c r="FA148" i="56"/>
  <c r="EZ148" i="56"/>
  <c r="EY148" i="56"/>
  <c r="EX148" i="56"/>
  <c r="EW148" i="56"/>
  <c r="EV148" i="56"/>
  <c r="EU148" i="56"/>
  <c r="ET148" i="56"/>
  <c r="ES148" i="56"/>
  <c r="ER148" i="56"/>
  <c r="EQ148" i="56"/>
  <c r="EP148" i="56"/>
  <c r="EO148" i="56"/>
  <c r="EN148" i="56"/>
  <c r="EM148" i="56"/>
  <c r="EL148" i="56"/>
  <c r="EK148" i="56"/>
  <c r="EJ148" i="56"/>
  <c r="EI148" i="56"/>
  <c r="EH148" i="56"/>
  <c r="EG148" i="56"/>
  <c r="EF148" i="56"/>
  <c r="EE148" i="56"/>
  <c r="ED148" i="56"/>
  <c r="EC148" i="56"/>
  <c r="EB148" i="56"/>
  <c r="EA148" i="56"/>
  <c r="DZ148" i="56"/>
  <c r="DY148" i="56"/>
  <c r="DX148" i="56"/>
  <c r="DW148" i="56"/>
  <c r="DV148" i="56"/>
  <c r="DU148" i="56"/>
  <c r="DT148" i="56"/>
  <c r="DS148" i="56"/>
  <c r="DR148" i="56"/>
  <c r="DQ148" i="56"/>
  <c r="DP148" i="56"/>
  <c r="DO148" i="56"/>
  <c r="DN148" i="56"/>
  <c r="DM148" i="56"/>
  <c r="DL148" i="56"/>
  <c r="DK148" i="56"/>
  <c r="DJ148" i="56"/>
  <c r="DI148" i="56"/>
  <c r="DH148" i="56"/>
  <c r="DG148" i="56"/>
  <c r="DF148" i="56"/>
  <c r="DE148" i="56"/>
  <c r="DD148" i="56"/>
  <c r="DC148" i="56"/>
  <c r="DB148" i="56"/>
  <c r="DA148" i="56"/>
  <c r="CZ148" i="56"/>
  <c r="CY148" i="56"/>
  <c r="CX148" i="56"/>
  <c r="CW148" i="56"/>
  <c r="CV148" i="56"/>
  <c r="CU148" i="56"/>
  <c r="CT148" i="56"/>
  <c r="CS148" i="56"/>
  <c r="CR148" i="56"/>
  <c r="CQ148" i="56"/>
  <c r="CP148" i="56"/>
  <c r="CO148" i="56"/>
  <c r="CN148" i="56"/>
  <c r="CM148" i="56"/>
  <c r="CL148" i="56"/>
  <c r="CK148" i="56"/>
  <c r="CJ148" i="56"/>
  <c r="CI148" i="56"/>
  <c r="CH148" i="56"/>
  <c r="CG148" i="56"/>
  <c r="CF148" i="56"/>
  <c r="CE148" i="56"/>
  <c r="CD148" i="56"/>
  <c r="CC148" i="56"/>
  <c r="CB148" i="56"/>
  <c r="CA148" i="56"/>
  <c r="BZ148" i="56"/>
  <c r="BY148" i="56"/>
  <c r="BX148" i="56"/>
  <c r="BW148" i="56"/>
  <c r="BV148" i="56"/>
  <c r="BU148" i="56"/>
  <c r="BT148" i="56"/>
  <c r="BS148" i="56"/>
  <c r="BR148" i="56"/>
  <c r="BQ148" i="56"/>
  <c r="BP148" i="56"/>
  <c r="BO148" i="56"/>
  <c r="BN148" i="56"/>
  <c r="BM148" i="56"/>
  <c r="BL148" i="56"/>
  <c r="BK148" i="56"/>
  <c r="BJ148" i="56"/>
  <c r="BI148" i="56"/>
  <c r="BH148" i="56"/>
  <c r="BG148" i="56"/>
  <c r="BF148" i="56"/>
  <c r="BE148" i="56"/>
  <c r="BD148" i="56"/>
  <c r="BC148" i="56"/>
  <c r="BB148" i="56"/>
  <c r="BA148" i="56"/>
  <c r="AZ148" i="56"/>
  <c r="AY148" i="56"/>
  <c r="AX148" i="56"/>
  <c r="AW148" i="56"/>
  <c r="AV148" i="56"/>
  <c r="AU148" i="56"/>
  <c r="AT148" i="56"/>
  <c r="AS148" i="56"/>
  <c r="AR148" i="56"/>
  <c r="AQ148" i="56"/>
  <c r="AP148" i="56"/>
  <c r="AO148" i="56"/>
  <c r="AN148" i="56"/>
  <c r="AM148" i="56"/>
  <c r="AL148" i="56"/>
  <c r="AK148" i="56"/>
  <c r="AJ148" i="56"/>
  <c r="AI148" i="56"/>
  <c r="AH148" i="56"/>
  <c r="AG148" i="56"/>
  <c r="AF148" i="56"/>
  <c r="AE148" i="56"/>
  <c r="AD148" i="56"/>
  <c r="AC148" i="56"/>
  <c r="AB148" i="56"/>
  <c r="AA148" i="56"/>
  <c r="Z148" i="56"/>
  <c r="Y148" i="56"/>
  <c r="X148" i="56"/>
  <c r="W148" i="56"/>
  <c r="V148" i="56"/>
  <c r="U148" i="56"/>
  <c r="T148" i="56"/>
  <c r="S148" i="56"/>
  <c r="R148" i="56"/>
  <c r="Q148" i="56"/>
  <c r="P148" i="56"/>
  <c r="O148" i="56"/>
  <c r="N148" i="56"/>
  <c r="M148" i="56"/>
  <c r="L148" i="56"/>
  <c r="K148" i="56"/>
  <c r="J148" i="56"/>
  <c r="I148" i="56"/>
  <c r="H148" i="56"/>
  <c r="G148" i="56"/>
  <c r="F148" i="56"/>
  <c r="E148" i="56"/>
  <c r="D148" i="56"/>
  <c r="C148" i="56"/>
  <c r="B148" i="56"/>
  <c r="A148" i="56"/>
  <c r="FX147" i="56"/>
  <c r="FW147" i="56"/>
  <c r="FV147" i="56"/>
  <c r="FU147" i="56"/>
  <c r="FT147" i="56"/>
  <c r="FS147" i="56"/>
  <c r="FR147" i="56"/>
  <c r="FQ147" i="56"/>
  <c r="FP147" i="56"/>
  <c r="FO147" i="56"/>
  <c r="FN147" i="56"/>
  <c r="FM147" i="56"/>
  <c r="FL147" i="56"/>
  <c r="FK147" i="56"/>
  <c r="FJ147" i="56"/>
  <c r="FI147" i="56"/>
  <c r="FH147" i="56"/>
  <c r="FG147" i="56"/>
  <c r="FF147" i="56"/>
  <c r="FE147" i="56"/>
  <c r="FD147" i="56"/>
  <c r="FC147" i="56"/>
  <c r="FB147" i="56"/>
  <c r="FA147" i="56"/>
  <c r="EZ147" i="56"/>
  <c r="EY147" i="56"/>
  <c r="EX147" i="56"/>
  <c r="EW147" i="56"/>
  <c r="EV147" i="56"/>
  <c r="EU147" i="56"/>
  <c r="ET147" i="56"/>
  <c r="ES147" i="56"/>
  <c r="ER147" i="56"/>
  <c r="EQ147" i="56"/>
  <c r="EP147" i="56"/>
  <c r="EO147" i="56"/>
  <c r="EN147" i="56"/>
  <c r="EM147" i="56"/>
  <c r="EL147" i="56"/>
  <c r="EK147" i="56"/>
  <c r="EJ147" i="56"/>
  <c r="EI147" i="56"/>
  <c r="EH147" i="56"/>
  <c r="EG147" i="56"/>
  <c r="EF147" i="56"/>
  <c r="EE147" i="56"/>
  <c r="ED147" i="56"/>
  <c r="EC147" i="56"/>
  <c r="EB147" i="56"/>
  <c r="EA147" i="56"/>
  <c r="DZ147" i="56"/>
  <c r="DY147" i="56"/>
  <c r="DX147" i="56"/>
  <c r="DW147" i="56"/>
  <c r="DV147" i="56"/>
  <c r="DU147" i="56"/>
  <c r="DT147" i="56"/>
  <c r="DS147" i="56"/>
  <c r="DR147" i="56"/>
  <c r="DQ147" i="56"/>
  <c r="DP147" i="56"/>
  <c r="DO147" i="56"/>
  <c r="DN147" i="56"/>
  <c r="DM147" i="56"/>
  <c r="DL147" i="56"/>
  <c r="DK147" i="56"/>
  <c r="DJ147" i="56"/>
  <c r="DI147" i="56"/>
  <c r="DH147" i="56"/>
  <c r="DG147" i="56"/>
  <c r="DF147" i="56"/>
  <c r="DE147" i="56"/>
  <c r="DD147" i="56"/>
  <c r="DC147" i="56"/>
  <c r="DB147" i="56"/>
  <c r="DA147" i="56"/>
  <c r="CZ147" i="56"/>
  <c r="CY147" i="56"/>
  <c r="CX147" i="56"/>
  <c r="CW147" i="56"/>
  <c r="CV147" i="56"/>
  <c r="CU147" i="56"/>
  <c r="CT147" i="56"/>
  <c r="CS147" i="56"/>
  <c r="CR147" i="56"/>
  <c r="CQ147" i="56"/>
  <c r="CP147" i="56"/>
  <c r="CO147" i="56"/>
  <c r="CN147" i="56"/>
  <c r="CM147" i="56"/>
  <c r="CL147" i="56"/>
  <c r="CK147" i="56"/>
  <c r="CJ147" i="56"/>
  <c r="CI147" i="56"/>
  <c r="CH147" i="56"/>
  <c r="CG147" i="56"/>
  <c r="CF147" i="56"/>
  <c r="CE147" i="56"/>
  <c r="CD147" i="56"/>
  <c r="CC147" i="56"/>
  <c r="CB147" i="56"/>
  <c r="CA147" i="56"/>
  <c r="BZ147" i="56"/>
  <c r="BY147" i="56"/>
  <c r="BX147" i="56"/>
  <c r="BW147" i="56"/>
  <c r="BV147" i="56"/>
  <c r="BU147" i="56"/>
  <c r="BT147" i="56"/>
  <c r="BS147" i="56"/>
  <c r="BR147" i="56"/>
  <c r="BQ147" i="56"/>
  <c r="BP147" i="56"/>
  <c r="BO147" i="56"/>
  <c r="BN147" i="56"/>
  <c r="BM147" i="56"/>
  <c r="BL147" i="56"/>
  <c r="BK147" i="56"/>
  <c r="BJ147" i="56"/>
  <c r="BI147" i="56"/>
  <c r="BH147" i="56"/>
  <c r="BG147" i="56"/>
  <c r="BF147" i="56"/>
  <c r="BE147" i="56"/>
  <c r="BD147" i="56"/>
  <c r="BC147" i="56"/>
  <c r="BB147" i="56"/>
  <c r="BA147" i="56"/>
  <c r="AZ147" i="56"/>
  <c r="AY147" i="56"/>
  <c r="AX147" i="56"/>
  <c r="AW147" i="56"/>
  <c r="AV147" i="56"/>
  <c r="AU147" i="56"/>
  <c r="AT147" i="56"/>
  <c r="AS147" i="56"/>
  <c r="AR147" i="56"/>
  <c r="AQ147" i="56"/>
  <c r="AP147" i="56"/>
  <c r="AO147" i="56"/>
  <c r="AN147" i="56"/>
  <c r="AM147" i="56"/>
  <c r="AL147" i="56"/>
  <c r="AK147" i="56"/>
  <c r="AJ147" i="56"/>
  <c r="AI147" i="56"/>
  <c r="AH147" i="56"/>
  <c r="AG147" i="56"/>
  <c r="AF147" i="56"/>
  <c r="AE147" i="56"/>
  <c r="AD147" i="56"/>
  <c r="AC147" i="56"/>
  <c r="AB147" i="56"/>
  <c r="AA147" i="56"/>
  <c r="Z147" i="56"/>
  <c r="Y147" i="56"/>
  <c r="X147" i="56"/>
  <c r="W147" i="56"/>
  <c r="V147" i="56"/>
  <c r="U147" i="56"/>
  <c r="T147" i="56"/>
  <c r="S147" i="56"/>
  <c r="R147" i="56"/>
  <c r="Q147" i="56"/>
  <c r="P147" i="56"/>
  <c r="O147" i="56"/>
  <c r="N147" i="56"/>
  <c r="M147" i="56"/>
  <c r="L147" i="56"/>
  <c r="K147" i="56"/>
  <c r="J147" i="56"/>
  <c r="I147" i="56"/>
  <c r="H147" i="56"/>
  <c r="G147" i="56"/>
  <c r="F147" i="56"/>
  <c r="E147" i="56"/>
  <c r="D147" i="56"/>
  <c r="C147" i="56"/>
  <c r="B147" i="56"/>
  <c r="A147" i="56"/>
  <c r="FX146" i="56"/>
  <c r="FW146" i="56"/>
  <c r="FV146" i="56"/>
  <c r="FU146" i="56"/>
  <c r="FT146" i="56"/>
  <c r="FS146" i="56"/>
  <c r="FR146" i="56"/>
  <c r="FQ146" i="56"/>
  <c r="FP146" i="56"/>
  <c r="FO146" i="56"/>
  <c r="FN146" i="56"/>
  <c r="FM146" i="56"/>
  <c r="FL146" i="56"/>
  <c r="FK146" i="56"/>
  <c r="FJ146" i="56"/>
  <c r="FI146" i="56"/>
  <c r="FH146" i="56"/>
  <c r="FG146" i="56"/>
  <c r="FF146" i="56"/>
  <c r="FE146" i="56"/>
  <c r="FD146" i="56"/>
  <c r="FC146" i="56"/>
  <c r="FB146" i="56"/>
  <c r="FA146" i="56"/>
  <c r="EZ146" i="56"/>
  <c r="EY146" i="56"/>
  <c r="EX146" i="56"/>
  <c r="EW146" i="56"/>
  <c r="EV146" i="56"/>
  <c r="EU146" i="56"/>
  <c r="ET146" i="56"/>
  <c r="ES146" i="56"/>
  <c r="ER146" i="56"/>
  <c r="EQ146" i="56"/>
  <c r="EP146" i="56"/>
  <c r="EO146" i="56"/>
  <c r="EN146" i="56"/>
  <c r="EM146" i="56"/>
  <c r="EL146" i="56"/>
  <c r="EK146" i="56"/>
  <c r="EJ146" i="56"/>
  <c r="EI146" i="56"/>
  <c r="EH146" i="56"/>
  <c r="EG146" i="56"/>
  <c r="EF146" i="56"/>
  <c r="EE146" i="56"/>
  <c r="ED146" i="56"/>
  <c r="EC146" i="56"/>
  <c r="EB146" i="56"/>
  <c r="EA146" i="56"/>
  <c r="DZ146" i="56"/>
  <c r="DY146" i="56"/>
  <c r="DX146" i="56"/>
  <c r="DW146" i="56"/>
  <c r="DV146" i="56"/>
  <c r="DU146" i="56"/>
  <c r="DT146" i="56"/>
  <c r="DS146" i="56"/>
  <c r="DR146" i="56"/>
  <c r="DQ146" i="56"/>
  <c r="DP146" i="56"/>
  <c r="DO146" i="56"/>
  <c r="DN146" i="56"/>
  <c r="DM146" i="56"/>
  <c r="DL146" i="56"/>
  <c r="DK146" i="56"/>
  <c r="DJ146" i="56"/>
  <c r="DI146" i="56"/>
  <c r="DH146" i="56"/>
  <c r="DG146" i="56"/>
  <c r="DF146" i="56"/>
  <c r="DE146" i="56"/>
  <c r="DD146" i="56"/>
  <c r="DC146" i="56"/>
  <c r="DB146" i="56"/>
  <c r="DA146" i="56"/>
  <c r="CZ146" i="56"/>
  <c r="CY146" i="56"/>
  <c r="CX146" i="56"/>
  <c r="CW146" i="56"/>
  <c r="CV146" i="56"/>
  <c r="CU146" i="56"/>
  <c r="CT146" i="56"/>
  <c r="CS146" i="56"/>
  <c r="CR146" i="56"/>
  <c r="CQ146" i="56"/>
  <c r="CP146" i="56"/>
  <c r="CO146" i="56"/>
  <c r="CN146" i="56"/>
  <c r="CM146" i="56"/>
  <c r="CL146" i="56"/>
  <c r="CK146" i="56"/>
  <c r="CJ146" i="56"/>
  <c r="CI146" i="56"/>
  <c r="CH146" i="56"/>
  <c r="CG146" i="56"/>
  <c r="CF146" i="56"/>
  <c r="CE146" i="56"/>
  <c r="CD146" i="56"/>
  <c r="CC146" i="56"/>
  <c r="CB146" i="56"/>
  <c r="CA146" i="56"/>
  <c r="BZ146" i="56"/>
  <c r="BY146" i="56"/>
  <c r="BX146" i="56"/>
  <c r="BW146" i="56"/>
  <c r="BV146" i="56"/>
  <c r="BU146" i="56"/>
  <c r="BT146" i="56"/>
  <c r="BS146" i="56"/>
  <c r="BR146" i="56"/>
  <c r="BQ146" i="56"/>
  <c r="BP146" i="56"/>
  <c r="BO146" i="56"/>
  <c r="BN146" i="56"/>
  <c r="BM146" i="56"/>
  <c r="BL146" i="56"/>
  <c r="BK146" i="56"/>
  <c r="BJ146" i="56"/>
  <c r="BI146" i="56"/>
  <c r="BH146" i="56"/>
  <c r="BG146" i="56"/>
  <c r="BF146" i="56"/>
  <c r="BE146" i="56"/>
  <c r="BD146" i="56"/>
  <c r="BC146" i="56"/>
  <c r="BB146" i="56"/>
  <c r="BA146" i="56"/>
  <c r="AZ146" i="56"/>
  <c r="AY146" i="56"/>
  <c r="AX146" i="56"/>
  <c r="AW146" i="56"/>
  <c r="AV146" i="56"/>
  <c r="AU146" i="56"/>
  <c r="AT146" i="56"/>
  <c r="AS146" i="56"/>
  <c r="AR146" i="56"/>
  <c r="AQ146" i="56"/>
  <c r="AP146" i="56"/>
  <c r="AO146" i="56"/>
  <c r="AN146" i="56"/>
  <c r="AM146" i="56"/>
  <c r="AL146" i="56"/>
  <c r="AK146" i="56"/>
  <c r="AJ146" i="56"/>
  <c r="AI146" i="56"/>
  <c r="AH146" i="56"/>
  <c r="AG146" i="56"/>
  <c r="AF146" i="56"/>
  <c r="AE146" i="56"/>
  <c r="AD146" i="56"/>
  <c r="AC146" i="56"/>
  <c r="AB146" i="56"/>
  <c r="AA146" i="56"/>
  <c r="Z146" i="56"/>
  <c r="Y146" i="56"/>
  <c r="X146" i="56"/>
  <c r="W146" i="56"/>
  <c r="V146" i="56"/>
  <c r="U146" i="56"/>
  <c r="T146" i="56"/>
  <c r="S146" i="56"/>
  <c r="R146" i="56"/>
  <c r="Q146" i="56"/>
  <c r="P146" i="56"/>
  <c r="O146" i="56"/>
  <c r="N146" i="56"/>
  <c r="M146" i="56"/>
  <c r="L146" i="56"/>
  <c r="K146" i="56"/>
  <c r="J146" i="56"/>
  <c r="I146" i="56"/>
  <c r="H146" i="56"/>
  <c r="G146" i="56"/>
  <c r="F146" i="56"/>
  <c r="E146" i="56"/>
  <c r="D146" i="56"/>
  <c r="C146" i="56"/>
  <c r="B146" i="56"/>
  <c r="A146" i="56"/>
  <c r="FX145" i="56"/>
  <c r="FW145" i="56"/>
  <c r="FV145" i="56"/>
  <c r="FU145" i="56"/>
  <c r="FT145" i="56"/>
  <c r="FS145" i="56"/>
  <c r="FR145" i="56"/>
  <c r="FQ145" i="56"/>
  <c r="FP145" i="56"/>
  <c r="FO145" i="56"/>
  <c r="FN145" i="56"/>
  <c r="FM145" i="56"/>
  <c r="FL145" i="56"/>
  <c r="FK145" i="56"/>
  <c r="FJ145" i="56"/>
  <c r="FI145" i="56"/>
  <c r="FH145" i="56"/>
  <c r="FG145" i="56"/>
  <c r="FF145" i="56"/>
  <c r="FE145" i="56"/>
  <c r="FD145" i="56"/>
  <c r="FC145" i="56"/>
  <c r="FB145" i="56"/>
  <c r="FA145" i="56"/>
  <c r="EZ145" i="56"/>
  <c r="EY145" i="56"/>
  <c r="EX145" i="56"/>
  <c r="EW145" i="56"/>
  <c r="EV145" i="56"/>
  <c r="EU145" i="56"/>
  <c r="ET145" i="56"/>
  <c r="ES145" i="56"/>
  <c r="ER145" i="56"/>
  <c r="EQ145" i="56"/>
  <c r="EP145" i="56"/>
  <c r="EO145" i="56"/>
  <c r="EN145" i="56"/>
  <c r="EM145" i="56"/>
  <c r="EL145" i="56"/>
  <c r="EK145" i="56"/>
  <c r="EJ145" i="56"/>
  <c r="EI145" i="56"/>
  <c r="EH145" i="56"/>
  <c r="EG145" i="56"/>
  <c r="EF145" i="56"/>
  <c r="EE145" i="56"/>
  <c r="ED145" i="56"/>
  <c r="EC145" i="56"/>
  <c r="EB145" i="56"/>
  <c r="EA145" i="56"/>
  <c r="DZ145" i="56"/>
  <c r="DY145" i="56"/>
  <c r="DX145" i="56"/>
  <c r="DW145" i="56"/>
  <c r="DV145" i="56"/>
  <c r="DU145" i="56"/>
  <c r="DT145" i="56"/>
  <c r="DS145" i="56"/>
  <c r="DR145" i="56"/>
  <c r="DQ145" i="56"/>
  <c r="DP145" i="56"/>
  <c r="DO145" i="56"/>
  <c r="DN145" i="56"/>
  <c r="DM145" i="56"/>
  <c r="DL145" i="56"/>
  <c r="DK145" i="56"/>
  <c r="DJ145" i="56"/>
  <c r="DI145" i="56"/>
  <c r="DH145" i="56"/>
  <c r="DG145" i="56"/>
  <c r="DF145" i="56"/>
  <c r="DE145" i="56"/>
  <c r="DD145" i="56"/>
  <c r="DC145" i="56"/>
  <c r="DB145" i="56"/>
  <c r="DA145" i="56"/>
  <c r="CZ145" i="56"/>
  <c r="CY145" i="56"/>
  <c r="CX145" i="56"/>
  <c r="CW145" i="56"/>
  <c r="CV145" i="56"/>
  <c r="CU145" i="56"/>
  <c r="CT145" i="56"/>
  <c r="CS145" i="56"/>
  <c r="CR145" i="56"/>
  <c r="CQ145" i="56"/>
  <c r="CP145" i="56"/>
  <c r="CO145" i="56"/>
  <c r="CN145" i="56"/>
  <c r="CM145" i="56"/>
  <c r="CL145" i="56"/>
  <c r="CK145" i="56"/>
  <c r="CJ145" i="56"/>
  <c r="CI145" i="56"/>
  <c r="CH145" i="56"/>
  <c r="CG145" i="56"/>
  <c r="CF145" i="56"/>
  <c r="CE145" i="56"/>
  <c r="CD145" i="56"/>
  <c r="CC145" i="56"/>
  <c r="CB145" i="56"/>
  <c r="CA145" i="56"/>
  <c r="BZ145" i="56"/>
  <c r="BY145" i="56"/>
  <c r="BX145" i="56"/>
  <c r="BW145" i="56"/>
  <c r="BV145" i="56"/>
  <c r="BU145" i="56"/>
  <c r="BT145" i="56"/>
  <c r="BS145" i="56"/>
  <c r="BR145" i="56"/>
  <c r="BQ145" i="56"/>
  <c r="BP145" i="56"/>
  <c r="BO145" i="56"/>
  <c r="BN145" i="56"/>
  <c r="BM145" i="56"/>
  <c r="BL145" i="56"/>
  <c r="BK145" i="56"/>
  <c r="BJ145" i="56"/>
  <c r="BI145" i="56"/>
  <c r="BH145" i="56"/>
  <c r="BG145" i="56"/>
  <c r="BF145" i="56"/>
  <c r="BE145" i="56"/>
  <c r="BD145" i="56"/>
  <c r="BC145" i="56"/>
  <c r="BB145" i="56"/>
  <c r="BA145" i="56"/>
  <c r="AZ145" i="56"/>
  <c r="AY145" i="56"/>
  <c r="AX145" i="56"/>
  <c r="AW145" i="56"/>
  <c r="AV145" i="56"/>
  <c r="AU145" i="56"/>
  <c r="AT145" i="56"/>
  <c r="AS145" i="56"/>
  <c r="AR145" i="56"/>
  <c r="AQ145" i="56"/>
  <c r="AP145" i="56"/>
  <c r="AO145" i="56"/>
  <c r="AN145" i="56"/>
  <c r="AM145" i="56"/>
  <c r="AL145" i="56"/>
  <c r="AK145" i="56"/>
  <c r="AJ145" i="56"/>
  <c r="AI145" i="56"/>
  <c r="AH145" i="56"/>
  <c r="AG145" i="56"/>
  <c r="AF145" i="56"/>
  <c r="AE145" i="56"/>
  <c r="AD145" i="56"/>
  <c r="AC145" i="56"/>
  <c r="AB145" i="56"/>
  <c r="AA145" i="56"/>
  <c r="Z145" i="56"/>
  <c r="Y145" i="56"/>
  <c r="X145" i="56"/>
  <c r="W145" i="56"/>
  <c r="V145" i="56"/>
  <c r="U145" i="56"/>
  <c r="T145" i="56"/>
  <c r="S145" i="56"/>
  <c r="R145" i="56"/>
  <c r="Q145" i="56"/>
  <c r="P145" i="56"/>
  <c r="O145" i="56"/>
  <c r="N145" i="56"/>
  <c r="M145" i="56"/>
  <c r="L145" i="56"/>
  <c r="K145" i="56"/>
  <c r="J145" i="56"/>
  <c r="I145" i="56"/>
  <c r="H145" i="56"/>
  <c r="G145" i="56"/>
  <c r="F145" i="56"/>
  <c r="E145" i="56"/>
  <c r="D145" i="56"/>
  <c r="C145" i="56"/>
  <c r="B145" i="56"/>
  <c r="A145" i="56"/>
  <c r="FX144" i="56"/>
  <c r="FW144" i="56"/>
  <c r="FV144" i="56"/>
  <c r="FU144" i="56"/>
  <c r="FT144" i="56"/>
  <c r="FS144" i="56"/>
  <c r="FR144" i="56"/>
  <c r="FQ144" i="56"/>
  <c r="FP144" i="56"/>
  <c r="FO144" i="56"/>
  <c r="FN144" i="56"/>
  <c r="FM144" i="56"/>
  <c r="FL144" i="56"/>
  <c r="FK144" i="56"/>
  <c r="FJ144" i="56"/>
  <c r="FI144" i="56"/>
  <c r="FH144" i="56"/>
  <c r="FG144" i="56"/>
  <c r="FF144" i="56"/>
  <c r="FE144" i="56"/>
  <c r="FD144" i="56"/>
  <c r="FC144" i="56"/>
  <c r="FB144" i="56"/>
  <c r="FA144" i="56"/>
  <c r="EZ144" i="56"/>
  <c r="EY144" i="56"/>
  <c r="EX144" i="56"/>
  <c r="EW144" i="56"/>
  <c r="EV144" i="56"/>
  <c r="EU144" i="56"/>
  <c r="ET144" i="56"/>
  <c r="ES144" i="56"/>
  <c r="ER144" i="56"/>
  <c r="EQ144" i="56"/>
  <c r="EP144" i="56"/>
  <c r="EO144" i="56"/>
  <c r="EN144" i="56"/>
  <c r="EM144" i="56"/>
  <c r="EL144" i="56"/>
  <c r="EK144" i="56"/>
  <c r="EJ144" i="56"/>
  <c r="EI144" i="56"/>
  <c r="EH144" i="56"/>
  <c r="EG144" i="56"/>
  <c r="EF144" i="56"/>
  <c r="EE144" i="56"/>
  <c r="ED144" i="56"/>
  <c r="EC144" i="56"/>
  <c r="EB144" i="56"/>
  <c r="EA144" i="56"/>
  <c r="DZ144" i="56"/>
  <c r="DY144" i="56"/>
  <c r="DX144" i="56"/>
  <c r="DW144" i="56"/>
  <c r="DV144" i="56"/>
  <c r="DU144" i="56"/>
  <c r="DT144" i="56"/>
  <c r="DS144" i="56"/>
  <c r="DR144" i="56"/>
  <c r="DQ144" i="56"/>
  <c r="DP144" i="56"/>
  <c r="DO144" i="56"/>
  <c r="DN144" i="56"/>
  <c r="DM144" i="56"/>
  <c r="DL144" i="56"/>
  <c r="DK144" i="56"/>
  <c r="DJ144" i="56"/>
  <c r="DI144" i="56"/>
  <c r="DH144" i="56"/>
  <c r="DG144" i="56"/>
  <c r="DF144" i="56"/>
  <c r="DE144" i="56"/>
  <c r="DD144" i="56"/>
  <c r="DC144" i="56"/>
  <c r="DB144" i="56"/>
  <c r="DA144" i="56"/>
  <c r="CZ144" i="56"/>
  <c r="CY144" i="56"/>
  <c r="CX144" i="56"/>
  <c r="CW144" i="56"/>
  <c r="CV144" i="56"/>
  <c r="CU144" i="56"/>
  <c r="CT144" i="56"/>
  <c r="CS144" i="56"/>
  <c r="CR144" i="56"/>
  <c r="CQ144" i="56"/>
  <c r="CP144" i="56"/>
  <c r="CO144" i="56"/>
  <c r="CN144" i="56"/>
  <c r="CM144" i="56"/>
  <c r="CL144" i="56"/>
  <c r="CK144" i="56"/>
  <c r="CJ144" i="56"/>
  <c r="CI144" i="56"/>
  <c r="CH144" i="56"/>
  <c r="CG144" i="56"/>
  <c r="CF144" i="56"/>
  <c r="CE144" i="56"/>
  <c r="CD144" i="56"/>
  <c r="CC144" i="56"/>
  <c r="CB144" i="56"/>
  <c r="CA144" i="56"/>
  <c r="BZ144" i="56"/>
  <c r="BY144" i="56"/>
  <c r="BX144" i="56"/>
  <c r="BW144" i="56"/>
  <c r="BV144" i="56"/>
  <c r="BU144" i="56"/>
  <c r="BT144" i="56"/>
  <c r="BS144" i="56"/>
  <c r="BR144" i="56"/>
  <c r="BQ144" i="56"/>
  <c r="BP144" i="56"/>
  <c r="BO144" i="56"/>
  <c r="BN144" i="56"/>
  <c r="BM144" i="56"/>
  <c r="BL144" i="56"/>
  <c r="BK144" i="56"/>
  <c r="BJ144" i="56"/>
  <c r="BI144" i="56"/>
  <c r="BH144" i="56"/>
  <c r="BG144" i="56"/>
  <c r="BF144" i="56"/>
  <c r="BE144" i="56"/>
  <c r="BD144" i="56"/>
  <c r="BC144" i="56"/>
  <c r="BB144" i="56"/>
  <c r="BA144" i="56"/>
  <c r="AZ144" i="56"/>
  <c r="AY144" i="56"/>
  <c r="AX144" i="56"/>
  <c r="AW144" i="56"/>
  <c r="AV144" i="56"/>
  <c r="AU144" i="56"/>
  <c r="AT144" i="56"/>
  <c r="AS144" i="56"/>
  <c r="AR144" i="56"/>
  <c r="AQ144" i="56"/>
  <c r="AP144" i="56"/>
  <c r="AO144" i="56"/>
  <c r="AN144" i="56"/>
  <c r="AM144" i="56"/>
  <c r="AL144" i="56"/>
  <c r="AK144" i="56"/>
  <c r="AJ144" i="56"/>
  <c r="AI144" i="56"/>
  <c r="AH144" i="56"/>
  <c r="AG144" i="56"/>
  <c r="AF144" i="56"/>
  <c r="AE144" i="56"/>
  <c r="AD144" i="56"/>
  <c r="AC144" i="56"/>
  <c r="AB144" i="56"/>
  <c r="AA144" i="56"/>
  <c r="Z144" i="56"/>
  <c r="Y144" i="56"/>
  <c r="X144" i="56"/>
  <c r="W144" i="56"/>
  <c r="V144" i="56"/>
  <c r="U144" i="56"/>
  <c r="T144" i="56"/>
  <c r="S144" i="56"/>
  <c r="R144" i="56"/>
  <c r="Q144" i="56"/>
  <c r="P144" i="56"/>
  <c r="O144" i="56"/>
  <c r="N144" i="56"/>
  <c r="M144" i="56"/>
  <c r="L144" i="56"/>
  <c r="K144" i="56"/>
  <c r="J144" i="56"/>
  <c r="I144" i="56"/>
  <c r="H144" i="56"/>
  <c r="G144" i="56"/>
  <c r="F144" i="56"/>
  <c r="E144" i="56"/>
  <c r="D144" i="56"/>
  <c r="C144" i="56"/>
  <c r="B144" i="56"/>
  <c r="A144" i="56"/>
  <c r="FX143" i="56"/>
  <c r="FW143" i="56"/>
  <c r="FV143" i="56"/>
  <c r="FU143" i="56"/>
  <c r="FT143" i="56"/>
  <c r="FS143" i="56"/>
  <c r="FR143" i="56"/>
  <c r="FQ143" i="56"/>
  <c r="FP143" i="56"/>
  <c r="FO143" i="56"/>
  <c r="FN143" i="56"/>
  <c r="FM143" i="56"/>
  <c r="FL143" i="56"/>
  <c r="FK143" i="56"/>
  <c r="FJ143" i="56"/>
  <c r="FI143" i="56"/>
  <c r="FH143" i="56"/>
  <c r="FG143" i="56"/>
  <c r="FF143" i="56"/>
  <c r="FE143" i="56"/>
  <c r="FD143" i="56"/>
  <c r="FC143" i="56"/>
  <c r="FB143" i="56"/>
  <c r="FA143" i="56"/>
  <c r="EZ143" i="56"/>
  <c r="EY143" i="56"/>
  <c r="EX143" i="56"/>
  <c r="EW143" i="56"/>
  <c r="EV143" i="56"/>
  <c r="EU143" i="56"/>
  <c r="ET143" i="56"/>
  <c r="ES143" i="56"/>
  <c r="ER143" i="56"/>
  <c r="EQ143" i="56"/>
  <c r="EP143" i="56"/>
  <c r="EO143" i="56"/>
  <c r="EN143" i="56"/>
  <c r="EM143" i="56"/>
  <c r="EL143" i="56"/>
  <c r="EK143" i="56"/>
  <c r="EJ143" i="56"/>
  <c r="EI143" i="56"/>
  <c r="EH143" i="56"/>
  <c r="EG143" i="56"/>
  <c r="EF143" i="56"/>
  <c r="EE143" i="56"/>
  <c r="ED143" i="56"/>
  <c r="EC143" i="56"/>
  <c r="EB143" i="56"/>
  <c r="EA143" i="56"/>
  <c r="DZ143" i="56"/>
  <c r="DY143" i="56"/>
  <c r="DX143" i="56"/>
  <c r="DW143" i="56"/>
  <c r="DV143" i="56"/>
  <c r="DU143" i="56"/>
  <c r="DT143" i="56"/>
  <c r="DS143" i="56"/>
  <c r="DR143" i="56"/>
  <c r="DQ143" i="56"/>
  <c r="DP143" i="56"/>
  <c r="DO143" i="56"/>
  <c r="DN143" i="56"/>
  <c r="DM143" i="56"/>
  <c r="DL143" i="56"/>
  <c r="DK143" i="56"/>
  <c r="DJ143" i="56"/>
  <c r="DI143" i="56"/>
  <c r="DH143" i="56"/>
  <c r="DG143" i="56"/>
  <c r="DF143" i="56"/>
  <c r="DE143" i="56"/>
  <c r="DD143" i="56"/>
  <c r="DC143" i="56"/>
  <c r="DB143" i="56"/>
  <c r="DA143" i="56"/>
  <c r="CZ143" i="56"/>
  <c r="CY143" i="56"/>
  <c r="CX143" i="56"/>
  <c r="CW143" i="56"/>
  <c r="CV143" i="56"/>
  <c r="CU143" i="56"/>
  <c r="CT143" i="56"/>
  <c r="CS143" i="56"/>
  <c r="CR143" i="56"/>
  <c r="CQ143" i="56"/>
  <c r="CP143" i="56"/>
  <c r="CO143" i="56"/>
  <c r="CN143" i="56"/>
  <c r="CM143" i="56"/>
  <c r="CL143" i="56"/>
  <c r="CK143" i="56"/>
  <c r="CJ143" i="56"/>
  <c r="CI143" i="56"/>
  <c r="CH143" i="56"/>
  <c r="CG143" i="56"/>
  <c r="CF143" i="56"/>
  <c r="CE143" i="56"/>
  <c r="CD143" i="56"/>
  <c r="CC143" i="56"/>
  <c r="CB143" i="56"/>
  <c r="CA143" i="56"/>
  <c r="BZ143" i="56"/>
  <c r="BY143" i="56"/>
  <c r="BX143" i="56"/>
  <c r="BW143" i="56"/>
  <c r="BV143" i="56"/>
  <c r="BU143" i="56"/>
  <c r="BT143" i="56"/>
  <c r="BS143" i="56"/>
  <c r="BR143" i="56"/>
  <c r="BQ143" i="56"/>
  <c r="BP143" i="56"/>
  <c r="BO143" i="56"/>
  <c r="BN143" i="56"/>
  <c r="BM143" i="56"/>
  <c r="BL143" i="56"/>
  <c r="BK143" i="56"/>
  <c r="BJ143" i="56"/>
  <c r="BI143" i="56"/>
  <c r="BH143" i="56"/>
  <c r="BG143" i="56"/>
  <c r="BF143" i="56"/>
  <c r="BE143" i="56"/>
  <c r="BD143" i="56"/>
  <c r="BC143" i="56"/>
  <c r="BB143" i="56"/>
  <c r="BA143" i="56"/>
  <c r="AZ143" i="56"/>
  <c r="AY143" i="56"/>
  <c r="AX143" i="56"/>
  <c r="AW143" i="56"/>
  <c r="AV143" i="56"/>
  <c r="AU143" i="56"/>
  <c r="AT143" i="56"/>
  <c r="AS143" i="56"/>
  <c r="AR143" i="56"/>
  <c r="AQ143" i="56"/>
  <c r="AP143" i="56"/>
  <c r="AO143" i="56"/>
  <c r="AN143" i="56"/>
  <c r="AM143" i="56"/>
  <c r="AL143" i="56"/>
  <c r="AK143" i="56"/>
  <c r="AJ143" i="56"/>
  <c r="AI143" i="56"/>
  <c r="AH143" i="56"/>
  <c r="AG143" i="56"/>
  <c r="AF143" i="56"/>
  <c r="AE143" i="56"/>
  <c r="AD143" i="56"/>
  <c r="AC143" i="56"/>
  <c r="AB143" i="56"/>
  <c r="AA143" i="56"/>
  <c r="Z143" i="56"/>
  <c r="Y143" i="56"/>
  <c r="X143" i="56"/>
  <c r="W143" i="56"/>
  <c r="V143" i="56"/>
  <c r="U143" i="56"/>
  <c r="T143" i="56"/>
  <c r="S143" i="56"/>
  <c r="R143" i="56"/>
  <c r="Q143" i="56"/>
  <c r="P143" i="56"/>
  <c r="O143" i="56"/>
  <c r="N143" i="56"/>
  <c r="M143" i="56"/>
  <c r="L143" i="56"/>
  <c r="K143" i="56"/>
  <c r="J143" i="56"/>
  <c r="I143" i="56"/>
  <c r="H143" i="56"/>
  <c r="G143" i="56"/>
  <c r="F143" i="56"/>
  <c r="E143" i="56"/>
  <c r="D143" i="56"/>
  <c r="C143" i="56"/>
  <c r="B143" i="56"/>
  <c r="A143" i="56"/>
  <c r="FX142" i="56"/>
  <c r="FW142" i="56"/>
  <c r="FV142" i="56"/>
  <c r="FU142" i="56"/>
  <c r="FT142" i="56"/>
  <c r="FS142" i="56"/>
  <c r="FR142" i="56"/>
  <c r="FQ142" i="56"/>
  <c r="FP142" i="56"/>
  <c r="FO142" i="56"/>
  <c r="FN142" i="56"/>
  <c r="FM142" i="56"/>
  <c r="FL142" i="56"/>
  <c r="FK142" i="56"/>
  <c r="FJ142" i="56"/>
  <c r="FI142" i="56"/>
  <c r="FH142" i="56"/>
  <c r="FG142" i="56"/>
  <c r="FF142" i="56"/>
  <c r="FE142" i="56"/>
  <c r="FD142" i="56"/>
  <c r="FC142" i="56"/>
  <c r="FB142" i="56"/>
  <c r="FA142" i="56"/>
  <c r="EZ142" i="56"/>
  <c r="EY142" i="56"/>
  <c r="EX142" i="56"/>
  <c r="EW142" i="56"/>
  <c r="EV142" i="56"/>
  <c r="EU142" i="56"/>
  <c r="ET142" i="56"/>
  <c r="ES142" i="56"/>
  <c r="ER142" i="56"/>
  <c r="EQ142" i="56"/>
  <c r="EP142" i="56"/>
  <c r="EO142" i="56"/>
  <c r="EN142" i="56"/>
  <c r="EM142" i="56"/>
  <c r="EL142" i="56"/>
  <c r="EK142" i="56"/>
  <c r="EJ142" i="56"/>
  <c r="EI142" i="56"/>
  <c r="EH142" i="56"/>
  <c r="EG142" i="56"/>
  <c r="EF142" i="56"/>
  <c r="EE142" i="56"/>
  <c r="ED142" i="56"/>
  <c r="EC142" i="56"/>
  <c r="EB142" i="56"/>
  <c r="EA142" i="56"/>
  <c r="DZ142" i="56"/>
  <c r="DY142" i="56"/>
  <c r="DX142" i="56"/>
  <c r="DW142" i="56"/>
  <c r="DV142" i="56"/>
  <c r="DU142" i="56"/>
  <c r="DT142" i="56"/>
  <c r="DS142" i="56"/>
  <c r="DR142" i="56"/>
  <c r="DQ142" i="56"/>
  <c r="DP142" i="56"/>
  <c r="DO142" i="56"/>
  <c r="DN142" i="56"/>
  <c r="DM142" i="56"/>
  <c r="DL142" i="56"/>
  <c r="DK142" i="56"/>
  <c r="DJ142" i="56"/>
  <c r="DI142" i="56"/>
  <c r="DH142" i="56"/>
  <c r="DG142" i="56"/>
  <c r="DF142" i="56"/>
  <c r="DE142" i="56"/>
  <c r="DD142" i="56"/>
  <c r="DC142" i="56"/>
  <c r="DB142" i="56"/>
  <c r="DA142" i="56"/>
  <c r="CZ142" i="56"/>
  <c r="CY142" i="56"/>
  <c r="CX142" i="56"/>
  <c r="CW142" i="56"/>
  <c r="CV142" i="56"/>
  <c r="CU142" i="56"/>
  <c r="CT142" i="56"/>
  <c r="CS142" i="56"/>
  <c r="CR142" i="56"/>
  <c r="CQ142" i="56"/>
  <c r="CP142" i="56"/>
  <c r="CO142" i="56"/>
  <c r="CN142" i="56"/>
  <c r="CM142" i="56"/>
  <c r="CL142" i="56"/>
  <c r="CK142" i="56"/>
  <c r="CJ142" i="56"/>
  <c r="CI142" i="56"/>
  <c r="CH142" i="56"/>
  <c r="CG142" i="56"/>
  <c r="CF142" i="56"/>
  <c r="CE142" i="56"/>
  <c r="CD142" i="56"/>
  <c r="CC142" i="56"/>
  <c r="CB142" i="56"/>
  <c r="CA142" i="56"/>
  <c r="BZ142" i="56"/>
  <c r="BY142" i="56"/>
  <c r="BX142" i="56"/>
  <c r="BW142" i="56"/>
  <c r="BV142" i="56"/>
  <c r="BU142" i="56"/>
  <c r="BT142" i="56"/>
  <c r="BS142" i="56"/>
  <c r="BR142" i="56"/>
  <c r="BQ142" i="56"/>
  <c r="BP142" i="56"/>
  <c r="BO142" i="56"/>
  <c r="BN142" i="56"/>
  <c r="BM142" i="56"/>
  <c r="BL142" i="56"/>
  <c r="BK142" i="56"/>
  <c r="BJ142" i="56"/>
  <c r="BI142" i="56"/>
  <c r="BH142" i="56"/>
  <c r="BG142" i="56"/>
  <c r="BF142" i="56"/>
  <c r="BE142" i="56"/>
  <c r="BD142" i="56"/>
  <c r="BC142" i="56"/>
  <c r="BB142" i="56"/>
  <c r="BA142" i="56"/>
  <c r="AZ142" i="56"/>
  <c r="AY142" i="56"/>
  <c r="AX142" i="56"/>
  <c r="AW142" i="56"/>
  <c r="AV142" i="56"/>
  <c r="AU142" i="56"/>
  <c r="AT142" i="56"/>
  <c r="AS142" i="56"/>
  <c r="AR142" i="56"/>
  <c r="AQ142" i="56"/>
  <c r="AP142" i="56"/>
  <c r="AO142" i="56"/>
  <c r="AN142" i="56"/>
  <c r="AM142" i="56"/>
  <c r="AL142" i="56"/>
  <c r="AK142" i="56"/>
  <c r="AJ142" i="56"/>
  <c r="AI142" i="56"/>
  <c r="AH142" i="56"/>
  <c r="AG142" i="56"/>
  <c r="AF142" i="56"/>
  <c r="AE142" i="56"/>
  <c r="AD142" i="56"/>
  <c r="AC142" i="56"/>
  <c r="AB142" i="56"/>
  <c r="AA142" i="56"/>
  <c r="Z142" i="56"/>
  <c r="Y142" i="56"/>
  <c r="X142" i="56"/>
  <c r="W142" i="56"/>
  <c r="V142" i="56"/>
  <c r="U142" i="56"/>
  <c r="T142" i="56"/>
  <c r="S142" i="56"/>
  <c r="R142" i="56"/>
  <c r="Q142" i="56"/>
  <c r="P142" i="56"/>
  <c r="O142" i="56"/>
  <c r="N142" i="56"/>
  <c r="M142" i="56"/>
  <c r="L142" i="56"/>
  <c r="K142" i="56"/>
  <c r="J142" i="56"/>
  <c r="I142" i="56"/>
  <c r="H142" i="56"/>
  <c r="G142" i="56"/>
  <c r="F142" i="56"/>
  <c r="E142" i="56"/>
  <c r="D142" i="56"/>
  <c r="C142" i="56"/>
  <c r="B142" i="56"/>
  <c r="A142" i="56"/>
  <c r="FX141" i="56"/>
  <c r="FW141" i="56"/>
  <c r="FV141" i="56"/>
  <c r="FU141" i="56"/>
  <c r="FT141" i="56"/>
  <c r="FS141" i="56"/>
  <c r="FR141" i="56"/>
  <c r="FQ141" i="56"/>
  <c r="FP141" i="56"/>
  <c r="FO141" i="56"/>
  <c r="FN141" i="56"/>
  <c r="FM141" i="56"/>
  <c r="FL141" i="56"/>
  <c r="FK141" i="56"/>
  <c r="FJ141" i="56"/>
  <c r="FI141" i="56"/>
  <c r="FH141" i="56"/>
  <c r="FG141" i="56"/>
  <c r="FF141" i="56"/>
  <c r="FE141" i="56"/>
  <c r="FD141" i="56"/>
  <c r="FC141" i="56"/>
  <c r="FB141" i="56"/>
  <c r="FA141" i="56"/>
  <c r="EZ141" i="56"/>
  <c r="EY141" i="56"/>
  <c r="EX141" i="56"/>
  <c r="EW141" i="56"/>
  <c r="EV141" i="56"/>
  <c r="EU141" i="56"/>
  <c r="ET141" i="56"/>
  <c r="ES141" i="56"/>
  <c r="ER141" i="56"/>
  <c r="EQ141" i="56"/>
  <c r="EP141" i="56"/>
  <c r="EO141" i="56"/>
  <c r="EN141" i="56"/>
  <c r="EM141" i="56"/>
  <c r="EL141" i="56"/>
  <c r="EK141" i="56"/>
  <c r="EJ141" i="56"/>
  <c r="EI141" i="56"/>
  <c r="EH141" i="56"/>
  <c r="EG141" i="56"/>
  <c r="EF141" i="56"/>
  <c r="EE141" i="56"/>
  <c r="ED141" i="56"/>
  <c r="EC141" i="56"/>
  <c r="EB141" i="56"/>
  <c r="EA141" i="56"/>
  <c r="DZ141" i="56"/>
  <c r="DY141" i="56"/>
  <c r="DX141" i="56"/>
  <c r="DW141" i="56"/>
  <c r="DV141" i="56"/>
  <c r="DU141" i="56"/>
  <c r="DT141" i="56"/>
  <c r="DS141" i="56"/>
  <c r="DR141" i="56"/>
  <c r="DQ141" i="56"/>
  <c r="DP141" i="56"/>
  <c r="DO141" i="56"/>
  <c r="DN141" i="56"/>
  <c r="DM141" i="56"/>
  <c r="DL141" i="56"/>
  <c r="DK141" i="56"/>
  <c r="DJ141" i="56"/>
  <c r="DI141" i="56"/>
  <c r="DH141" i="56"/>
  <c r="DG141" i="56"/>
  <c r="DF141" i="56"/>
  <c r="DE141" i="56"/>
  <c r="DD141" i="56"/>
  <c r="DC141" i="56"/>
  <c r="DB141" i="56"/>
  <c r="DA141" i="56"/>
  <c r="CZ141" i="56"/>
  <c r="CY141" i="56"/>
  <c r="CX141" i="56"/>
  <c r="CW141" i="56"/>
  <c r="CV141" i="56"/>
  <c r="CU141" i="56"/>
  <c r="CT141" i="56"/>
  <c r="CS141" i="56"/>
  <c r="CR141" i="56"/>
  <c r="CQ141" i="56"/>
  <c r="CP141" i="56"/>
  <c r="CO141" i="56"/>
  <c r="CN141" i="56"/>
  <c r="CM141" i="56"/>
  <c r="CL141" i="56"/>
  <c r="CK141" i="56"/>
  <c r="CJ141" i="56"/>
  <c r="CI141" i="56"/>
  <c r="CH141" i="56"/>
  <c r="CG141" i="56"/>
  <c r="CF141" i="56"/>
  <c r="CE141" i="56"/>
  <c r="CD141" i="56"/>
  <c r="CC141" i="56"/>
  <c r="CB141" i="56"/>
  <c r="CA141" i="56"/>
  <c r="BZ141" i="56"/>
  <c r="BY141" i="56"/>
  <c r="BX141" i="56"/>
  <c r="BW141" i="56"/>
  <c r="BV141" i="56"/>
  <c r="BU141" i="56"/>
  <c r="BT141" i="56"/>
  <c r="BS141" i="56"/>
  <c r="BR141" i="56"/>
  <c r="BQ141" i="56"/>
  <c r="BP141" i="56"/>
  <c r="BO141" i="56"/>
  <c r="BN141" i="56"/>
  <c r="BM141" i="56"/>
  <c r="BL141" i="56"/>
  <c r="BK141" i="56"/>
  <c r="BJ141" i="56"/>
  <c r="BI141" i="56"/>
  <c r="BH141" i="56"/>
  <c r="BG141" i="56"/>
  <c r="BF141" i="56"/>
  <c r="BE141" i="56"/>
  <c r="BD141" i="56"/>
  <c r="BC141" i="56"/>
  <c r="BB141" i="56"/>
  <c r="BA141" i="56"/>
  <c r="AZ141" i="56"/>
  <c r="AY141" i="56"/>
  <c r="AX141" i="56"/>
  <c r="AW141" i="56"/>
  <c r="AV141" i="56"/>
  <c r="AU141" i="56"/>
  <c r="AT141" i="56"/>
  <c r="AS141" i="56"/>
  <c r="AR141" i="56"/>
  <c r="AQ141" i="56"/>
  <c r="AP141" i="56"/>
  <c r="AO141" i="56"/>
  <c r="AN141" i="56"/>
  <c r="AM141" i="56"/>
  <c r="AL141" i="56"/>
  <c r="AK141" i="56"/>
  <c r="AJ141" i="56"/>
  <c r="AI141" i="56"/>
  <c r="AH141" i="56"/>
  <c r="AG141" i="56"/>
  <c r="AF141" i="56"/>
  <c r="AE141" i="56"/>
  <c r="AD141" i="56"/>
  <c r="AC141" i="56"/>
  <c r="AB141" i="56"/>
  <c r="AA141" i="56"/>
  <c r="Z141" i="56"/>
  <c r="Y141" i="56"/>
  <c r="X141" i="56"/>
  <c r="W141" i="56"/>
  <c r="V141" i="56"/>
  <c r="U141" i="56"/>
  <c r="T141" i="56"/>
  <c r="S141" i="56"/>
  <c r="R141" i="56"/>
  <c r="Q141" i="56"/>
  <c r="P141" i="56"/>
  <c r="O141" i="56"/>
  <c r="N141" i="56"/>
  <c r="M141" i="56"/>
  <c r="L141" i="56"/>
  <c r="K141" i="56"/>
  <c r="J141" i="56"/>
  <c r="I141" i="56"/>
  <c r="H141" i="56"/>
  <c r="G141" i="56"/>
  <c r="F141" i="56"/>
  <c r="E141" i="56"/>
  <c r="D141" i="56"/>
  <c r="C141" i="56"/>
  <c r="B141" i="56"/>
  <c r="A141" i="56"/>
  <c r="FX140" i="56"/>
  <c r="FW140" i="56"/>
  <c r="FV140" i="56"/>
  <c r="FU140" i="56"/>
  <c r="FT140" i="56"/>
  <c r="FS140" i="56"/>
  <c r="FR140" i="56"/>
  <c r="FQ140" i="56"/>
  <c r="FP140" i="56"/>
  <c r="FO140" i="56"/>
  <c r="FN140" i="56"/>
  <c r="FM140" i="56"/>
  <c r="FL140" i="56"/>
  <c r="FK140" i="56"/>
  <c r="FJ140" i="56"/>
  <c r="FI140" i="56"/>
  <c r="FH140" i="56"/>
  <c r="FG140" i="56"/>
  <c r="FF140" i="56"/>
  <c r="FE140" i="56"/>
  <c r="FD140" i="56"/>
  <c r="FC140" i="56"/>
  <c r="FB140" i="56"/>
  <c r="FA140" i="56"/>
  <c r="EZ140" i="56"/>
  <c r="EY140" i="56"/>
  <c r="EX140" i="56"/>
  <c r="EW140" i="56"/>
  <c r="EV140" i="56"/>
  <c r="EU140" i="56"/>
  <c r="ET140" i="56"/>
  <c r="ES140" i="56"/>
  <c r="ER140" i="56"/>
  <c r="EQ140" i="56"/>
  <c r="EP140" i="56"/>
  <c r="EO140" i="56"/>
  <c r="EN140" i="56"/>
  <c r="EM140" i="56"/>
  <c r="EL140" i="56"/>
  <c r="EK140" i="56"/>
  <c r="EJ140" i="56"/>
  <c r="EI140" i="56"/>
  <c r="EH140" i="56"/>
  <c r="EG140" i="56"/>
  <c r="EF140" i="56"/>
  <c r="EE140" i="56"/>
  <c r="ED140" i="56"/>
  <c r="EC140" i="56"/>
  <c r="EB140" i="56"/>
  <c r="EA140" i="56"/>
  <c r="DZ140" i="56"/>
  <c r="DY140" i="56"/>
  <c r="DX140" i="56"/>
  <c r="DW140" i="56"/>
  <c r="DV140" i="56"/>
  <c r="DU140" i="56"/>
  <c r="DT140" i="56"/>
  <c r="DS140" i="56"/>
  <c r="DR140" i="56"/>
  <c r="DQ140" i="56"/>
  <c r="DP140" i="56"/>
  <c r="DO140" i="56"/>
  <c r="DN140" i="56"/>
  <c r="DM140" i="56"/>
  <c r="DL140" i="56"/>
  <c r="DK140" i="56"/>
  <c r="DJ140" i="56"/>
  <c r="DI140" i="56"/>
  <c r="DH140" i="56"/>
  <c r="DG140" i="56"/>
  <c r="DF140" i="56"/>
  <c r="DE140" i="56"/>
  <c r="DD140" i="56"/>
  <c r="DC140" i="56"/>
  <c r="DB140" i="56"/>
  <c r="DA140" i="56"/>
  <c r="CZ140" i="56"/>
  <c r="CY140" i="56"/>
  <c r="CX140" i="56"/>
  <c r="CW140" i="56"/>
  <c r="CV140" i="56"/>
  <c r="CU140" i="56"/>
  <c r="CT140" i="56"/>
  <c r="CS140" i="56"/>
  <c r="CR140" i="56"/>
  <c r="CQ140" i="56"/>
  <c r="CP140" i="56"/>
  <c r="CO140" i="56"/>
  <c r="CN140" i="56"/>
  <c r="CM140" i="56"/>
  <c r="CL140" i="56"/>
  <c r="CK140" i="56"/>
  <c r="CJ140" i="56"/>
  <c r="CI140" i="56"/>
  <c r="CH140" i="56"/>
  <c r="CG140" i="56"/>
  <c r="CF140" i="56"/>
  <c r="CE140" i="56"/>
  <c r="CD140" i="56"/>
  <c r="CC140" i="56"/>
  <c r="CB140" i="56"/>
  <c r="CA140" i="56"/>
  <c r="BZ140" i="56"/>
  <c r="BY140" i="56"/>
  <c r="BX140" i="56"/>
  <c r="BW140" i="56"/>
  <c r="BV140" i="56"/>
  <c r="BU140" i="56"/>
  <c r="BT140" i="56"/>
  <c r="BS140" i="56"/>
  <c r="BR140" i="56"/>
  <c r="BQ140" i="56"/>
  <c r="BP140" i="56"/>
  <c r="BO140" i="56"/>
  <c r="BN140" i="56"/>
  <c r="BM140" i="56"/>
  <c r="BL140" i="56"/>
  <c r="BK140" i="56"/>
  <c r="BJ140" i="56"/>
  <c r="BI140" i="56"/>
  <c r="BH140" i="56"/>
  <c r="BG140" i="56"/>
  <c r="BF140" i="56"/>
  <c r="BE140" i="56"/>
  <c r="BD140" i="56"/>
  <c r="BC140" i="56"/>
  <c r="BB140" i="56"/>
  <c r="BA140" i="56"/>
  <c r="AZ140" i="56"/>
  <c r="AY140" i="56"/>
  <c r="AX140" i="56"/>
  <c r="AW140" i="56"/>
  <c r="AV140" i="56"/>
  <c r="AU140" i="56"/>
  <c r="AT140" i="56"/>
  <c r="AS140" i="56"/>
  <c r="AR140" i="56"/>
  <c r="AQ140" i="56"/>
  <c r="AP140" i="56"/>
  <c r="AO140" i="56"/>
  <c r="AN140" i="56"/>
  <c r="AM140" i="56"/>
  <c r="AL140" i="56"/>
  <c r="AK140" i="56"/>
  <c r="AJ140" i="56"/>
  <c r="AI140" i="56"/>
  <c r="AH140" i="56"/>
  <c r="AG140" i="56"/>
  <c r="AF140" i="56"/>
  <c r="AE140" i="56"/>
  <c r="AD140" i="56"/>
  <c r="AC140" i="56"/>
  <c r="AB140" i="56"/>
  <c r="AA140" i="56"/>
  <c r="Z140" i="56"/>
  <c r="Y140" i="56"/>
  <c r="X140" i="56"/>
  <c r="W140" i="56"/>
  <c r="V140" i="56"/>
  <c r="U140" i="56"/>
  <c r="T140" i="56"/>
  <c r="S140" i="56"/>
  <c r="R140" i="56"/>
  <c r="Q140" i="56"/>
  <c r="P140" i="56"/>
  <c r="O140" i="56"/>
  <c r="N140" i="56"/>
  <c r="M140" i="56"/>
  <c r="L140" i="56"/>
  <c r="K140" i="56"/>
  <c r="J140" i="56"/>
  <c r="I140" i="56"/>
  <c r="H140" i="56"/>
  <c r="G140" i="56"/>
  <c r="F140" i="56"/>
  <c r="E140" i="56"/>
  <c r="D140" i="56"/>
  <c r="C140" i="56"/>
  <c r="B140" i="56"/>
  <c r="A140" i="56"/>
  <c r="FX139" i="56"/>
  <c r="FW139" i="56"/>
  <c r="FV139" i="56"/>
  <c r="FU139" i="56"/>
  <c r="FT139" i="56"/>
  <c r="FS139" i="56"/>
  <c r="FR139" i="56"/>
  <c r="FQ139" i="56"/>
  <c r="FP139" i="56"/>
  <c r="FO139" i="56"/>
  <c r="FN139" i="56"/>
  <c r="FM139" i="56"/>
  <c r="FL139" i="56"/>
  <c r="FK139" i="56"/>
  <c r="FJ139" i="56"/>
  <c r="FI139" i="56"/>
  <c r="FH139" i="56"/>
  <c r="FG139" i="56"/>
  <c r="FF139" i="56"/>
  <c r="FE139" i="56"/>
  <c r="FD139" i="56"/>
  <c r="FC139" i="56"/>
  <c r="FB139" i="56"/>
  <c r="FA139" i="56"/>
  <c r="EZ139" i="56"/>
  <c r="EY139" i="56"/>
  <c r="EX139" i="56"/>
  <c r="EW139" i="56"/>
  <c r="EV139" i="56"/>
  <c r="EU139" i="56"/>
  <c r="ET139" i="56"/>
  <c r="ES139" i="56"/>
  <c r="ER139" i="56"/>
  <c r="EQ139" i="56"/>
  <c r="EP139" i="56"/>
  <c r="EO139" i="56"/>
  <c r="EN139" i="56"/>
  <c r="EM139" i="56"/>
  <c r="EL139" i="56"/>
  <c r="EK139" i="56"/>
  <c r="EJ139" i="56"/>
  <c r="EI139" i="56"/>
  <c r="EH139" i="56"/>
  <c r="EG139" i="56"/>
  <c r="EF139" i="56"/>
  <c r="EE139" i="56"/>
  <c r="ED139" i="56"/>
  <c r="EC139" i="56"/>
  <c r="EB139" i="56"/>
  <c r="EA139" i="56"/>
  <c r="DZ139" i="56"/>
  <c r="DY139" i="56"/>
  <c r="DX139" i="56"/>
  <c r="DW139" i="56"/>
  <c r="DV139" i="56"/>
  <c r="DU139" i="56"/>
  <c r="DT139" i="56"/>
  <c r="DS139" i="56"/>
  <c r="DR139" i="56"/>
  <c r="DQ139" i="56"/>
  <c r="DP139" i="56"/>
  <c r="DO139" i="56"/>
  <c r="DN139" i="56"/>
  <c r="DM139" i="56"/>
  <c r="DL139" i="56"/>
  <c r="DK139" i="56"/>
  <c r="DJ139" i="56"/>
  <c r="DI139" i="56"/>
  <c r="DH139" i="56"/>
  <c r="DG139" i="56"/>
  <c r="DF139" i="56"/>
  <c r="DE139" i="56"/>
  <c r="DD139" i="56"/>
  <c r="DC139" i="56"/>
  <c r="DB139" i="56"/>
  <c r="DA139" i="56"/>
  <c r="CZ139" i="56"/>
  <c r="CY139" i="56"/>
  <c r="CX139" i="56"/>
  <c r="CW139" i="56"/>
  <c r="CV139" i="56"/>
  <c r="CU139" i="56"/>
  <c r="CT139" i="56"/>
  <c r="CS139" i="56"/>
  <c r="CR139" i="56"/>
  <c r="CQ139" i="56"/>
  <c r="CP139" i="56"/>
  <c r="CO139" i="56"/>
  <c r="CN139" i="56"/>
  <c r="CM139" i="56"/>
  <c r="CL139" i="56"/>
  <c r="CK139" i="56"/>
  <c r="CJ139" i="56"/>
  <c r="CI139" i="56"/>
  <c r="CH139" i="56"/>
  <c r="CG139" i="56"/>
  <c r="CF139" i="56"/>
  <c r="CE139" i="56"/>
  <c r="CD139" i="56"/>
  <c r="CC139" i="56"/>
  <c r="CB139" i="56"/>
  <c r="CA139" i="56"/>
  <c r="BZ139" i="56"/>
  <c r="BY139" i="56"/>
  <c r="BX139" i="56"/>
  <c r="BW139" i="56"/>
  <c r="BV139" i="56"/>
  <c r="BU139" i="56"/>
  <c r="BT139" i="56"/>
  <c r="BS139" i="56"/>
  <c r="BR139" i="56"/>
  <c r="BQ139" i="56"/>
  <c r="BP139" i="56"/>
  <c r="BO139" i="56"/>
  <c r="BN139" i="56"/>
  <c r="BM139" i="56"/>
  <c r="BL139" i="56"/>
  <c r="BK139" i="56"/>
  <c r="BJ139" i="56"/>
  <c r="BI139" i="56"/>
  <c r="BH139" i="56"/>
  <c r="BG139" i="56"/>
  <c r="BF139" i="56"/>
  <c r="BE139" i="56"/>
  <c r="BD139" i="56"/>
  <c r="BC139" i="56"/>
  <c r="BB139" i="56"/>
  <c r="BA139" i="56"/>
  <c r="AZ139" i="56"/>
  <c r="AY139" i="56"/>
  <c r="AX139" i="56"/>
  <c r="AW139" i="56"/>
  <c r="AV139" i="56"/>
  <c r="AU139" i="56"/>
  <c r="AT139" i="56"/>
  <c r="AS139" i="56"/>
  <c r="AR139" i="56"/>
  <c r="AQ139" i="56"/>
  <c r="AP139" i="56"/>
  <c r="AO139" i="56"/>
  <c r="AN139" i="56"/>
  <c r="AM139" i="56"/>
  <c r="AL139" i="56"/>
  <c r="AK139" i="56"/>
  <c r="AJ139" i="56"/>
  <c r="AI139" i="56"/>
  <c r="AH139" i="56"/>
  <c r="AG139" i="56"/>
  <c r="AF139" i="56"/>
  <c r="AE139" i="56"/>
  <c r="AD139" i="56"/>
  <c r="AC139" i="56"/>
  <c r="AB139" i="56"/>
  <c r="AA139" i="56"/>
  <c r="Z139" i="56"/>
  <c r="Y139" i="56"/>
  <c r="X139" i="56"/>
  <c r="W139" i="56"/>
  <c r="V139" i="56"/>
  <c r="U139" i="56"/>
  <c r="T139" i="56"/>
  <c r="S139" i="56"/>
  <c r="R139" i="56"/>
  <c r="Q139" i="56"/>
  <c r="P139" i="56"/>
  <c r="O139" i="56"/>
  <c r="N139" i="56"/>
  <c r="M139" i="56"/>
  <c r="L139" i="56"/>
  <c r="K139" i="56"/>
  <c r="J139" i="56"/>
  <c r="I139" i="56"/>
  <c r="H139" i="56"/>
  <c r="G139" i="56"/>
  <c r="F139" i="56"/>
  <c r="E139" i="56"/>
  <c r="D139" i="56"/>
  <c r="C139" i="56"/>
  <c r="B139" i="56"/>
  <c r="A139" i="56"/>
  <c r="FX138" i="56"/>
  <c r="FW138" i="56"/>
  <c r="FV138" i="56"/>
  <c r="FU138" i="56"/>
  <c r="FT138" i="56"/>
  <c r="FS138" i="56"/>
  <c r="FR138" i="56"/>
  <c r="FQ138" i="56"/>
  <c r="FP138" i="56"/>
  <c r="FO138" i="56"/>
  <c r="FN138" i="56"/>
  <c r="FM138" i="56"/>
  <c r="FL138" i="56"/>
  <c r="FK138" i="56"/>
  <c r="FJ138" i="56"/>
  <c r="FI138" i="56"/>
  <c r="FH138" i="56"/>
  <c r="FG138" i="56"/>
  <c r="FF138" i="56"/>
  <c r="FE138" i="56"/>
  <c r="FD138" i="56"/>
  <c r="FC138" i="56"/>
  <c r="FB138" i="56"/>
  <c r="FA138" i="56"/>
  <c r="EZ138" i="56"/>
  <c r="EY138" i="56"/>
  <c r="EX138" i="56"/>
  <c r="EW138" i="56"/>
  <c r="EV138" i="56"/>
  <c r="EU138" i="56"/>
  <c r="ET138" i="56"/>
  <c r="ES138" i="56"/>
  <c r="ER138" i="56"/>
  <c r="EQ138" i="56"/>
  <c r="EP138" i="56"/>
  <c r="EO138" i="56"/>
  <c r="EN138" i="56"/>
  <c r="EM138" i="56"/>
  <c r="EL138" i="56"/>
  <c r="EK138" i="56"/>
  <c r="EJ138" i="56"/>
  <c r="EI138" i="56"/>
  <c r="EH138" i="56"/>
  <c r="EG138" i="56"/>
  <c r="EF138" i="56"/>
  <c r="EE138" i="56"/>
  <c r="ED138" i="56"/>
  <c r="EC138" i="56"/>
  <c r="EB138" i="56"/>
  <c r="EA138" i="56"/>
  <c r="DZ138" i="56"/>
  <c r="DY138" i="56"/>
  <c r="DX138" i="56"/>
  <c r="DW138" i="56"/>
  <c r="DV138" i="56"/>
  <c r="DU138" i="56"/>
  <c r="DT138" i="56"/>
  <c r="DS138" i="56"/>
  <c r="DR138" i="56"/>
  <c r="DQ138" i="56"/>
  <c r="DP138" i="56"/>
  <c r="DO138" i="56"/>
  <c r="DN138" i="56"/>
  <c r="DM138" i="56"/>
  <c r="DL138" i="56"/>
  <c r="DK138" i="56"/>
  <c r="DJ138" i="56"/>
  <c r="DI138" i="56"/>
  <c r="DH138" i="56"/>
  <c r="DG138" i="56"/>
  <c r="DF138" i="56"/>
  <c r="DE138" i="56"/>
  <c r="DD138" i="56"/>
  <c r="DC138" i="56"/>
  <c r="DB138" i="56"/>
  <c r="DA138" i="56"/>
  <c r="CZ138" i="56"/>
  <c r="CY138" i="56"/>
  <c r="CX138" i="56"/>
  <c r="CW138" i="56"/>
  <c r="CV138" i="56"/>
  <c r="CU138" i="56"/>
  <c r="CT138" i="56"/>
  <c r="CS138" i="56"/>
  <c r="CR138" i="56"/>
  <c r="CQ138" i="56"/>
  <c r="CP138" i="56"/>
  <c r="CO138" i="56"/>
  <c r="CN138" i="56"/>
  <c r="CM138" i="56"/>
  <c r="CL138" i="56"/>
  <c r="CK138" i="56"/>
  <c r="CJ138" i="56"/>
  <c r="CI138" i="56"/>
  <c r="CH138" i="56"/>
  <c r="CG138" i="56"/>
  <c r="CF138" i="56"/>
  <c r="CE138" i="56"/>
  <c r="CD138" i="56"/>
  <c r="CC138" i="56"/>
  <c r="CB138" i="56"/>
  <c r="CA138" i="56"/>
  <c r="BZ138" i="56"/>
  <c r="BY138" i="56"/>
  <c r="BX138" i="56"/>
  <c r="BW138" i="56"/>
  <c r="BV138" i="56"/>
  <c r="BU138" i="56"/>
  <c r="BT138" i="56"/>
  <c r="BS138" i="56"/>
  <c r="BR138" i="56"/>
  <c r="BQ138" i="56"/>
  <c r="BP138" i="56"/>
  <c r="BO138" i="56"/>
  <c r="BN138" i="56"/>
  <c r="BM138" i="56"/>
  <c r="BL138" i="56"/>
  <c r="BK138" i="56"/>
  <c r="BJ138" i="56"/>
  <c r="BI138" i="56"/>
  <c r="BH138" i="56"/>
  <c r="BG138" i="56"/>
  <c r="BF138" i="56"/>
  <c r="BE138" i="56"/>
  <c r="BD138" i="56"/>
  <c r="BC138" i="56"/>
  <c r="BB138" i="56"/>
  <c r="BA138" i="56"/>
  <c r="AZ138" i="56"/>
  <c r="AY138" i="56"/>
  <c r="AX138" i="56"/>
  <c r="AW138" i="56"/>
  <c r="AV138" i="56"/>
  <c r="AU138" i="56"/>
  <c r="AT138" i="56"/>
  <c r="AS138" i="56"/>
  <c r="AR138" i="56"/>
  <c r="AQ138" i="56"/>
  <c r="AP138" i="56"/>
  <c r="AO138" i="56"/>
  <c r="AN138" i="56"/>
  <c r="AM138" i="56"/>
  <c r="AL138" i="56"/>
  <c r="AK138" i="56"/>
  <c r="AJ138" i="56"/>
  <c r="AI138" i="56"/>
  <c r="AH138" i="56"/>
  <c r="AG138" i="56"/>
  <c r="AF138" i="56"/>
  <c r="AE138" i="56"/>
  <c r="AD138" i="56"/>
  <c r="AC138" i="56"/>
  <c r="AB138" i="56"/>
  <c r="AA138" i="56"/>
  <c r="Z138" i="56"/>
  <c r="Y138" i="56"/>
  <c r="X138" i="56"/>
  <c r="W138" i="56"/>
  <c r="V138" i="56"/>
  <c r="U138" i="56"/>
  <c r="T138" i="56"/>
  <c r="S138" i="56"/>
  <c r="R138" i="56"/>
  <c r="Q138" i="56"/>
  <c r="P138" i="56"/>
  <c r="O138" i="56"/>
  <c r="N138" i="56"/>
  <c r="M138" i="56"/>
  <c r="L138" i="56"/>
  <c r="K138" i="56"/>
  <c r="J138" i="56"/>
  <c r="I138" i="56"/>
  <c r="H138" i="56"/>
  <c r="G138" i="56"/>
  <c r="F138" i="56"/>
  <c r="E138" i="56"/>
  <c r="D138" i="56"/>
  <c r="C138" i="56"/>
  <c r="B138" i="56"/>
  <c r="A138" i="56"/>
  <c r="FX137" i="56"/>
  <c r="FW137" i="56"/>
  <c r="FV137" i="56"/>
  <c r="FU137" i="56"/>
  <c r="FT137" i="56"/>
  <c r="FS137" i="56"/>
  <c r="FR137" i="56"/>
  <c r="FQ137" i="56"/>
  <c r="FP137" i="56"/>
  <c r="FO137" i="56"/>
  <c r="FN137" i="56"/>
  <c r="FM137" i="56"/>
  <c r="FL137" i="56"/>
  <c r="FK137" i="56"/>
  <c r="FJ137" i="56"/>
  <c r="FI137" i="56"/>
  <c r="FH137" i="56"/>
  <c r="FG137" i="56"/>
  <c r="FF137" i="56"/>
  <c r="FE137" i="56"/>
  <c r="FD137" i="56"/>
  <c r="FC137" i="56"/>
  <c r="FB137" i="56"/>
  <c r="FA137" i="56"/>
  <c r="EZ137" i="56"/>
  <c r="EY137" i="56"/>
  <c r="EX137" i="56"/>
  <c r="EW137" i="56"/>
  <c r="EV137" i="56"/>
  <c r="EU137" i="56"/>
  <c r="ET137" i="56"/>
  <c r="ES137" i="56"/>
  <c r="ER137" i="56"/>
  <c r="EQ137" i="56"/>
  <c r="EP137" i="56"/>
  <c r="EO137" i="56"/>
  <c r="EN137" i="56"/>
  <c r="EM137" i="56"/>
  <c r="EL137" i="56"/>
  <c r="EK137" i="56"/>
  <c r="EJ137" i="56"/>
  <c r="EI137" i="56"/>
  <c r="EH137" i="56"/>
  <c r="EG137" i="56"/>
  <c r="EF137" i="56"/>
  <c r="EE137" i="56"/>
  <c r="ED137" i="56"/>
  <c r="EC137" i="56"/>
  <c r="EB137" i="56"/>
  <c r="EA137" i="56"/>
  <c r="DZ137" i="56"/>
  <c r="DY137" i="56"/>
  <c r="DX137" i="56"/>
  <c r="DW137" i="56"/>
  <c r="DV137" i="56"/>
  <c r="DU137" i="56"/>
  <c r="DT137" i="56"/>
  <c r="DS137" i="56"/>
  <c r="DR137" i="56"/>
  <c r="DQ137" i="56"/>
  <c r="DP137" i="56"/>
  <c r="DO137" i="56"/>
  <c r="DN137" i="56"/>
  <c r="DM137" i="56"/>
  <c r="DL137" i="56"/>
  <c r="DK137" i="56"/>
  <c r="DJ137" i="56"/>
  <c r="DI137" i="56"/>
  <c r="DH137" i="56"/>
  <c r="DG137" i="56"/>
  <c r="DF137" i="56"/>
  <c r="DE137" i="56"/>
  <c r="DD137" i="56"/>
  <c r="DC137" i="56"/>
  <c r="DB137" i="56"/>
  <c r="DA137" i="56"/>
  <c r="CZ137" i="56"/>
  <c r="CY137" i="56"/>
  <c r="CX137" i="56"/>
  <c r="CW137" i="56"/>
  <c r="CV137" i="56"/>
  <c r="CU137" i="56"/>
  <c r="CT137" i="56"/>
  <c r="CS137" i="56"/>
  <c r="CR137" i="56"/>
  <c r="CQ137" i="56"/>
  <c r="CP137" i="56"/>
  <c r="CO137" i="56"/>
  <c r="CN137" i="56"/>
  <c r="CM137" i="56"/>
  <c r="CL137" i="56"/>
  <c r="CK137" i="56"/>
  <c r="CJ137" i="56"/>
  <c r="CI137" i="56"/>
  <c r="CH137" i="56"/>
  <c r="CG137" i="56"/>
  <c r="CF137" i="56"/>
  <c r="CE137" i="56"/>
  <c r="CD137" i="56"/>
  <c r="CC137" i="56"/>
  <c r="CB137" i="56"/>
  <c r="CA137" i="56"/>
  <c r="BZ137" i="56"/>
  <c r="BY137" i="56"/>
  <c r="BX137" i="56"/>
  <c r="BW137" i="56"/>
  <c r="BV137" i="56"/>
  <c r="BU137" i="56"/>
  <c r="BT137" i="56"/>
  <c r="BS137" i="56"/>
  <c r="BR137" i="56"/>
  <c r="BQ137" i="56"/>
  <c r="BP137" i="56"/>
  <c r="BO137" i="56"/>
  <c r="BN137" i="56"/>
  <c r="BM137" i="56"/>
  <c r="BL137" i="56"/>
  <c r="BK137" i="56"/>
  <c r="BJ137" i="56"/>
  <c r="BI137" i="56"/>
  <c r="BH137" i="56"/>
  <c r="BG137" i="56"/>
  <c r="BF137" i="56"/>
  <c r="BE137" i="56"/>
  <c r="BD137" i="56"/>
  <c r="BC137" i="56"/>
  <c r="BB137" i="56"/>
  <c r="BA137" i="56"/>
  <c r="AZ137" i="56"/>
  <c r="AY137" i="56"/>
  <c r="AX137" i="56"/>
  <c r="AW137" i="56"/>
  <c r="AV137" i="56"/>
  <c r="AU137" i="56"/>
  <c r="AT137" i="56"/>
  <c r="AS137" i="56"/>
  <c r="AR137" i="56"/>
  <c r="AQ137" i="56"/>
  <c r="AP137" i="56"/>
  <c r="AO137" i="56"/>
  <c r="AN137" i="56"/>
  <c r="AM137" i="56"/>
  <c r="AL137" i="56"/>
  <c r="AK137" i="56"/>
  <c r="AJ137" i="56"/>
  <c r="AI137" i="56"/>
  <c r="AH137" i="56"/>
  <c r="AG137" i="56"/>
  <c r="AF137" i="56"/>
  <c r="AE137" i="56"/>
  <c r="AD137" i="56"/>
  <c r="AC137" i="56"/>
  <c r="AB137" i="56"/>
  <c r="AA137" i="56"/>
  <c r="Z137" i="56"/>
  <c r="Y137" i="56"/>
  <c r="X137" i="56"/>
  <c r="W137" i="56"/>
  <c r="V137" i="56"/>
  <c r="U137" i="56"/>
  <c r="T137" i="56"/>
  <c r="S137" i="56"/>
  <c r="R137" i="56"/>
  <c r="Q137" i="56"/>
  <c r="P137" i="56"/>
  <c r="O137" i="56"/>
  <c r="N137" i="56"/>
  <c r="M137" i="56"/>
  <c r="L137" i="56"/>
  <c r="K137" i="56"/>
  <c r="J137" i="56"/>
  <c r="I137" i="56"/>
  <c r="H137" i="56"/>
  <c r="G137" i="56"/>
  <c r="F137" i="56"/>
  <c r="E137" i="56"/>
  <c r="D137" i="56"/>
  <c r="C137" i="56"/>
  <c r="B137" i="56"/>
  <c r="A137" i="56"/>
  <c r="FX136" i="56"/>
  <c r="FW136" i="56"/>
  <c r="FV136" i="56"/>
  <c r="FU136" i="56"/>
  <c r="FT136" i="56"/>
  <c r="FS136" i="56"/>
  <c r="FR136" i="56"/>
  <c r="FQ136" i="56"/>
  <c r="FP136" i="56"/>
  <c r="FO136" i="56"/>
  <c r="FN136" i="56"/>
  <c r="FM136" i="56"/>
  <c r="FL136" i="56"/>
  <c r="FK136" i="56"/>
  <c r="FJ136" i="56"/>
  <c r="FI136" i="56"/>
  <c r="FH136" i="56"/>
  <c r="FG136" i="56"/>
  <c r="FF136" i="56"/>
  <c r="FE136" i="56"/>
  <c r="FD136" i="56"/>
  <c r="FC136" i="56"/>
  <c r="FB136" i="56"/>
  <c r="FA136" i="56"/>
  <c r="EZ136" i="56"/>
  <c r="EY136" i="56"/>
  <c r="EX136" i="56"/>
  <c r="EW136" i="56"/>
  <c r="EV136" i="56"/>
  <c r="EU136" i="56"/>
  <c r="ET136" i="56"/>
  <c r="ES136" i="56"/>
  <c r="ER136" i="56"/>
  <c r="EQ136" i="56"/>
  <c r="EP136" i="56"/>
  <c r="EO136" i="56"/>
  <c r="EN136" i="56"/>
  <c r="EM136" i="56"/>
  <c r="EL136" i="56"/>
  <c r="EK136" i="56"/>
  <c r="EJ136" i="56"/>
  <c r="EI136" i="56"/>
  <c r="EH136" i="56"/>
  <c r="EG136" i="56"/>
  <c r="EF136" i="56"/>
  <c r="EE136" i="56"/>
  <c r="ED136" i="56"/>
  <c r="EC136" i="56"/>
  <c r="EB136" i="56"/>
  <c r="EA136" i="56"/>
  <c r="DZ136" i="56"/>
  <c r="DY136" i="56"/>
  <c r="DX136" i="56"/>
  <c r="DW136" i="56"/>
  <c r="DV136" i="56"/>
  <c r="DU136" i="56"/>
  <c r="DT136" i="56"/>
  <c r="DS136" i="56"/>
  <c r="DR136" i="56"/>
  <c r="DQ136" i="56"/>
  <c r="DP136" i="56"/>
  <c r="DO136" i="56"/>
  <c r="DN136" i="56"/>
  <c r="DM136" i="56"/>
  <c r="DL136" i="56"/>
  <c r="DK136" i="56"/>
  <c r="DJ136" i="56"/>
  <c r="DI136" i="56"/>
  <c r="DH136" i="56"/>
  <c r="DG136" i="56"/>
  <c r="DF136" i="56"/>
  <c r="DE136" i="56"/>
  <c r="DD136" i="56"/>
  <c r="DC136" i="56"/>
  <c r="DB136" i="56"/>
  <c r="DA136" i="56"/>
  <c r="CZ136" i="56"/>
  <c r="CY136" i="56"/>
  <c r="CX136" i="56"/>
  <c r="CW136" i="56"/>
  <c r="CV136" i="56"/>
  <c r="CU136" i="56"/>
  <c r="CT136" i="56"/>
  <c r="CS136" i="56"/>
  <c r="CR136" i="56"/>
  <c r="CQ136" i="56"/>
  <c r="CP136" i="56"/>
  <c r="CO136" i="56"/>
  <c r="CN136" i="56"/>
  <c r="CM136" i="56"/>
  <c r="CL136" i="56"/>
  <c r="CK136" i="56"/>
  <c r="CJ136" i="56"/>
  <c r="CI136" i="56"/>
  <c r="CH136" i="56"/>
  <c r="CG136" i="56"/>
  <c r="CF136" i="56"/>
  <c r="CE136" i="56"/>
  <c r="CD136" i="56"/>
  <c r="CC136" i="56"/>
  <c r="CB136" i="56"/>
  <c r="CA136" i="56"/>
  <c r="BZ136" i="56"/>
  <c r="BY136" i="56"/>
  <c r="BX136" i="56"/>
  <c r="BW136" i="56"/>
  <c r="BV136" i="56"/>
  <c r="BU136" i="56"/>
  <c r="BT136" i="56"/>
  <c r="BS136" i="56"/>
  <c r="BR136" i="56"/>
  <c r="BQ136" i="56"/>
  <c r="BP136" i="56"/>
  <c r="BO136" i="56"/>
  <c r="BN136" i="56"/>
  <c r="BM136" i="56"/>
  <c r="BL136" i="56"/>
  <c r="BK136" i="56"/>
  <c r="BJ136" i="56"/>
  <c r="BI136" i="56"/>
  <c r="BH136" i="56"/>
  <c r="BG136" i="56"/>
  <c r="BF136" i="56"/>
  <c r="BE136" i="56"/>
  <c r="BD136" i="56"/>
  <c r="BC136" i="56"/>
  <c r="BB136" i="56"/>
  <c r="BA136" i="56"/>
  <c r="AZ136" i="56"/>
  <c r="AY136" i="56"/>
  <c r="AX136" i="56"/>
  <c r="AW136" i="56"/>
  <c r="AV136" i="56"/>
  <c r="AU136" i="56"/>
  <c r="AT136" i="56"/>
  <c r="AS136" i="56"/>
  <c r="AR136" i="56"/>
  <c r="AQ136" i="56"/>
  <c r="AP136" i="56"/>
  <c r="AO136" i="56"/>
  <c r="AN136" i="56"/>
  <c r="AM136" i="56"/>
  <c r="AL136" i="56"/>
  <c r="AK136" i="56"/>
  <c r="AJ136" i="56"/>
  <c r="AI136" i="56"/>
  <c r="AH136" i="56"/>
  <c r="AG136" i="56"/>
  <c r="AF136" i="56"/>
  <c r="AE136" i="56"/>
  <c r="AD136" i="56"/>
  <c r="AC136" i="56"/>
  <c r="AB136" i="56"/>
  <c r="AA136" i="56"/>
  <c r="Z136" i="56"/>
  <c r="Y136" i="56"/>
  <c r="X136" i="56"/>
  <c r="W136" i="56"/>
  <c r="V136" i="56"/>
  <c r="U136" i="56"/>
  <c r="T136" i="56"/>
  <c r="S136" i="56"/>
  <c r="R136" i="56"/>
  <c r="Q136" i="56"/>
  <c r="P136" i="56"/>
  <c r="O136" i="56"/>
  <c r="N136" i="56"/>
  <c r="M136" i="56"/>
  <c r="L136" i="56"/>
  <c r="K136" i="56"/>
  <c r="J136" i="56"/>
  <c r="I136" i="56"/>
  <c r="H136" i="56"/>
  <c r="G136" i="56"/>
  <c r="F136" i="56"/>
  <c r="E136" i="56"/>
  <c r="D136" i="56"/>
  <c r="C136" i="56"/>
  <c r="B136" i="56"/>
  <c r="A136" i="56"/>
  <c r="FX135" i="56"/>
  <c r="FW135" i="56"/>
  <c r="FV135" i="56"/>
  <c r="FU135" i="56"/>
  <c r="FT135" i="56"/>
  <c r="FS135" i="56"/>
  <c r="FR135" i="56"/>
  <c r="FQ135" i="56"/>
  <c r="FP135" i="56"/>
  <c r="FO135" i="56"/>
  <c r="FN135" i="56"/>
  <c r="FM135" i="56"/>
  <c r="FL135" i="56"/>
  <c r="FK135" i="56"/>
  <c r="FJ135" i="56"/>
  <c r="FI135" i="56"/>
  <c r="FH135" i="56"/>
  <c r="FG135" i="56"/>
  <c r="FF135" i="56"/>
  <c r="FE135" i="56"/>
  <c r="FD135" i="56"/>
  <c r="FC135" i="56"/>
  <c r="FB135" i="56"/>
  <c r="FA135" i="56"/>
  <c r="EZ135" i="56"/>
  <c r="EY135" i="56"/>
  <c r="EX135" i="56"/>
  <c r="EW135" i="56"/>
  <c r="EV135" i="56"/>
  <c r="EU135" i="56"/>
  <c r="ET135" i="56"/>
  <c r="ES135" i="56"/>
  <c r="ER135" i="56"/>
  <c r="EQ135" i="56"/>
  <c r="EP135" i="56"/>
  <c r="EO135" i="56"/>
  <c r="EN135" i="56"/>
  <c r="EM135" i="56"/>
  <c r="EL135" i="56"/>
  <c r="EK135" i="56"/>
  <c r="EJ135" i="56"/>
  <c r="EI135" i="56"/>
  <c r="EH135" i="56"/>
  <c r="EG135" i="56"/>
  <c r="EF135" i="56"/>
  <c r="EE135" i="56"/>
  <c r="ED135" i="56"/>
  <c r="EC135" i="56"/>
  <c r="EB135" i="56"/>
  <c r="EA135" i="56"/>
  <c r="DZ135" i="56"/>
  <c r="DY135" i="56"/>
  <c r="DX135" i="56"/>
  <c r="DW135" i="56"/>
  <c r="DV135" i="56"/>
  <c r="DU135" i="56"/>
  <c r="DT135" i="56"/>
  <c r="DS135" i="56"/>
  <c r="DR135" i="56"/>
  <c r="DQ135" i="56"/>
  <c r="DP135" i="56"/>
  <c r="DO135" i="56"/>
  <c r="DN135" i="56"/>
  <c r="DM135" i="56"/>
  <c r="DL135" i="56"/>
  <c r="DK135" i="56"/>
  <c r="DJ135" i="56"/>
  <c r="DI135" i="56"/>
  <c r="DH135" i="56"/>
  <c r="DG135" i="56"/>
  <c r="DF135" i="56"/>
  <c r="DE135" i="56"/>
  <c r="DD135" i="56"/>
  <c r="DC135" i="56"/>
  <c r="DB135" i="56"/>
  <c r="DA135" i="56"/>
  <c r="CZ135" i="56"/>
  <c r="CY135" i="56"/>
  <c r="CX135" i="56"/>
  <c r="CW135" i="56"/>
  <c r="CV135" i="56"/>
  <c r="CU135" i="56"/>
  <c r="CT135" i="56"/>
  <c r="CS135" i="56"/>
  <c r="CR135" i="56"/>
  <c r="CQ135" i="56"/>
  <c r="CP135" i="56"/>
  <c r="CO135" i="56"/>
  <c r="CN135" i="56"/>
  <c r="CM135" i="56"/>
  <c r="CL135" i="56"/>
  <c r="CK135" i="56"/>
  <c r="CJ135" i="56"/>
  <c r="CI135" i="56"/>
  <c r="CH135" i="56"/>
  <c r="CG135" i="56"/>
  <c r="CF135" i="56"/>
  <c r="CE135" i="56"/>
  <c r="CD135" i="56"/>
  <c r="CC135" i="56"/>
  <c r="CB135" i="56"/>
  <c r="CA135" i="56"/>
  <c r="BZ135" i="56"/>
  <c r="BY135" i="56"/>
  <c r="BX135" i="56"/>
  <c r="BW135" i="56"/>
  <c r="BV135" i="56"/>
  <c r="BU135" i="56"/>
  <c r="BT135" i="56"/>
  <c r="BS135" i="56"/>
  <c r="BR135" i="56"/>
  <c r="BQ135" i="56"/>
  <c r="BP135" i="56"/>
  <c r="BO135" i="56"/>
  <c r="BN135" i="56"/>
  <c r="BM135" i="56"/>
  <c r="BL135" i="56"/>
  <c r="BK135" i="56"/>
  <c r="BJ135" i="56"/>
  <c r="BI135" i="56"/>
  <c r="BH135" i="56"/>
  <c r="BG135" i="56"/>
  <c r="BF135" i="56"/>
  <c r="BE135" i="56"/>
  <c r="BD135" i="56"/>
  <c r="BC135" i="56"/>
  <c r="BB135" i="56"/>
  <c r="BA135" i="56"/>
  <c r="AZ135" i="56"/>
  <c r="AY135" i="56"/>
  <c r="AX135" i="56"/>
  <c r="AW135" i="56"/>
  <c r="AV135" i="56"/>
  <c r="AU135" i="56"/>
  <c r="AT135" i="56"/>
  <c r="AS135" i="56"/>
  <c r="AR135" i="56"/>
  <c r="AQ135" i="56"/>
  <c r="AP135" i="56"/>
  <c r="AO135" i="56"/>
  <c r="AN135" i="56"/>
  <c r="AM135" i="56"/>
  <c r="AL135" i="56"/>
  <c r="AK135" i="56"/>
  <c r="AJ135" i="56"/>
  <c r="AI135" i="56"/>
  <c r="AH135" i="56"/>
  <c r="AG135" i="56"/>
  <c r="AF135" i="56"/>
  <c r="AE135" i="56"/>
  <c r="AD135" i="56"/>
  <c r="AC135" i="56"/>
  <c r="AB135" i="56"/>
  <c r="AA135" i="56"/>
  <c r="Z135" i="56"/>
  <c r="Y135" i="56"/>
  <c r="X135" i="56"/>
  <c r="W135" i="56"/>
  <c r="V135" i="56"/>
  <c r="U135" i="56"/>
  <c r="T135" i="56"/>
  <c r="S135" i="56"/>
  <c r="R135" i="56"/>
  <c r="Q135" i="56"/>
  <c r="P135" i="56"/>
  <c r="O135" i="56"/>
  <c r="N135" i="56"/>
  <c r="M135" i="56"/>
  <c r="L135" i="56"/>
  <c r="K135" i="56"/>
  <c r="J135" i="56"/>
  <c r="I135" i="56"/>
  <c r="H135" i="56"/>
  <c r="G135" i="56"/>
  <c r="F135" i="56"/>
  <c r="E135" i="56"/>
  <c r="D135" i="56"/>
  <c r="C135" i="56"/>
  <c r="B135" i="56"/>
  <c r="A135" i="56"/>
  <c r="FX134" i="56"/>
  <c r="FW134" i="56"/>
  <c r="FV134" i="56"/>
  <c r="FU134" i="56"/>
  <c r="FT134" i="56"/>
  <c r="FS134" i="56"/>
  <c r="FR134" i="56"/>
  <c r="FQ134" i="56"/>
  <c r="FP134" i="56"/>
  <c r="FO134" i="56"/>
  <c r="FN134" i="56"/>
  <c r="FM134" i="56"/>
  <c r="FL134" i="56"/>
  <c r="FK134" i="56"/>
  <c r="FJ134" i="56"/>
  <c r="FI134" i="56"/>
  <c r="FH134" i="56"/>
  <c r="FG134" i="56"/>
  <c r="FF134" i="56"/>
  <c r="FE134" i="56"/>
  <c r="FD134" i="56"/>
  <c r="FC134" i="56"/>
  <c r="FB134" i="56"/>
  <c r="FA134" i="56"/>
  <c r="EZ134" i="56"/>
  <c r="EY134" i="56"/>
  <c r="EX134" i="56"/>
  <c r="EW134" i="56"/>
  <c r="EV134" i="56"/>
  <c r="EU134" i="56"/>
  <c r="ET134" i="56"/>
  <c r="ES134" i="56"/>
  <c r="ER134" i="56"/>
  <c r="EQ134" i="56"/>
  <c r="EP134" i="56"/>
  <c r="EO134" i="56"/>
  <c r="EN134" i="56"/>
  <c r="EM134" i="56"/>
  <c r="EL134" i="56"/>
  <c r="EK134" i="56"/>
  <c r="EJ134" i="56"/>
  <c r="EI134" i="56"/>
  <c r="EH134" i="56"/>
  <c r="EG134" i="56"/>
  <c r="EF134" i="56"/>
  <c r="EE134" i="56"/>
  <c r="ED134" i="56"/>
  <c r="EC134" i="56"/>
  <c r="EB134" i="56"/>
  <c r="EA134" i="56"/>
  <c r="DZ134" i="56"/>
  <c r="DY134" i="56"/>
  <c r="DX134" i="56"/>
  <c r="DW134" i="56"/>
  <c r="DV134" i="56"/>
  <c r="DU134" i="56"/>
  <c r="DT134" i="56"/>
  <c r="DS134" i="56"/>
  <c r="DR134" i="56"/>
  <c r="DQ134" i="56"/>
  <c r="DP134" i="56"/>
  <c r="DO134" i="56"/>
  <c r="DN134" i="56"/>
  <c r="DM134" i="56"/>
  <c r="DL134" i="56"/>
  <c r="DK134" i="56"/>
  <c r="DJ134" i="56"/>
  <c r="DI134" i="56"/>
  <c r="DH134" i="56"/>
  <c r="DG134" i="56"/>
  <c r="DF134" i="56"/>
  <c r="DE134" i="56"/>
  <c r="DD134" i="56"/>
  <c r="DC134" i="56"/>
  <c r="DB134" i="56"/>
  <c r="DA134" i="56"/>
  <c r="CZ134" i="56"/>
  <c r="CY134" i="56"/>
  <c r="CX134" i="56"/>
  <c r="CW134" i="56"/>
  <c r="CV134" i="56"/>
  <c r="CU134" i="56"/>
  <c r="CT134" i="56"/>
  <c r="CS134" i="56"/>
  <c r="CR134" i="56"/>
  <c r="CQ134" i="56"/>
  <c r="CP134" i="56"/>
  <c r="CO134" i="56"/>
  <c r="CN134" i="56"/>
  <c r="CM134" i="56"/>
  <c r="CL134" i="56"/>
  <c r="CK134" i="56"/>
  <c r="CJ134" i="56"/>
  <c r="CI134" i="56"/>
  <c r="CH134" i="56"/>
  <c r="CG134" i="56"/>
  <c r="CF134" i="56"/>
  <c r="CE134" i="56"/>
  <c r="CD134" i="56"/>
  <c r="CC134" i="56"/>
  <c r="CB134" i="56"/>
  <c r="CA134" i="56"/>
  <c r="BZ134" i="56"/>
  <c r="BY134" i="56"/>
  <c r="BX134" i="56"/>
  <c r="BW134" i="56"/>
  <c r="BV134" i="56"/>
  <c r="BU134" i="56"/>
  <c r="BT134" i="56"/>
  <c r="BS134" i="56"/>
  <c r="BR134" i="56"/>
  <c r="BQ134" i="56"/>
  <c r="BP134" i="56"/>
  <c r="BO134" i="56"/>
  <c r="BN134" i="56"/>
  <c r="BM134" i="56"/>
  <c r="BL134" i="56"/>
  <c r="BK134" i="56"/>
  <c r="BJ134" i="56"/>
  <c r="BI134" i="56"/>
  <c r="BH134" i="56"/>
  <c r="BG134" i="56"/>
  <c r="BF134" i="56"/>
  <c r="BE134" i="56"/>
  <c r="BD134" i="56"/>
  <c r="BC134" i="56"/>
  <c r="BB134" i="56"/>
  <c r="BA134" i="56"/>
  <c r="AZ134" i="56"/>
  <c r="AY134" i="56"/>
  <c r="AX134" i="56"/>
  <c r="AW134" i="56"/>
  <c r="AV134" i="56"/>
  <c r="AU134" i="56"/>
  <c r="AT134" i="56"/>
  <c r="AS134" i="56"/>
  <c r="AR134" i="56"/>
  <c r="AQ134" i="56"/>
  <c r="AP134" i="56"/>
  <c r="AO134" i="56"/>
  <c r="AN134" i="56"/>
  <c r="AM134" i="56"/>
  <c r="AL134" i="56"/>
  <c r="AK134" i="56"/>
  <c r="AJ134" i="56"/>
  <c r="AI134" i="56"/>
  <c r="AH134" i="56"/>
  <c r="AG134" i="56"/>
  <c r="AF134" i="56"/>
  <c r="AE134" i="56"/>
  <c r="AD134" i="56"/>
  <c r="AC134" i="56"/>
  <c r="AB134" i="56"/>
  <c r="AA134" i="56"/>
  <c r="Z134" i="56"/>
  <c r="Y134" i="56"/>
  <c r="X134" i="56"/>
  <c r="W134" i="56"/>
  <c r="V134" i="56"/>
  <c r="U134" i="56"/>
  <c r="T134" i="56"/>
  <c r="S134" i="56"/>
  <c r="R134" i="56"/>
  <c r="Q134" i="56"/>
  <c r="P134" i="56"/>
  <c r="O134" i="56"/>
  <c r="N134" i="56"/>
  <c r="M134" i="56"/>
  <c r="L134" i="56"/>
  <c r="K134" i="56"/>
  <c r="J134" i="56"/>
  <c r="I134" i="56"/>
  <c r="H134" i="56"/>
  <c r="G134" i="56"/>
  <c r="F134" i="56"/>
  <c r="E134" i="56"/>
  <c r="D134" i="56"/>
  <c r="C134" i="56"/>
  <c r="B134" i="56"/>
  <c r="A134" i="56"/>
  <c r="FX133" i="56"/>
  <c r="FW133" i="56"/>
  <c r="FV133" i="56"/>
  <c r="FU133" i="56"/>
  <c r="FT133" i="56"/>
  <c r="FS133" i="56"/>
  <c r="FR133" i="56"/>
  <c r="FQ133" i="56"/>
  <c r="FP133" i="56"/>
  <c r="FO133" i="56"/>
  <c r="FN133" i="56"/>
  <c r="FM133" i="56"/>
  <c r="FL133" i="56"/>
  <c r="FK133" i="56"/>
  <c r="FJ133" i="56"/>
  <c r="FI133" i="56"/>
  <c r="FH133" i="56"/>
  <c r="FG133" i="56"/>
  <c r="FF133" i="56"/>
  <c r="FE133" i="56"/>
  <c r="FD133" i="56"/>
  <c r="FC133" i="56"/>
  <c r="FB133" i="56"/>
  <c r="FA133" i="56"/>
  <c r="EZ133" i="56"/>
  <c r="EY133" i="56"/>
  <c r="EX133" i="56"/>
  <c r="EW133" i="56"/>
  <c r="EV133" i="56"/>
  <c r="EU133" i="56"/>
  <c r="ET133" i="56"/>
  <c r="ES133" i="56"/>
  <c r="ER133" i="56"/>
  <c r="EQ133" i="56"/>
  <c r="EP133" i="56"/>
  <c r="EO133" i="56"/>
  <c r="EN133" i="56"/>
  <c r="EM133" i="56"/>
  <c r="EL133" i="56"/>
  <c r="EK133" i="56"/>
  <c r="EJ133" i="56"/>
  <c r="EI133" i="56"/>
  <c r="EH133" i="56"/>
  <c r="EG133" i="56"/>
  <c r="EF133" i="56"/>
  <c r="EE133" i="56"/>
  <c r="ED133" i="56"/>
  <c r="EC133" i="56"/>
  <c r="EB133" i="56"/>
  <c r="EA133" i="56"/>
  <c r="DZ133" i="56"/>
  <c r="DY133" i="56"/>
  <c r="DX133" i="56"/>
  <c r="DW133" i="56"/>
  <c r="DV133" i="56"/>
  <c r="DU133" i="56"/>
  <c r="DT133" i="56"/>
  <c r="DS133" i="56"/>
  <c r="DR133" i="56"/>
  <c r="DQ133" i="56"/>
  <c r="DP133" i="56"/>
  <c r="DO133" i="56"/>
  <c r="DN133" i="56"/>
  <c r="DM133" i="56"/>
  <c r="DL133" i="56"/>
  <c r="DK133" i="56"/>
  <c r="DJ133" i="56"/>
  <c r="DI133" i="56"/>
  <c r="DH133" i="56"/>
  <c r="DG133" i="56"/>
  <c r="DF133" i="56"/>
  <c r="DE133" i="56"/>
  <c r="DD133" i="56"/>
  <c r="DC133" i="56"/>
  <c r="DB133" i="56"/>
  <c r="DA133" i="56"/>
  <c r="CZ133" i="56"/>
  <c r="CY133" i="56"/>
  <c r="CX133" i="56"/>
  <c r="CW133" i="56"/>
  <c r="CV133" i="56"/>
  <c r="CU133" i="56"/>
  <c r="CT133" i="56"/>
  <c r="CS133" i="56"/>
  <c r="CR133" i="56"/>
  <c r="CQ133" i="56"/>
  <c r="CP133" i="56"/>
  <c r="CO133" i="56"/>
  <c r="CN133" i="56"/>
  <c r="CM133" i="56"/>
  <c r="CL133" i="56"/>
  <c r="CK133" i="56"/>
  <c r="CJ133" i="56"/>
  <c r="CI133" i="56"/>
  <c r="CH133" i="56"/>
  <c r="CG133" i="56"/>
  <c r="CF133" i="56"/>
  <c r="CE133" i="56"/>
  <c r="CD133" i="56"/>
  <c r="CC133" i="56"/>
  <c r="CB133" i="56"/>
  <c r="CA133" i="56"/>
  <c r="BZ133" i="56"/>
  <c r="BY133" i="56"/>
  <c r="BX133" i="56"/>
  <c r="BW133" i="56"/>
  <c r="BV133" i="56"/>
  <c r="BU133" i="56"/>
  <c r="BT133" i="56"/>
  <c r="BS133" i="56"/>
  <c r="BR133" i="56"/>
  <c r="BQ133" i="56"/>
  <c r="BP133" i="56"/>
  <c r="BO133" i="56"/>
  <c r="BN133" i="56"/>
  <c r="BM133" i="56"/>
  <c r="BL133" i="56"/>
  <c r="BK133" i="56"/>
  <c r="BJ133" i="56"/>
  <c r="BI133" i="56"/>
  <c r="BH133" i="56"/>
  <c r="BG133" i="56"/>
  <c r="BF133" i="56"/>
  <c r="BE133" i="56"/>
  <c r="BD133" i="56"/>
  <c r="BC133" i="56"/>
  <c r="BB133" i="56"/>
  <c r="BA133" i="56"/>
  <c r="AZ133" i="56"/>
  <c r="AY133" i="56"/>
  <c r="AX133" i="56"/>
  <c r="AW133" i="56"/>
  <c r="AV133" i="56"/>
  <c r="AU133" i="56"/>
  <c r="AT133" i="56"/>
  <c r="AS133" i="56"/>
  <c r="AR133" i="56"/>
  <c r="AQ133" i="56"/>
  <c r="AP133" i="56"/>
  <c r="AO133" i="56"/>
  <c r="AN133" i="56"/>
  <c r="AM133" i="56"/>
  <c r="AL133" i="56"/>
  <c r="AK133" i="56"/>
  <c r="AJ133" i="56"/>
  <c r="AI133" i="56"/>
  <c r="AH133" i="56"/>
  <c r="AG133" i="56"/>
  <c r="AF133" i="56"/>
  <c r="AE133" i="56"/>
  <c r="AD133" i="56"/>
  <c r="AC133" i="56"/>
  <c r="AB133" i="56"/>
  <c r="AA133" i="56"/>
  <c r="Z133" i="56"/>
  <c r="Y133" i="56"/>
  <c r="X133" i="56"/>
  <c r="W133" i="56"/>
  <c r="V133" i="56"/>
  <c r="U133" i="56"/>
  <c r="T133" i="56"/>
  <c r="S133" i="56"/>
  <c r="R133" i="56"/>
  <c r="Q133" i="56"/>
  <c r="P133" i="56"/>
  <c r="O133" i="56"/>
  <c r="N133" i="56"/>
  <c r="M133" i="56"/>
  <c r="L133" i="56"/>
  <c r="K133" i="56"/>
  <c r="J133" i="56"/>
  <c r="I133" i="56"/>
  <c r="H133" i="56"/>
  <c r="G133" i="56"/>
  <c r="F133" i="56"/>
  <c r="E133" i="56"/>
  <c r="D133" i="56"/>
  <c r="C133" i="56"/>
  <c r="B133" i="56"/>
  <c r="A133" i="56"/>
  <c r="FX132" i="56"/>
  <c r="FW132" i="56"/>
  <c r="FV132" i="56"/>
  <c r="FU132" i="56"/>
  <c r="FT132" i="56"/>
  <c r="FS132" i="56"/>
  <c r="FR132" i="56"/>
  <c r="FQ132" i="56"/>
  <c r="FP132" i="56"/>
  <c r="FO132" i="56"/>
  <c r="FN132" i="56"/>
  <c r="FM132" i="56"/>
  <c r="FL132" i="56"/>
  <c r="FK132" i="56"/>
  <c r="FJ132" i="56"/>
  <c r="FI132" i="56"/>
  <c r="FH132" i="56"/>
  <c r="FG132" i="56"/>
  <c r="FF132" i="56"/>
  <c r="FE132" i="56"/>
  <c r="FD132" i="56"/>
  <c r="FC132" i="56"/>
  <c r="FB132" i="56"/>
  <c r="FA132" i="56"/>
  <c r="EZ132" i="56"/>
  <c r="EY132" i="56"/>
  <c r="EX132" i="56"/>
  <c r="EW132" i="56"/>
  <c r="EV132" i="56"/>
  <c r="EU132" i="56"/>
  <c r="ET132" i="56"/>
  <c r="ES132" i="56"/>
  <c r="ER132" i="56"/>
  <c r="EQ132" i="56"/>
  <c r="EP132" i="56"/>
  <c r="EO132" i="56"/>
  <c r="EN132" i="56"/>
  <c r="EM132" i="56"/>
  <c r="EL132" i="56"/>
  <c r="EK132" i="56"/>
  <c r="EJ132" i="56"/>
  <c r="EI132" i="56"/>
  <c r="EH132" i="56"/>
  <c r="EG132" i="56"/>
  <c r="EF132" i="56"/>
  <c r="EE132" i="56"/>
  <c r="ED132" i="56"/>
  <c r="EC132" i="56"/>
  <c r="EB132" i="56"/>
  <c r="EA132" i="56"/>
  <c r="DZ132" i="56"/>
  <c r="DY132" i="56"/>
  <c r="DX132" i="56"/>
  <c r="DW132" i="56"/>
  <c r="DV132" i="56"/>
  <c r="DU132" i="56"/>
  <c r="DT132" i="56"/>
  <c r="DS132" i="56"/>
  <c r="DR132" i="56"/>
  <c r="DQ132" i="56"/>
  <c r="DP132" i="56"/>
  <c r="DO132" i="56"/>
  <c r="DN132" i="56"/>
  <c r="DM132" i="56"/>
  <c r="DL132" i="56"/>
  <c r="DK132" i="56"/>
  <c r="DJ132" i="56"/>
  <c r="DI132" i="56"/>
  <c r="DH132" i="56"/>
  <c r="DG132" i="56"/>
  <c r="DF132" i="56"/>
  <c r="DE132" i="56"/>
  <c r="DD132" i="56"/>
  <c r="DC132" i="56"/>
  <c r="DB132" i="56"/>
  <c r="DA132" i="56"/>
  <c r="CZ132" i="56"/>
  <c r="CY132" i="56"/>
  <c r="CX132" i="56"/>
  <c r="CW132" i="56"/>
  <c r="CV132" i="56"/>
  <c r="CU132" i="56"/>
  <c r="CT132" i="56"/>
  <c r="CS132" i="56"/>
  <c r="CR132" i="56"/>
  <c r="CQ132" i="56"/>
  <c r="CP132" i="56"/>
  <c r="CO132" i="56"/>
  <c r="CN132" i="56"/>
  <c r="CM132" i="56"/>
  <c r="CL132" i="56"/>
  <c r="CK132" i="56"/>
  <c r="CJ132" i="56"/>
  <c r="CI132" i="56"/>
  <c r="CH132" i="56"/>
  <c r="CG132" i="56"/>
  <c r="CF132" i="56"/>
  <c r="CE132" i="56"/>
  <c r="CD132" i="56"/>
  <c r="CC132" i="56"/>
  <c r="CB132" i="56"/>
  <c r="CA132" i="56"/>
  <c r="BZ132" i="56"/>
  <c r="BY132" i="56"/>
  <c r="BX132" i="56"/>
  <c r="BW132" i="56"/>
  <c r="BV132" i="56"/>
  <c r="BU132" i="56"/>
  <c r="BT132" i="56"/>
  <c r="BS132" i="56"/>
  <c r="BR132" i="56"/>
  <c r="BQ132" i="56"/>
  <c r="BP132" i="56"/>
  <c r="BO132" i="56"/>
  <c r="BN132" i="56"/>
  <c r="BM132" i="56"/>
  <c r="BL132" i="56"/>
  <c r="BK132" i="56"/>
  <c r="BJ132" i="56"/>
  <c r="BI132" i="56"/>
  <c r="BH132" i="56"/>
  <c r="BG132" i="56"/>
  <c r="BF132" i="56"/>
  <c r="BE132" i="56"/>
  <c r="BD132" i="56"/>
  <c r="BC132" i="56"/>
  <c r="BB132" i="56"/>
  <c r="BA132" i="56"/>
  <c r="AZ132" i="56"/>
  <c r="AY132" i="56"/>
  <c r="AX132" i="56"/>
  <c r="AW132" i="56"/>
  <c r="AV132" i="56"/>
  <c r="AU132" i="56"/>
  <c r="AT132" i="56"/>
  <c r="AS132" i="56"/>
  <c r="AR132" i="56"/>
  <c r="AQ132" i="56"/>
  <c r="AP132" i="56"/>
  <c r="AO132" i="56"/>
  <c r="AN132" i="56"/>
  <c r="AM132" i="56"/>
  <c r="AL132" i="56"/>
  <c r="AK132" i="56"/>
  <c r="AJ132" i="56"/>
  <c r="AI132" i="56"/>
  <c r="AH132" i="56"/>
  <c r="AG132" i="56"/>
  <c r="AF132" i="56"/>
  <c r="AE132" i="56"/>
  <c r="AD132" i="56"/>
  <c r="AC132" i="56"/>
  <c r="AB132" i="56"/>
  <c r="AA132" i="56"/>
  <c r="Z132" i="56"/>
  <c r="Y132" i="56"/>
  <c r="X132" i="56"/>
  <c r="W132" i="56"/>
  <c r="V132" i="56"/>
  <c r="U132" i="56"/>
  <c r="T132" i="56"/>
  <c r="S132" i="56"/>
  <c r="R132" i="56"/>
  <c r="Q132" i="56"/>
  <c r="P132" i="56"/>
  <c r="O132" i="56"/>
  <c r="N132" i="56"/>
  <c r="M132" i="56"/>
  <c r="L132" i="56"/>
  <c r="K132" i="56"/>
  <c r="J132" i="56"/>
  <c r="I132" i="56"/>
  <c r="H132" i="56"/>
  <c r="G132" i="56"/>
  <c r="F132" i="56"/>
  <c r="E132" i="56"/>
  <c r="D132" i="56"/>
  <c r="C132" i="56"/>
  <c r="B132" i="56"/>
  <c r="A132" i="56"/>
  <c r="FX131" i="56"/>
  <c r="FW131" i="56"/>
  <c r="FV131" i="56"/>
  <c r="FU131" i="56"/>
  <c r="FT131" i="56"/>
  <c r="FS131" i="56"/>
  <c r="FR131" i="56"/>
  <c r="FQ131" i="56"/>
  <c r="FP131" i="56"/>
  <c r="FO131" i="56"/>
  <c r="FN131" i="56"/>
  <c r="FM131" i="56"/>
  <c r="FL131" i="56"/>
  <c r="FK131" i="56"/>
  <c r="FJ131" i="56"/>
  <c r="FI131" i="56"/>
  <c r="FH131" i="56"/>
  <c r="FG131" i="56"/>
  <c r="FF131" i="56"/>
  <c r="FE131" i="56"/>
  <c r="FD131" i="56"/>
  <c r="FC131" i="56"/>
  <c r="FB131" i="56"/>
  <c r="FA131" i="56"/>
  <c r="EZ131" i="56"/>
  <c r="EY131" i="56"/>
  <c r="EX131" i="56"/>
  <c r="EW131" i="56"/>
  <c r="EV131" i="56"/>
  <c r="EU131" i="56"/>
  <c r="ET131" i="56"/>
  <c r="ES131" i="56"/>
  <c r="ER131" i="56"/>
  <c r="EQ131" i="56"/>
  <c r="EP131" i="56"/>
  <c r="EO131" i="56"/>
  <c r="EN131" i="56"/>
  <c r="EM131" i="56"/>
  <c r="EL131" i="56"/>
  <c r="EK131" i="56"/>
  <c r="EJ131" i="56"/>
  <c r="EI131" i="56"/>
  <c r="EH131" i="56"/>
  <c r="EG131" i="56"/>
  <c r="EF131" i="56"/>
  <c r="EE131" i="56"/>
  <c r="ED131" i="56"/>
  <c r="EC131" i="56"/>
  <c r="EB131" i="56"/>
  <c r="EA131" i="56"/>
  <c r="DZ131" i="56"/>
  <c r="DY131" i="56"/>
  <c r="DX131" i="56"/>
  <c r="DW131" i="56"/>
  <c r="DV131" i="56"/>
  <c r="DU131" i="56"/>
  <c r="DT131" i="56"/>
  <c r="DS131" i="56"/>
  <c r="DR131" i="56"/>
  <c r="DQ131" i="56"/>
  <c r="DP131" i="56"/>
  <c r="DO131" i="56"/>
  <c r="DN131" i="56"/>
  <c r="DM131" i="56"/>
  <c r="DL131" i="56"/>
  <c r="DK131" i="56"/>
  <c r="DJ131" i="56"/>
  <c r="DI131" i="56"/>
  <c r="DH131" i="56"/>
  <c r="DG131" i="56"/>
  <c r="DF131" i="56"/>
  <c r="DE131" i="56"/>
  <c r="DD131" i="56"/>
  <c r="DC131" i="56"/>
  <c r="DB131" i="56"/>
  <c r="DA131" i="56"/>
  <c r="CZ131" i="56"/>
  <c r="CY131" i="56"/>
  <c r="CX131" i="56"/>
  <c r="CW131" i="56"/>
  <c r="CV131" i="56"/>
  <c r="CU131" i="56"/>
  <c r="CT131" i="56"/>
  <c r="CS131" i="56"/>
  <c r="CR131" i="56"/>
  <c r="CQ131" i="56"/>
  <c r="CP131" i="56"/>
  <c r="CO131" i="56"/>
  <c r="CN131" i="56"/>
  <c r="CM131" i="56"/>
  <c r="CL131" i="56"/>
  <c r="CK131" i="56"/>
  <c r="CJ131" i="56"/>
  <c r="CI131" i="56"/>
  <c r="CH131" i="56"/>
  <c r="CG131" i="56"/>
  <c r="CF131" i="56"/>
  <c r="CE131" i="56"/>
  <c r="CD131" i="56"/>
  <c r="CC131" i="56"/>
  <c r="CB131" i="56"/>
  <c r="CA131" i="56"/>
  <c r="BZ131" i="56"/>
  <c r="BY131" i="56"/>
  <c r="BX131" i="56"/>
  <c r="BW131" i="56"/>
  <c r="BV131" i="56"/>
  <c r="BU131" i="56"/>
  <c r="BT131" i="56"/>
  <c r="BS131" i="56"/>
  <c r="BR131" i="56"/>
  <c r="BQ131" i="56"/>
  <c r="BP131" i="56"/>
  <c r="BO131" i="56"/>
  <c r="BN131" i="56"/>
  <c r="BM131" i="56"/>
  <c r="BL131" i="56"/>
  <c r="BK131" i="56"/>
  <c r="BJ131" i="56"/>
  <c r="BI131" i="56"/>
  <c r="BH131" i="56"/>
  <c r="BG131" i="56"/>
  <c r="BF131" i="56"/>
  <c r="BE131" i="56"/>
  <c r="BD131" i="56"/>
  <c r="BC131" i="56"/>
  <c r="BB131" i="56"/>
  <c r="BA131" i="56"/>
  <c r="AZ131" i="56"/>
  <c r="AY131" i="56"/>
  <c r="AX131" i="56"/>
  <c r="AW131" i="56"/>
  <c r="AV131" i="56"/>
  <c r="AU131" i="56"/>
  <c r="AT131" i="56"/>
  <c r="AS131" i="56"/>
  <c r="AR131" i="56"/>
  <c r="AQ131" i="56"/>
  <c r="AP131" i="56"/>
  <c r="AO131" i="56"/>
  <c r="AN131" i="56"/>
  <c r="AM131" i="56"/>
  <c r="AL131" i="56"/>
  <c r="AK131" i="56"/>
  <c r="AJ131" i="56"/>
  <c r="AI131" i="56"/>
  <c r="AH131" i="56"/>
  <c r="AG131" i="56"/>
  <c r="AF131" i="56"/>
  <c r="AE131" i="56"/>
  <c r="AD131" i="56"/>
  <c r="AC131" i="56"/>
  <c r="AB131" i="56"/>
  <c r="AA131" i="56"/>
  <c r="Z131" i="56"/>
  <c r="Y131" i="56"/>
  <c r="X131" i="56"/>
  <c r="W131" i="56"/>
  <c r="V131" i="56"/>
  <c r="U131" i="56"/>
  <c r="T131" i="56"/>
  <c r="S131" i="56"/>
  <c r="R131" i="56"/>
  <c r="Q131" i="56"/>
  <c r="P131" i="56"/>
  <c r="O131" i="56"/>
  <c r="N131" i="56"/>
  <c r="M131" i="56"/>
  <c r="L131" i="56"/>
  <c r="K131" i="56"/>
  <c r="J131" i="56"/>
  <c r="I131" i="56"/>
  <c r="H131" i="56"/>
  <c r="G131" i="56"/>
  <c r="F131" i="56"/>
  <c r="E131" i="56"/>
  <c r="D131" i="56"/>
  <c r="C131" i="56"/>
  <c r="B131" i="56"/>
  <c r="A131" i="56"/>
  <c r="FX130" i="56"/>
  <c r="FW130" i="56"/>
  <c r="FV130" i="56"/>
  <c r="FU130" i="56"/>
  <c r="FT130" i="56"/>
  <c r="FS130" i="56"/>
  <c r="FR130" i="56"/>
  <c r="FQ130" i="56"/>
  <c r="FP130" i="56"/>
  <c r="FO130" i="56"/>
  <c r="FN130" i="56"/>
  <c r="FM130" i="56"/>
  <c r="FL130" i="56"/>
  <c r="FK130" i="56"/>
  <c r="FJ130" i="56"/>
  <c r="FI130" i="56"/>
  <c r="FH130" i="56"/>
  <c r="FG130" i="56"/>
  <c r="FF130" i="56"/>
  <c r="FE130" i="56"/>
  <c r="FD130" i="56"/>
  <c r="FC130" i="56"/>
  <c r="FB130" i="56"/>
  <c r="FA130" i="56"/>
  <c r="EZ130" i="56"/>
  <c r="EY130" i="56"/>
  <c r="EX130" i="56"/>
  <c r="EW130" i="56"/>
  <c r="EV130" i="56"/>
  <c r="EU130" i="56"/>
  <c r="ET130" i="56"/>
  <c r="ES130" i="56"/>
  <c r="ER130" i="56"/>
  <c r="EQ130" i="56"/>
  <c r="EP130" i="56"/>
  <c r="EO130" i="56"/>
  <c r="EN130" i="56"/>
  <c r="EM130" i="56"/>
  <c r="EL130" i="56"/>
  <c r="EK130" i="56"/>
  <c r="EJ130" i="56"/>
  <c r="EI130" i="56"/>
  <c r="EH130" i="56"/>
  <c r="EG130" i="56"/>
  <c r="EF130" i="56"/>
  <c r="EE130" i="56"/>
  <c r="ED130" i="56"/>
  <c r="EC130" i="56"/>
  <c r="EB130" i="56"/>
  <c r="EA130" i="56"/>
  <c r="DZ130" i="56"/>
  <c r="DY130" i="56"/>
  <c r="DX130" i="56"/>
  <c r="DW130" i="56"/>
  <c r="DV130" i="56"/>
  <c r="DU130" i="56"/>
  <c r="DT130" i="56"/>
  <c r="DS130" i="56"/>
  <c r="DR130" i="56"/>
  <c r="DQ130" i="56"/>
  <c r="DP130" i="56"/>
  <c r="DO130" i="56"/>
  <c r="DN130" i="56"/>
  <c r="DM130" i="56"/>
  <c r="DL130" i="56"/>
  <c r="DK130" i="56"/>
  <c r="DJ130" i="56"/>
  <c r="DI130" i="56"/>
  <c r="DH130" i="56"/>
  <c r="DG130" i="56"/>
  <c r="DF130" i="56"/>
  <c r="DE130" i="56"/>
  <c r="DD130" i="56"/>
  <c r="DC130" i="56"/>
  <c r="DB130" i="56"/>
  <c r="DA130" i="56"/>
  <c r="CZ130" i="56"/>
  <c r="CY130" i="56"/>
  <c r="CX130" i="56"/>
  <c r="CW130" i="56"/>
  <c r="CV130" i="56"/>
  <c r="CU130" i="56"/>
  <c r="CT130" i="56"/>
  <c r="CS130" i="56"/>
  <c r="CR130" i="56"/>
  <c r="CQ130" i="56"/>
  <c r="CP130" i="56"/>
  <c r="CO130" i="56"/>
  <c r="CN130" i="56"/>
  <c r="CM130" i="56"/>
  <c r="CL130" i="56"/>
  <c r="CK130" i="56"/>
  <c r="CJ130" i="56"/>
  <c r="CI130" i="56"/>
  <c r="CH130" i="56"/>
  <c r="CG130" i="56"/>
  <c r="CF130" i="56"/>
  <c r="CE130" i="56"/>
  <c r="CD130" i="56"/>
  <c r="CC130" i="56"/>
  <c r="CB130" i="56"/>
  <c r="CA130" i="56"/>
  <c r="BZ130" i="56"/>
  <c r="BY130" i="56"/>
  <c r="BX130" i="56"/>
  <c r="BW130" i="56"/>
  <c r="BV130" i="56"/>
  <c r="BU130" i="56"/>
  <c r="BT130" i="56"/>
  <c r="BS130" i="56"/>
  <c r="BR130" i="56"/>
  <c r="BQ130" i="56"/>
  <c r="BP130" i="56"/>
  <c r="BO130" i="56"/>
  <c r="BN130" i="56"/>
  <c r="BM130" i="56"/>
  <c r="BL130" i="56"/>
  <c r="BK130" i="56"/>
  <c r="BJ130" i="56"/>
  <c r="BI130" i="56"/>
  <c r="BH130" i="56"/>
  <c r="BG130" i="56"/>
  <c r="BF130" i="56"/>
  <c r="BE130" i="56"/>
  <c r="BD130" i="56"/>
  <c r="BC130" i="56"/>
  <c r="BB130" i="56"/>
  <c r="BA130" i="56"/>
  <c r="AZ130" i="56"/>
  <c r="AY130" i="56"/>
  <c r="AX130" i="56"/>
  <c r="AW130" i="56"/>
  <c r="AV130" i="56"/>
  <c r="AU130" i="56"/>
  <c r="AT130" i="56"/>
  <c r="AS130" i="56"/>
  <c r="AR130" i="56"/>
  <c r="AQ130" i="56"/>
  <c r="AP130" i="56"/>
  <c r="AO130" i="56"/>
  <c r="AN130" i="56"/>
  <c r="AM130" i="56"/>
  <c r="AL130" i="56"/>
  <c r="AK130" i="56"/>
  <c r="AJ130" i="56"/>
  <c r="AI130" i="56"/>
  <c r="AH130" i="56"/>
  <c r="AG130" i="56"/>
  <c r="AF130" i="56"/>
  <c r="AE130" i="56"/>
  <c r="AD130" i="56"/>
  <c r="AC130" i="56"/>
  <c r="AB130" i="56"/>
  <c r="AA130" i="56"/>
  <c r="Z130" i="56"/>
  <c r="Y130" i="56"/>
  <c r="X130" i="56"/>
  <c r="W130" i="56"/>
  <c r="V130" i="56"/>
  <c r="U130" i="56"/>
  <c r="T130" i="56"/>
  <c r="S130" i="56"/>
  <c r="R130" i="56"/>
  <c r="Q130" i="56"/>
  <c r="P130" i="56"/>
  <c r="O130" i="56"/>
  <c r="N130" i="56"/>
  <c r="M130" i="56"/>
  <c r="L130" i="56"/>
  <c r="K130" i="56"/>
  <c r="J130" i="56"/>
  <c r="I130" i="56"/>
  <c r="H130" i="56"/>
  <c r="G130" i="56"/>
  <c r="F130" i="56"/>
  <c r="E130" i="56"/>
  <c r="D130" i="56"/>
  <c r="C130" i="56"/>
  <c r="B130" i="56"/>
  <c r="A130" i="56"/>
  <c r="FX129" i="56"/>
  <c r="FW129" i="56"/>
  <c r="FV129" i="56"/>
  <c r="FU129" i="56"/>
  <c r="FT129" i="56"/>
  <c r="FS129" i="56"/>
  <c r="FR129" i="56"/>
  <c r="FQ129" i="56"/>
  <c r="FP129" i="56"/>
  <c r="FO129" i="56"/>
  <c r="FN129" i="56"/>
  <c r="FM129" i="56"/>
  <c r="FL129" i="56"/>
  <c r="FK129" i="56"/>
  <c r="FJ129" i="56"/>
  <c r="FI129" i="56"/>
  <c r="FH129" i="56"/>
  <c r="FG129" i="56"/>
  <c r="FF129" i="56"/>
  <c r="FE129" i="56"/>
  <c r="FD129" i="56"/>
  <c r="FC129" i="56"/>
  <c r="FB129" i="56"/>
  <c r="FA129" i="56"/>
  <c r="EZ129" i="56"/>
  <c r="EY129" i="56"/>
  <c r="EX129" i="56"/>
  <c r="EW129" i="56"/>
  <c r="EV129" i="56"/>
  <c r="EU129" i="56"/>
  <c r="ET129" i="56"/>
  <c r="ES129" i="56"/>
  <c r="ER129" i="56"/>
  <c r="EQ129" i="56"/>
  <c r="EP129" i="56"/>
  <c r="EO129" i="56"/>
  <c r="EN129" i="56"/>
  <c r="EM129" i="56"/>
  <c r="EL129" i="56"/>
  <c r="EK129" i="56"/>
  <c r="EJ129" i="56"/>
  <c r="EI129" i="56"/>
  <c r="EH129" i="56"/>
  <c r="EG129" i="56"/>
  <c r="EF129" i="56"/>
  <c r="EE129" i="56"/>
  <c r="ED129" i="56"/>
  <c r="EC129" i="56"/>
  <c r="EB129" i="56"/>
  <c r="EA129" i="56"/>
  <c r="DZ129" i="56"/>
  <c r="DY129" i="56"/>
  <c r="DX129" i="56"/>
  <c r="DW129" i="56"/>
  <c r="DV129" i="56"/>
  <c r="DU129" i="56"/>
  <c r="DT129" i="56"/>
  <c r="DS129" i="56"/>
  <c r="DR129" i="56"/>
  <c r="DQ129" i="56"/>
  <c r="DP129" i="56"/>
  <c r="DO129" i="56"/>
  <c r="DN129" i="56"/>
  <c r="DM129" i="56"/>
  <c r="DL129" i="56"/>
  <c r="DK129" i="56"/>
  <c r="DJ129" i="56"/>
  <c r="DI129" i="56"/>
  <c r="DH129" i="56"/>
  <c r="DG129" i="56"/>
  <c r="DF129" i="56"/>
  <c r="DE129" i="56"/>
  <c r="DD129" i="56"/>
  <c r="DC129" i="56"/>
  <c r="DB129" i="56"/>
  <c r="DA129" i="56"/>
  <c r="CZ129" i="56"/>
  <c r="CY129" i="56"/>
  <c r="CX129" i="56"/>
  <c r="CW129" i="56"/>
  <c r="CV129" i="56"/>
  <c r="CU129" i="56"/>
  <c r="CT129" i="56"/>
  <c r="CS129" i="56"/>
  <c r="CR129" i="56"/>
  <c r="CQ129" i="56"/>
  <c r="CP129" i="56"/>
  <c r="CO129" i="56"/>
  <c r="CN129" i="56"/>
  <c r="CM129" i="56"/>
  <c r="CL129" i="56"/>
  <c r="CK129" i="56"/>
  <c r="CJ129" i="56"/>
  <c r="CI129" i="56"/>
  <c r="CH129" i="56"/>
  <c r="CG129" i="56"/>
  <c r="CF129" i="56"/>
  <c r="CE129" i="56"/>
  <c r="CD129" i="56"/>
  <c r="CC129" i="56"/>
  <c r="CB129" i="56"/>
  <c r="CA129" i="56"/>
  <c r="BZ129" i="56"/>
  <c r="BY129" i="56"/>
  <c r="BX129" i="56"/>
  <c r="BW129" i="56"/>
  <c r="BV129" i="56"/>
  <c r="BU129" i="56"/>
  <c r="BT129" i="56"/>
  <c r="BS129" i="56"/>
  <c r="BR129" i="56"/>
  <c r="BQ129" i="56"/>
  <c r="BP129" i="56"/>
  <c r="BO129" i="56"/>
  <c r="BN129" i="56"/>
  <c r="BM129" i="56"/>
  <c r="BL129" i="56"/>
  <c r="BK129" i="56"/>
  <c r="BJ129" i="56"/>
  <c r="BI129" i="56"/>
  <c r="BH129" i="56"/>
  <c r="BG129" i="56"/>
  <c r="BF129" i="56"/>
  <c r="BE129" i="56"/>
  <c r="BD129" i="56"/>
  <c r="BC129" i="56"/>
  <c r="BB129" i="56"/>
  <c r="BA129" i="56"/>
  <c r="AZ129" i="56"/>
  <c r="AY129" i="56"/>
  <c r="AX129" i="56"/>
  <c r="AW129" i="56"/>
  <c r="AV129" i="56"/>
  <c r="AU129" i="56"/>
  <c r="AT129" i="56"/>
  <c r="AS129" i="56"/>
  <c r="AR129" i="56"/>
  <c r="AQ129" i="56"/>
  <c r="AP129" i="56"/>
  <c r="AO129" i="56"/>
  <c r="AN129" i="56"/>
  <c r="AM129" i="56"/>
  <c r="AL129" i="56"/>
  <c r="AK129" i="56"/>
  <c r="AJ129" i="56"/>
  <c r="AI129" i="56"/>
  <c r="AH129" i="56"/>
  <c r="AG129" i="56"/>
  <c r="AF129" i="56"/>
  <c r="AE129" i="56"/>
  <c r="AD129" i="56"/>
  <c r="AC129" i="56"/>
  <c r="AB129" i="56"/>
  <c r="AA129" i="56"/>
  <c r="Z129" i="56"/>
  <c r="Y129" i="56"/>
  <c r="X129" i="56"/>
  <c r="W129" i="56"/>
  <c r="V129" i="56"/>
  <c r="U129" i="56"/>
  <c r="T129" i="56"/>
  <c r="S129" i="56"/>
  <c r="R129" i="56"/>
  <c r="Q129" i="56"/>
  <c r="P129" i="56"/>
  <c r="O129" i="56"/>
  <c r="N129" i="56"/>
  <c r="M129" i="56"/>
  <c r="L129" i="56"/>
  <c r="K129" i="56"/>
  <c r="J129" i="56"/>
  <c r="I129" i="56"/>
  <c r="H129" i="56"/>
  <c r="G129" i="56"/>
  <c r="F129" i="56"/>
  <c r="E129" i="56"/>
  <c r="D129" i="56"/>
  <c r="C129" i="56"/>
  <c r="B129" i="56"/>
  <c r="A129" i="56"/>
  <c r="FX128" i="56"/>
  <c r="FW128" i="56"/>
  <c r="FV128" i="56"/>
  <c r="FU128" i="56"/>
  <c r="FT128" i="56"/>
  <c r="FS128" i="56"/>
  <c r="FR128" i="56"/>
  <c r="FQ128" i="56"/>
  <c r="FP128" i="56"/>
  <c r="FO128" i="56"/>
  <c r="FN128" i="56"/>
  <c r="FM128" i="56"/>
  <c r="FL128" i="56"/>
  <c r="FK128" i="56"/>
  <c r="FJ128" i="56"/>
  <c r="FI128" i="56"/>
  <c r="FH128" i="56"/>
  <c r="FG128" i="56"/>
  <c r="FF128" i="56"/>
  <c r="FE128" i="56"/>
  <c r="FD128" i="56"/>
  <c r="FC128" i="56"/>
  <c r="FB128" i="56"/>
  <c r="FA128" i="56"/>
  <c r="EZ128" i="56"/>
  <c r="EY128" i="56"/>
  <c r="EX128" i="56"/>
  <c r="EW128" i="56"/>
  <c r="EV128" i="56"/>
  <c r="EU128" i="56"/>
  <c r="ET128" i="56"/>
  <c r="ES128" i="56"/>
  <c r="ER128" i="56"/>
  <c r="EQ128" i="56"/>
  <c r="EP128" i="56"/>
  <c r="EO128" i="56"/>
  <c r="EN128" i="56"/>
  <c r="EM128" i="56"/>
  <c r="EL128" i="56"/>
  <c r="EK128" i="56"/>
  <c r="EJ128" i="56"/>
  <c r="EI128" i="56"/>
  <c r="EH128" i="56"/>
  <c r="EG128" i="56"/>
  <c r="EF128" i="56"/>
  <c r="EE128" i="56"/>
  <c r="ED128" i="56"/>
  <c r="EC128" i="56"/>
  <c r="EB128" i="56"/>
  <c r="EA128" i="56"/>
  <c r="DZ128" i="56"/>
  <c r="DY128" i="56"/>
  <c r="DX128" i="56"/>
  <c r="DW128" i="56"/>
  <c r="DV128" i="56"/>
  <c r="DU128" i="56"/>
  <c r="DT128" i="56"/>
  <c r="DS128" i="56"/>
  <c r="DR128" i="56"/>
  <c r="DQ128" i="56"/>
  <c r="DP128" i="56"/>
  <c r="DO128" i="56"/>
  <c r="DN128" i="56"/>
  <c r="DM128" i="56"/>
  <c r="DL128" i="56"/>
  <c r="DK128" i="56"/>
  <c r="DJ128" i="56"/>
  <c r="DI128" i="56"/>
  <c r="DH128" i="56"/>
  <c r="DG128" i="56"/>
  <c r="DF128" i="56"/>
  <c r="DE128" i="56"/>
  <c r="DD128" i="56"/>
  <c r="DC128" i="56"/>
  <c r="DB128" i="56"/>
  <c r="DA128" i="56"/>
  <c r="CZ128" i="56"/>
  <c r="CY128" i="56"/>
  <c r="CX128" i="56"/>
  <c r="CW128" i="56"/>
  <c r="CV128" i="56"/>
  <c r="CU128" i="56"/>
  <c r="CT128" i="56"/>
  <c r="CS128" i="56"/>
  <c r="CR128" i="56"/>
  <c r="CQ128" i="56"/>
  <c r="CP128" i="56"/>
  <c r="CO128" i="56"/>
  <c r="CN128" i="56"/>
  <c r="CM128" i="56"/>
  <c r="CL128" i="56"/>
  <c r="CK128" i="56"/>
  <c r="CJ128" i="56"/>
  <c r="CI128" i="56"/>
  <c r="CH128" i="56"/>
  <c r="CG128" i="56"/>
  <c r="CF128" i="56"/>
  <c r="CE128" i="56"/>
  <c r="CD128" i="56"/>
  <c r="CC128" i="56"/>
  <c r="CB128" i="56"/>
  <c r="CA128" i="56"/>
  <c r="BZ128" i="56"/>
  <c r="BY128" i="56"/>
  <c r="BX128" i="56"/>
  <c r="BW128" i="56"/>
  <c r="BV128" i="56"/>
  <c r="BU128" i="56"/>
  <c r="BT128" i="56"/>
  <c r="BS128" i="56"/>
  <c r="BR128" i="56"/>
  <c r="BQ128" i="56"/>
  <c r="BP128" i="56"/>
  <c r="BO128" i="56"/>
  <c r="BN128" i="56"/>
  <c r="BM128" i="56"/>
  <c r="BL128" i="56"/>
  <c r="BK128" i="56"/>
  <c r="BJ128" i="56"/>
  <c r="BI128" i="56"/>
  <c r="BH128" i="56"/>
  <c r="BG128" i="56"/>
  <c r="BF128" i="56"/>
  <c r="BE128" i="56"/>
  <c r="BD128" i="56"/>
  <c r="BC128" i="56"/>
  <c r="BB128" i="56"/>
  <c r="BA128" i="56"/>
  <c r="AZ128" i="56"/>
  <c r="AY128" i="56"/>
  <c r="AX128" i="56"/>
  <c r="AW128" i="56"/>
  <c r="AV128" i="56"/>
  <c r="AU128" i="56"/>
  <c r="AT128" i="56"/>
  <c r="AS128" i="56"/>
  <c r="AR128" i="56"/>
  <c r="AQ128" i="56"/>
  <c r="AP128" i="56"/>
  <c r="AO128" i="56"/>
  <c r="AN128" i="56"/>
  <c r="AM128" i="56"/>
  <c r="AL128" i="56"/>
  <c r="AK128" i="56"/>
  <c r="AJ128" i="56"/>
  <c r="AI128" i="56"/>
  <c r="AH128" i="56"/>
  <c r="AG128" i="56"/>
  <c r="AF128" i="56"/>
  <c r="AE128" i="56"/>
  <c r="AD128" i="56"/>
  <c r="AC128" i="56"/>
  <c r="AB128" i="56"/>
  <c r="AA128" i="56"/>
  <c r="Z128" i="56"/>
  <c r="Y128" i="56"/>
  <c r="X128" i="56"/>
  <c r="W128" i="56"/>
  <c r="V128" i="56"/>
  <c r="U128" i="56"/>
  <c r="T128" i="56"/>
  <c r="S128" i="56"/>
  <c r="R128" i="56"/>
  <c r="Q128" i="56"/>
  <c r="P128" i="56"/>
  <c r="O128" i="56"/>
  <c r="N128" i="56"/>
  <c r="M128" i="56"/>
  <c r="L128" i="56"/>
  <c r="K128" i="56"/>
  <c r="J128" i="56"/>
  <c r="I128" i="56"/>
  <c r="H128" i="56"/>
  <c r="G128" i="56"/>
  <c r="F128" i="56"/>
  <c r="E128" i="56"/>
  <c r="D128" i="56"/>
  <c r="C128" i="56"/>
  <c r="B128" i="56"/>
  <c r="A128" i="56"/>
  <c r="FX127" i="56"/>
  <c r="FW127" i="56"/>
  <c r="FV127" i="56"/>
  <c r="FU127" i="56"/>
  <c r="FT127" i="56"/>
  <c r="FS127" i="56"/>
  <c r="FR127" i="56"/>
  <c r="FQ127" i="56"/>
  <c r="FP127" i="56"/>
  <c r="FO127" i="56"/>
  <c r="FN127" i="56"/>
  <c r="FM127" i="56"/>
  <c r="FL127" i="56"/>
  <c r="FK127" i="56"/>
  <c r="FJ127" i="56"/>
  <c r="FI127" i="56"/>
  <c r="FH127" i="56"/>
  <c r="FG127" i="56"/>
  <c r="FF127" i="56"/>
  <c r="FE127" i="56"/>
  <c r="FD127" i="56"/>
  <c r="FC127" i="56"/>
  <c r="FB127" i="56"/>
  <c r="FA127" i="56"/>
  <c r="EZ127" i="56"/>
  <c r="EY127" i="56"/>
  <c r="EX127" i="56"/>
  <c r="EW127" i="56"/>
  <c r="EV127" i="56"/>
  <c r="EU127" i="56"/>
  <c r="ET127" i="56"/>
  <c r="ES127" i="56"/>
  <c r="ER127" i="56"/>
  <c r="EQ127" i="56"/>
  <c r="EP127" i="56"/>
  <c r="EO127" i="56"/>
  <c r="EN127" i="56"/>
  <c r="EM127" i="56"/>
  <c r="EL127" i="56"/>
  <c r="EK127" i="56"/>
  <c r="EJ127" i="56"/>
  <c r="EI127" i="56"/>
  <c r="EH127" i="56"/>
  <c r="EG127" i="56"/>
  <c r="EF127" i="56"/>
  <c r="EE127" i="56"/>
  <c r="ED127" i="56"/>
  <c r="EC127" i="56"/>
  <c r="EB127" i="56"/>
  <c r="EA127" i="56"/>
  <c r="DZ127" i="56"/>
  <c r="DY127" i="56"/>
  <c r="DX127" i="56"/>
  <c r="DW127" i="56"/>
  <c r="DV127" i="56"/>
  <c r="DU127" i="56"/>
  <c r="DT127" i="56"/>
  <c r="DS127" i="56"/>
  <c r="DR127" i="56"/>
  <c r="DQ127" i="56"/>
  <c r="DP127" i="56"/>
  <c r="DO127" i="56"/>
  <c r="DN127" i="56"/>
  <c r="DM127" i="56"/>
  <c r="DL127" i="56"/>
  <c r="DK127" i="56"/>
  <c r="DJ127" i="56"/>
  <c r="DI127" i="56"/>
  <c r="DH127" i="56"/>
  <c r="DG127" i="56"/>
  <c r="DF127" i="56"/>
  <c r="DE127" i="56"/>
  <c r="DD127" i="56"/>
  <c r="DC127" i="56"/>
  <c r="DB127" i="56"/>
  <c r="DA127" i="56"/>
  <c r="CZ127" i="56"/>
  <c r="CY127" i="56"/>
  <c r="CX127" i="56"/>
  <c r="CW127" i="56"/>
  <c r="CV127" i="56"/>
  <c r="CU127" i="56"/>
  <c r="CT127" i="56"/>
  <c r="CS127" i="56"/>
  <c r="CR127" i="56"/>
  <c r="CQ127" i="56"/>
  <c r="CP127" i="56"/>
  <c r="CO127" i="56"/>
  <c r="CN127" i="56"/>
  <c r="CM127" i="56"/>
  <c r="CL127" i="56"/>
  <c r="CK127" i="56"/>
  <c r="CJ127" i="56"/>
  <c r="CI127" i="56"/>
  <c r="CH127" i="56"/>
  <c r="CG127" i="56"/>
  <c r="CF127" i="56"/>
  <c r="CE127" i="56"/>
  <c r="CD127" i="56"/>
  <c r="CC127" i="56"/>
  <c r="CB127" i="56"/>
  <c r="CA127" i="56"/>
  <c r="BZ127" i="56"/>
  <c r="BY127" i="56"/>
  <c r="BX127" i="56"/>
  <c r="BW127" i="56"/>
  <c r="BV127" i="56"/>
  <c r="BU127" i="56"/>
  <c r="BT127" i="56"/>
  <c r="BS127" i="56"/>
  <c r="BR127" i="56"/>
  <c r="BQ127" i="56"/>
  <c r="BP127" i="56"/>
  <c r="BO127" i="56"/>
  <c r="BN127" i="56"/>
  <c r="BM127" i="56"/>
  <c r="BL127" i="56"/>
  <c r="BK127" i="56"/>
  <c r="BJ127" i="56"/>
  <c r="BI127" i="56"/>
  <c r="BH127" i="56"/>
  <c r="BG127" i="56"/>
  <c r="BF127" i="56"/>
  <c r="BE127" i="56"/>
  <c r="BD127" i="56"/>
  <c r="BC127" i="56"/>
  <c r="BB127" i="56"/>
  <c r="BA127" i="56"/>
  <c r="AZ127" i="56"/>
  <c r="AY127" i="56"/>
  <c r="AX127" i="56"/>
  <c r="AW127" i="56"/>
  <c r="AV127" i="56"/>
  <c r="AU127" i="56"/>
  <c r="AT127" i="56"/>
  <c r="AS127" i="56"/>
  <c r="AR127" i="56"/>
  <c r="AQ127" i="56"/>
  <c r="AP127" i="56"/>
  <c r="AO127" i="56"/>
  <c r="AN127" i="56"/>
  <c r="AM127" i="56"/>
  <c r="AL127" i="56"/>
  <c r="AK127" i="56"/>
  <c r="AJ127" i="56"/>
  <c r="AI127" i="56"/>
  <c r="AH127" i="56"/>
  <c r="AG127" i="56"/>
  <c r="AF127" i="56"/>
  <c r="AE127" i="56"/>
  <c r="AD127" i="56"/>
  <c r="AC127" i="56"/>
  <c r="AB127" i="56"/>
  <c r="AA127" i="56"/>
  <c r="Z127" i="56"/>
  <c r="Y127" i="56"/>
  <c r="X127" i="56"/>
  <c r="W127" i="56"/>
  <c r="V127" i="56"/>
  <c r="U127" i="56"/>
  <c r="T127" i="56"/>
  <c r="S127" i="56"/>
  <c r="R127" i="56"/>
  <c r="Q127" i="56"/>
  <c r="P127" i="56"/>
  <c r="O127" i="56"/>
  <c r="N127" i="56"/>
  <c r="M127" i="56"/>
  <c r="L127" i="56"/>
  <c r="K127" i="56"/>
  <c r="J127" i="56"/>
  <c r="I127" i="56"/>
  <c r="H127" i="56"/>
  <c r="G127" i="56"/>
  <c r="F127" i="56"/>
  <c r="E127" i="56"/>
  <c r="D127" i="56"/>
  <c r="C127" i="56"/>
  <c r="B127" i="56"/>
  <c r="A127" i="56"/>
  <c r="FX126" i="56"/>
  <c r="FW126" i="56"/>
  <c r="FV126" i="56"/>
  <c r="FU126" i="56"/>
  <c r="FT126" i="56"/>
  <c r="FS126" i="56"/>
  <c r="FR126" i="56"/>
  <c r="FQ126" i="56"/>
  <c r="FP126" i="56"/>
  <c r="FO126" i="56"/>
  <c r="FN126" i="56"/>
  <c r="FM126" i="56"/>
  <c r="FL126" i="56"/>
  <c r="FK126" i="56"/>
  <c r="FJ126" i="56"/>
  <c r="FI126" i="56"/>
  <c r="FH126" i="56"/>
  <c r="FG126" i="56"/>
  <c r="FF126" i="56"/>
  <c r="FE126" i="56"/>
  <c r="FD126" i="56"/>
  <c r="FC126" i="56"/>
  <c r="FB126" i="56"/>
  <c r="FA126" i="56"/>
  <c r="EZ126" i="56"/>
  <c r="EY126" i="56"/>
  <c r="EX126" i="56"/>
  <c r="EW126" i="56"/>
  <c r="EV126" i="56"/>
  <c r="EU126" i="56"/>
  <c r="ET126" i="56"/>
  <c r="ES126" i="56"/>
  <c r="ER126" i="56"/>
  <c r="EQ126" i="56"/>
  <c r="EP126" i="56"/>
  <c r="EO126" i="56"/>
  <c r="EN126" i="56"/>
  <c r="EM126" i="56"/>
  <c r="EL126" i="56"/>
  <c r="EK126" i="56"/>
  <c r="EJ126" i="56"/>
  <c r="EI126" i="56"/>
  <c r="EH126" i="56"/>
  <c r="EG126" i="56"/>
  <c r="EF126" i="56"/>
  <c r="EE126" i="56"/>
  <c r="ED126" i="56"/>
  <c r="EC126" i="56"/>
  <c r="EB126" i="56"/>
  <c r="EA126" i="56"/>
  <c r="DZ126" i="56"/>
  <c r="DY126" i="56"/>
  <c r="DX126" i="56"/>
  <c r="DW126" i="56"/>
  <c r="DV126" i="56"/>
  <c r="DU126" i="56"/>
  <c r="DT126" i="56"/>
  <c r="DS126" i="56"/>
  <c r="DR126" i="56"/>
  <c r="DQ126" i="56"/>
  <c r="DP126" i="56"/>
  <c r="DO126" i="56"/>
  <c r="DN126" i="56"/>
  <c r="DM126" i="56"/>
  <c r="DL126" i="56"/>
  <c r="DK126" i="56"/>
  <c r="DJ126" i="56"/>
  <c r="DI126" i="56"/>
  <c r="DH126" i="56"/>
  <c r="DG126" i="56"/>
  <c r="DF126" i="56"/>
  <c r="DE126" i="56"/>
  <c r="DD126" i="56"/>
  <c r="DC126" i="56"/>
  <c r="DB126" i="56"/>
  <c r="DA126" i="56"/>
  <c r="CZ126" i="56"/>
  <c r="CY126" i="56"/>
  <c r="CX126" i="56"/>
  <c r="CW126" i="56"/>
  <c r="CV126" i="56"/>
  <c r="CU126" i="56"/>
  <c r="CT126" i="56"/>
  <c r="CS126" i="56"/>
  <c r="CR126" i="56"/>
  <c r="CQ126" i="56"/>
  <c r="CP126" i="56"/>
  <c r="CO126" i="56"/>
  <c r="CN126" i="56"/>
  <c r="CM126" i="56"/>
  <c r="CL126" i="56"/>
  <c r="CK126" i="56"/>
  <c r="CJ126" i="56"/>
  <c r="CI126" i="56"/>
  <c r="CH126" i="56"/>
  <c r="CG126" i="56"/>
  <c r="CF126" i="56"/>
  <c r="CE126" i="56"/>
  <c r="CD126" i="56"/>
  <c r="CC126" i="56"/>
  <c r="CB126" i="56"/>
  <c r="CA126" i="56"/>
  <c r="BZ126" i="56"/>
  <c r="BY126" i="56"/>
  <c r="BX126" i="56"/>
  <c r="BW126" i="56"/>
  <c r="BV126" i="56"/>
  <c r="BU126" i="56"/>
  <c r="BT126" i="56"/>
  <c r="BS126" i="56"/>
  <c r="BR126" i="56"/>
  <c r="BQ126" i="56"/>
  <c r="BP126" i="56"/>
  <c r="BO126" i="56"/>
  <c r="BN126" i="56"/>
  <c r="BM126" i="56"/>
  <c r="BL126" i="56"/>
  <c r="BK126" i="56"/>
  <c r="BJ126" i="56"/>
  <c r="BI126" i="56"/>
  <c r="BH126" i="56"/>
  <c r="BG126" i="56"/>
  <c r="BF126" i="56"/>
  <c r="BE126" i="56"/>
  <c r="BD126" i="56"/>
  <c r="BC126" i="56"/>
  <c r="BB126" i="56"/>
  <c r="BA126" i="56"/>
  <c r="AZ126" i="56"/>
  <c r="AY126" i="56"/>
  <c r="AX126" i="56"/>
  <c r="AW126" i="56"/>
  <c r="AV126" i="56"/>
  <c r="AU126" i="56"/>
  <c r="AT126" i="56"/>
  <c r="AS126" i="56"/>
  <c r="AR126" i="56"/>
  <c r="AQ126" i="56"/>
  <c r="AP126" i="56"/>
  <c r="AO126" i="56"/>
  <c r="AN126" i="56"/>
  <c r="AM126" i="56"/>
  <c r="AL126" i="56"/>
  <c r="AK126" i="56"/>
  <c r="AJ126" i="56"/>
  <c r="AI126" i="56"/>
  <c r="AH126" i="56"/>
  <c r="AG126" i="56"/>
  <c r="AF126" i="56"/>
  <c r="AE126" i="56"/>
  <c r="AD126" i="56"/>
  <c r="AC126" i="56"/>
  <c r="AB126" i="56"/>
  <c r="AA126" i="56"/>
  <c r="Z126" i="56"/>
  <c r="Y126" i="56"/>
  <c r="X126" i="56"/>
  <c r="W126" i="56"/>
  <c r="V126" i="56"/>
  <c r="U126" i="56"/>
  <c r="T126" i="56"/>
  <c r="S126" i="56"/>
  <c r="R126" i="56"/>
  <c r="Q126" i="56"/>
  <c r="P126" i="56"/>
  <c r="O126" i="56"/>
  <c r="N126" i="56"/>
  <c r="M126" i="56"/>
  <c r="L126" i="56"/>
  <c r="K126" i="56"/>
  <c r="J126" i="56"/>
  <c r="I126" i="56"/>
  <c r="H126" i="56"/>
  <c r="G126" i="56"/>
  <c r="F126" i="56"/>
  <c r="E126" i="56"/>
  <c r="D126" i="56"/>
  <c r="C126" i="56"/>
  <c r="B126" i="56"/>
  <c r="A126" i="56"/>
  <c r="FX125" i="56"/>
  <c r="FW125" i="56"/>
  <c r="FV125" i="56"/>
  <c r="FU125" i="56"/>
  <c r="FT125" i="56"/>
  <c r="FS125" i="56"/>
  <c r="FR125" i="56"/>
  <c r="FQ125" i="56"/>
  <c r="FP125" i="56"/>
  <c r="FO125" i="56"/>
  <c r="FN125" i="56"/>
  <c r="FM125" i="56"/>
  <c r="FL125" i="56"/>
  <c r="FK125" i="56"/>
  <c r="FJ125" i="56"/>
  <c r="FI125" i="56"/>
  <c r="FH125" i="56"/>
  <c r="FG125" i="56"/>
  <c r="FF125" i="56"/>
  <c r="FE125" i="56"/>
  <c r="FD125" i="56"/>
  <c r="FC125" i="56"/>
  <c r="FB125" i="56"/>
  <c r="FA125" i="56"/>
  <c r="EZ125" i="56"/>
  <c r="EY125" i="56"/>
  <c r="EX125" i="56"/>
  <c r="EW125" i="56"/>
  <c r="EV125" i="56"/>
  <c r="EU125" i="56"/>
  <c r="ET125" i="56"/>
  <c r="ES125" i="56"/>
  <c r="ER125" i="56"/>
  <c r="EQ125" i="56"/>
  <c r="EP125" i="56"/>
  <c r="EO125" i="56"/>
  <c r="EN125" i="56"/>
  <c r="EM125" i="56"/>
  <c r="EL125" i="56"/>
  <c r="EK125" i="56"/>
  <c r="EJ125" i="56"/>
  <c r="EI125" i="56"/>
  <c r="EH125" i="56"/>
  <c r="EG125" i="56"/>
  <c r="EF125" i="56"/>
  <c r="EE125" i="56"/>
  <c r="ED125" i="56"/>
  <c r="EC125" i="56"/>
  <c r="EB125" i="56"/>
  <c r="EA125" i="56"/>
  <c r="DZ125" i="56"/>
  <c r="DY125" i="56"/>
  <c r="DX125" i="56"/>
  <c r="DW125" i="56"/>
  <c r="DV125" i="56"/>
  <c r="DU125" i="56"/>
  <c r="DT125" i="56"/>
  <c r="DS125" i="56"/>
  <c r="DR125" i="56"/>
  <c r="DQ125" i="56"/>
  <c r="DP125" i="56"/>
  <c r="DO125" i="56"/>
  <c r="DN125" i="56"/>
  <c r="DM125" i="56"/>
  <c r="DL125" i="56"/>
  <c r="DK125" i="56"/>
  <c r="DJ125" i="56"/>
  <c r="DI125" i="56"/>
  <c r="DH125" i="56"/>
  <c r="DG125" i="56"/>
  <c r="DF125" i="56"/>
  <c r="DE125" i="56"/>
  <c r="DD125" i="56"/>
  <c r="DC125" i="56"/>
  <c r="DB125" i="56"/>
  <c r="DA125" i="56"/>
  <c r="CZ125" i="56"/>
  <c r="CY125" i="56"/>
  <c r="CX125" i="56"/>
  <c r="CW125" i="56"/>
  <c r="CV125" i="56"/>
  <c r="CU125" i="56"/>
  <c r="CT125" i="56"/>
  <c r="CS125" i="56"/>
  <c r="CR125" i="56"/>
  <c r="CQ125" i="56"/>
  <c r="CP125" i="56"/>
  <c r="CO125" i="56"/>
  <c r="CN125" i="56"/>
  <c r="CM125" i="56"/>
  <c r="CL125" i="56"/>
  <c r="CK125" i="56"/>
  <c r="CJ125" i="56"/>
  <c r="CI125" i="56"/>
  <c r="CH125" i="56"/>
  <c r="CG125" i="56"/>
  <c r="CF125" i="56"/>
  <c r="CE125" i="56"/>
  <c r="CD125" i="56"/>
  <c r="CC125" i="56"/>
  <c r="CB125" i="56"/>
  <c r="CA125" i="56"/>
  <c r="BZ125" i="56"/>
  <c r="BY125" i="56"/>
  <c r="BX125" i="56"/>
  <c r="BW125" i="56"/>
  <c r="BV125" i="56"/>
  <c r="BU125" i="56"/>
  <c r="BT125" i="56"/>
  <c r="BS125" i="56"/>
  <c r="BR125" i="56"/>
  <c r="BQ125" i="56"/>
  <c r="BP125" i="56"/>
  <c r="BO125" i="56"/>
  <c r="BN125" i="56"/>
  <c r="BM125" i="56"/>
  <c r="BL125" i="56"/>
  <c r="BK125" i="56"/>
  <c r="BJ125" i="56"/>
  <c r="BI125" i="56"/>
  <c r="BH125" i="56"/>
  <c r="BG125" i="56"/>
  <c r="BF125" i="56"/>
  <c r="BE125" i="56"/>
  <c r="BD125" i="56"/>
  <c r="BC125" i="56"/>
  <c r="BB125" i="56"/>
  <c r="BA125" i="56"/>
  <c r="AZ125" i="56"/>
  <c r="AY125" i="56"/>
  <c r="AX125" i="56"/>
  <c r="AW125" i="56"/>
  <c r="AV125" i="56"/>
  <c r="AU125" i="56"/>
  <c r="AT125" i="56"/>
  <c r="AS125" i="56"/>
  <c r="AR125" i="56"/>
  <c r="AQ125" i="56"/>
  <c r="AP125" i="56"/>
  <c r="AO125" i="56"/>
  <c r="AN125" i="56"/>
  <c r="AM125" i="56"/>
  <c r="AL125" i="56"/>
  <c r="AK125" i="56"/>
  <c r="AJ125" i="56"/>
  <c r="AI125" i="56"/>
  <c r="AH125" i="56"/>
  <c r="AG125" i="56"/>
  <c r="AF125" i="56"/>
  <c r="AE125" i="56"/>
  <c r="AD125" i="56"/>
  <c r="AC125" i="56"/>
  <c r="AB125" i="56"/>
  <c r="AA125" i="56"/>
  <c r="Z125" i="56"/>
  <c r="Y125" i="56"/>
  <c r="X125" i="56"/>
  <c r="W125" i="56"/>
  <c r="V125" i="56"/>
  <c r="U125" i="56"/>
  <c r="T125" i="56"/>
  <c r="S125" i="56"/>
  <c r="R125" i="56"/>
  <c r="Q125" i="56"/>
  <c r="P125" i="56"/>
  <c r="O125" i="56"/>
  <c r="N125" i="56"/>
  <c r="M125" i="56"/>
  <c r="L125" i="56"/>
  <c r="K125" i="56"/>
  <c r="J125" i="56"/>
  <c r="I125" i="56"/>
  <c r="H125" i="56"/>
  <c r="G125" i="56"/>
  <c r="F125" i="56"/>
  <c r="E125" i="56"/>
  <c r="D125" i="56"/>
  <c r="C125" i="56"/>
  <c r="B125" i="56"/>
  <c r="A125" i="56"/>
  <c r="FX124" i="56"/>
  <c r="FW124" i="56"/>
  <c r="FV124" i="56"/>
  <c r="FU124" i="56"/>
  <c r="FT124" i="56"/>
  <c r="FS124" i="56"/>
  <c r="FR124" i="56"/>
  <c r="FQ124" i="56"/>
  <c r="FP124" i="56"/>
  <c r="FO124" i="56"/>
  <c r="FN124" i="56"/>
  <c r="FM124" i="56"/>
  <c r="FL124" i="56"/>
  <c r="FK124" i="56"/>
  <c r="FJ124" i="56"/>
  <c r="FI124" i="56"/>
  <c r="FH124" i="56"/>
  <c r="FG124" i="56"/>
  <c r="FF124" i="56"/>
  <c r="FE124" i="56"/>
  <c r="FD124" i="56"/>
  <c r="FC124" i="56"/>
  <c r="FB124" i="56"/>
  <c r="FA124" i="56"/>
  <c r="EZ124" i="56"/>
  <c r="EY124" i="56"/>
  <c r="EX124" i="56"/>
  <c r="EW124" i="56"/>
  <c r="EV124" i="56"/>
  <c r="EU124" i="56"/>
  <c r="ET124" i="56"/>
  <c r="ES124" i="56"/>
  <c r="ER124" i="56"/>
  <c r="EQ124" i="56"/>
  <c r="EP124" i="56"/>
  <c r="EO124" i="56"/>
  <c r="EN124" i="56"/>
  <c r="EM124" i="56"/>
  <c r="EL124" i="56"/>
  <c r="EK124" i="56"/>
  <c r="EJ124" i="56"/>
  <c r="EI124" i="56"/>
  <c r="EH124" i="56"/>
  <c r="EG124" i="56"/>
  <c r="EF124" i="56"/>
  <c r="EE124" i="56"/>
  <c r="ED124" i="56"/>
  <c r="EC124" i="56"/>
  <c r="EB124" i="56"/>
  <c r="EA124" i="56"/>
  <c r="DZ124" i="56"/>
  <c r="DY124" i="56"/>
  <c r="DX124" i="56"/>
  <c r="DW124" i="56"/>
  <c r="DV124" i="56"/>
  <c r="DU124" i="56"/>
  <c r="DT124" i="56"/>
  <c r="DS124" i="56"/>
  <c r="DR124" i="56"/>
  <c r="DQ124" i="56"/>
  <c r="DP124" i="56"/>
  <c r="DO124" i="56"/>
  <c r="DN124" i="56"/>
  <c r="DM124" i="56"/>
  <c r="DL124" i="56"/>
  <c r="DK124" i="56"/>
  <c r="DJ124" i="56"/>
  <c r="DI124" i="56"/>
  <c r="DH124" i="56"/>
  <c r="DG124" i="56"/>
  <c r="DF124" i="56"/>
  <c r="DE124" i="56"/>
  <c r="DD124" i="56"/>
  <c r="DC124" i="56"/>
  <c r="DB124" i="56"/>
  <c r="DA124" i="56"/>
  <c r="CZ124" i="56"/>
  <c r="CY124" i="56"/>
  <c r="CX124" i="56"/>
  <c r="CW124" i="56"/>
  <c r="CV124" i="56"/>
  <c r="CU124" i="56"/>
  <c r="CT124" i="56"/>
  <c r="CS124" i="56"/>
  <c r="CR124" i="56"/>
  <c r="CQ124" i="56"/>
  <c r="CP124" i="56"/>
  <c r="CO124" i="56"/>
  <c r="CN124" i="56"/>
  <c r="CM124" i="56"/>
  <c r="CL124" i="56"/>
  <c r="CK124" i="56"/>
  <c r="CJ124" i="56"/>
  <c r="CI124" i="56"/>
  <c r="CH124" i="56"/>
  <c r="CG124" i="56"/>
  <c r="CF124" i="56"/>
  <c r="CE124" i="56"/>
  <c r="CD124" i="56"/>
  <c r="CC124" i="56"/>
  <c r="CB124" i="56"/>
  <c r="CA124" i="56"/>
  <c r="BZ124" i="56"/>
  <c r="BY124" i="56"/>
  <c r="BX124" i="56"/>
  <c r="BW124" i="56"/>
  <c r="BV124" i="56"/>
  <c r="BU124" i="56"/>
  <c r="BT124" i="56"/>
  <c r="BS124" i="56"/>
  <c r="BR124" i="56"/>
  <c r="BQ124" i="56"/>
  <c r="BP124" i="56"/>
  <c r="BO124" i="56"/>
  <c r="BN124" i="56"/>
  <c r="BM124" i="56"/>
  <c r="BL124" i="56"/>
  <c r="BK124" i="56"/>
  <c r="BJ124" i="56"/>
  <c r="BI124" i="56"/>
  <c r="BH124" i="56"/>
  <c r="BG124" i="56"/>
  <c r="BF124" i="56"/>
  <c r="BE124" i="56"/>
  <c r="BD124" i="56"/>
  <c r="BC124" i="56"/>
  <c r="BB124" i="56"/>
  <c r="BA124" i="56"/>
  <c r="AZ124" i="56"/>
  <c r="AY124" i="56"/>
  <c r="AX124" i="56"/>
  <c r="AW124" i="56"/>
  <c r="AV124" i="56"/>
  <c r="AU124" i="56"/>
  <c r="AT124" i="56"/>
  <c r="AS124" i="56"/>
  <c r="AR124" i="56"/>
  <c r="AQ124" i="56"/>
  <c r="AP124" i="56"/>
  <c r="AO124" i="56"/>
  <c r="AN124" i="56"/>
  <c r="AM124" i="56"/>
  <c r="AL124" i="56"/>
  <c r="AK124" i="56"/>
  <c r="AJ124" i="56"/>
  <c r="AI124" i="56"/>
  <c r="AH124" i="56"/>
  <c r="AG124" i="56"/>
  <c r="AF124" i="56"/>
  <c r="AE124" i="56"/>
  <c r="AD124" i="56"/>
  <c r="AC124" i="56"/>
  <c r="AB124" i="56"/>
  <c r="AA124" i="56"/>
  <c r="Z124" i="56"/>
  <c r="Y124" i="56"/>
  <c r="X124" i="56"/>
  <c r="W124" i="56"/>
  <c r="V124" i="56"/>
  <c r="U124" i="56"/>
  <c r="T124" i="56"/>
  <c r="S124" i="56"/>
  <c r="R124" i="56"/>
  <c r="Q124" i="56"/>
  <c r="P124" i="56"/>
  <c r="O124" i="56"/>
  <c r="N124" i="56"/>
  <c r="M124" i="56"/>
  <c r="L124" i="56"/>
  <c r="K124" i="56"/>
  <c r="J124" i="56"/>
  <c r="I124" i="56"/>
  <c r="H124" i="56"/>
  <c r="G124" i="56"/>
  <c r="F124" i="56"/>
  <c r="E124" i="56"/>
  <c r="D124" i="56"/>
  <c r="C124" i="56"/>
  <c r="B124" i="56"/>
  <c r="A124" i="56"/>
  <c r="FX123" i="56"/>
  <c r="FW123" i="56"/>
  <c r="FV123" i="56"/>
  <c r="FU123" i="56"/>
  <c r="FT123" i="56"/>
  <c r="FS123" i="56"/>
  <c r="FR123" i="56"/>
  <c r="FQ123" i="56"/>
  <c r="FP123" i="56"/>
  <c r="FO123" i="56"/>
  <c r="FN123" i="56"/>
  <c r="FM123" i="56"/>
  <c r="FL123" i="56"/>
  <c r="FK123" i="56"/>
  <c r="FJ123" i="56"/>
  <c r="FI123" i="56"/>
  <c r="FH123" i="56"/>
  <c r="FG123" i="56"/>
  <c r="FF123" i="56"/>
  <c r="FE123" i="56"/>
  <c r="FD123" i="56"/>
  <c r="FC123" i="56"/>
  <c r="FB123" i="56"/>
  <c r="FA123" i="56"/>
  <c r="EZ123" i="56"/>
  <c r="EY123" i="56"/>
  <c r="EX123" i="56"/>
  <c r="EW123" i="56"/>
  <c r="EV123" i="56"/>
  <c r="EU123" i="56"/>
  <c r="ET123" i="56"/>
  <c r="ES123" i="56"/>
  <c r="ER123" i="56"/>
  <c r="EQ123" i="56"/>
  <c r="EP123" i="56"/>
  <c r="EO123" i="56"/>
  <c r="EN123" i="56"/>
  <c r="EM123" i="56"/>
  <c r="EL123" i="56"/>
  <c r="EK123" i="56"/>
  <c r="EJ123" i="56"/>
  <c r="EI123" i="56"/>
  <c r="EH123" i="56"/>
  <c r="EG123" i="56"/>
  <c r="EF123" i="56"/>
  <c r="EE123" i="56"/>
  <c r="ED123" i="56"/>
  <c r="EC123" i="56"/>
  <c r="EB123" i="56"/>
  <c r="EA123" i="56"/>
  <c r="DZ123" i="56"/>
  <c r="DY123" i="56"/>
  <c r="DX123" i="56"/>
  <c r="DW123" i="56"/>
  <c r="DV123" i="56"/>
  <c r="DU123" i="56"/>
  <c r="DT123" i="56"/>
  <c r="DS123" i="56"/>
  <c r="DR123" i="56"/>
  <c r="DQ123" i="56"/>
  <c r="DP123" i="56"/>
  <c r="DO123" i="56"/>
  <c r="DN123" i="56"/>
  <c r="DM123" i="56"/>
  <c r="DL123" i="56"/>
  <c r="DK123" i="56"/>
  <c r="DJ123" i="56"/>
  <c r="DI123" i="56"/>
  <c r="DH123" i="56"/>
  <c r="DG123" i="56"/>
  <c r="DF123" i="56"/>
  <c r="DE123" i="56"/>
  <c r="DD123" i="56"/>
  <c r="DC123" i="56"/>
  <c r="DB123" i="56"/>
  <c r="DA123" i="56"/>
  <c r="CZ123" i="56"/>
  <c r="CY123" i="56"/>
  <c r="CX123" i="56"/>
  <c r="CW123" i="56"/>
  <c r="CV123" i="56"/>
  <c r="CU123" i="56"/>
  <c r="CT123" i="56"/>
  <c r="CS123" i="56"/>
  <c r="CR123" i="56"/>
  <c r="CQ123" i="56"/>
  <c r="CP123" i="56"/>
  <c r="CO123" i="56"/>
  <c r="CN123" i="56"/>
  <c r="CM123" i="56"/>
  <c r="CL123" i="56"/>
  <c r="CK123" i="56"/>
  <c r="CJ123" i="56"/>
  <c r="CI123" i="56"/>
  <c r="CH123" i="56"/>
  <c r="CG123" i="56"/>
  <c r="CF123" i="56"/>
  <c r="CE123" i="56"/>
  <c r="CD123" i="56"/>
  <c r="CC123" i="56"/>
  <c r="CB123" i="56"/>
  <c r="CA123" i="56"/>
  <c r="BZ123" i="56"/>
  <c r="BY123" i="56"/>
  <c r="BX123" i="56"/>
  <c r="BW123" i="56"/>
  <c r="BV123" i="56"/>
  <c r="BU123" i="56"/>
  <c r="BT123" i="56"/>
  <c r="BS123" i="56"/>
  <c r="BR123" i="56"/>
  <c r="BQ123" i="56"/>
  <c r="BP123" i="56"/>
  <c r="BO123" i="56"/>
  <c r="BN123" i="56"/>
  <c r="BM123" i="56"/>
  <c r="BL123" i="56"/>
  <c r="BK123" i="56"/>
  <c r="BJ123" i="56"/>
  <c r="BI123" i="56"/>
  <c r="BH123" i="56"/>
  <c r="BG123" i="56"/>
  <c r="BF123" i="56"/>
  <c r="BE123" i="56"/>
  <c r="BD123" i="56"/>
  <c r="BC123" i="56"/>
  <c r="BB123" i="56"/>
  <c r="BA123" i="56"/>
  <c r="AZ123" i="56"/>
  <c r="AY123" i="56"/>
  <c r="AX123" i="56"/>
  <c r="AW123" i="56"/>
  <c r="AV123" i="56"/>
  <c r="AU123" i="56"/>
  <c r="AT123" i="56"/>
  <c r="AS123" i="56"/>
  <c r="AR123" i="56"/>
  <c r="AQ123" i="56"/>
  <c r="AP123" i="56"/>
  <c r="AO123" i="56"/>
  <c r="AN123" i="56"/>
  <c r="AM123" i="56"/>
  <c r="AL123" i="56"/>
  <c r="AK123" i="56"/>
  <c r="AJ123" i="56"/>
  <c r="AI123" i="56"/>
  <c r="AH123" i="56"/>
  <c r="AG123" i="56"/>
  <c r="AF123" i="56"/>
  <c r="AE123" i="56"/>
  <c r="AD123" i="56"/>
  <c r="AC123" i="56"/>
  <c r="AB123" i="56"/>
  <c r="AA123" i="56"/>
  <c r="Z123" i="56"/>
  <c r="Y123" i="56"/>
  <c r="X123" i="56"/>
  <c r="W123" i="56"/>
  <c r="V123" i="56"/>
  <c r="U123" i="56"/>
  <c r="T123" i="56"/>
  <c r="S123" i="56"/>
  <c r="R123" i="56"/>
  <c r="Q123" i="56"/>
  <c r="P123" i="56"/>
  <c r="O123" i="56"/>
  <c r="N123" i="56"/>
  <c r="M123" i="56"/>
  <c r="L123" i="56"/>
  <c r="K123" i="56"/>
  <c r="J123" i="56"/>
  <c r="I123" i="56"/>
  <c r="H123" i="56"/>
  <c r="G123" i="56"/>
  <c r="F123" i="56"/>
  <c r="E123" i="56"/>
  <c r="D123" i="56"/>
  <c r="C123" i="56"/>
  <c r="B123" i="56"/>
  <c r="A123" i="56"/>
  <c r="FX122" i="56"/>
  <c r="FW122" i="56"/>
  <c r="FV122" i="56"/>
  <c r="FU122" i="56"/>
  <c r="FT122" i="56"/>
  <c r="FS122" i="56"/>
  <c r="FR122" i="56"/>
  <c r="FQ122" i="56"/>
  <c r="FP122" i="56"/>
  <c r="FO122" i="56"/>
  <c r="FN122" i="56"/>
  <c r="FM122" i="56"/>
  <c r="FL122" i="56"/>
  <c r="FK122" i="56"/>
  <c r="FJ122" i="56"/>
  <c r="FI122" i="56"/>
  <c r="FH122" i="56"/>
  <c r="FG122" i="56"/>
  <c r="FF122" i="56"/>
  <c r="FE122" i="56"/>
  <c r="FD122" i="56"/>
  <c r="FC122" i="56"/>
  <c r="FB122" i="56"/>
  <c r="FA122" i="56"/>
  <c r="EZ122" i="56"/>
  <c r="EY122" i="56"/>
  <c r="EX122" i="56"/>
  <c r="EW122" i="56"/>
  <c r="EV122" i="56"/>
  <c r="EU122" i="56"/>
  <c r="ET122" i="56"/>
  <c r="ES122" i="56"/>
  <c r="ER122" i="56"/>
  <c r="EQ122" i="56"/>
  <c r="EP122" i="56"/>
  <c r="EO122" i="56"/>
  <c r="EN122" i="56"/>
  <c r="EM122" i="56"/>
  <c r="EL122" i="56"/>
  <c r="EK122" i="56"/>
  <c r="EJ122" i="56"/>
  <c r="EI122" i="56"/>
  <c r="EH122" i="56"/>
  <c r="EG122" i="56"/>
  <c r="EF122" i="56"/>
  <c r="EE122" i="56"/>
  <c r="ED122" i="56"/>
  <c r="EC122" i="56"/>
  <c r="EB122" i="56"/>
  <c r="EA122" i="56"/>
  <c r="DZ122" i="56"/>
  <c r="DY122" i="56"/>
  <c r="DX122" i="56"/>
  <c r="DW122" i="56"/>
  <c r="DV122" i="56"/>
  <c r="DU122" i="56"/>
  <c r="DT122" i="56"/>
  <c r="DS122" i="56"/>
  <c r="DR122" i="56"/>
  <c r="DQ122" i="56"/>
  <c r="DP122" i="56"/>
  <c r="DO122" i="56"/>
  <c r="DN122" i="56"/>
  <c r="DM122" i="56"/>
  <c r="DL122" i="56"/>
  <c r="DK122" i="56"/>
  <c r="DJ122" i="56"/>
  <c r="DI122" i="56"/>
  <c r="DH122" i="56"/>
  <c r="DG122" i="56"/>
  <c r="DF122" i="56"/>
  <c r="DE122" i="56"/>
  <c r="DD122" i="56"/>
  <c r="DC122" i="56"/>
  <c r="DB122" i="56"/>
  <c r="DA122" i="56"/>
  <c r="CZ122" i="56"/>
  <c r="CY122" i="56"/>
  <c r="CX122" i="56"/>
  <c r="CW122" i="56"/>
  <c r="CV122" i="56"/>
  <c r="CU122" i="56"/>
  <c r="CT122" i="56"/>
  <c r="CS122" i="56"/>
  <c r="CR122" i="56"/>
  <c r="CQ122" i="56"/>
  <c r="CP122" i="56"/>
  <c r="CO122" i="56"/>
  <c r="CN122" i="56"/>
  <c r="CM122" i="56"/>
  <c r="CL122" i="56"/>
  <c r="CK122" i="56"/>
  <c r="CJ122" i="56"/>
  <c r="CI122" i="56"/>
  <c r="CH122" i="56"/>
  <c r="CG122" i="56"/>
  <c r="CF122" i="56"/>
  <c r="CE122" i="56"/>
  <c r="CD122" i="56"/>
  <c r="CC122" i="56"/>
  <c r="CB122" i="56"/>
  <c r="CA122" i="56"/>
  <c r="BZ122" i="56"/>
  <c r="BY122" i="56"/>
  <c r="BX122" i="56"/>
  <c r="BW122" i="56"/>
  <c r="BV122" i="56"/>
  <c r="BU122" i="56"/>
  <c r="BT122" i="56"/>
  <c r="BS122" i="56"/>
  <c r="BR122" i="56"/>
  <c r="BQ122" i="56"/>
  <c r="BP122" i="56"/>
  <c r="BO122" i="56"/>
  <c r="BN122" i="56"/>
  <c r="BM122" i="56"/>
  <c r="BL122" i="56"/>
  <c r="BK122" i="56"/>
  <c r="BJ122" i="56"/>
  <c r="BI122" i="56"/>
  <c r="BH122" i="56"/>
  <c r="BG122" i="56"/>
  <c r="BF122" i="56"/>
  <c r="BE122" i="56"/>
  <c r="BD122" i="56"/>
  <c r="BC122" i="56"/>
  <c r="BB122" i="56"/>
  <c r="BA122" i="56"/>
  <c r="AZ122" i="56"/>
  <c r="AY122" i="56"/>
  <c r="AX122" i="56"/>
  <c r="AW122" i="56"/>
  <c r="AV122" i="56"/>
  <c r="AU122" i="56"/>
  <c r="AT122" i="56"/>
  <c r="AS122" i="56"/>
  <c r="AR122" i="56"/>
  <c r="AQ122" i="56"/>
  <c r="AP122" i="56"/>
  <c r="AO122" i="56"/>
  <c r="AN122" i="56"/>
  <c r="AM122" i="56"/>
  <c r="AL122" i="56"/>
  <c r="AK122" i="56"/>
  <c r="AJ122" i="56"/>
  <c r="AI122" i="56"/>
  <c r="AH122" i="56"/>
  <c r="AG122" i="56"/>
  <c r="AF122" i="56"/>
  <c r="AE122" i="56"/>
  <c r="AD122" i="56"/>
  <c r="AC122" i="56"/>
  <c r="AB122" i="56"/>
  <c r="AA122" i="56"/>
  <c r="Z122" i="56"/>
  <c r="Y122" i="56"/>
  <c r="X122" i="56"/>
  <c r="W122" i="56"/>
  <c r="V122" i="56"/>
  <c r="U122" i="56"/>
  <c r="T122" i="56"/>
  <c r="S122" i="56"/>
  <c r="R122" i="56"/>
  <c r="Q122" i="56"/>
  <c r="P122" i="56"/>
  <c r="O122" i="56"/>
  <c r="N122" i="56"/>
  <c r="M122" i="56"/>
  <c r="L122" i="56"/>
  <c r="K122" i="56"/>
  <c r="J122" i="56"/>
  <c r="I122" i="56"/>
  <c r="H122" i="56"/>
  <c r="G122" i="56"/>
  <c r="F122" i="56"/>
  <c r="E122" i="56"/>
  <c r="D122" i="56"/>
  <c r="C122" i="56"/>
  <c r="B122" i="56"/>
  <c r="A122" i="56"/>
  <c r="FX121" i="56"/>
  <c r="FW121" i="56"/>
  <c r="FV121" i="56"/>
  <c r="FU121" i="56"/>
  <c r="FT121" i="56"/>
  <c r="FS121" i="56"/>
  <c r="FR121" i="56"/>
  <c r="FQ121" i="56"/>
  <c r="FP121" i="56"/>
  <c r="FO121" i="56"/>
  <c r="FN121" i="56"/>
  <c r="FM121" i="56"/>
  <c r="FL121" i="56"/>
  <c r="FK121" i="56"/>
  <c r="FJ121" i="56"/>
  <c r="FI121" i="56"/>
  <c r="FH121" i="56"/>
  <c r="FG121" i="56"/>
  <c r="FF121" i="56"/>
  <c r="FE121" i="56"/>
  <c r="FD121" i="56"/>
  <c r="FC121" i="56"/>
  <c r="FB121" i="56"/>
  <c r="FA121" i="56"/>
  <c r="EZ121" i="56"/>
  <c r="EY121" i="56"/>
  <c r="EX121" i="56"/>
  <c r="EW121" i="56"/>
  <c r="EV121" i="56"/>
  <c r="EU121" i="56"/>
  <c r="ET121" i="56"/>
  <c r="ES121" i="56"/>
  <c r="ER121" i="56"/>
  <c r="EQ121" i="56"/>
  <c r="EP121" i="56"/>
  <c r="EO121" i="56"/>
  <c r="EN121" i="56"/>
  <c r="EM121" i="56"/>
  <c r="EL121" i="56"/>
  <c r="EK121" i="56"/>
  <c r="EJ121" i="56"/>
  <c r="EI121" i="56"/>
  <c r="EH121" i="56"/>
  <c r="EG121" i="56"/>
  <c r="EF121" i="56"/>
  <c r="EE121" i="56"/>
  <c r="ED121" i="56"/>
  <c r="EC121" i="56"/>
  <c r="EB121" i="56"/>
  <c r="EA121" i="56"/>
  <c r="DZ121" i="56"/>
  <c r="DY121" i="56"/>
  <c r="DX121" i="56"/>
  <c r="DW121" i="56"/>
  <c r="DV121" i="56"/>
  <c r="DU121" i="56"/>
  <c r="DT121" i="56"/>
  <c r="DS121" i="56"/>
  <c r="DR121" i="56"/>
  <c r="DQ121" i="56"/>
  <c r="DP121" i="56"/>
  <c r="DO121" i="56"/>
  <c r="DN121" i="56"/>
  <c r="DM121" i="56"/>
  <c r="DL121" i="56"/>
  <c r="DK121" i="56"/>
  <c r="DJ121" i="56"/>
  <c r="DI121" i="56"/>
  <c r="DH121" i="56"/>
  <c r="DG121" i="56"/>
  <c r="DF121" i="56"/>
  <c r="DE121" i="56"/>
  <c r="DD121" i="56"/>
  <c r="DC121" i="56"/>
  <c r="DB121" i="56"/>
  <c r="DA121" i="56"/>
  <c r="CZ121" i="56"/>
  <c r="CY121" i="56"/>
  <c r="CX121" i="56"/>
  <c r="CW121" i="56"/>
  <c r="CV121" i="56"/>
  <c r="CU121" i="56"/>
  <c r="CT121" i="56"/>
  <c r="CS121" i="56"/>
  <c r="CR121" i="56"/>
  <c r="CQ121" i="56"/>
  <c r="CP121" i="56"/>
  <c r="CO121" i="56"/>
  <c r="CN121" i="56"/>
  <c r="CM121" i="56"/>
  <c r="CL121" i="56"/>
  <c r="CK121" i="56"/>
  <c r="CJ121" i="56"/>
  <c r="CI121" i="56"/>
  <c r="CH121" i="56"/>
  <c r="CG121" i="56"/>
  <c r="CF121" i="56"/>
  <c r="CE121" i="56"/>
  <c r="CD121" i="56"/>
  <c r="CC121" i="56"/>
  <c r="CB121" i="56"/>
  <c r="CA121" i="56"/>
  <c r="BZ121" i="56"/>
  <c r="BY121" i="56"/>
  <c r="BX121" i="56"/>
  <c r="BW121" i="56"/>
  <c r="BV121" i="56"/>
  <c r="BU121" i="56"/>
  <c r="BT121" i="56"/>
  <c r="BS121" i="56"/>
  <c r="BR121" i="56"/>
  <c r="BQ121" i="56"/>
  <c r="BP121" i="56"/>
  <c r="BO121" i="56"/>
  <c r="BN121" i="56"/>
  <c r="BM121" i="56"/>
  <c r="BL121" i="56"/>
  <c r="BK121" i="56"/>
  <c r="BJ121" i="56"/>
  <c r="BI121" i="56"/>
  <c r="BH121" i="56"/>
  <c r="BG121" i="56"/>
  <c r="BF121" i="56"/>
  <c r="BE121" i="56"/>
  <c r="BD121" i="56"/>
  <c r="BC121" i="56"/>
  <c r="BB121" i="56"/>
  <c r="BA121" i="56"/>
  <c r="AZ121" i="56"/>
  <c r="AY121" i="56"/>
  <c r="AX121" i="56"/>
  <c r="AW121" i="56"/>
  <c r="AV121" i="56"/>
  <c r="AU121" i="56"/>
  <c r="AT121" i="56"/>
  <c r="AS121" i="56"/>
  <c r="AR121" i="56"/>
  <c r="AQ121" i="56"/>
  <c r="AP121" i="56"/>
  <c r="AO121" i="56"/>
  <c r="AN121" i="56"/>
  <c r="AM121" i="56"/>
  <c r="AL121" i="56"/>
  <c r="AK121" i="56"/>
  <c r="AJ121" i="56"/>
  <c r="AI121" i="56"/>
  <c r="AH121" i="56"/>
  <c r="AG121" i="56"/>
  <c r="AF121" i="56"/>
  <c r="AE121" i="56"/>
  <c r="AD121" i="56"/>
  <c r="AC121" i="56"/>
  <c r="AB121" i="56"/>
  <c r="AA121" i="56"/>
  <c r="Z121" i="56"/>
  <c r="Y121" i="56"/>
  <c r="X121" i="56"/>
  <c r="W121" i="56"/>
  <c r="V121" i="56"/>
  <c r="U121" i="56"/>
  <c r="T121" i="56"/>
  <c r="S121" i="56"/>
  <c r="R121" i="56"/>
  <c r="Q121" i="56"/>
  <c r="P121" i="56"/>
  <c r="O121" i="56"/>
  <c r="N121" i="56"/>
  <c r="M121" i="56"/>
  <c r="L121" i="56"/>
  <c r="K121" i="56"/>
  <c r="J121" i="56"/>
  <c r="I121" i="56"/>
  <c r="H121" i="56"/>
  <c r="G121" i="56"/>
  <c r="F121" i="56"/>
  <c r="E121" i="56"/>
  <c r="D121" i="56"/>
  <c r="C121" i="56"/>
  <c r="B121" i="56"/>
  <c r="A121" i="56"/>
  <c r="FX120" i="56"/>
  <c r="FW120" i="56"/>
  <c r="FV120" i="56"/>
  <c r="FU120" i="56"/>
  <c r="FT120" i="56"/>
  <c r="FS120" i="56"/>
  <c r="FR120" i="56"/>
  <c r="FQ120" i="56"/>
  <c r="FP120" i="56"/>
  <c r="FO120" i="56"/>
  <c r="FN120" i="56"/>
  <c r="FM120" i="56"/>
  <c r="FL120" i="56"/>
  <c r="FK120" i="56"/>
  <c r="FJ120" i="56"/>
  <c r="FI120" i="56"/>
  <c r="FH120" i="56"/>
  <c r="FG120" i="56"/>
  <c r="FF120" i="56"/>
  <c r="FE120" i="56"/>
  <c r="FD120" i="56"/>
  <c r="FC120" i="56"/>
  <c r="FB120" i="56"/>
  <c r="FA120" i="56"/>
  <c r="EZ120" i="56"/>
  <c r="EY120" i="56"/>
  <c r="EX120" i="56"/>
  <c r="EW120" i="56"/>
  <c r="EV120" i="56"/>
  <c r="EU120" i="56"/>
  <c r="ET120" i="56"/>
  <c r="ES120" i="56"/>
  <c r="ER120" i="56"/>
  <c r="EQ120" i="56"/>
  <c r="EP120" i="56"/>
  <c r="EO120" i="56"/>
  <c r="EN120" i="56"/>
  <c r="EM120" i="56"/>
  <c r="EL120" i="56"/>
  <c r="EK120" i="56"/>
  <c r="EJ120" i="56"/>
  <c r="EI120" i="56"/>
  <c r="EH120" i="56"/>
  <c r="EG120" i="56"/>
  <c r="EF120" i="56"/>
  <c r="EE120" i="56"/>
  <c r="ED120" i="56"/>
  <c r="EC120" i="56"/>
  <c r="EB120" i="56"/>
  <c r="EA120" i="56"/>
  <c r="DZ120" i="56"/>
  <c r="DY120" i="56"/>
  <c r="DX120" i="56"/>
  <c r="DW120" i="56"/>
  <c r="DV120" i="56"/>
  <c r="DU120" i="56"/>
  <c r="DT120" i="56"/>
  <c r="DS120" i="56"/>
  <c r="DR120" i="56"/>
  <c r="DQ120" i="56"/>
  <c r="DP120" i="56"/>
  <c r="DO120" i="56"/>
  <c r="DN120" i="56"/>
  <c r="DM120" i="56"/>
  <c r="DL120" i="56"/>
  <c r="DK120" i="56"/>
  <c r="DJ120" i="56"/>
  <c r="DI120" i="56"/>
  <c r="DH120" i="56"/>
  <c r="DG120" i="56"/>
  <c r="DF120" i="56"/>
  <c r="DE120" i="56"/>
  <c r="DD120" i="56"/>
  <c r="DC120" i="56"/>
  <c r="DB120" i="56"/>
  <c r="DA120" i="56"/>
  <c r="CZ120" i="56"/>
  <c r="CY120" i="56"/>
  <c r="CX120" i="56"/>
  <c r="CW120" i="56"/>
  <c r="CV120" i="56"/>
  <c r="CU120" i="56"/>
  <c r="CT120" i="56"/>
  <c r="CS120" i="56"/>
  <c r="CR120" i="56"/>
  <c r="CQ120" i="56"/>
  <c r="CP120" i="56"/>
  <c r="CO120" i="56"/>
  <c r="CN120" i="56"/>
  <c r="CM120" i="56"/>
  <c r="CL120" i="56"/>
  <c r="CK120" i="56"/>
  <c r="CJ120" i="56"/>
  <c r="CI120" i="56"/>
  <c r="CH120" i="56"/>
  <c r="CG120" i="56"/>
  <c r="CF120" i="56"/>
  <c r="CE120" i="56"/>
  <c r="CD120" i="56"/>
  <c r="CC120" i="56"/>
  <c r="CB120" i="56"/>
  <c r="CA120" i="56"/>
  <c r="BZ120" i="56"/>
  <c r="BY120" i="56"/>
  <c r="BX120" i="56"/>
  <c r="BW120" i="56"/>
  <c r="BV120" i="56"/>
  <c r="BU120" i="56"/>
  <c r="BT120" i="56"/>
  <c r="BS120" i="56"/>
  <c r="BR120" i="56"/>
  <c r="BQ120" i="56"/>
  <c r="BP120" i="56"/>
  <c r="BO120" i="56"/>
  <c r="BN120" i="56"/>
  <c r="BM120" i="56"/>
  <c r="BL120" i="56"/>
  <c r="BK120" i="56"/>
  <c r="BJ120" i="56"/>
  <c r="BI120" i="56"/>
  <c r="BH120" i="56"/>
  <c r="BG120" i="56"/>
  <c r="BF120" i="56"/>
  <c r="BE120" i="56"/>
  <c r="BD120" i="56"/>
  <c r="BC120" i="56"/>
  <c r="BB120" i="56"/>
  <c r="BA120" i="56"/>
  <c r="AZ120" i="56"/>
  <c r="AY120" i="56"/>
  <c r="AX120" i="56"/>
  <c r="AW120" i="56"/>
  <c r="AV120" i="56"/>
  <c r="AU120" i="56"/>
  <c r="AT120" i="56"/>
  <c r="AS120" i="56"/>
  <c r="AR120" i="56"/>
  <c r="AQ120" i="56"/>
  <c r="AP120" i="56"/>
  <c r="AO120" i="56"/>
  <c r="AN120" i="56"/>
  <c r="AM120" i="56"/>
  <c r="AL120" i="56"/>
  <c r="AK120" i="56"/>
  <c r="AJ120" i="56"/>
  <c r="AI120" i="56"/>
  <c r="AH120" i="56"/>
  <c r="AG120" i="56"/>
  <c r="AF120" i="56"/>
  <c r="AE120" i="56"/>
  <c r="AD120" i="56"/>
  <c r="AC120" i="56"/>
  <c r="AB120" i="56"/>
  <c r="AA120" i="56"/>
  <c r="Z120" i="56"/>
  <c r="Y120" i="56"/>
  <c r="X120" i="56"/>
  <c r="W120" i="56"/>
  <c r="V120" i="56"/>
  <c r="U120" i="56"/>
  <c r="T120" i="56"/>
  <c r="S120" i="56"/>
  <c r="R120" i="56"/>
  <c r="Q120" i="56"/>
  <c r="P120" i="56"/>
  <c r="O120" i="56"/>
  <c r="N120" i="56"/>
  <c r="M120" i="56"/>
  <c r="L120" i="56"/>
  <c r="K120" i="56"/>
  <c r="J120" i="56"/>
  <c r="I120" i="56"/>
  <c r="H120" i="56"/>
  <c r="G120" i="56"/>
  <c r="F120" i="56"/>
  <c r="E120" i="56"/>
  <c r="D120" i="56"/>
  <c r="C120" i="56"/>
  <c r="B120" i="56"/>
  <c r="A120" i="56"/>
  <c r="FX119" i="56"/>
  <c r="FW119" i="56"/>
  <c r="FV119" i="56"/>
  <c r="FU119" i="56"/>
  <c r="FT119" i="56"/>
  <c r="FS119" i="56"/>
  <c r="FR119" i="56"/>
  <c r="FQ119" i="56"/>
  <c r="FP119" i="56"/>
  <c r="FO119" i="56"/>
  <c r="FN119" i="56"/>
  <c r="FM119" i="56"/>
  <c r="FL119" i="56"/>
  <c r="FK119" i="56"/>
  <c r="FJ119" i="56"/>
  <c r="FI119" i="56"/>
  <c r="FH119" i="56"/>
  <c r="FG119" i="56"/>
  <c r="FF119" i="56"/>
  <c r="FE119" i="56"/>
  <c r="FD119" i="56"/>
  <c r="FC119" i="56"/>
  <c r="FB119" i="56"/>
  <c r="FA119" i="56"/>
  <c r="EZ119" i="56"/>
  <c r="EY119" i="56"/>
  <c r="EX119" i="56"/>
  <c r="EW119" i="56"/>
  <c r="EV119" i="56"/>
  <c r="EU119" i="56"/>
  <c r="ET119" i="56"/>
  <c r="ES119" i="56"/>
  <c r="ER119" i="56"/>
  <c r="EQ119" i="56"/>
  <c r="EP119" i="56"/>
  <c r="EO119" i="56"/>
  <c r="EN119" i="56"/>
  <c r="EM119" i="56"/>
  <c r="EL119" i="56"/>
  <c r="EK119" i="56"/>
  <c r="EJ119" i="56"/>
  <c r="EI119" i="56"/>
  <c r="EH119" i="56"/>
  <c r="EG119" i="56"/>
  <c r="EF119" i="56"/>
  <c r="EE119" i="56"/>
  <c r="ED119" i="56"/>
  <c r="EC119" i="56"/>
  <c r="EB119" i="56"/>
  <c r="EA119" i="56"/>
  <c r="DZ119" i="56"/>
  <c r="DY119" i="56"/>
  <c r="DX119" i="56"/>
  <c r="DW119" i="56"/>
  <c r="DV119" i="56"/>
  <c r="DU119" i="56"/>
  <c r="DT119" i="56"/>
  <c r="DS119" i="56"/>
  <c r="DR119" i="56"/>
  <c r="DQ119" i="56"/>
  <c r="DP119" i="56"/>
  <c r="DO119" i="56"/>
  <c r="DN119" i="56"/>
  <c r="DM119" i="56"/>
  <c r="DL119" i="56"/>
  <c r="DK119" i="56"/>
  <c r="DJ119" i="56"/>
  <c r="DI119" i="56"/>
  <c r="DH119" i="56"/>
  <c r="DG119" i="56"/>
  <c r="DF119" i="56"/>
  <c r="DE119" i="56"/>
  <c r="DD119" i="56"/>
  <c r="DC119" i="56"/>
  <c r="DB119" i="56"/>
  <c r="DA119" i="56"/>
  <c r="CZ119" i="56"/>
  <c r="CY119" i="56"/>
  <c r="CX119" i="56"/>
  <c r="CW119" i="56"/>
  <c r="CV119" i="56"/>
  <c r="CU119" i="56"/>
  <c r="CT119" i="56"/>
  <c r="CS119" i="56"/>
  <c r="CR119" i="56"/>
  <c r="CQ119" i="56"/>
  <c r="CP119" i="56"/>
  <c r="CO119" i="56"/>
  <c r="CN119" i="56"/>
  <c r="CM119" i="56"/>
  <c r="CL119" i="56"/>
  <c r="CK119" i="56"/>
  <c r="CJ119" i="56"/>
  <c r="CI119" i="56"/>
  <c r="CH119" i="56"/>
  <c r="CG119" i="56"/>
  <c r="CF119" i="56"/>
  <c r="CE119" i="56"/>
  <c r="CD119" i="56"/>
  <c r="CC119" i="56"/>
  <c r="CB119" i="56"/>
  <c r="CA119" i="56"/>
  <c r="BZ119" i="56"/>
  <c r="BY119" i="56"/>
  <c r="BX119" i="56"/>
  <c r="BW119" i="56"/>
  <c r="BV119" i="56"/>
  <c r="BU119" i="56"/>
  <c r="BT119" i="56"/>
  <c r="BS119" i="56"/>
  <c r="BR119" i="56"/>
  <c r="BQ119" i="56"/>
  <c r="BP119" i="56"/>
  <c r="BO119" i="56"/>
  <c r="BN119" i="56"/>
  <c r="BM119" i="56"/>
  <c r="BL119" i="56"/>
  <c r="BK119" i="56"/>
  <c r="BJ119" i="56"/>
  <c r="BI119" i="56"/>
  <c r="BH119" i="56"/>
  <c r="BG119" i="56"/>
  <c r="BF119" i="56"/>
  <c r="BE119" i="56"/>
  <c r="BD119" i="56"/>
  <c r="BC119" i="56"/>
  <c r="BB119" i="56"/>
  <c r="BA119" i="56"/>
  <c r="AZ119" i="56"/>
  <c r="AY119" i="56"/>
  <c r="AX119" i="56"/>
  <c r="AW119" i="56"/>
  <c r="AV119" i="56"/>
  <c r="AU119" i="56"/>
  <c r="AT119" i="56"/>
  <c r="AS119" i="56"/>
  <c r="AR119" i="56"/>
  <c r="AQ119" i="56"/>
  <c r="AP119" i="56"/>
  <c r="AO119" i="56"/>
  <c r="AN119" i="56"/>
  <c r="AM119" i="56"/>
  <c r="AL119" i="56"/>
  <c r="AK119" i="56"/>
  <c r="AJ119" i="56"/>
  <c r="AI119" i="56"/>
  <c r="AH119" i="56"/>
  <c r="AG119" i="56"/>
  <c r="AF119" i="56"/>
  <c r="AE119" i="56"/>
  <c r="AD119" i="56"/>
  <c r="AC119" i="56"/>
  <c r="AB119" i="56"/>
  <c r="AA119" i="56"/>
  <c r="Z119" i="56"/>
  <c r="Y119" i="56"/>
  <c r="X119" i="56"/>
  <c r="W119" i="56"/>
  <c r="V119" i="56"/>
  <c r="U119" i="56"/>
  <c r="T119" i="56"/>
  <c r="S119" i="56"/>
  <c r="R119" i="56"/>
  <c r="Q119" i="56"/>
  <c r="P119" i="56"/>
  <c r="O119" i="56"/>
  <c r="N119" i="56"/>
  <c r="M119" i="56"/>
  <c r="L119" i="56"/>
  <c r="K119" i="56"/>
  <c r="J119" i="56"/>
  <c r="I119" i="56"/>
  <c r="H119" i="56"/>
  <c r="G119" i="56"/>
  <c r="F119" i="56"/>
  <c r="E119" i="56"/>
  <c r="D119" i="56"/>
  <c r="C119" i="56"/>
  <c r="B119" i="56"/>
  <c r="A119" i="56"/>
  <c r="FX118" i="56"/>
  <c r="FW118" i="56"/>
  <c r="FV118" i="56"/>
  <c r="FU118" i="56"/>
  <c r="FT118" i="56"/>
  <c r="FS118" i="56"/>
  <c r="FR118" i="56"/>
  <c r="FQ118" i="56"/>
  <c r="FP118" i="56"/>
  <c r="FO118" i="56"/>
  <c r="FN118" i="56"/>
  <c r="FM118" i="56"/>
  <c r="FL118" i="56"/>
  <c r="FK118" i="56"/>
  <c r="FJ118" i="56"/>
  <c r="FI118" i="56"/>
  <c r="FH118" i="56"/>
  <c r="FG118" i="56"/>
  <c r="FF118" i="56"/>
  <c r="FE118" i="56"/>
  <c r="FD118" i="56"/>
  <c r="FC118" i="56"/>
  <c r="FB118" i="56"/>
  <c r="FA118" i="56"/>
  <c r="EZ118" i="56"/>
  <c r="EY118" i="56"/>
  <c r="EX118" i="56"/>
  <c r="EW118" i="56"/>
  <c r="EV118" i="56"/>
  <c r="EU118" i="56"/>
  <c r="ET118" i="56"/>
  <c r="ES118" i="56"/>
  <c r="ER118" i="56"/>
  <c r="EQ118" i="56"/>
  <c r="EP118" i="56"/>
  <c r="EO118" i="56"/>
  <c r="EN118" i="56"/>
  <c r="EM118" i="56"/>
  <c r="EL118" i="56"/>
  <c r="EK118" i="56"/>
  <c r="EJ118" i="56"/>
  <c r="EI118" i="56"/>
  <c r="EH118" i="56"/>
  <c r="EG118" i="56"/>
  <c r="EF118" i="56"/>
  <c r="EE118" i="56"/>
  <c r="ED118" i="56"/>
  <c r="EC118" i="56"/>
  <c r="EB118" i="56"/>
  <c r="EA118" i="56"/>
  <c r="DZ118" i="56"/>
  <c r="DY118" i="56"/>
  <c r="DX118" i="56"/>
  <c r="DW118" i="56"/>
  <c r="DV118" i="56"/>
  <c r="DU118" i="56"/>
  <c r="DT118" i="56"/>
  <c r="DS118" i="56"/>
  <c r="DR118" i="56"/>
  <c r="DQ118" i="56"/>
  <c r="DP118" i="56"/>
  <c r="DO118" i="56"/>
  <c r="DN118" i="56"/>
  <c r="DM118" i="56"/>
  <c r="DL118" i="56"/>
  <c r="DK118" i="56"/>
  <c r="DJ118" i="56"/>
  <c r="DI118" i="56"/>
  <c r="DH118" i="56"/>
  <c r="DG118" i="56"/>
  <c r="DF118" i="56"/>
  <c r="DE118" i="56"/>
  <c r="DD118" i="56"/>
  <c r="DC118" i="56"/>
  <c r="DB118" i="56"/>
  <c r="DA118" i="56"/>
  <c r="CZ118" i="56"/>
  <c r="CY118" i="56"/>
  <c r="CX118" i="56"/>
  <c r="CW118" i="56"/>
  <c r="CV118" i="56"/>
  <c r="CU118" i="56"/>
  <c r="CT118" i="56"/>
  <c r="CS118" i="56"/>
  <c r="CR118" i="56"/>
  <c r="CQ118" i="56"/>
  <c r="CP118" i="56"/>
  <c r="CO118" i="56"/>
  <c r="CN118" i="56"/>
  <c r="CM118" i="56"/>
  <c r="CL118" i="56"/>
  <c r="CK118" i="56"/>
  <c r="CJ118" i="56"/>
  <c r="CI118" i="56"/>
  <c r="CH118" i="56"/>
  <c r="CG118" i="56"/>
  <c r="CF118" i="56"/>
  <c r="CE118" i="56"/>
  <c r="CD118" i="56"/>
  <c r="CC118" i="56"/>
  <c r="CB118" i="56"/>
  <c r="CA118" i="56"/>
  <c r="BZ118" i="56"/>
  <c r="BY118" i="56"/>
  <c r="BX118" i="56"/>
  <c r="BW118" i="56"/>
  <c r="BV118" i="56"/>
  <c r="BU118" i="56"/>
  <c r="BT118" i="56"/>
  <c r="BS118" i="56"/>
  <c r="BR118" i="56"/>
  <c r="BQ118" i="56"/>
  <c r="BP118" i="56"/>
  <c r="BO118" i="56"/>
  <c r="BN118" i="56"/>
  <c r="BM118" i="56"/>
  <c r="BL118" i="56"/>
  <c r="BK118" i="56"/>
  <c r="BJ118" i="56"/>
  <c r="BI118" i="56"/>
  <c r="BH118" i="56"/>
  <c r="BG118" i="56"/>
  <c r="BF118" i="56"/>
  <c r="BE118" i="56"/>
  <c r="BD118" i="56"/>
  <c r="BC118" i="56"/>
  <c r="BB118" i="56"/>
  <c r="BA118" i="56"/>
  <c r="AZ118" i="56"/>
  <c r="AY118" i="56"/>
  <c r="AX118" i="56"/>
  <c r="AW118" i="56"/>
  <c r="AV118" i="56"/>
  <c r="AU118" i="56"/>
  <c r="AT118" i="56"/>
  <c r="AS118" i="56"/>
  <c r="AR118" i="56"/>
  <c r="AQ118" i="56"/>
  <c r="AP118" i="56"/>
  <c r="AO118" i="56"/>
  <c r="AN118" i="56"/>
  <c r="AM118" i="56"/>
  <c r="AL118" i="56"/>
  <c r="AK118" i="56"/>
  <c r="AJ118" i="56"/>
  <c r="AI118" i="56"/>
  <c r="AH118" i="56"/>
  <c r="AG118" i="56"/>
  <c r="AF118" i="56"/>
  <c r="AE118" i="56"/>
  <c r="AD118" i="56"/>
  <c r="AC118" i="56"/>
  <c r="AB118" i="56"/>
  <c r="AA118" i="56"/>
  <c r="Z118" i="56"/>
  <c r="Y118" i="56"/>
  <c r="X118" i="56"/>
  <c r="W118" i="56"/>
  <c r="V118" i="56"/>
  <c r="U118" i="56"/>
  <c r="T118" i="56"/>
  <c r="S118" i="56"/>
  <c r="R118" i="56"/>
  <c r="Q118" i="56"/>
  <c r="P118" i="56"/>
  <c r="O118" i="56"/>
  <c r="N118" i="56"/>
  <c r="M118" i="56"/>
  <c r="L118" i="56"/>
  <c r="K118" i="56"/>
  <c r="J118" i="56"/>
  <c r="I118" i="56"/>
  <c r="H118" i="56"/>
  <c r="G118" i="56"/>
  <c r="F118" i="56"/>
  <c r="E118" i="56"/>
  <c r="D118" i="56"/>
  <c r="C118" i="56"/>
  <c r="B118" i="56"/>
  <c r="A118" i="56"/>
  <c r="FX117" i="56"/>
  <c r="FW117" i="56"/>
  <c r="FV117" i="56"/>
  <c r="FU117" i="56"/>
  <c r="FT117" i="56"/>
  <c r="FS117" i="56"/>
  <c r="FR117" i="56"/>
  <c r="FQ117" i="56"/>
  <c r="FP117" i="56"/>
  <c r="FO117" i="56"/>
  <c r="FN117" i="56"/>
  <c r="FM117" i="56"/>
  <c r="FL117" i="56"/>
  <c r="FK117" i="56"/>
  <c r="FJ117" i="56"/>
  <c r="FI117" i="56"/>
  <c r="FH117" i="56"/>
  <c r="FG117" i="56"/>
  <c r="FF117" i="56"/>
  <c r="FE117" i="56"/>
  <c r="FD117" i="56"/>
  <c r="FC117" i="56"/>
  <c r="FB117" i="56"/>
  <c r="FA117" i="56"/>
  <c r="EZ117" i="56"/>
  <c r="EY117" i="56"/>
  <c r="EX117" i="56"/>
  <c r="EW117" i="56"/>
  <c r="EV117" i="56"/>
  <c r="EU117" i="56"/>
  <c r="ET117" i="56"/>
  <c r="ES117" i="56"/>
  <c r="ER117" i="56"/>
  <c r="EQ117" i="56"/>
  <c r="EP117" i="56"/>
  <c r="EO117" i="56"/>
  <c r="EN117" i="56"/>
  <c r="EM117" i="56"/>
  <c r="EL117" i="56"/>
  <c r="EK117" i="56"/>
  <c r="EJ117" i="56"/>
  <c r="EI117" i="56"/>
  <c r="EH117" i="56"/>
  <c r="EG117" i="56"/>
  <c r="EF117" i="56"/>
  <c r="EE117" i="56"/>
  <c r="ED117" i="56"/>
  <c r="EC117" i="56"/>
  <c r="EB117" i="56"/>
  <c r="EA117" i="56"/>
  <c r="DZ117" i="56"/>
  <c r="DY117" i="56"/>
  <c r="DX117" i="56"/>
  <c r="DW117" i="56"/>
  <c r="DV117" i="56"/>
  <c r="DU117" i="56"/>
  <c r="DT117" i="56"/>
  <c r="DS117" i="56"/>
  <c r="DR117" i="56"/>
  <c r="DQ117" i="56"/>
  <c r="DP117" i="56"/>
  <c r="DO117" i="56"/>
  <c r="DN117" i="56"/>
  <c r="DM117" i="56"/>
  <c r="DL117" i="56"/>
  <c r="DK117" i="56"/>
  <c r="DJ117" i="56"/>
  <c r="DI117" i="56"/>
  <c r="DH117" i="56"/>
  <c r="DG117" i="56"/>
  <c r="DF117" i="56"/>
  <c r="DE117" i="56"/>
  <c r="DD117" i="56"/>
  <c r="DC117" i="56"/>
  <c r="DB117" i="56"/>
  <c r="DA117" i="56"/>
  <c r="CZ117" i="56"/>
  <c r="CY117" i="56"/>
  <c r="CX117" i="56"/>
  <c r="CW117" i="56"/>
  <c r="CV117" i="56"/>
  <c r="CU117" i="56"/>
  <c r="CT117" i="56"/>
  <c r="CS117" i="56"/>
  <c r="CR117" i="56"/>
  <c r="CQ117" i="56"/>
  <c r="CP117" i="56"/>
  <c r="CO117" i="56"/>
  <c r="CN117" i="56"/>
  <c r="CM117" i="56"/>
  <c r="CL117" i="56"/>
  <c r="CK117" i="56"/>
  <c r="CJ117" i="56"/>
  <c r="CI117" i="56"/>
  <c r="CH117" i="56"/>
  <c r="CG117" i="56"/>
  <c r="CF117" i="56"/>
  <c r="CE117" i="56"/>
  <c r="CD117" i="56"/>
  <c r="CC117" i="56"/>
  <c r="CB117" i="56"/>
  <c r="CA117" i="56"/>
  <c r="BZ117" i="56"/>
  <c r="BY117" i="56"/>
  <c r="BX117" i="56"/>
  <c r="BW117" i="56"/>
  <c r="BV117" i="56"/>
  <c r="BU117" i="56"/>
  <c r="BT117" i="56"/>
  <c r="BS117" i="56"/>
  <c r="BR117" i="56"/>
  <c r="BQ117" i="56"/>
  <c r="BP117" i="56"/>
  <c r="BO117" i="56"/>
  <c r="BN117" i="56"/>
  <c r="BM117" i="56"/>
  <c r="BL117" i="56"/>
  <c r="BK117" i="56"/>
  <c r="BJ117" i="56"/>
  <c r="BI117" i="56"/>
  <c r="BH117" i="56"/>
  <c r="BG117" i="56"/>
  <c r="BF117" i="56"/>
  <c r="BE117" i="56"/>
  <c r="BD117" i="56"/>
  <c r="BC117" i="56"/>
  <c r="BB117" i="56"/>
  <c r="BA117" i="56"/>
  <c r="AZ117" i="56"/>
  <c r="AY117" i="56"/>
  <c r="AX117" i="56"/>
  <c r="AW117" i="56"/>
  <c r="AV117" i="56"/>
  <c r="AU117" i="56"/>
  <c r="AT117" i="56"/>
  <c r="AS117" i="56"/>
  <c r="AR117" i="56"/>
  <c r="AQ117" i="56"/>
  <c r="AP117" i="56"/>
  <c r="AO117" i="56"/>
  <c r="AN117" i="56"/>
  <c r="AM117" i="56"/>
  <c r="AL117" i="56"/>
  <c r="AK117" i="56"/>
  <c r="AJ117" i="56"/>
  <c r="AI117" i="56"/>
  <c r="AH117" i="56"/>
  <c r="AG117" i="56"/>
  <c r="AF117" i="56"/>
  <c r="AE117" i="56"/>
  <c r="AD117" i="56"/>
  <c r="AC117" i="56"/>
  <c r="AB117" i="56"/>
  <c r="AA117" i="56"/>
  <c r="Z117" i="56"/>
  <c r="Y117" i="56"/>
  <c r="X117" i="56"/>
  <c r="W117" i="56"/>
  <c r="V117" i="56"/>
  <c r="U117" i="56"/>
  <c r="T117" i="56"/>
  <c r="S117" i="56"/>
  <c r="R117" i="56"/>
  <c r="Q117" i="56"/>
  <c r="P117" i="56"/>
  <c r="O117" i="56"/>
  <c r="N117" i="56"/>
  <c r="M117" i="56"/>
  <c r="L117" i="56"/>
  <c r="K117" i="56"/>
  <c r="J117" i="56"/>
  <c r="I117" i="56"/>
  <c r="H117" i="56"/>
  <c r="G117" i="56"/>
  <c r="F117" i="56"/>
  <c r="E117" i="56"/>
  <c r="D117" i="56"/>
  <c r="C117" i="56"/>
  <c r="B117" i="56"/>
  <c r="A117" i="56"/>
  <c r="FX116" i="56"/>
  <c r="FW116" i="56"/>
  <c r="FV116" i="56"/>
  <c r="FU116" i="56"/>
  <c r="FT116" i="56"/>
  <c r="FS116" i="56"/>
  <c r="FR116" i="56"/>
  <c r="FQ116" i="56"/>
  <c r="FP116" i="56"/>
  <c r="FO116" i="56"/>
  <c r="FN116" i="56"/>
  <c r="FM116" i="56"/>
  <c r="FL116" i="56"/>
  <c r="FK116" i="56"/>
  <c r="FJ116" i="56"/>
  <c r="FI116" i="56"/>
  <c r="FH116" i="56"/>
  <c r="FG116" i="56"/>
  <c r="FF116" i="56"/>
  <c r="FE116" i="56"/>
  <c r="FD116" i="56"/>
  <c r="FC116" i="56"/>
  <c r="FB116" i="56"/>
  <c r="FA116" i="56"/>
  <c r="EZ116" i="56"/>
  <c r="EY116" i="56"/>
  <c r="EX116" i="56"/>
  <c r="EW116" i="56"/>
  <c r="EV116" i="56"/>
  <c r="EU116" i="56"/>
  <c r="ET116" i="56"/>
  <c r="ES116" i="56"/>
  <c r="ER116" i="56"/>
  <c r="EQ116" i="56"/>
  <c r="EP116" i="56"/>
  <c r="EO116" i="56"/>
  <c r="EN116" i="56"/>
  <c r="EM116" i="56"/>
  <c r="EL116" i="56"/>
  <c r="EK116" i="56"/>
  <c r="EJ116" i="56"/>
  <c r="EI116" i="56"/>
  <c r="EH116" i="56"/>
  <c r="EG116" i="56"/>
  <c r="EF116" i="56"/>
  <c r="EE116" i="56"/>
  <c r="ED116" i="56"/>
  <c r="EC116" i="56"/>
  <c r="EB116" i="56"/>
  <c r="EA116" i="56"/>
  <c r="DZ116" i="56"/>
  <c r="DY116" i="56"/>
  <c r="DX116" i="56"/>
  <c r="DW116" i="56"/>
  <c r="DV116" i="56"/>
  <c r="DU116" i="56"/>
  <c r="DT116" i="56"/>
  <c r="DS116" i="56"/>
  <c r="DR116" i="56"/>
  <c r="DQ116" i="56"/>
  <c r="DP116" i="56"/>
  <c r="DO116" i="56"/>
  <c r="DN116" i="56"/>
  <c r="DM116" i="56"/>
  <c r="DL116" i="56"/>
  <c r="DK116" i="56"/>
  <c r="DJ116" i="56"/>
  <c r="DI116" i="56"/>
  <c r="DH116" i="56"/>
  <c r="DG116" i="56"/>
  <c r="DF116" i="56"/>
  <c r="DE116" i="56"/>
  <c r="DD116" i="56"/>
  <c r="DC116" i="56"/>
  <c r="DB116" i="56"/>
  <c r="DA116" i="56"/>
  <c r="CZ116" i="56"/>
  <c r="CY116" i="56"/>
  <c r="CX116" i="56"/>
  <c r="CW116" i="56"/>
  <c r="CV116" i="56"/>
  <c r="CU116" i="56"/>
  <c r="CT116" i="56"/>
  <c r="CS116" i="56"/>
  <c r="CR116" i="56"/>
  <c r="CQ116" i="56"/>
  <c r="CP116" i="56"/>
  <c r="CO116" i="56"/>
  <c r="CN116" i="56"/>
  <c r="CM116" i="56"/>
  <c r="CL116" i="56"/>
  <c r="CK116" i="56"/>
  <c r="CJ116" i="56"/>
  <c r="CI116" i="56"/>
  <c r="CH116" i="56"/>
  <c r="CG116" i="56"/>
  <c r="CF116" i="56"/>
  <c r="CE116" i="56"/>
  <c r="CD116" i="56"/>
  <c r="CC116" i="56"/>
  <c r="CB116" i="56"/>
  <c r="CA116" i="56"/>
  <c r="BZ116" i="56"/>
  <c r="BY116" i="56"/>
  <c r="BX116" i="56"/>
  <c r="BW116" i="56"/>
  <c r="BV116" i="56"/>
  <c r="BU116" i="56"/>
  <c r="BT116" i="56"/>
  <c r="BS116" i="56"/>
  <c r="BR116" i="56"/>
  <c r="BQ116" i="56"/>
  <c r="BP116" i="56"/>
  <c r="BO116" i="56"/>
  <c r="BN116" i="56"/>
  <c r="BM116" i="56"/>
  <c r="BL116" i="56"/>
  <c r="BK116" i="56"/>
  <c r="BJ116" i="56"/>
  <c r="BI116" i="56"/>
  <c r="BH116" i="56"/>
  <c r="BG116" i="56"/>
  <c r="BF116" i="56"/>
  <c r="BE116" i="56"/>
  <c r="BD116" i="56"/>
  <c r="BC116" i="56"/>
  <c r="BB116" i="56"/>
  <c r="BA116" i="56"/>
  <c r="AZ116" i="56"/>
  <c r="AY116" i="56"/>
  <c r="AX116" i="56"/>
  <c r="AW116" i="56"/>
  <c r="AV116" i="56"/>
  <c r="AU116" i="56"/>
  <c r="AT116" i="56"/>
  <c r="AS116" i="56"/>
  <c r="AR116" i="56"/>
  <c r="AQ116" i="56"/>
  <c r="AP116" i="56"/>
  <c r="AO116" i="56"/>
  <c r="AN116" i="56"/>
  <c r="AM116" i="56"/>
  <c r="AL116" i="56"/>
  <c r="AK116" i="56"/>
  <c r="AJ116" i="56"/>
  <c r="AI116" i="56"/>
  <c r="AH116" i="56"/>
  <c r="AG116" i="56"/>
  <c r="AF116" i="56"/>
  <c r="AE116" i="56"/>
  <c r="AD116" i="56"/>
  <c r="AC116" i="56"/>
  <c r="AB116" i="56"/>
  <c r="AA116" i="56"/>
  <c r="Z116" i="56"/>
  <c r="Y116" i="56"/>
  <c r="X116" i="56"/>
  <c r="W116" i="56"/>
  <c r="V116" i="56"/>
  <c r="U116" i="56"/>
  <c r="T116" i="56"/>
  <c r="S116" i="56"/>
  <c r="R116" i="56"/>
  <c r="Q116" i="56"/>
  <c r="P116" i="56"/>
  <c r="O116" i="56"/>
  <c r="N116" i="56"/>
  <c r="M116" i="56"/>
  <c r="L116" i="56"/>
  <c r="K116" i="56"/>
  <c r="J116" i="56"/>
  <c r="I116" i="56"/>
  <c r="H116" i="56"/>
  <c r="G116" i="56"/>
  <c r="F116" i="56"/>
  <c r="E116" i="56"/>
  <c r="D116" i="56"/>
  <c r="C116" i="56"/>
  <c r="B116" i="56"/>
  <c r="A116" i="56"/>
  <c r="FX115" i="56"/>
  <c r="FW115" i="56"/>
  <c r="FV115" i="56"/>
  <c r="FU115" i="56"/>
  <c r="FT115" i="56"/>
  <c r="FS115" i="56"/>
  <c r="FR115" i="56"/>
  <c r="FQ115" i="56"/>
  <c r="FP115" i="56"/>
  <c r="FO115" i="56"/>
  <c r="FN115" i="56"/>
  <c r="FM115" i="56"/>
  <c r="FL115" i="56"/>
  <c r="FK115" i="56"/>
  <c r="FJ115" i="56"/>
  <c r="FI115" i="56"/>
  <c r="FH115" i="56"/>
  <c r="FG115" i="56"/>
  <c r="FF115" i="56"/>
  <c r="FE115" i="56"/>
  <c r="FD115" i="56"/>
  <c r="FC115" i="56"/>
  <c r="FB115" i="56"/>
  <c r="FA115" i="56"/>
  <c r="EZ115" i="56"/>
  <c r="EY115" i="56"/>
  <c r="EX115" i="56"/>
  <c r="EW115" i="56"/>
  <c r="EV115" i="56"/>
  <c r="EU115" i="56"/>
  <c r="ET115" i="56"/>
  <c r="ES115" i="56"/>
  <c r="ER115" i="56"/>
  <c r="EQ115" i="56"/>
  <c r="EP115" i="56"/>
  <c r="EO115" i="56"/>
  <c r="EN115" i="56"/>
  <c r="EM115" i="56"/>
  <c r="EL115" i="56"/>
  <c r="EK115" i="56"/>
  <c r="EJ115" i="56"/>
  <c r="EI115" i="56"/>
  <c r="EH115" i="56"/>
  <c r="EG115" i="56"/>
  <c r="EF115" i="56"/>
  <c r="EE115" i="56"/>
  <c r="ED115" i="56"/>
  <c r="EC115" i="56"/>
  <c r="EB115" i="56"/>
  <c r="EA115" i="56"/>
  <c r="DZ115" i="56"/>
  <c r="DY115" i="56"/>
  <c r="DX115" i="56"/>
  <c r="DW115" i="56"/>
  <c r="DV115" i="56"/>
  <c r="DU115" i="56"/>
  <c r="DT115" i="56"/>
  <c r="DS115" i="56"/>
  <c r="DR115" i="56"/>
  <c r="DQ115" i="56"/>
  <c r="DP115" i="56"/>
  <c r="DO115" i="56"/>
  <c r="DN115" i="56"/>
  <c r="DM115" i="56"/>
  <c r="DL115" i="56"/>
  <c r="DK115" i="56"/>
  <c r="DJ115" i="56"/>
  <c r="DI115" i="56"/>
  <c r="DH115" i="56"/>
  <c r="DG115" i="56"/>
  <c r="DF115" i="56"/>
  <c r="DE115" i="56"/>
  <c r="DD115" i="56"/>
  <c r="DC115" i="56"/>
  <c r="DB115" i="56"/>
  <c r="DA115" i="56"/>
  <c r="CZ115" i="56"/>
  <c r="CY115" i="56"/>
  <c r="CX115" i="56"/>
  <c r="CW115" i="56"/>
  <c r="CV115" i="56"/>
  <c r="CU115" i="56"/>
  <c r="CT115" i="56"/>
  <c r="CS115" i="56"/>
  <c r="CR115" i="56"/>
  <c r="CQ115" i="56"/>
  <c r="CP115" i="56"/>
  <c r="CO115" i="56"/>
  <c r="CN115" i="56"/>
  <c r="CM115" i="56"/>
  <c r="CL115" i="56"/>
  <c r="CK115" i="56"/>
  <c r="CJ115" i="56"/>
  <c r="CI115" i="56"/>
  <c r="CH115" i="56"/>
  <c r="CG115" i="56"/>
  <c r="CF115" i="56"/>
  <c r="CE115" i="56"/>
  <c r="CD115" i="56"/>
  <c r="CC115" i="56"/>
  <c r="CB115" i="56"/>
  <c r="CA115" i="56"/>
  <c r="BZ115" i="56"/>
  <c r="BY115" i="56"/>
  <c r="BX115" i="56"/>
  <c r="BW115" i="56"/>
  <c r="BV115" i="56"/>
  <c r="BU115" i="56"/>
  <c r="BT115" i="56"/>
  <c r="BS115" i="56"/>
  <c r="BR115" i="56"/>
  <c r="BQ115" i="56"/>
  <c r="BP115" i="56"/>
  <c r="BO115" i="56"/>
  <c r="BN115" i="56"/>
  <c r="BM115" i="56"/>
  <c r="BL115" i="56"/>
  <c r="BK115" i="56"/>
  <c r="BJ115" i="56"/>
  <c r="BI115" i="56"/>
  <c r="BH115" i="56"/>
  <c r="BG115" i="56"/>
  <c r="BF115" i="56"/>
  <c r="BE115" i="56"/>
  <c r="BD115" i="56"/>
  <c r="BC115" i="56"/>
  <c r="BB115" i="56"/>
  <c r="BA115" i="56"/>
  <c r="AZ115" i="56"/>
  <c r="AY115" i="56"/>
  <c r="AX115" i="56"/>
  <c r="AW115" i="56"/>
  <c r="AV115" i="56"/>
  <c r="AU115" i="56"/>
  <c r="AT115" i="56"/>
  <c r="AS115" i="56"/>
  <c r="AR115" i="56"/>
  <c r="AQ115" i="56"/>
  <c r="AP115" i="56"/>
  <c r="AO115" i="56"/>
  <c r="AN115" i="56"/>
  <c r="AM115" i="56"/>
  <c r="AL115" i="56"/>
  <c r="AK115" i="56"/>
  <c r="AJ115" i="56"/>
  <c r="AI115" i="56"/>
  <c r="AH115" i="56"/>
  <c r="AG115" i="56"/>
  <c r="AF115" i="56"/>
  <c r="AE115" i="56"/>
  <c r="AD115" i="56"/>
  <c r="AC115" i="56"/>
  <c r="AB115" i="56"/>
  <c r="AA115" i="56"/>
  <c r="Z115" i="56"/>
  <c r="Y115" i="56"/>
  <c r="X115" i="56"/>
  <c r="W115" i="56"/>
  <c r="V115" i="56"/>
  <c r="U115" i="56"/>
  <c r="T115" i="56"/>
  <c r="S115" i="56"/>
  <c r="R115" i="56"/>
  <c r="Q115" i="56"/>
  <c r="P115" i="56"/>
  <c r="O115" i="56"/>
  <c r="N115" i="56"/>
  <c r="M115" i="56"/>
  <c r="L115" i="56"/>
  <c r="K115" i="56"/>
  <c r="J115" i="56"/>
  <c r="I115" i="56"/>
  <c r="H115" i="56"/>
  <c r="G115" i="56"/>
  <c r="F115" i="56"/>
  <c r="E115" i="56"/>
  <c r="D115" i="56"/>
  <c r="C115" i="56"/>
  <c r="B115" i="56"/>
  <c r="A115" i="56"/>
  <c r="FX114" i="56"/>
  <c r="FW114" i="56"/>
  <c r="FV114" i="56"/>
  <c r="FU114" i="56"/>
  <c r="FT114" i="56"/>
  <c r="FS114" i="56"/>
  <c r="FR114" i="56"/>
  <c r="FQ114" i="56"/>
  <c r="FP114" i="56"/>
  <c r="FO114" i="56"/>
  <c r="FN114" i="56"/>
  <c r="FM114" i="56"/>
  <c r="FL114" i="56"/>
  <c r="FK114" i="56"/>
  <c r="FJ114" i="56"/>
  <c r="FI114" i="56"/>
  <c r="FH114" i="56"/>
  <c r="FG114" i="56"/>
  <c r="FF114" i="56"/>
  <c r="FE114" i="56"/>
  <c r="FD114" i="56"/>
  <c r="FC114" i="56"/>
  <c r="FB114" i="56"/>
  <c r="FA114" i="56"/>
  <c r="EZ114" i="56"/>
  <c r="EY114" i="56"/>
  <c r="EX114" i="56"/>
  <c r="EW114" i="56"/>
  <c r="EV114" i="56"/>
  <c r="EU114" i="56"/>
  <c r="ET114" i="56"/>
  <c r="ES114" i="56"/>
  <c r="ER114" i="56"/>
  <c r="EQ114" i="56"/>
  <c r="EP114" i="56"/>
  <c r="EO114" i="56"/>
  <c r="EN114" i="56"/>
  <c r="EM114" i="56"/>
  <c r="EL114" i="56"/>
  <c r="EK114" i="56"/>
  <c r="EJ114" i="56"/>
  <c r="EI114" i="56"/>
  <c r="EH114" i="56"/>
  <c r="EG114" i="56"/>
  <c r="EF114" i="56"/>
  <c r="EE114" i="56"/>
  <c r="ED114" i="56"/>
  <c r="EC114" i="56"/>
  <c r="EB114" i="56"/>
  <c r="EA114" i="56"/>
  <c r="DZ114" i="56"/>
  <c r="DY114" i="56"/>
  <c r="DX114" i="56"/>
  <c r="DW114" i="56"/>
  <c r="DV114" i="56"/>
  <c r="DU114" i="56"/>
  <c r="DT114" i="56"/>
  <c r="DS114" i="56"/>
  <c r="DR114" i="56"/>
  <c r="DQ114" i="56"/>
  <c r="DP114" i="56"/>
  <c r="DO114" i="56"/>
  <c r="DN114" i="56"/>
  <c r="DM114" i="56"/>
  <c r="DL114" i="56"/>
  <c r="DK114" i="56"/>
  <c r="DJ114" i="56"/>
  <c r="DI114" i="56"/>
  <c r="DH114" i="56"/>
  <c r="DG114" i="56"/>
  <c r="DF114" i="56"/>
  <c r="DE114" i="56"/>
  <c r="DD114" i="56"/>
  <c r="DC114" i="56"/>
  <c r="DB114" i="56"/>
  <c r="DA114" i="56"/>
  <c r="CZ114" i="56"/>
  <c r="CY114" i="56"/>
  <c r="CX114" i="56"/>
  <c r="CW114" i="56"/>
  <c r="CV114" i="56"/>
  <c r="CU114" i="56"/>
  <c r="CT114" i="56"/>
  <c r="CS114" i="56"/>
  <c r="CR114" i="56"/>
  <c r="CQ114" i="56"/>
  <c r="CP114" i="56"/>
  <c r="CO114" i="56"/>
  <c r="CN114" i="56"/>
  <c r="CM114" i="56"/>
  <c r="CL114" i="56"/>
  <c r="CK114" i="56"/>
  <c r="CJ114" i="56"/>
  <c r="CI114" i="56"/>
  <c r="CH114" i="56"/>
  <c r="CG114" i="56"/>
  <c r="CF114" i="56"/>
  <c r="CE114" i="56"/>
  <c r="CD114" i="56"/>
  <c r="CC114" i="56"/>
  <c r="CB114" i="56"/>
  <c r="CA114" i="56"/>
  <c r="BZ114" i="56"/>
  <c r="BY114" i="56"/>
  <c r="BX114" i="56"/>
  <c r="BW114" i="56"/>
  <c r="BV114" i="56"/>
  <c r="BU114" i="56"/>
  <c r="BT114" i="56"/>
  <c r="BS114" i="56"/>
  <c r="BR114" i="56"/>
  <c r="BQ114" i="56"/>
  <c r="BP114" i="56"/>
  <c r="BO114" i="56"/>
  <c r="BN114" i="56"/>
  <c r="BM114" i="56"/>
  <c r="BL114" i="56"/>
  <c r="BK114" i="56"/>
  <c r="BJ114" i="56"/>
  <c r="BI114" i="56"/>
  <c r="BH114" i="56"/>
  <c r="BG114" i="56"/>
  <c r="BF114" i="56"/>
  <c r="BE114" i="56"/>
  <c r="BD114" i="56"/>
  <c r="BC114" i="56"/>
  <c r="BB114" i="56"/>
  <c r="BA114" i="56"/>
  <c r="AZ114" i="56"/>
  <c r="AY114" i="56"/>
  <c r="AX114" i="56"/>
  <c r="AW114" i="56"/>
  <c r="AV114" i="56"/>
  <c r="AU114" i="56"/>
  <c r="AT114" i="56"/>
  <c r="AS114" i="56"/>
  <c r="AR114" i="56"/>
  <c r="AQ114" i="56"/>
  <c r="AP114" i="56"/>
  <c r="AO114" i="56"/>
  <c r="AN114" i="56"/>
  <c r="AM114" i="56"/>
  <c r="AL114" i="56"/>
  <c r="AK114" i="56"/>
  <c r="AJ114" i="56"/>
  <c r="AI114" i="56"/>
  <c r="AH114" i="56"/>
  <c r="AG114" i="56"/>
  <c r="AF114" i="56"/>
  <c r="AE114" i="56"/>
  <c r="AD114" i="56"/>
  <c r="AC114" i="56"/>
  <c r="AB114" i="56"/>
  <c r="AA114" i="56"/>
  <c r="Z114" i="56"/>
  <c r="Y114" i="56"/>
  <c r="X114" i="56"/>
  <c r="W114" i="56"/>
  <c r="V114" i="56"/>
  <c r="U114" i="56"/>
  <c r="T114" i="56"/>
  <c r="S114" i="56"/>
  <c r="R114" i="56"/>
  <c r="Q114" i="56"/>
  <c r="P114" i="56"/>
  <c r="O114" i="56"/>
  <c r="N114" i="56"/>
  <c r="M114" i="56"/>
  <c r="L114" i="56"/>
  <c r="K114" i="56"/>
  <c r="J114" i="56"/>
  <c r="I114" i="56"/>
  <c r="H114" i="56"/>
  <c r="G114" i="56"/>
  <c r="F114" i="56"/>
  <c r="E114" i="56"/>
  <c r="D114" i="56"/>
  <c r="C114" i="56"/>
  <c r="B114" i="56"/>
  <c r="A114" i="56"/>
  <c r="FX113" i="56"/>
  <c r="FW113" i="56"/>
  <c r="FV113" i="56"/>
  <c r="FU113" i="56"/>
  <c r="FT113" i="56"/>
  <c r="FS113" i="56"/>
  <c r="FR113" i="56"/>
  <c r="FQ113" i="56"/>
  <c r="FP113" i="56"/>
  <c r="FO113" i="56"/>
  <c r="FN113" i="56"/>
  <c r="FM113" i="56"/>
  <c r="FL113" i="56"/>
  <c r="FK113" i="56"/>
  <c r="FJ113" i="56"/>
  <c r="FI113" i="56"/>
  <c r="FH113" i="56"/>
  <c r="FG113" i="56"/>
  <c r="FF113" i="56"/>
  <c r="FE113" i="56"/>
  <c r="FD113" i="56"/>
  <c r="FC113" i="56"/>
  <c r="FB113" i="56"/>
  <c r="FA113" i="56"/>
  <c r="EZ113" i="56"/>
  <c r="EY113" i="56"/>
  <c r="EX113" i="56"/>
  <c r="EW113" i="56"/>
  <c r="EV113" i="56"/>
  <c r="EU113" i="56"/>
  <c r="ET113" i="56"/>
  <c r="ES113" i="56"/>
  <c r="ER113" i="56"/>
  <c r="EQ113" i="56"/>
  <c r="EP113" i="56"/>
  <c r="EO113" i="56"/>
  <c r="EN113" i="56"/>
  <c r="EM113" i="56"/>
  <c r="EL113" i="56"/>
  <c r="EK113" i="56"/>
  <c r="EJ113" i="56"/>
  <c r="EI113" i="56"/>
  <c r="EH113" i="56"/>
  <c r="EG113" i="56"/>
  <c r="EF113" i="56"/>
  <c r="EE113" i="56"/>
  <c r="ED113" i="56"/>
  <c r="EC113" i="56"/>
  <c r="EB113" i="56"/>
  <c r="EA113" i="56"/>
  <c r="DZ113" i="56"/>
  <c r="DY113" i="56"/>
  <c r="DX113" i="56"/>
  <c r="DW113" i="56"/>
  <c r="DV113" i="56"/>
  <c r="DU113" i="56"/>
  <c r="DT113" i="56"/>
  <c r="DS113" i="56"/>
  <c r="DR113" i="56"/>
  <c r="DQ113" i="56"/>
  <c r="DP113" i="56"/>
  <c r="DO113" i="56"/>
  <c r="DN113" i="56"/>
  <c r="DM113" i="56"/>
  <c r="DL113" i="56"/>
  <c r="DK113" i="56"/>
  <c r="DJ113" i="56"/>
  <c r="DI113" i="56"/>
  <c r="DH113" i="56"/>
  <c r="DG113" i="56"/>
  <c r="DF113" i="56"/>
  <c r="DE113" i="56"/>
  <c r="DD113" i="56"/>
  <c r="DC113" i="56"/>
  <c r="DB113" i="56"/>
  <c r="DA113" i="56"/>
  <c r="CZ113" i="56"/>
  <c r="CY113" i="56"/>
  <c r="CX113" i="56"/>
  <c r="CW113" i="56"/>
  <c r="CV113" i="56"/>
  <c r="CU113" i="56"/>
  <c r="CT113" i="56"/>
  <c r="CS113" i="56"/>
  <c r="CR113" i="56"/>
  <c r="CQ113" i="56"/>
  <c r="CP113" i="56"/>
  <c r="CO113" i="56"/>
  <c r="CN113" i="56"/>
  <c r="CM113" i="56"/>
  <c r="CL113" i="56"/>
  <c r="CK113" i="56"/>
  <c r="CJ113" i="56"/>
  <c r="CI113" i="56"/>
  <c r="CH113" i="56"/>
  <c r="CG113" i="56"/>
  <c r="CF113" i="56"/>
  <c r="CE113" i="56"/>
  <c r="CD113" i="56"/>
  <c r="CC113" i="56"/>
  <c r="CB113" i="56"/>
  <c r="CA113" i="56"/>
  <c r="BZ113" i="56"/>
  <c r="BY113" i="56"/>
  <c r="BX113" i="56"/>
  <c r="BW113" i="56"/>
  <c r="BV113" i="56"/>
  <c r="BU113" i="56"/>
  <c r="BT113" i="56"/>
  <c r="BS113" i="56"/>
  <c r="BR113" i="56"/>
  <c r="BQ113" i="56"/>
  <c r="BP113" i="56"/>
  <c r="BO113" i="56"/>
  <c r="BN113" i="56"/>
  <c r="BM113" i="56"/>
  <c r="BL113" i="56"/>
  <c r="BK113" i="56"/>
  <c r="BJ113" i="56"/>
  <c r="BI113" i="56"/>
  <c r="BH113" i="56"/>
  <c r="BG113" i="56"/>
  <c r="BF113" i="56"/>
  <c r="BE113" i="56"/>
  <c r="BD113" i="56"/>
  <c r="BC113" i="56"/>
  <c r="BB113" i="56"/>
  <c r="BA113" i="56"/>
  <c r="AZ113" i="56"/>
  <c r="AY113" i="56"/>
  <c r="AX113" i="56"/>
  <c r="AW113" i="56"/>
  <c r="AV113" i="56"/>
  <c r="AU113" i="56"/>
  <c r="AT113" i="56"/>
  <c r="AS113" i="56"/>
  <c r="AR113" i="56"/>
  <c r="AQ113" i="56"/>
  <c r="AP113" i="56"/>
  <c r="AO113" i="56"/>
  <c r="AN113" i="56"/>
  <c r="AM113" i="56"/>
  <c r="AL113" i="56"/>
  <c r="AK113" i="56"/>
  <c r="AJ113" i="56"/>
  <c r="AI113" i="56"/>
  <c r="AH113" i="56"/>
  <c r="AG113" i="56"/>
  <c r="AF113" i="56"/>
  <c r="AE113" i="56"/>
  <c r="AD113" i="56"/>
  <c r="AC113" i="56"/>
  <c r="AB113" i="56"/>
  <c r="AA113" i="56"/>
  <c r="Z113" i="56"/>
  <c r="Y113" i="56"/>
  <c r="X113" i="56"/>
  <c r="W113" i="56"/>
  <c r="V113" i="56"/>
  <c r="U113" i="56"/>
  <c r="T113" i="56"/>
  <c r="S113" i="56"/>
  <c r="R113" i="56"/>
  <c r="Q113" i="56"/>
  <c r="P113" i="56"/>
  <c r="O113" i="56"/>
  <c r="N113" i="56"/>
  <c r="M113" i="56"/>
  <c r="L113" i="56"/>
  <c r="K113" i="56"/>
  <c r="J113" i="56"/>
  <c r="I113" i="56"/>
  <c r="H113" i="56"/>
  <c r="G113" i="56"/>
  <c r="F113" i="56"/>
  <c r="E113" i="56"/>
  <c r="D113" i="56"/>
  <c r="C113" i="56"/>
  <c r="B113" i="56"/>
  <c r="A113" i="56"/>
  <c r="FX112" i="56"/>
  <c r="FW112" i="56"/>
  <c r="FV112" i="56"/>
  <c r="FU112" i="56"/>
  <c r="FT112" i="56"/>
  <c r="FS112" i="56"/>
  <c r="FR112" i="56"/>
  <c r="FQ112" i="56"/>
  <c r="FP112" i="56"/>
  <c r="FO112" i="56"/>
  <c r="FN112" i="56"/>
  <c r="FM112" i="56"/>
  <c r="FL112" i="56"/>
  <c r="FK112" i="56"/>
  <c r="FJ112" i="56"/>
  <c r="FI112" i="56"/>
  <c r="FH112" i="56"/>
  <c r="FG112" i="56"/>
  <c r="FF112" i="56"/>
  <c r="FE112" i="56"/>
  <c r="FD112" i="56"/>
  <c r="FC112" i="56"/>
  <c r="FB112" i="56"/>
  <c r="FA112" i="56"/>
  <c r="EZ112" i="56"/>
  <c r="EY112" i="56"/>
  <c r="EX112" i="56"/>
  <c r="EW112" i="56"/>
  <c r="EV112" i="56"/>
  <c r="EU112" i="56"/>
  <c r="ET112" i="56"/>
  <c r="ES112" i="56"/>
  <c r="ER112" i="56"/>
  <c r="EQ112" i="56"/>
  <c r="EP112" i="56"/>
  <c r="EO112" i="56"/>
  <c r="EN112" i="56"/>
  <c r="EM112" i="56"/>
  <c r="EL112" i="56"/>
  <c r="EK112" i="56"/>
  <c r="EJ112" i="56"/>
  <c r="EI112" i="56"/>
  <c r="EH112" i="56"/>
  <c r="EG112" i="56"/>
  <c r="EF112" i="56"/>
  <c r="EE112" i="56"/>
  <c r="ED112" i="56"/>
  <c r="EC112" i="56"/>
  <c r="EB112" i="56"/>
  <c r="EA112" i="56"/>
  <c r="DZ112" i="56"/>
  <c r="DY112" i="56"/>
  <c r="DX112" i="56"/>
  <c r="DW112" i="56"/>
  <c r="DV112" i="56"/>
  <c r="DU112" i="56"/>
  <c r="DT112" i="56"/>
  <c r="DS112" i="56"/>
  <c r="DR112" i="56"/>
  <c r="DQ112" i="56"/>
  <c r="DP112" i="56"/>
  <c r="DO112" i="56"/>
  <c r="DN112" i="56"/>
  <c r="DM112" i="56"/>
  <c r="DL112" i="56"/>
  <c r="DK112" i="56"/>
  <c r="DJ112" i="56"/>
  <c r="DI112" i="56"/>
  <c r="DH112" i="56"/>
  <c r="DG112" i="56"/>
  <c r="DF112" i="56"/>
  <c r="DE112" i="56"/>
  <c r="DD112" i="56"/>
  <c r="DC112" i="56"/>
  <c r="DB112" i="56"/>
  <c r="DA112" i="56"/>
  <c r="CZ112" i="56"/>
  <c r="CY112" i="56"/>
  <c r="CX112" i="56"/>
  <c r="CW112" i="56"/>
  <c r="CV112" i="56"/>
  <c r="CU112" i="56"/>
  <c r="CT112" i="56"/>
  <c r="CS112" i="56"/>
  <c r="CR112" i="56"/>
  <c r="CQ112" i="56"/>
  <c r="CP112" i="56"/>
  <c r="CO112" i="56"/>
  <c r="CN112" i="56"/>
  <c r="CM112" i="56"/>
  <c r="CL112" i="56"/>
  <c r="CK112" i="56"/>
  <c r="CJ112" i="56"/>
  <c r="CI112" i="56"/>
  <c r="CH112" i="56"/>
  <c r="CG112" i="56"/>
  <c r="CF112" i="56"/>
  <c r="CE112" i="56"/>
  <c r="CD112" i="56"/>
  <c r="CC112" i="56"/>
  <c r="CB112" i="56"/>
  <c r="CA112" i="56"/>
  <c r="BZ112" i="56"/>
  <c r="BY112" i="56"/>
  <c r="BX112" i="56"/>
  <c r="BW112" i="56"/>
  <c r="BV112" i="56"/>
  <c r="BU112" i="56"/>
  <c r="BT112" i="56"/>
  <c r="BS112" i="56"/>
  <c r="BR112" i="56"/>
  <c r="BQ112" i="56"/>
  <c r="BP112" i="56"/>
  <c r="BO112" i="56"/>
  <c r="BN112" i="56"/>
  <c r="BM112" i="56"/>
  <c r="BL112" i="56"/>
  <c r="BK112" i="56"/>
  <c r="BJ112" i="56"/>
  <c r="BI112" i="56"/>
  <c r="BH112" i="56"/>
  <c r="BG112" i="56"/>
  <c r="BF112" i="56"/>
  <c r="BE112" i="56"/>
  <c r="BD112" i="56"/>
  <c r="BC112" i="56"/>
  <c r="BB112" i="56"/>
  <c r="BA112" i="56"/>
  <c r="AZ112" i="56"/>
  <c r="AY112" i="56"/>
  <c r="AX112" i="56"/>
  <c r="AW112" i="56"/>
  <c r="AV112" i="56"/>
  <c r="AU112" i="56"/>
  <c r="AT112" i="56"/>
  <c r="AS112" i="56"/>
  <c r="AR112" i="56"/>
  <c r="AQ112" i="56"/>
  <c r="AP112" i="56"/>
  <c r="AO112" i="56"/>
  <c r="AN112" i="56"/>
  <c r="AM112" i="56"/>
  <c r="AL112" i="56"/>
  <c r="AK112" i="56"/>
  <c r="AJ112" i="56"/>
  <c r="AI112" i="56"/>
  <c r="AH112" i="56"/>
  <c r="AG112" i="56"/>
  <c r="AF112" i="56"/>
  <c r="AE112" i="56"/>
  <c r="AD112" i="56"/>
  <c r="AC112" i="56"/>
  <c r="AB112" i="56"/>
  <c r="AA112" i="56"/>
  <c r="Z112" i="56"/>
  <c r="Y112" i="56"/>
  <c r="X112" i="56"/>
  <c r="W112" i="56"/>
  <c r="V112" i="56"/>
  <c r="U112" i="56"/>
  <c r="T112" i="56"/>
  <c r="S112" i="56"/>
  <c r="R112" i="56"/>
  <c r="Q112" i="56"/>
  <c r="P112" i="56"/>
  <c r="O112" i="56"/>
  <c r="N112" i="56"/>
  <c r="M112" i="56"/>
  <c r="L112" i="56"/>
  <c r="K112" i="56"/>
  <c r="J112" i="56"/>
  <c r="I112" i="56"/>
  <c r="H112" i="56"/>
  <c r="G112" i="56"/>
  <c r="F112" i="56"/>
  <c r="E112" i="56"/>
  <c r="D112" i="56"/>
  <c r="C112" i="56"/>
  <c r="B112" i="56"/>
  <c r="A112" i="56"/>
  <c r="FX111" i="56"/>
  <c r="FW111" i="56"/>
  <c r="FV111" i="56"/>
  <c r="FU111" i="56"/>
  <c r="FT111" i="56"/>
  <c r="FS111" i="56"/>
  <c r="FR111" i="56"/>
  <c r="FQ111" i="56"/>
  <c r="FP111" i="56"/>
  <c r="FO111" i="56"/>
  <c r="FN111" i="56"/>
  <c r="FM111" i="56"/>
  <c r="FL111" i="56"/>
  <c r="FK111" i="56"/>
  <c r="FJ111" i="56"/>
  <c r="FI111" i="56"/>
  <c r="FH111" i="56"/>
  <c r="FG111" i="56"/>
  <c r="FF111" i="56"/>
  <c r="FE111" i="56"/>
  <c r="FD111" i="56"/>
  <c r="FC111" i="56"/>
  <c r="FB111" i="56"/>
  <c r="FA111" i="56"/>
  <c r="EZ111" i="56"/>
  <c r="EY111" i="56"/>
  <c r="EX111" i="56"/>
  <c r="EW111" i="56"/>
  <c r="EV111" i="56"/>
  <c r="EU111" i="56"/>
  <c r="ET111" i="56"/>
  <c r="ES111" i="56"/>
  <c r="ER111" i="56"/>
  <c r="EQ111" i="56"/>
  <c r="EP111" i="56"/>
  <c r="EO111" i="56"/>
  <c r="EN111" i="56"/>
  <c r="EM111" i="56"/>
  <c r="EL111" i="56"/>
  <c r="EK111" i="56"/>
  <c r="EJ111" i="56"/>
  <c r="EI111" i="56"/>
  <c r="EH111" i="56"/>
  <c r="EG111" i="56"/>
  <c r="EF111" i="56"/>
  <c r="EE111" i="56"/>
  <c r="ED111" i="56"/>
  <c r="EC111" i="56"/>
  <c r="EB111" i="56"/>
  <c r="EA111" i="56"/>
  <c r="DZ111" i="56"/>
  <c r="DY111" i="56"/>
  <c r="DX111" i="56"/>
  <c r="DW111" i="56"/>
  <c r="DV111" i="56"/>
  <c r="DU111" i="56"/>
  <c r="DT111" i="56"/>
  <c r="DS111" i="56"/>
  <c r="DR111" i="56"/>
  <c r="DQ111" i="56"/>
  <c r="DP111" i="56"/>
  <c r="DO111" i="56"/>
  <c r="DN111" i="56"/>
  <c r="DM111" i="56"/>
  <c r="DL111" i="56"/>
  <c r="DK111" i="56"/>
  <c r="DJ111" i="56"/>
  <c r="DI111" i="56"/>
  <c r="DH111" i="56"/>
  <c r="DG111" i="56"/>
  <c r="DF111" i="56"/>
  <c r="DE111" i="56"/>
  <c r="DD111" i="56"/>
  <c r="DC111" i="56"/>
  <c r="DB111" i="56"/>
  <c r="DA111" i="56"/>
  <c r="CZ111" i="56"/>
  <c r="CY111" i="56"/>
  <c r="CX111" i="56"/>
  <c r="CW111" i="56"/>
  <c r="CV111" i="56"/>
  <c r="CU111" i="56"/>
  <c r="CT111" i="56"/>
  <c r="CS111" i="56"/>
  <c r="CR111" i="56"/>
  <c r="CQ111" i="56"/>
  <c r="CP111" i="56"/>
  <c r="CO111" i="56"/>
  <c r="CN111" i="56"/>
  <c r="CM111" i="56"/>
  <c r="CL111" i="56"/>
  <c r="CK111" i="56"/>
  <c r="CJ111" i="56"/>
  <c r="CI111" i="56"/>
  <c r="CH111" i="56"/>
  <c r="CG111" i="56"/>
  <c r="CF111" i="56"/>
  <c r="CE111" i="56"/>
  <c r="CD111" i="56"/>
  <c r="CC111" i="56"/>
  <c r="CB111" i="56"/>
  <c r="CA111" i="56"/>
  <c r="BZ111" i="56"/>
  <c r="BY111" i="56"/>
  <c r="BX111" i="56"/>
  <c r="BW111" i="56"/>
  <c r="BV111" i="56"/>
  <c r="BU111" i="56"/>
  <c r="BT111" i="56"/>
  <c r="BS111" i="56"/>
  <c r="BR111" i="56"/>
  <c r="BQ111" i="56"/>
  <c r="BP111" i="56"/>
  <c r="BO111" i="56"/>
  <c r="BN111" i="56"/>
  <c r="BM111" i="56"/>
  <c r="BL111" i="56"/>
  <c r="BK111" i="56"/>
  <c r="BJ111" i="56"/>
  <c r="BI111" i="56"/>
  <c r="BH111" i="56"/>
  <c r="BG111" i="56"/>
  <c r="BF111" i="56"/>
  <c r="BE111" i="56"/>
  <c r="BD111" i="56"/>
  <c r="BC111" i="56"/>
  <c r="BB111" i="56"/>
  <c r="BA111" i="56"/>
  <c r="AZ111" i="56"/>
  <c r="AY111" i="56"/>
  <c r="AX111" i="56"/>
  <c r="AW111" i="56"/>
  <c r="AV111" i="56"/>
  <c r="AU111" i="56"/>
  <c r="AT111" i="56"/>
  <c r="AS111" i="56"/>
  <c r="AR111" i="56"/>
  <c r="AQ111" i="56"/>
  <c r="AP111" i="56"/>
  <c r="AO111" i="56"/>
  <c r="AN111" i="56"/>
  <c r="AM111" i="56"/>
  <c r="AL111" i="56"/>
  <c r="AK111" i="56"/>
  <c r="AJ111" i="56"/>
  <c r="AI111" i="56"/>
  <c r="AH111" i="56"/>
  <c r="AG111" i="56"/>
  <c r="AF111" i="56"/>
  <c r="AE111" i="56"/>
  <c r="AD111" i="56"/>
  <c r="AC111" i="56"/>
  <c r="AB111" i="56"/>
  <c r="AA111" i="56"/>
  <c r="Z111" i="56"/>
  <c r="Y111" i="56"/>
  <c r="X111" i="56"/>
  <c r="W111" i="56"/>
  <c r="V111" i="56"/>
  <c r="U111" i="56"/>
  <c r="T111" i="56"/>
  <c r="S111" i="56"/>
  <c r="R111" i="56"/>
  <c r="Q111" i="56"/>
  <c r="P111" i="56"/>
  <c r="O111" i="56"/>
  <c r="N111" i="56"/>
  <c r="M111" i="56"/>
  <c r="L111" i="56"/>
  <c r="K111" i="56"/>
  <c r="J111" i="56"/>
  <c r="I111" i="56"/>
  <c r="H111" i="56"/>
  <c r="G111" i="56"/>
  <c r="F111" i="56"/>
  <c r="E111" i="56"/>
  <c r="D111" i="56"/>
  <c r="C111" i="56"/>
  <c r="B111" i="56"/>
  <c r="A111" i="56"/>
  <c r="FX110" i="56"/>
  <c r="FW110" i="56"/>
  <c r="FV110" i="56"/>
  <c r="FU110" i="56"/>
  <c r="FT110" i="56"/>
  <c r="FS110" i="56"/>
  <c r="FR110" i="56"/>
  <c r="FQ110" i="56"/>
  <c r="FP110" i="56"/>
  <c r="FO110" i="56"/>
  <c r="FN110" i="56"/>
  <c r="FM110" i="56"/>
  <c r="FL110" i="56"/>
  <c r="FK110" i="56"/>
  <c r="FJ110" i="56"/>
  <c r="FI110" i="56"/>
  <c r="FH110" i="56"/>
  <c r="FG110" i="56"/>
  <c r="FF110" i="56"/>
  <c r="FE110" i="56"/>
  <c r="FD110" i="56"/>
  <c r="FC110" i="56"/>
  <c r="FB110" i="56"/>
  <c r="FA110" i="56"/>
  <c r="EZ110" i="56"/>
  <c r="EY110" i="56"/>
  <c r="EX110" i="56"/>
  <c r="EW110" i="56"/>
  <c r="EV110" i="56"/>
  <c r="EU110" i="56"/>
  <c r="ET110" i="56"/>
  <c r="ES110" i="56"/>
  <c r="ER110" i="56"/>
  <c r="EQ110" i="56"/>
  <c r="EP110" i="56"/>
  <c r="EO110" i="56"/>
  <c r="EN110" i="56"/>
  <c r="EM110" i="56"/>
  <c r="EL110" i="56"/>
  <c r="EK110" i="56"/>
  <c r="EJ110" i="56"/>
  <c r="EI110" i="56"/>
  <c r="EH110" i="56"/>
  <c r="EG110" i="56"/>
  <c r="EF110" i="56"/>
  <c r="EE110" i="56"/>
  <c r="ED110" i="56"/>
  <c r="EC110" i="56"/>
  <c r="EB110" i="56"/>
  <c r="EA110" i="56"/>
  <c r="DZ110" i="56"/>
  <c r="DY110" i="56"/>
  <c r="DX110" i="56"/>
  <c r="DW110" i="56"/>
  <c r="DV110" i="56"/>
  <c r="DU110" i="56"/>
  <c r="DT110" i="56"/>
  <c r="DS110" i="56"/>
  <c r="DR110" i="56"/>
  <c r="DQ110" i="56"/>
  <c r="DP110" i="56"/>
  <c r="DO110" i="56"/>
  <c r="DN110" i="56"/>
  <c r="DM110" i="56"/>
  <c r="DL110" i="56"/>
  <c r="DK110" i="56"/>
  <c r="DJ110" i="56"/>
  <c r="DI110" i="56"/>
  <c r="DH110" i="56"/>
  <c r="DG110" i="56"/>
  <c r="DF110" i="56"/>
  <c r="DE110" i="56"/>
  <c r="DD110" i="56"/>
  <c r="DC110" i="56"/>
  <c r="DB110" i="56"/>
  <c r="DA110" i="56"/>
  <c r="CZ110" i="56"/>
  <c r="CY110" i="56"/>
  <c r="CX110" i="56"/>
  <c r="CW110" i="56"/>
  <c r="CV110" i="56"/>
  <c r="CU110" i="56"/>
  <c r="CT110" i="56"/>
  <c r="CS110" i="56"/>
  <c r="CR110" i="56"/>
  <c r="CQ110" i="56"/>
  <c r="CP110" i="56"/>
  <c r="CO110" i="56"/>
  <c r="CN110" i="56"/>
  <c r="CM110" i="56"/>
  <c r="CL110" i="56"/>
  <c r="CK110" i="56"/>
  <c r="CJ110" i="56"/>
  <c r="CI110" i="56"/>
  <c r="CH110" i="56"/>
  <c r="CG110" i="56"/>
  <c r="CF110" i="56"/>
  <c r="CE110" i="56"/>
  <c r="CD110" i="56"/>
  <c r="CC110" i="56"/>
  <c r="CB110" i="56"/>
  <c r="CA110" i="56"/>
  <c r="BZ110" i="56"/>
  <c r="BY110" i="56"/>
  <c r="BX110" i="56"/>
  <c r="BW110" i="56"/>
  <c r="BV110" i="56"/>
  <c r="BU110" i="56"/>
  <c r="BT110" i="56"/>
  <c r="BS110" i="56"/>
  <c r="BR110" i="56"/>
  <c r="BQ110" i="56"/>
  <c r="BP110" i="56"/>
  <c r="BO110" i="56"/>
  <c r="BN110" i="56"/>
  <c r="BM110" i="56"/>
  <c r="BL110" i="56"/>
  <c r="BK110" i="56"/>
  <c r="BJ110" i="56"/>
  <c r="BI110" i="56"/>
  <c r="BH110" i="56"/>
  <c r="BG110" i="56"/>
  <c r="BF110" i="56"/>
  <c r="BE110" i="56"/>
  <c r="BD110" i="56"/>
  <c r="BC110" i="56"/>
  <c r="BB110" i="56"/>
  <c r="BA110" i="56"/>
  <c r="AZ110" i="56"/>
  <c r="AY110" i="56"/>
  <c r="AX110" i="56"/>
  <c r="AW110" i="56"/>
  <c r="AV110" i="56"/>
  <c r="AU110" i="56"/>
  <c r="AT110" i="56"/>
  <c r="AS110" i="56"/>
  <c r="AR110" i="56"/>
  <c r="AQ110" i="56"/>
  <c r="AP110" i="56"/>
  <c r="AO110" i="56"/>
  <c r="AN110" i="56"/>
  <c r="AM110" i="56"/>
  <c r="AL110" i="56"/>
  <c r="AK110" i="56"/>
  <c r="AJ110" i="56"/>
  <c r="AI110" i="56"/>
  <c r="AH110" i="56"/>
  <c r="AG110" i="56"/>
  <c r="AF110" i="56"/>
  <c r="AE110" i="56"/>
  <c r="AD110" i="56"/>
  <c r="AC110" i="56"/>
  <c r="AB110" i="56"/>
  <c r="AA110" i="56"/>
  <c r="Z110" i="56"/>
  <c r="Y110" i="56"/>
  <c r="X110" i="56"/>
  <c r="W110" i="56"/>
  <c r="V110" i="56"/>
  <c r="U110" i="56"/>
  <c r="T110" i="56"/>
  <c r="S110" i="56"/>
  <c r="R110" i="56"/>
  <c r="Q110" i="56"/>
  <c r="P110" i="56"/>
  <c r="O110" i="56"/>
  <c r="N110" i="56"/>
  <c r="M110" i="56"/>
  <c r="L110" i="56"/>
  <c r="K110" i="56"/>
  <c r="J110" i="56"/>
  <c r="I110" i="56"/>
  <c r="H110" i="56"/>
  <c r="G110" i="56"/>
  <c r="F110" i="56"/>
  <c r="E110" i="56"/>
  <c r="D110" i="56"/>
  <c r="C110" i="56"/>
  <c r="B110" i="56"/>
  <c r="A110" i="56"/>
  <c r="FX109" i="56"/>
  <c r="FW109" i="56"/>
  <c r="FV109" i="56"/>
  <c r="FU109" i="56"/>
  <c r="FT109" i="56"/>
  <c r="FS109" i="56"/>
  <c r="FR109" i="56"/>
  <c r="FQ109" i="56"/>
  <c r="FP109" i="56"/>
  <c r="FO109" i="56"/>
  <c r="FN109" i="56"/>
  <c r="FM109" i="56"/>
  <c r="FL109" i="56"/>
  <c r="FK109" i="56"/>
  <c r="FJ109" i="56"/>
  <c r="FI109" i="56"/>
  <c r="FH109" i="56"/>
  <c r="FG109" i="56"/>
  <c r="FF109" i="56"/>
  <c r="FE109" i="56"/>
  <c r="FD109" i="56"/>
  <c r="FC109" i="56"/>
  <c r="FB109" i="56"/>
  <c r="FA109" i="56"/>
  <c r="EZ109" i="56"/>
  <c r="EY109" i="56"/>
  <c r="EX109" i="56"/>
  <c r="EW109" i="56"/>
  <c r="EV109" i="56"/>
  <c r="EU109" i="56"/>
  <c r="ET109" i="56"/>
  <c r="ES109" i="56"/>
  <c r="ER109" i="56"/>
  <c r="EQ109" i="56"/>
  <c r="EP109" i="56"/>
  <c r="EO109" i="56"/>
  <c r="EN109" i="56"/>
  <c r="EM109" i="56"/>
  <c r="EL109" i="56"/>
  <c r="EK109" i="56"/>
  <c r="EJ109" i="56"/>
  <c r="EI109" i="56"/>
  <c r="EH109" i="56"/>
  <c r="EG109" i="56"/>
  <c r="EF109" i="56"/>
  <c r="EE109" i="56"/>
  <c r="ED109" i="56"/>
  <c r="EC109" i="56"/>
  <c r="EB109" i="56"/>
  <c r="EA109" i="56"/>
  <c r="DZ109" i="56"/>
  <c r="DY109" i="56"/>
  <c r="DX109" i="56"/>
  <c r="DW109" i="56"/>
  <c r="DV109" i="56"/>
  <c r="DU109" i="56"/>
  <c r="DT109" i="56"/>
  <c r="DS109" i="56"/>
  <c r="DR109" i="56"/>
  <c r="DQ109" i="56"/>
  <c r="DP109" i="56"/>
  <c r="DO109" i="56"/>
  <c r="DN109" i="56"/>
  <c r="DM109" i="56"/>
  <c r="DL109" i="56"/>
  <c r="DK109" i="56"/>
  <c r="DJ109" i="56"/>
  <c r="DI109" i="56"/>
  <c r="DH109" i="56"/>
  <c r="DG109" i="56"/>
  <c r="DF109" i="56"/>
  <c r="DE109" i="56"/>
  <c r="DD109" i="56"/>
  <c r="DC109" i="56"/>
  <c r="DB109" i="56"/>
  <c r="DA109" i="56"/>
  <c r="CZ109" i="56"/>
  <c r="CY109" i="56"/>
  <c r="CX109" i="56"/>
  <c r="CW109" i="56"/>
  <c r="CV109" i="56"/>
  <c r="CU109" i="56"/>
  <c r="CT109" i="56"/>
  <c r="CS109" i="56"/>
  <c r="CR109" i="56"/>
  <c r="CQ109" i="56"/>
  <c r="CP109" i="56"/>
  <c r="CO109" i="56"/>
  <c r="CN109" i="56"/>
  <c r="CM109" i="56"/>
  <c r="CL109" i="56"/>
  <c r="CK109" i="56"/>
  <c r="CJ109" i="56"/>
  <c r="CI109" i="56"/>
  <c r="CH109" i="56"/>
  <c r="CG109" i="56"/>
  <c r="CF109" i="56"/>
  <c r="CE109" i="56"/>
  <c r="CD109" i="56"/>
  <c r="CC109" i="56"/>
  <c r="CB109" i="56"/>
  <c r="CA109" i="56"/>
  <c r="BZ109" i="56"/>
  <c r="BY109" i="56"/>
  <c r="BX109" i="56"/>
  <c r="BW109" i="56"/>
  <c r="BV109" i="56"/>
  <c r="BU109" i="56"/>
  <c r="BT109" i="56"/>
  <c r="BS109" i="56"/>
  <c r="BR109" i="56"/>
  <c r="BQ109" i="56"/>
  <c r="BP109" i="56"/>
  <c r="BO109" i="56"/>
  <c r="BN109" i="56"/>
  <c r="BM109" i="56"/>
  <c r="BL109" i="56"/>
  <c r="BK109" i="56"/>
  <c r="BJ109" i="56"/>
  <c r="BI109" i="56"/>
  <c r="BH109" i="56"/>
  <c r="BG109" i="56"/>
  <c r="BF109" i="56"/>
  <c r="BE109" i="56"/>
  <c r="BD109" i="56"/>
  <c r="BC109" i="56"/>
  <c r="BB109" i="56"/>
  <c r="BA109" i="56"/>
  <c r="AZ109" i="56"/>
  <c r="AY109" i="56"/>
  <c r="AX109" i="56"/>
  <c r="AW109" i="56"/>
  <c r="AV109" i="56"/>
  <c r="AU109" i="56"/>
  <c r="AT109" i="56"/>
  <c r="AS109" i="56"/>
  <c r="AR109" i="56"/>
  <c r="AQ109" i="56"/>
  <c r="AP109" i="56"/>
  <c r="AO109" i="56"/>
  <c r="AN109" i="56"/>
  <c r="AM109" i="56"/>
  <c r="AL109" i="56"/>
  <c r="AK109" i="56"/>
  <c r="AJ109" i="56"/>
  <c r="AI109" i="56"/>
  <c r="AH109" i="56"/>
  <c r="AG109" i="56"/>
  <c r="AF109" i="56"/>
  <c r="AE109" i="56"/>
  <c r="AD109" i="56"/>
  <c r="AC109" i="56"/>
  <c r="AB109" i="56"/>
  <c r="AA109" i="56"/>
  <c r="Z109" i="56"/>
  <c r="Y109" i="56"/>
  <c r="X109" i="56"/>
  <c r="W109" i="56"/>
  <c r="V109" i="56"/>
  <c r="U109" i="56"/>
  <c r="T109" i="56"/>
  <c r="S109" i="56"/>
  <c r="R109" i="56"/>
  <c r="Q109" i="56"/>
  <c r="P109" i="56"/>
  <c r="O109" i="56"/>
  <c r="N109" i="56"/>
  <c r="M109" i="56"/>
  <c r="L109" i="56"/>
  <c r="K109" i="56"/>
  <c r="J109" i="56"/>
  <c r="I109" i="56"/>
  <c r="H109" i="56"/>
  <c r="G109" i="56"/>
  <c r="F109" i="56"/>
  <c r="E109" i="56"/>
  <c r="D109" i="56"/>
  <c r="C109" i="56"/>
  <c r="B109" i="56"/>
  <c r="A109" i="56"/>
  <c r="FX108" i="56"/>
  <c r="FW108" i="56"/>
  <c r="FV108" i="56"/>
  <c r="FU108" i="56"/>
  <c r="FT108" i="56"/>
  <c r="FS108" i="56"/>
  <c r="FR108" i="56"/>
  <c r="FQ108" i="56"/>
  <c r="FP108" i="56"/>
  <c r="FO108" i="56"/>
  <c r="FN108" i="56"/>
  <c r="FM108" i="56"/>
  <c r="FL108" i="56"/>
  <c r="FK108" i="56"/>
  <c r="FJ108" i="56"/>
  <c r="FI108" i="56"/>
  <c r="FH108" i="56"/>
  <c r="FG108" i="56"/>
  <c r="FF108" i="56"/>
  <c r="FE108" i="56"/>
  <c r="FD108" i="56"/>
  <c r="FC108" i="56"/>
  <c r="FB108" i="56"/>
  <c r="FA108" i="56"/>
  <c r="EZ108" i="56"/>
  <c r="EY108" i="56"/>
  <c r="EX108" i="56"/>
  <c r="EW108" i="56"/>
  <c r="EV108" i="56"/>
  <c r="EU108" i="56"/>
  <c r="ET108" i="56"/>
  <c r="ES108" i="56"/>
  <c r="ER108" i="56"/>
  <c r="EQ108" i="56"/>
  <c r="EP108" i="56"/>
  <c r="EO108" i="56"/>
  <c r="EN108" i="56"/>
  <c r="EM108" i="56"/>
  <c r="EL108" i="56"/>
  <c r="EK108" i="56"/>
  <c r="EJ108" i="56"/>
  <c r="EI108" i="56"/>
  <c r="EH108" i="56"/>
  <c r="EG108" i="56"/>
  <c r="EF108" i="56"/>
  <c r="EE108" i="56"/>
  <c r="ED108" i="56"/>
  <c r="EC108" i="56"/>
  <c r="EB108" i="56"/>
  <c r="EA108" i="56"/>
  <c r="DZ108" i="56"/>
  <c r="DY108" i="56"/>
  <c r="DX108" i="56"/>
  <c r="DW108" i="56"/>
  <c r="DV108" i="56"/>
  <c r="DU108" i="56"/>
  <c r="DT108" i="56"/>
  <c r="DS108" i="56"/>
  <c r="DR108" i="56"/>
  <c r="DQ108" i="56"/>
  <c r="DP108" i="56"/>
  <c r="DO108" i="56"/>
  <c r="DN108" i="56"/>
  <c r="DM108" i="56"/>
  <c r="DL108" i="56"/>
  <c r="DK108" i="56"/>
  <c r="DJ108" i="56"/>
  <c r="DI108" i="56"/>
  <c r="DH108" i="56"/>
  <c r="DG108" i="56"/>
  <c r="DF108" i="56"/>
  <c r="DE108" i="56"/>
  <c r="DD108" i="56"/>
  <c r="DC108" i="56"/>
  <c r="DB108" i="56"/>
  <c r="DA108" i="56"/>
  <c r="CZ108" i="56"/>
  <c r="CY108" i="56"/>
  <c r="CX108" i="56"/>
  <c r="CW108" i="56"/>
  <c r="CV108" i="56"/>
  <c r="CU108" i="56"/>
  <c r="CT108" i="56"/>
  <c r="CS108" i="56"/>
  <c r="CR108" i="56"/>
  <c r="CQ108" i="56"/>
  <c r="CP108" i="56"/>
  <c r="CO108" i="56"/>
  <c r="CN108" i="56"/>
  <c r="CM108" i="56"/>
  <c r="CL108" i="56"/>
  <c r="CK108" i="56"/>
  <c r="CJ108" i="56"/>
  <c r="CI108" i="56"/>
  <c r="CH108" i="56"/>
  <c r="CG108" i="56"/>
  <c r="CF108" i="56"/>
  <c r="CE108" i="56"/>
  <c r="CD108" i="56"/>
  <c r="CC108" i="56"/>
  <c r="CB108" i="56"/>
  <c r="CA108" i="56"/>
  <c r="BZ108" i="56"/>
  <c r="BY108" i="56"/>
  <c r="BX108" i="56"/>
  <c r="BW108" i="56"/>
  <c r="BV108" i="56"/>
  <c r="BU108" i="56"/>
  <c r="BT108" i="56"/>
  <c r="BS108" i="56"/>
  <c r="BR108" i="56"/>
  <c r="BQ108" i="56"/>
  <c r="BP108" i="56"/>
  <c r="BO108" i="56"/>
  <c r="BN108" i="56"/>
  <c r="BM108" i="56"/>
  <c r="BL108" i="56"/>
  <c r="BK108" i="56"/>
  <c r="BJ108" i="56"/>
  <c r="BI108" i="56"/>
  <c r="BH108" i="56"/>
  <c r="BG108" i="56"/>
  <c r="BF108" i="56"/>
  <c r="BE108" i="56"/>
  <c r="BD108" i="56"/>
  <c r="BC108" i="56"/>
  <c r="BB108" i="56"/>
  <c r="BA108" i="56"/>
  <c r="AZ108" i="56"/>
  <c r="AY108" i="56"/>
  <c r="AX108" i="56"/>
  <c r="AW108" i="56"/>
  <c r="AV108" i="56"/>
  <c r="AU108" i="56"/>
  <c r="AT108" i="56"/>
  <c r="AS108" i="56"/>
  <c r="AR108" i="56"/>
  <c r="AQ108" i="56"/>
  <c r="AP108" i="56"/>
  <c r="AO108" i="56"/>
  <c r="AN108" i="56"/>
  <c r="AM108" i="56"/>
  <c r="AL108" i="56"/>
  <c r="AK108" i="56"/>
  <c r="AJ108" i="56"/>
  <c r="AI108" i="56"/>
  <c r="AH108" i="56"/>
  <c r="AG108" i="56"/>
  <c r="AF108" i="56"/>
  <c r="AE108" i="56"/>
  <c r="AD108" i="56"/>
  <c r="AC108" i="56"/>
  <c r="AB108" i="56"/>
  <c r="AA108" i="56"/>
  <c r="Z108" i="56"/>
  <c r="Y108" i="56"/>
  <c r="X108" i="56"/>
  <c r="W108" i="56"/>
  <c r="V108" i="56"/>
  <c r="U108" i="56"/>
  <c r="T108" i="56"/>
  <c r="S108" i="56"/>
  <c r="R108" i="56"/>
  <c r="Q108" i="56"/>
  <c r="P108" i="56"/>
  <c r="O108" i="56"/>
  <c r="N108" i="56"/>
  <c r="M108" i="56"/>
  <c r="L108" i="56"/>
  <c r="K108" i="56"/>
  <c r="J108" i="56"/>
  <c r="I108" i="56"/>
  <c r="H108" i="56"/>
  <c r="G108" i="56"/>
  <c r="F108" i="56"/>
  <c r="E108" i="56"/>
  <c r="D108" i="56"/>
  <c r="C108" i="56"/>
  <c r="B108" i="56"/>
  <c r="A108" i="56"/>
  <c r="FX107" i="56"/>
  <c r="FW107" i="56"/>
  <c r="FV107" i="56"/>
  <c r="FU107" i="56"/>
  <c r="FT107" i="56"/>
  <c r="FS107" i="56"/>
  <c r="FR107" i="56"/>
  <c r="FQ107" i="56"/>
  <c r="FP107" i="56"/>
  <c r="FO107" i="56"/>
  <c r="FN107" i="56"/>
  <c r="FM107" i="56"/>
  <c r="FL107" i="56"/>
  <c r="FK107" i="56"/>
  <c r="FJ107" i="56"/>
  <c r="FI107" i="56"/>
  <c r="FH107" i="56"/>
  <c r="FG107" i="56"/>
  <c r="FF107" i="56"/>
  <c r="FE107" i="56"/>
  <c r="FD107" i="56"/>
  <c r="FC107" i="56"/>
  <c r="FB107" i="56"/>
  <c r="FA107" i="56"/>
  <c r="EZ107" i="56"/>
  <c r="EY107" i="56"/>
  <c r="EX107" i="56"/>
  <c r="EW107" i="56"/>
  <c r="EV107" i="56"/>
  <c r="EU107" i="56"/>
  <c r="ET107" i="56"/>
  <c r="ES107" i="56"/>
  <c r="ER107" i="56"/>
  <c r="EQ107" i="56"/>
  <c r="EP107" i="56"/>
  <c r="EO107" i="56"/>
  <c r="EN107" i="56"/>
  <c r="EM107" i="56"/>
  <c r="EL107" i="56"/>
  <c r="EK107" i="56"/>
  <c r="EJ107" i="56"/>
  <c r="EI107" i="56"/>
  <c r="EH107" i="56"/>
  <c r="EG107" i="56"/>
  <c r="EF107" i="56"/>
  <c r="EE107" i="56"/>
  <c r="ED107" i="56"/>
  <c r="EC107" i="56"/>
  <c r="EB107" i="56"/>
  <c r="EA107" i="56"/>
  <c r="DZ107" i="56"/>
  <c r="DY107" i="56"/>
  <c r="DX107" i="56"/>
  <c r="DW107" i="56"/>
  <c r="DV107" i="56"/>
  <c r="DU107" i="56"/>
  <c r="DT107" i="56"/>
  <c r="DS107" i="56"/>
  <c r="DR107" i="56"/>
  <c r="DQ107" i="56"/>
  <c r="DP107" i="56"/>
  <c r="DO107" i="56"/>
  <c r="DN107" i="56"/>
  <c r="DM107" i="56"/>
  <c r="DL107" i="56"/>
  <c r="DK107" i="56"/>
  <c r="DJ107" i="56"/>
  <c r="DI107" i="56"/>
  <c r="DH107" i="56"/>
  <c r="DG107" i="56"/>
  <c r="DF107" i="56"/>
  <c r="DE107" i="56"/>
  <c r="DD107" i="56"/>
  <c r="DC107" i="56"/>
  <c r="DB107" i="56"/>
  <c r="DA107" i="56"/>
  <c r="CZ107" i="56"/>
  <c r="CY107" i="56"/>
  <c r="CX107" i="56"/>
  <c r="CW107" i="56"/>
  <c r="CV107" i="56"/>
  <c r="CU107" i="56"/>
  <c r="CT107" i="56"/>
  <c r="CS107" i="56"/>
  <c r="CR107" i="56"/>
  <c r="CQ107" i="56"/>
  <c r="CP107" i="56"/>
  <c r="CO107" i="56"/>
  <c r="CN107" i="56"/>
  <c r="CM107" i="56"/>
  <c r="CL107" i="56"/>
  <c r="CK107" i="56"/>
  <c r="CJ107" i="56"/>
  <c r="CI107" i="56"/>
  <c r="CH107" i="56"/>
  <c r="CG107" i="56"/>
  <c r="CF107" i="56"/>
  <c r="CE107" i="56"/>
  <c r="CD107" i="56"/>
  <c r="CC107" i="56"/>
  <c r="CB107" i="56"/>
  <c r="CA107" i="56"/>
  <c r="BZ107" i="56"/>
  <c r="BY107" i="56"/>
  <c r="BX107" i="56"/>
  <c r="BW107" i="56"/>
  <c r="BV107" i="56"/>
  <c r="BU107" i="56"/>
  <c r="BT107" i="56"/>
  <c r="BS107" i="56"/>
  <c r="BR107" i="56"/>
  <c r="BQ107" i="56"/>
  <c r="BP107" i="56"/>
  <c r="BO107" i="56"/>
  <c r="BN107" i="56"/>
  <c r="BM107" i="56"/>
  <c r="BL107" i="56"/>
  <c r="BK107" i="56"/>
  <c r="BJ107" i="56"/>
  <c r="BI107" i="56"/>
  <c r="BH107" i="56"/>
  <c r="BG107" i="56"/>
  <c r="BF107" i="56"/>
  <c r="BE107" i="56"/>
  <c r="BD107" i="56"/>
  <c r="BC107" i="56"/>
  <c r="BB107" i="56"/>
  <c r="BA107" i="56"/>
  <c r="AZ107" i="56"/>
  <c r="AY107" i="56"/>
  <c r="AX107" i="56"/>
  <c r="AW107" i="56"/>
  <c r="AV107" i="56"/>
  <c r="AU107" i="56"/>
  <c r="AT107" i="56"/>
  <c r="AS107" i="56"/>
  <c r="AR107" i="56"/>
  <c r="AQ107" i="56"/>
  <c r="AP107" i="56"/>
  <c r="AO107" i="56"/>
  <c r="AN107" i="56"/>
  <c r="AM107" i="56"/>
  <c r="AL107" i="56"/>
  <c r="AK107" i="56"/>
  <c r="AJ107" i="56"/>
  <c r="AI107" i="56"/>
  <c r="AH107" i="56"/>
  <c r="AG107" i="56"/>
  <c r="AF107" i="56"/>
  <c r="AE107" i="56"/>
  <c r="AD107" i="56"/>
  <c r="AC107" i="56"/>
  <c r="AB107" i="56"/>
  <c r="AA107" i="56"/>
  <c r="Z107" i="56"/>
  <c r="Y107" i="56"/>
  <c r="X107" i="56"/>
  <c r="W107" i="56"/>
  <c r="V107" i="56"/>
  <c r="U107" i="56"/>
  <c r="T107" i="56"/>
  <c r="S107" i="56"/>
  <c r="R107" i="56"/>
  <c r="Q107" i="56"/>
  <c r="P107" i="56"/>
  <c r="O107" i="56"/>
  <c r="N107" i="56"/>
  <c r="M107" i="56"/>
  <c r="L107" i="56"/>
  <c r="K107" i="56"/>
  <c r="J107" i="56"/>
  <c r="I107" i="56"/>
  <c r="H107" i="56"/>
  <c r="G107" i="56"/>
  <c r="F107" i="56"/>
  <c r="E107" i="56"/>
  <c r="D107" i="56"/>
  <c r="C107" i="56"/>
  <c r="B107" i="56"/>
  <c r="A107" i="56"/>
  <c r="FX106" i="56"/>
  <c r="FW106" i="56"/>
  <c r="FV106" i="56"/>
  <c r="FU106" i="56"/>
  <c r="FT106" i="56"/>
  <c r="FS106" i="56"/>
  <c r="FR106" i="56"/>
  <c r="FQ106" i="56"/>
  <c r="FP106" i="56"/>
  <c r="FO106" i="56"/>
  <c r="FN106" i="56"/>
  <c r="FM106" i="56"/>
  <c r="FL106" i="56"/>
  <c r="FK106" i="56"/>
  <c r="FJ106" i="56"/>
  <c r="FI106" i="56"/>
  <c r="FH106" i="56"/>
  <c r="FG106" i="56"/>
  <c r="FF106" i="56"/>
  <c r="FE106" i="56"/>
  <c r="FD106" i="56"/>
  <c r="FC106" i="56"/>
  <c r="FB106" i="56"/>
  <c r="FA106" i="56"/>
  <c r="EZ106" i="56"/>
  <c r="EY106" i="56"/>
  <c r="EX106" i="56"/>
  <c r="EW106" i="56"/>
  <c r="EV106" i="56"/>
  <c r="EU106" i="56"/>
  <c r="ET106" i="56"/>
  <c r="ES106" i="56"/>
  <c r="ER106" i="56"/>
  <c r="EQ106" i="56"/>
  <c r="EP106" i="56"/>
  <c r="EO106" i="56"/>
  <c r="EN106" i="56"/>
  <c r="EM106" i="56"/>
  <c r="EL106" i="56"/>
  <c r="EK106" i="56"/>
  <c r="EJ106" i="56"/>
  <c r="EI106" i="56"/>
  <c r="EH106" i="56"/>
  <c r="EG106" i="56"/>
  <c r="EF106" i="56"/>
  <c r="EE106" i="56"/>
  <c r="ED106" i="56"/>
  <c r="EC106" i="56"/>
  <c r="EB106" i="56"/>
  <c r="EA106" i="56"/>
  <c r="DZ106" i="56"/>
  <c r="DY106" i="56"/>
  <c r="DX106" i="56"/>
  <c r="DW106" i="56"/>
  <c r="DV106" i="56"/>
  <c r="DU106" i="56"/>
  <c r="DT106" i="56"/>
  <c r="DS106" i="56"/>
  <c r="DR106" i="56"/>
  <c r="DQ106" i="56"/>
  <c r="DP106" i="56"/>
  <c r="DO106" i="56"/>
  <c r="DN106" i="56"/>
  <c r="DM106" i="56"/>
  <c r="DL106" i="56"/>
  <c r="DK106" i="56"/>
  <c r="DJ106" i="56"/>
  <c r="DI106" i="56"/>
  <c r="DH106" i="56"/>
  <c r="DG106" i="56"/>
  <c r="DF106" i="56"/>
  <c r="DE106" i="56"/>
  <c r="DD106" i="56"/>
  <c r="DC106" i="56"/>
  <c r="DB106" i="56"/>
  <c r="DA106" i="56"/>
  <c r="CZ106" i="56"/>
  <c r="CY106" i="56"/>
  <c r="CX106" i="56"/>
  <c r="CW106" i="56"/>
  <c r="CV106" i="56"/>
  <c r="CU106" i="56"/>
  <c r="CT106" i="56"/>
  <c r="CS106" i="56"/>
  <c r="CR106" i="56"/>
  <c r="CQ106" i="56"/>
  <c r="CP106" i="56"/>
  <c r="CO106" i="56"/>
  <c r="CN106" i="56"/>
  <c r="CM106" i="56"/>
  <c r="CL106" i="56"/>
  <c r="CK106" i="56"/>
  <c r="CJ106" i="56"/>
  <c r="CI106" i="56"/>
  <c r="CH106" i="56"/>
  <c r="CG106" i="56"/>
  <c r="CF106" i="56"/>
  <c r="CE106" i="56"/>
  <c r="CD106" i="56"/>
  <c r="CC106" i="56"/>
  <c r="CB106" i="56"/>
  <c r="CA106" i="56"/>
  <c r="BZ106" i="56"/>
  <c r="BY106" i="56"/>
  <c r="BX106" i="56"/>
  <c r="BW106" i="56"/>
  <c r="BV106" i="56"/>
  <c r="BU106" i="56"/>
  <c r="BT106" i="56"/>
  <c r="BS106" i="56"/>
  <c r="BR106" i="56"/>
  <c r="BQ106" i="56"/>
  <c r="BP106" i="56"/>
  <c r="BO106" i="56"/>
  <c r="BN106" i="56"/>
  <c r="BM106" i="56"/>
  <c r="BL106" i="56"/>
  <c r="BK106" i="56"/>
  <c r="BJ106" i="56"/>
  <c r="BI106" i="56"/>
  <c r="BH106" i="56"/>
  <c r="BG106" i="56"/>
  <c r="BF106" i="56"/>
  <c r="BE106" i="56"/>
  <c r="BD106" i="56"/>
  <c r="BC106" i="56"/>
  <c r="BB106" i="56"/>
  <c r="BA106" i="56"/>
  <c r="AZ106" i="56"/>
  <c r="AY106" i="56"/>
  <c r="AX106" i="56"/>
  <c r="AW106" i="56"/>
  <c r="AV106" i="56"/>
  <c r="AU106" i="56"/>
  <c r="AT106" i="56"/>
  <c r="AS106" i="56"/>
  <c r="AR106" i="56"/>
  <c r="AQ106" i="56"/>
  <c r="AP106" i="56"/>
  <c r="AO106" i="56"/>
  <c r="AN106" i="56"/>
  <c r="AM106" i="56"/>
  <c r="AL106" i="56"/>
  <c r="AK106" i="56"/>
  <c r="AJ106" i="56"/>
  <c r="AI106" i="56"/>
  <c r="AH106" i="56"/>
  <c r="AG106" i="56"/>
  <c r="AF106" i="56"/>
  <c r="AE106" i="56"/>
  <c r="AD106" i="56"/>
  <c r="AC106" i="56"/>
  <c r="AB106" i="56"/>
  <c r="AA106" i="56"/>
  <c r="Z106" i="56"/>
  <c r="Y106" i="56"/>
  <c r="X106" i="56"/>
  <c r="W106" i="56"/>
  <c r="V106" i="56"/>
  <c r="U106" i="56"/>
  <c r="T106" i="56"/>
  <c r="S106" i="56"/>
  <c r="R106" i="56"/>
  <c r="Q106" i="56"/>
  <c r="P106" i="56"/>
  <c r="O106" i="56"/>
  <c r="N106" i="56"/>
  <c r="M106" i="56"/>
  <c r="L106" i="56"/>
  <c r="K106" i="56"/>
  <c r="J106" i="56"/>
  <c r="I106" i="56"/>
  <c r="H106" i="56"/>
  <c r="G106" i="56"/>
  <c r="F106" i="56"/>
  <c r="E106" i="56"/>
  <c r="D106" i="56"/>
  <c r="C106" i="56"/>
  <c r="B106" i="56"/>
  <c r="A106" i="56"/>
  <c r="FX105" i="56"/>
  <c r="FW105" i="56"/>
  <c r="FV105" i="56"/>
  <c r="FU105" i="56"/>
  <c r="FT105" i="56"/>
  <c r="FS105" i="56"/>
  <c r="FR105" i="56"/>
  <c r="FQ105" i="56"/>
  <c r="FP105" i="56"/>
  <c r="FO105" i="56"/>
  <c r="FN105" i="56"/>
  <c r="FM105" i="56"/>
  <c r="FL105" i="56"/>
  <c r="FK105" i="56"/>
  <c r="FJ105" i="56"/>
  <c r="FI105" i="56"/>
  <c r="FH105" i="56"/>
  <c r="FG105" i="56"/>
  <c r="FF105" i="56"/>
  <c r="FE105" i="56"/>
  <c r="FD105" i="56"/>
  <c r="FC105" i="56"/>
  <c r="FB105" i="56"/>
  <c r="FA105" i="56"/>
  <c r="EZ105" i="56"/>
  <c r="EY105" i="56"/>
  <c r="EX105" i="56"/>
  <c r="EW105" i="56"/>
  <c r="EV105" i="56"/>
  <c r="EU105" i="56"/>
  <c r="ET105" i="56"/>
  <c r="ES105" i="56"/>
  <c r="ER105" i="56"/>
  <c r="EQ105" i="56"/>
  <c r="EP105" i="56"/>
  <c r="EO105" i="56"/>
  <c r="EN105" i="56"/>
  <c r="EM105" i="56"/>
  <c r="EL105" i="56"/>
  <c r="EK105" i="56"/>
  <c r="EJ105" i="56"/>
  <c r="EI105" i="56"/>
  <c r="EH105" i="56"/>
  <c r="EG105" i="56"/>
  <c r="EF105" i="56"/>
  <c r="EE105" i="56"/>
  <c r="ED105" i="56"/>
  <c r="EC105" i="56"/>
  <c r="EB105" i="56"/>
  <c r="EA105" i="56"/>
  <c r="DZ105" i="56"/>
  <c r="DY105" i="56"/>
  <c r="DX105" i="56"/>
  <c r="DW105" i="56"/>
  <c r="DV105" i="56"/>
  <c r="DU105" i="56"/>
  <c r="DT105" i="56"/>
  <c r="DS105" i="56"/>
  <c r="DR105" i="56"/>
  <c r="DQ105" i="56"/>
  <c r="DP105" i="56"/>
  <c r="DO105" i="56"/>
  <c r="DN105" i="56"/>
  <c r="DM105" i="56"/>
  <c r="DL105" i="56"/>
  <c r="DK105" i="56"/>
  <c r="DJ105" i="56"/>
  <c r="DI105" i="56"/>
  <c r="DH105" i="56"/>
  <c r="DG105" i="56"/>
  <c r="DF105" i="56"/>
  <c r="DE105" i="56"/>
  <c r="DD105" i="56"/>
  <c r="DC105" i="56"/>
  <c r="DB105" i="56"/>
  <c r="DA105" i="56"/>
  <c r="CZ105" i="56"/>
  <c r="CY105" i="56"/>
  <c r="CX105" i="56"/>
  <c r="CW105" i="56"/>
  <c r="CV105" i="56"/>
  <c r="CU105" i="56"/>
  <c r="CT105" i="56"/>
  <c r="CS105" i="56"/>
  <c r="CR105" i="56"/>
  <c r="CQ105" i="56"/>
  <c r="CP105" i="56"/>
  <c r="CO105" i="56"/>
  <c r="CN105" i="56"/>
  <c r="CM105" i="56"/>
  <c r="CL105" i="56"/>
  <c r="CK105" i="56"/>
  <c r="CJ105" i="56"/>
  <c r="CI105" i="56"/>
  <c r="CH105" i="56"/>
  <c r="CG105" i="56"/>
  <c r="CF105" i="56"/>
  <c r="CE105" i="56"/>
  <c r="CD105" i="56"/>
  <c r="CC105" i="56"/>
  <c r="CB105" i="56"/>
  <c r="CA105" i="56"/>
  <c r="BZ105" i="56"/>
  <c r="BY105" i="56"/>
  <c r="BX105" i="56"/>
  <c r="BW105" i="56"/>
  <c r="BV105" i="56"/>
  <c r="BU105" i="56"/>
  <c r="BT105" i="56"/>
  <c r="BS105" i="56"/>
  <c r="BR105" i="56"/>
  <c r="BQ105" i="56"/>
  <c r="BP105" i="56"/>
  <c r="BO105" i="56"/>
  <c r="BN105" i="56"/>
  <c r="BM105" i="56"/>
  <c r="BL105" i="56"/>
  <c r="BK105" i="56"/>
  <c r="BJ105" i="56"/>
  <c r="BI105" i="56"/>
  <c r="BH105" i="56"/>
  <c r="BG105" i="56"/>
  <c r="BF105" i="56"/>
  <c r="BE105" i="56"/>
  <c r="BD105" i="56"/>
  <c r="BC105" i="56"/>
  <c r="BB105" i="56"/>
  <c r="BA105" i="56"/>
  <c r="AZ105" i="56"/>
  <c r="AY105" i="56"/>
  <c r="AX105" i="56"/>
  <c r="AW105" i="56"/>
  <c r="AV105" i="56"/>
  <c r="AU105" i="56"/>
  <c r="AT105" i="56"/>
  <c r="AS105" i="56"/>
  <c r="AR105" i="56"/>
  <c r="AQ105" i="56"/>
  <c r="AP105" i="56"/>
  <c r="AO105" i="56"/>
  <c r="AN105" i="56"/>
  <c r="AM105" i="56"/>
  <c r="AL105" i="56"/>
  <c r="AK105" i="56"/>
  <c r="AJ105" i="56"/>
  <c r="AI105" i="56"/>
  <c r="AH105" i="56"/>
  <c r="AG105" i="56"/>
  <c r="AF105" i="56"/>
  <c r="AE105" i="56"/>
  <c r="AD105" i="56"/>
  <c r="AC105" i="56"/>
  <c r="AB105" i="56"/>
  <c r="AA105" i="56"/>
  <c r="Z105" i="56"/>
  <c r="Y105" i="56"/>
  <c r="X105" i="56"/>
  <c r="W105" i="56"/>
  <c r="V105" i="56"/>
  <c r="U105" i="56"/>
  <c r="T105" i="56"/>
  <c r="S105" i="56"/>
  <c r="R105" i="56"/>
  <c r="Q105" i="56"/>
  <c r="P105" i="56"/>
  <c r="O105" i="56"/>
  <c r="N105" i="56"/>
  <c r="M105" i="56"/>
  <c r="L105" i="56"/>
  <c r="K105" i="56"/>
  <c r="J105" i="56"/>
  <c r="I105" i="56"/>
  <c r="H105" i="56"/>
  <c r="G105" i="56"/>
  <c r="F105" i="56"/>
  <c r="E105" i="56"/>
  <c r="D105" i="56"/>
  <c r="C105" i="56"/>
  <c r="B105" i="56"/>
  <c r="A105" i="56"/>
  <c r="FX104" i="56"/>
  <c r="FW104" i="56"/>
  <c r="FV104" i="56"/>
  <c r="FU104" i="56"/>
  <c r="FT104" i="56"/>
  <c r="FS104" i="56"/>
  <c r="FR104" i="56"/>
  <c r="FQ104" i="56"/>
  <c r="FP104" i="56"/>
  <c r="FO104" i="56"/>
  <c r="FN104" i="56"/>
  <c r="FM104" i="56"/>
  <c r="FL104" i="56"/>
  <c r="FK104" i="56"/>
  <c r="FJ104" i="56"/>
  <c r="FI104" i="56"/>
  <c r="FH104" i="56"/>
  <c r="FG104" i="56"/>
  <c r="FF104" i="56"/>
  <c r="FE104" i="56"/>
  <c r="FD104" i="56"/>
  <c r="FC104" i="56"/>
  <c r="FB104" i="56"/>
  <c r="FA104" i="56"/>
  <c r="EZ104" i="56"/>
  <c r="EY104" i="56"/>
  <c r="EX104" i="56"/>
  <c r="EW104" i="56"/>
  <c r="EV104" i="56"/>
  <c r="EU104" i="56"/>
  <c r="ET104" i="56"/>
  <c r="ES104" i="56"/>
  <c r="ER104" i="56"/>
  <c r="EQ104" i="56"/>
  <c r="EP104" i="56"/>
  <c r="EO104" i="56"/>
  <c r="EN104" i="56"/>
  <c r="EM104" i="56"/>
  <c r="EL104" i="56"/>
  <c r="EK104" i="56"/>
  <c r="EJ104" i="56"/>
  <c r="EI104" i="56"/>
  <c r="EH104" i="56"/>
  <c r="EG104" i="56"/>
  <c r="EF104" i="56"/>
  <c r="EE104" i="56"/>
  <c r="ED104" i="56"/>
  <c r="EC104" i="56"/>
  <c r="EB104" i="56"/>
  <c r="EA104" i="56"/>
  <c r="DZ104" i="56"/>
  <c r="DY104" i="56"/>
  <c r="DX104" i="56"/>
  <c r="DW104" i="56"/>
  <c r="DV104" i="56"/>
  <c r="DU104" i="56"/>
  <c r="DT104" i="56"/>
  <c r="DS104" i="56"/>
  <c r="DR104" i="56"/>
  <c r="DQ104" i="56"/>
  <c r="DP104" i="56"/>
  <c r="DO104" i="56"/>
  <c r="DN104" i="56"/>
  <c r="DM104" i="56"/>
  <c r="DL104" i="56"/>
  <c r="DK104" i="56"/>
  <c r="DJ104" i="56"/>
  <c r="DI104" i="56"/>
  <c r="DH104" i="56"/>
  <c r="DG104" i="56"/>
  <c r="DF104" i="56"/>
  <c r="DE104" i="56"/>
  <c r="DD104" i="56"/>
  <c r="DC104" i="56"/>
  <c r="DB104" i="56"/>
  <c r="DA104" i="56"/>
  <c r="CZ104" i="56"/>
  <c r="CY104" i="56"/>
  <c r="CX104" i="56"/>
  <c r="CW104" i="56"/>
  <c r="CV104" i="56"/>
  <c r="CU104" i="56"/>
  <c r="CT104" i="56"/>
  <c r="CS104" i="56"/>
  <c r="CR104" i="56"/>
  <c r="CQ104" i="56"/>
  <c r="CP104" i="56"/>
  <c r="CO104" i="56"/>
  <c r="CN104" i="56"/>
  <c r="CM104" i="56"/>
  <c r="CL104" i="56"/>
  <c r="CK104" i="56"/>
  <c r="CJ104" i="56"/>
  <c r="CI104" i="56"/>
  <c r="CH104" i="56"/>
  <c r="CG104" i="56"/>
  <c r="CF104" i="56"/>
  <c r="CE104" i="56"/>
  <c r="CD104" i="56"/>
  <c r="CC104" i="56"/>
  <c r="CB104" i="56"/>
  <c r="CA104" i="56"/>
  <c r="BZ104" i="56"/>
  <c r="BY104" i="56"/>
  <c r="BX104" i="56"/>
  <c r="BW104" i="56"/>
  <c r="BV104" i="56"/>
  <c r="BU104" i="56"/>
  <c r="BT104" i="56"/>
  <c r="BS104" i="56"/>
  <c r="BR104" i="56"/>
  <c r="BQ104" i="56"/>
  <c r="BP104" i="56"/>
  <c r="BO104" i="56"/>
  <c r="BN104" i="56"/>
  <c r="BM104" i="56"/>
  <c r="BL104" i="56"/>
  <c r="BK104" i="56"/>
  <c r="BJ104" i="56"/>
  <c r="BI104" i="56"/>
  <c r="BH104" i="56"/>
  <c r="BG104" i="56"/>
  <c r="BF104" i="56"/>
  <c r="BE104" i="56"/>
  <c r="BD104" i="56"/>
  <c r="BC104" i="56"/>
  <c r="BB104" i="56"/>
  <c r="BA104" i="56"/>
  <c r="AZ104" i="56"/>
  <c r="AY104" i="56"/>
  <c r="AX104" i="56"/>
  <c r="AW104" i="56"/>
  <c r="AV104" i="56"/>
  <c r="AU104" i="56"/>
  <c r="AT104" i="56"/>
  <c r="AS104" i="56"/>
  <c r="AR104" i="56"/>
  <c r="AQ104" i="56"/>
  <c r="AP104" i="56"/>
  <c r="AO104" i="56"/>
  <c r="AN104" i="56"/>
  <c r="AM104" i="56"/>
  <c r="AL104" i="56"/>
  <c r="AK104" i="56"/>
  <c r="AJ104" i="56"/>
  <c r="AI104" i="56"/>
  <c r="AH104" i="56"/>
  <c r="AG104" i="56"/>
  <c r="AF104" i="56"/>
  <c r="AE104" i="56"/>
  <c r="AD104" i="56"/>
  <c r="AC104" i="56"/>
  <c r="AB104" i="56"/>
  <c r="AA104" i="56"/>
  <c r="Z104" i="56"/>
  <c r="Y104" i="56"/>
  <c r="X104" i="56"/>
  <c r="W104" i="56"/>
  <c r="V104" i="56"/>
  <c r="U104" i="56"/>
  <c r="T104" i="56"/>
  <c r="S104" i="56"/>
  <c r="R104" i="56"/>
  <c r="Q104" i="56"/>
  <c r="P104" i="56"/>
  <c r="O104" i="56"/>
  <c r="N104" i="56"/>
  <c r="M104" i="56"/>
  <c r="L104" i="56"/>
  <c r="K104" i="56"/>
  <c r="J104" i="56"/>
  <c r="I104" i="56"/>
  <c r="H104" i="56"/>
  <c r="G104" i="56"/>
  <c r="F104" i="56"/>
  <c r="E104" i="56"/>
  <c r="D104" i="56"/>
  <c r="C104" i="56"/>
  <c r="B104" i="56"/>
  <c r="A104" i="56"/>
  <c r="FX103" i="56"/>
  <c r="FW103" i="56"/>
  <c r="FV103" i="56"/>
  <c r="FU103" i="56"/>
  <c r="FT103" i="56"/>
  <c r="FS103" i="56"/>
  <c r="FR103" i="56"/>
  <c r="FQ103" i="56"/>
  <c r="FP103" i="56"/>
  <c r="FO103" i="56"/>
  <c r="FN103" i="56"/>
  <c r="FM103" i="56"/>
  <c r="FL103" i="56"/>
  <c r="FK103" i="56"/>
  <c r="FJ103" i="56"/>
  <c r="FI103" i="56"/>
  <c r="FH103" i="56"/>
  <c r="FG103" i="56"/>
  <c r="FF103" i="56"/>
  <c r="FE103" i="56"/>
  <c r="FD103" i="56"/>
  <c r="FC103" i="56"/>
  <c r="FB103" i="56"/>
  <c r="FA103" i="56"/>
  <c r="EZ103" i="56"/>
  <c r="EY103" i="56"/>
  <c r="EX103" i="56"/>
  <c r="EW103" i="56"/>
  <c r="EV103" i="56"/>
  <c r="EU103" i="56"/>
  <c r="ET103" i="56"/>
  <c r="ES103" i="56"/>
  <c r="ER103" i="56"/>
  <c r="EQ103" i="56"/>
  <c r="EP103" i="56"/>
  <c r="EO103" i="56"/>
  <c r="EN103" i="56"/>
  <c r="EM103" i="56"/>
  <c r="EL103" i="56"/>
  <c r="EK103" i="56"/>
  <c r="EJ103" i="56"/>
  <c r="EI103" i="56"/>
  <c r="EH103" i="56"/>
  <c r="EG103" i="56"/>
  <c r="EF103" i="56"/>
  <c r="EE103" i="56"/>
  <c r="ED103" i="56"/>
  <c r="EC103" i="56"/>
  <c r="EB103" i="56"/>
  <c r="EA103" i="56"/>
  <c r="DZ103" i="56"/>
  <c r="DY103" i="56"/>
  <c r="DX103" i="56"/>
  <c r="DW103" i="56"/>
  <c r="DV103" i="56"/>
  <c r="DU103" i="56"/>
  <c r="DT103" i="56"/>
  <c r="DS103" i="56"/>
  <c r="DR103" i="56"/>
  <c r="DQ103" i="56"/>
  <c r="DP103" i="56"/>
  <c r="DO103" i="56"/>
  <c r="DN103" i="56"/>
  <c r="DM103" i="56"/>
  <c r="DL103" i="56"/>
  <c r="DK103" i="56"/>
  <c r="DJ103" i="56"/>
  <c r="DI103" i="56"/>
  <c r="DH103" i="56"/>
  <c r="DG103" i="56"/>
  <c r="DF103" i="56"/>
  <c r="DE103" i="56"/>
  <c r="DD103" i="56"/>
  <c r="DC103" i="56"/>
  <c r="DB103" i="56"/>
  <c r="DA103" i="56"/>
  <c r="CZ103" i="56"/>
  <c r="CY103" i="56"/>
  <c r="CX103" i="56"/>
  <c r="CW103" i="56"/>
  <c r="CV103" i="56"/>
  <c r="CU103" i="56"/>
  <c r="CT103" i="56"/>
  <c r="CS103" i="56"/>
  <c r="CR103" i="56"/>
  <c r="CQ103" i="56"/>
  <c r="CP103" i="56"/>
  <c r="CO103" i="56"/>
  <c r="CN103" i="56"/>
  <c r="CM103" i="56"/>
  <c r="CL103" i="56"/>
  <c r="CK103" i="56"/>
  <c r="CJ103" i="56"/>
  <c r="CI103" i="56"/>
  <c r="CH103" i="56"/>
  <c r="CG103" i="56"/>
  <c r="CF103" i="56"/>
  <c r="CE103" i="56"/>
  <c r="CD103" i="56"/>
  <c r="CC103" i="56"/>
  <c r="CB103" i="56"/>
  <c r="CA103" i="56"/>
  <c r="BZ103" i="56"/>
  <c r="BY103" i="56"/>
  <c r="BX103" i="56"/>
  <c r="BW103" i="56"/>
  <c r="BV103" i="56"/>
  <c r="BU103" i="56"/>
  <c r="BT103" i="56"/>
  <c r="BS103" i="56"/>
  <c r="BR103" i="56"/>
  <c r="BQ103" i="56"/>
  <c r="BP103" i="56"/>
  <c r="BO103" i="56"/>
  <c r="BN103" i="56"/>
  <c r="BM103" i="56"/>
  <c r="BL103" i="56"/>
  <c r="BK103" i="56"/>
  <c r="BJ103" i="56"/>
  <c r="BI103" i="56"/>
  <c r="BH103" i="56"/>
  <c r="BG103" i="56"/>
  <c r="BF103" i="56"/>
  <c r="BE103" i="56"/>
  <c r="BD103" i="56"/>
  <c r="BC103" i="56"/>
  <c r="BB103" i="56"/>
  <c r="BA103" i="56"/>
  <c r="AZ103" i="56"/>
  <c r="AY103" i="56"/>
  <c r="AX103" i="56"/>
  <c r="AW103" i="56"/>
  <c r="AV103" i="56"/>
  <c r="AU103" i="56"/>
  <c r="AT103" i="56"/>
  <c r="AS103" i="56"/>
  <c r="AR103" i="56"/>
  <c r="AQ103" i="56"/>
  <c r="AP103" i="56"/>
  <c r="AO103" i="56"/>
  <c r="AN103" i="56"/>
  <c r="AM103" i="56"/>
  <c r="AL103" i="56"/>
  <c r="AK103" i="56"/>
  <c r="AJ103" i="56"/>
  <c r="AI103" i="56"/>
  <c r="AH103" i="56"/>
  <c r="AG103" i="56"/>
  <c r="AF103" i="56"/>
  <c r="AE103" i="56"/>
  <c r="AD103" i="56"/>
  <c r="AC103" i="56"/>
  <c r="AB103" i="56"/>
  <c r="AA103" i="56"/>
  <c r="Z103" i="56"/>
  <c r="Y103" i="56"/>
  <c r="X103" i="56"/>
  <c r="W103" i="56"/>
  <c r="V103" i="56"/>
  <c r="U103" i="56"/>
  <c r="T103" i="56"/>
  <c r="S103" i="56"/>
  <c r="R103" i="56"/>
  <c r="Q103" i="56"/>
  <c r="P103" i="56"/>
  <c r="O103" i="56"/>
  <c r="N103" i="56"/>
  <c r="M103" i="56"/>
  <c r="L103" i="56"/>
  <c r="K103" i="56"/>
  <c r="J103" i="56"/>
  <c r="I103" i="56"/>
  <c r="H103" i="56"/>
  <c r="G103" i="56"/>
  <c r="F103" i="56"/>
  <c r="E103" i="56"/>
  <c r="D103" i="56"/>
  <c r="C103" i="56"/>
  <c r="B103" i="56"/>
  <c r="A103" i="56"/>
  <c r="FX102" i="56"/>
  <c r="FW102" i="56"/>
  <c r="FV102" i="56"/>
  <c r="FU102" i="56"/>
  <c r="FT102" i="56"/>
  <c r="FS102" i="56"/>
  <c r="FR102" i="56"/>
  <c r="FQ102" i="56"/>
  <c r="FP102" i="56"/>
  <c r="FO102" i="56"/>
  <c r="FN102" i="56"/>
  <c r="FM102" i="56"/>
  <c r="FL102" i="56"/>
  <c r="FK102" i="56"/>
  <c r="FJ102" i="56"/>
  <c r="FI102" i="56"/>
  <c r="FH102" i="56"/>
  <c r="FG102" i="56"/>
  <c r="FF102" i="56"/>
  <c r="FE102" i="56"/>
  <c r="FD102" i="56"/>
  <c r="FC102" i="56"/>
  <c r="FB102" i="56"/>
  <c r="FA102" i="56"/>
  <c r="EZ102" i="56"/>
  <c r="EY102" i="56"/>
  <c r="EX102" i="56"/>
  <c r="EW102" i="56"/>
  <c r="EV102" i="56"/>
  <c r="EU102" i="56"/>
  <c r="ET102" i="56"/>
  <c r="ES102" i="56"/>
  <c r="ER102" i="56"/>
  <c r="EQ102" i="56"/>
  <c r="EP102" i="56"/>
  <c r="EO102" i="56"/>
  <c r="EN102" i="56"/>
  <c r="EM102" i="56"/>
  <c r="EL102" i="56"/>
  <c r="EK102" i="56"/>
  <c r="EJ102" i="56"/>
  <c r="EI102" i="56"/>
  <c r="EH102" i="56"/>
  <c r="EG102" i="56"/>
  <c r="EF102" i="56"/>
  <c r="EE102" i="56"/>
  <c r="ED102" i="56"/>
  <c r="EC102" i="56"/>
  <c r="EB102" i="56"/>
  <c r="EA102" i="56"/>
  <c r="DZ102" i="56"/>
  <c r="DY102" i="56"/>
  <c r="DX102" i="56"/>
  <c r="DW102" i="56"/>
  <c r="DV102" i="56"/>
  <c r="DU102" i="56"/>
  <c r="DT102" i="56"/>
  <c r="DS102" i="56"/>
  <c r="DR102" i="56"/>
  <c r="DQ102" i="56"/>
  <c r="DP102" i="56"/>
  <c r="DO102" i="56"/>
  <c r="DN102" i="56"/>
  <c r="DM102" i="56"/>
  <c r="DL102" i="56"/>
  <c r="DK102" i="56"/>
  <c r="DJ102" i="56"/>
  <c r="DI102" i="56"/>
  <c r="DH102" i="56"/>
  <c r="DG102" i="56"/>
  <c r="DF102" i="56"/>
  <c r="DE102" i="56"/>
  <c r="DD102" i="56"/>
  <c r="DC102" i="56"/>
  <c r="DB102" i="56"/>
  <c r="DA102" i="56"/>
  <c r="CZ102" i="56"/>
  <c r="CY102" i="56"/>
  <c r="CX102" i="56"/>
  <c r="CW102" i="56"/>
  <c r="CV102" i="56"/>
  <c r="CU102" i="56"/>
  <c r="CT102" i="56"/>
  <c r="CS102" i="56"/>
  <c r="CR102" i="56"/>
  <c r="CQ102" i="56"/>
  <c r="CP102" i="56"/>
  <c r="CO102" i="56"/>
  <c r="CN102" i="56"/>
  <c r="CM102" i="56"/>
  <c r="CL102" i="56"/>
  <c r="CK102" i="56"/>
  <c r="CJ102" i="56"/>
  <c r="CI102" i="56"/>
  <c r="CH102" i="56"/>
  <c r="CG102" i="56"/>
  <c r="CF102" i="56"/>
  <c r="CE102" i="56"/>
  <c r="CD102" i="56"/>
  <c r="CC102" i="56"/>
  <c r="CB102" i="56"/>
  <c r="CA102" i="56"/>
  <c r="BZ102" i="56"/>
  <c r="BY102" i="56"/>
  <c r="BX102" i="56"/>
  <c r="BW102" i="56"/>
  <c r="BV102" i="56"/>
  <c r="BU102" i="56"/>
  <c r="BT102" i="56"/>
  <c r="BS102" i="56"/>
  <c r="BR102" i="56"/>
  <c r="BQ102" i="56"/>
  <c r="BP102" i="56"/>
  <c r="BO102" i="56"/>
  <c r="BN102" i="56"/>
  <c r="BM102" i="56"/>
  <c r="BL102" i="56"/>
  <c r="BK102" i="56"/>
  <c r="BJ102" i="56"/>
  <c r="BI102" i="56"/>
  <c r="BH102" i="56"/>
  <c r="BG102" i="56"/>
  <c r="BF102" i="56"/>
  <c r="BE102" i="56"/>
  <c r="BD102" i="56"/>
  <c r="BC102" i="56"/>
  <c r="BB102" i="56"/>
  <c r="BA102" i="56"/>
  <c r="AZ102" i="56"/>
  <c r="AY102" i="56"/>
  <c r="AX102" i="56"/>
  <c r="AW102" i="56"/>
  <c r="AV102" i="56"/>
  <c r="AU102" i="56"/>
  <c r="AT102" i="56"/>
  <c r="AS102" i="56"/>
  <c r="AR102" i="56"/>
  <c r="AQ102" i="56"/>
  <c r="AP102" i="56"/>
  <c r="AO102" i="56"/>
  <c r="AN102" i="56"/>
  <c r="AM102" i="56"/>
  <c r="AL102" i="56"/>
  <c r="AK102" i="56"/>
  <c r="AJ102" i="56"/>
  <c r="AI102" i="56"/>
  <c r="AH102" i="56"/>
  <c r="AG102" i="56"/>
  <c r="AF102" i="56"/>
  <c r="AE102" i="56"/>
  <c r="AD102" i="56"/>
  <c r="AC102" i="56"/>
  <c r="AB102" i="56"/>
  <c r="AA102" i="56"/>
  <c r="Z102" i="56"/>
  <c r="Y102" i="56"/>
  <c r="X102" i="56"/>
  <c r="W102" i="56"/>
  <c r="V102" i="56"/>
  <c r="U102" i="56"/>
  <c r="T102" i="56"/>
  <c r="S102" i="56"/>
  <c r="R102" i="56"/>
  <c r="Q102" i="56"/>
  <c r="P102" i="56"/>
  <c r="O102" i="56"/>
  <c r="N102" i="56"/>
  <c r="M102" i="56"/>
  <c r="L102" i="56"/>
  <c r="K102" i="56"/>
  <c r="J102" i="56"/>
  <c r="I102" i="56"/>
  <c r="H102" i="56"/>
  <c r="G102" i="56"/>
  <c r="F102" i="56"/>
  <c r="E102" i="56"/>
  <c r="D102" i="56"/>
  <c r="C102" i="56"/>
  <c r="B102" i="56"/>
  <c r="A102" i="56"/>
  <c r="FX101" i="56"/>
  <c r="FW101" i="56"/>
  <c r="FV101" i="56"/>
  <c r="FU101" i="56"/>
  <c r="FT101" i="56"/>
  <c r="FS101" i="56"/>
  <c r="FR101" i="56"/>
  <c r="FQ101" i="56"/>
  <c r="FP101" i="56"/>
  <c r="FO101" i="56"/>
  <c r="FN101" i="56"/>
  <c r="FM101" i="56"/>
  <c r="FL101" i="56"/>
  <c r="FK101" i="56"/>
  <c r="FJ101" i="56"/>
  <c r="FI101" i="56"/>
  <c r="FH101" i="56"/>
  <c r="FG101" i="56"/>
  <c r="FF101" i="56"/>
  <c r="FE101" i="56"/>
  <c r="FD101" i="56"/>
  <c r="FC101" i="56"/>
  <c r="FB101" i="56"/>
  <c r="FA101" i="56"/>
  <c r="EZ101" i="56"/>
  <c r="EY101" i="56"/>
  <c r="EX101" i="56"/>
  <c r="EW101" i="56"/>
  <c r="EV101" i="56"/>
  <c r="EU101" i="56"/>
  <c r="ET101" i="56"/>
  <c r="ES101" i="56"/>
  <c r="ER101" i="56"/>
  <c r="EQ101" i="56"/>
  <c r="EP101" i="56"/>
  <c r="EO101" i="56"/>
  <c r="EN101" i="56"/>
  <c r="EM101" i="56"/>
  <c r="EL101" i="56"/>
  <c r="EK101" i="56"/>
  <c r="EJ101" i="56"/>
  <c r="EI101" i="56"/>
  <c r="EH101" i="56"/>
  <c r="EG101" i="56"/>
  <c r="EF101" i="56"/>
  <c r="EE101" i="56"/>
  <c r="ED101" i="56"/>
  <c r="EC101" i="56"/>
  <c r="EB101" i="56"/>
  <c r="EA101" i="56"/>
  <c r="DZ101" i="56"/>
  <c r="DY101" i="56"/>
  <c r="DX101" i="56"/>
  <c r="DW101" i="56"/>
  <c r="DV101" i="56"/>
  <c r="DU101" i="56"/>
  <c r="DT101" i="56"/>
  <c r="DS101" i="56"/>
  <c r="DR101" i="56"/>
  <c r="DQ101" i="56"/>
  <c r="DP101" i="56"/>
  <c r="DO101" i="56"/>
  <c r="DN101" i="56"/>
  <c r="DM101" i="56"/>
  <c r="DL101" i="56"/>
  <c r="DK101" i="56"/>
  <c r="DJ101" i="56"/>
  <c r="DI101" i="56"/>
  <c r="DH101" i="56"/>
  <c r="DG101" i="56"/>
  <c r="DF101" i="56"/>
  <c r="DE101" i="56"/>
  <c r="DD101" i="56"/>
  <c r="DC101" i="56"/>
  <c r="DB101" i="56"/>
  <c r="DA101" i="56"/>
  <c r="CZ101" i="56"/>
  <c r="CY101" i="56"/>
  <c r="CX101" i="56"/>
  <c r="CW101" i="56"/>
  <c r="CV101" i="56"/>
  <c r="CU101" i="56"/>
  <c r="CT101" i="56"/>
  <c r="CS101" i="56"/>
  <c r="CR101" i="56"/>
  <c r="CQ101" i="56"/>
  <c r="CP101" i="56"/>
  <c r="CO101" i="56"/>
  <c r="CN101" i="56"/>
  <c r="CM101" i="56"/>
  <c r="CL101" i="56"/>
  <c r="CK101" i="56"/>
  <c r="CJ101" i="56"/>
  <c r="CI101" i="56"/>
  <c r="CH101" i="56"/>
  <c r="CG101" i="56"/>
  <c r="CF101" i="56"/>
  <c r="CE101" i="56"/>
  <c r="CD101" i="56"/>
  <c r="CC101" i="56"/>
  <c r="CB101" i="56"/>
  <c r="CA101" i="56"/>
  <c r="BZ101" i="56"/>
  <c r="BY101" i="56"/>
  <c r="BX101" i="56"/>
  <c r="BW101" i="56"/>
  <c r="BV101" i="56"/>
  <c r="BU101" i="56"/>
  <c r="BT101" i="56"/>
  <c r="BS101" i="56"/>
  <c r="BR101" i="56"/>
  <c r="BQ101" i="56"/>
  <c r="BP101" i="56"/>
  <c r="BO101" i="56"/>
  <c r="BN101" i="56"/>
  <c r="BM101" i="56"/>
  <c r="BL101" i="56"/>
  <c r="BK101" i="56"/>
  <c r="BJ101" i="56"/>
  <c r="BI101" i="56"/>
  <c r="BH101" i="56"/>
  <c r="BG101" i="56"/>
  <c r="BF101" i="56"/>
  <c r="BE101" i="56"/>
  <c r="BD101" i="56"/>
  <c r="BC101" i="56"/>
  <c r="BB101" i="56"/>
  <c r="BA101" i="56"/>
  <c r="AZ101" i="56"/>
  <c r="AY101" i="56"/>
  <c r="AX101" i="56"/>
  <c r="AW101" i="56"/>
  <c r="AV101" i="56"/>
  <c r="AU101" i="56"/>
  <c r="AT101" i="56"/>
  <c r="AS101" i="56"/>
  <c r="AR101" i="56"/>
  <c r="AQ101" i="56"/>
  <c r="AP101" i="56"/>
  <c r="AO101" i="56"/>
  <c r="AN101" i="56"/>
  <c r="AM101" i="56"/>
  <c r="AL101" i="56"/>
  <c r="AK101" i="56"/>
  <c r="AJ101" i="56"/>
  <c r="AI101" i="56"/>
  <c r="AH101" i="56"/>
  <c r="AG101" i="56"/>
  <c r="AF101" i="56"/>
  <c r="AE101" i="56"/>
  <c r="AD101" i="56"/>
  <c r="AC101" i="56"/>
  <c r="AB101" i="56"/>
  <c r="AA101" i="56"/>
  <c r="Z101" i="56"/>
  <c r="Y101" i="56"/>
  <c r="X101" i="56"/>
  <c r="W101" i="56"/>
  <c r="V101" i="56"/>
  <c r="U101" i="56"/>
  <c r="T101" i="56"/>
  <c r="S101" i="56"/>
  <c r="R101" i="56"/>
  <c r="Q101" i="56"/>
  <c r="P101" i="56"/>
  <c r="O101" i="56"/>
  <c r="N101" i="56"/>
  <c r="M101" i="56"/>
  <c r="L101" i="56"/>
  <c r="K101" i="56"/>
  <c r="J101" i="56"/>
  <c r="I101" i="56"/>
  <c r="H101" i="56"/>
  <c r="G101" i="56"/>
  <c r="F101" i="56"/>
  <c r="E101" i="56"/>
  <c r="D101" i="56"/>
  <c r="C101" i="56"/>
  <c r="B101" i="56"/>
  <c r="A101" i="56"/>
  <c r="FX100" i="56"/>
  <c r="FW100" i="56"/>
  <c r="FV100" i="56"/>
  <c r="FU100" i="56"/>
  <c r="FT100" i="56"/>
  <c r="FS100" i="56"/>
  <c r="FR100" i="56"/>
  <c r="FQ100" i="56"/>
  <c r="FP100" i="56"/>
  <c r="FO100" i="56"/>
  <c r="FN100" i="56"/>
  <c r="FM100" i="56"/>
  <c r="FL100" i="56"/>
  <c r="FK100" i="56"/>
  <c r="FJ100" i="56"/>
  <c r="FI100" i="56"/>
  <c r="FH100" i="56"/>
  <c r="FG100" i="56"/>
  <c r="FF100" i="56"/>
  <c r="FE100" i="56"/>
  <c r="FD100" i="56"/>
  <c r="FC100" i="56"/>
  <c r="FB100" i="56"/>
  <c r="FA100" i="56"/>
  <c r="EZ100" i="56"/>
  <c r="EY100" i="56"/>
  <c r="EX100" i="56"/>
  <c r="EW100" i="56"/>
  <c r="EV100" i="56"/>
  <c r="EU100" i="56"/>
  <c r="ET100" i="56"/>
  <c r="ES100" i="56"/>
  <c r="ER100" i="56"/>
  <c r="EQ100" i="56"/>
  <c r="EP100" i="56"/>
  <c r="EO100" i="56"/>
  <c r="EN100" i="56"/>
  <c r="EM100" i="56"/>
  <c r="EL100" i="56"/>
  <c r="EK100" i="56"/>
  <c r="EJ100" i="56"/>
  <c r="EI100" i="56"/>
  <c r="EH100" i="56"/>
  <c r="EG100" i="56"/>
  <c r="EF100" i="56"/>
  <c r="EE100" i="56"/>
  <c r="ED100" i="56"/>
  <c r="EC100" i="56"/>
  <c r="EB100" i="56"/>
  <c r="EA100" i="56"/>
  <c r="DZ100" i="56"/>
  <c r="DY100" i="56"/>
  <c r="DX100" i="56"/>
  <c r="DW100" i="56"/>
  <c r="DV100" i="56"/>
  <c r="DU100" i="56"/>
  <c r="DT100" i="56"/>
  <c r="DS100" i="56"/>
  <c r="DR100" i="56"/>
  <c r="DQ100" i="56"/>
  <c r="DP100" i="56"/>
  <c r="DO100" i="56"/>
  <c r="DN100" i="56"/>
  <c r="DM100" i="56"/>
  <c r="DL100" i="56"/>
  <c r="DK100" i="56"/>
  <c r="DJ100" i="56"/>
  <c r="DI100" i="56"/>
  <c r="DH100" i="56"/>
  <c r="DG100" i="56"/>
  <c r="DF100" i="56"/>
  <c r="DE100" i="56"/>
  <c r="DD100" i="56"/>
  <c r="DC100" i="56"/>
  <c r="DB100" i="56"/>
  <c r="DA100" i="56"/>
  <c r="CZ100" i="56"/>
  <c r="CY100" i="56"/>
  <c r="CX100" i="56"/>
  <c r="CW100" i="56"/>
  <c r="CV100" i="56"/>
  <c r="CU100" i="56"/>
  <c r="CT100" i="56"/>
  <c r="CS100" i="56"/>
  <c r="CR100" i="56"/>
  <c r="CQ100" i="56"/>
  <c r="CP100" i="56"/>
  <c r="CO100" i="56"/>
  <c r="CN100" i="56"/>
  <c r="CM100" i="56"/>
  <c r="CL100" i="56"/>
  <c r="CK100" i="56"/>
  <c r="CJ100" i="56"/>
  <c r="CI100" i="56"/>
  <c r="CH100" i="56"/>
  <c r="CG100" i="56"/>
  <c r="CF100" i="56"/>
  <c r="CE100" i="56"/>
  <c r="CD100" i="56"/>
  <c r="CC100" i="56"/>
  <c r="CB100" i="56"/>
  <c r="CA100" i="56"/>
  <c r="BZ100" i="56"/>
  <c r="BY100" i="56"/>
  <c r="BX100" i="56"/>
  <c r="BW100" i="56"/>
  <c r="BV100" i="56"/>
  <c r="BU100" i="56"/>
  <c r="BT100" i="56"/>
  <c r="BS100" i="56"/>
  <c r="BR100" i="56"/>
  <c r="BQ100" i="56"/>
  <c r="BP100" i="56"/>
  <c r="BO100" i="56"/>
  <c r="BN100" i="56"/>
  <c r="BM100" i="56"/>
  <c r="BL100" i="56"/>
  <c r="BK100" i="56"/>
  <c r="BJ100" i="56"/>
  <c r="BI100" i="56"/>
  <c r="BH100" i="56"/>
  <c r="BG100" i="56"/>
  <c r="BF100" i="56"/>
  <c r="BE100" i="56"/>
  <c r="BD100" i="56"/>
  <c r="BC100" i="56"/>
  <c r="BB100" i="56"/>
  <c r="BA100" i="56"/>
  <c r="AZ100" i="56"/>
  <c r="AY100" i="56"/>
  <c r="AX100" i="56"/>
  <c r="AW100" i="56"/>
  <c r="AV100" i="56"/>
  <c r="AU100" i="56"/>
  <c r="AT100" i="56"/>
  <c r="AS100" i="56"/>
  <c r="AR100" i="56"/>
  <c r="AQ100" i="56"/>
  <c r="AP100" i="56"/>
  <c r="AO100" i="56"/>
  <c r="AN100" i="56"/>
  <c r="AM100" i="56"/>
  <c r="AL100" i="56"/>
  <c r="AK100" i="56"/>
  <c r="AJ100" i="56"/>
  <c r="AI100" i="56"/>
  <c r="AH100" i="56"/>
  <c r="AG100" i="56"/>
  <c r="AF100" i="56"/>
  <c r="AE100" i="56"/>
  <c r="AD100" i="56"/>
  <c r="AC100" i="56"/>
  <c r="AB100" i="56"/>
  <c r="AA100" i="56"/>
  <c r="Z100" i="56"/>
  <c r="Y100" i="56"/>
  <c r="X100" i="56"/>
  <c r="W100" i="56"/>
  <c r="V100" i="56"/>
  <c r="U100" i="56"/>
  <c r="T100" i="56"/>
  <c r="S100" i="56"/>
  <c r="R100" i="56"/>
  <c r="Q100" i="56"/>
  <c r="P100" i="56"/>
  <c r="O100" i="56"/>
  <c r="N100" i="56"/>
  <c r="M100" i="56"/>
  <c r="L100" i="56"/>
  <c r="K100" i="56"/>
  <c r="J100" i="56"/>
  <c r="I100" i="56"/>
  <c r="H100" i="56"/>
  <c r="G100" i="56"/>
  <c r="F100" i="56"/>
  <c r="E100" i="56"/>
  <c r="D100" i="56"/>
  <c r="C100" i="56"/>
  <c r="B100" i="56"/>
  <c r="A100" i="56"/>
  <c r="FX99" i="56"/>
  <c r="FW99" i="56"/>
  <c r="FV99" i="56"/>
  <c r="FU99" i="56"/>
  <c r="FT99" i="56"/>
  <c r="FS99" i="56"/>
  <c r="FR99" i="56"/>
  <c r="FQ99" i="56"/>
  <c r="FP99" i="56"/>
  <c r="FO99" i="56"/>
  <c r="FN99" i="56"/>
  <c r="FM99" i="56"/>
  <c r="FL99" i="56"/>
  <c r="FK99" i="56"/>
  <c r="FJ99" i="56"/>
  <c r="FI99" i="56"/>
  <c r="FH99" i="56"/>
  <c r="FG99" i="56"/>
  <c r="FF99" i="56"/>
  <c r="FE99" i="56"/>
  <c r="FD99" i="56"/>
  <c r="FC99" i="56"/>
  <c r="FB99" i="56"/>
  <c r="FA99" i="56"/>
  <c r="EZ99" i="56"/>
  <c r="EY99" i="56"/>
  <c r="EX99" i="56"/>
  <c r="EW99" i="56"/>
  <c r="EV99" i="56"/>
  <c r="EU99" i="56"/>
  <c r="ET99" i="56"/>
  <c r="ES99" i="56"/>
  <c r="ER99" i="56"/>
  <c r="EQ99" i="56"/>
  <c r="EP99" i="56"/>
  <c r="EO99" i="56"/>
  <c r="EN99" i="56"/>
  <c r="EM99" i="56"/>
  <c r="EL99" i="56"/>
  <c r="EK99" i="56"/>
  <c r="EJ99" i="56"/>
  <c r="EI99" i="56"/>
  <c r="EH99" i="56"/>
  <c r="EG99" i="56"/>
  <c r="EF99" i="56"/>
  <c r="EE99" i="56"/>
  <c r="ED99" i="56"/>
  <c r="EC99" i="56"/>
  <c r="EB99" i="56"/>
  <c r="EA99" i="56"/>
  <c r="DZ99" i="56"/>
  <c r="DY99" i="56"/>
  <c r="DX99" i="56"/>
  <c r="DW99" i="56"/>
  <c r="DV99" i="56"/>
  <c r="DU99" i="56"/>
  <c r="DT99" i="56"/>
  <c r="DS99" i="56"/>
  <c r="DR99" i="56"/>
  <c r="DQ99" i="56"/>
  <c r="DP99" i="56"/>
  <c r="DO99" i="56"/>
  <c r="DN99" i="56"/>
  <c r="DM99" i="56"/>
  <c r="DL99" i="56"/>
  <c r="DK99" i="56"/>
  <c r="DJ99" i="56"/>
  <c r="DI99" i="56"/>
  <c r="DH99" i="56"/>
  <c r="DG99" i="56"/>
  <c r="DF99" i="56"/>
  <c r="DE99" i="56"/>
  <c r="DD99" i="56"/>
  <c r="DC99" i="56"/>
  <c r="DB99" i="56"/>
  <c r="DA99" i="56"/>
  <c r="CZ99" i="56"/>
  <c r="CY99" i="56"/>
  <c r="CX99" i="56"/>
  <c r="CW99" i="56"/>
  <c r="CV99" i="56"/>
  <c r="CU99" i="56"/>
  <c r="CT99" i="56"/>
  <c r="CS99" i="56"/>
  <c r="CR99" i="56"/>
  <c r="CQ99" i="56"/>
  <c r="CP99" i="56"/>
  <c r="CO99" i="56"/>
  <c r="CN99" i="56"/>
  <c r="CM99" i="56"/>
  <c r="CL99" i="56"/>
  <c r="CK99" i="56"/>
  <c r="CJ99" i="56"/>
  <c r="CI99" i="56"/>
  <c r="CH99" i="56"/>
  <c r="CG99" i="56"/>
  <c r="CF99" i="56"/>
  <c r="CE99" i="56"/>
  <c r="CD99" i="56"/>
  <c r="CC99" i="56"/>
  <c r="CB99" i="56"/>
  <c r="CA99" i="56"/>
  <c r="BZ99" i="56"/>
  <c r="BY99" i="56"/>
  <c r="BX99" i="56"/>
  <c r="BW99" i="56"/>
  <c r="BV99" i="56"/>
  <c r="BU99" i="56"/>
  <c r="BT99" i="56"/>
  <c r="BS99" i="56"/>
  <c r="BR99" i="56"/>
  <c r="BQ99" i="56"/>
  <c r="BP99" i="56"/>
  <c r="BO99" i="56"/>
  <c r="BN99" i="56"/>
  <c r="BM99" i="56"/>
  <c r="BL99" i="56"/>
  <c r="BK99" i="56"/>
  <c r="BJ99" i="56"/>
  <c r="BI99" i="56"/>
  <c r="BH99" i="56"/>
  <c r="BG99" i="56"/>
  <c r="BF99" i="56"/>
  <c r="BE99" i="56"/>
  <c r="BD99" i="56"/>
  <c r="BC99" i="56"/>
  <c r="BB99" i="56"/>
  <c r="BA99" i="56"/>
  <c r="AZ99" i="56"/>
  <c r="AY99" i="56"/>
  <c r="AX99" i="56"/>
  <c r="AW99" i="56"/>
  <c r="AV99" i="56"/>
  <c r="AU99" i="56"/>
  <c r="AT99" i="56"/>
  <c r="AS99" i="56"/>
  <c r="AR99" i="56"/>
  <c r="AQ99" i="56"/>
  <c r="AP99" i="56"/>
  <c r="AO99" i="56"/>
  <c r="AN99" i="56"/>
  <c r="AM99" i="56"/>
  <c r="AL99" i="56"/>
  <c r="AK99" i="56"/>
  <c r="AJ99" i="56"/>
  <c r="AI99" i="56"/>
  <c r="AH99" i="56"/>
  <c r="AG99" i="56"/>
  <c r="AF99" i="56"/>
  <c r="AE99" i="56"/>
  <c r="AD99" i="56"/>
  <c r="AC99" i="56"/>
  <c r="AB99" i="56"/>
  <c r="AA99" i="56"/>
  <c r="Z99" i="56"/>
  <c r="Y99" i="56"/>
  <c r="X99" i="56"/>
  <c r="W99" i="56"/>
  <c r="V99" i="56"/>
  <c r="U99" i="56"/>
  <c r="T99" i="56"/>
  <c r="S99" i="56"/>
  <c r="R99" i="56"/>
  <c r="Q99" i="56"/>
  <c r="P99" i="56"/>
  <c r="O99" i="56"/>
  <c r="N99" i="56"/>
  <c r="M99" i="56"/>
  <c r="L99" i="56"/>
  <c r="K99" i="56"/>
  <c r="J99" i="56"/>
  <c r="I99" i="56"/>
  <c r="H99" i="56"/>
  <c r="G99" i="56"/>
  <c r="F99" i="56"/>
  <c r="E99" i="56"/>
  <c r="D99" i="56"/>
  <c r="C99" i="56"/>
  <c r="B99" i="56"/>
  <c r="A99" i="56"/>
  <c r="FX98" i="56"/>
  <c r="FW98" i="56"/>
  <c r="FV98" i="56"/>
  <c r="FU98" i="56"/>
  <c r="FT98" i="56"/>
  <c r="FS98" i="56"/>
  <c r="FR98" i="56"/>
  <c r="FQ98" i="56"/>
  <c r="FP98" i="56"/>
  <c r="FO98" i="56"/>
  <c r="FN98" i="56"/>
  <c r="FM98" i="56"/>
  <c r="FL98" i="56"/>
  <c r="FK98" i="56"/>
  <c r="FJ98" i="56"/>
  <c r="FI98" i="56"/>
  <c r="FH98" i="56"/>
  <c r="FG98" i="56"/>
  <c r="FF98" i="56"/>
  <c r="FE98" i="56"/>
  <c r="FD98" i="56"/>
  <c r="FC98" i="56"/>
  <c r="FB98" i="56"/>
  <c r="FA98" i="56"/>
  <c r="EZ98" i="56"/>
  <c r="EY98" i="56"/>
  <c r="EX98" i="56"/>
  <c r="EW98" i="56"/>
  <c r="EV98" i="56"/>
  <c r="EU98" i="56"/>
  <c r="ET98" i="56"/>
  <c r="ES98" i="56"/>
  <c r="ER98" i="56"/>
  <c r="EQ98" i="56"/>
  <c r="EP98" i="56"/>
  <c r="EO98" i="56"/>
  <c r="EN98" i="56"/>
  <c r="EM98" i="56"/>
  <c r="EL98" i="56"/>
  <c r="EK98" i="56"/>
  <c r="EJ98" i="56"/>
  <c r="EI98" i="56"/>
  <c r="EH98" i="56"/>
  <c r="EG98" i="56"/>
  <c r="EF98" i="56"/>
  <c r="EE98" i="56"/>
  <c r="ED98" i="56"/>
  <c r="EC98" i="56"/>
  <c r="EB98" i="56"/>
  <c r="EA98" i="56"/>
  <c r="DZ98" i="56"/>
  <c r="DY98" i="56"/>
  <c r="DX98" i="56"/>
  <c r="DW98" i="56"/>
  <c r="DV98" i="56"/>
  <c r="DU98" i="56"/>
  <c r="DT98" i="56"/>
  <c r="DS98" i="56"/>
  <c r="DR98" i="56"/>
  <c r="DQ98" i="56"/>
  <c r="DP98" i="56"/>
  <c r="DO98" i="56"/>
  <c r="DN98" i="56"/>
  <c r="DM98" i="56"/>
  <c r="DL98" i="56"/>
  <c r="DK98" i="56"/>
  <c r="DJ98" i="56"/>
  <c r="DI98" i="56"/>
  <c r="DH98" i="56"/>
  <c r="DG98" i="56"/>
  <c r="DF98" i="56"/>
  <c r="DE98" i="56"/>
  <c r="DD98" i="56"/>
  <c r="DC98" i="56"/>
  <c r="DB98" i="56"/>
  <c r="DA98" i="56"/>
  <c r="CZ98" i="56"/>
  <c r="CY98" i="56"/>
  <c r="CX98" i="56"/>
  <c r="CW98" i="56"/>
  <c r="CV98" i="56"/>
  <c r="CU98" i="56"/>
  <c r="CT98" i="56"/>
  <c r="CS98" i="56"/>
  <c r="CR98" i="56"/>
  <c r="CQ98" i="56"/>
  <c r="CP98" i="56"/>
  <c r="CO98" i="56"/>
  <c r="CN98" i="56"/>
  <c r="CM98" i="56"/>
  <c r="CL98" i="56"/>
  <c r="CK98" i="56"/>
  <c r="CJ98" i="56"/>
  <c r="CI98" i="56"/>
  <c r="CH98" i="56"/>
  <c r="CG98" i="56"/>
  <c r="CF98" i="56"/>
  <c r="CE98" i="56"/>
  <c r="CD98" i="56"/>
  <c r="CC98" i="56"/>
  <c r="CB98" i="56"/>
  <c r="CA98" i="56"/>
  <c r="BZ98" i="56"/>
  <c r="BY98" i="56"/>
  <c r="BX98" i="56"/>
  <c r="BW98" i="56"/>
  <c r="BV98" i="56"/>
  <c r="BU98" i="56"/>
  <c r="BT98" i="56"/>
  <c r="BS98" i="56"/>
  <c r="BR98" i="56"/>
  <c r="BQ98" i="56"/>
  <c r="BP98" i="56"/>
  <c r="BO98" i="56"/>
  <c r="BN98" i="56"/>
  <c r="BM98" i="56"/>
  <c r="BL98" i="56"/>
  <c r="BK98" i="56"/>
  <c r="BJ98" i="56"/>
  <c r="BI98" i="56"/>
  <c r="BH98" i="56"/>
  <c r="BG98" i="56"/>
  <c r="BF98" i="56"/>
  <c r="BE98" i="56"/>
  <c r="BD98" i="56"/>
  <c r="BC98" i="56"/>
  <c r="BB98" i="56"/>
  <c r="BA98" i="56"/>
  <c r="AZ98" i="56"/>
  <c r="AY98" i="56"/>
  <c r="AX98" i="56"/>
  <c r="AW98" i="56"/>
  <c r="AV98" i="56"/>
  <c r="AU98" i="56"/>
  <c r="AT98" i="56"/>
  <c r="AS98" i="56"/>
  <c r="AR98" i="56"/>
  <c r="AQ98" i="56"/>
  <c r="AP98" i="56"/>
  <c r="AO98" i="56"/>
  <c r="AN98" i="56"/>
  <c r="AM98" i="56"/>
  <c r="AL98" i="56"/>
  <c r="AK98" i="56"/>
  <c r="AJ98" i="56"/>
  <c r="AI98" i="56"/>
  <c r="AH98" i="56"/>
  <c r="AG98" i="56"/>
  <c r="AF98" i="56"/>
  <c r="AE98" i="56"/>
  <c r="AD98" i="56"/>
  <c r="AC98" i="56"/>
  <c r="AB98" i="56"/>
  <c r="AA98" i="56"/>
  <c r="Z98" i="56"/>
  <c r="Y98" i="56"/>
  <c r="X98" i="56"/>
  <c r="W98" i="56"/>
  <c r="V98" i="56"/>
  <c r="U98" i="56"/>
  <c r="T98" i="56"/>
  <c r="S98" i="56"/>
  <c r="R98" i="56"/>
  <c r="Q98" i="56"/>
  <c r="P98" i="56"/>
  <c r="O98" i="56"/>
  <c r="N98" i="56"/>
  <c r="M98" i="56"/>
  <c r="L98" i="56"/>
  <c r="K98" i="56"/>
  <c r="J98" i="56"/>
  <c r="I98" i="56"/>
  <c r="H98" i="56"/>
  <c r="G98" i="56"/>
  <c r="F98" i="56"/>
  <c r="E98" i="56"/>
  <c r="D98" i="56"/>
  <c r="C98" i="56"/>
  <c r="B98" i="56"/>
  <c r="A98" i="56"/>
  <c r="FX97" i="56"/>
  <c r="FW97" i="56"/>
  <c r="FV97" i="56"/>
  <c r="FU97" i="56"/>
  <c r="FT97" i="56"/>
  <c r="FS97" i="56"/>
  <c r="FR97" i="56"/>
  <c r="FQ97" i="56"/>
  <c r="FP97" i="56"/>
  <c r="FO97" i="56"/>
  <c r="FN97" i="56"/>
  <c r="FM97" i="56"/>
  <c r="FL97" i="56"/>
  <c r="FK97" i="56"/>
  <c r="FJ97" i="56"/>
  <c r="FI97" i="56"/>
  <c r="FH97" i="56"/>
  <c r="FG97" i="56"/>
  <c r="FF97" i="56"/>
  <c r="FE97" i="56"/>
  <c r="FD97" i="56"/>
  <c r="FC97" i="56"/>
  <c r="FB97" i="56"/>
  <c r="FA97" i="56"/>
  <c r="EZ97" i="56"/>
  <c r="EY97" i="56"/>
  <c r="EX97" i="56"/>
  <c r="EW97" i="56"/>
  <c r="EV97" i="56"/>
  <c r="EU97" i="56"/>
  <c r="ET97" i="56"/>
  <c r="ES97" i="56"/>
  <c r="ER97" i="56"/>
  <c r="EQ97" i="56"/>
  <c r="EP97" i="56"/>
  <c r="EO97" i="56"/>
  <c r="EN97" i="56"/>
  <c r="EM97" i="56"/>
  <c r="EL97" i="56"/>
  <c r="EK97" i="56"/>
  <c r="EJ97" i="56"/>
  <c r="EI97" i="56"/>
  <c r="EH97" i="56"/>
  <c r="EG97" i="56"/>
  <c r="EF97" i="56"/>
  <c r="EE97" i="56"/>
  <c r="ED97" i="56"/>
  <c r="EC97" i="56"/>
  <c r="EB97" i="56"/>
  <c r="EA97" i="56"/>
  <c r="DZ97" i="56"/>
  <c r="DY97" i="56"/>
  <c r="DX97" i="56"/>
  <c r="DW97" i="56"/>
  <c r="DV97" i="56"/>
  <c r="DU97" i="56"/>
  <c r="DT97" i="56"/>
  <c r="DS97" i="56"/>
  <c r="DR97" i="56"/>
  <c r="DQ97" i="56"/>
  <c r="DP97" i="56"/>
  <c r="DO97" i="56"/>
  <c r="DN97" i="56"/>
  <c r="DM97" i="56"/>
  <c r="DL97" i="56"/>
  <c r="DK97" i="56"/>
  <c r="DJ97" i="56"/>
  <c r="DI97" i="56"/>
  <c r="DH97" i="56"/>
  <c r="DG97" i="56"/>
  <c r="DF97" i="56"/>
  <c r="DE97" i="56"/>
  <c r="DD97" i="56"/>
  <c r="DC97" i="56"/>
  <c r="DB97" i="56"/>
  <c r="DA97" i="56"/>
  <c r="CZ97" i="56"/>
  <c r="CY97" i="56"/>
  <c r="CX97" i="56"/>
  <c r="CW97" i="56"/>
  <c r="CV97" i="56"/>
  <c r="CU97" i="56"/>
  <c r="CT97" i="56"/>
  <c r="CS97" i="56"/>
  <c r="CR97" i="56"/>
  <c r="CQ97" i="56"/>
  <c r="CP97" i="56"/>
  <c r="CO97" i="56"/>
  <c r="CN97" i="56"/>
  <c r="CM97" i="56"/>
  <c r="CL97" i="56"/>
  <c r="CK97" i="56"/>
  <c r="CJ97" i="56"/>
  <c r="CI97" i="56"/>
  <c r="CH97" i="56"/>
  <c r="CG97" i="56"/>
  <c r="CF97" i="56"/>
  <c r="CE97" i="56"/>
  <c r="CD97" i="56"/>
  <c r="CC97" i="56"/>
  <c r="CB97" i="56"/>
  <c r="CA97" i="56"/>
  <c r="BZ97" i="56"/>
  <c r="BY97" i="56"/>
  <c r="BX97" i="56"/>
  <c r="BW97" i="56"/>
  <c r="BV97" i="56"/>
  <c r="BU97" i="56"/>
  <c r="BT97" i="56"/>
  <c r="BS97" i="56"/>
  <c r="BR97" i="56"/>
  <c r="BQ97" i="56"/>
  <c r="BP97" i="56"/>
  <c r="BO97" i="56"/>
  <c r="BN97" i="56"/>
  <c r="BM97" i="56"/>
  <c r="BL97" i="56"/>
  <c r="BK97" i="56"/>
  <c r="BJ97" i="56"/>
  <c r="BI97" i="56"/>
  <c r="BH97" i="56"/>
  <c r="BG97" i="56"/>
  <c r="BF97" i="56"/>
  <c r="BE97" i="56"/>
  <c r="BD97" i="56"/>
  <c r="BC97" i="56"/>
  <c r="BB97" i="56"/>
  <c r="BA97" i="56"/>
  <c r="AZ97" i="56"/>
  <c r="AY97" i="56"/>
  <c r="AX97" i="56"/>
  <c r="AW97" i="56"/>
  <c r="AV97" i="56"/>
  <c r="AU97" i="56"/>
  <c r="AT97" i="56"/>
  <c r="AS97" i="56"/>
  <c r="AR97" i="56"/>
  <c r="AQ97" i="56"/>
  <c r="AP97" i="56"/>
  <c r="AO97" i="56"/>
  <c r="AN97" i="56"/>
  <c r="AM97" i="56"/>
  <c r="AL97" i="56"/>
  <c r="AK97" i="56"/>
  <c r="AJ97" i="56"/>
  <c r="AI97" i="56"/>
  <c r="AH97" i="56"/>
  <c r="AG97" i="56"/>
  <c r="AF97" i="56"/>
  <c r="AE97" i="56"/>
  <c r="AD97" i="56"/>
  <c r="AC97" i="56"/>
  <c r="AB97" i="56"/>
  <c r="AA97" i="56"/>
  <c r="Z97" i="56"/>
  <c r="Y97" i="56"/>
  <c r="X97" i="56"/>
  <c r="W97" i="56"/>
  <c r="V97" i="56"/>
  <c r="U97" i="56"/>
  <c r="T97" i="56"/>
  <c r="S97" i="56"/>
  <c r="R97" i="56"/>
  <c r="Q97" i="56"/>
  <c r="P97" i="56"/>
  <c r="O97" i="56"/>
  <c r="N97" i="56"/>
  <c r="M97" i="56"/>
  <c r="L97" i="56"/>
  <c r="K97" i="56"/>
  <c r="J97" i="56"/>
  <c r="I97" i="56"/>
  <c r="H97" i="56"/>
  <c r="G97" i="56"/>
  <c r="F97" i="56"/>
  <c r="E97" i="56"/>
  <c r="D97" i="56"/>
  <c r="C97" i="56"/>
  <c r="B97" i="56"/>
  <c r="A97" i="56"/>
  <c r="FX96" i="56"/>
  <c r="FW96" i="56"/>
  <c r="FV96" i="56"/>
  <c r="FU96" i="56"/>
  <c r="FT96" i="56"/>
  <c r="FS96" i="56"/>
  <c r="FR96" i="56"/>
  <c r="FQ96" i="56"/>
  <c r="FP96" i="56"/>
  <c r="FO96" i="56"/>
  <c r="FN96" i="56"/>
  <c r="FM96" i="56"/>
  <c r="FL96" i="56"/>
  <c r="FK96" i="56"/>
  <c r="FJ96" i="56"/>
  <c r="FI96" i="56"/>
  <c r="FH96" i="56"/>
  <c r="FG96" i="56"/>
  <c r="FF96" i="56"/>
  <c r="FE96" i="56"/>
  <c r="FD96" i="56"/>
  <c r="FC96" i="56"/>
  <c r="FB96" i="56"/>
  <c r="FA96" i="56"/>
  <c r="EZ96" i="56"/>
  <c r="EY96" i="56"/>
  <c r="EX96" i="56"/>
  <c r="EW96" i="56"/>
  <c r="EV96" i="56"/>
  <c r="EU96" i="56"/>
  <c r="ET96" i="56"/>
  <c r="ES96" i="56"/>
  <c r="ER96" i="56"/>
  <c r="EQ96" i="56"/>
  <c r="EP96" i="56"/>
  <c r="EO96" i="56"/>
  <c r="EN96" i="56"/>
  <c r="EM96" i="56"/>
  <c r="EL96" i="56"/>
  <c r="EK96" i="56"/>
  <c r="EJ96" i="56"/>
  <c r="EI96" i="56"/>
  <c r="EH96" i="56"/>
  <c r="EG96" i="56"/>
  <c r="EF96" i="56"/>
  <c r="EE96" i="56"/>
  <c r="ED96" i="56"/>
  <c r="EC96" i="56"/>
  <c r="EB96" i="56"/>
  <c r="EA96" i="56"/>
  <c r="DZ96" i="56"/>
  <c r="DY96" i="56"/>
  <c r="DX96" i="56"/>
  <c r="DW96" i="56"/>
  <c r="DV96" i="56"/>
  <c r="DU96" i="56"/>
  <c r="DT96" i="56"/>
  <c r="DS96" i="56"/>
  <c r="DR96" i="56"/>
  <c r="DQ96" i="56"/>
  <c r="DP96" i="56"/>
  <c r="DO96" i="56"/>
  <c r="DN96" i="56"/>
  <c r="DM96" i="56"/>
  <c r="DL96" i="56"/>
  <c r="DK96" i="56"/>
  <c r="DJ96" i="56"/>
  <c r="DI96" i="56"/>
  <c r="DH96" i="56"/>
  <c r="DG96" i="56"/>
  <c r="DF96" i="56"/>
  <c r="DE96" i="56"/>
  <c r="DD96" i="56"/>
  <c r="DC96" i="56"/>
  <c r="DB96" i="56"/>
  <c r="DA96" i="56"/>
  <c r="CZ96" i="56"/>
  <c r="CY96" i="56"/>
  <c r="CX96" i="56"/>
  <c r="CW96" i="56"/>
  <c r="CV96" i="56"/>
  <c r="CU96" i="56"/>
  <c r="CT96" i="56"/>
  <c r="CS96" i="56"/>
  <c r="CR96" i="56"/>
  <c r="CQ96" i="56"/>
  <c r="CP96" i="56"/>
  <c r="CO96" i="56"/>
  <c r="CN96" i="56"/>
  <c r="CM96" i="56"/>
  <c r="CL96" i="56"/>
  <c r="CK96" i="56"/>
  <c r="CJ96" i="56"/>
  <c r="CI96" i="56"/>
  <c r="CH96" i="56"/>
  <c r="CG96" i="56"/>
  <c r="CF96" i="56"/>
  <c r="CE96" i="56"/>
  <c r="CD96" i="56"/>
  <c r="CC96" i="56"/>
  <c r="CB96" i="56"/>
  <c r="CA96" i="56"/>
  <c r="BZ96" i="56"/>
  <c r="BY96" i="56"/>
  <c r="BX96" i="56"/>
  <c r="BW96" i="56"/>
  <c r="BV96" i="56"/>
  <c r="BU96" i="56"/>
  <c r="BT96" i="56"/>
  <c r="BS96" i="56"/>
  <c r="BR96" i="56"/>
  <c r="BQ96" i="56"/>
  <c r="BP96" i="56"/>
  <c r="BO96" i="56"/>
  <c r="BN96" i="56"/>
  <c r="BM96" i="56"/>
  <c r="BL96" i="56"/>
  <c r="BK96" i="56"/>
  <c r="BJ96" i="56"/>
  <c r="BI96" i="56"/>
  <c r="BH96" i="56"/>
  <c r="BG96" i="56"/>
  <c r="BF96" i="56"/>
  <c r="BE96" i="56"/>
  <c r="BD96" i="56"/>
  <c r="BC96" i="56"/>
  <c r="BB96" i="56"/>
  <c r="BA96" i="56"/>
  <c r="AZ96" i="56"/>
  <c r="AY96" i="56"/>
  <c r="AX96" i="56"/>
  <c r="AW96" i="56"/>
  <c r="AV96" i="56"/>
  <c r="AU96" i="56"/>
  <c r="AT96" i="56"/>
  <c r="AS96" i="56"/>
  <c r="AR96" i="56"/>
  <c r="AQ96" i="56"/>
  <c r="AP96" i="56"/>
  <c r="AO96" i="56"/>
  <c r="AN96" i="56"/>
  <c r="AM96" i="56"/>
  <c r="AL96" i="56"/>
  <c r="AK96" i="56"/>
  <c r="AJ96" i="56"/>
  <c r="AI96" i="56"/>
  <c r="AH96" i="56"/>
  <c r="AG96" i="56"/>
  <c r="AF96" i="56"/>
  <c r="AE96" i="56"/>
  <c r="AD96" i="56"/>
  <c r="AC96" i="56"/>
  <c r="AB96" i="56"/>
  <c r="AA96" i="56"/>
  <c r="Z96" i="56"/>
  <c r="Y96" i="56"/>
  <c r="X96" i="56"/>
  <c r="W96" i="56"/>
  <c r="V96" i="56"/>
  <c r="U96" i="56"/>
  <c r="T96" i="56"/>
  <c r="S96" i="56"/>
  <c r="R96" i="56"/>
  <c r="Q96" i="56"/>
  <c r="P96" i="56"/>
  <c r="O96" i="56"/>
  <c r="N96" i="56"/>
  <c r="M96" i="56"/>
  <c r="L96" i="56"/>
  <c r="K96" i="56"/>
  <c r="J96" i="56"/>
  <c r="I96" i="56"/>
  <c r="H96" i="56"/>
  <c r="G96" i="56"/>
  <c r="F96" i="56"/>
  <c r="E96" i="56"/>
  <c r="D96" i="56"/>
  <c r="C96" i="56"/>
  <c r="B96" i="56"/>
  <c r="A96" i="56"/>
  <c r="FX95" i="56"/>
  <c r="FW95" i="56"/>
  <c r="FV95" i="56"/>
  <c r="FU95" i="56"/>
  <c r="FT95" i="56"/>
  <c r="FS95" i="56"/>
  <c r="FR95" i="56"/>
  <c r="FQ95" i="56"/>
  <c r="FP95" i="56"/>
  <c r="FO95" i="56"/>
  <c r="FN95" i="56"/>
  <c r="FM95" i="56"/>
  <c r="FL95" i="56"/>
  <c r="FK95" i="56"/>
  <c r="FJ95" i="56"/>
  <c r="FI95" i="56"/>
  <c r="FH95" i="56"/>
  <c r="FG95" i="56"/>
  <c r="FF95" i="56"/>
  <c r="FE95" i="56"/>
  <c r="FD95" i="56"/>
  <c r="FC95" i="56"/>
  <c r="FB95" i="56"/>
  <c r="FA95" i="56"/>
  <c r="EZ95" i="56"/>
  <c r="EY95" i="56"/>
  <c r="EX95" i="56"/>
  <c r="EW95" i="56"/>
  <c r="EV95" i="56"/>
  <c r="EU95" i="56"/>
  <c r="ET95" i="56"/>
  <c r="ES95" i="56"/>
  <c r="ER95" i="56"/>
  <c r="EQ95" i="56"/>
  <c r="EP95" i="56"/>
  <c r="EO95" i="56"/>
  <c r="EN95" i="56"/>
  <c r="EM95" i="56"/>
  <c r="EL95" i="56"/>
  <c r="EK95" i="56"/>
  <c r="EJ95" i="56"/>
  <c r="EI95" i="56"/>
  <c r="EH95" i="56"/>
  <c r="EG95" i="56"/>
  <c r="EF95" i="56"/>
  <c r="EE95" i="56"/>
  <c r="ED95" i="56"/>
  <c r="EC95" i="56"/>
  <c r="EB95" i="56"/>
  <c r="EA95" i="56"/>
  <c r="DZ95" i="56"/>
  <c r="DY95" i="56"/>
  <c r="DX95" i="56"/>
  <c r="DW95" i="56"/>
  <c r="DV95" i="56"/>
  <c r="DU95" i="56"/>
  <c r="DT95" i="56"/>
  <c r="DS95" i="56"/>
  <c r="DR95" i="56"/>
  <c r="DQ95" i="56"/>
  <c r="DP95" i="56"/>
  <c r="DO95" i="56"/>
  <c r="DN95" i="56"/>
  <c r="DM95" i="56"/>
  <c r="DL95" i="56"/>
  <c r="DK95" i="56"/>
  <c r="DJ95" i="56"/>
  <c r="DI95" i="56"/>
  <c r="DH95" i="56"/>
  <c r="DG95" i="56"/>
  <c r="DF95" i="56"/>
  <c r="DE95" i="56"/>
  <c r="DD95" i="56"/>
  <c r="DC95" i="56"/>
  <c r="DB95" i="56"/>
  <c r="DA95" i="56"/>
  <c r="CZ95" i="56"/>
  <c r="CY95" i="56"/>
  <c r="CX95" i="56"/>
  <c r="CW95" i="56"/>
  <c r="CV95" i="56"/>
  <c r="CU95" i="56"/>
  <c r="CT95" i="56"/>
  <c r="CS95" i="56"/>
  <c r="CR95" i="56"/>
  <c r="CQ95" i="56"/>
  <c r="CP95" i="56"/>
  <c r="CO95" i="56"/>
  <c r="CN95" i="56"/>
  <c r="CM95" i="56"/>
  <c r="CL95" i="56"/>
  <c r="CK95" i="56"/>
  <c r="CJ95" i="56"/>
  <c r="CI95" i="56"/>
  <c r="CH95" i="56"/>
  <c r="CG95" i="56"/>
  <c r="CF95" i="56"/>
  <c r="CE95" i="56"/>
  <c r="CD95" i="56"/>
  <c r="CC95" i="56"/>
  <c r="CB95" i="56"/>
  <c r="CA95" i="56"/>
  <c r="BZ95" i="56"/>
  <c r="BY95" i="56"/>
  <c r="BX95" i="56"/>
  <c r="BW95" i="56"/>
  <c r="BV95" i="56"/>
  <c r="BU95" i="56"/>
  <c r="BT95" i="56"/>
  <c r="BS95" i="56"/>
  <c r="BR95" i="56"/>
  <c r="BQ95" i="56"/>
  <c r="BP95" i="56"/>
  <c r="BO95" i="56"/>
  <c r="BN95" i="56"/>
  <c r="BM95" i="56"/>
  <c r="BL95" i="56"/>
  <c r="BK95" i="56"/>
  <c r="BJ95" i="56"/>
  <c r="BI95" i="56"/>
  <c r="BH95" i="56"/>
  <c r="BG95" i="56"/>
  <c r="BF95" i="56"/>
  <c r="BE95" i="56"/>
  <c r="BD95" i="56"/>
  <c r="BC95" i="56"/>
  <c r="BB95" i="56"/>
  <c r="BA95" i="56"/>
  <c r="AZ95" i="56"/>
  <c r="AY95" i="56"/>
  <c r="AX95" i="56"/>
  <c r="AW95" i="56"/>
  <c r="AV95" i="56"/>
  <c r="AU95" i="56"/>
  <c r="AT95" i="56"/>
  <c r="AS95" i="56"/>
  <c r="AR95" i="56"/>
  <c r="AQ95" i="56"/>
  <c r="AP95" i="56"/>
  <c r="AO95" i="56"/>
  <c r="AN95" i="56"/>
  <c r="AM95" i="56"/>
  <c r="AL95" i="56"/>
  <c r="AK95" i="56"/>
  <c r="AJ95" i="56"/>
  <c r="AI95" i="56"/>
  <c r="AH95" i="56"/>
  <c r="AG95" i="56"/>
  <c r="AF95" i="56"/>
  <c r="AE95" i="56"/>
  <c r="AD95" i="56"/>
  <c r="AC95" i="56"/>
  <c r="AB95" i="56"/>
  <c r="AA95" i="56"/>
  <c r="Z95" i="56"/>
  <c r="Y95" i="56"/>
  <c r="X95" i="56"/>
  <c r="W95" i="56"/>
  <c r="V95" i="56"/>
  <c r="U95" i="56"/>
  <c r="T95" i="56"/>
  <c r="S95" i="56"/>
  <c r="R95" i="56"/>
  <c r="Q95" i="56"/>
  <c r="P95" i="56"/>
  <c r="O95" i="56"/>
  <c r="N95" i="56"/>
  <c r="M95" i="56"/>
  <c r="L95" i="56"/>
  <c r="K95" i="56"/>
  <c r="J95" i="56"/>
  <c r="I95" i="56"/>
  <c r="H95" i="56"/>
  <c r="G95" i="56"/>
  <c r="F95" i="56"/>
  <c r="E95" i="56"/>
  <c r="D95" i="56"/>
  <c r="C95" i="56"/>
  <c r="B95" i="56"/>
  <c r="A95" i="56"/>
  <c r="FX94" i="56"/>
  <c r="FW94" i="56"/>
  <c r="FV94" i="56"/>
  <c r="FU94" i="56"/>
  <c r="FT94" i="56"/>
  <c r="FS94" i="56"/>
  <c r="FR94" i="56"/>
  <c r="FQ94" i="56"/>
  <c r="FP94" i="56"/>
  <c r="FO94" i="56"/>
  <c r="FN94" i="56"/>
  <c r="FM94" i="56"/>
  <c r="FL94" i="56"/>
  <c r="FK94" i="56"/>
  <c r="FJ94" i="56"/>
  <c r="FI94" i="56"/>
  <c r="FH94" i="56"/>
  <c r="FG94" i="56"/>
  <c r="FF94" i="56"/>
  <c r="FE94" i="56"/>
  <c r="FD94" i="56"/>
  <c r="FC94" i="56"/>
  <c r="FB94" i="56"/>
  <c r="FA94" i="56"/>
  <c r="EZ94" i="56"/>
  <c r="EY94" i="56"/>
  <c r="EX94" i="56"/>
  <c r="EW94" i="56"/>
  <c r="EV94" i="56"/>
  <c r="EU94" i="56"/>
  <c r="ET94" i="56"/>
  <c r="ES94" i="56"/>
  <c r="ER94" i="56"/>
  <c r="EQ94" i="56"/>
  <c r="EP94" i="56"/>
  <c r="EO94" i="56"/>
  <c r="EN94" i="56"/>
  <c r="EM94" i="56"/>
  <c r="EL94" i="56"/>
  <c r="EK94" i="56"/>
  <c r="EJ94" i="56"/>
  <c r="EI94" i="56"/>
  <c r="EH94" i="56"/>
  <c r="EG94" i="56"/>
  <c r="EF94" i="56"/>
  <c r="EE94" i="56"/>
  <c r="ED94" i="56"/>
  <c r="EC94" i="56"/>
  <c r="EB94" i="56"/>
  <c r="EA94" i="56"/>
  <c r="DZ94" i="56"/>
  <c r="DY94" i="56"/>
  <c r="DX94" i="56"/>
  <c r="DW94" i="56"/>
  <c r="DV94" i="56"/>
  <c r="DU94" i="56"/>
  <c r="DT94" i="56"/>
  <c r="DS94" i="56"/>
  <c r="DR94" i="56"/>
  <c r="DQ94" i="56"/>
  <c r="DP94" i="56"/>
  <c r="DO94" i="56"/>
  <c r="DN94" i="56"/>
  <c r="DM94" i="56"/>
  <c r="DL94" i="56"/>
  <c r="DK94" i="56"/>
  <c r="DJ94" i="56"/>
  <c r="DI94" i="56"/>
  <c r="DH94" i="56"/>
  <c r="DG94" i="56"/>
  <c r="DF94" i="56"/>
  <c r="DE94" i="56"/>
  <c r="DD94" i="56"/>
  <c r="DC94" i="56"/>
  <c r="DB94" i="56"/>
  <c r="DA94" i="56"/>
  <c r="CZ94" i="56"/>
  <c r="CY94" i="56"/>
  <c r="CX94" i="56"/>
  <c r="CW94" i="56"/>
  <c r="CV94" i="56"/>
  <c r="CU94" i="56"/>
  <c r="CT94" i="56"/>
  <c r="CS94" i="56"/>
  <c r="CR94" i="56"/>
  <c r="CQ94" i="56"/>
  <c r="CP94" i="56"/>
  <c r="CO94" i="56"/>
  <c r="CN94" i="56"/>
  <c r="CM94" i="56"/>
  <c r="CL94" i="56"/>
  <c r="CK94" i="56"/>
  <c r="CJ94" i="56"/>
  <c r="CI94" i="56"/>
  <c r="CH94" i="56"/>
  <c r="CG94" i="56"/>
  <c r="CF94" i="56"/>
  <c r="CE94" i="56"/>
  <c r="CD94" i="56"/>
  <c r="CC94" i="56"/>
  <c r="CB94" i="56"/>
  <c r="CA94" i="56"/>
  <c r="BZ94" i="56"/>
  <c r="BY94" i="56"/>
  <c r="BX94" i="56"/>
  <c r="BW94" i="56"/>
  <c r="BV94" i="56"/>
  <c r="BU94" i="56"/>
  <c r="BT94" i="56"/>
  <c r="BS94" i="56"/>
  <c r="BR94" i="56"/>
  <c r="BQ94" i="56"/>
  <c r="BP94" i="56"/>
  <c r="BO94" i="56"/>
  <c r="BN94" i="56"/>
  <c r="BM94" i="56"/>
  <c r="BL94" i="56"/>
  <c r="BK94" i="56"/>
  <c r="BJ94" i="56"/>
  <c r="BI94" i="56"/>
  <c r="BH94" i="56"/>
  <c r="BG94" i="56"/>
  <c r="BF94" i="56"/>
  <c r="BE94" i="56"/>
  <c r="BD94" i="56"/>
  <c r="BC94" i="56"/>
  <c r="BB94" i="56"/>
  <c r="BA94" i="56"/>
  <c r="AZ94" i="56"/>
  <c r="AY94" i="56"/>
  <c r="AX94" i="56"/>
  <c r="AW94" i="56"/>
  <c r="AV94" i="56"/>
  <c r="AU94" i="56"/>
  <c r="AT94" i="56"/>
  <c r="AS94" i="56"/>
  <c r="AR94" i="56"/>
  <c r="AQ94" i="56"/>
  <c r="AP94" i="56"/>
  <c r="AO94" i="56"/>
  <c r="AN94" i="56"/>
  <c r="AM94" i="56"/>
  <c r="AL94" i="56"/>
  <c r="AK94" i="56"/>
  <c r="AJ94" i="56"/>
  <c r="AI94" i="56"/>
  <c r="AH94" i="56"/>
  <c r="AG94" i="56"/>
  <c r="AF94" i="56"/>
  <c r="AE94" i="56"/>
  <c r="AD94" i="56"/>
  <c r="AC94" i="56"/>
  <c r="AB94" i="56"/>
  <c r="AA94" i="56"/>
  <c r="Z94" i="56"/>
  <c r="Y94" i="56"/>
  <c r="X94" i="56"/>
  <c r="W94" i="56"/>
  <c r="V94" i="56"/>
  <c r="U94" i="56"/>
  <c r="T94" i="56"/>
  <c r="S94" i="56"/>
  <c r="R94" i="56"/>
  <c r="Q94" i="56"/>
  <c r="P94" i="56"/>
  <c r="O94" i="56"/>
  <c r="N94" i="56"/>
  <c r="M94" i="56"/>
  <c r="L94" i="56"/>
  <c r="K94" i="56"/>
  <c r="J94" i="56"/>
  <c r="I94" i="56"/>
  <c r="H94" i="56"/>
  <c r="G94" i="56"/>
  <c r="F94" i="56"/>
  <c r="E94" i="56"/>
  <c r="D94" i="56"/>
  <c r="C94" i="56"/>
  <c r="B94" i="56"/>
  <c r="A94" i="56"/>
  <c r="FX93" i="56"/>
  <c r="FW93" i="56"/>
  <c r="FV93" i="56"/>
  <c r="FU93" i="56"/>
  <c r="FT93" i="56"/>
  <c r="FS93" i="56"/>
  <c r="FR93" i="56"/>
  <c r="FQ93" i="56"/>
  <c r="FP93" i="56"/>
  <c r="FO93" i="56"/>
  <c r="FN93" i="56"/>
  <c r="FM93" i="56"/>
  <c r="FL93" i="56"/>
  <c r="FK93" i="56"/>
  <c r="FJ93" i="56"/>
  <c r="FI93" i="56"/>
  <c r="FH93" i="56"/>
  <c r="FG93" i="56"/>
  <c r="FF93" i="56"/>
  <c r="FE93" i="56"/>
  <c r="FD93" i="56"/>
  <c r="FC93" i="56"/>
  <c r="FB93" i="56"/>
  <c r="FA93" i="56"/>
  <c r="EZ93" i="56"/>
  <c r="EY93" i="56"/>
  <c r="EX93" i="56"/>
  <c r="EW93" i="56"/>
  <c r="EV93" i="56"/>
  <c r="EU93" i="56"/>
  <c r="ET93" i="56"/>
  <c r="ES93" i="56"/>
  <c r="ER93" i="56"/>
  <c r="EQ93" i="56"/>
  <c r="EP93" i="56"/>
  <c r="EO93" i="56"/>
  <c r="EN93" i="56"/>
  <c r="EM93" i="56"/>
  <c r="EL93" i="56"/>
  <c r="EK93" i="56"/>
  <c r="EJ93" i="56"/>
  <c r="EI93" i="56"/>
  <c r="EH93" i="56"/>
  <c r="EG93" i="56"/>
  <c r="EF93" i="56"/>
  <c r="EE93" i="56"/>
  <c r="ED93" i="56"/>
  <c r="EC93" i="56"/>
  <c r="EB93" i="56"/>
  <c r="EA93" i="56"/>
  <c r="DZ93" i="56"/>
  <c r="DY93" i="56"/>
  <c r="DX93" i="56"/>
  <c r="DW93" i="56"/>
  <c r="DV93" i="56"/>
  <c r="DU93" i="56"/>
  <c r="DT93" i="56"/>
  <c r="DS93" i="56"/>
  <c r="DR93" i="56"/>
  <c r="DQ93" i="56"/>
  <c r="DP93" i="56"/>
  <c r="DO93" i="56"/>
  <c r="DN93" i="56"/>
  <c r="DM93" i="56"/>
  <c r="DL93" i="56"/>
  <c r="DK93" i="56"/>
  <c r="DJ93" i="56"/>
  <c r="DI93" i="56"/>
  <c r="DH93" i="56"/>
  <c r="DG93" i="56"/>
  <c r="DF93" i="56"/>
  <c r="DE93" i="56"/>
  <c r="DD93" i="56"/>
  <c r="DC93" i="56"/>
  <c r="DB93" i="56"/>
  <c r="DA93" i="56"/>
  <c r="CZ93" i="56"/>
  <c r="CY93" i="56"/>
  <c r="CX93" i="56"/>
  <c r="CW93" i="56"/>
  <c r="CV93" i="56"/>
  <c r="CU93" i="56"/>
  <c r="CT93" i="56"/>
  <c r="CS93" i="56"/>
  <c r="CR93" i="56"/>
  <c r="CQ93" i="56"/>
  <c r="CP93" i="56"/>
  <c r="CO93" i="56"/>
  <c r="CN93" i="56"/>
  <c r="CM93" i="56"/>
  <c r="CL93" i="56"/>
  <c r="CK93" i="56"/>
  <c r="CJ93" i="56"/>
  <c r="CI93" i="56"/>
  <c r="CH93" i="56"/>
  <c r="CG93" i="56"/>
  <c r="CF93" i="56"/>
  <c r="CE93" i="56"/>
  <c r="CD93" i="56"/>
  <c r="CC93" i="56"/>
  <c r="CB93" i="56"/>
  <c r="CA93" i="56"/>
  <c r="BZ93" i="56"/>
  <c r="BY93" i="56"/>
  <c r="BX93" i="56"/>
  <c r="BW93" i="56"/>
  <c r="BV93" i="56"/>
  <c r="BU93" i="56"/>
  <c r="BT93" i="56"/>
  <c r="BS93" i="56"/>
  <c r="BR93" i="56"/>
  <c r="BQ93" i="56"/>
  <c r="BP93" i="56"/>
  <c r="BO93" i="56"/>
  <c r="BN93" i="56"/>
  <c r="BM93" i="56"/>
  <c r="BL93" i="56"/>
  <c r="BK93" i="56"/>
  <c r="BJ93" i="56"/>
  <c r="BI93" i="56"/>
  <c r="BH93" i="56"/>
  <c r="BG93" i="56"/>
  <c r="BF93" i="56"/>
  <c r="BE93" i="56"/>
  <c r="BD93" i="56"/>
  <c r="BC93" i="56"/>
  <c r="BB93" i="56"/>
  <c r="BA93" i="56"/>
  <c r="AZ93" i="56"/>
  <c r="AY93" i="56"/>
  <c r="AX93" i="56"/>
  <c r="AW93" i="56"/>
  <c r="AV93" i="56"/>
  <c r="AU93" i="56"/>
  <c r="AT93" i="56"/>
  <c r="AS93" i="56"/>
  <c r="AR93" i="56"/>
  <c r="AQ93" i="56"/>
  <c r="AP93" i="56"/>
  <c r="AO93" i="56"/>
  <c r="AN93" i="56"/>
  <c r="AM93" i="56"/>
  <c r="AL93" i="56"/>
  <c r="AK93" i="56"/>
  <c r="AJ93" i="56"/>
  <c r="AI93" i="56"/>
  <c r="AH93" i="56"/>
  <c r="AG93" i="56"/>
  <c r="AF93" i="56"/>
  <c r="AE93" i="56"/>
  <c r="AD93" i="56"/>
  <c r="AC93" i="56"/>
  <c r="AB93" i="56"/>
  <c r="AA93" i="56"/>
  <c r="Z93" i="56"/>
  <c r="Y93" i="56"/>
  <c r="X93" i="56"/>
  <c r="W93" i="56"/>
  <c r="V93" i="56"/>
  <c r="U93" i="56"/>
  <c r="T93" i="56"/>
  <c r="S93" i="56"/>
  <c r="R93" i="56"/>
  <c r="Q93" i="56"/>
  <c r="P93" i="56"/>
  <c r="O93" i="56"/>
  <c r="N93" i="56"/>
  <c r="M93" i="56"/>
  <c r="L93" i="56"/>
  <c r="K93" i="56"/>
  <c r="J93" i="56"/>
  <c r="I93" i="56"/>
  <c r="H93" i="56"/>
  <c r="G93" i="56"/>
  <c r="F93" i="56"/>
  <c r="E93" i="56"/>
  <c r="D93" i="56"/>
  <c r="C93" i="56"/>
  <c r="B93" i="56"/>
  <c r="A93" i="56"/>
  <c r="FX92" i="56"/>
  <c r="FW92" i="56"/>
  <c r="FV92" i="56"/>
  <c r="FU92" i="56"/>
  <c r="FT92" i="56"/>
  <c r="FS92" i="56"/>
  <c r="FR92" i="56"/>
  <c r="FQ92" i="56"/>
  <c r="FP92" i="56"/>
  <c r="FO92" i="56"/>
  <c r="FN92" i="56"/>
  <c r="FM92" i="56"/>
  <c r="FL92" i="56"/>
  <c r="FK92" i="56"/>
  <c r="FJ92" i="56"/>
  <c r="FI92" i="56"/>
  <c r="FH92" i="56"/>
  <c r="FG92" i="56"/>
  <c r="FF92" i="56"/>
  <c r="FE92" i="56"/>
  <c r="FD92" i="56"/>
  <c r="FC92" i="56"/>
  <c r="FB92" i="56"/>
  <c r="FA92" i="56"/>
  <c r="EZ92" i="56"/>
  <c r="EY92" i="56"/>
  <c r="EX92" i="56"/>
  <c r="EW92" i="56"/>
  <c r="EV92" i="56"/>
  <c r="EU92" i="56"/>
  <c r="ET92" i="56"/>
  <c r="ES92" i="56"/>
  <c r="ER92" i="56"/>
  <c r="EQ92" i="56"/>
  <c r="EP92" i="56"/>
  <c r="EO92" i="56"/>
  <c r="EN92" i="56"/>
  <c r="EM92" i="56"/>
  <c r="EL92" i="56"/>
  <c r="EK92" i="56"/>
  <c r="EJ92" i="56"/>
  <c r="EI92" i="56"/>
  <c r="EH92" i="56"/>
  <c r="EG92" i="56"/>
  <c r="EF92" i="56"/>
  <c r="EE92" i="56"/>
  <c r="ED92" i="56"/>
  <c r="EC92" i="56"/>
  <c r="EB92" i="56"/>
  <c r="EA92" i="56"/>
  <c r="DZ92" i="56"/>
  <c r="DY92" i="56"/>
  <c r="DX92" i="56"/>
  <c r="DW92" i="56"/>
  <c r="DV92" i="56"/>
  <c r="DU92" i="56"/>
  <c r="DT92" i="56"/>
  <c r="DS92" i="56"/>
  <c r="DR92" i="56"/>
  <c r="DQ92" i="56"/>
  <c r="DP92" i="56"/>
  <c r="DO92" i="56"/>
  <c r="DN92" i="56"/>
  <c r="DM92" i="56"/>
  <c r="DL92" i="56"/>
  <c r="DK92" i="56"/>
  <c r="DJ92" i="56"/>
  <c r="DI92" i="56"/>
  <c r="DH92" i="56"/>
  <c r="DG92" i="56"/>
  <c r="DF92" i="56"/>
  <c r="DE92" i="56"/>
  <c r="DD92" i="56"/>
  <c r="DC92" i="56"/>
  <c r="DB92" i="56"/>
  <c r="DA92" i="56"/>
  <c r="CZ92" i="56"/>
  <c r="CY92" i="56"/>
  <c r="CX92" i="56"/>
  <c r="CW92" i="56"/>
  <c r="CV92" i="56"/>
  <c r="CU92" i="56"/>
  <c r="CT92" i="56"/>
  <c r="CS92" i="56"/>
  <c r="CR92" i="56"/>
  <c r="CQ92" i="56"/>
  <c r="CP92" i="56"/>
  <c r="CO92" i="56"/>
  <c r="CN92" i="56"/>
  <c r="CM92" i="56"/>
  <c r="CL92" i="56"/>
  <c r="CK92" i="56"/>
  <c r="CJ92" i="56"/>
  <c r="CI92" i="56"/>
  <c r="CH92" i="56"/>
  <c r="CG92" i="56"/>
  <c r="CF92" i="56"/>
  <c r="CE92" i="56"/>
  <c r="CD92" i="56"/>
  <c r="CC92" i="56"/>
  <c r="CB92" i="56"/>
  <c r="CA92" i="56"/>
  <c r="BZ92" i="56"/>
  <c r="BY92" i="56"/>
  <c r="BX92" i="56"/>
  <c r="BW92" i="56"/>
  <c r="BV92" i="56"/>
  <c r="BU92" i="56"/>
  <c r="BT92" i="56"/>
  <c r="BS92" i="56"/>
  <c r="BR92" i="56"/>
  <c r="BQ92" i="56"/>
  <c r="BP92" i="56"/>
  <c r="BO92" i="56"/>
  <c r="BN92" i="56"/>
  <c r="BM92" i="56"/>
  <c r="BL92" i="56"/>
  <c r="BK92" i="56"/>
  <c r="BJ92" i="56"/>
  <c r="BI92" i="56"/>
  <c r="BH92" i="56"/>
  <c r="BG92" i="56"/>
  <c r="BF92" i="56"/>
  <c r="BE92" i="56"/>
  <c r="BD92" i="56"/>
  <c r="BC92" i="56"/>
  <c r="BB92" i="56"/>
  <c r="BA92" i="56"/>
  <c r="AZ92" i="56"/>
  <c r="AY92" i="56"/>
  <c r="AX92" i="56"/>
  <c r="AW92" i="56"/>
  <c r="AV92" i="56"/>
  <c r="AU92" i="56"/>
  <c r="AT92" i="56"/>
  <c r="AS92" i="56"/>
  <c r="AR92" i="56"/>
  <c r="AQ92" i="56"/>
  <c r="AP92" i="56"/>
  <c r="AO92" i="56"/>
  <c r="AN92" i="56"/>
  <c r="AM92" i="56"/>
  <c r="AL92" i="56"/>
  <c r="AK92" i="56"/>
  <c r="AJ92" i="56"/>
  <c r="AI92" i="56"/>
  <c r="AH92" i="56"/>
  <c r="AG92" i="56"/>
  <c r="AF92" i="56"/>
  <c r="AE92" i="56"/>
  <c r="AD92" i="56"/>
  <c r="AC92" i="56"/>
  <c r="AB92" i="56"/>
  <c r="AA92" i="56"/>
  <c r="Z92" i="56"/>
  <c r="Y92" i="56"/>
  <c r="X92" i="56"/>
  <c r="W92" i="56"/>
  <c r="V92" i="56"/>
  <c r="U92" i="56"/>
  <c r="T92" i="56"/>
  <c r="S92" i="56"/>
  <c r="R92" i="56"/>
  <c r="Q92" i="56"/>
  <c r="P92" i="56"/>
  <c r="O92" i="56"/>
  <c r="N92" i="56"/>
  <c r="M92" i="56"/>
  <c r="L92" i="56"/>
  <c r="K92" i="56"/>
  <c r="J92" i="56"/>
  <c r="I92" i="56"/>
  <c r="H92" i="56"/>
  <c r="G92" i="56"/>
  <c r="F92" i="56"/>
  <c r="E92" i="56"/>
  <c r="D92" i="56"/>
  <c r="C92" i="56"/>
  <c r="B92" i="56"/>
  <c r="A92" i="56"/>
  <c r="FX91" i="56"/>
  <c r="FW91" i="56"/>
  <c r="FV91" i="56"/>
  <c r="FU91" i="56"/>
  <c r="FT91" i="56"/>
  <c r="FS91" i="56"/>
  <c r="FR91" i="56"/>
  <c r="FQ91" i="56"/>
  <c r="FP91" i="56"/>
  <c r="FO91" i="56"/>
  <c r="FN91" i="56"/>
  <c r="FM91" i="56"/>
  <c r="FL91" i="56"/>
  <c r="FK91" i="56"/>
  <c r="FJ91" i="56"/>
  <c r="FI91" i="56"/>
  <c r="FH91" i="56"/>
  <c r="FG91" i="56"/>
  <c r="FF91" i="56"/>
  <c r="FE91" i="56"/>
  <c r="FD91" i="56"/>
  <c r="FC91" i="56"/>
  <c r="FB91" i="56"/>
  <c r="FA91" i="56"/>
  <c r="EZ91" i="56"/>
  <c r="EY91" i="56"/>
  <c r="EX91" i="56"/>
  <c r="EW91" i="56"/>
  <c r="EV91" i="56"/>
  <c r="EU91" i="56"/>
  <c r="ET91" i="56"/>
  <c r="ES91" i="56"/>
  <c r="ER91" i="56"/>
  <c r="EQ91" i="56"/>
  <c r="EP91" i="56"/>
  <c r="EO91" i="56"/>
  <c r="EN91" i="56"/>
  <c r="EM91" i="56"/>
  <c r="EL91" i="56"/>
  <c r="EK91" i="56"/>
  <c r="EJ91" i="56"/>
  <c r="EI91" i="56"/>
  <c r="EH91" i="56"/>
  <c r="EG91" i="56"/>
  <c r="EF91" i="56"/>
  <c r="EE91" i="56"/>
  <c r="ED91" i="56"/>
  <c r="EC91" i="56"/>
  <c r="EB91" i="56"/>
  <c r="EA91" i="56"/>
  <c r="DZ91" i="56"/>
  <c r="DY91" i="56"/>
  <c r="DX91" i="56"/>
  <c r="DW91" i="56"/>
  <c r="DV91" i="56"/>
  <c r="DU91" i="56"/>
  <c r="DT91" i="56"/>
  <c r="DS91" i="56"/>
  <c r="DR91" i="56"/>
  <c r="DQ91" i="56"/>
  <c r="DP91" i="56"/>
  <c r="DO91" i="56"/>
  <c r="DN91" i="56"/>
  <c r="DM91" i="56"/>
  <c r="DL91" i="56"/>
  <c r="DK91" i="56"/>
  <c r="DJ91" i="56"/>
  <c r="DI91" i="56"/>
  <c r="DH91" i="56"/>
  <c r="DG91" i="56"/>
  <c r="DF91" i="56"/>
  <c r="DE91" i="56"/>
  <c r="DD91" i="56"/>
  <c r="DC91" i="56"/>
  <c r="DB91" i="56"/>
  <c r="DA91" i="56"/>
  <c r="CZ91" i="56"/>
  <c r="CY91" i="56"/>
  <c r="CX91" i="56"/>
  <c r="CW91" i="56"/>
  <c r="CV91" i="56"/>
  <c r="CU91" i="56"/>
  <c r="CT91" i="56"/>
  <c r="CS91" i="56"/>
  <c r="CR91" i="56"/>
  <c r="CQ91" i="56"/>
  <c r="CP91" i="56"/>
  <c r="CO91" i="56"/>
  <c r="CN91" i="56"/>
  <c r="CM91" i="56"/>
  <c r="CL91" i="56"/>
  <c r="CK91" i="56"/>
  <c r="CJ91" i="56"/>
  <c r="CI91" i="56"/>
  <c r="CH91" i="56"/>
  <c r="CG91" i="56"/>
  <c r="CF91" i="56"/>
  <c r="CE91" i="56"/>
  <c r="CD91" i="56"/>
  <c r="CC91" i="56"/>
  <c r="CB91" i="56"/>
  <c r="CA91" i="56"/>
  <c r="BZ91" i="56"/>
  <c r="BY91" i="56"/>
  <c r="BX91" i="56"/>
  <c r="BW91" i="56"/>
  <c r="BV91" i="56"/>
  <c r="BU91" i="56"/>
  <c r="BT91" i="56"/>
  <c r="BS91" i="56"/>
  <c r="BR91" i="56"/>
  <c r="BQ91" i="56"/>
  <c r="BP91" i="56"/>
  <c r="BO91" i="56"/>
  <c r="BN91" i="56"/>
  <c r="BM91" i="56"/>
  <c r="BL91" i="56"/>
  <c r="BK91" i="56"/>
  <c r="BJ91" i="56"/>
  <c r="BI91" i="56"/>
  <c r="BH91" i="56"/>
  <c r="BG91" i="56"/>
  <c r="BF91" i="56"/>
  <c r="BE91" i="56"/>
  <c r="BD91" i="56"/>
  <c r="BC91" i="56"/>
  <c r="BB91" i="56"/>
  <c r="BA91" i="56"/>
  <c r="AZ91" i="56"/>
  <c r="AY91" i="56"/>
  <c r="AX91" i="56"/>
  <c r="AW91" i="56"/>
  <c r="AV91" i="56"/>
  <c r="AU91" i="56"/>
  <c r="AT91" i="56"/>
  <c r="AS91" i="56"/>
  <c r="AR91" i="56"/>
  <c r="AQ91" i="56"/>
  <c r="AP91" i="56"/>
  <c r="AO91" i="56"/>
  <c r="AN91" i="56"/>
  <c r="AM91" i="56"/>
  <c r="AL91" i="56"/>
  <c r="AK91" i="56"/>
  <c r="AJ91" i="56"/>
  <c r="AI91" i="56"/>
  <c r="AH91" i="56"/>
  <c r="AG91" i="56"/>
  <c r="AF91" i="56"/>
  <c r="AE91" i="56"/>
  <c r="AD91" i="56"/>
  <c r="AC91" i="56"/>
  <c r="AB91" i="56"/>
  <c r="AA91" i="56"/>
  <c r="Z91" i="56"/>
  <c r="Y91" i="56"/>
  <c r="X91" i="56"/>
  <c r="W91" i="56"/>
  <c r="V91" i="56"/>
  <c r="U91" i="56"/>
  <c r="T91" i="56"/>
  <c r="S91" i="56"/>
  <c r="R91" i="56"/>
  <c r="Q91" i="56"/>
  <c r="P91" i="56"/>
  <c r="O91" i="56"/>
  <c r="N91" i="56"/>
  <c r="M91" i="56"/>
  <c r="L91" i="56"/>
  <c r="K91" i="56"/>
  <c r="J91" i="56"/>
  <c r="I91" i="56"/>
  <c r="H91" i="56"/>
  <c r="G91" i="56"/>
  <c r="F91" i="56"/>
  <c r="E91" i="56"/>
  <c r="D91" i="56"/>
  <c r="C91" i="56"/>
  <c r="B91" i="56"/>
  <c r="A91" i="56"/>
  <c r="FX90" i="56"/>
  <c r="FW90" i="56"/>
  <c r="FV90" i="56"/>
  <c r="FU90" i="56"/>
  <c r="FT90" i="56"/>
  <c r="FS90" i="56"/>
  <c r="FR90" i="56"/>
  <c r="FQ90" i="56"/>
  <c r="FP90" i="56"/>
  <c r="FO90" i="56"/>
  <c r="FN90" i="56"/>
  <c r="FM90" i="56"/>
  <c r="FL90" i="56"/>
  <c r="FK90" i="56"/>
  <c r="FJ90" i="56"/>
  <c r="FI90" i="56"/>
  <c r="FH90" i="56"/>
  <c r="FG90" i="56"/>
  <c r="FF90" i="56"/>
  <c r="FE90" i="56"/>
  <c r="FD90" i="56"/>
  <c r="FC90" i="56"/>
  <c r="FB90" i="56"/>
  <c r="FA90" i="56"/>
  <c r="EZ90" i="56"/>
  <c r="EY90" i="56"/>
  <c r="EX90" i="56"/>
  <c r="EW90" i="56"/>
  <c r="EV90" i="56"/>
  <c r="EU90" i="56"/>
  <c r="ET90" i="56"/>
  <c r="ES90" i="56"/>
  <c r="ER90" i="56"/>
  <c r="EQ90" i="56"/>
  <c r="EP90" i="56"/>
  <c r="EO90" i="56"/>
  <c r="EN90" i="56"/>
  <c r="EM90" i="56"/>
  <c r="EL90" i="56"/>
  <c r="EK90" i="56"/>
  <c r="EJ90" i="56"/>
  <c r="EI90" i="56"/>
  <c r="EH90" i="56"/>
  <c r="EG90" i="56"/>
  <c r="EF90" i="56"/>
  <c r="EE90" i="56"/>
  <c r="ED90" i="56"/>
  <c r="EC90" i="56"/>
  <c r="EB90" i="56"/>
  <c r="EA90" i="56"/>
  <c r="DZ90" i="56"/>
  <c r="DY90" i="56"/>
  <c r="DX90" i="56"/>
  <c r="DW90" i="56"/>
  <c r="DV90" i="56"/>
  <c r="DU90" i="56"/>
  <c r="DT90" i="56"/>
  <c r="DS90" i="56"/>
  <c r="DR90" i="56"/>
  <c r="DQ90" i="56"/>
  <c r="DP90" i="56"/>
  <c r="DO90" i="56"/>
  <c r="DN90" i="56"/>
  <c r="DM90" i="56"/>
  <c r="DL90" i="56"/>
  <c r="DK90" i="56"/>
  <c r="DJ90" i="56"/>
  <c r="DI90" i="56"/>
  <c r="DH90" i="56"/>
  <c r="DG90" i="56"/>
  <c r="DF90" i="56"/>
  <c r="DE90" i="56"/>
  <c r="DD90" i="56"/>
  <c r="DC90" i="56"/>
  <c r="DB90" i="56"/>
  <c r="DA90" i="56"/>
  <c r="CZ90" i="56"/>
  <c r="CY90" i="56"/>
  <c r="CX90" i="56"/>
  <c r="CW90" i="56"/>
  <c r="CV90" i="56"/>
  <c r="CU90" i="56"/>
  <c r="CT90" i="56"/>
  <c r="CS90" i="56"/>
  <c r="CR90" i="56"/>
  <c r="CQ90" i="56"/>
  <c r="CP90" i="56"/>
  <c r="CO90" i="56"/>
  <c r="CN90" i="56"/>
  <c r="CM90" i="56"/>
  <c r="CL90" i="56"/>
  <c r="CK90" i="56"/>
  <c r="CJ90" i="56"/>
  <c r="CI90" i="56"/>
  <c r="CH90" i="56"/>
  <c r="CG90" i="56"/>
  <c r="CF90" i="56"/>
  <c r="CE90" i="56"/>
  <c r="CD90" i="56"/>
  <c r="CC90" i="56"/>
  <c r="CB90" i="56"/>
  <c r="CA90" i="56"/>
  <c r="BZ90" i="56"/>
  <c r="BY90" i="56"/>
  <c r="BX90" i="56"/>
  <c r="BW90" i="56"/>
  <c r="BV90" i="56"/>
  <c r="BU90" i="56"/>
  <c r="BT90" i="56"/>
  <c r="BS90" i="56"/>
  <c r="BR90" i="56"/>
  <c r="BQ90" i="56"/>
  <c r="BP90" i="56"/>
  <c r="BO90" i="56"/>
  <c r="BN90" i="56"/>
  <c r="BM90" i="56"/>
  <c r="BL90" i="56"/>
  <c r="BK90" i="56"/>
  <c r="BJ90" i="56"/>
  <c r="BI90" i="56"/>
  <c r="BH90" i="56"/>
  <c r="BG90" i="56"/>
  <c r="BF90" i="56"/>
  <c r="BE90" i="56"/>
  <c r="BD90" i="56"/>
  <c r="BC90" i="56"/>
  <c r="BB90" i="56"/>
  <c r="BA90" i="56"/>
  <c r="AZ90" i="56"/>
  <c r="AY90" i="56"/>
  <c r="AX90" i="56"/>
  <c r="AW90" i="56"/>
  <c r="AV90" i="56"/>
  <c r="AU90" i="56"/>
  <c r="AT90" i="56"/>
  <c r="AS90" i="56"/>
  <c r="AR90" i="56"/>
  <c r="AQ90" i="56"/>
  <c r="AP90" i="56"/>
  <c r="AO90" i="56"/>
  <c r="AN90" i="56"/>
  <c r="AM90" i="56"/>
  <c r="AL90" i="56"/>
  <c r="AK90" i="56"/>
  <c r="AJ90" i="56"/>
  <c r="AI90" i="56"/>
  <c r="AH90" i="56"/>
  <c r="AG90" i="56"/>
  <c r="AF90" i="56"/>
  <c r="AE90" i="56"/>
  <c r="AD90" i="56"/>
  <c r="AC90" i="56"/>
  <c r="AB90" i="56"/>
  <c r="AA90" i="56"/>
  <c r="Z90" i="56"/>
  <c r="Y90" i="56"/>
  <c r="X90" i="56"/>
  <c r="W90" i="56"/>
  <c r="V90" i="56"/>
  <c r="U90" i="56"/>
  <c r="T90" i="56"/>
  <c r="S90" i="56"/>
  <c r="R90" i="56"/>
  <c r="Q90" i="56"/>
  <c r="P90" i="56"/>
  <c r="O90" i="56"/>
  <c r="N90" i="56"/>
  <c r="M90" i="56"/>
  <c r="L90" i="56"/>
  <c r="K90" i="56"/>
  <c r="J90" i="56"/>
  <c r="I90" i="56"/>
  <c r="H90" i="56"/>
  <c r="G90" i="56"/>
  <c r="F90" i="56"/>
  <c r="E90" i="56"/>
  <c r="D90" i="56"/>
  <c r="C90" i="56"/>
  <c r="B90" i="56"/>
  <c r="A90" i="56"/>
  <c r="FX89" i="56"/>
  <c r="FW89" i="56"/>
  <c r="FV89" i="56"/>
  <c r="FU89" i="56"/>
  <c r="FT89" i="56"/>
  <c r="FS89" i="56"/>
  <c r="FR89" i="56"/>
  <c r="FQ89" i="56"/>
  <c r="FP89" i="56"/>
  <c r="FO89" i="56"/>
  <c r="FN89" i="56"/>
  <c r="FM89" i="56"/>
  <c r="FL89" i="56"/>
  <c r="FK89" i="56"/>
  <c r="FJ89" i="56"/>
  <c r="FI89" i="56"/>
  <c r="FH89" i="56"/>
  <c r="FG89" i="56"/>
  <c r="FF89" i="56"/>
  <c r="FE89" i="56"/>
  <c r="FD89" i="56"/>
  <c r="FC89" i="56"/>
  <c r="FB89" i="56"/>
  <c r="FA89" i="56"/>
  <c r="EZ89" i="56"/>
  <c r="EY89" i="56"/>
  <c r="EX89" i="56"/>
  <c r="EW89" i="56"/>
  <c r="EV89" i="56"/>
  <c r="EU89" i="56"/>
  <c r="ET89" i="56"/>
  <c r="ES89" i="56"/>
  <c r="ER89" i="56"/>
  <c r="EQ89" i="56"/>
  <c r="EP89" i="56"/>
  <c r="EO89" i="56"/>
  <c r="EN89" i="56"/>
  <c r="EM89" i="56"/>
  <c r="EL89" i="56"/>
  <c r="EK89" i="56"/>
  <c r="EJ89" i="56"/>
  <c r="EI89" i="56"/>
  <c r="EH89" i="56"/>
  <c r="EG89" i="56"/>
  <c r="EF89" i="56"/>
  <c r="EE89" i="56"/>
  <c r="ED89" i="56"/>
  <c r="EC89" i="56"/>
  <c r="EB89" i="56"/>
  <c r="EA89" i="56"/>
  <c r="DZ89" i="56"/>
  <c r="DY89" i="56"/>
  <c r="DX89" i="56"/>
  <c r="DW89" i="56"/>
  <c r="DV89" i="56"/>
  <c r="DU89" i="56"/>
  <c r="DT89" i="56"/>
  <c r="DS89" i="56"/>
  <c r="DR89" i="56"/>
  <c r="DQ89" i="56"/>
  <c r="DP89" i="56"/>
  <c r="DO89" i="56"/>
  <c r="DN89" i="56"/>
  <c r="DM89" i="56"/>
  <c r="DL89" i="56"/>
  <c r="DK89" i="56"/>
  <c r="DJ89" i="56"/>
  <c r="DI89" i="56"/>
  <c r="DH89" i="56"/>
  <c r="DG89" i="56"/>
  <c r="DF89" i="56"/>
  <c r="DE89" i="56"/>
  <c r="DD89" i="56"/>
  <c r="DC89" i="56"/>
  <c r="DB89" i="56"/>
  <c r="DA89" i="56"/>
  <c r="CZ89" i="56"/>
  <c r="CY89" i="56"/>
  <c r="CX89" i="56"/>
  <c r="CW89" i="56"/>
  <c r="CV89" i="56"/>
  <c r="CU89" i="56"/>
  <c r="CT89" i="56"/>
  <c r="CS89" i="56"/>
  <c r="CR89" i="56"/>
  <c r="CQ89" i="56"/>
  <c r="CP89" i="56"/>
  <c r="CO89" i="56"/>
  <c r="CN89" i="56"/>
  <c r="CM89" i="56"/>
  <c r="CL89" i="56"/>
  <c r="CK89" i="56"/>
  <c r="CJ89" i="56"/>
  <c r="CI89" i="56"/>
  <c r="CH89" i="56"/>
  <c r="CG89" i="56"/>
  <c r="CF89" i="56"/>
  <c r="CE89" i="56"/>
  <c r="CD89" i="56"/>
  <c r="CC89" i="56"/>
  <c r="CB89" i="56"/>
  <c r="CA89" i="56"/>
  <c r="BZ89" i="56"/>
  <c r="BY89" i="56"/>
  <c r="BX89" i="56"/>
  <c r="BW89" i="56"/>
  <c r="BV89" i="56"/>
  <c r="BU89" i="56"/>
  <c r="BT89" i="56"/>
  <c r="BS89" i="56"/>
  <c r="BR89" i="56"/>
  <c r="BQ89" i="56"/>
  <c r="BP89" i="56"/>
  <c r="BO89" i="56"/>
  <c r="BN89" i="56"/>
  <c r="BM89" i="56"/>
  <c r="BL89" i="56"/>
  <c r="BK89" i="56"/>
  <c r="BJ89" i="56"/>
  <c r="BI89" i="56"/>
  <c r="BH89" i="56"/>
  <c r="BG89" i="56"/>
  <c r="BF89" i="56"/>
  <c r="BE89" i="56"/>
  <c r="BD89" i="56"/>
  <c r="BC89" i="56"/>
  <c r="BB89" i="56"/>
  <c r="BA89" i="56"/>
  <c r="AZ89" i="56"/>
  <c r="AY89" i="56"/>
  <c r="AX89" i="56"/>
  <c r="AW89" i="56"/>
  <c r="AV89" i="56"/>
  <c r="AU89" i="56"/>
  <c r="AT89" i="56"/>
  <c r="AS89" i="56"/>
  <c r="AR89" i="56"/>
  <c r="AQ89" i="56"/>
  <c r="AP89" i="56"/>
  <c r="AO89" i="56"/>
  <c r="AN89" i="56"/>
  <c r="AM89" i="56"/>
  <c r="AL89" i="56"/>
  <c r="AK89" i="56"/>
  <c r="AJ89" i="56"/>
  <c r="AI89" i="56"/>
  <c r="AH89" i="56"/>
  <c r="AG89" i="56"/>
  <c r="AF89" i="56"/>
  <c r="AE89" i="56"/>
  <c r="AD89" i="56"/>
  <c r="AC89" i="56"/>
  <c r="AB89" i="56"/>
  <c r="AA89" i="56"/>
  <c r="Z89" i="56"/>
  <c r="Y89" i="56"/>
  <c r="X89" i="56"/>
  <c r="W89" i="56"/>
  <c r="V89" i="56"/>
  <c r="U89" i="56"/>
  <c r="T89" i="56"/>
  <c r="S89" i="56"/>
  <c r="R89" i="56"/>
  <c r="Q89" i="56"/>
  <c r="P89" i="56"/>
  <c r="O89" i="56"/>
  <c r="N89" i="56"/>
  <c r="M89" i="56"/>
  <c r="L89" i="56"/>
  <c r="K89" i="56"/>
  <c r="J89" i="56"/>
  <c r="I89" i="56"/>
  <c r="H89" i="56"/>
  <c r="G89" i="56"/>
  <c r="F89" i="56"/>
  <c r="E89" i="56"/>
  <c r="D89" i="56"/>
  <c r="C89" i="56"/>
  <c r="B89" i="56"/>
  <c r="A89" i="56"/>
  <c r="FX88" i="56"/>
  <c r="FW88" i="56"/>
  <c r="FV88" i="56"/>
  <c r="FU88" i="56"/>
  <c r="FT88" i="56"/>
  <c r="FS88" i="56"/>
  <c r="FR88" i="56"/>
  <c r="FQ88" i="56"/>
  <c r="FP88" i="56"/>
  <c r="FO88" i="56"/>
  <c r="FN88" i="56"/>
  <c r="FM88" i="56"/>
  <c r="FL88" i="56"/>
  <c r="FK88" i="56"/>
  <c r="FJ88" i="56"/>
  <c r="FI88" i="56"/>
  <c r="FH88" i="56"/>
  <c r="FG88" i="56"/>
  <c r="FF88" i="56"/>
  <c r="FE88" i="56"/>
  <c r="FD88" i="56"/>
  <c r="FC88" i="56"/>
  <c r="FB88" i="56"/>
  <c r="FA88" i="56"/>
  <c r="EZ88" i="56"/>
  <c r="EY88" i="56"/>
  <c r="EX88" i="56"/>
  <c r="EW88" i="56"/>
  <c r="EV88" i="56"/>
  <c r="EU88" i="56"/>
  <c r="ET88" i="56"/>
  <c r="ES88" i="56"/>
  <c r="ER88" i="56"/>
  <c r="EQ88" i="56"/>
  <c r="EP88" i="56"/>
  <c r="EO88" i="56"/>
  <c r="EN88" i="56"/>
  <c r="EM88" i="56"/>
  <c r="EL88" i="56"/>
  <c r="EK88" i="56"/>
  <c r="EJ88" i="56"/>
  <c r="EI88" i="56"/>
  <c r="EH88" i="56"/>
  <c r="EG88" i="56"/>
  <c r="EF88" i="56"/>
  <c r="EE88" i="56"/>
  <c r="ED88" i="56"/>
  <c r="EC88" i="56"/>
  <c r="EB88" i="56"/>
  <c r="EA88" i="56"/>
  <c r="DZ88" i="56"/>
  <c r="DY88" i="56"/>
  <c r="DX88" i="56"/>
  <c r="DW88" i="56"/>
  <c r="DV88" i="56"/>
  <c r="DU88" i="56"/>
  <c r="DT88" i="56"/>
  <c r="DS88" i="56"/>
  <c r="DR88" i="56"/>
  <c r="DQ88" i="56"/>
  <c r="DP88" i="56"/>
  <c r="DO88" i="56"/>
  <c r="DN88" i="56"/>
  <c r="DM88" i="56"/>
  <c r="DL88" i="56"/>
  <c r="DK88" i="56"/>
  <c r="DJ88" i="56"/>
  <c r="DI88" i="56"/>
  <c r="DH88" i="56"/>
  <c r="DG88" i="56"/>
  <c r="DF88" i="56"/>
  <c r="DE88" i="56"/>
  <c r="DD88" i="56"/>
  <c r="DC88" i="56"/>
  <c r="DB88" i="56"/>
  <c r="DA88" i="56"/>
  <c r="CZ88" i="56"/>
  <c r="CY88" i="56"/>
  <c r="CX88" i="56"/>
  <c r="CW88" i="56"/>
  <c r="CV88" i="56"/>
  <c r="CU88" i="56"/>
  <c r="CT88" i="56"/>
  <c r="CS88" i="56"/>
  <c r="CR88" i="56"/>
  <c r="CQ88" i="56"/>
  <c r="CP88" i="56"/>
  <c r="CO88" i="56"/>
  <c r="CN88" i="56"/>
  <c r="CM88" i="56"/>
  <c r="CL88" i="56"/>
  <c r="CK88" i="56"/>
  <c r="CJ88" i="56"/>
  <c r="CI88" i="56"/>
  <c r="CH88" i="56"/>
  <c r="CG88" i="56"/>
  <c r="CF88" i="56"/>
  <c r="CE88" i="56"/>
  <c r="CD88" i="56"/>
  <c r="CC88" i="56"/>
  <c r="CB88" i="56"/>
  <c r="CA88" i="56"/>
  <c r="BZ88" i="56"/>
  <c r="BY88" i="56"/>
  <c r="BX88" i="56"/>
  <c r="BW88" i="56"/>
  <c r="BV88" i="56"/>
  <c r="BU88" i="56"/>
  <c r="BT88" i="56"/>
  <c r="BS88" i="56"/>
  <c r="BR88" i="56"/>
  <c r="BQ88" i="56"/>
  <c r="BP88" i="56"/>
  <c r="BO88" i="56"/>
  <c r="BN88" i="56"/>
  <c r="BM88" i="56"/>
  <c r="BL88" i="56"/>
  <c r="BK88" i="56"/>
  <c r="BJ88" i="56"/>
  <c r="BI88" i="56"/>
  <c r="BH88" i="56"/>
  <c r="BG88" i="56"/>
  <c r="BF88" i="56"/>
  <c r="BE88" i="56"/>
  <c r="BD88" i="56"/>
  <c r="BC88" i="56"/>
  <c r="BB88" i="56"/>
  <c r="BA88" i="56"/>
  <c r="AZ88" i="56"/>
  <c r="AY88" i="56"/>
  <c r="AX88" i="56"/>
  <c r="AW88" i="56"/>
  <c r="AV88" i="56"/>
  <c r="AU88" i="56"/>
  <c r="AT88" i="56"/>
  <c r="AS88" i="56"/>
  <c r="AR88" i="56"/>
  <c r="AQ88" i="56"/>
  <c r="AP88" i="56"/>
  <c r="AO88" i="56"/>
  <c r="AN88" i="56"/>
  <c r="AM88" i="56"/>
  <c r="AL88" i="56"/>
  <c r="AK88" i="56"/>
  <c r="AJ88" i="56"/>
  <c r="AI88" i="56"/>
  <c r="AH88" i="56"/>
  <c r="AG88" i="56"/>
  <c r="AF88" i="56"/>
  <c r="AE88" i="56"/>
  <c r="AD88" i="56"/>
  <c r="AC88" i="56"/>
  <c r="AB88" i="56"/>
  <c r="AA88" i="56"/>
  <c r="Z88" i="56"/>
  <c r="Y88" i="56"/>
  <c r="X88" i="56"/>
  <c r="W88" i="56"/>
  <c r="V88" i="56"/>
  <c r="U88" i="56"/>
  <c r="T88" i="56"/>
  <c r="S88" i="56"/>
  <c r="R88" i="56"/>
  <c r="Q88" i="56"/>
  <c r="P88" i="56"/>
  <c r="O88" i="56"/>
  <c r="N88" i="56"/>
  <c r="M88" i="56"/>
  <c r="L88" i="56"/>
  <c r="K88" i="56"/>
  <c r="J88" i="56"/>
  <c r="I88" i="56"/>
  <c r="H88" i="56"/>
  <c r="G88" i="56"/>
  <c r="F88" i="56"/>
  <c r="E88" i="56"/>
  <c r="D88" i="56"/>
  <c r="C88" i="56"/>
  <c r="B88" i="56"/>
  <c r="A88" i="56"/>
  <c r="FX87" i="56"/>
  <c r="FW87" i="56"/>
  <c r="FV87" i="56"/>
  <c r="FU87" i="56"/>
  <c r="FT87" i="56"/>
  <c r="FS87" i="56"/>
  <c r="FR87" i="56"/>
  <c r="FQ87" i="56"/>
  <c r="FP87" i="56"/>
  <c r="FO87" i="56"/>
  <c r="FN87" i="56"/>
  <c r="FM87" i="56"/>
  <c r="FL87" i="56"/>
  <c r="FK87" i="56"/>
  <c r="FJ87" i="56"/>
  <c r="FI87" i="56"/>
  <c r="FH87" i="56"/>
  <c r="FG87" i="56"/>
  <c r="FF87" i="56"/>
  <c r="FE87" i="56"/>
  <c r="FD87" i="56"/>
  <c r="FC87" i="56"/>
  <c r="FB87" i="56"/>
  <c r="FA87" i="56"/>
  <c r="EZ87" i="56"/>
  <c r="EY87" i="56"/>
  <c r="EX87" i="56"/>
  <c r="EW87" i="56"/>
  <c r="EV87" i="56"/>
  <c r="EU87" i="56"/>
  <c r="ET87" i="56"/>
  <c r="ES87" i="56"/>
  <c r="ER87" i="56"/>
  <c r="EQ87" i="56"/>
  <c r="EP87" i="56"/>
  <c r="EO87" i="56"/>
  <c r="EN87" i="56"/>
  <c r="EM87" i="56"/>
  <c r="EL87" i="56"/>
  <c r="EK87" i="56"/>
  <c r="EJ87" i="56"/>
  <c r="EI87" i="56"/>
  <c r="EH87" i="56"/>
  <c r="EG87" i="56"/>
  <c r="EF87" i="56"/>
  <c r="EE87" i="56"/>
  <c r="ED87" i="56"/>
  <c r="EC87" i="56"/>
  <c r="EB87" i="56"/>
  <c r="EA87" i="56"/>
  <c r="DZ87" i="56"/>
  <c r="DY87" i="56"/>
  <c r="DX87" i="56"/>
  <c r="DW87" i="56"/>
  <c r="DV87" i="56"/>
  <c r="DU87" i="56"/>
  <c r="DT87" i="56"/>
  <c r="DS87" i="56"/>
  <c r="DR87" i="56"/>
  <c r="DQ87" i="56"/>
  <c r="DP87" i="56"/>
  <c r="DO87" i="56"/>
  <c r="DN87" i="56"/>
  <c r="DM87" i="56"/>
  <c r="DL87" i="56"/>
  <c r="DK87" i="56"/>
  <c r="DJ87" i="56"/>
  <c r="DI87" i="56"/>
  <c r="DH87" i="56"/>
  <c r="DG87" i="56"/>
  <c r="DF87" i="56"/>
  <c r="DE87" i="56"/>
  <c r="DD87" i="56"/>
  <c r="DC87" i="56"/>
  <c r="DB87" i="56"/>
  <c r="DA87" i="56"/>
  <c r="CZ87" i="56"/>
  <c r="CY87" i="56"/>
  <c r="CX87" i="56"/>
  <c r="CW87" i="56"/>
  <c r="CV87" i="56"/>
  <c r="CU87" i="56"/>
  <c r="CT87" i="56"/>
  <c r="CS87" i="56"/>
  <c r="CR87" i="56"/>
  <c r="CQ87" i="56"/>
  <c r="CP87" i="56"/>
  <c r="CO87" i="56"/>
  <c r="CN87" i="56"/>
  <c r="CM87" i="56"/>
  <c r="CL87" i="56"/>
  <c r="CK87" i="56"/>
  <c r="CJ87" i="56"/>
  <c r="CI87" i="56"/>
  <c r="CH87" i="56"/>
  <c r="CG87" i="56"/>
  <c r="CF87" i="56"/>
  <c r="CE87" i="56"/>
  <c r="CD87" i="56"/>
  <c r="CC87" i="56"/>
  <c r="CB87" i="56"/>
  <c r="CA87" i="56"/>
  <c r="BZ87" i="56"/>
  <c r="BY87" i="56"/>
  <c r="BX87" i="56"/>
  <c r="BW87" i="56"/>
  <c r="BV87" i="56"/>
  <c r="BU87" i="56"/>
  <c r="BT87" i="56"/>
  <c r="BS87" i="56"/>
  <c r="BR87" i="56"/>
  <c r="BQ87" i="56"/>
  <c r="BP87" i="56"/>
  <c r="BO87" i="56"/>
  <c r="BN87" i="56"/>
  <c r="BM87" i="56"/>
  <c r="BL87" i="56"/>
  <c r="BK87" i="56"/>
  <c r="BJ87" i="56"/>
  <c r="BI87" i="56"/>
  <c r="BH87" i="56"/>
  <c r="BG87" i="56"/>
  <c r="BF87" i="56"/>
  <c r="BE87" i="56"/>
  <c r="BD87" i="56"/>
  <c r="BC87" i="56"/>
  <c r="BB87" i="56"/>
  <c r="BA87" i="56"/>
  <c r="AZ87" i="56"/>
  <c r="AY87" i="56"/>
  <c r="AX87" i="56"/>
  <c r="AW87" i="56"/>
  <c r="AV87" i="56"/>
  <c r="AU87" i="56"/>
  <c r="AT87" i="56"/>
  <c r="AS87" i="56"/>
  <c r="AR87" i="56"/>
  <c r="AQ87" i="56"/>
  <c r="AP87" i="56"/>
  <c r="AO87" i="56"/>
  <c r="AN87" i="56"/>
  <c r="AM87" i="56"/>
  <c r="AL87" i="56"/>
  <c r="AK87" i="56"/>
  <c r="AJ87" i="56"/>
  <c r="AI87" i="56"/>
  <c r="AH87" i="56"/>
  <c r="AG87" i="56"/>
  <c r="AF87" i="56"/>
  <c r="AE87" i="56"/>
  <c r="AD87" i="56"/>
  <c r="AC87" i="56"/>
  <c r="AB87" i="56"/>
  <c r="AA87" i="56"/>
  <c r="Z87" i="56"/>
  <c r="Y87" i="56"/>
  <c r="X87" i="56"/>
  <c r="W87" i="56"/>
  <c r="V87" i="56"/>
  <c r="U87" i="56"/>
  <c r="T87" i="56"/>
  <c r="S87" i="56"/>
  <c r="R87" i="56"/>
  <c r="Q87" i="56"/>
  <c r="P87" i="56"/>
  <c r="O87" i="56"/>
  <c r="N87" i="56"/>
  <c r="M87" i="56"/>
  <c r="L87" i="56"/>
  <c r="K87" i="56"/>
  <c r="J87" i="56"/>
  <c r="I87" i="56"/>
  <c r="H87" i="56"/>
  <c r="G87" i="56"/>
  <c r="F87" i="56"/>
  <c r="E87" i="56"/>
  <c r="D87" i="56"/>
  <c r="C87" i="56"/>
  <c r="B87" i="56"/>
  <c r="A87" i="56"/>
  <c r="FX86" i="56"/>
  <c r="FW86" i="56"/>
  <c r="FV86" i="56"/>
  <c r="FU86" i="56"/>
  <c r="FT86" i="56"/>
  <c r="FS86" i="56"/>
  <c r="FR86" i="56"/>
  <c r="FQ86" i="56"/>
  <c r="FP86" i="56"/>
  <c r="FO86" i="56"/>
  <c r="FN86" i="56"/>
  <c r="FM86" i="56"/>
  <c r="FL86" i="56"/>
  <c r="FK86" i="56"/>
  <c r="FJ86" i="56"/>
  <c r="FI86" i="56"/>
  <c r="FH86" i="56"/>
  <c r="FG86" i="56"/>
  <c r="FF86" i="56"/>
  <c r="FE86" i="56"/>
  <c r="FD86" i="56"/>
  <c r="FC86" i="56"/>
  <c r="FB86" i="56"/>
  <c r="FA86" i="56"/>
  <c r="EZ86" i="56"/>
  <c r="EY86" i="56"/>
  <c r="EX86" i="56"/>
  <c r="EW86" i="56"/>
  <c r="EV86" i="56"/>
  <c r="EU86" i="56"/>
  <c r="ET86" i="56"/>
  <c r="ES86" i="56"/>
  <c r="ER86" i="56"/>
  <c r="EQ86" i="56"/>
  <c r="EP86" i="56"/>
  <c r="EO86" i="56"/>
  <c r="EN86" i="56"/>
  <c r="EM86" i="56"/>
  <c r="EL86" i="56"/>
  <c r="EK86" i="56"/>
  <c r="EJ86" i="56"/>
  <c r="EI86" i="56"/>
  <c r="EH86" i="56"/>
  <c r="EG86" i="56"/>
  <c r="EF86" i="56"/>
  <c r="EE86" i="56"/>
  <c r="ED86" i="56"/>
  <c r="EC86" i="56"/>
  <c r="EB86" i="56"/>
  <c r="EA86" i="56"/>
  <c r="DZ86" i="56"/>
  <c r="DY86" i="56"/>
  <c r="DX86" i="56"/>
  <c r="DW86" i="56"/>
  <c r="DV86" i="56"/>
  <c r="DU86" i="56"/>
  <c r="DT86" i="56"/>
  <c r="DS86" i="56"/>
  <c r="DR86" i="56"/>
  <c r="DQ86" i="56"/>
  <c r="DP86" i="56"/>
  <c r="DO86" i="56"/>
  <c r="DN86" i="56"/>
  <c r="DM86" i="56"/>
  <c r="DL86" i="56"/>
  <c r="DK86" i="56"/>
  <c r="DJ86" i="56"/>
  <c r="DI86" i="56"/>
  <c r="DH86" i="56"/>
  <c r="DG86" i="56"/>
  <c r="DF86" i="56"/>
  <c r="DE86" i="56"/>
  <c r="DD86" i="56"/>
  <c r="DC86" i="56"/>
  <c r="DB86" i="56"/>
  <c r="DA86" i="56"/>
  <c r="CZ86" i="56"/>
  <c r="CY86" i="56"/>
  <c r="CX86" i="56"/>
  <c r="CW86" i="56"/>
  <c r="CV86" i="56"/>
  <c r="CU86" i="56"/>
  <c r="CT86" i="56"/>
  <c r="CS86" i="56"/>
  <c r="CR86" i="56"/>
  <c r="CQ86" i="56"/>
  <c r="CP86" i="56"/>
  <c r="CO86" i="56"/>
  <c r="CN86" i="56"/>
  <c r="CM86" i="56"/>
  <c r="CL86" i="56"/>
  <c r="CK86" i="56"/>
  <c r="CJ86" i="56"/>
  <c r="CI86" i="56"/>
  <c r="CH86" i="56"/>
  <c r="CG86" i="56"/>
  <c r="CF86" i="56"/>
  <c r="CE86" i="56"/>
  <c r="CD86" i="56"/>
  <c r="CC86" i="56"/>
  <c r="CB86" i="56"/>
  <c r="CA86" i="56"/>
  <c r="BZ86" i="56"/>
  <c r="BY86" i="56"/>
  <c r="BX86" i="56"/>
  <c r="BW86" i="56"/>
  <c r="BV86" i="56"/>
  <c r="BU86" i="56"/>
  <c r="BT86" i="56"/>
  <c r="BS86" i="56"/>
  <c r="BR86" i="56"/>
  <c r="BQ86" i="56"/>
  <c r="BP86" i="56"/>
  <c r="BO86" i="56"/>
  <c r="BN86" i="56"/>
  <c r="BM86" i="56"/>
  <c r="BL86" i="56"/>
  <c r="BK86" i="56"/>
  <c r="BJ86" i="56"/>
  <c r="BI86" i="56"/>
  <c r="BH86" i="56"/>
  <c r="BG86" i="56"/>
  <c r="BF86" i="56"/>
  <c r="BE86" i="56"/>
  <c r="BD86" i="56"/>
  <c r="BC86" i="56"/>
  <c r="BB86" i="56"/>
  <c r="BA86" i="56"/>
  <c r="AZ86" i="56"/>
  <c r="AY86" i="56"/>
  <c r="AX86" i="56"/>
  <c r="AW86" i="56"/>
  <c r="AV86" i="56"/>
  <c r="AU86" i="56"/>
  <c r="AT86" i="56"/>
  <c r="AS86" i="56"/>
  <c r="AR86" i="56"/>
  <c r="AQ86" i="56"/>
  <c r="AP86" i="56"/>
  <c r="AO86" i="56"/>
  <c r="AN86" i="56"/>
  <c r="AM86" i="56"/>
  <c r="AL86" i="56"/>
  <c r="AK86" i="56"/>
  <c r="AJ86" i="56"/>
  <c r="AI86" i="56"/>
  <c r="AH86" i="56"/>
  <c r="AG86" i="56"/>
  <c r="AF86" i="56"/>
  <c r="AE86" i="56"/>
  <c r="AD86" i="56"/>
  <c r="AC86" i="56"/>
  <c r="AB86" i="56"/>
  <c r="AA86" i="56"/>
  <c r="Z86" i="56"/>
  <c r="Y86" i="56"/>
  <c r="X86" i="56"/>
  <c r="W86" i="56"/>
  <c r="V86" i="56"/>
  <c r="U86" i="56"/>
  <c r="T86" i="56"/>
  <c r="S86" i="56"/>
  <c r="R86" i="56"/>
  <c r="Q86" i="56"/>
  <c r="P86" i="56"/>
  <c r="O86" i="56"/>
  <c r="N86" i="56"/>
  <c r="M86" i="56"/>
  <c r="L86" i="56"/>
  <c r="K86" i="56"/>
  <c r="J86" i="56"/>
  <c r="I86" i="56"/>
  <c r="H86" i="56"/>
  <c r="G86" i="56"/>
  <c r="F86" i="56"/>
  <c r="E86" i="56"/>
  <c r="D86" i="56"/>
  <c r="C86" i="56"/>
  <c r="B86" i="56"/>
  <c r="A86" i="56"/>
  <c r="FX85" i="56"/>
  <c r="FW85" i="56"/>
  <c r="FV85" i="56"/>
  <c r="FU85" i="56"/>
  <c r="FT85" i="56"/>
  <c r="FS85" i="56"/>
  <c r="FR85" i="56"/>
  <c r="FQ85" i="56"/>
  <c r="FP85" i="56"/>
  <c r="FO85" i="56"/>
  <c r="FN85" i="56"/>
  <c r="FM85" i="56"/>
  <c r="FL85" i="56"/>
  <c r="FK85" i="56"/>
  <c r="FJ85" i="56"/>
  <c r="FI85" i="56"/>
  <c r="FH85" i="56"/>
  <c r="FG85" i="56"/>
  <c r="FF85" i="56"/>
  <c r="FE85" i="56"/>
  <c r="FD85" i="56"/>
  <c r="FC85" i="56"/>
  <c r="FB85" i="56"/>
  <c r="FA85" i="56"/>
  <c r="EZ85" i="56"/>
  <c r="EY85" i="56"/>
  <c r="EX85" i="56"/>
  <c r="EW85" i="56"/>
  <c r="EV85" i="56"/>
  <c r="EU85" i="56"/>
  <c r="ET85" i="56"/>
  <c r="ES85" i="56"/>
  <c r="ER85" i="56"/>
  <c r="EQ85" i="56"/>
  <c r="EP85" i="56"/>
  <c r="EO85" i="56"/>
  <c r="EN85" i="56"/>
  <c r="EM85" i="56"/>
  <c r="EL85" i="56"/>
  <c r="EK85" i="56"/>
  <c r="EJ85" i="56"/>
  <c r="EI85" i="56"/>
  <c r="EH85" i="56"/>
  <c r="EG85" i="56"/>
  <c r="EF85" i="56"/>
  <c r="EE85" i="56"/>
  <c r="ED85" i="56"/>
  <c r="EC85" i="56"/>
  <c r="EB85" i="56"/>
  <c r="EA85" i="56"/>
  <c r="DZ85" i="56"/>
  <c r="DY85" i="56"/>
  <c r="DX85" i="56"/>
  <c r="DW85" i="56"/>
  <c r="DV85" i="56"/>
  <c r="DU85" i="56"/>
  <c r="DT85" i="56"/>
  <c r="DS85" i="56"/>
  <c r="DR85" i="56"/>
  <c r="DQ85" i="56"/>
  <c r="DP85" i="56"/>
  <c r="DO85" i="56"/>
  <c r="DN85" i="56"/>
  <c r="DM85" i="56"/>
  <c r="DL85" i="56"/>
  <c r="DK85" i="56"/>
  <c r="DJ85" i="56"/>
  <c r="DI85" i="56"/>
  <c r="DH85" i="56"/>
  <c r="DG85" i="56"/>
  <c r="DF85" i="56"/>
  <c r="DE85" i="56"/>
  <c r="DD85" i="56"/>
  <c r="DC85" i="56"/>
  <c r="DB85" i="56"/>
  <c r="DA85" i="56"/>
  <c r="CZ85" i="56"/>
  <c r="CY85" i="56"/>
  <c r="CX85" i="56"/>
  <c r="CW85" i="56"/>
  <c r="CV85" i="56"/>
  <c r="CU85" i="56"/>
  <c r="CT85" i="56"/>
  <c r="CS85" i="56"/>
  <c r="CR85" i="56"/>
  <c r="CQ85" i="56"/>
  <c r="CP85" i="56"/>
  <c r="CO85" i="56"/>
  <c r="CN85" i="56"/>
  <c r="CM85" i="56"/>
  <c r="CL85" i="56"/>
  <c r="CK85" i="56"/>
  <c r="CJ85" i="56"/>
  <c r="CI85" i="56"/>
  <c r="CH85" i="56"/>
  <c r="CG85" i="56"/>
  <c r="CF85" i="56"/>
  <c r="CE85" i="56"/>
  <c r="CD85" i="56"/>
  <c r="CC85" i="56"/>
  <c r="CB85" i="56"/>
  <c r="CA85" i="56"/>
  <c r="BZ85" i="56"/>
  <c r="BY85" i="56"/>
  <c r="BX85" i="56"/>
  <c r="BW85" i="56"/>
  <c r="BV85" i="56"/>
  <c r="BU85" i="56"/>
  <c r="BT85" i="56"/>
  <c r="BS85" i="56"/>
  <c r="BR85" i="56"/>
  <c r="BQ85" i="56"/>
  <c r="BP85" i="56"/>
  <c r="BO85" i="56"/>
  <c r="BN85" i="56"/>
  <c r="BM85" i="56"/>
  <c r="BL85" i="56"/>
  <c r="BK85" i="56"/>
  <c r="BJ85" i="56"/>
  <c r="BI85" i="56"/>
  <c r="BH85" i="56"/>
  <c r="BG85" i="56"/>
  <c r="BF85" i="56"/>
  <c r="BE85" i="56"/>
  <c r="BD85" i="56"/>
  <c r="BC85" i="56"/>
  <c r="BB85" i="56"/>
  <c r="BA85" i="56"/>
  <c r="AZ85" i="56"/>
  <c r="AY85" i="56"/>
  <c r="AX85" i="56"/>
  <c r="AW85" i="56"/>
  <c r="AV85" i="56"/>
  <c r="AU85" i="56"/>
  <c r="AT85" i="56"/>
  <c r="AS85" i="56"/>
  <c r="AR85" i="56"/>
  <c r="AQ85" i="56"/>
  <c r="AP85" i="56"/>
  <c r="AO85" i="56"/>
  <c r="AN85" i="56"/>
  <c r="AM85" i="56"/>
  <c r="AL85" i="56"/>
  <c r="AK85" i="56"/>
  <c r="AJ85" i="56"/>
  <c r="AI85" i="56"/>
  <c r="AH85" i="56"/>
  <c r="AG85" i="56"/>
  <c r="AF85" i="56"/>
  <c r="AE85" i="56"/>
  <c r="AD85" i="56"/>
  <c r="AC85" i="56"/>
  <c r="AB85" i="56"/>
  <c r="AA85" i="56"/>
  <c r="Z85" i="56"/>
  <c r="Y85" i="56"/>
  <c r="X85" i="56"/>
  <c r="W85" i="56"/>
  <c r="V85" i="56"/>
  <c r="U85" i="56"/>
  <c r="T85" i="56"/>
  <c r="S85" i="56"/>
  <c r="R85" i="56"/>
  <c r="Q85" i="56"/>
  <c r="P85" i="56"/>
  <c r="O85" i="56"/>
  <c r="N85" i="56"/>
  <c r="M85" i="56"/>
  <c r="L85" i="56"/>
  <c r="K85" i="56"/>
  <c r="J85" i="56"/>
  <c r="I85" i="56"/>
  <c r="H85" i="56"/>
  <c r="G85" i="56"/>
  <c r="F85" i="56"/>
  <c r="E85" i="56"/>
  <c r="D85" i="56"/>
  <c r="C85" i="56"/>
  <c r="B85" i="56"/>
  <c r="A85" i="56"/>
  <c r="FX84" i="56"/>
  <c r="FW84" i="56"/>
  <c r="FV84" i="56"/>
  <c r="FU84" i="56"/>
  <c r="FT84" i="56"/>
  <c r="FS84" i="56"/>
  <c r="FR84" i="56"/>
  <c r="FQ84" i="56"/>
  <c r="FP84" i="56"/>
  <c r="FO84" i="56"/>
  <c r="FN84" i="56"/>
  <c r="FM84" i="56"/>
  <c r="FL84" i="56"/>
  <c r="FK84" i="56"/>
  <c r="FJ84" i="56"/>
  <c r="FI84" i="56"/>
  <c r="FH84" i="56"/>
  <c r="FG84" i="56"/>
  <c r="FF84" i="56"/>
  <c r="FE84" i="56"/>
  <c r="FD84" i="56"/>
  <c r="FC84" i="56"/>
  <c r="FB84" i="56"/>
  <c r="FA84" i="56"/>
  <c r="EZ84" i="56"/>
  <c r="EY84" i="56"/>
  <c r="EX84" i="56"/>
  <c r="EW84" i="56"/>
  <c r="EV84" i="56"/>
  <c r="EU84" i="56"/>
  <c r="ET84" i="56"/>
  <c r="ES84" i="56"/>
  <c r="ER84" i="56"/>
  <c r="EQ84" i="56"/>
  <c r="EP84" i="56"/>
  <c r="EO84" i="56"/>
  <c r="EN84" i="56"/>
  <c r="EM84" i="56"/>
  <c r="EL84" i="56"/>
  <c r="EK84" i="56"/>
  <c r="EJ84" i="56"/>
  <c r="EI84" i="56"/>
  <c r="EH84" i="56"/>
  <c r="EG84" i="56"/>
  <c r="EF84" i="56"/>
  <c r="EE84" i="56"/>
  <c r="ED84" i="56"/>
  <c r="EC84" i="56"/>
  <c r="EB84" i="56"/>
  <c r="EA84" i="56"/>
  <c r="DZ84" i="56"/>
  <c r="DY84" i="56"/>
  <c r="DX84" i="56"/>
  <c r="DW84" i="56"/>
  <c r="DV84" i="56"/>
  <c r="DU84" i="56"/>
  <c r="DT84" i="56"/>
  <c r="DS84" i="56"/>
  <c r="DR84" i="56"/>
  <c r="DQ84" i="56"/>
  <c r="DP84" i="56"/>
  <c r="DO84" i="56"/>
  <c r="DN84" i="56"/>
  <c r="DM84" i="56"/>
  <c r="DL84" i="56"/>
  <c r="DK84" i="56"/>
  <c r="DJ84" i="56"/>
  <c r="DI84" i="56"/>
  <c r="DH84" i="56"/>
  <c r="DG84" i="56"/>
  <c r="DF84" i="56"/>
  <c r="DE84" i="56"/>
  <c r="DD84" i="56"/>
  <c r="DC84" i="56"/>
  <c r="DB84" i="56"/>
  <c r="DA84" i="56"/>
  <c r="CZ84" i="56"/>
  <c r="CY84" i="56"/>
  <c r="CX84" i="56"/>
  <c r="CW84" i="56"/>
  <c r="CV84" i="56"/>
  <c r="CU84" i="56"/>
  <c r="CT84" i="56"/>
  <c r="CS84" i="56"/>
  <c r="CR84" i="56"/>
  <c r="CQ84" i="56"/>
  <c r="CP84" i="56"/>
  <c r="CO84" i="56"/>
  <c r="CN84" i="56"/>
  <c r="CM84" i="56"/>
  <c r="CL84" i="56"/>
  <c r="CK84" i="56"/>
  <c r="CJ84" i="56"/>
  <c r="CI84" i="56"/>
  <c r="CH84" i="56"/>
  <c r="CG84" i="56"/>
  <c r="CF84" i="56"/>
  <c r="CE84" i="56"/>
  <c r="CD84" i="56"/>
  <c r="CC84" i="56"/>
  <c r="CB84" i="56"/>
  <c r="CA84" i="56"/>
  <c r="BZ84" i="56"/>
  <c r="BY84" i="56"/>
  <c r="BX84" i="56"/>
  <c r="BW84" i="56"/>
  <c r="BV84" i="56"/>
  <c r="BU84" i="56"/>
  <c r="BT84" i="56"/>
  <c r="BS84" i="56"/>
  <c r="BR84" i="56"/>
  <c r="BQ84" i="56"/>
  <c r="BP84" i="56"/>
  <c r="BO84" i="56"/>
  <c r="BN84" i="56"/>
  <c r="BM84" i="56"/>
  <c r="BL84" i="56"/>
  <c r="BK84" i="56"/>
  <c r="BJ84" i="56"/>
  <c r="BI84" i="56"/>
  <c r="BH84" i="56"/>
  <c r="BG84" i="56"/>
  <c r="BF84" i="56"/>
  <c r="BE84" i="56"/>
  <c r="BD84" i="56"/>
  <c r="BC84" i="56"/>
  <c r="BB84" i="56"/>
  <c r="BA84" i="56"/>
  <c r="AZ84" i="56"/>
  <c r="AY84" i="56"/>
  <c r="AX84" i="56"/>
  <c r="AW84" i="56"/>
  <c r="AV84" i="56"/>
  <c r="AU84" i="56"/>
  <c r="AT84" i="56"/>
  <c r="AS84" i="56"/>
  <c r="AR84" i="56"/>
  <c r="AQ84" i="56"/>
  <c r="AP84" i="56"/>
  <c r="AO84" i="56"/>
  <c r="AN84" i="56"/>
  <c r="AM84" i="56"/>
  <c r="AL84" i="56"/>
  <c r="AK84" i="56"/>
  <c r="AJ84" i="56"/>
  <c r="AI84" i="56"/>
  <c r="AH84" i="56"/>
  <c r="AG84" i="56"/>
  <c r="AF84" i="56"/>
  <c r="AE84" i="56"/>
  <c r="AD84" i="56"/>
  <c r="AC84" i="56"/>
  <c r="AB84" i="56"/>
  <c r="AA84" i="56"/>
  <c r="Z84" i="56"/>
  <c r="Y84" i="56"/>
  <c r="X84" i="56"/>
  <c r="W84" i="56"/>
  <c r="V84" i="56"/>
  <c r="U84" i="56"/>
  <c r="T84" i="56"/>
  <c r="S84" i="56"/>
  <c r="R84" i="56"/>
  <c r="Q84" i="56"/>
  <c r="P84" i="56"/>
  <c r="O84" i="56"/>
  <c r="N84" i="56"/>
  <c r="M84" i="56"/>
  <c r="L84" i="56"/>
  <c r="K84" i="56"/>
  <c r="J84" i="56"/>
  <c r="I84" i="56"/>
  <c r="H84" i="56"/>
  <c r="G84" i="56"/>
  <c r="F84" i="56"/>
  <c r="E84" i="56"/>
  <c r="D84" i="56"/>
  <c r="C84" i="56"/>
  <c r="B84" i="56"/>
  <c r="A84" i="56"/>
  <c r="FX83" i="56"/>
  <c r="FW83" i="56"/>
  <c r="FV83" i="56"/>
  <c r="FU83" i="56"/>
  <c r="FT83" i="56"/>
  <c r="FS83" i="56"/>
  <c r="FR83" i="56"/>
  <c r="FQ83" i="56"/>
  <c r="FP83" i="56"/>
  <c r="FO83" i="56"/>
  <c r="FN83" i="56"/>
  <c r="FM83" i="56"/>
  <c r="FL83" i="56"/>
  <c r="FK83" i="56"/>
  <c r="FJ83" i="56"/>
  <c r="FI83" i="56"/>
  <c r="FH83" i="56"/>
  <c r="FG83" i="56"/>
  <c r="FF83" i="56"/>
  <c r="FE83" i="56"/>
  <c r="FD83" i="56"/>
  <c r="FC83" i="56"/>
  <c r="FB83" i="56"/>
  <c r="FA83" i="56"/>
  <c r="EZ83" i="56"/>
  <c r="EY83" i="56"/>
  <c r="EX83" i="56"/>
  <c r="EW83" i="56"/>
  <c r="EV83" i="56"/>
  <c r="EU83" i="56"/>
  <c r="ET83" i="56"/>
  <c r="ES83" i="56"/>
  <c r="ER83" i="56"/>
  <c r="EQ83" i="56"/>
  <c r="EP83" i="56"/>
  <c r="EO83" i="56"/>
  <c r="EN83" i="56"/>
  <c r="EM83" i="56"/>
  <c r="EL83" i="56"/>
  <c r="EK83" i="56"/>
  <c r="EJ83" i="56"/>
  <c r="EI83" i="56"/>
  <c r="EH83" i="56"/>
  <c r="EG83" i="56"/>
  <c r="EF83" i="56"/>
  <c r="EE83" i="56"/>
  <c r="ED83" i="56"/>
  <c r="EC83" i="56"/>
  <c r="EB83" i="56"/>
  <c r="EA83" i="56"/>
  <c r="DZ83" i="56"/>
  <c r="DY83" i="56"/>
  <c r="DX83" i="56"/>
  <c r="DW83" i="56"/>
  <c r="DV83" i="56"/>
  <c r="DU83" i="56"/>
  <c r="DT83" i="56"/>
  <c r="DS83" i="56"/>
  <c r="DR83" i="56"/>
  <c r="DQ83" i="56"/>
  <c r="DP83" i="56"/>
  <c r="DO83" i="56"/>
  <c r="DN83" i="56"/>
  <c r="DM83" i="56"/>
  <c r="DL83" i="56"/>
  <c r="DK83" i="56"/>
  <c r="DJ83" i="56"/>
  <c r="DI83" i="56"/>
  <c r="DH83" i="56"/>
  <c r="DG83" i="56"/>
  <c r="DF83" i="56"/>
  <c r="DE83" i="56"/>
  <c r="DD83" i="56"/>
  <c r="DC83" i="56"/>
  <c r="DB83" i="56"/>
  <c r="DA83" i="56"/>
  <c r="CZ83" i="56"/>
  <c r="CY83" i="56"/>
  <c r="CX83" i="56"/>
  <c r="CW83" i="56"/>
  <c r="CV83" i="56"/>
  <c r="CU83" i="56"/>
  <c r="CT83" i="56"/>
  <c r="CS83" i="56"/>
  <c r="CR83" i="56"/>
  <c r="CQ83" i="56"/>
  <c r="CP83" i="56"/>
  <c r="CO83" i="56"/>
  <c r="CN83" i="56"/>
  <c r="CM83" i="56"/>
  <c r="CL83" i="56"/>
  <c r="CK83" i="56"/>
  <c r="CJ83" i="56"/>
  <c r="CI83" i="56"/>
  <c r="CH83" i="56"/>
  <c r="CG83" i="56"/>
  <c r="CF83" i="56"/>
  <c r="CE83" i="56"/>
  <c r="CD83" i="56"/>
  <c r="CC83" i="56"/>
  <c r="CB83" i="56"/>
  <c r="CA83" i="56"/>
  <c r="BZ83" i="56"/>
  <c r="BY83" i="56"/>
  <c r="BX83" i="56"/>
  <c r="BW83" i="56"/>
  <c r="BV83" i="56"/>
  <c r="BU83" i="56"/>
  <c r="BT83" i="56"/>
  <c r="BS83" i="56"/>
  <c r="BR83" i="56"/>
  <c r="BQ83" i="56"/>
  <c r="BP83" i="56"/>
  <c r="BO83" i="56"/>
  <c r="BN83" i="56"/>
  <c r="BM83" i="56"/>
  <c r="BL83" i="56"/>
  <c r="BK83" i="56"/>
  <c r="BJ83" i="56"/>
  <c r="BI83" i="56"/>
  <c r="BH83" i="56"/>
  <c r="BG83" i="56"/>
  <c r="BF83" i="56"/>
  <c r="BE83" i="56"/>
  <c r="BD83" i="56"/>
  <c r="BC83" i="56"/>
  <c r="BB83" i="56"/>
  <c r="BA83" i="56"/>
  <c r="AZ83" i="56"/>
  <c r="AY83" i="56"/>
  <c r="AX83" i="56"/>
  <c r="AW83" i="56"/>
  <c r="AV83" i="56"/>
  <c r="AU83" i="56"/>
  <c r="AT83" i="56"/>
  <c r="AS83" i="56"/>
  <c r="AR83" i="56"/>
  <c r="AQ83" i="56"/>
  <c r="AP83" i="56"/>
  <c r="AO83" i="56"/>
  <c r="AN83" i="56"/>
  <c r="AM83" i="56"/>
  <c r="AL83" i="56"/>
  <c r="AK83" i="56"/>
  <c r="AJ83" i="56"/>
  <c r="AI83" i="56"/>
  <c r="AH83" i="56"/>
  <c r="AG83" i="56"/>
  <c r="AF83" i="56"/>
  <c r="AE83" i="56"/>
  <c r="AD83" i="56"/>
  <c r="AC83" i="56"/>
  <c r="AB83" i="56"/>
  <c r="AA83" i="56"/>
  <c r="Z83" i="56"/>
  <c r="Y83" i="56"/>
  <c r="X83" i="56"/>
  <c r="W83" i="56"/>
  <c r="V83" i="56"/>
  <c r="U83" i="56"/>
  <c r="T83" i="56"/>
  <c r="S83" i="56"/>
  <c r="R83" i="56"/>
  <c r="Q83" i="56"/>
  <c r="P83" i="56"/>
  <c r="O83" i="56"/>
  <c r="N83" i="56"/>
  <c r="M83" i="56"/>
  <c r="L83" i="56"/>
  <c r="K83" i="56"/>
  <c r="J83" i="56"/>
  <c r="I83" i="56"/>
  <c r="H83" i="56"/>
  <c r="G83" i="56"/>
  <c r="F83" i="56"/>
  <c r="E83" i="56"/>
  <c r="D83" i="56"/>
  <c r="C83" i="56"/>
  <c r="B83" i="56"/>
  <c r="A83" i="56"/>
  <c r="FX82" i="56"/>
  <c r="FW82" i="56"/>
  <c r="FV82" i="56"/>
  <c r="FU82" i="56"/>
  <c r="FT82" i="56"/>
  <c r="FS82" i="56"/>
  <c r="FR82" i="56"/>
  <c r="FQ82" i="56"/>
  <c r="FP82" i="56"/>
  <c r="FO82" i="56"/>
  <c r="FN82" i="56"/>
  <c r="FM82" i="56"/>
  <c r="FL82" i="56"/>
  <c r="FK82" i="56"/>
  <c r="FJ82" i="56"/>
  <c r="FI82" i="56"/>
  <c r="FH82" i="56"/>
  <c r="FG82" i="56"/>
  <c r="FF82" i="56"/>
  <c r="FE82" i="56"/>
  <c r="FD82" i="56"/>
  <c r="FC82" i="56"/>
  <c r="FB82" i="56"/>
  <c r="FA82" i="56"/>
  <c r="EZ82" i="56"/>
  <c r="EY82" i="56"/>
  <c r="EX82" i="56"/>
  <c r="EW82" i="56"/>
  <c r="EV82" i="56"/>
  <c r="EU82" i="56"/>
  <c r="ET82" i="56"/>
  <c r="ES82" i="56"/>
  <c r="ER82" i="56"/>
  <c r="EQ82" i="56"/>
  <c r="EP82" i="56"/>
  <c r="EO82" i="56"/>
  <c r="EN82" i="56"/>
  <c r="EM82" i="56"/>
  <c r="EL82" i="56"/>
  <c r="EK82" i="56"/>
  <c r="EJ82" i="56"/>
  <c r="EI82" i="56"/>
  <c r="EH82" i="56"/>
  <c r="EG82" i="56"/>
  <c r="EF82" i="56"/>
  <c r="EE82" i="56"/>
  <c r="ED82" i="56"/>
  <c r="EC82" i="56"/>
  <c r="EB82" i="56"/>
  <c r="EA82" i="56"/>
  <c r="DZ82" i="56"/>
  <c r="DY82" i="56"/>
  <c r="DX82" i="56"/>
  <c r="DW82" i="56"/>
  <c r="DV82" i="56"/>
  <c r="DU82" i="56"/>
  <c r="DT82" i="56"/>
  <c r="DS82" i="56"/>
  <c r="DR82" i="56"/>
  <c r="DQ82" i="56"/>
  <c r="DP82" i="56"/>
  <c r="DO82" i="56"/>
  <c r="DN82" i="56"/>
  <c r="DM82" i="56"/>
  <c r="DL82" i="56"/>
  <c r="DK82" i="56"/>
  <c r="DJ82" i="56"/>
  <c r="DI82" i="56"/>
  <c r="DH82" i="56"/>
  <c r="DG82" i="56"/>
  <c r="DF82" i="56"/>
  <c r="DE82" i="56"/>
  <c r="DD82" i="56"/>
  <c r="DC82" i="56"/>
  <c r="DB82" i="56"/>
  <c r="DA82" i="56"/>
  <c r="CZ82" i="56"/>
  <c r="CY82" i="56"/>
  <c r="CX82" i="56"/>
  <c r="CW82" i="56"/>
  <c r="CV82" i="56"/>
  <c r="CU82" i="56"/>
  <c r="CT82" i="56"/>
  <c r="CS82" i="56"/>
  <c r="CR82" i="56"/>
  <c r="CQ82" i="56"/>
  <c r="CP82" i="56"/>
  <c r="CO82" i="56"/>
  <c r="CN82" i="56"/>
  <c r="CM82" i="56"/>
  <c r="CL82" i="56"/>
  <c r="CK82" i="56"/>
  <c r="CJ82" i="56"/>
  <c r="CI82" i="56"/>
  <c r="CH82" i="56"/>
  <c r="CG82" i="56"/>
  <c r="CF82" i="56"/>
  <c r="CE82" i="56"/>
  <c r="CD82" i="56"/>
  <c r="CC82" i="56"/>
  <c r="CB82" i="56"/>
  <c r="CA82" i="56"/>
  <c r="BZ82" i="56"/>
  <c r="BY82" i="56"/>
  <c r="BX82" i="56"/>
  <c r="BW82" i="56"/>
  <c r="BV82" i="56"/>
  <c r="BU82" i="56"/>
  <c r="BT82" i="56"/>
  <c r="BS82" i="56"/>
  <c r="BR82" i="56"/>
  <c r="BQ82" i="56"/>
  <c r="BP82" i="56"/>
  <c r="BO82" i="56"/>
  <c r="BN82" i="56"/>
  <c r="BM82" i="56"/>
  <c r="BL82" i="56"/>
  <c r="BK82" i="56"/>
  <c r="BJ82" i="56"/>
  <c r="BI82" i="56"/>
  <c r="BH82" i="56"/>
  <c r="BG82" i="56"/>
  <c r="BF82" i="56"/>
  <c r="BE82" i="56"/>
  <c r="BD82" i="56"/>
  <c r="BC82" i="56"/>
  <c r="BB82" i="56"/>
  <c r="BA82" i="56"/>
  <c r="AZ82" i="56"/>
  <c r="AY82" i="56"/>
  <c r="AX82" i="56"/>
  <c r="AW82" i="56"/>
  <c r="AV82" i="56"/>
  <c r="AU82" i="56"/>
  <c r="AT82" i="56"/>
  <c r="AS82" i="56"/>
  <c r="AR82" i="56"/>
  <c r="AQ82" i="56"/>
  <c r="AP82" i="56"/>
  <c r="AO82" i="56"/>
  <c r="AN82" i="56"/>
  <c r="AM82" i="56"/>
  <c r="AL82" i="56"/>
  <c r="AK82" i="56"/>
  <c r="AJ82" i="56"/>
  <c r="AI82" i="56"/>
  <c r="AH82" i="56"/>
  <c r="AG82" i="56"/>
  <c r="AF82" i="56"/>
  <c r="AE82" i="56"/>
  <c r="AD82" i="56"/>
  <c r="AC82" i="56"/>
  <c r="AB82" i="56"/>
  <c r="AA82" i="56"/>
  <c r="Z82" i="56"/>
  <c r="Y82" i="56"/>
  <c r="X82" i="56"/>
  <c r="W82" i="56"/>
  <c r="V82" i="56"/>
  <c r="U82" i="56"/>
  <c r="T82" i="56"/>
  <c r="S82" i="56"/>
  <c r="R82" i="56"/>
  <c r="Q82" i="56"/>
  <c r="P82" i="56"/>
  <c r="O82" i="56"/>
  <c r="N82" i="56"/>
  <c r="M82" i="56"/>
  <c r="L82" i="56"/>
  <c r="K82" i="56"/>
  <c r="J82" i="56"/>
  <c r="I82" i="56"/>
  <c r="H82" i="56"/>
  <c r="G82" i="56"/>
  <c r="F82" i="56"/>
  <c r="E82" i="56"/>
  <c r="D82" i="56"/>
  <c r="C82" i="56"/>
  <c r="B82" i="56"/>
  <c r="A82" i="56"/>
  <c r="FX81" i="56"/>
  <c r="FW81" i="56"/>
  <c r="FV81" i="56"/>
  <c r="FU81" i="56"/>
  <c r="FT81" i="56"/>
  <c r="FS81" i="56"/>
  <c r="FR81" i="56"/>
  <c r="FQ81" i="56"/>
  <c r="FP81" i="56"/>
  <c r="FO81" i="56"/>
  <c r="FN81" i="56"/>
  <c r="FM81" i="56"/>
  <c r="FL81" i="56"/>
  <c r="FK81" i="56"/>
  <c r="FJ81" i="56"/>
  <c r="FI81" i="56"/>
  <c r="FH81" i="56"/>
  <c r="FG81" i="56"/>
  <c r="FF81" i="56"/>
  <c r="FE81" i="56"/>
  <c r="FD81" i="56"/>
  <c r="FC81" i="56"/>
  <c r="FB81" i="56"/>
  <c r="FA81" i="56"/>
  <c r="EZ81" i="56"/>
  <c r="EY81" i="56"/>
  <c r="EX81" i="56"/>
  <c r="EW81" i="56"/>
  <c r="EV81" i="56"/>
  <c r="EU81" i="56"/>
  <c r="ET81" i="56"/>
  <c r="ES81" i="56"/>
  <c r="ER81" i="56"/>
  <c r="EQ81" i="56"/>
  <c r="EP81" i="56"/>
  <c r="EO81" i="56"/>
  <c r="EN81" i="56"/>
  <c r="EM81" i="56"/>
  <c r="EL81" i="56"/>
  <c r="EK81" i="56"/>
  <c r="EJ81" i="56"/>
  <c r="EI81" i="56"/>
  <c r="EH81" i="56"/>
  <c r="EG81" i="56"/>
  <c r="EF81" i="56"/>
  <c r="EE81" i="56"/>
  <c r="ED81" i="56"/>
  <c r="EC81" i="56"/>
  <c r="EB81" i="56"/>
  <c r="EA81" i="56"/>
  <c r="DZ81" i="56"/>
  <c r="DY81" i="56"/>
  <c r="DX81" i="56"/>
  <c r="DW81" i="56"/>
  <c r="DV81" i="56"/>
  <c r="DU81" i="56"/>
  <c r="DT81" i="56"/>
  <c r="DS81" i="56"/>
  <c r="DR81" i="56"/>
  <c r="DQ81" i="56"/>
  <c r="DP81" i="56"/>
  <c r="DO81" i="56"/>
  <c r="DN81" i="56"/>
  <c r="DM81" i="56"/>
  <c r="DL81" i="56"/>
  <c r="DK81" i="56"/>
  <c r="DJ81" i="56"/>
  <c r="DI81" i="56"/>
  <c r="DH81" i="56"/>
  <c r="DG81" i="56"/>
  <c r="DF81" i="56"/>
  <c r="DE81" i="56"/>
  <c r="DD81" i="56"/>
  <c r="DC81" i="56"/>
  <c r="DB81" i="56"/>
  <c r="DA81" i="56"/>
  <c r="CZ81" i="56"/>
  <c r="CY81" i="56"/>
  <c r="CX81" i="56"/>
  <c r="CW81" i="56"/>
  <c r="CV81" i="56"/>
  <c r="CU81" i="56"/>
  <c r="CT81" i="56"/>
  <c r="CS81" i="56"/>
  <c r="CR81" i="56"/>
  <c r="CQ81" i="56"/>
  <c r="CP81" i="56"/>
  <c r="CO81" i="56"/>
  <c r="CN81" i="56"/>
  <c r="CM81" i="56"/>
  <c r="CL81" i="56"/>
  <c r="CK81" i="56"/>
  <c r="CJ81" i="56"/>
  <c r="CI81" i="56"/>
  <c r="CH81" i="56"/>
  <c r="CG81" i="56"/>
  <c r="CF81" i="56"/>
  <c r="CE81" i="56"/>
  <c r="CD81" i="56"/>
  <c r="CC81" i="56"/>
  <c r="CB81" i="56"/>
  <c r="CA81" i="56"/>
  <c r="BZ81" i="56"/>
  <c r="BY81" i="56"/>
  <c r="BX81" i="56"/>
  <c r="BW81" i="56"/>
  <c r="BV81" i="56"/>
  <c r="BU81" i="56"/>
  <c r="BT81" i="56"/>
  <c r="BS81" i="56"/>
  <c r="BR81" i="56"/>
  <c r="BQ81" i="56"/>
  <c r="BP81" i="56"/>
  <c r="BO81" i="56"/>
  <c r="BN81" i="56"/>
  <c r="BM81" i="56"/>
  <c r="BL81" i="56"/>
  <c r="BK81" i="56"/>
  <c r="BJ81" i="56"/>
  <c r="BI81" i="56"/>
  <c r="BH81" i="56"/>
  <c r="BG81" i="56"/>
  <c r="BF81" i="56"/>
  <c r="BE81" i="56"/>
  <c r="BD81" i="56"/>
  <c r="BC81" i="56"/>
  <c r="BB81" i="56"/>
  <c r="BA81" i="56"/>
  <c r="AZ81" i="56"/>
  <c r="AY81" i="56"/>
  <c r="AX81" i="56"/>
  <c r="AW81" i="56"/>
  <c r="AV81" i="56"/>
  <c r="AU81" i="56"/>
  <c r="AT81" i="56"/>
  <c r="AS81" i="56"/>
  <c r="AR81" i="56"/>
  <c r="AQ81" i="56"/>
  <c r="AP81" i="56"/>
  <c r="AO81" i="56"/>
  <c r="AN81" i="56"/>
  <c r="AM81" i="56"/>
  <c r="AL81" i="56"/>
  <c r="AK81" i="56"/>
  <c r="AJ81" i="56"/>
  <c r="AI81" i="56"/>
  <c r="AH81" i="56"/>
  <c r="AG81" i="56"/>
  <c r="AF81" i="56"/>
  <c r="AE81" i="56"/>
  <c r="AD81" i="56"/>
  <c r="AC81" i="56"/>
  <c r="AB81" i="56"/>
  <c r="AA81" i="56"/>
  <c r="Z81" i="56"/>
  <c r="Y81" i="56"/>
  <c r="X81" i="56"/>
  <c r="W81" i="56"/>
  <c r="V81" i="56"/>
  <c r="U81" i="56"/>
  <c r="T81" i="56"/>
  <c r="S81" i="56"/>
  <c r="R81" i="56"/>
  <c r="Q81" i="56"/>
  <c r="P81" i="56"/>
  <c r="O81" i="56"/>
  <c r="N81" i="56"/>
  <c r="M81" i="56"/>
  <c r="L81" i="56"/>
  <c r="K81" i="56"/>
  <c r="J81" i="56"/>
  <c r="I81" i="56"/>
  <c r="H81" i="56"/>
  <c r="G81" i="56"/>
  <c r="F81" i="56"/>
  <c r="E81" i="56"/>
  <c r="D81" i="56"/>
  <c r="C81" i="56"/>
  <c r="B81" i="56"/>
  <c r="A81" i="56"/>
  <c r="FX80" i="56"/>
  <c r="FW80" i="56"/>
  <c r="FV80" i="56"/>
  <c r="FU80" i="56"/>
  <c r="FT80" i="56"/>
  <c r="FS80" i="56"/>
  <c r="FR80" i="56"/>
  <c r="FQ80" i="56"/>
  <c r="FP80" i="56"/>
  <c r="FO80" i="56"/>
  <c r="FN80" i="56"/>
  <c r="FM80" i="56"/>
  <c r="FL80" i="56"/>
  <c r="FK80" i="56"/>
  <c r="FJ80" i="56"/>
  <c r="FI80" i="56"/>
  <c r="FH80" i="56"/>
  <c r="FG80" i="56"/>
  <c r="FF80" i="56"/>
  <c r="FE80" i="56"/>
  <c r="FD80" i="56"/>
  <c r="FC80" i="56"/>
  <c r="FB80" i="56"/>
  <c r="FA80" i="56"/>
  <c r="EZ80" i="56"/>
  <c r="EY80" i="56"/>
  <c r="EX80" i="56"/>
  <c r="EW80" i="56"/>
  <c r="EV80" i="56"/>
  <c r="EU80" i="56"/>
  <c r="ET80" i="56"/>
  <c r="ES80" i="56"/>
  <c r="ER80" i="56"/>
  <c r="EQ80" i="56"/>
  <c r="EP80" i="56"/>
  <c r="EO80" i="56"/>
  <c r="EN80" i="56"/>
  <c r="EM80" i="56"/>
  <c r="EL80" i="56"/>
  <c r="EK80" i="56"/>
  <c r="EJ80" i="56"/>
  <c r="EI80" i="56"/>
  <c r="EH80" i="56"/>
  <c r="EG80" i="56"/>
  <c r="EF80" i="56"/>
  <c r="EE80" i="56"/>
  <c r="ED80" i="56"/>
  <c r="EC80" i="56"/>
  <c r="EB80" i="56"/>
  <c r="EA80" i="56"/>
  <c r="DZ80" i="56"/>
  <c r="DY80" i="56"/>
  <c r="DX80" i="56"/>
  <c r="DW80" i="56"/>
  <c r="DV80" i="56"/>
  <c r="DU80" i="56"/>
  <c r="DT80" i="56"/>
  <c r="DS80" i="56"/>
  <c r="DR80" i="56"/>
  <c r="DQ80" i="56"/>
  <c r="DP80" i="56"/>
  <c r="DO80" i="56"/>
  <c r="DN80" i="56"/>
  <c r="DM80" i="56"/>
  <c r="DL80" i="56"/>
  <c r="DK80" i="56"/>
  <c r="DJ80" i="56"/>
  <c r="DI80" i="56"/>
  <c r="DH80" i="56"/>
  <c r="DG80" i="56"/>
  <c r="DF80" i="56"/>
  <c r="DE80" i="56"/>
  <c r="DD80" i="56"/>
  <c r="DC80" i="56"/>
  <c r="DB80" i="56"/>
  <c r="DA80" i="56"/>
  <c r="CZ80" i="56"/>
  <c r="CY80" i="56"/>
  <c r="CX80" i="56"/>
  <c r="CW80" i="56"/>
  <c r="CV80" i="56"/>
  <c r="CU80" i="56"/>
  <c r="CT80" i="56"/>
  <c r="CS80" i="56"/>
  <c r="CR80" i="56"/>
  <c r="CQ80" i="56"/>
  <c r="CP80" i="56"/>
  <c r="CO80" i="56"/>
  <c r="CN80" i="56"/>
  <c r="CM80" i="56"/>
  <c r="CL80" i="56"/>
  <c r="CK80" i="56"/>
  <c r="CJ80" i="56"/>
  <c r="CI80" i="56"/>
  <c r="CH80" i="56"/>
  <c r="CG80" i="56"/>
  <c r="CF80" i="56"/>
  <c r="CE80" i="56"/>
  <c r="CD80" i="56"/>
  <c r="CC80" i="56"/>
  <c r="CB80" i="56"/>
  <c r="CA80" i="56"/>
  <c r="BZ80" i="56"/>
  <c r="BY80" i="56"/>
  <c r="BX80" i="56"/>
  <c r="BW80" i="56"/>
  <c r="BV80" i="56"/>
  <c r="BU80" i="56"/>
  <c r="BT80" i="56"/>
  <c r="BS80" i="56"/>
  <c r="BR80" i="56"/>
  <c r="BQ80" i="56"/>
  <c r="BP80" i="56"/>
  <c r="BO80" i="56"/>
  <c r="BN80" i="56"/>
  <c r="BM80" i="56"/>
  <c r="BL80" i="56"/>
  <c r="BK80" i="56"/>
  <c r="BJ80" i="56"/>
  <c r="BI80" i="56"/>
  <c r="BH80" i="56"/>
  <c r="BG80" i="56"/>
  <c r="BF80" i="56"/>
  <c r="BE80" i="56"/>
  <c r="BD80" i="56"/>
  <c r="BC80" i="56"/>
  <c r="BB80" i="56"/>
  <c r="BA80" i="56"/>
  <c r="AZ80" i="56"/>
  <c r="AY80" i="56"/>
  <c r="AX80" i="56"/>
  <c r="AW80" i="56"/>
  <c r="AV80" i="56"/>
  <c r="AU80" i="56"/>
  <c r="AT80" i="56"/>
  <c r="AS80" i="56"/>
  <c r="AR80" i="56"/>
  <c r="AQ80" i="56"/>
  <c r="AP80" i="56"/>
  <c r="AO80" i="56"/>
  <c r="AN80" i="56"/>
  <c r="AM80" i="56"/>
  <c r="AL80" i="56"/>
  <c r="AK80" i="56"/>
  <c r="AJ80" i="56"/>
  <c r="AI80" i="56"/>
  <c r="AH80" i="56"/>
  <c r="AG80" i="56"/>
  <c r="AF80" i="56"/>
  <c r="AE80" i="56"/>
  <c r="AD80" i="56"/>
  <c r="AC80" i="56"/>
  <c r="AB80" i="56"/>
  <c r="AA80" i="56"/>
  <c r="Z80" i="56"/>
  <c r="Y80" i="56"/>
  <c r="X80" i="56"/>
  <c r="W80" i="56"/>
  <c r="V80" i="56"/>
  <c r="U80" i="56"/>
  <c r="T80" i="56"/>
  <c r="S80" i="56"/>
  <c r="R80" i="56"/>
  <c r="Q80" i="56"/>
  <c r="P80" i="56"/>
  <c r="O80" i="56"/>
  <c r="N80" i="56"/>
  <c r="M80" i="56"/>
  <c r="L80" i="56"/>
  <c r="K80" i="56"/>
  <c r="J80" i="56"/>
  <c r="I80" i="56"/>
  <c r="H80" i="56"/>
  <c r="G80" i="56"/>
  <c r="F80" i="56"/>
  <c r="E80" i="56"/>
  <c r="D80" i="56"/>
  <c r="C80" i="56"/>
  <c r="B80" i="56"/>
  <c r="A80" i="56"/>
  <c r="FX79" i="56"/>
  <c r="FW79" i="56"/>
  <c r="FV79" i="56"/>
  <c r="FU79" i="56"/>
  <c r="FT79" i="56"/>
  <c r="FS79" i="56"/>
  <c r="FR79" i="56"/>
  <c r="FQ79" i="56"/>
  <c r="FP79" i="56"/>
  <c r="FO79" i="56"/>
  <c r="FN79" i="56"/>
  <c r="FM79" i="56"/>
  <c r="FL79" i="56"/>
  <c r="FK79" i="56"/>
  <c r="FJ79" i="56"/>
  <c r="FI79" i="56"/>
  <c r="FH79" i="56"/>
  <c r="FG79" i="56"/>
  <c r="FF79" i="56"/>
  <c r="FE79" i="56"/>
  <c r="FD79" i="56"/>
  <c r="FC79" i="56"/>
  <c r="FB79" i="56"/>
  <c r="FA79" i="56"/>
  <c r="EZ79" i="56"/>
  <c r="EY79" i="56"/>
  <c r="EX79" i="56"/>
  <c r="EW79" i="56"/>
  <c r="EV79" i="56"/>
  <c r="EU79" i="56"/>
  <c r="ET79" i="56"/>
  <c r="ES79" i="56"/>
  <c r="ER79" i="56"/>
  <c r="EQ79" i="56"/>
  <c r="EP79" i="56"/>
  <c r="EO79" i="56"/>
  <c r="EN79" i="56"/>
  <c r="EM79" i="56"/>
  <c r="EL79" i="56"/>
  <c r="EK79" i="56"/>
  <c r="EJ79" i="56"/>
  <c r="EI79" i="56"/>
  <c r="EH79" i="56"/>
  <c r="EG79" i="56"/>
  <c r="EF79" i="56"/>
  <c r="EE79" i="56"/>
  <c r="ED79" i="56"/>
  <c r="EC79" i="56"/>
  <c r="EB79" i="56"/>
  <c r="EA79" i="56"/>
  <c r="DZ79" i="56"/>
  <c r="DY79" i="56"/>
  <c r="DX79" i="56"/>
  <c r="DW79" i="56"/>
  <c r="DV79" i="56"/>
  <c r="DU79" i="56"/>
  <c r="DT79" i="56"/>
  <c r="DS79" i="56"/>
  <c r="DR79" i="56"/>
  <c r="DQ79" i="56"/>
  <c r="DP79" i="56"/>
  <c r="DO79" i="56"/>
  <c r="DN79" i="56"/>
  <c r="DM79" i="56"/>
  <c r="DL79" i="56"/>
  <c r="DK79" i="56"/>
  <c r="DJ79" i="56"/>
  <c r="DI79" i="56"/>
  <c r="DH79" i="56"/>
  <c r="DG79" i="56"/>
  <c r="DF79" i="56"/>
  <c r="DE79" i="56"/>
  <c r="DD79" i="56"/>
  <c r="DC79" i="56"/>
  <c r="DB79" i="56"/>
  <c r="DA79" i="56"/>
  <c r="CZ79" i="56"/>
  <c r="CY79" i="56"/>
  <c r="CX79" i="56"/>
  <c r="CW79" i="56"/>
  <c r="CV79" i="56"/>
  <c r="CU79" i="56"/>
  <c r="CT79" i="56"/>
  <c r="CS79" i="56"/>
  <c r="CR79" i="56"/>
  <c r="CQ79" i="56"/>
  <c r="CP79" i="56"/>
  <c r="CO79" i="56"/>
  <c r="CN79" i="56"/>
  <c r="CM79" i="56"/>
  <c r="CL79" i="56"/>
  <c r="CK79" i="56"/>
  <c r="CJ79" i="56"/>
  <c r="CI79" i="56"/>
  <c r="CH79" i="56"/>
  <c r="CG79" i="56"/>
  <c r="CF79" i="56"/>
  <c r="CE79" i="56"/>
  <c r="CD79" i="56"/>
  <c r="CC79" i="56"/>
  <c r="CB79" i="56"/>
  <c r="CA79" i="56"/>
  <c r="BZ79" i="56"/>
  <c r="BY79" i="56"/>
  <c r="BX79" i="56"/>
  <c r="BW79" i="56"/>
  <c r="BV79" i="56"/>
  <c r="BU79" i="56"/>
  <c r="BT79" i="56"/>
  <c r="BS79" i="56"/>
  <c r="BR79" i="56"/>
  <c r="BQ79" i="56"/>
  <c r="BP79" i="56"/>
  <c r="BO79" i="56"/>
  <c r="BN79" i="56"/>
  <c r="BM79" i="56"/>
  <c r="BL79" i="56"/>
  <c r="BK79" i="56"/>
  <c r="BJ79" i="56"/>
  <c r="BI79" i="56"/>
  <c r="BH79" i="56"/>
  <c r="BG79" i="56"/>
  <c r="BF79" i="56"/>
  <c r="BE79" i="56"/>
  <c r="BD79" i="56"/>
  <c r="BC79" i="56"/>
  <c r="BB79" i="56"/>
  <c r="BA79" i="56"/>
  <c r="AZ79" i="56"/>
  <c r="AY79" i="56"/>
  <c r="AX79" i="56"/>
  <c r="AW79" i="56"/>
  <c r="AV79" i="56"/>
  <c r="AU79" i="56"/>
  <c r="AT79" i="56"/>
  <c r="AS79" i="56"/>
  <c r="AR79" i="56"/>
  <c r="AQ79" i="56"/>
  <c r="AP79" i="56"/>
  <c r="AO79" i="56"/>
  <c r="AN79" i="56"/>
  <c r="AM79" i="56"/>
  <c r="AL79" i="56"/>
  <c r="AK79" i="56"/>
  <c r="AJ79" i="56"/>
  <c r="AI79" i="56"/>
  <c r="AH79" i="56"/>
  <c r="AG79" i="56"/>
  <c r="AF79" i="56"/>
  <c r="AE79" i="56"/>
  <c r="AD79" i="56"/>
  <c r="AC79" i="56"/>
  <c r="AB79" i="56"/>
  <c r="AA79" i="56"/>
  <c r="Z79" i="56"/>
  <c r="Y79" i="56"/>
  <c r="X79" i="56"/>
  <c r="W79" i="56"/>
  <c r="V79" i="56"/>
  <c r="U79" i="56"/>
  <c r="T79" i="56"/>
  <c r="S79" i="56"/>
  <c r="R79" i="56"/>
  <c r="Q79" i="56"/>
  <c r="P79" i="56"/>
  <c r="O79" i="56"/>
  <c r="N79" i="56"/>
  <c r="M79" i="56"/>
  <c r="L79" i="56"/>
  <c r="K79" i="56"/>
  <c r="J79" i="56"/>
  <c r="I79" i="56"/>
  <c r="H79" i="56"/>
  <c r="G79" i="56"/>
  <c r="F79" i="56"/>
  <c r="E79" i="56"/>
  <c r="D79" i="56"/>
  <c r="C79" i="56"/>
  <c r="B79" i="56"/>
  <c r="A79" i="56"/>
  <c r="FX78" i="56"/>
  <c r="FW78" i="56"/>
  <c r="FV78" i="56"/>
  <c r="FU78" i="56"/>
  <c r="FT78" i="56"/>
  <c r="FS78" i="56"/>
  <c r="FR78" i="56"/>
  <c r="FQ78" i="56"/>
  <c r="FP78" i="56"/>
  <c r="FO78" i="56"/>
  <c r="FN78" i="56"/>
  <c r="FM78" i="56"/>
  <c r="FL78" i="56"/>
  <c r="FK78" i="56"/>
  <c r="FJ78" i="56"/>
  <c r="FI78" i="56"/>
  <c r="FH78" i="56"/>
  <c r="FG78" i="56"/>
  <c r="FF78" i="56"/>
  <c r="FE78" i="56"/>
  <c r="FD78" i="56"/>
  <c r="FC78" i="56"/>
  <c r="FB78" i="56"/>
  <c r="FA78" i="56"/>
  <c r="EZ78" i="56"/>
  <c r="EY78" i="56"/>
  <c r="EX78" i="56"/>
  <c r="EW78" i="56"/>
  <c r="EV78" i="56"/>
  <c r="EU78" i="56"/>
  <c r="ET78" i="56"/>
  <c r="ES78" i="56"/>
  <c r="ER78" i="56"/>
  <c r="EQ78" i="56"/>
  <c r="EP78" i="56"/>
  <c r="EO78" i="56"/>
  <c r="EN78" i="56"/>
  <c r="EM78" i="56"/>
  <c r="EL78" i="56"/>
  <c r="EK78" i="56"/>
  <c r="EJ78" i="56"/>
  <c r="EI78" i="56"/>
  <c r="EH78" i="56"/>
  <c r="EG78" i="56"/>
  <c r="EF78" i="56"/>
  <c r="EE78" i="56"/>
  <c r="ED78" i="56"/>
  <c r="EC78" i="56"/>
  <c r="EB78" i="56"/>
  <c r="EA78" i="56"/>
  <c r="DZ78" i="56"/>
  <c r="DY78" i="56"/>
  <c r="DX78" i="56"/>
  <c r="DW78" i="56"/>
  <c r="DV78" i="56"/>
  <c r="DU78" i="56"/>
  <c r="DT78" i="56"/>
  <c r="DS78" i="56"/>
  <c r="DR78" i="56"/>
  <c r="DQ78" i="56"/>
  <c r="DP78" i="56"/>
  <c r="DO78" i="56"/>
  <c r="DN78" i="56"/>
  <c r="DM78" i="56"/>
  <c r="DL78" i="56"/>
  <c r="DK78" i="56"/>
  <c r="DJ78" i="56"/>
  <c r="DI78" i="56"/>
  <c r="DH78" i="56"/>
  <c r="DG78" i="56"/>
  <c r="DF78" i="56"/>
  <c r="DE78" i="56"/>
  <c r="DD78" i="56"/>
  <c r="DC78" i="56"/>
  <c r="DB78" i="56"/>
  <c r="DA78" i="56"/>
  <c r="CZ78" i="56"/>
  <c r="CY78" i="56"/>
  <c r="CX78" i="56"/>
  <c r="CW78" i="56"/>
  <c r="CV78" i="56"/>
  <c r="CU78" i="56"/>
  <c r="CT78" i="56"/>
  <c r="CS78" i="56"/>
  <c r="CR78" i="56"/>
  <c r="CQ78" i="56"/>
  <c r="CP78" i="56"/>
  <c r="CO78" i="56"/>
  <c r="CN78" i="56"/>
  <c r="CM78" i="56"/>
  <c r="CL78" i="56"/>
  <c r="CK78" i="56"/>
  <c r="CJ78" i="56"/>
  <c r="CI78" i="56"/>
  <c r="CH78" i="56"/>
  <c r="CG78" i="56"/>
  <c r="CF78" i="56"/>
  <c r="CE78" i="56"/>
  <c r="CD78" i="56"/>
  <c r="CC78" i="56"/>
  <c r="CB78" i="56"/>
  <c r="CA78" i="56"/>
  <c r="BZ78" i="56"/>
  <c r="BY78" i="56"/>
  <c r="BX78" i="56"/>
  <c r="BW78" i="56"/>
  <c r="BV78" i="56"/>
  <c r="BU78" i="56"/>
  <c r="BT78" i="56"/>
  <c r="BS78" i="56"/>
  <c r="BR78" i="56"/>
  <c r="BQ78" i="56"/>
  <c r="BP78" i="56"/>
  <c r="BO78" i="56"/>
  <c r="BN78" i="56"/>
  <c r="BM78" i="56"/>
  <c r="BL78" i="56"/>
  <c r="BK78" i="56"/>
  <c r="BJ78" i="56"/>
  <c r="BI78" i="56"/>
  <c r="BH78" i="56"/>
  <c r="BG78" i="56"/>
  <c r="BF78" i="56"/>
  <c r="BE78" i="56"/>
  <c r="BD78" i="56"/>
  <c r="BC78" i="56"/>
  <c r="BB78" i="56"/>
  <c r="BA78" i="56"/>
  <c r="AZ78" i="56"/>
  <c r="AY78" i="56"/>
  <c r="AX78" i="56"/>
  <c r="AW78" i="56"/>
  <c r="AV78" i="56"/>
  <c r="AU78" i="56"/>
  <c r="AT78" i="56"/>
  <c r="AS78" i="56"/>
  <c r="AR78" i="56"/>
  <c r="AQ78" i="56"/>
  <c r="AP78" i="56"/>
  <c r="AO78" i="56"/>
  <c r="AN78" i="56"/>
  <c r="AM78" i="56"/>
  <c r="AL78" i="56"/>
  <c r="AK78" i="56"/>
  <c r="AJ78" i="56"/>
  <c r="AI78" i="56"/>
  <c r="AH78" i="56"/>
  <c r="AG78" i="56"/>
  <c r="AF78" i="56"/>
  <c r="AE78" i="56"/>
  <c r="AD78" i="56"/>
  <c r="AC78" i="56"/>
  <c r="AB78" i="56"/>
  <c r="AA78" i="56"/>
  <c r="Z78" i="56"/>
  <c r="Y78" i="56"/>
  <c r="X78" i="56"/>
  <c r="W78" i="56"/>
  <c r="V78" i="56"/>
  <c r="U78" i="56"/>
  <c r="T78" i="56"/>
  <c r="S78" i="56"/>
  <c r="R78" i="56"/>
  <c r="Q78" i="56"/>
  <c r="P78" i="56"/>
  <c r="O78" i="56"/>
  <c r="N78" i="56"/>
  <c r="M78" i="56"/>
  <c r="L78" i="56"/>
  <c r="K78" i="56"/>
  <c r="J78" i="56"/>
  <c r="I78" i="56"/>
  <c r="H78" i="56"/>
  <c r="G78" i="56"/>
  <c r="F78" i="56"/>
  <c r="E78" i="56"/>
  <c r="D78" i="56"/>
  <c r="C78" i="56"/>
  <c r="B78" i="56"/>
  <c r="A78" i="56"/>
  <c r="FX77" i="56"/>
  <c r="FW77" i="56"/>
  <c r="FV77" i="56"/>
  <c r="FU77" i="56"/>
  <c r="FT77" i="56"/>
  <c r="FS77" i="56"/>
  <c r="FR77" i="56"/>
  <c r="FQ77" i="56"/>
  <c r="FP77" i="56"/>
  <c r="FO77" i="56"/>
  <c r="FN77" i="56"/>
  <c r="FM77" i="56"/>
  <c r="FL77" i="56"/>
  <c r="FK77" i="56"/>
  <c r="FJ77" i="56"/>
  <c r="FI77" i="56"/>
  <c r="FH77" i="56"/>
  <c r="FG77" i="56"/>
  <c r="FF77" i="56"/>
  <c r="FE77" i="56"/>
  <c r="FD77" i="56"/>
  <c r="FC77" i="56"/>
  <c r="FB77" i="56"/>
  <c r="FA77" i="56"/>
  <c r="EZ77" i="56"/>
  <c r="EY77" i="56"/>
  <c r="EX77" i="56"/>
  <c r="EW77" i="56"/>
  <c r="EV77" i="56"/>
  <c r="EU77" i="56"/>
  <c r="ET77" i="56"/>
  <c r="ES77" i="56"/>
  <c r="ER77" i="56"/>
  <c r="EQ77" i="56"/>
  <c r="EP77" i="56"/>
  <c r="EO77" i="56"/>
  <c r="EN77" i="56"/>
  <c r="EM77" i="56"/>
  <c r="EL77" i="56"/>
  <c r="EK77" i="56"/>
  <c r="EJ77" i="56"/>
  <c r="EI77" i="56"/>
  <c r="EH77" i="56"/>
  <c r="EG77" i="56"/>
  <c r="EF77" i="56"/>
  <c r="EE77" i="56"/>
  <c r="ED77" i="56"/>
  <c r="EC77" i="56"/>
  <c r="EB77" i="56"/>
  <c r="EA77" i="56"/>
  <c r="DZ77" i="56"/>
  <c r="DY77" i="56"/>
  <c r="DX77" i="56"/>
  <c r="DW77" i="56"/>
  <c r="DV77" i="56"/>
  <c r="DU77" i="56"/>
  <c r="DT77" i="56"/>
  <c r="DS77" i="56"/>
  <c r="DR77" i="56"/>
  <c r="DQ77" i="56"/>
  <c r="DP77" i="56"/>
  <c r="DO77" i="56"/>
  <c r="DN77" i="56"/>
  <c r="DM77" i="56"/>
  <c r="DL77" i="56"/>
  <c r="DK77" i="56"/>
  <c r="DJ77" i="56"/>
  <c r="DI77" i="56"/>
  <c r="DH77" i="56"/>
  <c r="DG77" i="56"/>
  <c r="DF77" i="56"/>
  <c r="DE77" i="56"/>
  <c r="DD77" i="56"/>
  <c r="DC77" i="56"/>
  <c r="DB77" i="56"/>
  <c r="DA77" i="56"/>
  <c r="CZ77" i="56"/>
  <c r="CY77" i="56"/>
  <c r="CX77" i="56"/>
  <c r="CW77" i="56"/>
  <c r="CV77" i="56"/>
  <c r="CU77" i="56"/>
  <c r="CT77" i="56"/>
  <c r="CS77" i="56"/>
  <c r="CR77" i="56"/>
  <c r="CQ77" i="56"/>
  <c r="CP77" i="56"/>
  <c r="CO77" i="56"/>
  <c r="CN77" i="56"/>
  <c r="CM77" i="56"/>
  <c r="CL77" i="56"/>
  <c r="CK77" i="56"/>
  <c r="CJ77" i="56"/>
  <c r="CI77" i="56"/>
  <c r="CH77" i="56"/>
  <c r="CG77" i="56"/>
  <c r="CF77" i="56"/>
  <c r="CE77" i="56"/>
  <c r="CD77" i="56"/>
  <c r="CC77" i="56"/>
  <c r="CB77" i="56"/>
  <c r="CA77" i="56"/>
  <c r="BZ77" i="56"/>
  <c r="BY77" i="56"/>
  <c r="BX77" i="56"/>
  <c r="BW77" i="56"/>
  <c r="BV77" i="56"/>
  <c r="BU77" i="56"/>
  <c r="BT77" i="56"/>
  <c r="BS77" i="56"/>
  <c r="BR77" i="56"/>
  <c r="BQ77" i="56"/>
  <c r="BP77" i="56"/>
  <c r="BO77" i="56"/>
  <c r="BN77" i="56"/>
  <c r="BM77" i="56"/>
  <c r="BL77" i="56"/>
  <c r="BK77" i="56"/>
  <c r="BJ77" i="56"/>
  <c r="BI77" i="56"/>
  <c r="BH77" i="56"/>
  <c r="BG77" i="56"/>
  <c r="BF77" i="56"/>
  <c r="BE77" i="56"/>
  <c r="BD77" i="56"/>
  <c r="BC77" i="56"/>
  <c r="BB77" i="56"/>
  <c r="BA77" i="56"/>
  <c r="AZ77" i="56"/>
  <c r="AY77" i="56"/>
  <c r="AX77" i="56"/>
  <c r="AW77" i="56"/>
  <c r="AV77" i="56"/>
  <c r="AU77" i="56"/>
  <c r="AT77" i="56"/>
  <c r="AS77" i="56"/>
  <c r="AR77" i="56"/>
  <c r="AQ77" i="56"/>
  <c r="AP77" i="56"/>
  <c r="AO77" i="56"/>
  <c r="AN77" i="56"/>
  <c r="AM77" i="56"/>
  <c r="AL77" i="56"/>
  <c r="AK77" i="56"/>
  <c r="AJ77" i="56"/>
  <c r="AI77" i="56"/>
  <c r="AH77" i="56"/>
  <c r="AG77" i="56"/>
  <c r="AF77" i="56"/>
  <c r="AE77" i="56"/>
  <c r="AD77" i="56"/>
  <c r="AC77" i="56"/>
  <c r="AB77" i="56"/>
  <c r="AA77" i="56"/>
  <c r="Z77" i="56"/>
  <c r="Y77" i="56"/>
  <c r="X77" i="56"/>
  <c r="W77" i="56"/>
  <c r="V77" i="56"/>
  <c r="U77" i="56"/>
  <c r="T77" i="56"/>
  <c r="S77" i="56"/>
  <c r="R77" i="56"/>
  <c r="Q77" i="56"/>
  <c r="P77" i="56"/>
  <c r="O77" i="56"/>
  <c r="N77" i="56"/>
  <c r="M77" i="56"/>
  <c r="L77" i="56"/>
  <c r="K77" i="56"/>
  <c r="J77" i="56"/>
  <c r="I77" i="56"/>
  <c r="H77" i="56"/>
  <c r="G77" i="56"/>
  <c r="F77" i="56"/>
  <c r="E77" i="56"/>
  <c r="D77" i="56"/>
  <c r="C77" i="56"/>
  <c r="B77" i="56"/>
  <c r="A77" i="56"/>
  <c r="FX76" i="56"/>
  <c r="FW76" i="56"/>
  <c r="FV76" i="56"/>
  <c r="FU76" i="56"/>
  <c r="FT76" i="56"/>
  <c r="FS76" i="56"/>
  <c r="FR76" i="56"/>
  <c r="FQ76" i="56"/>
  <c r="FP76" i="56"/>
  <c r="FO76" i="56"/>
  <c r="FN76" i="56"/>
  <c r="FM76" i="56"/>
  <c r="FL76" i="56"/>
  <c r="FK76" i="56"/>
  <c r="FJ76" i="56"/>
  <c r="FI76" i="56"/>
  <c r="FH76" i="56"/>
  <c r="FG76" i="56"/>
  <c r="FF76" i="56"/>
  <c r="FE76" i="56"/>
  <c r="FD76" i="56"/>
  <c r="FC76" i="56"/>
  <c r="FB76" i="56"/>
  <c r="FA76" i="56"/>
  <c r="EZ76" i="56"/>
  <c r="EY76" i="56"/>
  <c r="EX76" i="56"/>
  <c r="EW76" i="56"/>
  <c r="EV76" i="56"/>
  <c r="EU76" i="56"/>
  <c r="ET76" i="56"/>
  <c r="ES76" i="56"/>
  <c r="ER76" i="56"/>
  <c r="EQ76" i="56"/>
  <c r="EP76" i="56"/>
  <c r="EO76" i="56"/>
  <c r="EN76" i="56"/>
  <c r="EM76" i="56"/>
  <c r="EL76" i="56"/>
  <c r="EK76" i="56"/>
  <c r="EJ76" i="56"/>
  <c r="EI76" i="56"/>
  <c r="EH76" i="56"/>
  <c r="EG76" i="56"/>
  <c r="EF76" i="56"/>
  <c r="EE76" i="56"/>
  <c r="ED76" i="56"/>
  <c r="EC76" i="56"/>
  <c r="EB76" i="56"/>
  <c r="EA76" i="56"/>
  <c r="DZ76" i="56"/>
  <c r="DY76" i="56"/>
  <c r="DX76" i="56"/>
  <c r="DW76" i="56"/>
  <c r="DV76" i="56"/>
  <c r="DU76" i="56"/>
  <c r="DT76" i="56"/>
  <c r="DS76" i="56"/>
  <c r="DR76" i="56"/>
  <c r="DQ76" i="56"/>
  <c r="DP76" i="56"/>
  <c r="DO76" i="56"/>
  <c r="DN76" i="56"/>
  <c r="DM76" i="56"/>
  <c r="DL76" i="56"/>
  <c r="DK76" i="56"/>
  <c r="DJ76" i="56"/>
  <c r="DI76" i="56"/>
  <c r="DH76" i="56"/>
  <c r="DG76" i="56"/>
  <c r="DF76" i="56"/>
  <c r="DE76" i="56"/>
  <c r="DD76" i="56"/>
  <c r="DC76" i="56"/>
  <c r="DB76" i="56"/>
  <c r="DA76" i="56"/>
  <c r="CZ76" i="56"/>
  <c r="CY76" i="56"/>
  <c r="CX76" i="56"/>
  <c r="CW76" i="56"/>
  <c r="CV76" i="56"/>
  <c r="CU76" i="56"/>
  <c r="CT76" i="56"/>
  <c r="CS76" i="56"/>
  <c r="CR76" i="56"/>
  <c r="CQ76" i="56"/>
  <c r="CP76" i="56"/>
  <c r="CO76" i="56"/>
  <c r="CN76" i="56"/>
  <c r="CM76" i="56"/>
  <c r="CL76" i="56"/>
  <c r="CK76" i="56"/>
  <c r="CJ76" i="56"/>
  <c r="CI76" i="56"/>
  <c r="CH76" i="56"/>
  <c r="CG76" i="56"/>
  <c r="CF76" i="56"/>
  <c r="CE76" i="56"/>
  <c r="CD76" i="56"/>
  <c r="CC76" i="56"/>
  <c r="CB76" i="56"/>
  <c r="CA76" i="56"/>
  <c r="BZ76" i="56"/>
  <c r="BY76" i="56"/>
  <c r="BX76" i="56"/>
  <c r="BW76" i="56"/>
  <c r="BV76" i="56"/>
  <c r="BU76" i="56"/>
  <c r="BT76" i="56"/>
  <c r="BS76" i="56"/>
  <c r="BR76" i="56"/>
  <c r="BQ76" i="56"/>
  <c r="BP76" i="56"/>
  <c r="BO76" i="56"/>
  <c r="BN76" i="56"/>
  <c r="BM76" i="56"/>
  <c r="BL76" i="56"/>
  <c r="BK76" i="56"/>
  <c r="BJ76" i="56"/>
  <c r="BI76" i="56"/>
  <c r="BH76" i="56"/>
  <c r="BG76" i="56"/>
  <c r="BF76" i="56"/>
  <c r="BE76" i="56"/>
  <c r="BD76" i="56"/>
  <c r="BC76" i="56"/>
  <c r="BB76" i="56"/>
  <c r="BA76" i="56"/>
  <c r="AZ76" i="56"/>
  <c r="AY76" i="56"/>
  <c r="AX76" i="56"/>
  <c r="AW76" i="56"/>
  <c r="AV76" i="56"/>
  <c r="AU76" i="56"/>
  <c r="AT76" i="56"/>
  <c r="AS76" i="56"/>
  <c r="AR76" i="56"/>
  <c r="AQ76" i="56"/>
  <c r="AP76" i="56"/>
  <c r="AO76" i="56"/>
  <c r="AN76" i="56"/>
  <c r="AM76" i="56"/>
  <c r="AL76" i="56"/>
  <c r="AK76" i="56"/>
  <c r="AJ76" i="56"/>
  <c r="AI76" i="56"/>
  <c r="AH76" i="56"/>
  <c r="AG76" i="56"/>
  <c r="AF76" i="56"/>
  <c r="AE76" i="56"/>
  <c r="AD76" i="56"/>
  <c r="AC76" i="56"/>
  <c r="AB76" i="56"/>
  <c r="AA76" i="56"/>
  <c r="Z76" i="56"/>
  <c r="Y76" i="56"/>
  <c r="X76" i="56"/>
  <c r="W76" i="56"/>
  <c r="V76" i="56"/>
  <c r="U76" i="56"/>
  <c r="T76" i="56"/>
  <c r="S76" i="56"/>
  <c r="R76" i="56"/>
  <c r="Q76" i="56"/>
  <c r="P76" i="56"/>
  <c r="O76" i="56"/>
  <c r="N76" i="56"/>
  <c r="M76" i="56"/>
  <c r="L76" i="56"/>
  <c r="K76" i="56"/>
  <c r="J76" i="56"/>
  <c r="I76" i="56"/>
  <c r="H76" i="56"/>
  <c r="G76" i="56"/>
  <c r="F76" i="56"/>
  <c r="E76" i="56"/>
  <c r="D76" i="56"/>
  <c r="C76" i="56"/>
  <c r="B76" i="56"/>
  <c r="A76" i="56"/>
  <c r="FX75" i="56"/>
  <c r="FW75" i="56"/>
  <c r="FV75" i="56"/>
  <c r="FU75" i="56"/>
  <c r="FT75" i="56"/>
  <c r="FS75" i="56"/>
  <c r="FR75" i="56"/>
  <c r="FQ75" i="56"/>
  <c r="FP75" i="56"/>
  <c r="FO75" i="56"/>
  <c r="FN75" i="56"/>
  <c r="FM75" i="56"/>
  <c r="FL75" i="56"/>
  <c r="FK75" i="56"/>
  <c r="FJ75" i="56"/>
  <c r="FI75" i="56"/>
  <c r="FH75" i="56"/>
  <c r="FG75" i="56"/>
  <c r="FF75" i="56"/>
  <c r="FE75" i="56"/>
  <c r="FD75" i="56"/>
  <c r="FC75" i="56"/>
  <c r="FB75" i="56"/>
  <c r="FA75" i="56"/>
  <c r="EZ75" i="56"/>
  <c r="EY75" i="56"/>
  <c r="EX75" i="56"/>
  <c r="EW75" i="56"/>
  <c r="EV75" i="56"/>
  <c r="EU75" i="56"/>
  <c r="ET75" i="56"/>
  <c r="ES75" i="56"/>
  <c r="ER75" i="56"/>
  <c r="EQ75" i="56"/>
  <c r="EP75" i="56"/>
  <c r="EO75" i="56"/>
  <c r="EN75" i="56"/>
  <c r="EM75" i="56"/>
  <c r="EL75" i="56"/>
  <c r="EK75" i="56"/>
  <c r="EJ75" i="56"/>
  <c r="EI75" i="56"/>
  <c r="EH75" i="56"/>
  <c r="EG75" i="56"/>
  <c r="EF75" i="56"/>
  <c r="EE75" i="56"/>
  <c r="ED75" i="56"/>
  <c r="EC75" i="56"/>
  <c r="EB75" i="56"/>
  <c r="EA75" i="56"/>
  <c r="DZ75" i="56"/>
  <c r="DY75" i="56"/>
  <c r="DX75" i="56"/>
  <c r="DW75" i="56"/>
  <c r="DV75" i="56"/>
  <c r="DU75" i="56"/>
  <c r="DT75" i="56"/>
  <c r="DS75" i="56"/>
  <c r="DR75" i="56"/>
  <c r="DQ75" i="56"/>
  <c r="DP75" i="56"/>
  <c r="DO75" i="56"/>
  <c r="DN75" i="56"/>
  <c r="DM75" i="56"/>
  <c r="DL75" i="56"/>
  <c r="DK75" i="56"/>
  <c r="DJ75" i="56"/>
  <c r="DI75" i="56"/>
  <c r="DH75" i="56"/>
  <c r="DG75" i="56"/>
  <c r="DF75" i="56"/>
  <c r="DE75" i="56"/>
  <c r="DD75" i="56"/>
  <c r="DC75" i="56"/>
  <c r="DB75" i="56"/>
  <c r="DA75" i="56"/>
  <c r="CZ75" i="56"/>
  <c r="CY75" i="56"/>
  <c r="CX75" i="56"/>
  <c r="CW75" i="56"/>
  <c r="CV75" i="56"/>
  <c r="CU75" i="56"/>
  <c r="CT75" i="56"/>
  <c r="CS75" i="56"/>
  <c r="CR75" i="56"/>
  <c r="CQ75" i="56"/>
  <c r="CP75" i="56"/>
  <c r="CO75" i="56"/>
  <c r="CN75" i="56"/>
  <c r="CM75" i="56"/>
  <c r="CL75" i="56"/>
  <c r="CK75" i="56"/>
  <c r="CJ75" i="56"/>
  <c r="CI75" i="56"/>
  <c r="CH75" i="56"/>
  <c r="CG75" i="56"/>
  <c r="CF75" i="56"/>
  <c r="CE75" i="56"/>
  <c r="CD75" i="56"/>
  <c r="CC75" i="56"/>
  <c r="CB75" i="56"/>
  <c r="CA75" i="56"/>
  <c r="BZ75" i="56"/>
  <c r="BY75" i="56"/>
  <c r="BX75" i="56"/>
  <c r="BW75" i="56"/>
  <c r="BV75" i="56"/>
  <c r="BU75" i="56"/>
  <c r="BT75" i="56"/>
  <c r="BS75" i="56"/>
  <c r="BR75" i="56"/>
  <c r="BQ75" i="56"/>
  <c r="BP75" i="56"/>
  <c r="BO75" i="56"/>
  <c r="BN75" i="56"/>
  <c r="BM75" i="56"/>
  <c r="BL75" i="56"/>
  <c r="BK75" i="56"/>
  <c r="BJ75" i="56"/>
  <c r="BI75" i="56"/>
  <c r="BH75" i="56"/>
  <c r="BG75" i="56"/>
  <c r="BF75" i="56"/>
  <c r="BE75" i="56"/>
  <c r="BD75" i="56"/>
  <c r="BC75" i="56"/>
  <c r="BB75" i="56"/>
  <c r="BA75" i="56"/>
  <c r="AZ75" i="56"/>
  <c r="AY75" i="56"/>
  <c r="AX75" i="56"/>
  <c r="AW75" i="56"/>
  <c r="AV75" i="56"/>
  <c r="AU75" i="56"/>
  <c r="AT75" i="56"/>
  <c r="AS75" i="56"/>
  <c r="AR75" i="56"/>
  <c r="AQ75" i="56"/>
  <c r="AP75" i="56"/>
  <c r="AO75" i="56"/>
  <c r="AN75" i="56"/>
  <c r="AM75" i="56"/>
  <c r="AL75" i="56"/>
  <c r="AK75" i="56"/>
  <c r="AJ75" i="56"/>
  <c r="AI75" i="56"/>
  <c r="AH75" i="56"/>
  <c r="AG75" i="56"/>
  <c r="AF75" i="56"/>
  <c r="AE75" i="56"/>
  <c r="AD75" i="56"/>
  <c r="AC75" i="56"/>
  <c r="AB75" i="56"/>
  <c r="AA75" i="56"/>
  <c r="Z75" i="56"/>
  <c r="Y75" i="56"/>
  <c r="X75" i="56"/>
  <c r="W75" i="56"/>
  <c r="V75" i="56"/>
  <c r="U75" i="56"/>
  <c r="T75" i="56"/>
  <c r="S75" i="56"/>
  <c r="R75" i="56"/>
  <c r="Q75" i="56"/>
  <c r="P75" i="56"/>
  <c r="O75" i="56"/>
  <c r="N75" i="56"/>
  <c r="M75" i="56"/>
  <c r="L75" i="56"/>
  <c r="K75" i="56"/>
  <c r="J75" i="56"/>
  <c r="I75" i="56"/>
  <c r="H75" i="56"/>
  <c r="G75" i="56"/>
  <c r="F75" i="56"/>
  <c r="E75" i="56"/>
  <c r="D75" i="56"/>
  <c r="C75" i="56"/>
  <c r="B75" i="56"/>
  <c r="A75" i="56"/>
  <c r="FX74" i="56"/>
  <c r="FW74" i="56"/>
  <c r="FV74" i="56"/>
  <c r="FU74" i="56"/>
  <c r="FT74" i="56"/>
  <c r="FS74" i="56"/>
  <c r="FR74" i="56"/>
  <c r="FQ74" i="56"/>
  <c r="FP74" i="56"/>
  <c r="FO74" i="56"/>
  <c r="FN74" i="56"/>
  <c r="FM74" i="56"/>
  <c r="FL74" i="56"/>
  <c r="FK74" i="56"/>
  <c r="FJ74" i="56"/>
  <c r="FI74" i="56"/>
  <c r="FH74" i="56"/>
  <c r="FG74" i="56"/>
  <c r="FF74" i="56"/>
  <c r="FE74" i="56"/>
  <c r="FD74" i="56"/>
  <c r="FC74" i="56"/>
  <c r="FB74" i="56"/>
  <c r="FA74" i="56"/>
  <c r="EZ74" i="56"/>
  <c r="EY74" i="56"/>
  <c r="EX74" i="56"/>
  <c r="EW74" i="56"/>
  <c r="EV74" i="56"/>
  <c r="EU74" i="56"/>
  <c r="ET74" i="56"/>
  <c r="ES74" i="56"/>
  <c r="ER74" i="56"/>
  <c r="EQ74" i="56"/>
  <c r="EP74" i="56"/>
  <c r="EO74" i="56"/>
  <c r="EN74" i="56"/>
  <c r="EM74" i="56"/>
  <c r="EL74" i="56"/>
  <c r="EK74" i="56"/>
  <c r="EJ74" i="56"/>
  <c r="EI74" i="56"/>
  <c r="EH74" i="56"/>
  <c r="EG74" i="56"/>
  <c r="EF74" i="56"/>
  <c r="EE74" i="56"/>
  <c r="ED74" i="56"/>
  <c r="EC74" i="56"/>
  <c r="EB74" i="56"/>
  <c r="EA74" i="56"/>
  <c r="DZ74" i="56"/>
  <c r="DY74" i="56"/>
  <c r="DX74" i="56"/>
  <c r="DW74" i="56"/>
  <c r="DV74" i="56"/>
  <c r="DU74" i="56"/>
  <c r="DT74" i="56"/>
  <c r="DS74" i="56"/>
  <c r="DR74" i="56"/>
  <c r="DQ74" i="56"/>
  <c r="DP74" i="56"/>
  <c r="DO74" i="56"/>
  <c r="DN74" i="56"/>
  <c r="DM74" i="56"/>
  <c r="DL74" i="56"/>
  <c r="DK74" i="56"/>
  <c r="DJ74" i="56"/>
  <c r="DI74" i="56"/>
  <c r="DH74" i="56"/>
  <c r="DG74" i="56"/>
  <c r="DF74" i="56"/>
  <c r="DE74" i="56"/>
  <c r="DD74" i="56"/>
  <c r="DC74" i="56"/>
  <c r="DB74" i="56"/>
  <c r="DA74" i="56"/>
  <c r="CZ74" i="56"/>
  <c r="CY74" i="56"/>
  <c r="CX74" i="56"/>
  <c r="CW74" i="56"/>
  <c r="CV74" i="56"/>
  <c r="CU74" i="56"/>
  <c r="CT74" i="56"/>
  <c r="CS74" i="56"/>
  <c r="CR74" i="56"/>
  <c r="CQ74" i="56"/>
  <c r="CP74" i="56"/>
  <c r="CO74" i="56"/>
  <c r="CN74" i="56"/>
  <c r="CM74" i="56"/>
  <c r="CL74" i="56"/>
  <c r="CK74" i="56"/>
  <c r="CJ74" i="56"/>
  <c r="CI74" i="56"/>
  <c r="CH74" i="56"/>
  <c r="CG74" i="56"/>
  <c r="CF74" i="56"/>
  <c r="CE74" i="56"/>
  <c r="CD74" i="56"/>
  <c r="CC74" i="56"/>
  <c r="CB74" i="56"/>
  <c r="CA74" i="56"/>
  <c r="BZ74" i="56"/>
  <c r="BY74" i="56"/>
  <c r="BX74" i="56"/>
  <c r="BW74" i="56"/>
  <c r="BV74" i="56"/>
  <c r="BU74" i="56"/>
  <c r="BT74" i="56"/>
  <c r="BS74" i="56"/>
  <c r="BR74" i="56"/>
  <c r="BQ74" i="56"/>
  <c r="BP74" i="56"/>
  <c r="BO74" i="56"/>
  <c r="BN74" i="56"/>
  <c r="BM74" i="56"/>
  <c r="BL74" i="56"/>
  <c r="BK74" i="56"/>
  <c r="BJ74" i="56"/>
  <c r="BI74" i="56"/>
  <c r="BH74" i="56"/>
  <c r="BG74" i="56"/>
  <c r="BF74" i="56"/>
  <c r="BE74" i="56"/>
  <c r="BD74" i="56"/>
  <c r="BC74" i="56"/>
  <c r="BB74" i="56"/>
  <c r="BA74" i="56"/>
  <c r="AZ74" i="56"/>
  <c r="AY74" i="56"/>
  <c r="AX74" i="56"/>
  <c r="AW74" i="56"/>
  <c r="AV74" i="56"/>
  <c r="AU74" i="56"/>
  <c r="AT74" i="56"/>
  <c r="AS74" i="56"/>
  <c r="AR74" i="56"/>
  <c r="AQ74" i="56"/>
  <c r="AP74" i="56"/>
  <c r="AO74" i="56"/>
  <c r="AN74" i="56"/>
  <c r="AM74" i="56"/>
  <c r="AL74" i="56"/>
  <c r="AK74" i="56"/>
  <c r="AJ74" i="56"/>
  <c r="AI74" i="56"/>
  <c r="AH74" i="56"/>
  <c r="AG74" i="56"/>
  <c r="AF74" i="56"/>
  <c r="AE74" i="56"/>
  <c r="AD74" i="56"/>
  <c r="AC74" i="56"/>
  <c r="AB74" i="56"/>
  <c r="AA74" i="56"/>
  <c r="Z74" i="56"/>
  <c r="Y74" i="56"/>
  <c r="X74" i="56"/>
  <c r="W74" i="56"/>
  <c r="V74" i="56"/>
  <c r="U74" i="56"/>
  <c r="T74" i="56"/>
  <c r="S74" i="56"/>
  <c r="R74" i="56"/>
  <c r="Q74" i="56"/>
  <c r="P74" i="56"/>
  <c r="O74" i="56"/>
  <c r="N74" i="56"/>
  <c r="M74" i="56"/>
  <c r="L74" i="56"/>
  <c r="K74" i="56"/>
  <c r="J74" i="56"/>
  <c r="I74" i="56"/>
  <c r="H74" i="56"/>
  <c r="G74" i="56"/>
  <c r="F74" i="56"/>
  <c r="E74" i="56"/>
  <c r="D74" i="56"/>
  <c r="C74" i="56"/>
  <c r="B74" i="56"/>
  <c r="A74" i="56"/>
  <c r="FX73" i="56"/>
  <c r="FW73" i="56"/>
  <c r="FV73" i="56"/>
  <c r="FU73" i="56"/>
  <c r="FT73" i="56"/>
  <c r="FS73" i="56"/>
  <c r="FR73" i="56"/>
  <c r="FQ73" i="56"/>
  <c r="FP73" i="56"/>
  <c r="FO73" i="56"/>
  <c r="FN73" i="56"/>
  <c r="FM73" i="56"/>
  <c r="FL73" i="56"/>
  <c r="FK73" i="56"/>
  <c r="FJ73" i="56"/>
  <c r="FI73" i="56"/>
  <c r="FH73" i="56"/>
  <c r="FG73" i="56"/>
  <c r="FF73" i="56"/>
  <c r="FE73" i="56"/>
  <c r="FD73" i="56"/>
  <c r="FC73" i="56"/>
  <c r="FB73" i="56"/>
  <c r="FA73" i="56"/>
  <c r="EZ73" i="56"/>
  <c r="EY73" i="56"/>
  <c r="EX73" i="56"/>
  <c r="EW73" i="56"/>
  <c r="EV73" i="56"/>
  <c r="EU73" i="56"/>
  <c r="ET73" i="56"/>
  <c r="ES73" i="56"/>
  <c r="ER73" i="56"/>
  <c r="EQ73" i="56"/>
  <c r="EP73" i="56"/>
  <c r="EO73" i="56"/>
  <c r="EN73" i="56"/>
  <c r="EM73" i="56"/>
  <c r="EL73" i="56"/>
  <c r="EK73" i="56"/>
  <c r="EJ73" i="56"/>
  <c r="EI73" i="56"/>
  <c r="EH73" i="56"/>
  <c r="EG73" i="56"/>
  <c r="EF73" i="56"/>
  <c r="EE73" i="56"/>
  <c r="ED73" i="56"/>
  <c r="EC73" i="56"/>
  <c r="EB73" i="56"/>
  <c r="EA73" i="56"/>
  <c r="DZ73" i="56"/>
  <c r="DY73" i="56"/>
  <c r="DX73" i="56"/>
  <c r="DW73" i="56"/>
  <c r="DV73" i="56"/>
  <c r="DU73" i="56"/>
  <c r="DT73" i="56"/>
  <c r="DS73" i="56"/>
  <c r="DR73" i="56"/>
  <c r="DQ73" i="56"/>
  <c r="DP73" i="56"/>
  <c r="DO73" i="56"/>
  <c r="DN73" i="56"/>
  <c r="DM73" i="56"/>
  <c r="DL73" i="56"/>
  <c r="DK73" i="56"/>
  <c r="DJ73" i="56"/>
  <c r="DI73" i="56"/>
  <c r="DH73" i="56"/>
  <c r="DG73" i="56"/>
  <c r="DF73" i="56"/>
  <c r="DE73" i="56"/>
  <c r="DD73" i="56"/>
  <c r="DC73" i="56"/>
  <c r="DB73" i="56"/>
  <c r="DA73" i="56"/>
  <c r="CZ73" i="56"/>
  <c r="CY73" i="56"/>
  <c r="CX73" i="56"/>
  <c r="CW73" i="56"/>
  <c r="CV73" i="56"/>
  <c r="CU73" i="56"/>
  <c r="CT73" i="56"/>
  <c r="CS73" i="56"/>
  <c r="CR73" i="56"/>
  <c r="CQ73" i="56"/>
  <c r="CP73" i="56"/>
  <c r="CO73" i="56"/>
  <c r="CN73" i="56"/>
  <c r="CM73" i="56"/>
  <c r="CL73" i="56"/>
  <c r="CK73" i="56"/>
  <c r="CJ73" i="56"/>
  <c r="CI73" i="56"/>
  <c r="CH73" i="56"/>
  <c r="CG73" i="56"/>
  <c r="CF73" i="56"/>
  <c r="CE73" i="56"/>
  <c r="CD73" i="56"/>
  <c r="CC73" i="56"/>
  <c r="CB73" i="56"/>
  <c r="CA73" i="56"/>
  <c r="BZ73" i="56"/>
  <c r="BY73" i="56"/>
  <c r="BX73" i="56"/>
  <c r="BW73" i="56"/>
  <c r="BV73" i="56"/>
  <c r="BU73" i="56"/>
  <c r="BT73" i="56"/>
  <c r="BS73" i="56"/>
  <c r="BR73" i="56"/>
  <c r="BQ73" i="56"/>
  <c r="BP73" i="56"/>
  <c r="BO73" i="56"/>
  <c r="BN73" i="56"/>
  <c r="BM73" i="56"/>
  <c r="BL73" i="56"/>
  <c r="BK73" i="56"/>
  <c r="BJ73" i="56"/>
  <c r="BI73" i="56"/>
  <c r="BH73" i="56"/>
  <c r="BG73" i="56"/>
  <c r="BF73" i="56"/>
  <c r="BE73" i="56"/>
  <c r="BD73" i="56"/>
  <c r="BC73" i="56"/>
  <c r="BB73" i="56"/>
  <c r="BA73" i="56"/>
  <c r="AZ73" i="56"/>
  <c r="AY73" i="56"/>
  <c r="AX73" i="56"/>
  <c r="AW73" i="56"/>
  <c r="AV73" i="56"/>
  <c r="AU73" i="56"/>
  <c r="AT73" i="56"/>
  <c r="AS73" i="56"/>
  <c r="AR73" i="56"/>
  <c r="AQ73" i="56"/>
  <c r="AP73" i="56"/>
  <c r="AO73" i="56"/>
  <c r="AN73" i="56"/>
  <c r="AM73" i="56"/>
  <c r="AL73" i="56"/>
  <c r="AK73" i="56"/>
  <c r="AJ73" i="56"/>
  <c r="AI73" i="56"/>
  <c r="AH73" i="56"/>
  <c r="AG73" i="56"/>
  <c r="AF73" i="56"/>
  <c r="AE73" i="56"/>
  <c r="AD73" i="56"/>
  <c r="AC73" i="56"/>
  <c r="AB73" i="56"/>
  <c r="AA73" i="56"/>
  <c r="Z73" i="56"/>
  <c r="Y73" i="56"/>
  <c r="X73" i="56"/>
  <c r="W73" i="56"/>
  <c r="V73" i="56"/>
  <c r="U73" i="56"/>
  <c r="T73" i="56"/>
  <c r="S73" i="56"/>
  <c r="R73" i="56"/>
  <c r="Q73" i="56"/>
  <c r="P73" i="56"/>
  <c r="O73" i="56"/>
  <c r="N73" i="56"/>
  <c r="M73" i="56"/>
  <c r="L73" i="56"/>
  <c r="K73" i="56"/>
  <c r="J73" i="56"/>
  <c r="I73" i="56"/>
  <c r="H73" i="56"/>
  <c r="G73" i="56"/>
  <c r="F73" i="56"/>
  <c r="E73" i="56"/>
  <c r="D73" i="56"/>
  <c r="C73" i="56"/>
  <c r="B73" i="56"/>
  <c r="A73" i="56"/>
  <c r="FX72" i="56"/>
  <c r="FW72" i="56"/>
  <c r="FV72" i="56"/>
  <c r="FU72" i="56"/>
  <c r="FT72" i="56"/>
  <c r="FS72" i="56"/>
  <c r="FR72" i="56"/>
  <c r="FQ72" i="56"/>
  <c r="FP72" i="56"/>
  <c r="FO72" i="56"/>
  <c r="FN72" i="56"/>
  <c r="FM72" i="56"/>
  <c r="FL72" i="56"/>
  <c r="FK72" i="56"/>
  <c r="FJ72" i="56"/>
  <c r="FI72" i="56"/>
  <c r="FH72" i="56"/>
  <c r="FG72" i="56"/>
  <c r="FF72" i="56"/>
  <c r="FE72" i="56"/>
  <c r="FD72" i="56"/>
  <c r="FC72" i="56"/>
  <c r="FB72" i="56"/>
  <c r="FA72" i="56"/>
  <c r="EZ72" i="56"/>
  <c r="EY72" i="56"/>
  <c r="EX72" i="56"/>
  <c r="EW72" i="56"/>
  <c r="EV72" i="56"/>
  <c r="EU72" i="56"/>
  <c r="ET72" i="56"/>
  <c r="ES72" i="56"/>
  <c r="ER72" i="56"/>
  <c r="EQ72" i="56"/>
  <c r="EP72" i="56"/>
  <c r="EO72" i="56"/>
  <c r="EN72" i="56"/>
  <c r="EM72" i="56"/>
  <c r="EL72" i="56"/>
  <c r="EK72" i="56"/>
  <c r="EJ72" i="56"/>
  <c r="EI72" i="56"/>
  <c r="EH72" i="56"/>
  <c r="EG72" i="56"/>
  <c r="EF72" i="56"/>
  <c r="EE72" i="56"/>
  <c r="ED72" i="56"/>
  <c r="EC72" i="56"/>
  <c r="EB72" i="56"/>
  <c r="EA72" i="56"/>
  <c r="DZ72" i="56"/>
  <c r="DY72" i="56"/>
  <c r="DX72" i="56"/>
  <c r="DW72" i="56"/>
  <c r="DV72" i="56"/>
  <c r="DU72" i="56"/>
  <c r="DT72" i="56"/>
  <c r="DS72" i="56"/>
  <c r="DR72" i="56"/>
  <c r="DQ72" i="56"/>
  <c r="DP72" i="56"/>
  <c r="DO72" i="56"/>
  <c r="DN72" i="56"/>
  <c r="DM72" i="56"/>
  <c r="DL72" i="56"/>
  <c r="DK72" i="56"/>
  <c r="DJ72" i="56"/>
  <c r="DI72" i="56"/>
  <c r="DH72" i="56"/>
  <c r="DG72" i="56"/>
  <c r="DF72" i="56"/>
  <c r="DE72" i="56"/>
  <c r="DD72" i="56"/>
  <c r="DC72" i="56"/>
  <c r="DB72" i="56"/>
  <c r="DA72" i="56"/>
  <c r="CZ72" i="56"/>
  <c r="CY72" i="56"/>
  <c r="CX72" i="56"/>
  <c r="CW72" i="56"/>
  <c r="CV72" i="56"/>
  <c r="CU72" i="56"/>
  <c r="CT72" i="56"/>
  <c r="CS72" i="56"/>
  <c r="CR72" i="56"/>
  <c r="CQ72" i="56"/>
  <c r="CP72" i="56"/>
  <c r="CO72" i="56"/>
  <c r="CN72" i="56"/>
  <c r="CM72" i="56"/>
  <c r="CL72" i="56"/>
  <c r="CK72" i="56"/>
  <c r="CJ72" i="56"/>
  <c r="CI72" i="56"/>
  <c r="CH72" i="56"/>
  <c r="CG72" i="56"/>
  <c r="CF72" i="56"/>
  <c r="CE72" i="56"/>
  <c r="CD72" i="56"/>
  <c r="CC72" i="56"/>
  <c r="CB72" i="56"/>
  <c r="CA72" i="56"/>
  <c r="BZ72" i="56"/>
  <c r="BY72" i="56"/>
  <c r="BX72" i="56"/>
  <c r="BW72" i="56"/>
  <c r="BV72" i="56"/>
  <c r="BU72" i="56"/>
  <c r="BT72" i="56"/>
  <c r="BS72" i="56"/>
  <c r="BR72" i="56"/>
  <c r="BQ72" i="56"/>
  <c r="BP72" i="56"/>
  <c r="BO72" i="56"/>
  <c r="BN72" i="56"/>
  <c r="BM72" i="56"/>
  <c r="BL72" i="56"/>
  <c r="BK72" i="56"/>
  <c r="BJ72" i="56"/>
  <c r="BI72" i="56"/>
  <c r="BH72" i="56"/>
  <c r="BG72" i="56"/>
  <c r="BF72" i="56"/>
  <c r="BE72" i="56"/>
  <c r="BD72" i="56"/>
  <c r="BC72" i="56"/>
  <c r="BB72" i="56"/>
  <c r="BA72" i="56"/>
  <c r="AZ72" i="56"/>
  <c r="AY72" i="56"/>
  <c r="AX72" i="56"/>
  <c r="AW72" i="56"/>
  <c r="AV72" i="56"/>
  <c r="AU72" i="56"/>
  <c r="AT72" i="56"/>
  <c r="AS72" i="56"/>
  <c r="AR72" i="56"/>
  <c r="AQ72" i="56"/>
  <c r="AP72" i="56"/>
  <c r="AO72" i="56"/>
  <c r="AN72" i="56"/>
  <c r="AM72" i="56"/>
  <c r="AL72" i="56"/>
  <c r="AK72" i="56"/>
  <c r="AJ72" i="56"/>
  <c r="AI72" i="56"/>
  <c r="AH72" i="56"/>
  <c r="AG72" i="56"/>
  <c r="AF72" i="56"/>
  <c r="AE72" i="56"/>
  <c r="AD72" i="56"/>
  <c r="AC72" i="56"/>
  <c r="AB72" i="56"/>
  <c r="AA72" i="56"/>
  <c r="Z72" i="56"/>
  <c r="Y72" i="56"/>
  <c r="X72" i="56"/>
  <c r="W72" i="56"/>
  <c r="V72" i="56"/>
  <c r="U72" i="56"/>
  <c r="T72" i="56"/>
  <c r="S72" i="56"/>
  <c r="R72" i="56"/>
  <c r="Q72" i="56"/>
  <c r="P72" i="56"/>
  <c r="O72" i="56"/>
  <c r="N72" i="56"/>
  <c r="M72" i="56"/>
  <c r="L72" i="56"/>
  <c r="K72" i="56"/>
  <c r="J72" i="56"/>
  <c r="I72" i="56"/>
  <c r="H72" i="56"/>
  <c r="G72" i="56"/>
  <c r="F72" i="56"/>
  <c r="E72" i="56"/>
  <c r="D72" i="56"/>
  <c r="C72" i="56"/>
  <c r="B72" i="56"/>
  <c r="A72" i="56"/>
  <c r="FX71" i="56"/>
  <c r="FW71" i="56"/>
  <c r="FV71" i="56"/>
  <c r="FU71" i="56"/>
  <c r="FT71" i="56"/>
  <c r="FS71" i="56"/>
  <c r="FR71" i="56"/>
  <c r="FQ71" i="56"/>
  <c r="FP71" i="56"/>
  <c r="FO71" i="56"/>
  <c r="FN71" i="56"/>
  <c r="FM71" i="56"/>
  <c r="FL71" i="56"/>
  <c r="FK71" i="56"/>
  <c r="FJ71" i="56"/>
  <c r="FI71" i="56"/>
  <c r="FH71" i="56"/>
  <c r="FG71" i="56"/>
  <c r="FF71" i="56"/>
  <c r="FE71" i="56"/>
  <c r="FD71" i="56"/>
  <c r="FC71" i="56"/>
  <c r="FB71" i="56"/>
  <c r="FA71" i="56"/>
  <c r="EZ71" i="56"/>
  <c r="EY71" i="56"/>
  <c r="EX71" i="56"/>
  <c r="EW71" i="56"/>
  <c r="EV71" i="56"/>
  <c r="EU71" i="56"/>
  <c r="ET71" i="56"/>
  <c r="ES71" i="56"/>
  <c r="ER71" i="56"/>
  <c r="EQ71" i="56"/>
  <c r="EP71" i="56"/>
  <c r="EO71" i="56"/>
  <c r="EN71" i="56"/>
  <c r="EM71" i="56"/>
  <c r="EL71" i="56"/>
  <c r="EK71" i="56"/>
  <c r="EJ71" i="56"/>
  <c r="EI71" i="56"/>
  <c r="EH71" i="56"/>
  <c r="EG71" i="56"/>
  <c r="EF71" i="56"/>
  <c r="EE71" i="56"/>
  <c r="ED71" i="56"/>
  <c r="EC71" i="56"/>
  <c r="EB71" i="56"/>
  <c r="EA71" i="56"/>
  <c r="DZ71" i="56"/>
  <c r="DY71" i="56"/>
  <c r="DX71" i="56"/>
  <c r="DW71" i="56"/>
  <c r="DV71" i="56"/>
  <c r="DU71" i="56"/>
  <c r="DT71" i="56"/>
  <c r="DS71" i="56"/>
  <c r="DR71" i="56"/>
  <c r="DQ71" i="56"/>
  <c r="DP71" i="56"/>
  <c r="DO71" i="56"/>
  <c r="DN71" i="56"/>
  <c r="DM71" i="56"/>
  <c r="DL71" i="56"/>
  <c r="DK71" i="56"/>
  <c r="DJ71" i="56"/>
  <c r="DI71" i="56"/>
  <c r="DH71" i="56"/>
  <c r="DG71" i="56"/>
  <c r="DF71" i="56"/>
  <c r="DE71" i="56"/>
  <c r="DD71" i="56"/>
  <c r="DC71" i="56"/>
  <c r="DB71" i="56"/>
  <c r="DA71" i="56"/>
  <c r="CZ71" i="56"/>
  <c r="CY71" i="56"/>
  <c r="CX71" i="56"/>
  <c r="CW71" i="56"/>
  <c r="CV71" i="56"/>
  <c r="CU71" i="56"/>
  <c r="CT71" i="56"/>
  <c r="CS71" i="56"/>
  <c r="CR71" i="56"/>
  <c r="CQ71" i="56"/>
  <c r="CP71" i="56"/>
  <c r="CO71" i="56"/>
  <c r="CN71" i="56"/>
  <c r="CM71" i="56"/>
  <c r="CL71" i="56"/>
  <c r="CK71" i="56"/>
  <c r="CJ71" i="56"/>
  <c r="CI71" i="56"/>
  <c r="CH71" i="56"/>
  <c r="CG71" i="56"/>
  <c r="CF71" i="56"/>
  <c r="CE71" i="56"/>
  <c r="CD71" i="56"/>
  <c r="CC71" i="56"/>
  <c r="CB71" i="56"/>
  <c r="CA71" i="56"/>
  <c r="BZ71" i="56"/>
  <c r="BY71" i="56"/>
  <c r="BX71" i="56"/>
  <c r="BW71" i="56"/>
  <c r="BV71" i="56"/>
  <c r="BU71" i="56"/>
  <c r="BT71" i="56"/>
  <c r="BS71" i="56"/>
  <c r="BR71" i="56"/>
  <c r="BQ71" i="56"/>
  <c r="BP71" i="56"/>
  <c r="BO71" i="56"/>
  <c r="BN71" i="56"/>
  <c r="BM71" i="56"/>
  <c r="BL71" i="56"/>
  <c r="BK71" i="56"/>
  <c r="BJ71" i="56"/>
  <c r="BI71" i="56"/>
  <c r="BH71" i="56"/>
  <c r="BG71" i="56"/>
  <c r="BF71" i="56"/>
  <c r="BE71" i="56"/>
  <c r="BD71" i="56"/>
  <c r="BC71" i="56"/>
  <c r="BB71" i="56"/>
  <c r="BA71" i="56"/>
  <c r="AZ71" i="56"/>
  <c r="AY71" i="56"/>
  <c r="AX71" i="56"/>
  <c r="AW71" i="56"/>
  <c r="AV71" i="56"/>
  <c r="AU71" i="56"/>
  <c r="AT71" i="56"/>
  <c r="AS71" i="56"/>
  <c r="AR71" i="56"/>
  <c r="AQ71" i="56"/>
  <c r="AP71" i="56"/>
  <c r="AO71" i="56"/>
  <c r="AN71" i="56"/>
  <c r="AM71" i="56"/>
  <c r="AL71" i="56"/>
  <c r="AK71" i="56"/>
  <c r="AJ71" i="56"/>
  <c r="AI71" i="56"/>
  <c r="AH71" i="56"/>
  <c r="AG71" i="56"/>
  <c r="AF71" i="56"/>
  <c r="AE71" i="56"/>
  <c r="AD71" i="56"/>
  <c r="AC71" i="56"/>
  <c r="AB71" i="56"/>
  <c r="AA71" i="56"/>
  <c r="Z71" i="56"/>
  <c r="Y71" i="56"/>
  <c r="X71" i="56"/>
  <c r="W71" i="56"/>
  <c r="V71" i="56"/>
  <c r="U71" i="56"/>
  <c r="T71" i="56"/>
  <c r="S71" i="56"/>
  <c r="R71" i="56"/>
  <c r="Q71" i="56"/>
  <c r="P71" i="56"/>
  <c r="O71" i="56"/>
  <c r="N71" i="56"/>
  <c r="M71" i="56"/>
  <c r="L71" i="56"/>
  <c r="K71" i="56"/>
  <c r="J71" i="56"/>
  <c r="I71" i="56"/>
  <c r="H71" i="56"/>
  <c r="G71" i="56"/>
  <c r="F71" i="56"/>
  <c r="E71" i="56"/>
  <c r="D71" i="56"/>
  <c r="C71" i="56"/>
  <c r="B71" i="56"/>
  <c r="A71" i="56"/>
  <c r="FX70" i="56"/>
  <c r="FW70" i="56"/>
  <c r="FV70" i="56"/>
  <c r="FU70" i="56"/>
  <c r="FT70" i="56"/>
  <c r="FS70" i="56"/>
  <c r="FR70" i="56"/>
  <c r="FQ70" i="56"/>
  <c r="FP70" i="56"/>
  <c r="FO70" i="56"/>
  <c r="FN70" i="56"/>
  <c r="FM70" i="56"/>
  <c r="FL70" i="56"/>
  <c r="FK70" i="56"/>
  <c r="FJ70" i="56"/>
  <c r="FI70" i="56"/>
  <c r="FH70" i="56"/>
  <c r="FG70" i="56"/>
  <c r="FF70" i="56"/>
  <c r="FE70" i="56"/>
  <c r="FD70" i="56"/>
  <c r="FC70" i="56"/>
  <c r="FB70" i="56"/>
  <c r="FA70" i="56"/>
  <c r="EZ70" i="56"/>
  <c r="EY70" i="56"/>
  <c r="EX70" i="56"/>
  <c r="EW70" i="56"/>
  <c r="EV70" i="56"/>
  <c r="EU70" i="56"/>
  <c r="ET70" i="56"/>
  <c r="ES70" i="56"/>
  <c r="ER70" i="56"/>
  <c r="EQ70" i="56"/>
  <c r="EP70" i="56"/>
  <c r="EO70" i="56"/>
  <c r="EN70" i="56"/>
  <c r="EM70" i="56"/>
  <c r="EL70" i="56"/>
  <c r="EK70" i="56"/>
  <c r="EJ70" i="56"/>
  <c r="EI70" i="56"/>
  <c r="EH70" i="56"/>
  <c r="EG70" i="56"/>
  <c r="EF70" i="56"/>
  <c r="EE70" i="56"/>
  <c r="ED70" i="56"/>
  <c r="EC70" i="56"/>
  <c r="EB70" i="56"/>
  <c r="EA70" i="56"/>
  <c r="DZ70" i="56"/>
  <c r="DY70" i="56"/>
  <c r="DX70" i="56"/>
  <c r="DW70" i="56"/>
  <c r="DV70" i="56"/>
  <c r="DU70" i="56"/>
  <c r="DT70" i="56"/>
  <c r="DS70" i="56"/>
  <c r="DR70" i="56"/>
  <c r="DQ70" i="56"/>
  <c r="DP70" i="56"/>
  <c r="DO70" i="56"/>
  <c r="DN70" i="56"/>
  <c r="DM70" i="56"/>
  <c r="DL70" i="56"/>
  <c r="DK70" i="56"/>
  <c r="DJ70" i="56"/>
  <c r="DI70" i="56"/>
  <c r="DH70" i="56"/>
  <c r="DG70" i="56"/>
  <c r="DF70" i="56"/>
  <c r="DE70" i="56"/>
  <c r="DD70" i="56"/>
  <c r="DC70" i="56"/>
  <c r="DB70" i="56"/>
  <c r="DA70" i="56"/>
  <c r="CZ70" i="56"/>
  <c r="CY70" i="56"/>
  <c r="CX70" i="56"/>
  <c r="CW70" i="56"/>
  <c r="CV70" i="56"/>
  <c r="CU70" i="56"/>
  <c r="CT70" i="56"/>
  <c r="CS70" i="56"/>
  <c r="CR70" i="56"/>
  <c r="CQ70" i="56"/>
  <c r="CP70" i="56"/>
  <c r="CO70" i="56"/>
  <c r="CN70" i="56"/>
  <c r="CM70" i="56"/>
  <c r="CL70" i="56"/>
  <c r="CK70" i="56"/>
  <c r="CJ70" i="56"/>
  <c r="CI70" i="56"/>
  <c r="CH70" i="56"/>
  <c r="CG70" i="56"/>
  <c r="CF70" i="56"/>
  <c r="CE70" i="56"/>
  <c r="CD70" i="56"/>
  <c r="CC70" i="56"/>
  <c r="CB70" i="56"/>
  <c r="CA70" i="56"/>
  <c r="BZ70" i="56"/>
  <c r="BY70" i="56"/>
  <c r="BX70" i="56"/>
  <c r="BW70" i="56"/>
  <c r="BV70" i="56"/>
  <c r="BU70" i="56"/>
  <c r="BT70" i="56"/>
  <c r="BS70" i="56"/>
  <c r="BR70" i="56"/>
  <c r="BQ70" i="56"/>
  <c r="BP70" i="56"/>
  <c r="BO70" i="56"/>
  <c r="BN70" i="56"/>
  <c r="BM70" i="56"/>
  <c r="BL70" i="56"/>
  <c r="BK70" i="56"/>
  <c r="BJ70" i="56"/>
  <c r="BI70" i="56"/>
  <c r="BH70" i="56"/>
  <c r="BG70" i="56"/>
  <c r="BF70" i="56"/>
  <c r="BE70" i="56"/>
  <c r="BD70" i="56"/>
  <c r="BC70" i="56"/>
  <c r="BB70" i="56"/>
  <c r="BA70" i="56"/>
  <c r="AZ70" i="56"/>
  <c r="AY70" i="56"/>
  <c r="AX70" i="56"/>
  <c r="AW70" i="56"/>
  <c r="AV70" i="56"/>
  <c r="AU70" i="56"/>
  <c r="AT70" i="56"/>
  <c r="AS70" i="56"/>
  <c r="AR70" i="56"/>
  <c r="AQ70" i="56"/>
  <c r="AP70" i="56"/>
  <c r="AO70" i="56"/>
  <c r="AN70" i="56"/>
  <c r="AM70" i="56"/>
  <c r="AL70" i="56"/>
  <c r="AK70" i="56"/>
  <c r="AJ70" i="56"/>
  <c r="AI70" i="56"/>
  <c r="AH70" i="56"/>
  <c r="AG70" i="56"/>
  <c r="AF70" i="56"/>
  <c r="AE70" i="56"/>
  <c r="AD70" i="56"/>
  <c r="AC70" i="56"/>
  <c r="AB70" i="56"/>
  <c r="AA70" i="56"/>
  <c r="Z70" i="56"/>
  <c r="Y70" i="56"/>
  <c r="X70" i="56"/>
  <c r="W70" i="56"/>
  <c r="V70" i="56"/>
  <c r="U70" i="56"/>
  <c r="T70" i="56"/>
  <c r="S70" i="56"/>
  <c r="R70" i="56"/>
  <c r="Q70" i="56"/>
  <c r="P70" i="56"/>
  <c r="O70" i="56"/>
  <c r="N70" i="56"/>
  <c r="M70" i="56"/>
  <c r="L70" i="56"/>
  <c r="K70" i="56"/>
  <c r="J70" i="56"/>
  <c r="I70" i="56"/>
  <c r="H70" i="56"/>
  <c r="G70" i="56"/>
  <c r="F70" i="56"/>
  <c r="E70" i="56"/>
  <c r="D70" i="56"/>
  <c r="C70" i="56"/>
  <c r="B70" i="56"/>
  <c r="A70" i="56"/>
  <c r="FX69" i="56"/>
  <c r="FW69" i="56"/>
  <c r="FV69" i="56"/>
  <c r="FU69" i="56"/>
  <c r="FT69" i="56"/>
  <c r="FS69" i="56"/>
  <c r="FR69" i="56"/>
  <c r="FQ69" i="56"/>
  <c r="FP69" i="56"/>
  <c r="FO69" i="56"/>
  <c r="FN69" i="56"/>
  <c r="FM69" i="56"/>
  <c r="FL69" i="56"/>
  <c r="FK69" i="56"/>
  <c r="FJ69" i="56"/>
  <c r="FI69" i="56"/>
  <c r="FH69" i="56"/>
  <c r="FG69" i="56"/>
  <c r="FF69" i="56"/>
  <c r="FE69" i="56"/>
  <c r="FD69" i="56"/>
  <c r="FC69" i="56"/>
  <c r="FB69" i="56"/>
  <c r="FA69" i="56"/>
  <c r="EZ69" i="56"/>
  <c r="EY69" i="56"/>
  <c r="EX69" i="56"/>
  <c r="EW69" i="56"/>
  <c r="EV69" i="56"/>
  <c r="EU69" i="56"/>
  <c r="ET69" i="56"/>
  <c r="ES69" i="56"/>
  <c r="ER69" i="56"/>
  <c r="EQ69" i="56"/>
  <c r="EP69" i="56"/>
  <c r="EO69" i="56"/>
  <c r="EN69" i="56"/>
  <c r="EM69" i="56"/>
  <c r="EL69" i="56"/>
  <c r="EK69" i="56"/>
  <c r="EJ69" i="56"/>
  <c r="EI69" i="56"/>
  <c r="EH69" i="56"/>
  <c r="EG69" i="56"/>
  <c r="EF69" i="56"/>
  <c r="EE69" i="56"/>
  <c r="ED69" i="56"/>
  <c r="EC69" i="56"/>
  <c r="EB69" i="56"/>
  <c r="EA69" i="56"/>
  <c r="DZ69" i="56"/>
  <c r="DY69" i="56"/>
  <c r="DX69" i="56"/>
  <c r="DW69" i="56"/>
  <c r="DV69" i="56"/>
  <c r="DU69" i="56"/>
  <c r="DT69" i="56"/>
  <c r="DS69" i="56"/>
  <c r="DR69" i="56"/>
  <c r="DQ69" i="56"/>
  <c r="DP69" i="56"/>
  <c r="DO69" i="56"/>
  <c r="DN69" i="56"/>
  <c r="DM69" i="56"/>
  <c r="DL69" i="56"/>
  <c r="DK69" i="56"/>
  <c r="DJ69" i="56"/>
  <c r="DI69" i="56"/>
  <c r="DH69" i="56"/>
  <c r="DG69" i="56"/>
  <c r="DF69" i="56"/>
  <c r="DE69" i="56"/>
  <c r="DD69" i="56"/>
  <c r="DC69" i="56"/>
  <c r="DB69" i="56"/>
  <c r="DA69" i="56"/>
  <c r="CZ69" i="56"/>
  <c r="CY69" i="56"/>
  <c r="CX69" i="56"/>
  <c r="CW69" i="56"/>
  <c r="CV69" i="56"/>
  <c r="CU69" i="56"/>
  <c r="CT69" i="56"/>
  <c r="CS69" i="56"/>
  <c r="CR69" i="56"/>
  <c r="CQ69" i="56"/>
  <c r="CP69" i="56"/>
  <c r="CO69" i="56"/>
  <c r="CN69" i="56"/>
  <c r="CM69" i="56"/>
  <c r="CL69" i="56"/>
  <c r="CK69" i="56"/>
  <c r="CJ69" i="56"/>
  <c r="CI69" i="56"/>
  <c r="CH69" i="56"/>
  <c r="CG69" i="56"/>
  <c r="CF69" i="56"/>
  <c r="CE69" i="56"/>
  <c r="CD69" i="56"/>
  <c r="CC69" i="56"/>
  <c r="CB69" i="56"/>
  <c r="CA69" i="56"/>
  <c r="BZ69" i="56"/>
  <c r="BY69" i="56"/>
  <c r="BX69" i="56"/>
  <c r="BW69" i="56"/>
  <c r="BV69" i="56"/>
  <c r="BU69" i="56"/>
  <c r="BT69" i="56"/>
  <c r="BS69" i="56"/>
  <c r="BR69" i="56"/>
  <c r="BQ69" i="56"/>
  <c r="BP69" i="56"/>
  <c r="BO69" i="56"/>
  <c r="BN69" i="56"/>
  <c r="BM69" i="56"/>
  <c r="BL69" i="56"/>
  <c r="BK69" i="56"/>
  <c r="BJ69" i="56"/>
  <c r="BI69" i="56"/>
  <c r="BH69" i="56"/>
  <c r="BG69" i="56"/>
  <c r="BF69" i="56"/>
  <c r="BE69" i="56"/>
  <c r="BD69" i="56"/>
  <c r="BC69" i="56"/>
  <c r="BB69" i="56"/>
  <c r="BA69" i="56"/>
  <c r="AZ69" i="56"/>
  <c r="AY69" i="56"/>
  <c r="AX69" i="56"/>
  <c r="AW69" i="56"/>
  <c r="AV69" i="56"/>
  <c r="AU69" i="56"/>
  <c r="AT69" i="56"/>
  <c r="AS69" i="56"/>
  <c r="AR69" i="56"/>
  <c r="AQ69" i="56"/>
  <c r="AP69" i="56"/>
  <c r="AO69" i="56"/>
  <c r="AN69" i="56"/>
  <c r="AM69" i="56"/>
  <c r="AL69" i="56"/>
  <c r="AK69" i="56"/>
  <c r="AJ69" i="56"/>
  <c r="AI69" i="56"/>
  <c r="AH69" i="56"/>
  <c r="AG69" i="56"/>
  <c r="AF69" i="56"/>
  <c r="AE69" i="56"/>
  <c r="AD69" i="56"/>
  <c r="AC69" i="56"/>
  <c r="AB69" i="56"/>
  <c r="AA69" i="56"/>
  <c r="Z69" i="56"/>
  <c r="Y69" i="56"/>
  <c r="X69" i="56"/>
  <c r="W69" i="56"/>
  <c r="V69" i="56"/>
  <c r="U69" i="56"/>
  <c r="T69" i="56"/>
  <c r="S69" i="56"/>
  <c r="R69" i="56"/>
  <c r="Q69" i="56"/>
  <c r="P69" i="56"/>
  <c r="O69" i="56"/>
  <c r="N69" i="56"/>
  <c r="M69" i="56"/>
  <c r="L69" i="56"/>
  <c r="K69" i="56"/>
  <c r="J69" i="56"/>
  <c r="I69" i="56"/>
  <c r="H69" i="56"/>
  <c r="G69" i="56"/>
  <c r="F69" i="56"/>
  <c r="E69" i="56"/>
  <c r="D69" i="56"/>
  <c r="C69" i="56"/>
  <c r="B69" i="56"/>
  <c r="A69" i="56"/>
  <c r="FX68" i="56"/>
  <c r="FW68" i="56"/>
  <c r="FV68" i="56"/>
  <c r="FU68" i="56"/>
  <c r="FT68" i="56"/>
  <c r="FS68" i="56"/>
  <c r="FR68" i="56"/>
  <c r="FQ68" i="56"/>
  <c r="FP68" i="56"/>
  <c r="FO68" i="56"/>
  <c r="FN68" i="56"/>
  <c r="FM68" i="56"/>
  <c r="FL68" i="56"/>
  <c r="FK68" i="56"/>
  <c r="FJ68" i="56"/>
  <c r="FI68" i="56"/>
  <c r="FH68" i="56"/>
  <c r="FG68" i="56"/>
  <c r="FF68" i="56"/>
  <c r="FE68" i="56"/>
  <c r="FD68" i="56"/>
  <c r="FC68" i="56"/>
  <c r="FB68" i="56"/>
  <c r="FA68" i="56"/>
  <c r="EZ68" i="56"/>
  <c r="EY68" i="56"/>
  <c r="EX68" i="56"/>
  <c r="EW68" i="56"/>
  <c r="EV68" i="56"/>
  <c r="EU68" i="56"/>
  <c r="ET68" i="56"/>
  <c r="ES68" i="56"/>
  <c r="ER68" i="56"/>
  <c r="EQ68" i="56"/>
  <c r="EP68" i="56"/>
  <c r="EO68" i="56"/>
  <c r="EN68" i="56"/>
  <c r="EM68" i="56"/>
  <c r="EL68" i="56"/>
  <c r="EK68" i="56"/>
  <c r="EJ68" i="56"/>
  <c r="EI68" i="56"/>
  <c r="EH68" i="56"/>
  <c r="EG68" i="56"/>
  <c r="EF68" i="56"/>
  <c r="EE68" i="56"/>
  <c r="ED68" i="56"/>
  <c r="EC68" i="56"/>
  <c r="EB68" i="56"/>
  <c r="EA68" i="56"/>
  <c r="DZ68" i="56"/>
  <c r="DY68" i="56"/>
  <c r="DX68" i="56"/>
  <c r="DW68" i="56"/>
  <c r="DV68" i="56"/>
  <c r="DU68" i="56"/>
  <c r="DT68" i="56"/>
  <c r="DS68" i="56"/>
  <c r="DR68" i="56"/>
  <c r="DQ68" i="56"/>
  <c r="DP68" i="56"/>
  <c r="DO68" i="56"/>
  <c r="DN68" i="56"/>
  <c r="DM68" i="56"/>
  <c r="DL68" i="56"/>
  <c r="DK68" i="56"/>
  <c r="DJ68" i="56"/>
  <c r="DI68" i="56"/>
  <c r="DH68" i="56"/>
  <c r="DG68" i="56"/>
  <c r="DF68" i="56"/>
  <c r="DE68" i="56"/>
  <c r="DD68" i="56"/>
  <c r="DC68" i="56"/>
  <c r="DB68" i="56"/>
  <c r="DA68" i="56"/>
  <c r="CZ68" i="56"/>
  <c r="CY68" i="56"/>
  <c r="CX68" i="56"/>
  <c r="CW68" i="56"/>
  <c r="CV68" i="56"/>
  <c r="CU68" i="56"/>
  <c r="CT68" i="56"/>
  <c r="CS68" i="56"/>
  <c r="CR68" i="56"/>
  <c r="CQ68" i="56"/>
  <c r="CP68" i="56"/>
  <c r="CO68" i="56"/>
  <c r="CN68" i="56"/>
  <c r="CM68" i="56"/>
  <c r="CL68" i="56"/>
  <c r="CK68" i="56"/>
  <c r="CJ68" i="56"/>
  <c r="CI68" i="56"/>
  <c r="CH68" i="56"/>
  <c r="CG68" i="56"/>
  <c r="CF68" i="56"/>
  <c r="CE68" i="56"/>
  <c r="CD68" i="56"/>
  <c r="CC68" i="56"/>
  <c r="CB68" i="56"/>
  <c r="CA68" i="56"/>
  <c r="BZ68" i="56"/>
  <c r="BY68" i="56"/>
  <c r="BX68" i="56"/>
  <c r="BW68" i="56"/>
  <c r="BV68" i="56"/>
  <c r="BU68" i="56"/>
  <c r="BT68" i="56"/>
  <c r="BS68" i="56"/>
  <c r="BR68" i="56"/>
  <c r="BQ68" i="56"/>
  <c r="BP68" i="56"/>
  <c r="BO68" i="56"/>
  <c r="BN68" i="56"/>
  <c r="BM68" i="56"/>
  <c r="BL68" i="56"/>
  <c r="BK68" i="56"/>
  <c r="BJ68" i="56"/>
  <c r="BI68" i="56"/>
  <c r="BH68" i="56"/>
  <c r="BG68" i="56"/>
  <c r="BF68" i="56"/>
  <c r="BE68" i="56"/>
  <c r="BD68" i="56"/>
  <c r="BC68" i="56"/>
  <c r="BB68" i="56"/>
  <c r="BA68" i="56"/>
  <c r="AZ68" i="56"/>
  <c r="AY68" i="56"/>
  <c r="AX68" i="56"/>
  <c r="AW68" i="56"/>
  <c r="AV68" i="56"/>
  <c r="AU68" i="56"/>
  <c r="AT68" i="56"/>
  <c r="AS68" i="56"/>
  <c r="AR68" i="56"/>
  <c r="AQ68" i="56"/>
  <c r="AP68" i="56"/>
  <c r="AO68" i="56"/>
  <c r="AN68" i="56"/>
  <c r="AM68" i="56"/>
  <c r="AL68" i="56"/>
  <c r="AK68" i="56"/>
  <c r="AJ68" i="56"/>
  <c r="AI68" i="56"/>
  <c r="AH68" i="56"/>
  <c r="AG68" i="56"/>
  <c r="AF68" i="56"/>
  <c r="AE68" i="56"/>
  <c r="AD68" i="56"/>
  <c r="AC68" i="56"/>
  <c r="AB68" i="56"/>
  <c r="AA68" i="56"/>
  <c r="Z68" i="56"/>
  <c r="Y68" i="56"/>
  <c r="X68" i="56"/>
  <c r="W68" i="56"/>
  <c r="V68" i="56"/>
  <c r="U68" i="56"/>
  <c r="T68" i="56"/>
  <c r="S68" i="56"/>
  <c r="R68" i="56"/>
  <c r="Q68" i="56"/>
  <c r="P68" i="56"/>
  <c r="O68" i="56"/>
  <c r="N68" i="56"/>
  <c r="M68" i="56"/>
  <c r="L68" i="56"/>
  <c r="K68" i="56"/>
  <c r="J68" i="56"/>
  <c r="I68" i="56"/>
  <c r="H68" i="56"/>
  <c r="G68" i="56"/>
  <c r="F68" i="56"/>
  <c r="E68" i="56"/>
  <c r="D68" i="56"/>
  <c r="C68" i="56"/>
  <c r="B68" i="56"/>
  <c r="A68" i="56"/>
  <c r="FX67" i="56"/>
  <c r="FW67" i="56"/>
  <c r="FV67" i="56"/>
  <c r="FU67" i="56"/>
  <c r="FT67" i="56"/>
  <c r="FS67" i="56"/>
  <c r="FR67" i="56"/>
  <c r="FQ67" i="56"/>
  <c r="FP67" i="56"/>
  <c r="FO67" i="56"/>
  <c r="FN67" i="56"/>
  <c r="FM67" i="56"/>
  <c r="FL67" i="56"/>
  <c r="FK67" i="56"/>
  <c r="FJ67" i="56"/>
  <c r="FI67" i="56"/>
  <c r="FH67" i="56"/>
  <c r="FG67" i="56"/>
  <c r="FF67" i="56"/>
  <c r="FE67" i="56"/>
  <c r="FD67" i="56"/>
  <c r="FC67" i="56"/>
  <c r="FB67" i="56"/>
  <c r="FA67" i="56"/>
  <c r="EZ67" i="56"/>
  <c r="EY67" i="56"/>
  <c r="EX67" i="56"/>
  <c r="EW67" i="56"/>
  <c r="EV67" i="56"/>
  <c r="EU67" i="56"/>
  <c r="ET67" i="56"/>
  <c r="ES67" i="56"/>
  <c r="ER67" i="56"/>
  <c r="EQ67" i="56"/>
  <c r="EP67" i="56"/>
  <c r="EO67" i="56"/>
  <c r="EN67" i="56"/>
  <c r="EM67" i="56"/>
  <c r="EL67" i="56"/>
  <c r="EK67" i="56"/>
  <c r="EJ67" i="56"/>
  <c r="EI67" i="56"/>
  <c r="EH67" i="56"/>
  <c r="EG67" i="56"/>
  <c r="EF67" i="56"/>
  <c r="EE67" i="56"/>
  <c r="ED67" i="56"/>
  <c r="EC67" i="56"/>
  <c r="EB67" i="56"/>
  <c r="EA67" i="56"/>
  <c r="DZ67" i="56"/>
  <c r="DY67" i="56"/>
  <c r="DX67" i="56"/>
  <c r="DW67" i="56"/>
  <c r="DV67" i="56"/>
  <c r="DU67" i="56"/>
  <c r="DT67" i="56"/>
  <c r="DS67" i="56"/>
  <c r="DR67" i="56"/>
  <c r="DQ67" i="56"/>
  <c r="DP67" i="56"/>
  <c r="DO67" i="56"/>
  <c r="DN67" i="56"/>
  <c r="DM67" i="56"/>
  <c r="DL67" i="56"/>
  <c r="DK67" i="56"/>
  <c r="DJ67" i="56"/>
  <c r="DI67" i="56"/>
  <c r="DH67" i="56"/>
  <c r="DG67" i="56"/>
  <c r="DF67" i="56"/>
  <c r="DE67" i="56"/>
  <c r="DD67" i="56"/>
  <c r="DC67" i="56"/>
  <c r="DB67" i="56"/>
  <c r="DA67" i="56"/>
  <c r="CZ67" i="56"/>
  <c r="CY67" i="56"/>
  <c r="CX67" i="56"/>
  <c r="CW67" i="56"/>
  <c r="CV67" i="56"/>
  <c r="CU67" i="56"/>
  <c r="CT67" i="56"/>
  <c r="CS67" i="56"/>
  <c r="CR67" i="56"/>
  <c r="CQ67" i="56"/>
  <c r="CP67" i="56"/>
  <c r="CO67" i="56"/>
  <c r="CN67" i="56"/>
  <c r="CM67" i="56"/>
  <c r="CL67" i="56"/>
  <c r="CK67" i="56"/>
  <c r="CJ67" i="56"/>
  <c r="CI67" i="56"/>
  <c r="CH67" i="56"/>
  <c r="CG67" i="56"/>
  <c r="CF67" i="56"/>
  <c r="CE67" i="56"/>
  <c r="CD67" i="56"/>
  <c r="CC67" i="56"/>
  <c r="CB67" i="56"/>
  <c r="CA67" i="56"/>
  <c r="BZ67" i="56"/>
  <c r="BY67" i="56"/>
  <c r="BX67" i="56"/>
  <c r="BW67" i="56"/>
  <c r="BV67" i="56"/>
  <c r="BU67" i="56"/>
  <c r="BT67" i="56"/>
  <c r="BS67" i="56"/>
  <c r="BR67" i="56"/>
  <c r="BQ67" i="56"/>
  <c r="BP67" i="56"/>
  <c r="BO67" i="56"/>
  <c r="BN67" i="56"/>
  <c r="BM67" i="56"/>
  <c r="BL67" i="56"/>
  <c r="BK67" i="56"/>
  <c r="BJ67" i="56"/>
  <c r="BI67" i="56"/>
  <c r="BH67" i="56"/>
  <c r="BG67" i="56"/>
  <c r="BF67" i="56"/>
  <c r="BE67" i="56"/>
  <c r="BD67" i="56"/>
  <c r="BC67" i="56"/>
  <c r="BB67" i="56"/>
  <c r="BA67" i="56"/>
  <c r="AZ67" i="56"/>
  <c r="AY67" i="56"/>
  <c r="AX67" i="56"/>
  <c r="AW67" i="56"/>
  <c r="AV67" i="56"/>
  <c r="AU67" i="56"/>
  <c r="AT67" i="56"/>
  <c r="AS67" i="56"/>
  <c r="AR67" i="56"/>
  <c r="AQ67" i="56"/>
  <c r="AP67" i="56"/>
  <c r="AO67" i="56"/>
  <c r="AN67" i="56"/>
  <c r="AM67" i="56"/>
  <c r="AL67" i="56"/>
  <c r="AK67" i="56"/>
  <c r="AJ67" i="56"/>
  <c r="AI67" i="56"/>
  <c r="AH67" i="56"/>
  <c r="AG67" i="56"/>
  <c r="AF67" i="56"/>
  <c r="AE67" i="56"/>
  <c r="AD67" i="56"/>
  <c r="AC67" i="56"/>
  <c r="AB67" i="56"/>
  <c r="AA67" i="56"/>
  <c r="Z67" i="56"/>
  <c r="Y67" i="56"/>
  <c r="X67" i="56"/>
  <c r="W67" i="56"/>
  <c r="V67" i="56"/>
  <c r="U67" i="56"/>
  <c r="T67" i="56"/>
  <c r="S67" i="56"/>
  <c r="R67" i="56"/>
  <c r="Q67" i="56"/>
  <c r="P67" i="56"/>
  <c r="O67" i="56"/>
  <c r="N67" i="56"/>
  <c r="M67" i="56"/>
  <c r="L67" i="56"/>
  <c r="K67" i="56"/>
  <c r="J67" i="56"/>
  <c r="I67" i="56"/>
  <c r="H67" i="56"/>
  <c r="G67" i="56"/>
  <c r="F67" i="56"/>
  <c r="E67" i="56"/>
  <c r="D67" i="56"/>
  <c r="C67" i="56"/>
  <c r="B67" i="56"/>
  <c r="A67" i="56"/>
  <c r="FX66" i="56"/>
  <c r="FW66" i="56"/>
  <c r="FV66" i="56"/>
  <c r="FU66" i="56"/>
  <c r="FT66" i="56"/>
  <c r="FS66" i="56"/>
  <c r="FR66" i="56"/>
  <c r="FQ66" i="56"/>
  <c r="FP66" i="56"/>
  <c r="FO66" i="56"/>
  <c r="FN66" i="56"/>
  <c r="FM66" i="56"/>
  <c r="FL66" i="56"/>
  <c r="FK66" i="56"/>
  <c r="FJ66" i="56"/>
  <c r="FI66" i="56"/>
  <c r="FH66" i="56"/>
  <c r="FG66" i="56"/>
  <c r="FF66" i="56"/>
  <c r="FE66" i="56"/>
  <c r="FD66" i="56"/>
  <c r="FC66" i="56"/>
  <c r="FB66" i="56"/>
  <c r="FA66" i="56"/>
  <c r="EZ66" i="56"/>
  <c r="EY66" i="56"/>
  <c r="EX66" i="56"/>
  <c r="EW66" i="56"/>
  <c r="EV66" i="56"/>
  <c r="EU66" i="56"/>
  <c r="ET66" i="56"/>
  <c r="ES66" i="56"/>
  <c r="ER66" i="56"/>
  <c r="EQ66" i="56"/>
  <c r="EP66" i="56"/>
  <c r="EO66" i="56"/>
  <c r="EN66" i="56"/>
  <c r="EM66" i="56"/>
  <c r="EL66" i="56"/>
  <c r="EK66" i="56"/>
  <c r="EJ66" i="56"/>
  <c r="EI66" i="56"/>
  <c r="EH66" i="56"/>
  <c r="EG66" i="56"/>
  <c r="EF66" i="56"/>
  <c r="EE66" i="56"/>
  <c r="ED66" i="56"/>
  <c r="EC66" i="56"/>
  <c r="EB66" i="56"/>
  <c r="EA66" i="56"/>
  <c r="DZ66" i="56"/>
  <c r="DY66" i="56"/>
  <c r="DX66" i="56"/>
  <c r="DW66" i="56"/>
  <c r="DV66" i="56"/>
  <c r="DU66" i="56"/>
  <c r="DT66" i="56"/>
  <c r="DS66" i="56"/>
  <c r="DR66" i="56"/>
  <c r="DQ66" i="56"/>
  <c r="DP66" i="56"/>
  <c r="DO66" i="56"/>
  <c r="DN66" i="56"/>
  <c r="DM66" i="56"/>
  <c r="DL66" i="56"/>
  <c r="DK66" i="56"/>
  <c r="DJ66" i="56"/>
  <c r="DI66" i="56"/>
  <c r="DH66" i="56"/>
  <c r="DG66" i="56"/>
  <c r="DF66" i="56"/>
  <c r="DE66" i="56"/>
  <c r="DD66" i="56"/>
  <c r="DC66" i="56"/>
  <c r="DB66" i="56"/>
  <c r="DA66" i="56"/>
  <c r="CZ66" i="56"/>
  <c r="CY66" i="56"/>
  <c r="CX66" i="56"/>
  <c r="CW66" i="56"/>
  <c r="CV66" i="56"/>
  <c r="CU66" i="56"/>
  <c r="CT66" i="56"/>
  <c r="CS66" i="56"/>
  <c r="CR66" i="56"/>
  <c r="CQ66" i="56"/>
  <c r="CP66" i="56"/>
  <c r="CO66" i="56"/>
  <c r="CN66" i="56"/>
  <c r="CM66" i="56"/>
  <c r="CL66" i="56"/>
  <c r="CK66" i="56"/>
  <c r="CJ66" i="56"/>
  <c r="CI66" i="56"/>
  <c r="CH66" i="56"/>
  <c r="CG66" i="56"/>
  <c r="CF66" i="56"/>
  <c r="CE66" i="56"/>
  <c r="CD66" i="56"/>
  <c r="CC66" i="56"/>
  <c r="CB66" i="56"/>
  <c r="CA66" i="56"/>
  <c r="BZ66" i="56"/>
  <c r="BY66" i="56"/>
  <c r="BX66" i="56"/>
  <c r="BW66" i="56"/>
  <c r="BV66" i="56"/>
  <c r="BU66" i="56"/>
  <c r="BT66" i="56"/>
  <c r="BS66" i="56"/>
  <c r="BR66" i="56"/>
  <c r="BQ66" i="56"/>
  <c r="BP66" i="56"/>
  <c r="BO66" i="56"/>
  <c r="BN66" i="56"/>
  <c r="BM66" i="56"/>
  <c r="BL66" i="56"/>
  <c r="BK66" i="56"/>
  <c r="BJ66" i="56"/>
  <c r="BI66" i="56"/>
  <c r="BH66" i="56"/>
  <c r="BG66" i="56"/>
  <c r="BF66" i="56"/>
  <c r="BE66" i="56"/>
  <c r="BD66" i="56"/>
  <c r="BC66" i="56"/>
  <c r="BB66" i="56"/>
  <c r="BA66" i="56"/>
  <c r="AZ66" i="56"/>
  <c r="AY66" i="56"/>
  <c r="AX66" i="56"/>
  <c r="AW66" i="56"/>
  <c r="AV66" i="56"/>
  <c r="AU66" i="56"/>
  <c r="AT66" i="56"/>
  <c r="AS66" i="56"/>
  <c r="AR66" i="56"/>
  <c r="AQ66" i="56"/>
  <c r="AP66" i="56"/>
  <c r="AO66" i="56"/>
  <c r="AN66" i="56"/>
  <c r="AM66" i="56"/>
  <c r="AL66" i="56"/>
  <c r="AK66" i="56"/>
  <c r="AJ66" i="56"/>
  <c r="AI66" i="56"/>
  <c r="AH66" i="56"/>
  <c r="AG66" i="56"/>
  <c r="AF66" i="56"/>
  <c r="AE66" i="56"/>
  <c r="AD66" i="56"/>
  <c r="AC66" i="56"/>
  <c r="AB66" i="56"/>
  <c r="AA66" i="56"/>
  <c r="Z66" i="56"/>
  <c r="Y66" i="56"/>
  <c r="X66" i="56"/>
  <c r="W66" i="56"/>
  <c r="V66" i="56"/>
  <c r="U66" i="56"/>
  <c r="T66" i="56"/>
  <c r="S66" i="56"/>
  <c r="R66" i="56"/>
  <c r="Q66" i="56"/>
  <c r="P66" i="56"/>
  <c r="O66" i="56"/>
  <c r="N66" i="56"/>
  <c r="M66" i="56"/>
  <c r="L66" i="56"/>
  <c r="K66" i="56"/>
  <c r="J66" i="56"/>
  <c r="I66" i="56"/>
  <c r="H66" i="56"/>
  <c r="G66" i="56"/>
  <c r="F66" i="56"/>
  <c r="E66" i="56"/>
  <c r="D66" i="56"/>
  <c r="C66" i="56"/>
  <c r="B66" i="56"/>
  <c r="A66" i="56"/>
  <c r="FX65" i="56"/>
  <c r="FW65" i="56"/>
  <c r="FV65" i="56"/>
  <c r="FU65" i="56"/>
  <c r="FT65" i="56"/>
  <c r="FS65" i="56"/>
  <c r="FR65" i="56"/>
  <c r="FQ65" i="56"/>
  <c r="FP65" i="56"/>
  <c r="FO65" i="56"/>
  <c r="FN65" i="56"/>
  <c r="FM65" i="56"/>
  <c r="FL65" i="56"/>
  <c r="FK65" i="56"/>
  <c r="FJ65" i="56"/>
  <c r="FI65" i="56"/>
  <c r="FH65" i="56"/>
  <c r="FG65" i="56"/>
  <c r="FF65" i="56"/>
  <c r="FE65" i="56"/>
  <c r="FD65" i="56"/>
  <c r="FC65" i="56"/>
  <c r="FB65" i="56"/>
  <c r="FA65" i="56"/>
  <c r="EZ65" i="56"/>
  <c r="EY65" i="56"/>
  <c r="EX65" i="56"/>
  <c r="EW65" i="56"/>
  <c r="EV65" i="56"/>
  <c r="EU65" i="56"/>
  <c r="ET65" i="56"/>
  <c r="ES65" i="56"/>
  <c r="ER65" i="56"/>
  <c r="EQ65" i="56"/>
  <c r="EP65" i="56"/>
  <c r="EO65" i="56"/>
  <c r="EN65" i="56"/>
  <c r="EM65" i="56"/>
  <c r="EL65" i="56"/>
  <c r="EK65" i="56"/>
  <c r="EJ65" i="56"/>
  <c r="EI65" i="56"/>
  <c r="EH65" i="56"/>
  <c r="EG65" i="56"/>
  <c r="EF65" i="56"/>
  <c r="EE65" i="56"/>
  <c r="ED65" i="56"/>
  <c r="EC65" i="56"/>
  <c r="EB65" i="56"/>
  <c r="EA65" i="56"/>
  <c r="DZ65" i="56"/>
  <c r="DY65" i="56"/>
  <c r="DX65" i="56"/>
  <c r="DW65" i="56"/>
  <c r="DV65" i="56"/>
  <c r="DU65" i="56"/>
  <c r="DT65" i="56"/>
  <c r="DS65" i="56"/>
  <c r="DR65" i="56"/>
  <c r="DQ65" i="56"/>
  <c r="DP65" i="56"/>
  <c r="DO65" i="56"/>
  <c r="DN65" i="56"/>
  <c r="DM65" i="56"/>
  <c r="DL65" i="56"/>
  <c r="DK65" i="56"/>
  <c r="DJ65" i="56"/>
  <c r="DI65" i="56"/>
  <c r="DH65" i="56"/>
  <c r="DG65" i="56"/>
  <c r="DF65" i="56"/>
  <c r="DE65" i="56"/>
  <c r="DD65" i="56"/>
  <c r="DC65" i="56"/>
  <c r="DB65" i="56"/>
  <c r="DA65" i="56"/>
  <c r="CZ65" i="56"/>
  <c r="CY65" i="56"/>
  <c r="CX65" i="56"/>
  <c r="CW65" i="56"/>
  <c r="CV65" i="56"/>
  <c r="CU65" i="56"/>
  <c r="CT65" i="56"/>
  <c r="CS65" i="56"/>
  <c r="CR65" i="56"/>
  <c r="CQ65" i="56"/>
  <c r="CP65" i="56"/>
  <c r="CO65" i="56"/>
  <c r="CN65" i="56"/>
  <c r="CM65" i="56"/>
  <c r="CL65" i="56"/>
  <c r="CK65" i="56"/>
  <c r="CJ65" i="56"/>
  <c r="CI65" i="56"/>
  <c r="CH65" i="56"/>
  <c r="CG65" i="56"/>
  <c r="CF65" i="56"/>
  <c r="CE65" i="56"/>
  <c r="CD65" i="56"/>
  <c r="CC65" i="56"/>
  <c r="CB65" i="56"/>
  <c r="CA65" i="56"/>
  <c r="BZ65" i="56"/>
  <c r="BY65" i="56"/>
  <c r="BX65" i="56"/>
  <c r="BW65" i="56"/>
  <c r="BV65" i="56"/>
  <c r="BU65" i="56"/>
  <c r="BT65" i="56"/>
  <c r="BS65" i="56"/>
  <c r="BR65" i="56"/>
  <c r="BQ65" i="56"/>
  <c r="BP65" i="56"/>
  <c r="BO65" i="56"/>
  <c r="BN65" i="56"/>
  <c r="BM65" i="56"/>
  <c r="BL65" i="56"/>
  <c r="BK65" i="56"/>
  <c r="BJ65" i="56"/>
  <c r="BI65" i="56"/>
  <c r="BH65" i="56"/>
  <c r="BG65" i="56"/>
  <c r="BF65" i="56"/>
  <c r="BE65" i="56"/>
  <c r="BD65" i="56"/>
  <c r="BC65" i="56"/>
  <c r="BB65" i="56"/>
  <c r="BA65" i="56"/>
  <c r="AZ65" i="56"/>
  <c r="AY65" i="56"/>
  <c r="AX65" i="56"/>
  <c r="AW65" i="56"/>
  <c r="AV65" i="56"/>
  <c r="AU65" i="56"/>
  <c r="AT65" i="56"/>
  <c r="AS65" i="56"/>
  <c r="AR65" i="56"/>
  <c r="AQ65" i="56"/>
  <c r="AP65" i="56"/>
  <c r="AO65" i="56"/>
  <c r="AN65" i="56"/>
  <c r="AM65" i="56"/>
  <c r="AL65" i="56"/>
  <c r="AK65" i="56"/>
  <c r="AJ65" i="56"/>
  <c r="AI65" i="56"/>
  <c r="AH65" i="56"/>
  <c r="AG65" i="56"/>
  <c r="AF65" i="56"/>
  <c r="AE65" i="56"/>
  <c r="AD65" i="56"/>
  <c r="AC65" i="56"/>
  <c r="AB65" i="56"/>
  <c r="AA65" i="56"/>
  <c r="Z65" i="56"/>
  <c r="Y65" i="56"/>
  <c r="X65" i="56"/>
  <c r="W65" i="56"/>
  <c r="V65" i="56"/>
  <c r="U65" i="56"/>
  <c r="T65" i="56"/>
  <c r="S65" i="56"/>
  <c r="R65" i="56"/>
  <c r="Q65" i="56"/>
  <c r="P65" i="56"/>
  <c r="O65" i="56"/>
  <c r="N65" i="56"/>
  <c r="M65" i="56"/>
  <c r="L65" i="56"/>
  <c r="K65" i="56"/>
  <c r="J65" i="56"/>
  <c r="I65" i="56"/>
  <c r="H65" i="56"/>
  <c r="G65" i="56"/>
  <c r="F65" i="56"/>
  <c r="E65" i="56"/>
  <c r="D65" i="56"/>
  <c r="C65" i="56"/>
  <c r="B65" i="56"/>
  <c r="A65" i="56"/>
  <c r="FX64" i="56"/>
  <c r="FW64" i="56"/>
  <c r="FV64" i="56"/>
  <c r="FU64" i="56"/>
  <c r="FT64" i="56"/>
  <c r="FS64" i="56"/>
  <c r="FR64" i="56"/>
  <c r="FQ64" i="56"/>
  <c r="FP64" i="56"/>
  <c r="FO64" i="56"/>
  <c r="FN64" i="56"/>
  <c r="FM64" i="56"/>
  <c r="FL64" i="56"/>
  <c r="FK64" i="56"/>
  <c r="FJ64" i="56"/>
  <c r="FI64" i="56"/>
  <c r="FH64" i="56"/>
  <c r="FG64" i="56"/>
  <c r="FF64" i="56"/>
  <c r="FE64" i="56"/>
  <c r="FD64" i="56"/>
  <c r="FC64" i="56"/>
  <c r="FB64" i="56"/>
  <c r="FA64" i="56"/>
  <c r="EZ64" i="56"/>
  <c r="EY64" i="56"/>
  <c r="EX64" i="56"/>
  <c r="EW64" i="56"/>
  <c r="EV64" i="56"/>
  <c r="EU64" i="56"/>
  <c r="ET64" i="56"/>
  <c r="ES64" i="56"/>
  <c r="ER64" i="56"/>
  <c r="EQ64" i="56"/>
  <c r="EP64" i="56"/>
  <c r="EO64" i="56"/>
  <c r="EN64" i="56"/>
  <c r="EM64" i="56"/>
  <c r="EL64" i="56"/>
  <c r="EK64" i="56"/>
  <c r="EJ64" i="56"/>
  <c r="EI64" i="56"/>
  <c r="EH64" i="56"/>
  <c r="EG64" i="56"/>
  <c r="EF64" i="56"/>
  <c r="EE64" i="56"/>
  <c r="ED64" i="56"/>
  <c r="EC64" i="56"/>
  <c r="EB64" i="56"/>
  <c r="EA64" i="56"/>
  <c r="DZ64" i="56"/>
  <c r="DY64" i="56"/>
  <c r="DX64" i="56"/>
  <c r="DW64" i="56"/>
  <c r="DV64" i="56"/>
  <c r="DU64" i="56"/>
  <c r="DT64" i="56"/>
  <c r="DS64" i="56"/>
  <c r="DR64" i="56"/>
  <c r="DQ64" i="56"/>
  <c r="DP64" i="56"/>
  <c r="DO64" i="56"/>
  <c r="DN64" i="56"/>
  <c r="DM64" i="56"/>
  <c r="DL64" i="56"/>
  <c r="DK64" i="56"/>
  <c r="DJ64" i="56"/>
  <c r="DI64" i="56"/>
  <c r="DH64" i="56"/>
  <c r="DG64" i="56"/>
  <c r="DF64" i="56"/>
  <c r="DE64" i="56"/>
  <c r="DD64" i="56"/>
  <c r="DC64" i="56"/>
  <c r="DB64" i="56"/>
  <c r="DA64" i="56"/>
  <c r="CZ64" i="56"/>
  <c r="CY64" i="56"/>
  <c r="CX64" i="56"/>
  <c r="CW64" i="56"/>
  <c r="CV64" i="56"/>
  <c r="CU64" i="56"/>
  <c r="CT64" i="56"/>
  <c r="CS64" i="56"/>
  <c r="CR64" i="56"/>
  <c r="CQ64" i="56"/>
  <c r="CP64" i="56"/>
  <c r="CO64" i="56"/>
  <c r="CN64" i="56"/>
  <c r="CM64" i="56"/>
  <c r="CL64" i="56"/>
  <c r="CK64" i="56"/>
  <c r="CJ64" i="56"/>
  <c r="CI64" i="56"/>
  <c r="CH64" i="56"/>
  <c r="CG64" i="56"/>
  <c r="CF64" i="56"/>
  <c r="CE64" i="56"/>
  <c r="CD64" i="56"/>
  <c r="CC64" i="56"/>
  <c r="CB64" i="56"/>
  <c r="CA64" i="56"/>
  <c r="BZ64" i="56"/>
  <c r="BY64" i="56"/>
  <c r="BX64" i="56"/>
  <c r="BW64" i="56"/>
  <c r="BV64" i="56"/>
  <c r="BU64" i="56"/>
  <c r="BT64" i="56"/>
  <c r="BS64" i="56"/>
  <c r="BR64" i="56"/>
  <c r="BQ64" i="56"/>
  <c r="BP64" i="56"/>
  <c r="BO64" i="56"/>
  <c r="BN64" i="56"/>
  <c r="BM64" i="56"/>
  <c r="BL64" i="56"/>
  <c r="BK64" i="56"/>
  <c r="BJ64" i="56"/>
  <c r="BI64" i="56"/>
  <c r="BH64" i="56"/>
  <c r="BG64" i="56"/>
  <c r="BF64" i="56"/>
  <c r="BE64" i="56"/>
  <c r="BD64" i="56"/>
  <c r="BC64" i="56"/>
  <c r="BB64" i="56"/>
  <c r="BA64" i="56"/>
  <c r="AZ64" i="56"/>
  <c r="AY64" i="56"/>
  <c r="AX64" i="56"/>
  <c r="AW64" i="56"/>
  <c r="AV64" i="56"/>
  <c r="AU64" i="56"/>
  <c r="AT64" i="56"/>
  <c r="AS64" i="56"/>
  <c r="AR64" i="56"/>
  <c r="AQ64" i="56"/>
  <c r="AP64" i="56"/>
  <c r="AO64" i="56"/>
  <c r="AN64" i="56"/>
  <c r="AM64" i="56"/>
  <c r="AL64" i="56"/>
  <c r="AK64" i="56"/>
  <c r="AJ64" i="56"/>
  <c r="AI64" i="56"/>
  <c r="AH64" i="56"/>
  <c r="AG64" i="56"/>
  <c r="AF64" i="56"/>
  <c r="AE64" i="56"/>
  <c r="AD64" i="56"/>
  <c r="AC64" i="56"/>
  <c r="AB64" i="56"/>
  <c r="AA64" i="56"/>
  <c r="Z64" i="56"/>
  <c r="Y64" i="56"/>
  <c r="X64" i="56"/>
  <c r="W64" i="56"/>
  <c r="V64" i="56"/>
  <c r="U64" i="56"/>
  <c r="T64" i="56"/>
  <c r="S64" i="56"/>
  <c r="R64" i="56"/>
  <c r="Q64" i="56"/>
  <c r="P64" i="56"/>
  <c r="O64" i="56"/>
  <c r="N64" i="56"/>
  <c r="M64" i="56"/>
  <c r="L64" i="56"/>
  <c r="K64" i="56"/>
  <c r="J64" i="56"/>
  <c r="I64" i="56"/>
  <c r="H64" i="56"/>
  <c r="G64" i="56"/>
  <c r="F64" i="56"/>
  <c r="E64" i="56"/>
  <c r="D64" i="56"/>
  <c r="C64" i="56"/>
  <c r="B64" i="56"/>
  <c r="A64" i="56"/>
  <c r="FX63" i="56"/>
  <c r="FW63" i="56"/>
  <c r="FV63" i="56"/>
  <c r="FU63" i="56"/>
  <c r="FT63" i="56"/>
  <c r="FS63" i="56"/>
  <c r="FR63" i="56"/>
  <c r="FQ63" i="56"/>
  <c r="FP63" i="56"/>
  <c r="FO63" i="56"/>
  <c r="FN63" i="56"/>
  <c r="FM63" i="56"/>
  <c r="FL63" i="56"/>
  <c r="FK63" i="56"/>
  <c r="FJ63" i="56"/>
  <c r="FI63" i="56"/>
  <c r="FH63" i="56"/>
  <c r="FG63" i="56"/>
  <c r="FF63" i="56"/>
  <c r="FE63" i="56"/>
  <c r="FD63" i="56"/>
  <c r="FC63" i="56"/>
  <c r="FB63" i="56"/>
  <c r="FA63" i="56"/>
  <c r="EZ63" i="56"/>
  <c r="EY63" i="56"/>
  <c r="EX63" i="56"/>
  <c r="EW63" i="56"/>
  <c r="EV63" i="56"/>
  <c r="EU63" i="56"/>
  <c r="ET63" i="56"/>
  <c r="ES63" i="56"/>
  <c r="ER63" i="56"/>
  <c r="EQ63" i="56"/>
  <c r="EP63" i="56"/>
  <c r="EO63" i="56"/>
  <c r="EN63" i="56"/>
  <c r="EM63" i="56"/>
  <c r="EL63" i="56"/>
  <c r="EK63" i="56"/>
  <c r="EJ63" i="56"/>
  <c r="EI63" i="56"/>
  <c r="EH63" i="56"/>
  <c r="EG63" i="56"/>
  <c r="EF63" i="56"/>
  <c r="EE63" i="56"/>
  <c r="ED63" i="56"/>
  <c r="EC63" i="56"/>
  <c r="EB63" i="56"/>
  <c r="EA63" i="56"/>
  <c r="DZ63" i="56"/>
  <c r="DY63" i="56"/>
  <c r="DX63" i="56"/>
  <c r="DW63" i="56"/>
  <c r="DV63" i="56"/>
  <c r="DU63" i="56"/>
  <c r="DT63" i="56"/>
  <c r="DS63" i="56"/>
  <c r="DR63" i="56"/>
  <c r="DQ63" i="56"/>
  <c r="DP63" i="56"/>
  <c r="DO63" i="56"/>
  <c r="DN63" i="56"/>
  <c r="DM63" i="56"/>
  <c r="DL63" i="56"/>
  <c r="DK63" i="56"/>
  <c r="DJ63" i="56"/>
  <c r="DI63" i="56"/>
  <c r="DH63" i="56"/>
  <c r="DG63" i="56"/>
  <c r="DF63" i="56"/>
  <c r="DE63" i="56"/>
  <c r="DD63" i="56"/>
  <c r="DC63" i="56"/>
  <c r="DB63" i="56"/>
  <c r="DA63" i="56"/>
  <c r="CZ63" i="56"/>
  <c r="CY63" i="56"/>
  <c r="CX63" i="56"/>
  <c r="CW63" i="56"/>
  <c r="CV63" i="56"/>
  <c r="CU63" i="56"/>
  <c r="CT63" i="56"/>
  <c r="CS63" i="56"/>
  <c r="CR63" i="56"/>
  <c r="CQ63" i="56"/>
  <c r="CP63" i="56"/>
  <c r="CO63" i="56"/>
  <c r="CN63" i="56"/>
  <c r="CM63" i="56"/>
  <c r="CL63" i="56"/>
  <c r="CK63" i="56"/>
  <c r="CJ63" i="56"/>
  <c r="CI63" i="56"/>
  <c r="CH63" i="56"/>
  <c r="CG63" i="56"/>
  <c r="CF63" i="56"/>
  <c r="CE63" i="56"/>
  <c r="CD63" i="56"/>
  <c r="CC63" i="56"/>
  <c r="CB63" i="56"/>
  <c r="CA63" i="56"/>
  <c r="BZ63" i="56"/>
  <c r="BY63" i="56"/>
  <c r="BX63" i="56"/>
  <c r="BW63" i="56"/>
  <c r="BV63" i="56"/>
  <c r="BU63" i="56"/>
  <c r="BT63" i="56"/>
  <c r="BS63" i="56"/>
  <c r="BR63" i="56"/>
  <c r="BQ63" i="56"/>
  <c r="BP63" i="56"/>
  <c r="BO63" i="56"/>
  <c r="BN63" i="56"/>
  <c r="BM63" i="56"/>
  <c r="BL63" i="56"/>
  <c r="BK63" i="56"/>
  <c r="BJ63" i="56"/>
  <c r="BI63" i="56"/>
  <c r="BH63" i="56"/>
  <c r="BG63" i="56"/>
  <c r="BF63" i="56"/>
  <c r="BE63" i="56"/>
  <c r="BD63" i="56"/>
  <c r="BC63" i="56"/>
  <c r="BB63" i="56"/>
  <c r="BA63" i="56"/>
  <c r="AZ63" i="56"/>
  <c r="AY63" i="56"/>
  <c r="AX63" i="56"/>
  <c r="AW63" i="56"/>
  <c r="AV63" i="56"/>
  <c r="AU63" i="56"/>
  <c r="AT63" i="56"/>
  <c r="AS63" i="56"/>
  <c r="AR63" i="56"/>
  <c r="AQ63" i="56"/>
  <c r="AP63" i="56"/>
  <c r="AO63" i="56"/>
  <c r="AN63" i="56"/>
  <c r="AM63" i="56"/>
  <c r="AL63" i="56"/>
  <c r="AK63" i="56"/>
  <c r="AJ63" i="56"/>
  <c r="AI63" i="56"/>
  <c r="AH63" i="56"/>
  <c r="AG63" i="56"/>
  <c r="AF63" i="56"/>
  <c r="AE63" i="56"/>
  <c r="AD63" i="56"/>
  <c r="AC63" i="56"/>
  <c r="AB63" i="56"/>
  <c r="AA63" i="56"/>
  <c r="Z63" i="56"/>
  <c r="Y63" i="56"/>
  <c r="X63" i="56"/>
  <c r="W63" i="56"/>
  <c r="V63" i="56"/>
  <c r="U63" i="56"/>
  <c r="T63" i="56"/>
  <c r="S63" i="56"/>
  <c r="R63" i="56"/>
  <c r="Q63" i="56"/>
  <c r="P63" i="56"/>
  <c r="O63" i="56"/>
  <c r="N63" i="56"/>
  <c r="M63" i="56"/>
  <c r="L63" i="56"/>
  <c r="K63" i="56"/>
  <c r="J63" i="56"/>
  <c r="I63" i="56"/>
  <c r="H63" i="56"/>
  <c r="G63" i="56"/>
  <c r="F63" i="56"/>
  <c r="E63" i="56"/>
  <c r="D63" i="56"/>
  <c r="C63" i="56"/>
  <c r="B63" i="56"/>
  <c r="A63" i="56"/>
  <c r="FX62" i="56"/>
  <c r="FW62" i="56"/>
  <c r="FV62" i="56"/>
  <c r="FU62" i="56"/>
  <c r="FT62" i="56"/>
  <c r="FS62" i="56"/>
  <c r="FR62" i="56"/>
  <c r="FQ62" i="56"/>
  <c r="FP62" i="56"/>
  <c r="FO62" i="56"/>
  <c r="FN62" i="56"/>
  <c r="FM62" i="56"/>
  <c r="FL62" i="56"/>
  <c r="FK62" i="56"/>
  <c r="FJ62" i="56"/>
  <c r="FI62" i="56"/>
  <c r="FH62" i="56"/>
  <c r="FG62" i="56"/>
  <c r="FF62" i="56"/>
  <c r="FE62" i="56"/>
  <c r="FD62" i="56"/>
  <c r="FC62" i="56"/>
  <c r="FB62" i="56"/>
  <c r="FA62" i="56"/>
  <c r="EZ62" i="56"/>
  <c r="EY62" i="56"/>
  <c r="EX62" i="56"/>
  <c r="EW62" i="56"/>
  <c r="EV62" i="56"/>
  <c r="EU62" i="56"/>
  <c r="ET62" i="56"/>
  <c r="ES62" i="56"/>
  <c r="ER62" i="56"/>
  <c r="EQ62" i="56"/>
  <c r="EP62" i="56"/>
  <c r="EO62" i="56"/>
  <c r="EN62" i="56"/>
  <c r="EM62" i="56"/>
  <c r="EL62" i="56"/>
  <c r="EK62" i="56"/>
  <c r="EJ62" i="56"/>
  <c r="EI62" i="56"/>
  <c r="EH62" i="56"/>
  <c r="EG62" i="56"/>
  <c r="EF62" i="56"/>
  <c r="EE62" i="56"/>
  <c r="ED62" i="56"/>
  <c r="EC62" i="56"/>
  <c r="EB62" i="56"/>
  <c r="EA62" i="56"/>
  <c r="DZ62" i="56"/>
  <c r="DY62" i="56"/>
  <c r="DX62" i="56"/>
  <c r="DW62" i="56"/>
  <c r="DV62" i="56"/>
  <c r="DU62" i="56"/>
  <c r="DT62" i="56"/>
  <c r="DS62" i="56"/>
  <c r="DR62" i="56"/>
  <c r="DQ62" i="56"/>
  <c r="DP62" i="56"/>
  <c r="DO62" i="56"/>
  <c r="DN62" i="56"/>
  <c r="DM62" i="56"/>
  <c r="DL62" i="56"/>
  <c r="DK62" i="56"/>
  <c r="DJ62" i="56"/>
  <c r="DI62" i="56"/>
  <c r="DH62" i="56"/>
  <c r="DG62" i="56"/>
  <c r="DF62" i="56"/>
  <c r="DE62" i="56"/>
  <c r="DD62" i="56"/>
  <c r="DC62" i="56"/>
  <c r="DB62" i="56"/>
  <c r="DA62" i="56"/>
  <c r="CZ62" i="56"/>
  <c r="CY62" i="56"/>
  <c r="CX62" i="56"/>
  <c r="CW62" i="56"/>
  <c r="CV62" i="56"/>
  <c r="CU62" i="56"/>
  <c r="CT62" i="56"/>
  <c r="CS62" i="56"/>
  <c r="CR62" i="56"/>
  <c r="CQ62" i="56"/>
  <c r="CP62" i="56"/>
  <c r="CO62" i="56"/>
  <c r="CN62" i="56"/>
  <c r="CM62" i="56"/>
  <c r="CL62" i="56"/>
  <c r="CK62" i="56"/>
  <c r="CJ62" i="56"/>
  <c r="CI62" i="56"/>
  <c r="CH62" i="56"/>
  <c r="CG62" i="56"/>
  <c r="CF62" i="56"/>
  <c r="CE62" i="56"/>
  <c r="CD62" i="56"/>
  <c r="CC62" i="56"/>
  <c r="CB62" i="56"/>
  <c r="CA62" i="56"/>
  <c r="BZ62" i="56"/>
  <c r="BY62" i="56"/>
  <c r="BX62" i="56"/>
  <c r="BW62" i="56"/>
  <c r="BV62" i="56"/>
  <c r="BU62" i="56"/>
  <c r="BT62" i="56"/>
  <c r="BS62" i="56"/>
  <c r="BR62" i="56"/>
  <c r="BQ62" i="56"/>
  <c r="BP62" i="56"/>
  <c r="BO62" i="56"/>
  <c r="BN62" i="56"/>
  <c r="BM62" i="56"/>
  <c r="BL62" i="56"/>
  <c r="BK62" i="56"/>
  <c r="BJ62" i="56"/>
  <c r="BI62" i="56"/>
  <c r="BH62" i="56"/>
  <c r="BG62" i="56"/>
  <c r="BF62" i="56"/>
  <c r="BE62" i="56"/>
  <c r="BD62" i="56"/>
  <c r="BC62" i="56"/>
  <c r="BB62" i="56"/>
  <c r="BA62" i="56"/>
  <c r="AZ62" i="56"/>
  <c r="AY62" i="56"/>
  <c r="AX62" i="56"/>
  <c r="AW62" i="56"/>
  <c r="AV62" i="56"/>
  <c r="AU62" i="56"/>
  <c r="AT62" i="56"/>
  <c r="AS62" i="56"/>
  <c r="AR62" i="56"/>
  <c r="AQ62" i="56"/>
  <c r="AP62" i="56"/>
  <c r="AO62" i="56"/>
  <c r="AN62" i="56"/>
  <c r="AM62" i="56"/>
  <c r="AL62" i="56"/>
  <c r="AK62" i="56"/>
  <c r="AJ62" i="56"/>
  <c r="AI62" i="56"/>
  <c r="AH62" i="56"/>
  <c r="AG62" i="56"/>
  <c r="AF62" i="56"/>
  <c r="AE62" i="56"/>
  <c r="AD62" i="56"/>
  <c r="AC62" i="56"/>
  <c r="AB62" i="56"/>
  <c r="AA62" i="56"/>
  <c r="Z62" i="56"/>
  <c r="Y62" i="56"/>
  <c r="X62" i="56"/>
  <c r="W62" i="56"/>
  <c r="V62" i="56"/>
  <c r="U62" i="56"/>
  <c r="T62" i="56"/>
  <c r="S62" i="56"/>
  <c r="R62" i="56"/>
  <c r="Q62" i="56"/>
  <c r="P62" i="56"/>
  <c r="O62" i="56"/>
  <c r="N62" i="56"/>
  <c r="M62" i="56"/>
  <c r="L62" i="56"/>
  <c r="K62" i="56"/>
  <c r="J62" i="56"/>
  <c r="I62" i="56"/>
  <c r="H62" i="56"/>
  <c r="G62" i="56"/>
  <c r="F62" i="56"/>
  <c r="E62" i="56"/>
  <c r="D62" i="56"/>
  <c r="C62" i="56"/>
  <c r="B62" i="56"/>
  <c r="A62" i="56"/>
  <c r="FX61" i="56"/>
  <c r="FW61" i="56"/>
  <c r="FV61" i="56"/>
  <c r="FU61" i="56"/>
  <c r="FT61" i="56"/>
  <c r="FS61" i="56"/>
  <c r="FR61" i="56"/>
  <c r="FQ61" i="56"/>
  <c r="FP61" i="56"/>
  <c r="FO61" i="56"/>
  <c r="FN61" i="56"/>
  <c r="FM61" i="56"/>
  <c r="FL61" i="56"/>
  <c r="FK61" i="56"/>
  <c r="FJ61" i="56"/>
  <c r="FI61" i="56"/>
  <c r="FH61" i="56"/>
  <c r="FG61" i="56"/>
  <c r="FF61" i="56"/>
  <c r="FE61" i="56"/>
  <c r="FD61" i="56"/>
  <c r="FC61" i="56"/>
  <c r="FB61" i="56"/>
  <c r="FA61" i="56"/>
  <c r="EZ61" i="56"/>
  <c r="EY61" i="56"/>
  <c r="EX61" i="56"/>
  <c r="EW61" i="56"/>
  <c r="EV61" i="56"/>
  <c r="EU61" i="56"/>
  <c r="ET61" i="56"/>
  <c r="ES61" i="56"/>
  <c r="ER61" i="56"/>
  <c r="EQ61" i="56"/>
  <c r="EP61" i="56"/>
  <c r="EO61" i="56"/>
  <c r="EN61" i="56"/>
  <c r="EM61" i="56"/>
  <c r="EL61" i="56"/>
  <c r="EK61" i="56"/>
  <c r="EJ61" i="56"/>
  <c r="EI61" i="56"/>
  <c r="EH61" i="56"/>
  <c r="EG61" i="56"/>
  <c r="EF61" i="56"/>
  <c r="EE61" i="56"/>
  <c r="ED61" i="56"/>
  <c r="EC61" i="56"/>
  <c r="EB61" i="56"/>
  <c r="EA61" i="56"/>
  <c r="DZ61" i="56"/>
  <c r="DY61" i="56"/>
  <c r="DX61" i="56"/>
  <c r="DW61" i="56"/>
  <c r="DV61" i="56"/>
  <c r="DU61" i="56"/>
  <c r="DT61" i="56"/>
  <c r="DS61" i="56"/>
  <c r="DR61" i="56"/>
  <c r="DQ61" i="56"/>
  <c r="DP61" i="56"/>
  <c r="DO61" i="56"/>
  <c r="DN61" i="56"/>
  <c r="DM61" i="56"/>
  <c r="DL61" i="56"/>
  <c r="DK61" i="56"/>
  <c r="DJ61" i="56"/>
  <c r="DI61" i="56"/>
  <c r="DH61" i="56"/>
  <c r="DG61" i="56"/>
  <c r="DF61" i="56"/>
  <c r="DE61" i="56"/>
  <c r="DD61" i="56"/>
  <c r="DC61" i="56"/>
  <c r="DB61" i="56"/>
  <c r="DA61" i="56"/>
  <c r="CZ61" i="56"/>
  <c r="CY61" i="56"/>
  <c r="CX61" i="56"/>
  <c r="CW61" i="56"/>
  <c r="CV61" i="56"/>
  <c r="CU61" i="56"/>
  <c r="CT61" i="56"/>
  <c r="CS61" i="56"/>
  <c r="CR61" i="56"/>
  <c r="CQ61" i="56"/>
  <c r="CP61" i="56"/>
  <c r="CO61" i="56"/>
  <c r="CN61" i="56"/>
  <c r="CM61" i="56"/>
  <c r="CL61" i="56"/>
  <c r="CK61" i="56"/>
  <c r="CJ61" i="56"/>
  <c r="CI61" i="56"/>
  <c r="CH61" i="56"/>
  <c r="CG61" i="56"/>
  <c r="CF61" i="56"/>
  <c r="CE61" i="56"/>
  <c r="CD61" i="56"/>
  <c r="CC61" i="56"/>
  <c r="CB61" i="56"/>
  <c r="CA61" i="56"/>
  <c r="BZ61" i="56"/>
  <c r="BY61" i="56"/>
  <c r="BX61" i="56"/>
  <c r="BW61" i="56"/>
  <c r="BV61" i="56"/>
  <c r="BU61" i="56"/>
  <c r="BT61" i="56"/>
  <c r="BS61" i="56"/>
  <c r="BR61" i="56"/>
  <c r="BQ61" i="56"/>
  <c r="BP61" i="56"/>
  <c r="BO61" i="56"/>
  <c r="BN61" i="56"/>
  <c r="BM61" i="56"/>
  <c r="BL61" i="56"/>
  <c r="BK61" i="56"/>
  <c r="BJ61" i="56"/>
  <c r="BI61" i="56"/>
  <c r="BH61" i="56"/>
  <c r="BG61" i="56"/>
  <c r="BF61" i="56"/>
  <c r="BE61" i="56"/>
  <c r="BD61" i="56"/>
  <c r="BC61" i="56"/>
  <c r="BB61" i="56"/>
  <c r="BA61" i="56"/>
  <c r="AZ61" i="56"/>
  <c r="AY61" i="56"/>
  <c r="AX61" i="56"/>
  <c r="AW61" i="56"/>
  <c r="AV61" i="56"/>
  <c r="AU61" i="56"/>
  <c r="AT61" i="56"/>
  <c r="AS61" i="56"/>
  <c r="AR61" i="56"/>
  <c r="AQ61" i="56"/>
  <c r="AP61" i="56"/>
  <c r="AO61" i="56"/>
  <c r="AN61" i="56"/>
  <c r="AM61" i="56"/>
  <c r="AL61" i="56"/>
  <c r="AK61" i="56"/>
  <c r="AJ61" i="56"/>
  <c r="AI61" i="56"/>
  <c r="AH61" i="56"/>
  <c r="AG61" i="56"/>
  <c r="AF61" i="56"/>
  <c r="AE61" i="56"/>
  <c r="AD61" i="56"/>
  <c r="AC61" i="56"/>
  <c r="AB61" i="56"/>
  <c r="AA61" i="56"/>
  <c r="Z61" i="56"/>
  <c r="Y61" i="56"/>
  <c r="X61" i="56"/>
  <c r="W61" i="56"/>
  <c r="V61" i="56"/>
  <c r="U61" i="56"/>
  <c r="T61" i="56"/>
  <c r="S61" i="56"/>
  <c r="R61" i="56"/>
  <c r="Q61" i="56"/>
  <c r="P61" i="56"/>
  <c r="O61" i="56"/>
  <c r="N61" i="56"/>
  <c r="M61" i="56"/>
  <c r="L61" i="56"/>
  <c r="K61" i="56"/>
  <c r="J61" i="56"/>
  <c r="I61" i="56"/>
  <c r="H61" i="56"/>
  <c r="G61" i="56"/>
  <c r="F61" i="56"/>
  <c r="E61" i="56"/>
  <c r="D61" i="56"/>
  <c r="C61" i="56"/>
  <c r="B61" i="56"/>
  <c r="A61" i="56"/>
  <c r="FX60" i="56"/>
  <c r="FW60" i="56"/>
  <c r="FV60" i="56"/>
  <c r="FU60" i="56"/>
  <c r="FT60" i="56"/>
  <c r="FS60" i="56"/>
  <c r="FR60" i="56"/>
  <c r="FQ60" i="56"/>
  <c r="FP60" i="56"/>
  <c r="FO60" i="56"/>
  <c r="FN60" i="56"/>
  <c r="FM60" i="56"/>
  <c r="FL60" i="56"/>
  <c r="FK60" i="56"/>
  <c r="FJ60" i="56"/>
  <c r="FI60" i="56"/>
  <c r="FH60" i="56"/>
  <c r="FG60" i="56"/>
  <c r="FF60" i="56"/>
  <c r="FE60" i="56"/>
  <c r="FD60" i="56"/>
  <c r="FC60" i="56"/>
  <c r="FB60" i="56"/>
  <c r="FA60" i="56"/>
  <c r="EZ60" i="56"/>
  <c r="EY60" i="56"/>
  <c r="EX60" i="56"/>
  <c r="EW60" i="56"/>
  <c r="EV60" i="56"/>
  <c r="EU60" i="56"/>
  <c r="ET60" i="56"/>
  <c r="ES60" i="56"/>
  <c r="ER60" i="56"/>
  <c r="EQ60" i="56"/>
  <c r="EP60" i="56"/>
  <c r="EO60" i="56"/>
  <c r="EN60" i="56"/>
  <c r="EM60" i="56"/>
  <c r="EL60" i="56"/>
  <c r="EK60" i="56"/>
  <c r="EJ60" i="56"/>
  <c r="EI60" i="56"/>
  <c r="EH60" i="56"/>
  <c r="EG60" i="56"/>
  <c r="EF60" i="56"/>
  <c r="EE60" i="56"/>
  <c r="ED60" i="56"/>
  <c r="EC60" i="56"/>
  <c r="EB60" i="56"/>
  <c r="EA60" i="56"/>
  <c r="DZ60" i="56"/>
  <c r="DY60" i="56"/>
  <c r="DX60" i="56"/>
  <c r="DW60" i="56"/>
  <c r="DV60" i="56"/>
  <c r="DU60" i="56"/>
  <c r="DT60" i="56"/>
  <c r="DS60" i="56"/>
  <c r="DR60" i="56"/>
  <c r="DQ60" i="56"/>
  <c r="DP60" i="56"/>
  <c r="DO60" i="56"/>
  <c r="DN60" i="56"/>
  <c r="DM60" i="56"/>
  <c r="DL60" i="56"/>
  <c r="DK60" i="56"/>
  <c r="DJ60" i="56"/>
  <c r="DI60" i="56"/>
  <c r="DH60" i="56"/>
  <c r="DG60" i="56"/>
  <c r="DF60" i="56"/>
  <c r="DE60" i="56"/>
  <c r="DD60" i="56"/>
  <c r="DC60" i="56"/>
  <c r="DB60" i="56"/>
  <c r="DA60" i="56"/>
  <c r="CZ60" i="56"/>
  <c r="CY60" i="56"/>
  <c r="CX60" i="56"/>
  <c r="CW60" i="56"/>
  <c r="CV60" i="56"/>
  <c r="CU60" i="56"/>
  <c r="CT60" i="56"/>
  <c r="CS60" i="56"/>
  <c r="CR60" i="56"/>
  <c r="CQ60" i="56"/>
  <c r="CP60" i="56"/>
  <c r="CO60" i="56"/>
  <c r="CN60" i="56"/>
  <c r="CM60" i="56"/>
  <c r="CL60" i="56"/>
  <c r="CK60" i="56"/>
  <c r="CJ60" i="56"/>
  <c r="CI60" i="56"/>
  <c r="CH60" i="56"/>
  <c r="CG60" i="56"/>
  <c r="CF60" i="56"/>
  <c r="CE60" i="56"/>
  <c r="CD60" i="56"/>
  <c r="CC60" i="56"/>
  <c r="CB60" i="56"/>
  <c r="CA60" i="56"/>
  <c r="BZ60" i="56"/>
  <c r="BY60" i="56"/>
  <c r="BX60" i="56"/>
  <c r="BW60" i="56"/>
  <c r="BV60" i="56"/>
  <c r="BU60" i="56"/>
  <c r="BT60" i="56"/>
  <c r="BS60" i="56"/>
  <c r="BR60" i="56"/>
  <c r="BQ60" i="56"/>
  <c r="BP60" i="56"/>
  <c r="BO60" i="56"/>
  <c r="BN60" i="56"/>
  <c r="BM60" i="56"/>
  <c r="BL60" i="56"/>
  <c r="BK60" i="56"/>
  <c r="BJ60" i="56"/>
  <c r="BI60" i="56"/>
  <c r="BH60" i="56"/>
  <c r="BG60" i="56"/>
  <c r="BF60" i="56"/>
  <c r="BE60" i="56"/>
  <c r="BD60" i="56"/>
  <c r="BC60" i="56"/>
  <c r="BB60" i="56"/>
  <c r="BA60" i="56"/>
  <c r="AZ60" i="56"/>
  <c r="AY60" i="56"/>
  <c r="AX60" i="56"/>
  <c r="AW60" i="56"/>
  <c r="AV60" i="56"/>
  <c r="AU60" i="56"/>
  <c r="AT60" i="56"/>
  <c r="AS60" i="56"/>
  <c r="AR60" i="56"/>
  <c r="AQ60" i="56"/>
  <c r="AP60" i="56"/>
  <c r="AO60" i="56"/>
  <c r="AN60" i="56"/>
  <c r="AM60" i="56"/>
  <c r="AL60" i="56"/>
  <c r="AK60" i="56"/>
  <c r="AJ60" i="56"/>
  <c r="AI60" i="56"/>
  <c r="AH60" i="56"/>
  <c r="AG60" i="56"/>
  <c r="AF60" i="56"/>
  <c r="AE60" i="56"/>
  <c r="AD60" i="56"/>
  <c r="AC60" i="56"/>
  <c r="AB60" i="56"/>
  <c r="AA60" i="56"/>
  <c r="Z60" i="56"/>
  <c r="Y60" i="56"/>
  <c r="X60" i="56"/>
  <c r="W60" i="56"/>
  <c r="V60" i="56"/>
  <c r="U60" i="56"/>
  <c r="T60" i="56"/>
  <c r="S60" i="56"/>
  <c r="R60" i="56"/>
  <c r="Q60" i="56"/>
  <c r="P60" i="56"/>
  <c r="O60" i="56"/>
  <c r="N60" i="56"/>
  <c r="M60" i="56"/>
  <c r="L60" i="56"/>
  <c r="K60" i="56"/>
  <c r="J60" i="56"/>
  <c r="I60" i="56"/>
  <c r="H60" i="56"/>
  <c r="G60" i="56"/>
  <c r="F60" i="56"/>
  <c r="E60" i="56"/>
  <c r="D60" i="56"/>
  <c r="C60" i="56"/>
  <c r="B60" i="56"/>
  <c r="A60" i="56"/>
  <c r="FX59" i="56"/>
  <c r="FW59" i="56"/>
  <c r="FV59" i="56"/>
  <c r="FU59" i="56"/>
  <c r="FT59" i="56"/>
  <c r="FS59" i="56"/>
  <c r="FR59" i="56"/>
  <c r="FQ59" i="56"/>
  <c r="FP59" i="56"/>
  <c r="FO59" i="56"/>
  <c r="FN59" i="56"/>
  <c r="FM59" i="56"/>
  <c r="FL59" i="56"/>
  <c r="FK59" i="56"/>
  <c r="FJ59" i="56"/>
  <c r="FI59" i="56"/>
  <c r="FH59" i="56"/>
  <c r="FG59" i="56"/>
  <c r="FF59" i="56"/>
  <c r="FE59" i="56"/>
  <c r="FD59" i="56"/>
  <c r="FC59" i="56"/>
  <c r="FB59" i="56"/>
  <c r="FA59" i="56"/>
  <c r="EZ59" i="56"/>
  <c r="EY59" i="56"/>
  <c r="EX59" i="56"/>
  <c r="EW59" i="56"/>
  <c r="EV59" i="56"/>
  <c r="EU59" i="56"/>
  <c r="ET59" i="56"/>
  <c r="ES59" i="56"/>
  <c r="ER59" i="56"/>
  <c r="EQ59" i="56"/>
  <c r="EP59" i="56"/>
  <c r="EO59" i="56"/>
  <c r="EN59" i="56"/>
  <c r="EM59" i="56"/>
  <c r="EL59" i="56"/>
  <c r="EK59" i="56"/>
  <c r="EJ59" i="56"/>
  <c r="EI59" i="56"/>
  <c r="EH59" i="56"/>
  <c r="EG59" i="56"/>
  <c r="EF59" i="56"/>
  <c r="EE59" i="56"/>
  <c r="ED59" i="56"/>
  <c r="EC59" i="56"/>
  <c r="EB59" i="56"/>
  <c r="EA59" i="56"/>
  <c r="DZ59" i="56"/>
  <c r="DY59" i="56"/>
  <c r="DX59" i="56"/>
  <c r="DW59" i="56"/>
  <c r="DV59" i="56"/>
  <c r="DU59" i="56"/>
  <c r="DT59" i="56"/>
  <c r="DS59" i="56"/>
  <c r="DR59" i="56"/>
  <c r="DQ59" i="56"/>
  <c r="DP59" i="56"/>
  <c r="DO59" i="56"/>
  <c r="DN59" i="56"/>
  <c r="DM59" i="56"/>
  <c r="DL59" i="56"/>
  <c r="DK59" i="56"/>
  <c r="DJ59" i="56"/>
  <c r="DI59" i="56"/>
  <c r="DH59" i="56"/>
  <c r="DG59" i="56"/>
  <c r="DF59" i="56"/>
  <c r="DE59" i="56"/>
  <c r="DD59" i="56"/>
  <c r="DC59" i="56"/>
  <c r="DB59" i="56"/>
  <c r="DA59" i="56"/>
  <c r="CZ59" i="56"/>
  <c r="CY59" i="56"/>
  <c r="CX59" i="56"/>
  <c r="CW59" i="56"/>
  <c r="CV59" i="56"/>
  <c r="CU59" i="56"/>
  <c r="CT59" i="56"/>
  <c r="CS59" i="56"/>
  <c r="CR59" i="56"/>
  <c r="CQ59" i="56"/>
  <c r="CP59" i="56"/>
  <c r="CO59" i="56"/>
  <c r="CN59" i="56"/>
  <c r="CM59" i="56"/>
  <c r="CL59" i="56"/>
  <c r="CK59" i="56"/>
  <c r="CJ59" i="56"/>
  <c r="CI59" i="56"/>
  <c r="CH59" i="56"/>
  <c r="CG59" i="56"/>
  <c r="CF59" i="56"/>
  <c r="CE59" i="56"/>
  <c r="CD59" i="56"/>
  <c r="CC59" i="56"/>
  <c r="CB59" i="56"/>
  <c r="CA59" i="56"/>
  <c r="BZ59" i="56"/>
  <c r="BY59" i="56"/>
  <c r="BX59" i="56"/>
  <c r="BW59" i="56"/>
  <c r="BV59" i="56"/>
  <c r="BU59" i="56"/>
  <c r="BT59" i="56"/>
  <c r="BS59" i="56"/>
  <c r="BR59" i="56"/>
  <c r="BQ59" i="56"/>
  <c r="BP59" i="56"/>
  <c r="BO59" i="56"/>
  <c r="BN59" i="56"/>
  <c r="BM59" i="56"/>
  <c r="BL59" i="56"/>
  <c r="BK59" i="56"/>
  <c r="BJ59" i="56"/>
  <c r="BI59" i="56"/>
  <c r="BH59" i="56"/>
  <c r="BG59" i="56"/>
  <c r="BF59" i="56"/>
  <c r="BE59" i="56"/>
  <c r="BD59" i="56"/>
  <c r="BC59" i="56"/>
  <c r="BB59" i="56"/>
  <c r="BA59" i="56"/>
  <c r="AZ59" i="56"/>
  <c r="AY59" i="56"/>
  <c r="AX59" i="56"/>
  <c r="AW59" i="56"/>
  <c r="AV59" i="56"/>
  <c r="AU59" i="56"/>
  <c r="AT59" i="56"/>
  <c r="AS59" i="56"/>
  <c r="AR59" i="56"/>
  <c r="AQ59" i="56"/>
  <c r="AP59" i="56"/>
  <c r="AO59" i="56"/>
  <c r="AN59" i="56"/>
  <c r="AM59" i="56"/>
  <c r="AL59" i="56"/>
  <c r="AK59" i="56"/>
  <c r="AJ59" i="56"/>
  <c r="AI59" i="56"/>
  <c r="AH59" i="56"/>
  <c r="AG59" i="56"/>
  <c r="AF59" i="56"/>
  <c r="AE59" i="56"/>
  <c r="AD59" i="56"/>
  <c r="AC59" i="56"/>
  <c r="AB59" i="56"/>
  <c r="AA59" i="56"/>
  <c r="Z59" i="56"/>
  <c r="Y59" i="56"/>
  <c r="X59" i="56"/>
  <c r="W59" i="56"/>
  <c r="V59" i="56"/>
  <c r="U59" i="56"/>
  <c r="T59" i="56"/>
  <c r="S59" i="56"/>
  <c r="R59" i="56"/>
  <c r="Q59" i="56"/>
  <c r="P59" i="56"/>
  <c r="O59" i="56"/>
  <c r="N59" i="56"/>
  <c r="M59" i="56"/>
  <c r="L59" i="56"/>
  <c r="K59" i="56"/>
  <c r="J59" i="56"/>
  <c r="I59" i="56"/>
  <c r="H59" i="56"/>
  <c r="G59" i="56"/>
  <c r="F59" i="56"/>
  <c r="E59" i="56"/>
  <c r="D59" i="56"/>
  <c r="C59" i="56"/>
  <c r="B59" i="56"/>
  <c r="A59" i="56"/>
  <c r="FX58" i="56"/>
  <c r="FW58" i="56"/>
  <c r="FV58" i="56"/>
  <c r="FU58" i="56"/>
  <c r="FT58" i="56"/>
  <c r="FS58" i="56"/>
  <c r="FR58" i="56"/>
  <c r="FQ58" i="56"/>
  <c r="FP58" i="56"/>
  <c r="FO58" i="56"/>
  <c r="FN58" i="56"/>
  <c r="FM58" i="56"/>
  <c r="FL58" i="56"/>
  <c r="FK58" i="56"/>
  <c r="FJ58" i="56"/>
  <c r="FI58" i="56"/>
  <c r="FH58" i="56"/>
  <c r="FG58" i="56"/>
  <c r="FF58" i="56"/>
  <c r="FE58" i="56"/>
  <c r="FD58" i="56"/>
  <c r="FC58" i="56"/>
  <c r="FB58" i="56"/>
  <c r="FA58" i="56"/>
  <c r="EZ58" i="56"/>
  <c r="EY58" i="56"/>
  <c r="EX58" i="56"/>
  <c r="EW58" i="56"/>
  <c r="EV58" i="56"/>
  <c r="EU58" i="56"/>
  <c r="ET58" i="56"/>
  <c r="ES58" i="56"/>
  <c r="ER58" i="56"/>
  <c r="EQ58" i="56"/>
  <c r="EP58" i="56"/>
  <c r="EO58" i="56"/>
  <c r="EN58" i="56"/>
  <c r="EM58" i="56"/>
  <c r="EL58" i="56"/>
  <c r="EK58" i="56"/>
  <c r="EJ58" i="56"/>
  <c r="EI58" i="56"/>
  <c r="EH58" i="56"/>
  <c r="EG58" i="56"/>
  <c r="EF58" i="56"/>
  <c r="EE58" i="56"/>
  <c r="ED58" i="56"/>
  <c r="EC58" i="56"/>
  <c r="EB58" i="56"/>
  <c r="EA58" i="56"/>
  <c r="DZ58" i="56"/>
  <c r="DY58" i="56"/>
  <c r="DX58" i="56"/>
  <c r="DW58" i="56"/>
  <c r="DV58" i="56"/>
  <c r="DU58" i="56"/>
  <c r="DT58" i="56"/>
  <c r="DS58" i="56"/>
  <c r="DR58" i="56"/>
  <c r="DQ58" i="56"/>
  <c r="DP58" i="56"/>
  <c r="DO58" i="56"/>
  <c r="DN58" i="56"/>
  <c r="DM58" i="56"/>
  <c r="DL58" i="56"/>
  <c r="DK58" i="56"/>
  <c r="DJ58" i="56"/>
  <c r="DI58" i="56"/>
  <c r="DH58" i="56"/>
  <c r="DG58" i="56"/>
  <c r="DF58" i="56"/>
  <c r="DE58" i="56"/>
  <c r="DD58" i="56"/>
  <c r="DC58" i="56"/>
  <c r="DB58" i="56"/>
  <c r="DA58" i="56"/>
  <c r="CZ58" i="56"/>
  <c r="CY58" i="56"/>
  <c r="CX58" i="56"/>
  <c r="CW58" i="56"/>
  <c r="CV58" i="56"/>
  <c r="CU58" i="56"/>
  <c r="CT58" i="56"/>
  <c r="CS58" i="56"/>
  <c r="CR58" i="56"/>
  <c r="CQ58" i="56"/>
  <c r="CP58" i="56"/>
  <c r="CO58" i="56"/>
  <c r="CN58" i="56"/>
  <c r="CM58" i="56"/>
  <c r="CL58" i="56"/>
  <c r="CK58" i="56"/>
  <c r="CJ58" i="56"/>
  <c r="CI58" i="56"/>
  <c r="CH58" i="56"/>
  <c r="CG58" i="56"/>
  <c r="CF58" i="56"/>
  <c r="CE58" i="56"/>
  <c r="CD58" i="56"/>
  <c r="CC58" i="56"/>
  <c r="CB58" i="56"/>
  <c r="CA58" i="56"/>
  <c r="BZ58" i="56"/>
  <c r="BY58" i="56"/>
  <c r="BX58" i="56"/>
  <c r="BW58" i="56"/>
  <c r="BV58" i="56"/>
  <c r="BU58" i="56"/>
  <c r="BT58" i="56"/>
  <c r="BS58" i="56"/>
  <c r="BR58" i="56"/>
  <c r="BQ58" i="56"/>
  <c r="BP58" i="56"/>
  <c r="BO58" i="56"/>
  <c r="BN58" i="56"/>
  <c r="BM58" i="56"/>
  <c r="BL58" i="56"/>
  <c r="BK58" i="56"/>
  <c r="BJ58" i="56"/>
  <c r="BI58" i="56"/>
  <c r="BH58" i="56"/>
  <c r="BG58" i="56"/>
  <c r="BF58" i="56"/>
  <c r="BE58" i="56"/>
  <c r="BD58" i="56"/>
  <c r="BC58" i="56"/>
  <c r="BB58" i="56"/>
  <c r="BA58" i="56"/>
  <c r="AZ58" i="56"/>
  <c r="AY58" i="56"/>
  <c r="AX58" i="56"/>
  <c r="AW58" i="56"/>
  <c r="AV58" i="56"/>
  <c r="AU58" i="56"/>
  <c r="AT58" i="56"/>
  <c r="AS58" i="56"/>
  <c r="AR58" i="56"/>
  <c r="AQ58" i="56"/>
  <c r="AP58" i="56"/>
  <c r="AO58" i="56"/>
  <c r="AN58" i="56"/>
  <c r="AM58" i="56"/>
  <c r="AL58" i="56"/>
  <c r="AK58" i="56"/>
  <c r="AJ58" i="56"/>
  <c r="AI58" i="56"/>
  <c r="AH58" i="56"/>
  <c r="AG58" i="56"/>
  <c r="AF58" i="56"/>
  <c r="AE58" i="56"/>
  <c r="AD58" i="56"/>
  <c r="AC58" i="56"/>
  <c r="AB58" i="56"/>
  <c r="AA58" i="56"/>
  <c r="Z58" i="56"/>
  <c r="Y58" i="56"/>
  <c r="X58" i="56"/>
  <c r="W58" i="56"/>
  <c r="V58" i="56"/>
  <c r="U58" i="56"/>
  <c r="T58" i="56"/>
  <c r="S58" i="56"/>
  <c r="R58" i="56"/>
  <c r="Q58" i="56"/>
  <c r="P58" i="56"/>
  <c r="O58" i="56"/>
  <c r="N58" i="56"/>
  <c r="M58" i="56"/>
  <c r="L58" i="56"/>
  <c r="K58" i="56"/>
  <c r="J58" i="56"/>
  <c r="I58" i="56"/>
  <c r="H58" i="56"/>
  <c r="G58" i="56"/>
  <c r="F58" i="56"/>
  <c r="E58" i="56"/>
  <c r="D58" i="56"/>
  <c r="C58" i="56"/>
  <c r="B58" i="56"/>
  <c r="A58" i="56"/>
  <c r="FX57" i="56"/>
  <c r="FW57" i="56"/>
  <c r="FV57" i="56"/>
  <c r="FU57" i="56"/>
  <c r="FT57" i="56"/>
  <c r="FS57" i="56"/>
  <c r="FR57" i="56"/>
  <c r="FQ57" i="56"/>
  <c r="FP57" i="56"/>
  <c r="FO57" i="56"/>
  <c r="FN57" i="56"/>
  <c r="FM57" i="56"/>
  <c r="FL57" i="56"/>
  <c r="FK57" i="56"/>
  <c r="FJ57" i="56"/>
  <c r="FI57" i="56"/>
  <c r="FH57" i="56"/>
  <c r="FG57" i="56"/>
  <c r="FF57" i="56"/>
  <c r="FE57" i="56"/>
  <c r="FD57" i="56"/>
  <c r="FC57" i="56"/>
  <c r="FB57" i="56"/>
  <c r="FA57" i="56"/>
  <c r="EZ57" i="56"/>
  <c r="EY57" i="56"/>
  <c r="EX57" i="56"/>
  <c r="EW57" i="56"/>
  <c r="EV57" i="56"/>
  <c r="EU57" i="56"/>
  <c r="ET57" i="56"/>
  <c r="ES57" i="56"/>
  <c r="ER57" i="56"/>
  <c r="EQ57" i="56"/>
  <c r="EP57" i="56"/>
  <c r="EO57" i="56"/>
  <c r="EN57" i="56"/>
  <c r="EM57" i="56"/>
  <c r="EL57" i="56"/>
  <c r="EK57" i="56"/>
  <c r="EJ57" i="56"/>
  <c r="EI57" i="56"/>
  <c r="EH57" i="56"/>
  <c r="EG57" i="56"/>
  <c r="EF57" i="56"/>
  <c r="EE57" i="56"/>
  <c r="ED57" i="56"/>
  <c r="EC57" i="56"/>
  <c r="EB57" i="56"/>
  <c r="EA57" i="56"/>
  <c r="DZ57" i="56"/>
  <c r="DY57" i="56"/>
  <c r="DX57" i="56"/>
  <c r="DW57" i="56"/>
  <c r="DV57" i="56"/>
  <c r="DU57" i="56"/>
  <c r="DT57" i="56"/>
  <c r="DS57" i="56"/>
  <c r="DR57" i="56"/>
  <c r="DQ57" i="56"/>
  <c r="DP57" i="56"/>
  <c r="DO57" i="56"/>
  <c r="DN57" i="56"/>
  <c r="DM57" i="56"/>
  <c r="DL57" i="56"/>
  <c r="DK57" i="56"/>
  <c r="DJ57" i="56"/>
  <c r="DI57" i="56"/>
  <c r="DH57" i="56"/>
  <c r="DG57" i="56"/>
  <c r="DF57" i="56"/>
  <c r="DE57" i="56"/>
  <c r="DD57" i="56"/>
  <c r="DC57" i="56"/>
  <c r="DB57" i="56"/>
  <c r="DA57" i="56"/>
  <c r="CZ57" i="56"/>
  <c r="CY57" i="56"/>
  <c r="CX57" i="56"/>
  <c r="CW57" i="56"/>
  <c r="CV57" i="56"/>
  <c r="CU57" i="56"/>
  <c r="CT57" i="56"/>
  <c r="CS57" i="56"/>
  <c r="CR57" i="56"/>
  <c r="CQ57" i="56"/>
  <c r="CP57" i="56"/>
  <c r="CO57" i="56"/>
  <c r="CN57" i="56"/>
  <c r="CM57" i="56"/>
  <c r="CL57" i="56"/>
  <c r="CK57" i="56"/>
  <c r="CJ57" i="56"/>
  <c r="CI57" i="56"/>
  <c r="CH57" i="56"/>
  <c r="CG57" i="56"/>
  <c r="CF57" i="56"/>
  <c r="CE57" i="56"/>
  <c r="CD57" i="56"/>
  <c r="CC57" i="56"/>
  <c r="CB57" i="56"/>
  <c r="CA57" i="56"/>
  <c r="BZ57" i="56"/>
  <c r="BY57" i="56"/>
  <c r="BX57" i="56"/>
  <c r="BW57" i="56"/>
  <c r="BV57" i="56"/>
  <c r="BU57" i="56"/>
  <c r="BT57" i="56"/>
  <c r="BS57" i="56"/>
  <c r="BR57" i="56"/>
  <c r="BQ57" i="56"/>
  <c r="BP57" i="56"/>
  <c r="BO57" i="56"/>
  <c r="BN57" i="56"/>
  <c r="BM57" i="56"/>
  <c r="BL57" i="56"/>
  <c r="BK57" i="56"/>
  <c r="BJ57" i="56"/>
  <c r="BI57" i="56"/>
  <c r="BH57" i="56"/>
  <c r="BG57" i="56"/>
  <c r="BF57" i="56"/>
  <c r="BE57" i="56"/>
  <c r="BD57" i="56"/>
  <c r="BC57" i="56"/>
  <c r="BB57" i="56"/>
  <c r="BA57" i="56"/>
  <c r="AZ57" i="56"/>
  <c r="AY57" i="56"/>
  <c r="AX57" i="56"/>
  <c r="AW57" i="56"/>
  <c r="AV57" i="56"/>
  <c r="AU57" i="56"/>
  <c r="AT57" i="56"/>
  <c r="AS57" i="56"/>
  <c r="AR57" i="56"/>
  <c r="AQ57" i="56"/>
  <c r="AP57" i="56"/>
  <c r="AO57" i="56"/>
  <c r="AN57" i="56"/>
  <c r="AM57" i="56"/>
  <c r="AL57" i="56"/>
  <c r="AK57" i="56"/>
  <c r="AJ57" i="56"/>
  <c r="AI57" i="56"/>
  <c r="AH57" i="56"/>
  <c r="AG57" i="56"/>
  <c r="AF57" i="56"/>
  <c r="AE57" i="56"/>
  <c r="AD57" i="56"/>
  <c r="AC57" i="56"/>
  <c r="AB57" i="56"/>
  <c r="AA57" i="56"/>
  <c r="Z57" i="56"/>
  <c r="Y57" i="56"/>
  <c r="X57" i="56"/>
  <c r="W57" i="56"/>
  <c r="V57" i="56"/>
  <c r="U57" i="56"/>
  <c r="T57" i="56"/>
  <c r="S57" i="56"/>
  <c r="R57" i="56"/>
  <c r="Q57" i="56"/>
  <c r="P57" i="56"/>
  <c r="O57" i="56"/>
  <c r="N57" i="56"/>
  <c r="M57" i="56"/>
  <c r="L57" i="56"/>
  <c r="K57" i="56"/>
  <c r="J57" i="56"/>
  <c r="I57" i="56"/>
  <c r="H57" i="56"/>
  <c r="G57" i="56"/>
  <c r="F57" i="56"/>
  <c r="E57" i="56"/>
  <c r="D57" i="56"/>
  <c r="C57" i="56"/>
  <c r="B57" i="56"/>
  <c r="A57" i="56"/>
  <c r="FX56" i="56"/>
  <c r="FW56" i="56"/>
  <c r="FV56" i="56"/>
  <c r="FU56" i="56"/>
  <c r="FT56" i="56"/>
  <c r="FS56" i="56"/>
  <c r="FR56" i="56"/>
  <c r="FQ56" i="56"/>
  <c r="FP56" i="56"/>
  <c r="FO56" i="56"/>
  <c r="FN56" i="56"/>
  <c r="FM56" i="56"/>
  <c r="FL56" i="56"/>
  <c r="FK56" i="56"/>
  <c r="FJ56" i="56"/>
  <c r="FI56" i="56"/>
  <c r="FH56" i="56"/>
  <c r="FG56" i="56"/>
  <c r="FF56" i="56"/>
  <c r="FE56" i="56"/>
  <c r="FD56" i="56"/>
  <c r="FC56" i="56"/>
  <c r="FB56" i="56"/>
  <c r="FA56" i="56"/>
  <c r="EZ56" i="56"/>
  <c r="EY56" i="56"/>
  <c r="EX56" i="56"/>
  <c r="EW56" i="56"/>
  <c r="EV56" i="56"/>
  <c r="EU56" i="56"/>
  <c r="ET56" i="56"/>
  <c r="ES56" i="56"/>
  <c r="ER56" i="56"/>
  <c r="EQ56" i="56"/>
  <c r="EP56" i="56"/>
  <c r="EO56" i="56"/>
  <c r="EN56" i="56"/>
  <c r="EM56" i="56"/>
  <c r="EL56" i="56"/>
  <c r="EK56" i="56"/>
  <c r="EJ56" i="56"/>
  <c r="EI56" i="56"/>
  <c r="EH56" i="56"/>
  <c r="EG56" i="56"/>
  <c r="EF56" i="56"/>
  <c r="EE56" i="56"/>
  <c r="ED56" i="56"/>
  <c r="EC56" i="56"/>
  <c r="EB56" i="56"/>
  <c r="EA56" i="56"/>
  <c r="DZ56" i="56"/>
  <c r="DY56" i="56"/>
  <c r="DX56" i="56"/>
  <c r="DW56" i="56"/>
  <c r="DV56" i="56"/>
  <c r="DU56" i="56"/>
  <c r="DT56" i="56"/>
  <c r="DS56" i="56"/>
  <c r="DR56" i="56"/>
  <c r="DQ56" i="56"/>
  <c r="DP56" i="56"/>
  <c r="DO56" i="56"/>
  <c r="DN56" i="56"/>
  <c r="DM56" i="56"/>
  <c r="DL56" i="56"/>
  <c r="DK56" i="56"/>
  <c r="DJ56" i="56"/>
  <c r="DI56" i="56"/>
  <c r="DH56" i="56"/>
  <c r="DG56" i="56"/>
  <c r="DF56" i="56"/>
  <c r="DE56" i="56"/>
  <c r="DD56" i="56"/>
  <c r="DC56" i="56"/>
  <c r="DB56" i="56"/>
  <c r="DA56" i="56"/>
  <c r="CZ56" i="56"/>
  <c r="CY56" i="56"/>
  <c r="CX56" i="56"/>
  <c r="CW56" i="56"/>
  <c r="CV56" i="56"/>
  <c r="CU56" i="56"/>
  <c r="CT56" i="56"/>
  <c r="CS56" i="56"/>
  <c r="CR56" i="56"/>
  <c r="CQ56" i="56"/>
  <c r="CP56" i="56"/>
  <c r="CO56" i="56"/>
  <c r="CN56" i="56"/>
  <c r="CM56" i="56"/>
  <c r="CL56" i="56"/>
  <c r="CK56" i="56"/>
  <c r="CJ56" i="56"/>
  <c r="CI56" i="56"/>
  <c r="CH56" i="56"/>
  <c r="CG56" i="56"/>
  <c r="CF56" i="56"/>
  <c r="CE56" i="56"/>
  <c r="CD56" i="56"/>
  <c r="CC56" i="56"/>
  <c r="CB56" i="56"/>
  <c r="CA56" i="56"/>
  <c r="BZ56" i="56"/>
  <c r="BY56" i="56"/>
  <c r="BX56" i="56"/>
  <c r="BW56" i="56"/>
  <c r="BV56" i="56"/>
  <c r="BU56" i="56"/>
  <c r="BT56" i="56"/>
  <c r="BS56" i="56"/>
  <c r="BR56" i="56"/>
  <c r="BQ56" i="56"/>
  <c r="BP56" i="56"/>
  <c r="BO56" i="56"/>
  <c r="BN56" i="56"/>
  <c r="BM56" i="56"/>
  <c r="BL56" i="56"/>
  <c r="BK56" i="56"/>
  <c r="BJ56" i="56"/>
  <c r="BI56" i="56"/>
  <c r="BH56" i="56"/>
  <c r="BG56" i="56"/>
  <c r="BF56" i="56"/>
  <c r="BE56" i="56"/>
  <c r="BD56" i="56"/>
  <c r="BC56" i="56"/>
  <c r="BB56" i="56"/>
  <c r="BA56" i="56"/>
  <c r="AZ56" i="56"/>
  <c r="AY56" i="56"/>
  <c r="AX56" i="56"/>
  <c r="AW56" i="56"/>
  <c r="AV56" i="56"/>
  <c r="AU56" i="56"/>
  <c r="AT56" i="56"/>
  <c r="AS56" i="56"/>
  <c r="AR56" i="56"/>
  <c r="AQ56" i="56"/>
  <c r="AP56" i="56"/>
  <c r="AO56" i="56"/>
  <c r="AN56" i="56"/>
  <c r="AM56" i="56"/>
  <c r="AL56" i="56"/>
  <c r="AK56" i="56"/>
  <c r="AJ56" i="56"/>
  <c r="AI56" i="56"/>
  <c r="AH56" i="56"/>
  <c r="AG56" i="56"/>
  <c r="AF56" i="56"/>
  <c r="AE56" i="56"/>
  <c r="AD56" i="56"/>
  <c r="AC56" i="56"/>
  <c r="AB56" i="56"/>
  <c r="AA56" i="56"/>
  <c r="Z56" i="56"/>
  <c r="Y56" i="56"/>
  <c r="X56" i="56"/>
  <c r="W56" i="56"/>
  <c r="V56" i="56"/>
  <c r="U56" i="56"/>
  <c r="T56" i="56"/>
  <c r="S56" i="56"/>
  <c r="R56" i="56"/>
  <c r="Q56" i="56"/>
  <c r="P56" i="56"/>
  <c r="O56" i="56"/>
  <c r="N56" i="56"/>
  <c r="M56" i="56"/>
  <c r="L56" i="56"/>
  <c r="K56" i="56"/>
  <c r="J56" i="56"/>
  <c r="I56" i="56"/>
  <c r="H56" i="56"/>
  <c r="G56" i="56"/>
  <c r="F56" i="56"/>
  <c r="E56" i="56"/>
  <c r="D56" i="56"/>
  <c r="C56" i="56"/>
  <c r="B56" i="56"/>
  <c r="A56" i="56"/>
  <c r="FX55" i="56"/>
  <c r="FW55" i="56"/>
  <c r="FV55" i="56"/>
  <c r="FU55" i="56"/>
  <c r="FT55" i="56"/>
  <c r="FS55" i="56"/>
  <c r="FR55" i="56"/>
  <c r="FQ55" i="56"/>
  <c r="FP55" i="56"/>
  <c r="FO55" i="56"/>
  <c r="FN55" i="56"/>
  <c r="FM55" i="56"/>
  <c r="FL55" i="56"/>
  <c r="FK55" i="56"/>
  <c r="FJ55" i="56"/>
  <c r="FI55" i="56"/>
  <c r="FH55" i="56"/>
  <c r="FG55" i="56"/>
  <c r="FF55" i="56"/>
  <c r="FE55" i="56"/>
  <c r="FD55" i="56"/>
  <c r="FC55" i="56"/>
  <c r="FB55" i="56"/>
  <c r="FA55" i="56"/>
  <c r="EZ55" i="56"/>
  <c r="EY55" i="56"/>
  <c r="EX55" i="56"/>
  <c r="EW55" i="56"/>
  <c r="EV55" i="56"/>
  <c r="EU55" i="56"/>
  <c r="ET55" i="56"/>
  <c r="ES55" i="56"/>
  <c r="ER55" i="56"/>
  <c r="EQ55" i="56"/>
  <c r="EP55" i="56"/>
  <c r="EO55" i="56"/>
  <c r="EN55" i="56"/>
  <c r="EM55" i="56"/>
  <c r="EL55" i="56"/>
  <c r="EK55" i="56"/>
  <c r="EJ55" i="56"/>
  <c r="EI55" i="56"/>
  <c r="EH55" i="56"/>
  <c r="EG55" i="56"/>
  <c r="EF55" i="56"/>
  <c r="EE55" i="56"/>
  <c r="ED55" i="56"/>
  <c r="EC55" i="56"/>
  <c r="EB55" i="56"/>
  <c r="EA55" i="56"/>
  <c r="DZ55" i="56"/>
  <c r="DY55" i="56"/>
  <c r="DX55" i="56"/>
  <c r="DW55" i="56"/>
  <c r="DV55" i="56"/>
  <c r="DU55" i="56"/>
  <c r="DT55" i="56"/>
  <c r="DS55" i="56"/>
  <c r="DR55" i="56"/>
  <c r="DQ55" i="56"/>
  <c r="DP55" i="56"/>
  <c r="DO55" i="56"/>
  <c r="DN55" i="56"/>
  <c r="DM55" i="56"/>
  <c r="DL55" i="56"/>
  <c r="DK55" i="56"/>
  <c r="DJ55" i="56"/>
  <c r="DI55" i="56"/>
  <c r="DH55" i="56"/>
  <c r="DG55" i="56"/>
  <c r="DF55" i="56"/>
  <c r="DE55" i="56"/>
  <c r="DD55" i="56"/>
  <c r="DC55" i="56"/>
  <c r="DB55" i="56"/>
  <c r="DA55" i="56"/>
  <c r="CZ55" i="56"/>
  <c r="CY55" i="56"/>
  <c r="CX55" i="56"/>
  <c r="CW55" i="56"/>
  <c r="CV55" i="56"/>
  <c r="CU55" i="56"/>
  <c r="CT55" i="56"/>
  <c r="CS55" i="56"/>
  <c r="CR55" i="56"/>
  <c r="CQ55" i="56"/>
  <c r="CP55" i="56"/>
  <c r="CO55" i="56"/>
  <c r="CN55" i="56"/>
  <c r="CM55" i="56"/>
  <c r="CL55" i="56"/>
  <c r="CK55" i="56"/>
  <c r="CJ55" i="56"/>
  <c r="CI55" i="56"/>
  <c r="CH55" i="56"/>
  <c r="CG55" i="56"/>
  <c r="CF55" i="56"/>
  <c r="CE55" i="56"/>
  <c r="CD55" i="56"/>
  <c r="CC55" i="56"/>
  <c r="CB55" i="56"/>
  <c r="CA55" i="56"/>
  <c r="BZ55" i="56"/>
  <c r="BY55" i="56"/>
  <c r="BX55" i="56"/>
  <c r="BW55" i="56"/>
  <c r="BV55" i="56"/>
  <c r="BU55" i="56"/>
  <c r="BT55" i="56"/>
  <c r="BS55" i="56"/>
  <c r="BR55" i="56"/>
  <c r="BQ55" i="56"/>
  <c r="BP55" i="56"/>
  <c r="BO55" i="56"/>
  <c r="BN55" i="56"/>
  <c r="BM55" i="56"/>
  <c r="BL55" i="56"/>
  <c r="BK55" i="56"/>
  <c r="BJ55" i="56"/>
  <c r="BI55" i="56"/>
  <c r="BH55" i="56"/>
  <c r="BG55" i="56"/>
  <c r="BF55" i="56"/>
  <c r="BE55" i="56"/>
  <c r="BD55" i="56"/>
  <c r="BC55" i="56"/>
  <c r="BB55" i="56"/>
  <c r="BA55" i="56"/>
  <c r="AZ55" i="56"/>
  <c r="AY55" i="56"/>
  <c r="AX55" i="56"/>
  <c r="AW55" i="56"/>
  <c r="AV55" i="56"/>
  <c r="AU55" i="56"/>
  <c r="AT55" i="56"/>
  <c r="AS55" i="56"/>
  <c r="AR55" i="56"/>
  <c r="AQ55" i="56"/>
  <c r="AP55" i="56"/>
  <c r="AO55" i="56"/>
  <c r="AN55" i="56"/>
  <c r="AM55" i="56"/>
  <c r="AL55" i="56"/>
  <c r="AK55" i="56"/>
  <c r="AJ55" i="56"/>
  <c r="AI55" i="56"/>
  <c r="AH55" i="56"/>
  <c r="AG55" i="56"/>
  <c r="AF55" i="56"/>
  <c r="AE55" i="56"/>
  <c r="AD55" i="56"/>
  <c r="AC55" i="56"/>
  <c r="AB55" i="56"/>
  <c r="AA55" i="56"/>
  <c r="Z55" i="56"/>
  <c r="Y55" i="56"/>
  <c r="X55" i="56"/>
  <c r="W55" i="56"/>
  <c r="V55" i="56"/>
  <c r="U55" i="56"/>
  <c r="T55" i="56"/>
  <c r="S55" i="56"/>
  <c r="R55" i="56"/>
  <c r="Q55" i="56"/>
  <c r="P55" i="56"/>
  <c r="O55" i="56"/>
  <c r="N55" i="56"/>
  <c r="M55" i="56"/>
  <c r="L55" i="56"/>
  <c r="K55" i="56"/>
  <c r="J55" i="56"/>
  <c r="I55" i="56"/>
  <c r="H55" i="56"/>
  <c r="G55" i="56"/>
  <c r="F55" i="56"/>
  <c r="E55" i="56"/>
  <c r="D55" i="56"/>
  <c r="C55" i="56"/>
  <c r="B55" i="56"/>
  <c r="A55" i="56"/>
  <c r="FX54" i="56"/>
  <c r="FW54" i="56"/>
  <c r="FV54" i="56"/>
  <c r="FU54" i="56"/>
  <c r="FT54" i="56"/>
  <c r="FS54" i="56"/>
  <c r="FR54" i="56"/>
  <c r="FQ54" i="56"/>
  <c r="FP54" i="56"/>
  <c r="FO54" i="56"/>
  <c r="FN54" i="56"/>
  <c r="FM54" i="56"/>
  <c r="FL54" i="56"/>
  <c r="FK54" i="56"/>
  <c r="FJ54" i="56"/>
  <c r="FI54" i="56"/>
  <c r="FH54" i="56"/>
  <c r="FG54" i="56"/>
  <c r="FF54" i="56"/>
  <c r="FE54" i="56"/>
  <c r="FD54" i="56"/>
  <c r="FC54" i="56"/>
  <c r="FB54" i="56"/>
  <c r="FA54" i="56"/>
  <c r="EZ54" i="56"/>
  <c r="EY54" i="56"/>
  <c r="EX54" i="56"/>
  <c r="EW54" i="56"/>
  <c r="EV54" i="56"/>
  <c r="EU54" i="56"/>
  <c r="ET54" i="56"/>
  <c r="ES54" i="56"/>
  <c r="ER54" i="56"/>
  <c r="EQ54" i="56"/>
  <c r="EP54" i="56"/>
  <c r="EO54" i="56"/>
  <c r="EN54" i="56"/>
  <c r="EM54" i="56"/>
  <c r="EL54" i="56"/>
  <c r="EK54" i="56"/>
  <c r="EJ54" i="56"/>
  <c r="EI54" i="56"/>
  <c r="EH54" i="56"/>
  <c r="EG54" i="56"/>
  <c r="EF54" i="56"/>
  <c r="EE54" i="56"/>
  <c r="ED54" i="56"/>
  <c r="EC54" i="56"/>
  <c r="EB54" i="56"/>
  <c r="EA54" i="56"/>
  <c r="DZ54" i="56"/>
  <c r="DY54" i="56"/>
  <c r="DX54" i="56"/>
  <c r="DW54" i="56"/>
  <c r="DV54" i="56"/>
  <c r="DU54" i="56"/>
  <c r="DT54" i="56"/>
  <c r="DS54" i="56"/>
  <c r="DR54" i="56"/>
  <c r="DQ54" i="56"/>
  <c r="DP54" i="56"/>
  <c r="DO54" i="56"/>
  <c r="DN54" i="56"/>
  <c r="DM54" i="56"/>
  <c r="DL54" i="56"/>
  <c r="DK54" i="56"/>
  <c r="DJ54" i="56"/>
  <c r="DI54" i="56"/>
  <c r="DH54" i="56"/>
  <c r="DG54" i="56"/>
  <c r="DF54" i="56"/>
  <c r="DE54" i="56"/>
  <c r="DD54" i="56"/>
  <c r="DC54" i="56"/>
  <c r="DB54" i="56"/>
  <c r="DA54" i="56"/>
  <c r="CZ54" i="56"/>
  <c r="CY54" i="56"/>
  <c r="CX54" i="56"/>
  <c r="CW54" i="56"/>
  <c r="CV54" i="56"/>
  <c r="CU54" i="56"/>
  <c r="CT54" i="56"/>
  <c r="CS54" i="56"/>
  <c r="CR54" i="56"/>
  <c r="CQ54" i="56"/>
  <c r="CP54" i="56"/>
  <c r="CO54" i="56"/>
  <c r="CN54" i="56"/>
  <c r="CM54" i="56"/>
  <c r="CL54" i="56"/>
  <c r="CK54" i="56"/>
  <c r="CJ54" i="56"/>
  <c r="CI54" i="56"/>
  <c r="CH54" i="56"/>
  <c r="CG54" i="56"/>
  <c r="CF54" i="56"/>
  <c r="CE54" i="56"/>
  <c r="CD54" i="56"/>
  <c r="CC54" i="56"/>
  <c r="CB54" i="56"/>
  <c r="CA54" i="56"/>
  <c r="BZ54" i="56"/>
  <c r="BY54" i="56"/>
  <c r="BX54" i="56"/>
  <c r="BW54" i="56"/>
  <c r="BV54" i="56"/>
  <c r="BU54" i="56"/>
  <c r="BT54" i="56"/>
  <c r="BS54" i="56"/>
  <c r="BR54" i="56"/>
  <c r="BQ54" i="56"/>
  <c r="BP54" i="56"/>
  <c r="BO54" i="56"/>
  <c r="BN54" i="56"/>
  <c r="BM54" i="56"/>
  <c r="BL54" i="56"/>
  <c r="BK54" i="56"/>
  <c r="BJ54" i="56"/>
  <c r="BI54" i="56"/>
  <c r="BH54" i="56"/>
  <c r="BG54" i="56"/>
  <c r="BF54" i="56"/>
  <c r="BE54" i="56"/>
  <c r="BD54" i="56"/>
  <c r="BC54" i="56"/>
  <c r="BB54" i="56"/>
  <c r="BA54" i="56"/>
  <c r="AZ54" i="56"/>
  <c r="AY54" i="56"/>
  <c r="AX54" i="56"/>
  <c r="AW54" i="56"/>
  <c r="AV54" i="56"/>
  <c r="AU54" i="56"/>
  <c r="AT54" i="56"/>
  <c r="AS54" i="56"/>
  <c r="AR54" i="56"/>
  <c r="AQ54" i="56"/>
  <c r="AP54" i="56"/>
  <c r="AO54" i="56"/>
  <c r="AN54" i="56"/>
  <c r="AM54" i="56"/>
  <c r="AL54" i="56"/>
  <c r="AK54" i="56"/>
  <c r="AJ54" i="56"/>
  <c r="AI54" i="56"/>
  <c r="AH54" i="56"/>
  <c r="AG54" i="56"/>
  <c r="AF54" i="56"/>
  <c r="AE54" i="56"/>
  <c r="AD54" i="56"/>
  <c r="AC54" i="56"/>
  <c r="AB54" i="56"/>
  <c r="AA54" i="56"/>
  <c r="Z54" i="56"/>
  <c r="Y54" i="56"/>
  <c r="X54" i="56"/>
  <c r="W54" i="56"/>
  <c r="V54" i="56"/>
  <c r="U54" i="56"/>
  <c r="T54" i="56"/>
  <c r="S54" i="56"/>
  <c r="R54" i="56"/>
  <c r="Q54" i="56"/>
  <c r="P54" i="56"/>
  <c r="O54" i="56"/>
  <c r="N54" i="56"/>
  <c r="M54" i="56"/>
  <c r="L54" i="56"/>
  <c r="K54" i="56"/>
  <c r="J54" i="56"/>
  <c r="I54" i="56"/>
  <c r="H54" i="56"/>
  <c r="G54" i="56"/>
  <c r="F54" i="56"/>
  <c r="E54" i="56"/>
  <c r="D54" i="56"/>
  <c r="C54" i="56"/>
  <c r="B54" i="56"/>
  <c r="A54" i="56"/>
  <c r="FX53" i="56"/>
  <c r="FW53" i="56"/>
  <c r="FV53" i="56"/>
  <c r="FU53" i="56"/>
  <c r="FT53" i="56"/>
  <c r="FS53" i="56"/>
  <c r="FR53" i="56"/>
  <c r="FQ53" i="56"/>
  <c r="FP53" i="56"/>
  <c r="FO53" i="56"/>
  <c r="FN53" i="56"/>
  <c r="FM53" i="56"/>
  <c r="FL53" i="56"/>
  <c r="FK53" i="56"/>
  <c r="FJ53" i="56"/>
  <c r="FI53" i="56"/>
  <c r="FH53" i="56"/>
  <c r="FG53" i="56"/>
  <c r="FF53" i="56"/>
  <c r="FE53" i="56"/>
  <c r="FD53" i="56"/>
  <c r="FC53" i="56"/>
  <c r="FB53" i="56"/>
  <c r="FA53" i="56"/>
  <c r="EZ53" i="56"/>
  <c r="EY53" i="56"/>
  <c r="EX53" i="56"/>
  <c r="EW53" i="56"/>
  <c r="EV53" i="56"/>
  <c r="EU53" i="56"/>
  <c r="ET53" i="56"/>
  <c r="ES53" i="56"/>
  <c r="ER53" i="56"/>
  <c r="EQ53" i="56"/>
  <c r="EP53" i="56"/>
  <c r="EO53" i="56"/>
  <c r="EN53" i="56"/>
  <c r="EM53" i="56"/>
  <c r="EL53" i="56"/>
  <c r="EK53" i="56"/>
  <c r="EJ53" i="56"/>
  <c r="EI53" i="56"/>
  <c r="EH53" i="56"/>
  <c r="EG53" i="56"/>
  <c r="EF53" i="56"/>
  <c r="EE53" i="56"/>
  <c r="ED53" i="56"/>
  <c r="EC53" i="56"/>
  <c r="EB53" i="56"/>
  <c r="EA53" i="56"/>
  <c r="DZ53" i="56"/>
  <c r="DY53" i="56"/>
  <c r="DX53" i="56"/>
  <c r="DW53" i="56"/>
  <c r="DV53" i="56"/>
  <c r="DU53" i="56"/>
  <c r="DT53" i="56"/>
  <c r="DS53" i="56"/>
  <c r="DR53" i="56"/>
  <c r="DQ53" i="56"/>
  <c r="DP53" i="56"/>
  <c r="DO53" i="56"/>
  <c r="DN53" i="56"/>
  <c r="DM53" i="56"/>
  <c r="DL53" i="56"/>
  <c r="DK53" i="56"/>
  <c r="DJ53" i="56"/>
  <c r="DI53" i="56"/>
  <c r="DH53" i="56"/>
  <c r="DG53" i="56"/>
  <c r="DF53" i="56"/>
  <c r="DE53" i="56"/>
  <c r="DD53" i="56"/>
  <c r="DC53" i="56"/>
  <c r="DB53" i="56"/>
  <c r="DA53" i="56"/>
  <c r="CZ53" i="56"/>
  <c r="CY53" i="56"/>
  <c r="CX53" i="56"/>
  <c r="CW53" i="56"/>
  <c r="CV53" i="56"/>
  <c r="CU53" i="56"/>
  <c r="CT53" i="56"/>
  <c r="CS53" i="56"/>
  <c r="CR53" i="56"/>
  <c r="CQ53" i="56"/>
  <c r="CP53" i="56"/>
  <c r="CO53" i="56"/>
  <c r="CN53" i="56"/>
  <c r="CM53" i="56"/>
  <c r="CL53" i="56"/>
  <c r="CK53" i="56"/>
  <c r="CJ53" i="56"/>
  <c r="CI53" i="56"/>
  <c r="CH53" i="56"/>
  <c r="CG53" i="56"/>
  <c r="CF53" i="56"/>
  <c r="CE53" i="56"/>
  <c r="CD53" i="56"/>
  <c r="CC53" i="56"/>
  <c r="CB53" i="56"/>
  <c r="CA53" i="56"/>
  <c r="BZ53" i="56"/>
  <c r="BY53" i="56"/>
  <c r="BX53" i="56"/>
  <c r="BW53" i="56"/>
  <c r="BV53" i="56"/>
  <c r="BU53" i="56"/>
  <c r="BT53" i="56"/>
  <c r="BS53" i="56"/>
  <c r="BR53" i="56"/>
  <c r="BQ53" i="56"/>
  <c r="BP53" i="56"/>
  <c r="BO53" i="56"/>
  <c r="BN53" i="56"/>
  <c r="BM53" i="56"/>
  <c r="BL53" i="56"/>
  <c r="BK53" i="56"/>
  <c r="BJ53" i="56"/>
  <c r="BI53" i="56"/>
  <c r="BH53" i="56"/>
  <c r="BG53" i="56"/>
  <c r="BF53" i="56"/>
  <c r="BE53" i="56"/>
  <c r="BD53" i="56"/>
  <c r="BC53" i="56"/>
  <c r="BB53" i="56"/>
  <c r="BA53" i="56"/>
  <c r="AZ53" i="56"/>
  <c r="AY53" i="56"/>
  <c r="AX53" i="56"/>
  <c r="AW53" i="56"/>
  <c r="AV53" i="56"/>
  <c r="AU53" i="56"/>
  <c r="AT53" i="56"/>
  <c r="AS53" i="56"/>
  <c r="AR53" i="56"/>
  <c r="AQ53" i="56"/>
  <c r="AP53" i="56"/>
  <c r="AO53" i="56"/>
  <c r="AN53" i="56"/>
  <c r="AM53" i="56"/>
  <c r="AL53" i="56"/>
  <c r="AK53" i="56"/>
  <c r="AJ53" i="56"/>
  <c r="AI53" i="56"/>
  <c r="AH53" i="56"/>
  <c r="AG53" i="56"/>
  <c r="AF53" i="56"/>
  <c r="AE53" i="56"/>
  <c r="AD53" i="56"/>
  <c r="AC53" i="56"/>
  <c r="AB53" i="56"/>
  <c r="AA53" i="56"/>
  <c r="Z53" i="56"/>
  <c r="Y53" i="56"/>
  <c r="X53" i="56"/>
  <c r="W53" i="56"/>
  <c r="V53" i="56"/>
  <c r="U53" i="56"/>
  <c r="T53" i="56"/>
  <c r="S53" i="56"/>
  <c r="R53" i="56"/>
  <c r="Q53" i="56"/>
  <c r="P53" i="56"/>
  <c r="O53" i="56"/>
  <c r="N53" i="56"/>
  <c r="M53" i="56"/>
  <c r="L53" i="56"/>
  <c r="K53" i="56"/>
  <c r="J53" i="56"/>
  <c r="I53" i="56"/>
  <c r="H53" i="56"/>
  <c r="G53" i="56"/>
  <c r="F53" i="56"/>
  <c r="E53" i="56"/>
  <c r="D53" i="56"/>
  <c r="C53" i="56"/>
  <c r="B53" i="56"/>
  <c r="A53" i="56"/>
  <c r="FX52" i="56"/>
  <c r="FW52" i="56"/>
  <c r="FV52" i="56"/>
  <c r="FU52" i="56"/>
  <c r="FT52" i="56"/>
  <c r="FS52" i="56"/>
  <c r="FR52" i="56"/>
  <c r="FQ52" i="56"/>
  <c r="FP52" i="56"/>
  <c r="FO52" i="56"/>
  <c r="FN52" i="56"/>
  <c r="FM52" i="56"/>
  <c r="FL52" i="56"/>
  <c r="FK52" i="56"/>
  <c r="FJ52" i="56"/>
  <c r="FI52" i="56"/>
  <c r="FH52" i="56"/>
  <c r="FG52" i="56"/>
  <c r="FF52" i="56"/>
  <c r="FE52" i="56"/>
  <c r="FD52" i="56"/>
  <c r="FC52" i="56"/>
  <c r="FB52" i="56"/>
  <c r="FA52" i="56"/>
  <c r="EZ52" i="56"/>
  <c r="EY52" i="56"/>
  <c r="EX52" i="56"/>
  <c r="EW52" i="56"/>
  <c r="EV52" i="56"/>
  <c r="EU52" i="56"/>
  <c r="ET52" i="56"/>
  <c r="ES52" i="56"/>
  <c r="ER52" i="56"/>
  <c r="EQ52" i="56"/>
  <c r="EP52" i="56"/>
  <c r="EO52" i="56"/>
  <c r="EN52" i="56"/>
  <c r="EM52" i="56"/>
  <c r="EL52" i="56"/>
  <c r="EK52" i="56"/>
  <c r="EJ52" i="56"/>
  <c r="EI52" i="56"/>
  <c r="EH52" i="56"/>
  <c r="EG52" i="56"/>
  <c r="EF52" i="56"/>
  <c r="EE52" i="56"/>
  <c r="ED52" i="56"/>
  <c r="EC52" i="56"/>
  <c r="EB52" i="56"/>
  <c r="EA52" i="56"/>
  <c r="DZ52" i="56"/>
  <c r="DY52" i="56"/>
  <c r="DX52" i="56"/>
  <c r="DW52" i="56"/>
  <c r="DV52" i="56"/>
  <c r="DU52" i="56"/>
  <c r="DT52" i="56"/>
  <c r="DS52" i="56"/>
  <c r="DR52" i="56"/>
  <c r="DQ52" i="56"/>
  <c r="DP52" i="56"/>
  <c r="DO52" i="56"/>
  <c r="DN52" i="56"/>
  <c r="DM52" i="56"/>
  <c r="DL52" i="56"/>
  <c r="DK52" i="56"/>
  <c r="DJ52" i="56"/>
  <c r="DI52" i="56"/>
  <c r="DH52" i="56"/>
  <c r="DG52" i="56"/>
  <c r="DF52" i="56"/>
  <c r="DE52" i="56"/>
  <c r="DD52" i="56"/>
  <c r="DC52" i="56"/>
  <c r="DB52" i="56"/>
  <c r="DA52" i="56"/>
  <c r="CZ52" i="56"/>
  <c r="CY52" i="56"/>
  <c r="CX52" i="56"/>
  <c r="CW52" i="56"/>
  <c r="CV52" i="56"/>
  <c r="CU52" i="56"/>
  <c r="CT52" i="56"/>
  <c r="CS52" i="56"/>
  <c r="CR52" i="56"/>
  <c r="CQ52" i="56"/>
  <c r="CP52" i="56"/>
  <c r="CO52" i="56"/>
  <c r="CN52" i="56"/>
  <c r="CM52" i="56"/>
  <c r="CL52" i="56"/>
  <c r="CK52" i="56"/>
  <c r="CJ52" i="56"/>
  <c r="CI52" i="56"/>
  <c r="CH52" i="56"/>
  <c r="CG52" i="56"/>
  <c r="CF52" i="56"/>
  <c r="CE52" i="56"/>
  <c r="CD52" i="56"/>
  <c r="CC52" i="56"/>
  <c r="CB52" i="56"/>
  <c r="CA52" i="56"/>
  <c r="BZ52" i="56"/>
  <c r="BY52" i="56"/>
  <c r="BX52" i="56"/>
  <c r="BW52" i="56"/>
  <c r="BV52" i="56"/>
  <c r="BU52" i="56"/>
  <c r="BT52" i="56"/>
  <c r="BS52" i="56"/>
  <c r="BR52" i="56"/>
  <c r="BQ52" i="56"/>
  <c r="BP52" i="56"/>
  <c r="BO52" i="56"/>
  <c r="BN52" i="56"/>
  <c r="BM52" i="56"/>
  <c r="BL52" i="56"/>
  <c r="BK52" i="56"/>
  <c r="BJ52" i="56"/>
  <c r="BI52" i="56"/>
  <c r="BH52" i="56"/>
  <c r="BG52" i="56"/>
  <c r="BF52" i="56"/>
  <c r="BE52" i="56"/>
  <c r="BD52" i="56"/>
  <c r="BC52" i="56"/>
  <c r="BB52" i="56"/>
  <c r="BA52" i="56"/>
  <c r="AZ52" i="56"/>
  <c r="AY52" i="56"/>
  <c r="AX52" i="56"/>
  <c r="AW52" i="56"/>
  <c r="AV52" i="56"/>
  <c r="AU52" i="56"/>
  <c r="AT52" i="56"/>
  <c r="AS52" i="56"/>
  <c r="AR52" i="56"/>
  <c r="AQ52" i="56"/>
  <c r="AP52" i="56"/>
  <c r="AO52" i="56"/>
  <c r="AN52" i="56"/>
  <c r="AM52" i="56"/>
  <c r="AL52" i="56"/>
  <c r="AK52" i="56"/>
  <c r="AJ52" i="56"/>
  <c r="AI52" i="56"/>
  <c r="AH52" i="56"/>
  <c r="AG52" i="56"/>
  <c r="AF52" i="56"/>
  <c r="AE52" i="56"/>
  <c r="AD52" i="56"/>
  <c r="AC52" i="56"/>
  <c r="AB52" i="56"/>
  <c r="AA52" i="56"/>
  <c r="Z52" i="56"/>
  <c r="Y52" i="56"/>
  <c r="X52" i="56"/>
  <c r="W52" i="56"/>
  <c r="V52" i="56"/>
  <c r="U52" i="56"/>
  <c r="T52" i="56"/>
  <c r="S52" i="56"/>
  <c r="R52" i="56"/>
  <c r="Q52" i="56"/>
  <c r="P52" i="56"/>
  <c r="O52" i="56"/>
  <c r="N52" i="56"/>
  <c r="M52" i="56"/>
  <c r="L52" i="56"/>
  <c r="K52" i="56"/>
  <c r="J52" i="56"/>
  <c r="I52" i="56"/>
  <c r="H52" i="56"/>
  <c r="G52" i="56"/>
  <c r="F52" i="56"/>
  <c r="E52" i="56"/>
  <c r="D52" i="56"/>
  <c r="C52" i="56"/>
  <c r="B52" i="56"/>
  <c r="A52" i="56"/>
  <c r="FX51" i="56"/>
  <c r="FW51" i="56"/>
  <c r="FV51" i="56"/>
  <c r="FU51" i="56"/>
  <c r="FT51" i="56"/>
  <c r="FS51" i="56"/>
  <c r="FR51" i="56"/>
  <c r="FQ51" i="56"/>
  <c r="FP51" i="56"/>
  <c r="FO51" i="56"/>
  <c r="FN51" i="56"/>
  <c r="FM51" i="56"/>
  <c r="FL51" i="56"/>
  <c r="FK51" i="56"/>
  <c r="FJ51" i="56"/>
  <c r="FI51" i="56"/>
  <c r="FH51" i="56"/>
  <c r="FG51" i="56"/>
  <c r="FF51" i="56"/>
  <c r="FE51" i="56"/>
  <c r="FD51" i="56"/>
  <c r="FC51" i="56"/>
  <c r="FB51" i="56"/>
  <c r="FA51" i="56"/>
  <c r="EZ51" i="56"/>
  <c r="EY51" i="56"/>
  <c r="EX51" i="56"/>
  <c r="EW51" i="56"/>
  <c r="EV51" i="56"/>
  <c r="EU51" i="56"/>
  <c r="ET51" i="56"/>
  <c r="ES51" i="56"/>
  <c r="ER51" i="56"/>
  <c r="EQ51" i="56"/>
  <c r="EP51" i="56"/>
  <c r="EO51" i="56"/>
  <c r="EN51" i="56"/>
  <c r="EM51" i="56"/>
  <c r="EL51" i="56"/>
  <c r="EK51" i="56"/>
  <c r="EJ51" i="56"/>
  <c r="EI51" i="56"/>
  <c r="EH51" i="56"/>
  <c r="EG51" i="56"/>
  <c r="EF51" i="56"/>
  <c r="EE51" i="56"/>
  <c r="ED51" i="56"/>
  <c r="EC51" i="56"/>
  <c r="EB51" i="56"/>
  <c r="EA51" i="56"/>
  <c r="DZ51" i="56"/>
  <c r="DY51" i="56"/>
  <c r="DX51" i="56"/>
  <c r="DW51" i="56"/>
  <c r="DV51" i="56"/>
  <c r="DU51" i="56"/>
  <c r="DT51" i="56"/>
  <c r="DS51" i="56"/>
  <c r="DR51" i="56"/>
  <c r="DQ51" i="56"/>
  <c r="DP51" i="56"/>
  <c r="DO51" i="56"/>
  <c r="DN51" i="56"/>
  <c r="DM51" i="56"/>
  <c r="DL51" i="56"/>
  <c r="DK51" i="56"/>
  <c r="DJ51" i="56"/>
  <c r="DI51" i="56"/>
  <c r="DH51" i="56"/>
  <c r="DG51" i="56"/>
  <c r="DF51" i="56"/>
  <c r="DE51" i="56"/>
  <c r="DD51" i="56"/>
  <c r="DC51" i="56"/>
  <c r="DB51" i="56"/>
  <c r="DA51" i="56"/>
  <c r="CZ51" i="56"/>
  <c r="CY51" i="56"/>
  <c r="CX51" i="56"/>
  <c r="CW51" i="56"/>
  <c r="CV51" i="56"/>
  <c r="CU51" i="56"/>
  <c r="CT51" i="56"/>
  <c r="CS51" i="56"/>
  <c r="CR51" i="56"/>
  <c r="CQ51" i="56"/>
  <c r="CP51" i="56"/>
  <c r="CO51" i="56"/>
  <c r="CN51" i="56"/>
  <c r="CM51" i="56"/>
  <c r="CL51" i="56"/>
  <c r="CK51" i="56"/>
  <c r="CJ51" i="56"/>
  <c r="CI51" i="56"/>
  <c r="CH51" i="56"/>
  <c r="CG51" i="56"/>
  <c r="CF51" i="56"/>
  <c r="CE51" i="56"/>
  <c r="CD51" i="56"/>
  <c r="CC51" i="56"/>
  <c r="CB51" i="56"/>
  <c r="CA51" i="56"/>
  <c r="BZ51" i="56"/>
  <c r="BY51" i="56"/>
  <c r="BX51" i="56"/>
  <c r="BW51" i="56"/>
  <c r="BV51" i="56"/>
  <c r="BU51" i="56"/>
  <c r="BT51" i="56"/>
  <c r="BS51" i="56"/>
  <c r="BR51" i="56"/>
  <c r="BQ51" i="56"/>
  <c r="BP51" i="56"/>
  <c r="BO51" i="56"/>
  <c r="BN51" i="56"/>
  <c r="BM51" i="56"/>
  <c r="BL51" i="56"/>
  <c r="BK51" i="56"/>
  <c r="BJ51" i="56"/>
  <c r="BI51" i="56"/>
  <c r="BH51" i="56"/>
  <c r="BG51" i="56"/>
  <c r="BF51" i="56"/>
  <c r="BE51" i="56"/>
  <c r="BD51" i="56"/>
  <c r="BC51" i="56"/>
  <c r="BB51" i="56"/>
  <c r="BA51" i="56"/>
  <c r="AZ51" i="56"/>
  <c r="AY51" i="56"/>
  <c r="AX51" i="56"/>
  <c r="AW51" i="56"/>
  <c r="AV51" i="56"/>
  <c r="AU51" i="56"/>
  <c r="AT51" i="56"/>
  <c r="AS51" i="56"/>
  <c r="AR51" i="56"/>
  <c r="AQ51" i="56"/>
  <c r="AP51" i="56"/>
  <c r="AO51" i="56"/>
  <c r="AN51" i="56"/>
  <c r="AM51" i="56"/>
  <c r="AL51" i="56"/>
  <c r="AK51" i="56"/>
  <c r="AJ51" i="56"/>
  <c r="AI51" i="56"/>
  <c r="AH51" i="56"/>
  <c r="AG51" i="56"/>
  <c r="AF51" i="56"/>
  <c r="AE51" i="56"/>
  <c r="AD51" i="56"/>
  <c r="AC51" i="56"/>
  <c r="AB51" i="56"/>
  <c r="AA51" i="56"/>
  <c r="Z51" i="56"/>
  <c r="Y51" i="56"/>
  <c r="X51" i="56"/>
  <c r="W51" i="56"/>
  <c r="V51" i="56"/>
  <c r="U51" i="56"/>
  <c r="T51" i="56"/>
  <c r="S51" i="56"/>
  <c r="R51" i="56"/>
  <c r="Q51" i="56"/>
  <c r="P51" i="56"/>
  <c r="O51" i="56"/>
  <c r="N51" i="56"/>
  <c r="M51" i="56"/>
  <c r="L51" i="56"/>
  <c r="K51" i="56"/>
  <c r="J51" i="56"/>
  <c r="I51" i="56"/>
  <c r="H51" i="56"/>
  <c r="G51" i="56"/>
  <c r="F51" i="56"/>
  <c r="E51" i="56"/>
  <c r="D51" i="56"/>
  <c r="C51" i="56"/>
  <c r="B51" i="56"/>
  <c r="A51" i="56"/>
  <c r="FX50" i="56"/>
  <c r="FW50" i="56"/>
  <c r="FV50" i="56"/>
  <c r="FU50" i="56"/>
  <c r="FT50" i="56"/>
  <c r="FS50" i="56"/>
  <c r="FR50" i="56"/>
  <c r="FQ50" i="56"/>
  <c r="FP50" i="56"/>
  <c r="FO50" i="56"/>
  <c r="FN50" i="56"/>
  <c r="FM50" i="56"/>
  <c r="FL50" i="56"/>
  <c r="FK50" i="56"/>
  <c r="FJ50" i="56"/>
  <c r="FI50" i="56"/>
  <c r="FH50" i="56"/>
  <c r="FG50" i="56"/>
  <c r="FF50" i="56"/>
  <c r="FE50" i="56"/>
  <c r="FD50" i="56"/>
  <c r="FC50" i="56"/>
  <c r="FB50" i="56"/>
  <c r="FA50" i="56"/>
  <c r="EZ50" i="56"/>
  <c r="EY50" i="56"/>
  <c r="EX50" i="56"/>
  <c r="EW50" i="56"/>
  <c r="EV50" i="56"/>
  <c r="EU50" i="56"/>
  <c r="ET50" i="56"/>
  <c r="ES50" i="56"/>
  <c r="ER50" i="56"/>
  <c r="EQ50" i="56"/>
  <c r="EP50" i="56"/>
  <c r="EO50" i="56"/>
  <c r="EN50" i="56"/>
  <c r="EM50" i="56"/>
  <c r="EL50" i="56"/>
  <c r="EK50" i="56"/>
  <c r="EJ50" i="56"/>
  <c r="EI50" i="56"/>
  <c r="EH50" i="56"/>
  <c r="EG50" i="56"/>
  <c r="EF50" i="56"/>
  <c r="EE50" i="56"/>
  <c r="ED50" i="56"/>
  <c r="EC50" i="56"/>
  <c r="EB50" i="56"/>
  <c r="EA50" i="56"/>
  <c r="DZ50" i="56"/>
  <c r="DY50" i="56"/>
  <c r="DX50" i="56"/>
  <c r="DW50" i="56"/>
  <c r="DV50" i="56"/>
  <c r="DU50" i="56"/>
  <c r="DT50" i="56"/>
  <c r="DS50" i="56"/>
  <c r="DR50" i="56"/>
  <c r="DQ50" i="56"/>
  <c r="DP50" i="56"/>
  <c r="DO50" i="56"/>
  <c r="DN50" i="56"/>
  <c r="DM50" i="56"/>
  <c r="DL50" i="56"/>
  <c r="DK50" i="56"/>
  <c r="DJ50" i="56"/>
  <c r="DI50" i="56"/>
  <c r="DH50" i="56"/>
  <c r="DG50" i="56"/>
  <c r="DF50" i="56"/>
  <c r="DE50" i="56"/>
  <c r="DD50" i="56"/>
  <c r="DC50" i="56"/>
  <c r="DB50" i="56"/>
  <c r="DA50" i="56"/>
  <c r="CZ50" i="56"/>
  <c r="CY50" i="56"/>
  <c r="CX50" i="56"/>
  <c r="CW50" i="56"/>
  <c r="CV50" i="56"/>
  <c r="CU50" i="56"/>
  <c r="CT50" i="56"/>
  <c r="CS50" i="56"/>
  <c r="CR50" i="56"/>
  <c r="CQ50" i="56"/>
  <c r="CP50" i="56"/>
  <c r="CO50" i="56"/>
  <c r="CN50" i="56"/>
  <c r="CM50" i="56"/>
  <c r="CL50" i="56"/>
  <c r="CK50" i="56"/>
  <c r="CJ50" i="56"/>
  <c r="CI50" i="56"/>
  <c r="CH50" i="56"/>
  <c r="CG50" i="56"/>
  <c r="CF50" i="56"/>
  <c r="CE50" i="56"/>
  <c r="CD50" i="56"/>
  <c r="CC50" i="56"/>
  <c r="CB50" i="56"/>
  <c r="CA50" i="56"/>
  <c r="BZ50" i="56"/>
  <c r="BY50" i="56"/>
  <c r="BX50" i="56"/>
  <c r="BW50" i="56"/>
  <c r="BV50" i="56"/>
  <c r="BU50" i="56"/>
  <c r="BT50" i="56"/>
  <c r="BS50" i="56"/>
  <c r="BR50" i="56"/>
  <c r="BQ50" i="56"/>
  <c r="BP50" i="56"/>
  <c r="BO50" i="56"/>
  <c r="BN50" i="56"/>
  <c r="BM50" i="56"/>
  <c r="BL50" i="56"/>
  <c r="BK50" i="56"/>
  <c r="BJ50" i="56"/>
  <c r="BI50" i="56"/>
  <c r="BH50" i="56"/>
  <c r="BG50" i="56"/>
  <c r="BF50" i="56"/>
  <c r="BE50" i="56"/>
  <c r="BD50" i="56"/>
  <c r="BC50" i="56"/>
  <c r="BB50" i="56"/>
  <c r="BA50" i="56"/>
  <c r="AZ50" i="56"/>
  <c r="AY50" i="56"/>
  <c r="AX50" i="56"/>
  <c r="AW50" i="56"/>
  <c r="AV50" i="56"/>
  <c r="AU50" i="56"/>
  <c r="AT50" i="56"/>
  <c r="AS50" i="56"/>
  <c r="AR50" i="56"/>
  <c r="AQ50" i="56"/>
  <c r="AP50" i="56"/>
  <c r="AO50" i="56"/>
  <c r="AN50" i="56"/>
  <c r="AM50" i="56"/>
  <c r="AL50" i="56"/>
  <c r="AK50" i="56"/>
  <c r="AJ50" i="56"/>
  <c r="AI50" i="56"/>
  <c r="AH50" i="56"/>
  <c r="AG50" i="56"/>
  <c r="AF50" i="56"/>
  <c r="AE50" i="56"/>
  <c r="AD50" i="56"/>
  <c r="AC50" i="56"/>
  <c r="AB50" i="56"/>
  <c r="AA50" i="56"/>
  <c r="Z50" i="56"/>
  <c r="Y50" i="56"/>
  <c r="X50" i="56"/>
  <c r="W50" i="56"/>
  <c r="V50" i="56"/>
  <c r="U50" i="56"/>
  <c r="T50" i="56"/>
  <c r="S50" i="56"/>
  <c r="R50" i="56"/>
  <c r="Q50" i="56"/>
  <c r="P50" i="56"/>
  <c r="O50" i="56"/>
  <c r="N50" i="56"/>
  <c r="M50" i="56"/>
  <c r="L50" i="56"/>
  <c r="K50" i="56"/>
  <c r="J50" i="56"/>
  <c r="I50" i="56"/>
  <c r="H50" i="56"/>
  <c r="G50" i="56"/>
  <c r="F50" i="56"/>
  <c r="E50" i="56"/>
  <c r="D50" i="56"/>
  <c r="C50" i="56"/>
  <c r="B50" i="56"/>
  <c r="A50" i="56"/>
  <c r="FX49" i="56"/>
  <c r="FW49" i="56"/>
  <c r="FV49" i="56"/>
  <c r="FU49" i="56"/>
  <c r="FT49" i="56"/>
  <c r="FS49" i="56"/>
  <c r="FR49" i="56"/>
  <c r="FQ49" i="56"/>
  <c r="FP49" i="56"/>
  <c r="FO49" i="56"/>
  <c r="FN49" i="56"/>
  <c r="FM49" i="56"/>
  <c r="FL49" i="56"/>
  <c r="FK49" i="56"/>
  <c r="FJ49" i="56"/>
  <c r="FI49" i="56"/>
  <c r="FH49" i="56"/>
  <c r="FG49" i="56"/>
  <c r="FF49" i="56"/>
  <c r="FE49" i="56"/>
  <c r="FD49" i="56"/>
  <c r="FC49" i="56"/>
  <c r="FB49" i="56"/>
  <c r="FA49" i="56"/>
  <c r="EZ49" i="56"/>
  <c r="EY49" i="56"/>
  <c r="EX49" i="56"/>
  <c r="EW49" i="56"/>
  <c r="EV49" i="56"/>
  <c r="EU49" i="56"/>
  <c r="ET49" i="56"/>
  <c r="ES49" i="56"/>
  <c r="ER49" i="56"/>
  <c r="EQ49" i="56"/>
  <c r="EP49" i="56"/>
  <c r="EO49" i="56"/>
  <c r="EN49" i="56"/>
  <c r="EM49" i="56"/>
  <c r="EL49" i="56"/>
  <c r="EK49" i="56"/>
  <c r="EJ49" i="56"/>
  <c r="EI49" i="56"/>
  <c r="EH49" i="56"/>
  <c r="EG49" i="56"/>
  <c r="EF49" i="56"/>
  <c r="EE49" i="56"/>
  <c r="ED49" i="56"/>
  <c r="EC49" i="56"/>
  <c r="EB49" i="56"/>
  <c r="EA49" i="56"/>
  <c r="DZ49" i="56"/>
  <c r="DY49" i="56"/>
  <c r="DX49" i="56"/>
  <c r="DW49" i="56"/>
  <c r="DV49" i="56"/>
  <c r="DU49" i="56"/>
  <c r="DT49" i="56"/>
  <c r="DS49" i="56"/>
  <c r="DR49" i="56"/>
  <c r="DQ49" i="56"/>
  <c r="DP49" i="56"/>
  <c r="DO49" i="56"/>
  <c r="DN49" i="56"/>
  <c r="DM49" i="56"/>
  <c r="DL49" i="56"/>
  <c r="DK49" i="56"/>
  <c r="DJ49" i="56"/>
  <c r="DI49" i="56"/>
  <c r="DH49" i="56"/>
  <c r="DG49" i="56"/>
  <c r="DF49" i="56"/>
  <c r="DE49" i="56"/>
  <c r="DD49" i="56"/>
  <c r="DC49" i="56"/>
  <c r="DB49" i="56"/>
  <c r="DA49" i="56"/>
  <c r="CZ49" i="56"/>
  <c r="CY49" i="56"/>
  <c r="CX49" i="56"/>
  <c r="CW49" i="56"/>
  <c r="CV49" i="56"/>
  <c r="CU49" i="56"/>
  <c r="CT49" i="56"/>
  <c r="CS49" i="56"/>
  <c r="CR49" i="56"/>
  <c r="CQ49" i="56"/>
  <c r="CP49" i="56"/>
  <c r="CO49" i="56"/>
  <c r="CN49" i="56"/>
  <c r="CM49" i="56"/>
  <c r="CL49" i="56"/>
  <c r="CK49" i="56"/>
  <c r="CJ49" i="56"/>
  <c r="CI49" i="56"/>
  <c r="CH49" i="56"/>
  <c r="CG49" i="56"/>
  <c r="CF49" i="56"/>
  <c r="CE49" i="56"/>
  <c r="CD49" i="56"/>
  <c r="CC49" i="56"/>
  <c r="CB49" i="56"/>
  <c r="CA49" i="56"/>
  <c r="BZ49" i="56"/>
  <c r="BY49" i="56"/>
  <c r="BX49" i="56"/>
  <c r="BW49" i="56"/>
  <c r="BV49" i="56"/>
  <c r="BU49" i="56"/>
  <c r="BT49" i="56"/>
  <c r="BS49" i="56"/>
  <c r="BR49" i="56"/>
  <c r="BQ49" i="56"/>
  <c r="BP49" i="56"/>
  <c r="BO49" i="56"/>
  <c r="BN49" i="56"/>
  <c r="BM49" i="56"/>
  <c r="BL49" i="56"/>
  <c r="BK49" i="56"/>
  <c r="BJ49" i="56"/>
  <c r="BI49" i="56"/>
  <c r="BH49" i="56"/>
  <c r="BG49" i="56"/>
  <c r="BF49" i="56"/>
  <c r="BE49" i="56"/>
  <c r="BD49" i="56"/>
  <c r="BC49" i="56"/>
  <c r="BB49" i="56"/>
  <c r="BA49" i="56"/>
  <c r="AZ49" i="56"/>
  <c r="AY49" i="56"/>
  <c r="AX49" i="56"/>
  <c r="AW49" i="56"/>
  <c r="AV49" i="56"/>
  <c r="AU49" i="56"/>
  <c r="AT49" i="56"/>
  <c r="AS49" i="56"/>
  <c r="AR49" i="56"/>
  <c r="AQ49" i="56"/>
  <c r="AP49" i="56"/>
  <c r="AO49" i="56"/>
  <c r="AN49" i="56"/>
  <c r="AM49" i="56"/>
  <c r="AL49" i="56"/>
  <c r="AK49" i="56"/>
  <c r="AJ49" i="56"/>
  <c r="AI49" i="56"/>
  <c r="AH49" i="56"/>
  <c r="AG49" i="56"/>
  <c r="AF49" i="56"/>
  <c r="AE49" i="56"/>
  <c r="AD49" i="56"/>
  <c r="AC49" i="56"/>
  <c r="AB49" i="56"/>
  <c r="AA49" i="56"/>
  <c r="Z49" i="56"/>
  <c r="Y49" i="56"/>
  <c r="X49" i="56"/>
  <c r="W49" i="56"/>
  <c r="V49" i="56"/>
  <c r="U49" i="56"/>
  <c r="T49" i="56"/>
  <c r="S49" i="56"/>
  <c r="R49" i="56"/>
  <c r="Q49" i="56"/>
  <c r="P49" i="56"/>
  <c r="O49" i="56"/>
  <c r="N49" i="56"/>
  <c r="M49" i="56"/>
  <c r="L49" i="56"/>
  <c r="K49" i="56"/>
  <c r="J49" i="56"/>
  <c r="I49" i="56"/>
  <c r="H49" i="56"/>
  <c r="G49" i="56"/>
  <c r="F49" i="56"/>
  <c r="E49" i="56"/>
  <c r="D49" i="56"/>
  <c r="C49" i="56"/>
  <c r="B49" i="56"/>
  <c r="A49" i="56"/>
  <c r="FX48" i="56"/>
  <c r="FW48" i="56"/>
  <c r="FV48" i="56"/>
  <c r="FU48" i="56"/>
  <c r="FT48" i="56"/>
  <c r="FS48" i="56"/>
  <c r="FR48" i="56"/>
  <c r="FQ48" i="56"/>
  <c r="FP48" i="56"/>
  <c r="FO48" i="56"/>
  <c r="FN48" i="56"/>
  <c r="FM48" i="56"/>
  <c r="FL48" i="56"/>
  <c r="FK48" i="56"/>
  <c r="FJ48" i="56"/>
  <c r="FI48" i="56"/>
  <c r="FH48" i="56"/>
  <c r="FG48" i="56"/>
  <c r="FF48" i="56"/>
  <c r="FE48" i="56"/>
  <c r="FD48" i="56"/>
  <c r="FC48" i="56"/>
  <c r="FB48" i="56"/>
  <c r="FA48" i="56"/>
  <c r="EZ48" i="56"/>
  <c r="EY48" i="56"/>
  <c r="EX48" i="56"/>
  <c r="EW48" i="56"/>
  <c r="EV48" i="56"/>
  <c r="EU48" i="56"/>
  <c r="ET48" i="56"/>
  <c r="ES48" i="56"/>
  <c r="ER48" i="56"/>
  <c r="EQ48" i="56"/>
  <c r="EP48" i="56"/>
  <c r="EO48" i="56"/>
  <c r="EN48" i="56"/>
  <c r="EM48" i="56"/>
  <c r="EL48" i="56"/>
  <c r="EK48" i="56"/>
  <c r="EJ48" i="56"/>
  <c r="EI48" i="56"/>
  <c r="EH48" i="56"/>
  <c r="EG48" i="56"/>
  <c r="EF48" i="56"/>
  <c r="EE48" i="56"/>
  <c r="ED48" i="56"/>
  <c r="EC48" i="56"/>
  <c r="EB48" i="56"/>
  <c r="EA48" i="56"/>
  <c r="DZ48" i="56"/>
  <c r="DY48" i="56"/>
  <c r="DX48" i="56"/>
  <c r="DW48" i="56"/>
  <c r="DV48" i="56"/>
  <c r="DU48" i="56"/>
  <c r="DT48" i="56"/>
  <c r="DS48" i="56"/>
  <c r="DR48" i="56"/>
  <c r="DQ48" i="56"/>
  <c r="DP48" i="56"/>
  <c r="DO48" i="56"/>
  <c r="DN48" i="56"/>
  <c r="DM48" i="56"/>
  <c r="DL48" i="56"/>
  <c r="DK48" i="56"/>
  <c r="DJ48" i="56"/>
  <c r="DI48" i="56"/>
  <c r="DH48" i="56"/>
  <c r="DG48" i="56"/>
  <c r="DF48" i="56"/>
  <c r="DE48" i="56"/>
  <c r="DD48" i="56"/>
  <c r="DC48" i="56"/>
  <c r="DB48" i="56"/>
  <c r="DA48" i="56"/>
  <c r="CZ48" i="56"/>
  <c r="CY48" i="56"/>
  <c r="CX48" i="56"/>
  <c r="CW48" i="56"/>
  <c r="CV48" i="56"/>
  <c r="CU48" i="56"/>
  <c r="CT48" i="56"/>
  <c r="CS48" i="56"/>
  <c r="CR48" i="56"/>
  <c r="CQ48" i="56"/>
  <c r="CP48" i="56"/>
  <c r="CO48" i="56"/>
  <c r="CN48" i="56"/>
  <c r="CM48" i="56"/>
  <c r="CL48" i="56"/>
  <c r="CK48" i="56"/>
  <c r="CJ48" i="56"/>
  <c r="CI48" i="56"/>
  <c r="CH48" i="56"/>
  <c r="CG48" i="56"/>
  <c r="CF48" i="56"/>
  <c r="CE48" i="56"/>
  <c r="CD48" i="56"/>
  <c r="CC48" i="56"/>
  <c r="CB48" i="56"/>
  <c r="CA48" i="56"/>
  <c r="BZ48" i="56"/>
  <c r="BY48" i="56"/>
  <c r="BX48" i="56"/>
  <c r="BW48" i="56"/>
  <c r="BV48" i="56"/>
  <c r="BU48" i="56"/>
  <c r="BT48" i="56"/>
  <c r="BS48" i="56"/>
  <c r="BR48" i="56"/>
  <c r="BQ48" i="56"/>
  <c r="BP48" i="56"/>
  <c r="BO48" i="56"/>
  <c r="BN48" i="56"/>
  <c r="BM48" i="56"/>
  <c r="BL48" i="56"/>
  <c r="BK48" i="56"/>
  <c r="BJ48" i="56"/>
  <c r="BI48" i="56"/>
  <c r="BH48" i="56"/>
  <c r="BG48" i="56"/>
  <c r="BF48" i="56"/>
  <c r="BE48" i="56"/>
  <c r="BD48" i="56"/>
  <c r="BC48" i="56"/>
  <c r="BB48" i="56"/>
  <c r="BA48" i="56"/>
  <c r="AZ48" i="56"/>
  <c r="AY48" i="56"/>
  <c r="AX48" i="56"/>
  <c r="AW48" i="56"/>
  <c r="AV48" i="56"/>
  <c r="AU48" i="56"/>
  <c r="AT48" i="56"/>
  <c r="AS48" i="56"/>
  <c r="AR48" i="56"/>
  <c r="AQ48" i="56"/>
  <c r="AP48" i="56"/>
  <c r="AO48" i="56"/>
  <c r="AN48" i="56"/>
  <c r="AM48" i="56"/>
  <c r="AL48" i="56"/>
  <c r="AK48" i="56"/>
  <c r="AJ48" i="56"/>
  <c r="AI48" i="56"/>
  <c r="AH48" i="56"/>
  <c r="AG48" i="56"/>
  <c r="AF48" i="56"/>
  <c r="AE48" i="56"/>
  <c r="AD48" i="56"/>
  <c r="AC48" i="56"/>
  <c r="AB48" i="56"/>
  <c r="AA48" i="56"/>
  <c r="Z48" i="56"/>
  <c r="Y48" i="56"/>
  <c r="X48" i="56"/>
  <c r="W48" i="56"/>
  <c r="V48" i="56"/>
  <c r="U48" i="56"/>
  <c r="T48" i="56"/>
  <c r="S48" i="56"/>
  <c r="R48" i="56"/>
  <c r="Q48" i="56"/>
  <c r="P48" i="56"/>
  <c r="O48" i="56"/>
  <c r="N48" i="56"/>
  <c r="M48" i="56"/>
  <c r="L48" i="56"/>
  <c r="K48" i="56"/>
  <c r="J48" i="56"/>
  <c r="I48" i="56"/>
  <c r="H48" i="56"/>
  <c r="G48" i="56"/>
  <c r="F48" i="56"/>
  <c r="E48" i="56"/>
  <c r="D48" i="56"/>
  <c r="C48" i="56"/>
  <c r="B48" i="56"/>
  <c r="A48" i="56"/>
  <c r="FX47" i="56"/>
  <c r="FW47" i="56"/>
  <c r="FV47" i="56"/>
  <c r="FU47" i="56"/>
  <c r="FT47" i="56"/>
  <c r="FS47" i="56"/>
  <c r="FR47" i="56"/>
  <c r="FQ47" i="56"/>
  <c r="FP47" i="56"/>
  <c r="FO47" i="56"/>
  <c r="FN47" i="56"/>
  <c r="FM47" i="56"/>
  <c r="FL47" i="56"/>
  <c r="FK47" i="56"/>
  <c r="FJ47" i="56"/>
  <c r="FI47" i="56"/>
  <c r="FH47" i="56"/>
  <c r="FG47" i="56"/>
  <c r="FF47" i="56"/>
  <c r="FE47" i="56"/>
  <c r="FD47" i="56"/>
  <c r="FC47" i="56"/>
  <c r="FB47" i="56"/>
  <c r="FA47" i="56"/>
  <c r="EZ47" i="56"/>
  <c r="EY47" i="56"/>
  <c r="EX47" i="56"/>
  <c r="EW47" i="56"/>
  <c r="EV47" i="56"/>
  <c r="EU47" i="56"/>
  <c r="ET47" i="56"/>
  <c r="ES47" i="56"/>
  <c r="ER47" i="56"/>
  <c r="EQ47" i="56"/>
  <c r="EP47" i="56"/>
  <c r="EO47" i="56"/>
  <c r="EN47" i="56"/>
  <c r="EM47" i="56"/>
  <c r="EL47" i="56"/>
  <c r="EK47" i="56"/>
  <c r="EJ47" i="56"/>
  <c r="EI47" i="56"/>
  <c r="EH47" i="56"/>
  <c r="EG47" i="56"/>
  <c r="EF47" i="56"/>
  <c r="EE47" i="56"/>
  <c r="ED47" i="56"/>
  <c r="EC47" i="56"/>
  <c r="EB47" i="56"/>
  <c r="EA47" i="56"/>
  <c r="DZ47" i="56"/>
  <c r="DY47" i="56"/>
  <c r="DX47" i="56"/>
  <c r="DW47" i="56"/>
  <c r="DV47" i="56"/>
  <c r="DU47" i="56"/>
  <c r="DT47" i="56"/>
  <c r="DS47" i="56"/>
  <c r="DR47" i="56"/>
  <c r="DQ47" i="56"/>
  <c r="DP47" i="56"/>
  <c r="DO47" i="56"/>
  <c r="DN47" i="56"/>
  <c r="DM47" i="56"/>
  <c r="DL47" i="56"/>
  <c r="DK47" i="56"/>
  <c r="DJ47" i="56"/>
  <c r="DI47" i="56"/>
  <c r="DH47" i="56"/>
  <c r="DG47" i="56"/>
  <c r="DF47" i="56"/>
  <c r="DE47" i="56"/>
  <c r="DD47" i="56"/>
  <c r="DC47" i="56"/>
  <c r="DB47" i="56"/>
  <c r="DA47" i="56"/>
  <c r="CZ47" i="56"/>
  <c r="CY47" i="56"/>
  <c r="CX47" i="56"/>
  <c r="CW47" i="56"/>
  <c r="CV47" i="56"/>
  <c r="CU47" i="56"/>
  <c r="CT47" i="56"/>
  <c r="CS47" i="56"/>
  <c r="CR47" i="56"/>
  <c r="CQ47" i="56"/>
  <c r="CP47" i="56"/>
  <c r="CO47" i="56"/>
  <c r="CN47" i="56"/>
  <c r="CM47" i="56"/>
  <c r="CL47" i="56"/>
  <c r="CK47" i="56"/>
  <c r="CJ47" i="56"/>
  <c r="CI47" i="56"/>
  <c r="CH47" i="56"/>
  <c r="CG47" i="56"/>
  <c r="CF47" i="56"/>
  <c r="CE47" i="56"/>
  <c r="CD47" i="56"/>
  <c r="CC47" i="56"/>
  <c r="CB47" i="56"/>
  <c r="CA47" i="56"/>
  <c r="BZ47" i="56"/>
  <c r="BY47" i="56"/>
  <c r="BX47" i="56"/>
  <c r="BW47" i="56"/>
  <c r="BV47" i="56"/>
  <c r="BU47" i="56"/>
  <c r="BT47" i="56"/>
  <c r="BS47" i="56"/>
  <c r="BR47" i="56"/>
  <c r="BQ47" i="56"/>
  <c r="BP47" i="56"/>
  <c r="BO47" i="56"/>
  <c r="BN47" i="56"/>
  <c r="BM47" i="56"/>
  <c r="BL47" i="56"/>
  <c r="BK47" i="56"/>
  <c r="BJ47" i="56"/>
  <c r="BI47" i="56"/>
  <c r="BH47" i="56"/>
  <c r="BG47" i="56"/>
  <c r="BF47" i="56"/>
  <c r="BE47" i="56"/>
  <c r="BD47" i="56"/>
  <c r="BC47" i="56"/>
  <c r="BB47" i="56"/>
  <c r="BA47" i="56"/>
  <c r="AZ47" i="56"/>
  <c r="AY47" i="56"/>
  <c r="AX47" i="56"/>
  <c r="AW47" i="56"/>
  <c r="AV47" i="56"/>
  <c r="AU47" i="56"/>
  <c r="AT47" i="56"/>
  <c r="AS47" i="56"/>
  <c r="AR47" i="56"/>
  <c r="AQ47" i="56"/>
  <c r="AP47" i="56"/>
  <c r="AO47" i="56"/>
  <c r="AN47" i="56"/>
  <c r="AM47" i="56"/>
  <c r="AL47" i="56"/>
  <c r="AK47" i="56"/>
  <c r="AJ47" i="56"/>
  <c r="AI47" i="56"/>
  <c r="AH47" i="56"/>
  <c r="AG47" i="56"/>
  <c r="AF47" i="56"/>
  <c r="AE47" i="56"/>
  <c r="AD47" i="56"/>
  <c r="AC47" i="56"/>
  <c r="AB47" i="56"/>
  <c r="AA47" i="56"/>
  <c r="Z47" i="56"/>
  <c r="Y47" i="56"/>
  <c r="X47" i="56"/>
  <c r="W47" i="56"/>
  <c r="V47" i="56"/>
  <c r="U47" i="56"/>
  <c r="T47" i="56"/>
  <c r="S47" i="56"/>
  <c r="R47" i="56"/>
  <c r="Q47" i="56"/>
  <c r="P47" i="56"/>
  <c r="O47" i="56"/>
  <c r="N47" i="56"/>
  <c r="M47" i="56"/>
  <c r="L47" i="56"/>
  <c r="K47" i="56"/>
  <c r="J47" i="56"/>
  <c r="I47" i="56"/>
  <c r="H47" i="56"/>
  <c r="G47" i="56"/>
  <c r="F47" i="56"/>
  <c r="E47" i="56"/>
  <c r="D47" i="56"/>
  <c r="C47" i="56"/>
  <c r="B47" i="56"/>
  <c r="A47" i="56"/>
  <c r="FX46" i="56"/>
  <c r="FW46" i="56"/>
  <c r="FV46" i="56"/>
  <c r="FU46" i="56"/>
  <c r="FT46" i="56"/>
  <c r="FS46" i="56"/>
  <c r="FR46" i="56"/>
  <c r="FQ46" i="56"/>
  <c r="FP46" i="56"/>
  <c r="FO46" i="56"/>
  <c r="FN46" i="56"/>
  <c r="FM46" i="56"/>
  <c r="FL46" i="56"/>
  <c r="FK46" i="56"/>
  <c r="FJ46" i="56"/>
  <c r="FI46" i="56"/>
  <c r="FH46" i="56"/>
  <c r="FG46" i="56"/>
  <c r="FF46" i="56"/>
  <c r="FE46" i="56"/>
  <c r="FD46" i="56"/>
  <c r="FC46" i="56"/>
  <c r="FB46" i="56"/>
  <c r="FA46" i="56"/>
  <c r="EZ46" i="56"/>
  <c r="EY46" i="56"/>
  <c r="EX46" i="56"/>
  <c r="EW46" i="56"/>
  <c r="EV46" i="56"/>
  <c r="EU46" i="56"/>
  <c r="ET46" i="56"/>
  <c r="ES46" i="56"/>
  <c r="ER46" i="56"/>
  <c r="EQ46" i="56"/>
  <c r="EP46" i="56"/>
  <c r="EO46" i="56"/>
  <c r="EN46" i="56"/>
  <c r="EM46" i="56"/>
  <c r="EL46" i="56"/>
  <c r="EK46" i="56"/>
  <c r="EJ46" i="56"/>
  <c r="EI46" i="56"/>
  <c r="EH46" i="56"/>
  <c r="EG46" i="56"/>
  <c r="EF46" i="56"/>
  <c r="EE46" i="56"/>
  <c r="ED46" i="56"/>
  <c r="EC46" i="56"/>
  <c r="EB46" i="56"/>
  <c r="EA46" i="56"/>
  <c r="DZ46" i="56"/>
  <c r="DY46" i="56"/>
  <c r="DX46" i="56"/>
  <c r="DW46" i="56"/>
  <c r="DV46" i="56"/>
  <c r="DU46" i="56"/>
  <c r="DT46" i="56"/>
  <c r="DS46" i="56"/>
  <c r="DR46" i="56"/>
  <c r="DQ46" i="56"/>
  <c r="DP46" i="56"/>
  <c r="DO46" i="56"/>
  <c r="DN46" i="56"/>
  <c r="DM46" i="56"/>
  <c r="DL46" i="56"/>
  <c r="DK46" i="56"/>
  <c r="DJ46" i="56"/>
  <c r="DI46" i="56"/>
  <c r="DH46" i="56"/>
  <c r="DG46" i="56"/>
  <c r="DF46" i="56"/>
  <c r="DE46" i="56"/>
  <c r="DD46" i="56"/>
  <c r="DC46" i="56"/>
  <c r="DB46" i="56"/>
  <c r="DA46" i="56"/>
  <c r="CZ46" i="56"/>
  <c r="CY46" i="56"/>
  <c r="CX46" i="56"/>
  <c r="CW46" i="56"/>
  <c r="CV46" i="56"/>
  <c r="CU46" i="56"/>
  <c r="CT46" i="56"/>
  <c r="CS46" i="56"/>
  <c r="CR46" i="56"/>
  <c r="CQ46" i="56"/>
  <c r="CP46" i="56"/>
  <c r="CO46" i="56"/>
  <c r="CN46" i="56"/>
  <c r="CM46" i="56"/>
  <c r="CL46" i="56"/>
  <c r="CK46" i="56"/>
  <c r="CJ46" i="56"/>
  <c r="CI46" i="56"/>
  <c r="CH46" i="56"/>
  <c r="CG46" i="56"/>
  <c r="CF46" i="56"/>
  <c r="CE46" i="56"/>
  <c r="CD46" i="56"/>
  <c r="CC46" i="56"/>
  <c r="CB46" i="56"/>
  <c r="CA46" i="56"/>
  <c r="BZ46" i="56"/>
  <c r="BY46" i="56"/>
  <c r="BX46" i="56"/>
  <c r="BW46" i="56"/>
  <c r="BV46" i="56"/>
  <c r="BU46" i="56"/>
  <c r="BT46" i="56"/>
  <c r="BS46" i="56"/>
  <c r="BR46" i="56"/>
  <c r="BQ46" i="56"/>
  <c r="BP46" i="56"/>
  <c r="BO46" i="56"/>
  <c r="BN46" i="56"/>
  <c r="BM46" i="56"/>
  <c r="BL46" i="56"/>
  <c r="BK46" i="56"/>
  <c r="BJ46" i="56"/>
  <c r="BI46" i="56"/>
  <c r="BH46" i="56"/>
  <c r="BG46" i="56"/>
  <c r="BF46" i="56"/>
  <c r="BE46" i="56"/>
  <c r="BD46" i="56"/>
  <c r="BC46" i="56"/>
  <c r="BB46" i="56"/>
  <c r="BA46" i="56"/>
  <c r="AZ46" i="56"/>
  <c r="AY46" i="56"/>
  <c r="AX46" i="56"/>
  <c r="AW46" i="56"/>
  <c r="AV46" i="56"/>
  <c r="AU46" i="56"/>
  <c r="AT46" i="56"/>
  <c r="AS46" i="56"/>
  <c r="AR46" i="56"/>
  <c r="AQ46" i="56"/>
  <c r="AP46" i="56"/>
  <c r="AO46" i="56"/>
  <c r="AN46" i="56"/>
  <c r="AM46" i="56"/>
  <c r="AL46" i="56"/>
  <c r="AK46" i="56"/>
  <c r="AJ46" i="56"/>
  <c r="AI46" i="56"/>
  <c r="AH46" i="56"/>
  <c r="AG46" i="56"/>
  <c r="AF46" i="56"/>
  <c r="AE46" i="56"/>
  <c r="AD46" i="56"/>
  <c r="AC46" i="56"/>
  <c r="AB46" i="56"/>
  <c r="AA46" i="56"/>
  <c r="Z46" i="56"/>
  <c r="Y46" i="56"/>
  <c r="X46" i="56"/>
  <c r="W46" i="56"/>
  <c r="V46" i="56"/>
  <c r="U46" i="56"/>
  <c r="T46" i="56"/>
  <c r="S46" i="56"/>
  <c r="R46" i="56"/>
  <c r="Q46" i="56"/>
  <c r="P46" i="56"/>
  <c r="O46" i="56"/>
  <c r="N46" i="56"/>
  <c r="M46" i="56"/>
  <c r="L46" i="56"/>
  <c r="K46" i="56"/>
  <c r="J46" i="56"/>
  <c r="I46" i="56"/>
  <c r="H46" i="56"/>
  <c r="G46" i="56"/>
  <c r="F46" i="56"/>
  <c r="E46" i="56"/>
  <c r="D46" i="56"/>
  <c r="C46" i="56"/>
  <c r="B46" i="56"/>
  <c r="A46" i="56"/>
  <c r="FX45" i="56"/>
  <c r="FW45" i="56"/>
  <c r="FV45" i="56"/>
  <c r="FU45" i="56"/>
  <c r="FT45" i="56"/>
  <c r="FS45" i="56"/>
  <c r="FR45" i="56"/>
  <c r="FQ45" i="56"/>
  <c r="FP45" i="56"/>
  <c r="FO45" i="56"/>
  <c r="FN45" i="56"/>
  <c r="FM45" i="56"/>
  <c r="FL45" i="56"/>
  <c r="FK45" i="56"/>
  <c r="FJ45" i="56"/>
  <c r="FI45" i="56"/>
  <c r="FH45" i="56"/>
  <c r="FG45" i="56"/>
  <c r="FF45" i="56"/>
  <c r="FE45" i="56"/>
  <c r="FD45" i="56"/>
  <c r="FC45" i="56"/>
  <c r="FB45" i="56"/>
  <c r="FA45" i="56"/>
  <c r="EZ45" i="56"/>
  <c r="EY45" i="56"/>
  <c r="EX45" i="56"/>
  <c r="EW45" i="56"/>
  <c r="EV45" i="56"/>
  <c r="EU45" i="56"/>
  <c r="ET45" i="56"/>
  <c r="ES45" i="56"/>
  <c r="ER45" i="56"/>
  <c r="EQ45" i="56"/>
  <c r="EP45" i="56"/>
  <c r="EO45" i="56"/>
  <c r="EN45" i="56"/>
  <c r="EM45" i="56"/>
  <c r="EL45" i="56"/>
  <c r="EK45" i="56"/>
  <c r="EJ45" i="56"/>
  <c r="EI45" i="56"/>
  <c r="EH45" i="56"/>
  <c r="EG45" i="56"/>
  <c r="EF45" i="56"/>
  <c r="EE45" i="56"/>
  <c r="ED45" i="56"/>
  <c r="EC45" i="56"/>
  <c r="EB45" i="56"/>
  <c r="EA45" i="56"/>
  <c r="DZ45" i="56"/>
  <c r="DY45" i="56"/>
  <c r="DX45" i="56"/>
  <c r="DW45" i="56"/>
  <c r="DV45" i="56"/>
  <c r="DU45" i="56"/>
  <c r="DT45" i="56"/>
  <c r="DS45" i="56"/>
  <c r="DR45" i="56"/>
  <c r="DQ45" i="56"/>
  <c r="DP45" i="56"/>
  <c r="DO45" i="56"/>
  <c r="DN45" i="56"/>
  <c r="DM45" i="56"/>
  <c r="DL45" i="56"/>
  <c r="DK45" i="56"/>
  <c r="DJ45" i="56"/>
  <c r="DI45" i="56"/>
  <c r="DH45" i="56"/>
  <c r="DG45" i="56"/>
  <c r="DF45" i="56"/>
  <c r="DE45" i="56"/>
  <c r="DD45" i="56"/>
  <c r="DC45" i="56"/>
  <c r="DB45" i="56"/>
  <c r="DA45" i="56"/>
  <c r="CZ45" i="56"/>
  <c r="CY45" i="56"/>
  <c r="CX45" i="56"/>
  <c r="CW45" i="56"/>
  <c r="CV45" i="56"/>
  <c r="CU45" i="56"/>
  <c r="CT45" i="56"/>
  <c r="CS45" i="56"/>
  <c r="CR45" i="56"/>
  <c r="CQ45" i="56"/>
  <c r="CP45" i="56"/>
  <c r="CO45" i="56"/>
  <c r="CN45" i="56"/>
  <c r="CM45" i="56"/>
  <c r="CL45" i="56"/>
  <c r="CK45" i="56"/>
  <c r="CJ45" i="56"/>
  <c r="CI45" i="56"/>
  <c r="CH45" i="56"/>
  <c r="CG45" i="56"/>
  <c r="CF45" i="56"/>
  <c r="CE45" i="56"/>
  <c r="CD45" i="56"/>
  <c r="CC45" i="56"/>
  <c r="CB45" i="56"/>
  <c r="CA45" i="56"/>
  <c r="BZ45" i="56"/>
  <c r="BY45" i="56"/>
  <c r="BX45" i="56"/>
  <c r="BW45" i="56"/>
  <c r="BV45" i="56"/>
  <c r="BU45" i="56"/>
  <c r="BT45" i="56"/>
  <c r="BS45" i="56"/>
  <c r="BR45" i="56"/>
  <c r="BQ45" i="56"/>
  <c r="BP45" i="56"/>
  <c r="BO45" i="56"/>
  <c r="BN45" i="56"/>
  <c r="BM45" i="56"/>
  <c r="BL45" i="56"/>
  <c r="BK45" i="56"/>
  <c r="BJ45" i="56"/>
  <c r="BI45" i="56"/>
  <c r="BH45" i="56"/>
  <c r="BG45" i="56"/>
  <c r="BF45" i="56"/>
  <c r="BE45" i="56"/>
  <c r="BD45" i="56"/>
  <c r="BC45" i="56"/>
  <c r="BB45" i="56"/>
  <c r="BA45" i="56"/>
  <c r="AZ45" i="56"/>
  <c r="AY45" i="56"/>
  <c r="AX45" i="56"/>
  <c r="AW45" i="56"/>
  <c r="AV45" i="56"/>
  <c r="AU45" i="56"/>
  <c r="AT45" i="56"/>
  <c r="AS45" i="56"/>
  <c r="AR45" i="56"/>
  <c r="AQ45" i="56"/>
  <c r="AP45" i="56"/>
  <c r="AO45" i="56"/>
  <c r="AN45" i="56"/>
  <c r="AM45" i="56"/>
  <c r="AL45" i="56"/>
  <c r="AK45" i="56"/>
  <c r="AJ45" i="56"/>
  <c r="AI45" i="56"/>
  <c r="AH45" i="56"/>
  <c r="AG45" i="56"/>
  <c r="AF45" i="56"/>
  <c r="AE45" i="56"/>
  <c r="AD45" i="56"/>
  <c r="AC45" i="56"/>
  <c r="AB45" i="56"/>
  <c r="AA45" i="56"/>
  <c r="Z45" i="56"/>
  <c r="Y45" i="56"/>
  <c r="X45" i="56"/>
  <c r="W45" i="56"/>
  <c r="V45" i="56"/>
  <c r="U45" i="56"/>
  <c r="T45" i="56"/>
  <c r="S45" i="56"/>
  <c r="R45" i="56"/>
  <c r="Q45" i="56"/>
  <c r="P45" i="56"/>
  <c r="O45" i="56"/>
  <c r="N45" i="56"/>
  <c r="M45" i="56"/>
  <c r="L45" i="56"/>
  <c r="K45" i="56"/>
  <c r="J45" i="56"/>
  <c r="I45" i="56"/>
  <c r="H45" i="56"/>
  <c r="G45" i="56"/>
  <c r="F45" i="56"/>
  <c r="E45" i="56"/>
  <c r="D45" i="56"/>
  <c r="C45" i="56"/>
  <c r="B45" i="56"/>
  <c r="A45" i="56"/>
  <c r="FX44" i="56"/>
  <c r="FW44" i="56"/>
  <c r="FV44" i="56"/>
  <c r="FU44" i="56"/>
  <c r="FT44" i="56"/>
  <c r="FS44" i="56"/>
  <c r="FR44" i="56"/>
  <c r="FQ44" i="56"/>
  <c r="FP44" i="56"/>
  <c r="FO44" i="56"/>
  <c r="FN44" i="56"/>
  <c r="FM44" i="56"/>
  <c r="FL44" i="56"/>
  <c r="FK44" i="56"/>
  <c r="FJ44" i="56"/>
  <c r="FI44" i="56"/>
  <c r="FH44" i="56"/>
  <c r="FG44" i="56"/>
  <c r="FF44" i="56"/>
  <c r="FE44" i="56"/>
  <c r="FD44" i="56"/>
  <c r="FC44" i="56"/>
  <c r="FB44" i="56"/>
  <c r="FA44" i="56"/>
  <c r="EZ44" i="56"/>
  <c r="EY44" i="56"/>
  <c r="EX44" i="56"/>
  <c r="EW44" i="56"/>
  <c r="EV44" i="56"/>
  <c r="EU44" i="56"/>
  <c r="ET44" i="56"/>
  <c r="ES44" i="56"/>
  <c r="ER44" i="56"/>
  <c r="EQ44" i="56"/>
  <c r="EP44" i="56"/>
  <c r="EO44" i="56"/>
  <c r="EN44" i="56"/>
  <c r="EM44" i="56"/>
  <c r="EL44" i="56"/>
  <c r="EK44" i="56"/>
  <c r="EJ44" i="56"/>
  <c r="EI44" i="56"/>
  <c r="EH44" i="56"/>
  <c r="EG44" i="56"/>
  <c r="EF44" i="56"/>
  <c r="EE44" i="56"/>
  <c r="ED44" i="56"/>
  <c r="EC44" i="56"/>
  <c r="EB44" i="56"/>
  <c r="EA44" i="56"/>
  <c r="DZ44" i="56"/>
  <c r="DY44" i="56"/>
  <c r="DX44" i="56"/>
  <c r="DW44" i="56"/>
  <c r="DV44" i="56"/>
  <c r="DU44" i="56"/>
  <c r="DT44" i="56"/>
  <c r="DS44" i="56"/>
  <c r="DR44" i="56"/>
  <c r="DQ44" i="56"/>
  <c r="DP44" i="56"/>
  <c r="DO44" i="56"/>
  <c r="DN44" i="56"/>
  <c r="DM44" i="56"/>
  <c r="DL44" i="56"/>
  <c r="DK44" i="56"/>
  <c r="DJ44" i="56"/>
  <c r="DI44" i="56"/>
  <c r="DH44" i="56"/>
  <c r="DG44" i="56"/>
  <c r="DF44" i="56"/>
  <c r="DE44" i="56"/>
  <c r="DD44" i="56"/>
  <c r="DC44" i="56"/>
  <c r="DB44" i="56"/>
  <c r="DA44" i="56"/>
  <c r="CZ44" i="56"/>
  <c r="CY44" i="56"/>
  <c r="CX44" i="56"/>
  <c r="CW44" i="56"/>
  <c r="CV44" i="56"/>
  <c r="CU44" i="56"/>
  <c r="CT44" i="56"/>
  <c r="CS44" i="56"/>
  <c r="CR44" i="56"/>
  <c r="CQ44" i="56"/>
  <c r="CP44" i="56"/>
  <c r="CO44" i="56"/>
  <c r="CN44" i="56"/>
  <c r="CM44" i="56"/>
  <c r="CL44" i="56"/>
  <c r="CK44" i="56"/>
  <c r="CJ44" i="56"/>
  <c r="CI44" i="56"/>
  <c r="CH44" i="56"/>
  <c r="CG44" i="56"/>
  <c r="CF44" i="56"/>
  <c r="CE44" i="56"/>
  <c r="CD44" i="56"/>
  <c r="CC44" i="56"/>
  <c r="CB44" i="56"/>
  <c r="CA44" i="56"/>
  <c r="BZ44" i="56"/>
  <c r="BY44" i="56"/>
  <c r="BX44" i="56"/>
  <c r="BW44" i="56"/>
  <c r="BV44" i="56"/>
  <c r="BU44" i="56"/>
  <c r="BT44" i="56"/>
  <c r="BS44" i="56"/>
  <c r="BR44" i="56"/>
  <c r="BQ44" i="56"/>
  <c r="BP44" i="56"/>
  <c r="BO44" i="56"/>
  <c r="BN44" i="56"/>
  <c r="BM44" i="56"/>
  <c r="BL44" i="56"/>
  <c r="BK44" i="56"/>
  <c r="BJ44" i="56"/>
  <c r="BI44" i="56"/>
  <c r="BH44" i="56"/>
  <c r="BG44" i="56"/>
  <c r="BF44" i="56"/>
  <c r="BE44" i="56"/>
  <c r="BD44" i="56"/>
  <c r="BC44" i="56"/>
  <c r="BB44" i="56"/>
  <c r="BA44" i="56"/>
  <c r="AZ44" i="56"/>
  <c r="AY44" i="56"/>
  <c r="AX44" i="56"/>
  <c r="AW44" i="56"/>
  <c r="AV44" i="56"/>
  <c r="AU44" i="56"/>
  <c r="AT44" i="56"/>
  <c r="AS44" i="56"/>
  <c r="AR44" i="56"/>
  <c r="AQ44" i="56"/>
  <c r="AP44" i="56"/>
  <c r="AO44" i="56"/>
  <c r="AN44" i="56"/>
  <c r="AM44" i="56"/>
  <c r="AL44" i="56"/>
  <c r="AK44" i="56"/>
  <c r="AJ44" i="56"/>
  <c r="AI44" i="56"/>
  <c r="AH44" i="56"/>
  <c r="AG44" i="56"/>
  <c r="AF44" i="56"/>
  <c r="AE44" i="56"/>
  <c r="AD44" i="56"/>
  <c r="AC44" i="56"/>
  <c r="AB44" i="56"/>
  <c r="AA44" i="56"/>
  <c r="Z44" i="56"/>
  <c r="Y44" i="56"/>
  <c r="X44" i="56"/>
  <c r="W44" i="56"/>
  <c r="V44" i="56"/>
  <c r="U44" i="56"/>
  <c r="T44" i="56"/>
  <c r="S44" i="56"/>
  <c r="R44" i="56"/>
  <c r="Q44" i="56"/>
  <c r="P44" i="56"/>
  <c r="O44" i="56"/>
  <c r="N44" i="56"/>
  <c r="M44" i="56"/>
  <c r="L44" i="56"/>
  <c r="K44" i="56"/>
  <c r="J44" i="56"/>
  <c r="I44" i="56"/>
  <c r="H44" i="56"/>
  <c r="G44" i="56"/>
  <c r="F44" i="56"/>
  <c r="E44" i="56"/>
  <c r="D44" i="56"/>
  <c r="C44" i="56"/>
  <c r="B44" i="56"/>
  <c r="A44" i="56"/>
  <c r="FX43" i="56"/>
  <c r="FW43" i="56"/>
  <c r="FV43" i="56"/>
  <c r="FU43" i="56"/>
  <c r="FT43" i="56"/>
  <c r="FS43" i="56"/>
  <c r="FR43" i="56"/>
  <c r="FQ43" i="56"/>
  <c r="FP43" i="56"/>
  <c r="FO43" i="56"/>
  <c r="FN43" i="56"/>
  <c r="FM43" i="56"/>
  <c r="FL43" i="56"/>
  <c r="FK43" i="56"/>
  <c r="FJ43" i="56"/>
  <c r="FI43" i="56"/>
  <c r="FH43" i="56"/>
  <c r="FG43" i="56"/>
  <c r="FF43" i="56"/>
  <c r="FE43" i="56"/>
  <c r="FD43" i="56"/>
  <c r="FC43" i="56"/>
  <c r="FB43" i="56"/>
  <c r="FA43" i="56"/>
  <c r="EZ43" i="56"/>
  <c r="EY43" i="56"/>
  <c r="EX43" i="56"/>
  <c r="EW43" i="56"/>
  <c r="EV43" i="56"/>
  <c r="EU43" i="56"/>
  <c r="ET43" i="56"/>
  <c r="ES43" i="56"/>
  <c r="ER43" i="56"/>
  <c r="EQ43" i="56"/>
  <c r="EP43" i="56"/>
  <c r="EO43" i="56"/>
  <c r="EN43" i="56"/>
  <c r="EM43" i="56"/>
  <c r="EL43" i="56"/>
  <c r="EK43" i="56"/>
  <c r="EJ43" i="56"/>
  <c r="EI43" i="56"/>
  <c r="EH43" i="56"/>
  <c r="EG43" i="56"/>
  <c r="EF43" i="56"/>
  <c r="EE43" i="56"/>
  <c r="ED43" i="56"/>
  <c r="EC43" i="56"/>
  <c r="EB43" i="56"/>
  <c r="EA43" i="56"/>
  <c r="DZ43" i="56"/>
  <c r="DY43" i="56"/>
  <c r="DX43" i="56"/>
  <c r="DW43" i="56"/>
  <c r="DV43" i="56"/>
  <c r="DU43" i="56"/>
  <c r="DT43" i="56"/>
  <c r="DS43" i="56"/>
  <c r="DR43" i="56"/>
  <c r="DQ43" i="56"/>
  <c r="DP43" i="56"/>
  <c r="DO43" i="56"/>
  <c r="DN43" i="56"/>
  <c r="DM43" i="56"/>
  <c r="DL43" i="56"/>
  <c r="DK43" i="56"/>
  <c r="DJ43" i="56"/>
  <c r="DI43" i="56"/>
  <c r="DH43" i="56"/>
  <c r="DG43" i="56"/>
  <c r="DF43" i="56"/>
  <c r="DE43" i="56"/>
  <c r="DD43" i="56"/>
  <c r="DC43" i="56"/>
  <c r="DB43" i="56"/>
  <c r="DA43" i="56"/>
  <c r="CZ43" i="56"/>
  <c r="CY43" i="56"/>
  <c r="CX43" i="56"/>
  <c r="CW43" i="56"/>
  <c r="CV43" i="56"/>
  <c r="CU43" i="56"/>
  <c r="CT43" i="56"/>
  <c r="CS43" i="56"/>
  <c r="CR43" i="56"/>
  <c r="CQ43" i="56"/>
  <c r="CP43" i="56"/>
  <c r="CO43" i="56"/>
  <c r="CN43" i="56"/>
  <c r="CM43" i="56"/>
  <c r="CL43" i="56"/>
  <c r="CK43" i="56"/>
  <c r="CJ43" i="56"/>
  <c r="CI43" i="56"/>
  <c r="CH43" i="56"/>
  <c r="CG43" i="56"/>
  <c r="CF43" i="56"/>
  <c r="CE43" i="56"/>
  <c r="CD43" i="56"/>
  <c r="CC43" i="56"/>
  <c r="CB43" i="56"/>
  <c r="CA43" i="56"/>
  <c r="BZ43" i="56"/>
  <c r="BY43" i="56"/>
  <c r="BX43" i="56"/>
  <c r="BW43" i="56"/>
  <c r="BV43" i="56"/>
  <c r="BU43" i="56"/>
  <c r="BT43" i="56"/>
  <c r="BS43" i="56"/>
  <c r="BR43" i="56"/>
  <c r="BQ43" i="56"/>
  <c r="BP43" i="56"/>
  <c r="BO43" i="56"/>
  <c r="BN43" i="56"/>
  <c r="BM43" i="56"/>
  <c r="BL43" i="56"/>
  <c r="BK43" i="56"/>
  <c r="BJ43" i="56"/>
  <c r="BI43" i="56"/>
  <c r="BH43" i="56"/>
  <c r="BG43" i="56"/>
  <c r="BF43" i="56"/>
  <c r="BE43" i="56"/>
  <c r="BD43" i="56"/>
  <c r="BC43" i="56"/>
  <c r="BB43" i="56"/>
  <c r="BA43" i="56"/>
  <c r="AZ43" i="56"/>
  <c r="AY43" i="56"/>
  <c r="AX43" i="56"/>
  <c r="AW43" i="56"/>
  <c r="AV43" i="56"/>
  <c r="AU43" i="56"/>
  <c r="AT43" i="56"/>
  <c r="AS43" i="56"/>
  <c r="AR43" i="56"/>
  <c r="AQ43" i="56"/>
  <c r="AP43" i="56"/>
  <c r="AO43" i="56"/>
  <c r="AN43" i="56"/>
  <c r="AM43" i="56"/>
  <c r="AL43" i="56"/>
  <c r="AK43" i="56"/>
  <c r="AJ43" i="56"/>
  <c r="AI43" i="56"/>
  <c r="AH43" i="56"/>
  <c r="AG43" i="56"/>
  <c r="AF43" i="56"/>
  <c r="AE43" i="56"/>
  <c r="AD43" i="56"/>
  <c r="AC43" i="56"/>
  <c r="AB43" i="56"/>
  <c r="AA43" i="56"/>
  <c r="Z43" i="56"/>
  <c r="Y43" i="56"/>
  <c r="X43" i="56"/>
  <c r="W43" i="56"/>
  <c r="V43" i="56"/>
  <c r="U43" i="56"/>
  <c r="T43" i="56"/>
  <c r="S43" i="56"/>
  <c r="R43" i="56"/>
  <c r="Q43" i="56"/>
  <c r="P43" i="56"/>
  <c r="O43" i="56"/>
  <c r="N43" i="56"/>
  <c r="M43" i="56"/>
  <c r="L43" i="56"/>
  <c r="K43" i="56"/>
  <c r="J43" i="56"/>
  <c r="I43" i="56"/>
  <c r="H43" i="56"/>
  <c r="G43" i="56"/>
  <c r="F43" i="56"/>
  <c r="E43" i="56"/>
  <c r="D43" i="56"/>
  <c r="C43" i="56"/>
  <c r="B43" i="56"/>
  <c r="A43" i="56"/>
  <c r="FX42" i="56"/>
  <c r="FW42" i="56"/>
  <c r="FV42" i="56"/>
  <c r="FU42" i="56"/>
  <c r="FT42" i="56"/>
  <c r="FS42" i="56"/>
  <c r="FR42" i="56"/>
  <c r="FQ42" i="56"/>
  <c r="FP42" i="56"/>
  <c r="FO42" i="56"/>
  <c r="FN42" i="56"/>
  <c r="FM42" i="56"/>
  <c r="FL42" i="56"/>
  <c r="FK42" i="56"/>
  <c r="FJ42" i="56"/>
  <c r="FI42" i="56"/>
  <c r="FH42" i="56"/>
  <c r="FG42" i="56"/>
  <c r="FF42" i="56"/>
  <c r="FE42" i="56"/>
  <c r="FD42" i="56"/>
  <c r="FC42" i="56"/>
  <c r="FB42" i="56"/>
  <c r="FA42" i="56"/>
  <c r="EZ42" i="56"/>
  <c r="EY42" i="56"/>
  <c r="EX42" i="56"/>
  <c r="EW42" i="56"/>
  <c r="EV42" i="56"/>
  <c r="EU42" i="56"/>
  <c r="ET42" i="56"/>
  <c r="ES42" i="56"/>
  <c r="ER42" i="56"/>
  <c r="EQ42" i="56"/>
  <c r="EP42" i="56"/>
  <c r="EO42" i="56"/>
  <c r="EN42" i="56"/>
  <c r="EM42" i="56"/>
  <c r="EL42" i="56"/>
  <c r="EK42" i="56"/>
  <c r="EJ42" i="56"/>
  <c r="EI42" i="56"/>
  <c r="EH42" i="56"/>
  <c r="EG42" i="56"/>
  <c r="EF42" i="56"/>
  <c r="EE42" i="56"/>
  <c r="ED42" i="56"/>
  <c r="EC42" i="56"/>
  <c r="EB42" i="56"/>
  <c r="EA42" i="56"/>
  <c r="DZ42" i="56"/>
  <c r="DY42" i="56"/>
  <c r="DX42" i="56"/>
  <c r="DW42" i="56"/>
  <c r="DV42" i="56"/>
  <c r="DU42" i="56"/>
  <c r="DT42" i="56"/>
  <c r="DS42" i="56"/>
  <c r="DR42" i="56"/>
  <c r="DQ42" i="56"/>
  <c r="DP42" i="56"/>
  <c r="DO42" i="56"/>
  <c r="DN42" i="56"/>
  <c r="DM42" i="56"/>
  <c r="DL42" i="56"/>
  <c r="DK42" i="56"/>
  <c r="DJ42" i="56"/>
  <c r="DI42" i="56"/>
  <c r="DH42" i="56"/>
  <c r="DG42" i="56"/>
  <c r="DF42" i="56"/>
  <c r="DE42" i="56"/>
  <c r="DD42" i="56"/>
  <c r="DC42" i="56"/>
  <c r="DB42" i="56"/>
  <c r="DA42" i="56"/>
  <c r="CZ42" i="56"/>
  <c r="CY42" i="56"/>
  <c r="CX42" i="56"/>
  <c r="CW42" i="56"/>
  <c r="CV42" i="56"/>
  <c r="CU42" i="56"/>
  <c r="CT42" i="56"/>
  <c r="CS42" i="56"/>
  <c r="CR42" i="56"/>
  <c r="CQ42" i="56"/>
  <c r="CP42" i="56"/>
  <c r="CO42" i="56"/>
  <c r="CN42" i="56"/>
  <c r="CM42" i="56"/>
  <c r="CL42" i="56"/>
  <c r="CK42" i="56"/>
  <c r="CJ42" i="56"/>
  <c r="CI42" i="56"/>
  <c r="CH42" i="56"/>
  <c r="CG42" i="56"/>
  <c r="CF42" i="56"/>
  <c r="CE42" i="56"/>
  <c r="CD42" i="56"/>
  <c r="CC42" i="56"/>
  <c r="CB42" i="56"/>
  <c r="CA42" i="56"/>
  <c r="BZ42" i="56"/>
  <c r="BY42" i="56"/>
  <c r="BX42" i="56"/>
  <c r="BW42" i="56"/>
  <c r="BV42" i="56"/>
  <c r="BU42" i="56"/>
  <c r="BT42" i="56"/>
  <c r="BS42" i="56"/>
  <c r="BR42" i="56"/>
  <c r="BQ42" i="56"/>
  <c r="BP42" i="56"/>
  <c r="BO42" i="56"/>
  <c r="BN42" i="56"/>
  <c r="BM42" i="56"/>
  <c r="BL42" i="56"/>
  <c r="BK42" i="56"/>
  <c r="BJ42" i="56"/>
  <c r="BI42" i="56"/>
  <c r="BH42" i="56"/>
  <c r="BG42" i="56"/>
  <c r="BF42" i="56"/>
  <c r="BE42" i="56"/>
  <c r="BD42" i="56"/>
  <c r="BC42" i="56"/>
  <c r="BB42" i="56"/>
  <c r="BA42" i="56"/>
  <c r="AZ42" i="56"/>
  <c r="AY42" i="56"/>
  <c r="AX42" i="56"/>
  <c r="AW42" i="56"/>
  <c r="AV42" i="56"/>
  <c r="AU42" i="56"/>
  <c r="AT42" i="56"/>
  <c r="AS42" i="56"/>
  <c r="AR42" i="56"/>
  <c r="AQ42" i="56"/>
  <c r="AP42" i="56"/>
  <c r="AO42" i="56"/>
  <c r="AN42" i="56"/>
  <c r="AM42" i="56"/>
  <c r="AL42" i="56"/>
  <c r="AK42" i="56"/>
  <c r="AJ42" i="56"/>
  <c r="AI42" i="56"/>
  <c r="AH42" i="56"/>
  <c r="AG42" i="56"/>
  <c r="AF42" i="56"/>
  <c r="AE42" i="56"/>
  <c r="AD42" i="56"/>
  <c r="AC42" i="56"/>
  <c r="AB42" i="56"/>
  <c r="AA42" i="56"/>
  <c r="Z42" i="56"/>
  <c r="Y42" i="56"/>
  <c r="X42" i="56"/>
  <c r="W42" i="56"/>
  <c r="V42" i="56"/>
  <c r="U42" i="56"/>
  <c r="T42" i="56"/>
  <c r="S42" i="56"/>
  <c r="R42" i="56"/>
  <c r="Q42" i="56"/>
  <c r="P42" i="56"/>
  <c r="O42" i="56"/>
  <c r="N42" i="56"/>
  <c r="M42" i="56"/>
  <c r="L42" i="56"/>
  <c r="K42" i="56"/>
  <c r="J42" i="56"/>
  <c r="I42" i="56"/>
  <c r="H42" i="56"/>
  <c r="G42" i="56"/>
  <c r="F42" i="56"/>
  <c r="E42" i="56"/>
  <c r="D42" i="56"/>
  <c r="C42" i="56"/>
  <c r="B42" i="56"/>
  <c r="A42" i="56"/>
  <c r="FX41" i="56"/>
  <c r="FW41" i="56"/>
  <c r="FV41" i="56"/>
  <c r="FU41" i="56"/>
  <c r="FT41" i="56"/>
  <c r="FS41" i="56"/>
  <c r="FR41" i="56"/>
  <c r="FQ41" i="56"/>
  <c r="FP41" i="56"/>
  <c r="FO41" i="56"/>
  <c r="FN41" i="56"/>
  <c r="FM41" i="56"/>
  <c r="FL41" i="56"/>
  <c r="FK41" i="56"/>
  <c r="FJ41" i="56"/>
  <c r="FI41" i="56"/>
  <c r="FH41" i="56"/>
  <c r="FG41" i="56"/>
  <c r="FF41" i="56"/>
  <c r="FE41" i="56"/>
  <c r="FD41" i="56"/>
  <c r="FC41" i="56"/>
  <c r="FB41" i="56"/>
  <c r="FA41" i="56"/>
  <c r="EZ41" i="56"/>
  <c r="EY41" i="56"/>
  <c r="EX41" i="56"/>
  <c r="EW41" i="56"/>
  <c r="EV41" i="56"/>
  <c r="EU41" i="56"/>
  <c r="ET41" i="56"/>
  <c r="ES41" i="56"/>
  <c r="ER41" i="56"/>
  <c r="EQ41" i="56"/>
  <c r="EP41" i="56"/>
  <c r="EO41" i="56"/>
  <c r="EN41" i="56"/>
  <c r="EM41" i="56"/>
  <c r="EL41" i="56"/>
  <c r="EK41" i="56"/>
  <c r="EJ41" i="56"/>
  <c r="EI41" i="56"/>
  <c r="EH41" i="56"/>
  <c r="EG41" i="56"/>
  <c r="EF41" i="56"/>
  <c r="EE41" i="56"/>
  <c r="ED41" i="56"/>
  <c r="EC41" i="56"/>
  <c r="EB41" i="56"/>
  <c r="EA41" i="56"/>
  <c r="DZ41" i="56"/>
  <c r="DY41" i="56"/>
  <c r="DX41" i="56"/>
  <c r="DW41" i="56"/>
  <c r="DV41" i="56"/>
  <c r="DU41" i="56"/>
  <c r="DT41" i="56"/>
  <c r="DS41" i="56"/>
  <c r="DR41" i="56"/>
  <c r="DQ41" i="56"/>
  <c r="DP41" i="56"/>
  <c r="DO41" i="56"/>
  <c r="DN41" i="56"/>
  <c r="DM41" i="56"/>
  <c r="DL41" i="56"/>
  <c r="DK41" i="56"/>
  <c r="DJ41" i="56"/>
  <c r="DI41" i="56"/>
  <c r="DH41" i="56"/>
  <c r="DG41" i="56"/>
  <c r="DF41" i="56"/>
  <c r="DE41" i="56"/>
  <c r="DD41" i="56"/>
  <c r="DC41" i="56"/>
  <c r="DB41" i="56"/>
  <c r="DA41" i="56"/>
  <c r="CZ41" i="56"/>
  <c r="CY41" i="56"/>
  <c r="CX41" i="56"/>
  <c r="CW41" i="56"/>
  <c r="CV41" i="56"/>
  <c r="CU41" i="56"/>
  <c r="CT41" i="56"/>
  <c r="CS41" i="56"/>
  <c r="CR41" i="56"/>
  <c r="CQ41" i="56"/>
  <c r="CP41" i="56"/>
  <c r="CO41" i="56"/>
  <c r="CN41" i="56"/>
  <c r="CM41" i="56"/>
  <c r="CL41" i="56"/>
  <c r="CK41" i="56"/>
  <c r="CJ41" i="56"/>
  <c r="CI41" i="56"/>
  <c r="CH41" i="56"/>
  <c r="CG41" i="56"/>
  <c r="CF41" i="56"/>
  <c r="CE41" i="56"/>
  <c r="CD41" i="56"/>
  <c r="CC41" i="56"/>
  <c r="CB41" i="56"/>
  <c r="CA41" i="56"/>
  <c r="BZ41" i="56"/>
  <c r="BY41" i="56"/>
  <c r="BX41" i="56"/>
  <c r="BW41" i="56"/>
  <c r="BV41" i="56"/>
  <c r="BU41" i="56"/>
  <c r="BT41" i="56"/>
  <c r="BS41" i="56"/>
  <c r="BR41" i="56"/>
  <c r="BQ41" i="56"/>
  <c r="BP41" i="56"/>
  <c r="BO41" i="56"/>
  <c r="BN41" i="56"/>
  <c r="BM41" i="56"/>
  <c r="BL41" i="56"/>
  <c r="BK41" i="56"/>
  <c r="BJ41" i="56"/>
  <c r="BI41" i="56"/>
  <c r="BH41" i="56"/>
  <c r="BG41" i="56"/>
  <c r="BF41" i="56"/>
  <c r="BE41" i="56"/>
  <c r="BD41" i="56"/>
  <c r="BC41" i="56"/>
  <c r="BB41" i="56"/>
  <c r="BA41" i="56"/>
  <c r="AZ41" i="56"/>
  <c r="AY41" i="56"/>
  <c r="AX41" i="56"/>
  <c r="AW41" i="56"/>
  <c r="AV41" i="56"/>
  <c r="AU41" i="56"/>
  <c r="AT41" i="56"/>
  <c r="AS41" i="56"/>
  <c r="AR41" i="56"/>
  <c r="AQ41" i="56"/>
  <c r="AP41" i="56"/>
  <c r="AO41" i="56"/>
  <c r="AN41" i="56"/>
  <c r="AM41" i="56"/>
  <c r="AL41" i="56"/>
  <c r="AK41" i="56"/>
  <c r="AJ41" i="56"/>
  <c r="AI41" i="56"/>
  <c r="AH41" i="56"/>
  <c r="AG41" i="56"/>
  <c r="AF41" i="56"/>
  <c r="AE41" i="56"/>
  <c r="AD41" i="56"/>
  <c r="AC41" i="56"/>
  <c r="AB41" i="56"/>
  <c r="AA41" i="56"/>
  <c r="Z41" i="56"/>
  <c r="Y41" i="56"/>
  <c r="X41" i="56"/>
  <c r="W41" i="56"/>
  <c r="V41" i="56"/>
  <c r="U41" i="56"/>
  <c r="T41" i="56"/>
  <c r="S41" i="56"/>
  <c r="R41" i="56"/>
  <c r="Q41" i="56"/>
  <c r="P41" i="56"/>
  <c r="O41" i="56"/>
  <c r="N41" i="56"/>
  <c r="M41" i="56"/>
  <c r="L41" i="56"/>
  <c r="K41" i="56"/>
  <c r="J41" i="56"/>
  <c r="I41" i="56"/>
  <c r="H41" i="56"/>
  <c r="G41" i="56"/>
  <c r="F41" i="56"/>
  <c r="E41" i="56"/>
  <c r="D41" i="56"/>
  <c r="C41" i="56"/>
  <c r="B41" i="56"/>
  <c r="A41" i="56"/>
  <c r="FX40" i="56"/>
  <c r="FW40" i="56"/>
  <c r="FV40" i="56"/>
  <c r="FU40" i="56"/>
  <c r="FT40" i="56"/>
  <c r="FS40" i="56"/>
  <c r="FR40" i="56"/>
  <c r="FQ40" i="56"/>
  <c r="FP40" i="56"/>
  <c r="FO40" i="56"/>
  <c r="FN40" i="56"/>
  <c r="FM40" i="56"/>
  <c r="FL40" i="56"/>
  <c r="FK40" i="56"/>
  <c r="FJ40" i="56"/>
  <c r="FI40" i="56"/>
  <c r="FH40" i="56"/>
  <c r="FG40" i="56"/>
  <c r="FF40" i="56"/>
  <c r="FE40" i="56"/>
  <c r="FD40" i="56"/>
  <c r="FC40" i="56"/>
  <c r="FB40" i="56"/>
  <c r="FA40" i="56"/>
  <c r="EZ40" i="56"/>
  <c r="EY40" i="56"/>
  <c r="EX40" i="56"/>
  <c r="EW40" i="56"/>
  <c r="EV40" i="56"/>
  <c r="EU40" i="56"/>
  <c r="ET40" i="56"/>
  <c r="ES40" i="56"/>
  <c r="ER40" i="56"/>
  <c r="EQ40" i="56"/>
  <c r="EP40" i="56"/>
  <c r="EO40" i="56"/>
  <c r="EN40" i="56"/>
  <c r="EM40" i="56"/>
  <c r="EL40" i="56"/>
  <c r="EK40" i="56"/>
  <c r="EJ40" i="56"/>
  <c r="EI40" i="56"/>
  <c r="EH40" i="56"/>
  <c r="EG40" i="56"/>
  <c r="EF40" i="56"/>
  <c r="EE40" i="56"/>
  <c r="ED40" i="56"/>
  <c r="EC40" i="56"/>
  <c r="EB40" i="56"/>
  <c r="EA40" i="56"/>
  <c r="DZ40" i="56"/>
  <c r="DY40" i="56"/>
  <c r="DX40" i="56"/>
  <c r="DW40" i="56"/>
  <c r="DV40" i="56"/>
  <c r="DU40" i="56"/>
  <c r="DT40" i="56"/>
  <c r="DS40" i="56"/>
  <c r="DR40" i="56"/>
  <c r="DQ40" i="56"/>
  <c r="DP40" i="56"/>
  <c r="DO40" i="56"/>
  <c r="DN40" i="56"/>
  <c r="DM40" i="56"/>
  <c r="DL40" i="56"/>
  <c r="DK40" i="56"/>
  <c r="DJ40" i="56"/>
  <c r="DI40" i="56"/>
  <c r="DH40" i="56"/>
  <c r="DG40" i="56"/>
  <c r="DF40" i="56"/>
  <c r="DE40" i="56"/>
  <c r="DD40" i="56"/>
  <c r="DC40" i="56"/>
  <c r="DB40" i="56"/>
  <c r="DA40" i="56"/>
  <c r="CZ40" i="56"/>
  <c r="CY40" i="56"/>
  <c r="CX40" i="56"/>
  <c r="CW40" i="56"/>
  <c r="CV40" i="56"/>
  <c r="CU40" i="56"/>
  <c r="CT40" i="56"/>
  <c r="CS40" i="56"/>
  <c r="CR40" i="56"/>
  <c r="CQ40" i="56"/>
  <c r="CP40" i="56"/>
  <c r="CO40" i="56"/>
  <c r="CN40" i="56"/>
  <c r="CM40" i="56"/>
  <c r="CL40" i="56"/>
  <c r="CK40" i="56"/>
  <c r="CJ40" i="56"/>
  <c r="CI40" i="56"/>
  <c r="CH40" i="56"/>
  <c r="CG40" i="56"/>
  <c r="CF40" i="56"/>
  <c r="CE40" i="56"/>
  <c r="CD40" i="56"/>
  <c r="CC40" i="56"/>
  <c r="CB40" i="56"/>
  <c r="CA40" i="56"/>
  <c r="BZ40" i="56"/>
  <c r="BY40" i="56"/>
  <c r="BX40" i="56"/>
  <c r="BW40" i="56"/>
  <c r="BV40" i="56"/>
  <c r="BU40" i="56"/>
  <c r="BT40" i="56"/>
  <c r="BS40" i="56"/>
  <c r="BR40" i="56"/>
  <c r="BQ40" i="56"/>
  <c r="BP40" i="56"/>
  <c r="BO40" i="56"/>
  <c r="BN40" i="56"/>
  <c r="BM40" i="56"/>
  <c r="BL40" i="56"/>
  <c r="BK40" i="56"/>
  <c r="BJ40" i="56"/>
  <c r="BI40" i="56"/>
  <c r="BH40" i="56"/>
  <c r="BG40" i="56"/>
  <c r="BF40" i="56"/>
  <c r="BE40" i="56"/>
  <c r="BD40" i="56"/>
  <c r="BC40" i="56"/>
  <c r="BB40" i="56"/>
  <c r="BA40" i="56"/>
  <c r="AZ40" i="56"/>
  <c r="AY40" i="56"/>
  <c r="AX40" i="56"/>
  <c r="AW40" i="56"/>
  <c r="AV40" i="56"/>
  <c r="AU40" i="56"/>
  <c r="AT40" i="56"/>
  <c r="AS40" i="56"/>
  <c r="AR40" i="56"/>
  <c r="AQ40" i="56"/>
  <c r="AP40" i="56"/>
  <c r="AO40" i="56"/>
  <c r="AN40" i="56"/>
  <c r="AM40" i="56"/>
  <c r="AL40" i="56"/>
  <c r="AK40" i="56"/>
  <c r="AJ40" i="56"/>
  <c r="AI40" i="56"/>
  <c r="AH40" i="56"/>
  <c r="AG40" i="56"/>
  <c r="AF40" i="56"/>
  <c r="AE40" i="56"/>
  <c r="AD40" i="56"/>
  <c r="AC40" i="56"/>
  <c r="AB40" i="56"/>
  <c r="AA40" i="56"/>
  <c r="Z40" i="56"/>
  <c r="Y40" i="56"/>
  <c r="X40" i="56"/>
  <c r="W40" i="56"/>
  <c r="V40" i="56"/>
  <c r="U40" i="56"/>
  <c r="T40" i="56"/>
  <c r="S40" i="56"/>
  <c r="R40" i="56"/>
  <c r="Q40" i="56"/>
  <c r="P40" i="56"/>
  <c r="O40" i="56"/>
  <c r="N40" i="56"/>
  <c r="M40" i="56"/>
  <c r="L40" i="56"/>
  <c r="K40" i="56"/>
  <c r="J40" i="56"/>
  <c r="I40" i="56"/>
  <c r="H40" i="56"/>
  <c r="G40" i="56"/>
  <c r="F40" i="56"/>
  <c r="E40" i="56"/>
  <c r="D40" i="56"/>
  <c r="C40" i="56"/>
  <c r="B40" i="56"/>
  <c r="A40" i="56"/>
  <c r="FX39" i="56"/>
  <c r="FW39" i="56"/>
  <c r="FV39" i="56"/>
  <c r="FU39" i="56"/>
  <c r="FT39" i="56"/>
  <c r="FS39" i="56"/>
  <c r="FR39" i="56"/>
  <c r="FQ39" i="56"/>
  <c r="FP39" i="56"/>
  <c r="FO39" i="56"/>
  <c r="FN39" i="56"/>
  <c r="FM39" i="56"/>
  <c r="FL39" i="56"/>
  <c r="FK39" i="56"/>
  <c r="FJ39" i="56"/>
  <c r="FI39" i="56"/>
  <c r="FH39" i="56"/>
  <c r="FG39" i="56"/>
  <c r="FF39" i="56"/>
  <c r="FE39" i="56"/>
  <c r="FD39" i="56"/>
  <c r="FC39" i="56"/>
  <c r="FB39" i="56"/>
  <c r="FA39" i="56"/>
  <c r="EZ39" i="56"/>
  <c r="EY39" i="56"/>
  <c r="EX39" i="56"/>
  <c r="EW39" i="56"/>
  <c r="EV39" i="56"/>
  <c r="EU39" i="56"/>
  <c r="ET39" i="56"/>
  <c r="ES39" i="56"/>
  <c r="ER39" i="56"/>
  <c r="EQ39" i="56"/>
  <c r="EP39" i="56"/>
  <c r="EO39" i="56"/>
  <c r="EN39" i="56"/>
  <c r="EM39" i="56"/>
  <c r="EL39" i="56"/>
  <c r="EK39" i="56"/>
  <c r="EJ39" i="56"/>
  <c r="EI39" i="56"/>
  <c r="EH39" i="56"/>
  <c r="EG39" i="56"/>
  <c r="EF39" i="56"/>
  <c r="EE39" i="56"/>
  <c r="ED39" i="56"/>
  <c r="EC39" i="56"/>
  <c r="EB39" i="56"/>
  <c r="EA39" i="56"/>
  <c r="DZ39" i="56"/>
  <c r="DY39" i="56"/>
  <c r="DX39" i="56"/>
  <c r="DW39" i="56"/>
  <c r="DV39" i="56"/>
  <c r="DU39" i="56"/>
  <c r="DT39" i="56"/>
  <c r="DS39" i="56"/>
  <c r="DR39" i="56"/>
  <c r="DQ39" i="56"/>
  <c r="DP39" i="56"/>
  <c r="DO39" i="56"/>
  <c r="DN39" i="56"/>
  <c r="DM39" i="56"/>
  <c r="DL39" i="56"/>
  <c r="DK39" i="56"/>
  <c r="DJ39" i="56"/>
  <c r="DI39" i="56"/>
  <c r="DH39" i="56"/>
  <c r="DG39" i="56"/>
  <c r="DF39" i="56"/>
  <c r="DE39" i="56"/>
  <c r="DD39" i="56"/>
  <c r="DC39" i="56"/>
  <c r="DB39" i="56"/>
  <c r="DA39" i="56"/>
  <c r="CZ39" i="56"/>
  <c r="CY39" i="56"/>
  <c r="CX39" i="56"/>
  <c r="CW39" i="56"/>
  <c r="CV39" i="56"/>
  <c r="CU39" i="56"/>
  <c r="CT39" i="56"/>
  <c r="CS39" i="56"/>
  <c r="CR39" i="56"/>
  <c r="CQ39" i="56"/>
  <c r="CP39" i="56"/>
  <c r="CO39" i="56"/>
  <c r="CN39" i="56"/>
  <c r="CM39" i="56"/>
  <c r="CL39" i="56"/>
  <c r="CK39" i="56"/>
  <c r="CJ39" i="56"/>
  <c r="CI39" i="56"/>
  <c r="CH39" i="56"/>
  <c r="CG39" i="56"/>
  <c r="CF39" i="56"/>
  <c r="CE39" i="56"/>
  <c r="CD39" i="56"/>
  <c r="CC39" i="56"/>
  <c r="CB39" i="56"/>
  <c r="CA39" i="56"/>
  <c r="BZ39" i="56"/>
  <c r="BY39" i="56"/>
  <c r="BX39" i="56"/>
  <c r="BW39" i="56"/>
  <c r="BV39" i="56"/>
  <c r="BU39" i="56"/>
  <c r="BT39" i="56"/>
  <c r="BS39" i="56"/>
  <c r="BR39" i="56"/>
  <c r="BQ39" i="56"/>
  <c r="BP39" i="56"/>
  <c r="BO39" i="56"/>
  <c r="BN39" i="56"/>
  <c r="BM39" i="56"/>
  <c r="BL39" i="56"/>
  <c r="BK39" i="56"/>
  <c r="BJ39" i="56"/>
  <c r="BI39" i="56"/>
  <c r="BH39" i="56"/>
  <c r="BG39" i="56"/>
  <c r="BF39" i="56"/>
  <c r="BE39" i="56"/>
  <c r="BD39" i="56"/>
  <c r="BC39" i="56"/>
  <c r="BB39" i="56"/>
  <c r="BA39" i="56"/>
  <c r="AZ39" i="56"/>
  <c r="AY39" i="56"/>
  <c r="AX39" i="56"/>
  <c r="AW39" i="56"/>
  <c r="AV39" i="56"/>
  <c r="AU39" i="56"/>
  <c r="AT39" i="56"/>
  <c r="AS39" i="56"/>
  <c r="AR39" i="56"/>
  <c r="AQ39" i="56"/>
  <c r="AP39" i="56"/>
  <c r="AO39" i="56"/>
  <c r="AN39" i="56"/>
  <c r="AM39" i="56"/>
  <c r="AL39" i="56"/>
  <c r="AK39" i="56"/>
  <c r="AJ39" i="56"/>
  <c r="AI39" i="56"/>
  <c r="AH39" i="56"/>
  <c r="AG39" i="56"/>
  <c r="AF39" i="56"/>
  <c r="AE39" i="56"/>
  <c r="AD39" i="56"/>
  <c r="AC39" i="56"/>
  <c r="AB39" i="56"/>
  <c r="AA39" i="56"/>
  <c r="Z39" i="56"/>
  <c r="Y39" i="56"/>
  <c r="X39" i="56"/>
  <c r="W39" i="56"/>
  <c r="V39" i="56"/>
  <c r="U39" i="56"/>
  <c r="T39" i="56"/>
  <c r="S39" i="56"/>
  <c r="R39" i="56"/>
  <c r="Q39" i="56"/>
  <c r="P39" i="56"/>
  <c r="O39" i="56"/>
  <c r="N39" i="56"/>
  <c r="M39" i="56"/>
  <c r="L39" i="56"/>
  <c r="K39" i="56"/>
  <c r="J39" i="56"/>
  <c r="I39" i="56"/>
  <c r="H39" i="56"/>
  <c r="G39" i="56"/>
  <c r="F39" i="56"/>
  <c r="E39" i="56"/>
  <c r="D39" i="56"/>
  <c r="C39" i="56"/>
  <c r="B39" i="56"/>
  <c r="A39" i="56"/>
  <c r="FX38" i="56"/>
  <c r="FW38" i="56"/>
  <c r="FV38" i="56"/>
  <c r="FU38" i="56"/>
  <c r="FT38" i="56"/>
  <c r="FS38" i="56"/>
  <c r="FR38" i="56"/>
  <c r="FQ38" i="56"/>
  <c r="FP38" i="56"/>
  <c r="FO38" i="56"/>
  <c r="FN38" i="56"/>
  <c r="FM38" i="56"/>
  <c r="FL38" i="56"/>
  <c r="FK38" i="56"/>
  <c r="FJ38" i="56"/>
  <c r="FI38" i="56"/>
  <c r="FH38" i="56"/>
  <c r="FG38" i="56"/>
  <c r="FF38" i="56"/>
  <c r="FE38" i="56"/>
  <c r="FD38" i="56"/>
  <c r="FC38" i="56"/>
  <c r="FB38" i="56"/>
  <c r="FA38" i="56"/>
  <c r="EZ38" i="56"/>
  <c r="EY38" i="56"/>
  <c r="EX38" i="56"/>
  <c r="EW38" i="56"/>
  <c r="EV38" i="56"/>
  <c r="EU38" i="56"/>
  <c r="ET38" i="56"/>
  <c r="ES38" i="56"/>
  <c r="ER38" i="56"/>
  <c r="EQ38" i="56"/>
  <c r="EP38" i="56"/>
  <c r="EO38" i="56"/>
  <c r="EN38" i="56"/>
  <c r="EM38" i="56"/>
  <c r="EL38" i="56"/>
  <c r="EK38" i="56"/>
  <c r="EJ38" i="56"/>
  <c r="EI38" i="56"/>
  <c r="EH38" i="56"/>
  <c r="EG38" i="56"/>
  <c r="EF38" i="56"/>
  <c r="EE38" i="56"/>
  <c r="ED38" i="56"/>
  <c r="EC38" i="56"/>
  <c r="EB38" i="56"/>
  <c r="EA38" i="56"/>
  <c r="DZ38" i="56"/>
  <c r="DY38" i="56"/>
  <c r="DX38" i="56"/>
  <c r="DW38" i="56"/>
  <c r="DV38" i="56"/>
  <c r="DU38" i="56"/>
  <c r="DT38" i="56"/>
  <c r="DS38" i="56"/>
  <c r="DR38" i="56"/>
  <c r="DQ38" i="56"/>
  <c r="DP38" i="56"/>
  <c r="DO38" i="56"/>
  <c r="DN38" i="56"/>
  <c r="DM38" i="56"/>
  <c r="DL38" i="56"/>
  <c r="DK38" i="56"/>
  <c r="DJ38" i="56"/>
  <c r="DI38" i="56"/>
  <c r="DH38" i="56"/>
  <c r="DG38" i="56"/>
  <c r="DF38" i="56"/>
  <c r="DE38" i="56"/>
  <c r="DD38" i="56"/>
  <c r="DC38" i="56"/>
  <c r="DB38" i="56"/>
  <c r="DA38" i="56"/>
  <c r="CZ38" i="56"/>
  <c r="CY38" i="56"/>
  <c r="CX38" i="56"/>
  <c r="CW38" i="56"/>
  <c r="CV38" i="56"/>
  <c r="CU38" i="56"/>
  <c r="CT38" i="56"/>
  <c r="CS38" i="56"/>
  <c r="CR38" i="56"/>
  <c r="CQ38" i="56"/>
  <c r="CP38" i="56"/>
  <c r="CO38" i="56"/>
  <c r="CN38" i="56"/>
  <c r="CM38" i="56"/>
  <c r="CL38" i="56"/>
  <c r="CK38" i="56"/>
  <c r="CJ38" i="56"/>
  <c r="CI38" i="56"/>
  <c r="CH38" i="56"/>
  <c r="CG38" i="56"/>
  <c r="CF38" i="56"/>
  <c r="CE38" i="56"/>
  <c r="CD38" i="56"/>
  <c r="CC38" i="56"/>
  <c r="CB38" i="56"/>
  <c r="CA38" i="56"/>
  <c r="BZ38" i="56"/>
  <c r="BY38" i="56"/>
  <c r="BX38" i="56"/>
  <c r="BW38" i="56"/>
  <c r="BV38" i="56"/>
  <c r="BU38" i="56"/>
  <c r="BT38" i="56"/>
  <c r="BS38" i="56"/>
  <c r="BR38" i="56"/>
  <c r="BQ38" i="56"/>
  <c r="BP38" i="56"/>
  <c r="BO38" i="56"/>
  <c r="BN38" i="56"/>
  <c r="BM38" i="56"/>
  <c r="BL38" i="56"/>
  <c r="BK38" i="56"/>
  <c r="BJ38" i="56"/>
  <c r="BI38" i="56"/>
  <c r="BH38" i="56"/>
  <c r="BG38" i="56"/>
  <c r="BF38" i="56"/>
  <c r="BE38" i="56"/>
  <c r="BD38" i="56"/>
  <c r="BC38" i="56"/>
  <c r="BB38" i="56"/>
  <c r="BA38" i="56"/>
  <c r="AZ38" i="56"/>
  <c r="AY38" i="56"/>
  <c r="AX38" i="56"/>
  <c r="AW38" i="56"/>
  <c r="AV38" i="56"/>
  <c r="AU38" i="56"/>
  <c r="AT38" i="56"/>
  <c r="AS38" i="56"/>
  <c r="AR38" i="56"/>
  <c r="AQ38" i="56"/>
  <c r="AP38" i="56"/>
  <c r="AO38" i="56"/>
  <c r="AN38" i="56"/>
  <c r="AM38" i="56"/>
  <c r="AL38" i="56"/>
  <c r="AK38" i="56"/>
  <c r="AJ38" i="56"/>
  <c r="AI38" i="56"/>
  <c r="AH38" i="56"/>
  <c r="AG38" i="56"/>
  <c r="AF38" i="56"/>
  <c r="AE38" i="56"/>
  <c r="AD38" i="56"/>
  <c r="AC38" i="56"/>
  <c r="AB38" i="56"/>
  <c r="AA38" i="56"/>
  <c r="Z38" i="56"/>
  <c r="Y38" i="56"/>
  <c r="X38" i="56"/>
  <c r="W38" i="56"/>
  <c r="V38" i="56"/>
  <c r="U38" i="56"/>
  <c r="T38" i="56"/>
  <c r="S38" i="56"/>
  <c r="R38" i="56"/>
  <c r="Q38" i="56"/>
  <c r="P38" i="56"/>
  <c r="O38" i="56"/>
  <c r="N38" i="56"/>
  <c r="M38" i="56"/>
  <c r="L38" i="56"/>
  <c r="K38" i="56"/>
  <c r="J38" i="56"/>
  <c r="I38" i="56"/>
  <c r="H38" i="56"/>
  <c r="G38" i="56"/>
  <c r="F38" i="56"/>
  <c r="E38" i="56"/>
  <c r="D38" i="56"/>
  <c r="C38" i="56"/>
  <c r="B38" i="56"/>
  <c r="A38" i="56"/>
  <c r="FX37" i="56"/>
  <c r="FW37" i="56"/>
  <c r="FV37" i="56"/>
  <c r="FU37" i="56"/>
  <c r="FT37" i="56"/>
  <c r="FS37" i="56"/>
  <c r="FR37" i="56"/>
  <c r="FQ37" i="56"/>
  <c r="FP37" i="56"/>
  <c r="FO37" i="56"/>
  <c r="FN37" i="56"/>
  <c r="FM37" i="56"/>
  <c r="FL37" i="56"/>
  <c r="FK37" i="56"/>
  <c r="FJ37" i="56"/>
  <c r="FI37" i="56"/>
  <c r="FH37" i="56"/>
  <c r="FG37" i="56"/>
  <c r="FF37" i="56"/>
  <c r="FE37" i="56"/>
  <c r="FD37" i="56"/>
  <c r="FC37" i="56"/>
  <c r="FB37" i="56"/>
  <c r="FA37" i="56"/>
  <c r="EZ37" i="56"/>
  <c r="EY37" i="56"/>
  <c r="EX37" i="56"/>
  <c r="EW37" i="56"/>
  <c r="EV37" i="56"/>
  <c r="EU37" i="56"/>
  <c r="ET37" i="56"/>
  <c r="ES37" i="56"/>
  <c r="ER37" i="56"/>
  <c r="EQ37" i="56"/>
  <c r="EP37" i="56"/>
  <c r="EO37" i="56"/>
  <c r="EN37" i="56"/>
  <c r="EM37" i="56"/>
  <c r="EL37" i="56"/>
  <c r="EK37" i="56"/>
  <c r="EJ37" i="56"/>
  <c r="EI37" i="56"/>
  <c r="EH37" i="56"/>
  <c r="EG37" i="56"/>
  <c r="EF37" i="56"/>
  <c r="EE37" i="56"/>
  <c r="ED37" i="56"/>
  <c r="EC37" i="56"/>
  <c r="EB37" i="56"/>
  <c r="EA37" i="56"/>
  <c r="DZ37" i="56"/>
  <c r="DY37" i="56"/>
  <c r="DX37" i="56"/>
  <c r="DW37" i="56"/>
  <c r="DV37" i="56"/>
  <c r="DU37" i="56"/>
  <c r="DT37" i="56"/>
  <c r="DS37" i="56"/>
  <c r="DR37" i="56"/>
  <c r="DQ37" i="56"/>
  <c r="DP37" i="56"/>
  <c r="DO37" i="56"/>
  <c r="DN37" i="56"/>
  <c r="DM37" i="56"/>
  <c r="DL37" i="56"/>
  <c r="DK37" i="56"/>
  <c r="DJ37" i="56"/>
  <c r="DI37" i="56"/>
  <c r="DH37" i="56"/>
  <c r="DG37" i="56"/>
  <c r="DF37" i="56"/>
  <c r="DE37" i="56"/>
  <c r="DD37" i="56"/>
  <c r="DC37" i="56"/>
  <c r="DB37" i="56"/>
  <c r="DA37" i="56"/>
  <c r="CZ37" i="56"/>
  <c r="CY37" i="56"/>
  <c r="CX37" i="56"/>
  <c r="CW37" i="56"/>
  <c r="CV37" i="56"/>
  <c r="CU37" i="56"/>
  <c r="CT37" i="56"/>
  <c r="CS37" i="56"/>
  <c r="CR37" i="56"/>
  <c r="CQ37" i="56"/>
  <c r="CP37" i="56"/>
  <c r="CO37" i="56"/>
  <c r="CN37" i="56"/>
  <c r="CM37" i="56"/>
  <c r="CL37" i="56"/>
  <c r="CK37" i="56"/>
  <c r="CJ37" i="56"/>
  <c r="CI37" i="56"/>
  <c r="CH37" i="56"/>
  <c r="CG37" i="56"/>
  <c r="CF37" i="56"/>
  <c r="CE37" i="56"/>
  <c r="CD37" i="56"/>
  <c r="CC37" i="56"/>
  <c r="CB37" i="56"/>
  <c r="CA37" i="56"/>
  <c r="BZ37" i="56"/>
  <c r="BY37" i="56"/>
  <c r="BX37" i="56"/>
  <c r="BW37" i="56"/>
  <c r="BV37" i="56"/>
  <c r="BU37" i="56"/>
  <c r="BT37" i="56"/>
  <c r="BS37" i="56"/>
  <c r="BR37" i="56"/>
  <c r="BQ37" i="56"/>
  <c r="BP37" i="56"/>
  <c r="BO37" i="56"/>
  <c r="BN37" i="56"/>
  <c r="BM37" i="56"/>
  <c r="BL37" i="56"/>
  <c r="BK37" i="56"/>
  <c r="BJ37" i="56"/>
  <c r="BI37" i="56"/>
  <c r="BH37" i="56"/>
  <c r="BG37" i="56"/>
  <c r="BF37" i="56"/>
  <c r="BE37" i="56"/>
  <c r="BD37" i="56"/>
  <c r="BC37" i="56"/>
  <c r="BB37" i="56"/>
  <c r="BA37" i="56"/>
  <c r="AZ37" i="56"/>
  <c r="AY37" i="56"/>
  <c r="AX37" i="56"/>
  <c r="AW37" i="56"/>
  <c r="AV37" i="56"/>
  <c r="AU37" i="56"/>
  <c r="AT37" i="56"/>
  <c r="AS37" i="56"/>
  <c r="AR37" i="56"/>
  <c r="AQ37" i="56"/>
  <c r="AP37" i="56"/>
  <c r="AO37" i="56"/>
  <c r="AN37" i="56"/>
  <c r="AM37" i="56"/>
  <c r="AL37" i="56"/>
  <c r="AK37" i="56"/>
  <c r="AJ37" i="56"/>
  <c r="AI37" i="56"/>
  <c r="AH37" i="56"/>
  <c r="AG37" i="56"/>
  <c r="AF37" i="56"/>
  <c r="AE37" i="56"/>
  <c r="AD37" i="56"/>
  <c r="AC37" i="56"/>
  <c r="AB37" i="56"/>
  <c r="AA37" i="56"/>
  <c r="Z37" i="56"/>
  <c r="Y37" i="56"/>
  <c r="X37" i="56"/>
  <c r="W37" i="56"/>
  <c r="V37" i="56"/>
  <c r="U37" i="56"/>
  <c r="T37" i="56"/>
  <c r="S37" i="56"/>
  <c r="R37" i="56"/>
  <c r="Q37" i="56"/>
  <c r="P37" i="56"/>
  <c r="O37" i="56"/>
  <c r="N37" i="56"/>
  <c r="M37" i="56"/>
  <c r="L37" i="56"/>
  <c r="K37" i="56"/>
  <c r="J37" i="56"/>
  <c r="I37" i="56"/>
  <c r="H37" i="56"/>
  <c r="G37" i="56"/>
  <c r="F37" i="56"/>
  <c r="E37" i="56"/>
  <c r="D37" i="56"/>
  <c r="C37" i="56"/>
  <c r="B37" i="56"/>
  <c r="A37" i="56"/>
  <c r="FX36" i="56"/>
  <c r="FW36" i="56"/>
  <c r="FV36" i="56"/>
  <c r="FU36" i="56"/>
  <c r="FT36" i="56"/>
  <c r="FS36" i="56"/>
  <c r="FR36" i="56"/>
  <c r="FQ36" i="56"/>
  <c r="FP36" i="56"/>
  <c r="FO36" i="56"/>
  <c r="FN36" i="56"/>
  <c r="FM36" i="56"/>
  <c r="FL36" i="56"/>
  <c r="FK36" i="56"/>
  <c r="FJ36" i="56"/>
  <c r="FI36" i="56"/>
  <c r="FH36" i="56"/>
  <c r="FG36" i="56"/>
  <c r="FF36" i="56"/>
  <c r="FE36" i="56"/>
  <c r="FD36" i="56"/>
  <c r="FC36" i="56"/>
  <c r="FB36" i="56"/>
  <c r="FA36" i="56"/>
  <c r="EZ36" i="56"/>
  <c r="EY36" i="56"/>
  <c r="EX36" i="56"/>
  <c r="EW36" i="56"/>
  <c r="EV36" i="56"/>
  <c r="EU36" i="56"/>
  <c r="ET36" i="56"/>
  <c r="ES36" i="56"/>
  <c r="ER36" i="56"/>
  <c r="EQ36" i="56"/>
  <c r="EP36" i="56"/>
  <c r="EO36" i="56"/>
  <c r="EN36" i="56"/>
  <c r="EM36" i="56"/>
  <c r="EL36" i="56"/>
  <c r="EK36" i="56"/>
  <c r="EJ36" i="56"/>
  <c r="EI36" i="56"/>
  <c r="EH36" i="56"/>
  <c r="EG36" i="56"/>
  <c r="EF36" i="56"/>
  <c r="EE36" i="56"/>
  <c r="ED36" i="56"/>
  <c r="EC36" i="56"/>
  <c r="EB36" i="56"/>
  <c r="EA36" i="56"/>
  <c r="DZ36" i="56"/>
  <c r="DY36" i="56"/>
  <c r="DX36" i="56"/>
  <c r="DW36" i="56"/>
  <c r="DV36" i="56"/>
  <c r="DU36" i="56"/>
  <c r="DT36" i="56"/>
  <c r="DS36" i="56"/>
  <c r="DR36" i="56"/>
  <c r="DQ36" i="56"/>
  <c r="DP36" i="56"/>
  <c r="DO36" i="56"/>
  <c r="DN36" i="56"/>
  <c r="DM36" i="56"/>
  <c r="DL36" i="56"/>
  <c r="DK36" i="56"/>
  <c r="DJ36" i="56"/>
  <c r="DI36" i="56"/>
  <c r="DH36" i="56"/>
  <c r="DG36" i="56"/>
  <c r="DF36" i="56"/>
  <c r="DE36" i="56"/>
  <c r="DD36" i="56"/>
  <c r="DC36" i="56"/>
  <c r="DB36" i="56"/>
  <c r="DA36" i="56"/>
  <c r="CZ36" i="56"/>
  <c r="CY36" i="56"/>
  <c r="CX36" i="56"/>
  <c r="CW36" i="56"/>
  <c r="CV36" i="56"/>
  <c r="CU36" i="56"/>
  <c r="CT36" i="56"/>
  <c r="CS36" i="56"/>
  <c r="CR36" i="56"/>
  <c r="CQ36" i="56"/>
  <c r="CP36" i="56"/>
  <c r="CO36" i="56"/>
  <c r="CN36" i="56"/>
  <c r="CM36" i="56"/>
  <c r="CL36" i="56"/>
  <c r="CK36" i="56"/>
  <c r="CJ36" i="56"/>
  <c r="CI36" i="56"/>
  <c r="CH36" i="56"/>
  <c r="CG36" i="56"/>
  <c r="CF36" i="56"/>
  <c r="CE36" i="56"/>
  <c r="CD36" i="56"/>
  <c r="CC36" i="56"/>
  <c r="CB36" i="56"/>
  <c r="CA36" i="56"/>
  <c r="BZ36" i="56"/>
  <c r="BY36" i="56"/>
  <c r="BX36" i="56"/>
  <c r="BW36" i="56"/>
  <c r="BV36" i="56"/>
  <c r="BU36" i="56"/>
  <c r="BT36" i="56"/>
  <c r="BS36" i="56"/>
  <c r="BR36" i="56"/>
  <c r="BQ36" i="56"/>
  <c r="BP36" i="56"/>
  <c r="BO36" i="56"/>
  <c r="BN36" i="56"/>
  <c r="BM36" i="56"/>
  <c r="BL36" i="56"/>
  <c r="BK36" i="56"/>
  <c r="BJ36" i="56"/>
  <c r="BI36" i="56"/>
  <c r="BH36" i="56"/>
  <c r="BG36" i="56"/>
  <c r="BF36" i="56"/>
  <c r="BE36" i="56"/>
  <c r="BD36" i="56"/>
  <c r="BC36" i="56"/>
  <c r="BB36" i="56"/>
  <c r="BA36" i="56"/>
  <c r="AZ36" i="56"/>
  <c r="AY36" i="56"/>
  <c r="AX36" i="56"/>
  <c r="AW36" i="56"/>
  <c r="AV36" i="56"/>
  <c r="AU36" i="56"/>
  <c r="AT36" i="56"/>
  <c r="AS36" i="56"/>
  <c r="AR36" i="56"/>
  <c r="AQ36" i="56"/>
  <c r="AP36" i="56"/>
  <c r="AO36" i="56"/>
  <c r="AN36" i="56"/>
  <c r="AM36" i="56"/>
  <c r="AL36" i="56"/>
  <c r="AK36" i="56"/>
  <c r="AJ36" i="56"/>
  <c r="AI36" i="56"/>
  <c r="AH36" i="56"/>
  <c r="AG36" i="56"/>
  <c r="AF36" i="56"/>
  <c r="AE36" i="56"/>
  <c r="AD36" i="56"/>
  <c r="AC36" i="56"/>
  <c r="AB36" i="56"/>
  <c r="AA36" i="56"/>
  <c r="Z36" i="56"/>
  <c r="Y36" i="56"/>
  <c r="X36" i="56"/>
  <c r="W36" i="56"/>
  <c r="V36" i="56"/>
  <c r="U36" i="56"/>
  <c r="T36" i="56"/>
  <c r="S36" i="56"/>
  <c r="R36" i="56"/>
  <c r="Q36" i="56"/>
  <c r="P36" i="56"/>
  <c r="O36" i="56"/>
  <c r="N36" i="56"/>
  <c r="M36" i="56"/>
  <c r="L36" i="56"/>
  <c r="K36" i="56"/>
  <c r="J36" i="56"/>
  <c r="I36" i="56"/>
  <c r="H36" i="56"/>
  <c r="G36" i="56"/>
  <c r="F36" i="56"/>
  <c r="E36" i="56"/>
  <c r="D36" i="56"/>
  <c r="C36" i="56"/>
  <c r="B36" i="56"/>
  <c r="A36" i="56"/>
  <c r="FX35" i="56"/>
  <c r="FW35" i="56"/>
  <c r="FV35" i="56"/>
  <c r="FU35" i="56"/>
  <c r="FT35" i="56"/>
  <c r="FS35" i="56"/>
  <c r="FR35" i="56"/>
  <c r="FQ35" i="56"/>
  <c r="FP35" i="56"/>
  <c r="FO35" i="56"/>
  <c r="FN35" i="56"/>
  <c r="FM35" i="56"/>
  <c r="FL35" i="56"/>
  <c r="FK35" i="56"/>
  <c r="FJ35" i="56"/>
  <c r="FI35" i="56"/>
  <c r="FH35" i="56"/>
  <c r="FG35" i="56"/>
  <c r="FF35" i="56"/>
  <c r="FE35" i="56"/>
  <c r="FD35" i="56"/>
  <c r="FC35" i="56"/>
  <c r="FB35" i="56"/>
  <c r="FA35" i="56"/>
  <c r="EZ35" i="56"/>
  <c r="EY35" i="56"/>
  <c r="EX35" i="56"/>
  <c r="EW35" i="56"/>
  <c r="EV35" i="56"/>
  <c r="EU35" i="56"/>
  <c r="ET35" i="56"/>
  <c r="ES35" i="56"/>
  <c r="ER35" i="56"/>
  <c r="EQ35" i="56"/>
  <c r="EP35" i="56"/>
  <c r="EO35" i="56"/>
  <c r="EN35" i="56"/>
  <c r="EM35" i="56"/>
  <c r="EL35" i="56"/>
  <c r="EK35" i="56"/>
  <c r="EJ35" i="56"/>
  <c r="EI35" i="56"/>
  <c r="EH35" i="56"/>
  <c r="EG35" i="56"/>
  <c r="EF35" i="56"/>
  <c r="EE35" i="56"/>
  <c r="ED35" i="56"/>
  <c r="EC35" i="56"/>
  <c r="EB35" i="56"/>
  <c r="EA35" i="56"/>
  <c r="DZ35" i="56"/>
  <c r="DY35" i="56"/>
  <c r="DX35" i="56"/>
  <c r="DW35" i="56"/>
  <c r="DV35" i="56"/>
  <c r="DU35" i="56"/>
  <c r="DT35" i="56"/>
  <c r="DS35" i="56"/>
  <c r="DR35" i="56"/>
  <c r="DQ35" i="56"/>
  <c r="DP35" i="56"/>
  <c r="DO35" i="56"/>
  <c r="DN35" i="56"/>
  <c r="DM35" i="56"/>
  <c r="DL35" i="56"/>
  <c r="DK35" i="56"/>
  <c r="DJ35" i="56"/>
  <c r="DI35" i="56"/>
  <c r="DH35" i="56"/>
  <c r="DG35" i="56"/>
  <c r="DF35" i="56"/>
  <c r="DE35" i="56"/>
  <c r="DD35" i="56"/>
  <c r="DC35" i="56"/>
  <c r="DB35" i="56"/>
  <c r="DA35" i="56"/>
  <c r="CZ35" i="56"/>
  <c r="CY35" i="56"/>
  <c r="CX35" i="56"/>
  <c r="CW35" i="56"/>
  <c r="CV35" i="56"/>
  <c r="CU35" i="56"/>
  <c r="CT35" i="56"/>
  <c r="CS35" i="56"/>
  <c r="CR35" i="56"/>
  <c r="CQ35" i="56"/>
  <c r="CP35" i="56"/>
  <c r="CO35" i="56"/>
  <c r="CN35" i="56"/>
  <c r="CM35" i="56"/>
  <c r="CL35" i="56"/>
  <c r="CK35" i="56"/>
  <c r="CJ35" i="56"/>
  <c r="CI35" i="56"/>
  <c r="CH35" i="56"/>
  <c r="CG35" i="56"/>
  <c r="CF35" i="56"/>
  <c r="CE35" i="56"/>
  <c r="CD35" i="56"/>
  <c r="CC35" i="56"/>
  <c r="CB35" i="56"/>
  <c r="CA35" i="56"/>
  <c r="BZ35" i="56"/>
  <c r="BY35" i="56"/>
  <c r="BX35" i="56"/>
  <c r="BW35" i="56"/>
  <c r="BV35" i="56"/>
  <c r="BU35" i="56"/>
  <c r="BT35" i="56"/>
  <c r="BS35" i="56"/>
  <c r="BR35" i="56"/>
  <c r="BQ35" i="56"/>
  <c r="BP35" i="56"/>
  <c r="BO35" i="56"/>
  <c r="BN35" i="56"/>
  <c r="BM35" i="56"/>
  <c r="BL35" i="56"/>
  <c r="BK35" i="56"/>
  <c r="BJ35" i="56"/>
  <c r="BI35" i="56"/>
  <c r="BH35" i="56"/>
  <c r="BG35" i="56"/>
  <c r="BF35" i="56"/>
  <c r="BE35" i="56"/>
  <c r="BD35" i="56"/>
  <c r="BC35" i="56"/>
  <c r="BB35" i="56"/>
  <c r="BA35" i="56"/>
  <c r="AZ35" i="56"/>
  <c r="AY35" i="56"/>
  <c r="AX35" i="56"/>
  <c r="AW35" i="56"/>
  <c r="AV35" i="56"/>
  <c r="AU35" i="56"/>
  <c r="AT35" i="56"/>
  <c r="AS35" i="56"/>
  <c r="AR35" i="56"/>
  <c r="AQ35" i="56"/>
  <c r="AP35" i="56"/>
  <c r="AO35" i="56"/>
  <c r="AN35" i="56"/>
  <c r="AM35" i="56"/>
  <c r="AL35" i="56"/>
  <c r="AK35" i="56"/>
  <c r="AJ35" i="56"/>
  <c r="AI35" i="56"/>
  <c r="AH35" i="56"/>
  <c r="AG35" i="56"/>
  <c r="AF35" i="56"/>
  <c r="AE35" i="56"/>
  <c r="AD35" i="56"/>
  <c r="AC35" i="56"/>
  <c r="AB35" i="56"/>
  <c r="AA35" i="56"/>
  <c r="Z35" i="56"/>
  <c r="Y35" i="56"/>
  <c r="X35" i="56"/>
  <c r="W35" i="56"/>
  <c r="V35" i="56"/>
  <c r="U35" i="56"/>
  <c r="T35" i="56"/>
  <c r="S35" i="56"/>
  <c r="R35" i="56"/>
  <c r="Q35" i="56"/>
  <c r="P35" i="56"/>
  <c r="O35" i="56"/>
  <c r="N35" i="56"/>
  <c r="M35" i="56"/>
  <c r="L35" i="56"/>
  <c r="K35" i="56"/>
  <c r="J35" i="56"/>
  <c r="I35" i="56"/>
  <c r="H35" i="56"/>
  <c r="G35" i="56"/>
  <c r="F35" i="56"/>
  <c r="E35" i="56"/>
  <c r="D35" i="56"/>
  <c r="C35" i="56"/>
  <c r="B35" i="56"/>
  <c r="A35" i="56"/>
  <c r="FX34" i="56"/>
  <c r="FW34" i="56"/>
  <c r="FV34" i="56"/>
  <c r="FU34" i="56"/>
  <c r="FT34" i="56"/>
  <c r="FS34" i="56"/>
  <c r="FR34" i="56"/>
  <c r="FQ34" i="56"/>
  <c r="FP34" i="56"/>
  <c r="FO34" i="56"/>
  <c r="FN34" i="56"/>
  <c r="FM34" i="56"/>
  <c r="FL34" i="56"/>
  <c r="FK34" i="56"/>
  <c r="FJ34" i="56"/>
  <c r="FI34" i="56"/>
  <c r="FH34" i="56"/>
  <c r="FG34" i="56"/>
  <c r="FF34" i="56"/>
  <c r="FE34" i="56"/>
  <c r="FD34" i="56"/>
  <c r="FC34" i="56"/>
  <c r="FB34" i="56"/>
  <c r="FA34" i="56"/>
  <c r="EZ34" i="56"/>
  <c r="EY34" i="56"/>
  <c r="EX34" i="56"/>
  <c r="EW34" i="56"/>
  <c r="EV34" i="56"/>
  <c r="EU34" i="56"/>
  <c r="ET34" i="56"/>
  <c r="ES34" i="56"/>
  <c r="ER34" i="56"/>
  <c r="EQ34" i="56"/>
  <c r="EP34" i="56"/>
  <c r="EO34" i="56"/>
  <c r="EN34" i="56"/>
  <c r="EM34" i="56"/>
  <c r="EL34" i="56"/>
  <c r="EK34" i="56"/>
  <c r="EJ34" i="56"/>
  <c r="EI34" i="56"/>
  <c r="EH34" i="56"/>
  <c r="EG34" i="56"/>
  <c r="EF34" i="56"/>
  <c r="EE34" i="56"/>
  <c r="ED34" i="56"/>
  <c r="EC34" i="56"/>
  <c r="EB34" i="56"/>
  <c r="EA34" i="56"/>
  <c r="DZ34" i="56"/>
  <c r="DY34" i="56"/>
  <c r="DX34" i="56"/>
  <c r="DW34" i="56"/>
  <c r="DV34" i="56"/>
  <c r="DU34" i="56"/>
  <c r="DT34" i="56"/>
  <c r="DS34" i="56"/>
  <c r="DR34" i="56"/>
  <c r="DQ34" i="56"/>
  <c r="DP34" i="56"/>
  <c r="DO34" i="56"/>
  <c r="DN34" i="56"/>
  <c r="DM34" i="56"/>
  <c r="DL34" i="56"/>
  <c r="DK34" i="56"/>
  <c r="DJ34" i="56"/>
  <c r="DI34" i="56"/>
  <c r="DH34" i="56"/>
  <c r="DG34" i="56"/>
  <c r="DF34" i="56"/>
  <c r="DE34" i="56"/>
  <c r="DD34" i="56"/>
  <c r="DC34" i="56"/>
  <c r="DB34" i="56"/>
  <c r="DA34" i="56"/>
  <c r="CZ34" i="56"/>
  <c r="CY34" i="56"/>
  <c r="CX34" i="56"/>
  <c r="CW34" i="56"/>
  <c r="CV34" i="56"/>
  <c r="CU34" i="56"/>
  <c r="CT34" i="56"/>
  <c r="CS34" i="56"/>
  <c r="CR34" i="56"/>
  <c r="CQ34" i="56"/>
  <c r="CP34" i="56"/>
  <c r="CO34" i="56"/>
  <c r="CN34" i="56"/>
  <c r="CM34" i="56"/>
  <c r="CL34" i="56"/>
  <c r="CK34" i="56"/>
  <c r="CJ34" i="56"/>
  <c r="CI34" i="56"/>
  <c r="CH34" i="56"/>
  <c r="CG34" i="56"/>
  <c r="CF34" i="56"/>
  <c r="CE34" i="56"/>
  <c r="CD34" i="56"/>
  <c r="CC34" i="56"/>
  <c r="CB34" i="56"/>
  <c r="CA34" i="56"/>
  <c r="BZ34" i="56"/>
  <c r="BY34" i="56"/>
  <c r="BX34" i="56"/>
  <c r="BW34" i="56"/>
  <c r="BV34" i="56"/>
  <c r="BU34" i="56"/>
  <c r="BT34" i="56"/>
  <c r="BS34" i="56"/>
  <c r="BR34" i="56"/>
  <c r="BQ34" i="56"/>
  <c r="BP34" i="56"/>
  <c r="BO34" i="56"/>
  <c r="BN34" i="56"/>
  <c r="BM34" i="56"/>
  <c r="BL34" i="56"/>
  <c r="BK34" i="56"/>
  <c r="BJ34" i="56"/>
  <c r="BI34" i="56"/>
  <c r="BH34" i="56"/>
  <c r="BG34" i="56"/>
  <c r="BF34" i="56"/>
  <c r="BE34" i="56"/>
  <c r="BD34" i="56"/>
  <c r="BC34" i="56"/>
  <c r="BB34" i="56"/>
  <c r="BA34" i="56"/>
  <c r="AZ34" i="56"/>
  <c r="AY34" i="56"/>
  <c r="AX34" i="56"/>
  <c r="AW34" i="56"/>
  <c r="AV34" i="56"/>
  <c r="AU34" i="56"/>
  <c r="AT34" i="56"/>
  <c r="AS34" i="56"/>
  <c r="AR34" i="56"/>
  <c r="AQ34" i="56"/>
  <c r="AP34" i="56"/>
  <c r="AO34" i="56"/>
  <c r="AN34" i="56"/>
  <c r="AM34" i="56"/>
  <c r="AL34" i="56"/>
  <c r="AK34" i="56"/>
  <c r="AJ34" i="56"/>
  <c r="AI34" i="56"/>
  <c r="AH34" i="56"/>
  <c r="AG34" i="56"/>
  <c r="AF34" i="56"/>
  <c r="AE34" i="56"/>
  <c r="AD34" i="56"/>
  <c r="AC34" i="56"/>
  <c r="AB34" i="56"/>
  <c r="AA34" i="56"/>
  <c r="Z34" i="56"/>
  <c r="Y34" i="56"/>
  <c r="X34" i="56"/>
  <c r="W34" i="56"/>
  <c r="V34" i="56"/>
  <c r="U34" i="56"/>
  <c r="T34" i="56"/>
  <c r="S34" i="56"/>
  <c r="R34" i="56"/>
  <c r="Q34" i="56"/>
  <c r="P34" i="56"/>
  <c r="O34" i="56"/>
  <c r="N34" i="56"/>
  <c r="M34" i="56"/>
  <c r="L34" i="56"/>
  <c r="K34" i="56"/>
  <c r="J34" i="56"/>
  <c r="I34" i="56"/>
  <c r="H34" i="56"/>
  <c r="G34" i="56"/>
  <c r="F34" i="56"/>
  <c r="E34" i="56"/>
  <c r="D34" i="56"/>
  <c r="C34" i="56"/>
  <c r="B34" i="56"/>
  <c r="A34" i="56"/>
  <c r="FX33" i="56"/>
  <c r="FW33" i="56"/>
  <c r="FV33" i="56"/>
  <c r="FU33" i="56"/>
  <c r="FT33" i="56"/>
  <c r="FS33" i="56"/>
  <c r="FR33" i="56"/>
  <c r="FQ33" i="56"/>
  <c r="FP33" i="56"/>
  <c r="FO33" i="56"/>
  <c r="FN33" i="56"/>
  <c r="FM33" i="56"/>
  <c r="FL33" i="56"/>
  <c r="FK33" i="56"/>
  <c r="FJ33" i="56"/>
  <c r="FI33" i="56"/>
  <c r="FH33" i="56"/>
  <c r="FG33" i="56"/>
  <c r="FF33" i="56"/>
  <c r="FE33" i="56"/>
  <c r="FD33" i="56"/>
  <c r="FC33" i="56"/>
  <c r="FB33" i="56"/>
  <c r="FA33" i="56"/>
  <c r="EZ33" i="56"/>
  <c r="EY33" i="56"/>
  <c r="EX33" i="56"/>
  <c r="EW33" i="56"/>
  <c r="EV33" i="56"/>
  <c r="EU33" i="56"/>
  <c r="ET33" i="56"/>
  <c r="ES33" i="56"/>
  <c r="ER33" i="56"/>
  <c r="EQ33" i="56"/>
  <c r="EP33" i="56"/>
  <c r="EO33" i="56"/>
  <c r="EN33" i="56"/>
  <c r="EM33" i="56"/>
  <c r="EL33" i="56"/>
  <c r="EK33" i="56"/>
  <c r="EJ33" i="56"/>
  <c r="EI33" i="56"/>
  <c r="EH33" i="56"/>
  <c r="EG33" i="56"/>
  <c r="EF33" i="56"/>
  <c r="EE33" i="56"/>
  <c r="ED33" i="56"/>
  <c r="EC33" i="56"/>
  <c r="EB33" i="56"/>
  <c r="EA33" i="56"/>
  <c r="DZ33" i="56"/>
  <c r="DY33" i="56"/>
  <c r="DX33" i="56"/>
  <c r="DW33" i="56"/>
  <c r="DV33" i="56"/>
  <c r="DU33" i="56"/>
  <c r="DT33" i="56"/>
  <c r="DS33" i="56"/>
  <c r="DR33" i="56"/>
  <c r="DQ33" i="56"/>
  <c r="DP33" i="56"/>
  <c r="DO33" i="56"/>
  <c r="DN33" i="56"/>
  <c r="DM33" i="56"/>
  <c r="DL33" i="56"/>
  <c r="DK33" i="56"/>
  <c r="DJ33" i="56"/>
  <c r="DI33" i="56"/>
  <c r="DH33" i="56"/>
  <c r="DG33" i="56"/>
  <c r="DF33" i="56"/>
  <c r="DE33" i="56"/>
  <c r="DD33" i="56"/>
  <c r="DC33" i="56"/>
  <c r="DB33" i="56"/>
  <c r="DA33" i="56"/>
  <c r="CZ33" i="56"/>
  <c r="CY33" i="56"/>
  <c r="CX33" i="56"/>
  <c r="CW33" i="56"/>
  <c r="CV33" i="56"/>
  <c r="CU33" i="56"/>
  <c r="CT33" i="56"/>
  <c r="CS33" i="56"/>
  <c r="CR33" i="56"/>
  <c r="CQ33" i="56"/>
  <c r="CP33" i="56"/>
  <c r="CO33" i="56"/>
  <c r="CN33" i="56"/>
  <c r="CM33" i="56"/>
  <c r="CL33" i="56"/>
  <c r="CK33" i="56"/>
  <c r="CJ33" i="56"/>
  <c r="CI33" i="56"/>
  <c r="CH33" i="56"/>
  <c r="CG33" i="56"/>
  <c r="CF33" i="56"/>
  <c r="CE33" i="56"/>
  <c r="CD33" i="56"/>
  <c r="CC33" i="56"/>
  <c r="CB33" i="56"/>
  <c r="CA33" i="56"/>
  <c r="BZ33" i="56"/>
  <c r="BY33" i="56"/>
  <c r="BX33" i="56"/>
  <c r="BW33" i="56"/>
  <c r="BV33" i="56"/>
  <c r="BU33" i="56"/>
  <c r="BT33" i="56"/>
  <c r="BS33" i="56"/>
  <c r="BR33" i="56"/>
  <c r="BQ33" i="56"/>
  <c r="BP33" i="56"/>
  <c r="BO33" i="56"/>
  <c r="BN33" i="56"/>
  <c r="BM33" i="56"/>
  <c r="BL33" i="56"/>
  <c r="BK33" i="56"/>
  <c r="BJ33" i="56"/>
  <c r="BI33" i="56"/>
  <c r="BH33" i="56"/>
  <c r="BG33" i="56"/>
  <c r="BF33" i="56"/>
  <c r="BE33" i="56"/>
  <c r="BD33" i="56"/>
  <c r="BC33" i="56"/>
  <c r="BB33" i="56"/>
  <c r="BA33" i="56"/>
  <c r="AZ33" i="56"/>
  <c r="AY33" i="56"/>
  <c r="AX33" i="56"/>
  <c r="AW33" i="56"/>
  <c r="AV33" i="56"/>
  <c r="AU33" i="56"/>
  <c r="AT33" i="56"/>
  <c r="AS33" i="56"/>
  <c r="AR33" i="56"/>
  <c r="AQ33" i="56"/>
  <c r="AP33" i="56"/>
  <c r="AO33" i="56"/>
  <c r="AN33" i="56"/>
  <c r="AM33" i="56"/>
  <c r="AL33" i="56"/>
  <c r="AK33" i="56"/>
  <c r="AJ33" i="56"/>
  <c r="AI33" i="56"/>
  <c r="AH33" i="56"/>
  <c r="AG33" i="56"/>
  <c r="AF33" i="56"/>
  <c r="AE33" i="56"/>
  <c r="AD33" i="56"/>
  <c r="AC33" i="56"/>
  <c r="AB33" i="56"/>
  <c r="AA33" i="56"/>
  <c r="Z33" i="56"/>
  <c r="Y33" i="56"/>
  <c r="X33" i="56"/>
  <c r="W33" i="56"/>
  <c r="V33" i="56"/>
  <c r="U33" i="56"/>
  <c r="T33" i="56"/>
  <c r="S33" i="56"/>
  <c r="R33" i="56"/>
  <c r="Q33" i="56"/>
  <c r="P33" i="56"/>
  <c r="O33" i="56"/>
  <c r="N33" i="56"/>
  <c r="M33" i="56"/>
  <c r="L33" i="56"/>
  <c r="K33" i="56"/>
  <c r="J33" i="56"/>
  <c r="I33" i="56"/>
  <c r="H33" i="56"/>
  <c r="G33" i="56"/>
  <c r="F33" i="56"/>
  <c r="E33" i="56"/>
  <c r="D33" i="56"/>
  <c r="C33" i="56"/>
  <c r="B33" i="56"/>
  <c r="A33" i="56"/>
  <c r="FX32" i="56"/>
  <c r="FW32" i="56"/>
  <c r="FV32" i="56"/>
  <c r="FU32" i="56"/>
  <c r="FT32" i="56"/>
  <c r="FS32" i="56"/>
  <c r="FR32" i="56"/>
  <c r="FQ32" i="56"/>
  <c r="FP32" i="56"/>
  <c r="FO32" i="56"/>
  <c r="FN32" i="56"/>
  <c r="FM32" i="56"/>
  <c r="FL32" i="56"/>
  <c r="FK32" i="56"/>
  <c r="FJ32" i="56"/>
  <c r="FI32" i="56"/>
  <c r="FH32" i="56"/>
  <c r="FG32" i="56"/>
  <c r="FF32" i="56"/>
  <c r="FE32" i="56"/>
  <c r="FD32" i="56"/>
  <c r="FC32" i="56"/>
  <c r="FB32" i="56"/>
  <c r="FA32" i="56"/>
  <c r="EZ32" i="56"/>
  <c r="EY32" i="56"/>
  <c r="EX32" i="56"/>
  <c r="EW32" i="56"/>
  <c r="EV32" i="56"/>
  <c r="EU32" i="56"/>
  <c r="ET32" i="56"/>
  <c r="ES32" i="56"/>
  <c r="ER32" i="56"/>
  <c r="EQ32" i="56"/>
  <c r="EP32" i="56"/>
  <c r="EO32" i="56"/>
  <c r="EN32" i="56"/>
  <c r="EM32" i="56"/>
  <c r="EL32" i="56"/>
  <c r="EK32" i="56"/>
  <c r="EJ32" i="56"/>
  <c r="EI32" i="56"/>
  <c r="EH32" i="56"/>
  <c r="EG32" i="56"/>
  <c r="EF32" i="56"/>
  <c r="EE32" i="56"/>
  <c r="ED32" i="56"/>
  <c r="EC32" i="56"/>
  <c r="EB32" i="56"/>
  <c r="EA32" i="56"/>
  <c r="DZ32" i="56"/>
  <c r="DY32" i="56"/>
  <c r="DX32" i="56"/>
  <c r="DW32" i="56"/>
  <c r="DV32" i="56"/>
  <c r="DU32" i="56"/>
  <c r="DT32" i="56"/>
  <c r="DS32" i="56"/>
  <c r="DR32" i="56"/>
  <c r="DQ32" i="56"/>
  <c r="DP32" i="56"/>
  <c r="DO32" i="56"/>
  <c r="DN32" i="56"/>
  <c r="DM32" i="56"/>
  <c r="DL32" i="56"/>
  <c r="DK32" i="56"/>
  <c r="DJ32" i="56"/>
  <c r="DI32" i="56"/>
  <c r="DH32" i="56"/>
  <c r="DG32" i="56"/>
  <c r="DF32" i="56"/>
  <c r="DE32" i="56"/>
  <c r="DD32" i="56"/>
  <c r="DC32" i="56"/>
  <c r="DB32" i="56"/>
  <c r="DA32" i="56"/>
  <c r="CZ32" i="56"/>
  <c r="CY32" i="56"/>
  <c r="CX32" i="56"/>
  <c r="CW32" i="56"/>
  <c r="CV32" i="56"/>
  <c r="CU32" i="56"/>
  <c r="CT32" i="56"/>
  <c r="CS32" i="56"/>
  <c r="CR32" i="56"/>
  <c r="CQ32" i="56"/>
  <c r="CP32" i="56"/>
  <c r="CO32" i="56"/>
  <c r="CN32" i="56"/>
  <c r="CM32" i="56"/>
  <c r="CL32" i="56"/>
  <c r="CK32" i="56"/>
  <c r="CJ32" i="56"/>
  <c r="CI32" i="56"/>
  <c r="CH32" i="56"/>
  <c r="CG32" i="56"/>
  <c r="CF32" i="56"/>
  <c r="CE32" i="56"/>
  <c r="CD32" i="56"/>
  <c r="CC32" i="56"/>
  <c r="CB32" i="56"/>
  <c r="CA32" i="56"/>
  <c r="BZ32" i="56"/>
  <c r="BY32" i="56"/>
  <c r="BX32" i="56"/>
  <c r="BW32" i="56"/>
  <c r="BV32" i="56"/>
  <c r="BU32" i="56"/>
  <c r="BT32" i="56"/>
  <c r="BS32" i="56"/>
  <c r="BR32" i="56"/>
  <c r="BQ32" i="56"/>
  <c r="BP32" i="56"/>
  <c r="BO32" i="56"/>
  <c r="BN32" i="56"/>
  <c r="BM32" i="56"/>
  <c r="BL32" i="56"/>
  <c r="BK32" i="56"/>
  <c r="BJ32" i="56"/>
  <c r="BI32" i="56"/>
  <c r="BH32" i="56"/>
  <c r="BG32" i="56"/>
  <c r="BF32" i="56"/>
  <c r="BE32" i="56"/>
  <c r="BD32" i="56"/>
  <c r="BC32" i="56"/>
  <c r="BB32" i="56"/>
  <c r="BA32" i="56"/>
  <c r="AZ32" i="56"/>
  <c r="AY32" i="56"/>
  <c r="AX32" i="56"/>
  <c r="AW32" i="56"/>
  <c r="AV32" i="56"/>
  <c r="AU32" i="56"/>
  <c r="AT32" i="56"/>
  <c r="AS32" i="56"/>
  <c r="AR32" i="56"/>
  <c r="AQ32" i="56"/>
  <c r="AP32" i="56"/>
  <c r="AO32" i="56"/>
  <c r="AN32" i="56"/>
  <c r="AM32" i="56"/>
  <c r="AL32" i="56"/>
  <c r="AK32" i="56"/>
  <c r="AJ32" i="56"/>
  <c r="AI32" i="56"/>
  <c r="AH32" i="56"/>
  <c r="AG32" i="56"/>
  <c r="AF32" i="56"/>
  <c r="AE32" i="56"/>
  <c r="AD32" i="56"/>
  <c r="AC32" i="56"/>
  <c r="AB32" i="56"/>
  <c r="AA32" i="56"/>
  <c r="Z32" i="56"/>
  <c r="Y32" i="56"/>
  <c r="X32" i="56"/>
  <c r="W32" i="56"/>
  <c r="V32" i="56"/>
  <c r="U32" i="56"/>
  <c r="T32" i="56"/>
  <c r="S32" i="56"/>
  <c r="R32" i="56"/>
  <c r="Q32" i="56"/>
  <c r="P32" i="56"/>
  <c r="O32" i="56"/>
  <c r="N32" i="56"/>
  <c r="M32" i="56"/>
  <c r="L32" i="56"/>
  <c r="K32" i="56"/>
  <c r="J32" i="56"/>
  <c r="I32" i="56"/>
  <c r="H32" i="56"/>
  <c r="G32" i="56"/>
  <c r="F32" i="56"/>
  <c r="E32" i="56"/>
  <c r="D32" i="56"/>
  <c r="C32" i="56"/>
  <c r="B32" i="56"/>
  <c r="A32" i="56"/>
  <c r="FX31" i="56"/>
  <c r="FW31" i="56"/>
  <c r="FV31" i="56"/>
  <c r="FU31" i="56"/>
  <c r="FT31" i="56"/>
  <c r="FS31" i="56"/>
  <c r="FR31" i="56"/>
  <c r="FQ31" i="56"/>
  <c r="FP31" i="56"/>
  <c r="FO31" i="56"/>
  <c r="FN31" i="56"/>
  <c r="FM31" i="56"/>
  <c r="FL31" i="56"/>
  <c r="FK31" i="56"/>
  <c r="FJ31" i="56"/>
  <c r="FI31" i="56"/>
  <c r="FH31" i="56"/>
  <c r="FG31" i="56"/>
  <c r="FF31" i="56"/>
  <c r="FE31" i="56"/>
  <c r="FD31" i="56"/>
  <c r="FC31" i="56"/>
  <c r="FB31" i="56"/>
  <c r="FA31" i="56"/>
  <c r="EZ31" i="56"/>
  <c r="EY31" i="56"/>
  <c r="EX31" i="56"/>
  <c r="EW31" i="56"/>
  <c r="EV31" i="56"/>
  <c r="EU31" i="56"/>
  <c r="ET31" i="56"/>
  <c r="ES31" i="56"/>
  <c r="ER31" i="56"/>
  <c r="EQ31" i="56"/>
  <c r="EP31" i="56"/>
  <c r="EO31" i="56"/>
  <c r="EN31" i="56"/>
  <c r="EM31" i="56"/>
  <c r="EL31" i="56"/>
  <c r="EK31" i="56"/>
  <c r="EJ31" i="56"/>
  <c r="EI31" i="56"/>
  <c r="EH31" i="56"/>
  <c r="EG31" i="56"/>
  <c r="EF31" i="56"/>
  <c r="EE31" i="56"/>
  <c r="ED31" i="56"/>
  <c r="EC31" i="56"/>
  <c r="EB31" i="56"/>
  <c r="EA31" i="56"/>
  <c r="DZ31" i="56"/>
  <c r="DY31" i="56"/>
  <c r="DX31" i="56"/>
  <c r="DW31" i="56"/>
  <c r="DV31" i="56"/>
  <c r="DU31" i="56"/>
  <c r="DT31" i="56"/>
  <c r="DS31" i="56"/>
  <c r="DR31" i="56"/>
  <c r="DQ31" i="56"/>
  <c r="DP31" i="56"/>
  <c r="DO31" i="56"/>
  <c r="DN31" i="56"/>
  <c r="DM31" i="56"/>
  <c r="DL31" i="56"/>
  <c r="DK31" i="56"/>
  <c r="DJ31" i="56"/>
  <c r="DI31" i="56"/>
  <c r="DH31" i="56"/>
  <c r="DG31" i="56"/>
  <c r="DF31" i="56"/>
  <c r="DE31" i="56"/>
  <c r="DD31" i="56"/>
  <c r="DC31" i="56"/>
  <c r="DB31" i="56"/>
  <c r="DA31" i="56"/>
  <c r="CZ31" i="56"/>
  <c r="CY31" i="56"/>
  <c r="CX31" i="56"/>
  <c r="CW31" i="56"/>
  <c r="CV31" i="56"/>
  <c r="CU31" i="56"/>
  <c r="CT31" i="56"/>
  <c r="CS31" i="56"/>
  <c r="CR31" i="56"/>
  <c r="CQ31" i="56"/>
  <c r="CP31" i="56"/>
  <c r="CO31" i="56"/>
  <c r="CN31" i="56"/>
  <c r="CM31" i="56"/>
  <c r="CL31" i="56"/>
  <c r="CK31" i="56"/>
  <c r="CJ31" i="56"/>
  <c r="CI31" i="56"/>
  <c r="CH31" i="56"/>
  <c r="CG31" i="56"/>
  <c r="CF31" i="56"/>
  <c r="CE31" i="56"/>
  <c r="CD31" i="56"/>
  <c r="CC31" i="56"/>
  <c r="CB31" i="56"/>
  <c r="CA31" i="56"/>
  <c r="BZ31" i="56"/>
  <c r="BY31" i="56"/>
  <c r="BX31" i="56"/>
  <c r="BW31" i="56"/>
  <c r="BV31" i="56"/>
  <c r="BU31" i="56"/>
  <c r="BT31" i="56"/>
  <c r="BS31" i="56"/>
  <c r="BR31" i="56"/>
  <c r="BQ31" i="56"/>
  <c r="BP31" i="56"/>
  <c r="BO31" i="56"/>
  <c r="BN31" i="56"/>
  <c r="BM31" i="56"/>
  <c r="BL31" i="56"/>
  <c r="BK31" i="56"/>
  <c r="BJ31" i="56"/>
  <c r="BI31" i="56"/>
  <c r="BH31" i="56"/>
  <c r="BG31" i="56"/>
  <c r="BF31" i="56"/>
  <c r="BE31" i="56"/>
  <c r="BD31" i="56"/>
  <c r="BC31" i="56"/>
  <c r="BB31" i="56"/>
  <c r="BA31" i="56"/>
  <c r="AZ31" i="56"/>
  <c r="AY31" i="56"/>
  <c r="AX31" i="56"/>
  <c r="AW31" i="56"/>
  <c r="AV31" i="56"/>
  <c r="AU31" i="56"/>
  <c r="AT31" i="56"/>
  <c r="AS31" i="56"/>
  <c r="AR31" i="56"/>
  <c r="AQ31" i="56"/>
  <c r="AP31" i="56"/>
  <c r="AO31" i="56"/>
  <c r="AN31" i="56"/>
  <c r="AM31" i="56"/>
  <c r="AL31" i="56"/>
  <c r="AK31" i="56"/>
  <c r="AJ31" i="56"/>
  <c r="AI31" i="56"/>
  <c r="AH31" i="56"/>
  <c r="AG31" i="56"/>
  <c r="AF31" i="56"/>
  <c r="AE31" i="56"/>
  <c r="AD31" i="56"/>
  <c r="AC31" i="56"/>
  <c r="AB31" i="56"/>
  <c r="AA31" i="56"/>
  <c r="Z31" i="56"/>
  <c r="Y31" i="56"/>
  <c r="X31" i="56"/>
  <c r="W31" i="56"/>
  <c r="V31" i="56"/>
  <c r="U31" i="56"/>
  <c r="T31" i="56"/>
  <c r="S31" i="56"/>
  <c r="R31" i="56"/>
  <c r="Q31" i="56"/>
  <c r="P31" i="56"/>
  <c r="O31" i="56"/>
  <c r="N31" i="56"/>
  <c r="M31" i="56"/>
  <c r="L31" i="56"/>
  <c r="K31" i="56"/>
  <c r="J31" i="56"/>
  <c r="I31" i="56"/>
  <c r="H31" i="56"/>
  <c r="G31" i="56"/>
  <c r="F31" i="56"/>
  <c r="E31" i="56"/>
  <c r="D31" i="56"/>
  <c r="C31" i="56"/>
  <c r="B31" i="56"/>
  <c r="A31" i="56"/>
  <c r="FX30" i="56"/>
  <c r="FW30" i="56"/>
  <c r="FV30" i="56"/>
  <c r="FU30" i="56"/>
  <c r="FT30" i="56"/>
  <c r="FS30" i="56"/>
  <c r="FR30" i="56"/>
  <c r="FQ30" i="56"/>
  <c r="FP30" i="56"/>
  <c r="FO30" i="56"/>
  <c r="FN30" i="56"/>
  <c r="FM30" i="56"/>
  <c r="FL30" i="56"/>
  <c r="FK30" i="56"/>
  <c r="FJ30" i="56"/>
  <c r="FI30" i="56"/>
  <c r="FH30" i="56"/>
  <c r="FG30" i="56"/>
  <c r="FF30" i="56"/>
  <c r="FE30" i="56"/>
  <c r="FD30" i="56"/>
  <c r="FC30" i="56"/>
  <c r="FB30" i="56"/>
  <c r="FA30" i="56"/>
  <c r="EZ30" i="56"/>
  <c r="EY30" i="56"/>
  <c r="EX30" i="56"/>
  <c r="EW30" i="56"/>
  <c r="EV30" i="56"/>
  <c r="EU30" i="56"/>
  <c r="ET30" i="56"/>
  <c r="ES30" i="56"/>
  <c r="ER30" i="56"/>
  <c r="EQ30" i="56"/>
  <c r="EP30" i="56"/>
  <c r="EO30" i="56"/>
  <c r="EN30" i="56"/>
  <c r="EM30" i="56"/>
  <c r="EL30" i="56"/>
  <c r="EK30" i="56"/>
  <c r="EJ30" i="56"/>
  <c r="EI30" i="56"/>
  <c r="EH30" i="56"/>
  <c r="EG30" i="56"/>
  <c r="EF30" i="56"/>
  <c r="EE30" i="56"/>
  <c r="ED30" i="56"/>
  <c r="EC30" i="56"/>
  <c r="EB30" i="56"/>
  <c r="EA30" i="56"/>
  <c r="DZ30" i="56"/>
  <c r="DY30" i="56"/>
  <c r="DX30" i="56"/>
  <c r="DW30" i="56"/>
  <c r="DV30" i="56"/>
  <c r="DU30" i="56"/>
  <c r="DT30" i="56"/>
  <c r="DS30" i="56"/>
  <c r="DR30" i="56"/>
  <c r="DQ30" i="56"/>
  <c r="DP30" i="56"/>
  <c r="DO30" i="56"/>
  <c r="DN30" i="56"/>
  <c r="DM30" i="56"/>
  <c r="DL30" i="56"/>
  <c r="DK30" i="56"/>
  <c r="DJ30" i="56"/>
  <c r="DI30" i="56"/>
  <c r="DH30" i="56"/>
  <c r="DG30" i="56"/>
  <c r="DF30" i="56"/>
  <c r="DE30" i="56"/>
  <c r="DD30" i="56"/>
  <c r="DC30" i="56"/>
  <c r="DB30" i="56"/>
  <c r="DA30" i="56"/>
  <c r="CZ30" i="56"/>
  <c r="CY30" i="56"/>
  <c r="CX30" i="56"/>
  <c r="CW30" i="56"/>
  <c r="CV30" i="56"/>
  <c r="CU30" i="56"/>
  <c r="CT30" i="56"/>
  <c r="CS30" i="56"/>
  <c r="CR30" i="56"/>
  <c r="CQ30" i="56"/>
  <c r="CP30" i="56"/>
  <c r="CO30" i="56"/>
  <c r="CN30" i="56"/>
  <c r="CM30" i="56"/>
  <c r="CL30" i="56"/>
  <c r="CK30" i="56"/>
  <c r="CJ30" i="56"/>
  <c r="CI30" i="56"/>
  <c r="CH30" i="56"/>
  <c r="CG30" i="56"/>
  <c r="CF30" i="56"/>
  <c r="CE30" i="56"/>
  <c r="CD30" i="56"/>
  <c r="CC30" i="56"/>
  <c r="CB30" i="56"/>
  <c r="CA30" i="56"/>
  <c r="BZ30" i="56"/>
  <c r="BY30" i="56"/>
  <c r="BX30" i="56"/>
  <c r="BW30" i="56"/>
  <c r="BV30" i="56"/>
  <c r="BU30" i="56"/>
  <c r="BT30" i="56"/>
  <c r="BS30" i="56"/>
  <c r="BR30" i="56"/>
  <c r="BQ30" i="56"/>
  <c r="BP30" i="56"/>
  <c r="BO30" i="56"/>
  <c r="BN30" i="56"/>
  <c r="BM30" i="56"/>
  <c r="BL30" i="56"/>
  <c r="BK30" i="56"/>
  <c r="BJ30" i="56"/>
  <c r="BI30" i="56"/>
  <c r="BH30" i="56"/>
  <c r="BG30" i="56"/>
  <c r="BF30" i="56"/>
  <c r="BE30" i="56"/>
  <c r="BD30" i="56"/>
  <c r="BC30" i="56"/>
  <c r="BB30" i="56"/>
  <c r="BA30" i="56"/>
  <c r="AZ30" i="56"/>
  <c r="AY30" i="56"/>
  <c r="AX30" i="56"/>
  <c r="AW30" i="56"/>
  <c r="AV30" i="56"/>
  <c r="AU30" i="56"/>
  <c r="AT30" i="56"/>
  <c r="AS30" i="56"/>
  <c r="AR30" i="56"/>
  <c r="AQ30" i="56"/>
  <c r="AP30" i="56"/>
  <c r="AO30" i="56"/>
  <c r="AN30" i="56"/>
  <c r="AM30" i="56"/>
  <c r="AL30" i="56"/>
  <c r="AK30" i="56"/>
  <c r="AJ30" i="56"/>
  <c r="AI30" i="56"/>
  <c r="AH30" i="56"/>
  <c r="AG30" i="56"/>
  <c r="AF30" i="56"/>
  <c r="AE30" i="56"/>
  <c r="AD30" i="56"/>
  <c r="AC30" i="56"/>
  <c r="AB30" i="56"/>
  <c r="AA30" i="56"/>
  <c r="Z30" i="56"/>
  <c r="Y30" i="56"/>
  <c r="X30" i="56"/>
  <c r="W30" i="56"/>
  <c r="V30" i="56"/>
  <c r="U30" i="56"/>
  <c r="T30" i="56"/>
  <c r="S30" i="56"/>
  <c r="R30" i="56"/>
  <c r="Q30" i="56"/>
  <c r="P30" i="56"/>
  <c r="O30" i="56"/>
  <c r="N30" i="56"/>
  <c r="M30" i="56"/>
  <c r="L30" i="56"/>
  <c r="K30" i="56"/>
  <c r="J30" i="56"/>
  <c r="I30" i="56"/>
  <c r="H30" i="56"/>
  <c r="G30" i="56"/>
  <c r="F30" i="56"/>
  <c r="E30" i="56"/>
  <c r="D30" i="56"/>
  <c r="C30" i="56"/>
  <c r="B30" i="56"/>
  <c r="A30" i="56"/>
  <c r="FX29" i="56"/>
  <c r="FW29" i="56"/>
  <c r="FV29" i="56"/>
  <c r="FU29" i="56"/>
  <c r="FT29" i="56"/>
  <c r="FS29" i="56"/>
  <c r="FR29" i="56"/>
  <c r="FQ29" i="56"/>
  <c r="FP29" i="56"/>
  <c r="FO29" i="56"/>
  <c r="FN29" i="56"/>
  <c r="FM29" i="56"/>
  <c r="FL29" i="56"/>
  <c r="FK29" i="56"/>
  <c r="FJ29" i="56"/>
  <c r="FI29" i="56"/>
  <c r="FH29" i="56"/>
  <c r="FG29" i="56"/>
  <c r="FF29" i="56"/>
  <c r="FE29" i="56"/>
  <c r="FD29" i="56"/>
  <c r="FC29" i="56"/>
  <c r="FB29" i="56"/>
  <c r="FA29" i="56"/>
  <c r="EZ29" i="56"/>
  <c r="EY29" i="56"/>
  <c r="EX29" i="56"/>
  <c r="EW29" i="56"/>
  <c r="EV29" i="56"/>
  <c r="EU29" i="56"/>
  <c r="ET29" i="56"/>
  <c r="ES29" i="56"/>
  <c r="ER29" i="56"/>
  <c r="EQ29" i="56"/>
  <c r="EP29" i="56"/>
  <c r="EO29" i="56"/>
  <c r="EN29" i="56"/>
  <c r="EM29" i="56"/>
  <c r="EL29" i="56"/>
  <c r="EK29" i="56"/>
  <c r="EJ29" i="56"/>
  <c r="EI29" i="56"/>
  <c r="EH29" i="56"/>
  <c r="EG29" i="56"/>
  <c r="EF29" i="56"/>
  <c r="EE29" i="56"/>
  <c r="ED29" i="56"/>
  <c r="EC29" i="56"/>
  <c r="EB29" i="56"/>
  <c r="EA29" i="56"/>
  <c r="DZ29" i="56"/>
  <c r="DY29" i="56"/>
  <c r="DX29" i="56"/>
  <c r="DW29" i="56"/>
  <c r="DV29" i="56"/>
  <c r="DU29" i="56"/>
  <c r="DT29" i="56"/>
  <c r="DS29" i="56"/>
  <c r="DR29" i="56"/>
  <c r="DQ29" i="56"/>
  <c r="DP29" i="56"/>
  <c r="DO29" i="56"/>
  <c r="DN29" i="56"/>
  <c r="DM29" i="56"/>
  <c r="DL29" i="56"/>
  <c r="DK29" i="56"/>
  <c r="DJ29" i="56"/>
  <c r="DI29" i="56"/>
  <c r="DH29" i="56"/>
  <c r="DG29" i="56"/>
  <c r="DF29" i="56"/>
  <c r="DE29" i="56"/>
  <c r="DD29" i="56"/>
  <c r="DC29" i="56"/>
  <c r="DB29" i="56"/>
  <c r="DA29" i="56"/>
  <c r="CZ29" i="56"/>
  <c r="CY29" i="56"/>
  <c r="CX29" i="56"/>
  <c r="CW29" i="56"/>
  <c r="CV29" i="56"/>
  <c r="CU29" i="56"/>
  <c r="CT29" i="56"/>
  <c r="CS29" i="56"/>
  <c r="CR29" i="56"/>
  <c r="CQ29" i="56"/>
  <c r="CP29" i="56"/>
  <c r="CO29" i="56"/>
  <c r="CN29" i="56"/>
  <c r="CM29" i="56"/>
  <c r="CL29" i="56"/>
  <c r="CK29" i="56"/>
  <c r="CJ29" i="56"/>
  <c r="CI29" i="56"/>
  <c r="CH29" i="56"/>
  <c r="CG29" i="56"/>
  <c r="CF29" i="56"/>
  <c r="CE29" i="56"/>
  <c r="CD29" i="56"/>
  <c r="CC29" i="56"/>
  <c r="CB29" i="56"/>
  <c r="CA29" i="56"/>
  <c r="BZ29" i="56"/>
  <c r="BY29" i="56"/>
  <c r="BX29" i="56"/>
  <c r="BW29" i="56"/>
  <c r="BV29" i="56"/>
  <c r="BU29" i="56"/>
  <c r="BT29" i="56"/>
  <c r="BS29" i="56"/>
  <c r="BR29" i="56"/>
  <c r="BQ29" i="56"/>
  <c r="BP29" i="56"/>
  <c r="BO29" i="56"/>
  <c r="BN29" i="56"/>
  <c r="BM29" i="56"/>
  <c r="BL29" i="56"/>
  <c r="BK29" i="56"/>
  <c r="BJ29" i="56"/>
  <c r="BI29" i="56"/>
  <c r="BH29" i="56"/>
  <c r="BG29" i="56"/>
  <c r="BF29" i="56"/>
  <c r="BE29" i="56"/>
  <c r="BD29" i="56"/>
  <c r="BC29" i="56"/>
  <c r="BB29" i="56"/>
  <c r="BA29" i="56"/>
  <c r="AZ29" i="56"/>
  <c r="AY29" i="56"/>
  <c r="AX29" i="56"/>
  <c r="AW29" i="56"/>
  <c r="AV29" i="56"/>
  <c r="AU29" i="56"/>
  <c r="AT29" i="56"/>
  <c r="AS29" i="56"/>
  <c r="AR29" i="56"/>
  <c r="AQ29" i="56"/>
  <c r="AP29" i="56"/>
  <c r="AO29" i="56"/>
  <c r="AN29" i="56"/>
  <c r="AM29" i="56"/>
  <c r="AL29" i="56"/>
  <c r="AK29" i="56"/>
  <c r="AJ29" i="56"/>
  <c r="AI29" i="56"/>
  <c r="AH29" i="56"/>
  <c r="AG29" i="56"/>
  <c r="AF29" i="56"/>
  <c r="AE29" i="56"/>
  <c r="AD29" i="56"/>
  <c r="AC29" i="56"/>
  <c r="AB29" i="56"/>
  <c r="AA29" i="56"/>
  <c r="Z29" i="56"/>
  <c r="Y29" i="56"/>
  <c r="X29" i="56"/>
  <c r="W29" i="56"/>
  <c r="V29" i="56"/>
  <c r="U29" i="56"/>
  <c r="T29" i="56"/>
  <c r="S29" i="56"/>
  <c r="R29" i="56"/>
  <c r="Q29" i="56"/>
  <c r="P29" i="56"/>
  <c r="O29" i="56"/>
  <c r="N29" i="56"/>
  <c r="M29" i="56"/>
  <c r="L29" i="56"/>
  <c r="K29" i="56"/>
  <c r="J29" i="56"/>
  <c r="I29" i="56"/>
  <c r="H29" i="56"/>
  <c r="G29" i="56"/>
  <c r="F29" i="56"/>
  <c r="E29" i="56"/>
  <c r="D29" i="56"/>
  <c r="C29" i="56"/>
  <c r="B29" i="56"/>
  <c r="A29" i="56"/>
  <c r="FX28" i="56"/>
  <c r="FW28" i="56"/>
  <c r="FV28" i="56"/>
  <c r="FU28" i="56"/>
  <c r="FT28" i="56"/>
  <c r="FS28" i="56"/>
  <c r="FR28" i="56"/>
  <c r="FQ28" i="56"/>
  <c r="FP28" i="56"/>
  <c r="FO28" i="56"/>
  <c r="FN28" i="56"/>
  <c r="FM28" i="56"/>
  <c r="FL28" i="56"/>
  <c r="FK28" i="56"/>
  <c r="FJ28" i="56"/>
  <c r="FI28" i="56"/>
  <c r="FH28" i="56"/>
  <c r="FG28" i="56"/>
  <c r="FF28" i="56"/>
  <c r="FE28" i="56"/>
  <c r="FD28" i="56"/>
  <c r="FC28" i="56"/>
  <c r="FB28" i="56"/>
  <c r="FA28" i="56"/>
  <c r="EZ28" i="56"/>
  <c r="EY28" i="56"/>
  <c r="EX28" i="56"/>
  <c r="EW28" i="56"/>
  <c r="EV28" i="56"/>
  <c r="EU28" i="56"/>
  <c r="ET28" i="56"/>
  <c r="ES28" i="56"/>
  <c r="ER28" i="56"/>
  <c r="EQ28" i="56"/>
  <c r="EP28" i="56"/>
  <c r="EO28" i="56"/>
  <c r="EN28" i="56"/>
  <c r="EM28" i="56"/>
  <c r="EL28" i="56"/>
  <c r="EK28" i="56"/>
  <c r="EJ28" i="56"/>
  <c r="EI28" i="56"/>
  <c r="EH28" i="56"/>
  <c r="EG28" i="56"/>
  <c r="EF28" i="56"/>
  <c r="EE28" i="56"/>
  <c r="ED28" i="56"/>
  <c r="EC28" i="56"/>
  <c r="EB28" i="56"/>
  <c r="EA28" i="56"/>
  <c r="DZ28" i="56"/>
  <c r="DY28" i="56"/>
  <c r="DX28" i="56"/>
  <c r="DW28" i="56"/>
  <c r="DV28" i="56"/>
  <c r="DU28" i="56"/>
  <c r="DT28" i="56"/>
  <c r="DS28" i="56"/>
  <c r="DR28" i="56"/>
  <c r="DQ28" i="56"/>
  <c r="DP28" i="56"/>
  <c r="DO28" i="56"/>
  <c r="DN28" i="56"/>
  <c r="DM28" i="56"/>
  <c r="DL28" i="56"/>
  <c r="DK28" i="56"/>
  <c r="DJ28" i="56"/>
  <c r="DI28" i="56"/>
  <c r="DH28" i="56"/>
  <c r="DG28" i="56"/>
  <c r="DF28" i="56"/>
  <c r="DE28" i="56"/>
  <c r="DD28" i="56"/>
  <c r="DC28" i="56"/>
  <c r="DB28" i="56"/>
  <c r="DA28" i="56"/>
  <c r="CZ28" i="56"/>
  <c r="CY28" i="56"/>
  <c r="CX28" i="56"/>
  <c r="CW28" i="56"/>
  <c r="CV28" i="56"/>
  <c r="CU28" i="56"/>
  <c r="CT28" i="56"/>
  <c r="CS28" i="56"/>
  <c r="CR28" i="56"/>
  <c r="CQ28" i="56"/>
  <c r="CP28" i="56"/>
  <c r="CO28" i="56"/>
  <c r="CN28" i="56"/>
  <c r="CM28" i="56"/>
  <c r="CL28" i="56"/>
  <c r="CK28" i="56"/>
  <c r="CJ28" i="56"/>
  <c r="CI28" i="56"/>
  <c r="CH28" i="56"/>
  <c r="CG28" i="56"/>
  <c r="CF28" i="56"/>
  <c r="CE28" i="56"/>
  <c r="CD28" i="56"/>
  <c r="CC28" i="56"/>
  <c r="CB28" i="56"/>
  <c r="CA28" i="56"/>
  <c r="BZ28" i="56"/>
  <c r="BY28" i="56"/>
  <c r="BX28" i="56"/>
  <c r="BW28" i="56"/>
  <c r="BV28" i="56"/>
  <c r="BU28" i="56"/>
  <c r="BT28" i="56"/>
  <c r="BS28" i="56"/>
  <c r="BR28" i="56"/>
  <c r="BQ28" i="56"/>
  <c r="BP28" i="56"/>
  <c r="BO28" i="56"/>
  <c r="BN28" i="56"/>
  <c r="BM28" i="56"/>
  <c r="BL28" i="56"/>
  <c r="BK28" i="56"/>
  <c r="BJ28" i="56"/>
  <c r="BI28" i="56"/>
  <c r="BH28" i="56"/>
  <c r="BG28" i="56"/>
  <c r="BF28" i="56"/>
  <c r="BE28" i="56"/>
  <c r="BD28" i="56"/>
  <c r="BC28" i="56"/>
  <c r="BB28" i="56"/>
  <c r="BA28" i="56"/>
  <c r="AZ28" i="56"/>
  <c r="AY28" i="56"/>
  <c r="AX28" i="56"/>
  <c r="AW28" i="56"/>
  <c r="AV28" i="56"/>
  <c r="AU28" i="56"/>
  <c r="AT28" i="56"/>
  <c r="AS28" i="56"/>
  <c r="AR28" i="56"/>
  <c r="AQ28" i="56"/>
  <c r="AP28" i="56"/>
  <c r="AO28" i="56"/>
  <c r="AN28" i="56"/>
  <c r="AM28" i="56"/>
  <c r="AL28" i="56"/>
  <c r="AK28" i="56"/>
  <c r="AJ28" i="56"/>
  <c r="AI28" i="56"/>
  <c r="AH28" i="56"/>
  <c r="AG28" i="56"/>
  <c r="AF28" i="56"/>
  <c r="AE28" i="56"/>
  <c r="AD28" i="56"/>
  <c r="AC28" i="56"/>
  <c r="AB28" i="56"/>
  <c r="AA28" i="56"/>
  <c r="Z28" i="56"/>
  <c r="Y28" i="56"/>
  <c r="X28" i="56"/>
  <c r="W28" i="56"/>
  <c r="V28" i="56"/>
  <c r="U28" i="56"/>
  <c r="T28" i="56"/>
  <c r="S28" i="56"/>
  <c r="R28" i="56"/>
  <c r="Q28" i="56"/>
  <c r="P28" i="56"/>
  <c r="O28" i="56"/>
  <c r="N28" i="56"/>
  <c r="M28" i="56"/>
  <c r="L28" i="56"/>
  <c r="K28" i="56"/>
  <c r="J28" i="56"/>
  <c r="I28" i="56"/>
  <c r="H28" i="56"/>
  <c r="G28" i="56"/>
  <c r="F28" i="56"/>
  <c r="E28" i="56"/>
  <c r="D28" i="56"/>
  <c r="C28" i="56"/>
  <c r="B28" i="56"/>
  <c r="A28" i="56"/>
  <c r="FX27" i="56"/>
  <c r="FW27" i="56"/>
  <c r="FV27" i="56"/>
  <c r="FU27" i="56"/>
  <c r="FT27" i="56"/>
  <c r="FS27" i="56"/>
  <c r="FR27" i="56"/>
  <c r="FQ27" i="56"/>
  <c r="FP27" i="56"/>
  <c r="FO27" i="56"/>
  <c r="FN27" i="56"/>
  <c r="FM27" i="56"/>
  <c r="FL27" i="56"/>
  <c r="FK27" i="56"/>
  <c r="FJ27" i="56"/>
  <c r="FI27" i="56"/>
  <c r="FH27" i="56"/>
  <c r="FG27" i="56"/>
  <c r="FF27" i="56"/>
  <c r="FE27" i="56"/>
  <c r="FD27" i="56"/>
  <c r="FC27" i="56"/>
  <c r="FB27" i="56"/>
  <c r="FA27" i="56"/>
  <c r="EZ27" i="56"/>
  <c r="EY27" i="56"/>
  <c r="EX27" i="56"/>
  <c r="EW27" i="56"/>
  <c r="EV27" i="56"/>
  <c r="EU27" i="56"/>
  <c r="ET27" i="56"/>
  <c r="ES27" i="56"/>
  <c r="ER27" i="56"/>
  <c r="EQ27" i="56"/>
  <c r="EP27" i="56"/>
  <c r="EO27" i="56"/>
  <c r="EN27" i="56"/>
  <c r="EM27" i="56"/>
  <c r="EL27" i="56"/>
  <c r="EK27" i="56"/>
  <c r="EJ27" i="56"/>
  <c r="EI27" i="56"/>
  <c r="EH27" i="56"/>
  <c r="EG27" i="56"/>
  <c r="EF27" i="56"/>
  <c r="EE27" i="56"/>
  <c r="ED27" i="56"/>
  <c r="EC27" i="56"/>
  <c r="EB27" i="56"/>
  <c r="EA27" i="56"/>
  <c r="DZ27" i="56"/>
  <c r="DY27" i="56"/>
  <c r="DX27" i="56"/>
  <c r="DW27" i="56"/>
  <c r="DV27" i="56"/>
  <c r="DU27" i="56"/>
  <c r="DT27" i="56"/>
  <c r="DS27" i="56"/>
  <c r="DR27" i="56"/>
  <c r="DQ27" i="56"/>
  <c r="DP27" i="56"/>
  <c r="DO27" i="56"/>
  <c r="DN27" i="56"/>
  <c r="DM27" i="56"/>
  <c r="DL27" i="56"/>
  <c r="DK27" i="56"/>
  <c r="DJ27" i="56"/>
  <c r="DI27" i="56"/>
  <c r="DH27" i="56"/>
  <c r="DG27" i="56"/>
  <c r="DF27" i="56"/>
  <c r="DE27" i="56"/>
  <c r="DD27" i="56"/>
  <c r="DC27" i="56"/>
  <c r="DB27" i="56"/>
  <c r="DA27" i="56"/>
  <c r="CZ27" i="56"/>
  <c r="CY27" i="56"/>
  <c r="CX27" i="56"/>
  <c r="CW27" i="56"/>
  <c r="CV27" i="56"/>
  <c r="CU27" i="56"/>
  <c r="CT27" i="56"/>
  <c r="CS27" i="56"/>
  <c r="CR27" i="56"/>
  <c r="CQ27" i="56"/>
  <c r="CP27" i="56"/>
  <c r="CO27" i="56"/>
  <c r="CN27" i="56"/>
  <c r="CM27" i="56"/>
  <c r="CL27" i="56"/>
  <c r="CK27" i="56"/>
  <c r="CJ27" i="56"/>
  <c r="CI27" i="56"/>
  <c r="CH27" i="56"/>
  <c r="CG27" i="56"/>
  <c r="CF27" i="56"/>
  <c r="CE27" i="56"/>
  <c r="CD27" i="56"/>
  <c r="CC27" i="56"/>
  <c r="CB27" i="56"/>
  <c r="CA27" i="56"/>
  <c r="BZ27" i="56"/>
  <c r="BY27" i="56"/>
  <c r="BX27" i="56"/>
  <c r="BW27" i="56"/>
  <c r="BV27" i="56"/>
  <c r="BU27" i="56"/>
  <c r="BT27" i="56"/>
  <c r="BS27" i="56"/>
  <c r="BR27" i="56"/>
  <c r="BQ27" i="56"/>
  <c r="BP27" i="56"/>
  <c r="BO27" i="56"/>
  <c r="BN27" i="56"/>
  <c r="BM27" i="56"/>
  <c r="BL27" i="56"/>
  <c r="BK27" i="56"/>
  <c r="BJ27" i="56"/>
  <c r="BI27" i="56"/>
  <c r="BH27" i="56"/>
  <c r="BG27" i="56"/>
  <c r="BF27" i="56"/>
  <c r="BE27" i="56"/>
  <c r="BD27" i="56"/>
  <c r="BC27" i="56"/>
  <c r="BB27" i="56"/>
  <c r="BA27" i="56"/>
  <c r="AZ27" i="56"/>
  <c r="AY27" i="56"/>
  <c r="AX27" i="56"/>
  <c r="AW27" i="56"/>
  <c r="AV27" i="56"/>
  <c r="AU27" i="56"/>
  <c r="AT27" i="56"/>
  <c r="AS27" i="56"/>
  <c r="AR27" i="56"/>
  <c r="AQ27" i="56"/>
  <c r="AP27" i="56"/>
  <c r="AO27" i="56"/>
  <c r="AN27" i="56"/>
  <c r="AM27" i="56"/>
  <c r="AL27" i="56"/>
  <c r="AK27" i="56"/>
  <c r="AJ27" i="56"/>
  <c r="AI27" i="56"/>
  <c r="AH27" i="56"/>
  <c r="AG27" i="56"/>
  <c r="AF27" i="56"/>
  <c r="AE27" i="56"/>
  <c r="AD27" i="56"/>
  <c r="AC27" i="56"/>
  <c r="AB27" i="56"/>
  <c r="AA27" i="56"/>
  <c r="Z27" i="56"/>
  <c r="Y27" i="56"/>
  <c r="X27" i="56"/>
  <c r="W27" i="56"/>
  <c r="V27" i="56"/>
  <c r="U27" i="56"/>
  <c r="T27" i="56"/>
  <c r="S27" i="56"/>
  <c r="R27" i="56"/>
  <c r="Q27" i="56"/>
  <c r="P27" i="56"/>
  <c r="O27" i="56"/>
  <c r="N27" i="56"/>
  <c r="M27" i="56"/>
  <c r="L27" i="56"/>
  <c r="K27" i="56"/>
  <c r="J27" i="56"/>
  <c r="I27" i="56"/>
  <c r="H27" i="56"/>
  <c r="G27" i="56"/>
  <c r="F27" i="56"/>
  <c r="E27" i="56"/>
  <c r="D27" i="56"/>
  <c r="C27" i="56"/>
  <c r="B27" i="56"/>
  <c r="A27" i="56"/>
  <c r="FX26" i="56"/>
  <c r="FW26" i="56"/>
  <c r="FV26" i="56"/>
  <c r="FU26" i="56"/>
  <c r="FT26" i="56"/>
  <c r="FS26" i="56"/>
  <c r="FR26" i="56"/>
  <c r="FQ26" i="56"/>
  <c r="FP26" i="56"/>
  <c r="FO26" i="56"/>
  <c r="FN26" i="56"/>
  <c r="FM26" i="56"/>
  <c r="FL26" i="56"/>
  <c r="FK26" i="56"/>
  <c r="FJ26" i="56"/>
  <c r="FI26" i="56"/>
  <c r="FH26" i="56"/>
  <c r="FG26" i="56"/>
  <c r="FF26" i="56"/>
  <c r="FE26" i="56"/>
  <c r="FD26" i="56"/>
  <c r="FC26" i="56"/>
  <c r="FB26" i="56"/>
  <c r="FA26" i="56"/>
  <c r="EZ26" i="56"/>
  <c r="EY26" i="56"/>
  <c r="EX26" i="56"/>
  <c r="EW26" i="56"/>
  <c r="EV26" i="56"/>
  <c r="EU26" i="56"/>
  <c r="ET26" i="56"/>
  <c r="ES26" i="56"/>
  <c r="ER26" i="56"/>
  <c r="EQ26" i="56"/>
  <c r="EP26" i="56"/>
  <c r="EO26" i="56"/>
  <c r="EN26" i="56"/>
  <c r="EM26" i="56"/>
  <c r="EL26" i="56"/>
  <c r="EK26" i="56"/>
  <c r="EJ26" i="56"/>
  <c r="EI26" i="56"/>
  <c r="EH26" i="56"/>
  <c r="EG26" i="56"/>
  <c r="EF26" i="56"/>
  <c r="EE26" i="56"/>
  <c r="ED26" i="56"/>
  <c r="EC26" i="56"/>
  <c r="EB26" i="56"/>
  <c r="EA26" i="56"/>
  <c r="DZ26" i="56"/>
  <c r="DY26" i="56"/>
  <c r="DX26" i="56"/>
  <c r="DW26" i="56"/>
  <c r="DV26" i="56"/>
  <c r="DU26" i="56"/>
  <c r="DT26" i="56"/>
  <c r="DS26" i="56"/>
  <c r="DR26" i="56"/>
  <c r="DQ26" i="56"/>
  <c r="DP26" i="56"/>
  <c r="DO26" i="56"/>
  <c r="DN26" i="56"/>
  <c r="DM26" i="56"/>
  <c r="DL26" i="56"/>
  <c r="DK26" i="56"/>
  <c r="DJ26" i="56"/>
  <c r="DI26" i="56"/>
  <c r="DH26" i="56"/>
  <c r="DG26" i="56"/>
  <c r="DF26" i="56"/>
  <c r="DE26" i="56"/>
  <c r="DD26" i="56"/>
  <c r="DC26" i="56"/>
  <c r="DB26" i="56"/>
  <c r="DA26" i="56"/>
  <c r="CZ26" i="56"/>
  <c r="CY26" i="56"/>
  <c r="CX26" i="56"/>
  <c r="CW26" i="56"/>
  <c r="CV26" i="56"/>
  <c r="CU26" i="56"/>
  <c r="CT26" i="56"/>
  <c r="CS26" i="56"/>
  <c r="CR26" i="56"/>
  <c r="CQ26" i="56"/>
  <c r="CP26" i="56"/>
  <c r="CO26" i="56"/>
  <c r="CN26" i="56"/>
  <c r="CM26" i="56"/>
  <c r="CL26" i="56"/>
  <c r="CK26" i="56"/>
  <c r="CJ26" i="56"/>
  <c r="CI26" i="56"/>
  <c r="CH26" i="56"/>
  <c r="CG26" i="56"/>
  <c r="CF26" i="56"/>
  <c r="CE26" i="56"/>
  <c r="CD26" i="56"/>
  <c r="CC26" i="56"/>
  <c r="CB26" i="56"/>
  <c r="CA26" i="56"/>
  <c r="BZ26" i="56"/>
  <c r="BY26" i="56"/>
  <c r="BX26" i="56"/>
  <c r="BW26" i="56"/>
  <c r="BV26" i="56"/>
  <c r="BU26" i="56"/>
  <c r="BT26" i="56"/>
  <c r="BS26" i="56"/>
  <c r="BR26" i="56"/>
  <c r="BQ26" i="56"/>
  <c r="BP26" i="56"/>
  <c r="BO26" i="56"/>
  <c r="BN26" i="56"/>
  <c r="BM26" i="56"/>
  <c r="BL26" i="56"/>
  <c r="BK26" i="56"/>
  <c r="BJ26" i="56"/>
  <c r="BI26" i="56"/>
  <c r="BH26" i="56"/>
  <c r="BG26" i="56"/>
  <c r="BF26" i="56"/>
  <c r="BE26" i="56"/>
  <c r="BD26" i="56"/>
  <c r="BC26" i="56"/>
  <c r="BB26" i="56"/>
  <c r="BA26" i="56"/>
  <c r="AZ26" i="56"/>
  <c r="AY26" i="56"/>
  <c r="AX26" i="56"/>
  <c r="AW26" i="56"/>
  <c r="AV26" i="56"/>
  <c r="AU26" i="56"/>
  <c r="AT26" i="56"/>
  <c r="AS26" i="56"/>
  <c r="AR26" i="56"/>
  <c r="AQ26" i="56"/>
  <c r="AP26" i="56"/>
  <c r="AO26" i="56"/>
  <c r="AN26" i="56"/>
  <c r="AM26" i="56"/>
  <c r="AL26" i="56"/>
  <c r="AK26" i="56"/>
  <c r="AJ26" i="56"/>
  <c r="AI26" i="56"/>
  <c r="AH26" i="56"/>
  <c r="AG26" i="56"/>
  <c r="AF26" i="56"/>
  <c r="AE26" i="56"/>
  <c r="AD26" i="56"/>
  <c r="AC26" i="56"/>
  <c r="AB26" i="56"/>
  <c r="AA26" i="56"/>
  <c r="Z26" i="56"/>
  <c r="Y26" i="56"/>
  <c r="X26" i="56"/>
  <c r="W26" i="56"/>
  <c r="V26" i="56"/>
  <c r="U26" i="56"/>
  <c r="T26" i="56"/>
  <c r="S26" i="56"/>
  <c r="R26" i="56"/>
  <c r="Q26" i="56"/>
  <c r="P26" i="56"/>
  <c r="O26" i="56"/>
  <c r="N26" i="56"/>
  <c r="M26" i="56"/>
  <c r="L26" i="56"/>
  <c r="K26" i="56"/>
  <c r="J26" i="56"/>
  <c r="I26" i="56"/>
  <c r="H26" i="56"/>
  <c r="G26" i="56"/>
  <c r="F26" i="56"/>
  <c r="E26" i="56"/>
  <c r="D26" i="56"/>
  <c r="C26" i="56"/>
  <c r="B26" i="56"/>
  <c r="A26" i="56"/>
  <c r="FX25" i="56"/>
  <c r="FW25" i="56"/>
  <c r="FV25" i="56"/>
  <c r="FU25" i="56"/>
  <c r="FT25" i="56"/>
  <c r="FS25" i="56"/>
  <c r="FR25" i="56"/>
  <c r="FQ25" i="56"/>
  <c r="FP25" i="56"/>
  <c r="FO25" i="56"/>
  <c r="FN25" i="56"/>
  <c r="FM25" i="56"/>
  <c r="FL25" i="56"/>
  <c r="FK25" i="56"/>
  <c r="FJ25" i="56"/>
  <c r="FI25" i="56"/>
  <c r="FH25" i="56"/>
  <c r="FG25" i="56"/>
  <c r="FF25" i="56"/>
  <c r="FE25" i="56"/>
  <c r="FD25" i="56"/>
  <c r="FC25" i="56"/>
  <c r="FB25" i="56"/>
  <c r="FA25" i="56"/>
  <c r="EZ25" i="56"/>
  <c r="EY25" i="56"/>
  <c r="EX25" i="56"/>
  <c r="EW25" i="56"/>
  <c r="EV25" i="56"/>
  <c r="EU25" i="56"/>
  <c r="ET25" i="56"/>
  <c r="ES25" i="56"/>
  <c r="ER25" i="56"/>
  <c r="EQ25" i="56"/>
  <c r="EP25" i="56"/>
  <c r="EO25" i="56"/>
  <c r="EN25" i="56"/>
  <c r="EM25" i="56"/>
  <c r="EL25" i="56"/>
  <c r="EK25" i="56"/>
  <c r="EJ25" i="56"/>
  <c r="EI25" i="56"/>
  <c r="EH25" i="56"/>
  <c r="EG25" i="56"/>
  <c r="EF25" i="56"/>
  <c r="EE25" i="56"/>
  <c r="ED25" i="56"/>
  <c r="EC25" i="56"/>
  <c r="EB25" i="56"/>
  <c r="EA25" i="56"/>
  <c r="DZ25" i="56"/>
  <c r="DY25" i="56"/>
  <c r="DX25" i="56"/>
  <c r="DW25" i="56"/>
  <c r="DV25" i="56"/>
  <c r="DU25" i="56"/>
  <c r="DT25" i="56"/>
  <c r="DS25" i="56"/>
  <c r="DR25" i="56"/>
  <c r="DQ25" i="56"/>
  <c r="DP25" i="56"/>
  <c r="DO25" i="56"/>
  <c r="DN25" i="56"/>
  <c r="DM25" i="56"/>
  <c r="DL25" i="56"/>
  <c r="DK25" i="56"/>
  <c r="DJ25" i="56"/>
  <c r="DI25" i="56"/>
  <c r="DH25" i="56"/>
  <c r="DG25" i="56"/>
  <c r="DF25" i="56"/>
  <c r="DE25" i="56"/>
  <c r="DD25" i="56"/>
  <c r="DC25" i="56"/>
  <c r="DB25" i="56"/>
  <c r="DA25" i="56"/>
  <c r="CZ25" i="56"/>
  <c r="CY25" i="56"/>
  <c r="CX25" i="56"/>
  <c r="CW25" i="56"/>
  <c r="CV25" i="56"/>
  <c r="CU25" i="56"/>
  <c r="CT25" i="56"/>
  <c r="CS25" i="56"/>
  <c r="CR25" i="56"/>
  <c r="CQ25" i="56"/>
  <c r="CP25" i="56"/>
  <c r="CO25" i="56"/>
  <c r="CN25" i="56"/>
  <c r="CM25" i="56"/>
  <c r="CL25" i="56"/>
  <c r="CK25" i="56"/>
  <c r="CJ25" i="56"/>
  <c r="CI25" i="56"/>
  <c r="CH25" i="56"/>
  <c r="CG25" i="56"/>
  <c r="CF25" i="56"/>
  <c r="CE25" i="56"/>
  <c r="CD25" i="56"/>
  <c r="CC25" i="56"/>
  <c r="CB25" i="56"/>
  <c r="CA25" i="56"/>
  <c r="BZ25" i="56"/>
  <c r="BY25" i="56"/>
  <c r="BX25" i="56"/>
  <c r="BW25" i="56"/>
  <c r="BV25" i="56"/>
  <c r="BU25" i="56"/>
  <c r="BT25" i="56"/>
  <c r="BS25" i="56"/>
  <c r="BR25" i="56"/>
  <c r="BQ25" i="56"/>
  <c r="BP25" i="56"/>
  <c r="BO25" i="56"/>
  <c r="BN25" i="56"/>
  <c r="BM25" i="56"/>
  <c r="BL25" i="56"/>
  <c r="BK25" i="56"/>
  <c r="BJ25" i="56"/>
  <c r="BI25" i="56"/>
  <c r="BH25" i="56"/>
  <c r="BG25" i="56"/>
  <c r="BF25" i="56"/>
  <c r="BE25" i="56"/>
  <c r="BD25" i="56"/>
  <c r="BC25" i="56"/>
  <c r="BB25" i="56"/>
  <c r="BA25" i="56"/>
  <c r="AZ25" i="56"/>
  <c r="AY25" i="56"/>
  <c r="AX25" i="56"/>
  <c r="AW25" i="56"/>
  <c r="AV25" i="56"/>
  <c r="AU25" i="56"/>
  <c r="AT25" i="56"/>
  <c r="AS25" i="56"/>
  <c r="AR25" i="56"/>
  <c r="AQ25" i="56"/>
  <c r="AP25" i="56"/>
  <c r="AO25" i="56"/>
  <c r="AN25" i="56"/>
  <c r="AM25" i="56"/>
  <c r="AL25" i="56"/>
  <c r="AK25" i="56"/>
  <c r="AJ25" i="56"/>
  <c r="AI25" i="56"/>
  <c r="AH25" i="56"/>
  <c r="AG25" i="56"/>
  <c r="AF25" i="56"/>
  <c r="AE25" i="56"/>
  <c r="AD25" i="56"/>
  <c r="AC25" i="56"/>
  <c r="AB25" i="56"/>
  <c r="AA25" i="56"/>
  <c r="Z25" i="56"/>
  <c r="Y25" i="56"/>
  <c r="X25" i="56"/>
  <c r="W25" i="56"/>
  <c r="V25" i="56"/>
  <c r="U25" i="56"/>
  <c r="T25" i="56"/>
  <c r="S25" i="56"/>
  <c r="R25" i="56"/>
  <c r="Q25" i="56"/>
  <c r="P25" i="56"/>
  <c r="O25" i="56"/>
  <c r="N25" i="56"/>
  <c r="M25" i="56"/>
  <c r="L25" i="56"/>
  <c r="K25" i="56"/>
  <c r="J25" i="56"/>
  <c r="I25" i="56"/>
  <c r="H25" i="56"/>
  <c r="G25" i="56"/>
  <c r="F25" i="56"/>
  <c r="E25" i="56"/>
  <c r="D25" i="56"/>
  <c r="C25" i="56"/>
  <c r="B25" i="56"/>
  <c r="A25" i="56"/>
  <c r="FX24" i="56"/>
  <c r="FW24" i="56"/>
  <c r="FV24" i="56"/>
  <c r="FU24" i="56"/>
  <c r="FT24" i="56"/>
  <c r="FS24" i="56"/>
  <c r="FR24" i="56"/>
  <c r="FQ24" i="56"/>
  <c r="FP24" i="56"/>
  <c r="FO24" i="56"/>
  <c r="FN24" i="56"/>
  <c r="FM24" i="56"/>
  <c r="FL24" i="56"/>
  <c r="FK24" i="56"/>
  <c r="FJ24" i="56"/>
  <c r="FI24" i="56"/>
  <c r="FH24" i="56"/>
  <c r="FG24" i="56"/>
  <c r="FF24" i="56"/>
  <c r="FE24" i="56"/>
  <c r="FD24" i="56"/>
  <c r="FC24" i="56"/>
  <c r="FB24" i="56"/>
  <c r="FA24" i="56"/>
  <c r="EZ24" i="56"/>
  <c r="EY24" i="56"/>
  <c r="EX24" i="56"/>
  <c r="EW24" i="56"/>
  <c r="EV24" i="56"/>
  <c r="EU24" i="56"/>
  <c r="ET24" i="56"/>
  <c r="ES24" i="56"/>
  <c r="ER24" i="56"/>
  <c r="EQ24" i="56"/>
  <c r="EP24" i="56"/>
  <c r="EO24" i="56"/>
  <c r="EN24" i="56"/>
  <c r="EM24" i="56"/>
  <c r="EL24" i="56"/>
  <c r="EK24" i="56"/>
  <c r="EJ24" i="56"/>
  <c r="EI24" i="56"/>
  <c r="EH24" i="56"/>
  <c r="EG24" i="56"/>
  <c r="EF24" i="56"/>
  <c r="EE24" i="56"/>
  <c r="ED24" i="56"/>
  <c r="EC24" i="56"/>
  <c r="EB24" i="56"/>
  <c r="EA24" i="56"/>
  <c r="DZ24" i="56"/>
  <c r="DY24" i="56"/>
  <c r="DX24" i="56"/>
  <c r="DW24" i="56"/>
  <c r="DV24" i="56"/>
  <c r="DU24" i="56"/>
  <c r="DT24" i="56"/>
  <c r="DS24" i="56"/>
  <c r="DR24" i="56"/>
  <c r="DQ24" i="56"/>
  <c r="DP24" i="56"/>
  <c r="DO24" i="56"/>
  <c r="DN24" i="56"/>
  <c r="DM24" i="56"/>
  <c r="DL24" i="56"/>
  <c r="DK24" i="56"/>
  <c r="DJ24" i="56"/>
  <c r="DI24" i="56"/>
  <c r="DH24" i="56"/>
  <c r="DG24" i="56"/>
  <c r="DF24" i="56"/>
  <c r="DE24" i="56"/>
  <c r="DD24" i="56"/>
  <c r="DC24" i="56"/>
  <c r="DB24" i="56"/>
  <c r="DA24" i="56"/>
  <c r="CZ24" i="56"/>
  <c r="CY24" i="56"/>
  <c r="CX24" i="56"/>
  <c r="CW24" i="56"/>
  <c r="CV24" i="56"/>
  <c r="CU24" i="56"/>
  <c r="CT24" i="56"/>
  <c r="CS24" i="56"/>
  <c r="CR24" i="56"/>
  <c r="CQ24" i="56"/>
  <c r="CP24" i="56"/>
  <c r="CO24" i="56"/>
  <c r="CN24" i="56"/>
  <c r="CM24" i="56"/>
  <c r="CL24" i="56"/>
  <c r="CK24" i="56"/>
  <c r="CJ24" i="56"/>
  <c r="CI24" i="56"/>
  <c r="CH24" i="56"/>
  <c r="CG24" i="56"/>
  <c r="CF24" i="56"/>
  <c r="CE24" i="56"/>
  <c r="CD24" i="56"/>
  <c r="CC24" i="56"/>
  <c r="CB24" i="56"/>
  <c r="CA24" i="56"/>
  <c r="BZ24" i="56"/>
  <c r="BY24" i="56"/>
  <c r="BX24" i="56"/>
  <c r="BW24" i="56"/>
  <c r="BV24" i="56"/>
  <c r="BU24" i="56"/>
  <c r="BT24" i="56"/>
  <c r="BS24" i="56"/>
  <c r="BR24" i="56"/>
  <c r="BQ24" i="56"/>
  <c r="BP24" i="56"/>
  <c r="BO24" i="56"/>
  <c r="BN24" i="56"/>
  <c r="BM24" i="56"/>
  <c r="BL24" i="56"/>
  <c r="BK24" i="56"/>
  <c r="BJ24" i="56"/>
  <c r="BI24" i="56"/>
  <c r="BH24" i="56"/>
  <c r="BG24" i="56"/>
  <c r="BF24" i="56"/>
  <c r="BE24" i="56"/>
  <c r="BD24" i="56"/>
  <c r="BC24" i="56"/>
  <c r="BB24" i="56"/>
  <c r="BA24" i="56"/>
  <c r="AZ24" i="56"/>
  <c r="AY24" i="56"/>
  <c r="AX24" i="56"/>
  <c r="AW24" i="56"/>
  <c r="AV24" i="56"/>
  <c r="AU24" i="56"/>
  <c r="AT24" i="56"/>
  <c r="AS24" i="56"/>
  <c r="AR24" i="56"/>
  <c r="AQ24" i="56"/>
  <c r="AP24" i="56"/>
  <c r="AO24" i="56"/>
  <c r="AN24" i="56"/>
  <c r="AM24" i="56"/>
  <c r="AL24" i="56"/>
  <c r="AK24" i="56"/>
  <c r="AJ24" i="56"/>
  <c r="AI24" i="56"/>
  <c r="AH24" i="56"/>
  <c r="AG24" i="56"/>
  <c r="AF24" i="56"/>
  <c r="AE24" i="56"/>
  <c r="AD24" i="56"/>
  <c r="AC24" i="56"/>
  <c r="AB24" i="56"/>
  <c r="AA24" i="56"/>
  <c r="Z24" i="56"/>
  <c r="Y24" i="56"/>
  <c r="X24" i="56"/>
  <c r="W24" i="56"/>
  <c r="V24" i="56"/>
  <c r="U24" i="56"/>
  <c r="T24" i="56"/>
  <c r="S24" i="56"/>
  <c r="R24" i="56"/>
  <c r="Q24" i="56"/>
  <c r="P24" i="56"/>
  <c r="O24" i="56"/>
  <c r="N24" i="56"/>
  <c r="M24" i="56"/>
  <c r="L24" i="56"/>
  <c r="K24" i="56"/>
  <c r="J24" i="56"/>
  <c r="I24" i="56"/>
  <c r="H24" i="56"/>
  <c r="G24" i="56"/>
  <c r="F24" i="56"/>
  <c r="E24" i="56"/>
  <c r="D24" i="56"/>
  <c r="C24" i="56"/>
  <c r="B24" i="56"/>
  <c r="A24" i="56"/>
  <c r="FX23" i="56"/>
  <c r="FW23" i="56"/>
  <c r="FV23" i="56"/>
  <c r="FU23" i="56"/>
  <c r="FT23" i="56"/>
  <c r="FS23" i="56"/>
  <c r="FR23" i="56"/>
  <c r="FQ23" i="56"/>
  <c r="FP23" i="56"/>
  <c r="FO23" i="56"/>
  <c r="FN23" i="56"/>
  <c r="FM23" i="56"/>
  <c r="FL23" i="56"/>
  <c r="FK23" i="56"/>
  <c r="FJ23" i="56"/>
  <c r="FI23" i="56"/>
  <c r="FH23" i="56"/>
  <c r="FG23" i="56"/>
  <c r="FF23" i="56"/>
  <c r="FE23" i="56"/>
  <c r="FD23" i="56"/>
  <c r="FC23" i="56"/>
  <c r="FB23" i="56"/>
  <c r="FA23" i="56"/>
  <c r="EZ23" i="56"/>
  <c r="EY23" i="56"/>
  <c r="EX23" i="56"/>
  <c r="EW23" i="56"/>
  <c r="EV23" i="56"/>
  <c r="EU23" i="56"/>
  <c r="ET23" i="56"/>
  <c r="ES23" i="56"/>
  <c r="ER23" i="56"/>
  <c r="EQ23" i="56"/>
  <c r="EP23" i="56"/>
  <c r="EO23" i="56"/>
  <c r="EN23" i="56"/>
  <c r="EM23" i="56"/>
  <c r="EL23" i="56"/>
  <c r="EK23" i="56"/>
  <c r="EJ23" i="56"/>
  <c r="EI23" i="56"/>
  <c r="EH23" i="56"/>
  <c r="EG23" i="56"/>
  <c r="EF23" i="56"/>
  <c r="EE23" i="56"/>
  <c r="ED23" i="56"/>
  <c r="EC23" i="56"/>
  <c r="EB23" i="56"/>
  <c r="EA23" i="56"/>
  <c r="DZ23" i="56"/>
  <c r="DY23" i="56"/>
  <c r="DX23" i="56"/>
  <c r="DW23" i="56"/>
  <c r="DV23" i="56"/>
  <c r="DU23" i="56"/>
  <c r="DT23" i="56"/>
  <c r="DS23" i="56"/>
  <c r="DR23" i="56"/>
  <c r="DQ23" i="56"/>
  <c r="DP23" i="56"/>
  <c r="DO23" i="56"/>
  <c r="DN23" i="56"/>
  <c r="DM23" i="56"/>
  <c r="DL23" i="56"/>
  <c r="DK23" i="56"/>
  <c r="DJ23" i="56"/>
  <c r="DI23" i="56"/>
  <c r="DH23" i="56"/>
  <c r="DG23" i="56"/>
  <c r="DF23" i="56"/>
  <c r="DE23" i="56"/>
  <c r="DD23" i="56"/>
  <c r="DC23" i="56"/>
  <c r="DB23" i="56"/>
  <c r="DA23" i="56"/>
  <c r="CZ23" i="56"/>
  <c r="CY23" i="56"/>
  <c r="CX23" i="56"/>
  <c r="CW23" i="56"/>
  <c r="CV23" i="56"/>
  <c r="CU23" i="56"/>
  <c r="CT23" i="56"/>
  <c r="CS23" i="56"/>
  <c r="CR23" i="56"/>
  <c r="CQ23" i="56"/>
  <c r="CP23" i="56"/>
  <c r="CO23" i="56"/>
  <c r="CN23" i="56"/>
  <c r="CM23" i="56"/>
  <c r="CL23" i="56"/>
  <c r="CK23" i="56"/>
  <c r="CJ23" i="56"/>
  <c r="CI23" i="56"/>
  <c r="CH23" i="56"/>
  <c r="CG23" i="56"/>
  <c r="CF23" i="56"/>
  <c r="CE23" i="56"/>
  <c r="CD23" i="56"/>
  <c r="CC23" i="56"/>
  <c r="CB23" i="56"/>
  <c r="CA23" i="56"/>
  <c r="BZ23" i="56"/>
  <c r="BY23" i="56"/>
  <c r="BX23" i="56"/>
  <c r="BW23" i="56"/>
  <c r="BV23" i="56"/>
  <c r="BU23" i="56"/>
  <c r="BT23" i="56"/>
  <c r="BS23" i="56"/>
  <c r="BR23" i="56"/>
  <c r="BQ23" i="56"/>
  <c r="BP23" i="56"/>
  <c r="BO23" i="56"/>
  <c r="BN23" i="56"/>
  <c r="BM23" i="56"/>
  <c r="BL23" i="56"/>
  <c r="BK23" i="56"/>
  <c r="BJ23" i="56"/>
  <c r="BI23" i="56"/>
  <c r="BH23" i="56"/>
  <c r="BG23" i="56"/>
  <c r="BF23" i="56"/>
  <c r="BE23" i="56"/>
  <c r="BD23" i="56"/>
  <c r="BC23" i="56"/>
  <c r="BB23" i="56"/>
  <c r="BA23" i="56"/>
  <c r="AZ23" i="56"/>
  <c r="AY23" i="56"/>
  <c r="AX23" i="56"/>
  <c r="AW23" i="56"/>
  <c r="AV23" i="56"/>
  <c r="AU23" i="56"/>
  <c r="AT23" i="56"/>
  <c r="AS23" i="56"/>
  <c r="AR23" i="56"/>
  <c r="AQ23" i="56"/>
  <c r="AP23" i="56"/>
  <c r="AO23" i="56"/>
  <c r="AN23" i="56"/>
  <c r="AM23" i="56"/>
  <c r="AL23" i="56"/>
  <c r="AK23" i="56"/>
  <c r="AJ23" i="56"/>
  <c r="AI23" i="56"/>
  <c r="AH23" i="56"/>
  <c r="AG23" i="56"/>
  <c r="AF23" i="56"/>
  <c r="AE23" i="56"/>
  <c r="AD23" i="56"/>
  <c r="AC23" i="56"/>
  <c r="AB23" i="56"/>
  <c r="AA23" i="56"/>
  <c r="Z23" i="56"/>
  <c r="Y23" i="56"/>
  <c r="X23" i="56"/>
  <c r="W23" i="56"/>
  <c r="V23" i="56"/>
  <c r="U23" i="56"/>
  <c r="T23" i="56"/>
  <c r="S23" i="56"/>
  <c r="R23" i="56"/>
  <c r="Q23" i="56"/>
  <c r="P23" i="56"/>
  <c r="O23" i="56"/>
  <c r="N23" i="56"/>
  <c r="M23" i="56"/>
  <c r="L23" i="56"/>
  <c r="K23" i="56"/>
  <c r="J23" i="56"/>
  <c r="I23" i="56"/>
  <c r="H23" i="56"/>
  <c r="G23" i="56"/>
  <c r="F23" i="56"/>
  <c r="E23" i="56"/>
  <c r="D23" i="56"/>
  <c r="C23" i="56"/>
  <c r="B23" i="56"/>
  <c r="A23" i="56"/>
  <c r="FX22" i="56"/>
  <c r="FW22" i="56"/>
  <c r="FV22" i="56"/>
  <c r="FU22" i="56"/>
  <c r="FT22" i="56"/>
  <c r="FS22" i="56"/>
  <c r="FR22" i="56"/>
  <c r="FQ22" i="56"/>
  <c r="FP22" i="56"/>
  <c r="FO22" i="56"/>
  <c r="FN22" i="56"/>
  <c r="FM22" i="56"/>
  <c r="FL22" i="56"/>
  <c r="FK22" i="56"/>
  <c r="FJ22" i="56"/>
  <c r="FI22" i="56"/>
  <c r="FH22" i="56"/>
  <c r="FG22" i="56"/>
  <c r="FF22" i="56"/>
  <c r="FE22" i="56"/>
  <c r="FD22" i="56"/>
  <c r="FC22" i="56"/>
  <c r="FB22" i="56"/>
  <c r="FA22" i="56"/>
  <c r="EZ22" i="56"/>
  <c r="EY22" i="56"/>
  <c r="EX22" i="56"/>
  <c r="EW22" i="56"/>
  <c r="EV22" i="56"/>
  <c r="EU22" i="56"/>
  <c r="ET22" i="56"/>
  <c r="ES22" i="56"/>
  <c r="ER22" i="56"/>
  <c r="EQ22" i="56"/>
  <c r="EP22" i="56"/>
  <c r="EO22" i="56"/>
  <c r="EN22" i="56"/>
  <c r="EM22" i="56"/>
  <c r="EL22" i="56"/>
  <c r="EK22" i="56"/>
  <c r="EJ22" i="56"/>
  <c r="EI22" i="56"/>
  <c r="EH22" i="56"/>
  <c r="EG22" i="56"/>
  <c r="EF22" i="56"/>
  <c r="EE22" i="56"/>
  <c r="ED22" i="56"/>
  <c r="EC22" i="56"/>
  <c r="EB22" i="56"/>
  <c r="EA22" i="56"/>
  <c r="DZ22" i="56"/>
  <c r="DY22" i="56"/>
  <c r="DX22" i="56"/>
  <c r="DW22" i="56"/>
  <c r="DV22" i="56"/>
  <c r="DU22" i="56"/>
  <c r="DT22" i="56"/>
  <c r="DS22" i="56"/>
  <c r="DR22" i="56"/>
  <c r="DQ22" i="56"/>
  <c r="DP22" i="56"/>
  <c r="DO22" i="56"/>
  <c r="DN22" i="56"/>
  <c r="DM22" i="56"/>
  <c r="DL22" i="56"/>
  <c r="DK22" i="56"/>
  <c r="DJ22" i="56"/>
  <c r="DI22" i="56"/>
  <c r="DH22" i="56"/>
  <c r="DG22" i="56"/>
  <c r="DF22" i="56"/>
  <c r="DE22" i="56"/>
  <c r="DD22" i="56"/>
  <c r="DC22" i="56"/>
  <c r="DB22" i="56"/>
  <c r="DA22" i="56"/>
  <c r="CZ22" i="56"/>
  <c r="CY22" i="56"/>
  <c r="CX22" i="56"/>
  <c r="CW22" i="56"/>
  <c r="CV22" i="56"/>
  <c r="CU22" i="56"/>
  <c r="CT22" i="56"/>
  <c r="CS22" i="56"/>
  <c r="CR22" i="56"/>
  <c r="CQ22" i="56"/>
  <c r="CP22" i="56"/>
  <c r="CO22" i="56"/>
  <c r="CN22" i="56"/>
  <c r="CM22" i="56"/>
  <c r="CL22" i="56"/>
  <c r="CK22" i="56"/>
  <c r="CJ22" i="56"/>
  <c r="CI22" i="56"/>
  <c r="CH22" i="56"/>
  <c r="CG22" i="56"/>
  <c r="CF22" i="56"/>
  <c r="CE22" i="56"/>
  <c r="CD22" i="56"/>
  <c r="CC22" i="56"/>
  <c r="CB22" i="56"/>
  <c r="CA22" i="56"/>
  <c r="BZ22" i="56"/>
  <c r="BY22" i="56"/>
  <c r="BX22" i="56"/>
  <c r="BW22" i="56"/>
  <c r="BV22" i="56"/>
  <c r="BU22" i="56"/>
  <c r="BT22" i="56"/>
  <c r="BS22" i="56"/>
  <c r="BR22" i="56"/>
  <c r="BQ22" i="56"/>
  <c r="BP22" i="56"/>
  <c r="BO22" i="56"/>
  <c r="BN22" i="56"/>
  <c r="BM22" i="56"/>
  <c r="BL22" i="56"/>
  <c r="BK22" i="56"/>
  <c r="BJ22" i="56"/>
  <c r="BI22" i="56"/>
  <c r="BH22" i="56"/>
  <c r="BG22" i="56"/>
  <c r="BF22" i="56"/>
  <c r="BE22" i="56"/>
  <c r="BD22" i="56"/>
  <c r="BC22" i="56"/>
  <c r="BB22" i="56"/>
  <c r="BA22" i="56"/>
  <c r="AZ22" i="56"/>
  <c r="AY22" i="56"/>
  <c r="AX22" i="56"/>
  <c r="AW22" i="56"/>
  <c r="AV22" i="56"/>
  <c r="AU22" i="56"/>
  <c r="AT22" i="56"/>
  <c r="AS22" i="56"/>
  <c r="AR22" i="56"/>
  <c r="AQ22" i="56"/>
  <c r="AP22" i="56"/>
  <c r="AO22" i="56"/>
  <c r="AN22" i="56"/>
  <c r="AM22" i="56"/>
  <c r="AL22" i="56"/>
  <c r="AK22" i="56"/>
  <c r="AJ22" i="56"/>
  <c r="AI22" i="56"/>
  <c r="AH22" i="56"/>
  <c r="AG22" i="56"/>
  <c r="AF22" i="56"/>
  <c r="AE22" i="56"/>
  <c r="AD22" i="56"/>
  <c r="AC22" i="56"/>
  <c r="AB22" i="56"/>
  <c r="AA22" i="56"/>
  <c r="Z22" i="56"/>
  <c r="Y22" i="56"/>
  <c r="X22" i="56"/>
  <c r="W22" i="56"/>
  <c r="V22" i="56"/>
  <c r="U22" i="56"/>
  <c r="T22" i="56"/>
  <c r="S22" i="56"/>
  <c r="R22" i="56"/>
  <c r="Q22" i="56"/>
  <c r="P22" i="56"/>
  <c r="O22" i="56"/>
  <c r="N22" i="56"/>
  <c r="M22" i="56"/>
  <c r="L22" i="56"/>
  <c r="K22" i="56"/>
  <c r="J22" i="56"/>
  <c r="I22" i="56"/>
  <c r="H22" i="56"/>
  <c r="G22" i="56"/>
  <c r="F22" i="56"/>
  <c r="E22" i="56"/>
  <c r="D22" i="56"/>
  <c r="C22" i="56"/>
  <c r="B22" i="56"/>
  <c r="A22" i="56"/>
  <c r="FX21" i="56"/>
  <c r="FW21" i="56"/>
  <c r="FV21" i="56"/>
  <c r="FU21" i="56"/>
  <c r="FT21" i="56"/>
  <c r="FS21" i="56"/>
  <c r="FR21" i="56"/>
  <c r="FQ21" i="56"/>
  <c r="FP21" i="56"/>
  <c r="FO21" i="56"/>
  <c r="FN21" i="56"/>
  <c r="FM21" i="56"/>
  <c r="FL21" i="56"/>
  <c r="FK21" i="56"/>
  <c r="FJ21" i="56"/>
  <c r="FI21" i="56"/>
  <c r="FH21" i="56"/>
  <c r="FG21" i="56"/>
  <c r="FF21" i="56"/>
  <c r="FE21" i="56"/>
  <c r="FD21" i="56"/>
  <c r="FC21" i="56"/>
  <c r="FB21" i="56"/>
  <c r="FA21" i="56"/>
  <c r="EZ21" i="56"/>
  <c r="EY21" i="56"/>
  <c r="EX21" i="56"/>
  <c r="EW21" i="56"/>
  <c r="EV21" i="56"/>
  <c r="EU21" i="56"/>
  <c r="ET21" i="56"/>
  <c r="ES21" i="56"/>
  <c r="ER21" i="56"/>
  <c r="EQ21" i="56"/>
  <c r="EP21" i="56"/>
  <c r="EO21" i="56"/>
  <c r="EN21" i="56"/>
  <c r="EM21" i="56"/>
  <c r="EL21" i="56"/>
  <c r="EK21" i="56"/>
  <c r="EJ21" i="56"/>
  <c r="EI21" i="56"/>
  <c r="EH21" i="56"/>
  <c r="EG21" i="56"/>
  <c r="EF21" i="56"/>
  <c r="EE21" i="56"/>
  <c r="ED21" i="56"/>
  <c r="EC21" i="56"/>
  <c r="EB21" i="56"/>
  <c r="EA21" i="56"/>
  <c r="DZ21" i="56"/>
  <c r="DY21" i="56"/>
  <c r="DX21" i="56"/>
  <c r="DW21" i="56"/>
  <c r="DV21" i="56"/>
  <c r="DU21" i="56"/>
  <c r="DT21" i="56"/>
  <c r="DS21" i="56"/>
  <c r="DR21" i="56"/>
  <c r="DQ21" i="56"/>
  <c r="DP21" i="56"/>
  <c r="DO21" i="56"/>
  <c r="DN21" i="56"/>
  <c r="DM21" i="56"/>
  <c r="DL21" i="56"/>
  <c r="DK21" i="56"/>
  <c r="DJ21" i="56"/>
  <c r="DI21" i="56"/>
  <c r="DH21" i="56"/>
  <c r="DG21" i="56"/>
  <c r="DF21" i="56"/>
  <c r="DE21" i="56"/>
  <c r="DD21" i="56"/>
  <c r="DC21" i="56"/>
  <c r="DB21" i="56"/>
  <c r="DA21" i="56"/>
  <c r="CZ21" i="56"/>
  <c r="CY21" i="56"/>
  <c r="CX21" i="56"/>
  <c r="CW21" i="56"/>
  <c r="CV21" i="56"/>
  <c r="CU21" i="56"/>
  <c r="CT21" i="56"/>
  <c r="CS21" i="56"/>
  <c r="CR21" i="56"/>
  <c r="CQ21" i="56"/>
  <c r="CP21" i="56"/>
  <c r="CO21" i="56"/>
  <c r="CN21" i="56"/>
  <c r="CM21" i="56"/>
  <c r="CL21" i="56"/>
  <c r="CK21" i="56"/>
  <c r="CJ21" i="56"/>
  <c r="CI21" i="56"/>
  <c r="CH21" i="56"/>
  <c r="CG21" i="56"/>
  <c r="CF21" i="56"/>
  <c r="CE21" i="56"/>
  <c r="CD21" i="56"/>
  <c r="CC21" i="56"/>
  <c r="CB21" i="56"/>
  <c r="CA21" i="56"/>
  <c r="BZ21" i="56"/>
  <c r="BY21" i="56"/>
  <c r="BX21" i="56"/>
  <c r="BW21" i="56"/>
  <c r="BV21" i="56"/>
  <c r="BU21" i="56"/>
  <c r="BT21" i="56"/>
  <c r="BS21" i="56"/>
  <c r="BR21" i="56"/>
  <c r="BQ21" i="56"/>
  <c r="BP21" i="56"/>
  <c r="BO21" i="56"/>
  <c r="BN21" i="56"/>
  <c r="BM21" i="56"/>
  <c r="BL21" i="56"/>
  <c r="BK21" i="56"/>
  <c r="BJ21" i="56"/>
  <c r="BI21" i="56"/>
  <c r="BH21" i="56"/>
  <c r="BG21" i="56"/>
  <c r="BF21" i="56"/>
  <c r="BE21" i="56"/>
  <c r="BD21" i="56"/>
  <c r="BC21" i="56"/>
  <c r="BB21" i="56"/>
  <c r="BA21" i="56"/>
  <c r="AZ21" i="56"/>
  <c r="AY21" i="56"/>
  <c r="AX21" i="56"/>
  <c r="AW21" i="56"/>
  <c r="AV21" i="56"/>
  <c r="AU21" i="56"/>
  <c r="AT21" i="56"/>
  <c r="AS21" i="56"/>
  <c r="AR21" i="56"/>
  <c r="AQ21" i="56"/>
  <c r="AP21" i="56"/>
  <c r="AO21" i="56"/>
  <c r="AN21" i="56"/>
  <c r="AM21" i="56"/>
  <c r="AL21" i="56"/>
  <c r="AK21" i="56"/>
  <c r="AJ21" i="56"/>
  <c r="AI21" i="56"/>
  <c r="AH21" i="56"/>
  <c r="AG21" i="56"/>
  <c r="AF21" i="56"/>
  <c r="AE21" i="56"/>
  <c r="AD21" i="56"/>
  <c r="AC21" i="56"/>
  <c r="AB21" i="56"/>
  <c r="AA21" i="56"/>
  <c r="Z21" i="56"/>
  <c r="Y21" i="56"/>
  <c r="X21" i="56"/>
  <c r="W21" i="56"/>
  <c r="V21" i="56"/>
  <c r="U21" i="56"/>
  <c r="T21" i="56"/>
  <c r="S21" i="56"/>
  <c r="R21" i="56"/>
  <c r="Q21" i="56"/>
  <c r="P21" i="56"/>
  <c r="O21" i="56"/>
  <c r="N21" i="56"/>
  <c r="M21" i="56"/>
  <c r="L21" i="56"/>
  <c r="K21" i="56"/>
  <c r="J21" i="56"/>
  <c r="I21" i="56"/>
  <c r="H21" i="56"/>
  <c r="G21" i="56"/>
  <c r="F21" i="56"/>
  <c r="E21" i="56"/>
  <c r="D21" i="56"/>
  <c r="C21" i="56"/>
  <c r="B21" i="56"/>
  <c r="A21" i="56"/>
  <c r="FX20" i="56"/>
  <c r="FW20" i="56"/>
  <c r="FV20" i="56"/>
  <c r="FU20" i="56"/>
  <c r="FT20" i="56"/>
  <c r="FS20" i="56"/>
  <c r="FR20" i="56"/>
  <c r="FQ20" i="56"/>
  <c r="FP20" i="56"/>
  <c r="FO20" i="56"/>
  <c r="FN20" i="56"/>
  <c r="FM20" i="56"/>
  <c r="FL20" i="56"/>
  <c r="FK20" i="56"/>
  <c r="FJ20" i="56"/>
  <c r="FI20" i="56"/>
  <c r="FH20" i="56"/>
  <c r="FG20" i="56"/>
  <c r="FF20" i="56"/>
  <c r="FE20" i="56"/>
  <c r="FD20" i="56"/>
  <c r="FC20" i="56"/>
  <c r="FB20" i="56"/>
  <c r="FA20" i="56"/>
  <c r="EZ20" i="56"/>
  <c r="EY20" i="56"/>
  <c r="EX20" i="56"/>
  <c r="EW20" i="56"/>
  <c r="EV20" i="56"/>
  <c r="EU20" i="56"/>
  <c r="ET20" i="56"/>
  <c r="ES20" i="56"/>
  <c r="ER20" i="56"/>
  <c r="EQ20" i="56"/>
  <c r="EP20" i="56"/>
  <c r="EO20" i="56"/>
  <c r="EN20" i="56"/>
  <c r="EM20" i="56"/>
  <c r="EL20" i="56"/>
  <c r="EK20" i="56"/>
  <c r="EJ20" i="56"/>
  <c r="EI20" i="56"/>
  <c r="EH20" i="56"/>
  <c r="EG20" i="56"/>
  <c r="EF20" i="56"/>
  <c r="EE20" i="56"/>
  <c r="ED20" i="56"/>
  <c r="EC20" i="56"/>
  <c r="EB20" i="56"/>
  <c r="EA20" i="56"/>
  <c r="DZ20" i="56"/>
  <c r="DY20" i="56"/>
  <c r="DX20" i="56"/>
  <c r="DW20" i="56"/>
  <c r="DV20" i="56"/>
  <c r="DU20" i="56"/>
  <c r="DT20" i="56"/>
  <c r="DS20" i="56"/>
  <c r="DR20" i="56"/>
  <c r="DQ20" i="56"/>
  <c r="DP20" i="56"/>
  <c r="DO20" i="56"/>
  <c r="DN20" i="56"/>
  <c r="DM20" i="56"/>
  <c r="DL20" i="56"/>
  <c r="DK20" i="56"/>
  <c r="DJ20" i="56"/>
  <c r="DI20" i="56"/>
  <c r="DH20" i="56"/>
  <c r="DG20" i="56"/>
  <c r="DF20" i="56"/>
  <c r="DE20" i="56"/>
  <c r="DD20" i="56"/>
  <c r="DC20" i="56"/>
  <c r="DB20" i="56"/>
  <c r="DA20" i="56"/>
  <c r="CZ20" i="56"/>
  <c r="CY20" i="56"/>
  <c r="CX20" i="56"/>
  <c r="CW20" i="56"/>
  <c r="CV20" i="56"/>
  <c r="CU20" i="56"/>
  <c r="CT20" i="56"/>
  <c r="CS20" i="56"/>
  <c r="CR20" i="56"/>
  <c r="CQ20" i="56"/>
  <c r="CP20" i="56"/>
  <c r="CO20" i="56"/>
  <c r="CN20" i="56"/>
  <c r="CM20" i="56"/>
  <c r="CL20" i="56"/>
  <c r="CK20" i="56"/>
  <c r="CJ20" i="56"/>
  <c r="CI20" i="56"/>
  <c r="CH20" i="56"/>
  <c r="CG20" i="56"/>
  <c r="CF20" i="56"/>
  <c r="CE20" i="56"/>
  <c r="CD20" i="56"/>
  <c r="CC20" i="56"/>
  <c r="CB20" i="56"/>
  <c r="CA20" i="56"/>
  <c r="BZ20" i="56"/>
  <c r="BY20" i="56"/>
  <c r="BX20" i="56"/>
  <c r="BW20" i="56"/>
  <c r="BV20" i="56"/>
  <c r="BU20" i="56"/>
  <c r="BT20" i="56"/>
  <c r="BS20" i="56"/>
  <c r="BR20" i="56"/>
  <c r="BQ20" i="56"/>
  <c r="BP20" i="56"/>
  <c r="BO20" i="56"/>
  <c r="BN20" i="56"/>
  <c r="BM20" i="56"/>
  <c r="BL20" i="56"/>
  <c r="BK20" i="56"/>
  <c r="BJ20" i="56"/>
  <c r="BI20" i="56"/>
  <c r="BH20" i="56"/>
  <c r="BG20" i="56"/>
  <c r="BF20" i="56"/>
  <c r="BE20" i="56"/>
  <c r="BD20" i="56"/>
  <c r="BC20" i="56"/>
  <c r="BB20" i="56"/>
  <c r="BA20" i="56"/>
  <c r="AZ20" i="56"/>
  <c r="AY20" i="56"/>
  <c r="AX20" i="56"/>
  <c r="AW20" i="56"/>
  <c r="AV20" i="56"/>
  <c r="AU20" i="56"/>
  <c r="AT20" i="56"/>
  <c r="AS20" i="56"/>
  <c r="AR20" i="56"/>
  <c r="AQ20" i="56"/>
  <c r="AP20" i="56"/>
  <c r="AO20" i="56"/>
  <c r="AN20" i="56"/>
  <c r="AM20" i="56"/>
  <c r="AL20" i="56"/>
  <c r="AK20" i="56"/>
  <c r="AJ20" i="56"/>
  <c r="AI20" i="56"/>
  <c r="AH20" i="56"/>
  <c r="AG20" i="56"/>
  <c r="AF20" i="56"/>
  <c r="AE20" i="56"/>
  <c r="AD20" i="56"/>
  <c r="AC20" i="56"/>
  <c r="AB20" i="56"/>
  <c r="AA20" i="56"/>
  <c r="Z20" i="56"/>
  <c r="Y20" i="56"/>
  <c r="X20" i="56"/>
  <c r="W20" i="56"/>
  <c r="V20" i="56"/>
  <c r="U20" i="56"/>
  <c r="T20" i="56"/>
  <c r="S20" i="56"/>
  <c r="R20" i="56"/>
  <c r="Q20" i="56"/>
  <c r="P20" i="56"/>
  <c r="O20" i="56"/>
  <c r="N20" i="56"/>
  <c r="M20" i="56"/>
  <c r="L20" i="56"/>
  <c r="K20" i="56"/>
  <c r="J20" i="56"/>
  <c r="I20" i="56"/>
  <c r="H20" i="56"/>
  <c r="G20" i="56"/>
  <c r="F20" i="56"/>
  <c r="E20" i="56"/>
  <c r="D20" i="56"/>
  <c r="C20" i="56"/>
  <c r="B20" i="56"/>
  <c r="A20" i="56"/>
  <c r="FX19" i="56"/>
  <c r="FW19" i="56"/>
  <c r="FV19" i="56"/>
  <c r="FU19" i="56"/>
  <c r="FT19" i="56"/>
  <c r="FS19" i="56"/>
  <c r="FR19" i="56"/>
  <c r="FQ19" i="56"/>
  <c r="FP19" i="56"/>
  <c r="FO19" i="56"/>
  <c r="FN19" i="56"/>
  <c r="FM19" i="56"/>
  <c r="FL19" i="56"/>
  <c r="FK19" i="56"/>
  <c r="FJ19" i="56"/>
  <c r="FI19" i="56"/>
  <c r="FH19" i="56"/>
  <c r="FG19" i="56"/>
  <c r="FF19" i="56"/>
  <c r="FE19" i="56"/>
  <c r="FD19" i="56"/>
  <c r="FC19" i="56"/>
  <c r="FB19" i="56"/>
  <c r="FA19" i="56"/>
  <c r="EZ19" i="56"/>
  <c r="EY19" i="56"/>
  <c r="EX19" i="56"/>
  <c r="EW19" i="56"/>
  <c r="EV19" i="56"/>
  <c r="EU19" i="56"/>
  <c r="ET19" i="56"/>
  <c r="ES19" i="56"/>
  <c r="ER19" i="56"/>
  <c r="EQ19" i="56"/>
  <c r="EP19" i="56"/>
  <c r="EO19" i="56"/>
  <c r="EN19" i="56"/>
  <c r="EM19" i="56"/>
  <c r="EL19" i="56"/>
  <c r="EK19" i="56"/>
  <c r="EJ19" i="56"/>
  <c r="EI19" i="56"/>
  <c r="EH19" i="56"/>
  <c r="EG19" i="56"/>
  <c r="EF19" i="56"/>
  <c r="EE19" i="56"/>
  <c r="ED19" i="56"/>
  <c r="EC19" i="56"/>
  <c r="EB19" i="56"/>
  <c r="EA19" i="56"/>
  <c r="DZ19" i="56"/>
  <c r="DY19" i="56"/>
  <c r="DX19" i="56"/>
  <c r="DW19" i="56"/>
  <c r="DV19" i="56"/>
  <c r="DU19" i="56"/>
  <c r="DT19" i="56"/>
  <c r="DS19" i="56"/>
  <c r="DR19" i="56"/>
  <c r="DQ19" i="56"/>
  <c r="DP19" i="56"/>
  <c r="DO19" i="56"/>
  <c r="DN19" i="56"/>
  <c r="DM19" i="56"/>
  <c r="DL19" i="56"/>
  <c r="DK19" i="56"/>
  <c r="DJ19" i="56"/>
  <c r="DI19" i="56"/>
  <c r="DH19" i="56"/>
  <c r="DG19" i="56"/>
  <c r="DF19" i="56"/>
  <c r="DE19" i="56"/>
  <c r="DD19" i="56"/>
  <c r="DC19" i="56"/>
  <c r="DB19" i="56"/>
  <c r="DA19" i="56"/>
  <c r="CZ19" i="56"/>
  <c r="CY19" i="56"/>
  <c r="CX19" i="56"/>
  <c r="CW19" i="56"/>
  <c r="CV19" i="56"/>
  <c r="CU19" i="56"/>
  <c r="CT19" i="56"/>
  <c r="CS19" i="56"/>
  <c r="CR19" i="56"/>
  <c r="CQ19" i="56"/>
  <c r="CP19" i="56"/>
  <c r="CO19" i="56"/>
  <c r="CN19" i="56"/>
  <c r="CM19" i="56"/>
  <c r="CL19" i="56"/>
  <c r="CK19" i="56"/>
  <c r="CJ19" i="56"/>
  <c r="CI19" i="56"/>
  <c r="CH19" i="56"/>
  <c r="CG19" i="56"/>
  <c r="CF19" i="56"/>
  <c r="CE19" i="56"/>
  <c r="CD19" i="56"/>
  <c r="CC19" i="56"/>
  <c r="CB19" i="56"/>
  <c r="CA19" i="56"/>
  <c r="BZ19" i="56"/>
  <c r="BY19" i="56"/>
  <c r="BX19" i="56"/>
  <c r="BW19" i="56"/>
  <c r="BV19" i="56"/>
  <c r="BU19" i="56"/>
  <c r="BT19" i="56"/>
  <c r="BS19" i="56"/>
  <c r="BR19" i="56"/>
  <c r="BQ19" i="56"/>
  <c r="BP19" i="56"/>
  <c r="BO19" i="56"/>
  <c r="BN19" i="56"/>
  <c r="BM19" i="56"/>
  <c r="BL19" i="56"/>
  <c r="BK19" i="56"/>
  <c r="BJ19" i="56"/>
  <c r="BI19" i="56"/>
  <c r="BH19" i="56"/>
  <c r="BG19" i="56"/>
  <c r="BF19" i="56"/>
  <c r="BE19" i="56"/>
  <c r="BD19" i="56"/>
  <c r="BC19" i="56"/>
  <c r="BB19" i="56"/>
  <c r="BA19" i="56"/>
  <c r="AZ19" i="56"/>
  <c r="AY19" i="56"/>
  <c r="AX19" i="56"/>
  <c r="AW19" i="56"/>
  <c r="AV19" i="56"/>
  <c r="AU19" i="56"/>
  <c r="AT19" i="56"/>
  <c r="AS19" i="56"/>
  <c r="AR19" i="56"/>
  <c r="AQ19" i="56"/>
  <c r="AP19" i="56"/>
  <c r="AO19" i="56"/>
  <c r="AN19" i="56"/>
  <c r="AM19" i="56"/>
  <c r="AL19" i="56"/>
  <c r="AK19" i="56"/>
  <c r="AJ19" i="56"/>
  <c r="AI19" i="56"/>
  <c r="AH19" i="56"/>
  <c r="AG19" i="56"/>
  <c r="AF19" i="56"/>
  <c r="AE19" i="56"/>
  <c r="AD19" i="56"/>
  <c r="AC19" i="56"/>
  <c r="AB19" i="56"/>
  <c r="AA19" i="56"/>
  <c r="Z19" i="56"/>
  <c r="Y19" i="56"/>
  <c r="X19" i="56"/>
  <c r="W19" i="56"/>
  <c r="V19" i="56"/>
  <c r="U19" i="56"/>
  <c r="T19" i="56"/>
  <c r="S19" i="56"/>
  <c r="R19" i="56"/>
  <c r="Q19" i="56"/>
  <c r="P19" i="56"/>
  <c r="O19" i="56"/>
  <c r="N19" i="56"/>
  <c r="M19" i="56"/>
  <c r="L19" i="56"/>
  <c r="K19" i="56"/>
  <c r="J19" i="56"/>
  <c r="I19" i="56"/>
  <c r="H19" i="56"/>
  <c r="G19" i="56"/>
  <c r="F19" i="56"/>
  <c r="E19" i="56"/>
  <c r="D19" i="56"/>
  <c r="C19" i="56"/>
  <c r="B19" i="56"/>
  <c r="A19" i="56"/>
  <c r="FX18" i="56"/>
  <c r="FW18" i="56"/>
  <c r="FV18" i="56"/>
  <c r="FU18" i="56"/>
  <c r="FT18" i="56"/>
  <c r="FS18" i="56"/>
  <c r="FR18" i="56"/>
  <c r="FQ18" i="56"/>
  <c r="FP18" i="56"/>
  <c r="FO18" i="56"/>
  <c r="FN18" i="56"/>
  <c r="FM18" i="56"/>
  <c r="FL18" i="56"/>
  <c r="FK18" i="56"/>
  <c r="FJ18" i="56"/>
  <c r="FI18" i="56"/>
  <c r="FH18" i="56"/>
  <c r="FG18" i="56"/>
  <c r="FF18" i="56"/>
  <c r="FE18" i="56"/>
  <c r="FD18" i="56"/>
  <c r="FC18" i="56"/>
  <c r="FB18" i="56"/>
  <c r="FA18" i="56"/>
  <c r="EZ18" i="56"/>
  <c r="EY18" i="56"/>
  <c r="EX18" i="56"/>
  <c r="EW18" i="56"/>
  <c r="EV18" i="56"/>
  <c r="EU18" i="56"/>
  <c r="ET18" i="56"/>
  <c r="ES18" i="56"/>
  <c r="ER18" i="56"/>
  <c r="EQ18" i="56"/>
  <c r="EP18" i="56"/>
  <c r="EO18" i="56"/>
  <c r="EN18" i="56"/>
  <c r="EM18" i="56"/>
  <c r="EL18" i="56"/>
  <c r="EK18" i="56"/>
  <c r="EJ18" i="56"/>
  <c r="EI18" i="56"/>
  <c r="EH18" i="56"/>
  <c r="EG18" i="56"/>
  <c r="EF18" i="56"/>
  <c r="EE18" i="56"/>
  <c r="ED18" i="56"/>
  <c r="EC18" i="56"/>
  <c r="EB18" i="56"/>
  <c r="EA18" i="56"/>
  <c r="DZ18" i="56"/>
  <c r="DY18" i="56"/>
  <c r="DX18" i="56"/>
  <c r="DW18" i="56"/>
  <c r="DV18" i="56"/>
  <c r="DU18" i="56"/>
  <c r="DT18" i="56"/>
  <c r="DS18" i="56"/>
  <c r="DR18" i="56"/>
  <c r="DQ18" i="56"/>
  <c r="DP18" i="56"/>
  <c r="DO18" i="56"/>
  <c r="DN18" i="56"/>
  <c r="DM18" i="56"/>
  <c r="DL18" i="56"/>
  <c r="DK18" i="56"/>
  <c r="DJ18" i="56"/>
  <c r="DI18" i="56"/>
  <c r="DH18" i="56"/>
  <c r="DG18" i="56"/>
  <c r="DF18" i="56"/>
  <c r="DE18" i="56"/>
  <c r="DD18" i="56"/>
  <c r="DC18" i="56"/>
  <c r="DB18" i="56"/>
  <c r="DA18" i="56"/>
  <c r="CZ18" i="56"/>
  <c r="CY18" i="56"/>
  <c r="CX18" i="56"/>
  <c r="CW18" i="56"/>
  <c r="CV18" i="56"/>
  <c r="CU18" i="56"/>
  <c r="CT18" i="56"/>
  <c r="CS18" i="56"/>
  <c r="CR18" i="56"/>
  <c r="CQ18" i="56"/>
  <c r="CP18" i="56"/>
  <c r="CO18" i="56"/>
  <c r="CN18" i="56"/>
  <c r="CM18" i="56"/>
  <c r="CL18" i="56"/>
  <c r="CK18" i="56"/>
  <c r="CJ18" i="56"/>
  <c r="CI18" i="56"/>
  <c r="CH18" i="56"/>
  <c r="CG18" i="56"/>
  <c r="CF18" i="56"/>
  <c r="CE18" i="56"/>
  <c r="CD18" i="56"/>
  <c r="CC18" i="56"/>
  <c r="CB18" i="56"/>
  <c r="CA18" i="56"/>
  <c r="BZ18" i="56"/>
  <c r="BY18" i="56"/>
  <c r="BX18" i="56"/>
  <c r="BW18" i="56"/>
  <c r="BV18" i="56"/>
  <c r="BU18" i="56"/>
  <c r="BT18" i="56"/>
  <c r="BS18" i="56"/>
  <c r="BR18" i="56"/>
  <c r="BQ18" i="56"/>
  <c r="BP18" i="56"/>
  <c r="BO18" i="56"/>
  <c r="BN18" i="56"/>
  <c r="BM18" i="56"/>
  <c r="BL18" i="56"/>
  <c r="BK18" i="56"/>
  <c r="BJ18" i="56"/>
  <c r="BI18" i="56"/>
  <c r="BH18" i="56"/>
  <c r="BG18" i="56"/>
  <c r="BF18" i="56"/>
  <c r="BE18" i="56"/>
  <c r="BD18" i="56"/>
  <c r="BC18" i="56"/>
  <c r="BB18" i="56"/>
  <c r="BA18" i="56"/>
  <c r="AZ18" i="56"/>
  <c r="AY18" i="56"/>
  <c r="AX18" i="56"/>
  <c r="AW18" i="56"/>
  <c r="AV18" i="56"/>
  <c r="AU18" i="56"/>
  <c r="AT18" i="56"/>
  <c r="AS18" i="56"/>
  <c r="AR18" i="56"/>
  <c r="AQ18" i="56"/>
  <c r="AP18" i="56"/>
  <c r="AO18" i="56"/>
  <c r="AN18" i="56"/>
  <c r="AM18" i="56"/>
  <c r="AL18" i="56"/>
  <c r="AK18" i="56"/>
  <c r="AJ18" i="56"/>
  <c r="AI18" i="56"/>
  <c r="AH18" i="56"/>
  <c r="AG18" i="56"/>
  <c r="AF18" i="56"/>
  <c r="AE18" i="56"/>
  <c r="AD18" i="56"/>
  <c r="AC18" i="56"/>
  <c r="AB18" i="56"/>
  <c r="AA18" i="56"/>
  <c r="Z18" i="56"/>
  <c r="Y18" i="56"/>
  <c r="X18" i="56"/>
  <c r="W18" i="56"/>
  <c r="V18" i="56"/>
  <c r="U18" i="56"/>
  <c r="T18" i="56"/>
  <c r="S18" i="56"/>
  <c r="R18" i="56"/>
  <c r="Q18" i="56"/>
  <c r="P18" i="56"/>
  <c r="O18" i="56"/>
  <c r="N18" i="56"/>
  <c r="M18" i="56"/>
  <c r="L18" i="56"/>
  <c r="K18" i="56"/>
  <c r="J18" i="56"/>
  <c r="I18" i="56"/>
  <c r="H18" i="56"/>
  <c r="G18" i="56"/>
  <c r="F18" i="56"/>
  <c r="E18" i="56"/>
  <c r="D18" i="56"/>
  <c r="C18" i="56"/>
  <c r="B18" i="56"/>
  <c r="A18" i="56"/>
  <c r="FX17" i="56"/>
  <c r="FW17" i="56"/>
  <c r="FV17" i="56"/>
  <c r="FU17" i="56"/>
  <c r="FT17" i="56"/>
  <c r="FS17" i="56"/>
  <c r="FR17" i="56"/>
  <c r="FQ17" i="56"/>
  <c r="FP17" i="56"/>
  <c r="FO17" i="56"/>
  <c r="FN17" i="56"/>
  <c r="FM17" i="56"/>
  <c r="FL17" i="56"/>
  <c r="FK17" i="56"/>
  <c r="FJ17" i="56"/>
  <c r="FI17" i="56"/>
  <c r="FH17" i="56"/>
  <c r="FG17" i="56"/>
  <c r="FF17" i="56"/>
  <c r="FE17" i="56"/>
  <c r="FD17" i="56"/>
  <c r="FC17" i="56"/>
  <c r="FB17" i="56"/>
  <c r="FA17" i="56"/>
  <c r="EZ17" i="56"/>
  <c r="EY17" i="56"/>
  <c r="EX17" i="56"/>
  <c r="EW17" i="56"/>
  <c r="EV17" i="56"/>
  <c r="EU17" i="56"/>
  <c r="ET17" i="56"/>
  <c r="ES17" i="56"/>
  <c r="ER17" i="56"/>
  <c r="EQ17" i="56"/>
  <c r="EP17" i="56"/>
  <c r="EO17" i="56"/>
  <c r="EN17" i="56"/>
  <c r="EM17" i="56"/>
  <c r="EL17" i="56"/>
  <c r="EK17" i="56"/>
  <c r="EJ17" i="56"/>
  <c r="EI17" i="56"/>
  <c r="EH17" i="56"/>
  <c r="EG17" i="56"/>
  <c r="EF17" i="56"/>
  <c r="EE17" i="56"/>
  <c r="ED17" i="56"/>
  <c r="EC17" i="56"/>
  <c r="EB17" i="56"/>
  <c r="EA17" i="56"/>
  <c r="DZ17" i="56"/>
  <c r="DY17" i="56"/>
  <c r="DX17" i="56"/>
  <c r="DW17" i="56"/>
  <c r="DV17" i="56"/>
  <c r="DU17" i="56"/>
  <c r="DT17" i="56"/>
  <c r="DS17" i="56"/>
  <c r="DR17" i="56"/>
  <c r="DQ17" i="56"/>
  <c r="DP17" i="56"/>
  <c r="DO17" i="56"/>
  <c r="DN17" i="56"/>
  <c r="DM17" i="56"/>
  <c r="DL17" i="56"/>
  <c r="DK17" i="56"/>
  <c r="DJ17" i="56"/>
  <c r="DI17" i="56"/>
  <c r="DH17" i="56"/>
  <c r="DG17" i="56"/>
  <c r="DF17" i="56"/>
  <c r="DE17" i="56"/>
  <c r="DD17" i="56"/>
  <c r="DC17" i="56"/>
  <c r="DB17" i="56"/>
  <c r="DA17" i="56"/>
  <c r="CZ17" i="56"/>
  <c r="CY17" i="56"/>
  <c r="CX17" i="56"/>
  <c r="CW17" i="56"/>
  <c r="CV17" i="56"/>
  <c r="CU17" i="56"/>
  <c r="CT17" i="56"/>
  <c r="CS17" i="56"/>
  <c r="CR17" i="56"/>
  <c r="CQ17" i="56"/>
  <c r="CP17" i="56"/>
  <c r="CO17" i="56"/>
  <c r="CN17" i="56"/>
  <c r="CM17" i="56"/>
  <c r="CL17" i="56"/>
  <c r="CK17" i="56"/>
  <c r="CJ17" i="56"/>
  <c r="CI17" i="56"/>
  <c r="CH17" i="56"/>
  <c r="CG17" i="56"/>
  <c r="CF17" i="56"/>
  <c r="CE17" i="56"/>
  <c r="CD17" i="56"/>
  <c r="CC17" i="56"/>
  <c r="CB17" i="56"/>
  <c r="CA17" i="56"/>
  <c r="BZ17" i="56"/>
  <c r="BY17" i="56"/>
  <c r="BX17" i="56"/>
  <c r="BW17" i="56"/>
  <c r="BV17" i="56"/>
  <c r="BU17" i="56"/>
  <c r="BT17" i="56"/>
  <c r="BS17" i="56"/>
  <c r="BR17" i="56"/>
  <c r="BQ17" i="56"/>
  <c r="BP17" i="56"/>
  <c r="BO17" i="56"/>
  <c r="BN17" i="56"/>
  <c r="BM17" i="56"/>
  <c r="BL17" i="56"/>
  <c r="BK17" i="56"/>
  <c r="BJ17" i="56"/>
  <c r="BI17" i="56"/>
  <c r="BH17" i="56"/>
  <c r="BG17" i="56"/>
  <c r="BF17" i="56"/>
  <c r="BE17" i="56"/>
  <c r="BD17" i="56"/>
  <c r="BC17" i="56"/>
  <c r="BB17" i="56"/>
  <c r="BA17" i="56"/>
  <c r="AZ17" i="56"/>
  <c r="AY17" i="56"/>
  <c r="AX17" i="56"/>
  <c r="AW17" i="56"/>
  <c r="AV17" i="56"/>
  <c r="AU17" i="56"/>
  <c r="AT17" i="56"/>
  <c r="AS17" i="56"/>
  <c r="AR17" i="56"/>
  <c r="AQ17" i="56"/>
  <c r="AP17" i="56"/>
  <c r="AO17" i="56"/>
  <c r="AN17" i="56"/>
  <c r="AM17" i="56"/>
  <c r="AL17" i="56"/>
  <c r="AK17" i="56"/>
  <c r="AJ17" i="56"/>
  <c r="AI17" i="56"/>
  <c r="AH17" i="56"/>
  <c r="AG17" i="56"/>
  <c r="AF17" i="56"/>
  <c r="AE17" i="56"/>
  <c r="AD17" i="56"/>
  <c r="AC17" i="56"/>
  <c r="AB17" i="56"/>
  <c r="AA17" i="56"/>
  <c r="Z17" i="56"/>
  <c r="Y17" i="56"/>
  <c r="X17" i="56"/>
  <c r="W17" i="56"/>
  <c r="V17" i="56"/>
  <c r="U17" i="56"/>
  <c r="T17" i="56"/>
  <c r="S17" i="56"/>
  <c r="R17" i="56"/>
  <c r="Q17" i="56"/>
  <c r="P17" i="56"/>
  <c r="O17" i="56"/>
  <c r="N17" i="56"/>
  <c r="M17" i="56"/>
  <c r="L17" i="56"/>
  <c r="K17" i="56"/>
  <c r="J17" i="56"/>
  <c r="I17" i="56"/>
  <c r="H17" i="56"/>
  <c r="G17" i="56"/>
  <c r="F17" i="56"/>
  <c r="E17" i="56"/>
  <c r="D17" i="56"/>
  <c r="C17" i="56"/>
  <c r="B17" i="56"/>
  <c r="A17" i="56"/>
  <c r="FX16" i="56"/>
  <c r="FW16" i="56"/>
  <c r="FV16" i="56"/>
  <c r="FU16" i="56"/>
  <c r="FT16" i="56"/>
  <c r="FS16" i="56"/>
  <c r="FR16" i="56"/>
  <c r="FQ16" i="56"/>
  <c r="FP16" i="56"/>
  <c r="FO16" i="56"/>
  <c r="FN16" i="56"/>
  <c r="FM16" i="56"/>
  <c r="FL16" i="56"/>
  <c r="FK16" i="56"/>
  <c r="FJ16" i="56"/>
  <c r="FI16" i="56"/>
  <c r="FH16" i="56"/>
  <c r="FG16" i="56"/>
  <c r="FF16" i="56"/>
  <c r="FE16" i="56"/>
  <c r="FD16" i="56"/>
  <c r="FC16" i="56"/>
  <c r="FB16" i="56"/>
  <c r="FA16" i="56"/>
  <c r="EZ16" i="56"/>
  <c r="EY16" i="56"/>
  <c r="EX16" i="56"/>
  <c r="EW16" i="56"/>
  <c r="EV16" i="56"/>
  <c r="EU16" i="56"/>
  <c r="ET16" i="56"/>
  <c r="ES16" i="56"/>
  <c r="ER16" i="56"/>
  <c r="EQ16" i="56"/>
  <c r="EP16" i="56"/>
  <c r="EO16" i="56"/>
  <c r="EN16" i="56"/>
  <c r="EM16" i="56"/>
  <c r="EL16" i="56"/>
  <c r="EK16" i="56"/>
  <c r="EJ16" i="56"/>
  <c r="EI16" i="56"/>
  <c r="EH16" i="56"/>
  <c r="EG16" i="56"/>
  <c r="EF16" i="56"/>
  <c r="EE16" i="56"/>
  <c r="ED16" i="56"/>
  <c r="EC16" i="56"/>
  <c r="EB16" i="56"/>
  <c r="EA16" i="56"/>
  <c r="DZ16" i="56"/>
  <c r="DY16" i="56"/>
  <c r="DX16" i="56"/>
  <c r="DW16" i="56"/>
  <c r="DV16" i="56"/>
  <c r="DU16" i="56"/>
  <c r="DT16" i="56"/>
  <c r="DS16" i="56"/>
  <c r="DR16" i="56"/>
  <c r="DQ16" i="56"/>
  <c r="DP16" i="56"/>
  <c r="DO16" i="56"/>
  <c r="DN16" i="56"/>
  <c r="DM16" i="56"/>
  <c r="DL16" i="56"/>
  <c r="DK16" i="56"/>
  <c r="DJ16" i="56"/>
  <c r="DI16" i="56"/>
  <c r="DH16" i="56"/>
  <c r="DG16" i="56"/>
  <c r="DF16" i="56"/>
  <c r="DE16" i="56"/>
  <c r="DD16" i="56"/>
  <c r="DC16" i="56"/>
  <c r="DB16" i="56"/>
  <c r="DA16" i="56"/>
  <c r="CZ16" i="56"/>
  <c r="CY16" i="56"/>
  <c r="CX16" i="56"/>
  <c r="CW16" i="56"/>
  <c r="CV16" i="56"/>
  <c r="CU16" i="56"/>
  <c r="CT16" i="56"/>
  <c r="CS16" i="56"/>
  <c r="CR16" i="56"/>
  <c r="CQ16" i="56"/>
  <c r="CP16" i="56"/>
  <c r="CO16" i="56"/>
  <c r="CN16" i="56"/>
  <c r="CM16" i="56"/>
  <c r="CL16" i="56"/>
  <c r="CK16" i="56"/>
  <c r="CJ16" i="56"/>
  <c r="CI16" i="56"/>
  <c r="CH16" i="56"/>
  <c r="CG16" i="56"/>
  <c r="CF16" i="56"/>
  <c r="CE16" i="56"/>
  <c r="CD16" i="56"/>
  <c r="CC16" i="56"/>
  <c r="CB16" i="56"/>
  <c r="CA16" i="56"/>
  <c r="BZ16" i="56"/>
  <c r="BY16" i="56"/>
  <c r="BX16" i="56"/>
  <c r="BW16" i="56"/>
  <c r="BV16" i="56"/>
  <c r="BU16" i="56"/>
  <c r="BT16" i="56"/>
  <c r="BS16" i="56"/>
  <c r="BR16" i="56"/>
  <c r="BQ16" i="56"/>
  <c r="BP16" i="56"/>
  <c r="BO16" i="56"/>
  <c r="BN16" i="56"/>
  <c r="BM16" i="56"/>
  <c r="BL16" i="56"/>
  <c r="BK16" i="56"/>
  <c r="BJ16" i="56"/>
  <c r="BI16" i="56"/>
  <c r="BH16" i="56"/>
  <c r="BG16" i="56"/>
  <c r="BF16" i="56"/>
  <c r="BE16" i="56"/>
  <c r="BD16" i="56"/>
  <c r="BC16" i="56"/>
  <c r="BB16" i="56"/>
  <c r="BA16" i="56"/>
  <c r="AZ16" i="56"/>
  <c r="AY16" i="56"/>
  <c r="AX16" i="56"/>
  <c r="AW16" i="56"/>
  <c r="AV16" i="56"/>
  <c r="AU16" i="56"/>
  <c r="AT16" i="56"/>
  <c r="AS16" i="56"/>
  <c r="AR16" i="56"/>
  <c r="AQ16" i="56"/>
  <c r="AP16" i="56"/>
  <c r="AO16" i="56"/>
  <c r="AN16" i="56"/>
  <c r="AM16" i="56"/>
  <c r="AL16" i="56"/>
  <c r="AK16" i="56"/>
  <c r="AJ16" i="56"/>
  <c r="AI16" i="56"/>
  <c r="AH16" i="56"/>
  <c r="AG16" i="56"/>
  <c r="AF16" i="56"/>
  <c r="AE16" i="56"/>
  <c r="AD16" i="56"/>
  <c r="AC16" i="56"/>
  <c r="AB16" i="56"/>
  <c r="AA16" i="56"/>
  <c r="Z16" i="56"/>
  <c r="Y16" i="56"/>
  <c r="X16" i="56"/>
  <c r="W16" i="56"/>
  <c r="V16" i="56"/>
  <c r="U16" i="56"/>
  <c r="T16" i="56"/>
  <c r="S16" i="56"/>
  <c r="R16" i="56"/>
  <c r="Q16" i="56"/>
  <c r="P16" i="56"/>
  <c r="O16" i="56"/>
  <c r="N16" i="56"/>
  <c r="M16" i="56"/>
  <c r="L16" i="56"/>
  <c r="K16" i="56"/>
  <c r="J16" i="56"/>
  <c r="I16" i="56"/>
  <c r="H16" i="56"/>
  <c r="G16" i="56"/>
  <c r="F16" i="56"/>
  <c r="E16" i="56"/>
  <c r="D16" i="56"/>
  <c r="C16" i="56"/>
  <c r="B16" i="56"/>
  <c r="A16" i="56"/>
  <c r="FX15" i="56"/>
  <c r="FW15" i="56"/>
  <c r="FV15" i="56"/>
  <c r="FU15" i="56"/>
  <c r="FT15" i="56"/>
  <c r="FS15" i="56"/>
  <c r="FR15" i="56"/>
  <c r="FQ15" i="56"/>
  <c r="FP15" i="56"/>
  <c r="FO15" i="56"/>
  <c r="FN15" i="56"/>
  <c r="FM15" i="56"/>
  <c r="FL15" i="56"/>
  <c r="FK15" i="56"/>
  <c r="FJ15" i="56"/>
  <c r="FI15" i="56"/>
  <c r="FH15" i="56"/>
  <c r="FG15" i="56"/>
  <c r="FF15" i="56"/>
  <c r="FE15" i="56"/>
  <c r="FD15" i="56"/>
  <c r="FC15" i="56"/>
  <c r="FB15" i="56"/>
  <c r="FA15" i="56"/>
  <c r="EZ15" i="56"/>
  <c r="EY15" i="56"/>
  <c r="EX15" i="56"/>
  <c r="EW15" i="56"/>
  <c r="EV15" i="56"/>
  <c r="EU15" i="56"/>
  <c r="ET15" i="56"/>
  <c r="ES15" i="56"/>
  <c r="ER15" i="56"/>
  <c r="EQ15" i="56"/>
  <c r="EP15" i="56"/>
  <c r="EO15" i="56"/>
  <c r="EN15" i="56"/>
  <c r="EM15" i="56"/>
  <c r="EL15" i="56"/>
  <c r="EK15" i="56"/>
  <c r="EJ15" i="56"/>
  <c r="EI15" i="56"/>
  <c r="EH15" i="56"/>
  <c r="EG15" i="56"/>
  <c r="EF15" i="56"/>
  <c r="EE15" i="56"/>
  <c r="ED15" i="56"/>
  <c r="EC15" i="56"/>
  <c r="EB15" i="56"/>
  <c r="EA15" i="56"/>
  <c r="DZ15" i="56"/>
  <c r="DY15" i="56"/>
  <c r="DX15" i="56"/>
  <c r="DW15" i="56"/>
  <c r="DV15" i="56"/>
  <c r="DU15" i="56"/>
  <c r="DT15" i="56"/>
  <c r="DS15" i="56"/>
  <c r="DR15" i="56"/>
  <c r="DQ15" i="56"/>
  <c r="DP15" i="56"/>
  <c r="DO15" i="56"/>
  <c r="DN15" i="56"/>
  <c r="DM15" i="56"/>
  <c r="DL15" i="56"/>
  <c r="DK15" i="56"/>
  <c r="DJ15" i="56"/>
  <c r="DI15" i="56"/>
  <c r="DH15" i="56"/>
  <c r="DG15" i="56"/>
  <c r="DF15" i="56"/>
  <c r="DE15" i="56"/>
  <c r="DD15" i="56"/>
  <c r="DC15" i="56"/>
  <c r="DB15" i="56"/>
  <c r="DA15" i="56"/>
  <c r="CZ15" i="56"/>
  <c r="CY15" i="56"/>
  <c r="CX15" i="56"/>
  <c r="CW15" i="56"/>
  <c r="CV15" i="56"/>
  <c r="CU15" i="56"/>
  <c r="CT15" i="56"/>
  <c r="CS15" i="56"/>
  <c r="CR15" i="56"/>
  <c r="CQ15" i="56"/>
  <c r="CP15" i="56"/>
  <c r="CO15" i="56"/>
  <c r="CN15" i="56"/>
  <c r="CM15" i="56"/>
  <c r="CL15" i="56"/>
  <c r="CK15" i="56"/>
  <c r="CJ15" i="56"/>
  <c r="CI15" i="56"/>
  <c r="CH15" i="56"/>
  <c r="CG15" i="56"/>
  <c r="CF15" i="56"/>
  <c r="CE15" i="56"/>
  <c r="CD15" i="56"/>
  <c r="CC15" i="56"/>
  <c r="CB15" i="56"/>
  <c r="CA15" i="56"/>
  <c r="BZ15" i="56"/>
  <c r="BY15" i="56"/>
  <c r="BX15" i="56"/>
  <c r="BW15" i="56"/>
  <c r="BV15" i="56"/>
  <c r="BU15" i="56"/>
  <c r="BT15" i="56"/>
  <c r="BS15" i="56"/>
  <c r="BR15" i="56"/>
  <c r="BQ15" i="56"/>
  <c r="BP15" i="56"/>
  <c r="BO15" i="56"/>
  <c r="BN15" i="56"/>
  <c r="BM15" i="56"/>
  <c r="BL15" i="56"/>
  <c r="BK15" i="56"/>
  <c r="BJ15" i="56"/>
  <c r="BI15" i="56"/>
  <c r="BH15" i="56"/>
  <c r="BG15" i="56"/>
  <c r="BF15" i="56"/>
  <c r="BE15" i="56"/>
  <c r="BD15" i="56"/>
  <c r="BC15" i="56"/>
  <c r="BB15" i="56"/>
  <c r="BA15" i="56"/>
  <c r="AZ15" i="56"/>
  <c r="AY15" i="56"/>
  <c r="AX15" i="56"/>
  <c r="AW15" i="56"/>
  <c r="AV15" i="56"/>
  <c r="AU15" i="56"/>
  <c r="AT15" i="56"/>
  <c r="AS15" i="56"/>
  <c r="AR15" i="56"/>
  <c r="AQ15" i="56"/>
  <c r="AP15" i="56"/>
  <c r="AO15" i="56"/>
  <c r="AN15" i="56"/>
  <c r="AM15" i="56"/>
  <c r="AL15" i="56"/>
  <c r="AK15" i="56"/>
  <c r="AJ15" i="56"/>
  <c r="AI15" i="56"/>
  <c r="AH15" i="56"/>
  <c r="AG15" i="56"/>
  <c r="AF15" i="56"/>
  <c r="AE15" i="56"/>
  <c r="AD15" i="56"/>
  <c r="AC15" i="56"/>
  <c r="AB15" i="56"/>
  <c r="AA15" i="56"/>
  <c r="Z15" i="56"/>
  <c r="Y15" i="56"/>
  <c r="X15" i="56"/>
  <c r="W15" i="56"/>
  <c r="V15" i="56"/>
  <c r="U15" i="56"/>
  <c r="T15" i="56"/>
  <c r="S15" i="56"/>
  <c r="R15" i="56"/>
  <c r="Q15" i="56"/>
  <c r="P15" i="56"/>
  <c r="O15" i="56"/>
  <c r="N15" i="56"/>
  <c r="M15" i="56"/>
  <c r="L15" i="56"/>
  <c r="K15" i="56"/>
  <c r="J15" i="56"/>
  <c r="I15" i="56"/>
  <c r="H15" i="56"/>
  <c r="G15" i="56"/>
  <c r="F15" i="56"/>
  <c r="E15" i="56"/>
  <c r="D15" i="56"/>
  <c r="C15" i="56"/>
  <c r="B15" i="56"/>
  <c r="A15" i="56"/>
  <c r="FX14" i="56"/>
  <c r="FW14" i="56"/>
  <c r="FV14" i="56"/>
  <c r="FU14" i="56"/>
  <c r="FT14" i="56"/>
  <c r="FS14" i="56"/>
  <c r="FR14" i="56"/>
  <c r="FQ14" i="56"/>
  <c r="FP14" i="56"/>
  <c r="FO14" i="56"/>
  <c r="FN14" i="56"/>
  <c r="FM14" i="56"/>
  <c r="FL14" i="56"/>
  <c r="FK14" i="56"/>
  <c r="FJ14" i="56"/>
  <c r="FI14" i="56"/>
  <c r="FH14" i="56"/>
  <c r="FG14" i="56"/>
  <c r="FF14" i="56"/>
  <c r="FE14" i="56"/>
  <c r="FD14" i="56"/>
  <c r="FC14" i="56"/>
  <c r="FB14" i="56"/>
  <c r="FA14" i="56"/>
  <c r="EZ14" i="56"/>
  <c r="EY14" i="56"/>
  <c r="EX14" i="56"/>
  <c r="EW14" i="56"/>
  <c r="EV14" i="56"/>
  <c r="EU14" i="56"/>
  <c r="ET14" i="56"/>
  <c r="ES14" i="56"/>
  <c r="ER14" i="56"/>
  <c r="EQ14" i="56"/>
  <c r="EP14" i="56"/>
  <c r="EO14" i="56"/>
  <c r="EN14" i="56"/>
  <c r="EM14" i="56"/>
  <c r="EL14" i="56"/>
  <c r="EK14" i="56"/>
  <c r="EJ14" i="56"/>
  <c r="EI14" i="56"/>
  <c r="EH14" i="56"/>
  <c r="EG14" i="56"/>
  <c r="EF14" i="56"/>
  <c r="EE14" i="56"/>
  <c r="ED14" i="56"/>
  <c r="EC14" i="56"/>
  <c r="EB14" i="56"/>
  <c r="EA14" i="56"/>
  <c r="DZ14" i="56"/>
  <c r="DY14" i="56"/>
  <c r="DX14" i="56"/>
  <c r="DW14" i="56"/>
  <c r="DV14" i="56"/>
  <c r="DU14" i="56"/>
  <c r="DT14" i="56"/>
  <c r="DS14" i="56"/>
  <c r="DR14" i="56"/>
  <c r="DQ14" i="56"/>
  <c r="DP14" i="56"/>
  <c r="DO14" i="56"/>
  <c r="DN14" i="56"/>
  <c r="DM14" i="56"/>
  <c r="DL14" i="56"/>
  <c r="DK14" i="56"/>
  <c r="DJ14" i="56"/>
  <c r="DI14" i="56"/>
  <c r="DH14" i="56"/>
  <c r="DG14" i="56"/>
  <c r="DF14" i="56"/>
  <c r="DE14" i="56"/>
  <c r="DD14" i="56"/>
  <c r="DC14" i="56"/>
  <c r="DB14" i="56"/>
  <c r="DA14" i="56"/>
  <c r="CZ14" i="56"/>
  <c r="CY14" i="56"/>
  <c r="CX14" i="56"/>
  <c r="CW14" i="56"/>
  <c r="CV14" i="56"/>
  <c r="CU14" i="56"/>
  <c r="CT14" i="56"/>
  <c r="CS14" i="56"/>
  <c r="CR14" i="56"/>
  <c r="CQ14" i="56"/>
  <c r="CP14" i="56"/>
  <c r="CO14" i="56"/>
  <c r="CN14" i="56"/>
  <c r="CM14" i="56"/>
  <c r="CL14" i="56"/>
  <c r="CK14" i="56"/>
  <c r="CJ14" i="56"/>
  <c r="CI14" i="56"/>
  <c r="CH14" i="56"/>
  <c r="CG14" i="56"/>
  <c r="CF14" i="56"/>
  <c r="CE14" i="56"/>
  <c r="CD14" i="56"/>
  <c r="CC14" i="56"/>
  <c r="CB14" i="56"/>
  <c r="CA14" i="56"/>
  <c r="BZ14" i="56"/>
  <c r="BY14" i="56"/>
  <c r="BX14" i="56"/>
  <c r="BW14" i="56"/>
  <c r="BV14" i="56"/>
  <c r="BU14" i="56"/>
  <c r="BT14" i="56"/>
  <c r="BS14" i="56"/>
  <c r="BR14" i="56"/>
  <c r="BQ14" i="56"/>
  <c r="BP14" i="56"/>
  <c r="BO14" i="56"/>
  <c r="BN14" i="56"/>
  <c r="BM14" i="56"/>
  <c r="BL14" i="56"/>
  <c r="BK14" i="56"/>
  <c r="BJ14" i="56"/>
  <c r="BI14" i="56"/>
  <c r="BH14" i="56"/>
  <c r="BG14" i="56"/>
  <c r="BF14" i="56"/>
  <c r="BE14" i="56"/>
  <c r="BD14" i="56"/>
  <c r="BC14" i="56"/>
  <c r="BB14" i="56"/>
  <c r="BA14" i="56"/>
  <c r="AZ14" i="56"/>
  <c r="AY14" i="56"/>
  <c r="AX14" i="56"/>
  <c r="AW14" i="56"/>
  <c r="AV14" i="56"/>
  <c r="AU14" i="56"/>
  <c r="AT14" i="56"/>
  <c r="AS14" i="56"/>
  <c r="AR14" i="56"/>
  <c r="AQ14" i="56"/>
  <c r="AP14" i="56"/>
  <c r="AO14" i="56"/>
  <c r="AN14" i="56"/>
  <c r="AM14" i="56"/>
  <c r="AL14" i="56"/>
  <c r="AK14" i="56"/>
  <c r="AJ14" i="56"/>
  <c r="AI14" i="56"/>
  <c r="AH14" i="56"/>
  <c r="AG14" i="56"/>
  <c r="AF14" i="56"/>
  <c r="AE14" i="56"/>
  <c r="AD14" i="56"/>
  <c r="AC14" i="56"/>
  <c r="AB14" i="56"/>
  <c r="AA14" i="56"/>
  <c r="Z14" i="56"/>
  <c r="Y14" i="56"/>
  <c r="X14" i="56"/>
  <c r="W14" i="56"/>
  <c r="V14" i="56"/>
  <c r="U14" i="56"/>
  <c r="T14" i="56"/>
  <c r="S14" i="56"/>
  <c r="R14" i="56"/>
  <c r="Q14" i="56"/>
  <c r="P14" i="56"/>
  <c r="O14" i="56"/>
  <c r="N14" i="56"/>
  <c r="M14" i="56"/>
  <c r="L14" i="56"/>
  <c r="K14" i="56"/>
  <c r="J14" i="56"/>
  <c r="I14" i="56"/>
  <c r="H14" i="56"/>
  <c r="G14" i="56"/>
  <c r="F14" i="56"/>
  <c r="E14" i="56"/>
  <c r="D14" i="56"/>
  <c r="C14" i="56"/>
  <c r="B14" i="56"/>
  <c r="A14" i="56"/>
  <c r="FX13" i="56"/>
  <c r="FW13" i="56"/>
  <c r="FV13" i="56"/>
  <c r="FU13" i="56"/>
  <c r="FT13" i="56"/>
  <c r="FS13" i="56"/>
  <c r="FR13" i="56"/>
  <c r="FQ13" i="56"/>
  <c r="FP13" i="56"/>
  <c r="FO13" i="56"/>
  <c r="FN13" i="56"/>
  <c r="FM13" i="56"/>
  <c r="FL13" i="56"/>
  <c r="FK13" i="56"/>
  <c r="FJ13" i="56"/>
  <c r="FI13" i="56"/>
  <c r="FH13" i="56"/>
  <c r="FG13" i="56"/>
  <c r="FF13" i="56"/>
  <c r="FE13" i="56"/>
  <c r="FD13" i="56"/>
  <c r="FC13" i="56"/>
  <c r="FB13" i="56"/>
  <c r="FA13" i="56"/>
  <c r="EZ13" i="56"/>
  <c r="EY13" i="56"/>
  <c r="EX13" i="56"/>
  <c r="EW13" i="56"/>
  <c r="EV13" i="56"/>
  <c r="EU13" i="56"/>
  <c r="ET13" i="56"/>
  <c r="ES13" i="56"/>
  <c r="ER13" i="56"/>
  <c r="EQ13" i="56"/>
  <c r="EP13" i="56"/>
  <c r="EO13" i="56"/>
  <c r="EN13" i="56"/>
  <c r="EM13" i="56"/>
  <c r="EL13" i="56"/>
  <c r="EK13" i="56"/>
  <c r="EJ13" i="56"/>
  <c r="EI13" i="56"/>
  <c r="EH13" i="56"/>
  <c r="EG13" i="56"/>
  <c r="EF13" i="56"/>
  <c r="EE13" i="56"/>
  <c r="ED13" i="56"/>
  <c r="EC13" i="56"/>
  <c r="EB13" i="56"/>
  <c r="EA13" i="56"/>
  <c r="DZ13" i="56"/>
  <c r="DY13" i="56"/>
  <c r="DX13" i="56"/>
  <c r="DW13" i="56"/>
  <c r="DV13" i="56"/>
  <c r="DU13" i="56"/>
  <c r="DT13" i="56"/>
  <c r="DS13" i="56"/>
  <c r="DR13" i="56"/>
  <c r="DQ13" i="56"/>
  <c r="DP13" i="56"/>
  <c r="DO13" i="56"/>
  <c r="DN13" i="56"/>
  <c r="DM13" i="56"/>
  <c r="DL13" i="56"/>
  <c r="DK13" i="56"/>
  <c r="DJ13" i="56"/>
  <c r="DI13" i="56"/>
  <c r="DH13" i="56"/>
  <c r="DG13" i="56"/>
  <c r="DF13" i="56"/>
  <c r="DE13" i="56"/>
  <c r="DD13" i="56"/>
  <c r="DC13" i="56"/>
  <c r="DB13" i="56"/>
  <c r="DA13" i="56"/>
  <c r="CZ13" i="56"/>
  <c r="CY13" i="56"/>
  <c r="CX13" i="56"/>
  <c r="CW13" i="56"/>
  <c r="CV13" i="56"/>
  <c r="CU13" i="56"/>
  <c r="CT13" i="56"/>
  <c r="CS13" i="56"/>
  <c r="CR13" i="56"/>
  <c r="CQ13" i="56"/>
  <c r="CP13" i="56"/>
  <c r="CO13" i="56"/>
  <c r="CN13" i="56"/>
  <c r="CM13" i="56"/>
  <c r="CL13" i="56"/>
  <c r="CK13" i="56"/>
  <c r="CJ13" i="56"/>
  <c r="CI13" i="56"/>
  <c r="CH13" i="56"/>
  <c r="CG13" i="56"/>
  <c r="CF13" i="56"/>
  <c r="CE13" i="56"/>
  <c r="CD13" i="56"/>
  <c r="CC13" i="56"/>
  <c r="CB13" i="56"/>
  <c r="CA13" i="56"/>
  <c r="BZ13" i="56"/>
  <c r="BY13" i="56"/>
  <c r="BX13" i="56"/>
  <c r="BW13" i="56"/>
  <c r="BV13" i="56"/>
  <c r="BU13" i="56"/>
  <c r="BT13" i="56"/>
  <c r="BS13" i="56"/>
  <c r="BR13" i="56"/>
  <c r="BQ13" i="56"/>
  <c r="BP13" i="56"/>
  <c r="BO13" i="56"/>
  <c r="BN13" i="56"/>
  <c r="BM13" i="56"/>
  <c r="BL13" i="56"/>
  <c r="BK13" i="56"/>
  <c r="BJ13" i="56"/>
  <c r="BI13" i="56"/>
  <c r="BH13" i="56"/>
  <c r="BG13" i="56"/>
  <c r="BF13" i="56"/>
  <c r="BE13" i="56"/>
  <c r="BD13" i="56"/>
  <c r="BC13" i="56"/>
  <c r="BB13" i="56"/>
  <c r="BA13" i="56"/>
  <c r="AZ13" i="56"/>
  <c r="AY13" i="56"/>
  <c r="AX13" i="56"/>
  <c r="AW13" i="56"/>
  <c r="AV13" i="56"/>
  <c r="AU13" i="56"/>
  <c r="AT13" i="56"/>
  <c r="AS13" i="56"/>
  <c r="AR13" i="56"/>
  <c r="AQ13" i="56"/>
  <c r="AP13" i="56"/>
  <c r="AO13" i="56"/>
  <c r="AN13" i="56"/>
  <c r="AM13" i="56"/>
  <c r="AL13" i="56"/>
  <c r="AK13" i="56"/>
  <c r="AJ13" i="56"/>
  <c r="AI13" i="56"/>
  <c r="AH13" i="56"/>
  <c r="AG13" i="56"/>
  <c r="AF13" i="56"/>
  <c r="AE13" i="56"/>
  <c r="AD13" i="56"/>
  <c r="AC13" i="56"/>
  <c r="AB13" i="56"/>
  <c r="AA13" i="56"/>
  <c r="Z13" i="56"/>
  <c r="Y13" i="56"/>
  <c r="X13" i="56"/>
  <c r="W13" i="56"/>
  <c r="V13" i="56"/>
  <c r="U13" i="56"/>
  <c r="T13" i="56"/>
  <c r="S13" i="56"/>
  <c r="R13" i="56"/>
  <c r="Q13" i="56"/>
  <c r="P13" i="56"/>
  <c r="O13" i="56"/>
  <c r="N13" i="56"/>
  <c r="M13" i="56"/>
  <c r="L13" i="56"/>
  <c r="K13" i="56"/>
  <c r="J13" i="56"/>
  <c r="I13" i="56"/>
  <c r="H13" i="56"/>
  <c r="G13" i="56"/>
  <c r="F13" i="56"/>
  <c r="E13" i="56"/>
  <c r="D13" i="56"/>
  <c r="C13" i="56"/>
  <c r="B13" i="56"/>
  <c r="A13" i="56"/>
  <c r="FX12" i="56"/>
  <c r="FW12" i="56"/>
  <c r="FV12" i="56"/>
  <c r="FU12" i="56"/>
  <c r="FT12" i="56"/>
  <c r="FS12" i="56"/>
  <c r="FR12" i="56"/>
  <c r="FQ12" i="56"/>
  <c r="FP12" i="56"/>
  <c r="FO12" i="56"/>
  <c r="FN12" i="56"/>
  <c r="FM12" i="56"/>
  <c r="FL12" i="56"/>
  <c r="FK12" i="56"/>
  <c r="FJ12" i="56"/>
  <c r="FI12" i="56"/>
  <c r="FH12" i="56"/>
  <c r="FG12" i="56"/>
  <c r="FF12" i="56"/>
  <c r="FE12" i="56"/>
  <c r="FD12" i="56"/>
  <c r="FC12" i="56"/>
  <c r="FB12" i="56"/>
  <c r="FA12" i="56"/>
  <c r="EZ12" i="56"/>
  <c r="EY12" i="56"/>
  <c r="EX12" i="56"/>
  <c r="EW12" i="56"/>
  <c r="EV12" i="56"/>
  <c r="EU12" i="56"/>
  <c r="ET12" i="56"/>
  <c r="ES12" i="56"/>
  <c r="ER12" i="56"/>
  <c r="EQ12" i="56"/>
  <c r="EP12" i="56"/>
  <c r="EO12" i="56"/>
  <c r="EN12" i="56"/>
  <c r="EM12" i="56"/>
  <c r="EL12" i="56"/>
  <c r="EK12" i="56"/>
  <c r="EJ12" i="56"/>
  <c r="EI12" i="56"/>
  <c r="EH12" i="56"/>
  <c r="EG12" i="56"/>
  <c r="EF12" i="56"/>
  <c r="EE12" i="56"/>
  <c r="ED12" i="56"/>
  <c r="EC12" i="56"/>
  <c r="EB12" i="56"/>
  <c r="EA12" i="56"/>
  <c r="DZ12" i="56"/>
  <c r="DY12" i="56"/>
  <c r="DX12" i="56"/>
  <c r="DW12" i="56"/>
  <c r="DV12" i="56"/>
  <c r="DU12" i="56"/>
  <c r="DT12" i="56"/>
  <c r="DS12" i="56"/>
  <c r="DR12" i="56"/>
  <c r="DQ12" i="56"/>
  <c r="DP12" i="56"/>
  <c r="DO12" i="56"/>
  <c r="DN12" i="56"/>
  <c r="DM12" i="56"/>
  <c r="DL12" i="56"/>
  <c r="DK12" i="56"/>
  <c r="DJ12" i="56"/>
  <c r="DI12" i="56"/>
  <c r="DH12" i="56"/>
  <c r="DG12" i="56"/>
  <c r="DF12" i="56"/>
  <c r="DE12" i="56"/>
  <c r="DD12" i="56"/>
  <c r="DC12" i="56"/>
  <c r="DB12" i="56"/>
  <c r="DA12" i="56"/>
  <c r="CZ12" i="56"/>
  <c r="CY12" i="56"/>
  <c r="CX12" i="56"/>
  <c r="CW12" i="56"/>
  <c r="CV12" i="56"/>
  <c r="CU12" i="56"/>
  <c r="CT12" i="56"/>
  <c r="CS12" i="56"/>
  <c r="CR12" i="56"/>
  <c r="CQ12" i="56"/>
  <c r="CP12" i="56"/>
  <c r="CO12" i="56"/>
  <c r="CN12" i="56"/>
  <c r="CM12" i="56"/>
  <c r="CL12" i="56"/>
  <c r="CK12" i="56"/>
  <c r="CJ12" i="56"/>
  <c r="CI12" i="56"/>
  <c r="CH12" i="56"/>
  <c r="CG12" i="56"/>
  <c r="CF12" i="56"/>
  <c r="CE12" i="56"/>
  <c r="CD12" i="56"/>
  <c r="CC12" i="56"/>
  <c r="CB12" i="56"/>
  <c r="CA12" i="56"/>
  <c r="BZ12" i="56"/>
  <c r="BY12" i="56"/>
  <c r="BX12" i="56"/>
  <c r="BW12" i="56"/>
  <c r="BV12" i="56"/>
  <c r="BU12" i="56"/>
  <c r="BT12" i="56"/>
  <c r="BS12" i="56"/>
  <c r="BR12" i="56"/>
  <c r="BQ12" i="56"/>
  <c r="BP12" i="56"/>
  <c r="BO12" i="56"/>
  <c r="BN12" i="56"/>
  <c r="BM12" i="56"/>
  <c r="BL12" i="56"/>
  <c r="BK12" i="56"/>
  <c r="BJ12" i="56"/>
  <c r="BI12" i="56"/>
  <c r="BH12" i="56"/>
  <c r="BG12" i="56"/>
  <c r="BF12" i="56"/>
  <c r="BE12" i="56"/>
  <c r="BD12" i="56"/>
  <c r="BC12" i="56"/>
  <c r="BB12" i="56"/>
  <c r="BA12" i="56"/>
  <c r="AZ12" i="56"/>
  <c r="AY12" i="56"/>
  <c r="AX12" i="56"/>
  <c r="AW12" i="56"/>
  <c r="AV12" i="56"/>
  <c r="AU12" i="56"/>
  <c r="AT12" i="56"/>
  <c r="AS12" i="56"/>
  <c r="AR12" i="56"/>
  <c r="AQ12" i="56"/>
  <c r="AP12" i="56"/>
  <c r="AO12" i="56"/>
  <c r="AN12" i="56"/>
  <c r="AM12" i="56"/>
  <c r="AL12" i="56"/>
  <c r="AK12" i="56"/>
  <c r="AJ12" i="56"/>
  <c r="AI12" i="56"/>
  <c r="AH12" i="56"/>
  <c r="AG12" i="56"/>
  <c r="AF12" i="56"/>
  <c r="AE12" i="56"/>
  <c r="AD12" i="56"/>
  <c r="AC12" i="56"/>
  <c r="AB12" i="56"/>
  <c r="AA12" i="56"/>
  <c r="Z12" i="56"/>
  <c r="Y12" i="56"/>
  <c r="X12" i="56"/>
  <c r="W12" i="56"/>
  <c r="V12" i="56"/>
  <c r="U12" i="56"/>
  <c r="T12" i="56"/>
  <c r="S12" i="56"/>
  <c r="R12" i="56"/>
  <c r="Q12" i="56"/>
  <c r="P12" i="56"/>
  <c r="O12" i="56"/>
  <c r="N12" i="56"/>
  <c r="M12" i="56"/>
  <c r="L12" i="56"/>
  <c r="K12" i="56"/>
  <c r="J12" i="56"/>
  <c r="I12" i="56"/>
  <c r="H12" i="56"/>
  <c r="G12" i="56"/>
  <c r="F12" i="56"/>
  <c r="E12" i="56"/>
  <c r="D12" i="56"/>
  <c r="C12" i="56"/>
  <c r="B12" i="56"/>
  <c r="A12" i="56"/>
  <c r="FX11" i="56"/>
  <c r="FW11" i="56"/>
  <c r="FV11" i="56"/>
  <c r="FU11" i="56"/>
  <c r="FT11" i="56"/>
  <c r="FS11" i="56"/>
  <c r="FR11" i="56"/>
  <c r="FQ11" i="56"/>
  <c r="FP11" i="56"/>
  <c r="FO11" i="56"/>
  <c r="FN11" i="56"/>
  <c r="FM11" i="56"/>
  <c r="FL11" i="56"/>
  <c r="FK11" i="56"/>
  <c r="FJ11" i="56"/>
  <c r="FI11" i="56"/>
  <c r="FH11" i="56"/>
  <c r="FG11" i="56"/>
  <c r="FF11" i="56"/>
  <c r="FE11" i="56"/>
  <c r="FD11" i="56"/>
  <c r="FC11" i="56"/>
  <c r="FB11" i="56"/>
  <c r="FA11" i="56"/>
  <c r="EZ11" i="56"/>
  <c r="EY11" i="56"/>
  <c r="EX11" i="56"/>
  <c r="EW11" i="56"/>
  <c r="EV11" i="56"/>
  <c r="EU11" i="56"/>
  <c r="ET11" i="56"/>
  <c r="ES11" i="56"/>
  <c r="ER11" i="56"/>
  <c r="EQ11" i="56"/>
  <c r="EP11" i="56"/>
  <c r="EO11" i="56"/>
  <c r="EN11" i="56"/>
  <c r="EM11" i="56"/>
  <c r="EL11" i="56"/>
  <c r="EK11" i="56"/>
  <c r="EJ11" i="56"/>
  <c r="EI11" i="56"/>
  <c r="EH11" i="56"/>
  <c r="EG11" i="56"/>
  <c r="EF11" i="56"/>
  <c r="EE11" i="56"/>
  <c r="ED11" i="56"/>
  <c r="EC11" i="56"/>
  <c r="EB11" i="56"/>
  <c r="EA11" i="56"/>
  <c r="DZ11" i="56"/>
  <c r="DY11" i="56"/>
  <c r="DX11" i="56"/>
  <c r="DW11" i="56"/>
  <c r="DV11" i="56"/>
  <c r="DU11" i="56"/>
  <c r="DT11" i="56"/>
  <c r="DS11" i="56"/>
  <c r="DR11" i="56"/>
  <c r="DQ11" i="56"/>
  <c r="DP11" i="56"/>
  <c r="DO11" i="56"/>
  <c r="DN11" i="56"/>
  <c r="DM11" i="56"/>
  <c r="DL11" i="56"/>
  <c r="DK11" i="56"/>
  <c r="DJ11" i="56"/>
  <c r="DI11" i="56"/>
  <c r="DH11" i="56"/>
  <c r="DG11" i="56"/>
  <c r="DF11" i="56"/>
  <c r="DE11" i="56"/>
  <c r="DD11" i="56"/>
  <c r="DC11" i="56"/>
  <c r="DB11" i="56"/>
  <c r="DA11" i="56"/>
  <c r="CZ11" i="56"/>
  <c r="CY11" i="56"/>
  <c r="CX11" i="56"/>
  <c r="CW11" i="56"/>
  <c r="CV11" i="56"/>
  <c r="CU11" i="56"/>
  <c r="CT11" i="56"/>
  <c r="CS11" i="56"/>
  <c r="CR11" i="56"/>
  <c r="CQ11" i="56"/>
  <c r="CP11" i="56"/>
  <c r="CO11" i="56"/>
  <c r="CN11" i="56"/>
  <c r="CM11" i="56"/>
  <c r="CL11" i="56"/>
  <c r="CK11" i="56"/>
  <c r="CJ11" i="56"/>
  <c r="CI11" i="56"/>
  <c r="CH11" i="56"/>
  <c r="CG11" i="56"/>
  <c r="CF11" i="56"/>
  <c r="CE11" i="56"/>
  <c r="CD11" i="56"/>
  <c r="CC11" i="56"/>
  <c r="CB11" i="56"/>
  <c r="CA11" i="56"/>
  <c r="BZ11" i="56"/>
  <c r="BY11" i="56"/>
  <c r="BX11" i="56"/>
  <c r="BW11" i="56"/>
  <c r="BV11" i="56"/>
  <c r="BU11" i="56"/>
  <c r="BT11" i="56"/>
  <c r="BS11" i="56"/>
  <c r="BR11" i="56"/>
  <c r="BQ11" i="56"/>
  <c r="BP11" i="56"/>
  <c r="BO11" i="56"/>
  <c r="BN11" i="56"/>
  <c r="BM11" i="56"/>
  <c r="BL11" i="56"/>
  <c r="BK11" i="56"/>
  <c r="BJ11" i="56"/>
  <c r="BI11" i="56"/>
  <c r="BH11" i="56"/>
  <c r="BG11" i="56"/>
  <c r="BF11" i="56"/>
  <c r="BE11" i="56"/>
  <c r="BD11" i="56"/>
  <c r="BC11" i="56"/>
  <c r="BB11" i="56"/>
  <c r="BA11" i="56"/>
  <c r="AZ11" i="56"/>
  <c r="AY11" i="56"/>
  <c r="AX11" i="56"/>
  <c r="AW11" i="56"/>
  <c r="AV11" i="56"/>
  <c r="AU11" i="56"/>
  <c r="AT11" i="56"/>
  <c r="AS11" i="56"/>
  <c r="AR11" i="56"/>
  <c r="AQ11" i="56"/>
  <c r="AP11" i="56"/>
  <c r="AO11" i="56"/>
  <c r="AN11" i="56"/>
  <c r="AM11" i="56"/>
  <c r="AL11" i="56"/>
  <c r="AK11" i="56"/>
  <c r="AJ11" i="56"/>
  <c r="AI11" i="56"/>
  <c r="AH11" i="56"/>
  <c r="AG11" i="56"/>
  <c r="AF11" i="56"/>
  <c r="AE11" i="56"/>
  <c r="AD11" i="56"/>
  <c r="AC11" i="56"/>
  <c r="AB11" i="56"/>
  <c r="AA11" i="56"/>
  <c r="Z11" i="56"/>
  <c r="Y11" i="56"/>
  <c r="X11" i="56"/>
  <c r="W11" i="56"/>
  <c r="V11" i="56"/>
  <c r="U11" i="56"/>
  <c r="T11" i="56"/>
  <c r="S11" i="56"/>
  <c r="R11" i="56"/>
  <c r="Q11" i="56"/>
  <c r="P11" i="56"/>
  <c r="O11" i="56"/>
  <c r="N11" i="56"/>
  <c r="M11" i="56"/>
  <c r="L11" i="56"/>
  <c r="K11" i="56"/>
  <c r="J11" i="56"/>
  <c r="I11" i="56"/>
  <c r="H11" i="56"/>
  <c r="G11" i="56"/>
  <c r="F11" i="56"/>
  <c r="E11" i="56"/>
  <c r="D11" i="56"/>
  <c r="C11" i="56"/>
  <c r="B11" i="56"/>
  <c r="A11" i="56"/>
  <c r="FX10" i="56"/>
  <c r="FW10" i="56"/>
  <c r="FV10" i="56"/>
  <c r="FU10" i="56"/>
  <c r="FT10" i="56"/>
  <c r="FS10" i="56"/>
  <c r="FR10" i="56"/>
  <c r="FQ10" i="56"/>
  <c r="FP10" i="56"/>
  <c r="FO10" i="56"/>
  <c r="FN10" i="56"/>
  <c r="FM10" i="56"/>
  <c r="FL10" i="56"/>
  <c r="FK10" i="56"/>
  <c r="FJ10" i="56"/>
  <c r="FI10" i="56"/>
  <c r="FH10" i="56"/>
  <c r="FG10" i="56"/>
  <c r="FF10" i="56"/>
  <c r="FE10" i="56"/>
  <c r="FD10" i="56"/>
  <c r="FC10" i="56"/>
  <c r="FB10" i="56"/>
  <c r="FA10" i="56"/>
  <c r="EZ10" i="56"/>
  <c r="EY10" i="56"/>
  <c r="EX10" i="56"/>
  <c r="EW10" i="56"/>
  <c r="EV10" i="56"/>
  <c r="EU10" i="56"/>
  <c r="ET10" i="56"/>
  <c r="ES10" i="56"/>
  <c r="ER10" i="56"/>
  <c r="EQ10" i="56"/>
  <c r="EP10" i="56"/>
  <c r="EO10" i="56"/>
  <c r="EN10" i="56"/>
  <c r="EM10" i="56"/>
  <c r="EL10" i="56"/>
  <c r="EK10" i="56"/>
  <c r="EJ10" i="56"/>
  <c r="EI10" i="56"/>
  <c r="EH10" i="56"/>
  <c r="EG10" i="56"/>
  <c r="EF10" i="56"/>
  <c r="EE10" i="56"/>
  <c r="ED10" i="56"/>
  <c r="EC10" i="56"/>
  <c r="EB10" i="56"/>
  <c r="EA10" i="56"/>
  <c r="DZ10" i="56"/>
  <c r="DY10" i="56"/>
  <c r="DX10" i="56"/>
  <c r="DW10" i="56"/>
  <c r="DV10" i="56"/>
  <c r="DU10" i="56"/>
  <c r="DT10" i="56"/>
  <c r="DS10" i="56"/>
  <c r="DR10" i="56"/>
  <c r="DQ10" i="56"/>
  <c r="DP10" i="56"/>
  <c r="DO10" i="56"/>
  <c r="DN10" i="56"/>
  <c r="DM10" i="56"/>
  <c r="DL10" i="56"/>
  <c r="DK10" i="56"/>
  <c r="DJ10" i="56"/>
  <c r="DI10" i="56"/>
  <c r="DH10" i="56"/>
  <c r="DG10" i="56"/>
  <c r="DF10" i="56"/>
  <c r="DE10" i="56"/>
  <c r="DD10" i="56"/>
  <c r="DC10" i="56"/>
  <c r="DB10" i="56"/>
  <c r="DA10" i="56"/>
  <c r="CZ10" i="56"/>
  <c r="CY10" i="56"/>
  <c r="CX10" i="56"/>
  <c r="CW10" i="56"/>
  <c r="CV10" i="56"/>
  <c r="CU10" i="56"/>
  <c r="CT10" i="56"/>
  <c r="CS10" i="56"/>
  <c r="CR10" i="56"/>
  <c r="CQ10" i="56"/>
  <c r="CP10" i="56"/>
  <c r="CO10" i="56"/>
  <c r="CN10" i="56"/>
  <c r="CM10" i="56"/>
  <c r="CL10" i="56"/>
  <c r="CK10" i="56"/>
  <c r="CJ10" i="56"/>
  <c r="CI10" i="56"/>
  <c r="CH10" i="56"/>
  <c r="CG10" i="56"/>
  <c r="CF10" i="56"/>
  <c r="CE10" i="56"/>
  <c r="CD10" i="56"/>
  <c r="CC10" i="56"/>
  <c r="CB10" i="56"/>
  <c r="CA10" i="56"/>
  <c r="BZ10" i="56"/>
  <c r="BY10" i="56"/>
  <c r="BX10" i="56"/>
  <c r="BW10" i="56"/>
  <c r="BV10" i="56"/>
  <c r="BU10" i="56"/>
  <c r="BT10" i="56"/>
  <c r="BS10" i="56"/>
  <c r="BR10" i="56"/>
  <c r="BQ10" i="56"/>
  <c r="BP10" i="56"/>
  <c r="BO10" i="56"/>
  <c r="BN10" i="56"/>
  <c r="BM10" i="56"/>
  <c r="BL10" i="56"/>
  <c r="BK10" i="56"/>
  <c r="BJ10" i="56"/>
  <c r="BI10" i="56"/>
  <c r="BH10" i="56"/>
  <c r="BG10" i="56"/>
  <c r="BF10" i="56"/>
  <c r="BE10" i="56"/>
  <c r="BD10" i="56"/>
  <c r="BC10" i="56"/>
  <c r="BB10" i="56"/>
  <c r="BA10" i="56"/>
  <c r="AZ10" i="56"/>
  <c r="AY10" i="56"/>
  <c r="AX10" i="56"/>
  <c r="AW10" i="56"/>
  <c r="AV10" i="56"/>
  <c r="AU10" i="56"/>
  <c r="AT10" i="56"/>
  <c r="AS10" i="56"/>
  <c r="AR10" i="56"/>
  <c r="AQ10" i="56"/>
  <c r="AP10" i="56"/>
  <c r="AO10" i="56"/>
  <c r="AN10" i="56"/>
  <c r="AM10" i="56"/>
  <c r="AL10" i="56"/>
  <c r="AK10" i="56"/>
  <c r="AJ10" i="56"/>
  <c r="AI10" i="56"/>
  <c r="AH10" i="56"/>
  <c r="AG10" i="56"/>
  <c r="AF10" i="56"/>
  <c r="AE10" i="56"/>
  <c r="AD10" i="56"/>
  <c r="AC10" i="56"/>
  <c r="AB10" i="56"/>
  <c r="AA10" i="56"/>
  <c r="Z10" i="56"/>
  <c r="Y10" i="56"/>
  <c r="X10" i="56"/>
  <c r="W10" i="56"/>
  <c r="V10" i="56"/>
  <c r="U10" i="56"/>
  <c r="T10" i="56"/>
  <c r="S10" i="56"/>
  <c r="R10" i="56"/>
  <c r="Q10" i="56"/>
  <c r="P10" i="56"/>
  <c r="O10" i="56"/>
  <c r="N10" i="56"/>
  <c r="M10" i="56"/>
  <c r="L10" i="56"/>
  <c r="K10" i="56"/>
  <c r="J10" i="56"/>
  <c r="I10" i="56"/>
  <c r="H10" i="56"/>
  <c r="G10" i="56"/>
  <c r="F10" i="56"/>
  <c r="E10" i="56"/>
  <c r="D10" i="56"/>
  <c r="C10" i="56"/>
  <c r="B10" i="56"/>
  <c r="A10" i="56"/>
  <c r="FX9" i="56"/>
  <c r="FW9" i="56"/>
  <c r="FV9" i="56"/>
  <c r="FU9" i="56"/>
  <c r="FT9" i="56"/>
  <c r="FS9" i="56"/>
  <c r="FR9" i="56"/>
  <c r="FQ9" i="56"/>
  <c r="FP9" i="56"/>
  <c r="FO9" i="56"/>
  <c r="FN9" i="56"/>
  <c r="FM9" i="56"/>
  <c r="FL9" i="56"/>
  <c r="FK9" i="56"/>
  <c r="FJ9" i="56"/>
  <c r="FI9" i="56"/>
  <c r="FH9" i="56"/>
  <c r="FG9" i="56"/>
  <c r="FF9" i="56"/>
  <c r="FE9" i="56"/>
  <c r="FD9" i="56"/>
  <c r="FC9" i="56"/>
  <c r="FB9" i="56"/>
  <c r="FA9" i="56"/>
  <c r="EZ9" i="56"/>
  <c r="EY9" i="56"/>
  <c r="EX9" i="56"/>
  <c r="EW9" i="56"/>
  <c r="EV9" i="56"/>
  <c r="EU9" i="56"/>
  <c r="ET9" i="56"/>
  <c r="ES9" i="56"/>
  <c r="ER9" i="56"/>
  <c r="EQ9" i="56"/>
  <c r="EP9" i="56"/>
  <c r="EO9" i="56"/>
  <c r="EN9" i="56"/>
  <c r="EM9" i="56"/>
  <c r="EL9" i="56"/>
  <c r="EK9" i="56"/>
  <c r="EJ9" i="56"/>
  <c r="EI9" i="56"/>
  <c r="EH9" i="56"/>
  <c r="EG9" i="56"/>
  <c r="EF9" i="56"/>
  <c r="EE9" i="56"/>
  <c r="ED9" i="56"/>
  <c r="EC9" i="56"/>
  <c r="EB9" i="56"/>
  <c r="EA9" i="56"/>
  <c r="DZ9" i="56"/>
  <c r="DY9" i="56"/>
  <c r="DX9" i="56"/>
  <c r="DW9" i="56"/>
  <c r="DV9" i="56"/>
  <c r="DU9" i="56"/>
  <c r="DT9" i="56"/>
  <c r="DS9" i="56"/>
  <c r="DR9" i="56"/>
  <c r="DQ9" i="56"/>
  <c r="DP9" i="56"/>
  <c r="DO9" i="56"/>
  <c r="DN9" i="56"/>
  <c r="DM9" i="56"/>
  <c r="DL9" i="56"/>
  <c r="DK9" i="56"/>
  <c r="DJ9" i="56"/>
  <c r="DI9" i="56"/>
  <c r="DH9" i="56"/>
  <c r="DG9" i="56"/>
  <c r="DF9" i="56"/>
  <c r="DE9" i="56"/>
  <c r="DD9" i="56"/>
  <c r="DC9" i="56"/>
  <c r="DB9" i="56"/>
  <c r="DA9" i="56"/>
  <c r="CZ9" i="56"/>
  <c r="CY9" i="56"/>
  <c r="CX9" i="56"/>
  <c r="CW9" i="56"/>
  <c r="CV9" i="56"/>
  <c r="CU9" i="56"/>
  <c r="CT9" i="56"/>
  <c r="CS9" i="56"/>
  <c r="CR9" i="56"/>
  <c r="CQ9" i="56"/>
  <c r="CP9" i="56"/>
  <c r="CO9" i="56"/>
  <c r="CN9" i="56"/>
  <c r="CM9" i="56"/>
  <c r="CL9" i="56"/>
  <c r="CK9" i="56"/>
  <c r="CJ9" i="56"/>
  <c r="CI9" i="56"/>
  <c r="CH9" i="56"/>
  <c r="CG9" i="56"/>
  <c r="CF9" i="56"/>
  <c r="CE9" i="56"/>
  <c r="CD9" i="56"/>
  <c r="CC9" i="56"/>
  <c r="CB9" i="56"/>
  <c r="CA9" i="56"/>
  <c r="BZ9" i="56"/>
  <c r="BY9" i="56"/>
  <c r="BX9" i="56"/>
  <c r="BW9" i="56"/>
  <c r="BV9" i="56"/>
  <c r="BU9" i="56"/>
  <c r="BT9" i="56"/>
  <c r="BS9" i="56"/>
  <c r="BR9" i="56"/>
  <c r="BQ9" i="56"/>
  <c r="BP9" i="56"/>
  <c r="BO9" i="56"/>
  <c r="BN9" i="56"/>
  <c r="BM9" i="56"/>
  <c r="BL9" i="56"/>
  <c r="BK9" i="56"/>
  <c r="BJ9" i="56"/>
  <c r="BI9" i="56"/>
  <c r="BH9" i="56"/>
  <c r="BG9" i="56"/>
  <c r="BF9" i="56"/>
  <c r="BE9" i="56"/>
  <c r="BD9" i="56"/>
  <c r="BC9" i="56"/>
  <c r="BB9" i="56"/>
  <c r="BA9" i="56"/>
  <c r="AZ9" i="56"/>
  <c r="AY9" i="56"/>
  <c r="AX9" i="56"/>
  <c r="AW9" i="56"/>
  <c r="AV9" i="56"/>
  <c r="AU9" i="56"/>
  <c r="AT9" i="56"/>
  <c r="AS9" i="56"/>
  <c r="AR9" i="56"/>
  <c r="AQ9" i="56"/>
  <c r="AP9" i="56"/>
  <c r="AO9" i="56"/>
  <c r="AN9" i="56"/>
  <c r="AM9" i="56"/>
  <c r="AL9" i="56"/>
  <c r="AK9" i="56"/>
  <c r="AJ9" i="56"/>
  <c r="AI9" i="56"/>
  <c r="AH9" i="56"/>
  <c r="AG9" i="56"/>
  <c r="AF9" i="56"/>
  <c r="AE9" i="56"/>
  <c r="AD9" i="56"/>
  <c r="AC9" i="56"/>
  <c r="AB9" i="56"/>
  <c r="AA9" i="56"/>
  <c r="Z9" i="56"/>
  <c r="Y9" i="56"/>
  <c r="X9" i="56"/>
  <c r="W9" i="56"/>
  <c r="V9" i="56"/>
  <c r="U9" i="56"/>
  <c r="T9" i="56"/>
  <c r="S9" i="56"/>
  <c r="R9" i="56"/>
  <c r="Q9" i="56"/>
  <c r="P9" i="56"/>
  <c r="O9" i="56"/>
  <c r="N9" i="56"/>
  <c r="M9" i="56"/>
  <c r="L9" i="56"/>
  <c r="K9" i="56"/>
  <c r="J9" i="56"/>
  <c r="I9" i="56"/>
  <c r="H9" i="56"/>
  <c r="G9" i="56"/>
  <c r="F9" i="56"/>
  <c r="E9" i="56"/>
  <c r="D9" i="56"/>
  <c r="C9" i="56"/>
  <c r="B9" i="56"/>
  <c r="A9" i="56"/>
  <c r="FX8" i="56"/>
  <c r="FW8" i="56"/>
  <c r="FV8" i="56"/>
  <c r="FU8" i="56"/>
  <c r="FT8" i="56"/>
  <c r="FS8" i="56"/>
  <c r="FR8" i="56"/>
  <c r="FQ8" i="56"/>
  <c r="FP8" i="56"/>
  <c r="FO8" i="56"/>
  <c r="FN8" i="56"/>
  <c r="FM8" i="56"/>
  <c r="FL8" i="56"/>
  <c r="FK8" i="56"/>
  <c r="FJ8" i="56"/>
  <c r="FI8" i="56"/>
  <c r="FH8" i="56"/>
  <c r="FG8" i="56"/>
  <c r="FF8" i="56"/>
  <c r="FE8" i="56"/>
  <c r="FD8" i="56"/>
  <c r="FC8" i="56"/>
  <c r="FB8" i="56"/>
  <c r="FA8" i="56"/>
  <c r="EZ8" i="56"/>
  <c r="EY8" i="56"/>
  <c r="EX8" i="56"/>
  <c r="EW8" i="56"/>
  <c r="EV8" i="56"/>
  <c r="EU8" i="56"/>
  <c r="ET8" i="56"/>
  <c r="ES8" i="56"/>
  <c r="ER8" i="56"/>
  <c r="EQ8" i="56"/>
  <c r="EP8" i="56"/>
  <c r="EO8" i="56"/>
  <c r="EN8" i="56"/>
  <c r="EM8" i="56"/>
  <c r="EL8" i="56"/>
  <c r="EK8" i="56"/>
  <c r="EJ8" i="56"/>
  <c r="EI8" i="56"/>
  <c r="EH8" i="56"/>
  <c r="EG8" i="56"/>
  <c r="EF8" i="56"/>
  <c r="EE8" i="56"/>
  <c r="ED8" i="56"/>
  <c r="EC8" i="56"/>
  <c r="EB8" i="56"/>
  <c r="EA8" i="56"/>
  <c r="DZ8" i="56"/>
  <c r="DY8" i="56"/>
  <c r="DX8" i="56"/>
  <c r="DW8" i="56"/>
  <c r="DV8" i="56"/>
  <c r="DU8" i="56"/>
  <c r="DT8" i="56"/>
  <c r="DS8" i="56"/>
  <c r="DR8" i="56"/>
  <c r="DQ8" i="56"/>
  <c r="DP8" i="56"/>
  <c r="DO8" i="56"/>
  <c r="DN8" i="56"/>
  <c r="DM8" i="56"/>
  <c r="DL8" i="56"/>
  <c r="DK8" i="56"/>
  <c r="DJ8" i="56"/>
  <c r="DI8" i="56"/>
  <c r="DH8" i="56"/>
  <c r="DG8" i="56"/>
  <c r="DF8" i="56"/>
  <c r="DE8" i="56"/>
  <c r="DD8" i="56"/>
  <c r="DC8" i="56"/>
  <c r="DB8" i="56"/>
  <c r="DA8" i="56"/>
  <c r="CZ8" i="56"/>
  <c r="CY8" i="56"/>
  <c r="CX8" i="56"/>
  <c r="CW8" i="56"/>
  <c r="CV8" i="56"/>
  <c r="CU8" i="56"/>
  <c r="CT8" i="56"/>
  <c r="CS8" i="56"/>
  <c r="CR8" i="56"/>
  <c r="CQ8" i="56"/>
  <c r="CP8" i="56"/>
  <c r="CO8" i="56"/>
  <c r="CN8" i="56"/>
  <c r="CM8" i="56"/>
  <c r="CL8" i="56"/>
  <c r="CK8" i="56"/>
  <c r="CJ8" i="56"/>
  <c r="CI8" i="56"/>
  <c r="CH8" i="56"/>
  <c r="CG8" i="56"/>
  <c r="CF8" i="56"/>
  <c r="CE8" i="56"/>
  <c r="CD8" i="56"/>
  <c r="CC8" i="56"/>
  <c r="CB8" i="56"/>
  <c r="CA8" i="56"/>
  <c r="BZ8" i="56"/>
  <c r="BY8" i="56"/>
  <c r="BX8" i="56"/>
  <c r="BW8" i="56"/>
  <c r="BV8" i="56"/>
  <c r="BU8" i="56"/>
  <c r="BT8" i="56"/>
  <c r="BS8" i="56"/>
  <c r="BR8" i="56"/>
  <c r="BQ8" i="56"/>
  <c r="BP8" i="56"/>
  <c r="BO8" i="56"/>
  <c r="BN8" i="56"/>
  <c r="BM8" i="56"/>
  <c r="BL8" i="56"/>
  <c r="BK8" i="56"/>
  <c r="BJ8" i="56"/>
  <c r="BI8" i="56"/>
  <c r="BH8" i="56"/>
  <c r="BG8" i="56"/>
  <c r="BF8" i="56"/>
  <c r="BE8" i="56"/>
  <c r="BD8" i="56"/>
  <c r="BC8" i="56"/>
  <c r="BB8" i="56"/>
  <c r="BA8" i="56"/>
  <c r="AZ8" i="56"/>
  <c r="AY8" i="56"/>
  <c r="AX8" i="56"/>
  <c r="AW8" i="56"/>
  <c r="AV8" i="56"/>
  <c r="AU8" i="56"/>
  <c r="AT8" i="56"/>
  <c r="AS8" i="56"/>
  <c r="AR8" i="56"/>
  <c r="AQ8" i="56"/>
  <c r="AP8" i="56"/>
  <c r="AO8" i="56"/>
  <c r="AN8" i="56"/>
  <c r="AM8" i="56"/>
  <c r="AL8" i="56"/>
  <c r="AK8" i="56"/>
  <c r="AJ8" i="56"/>
  <c r="AI8" i="56"/>
  <c r="AH8" i="56"/>
  <c r="AG8" i="56"/>
  <c r="AF8" i="56"/>
  <c r="AE8" i="56"/>
  <c r="AD8" i="56"/>
  <c r="AC8" i="56"/>
  <c r="AB8" i="56"/>
  <c r="AA8" i="56"/>
  <c r="Z8" i="56"/>
  <c r="Y8" i="56"/>
  <c r="X8" i="56"/>
  <c r="W8" i="56"/>
  <c r="V8" i="56"/>
  <c r="U8" i="56"/>
  <c r="T8" i="56"/>
  <c r="S8" i="56"/>
  <c r="R8" i="56"/>
  <c r="Q8" i="56"/>
  <c r="P8" i="56"/>
  <c r="O8" i="56"/>
  <c r="N8" i="56"/>
  <c r="M8" i="56"/>
  <c r="L8" i="56"/>
  <c r="K8" i="56"/>
  <c r="J8" i="56"/>
  <c r="I8" i="56"/>
  <c r="H8" i="56"/>
  <c r="G8" i="56"/>
  <c r="F8" i="56"/>
  <c r="E8" i="56"/>
  <c r="D8" i="56"/>
  <c r="C8" i="56"/>
  <c r="B8" i="56"/>
  <c r="A8" i="56"/>
  <c r="FX7" i="56"/>
  <c r="FW7" i="56"/>
  <c r="FV7" i="56"/>
  <c r="FU7" i="56"/>
  <c r="FT7" i="56"/>
  <c r="FS7" i="56"/>
  <c r="FR7" i="56"/>
  <c r="FQ7" i="56"/>
  <c r="FP7" i="56"/>
  <c r="FO7" i="56"/>
  <c r="FN7" i="56"/>
  <c r="FM7" i="56"/>
  <c r="FL7" i="56"/>
  <c r="FK7" i="56"/>
  <c r="FJ7" i="56"/>
  <c r="FI7" i="56"/>
  <c r="FH7" i="56"/>
  <c r="FG7" i="56"/>
  <c r="FF7" i="56"/>
  <c r="FE7" i="56"/>
  <c r="FD7" i="56"/>
  <c r="FC7" i="56"/>
  <c r="FB7" i="56"/>
  <c r="FA7" i="56"/>
  <c r="EZ7" i="56"/>
  <c r="EY7" i="56"/>
  <c r="EX7" i="56"/>
  <c r="EW7" i="56"/>
  <c r="EV7" i="56"/>
  <c r="EU7" i="56"/>
  <c r="ET7" i="56"/>
  <c r="ES7" i="56"/>
  <c r="ER7" i="56"/>
  <c r="EQ7" i="56"/>
  <c r="EP7" i="56"/>
  <c r="EO7" i="56"/>
  <c r="EN7" i="56"/>
  <c r="EM7" i="56"/>
  <c r="EL7" i="56"/>
  <c r="EK7" i="56"/>
  <c r="EJ7" i="56"/>
  <c r="EI7" i="56"/>
  <c r="EH7" i="56"/>
  <c r="EG7" i="56"/>
  <c r="EF7" i="56"/>
  <c r="EE7" i="56"/>
  <c r="ED7" i="56"/>
  <c r="EC7" i="56"/>
  <c r="EB7" i="56"/>
  <c r="EA7" i="56"/>
  <c r="DZ7" i="56"/>
  <c r="DY7" i="56"/>
  <c r="DX7" i="56"/>
  <c r="DW7" i="56"/>
  <c r="DV7" i="56"/>
  <c r="DU7" i="56"/>
  <c r="DT7" i="56"/>
  <c r="DS7" i="56"/>
  <c r="DR7" i="56"/>
  <c r="DQ7" i="56"/>
  <c r="DP7" i="56"/>
  <c r="DO7" i="56"/>
  <c r="DN7" i="56"/>
  <c r="DM7" i="56"/>
  <c r="DL7" i="56"/>
  <c r="DK7" i="56"/>
  <c r="DJ7" i="56"/>
  <c r="DI7" i="56"/>
  <c r="DH7" i="56"/>
  <c r="DG7" i="56"/>
  <c r="DF7" i="56"/>
  <c r="DE7" i="56"/>
  <c r="DD7" i="56"/>
  <c r="DC7" i="56"/>
  <c r="DB7" i="56"/>
  <c r="DA7" i="56"/>
  <c r="CZ7" i="56"/>
  <c r="CY7" i="56"/>
  <c r="CX7" i="56"/>
  <c r="CW7" i="56"/>
  <c r="CV7" i="56"/>
  <c r="CU7" i="56"/>
  <c r="CT7" i="56"/>
  <c r="CS7" i="56"/>
  <c r="CR7" i="56"/>
  <c r="CQ7" i="56"/>
  <c r="CP7" i="56"/>
  <c r="CO7" i="56"/>
  <c r="CN7" i="56"/>
  <c r="CM7" i="56"/>
  <c r="CL7" i="56"/>
  <c r="CK7" i="56"/>
  <c r="CJ7" i="56"/>
  <c r="CI7" i="56"/>
  <c r="CH7" i="56"/>
  <c r="CG7" i="56"/>
  <c r="CF7" i="56"/>
  <c r="CE7" i="56"/>
  <c r="CD7" i="56"/>
  <c r="CC7" i="56"/>
  <c r="CB7" i="56"/>
  <c r="CA7" i="56"/>
  <c r="BZ7" i="56"/>
  <c r="BY7" i="56"/>
  <c r="BX7" i="56"/>
  <c r="BW7" i="56"/>
  <c r="BV7" i="56"/>
  <c r="BU7" i="56"/>
  <c r="BT7" i="56"/>
  <c r="BS7" i="56"/>
  <c r="BR7" i="56"/>
  <c r="BQ7" i="56"/>
  <c r="BP7" i="56"/>
  <c r="BO7" i="56"/>
  <c r="BN7" i="56"/>
  <c r="BM7" i="56"/>
  <c r="BL7" i="56"/>
  <c r="BK7" i="56"/>
  <c r="BJ7" i="56"/>
  <c r="BI7" i="56"/>
  <c r="BH7" i="56"/>
  <c r="BG7" i="56"/>
  <c r="BF7" i="56"/>
  <c r="BE7" i="56"/>
  <c r="BD7" i="56"/>
  <c r="BC7" i="56"/>
  <c r="BB7" i="56"/>
  <c r="BA7" i="56"/>
  <c r="AZ7" i="56"/>
  <c r="AY7" i="56"/>
  <c r="AX7" i="56"/>
  <c r="AW7" i="56"/>
  <c r="AV7" i="56"/>
  <c r="AU7" i="56"/>
  <c r="AT7" i="56"/>
  <c r="AS7" i="56"/>
  <c r="AR7" i="56"/>
  <c r="AQ7" i="56"/>
  <c r="AP7" i="56"/>
  <c r="AO7" i="56"/>
  <c r="AN7" i="56"/>
  <c r="AM7" i="56"/>
  <c r="AL7" i="56"/>
  <c r="AK7" i="56"/>
  <c r="AJ7" i="56"/>
  <c r="AI7" i="56"/>
  <c r="AH7" i="56"/>
  <c r="AG7" i="56"/>
  <c r="AF7" i="56"/>
  <c r="AE7" i="56"/>
  <c r="AD7" i="56"/>
  <c r="AC7" i="56"/>
  <c r="AB7" i="56"/>
  <c r="AA7" i="56"/>
  <c r="Z7" i="56"/>
  <c r="Y7" i="56"/>
  <c r="X7" i="56"/>
  <c r="W7" i="56"/>
  <c r="V7" i="56"/>
  <c r="U7" i="56"/>
  <c r="T7" i="56"/>
  <c r="S7" i="56"/>
  <c r="R7" i="56"/>
  <c r="Q7" i="56"/>
  <c r="P7" i="56"/>
  <c r="O7" i="56"/>
  <c r="N7" i="56"/>
  <c r="M7" i="56"/>
  <c r="L7" i="56"/>
  <c r="K7" i="56"/>
  <c r="J7" i="56"/>
  <c r="I7" i="56"/>
  <c r="H7" i="56"/>
  <c r="G7" i="56"/>
  <c r="F7" i="56"/>
  <c r="E7" i="56"/>
  <c r="D7" i="56"/>
  <c r="C7" i="56"/>
  <c r="B7" i="56"/>
  <c r="A7" i="56"/>
  <c r="FX6" i="56"/>
  <c r="FW6" i="56"/>
  <c r="FV6" i="56"/>
  <c r="FU6" i="56"/>
  <c r="FT6" i="56"/>
  <c r="FS6" i="56"/>
  <c r="FR6" i="56"/>
  <c r="FQ6" i="56"/>
  <c r="FP6" i="56"/>
  <c r="FO6" i="56"/>
  <c r="FN6" i="56"/>
  <c r="FM6" i="56"/>
  <c r="FL6" i="56"/>
  <c r="FK6" i="56"/>
  <c r="FJ6" i="56"/>
  <c r="FI6" i="56"/>
  <c r="FH6" i="56"/>
  <c r="FG6" i="56"/>
  <c r="FF6" i="56"/>
  <c r="FE6" i="56"/>
  <c r="FD6" i="56"/>
  <c r="FC6" i="56"/>
  <c r="FB6" i="56"/>
  <c r="FA6" i="56"/>
  <c r="EZ6" i="56"/>
  <c r="EY6" i="56"/>
  <c r="EX6" i="56"/>
  <c r="EW6" i="56"/>
  <c r="EV6" i="56"/>
  <c r="EU6" i="56"/>
  <c r="ET6" i="56"/>
  <c r="ES6" i="56"/>
  <c r="ER6" i="56"/>
  <c r="EQ6" i="56"/>
  <c r="EP6" i="56"/>
  <c r="EO6" i="56"/>
  <c r="EN6" i="56"/>
  <c r="EM6" i="56"/>
  <c r="EL6" i="56"/>
  <c r="EK6" i="56"/>
  <c r="EJ6" i="56"/>
  <c r="EI6" i="56"/>
  <c r="EH6" i="56"/>
  <c r="EG6" i="56"/>
  <c r="EF6" i="56"/>
  <c r="EE6" i="56"/>
  <c r="ED6" i="56"/>
  <c r="EC6" i="56"/>
  <c r="EB6" i="56"/>
  <c r="EA6" i="56"/>
  <c r="DZ6" i="56"/>
  <c r="DY6" i="56"/>
  <c r="DX6" i="56"/>
  <c r="DW6" i="56"/>
  <c r="DV6" i="56"/>
  <c r="DU6" i="56"/>
  <c r="DT6" i="56"/>
  <c r="DS6" i="56"/>
  <c r="DR6" i="56"/>
  <c r="DQ6" i="56"/>
  <c r="DP6" i="56"/>
  <c r="DO6" i="56"/>
  <c r="DN6" i="56"/>
  <c r="DM6" i="56"/>
  <c r="DL6" i="56"/>
  <c r="DK6" i="56"/>
  <c r="DJ6" i="56"/>
  <c r="DI6" i="56"/>
  <c r="DH6" i="56"/>
  <c r="DG6" i="56"/>
  <c r="DF6" i="56"/>
  <c r="DE6" i="56"/>
  <c r="DD6" i="56"/>
  <c r="DC6" i="56"/>
  <c r="DB6" i="56"/>
  <c r="DA6" i="56"/>
  <c r="CZ6" i="56"/>
  <c r="CY6" i="56"/>
  <c r="CX6" i="56"/>
  <c r="CW6" i="56"/>
  <c r="CV6" i="56"/>
  <c r="CU6" i="56"/>
  <c r="CT6" i="56"/>
  <c r="CS6" i="56"/>
  <c r="CR6" i="56"/>
  <c r="CQ6" i="56"/>
  <c r="CP6" i="56"/>
  <c r="CO6" i="56"/>
  <c r="CN6" i="56"/>
  <c r="CM6" i="56"/>
  <c r="CL6" i="56"/>
  <c r="CK6" i="56"/>
  <c r="CJ6" i="56"/>
  <c r="CI6" i="56"/>
  <c r="CH6" i="56"/>
  <c r="CG6" i="56"/>
  <c r="CF6" i="56"/>
  <c r="CE6" i="56"/>
  <c r="CD6" i="56"/>
  <c r="CC6" i="56"/>
  <c r="CB6" i="56"/>
  <c r="CA6" i="56"/>
  <c r="BZ6" i="56"/>
  <c r="BY6" i="56"/>
  <c r="BX6" i="56"/>
  <c r="BW6" i="56"/>
  <c r="BV6" i="56"/>
  <c r="BU6" i="56"/>
  <c r="BT6" i="56"/>
  <c r="BS6" i="56"/>
  <c r="BR6" i="56"/>
  <c r="BQ6" i="56"/>
  <c r="BP6" i="56"/>
  <c r="BO6" i="56"/>
  <c r="BN6" i="56"/>
  <c r="BM6" i="56"/>
  <c r="BL6" i="56"/>
  <c r="BK6" i="56"/>
  <c r="BJ6" i="56"/>
  <c r="BI6" i="56"/>
  <c r="BH6" i="56"/>
  <c r="BG6" i="56"/>
  <c r="BF6" i="56"/>
  <c r="BE6" i="56"/>
  <c r="BD6" i="56"/>
  <c r="BC6" i="56"/>
  <c r="BB6" i="56"/>
  <c r="BA6" i="56"/>
  <c r="AZ6" i="56"/>
  <c r="AY6" i="56"/>
  <c r="AX6" i="56"/>
  <c r="AW6" i="56"/>
  <c r="AV6" i="56"/>
  <c r="AU6" i="56"/>
  <c r="AT6" i="56"/>
  <c r="AS6" i="56"/>
  <c r="AR6" i="56"/>
  <c r="AQ6" i="56"/>
  <c r="AP6" i="56"/>
  <c r="AO6" i="56"/>
  <c r="AN6" i="56"/>
  <c r="AM6" i="56"/>
  <c r="AL6" i="56"/>
  <c r="AK6" i="56"/>
  <c r="AJ6" i="56"/>
  <c r="AI6" i="56"/>
  <c r="AH6" i="56"/>
  <c r="AG6" i="56"/>
  <c r="AF6" i="56"/>
  <c r="AE6" i="56"/>
  <c r="AD6" i="56"/>
  <c r="AC6" i="56"/>
  <c r="AB6" i="56"/>
  <c r="AA6" i="56"/>
  <c r="Z6" i="56"/>
  <c r="Y6" i="56"/>
  <c r="X6" i="56"/>
  <c r="W6" i="56"/>
  <c r="V6" i="56"/>
  <c r="U6" i="56"/>
  <c r="T6" i="56"/>
  <c r="S6" i="56"/>
  <c r="R6" i="56"/>
  <c r="Q6" i="56"/>
  <c r="P6" i="56"/>
  <c r="O6" i="56"/>
  <c r="N6" i="56"/>
  <c r="M6" i="56"/>
  <c r="L6" i="56"/>
  <c r="K6" i="56"/>
  <c r="J6" i="56"/>
  <c r="I6" i="56"/>
  <c r="H6" i="56"/>
  <c r="G6" i="56"/>
  <c r="F6" i="56"/>
  <c r="E6" i="56"/>
  <c r="D6" i="56"/>
  <c r="C6" i="56"/>
  <c r="B6" i="56"/>
  <c r="A6" i="56"/>
  <c r="FX5" i="56"/>
  <c r="FW5" i="56"/>
  <c r="FV5" i="56"/>
  <c r="FU5" i="56"/>
  <c r="FT5" i="56"/>
  <c r="FS5" i="56"/>
  <c r="FR5" i="56"/>
  <c r="FQ5" i="56"/>
  <c r="FP5" i="56"/>
  <c r="FO5" i="56"/>
  <c r="FN5" i="56"/>
  <c r="FM5" i="56"/>
  <c r="FL5" i="56"/>
  <c r="FK5" i="56"/>
  <c r="FJ5" i="56"/>
  <c r="FI5" i="56"/>
  <c r="FH5" i="56"/>
  <c r="FG5" i="56"/>
  <c r="FF5" i="56"/>
  <c r="FE5" i="56"/>
  <c r="FD5" i="56"/>
  <c r="FC5" i="56"/>
  <c r="FB5" i="56"/>
  <c r="FA5" i="56"/>
  <c r="EZ5" i="56"/>
  <c r="EY5" i="56"/>
  <c r="EX5" i="56"/>
  <c r="EW5" i="56"/>
  <c r="EV5" i="56"/>
  <c r="EU5" i="56"/>
  <c r="ET5" i="56"/>
  <c r="ES5" i="56"/>
  <c r="ER5" i="56"/>
  <c r="EQ5" i="56"/>
  <c r="EP5" i="56"/>
  <c r="EO5" i="56"/>
  <c r="EN5" i="56"/>
  <c r="EM5" i="56"/>
  <c r="EL5" i="56"/>
  <c r="EK5" i="56"/>
  <c r="EJ5" i="56"/>
  <c r="EI5" i="56"/>
  <c r="EH5" i="56"/>
  <c r="EG5" i="56"/>
  <c r="EF5" i="56"/>
  <c r="EE5" i="56"/>
  <c r="ED5" i="56"/>
  <c r="EC5" i="56"/>
  <c r="EB5" i="56"/>
  <c r="EA5" i="56"/>
  <c r="DZ5" i="56"/>
  <c r="DY5" i="56"/>
  <c r="DX5" i="56"/>
  <c r="DW5" i="56"/>
  <c r="DV5" i="56"/>
  <c r="DU5" i="56"/>
  <c r="DT5" i="56"/>
  <c r="DS5" i="56"/>
  <c r="DR5" i="56"/>
  <c r="DQ5" i="56"/>
  <c r="DP5" i="56"/>
  <c r="DO5" i="56"/>
  <c r="DN5" i="56"/>
  <c r="DM5" i="56"/>
  <c r="DL5" i="56"/>
  <c r="DK5" i="56"/>
  <c r="DJ5" i="56"/>
  <c r="DI5" i="56"/>
  <c r="DH5" i="56"/>
  <c r="DG5" i="56"/>
  <c r="DF5" i="56"/>
  <c r="DE5" i="56"/>
  <c r="DD5" i="56"/>
  <c r="DC5" i="56"/>
  <c r="DB5" i="56"/>
  <c r="DA5" i="56"/>
  <c r="CZ5" i="56"/>
  <c r="CY5" i="56"/>
  <c r="CX5" i="56"/>
  <c r="CW5" i="56"/>
  <c r="CV5" i="56"/>
  <c r="CU5" i="56"/>
  <c r="CT5" i="56"/>
  <c r="CS5" i="56"/>
  <c r="CR5" i="56"/>
  <c r="CQ5" i="56"/>
  <c r="CP5" i="56"/>
  <c r="CO5" i="56"/>
  <c r="CN5" i="56"/>
  <c r="CM5" i="56"/>
  <c r="CL5" i="56"/>
  <c r="CK5" i="56"/>
  <c r="CJ5" i="56"/>
  <c r="CI5" i="56"/>
  <c r="CH5" i="56"/>
  <c r="CG5" i="56"/>
  <c r="CF5" i="56"/>
  <c r="CE5" i="56"/>
  <c r="CD5" i="56"/>
  <c r="CC5" i="56"/>
  <c r="CB5" i="56"/>
  <c r="CA5" i="56"/>
  <c r="BZ5" i="56"/>
  <c r="BY5" i="56"/>
  <c r="BX5" i="56"/>
  <c r="BW5" i="56"/>
  <c r="BV5" i="56"/>
  <c r="BU5" i="56"/>
  <c r="BT5" i="56"/>
  <c r="BS5" i="56"/>
  <c r="BR5" i="56"/>
  <c r="BQ5" i="56"/>
  <c r="BP5" i="56"/>
  <c r="BO5" i="56"/>
  <c r="BN5" i="56"/>
  <c r="BM5" i="56"/>
  <c r="BL5" i="56"/>
  <c r="BK5" i="56"/>
  <c r="BJ5" i="56"/>
  <c r="BI5" i="56"/>
  <c r="BH5" i="56"/>
  <c r="BG5" i="56"/>
  <c r="BF5" i="56"/>
  <c r="BE5" i="56"/>
  <c r="BD5" i="56"/>
  <c r="BC5" i="56"/>
  <c r="BB5" i="56"/>
  <c r="BA5" i="56"/>
  <c r="AZ5" i="56"/>
  <c r="AY5" i="56"/>
  <c r="AX5" i="56"/>
  <c r="AW5" i="56"/>
  <c r="AV5" i="56"/>
  <c r="AU5" i="56"/>
  <c r="AT5" i="56"/>
  <c r="AS5" i="56"/>
  <c r="AR5" i="56"/>
  <c r="AQ5" i="56"/>
  <c r="AP5" i="56"/>
  <c r="AO5" i="56"/>
  <c r="AN5" i="56"/>
  <c r="AM5" i="56"/>
  <c r="AL5" i="56"/>
  <c r="AK5" i="56"/>
  <c r="AJ5" i="56"/>
  <c r="AI5" i="56"/>
  <c r="AH5" i="56"/>
  <c r="AG5" i="56"/>
  <c r="AF5" i="56"/>
  <c r="AE5" i="56"/>
  <c r="AD5" i="56"/>
  <c r="AC5" i="56"/>
  <c r="AB5" i="56"/>
  <c r="AA5" i="56"/>
  <c r="Z5" i="56"/>
  <c r="Y5" i="56"/>
  <c r="X5" i="56"/>
  <c r="W5" i="56"/>
  <c r="V5" i="56"/>
  <c r="U5" i="56"/>
  <c r="T5" i="56"/>
  <c r="S5" i="56"/>
  <c r="R5" i="56"/>
  <c r="Q5" i="56"/>
  <c r="P5" i="56"/>
  <c r="O5" i="56"/>
  <c r="N5" i="56"/>
  <c r="M5" i="56"/>
  <c r="L5" i="56"/>
  <c r="K5" i="56"/>
  <c r="J5" i="56"/>
  <c r="I5" i="56"/>
  <c r="H5" i="56"/>
  <c r="G5" i="56"/>
  <c r="F5" i="56"/>
  <c r="E5" i="56"/>
  <c r="D5" i="56"/>
  <c r="C5" i="56"/>
  <c r="B5" i="56"/>
  <c r="A5" i="56"/>
  <c r="FX4" i="56"/>
  <c r="FW4" i="56"/>
  <c r="FV4" i="56"/>
  <c r="FU4" i="56"/>
  <c r="FT4" i="56"/>
  <c r="FS4" i="56"/>
  <c r="FR4" i="56"/>
  <c r="FQ4" i="56"/>
  <c r="FP4" i="56"/>
  <c r="FO4" i="56"/>
  <c r="FN4" i="56"/>
  <c r="FM4" i="56"/>
  <c r="FL4" i="56"/>
  <c r="FK4" i="56"/>
  <c r="FJ4" i="56"/>
  <c r="FI4" i="56"/>
  <c r="FH4" i="56"/>
  <c r="FG4" i="56"/>
  <c r="FF4" i="56"/>
  <c r="FE4" i="56"/>
  <c r="FD4" i="56"/>
  <c r="FC4" i="56"/>
  <c r="FB4" i="56"/>
  <c r="FA4" i="56"/>
  <c r="EZ4" i="56"/>
  <c r="EY4" i="56"/>
  <c r="EX4" i="56"/>
  <c r="EW4" i="56"/>
  <c r="EV4" i="56"/>
  <c r="EU4" i="56"/>
  <c r="ET4" i="56"/>
  <c r="ES4" i="56"/>
  <c r="ER4" i="56"/>
  <c r="EQ4" i="56"/>
  <c r="EP4" i="56"/>
  <c r="EO4" i="56"/>
  <c r="EN4" i="56"/>
  <c r="EM4" i="56"/>
  <c r="EL4" i="56"/>
  <c r="EK4" i="56"/>
  <c r="EJ4" i="56"/>
  <c r="EI4" i="56"/>
  <c r="EH4" i="56"/>
  <c r="EG4" i="56"/>
  <c r="EF4" i="56"/>
  <c r="EE4" i="56"/>
  <c r="ED4" i="56"/>
  <c r="EC4" i="56"/>
  <c r="EB4" i="56"/>
  <c r="EA4" i="56"/>
  <c r="DZ4" i="56"/>
  <c r="DY4" i="56"/>
  <c r="DX4" i="56"/>
  <c r="DW4" i="56"/>
  <c r="DV4" i="56"/>
  <c r="DU4" i="56"/>
  <c r="DT4" i="56"/>
  <c r="DS4" i="56"/>
  <c r="DR4" i="56"/>
  <c r="DQ4" i="56"/>
  <c r="DP4" i="56"/>
  <c r="DO4" i="56"/>
  <c r="DN4" i="56"/>
  <c r="DM4" i="56"/>
  <c r="DL4" i="56"/>
  <c r="DK4" i="56"/>
  <c r="DJ4" i="56"/>
  <c r="DI4" i="56"/>
  <c r="DH4" i="56"/>
  <c r="DG4" i="56"/>
  <c r="DF4" i="56"/>
  <c r="DE4" i="56"/>
  <c r="DD4" i="56"/>
  <c r="DC4" i="56"/>
  <c r="DB4" i="56"/>
  <c r="DA4" i="56"/>
  <c r="CZ4" i="56"/>
  <c r="CY4" i="56"/>
  <c r="CX4" i="56"/>
  <c r="CW4" i="56"/>
  <c r="CV4" i="56"/>
  <c r="CU4" i="56"/>
  <c r="CT4" i="56"/>
  <c r="CS4" i="56"/>
  <c r="CR4" i="56"/>
  <c r="CQ4" i="56"/>
  <c r="CP4" i="56"/>
  <c r="CO4" i="56"/>
  <c r="CN4" i="56"/>
  <c r="CM4" i="56"/>
  <c r="CL4" i="56"/>
  <c r="CK4" i="56"/>
  <c r="CJ4" i="56"/>
  <c r="CI4" i="56"/>
  <c r="CH4" i="56"/>
  <c r="CG4" i="56"/>
  <c r="CF4" i="56"/>
  <c r="CE4" i="56"/>
  <c r="CD4" i="56"/>
  <c r="CC4" i="56"/>
  <c r="CB4" i="56"/>
  <c r="CA4" i="56"/>
  <c r="BZ4" i="56"/>
  <c r="BY4" i="56"/>
  <c r="BX4" i="56"/>
  <c r="BW4" i="56"/>
  <c r="BV4" i="56"/>
  <c r="BU4" i="56"/>
  <c r="BT4" i="56"/>
  <c r="BS4" i="56"/>
  <c r="BR4" i="56"/>
  <c r="BQ4" i="56"/>
  <c r="BP4" i="56"/>
  <c r="BO4" i="56"/>
  <c r="BN4" i="56"/>
  <c r="BM4" i="56"/>
  <c r="BL4" i="56"/>
  <c r="BK4" i="56"/>
  <c r="BJ4" i="56"/>
  <c r="BI4" i="56"/>
  <c r="BH4" i="56"/>
  <c r="BG4" i="56"/>
  <c r="BF4" i="56"/>
  <c r="BE4" i="56"/>
  <c r="BD4" i="56"/>
  <c r="BC4" i="56"/>
  <c r="BB4" i="56"/>
  <c r="BA4" i="56"/>
  <c r="AZ4" i="56"/>
  <c r="AY4" i="56"/>
  <c r="AX4" i="56"/>
  <c r="AW4" i="56"/>
  <c r="AV4" i="56"/>
  <c r="AU4" i="56"/>
  <c r="AT4" i="56"/>
  <c r="AS4" i="56"/>
  <c r="AR4" i="56"/>
  <c r="AQ4" i="56"/>
  <c r="AP4" i="56"/>
  <c r="AO4" i="56"/>
  <c r="AN4" i="56"/>
  <c r="AM4" i="56"/>
  <c r="AL4" i="56"/>
  <c r="AK4" i="56"/>
  <c r="AJ4" i="56"/>
  <c r="AI4" i="56"/>
  <c r="AH4" i="56"/>
  <c r="AG4" i="56"/>
  <c r="AF4" i="56"/>
  <c r="AE4" i="56"/>
  <c r="AD4" i="56"/>
  <c r="AC4" i="56"/>
  <c r="AB4" i="56"/>
  <c r="AA4" i="56"/>
  <c r="Z4" i="56"/>
  <c r="Y4" i="56"/>
  <c r="X4" i="56"/>
  <c r="W4" i="56"/>
  <c r="V4" i="56"/>
  <c r="U4" i="56"/>
  <c r="T4" i="56"/>
  <c r="S4" i="56"/>
  <c r="R4" i="56"/>
  <c r="Q4" i="56"/>
  <c r="P4" i="56"/>
  <c r="O4" i="56"/>
  <c r="N4" i="56"/>
  <c r="M4" i="56"/>
  <c r="L4" i="56"/>
  <c r="K4" i="56"/>
  <c r="J4" i="56"/>
  <c r="I4" i="56"/>
  <c r="H4" i="56"/>
  <c r="G4" i="56"/>
  <c r="F4" i="56"/>
  <c r="E4" i="56"/>
  <c r="D4" i="56"/>
  <c r="C4" i="56"/>
  <c r="B4" i="56"/>
  <c r="A4" i="56"/>
  <c r="A30" i="121"/>
  <c r="A29" i="121"/>
  <c r="N13" i="107"/>
  <c r="H11" i="107"/>
  <c r="I11" i="107" s="1"/>
  <c r="J10" i="107"/>
  <c r="I10" i="107"/>
  <c r="H10" i="107"/>
  <c r="J9" i="107"/>
  <c r="H9" i="107"/>
  <c r="I9" i="107" s="1"/>
  <c r="J8" i="107"/>
  <c r="I8" i="107"/>
  <c r="H8" i="107"/>
  <c r="J7" i="107"/>
  <c r="I7" i="107" s="1"/>
  <c r="H7" i="107"/>
  <c r="J6" i="107"/>
  <c r="H6" i="107"/>
  <c r="I6" i="107" s="1"/>
  <c r="H5" i="107"/>
  <c r="AF75" i="95"/>
  <c r="AE75" i="95"/>
  <c r="AG75" i="95" s="1"/>
  <c r="T75" i="95"/>
  <c r="S75" i="95"/>
  <c r="U75" i="95" s="1"/>
  <c r="I75" i="95"/>
  <c r="H75" i="95"/>
  <c r="G75" i="95"/>
  <c r="AG74" i="95"/>
  <c r="AE74" i="95"/>
  <c r="AF74" i="95" s="1"/>
  <c r="T74" i="95"/>
  <c r="S74" i="95"/>
  <c r="U74" i="95" s="1"/>
  <c r="G74" i="95"/>
  <c r="AE73" i="95"/>
  <c r="U73" i="95"/>
  <c r="T73" i="95"/>
  <c r="S73" i="95"/>
  <c r="H73" i="95"/>
  <c r="G73" i="95"/>
  <c r="I73" i="95" s="1"/>
  <c r="AE72" i="95"/>
  <c r="U72" i="95"/>
  <c r="T72" i="95"/>
  <c r="S72" i="95"/>
  <c r="I72" i="95"/>
  <c r="G72" i="95"/>
  <c r="H72" i="95" s="1"/>
  <c r="AE71" i="95"/>
  <c r="U71" i="95"/>
  <c r="S71" i="95"/>
  <c r="T71" i="95" s="1"/>
  <c r="G71" i="95"/>
  <c r="AG70" i="95"/>
  <c r="AF70" i="95"/>
  <c r="AE70" i="95"/>
  <c r="T70" i="95"/>
  <c r="S70" i="95"/>
  <c r="U70" i="95" s="1"/>
  <c r="H70" i="95"/>
  <c r="G70" i="95"/>
  <c r="I70" i="95" s="1"/>
  <c r="AG69" i="95"/>
  <c r="AF69" i="95"/>
  <c r="AE69" i="95"/>
  <c r="U69" i="95"/>
  <c r="S69" i="95"/>
  <c r="T69" i="95" s="1"/>
  <c r="I69" i="95"/>
  <c r="H69" i="95"/>
  <c r="G69" i="95"/>
  <c r="AG68" i="95"/>
  <c r="AE68" i="95"/>
  <c r="AF68" i="95" s="1"/>
  <c r="S68" i="95"/>
  <c r="G68" i="95"/>
  <c r="AF67" i="95"/>
  <c r="AE67" i="95"/>
  <c r="AG67" i="95" s="1"/>
  <c r="T67" i="95"/>
  <c r="S67" i="95"/>
  <c r="U67" i="95" s="1"/>
  <c r="I67" i="95"/>
  <c r="H67" i="95"/>
  <c r="G67" i="95"/>
  <c r="AG66" i="95"/>
  <c r="AE66" i="95"/>
  <c r="AF66" i="95" s="1"/>
  <c r="U66" i="95"/>
  <c r="T66" i="95"/>
  <c r="S66" i="95"/>
  <c r="I66" i="95"/>
  <c r="G66" i="95"/>
  <c r="H66" i="95" s="1"/>
  <c r="AE65" i="95"/>
  <c r="U65" i="95"/>
  <c r="T65" i="95"/>
  <c r="S65" i="95"/>
  <c r="H65" i="95"/>
  <c r="G65" i="95"/>
  <c r="I65" i="95" s="1"/>
  <c r="AF64" i="95"/>
  <c r="AE64" i="95"/>
  <c r="AG64" i="95" s="1"/>
  <c r="U64" i="95"/>
  <c r="T64" i="95"/>
  <c r="S64" i="95"/>
  <c r="I64" i="95"/>
  <c r="G64" i="95"/>
  <c r="H64" i="95" s="1"/>
  <c r="AF63" i="95"/>
  <c r="AE63" i="95"/>
  <c r="AG63" i="95" s="1"/>
  <c r="S63" i="95"/>
  <c r="G63" i="95"/>
  <c r="AG62" i="95"/>
  <c r="AF62" i="95"/>
  <c r="AE62" i="95"/>
  <c r="T62" i="95"/>
  <c r="S62" i="95"/>
  <c r="U62" i="95" s="1"/>
  <c r="G62" i="95"/>
  <c r="AG61" i="95"/>
  <c r="AF61" i="95"/>
  <c r="AE61" i="95"/>
  <c r="U61" i="95"/>
  <c r="S61" i="95"/>
  <c r="T61" i="95" s="1"/>
  <c r="G61" i="95"/>
  <c r="AG60" i="95"/>
  <c r="AE60" i="95"/>
  <c r="AF60" i="95" s="1"/>
  <c r="S60" i="95"/>
  <c r="H60" i="95"/>
  <c r="G60" i="95"/>
  <c r="I60" i="95" s="1"/>
  <c r="AF59" i="95"/>
  <c r="AE59" i="95"/>
  <c r="AG59" i="95" s="1"/>
  <c r="T59" i="95"/>
  <c r="S59" i="95"/>
  <c r="U59" i="95" s="1"/>
  <c r="I59" i="95"/>
  <c r="H59" i="95"/>
  <c r="G59" i="95"/>
  <c r="AG58" i="95"/>
  <c r="AE58" i="95"/>
  <c r="AF58" i="95" s="1"/>
  <c r="U58" i="95"/>
  <c r="T58" i="95"/>
  <c r="S58" i="95"/>
  <c r="I58" i="95"/>
  <c r="G58" i="95"/>
  <c r="H58" i="95" s="1"/>
  <c r="AE57" i="95"/>
  <c r="S57" i="95"/>
  <c r="H57" i="95"/>
  <c r="G57" i="95"/>
  <c r="I57" i="95" s="1"/>
  <c r="AF56" i="95"/>
  <c r="AE56" i="95"/>
  <c r="AG56" i="95" s="1"/>
  <c r="U56" i="95"/>
  <c r="T56" i="95"/>
  <c r="S56" i="95"/>
  <c r="I56" i="95"/>
  <c r="G56" i="95"/>
  <c r="H56" i="95" s="1"/>
  <c r="AG55" i="95"/>
  <c r="AF55" i="95"/>
  <c r="AE55" i="95"/>
  <c r="U55" i="95"/>
  <c r="S55" i="95"/>
  <c r="T55" i="95" s="1"/>
  <c r="G55" i="95"/>
  <c r="AE54" i="95"/>
  <c r="AG54" i="95" s="1"/>
  <c r="T54" i="95"/>
  <c r="S54" i="95"/>
  <c r="U54" i="95" s="1"/>
  <c r="H54" i="95"/>
  <c r="G54" i="95"/>
  <c r="I54" i="95" s="1"/>
  <c r="AG53" i="95"/>
  <c r="AF53" i="95"/>
  <c r="AE53" i="95"/>
  <c r="U53" i="95"/>
  <c r="S53" i="95"/>
  <c r="T53" i="95" s="1"/>
  <c r="H53" i="95"/>
  <c r="G53" i="95"/>
  <c r="I53" i="95" s="1"/>
  <c r="AE52" i="95"/>
  <c r="S52" i="95"/>
  <c r="I52" i="95"/>
  <c r="H52" i="95"/>
  <c r="G52" i="95"/>
  <c r="AF51" i="95"/>
  <c r="AE51" i="95"/>
  <c r="AG51" i="95" s="1"/>
  <c r="S51" i="95"/>
  <c r="I51" i="95"/>
  <c r="H51" i="95"/>
  <c r="G51" i="95"/>
  <c r="AG50" i="95"/>
  <c r="AE50" i="95"/>
  <c r="AF50" i="95" s="1"/>
  <c r="S50" i="95"/>
  <c r="G50" i="95"/>
  <c r="H50" i="95" s="1"/>
  <c r="AE49" i="95"/>
  <c r="T49" i="95"/>
  <c r="S49" i="95"/>
  <c r="U49" i="95" s="1"/>
  <c r="H49" i="95"/>
  <c r="G49" i="95"/>
  <c r="I49" i="95" s="1"/>
  <c r="AF48" i="95"/>
  <c r="AE48" i="95"/>
  <c r="AG48" i="95" s="1"/>
  <c r="U48" i="95"/>
  <c r="T48" i="95"/>
  <c r="S48" i="95"/>
  <c r="I48" i="95"/>
  <c r="G48" i="95"/>
  <c r="H48" i="95" s="1"/>
  <c r="AG47" i="95"/>
  <c r="AF47" i="95"/>
  <c r="AE47" i="95"/>
  <c r="U47" i="95"/>
  <c r="S47" i="95"/>
  <c r="T47" i="95" s="1"/>
  <c r="G47" i="95"/>
  <c r="AE46" i="95"/>
  <c r="T46" i="95"/>
  <c r="S46" i="95"/>
  <c r="U46" i="95" s="1"/>
  <c r="H46" i="95"/>
  <c r="G46" i="95"/>
  <c r="I46" i="95" s="1"/>
  <c r="AG45" i="95"/>
  <c r="AF45" i="95"/>
  <c r="AE45" i="95"/>
  <c r="U45" i="95"/>
  <c r="S45" i="95"/>
  <c r="T45" i="95" s="1"/>
  <c r="I45" i="95"/>
  <c r="H45" i="95"/>
  <c r="G45" i="95"/>
  <c r="AG44" i="95"/>
  <c r="AE44" i="95"/>
  <c r="AF44" i="95" s="1"/>
  <c r="S44" i="95"/>
  <c r="G44" i="95"/>
  <c r="I44" i="95" s="1"/>
  <c r="AF43" i="95"/>
  <c r="AE43" i="95"/>
  <c r="AG43" i="95" s="1"/>
  <c r="T43" i="95"/>
  <c r="S43" i="95"/>
  <c r="U43" i="95" s="1"/>
  <c r="I43" i="95"/>
  <c r="H43" i="95"/>
  <c r="G43" i="95"/>
  <c r="AG42" i="95"/>
  <c r="AE42" i="95"/>
  <c r="AF42" i="95" s="1"/>
  <c r="T42" i="95"/>
  <c r="S42" i="95"/>
  <c r="U42" i="95" s="1"/>
  <c r="G42" i="95"/>
  <c r="AE41" i="95"/>
  <c r="U41" i="95"/>
  <c r="T41" i="95"/>
  <c r="S41" i="95"/>
  <c r="H41" i="95"/>
  <c r="G41" i="95"/>
  <c r="I41" i="95" s="1"/>
  <c r="AE40" i="95"/>
  <c r="U40" i="95"/>
  <c r="T40" i="95"/>
  <c r="S40" i="95"/>
  <c r="I40" i="95"/>
  <c r="G40" i="95"/>
  <c r="H40" i="95" s="1"/>
  <c r="AE39" i="95"/>
  <c r="S39" i="95"/>
  <c r="T39" i="95" s="1"/>
  <c r="G39" i="95"/>
  <c r="AF38" i="95"/>
  <c r="AE38" i="95"/>
  <c r="AG38" i="95" s="1"/>
  <c r="T38" i="95"/>
  <c r="S38" i="95"/>
  <c r="U38" i="95" s="1"/>
  <c r="H38" i="95"/>
  <c r="G38" i="95"/>
  <c r="I38" i="95" s="1"/>
  <c r="AG37" i="95"/>
  <c r="AF37" i="95"/>
  <c r="AE37" i="95"/>
  <c r="U37" i="95"/>
  <c r="S37" i="95"/>
  <c r="T37" i="95" s="1"/>
  <c r="I37" i="95"/>
  <c r="H37" i="95"/>
  <c r="G37" i="95"/>
  <c r="AG36" i="95"/>
  <c r="AE36" i="95"/>
  <c r="AF36" i="95" s="1"/>
  <c r="S36" i="95"/>
  <c r="G36" i="95"/>
  <c r="AF35" i="95"/>
  <c r="AE35" i="95"/>
  <c r="AG35" i="95" s="1"/>
  <c r="T35" i="95"/>
  <c r="S35" i="95"/>
  <c r="U35" i="95" s="1"/>
  <c r="I35" i="95"/>
  <c r="H35" i="95"/>
  <c r="G35" i="95"/>
  <c r="Y32" i="95"/>
  <c r="M32" i="95"/>
  <c r="A32" i="95"/>
  <c r="Y31" i="95"/>
  <c r="M31" i="95"/>
  <c r="A31" i="95"/>
  <c r="Y30" i="95"/>
  <c r="M30" i="95"/>
  <c r="A30" i="95"/>
  <c r="S31" i="94"/>
  <c r="J31" i="94"/>
  <c r="A31" i="94"/>
  <c r="S29" i="94"/>
  <c r="J29" i="94"/>
  <c r="A29" i="94"/>
  <c r="S28" i="94"/>
  <c r="J28" i="94"/>
  <c r="A28" i="94"/>
  <c r="V29" i="111"/>
  <c r="L29" i="111"/>
  <c r="A29" i="111"/>
  <c r="V28" i="111"/>
  <c r="L28" i="111"/>
  <c r="A28" i="111"/>
  <c r="V27" i="111"/>
  <c r="L27" i="111"/>
  <c r="A27" i="111"/>
  <c r="U30" i="92"/>
  <c r="A30" i="92"/>
  <c r="U29" i="92"/>
  <c r="A29" i="92"/>
  <c r="U28" i="92"/>
  <c r="A28" i="92"/>
  <c r="A29" i="91"/>
  <c r="A28" i="91"/>
  <c r="A22" i="90"/>
  <c r="A29" i="89"/>
  <c r="A28" i="89"/>
  <c r="A30" i="122"/>
  <c r="A29" i="122"/>
  <c r="N13" i="108"/>
  <c r="J10" i="108"/>
  <c r="I10" i="108"/>
  <c r="H10" i="108"/>
  <c r="J9" i="108"/>
  <c r="I9" i="108" s="1"/>
  <c r="H9" i="108"/>
  <c r="J8" i="108"/>
  <c r="H8" i="108"/>
  <c r="I8" i="108" s="1"/>
  <c r="J7" i="108"/>
  <c r="I7" i="108"/>
  <c r="H7" i="108"/>
  <c r="J6" i="108"/>
  <c r="I6" i="108"/>
  <c r="H6" i="108"/>
  <c r="H5" i="108"/>
  <c r="AE75" i="102"/>
  <c r="AF75" i="102" s="1"/>
  <c r="S75" i="102"/>
  <c r="H75" i="102"/>
  <c r="G75" i="102"/>
  <c r="I75" i="102" s="1"/>
  <c r="AE74" i="102"/>
  <c r="AF74" i="102" s="1"/>
  <c r="T74" i="102"/>
  <c r="S74" i="102"/>
  <c r="U74" i="102" s="1"/>
  <c r="I74" i="102"/>
  <c r="H74" i="102"/>
  <c r="G74" i="102"/>
  <c r="AG73" i="102"/>
  <c r="AF73" i="102"/>
  <c r="AE73" i="102"/>
  <c r="U73" i="102"/>
  <c r="S73" i="102"/>
  <c r="T73" i="102" s="1"/>
  <c r="I73" i="102"/>
  <c r="H73" i="102"/>
  <c r="G73" i="102"/>
  <c r="AE72" i="102"/>
  <c r="AF72" i="102" s="1"/>
  <c r="S72" i="102"/>
  <c r="U72" i="102" s="1"/>
  <c r="H72" i="102"/>
  <c r="G72" i="102"/>
  <c r="I72" i="102" s="1"/>
  <c r="AF71" i="102"/>
  <c r="AE71" i="102"/>
  <c r="AG71" i="102" s="1"/>
  <c r="S71" i="102"/>
  <c r="T71" i="102" s="1"/>
  <c r="I71" i="102"/>
  <c r="H71" i="102"/>
  <c r="G71" i="102"/>
  <c r="AE70" i="102"/>
  <c r="S70" i="102"/>
  <c r="U70" i="102" s="1"/>
  <c r="G70" i="102"/>
  <c r="AF69" i="102"/>
  <c r="AE69" i="102"/>
  <c r="AG69" i="102" s="1"/>
  <c r="U69" i="102"/>
  <c r="T69" i="102"/>
  <c r="S69" i="102"/>
  <c r="H69" i="102"/>
  <c r="G69" i="102"/>
  <c r="I69" i="102" s="1"/>
  <c r="AG68" i="102"/>
  <c r="AF68" i="102"/>
  <c r="AE68" i="102"/>
  <c r="U68" i="102"/>
  <c r="T68" i="102"/>
  <c r="S68" i="102"/>
  <c r="I68" i="102"/>
  <c r="G68" i="102"/>
  <c r="H68" i="102" s="1"/>
  <c r="AG67" i="102"/>
  <c r="AF67" i="102"/>
  <c r="AE67" i="102"/>
  <c r="S67" i="102"/>
  <c r="T67" i="102" s="1"/>
  <c r="G67" i="102"/>
  <c r="I67" i="102" s="1"/>
  <c r="AF66" i="102"/>
  <c r="AE66" i="102"/>
  <c r="AG66" i="102" s="1"/>
  <c r="T66" i="102"/>
  <c r="S66" i="102"/>
  <c r="U66" i="102" s="1"/>
  <c r="I66" i="102"/>
  <c r="H66" i="102"/>
  <c r="G66" i="102"/>
  <c r="AG65" i="102"/>
  <c r="AF65" i="102"/>
  <c r="AE65" i="102"/>
  <c r="S65" i="102"/>
  <c r="I65" i="102"/>
  <c r="G65" i="102"/>
  <c r="H65" i="102" s="1"/>
  <c r="AE64" i="102"/>
  <c r="T64" i="102"/>
  <c r="S64" i="102"/>
  <c r="U64" i="102" s="1"/>
  <c r="G64" i="102"/>
  <c r="H64" i="102" s="1"/>
  <c r="AF63" i="102"/>
  <c r="AE63" i="102"/>
  <c r="AG63" i="102" s="1"/>
  <c r="U63" i="102"/>
  <c r="T63" i="102"/>
  <c r="S63" i="102"/>
  <c r="I63" i="102"/>
  <c r="H63" i="102"/>
  <c r="G63" i="102"/>
  <c r="AG62" i="102"/>
  <c r="AE62" i="102"/>
  <c r="AF62" i="102" s="1"/>
  <c r="U62" i="102"/>
  <c r="T62" i="102"/>
  <c r="S62" i="102"/>
  <c r="G62" i="102"/>
  <c r="H62" i="102" s="1"/>
  <c r="AF61" i="102"/>
  <c r="AE61" i="102"/>
  <c r="AG61" i="102" s="1"/>
  <c r="T61" i="102"/>
  <c r="S61" i="102"/>
  <c r="U61" i="102" s="1"/>
  <c r="H61" i="102"/>
  <c r="G61" i="102"/>
  <c r="I61" i="102" s="1"/>
  <c r="AE60" i="102"/>
  <c r="AF60" i="102" s="1"/>
  <c r="U60" i="102"/>
  <c r="T60" i="102"/>
  <c r="S60" i="102"/>
  <c r="G60" i="102"/>
  <c r="AE59" i="102"/>
  <c r="AG59" i="102" s="1"/>
  <c r="S59" i="102"/>
  <c r="H59" i="102"/>
  <c r="G59" i="102"/>
  <c r="I59" i="102" s="1"/>
  <c r="AE58" i="102"/>
  <c r="AG58" i="102" s="1"/>
  <c r="T58" i="102"/>
  <c r="S58" i="102"/>
  <c r="U58" i="102" s="1"/>
  <c r="I58" i="102"/>
  <c r="H58" i="102"/>
  <c r="G58" i="102"/>
  <c r="AG57" i="102"/>
  <c r="AF57" i="102"/>
  <c r="AE57" i="102"/>
  <c r="U57" i="102"/>
  <c r="S57" i="102"/>
  <c r="T57" i="102" s="1"/>
  <c r="I57" i="102"/>
  <c r="H57" i="102"/>
  <c r="G57" i="102"/>
  <c r="AE56" i="102"/>
  <c r="AF56" i="102" s="1"/>
  <c r="S56" i="102"/>
  <c r="U56" i="102" s="1"/>
  <c r="H56" i="102"/>
  <c r="G56" i="102"/>
  <c r="I56" i="102" s="1"/>
  <c r="AF55" i="102"/>
  <c r="AE55" i="102"/>
  <c r="AG55" i="102" s="1"/>
  <c r="S55" i="102"/>
  <c r="U55" i="102" s="1"/>
  <c r="I55" i="102"/>
  <c r="H55" i="102"/>
  <c r="G55" i="102"/>
  <c r="AE54" i="102"/>
  <c r="U54" i="102"/>
  <c r="S54" i="102"/>
  <c r="T54" i="102" s="1"/>
  <c r="G54" i="102"/>
  <c r="AF53" i="102"/>
  <c r="AE53" i="102"/>
  <c r="AG53" i="102" s="1"/>
  <c r="U53" i="102"/>
  <c r="S53" i="102"/>
  <c r="T53" i="102" s="1"/>
  <c r="H53" i="102"/>
  <c r="G53" i="102"/>
  <c r="I53" i="102" s="1"/>
  <c r="AG52" i="102"/>
  <c r="AF52" i="102"/>
  <c r="AE52" i="102"/>
  <c r="U52" i="102"/>
  <c r="T52" i="102"/>
  <c r="S52" i="102"/>
  <c r="I52" i="102"/>
  <c r="G52" i="102"/>
  <c r="H52" i="102" s="1"/>
  <c r="AG51" i="102"/>
  <c r="AF51" i="102"/>
  <c r="AE51" i="102"/>
  <c r="U51" i="102"/>
  <c r="S51" i="102"/>
  <c r="T51" i="102" s="1"/>
  <c r="H51" i="102"/>
  <c r="G51" i="102"/>
  <c r="I51" i="102" s="1"/>
  <c r="AF50" i="102"/>
  <c r="AE50" i="102"/>
  <c r="AG50" i="102" s="1"/>
  <c r="T50" i="102"/>
  <c r="S50" i="102"/>
  <c r="U50" i="102" s="1"/>
  <c r="I50" i="102"/>
  <c r="G50" i="102"/>
  <c r="H50" i="102" s="1"/>
  <c r="AG49" i="102"/>
  <c r="AF49" i="102"/>
  <c r="AE49" i="102"/>
  <c r="S49" i="102"/>
  <c r="I49" i="102"/>
  <c r="H49" i="102"/>
  <c r="G49" i="102"/>
  <c r="AE48" i="102"/>
  <c r="T48" i="102"/>
  <c r="S48" i="102"/>
  <c r="U48" i="102" s="1"/>
  <c r="G48" i="102"/>
  <c r="I48" i="102" s="1"/>
  <c r="AF47" i="102"/>
  <c r="AE47" i="102"/>
  <c r="AG47" i="102" s="1"/>
  <c r="U47" i="102"/>
  <c r="T47" i="102"/>
  <c r="S47" i="102"/>
  <c r="I47" i="102"/>
  <c r="H47" i="102"/>
  <c r="G47" i="102"/>
  <c r="AG46" i="102"/>
  <c r="AE46" i="102"/>
  <c r="AF46" i="102" s="1"/>
  <c r="U46" i="102"/>
  <c r="T46" i="102"/>
  <c r="S46" i="102"/>
  <c r="G46" i="102"/>
  <c r="H46" i="102" s="1"/>
  <c r="AE45" i="102"/>
  <c r="AG45" i="102" s="1"/>
  <c r="T45" i="102"/>
  <c r="S45" i="102"/>
  <c r="U45" i="102" s="1"/>
  <c r="H45" i="102"/>
  <c r="G45" i="102"/>
  <c r="I45" i="102" s="1"/>
  <c r="AE44" i="102"/>
  <c r="AG44" i="102" s="1"/>
  <c r="U44" i="102"/>
  <c r="T44" i="102"/>
  <c r="S44" i="102"/>
  <c r="G44" i="102"/>
  <c r="AE43" i="102"/>
  <c r="AF43" i="102" s="1"/>
  <c r="S43" i="102"/>
  <c r="H43" i="102"/>
  <c r="G43" i="102"/>
  <c r="I43" i="102" s="1"/>
  <c r="AG42" i="102"/>
  <c r="AF42" i="102"/>
  <c r="AE42" i="102"/>
  <c r="T42" i="102"/>
  <c r="S42" i="102"/>
  <c r="U42" i="102" s="1"/>
  <c r="I42" i="102"/>
  <c r="H42" i="102"/>
  <c r="G42" i="102"/>
  <c r="AG41" i="102"/>
  <c r="AF41" i="102"/>
  <c r="AE41" i="102"/>
  <c r="U41" i="102"/>
  <c r="S41" i="102"/>
  <c r="T41" i="102" s="1"/>
  <c r="I41" i="102"/>
  <c r="H41" i="102"/>
  <c r="G41" i="102"/>
  <c r="AG40" i="102"/>
  <c r="AE40" i="102"/>
  <c r="AF40" i="102" s="1"/>
  <c r="S40" i="102"/>
  <c r="U40" i="102" s="1"/>
  <c r="H40" i="102"/>
  <c r="G40" i="102"/>
  <c r="I40" i="102" s="1"/>
  <c r="AF39" i="102"/>
  <c r="AE39" i="102"/>
  <c r="AG39" i="102" s="1"/>
  <c r="U39" i="102"/>
  <c r="T39" i="102"/>
  <c r="S39" i="102"/>
  <c r="I39" i="102"/>
  <c r="H39" i="102"/>
  <c r="G39" i="102"/>
  <c r="AE38" i="102"/>
  <c r="U38" i="102"/>
  <c r="T38" i="102"/>
  <c r="S38" i="102"/>
  <c r="G38" i="102"/>
  <c r="AF37" i="102"/>
  <c r="AE37" i="102"/>
  <c r="AG37" i="102" s="1"/>
  <c r="U37" i="102"/>
  <c r="T37" i="102"/>
  <c r="S37" i="102"/>
  <c r="H37" i="102"/>
  <c r="G37" i="102"/>
  <c r="I37" i="102" s="1"/>
  <c r="AG36" i="102"/>
  <c r="AF36" i="102"/>
  <c r="AE36" i="102"/>
  <c r="U36" i="102"/>
  <c r="T36" i="102"/>
  <c r="S36" i="102"/>
  <c r="I36" i="102"/>
  <c r="G36" i="102"/>
  <c r="H36" i="102" s="1"/>
  <c r="AG35" i="102"/>
  <c r="AF35" i="102"/>
  <c r="AE35" i="102"/>
  <c r="S35" i="102"/>
  <c r="T35" i="102" s="1"/>
  <c r="G35" i="102"/>
  <c r="I35" i="102" s="1"/>
  <c r="Y32" i="102"/>
  <c r="M32" i="102"/>
  <c r="A32" i="102"/>
  <c r="Y31" i="102"/>
  <c r="M31" i="102"/>
  <c r="A31" i="102"/>
  <c r="Y30" i="102"/>
  <c r="M30" i="102"/>
  <c r="A30" i="102"/>
  <c r="S31" i="101"/>
  <c r="J31" i="101"/>
  <c r="A31" i="101"/>
  <c r="S29" i="101"/>
  <c r="J29" i="101"/>
  <c r="A29" i="101"/>
  <c r="S28" i="101"/>
  <c r="J28" i="101"/>
  <c r="A28" i="101"/>
  <c r="V29" i="113"/>
  <c r="L29" i="113"/>
  <c r="A29" i="113"/>
  <c r="V28" i="113"/>
  <c r="L28" i="113"/>
  <c r="A28" i="113"/>
  <c r="V27" i="113"/>
  <c r="L27" i="113"/>
  <c r="A27" i="113"/>
  <c r="I32" i="99" a="1"/>
  <c r="I32" i="99" s="1"/>
  <c r="U30" i="99"/>
  <c r="A30" i="99"/>
  <c r="U29" i="99"/>
  <c r="A29" i="99"/>
  <c r="U28" i="99"/>
  <c r="A28" i="99"/>
  <c r="A29" i="98"/>
  <c r="A28" i="98"/>
  <c r="A22" i="97"/>
  <c r="A29" i="96"/>
  <c r="A28" i="96"/>
  <c r="A30" i="120"/>
  <c r="A29" i="120"/>
  <c r="N13" i="106"/>
  <c r="H11" i="106"/>
  <c r="I11" i="106" s="1"/>
  <c r="J10" i="106"/>
  <c r="I10" i="106"/>
  <c r="H10" i="106"/>
  <c r="J9" i="106"/>
  <c r="I9" i="106"/>
  <c r="H9" i="106"/>
  <c r="J8" i="106"/>
  <c r="I8" i="106"/>
  <c r="H8" i="106"/>
  <c r="J7" i="106"/>
  <c r="I7" i="106" s="1"/>
  <c r="H7" i="106"/>
  <c r="J6" i="106"/>
  <c r="I6" i="106" s="1"/>
  <c r="H6" i="106"/>
  <c r="H5" i="106"/>
  <c r="AE75" i="59"/>
  <c r="AG75" i="59" s="1"/>
  <c r="U75" i="59"/>
  <c r="S75" i="59"/>
  <c r="T75" i="59" s="1"/>
  <c r="I75" i="59"/>
  <c r="H75" i="59"/>
  <c r="G75" i="59"/>
  <c r="AE74" i="59"/>
  <c r="AG74" i="59" s="1"/>
  <c r="T74" i="59"/>
  <c r="S74" i="59"/>
  <c r="U74" i="59" s="1"/>
  <c r="G74" i="59"/>
  <c r="AE73" i="59"/>
  <c r="AG73" i="59" s="1"/>
  <c r="T73" i="59"/>
  <c r="S73" i="59"/>
  <c r="U73" i="59" s="1"/>
  <c r="G73" i="59"/>
  <c r="AG72" i="59"/>
  <c r="AF72" i="59"/>
  <c r="AE72" i="59"/>
  <c r="U72" i="59"/>
  <c r="T72" i="59"/>
  <c r="S72" i="59"/>
  <c r="G72" i="59"/>
  <c r="I72" i="59" s="1"/>
  <c r="AG71" i="59"/>
  <c r="AF71" i="59"/>
  <c r="AE71" i="59"/>
  <c r="U71" i="59"/>
  <c r="S71" i="59"/>
  <c r="T71" i="59" s="1"/>
  <c r="G71" i="59"/>
  <c r="I71" i="59" s="1"/>
  <c r="AG70" i="59"/>
  <c r="AF70" i="59"/>
  <c r="AE70" i="59"/>
  <c r="T70" i="59"/>
  <c r="S70" i="59"/>
  <c r="U70" i="59" s="1"/>
  <c r="G70" i="59"/>
  <c r="I70" i="59" s="1"/>
  <c r="AG69" i="59"/>
  <c r="AF69" i="59"/>
  <c r="AE69" i="59"/>
  <c r="U69" i="59"/>
  <c r="T69" i="59"/>
  <c r="S69" i="59"/>
  <c r="G69" i="59"/>
  <c r="I69" i="59" s="1"/>
  <c r="AG68" i="59"/>
  <c r="AE68" i="59"/>
  <c r="AF68" i="59" s="1"/>
  <c r="U68" i="59"/>
  <c r="T68" i="59"/>
  <c r="S68" i="59"/>
  <c r="G68" i="59"/>
  <c r="I68" i="59" s="1"/>
  <c r="AF67" i="59"/>
  <c r="AE67" i="59"/>
  <c r="AG67" i="59" s="1"/>
  <c r="U67" i="59"/>
  <c r="T67" i="59"/>
  <c r="S67" i="59"/>
  <c r="I67" i="59"/>
  <c r="H67" i="59"/>
  <c r="G67" i="59"/>
  <c r="AG66" i="59"/>
  <c r="AE66" i="59"/>
  <c r="AF66" i="59" s="1"/>
  <c r="S66" i="59"/>
  <c r="G66" i="59"/>
  <c r="H66" i="59" s="1"/>
  <c r="AE65" i="59"/>
  <c r="AF65" i="59" s="1"/>
  <c r="S65" i="59"/>
  <c r="H65" i="59"/>
  <c r="G65" i="59"/>
  <c r="I65" i="59" s="1"/>
  <c r="AG64" i="59"/>
  <c r="AE64" i="59"/>
  <c r="AF64" i="59" s="1"/>
  <c r="U64" i="59"/>
  <c r="T64" i="59"/>
  <c r="S64" i="59"/>
  <c r="I64" i="59"/>
  <c r="H64" i="59"/>
  <c r="G64" i="59"/>
  <c r="AF63" i="59"/>
  <c r="AE63" i="59"/>
  <c r="AG63" i="59" s="1"/>
  <c r="S63" i="59"/>
  <c r="G63" i="59"/>
  <c r="I63" i="59" s="1"/>
  <c r="AF62" i="59"/>
  <c r="AE62" i="59"/>
  <c r="AG62" i="59" s="1"/>
  <c r="S62" i="59"/>
  <c r="G62" i="59"/>
  <c r="I62" i="59" s="1"/>
  <c r="AG61" i="59"/>
  <c r="AF61" i="59"/>
  <c r="AE61" i="59"/>
  <c r="S61" i="59"/>
  <c r="U61" i="59" s="1"/>
  <c r="I61" i="59"/>
  <c r="H61" i="59"/>
  <c r="G61" i="59"/>
  <c r="AG60" i="59"/>
  <c r="AE60" i="59"/>
  <c r="AF60" i="59" s="1"/>
  <c r="T60" i="59"/>
  <c r="S60" i="59"/>
  <c r="U60" i="59" s="1"/>
  <c r="I60" i="59"/>
  <c r="H60" i="59"/>
  <c r="G60" i="59"/>
  <c r="AF59" i="59"/>
  <c r="AE59" i="59"/>
  <c r="AG59" i="59" s="1"/>
  <c r="S59" i="59"/>
  <c r="U59" i="59" s="1"/>
  <c r="I59" i="59"/>
  <c r="H59" i="59"/>
  <c r="G59" i="59"/>
  <c r="AG58" i="59"/>
  <c r="AF58" i="59"/>
  <c r="AE58" i="59"/>
  <c r="U58" i="59"/>
  <c r="T58" i="59"/>
  <c r="S58" i="59"/>
  <c r="I58" i="59"/>
  <c r="G58" i="59"/>
  <c r="H58" i="59" s="1"/>
  <c r="AG57" i="59"/>
  <c r="AF57" i="59"/>
  <c r="AE57" i="59"/>
  <c r="U57" i="59"/>
  <c r="T57" i="59"/>
  <c r="S57" i="59"/>
  <c r="H57" i="59"/>
  <c r="G57" i="59"/>
  <c r="I57" i="59" s="1"/>
  <c r="AG56" i="59"/>
  <c r="AF56" i="59"/>
  <c r="AE56" i="59"/>
  <c r="U56" i="59"/>
  <c r="T56" i="59"/>
  <c r="S56" i="59"/>
  <c r="I56" i="59"/>
  <c r="G56" i="59"/>
  <c r="H56" i="59" s="1"/>
  <c r="AE55" i="59"/>
  <c r="S55" i="59"/>
  <c r="T55" i="59" s="1"/>
  <c r="G55" i="59"/>
  <c r="H55" i="59" s="1"/>
  <c r="AE54" i="59"/>
  <c r="T54" i="59"/>
  <c r="S54" i="59"/>
  <c r="U54" i="59" s="1"/>
  <c r="G54" i="59"/>
  <c r="H54" i="59" s="1"/>
  <c r="AG53" i="59"/>
  <c r="AF53" i="59"/>
  <c r="AE53" i="59"/>
  <c r="U53" i="59"/>
  <c r="T53" i="59"/>
  <c r="S53" i="59"/>
  <c r="H53" i="59"/>
  <c r="G53" i="59"/>
  <c r="I53" i="59" s="1"/>
  <c r="AE52" i="59"/>
  <c r="U52" i="59"/>
  <c r="T52" i="59"/>
  <c r="S52" i="59"/>
  <c r="H52" i="59"/>
  <c r="G52" i="59"/>
  <c r="I52" i="59" s="1"/>
  <c r="AE51" i="59"/>
  <c r="S51" i="59"/>
  <c r="U51" i="59" s="1"/>
  <c r="I51" i="59"/>
  <c r="H51" i="59"/>
  <c r="G51" i="59"/>
  <c r="AE50" i="59"/>
  <c r="AG50" i="59" s="1"/>
  <c r="U50" i="59"/>
  <c r="T50" i="59"/>
  <c r="S50" i="59"/>
  <c r="I50" i="59"/>
  <c r="G50" i="59"/>
  <c r="H50" i="59" s="1"/>
  <c r="AF49" i="59"/>
  <c r="AE49" i="59"/>
  <c r="AG49" i="59" s="1"/>
  <c r="U49" i="59"/>
  <c r="T49" i="59"/>
  <c r="S49" i="59"/>
  <c r="H49" i="59"/>
  <c r="G49" i="59"/>
  <c r="I49" i="59" s="1"/>
  <c r="AE48" i="59"/>
  <c r="AG48" i="59" s="1"/>
  <c r="U48" i="59"/>
  <c r="T48" i="59"/>
  <c r="S48" i="59"/>
  <c r="I48" i="59"/>
  <c r="H48" i="59"/>
  <c r="G48" i="59"/>
  <c r="AG47" i="59"/>
  <c r="AF47" i="59"/>
  <c r="AE47" i="59"/>
  <c r="U47" i="59"/>
  <c r="S47" i="59"/>
  <c r="T47" i="59" s="1"/>
  <c r="I47" i="59"/>
  <c r="H47" i="59"/>
  <c r="G47" i="59"/>
  <c r="AG46" i="59"/>
  <c r="AF46" i="59"/>
  <c r="AE46" i="59"/>
  <c r="S46" i="59"/>
  <c r="T46" i="59" s="1"/>
  <c r="G46" i="59"/>
  <c r="AG45" i="59"/>
  <c r="AF45" i="59"/>
  <c r="AE45" i="59"/>
  <c r="T45" i="59"/>
  <c r="S45" i="59"/>
  <c r="U45" i="59" s="1"/>
  <c r="G45" i="59"/>
  <c r="I45" i="59" s="1"/>
  <c r="AG44" i="59"/>
  <c r="AF44" i="59"/>
  <c r="AE44" i="59"/>
  <c r="U44" i="59"/>
  <c r="T44" i="59"/>
  <c r="S44" i="59"/>
  <c r="G44" i="59"/>
  <c r="I44" i="59" s="1"/>
  <c r="AE43" i="59"/>
  <c r="AF43" i="59" s="1"/>
  <c r="S43" i="59"/>
  <c r="I43" i="59"/>
  <c r="G43" i="59"/>
  <c r="H43" i="59" s="1"/>
  <c r="AF42" i="59"/>
  <c r="AE42" i="59"/>
  <c r="AG42" i="59" s="1"/>
  <c r="S42" i="59"/>
  <c r="U42" i="59" s="1"/>
  <c r="I42" i="59"/>
  <c r="H42" i="59"/>
  <c r="G42" i="59"/>
  <c r="AG41" i="59"/>
  <c r="AF41" i="59"/>
  <c r="AE41" i="59"/>
  <c r="U41" i="59"/>
  <c r="T41" i="59"/>
  <c r="S41" i="59"/>
  <c r="I41" i="59"/>
  <c r="G41" i="59"/>
  <c r="H41" i="59" s="1"/>
  <c r="AE40" i="59"/>
  <c r="S40" i="59"/>
  <c r="U40" i="59" s="1"/>
  <c r="H40" i="59"/>
  <c r="G40" i="59"/>
  <c r="I40" i="59" s="1"/>
  <c r="AF39" i="59"/>
  <c r="AE39" i="59"/>
  <c r="AG39" i="59" s="1"/>
  <c r="U39" i="59"/>
  <c r="T39" i="59"/>
  <c r="S39" i="59"/>
  <c r="I39" i="59"/>
  <c r="H39" i="59"/>
  <c r="G39" i="59"/>
  <c r="AG38" i="59"/>
  <c r="AE38" i="59"/>
  <c r="AF38" i="59" s="1"/>
  <c r="S38" i="59"/>
  <c r="T38" i="59" s="1"/>
  <c r="G38" i="59"/>
  <c r="AG37" i="59"/>
  <c r="AE37" i="59"/>
  <c r="AF37" i="59" s="1"/>
  <c r="T37" i="59"/>
  <c r="S37" i="59"/>
  <c r="U37" i="59" s="1"/>
  <c r="G37" i="59"/>
  <c r="I37" i="59" s="1"/>
  <c r="AG36" i="59"/>
  <c r="AF36" i="59"/>
  <c r="AE36" i="59"/>
  <c r="U36" i="59"/>
  <c r="T36" i="59"/>
  <c r="S36" i="59"/>
  <c r="G36" i="59"/>
  <c r="I36" i="59" s="1"/>
  <c r="AG35" i="59"/>
  <c r="AE35" i="59"/>
  <c r="AF35" i="59" s="1"/>
  <c r="S35" i="59"/>
  <c r="G35" i="59"/>
  <c r="I35" i="59" s="1"/>
  <c r="Y31" i="59"/>
  <c r="M31" i="59"/>
  <c r="A31" i="59"/>
  <c r="Y30" i="59"/>
  <c r="M30" i="59"/>
  <c r="A30" i="59"/>
  <c r="S31" i="114"/>
  <c r="J31" i="114"/>
  <c r="A31" i="114"/>
  <c r="S29" i="114"/>
  <c r="J29" i="114"/>
  <c r="A29" i="114"/>
  <c r="S28" i="114"/>
  <c r="J28" i="114"/>
  <c r="A28" i="114"/>
  <c r="V29" i="110"/>
  <c r="L29" i="110"/>
  <c r="A29" i="110"/>
  <c r="V28" i="110"/>
  <c r="L28" i="110"/>
  <c r="A28" i="110"/>
  <c r="V27" i="110"/>
  <c r="L27" i="110"/>
  <c r="A27" i="110"/>
  <c r="U30" i="71"/>
  <c r="A30" i="71"/>
  <c r="U29" i="71"/>
  <c r="A29" i="71"/>
  <c r="U28" i="71"/>
  <c r="A28" i="71"/>
  <c r="A29" i="70"/>
  <c r="A28" i="70"/>
  <c r="A22" i="88"/>
  <c r="A29" i="69"/>
  <c r="A28" i="69"/>
  <c r="A30" i="119"/>
  <c r="A29" i="119"/>
  <c r="N13" i="104"/>
  <c r="H11" i="104"/>
  <c r="I11" i="104" s="1"/>
  <c r="J10" i="104"/>
  <c r="I10" i="104"/>
  <c r="H10" i="104"/>
  <c r="J9" i="104"/>
  <c r="I9" i="104"/>
  <c r="H9" i="104"/>
  <c r="J8" i="104"/>
  <c r="I8" i="104"/>
  <c r="H8" i="104"/>
  <c r="J7" i="104"/>
  <c r="I7" i="104" s="1"/>
  <c r="H7" i="104"/>
  <c r="J6" i="104"/>
  <c r="I6" i="104"/>
  <c r="H6" i="104"/>
  <c r="H5" i="104"/>
  <c r="AG75" i="116"/>
  <c r="AF75" i="116"/>
  <c r="AE75" i="116"/>
  <c r="T75" i="116"/>
  <c r="S75" i="116"/>
  <c r="U75" i="116" s="1"/>
  <c r="I75" i="116"/>
  <c r="H75" i="116"/>
  <c r="G75" i="116"/>
  <c r="AG74" i="116"/>
  <c r="AF74" i="116"/>
  <c r="AE74" i="116"/>
  <c r="U74" i="116"/>
  <c r="S74" i="116"/>
  <c r="T74" i="116" s="1"/>
  <c r="G74" i="116"/>
  <c r="H74" i="116" s="1"/>
  <c r="AE73" i="116"/>
  <c r="S73" i="116"/>
  <c r="T73" i="116" s="1"/>
  <c r="I73" i="116"/>
  <c r="H73" i="116"/>
  <c r="G73" i="116"/>
  <c r="AE72" i="116"/>
  <c r="AG72" i="116" s="1"/>
  <c r="U72" i="116"/>
  <c r="T72" i="116"/>
  <c r="S72" i="116"/>
  <c r="I72" i="116"/>
  <c r="H72" i="116"/>
  <c r="G72" i="116"/>
  <c r="AE71" i="116"/>
  <c r="AF71" i="116" s="1"/>
  <c r="S71" i="116"/>
  <c r="T71" i="116" s="1"/>
  <c r="G71" i="116"/>
  <c r="AG70" i="116"/>
  <c r="AE70" i="116"/>
  <c r="AF70" i="116" s="1"/>
  <c r="U70" i="116"/>
  <c r="T70" i="116"/>
  <c r="S70" i="116"/>
  <c r="H70" i="116"/>
  <c r="G70" i="116"/>
  <c r="I70" i="116" s="1"/>
  <c r="AG69" i="116"/>
  <c r="AF69" i="116"/>
  <c r="AE69" i="116"/>
  <c r="U69" i="116"/>
  <c r="T69" i="116"/>
  <c r="S69" i="116"/>
  <c r="I69" i="116"/>
  <c r="G69" i="116"/>
  <c r="H69" i="116" s="1"/>
  <c r="AE68" i="116"/>
  <c r="AF68" i="116" s="1"/>
  <c r="S68" i="116"/>
  <c r="G68" i="116"/>
  <c r="H68" i="116" s="1"/>
  <c r="AG67" i="116"/>
  <c r="AF67" i="116"/>
  <c r="AE67" i="116"/>
  <c r="S67" i="116"/>
  <c r="U67" i="116" s="1"/>
  <c r="I67" i="116"/>
  <c r="H67" i="116"/>
  <c r="G67" i="116"/>
  <c r="AG66" i="116"/>
  <c r="AF66" i="116"/>
  <c r="AE66" i="116"/>
  <c r="S66" i="116"/>
  <c r="T66" i="116" s="1"/>
  <c r="G66" i="116"/>
  <c r="H66" i="116" s="1"/>
  <c r="AE65" i="116"/>
  <c r="U65" i="116"/>
  <c r="S65" i="116"/>
  <c r="T65" i="116" s="1"/>
  <c r="I65" i="116"/>
  <c r="H65" i="116"/>
  <c r="G65" i="116"/>
  <c r="AF64" i="116"/>
  <c r="AE64" i="116"/>
  <c r="AG64" i="116" s="1"/>
  <c r="U64" i="116"/>
  <c r="T64" i="116"/>
  <c r="S64" i="116"/>
  <c r="I64" i="116"/>
  <c r="H64" i="116"/>
  <c r="G64" i="116"/>
  <c r="AG63" i="116"/>
  <c r="AE63" i="116"/>
  <c r="AF63" i="116" s="1"/>
  <c r="S63" i="116"/>
  <c r="T63" i="116" s="1"/>
  <c r="G63" i="116"/>
  <c r="AE62" i="116"/>
  <c r="AF62" i="116" s="1"/>
  <c r="U62" i="116"/>
  <c r="T62" i="116"/>
  <c r="S62" i="116"/>
  <c r="G62" i="116"/>
  <c r="I62" i="116" s="1"/>
  <c r="AG61" i="116"/>
  <c r="AF61" i="116"/>
  <c r="AE61" i="116"/>
  <c r="U61" i="116"/>
  <c r="T61" i="116"/>
  <c r="S61" i="116"/>
  <c r="G61" i="116"/>
  <c r="I61" i="116" s="1"/>
  <c r="AE60" i="116"/>
  <c r="AF60" i="116" s="1"/>
  <c r="S60" i="116"/>
  <c r="I60" i="116"/>
  <c r="G60" i="116"/>
  <c r="H60" i="116" s="1"/>
  <c r="AG59" i="116"/>
  <c r="AF59" i="116"/>
  <c r="AE59" i="116"/>
  <c r="T59" i="116"/>
  <c r="S59" i="116"/>
  <c r="U59" i="116" s="1"/>
  <c r="I59" i="116"/>
  <c r="H59" i="116"/>
  <c r="G59" i="116"/>
  <c r="AG58" i="116"/>
  <c r="AF58" i="116"/>
  <c r="AE58" i="116"/>
  <c r="U58" i="116"/>
  <c r="S58" i="116"/>
  <c r="T58" i="116" s="1"/>
  <c r="G58" i="116"/>
  <c r="H58" i="116" s="1"/>
  <c r="AE57" i="116"/>
  <c r="S57" i="116"/>
  <c r="T57" i="116" s="1"/>
  <c r="I57" i="116"/>
  <c r="H57" i="116"/>
  <c r="G57" i="116"/>
  <c r="AE56" i="116"/>
  <c r="AG56" i="116" s="1"/>
  <c r="U56" i="116"/>
  <c r="T56" i="116"/>
  <c r="S56" i="116"/>
  <c r="I56" i="116"/>
  <c r="H56" i="116"/>
  <c r="G56" i="116"/>
  <c r="AE55" i="116"/>
  <c r="AG55" i="116" s="1"/>
  <c r="S55" i="116"/>
  <c r="T55" i="116" s="1"/>
  <c r="G55" i="116"/>
  <c r="AG54" i="116"/>
  <c r="AE54" i="116"/>
  <c r="AF54" i="116" s="1"/>
  <c r="U54" i="116"/>
  <c r="T54" i="116"/>
  <c r="S54" i="116"/>
  <c r="H54" i="116"/>
  <c r="G54" i="116"/>
  <c r="I54" i="116" s="1"/>
  <c r="AG53" i="116"/>
  <c r="AF53" i="116"/>
  <c r="AE53" i="116"/>
  <c r="U53" i="116"/>
  <c r="T53" i="116"/>
  <c r="S53" i="116"/>
  <c r="I53" i="116"/>
  <c r="G53" i="116"/>
  <c r="H53" i="116" s="1"/>
  <c r="AE52" i="116"/>
  <c r="AF52" i="116" s="1"/>
  <c r="S52" i="116"/>
  <c r="G52" i="116"/>
  <c r="H52" i="116" s="1"/>
  <c r="AG51" i="116"/>
  <c r="AF51" i="116"/>
  <c r="AE51" i="116"/>
  <c r="S51" i="116"/>
  <c r="U51" i="116" s="1"/>
  <c r="I51" i="116"/>
  <c r="H51" i="116"/>
  <c r="G51" i="116"/>
  <c r="AG50" i="116"/>
  <c r="AF50" i="116"/>
  <c r="AE50" i="116"/>
  <c r="S50" i="116"/>
  <c r="U50" i="116" s="1"/>
  <c r="G50" i="116"/>
  <c r="H50" i="116" s="1"/>
  <c r="AE49" i="116"/>
  <c r="U49" i="116"/>
  <c r="S49" i="116"/>
  <c r="T49" i="116" s="1"/>
  <c r="I49" i="116"/>
  <c r="H49" i="116"/>
  <c r="G49" i="116"/>
  <c r="AF48" i="116"/>
  <c r="AE48" i="116"/>
  <c r="AG48" i="116" s="1"/>
  <c r="U48" i="116"/>
  <c r="T48" i="116"/>
  <c r="S48" i="116"/>
  <c r="I48" i="116"/>
  <c r="H48" i="116"/>
  <c r="G48" i="116"/>
  <c r="AG47" i="116"/>
  <c r="AE47" i="116"/>
  <c r="AF47" i="116" s="1"/>
  <c r="S47" i="116"/>
  <c r="T47" i="116" s="1"/>
  <c r="G47" i="116"/>
  <c r="AE46" i="116"/>
  <c r="AF46" i="116" s="1"/>
  <c r="U46" i="116"/>
  <c r="T46" i="116"/>
  <c r="S46" i="116"/>
  <c r="G46" i="116"/>
  <c r="I46" i="116" s="1"/>
  <c r="AG45" i="116"/>
  <c r="AF45" i="116"/>
  <c r="AE45" i="116"/>
  <c r="U45" i="116"/>
  <c r="T45" i="116"/>
  <c r="S45" i="116"/>
  <c r="G45" i="116"/>
  <c r="I45" i="116" s="1"/>
  <c r="AE44" i="116"/>
  <c r="AF44" i="116" s="1"/>
  <c r="S44" i="116"/>
  <c r="I44" i="116"/>
  <c r="G44" i="116"/>
  <c r="H44" i="116" s="1"/>
  <c r="AG43" i="116"/>
  <c r="AF43" i="116"/>
  <c r="AE43" i="116"/>
  <c r="T43" i="116"/>
  <c r="S43" i="116"/>
  <c r="U43" i="116" s="1"/>
  <c r="I43" i="116"/>
  <c r="H43" i="116"/>
  <c r="G43" i="116"/>
  <c r="AG42" i="116"/>
  <c r="AF42" i="116"/>
  <c r="AE42" i="116"/>
  <c r="U42" i="116"/>
  <c r="S42" i="116"/>
  <c r="T42" i="116" s="1"/>
  <c r="G42" i="116"/>
  <c r="H42" i="116" s="1"/>
  <c r="AE41" i="116"/>
  <c r="S41" i="116"/>
  <c r="U41" i="116" s="1"/>
  <c r="I41" i="116"/>
  <c r="H41" i="116"/>
  <c r="G41" i="116"/>
  <c r="AE40" i="116"/>
  <c r="AG40" i="116" s="1"/>
  <c r="U40" i="116"/>
  <c r="T40" i="116"/>
  <c r="S40" i="116"/>
  <c r="I40" i="116"/>
  <c r="H40" i="116"/>
  <c r="G40" i="116"/>
  <c r="AE39" i="116"/>
  <c r="AG39" i="116" s="1"/>
  <c r="S39" i="116"/>
  <c r="T39" i="116" s="1"/>
  <c r="G39" i="116"/>
  <c r="AG38" i="116"/>
  <c r="AE38" i="116"/>
  <c r="AF38" i="116" s="1"/>
  <c r="U38" i="116"/>
  <c r="T38" i="116"/>
  <c r="S38" i="116"/>
  <c r="H38" i="116"/>
  <c r="G38" i="116"/>
  <c r="I38" i="116" s="1"/>
  <c r="AG37" i="116"/>
  <c r="AF37" i="116"/>
  <c r="AE37" i="116"/>
  <c r="U37" i="116"/>
  <c r="T37" i="116"/>
  <c r="S37" i="116"/>
  <c r="I37" i="116"/>
  <c r="G37" i="116"/>
  <c r="H37" i="116" s="1"/>
  <c r="AE36" i="116"/>
  <c r="AF36" i="116" s="1"/>
  <c r="S36" i="116"/>
  <c r="G36" i="116"/>
  <c r="H36" i="116" s="1"/>
  <c r="AG35" i="116"/>
  <c r="AF35" i="116"/>
  <c r="AE35" i="116"/>
  <c r="S35" i="116"/>
  <c r="U35" i="116" s="1"/>
  <c r="I35" i="116"/>
  <c r="H35" i="116"/>
  <c r="G35" i="116"/>
  <c r="Y32" i="116"/>
  <c r="M32" i="116"/>
  <c r="A32" i="116"/>
  <c r="Y31" i="116"/>
  <c r="M31" i="116"/>
  <c r="A31" i="116"/>
  <c r="Y30" i="116"/>
  <c r="M30" i="116"/>
  <c r="A30" i="116"/>
  <c r="S31" i="57"/>
  <c r="J31" i="57"/>
  <c r="A31" i="57"/>
  <c r="S29" i="57"/>
  <c r="J29" i="57"/>
  <c r="A29" i="57"/>
  <c r="S28" i="57"/>
  <c r="J28" i="57"/>
  <c r="A28" i="57"/>
  <c r="V29" i="109"/>
  <c r="L29" i="109"/>
  <c r="A29" i="109"/>
  <c r="V28" i="109"/>
  <c r="L28" i="109"/>
  <c r="A28" i="109"/>
  <c r="V27" i="109"/>
  <c r="L27" i="109"/>
  <c r="A27" i="109"/>
  <c r="U30" i="65"/>
  <c r="A30" i="65"/>
  <c r="U29" i="65"/>
  <c r="A29" i="65"/>
  <c r="U28" i="65"/>
  <c r="A28" i="65"/>
  <c r="A29" i="64"/>
  <c r="A28" i="64"/>
  <c r="A22" i="87"/>
  <c r="A29" i="63"/>
  <c r="A28" i="63"/>
  <c r="A30" i="118"/>
  <c r="A29" i="118"/>
  <c r="N13" i="103"/>
  <c r="J10" i="103"/>
  <c r="I10" i="103" s="1"/>
  <c r="H10" i="103"/>
  <c r="J9" i="103"/>
  <c r="H9" i="103"/>
  <c r="J8" i="103"/>
  <c r="I8" i="103"/>
  <c r="H8" i="103"/>
  <c r="J7" i="103"/>
  <c r="I7" i="103" s="1"/>
  <c r="H7" i="103"/>
  <c r="J6" i="103"/>
  <c r="I6" i="103"/>
  <c r="H6" i="103"/>
  <c r="H5" i="103"/>
  <c r="AG75" i="115"/>
  <c r="AF75" i="115"/>
  <c r="AE75" i="115"/>
  <c r="S75" i="115"/>
  <c r="T75" i="115" s="1"/>
  <c r="G75" i="115"/>
  <c r="I75" i="115" s="1"/>
  <c r="AG74" i="115"/>
  <c r="AE74" i="115"/>
  <c r="AF74" i="115" s="1"/>
  <c r="T74" i="115"/>
  <c r="S74" i="115"/>
  <c r="U74" i="115" s="1"/>
  <c r="G74" i="115"/>
  <c r="I74" i="115" s="1"/>
  <c r="AG73" i="115"/>
  <c r="AF73" i="115"/>
  <c r="AE73" i="115"/>
  <c r="S73" i="115"/>
  <c r="T73" i="115" s="1"/>
  <c r="G73" i="115"/>
  <c r="I73" i="115" s="1"/>
  <c r="AG72" i="115"/>
  <c r="AE72" i="115"/>
  <c r="AF72" i="115" s="1"/>
  <c r="T72" i="115"/>
  <c r="S72" i="115"/>
  <c r="U72" i="115" s="1"/>
  <c r="G72" i="115"/>
  <c r="H72" i="115" s="1"/>
  <c r="AF71" i="115"/>
  <c r="AE71" i="115"/>
  <c r="AG71" i="115" s="1"/>
  <c r="U71" i="115"/>
  <c r="T71" i="115"/>
  <c r="S71" i="115"/>
  <c r="I71" i="115"/>
  <c r="H71" i="115"/>
  <c r="G71" i="115"/>
  <c r="AE70" i="115"/>
  <c r="AF70" i="115" s="1"/>
  <c r="U70" i="115"/>
  <c r="T70" i="115"/>
  <c r="S70" i="115"/>
  <c r="G70" i="115"/>
  <c r="H70" i="115" s="1"/>
  <c r="AE69" i="115"/>
  <c r="AG69" i="115" s="1"/>
  <c r="U69" i="115"/>
  <c r="S69" i="115"/>
  <c r="T69" i="115" s="1"/>
  <c r="H69" i="115"/>
  <c r="G69" i="115"/>
  <c r="I69" i="115" s="1"/>
  <c r="AE68" i="115"/>
  <c r="AG68" i="115" s="1"/>
  <c r="U68" i="115"/>
  <c r="T68" i="115"/>
  <c r="S68" i="115"/>
  <c r="G68" i="115"/>
  <c r="H68" i="115" s="1"/>
  <c r="AE67" i="115"/>
  <c r="AG67" i="115" s="1"/>
  <c r="U67" i="115"/>
  <c r="S67" i="115"/>
  <c r="T67" i="115" s="1"/>
  <c r="H67" i="115"/>
  <c r="G67" i="115"/>
  <c r="I67" i="115" s="1"/>
  <c r="AE66" i="115"/>
  <c r="AF66" i="115" s="1"/>
  <c r="T66" i="115"/>
  <c r="S66" i="115"/>
  <c r="U66" i="115" s="1"/>
  <c r="I66" i="115"/>
  <c r="H66" i="115"/>
  <c r="G66" i="115"/>
  <c r="AG65" i="115"/>
  <c r="AF65" i="115"/>
  <c r="AE65" i="115"/>
  <c r="S65" i="115"/>
  <c r="T65" i="115" s="1"/>
  <c r="I65" i="115"/>
  <c r="H65" i="115"/>
  <c r="G65" i="115"/>
  <c r="AE64" i="115"/>
  <c r="AF64" i="115" s="1"/>
  <c r="S64" i="115"/>
  <c r="U64" i="115" s="1"/>
  <c r="I64" i="115"/>
  <c r="G64" i="115"/>
  <c r="H64" i="115" s="1"/>
  <c r="AF63" i="115"/>
  <c r="AE63" i="115"/>
  <c r="AG63" i="115" s="1"/>
  <c r="S63" i="115"/>
  <c r="U63" i="115" s="1"/>
  <c r="I63" i="115"/>
  <c r="H63" i="115"/>
  <c r="G63" i="115"/>
  <c r="AE62" i="115"/>
  <c r="AF62" i="115" s="1"/>
  <c r="S62" i="115"/>
  <c r="U62" i="115" s="1"/>
  <c r="I62" i="115"/>
  <c r="G62" i="115"/>
  <c r="H62" i="115" s="1"/>
  <c r="AF61" i="115"/>
  <c r="AE61" i="115"/>
  <c r="AG61" i="115" s="1"/>
  <c r="S61" i="115"/>
  <c r="T61" i="115" s="1"/>
  <c r="H61" i="115"/>
  <c r="G61" i="115"/>
  <c r="I61" i="115" s="1"/>
  <c r="AG60" i="115"/>
  <c r="AF60" i="115"/>
  <c r="AE60" i="115"/>
  <c r="U60" i="115"/>
  <c r="T60" i="115"/>
  <c r="S60" i="115"/>
  <c r="G60" i="115"/>
  <c r="H60" i="115" s="1"/>
  <c r="AG59" i="115"/>
  <c r="AF59" i="115"/>
  <c r="AE59" i="115"/>
  <c r="S59" i="115"/>
  <c r="T59" i="115" s="1"/>
  <c r="G59" i="115"/>
  <c r="I59" i="115" s="1"/>
  <c r="AG58" i="115"/>
  <c r="AE58" i="115"/>
  <c r="AF58" i="115" s="1"/>
  <c r="T58" i="115"/>
  <c r="S58" i="115"/>
  <c r="U58" i="115" s="1"/>
  <c r="G58" i="115"/>
  <c r="I58" i="115" s="1"/>
  <c r="AG57" i="115"/>
  <c r="AF57" i="115"/>
  <c r="AE57" i="115"/>
  <c r="S57" i="115"/>
  <c r="T57" i="115" s="1"/>
  <c r="G57" i="115"/>
  <c r="H57" i="115" s="1"/>
  <c r="AG56" i="115"/>
  <c r="AE56" i="115"/>
  <c r="AF56" i="115" s="1"/>
  <c r="T56" i="115"/>
  <c r="S56" i="115"/>
  <c r="U56" i="115" s="1"/>
  <c r="G56" i="115"/>
  <c r="I56" i="115" s="1"/>
  <c r="AF55" i="115"/>
  <c r="AE55" i="115"/>
  <c r="AG55" i="115" s="1"/>
  <c r="U55" i="115"/>
  <c r="T55" i="115"/>
  <c r="S55" i="115"/>
  <c r="I55" i="115"/>
  <c r="H55" i="115"/>
  <c r="G55" i="115"/>
  <c r="AE54" i="115"/>
  <c r="AF54" i="115" s="1"/>
  <c r="U54" i="115"/>
  <c r="T54" i="115"/>
  <c r="S54" i="115"/>
  <c r="G54" i="115"/>
  <c r="H54" i="115" s="1"/>
  <c r="AE53" i="115"/>
  <c r="AG53" i="115" s="1"/>
  <c r="U53" i="115"/>
  <c r="S53" i="115"/>
  <c r="T53" i="115" s="1"/>
  <c r="H53" i="115"/>
  <c r="G53" i="115"/>
  <c r="I53" i="115" s="1"/>
  <c r="AE52" i="115"/>
  <c r="AF52" i="115" s="1"/>
  <c r="U52" i="115"/>
  <c r="T52" i="115"/>
  <c r="S52" i="115"/>
  <c r="G52" i="115"/>
  <c r="H52" i="115" s="1"/>
  <c r="AE51" i="115"/>
  <c r="AG51" i="115" s="1"/>
  <c r="U51" i="115"/>
  <c r="S51" i="115"/>
  <c r="T51" i="115" s="1"/>
  <c r="H51" i="115"/>
  <c r="G51" i="115"/>
  <c r="I51" i="115" s="1"/>
  <c r="AE50" i="115"/>
  <c r="AG50" i="115" s="1"/>
  <c r="T50" i="115"/>
  <c r="S50" i="115"/>
  <c r="U50" i="115" s="1"/>
  <c r="I50" i="115"/>
  <c r="H50" i="115"/>
  <c r="G50" i="115"/>
  <c r="AG49" i="115"/>
  <c r="AF49" i="115"/>
  <c r="AE49" i="115"/>
  <c r="S49" i="115"/>
  <c r="T49" i="115" s="1"/>
  <c r="I49" i="115"/>
  <c r="H49" i="115"/>
  <c r="G49" i="115"/>
  <c r="AE48" i="115"/>
  <c r="AF48" i="115" s="1"/>
  <c r="S48" i="115"/>
  <c r="U48" i="115" s="1"/>
  <c r="I48" i="115"/>
  <c r="G48" i="115"/>
  <c r="H48" i="115" s="1"/>
  <c r="AF47" i="115"/>
  <c r="AE47" i="115"/>
  <c r="AG47" i="115" s="1"/>
  <c r="S47" i="115"/>
  <c r="U47" i="115" s="1"/>
  <c r="I47" i="115"/>
  <c r="H47" i="115"/>
  <c r="G47" i="115"/>
  <c r="AE46" i="115"/>
  <c r="AF46" i="115" s="1"/>
  <c r="S46" i="115"/>
  <c r="U46" i="115" s="1"/>
  <c r="I46" i="115"/>
  <c r="G46" i="115"/>
  <c r="H46" i="115" s="1"/>
  <c r="AF45" i="115"/>
  <c r="AE45" i="115"/>
  <c r="AG45" i="115" s="1"/>
  <c r="S45" i="115"/>
  <c r="U45" i="115" s="1"/>
  <c r="H45" i="115"/>
  <c r="G45" i="115"/>
  <c r="I45" i="115" s="1"/>
  <c r="AG44" i="115"/>
  <c r="AF44" i="115"/>
  <c r="AE44" i="115"/>
  <c r="U44" i="115"/>
  <c r="T44" i="115"/>
  <c r="S44" i="115"/>
  <c r="G44" i="115"/>
  <c r="H44" i="115" s="1"/>
  <c r="AG43" i="115"/>
  <c r="AF43" i="115"/>
  <c r="AE43" i="115"/>
  <c r="S43" i="115"/>
  <c r="T43" i="115" s="1"/>
  <c r="G43" i="115"/>
  <c r="I43" i="115" s="1"/>
  <c r="AG42" i="115"/>
  <c r="AE42" i="115"/>
  <c r="AF42" i="115" s="1"/>
  <c r="U42" i="115"/>
  <c r="T42" i="115"/>
  <c r="S42" i="115"/>
  <c r="G42" i="115"/>
  <c r="I42" i="115" s="1"/>
  <c r="AG41" i="115"/>
  <c r="AF41" i="115"/>
  <c r="AE41" i="115"/>
  <c r="S41" i="115"/>
  <c r="T41" i="115" s="1"/>
  <c r="I41" i="115"/>
  <c r="H41" i="115"/>
  <c r="G41" i="115"/>
  <c r="U40" i="115"/>
  <c r="S40" i="115"/>
  <c r="T40" i="115" s="1"/>
  <c r="G40" i="115"/>
  <c r="H40" i="115" s="1"/>
  <c r="U39" i="115"/>
  <c r="S39" i="115"/>
  <c r="T39" i="115" s="1"/>
  <c r="G39" i="115"/>
  <c r="I39" i="115" s="1"/>
  <c r="AE38" i="115"/>
  <c r="AG38" i="115" s="1"/>
  <c r="U38" i="115"/>
  <c r="T38" i="115"/>
  <c r="S38" i="115"/>
  <c r="G38" i="115"/>
  <c r="I38" i="115" s="1"/>
  <c r="AG37" i="115"/>
  <c r="AF37" i="115"/>
  <c r="AE37" i="115"/>
  <c r="U37" i="115"/>
  <c r="S37" i="115"/>
  <c r="T37" i="115" s="1"/>
  <c r="G37" i="115"/>
  <c r="I37" i="115" s="1"/>
  <c r="AG36" i="115"/>
  <c r="AE36" i="115"/>
  <c r="AF36" i="115" s="1"/>
  <c r="S36" i="115"/>
  <c r="U36" i="115" s="1"/>
  <c r="G36" i="115"/>
  <c r="I36" i="115" s="1"/>
  <c r="AG35" i="115"/>
  <c r="AF35" i="115"/>
  <c r="AE35" i="115"/>
  <c r="S35" i="115"/>
  <c r="U35" i="115" s="1"/>
  <c r="I35" i="115"/>
  <c r="H35" i="115"/>
  <c r="G35" i="115"/>
  <c r="Y32" i="115"/>
  <c r="M32" i="115"/>
  <c r="A32" i="115"/>
  <c r="Y31" i="115"/>
  <c r="M31" i="115"/>
  <c r="A31" i="115"/>
  <c r="Y30" i="115"/>
  <c r="M30" i="115"/>
  <c r="A30" i="115"/>
  <c r="S31" i="29"/>
  <c r="J31" i="29"/>
  <c r="A31" i="29"/>
  <c r="S29" i="29"/>
  <c r="J29" i="29"/>
  <c r="A29" i="29"/>
  <c r="S28" i="29"/>
  <c r="J28" i="29"/>
  <c r="A28" i="29"/>
  <c r="V29" i="25"/>
  <c r="L29" i="25"/>
  <c r="A29" i="25"/>
  <c r="V28" i="25"/>
  <c r="L28" i="25"/>
  <c r="A28" i="25"/>
  <c r="V27" i="25"/>
  <c r="L27" i="25"/>
  <c r="A27" i="25"/>
  <c r="U30" i="22"/>
  <c r="A30" i="22"/>
  <c r="U29" i="22"/>
  <c r="A29" i="22"/>
  <c r="U28" i="22"/>
  <c r="A28" i="22"/>
  <c r="A29" i="17"/>
  <c r="A28" i="17"/>
  <c r="A22" i="85"/>
  <c r="A29" i="82"/>
  <c r="A28" i="82"/>
  <c r="A29" i="123"/>
  <c r="A29" i="117"/>
  <c r="O32" i="60"/>
  <c r="C32" i="60"/>
  <c r="M30" i="60"/>
  <c r="A30" i="60"/>
  <c r="M29" i="60"/>
  <c r="A29" i="60"/>
  <c r="A6" i="80"/>
  <c r="C68" i="1"/>
  <c r="C67" i="1"/>
  <c r="C66" i="1"/>
  <c r="C63" i="1"/>
  <c r="C62" i="1"/>
  <c r="C61" i="1"/>
  <c r="C60" i="1"/>
  <c r="C59" i="1"/>
  <c r="C58" i="1"/>
  <c r="C57" i="1"/>
  <c r="C56" i="1"/>
  <c r="C55" i="1"/>
  <c r="C52" i="1"/>
  <c r="C51" i="1"/>
  <c r="C50" i="1"/>
  <c r="C49" i="1"/>
  <c r="C48" i="1"/>
  <c r="C47" i="1"/>
  <c r="C46" i="1"/>
  <c r="C45" i="1"/>
  <c r="C44" i="1"/>
  <c r="C41" i="1"/>
  <c r="C40" i="1"/>
  <c r="C39" i="1"/>
  <c r="C38" i="1"/>
  <c r="C37" i="1"/>
  <c r="C36" i="1"/>
  <c r="C35" i="1"/>
  <c r="C34" i="1"/>
  <c r="C33" i="1"/>
  <c r="C30" i="1"/>
  <c r="C29" i="1"/>
  <c r="C28" i="1"/>
  <c r="C27" i="1"/>
  <c r="C26" i="1"/>
  <c r="C25" i="1"/>
  <c r="C24" i="1"/>
  <c r="C23" i="1"/>
  <c r="C22" i="1"/>
  <c r="C19" i="1"/>
  <c r="C18" i="1"/>
  <c r="C17" i="1"/>
  <c r="C16" i="1"/>
  <c r="C15" i="1"/>
  <c r="C14" i="1"/>
  <c r="C13" i="1"/>
  <c r="C12" i="1"/>
  <c r="C11" i="1"/>
  <c r="C8" i="1"/>
  <c r="C7" i="1"/>
  <c r="C6" i="1"/>
  <c r="C1" i="1"/>
  <c r="A1" i="1"/>
  <c r="L45" i="2"/>
  <c r="C18" i="2"/>
  <c r="C16" i="2"/>
  <c r="C15" i="2"/>
  <c r="C11" i="2"/>
  <c r="AG39" i="95" l="1"/>
  <c r="AF39" i="95"/>
  <c r="AG43" i="59"/>
  <c r="U65" i="59"/>
  <c r="T65" i="59"/>
  <c r="T65" i="102"/>
  <c r="U65" i="102"/>
  <c r="H37" i="115"/>
  <c r="AF51" i="115"/>
  <c r="T64" i="115"/>
  <c r="I36" i="116"/>
  <c r="AG46" i="116"/>
  <c r="I52" i="116"/>
  <c r="U57" i="116"/>
  <c r="AG62" i="116"/>
  <c r="I68" i="116"/>
  <c r="U73" i="116"/>
  <c r="H36" i="59"/>
  <c r="T40" i="59"/>
  <c r="I46" i="59"/>
  <c r="H46" i="59"/>
  <c r="T51" i="59"/>
  <c r="AF52" i="59"/>
  <c r="AG52" i="59"/>
  <c r="H63" i="59"/>
  <c r="H68" i="59"/>
  <c r="H69" i="59"/>
  <c r="H71" i="59"/>
  <c r="AF74" i="59"/>
  <c r="AF75" i="59"/>
  <c r="AF44" i="102"/>
  <c r="H48" i="102"/>
  <c r="T49" i="102"/>
  <c r="U49" i="102"/>
  <c r="AF59" i="102"/>
  <c r="AG60" i="102"/>
  <c r="I62" i="102"/>
  <c r="I64" i="102"/>
  <c r="H70" i="102"/>
  <c r="I70" i="102"/>
  <c r="T72" i="102"/>
  <c r="AG75" i="102"/>
  <c r="H11" i="108"/>
  <c r="I11" i="108" s="1"/>
  <c r="H44" i="95"/>
  <c r="AF54" i="95"/>
  <c r="I60" i="115"/>
  <c r="AG70" i="115"/>
  <c r="U35" i="102"/>
  <c r="T47" i="115"/>
  <c r="T63" i="115"/>
  <c r="AF67" i="115"/>
  <c r="H74" i="115"/>
  <c r="H75" i="115"/>
  <c r="T35" i="115"/>
  <c r="H38" i="115"/>
  <c r="I40" i="115"/>
  <c r="AF50" i="115"/>
  <c r="AG52" i="115"/>
  <c r="I57" i="115"/>
  <c r="H45" i="116"/>
  <c r="T50" i="116"/>
  <c r="AF55" i="116"/>
  <c r="U38" i="59"/>
  <c r="H70" i="59"/>
  <c r="H54" i="102"/>
  <c r="I54" i="102"/>
  <c r="H36" i="115"/>
  <c r="AF38" i="115"/>
  <c r="T41" i="116"/>
  <c r="AG44" i="116"/>
  <c r="I66" i="116"/>
  <c r="U71" i="116"/>
  <c r="T42" i="59"/>
  <c r="AG71" i="95"/>
  <c r="AF71" i="95"/>
  <c r="H43" i="115"/>
  <c r="T46" i="115"/>
  <c r="T48" i="115"/>
  <c r="H58" i="115"/>
  <c r="AF68" i="115"/>
  <c r="H73" i="115"/>
  <c r="T45" i="115"/>
  <c r="H56" i="115"/>
  <c r="AF39" i="116"/>
  <c r="AG41" i="116"/>
  <c r="AF41" i="116"/>
  <c r="I47" i="116"/>
  <c r="H47" i="116"/>
  <c r="U52" i="116"/>
  <c r="T52" i="116"/>
  <c r="H61" i="116"/>
  <c r="I63" i="116"/>
  <c r="H63" i="116"/>
  <c r="H44" i="59"/>
  <c r="I46" i="102"/>
  <c r="T56" i="102"/>
  <c r="U57" i="95"/>
  <c r="T57" i="95"/>
  <c r="I68" i="95"/>
  <c r="H68" i="95"/>
  <c r="U41" i="115"/>
  <c r="U43" i="115"/>
  <c r="U59" i="115"/>
  <c r="U61" i="115"/>
  <c r="AG64" i="115"/>
  <c r="AG66" i="115"/>
  <c r="I70" i="115"/>
  <c r="I72" i="115"/>
  <c r="U75" i="115"/>
  <c r="H11" i="103"/>
  <c r="I11" i="103" s="1"/>
  <c r="T35" i="116"/>
  <c r="AF40" i="116"/>
  <c r="H46" i="116"/>
  <c r="T51" i="116"/>
  <c r="AF56" i="116"/>
  <c r="H62" i="116"/>
  <c r="U66" i="116"/>
  <c r="T67" i="116"/>
  <c r="AG71" i="116"/>
  <c r="AF72" i="116"/>
  <c r="H35" i="59"/>
  <c r="AG40" i="59"/>
  <c r="AF40" i="59"/>
  <c r="H45" i="59"/>
  <c r="U46" i="59"/>
  <c r="AG51" i="59"/>
  <c r="AF51" i="59"/>
  <c r="I54" i="59"/>
  <c r="AG55" i="59"/>
  <c r="AF55" i="59"/>
  <c r="H62" i="59"/>
  <c r="T63" i="59"/>
  <c r="U63" i="59"/>
  <c r="AF73" i="59"/>
  <c r="H38" i="102"/>
  <c r="I38" i="102"/>
  <c r="T40" i="102"/>
  <c r="AG43" i="102"/>
  <c r="T55" i="102"/>
  <c r="AF58" i="102"/>
  <c r="H60" i="102"/>
  <c r="I60" i="102"/>
  <c r="T70" i="102"/>
  <c r="U71" i="102"/>
  <c r="AG72" i="102"/>
  <c r="AG74" i="102"/>
  <c r="U36" i="95"/>
  <c r="T36" i="95"/>
  <c r="AG41" i="95"/>
  <c r="AF41" i="95"/>
  <c r="I47" i="95"/>
  <c r="H47" i="95"/>
  <c r="U52" i="95"/>
  <c r="T52" i="95"/>
  <c r="AG57" i="95"/>
  <c r="AF57" i="95"/>
  <c r="I63" i="95"/>
  <c r="H63" i="95"/>
  <c r="U68" i="95"/>
  <c r="T68" i="95"/>
  <c r="I73" i="59"/>
  <c r="H73" i="59"/>
  <c r="T59" i="102"/>
  <c r="U59" i="102"/>
  <c r="U50" i="95"/>
  <c r="T50" i="95"/>
  <c r="H42" i="115"/>
  <c r="AG54" i="115"/>
  <c r="U39" i="116"/>
  <c r="T59" i="59"/>
  <c r="H72" i="59"/>
  <c r="AF53" i="115"/>
  <c r="H59" i="115"/>
  <c r="T62" i="115"/>
  <c r="AF69" i="115"/>
  <c r="I9" i="103"/>
  <c r="U36" i="116"/>
  <c r="T36" i="116"/>
  <c r="AG57" i="116"/>
  <c r="AF57" i="116"/>
  <c r="U68" i="116"/>
  <c r="T68" i="116"/>
  <c r="AG73" i="116"/>
  <c r="AF73" i="116"/>
  <c r="H37" i="59"/>
  <c r="U55" i="59"/>
  <c r="AG65" i="59"/>
  <c r="I36" i="95"/>
  <c r="H36" i="95"/>
  <c r="AG46" i="95"/>
  <c r="AF46" i="95"/>
  <c r="T36" i="115"/>
  <c r="H39" i="115"/>
  <c r="AG48" i="115"/>
  <c r="I54" i="115"/>
  <c r="AG46" i="115"/>
  <c r="I52" i="115"/>
  <c r="U57" i="115"/>
  <c r="AG62" i="115"/>
  <c r="I68" i="115"/>
  <c r="U73" i="115"/>
  <c r="AG36" i="116"/>
  <c r="I42" i="116"/>
  <c r="U47" i="116"/>
  <c r="AG52" i="116"/>
  <c r="I58" i="116"/>
  <c r="U63" i="116"/>
  <c r="AG68" i="116"/>
  <c r="I74" i="116"/>
  <c r="AF50" i="59"/>
  <c r="I66" i="59"/>
  <c r="H44" i="102"/>
  <c r="I44" i="102"/>
  <c r="AG56" i="102"/>
  <c r="AF64" i="102"/>
  <c r="AG64" i="102"/>
  <c r="H67" i="102"/>
  <c r="I39" i="95"/>
  <c r="H39" i="95"/>
  <c r="H42" i="95"/>
  <c r="I42" i="95"/>
  <c r="AG49" i="95"/>
  <c r="AF49" i="95"/>
  <c r="AF52" i="95"/>
  <c r="AG52" i="95"/>
  <c r="U60" i="95"/>
  <c r="T60" i="95"/>
  <c r="T63" i="95"/>
  <c r="U63" i="95"/>
  <c r="AG73" i="95"/>
  <c r="AF73" i="95"/>
  <c r="AF38" i="102"/>
  <c r="AG38" i="102"/>
  <c r="I44" i="115"/>
  <c r="U49" i="115"/>
  <c r="I38" i="59"/>
  <c r="H38" i="59"/>
  <c r="I61" i="95"/>
  <c r="H61" i="95"/>
  <c r="U65" i="115"/>
  <c r="I50" i="116"/>
  <c r="U55" i="116"/>
  <c r="AG60" i="116"/>
  <c r="I55" i="59"/>
  <c r="T43" i="102"/>
  <c r="U43" i="102"/>
  <c r="AF45" i="102"/>
  <c r="U35" i="59"/>
  <c r="T35" i="59"/>
  <c r="U62" i="59"/>
  <c r="T62" i="59"/>
  <c r="U66" i="59"/>
  <c r="T66" i="59"/>
  <c r="H74" i="59"/>
  <c r="I74" i="59"/>
  <c r="AF48" i="102"/>
  <c r="AG48" i="102"/>
  <c r="AF70" i="102"/>
  <c r="AG70" i="102"/>
  <c r="AG40" i="95"/>
  <c r="AF40" i="95"/>
  <c r="U51" i="95"/>
  <c r="T51" i="95"/>
  <c r="I62" i="95"/>
  <c r="H62" i="95"/>
  <c r="I71" i="95"/>
  <c r="H71" i="95"/>
  <c r="H74" i="95"/>
  <c r="I74" i="95"/>
  <c r="I39" i="116"/>
  <c r="H39" i="116"/>
  <c r="U44" i="116"/>
  <c r="T44" i="116"/>
  <c r="AG49" i="116"/>
  <c r="AF49" i="116"/>
  <c r="I55" i="116"/>
  <c r="H55" i="116"/>
  <c r="U60" i="116"/>
  <c r="T60" i="116"/>
  <c r="AG65" i="116"/>
  <c r="AF65" i="116"/>
  <c r="I71" i="116"/>
  <c r="H71" i="116"/>
  <c r="U43" i="59"/>
  <c r="T43" i="59"/>
  <c r="AF48" i="59"/>
  <c r="AG54" i="59"/>
  <c r="AF54" i="59"/>
  <c r="T61" i="59"/>
  <c r="H35" i="102"/>
  <c r="AF54" i="102"/>
  <c r="AG54" i="102"/>
  <c r="U67" i="102"/>
  <c r="T75" i="102"/>
  <c r="U75" i="102"/>
  <c r="U39" i="95"/>
  <c r="I50" i="95"/>
  <c r="AG72" i="95"/>
  <c r="AF72" i="95"/>
  <c r="U44" i="95"/>
  <c r="T44" i="95"/>
  <c r="I55" i="95"/>
  <c r="H55" i="95"/>
  <c r="AG65" i="95"/>
  <c r="AF65" i="9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<sst xmlns="http://schemas.openxmlformats.org/spreadsheetml/2006/main" count="23257" uniqueCount="851">
  <si>
    <t>Joint Monitoring Programme for Water Supply, Sanitation and Hygiene</t>
  </si>
  <si>
    <t>Regional snapshot for</t>
  </si>
  <si>
    <t>www.washdata.org</t>
  </si>
  <si>
    <t>#</t>
  </si>
  <si>
    <t>Charts</t>
  </si>
  <si>
    <t>Description</t>
  </si>
  <si>
    <t>Drinking water</t>
  </si>
  <si>
    <t>W1</t>
  </si>
  <si>
    <t>W3</t>
  </si>
  <si>
    <t>W4</t>
  </si>
  <si>
    <t>W5</t>
  </si>
  <si>
    <t>W7</t>
  </si>
  <si>
    <t>Sanitation</t>
  </si>
  <si>
    <t>S1</t>
  </si>
  <si>
    <t>S3</t>
  </si>
  <si>
    <t>S4</t>
  </si>
  <si>
    <t>S5</t>
  </si>
  <si>
    <t>S7</t>
  </si>
  <si>
    <t>Hygiene</t>
  </si>
  <si>
    <t>H1</t>
  </si>
  <si>
    <t>H3</t>
  </si>
  <si>
    <t>H4</t>
  </si>
  <si>
    <t>Country ranking by basic</t>
  </si>
  <si>
    <t>H5</t>
  </si>
  <si>
    <t>H7</t>
  </si>
  <si>
    <t>Tables</t>
  </si>
  <si>
    <t>T1</t>
  </si>
  <si>
    <t>T2</t>
  </si>
  <si>
    <t>Data availability</t>
  </si>
  <si>
    <t>Maps (available on request)</t>
  </si>
  <si>
    <t>Global and regional ladders</t>
  </si>
  <si>
    <t>Facility/Improved vs basic scatter</t>
  </si>
  <si>
    <t>Country service ladders</t>
  </si>
  <si>
    <t>Area</t>
  </si>
  <si>
    <t>Insufficient data</t>
  </si>
  <si>
    <t>Population unit</t>
  </si>
  <si>
    <t>millions</t>
  </si>
  <si>
    <t>Basic sanitation services</t>
  </si>
  <si>
    <t>Basic hygiene services</t>
  </si>
  <si>
    <t>Back to ToC</t>
  </si>
  <si>
    <t>[Please add your own caption]</t>
  </si>
  <si>
    <t>NATIONAL</t>
  </si>
  <si>
    <t>Country</t>
  </si>
  <si>
    <t>Midpoint</t>
  </si>
  <si>
    <t>Down</t>
  </si>
  <si>
    <t>Up</t>
  </si>
  <si>
    <t>Basic</t>
  </si>
  <si>
    <t>Service level</t>
  </si>
  <si>
    <t>Limited</t>
  </si>
  <si>
    <t>No service</t>
  </si>
  <si>
    <t>Year</t>
  </si>
  <si>
    <t>Limited sanitation services</t>
  </si>
  <si>
    <t>No sanitation service</t>
  </si>
  <si>
    <t>Limited hygiene services</t>
  </si>
  <si>
    <t>No hygiene service</t>
  </si>
  <si>
    <t>COUNTRY, AREA OR TERRITORY</t>
  </si>
  <si>
    <t>% urban</t>
  </si>
  <si>
    <t>URBAN</t>
  </si>
  <si>
    <t>RURAL</t>
  </si>
  <si>
    <t>T3</t>
  </si>
  <si>
    <t>region_type</t>
  </si>
  <si>
    <t>Data coverage by region</t>
  </si>
  <si>
    <t>National</t>
  </si>
  <si>
    <t>Urban</t>
  </si>
  <si>
    <t>Rural</t>
  </si>
  <si>
    <t>Publication year</t>
  </si>
  <si>
    <t>Estimate year</t>
  </si>
  <si>
    <t>Source ref</t>
  </si>
  <si>
    <t>Guidance</t>
  </si>
  <si>
    <t>Click on "Guidance" tab or the link on this tab (cell A2) for more information on this snapshot and instructions.</t>
  </si>
  <si>
    <t>GUIDANCE NOTE</t>
  </si>
  <si>
    <t>WHO/UNICEF JMP</t>
  </si>
  <si>
    <t xml:space="preserve">The WHO/UNICEF Joint Monitoring Programme (JMP) produces internationally comparable estimates of progress on drinking water, sanitation and hygiene (WASH) and is responsible for global monitoring of the 2030 Sustainable Development Goal (SDG) targets related to WASH.  </t>
  </si>
  <si>
    <t>JMP regional snapshots</t>
  </si>
  <si>
    <t>The JMP regional snapshot is an Excel based tool summarising the latest JMP estimates for a given region or group of countries. It is designed to provide a range of signature JMP charts in a format that is easy to customize and to incorporate into presentations and reports. The snapshot complements the interactive data visualisation tools on washdata.org and includes many other charts that are not available on the JMP website. It is not intended to be used as a final product but rather to provide the raw materials needed to produce data-driven presentations and reports. It enables users to choose the charts they want, select countries of interest, and then add their own captions and supporting text.</t>
  </si>
  <si>
    <t>Overview of snapshot</t>
  </si>
  <si>
    <t>Table of contents (TOC)</t>
  </si>
  <si>
    <r>
      <t>This tab provides a complete list of charts and tables which can be accessed by clicking on the chart number (under column A). Return to the table of contents by clicking on the link at the top of any of the Excel tabs (</t>
    </r>
    <r>
      <rPr>
        <u/>
        <sz val="10"/>
        <color rgb="FF0070C0"/>
        <rFont val="Calibri"/>
        <family val="2"/>
        <scheme val="minor"/>
      </rPr>
      <t>Back to TOC</t>
    </r>
    <r>
      <rPr>
        <sz val="10"/>
        <color theme="1"/>
        <rFont val="Calibri"/>
        <family val="2"/>
        <scheme val="minor"/>
      </rPr>
      <t xml:space="preserve">). </t>
    </r>
  </si>
  <si>
    <t>WASH</t>
  </si>
  <si>
    <t xml:space="preserve">Notes for the user </t>
  </si>
  <si>
    <t xml:space="preserve">- Each tab contains several charts together with the underlying data from JMP global databases. </t>
  </si>
  <si>
    <t>- Data used for generating the figures are presented below the figures, which are extracted through STATA.</t>
  </si>
  <si>
    <t>- Some countries and regions do not currently have sufficient data available to produce all charts. The data tables (below figures) will be empty or indicate that there is no data (#N/A, NO DATA,..) for such cases.</t>
  </si>
  <si>
    <t>- Some tabs use Excel formulas to prepare the data fed into charts and tables. It is important to keep those formulas in order to generate those charts and tables correctly.</t>
  </si>
  <si>
    <t xml:space="preserve">- Each figure has a label below describing the chart and acknowledging the source. </t>
  </si>
  <si>
    <t>- Users can add their own captions above the chart highlighting key messages.</t>
  </si>
  <si>
    <t>- Please scroll down and right to see all figures and tables available in each tab.</t>
  </si>
  <si>
    <t>- Further guidance and details are provided below some figures as ' Notes'.</t>
  </si>
  <si>
    <t>- Users can copy charts into presentations and reports. User can also print Excel tabs as a pdf.</t>
  </si>
  <si>
    <t>- Maps are not included but can be produced on request.</t>
  </si>
  <si>
    <t>Further information</t>
  </si>
  <si>
    <t>The WHO/UNICEF JMP actively encourages others to reproduce estimates and charts in their own work but requests that the original source is always acknowledged (WHO/UNICEF JMP 2021).</t>
  </si>
  <si>
    <r>
      <t xml:space="preserve">If you have questions or would like further information please email </t>
    </r>
    <r>
      <rPr>
        <u/>
        <sz val="11"/>
        <color rgb="FF0070C0"/>
        <rFont val="Calibri"/>
        <family val="2"/>
        <scheme val="minor"/>
      </rPr>
      <t>info@washdata.org</t>
    </r>
    <r>
      <rPr>
        <sz val="11"/>
        <color theme="1"/>
        <rFont val="Calibri"/>
        <family val="2"/>
        <scheme val="minor"/>
      </rPr>
      <t>.</t>
    </r>
  </si>
  <si>
    <t>The JMP team also welcomes user feedback on the regional snapshots.</t>
  </si>
  <si>
    <t>For further information also visit:</t>
  </si>
  <si>
    <t>JMP Website:</t>
  </si>
  <si>
    <t>https://washdata.org/</t>
  </si>
  <si>
    <t>WASH in households:</t>
  </si>
  <si>
    <t>https://washdata.org/data/household#!/</t>
  </si>
  <si>
    <t>WASH in schools:</t>
  </si>
  <si>
    <t>https://washdata.org/data/school#!/</t>
  </si>
  <si>
    <t>WASH in healthcare facilities:</t>
  </si>
  <si>
    <t>https://washdata.org/data/healthcare#!/</t>
  </si>
  <si>
    <t>JMP Methods:</t>
  </si>
  <si>
    <t>https://washdata.org/monitoring/methods</t>
  </si>
  <si>
    <t>UN SDG Website:</t>
  </si>
  <si>
    <t>https://sdgs.un.org/goals</t>
  </si>
  <si>
    <t>Click on the chart and table numbers below (under column A) to jump to the relevant pages.</t>
  </si>
  <si>
    <t>year_pub</t>
  </si>
  <si>
    <t>year_est</t>
  </si>
  <si>
    <t>year_first</t>
  </si>
  <si>
    <t>source_ref</t>
  </si>
  <si>
    <t>year_first_data</t>
  </si>
  <si>
    <t>Region name</t>
  </si>
  <si>
    <t>region_name</t>
  </si>
  <si>
    <t>Region type</t>
  </si>
  <si>
    <t>dateMY_long</t>
  </si>
  <si>
    <t>Source: WHO/UNICEF JMP (2021)</t>
  </si>
  <si>
    <t>W2A</t>
  </si>
  <si>
    <t>W2B</t>
  </si>
  <si>
    <t>S2A</t>
  </si>
  <si>
    <t>S2B</t>
  </si>
  <si>
    <t>H2A</t>
  </si>
  <si>
    <t>H2B</t>
  </si>
  <si>
    <t>Excluding countries with 100% insufficient data - if there is any such country</t>
  </si>
  <si>
    <t>Same chart excluding countries with 100% insufficient data (where relevant)</t>
  </si>
  <si>
    <t>WASH estimates</t>
  </si>
  <si>
    <t>Statistical Tables (T1-T3)</t>
  </si>
  <si>
    <t>Djibouti</t>
  </si>
  <si>
    <t/>
  </si>
  <si>
    <t>DJI</t>
  </si>
  <si>
    <t/>
  </si>
  <si>
    <t/>
  </si>
  <si>
    <t/>
  </si>
  <si>
    <t/>
  </si>
  <si>
    <t/>
  </si>
  <si>
    <t/>
  </si>
  <si>
    <t/>
  </si>
  <si>
    <t/>
  </si>
  <si>
    <t/>
  </si>
  <si>
    <t/>
  </si>
  <si>
    <t/>
  </si>
  <si>
    <t/>
  </si>
  <si>
    <t/>
  </si>
  <si>
    <t/>
  </si>
  <si>
    <t/>
  </si>
  <si>
    <t/>
  </si>
  <si>
    <t/>
  </si>
  <si>
    <t/>
  </si>
  <si>
    <t/>
  </si>
  <si>
    <t/>
  </si>
  <si>
    <t/>
  </si>
  <si>
    <t/>
  </si>
  <si>
    <t/>
  </si>
  <si>
    <t/>
  </si>
  <si>
    <t/>
  </si>
  <si>
    <t/>
  </si>
  <si>
    <t/>
  </si>
  <si>
    <t/>
  </si>
  <si>
    <t/>
  </si>
  <si>
    <t/>
  </si>
  <si>
    <t>Somalia</t>
  </si>
  <si>
    <t>sl</t>
  </si>
  <si>
    <t>iso3</t>
  </si>
  <si>
    <t>name</t>
  </si>
  <si>
    <t/>
  </si>
  <si>
    <t>World</t>
  </si>
  <si>
    <t>year</t>
  </si>
  <si>
    <t>region</t>
  </si>
  <si>
    <t>region_type</t>
  </si>
  <si>
    <t>reg_order</t>
  </si>
  <si>
    <t>Starting year HCF data</t>
  </si>
  <si>
    <t>Starting year HCF estimates</t>
  </si>
  <si>
    <t>Environmental cleaning</t>
  </si>
  <si>
    <t>Waste management</t>
  </si>
  <si>
    <t>Water</t>
  </si>
  <si>
    <t>Basic water services</t>
  </si>
  <si>
    <t>Limited  water services</t>
  </si>
  <si>
    <t>No water service</t>
  </si>
  <si>
    <t>Global  ladders</t>
  </si>
  <si>
    <t>Health care facilities lacking a basic water service</t>
  </si>
  <si>
    <t>Limited water services</t>
  </si>
  <si>
    <t>Health care facilities with no water services</t>
  </si>
  <si>
    <t>Data: Inequalities between hospitals and non hospitals</t>
  </si>
  <si>
    <t>Data: Inequalities between rural and urban facilities</t>
  </si>
  <si>
    <t>Data: Inequalities between public and private facilities</t>
  </si>
  <si>
    <t>Hospital vs non hospitals, urban vs rural and public vs private equiplots</t>
  </si>
  <si>
    <t>Health care facilities with no sanitation services</t>
  </si>
  <si>
    <t>Health care facilities lacking a basic hygiene service</t>
  </si>
  <si>
    <t>Health care facilities lacking a basic sanitation service</t>
  </si>
  <si>
    <t>HOSPITAL</t>
  </si>
  <si>
    <t>NON HOSPITAL</t>
  </si>
  <si>
    <t>GOVERNMENT</t>
  </si>
  <si>
    <t>NON GOVERNMENT</t>
  </si>
  <si>
    <t>wat_bas_h</t>
  </si>
  <si>
    <t>wat_lim_h</t>
  </si>
  <si>
    <t>wat_bas_nh</t>
  </si>
  <si>
    <t>wat_lim_nh</t>
  </si>
  <si>
    <t>wat_bas_g</t>
  </si>
  <si>
    <t>wat_lim_g</t>
  </si>
  <si>
    <t>wat_bas_ng</t>
  </si>
  <si>
    <t>wat_lim_ng</t>
  </si>
  <si>
    <t>san_bas_h</t>
  </si>
  <si>
    <t>san_lim_h</t>
  </si>
  <si>
    <t>san_bas_nh</t>
  </si>
  <si>
    <t>san_lim_nh</t>
  </si>
  <si>
    <t>san_bas_g</t>
  </si>
  <si>
    <t>san_lim_g</t>
  </si>
  <si>
    <t>san_bas_ng</t>
  </si>
  <si>
    <t>san_lim_ng</t>
  </si>
  <si>
    <t>hyg_bas_h</t>
  </si>
  <si>
    <t>hyg_lim_h</t>
  </si>
  <si>
    <t>hyg_bas_nh</t>
  </si>
  <si>
    <t>hyg_lim_nh</t>
  </si>
  <si>
    <t>hyg_bas_g</t>
  </si>
  <si>
    <t>hyg_lim_g</t>
  </si>
  <si>
    <t>hyg_bas_ng</t>
  </si>
  <si>
    <t>hyg_lim_ng</t>
  </si>
  <si>
    <r>
      <t xml:space="preserve">Basic water service 
</t>
    </r>
    <r>
      <rPr>
        <b/>
        <i/>
        <sz val="8"/>
        <color theme="0"/>
        <rFont val="Calibri"/>
        <family val="2"/>
        <scheme val="minor"/>
      </rPr>
      <t>(improved, available and on premises)</t>
    </r>
  </si>
  <si>
    <r>
      <t xml:space="preserve">Limited water service 
</t>
    </r>
    <r>
      <rPr>
        <b/>
        <i/>
        <sz val="8"/>
        <color theme="1"/>
        <rFont val="Calibri"/>
        <family val="2"/>
        <scheme val="minor"/>
      </rPr>
      <t>(improved, not available and/or not on premises)</t>
    </r>
  </si>
  <si>
    <r>
      <t xml:space="preserve">Limited environmental cleaning services
</t>
    </r>
    <r>
      <rPr>
        <i/>
        <sz val="11"/>
        <color theme="1"/>
        <rFont val="Calibri"/>
        <family val="2"/>
        <scheme val="minor"/>
      </rPr>
      <t>(Cleaning protocols or some staff trained)</t>
    </r>
  </si>
  <si>
    <r>
      <t xml:space="preserve">No environmental cleaning services
</t>
    </r>
    <r>
      <rPr>
        <i/>
        <sz val="11"/>
        <color theme="1"/>
        <rFont val="Calibri"/>
        <family val="2"/>
        <scheme val="minor"/>
      </rPr>
      <t>(No protocols and no staff trained)</t>
    </r>
  </si>
  <si>
    <r>
      <t xml:space="preserve">Basic environmental cleaning services
</t>
    </r>
    <r>
      <rPr>
        <i/>
        <sz val="11"/>
        <color theme="0"/>
        <rFont val="Calibri"/>
        <family val="2"/>
        <scheme val="minor"/>
      </rPr>
      <t>(Cleaning protocols and staff trained)</t>
    </r>
  </si>
  <si>
    <r>
      <t xml:space="preserve">No water service 
</t>
    </r>
    <r>
      <rPr>
        <b/>
        <i/>
        <sz val="8"/>
        <color theme="1"/>
        <rFont val="Calibri"/>
        <family val="2"/>
        <scheme val="minor"/>
      </rPr>
      <t>(No facility or unimproved)</t>
    </r>
  </si>
  <si>
    <r>
      <t xml:space="preserve">Basic sanitation service
</t>
    </r>
    <r>
      <rPr>
        <b/>
        <i/>
        <sz val="8"/>
        <color theme="0"/>
        <rFont val="Calibri"/>
        <family val="2"/>
        <scheme val="minor"/>
      </rPr>
      <t>(Improved, usable, dedicated for staff, sex-separated with menstrual hygiene facilities, and adapted for limited mobility)</t>
    </r>
  </si>
  <si>
    <r>
      <t xml:space="preserve">Limited sanitation service
</t>
    </r>
    <r>
      <rPr>
        <b/>
        <i/>
        <sz val="8"/>
        <color theme="1"/>
        <rFont val="Calibri"/>
        <family val="2"/>
        <scheme val="minor"/>
      </rPr>
      <t>(Improved, not meeting all criteria for basic)</t>
    </r>
  </si>
  <si>
    <r>
      <t xml:space="preserve">No sanitation service 
</t>
    </r>
    <r>
      <rPr>
        <b/>
        <i/>
        <sz val="8"/>
        <color theme="1"/>
        <rFont val="Calibri"/>
        <family val="2"/>
        <scheme val="minor"/>
      </rPr>
      <t>(No facility or unimproved)</t>
    </r>
  </si>
  <si>
    <r>
      <t xml:space="preserve">Basic hygiene service
</t>
    </r>
    <r>
      <rPr>
        <b/>
        <i/>
        <sz val="8"/>
        <color theme="0"/>
        <rFont val="Calibri"/>
        <family val="2"/>
        <scheme val="minor"/>
      </rPr>
      <t>(Hand hygiene facilities at point of care and water and soap at toilets)</t>
    </r>
  </si>
  <si>
    <r>
      <t xml:space="preserve">Limited hygiene service 
</t>
    </r>
    <r>
      <rPr>
        <b/>
        <i/>
        <sz val="8"/>
        <color theme="1"/>
        <rFont val="Calibri"/>
        <family val="2"/>
        <scheme val="minor"/>
      </rPr>
      <t>(Hand hygiene facilities missing at points of care or toilets)</t>
    </r>
  </si>
  <si>
    <r>
      <t xml:space="preserve">No hygiene service 
</t>
    </r>
    <r>
      <rPr>
        <b/>
        <i/>
        <sz val="8"/>
        <color theme="1"/>
        <rFont val="Calibri"/>
        <family val="2"/>
        <scheme val="minor"/>
      </rPr>
      <t>(Hand hygiene facilities missing at point of care and toilets)</t>
    </r>
  </si>
  <si>
    <r>
      <t xml:space="preserve">Basic waste management services
</t>
    </r>
    <r>
      <rPr>
        <sz val="11"/>
        <color theme="0"/>
        <rFont val="Calibri"/>
        <family val="2"/>
        <scheme val="minor"/>
      </rPr>
      <t>(Waste segregated and treated and disposed of safely)</t>
    </r>
  </si>
  <si>
    <r>
      <t xml:space="preserve">Limited waste management services
</t>
    </r>
    <r>
      <rPr>
        <i/>
        <sz val="11"/>
        <color theme="1"/>
        <rFont val="Calibri"/>
        <family val="2"/>
        <scheme val="minor"/>
      </rPr>
      <t>(Waste not segregated or  treated and disposed of safely)</t>
    </r>
  </si>
  <si>
    <r>
      <t xml:space="preserve">No waste management service
</t>
    </r>
    <r>
      <rPr>
        <i/>
        <sz val="11"/>
        <color theme="1"/>
        <rFont val="Calibri"/>
        <family val="2"/>
        <scheme val="minor"/>
      </rPr>
      <t>(Waste not segregated nor treated  and disposed of safely)</t>
    </r>
  </si>
  <si>
    <t>data_cov_wat_bas_h</t>
  </si>
  <si>
    <t>data_cov_wat_bas_nh</t>
  </si>
  <si>
    <t>data_cov_wat_bas_g</t>
  </si>
  <si>
    <t>data_cov_wat_bas_ng</t>
  </si>
  <si>
    <t>data_cov_san_bas_h</t>
  </si>
  <si>
    <t>data_cov_san_bas_nh</t>
  </si>
  <si>
    <t>data_cov_san_bas_g</t>
  </si>
  <si>
    <t>data_cov_san_bas_ng</t>
  </si>
  <si>
    <t>data_cov_hyg_bas_h</t>
  </si>
  <si>
    <t>data_cov_hyg_bas_nh</t>
  </si>
  <si>
    <t>data_cov_hyg_bas_g</t>
  </si>
  <si>
    <t>data_cov_hyg_bas_ng</t>
  </si>
  <si>
    <t>dc_pop_wat_bas_h</t>
  </si>
  <si>
    <t>dc_pop_wat_bas_nh</t>
  </si>
  <si>
    <t>dc_pop_wat_bas_g</t>
  </si>
  <si>
    <t>dc_pop_wat_bas_ng</t>
  </si>
  <si>
    <t>dc_pop_san_bas_h</t>
  </si>
  <si>
    <t>dc_pop_san_bas_nh</t>
  </si>
  <si>
    <t>dc_pop_san_bas_g</t>
  </si>
  <si>
    <t>dc_pop_san_bas_ng</t>
  </si>
  <si>
    <t>dc_pop_hyg_bas_h</t>
  </si>
  <si>
    <t>dc_pop_hyg_bas_nh</t>
  </si>
  <si>
    <t>dc_pop_hyg_bas_g</t>
  </si>
  <si>
    <t>dc_pop_hyg_bas_ng</t>
  </si>
  <si>
    <t>Hospital</t>
  </si>
  <si>
    <t>Non hospital</t>
  </si>
  <si>
    <t>Government</t>
  </si>
  <si>
    <t>Non government</t>
  </si>
  <si>
    <t>Country estimates for basic water, sanitation, hygiene, waste and cleaning services</t>
  </si>
  <si>
    <t>Regional and world estimates for basic water, sanitation, hygiene, waste and cleaning services</t>
  </si>
  <si>
    <t>Basic waste services</t>
  </si>
  <si>
    <t>Limited waste services</t>
  </si>
  <si>
    <t>No waste service</t>
  </si>
  <si>
    <t>Basic cleaning services</t>
  </si>
  <si>
    <t>Limited cleaning services</t>
  </si>
  <si>
    <t>No cleaning service</t>
  </si>
  <si>
    <t>Health care facilities lacking a basic waste service</t>
  </si>
  <si>
    <t>Health care facilities with no hygiene services</t>
  </si>
  <si>
    <t>Health care facilities with no waste services</t>
  </si>
  <si>
    <t>Health care facilities lacking a basic cleaning service</t>
  </si>
  <si>
    <t>Health care facilities with no cleaning services</t>
  </si>
  <si>
    <t>WM1</t>
  </si>
  <si>
    <t>WM2A</t>
  </si>
  <si>
    <t>WM2B</t>
  </si>
  <si>
    <t>WM3</t>
  </si>
  <si>
    <t>WM4</t>
  </si>
  <si>
    <t>WM5</t>
  </si>
  <si>
    <t>WM7</t>
  </si>
  <si>
    <t>CL1</t>
  </si>
  <si>
    <t>CL2A</t>
  </si>
  <si>
    <t>CL2B</t>
  </si>
  <si>
    <t>CL3</t>
  </si>
  <si>
    <t>CL4</t>
  </si>
  <si>
    <t>CL5</t>
  </si>
  <si>
    <t>CL7</t>
  </si>
  <si>
    <t>Source: WHO/UNICEF JMP (2024)</t>
  </si>
  <si>
    <t>Date (in long format: August 2024)</t>
  </si>
  <si>
    <t>Stata output - national</t>
  </si>
  <si>
    <t>Data: National</t>
  </si>
  <si>
    <t>labels</t>
  </si>
  <si>
    <t>string</t>
  </si>
  <si>
    <t>unit</t>
  </si>
  <si>
    <t>million</t>
  </si>
  <si>
    <t>Rest of the Region</t>
  </si>
  <si>
    <t>Region</t>
  </si>
  <si>
    <t>Population lacking basic services</t>
  </si>
  <si>
    <t>Population (millions) whose health care facility lacks a basic cleaning service</t>
  </si>
  <si>
    <t>Population (millions) whose health care facility lacks a basic waste management  service</t>
  </si>
  <si>
    <t>Population (millions) whose health care facility lacks a basic hygiene service</t>
  </si>
  <si>
    <t>Population (millions) whose health care facility lacks a basic sanitation service</t>
  </si>
  <si>
    <t>Population (millions) whose health care facility lacks a basic water service</t>
  </si>
  <si>
    <t>Improved water source</t>
  </si>
  <si>
    <t>Improved water on premises</t>
  </si>
  <si>
    <t>Improved sanitation</t>
  </si>
  <si>
    <t>Improved and usable sanitatoin</t>
  </si>
  <si>
    <t>Hand hygiene facilities 
at points of care</t>
  </si>
  <si>
    <t>Hand hygiene facilities 
near toilets</t>
  </si>
  <si>
    <t>Waste segregated</t>
  </si>
  <si>
    <t>Waste treated</t>
  </si>
  <si>
    <t>Protocols for cleaning</t>
  </si>
  <si>
    <t>Training on cleaning</t>
  </si>
  <si>
    <t>Sl</t>
  </si>
  <si>
    <t>ISO3</t>
  </si>
  <si>
    <t>Protocols vs training</t>
  </si>
  <si>
    <t>Training vs basic</t>
  </si>
  <si>
    <t>Protocols vs basic</t>
  </si>
  <si>
    <t>Protocols</t>
  </si>
  <si>
    <t>Basic cleaning</t>
  </si>
  <si>
    <t>Training</t>
  </si>
  <si>
    <t>Segregation vs treatment and disposal</t>
  </si>
  <si>
    <t>Treatment and disposal vs basic</t>
  </si>
  <si>
    <t>Segregation vs basic</t>
  </si>
  <si>
    <t>Segregation</t>
  </si>
  <si>
    <t>Basic waste management</t>
  </si>
  <si>
    <t>Waste treatment and disposal</t>
  </si>
  <si>
    <t>Hand hygiene at points of care vs basic</t>
  </si>
  <si>
    <t>Hand hygiene at toilets vs basic</t>
  </si>
  <si>
    <t>Hand hygiene at points of care</t>
  </si>
  <si>
    <t>Basic hygiene</t>
  </si>
  <si>
    <t>Hand hygiene at toilets</t>
  </si>
  <si>
    <t>Basic sanitation</t>
  </si>
  <si>
    <t>Improved and usable sanitation</t>
  </si>
  <si>
    <t>Improved sanitation vs basic</t>
  </si>
  <si>
    <t>Improved and usable sanitation vs basic</t>
  </si>
  <si>
    <t>Improved water</t>
  </si>
  <si>
    <t>Basic water</t>
  </si>
  <si>
    <t>Improved vs basic</t>
  </si>
  <si>
    <t>Improved on premises vs basic</t>
  </si>
  <si>
    <t>Improved vs improved on premises</t>
  </si>
  <si>
    <t>position</t>
  </si>
  <si>
    <t>name_loc</t>
  </si>
  <si>
    <t>Basic water (hospitals)</t>
  </si>
  <si>
    <t>Basic water (rural)</t>
  </si>
  <si>
    <t>Basic water (urban)</t>
  </si>
  <si>
    <t>Basic water (public)</t>
  </si>
  <si>
    <t>Basic water (private)</t>
  </si>
  <si>
    <t>Basic sanitation (hospitals)</t>
  </si>
  <si>
    <t>Basic sanitation (rural)</t>
  </si>
  <si>
    <t>Basic sanitation (urban)</t>
  </si>
  <si>
    <t>Basic sanitation (public)</t>
  </si>
  <si>
    <t>Basic sanitation (private)</t>
  </si>
  <si>
    <t>Basic hygiene (hospitals)</t>
  </si>
  <si>
    <t>Basic hygiene (rural)</t>
  </si>
  <si>
    <t>Basic hygiene (urban)</t>
  </si>
  <si>
    <t>Basic hygiene (public)</t>
  </si>
  <si>
    <t>Basic hygiene (private)</t>
  </si>
  <si>
    <t>Basic waste management (hospitals)</t>
  </si>
  <si>
    <t>Basic waste management (rural)</t>
  </si>
  <si>
    <t>Basic waste management (urban)</t>
  </si>
  <si>
    <t>Basic waste management (public)</t>
  </si>
  <si>
    <t>Basic waste management (private)</t>
  </si>
  <si>
    <t>Basic cleaning (hospitals)</t>
  </si>
  <si>
    <t>Basic cleaning (rural)</t>
  </si>
  <si>
    <t>Basic cleaning (urban)</t>
  </si>
  <si>
    <t>Basic cleaning (public)</t>
  </si>
  <si>
    <t>Basic cleaning (private)</t>
  </si>
  <si>
    <t>Proportion of the relevant population for which data were available on basic WASH in health care facilities in each domain, by region % of population (# countries)</t>
  </si>
  <si>
    <t>17% (41)</t>
  </si>
  <si>
    <t>23% (38)</t>
  </si>
  <si>
    <t>26% (68)</t>
  </si>
  <si>
    <t>16% (32)</t>
  </si>
  <si>
    <t>13% (39)</t>
  </si>
  <si>
    <t>8% (28)</t>
  </si>
  <si>
    <t>8% (22)</t>
  </si>
  <si>
    <t>12% (38)</t>
  </si>
  <si>
    <t>6% (16)</t>
  </si>
  <si>
    <t>World (236)</t>
  </si>
  <si>
    <t>world</t>
  </si>
  <si>
    <t>16% (42)</t>
  </si>
  <si>
    <t>47% (43)</t>
  </si>
  <si>
    <t>27% (69)</t>
  </si>
  <si>
    <t>15% (29)</t>
  </si>
  <si>
    <t>13% (29)</t>
  </si>
  <si>
    <t>15% (26)</t>
  </si>
  <si>
    <t>18% (45)</t>
  </si>
  <si>
    <t>13% (38)</t>
  </si>
  <si>
    <t>8% (20)</t>
  </si>
  <si>
    <t>11% (30)</t>
  </si>
  <si>
    <t>12% (24)</t>
  </si>
  <si>
    <t>16% (45)</t>
  </si>
  <si>
    <t>6% (19)</t>
  </si>
  <si>
    <t>Africa (47)</t>
  </si>
  <si>
    <t>who</t>
  </si>
  <si>
    <t>This tab includes charts which combine information on water, sanitation and hygiene (WASH). The charts show overall progress on WASH and rates of progress required to achieve the 2030 SDG targets.</t>
  </si>
  <si>
    <t xml:space="preserve">This section includes charts on inequalities in water services. The charts show status, trends and rates of progress for different service levels and disaggregated data on specific facility types and service elements. </t>
  </si>
  <si>
    <t xml:space="preserve">This section includes charts on inequalities in sanitation services. The charts show status, trends and rates of progress for different service levels and disaggregated data on specific facility types and service elements. </t>
  </si>
  <si>
    <t xml:space="preserve">This section includes charts on inequalities in hygiene services. The charts show status, trends and rates of progress for different service levels and disaggregated data on specific facility types and service elements. </t>
  </si>
  <si>
    <t xml:space="preserve">This section includes charts on inequalities in waste management. The charts show status, trends and rates of progress for different service levels and disaggregated data on specific facility types and service elements. </t>
  </si>
  <si>
    <t xml:space="preserve">This section includes charts on inequalities in environmental cleaning. The charts show status, trends and rates of progress for different service levels and disaggregated data on specific facility types and service elements. </t>
  </si>
  <si>
    <t>This section includes statistical tables summarising the availability of data on different WASH indicators. The tables show the latest country and regional estimates for water, sanitation, hygiene, waste management and environmental cleaning and more when disaggregated data are available.</t>
  </si>
  <si>
    <t>Figure W9: Countries with the highest number of people with no water service at their health care facility in 2023</t>
  </si>
  <si>
    <t>Figure S9: Countries with the highest number of people with no sanitation service in their health care facility in 2023</t>
  </si>
  <si>
    <t>Figure H9: Countries with the highest number of people with no hygiene service in their health care facility in 2023</t>
  </si>
  <si>
    <t>Figure WM9: Countries with the highest number of people with no waste management service in their health care facility in 2023</t>
  </si>
  <si>
    <t>Figure CL9: Countries with the highest number of people with no cleaning service in their health care facility in 2023</t>
  </si>
  <si>
    <t>Domain</t>
  </si>
  <si>
    <t>Survey</t>
  </si>
  <si>
    <t>Total</t>
  </si>
  <si>
    <t>High income</t>
  </si>
  <si>
    <t>Upper middle income</t>
  </si>
  <si>
    <t>Lower middle income</t>
  </si>
  <si>
    <t>Census</t>
  </si>
  <si>
    <t>Admin</t>
  </si>
  <si>
    <t>Other</t>
  </si>
  <si>
    <t>Any WASH</t>
  </si>
  <si>
    <t>Non-hospital</t>
  </si>
  <si>
    <t>Non-government</t>
  </si>
  <si>
    <t>Lower income</t>
  </si>
  <si>
    <t>Unclassified</t>
  </si>
  <si>
    <t>Population coverage</t>
  </si>
  <si>
    <t xml:space="preserve">  2019 report</t>
  </si>
  <si>
    <t xml:space="preserve">  2020 report</t>
  </si>
  <si>
    <t xml:space="preserve">  2022 report</t>
  </si>
  <si>
    <t xml:space="preserve">  2024 report</t>
  </si>
  <si>
    <t>Rest of the region</t>
  </si>
  <si>
    <t xml:space="preserve">Improved sanitation vs improved and usable </t>
  </si>
  <si>
    <t>Hand hygiene at points of care vs at toilets</t>
  </si>
  <si>
    <t>Water (W1-W10)</t>
  </si>
  <si>
    <t>Sanitation (S1-S10)</t>
  </si>
  <si>
    <t>Hygiene (H1-H10)</t>
  </si>
  <si>
    <t>Waste Management (WM1-WM10)</t>
  </si>
  <si>
    <t>Enviromental cleaning (CL1-CL10)</t>
  </si>
  <si>
    <t>W9</t>
  </si>
  <si>
    <t>Countries with the highest number of people with no water service</t>
  </si>
  <si>
    <t>W10</t>
  </si>
  <si>
    <t>Proportion of population and number of countries with estimates available</t>
  </si>
  <si>
    <t>S9</t>
  </si>
  <si>
    <t>S10</t>
  </si>
  <si>
    <t>H9</t>
  </si>
  <si>
    <t>H10</t>
  </si>
  <si>
    <t>CL9</t>
  </si>
  <si>
    <t>CL10</t>
  </si>
  <si>
    <t>WM9</t>
  </si>
  <si>
    <t>WM10</t>
  </si>
  <si>
    <t>Countries with the highest number of people with no sanitation service</t>
  </si>
  <si>
    <t>Countries with the highest number of people with no hygiene service</t>
  </si>
  <si>
    <t>Countries with the highest number of people with no cleaning service</t>
  </si>
  <si>
    <t>Countries with the highest number of people with no waste service</t>
  </si>
  <si>
    <t>Number of data sources used</t>
  </si>
  <si>
    <t>Number of health care facilities assessed</t>
  </si>
  <si>
    <t>WASH1</t>
  </si>
  <si>
    <t>WASH4</t>
  </si>
  <si>
    <t>WASH5</t>
  </si>
  <si>
    <t>WHO</t>
  </si>
  <si>
    <t>Eastern Mediterranean</t>
  </si>
  <si>
    <t>October 2024</t>
  </si>
  <si>
    <t>Least developed countries</t>
  </si>
  <si>
    <t>Fragile contexts</t>
  </si>
  <si>
    <t>Landlocked developing countries</t>
  </si>
  <si>
    <t>Small island developing States</t>
  </si>
  <si>
    <t>Africa</t>
  </si>
  <si>
    <t>Europe</t>
  </si>
  <si>
    <t>Americas</t>
  </si>
  <si>
    <t>South-East Asia</t>
  </si>
  <si>
    <t>Western Pacific</t>
  </si>
  <si>
    <t>Bahrain</t>
  </si>
  <si>
    <t>Lebanon</t>
  </si>
  <si>
    <t>Libya</t>
  </si>
  <si>
    <t>United Arab Emirates</t>
  </si>
  <si>
    <t>Sudan</t>
  </si>
  <si>
    <t>Yemen</t>
  </si>
  <si>
    <t>Tunisia</t>
  </si>
  <si>
    <t>Syrian Arab Republic</t>
  </si>
  <si>
    <t>Iraq</t>
  </si>
  <si>
    <t>Jordan</t>
  </si>
  <si>
    <t>Pakistan</t>
  </si>
  <si>
    <t>Afghanistan</t>
  </si>
  <si>
    <t>Morocco</t>
  </si>
  <si>
    <t>Egypt</t>
  </si>
  <si>
    <t>Iran (Islamic Republic of)</t>
  </si>
  <si>
    <t>occupied Palestinian territories</t>
  </si>
  <si>
    <t>Kuwait</t>
  </si>
  <si>
    <t>Oman</t>
  </si>
  <si>
    <t>Qatar</t>
  </si>
  <si>
    <t>Saudi Arabia</t>
  </si>
  <si>
    <t>SDN</t>
  </si>
  <si>
    <t>SOM</t>
  </si>
  <si>
    <t>YEM</t>
  </si>
  <si>
    <t>TUN</t>
  </si>
  <si>
    <t>SYR</t>
  </si>
  <si>
    <t>IRQ</t>
  </si>
  <si>
    <t>JOR</t>
  </si>
  <si>
    <t>PAK</t>
  </si>
  <si>
    <t>AFG</t>
  </si>
  <si>
    <t>MAR</t>
  </si>
  <si>
    <t>EGY</t>
  </si>
  <si>
    <t>IRN</t>
  </si>
  <si>
    <t>PSE</t>
  </si>
  <si>
    <t>KWT</t>
  </si>
  <si>
    <t>OMN</t>
  </si>
  <si>
    <t>QAT</t>
  </si>
  <si>
    <t>SAU</t>
  </si>
  <si>
    <t>BHR</t>
  </si>
  <si>
    <t>LBN</t>
  </si>
  <si>
    <t>LBY</t>
  </si>
  <si>
    <t>ARE</t>
  </si>
  <si>
    <t>World Bank Income Group (July 2023, fiscal year 2024)</t>
  </si>
  <si>
    <t>Low income</t>
  </si>
  <si>
    <t>Basic water (non hospitals)</t>
  </si>
  <si>
    <t>Basic sanitation (non hospitals)</t>
  </si>
  <si>
    <t>Basic hygiene (non hospitals)</t>
  </si>
  <si>
    <t>Basic waste management (non hospitals)</t>
  </si>
  <si>
    <t>Basic cleaning (non hospitals)</t>
  </si>
  <si>
    <t>Population with no service</t>
  </si>
  <si>
    <t>urb</t>
  </si>
  <si>
    <t>wat_bas_t</t>
  </si>
  <si>
    <t>wat_lim_t</t>
  </si>
  <si>
    <t>wat_ns_t</t>
  </si>
  <si>
    <t>wat_imp_t</t>
  </si>
  <si>
    <t>wat_imop_t</t>
  </si>
  <si>
    <t>wat_bas_u</t>
  </si>
  <si>
    <t>wat_lim_u</t>
  </si>
  <si>
    <t>wat_ns_u</t>
  </si>
  <si>
    <t>wat_imp_u</t>
  </si>
  <si>
    <t>wat_imop_u</t>
  </si>
  <si>
    <t>wat_bas_r</t>
  </si>
  <si>
    <t>wat_lim_r</t>
  </si>
  <si>
    <t>wat_ns_r</t>
  </si>
  <si>
    <t>wat_imp_r</t>
  </si>
  <si>
    <t>wat_imop_r</t>
  </si>
  <si>
    <t>wat_ns_h</t>
  </si>
  <si>
    <t>wat_imp_h</t>
  </si>
  <si>
    <t>wat_imop_h</t>
  </si>
  <si>
    <t>wat_ns_nh</t>
  </si>
  <si>
    <t>wat_imp_nh</t>
  </si>
  <si>
    <t>wat_imop_nh</t>
  </si>
  <si>
    <t>wat_ns_g</t>
  </si>
  <si>
    <t>wat_imp_g</t>
  </si>
  <si>
    <t>wat_imop_g</t>
  </si>
  <si>
    <t>wat_ns_ng</t>
  </si>
  <si>
    <t>wat_imp_ng</t>
  </si>
  <si>
    <t>wat_imop_ng</t>
  </si>
  <si>
    <t>san_bas_t</t>
  </si>
  <si>
    <t>san_lim_t</t>
  </si>
  <si>
    <t>san_ns_t</t>
  </si>
  <si>
    <t>san_imp_t</t>
  </si>
  <si>
    <t>san_ius_t</t>
  </si>
  <si>
    <t>san_bas_u</t>
  </si>
  <si>
    <t>san_lim_u</t>
  </si>
  <si>
    <t>san_ns_u</t>
  </si>
  <si>
    <t>san_imp_u</t>
  </si>
  <si>
    <t>san_ius_u</t>
  </si>
  <si>
    <t>san_bas_r</t>
  </si>
  <si>
    <t>san_lim_r</t>
  </si>
  <si>
    <t>san_ns_r</t>
  </si>
  <si>
    <t>san_imp_r</t>
  </si>
  <si>
    <t>san_ius_r</t>
  </si>
  <si>
    <t>san_ns_h</t>
  </si>
  <si>
    <t>san_imp_h</t>
  </si>
  <si>
    <t>san_ius_h</t>
  </si>
  <si>
    <t>san_ns_nh</t>
  </si>
  <si>
    <t>san_imp_nh</t>
  </si>
  <si>
    <t>san_ius_nh</t>
  </si>
  <si>
    <t>san_ns_g</t>
  </si>
  <si>
    <t>san_imp_g</t>
  </si>
  <si>
    <t>san_ius_g</t>
  </si>
  <si>
    <t>san_ns_ng</t>
  </si>
  <si>
    <t>san_imp_ng</t>
  </si>
  <si>
    <t>san_ius_ng</t>
  </si>
  <si>
    <t>hyg_bas_t</t>
  </si>
  <si>
    <t>hyg_lim_t</t>
  </si>
  <si>
    <t>hyg_ns_t</t>
  </si>
  <si>
    <t>hyg_poc_t</t>
  </si>
  <si>
    <t>hyg_toi_t</t>
  </si>
  <si>
    <t>hyg_bas_u</t>
  </si>
  <si>
    <t>hyg_lim_u</t>
  </si>
  <si>
    <t>hyg_ns_u</t>
  </si>
  <si>
    <t>hyg_poc_u</t>
  </si>
  <si>
    <t>hyg_toi_u</t>
  </si>
  <si>
    <t>hyg_bas_r</t>
  </si>
  <si>
    <t>hyg_lim_r</t>
  </si>
  <si>
    <t>hyg_ns_r</t>
  </si>
  <si>
    <t>hyg_poc_r</t>
  </si>
  <si>
    <t>hyg_toi_r</t>
  </si>
  <si>
    <t>hyg_ns_h</t>
  </si>
  <si>
    <t>hyg_poc_h</t>
  </si>
  <si>
    <t>hyg_toi_h</t>
  </si>
  <si>
    <t>hyg_ns_nh</t>
  </si>
  <si>
    <t>hyg_poc_nh</t>
  </si>
  <si>
    <t>hyg_toi_nh</t>
  </si>
  <si>
    <t>hyg_ns_g</t>
  </si>
  <si>
    <t>hyg_poc_g</t>
  </si>
  <si>
    <t>hyg_toi_g</t>
  </si>
  <si>
    <t>hyg_ns_ng</t>
  </si>
  <si>
    <t>hyg_poc_ng</t>
  </si>
  <si>
    <t>hyg_toi_ng</t>
  </si>
  <si>
    <t>wman_bas_t</t>
  </si>
  <si>
    <t>wman_lim_t</t>
  </si>
  <si>
    <t>wman_ns_t</t>
  </si>
  <si>
    <t>wman_seg_t</t>
  </si>
  <si>
    <t>wman_trd_t</t>
  </si>
  <si>
    <t>wman_bas_u</t>
  </si>
  <si>
    <t>wman_lim_u</t>
  </si>
  <si>
    <t>wman_ns_u</t>
  </si>
  <si>
    <t>wman_seg_u</t>
  </si>
  <si>
    <t>wman_trd_u</t>
  </si>
  <si>
    <t>wman_bas_r</t>
  </si>
  <si>
    <t>wman_lim_r</t>
  </si>
  <si>
    <t>wman_ns_r</t>
  </si>
  <si>
    <t>wman_seg_r</t>
  </si>
  <si>
    <t>wman_trd_r</t>
  </si>
  <si>
    <t>wman_bas_h</t>
  </si>
  <si>
    <t>wman_lim_h</t>
  </si>
  <si>
    <t>wman_ns_h</t>
  </si>
  <si>
    <t>wman_seg_h</t>
  </si>
  <si>
    <t>wman_trd_h</t>
  </si>
  <si>
    <t>wman_bas_nh</t>
  </si>
  <si>
    <t>wman_lim_nh</t>
  </si>
  <si>
    <t>wman_ns_nh</t>
  </si>
  <si>
    <t>wman_seg_nh</t>
  </si>
  <si>
    <t>wman_trd_nh</t>
  </si>
  <si>
    <t>wman_bas_g</t>
  </si>
  <si>
    <t>wman_lim_g</t>
  </si>
  <si>
    <t>wman_ns_g</t>
  </si>
  <si>
    <t>wman_seg_g</t>
  </si>
  <si>
    <t>wman_trd_g</t>
  </si>
  <si>
    <t>wman_bas_ng</t>
  </si>
  <si>
    <t>wman_lim_ng</t>
  </si>
  <si>
    <t>wman_ns_ng</t>
  </si>
  <si>
    <t>wman_seg_ng</t>
  </si>
  <si>
    <t>wman_trd_ng</t>
  </si>
  <si>
    <t>clean_bas_t</t>
  </si>
  <si>
    <t>clean_lim_t</t>
  </si>
  <si>
    <t>clean_ns_t</t>
  </si>
  <si>
    <t>clean_pro_t</t>
  </si>
  <si>
    <t>clean_trn_t</t>
  </si>
  <si>
    <t>clean_bas_u</t>
  </si>
  <si>
    <t>clean_lim_u</t>
  </si>
  <si>
    <t>clean_ns_u</t>
  </si>
  <si>
    <t>clean_pro_u</t>
  </si>
  <si>
    <t>clean_trn_u</t>
  </si>
  <si>
    <t>clean_bas_r</t>
  </si>
  <si>
    <t>clean_lim_r</t>
  </si>
  <si>
    <t>clean_ns_r</t>
  </si>
  <si>
    <t>clean_pro_r</t>
  </si>
  <si>
    <t>clean_trn_r</t>
  </si>
  <si>
    <t>clean_bas_h</t>
  </si>
  <si>
    <t>clean_lim_h</t>
  </si>
  <si>
    <t>clean_ns_h</t>
  </si>
  <si>
    <t>clean_pro_h</t>
  </si>
  <si>
    <t>clean_trn_h</t>
  </si>
  <si>
    <t>clean_bas_nh</t>
  </si>
  <si>
    <t>clean_lim_nh</t>
  </si>
  <si>
    <t>clean_ns_nh</t>
  </si>
  <si>
    <t>clean_pro_nh</t>
  </si>
  <si>
    <t>clean_trn_nh</t>
  </si>
  <si>
    <t>clean_bas_g</t>
  </si>
  <si>
    <t>clean_lim_g</t>
  </si>
  <si>
    <t>clean_ns_g</t>
  </si>
  <si>
    <t>clean_pro_g</t>
  </si>
  <si>
    <t>clean_trn_g</t>
  </si>
  <si>
    <t>clean_bas_ng</t>
  </si>
  <si>
    <t>clean_lim_ng</t>
  </si>
  <si>
    <t>clean_ns_ng</t>
  </si>
  <si>
    <t>clean_pro_ng</t>
  </si>
  <si>
    <t>clean_trn_ng</t>
  </si>
  <si>
    <t>Americas (47)</t>
  </si>
  <si>
    <t>Eastern Mediterranean (22)</t>
  </si>
  <si>
    <t>Europe (55)</t>
  </si>
  <si>
    <t>South-East Asia (11)</t>
  </si>
  <si>
    <t>Western Pacific (36)</t>
  </si>
  <si>
    <t>data_cov_wat_bas_t</t>
  </si>
  <si>
    <t>28% (73)</t>
  </si>
  <si>
    <t>56% (16)</t>
  </si>
  <si>
    <t>3% (4)</t>
  </si>
  <si>
    <t>97% (17)</t>
  </si>
  <si>
    <t>26% (17)</t>
  </si>
  <si>
    <t>11% (4)</t>
  </si>
  <si>
    <t>15% (15)</t>
  </si>
  <si>
    <t>data_cov_wat_bas_u</t>
  </si>
  <si>
    <t>37% (8)</t>
  </si>
  <si>
    <t>13% (2)</t>
  </si>
  <si>
    <t>52% (11)</t>
  </si>
  <si>
    <t>3% (7)</t>
  </si>
  <si>
    <t>10% (3)</t>
  </si>
  <si>
    <t>8% (11)</t>
  </si>
  <si>
    <t>data_cov_wat_bas_r</t>
  </si>
  <si>
    <t>54% (11)</t>
  </si>
  <si>
    <t>14% (6)</t>
  </si>
  <si>
    <t>28% (8)</t>
  </si>
  <si>
    <t>7% (5)</t>
  </si>
  <si>
    <t>83% (3)</t>
  </si>
  <si>
    <t>12% (10)</t>
  </si>
  <si>
    <t>49% (14)</t>
  </si>
  <si>
    <t>17% (5)</t>
  </si>
  <si>
    <t>79% (13)</t>
  </si>
  <si>
    <t>36% (18)</t>
  </si>
  <si>
    <t>8% (15)</t>
  </si>
  <si>
    <t>45% (70)</t>
  </si>
  <si>
    <t>60% (18)</t>
  </si>
  <si>
    <t>11% (7)</t>
  </si>
  <si>
    <t>96% (16)</t>
  </si>
  <si>
    <t>17% (12)</t>
  </si>
  <si>
    <t>79% (5)</t>
  </si>
  <si>
    <t>9% (12)</t>
  </si>
  <si>
    <t>18% (53)</t>
  </si>
  <si>
    <t>53% (14)</t>
  </si>
  <si>
    <t>3% (3)</t>
  </si>
  <si>
    <t>42% (12)</t>
  </si>
  <si>
    <t>9% (8)</t>
  </si>
  <si>
    <t>9% (13)</t>
  </si>
  <si>
    <t>42% (9)</t>
  </si>
  <si>
    <t>1% (1)</t>
  </si>
  <si>
    <t>26% (6)</t>
  </si>
  <si>
    <t>11% (3)</t>
  </si>
  <si>
    <t>8% (5)</t>
  </si>
  <si>
    <t>data_cov_san_bas_t</t>
  </si>
  <si>
    <t>20% (52)</t>
  </si>
  <si>
    <t>45% (11)</t>
  </si>
  <si>
    <t>10% (13)</t>
  </si>
  <si>
    <t>data_cov_san_bas_u</t>
  </si>
  <si>
    <t>34% (5)</t>
  </si>
  <si>
    <t>12% (1)</t>
  </si>
  <si>
    <t>44% (10)</t>
  </si>
  <si>
    <t>2% (5)</t>
  </si>
  <si>
    <t>8% (7)</t>
  </si>
  <si>
    <t>data_cov_san_bas_r</t>
  </si>
  <si>
    <t>45% (6)</t>
  </si>
  <si>
    <t>0% (0)</t>
  </si>
  <si>
    <t>25% (7)</t>
  </si>
  <si>
    <t>5% (4)</t>
  </si>
  <si>
    <t>2% (1)</t>
  </si>
  <si>
    <t>12% (8)</t>
  </si>
  <si>
    <t>41% (8)</t>
  </si>
  <si>
    <t>70% (11)</t>
  </si>
  <si>
    <t>4% (10)</t>
  </si>
  <si>
    <t>19% (46)</t>
  </si>
  <si>
    <t>46% (10)</t>
  </si>
  <si>
    <t>87% (14)</t>
  </si>
  <si>
    <t>6% (7)</t>
  </si>
  <si>
    <t>9% (11)</t>
  </si>
  <si>
    <t>39% (7)</t>
  </si>
  <si>
    <t>37% (11)</t>
  </si>
  <si>
    <t>2% (6)</t>
  </si>
  <si>
    <t>2% (2)</t>
  </si>
  <si>
    <t>10% (12)</t>
  </si>
  <si>
    <t>22% (7)</t>
  </si>
  <si>
    <t>23% (5)</t>
  </si>
  <si>
    <t>1% (2)</t>
  </si>
  <si>
    <t>data_cov_hyg_bas_t</t>
  </si>
  <si>
    <t>18% (48)</t>
  </si>
  <si>
    <t>34% (8)</t>
  </si>
  <si>
    <t>91% (15)</t>
  </si>
  <si>
    <t>6% (12)</t>
  </si>
  <si>
    <t>10% (9)</t>
  </si>
  <si>
    <t>data_cov_hyg_bas_u</t>
  </si>
  <si>
    <t>28% (4)</t>
  </si>
  <si>
    <t>0% (1)</t>
  </si>
  <si>
    <t>51% (10)</t>
  </si>
  <si>
    <t>data_cov_hyg_bas_r</t>
  </si>
  <si>
    <t>12% (6)</t>
  </si>
  <si>
    <t>5% (12)</t>
  </si>
  <si>
    <t>18% (44)</t>
  </si>
  <si>
    <t>91% (14)</t>
  </si>
  <si>
    <t>7% (10)</t>
  </si>
  <si>
    <t>12% (36)</t>
  </si>
  <si>
    <t>29% (6)</t>
  </si>
  <si>
    <t>2% (7)</t>
  </si>
  <si>
    <t>10% (8)</t>
  </si>
  <si>
    <t>11% (5)</t>
  </si>
  <si>
    <t>23% (4)</t>
  </si>
  <si>
    <t>1% (4)</t>
  </si>
  <si>
    <t>data_cov_wman_bas_t</t>
  </si>
  <si>
    <t>27% (67)</t>
  </si>
  <si>
    <t>77% (23)</t>
  </si>
  <si>
    <t>78% (14)</t>
  </si>
  <si>
    <t>24% (14)</t>
  </si>
  <si>
    <t>data_cov_wman_bas_u</t>
  </si>
  <si>
    <t>48% (11)</t>
  </si>
  <si>
    <t>49% (10)</t>
  </si>
  <si>
    <t>9% (2)</t>
  </si>
  <si>
    <t>7% (9)</t>
  </si>
  <si>
    <t>data_cov_wman_bas_r</t>
  </si>
  <si>
    <t>68% (15)</t>
  </si>
  <si>
    <t>3% (1)</t>
  </si>
  <si>
    <t>27% (7)</t>
  </si>
  <si>
    <t>10% (2)</t>
  </si>
  <si>
    <t>12% (9)</t>
  </si>
  <si>
    <t>data_cov_wman_bas_h</t>
  </si>
  <si>
    <t>62% (16)</t>
  </si>
  <si>
    <t>13% (5)</t>
  </si>
  <si>
    <t>25% (15)</t>
  </si>
  <si>
    <t>10% (4)</t>
  </si>
  <si>
    <t>data_cov_wman_bas_nh</t>
  </si>
  <si>
    <t>25% (56)</t>
  </si>
  <si>
    <t>65% (18)</t>
  </si>
  <si>
    <t>81% (14)</t>
  </si>
  <si>
    <t>data_cov_wman_bas_g</t>
  </si>
  <si>
    <t>20% (49)</t>
  </si>
  <si>
    <t>63% (17)</t>
  </si>
  <si>
    <t>41% (11)</t>
  </si>
  <si>
    <t>9% (9)</t>
  </si>
  <si>
    <t>data_cov_wman_bas_ng</t>
  </si>
  <si>
    <t>55% (13)</t>
  </si>
  <si>
    <t>23% (6)</t>
  </si>
  <si>
    <t>8% (4)</t>
  </si>
  <si>
    <t>data_cov_clean_bas_t</t>
  </si>
  <si>
    <t>13% (40)</t>
  </si>
  <si>
    <t>9% (6)</t>
  </si>
  <si>
    <t>82% (15)</t>
  </si>
  <si>
    <t>data_cov_clean_bas_u</t>
  </si>
  <si>
    <t>3% (2)</t>
  </si>
  <si>
    <t>data_cov_clean_bas_r</t>
  </si>
  <si>
    <t>7% (2)</t>
  </si>
  <si>
    <t>data_cov_clean_bas_h</t>
  </si>
  <si>
    <t>4% (9)</t>
  </si>
  <si>
    <t>data_cov_clean_bas_nh</t>
  </si>
  <si>
    <t>82% (14)</t>
  </si>
  <si>
    <t>6% (8)</t>
  </si>
  <si>
    <t>9% (7)</t>
  </si>
  <si>
    <t>data_cov_clean_bas_g</t>
  </si>
  <si>
    <t>8% (31)</t>
  </si>
  <si>
    <t>5% (3)</t>
  </si>
  <si>
    <t>data_cov_clean_bas_ng</t>
  </si>
  <si>
    <t>1% (3)</t>
  </si>
  <si>
    <t>dc_pop_wat_bas_t</t>
  </si>
  <si>
    <t>dc_pop_wat_bas_u</t>
  </si>
  <si>
    <t>dc_pop_wat_bas_r</t>
  </si>
  <si>
    <t>dc_pop_san_bas_t</t>
  </si>
  <si>
    <t>dc_pop_san_bas_u</t>
  </si>
  <si>
    <t>dc_pop_san_bas_r</t>
  </si>
  <si>
    <t>dc_pop_hyg_bas_t</t>
  </si>
  <si>
    <t>dc_pop_hyg_bas_u</t>
  </si>
  <si>
    <t>dc_pop_hyg_bas_r</t>
  </si>
  <si>
    <t>dc_pop_wman_bas_t</t>
  </si>
  <si>
    <t>dc_pop_wman_bas_u</t>
  </si>
  <si>
    <t>dc_pop_wman_bas_r</t>
  </si>
  <si>
    <t>dc_pop_wman_bas_h</t>
  </si>
  <si>
    <t>dc_pop_wman_bas_nh</t>
  </si>
  <si>
    <t>dc_pop_wman_bas_g</t>
  </si>
  <si>
    <t>dc_pop_wman_bas_ng</t>
  </si>
  <si>
    <t>dc_pop_clean_bas_t</t>
  </si>
  <si>
    <t>dc_pop_clean_bas_u</t>
  </si>
  <si>
    <t>dc_pop_clean_bas_r</t>
  </si>
  <si>
    <t>dc_pop_clean_bas_h</t>
  </si>
  <si>
    <t>dc_pop_clean_bas_nh</t>
  </si>
  <si>
    <t>dc_pop_clean_bas_g</t>
  </si>
  <si>
    <t>dc_pop_clean_bas_ng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</si>
</sst>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325" x14ac:knownFonts="1">
    <font>
      <sz val="11"/>
      <color theme="1"/>
      <name val="Calibri"/>
      <family val="2"/>
      <scheme val="minor"/>
    </font>
    <font>
      <sz val="11"/>
      <color rgb="FFFF0000"/>
      <name val="Calibri"/>
      <family val="2"/>
      <scheme val="minor"/>
    </font>
    <font>
      <b/>
      <sz val="11"/>
      <color theme="1"/>
      <name val="Calibri"/>
      <family val="2"/>
      <scheme val="minor"/>
    </font>
    <font>
      <u/>
      <sz val="11"/>
      <color theme="10"/>
      <name val="Calibri"/>
      <family val="2"/>
      <scheme val="minor"/>
    </font>
    <font>
      <sz val="12"/>
      <color theme="1"/>
      <name val="Times New Roman"/>
      <family val="2"/>
    </font>
    <font>
      <b/>
      <sz val="12"/>
      <color theme="1"/>
      <name val="Arial"/>
      <family val="2"/>
    </font>
    <font>
      <sz val="12"/>
      <color theme="1"/>
      <name val="Arial"/>
      <family val="2"/>
    </font>
    <font>
      <sz val="10"/>
      <name val="Arial"/>
      <family val="2"/>
    </font>
    <font>
      <sz val="18"/>
      <color theme="1"/>
      <name val="Arial"/>
      <family val="2"/>
    </font>
    <font>
      <sz val="10"/>
      <color theme="1"/>
      <name val="Arial"/>
      <family val="2"/>
    </font>
    <font>
      <b/>
      <sz val="16"/>
      <color rgb="FF00B0F0"/>
      <name val="Arial"/>
      <family val="2"/>
    </font>
    <font>
      <sz val="16"/>
      <color theme="1" tint="0.34998626667073579"/>
      <name val="Arial"/>
      <family val="2"/>
    </font>
    <font>
      <b/>
      <sz val="20"/>
      <color theme="1" tint="0.34998626667073579"/>
      <name val="Arial"/>
      <family val="2"/>
    </font>
    <font>
      <sz val="10"/>
      <color theme="1" tint="0.34998626667073579"/>
      <name val="Arial"/>
      <family val="2"/>
    </font>
    <font>
      <i/>
      <sz val="10"/>
      <color theme="1" tint="0.34998626667073579"/>
      <name val="Arial"/>
      <family val="2"/>
    </font>
    <font>
      <u/>
      <sz val="11"/>
      <color theme="10"/>
      <name val="Calibri"/>
      <family val="2"/>
    </font>
    <font>
      <u/>
      <sz val="11"/>
      <name val="Calibri"/>
      <family val="2"/>
    </font>
    <font>
      <i/>
      <sz val="8"/>
      <color theme="1"/>
      <name val="Arial"/>
      <family val="2"/>
    </font>
    <font>
      <b/>
      <sz val="8"/>
      <color rgb="FF6C70A4"/>
      <name val="Arial"/>
      <family val="2"/>
    </font>
    <font>
      <u/>
      <sz val="10"/>
      <name val="Arial"/>
      <family val="2"/>
    </font>
    <font>
      <sz val="12"/>
      <color theme="0" tint="-0.49995422223578601"/>
      <name val="Arial"/>
      <family val="2"/>
    </font>
    <font>
      <u/>
      <sz val="10"/>
      <color theme="0" tint="-0.49995422223578601"/>
      <name val="Arial"/>
      <family val="2"/>
    </font>
    <font>
      <b/>
      <sz val="18"/>
      <color theme="0"/>
      <name val="Arial"/>
      <family val="2"/>
    </font>
    <font>
      <sz val="12"/>
      <name val="Arial"/>
      <family val="2"/>
    </font>
    <font>
      <b/>
      <sz val="10"/>
      <name val="Arial"/>
      <family val="2"/>
    </font>
    <font>
      <b/>
      <sz val="9"/>
      <name val="Arial"/>
      <family val="2"/>
    </font>
    <font>
      <sz val="10"/>
      <color theme="0"/>
      <name val="Arial"/>
      <family val="2"/>
    </font>
    <font>
      <b/>
      <sz val="18"/>
      <name val="Calibri"/>
      <family val="2"/>
      <scheme val="minor"/>
    </font>
    <font>
      <i/>
      <sz val="11"/>
      <name val="Calibri"/>
      <family val="2"/>
      <scheme val="minor"/>
    </font>
    <font>
      <b/>
      <sz val="16"/>
      <name val="Calibri"/>
      <family val="2"/>
      <scheme val="minor"/>
    </font>
    <font>
      <b/>
      <sz val="11"/>
      <name val="Calibri"/>
      <family val="2"/>
      <scheme val="minor"/>
    </font>
    <font>
      <b/>
      <i/>
      <sz val="11"/>
      <color theme="0"/>
      <name val="Calibri"/>
      <family val="2"/>
      <scheme val="minor"/>
    </font>
    <font>
      <b/>
      <u/>
      <sz val="11"/>
      <color theme="10"/>
      <name val="Calibri"/>
      <family val="2"/>
      <scheme val="minor"/>
    </font>
    <font>
      <sz val="11"/>
      <name val="Calibri"/>
      <family val="2"/>
      <scheme val="minor"/>
    </font>
    <font>
      <sz val="8"/>
      <name val="Calibri"/>
      <family val="2"/>
      <scheme val="minor"/>
    </font>
    <font>
      <sz val="11"/>
      <color theme="1"/>
      <name val="Calibri"/>
      <family val="2"/>
      <scheme val="minor"/>
    </font>
    <font>
      <sz val="11"/>
      <color rgb="FF9C5700"/>
      <name val="Calibri"/>
      <family val="2"/>
      <scheme val="minor"/>
    </font>
    <font>
      <i/>
      <sz val="11"/>
      <color theme="1"/>
      <name val="Calibri"/>
      <family val="2"/>
      <scheme val="minor"/>
    </font>
    <font>
      <b/>
      <i/>
      <sz val="18"/>
      <color rgb="FF0070C0"/>
      <name val="Calibri"/>
      <family val="2"/>
      <scheme val="minor"/>
    </font>
    <font>
      <sz val="11"/>
      <name val="Calibri"/>
      <family val="2"/>
    </font>
    <font>
      <b/>
      <sz val="11"/>
      <color theme="0"/>
      <name val="Calibri"/>
      <family val="2"/>
      <scheme val="minor"/>
    </font>
    <font>
      <b/>
      <sz val="18"/>
      <color rgb="FF0070C0"/>
      <name val="Calibri"/>
      <family val="2"/>
      <scheme val="minor"/>
    </font>
    <font>
      <b/>
      <i/>
      <sz val="11"/>
      <color theme="1"/>
      <name val="Calibri"/>
      <family val="2"/>
      <scheme val="minor"/>
    </font>
    <font>
      <i/>
      <sz val="11"/>
      <color rgb="FF0070C0"/>
      <name val="Calibri"/>
      <family val="2"/>
      <scheme val="minor"/>
    </font>
    <font>
      <b/>
      <sz val="9"/>
      <color theme="1"/>
      <name val="Arial"/>
      <family val="2"/>
    </font>
    <font>
      <sz val="9"/>
      <color theme="1"/>
      <name val="Arial"/>
      <family val="2"/>
    </font>
    <font>
      <b/>
      <i/>
      <sz val="18"/>
      <color rgb="FFAB47BC"/>
      <name val="Calibri"/>
      <family val="2"/>
      <scheme val="minor"/>
    </font>
    <font>
      <b/>
      <sz val="14"/>
      <color rgb="FFAB47BC"/>
      <name val="Calibri"/>
      <family val="2"/>
      <scheme val="minor"/>
    </font>
    <font>
      <b/>
      <sz val="14"/>
      <color rgb="FF51B453"/>
      <name val="Calibri"/>
      <family val="2"/>
      <scheme val="minor"/>
    </font>
    <font>
      <b/>
      <i/>
      <sz val="18"/>
      <color rgb="FF51B453"/>
      <name val="Calibri"/>
      <family val="2"/>
      <scheme val="minor"/>
    </font>
    <font>
      <b/>
      <sz val="14"/>
      <color rgb="FF00B8EC"/>
      <name val="Calibri"/>
      <family val="2"/>
      <scheme val="minor"/>
    </font>
    <font>
      <b/>
      <i/>
      <sz val="18"/>
      <color rgb="FF00B8EC"/>
      <name val="Calibri"/>
      <family val="2"/>
      <scheme val="minor"/>
    </font>
    <font>
      <b/>
      <i/>
      <sz val="18"/>
      <color rgb="FF44495B"/>
      <name val="Calibri"/>
      <family val="2"/>
      <scheme val="minor"/>
    </font>
    <font>
      <b/>
      <sz val="14"/>
      <color rgb="FF44495B"/>
      <name val="Calibri"/>
      <family val="2"/>
      <scheme val="minor"/>
    </font>
    <font>
      <sz val="9"/>
      <color theme="1"/>
      <name val="Calibri"/>
      <family val="2"/>
      <scheme val="minor"/>
    </font>
    <font>
      <sz val="9"/>
      <color theme="0"/>
      <name val="Calibri"/>
      <family val="2"/>
      <scheme val="minor"/>
    </font>
    <font>
      <sz val="11"/>
      <color rgb="FF04A5AF"/>
      <name val="Calibri"/>
      <family val="2"/>
      <scheme val="minor"/>
    </font>
    <font>
      <i/>
      <sz val="11"/>
      <color rgb="FF04A5AF"/>
      <name val="Calibri"/>
      <family val="2"/>
      <scheme val="minor"/>
    </font>
    <font>
      <sz val="10"/>
      <color rgb="FFFFFFFF"/>
      <name val="Calibri"/>
      <family val="2"/>
      <scheme val="minor"/>
    </font>
    <font>
      <sz val="10"/>
      <color theme="1"/>
      <name val="Calibri"/>
      <family val="2"/>
      <scheme val="minor"/>
    </font>
    <font>
      <u/>
      <sz val="10"/>
      <color rgb="FF0070C0"/>
      <name val="Calibri"/>
      <family val="2"/>
      <scheme val="minor"/>
    </font>
    <font>
      <u/>
      <sz val="11"/>
      <color rgb="FF0070C0"/>
      <name val="Calibri"/>
      <family val="2"/>
      <scheme val="minor"/>
    </font>
    <font>
      <sz val="11"/>
      <color rgb="FF006100"/>
      <name val="Calibri"/>
      <family val="2"/>
      <scheme val="minor"/>
    </font>
    <font>
      <b/>
      <sz val="11"/>
      <color rgb="FFFF0000"/>
      <name val="Calibri"/>
      <family val="2"/>
      <scheme val="minor"/>
    </font>
    <font>
      <b/>
      <sz val="11"/>
      <name val="Calibri"/>
      <family val="2"/>
    </font>
    <font>
      <i/>
      <sz val="11"/>
      <name val="Calibri"/>
      <family val="2"/>
    </font>
    <font>
      <b/>
      <i/>
      <sz val="11"/>
      <name val="Calibri"/>
      <family val="2"/>
    </font>
    <font>
      <b/>
      <i/>
      <u/>
      <sz val="18"/>
      <color rgb="FF0070C0"/>
      <name val="Calibri"/>
      <family val="2"/>
      <scheme val="minor"/>
    </font>
    <font>
      <b/>
      <i/>
      <u/>
      <sz val="18"/>
      <color theme="9" tint="-0.24994659260841701"/>
      <name val="Calibri"/>
      <family val="2"/>
      <scheme val="minor"/>
    </font>
    <font>
      <b/>
      <i/>
      <u/>
      <sz val="18"/>
      <color rgb="FF7030A0"/>
      <name val="Calibri"/>
      <family val="2"/>
      <scheme val="minor"/>
    </font>
    <font>
      <b/>
      <sz val="16"/>
      <color theme="1"/>
      <name val="Calibri"/>
      <family val="2"/>
      <scheme val="minor"/>
    </font>
    <font>
      <sz val="11"/>
      <color theme="0"/>
      <name val="Calibri"/>
      <family val="2"/>
      <scheme val="minor"/>
    </font>
    <font>
      <i/>
      <sz val="11"/>
      <color rgb="FFFF0000"/>
      <name val="Calibri"/>
      <family val="2"/>
    </font>
    <font>
      <b/>
      <i/>
      <sz val="8"/>
      <color theme="0"/>
      <name val="Calibri"/>
      <family val="2"/>
      <scheme val="minor"/>
    </font>
    <font>
      <b/>
      <i/>
      <sz val="8"/>
      <color theme="1"/>
      <name val="Calibri"/>
      <family val="2"/>
      <scheme val="minor"/>
    </font>
    <font>
      <i/>
      <sz val="11"/>
      <color theme="0"/>
      <name val="Calibri"/>
      <family val="2"/>
      <scheme val="minor"/>
    </font>
    <font>
      <i/>
      <sz val="11"/>
      <color rgb="FFFF0000"/>
      <name val="Calibri"/>
      <family val="2"/>
      <scheme val="minor"/>
    </font>
    <font>
      <b/>
      <i/>
      <sz val="18"/>
      <color rgb="FFFF0000"/>
      <name val="Calibri"/>
      <family val="2"/>
      <scheme val="minor"/>
    </font>
    <font>
      <b/>
      <sz val="14"/>
      <color rgb="FFFF0000"/>
      <name val="Calibri"/>
      <family val="2"/>
      <scheme val="minor"/>
    </font>
    <font>
      <b/>
      <i/>
      <u/>
      <sz val="18"/>
      <color rgb="FFFF0000"/>
      <name val="Calibri"/>
      <family val="2"/>
      <scheme val="minor"/>
    </font>
    <font>
      <sz val="11"/>
      <color rgb="FFEF5BA1"/>
      <name val="Calibri"/>
      <family val="2"/>
      <scheme val="minor"/>
    </font>
    <font>
      <b/>
      <sz val="14"/>
      <color rgb="FFEF5BA1"/>
      <name val="Calibri"/>
      <family val="2"/>
      <scheme val="minor"/>
    </font>
    <font>
      <b/>
      <i/>
      <sz val="18"/>
      <color rgb="FFEF5BA1"/>
      <name val="Calibri"/>
      <family val="2"/>
      <scheme val="minor"/>
    </font>
    <font>
      <b/>
      <i/>
      <u/>
      <sz val="18"/>
      <color rgb="FFEF5BA1"/>
      <name val="Calibri"/>
      <family val="2"/>
      <scheme val="minor"/>
    </font>
    <font>
      <sz val="11"/>
      <color rgb="FF0070C0"/>
      <name val="Calibri"/>
      <family val="2"/>
      <scheme val="minor"/>
    </font>
    <font>
      <b/>
      <sz val="14"/>
      <color rgb="FF7030A0"/>
      <name val="Calibri"/>
      <family val="2"/>
      <scheme val="minor"/>
    </font>
    <font>
      <b/>
      <i/>
      <sz val="18"/>
      <color rgb="FF7030A0"/>
      <name val="Calibri"/>
      <family val="2"/>
      <scheme val="minor"/>
    </font>
    <font>
      <sz val="11"/>
      <color theme="9" tint="-0.24994659260841701"/>
      <name val="Calibri"/>
      <family val="2"/>
      <scheme val="minor"/>
    </font>
    <font>
      <b/>
      <sz val="10"/>
      <color theme="1"/>
      <name val="Calibri"/>
      <family val="2"/>
      <scheme val="minor"/>
    </font>
    <font>
      <b/>
      <sz val="14"/>
      <color rgb="FF9148C8"/>
      <name val="Calibri"/>
      <family val="2"/>
      <scheme val="minor"/>
    </font>
    <font>
      <b/>
      <sz val="14"/>
      <name val="Calibri"/>
      <family val="2"/>
      <scheme val="minor"/>
    </font>
    <font>
      <sz val="11"/>
      <color rgb="FF7030A0"/>
      <name val="Calibri"/>
      <family val="2"/>
      <scheme val="minor"/>
    </font>
    <font>
      <sz val="11"/>
      <color rgb="FF7030A0"/>
      <name val="Calibri"/>
      <family val="2"/>
    </font>
    <font>
      <sz val="11"/>
      <color rgb="FFFF0000"/>
      <name val="Calibri"/>
      <family val="2"/>
    </font>
    <font>
      <sz val="11"/>
      <color rgb="FFEF5BA1"/>
      <name val="Calibri"/>
      <family val="2"/>
    </font>
    <font>
      <b/>
      <sz val="11"/>
      <name val="Calibri"/>
    </font>
    <font>
      <b/>
      <sz val="11"/>
      <name val="Calibri"/>
    </font>
    <font>
      <b/>
      <sz val="11"/>
      <name val="Calibri"/>
    </font>
    <font>
      <b/>
      <sz val="11"/>
      <name val="Calibri"/>
    </font>
    <font>
      <b/>
      <sz val="11"/>
      <name val="Calibri"/>
    </font>
    <font>
      <b/>
      <sz val="11"/>
      <name val="Calibri"/>
    </font>
    <font>
      <b/>
      <sz val="11"/>
      <name val="Calibri"/>
    </font>
    <font>
      <b/>
      <sz val="11"/>
      <name val="Calibri"/>
    </font>
    <font>
      <b/>
      <i/>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b/>
      <i/>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b/>
      <i/>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b/>
      <i/>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b/>
      <i/>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b/>
      <i/>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b/>
      <i/>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b/>
      <sz val="11"/>
      <name val="Calibri"/>
    </font>
    <font>
      <b/>
      <sz val="11"/>
      <name val="Calibri"/>
    </font>
    <font>
      <b/>
      <sz val="11"/>
      <name val="Calibri"/>
    </font>
    <font>
      <b/>
      <sz val="11"/>
      <name val="Calibri"/>
    </font>
    <font>
      <b/>
      <sz val="11"/>
      <name val="Calibri"/>
    </font>
    <font>
      <b/>
      <sz val="11"/>
      <name val="Calibri"/>
    </font>
    <font>
      <b/>
      <sz val="11"/>
      <name val="Calibri"/>
    </font>
    <font>
      <b/>
      <sz val="11"/>
      <name val="Calibri"/>
    </font>
    <font>
      <b/>
      <i/>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b/>
      <i/>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b/>
      <i/>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b/>
      <i/>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b/>
      <i/>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b/>
      <i/>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b/>
      <i/>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b/>
      <sz val="11"/>
      <name val="Calibri"/>
    </font>
    <font>
      <b/>
      <sz val="11"/>
      <name val="Calibri"/>
    </font>
    <font>
      <b/>
      <sz val="11"/>
      <name val="Calibri"/>
    </font>
    <font>
      <b/>
      <sz val="11"/>
      <name val="Calibri"/>
    </font>
    <font>
      <b/>
      <sz val="11"/>
      <name val="Calibri"/>
    </font>
    <font>
      <b/>
      <sz val="11"/>
      <name val="Calibri"/>
    </font>
    <font>
      <b/>
      <sz val="11"/>
      <name val="Calibri"/>
    </font>
    <font>
      <b/>
      <sz val="11"/>
      <name val="Calibri"/>
    </font>
    <font>
      <b/>
      <i/>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b/>
      <i/>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b/>
      <i/>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b/>
      <i/>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b/>
      <i/>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b/>
      <i/>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b/>
      <i/>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b/>
      <sz val="11"/>
      <name val="Calibri"/>
    </font>
    <font>
      <b/>
      <sz val="11"/>
      <name val="Calibri"/>
    </font>
    <font>
      <b/>
      <sz val="11"/>
      <name val="Calibri"/>
    </font>
    <font>
      <b/>
      <sz val="11"/>
      <name val="Calibri"/>
    </font>
    <font>
      <b/>
      <sz val="11"/>
      <name val="Calibri"/>
    </font>
    <font>
      <b/>
      <sz val="11"/>
      <name val="Calibri"/>
    </font>
    <font>
      <b/>
      <sz val="11"/>
      <name val="Calibri"/>
    </font>
    <font>
      <b/>
      <sz val="11"/>
      <name val="Calibri"/>
    </font>
    <font>
      <b/>
      <i/>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b/>
      <i/>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b/>
      <i/>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b/>
      <i/>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b/>
      <i/>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b/>
      <i/>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b/>
      <i/>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b/>
      <sz val="11"/>
      <name val="Calibri"/>
    </font>
    <font>
      <b/>
      <sz val="11"/>
      <name val="Calibri"/>
    </font>
    <font>
      <b/>
      <sz val="11"/>
      <name val="Calibri"/>
    </font>
    <font>
      <b/>
      <sz val="11"/>
      <name val="Calibri"/>
    </font>
    <font>
      <b/>
      <sz val="11"/>
      <name val="Calibri"/>
    </font>
    <font>
      <b/>
      <sz val="11"/>
      <name val="Calibri"/>
    </font>
    <font>
      <b/>
      <sz val="11"/>
      <name val="Calibri"/>
    </font>
    <font>
      <b/>
      <sz val="11"/>
      <name val="Calibri"/>
    </font>
    <font>
      <b/>
      <i/>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b/>
      <i/>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b/>
      <i/>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b/>
      <i/>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b/>
      <i/>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b/>
      <i/>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b/>
      <i/>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s>
  <fills count="1258">
    <fill>
      <patternFill patternType="none"/>
    </fill>
    <fill>
      <patternFill patternType="gray125"/>
    </fill>
    <fill>
      <patternFill patternType="solid">
        <fgColor theme="0"/>
        <bgColor indexed="64"/>
      </patternFill>
    </fill>
    <fill>
      <patternFill patternType="solid">
        <fgColor rgb="FFD6D0D2"/>
      </patternFill>
    </fill>
    <fill>
      <patternFill patternType="solid">
        <fgColor rgb="FFAB47BC"/>
        <bgColor indexed="64"/>
      </patternFill>
    </fill>
    <fill>
      <patternFill patternType="solid">
        <fgColor rgb="FFFFEB9C"/>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tint="-0.24994659260841701"/>
        <bgColor theme="4"/>
      </patternFill>
    </fill>
    <fill>
      <patternFill patternType="solid">
        <fgColor rgb="FF9148C8"/>
        <bgColor indexed="64"/>
      </patternFill>
    </fill>
    <fill>
      <patternFill patternType="solid">
        <fgColor theme="0" tint="-0.24994659260841701"/>
        <bgColor indexed="64"/>
      </patternFill>
    </fill>
    <fill>
      <patternFill patternType="solid">
        <fgColor rgb="FF00B8EC"/>
        <bgColor indexed="64"/>
      </patternFill>
    </fill>
    <fill>
      <patternFill patternType="solid">
        <fgColor rgb="FFFFF176"/>
        <bgColor indexed="64"/>
      </patternFill>
    </fill>
    <fill>
      <patternFill patternType="solid">
        <fgColor rgb="FFFEBC11"/>
        <bgColor indexed="64"/>
      </patternFill>
    </fill>
    <fill>
      <patternFill patternType="solid">
        <fgColor rgb="FF51B453"/>
        <bgColor indexed="64"/>
      </patternFill>
    </fill>
    <fill>
      <patternFill patternType="solid">
        <fgColor rgb="FF44495B"/>
        <bgColor indexed="64"/>
      </patternFill>
    </fill>
    <fill>
      <patternFill patternType="solid">
        <fgColor rgb="FF0070C0"/>
        <bgColor indexed="64"/>
      </patternFill>
    </fill>
    <fill>
      <patternFill patternType="solid">
        <fgColor theme="0" tint="-4.992828150273141E-2"/>
        <bgColor indexed="64"/>
      </patternFill>
    </fill>
    <fill>
      <patternFill patternType="solid">
        <fgColor rgb="FF7030A0"/>
        <bgColor indexed="64"/>
      </patternFill>
    </fill>
    <fill>
      <patternFill patternType="solid">
        <fgColor theme="9" tint="-0.49995422223578601"/>
        <bgColor indexed="64"/>
      </patternFill>
    </fill>
    <fill>
      <patternFill patternType="solid">
        <fgColor rgb="FF8496B0"/>
        <bgColor indexed="64"/>
      </patternFill>
    </fill>
    <fill>
      <patternFill patternType="solid">
        <fgColor rgb="FFC6EFCE"/>
      </patternFill>
    </fill>
    <fill>
      <patternFill patternType="solid">
        <fgColor theme="2"/>
        <bgColor indexed="64"/>
      </patternFill>
    </fill>
    <fill>
      <patternFill patternType="solid">
        <fgColor rgb="FFEF414A"/>
        <bgColor indexed="64"/>
      </patternFill>
    </fill>
    <fill>
      <patternFill patternType="solid">
        <fgColor rgb="FFEF5BA1"/>
        <bgColor indexed="64"/>
      </patternFill>
    </fill>
    <fill>
      <patternFill patternType="solid">
        <fgColor rgb="FFFF0000"/>
        <bgColor indexed="64"/>
      </patternFill>
    </fill>
    <fill>
      <patternFill patternType="solid">
        <fgColor theme="0" tint="-0.24994659260841701"/>
        <bgColor indexed="64"/>
      </patternFill>
    </fill>
    <fill>
      <patternFill patternType="solid">
        <fgColor theme="0" tint="-0.24994659260841701"/>
        <bgColor theme="4"/>
      </patternFill>
    </fill>
    <fill>
      <patternFill patternType="solid">
        <fgColor theme="0" tint="-0.24994659260841701"/>
        <bgColor theme="4"/>
      </patternFill>
    </fill>
    <fill>
      <patternFill patternType="solid">
        <fgColor theme="0" tint="-0.24994659260841701"/>
        <bgColor theme="4"/>
      </patternFill>
    </fill>
    <fill>
      <patternFill patternType="solid">
        <fgColor theme="0" tint="-0.24994659260841701"/>
        <bgColor theme="4"/>
      </patternFill>
    </fill>
    <fill>
      <patternFill patternType="solid">
        <fgColor theme="0" tint="-0.24994659260841701"/>
        <bgColor theme="4"/>
      </patternFill>
    </fill>
    <fill>
      <patternFill patternType="solid">
        <fgColor theme="0" tint="-0.24994659260841701"/>
        <bgColor theme="4"/>
      </patternFill>
    </fill>
    <fill>
      <patternFill patternType="solid">
        <fgColor theme="0" tint="-0.24994659260841701"/>
        <bgColor theme="4"/>
      </patternFill>
    </fill>
    <fill>
      <patternFill patternType="solid">
        <fgColor theme="0" tint="-0.24994659260841701"/>
        <bgColor theme="4"/>
      </patternFill>
    </fill>
    <fill>
      <patternFill patternType="solid">
        <fgColor theme="0" tint="-0.24994659260841701"/>
        <bgColor theme="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24994659260841701"/>
        <bgColor theme="4"/>
      </patternFill>
    </fill>
    <fill>
      <patternFill patternType="solid">
        <fgColor theme="0" tint="-0.24994659260841701"/>
        <bgColor theme="4"/>
      </patternFill>
    </fill>
    <fill>
      <patternFill patternType="solid">
        <fgColor theme="0" tint="-0.24994659260841701"/>
        <bgColor theme="4"/>
      </patternFill>
    </fill>
    <fill>
      <patternFill patternType="solid">
        <fgColor theme="0" tint="-0.24994659260841701"/>
        <bgColor theme="4"/>
      </patternFill>
    </fill>
    <fill>
      <patternFill patternType="solid">
        <fgColor theme="0" tint="-0.24994659260841701"/>
        <bgColor theme="4"/>
      </patternFill>
    </fill>
    <fill>
      <patternFill patternType="solid">
        <fgColor theme="0" tint="-0.24994659260841701"/>
        <bgColor theme="4"/>
      </patternFill>
    </fill>
    <fill>
      <patternFill patternType="solid">
        <fgColor theme="0" tint="-0.24994659260841701"/>
        <bgColor theme="4"/>
      </patternFill>
    </fill>
    <fill>
      <patternFill patternType="solid">
        <fgColor theme="0" tint="-0.24994659260841701"/>
        <bgColor theme="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24994659260841701"/>
        <bgColor theme="4"/>
      </patternFill>
    </fill>
    <fill>
      <patternFill patternType="solid">
        <fgColor theme="0" tint="-0.24994659260841701"/>
        <bgColor theme="4"/>
      </patternFill>
    </fill>
    <fill>
      <patternFill patternType="solid">
        <fgColor theme="0" tint="-0.24994659260841701"/>
        <bgColor theme="4"/>
      </patternFill>
    </fill>
    <fill>
      <patternFill patternType="solid">
        <fgColor theme="0" tint="-0.24994659260841701"/>
        <bgColor theme="4"/>
      </patternFill>
    </fill>
    <fill>
      <patternFill patternType="solid">
        <fgColor theme="0" tint="-0.24994659260841701"/>
        <bgColor theme="4"/>
      </patternFill>
    </fill>
    <fill>
      <patternFill patternType="solid">
        <fgColor theme="0" tint="-0.24994659260841701"/>
        <bgColor theme="4"/>
      </patternFill>
    </fill>
    <fill>
      <patternFill patternType="solid">
        <fgColor theme="0" tint="-0.24994659260841701"/>
        <bgColor theme="4"/>
      </patternFill>
    </fill>
    <fill>
      <patternFill patternType="solid">
        <fgColor theme="0" tint="-0.24994659260841701"/>
        <bgColor theme="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24994659260841701"/>
        <bgColor theme="4"/>
      </patternFill>
    </fill>
    <fill>
      <patternFill patternType="solid">
        <fgColor theme="0" tint="-0.24994659260841701"/>
        <bgColor theme="4"/>
      </patternFill>
    </fill>
    <fill>
      <patternFill patternType="solid">
        <fgColor theme="0" tint="-0.24994659260841701"/>
        <bgColor theme="4"/>
      </patternFill>
    </fill>
    <fill>
      <patternFill patternType="solid">
        <fgColor theme="0" tint="-0.24994659260841701"/>
        <bgColor theme="4"/>
      </patternFill>
    </fill>
    <fill>
      <patternFill patternType="solid">
        <fgColor theme="0" tint="-0.24994659260841701"/>
        <bgColor theme="4"/>
      </patternFill>
    </fill>
    <fill>
      <patternFill patternType="solid">
        <fgColor theme="0" tint="-0.24994659260841701"/>
        <bgColor theme="4"/>
      </patternFill>
    </fill>
    <fill>
      <patternFill patternType="solid">
        <fgColor theme="0" tint="-0.24994659260841701"/>
        <bgColor theme="4"/>
      </patternFill>
    </fill>
    <fill>
      <patternFill patternType="solid">
        <fgColor theme="0" tint="-0.24994659260841701"/>
        <bgColor theme="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24994659260841701"/>
        <bgColor theme="4"/>
      </patternFill>
    </fill>
    <fill>
      <patternFill patternType="solid">
        <fgColor theme="0" tint="-0.24994659260841701"/>
        <bgColor theme="4"/>
      </patternFill>
    </fill>
    <fill>
      <patternFill patternType="solid">
        <fgColor theme="0" tint="-0.24994659260841701"/>
        <bgColor theme="4"/>
      </patternFill>
    </fill>
    <fill>
      <patternFill patternType="solid">
        <fgColor theme="0" tint="-0.24994659260841701"/>
        <bgColor theme="4"/>
      </patternFill>
    </fill>
    <fill>
      <patternFill patternType="solid">
        <fgColor theme="0" tint="-0.24994659260841701"/>
        <bgColor theme="4"/>
      </patternFill>
    </fill>
    <fill>
      <patternFill patternType="solid">
        <fgColor theme="0" tint="-0.24994659260841701"/>
        <bgColor theme="4"/>
      </patternFill>
    </fill>
    <fill>
      <patternFill patternType="solid">
        <fgColor theme="0" tint="-0.24994659260841701"/>
        <bgColor theme="4"/>
      </patternFill>
    </fill>
    <fill>
      <patternFill patternType="solid">
        <fgColor theme="0" tint="-0.24994659260841701"/>
        <bgColor theme="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
      <patternFill patternType="solid">
        <fgColor theme="0" tint="-0.14999847407452621"/>
        <bgColor indexed="64"/>
      </patternFill>
    </fill>
  </fills>
  <borders count="124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0691854609822"/>
      </left>
      <right style="thin">
        <color theme="0" tint="-0.14990691854609822"/>
      </right>
      <top style="thin">
        <color theme="0" tint="-0.14990691854609822"/>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thin">
        <color theme="0"/>
      </right>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indexed="64"/>
      </left>
      <right style="thin">
        <color indexed="64"/>
      </right>
      <top style="thin">
        <color indexed="64"/>
      </top>
      <bottom/>
      <diagonal/>
    </border>
    <border>
      <left/>
      <right/>
      <top style="thin">
        <color indexed="64"/>
      </top>
      <bottom/>
      <diagonal/>
    </border>
    <border>
      <left/>
      <right/>
      <top style="thin">
        <color indexed="64"/>
      </top>
      <bottom/>
      <diagonal/>
    </border>
    <border>
      <left/>
      <right/>
      <top style="thin">
        <color indexed="64"/>
      </top>
      <bottom/>
      <diagonal/>
    </border>
    <border>
      <left/>
      <right/>
      <top style="thin">
        <color indexed="64"/>
      </top>
      <bottom/>
      <diagonal/>
    </border>
    <border>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right/>
      <top style="thin">
        <color indexed="64"/>
      </top>
      <bottom/>
      <diagonal/>
    </border>
    <border>
      <left/>
      <right/>
      <top style="thin">
        <color indexed="64"/>
      </top>
      <bottom/>
      <diagonal/>
    </border>
    <border>
      <left/>
      <right/>
      <top style="thin">
        <color indexed="64"/>
      </top>
      <bottom/>
      <diagonal/>
    </border>
    <border>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style="thin">
        <color auto="1"/>
      </bottom>
      <diagonal/>
    </border>
    <border>
      <left/>
      <right/>
      <top/>
      <bottom style="thin">
        <color indexed="64"/>
      </bottom>
      <diagonal/>
    </border>
    <border>
      <left/>
      <right/>
      <top/>
      <bottom style="thin">
        <color indexed="64"/>
      </bottom>
      <diagonal/>
    </border>
    <border>
      <left/>
      <right/>
      <top/>
      <bottom style="thin">
        <color indexed="64"/>
      </bottom>
      <diagonal/>
    </border>
    <border>
      <left/>
      <right/>
      <top/>
      <bottom style="thin">
        <color indexed="64"/>
      </bottom>
      <diagonal/>
    </border>
    <border>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top style="thin">
        <color indexed="64"/>
      </top>
      <bottom/>
      <diagonal/>
    </border>
    <border>
      <left/>
      <right/>
      <top style="thin">
        <color indexed="64"/>
      </top>
      <bottom/>
      <diagonal/>
    </border>
    <border>
      <left/>
      <right/>
      <top style="thin">
        <color indexed="64"/>
      </top>
      <bottom/>
      <diagonal/>
    </border>
    <border>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right/>
      <top style="thin">
        <color indexed="64"/>
      </top>
      <bottom/>
      <diagonal/>
    </border>
    <border>
      <left/>
      <right/>
      <top style="thin">
        <color indexed="64"/>
      </top>
      <bottom/>
      <diagonal/>
    </border>
    <border>
      <left/>
      <right/>
      <top style="thin">
        <color indexed="64"/>
      </top>
      <bottom/>
      <diagonal/>
    </border>
    <border>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style="thin">
        <color auto="1"/>
      </bottom>
      <diagonal/>
    </border>
    <border>
      <left/>
      <right/>
      <top/>
      <bottom style="thin">
        <color indexed="64"/>
      </bottom>
      <diagonal/>
    </border>
    <border>
      <left/>
      <right/>
      <top/>
      <bottom style="thin">
        <color indexed="64"/>
      </bottom>
      <diagonal/>
    </border>
    <border>
      <left/>
      <right/>
      <top/>
      <bottom style="thin">
        <color indexed="64"/>
      </bottom>
      <diagonal/>
    </border>
    <border>
      <left/>
      <right/>
      <top/>
      <bottom style="thin">
        <color indexed="64"/>
      </bottom>
      <diagonal/>
    </border>
    <border>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top style="thin">
        <color indexed="64"/>
      </top>
      <bottom/>
      <diagonal/>
    </border>
    <border>
      <left/>
      <right/>
      <top style="thin">
        <color indexed="64"/>
      </top>
      <bottom/>
      <diagonal/>
    </border>
    <border>
      <left/>
      <right/>
      <top style="thin">
        <color indexed="64"/>
      </top>
      <bottom/>
      <diagonal/>
    </border>
    <border>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right/>
      <top style="thin">
        <color indexed="64"/>
      </top>
      <bottom/>
      <diagonal/>
    </border>
    <border>
      <left/>
      <right/>
      <top style="thin">
        <color indexed="64"/>
      </top>
      <bottom/>
      <diagonal/>
    </border>
    <border>
      <left/>
      <right/>
      <top style="thin">
        <color indexed="64"/>
      </top>
      <bottom/>
      <diagonal/>
    </border>
    <border>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style="thin">
        <color auto="1"/>
      </bottom>
      <diagonal/>
    </border>
    <border>
      <left/>
      <right/>
      <top/>
      <bottom style="thin">
        <color indexed="64"/>
      </bottom>
      <diagonal/>
    </border>
    <border>
      <left/>
      <right/>
      <top/>
      <bottom style="thin">
        <color indexed="64"/>
      </bottom>
      <diagonal/>
    </border>
    <border>
      <left/>
      <right/>
      <top/>
      <bottom style="thin">
        <color indexed="64"/>
      </bottom>
      <diagonal/>
    </border>
    <border>
      <left/>
      <right/>
      <top/>
      <bottom style="thin">
        <color indexed="64"/>
      </bottom>
      <diagonal/>
    </border>
    <border>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top style="thin">
        <color indexed="64"/>
      </top>
      <bottom/>
      <diagonal/>
    </border>
    <border>
      <left/>
      <right/>
      <top style="thin">
        <color indexed="64"/>
      </top>
      <bottom/>
      <diagonal/>
    </border>
    <border>
      <left/>
      <right/>
      <top style="thin">
        <color indexed="64"/>
      </top>
      <bottom/>
      <diagonal/>
    </border>
    <border>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right/>
      <top style="thin">
        <color indexed="64"/>
      </top>
      <bottom/>
      <diagonal/>
    </border>
    <border>
      <left/>
      <right/>
      <top style="thin">
        <color indexed="64"/>
      </top>
      <bottom/>
      <diagonal/>
    </border>
    <border>
      <left/>
      <right/>
      <top style="thin">
        <color indexed="64"/>
      </top>
      <bottom/>
      <diagonal/>
    </border>
    <border>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style="thin">
        <color auto="1"/>
      </bottom>
      <diagonal/>
    </border>
    <border>
      <left/>
      <right/>
      <top/>
      <bottom style="thin">
        <color indexed="64"/>
      </bottom>
      <diagonal/>
    </border>
    <border>
      <left/>
      <right/>
      <top/>
      <bottom style="thin">
        <color indexed="64"/>
      </bottom>
      <diagonal/>
    </border>
    <border>
      <left/>
      <right/>
      <top/>
      <bottom style="thin">
        <color indexed="64"/>
      </bottom>
      <diagonal/>
    </border>
    <border>
      <left/>
      <right/>
      <top/>
      <bottom style="thin">
        <color indexed="64"/>
      </bottom>
      <diagonal/>
    </border>
    <border>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top style="thin">
        <color indexed="64"/>
      </top>
      <bottom/>
      <diagonal/>
    </border>
    <border>
      <left/>
      <right/>
      <top style="thin">
        <color indexed="64"/>
      </top>
      <bottom/>
      <diagonal/>
    </border>
    <border>
      <left/>
      <right/>
      <top style="thin">
        <color indexed="64"/>
      </top>
      <bottom/>
      <diagonal/>
    </border>
    <border>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right/>
      <top style="thin">
        <color indexed="64"/>
      </top>
      <bottom/>
      <diagonal/>
    </border>
    <border>
      <left/>
      <right/>
      <top style="thin">
        <color indexed="64"/>
      </top>
      <bottom/>
      <diagonal/>
    </border>
    <border>
      <left/>
      <right/>
      <top style="thin">
        <color indexed="64"/>
      </top>
      <bottom/>
      <diagonal/>
    </border>
    <border>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indexed="64"/>
      </right>
      <top/>
      <bottom/>
      <diagonal/>
    </border>
    <border>
      <left style="thin">
        <color auto="1"/>
      </left>
      <right style="thin">
        <color auto="1"/>
      </right>
      <top/>
      <bottom style="thin">
        <color auto="1"/>
      </bottom>
      <diagonal/>
    </border>
    <border>
      <left/>
      <right/>
      <top/>
      <bottom style="thin">
        <color indexed="64"/>
      </bottom>
      <diagonal/>
    </border>
    <border>
      <left/>
      <right/>
      <top/>
      <bottom style="thin">
        <color indexed="64"/>
      </bottom>
      <diagonal/>
    </border>
    <border>
      <left/>
      <right/>
      <top/>
      <bottom style="thin">
        <color indexed="64"/>
      </bottom>
      <diagonal/>
    </border>
    <border>
      <left/>
      <right/>
      <top/>
      <bottom style="thin">
        <color indexed="64"/>
      </bottom>
      <diagonal/>
    </border>
    <border>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3">
    <xf numFmtId="0" fontId="0" fillId="0" borderId="0"/>
    <xf numFmtId="0" fontId="3" fillId="0" borderId="0" applyNumberFormat="0" applyFill="0" applyBorder="0" applyAlignment="0" applyProtection="0"/>
    <xf numFmtId="0" fontId="4" fillId="0" borderId="0"/>
    <xf numFmtId="0" fontId="7" fillId="0" borderId="0"/>
    <xf numFmtId="0" fontId="15" fillId="0" borderId="0" applyNumberFormat="0" applyFill="0" applyBorder="0" applyAlignment="0" applyProtection="0"/>
    <xf numFmtId="0" fontId="18" fillId="0" borderId="0" applyNumberFormat="0" applyFill="0" applyBorder="0" applyAlignment="0" applyProtection="0"/>
    <xf numFmtId="0" fontId="22" fillId="3" borderId="0">
      <alignment horizontal="center" vertical="center"/>
    </xf>
    <xf numFmtId="0" fontId="36" fillId="5" borderId="0" applyNumberFormat="0" applyBorder="0" applyAlignment="0" applyProtection="0"/>
    <xf numFmtId="0" fontId="4" fillId="0" borderId="0"/>
    <xf numFmtId="0" fontId="39" fillId="0" borderId="0"/>
    <xf numFmtId="0" fontId="35" fillId="0" borderId="0"/>
    <xf numFmtId="0" fontId="62" fillId="21" borderId="0" applyNumberFormat="0" applyBorder="0" applyAlignment="0" applyProtection="0"/>
    <xf numFmtId="0" fontId="35" fillId="0" borderId="0"/>
  </cellStyleXfs>
  <cellXfs count="1456">
    <xf numFmtId="0" fontId="0" fillId="0" borderId="0" xfId="0"/>
    <xf numFmtId="0" fontId="5" fillId="2" borderId="0" xfId="2" applyFont="1" applyFill="1"/>
    <xf numFmtId="0" fontId="6" fillId="2" borderId="0" xfId="2" applyFont="1" applyFill="1"/>
    <xf numFmtId="0" fontId="7" fillId="2" borderId="0" xfId="3" applyFill="1"/>
    <xf numFmtId="0" fontId="7" fillId="0" borderId="0" xfId="3"/>
    <xf numFmtId="0" fontId="8" fillId="2" borderId="0" xfId="2" applyFont="1" applyFill="1" applyAlignment="1">
      <alignment horizontal="center"/>
    </xf>
    <xf numFmtId="0" fontId="7" fillId="2" borderId="0" xfId="3" applyFont="1" applyFill="1"/>
    <xf numFmtId="0" fontId="9" fillId="2" borderId="0" xfId="2" applyFont="1" applyFill="1" applyAlignment="1">
      <alignment horizontal="left" indent="1"/>
    </xf>
    <xf numFmtId="0" fontId="10" fillId="2" borderId="0" xfId="2" applyFont="1" applyFill="1" applyAlignment="1">
      <alignment horizontal="center" vertical="center" wrapText="1"/>
    </xf>
    <xf numFmtId="0" fontId="11" fillId="2" borderId="0" xfId="2" applyFont="1" applyFill="1" applyAlignment="1">
      <alignment horizontal="center" wrapText="1"/>
    </xf>
    <xf numFmtId="0" fontId="12" fillId="2" borderId="0" xfId="2" applyFont="1" applyFill="1" applyAlignment="1">
      <alignment horizontal="center"/>
    </xf>
    <xf numFmtId="0" fontId="7" fillId="0" borderId="0" xfId="3" quotePrefix="1" applyAlignment="1">
      <alignment horizontal="center" wrapText="1"/>
    </xf>
    <xf numFmtId="0" fontId="13" fillId="2" borderId="0" xfId="2" applyFont="1" applyFill="1" applyAlignment="1">
      <alignment horizontal="center"/>
    </xf>
    <xf numFmtId="17" fontId="14" fillId="2" borderId="0" xfId="2" applyNumberFormat="1" applyFont="1" applyFill="1" applyAlignment="1">
      <alignment horizontal="center"/>
    </xf>
    <xf numFmtId="0" fontId="16" fillId="2" borderId="0" xfId="4" applyFont="1" applyFill="1" applyAlignment="1">
      <alignment horizontal="center"/>
    </xf>
    <xf numFmtId="0" fontId="17" fillId="2" borderId="0" xfId="2" applyFont="1" applyFill="1" applyBorder="1" applyAlignment="1">
      <alignment horizontal="center"/>
    </xf>
    <xf numFmtId="0" fontId="7" fillId="2" borderId="0" xfId="3" applyFill="1" applyBorder="1"/>
    <xf numFmtId="0" fontId="6" fillId="2" borderId="0" xfId="2" applyFont="1" applyFill="1" applyBorder="1"/>
    <xf numFmtId="0" fontId="19" fillId="2" borderId="0" xfId="5" applyFont="1" applyFill="1" applyBorder="1" applyAlignment="1">
      <alignment horizontal="center"/>
    </xf>
    <xf numFmtId="0" fontId="20" fillId="2" borderId="0" xfId="2" applyFont="1" applyFill="1" applyBorder="1"/>
    <xf numFmtId="0" fontId="21" fillId="2" borderId="0" xfId="5" applyFont="1" applyFill="1" applyBorder="1" applyAlignment="1">
      <alignment horizontal="center"/>
    </xf>
    <xf numFmtId="0" fontId="22" fillId="2" borderId="0" xfId="6" applyFill="1">
      <alignment horizontal="center" vertical="center"/>
    </xf>
    <xf numFmtId="0" fontId="23" fillId="2" borderId="0" xfId="2" applyFont="1" applyFill="1"/>
    <xf numFmtId="0" fontId="24" fillId="2" borderId="0" xfId="2" applyFont="1" applyFill="1" applyAlignment="1">
      <alignment horizontal="left" indent="1"/>
    </xf>
    <xf numFmtId="0" fontId="19" fillId="2" borderId="0" xfId="5" applyFont="1" applyFill="1" applyAlignment="1">
      <alignment horizontal="left" indent="1"/>
    </xf>
    <xf numFmtId="0" fontId="25" fillId="2" borderId="0" xfId="2" applyFont="1" applyFill="1" applyAlignment="1">
      <alignment horizontal="left" indent="1"/>
    </xf>
    <xf numFmtId="0" fontId="19" fillId="2" borderId="0" xfId="5" applyFont="1" applyFill="1" applyAlignment="1">
      <alignment horizontal="left" indent="2"/>
    </xf>
    <xf numFmtId="0" fontId="26" fillId="0" borderId="0" xfId="3" applyFont="1"/>
    <xf numFmtId="0" fontId="27" fillId="2" borderId="0" xfId="0" applyFont="1" applyFill="1"/>
    <xf numFmtId="0" fontId="0" fillId="2" borderId="0" xfId="0" applyFill="1"/>
    <xf numFmtId="0" fontId="28" fillId="2" borderId="0" xfId="0" applyFont="1" applyFill="1"/>
    <xf numFmtId="0" fontId="0" fillId="2" borderId="0" xfId="0" applyFill="1" applyAlignment="1">
      <alignment horizontal="center"/>
    </xf>
    <xf numFmtId="0" fontId="29" fillId="2" borderId="0" xfId="0" applyFont="1" applyFill="1"/>
    <xf numFmtId="0" fontId="30" fillId="2" borderId="0" xfId="0" applyFont="1" applyFill="1"/>
    <xf numFmtId="0" fontId="2" fillId="2" borderId="0" xfId="0" applyFont="1" applyFill="1"/>
    <xf numFmtId="0" fontId="32" fillId="2" borderId="0" xfId="1" applyFont="1" applyFill="1" applyAlignment="1">
      <alignment horizontal="center"/>
    </xf>
    <xf numFmtId="0" fontId="33" fillId="2" borderId="0" xfId="0" applyFont="1" applyFill="1"/>
    <xf numFmtId="0" fontId="1" fillId="2" borderId="0" xfId="0" applyFont="1" applyFill="1"/>
    <xf numFmtId="0" fontId="0" fillId="0" borderId="0" xfId="0" applyFill="1"/>
    <xf numFmtId="0" fontId="2" fillId="2" borderId="0" xfId="0" applyFont="1" applyFill="1" applyAlignment="1">
      <alignment horizontal="center"/>
    </xf>
    <xf numFmtId="0" fontId="0" fillId="0" borderId="0" xfId="0" applyAlignment="1">
      <alignment horizontal="center"/>
    </xf>
    <xf numFmtId="0" fontId="37" fillId="2" borderId="0" xfId="0" applyFont="1" applyFill="1" applyAlignment="1">
      <alignment horizontal="left"/>
    </xf>
    <xf numFmtId="0" fontId="2" fillId="6" borderId="0" xfId="0" applyFont="1" applyFill="1"/>
    <xf numFmtId="0" fontId="0" fillId="6" borderId="0" xfId="0" applyFill="1"/>
    <xf numFmtId="0" fontId="3" fillId="2" borderId="0" xfId="1" applyFill="1"/>
    <xf numFmtId="0" fontId="38" fillId="2" borderId="0" xfId="0" applyFont="1" applyFill="1"/>
    <xf numFmtId="0" fontId="37" fillId="2" borderId="0" xfId="0" applyFont="1" applyFill="1"/>
    <xf numFmtId="2" fontId="0" fillId="6" borderId="0" xfId="0" applyNumberFormat="1" applyFill="1"/>
    <xf numFmtId="0" fontId="37" fillId="0" borderId="0" xfId="0" applyFont="1" applyAlignment="1">
      <alignment horizontal="left"/>
    </xf>
    <xf numFmtId="1" fontId="0" fillId="2" borderId="0" xfId="0" applyNumberFormat="1" applyFill="1"/>
    <xf numFmtId="0" fontId="2" fillId="7" borderId="0" xfId="0" applyFont="1" applyFill="1"/>
    <xf numFmtId="0" fontId="0" fillId="7" borderId="0" xfId="0" applyFill="1"/>
    <xf numFmtId="0" fontId="35" fillId="6" borderId="0" xfId="8" applyFont="1" applyFill="1"/>
    <xf numFmtId="0" fontId="35" fillId="6" borderId="0" xfId="0" applyFont="1" applyFill="1"/>
    <xf numFmtId="1" fontId="35" fillId="6" borderId="0" xfId="8" applyNumberFormat="1" applyFont="1" applyFill="1"/>
    <xf numFmtId="1" fontId="4" fillId="0" borderId="0" xfId="8" applyNumberFormat="1"/>
    <xf numFmtId="0" fontId="39" fillId="2" borderId="0" xfId="9" applyFill="1"/>
    <xf numFmtId="0" fontId="39" fillId="7" borderId="0" xfId="9" applyFill="1"/>
    <xf numFmtId="1" fontId="39" fillId="2" borderId="0" xfId="9" applyNumberFormat="1" applyFill="1"/>
    <xf numFmtId="0" fontId="39" fillId="0" borderId="0" xfId="9"/>
    <xf numFmtId="1" fontId="0" fillId="6" borderId="0" xfId="0" applyNumberFormat="1" applyFill="1"/>
    <xf numFmtId="0" fontId="41" fillId="2" borderId="0" xfId="0" applyFont="1" applyFill="1"/>
    <xf numFmtId="0" fontId="40" fillId="8" borderId="1" xfId="0" applyFont="1" applyFill="1" applyBorder="1"/>
    <xf numFmtId="0" fontId="40" fillId="8" borderId="2" xfId="0" applyFont="1" applyFill="1" applyBorder="1"/>
    <xf numFmtId="0" fontId="40" fillId="8" borderId="3" xfId="0" applyFont="1" applyFill="1" applyBorder="1" applyAlignment="1">
      <alignment horizontal="center"/>
    </xf>
    <xf numFmtId="0" fontId="1" fillId="0" borderId="0" xfId="0" applyFont="1"/>
    <xf numFmtId="0" fontId="40" fillId="11" borderId="0" xfId="0" applyFont="1" applyFill="1" applyAlignment="1">
      <alignment horizontal="center" textRotation="90" wrapText="1"/>
    </xf>
    <xf numFmtId="0" fontId="2" fillId="12" borderId="0" xfId="0" applyFont="1" applyFill="1" applyAlignment="1">
      <alignment horizontal="center" textRotation="90" wrapText="1"/>
    </xf>
    <xf numFmtId="0" fontId="2" fillId="13" borderId="0" xfId="0" applyFont="1" applyFill="1" applyAlignment="1">
      <alignment horizontal="center" textRotation="90" wrapText="1"/>
    </xf>
    <xf numFmtId="0" fontId="40" fillId="14" borderId="0" xfId="0" applyFont="1" applyFill="1" applyAlignment="1">
      <alignment horizontal="center" textRotation="90" wrapText="1"/>
    </xf>
    <xf numFmtId="0" fontId="40" fillId="4" borderId="0" xfId="0" applyFont="1" applyFill="1" applyAlignment="1">
      <alignment horizontal="center" textRotation="90" wrapText="1"/>
    </xf>
    <xf numFmtId="0" fontId="44" fillId="2" borderId="5" xfId="0" applyFont="1" applyFill="1" applyBorder="1" applyAlignment="1">
      <alignment vertical="center"/>
    </xf>
    <xf numFmtId="1" fontId="45" fillId="2" borderId="6" xfId="0" applyNumberFormat="1" applyFont="1" applyFill="1" applyBorder="1" applyAlignment="1">
      <alignment horizontal="center"/>
    </xf>
    <xf numFmtId="0" fontId="46" fillId="2" borderId="0" xfId="0" applyFont="1" applyFill="1"/>
    <xf numFmtId="0" fontId="47" fillId="2" borderId="0" xfId="0" applyFont="1" applyFill="1"/>
    <xf numFmtId="0" fontId="48" fillId="2" borderId="0" xfId="0" applyFont="1" applyFill="1"/>
    <xf numFmtId="0" fontId="49" fillId="2" borderId="0" xfId="0" applyFont="1" applyFill="1"/>
    <xf numFmtId="0" fontId="50" fillId="2" borderId="0" xfId="0" applyFont="1" applyFill="1"/>
    <xf numFmtId="0" fontId="51" fillId="2" borderId="0" xfId="0" applyFont="1" applyFill="1"/>
    <xf numFmtId="0" fontId="52" fillId="2" borderId="0" xfId="0" applyFont="1" applyFill="1"/>
    <xf numFmtId="0" fontId="53" fillId="2" borderId="0" xfId="0" applyFont="1" applyFill="1"/>
    <xf numFmtId="0" fontId="2" fillId="15" borderId="0" xfId="0" applyFont="1" applyFill="1" applyAlignment="1">
      <alignment horizontal="center"/>
    </xf>
    <xf numFmtId="0" fontId="31" fillId="15" borderId="0" xfId="0" applyFont="1" applyFill="1"/>
    <xf numFmtId="0" fontId="0" fillId="15" borderId="0" xfId="0" applyFill="1"/>
    <xf numFmtId="0" fontId="0" fillId="15" borderId="0" xfId="0" applyFill="1" applyAlignment="1">
      <alignment horizontal="center"/>
    </xf>
    <xf numFmtId="0" fontId="0" fillId="11" borderId="0" xfId="0" applyFill="1" applyAlignment="1">
      <alignment horizontal="center"/>
    </xf>
    <xf numFmtId="0" fontId="31" fillId="11" borderId="0" xfId="0" applyFont="1" applyFill="1"/>
    <xf numFmtId="0" fontId="0" fillId="11" borderId="0" xfId="0" applyFill="1"/>
    <xf numFmtId="0" fontId="2" fillId="14" borderId="0" xfId="0" applyFont="1" applyFill="1" applyAlignment="1">
      <alignment horizontal="center"/>
    </xf>
    <xf numFmtId="0" fontId="31" fillId="14" borderId="0" xfId="0" applyFont="1" applyFill="1"/>
    <xf numFmtId="0" fontId="2" fillId="14" borderId="0" xfId="0" applyFont="1" applyFill="1"/>
    <xf numFmtId="0" fontId="2" fillId="9" borderId="0" xfId="0" applyFont="1" applyFill="1" applyAlignment="1">
      <alignment horizontal="center"/>
    </xf>
    <xf numFmtId="0" fontId="31" fillId="9" borderId="0" xfId="0" applyFont="1" applyFill="1"/>
    <xf numFmtId="0" fontId="0" fillId="9" borderId="0" xfId="0" applyFill="1"/>
    <xf numFmtId="0" fontId="55" fillId="11" borderId="0" xfId="0" applyFont="1" applyFill="1" applyAlignment="1">
      <alignment horizontal="center" textRotation="90"/>
    </xf>
    <xf numFmtId="0" fontId="55" fillId="14" borderId="0" xfId="0" applyFont="1" applyFill="1" applyAlignment="1">
      <alignment horizontal="center" textRotation="90"/>
    </xf>
    <xf numFmtId="0" fontId="55" fillId="9" borderId="0" xfId="0" applyFont="1" applyFill="1" applyAlignment="1">
      <alignment horizontal="center" textRotation="90"/>
    </xf>
    <xf numFmtId="0" fontId="54" fillId="17" borderId="0" xfId="0" applyFont="1" applyFill="1" applyAlignment="1">
      <alignment horizontal="center"/>
    </xf>
    <xf numFmtId="0" fontId="0" fillId="0" borderId="0" xfId="0"/>
    <xf numFmtId="0" fontId="42" fillId="6" borderId="4" xfId="0" applyFont="1" applyFill="1" applyBorder="1" applyAlignment="1">
      <alignment horizontal="left"/>
    </xf>
    <xf numFmtId="0" fontId="0" fillId="6" borderId="4" xfId="0" applyFill="1" applyBorder="1" applyAlignment="1">
      <alignment horizontal="left"/>
    </xf>
    <xf numFmtId="0" fontId="42" fillId="6" borderId="1" xfId="0" applyFont="1" applyFill="1" applyBorder="1" applyAlignment="1">
      <alignment horizontal="left"/>
    </xf>
    <xf numFmtId="0" fontId="2" fillId="6" borderId="2" xfId="0" applyFont="1" applyFill="1" applyBorder="1" applyAlignment="1">
      <alignment horizontal="left"/>
    </xf>
    <xf numFmtId="1" fontId="39" fillId="6" borderId="3" xfId="9" applyNumberFormat="1" applyFill="1" applyBorder="1"/>
    <xf numFmtId="0" fontId="2" fillId="6" borderId="0" xfId="0" applyFont="1" applyFill="1" applyBorder="1" applyAlignment="1">
      <alignment horizontal="left"/>
    </xf>
    <xf numFmtId="1" fontId="39" fillId="6" borderId="7" xfId="9" applyNumberFormat="1" applyFill="1" applyBorder="1"/>
    <xf numFmtId="0" fontId="2" fillId="6" borderId="0" xfId="0" applyFont="1" applyFill="1" applyBorder="1" applyAlignment="1">
      <alignment horizontal="center"/>
    </xf>
    <xf numFmtId="0" fontId="0" fillId="6" borderId="8" xfId="0" applyFill="1" applyBorder="1" applyAlignment="1">
      <alignment horizontal="left"/>
    </xf>
    <xf numFmtId="1" fontId="39" fillId="6" borderId="10" xfId="9" applyNumberFormat="1" applyFill="1" applyBorder="1"/>
    <xf numFmtId="0" fontId="0" fillId="6" borderId="9" xfId="0" applyFill="1" applyBorder="1"/>
    <xf numFmtId="0" fontId="0" fillId="2" borderId="0" xfId="0" applyFill="1" applyAlignment="1">
      <alignment horizontal="left" vertical="center"/>
    </xf>
    <xf numFmtId="0" fontId="2" fillId="2" borderId="0" xfId="0" applyFont="1" applyFill="1" applyAlignment="1">
      <alignment horizontal="left" vertical="center"/>
    </xf>
    <xf numFmtId="0" fontId="2" fillId="2" borderId="0" xfId="0" applyFont="1" applyFill="1" applyAlignment="1">
      <alignment vertical="center"/>
    </xf>
    <xf numFmtId="0" fontId="58" fillId="20" borderId="12" xfId="0" applyFont="1" applyFill="1" applyBorder="1" applyAlignment="1">
      <alignment vertical="center" wrapText="1"/>
    </xf>
    <xf numFmtId="0" fontId="59" fillId="0" borderId="13" xfId="0" applyFont="1" applyBorder="1" applyAlignment="1">
      <alignment vertical="center" wrapText="1"/>
    </xf>
    <xf numFmtId="0" fontId="58" fillId="20" borderId="14" xfId="0" applyFont="1" applyFill="1" applyBorder="1" applyAlignment="1">
      <alignment vertical="center" wrapText="1"/>
    </xf>
    <xf numFmtId="0" fontId="59" fillId="0" borderId="15" xfId="0" applyFont="1" applyBorder="1" applyAlignment="1">
      <alignment vertical="center" wrapText="1"/>
    </xf>
    <xf numFmtId="0" fontId="0" fillId="2" borderId="0" xfId="0" quotePrefix="1" applyFill="1" applyAlignment="1">
      <alignment vertical="center"/>
    </xf>
    <xf numFmtId="0" fontId="42" fillId="2" borderId="0" xfId="0" applyFont="1" applyFill="1"/>
    <xf numFmtId="0" fontId="63" fillId="2" borderId="0" xfId="0" applyFont="1" applyFill="1"/>
    <xf numFmtId="0" fontId="64" fillId="2" borderId="0" xfId="9" applyFont="1" applyFill="1"/>
    <xf numFmtId="0" fontId="65" fillId="2" borderId="0" xfId="9" applyFont="1" applyFill="1"/>
    <xf numFmtId="0" fontId="66" fillId="7" borderId="0" xfId="9" applyFont="1" applyFill="1"/>
    <xf numFmtId="164" fontId="39" fillId="2" borderId="0" xfId="9" applyNumberFormat="1" applyFill="1"/>
    <xf numFmtId="164" fontId="39" fillId="0" borderId="0" xfId="9" applyNumberFormat="1"/>
    <xf numFmtId="0" fontId="36" fillId="0" borderId="0" xfId="7" applyFill="1"/>
    <xf numFmtId="1" fontId="39" fillId="0" borderId="0" xfId="9" applyNumberFormat="1"/>
    <xf numFmtId="1" fontId="59" fillId="22" borderId="0" xfId="0" applyNumberFormat="1" applyFont="1" applyFill="1"/>
    <xf numFmtId="0" fontId="39" fillId="0" borderId="16" xfId="9" applyBorder="1"/>
    <xf numFmtId="0" fontId="67" fillId="2" borderId="0" xfId="0" applyFont="1" applyFill="1"/>
    <xf numFmtId="0" fontId="68" fillId="2" borderId="0" xfId="0" applyFont="1" applyFill="1"/>
    <xf numFmtId="0" fontId="69" fillId="2" borderId="0" xfId="0" applyFont="1" applyFill="1"/>
    <xf numFmtId="0" fontId="35" fillId="6" borderId="0" xfId="8" applyFont="1" applyFill="1" applyAlignment="1">
      <alignment vertical="top" wrapText="1"/>
    </xf>
    <xf numFmtId="0" fontId="35" fillId="6" borderId="0" xfId="8" applyFont="1" applyFill="1" applyAlignment="1">
      <alignment horizontal="center" vertical="top" wrapText="1"/>
    </xf>
    <xf numFmtId="0" fontId="0" fillId="6" borderId="0" xfId="8" applyFont="1" applyFill="1" applyAlignment="1">
      <alignment horizontal="center" vertical="top" wrapText="1"/>
    </xf>
    <xf numFmtId="0" fontId="0" fillId="0" borderId="17" xfId="0" applyBorder="1"/>
    <xf numFmtId="0" fontId="0" fillId="2" borderId="17" xfId="0" applyFill="1" applyBorder="1"/>
    <xf numFmtId="0" fontId="0" fillId="0" borderId="17" xfId="0" applyFill="1" applyBorder="1"/>
    <xf numFmtId="0" fontId="62" fillId="0" borderId="17" xfId="11" applyFill="1" applyBorder="1"/>
    <xf numFmtId="0" fontId="1" fillId="0" borderId="17" xfId="0" applyFont="1" applyFill="1" applyBorder="1"/>
    <xf numFmtId="0" fontId="43" fillId="0" borderId="17" xfId="0" applyFont="1" applyFill="1" applyBorder="1"/>
    <xf numFmtId="0" fontId="37" fillId="0" borderId="17" xfId="0" applyFont="1" applyFill="1" applyBorder="1"/>
    <xf numFmtId="0" fontId="36" fillId="0" borderId="17" xfId="7" applyFill="1" applyBorder="1"/>
    <xf numFmtId="0" fontId="56" fillId="0" borderId="17" xfId="0" applyFont="1" applyFill="1" applyBorder="1"/>
    <xf numFmtId="0" fontId="33" fillId="0" borderId="17" xfId="0" applyFont="1" applyFill="1" applyBorder="1"/>
    <xf numFmtId="0" fontId="57" fillId="0" borderId="17" xfId="0" applyFont="1" applyFill="1" applyBorder="1"/>
    <xf numFmtId="0" fontId="0" fillId="0" borderId="18" xfId="0" applyFill="1" applyBorder="1"/>
    <xf numFmtId="0" fontId="0" fillId="0" borderId="17" xfId="0" applyBorder="1" applyAlignment="1">
      <alignment horizontal="center"/>
    </xf>
    <xf numFmtId="0" fontId="70" fillId="2" borderId="0" xfId="0" applyFont="1" applyFill="1"/>
    <xf numFmtId="0" fontId="40" fillId="2" borderId="0" xfId="0" applyFont="1" applyFill="1" applyBorder="1" applyAlignment="1">
      <alignment horizontal="center"/>
    </xf>
    <xf numFmtId="1" fontId="39" fillId="2" borderId="0" xfId="9" applyNumberFormat="1" applyFill="1" applyBorder="1"/>
    <xf numFmtId="0" fontId="72" fillId="2" borderId="0" xfId="9" applyFont="1" applyFill="1"/>
    <xf numFmtId="0" fontId="39" fillId="0" borderId="0" xfId="9" applyFill="1"/>
    <xf numFmtId="0" fontId="39" fillId="0" borderId="0" xfId="9" applyFill="1" applyAlignment="1">
      <alignment horizontal="center" wrapText="1"/>
    </xf>
    <xf numFmtId="164" fontId="39" fillId="0" borderId="0" xfId="9" applyNumberFormat="1" applyFill="1"/>
    <xf numFmtId="0" fontId="40" fillId="23" borderId="0" xfId="0" applyFont="1" applyFill="1" applyAlignment="1">
      <alignment textRotation="90" wrapText="1"/>
    </xf>
    <xf numFmtId="0" fontId="40" fillId="24" borderId="0" xfId="0" applyFont="1" applyFill="1" applyAlignment="1">
      <alignment horizontal="center" textRotation="90" wrapText="1"/>
    </xf>
    <xf numFmtId="0" fontId="76" fillId="2" borderId="0" xfId="0" applyFont="1" applyFill="1"/>
    <xf numFmtId="0" fontId="55" fillId="25" borderId="0" xfId="0" applyFont="1" applyFill="1" applyAlignment="1">
      <alignment horizontal="center" textRotation="90"/>
    </xf>
    <xf numFmtId="0" fontId="55" fillId="24" borderId="0" xfId="0" applyFont="1" applyFill="1" applyAlignment="1">
      <alignment horizontal="center" textRotation="90"/>
    </xf>
    <xf numFmtId="0" fontId="77" fillId="2" borderId="0" xfId="0" applyFont="1" applyFill="1"/>
    <xf numFmtId="0" fontId="78" fillId="2" borderId="0" xfId="0" applyFont="1" applyFill="1"/>
    <xf numFmtId="0" fontId="79" fillId="2" borderId="0" xfId="0" applyFont="1" applyFill="1"/>
    <xf numFmtId="0" fontId="80" fillId="2" borderId="0" xfId="0" applyFont="1" applyFill="1"/>
    <xf numFmtId="0" fontId="81" fillId="2" borderId="0" xfId="0" applyFont="1" applyFill="1"/>
    <xf numFmtId="0" fontId="82" fillId="2" borderId="0" xfId="0" applyFont="1" applyFill="1"/>
    <xf numFmtId="0" fontId="83" fillId="2" borderId="0" xfId="0" applyFont="1" applyFill="1"/>
    <xf numFmtId="0" fontId="2" fillId="23" borderId="0" xfId="0" applyFont="1" applyFill="1" applyAlignment="1">
      <alignment horizontal="center"/>
    </xf>
    <xf numFmtId="0" fontId="31" fillId="23" borderId="0" xfId="0" applyFont="1" applyFill="1"/>
    <xf numFmtId="0" fontId="0" fillId="23" borderId="0" xfId="0" applyFill="1"/>
    <xf numFmtId="0" fontId="2" fillId="24" borderId="0" xfId="0" applyFont="1" applyFill="1" applyAlignment="1">
      <alignment horizontal="center"/>
    </xf>
    <xf numFmtId="0" fontId="31" fillId="24" borderId="0" xfId="0" applyFont="1" applyFill="1"/>
    <xf numFmtId="0" fontId="0" fillId="24" borderId="0" xfId="0" applyFill="1"/>
    <xf numFmtId="0" fontId="39" fillId="6" borderId="0" xfId="9" applyFill="1"/>
    <xf numFmtId="0" fontId="36" fillId="7" borderId="0" xfId="7" applyFill="1"/>
    <xf numFmtId="1" fontId="84" fillId="10" borderId="0" xfId="7" applyNumberFormat="1" applyFont="1" applyFill="1"/>
    <xf numFmtId="0" fontId="84" fillId="10" borderId="0" xfId="7" applyFont="1" applyFill="1"/>
    <xf numFmtId="0" fontId="39" fillId="10" borderId="0" xfId="9" applyFill="1"/>
    <xf numFmtId="0" fontId="36" fillId="10" borderId="0" xfId="7" applyFill="1"/>
    <xf numFmtId="0" fontId="85" fillId="2" borderId="0" xfId="0" applyFont="1" applyFill="1"/>
    <xf numFmtId="0" fontId="86" fillId="2" borderId="0" xfId="0" applyFont="1" applyFill="1"/>
    <xf numFmtId="0" fontId="87" fillId="10" borderId="0" xfId="7" applyFont="1" applyFill="1"/>
    <xf numFmtId="1" fontId="87" fillId="10" borderId="0" xfId="7" applyNumberFormat="1" applyFont="1" applyFill="1"/>
    <xf numFmtId="49" fontId="0" fillId="0" borderId="0" xfId="0" applyNumberFormat="1"/>
    <xf numFmtId="0" fontId="64" fillId="7" borderId="0" xfId="9" applyFont="1" applyFill="1"/>
    <xf numFmtId="1" fontId="88" fillId="22" borderId="0" xfId="0" applyNumberFormat="1" applyFont="1" applyFill="1"/>
    <xf numFmtId="0" fontId="2" fillId="26" borderId="0" xfId="0" applyFont="1" applyFill="1" applyAlignment="1">
      <alignment horizontal="center" textRotation="90" wrapText="1"/>
    </xf>
    <xf numFmtId="0" fontId="89" fillId="2" borderId="0" xfId="0" applyFont="1" applyFill="1"/>
    <xf numFmtId="0" fontId="0" fillId="6" borderId="0" xfId="0" applyFill="1" applyAlignment="1">
      <alignment wrapText="1"/>
    </xf>
    <xf numFmtId="0" fontId="0" fillId="2" borderId="0" xfId="0" applyFill="1" applyAlignment="1">
      <alignment wrapText="1"/>
    </xf>
    <xf numFmtId="0" fontId="90" fillId="2" borderId="0" xfId="0" applyFont="1" applyFill="1" applyAlignment="1">
      <alignment horizontal="left"/>
    </xf>
    <xf numFmtId="0" fontId="90" fillId="2" borderId="0" xfId="0" applyFont="1" applyFill="1"/>
    <xf numFmtId="0" fontId="30" fillId="27" borderId="1" xfId="0" applyFont="1" applyFill="1" applyBorder="1"/>
    <xf numFmtId="0" fontId="30" fillId="27" borderId="2" xfId="0" applyFont="1" applyFill="1" applyBorder="1" applyAlignment="1">
      <alignment horizontal="center"/>
    </xf>
    <xf numFmtId="0" fontId="30" fillId="27" borderId="3" xfId="0" applyFont="1" applyFill="1" applyBorder="1" applyAlignment="1">
      <alignment horizontal="center"/>
    </xf>
    <xf numFmtId="1" fontId="39" fillId="6" borderId="2" xfId="9" applyNumberFormat="1" applyFill="1" applyBorder="1"/>
    <xf numFmtId="1" fontId="39" fillId="6" borderId="0" xfId="9" applyNumberFormat="1" applyFill="1"/>
    <xf numFmtId="0" fontId="0" fillId="2" borderId="4" xfId="0" applyFill="1" applyBorder="1" applyAlignment="1">
      <alignment horizontal="left"/>
    </xf>
    <xf numFmtId="0" fontId="2" fillId="0" borderId="0" xfId="0" applyFont="1"/>
    <xf numFmtId="1" fontId="0" fillId="0" borderId="0" xfId="0" applyNumberFormat="1"/>
    <xf numFmtId="1" fontId="39" fillId="6" borderId="9" xfId="9" applyNumberFormat="1" applyFill="1" applyBorder="1"/>
    <xf numFmtId="1" fontId="91" fillId="10" borderId="0" xfId="7" applyNumberFormat="1" applyFont="1" applyFill="1"/>
    <xf numFmtId="0" fontId="91" fillId="10" borderId="0" xfId="7" applyFont="1" applyFill="1"/>
    <xf numFmtId="0" fontId="92" fillId="10" borderId="0" xfId="9" applyFont="1" applyFill="1"/>
    <xf numFmtId="1" fontId="1" fillId="10" borderId="0" xfId="7" applyNumberFormat="1" applyFont="1" applyFill="1"/>
    <xf numFmtId="0" fontId="1" fillId="10" borderId="0" xfId="7" applyFont="1" applyFill="1"/>
    <xf numFmtId="0" fontId="93" fillId="10" borderId="0" xfId="9" applyFont="1" applyFill="1"/>
    <xf numFmtId="1" fontId="80" fillId="10" borderId="0" xfId="7" applyNumberFormat="1" applyFont="1" applyFill="1"/>
    <xf numFmtId="0" fontId="80" fillId="10" borderId="0" xfId="7" applyFont="1" applyFill="1"/>
    <xf numFmtId="0" fontId="94" fillId="10" borderId="0" xfId="9" applyFont="1" applyFill="1"/>
    <xf numFmtId="0" fontId="3" fillId="2" borderId="0" xfId="1" applyFill="1" applyAlignment="1">
      <alignment horizontal="center"/>
    </xf>
    <xf numFmtId="0" fontId="95" fillId="28" borderId="19" xfId="0" applyNumberFormat="1" applyFont="1" applyFill="1" applyBorder="1" applyAlignment="1" applyProtection="1"/>
    <xf numFmtId="0" fontId="96" fillId="29" borderId="20" xfId="0" applyNumberFormat="1" applyFont="1" applyFill="1" applyBorder="1" applyAlignment="1" applyProtection="1">
      <alignment horizontal="right"/>
    </xf>
    <xf numFmtId="0" fontId="97" fillId="30" borderId="21" xfId="0" applyNumberFormat="1" applyFont="1" applyFill="1" applyBorder="1" applyAlignment="1" applyProtection="1">
      <alignment horizontal="right"/>
    </xf>
    <xf numFmtId="0" fontId="98" fillId="31" borderId="22" xfId="0" applyNumberFormat="1" applyFont="1" applyFill="1" applyBorder="1" applyAlignment="1" applyProtection="1">
      <alignment horizontal="right"/>
    </xf>
    <xf numFmtId="0" fontId="99" fillId="32" borderId="23" xfId="0" applyNumberFormat="1" applyFont="1" applyFill="1" applyBorder="1" applyAlignment="1" applyProtection="1">
      <alignment horizontal="right"/>
    </xf>
    <xf numFmtId="0" fontId="100" fillId="33" borderId="24" xfId="0" applyNumberFormat="1" applyFont="1" applyFill="1" applyBorder="1" applyAlignment="1" applyProtection="1">
      <alignment horizontal="right"/>
    </xf>
    <xf numFmtId="0" fontId="101" fillId="34" borderId="25" xfId="0" applyNumberFormat="1" applyFont="1" applyFill="1" applyBorder="1" applyAlignment="1" applyProtection="1">
      <alignment horizontal="right"/>
    </xf>
    <xf numFmtId="0" fontId="102" fillId="35" borderId="26" xfId="0" applyNumberFormat="1" applyFont="1" applyFill="1" applyBorder="1" applyAlignment="1" applyProtection="1">
      <alignment horizontal="right"/>
    </xf>
    <xf numFmtId="0" fontId="103" fillId="36" borderId="27" xfId="0" applyNumberFormat="1" applyFont="1" applyFill="1" applyBorder="1" applyAlignment="1" applyProtection="1">
      <alignment horizontal="left"/>
    </xf>
    <xf numFmtId="1" fontId="104" fillId="37" borderId="28" xfId="0" applyNumberFormat="1" applyFont="1" applyFill="1" applyBorder="1" applyAlignment="1" applyProtection="1"/>
    <xf numFmtId="1" fontId="105" fillId="38" borderId="29" xfId="0" applyNumberFormat="1" applyFont="1" applyFill="1" applyBorder="1" applyAlignment="1" applyProtection="1"/>
    <xf numFmtId="1" fontId="106" fillId="39" borderId="30" xfId="0" applyNumberFormat="1" applyFont="1" applyFill="1" applyBorder="1" applyAlignment="1" applyProtection="1"/>
    <xf numFmtId="1" fontId="107" fillId="40" borderId="31" xfId="0" applyNumberFormat="1" applyFont="1" applyFill="1" applyBorder="1" applyAlignment="1" applyProtection="1"/>
    <xf numFmtId="1" fontId="108" fillId="41" borderId="32" xfId="0" applyNumberFormat="1" applyFont="1" applyFill="1" applyBorder="1" applyAlignment="1" applyProtection="1"/>
    <xf numFmtId="1" fontId="109" fillId="42" borderId="33" xfId="0" applyNumberFormat="1" applyFont="1" applyFill="1" applyBorder="1" applyAlignment="1" applyProtection="1"/>
    <xf numFmtId="1" fontId="110" fillId="43" borderId="34" xfId="0" applyNumberFormat="1" applyFont="1" applyFill="1" applyBorder="1" applyAlignment="1" applyProtection="1"/>
    <xf numFmtId="0" fontId="111" fillId="44" borderId="35" xfId="0" applyNumberFormat="1" applyFont="1" applyFill="1" applyBorder="1" applyAlignment="1" applyProtection="1">
      <alignment horizontal="left"/>
    </xf>
    <xf numFmtId="1" fontId="112" fillId="45" borderId="36" xfId="0" applyNumberFormat="1" applyFont="1" applyFill="1" applyBorder="1" applyAlignment="1" applyProtection="1">
      <alignment horizontal="right"/>
    </xf>
    <xf numFmtId="1" fontId="113" fillId="46" borderId="37" xfId="0" applyNumberFormat="1" applyFont="1" applyFill="1" applyBorder="1" applyAlignment="1" applyProtection="1">
      <alignment horizontal="right"/>
    </xf>
    <xf numFmtId="1" fontId="114" fillId="47" borderId="38" xfId="0" applyNumberFormat="1" applyFont="1" applyFill="1" applyBorder="1" applyAlignment="1" applyProtection="1">
      <alignment horizontal="right"/>
    </xf>
    <xf numFmtId="1" fontId="115" fillId="48" borderId="39" xfId="0" applyNumberFormat="1" applyFont="1" applyFill="1" applyBorder="1" applyAlignment="1" applyProtection="1">
      <alignment horizontal="right"/>
    </xf>
    <xf numFmtId="1" fontId="116" fillId="49" borderId="40" xfId="0" applyNumberFormat="1" applyFont="1" applyFill="1" applyBorder="1" applyAlignment="1" applyProtection="1">
      <alignment horizontal="right"/>
    </xf>
    <xf numFmtId="1" fontId="117" fillId="50" borderId="41" xfId="0" applyNumberFormat="1" applyFont="1" applyFill="1" applyBorder="1" applyAlignment="1" applyProtection="1">
      <alignment horizontal="right"/>
    </xf>
    <xf numFmtId="1" fontId="118" fillId="51" borderId="42" xfId="0" applyNumberFormat="1" applyFont="1" applyFill="1" applyBorder="1" applyAlignment="1" applyProtection="1">
      <alignment horizontal="right"/>
    </xf>
    <xf numFmtId="0" fontId="119" fillId="52" borderId="43" xfId="0" applyNumberFormat="1" applyFont="1" applyFill="1" applyBorder="1" applyAlignment="1" applyProtection="1">
      <alignment horizontal="left"/>
    </xf>
    <xf numFmtId="1" fontId="120" fillId="53" borderId="44" xfId="0" applyNumberFormat="1" applyFont="1" applyFill="1" applyBorder="1" applyAlignment="1" applyProtection="1">
      <alignment horizontal="right"/>
    </xf>
    <xf numFmtId="1" fontId="121" fillId="54" borderId="45" xfId="0" applyNumberFormat="1" applyFont="1" applyFill="1" applyBorder="1" applyAlignment="1" applyProtection="1">
      <alignment horizontal="right"/>
    </xf>
    <xf numFmtId="1" fontId="122" fillId="55" borderId="46" xfId="0" applyNumberFormat="1" applyFont="1" applyFill="1" applyBorder="1" applyAlignment="1" applyProtection="1">
      <alignment horizontal="right"/>
    </xf>
    <xf numFmtId="1" fontId="123" fillId="56" borderId="47" xfId="0" applyNumberFormat="1" applyFont="1" applyFill="1" applyBorder="1" applyAlignment="1" applyProtection="1">
      <alignment horizontal="right"/>
    </xf>
    <xf numFmtId="1" fontId="124" fillId="57" borderId="48" xfId="0" applyNumberFormat="1" applyFont="1" applyFill="1" applyBorder="1" applyAlignment="1" applyProtection="1">
      <alignment horizontal="right"/>
    </xf>
    <xf numFmtId="1" fontId="125" fillId="58" borderId="49" xfId="0" applyNumberFormat="1" applyFont="1" applyFill="1" applyBorder="1" applyAlignment="1" applyProtection="1">
      <alignment horizontal="right"/>
    </xf>
    <xf numFmtId="1" fontId="126" fillId="59" borderId="50" xfId="0" applyNumberFormat="1" applyFont="1" applyFill="1" applyBorder="1" applyAlignment="1" applyProtection="1">
      <alignment horizontal="right"/>
    </xf>
    <xf numFmtId="0" fontId="127" fillId="60" borderId="51" xfId="0" applyNumberFormat="1" applyFont="1" applyFill="1" applyBorder="1" applyAlignment="1" applyProtection="1">
      <alignment horizontal="left"/>
    </xf>
    <xf numFmtId="1" fontId="128" fillId="61" borderId="52" xfId="0" applyNumberFormat="1" applyFont="1" applyFill="1" applyBorder="1" applyAlignment="1" applyProtection="1">
      <alignment horizontal="right"/>
    </xf>
    <xf numFmtId="1" fontId="129" fillId="62" borderId="53" xfId="0" applyNumberFormat="1" applyFont="1" applyFill="1" applyBorder="1" applyAlignment="1" applyProtection="1">
      <alignment horizontal="right"/>
    </xf>
    <xf numFmtId="1" fontId="130" fillId="63" borderId="54" xfId="0" applyNumberFormat="1" applyFont="1" applyFill="1" applyBorder="1" applyAlignment="1" applyProtection="1">
      <alignment horizontal="right"/>
    </xf>
    <xf numFmtId="1" fontId="131" fillId="64" borderId="55" xfId="0" applyNumberFormat="1" applyFont="1" applyFill="1" applyBorder="1" applyAlignment="1" applyProtection="1">
      <alignment horizontal="right"/>
    </xf>
    <xf numFmtId="1" fontId="132" fillId="65" borderId="56" xfId="0" applyNumberFormat="1" applyFont="1" applyFill="1" applyBorder="1" applyAlignment="1" applyProtection="1">
      <alignment horizontal="right"/>
    </xf>
    <xf numFmtId="1" fontId="133" fillId="66" borderId="57" xfId="0" applyNumberFormat="1" applyFont="1" applyFill="1" applyBorder="1" applyAlignment="1" applyProtection="1">
      <alignment horizontal="right"/>
    </xf>
    <xf numFmtId="1" fontId="134" fillId="67" borderId="58" xfId="0" applyNumberFormat="1" applyFont="1" applyFill="1" applyBorder="1" applyAlignment="1" applyProtection="1">
      <alignment horizontal="right"/>
    </xf>
    <xf numFmtId="0" fontId="135" fillId="68" borderId="59" xfId="0" applyNumberFormat="1" applyFont="1" applyFill="1" applyBorder="1" applyAlignment="1" applyProtection="1">
      <alignment horizontal="left"/>
    </xf>
    <xf numFmtId="1" fontId="136" fillId="69" borderId="60" xfId="0" applyNumberFormat="1" applyFont="1" applyFill="1" applyBorder="1" applyAlignment="1" applyProtection="1">
      <alignment horizontal="right"/>
    </xf>
    <xf numFmtId="1" fontId="137" fillId="70" borderId="61" xfId="0" applyNumberFormat="1" applyFont="1" applyFill="1" applyBorder="1" applyAlignment="1" applyProtection="1">
      <alignment horizontal="right"/>
    </xf>
    <xf numFmtId="1" fontId="138" fillId="71" borderId="62" xfId="0" applyNumberFormat="1" applyFont="1" applyFill="1" applyBorder="1" applyAlignment="1" applyProtection="1">
      <alignment horizontal="right"/>
    </xf>
    <xf numFmtId="1" fontId="139" fillId="72" borderId="63" xfId="0" applyNumberFormat="1" applyFont="1" applyFill="1" applyBorder="1" applyAlignment="1" applyProtection="1">
      <alignment horizontal="right"/>
    </xf>
    <xf numFmtId="1" fontId="140" fillId="73" borderId="64" xfId="0" applyNumberFormat="1" applyFont="1" applyFill="1" applyBorder="1" applyAlignment="1" applyProtection="1">
      <alignment horizontal="right"/>
    </xf>
    <xf numFmtId="1" fontId="141" fillId="74" borderId="65" xfId="0" applyNumberFormat="1" applyFont="1" applyFill="1" applyBorder="1" applyAlignment="1" applyProtection="1">
      <alignment horizontal="right"/>
    </xf>
    <xf numFmtId="1" fontId="142" fillId="75" borderId="66" xfId="0" applyNumberFormat="1" applyFont="1" applyFill="1" applyBorder="1" applyAlignment="1" applyProtection="1">
      <alignment horizontal="right"/>
    </xf>
    <xf numFmtId="0" fontId="143" fillId="76" borderId="67" xfId="0" applyNumberFormat="1" applyFont="1" applyFill="1" applyBorder="1" applyAlignment="1" applyProtection="1">
      <alignment horizontal="left"/>
    </xf>
    <xf numFmtId="0" fontId="144" fillId="77" borderId="68" xfId="0" applyNumberFormat="1" applyFont="1" applyFill="1" applyBorder="1" applyAlignment="1" applyProtection="1">
      <alignment horizontal="left"/>
    </xf>
    <xf numFmtId="1" fontId="145" fillId="78" borderId="69" xfId="0" applyNumberFormat="1" applyFont="1" applyFill="1" applyBorder="1" applyAlignment="1" applyProtection="1">
      <alignment horizontal="right"/>
    </xf>
    <xf numFmtId="1" fontId="146" fillId="79" borderId="70" xfId="0" applyNumberFormat="1" applyFont="1" applyFill="1" applyBorder="1" applyAlignment="1" applyProtection="1">
      <alignment horizontal="right"/>
    </xf>
    <xf numFmtId="1" fontId="147" fillId="80" borderId="71" xfId="0" applyNumberFormat="1" applyFont="1" applyFill="1" applyBorder="1" applyAlignment="1" applyProtection="1">
      <alignment horizontal="right"/>
    </xf>
    <xf numFmtId="1" fontId="148" fillId="81" borderId="72" xfId="0" applyNumberFormat="1" applyFont="1" applyFill="1" applyBorder="1" applyAlignment="1" applyProtection="1">
      <alignment horizontal="right"/>
    </xf>
    <xf numFmtId="1" fontId="149" fillId="82" borderId="73" xfId="0" applyNumberFormat="1" applyFont="1" applyFill="1" applyBorder="1" applyAlignment="1" applyProtection="1">
      <alignment horizontal="right"/>
    </xf>
    <xf numFmtId="1" fontId="150" fillId="83" borderId="74" xfId="0" applyNumberFormat="1" applyFont="1" applyFill="1" applyBorder="1" applyAlignment="1" applyProtection="1">
      <alignment horizontal="right"/>
    </xf>
    <xf numFmtId="1" fontId="151" fillId="84" borderId="75" xfId="0" applyNumberFormat="1" applyFont="1" applyFill="1" applyBorder="1" applyAlignment="1" applyProtection="1">
      <alignment horizontal="right"/>
    </xf>
    <xf numFmtId="0" fontId="152" fillId="85" borderId="76" xfId="0" applyNumberFormat="1" applyFont="1" applyFill="1" applyBorder="1" applyAlignment="1" applyProtection="1">
      <alignment horizontal="left"/>
    </xf>
    <xf numFmtId="1" fontId="153" fillId="86" borderId="77" xfId="0" applyNumberFormat="1" applyFont="1" applyFill="1" applyBorder="1" applyAlignment="1" applyProtection="1">
      <alignment horizontal="right"/>
    </xf>
    <xf numFmtId="1" fontId="154" fillId="87" borderId="78" xfId="0" applyNumberFormat="1" applyFont="1" applyFill="1" applyBorder="1" applyAlignment="1" applyProtection="1">
      <alignment horizontal="right"/>
    </xf>
    <xf numFmtId="1" fontId="155" fillId="88" borderId="79" xfId="0" applyNumberFormat="1" applyFont="1" applyFill="1" applyBorder="1" applyAlignment="1" applyProtection="1">
      <alignment horizontal="right"/>
    </xf>
    <xf numFmtId="1" fontId="156" fillId="89" borderId="80" xfId="0" applyNumberFormat="1" applyFont="1" applyFill="1" applyBorder="1" applyAlignment="1" applyProtection="1">
      <alignment horizontal="right"/>
    </xf>
    <xf numFmtId="1" fontId="157" fillId="90" borderId="81" xfId="0" applyNumberFormat="1" applyFont="1" applyFill="1" applyBorder="1" applyAlignment="1" applyProtection="1">
      <alignment horizontal="right"/>
    </xf>
    <xf numFmtId="1" fontId="158" fillId="91" borderId="82" xfId="0" applyNumberFormat="1" applyFont="1" applyFill="1" applyBorder="1" applyAlignment="1" applyProtection="1">
      <alignment horizontal="right"/>
    </xf>
    <xf numFmtId="1" fontId="159" fillId="92" borderId="83" xfId="0" applyNumberFormat="1" applyFont="1" applyFill="1" applyBorder="1" applyAlignment="1" applyProtection="1">
      <alignment horizontal="right"/>
    </xf>
    <xf numFmtId="0" fontId="160" fillId="93" borderId="84" xfId="0" applyNumberFormat="1" applyFont="1" applyFill="1" applyBorder="1" applyAlignment="1" applyProtection="1">
      <alignment horizontal="left"/>
    </xf>
    <xf numFmtId="1" fontId="161" fillId="94" borderId="85" xfId="0" applyNumberFormat="1" applyFont="1" applyFill="1" applyBorder="1" applyAlignment="1" applyProtection="1">
      <alignment horizontal="right"/>
    </xf>
    <xf numFmtId="1" fontId="162" fillId="95" borderId="86" xfId="0" applyNumberFormat="1" applyFont="1" applyFill="1" applyBorder="1" applyAlignment="1" applyProtection="1">
      <alignment horizontal="right"/>
    </xf>
    <xf numFmtId="1" fontId="163" fillId="96" borderId="87" xfId="0" applyNumberFormat="1" applyFont="1" applyFill="1" applyBorder="1" applyAlignment="1" applyProtection="1">
      <alignment horizontal="right"/>
    </xf>
    <xf numFmtId="1" fontId="164" fillId="97" borderId="88" xfId="0" applyNumberFormat="1" applyFont="1" applyFill="1" applyBorder="1" applyAlignment="1" applyProtection="1">
      <alignment horizontal="right"/>
    </xf>
    <xf numFmtId="1" fontId="165" fillId="98" borderId="89" xfId="0" applyNumberFormat="1" applyFont="1" applyFill="1" applyBorder="1" applyAlignment="1" applyProtection="1">
      <alignment horizontal="right"/>
    </xf>
    <xf numFmtId="1" fontId="166" fillId="99" borderId="90" xfId="0" applyNumberFormat="1" applyFont="1" applyFill="1" applyBorder="1" applyAlignment="1" applyProtection="1">
      <alignment horizontal="right"/>
    </xf>
    <xf numFmtId="1" fontId="167" fillId="100" borderId="91" xfId="0" applyNumberFormat="1" applyFont="1" applyFill="1" applyBorder="1" applyAlignment="1" applyProtection="1">
      <alignment horizontal="right"/>
    </xf>
    <xf numFmtId="0" fontId="168" fillId="101" borderId="92" xfId="0" applyNumberFormat="1" applyFont="1" applyFill="1" applyBorder="1" applyAlignment="1" applyProtection="1">
      <alignment horizontal="left"/>
    </xf>
    <xf numFmtId="1" fontId="169" fillId="102" borderId="93" xfId="0" applyNumberFormat="1" applyFont="1" applyFill="1" applyBorder="1" applyAlignment="1" applyProtection="1">
      <alignment horizontal="right"/>
    </xf>
    <xf numFmtId="1" fontId="170" fillId="103" borderId="94" xfId="0" applyNumberFormat="1" applyFont="1" applyFill="1" applyBorder="1" applyAlignment="1" applyProtection="1">
      <alignment horizontal="right"/>
    </xf>
    <xf numFmtId="1" fontId="171" fillId="104" borderId="95" xfId="0" applyNumberFormat="1" applyFont="1" applyFill="1" applyBorder="1" applyAlignment="1" applyProtection="1">
      <alignment horizontal="right"/>
    </xf>
    <xf numFmtId="1" fontId="172" fillId="105" borderId="96" xfId="0" applyNumberFormat="1" applyFont="1" applyFill="1" applyBorder="1" applyAlignment="1" applyProtection="1">
      <alignment horizontal="right"/>
    </xf>
    <xf numFmtId="1" fontId="173" fillId="106" borderId="97" xfId="0" applyNumberFormat="1" applyFont="1" applyFill="1" applyBorder="1" applyAlignment="1" applyProtection="1">
      <alignment horizontal="right"/>
    </xf>
    <xf numFmtId="1" fontId="174" fillId="107" borderId="98" xfId="0" applyNumberFormat="1" applyFont="1" applyFill="1" applyBorder="1" applyAlignment="1" applyProtection="1">
      <alignment horizontal="right"/>
    </xf>
    <xf numFmtId="1" fontId="175" fillId="108" borderId="99" xfId="0" applyNumberFormat="1" applyFont="1" applyFill="1" applyBorder="1" applyAlignment="1" applyProtection="1">
      <alignment horizontal="right"/>
    </xf>
    <xf numFmtId="0" fontId="176" fillId="109" borderId="100" xfId="0" applyNumberFormat="1" applyFont="1" applyFill="1" applyBorder="1" applyAlignment="1" applyProtection="1">
      <alignment horizontal="left"/>
    </xf>
    <xf numFmtId="0" fontId="177" fillId="110" borderId="101" xfId="0" applyNumberFormat="1" applyFont="1" applyFill="1" applyBorder="1" applyAlignment="1" applyProtection="1">
      <alignment horizontal="left"/>
    </xf>
    <xf numFmtId="1" fontId="178" fillId="111" borderId="102" xfId="0" applyNumberFormat="1" applyFont="1" applyFill="1" applyBorder="1" applyAlignment="1" applyProtection="1">
      <alignment horizontal="right"/>
    </xf>
    <xf numFmtId="1" fontId="179" fillId="112" borderId="103" xfId="0" applyNumberFormat="1" applyFont="1" applyFill="1" applyBorder="1" applyAlignment="1" applyProtection="1">
      <alignment horizontal="right"/>
    </xf>
    <xf numFmtId="1" fontId="180" fillId="113" borderId="104" xfId="0" applyNumberFormat="1" applyFont="1" applyFill="1" applyBorder="1" applyAlignment="1" applyProtection="1">
      <alignment horizontal="right"/>
    </xf>
    <xf numFmtId="1" fontId="181" fillId="114" borderId="105" xfId="0" applyNumberFormat="1" applyFont="1" applyFill="1" applyBorder="1" applyAlignment="1" applyProtection="1">
      <alignment horizontal="right"/>
    </xf>
    <xf numFmtId="1" fontId="182" fillId="115" borderId="106" xfId="0" applyNumberFormat="1" applyFont="1" applyFill="1" applyBorder="1" applyAlignment="1" applyProtection="1">
      <alignment horizontal="right"/>
    </xf>
    <xf numFmtId="1" fontId="183" fillId="116" borderId="107" xfId="0" applyNumberFormat="1" applyFont="1" applyFill="1" applyBorder="1" applyAlignment="1" applyProtection="1">
      <alignment horizontal="right"/>
    </xf>
    <xf numFmtId="1" fontId="184" fillId="117" borderId="108" xfId="0" applyNumberFormat="1" applyFont="1" applyFill="1" applyBorder="1" applyAlignment="1" applyProtection="1">
      <alignment horizontal="right"/>
    </xf>
    <xf numFmtId="0" fontId="185" fillId="118" borderId="109" xfId="0" applyNumberFormat="1" applyFont="1" applyFill="1" applyBorder="1" applyAlignment="1" applyProtection="1">
      <alignment horizontal="left"/>
    </xf>
    <xf numFmtId="1" fontId="186" fillId="119" borderId="110" xfId="0" applyNumberFormat="1" applyFont="1" applyFill="1" applyBorder="1" applyAlignment="1" applyProtection="1">
      <alignment horizontal="right"/>
    </xf>
    <xf numFmtId="1" fontId="187" fillId="120" borderId="111" xfId="0" applyNumberFormat="1" applyFont="1" applyFill="1" applyBorder="1" applyAlignment="1" applyProtection="1">
      <alignment horizontal="right"/>
    </xf>
    <xf numFmtId="1" fontId="188" fillId="121" borderId="112" xfId="0" applyNumberFormat="1" applyFont="1" applyFill="1" applyBorder="1" applyAlignment="1" applyProtection="1">
      <alignment horizontal="right"/>
    </xf>
    <xf numFmtId="1" fontId="189" fillId="122" borderId="113" xfId="0" applyNumberFormat="1" applyFont="1" applyFill="1" applyBorder="1" applyAlignment="1" applyProtection="1">
      <alignment horizontal="right"/>
    </xf>
    <xf numFmtId="1" fontId="190" fillId="123" borderId="114" xfId="0" applyNumberFormat="1" applyFont="1" applyFill="1" applyBorder="1" applyAlignment="1" applyProtection="1">
      <alignment horizontal="right"/>
    </xf>
    <xf numFmtId="1" fontId="191" fillId="124" borderId="115" xfId="0" applyNumberFormat="1" applyFont="1" applyFill="1" applyBorder="1" applyAlignment="1" applyProtection="1">
      <alignment horizontal="right"/>
    </xf>
    <xf numFmtId="1" fontId="192" fillId="125" borderId="116" xfId="0" applyNumberFormat="1" applyFont="1" applyFill="1" applyBorder="1" applyAlignment="1" applyProtection="1">
      <alignment horizontal="right"/>
    </xf>
    <xf numFmtId="0" fontId="193" fillId="126" borderId="117" xfId="0" applyNumberFormat="1" applyFont="1" applyFill="1" applyBorder="1" applyAlignment="1" applyProtection="1">
      <alignment horizontal="left"/>
    </xf>
    <xf numFmtId="1" fontId="194" fillId="127" borderId="118" xfId="0" applyNumberFormat="1" applyFont="1" applyFill="1" applyBorder="1" applyAlignment="1" applyProtection="1">
      <alignment horizontal="right"/>
    </xf>
    <xf numFmtId="1" fontId="195" fillId="128" borderId="119" xfId="0" applyNumberFormat="1" applyFont="1" applyFill="1" applyBorder="1" applyAlignment="1" applyProtection="1">
      <alignment horizontal="right"/>
    </xf>
    <xf numFmtId="1" fontId="196" fillId="129" borderId="120" xfId="0" applyNumberFormat="1" applyFont="1" applyFill="1" applyBorder="1" applyAlignment="1" applyProtection="1">
      <alignment horizontal="right"/>
    </xf>
    <xf numFmtId="1" fontId="197" fillId="130" borderId="121" xfId="0" applyNumberFormat="1" applyFont="1" applyFill="1" applyBorder="1" applyAlignment="1" applyProtection="1">
      <alignment horizontal="right"/>
    </xf>
    <xf numFmtId="1" fontId="198" fillId="131" borderId="122" xfId="0" applyNumberFormat="1" applyFont="1" applyFill="1" applyBorder="1" applyAlignment="1" applyProtection="1">
      <alignment horizontal="right"/>
    </xf>
    <xf numFmtId="1" fontId="199" fillId="132" borderId="123" xfId="0" applyNumberFormat="1" applyFont="1" applyFill="1" applyBorder="1" applyAlignment="1" applyProtection="1">
      <alignment horizontal="right"/>
    </xf>
    <xf numFmtId="1" fontId="200" fillId="133" borderId="124" xfId="0" applyNumberFormat="1" applyFont="1" applyFill="1" applyBorder="1" applyAlignment="1" applyProtection="1">
      <alignment horizontal="right"/>
    </xf>
    <xf numFmtId="0" fontId="201" fillId="134" borderId="125" xfId="0" applyNumberFormat="1" applyFont="1" applyFill="1" applyBorder="1" applyAlignment="1" applyProtection="1">
      <alignment horizontal="left"/>
    </xf>
    <xf numFmtId="1" fontId="202" fillId="135" borderId="126" xfId="0" applyNumberFormat="1" applyFont="1" applyFill="1" applyBorder="1" applyAlignment="1" applyProtection="1">
      <alignment horizontal="right"/>
    </xf>
    <xf numFmtId="1" fontId="203" fillId="136" borderId="127" xfId="0" applyNumberFormat="1" applyFont="1" applyFill="1" applyBorder="1" applyAlignment="1" applyProtection="1">
      <alignment horizontal="right"/>
    </xf>
    <xf numFmtId="1" fontId="204" fillId="137" borderId="128" xfId="0" applyNumberFormat="1" applyFont="1" applyFill="1" applyBorder="1" applyAlignment="1" applyProtection="1">
      <alignment horizontal="right"/>
    </xf>
    <xf numFmtId="1" fontId="205" fillId="138" borderId="129" xfId="0" applyNumberFormat="1" applyFont="1" applyFill="1" applyBorder="1" applyAlignment="1" applyProtection="1">
      <alignment horizontal="right"/>
    </xf>
    <xf numFmtId="1" fontId="206" fillId="139" borderId="130" xfId="0" applyNumberFormat="1" applyFont="1" applyFill="1" applyBorder="1" applyAlignment="1" applyProtection="1">
      <alignment horizontal="right"/>
    </xf>
    <xf numFmtId="1" fontId="207" fillId="140" borderId="131" xfId="0" applyNumberFormat="1" applyFont="1" applyFill="1" applyBorder="1" applyAlignment="1" applyProtection="1">
      <alignment horizontal="right"/>
    </xf>
    <xf numFmtId="1" fontId="208" fillId="141" borderId="132" xfId="0" applyNumberFormat="1" applyFont="1" applyFill="1" applyBorder="1" applyAlignment="1" applyProtection="1">
      <alignment horizontal="right"/>
    </xf>
    <xf numFmtId="0" fontId="209" fillId="142" borderId="133" xfId="0" applyNumberFormat="1" applyFont="1" applyFill="1" applyBorder="1" applyAlignment="1" applyProtection="1">
      <alignment horizontal="left"/>
    </xf>
    <xf numFmtId="0" fontId="210" fillId="143" borderId="134" xfId="0" applyNumberFormat="1" applyFont="1" applyFill="1" applyBorder="1" applyAlignment="1" applyProtection="1">
      <alignment horizontal="left"/>
    </xf>
    <xf numFmtId="1" fontId="211" fillId="144" borderId="135" xfId="0" applyNumberFormat="1" applyFont="1" applyFill="1" applyBorder="1" applyAlignment="1" applyProtection="1">
      <alignment horizontal="right"/>
    </xf>
    <xf numFmtId="1" fontId="212" fillId="145" borderId="136" xfId="0" applyNumberFormat="1" applyFont="1" applyFill="1" applyBorder="1" applyAlignment="1" applyProtection="1">
      <alignment horizontal="right"/>
    </xf>
    <xf numFmtId="1" fontId="213" fillId="146" borderId="137" xfId="0" applyNumberFormat="1" applyFont="1" applyFill="1" applyBorder="1" applyAlignment="1" applyProtection="1">
      <alignment horizontal="right"/>
    </xf>
    <xf numFmtId="1" fontId="214" fillId="147" borderId="138" xfId="0" applyNumberFormat="1" applyFont="1" applyFill="1" applyBorder="1" applyAlignment="1" applyProtection="1">
      <alignment horizontal="right"/>
    </xf>
    <xf numFmtId="1" fontId="215" fillId="148" borderId="139" xfId="0" applyNumberFormat="1" applyFont="1" applyFill="1" applyBorder="1" applyAlignment="1" applyProtection="1">
      <alignment horizontal="right"/>
    </xf>
    <xf numFmtId="1" fontId="216" fillId="149" borderId="140" xfId="0" applyNumberFormat="1" applyFont="1" applyFill="1" applyBorder="1" applyAlignment="1" applyProtection="1">
      <alignment horizontal="right"/>
    </xf>
    <xf numFmtId="1" fontId="217" fillId="150" borderId="141" xfId="0" applyNumberFormat="1" applyFont="1" applyFill="1" applyBorder="1" applyAlignment="1" applyProtection="1">
      <alignment horizontal="right"/>
    </xf>
    <xf numFmtId="0" fontId="218" fillId="151" borderId="142" xfId="0" applyNumberFormat="1" applyFont="1" applyFill="1" applyBorder="1" applyAlignment="1" applyProtection="1">
      <alignment horizontal="left"/>
    </xf>
    <xf numFmtId="1" fontId="219" fillId="152" borderId="143" xfId="0" applyNumberFormat="1" applyFont="1" applyFill="1" applyBorder="1" applyAlignment="1" applyProtection="1">
      <alignment horizontal="right"/>
    </xf>
    <xf numFmtId="1" fontId="220" fillId="153" borderId="144" xfId="0" applyNumberFormat="1" applyFont="1" applyFill="1" applyBorder="1" applyAlignment="1" applyProtection="1">
      <alignment horizontal="right"/>
    </xf>
    <xf numFmtId="1" fontId="221" fillId="154" borderId="145" xfId="0" applyNumberFormat="1" applyFont="1" applyFill="1" applyBorder="1" applyAlignment="1" applyProtection="1">
      <alignment horizontal="right"/>
    </xf>
    <xf numFmtId="1" fontId="222" fillId="155" borderId="146" xfId="0" applyNumberFormat="1" applyFont="1" applyFill="1" applyBorder="1" applyAlignment="1" applyProtection="1">
      <alignment horizontal="right"/>
    </xf>
    <xf numFmtId="1" fontId="223" fillId="156" borderId="147" xfId="0" applyNumberFormat="1" applyFont="1" applyFill="1" applyBorder="1" applyAlignment="1" applyProtection="1">
      <alignment horizontal="right"/>
    </xf>
    <xf numFmtId="1" fontId="224" fillId="157" borderId="148" xfId="0" applyNumberFormat="1" applyFont="1" applyFill="1" applyBorder="1" applyAlignment="1" applyProtection="1">
      <alignment horizontal="right"/>
    </xf>
    <xf numFmtId="1" fontId="225" fillId="158" borderId="149" xfId="0" applyNumberFormat="1" applyFont="1" applyFill="1" applyBorder="1" applyAlignment="1" applyProtection="1">
      <alignment horizontal="right"/>
    </xf>
    <xf numFmtId="0" fontId="226" fillId="159" borderId="150" xfId="0" applyNumberFormat="1" applyFont="1" applyFill="1" applyBorder="1" applyAlignment="1" applyProtection="1">
      <alignment horizontal="left"/>
    </xf>
    <xf numFmtId="1" fontId="227" fillId="160" borderId="151" xfId="0" applyNumberFormat="1" applyFont="1" applyFill="1" applyBorder="1" applyAlignment="1" applyProtection="1">
      <alignment horizontal="right"/>
    </xf>
    <xf numFmtId="1" fontId="228" fillId="161" borderId="152" xfId="0" applyNumberFormat="1" applyFont="1" applyFill="1" applyBorder="1" applyAlignment="1" applyProtection="1">
      <alignment horizontal="right"/>
    </xf>
    <xf numFmtId="1" fontId="229" fillId="162" borderId="153" xfId="0" applyNumberFormat="1" applyFont="1" applyFill="1" applyBorder="1" applyAlignment="1" applyProtection="1">
      <alignment horizontal="right"/>
    </xf>
    <xf numFmtId="1" fontId="230" fillId="163" borderId="154" xfId="0" applyNumberFormat="1" applyFont="1" applyFill="1" applyBorder="1" applyAlignment="1" applyProtection="1">
      <alignment horizontal="right"/>
    </xf>
    <xf numFmtId="1" fontId="231" fillId="164" borderId="155" xfId="0" applyNumberFormat="1" applyFont="1" applyFill="1" applyBorder="1" applyAlignment="1" applyProtection="1">
      <alignment horizontal="right"/>
    </xf>
    <xf numFmtId="1" fontId="232" fillId="165" borderId="156" xfId="0" applyNumberFormat="1" applyFont="1" applyFill="1" applyBorder="1" applyAlignment="1" applyProtection="1">
      <alignment horizontal="right"/>
    </xf>
    <xf numFmtId="1" fontId="233" fillId="166" borderId="157" xfId="0" applyNumberFormat="1" applyFont="1" applyFill="1" applyBorder="1" applyAlignment="1" applyProtection="1">
      <alignment horizontal="right"/>
    </xf>
    <xf numFmtId="0" fontId="234" fillId="167" borderId="158" xfId="0" applyNumberFormat="1" applyFont="1" applyFill="1" applyBorder="1" applyAlignment="1" applyProtection="1">
      <alignment horizontal="left"/>
    </xf>
    <xf numFmtId="1" fontId="235" fillId="168" borderId="159" xfId="0" applyNumberFormat="1" applyFont="1" applyFill="1" applyBorder="1" applyAlignment="1" applyProtection="1">
      <alignment horizontal="right"/>
    </xf>
    <xf numFmtId="1" fontId="236" fillId="169" borderId="160" xfId="0" applyNumberFormat="1" applyFont="1" applyFill="1" applyBorder="1" applyAlignment="1" applyProtection="1">
      <alignment horizontal="right"/>
    </xf>
    <xf numFmtId="1" fontId="237" fillId="170" borderId="161" xfId="0" applyNumberFormat="1" applyFont="1" applyFill="1" applyBorder="1" applyAlignment="1" applyProtection="1">
      <alignment horizontal="right"/>
    </xf>
    <xf numFmtId="1" fontId="238" fillId="171" borderId="162" xfId="0" applyNumberFormat="1" applyFont="1" applyFill="1" applyBorder="1" applyAlignment="1" applyProtection="1">
      <alignment horizontal="right"/>
    </xf>
    <xf numFmtId="1" fontId="239" fillId="172" borderId="163" xfId="0" applyNumberFormat="1" applyFont="1" applyFill="1" applyBorder="1" applyAlignment="1" applyProtection="1">
      <alignment horizontal="right"/>
    </xf>
    <xf numFmtId="1" fontId="240" fillId="173" borderId="164" xfId="0" applyNumberFormat="1" applyFont="1" applyFill="1" applyBorder="1" applyAlignment="1" applyProtection="1">
      <alignment horizontal="right"/>
    </xf>
    <xf numFmtId="1" fontId="241" fillId="174" borderId="165" xfId="0" applyNumberFormat="1" applyFont="1" applyFill="1" applyBorder="1" applyAlignment="1" applyProtection="1">
      <alignment horizontal="right"/>
    </xf>
    <xf numFmtId="0" fontId="242" fillId="175" borderId="166" xfId="0" applyNumberFormat="1" applyFont="1" applyFill="1" applyBorder="1" applyAlignment="1" applyProtection="1">
      <alignment horizontal="left"/>
    </xf>
    <xf numFmtId="0" fontId="243" fillId="176" borderId="167" xfId="0" applyNumberFormat="1" applyFont="1" applyFill="1" applyBorder="1" applyAlignment="1" applyProtection="1">
      <alignment horizontal="left"/>
    </xf>
    <xf numFmtId="1" fontId="244" fillId="177" borderId="168" xfId="0" applyNumberFormat="1" applyFont="1" applyFill="1" applyBorder="1" applyAlignment="1" applyProtection="1">
      <alignment horizontal="right"/>
    </xf>
    <xf numFmtId="1" fontId="245" fillId="178" borderId="169" xfId="0" applyNumberFormat="1" applyFont="1" applyFill="1" applyBorder="1" applyAlignment="1" applyProtection="1">
      <alignment horizontal="right"/>
    </xf>
    <xf numFmtId="1" fontId="246" fillId="179" borderId="170" xfId="0" applyNumberFormat="1" applyFont="1" applyFill="1" applyBorder="1" applyAlignment="1" applyProtection="1">
      <alignment horizontal="right"/>
    </xf>
    <xf numFmtId="1" fontId="247" fillId="180" borderId="171" xfId="0" applyNumberFormat="1" applyFont="1" applyFill="1" applyBorder="1" applyAlignment="1" applyProtection="1">
      <alignment horizontal="right"/>
    </xf>
    <xf numFmtId="1" fontId="248" fillId="181" borderId="172" xfId="0" applyNumberFormat="1" applyFont="1" applyFill="1" applyBorder="1" applyAlignment="1" applyProtection="1">
      <alignment horizontal="right"/>
    </xf>
    <xf numFmtId="1" fontId="249" fillId="182" borderId="173" xfId="0" applyNumberFormat="1" applyFont="1" applyFill="1" applyBorder="1" applyAlignment="1" applyProtection="1">
      <alignment horizontal="right"/>
    </xf>
    <xf numFmtId="1" fontId="250" fillId="183" borderId="174" xfId="0" applyNumberFormat="1" applyFont="1" applyFill="1" applyBorder="1" applyAlignment="1" applyProtection="1">
      <alignment horizontal="right"/>
    </xf>
    <xf numFmtId="0" fontId="251" fillId="184" borderId="175" xfId="0" applyNumberFormat="1" applyFont="1" applyFill="1" applyBorder="1" applyAlignment="1" applyProtection="1">
      <alignment horizontal="left"/>
    </xf>
    <xf numFmtId="1" fontId="252" fillId="185" borderId="176" xfId="0" applyNumberFormat="1" applyFont="1" applyFill="1" applyBorder="1" applyAlignment="1" applyProtection="1">
      <alignment horizontal="right"/>
    </xf>
    <xf numFmtId="1" fontId="253" fillId="186" borderId="177" xfId="0" applyNumberFormat="1" applyFont="1" applyFill="1" applyBorder="1" applyAlignment="1" applyProtection="1">
      <alignment horizontal="right"/>
    </xf>
    <xf numFmtId="1" fontId="254" fillId="187" borderId="178" xfId="0" applyNumberFormat="1" applyFont="1" applyFill="1" applyBorder="1" applyAlignment="1" applyProtection="1">
      <alignment horizontal="right"/>
    </xf>
    <xf numFmtId="1" fontId="255" fillId="188" borderId="179" xfId="0" applyNumberFormat="1" applyFont="1" applyFill="1" applyBorder="1" applyAlignment="1" applyProtection="1">
      <alignment horizontal="right"/>
    </xf>
    <xf numFmtId="1" fontId="256" fillId="189" borderId="180" xfId="0" applyNumberFormat="1" applyFont="1" applyFill="1" applyBorder="1" applyAlignment="1" applyProtection="1">
      <alignment horizontal="right"/>
    </xf>
    <xf numFmtId="1" fontId="257" fillId="190" borderId="181" xfId="0" applyNumberFormat="1" applyFont="1" applyFill="1" applyBorder="1" applyAlignment="1" applyProtection="1">
      <alignment horizontal="right"/>
    </xf>
    <xf numFmtId="1" fontId="258" fillId="191" borderId="182" xfId="0" applyNumberFormat="1" applyFont="1" applyFill="1" applyBorder="1" applyAlignment="1" applyProtection="1">
      <alignment horizontal="right"/>
    </xf>
    <xf numFmtId="0" fontId="259" fillId="192" borderId="183" xfId="0" applyNumberFormat="1" applyFont="1" applyFill="1" applyBorder="1" applyAlignment="1" applyProtection="1">
      <alignment horizontal="left"/>
    </xf>
    <xf numFmtId="1" fontId="260" fillId="193" borderId="184" xfId="0" applyNumberFormat="1" applyFont="1" applyFill="1" applyBorder="1" applyAlignment="1" applyProtection="1">
      <alignment horizontal="right"/>
    </xf>
    <xf numFmtId="1" fontId="261" fillId="194" borderId="185" xfId="0" applyNumberFormat="1" applyFont="1" applyFill="1" applyBorder="1" applyAlignment="1" applyProtection="1">
      <alignment horizontal="right"/>
    </xf>
    <xf numFmtId="1" fontId="262" fillId="195" borderId="186" xfId="0" applyNumberFormat="1" applyFont="1" applyFill="1" applyBorder="1" applyAlignment="1" applyProtection="1">
      <alignment horizontal="right"/>
    </xf>
    <xf numFmtId="1" fontId="263" fillId="196" borderId="187" xfId="0" applyNumberFormat="1" applyFont="1" applyFill="1" applyBorder="1" applyAlignment="1" applyProtection="1">
      <alignment horizontal="right"/>
    </xf>
    <xf numFmtId="1" fontId="264" fillId="197" borderId="188" xfId="0" applyNumberFormat="1" applyFont="1" applyFill="1" applyBorder="1" applyAlignment="1" applyProtection="1">
      <alignment horizontal="right"/>
    </xf>
    <xf numFmtId="1" fontId="265" fillId="198" borderId="189" xfId="0" applyNumberFormat="1" applyFont="1" applyFill="1" applyBorder="1" applyAlignment="1" applyProtection="1">
      <alignment horizontal="right"/>
    </xf>
    <xf numFmtId="1" fontId="266" fillId="199" borderId="190" xfId="0" applyNumberFormat="1" applyFont="1" applyFill="1" applyBorder="1" applyAlignment="1" applyProtection="1">
      <alignment horizontal="right"/>
    </xf>
    <xf numFmtId="0" fontId="267" fillId="200" borderId="191" xfId="0" applyNumberFormat="1" applyFont="1" applyFill="1" applyBorder="1" applyAlignment="1" applyProtection="1">
      <alignment horizontal="left"/>
    </xf>
    <xf numFmtId="1" fontId="268" fillId="201" borderId="192" xfId="0" applyNumberFormat="1" applyFont="1" applyFill="1" applyBorder="1" applyAlignment="1" applyProtection="1">
      <alignment horizontal="right"/>
    </xf>
    <xf numFmtId="1" fontId="269" fillId="202" borderId="193" xfId="0" applyNumberFormat="1" applyFont="1" applyFill="1" applyBorder="1" applyAlignment="1" applyProtection="1">
      <alignment horizontal="right"/>
    </xf>
    <xf numFmtId="1" fontId="270" fillId="203" borderId="194" xfId="0" applyNumberFormat="1" applyFont="1" applyFill="1" applyBorder="1" applyAlignment="1" applyProtection="1">
      <alignment horizontal="right"/>
    </xf>
    <xf numFmtId="1" fontId="271" fillId="204" borderId="195" xfId="0" applyNumberFormat="1" applyFont="1" applyFill="1" applyBorder="1" applyAlignment="1" applyProtection="1">
      <alignment horizontal="right"/>
    </xf>
    <xf numFmtId="1" fontId="272" fillId="205" borderId="196" xfId="0" applyNumberFormat="1" applyFont="1" applyFill="1" applyBorder="1" applyAlignment="1" applyProtection="1">
      <alignment horizontal="right"/>
    </xf>
    <xf numFmtId="1" fontId="273" fillId="206" borderId="197" xfId="0" applyNumberFormat="1" applyFont="1" applyFill="1" applyBorder="1" applyAlignment="1" applyProtection="1">
      <alignment horizontal="right"/>
    </xf>
    <xf numFmtId="1" fontId="274" fillId="207" borderId="198" xfId="0" applyNumberFormat="1" applyFont="1" applyFill="1" applyBorder="1" applyAlignment="1" applyProtection="1">
      <alignment horizontal="right"/>
    </xf>
    <xf numFmtId="0" fontId="275" fillId="208" borderId="199" xfId="0" applyNumberFormat="1" applyFont="1" applyFill="1" applyBorder="1" applyAlignment="1" applyProtection="1">
      <alignment horizontal="left"/>
    </xf>
    <xf numFmtId="0" fontId="276" fillId="209" borderId="200" xfId="0" applyNumberFormat="1" applyFont="1" applyFill="1" applyBorder="1" applyAlignment="1" applyProtection="1">
      <alignment horizontal="left"/>
    </xf>
    <xf numFmtId="1" fontId="277" fillId="210" borderId="201" xfId="0" applyNumberFormat="1" applyFont="1" applyFill="1" applyBorder="1" applyAlignment="1" applyProtection="1">
      <alignment horizontal="right"/>
    </xf>
    <xf numFmtId="1" fontId="278" fillId="211" borderId="202" xfId="0" applyNumberFormat="1" applyFont="1" applyFill="1" applyBorder="1" applyAlignment="1" applyProtection="1">
      <alignment horizontal="right"/>
    </xf>
    <xf numFmtId="1" fontId="279" fillId="212" borderId="203" xfId="0" applyNumberFormat="1" applyFont="1" applyFill="1" applyBorder="1" applyAlignment="1" applyProtection="1">
      <alignment horizontal="right"/>
    </xf>
    <xf numFmtId="1" fontId="280" fillId="213" borderId="204" xfId="0" applyNumberFormat="1" applyFont="1" applyFill="1" applyBorder="1" applyAlignment="1" applyProtection="1">
      <alignment horizontal="right"/>
    </xf>
    <xf numFmtId="1" fontId="281" fillId="214" borderId="205" xfId="0" applyNumberFormat="1" applyFont="1" applyFill="1" applyBorder="1" applyAlignment="1" applyProtection="1">
      <alignment horizontal="right"/>
    </xf>
    <xf numFmtId="1" fontId="282" fillId="215" borderId="206" xfId="0" applyNumberFormat="1" applyFont="1" applyFill="1" applyBorder="1" applyAlignment="1" applyProtection="1">
      <alignment horizontal="right"/>
    </xf>
    <xf numFmtId="1" fontId="283" fillId="216" borderId="207" xfId="0" applyNumberFormat="1" applyFont="1" applyFill="1" applyBorder="1" applyAlignment="1" applyProtection="1">
      <alignment horizontal="right"/>
    </xf>
    <xf numFmtId="0" fontId="284" fillId="217" borderId="208" xfId="0" applyNumberFormat="1" applyFont="1" applyFill="1" applyBorder="1" applyAlignment="1" applyProtection="1">
      <alignment horizontal="left"/>
    </xf>
    <xf numFmtId="1" fontId="285" fillId="218" borderId="209" xfId="0" applyNumberFormat="1" applyFont="1" applyFill="1" applyBorder="1" applyAlignment="1" applyProtection="1">
      <alignment horizontal="right"/>
    </xf>
    <xf numFmtId="1" fontId="286" fillId="219" borderId="210" xfId="0" applyNumberFormat="1" applyFont="1" applyFill="1" applyBorder="1" applyAlignment="1" applyProtection="1">
      <alignment horizontal="right"/>
    </xf>
    <xf numFmtId="1" fontId="287" fillId="220" borderId="211" xfId="0" applyNumberFormat="1" applyFont="1" applyFill="1" applyBorder="1" applyAlignment="1" applyProtection="1">
      <alignment horizontal="right"/>
    </xf>
    <xf numFmtId="1" fontId="288" fillId="221" borderId="212" xfId="0" applyNumberFormat="1" applyFont="1" applyFill="1" applyBorder="1" applyAlignment="1" applyProtection="1">
      <alignment horizontal="right"/>
    </xf>
    <xf numFmtId="1" fontId="289" fillId="222" borderId="213" xfId="0" applyNumberFormat="1" applyFont="1" applyFill="1" applyBorder="1" applyAlignment="1" applyProtection="1">
      <alignment horizontal="right"/>
    </xf>
    <xf numFmtId="1" fontId="290" fillId="223" borderId="214" xfId="0" applyNumberFormat="1" applyFont="1" applyFill="1" applyBorder="1" applyAlignment="1" applyProtection="1">
      <alignment horizontal="right"/>
    </xf>
    <xf numFmtId="1" fontId="291" fillId="224" borderId="215" xfId="0" applyNumberFormat="1" applyFont="1" applyFill="1" applyBorder="1" applyAlignment="1" applyProtection="1">
      <alignment horizontal="right"/>
    </xf>
    <xf numFmtId="0" fontId="292" fillId="225" borderId="216" xfId="0" applyNumberFormat="1" applyFont="1" applyFill="1" applyBorder="1" applyAlignment="1" applyProtection="1">
      <alignment horizontal="left"/>
    </xf>
    <xf numFmtId="1" fontId="293" fillId="226" borderId="217" xfId="0" applyNumberFormat="1" applyFont="1" applyFill="1" applyBorder="1" applyAlignment="1" applyProtection="1">
      <alignment horizontal="right"/>
    </xf>
    <xf numFmtId="1" fontId="294" fillId="227" borderId="218" xfId="0" applyNumberFormat="1" applyFont="1" applyFill="1" applyBorder="1" applyAlignment="1" applyProtection="1">
      <alignment horizontal="right"/>
    </xf>
    <xf numFmtId="1" fontId="295" fillId="228" borderId="219" xfId="0" applyNumberFormat="1" applyFont="1" applyFill="1" applyBorder="1" applyAlignment="1" applyProtection="1">
      <alignment horizontal="right"/>
    </xf>
    <xf numFmtId="1" fontId="296" fillId="229" borderId="220" xfId="0" applyNumberFormat="1" applyFont="1" applyFill="1" applyBorder="1" applyAlignment="1" applyProtection="1">
      <alignment horizontal="right"/>
    </xf>
    <xf numFmtId="1" fontId="297" fillId="230" borderId="221" xfId="0" applyNumberFormat="1" applyFont="1" applyFill="1" applyBorder="1" applyAlignment="1" applyProtection="1">
      <alignment horizontal="right"/>
    </xf>
    <xf numFmtId="1" fontId="298" fillId="231" borderId="222" xfId="0" applyNumberFormat="1" applyFont="1" applyFill="1" applyBorder="1" applyAlignment="1" applyProtection="1">
      <alignment horizontal="right"/>
    </xf>
    <xf numFmtId="1" fontId="299" fillId="232" borderId="223" xfId="0" applyNumberFormat="1" applyFont="1" applyFill="1" applyBorder="1" applyAlignment="1" applyProtection="1">
      <alignment horizontal="right"/>
    </xf>
    <xf numFmtId="0" fontId="300" fillId="233" borderId="224" xfId="0" applyNumberFormat="1" applyFont="1" applyFill="1" applyBorder="1" applyAlignment="1" applyProtection="1">
      <alignment horizontal="left"/>
    </xf>
    <xf numFmtId="1" fontId="301" fillId="234" borderId="225" xfId="0" applyNumberFormat="1" applyFont="1" applyFill="1" applyBorder="1" applyAlignment="1" applyProtection="1">
      <alignment horizontal="right"/>
    </xf>
    <xf numFmtId="1" fontId="302" fillId="235" borderId="226" xfId="0" applyNumberFormat="1" applyFont="1" applyFill="1" applyBorder="1" applyAlignment="1" applyProtection="1">
      <alignment horizontal="right"/>
    </xf>
    <xf numFmtId="1" fontId="303" fillId="236" borderId="227" xfId="0" applyNumberFormat="1" applyFont="1" applyFill="1" applyBorder="1" applyAlignment="1" applyProtection="1">
      <alignment horizontal="right"/>
    </xf>
    <xf numFmtId="1" fontId="304" fillId="237" borderId="228" xfId="0" applyNumberFormat="1" applyFont="1" applyFill="1" applyBorder="1" applyAlignment="1" applyProtection="1">
      <alignment horizontal="right"/>
    </xf>
    <xf numFmtId="1" fontId="305" fillId="238" borderId="229" xfId="0" applyNumberFormat="1" applyFont="1" applyFill="1" applyBorder="1" applyAlignment="1" applyProtection="1">
      <alignment horizontal="right"/>
    </xf>
    <xf numFmtId="1" fontId="306" fillId="239" borderId="230" xfId="0" applyNumberFormat="1" applyFont="1" applyFill="1" applyBorder="1" applyAlignment="1" applyProtection="1">
      <alignment horizontal="right"/>
    </xf>
    <xf numFmtId="1" fontId="307" fillId="240" borderId="231" xfId="0" applyNumberFormat="1" applyFont="1" applyFill="1" applyBorder="1" applyAlignment="1" applyProtection="1">
      <alignment horizontal="right"/>
    </xf>
    <xf numFmtId="0" fontId="308" fillId="241" borderId="232" xfId="0" applyNumberFormat="1" applyFont="1" applyFill="1" applyBorder="1" applyAlignment="1" applyProtection="1">
      <alignment horizontal="left"/>
    </xf>
    <xf numFmtId="0" fontId="309" fillId="242" borderId="233" xfId="0" applyNumberFormat="1" applyFont="1" applyFill="1" applyBorder="1" applyAlignment="1" applyProtection="1">
      <alignment horizontal="left"/>
    </xf>
    <xf numFmtId="1" fontId="310" fillId="243" borderId="234" xfId="0" applyNumberFormat="1" applyFont="1" applyFill="1" applyBorder="1" applyAlignment="1" applyProtection="1">
      <alignment horizontal="right"/>
    </xf>
    <xf numFmtId="1" fontId="311" fillId="244" borderId="235" xfId="0" applyNumberFormat="1" applyFont="1" applyFill="1" applyBorder="1" applyAlignment="1" applyProtection="1">
      <alignment horizontal="right"/>
    </xf>
    <xf numFmtId="1" fontId="312" fillId="245" borderId="236" xfId="0" applyNumberFormat="1" applyFont="1" applyFill="1" applyBorder="1" applyAlignment="1" applyProtection="1">
      <alignment horizontal="right"/>
    </xf>
    <xf numFmtId="1" fontId="313" fillId="246" borderId="237" xfId="0" applyNumberFormat="1" applyFont="1" applyFill="1" applyBorder="1" applyAlignment="1" applyProtection="1">
      <alignment horizontal="right"/>
    </xf>
    <xf numFmtId="1" fontId="314" fillId="247" borderId="238" xfId="0" applyNumberFormat="1" applyFont="1" applyFill="1" applyBorder="1" applyAlignment="1" applyProtection="1">
      <alignment horizontal="right"/>
    </xf>
    <xf numFmtId="1" fontId="315" fillId="248" borderId="239" xfId="0" applyNumberFormat="1" applyFont="1" applyFill="1" applyBorder="1" applyAlignment="1" applyProtection="1">
      <alignment horizontal="right"/>
    </xf>
    <xf numFmtId="1" fontId="316" fillId="249" borderId="240" xfId="0" applyNumberFormat="1" applyFont="1" applyFill="1" applyBorder="1" applyAlignment="1" applyProtection="1">
      <alignment horizontal="right"/>
    </xf>
    <xf numFmtId="0" fontId="317" fillId="250" borderId="241" xfId="0" applyNumberFormat="1" applyFont="1" applyFill="1" applyBorder="1" applyAlignment="1" applyProtection="1">
      <alignment horizontal="left"/>
    </xf>
    <xf numFmtId="1" fontId="318" fillId="251" borderId="242" xfId="0" applyNumberFormat="1" applyFont="1" applyFill="1" applyBorder="1" applyAlignment="1" applyProtection="1">
      <alignment horizontal="right"/>
    </xf>
    <xf numFmtId="1" fontId="319" fillId="252" borderId="243" xfId="0" applyNumberFormat="1" applyFont="1" applyFill="1" applyBorder="1" applyAlignment="1" applyProtection="1">
      <alignment horizontal="right"/>
    </xf>
    <xf numFmtId="1" fontId="320" fillId="253" borderId="244" xfId="0" applyNumberFormat="1" applyFont="1" applyFill="1" applyBorder="1" applyAlignment="1" applyProtection="1">
      <alignment horizontal="right"/>
    </xf>
    <xf numFmtId="1" fontId="321" fillId="254" borderId="245" xfId="0" applyNumberFormat="1" applyFont="1" applyFill="1" applyBorder="1" applyAlignment="1" applyProtection="1">
      <alignment horizontal="right"/>
    </xf>
    <xf numFmtId="1" fontId="322" fillId="255" borderId="246" xfId="0" applyNumberFormat="1" applyFont="1" applyFill="1" applyBorder="1" applyAlignment="1" applyProtection="1">
      <alignment horizontal="right"/>
    </xf>
    <xf numFmtId="1" fontId="323" fillId="256" borderId="247" xfId="0" applyNumberFormat="1" applyFont="1" applyFill="1" applyBorder="1" applyAlignment="1" applyProtection="1">
      <alignment horizontal="right"/>
    </xf>
    <xf numFmtId="1" fontId="324" fillId="257" borderId="248" xfId="0" applyNumberFormat="1" applyFont="1" applyFill="1" applyBorder="1" applyAlignment="1" applyProtection="1">
      <alignment horizontal="right"/>
    </xf>
    <xf numFmtId="0" fontId="325" fillId="258" borderId="249" xfId="0" applyNumberFormat="1" applyFont="1" applyFill="1" applyBorder="1" applyAlignment="1" applyProtection="1">
      <alignment horizontal="left"/>
    </xf>
    <xf numFmtId="1" fontId="326" fillId="259" borderId="250" xfId="0" applyNumberFormat="1" applyFont="1" applyFill="1" applyBorder="1" applyAlignment="1" applyProtection="1">
      <alignment horizontal="right"/>
    </xf>
    <xf numFmtId="1" fontId="327" fillId="260" borderId="251" xfId="0" applyNumberFormat="1" applyFont="1" applyFill="1" applyBorder="1" applyAlignment="1" applyProtection="1">
      <alignment horizontal="right"/>
    </xf>
    <xf numFmtId="1" fontId="328" fillId="261" borderId="252" xfId="0" applyNumberFormat="1" applyFont="1" applyFill="1" applyBorder="1" applyAlignment="1" applyProtection="1">
      <alignment horizontal="right"/>
    </xf>
    <xf numFmtId="1" fontId="329" fillId="262" borderId="253" xfId="0" applyNumberFormat="1" applyFont="1" applyFill="1" applyBorder="1" applyAlignment="1" applyProtection="1">
      <alignment horizontal="right"/>
    </xf>
    <xf numFmtId="1" fontId="330" fillId="263" borderId="254" xfId="0" applyNumberFormat="1" applyFont="1" applyFill="1" applyBorder="1" applyAlignment="1" applyProtection="1">
      <alignment horizontal="right"/>
    </xf>
    <xf numFmtId="1" fontId="331" fillId="264" borderId="255" xfId="0" applyNumberFormat="1" applyFont="1" applyFill="1" applyBorder="1" applyAlignment="1" applyProtection="1">
      <alignment horizontal="right"/>
    </xf>
    <xf numFmtId="1" fontId="332" fillId="265" borderId="256" xfId="0" applyNumberFormat="1" applyFont="1" applyFill="1" applyBorder="1" applyAlignment="1" applyProtection="1">
      <alignment horizontal="right"/>
    </xf>
    <xf numFmtId="0" fontId="333" fillId="266" borderId="257" xfId="0" applyNumberFormat="1" applyFont="1" applyFill="1" applyBorder="1" applyAlignment="1" applyProtection="1">
      <alignment horizontal="left"/>
    </xf>
    <xf numFmtId="1" fontId="334" fillId="267" borderId="258" xfId="0" applyNumberFormat="1" applyFont="1" applyFill="1" applyBorder="1" applyAlignment="1" applyProtection="1">
      <alignment horizontal="right"/>
    </xf>
    <xf numFmtId="1" fontId="335" fillId="268" borderId="259" xfId="0" applyNumberFormat="1" applyFont="1" applyFill="1" applyBorder="1" applyAlignment="1" applyProtection="1">
      <alignment horizontal="right"/>
    </xf>
    <xf numFmtId="1" fontId="336" fillId="269" borderId="260" xfId="0" applyNumberFormat="1" applyFont="1" applyFill="1" applyBorder="1" applyAlignment="1" applyProtection="1">
      <alignment horizontal="right"/>
    </xf>
    <xf numFmtId="1" fontId="337" fillId="270" borderId="261" xfId="0" applyNumberFormat="1" applyFont="1" applyFill="1" applyBorder="1" applyAlignment="1" applyProtection="1">
      <alignment horizontal="right"/>
    </xf>
    <xf numFmtId="1" fontId="338" fillId="271" borderId="262" xfId="0" applyNumberFormat="1" applyFont="1" applyFill="1" applyBorder="1" applyAlignment="1" applyProtection="1">
      <alignment horizontal="right"/>
    </xf>
    <xf numFmtId="1" fontId="339" fillId="272" borderId="263" xfId="0" applyNumberFormat="1" applyFont="1" applyFill="1" applyBorder="1" applyAlignment="1" applyProtection="1">
      <alignment horizontal="right"/>
    </xf>
    <xf numFmtId="1" fontId="340" fillId="273" borderId="264" xfId="0" applyNumberFormat="1" applyFont="1" applyFill="1" applyBorder="1" applyAlignment="1" applyProtection="1">
      <alignment horizontal="right"/>
    </xf>
    <xf numFmtId="0" fontId="341" fillId="274" borderId="265" xfId="0" applyNumberFormat="1" applyFont="1" applyFill="1" applyBorder="1" applyAlignment="1" applyProtection="1"/>
    <xf numFmtId="0" fontId="342" fillId="275" borderId="266" xfId="0" applyNumberFormat="1" applyFont="1" applyFill="1" applyBorder="1" applyAlignment="1" applyProtection="1">
      <alignment horizontal="right"/>
    </xf>
    <xf numFmtId="0" fontId="343" fillId="276" borderId="267" xfId="0" applyNumberFormat="1" applyFont="1" applyFill="1" applyBorder="1" applyAlignment="1" applyProtection="1">
      <alignment horizontal="right"/>
    </xf>
    <xf numFmtId="0" fontId="344" fillId="277" borderId="268" xfId="0" applyNumberFormat="1" applyFont="1" applyFill="1" applyBorder="1" applyAlignment="1" applyProtection="1">
      <alignment horizontal="right"/>
    </xf>
    <xf numFmtId="0" fontId="345" fillId="278" borderId="269" xfId="0" applyNumberFormat="1" applyFont="1" applyFill="1" applyBorder="1" applyAlignment="1" applyProtection="1">
      <alignment horizontal="right"/>
    </xf>
    <xf numFmtId="0" fontId="346" fillId="279" borderId="270" xfId="0" applyNumberFormat="1" applyFont="1" applyFill="1" applyBorder="1" applyAlignment="1" applyProtection="1">
      <alignment horizontal="right"/>
    </xf>
    <xf numFmtId="0" fontId="347" fillId="280" borderId="271" xfId="0" applyNumberFormat="1" applyFont="1" applyFill="1" applyBorder="1" applyAlignment="1" applyProtection="1">
      <alignment horizontal="right"/>
    </xf>
    <xf numFmtId="0" fontId="348" fillId="281" borderId="272" xfId="0" applyNumberFormat="1" applyFont="1" applyFill="1" applyBorder="1" applyAlignment="1" applyProtection="1">
      <alignment horizontal="right"/>
    </xf>
    <xf numFmtId="0" fontId="349" fillId="282" borderId="273" xfId="0" applyNumberFormat="1" applyFont="1" applyFill="1" applyBorder="1" applyAlignment="1" applyProtection="1">
      <alignment horizontal="left"/>
    </xf>
    <xf numFmtId="1" fontId="350" fillId="283" borderId="274" xfId="0" applyNumberFormat="1" applyFont="1" applyFill="1" applyBorder="1" applyAlignment="1" applyProtection="1"/>
    <xf numFmtId="1" fontId="351" fillId="284" borderId="275" xfId="0" applyNumberFormat="1" applyFont="1" applyFill="1" applyBorder="1" applyAlignment="1" applyProtection="1"/>
    <xf numFmtId="1" fontId="352" fillId="285" borderId="276" xfId="0" applyNumberFormat="1" applyFont="1" applyFill="1" applyBorder="1" applyAlignment="1" applyProtection="1"/>
    <xf numFmtId="1" fontId="353" fillId="286" borderId="277" xfId="0" applyNumberFormat="1" applyFont="1" applyFill="1" applyBorder="1" applyAlignment="1" applyProtection="1"/>
    <xf numFmtId="1" fontId="354" fillId="287" borderId="278" xfId="0" applyNumberFormat="1" applyFont="1" applyFill="1" applyBorder="1" applyAlignment="1" applyProtection="1"/>
    <xf numFmtId="1" fontId="355" fillId="288" borderId="279" xfId="0" applyNumberFormat="1" applyFont="1" applyFill="1" applyBorder="1" applyAlignment="1" applyProtection="1"/>
    <xf numFmtId="1" fontId="356" fillId="289" borderId="280" xfId="0" applyNumberFormat="1" applyFont="1" applyFill="1" applyBorder="1" applyAlignment="1" applyProtection="1"/>
    <xf numFmtId="0" fontId="357" fillId="290" borderId="281" xfId="0" applyNumberFormat="1" applyFont="1" applyFill="1" applyBorder="1" applyAlignment="1" applyProtection="1">
      <alignment horizontal="left"/>
    </xf>
    <xf numFmtId="1" fontId="358" fillId="291" borderId="282" xfId="0" applyNumberFormat="1" applyFont="1" applyFill="1" applyBorder="1" applyAlignment="1" applyProtection="1">
      <alignment horizontal="right"/>
    </xf>
    <xf numFmtId="1" fontId="359" fillId="292" borderId="283" xfId="0" applyNumberFormat="1" applyFont="1" applyFill="1" applyBorder="1" applyAlignment="1" applyProtection="1">
      <alignment horizontal="right"/>
    </xf>
    <xf numFmtId="1" fontId="360" fillId="293" borderId="284" xfId="0" applyNumberFormat="1" applyFont="1" applyFill="1" applyBorder="1" applyAlignment="1" applyProtection="1">
      <alignment horizontal="right"/>
    </xf>
    <xf numFmtId="1" fontId="361" fillId="294" borderId="285" xfId="0" applyNumberFormat="1" applyFont="1" applyFill="1" applyBorder="1" applyAlignment="1" applyProtection="1">
      <alignment horizontal="right"/>
    </xf>
    <xf numFmtId="1" fontId="362" fillId="295" borderId="286" xfId="0" applyNumberFormat="1" applyFont="1" applyFill="1" applyBorder="1" applyAlignment="1" applyProtection="1">
      <alignment horizontal="right"/>
    </xf>
    <xf numFmtId="1" fontId="363" fillId="296" borderId="287" xfId="0" applyNumberFormat="1" applyFont="1" applyFill="1" applyBorder="1" applyAlignment="1" applyProtection="1">
      <alignment horizontal="right"/>
    </xf>
    <xf numFmtId="1" fontId="364" fillId="297" borderId="288" xfId="0" applyNumberFormat="1" applyFont="1" applyFill="1" applyBorder="1" applyAlignment="1" applyProtection="1">
      <alignment horizontal="right"/>
    </xf>
    <xf numFmtId="0" fontId="365" fillId="298" borderId="289" xfId="0" applyNumberFormat="1" applyFont="1" applyFill="1" applyBorder="1" applyAlignment="1" applyProtection="1">
      <alignment horizontal="left"/>
    </xf>
    <xf numFmtId="1" fontId="366" fillId="299" borderId="290" xfId="0" applyNumberFormat="1" applyFont="1" applyFill="1" applyBorder="1" applyAlignment="1" applyProtection="1">
      <alignment horizontal="right"/>
    </xf>
    <xf numFmtId="1" fontId="367" fillId="300" borderId="291" xfId="0" applyNumberFormat="1" applyFont="1" applyFill="1" applyBorder="1" applyAlignment="1" applyProtection="1">
      <alignment horizontal="right"/>
    </xf>
    <xf numFmtId="1" fontId="368" fillId="301" borderId="292" xfId="0" applyNumberFormat="1" applyFont="1" applyFill="1" applyBorder="1" applyAlignment="1" applyProtection="1">
      <alignment horizontal="right"/>
    </xf>
    <xf numFmtId="1" fontId="369" fillId="302" borderId="293" xfId="0" applyNumberFormat="1" applyFont="1" applyFill="1" applyBorder="1" applyAlignment="1" applyProtection="1">
      <alignment horizontal="right"/>
    </xf>
    <xf numFmtId="1" fontId="370" fillId="303" borderId="294" xfId="0" applyNumberFormat="1" applyFont="1" applyFill="1" applyBorder="1" applyAlignment="1" applyProtection="1">
      <alignment horizontal="right"/>
    </xf>
    <xf numFmtId="1" fontId="371" fillId="304" borderId="295" xfId="0" applyNumberFormat="1" applyFont="1" applyFill="1" applyBorder="1" applyAlignment="1" applyProtection="1">
      <alignment horizontal="right"/>
    </xf>
    <xf numFmtId="1" fontId="372" fillId="305" borderId="296" xfId="0" applyNumberFormat="1" applyFont="1" applyFill="1" applyBorder="1" applyAlignment="1" applyProtection="1">
      <alignment horizontal="right"/>
    </xf>
    <xf numFmtId="0" fontId="373" fillId="306" borderId="297" xfId="0" applyNumberFormat="1" applyFont="1" applyFill="1" applyBorder="1" applyAlignment="1" applyProtection="1">
      <alignment horizontal="left"/>
    </xf>
    <xf numFmtId="1" fontId="374" fillId="307" borderId="298" xfId="0" applyNumberFormat="1" applyFont="1" applyFill="1" applyBorder="1" applyAlignment="1" applyProtection="1">
      <alignment horizontal="right"/>
    </xf>
    <xf numFmtId="1" fontId="375" fillId="308" borderId="299" xfId="0" applyNumberFormat="1" applyFont="1" applyFill="1" applyBorder="1" applyAlignment="1" applyProtection="1">
      <alignment horizontal="right"/>
    </xf>
    <xf numFmtId="1" fontId="376" fillId="309" borderId="300" xfId="0" applyNumberFormat="1" applyFont="1" applyFill="1" applyBorder="1" applyAlignment="1" applyProtection="1">
      <alignment horizontal="right"/>
    </xf>
    <xf numFmtId="1" fontId="377" fillId="310" borderId="301" xfId="0" applyNumberFormat="1" applyFont="1" applyFill="1" applyBorder="1" applyAlignment="1" applyProtection="1">
      <alignment horizontal="right"/>
    </xf>
    <xf numFmtId="1" fontId="378" fillId="311" borderId="302" xfId="0" applyNumberFormat="1" applyFont="1" applyFill="1" applyBorder="1" applyAlignment="1" applyProtection="1">
      <alignment horizontal="right"/>
    </xf>
    <xf numFmtId="1" fontId="379" fillId="312" borderId="303" xfId="0" applyNumberFormat="1" applyFont="1" applyFill="1" applyBorder="1" applyAlignment="1" applyProtection="1">
      <alignment horizontal="right"/>
    </xf>
    <xf numFmtId="1" fontId="380" fillId="313" borderId="304" xfId="0" applyNumberFormat="1" applyFont="1" applyFill="1" applyBorder="1" applyAlignment="1" applyProtection="1">
      <alignment horizontal="right"/>
    </xf>
    <xf numFmtId="0" fontId="381" fillId="314" borderId="305" xfId="0" applyNumberFormat="1" applyFont="1" applyFill="1" applyBorder="1" applyAlignment="1" applyProtection="1">
      <alignment horizontal="left"/>
    </xf>
    <xf numFmtId="1" fontId="382" fillId="315" borderId="306" xfId="0" applyNumberFormat="1" applyFont="1" applyFill="1" applyBorder="1" applyAlignment="1" applyProtection="1">
      <alignment horizontal="right"/>
    </xf>
    <xf numFmtId="1" fontId="383" fillId="316" borderId="307" xfId="0" applyNumberFormat="1" applyFont="1" applyFill="1" applyBorder="1" applyAlignment="1" applyProtection="1">
      <alignment horizontal="right"/>
    </xf>
    <xf numFmtId="1" fontId="384" fillId="317" borderId="308" xfId="0" applyNumberFormat="1" applyFont="1" applyFill="1" applyBorder="1" applyAlignment="1" applyProtection="1">
      <alignment horizontal="right"/>
    </xf>
    <xf numFmtId="1" fontId="385" fillId="318" borderId="309" xfId="0" applyNumberFormat="1" applyFont="1" applyFill="1" applyBorder="1" applyAlignment="1" applyProtection="1">
      <alignment horizontal="right"/>
    </xf>
    <xf numFmtId="1" fontId="386" fillId="319" borderId="310" xfId="0" applyNumberFormat="1" applyFont="1" applyFill="1" applyBorder="1" applyAlignment="1" applyProtection="1">
      <alignment horizontal="right"/>
    </xf>
    <xf numFmtId="1" fontId="387" fillId="320" borderId="311" xfId="0" applyNumberFormat="1" applyFont="1" applyFill="1" applyBorder="1" applyAlignment="1" applyProtection="1">
      <alignment horizontal="right"/>
    </xf>
    <xf numFmtId="1" fontId="388" fillId="321" borderId="312" xfId="0" applyNumberFormat="1" applyFont="1" applyFill="1" applyBorder="1" applyAlignment="1" applyProtection="1">
      <alignment horizontal="right"/>
    </xf>
    <xf numFmtId="0" fontId="389" fillId="322" borderId="313" xfId="0" applyNumberFormat="1" applyFont="1" applyFill="1" applyBorder="1" applyAlignment="1" applyProtection="1">
      <alignment horizontal="left"/>
    </xf>
    <xf numFmtId="0" fontId="390" fillId="323" borderId="314" xfId="0" applyNumberFormat="1" applyFont="1" applyFill="1" applyBorder="1" applyAlignment="1" applyProtection="1">
      <alignment horizontal="left"/>
    </xf>
    <xf numFmtId="1" fontId="391" fillId="324" borderId="315" xfId="0" applyNumberFormat="1" applyFont="1" applyFill="1" applyBorder="1" applyAlignment="1" applyProtection="1">
      <alignment horizontal="right"/>
    </xf>
    <xf numFmtId="1" fontId="392" fillId="325" borderId="316" xfId="0" applyNumberFormat="1" applyFont="1" applyFill="1" applyBorder="1" applyAlignment="1" applyProtection="1">
      <alignment horizontal="right"/>
    </xf>
    <xf numFmtId="1" fontId="393" fillId="326" borderId="317" xfId="0" applyNumberFormat="1" applyFont="1" applyFill="1" applyBorder="1" applyAlignment="1" applyProtection="1">
      <alignment horizontal="right"/>
    </xf>
    <xf numFmtId="1" fontId="394" fillId="327" borderId="318" xfId="0" applyNumberFormat="1" applyFont="1" applyFill="1" applyBorder="1" applyAlignment="1" applyProtection="1">
      <alignment horizontal="right"/>
    </xf>
    <xf numFmtId="1" fontId="395" fillId="328" borderId="319" xfId="0" applyNumberFormat="1" applyFont="1" applyFill="1" applyBorder="1" applyAlignment="1" applyProtection="1">
      <alignment horizontal="right"/>
    </xf>
    <xf numFmtId="1" fontId="396" fillId="329" borderId="320" xfId="0" applyNumberFormat="1" applyFont="1" applyFill="1" applyBorder="1" applyAlignment="1" applyProtection="1">
      <alignment horizontal="right"/>
    </xf>
    <xf numFmtId="1" fontId="397" fillId="330" borderId="321" xfId="0" applyNumberFormat="1" applyFont="1" applyFill="1" applyBorder="1" applyAlignment="1" applyProtection="1">
      <alignment horizontal="right"/>
    </xf>
    <xf numFmtId="0" fontId="398" fillId="331" borderId="322" xfId="0" applyNumberFormat="1" applyFont="1" applyFill="1" applyBorder="1" applyAlignment="1" applyProtection="1">
      <alignment horizontal="left"/>
    </xf>
    <xf numFmtId="1" fontId="399" fillId="332" borderId="323" xfId="0" applyNumberFormat="1" applyFont="1" applyFill="1" applyBorder="1" applyAlignment="1" applyProtection="1">
      <alignment horizontal="right"/>
    </xf>
    <xf numFmtId="1" fontId="400" fillId="333" borderId="324" xfId="0" applyNumberFormat="1" applyFont="1" applyFill="1" applyBorder="1" applyAlignment="1" applyProtection="1">
      <alignment horizontal="right"/>
    </xf>
    <xf numFmtId="1" fontId="401" fillId="334" borderId="325" xfId="0" applyNumberFormat="1" applyFont="1" applyFill="1" applyBorder="1" applyAlignment="1" applyProtection="1">
      <alignment horizontal="right"/>
    </xf>
    <xf numFmtId="1" fontId="402" fillId="335" borderId="326" xfId="0" applyNumberFormat="1" applyFont="1" applyFill="1" applyBorder="1" applyAlignment="1" applyProtection="1">
      <alignment horizontal="right"/>
    </xf>
    <xf numFmtId="1" fontId="403" fillId="336" borderId="327" xfId="0" applyNumberFormat="1" applyFont="1" applyFill="1" applyBorder="1" applyAlignment="1" applyProtection="1">
      <alignment horizontal="right"/>
    </xf>
    <xf numFmtId="1" fontId="404" fillId="337" borderId="328" xfId="0" applyNumberFormat="1" applyFont="1" applyFill="1" applyBorder="1" applyAlignment="1" applyProtection="1">
      <alignment horizontal="right"/>
    </xf>
    <xf numFmtId="1" fontId="405" fillId="338" borderId="329" xfId="0" applyNumberFormat="1" applyFont="1" applyFill="1" applyBorder="1" applyAlignment="1" applyProtection="1">
      <alignment horizontal="right"/>
    </xf>
    <xf numFmtId="0" fontId="406" fillId="339" borderId="330" xfId="0" applyNumberFormat="1" applyFont="1" applyFill="1" applyBorder="1" applyAlignment="1" applyProtection="1">
      <alignment horizontal="left"/>
    </xf>
    <xf numFmtId="1" fontId="407" fillId="340" borderId="331" xfId="0" applyNumberFormat="1" applyFont="1" applyFill="1" applyBorder="1" applyAlignment="1" applyProtection="1">
      <alignment horizontal="right"/>
    </xf>
    <xf numFmtId="1" fontId="408" fillId="341" borderId="332" xfId="0" applyNumberFormat="1" applyFont="1" applyFill="1" applyBorder="1" applyAlignment="1" applyProtection="1">
      <alignment horizontal="right"/>
    </xf>
    <xf numFmtId="1" fontId="409" fillId="342" borderId="333" xfId="0" applyNumberFormat="1" applyFont="1" applyFill="1" applyBorder="1" applyAlignment="1" applyProtection="1">
      <alignment horizontal="right"/>
    </xf>
    <xf numFmtId="1" fontId="410" fillId="343" borderId="334" xfId="0" applyNumberFormat="1" applyFont="1" applyFill="1" applyBorder="1" applyAlignment="1" applyProtection="1">
      <alignment horizontal="right"/>
    </xf>
    <xf numFmtId="1" fontId="411" fillId="344" borderId="335" xfId="0" applyNumberFormat="1" applyFont="1" applyFill="1" applyBorder="1" applyAlignment="1" applyProtection="1">
      <alignment horizontal="right"/>
    </xf>
    <xf numFmtId="1" fontId="412" fillId="345" borderId="336" xfId="0" applyNumberFormat="1" applyFont="1" applyFill="1" applyBorder="1" applyAlignment="1" applyProtection="1">
      <alignment horizontal="right"/>
    </xf>
    <xf numFmtId="1" fontId="413" fillId="346" borderId="337" xfId="0" applyNumberFormat="1" applyFont="1" applyFill="1" applyBorder="1" applyAlignment="1" applyProtection="1">
      <alignment horizontal="right"/>
    </xf>
    <xf numFmtId="0" fontId="414" fillId="347" borderId="338" xfId="0" applyNumberFormat="1" applyFont="1" applyFill="1" applyBorder="1" applyAlignment="1" applyProtection="1">
      <alignment horizontal="left"/>
    </xf>
    <xf numFmtId="1" fontId="415" fillId="348" borderId="339" xfId="0" applyNumberFormat="1" applyFont="1" applyFill="1" applyBorder="1" applyAlignment="1" applyProtection="1">
      <alignment horizontal="right"/>
    </xf>
    <xf numFmtId="1" fontId="416" fillId="349" borderId="340" xfId="0" applyNumberFormat="1" applyFont="1" applyFill="1" applyBorder="1" applyAlignment="1" applyProtection="1">
      <alignment horizontal="right"/>
    </xf>
    <xf numFmtId="1" fontId="417" fillId="350" borderId="341" xfId="0" applyNumberFormat="1" applyFont="1" applyFill="1" applyBorder="1" applyAlignment="1" applyProtection="1">
      <alignment horizontal="right"/>
    </xf>
    <xf numFmtId="1" fontId="418" fillId="351" borderId="342" xfId="0" applyNumberFormat="1" applyFont="1" applyFill="1" applyBorder="1" applyAlignment="1" applyProtection="1">
      <alignment horizontal="right"/>
    </xf>
    <xf numFmtId="1" fontId="419" fillId="352" borderId="343" xfId="0" applyNumberFormat="1" applyFont="1" applyFill="1" applyBorder="1" applyAlignment="1" applyProtection="1">
      <alignment horizontal="right"/>
    </xf>
    <xf numFmtId="1" fontId="420" fillId="353" borderId="344" xfId="0" applyNumberFormat="1" applyFont="1" applyFill="1" applyBorder="1" applyAlignment="1" applyProtection="1">
      <alignment horizontal="right"/>
    </xf>
    <xf numFmtId="1" fontId="421" fillId="354" borderId="345" xfId="0" applyNumberFormat="1" applyFont="1" applyFill="1" applyBorder="1" applyAlignment="1" applyProtection="1">
      <alignment horizontal="right"/>
    </xf>
    <xf numFmtId="0" fontId="422" fillId="355" borderId="346" xfId="0" applyNumberFormat="1" applyFont="1" applyFill="1" applyBorder="1" applyAlignment="1" applyProtection="1">
      <alignment horizontal="left"/>
    </xf>
    <xf numFmtId="0" fontId="423" fillId="356" borderId="347" xfId="0" applyNumberFormat="1" applyFont="1" applyFill="1" applyBorder="1" applyAlignment="1" applyProtection="1">
      <alignment horizontal="left"/>
    </xf>
    <xf numFmtId="1" fontId="424" fillId="357" borderId="348" xfId="0" applyNumberFormat="1" applyFont="1" applyFill="1" applyBorder="1" applyAlignment="1" applyProtection="1">
      <alignment horizontal="right"/>
    </xf>
    <xf numFmtId="1" fontId="425" fillId="358" borderId="349" xfId="0" applyNumberFormat="1" applyFont="1" applyFill="1" applyBorder="1" applyAlignment="1" applyProtection="1">
      <alignment horizontal="right"/>
    </xf>
    <xf numFmtId="1" fontId="426" fillId="359" borderId="350" xfId="0" applyNumberFormat="1" applyFont="1" applyFill="1" applyBorder="1" applyAlignment="1" applyProtection="1">
      <alignment horizontal="right"/>
    </xf>
    <xf numFmtId="1" fontId="427" fillId="360" borderId="351" xfId="0" applyNumberFormat="1" applyFont="1" applyFill="1" applyBorder="1" applyAlignment="1" applyProtection="1">
      <alignment horizontal="right"/>
    </xf>
    <xf numFmtId="1" fontId="428" fillId="361" borderId="352" xfId="0" applyNumberFormat="1" applyFont="1" applyFill="1" applyBorder="1" applyAlignment="1" applyProtection="1">
      <alignment horizontal="right"/>
    </xf>
    <xf numFmtId="1" fontId="429" fillId="362" borderId="353" xfId="0" applyNumberFormat="1" applyFont="1" applyFill="1" applyBorder="1" applyAlignment="1" applyProtection="1">
      <alignment horizontal="right"/>
    </xf>
    <xf numFmtId="1" fontId="430" fillId="363" borderId="354" xfId="0" applyNumberFormat="1" applyFont="1" applyFill="1" applyBorder="1" applyAlignment="1" applyProtection="1">
      <alignment horizontal="right"/>
    </xf>
    <xf numFmtId="0" fontId="431" fillId="364" borderId="355" xfId="0" applyNumberFormat="1" applyFont="1" applyFill="1" applyBorder="1" applyAlignment="1" applyProtection="1">
      <alignment horizontal="left"/>
    </xf>
    <xf numFmtId="1" fontId="432" fillId="365" borderId="356" xfId="0" applyNumberFormat="1" applyFont="1" applyFill="1" applyBorder="1" applyAlignment="1" applyProtection="1">
      <alignment horizontal="right"/>
    </xf>
    <xf numFmtId="1" fontId="433" fillId="366" borderId="357" xfId="0" applyNumberFormat="1" applyFont="1" applyFill="1" applyBorder="1" applyAlignment="1" applyProtection="1">
      <alignment horizontal="right"/>
    </xf>
    <xf numFmtId="1" fontId="434" fillId="367" borderId="358" xfId="0" applyNumberFormat="1" applyFont="1" applyFill="1" applyBorder="1" applyAlignment="1" applyProtection="1">
      <alignment horizontal="right"/>
    </xf>
    <xf numFmtId="1" fontId="435" fillId="368" borderId="359" xfId="0" applyNumberFormat="1" applyFont="1" applyFill="1" applyBorder="1" applyAlignment="1" applyProtection="1">
      <alignment horizontal="right"/>
    </xf>
    <xf numFmtId="1" fontId="436" fillId="369" borderId="360" xfId="0" applyNumberFormat="1" applyFont="1" applyFill="1" applyBorder="1" applyAlignment="1" applyProtection="1">
      <alignment horizontal="right"/>
    </xf>
    <xf numFmtId="1" fontId="437" fillId="370" borderId="361" xfId="0" applyNumberFormat="1" applyFont="1" applyFill="1" applyBorder="1" applyAlignment="1" applyProtection="1">
      <alignment horizontal="right"/>
    </xf>
    <xf numFmtId="1" fontId="438" fillId="371" borderId="362" xfId="0" applyNumberFormat="1" applyFont="1" applyFill="1" applyBorder="1" applyAlignment="1" applyProtection="1">
      <alignment horizontal="right"/>
    </xf>
    <xf numFmtId="0" fontId="439" fillId="372" borderId="363" xfId="0" applyNumberFormat="1" applyFont="1" applyFill="1" applyBorder="1" applyAlignment="1" applyProtection="1">
      <alignment horizontal="left"/>
    </xf>
    <xf numFmtId="1" fontId="440" fillId="373" borderId="364" xfId="0" applyNumberFormat="1" applyFont="1" applyFill="1" applyBorder="1" applyAlignment="1" applyProtection="1">
      <alignment horizontal="right"/>
    </xf>
    <xf numFmtId="1" fontId="441" fillId="374" borderId="365" xfId="0" applyNumberFormat="1" applyFont="1" applyFill="1" applyBorder="1" applyAlignment="1" applyProtection="1">
      <alignment horizontal="right"/>
    </xf>
    <xf numFmtId="1" fontId="442" fillId="375" borderId="366" xfId="0" applyNumberFormat="1" applyFont="1" applyFill="1" applyBorder="1" applyAlignment="1" applyProtection="1">
      <alignment horizontal="right"/>
    </xf>
    <xf numFmtId="1" fontId="443" fillId="376" borderId="367" xfId="0" applyNumberFormat="1" applyFont="1" applyFill="1" applyBorder="1" applyAlignment="1" applyProtection="1">
      <alignment horizontal="right"/>
    </xf>
    <xf numFmtId="1" fontId="444" fillId="377" borderId="368" xfId="0" applyNumberFormat="1" applyFont="1" applyFill="1" applyBorder="1" applyAlignment="1" applyProtection="1">
      <alignment horizontal="right"/>
    </xf>
    <xf numFmtId="1" fontId="445" fillId="378" borderId="369" xfId="0" applyNumberFormat="1" applyFont="1" applyFill="1" applyBorder="1" applyAlignment="1" applyProtection="1">
      <alignment horizontal="right"/>
    </xf>
    <xf numFmtId="1" fontId="446" fillId="379" borderId="370" xfId="0" applyNumberFormat="1" applyFont="1" applyFill="1" applyBorder="1" applyAlignment="1" applyProtection="1">
      <alignment horizontal="right"/>
    </xf>
    <xf numFmtId="0" fontId="447" fillId="380" borderId="371" xfId="0" applyNumberFormat="1" applyFont="1" applyFill="1" applyBorder="1" applyAlignment="1" applyProtection="1">
      <alignment horizontal="left"/>
    </xf>
    <xf numFmtId="1" fontId="448" fillId="381" borderId="372" xfId="0" applyNumberFormat="1" applyFont="1" applyFill="1" applyBorder="1" applyAlignment="1" applyProtection="1">
      <alignment horizontal="right"/>
    </xf>
    <xf numFmtId="1" fontId="449" fillId="382" borderId="373" xfId="0" applyNumberFormat="1" applyFont="1" applyFill="1" applyBorder="1" applyAlignment="1" applyProtection="1">
      <alignment horizontal="right"/>
    </xf>
    <xf numFmtId="1" fontId="450" fillId="383" borderId="374" xfId="0" applyNumberFormat="1" applyFont="1" applyFill="1" applyBorder="1" applyAlignment="1" applyProtection="1">
      <alignment horizontal="right"/>
    </xf>
    <xf numFmtId="1" fontId="451" fillId="384" borderId="375" xfId="0" applyNumberFormat="1" applyFont="1" applyFill="1" applyBorder="1" applyAlignment="1" applyProtection="1">
      <alignment horizontal="right"/>
    </xf>
    <xf numFmtId="1" fontId="452" fillId="385" borderId="376" xfId="0" applyNumberFormat="1" applyFont="1" applyFill="1" applyBorder="1" applyAlignment="1" applyProtection="1">
      <alignment horizontal="right"/>
    </xf>
    <xf numFmtId="1" fontId="453" fillId="386" borderId="377" xfId="0" applyNumberFormat="1" applyFont="1" applyFill="1" applyBorder="1" applyAlignment="1" applyProtection="1">
      <alignment horizontal="right"/>
    </xf>
    <xf numFmtId="1" fontId="454" fillId="387" borderId="378" xfId="0" applyNumberFormat="1" applyFont="1" applyFill="1" applyBorder="1" applyAlignment="1" applyProtection="1">
      <alignment horizontal="right"/>
    </xf>
    <xf numFmtId="0" fontId="455" fillId="388" borderId="379" xfId="0" applyNumberFormat="1" applyFont="1" applyFill="1" applyBorder="1" applyAlignment="1" applyProtection="1">
      <alignment horizontal="left"/>
    </xf>
    <xf numFmtId="0" fontId="456" fillId="389" borderId="380" xfId="0" applyNumberFormat="1" applyFont="1" applyFill="1" applyBorder="1" applyAlignment="1" applyProtection="1">
      <alignment horizontal="left"/>
    </xf>
    <xf numFmtId="1" fontId="457" fillId="390" borderId="381" xfId="0" applyNumberFormat="1" applyFont="1" applyFill="1" applyBorder="1" applyAlignment="1" applyProtection="1">
      <alignment horizontal="right"/>
    </xf>
    <xf numFmtId="1" fontId="458" fillId="391" borderId="382" xfId="0" applyNumberFormat="1" applyFont="1" applyFill="1" applyBorder="1" applyAlignment="1" applyProtection="1">
      <alignment horizontal="right"/>
    </xf>
    <xf numFmtId="1" fontId="459" fillId="392" borderId="383" xfId="0" applyNumberFormat="1" applyFont="1" applyFill="1" applyBorder="1" applyAlignment="1" applyProtection="1">
      <alignment horizontal="right"/>
    </xf>
    <xf numFmtId="1" fontId="460" fillId="393" borderId="384" xfId="0" applyNumberFormat="1" applyFont="1" applyFill="1" applyBorder="1" applyAlignment="1" applyProtection="1">
      <alignment horizontal="right"/>
    </xf>
    <xf numFmtId="1" fontId="461" fillId="394" borderId="385" xfId="0" applyNumberFormat="1" applyFont="1" applyFill="1" applyBorder="1" applyAlignment="1" applyProtection="1">
      <alignment horizontal="right"/>
    </xf>
    <xf numFmtId="1" fontId="462" fillId="395" borderId="386" xfId="0" applyNumberFormat="1" applyFont="1" applyFill="1" applyBorder="1" applyAlignment="1" applyProtection="1">
      <alignment horizontal="right"/>
    </xf>
    <xf numFmtId="1" fontId="463" fillId="396" borderId="387" xfId="0" applyNumberFormat="1" applyFont="1" applyFill="1" applyBorder="1" applyAlignment="1" applyProtection="1">
      <alignment horizontal="right"/>
    </xf>
    <xf numFmtId="0" fontId="464" fillId="397" borderId="388" xfId="0" applyNumberFormat="1" applyFont="1" applyFill="1" applyBorder="1" applyAlignment="1" applyProtection="1">
      <alignment horizontal="left"/>
    </xf>
    <xf numFmtId="1" fontId="465" fillId="398" borderId="389" xfId="0" applyNumberFormat="1" applyFont="1" applyFill="1" applyBorder="1" applyAlignment="1" applyProtection="1">
      <alignment horizontal="right"/>
    </xf>
    <xf numFmtId="1" fontId="466" fillId="399" borderId="390" xfId="0" applyNumberFormat="1" applyFont="1" applyFill="1" applyBorder="1" applyAlignment="1" applyProtection="1">
      <alignment horizontal="right"/>
    </xf>
    <xf numFmtId="1" fontId="467" fillId="400" borderId="391" xfId="0" applyNumberFormat="1" applyFont="1" applyFill="1" applyBorder="1" applyAlignment="1" applyProtection="1">
      <alignment horizontal="right"/>
    </xf>
    <xf numFmtId="1" fontId="468" fillId="401" borderId="392" xfId="0" applyNumberFormat="1" applyFont="1" applyFill="1" applyBorder="1" applyAlignment="1" applyProtection="1">
      <alignment horizontal="right"/>
    </xf>
    <xf numFmtId="1" fontId="469" fillId="402" borderId="393" xfId="0" applyNumberFormat="1" applyFont="1" applyFill="1" applyBorder="1" applyAlignment="1" applyProtection="1">
      <alignment horizontal="right"/>
    </xf>
    <xf numFmtId="1" fontId="470" fillId="403" borderId="394" xfId="0" applyNumberFormat="1" applyFont="1" applyFill="1" applyBorder="1" applyAlignment="1" applyProtection="1">
      <alignment horizontal="right"/>
    </xf>
    <xf numFmtId="1" fontId="471" fillId="404" borderId="395" xfId="0" applyNumberFormat="1" applyFont="1" applyFill="1" applyBorder="1" applyAlignment="1" applyProtection="1">
      <alignment horizontal="right"/>
    </xf>
    <xf numFmtId="0" fontId="472" fillId="405" borderId="396" xfId="0" applyNumberFormat="1" applyFont="1" applyFill="1" applyBorder="1" applyAlignment="1" applyProtection="1">
      <alignment horizontal="left"/>
    </xf>
    <xf numFmtId="1" fontId="473" fillId="406" borderId="397" xfId="0" applyNumberFormat="1" applyFont="1" applyFill="1" applyBorder="1" applyAlignment="1" applyProtection="1">
      <alignment horizontal="right"/>
    </xf>
    <xf numFmtId="1" fontId="474" fillId="407" borderId="398" xfId="0" applyNumberFormat="1" applyFont="1" applyFill="1" applyBorder="1" applyAlignment="1" applyProtection="1">
      <alignment horizontal="right"/>
    </xf>
    <xf numFmtId="1" fontId="475" fillId="408" borderId="399" xfId="0" applyNumberFormat="1" applyFont="1" applyFill="1" applyBorder="1" applyAlignment="1" applyProtection="1">
      <alignment horizontal="right"/>
    </xf>
    <xf numFmtId="1" fontId="476" fillId="409" borderId="400" xfId="0" applyNumberFormat="1" applyFont="1" applyFill="1" applyBorder="1" applyAlignment="1" applyProtection="1">
      <alignment horizontal="right"/>
    </xf>
    <xf numFmtId="1" fontId="477" fillId="410" borderId="401" xfId="0" applyNumberFormat="1" applyFont="1" applyFill="1" applyBorder="1" applyAlignment="1" applyProtection="1">
      <alignment horizontal="right"/>
    </xf>
    <xf numFmtId="1" fontId="478" fillId="411" borderId="402" xfId="0" applyNumberFormat="1" applyFont="1" applyFill="1" applyBorder="1" applyAlignment="1" applyProtection="1">
      <alignment horizontal="right"/>
    </xf>
    <xf numFmtId="1" fontId="479" fillId="412" borderId="403" xfId="0" applyNumberFormat="1" applyFont="1" applyFill="1" applyBorder="1" applyAlignment="1" applyProtection="1">
      <alignment horizontal="right"/>
    </xf>
    <xf numFmtId="0" fontId="480" fillId="413" borderId="404" xfId="0" applyNumberFormat="1" applyFont="1" applyFill="1" applyBorder="1" applyAlignment="1" applyProtection="1">
      <alignment horizontal="left"/>
    </xf>
    <xf numFmtId="1" fontId="481" fillId="414" borderId="405" xfId="0" applyNumberFormat="1" applyFont="1" applyFill="1" applyBorder="1" applyAlignment="1" applyProtection="1">
      <alignment horizontal="right"/>
    </xf>
    <xf numFmtId="1" fontId="482" fillId="415" borderId="406" xfId="0" applyNumberFormat="1" applyFont="1" applyFill="1" applyBorder="1" applyAlignment="1" applyProtection="1">
      <alignment horizontal="right"/>
    </xf>
    <xf numFmtId="1" fontId="483" fillId="416" borderId="407" xfId="0" applyNumberFormat="1" applyFont="1" applyFill="1" applyBorder="1" applyAlignment="1" applyProtection="1">
      <alignment horizontal="right"/>
    </xf>
    <xf numFmtId="1" fontId="484" fillId="417" borderId="408" xfId="0" applyNumberFormat="1" applyFont="1" applyFill="1" applyBorder="1" applyAlignment="1" applyProtection="1">
      <alignment horizontal="right"/>
    </xf>
    <xf numFmtId="1" fontId="485" fillId="418" borderId="409" xfId="0" applyNumberFormat="1" applyFont="1" applyFill="1" applyBorder="1" applyAlignment="1" applyProtection="1">
      <alignment horizontal="right"/>
    </xf>
    <xf numFmtId="1" fontId="486" fillId="419" borderId="410" xfId="0" applyNumberFormat="1" applyFont="1" applyFill="1" applyBorder="1" applyAlignment="1" applyProtection="1">
      <alignment horizontal="right"/>
    </xf>
    <xf numFmtId="1" fontId="487" fillId="420" borderId="411" xfId="0" applyNumberFormat="1" applyFont="1" applyFill="1" applyBorder="1" applyAlignment="1" applyProtection="1">
      <alignment horizontal="right"/>
    </xf>
    <xf numFmtId="0" fontId="488" fillId="421" borderId="412" xfId="0" applyNumberFormat="1" applyFont="1" applyFill="1" applyBorder="1" applyAlignment="1" applyProtection="1">
      <alignment horizontal="left"/>
    </xf>
    <xf numFmtId="0" fontId="489" fillId="422" borderId="413" xfId="0" applyNumberFormat="1" applyFont="1" applyFill="1" applyBorder="1" applyAlignment="1" applyProtection="1">
      <alignment horizontal="left"/>
    </xf>
    <xf numFmtId="1" fontId="490" fillId="423" borderId="414" xfId="0" applyNumberFormat="1" applyFont="1" applyFill="1" applyBorder="1" applyAlignment="1" applyProtection="1">
      <alignment horizontal="right"/>
    </xf>
    <xf numFmtId="1" fontId="491" fillId="424" borderId="415" xfId="0" applyNumberFormat="1" applyFont="1" applyFill="1" applyBorder="1" applyAlignment="1" applyProtection="1">
      <alignment horizontal="right"/>
    </xf>
    <xf numFmtId="1" fontId="492" fillId="425" borderId="416" xfId="0" applyNumberFormat="1" applyFont="1" applyFill="1" applyBorder="1" applyAlignment="1" applyProtection="1">
      <alignment horizontal="right"/>
    </xf>
    <xf numFmtId="1" fontId="493" fillId="426" borderId="417" xfId="0" applyNumberFormat="1" applyFont="1" applyFill="1" applyBorder="1" applyAlignment="1" applyProtection="1">
      <alignment horizontal="right"/>
    </xf>
    <xf numFmtId="1" fontId="494" fillId="427" borderId="418" xfId="0" applyNumberFormat="1" applyFont="1" applyFill="1" applyBorder="1" applyAlignment="1" applyProtection="1">
      <alignment horizontal="right"/>
    </xf>
    <xf numFmtId="1" fontId="495" fillId="428" borderId="419" xfId="0" applyNumberFormat="1" applyFont="1" applyFill="1" applyBorder="1" applyAlignment="1" applyProtection="1">
      <alignment horizontal="right"/>
    </xf>
    <xf numFmtId="1" fontId="496" fillId="429" borderId="420" xfId="0" applyNumberFormat="1" applyFont="1" applyFill="1" applyBorder="1" applyAlignment="1" applyProtection="1">
      <alignment horizontal="right"/>
    </xf>
    <xf numFmtId="0" fontId="497" fillId="430" borderId="421" xfId="0" applyNumberFormat="1" applyFont="1" applyFill="1" applyBorder="1" applyAlignment="1" applyProtection="1">
      <alignment horizontal="left"/>
    </xf>
    <xf numFmtId="1" fontId="498" fillId="431" borderId="422" xfId="0" applyNumberFormat="1" applyFont="1" applyFill="1" applyBorder="1" applyAlignment="1" applyProtection="1">
      <alignment horizontal="right"/>
    </xf>
    <xf numFmtId="1" fontId="499" fillId="432" borderId="423" xfId="0" applyNumberFormat="1" applyFont="1" applyFill="1" applyBorder="1" applyAlignment="1" applyProtection="1">
      <alignment horizontal="right"/>
    </xf>
    <xf numFmtId="1" fontId="500" fillId="433" borderId="424" xfId="0" applyNumberFormat="1" applyFont="1" applyFill="1" applyBorder="1" applyAlignment="1" applyProtection="1">
      <alignment horizontal="right"/>
    </xf>
    <xf numFmtId="1" fontId="501" fillId="434" borderId="425" xfId="0" applyNumberFormat="1" applyFont="1" applyFill="1" applyBorder="1" applyAlignment="1" applyProtection="1">
      <alignment horizontal="right"/>
    </xf>
    <xf numFmtId="1" fontId="502" fillId="435" borderId="426" xfId="0" applyNumberFormat="1" applyFont="1" applyFill="1" applyBorder="1" applyAlignment="1" applyProtection="1">
      <alignment horizontal="right"/>
    </xf>
    <xf numFmtId="1" fontId="503" fillId="436" borderId="427" xfId="0" applyNumberFormat="1" applyFont="1" applyFill="1" applyBorder="1" applyAlignment="1" applyProtection="1">
      <alignment horizontal="right"/>
    </xf>
    <xf numFmtId="1" fontId="504" fillId="437" borderId="428" xfId="0" applyNumberFormat="1" applyFont="1" applyFill="1" applyBorder="1" applyAlignment="1" applyProtection="1">
      <alignment horizontal="right"/>
    </xf>
    <xf numFmtId="0" fontId="505" fillId="438" borderId="429" xfId="0" applyNumberFormat="1" applyFont="1" applyFill="1" applyBorder="1" applyAlignment="1" applyProtection="1">
      <alignment horizontal="left"/>
    </xf>
    <xf numFmtId="1" fontId="506" fillId="439" borderId="430" xfId="0" applyNumberFormat="1" applyFont="1" applyFill="1" applyBorder="1" applyAlignment="1" applyProtection="1">
      <alignment horizontal="right"/>
    </xf>
    <xf numFmtId="1" fontId="507" fillId="440" borderId="431" xfId="0" applyNumberFormat="1" applyFont="1" applyFill="1" applyBorder="1" applyAlignment="1" applyProtection="1">
      <alignment horizontal="right"/>
    </xf>
    <xf numFmtId="1" fontId="508" fillId="441" borderId="432" xfId="0" applyNumberFormat="1" applyFont="1" applyFill="1" applyBorder="1" applyAlignment="1" applyProtection="1">
      <alignment horizontal="right"/>
    </xf>
    <xf numFmtId="1" fontId="509" fillId="442" borderId="433" xfId="0" applyNumberFormat="1" applyFont="1" applyFill="1" applyBorder="1" applyAlignment="1" applyProtection="1">
      <alignment horizontal="right"/>
    </xf>
    <xf numFmtId="1" fontId="510" fillId="443" borderId="434" xfId="0" applyNumberFormat="1" applyFont="1" applyFill="1" applyBorder="1" applyAlignment="1" applyProtection="1">
      <alignment horizontal="right"/>
    </xf>
    <xf numFmtId="1" fontId="511" fillId="444" borderId="435" xfId="0" applyNumberFormat="1" applyFont="1" applyFill="1" applyBorder="1" applyAlignment="1" applyProtection="1">
      <alignment horizontal="right"/>
    </xf>
    <xf numFmtId="1" fontId="512" fillId="445" borderId="436" xfId="0" applyNumberFormat="1" applyFont="1" applyFill="1" applyBorder="1" applyAlignment="1" applyProtection="1">
      <alignment horizontal="right"/>
    </xf>
    <xf numFmtId="0" fontId="513" fillId="446" borderId="437" xfId="0" applyNumberFormat="1" applyFont="1" applyFill="1" applyBorder="1" applyAlignment="1" applyProtection="1">
      <alignment horizontal="left"/>
    </xf>
    <xf numFmtId="1" fontId="514" fillId="447" borderId="438" xfId="0" applyNumberFormat="1" applyFont="1" applyFill="1" applyBorder="1" applyAlignment="1" applyProtection="1">
      <alignment horizontal="right"/>
    </xf>
    <xf numFmtId="1" fontId="515" fillId="448" borderId="439" xfId="0" applyNumberFormat="1" applyFont="1" applyFill="1" applyBorder="1" applyAlignment="1" applyProtection="1">
      <alignment horizontal="right"/>
    </xf>
    <xf numFmtId="1" fontId="516" fillId="449" borderId="440" xfId="0" applyNumberFormat="1" applyFont="1" applyFill="1" applyBorder="1" applyAlignment="1" applyProtection="1">
      <alignment horizontal="right"/>
    </xf>
    <xf numFmtId="1" fontId="517" fillId="450" borderId="441" xfId="0" applyNumberFormat="1" applyFont="1" applyFill="1" applyBorder="1" applyAlignment="1" applyProtection="1">
      <alignment horizontal="right"/>
    </xf>
    <xf numFmtId="1" fontId="518" fillId="451" borderId="442" xfId="0" applyNumberFormat="1" applyFont="1" applyFill="1" applyBorder="1" applyAlignment="1" applyProtection="1">
      <alignment horizontal="right"/>
    </xf>
    <xf numFmtId="1" fontId="519" fillId="452" borderId="443" xfId="0" applyNumberFormat="1" applyFont="1" applyFill="1" applyBorder="1" applyAlignment="1" applyProtection="1">
      <alignment horizontal="right"/>
    </xf>
    <xf numFmtId="1" fontId="520" fillId="453" borderId="444" xfId="0" applyNumberFormat="1" applyFont="1" applyFill="1" applyBorder="1" applyAlignment="1" applyProtection="1">
      <alignment horizontal="right"/>
    </xf>
    <xf numFmtId="0" fontId="521" fillId="454" borderId="445" xfId="0" applyNumberFormat="1" applyFont="1" applyFill="1" applyBorder="1" applyAlignment="1" applyProtection="1">
      <alignment horizontal="left"/>
    </xf>
    <xf numFmtId="0" fontId="522" fillId="455" borderId="446" xfId="0" applyNumberFormat="1" applyFont="1" applyFill="1" applyBorder="1" applyAlignment="1" applyProtection="1">
      <alignment horizontal="left"/>
    </xf>
    <xf numFmtId="1" fontId="523" fillId="456" borderId="447" xfId="0" applyNumberFormat="1" applyFont="1" applyFill="1" applyBorder="1" applyAlignment="1" applyProtection="1">
      <alignment horizontal="right"/>
    </xf>
    <xf numFmtId="1" fontId="524" fillId="457" borderId="448" xfId="0" applyNumberFormat="1" applyFont="1" applyFill="1" applyBorder="1" applyAlignment="1" applyProtection="1">
      <alignment horizontal="right"/>
    </xf>
    <xf numFmtId="1" fontId="525" fillId="458" borderId="449" xfId="0" applyNumberFormat="1" applyFont="1" applyFill="1" applyBorder="1" applyAlignment="1" applyProtection="1">
      <alignment horizontal="right"/>
    </xf>
    <xf numFmtId="1" fontId="526" fillId="459" borderId="450" xfId="0" applyNumberFormat="1" applyFont="1" applyFill="1" applyBorder="1" applyAlignment="1" applyProtection="1">
      <alignment horizontal="right"/>
    </xf>
    <xf numFmtId="1" fontId="527" fillId="460" borderId="451" xfId="0" applyNumberFormat="1" applyFont="1" applyFill="1" applyBorder="1" applyAlignment="1" applyProtection="1">
      <alignment horizontal="right"/>
    </xf>
    <xf numFmtId="1" fontId="528" fillId="461" borderId="452" xfId="0" applyNumberFormat="1" applyFont="1" applyFill="1" applyBorder="1" applyAlignment="1" applyProtection="1">
      <alignment horizontal="right"/>
    </xf>
    <xf numFmtId="1" fontId="529" fillId="462" borderId="453" xfId="0" applyNumberFormat="1" applyFont="1" applyFill="1" applyBorder="1" applyAlignment="1" applyProtection="1">
      <alignment horizontal="right"/>
    </xf>
    <xf numFmtId="0" fontId="530" fillId="463" borderId="454" xfId="0" applyNumberFormat="1" applyFont="1" applyFill="1" applyBorder="1" applyAlignment="1" applyProtection="1">
      <alignment horizontal="left"/>
    </xf>
    <xf numFmtId="1" fontId="531" fillId="464" borderId="455" xfId="0" applyNumberFormat="1" applyFont="1" applyFill="1" applyBorder="1" applyAlignment="1" applyProtection="1">
      <alignment horizontal="right"/>
    </xf>
    <xf numFmtId="1" fontId="532" fillId="465" borderId="456" xfId="0" applyNumberFormat="1" applyFont="1" applyFill="1" applyBorder="1" applyAlignment="1" applyProtection="1">
      <alignment horizontal="right"/>
    </xf>
    <xf numFmtId="1" fontId="533" fillId="466" borderId="457" xfId="0" applyNumberFormat="1" applyFont="1" applyFill="1" applyBorder="1" applyAlignment="1" applyProtection="1">
      <alignment horizontal="right"/>
    </xf>
    <xf numFmtId="1" fontId="534" fillId="467" borderId="458" xfId="0" applyNumberFormat="1" applyFont="1" applyFill="1" applyBorder="1" applyAlignment="1" applyProtection="1">
      <alignment horizontal="right"/>
    </xf>
    <xf numFmtId="1" fontId="535" fillId="468" borderId="459" xfId="0" applyNumberFormat="1" applyFont="1" applyFill="1" applyBorder="1" applyAlignment="1" applyProtection="1">
      <alignment horizontal="right"/>
    </xf>
    <xf numFmtId="1" fontId="536" fillId="469" borderId="460" xfId="0" applyNumberFormat="1" applyFont="1" applyFill="1" applyBorder="1" applyAlignment="1" applyProtection="1">
      <alignment horizontal="right"/>
    </xf>
    <xf numFmtId="1" fontId="537" fillId="470" borderId="461" xfId="0" applyNumberFormat="1" applyFont="1" applyFill="1" applyBorder="1" applyAlignment="1" applyProtection="1">
      <alignment horizontal="right"/>
    </xf>
    <xf numFmtId="0" fontId="538" fillId="471" borderId="462" xfId="0" applyNumberFormat="1" applyFont="1" applyFill="1" applyBorder="1" applyAlignment="1" applyProtection="1">
      <alignment horizontal="left"/>
    </xf>
    <xf numFmtId="1" fontId="539" fillId="472" borderId="463" xfId="0" applyNumberFormat="1" applyFont="1" applyFill="1" applyBorder="1" applyAlignment="1" applyProtection="1">
      <alignment horizontal="right"/>
    </xf>
    <xf numFmtId="1" fontId="540" fillId="473" borderId="464" xfId="0" applyNumberFormat="1" applyFont="1" applyFill="1" applyBorder="1" applyAlignment="1" applyProtection="1">
      <alignment horizontal="right"/>
    </xf>
    <xf numFmtId="1" fontId="541" fillId="474" borderId="465" xfId="0" applyNumberFormat="1" applyFont="1" applyFill="1" applyBorder="1" applyAlignment="1" applyProtection="1">
      <alignment horizontal="right"/>
    </xf>
    <xf numFmtId="1" fontId="542" fillId="475" borderId="466" xfId="0" applyNumberFormat="1" applyFont="1" applyFill="1" applyBorder="1" applyAlignment="1" applyProtection="1">
      <alignment horizontal="right"/>
    </xf>
    <xf numFmtId="1" fontId="543" fillId="476" borderId="467" xfId="0" applyNumberFormat="1" applyFont="1" applyFill="1" applyBorder="1" applyAlignment="1" applyProtection="1">
      <alignment horizontal="right"/>
    </xf>
    <xf numFmtId="1" fontId="544" fillId="477" borderId="468" xfId="0" applyNumberFormat="1" applyFont="1" applyFill="1" applyBorder="1" applyAlignment="1" applyProtection="1">
      <alignment horizontal="right"/>
    </xf>
    <xf numFmtId="1" fontId="545" fillId="478" borderId="469" xfId="0" applyNumberFormat="1" applyFont="1" applyFill="1" applyBorder="1" applyAlignment="1" applyProtection="1">
      <alignment horizontal="right"/>
    </xf>
    <xf numFmtId="0" fontId="546" fillId="479" borderId="470" xfId="0" applyNumberFormat="1" applyFont="1" applyFill="1" applyBorder="1" applyAlignment="1" applyProtection="1">
      <alignment horizontal="left"/>
    </xf>
    <xf numFmtId="1" fontId="547" fillId="480" borderId="471" xfId="0" applyNumberFormat="1" applyFont="1" applyFill="1" applyBorder="1" applyAlignment="1" applyProtection="1">
      <alignment horizontal="right"/>
    </xf>
    <xf numFmtId="1" fontId="548" fillId="481" borderId="472" xfId="0" applyNumberFormat="1" applyFont="1" applyFill="1" applyBorder="1" applyAlignment="1" applyProtection="1">
      <alignment horizontal="right"/>
    </xf>
    <xf numFmtId="1" fontId="549" fillId="482" borderId="473" xfId="0" applyNumberFormat="1" applyFont="1" applyFill="1" applyBorder="1" applyAlignment="1" applyProtection="1">
      <alignment horizontal="right"/>
    </xf>
    <xf numFmtId="1" fontId="550" fillId="483" borderId="474" xfId="0" applyNumberFormat="1" applyFont="1" applyFill="1" applyBorder="1" applyAlignment="1" applyProtection="1">
      <alignment horizontal="right"/>
    </xf>
    <xf numFmtId="1" fontId="551" fillId="484" borderId="475" xfId="0" applyNumberFormat="1" applyFont="1" applyFill="1" applyBorder="1" applyAlignment="1" applyProtection="1">
      <alignment horizontal="right"/>
    </xf>
    <xf numFmtId="1" fontId="552" fillId="485" borderId="476" xfId="0" applyNumberFormat="1" applyFont="1" applyFill="1" applyBorder="1" applyAlignment="1" applyProtection="1">
      <alignment horizontal="right"/>
    </xf>
    <xf numFmtId="1" fontId="553" fillId="486" borderId="477" xfId="0" applyNumberFormat="1" applyFont="1" applyFill="1" applyBorder="1" applyAlignment="1" applyProtection="1">
      <alignment horizontal="right"/>
    </xf>
    <xf numFmtId="0" fontId="554" fillId="487" borderId="478" xfId="0" applyNumberFormat="1" applyFont="1" applyFill="1" applyBorder="1" applyAlignment="1" applyProtection="1">
      <alignment horizontal="left"/>
    </xf>
    <xf numFmtId="0" fontId="555" fillId="488" borderId="479" xfId="0" applyNumberFormat="1" applyFont="1" applyFill="1" applyBorder="1" applyAlignment="1" applyProtection="1">
      <alignment horizontal="left"/>
    </xf>
    <xf numFmtId="1" fontId="556" fillId="489" borderId="480" xfId="0" applyNumberFormat="1" applyFont="1" applyFill="1" applyBorder="1" applyAlignment="1" applyProtection="1">
      <alignment horizontal="right"/>
    </xf>
    <xf numFmtId="1" fontId="557" fillId="490" borderId="481" xfId="0" applyNumberFormat="1" applyFont="1" applyFill="1" applyBorder="1" applyAlignment="1" applyProtection="1">
      <alignment horizontal="right"/>
    </xf>
    <xf numFmtId="1" fontId="558" fillId="491" borderId="482" xfId="0" applyNumberFormat="1" applyFont="1" applyFill="1" applyBorder="1" applyAlignment="1" applyProtection="1">
      <alignment horizontal="right"/>
    </xf>
    <xf numFmtId="1" fontId="559" fillId="492" borderId="483" xfId="0" applyNumberFormat="1" applyFont="1" applyFill="1" applyBorder="1" applyAlignment="1" applyProtection="1">
      <alignment horizontal="right"/>
    </xf>
    <xf numFmtId="1" fontId="560" fillId="493" borderId="484" xfId="0" applyNumberFormat="1" applyFont="1" applyFill="1" applyBorder="1" applyAlignment="1" applyProtection="1">
      <alignment horizontal="right"/>
    </xf>
    <xf numFmtId="1" fontId="561" fillId="494" borderId="485" xfId="0" applyNumberFormat="1" applyFont="1" applyFill="1" applyBorder="1" applyAlignment="1" applyProtection="1">
      <alignment horizontal="right"/>
    </xf>
    <xf numFmtId="1" fontId="562" fillId="495" borderId="486" xfId="0" applyNumberFormat="1" applyFont="1" applyFill="1" applyBorder="1" applyAlignment="1" applyProtection="1">
      <alignment horizontal="right"/>
    </xf>
    <xf numFmtId="0" fontId="563" fillId="496" borderId="487" xfId="0" applyNumberFormat="1" applyFont="1" applyFill="1" applyBorder="1" applyAlignment="1" applyProtection="1">
      <alignment horizontal="left"/>
    </xf>
    <xf numFmtId="1" fontId="564" fillId="497" borderId="488" xfId="0" applyNumberFormat="1" applyFont="1" applyFill="1" applyBorder="1" applyAlignment="1" applyProtection="1">
      <alignment horizontal="right"/>
    </xf>
    <xf numFmtId="1" fontId="565" fillId="498" borderId="489" xfId="0" applyNumberFormat="1" applyFont="1" applyFill="1" applyBorder="1" applyAlignment="1" applyProtection="1">
      <alignment horizontal="right"/>
    </xf>
    <xf numFmtId="1" fontId="566" fillId="499" borderId="490" xfId="0" applyNumberFormat="1" applyFont="1" applyFill="1" applyBorder="1" applyAlignment="1" applyProtection="1">
      <alignment horizontal="right"/>
    </xf>
    <xf numFmtId="1" fontId="567" fillId="500" borderId="491" xfId="0" applyNumberFormat="1" applyFont="1" applyFill="1" applyBorder="1" applyAlignment="1" applyProtection="1">
      <alignment horizontal="right"/>
    </xf>
    <xf numFmtId="1" fontId="568" fillId="501" borderId="492" xfId="0" applyNumberFormat="1" applyFont="1" applyFill="1" applyBorder="1" applyAlignment="1" applyProtection="1">
      <alignment horizontal="right"/>
    </xf>
    <xf numFmtId="1" fontId="569" fillId="502" borderId="493" xfId="0" applyNumberFormat="1" applyFont="1" applyFill="1" applyBorder="1" applyAlignment="1" applyProtection="1">
      <alignment horizontal="right"/>
    </xf>
    <xf numFmtId="1" fontId="570" fillId="503" borderId="494" xfId="0" applyNumberFormat="1" applyFont="1" applyFill="1" applyBorder="1" applyAlignment="1" applyProtection="1">
      <alignment horizontal="right"/>
    </xf>
    <xf numFmtId="0" fontId="571" fillId="504" borderId="495" xfId="0" applyNumberFormat="1" applyFont="1" applyFill="1" applyBorder="1" applyAlignment="1" applyProtection="1">
      <alignment horizontal="left"/>
    </xf>
    <xf numFmtId="1" fontId="572" fillId="505" borderId="496" xfId="0" applyNumberFormat="1" applyFont="1" applyFill="1" applyBorder="1" applyAlignment="1" applyProtection="1">
      <alignment horizontal="right"/>
    </xf>
    <xf numFmtId="1" fontId="573" fillId="506" borderId="497" xfId="0" applyNumberFormat="1" applyFont="1" applyFill="1" applyBorder="1" applyAlignment="1" applyProtection="1">
      <alignment horizontal="right"/>
    </xf>
    <xf numFmtId="1" fontId="574" fillId="507" borderId="498" xfId="0" applyNumberFormat="1" applyFont="1" applyFill="1" applyBorder="1" applyAlignment="1" applyProtection="1">
      <alignment horizontal="right"/>
    </xf>
    <xf numFmtId="1" fontId="575" fillId="508" borderId="499" xfId="0" applyNumberFormat="1" applyFont="1" applyFill="1" applyBorder="1" applyAlignment="1" applyProtection="1">
      <alignment horizontal="right"/>
    </xf>
    <xf numFmtId="1" fontId="576" fillId="509" borderId="500" xfId="0" applyNumberFormat="1" applyFont="1" applyFill="1" applyBorder="1" applyAlignment="1" applyProtection="1">
      <alignment horizontal="right"/>
    </xf>
    <xf numFmtId="1" fontId="577" fillId="510" borderId="501" xfId="0" applyNumberFormat="1" applyFont="1" applyFill="1" applyBorder="1" applyAlignment="1" applyProtection="1">
      <alignment horizontal="right"/>
    </xf>
    <xf numFmtId="1" fontId="578" fillId="511" borderId="502" xfId="0" applyNumberFormat="1" applyFont="1" applyFill="1" applyBorder="1" applyAlignment="1" applyProtection="1">
      <alignment horizontal="right"/>
    </xf>
    <xf numFmtId="0" fontId="579" fillId="512" borderId="503" xfId="0" applyNumberFormat="1" applyFont="1" applyFill="1" applyBorder="1" applyAlignment="1" applyProtection="1">
      <alignment horizontal="left"/>
    </xf>
    <xf numFmtId="1" fontId="580" fillId="513" borderId="504" xfId="0" applyNumberFormat="1" applyFont="1" applyFill="1" applyBorder="1" applyAlignment="1" applyProtection="1">
      <alignment horizontal="right"/>
    </xf>
    <xf numFmtId="1" fontId="581" fillId="514" borderId="505" xfId="0" applyNumberFormat="1" applyFont="1" applyFill="1" applyBorder="1" applyAlignment="1" applyProtection="1">
      <alignment horizontal="right"/>
    </xf>
    <xf numFmtId="1" fontId="582" fillId="515" borderId="506" xfId="0" applyNumberFormat="1" applyFont="1" applyFill="1" applyBorder="1" applyAlignment="1" applyProtection="1">
      <alignment horizontal="right"/>
    </xf>
    <xf numFmtId="1" fontId="583" fillId="516" borderId="507" xfId="0" applyNumberFormat="1" applyFont="1" applyFill="1" applyBorder="1" applyAlignment="1" applyProtection="1">
      <alignment horizontal="right"/>
    </xf>
    <xf numFmtId="1" fontId="584" fillId="517" borderId="508" xfId="0" applyNumberFormat="1" applyFont="1" applyFill="1" applyBorder="1" applyAlignment="1" applyProtection="1">
      <alignment horizontal="right"/>
    </xf>
    <xf numFmtId="1" fontId="585" fillId="518" borderId="509" xfId="0" applyNumberFormat="1" applyFont="1" applyFill="1" applyBorder="1" applyAlignment="1" applyProtection="1">
      <alignment horizontal="right"/>
    </xf>
    <xf numFmtId="1" fontId="586" fillId="519" borderId="510" xfId="0" applyNumberFormat="1" applyFont="1" applyFill="1" applyBorder="1" applyAlignment="1" applyProtection="1">
      <alignment horizontal="right"/>
    </xf>
    <xf numFmtId="0" fontId="587" fillId="520" borderId="511" xfId="0" applyNumberFormat="1" applyFont="1" applyFill="1" applyBorder="1" applyAlignment="1" applyProtection="1"/>
    <xf numFmtId="0" fontId="588" fillId="521" borderId="512" xfId="0" applyNumberFormat="1" applyFont="1" applyFill="1" applyBorder="1" applyAlignment="1" applyProtection="1">
      <alignment horizontal="right"/>
    </xf>
    <xf numFmtId="0" fontId="589" fillId="522" borderId="513" xfId="0" applyNumberFormat="1" applyFont="1" applyFill="1" applyBorder="1" applyAlignment="1" applyProtection="1">
      <alignment horizontal="right"/>
    </xf>
    <xf numFmtId="0" fontId="590" fillId="523" borderId="514" xfId="0" applyNumberFormat="1" applyFont="1" applyFill="1" applyBorder="1" applyAlignment="1" applyProtection="1">
      <alignment horizontal="right"/>
    </xf>
    <xf numFmtId="0" fontId="591" fillId="524" borderId="515" xfId="0" applyNumberFormat="1" applyFont="1" applyFill="1" applyBorder="1" applyAlignment="1" applyProtection="1">
      <alignment horizontal="right"/>
    </xf>
    <xf numFmtId="0" fontId="592" fillId="525" borderId="516" xfId="0" applyNumberFormat="1" applyFont="1" applyFill="1" applyBorder="1" applyAlignment="1" applyProtection="1">
      <alignment horizontal="right"/>
    </xf>
    <xf numFmtId="0" fontId="593" fillId="526" borderId="517" xfId="0" applyNumberFormat="1" applyFont="1" applyFill="1" applyBorder="1" applyAlignment="1" applyProtection="1">
      <alignment horizontal="right"/>
    </xf>
    <xf numFmtId="0" fontId="594" fillId="527" borderId="518" xfId="0" applyNumberFormat="1" applyFont="1" applyFill="1" applyBorder="1" applyAlignment="1" applyProtection="1">
      <alignment horizontal="right"/>
    </xf>
    <xf numFmtId="0" fontId="595" fillId="528" borderId="519" xfId="0" applyNumberFormat="1" applyFont="1" applyFill="1" applyBorder="1" applyAlignment="1" applyProtection="1">
      <alignment horizontal="left"/>
    </xf>
    <xf numFmtId="1" fontId="596" fillId="529" borderId="520" xfId="0" applyNumberFormat="1" applyFont="1" applyFill="1" applyBorder="1" applyAlignment="1" applyProtection="1"/>
    <xf numFmtId="1" fontId="597" fillId="530" borderId="521" xfId="0" applyNumberFormat="1" applyFont="1" applyFill="1" applyBorder="1" applyAlignment="1" applyProtection="1"/>
    <xf numFmtId="1" fontId="598" fillId="531" borderId="522" xfId="0" applyNumberFormat="1" applyFont="1" applyFill="1" applyBorder="1" applyAlignment="1" applyProtection="1"/>
    <xf numFmtId="1" fontId="599" fillId="532" borderId="523" xfId="0" applyNumberFormat="1" applyFont="1" applyFill="1" applyBorder="1" applyAlignment="1" applyProtection="1"/>
    <xf numFmtId="1" fontId="600" fillId="533" borderId="524" xfId="0" applyNumberFormat="1" applyFont="1" applyFill="1" applyBorder="1" applyAlignment="1" applyProtection="1"/>
    <xf numFmtId="1" fontId="601" fillId="534" borderId="525" xfId="0" applyNumberFormat="1" applyFont="1" applyFill="1" applyBorder="1" applyAlignment="1" applyProtection="1"/>
    <xf numFmtId="1" fontId="602" fillId="535" borderId="526" xfId="0" applyNumberFormat="1" applyFont="1" applyFill="1" applyBorder="1" applyAlignment="1" applyProtection="1"/>
    <xf numFmtId="0" fontId="603" fillId="536" borderId="527" xfId="0" applyNumberFormat="1" applyFont="1" applyFill="1" applyBorder="1" applyAlignment="1" applyProtection="1">
      <alignment horizontal="left"/>
    </xf>
    <xf numFmtId="1" fontId="604" fillId="537" borderId="528" xfId="0" applyNumberFormat="1" applyFont="1" applyFill="1" applyBorder="1" applyAlignment="1" applyProtection="1">
      <alignment horizontal="right"/>
    </xf>
    <xf numFmtId="1" fontId="605" fillId="538" borderId="529" xfId="0" applyNumberFormat="1" applyFont="1" applyFill="1" applyBorder="1" applyAlignment="1" applyProtection="1">
      <alignment horizontal="right"/>
    </xf>
    <xf numFmtId="1" fontId="606" fillId="539" borderId="530" xfId="0" applyNumberFormat="1" applyFont="1" applyFill="1" applyBorder="1" applyAlignment="1" applyProtection="1">
      <alignment horizontal="right"/>
    </xf>
    <xf numFmtId="1" fontId="607" fillId="540" borderId="531" xfId="0" applyNumberFormat="1" applyFont="1" applyFill="1" applyBorder="1" applyAlignment="1" applyProtection="1">
      <alignment horizontal="right"/>
    </xf>
    <xf numFmtId="1" fontId="608" fillId="541" borderId="532" xfId="0" applyNumberFormat="1" applyFont="1" applyFill="1" applyBorder="1" applyAlignment="1" applyProtection="1">
      <alignment horizontal="right"/>
    </xf>
    <xf numFmtId="1" fontId="609" fillId="542" borderId="533" xfId="0" applyNumberFormat="1" applyFont="1" applyFill="1" applyBorder="1" applyAlignment="1" applyProtection="1">
      <alignment horizontal="right"/>
    </xf>
    <xf numFmtId="1" fontId="610" fillId="543" borderId="534" xfId="0" applyNumberFormat="1" applyFont="1" applyFill="1" applyBorder="1" applyAlignment="1" applyProtection="1">
      <alignment horizontal="right"/>
    </xf>
    <xf numFmtId="0" fontId="611" fillId="544" borderId="535" xfId="0" applyNumberFormat="1" applyFont="1" applyFill="1" applyBorder="1" applyAlignment="1" applyProtection="1">
      <alignment horizontal="left"/>
    </xf>
    <xf numFmtId="1" fontId="612" fillId="545" borderId="536" xfId="0" applyNumberFormat="1" applyFont="1" applyFill="1" applyBorder="1" applyAlignment="1" applyProtection="1">
      <alignment horizontal="right"/>
    </xf>
    <xf numFmtId="1" fontId="613" fillId="546" borderId="537" xfId="0" applyNumberFormat="1" applyFont="1" applyFill="1" applyBorder="1" applyAlignment="1" applyProtection="1">
      <alignment horizontal="right"/>
    </xf>
    <xf numFmtId="1" fontId="614" fillId="547" borderId="538" xfId="0" applyNumberFormat="1" applyFont="1" applyFill="1" applyBorder="1" applyAlignment="1" applyProtection="1">
      <alignment horizontal="right"/>
    </xf>
    <xf numFmtId="1" fontId="615" fillId="548" borderId="539" xfId="0" applyNumberFormat="1" applyFont="1" applyFill="1" applyBorder="1" applyAlignment="1" applyProtection="1">
      <alignment horizontal="right"/>
    </xf>
    <xf numFmtId="1" fontId="616" fillId="549" borderId="540" xfId="0" applyNumberFormat="1" applyFont="1" applyFill="1" applyBorder="1" applyAlignment="1" applyProtection="1">
      <alignment horizontal="right"/>
    </xf>
    <xf numFmtId="1" fontId="617" fillId="550" borderId="541" xfId="0" applyNumberFormat="1" applyFont="1" applyFill="1" applyBorder="1" applyAlignment="1" applyProtection="1">
      <alignment horizontal="right"/>
    </xf>
    <xf numFmtId="1" fontId="618" fillId="551" borderId="542" xfId="0" applyNumberFormat="1" applyFont="1" applyFill="1" applyBorder="1" applyAlignment="1" applyProtection="1">
      <alignment horizontal="right"/>
    </xf>
    <xf numFmtId="0" fontId="619" fillId="552" borderId="543" xfId="0" applyNumberFormat="1" applyFont="1" applyFill="1" applyBorder="1" applyAlignment="1" applyProtection="1">
      <alignment horizontal="left"/>
    </xf>
    <xf numFmtId="1" fontId="620" fillId="553" borderId="544" xfId="0" applyNumberFormat="1" applyFont="1" applyFill="1" applyBorder="1" applyAlignment="1" applyProtection="1">
      <alignment horizontal="right"/>
    </xf>
    <xf numFmtId="1" fontId="621" fillId="554" borderId="545" xfId="0" applyNumberFormat="1" applyFont="1" applyFill="1" applyBorder="1" applyAlignment="1" applyProtection="1">
      <alignment horizontal="right"/>
    </xf>
    <xf numFmtId="1" fontId="622" fillId="555" borderId="546" xfId="0" applyNumberFormat="1" applyFont="1" applyFill="1" applyBorder="1" applyAlignment="1" applyProtection="1">
      <alignment horizontal="right"/>
    </xf>
    <xf numFmtId="1" fontId="623" fillId="556" borderId="547" xfId="0" applyNumberFormat="1" applyFont="1" applyFill="1" applyBorder="1" applyAlignment="1" applyProtection="1">
      <alignment horizontal="right"/>
    </xf>
    <xf numFmtId="1" fontId="624" fillId="557" borderId="548" xfId="0" applyNumberFormat="1" applyFont="1" applyFill="1" applyBorder="1" applyAlignment="1" applyProtection="1">
      <alignment horizontal="right"/>
    </xf>
    <xf numFmtId="1" fontId="625" fillId="558" borderId="549" xfId="0" applyNumberFormat="1" applyFont="1" applyFill="1" applyBorder="1" applyAlignment="1" applyProtection="1">
      <alignment horizontal="right"/>
    </xf>
    <xf numFmtId="1" fontId="626" fillId="559" borderId="550" xfId="0" applyNumberFormat="1" applyFont="1" applyFill="1" applyBorder="1" applyAlignment="1" applyProtection="1">
      <alignment horizontal="right"/>
    </xf>
    <xf numFmtId="0" fontId="627" fillId="560" borderId="551" xfId="0" applyNumberFormat="1" applyFont="1" applyFill="1" applyBorder="1" applyAlignment="1" applyProtection="1">
      <alignment horizontal="left"/>
    </xf>
    <xf numFmtId="1" fontId="628" fillId="561" borderId="552" xfId="0" applyNumberFormat="1" applyFont="1" applyFill="1" applyBorder="1" applyAlignment="1" applyProtection="1">
      <alignment horizontal="right"/>
    </xf>
    <xf numFmtId="1" fontId="629" fillId="562" borderId="553" xfId="0" applyNumberFormat="1" applyFont="1" applyFill="1" applyBorder="1" applyAlignment="1" applyProtection="1">
      <alignment horizontal="right"/>
    </xf>
    <xf numFmtId="1" fontId="630" fillId="563" borderId="554" xfId="0" applyNumberFormat="1" applyFont="1" applyFill="1" applyBorder="1" applyAlignment="1" applyProtection="1">
      <alignment horizontal="right"/>
    </xf>
    <xf numFmtId="1" fontId="631" fillId="564" borderId="555" xfId="0" applyNumberFormat="1" applyFont="1" applyFill="1" applyBorder="1" applyAlignment="1" applyProtection="1">
      <alignment horizontal="right"/>
    </xf>
    <xf numFmtId="1" fontId="632" fillId="565" borderId="556" xfId="0" applyNumberFormat="1" applyFont="1" applyFill="1" applyBorder="1" applyAlignment="1" applyProtection="1">
      <alignment horizontal="right"/>
    </xf>
    <xf numFmtId="1" fontId="633" fillId="566" borderId="557" xfId="0" applyNumberFormat="1" applyFont="1" applyFill="1" applyBorder="1" applyAlignment="1" applyProtection="1">
      <alignment horizontal="right"/>
    </xf>
    <xf numFmtId="1" fontId="634" fillId="567" borderId="558" xfId="0" applyNumberFormat="1" applyFont="1" applyFill="1" applyBorder="1" applyAlignment="1" applyProtection="1">
      <alignment horizontal="right"/>
    </xf>
    <xf numFmtId="0" fontId="635" fillId="568" borderId="559" xfId="0" applyNumberFormat="1" applyFont="1" applyFill="1" applyBorder="1" applyAlignment="1" applyProtection="1">
      <alignment horizontal="left"/>
    </xf>
    <xf numFmtId="0" fontId="636" fillId="569" borderId="560" xfId="0" applyNumberFormat="1" applyFont="1" applyFill="1" applyBorder="1" applyAlignment="1" applyProtection="1">
      <alignment horizontal="left"/>
    </xf>
    <xf numFmtId="1" fontId="637" fillId="570" borderId="561" xfId="0" applyNumberFormat="1" applyFont="1" applyFill="1" applyBorder="1" applyAlignment="1" applyProtection="1">
      <alignment horizontal="right"/>
    </xf>
    <xf numFmtId="1" fontId="638" fillId="571" borderId="562" xfId="0" applyNumberFormat="1" applyFont="1" applyFill="1" applyBorder="1" applyAlignment="1" applyProtection="1">
      <alignment horizontal="right"/>
    </xf>
    <xf numFmtId="1" fontId="639" fillId="572" borderId="563" xfId="0" applyNumberFormat="1" applyFont="1" applyFill="1" applyBorder="1" applyAlignment="1" applyProtection="1">
      <alignment horizontal="right"/>
    </xf>
    <xf numFmtId="1" fontId="640" fillId="573" borderId="564" xfId="0" applyNumberFormat="1" applyFont="1" applyFill="1" applyBorder="1" applyAlignment="1" applyProtection="1">
      <alignment horizontal="right"/>
    </xf>
    <xf numFmtId="1" fontId="641" fillId="574" borderId="565" xfId="0" applyNumberFormat="1" applyFont="1" applyFill="1" applyBorder="1" applyAlignment="1" applyProtection="1">
      <alignment horizontal="right"/>
    </xf>
    <xf numFmtId="1" fontId="642" fillId="575" borderId="566" xfId="0" applyNumberFormat="1" applyFont="1" applyFill="1" applyBorder="1" applyAlignment="1" applyProtection="1">
      <alignment horizontal="right"/>
    </xf>
    <xf numFmtId="1" fontId="643" fillId="576" borderId="567" xfId="0" applyNumberFormat="1" applyFont="1" applyFill="1" applyBorder="1" applyAlignment="1" applyProtection="1">
      <alignment horizontal="right"/>
    </xf>
    <xf numFmtId="0" fontId="644" fillId="577" borderId="568" xfId="0" applyNumberFormat="1" applyFont="1" applyFill="1" applyBorder="1" applyAlignment="1" applyProtection="1">
      <alignment horizontal="left"/>
    </xf>
    <xf numFmtId="1" fontId="645" fillId="578" borderId="569" xfId="0" applyNumberFormat="1" applyFont="1" applyFill="1" applyBorder="1" applyAlignment="1" applyProtection="1">
      <alignment horizontal="right"/>
    </xf>
    <xf numFmtId="1" fontId="646" fillId="579" borderId="570" xfId="0" applyNumberFormat="1" applyFont="1" applyFill="1" applyBorder="1" applyAlignment="1" applyProtection="1">
      <alignment horizontal="right"/>
    </xf>
    <xf numFmtId="1" fontId="647" fillId="580" borderId="571" xfId="0" applyNumberFormat="1" applyFont="1" applyFill="1" applyBorder="1" applyAlignment="1" applyProtection="1">
      <alignment horizontal="right"/>
    </xf>
    <xf numFmtId="1" fontId="648" fillId="581" borderId="572" xfId="0" applyNumberFormat="1" applyFont="1" applyFill="1" applyBorder="1" applyAlignment="1" applyProtection="1">
      <alignment horizontal="right"/>
    </xf>
    <xf numFmtId="1" fontId="649" fillId="582" borderId="573" xfId="0" applyNumberFormat="1" applyFont="1" applyFill="1" applyBorder="1" applyAlignment="1" applyProtection="1">
      <alignment horizontal="right"/>
    </xf>
    <xf numFmtId="1" fontId="650" fillId="583" borderId="574" xfId="0" applyNumberFormat="1" applyFont="1" applyFill="1" applyBorder="1" applyAlignment="1" applyProtection="1">
      <alignment horizontal="right"/>
    </xf>
    <xf numFmtId="1" fontId="651" fillId="584" borderId="575" xfId="0" applyNumberFormat="1" applyFont="1" applyFill="1" applyBorder="1" applyAlignment="1" applyProtection="1">
      <alignment horizontal="right"/>
    </xf>
    <xf numFmtId="0" fontId="652" fillId="585" borderId="576" xfId="0" applyNumberFormat="1" applyFont="1" applyFill="1" applyBorder="1" applyAlignment="1" applyProtection="1">
      <alignment horizontal="left"/>
    </xf>
    <xf numFmtId="1" fontId="653" fillId="586" borderId="577" xfId="0" applyNumberFormat="1" applyFont="1" applyFill="1" applyBorder="1" applyAlignment="1" applyProtection="1">
      <alignment horizontal="right"/>
    </xf>
    <xf numFmtId="1" fontId="654" fillId="587" borderId="578" xfId="0" applyNumberFormat="1" applyFont="1" applyFill="1" applyBorder="1" applyAlignment="1" applyProtection="1">
      <alignment horizontal="right"/>
    </xf>
    <xf numFmtId="1" fontId="655" fillId="588" borderId="579" xfId="0" applyNumberFormat="1" applyFont="1" applyFill="1" applyBorder="1" applyAlignment="1" applyProtection="1">
      <alignment horizontal="right"/>
    </xf>
    <xf numFmtId="1" fontId="656" fillId="589" borderId="580" xfId="0" applyNumberFormat="1" applyFont="1" applyFill="1" applyBorder="1" applyAlignment="1" applyProtection="1">
      <alignment horizontal="right"/>
    </xf>
    <xf numFmtId="1" fontId="657" fillId="590" borderId="581" xfId="0" applyNumberFormat="1" applyFont="1" applyFill="1" applyBorder="1" applyAlignment="1" applyProtection="1">
      <alignment horizontal="right"/>
    </xf>
    <xf numFmtId="1" fontId="658" fillId="591" borderId="582" xfId="0" applyNumberFormat="1" applyFont="1" applyFill="1" applyBorder="1" applyAlignment="1" applyProtection="1">
      <alignment horizontal="right"/>
    </xf>
    <xf numFmtId="1" fontId="659" fillId="592" borderId="583" xfId="0" applyNumberFormat="1" applyFont="1" applyFill="1" applyBorder="1" applyAlignment="1" applyProtection="1">
      <alignment horizontal="right"/>
    </xf>
    <xf numFmtId="0" fontId="660" fillId="593" borderId="584" xfId="0" applyNumberFormat="1" applyFont="1" applyFill="1" applyBorder="1" applyAlignment="1" applyProtection="1">
      <alignment horizontal="left"/>
    </xf>
    <xf numFmtId="1" fontId="661" fillId="594" borderId="585" xfId="0" applyNumberFormat="1" applyFont="1" applyFill="1" applyBorder="1" applyAlignment="1" applyProtection="1">
      <alignment horizontal="right"/>
    </xf>
    <xf numFmtId="1" fontId="662" fillId="595" borderId="586" xfId="0" applyNumberFormat="1" applyFont="1" applyFill="1" applyBorder="1" applyAlignment="1" applyProtection="1">
      <alignment horizontal="right"/>
    </xf>
    <xf numFmtId="1" fontId="663" fillId="596" borderId="587" xfId="0" applyNumberFormat="1" applyFont="1" applyFill="1" applyBorder="1" applyAlignment="1" applyProtection="1">
      <alignment horizontal="right"/>
    </xf>
    <xf numFmtId="1" fontId="664" fillId="597" borderId="588" xfId="0" applyNumberFormat="1" applyFont="1" applyFill="1" applyBorder="1" applyAlignment="1" applyProtection="1">
      <alignment horizontal="right"/>
    </xf>
    <xf numFmtId="1" fontId="665" fillId="598" borderId="589" xfId="0" applyNumberFormat="1" applyFont="1" applyFill="1" applyBorder="1" applyAlignment="1" applyProtection="1">
      <alignment horizontal="right"/>
    </xf>
    <xf numFmtId="1" fontId="666" fillId="599" borderId="590" xfId="0" applyNumberFormat="1" applyFont="1" applyFill="1" applyBorder="1" applyAlignment="1" applyProtection="1">
      <alignment horizontal="right"/>
    </xf>
    <xf numFmtId="1" fontId="667" fillId="600" borderId="591" xfId="0" applyNumberFormat="1" applyFont="1" applyFill="1" applyBorder="1" applyAlignment="1" applyProtection="1">
      <alignment horizontal="right"/>
    </xf>
    <xf numFmtId="0" fontId="668" fillId="601" borderId="592" xfId="0" applyNumberFormat="1" applyFont="1" applyFill="1" applyBorder="1" applyAlignment="1" applyProtection="1">
      <alignment horizontal="left"/>
    </xf>
    <xf numFmtId="0" fontId="669" fillId="602" borderId="593" xfId="0" applyNumberFormat="1" applyFont="1" applyFill="1" applyBorder="1" applyAlignment="1" applyProtection="1">
      <alignment horizontal="left"/>
    </xf>
    <xf numFmtId="1" fontId="670" fillId="603" borderId="594" xfId="0" applyNumberFormat="1" applyFont="1" applyFill="1" applyBorder="1" applyAlignment="1" applyProtection="1">
      <alignment horizontal="right"/>
    </xf>
    <xf numFmtId="1" fontId="671" fillId="604" borderId="595" xfId="0" applyNumberFormat="1" applyFont="1" applyFill="1" applyBorder="1" applyAlignment="1" applyProtection="1">
      <alignment horizontal="right"/>
    </xf>
    <xf numFmtId="1" fontId="672" fillId="605" borderId="596" xfId="0" applyNumberFormat="1" applyFont="1" applyFill="1" applyBorder="1" applyAlignment="1" applyProtection="1">
      <alignment horizontal="right"/>
    </xf>
    <xf numFmtId="1" fontId="673" fillId="606" borderId="597" xfId="0" applyNumberFormat="1" applyFont="1" applyFill="1" applyBorder="1" applyAlignment="1" applyProtection="1">
      <alignment horizontal="right"/>
    </xf>
    <xf numFmtId="1" fontId="674" fillId="607" borderId="598" xfId="0" applyNumberFormat="1" applyFont="1" applyFill="1" applyBorder="1" applyAlignment="1" applyProtection="1">
      <alignment horizontal="right"/>
    </xf>
    <xf numFmtId="1" fontId="675" fillId="608" borderId="599" xfId="0" applyNumberFormat="1" applyFont="1" applyFill="1" applyBorder="1" applyAlignment="1" applyProtection="1">
      <alignment horizontal="right"/>
    </xf>
    <xf numFmtId="1" fontId="676" fillId="609" borderId="600" xfId="0" applyNumberFormat="1" applyFont="1" applyFill="1" applyBorder="1" applyAlignment="1" applyProtection="1">
      <alignment horizontal="right"/>
    </xf>
    <xf numFmtId="0" fontId="677" fillId="610" borderId="601" xfId="0" applyNumberFormat="1" applyFont="1" applyFill="1" applyBorder="1" applyAlignment="1" applyProtection="1">
      <alignment horizontal="left"/>
    </xf>
    <xf numFmtId="1" fontId="678" fillId="611" borderId="602" xfId="0" applyNumberFormat="1" applyFont="1" applyFill="1" applyBorder="1" applyAlignment="1" applyProtection="1">
      <alignment horizontal="right"/>
    </xf>
    <xf numFmtId="1" fontId="679" fillId="612" borderId="603" xfId="0" applyNumberFormat="1" applyFont="1" applyFill="1" applyBorder="1" applyAlignment="1" applyProtection="1">
      <alignment horizontal="right"/>
    </xf>
    <xf numFmtId="1" fontId="680" fillId="613" borderId="604" xfId="0" applyNumberFormat="1" applyFont="1" applyFill="1" applyBorder="1" applyAlignment="1" applyProtection="1">
      <alignment horizontal="right"/>
    </xf>
    <xf numFmtId="1" fontId="681" fillId="614" borderId="605" xfId="0" applyNumberFormat="1" applyFont="1" applyFill="1" applyBorder="1" applyAlignment="1" applyProtection="1">
      <alignment horizontal="right"/>
    </xf>
    <xf numFmtId="1" fontId="682" fillId="615" borderId="606" xfId="0" applyNumberFormat="1" applyFont="1" applyFill="1" applyBorder="1" applyAlignment="1" applyProtection="1">
      <alignment horizontal="right"/>
    </xf>
    <xf numFmtId="1" fontId="683" fillId="616" borderId="607" xfId="0" applyNumberFormat="1" applyFont="1" applyFill="1" applyBorder="1" applyAlignment="1" applyProtection="1">
      <alignment horizontal="right"/>
    </xf>
    <xf numFmtId="1" fontId="684" fillId="617" borderId="608" xfId="0" applyNumberFormat="1" applyFont="1" applyFill="1" applyBorder="1" applyAlignment="1" applyProtection="1">
      <alignment horizontal="right"/>
    </xf>
    <xf numFmtId="0" fontId="685" fillId="618" borderId="609" xfId="0" applyNumberFormat="1" applyFont="1" applyFill="1" applyBorder="1" applyAlignment="1" applyProtection="1">
      <alignment horizontal="left"/>
    </xf>
    <xf numFmtId="1" fontId="686" fillId="619" borderId="610" xfId="0" applyNumberFormat="1" applyFont="1" applyFill="1" applyBorder="1" applyAlignment="1" applyProtection="1">
      <alignment horizontal="right"/>
    </xf>
    <xf numFmtId="1" fontId="687" fillId="620" borderId="611" xfId="0" applyNumberFormat="1" applyFont="1" applyFill="1" applyBorder="1" applyAlignment="1" applyProtection="1">
      <alignment horizontal="right"/>
    </xf>
    <xf numFmtId="1" fontId="688" fillId="621" borderId="612" xfId="0" applyNumberFormat="1" applyFont="1" applyFill="1" applyBorder="1" applyAlignment="1" applyProtection="1">
      <alignment horizontal="right"/>
    </xf>
    <xf numFmtId="1" fontId="689" fillId="622" borderId="613" xfId="0" applyNumberFormat="1" applyFont="1" applyFill="1" applyBorder="1" applyAlignment="1" applyProtection="1">
      <alignment horizontal="right"/>
    </xf>
    <xf numFmtId="1" fontId="690" fillId="623" borderId="614" xfId="0" applyNumberFormat="1" applyFont="1" applyFill="1" applyBorder="1" applyAlignment="1" applyProtection="1">
      <alignment horizontal="right"/>
    </xf>
    <xf numFmtId="1" fontId="691" fillId="624" borderId="615" xfId="0" applyNumberFormat="1" applyFont="1" applyFill="1" applyBorder="1" applyAlignment="1" applyProtection="1">
      <alignment horizontal="right"/>
    </xf>
    <xf numFmtId="1" fontId="692" fillId="625" borderId="616" xfId="0" applyNumberFormat="1" applyFont="1" applyFill="1" applyBorder="1" applyAlignment="1" applyProtection="1">
      <alignment horizontal="right"/>
    </xf>
    <xf numFmtId="0" fontId="693" fillId="626" borderId="617" xfId="0" applyNumberFormat="1" applyFont="1" applyFill="1" applyBorder="1" applyAlignment="1" applyProtection="1">
      <alignment horizontal="left"/>
    </xf>
    <xf numFmtId="1" fontId="694" fillId="627" borderId="618" xfId="0" applyNumberFormat="1" applyFont="1" applyFill="1" applyBorder="1" applyAlignment="1" applyProtection="1">
      <alignment horizontal="right"/>
    </xf>
    <xf numFmtId="1" fontId="695" fillId="628" borderId="619" xfId="0" applyNumberFormat="1" applyFont="1" applyFill="1" applyBorder="1" applyAlignment="1" applyProtection="1">
      <alignment horizontal="right"/>
    </xf>
    <xf numFmtId="1" fontId="696" fillId="629" borderId="620" xfId="0" applyNumberFormat="1" applyFont="1" applyFill="1" applyBorder="1" applyAlignment="1" applyProtection="1">
      <alignment horizontal="right"/>
    </xf>
    <xf numFmtId="1" fontId="697" fillId="630" borderId="621" xfId="0" applyNumberFormat="1" applyFont="1" applyFill="1" applyBorder="1" applyAlignment="1" applyProtection="1">
      <alignment horizontal="right"/>
    </xf>
    <xf numFmtId="1" fontId="698" fillId="631" borderId="622" xfId="0" applyNumberFormat="1" applyFont="1" applyFill="1" applyBorder="1" applyAlignment="1" applyProtection="1">
      <alignment horizontal="right"/>
    </xf>
    <xf numFmtId="1" fontId="699" fillId="632" borderId="623" xfId="0" applyNumberFormat="1" applyFont="1" applyFill="1" applyBorder="1" applyAlignment="1" applyProtection="1">
      <alignment horizontal="right"/>
    </xf>
    <xf numFmtId="1" fontId="700" fillId="633" borderId="624" xfId="0" applyNumberFormat="1" applyFont="1" applyFill="1" applyBorder="1" applyAlignment="1" applyProtection="1">
      <alignment horizontal="right"/>
    </xf>
    <xf numFmtId="0" fontId="701" fillId="634" borderId="625" xfId="0" applyNumberFormat="1" applyFont="1" applyFill="1" applyBorder="1" applyAlignment="1" applyProtection="1">
      <alignment horizontal="left"/>
    </xf>
    <xf numFmtId="0" fontId="702" fillId="635" borderId="626" xfId="0" applyNumberFormat="1" applyFont="1" applyFill="1" applyBorder="1" applyAlignment="1" applyProtection="1">
      <alignment horizontal="left"/>
    </xf>
    <xf numFmtId="1" fontId="703" fillId="636" borderId="627" xfId="0" applyNumberFormat="1" applyFont="1" applyFill="1" applyBorder="1" applyAlignment="1" applyProtection="1">
      <alignment horizontal="right"/>
    </xf>
    <xf numFmtId="1" fontId="704" fillId="637" borderId="628" xfId="0" applyNumberFormat="1" applyFont="1" applyFill="1" applyBorder="1" applyAlignment="1" applyProtection="1">
      <alignment horizontal="right"/>
    </xf>
    <xf numFmtId="1" fontId="705" fillId="638" borderId="629" xfId="0" applyNumberFormat="1" applyFont="1" applyFill="1" applyBorder="1" applyAlignment="1" applyProtection="1">
      <alignment horizontal="right"/>
    </xf>
    <xf numFmtId="1" fontId="706" fillId="639" borderId="630" xfId="0" applyNumberFormat="1" applyFont="1" applyFill="1" applyBorder="1" applyAlignment="1" applyProtection="1">
      <alignment horizontal="right"/>
    </xf>
    <xf numFmtId="1" fontId="707" fillId="640" borderId="631" xfId="0" applyNumberFormat="1" applyFont="1" applyFill="1" applyBorder="1" applyAlignment="1" applyProtection="1">
      <alignment horizontal="right"/>
    </xf>
    <xf numFmtId="1" fontId="708" fillId="641" borderId="632" xfId="0" applyNumberFormat="1" applyFont="1" applyFill="1" applyBorder="1" applyAlignment="1" applyProtection="1">
      <alignment horizontal="right"/>
    </xf>
    <xf numFmtId="1" fontId="709" fillId="642" borderId="633" xfId="0" applyNumberFormat="1" applyFont="1" applyFill="1" applyBorder="1" applyAlignment="1" applyProtection="1">
      <alignment horizontal="right"/>
    </xf>
    <xf numFmtId="0" fontId="710" fillId="643" borderId="634" xfId="0" applyNumberFormat="1" applyFont="1" applyFill="1" applyBorder="1" applyAlignment="1" applyProtection="1">
      <alignment horizontal="left"/>
    </xf>
    <xf numFmtId="1" fontId="711" fillId="644" borderId="635" xfId="0" applyNumberFormat="1" applyFont="1" applyFill="1" applyBorder="1" applyAlignment="1" applyProtection="1">
      <alignment horizontal="right"/>
    </xf>
    <xf numFmtId="1" fontId="712" fillId="645" borderId="636" xfId="0" applyNumberFormat="1" applyFont="1" applyFill="1" applyBorder="1" applyAlignment="1" applyProtection="1">
      <alignment horizontal="right"/>
    </xf>
    <xf numFmtId="1" fontId="713" fillId="646" borderId="637" xfId="0" applyNumberFormat="1" applyFont="1" applyFill="1" applyBorder="1" applyAlignment="1" applyProtection="1">
      <alignment horizontal="right"/>
    </xf>
    <xf numFmtId="1" fontId="714" fillId="647" borderId="638" xfId="0" applyNumberFormat="1" applyFont="1" applyFill="1" applyBorder="1" applyAlignment="1" applyProtection="1">
      <alignment horizontal="right"/>
    </xf>
    <xf numFmtId="1" fontId="715" fillId="648" borderId="639" xfId="0" applyNumberFormat="1" applyFont="1" applyFill="1" applyBorder="1" applyAlignment="1" applyProtection="1">
      <alignment horizontal="right"/>
    </xf>
    <xf numFmtId="1" fontId="716" fillId="649" borderId="640" xfId="0" applyNumberFormat="1" applyFont="1" applyFill="1" applyBorder="1" applyAlignment="1" applyProtection="1">
      <alignment horizontal="right"/>
    </xf>
    <xf numFmtId="1" fontId="717" fillId="650" borderId="641" xfId="0" applyNumberFormat="1" applyFont="1" applyFill="1" applyBorder="1" applyAlignment="1" applyProtection="1">
      <alignment horizontal="right"/>
    </xf>
    <xf numFmtId="0" fontId="718" fillId="651" borderId="642" xfId="0" applyNumberFormat="1" applyFont="1" applyFill="1" applyBorder="1" applyAlignment="1" applyProtection="1">
      <alignment horizontal="left"/>
    </xf>
    <xf numFmtId="1" fontId="719" fillId="652" borderId="643" xfId="0" applyNumberFormat="1" applyFont="1" applyFill="1" applyBorder="1" applyAlignment="1" applyProtection="1">
      <alignment horizontal="right"/>
    </xf>
    <xf numFmtId="1" fontId="720" fillId="653" borderId="644" xfId="0" applyNumberFormat="1" applyFont="1" applyFill="1" applyBorder="1" applyAlignment="1" applyProtection="1">
      <alignment horizontal="right"/>
    </xf>
    <xf numFmtId="1" fontId="721" fillId="654" borderId="645" xfId="0" applyNumberFormat="1" applyFont="1" applyFill="1" applyBorder="1" applyAlignment="1" applyProtection="1">
      <alignment horizontal="right"/>
    </xf>
    <xf numFmtId="1" fontId="722" fillId="655" borderId="646" xfId="0" applyNumberFormat="1" applyFont="1" applyFill="1" applyBorder="1" applyAlignment="1" applyProtection="1">
      <alignment horizontal="right"/>
    </xf>
    <xf numFmtId="1" fontId="723" fillId="656" borderId="647" xfId="0" applyNumberFormat="1" applyFont="1" applyFill="1" applyBorder="1" applyAlignment="1" applyProtection="1">
      <alignment horizontal="right"/>
    </xf>
    <xf numFmtId="1" fontId="724" fillId="657" borderId="648" xfId="0" applyNumberFormat="1" applyFont="1" applyFill="1" applyBorder="1" applyAlignment="1" applyProtection="1">
      <alignment horizontal="right"/>
    </xf>
    <xf numFmtId="1" fontId="725" fillId="658" borderId="649" xfId="0" applyNumberFormat="1" applyFont="1" applyFill="1" applyBorder="1" applyAlignment="1" applyProtection="1">
      <alignment horizontal="right"/>
    </xf>
    <xf numFmtId="0" fontId="726" fillId="659" borderId="650" xfId="0" applyNumberFormat="1" applyFont="1" applyFill="1" applyBorder="1" applyAlignment="1" applyProtection="1">
      <alignment horizontal="left"/>
    </xf>
    <xf numFmtId="1" fontId="727" fillId="660" borderId="651" xfId="0" applyNumberFormat="1" applyFont="1" applyFill="1" applyBorder="1" applyAlignment="1" applyProtection="1">
      <alignment horizontal="right"/>
    </xf>
    <xf numFmtId="1" fontId="728" fillId="661" borderId="652" xfId="0" applyNumberFormat="1" applyFont="1" applyFill="1" applyBorder="1" applyAlignment="1" applyProtection="1">
      <alignment horizontal="right"/>
    </xf>
    <xf numFmtId="1" fontId="729" fillId="662" borderId="653" xfId="0" applyNumberFormat="1" applyFont="1" applyFill="1" applyBorder="1" applyAlignment="1" applyProtection="1">
      <alignment horizontal="right"/>
    </xf>
    <xf numFmtId="1" fontId="730" fillId="663" borderId="654" xfId="0" applyNumberFormat="1" applyFont="1" applyFill="1" applyBorder="1" applyAlignment="1" applyProtection="1">
      <alignment horizontal="right"/>
    </xf>
    <xf numFmtId="1" fontId="731" fillId="664" borderId="655" xfId="0" applyNumberFormat="1" applyFont="1" applyFill="1" applyBorder="1" applyAlignment="1" applyProtection="1">
      <alignment horizontal="right"/>
    </xf>
    <xf numFmtId="1" fontId="732" fillId="665" borderId="656" xfId="0" applyNumberFormat="1" applyFont="1" applyFill="1" applyBorder="1" applyAlignment="1" applyProtection="1">
      <alignment horizontal="right"/>
    </xf>
    <xf numFmtId="1" fontId="733" fillId="666" borderId="657" xfId="0" applyNumberFormat="1" applyFont="1" applyFill="1" applyBorder="1" applyAlignment="1" applyProtection="1">
      <alignment horizontal="right"/>
    </xf>
    <xf numFmtId="0" fontId="734" fillId="667" borderId="658" xfId="0" applyNumberFormat="1" applyFont="1" applyFill="1" applyBorder="1" applyAlignment="1" applyProtection="1">
      <alignment horizontal="left"/>
    </xf>
    <xf numFmtId="0" fontId="735" fillId="668" borderId="659" xfId="0" applyNumberFormat="1" applyFont="1" applyFill="1" applyBorder="1" applyAlignment="1" applyProtection="1">
      <alignment horizontal="left"/>
    </xf>
    <xf numFmtId="1" fontId="736" fillId="669" borderId="660" xfId="0" applyNumberFormat="1" applyFont="1" applyFill="1" applyBorder="1" applyAlignment="1" applyProtection="1">
      <alignment horizontal="right"/>
    </xf>
    <xf numFmtId="1" fontId="737" fillId="670" borderId="661" xfId="0" applyNumberFormat="1" applyFont="1" applyFill="1" applyBorder="1" applyAlignment="1" applyProtection="1">
      <alignment horizontal="right"/>
    </xf>
    <xf numFmtId="1" fontId="738" fillId="671" borderId="662" xfId="0" applyNumberFormat="1" applyFont="1" applyFill="1" applyBorder="1" applyAlignment="1" applyProtection="1">
      <alignment horizontal="right"/>
    </xf>
    <xf numFmtId="1" fontId="739" fillId="672" borderId="663" xfId="0" applyNumberFormat="1" applyFont="1" applyFill="1" applyBorder="1" applyAlignment="1" applyProtection="1">
      <alignment horizontal="right"/>
    </xf>
    <xf numFmtId="1" fontId="740" fillId="673" borderId="664" xfId="0" applyNumberFormat="1" applyFont="1" applyFill="1" applyBorder="1" applyAlignment="1" applyProtection="1">
      <alignment horizontal="right"/>
    </xf>
    <xf numFmtId="1" fontId="741" fillId="674" borderId="665" xfId="0" applyNumberFormat="1" applyFont="1" applyFill="1" applyBorder="1" applyAlignment="1" applyProtection="1">
      <alignment horizontal="right"/>
    </xf>
    <xf numFmtId="1" fontId="742" fillId="675" borderId="666" xfId="0" applyNumberFormat="1" applyFont="1" applyFill="1" applyBorder="1" applyAlignment="1" applyProtection="1">
      <alignment horizontal="right"/>
    </xf>
    <xf numFmtId="0" fontId="743" fillId="676" borderId="667" xfId="0" applyNumberFormat="1" applyFont="1" applyFill="1" applyBorder="1" applyAlignment="1" applyProtection="1">
      <alignment horizontal="left"/>
    </xf>
    <xf numFmtId="1" fontId="744" fillId="677" borderId="668" xfId="0" applyNumberFormat="1" applyFont="1" applyFill="1" applyBorder="1" applyAlignment="1" applyProtection="1">
      <alignment horizontal="right"/>
    </xf>
    <xf numFmtId="1" fontId="745" fillId="678" borderId="669" xfId="0" applyNumberFormat="1" applyFont="1" applyFill="1" applyBorder="1" applyAlignment="1" applyProtection="1">
      <alignment horizontal="right"/>
    </xf>
    <xf numFmtId="1" fontId="746" fillId="679" borderId="670" xfId="0" applyNumberFormat="1" applyFont="1" applyFill="1" applyBorder="1" applyAlignment="1" applyProtection="1">
      <alignment horizontal="right"/>
    </xf>
    <xf numFmtId="1" fontId="747" fillId="680" borderId="671" xfId="0" applyNumberFormat="1" applyFont="1" applyFill="1" applyBorder="1" applyAlignment="1" applyProtection="1">
      <alignment horizontal="right"/>
    </xf>
    <xf numFmtId="1" fontId="748" fillId="681" borderId="672" xfId="0" applyNumberFormat="1" applyFont="1" applyFill="1" applyBorder="1" applyAlignment="1" applyProtection="1">
      <alignment horizontal="right"/>
    </xf>
    <xf numFmtId="1" fontId="749" fillId="682" borderId="673" xfId="0" applyNumberFormat="1" applyFont="1" applyFill="1" applyBorder="1" applyAlignment="1" applyProtection="1">
      <alignment horizontal="right"/>
    </xf>
    <xf numFmtId="1" fontId="750" fillId="683" borderId="674" xfId="0" applyNumberFormat="1" applyFont="1" applyFill="1" applyBorder="1" applyAlignment="1" applyProtection="1">
      <alignment horizontal="right"/>
    </xf>
    <xf numFmtId="0" fontId="751" fillId="684" borderId="675" xfId="0" applyNumberFormat="1" applyFont="1" applyFill="1" applyBorder="1" applyAlignment="1" applyProtection="1">
      <alignment horizontal="left"/>
    </xf>
    <xf numFmtId="1" fontId="752" fillId="685" borderId="676" xfId="0" applyNumberFormat="1" applyFont="1" applyFill="1" applyBorder="1" applyAlignment="1" applyProtection="1">
      <alignment horizontal="right"/>
    </xf>
    <xf numFmtId="1" fontId="753" fillId="686" borderId="677" xfId="0" applyNumberFormat="1" applyFont="1" applyFill="1" applyBorder="1" applyAlignment="1" applyProtection="1">
      <alignment horizontal="right"/>
    </xf>
    <xf numFmtId="1" fontId="754" fillId="687" borderId="678" xfId="0" applyNumberFormat="1" applyFont="1" applyFill="1" applyBorder="1" applyAlignment="1" applyProtection="1">
      <alignment horizontal="right"/>
    </xf>
    <xf numFmtId="1" fontId="755" fillId="688" borderId="679" xfId="0" applyNumberFormat="1" applyFont="1" applyFill="1" applyBorder="1" applyAlignment="1" applyProtection="1">
      <alignment horizontal="right"/>
    </xf>
    <xf numFmtId="1" fontId="756" fillId="689" borderId="680" xfId="0" applyNumberFormat="1" applyFont="1" applyFill="1" applyBorder="1" applyAlignment="1" applyProtection="1">
      <alignment horizontal="right"/>
    </xf>
    <xf numFmtId="1" fontId="757" fillId="690" borderId="681" xfId="0" applyNumberFormat="1" applyFont="1" applyFill="1" applyBorder="1" applyAlignment="1" applyProtection="1">
      <alignment horizontal="right"/>
    </xf>
    <xf numFmtId="1" fontId="758" fillId="691" borderId="682" xfId="0" applyNumberFormat="1" applyFont="1" applyFill="1" applyBorder="1" applyAlignment="1" applyProtection="1">
      <alignment horizontal="right"/>
    </xf>
    <xf numFmtId="0" fontId="759" fillId="692" borderId="683" xfId="0" applyNumberFormat="1" applyFont="1" applyFill="1" applyBorder="1" applyAlignment="1" applyProtection="1">
      <alignment horizontal="left"/>
    </xf>
    <xf numFmtId="1" fontId="760" fillId="693" borderId="684" xfId="0" applyNumberFormat="1" applyFont="1" applyFill="1" applyBorder="1" applyAlignment="1" applyProtection="1">
      <alignment horizontal="right"/>
    </xf>
    <xf numFmtId="1" fontId="761" fillId="694" borderId="685" xfId="0" applyNumberFormat="1" applyFont="1" applyFill="1" applyBorder="1" applyAlignment="1" applyProtection="1">
      <alignment horizontal="right"/>
    </xf>
    <xf numFmtId="1" fontId="762" fillId="695" borderId="686" xfId="0" applyNumberFormat="1" applyFont="1" applyFill="1" applyBorder="1" applyAlignment="1" applyProtection="1">
      <alignment horizontal="right"/>
    </xf>
    <xf numFmtId="1" fontId="763" fillId="696" borderId="687" xfId="0" applyNumberFormat="1" applyFont="1" applyFill="1" applyBorder="1" applyAlignment="1" applyProtection="1">
      <alignment horizontal="right"/>
    </xf>
    <xf numFmtId="1" fontId="764" fillId="697" borderId="688" xfId="0" applyNumberFormat="1" applyFont="1" applyFill="1" applyBorder="1" applyAlignment="1" applyProtection="1">
      <alignment horizontal="right"/>
    </xf>
    <xf numFmtId="1" fontId="765" fillId="698" borderId="689" xfId="0" applyNumberFormat="1" applyFont="1" applyFill="1" applyBorder="1" applyAlignment="1" applyProtection="1">
      <alignment horizontal="right"/>
    </xf>
    <xf numFmtId="1" fontId="766" fillId="699" borderId="690" xfId="0" applyNumberFormat="1" applyFont="1" applyFill="1" applyBorder="1" applyAlignment="1" applyProtection="1">
      <alignment horizontal="right"/>
    </xf>
    <xf numFmtId="0" fontId="767" fillId="700" borderId="691" xfId="0" applyNumberFormat="1" applyFont="1" applyFill="1" applyBorder="1" applyAlignment="1" applyProtection="1">
      <alignment horizontal="left"/>
    </xf>
    <xf numFmtId="0" fontId="768" fillId="701" borderId="692" xfId="0" applyNumberFormat="1" applyFont="1" applyFill="1" applyBorder="1" applyAlignment="1" applyProtection="1">
      <alignment horizontal="left"/>
    </xf>
    <xf numFmtId="1" fontId="769" fillId="702" borderId="693" xfId="0" applyNumberFormat="1" applyFont="1" applyFill="1" applyBorder="1" applyAlignment="1" applyProtection="1">
      <alignment horizontal="right"/>
    </xf>
    <xf numFmtId="1" fontId="770" fillId="703" borderId="694" xfId="0" applyNumberFormat="1" applyFont="1" applyFill="1" applyBorder="1" applyAlignment="1" applyProtection="1">
      <alignment horizontal="right"/>
    </xf>
    <xf numFmtId="1" fontId="771" fillId="704" borderId="695" xfId="0" applyNumberFormat="1" applyFont="1" applyFill="1" applyBorder="1" applyAlignment="1" applyProtection="1">
      <alignment horizontal="right"/>
    </xf>
    <xf numFmtId="1" fontId="772" fillId="705" borderId="696" xfId="0" applyNumberFormat="1" applyFont="1" applyFill="1" applyBorder="1" applyAlignment="1" applyProtection="1">
      <alignment horizontal="right"/>
    </xf>
    <xf numFmtId="1" fontId="773" fillId="706" borderId="697" xfId="0" applyNumberFormat="1" applyFont="1" applyFill="1" applyBorder="1" applyAlignment="1" applyProtection="1">
      <alignment horizontal="right"/>
    </xf>
    <xf numFmtId="1" fontId="774" fillId="707" borderId="698" xfId="0" applyNumberFormat="1" applyFont="1" applyFill="1" applyBorder="1" applyAlignment="1" applyProtection="1">
      <alignment horizontal="right"/>
    </xf>
    <xf numFmtId="1" fontId="775" fillId="708" borderId="699" xfId="0" applyNumberFormat="1" applyFont="1" applyFill="1" applyBorder="1" applyAlignment="1" applyProtection="1">
      <alignment horizontal="right"/>
    </xf>
    <xf numFmtId="0" fontId="776" fillId="709" borderId="700" xfId="0" applyNumberFormat="1" applyFont="1" applyFill="1" applyBorder="1" applyAlignment="1" applyProtection="1">
      <alignment horizontal="left"/>
    </xf>
    <xf numFmtId="1" fontId="777" fillId="710" borderId="701" xfId="0" applyNumberFormat="1" applyFont="1" applyFill="1" applyBorder="1" applyAlignment="1" applyProtection="1">
      <alignment horizontal="right"/>
    </xf>
    <xf numFmtId="1" fontId="778" fillId="711" borderId="702" xfId="0" applyNumberFormat="1" applyFont="1" applyFill="1" applyBorder="1" applyAlignment="1" applyProtection="1">
      <alignment horizontal="right"/>
    </xf>
    <xf numFmtId="1" fontId="779" fillId="712" borderId="703" xfId="0" applyNumberFormat="1" applyFont="1" applyFill="1" applyBorder="1" applyAlignment="1" applyProtection="1">
      <alignment horizontal="right"/>
    </xf>
    <xf numFmtId="1" fontId="780" fillId="713" borderId="704" xfId="0" applyNumberFormat="1" applyFont="1" applyFill="1" applyBorder="1" applyAlignment="1" applyProtection="1">
      <alignment horizontal="right"/>
    </xf>
    <xf numFmtId="1" fontId="781" fillId="714" borderId="705" xfId="0" applyNumberFormat="1" applyFont="1" applyFill="1" applyBorder="1" applyAlignment="1" applyProtection="1">
      <alignment horizontal="right"/>
    </xf>
    <xf numFmtId="1" fontId="782" fillId="715" borderId="706" xfId="0" applyNumberFormat="1" applyFont="1" applyFill="1" applyBorder="1" applyAlignment="1" applyProtection="1">
      <alignment horizontal="right"/>
    </xf>
    <xf numFmtId="1" fontId="783" fillId="716" borderId="707" xfId="0" applyNumberFormat="1" applyFont="1" applyFill="1" applyBorder="1" applyAlignment="1" applyProtection="1">
      <alignment horizontal="right"/>
    </xf>
    <xf numFmtId="0" fontId="784" fillId="717" borderId="708" xfId="0" applyNumberFormat="1" applyFont="1" applyFill="1" applyBorder="1" applyAlignment="1" applyProtection="1">
      <alignment horizontal="left"/>
    </xf>
    <xf numFmtId="1" fontId="785" fillId="718" borderId="709" xfId="0" applyNumberFormat="1" applyFont="1" applyFill="1" applyBorder="1" applyAlignment="1" applyProtection="1">
      <alignment horizontal="right"/>
    </xf>
    <xf numFmtId="1" fontId="786" fillId="719" borderId="710" xfId="0" applyNumberFormat="1" applyFont="1" applyFill="1" applyBorder="1" applyAlignment="1" applyProtection="1">
      <alignment horizontal="right"/>
    </xf>
    <xf numFmtId="1" fontId="787" fillId="720" borderId="711" xfId="0" applyNumberFormat="1" applyFont="1" applyFill="1" applyBorder="1" applyAlignment="1" applyProtection="1">
      <alignment horizontal="right"/>
    </xf>
    <xf numFmtId="1" fontId="788" fillId="721" borderId="712" xfId="0" applyNumberFormat="1" applyFont="1" applyFill="1" applyBorder="1" applyAlignment="1" applyProtection="1">
      <alignment horizontal="right"/>
    </xf>
    <xf numFmtId="1" fontId="789" fillId="722" borderId="713" xfId="0" applyNumberFormat="1" applyFont="1" applyFill="1" applyBorder="1" applyAlignment="1" applyProtection="1">
      <alignment horizontal="right"/>
    </xf>
    <xf numFmtId="1" fontId="790" fillId="723" borderId="714" xfId="0" applyNumberFormat="1" applyFont="1" applyFill="1" applyBorder="1" applyAlignment="1" applyProtection="1">
      <alignment horizontal="right"/>
    </xf>
    <xf numFmtId="1" fontId="791" fillId="724" borderId="715" xfId="0" applyNumberFormat="1" applyFont="1" applyFill="1" applyBorder="1" applyAlignment="1" applyProtection="1">
      <alignment horizontal="right"/>
    </xf>
    <xf numFmtId="0" fontId="792" fillId="725" borderId="716" xfId="0" applyNumberFormat="1" applyFont="1" applyFill="1" applyBorder="1" applyAlignment="1" applyProtection="1">
      <alignment horizontal="left"/>
    </xf>
    <xf numFmtId="1" fontId="793" fillId="726" borderId="717" xfId="0" applyNumberFormat="1" applyFont="1" applyFill="1" applyBorder="1" applyAlignment="1" applyProtection="1">
      <alignment horizontal="right"/>
    </xf>
    <xf numFmtId="1" fontId="794" fillId="727" borderId="718" xfId="0" applyNumberFormat="1" applyFont="1" applyFill="1" applyBorder="1" applyAlignment="1" applyProtection="1">
      <alignment horizontal="right"/>
    </xf>
    <xf numFmtId="1" fontId="795" fillId="728" borderId="719" xfId="0" applyNumberFormat="1" applyFont="1" applyFill="1" applyBorder="1" applyAlignment="1" applyProtection="1">
      <alignment horizontal="right"/>
    </xf>
    <xf numFmtId="1" fontId="796" fillId="729" borderId="720" xfId="0" applyNumberFormat="1" applyFont="1" applyFill="1" applyBorder="1" applyAlignment="1" applyProtection="1">
      <alignment horizontal="right"/>
    </xf>
    <xf numFmtId="1" fontId="797" fillId="730" borderId="721" xfId="0" applyNumberFormat="1" applyFont="1" applyFill="1" applyBorder="1" applyAlignment="1" applyProtection="1">
      <alignment horizontal="right"/>
    </xf>
    <xf numFmtId="1" fontId="798" fillId="731" borderId="722" xfId="0" applyNumberFormat="1" applyFont="1" applyFill="1" applyBorder="1" applyAlignment="1" applyProtection="1">
      <alignment horizontal="right"/>
    </xf>
    <xf numFmtId="1" fontId="799" fillId="732" borderId="723" xfId="0" applyNumberFormat="1" applyFont="1" applyFill="1" applyBorder="1" applyAlignment="1" applyProtection="1">
      <alignment horizontal="right"/>
    </xf>
    <xf numFmtId="0" fontId="800" fillId="733" borderId="724" xfId="0" applyNumberFormat="1" applyFont="1" applyFill="1" applyBorder="1" applyAlignment="1" applyProtection="1">
      <alignment horizontal="left"/>
    </xf>
    <xf numFmtId="0" fontId="801" fillId="734" borderId="725" xfId="0" applyNumberFormat="1" applyFont="1" applyFill="1" applyBorder="1" applyAlignment="1" applyProtection="1">
      <alignment horizontal="left"/>
    </xf>
    <xf numFmtId="1" fontId="802" fillId="735" borderId="726" xfId="0" applyNumberFormat="1" applyFont="1" applyFill="1" applyBorder="1" applyAlignment="1" applyProtection="1">
      <alignment horizontal="right"/>
    </xf>
    <xf numFmtId="1" fontId="803" fillId="736" borderId="727" xfId="0" applyNumberFormat="1" applyFont="1" applyFill="1" applyBorder="1" applyAlignment="1" applyProtection="1">
      <alignment horizontal="right"/>
    </xf>
    <xf numFmtId="1" fontId="804" fillId="737" borderId="728" xfId="0" applyNumberFormat="1" applyFont="1" applyFill="1" applyBorder="1" applyAlignment="1" applyProtection="1">
      <alignment horizontal="right"/>
    </xf>
    <xf numFmtId="1" fontId="805" fillId="738" borderId="729" xfId="0" applyNumberFormat="1" applyFont="1" applyFill="1" applyBorder="1" applyAlignment="1" applyProtection="1">
      <alignment horizontal="right"/>
    </xf>
    <xf numFmtId="1" fontId="806" fillId="739" borderId="730" xfId="0" applyNumberFormat="1" applyFont="1" applyFill="1" applyBorder="1" applyAlignment="1" applyProtection="1">
      <alignment horizontal="right"/>
    </xf>
    <xf numFmtId="1" fontId="807" fillId="740" borderId="731" xfId="0" applyNumberFormat="1" applyFont="1" applyFill="1" applyBorder="1" applyAlignment="1" applyProtection="1">
      <alignment horizontal="right"/>
    </xf>
    <xf numFmtId="1" fontId="808" fillId="741" borderId="732" xfId="0" applyNumberFormat="1" applyFont="1" applyFill="1" applyBorder="1" applyAlignment="1" applyProtection="1">
      <alignment horizontal="right"/>
    </xf>
    <xf numFmtId="0" fontId="809" fillId="742" borderId="733" xfId="0" applyNumberFormat="1" applyFont="1" applyFill="1" applyBorder="1" applyAlignment="1" applyProtection="1">
      <alignment horizontal="left"/>
    </xf>
    <xf numFmtId="1" fontId="810" fillId="743" borderId="734" xfId="0" applyNumberFormat="1" applyFont="1" applyFill="1" applyBorder="1" applyAlignment="1" applyProtection="1">
      <alignment horizontal="right"/>
    </xf>
    <xf numFmtId="1" fontId="811" fillId="744" borderId="735" xfId="0" applyNumberFormat="1" applyFont="1" applyFill="1" applyBorder="1" applyAlignment="1" applyProtection="1">
      <alignment horizontal="right"/>
    </xf>
    <xf numFmtId="1" fontId="812" fillId="745" borderId="736" xfId="0" applyNumberFormat="1" applyFont="1" applyFill="1" applyBorder="1" applyAlignment="1" applyProtection="1">
      <alignment horizontal="right"/>
    </xf>
    <xf numFmtId="1" fontId="813" fillId="746" borderId="737" xfId="0" applyNumberFormat="1" applyFont="1" applyFill="1" applyBorder="1" applyAlignment="1" applyProtection="1">
      <alignment horizontal="right"/>
    </xf>
    <xf numFmtId="1" fontId="814" fillId="747" borderId="738" xfId="0" applyNumberFormat="1" applyFont="1" applyFill="1" applyBorder="1" applyAlignment="1" applyProtection="1">
      <alignment horizontal="right"/>
    </xf>
    <xf numFmtId="1" fontId="815" fillId="748" borderId="739" xfId="0" applyNumberFormat="1" applyFont="1" applyFill="1" applyBorder="1" applyAlignment="1" applyProtection="1">
      <alignment horizontal="right"/>
    </xf>
    <xf numFmtId="1" fontId="816" fillId="749" borderId="740" xfId="0" applyNumberFormat="1" applyFont="1" applyFill="1" applyBorder="1" applyAlignment="1" applyProtection="1">
      <alignment horizontal="right"/>
    </xf>
    <xf numFmtId="0" fontId="817" fillId="750" borderId="741" xfId="0" applyNumberFormat="1" applyFont="1" applyFill="1" applyBorder="1" applyAlignment="1" applyProtection="1">
      <alignment horizontal="left"/>
    </xf>
    <xf numFmtId="1" fontId="818" fillId="751" borderId="742" xfId="0" applyNumberFormat="1" applyFont="1" applyFill="1" applyBorder="1" applyAlignment="1" applyProtection="1">
      <alignment horizontal="right"/>
    </xf>
    <xf numFmtId="1" fontId="819" fillId="752" borderId="743" xfId="0" applyNumberFormat="1" applyFont="1" applyFill="1" applyBorder="1" applyAlignment="1" applyProtection="1">
      <alignment horizontal="right"/>
    </xf>
    <xf numFmtId="1" fontId="820" fillId="753" borderId="744" xfId="0" applyNumberFormat="1" applyFont="1" applyFill="1" applyBorder="1" applyAlignment="1" applyProtection="1">
      <alignment horizontal="right"/>
    </xf>
    <xf numFmtId="1" fontId="821" fillId="754" borderId="745" xfId="0" applyNumberFormat="1" applyFont="1" applyFill="1" applyBorder="1" applyAlignment="1" applyProtection="1">
      <alignment horizontal="right"/>
    </xf>
    <xf numFmtId="1" fontId="822" fillId="755" borderId="746" xfId="0" applyNumberFormat="1" applyFont="1" applyFill="1" applyBorder="1" applyAlignment="1" applyProtection="1">
      <alignment horizontal="right"/>
    </xf>
    <xf numFmtId="1" fontId="823" fillId="756" borderId="747" xfId="0" applyNumberFormat="1" applyFont="1" applyFill="1" applyBorder="1" applyAlignment="1" applyProtection="1">
      <alignment horizontal="right"/>
    </xf>
    <xf numFmtId="1" fontId="824" fillId="757" borderId="748" xfId="0" applyNumberFormat="1" applyFont="1" applyFill="1" applyBorder="1" applyAlignment="1" applyProtection="1">
      <alignment horizontal="right"/>
    </xf>
    <xf numFmtId="0" fontId="825" fillId="758" borderId="749" xfId="0" applyNumberFormat="1" applyFont="1" applyFill="1" applyBorder="1" applyAlignment="1" applyProtection="1">
      <alignment horizontal="left"/>
    </xf>
    <xf numFmtId="1" fontId="826" fillId="759" borderId="750" xfId="0" applyNumberFormat="1" applyFont="1" applyFill="1" applyBorder="1" applyAlignment="1" applyProtection="1">
      <alignment horizontal="right"/>
    </xf>
    <xf numFmtId="1" fontId="827" fillId="760" borderId="751" xfId="0" applyNumberFormat="1" applyFont="1" applyFill="1" applyBorder="1" applyAlignment="1" applyProtection="1">
      <alignment horizontal="right"/>
    </xf>
    <xf numFmtId="1" fontId="828" fillId="761" borderId="752" xfId="0" applyNumberFormat="1" applyFont="1" applyFill="1" applyBorder="1" applyAlignment="1" applyProtection="1">
      <alignment horizontal="right"/>
    </xf>
    <xf numFmtId="1" fontId="829" fillId="762" borderId="753" xfId="0" applyNumberFormat="1" applyFont="1" applyFill="1" applyBorder="1" applyAlignment="1" applyProtection="1">
      <alignment horizontal="right"/>
    </xf>
    <xf numFmtId="1" fontId="830" fillId="763" borderId="754" xfId="0" applyNumberFormat="1" applyFont="1" applyFill="1" applyBorder="1" applyAlignment="1" applyProtection="1">
      <alignment horizontal="right"/>
    </xf>
    <xf numFmtId="1" fontId="831" fillId="764" borderId="755" xfId="0" applyNumberFormat="1" applyFont="1" applyFill="1" applyBorder="1" applyAlignment="1" applyProtection="1">
      <alignment horizontal="right"/>
    </xf>
    <xf numFmtId="1" fontId="832" fillId="765" borderId="756" xfId="0" applyNumberFormat="1" applyFont="1" applyFill="1" applyBorder="1" applyAlignment="1" applyProtection="1">
      <alignment horizontal="right"/>
    </xf>
    <xf numFmtId="0" fontId="833" fillId="766" borderId="757" xfId="0" applyNumberFormat="1" applyFont="1" applyFill="1" applyBorder="1" applyAlignment="1" applyProtection="1"/>
    <xf numFmtId="0" fontId="834" fillId="767" borderId="758" xfId="0" applyNumberFormat="1" applyFont="1" applyFill="1" applyBorder="1" applyAlignment="1" applyProtection="1">
      <alignment horizontal="right"/>
    </xf>
    <xf numFmtId="0" fontId="835" fillId="768" borderId="759" xfId="0" applyNumberFormat="1" applyFont="1" applyFill="1" applyBorder="1" applyAlignment="1" applyProtection="1">
      <alignment horizontal="right"/>
    </xf>
    <xf numFmtId="0" fontId="836" fillId="769" borderId="760" xfId="0" applyNumberFormat="1" applyFont="1" applyFill="1" applyBorder="1" applyAlignment="1" applyProtection="1">
      <alignment horizontal="right"/>
    </xf>
    <xf numFmtId="0" fontId="837" fillId="770" borderId="761" xfId="0" applyNumberFormat="1" applyFont="1" applyFill="1" applyBorder="1" applyAlignment="1" applyProtection="1">
      <alignment horizontal="right"/>
    </xf>
    <xf numFmtId="0" fontId="838" fillId="771" borderId="762" xfId="0" applyNumberFormat="1" applyFont="1" applyFill="1" applyBorder="1" applyAlignment="1" applyProtection="1">
      <alignment horizontal="right"/>
    </xf>
    <xf numFmtId="0" fontId="839" fillId="772" borderId="763" xfId="0" applyNumberFormat="1" applyFont="1" applyFill="1" applyBorder="1" applyAlignment="1" applyProtection="1">
      <alignment horizontal="right"/>
    </xf>
    <xf numFmtId="0" fontId="840" fillId="773" borderId="764" xfId="0" applyNumberFormat="1" applyFont="1" applyFill="1" applyBorder="1" applyAlignment="1" applyProtection="1">
      <alignment horizontal="right"/>
    </xf>
    <xf numFmtId="0" fontId="841" fillId="774" borderId="765" xfId="0" applyNumberFormat="1" applyFont="1" applyFill="1" applyBorder="1" applyAlignment="1" applyProtection="1">
      <alignment horizontal="left"/>
    </xf>
    <xf numFmtId="1" fontId="842" fillId="775" borderId="766" xfId="0" applyNumberFormat="1" applyFont="1" applyFill="1" applyBorder="1" applyAlignment="1" applyProtection="1"/>
    <xf numFmtId="1" fontId="843" fillId="776" borderId="767" xfId="0" applyNumberFormat="1" applyFont="1" applyFill="1" applyBorder="1" applyAlignment="1" applyProtection="1"/>
    <xf numFmtId="1" fontId="844" fillId="777" borderId="768" xfId="0" applyNumberFormat="1" applyFont="1" applyFill="1" applyBorder="1" applyAlignment="1" applyProtection="1"/>
    <xf numFmtId="1" fontId="845" fillId="778" borderId="769" xfId="0" applyNumberFormat="1" applyFont="1" applyFill="1" applyBorder="1" applyAlignment="1" applyProtection="1"/>
    <xf numFmtId="1" fontId="846" fillId="779" borderId="770" xfId="0" applyNumberFormat="1" applyFont="1" applyFill="1" applyBorder="1" applyAlignment="1" applyProtection="1"/>
    <xf numFmtId="1" fontId="847" fillId="780" borderId="771" xfId="0" applyNumberFormat="1" applyFont="1" applyFill="1" applyBorder="1" applyAlignment="1" applyProtection="1"/>
    <xf numFmtId="1" fontId="848" fillId="781" borderId="772" xfId="0" applyNumberFormat="1" applyFont="1" applyFill="1" applyBorder="1" applyAlignment="1" applyProtection="1"/>
    <xf numFmtId="0" fontId="849" fillId="782" borderId="773" xfId="0" applyNumberFormat="1" applyFont="1" applyFill="1" applyBorder="1" applyAlignment="1" applyProtection="1">
      <alignment horizontal="left"/>
    </xf>
    <xf numFmtId="1" fontId="850" fillId="783" borderId="774" xfId="0" applyNumberFormat="1" applyFont="1" applyFill="1" applyBorder="1" applyAlignment="1" applyProtection="1">
      <alignment horizontal="right"/>
    </xf>
    <xf numFmtId="1" fontId="851" fillId="784" borderId="775" xfId="0" applyNumberFormat="1" applyFont="1" applyFill="1" applyBorder="1" applyAlignment="1" applyProtection="1">
      <alignment horizontal="right"/>
    </xf>
    <xf numFmtId="1" fontId="852" fillId="785" borderId="776" xfId="0" applyNumberFormat="1" applyFont="1" applyFill="1" applyBorder="1" applyAlignment="1" applyProtection="1">
      <alignment horizontal="right"/>
    </xf>
    <xf numFmtId="1" fontId="853" fillId="786" borderId="777" xfId="0" applyNumberFormat="1" applyFont="1" applyFill="1" applyBorder="1" applyAlignment="1" applyProtection="1">
      <alignment horizontal="right"/>
    </xf>
    <xf numFmtId="1" fontId="854" fillId="787" borderId="778" xfId="0" applyNumberFormat="1" applyFont="1" applyFill="1" applyBorder="1" applyAlignment="1" applyProtection="1">
      <alignment horizontal="right"/>
    </xf>
    <xf numFmtId="1" fontId="855" fillId="788" borderId="779" xfId="0" applyNumberFormat="1" applyFont="1" applyFill="1" applyBorder="1" applyAlignment="1" applyProtection="1">
      <alignment horizontal="right"/>
    </xf>
    <xf numFmtId="1" fontId="856" fillId="789" borderId="780" xfId="0" applyNumberFormat="1" applyFont="1" applyFill="1" applyBorder="1" applyAlignment="1" applyProtection="1">
      <alignment horizontal="right"/>
    </xf>
    <xf numFmtId="0" fontId="857" fillId="790" borderId="781" xfId="0" applyNumberFormat="1" applyFont="1" applyFill="1" applyBorder="1" applyAlignment="1" applyProtection="1">
      <alignment horizontal="left"/>
    </xf>
    <xf numFmtId="1" fontId="858" fillId="791" borderId="782" xfId="0" applyNumberFormat="1" applyFont="1" applyFill="1" applyBorder="1" applyAlignment="1" applyProtection="1">
      <alignment horizontal="right"/>
    </xf>
    <xf numFmtId="1" fontId="859" fillId="792" borderId="783" xfId="0" applyNumberFormat="1" applyFont="1" applyFill="1" applyBorder="1" applyAlignment="1" applyProtection="1">
      <alignment horizontal="right"/>
    </xf>
    <xf numFmtId="1" fontId="860" fillId="793" borderId="784" xfId="0" applyNumberFormat="1" applyFont="1" applyFill="1" applyBorder="1" applyAlignment="1" applyProtection="1">
      <alignment horizontal="right"/>
    </xf>
    <xf numFmtId="1" fontId="861" fillId="794" borderId="785" xfId="0" applyNumberFormat="1" applyFont="1" applyFill="1" applyBorder="1" applyAlignment="1" applyProtection="1">
      <alignment horizontal="right"/>
    </xf>
    <xf numFmtId="1" fontId="862" fillId="795" borderId="786" xfId="0" applyNumberFormat="1" applyFont="1" applyFill="1" applyBorder="1" applyAlignment="1" applyProtection="1">
      <alignment horizontal="right"/>
    </xf>
    <xf numFmtId="1" fontId="863" fillId="796" borderId="787" xfId="0" applyNumberFormat="1" applyFont="1" applyFill="1" applyBorder="1" applyAlignment="1" applyProtection="1">
      <alignment horizontal="right"/>
    </xf>
    <xf numFmtId="1" fontId="864" fillId="797" borderId="788" xfId="0" applyNumberFormat="1" applyFont="1" applyFill="1" applyBorder="1" applyAlignment="1" applyProtection="1">
      <alignment horizontal="right"/>
    </xf>
    <xf numFmtId="0" fontId="865" fillId="798" borderId="789" xfId="0" applyNumberFormat="1" applyFont="1" applyFill="1" applyBorder="1" applyAlignment="1" applyProtection="1">
      <alignment horizontal="left"/>
    </xf>
    <xf numFmtId="1" fontId="866" fillId="799" borderId="790" xfId="0" applyNumberFormat="1" applyFont="1" applyFill="1" applyBorder="1" applyAlignment="1" applyProtection="1">
      <alignment horizontal="right"/>
    </xf>
    <xf numFmtId="1" fontId="867" fillId="800" borderId="791" xfId="0" applyNumberFormat="1" applyFont="1" applyFill="1" applyBorder="1" applyAlignment="1" applyProtection="1">
      <alignment horizontal="right"/>
    </xf>
    <xf numFmtId="1" fontId="868" fillId="801" borderId="792" xfId="0" applyNumberFormat="1" applyFont="1" applyFill="1" applyBorder="1" applyAlignment="1" applyProtection="1">
      <alignment horizontal="right"/>
    </xf>
    <xf numFmtId="1" fontId="869" fillId="802" borderId="793" xfId="0" applyNumberFormat="1" applyFont="1" applyFill="1" applyBorder="1" applyAlignment="1" applyProtection="1">
      <alignment horizontal="right"/>
    </xf>
    <xf numFmtId="1" fontId="870" fillId="803" borderId="794" xfId="0" applyNumberFormat="1" applyFont="1" applyFill="1" applyBorder="1" applyAlignment="1" applyProtection="1">
      <alignment horizontal="right"/>
    </xf>
    <xf numFmtId="1" fontId="871" fillId="804" borderId="795" xfId="0" applyNumberFormat="1" applyFont="1" applyFill="1" applyBorder="1" applyAlignment="1" applyProtection="1">
      <alignment horizontal="right"/>
    </xf>
    <xf numFmtId="1" fontId="872" fillId="805" borderId="796" xfId="0" applyNumberFormat="1" applyFont="1" applyFill="1" applyBorder="1" applyAlignment="1" applyProtection="1">
      <alignment horizontal="right"/>
    </xf>
    <xf numFmtId="0" fontId="873" fillId="806" borderId="797" xfId="0" applyNumberFormat="1" applyFont="1" applyFill="1" applyBorder="1" applyAlignment="1" applyProtection="1">
      <alignment horizontal="left"/>
    </xf>
    <xf numFmtId="1" fontId="874" fillId="807" borderId="798" xfId="0" applyNumberFormat="1" applyFont="1" applyFill="1" applyBorder="1" applyAlignment="1" applyProtection="1">
      <alignment horizontal="right"/>
    </xf>
    <xf numFmtId="1" fontId="875" fillId="808" borderId="799" xfId="0" applyNumberFormat="1" applyFont="1" applyFill="1" applyBorder="1" applyAlignment="1" applyProtection="1">
      <alignment horizontal="right"/>
    </xf>
    <xf numFmtId="1" fontId="876" fillId="809" borderId="800" xfId="0" applyNumberFormat="1" applyFont="1" applyFill="1" applyBorder="1" applyAlignment="1" applyProtection="1">
      <alignment horizontal="right"/>
    </xf>
    <xf numFmtId="1" fontId="877" fillId="810" borderId="801" xfId="0" applyNumberFormat="1" applyFont="1" applyFill="1" applyBorder="1" applyAlignment="1" applyProtection="1">
      <alignment horizontal="right"/>
    </xf>
    <xf numFmtId="1" fontId="878" fillId="811" borderId="802" xfId="0" applyNumberFormat="1" applyFont="1" applyFill="1" applyBorder="1" applyAlignment="1" applyProtection="1">
      <alignment horizontal="right"/>
    </xf>
    <xf numFmtId="1" fontId="879" fillId="812" borderId="803" xfId="0" applyNumberFormat="1" applyFont="1" applyFill="1" applyBorder="1" applyAlignment="1" applyProtection="1">
      <alignment horizontal="right"/>
    </xf>
    <xf numFmtId="1" fontId="880" fillId="813" borderId="804" xfId="0" applyNumberFormat="1" applyFont="1" applyFill="1" applyBorder="1" applyAlignment="1" applyProtection="1">
      <alignment horizontal="right"/>
    </xf>
    <xf numFmtId="0" fontId="881" fillId="814" borderId="805" xfId="0" applyNumberFormat="1" applyFont="1" applyFill="1" applyBorder="1" applyAlignment="1" applyProtection="1">
      <alignment horizontal="left"/>
    </xf>
    <xf numFmtId="0" fontId="882" fillId="815" borderId="806" xfId="0" applyNumberFormat="1" applyFont="1" applyFill="1" applyBorder="1" applyAlignment="1" applyProtection="1">
      <alignment horizontal="left"/>
    </xf>
    <xf numFmtId="1" fontId="883" fillId="816" borderId="807" xfId="0" applyNumberFormat="1" applyFont="1" applyFill="1" applyBorder="1" applyAlignment="1" applyProtection="1">
      <alignment horizontal="right"/>
    </xf>
    <xf numFmtId="1" fontId="884" fillId="817" borderId="808" xfId="0" applyNumberFormat="1" applyFont="1" applyFill="1" applyBorder="1" applyAlignment="1" applyProtection="1">
      <alignment horizontal="right"/>
    </xf>
    <xf numFmtId="1" fontId="885" fillId="818" borderId="809" xfId="0" applyNumberFormat="1" applyFont="1" applyFill="1" applyBorder="1" applyAlignment="1" applyProtection="1">
      <alignment horizontal="right"/>
    </xf>
    <xf numFmtId="1" fontId="886" fillId="819" borderId="810" xfId="0" applyNumberFormat="1" applyFont="1" applyFill="1" applyBorder="1" applyAlignment="1" applyProtection="1">
      <alignment horizontal="right"/>
    </xf>
    <xf numFmtId="1" fontId="887" fillId="820" borderId="811" xfId="0" applyNumberFormat="1" applyFont="1" applyFill="1" applyBorder="1" applyAlignment="1" applyProtection="1">
      <alignment horizontal="right"/>
    </xf>
    <xf numFmtId="1" fontId="888" fillId="821" borderId="812" xfId="0" applyNumberFormat="1" applyFont="1" applyFill="1" applyBorder="1" applyAlignment="1" applyProtection="1">
      <alignment horizontal="right"/>
    </xf>
    <xf numFmtId="1" fontId="889" fillId="822" borderId="813" xfId="0" applyNumberFormat="1" applyFont="1" applyFill="1" applyBorder="1" applyAlignment="1" applyProtection="1">
      <alignment horizontal="right"/>
    </xf>
    <xf numFmtId="0" fontId="890" fillId="823" borderId="814" xfId="0" applyNumberFormat="1" applyFont="1" applyFill="1" applyBorder="1" applyAlignment="1" applyProtection="1">
      <alignment horizontal="left"/>
    </xf>
    <xf numFmtId="1" fontId="891" fillId="824" borderId="815" xfId="0" applyNumberFormat="1" applyFont="1" applyFill="1" applyBorder="1" applyAlignment="1" applyProtection="1">
      <alignment horizontal="right"/>
    </xf>
    <xf numFmtId="1" fontId="892" fillId="825" borderId="816" xfId="0" applyNumberFormat="1" applyFont="1" applyFill="1" applyBorder="1" applyAlignment="1" applyProtection="1">
      <alignment horizontal="right"/>
    </xf>
    <xf numFmtId="1" fontId="893" fillId="826" borderId="817" xfId="0" applyNumberFormat="1" applyFont="1" applyFill="1" applyBorder="1" applyAlignment="1" applyProtection="1">
      <alignment horizontal="right"/>
    </xf>
    <xf numFmtId="1" fontId="894" fillId="827" borderId="818" xfId="0" applyNumberFormat="1" applyFont="1" applyFill="1" applyBorder="1" applyAlignment="1" applyProtection="1">
      <alignment horizontal="right"/>
    </xf>
    <xf numFmtId="1" fontId="895" fillId="828" borderId="819" xfId="0" applyNumberFormat="1" applyFont="1" applyFill="1" applyBorder="1" applyAlignment="1" applyProtection="1">
      <alignment horizontal="right"/>
    </xf>
    <xf numFmtId="1" fontId="896" fillId="829" borderId="820" xfId="0" applyNumberFormat="1" applyFont="1" applyFill="1" applyBorder="1" applyAlignment="1" applyProtection="1">
      <alignment horizontal="right"/>
    </xf>
    <xf numFmtId="1" fontId="897" fillId="830" borderId="821" xfId="0" applyNumberFormat="1" applyFont="1" applyFill="1" applyBorder="1" applyAlignment="1" applyProtection="1">
      <alignment horizontal="right"/>
    </xf>
    <xf numFmtId="0" fontId="898" fillId="831" borderId="822" xfId="0" applyNumberFormat="1" applyFont="1" applyFill="1" applyBorder="1" applyAlignment="1" applyProtection="1">
      <alignment horizontal="left"/>
    </xf>
    <xf numFmtId="1" fontId="899" fillId="832" borderId="823" xfId="0" applyNumberFormat="1" applyFont="1" applyFill="1" applyBorder="1" applyAlignment="1" applyProtection="1">
      <alignment horizontal="right"/>
    </xf>
    <xf numFmtId="1" fontId="900" fillId="833" borderId="824" xfId="0" applyNumberFormat="1" applyFont="1" applyFill="1" applyBorder="1" applyAlignment="1" applyProtection="1">
      <alignment horizontal="right"/>
    </xf>
    <xf numFmtId="1" fontId="901" fillId="834" borderId="825" xfId="0" applyNumberFormat="1" applyFont="1" applyFill="1" applyBorder="1" applyAlignment="1" applyProtection="1">
      <alignment horizontal="right"/>
    </xf>
    <xf numFmtId="1" fontId="902" fillId="835" borderId="826" xfId="0" applyNumberFormat="1" applyFont="1" applyFill="1" applyBorder="1" applyAlignment="1" applyProtection="1">
      <alignment horizontal="right"/>
    </xf>
    <xf numFmtId="1" fontId="903" fillId="836" borderId="827" xfId="0" applyNumberFormat="1" applyFont="1" applyFill="1" applyBorder="1" applyAlignment="1" applyProtection="1">
      <alignment horizontal="right"/>
    </xf>
    <xf numFmtId="1" fontId="904" fillId="837" borderId="828" xfId="0" applyNumberFormat="1" applyFont="1" applyFill="1" applyBorder="1" applyAlignment="1" applyProtection="1">
      <alignment horizontal="right"/>
    </xf>
    <xf numFmtId="1" fontId="905" fillId="838" borderId="829" xfId="0" applyNumberFormat="1" applyFont="1" applyFill="1" applyBorder="1" applyAlignment="1" applyProtection="1">
      <alignment horizontal="right"/>
    </xf>
    <xf numFmtId="0" fontId="906" fillId="839" borderId="830" xfId="0" applyNumberFormat="1" applyFont="1" applyFill="1" applyBorder="1" applyAlignment="1" applyProtection="1">
      <alignment horizontal="left"/>
    </xf>
    <xf numFmtId="1" fontId="907" fillId="840" borderId="831" xfId="0" applyNumberFormat="1" applyFont="1" applyFill="1" applyBorder="1" applyAlignment="1" applyProtection="1">
      <alignment horizontal="right"/>
    </xf>
    <xf numFmtId="1" fontId="908" fillId="841" borderId="832" xfId="0" applyNumberFormat="1" applyFont="1" applyFill="1" applyBorder="1" applyAlignment="1" applyProtection="1">
      <alignment horizontal="right"/>
    </xf>
    <xf numFmtId="1" fontId="909" fillId="842" borderId="833" xfId="0" applyNumberFormat="1" applyFont="1" applyFill="1" applyBorder="1" applyAlignment="1" applyProtection="1">
      <alignment horizontal="right"/>
    </xf>
    <xf numFmtId="1" fontId="910" fillId="843" borderId="834" xfId="0" applyNumberFormat="1" applyFont="1" applyFill="1" applyBorder="1" applyAlignment="1" applyProtection="1">
      <alignment horizontal="right"/>
    </xf>
    <xf numFmtId="1" fontId="911" fillId="844" borderId="835" xfId="0" applyNumberFormat="1" applyFont="1" applyFill="1" applyBorder="1" applyAlignment="1" applyProtection="1">
      <alignment horizontal="right"/>
    </xf>
    <xf numFmtId="1" fontId="912" fillId="845" borderId="836" xfId="0" applyNumberFormat="1" applyFont="1" applyFill="1" applyBorder="1" applyAlignment="1" applyProtection="1">
      <alignment horizontal="right"/>
    </xf>
    <xf numFmtId="1" fontId="913" fillId="846" borderId="837" xfId="0" applyNumberFormat="1" applyFont="1" applyFill="1" applyBorder="1" applyAlignment="1" applyProtection="1">
      <alignment horizontal="right"/>
    </xf>
    <xf numFmtId="0" fontId="914" fillId="847" borderId="838" xfId="0" applyNumberFormat="1" applyFont="1" applyFill="1" applyBorder="1" applyAlignment="1" applyProtection="1">
      <alignment horizontal="left"/>
    </xf>
    <xf numFmtId="0" fontId="915" fillId="848" borderId="839" xfId="0" applyNumberFormat="1" applyFont="1" applyFill="1" applyBorder="1" applyAlignment="1" applyProtection="1">
      <alignment horizontal="left"/>
    </xf>
    <xf numFmtId="1" fontId="916" fillId="849" borderId="840" xfId="0" applyNumberFormat="1" applyFont="1" applyFill="1" applyBorder="1" applyAlignment="1" applyProtection="1">
      <alignment horizontal="right"/>
    </xf>
    <xf numFmtId="1" fontId="917" fillId="850" borderId="841" xfId="0" applyNumberFormat="1" applyFont="1" applyFill="1" applyBorder="1" applyAlignment="1" applyProtection="1">
      <alignment horizontal="right"/>
    </xf>
    <xf numFmtId="1" fontId="918" fillId="851" borderId="842" xfId="0" applyNumberFormat="1" applyFont="1" applyFill="1" applyBorder="1" applyAlignment="1" applyProtection="1">
      <alignment horizontal="right"/>
    </xf>
    <xf numFmtId="1" fontId="919" fillId="852" borderId="843" xfId="0" applyNumberFormat="1" applyFont="1" applyFill="1" applyBorder="1" applyAlignment="1" applyProtection="1">
      <alignment horizontal="right"/>
    </xf>
    <xf numFmtId="1" fontId="920" fillId="853" borderId="844" xfId="0" applyNumberFormat="1" applyFont="1" applyFill="1" applyBorder="1" applyAlignment="1" applyProtection="1">
      <alignment horizontal="right"/>
    </xf>
    <xf numFmtId="1" fontId="921" fillId="854" borderId="845" xfId="0" applyNumberFormat="1" applyFont="1" applyFill="1" applyBorder="1" applyAlignment="1" applyProtection="1">
      <alignment horizontal="right"/>
    </xf>
    <xf numFmtId="1" fontId="922" fillId="855" borderId="846" xfId="0" applyNumberFormat="1" applyFont="1" applyFill="1" applyBorder="1" applyAlignment="1" applyProtection="1">
      <alignment horizontal="right"/>
    </xf>
    <xf numFmtId="0" fontId="923" fillId="856" borderId="847" xfId="0" applyNumberFormat="1" applyFont="1" applyFill="1" applyBorder="1" applyAlignment="1" applyProtection="1">
      <alignment horizontal="left"/>
    </xf>
    <xf numFmtId="1" fontId="924" fillId="857" borderId="848" xfId="0" applyNumberFormat="1" applyFont="1" applyFill="1" applyBorder="1" applyAlignment="1" applyProtection="1">
      <alignment horizontal="right"/>
    </xf>
    <xf numFmtId="1" fontId="925" fillId="858" borderId="849" xfId="0" applyNumberFormat="1" applyFont="1" applyFill="1" applyBorder="1" applyAlignment="1" applyProtection="1">
      <alignment horizontal="right"/>
    </xf>
    <xf numFmtId="1" fontId="926" fillId="859" borderId="850" xfId="0" applyNumberFormat="1" applyFont="1" applyFill="1" applyBorder="1" applyAlignment="1" applyProtection="1">
      <alignment horizontal="right"/>
    </xf>
    <xf numFmtId="1" fontId="927" fillId="860" borderId="851" xfId="0" applyNumberFormat="1" applyFont="1" applyFill="1" applyBorder="1" applyAlignment="1" applyProtection="1">
      <alignment horizontal="right"/>
    </xf>
    <xf numFmtId="1" fontId="928" fillId="861" borderId="852" xfId="0" applyNumberFormat="1" applyFont="1" applyFill="1" applyBorder="1" applyAlignment="1" applyProtection="1">
      <alignment horizontal="right"/>
    </xf>
    <xf numFmtId="1" fontId="929" fillId="862" borderId="853" xfId="0" applyNumberFormat="1" applyFont="1" applyFill="1" applyBorder="1" applyAlignment="1" applyProtection="1">
      <alignment horizontal="right"/>
    </xf>
    <xf numFmtId="1" fontId="930" fillId="863" borderId="854" xfId="0" applyNumberFormat="1" applyFont="1" applyFill="1" applyBorder="1" applyAlignment="1" applyProtection="1">
      <alignment horizontal="right"/>
    </xf>
    <xf numFmtId="0" fontId="931" fillId="864" borderId="855" xfId="0" applyNumberFormat="1" applyFont="1" applyFill="1" applyBorder="1" applyAlignment="1" applyProtection="1">
      <alignment horizontal="left"/>
    </xf>
    <xf numFmtId="1" fontId="932" fillId="865" borderId="856" xfId="0" applyNumberFormat="1" applyFont="1" applyFill="1" applyBorder="1" applyAlignment="1" applyProtection="1">
      <alignment horizontal="right"/>
    </xf>
    <xf numFmtId="1" fontId="933" fillId="866" borderId="857" xfId="0" applyNumberFormat="1" applyFont="1" applyFill="1" applyBorder="1" applyAlignment="1" applyProtection="1">
      <alignment horizontal="right"/>
    </xf>
    <xf numFmtId="1" fontId="934" fillId="867" borderId="858" xfId="0" applyNumberFormat="1" applyFont="1" applyFill="1" applyBorder="1" applyAlignment="1" applyProtection="1">
      <alignment horizontal="right"/>
    </xf>
    <xf numFmtId="1" fontId="935" fillId="868" borderId="859" xfId="0" applyNumberFormat="1" applyFont="1" applyFill="1" applyBorder="1" applyAlignment="1" applyProtection="1">
      <alignment horizontal="right"/>
    </xf>
    <xf numFmtId="1" fontId="936" fillId="869" borderId="860" xfId="0" applyNumberFormat="1" applyFont="1" applyFill="1" applyBorder="1" applyAlignment="1" applyProtection="1">
      <alignment horizontal="right"/>
    </xf>
    <xf numFmtId="1" fontId="937" fillId="870" borderId="861" xfId="0" applyNumberFormat="1" applyFont="1" applyFill="1" applyBorder="1" applyAlignment="1" applyProtection="1">
      <alignment horizontal="right"/>
    </xf>
    <xf numFmtId="1" fontId="938" fillId="871" borderId="862" xfId="0" applyNumberFormat="1" applyFont="1" applyFill="1" applyBorder="1" applyAlignment="1" applyProtection="1">
      <alignment horizontal="right"/>
    </xf>
    <xf numFmtId="0" fontId="939" fillId="872" borderId="863" xfId="0" applyNumberFormat="1" applyFont="1" applyFill="1" applyBorder="1" applyAlignment="1" applyProtection="1">
      <alignment horizontal="left"/>
    </xf>
    <xf numFmtId="1" fontId="940" fillId="873" borderId="864" xfId="0" applyNumberFormat="1" applyFont="1" applyFill="1" applyBorder="1" applyAlignment="1" applyProtection="1">
      <alignment horizontal="right"/>
    </xf>
    <xf numFmtId="1" fontId="941" fillId="874" borderId="865" xfId="0" applyNumberFormat="1" applyFont="1" applyFill="1" applyBorder="1" applyAlignment="1" applyProtection="1">
      <alignment horizontal="right"/>
    </xf>
    <xf numFmtId="1" fontId="942" fillId="875" borderId="866" xfId="0" applyNumberFormat="1" applyFont="1" applyFill="1" applyBorder="1" applyAlignment="1" applyProtection="1">
      <alignment horizontal="right"/>
    </xf>
    <xf numFmtId="1" fontId="943" fillId="876" borderId="867" xfId="0" applyNumberFormat="1" applyFont="1" applyFill="1" applyBorder="1" applyAlignment="1" applyProtection="1">
      <alignment horizontal="right"/>
    </xf>
    <xf numFmtId="1" fontId="944" fillId="877" borderId="868" xfId="0" applyNumberFormat="1" applyFont="1" applyFill="1" applyBorder="1" applyAlignment="1" applyProtection="1">
      <alignment horizontal="right"/>
    </xf>
    <xf numFmtId="1" fontId="945" fillId="878" borderId="869" xfId="0" applyNumberFormat="1" applyFont="1" applyFill="1" applyBorder="1" applyAlignment="1" applyProtection="1">
      <alignment horizontal="right"/>
    </xf>
    <xf numFmtId="1" fontId="946" fillId="879" borderId="870" xfId="0" applyNumberFormat="1" applyFont="1" applyFill="1" applyBorder="1" applyAlignment="1" applyProtection="1">
      <alignment horizontal="right"/>
    </xf>
    <xf numFmtId="0" fontId="947" fillId="880" borderId="871" xfId="0" applyNumberFormat="1" applyFont="1" applyFill="1" applyBorder="1" applyAlignment="1" applyProtection="1">
      <alignment horizontal="left"/>
    </xf>
    <xf numFmtId="0" fontId="948" fillId="881" borderId="872" xfId="0" applyNumberFormat="1" applyFont="1" applyFill="1" applyBorder="1" applyAlignment="1" applyProtection="1">
      <alignment horizontal="left"/>
    </xf>
    <xf numFmtId="1" fontId="949" fillId="882" borderId="873" xfId="0" applyNumberFormat="1" applyFont="1" applyFill="1" applyBorder="1" applyAlignment="1" applyProtection="1">
      <alignment horizontal="right"/>
    </xf>
    <xf numFmtId="1" fontId="950" fillId="883" borderId="874" xfId="0" applyNumberFormat="1" applyFont="1" applyFill="1" applyBorder="1" applyAlignment="1" applyProtection="1">
      <alignment horizontal="right"/>
    </xf>
    <xf numFmtId="1" fontId="951" fillId="884" borderId="875" xfId="0" applyNumberFormat="1" applyFont="1" applyFill="1" applyBorder="1" applyAlignment="1" applyProtection="1">
      <alignment horizontal="right"/>
    </xf>
    <xf numFmtId="1" fontId="952" fillId="885" borderId="876" xfId="0" applyNumberFormat="1" applyFont="1" applyFill="1" applyBorder="1" applyAlignment="1" applyProtection="1">
      <alignment horizontal="right"/>
    </xf>
    <xf numFmtId="1" fontId="953" fillId="886" borderId="877" xfId="0" applyNumberFormat="1" applyFont="1" applyFill="1" applyBorder="1" applyAlignment="1" applyProtection="1">
      <alignment horizontal="right"/>
    </xf>
    <xf numFmtId="1" fontId="954" fillId="887" borderId="878" xfId="0" applyNumberFormat="1" applyFont="1" applyFill="1" applyBorder="1" applyAlignment="1" applyProtection="1">
      <alignment horizontal="right"/>
    </xf>
    <xf numFmtId="1" fontId="955" fillId="888" borderId="879" xfId="0" applyNumberFormat="1" applyFont="1" applyFill="1" applyBorder="1" applyAlignment="1" applyProtection="1">
      <alignment horizontal="right"/>
    </xf>
    <xf numFmtId="0" fontId="956" fillId="889" borderId="880" xfId="0" applyNumberFormat="1" applyFont="1" applyFill="1" applyBorder="1" applyAlignment="1" applyProtection="1">
      <alignment horizontal="left"/>
    </xf>
    <xf numFmtId="1" fontId="957" fillId="890" borderId="881" xfId="0" applyNumberFormat="1" applyFont="1" applyFill="1" applyBorder="1" applyAlignment="1" applyProtection="1">
      <alignment horizontal="right"/>
    </xf>
    <xf numFmtId="1" fontId="958" fillId="891" borderId="882" xfId="0" applyNumberFormat="1" applyFont="1" applyFill="1" applyBorder="1" applyAlignment="1" applyProtection="1">
      <alignment horizontal="right"/>
    </xf>
    <xf numFmtId="1" fontId="959" fillId="892" borderId="883" xfId="0" applyNumberFormat="1" applyFont="1" applyFill="1" applyBorder="1" applyAlignment="1" applyProtection="1">
      <alignment horizontal="right"/>
    </xf>
    <xf numFmtId="1" fontId="960" fillId="893" borderId="884" xfId="0" applyNumberFormat="1" applyFont="1" applyFill="1" applyBorder="1" applyAlignment="1" applyProtection="1">
      <alignment horizontal="right"/>
    </xf>
    <xf numFmtId="1" fontId="961" fillId="894" borderId="885" xfId="0" applyNumberFormat="1" applyFont="1" applyFill="1" applyBorder="1" applyAlignment="1" applyProtection="1">
      <alignment horizontal="right"/>
    </xf>
    <xf numFmtId="1" fontId="962" fillId="895" borderId="886" xfId="0" applyNumberFormat="1" applyFont="1" applyFill="1" applyBorder="1" applyAlignment="1" applyProtection="1">
      <alignment horizontal="right"/>
    </xf>
    <xf numFmtId="1" fontId="963" fillId="896" borderId="887" xfId="0" applyNumberFormat="1" applyFont="1" applyFill="1" applyBorder="1" applyAlignment="1" applyProtection="1">
      <alignment horizontal="right"/>
    </xf>
    <xf numFmtId="0" fontId="964" fillId="897" borderId="888" xfId="0" applyNumberFormat="1" applyFont="1" applyFill="1" applyBorder="1" applyAlignment="1" applyProtection="1">
      <alignment horizontal="left"/>
    </xf>
    <xf numFmtId="1" fontId="965" fillId="898" borderId="889" xfId="0" applyNumberFormat="1" applyFont="1" applyFill="1" applyBorder="1" applyAlignment="1" applyProtection="1">
      <alignment horizontal="right"/>
    </xf>
    <xf numFmtId="1" fontId="966" fillId="899" borderId="890" xfId="0" applyNumberFormat="1" applyFont="1" applyFill="1" applyBorder="1" applyAlignment="1" applyProtection="1">
      <alignment horizontal="right"/>
    </xf>
    <xf numFmtId="1" fontId="967" fillId="900" borderId="891" xfId="0" applyNumberFormat="1" applyFont="1" applyFill="1" applyBorder="1" applyAlignment="1" applyProtection="1">
      <alignment horizontal="right"/>
    </xf>
    <xf numFmtId="1" fontId="968" fillId="901" borderId="892" xfId="0" applyNumberFormat="1" applyFont="1" applyFill="1" applyBorder="1" applyAlignment="1" applyProtection="1">
      <alignment horizontal="right"/>
    </xf>
    <xf numFmtId="1" fontId="969" fillId="902" borderId="893" xfId="0" applyNumberFormat="1" applyFont="1" applyFill="1" applyBorder="1" applyAlignment="1" applyProtection="1">
      <alignment horizontal="right"/>
    </xf>
    <xf numFmtId="1" fontId="970" fillId="903" borderId="894" xfId="0" applyNumberFormat="1" applyFont="1" applyFill="1" applyBorder="1" applyAlignment="1" applyProtection="1">
      <alignment horizontal="right"/>
    </xf>
    <xf numFmtId="1" fontId="971" fillId="904" borderId="895" xfId="0" applyNumberFormat="1" applyFont="1" applyFill="1" applyBorder="1" applyAlignment="1" applyProtection="1">
      <alignment horizontal="right"/>
    </xf>
    <xf numFmtId="0" fontId="972" fillId="905" borderId="896" xfId="0" applyNumberFormat="1" applyFont="1" applyFill="1" applyBorder="1" applyAlignment="1" applyProtection="1">
      <alignment horizontal="left"/>
    </xf>
    <xf numFmtId="1" fontId="973" fillId="906" borderId="897" xfId="0" applyNumberFormat="1" applyFont="1" applyFill="1" applyBorder="1" applyAlignment="1" applyProtection="1">
      <alignment horizontal="right"/>
    </xf>
    <xf numFmtId="1" fontId="974" fillId="907" borderId="898" xfId="0" applyNumberFormat="1" applyFont="1" applyFill="1" applyBorder="1" applyAlignment="1" applyProtection="1">
      <alignment horizontal="right"/>
    </xf>
    <xf numFmtId="1" fontId="975" fillId="908" borderId="899" xfId="0" applyNumberFormat="1" applyFont="1" applyFill="1" applyBorder="1" applyAlignment="1" applyProtection="1">
      <alignment horizontal="right"/>
    </xf>
    <xf numFmtId="1" fontId="976" fillId="909" borderId="900" xfId="0" applyNumberFormat="1" applyFont="1" applyFill="1" applyBorder="1" applyAlignment="1" applyProtection="1">
      <alignment horizontal="right"/>
    </xf>
    <xf numFmtId="1" fontId="977" fillId="910" borderId="901" xfId="0" applyNumberFormat="1" applyFont="1" applyFill="1" applyBorder="1" applyAlignment="1" applyProtection="1">
      <alignment horizontal="right"/>
    </xf>
    <xf numFmtId="1" fontId="978" fillId="911" borderId="902" xfId="0" applyNumberFormat="1" applyFont="1" applyFill="1" applyBorder="1" applyAlignment="1" applyProtection="1">
      <alignment horizontal="right"/>
    </xf>
    <xf numFmtId="1" fontId="979" fillId="912" borderId="903" xfId="0" applyNumberFormat="1" applyFont="1" applyFill="1" applyBorder="1" applyAlignment="1" applyProtection="1">
      <alignment horizontal="right"/>
    </xf>
    <xf numFmtId="0" fontId="980" fillId="913" borderId="904" xfId="0" applyNumberFormat="1" applyFont="1" applyFill="1" applyBorder="1" applyAlignment="1" applyProtection="1">
      <alignment horizontal="left"/>
    </xf>
    <xf numFmtId="0" fontId="981" fillId="914" borderId="905" xfId="0" applyNumberFormat="1" applyFont="1" applyFill="1" applyBorder="1" applyAlignment="1" applyProtection="1">
      <alignment horizontal="left"/>
    </xf>
    <xf numFmtId="1" fontId="982" fillId="915" borderId="906" xfId="0" applyNumberFormat="1" applyFont="1" applyFill="1" applyBorder="1" applyAlignment="1" applyProtection="1">
      <alignment horizontal="right"/>
    </xf>
    <xf numFmtId="1" fontId="983" fillId="916" borderId="907" xfId="0" applyNumberFormat="1" applyFont="1" applyFill="1" applyBorder="1" applyAlignment="1" applyProtection="1">
      <alignment horizontal="right"/>
    </xf>
    <xf numFmtId="1" fontId="984" fillId="917" borderId="908" xfId="0" applyNumberFormat="1" applyFont="1" applyFill="1" applyBorder="1" applyAlignment="1" applyProtection="1">
      <alignment horizontal="right"/>
    </xf>
    <xf numFmtId="1" fontId="985" fillId="918" borderId="909" xfId="0" applyNumberFormat="1" applyFont="1" applyFill="1" applyBorder="1" applyAlignment="1" applyProtection="1">
      <alignment horizontal="right"/>
    </xf>
    <xf numFmtId="1" fontId="986" fillId="919" borderId="910" xfId="0" applyNumberFormat="1" applyFont="1" applyFill="1" applyBorder="1" applyAlignment="1" applyProtection="1">
      <alignment horizontal="right"/>
    </xf>
    <xf numFmtId="1" fontId="987" fillId="920" borderId="911" xfId="0" applyNumberFormat="1" applyFont="1" applyFill="1" applyBorder="1" applyAlignment="1" applyProtection="1">
      <alignment horizontal="right"/>
    </xf>
    <xf numFmtId="1" fontId="988" fillId="921" borderId="912" xfId="0" applyNumberFormat="1" applyFont="1" applyFill="1" applyBorder="1" applyAlignment="1" applyProtection="1">
      <alignment horizontal="right"/>
    </xf>
    <xf numFmtId="0" fontId="989" fillId="922" borderId="913" xfId="0" applyNumberFormat="1" applyFont="1" applyFill="1" applyBorder="1" applyAlignment="1" applyProtection="1">
      <alignment horizontal="left"/>
    </xf>
    <xf numFmtId="1" fontId="990" fillId="923" borderId="914" xfId="0" applyNumberFormat="1" applyFont="1" applyFill="1" applyBorder="1" applyAlignment="1" applyProtection="1">
      <alignment horizontal="right"/>
    </xf>
    <xf numFmtId="1" fontId="991" fillId="924" borderId="915" xfId="0" applyNumberFormat="1" applyFont="1" applyFill="1" applyBorder="1" applyAlignment="1" applyProtection="1">
      <alignment horizontal="right"/>
    </xf>
    <xf numFmtId="1" fontId="992" fillId="925" borderId="916" xfId="0" applyNumberFormat="1" applyFont="1" applyFill="1" applyBorder="1" applyAlignment="1" applyProtection="1">
      <alignment horizontal="right"/>
    </xf>
    <xf numFmtId="1" fontId="993" fillId="926" borderId="917" xfId="0" applyNumberFormat="1" applyFont="1" applyFill="1" applyBorder="1" applyAlignment="1" applyProtection="1">
      <alignment horizontal="right"/>
    </xf>
    <xf numFmtId="1" fontId="994" fillId="927" borderId="918" xfId="0" applyNumberFormat="1" applyFont="1" applyFill="1" applyBorder="1" applyAlignment="1" applyProtection="1">
      <alignment horizontal="right"/>
    </xf>
    <xf numFmtId="1" fontId="995" fillId="928" borderId="919" xfId="0" applyNumberFormat="1" applyFont="1" applyFill="1" applyBorder="1" applyAlignment="1" applyProtection="1">
      <alignment horizontal="right"/>
    </xf>
    <xf numFmtId="1" fontId="996" fillId="929" borderId="920" xfId="0" applyNumberFormat="1" applyFont="1" applyFill="1" applyBorder="1" applyAlignment="1" applyProtection="1">
      <alignment horizontal="right"/>
    </xf>
    <xf numFmtId="0" fontId="997" fillId="930" borderId="921" xfId="0" applyNumberFormat="1" applyFont="1" applyFill="1" applyBorder="1" applyAlignment="1" applyProtection="1">
      <alignment horizontal="left"/>
    </xf>
    <xf numFmtId="1" fontId="998" fillId="931" borderId="922" xfId="0" applyNumberFormat="1" applyFont="1" applyFill="1" applyBorder="1" applyAlignment="1" applyProtection="1">
      <alignment horizontal="right"/>
    </xf>
    <xf numFmtId="1" fontId="999" fillId="932" borderId="923" xfId="0" applyNumberFormat="1" applyFont="1" applyFill="1" applyBorder="1" applyAlignment="1" applyProtection="1">
      <alignment horizontal="right"/>
    </xf>
    <xf numFmtId="1" fontId="1000" fillId="933" borderId="924" xfId="0" applyNumberFormat="1" applyFont="1" applyFill="1" applyBorder="1" applyAlignment="1" applyProtection="1">
      <alignment horizontal="right"/>
    </xf>
    <xf numFmtId="1" fontId="1001" fillId="934" borderId="925" xfId="0" applyNumberFormat="1" applyFont="1" applyFill="1" applyBorder="1" applyAlignment="1" applyProtection="1">
      <alignment horizontal="right"/>
    </xf>
    <xf numFmtId="1" fontId="1002" fillId="935" borderId="926" xfId="0" applyNumberFormat="1" applyFont="1" applyFill="1" applyBorder="1" applyAlignment="1" applyProtection="1">
      <alignment horizontal="right"/>
    </xf>
    <xf numFmtId="1" fontId="1003" fillId="936" borderId="927" xfId="0" applyNumberFormat="1" applyFont="1" applyFill="1" applyBorder="1" applyAlignment="1" applyProtection="1">
      <alignment horizontal="right"/>
    </xf>
    <xf numFmtId="1" fontId="1004" fillId="937" borderId="928" xfId="0" applyNumberFormat="1" applyFont="1" applyFill="1" applyBorder="1" applyAlignment="1" applyProtection="1">
      <alignment horizontal="right"/>
    </xf>
    <xf numFmtId="0" fontId="1005" fillId="938" borderId="929" xfId="0" applyNumberFormat="1" applyFont="1" applyFill="1" applyBorder="1" applyAlignment="1" applyProtection="1">
      <alignment horizontal="left"/>
    </xf>
    <xf numFmtId="1" fontId="1006" fillId="939" borderId="930" xfId="0" applyNumberFormat="1" applyFont="1" applyFill="1" applyBorder="1" applyAlignment="1" applyProtection="1">
      <alignment horizontal="right"/>
    </xf>
    <xf numFmtId="1" fontId="1007" fillId="940" borderId="931" xfId="0" applyNumberFormat="1" applyFont="1" applyFill="1" applyBorder="1" applyAlignment="1" applyProtection="1">
      <alignment horizontal="right"/>
    </xf>
    <xf numFmtId="1" fontId="1008" fillId="941" borderId="932" xfId="0" applyNumberFormat="1" applyFont="1" applyFill="1" applyBorder="1" applyAlignment="1" applyProtection="1">
      <alignment horizontal="right"/>
    </xf>
    <xf numFmtId="1" fontId="1009" fillId="942" borderId="933" xfId="0" applyNumberFormat="1" applyFont="1" applyFill="1" applyBorder="1" applyAlignment="1" applyProtection="1">
      <alignment horizontal="right"/>
    </xf>
    <xf numFmtId="1" fontId="1010" fillId="943" borderId="934" xfId="0" applyNumberFormat="1" applyFont="1" applyFill="1" applyBorder="1" applyAlignment="1" applyProtection="1">
      <alignment horizontal="right"/>
    </xf>
    <xf numFmtId="1" fontId="1011" fillId="944" borderId="935" xfId="0" applyNumberFormat="1" applyFont="1" applyFill="1" applyBorder="1" applyAlignment="1" applyProtection="1">
      <alignment horizontal="right"/>
    </xf>
    <xf numFmtId="1" fontId="1012" fillId="945" borderId="936" xfId="0" applyNumberFormat="1" applyFont="1" applyFill="1" applyBorder="1" applyAlignment="1" applyProtection="1">
      <alignment horizontal="right"/>
    </xf>
    <xf numFmtId="0" fontId="1013" fillId="946" borderId="937" xfId="0" applyNumberFormat="1" applyFont="1" applyFill="1" applyBorder="1" applyAlignment="1" applyProtection="1">
      <alignment horizontal="left"/>
    </xf>
    <xf numFmtId="0" fontId="1014" fillId="947" borderId="938" xfId="0" applyNumberFormat="1" applyFont="1" applyFill="1" applyBorder="1" applyAlignment="1" applyProtection="1">
      <alignment horizontal="left"/>
    </xf>
    <xf numFmtId="1" fontId="1015" fillId="948" borderId="939" xfId="0" applyNumberFormat="1" applyFont="1" applyFill="1" applyBorder="1" applyAlignment="1" applyProtection="1">
      <alignment horizontal="right"/>
    </xf>
    <xf numFmtId="1" fontId="1016" fillId="949" borderId="940" xfId="0" applyNumberFormat="1" applyFont="1" applyFill="1" applyBorder="1" applyAlignment="1" applyProtection="1">
      <alignment horizontal="right"/>
    </xf>
    <xf numFmtId="1" fontId="1017" fillId="950" borderId="941" xfId="0" applyNumberFormat="1" applyFont="1" applyFill="1" applyBorder="1" applyAlignment="1" applyProtection="1">
      <alignment horizontal="right"/>
    </xf>
    <xf numFmtId="1" fontId="1018" fillId="951" borderId="942" xfId="0" applyNumberFormat="1" applyFont="1" applyFill="1" applyBorder="1" applyAlignment="1" applyProtection="1">
      <alignment horizontal="right"/>
    </xf>
    <xf numFmtId="1" fontId="1019" fillId="952" borderId="943" xfId="0" applyNumberFormat="1" applyFont="1" applyFill="1" applyBorder="1" applyAlignment="1" applyProtection="1">
      <alignment horizontal="right"/>
    </xf>
    <xf numFmtId="1" fontId="1020" fillId="953" borderId="944" xfId="0" applyNumberFormat="1" applyFont="1" applyFill="1" applyBorder="1" applyAlignment="1" applyProtection="1">
      <alignment horizontal="right"/>
    </xf>
    <xf numFmtId="1" fontId="1021" fillId="954" borderId="945" xfId="0" applyNumberFormat="1" applyFont="1" applyFill="1" applyBorder="1" applyAlignment="1" applyProtection="1">
      <alignment horizontal="right"/>
    </xf>
    <xf numFmtId="0" fontId="1022" fillId="955" borderId="946" xfId="0" applyNumberFormat="1" applyFont="1" applyFill="1" applyBorder="1" applyAlignment="1" applyProtection="1">
      <alignment horizontal="left"/>
    </xf>
    <xf numFmtId="1" fontId="1023" fillId="956" borderId="947" xfId="0" applyNumberFormat="1" applyFont="1" applyFill="1" applyBorder="1" applyAlignment="1" applyProtection="1">
      <alignment horizontal="right"/>
    </xf>
    <xf numFmtId="1" fontId="1024" fillId="957" borderId="948" xfId="0" applyNumberFormat="1" applyFont="1" applyFill="1" applyBorder="1" applyAlignment="1" applyProtection="1">
      <alignment horizontal="right"/>
    </xf>
    <xf numFmtId="1" fontId="1025" fillId="958" borderId="949" xfId="0" applyNumberFormat="1" applyFont="1" applyFill="1" applyBorder="1" applyAlignment="1" applyProtection="1">
      <alignment horizontal="right"/>
    </xf>
    <xf numFmtId="1" fontId="1026" fillId="959" borderId="950" xfId="0" applyNumberFormat="1" applyFont="1" applyFill="1" applyBorder="1" applyAlignment="1" applyProtection="1">
      <alignment horizontal="right"/>
    </xf>
    <xf numFmtId="1" fontId="1027" fillId="960" borderId="951" xfId="0" applyNumberFormat="1" applyFont="1" applyFill="1" applyBorder="1" applyAlignment="1" applyProtection="1">
      <alignment horizontal="right"/>
    </xf>
    <xf numFmtId="1" fontId="1028" fillId="961" borderId="952" xfId="0" applyNumberFormat="1" applyFont="1" applyFill="1" applyBorder="1" applyAlignment="1" applyProtection="1">
      <alignment horizontal="right"/>
    </xf>
    <xf numFmtId="1" fontId="1029" fillId="962" borderId="953" xfId="0" applyNumberFormat="1" applyFont="1" applyFill="1" applyBorder="1" applyAlignment="1" applyProtection="1">
      <alignment horizontal="right"/>
    </xf>
    <xf numFmtId="0" fontId="1030" fillId="963" borderId="954" xfId="0" applyNumberFormat="1" applyFont="1" applyFill="1" applyBorder="1" applyAlignment="1" applyProtection="1">
      <alignment horizontal="left"/>
    </xf>
    <xf numFmtId="1" fontId="1031" fillId="964" borderId="955" xfId="0" applyNumberFormat="1" applyFont="1" applyFill="1" applyBorder="1" applyAlignment="1" applyProtection="1">
      <alignment horizontal="right"/>
    </xf>
    <xf numFmtId="1" fontId="1032" fillId="965" borderId="956" xfId="0" applyNumberFormat="1" applyFont="1" applyFill="1" applyBorder="1" applyAlignment="1" applyProtection="1">
      <alignment horizontal="right"/>
    </xf>
    <xf numFmtId="1" fontId="1033" fillId="966" borderId="957" xfId="0" applyNumberFormat="1" applyFont="1" applyFill="1" applyBorder="1" applyAlignment="1" applyProtection="1">
      <alignment horizontal="right"/>
    </xf>
    <xf numFmtId="1" fontId="1034" fillId="967" borderId="958" xfId="0" applyNumberFormat="1" applyFont="1" applyFill="1" applyBorder="1" applyAlignment="1" applyProtection="1">
      <alignment horizontal="right"/>
    </xf>
    <xf numFmtId="1" fontId="1035" fillId="968" borderId="959" xfId="0" applyNumberFormat="1" applyFont="1" applyFill="1" applyBorder="1" applyAlignment="1" applyProtection="1">
      <alignment horizontal="right"/>
    </xf>
    <xf numFmtId="1" fontId="1036" fillId="969" borderId="960" xfId="0" applyNumberFormat="1" applyFont="1" applyFill="1" applyBorder="1" applyAlignment="1" applyProtection="1">
      <alignment horizontal="right"/>
    </xf>
    <xf numFmtId="1" fontId="1037" fillId="970" borderId="961" xfId="0" applyNumberFormat="1" applyFont="1" applyFill="1" applyBorder="1" applyAlignment="1" applyProtection="1">
      <alignment horizontal="right"/>
    </xf>
    <xf numFmtId="0" fontId="1038" fillId="971" borderId="962" xfId="0" applyNumberFormat="1" applyFont="1" applyFill="1" applyBorder="1" applyAlignment="1" applyProtection="1">
      <alignment horizontal="left"/>
    </xf>
    <xf numFmtId="1" fontId="1039" fillId="972" borderId="963" xfId="0" applyNumberFormat="1" applyFont="1" applyFill="1" applyBorder="1" applyAlignment="1" applyProtection="1">
      <alignment horizontal="right"/>
    </xf>
    <xf numFmtId="1" fontId="1040" fillId="973" borderId="964" xfId="0" applyNumberFormat="1" applyFont="1" applyFill="1" applyBorder="1" applyAlignment="1" applyProtection="1">
      <alignment horizontal="right"/>
    </xf>
    <xf numFmtId="1" fontId="1041" fillId="974" borderId="965" xfId="0" applyNumberFormat="1" applyFont="1" applyFill="1" applyBorder="1" applyAlignment="1" applyProtection="1">
      <alignment horizontal="right"/>
    </xf>
    <xf numFmtId="1" fontId="1042" fillId="975" borderId="966" xfId="0" applyNumberFormat="1" applyFont="1" applyFill="1" applyBorder="1" applyAlignment="1" applyProtection="1">
      <alignment horizontal="right"/>
    </xf>
    <xf numFmtId="1" fontId="1043" fillId="976" borderId="967" xfId="0" applyNumberFormat="1" applyFont="1" applyFill="1" applyBorder="1" applyAlignment="1" applyProtection="1">
      <alignment horizontal="right"/>
    </xf>
    <xf numFmtId="1" fontId="1044" fillId="977" borderId="968" xfId="0" applyNumberFormat="1" applyFont="1" applyFill="1" applyBorder="1" applyAlignment="1" applyProtection="1">
      <alignment horizontal="right"/>
    </xf>
    <xf numFmtId="1" fontId="1045" fillId="978" borderId="969" xfId="0" applyNumberFormat="1" applyFont="1" applyFill="1" applyBorder="1" applyAlignment="1" applyProtection="1">
      <alignment horizontal="right"/>
    </xf>
    <xf numFmtId="0" fontId="1046" fillId="979" borderId="970" xfId="0" applyNumberFormat="1" applyFont="1" applyFill="1" applyBorder="1" applyAlignment="1" applyProtection="1">
      <alignment horizontal="left"/>
    </xf>
    <xf numFmtId="0" fontId="1047" fillId="980" borderId="971" xfId="0" applyNumberFormat="1" applyFont="1" applyFill="1" applyBorder="1" applyAlignment="1" applyProtection="1">
      <alignment horizontal="left"/>
    </xf>
    <xf numFmtId="1" fontId="1048" fillId="981" borderId="972" xfId="0" applyNumberFormat="1" applyFont="1" applyFill="1" applyBorder="1" applyAlignment="1" applyProtection="1">
      <alignment horizontal="right"/>
    </xf>
    <xf numFmtId="1" fontId="1049" fillId="982" borderId="973" xfId="0" applyNumberFormat="1" applyFont="1" applyFill="1" applyBorder="1" applyAlignment="1" applyProtection="1">
      <alignment horizontal="right"/>
    </xf>
    <xf numFmtId="1" fontId="1050" fillId="983" borderId="974" xfId="0" applyNumberFormat="1" applyFont="1" applyFill="1" applyBorder="1" applyAlignment="1" applyProtection="1">
      <alignment horizontal="right"/>
    </xf>
    <xf numFmtId="1" fontId="1051" fillId="984" borderId="975" xfId="0" applyNumberFormat="1" applyFont="1" applyFill="1" applyBorder="1" applyAlignment="1" applyProtection="1">
      <alignment horizontal="right"/>
    </xf>
    <xf numFmtId="1" fontId="1052" fillId="985" borderId="976" xfId="0" applyNumberFormat="1" applyFont="1" applyFill="1" applyBorder="1" applyAlignment="1" applyProtection="1">
      <alignment horizontal="right"/>
    </xf>
    <xf numFmtId="1" fontId="1053" fillId="986" borderId="977" xfId="0" applyNumberFormat="1" applyFont="1" applyFill="1" applyBorder="1" applyAlignment="1" applyProtection="1">
      <alignment horizontal="right"/>
    </xf>
    <xf numFmtId="1" fontId="1054" fillId="987" borderId="978" xfId="0" applyNumberFormat="1" applyFont="1" applyFill="1" applyBorder="1" applyAlignment="1" applyProtection="1">
      <alignment horizontal="right"/>
    </xf>
    <xf numFmtId="0" fontId="1055" fillId="988" borderId="979" xfId="0" applyNumberFormat="1" applyFont="1" applyFill="1" applyBorder="1" applyAlignment="1" applyProtection="1">
      <alignment horizontal="left"/>
    </xf>
    <xf numFmtId="1" fontId="1056" fillId="989" borderId="980" xfId="0" applyNumberFormat="1" applyFont="1" applyFill="1" applyBorder="1" applyAlignment="1" applyProtection="1">
      <alignment horizontal="right"/>
    </xf>
    <xf numFmtId="1" fontId="1057" fillId="990" borderId="981" xfId="0" applyNumberFormat="1" applyFont="1" applyFill="1" applyBorder="1" applyAlignment="1" applyProtection="1">
      <alignment horizontal="right"/>
    </xf>
    <xf numFmtId="1" fontId="1058" fillId="991" borderId="982" xfId="0" applyNumberFormat="1" applyFont="1" applyFill="1" applyBorder="1" applyAlignment="1" applyProtection="1">
      <alignment horizontal="right"/>
    </xf>
    <xf numFmtId="1" fontId="1059" fillId="992" borderId="983" xfId="0" applyNumberFormat="1" applyFont="1" applyFill="1" applyBorder="1" applyAlignment="1" applyProtection="1">
      <alignment horizontal="right"/>
    </xf>
    <xf numFmtId="1" fontId="1060" fillId="993" borderId="984" xfId="0" applyNumberFormat="1" applyFont="1" applyFill="1" applyBorder="1" applyAlignment="1" applyProtection="1">
      <alignment horizontal="right"/>
    </xf>
    <xf numFmtId="1" fontId="1061" fillId="994" borderId="985" xfId="0" applyNumberFormat="1" applyFont="1" applyFill="1" applyBorder="1" applyAlignment="1" applyProtection="1">
      <alignment horizontal="right"/>
    </xf>
    <xf numFmtId="1" fontId="1062" fillId="995" borderId="986" xfId="0" applyNumberFormat="1" applyFont="1" applyFill="1" applyBorder="1" applyAlignment="1" applyProtection="1">
      <alignment horizontal="right"/>
    </xf>
    <xf numFmtId="0" fontId="1063" fillId="996" borderId="987" xfId="0" applyNumberFormat="1" applyFont="1" applyFill="1" applyBorder="1" applyAlignment="1" applyProtection="1">
      <alignment horizontal="left"/>
    </xf>
    <xf numFmtId="1" fontId="1064" fillId="997" borderId="988" xfId="0" applyNumberFormat="1" applyFont="1" applyFill="1" applyBorder="1" applyAlignment="1" applyProtection="1">
      <alignment horizontal="right"/>
    </xf>
    <xf numFmtId="1" fontId="1065" fillId="998" borderId="989" xfId="0" applyNumberFormat="1" applyFont="1" applyFill="1" applyBorder="1" applyAlignment="1" applyProtection="1">
      <alignment horizontal="right"/>
    </xf>
    <xf numFmtId="1" fontId="1066" fillId="999" borderId="990" xfId="0" applyNumberFormat="1" applyFont="1" applyFill="1" applyBorder="1" applyAlignment="1" applyProtection="1">
      <alignment horizontal="right"/>
    </xf>
    <xf numFmtId="1" fontId="1067" fillId="1000" borderId="991" xfId="0" applyNumberFormat="1" applyFont="1" applyFill="1" applyBorder="1" applyAlignment="1" applyProtection="1">
      <alignment horizontal="right"/>
    </xf>
    <xf numFmtId="1" fontId="1068" fillId="1001" borderId="992" xfId="0" applyNumberFormat="1" applyFont="1" applyFill="1" applyBorder="1" applyAlignment="1" applyProtection="1">
      <alignment horizontal="right"/>
    </xf>
    <xf numFmtId="1" fontId="1069" fillId="1002" borderId="993" xfId="0" applyNumberFormat="1" applyFont="1" applyFill="1" applyBorder="1" applyAlignment="1" applyProtection="1">
      <alignment horizontal="right"/>
    </xf>
    <xf numFmtId="1" fontId="1070" fillId="1003" borderId="994" xfId="0" applyNumberFormat="1" applyFont="1" applyFill="1" applyBorder="1" applyAlignment="1" applyProtection="1">
      <alignment horizontal="right"/>
    </xf>
    <xf numFmtId="0" fontId="1071" fillId="1004" borderId="995" xfId="0" applyNumberFormat="1" applyFont="1" applyFill="1" applyBorder="1" applyAlignment="1" applyProtection="1">
      <alignment horizontal="left"/>
    </xf>
    <xf numFmtId="1" fontId="1072" fillId="1005" borderId="996" xfId="0" applyNumberFormat="1" applyFont="1" applyFill="1" applyBorder="1" applyAlignment="1" applyProtection="1">
      <alignment horizontal="right"/>
    </xf>
    <xf numFmtId="1" fontId="1073" fillId="1006" borderId="997" xfId="0" applyNumberFormat="1" applyFont="1" applyFill="1" applyBorder="1" applyAlignment="1" applyProtection="1">
      <alignment horizontal="right"/>
    </xf>
    <xf numFmtId="1" fontId="1074" fillId="1007" borderId="998" xfId="0" applyNumberFormat="1" applyFont="1" applyFill="1" applyBorder="1" applyAlignment="1" applyProtection="1">
      <alignment horizontal="right"/>
    </xf>
    <xf numFmtId="1" fontId="1075" fillId="1008" borderId="999" xfId="0" applyNumberFormat="1" applyFont="1" applyFill="1" applyBorder="1" applyAlignment="1" applyProtection="1">
      <alignment horizontal="right"/>
    </xf>
    <xf numFmtId="1" fontId="1076" fillId="1009" borderId="1000" xfId="0" applyNumberFormat="1" applyFont="1" applyFill="1" applyBorder="1" applyAlignment="1" applyProtection="1">
      <alignment horizontal="right"/>
    </xf>
    <xf numFmtId="1" fontId="1077" fillId="1010" borderId="1001" xfId="0" applyNumberFormat="1" applyFont="1" applyFill="1" applyBorder="1" applyAlignment="1" applyProtection="1">
      <alignment horizontal="right"/>
    </xf>
    <xf numFmtId="1" fontId="1078" fillId="1011" borderId="1002" xfId="0" applyNumberFormat="1" applyFont="1" applyFill="1" applyBorder="1" applyAlignment="1" applyProtection="1">
      <alignment horizontal="right"/>
    </xf>
    <xf numFmtId="0" fontId="1079" fillId="1012" borderId="1003" xfId="0" applyNumberFormat="1" applyFont="1" applyFill="1" applyBorder="1" applyAlignment="1" applyProtection="1"/>
    <xf numFmtId="0" fontId="1080" fillId="1013" borderId="1004" xfId="0" applyNumberFormat="1" applyFont="1" applyFill="1" applyBorder="1" applyAlignment="1" applyProtection="1">
      <alignment horizontal="right"/>
    </xf>
    <xf numFmtId="0" fontId="1081" fillId="1014" borderId="1005" xfId="0" applyNumberFormat="1" applyFont="1" applyFill="1" applyBorder="1" applyAlignment="1" applyProtection="1">
      <alignment horizontal="right"/>
    </xf>
    <xf numFmtId="0" fontId="1082" fillId="1015" borderId="1006" xfId="0" applyNumberFormat="1" applyFont="1" applyFill="1" applyBorder="1" applyAlignment="1" applyProtection="1">
      <alignment horizontal="right"/>
    </xf>
    <xf numFmtId="0" fontId="1083" fillId="1016" borderId="1007" xfId="0" applyNumberFormat="1" applyFont="1" applyFill="1" applyBorder="1" applyAlignment="1" applyProtection="1">
      <alignment horizontal="right"/>
    </xf>
    <xf numFmtId="0" fontId="1084" fillId="1017" borderId="1008" xfId="0" applyNumberFormat="1" applyFont="1" applyFill="1" applyBorder="1" applyAlignment="1" applyProtection="1">
      <alignment horizontal="right"/>
    </xf>
    <xf numFmtId="0" fontId="1085" fillId="1018" borderId="1009" xfId="0" applyNumberFormat="1" applyFont="1" applyFill="1" applyBorder="1" applyAlignment="1" applyProtection="1">
      <alignment horizontal="right"/>
    </xf>
    <xf numFmtId="0" fontId="1086" fillId="1019" borderId="1010" xfId="0" applyNumberFormat="1" applyFont="1" applyFill="1" applyBorder="1" applyAlignment="1" applyProtection="1">
      <alignment horizontal="right"/>
    </xf>
    <xf numFmtId="0" fontId="1087" fillId="1020" borderId="1011" xfId="0" applyNumberFormat="1" applyFont="1" applyFill="1" applyBorder="1" applyAlignment="1" applyProtection="1">
      <alignment horizontal="left"/>
    </xf>
    <xf numFmtId="1" fontId="1088" fillId="1021" borderId="1012" xfId="0" applyNumberFormat="1" applyFont="1" applyFill="1" applyBorder="1" applyAlignment="1" applyProtection="1"/>
    <xf numFmtId="1" fontId="1089" fillId="1022" borderId="1013" xfId="0" applyNumberFormat="1" applyFont="1" applyFill="1" applyBorder="1" applyAlignment="1" applyProtection="1"/>
    <xf numFmtId="1" fontId="1090" fillId="1023" borderId="1014" xfId="0" applyNumberFormat="1" applyFont="1" applyFill="1" applyBorder="1" applyAlignment="1" applyProtection="1"/>
    <xf numFmtId="1" fontId="1091" fillId="1024" borderId="1015" xfId="0" applyNumberFormat="1" applyFont="1" applyFill="1" applyBorder="1" applyAlignment="1" applyProtection="1"/>
    <xf numFmtId="1" fontId="1092" fillId="1025" borderId="1016" xfId="0" applyNumberFormat="1" applyFont="1" applyFill="1" applyBorder="1" applyAlignment="1" applyProtection="1"/>
    <xf numFmtId="1" fontId="1093" fillId="1026" borderId="1017" xfId="0" applyNumberFormat="1" applyFont="1" applyFill="1" applyBorder="1" applyAlignment="1" applyProtection="1"/>
    <xf numFmtId="1" fontId="1094" fillId="1027" borderId="1018" xfId="0" applyNumberFormat="1" applyFont="1" applyFill="1" applyBorder="1" applyAlignment="1" applyProtection="1"/>
    <xf numFmtId="0" fontId="1095" fillId="1028" borderId="1019" xfId="0" applyNumberFormat="1" applyFont="1" applyFill="1" applyBorder="1" applyAlignment="1" applyProtection="1">
      <alignment horizontal="left"/>
    </xf>
    <xf numFmtId="1" fontId="1096" fillId="1029" borderId="1020" xfId="0" applyNumberFormat="1" applyFont="1" applyFill="1" applyBorder="1" applyAlignment="1" applyProtection="1">
      <alignment horizontal="right"/>
    </xf>
    <xf numFmtId="1" fontId="1097" fillId="1030" borderId="1021" xfId="0" applyNumberFormat="1" applyFont="1" applyFill="1" applyBorder="1" applyAlignment="1" applyProtection="1">
      <alignment horizontal="right"/>
    </xf>
    <xf numFmtId="1" fontId="1098" fillId="1031" borderId="1022" xfId="0" applyNumberFormat="1" applyFont="1" applyFill="1" applyBorder="1" applyAlignment="1" applyProtection="1">
      <alignment horizontal="right"/>
    </xf>
    <xf numFmtId="1" fontId="1099" fillId="1032" borderId="1023" xfId="0" applyNumberFormat="1" applyFont="1" applyFill="1" applyBorder="1" applyAlignment="1" applyProtection="1">
      <alignment horizontal="right"/>
    </xf>
    <xf numFmtId="1" fontId="1100" fillId="1033" borderId="1024" xfId="0" applyNumberFormat="1" applyFont="1" applyFill="1" applyBorder="1" applyAlignment="1" applyProtection="1">
      <alignment horizontal="right"/>
    </xf>
    <xf numFmtId="1" fontId="1101" fillId="1034" borderId="1025" xfId="0" applyNumberFormat="1" applyFont="1" applyFill="1" applyBorder="1" applyAlignment="1" applyProtection="1">
      <alignment horizontal="right"/>
    </xf>
    <xf numFmtId="1" fontId="1102" fillId="1035" borderId="1026" xfId="0" applyNumberFormat="1" applyFont="1" applyFill="1" applyBorder="1" applyAlignment="1" applyProtection="1">
      <alignment horizontal="right"/>
    </xf>
    <xf numFmtId="0" fontId="1103" fillId="1036" borderId="1027" xfId="0" applyNumberFormat="1" applyFont="1" applyFill="1" applyBorder="1" applyAlignment="1" applyProtection="1">
      <alignment horizontal="left"/>
    </xf>
    <xf numFmtId="1" fontId="1104" fillId="1037" borderId="1028" xfId="0" applyNumberFormat="1" applyFont="1" applyFill="1" applyBorder="1" applyAlignment="1" applyProtection="1">
      <alignment horizontal="right"/>
    </xf>
    <xf numFmtId="1" fontId="1105" fillId="1038" borderId="1029" xfId="0" applyNumberFormat="1" applyFont="1" applyFill="1" applyBorder="1" applyAlignment="1" applyProtection="1">
      <alignment horizontal="right"/>
    </xf>
    <xf numFmtId="1" fontId="1106" fillId="1039" borderId="1030" xfId="0" applyNumberFormat="1" applyFont="1" applyFill="1" applyBorder="1" applyAlignment="1" applyProtection="1">
      <alignment horizontal="right"/>
    </xf>
    <xf numFmtId="1" fontId="1107" fillId="1040" borderId="1031" xfId="0" applyNumberFormat="1" applyFont="1" applyFill="1" applyBorder="1" applyAlignment="1" applyProtection="1">
      <alignment horizontal="right"/>
    </xf>
    <xf numFmtId="1" fontId="1108" fillId="1041" borderId="1032" xfId="0" applyNumberFormat="1" applyFont="1" applyFill="1" applyBorder="1" applyAlignment="1" applyProtection="1">
      <alignment horizontal="right"/>
    </xf>
    <xf numFmtId="1" fontId="1109" fillId="1042" borderId="1033" xfId="0" applyNumberFormat="1" applyFont="1" applyFill="1" applyBorder="1" applyAlignment="1" applyProtection="1">
      <alignment horizontal="right"/>
    </xf>
    <xf numFmtId="1" fontId="1110" fillId="1043" borderId="1034" xfId="0" applyNumberFormat="1" applyFont="1" applyFill="1" applyBorder="1" applyAlignment="1" applyProtection="1">
      <alignment horizontal="right"/>
    </xf>
    <xf numFmtId="0" fontId="1111" fillId="1044" borderId="1035" xfId="0" applyNumberFormat="1" applyFont="1" applyFill="1" applyBorder="1" applyAlignment="1" applyProtection="1">
      <alignment horizontal="left"/>
    </xf>
    <xf numFmtId="1" fontId="1112" fillId="1045" borderId="1036" xfId="0" applyNumberFormat="1" applyFont="1" applyFill="1" applyBorder="1" applyAlignment="1" applyProtection="1">
      <alignment horizontal="right"/>
    </xf>
    <xf numFmtId="1" fontId="1113" fillId="1046" borderId="1037" xfId="0" applyNumberFormat="1" applyFont="1" applyFill="1" applyBorder="1" applyAlignment="1" applyProtection="1">
      <alignment horizontal="right"/>
    </xf>
    <xf numFmtId="1" fontId="1114" fillId="1047" borderId="1038" xfId="0" applyNumberFormat="1" applyFont="1" applyFill="1" applyBorder="1" applyAlignment="1" applyProtection="1">
      <alignment horizontal="right"/>
    </xf>
    <xf numFmtId="1" fontId="1115" fillId="1048" borderId="1039" xfId="0" applyNumberFormat="1" applyFont="1" applyFill="1" applyBorder="1" applyAlignment="1" applyProtection="1">
      <alignment horizontal="right"/>
    </xf>
    <xf numFmtId="1" fontId="1116" fillId="1049" borderId="1040" xfId="0" applyNumberFormat="1" applyFont="1" applyFill="1" applyBorder="1" applyAlignment="1" applyProtection="1">
      <alignment horizontal="right"/>
    </xf>
    <xf numFmtId="1" fontId="1117" fillId="1050" borderId="1041" xfId="0" applyNumberFormat="1" applyFont="1" applyFill="1" applyBorder="1" applyAlignment="1" applyProtection="1">
      <alignment horizontal="right"/>
    </xf>
    <xf numFmtId="1" fontId="1118" fillId="1051" borderId="1042" xfId="0" applyNumberFormat="1" applyFont="1" applyFill="1" applyBorder="1" applyAlignment="1" applyProtection="1">
      <alignment horizontal="right"/>
    </xf>
    <xf numFmtId="0" fontId="1119" fillId="1052" borderId="1043" xfId="0" applyNumberFormat="1" applyFont="1" applyFill="1" applyBorder="1" applyAlignment="1" applyProtection="1">
      <alignment horizontal="left"/>
    </xf>
    <xf numFmtId="1" fontId="1120" fillId="1053" borderId="1044" xfId="0" applyNumberFormat="1" applyFont="1" applyFill="1" applyBorder="1" applyAlignment="1" applyProtection="1">
      <alignment horizontal="right"/>
    </xf>
    <xf numFmtId="1" fontId="1121" fillId="1054" borderId="1045" xfId="0" applyNumberFormat="1" applyFont="1" applyFill="1" applyBorder="1" applyAlignment="1" applyProtection="1">
      <alignment horizontal="right"/>
    </xf>
    <xf numFmtId="1" fontId="1122" fillId="1055" borderId="1046" xfId="0" applyNumberFormat="1" applyFont="1" applyFill="1" applyBorder="1" applyAlignment="1" applyProtection="1">
      <alignment horizontal="right"/>
    </xf>
    <xf numFmtId="1" fontId="1123" fillId="1056" borderId="1047" xfId="0" applyNumberFormat="1" applyFont="1" applyFill="1" applyBorder="1" applyAlignment="1" applyProtection="1">
      <alignment horizontal="right"/>
    </xf>
    <xf numFmtId="1" fontId="1124" fillId="1057" borderId="1048" xfId="0" applyNumberFormat="1" applyFont="1" applyFill="1" applyBorder="1" applyAlignment="1" applyProtection="1">
      <alignment horizontal="right"/>
    </xf>
    <xf numFmtId="1" fontId="1125" fillId="1058" borderId="1049" xfId="0" applyNumberFormat="1" applyFont="1" applyFill="1" applyBorder="1" applyAlignment="1" applyProtection="1">
      <alignment horizontal="right"/>
    </xf>
    <xf numFmtId="1" fontId="1126" fillId="1059" borderId="1050" xfId="0" applyNumberFormat="1" applyFont="1" applyFill="1" applyBorder="1" applyAlignment="1" applyProtection="1">
      <alignment horizontal="right"/>
    </xf>
    <xf numFmtId="0" fontId="1127" fillId="1060" borderId="1051" xfId="0" applyNumberFormat="1" applyFont="1" applyFill="1" applyBorder="1" applyAlignment="1" applyProtection="1">
      <alignment horizontal="left"/>
    </xf>
    <xf numFmtId="0" fontId="1128" fillId="1061" borderId="1052" xfId="0" applyNumberFormat="1" applyFont="1" applyFill="1" applyBorder="1" applyAlignment="1" applyProtection="1">
      <alignment horizontal="left"/>
    </xf>
    <xf numFmtId="1" fontId="1129" fillId="1062" borderId="1053" xfId="0" applyNumberFormat="1" applyFont="1" applyFill="1" applyBorder="1" applyAlignment="1" applyProtection="1">
      <alignment horizontal="right"/>
    </xf>
    <xf numFmtId="1" fontId="1130" fillId="1063" borderId="1054" xfId="0" applyNumberFormat="1" applyFont="1" applyFill="1" applyBorder="1" applyAlignment="1" applyProtection="1">
      <alignment horizontal="right"/>
    </xf>
    <xf numFmtId="1" fontId="1131" fillId="1064" borderId="1055" xfId="0" applyNumberFormat="1" applyFont="1" applyFill="1" applyBorder="1" applyAlignment="1" applyProtection="1">
      <alignment horizontal="right"/>
    </xf>
    <xf numFmtId="1" fontId="1132" fillId="1065" borderId="1056" xfId="0" applyNumberFormat="1" applyFont="1" applyFill="1" applyBorder="1" applyAlignment="1" applyProtection="1">
      <alignment horizontal="right"/>
    </xf>
    <xf numFmtId="1" fontId="1133" fillId="1066" borderId="1057" xfId="0" applyNumberFormat="1" applyFont="1" applyFill="1" applyBorder="1" applyAlignment="1" applyProtection="1">
      <alignment horizontal="right"/>
    </xf>
    <xf numFmtId="1" fontId="1134" fillId="1067" borderId="1058" xfId="0" applyNumberFormat="1" applyFont="1" applyFill="1" applyBorder="1" applyAlignment="1" applyProtection="1">
      <alignment horizontal="right"/>
    </xf>
    <xf numFmtId="1" fontId="1135" fillId="1068" borderId="1059" xfId="0" applyNumberFormat="1" applyFont="1" applyFill="1" applyBorder="1" applyAlignment="1" applyProtection="1">
      <alignment horizontal="right"/>
    </xf>
    <xf numFmtId="0" fontId="1136" fillId="1069" borderId="1060" xfId="0" applyNumberFormat="1" applyFont="1" applyFill="1" applyBorder="1" applyAlignment="1" applyProtection="1">
      <alignment horizontal="left"/>
    </xf>
    <xf numFmtId="1" fontId="1137" fillId="1070" borderId="1061" xfId="0" applyNumberFormat="1" applyFont="1" applyFill="1" applyBorder="1" applyAlignment="1" applyProtection="1">
      <alignment horizontal="right"/>
    </xf>
    <xf numFmtId="1" fontId="1138" fillId="1071" borderId="1062" xfId="0" applyNumberFormat="1" applyFont="1" applyFill="1" applyBorder="1" applyAlignment="1" applyProtection="1">
      <alignment horizontal="right"/>
    </xf>
    <xf numFmtId="1" fontId="1139" fillId="1072" borderId="1063" xfId="0" applyNumberFormat="1" applyFont="1" applyFill="1" applyBorder="1" applyAlignment="1" applyProtection="1">
      <alignment horizontal="right"/>
    </xf>
    <xf numFmtId="1" fontId="1140" fillId="1073" borderId="1064" xfId="0" applyNumberFormat="1" applyFont="1" applyFill="1" applyBorder="1" applyAlignment="1" applyProtection="1">
      <alignment horizontal="right"/>
    </xf>
    <xf numFmtId="1" fontId="1141" fillId="1074" borderId="1065" xfId="0" applyNumberFormat="1" applyFont="1" applyFill="1" applyBorder="1" applyAlignment="1" applyProtection="1">
      <alignment horizontal="right"/>
    </xf>
    <xf numFmtId="1" fontId="1142" fillId="1075" borderId="1066" xfId="0" applyNumberFormat="1" applyFont="1" applyFill="1" applyBorder="1" applyAlignment="1" applyProtection="1">
      <alignment horizontal="right"/>
    </xf>
    <xf numFmtId="1" fontId="1143" fillId="1076" borderId="1067" xfId="0" applyNumberFormat="1" applyFont="1" applyFill="1" applyBorder="1" applyAlignment="1" applyProtection="1">
      <alignment horizontal="right"/>
    </xf>
    <xf numFmtId="0" fontId="1144" fillId="1077" borderId="1068" xfId="0" applyNumberFormat="1" applyFont="1" applyFill="1" applyBorder="1" applyAlignment="1" applyProtection="1">
      <alignment horizontal="left"/>
    </xf>
    <xf numFmtId="1" fontId="1145" fillId="1078" borderId="1069" xfId="0" applyNumberFormat="1" applyFont="1" applyFill="1" applyBorder="1" applyAlignment="1" applyProtection="1">
      <alignment horizontal="right"/>
    </xf>
    <xf numFmtId="1" fontId="1146" fillId="1079" borderId="1070" xfId="0" applyNumberFormat="1" applyFont="1" applyFill="1" applyBorder="1" applyAlignment="1" applyProtection="1">
      <alignment horizontal="right"/>
    </xf>
    <xf numFmtId="1" fontId="1147" fillId="1080" borderId="1071" xfId="0" applyNumberFormat="1" applyFont="1" applyFill="1" applyBorder="1" applyAlignment="1" applyProtection="1">
      <alignment horizontal="right"/>
    </xf>
    <xf numFmtId="1" fontId="1148" fillId="1081" borderId="1072" xfId="0" applyNumberFormat="1" applyFont="1" applyFill="1" applyBorder="1" applyAlignment="1" applyProtection="1">
      <alignment horizontal="right"/>
    </xf>
    <xf numFmtId="1" fontId="1149" fillId="1082" borderId="1073" xfId="0" applyNumberFormat="1" applyFont="1" applyFill="1" applyBorder="1" applyAlignment="1" applyProtection="1">
      <alignment horizontal="right"/>
    </xf>
    <xf numFmtId="1" fontId="1150" fillId="1083" borderId="1074" xfId="0" applyNumberFormat="1" applyFont="1" applyFill="1" applyBorder="1" applyAlignment="1" applyProtection="1">
      <alignment horizontal="right"/>
    </xf>
    <xf numFmtId="1" fontId="1151" fillId="1084" borderId="1075" xfId="0" applyNumberFormat="1" applyFont="1" applyFill="1" applyBorder="1" applyAlignment="1" applyProtection="1">
      <alignment horizontal="right"/>
    </xf>
    <xf numFmtId="0" fontId="1152" fillId="1085" borderId="1076" xfId="0" applyNumberFormat="1" applyFont="1" applyFill="1" applyBorder="1" applyAlignment="1" applyProtection="1">
      <alignment horizontal="left"/>
    </xf>
    <xf numFmtId="1" fontId="1153" fillId="1086" borderId="1077" xfId="0" applyNumberFormat="1" applyFont="1" applyFill="1" applyBorder="1" applyAlignment="1" applyProtection="1">
      <alignment horizontal="right"/>
    </xf>
    <xf numFmtId="1" fontId="1154" fillId="1087" borderId="1078" xfId="0" applyNumberFormat="1" applyFont="1" applyFill="1" applyBorder="1" applyAlignment="1" applyProtection="1">
      <alignment horizontal="right"/>
    </xf>
    <xf numFmtId="1" fontId="1155" fillId="1088" borderId="1079" xfId="0" applyNumberFormat="1" applyFont="1" applyFill="1" applyBorder="1" applyAlignment="1" applyProtection="1">
      <alignment horizontal="right"/>
    </xf>
    <xf numFmtId="1" fontId="1156" fillId="1089" borderId="1080" xfId="0" applyNumberFormat="1" applyFont="1" applyFill="1" applyBorder="1" applyAlignment="1" applyProtection="1">
      <alignment horizontal="right"/>
    </xf>
    <xf numFmtId="1" fontId="1157" fillId="1090" borderId="1081" xfId="0" applyNumberFormat="1" applyFont="1" applyFill="1" applyBorder="1" applyAlignment="1" applyProtection="1">
      <alignment horizontal="right"/>
    </xf>
    <xf numFmtId="1" fontId="1158" fillId="1091" borderId="1082" xfId="0" applyNumberFormat="1" applyFont="1" applyFill="1" applyBorder="1" applyAlignment="1" applyProtection="1">
      <alignment horizontal="right"/>
    </xf>
    <xf numFmtId="1" fontId="1159" fillId="1092" borderId="1083" xfId="0" applyNumberFormat="1" applyFont="1" applyFill="1" applyBorder="1" applyAlignment="1" applyProtection="1">
      <alignment horizontal="right"/>
    </xf>
    <xf numFmtId="0" fontId="1160" fillId="1093" borderId="1084" xfId="0" applyNumberFormat="1" applyFont="1" applyFill="1" applyBorder="1" applyAlignment="1" applyProtection="1">
      <alignment horizontal="left"/>
    </xf>
    <xf numFmtId="0" fontId="1161" fillId="1094" borderId="1085" xfId="0" applyNumberFormat="1" applyFont="1" applyFill="1" applyBorder="1" applyAlignment="1" applyProtection="1">
      <alignment horizontal="left"/>
    </xf>
    <xf numFmtId="1" fontId="1162" fillId="1095" borderId="1086" xfId="0" applyNumberFormat="1" applyFont="1" applyFill="1" applyBorder="1" applyAlignment="1" applyProtection="1">
      <alignment horizontal="right"/>
    </xf>
    <xf numFmtId="1" fontId="1163" fillId="1096" borderId="1087" xfId="0" applyNumberFormat="1" applyFont="1" applyFill="1" applyBorder="1" applyAlignment="1" applyProtection="1">
      <alignment horizontal="right"/>
    </xf>
    <xf numFmtId="1" fontId="1164" fillId="1097" borderId="1088" xfId="0" applyNumberFormat="1" applyFont="1" applyFill="1" applyBorder="1" applyAlignment="1" applyProtection="1">
      <alignment horizontal="right"/>
    </xf>
    <xf numFmtId="1" fontId="1165" fillId="1098" borderId="1089" xfId="0" applyNumberFormat="1" applyFont="1" applyFill="1" applyBorder="1" applyAlignment="1" applyProtection="1">
      <alignment horizontal="right"/>
    </xf>
    <xf numFmtId="1" fontId="1166" fillId="1099" borderId="1090" xfId="0" applyNumberFormat="1" applyFont="1" applyFill="1" applyBorder="1" applyAlignment="1" applyProtection="1">
      <alignment horizontal="right"/>
    </xf>
    <xf numFmtId="1" fontId="1167" fillId="1100" borderId="1091" xfId="0" applyNumberFormat="1" applyFont="1" applyFill="1" applyBorder="1" applyAlignment="1" applyProtection="1">
      <alignment horizontal="right"/>
    </xf>
    <xf numFmtId="1" fontId="1168" fillId="1101" borderId="1092" xfId="0" applyNumberFormat="1" applyFont="1" applyFill="1" applyBorder="1" applyAlignment="1" applyProtection="1">
      <alignment horizontal="right"/>
    </xf>
    <xf numFmtId="0" fontId="1169" fillId="1102" borderId="1093" xfId="0" applyNumberFormat="1" applyFont="1" applyFill="1" applyBorder="1" applyAlignment="1" applyProtection="1">
      <alignment horizontal="left"/>
    </xf>
    <xf numFmtId="1" fontId="1170" fillId="1103" borderId="1094" xfId="0" applyNumberFormat="1" applyFont="1" applyFill="1" applyBorder="1" applyAlignment="1" applyProtection="1">
      <alignment horizontal="right"/>
    </xf>
    <xf numFmtId="1" fontId="1171" fillId="1104" borderId="1095" xfId="0" applyNumberFormat="1" applyFont="1" applyFill="1" applyBorder="1" applyAlignment="1" applyProtection="1">
      <alignment horizontal="right"/>
    </xf>
    <xf numFmtId="1" fontId="1172" fillId="1105" borderId="1096" xfId="0" applyNumberFormat="1" applyFont="1" applyFill="1" applyBorder="1" applyAlignment="1" applyProtection="1">
      <alignment horizontal="right"/>
    </xf>
    <xf numFmtId="1" fontId="1173" fillId="1106" borderId="1097" xfId="0" applyNumberFormat="1" applyFont="1" applyFill="1" applyBorder="1" applyAlignment="1" applyProtection="1">
      <alignment horizontal="right"/>
    </xf>
    <xf numFmtId="1" fontId="1174" fillId="1107" borderId="1098" xfId="0" applyNumberFormat="1" applyFont="1" applyFill="1" applyBorder="1" applyAlignment="1" applyProtection="1">
      <alignment horizontal="right"/>
    </xf>
    <xf numFmtId="1" fontId="1175" fillId="1108" borderId="1099" xfId="0" applyNumberFormat="1" applyFont="1" applyFill="1" applyBorder="1" applyAlignment="1" applyProtection="1">
      <alignment horizontal="right"/>
    </xf>
    <xf numFmtId="1" fontId="1176" fillId="1109" borderId="1100" xfId="0" applyNumberFormat="1" applyFont="1" applyFill="1" applyBorder="1" applyAlignment="1" applyProtection="1">
      <alignment horizontal="right"/>
    </xf>
    <xf numFmtId="0" fontId="1177" fillId="1110" borderId="1101" xfId="0" applyNumberFormat="1" applyFont="1" applyFill="1" applyBorder="1" applyAlignment="1" applyProtection="1">
      <alignment horizontal="left"/>
    </xf>
    <xf numFmtId="1" fontId="1178" fillId="1111" borderId="1102" xfId="0" applyNumberFormat="1" applyFont="1" applyFill="1" applyBorder="1" applyAlignment="1" applyProtection="1">
      <alignment horizontal="right"/>
    </xf>
    <xf numFmtId="1" fontId="1179" fillId="1112" borderId="1103" xfId="0" applyNumberFormat="1" applyFont="1" applyFill="1" applyBorder="1" applyAlignment="1" applyProtection="1">
      <alignment horizontal="right"/>
    </xf>
    <xf numFmtId="1" fontId="1180" fillId="1113" borderId="1104" xfId="0" applyNumberFormat="1" applyFont="1" applyFill="1" applyBorder="1" applyAlignment="1" applyProtection="1">
      <alignment horizontal="right"/>
    </xf>
    <xf numFmtId="1" fontId="1181" fillId="1114" borderId="1105" xfId="0" applyNumberFormat="1" applyFont="1" applyFill="1" applyBorder="1" applyAlignment="1" applyProtection="1">
      <alignment horizontal="right"/>
    </xf>
    <xf numFmtId="1" fontId="1182" fillId="1115" borderId="1106" xfId="0" applyNumberFormat="1" applyFont="1" applyFill="1" applyBorder="1" applyAlignment="1" applyProtection="1">
      <alignment horizontal="right"/>
    </xf>
    <xf numFmtId="1" fontId="1183" fillId="1116" borderId="1107" xfId="0" applyNumberFormat="1" applyFont="1" applyFill="1" applyBorder="1" applyAlignment="1" applyProtection="1">
      <alignment horizontal="right"/>
    </xf>
    <xf numFmtId="1" fontId="1184" fillId="1117" borderId="1108" xfId="0" applyNumberFormat="1" applyFont="1" applyFill="1" applyBorder="1" applyAlignment="1" applyProtection="1">
      <alignment horizontal="right"/>
    </xf>
    <xf numFmtId="0" fontId="1185" fillId="1118" borderId="1109" xfId="0" applyNumberFormat="1" applyFont="1" applyFill="1" applyBorder="1" applyAlignment="1" applyProtection="1">
      <alignment horizontal="left"/>
    </xf>
    <xf numFmtId="1" fontId="1186" fillId="1119" borderId="1110" xfId="0" applyNumberFormat="1" applyFont="1" applyFill="1" applyBorder="1" applyAlignment="1" applyProtection="1">
      <alignment horizontal="right"/>
    </xf>
    <xf numFmtId="1" fontId="1187" fillId="1120" borderId="1111" xfId="0" applyNumberFormat="1" applyFont="1" applyFill="1" applyBorder="1" applyAlignment="1" applyProtection="1">
      <alignment horizontal="right"/>
    </xf>
    <xf numFmtId="1" fontId="1188" fillId="1121" borderId="1112" xfId="0" applyNumberFormat="1" applyFont="1" applyFill="1" applyBorder="1" applyAlignment="1" applyProtection="1">
      <alignment horizontal="right"/>
    </xf>
    <xf numFmtId="1" fontId="1189" fillId="1122" borderId="1113" xfId="0" applyNumberFormat="1" applyFont="1" applyFill="1" applyBorder="1" applyAlignment="1" applyProtection="1">
      <alignment horizontal="right"/>
    </xf>
    <xf numFmtId="1" fontId="1190" fillId="1123" borderId="1114" xfId="0" applyNumberFormat="1" applyFont="1" applyFill="1" applyBorder="1" applyAlignment="1" applyProtection="1">
      <alignment horizontal="right"/>
    </xf>
    <xf numFmtId="1" fontId="1191" fillId="1124" borderId="1115" xfId="0" applyNumberFormat="1" applyFont="1" applyFill="1" applyBorder="1" applyAlignment="1" applyProtection="1">
      <alignment horizontal="right"/>
    </xf>
    <xf numFmtId="1" fontId="1192" fillId="1125" borderId="1116" xfId="0" applyNumberFormat="1" applyFont="1" applyFill="1" applyBorder="1" applyAlignment="1" applyProtection="1">
      <alignment horizontal="right"/>
    </xf>
    <xf numFmtId="0" fontId="1193" fillId="1126" borderId="1117" xfId="0" applyNumberFormat="1" applyFont="1" applyFill="1" applyBorder="1" applyAlignment="1" applyProtection="1">
      <alignment horizontal="left"/>
    </xf>
    <xf numFmtId="0" fontId="1194" fillId="1127" borderId="1118" xfId="0" applyNumberFormat="1" applyFont="1" applyFill="1" applyBorder="1" applyAlignment="1" applyProtection="1">
      <alignment horizontal="left"/>
    </xf>
    <xf numFmtId="1" fontId="1195" fillId="1128" borderId="1119" xfId="0" applyNumberFormat="1" applyFont="1" applyFill="1" applyBorder="1" applyAlignment="1" applyProtection="1">
      <alignment horizontal="right"/>
    </xf>
    <xf numFmtId="1" fontId="1196" fillId="1129" borderId="1120" xfId="0" applyNumberFormat="1" applyFont="1" applyFill="1" applyBorder="1" applyAlignment="1" applyProtection="1">
      <alignment horizontal="right"/>
    </xf>
    <xf numFmtId="1" fontId="1197" fillId="1130" borderId="1121" xfId="0" applyNumberFormat="1" applyFont="1" applyFill="1" applyBorder="1" applyAlignment="1" applyProtection="1">
      <alignment horizontal="right"/>
    </xf>
    <xf numFmtId="1" fontId="1198" fillId="1131" borderId="1122" xfId="0" applyNumberFormat="1" applyFont="1" applyFill="1" applyBorder="1" applyAlignment="1" applyProtection="1">
      <alignment horizontal="right"/>
    </xf>
    <xf numFmtId="1" fontId="1199" fillId="1132" borderId="1123" xfId="0" applyNumberFormat="1" applyFont="1" applyFill="1" applyBorder="1" applyAlignment="1" applyProtection="1">
      <alignment horizontal="right"/>
    </xf>
    <xf numFmtId="1" fontId="1200" fillId="1133" borderId="1124" xfId="0" applyNumberFormat="1" applyFont="1" applyFill="1" applyBorder="1" applyAlignment="1" applyProtection="1">
      <alignment horizontal="right"/>
    </xf>
    <xf numFmtId="1" fontId="1201" fillId="1134" borderId="1125" xfId="0" applyNumberFormat="1" applyFont="1" applyFill="1" applyBorder="1" applyAlignment="1" applyProtection="1">
      <alignment horizontal="right"/>
    </xf>
    <xf numFmtId="0" fontId="1202" fillId="1135" borderId="1126" xfId="0" applyNumberFormat="1" applyFont="1" applyFill="1" applyBorder="1" applyAlignment="1" applyProtection="1">
      <alignment horizontal="left"/>
    </xf>
    <xf numFmtId="1" fontId="1203" fillId="1136" borderId="1127" xfId="0" applyNumberFormat="1" applyFont="1" applyFill="1" applyBorder="1" applyAlignment="1" applyProtection="1">
      <alignment horizontal="right"/>
    </xf>
    <xf numFmtId="1" fontId="1204" fillId="1137" borderId="1128" xfId="0" applyNumberFormat="1" applyFont="1" applyFill="1" applyBorder="1" applyAlignment="1" applyProtection="1">
      <alignment horizontal="right"/>
    </xf>
    <xf numFmtId="1" fontId="1205" fillId="1138" borderId="1129" xfId="0" applyNumberFormat="1" applyFont="1" applyFill="1" applyBorder="1" applyAlignment="1" applyProtection="1">
      <alignment horizontal="right"/>
    </xf>
    <xf numFmtId="1" fontId="1206" fillId="1139" borderId="1130" xfId="0" applyNumberFormat="1" applyFont="1" applyFill="1" applyBorder="1" applyAlignment="1" applyProtection="1">
      <alignment horizontal="right"/>
    </xf>
    <xf numFmtId="1" fontId="1207" fillId="1140" borderId="1131" xfId="0" applyNumberFormat="1" applyFont="1" applyFill="1" applyBorder="1" applyAlignment="1" applyProtection="1">
      <alignment horizontal="right"/>
    </xf>
    <xf numFmtId="1" fontId="1208" fillId="1141" borderId="1132" xfId="0" applyNumberFormat="1" applyFont="1" applyFill="1" applyBorder="1" applyAlignment="1" applyProtection="1">
      <alignment horizontal="right"/>
    </xf>
    <xf numFmtId="1" fontId="1209" fillId="1142" borderId="1133" xfId="0" applyNumberFormat="1" applyFont="1" applyFill="1" applyBorder="1" applyAlignment="1" applyProtection="1">
      <alignment horizontal="right"/>
    </xf>
    <xf numFmtId="0" fontId="1210" fillId="1143" borderId="1134" xfId="0" applyNumberFormat="1" applyFont="1" applyFill="1" applyBorder="1" applyAlignment="1" applyProtection="1">
      <alignment horizontal="left"/>
    </xf>
    <xf numFmtId="1" fontId="1211" fillId="1144" borderId="1135" xfId="0" applyNumberFormat="1" applyFont="1" applyFill="1" applyBorder="1" applyAlignment="1" applyProtection="1">
      <alignment horizontal="right"/>
    </xf>
    <xf numFmtId="1" fontId="1212" fillId="1145" borderId="1136" xfId="0" applyNumberFormat="1" applyFont="1" applyFill="1" applyBorder="1" applyAlignment="1" applyProtection="1">
      <alignment horizontal="right"/>
    </xf>
    <xf numFmtId="1" fontId="1213" fillId="1146" borderId="1137" xfId="0" applyNumberFormat="1" applyFont="1" applyFill="1" applyBorder="1" applyAlignment="1" applyProtection="1">
      <alignment horizontal="right"/>
    </xf>
    <xf numFmtId="1" fontId="1214" fillId="1147" borderId="1138" xfId="0" applyNumberFormat="1" applyFont="1" applyFill="1" applyBorder="1" applyAlignment="1" applyProtection="1">
      <alignment horizontal="right"/>
    </xf>
    <xf numFmtId="1" fontId="1215" fillId="1148" borderId="1139" xfId="0" applyNumberFormat="1" applyFont="1" applyFill="1" applyBorder="1" applyAlignment="1" applyProtection="1">
      <alignment horizontal="right"/>
    </xf>
    <xf numFmtId="1" fontId="1216" fillId="1149" borderId="1140" xfId="0" applyNumberFormat="1" applyFont="1" applyFill="1" applyBorder="1" applyAlignment="1" applyProtection="1">
      <alignment horizontal="right"/>
    </xf>
    <xf numFmtId="1" fontId="1217" fillId="1150" borderId="1141" xfId="0" applyNumberFormat="1" applyFont="1" applyFill="1" applyBorder="1" applyAlignment="1" applyProtection="1">
      <alignment horizontal="right"/>
    </xf>
    <xf numFmtId="0" fontId="1218" fillId="1151" borderId="1142" xfId="0" applyNumberFormat="1" applyFont="1" applyFill="1" applyBorder="1" applyAlignment="1" applyProtection="1">
      <alignment horizontal="left"/>
    </xf>
    <xf numFmtId="1" fontId="1219" fillId="1152" borderId="1143" xfId="0" applyNumberFormat="1" applyFont="1" applyFill="1" applyBorder="1" applyAlignment="1" applyProtection="1">
      <alignment horizontal="right"/>
    </xf>
    <xf numFmtId="1" fontId="1220" fillId="1153" borderId="1144" xfId="0" applyNumberFormat="1" applyFont="1" applyFill="1" applyBorder="1" applyAlignment="1" applyProtection="1">
      <alignment horizontal="right"/>
    </xf>
    <xf numFmtId="1" fontId="1221" fillId="1154" borderId="1145" xfId="0" applyNumberFormat="1" applyFont="1" applyFill="1" applyBorder="1" applyAlignment="1" applyProtection="1">
      <alignment horizontal="right"/>
    </xf>
    <xf numFmtId="1" fontId="1222" fillId="1155" borderId="1146" xfId="0" applyNumberFormat="1" applyFont="1" applyFill="1" applyBorder="1" applyAlignment="1" applyProtection="1">
      <alignment horizontal="right"/>
    </xf>
    <xf numFmtId="1" fontId="1223" fillId="1156" borderId="1147" xfId="0" applyNumberFormat="1" applyFont="1" applyFill="1" applyBorder="1" applyAlignment="1" applyProtection="1">
      <alignment horizontal="right"/>
    </xf>
    <xf numFmtId="1" fontId="1224" fillId="1157" borderId="1148" xfId="0" applyNumberFormat="1" applyFont="1" applyFill="1" applyBorder="1" applyAlignment="1" applyProtection="1">
      <alignment horizontal="right"/>
    </xf>
    <xf numFmtId="1" fontId="1225" fillId="1158" borderId="1149" xfId="0" applyNumberFormat="1" applyFont="1" applyFill="1" applyBorder="1" applyAlignment="1" applyProtection="1">
      <alignment horizontal="right"/>
    </xf>
    <xf numFmtId="0" fontId="1226" fillId="1159" borderId="1150" xfId="0" applyNumberFormat="1" applyFont="1" applyFill="1" applyBorder="1" applyAlignment="1" applyProtection="1">
      <alignment horizontal="left"/>
    </xf>
    <xf numFmtId="0" fontId="1227" fillId="1160" borderId="1151" xfId="0" applyNumberFormat="1" applyFont="1" applyFill="1" applyBorder="1" applyAlignment="1" applyProtection="1">
      <alignment horizontal="left"/>
    </xf>
    <xf numFmtId="1" fontId="1228" fillId="1161" borderId="1152" xfId="0" applyNumberFormat="1" applyFont="1" applyFill="1" applyBorder="1" applyAlignment="1" applyProtection="1">
      <alignment horizontal="right"/>
    </xf>
    <xf numFmtId="1" fontId="1229" fillId="1162" borderId="1153" xfId="0" applyNumberFormat="1" applyFont="1" applyFill="1" applyBorder="1" applyAlignment="1" applyProtection="1">
      <alignment horizontal="right"/>
    </xf>
    <xf numFmtId="1" fontId="1230" fillId="1163" borderId="1154" xfId="0" applyNumberFormat="1" applyFont="1" applyFill="1" applyBorder="1" applyAlignment="1" applyProtection="1">
      <alignment horizontal="right"/>
    </xf>
    <xf numFmtId="1" fontId="1231" fillId="1164" borderId="1155" xfId="0" applyNumberFormat="1" applyFont="1" applyFill="1" applyBorder="1" applyAlignment="1" applyProtection="1">
      <alignment horizontal="right"/>
    </xf>
    <xf numFmtId="1" fontId="1232" fillId="1165" borderId="1156" xfId="0" applyNumberFormat="1" applyFont="1" applyFill="1" applyBorder="1" applyAlignment="1" applyProtection="1">
      <alignment horizontal="right"/>
    </xf>
    <xf numFmtId="1" fontId="1233" fillId="1166" borderId="1157" xfId="0" applyNumberFormat="1" applyFont="1" applyFill="1" applyBorder="1" applyAlignment="1" applyProtection="1">
      <alignment horizontal="right"/>
    </xf>
    <xf numFmtId="1" fontId="1234" fillId="1167" borderId="1158" xfId="0" applyNumberFormat="1" applyFont="1" applyFill="1" applyBorder="1" applyAlignment="1" applyProtection="1">
      <alignment horizontal="right"/>
    </xf>
    <xf numFmtId="0" fontId="1235" fillId="1168" borderId="1159" xfId="0" applyNumberFormat="1" applyFont="1" applyFill="1" applyBorder="1" applyAlignment="1" applyProtection="1">
      <alignment horizontal="left"/>
    </xf>
    <xf numFmtId="1" fontId="1236" fillId="1169" borderId="1160" xfId="0" applyNumberFormat="1" applyFont="1" applyFill="1" applyBorder="1" applyAlignment="1" applyProtection="1">
      <alignment horizontal="right"/>
    </xf>
    <xf numFmtId="1" fontId="1237" fillId="1170" borderId="1161" xfId="0" applyNumberFormat="1" applyFont="1" applyFill="1" applyBorder="1" applyAlignment="1" applyProtection="1">
      <alignment horizontal="right"/>
    </xf>
    <xf numFmtId="1" fontId="1238" fillId="1171" borderId="1162" xfId="0" applyNumberFormat="1" applyFont="1" applyFill="1" applyBorder="1" applyAlignment="1" applyProtection="1">
      <alignment horizontal="right"/>
    </xf>
    <xf numFmtId="1" fontId="1239" fillId="1172" borderId="1163" xfId="0" applyNumberFormat="1" applyFont="1" applyFill="1" applyBorder="1" applyAlignment="1" applyProtection="1">
      <alignment horizontal="right"/>
    </xf>
    <xf numFmtId="1" fontId="1240" fillId="1173" borderId="1164" xfId="0" applyNumberFormat="1" applyFont="1" applyFill="1" applyBorder="1" applyAlignment="1" applyProtection="1">
      <alignment horizontal="right"/>
    </xf>
    <xf numFmtId="1" fontId="1241" fillId="1174" borderId="1165" xfId="0" applyNumberFormat="1" applyFont="1" applyFill="1" applyBorder="1" applyAlignment="1" applyProtection="1">
      <alignment horizontal="right"/>
    </xf>
    <xf numFmtId="1" fontId="1242" fillId="1175" borderId="1166" xfId="0" applyNumberFormat="1" applyFont="1" applyFill="1" applyBorder="1" applyAlignment="1" applyProtection="1">
      <alignment horizontal="right"/>
    </xf>
    <xf numFmtId="0" fontId="1243" fillId="1176" borderId="1167" xfId="0" applyNumberFormat="1" applyFont="1" applyFill="1" applyBorder="1" applyAlignment="1" applyProtection="1">
      <alignment horizontal="left"/>
    </xf>
    <xf numFmtId="1" fontId="1244" fillId="1177" borderId="1168" xfId="0" applyNumberFormat="1" applyFont="1" applyFill="1" applyBorder="1" applyAlignment="1" applyProtection="1">
      <alignment horizontal="right"/>
    </xf>
    <xf numFmtId="1" fontId="1245" fillId="1178" borderId="1169" xfId="0" applyNumberFormat="1" applyFont="1" applyFill="1" applyBorder="1" applyAlignment="1" applyProtection="1">
      <alignment horizontal="right"/>
    </xf>
    <xf numFmtId="1" fontId="1246" fillId="1179" borderId="1170" xfId="0" applyNumberFormat="1" applyFont="1" applyFill="1" applyBorder="1" applyAlignment="1" applyProtection="1">
      <alignment horizontal="right"/>
    </xf>
    <xf numFmtId="1" fontId="1247" fillId="1180" borderId="1171" xfId="0" applyNumberFormat="1" applyFont="1" applyFill="1" applyBorder="1" applyAlignment="1" applyProtection="1">
      <alignment horizontal="right"/>
    </xf>
    <xf numFmtId="1" fontId="1248" fillId="1181" borderId="1172" xfId="0" applyNumberFormat="1" applyFont="1" applyFill="1" applyBorder="1" applyAlignment="1" applyProtection="1">
      <alignment horizontal="right"/>
    </xf>
    <xf numFmtId="1" fontId="1249" fillId="1182" borderId="1173" xfId="0" applyNumberFormat="1" applyFont="1" applyFill="1" applyBorder="1" applyAlignment="1" applyProtection="1">
      <alignment horizontal="right"/>
    </xf>
    <xf numFmtId="1" fontId="1250" fillId="1183" borderId="1174" xfId="0" applyNumberFormat="1" applyFont="1" applyFill="1" applyBorder="1" applyAlignment="1" applyProtection="1">
      <alignment horizontal="right"/>
    </xf>
    <xf numFmtId="0" fontId="1251" fillId="1184" borderId="1175" xfId="0" applyNumberFormat="1" applyFont="1" applyFill="1" applyBorder="1" applyAlignment="1" applyProtection="1">
      <alignment horizontal="left"/>
    </xf>
    <xf numFmtId="1" fontId="1252" fillId="1185" borderId="1176" xfId="0" applyNumberFormat="1" applyFont="1" applyFill="1" applyBorder="1" applyAlignment="1" applyProtection="1">
      <alignment horizontal="right"/>
    </xf>
    <xf numFmtId="1" fontId="1253" fillId="1186" borderId="1177" xfId="0" applyNumberFormat="1" applyFont="1" applyFill="1" applyBorder="1" applyAlignment="1" applyProtection="1">
      <alignment horizontal="right"/>
    </xf>
    <xf numFmtId="1" fontId="1254" fillId="1187" borderId="1178" xfId="0" applyNumberFormat="1" applyFont="1" applyFill="1" applyBorder="1" applyAlignment="1" applyProtection="1">
      <alignment horizontal="right"/>
    </xf>
    <xf numFmtId="1" fontId="1255" fillId="1188" borderId="1179" xfId="0" applyNumberFormat="1" applyFont="1" applyFill="1" applyBorder="1" applyAlignment="1" applyProtection="1">
      <alignment horizontal="right"/>
    </xf>
    <xf numFmtId="1" fontId="1256" fillId="1189" borderId="1180" xfId="0" applyNumberFormat="1" applyFont="1" applyFill="1" applyBorder="1" applyAlignment="1" applyProtection="1">
      <alignment horizontal="right"/>
    </xf>
    <xf numFmtId="1" fontId="1257" fillId="1190" borderId="1181" xfId="0" applyNumberFormat="1" applyFont="1" applyFill="1" applyBorder="1" applyAlignment="1" applyProtection="1">
      <alignment horizontal="right"/>
    </xf>
    <xf numFmtId="1" fontId="1258" fillId="1191" borderId="1182" xfId="0" applyNumberFormat="1" applyFont="1" applyFill="1" applyBorder="1" applyAlignment="1" applyProtection="1">
      <alignment horizontal="right"/>
    </xf>
    <xf numFmtId="0" fontId="1259" fillId="1192" borderId="1183" xfId="0" applyNumberFormat="1" applyFont="1" applyFill="1" applyBorder="1" applyAlignment="1" applyProtection="1">
      <alignment horizontal="left"/>
    </xf>
    <xf numFmtId="0" fontId="1260" fillId="1193" borderId="1184" xfId="0" applyNumberFormat="1" applyFont="1" applyFill="1" applyBorder="1" applyAlignment="1" applyProtection="1">
      <alignment horizontal="left"/>
    </xf>
    <xf numFmtId="1" fontId="1261" fillId="1194" borderId="1185" xfId="0" applyNumberFormat="1" applyFont="1" applyFill="1" applyBorder="1" applyAlignment="1" applyProtection="1">
      <alignment horizontal="right"/>
    </xf>
    <xf numFmtId="1" fontId="1262" fillId="1195" borderId="1186" xfId="0" applyNumberFormat="1" applyFont="1" applyFill="1" applyBorder="1" applyAlignment="1" applyProtection="1">
      <alignment horizontal="right"/>
    </xf>
    <xf numFmtId="1" fontId="1263" fillId="1196" borderId="1187" xfId="0" applyNumberFormat="1" applyFont="1" applyFill="1" applyBorder="1" applyAlignment="1" applyProtection="1">
      <alignment horizontal="right"/>
    </xf>
    <xf numFmtId="1" fontId="1264" fillId="1197" borderId="1188" xfId="0" applyNumberFormat="1" applyFont="1" applyFill="1" applyBorder="1" applyAlignment="1" applyProtection="1">
      <alignment horizontal="right"/>
    </xf>
    <xf numFmtId="1" fontId="1265" fillId="1198" borderId="1189" xfId="0" applyNumberFormat="1" applyFont="1" applyFill="1" applyBorder="1" applyAlignment="1" applyProtection="1">
      <alignment horizontal="right"/>
    </xf>
    <xf numFmtId="1" fontId="1266" fillId="1199" borderId="1190" xfId="0" applyNumberFormat="1" applyFont="1" applyFill="1" applyBorder="1" applyAlignment="1" applyProtection="1">
      <alignment horizontal="right"/>
    </xf>
    <xf numFmtId="1" fontId="1267" fillId="1200" borderId="1191" xfId="0" applyNumberFormat="1" applyFont="1" applyFill="1" applyBorder="1" applyAlignment="1" applyProtection="1">
      <alignment horizontal="right"/>
    </xf>
    <xf numFmtId="0" fontId="1268" fillId="1201" borderId="1192" xfId="0" applyNumberFormat="1" applyFont="1" applyFill="1" applyBorder="1" applyAlignment="1" applyProtection="1">
      <alignment horizontal="left"/>
    </xf>
    <xf numFmtId="1" fontId="1269" fillId="1202" borderId="1193" xfId="0" applyNumberFormat="1" applyFont="1" applyFill="1" applyBorder="1" applyAlignment="1" applyProtection="1">
      <alignment horizontal="right"/>
    </xf>
    <xf numFmtId="1" fontId="1270" fillId="1203" borderId="1194" xfId="0" applyNumberFormat="1" applyFont="1" applyFill="1" applyBorder="1" applyAlignment="1" applyProtection="1">
      <alignment horizontal="right"/>
    </xf>
    <xf numFmtId="1" fontId="1271" fillId="1204" borderId="1195" xfId="0" applyNumberFormat="1" applyFont="1" applyFill="1" applyBorder="1" applyAlignment="1" applyProtection="1">
      <alignment horizontal="right"/>
    </xf>
    <xf numFmtId="1" fontId="1272" fillId="1205" borderId="1196" xfId="0" applyNumberFormat="1" applyFont="1" applyFill="1" applyBorder="1" applyAlignment="1" applyProtection="1">
      <alignment horizontal="right"/>
    </xf>
    <xf numFmtId="1" fontId="1273" fillId="1206" borderId="1197" xfId="0" applyNumberFormat="1" applyFont="1" applyFill="1" applyBorder="1" applyAlignment="1" applyProtection="1">
      <alignment horizontal="right"/>
    </xf>
    <xf numFmtId="1" fontId="1274" fillId="1207" borderId="1198" xfId="0" applyNumberFormat="1" applyFont="1" applyFill="1" applyBorder="1" applyAlignment="1" applyProtection="1">
      <alignment horizontal="right"/>
    </xf>
    <xf numFmtId="1" fontId="1275" fillId="1208" borderId="1199" xfId="0" applyNumberFormat="1" applyFont="1" applyFill="1" applyBorder="1" applyAlignment="1" applyProtection="1">
      <alignment horizontal="right"/>
    </xf>
    <xf numFmtId="0" fontId="1276" fillId="1209" borderId="1200" xfId="0" applyNumberFormat="1" applyFont="1" applyFill="1" applyBorder="1" applyAlignment="1" applyProtection="1">
      <alignment horizontal="left"/>
    </xf>
    <xf numFmtId="1" fontId="1277" fillId="1210" borderId="1201" xfId="0" applyNumberFormat="1" applyFont="1" applyFill="1" applyBorder="1" applyAlignment="1" applyProtection="1">
      <alignment horizontal="right"/>
    </xf>
    <xf numFmtId="1" fontId="1278" fillId="1211" borderId="1202" xfId="0" applyNumberFormat="1" applyFont="1" applyFill="1" applyBorder="1" applyAlignment="1" applyProtection="1">
      <alignment horizontal="right"/>
    </xf>
    <xf numFmtId="1" fontId="1279" fillId="1212" borderId="1203" xfId="0" applyNumberFormat="1" applyFont="1" applyFill="1" applyBorder="1" applyAlignment="1" applyProtection="1">
      <alignment horizontal="right"/>
    </xf>
    <xf numFmtId="1" fontId="1280" fillId="1213" borderId="1204" xfId="0" applyNumberFormat="1" applyFont="1" applyFill="1" applyBorder="1" applyAlignment="1" applyProtection="1">
      <alignment horizontal="right"/>
    </xf>
    <xf numFmtId="1" fontId="1281" fillId="1214" borderId="1205" xfId="0" applyNumberFormat="1" applyFont="1" applyFill="1" applyBorder="1" applyAlignment="1" applyProtection="1">
      <alignment horizontal="right"/>
    </xf>
    <xf numFmtId="1" fontId="1282" fillId="1215" borderId="1206" xfId="0" applyNumberFormat="1" applyFont="1" applyFill="1" applyBorder="1" applyAlignment="1" applyProtection="1">
      <alignment horizontal="right"/>
    </xf>
    <xf numFmtId="1" fontId="1283" fillId="1216" borderId="1207" xfId="0" applyNumberFormat="1" applyFont="1" applyFill="1" applyBorder="1" applyAlignment="1" applyProtection="1">
      <alignment horizontal="right"/>
    </xf>
    <xf numFmtId="0" fontId="1284" fillId="1217" borderId="1208" xfId="0" applyNumberFormat="1" applyFont="1" applyFill="1" applyBorder="1" applyAlignment="1" applyProtection="1">
      <alignment horizontal="left"/>
    </xf>
    <xf numFmtId="1" fontId="1285" fillId="1218" borderId="1209" xfId="0" applyNumberFormat="1" applyFont="1" applyFill="1" applyBorder="1" applyAlignment="1" applyProtection="1">
      <alignment horizontal="right"/>
    </xf>
    <xf numFmtId="1" fontId="1286" fillId="1219" borderId="1210" xfId="0" applyNumberFormat="1" applyFont="1" applyFill="1" applyBorder="1" applyAlignment="1" applyProtection="1">
      <alignment horizontal="right"/>
    </xf>
    <xf numFmtId="1" fontId="1287" fillId="1220" borderId="1211" xfId="0" applyNumberFormat="1" applyFont="1" applyFill="1" applyBorder="1" applyAlignment="1" applyProtection="1">
      <alignment horizontal="right"/>
    </xf>
    <xf numFmtId="1" fontId="1288" fillId="1221" borderId="1212" xfId="0" applyNumberFormat="1" applyFont="1" applyFill="1" applyBorder="1" applyAlignment="1" applyProtection="1">
      <alignment horizontal="right"/>
    </xf>
    <xf numFmtId="1" fontId="1289" fillId="1222" borderId="1213" xfId="0" applyNumberFormat="1" applyFont="1" applyFill="1" applyBorder="1" applyAlignment="1" applyProtection="1">
      <alignment horizontal="right"/>
    </xf>
    <xf numFmtId="1" fontId="1290" fillId="1223" borderId="1214" xfId="0" applyNumberFormat="1" applyFont="1" applyFill="1" applyBorder="1" applyAlignment="1" applyProtection="1">
      <alignment horizontal="right"/>
    </xf>
    <xf numFmtId="1" fontId="1291" fillId="1224" borderId="1215" xfId="0" applyNumberFormat="1" applyFont="1" applyFill="1" applyBorder="1" applyAlignment="1" applyProtection="1">
      <alignment horizontal="right"/>
    </xf>
    <xf numFmtId="0" fontId="1292" fillId="1225" borderId="1216" xfId="0" applyNumberFormat="1" applyFont="1" applyFill="1" applyBorder="1" applyAlignment="1" applyProtection="1">
      <alignment horizontal="left"/>
    </xf>
    <xf numFmtId="0" fontId="1293" fillId="1226" borderId="1217" xfId="0" applyNumberFormat="1" applyFont="1" applyFill="1" applyBorder="1" applyAlignment="1" applyProtection="1">
      <alignment horizontal="left"/>
    </xf>
    <xf numFmtId="1" fontId="1294" fillId="1227" borderId="1218" xfId="0" applyNumberFormat="1" applyFont="1" applyFill="1" applyBorder="1" applyAlignment="1" applyProtection="1">
      <alignment horizontal="right"/>
    </xf>
    <xf numFmtId="1" fontId="1295" fillId="1228" borderId="1219" xfId="0" applyNumberFormat="1" applyFont="1" applyFill="1" applyBorder="1" applyAlignment="1" applyProtection="1">
      <alignment horizontal="right"/>
    </xf>
    <xf numFmtId="1" fontId="1296" fillId="1229" borderId="1220" xfId="0" applyNumberFormat="1" applyFont="1" applyFill="1" applyBorder="1" applyAlignment="1" applyProtection="1">
      <alignment horizontal="right"/>
    </xf>
    <xf numFmtId="1" fontId="1297" fillId="1230" borderId="1221" xfId="0" applyNumberFormat="1" applyFont="1" applyFill="1" applyBorder="1" applyAlignment="1" applyProtection="1">
      <alignment horizontal="right"/>
    </xf>
    <xf numFmtId="1" fontId="1298" fillId="1231" borderId="1222" xfId="0" applyNumberFormat="1" applyFont="1" applyFill="1" applyBorder="1" applyAlignment="1" applyProtection="1">
      <alignment horizontal="right"/>
    </xf>
    <xf numFmtId="1" fontId="1299" fillId="1232" borderId="1223" xfId="0" applyNumberFormat="1" applyFont="1" applyFill="1" applyBorder="1" applyAlignment="1" applyProtection="1">
      <alignment horizontal="right"/>
    </xf>
    <xf numFmtId="1" fontId="1300" fillId="1233" borderId="1224" xfId="0" applyNumberFormat="1" applyFont="1" applyFill="1" applyBorder="1" applyAlignment="1" applyProtection="1">
      <alignment horizontal="right"/>
    </xf>
    <xf numFmtId="0" fontId="1301" fillId="1234" borderId="1225" xfId="0" applyNumberFormat="1" applyFont="1" applyFill="1" applyBorder="1" applyAlignment="1" applyProtection="1">
      <alignment horizontal="left"/>
    </xf>
    <xf numFmtId="1" fontId="1302" fillId="1235" borderId="1226" xfId="0" applyNumberFormat="1" applyFont="1" applyFill="1" applyBorder="1" applyAlignment="1" applyProtection="1">
      <alignment horizontal="right"/>
    </xf>
    <xf numFmtId="1" fontId="1303" fillId="1236" borderId="1227" xfId="0" applyNumberFormat="1" applyFont="1" applyFill="1" applyBorder="1" applyAlignment="1" applyProtection="1">
      <alignment horizontal="right"/>
    </xf>
    <xf numFmtId="1" fontId="1304" fillId="1237" borderId="1228" xfId="0" applyNumberFormat="1" applyFont="1" applyFill="1" applyBorder="1" applyAlignment="1" applyProtection="1">
      <alignment horizontal="right"/>
    </xf>
    <xf numFmtId="1" fontId="1305" fillId="1238" borderId="1229" xfId="0" applyNumberFormat="1" applyFont="1" applyFill="1" applyBorder="1" applyAlignment="1" applyProtection="1">
      <alignment horizontal="right"/>
    </xf>
    <xf numFmtId="1" fontId="1306" fillId="1239" borderId="1230" xfId="0" applyNumberFormat="1" applyFont="1" applyFill="1" applyBorder="1" applyAlignment="1" applyProtection="1">
      <alignment horizontal="right"/>
    </xf>
    <xf numFmtId="1" fontId="1307" fillId="1240" borderId="1231" xfId="0" applyNumberFormat="1" applyFont="1" applyFill="1" applyBorder="1" applyAlignment="1" applyProtection="1">
      <alignment horizontal="right"/>
    </xf>
    <xf numFmtId="1" fontId="1308" fillId="1241" borderId="1232" xfId="0" applyNumberFormat="1" applyFont="1" applyFill="1" applyBorder="1" applyAlignment="1" applyProtection="1">
      <alignment horizontal="right"/>
    </xf>
    <xf numFmtId="0" fontId="1309" fillId="1242" borderId="1233" xfId="0" applyNumberFormat="1" applyFont="1" applyFill="1" applyBorder="1" applyAlignment="1" applyProtection="1">
      <alignment horizontal="left"/>
    </xf>
    <xf numFmtId="1" fontId="1310" fillId="1243" borderId="1234" xfId="0" applyNumberFormat="1" applyFont="1" applyFill="1" applyBorder="1" applyAlignment="1" applyProtection="1">
      <alignment horizontal="right"/>
    </xf>
    <xf numFmtId="1" fontId="1311" fillId="1244" borderId="1235" xfId="0" applyNumberFormat="1" applyFont="1" applyFill="1" applyBorder="1" applyAlignment="1" applyProtection="1">
      <alignment horizontal="right"/>
    </xf>
    <xf numFmtId="1" fontId="1312" fillId="1245" borderId="1236" xfId="0" applyNumberFormat="1" applyFont="1" applyFill="1" applyBorder="1" applyAlignment="1" applyProtection="1">
      <alignment horizontal="right"/>
    </xf>
    <xf numFmtId="1" fontId="1313" fillId="1246" borderId="1237" xfId="0" applyNumberFormat="1" applyFont="1" applyFill="1" applyBorder="1" applyAlignment="1" applyProtection="1">
      <alignment horizontal="right"/>
    </xf>
    <xf numFmtId="1" fontId="1314" fillId="1247" borderId="1238" xfId="0" applyNumberFormat="1" applyFont="1" applyFill="1" applyBorder="1" applyAlignment="1" applyProtection="1">
      <alignment horizontal="right"/>
    </xf>
    <xf numFmtId="1" fontId="1315" fillId="1248" borderId="1239" xfId="0" applyNumberFormat="1" applyFont="1" applyFill="1" applyBorder="1" applyAlignment="1" applyProtection="1">
      <alignment horizontal="right"/>
    </xf>
    <xf numFmtId="1" fontId="1316" fillId="1249" borderId="1240" xfId="0" applyNumberFormat="1" applyFont="1" applyFill="1" applyBorder="1" applyAlignment="1" applyProtection="1">
      <alignment horizontal="right"/>
    </xf>
    <xf numFmtId="0" fontId="1317" fillId="1250" borderId="1241" xfId="0" applyNumberFormat="1" applyFont="1" applyFill="1" applyBorder="1" applyAlignment="1" applyProtection="1">
      <alignment horizontal="left"/>
    </xf>
    <xf numFmtId="1" fontId="1318" fillId="1251" borderId="1242" xfId="0" applyNumberFormat="1" applyFont="1" applyFill="1" applyBorder="1" applyAlignment="1" applyProtection="1">
      <alignment horizontal="right"/>
    </xf>
    <xf numFmtId="1" fontId="1319" fillId="1252" borderId="1243" xfId="0" applyNumberFormat="1" applyFont="1" applyFill="1" applyBorder="1" applyAlignment="1" applyProtection="1">
      <alignment horizontal="right"/>
    </xf>
    <xf numFmtId="1" fontId="1320" fillId="1253" borderId="1244" xfId="0" applyNumberFormat="1" applyFont="1" applyFill="1" applyBorder="1" applyAlignment="1" applyProtection="1">
      <alignment horizontal="right"/>
    </xf>
    <xf numFmtId="1" fontId="1321" fillId="1254" borderId="1245" xfId="0" applyNumberFormat="1" applyFont="1" applyFill="1" applyBorder="1" applyAlignment="1" applyProtection="1">
      <alignment horizontal="right"/>
    </xf>
    <xf numFmtId="1" fontId="1322" fillId="1255" borderId="1246" xfId="0" applyNumberFormat="1" applyFont="1" applyFill="1" applyBorder="1" applyAlignment="1" applyProtection="1">
      <alignment horizontal="right"/>
    </xf>
    <xf numFmtId="1" fontId="1323" fillId="1256" borderId="1247" xfId="0" applyNumberFormat="1" applyFont="1" applyFill="1" applyBorder="1" applyAlignment="1" applyProtection="1">
      <alignment horizontal="right"/>
    </xf>
    <xf numFmtId="1" fontId="1324" fillId="1257" borderId="1248" xfId="0" applyNumberFormat="1" applyFont="1" applyFill="1" applyBorder="1" applyAlignment="1" applyProtection="1">
      <alignment horizontal="right"/>
    </xf>
    <xf numFmtId="0" fontId="0" fillId="2" borderId="0" xfId="0" applyFill="1" applyAlignment="1">
      <alignment horizontal="left" vertical="center"/>
    </xf>
    <xf numFmtId="0" fontId="0" fillId="2" borderId="0" xfId="0" applyFill="1" applyAlignment="1">
      <alignment horizontal="center"/>
    </xf>
    <xf numFmtId="0" fontId="2" fillId="2" borderId="0" xfId="0" applyFont="1" applyFill="1" applyAlignment="1">
      <alignment horizontal="left" vertical="center"/>
    </xf>
    <xf numFmtId="0" fontId="0" fillId="2" borderId="0" xfId="0" applyFill="1" applyAlignment="1">
      <alignment horizontal="left" vertical="center" wrapText="1"/>
    </xf>
    <xf numFmtId="0" fontId="0" fillId="2" borderId="0" xfId="0" applyFill="1" applyAlignment="1">
      <alignment horizontal="center" vertical="center"/>
    </xf>
    <xf numFmtId="0" fontId="0" fillId="0" borderId="11" xfId="0" applyBorder="1" applyAlignment="1">
      <alignment horizontal="center"/>
    </xf>
    <xf numFmtId="0" fontId="44" fillId="10" borderId="5" xfId="0" applyFont="1" applyFill="1" applyBorder="1" applyAlignment="1">
      <alignment horizontal="center" vertical="center" wrapText="1"/>
    </xf>
    <xf numFmtId="0" fontId="44" fillId="10" borderId="5" xfId="0" applyFont="1" applyFill="1" applyBorder="1" applyAlignment="1">
      <alignment horizontal="center" textRotation="90"/>
    </xf>
    <xf numFmtId="0" fontId="44" fillId="10" borderId="5" xfId="0" applyFont="1" applyFill="1" applyBorder="1" applyAlignment="1">
      <alignment horizontal="center" vertical="center"/>
    </xf>
    <xf numFmtId="0" fontId="40" fillId="25" borderId="0" xfId="0" applyFont="1" applyFill="1" applyAlignment="1">
      <alignment horizontal="center" vertical="center"/>
    </xf>
    <xf numFmtId="0" fontId="40" fillId="24" borderId="0" xfId="0" applyFont="1" applyFill="1" applyAlignment="1">
      <alignment horizontal="center" vertical="center"/>
    </xf>
    <xf numFmtId="0" fontId="2" fillId="17" borderId="0" xfId="0" applyFont="1" applyFill="1" applyAlignment="1">
      <alignment horizontal="left" vertical="center"/>
    </xf>
    <xf numFmtId="0" fontId="40" fillId="16" borderId="0" xfId="0" applyFont="1" applyFill="1" applyAlignment="1">
      <alignment horizontal="center" vertical="center"/>
    </xf>
    <xf numFmtId="0" fontId="40" fillId="19" borderId="0" xfId="0" applyFont="1" applyFill="1" applyAlignment="1">
      <alignment horizontal="center" vertical="center"/>
    </xf>
    <xf numFmtId="0" fontId="40" fillId="18" borderId="0" xfId="0" applyFont="1" applyFill="1" applyAlignment="1">
      <alignment horizontal="center" vertical="center"/>
    </xf>
  </cellXfs>
  <cellStyles count="13">
    <cellStyle name="General Headings" xfId="6" xr:uid="{00000000-0005-0000-0000-000000000000}"/>
    <cellStyle name="Good" xfId="11" builtinId="26"/>
    <cellStyle name="Hyperlink" xfId="1" builtinId="8"/>
    <cellStyle name="Hyperlink 2" xfId="4" xr:uid="{00000000-0005-0000-0000-000003000000}"/>
    <cellStyle name="Hyperlink 2 2" xfId="5" xr:uid="{00000000-0005-0000-0000-000004000000}"/>
    <cellStyle name="Neutral" xfId="7" builtinId="28"/>
    <cellStyle name="Normal" xfId="0" builtinId="0"/>
    <cellStyle name="Normal 19" xfId="12" xr:uid="{00000000-0005-0000-0000-000007000000}"/>
    <cellStyle name="Normal 2" xfId="9" xr:uid="{00000000-0005-0000-0000-000008000000}"/>
    <cellStyle name="Normal 2 2" xfId="3" xr:uid="{00000000-0005-0000-0000-000009000000}"/>
    <cellStyle name="Normal 2 3" xfId="10" xr:uid="{00000000-0005-0000-0000-00000A000000}"/>
    <cellStyle name="Normal 5" xfId="8" xr:uid="{00000000-0005-0000-0000-00000B000000}"/>
    <cellStyle name="Normal 6" xfId="2" xr:uid="{00000000-0005-0000-0000-00000C000000}"/>
  </cellStyles>
  <dxfs count="10">
    <dxf>
      <fill>
        <patternFill>
          <bgColor rgb="FFEBB4F6"/>
        </patternFill>
      </fill>
    </dxf>
    <dxf>
      <fill>
        <patternFill>
          <bgColor rgb="FF934BC9"/>
        </patternFill>
      </fill>
    </dxf>
    <dxf>
      <fill>
        <patternFill>
          <bgColor rgb="FFFAC6DF"/>
        </patternFill>
      </fill>
    </dxf>
    <dxf>
      <fill>
        <patternFill>
          <bgColor rgb="FFF595C3"/>
        </patternFill>
      </fill>
    </dxf>
    <dxf>
      <fill>
        <patternFill>
          <bgColor rgb="FFFFBDBD"/>
        </patternFill>
      </fill>
    </dxf>
    <dxf>
      <fill>
        <patternFill>
          <bgColor rgb="FFFF8989"/>
        </patternFill>
      </fill>
    </dxf>
    <dxf>
      <fill>
        <patternFill>
          <bgColor theme="9" tint="0.59996337778862885"/>
        </patternFill>
      </fill>
    </dxf>
    <dxf>
      <fill>
        <patternFill>
          <bgColor rgb="FF92D050"/>
        </patternFill>
      </fill>
    </dxf>
    <dxf>
      <fill>
        <patternFill>
          <bgColor theme="4" tint="0.59996337778862885"/>
        </patternFill>
      </fill>
    </dxf>
    <dxf>
      <fill>
        <patternFill>
          <bgColor rgb="FF00B0F0"/>
        </patternFill>
      </fill>
    </dxf>
  </dxfs>
  <tableStyles count="0" defaultTableStyle="TableStyleMedium2" defaultPivotStyle="PivotStyleLight16"/>
  <colors>
    <mruColors>
      <color rgb="FFFF0000"/>
      <color rgb="FFEF5BA1"/>
      <color rgb="FF7030A0"/>
      <color rgb="FF51B453"/>
      <color rgb="FF00B8EC"/>
      <color rgb="FFE64696"/>
      <color rgb="FFE83C48"/>
      <color rgb="FFA92339"/>
      <color rgb="FFC22D39"/>
      <color rgb="FFF9B5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0.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101.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102.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103.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107.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108.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109.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13.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5.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6.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7.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8.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9.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1.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2.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3.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4.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5.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6.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7.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8.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9.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1.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2.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27.xml"/><Relationship Id="rId1" Type="http://schemas.microsoft.com/office/2011/relationships/chartStyle" Target="style27.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28.xml"/><Relationship Id="rId1" Type="http://schemas.microsoft.com/office/2011/relationships/chartStyle" Target="style28.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29.xml"/><Relationship Id="rId1" Type="http://schemas.microsoft.com/office/2011/relationships/chartStyle" Target="style29.xml"/></Relationships>
</file>

<file path=xl/charts/_rels/chart39.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0.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1.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2.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43.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4.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5.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6.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7.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8.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9.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41.xml"/><Relationship Id="rId1" Type="http://schemas.microsoft.com/office/2011/relationships/chartStyle" Target="style41.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42.xml"/><Relationship Id="rId1" Type="http://schemas.microsoft.com/office/2011/relationships/chartStyle" Target="style42.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43.xml"/><Relationship Id="rId1" Type="http://schemas.microsoft.com/office/2011/relationships/chartStyle" Target="style43.xml"/></Relationships>
</file>

<file path=xl/charts/_rels/chart56.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57.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58.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59.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60.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61.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62.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63.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64.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65.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66.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55.xml"/><Relationship Id="rId1" Type="http://schemas.microsoft.com/office/2011/relationships/chartStyle" Target="style55.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56.xml"/><Relationship Id="rId1" Type="http://schemas.microsoft.com/office/2011/relationships/chartStyle" Target="style56.xml"/></Relationships>
</file>

<file path=xl/charts/_rels/chart69.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57.xml"/><Relationship Id="rId1" Type="http://schemas.microsoft.com/office/2011/relationships/chartStyle" Target="style57.xml"/></Relationships>
</file>

<file path=xl/charts/_rels/chart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73.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74.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75.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76.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77.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78.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79.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80.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81.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82.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83.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9.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90.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91.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92.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93.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94.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95.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96.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97.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98.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99.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WASH1!$B$33</c:f>
          <c:strCache>
            <c:ptCount val="1"/>
          </c:strCache>
        </c:strRef>
      </c:tx>
      <c:layout>
        <c:manualLayout>
          <c:xMode val="edge"/>
          <c:yMode val="edge"/>
          <c:x val="0.44778425283007578"/>
          <c:y val="0.81912161368931491"/>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42151864624530133"/>
          <c:y val="0.10231787062155294"/>
          <c:w val="0.4529307852898668"/>
          <c:h val="0.64575589447514592"/>
        </c:manualLayout>
      </c:layout>
      <c:areaChart>
        <c:grouping val="stacked"/>
        <c:varyColors val="0"/>
        <c:dLbls>
          <c:showLegendKey val="0"/>
          <c:showVal val="0"/>
          <c:showCatName val="0"/>
          <c:showSerName val="0"/>
          <c:showPercent val="0"/>
          <c:showBubbleSize val="0"/>
        </c:dLbls>
        <c:axId val="88444511"/>
        <c:axId val="87821663"/>
      </c:areaChart>
      <c:catAx>
        <c:axId val="88444511"/>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87821663"/>
        <c:crosses val="autoZero"/>
        <c:auto val="1"/>
        <c:lblAlgn val="ctr"/>
        <c:lblOffset val="100"/>
        <c:noMultiLvlLbl val="0"/>
      </c:catAx>
      <c:valAx>
        <c:axId val="87821663"/>
        <c:scaling>
          <c:orientation val="minMax"/>
          <c:max val="10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Population (%)</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88444511"/>
        <c:crosses val="autoZero"/>
        <c:crossBetween val="midCat"/>
        <c:majorUnit val="20"/>
      </c:valAx>
      <c:spPr>
        <a:noFill/>
        <a:ln w="25400">
          <a:noFill/>
        </a:ln>
        <a:effectLst/>
      </c:spPr>
    </c:plotArea>
    <c:legend>
      <c:legendPos val="r"/>
      <c:layout>
        <c:manualLayout>
          <c:xMode val="edge"/>
          <c:yMode val="edge"/>
          <c:x val="0.47476531330388183"/>
          <c:y val="0.81356139823838802"/>
          <c:w val="0.3337499920964534"/>
          <c:h val="0.1055106255622497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WASH1!$C$32</c:f>
          <c:strCache>
            <c:ptCount val="1"/>
            <c:pt idx="0">
              <c:v>2023</c:v>
            </c:pt>
          </c:strCache>
        </c:strRef>
      </c:tx>
      <c:layout>
        <c:manualLayout>
          <c:xMode val="edge"/>
          <c:yMode val="edge"/>
          <c:x val="0.39578939268481067"/>
          <c:y val="0.78138113000070875"/>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61265578298201E-4"/>
          <c:y val="8.7218709334585739E-2"/>
          <c:w val="0.96314947039946386"/>
          <c:h val="0.68418197725284347"/>
        </c:manualLayout>
      </c:layout>
      <c:barChart>
        <c:barDir val="col"/>
        <c:grouping val="stacked"/>
        <c:varyColors val="0"/>
        <c:ser>
          <c:idx val="0"/>
          <c:order val="0"/>
          <c:tx>
            <c:strRef>
              <c:f>WASH1!$M$46</c:f>
              <c:strCache>
                <c:ptCount val="1"/>
                <c:pt idx="0">
                  <c:v>Basic</c:v>
                </c:pt>
              </c:strCache>
            </c:strRef>
          </c:tx>
          <c:spPr>
            <a:solidFill>
              <a:srgbClr val="9A48B2"/>
            </a:solidFill>
          </c:spPr>
          <c:invertIfNegative val="0"/>
          <c:dLbls>
            <c:spPr>
              <a:noFill/>
              <a:ln>
                <a:noFill/>
              </a:ln>
              <a:effectLst/>
            </c:spPr>
            <c:txPr>
              <a:bodyPr wrap="square" lIns="38100" tIns="19050" rIns="38100" bIns="19050" anchor="ctr">
                <a:spAutoFit/>
              </a:bodyPr>
              <a:lstStyle/>
              <a:p>
                <a:pPr>
                  <a:defRPr sz="12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WASH1!$O$46</c:f>
              <c:numCache>
                <c:formatCode>0</c:formatCode>
                <c:ptCount val="1"/>
                <c:pt idx="0">
                  <c:v>59.959102630615234</c:v>
                </c:pt>
              </c:numCache>
            </c:numRef>
          </c:val>
          <c:extLst>
            <c:ext xmlns:c16="http://schemas.microsoft.com/office/drawing/2014/chart" uri="{C3380CC4-5D6E-409C-BE32-E72D297353CC}">
              <c16:uniqueId val="{00000000-17CE-498B-974C-98A7AAAE2480}"/>
            </c:ext>
          </c:extLst>
        </c:ser>
        <c:ser>
          <c:idx val="3"/>
          <c:order val="1"/>
          <c:tx>
            <c:strRef>
              <c:f>WASH1!$M$49</c:f>
              <c:strCache>
                <c:ptCount val="1"/>
                <c:pt idx="0">
                  <c:v>Insufficient data</c:v>
                </c:pt>
              </c:strCache>
            </c:strRef>
          </c:tx>
          <c:spPr>
            <a:solidFill>
              <a:schemeClr val="bg1">
                <a:lumMod val="85000"/>
              </a:schemeClr>
            </a:solidFill>
          </c:spPr>
          <c:invertIfNegative val="0"/>
          <c:val>
            <c:numRef>
              <c:f>WASH1!$O$49</c:f>
              <c:numCache>
                <c:formatCode>0</c:formatCode>
                <c:ptCount val="1"/>
                <c:pt idx="0">
                  <c:v>0</c:v>
                </c:pt>
              </c:numCache>
            </c:numRef>
          </c:val>
          <c:extLst>
            <c:ext xmlns:c16="http://schemas.microsoft.com/office/drawing/2014/chart" uri="{C3380CC4-5D6E-409C-BE32-E72D297353CC}">
              <c16:uniqueId val="{00000005-17CE-498B-974C-98A7AAAE2480}"/>
            </c:ext>
          </c:extLst>
        </c:ser>
        <c:ser>
          <c:idx val="1"/>
          <c:order val="2"/>
          <c:tx>
            <c:strRef>
              <c:f>WASH1!$M$47</c:f>
              <c:strCache>
                <c:ptCount val="1"/>
                <c:pt idx="0">
                  <c:v>Limited</c:v>
                </c:pt>
              </c:strCache>
            </c:strRef>
          </c:tx>
          <c:spPr>
            <a:solidFill>
              <a:srgbClr val="FFF176"/>
            </a:solidFill>
          </c:spPr>
          <c:invertIfNegative val="0"/>
          <c:dLbls>
            <c:spPr>
              <a:noFill/>
              <a:ln>
                <a:noFill/>
              </a:ln>
              <a:effectLst/>
            </c:spPr>
            <c:txPr>
              <a:bodyPr wrap="square" lIns="38100" tIns="19050" rIns="38100" bIns="19050" anchor="ctr">
                <a:spAutoFit/>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WASH1!$O$47</c:f>
              <c:numCache>
                <c:formatCode>0</c:formatCode>
                <c:ptCount val="1"/>
                <c:pt idx="0">
                  <c:v>20.74261474609375</c:v>
                </c:pt>
              </c:numCache>
            </c:numRef>
          </c:val>
          <c:extLst>
            <c:ext xmlns:c16="http://schemas.microsoft.com/office/drawing/2014/chart" uri="{C3380CC4-5D6E-409C-BE32-E72D297353CC}">
              <c16:uniqueId val="{00000001-17CE-498B-974C-98A7AAAE2480}"/>
            </c:ext>
          </c:extLst>
        </c:ser>
        <c:ser>
          <c:idx val="2"/>
          <c:order val="3"/>
          <c:tx>
            <c:strRef>
              <c:f>WASH1!$M$48</c:f>
              <c:strCache>
                <c:ptCount val="1"/>
                <c:pt idx="0">
                  <c:v>No service</c:v>
                </c:pt>
              </c:strCache>
            </c:strRef>
          </c:tx>
          <c:spPr>
            <a:solidFill>
              <a:srgbClr val="FEBC11"/>
            </a:solidFill>
          </c:spPr>
          <c:invertIfNegative val="0"/>
          <c:dLbls>
            <c:spPr>
              <a:noFill/>
              <a:ln>
                <a:noFill/>
              </a:ln>
              <a:effectLst/>
            </c:spPr>
            <c:txPr>
              <a:bodyPr wrap="square" lIns="38100" tIns="19050" rIns="38100" bIns="19050" anchor="ctr">
                <a:spAutoFit/>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WASH1!$O$48</c:f>
              <c:numCache>
                <c:formatCode>0</c:formatCode>
                <c:ptCount val="1"/>
                <c:pt idx="0">
                  <c:v>19.29827880859375</c:v>
                </c:pt>
              </c:numCache>
            </c:numRef>
          </c:val>
          <c:extLst>
            <c:ext xmlns:c16="http://schemas.microsoft.com/office/drawing/2014/chart" uri="{C3380CC4-5D6E-409C-BE32-E72D297353CC}">
              <c16:uniqueId val="{00000002-17CE-498B-974C-98A7AAAE2480}"/>
            </c:ext>
          </c:extLst>
        </c:ser>
        <c:dLbls>
          <c:showLegendKey val="0"/>
          <c:showVal val="0"/>
          <c:showCatName val="0"/>
          <c:showSerName val="0"/>
          <c:showPercent val="0"/>
          <c:showBubbleSize val="0"/>
        </c:dLbls>
        <c:gapWidth val="150"/>
        <c:overlap val="100"/>
        <c:axId val="1365294447"/>
        <c:axId val="1365298191"/>
      </c:barChart>
      <c:catAx>
        <c:axId val="1365294447"/>
        <c:scaling>
          <c:orientation val="minMax"/>
        </c:scaling>
        <c:delete val="1"/>
        <c:axPos val="b"/>
        <c:numFmt formatCode="0" sourceLinked="1"/>
        <c:majorTickMark val="none"/>
        <c:minorTickMark val="none"/>
        <c:tickLblPos val="nextTo"/>
        <c:crossAx val="1365298191"/>
        <c:crosses val="autoZero"/>
        <c:auto val="1"/>
        <c:lblAlgn val="ctr"/>
        <c:lblOffset val="100"/>
        <c:noMultiLvlLbl val="0"/>
      </c:catAx>
      <c:valAx>
        <c:axId val="1365298191"/>
        <c:scaling>
          <c:orientation val="minMax"/>
          <c:max val="100"/>
        </c:scaling>
        <c:delete val="1"/>
        <c:axPos val="l"/>
        <c:numFmt formatCode="General" sourceLinked="0"/>
        <c:majorTickMark val="none"/>
        <c:minorTickMark val="none"/>
        <c:tickLblPos val="nextTo"/>
        <c:crossAx val="1365294447"/>
        <c:crosses val="autoZero"/>
        <c:crossBetween val="between"/>
        <c:majorUnit val="20"/>
      </c:valAx>
    </c:plotArea>
    <c:legend>
      <c:legendPos val="r"/>
      <c:legendEntry>
        <c:idx val="2"/>
        <c:delete val="1"/>
      </c:legendEntry>
      <c:layout>
        <c:manualLayout>
          <c:xMode val="edge"/>
          <c:yMode val="edge"/>
          <c:x val="0.34486442369993325"/>
          <c:y val="0.83268334828811186"/>
          <c:w val="0.2820886803676263"/>
          <c:h val="0.1374055492058824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23686684686804"/>
          <c:y val="3.2037279743701762E-2"/>
          <c:w val="0.72978137527585174"/>
          <c:h val="0.9003982300377591"/>
        </c:manualLayout>
      </c:layout>
      <c:barChart>
        <c:barDir val="bar"/>
        <c:grouping val="clustered"/>
        <c:varyColors val="0"/>
        <c:ser>
          <c:idx val="0"/>
          <c:order val="0"/>
          <c:tx>
            <c:strRef>
              <c:f>'WM4'!$B$30</c:f>
              <c:strCache>
                <c:ptCount val="1"/>
                <c:pt idx="0">
                  <c:v>Basic waste management</c:v>
                </c:pt>
              </c:strCache>
            </c:strRef>
          </c:tx>
          <c:spPr>
            <a:solidFill>
              <a:srgbClr val="FF6699">
                <a:alpha val="4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'WM4'!name_3</c:f>
              <c:strCache>
                <c:ptCount val="13"/>
                <c:pt idx="0">
                  <c:v>Qatar</c:v>
                </c:pt>
                <c:pt idx="1">
                  <c:v>Saudi Arabia</c:v>
                </c:pt>
                <c:pt idx="2">
                  <c:v>Oman</c:v>
                </c:pt>
                <c:pt idx="3">
                  <c:v>Afghanistan</c:v>
                </c:pt>
                <c:pt idx="4">
                  <c:v>Iran (Islamic Republic of)</c:v>
                </c:pt>
                <c:pt idx="5">
                  <c:v>occupied Palestinian territories</c:v>
                </c:pt>
                <c:pt idx="6">
                  <c:v>Morocco</c:v>
                </c:pt>
                <c:pt idx="7">
                  <c:v>Yemen</c:v>
                </c:pt>
                <c:pt idx="8">
                  <c:v>Somalia</c:v>
                </c:pt>
                <c:pt idx="9">
                  <c:v>Iraq</c:v>
                </c:pt>
                <c:pt idx="10">
                  <c:v>Jordan</c:v>
                </c:pt>
                <c:pt idx="11">
                  <c:v>Pakistan</c:v>
                </c:pt>
                <c:pt idx="12">
                  <c:v>Sudan</c:v>
                </c:pt>
              </c:strCache>
            </c:strRef>
          </c:cat>
          <c:val>
            <c:numRef>
              <c:f>'WM4'!value_3</c:f>
              <c:numCache>
                <c:formatCode>0</c:formatCode>
                <c:ptCount val="13"/>
                <c:pt idx="0">
                  <c:v>100</c:v>
                </c:pt>
                <c:pt idx="1">
                  <c:v>100</c:v>
                </c:pt>
                <c:pt idx="2">
                  <c:v>99.708636363636373</c:v>
                </c:pt>
                <c:pt idx="3">
                  <c:v>84.466684841875676</c:v>
                </c:pt>
                <c:pt idx="4">
                  <c:v>81.536299999999997</c:v>
                </c:pt>
                <c:pt idx="5">
                  <c:v>78.021900000000002</c:v>
                </c:pt>
                <c:pt idx="6">
                  <c:v>71.608800000000002</c:v>
                </c:pt>
                <c:pt idx="7">
                  <c:v>41.454088688245974</c:v>
                </c:pt>
                <c:pt idx="8">
                  <c:v>41.350749999999607</c:v>
                </c:pt>
                <c:pt idx="9">
                  <c:v>40.4091426340228</c:v>
                </c:pt>
                <c:pt idx="10">
                  <c:v>28.487200000000001</c:v>
                </c:pt>
                <c:pt idx="11">
                  <c:v>14.328685714286621</c:v>
                </c:pt>
                <c:pt idx="12">
                  <c:v>6.4179000000000004</c:v>
                </c:pt>
              </c:numCache>
            </c:numRef>
          </c:val>
          <c:extLst>
            <c:ext xmlns:c16="http://schemas.microsoft.com/office/drawing/2014/chart" uri="{C3380CC4-5D6E-409C-BE32-E72D297353CC}">
              <c16:uniqueId val="{00000000-8209-4AE6-92A9-E63BF903D5F9}"/>
            </c:ext>
          </c:extLst>
        </c:ser>
        <c:dLbls>
          <c:showLegendKey val="0"/>
          <c:showVal val="0"/>
          <c:showCatName val="0"/>
          <c:showSerName val="0"/>
          <c:showPercent val="0"/>
          <c:showBubbleSize val="0"/>
        </c:dLbls>
        <c:gapWidth val="50"/>
        <c:axId val="2000986032"/>
        <c:axId val="2086057456"/>
      </c:barChart>
      <c:catAx>
        <c:axId val="20009860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t"/>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'WM5'!$A$32</c:f>
          <c:strCache>
            <c:ptCount val="1"/>
            <c:pt idx="0">
              <c:v>Segregation vs basic</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rgbClr val="FF0000"/>
              </a:solidFill>
              <a:latin typeface="+mn-lt"/>
              <a:ea typeface="+mn-ea"/>
              <a:cs typeface="+mn-cs"/>
            </a:defRPr>
          </a:pPr>
          <a:endParaRPr lang="en-US"/>
        </a:p>
      </c:txPr>
    </c:title>
    <c:autoTitleDeleted val="0"/>
    <c:plotArea>
      <c:layout/>
      <c:scatterChart>
        <c:scatterStyle val="lineMarker"/>
        <c:varyColors val="0"/>
        <c:ser>
          <c:idx val="0"/>
          <c:order val="0"/>
          <c:tx>
            <c:strRef>
              <c:f>'WM5'!$D$33</c:f>
              <c:strCache>
                <c:ptCount val="1"/>
                <c:pt idx="0">
                  <c:v>Basic waste management</c:v>
                </c:pt>
              </c:strCache>
            </c:strRef>
          </c:tx>
          <c:spPr>
            <a:ln w="19050" cap="rnd">
              <a:noFill/>
              <a:round/>
            </a:ln>
            <a:effectLst/>
          </c:spPr>
          <c:marker>
            <c:symbol val="circle"/>
            <c:size val="14"/>
            <c:spPr>
              <a:solidFill>
                <a:srgbClr val="FF0000">
                  <a:alpha val="30000"/>
                </a:srgbClr>
              </a:solidFill>
              <a:ln w="9525">
                <a:noFill/>
              </a:ln>
              <a:effectLst/>
            </c:spPr>
          </c:marker>
          <c:dLbls>
            <c:dLbl>
              <c:idx val="0"/>
              <c:tx>
                <c:rich>
                  <a:bodyPr/>
                  <a:lstStyle/>
                  <a:p>
                    <a:fld id="{FF7F1C9C-EE12-4147-BB66-10A50B00B23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A5-3760-4AA7-A56F-F5B95546A44E}"/>
                </c:ext>
              </c:extLst>
            </c:dLbl>
            <c:dLbl>
              <c:idx val="1"/>
              <c:tx>
                <c:rich>
                  <a:bodyPr/>
                  <a:lstStyle/>
                  <a:p>
                    <a:fld id="{29777BEA-B7E8-4EA7-8BC6-F2F4C65F584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A6-3760-4AA7-A56F-F5B95546A44E}"/>
                </c:ext>
              </c:extLst>
            </c:dLbl>
            <c:dLbl>
              <c:idx val="2"/>
              <c:tx>
                <c:rich>
                  <a:bodyPr/>
                  <a:lstStyle/>
                  <a:p>
                    <a:fld id="{69198BA5-E04E-48FC-8DCD-66054441D91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A7-3760-4AA7-A56F-F5B95546A44E}"/>
                </c:ext>
              </c:extLst>
            </c:dLbl>
            <c:dLbl>
              <c:idx val="3"/>
              <c:tx>
                <c:rich>
                  <a:bodyPr/>
                  <a:lstStyle/>
                  <a:p>
                    <a:fld id="{36323CAF-9B6A-4B0B-AB7A-770A8EEF37B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A8-3760-4AA7-A56F-F5B95546A44E}"/>
                </c:ext>
              </c:extLst>
            </c:dLbl>
            <c:dLbl>
              <c:idx val="4"/>
              <c:tx>
                <c:rich>
                  <a:bodyPr/>
                  <a:lstStyle/>
                  <a:p>
                    <a:fld id="{126D35C6-D987-4787-A2D5-01FE0B56B21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A9-3760-4AA7-A56F-F5B95546A44E}"/>
                </c:ext>
              </c:extLst>
            </c:dLbl>
            <c:dLbl>
              <c:idx val="5"/>
              <c:tx>
                <c:rich>
                  <a:bodyPr/>
                  <a:lstStyle/>
                  <a:p>
                    <a:fld id="{8471D903-F66F-433E-90BC-1D698CD800F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AA-3760-4AA7-A56F-F5B95546A44E}"/>
                </c:ext>
              </c:extLst>
            </c:dLbl>
            <c:dLbl>
              <c:idx val="6"/>
              <c:tx>
                <c:rich>
                  <a:bodyPr/>
                  <a:lstStyle/>
                  <a:p>
                    <a:fld id="{2EFB5153-6412-4EA8-8BFF-F04348CDB66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AB-3760-4AA7-A56F-F5B95546A44E}"/>
                </c:ext>
              </c:extLst>
            </c:dLbl>
            <c:dLbl>
              <c:idx val="7"/>
              <c:tx>
                <c:rich>
                  <a:bodyPr/>
                  <a:lstStyle/>
                  <a:p>
                    <a:fld id="{6E2C2EB4-19D4-46EF-AFB8-6AB790E192A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AC-3760-4AA7-A56F-F5B95546A44E}"/>
                </c:ext>
              </c:extLst>
            </c:dLbl>
            <c:dLbl>
              <c:idx val="8"/>
              <c:tx>
                <c:rich>
                  <a:bodyPr/>
                  <a:lstStyle/>
                  <a:p>
                    <a:fld id="{9624FF4E-5701-4C0C-860E-A96FFBA857F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AD-3760-4AA7-A56F-F5B95546A44E}"/>
                </c:ext>
              </c:extLst>
            </c:dLbl>
            <c:dLbl>
              <c:idx val="9"/>
              <c:tx>
                <c:rich>
                  <a:bodyPr/>
                  <a:lstStyle/>
                  <a:p>
                    <a:fld id="{95D41CB5-B0B7-4B33-9FE1-32BA614617D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AE-3760-4AA7-A56F-F5B95546A44E}"/>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AF-3760-4AA7-A56F-F5B95546A44E}"/>
                </c:ext>
              </c:extLst>
            </c:dLbl>
            <c:dLbl>
              <c:idx val="11"/>
              <c:tx>
                <c:rich>
                  <a:bodyPr/>
                  <a:lstStyle/>
                  <a:p>
                    <a:fld id="{34E4F52E-8E14-41C3-9F8D-D475193643D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B0-3760-4AA7-A56F-F5B95546A44E}"/>
                </c:ext>
              </c:extLst>
            </c:dLbl>
            <c:dLbl>
              <c:idx val="12"/>
              <c:tx>
                <c:rich>
                  <a:bodyPr/>
                  <a:lstStyle/>
                  <a:p>
                    <a:fld id="{92D27A8F-6D5D-4B93-BAA5-EB9B8C528BA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B1-3760-4AA7-A56F-F5B95546A44E}"/>
                </c:ext>
              </c:extLst>
            </c:dLbl>
            <c:dLbl>
              <c:idx val="13"/>
              <c:tx>
                <c:rich>
                  <a:bodyPr/>
                  <a:lstStyle/>
                  <a:p>
                    <a:fld id="{4312D343-4B9D-4971-B252-C2CD87D8AFC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B2-3760-4AA7-A56F-F5B95546A44E}"/>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B3-3760-4AA7-A56F-F5B95546A44E}"/>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B4-3760-4AA7-A56F-F5B95546A44E}"/>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B5-3760-4AA7-A56F-F5B95546A44E}"/>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B6-3760-4AA7-A56F-F5B95546A44E}"/>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B7-3760-4AA7-A56F-F5B95546A44E}"/>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B8-3760-4AA7-A56F-F5B95546A44E}"/>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B9-3760-4AA7-A56F-F5B95546A44E}"/>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BA-3760-4AA7-A56F-F5B95546A44E}"/>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BB-3760-4AA7-A56F-F5B95546A44E}"/>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BC-3760-4AA7-A56F-F5B95546A44E}"/>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BD-3760-4AA7-A56F-F5B95546A44E}"/>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BE-3760-4AA7-A56F-F5B95546A44E}"/>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BF-3760-4AA7-A56F-F5B95546A44E}"/>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C0-3760-4AA7-A56F-F5B95546A44E}"/>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C1-3760-4AA7-A56F-F5B95546A44E}"/>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C2-3760-4AA7-A56F-F5B95546A44E}"/>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C3-3760-4AA7-A56F-F5B95546A44E}"/>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C4-3760-4AA7-A56F-F5B95546A44E}"/>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C5-3760-4AA7-A56F-F5B95546A44E}"/>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C6-3760-4AA7-A56F-F5B95546A44E}"/>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C7-3760-4AA7-A56F-F5B95546A44E}"/>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C8-3760-4AA7-A56F-F5B95546A44E}"/>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C9-3760-4AA7-A56F-F5B95546A44E}"/>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CA-3760-4AA7-A56F-F5B95546A44E}"/>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CB-3760-4AA7-A56F-F5B95546A44E}"/>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CC-3760-4AA7-A56F-F5B95546A44E}"/>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CD-3760-4AA7-A56F-F5B95546A44E}"/>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CE-3760-4AA7-A56F-F5B95546A44E}"/>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CF-3760-4AA7-A56F-F5B95546A44E}"/>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D0-3760-4AA7-A56F-F5B95546A44E}"/>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D1-3760-4AA7-A56F-F5B95546A44E}"/>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D2-3760-4AA7-A56F-F5B95546A44E}"/>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D3-3760-4AA7-A56F-F5B95546A44E}"/>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D4-3760-4AA7-A56F-F5B95546A44E}"/>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D5-3760-4AA7-A56F-F5B95546A44E}"/>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D6-3760-4AA7-A56F-F5B95546A44E}"/>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D7-3760-4AA7-A56F-F5B95546A44E}"/>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D8-3760-4AA7-A56F-F5B95546A44E}"/>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D9-3760-4AA7-A56F-F5B95546A44E}"/>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DA-3760-4AA7-A56F-F5B95546A44E}"/>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DB-3760-4AA7-A56F-F5B95546A44E}"/>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DC-3760-4AA7-A56F-F5B95546A44E}"/>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DD-3760-4AA7-A56F-F5B95546A44E}"/>
                </c:ext>
              </c:extLst>
            </c:dLbl>
            <c:dLbl>
              <c:idx val="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DE-3760-4AA7-A56F-F5B95546A44E}"/>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DF-3760-4AA7-A56F-F5B95546A44E}"/>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E0-3760-4AA7-A56F-F5B95546A44E}"/>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E1-3760-4AA7-A56F-F5B95546A44E}"/>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E2-3760-4AA7-A56F-F5B95546A44E}"/>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E3-3760-4AA7-A56F-F5B95546A44E}"/>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E4-3760-4AA7-A56F-F5B95546A44E}"/>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E5-3760-4AA7-A56F-F5B95546A44E}"/>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E6-3760-4AA7-A56F-F5B95546A44E}"/>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E7-3760-4AA7-A56F-F5B95546A44E}"/>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E8-3760-4AA7-A56F-F5B95546A44E}"/>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E9-3760-4AA7-A56F-F5B95546A44E}"/>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EA-3760-4AA7-A56F-F5B95546A44E}"/>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EB-3760-4AA7-A56F-F5B95546A44E}"/>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EC-3760-4AA7-A56F-F5B95546A44E}"/>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ED-3760-4AA7-A56F-F5B95546A44E}"/>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EE-3760-4AA7-A56F-F5B95546A44E}"/>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EF-3760-4AA7-A56F-F5B95546A44E}"/>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F0-3760-4AA7-A56F-F5B95546A44E}"/>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F1-3760-4AA7-A56F-F5B95546A44E}"/>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F2-3760-4AA7-A56F-F5B95546A44E}"/>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F3-3760-4AA7-A56F-F5B95546A44E}"/>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F4-3760-4AA7-A56F-F5B95546A44E}"/>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F5-3760-4AA7-A56F-F5B95546A44E}"/>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F6-3760-4AA7-A56F-F5B95546A44E}"/>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F7-3760-4AA7-A56F-F5B95546A44E}"/>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F8-3760-4AA7-A56F-F5B95546A44E}"/>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F9-3760-4AA7-A56F-F5B95546A44E}"/>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FA-3760-4AA7-A56F-F5B95546A44E}"/>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FB-3760-4AA7-A56F-F5B95546A44E}"/>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FC-3760-4AA7-A56F-F5B95546A44E}"/>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FD-3760-4AA7-A56F-F5B95546A44E}"/>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FE-3760-4AA7-A56F-F5B95546A44E}"/>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FF-3760-4AA7-A56F-F5B95546A44E}"/>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00-3760-4AA7-A56F-F5B95546A44E}"/>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01-3760-4AA7-A56F-F5B95546A44E}"/>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02-3760-4AA7-A56F-F5B95546A44E}"/>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03-3760-4AA7-A56F-F5B95546A44E}"/>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04-3760-4AA7-A56F-F5B95546A44E}"/>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05-3760-4AA7-A56F-F5B95546A44E}"/>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06-3760-4AA7-A56F-F5B95546A44E}"/>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07-3760-4AA7-A56F-F5B95546A44E}"/>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08-3760-4AA7-A56F-F5B95546A44E}"/>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09-3760-4AA7-A56F-F5B95546A44E}"/>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0A-3760-4AA7-A56F-F5B95546A44E}"/>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0B-3760-4AA7-A56F-F5B95546A44E}"/>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0C-3760-4AA7-A56F-F5B95546A44E}"/>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0D-3760-4AA7-A56F-F5B95546A44E}"/>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0E-3760-4AA7-A56F-F5B95546A44E}"/>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0F-3760-4AA7-A56F-F5B95546A44E}"/>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10-3760-4AA7-A56F-F5B95546A44E}"/>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11-3760-4AA7-A56F-F5B95546A44E}"/>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12-3760-4AA7-A56F-F5B95546A44E}"/>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13-3760-4AA7-A56F-F5B95546A44E}"/>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14-3760-4AA7-A56F-F5B95546A44E}"/>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15-3760-4AA7-A56F-F5B95546A44E}"/>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16-3760-4AA7-A56F-F5B95546A44E}"/>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17-3760-4AA7-A56F-F5B95546A44E}"/>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18-3760-4AA7-A56F-F5B95546A44E}"/>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19-3760-4AA7-A56F-F5B95546A44E}"/>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1A-3760-4AA7-A56F-F5B95546A44E}"/>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1B-3760-4AA7-A56F-F5B95546A44E}"/>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1C-3760-4AA7-A56F-F5B95546A44E}"/>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1D-3760-4AA7-A56F-F5B95546A44E}"/>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1E-3760-4AA7-A56F-F5B95546A44E}"/>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1F-3760-4AA7-A56F-F5B95546A44E}"/>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20-3760-4AA7-A56F-F5B95546A44E}"/>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21-3760-4AA7-A56F-F5B95546A44E}"/>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22-3760-4AA7-A56F-F5B95546A44E}"/>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23-3760-4AA7-A56F-F5B95546A44E}"/>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24-3760-4AA7-A56F-F5B95546A44E}"/>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25-3760-4AA7-A56F-F5B95546A44E}"/>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26-3760-4AA7-A56F-F5B95546A44E}"/>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27-3760-4AA7-A56F-F5B95546A44E}"/>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28-3760-4AA7-A56F-F5B95546A44E}"/>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29-3760-4AA7-A56F-F5B95546A44E}"/>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2A-3760-4AA7-A56F-F5B95546A44E}"/>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2B-3760-4AA7-A56F-F5B95546A44E}"/>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2C-3760-4AA7-A56F-F5B95546A44E}"/>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2D-3760-4AA7-A56F-F5B95546A44E}"/>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2E-3760-4AA7-A56F-F5B95546A44E}"/>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2F-3760-4AA7-A56F-F5B95546A44E}"/>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30-3760-4AA7-A56F-F5B95546A44E}"/>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31-3760-4AA7-A56F-F5B95546A44E}"/>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32-3760-4AA7-A56F-F5B95546A44E}"/>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33-3760-4AA7-A56F-F5B95546A44E}"/>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34-3760-4AA7-A56F-F5B95546A44E}"/>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35-3760-4AA7-A56F-F5B95546A44E}"/>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36-3760-4AA7-A56F-F5B95546A44E}"/>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37-3760-4AA7-A56F-F5B95546A44E}"/>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38-3760-4AA7-A56F-F5B95546A44E}"/>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39-3760-4AA7-A56F-F5B95546A44E}"/>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3A-3760-4AA7-A56F-F5B95546A44E}"/>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3B-3760-4AA7-A56F-F5B95546A44E}"/>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3C-3760-4AA7-A56F-F5B95546A44E}"/>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3D-3760-4AA7-A56F-F5B95546A44E}"/>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3E-3760-4AA7-A56F-F5B95546A44E}"/>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3F-3760-4AA7-A56F-F5B95546A44E}"/>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40-3760-4AA7-A56F-F5B95546A44E}"/>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41-3760-4AA7-A56F-F5B95546A44E}"/>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42-3760-4AA7-A56F-F5B95546A44E}"/>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43-3760-4AA7-A56F-F5B95546A44E}"/>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44-3760-4AA7-A56F-F5B95546A44E}"/>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45-3760-4AA7-A56F-F5B95546A44E}"/>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46-3760-4AA7-A56F-F5B95546A44E}"/>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47-3760-4AA7-A56F-F5B95546A44E}"/>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48-3760-4AA7-A56F-F5B95546A44E}"/>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49-3760-4AA7-A56F-F5B95546A44E}"/>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4A-3760-4AA7-A56F-F5B95546A44E}"/>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4B-3760-4AA7-A56F-F5B95546A44E}"/>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4C-3760-4AA7-A56F-F5B95546A44E}"/>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4D-3760-4AA7-A56F-F5B95546A44E}"/>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4E-3760-4AA7-A56F-F5B95546A44E}"/>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4F-3760-4AA7-A56F-F5B95546A44E}"/>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50-3760-4AA7-A56F-F5B95546A44E}"/>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51-3760-4AA7-A56F-F5B95546A44E}"/>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52-3760-4AA7-A56F-F5B95546A44E}"/>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53-3760-4AA7-A56F-F5B95546A44E}"/>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54-3760-4AA7-A56F-F5B95546A44E}"/>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55-3760-4AA7-A56F-F5B95546A44E}"/>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56-3760-4AA7-A56F-F5B95546A44E}"/>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57-3760-4AA7-A56F-F5B95546A44E}"/>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58-3760-4AA7-A56F-F5B95546A44E}"/>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59-3760-4AA7-A56F-F5B95546A44E}"/>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5A-3760-4AA7-A56F-F5B95546A44E}"/>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5B-3760-4AA7-A56F-F5B95546A44E}"/>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5C-3760-4AA7-A56F-F5B95546A44E}"/>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5D-3760-4AA7-A56F-F5B95546A44E}"/>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5E-3760-4AA7-A56F-F5B95546A44E}"/>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5F-3760-4AA7-A56F-F5B95546A44E}"/>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60-3760-4AA7-A56F-F5B95546A44E}"/>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61-3760-4AA7-A56F-F5B95546A44E}"/>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62-3760-4AA7-A56F-F5B95546A44E}"/>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63-3760-4AA7-A56F-F5B95546A44E}"/>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64-3760-4AA7-A56F-F5B95546A44E}"/>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65-3760-4AA7-A56F-F5B95546A44E}"/>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66-3760-4AA7-A56F-F5B95546A44E}"/>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67-3760-4AA7-A56F-F5B95546A44E}"/>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68-3760-4AA7-A56F-F5B95546A44E}"/>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69-3760-4AA7-A56F-F5B95546A44E}"/>
                </c:ext>
              </c:extLst>
            </c:dLbl>
            <c:spPr>
              <a:noFill/>
              <a:ln>
                <a:noFill/>
              </a:ln>
              <a:effectLst/>
            </c:spPr>
            <c:txPr>
              <a:bodyPr wrap="square" lIns="38100" tIns="19050" rIns="38100" bIns="19050" anchor="ctr">
                <a:spAutoFit/>
              </a:bodyPr>
              <a:lstStyle/>
              <a:p>
                <a:pPr>
                  <a:defRPr sz="900">
                    <a:solidFill>
                      <a:srgbClr val="767171"/>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'WM5'!$C$34:$C$230</c:f>
              <c:numCache>
                <c:formatCode>0</c:formatCode>
                <c:ptCount val="197"/>
                <c:pt idx="0">
                  <c:v>6.5671999999999997</c:v>
                </c:pt>
                <c:pt idx="1">
                  <c:v>23.191271428571781</c:v>
                </c:pt>
                <c:pt idx="2">
                  <c:v>37.440800000000309</c:v>
                </c:pt>
                <c:pt idx="3">
                  <c:v>58.211717011397212</c:v>
                </c:pt>
                <c:pt idx="4">
                  <c:v>80.157200000000003</c:v>
                </c:pt>
                <c:pt idx="5">
                  <c:v>40.434800000000003</c:v>
                </c:pt>
                <c:pt idx="6">
                  <c:v>37.382994582798332</c:v>
                </c:pt>
                <c:pt idx="7">
                  <c:v>60.646900000000002</c:v>
                </c:pt>
                <c:pt idx="8">
                  <c:v>69.230800000000002</c:v>
                </c:pt>
                <c:pt idx="9">
                  <c:v>82</c:v>
                </c:pt>
                <c:pt idx="11">
                  <c:v>98.076899999999995</c:v>
                </c:pt>
                <c:pt idx="12">
                  <c:v>100</c:v>
                </c:pt>
                <c:pt idx="13">
                  <c:v>100</c:v>
                </c:pt>
                <c:pt idx="15">
                  <c:v>83.54627660004553</c:v>
                </c:pt>
                <c:pt idx="19">
                  <c:v>18.118500000000001</c:v>
                </c:pt>
                <c:pt idx="20">
                  <c:v>58.597000000000001</c:v>
                </c:pt>
              </c:numCache>
            </c:numRef>
          </c:xVal>
          <c:yVal>
            <c:numRef>
              <c:f>'WM5'!$D$34:$D$230</c:f>
              <c:numCache>
                <c:formatCode>0</c:formatCode>
                <c:ptCount val="197"/>
                <c:pt idx="0">
                  <c:v>3.2835999999999999</c:v>
                </c:pt>
                <c:pt idx="1">
                  <c:v>3.8588714285706374</c:v>
                </c:pt>
                <c:pt idx="2">
                  <c:v>12.322299999999984</c:v>
                </c:pt>
                <c:pt idx="3">
                  <c:v>20.502199999999998</c:v>
                </c:pt>
                <c:pt idx="4">
                  <c:v>22.003900000000002</c:v>
                </c:pt>
                <c:pt idx="5">
                  <c:v>32.347799999999999</c:v>
                </c:pt>
                <c:pt idx="6">
                  <c:v>37.382994582798332</c:v>
                </c:pt>
                <c:pt idx="7">
                  <c:v>51.6173</c:v>
                </c:pt>
                <c:pt idx="8">
                  <c:v>57.456800000000001</c:v>
                </c:pt>
                <c:pt idx="9">
                  <c:v>82</c:v>
                </c:pt>
                <c:pt idx="10">
                  <c:v>90.288921618844896</c:v>
                </c:pt>
                <c:pt idx="11">
                  <c:v>98.076899999999995</c:v>
                </c:pt>
                <c:pt idx="12">
                  <c:v>100</c:v>
                </c:pt>
                <c:pt idx="13">
                  <c:v>100</c:v>
                </c:pt>
              </c:numCache>
            </c:numRef>
          </c:yVal>
          <c:smooth val="0"/>
          <c:extLst>
            <c:ext xmlns:c15="http://schemas.microsoft.com/office/drawing/2012/chart" uri="{02D57815-91ED-43cb-92C2-25804820EDAC}">
              <c15:datalabelsRange>
                <c15:f>'WM5'!$B$34:$B$230</c15:f>
                <c15:dlblRangeCache>
                  <c:ptCount val="197"/>
                  <c:pt idx="0">
                    <c:v>SDN</c:v>
                  </c:pt>
                  <c:pt idx="1">
                    <c:v>PAK</c:v>
                  </c:pt>
                  <c:pt idx="2">
                    <c:v>SOM</c:v>
                  </c:pt>
                  <c:pt idx="3">
                    <c:v>IRQ</c:v>
                  </c:pt>
                  <c:pt idx="4">
                    <c:v>JOR</c:v>
                  </c:pt>
                  <c:pt idx="5">
                    <c:v>MAR</c:v>
                  </c:pt>
                  <c:pt idx="6">
                    <c:v>YEM</c:v>
                  </c:pt>
                  <c:pt idx="7">
                    <c:v>IRN</c:v>
                  </c:pt>
                  <c:pt idx="8">
                    <c:v>PSE</c:v>
                  </c:pt>
                  <c:pt idx="9">
                    <c:v>AFG</c:v>
                  </c:pt>
                  <c:pt idx="10">
                    <c:v>BHR</c:v>
                  </c:pt>
                  <c:pt idx="11">
                    <c:v>OMN</c:v>
                  </c:pt>
                  <c:pt idx="12">
                    <c:v>QAT</c:v>
                  </c:pt>
                  <c:pt idx="13">
                    <c:v>SAU</c:v>
                  </c:pt>
                  <c:pt idx="14">
                    <c:v>DJI</c:v>
                  </c:pt>
                  <c:pt idx="15">
                    <c:v>EGY</c:v>
                  </c:pt>
                  <c:pt idx="16">
                    <c:v>KWT</c:v>
                  </c:pt>
                  <c:pt idx="17">
                    <c:v>LBN</c:v>
                  </c:pt>
                  <c:pt idx="18">
                    <c:v>LBY</c:v>
                  </c:pt>
                  <c:pt idx="19">
                    <c:v>SYR</c:v>
                  </c:pt>
                  <c:pt idx="20">
                    <c:v>TUN</c:v>
                  </c:pt>
                  <c:pt idx="21">
                    <c:v>ARE</c:v>
                  </c:pt>
                </c15:dlblRangeCache>
              </c15:datalabelsRange>
            </c:ext>
            <c:ext xmlns:c16="http://schemas.microsoft.com/office/drawing/2014/chart" uri="{C3380CC4-5D6E-409C-BE32-E72D297353CC}">
              <c16:uniqueId val="{00000348-3760-4AA7-A56F-F5B95546A44E}"/>
            </c:ext>
          </c:extLst>
        </c:ser>
        <c:dLbls>
          <c:showLegendKey val="0"/>
          <c:showVal val="0"/>
          <c:showCatName val="0"/>
          <c:showSerName val="0"/>
          <c:showPercent val="0"/>
          <c:showBubbleSize val="0"/>
        </c:dLbls>
        <c:axId val="137445119"/>
        <c:axId val="147111999"/>
      </c:scatterChart>
      <c:valAx>
        <c:axId val="137445119"/>
        <c:scaling>
          <c:orientation val="minMax"/>
          <c:max val="100"/>
          <c:min val="0"/>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Waste segregation (%)</a:t>
                </a:r>
              </a:p>
            </c:rich>
          </c:tx>
          <c:overlay val="0"/>
          <c:spPr>
            <a:noFill/>
            <a:ln>
              <a:noFill/>
            </a:ln>
            <a:effectLst/>
          </c:sp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111999"/>
        <c:crosses val="autoZero"/>
        <c:crossBetween val="midCat"/>
      </c:valAx>
      <c:valAx>
        <c:axId val="147111999"/>
        <c:scaling>
          <c:orientation val="minMax"/>
          <c:max val="100"/>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Basic service (%)</a:t>
                </a:r>
              </a:p>
            </c:rich>
          </c:tx>
          <c:overlay val="0"/>
          <c:spPr>
            <a:noFill/>
            <a:ln>
              <a:noFill/>
            </a:ln>
            <a:effectLst/>
          </c:sp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445119"/>
        <c:crosses val="autoZero"/>
        <c:crossBetween val="midCat"/>
      </c:valAx>
    </c:plotArea>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1"/>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'WM5'!$J$32</c:f>
          <c:strCache>
            <c:ptCount val="1"/>
            <c:pt idx="0">
              <c:v>Treatment and disposal vs basic</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rgbClr val="FF0000"/>
              </a:solidFill>
              <a:latin typeface="+mn-lt"/>
              <a:ea typeface="+mn-ea"/>
              <a:cs typeface="+mn-cs"/>
            </a:defRPr>
          </a:pPr>
          <a:endParaRPr lang="en-US"/>
        </a:p>
      </c:txPr>
    </c:title>
    <c:autoTitleDeleted val="0"/>
    <c:plotArea>
      <c:layout/>
      <c:scatterChart>
        <c:scatterStyle val="lineMarker"/>
        <c:varyColors val="0"/>
        <c:ser>
          <c:idx val="0"/>
          <c:order val="0"/>
          <c:tx>
            <c:strRef>
              <c:f>'WM5'!$M$33</c:f>
              <c:strCache>
                <c:ptCount val="1"/>
                <c:pt idx="0">
                  <c:v>Basic waste management</c:v>
                </c:pt>
              </c:strCache>
            </c:strRef>
          </c:tx>
          <c:spPr>
            <a:ln w="19050">
              <a:noFill/>
            </a:ln>
          </c:spPr>
          <c:marker>
            <c:symbol val="circle"/>
            <c:size val="14"/>
            <c:spPr>
              <a:solidFill>
                <a:srgbClr val="FF0000">
                  <a:alpha val="30000"/>
                </a:srgbClr>
              </a:solidFill>
              <a:ln w="9525">
                <a:noFill/>
              </a:ln>
              <a:effectLst/>
            </c:spPr>
          </c:marker>
          <c:dLbls>
            <c:dLbl>
              <c:idx val="0"/>
              <c:tx>
                <c:rich>
                  <a:bodyPr/>
                  <a:lstStyle/>
                  <a:p>
                    <a:fld id="{0CE0055F-2534-4CEC-873F-9A255955E97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8A07-43F1-9915-6EAA28F43AB6}"/>
                </c:ext>
              </c:extLst>
            </c:dLbl>
            <c:dLbl>
              <c:idx val="1"/>
              <c:tx>
                <c:rich>
                  <a:bodyPr/>
                  <a:lstStyle/>
                  <a:p>
                    <a:fld id="{888F0FA1-63BB-428A-B315-E91D9B1B6B0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8A07-43F1-9915-6EAA28F43AB6}"/>
                </c:ext>
              </c:extLst>
            </c:dLbl>
            <c:dLbl>
              <c:idx val="2"/>
              <c:tx>
                <c:rich>
                  <a:bodyPr/>
                  <a:lstStyle/>
                  <a:p>
                    <a:fld id="{22FB9561-FF79-470D-A4CB-6A2DAA827E1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8A07-43F1-9915-6EAA28F43AB6}"/>
                </c:ext>
              </c:extLst>
            </c:dLbl>
            <c:dLbl>
              <c:idx val="3"/>
              <c:tx>
                <c:rich>
                  <a:bodyPr/>
                  <a:lstStyle/>
                  <a:p>
                    <a:fld id="{2904001F-AB5F-48F1-9372-4D4266488F8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8A07-43F1-9915-6EAA28F43AB6}"/>
                </c:ext>
              </c:extLst>
            </c:dLbl>
            <c:dLbl>
              <c:idx val="4"/>
              <c:tx>
                <c:rich>
                  <a:bodyPr/>
                  <a:lstStyle/>
                  <a:p>
                    <a:fld id="{AB45DADB-378E-4B18-98A0-FDD6FBB7C8C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A07-43F1-9915-6EAA28F43AB6}"/>
                </c:ext>
              </c:extLst>
            </c:dLbl>
            <c:dLbl>
              <c:idx val="5"/>
              <c:tx>
                <c:rich>
                  <a:bodyPr/>
                  <a:lstStyle/>
                  <a:p>
                    <a:fld id="{B7D43E1E-7C69-4AD4-AB03-26349CCDA92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A07-43F1-9915-6EAA28F43AB6}"/>
                </c:ext>
              </c:extLst>
            </c:dLbl>
            <c:dLbl>
              <c:idx val="6"/>
              <c:tx>
                <c:rich>
                  <a:bodyPr/>
                  <a:lstStyle/>
                  <a:p>
                    <a:fld id="{CBF43A5F-056F-4104-8E11-088974543AC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A07-43F1-9915-6EAA28F43AB6}"/>
                </c:ext>
              </c:extLst>
            </c:dLbl>
            <c:dLbl>
              <c:idx val="7"/>
              <c:tx>
                <c:rich>
                  <a:bodyPr/>
                  <a:lstStyle/>
                  <a:p>
                    <a:fld id="{5246B328-480C-45DE-AD82-4FA517B6187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A07-43F1-9915-6EAA28F43AB6}"/>
                </c:ext>
              </c:extLst>
            </c:dLbl>
            <c:dLbl>
              <c:idx val="8"/>
              <c:tx>
                <c:rich>
                  <a:bodyPr/>
                  <a:lstStyle/>
                  <a:p>
                    <a:fld id="{7179B7F7-38EC-486E-9790-CF0F452D8F0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8A07-43F1-9915-6EAA28F43AB6}"/>
                </c:ext>
              </c:extLst>
            </c:dLbl>
            <c:dLbl>
              <c:idx val="9"/>
              <c:tx>
                <c:rich>
                  <a:bodyPr/>
                  <a:lstStyle/>
                  <a:p>
                    <a:fld id="{CAE80938-6CE0-4104-87ED-FF36222E68B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8A07-43F1-9915-6EAA28F43AB6}"/>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A07-43F1-9915-6EAA28F43AB6}"/>
                </c:ext>
              </c:extLst>
            </c:dLbl>
            <c:dLbl>
              <c:idx val="11"/>
              <c:tx>
                <c:rich>
                  <a:bodyPr/>
                  <a:lstStyle/>
                  <a:p>
                    <a:fld id="{CF243285-0177-4F47-849B-4F684466A8D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8A07-43F1-9915-6EAA28F43AB6}"/>
                </c:ext>
              </c:extLst>
            </c:dLbl>
            <c:dLbl>
              <c:idx val="12"/>
              <c:tx>
                <c:rich>
                  <a:bodyPr/>
                  <a:lstStyle/>
                  <a:p>
                    <a:fld id="{6F5AA747-D203-4F59-8CEA-1C8F0E64DB5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8A07-43F1-9915-6EAA28F43AB6}"/>
                </c:ext>
              </c:extLst>
            </c:dLbl>
            <c:dLbl>
              <c:idx val="13"/>
              <c:tx>
                <c:rich>
                  <a:bodyPr/>
                  <a:lstStyle/>
                  <a:p>
                    <a:fld id="{B1520769-D3E7-46F5-9F9D-20F017AF234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8A07-43F1-9915-6EAA28F43AB6}"/>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8A07-43F1-9915-6EAA28F43AB6}"/>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8A07-43F1-9915-6EAA28F43AB6}"/>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8A07-43F1-9915-6EAA28F43AB6}"/>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8A07-43F1-9915-6EAA28F43AB6}"/>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8A07-43F1-9915-6EAA28F43AB6}"/>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8A07-43F1-9915-6EAA28F43AB6}"/>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8A07-43F1-9915-6EAA28F43AB6}"/>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8A07-43F1-9915-6EAA28F43AB6}"/>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8A07-43F1-9915-6EAA28F43AB6}"/>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8A07-43F1-9915-6EAA28F43AB6}"/>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8A07-43F1-9915-6EAA28F43AB6}"/>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8A07-43F1-9915-6EAA28F43AB6}"/>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8A07-43F1-9915-6EAA28F43AB6}"/>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8A07-43F1-9915-6EAA28F43AB6}"/>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8A07-43F1-9915-6EAA28F43AB6}"/>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8A07-43F1-9915-6EAA28F43AB6}"/>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8A07-43F1-9915-6EAA28F43AB6}"/>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8A07-43F1-9915-6EAA28F43AB6}"/>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8A07-43F1-9915-6EAA28F43AB6}"/>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8A07-43F1-9915-6EAA28F43AB6}"/>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8A07-43F1-9915-6EAA28F43AB6}"/>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8A07-43F1-9915-6EAA28F43AB6}"/>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8A07-43F1-9915-6EAA28F43AB6}"/>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8A07-43F1-9915-6EAA28F43AB6}"/>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8A07-43F1-9915-6EAA28F43AB6}"/>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8A07-43F1-9915-6EAA28F43AB6}"/>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8A07-43F1-9915-6EAA28F43AB6}"/>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8A07-43F1-9915-6EAA28F43AB6}"/>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8A07-43F1-9915-6EAA28F43AB6}"/>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8A07-43F1-9915-6EAA28F43AB6}"/>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8A07-43F1-9915-6EAA28F43AB6}"/>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8A07-43F1-9915-6EAA28F43AB6}"/>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8A07-43F1-9915-6EAA28F43AB6}"/>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8A07-43F1-9915-6EAA28F43AB6}"/>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8A07-43F1-9915-6EAA28F43AB6}"/>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8A07-43F1-9915-6EAA28F43AB6}"/>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8A07-43F1-9915-6EAA28F43AB6}"/>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8A07-43F1-9915-6EAA28F43AB6}"/>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8A07-43F1-9915-6EAA28F43AB6}"/>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8A07-43F1-9915-6EAA28F43AB6}"/>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8A07-43F1-9915-6EAA28F43AB6}"/>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8A07-43F1-9915-6EAA28F43AB6}"/>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8A07-43F1-9915-6EAA28F43AB6}"/>
                </c:ext>
              </c:extLst>
            </c:dLbl>
            <c:dLbl>
              <c:idx val="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8A07-43F1-9915-6EAA28F43AB6}"/>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A-8A07-43F1-9915-6EAA28F43AB6}"/>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B-8A07-43F1-9915-6EAA28F43AB6}"/>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C-8A07-43F1-9915-6EAA28F43AB6}"/>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D-8A07-43F1-9915-6EAA28F43AB6}"/>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E-8A07-43F1-9915-6EAA28F43AB6}"/>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F-8A07-43F1-9915-6EAA28F43AB6}"/>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0-8A07-43F1-9915-6EAA28F43AB6}"/>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1-8A07-43F1-9915-6EAA28F43AB6}"/>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2-8A07-43F1-9915-6EAA28F43AB6}"/>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3-8A07-43F1-9915-6EAA28F43AB6}"/>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4-8A07-43F1-9915-6EAA28F43AB6}"/>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5-8A07-43F1-9915-6EAA28F43AB6}"/>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6-8A07-43F1-9915-6EAA28F43AB6}"/>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7-8A07-43F1-9915-6EAA28F43AB6}"/>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8-8A07-43F1-9915-6EAA28F43AB6}"/>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9-8A07-43F1-9915-6EAA28F43AB6}"/>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A-8A07-43F1-9915-6EAA28F43AB6}"/>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B-8A07-43F1-9915-6EAA28F43AB6}"/>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C-8A07-43F1-9915-6EAA28F43AB6}"/>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D-8A07-43F1-9915-6EAA28F43AB6}"/>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E-8A07-43F1-9915-6EAA28F43AB6}"/>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F-8A07-43F1-9915-6EAA28F43AB6}"/>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0-8A07-43F1-9915-6EAA28F43AB6}"/>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1-8A07-43F1-9915-6EAA28F43AB6}"/>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2-8A07-43F1-9915-6EAA28F43AB6}"/>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3-8A07-43F1-9915-6EAA28F43AB6}"/>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4-8A07-43F1-9915-6EAA28F43AB6}"/>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5-8A07-43F1-9915-6EAA28F43AB6}"/>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6-8A07-43F1-9915-6EAA28F43AB6}"/>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7-8A07-43F1-9915-6EAA28F43AB6}"/>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8-8A07-43F1-9915-6EAA28F43AB6}"/>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9-8A07-43F1-9915-6EAA28F43AB6}"/>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A-8A07-43F1-9915-6EAA28F43AB6}"/>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B-8A07-43F1-9915-6EAA28F43AB6}"/>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C-8A07-43F1-9915-6EAA28F43AB6}"/>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D-8A07-43F1-9915-6EAA28F43AB6}"/>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E-8A07-43F1-9915-6EAA28F43AB6}"/>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F-8A07-43F1-9915-6EAA28F43AB6}"/>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0-8A07-43F1-9915-6EAA28F43AB6}"/>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1-8A07-43F1-9915-6EAA28F43AB6}"/>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2-8A07-43F1-9915-6EAA28F43AB6}"/>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3-8A07-43F1-9915-6EAA28F43AB6}"/>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4-8A07-43F1-9915-6EAA28F43AB6}"/>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5-8A07-43F1-9915-6EAA28F43AB6}"/>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6-8A07-43F1-9915-6EAA28F43AB6}"/>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7-8A07-43F1-9915-6EAA28F43AB6}"/>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8-8A07-43F1-9915-6EAA28F43AB6}"/>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9-8A07-43F1-9915-6EAA28F43AB6}"/>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A-8A07-43F1-9915-6EAA28F43AB6}"/>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B-8A07-43F1-9915-6EAA28F43AB6}"/>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C-8A07-43F1-9915-6EAA28F43AB6}"/>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D-8A07-43F1-9915-6EAA28F43AB6}"/>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E-8A07-43F1-9915-6EAA28F43AB6}"/>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F-8A07-43F1-9915-6EAA28F43AB6}"/>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0-8A07-43F1-9915-6EAA28F43AB6}"/>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1-8A07-43F1-9915-6EAA28F43AB6}"/>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2-8A07-43F1-9915-6EAA28F43AB6}"/>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3-8A07-43F1-9915-6EAA28F43AB6}"/>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4-8A07-43F1-9915-6EAA28F43AB6}"/>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5-8A07-43F1-9915-6EAA28F43AB6}"/>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6-8A07-43F1-9915-6EAA28F43AB6}"/>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7-8A07-43F1-9915-6EAA28F43AB6}"/>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8-8A07-43F1-9915-6EAA28F43AB6}"/>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9-8A07-43F1-9915-6EAA28F43AB6}"/>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A-8A07-43F1-9915-6EAA28F43AB6}"/>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B-8A07-43F1-9915-6EAA28F43AB6}"/>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C-8A07-43F1-9915-6EAA28F43AB6}"/>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D-8A07-43F1-9915-6EAA28F43AB6}"/>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E-8A07-43F1-9915-6EAA28F43AB6}"/>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F-8A07-43F1-9915-6EAA28F43AB6}"/>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0-8A07-43F1-9915-6EAA28F43AB6}"/>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1-8A07-43F1-9915-6EAA28F43AB6}"/>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2-8A07-43F1-9915-6EAA28F43AB6}"/>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3-8A07-43F1-9915-6EAA28F43AB6}"/>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4-8A07-43F1-9915-6EAA28F43AB6}"/>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5-8A07-43F1-9915-6EAA28F43AB6}"/>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6-8A07-43F1-9915-6EAA28F43AB6}"/>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7-8A07-43F1-9915-6EAA28F43AB6}"/>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8-8A07-43F1-9915-6EAA28F43AB6}"/>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9-8A07-43F1-9915-6EAA28F43AB6}"/>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A-8A07-43F1-9915-6EAA28F43AB6}"/>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B-8A07-43F1-9915-6EAA28F43AB6}"/>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C-8A07-43F1-9915-6EAA28F43AB6}"/>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D-8A07-43F1-9915-6EAA28F43AB6}"/>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E-8A07-43F1-9915-6EAA28F43AB6}"/>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F-8A07-43F1-9915-6EAA28F43AB6}"/>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0-8A07-43F1-9915-6EAA28F43AB6}"/>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1-8A07-43F1-9915-6EAA28F43AB6}"/>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2-8A07-43F1-9915-6EAA28F43AB6}"/>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3-8A07-43F1-9915-6EAA28F43AB6}"/>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4-8A07-43F1-9915-6EAA28F43AB6}"/>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5-8A07-43F1-9915-6EAA28F43AB6}"/>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6-8A07-43F1-9915-6EAA28F43AB6}"/>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7-8A07-43F1-9915-6EAA28F43AB6}"/>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8-8A07-43F1-9915-6EAA28F43AB6}"/>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9-8A07-43F1-9915-6EAA28F43AB6}"/>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A-8A07-43F1-9915-6EAA28F43AB6}"/>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B-8A07-43F1-9915-6EAA28F43AB6}"/>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C-8A07-43F1-9915-6EAA28F43AB6}"/>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D-8A07-43F1-9915-6EAA28F43AB6}"/>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E-8A07-43F1-9915-6EAA28F43AB6}"/>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F-8A07-43F1-9915-6EAA28F43AB6}"/>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0-8A07-43F1-9915-6EAA28F43AB6}"/>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1-8A07-43F1-9915-6EAA28F43AB6}"/>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2-8A07-43F1-9915-6EAA28F43AB6}"/>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3-8A07-43F1-9915-6EAA28F43AB6}"/>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4-8A07-43F1-9915-6EAA28F43AB6}"/>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5-8A07-43F1-9915-6EAA28F43AB6}"/>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6-8A07-43F1-9915-6EAA28F43AB6}"/>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7-8A07-43F1-9915-6EAA28F43AB6}"/>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8-8A07-43F1-9915-6EAA28F43AB6}"/>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9-8A07-43F1-9915-6EAA28F43AB6}"/>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A-8A07-43F1-9915-6EAA28F43AB6}"/>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B-8A07-43F1-9915-6EAA28F43AB6}"/>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C-8A07-43F1-9915-6EAA28F43AB6}"/>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D-8A07-43F1-9915-6EAA28F43AB6}"/>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E-8A07-43F1-9915-6EAA28F43AB6}"/>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F-8A07-43F1-9915-6EAA28F43AB6}"/>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0-8A07-43F1-9915-6EAA28F43AB6}"/>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1-8A07-43F1-9915-6EAA28F43AB6}"/>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2-8A07-43F1-9915-6EAA28F43AB6}"/>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3-8A07-43F1-9915-6EAA28F43AB6}"/>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4-8A07-43F1-9915-6EAA28F43AB6}"/>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5-8A07-43F1-9915-6EAA28F43AB6}"/>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6-8A07-43F1-9915-6EAA28F43AB6}"/>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7-8A07-43F1-9915-6EAA28F43AB6}"/>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8-8A07-43F1-9915-6EAA28F43AB6}"/>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9-8A07-43F1-9915-6EAA28F43AB6}"/>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A-8A07-43F1-9915-6EAA28F43AB6}"/>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B-8A07-43F1-9915-6EAA28F43AB6}"/>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C-8A07-43F1-9915-6EAA28F43AB6}"/>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D-8A07-43F1-9915-6EAA28F43AB6}"/>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E-8A07-43F1-9915-6EAA28F43AB6}"/>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F-8A07-43F1-9915-6EAA28F43AB6}"/>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0-8A07-43F1-9915-6EAA28F43AB6}"/>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1-8A07-43F1-9915-6EAA28F43AB6}"/>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2-8A07-43F1-9915-6EAA28F43AB6}"/>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3-8A07-43F1-9915-6EAA28F43AB6}"/>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4-8A07-43F1-9915-6EAA28F43AB6}"/>
                </c:ext>
              </c:extLst>
            </c:dLbl>
            <c:spPr>
              <a:noFill/>
              <a:ln>
                <a:noFill/>
              </a:ln>
              <a:effectLst/>
            </c:spPr>
            <c:txPr>
              <a:bodyPr wrap="square" lIns="38100" tIns="19050" rIns="38100" bIns="19050" anchor="ctr">
                <a:spAutoFit/>
              </a:bodyPr>
              <a:lstStyle/>
              <a:p>
                <a:pPr>
                  <a:defRPr sz="900">
                    <a:solidFill>
                      <a:srgbClr val="767171"/>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'WM5'!$L$34:$L$230</c:f>
              <c:numCache>
                <c:formatCode>0</c:formatCode>
                <c:ptCount val="197"/>
                <c:pt idx="0">
                  <c:v>6.4179000000000004</c:v>
                </c:pt>
                <c:pt idx="1">
                  <c:v>14.328685714286621</c:v>
                </c:pt>
                <c:pt idx="2">
                  <c:v>41.350749999999607</c:v>
                </c:pt>
                <c:pt idx="3">
                  <c:v>40.4091426340228</c:v>
                </c:pt>
                <c:pt idx="4">
                  <c:v>28.487200000000001</c:v>
                </c:pt>
                <c:pt idx="5">
                  <c:v>71.608800000000002</c:v>
                </c:pt>
                <c:pt idx="6">
                  <c:v>41.454088688245974</c:v>
                </c:pt>
                <c:pt idx="7">
                  <c:v>81.536299999999997</c:v>
                </c:pt>
                <c:pt idx="8">
                  <c:v>78.021900000000002</c:v>
                </c:pt>
                <c:pt idx="9">
                  <c:v>84.466684841875676</c:v>
                </c:pt>
                <c:pt idx="11">
                  <c:v>99.708636363636373</c:v>
                </c:pt>
                <c:pt idx="12">
                  <c:v>100</c:v>
                </c:pt>
                <c:pt idx="13">
                  <c:v>100</c:v>
                </c:pt>
              </c:numCache>
            </c:numRef>
          </c:xVal>
          <c:yVal>
            <c:numRef>
              <c:f>'WM5'!$M$34:$M$230</c:f>
              <c:numCache>
                <c:formatCode>0</c:formatCode>
                <c:ptCount val="197"/>
                <c:pt idx="0">
                  <c:v>3.2835999999999999</c:v>
                </c:pt>
                <c:pt idx="1">
                  <c:v>3.8588714285706374</c:v>
                </c:pt>
                <c:pt idx="2">
                  <c:v>12.322299999999984</c:v>
                </c:pt>
                <c:pt idx="3">
                  <c:v>20.502199999999998</c:v>
                </c:pt>
                <c:pt idx="4">
                  <c:v>22.003900000000002</c:v>
                </c:pt>
                <c:pt idx="5">
                  <c:v>32.347799999999999</c:v>
                </c:pt>
                <c:pt idx="6">
                  <c:v>37.382994582798332</c:v>
                </c:pt>
                <c:pt idx="7">
                  <c:v>51.6173</c:v>
                </c:pt>
                <c:pt idx="8">
                  <c:v>57.456800000000001</c:v>
                </c:pt>
                <c:pt idx="9">
                  <c:v>82</c:v>
                </c:pt>
                <c:pt idx="10">
                  <c:v>90.288921618844896</c:v>
                </c:pt>
                <c:pt idx="11">
                  <c:v>98.076899999999995</c:v>
                </c:pt>
                <c:pt idx="12">
                  <c:v>100</c:v>
                </c:pt>
                <c:pt idx="13">
                  <c:v>100</c:v>
                </c:pt>
              </c:numCache>
            </c:numRef>
          </c:yVal>
          <c:smooth val="0"/>
          <c:extLst>
            <c:ext xmlns:c15="http://schemas.microsoft.com/office/drawing/2012/chart" uri="{02D57815-91ED-43cb-92C2-25804820EDAC}">
              <c15:datalabelsRange>
                <c15:f>'WM5'!$B$34:$B$230</c15:f>
                <c15:dlblRangeCache>
                  <c:ptCount val="197"/>
                  <c:pt idx="0">
                    <c:v>SDN</c:v>
                  </c:pt>
                  <c:pt idx="1">
                    <c:v>PAK</c:v>
                  </c:pt>
                  <c:pt idx="2">
                    <c:v>SOM</c:v>
                  </c:pt>
                  <c:pt idx="3">
                    <c:v>IRQ</c:v>
                  </c:pt>
                  <c:pt idx="4">
                    <c:v>JOR</c:v>
                  </c:pt>
                  <c:pt idx="5">
                    <c:v>MAR</c:v>
                  </c:pt>
                  <c:pt idx="6">
                    <c:v>YEM</c:v>
                  </c:pt>
                  <c:pt idx="7">
                    <c:v>IRN</c:v>
                  </c:pt>
                  <c:pt idx="8">
                    <c:v>PSE</c:v>
                  </c:pt>
                  <c:pt idx="9">
                    <c:v>AFG</c:v>
                  </c:pt>
                  <c:pt idx="10">
                    <c:v>BHR</c:v>
                  </c:pt>
                  <c:pt idx="11">
                    <c:v>OMN</c:v>
                  </c:pt>
                  <c:pt idx="12">
                    <c:v>QAT</c:v>
                  </c:pt>
                  <c:pt idx="13">
                    <c:v>SAU</c:v>
                  </c:pt>
                  <c:pt idx="14">
                    <c:v>DJI</c:v>
                  </c:pt>
                  <c:pt idx="15">
                    <c:v>EGY</c:v>
                  </c:pt>
                  <c:pt idx="16">
                    <c:v>KWT</c:v>
                  </c:pt>
                  <c:pt idx="17">
                    <c:v>LBN</c:v>
                  </c:pt>
                  <c:pt idx="18">
                    <c:v>LBY</c:v>
                  </c:pt>
                  <c:pt idx="19">
                    <c:v>SYR</c:v>
                  </c:pt>
                  <c:pt idx="20">
                    <c:v>TUN</c:v>
                  </c:pt>
                  <c:pt idx="21">
                    <c:v>ARE</c:v>
                  </c:pt>
                </c15:dlblRangeCache>
              </c15:datalabelsRange>
            </c:ext>
            <c:ext xmlns:c16="http://schemas.microsoft.com/office/drawing/2014/chart" uri="{C3380CC4-5D6E-409C-BE32-E72D297353CC}">
              <c16:uniqueId val="{000000C5-8A07-43F1-9915-6EAA28F43AB6}"/>
            </c:ext>
          </c:extLst>
        </c:ser>
        <c:dLbls>
          <c:showLegendKey val="0"/>
          <c:showVal val="0"/>
          <c:showCatName val="0"/>
          <c:showSerName val="0"/>
          <c:showPercent val="0"/>
          <c:showBubbleSize val="0"/>
        </c:dLbls>
        <c:axId val="137445119"/>
        <c:axId val="147111999"/>
      </c:scatterChart>
      <c:valAx>
        <c:axId val="137445119"/>
        <c:scaling>
          <c:orientation val="minMax"/>
          <c:max val="100"/>
          <c:min val="0"/>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Treatment and disposal (%)</a:t>
                </a:r>
              </a:p>
            </c:rich>
          </c:tx>
          <c:overlay val="0"/>
          <c:spPr>
            <a:noFill/>
            <a:ln>
              <a:noFill/>
            </a:ln>
            <a:effectLst/>
          </c:sp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111999"/>
        <c:crosses val="autoZero"/>
        <c:crossBetween val="midCat"/>
      </c:valAx>
      <c:valAx>
        <c:axId val="147111999"/>
        <c:scaling>
          <c:orientation val="minMax"/>
          <c:max val="100"/>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Basic service (%)</a:t>
                </a:r>
              </a:p>
            </c:rich>
          </c:tx>
          <c:overlay val="0"/>
          <c:spPr>
            <a:noFill/>
            <a:ln>
              <a:noFill/>
            </a:ln>
            <a:effectLst/>
          </c:sp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445119"/>
        <c:crosses val="autoZero"/>
        <c:crossBetween val="midCat"/>
      </c:valAx>
    </c:plotArea>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1"/>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'WM5'!$S$32</c:f>
          <c:strCache>
            <c:ptCount val="1"/>
            <c:pt idx="0">
              <c:v>Segregation vs treatment and disposal</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rgbClr val="FF0000"/>
              </a:solidFill>
              <a:latin typeface="+mn-lt"/>
              <a:ea typeface="+mn-ea"/>
              <a:cs typeface="+mn-cs"/>
            </a:defRPr>
          </a:pPr>
          <a:endParaRPr lang="en-US"/>
        </a:p>
      </c:txPr>
    </c:title>
    <c:autoTitleDeleted val="0"/>
    <c:plotArea>
      <c:layout/>
      <c:scatterChart>
        <c:scatterStyle val="lineMarker"/>
        <c:varyColors val="0"/>
        <c:ser>
          <c:idx val="0"/>
          <c:order val="0"/>
          <c:tx>
            <c:strRef>
              <c:f>'WM5'!$V$33</c:f>
              <c:strCache>
                <c:ptCount val="1"/>
                <c:pt idx="0">
                  <c:v>Waste treatment and disposal</c:v>
                </c:pt>
              </c:strCache>
            </c:strRef>
          </c:tx>
          <c:spPr>
            <a:ln w="19050">
              <a:noFill/>
            </a:ln>
          </c:spPr>
          <c:marker>
            <c:symbol val="circle"/>
            <c:size val="14"/>
            <c:spPr>
              <a:solidFill>
                <a:srgbClr val="FF0000">
                  <a:alpha val="30000"/>
                </a:srgbClr>
              </a:solidFill>
              <a:ln w="9525">
                <a:noFill/>
              </a:ln>
              <a:effectLst/>
            </c:spPr>
          </c:marker>
          <c:dLbls>
            <c:dLbl>
              <c:idx val="0"/>
              <c:tx>
                <c:rich>
                  <a:bodyPr/>
                  <a:lstStyle/>
                  <a:p>
                    <a:fld id="{722E0490-C624-473B-A000-C6253CF262C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BBD0-40CD-83A2-B3BF5EE3B4B9}"/>
                </c:ext>
              </c:extLst>
            </c:dLbl>
            <c:dLbl>
              <c:idx val="1"/>
              <c:tx>
                <c:rich>
                  <a:bodyPr/>
                  <a:lstStyle/>
                  <a:p>
                    <a:fld id="{C4F11313-C1F9-4496-9C09-5B35864FA06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BBD0-40CD-83A2-B3BF5EE3B4B9}"/>
                </c:ext>
              </c:extLst>
            </c:dLbl>
            <c:dLbl>
              <c:idx val="2"/>
              <c:tx>
                <c:rich>
                  <a:bodyPr/>
                  <a:lstStyle/>
                  <a:p>
                    <a:fld id="{884A338D-02E5-484C-B6E4-0848ECEE0DA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BD0-40CD-83A2-B3BF5EE3B4B9}"/>
                </c:ext>
              </c:extLst>
            </c:dLbl>
            <c:dLbl>
              <c:idx val="3"/>
              <c:tx>
                <c:rich>
                  <a:bodyPr/>
                  <a:lstStyle/>
                  <a:p>
                    <a:fld id="{22BFD069-35DE-4CA7-8663-D3020F1A75C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BD0-40CD-83A2-B3BF5EE3B4B9}"/>
                </c:ext>
              </c:extLst>
            </c:dLbl>
            <c:dLbl>
              <c:idx val="4"/>
              <c:tx>
                <c:rich>
                  <a:bodyPr/>
                  <a:lstStyle/>
                  <a:p>
                    <a:fld id="{3335FACD-9A3E-4522-96F9-9BCFF6C7C53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BD0-40CD-83A2-B3BF5EE3B4B9}"/>
                </c:ext>
              </c:extLst>
            </c:dLbl>
            <c:dLbl>
              <c:idx val="5"/>
              <c:tx>
                <c:rich>
                  <a:bodyPr/>
                  <a:lstStyle/>
                  <a:p>
                    <a:fld id="{441D1202-7F60-45C1-9432-DA1BE0D47D8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BD0-40CD-83A2-B3BF5EE3B4B9}"/>
                </c:ext>
              </c:extLst>
            </c:dLbl>
            <c:dLbl>
              <c:idx val="6"/>
              <c:tx>
                <c:rich>
                  <a:bodyPr/>
                  <a:lstStyle/>
                  <a:p>
                    <a:fld id="{A2C01033-A201-4B12-92C6-B90542C975B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BD0-40CD-83A2-B3BF5EE3B4B9}"/>
                </c:ext>
              </c:extLst>
            </c:dLbl>
            <c:dLbl>
              <c:idx val="7"/>
              <c:tx>
                <c:rich>
                  <a:bodyPr/>
                  <a:lstStyle/>
                  <a:p>
                    <a:fld id="{5ACFAC91-6760-40A6-9AEA-9B0E66A3AB0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BD0-40CD-83A2-B3BF5EE3B4B9}"/>
                </c:ext>
              </c:extLst>
            </c:dLbl>
            <c:dLbl>
              <c:idx val="8"/>
              <c:tx>
                <c:rich>
                  <a:bodyPr/>
                  <a:lstStyle/>
                  <a:p>
                    <a:fld id="{ABCE518E-8060-4B0D-9095-E4739F8EB70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BD0-40CD-83A2-B3BF5EE3B4B9}"/>
                </c:ext>
              </c:extLst>
            </c:dLbl>
            <c:dLbl>
              <c:idx val="9"/>
              <c:tx>
                <c:rich>
                  <a:bodyPr/>
                  <a:lstStyle/>
                  <a:p>
                    <a:fld id="{C19EC0D3-A602-4CE4-B5C2-8EFEDFD3966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BD0-40CD-83A2-B3BF5EE3B4B9}"/>
                </c:ext>
              </c:extLst>
            </c:dLbl>
            <c:dLbl>
              <c:idx val="10"/>
              <c:tx>
                <c:rich>
                  <a:bodyPr/>
                  <a:lstStyle/>
                  <a:p>
                    <a:fld id="{5D6C949C-BBD6-43A3-9565-5C57BA17E69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BD0-40CD-83A2-B3BF5EE3B4B9}"/>
                </c:ext>
              </c:extLst>
            </c:dLbl>
            <c:dLbl>
              <c:idx val="11"/>
              <c:tx>
                <c:rich>
                  <a:bodyPr/>
                  <a:lstStyle/>
                  <a:p>
                    <a:fld id="{1E40B225-00AA-45F4-A3D6-43F51B4FF47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BD0-40CD-83A2-B3BF5EE3B4B9}"/>
                </c:ext>
              </c:extLst>
            </c:dLbl>
            <c:dLbl>
              <c:idx val="12"/>
              <c:tx>
                <c:rich>
                  <a:bodyPr/>
                  <a:lstStyle/>
                  <a:p>
                    <a:fld id="{55E6938F-0EFA-420B-98F0-6F221F2F347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BD0-40CD-83A2-B3BF5EE3B4B9}"/>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BD0-40CD-83A2-B3BF5EE3B4B9}"/>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BD0-40CD-83A2-B3BF5EE3B4B9}"/>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BD0-40CD-83A2-B3BF5EE3B4B9}"/>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BD0-40CD-83A2-B3BF5EE3B4B9}"/>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BD0-40CD-83A2-B3BF5EE3B4B9}"/>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BD0-40CD-83A2-B3BF5EE3B4B9}"/>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BD0-40CD-83A2-B3BF5EE3B4B9}"/>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BD0-40CD-83A2-B3BF5EE3B4B9}"/>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BD0-40CD-83A2-B3BF5EE3B4B9}"/>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BD0-40CD-83A2-B3BF5EE3B4B9}"/>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BD0-40CD-83A2-B3BF5EE3B4B9}"/>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BD0-40CD-83A2-B3BF5EE3B4B9}"/>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BD0-40CD-83A2-B3BF5EE3B4B9}"/>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BD0-40CD-83A2-B3BF5EE3B4B9}"/>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BD0-40CD-83A2-B3BF5EE3B4B9}"/>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BD0-40CD-83A2-B3BF5EE3B4B9}"/>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BD0-40CD-83A2-B3BF5EE3B4B9}"/>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BD0-40CD-83A2-B3BF5EE3B4B9}"/>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BBD0-40CD-83A2-B3BF5EE3B4B9}"/>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BBD0-40CD-83A2-B3BF5EE3B4B9}"/>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BBD0-40CD-83A2-B3BF5EE3B4B9}"/>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BBD0-40CD-83A2-B3BF5EE3B4B9}"/>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BBD0-40CD-83A2-B3BF5EE3B4B9}"/>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BBD0-40CD-83A2-B3BF5EE3B4B9}"/>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BBD0-40CD-83A2-B3BF5EE3B4B9}"/>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BBD0-40CD-83A2-B3BF5EE3B4B9}"/>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BBD0-40CD-83A2-B3BF5EE3B4B9}"/>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BBD0-40CD-83A2-B3BF5EE3B4B9}"/>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BBD0-40CD-83A2-B3BF5EE3B4B9}"/>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BBD0-40CD-83A2-B3BF5EE3B4B9}"/>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BBD0-40CD-83A2-B3BF5EE3B4B9}"/>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BBD0-40CD-83A2-B3BF5EE3B4B9}"/>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BBD0-40CD-83A2-B3BF5EE3B4B9}"/>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BBD0-40CD-83A2-B3BF5EE3B4B9}"/>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BBD0-40CD-83A2-B3BF5EE3B4B9}"/>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BBD0-40CD-83A2-B3BF5EE3B4B9}"/>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BBD0-40CD-83A2-B3BF5EE3B4B9}"/>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BBD0-40CD-83A2-B3BF5EE3B4B9}"/>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BBD0-40CD-83A2-B3BF5EE3B4B9}"/>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BBD0-40CD-83A2-B3BF5EE3B4B9}"/>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BBD0-40CD-83A2-B3BF5EE3B4B9}"/>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BBD0-40CD-83A2-B3BF5EE3B4B9}"/>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BBD0-40CD-83A2-B3BF5EE3B4B9}"/>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BBD0-40CD-83A2-B3BF5EE3B4B9}"/>
                </c:ext>
              </c:extLst>
            </c:dLbl>
            <c:dLbl>
              <c:idx val="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BBD0-40CD-83A2-B3BF5EE3B4B9}"/>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A-BBD0-40CD-83A2-B3BF5EE3B4B9}"/>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B-BBD0-40CD-83A2-B3BF5EE3B4B9}"/>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C-BBD0-40CD-83A2-B3BF5EE3B4B9}"/>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D-BBD0-40CD-83A2-B3BF5EE3B4B9}"/>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E-BBD0-40CD-83A2-B3BF5EE3B4B9}"/>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F-BBD0-40CD-83A2-B3BF5EE3B4B9}"/>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0-BBD0-40CD-83A2-B3BF5EE3B4B9}"/>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1-BBD0-40CD-83A2-B3BF5EE3B4B9}"/>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2-BBD0-40CD-83A2-B3BF5EE3B4B9}"/>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3-BBD0-40CD-83A2-B3BF5EE3B4B9}"/>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4-BBD0-40CD-83A2-B3BF5EE3B4B9}"/>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5-BBD0-40CD-83A2-B3BF5EE3B4B9}"/>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6-BBD0-40CD-83A2-B3BF5EE3B4B9}"/>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7-BBD0-40CD-83A2-B3BF5EE3B4B9}"/>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8-BBD0-40CD-83A2-B3BF5EE3B4B9}"/>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9-BBD0-40CD-83A2-B3BF5EE3B4B9}"/>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A-BBD0-40CD-83A2-B3BF5EE3B4B9}"/>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B-BBD0-40CD-83A2-B3BF5EE3B4B9}"/>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C-BBD0-40CD-83A2-B3BF5EE3B4B9}"/>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D-BBD0-40CD-83A2-B3BF5EE3B4B9}"/>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E-BBD0-40CD-83A2-B3BF5EE3B4B9}"/>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F-BBD0-40CD-83A2-B3BF5EE3B4B9}"/>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0-BBD0-40CD-83A2-B3BF5EE3B4B9}"/>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1-BBD0-40CD-83A2-B3BF5EE3B4B9}"/>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2-BBD0-40CD-83A2-B3BF5EE3B4B9}"/>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3-BBD0-40CD-83A2-B3BF5EE3B4B9}"/>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4-BBD0-40CD-83A2-B3BF5EE3B4B9}"/>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5-BBD0-40CD-83A2-B3BF5EE3B4B9}"/>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6-BBD0-40CD-83A2-B3BF5EE3B4B9}"/>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7-BBD0-40CD-83A2-B3BF5EE3B4B9}"/>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8-BBD0-40CD-83A2-B3BF5EE3B4B9}"/>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9-BBD0-40CD-83A2-B3BF5EE3B4B9}"/>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A-BBD0-40CD-83A2-B3BF5EE3B4B9}"/>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B-BBD0-40CD-83A2-B3BF5EE3B4B9}"/>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C-BBD0-40CD-83A2-B3BF5EE3B4B9}"/>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D-BBD0-40CD-83A2-B3BF5EE3B4B9}"/>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E-BBD0-40CD-83A2-B3BF5EE3B4B9}"/>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F-BBD0-40CD-83A2-B3BF5EE3B4B9}"/>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0-BBD0-40CD-83A2-B3BF5EE3B4B9}"/>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1-BBD0-40CD-83A2-B3BF5EE3B4B9}"/>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2-BBD0-40CD-83A2-B3BF5EE3B4B9}"/>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3-BBD0-40CD-83A2-B3BF5EE3B4B9}"/>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4-BBD0-40CD-83A2-B3BF5EE3B4B9}"/>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5-BBD0-40CD-83A2-B3BF5EE3B4B9}"/>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6-BBD0-40CD-83A2-B3BF5EE3B4B9}"/>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7-BBD0-40CD-83A2-B3BF5EE3B4B9}"/>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8-BBD0-40CD-83A2-B3BF5EE3B4B9}"/>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9-BBD0-40CD-83A2-B3BF5EE3B4B9}"/>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A-BBD0-40CD-83A2-B3BF5EE3B4B9}"/>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B-BBD0-40CD-83A2-B3BF5EE3B4B9}"/>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C-BBD0-40CD-83A2-B3BF5EE3B4B9}"/>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D-BBD0-40CD-83A2-B3BF5EE3B4B9}"/>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E-BBD0-40CD-83A2-B3BF5EE3B4B9}"/>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F-BBD0-40CD-83A2-B3BF5EE3B4B9}"/>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0-BBD0-40CD-83A2-B3BF5EE3B4B9}"/>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1-BBD0-40CD-83A2-B3BF5EE3B4B9}"/>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2-BBD0-40CD-83A2-B3BF5EE3B4B9}"/>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3-BBD0-40CD-83A2-B3BF5EE3B4B9}"/>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4-BBD0-40CD-83A2-B3BF5EE3B4B9}"/>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5-BBD0-40CD-83A2-B3BF5EE3B4B9}"/>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6-BBD0-40CD-83A2-B3BF5EE3B4B9}"/>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7-BBD0-40CD-83A2-B3BF5EE3B4B9}"/>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8-BBD0-40CD-83A2-B3BF5EE3B4B9}"/>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9-BBD0-40CD-83A2-B3BF5EE3B4B9}"/>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A-BBD0-40CD-83A2-B3BF5EE3B4B9}"/>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B-BBD0-40CD-83A2-B3BF5EE3B4B9}"/>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C-BBD0-40CD-83A2-B3BF5EE3B4B9}"/>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D-BBD0-40CD-83A2-B3BF5EE3B4B9}"/>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E-BBD0-40CD-83A2-B3BF5EE3B4B9}"/>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F-BBD0-40CD-83A2-B3BF5EE3B4B9}"/>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0-BBD0-40CD-83A2-B3BF5EE3B4B9}"/>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1-BBD0-40CD-83A2-B3BF5EE3B4B9}"/>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2-BBD0-40CD-83A2-B3BF5EE3B4B9}"/>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3-BBD0-40CD-83A2-B3BF5EE3B4B9}"/>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4-BBD0-40CD-83A2-B3BF5EE3B4B9}"/>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5-BBD0-40CD-83A2-B3BF5EE3B4B9}"/>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6-BBD0-40CD-83A2-B3BF5EE3B4B9}"/>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7-BBD0-40CD-83A2-B3BF5EE3B4B9}"/>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8-BBD0-40CD-83A2-B3BF5EE3B4B9}"/>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9-BBD0-40CD-83A2-B3BF5EE3B4B9}"/>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A-BBD0-40CD-83A2-B3BF5EE3B4B9}"/>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B-BBD0-40CD-83A2-B3BF5EE3B4B9}"/>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C-BBD0-40CD-83A2-B3BF5EE3B4B9}"/>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D-BBD0-40CD-83A2-B3BF5EE3B4B9}"/>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E-BBD0-40CD-83A2-B3BF5EE3B4B9}"/>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F-BBD0-40CD-83A2-B3BF5EE3B4B9}"/>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0-BBD0-40CD-83A2-B3BF5EE3B4B9}"/>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1-BBD0-40CD-83A2-B3BF5EE3B4B9}"/>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2-BBD0-40CD-83A2-B3BF5EE3B4B9}"/>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3-BBD0-40CD-83A2-B3BF5EE3B4B9}"/>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4-BBD0-40CD-83A2-B3BF5EE3B4B9}"/>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5-BBD0-40CD-83A2-B3BF5EE3B4B9}"/>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6-BBD0-40CD-83A2-B3BF5EE3B4B9}"/>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7-BBD0-40CD-83A2-B3BF5EE3B4B9}"/>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8-BBD0-40CD-83A2-B3BF5EE3B4B9}"/>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9-BBD0-40CD-83A2-B3BF5EE3B4B9}"/>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A-BBD0-40CD-83A2-B3BF5EE3B4B9}"/>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B-BBD0-40CD-83A2-B3BF5EE3B4B9}"/>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C-BBD0-40CD-83A2-B3BF5EE3B4B9}"/>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D-BBD0-40CD-83A2-B3BF5EE3B4B9}"/>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E-BBD0-40CD-83A2-B3BF5EE3B4B9}"/>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F-BBD0-40CD-83A2-B3BF5EE3B4B9}"/>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0-BBD0-40CD-83A2-B3BF5EE3B4B9}"/>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1-BBD0-40CD-83A2-B3BF5EE3B4B9}"/>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2-BBD0-40CD-83A2-B3BF5EE3B4B9}"/>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3-BBD0-40CD-83A2-B3BF5EE3B4B9}"/>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4-BBD0-40CD-83A2-B3BF5EE3B4B9}"/>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5-BBD0-40CD-83A2-B3BF5EE3B4B9}"/>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6-BBD0-40CD-83A2-B3BF5EE3B4B9}"/>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7-BBD0-40CD-83A2-B3BF5EE3B4B9}"/>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8-BBD0-40CD-83A2-B3BF5EE3B4B9}"/>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9-BBD0-40CD-83A2-B3BF5EE3B4B9}"/>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A-BBD0-40CD-83A2-B3BF5EE3B4B9}"/>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B-BBD0-40CD-83A2-B3BF5EE3B4B9}"/>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C-BBD0-40CD-83A2-B3BF5EE3B4B9}"/>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D-BBD0-40CD-83A2-B3BF5EE3B4B9}"/>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E-BBD0-40CD-83A2-B3BF5EE3B4B9}"/>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F-BBD0-40CD-83A2-B3BF5EE3B4B9}"/>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0-BBD0-40CD-83A2-B3BF5EE3B4B9}"/>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1-BBD0-40CD-83A2-B3BF5EE3B4B9}"/>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2-BBD0-40CD-83A2-B3BF5EE3B4B9}"/>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3-BBD0-40CD-83A2-B3BF5EE3B4B9}"/>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4-BBD0-40CD-83A2-B3BF5EE3B4B9}"/>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5-BBD0-40CD-83A2-B3BF5EE3B4B9}"/>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6-BBD0-40CD-83A2-B3BF5EE3B4B9}"/>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7-BBD0-40CD-83A2-B3BF5EE3B4B9}"/>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8-BBD0-40CD-83A2-B3BF5EE3B4B9}"/>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9-BBD0-40CD-83A2-B3BF5EE3B4B9}"/>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A-BBD0-40CD-83A2-B3BF5EE3B4B9}"/>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B-BBD0-40CD-83A2-B3BF5EE3B4B9}"/>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C-BBD0-40CD-83A2-B3BF5EE3B4B9}"/>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D-BBD0-40CD-83A2-B3BF5EE3B4B9}"/>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E-BBD0-40CD-83A2-B3BF5EE3B4B9}"/>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F-BBD0-40CD-83A2-B3BF5EE3B4B9}"/>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0-BBD0-40CD-83A2-B3BF5EE3B4B9}"/>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1-BBD0-40CD-83A2-B3BF5EE3B4B9}"/>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2-BBD0-40CD-83A2-B3BF5EE3B4B9}"/>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3-BBD0-40CD-83A2-B3BF5EE3B4B9}"/>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4-BBD0-40CD-83A2-B3BF5EE3B4B9}"/>
                </c:ext>
              </c:extLst>
            </c:dLbl>
            <c:spPr>
              <a:noFill/>
              <a:ln>
                <a:noFill/>
              </a:ln>
              <a:effectLst/>
            </c:spPr>
            <c:txPr>
              <a:bodyPr wrap="square" lIns="38100" tIns="19050" rIns="38100" bIns="19050" anchor="ctr">
                <a:spAutoFit/>
              </a:bodyPr>
              <a:lstStyle/>
              <a:p>
                <a:pPr>
                  <a:defRPr sz="900">
                    <a:solidFill>
                      <a:srgbClr val="767171"/>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'WM5'!$U$34:$U$230</c:f>
              <c:numCache>
                <c:formatCode>0</c:formatCode>
                <c:ptCount val="197"/>
                <c:pt idx="0">
                  <c:v>6.5671999999999997</c:v>
                </c:pt>
                <c:pt idx="1">
                  <c:v>23.191271428571781</c:v>
                </c:pt>
                <c:pt idx="2">
                  <c:v>80.157200000000003</c:v>
                </c:pt>
                <c:pt idx="3">
                  <c:v>58.211717011397212</c:v>
                </c:pt>
                <c:pt idx="4">
                  <c:v>37.440800000000309</c:v>
                </c:pt>
                <c:pt idx="5">
                  <c:v>37.382994582798332</c:v>
                </c:pt>
                <c:pt idx="6">
                  <c:v>40.434800000000003</c:v>
                </c:pt>
                <c:pt idx="7">
                  <c:v>69.230800000000002</c:v>
                </c:pt>
                <c:pt idx="8">
                  <c:v>60.646900000000002</c:v>
                </c:pt>
                <c:pt idx="9">
                  <c:v>82</c:v>
                </c:pt>
                <c:pt idx="10">
                  <c:v>98.076899999999995</c:v>
                </c:pt>
                <c:pt idx="11">
                  <c:v>100</c:v>
                </c:pt>
                <c:pt idx="12">
                  <c:v>100</c:v>
                </c:pt>
                <c:pt idx="15">
                  <c:v>83.54627660004553</c:v>
                </c:pt>
                <c:pt idx="19">
                  <c:v>18.118500000000001</c:v>
                </c:pt>
                <c:pt idx="20">
                  <c:v>58.597000000000001</c:v>
                </c:pt>
              </c:numCache>
            </c:numRef>
          </c:xVal>
          <c:yVal>
            <c:numRef>
              <c:f>'WM5'!$V$34:$V$230</c:f>
              <c:numCache>
                <c:formatCode>0</c:formatCode>
                <c:ptCount val="197"/>
                <c:pt idx="0">
                  <c:v>6.4179000000000004</c:v>
                </c:pt>
                <c:pt idx="1">
                  <c:v>14.328685714286621</c:v>
                </c:pt>
                <c:pt idx="2">
                  <c:v>28.487200000000001</c:v>
                </c:pt>
                <c:pt idx="3">
                  <c:v>40.4091426340228</c:v>
                </c:pt>
                <c:pt idx="4">
                  <c:v>41.350749999999607</c:v>
                </c:pt>
                <c:pt idx="5">
                  <c:v>41.454088688245974</c:v>
                </c:pt>
                <c:pt idx="6">
                  <c:v>71.608800000000002</c:v>
                </c:pt>
                <c:pt idx="7">
                  <c:v>78.021900000000002</c:v>
                </c:pt>
                <c:pt idx="8">
                  <c:v>81.536299999999997</c:v>
                </c:pt>
                <c:pt idx="9">
                  <c:v>84.466684841875676</c:v>
                </c:pt>
                <c:pt idx="10">
                  <c:v>99.708636363636373</c:v>
                </c:pt>
                <c:pt idx="11">
                  <c:v>100</c:v>
                </c:pt>
                <c:pt idx="12">
                  <c:v>100</c:v>
                </c:pt>
              </c:numCache>
            </c:numRef>
          </c:yVal>
          <c:smooth val="0"/>
          <c:extLst>
            <c:ext xmlns:c15="http://schemas.microsoft.com/office/drawing/2012/chart" uri="{02D57815-91ED-43cb-92C2-25804820EDAC}">
              <c15:datalabelsRange>
                <c15:f>'WM5'!$T$34:$T$230</c15:f>
                <c15:dlblRangeCache>
                  <c:ptCount val="197"/>
                  <c:pt idx="0">
                    <c:v>SDN</c:v>
                  </c:pt>
                  <c:pt idx="1">
                    <c:v>PAK</c:v>
                  </c:pt>
                  <c:pt idx="2">
                    <c:v>JOR</c:v>
                  </c:pt>
                  <c:pt idx="3">
                    <c:v>IRQ</c:v>
                  </c:pt>
                  <c:pt idx="4">
                    <c:v>SOM</c:v>
                  </c:pt>
                  <c:pt idx="5">
                    <c:v>YEM</c:v>
                  </c:pt>
                  <c:pt idx="6">
                    <c:v>MAR</c:v>
                  </c:pt>
                  <c:pt idx="7">
                    <c:v>PSE</c:v>
                  </c:pt>
                  <c:pt idx="8">
                    <c:v>IRN</c:v>
                  </c:pt>
                  <c:pt idx="9">
                    <c:v>AFG</c:v>
                  </c:pt>
                  <c:pt idx="10">
                    <c:v>OMN</c:v>
                  </c:pt>
                  <c:pt idx="11">
                    <c:v>QAT</c:v>
                  </c:pt>
                  <c:pt idx="12">
                    <c:v>SAU</c:v>
                  </c:pt>
                  <c:pt idx="13">
                    <c:v>BHR</c:v>
                  </c:pt>
                  <c:pt idx="14">
                    <c:v>DJI</c:v>
                  </c:pt>
                  <c:pt idx="15">
                    <c:v>EGY</c:v>
                  </c:pt>
                  <c:pt idx="16">
                    <c:v>KWT</c:v>
                  </c:pt>
                  <c:pt idx="17">
                    <c:v>LBN</c:v>
                  </c:pt>
                  <c:pt idx="18">
                    <c:v>LBY</c:v>
                  </c:pt>
                  <c:pt idx="19">
                    <c:v>SYR</c:v>
                  </c:pt>
                  <c:pt idx="20">
                    <c:v>TUN</c:v>
                  </c:pt>
                  <c:pt idx="21">
                    <c:v>ARE</c:v>
                  </c:pt>
                </c15:dlblRangeCache>
              </c15:datalabelsRange>
            </c:ext>
            <c:ext xmlns:c16="http://schemas.microsoft.com/office/drawing/2014/chart" uri="{C3380CC4-5D6E-409C-BE32-E72D297353CC}">
              <c16:uniqueId val="{000000C5-BBD0-40CD-83A2-B3BF5EE3B4B9}"/>
            </c:ext>
          </c:extLst>
        </c:ser>
        <c:dLbls>
          <c:showLegendKey val="0"/>
          <c:showVal val="0"/>
          <c:showCatName val="0"/>
          <c:showSerName val="0"/>
          <c:showPercent val="0"/>
          <c:showBubbleSize val="0"/>
        </c:dLbls>
        <c:axId val="137445119"/>
        <c:axId val="147111999"/>
      </c:scatterChart>
      <c:valAx>
        <c:axId val="137445119"/>
        <c:scaling>
          <c:orientation val="minMax"/>
          <c:max val="100"/>
          <c:min val="0"/>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Waste segregation (%)</a:t>
                </a:r>
              </a:p>
            </c:rich>
          </c:tx>
          <c:overlay val="0"/>
          <c:spPr>
            <a:noFill/>
            <a:ln>
              <a:noFill/>
            </a:ln>
            <a:effectLst/>
          </c:sp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111999"/>
        <c:crosses val="autoZero"/>
        <c:crossBetween val="midCat"/>
      </c:valAx>
      <c:valAx>
        <c:axId val="147111999"/>
        <c:scaling>
          <c:orientation val="minMax"/>
          <c:max val="100"/>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Treatment and disposal (%)</a:t>
                </a:r>
              </a:p>
            </c:rich>
          </c:tx>
          <c:overlay val="0"/>
          <c:spPr>
            <a:noFill/>
            <a:ln>
              <a:noFill/>
            </a:ln>
            <a:effectLst/>
          </c:sp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445119"/>
        <c:crosses val="autoZero"/>
        <c:crossBetween val="midCat"/>
      </c:valAx>
    </c:plotArea>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1"/>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1615803941667057"/>
          <c:y val="2.9569892473118281E-2"/>
          <c:w val="0.54585379490285613"/>
          <c:h val="0.79995798613542468"/>
        </c:manualLayout>
      </c:layout>
      <c:scatterChart>
        <c:scatterStyle val="lineMarker"/>
        <c:varyColors val="0"/>
        <c:ser>
          <c:idx val="0"/>
          <c:order val="0"/>
          <c:tx>
            <c:strRef>
              <c:f>'WM7'!$E$34</c:f>
              <c:strCache>
                <c:ptCount val="1"/>
                <c:pt idx="0">
                  <c:v>Basic waste management (non hospitals)</c:v>
                </c:pt>
              </c:strCache>
            </c:strRef>
          </c:tx>
          <c:spPr>
            <a:ln w="25400" cap="rnd">
              <a:noFill/>
              <a:round/>
            </a:ln>
            <a:effectLst/>
          </c:spPr>
          <c:marker>
            <c:symbol val="circle"/>
            <c:size val="8"/>
            <c:spPr>
              <a:solidFill>
                <a:srgbClr val="FDD1C3"/>
              </a:solidFill>
              <a:ln w="9525">
                <a:noFill/>
              </a:ln>
              <a:effectLst/>
            </c:spPr>
          </c:marker>
          <c:xVal>
            <c:numRef>
              <c:f>'WM7'!$E$35:$E$301</c:f>
              <c:numCache>
                <c:formatCode>0</c:formatCode>
                <c:ptCount val="267"/>
                <c:pt idx="0">
                  <c:v>2.5926</c:v>
                </c:pt>
                <c:pt idx="1">
                  <c:v>9.1873000000000502</c:v>
                </c:pt>
                <c:pt idx="2">
                  <c:v>11.3924</c:v>
                </c:pt>
                <c:pt idx="3">
                  <c:v>12.2438</c:v>
                </c:pt>
                <c:pt idx="4">
                  <c:v>18.8931</c:v>
                </c:pt>
                <c:pt idx="5">
                  <c:v>24.553599999999999</c:v>
                </c:pt>
                <c:pt idx="6">
                  <c:v>35.345318806629464</c:v>
                </c:pt>
                <c:pt idx="7">
                  <c:v>46.13</c:v>
                </c:pt>
                <c:pt idx="8">
                  <c:v>57.363</c:v>
                </c:pt>
                <c:pt idx="9">
                  <c:v>78.808279146196583</c:v>
                </c:pt>
                <c:pt idx="10">
                  <c:v>97.580600000000004</c:v>
                </c:pt>
              </c:numCache>
            </c:numRef>
          </c:xVal>
          <c:yVal>
            <c:numRef>
              <c:f>'WM7'!$C$35:$C$301</c:f>
              <c:numCache>
                <c:formatCode>General</c:formatCode>
                <c:ptCount val="267"/>
                <c:pt idx="0">
                  <c:v>1</c:v>
                </c:pt>
                <c:pt idx="1">
                  <c:v>2</c:v>
                </c:pt>
                <c:pt idx="2">
                  <c:v>3</c:v>
                </c:pt>
                <c:pt idx="3">
                  <c:v>4</c:v>
                </c:pt>
                <c:pt idx="4">
                  <c:v>5</c:v>
                </c:pt>
                <c:pt idx="5">
                  <c:v>6</c:v>
                </c:pt>
                <c:pt idx="6">
                  <c:v>7</c:v>
                </c:pt>
                <c:pt idx="7">
                  <c:v>8</c:v>
                </c:pt>
                <c:pt idx="8">
                  <c:v>9</c:v>
                </c:pt>
                <c:pt idx="9">
                  <c:v>10</c:v>
                </c:pt>
                <c:pt idx="10">
                  <c:v>11</c:v>
                </c:pt>
              </c:numCache>
            </c:numRef>
          </c:yVal>
          <c:smooth val="0"/>
          <c:extLst>
            <c:ext xmlns:c16="http://schemas.microsoft.com/office/drawing/2014/chart" uri="{C3380CC4-5D6E-409C-BE32-E72D297353CC}">
              <c16:uniqueId val="{00000000-80C7-44CD-A646-3CD9DA598560}"/>
            </c:ext>
          </c:extLst>
        </c:ser>
        <c:ser>
          <c:idx val="4"/>
          <c:order val="4"/>
          <c:tx>
            <c:strRef>
              <c:f>'WM7'!$F$34</c:f>
              <c:strCache>
                <c:ptCount val="1"/>
                <c:pt idx="0">
                  <c:v>Basic waste management (hospitals)</c:v>
                </c:pt>
              </c:strCache>
            </c:strRef>
          </c:tx>
          <c:spPr>
            <a:ln w="25400" cap="rnd">
              <a:noFill/>
              <a:round/>
            </a:ln>
            <a:effectLst/>
          </c:spPr>
          <c:marker>
            <c:symbol val="circle"/>
            <c:size val="8"/>
            <c:spPr>
              <a:solidFill>
                <a:srgbClr val="FF0000"/>
              </a:solidFill>
              <a:ln w="9525">
                <a:noFill/>
              </a:ln>
              <a:effectLst/>
            </c:spPr>
          </c:marker>
          <c:xVal>
            <c:numRef>
              <c:f>'WM7'!$F$35:$F$301</c:f>
              <c:numCache>
                <c:formatCode>0</c:formatCode>
                <c:ptCount val="267"/>
                <c:pt idx="0">
                  <c:v>6.1538000000000004</c:v>
                </c:pt>
                <c:pt idx="1">
                  <c:v>18.705000000000837</c:v>
                </c:pt>
                <c:pt idx="2">
                  <c:v>4</c:v>
                </c:pt>
                <c:pt idx="3">
                  <c:v>43.925199999999997</c:v>
                </c:pt>
                <c:pt idx="4">
                  <c:v>31.041699999999999</c:v>
                </c:pt>
                <c:pt idx="5">
                  <c:v>56.521700000000003</c:v>
                </c:pt>
                <c:pt idx="6">
                  <c:v>54.441637175723372</c:v>
                </c:pt>
                <c:pt idx="7">
                  <c:v>89.361699999999999</c:v>
                </c:pt>
                <c:pt idx="8">
                  <c:v>58.490600000000001</c:v>
                </c:pt>
                <c:pt idx="9">
                  <c:v>23.404299999999999</c:v>
                </c:pt>
                <c:pt idx="10">
                  <c:v>100</c:v>
                </c:pt>
              </c:numCache>
            </c:numRef>
          </c:xVal>
          <c:yVal>
            <c:numRef>
              <c:f>'WM7'!$C$35:$C$301</c:f>
              <c:numCache>
                <c:formatCode>General</c:formatCode>
                <c:ptCount val="267"/>
                <c:pt idx="0">
                  <c:v>1</c:v>
                </c:pt>
                <c:pt idx="1">
                  <c:v>2</c:v>
                </c:pt>
                <c:pt idx="2">
                  <c:v>3</c:v>
                </c:pt>
                <c:pt idx="3">
                  <c:v>4</c:v>
                </c:pt>
                <c:pt idx="4">
                  <c:v>5</c:v>
                </c:pt>
                <c:pt idx="5">
                  <c:v>6</c:v>
                </c:pt>
                <c:pt idx="6">
                  <c:v>7</c:v>
                </c:pt>
                <c:pt idx="7">
                  <c:v>8</c:v>
                </c:pt>
                <c:pt idx="8">
                  <c:v>9</c:v>
                </c:pt>
                <c:pt idx="9">
                  <c:v>10</c:v>
                </c:pt>
                <c:pt idx="10">
                  <c:v>11</c:v>
                </c:pt>
              </c:numCache>
            </c:numRef>
          </c:yVal>
          <c:smooth val="0"/>
          <c:extLst>
            <c:ext xmlns:c16="http://schemas.microsoft.com/office/drawing/2014/chart" uri="{C3380CC4-5D6E-409C-BE32-E72D297353CC}">
              <c16:uniqueId val="{00000001-80C7-44CD-A646-3CD9DA598560}"/>
            </c:ext>
          </c:extLst>
        </c:ser>
        <c:ser>
          <c:idx val="5"/>
          <c:order val="5"/>
          <c:tx>
            <c:strRef>
              <c:f>'WM7'!$D$34</c:f>
              <c:strCache>
                <c:ptCount val="1"/>
                <c:pt idx="0">
                  <c:v>name_loc</c:v>
                </c:pt>
              </c:strCache>
            </c:strRef>
          </c:tx>
          <c:spPr>
            <a:ln w="25400" cap="rnd">
              <a:noFill/>
              <a:round/>
            </a:ln>
            <a:effectLst/>
          </c:spPr>
          <c:marker>
            <c:symbol val="circle"/>
            <c:size val="5"/>
            <c:spPr>
              <a:noFill/>
              <a:ln w="9525">
                <a:noFill/>
              </a:ln>
              <a:effectLst/>
            </c:spPr>
          </c:marker>
          <c:dLbls>
            <c:dLbl>
              <c:idx val="0"/>
              <c:tx>
                <c:rich>
                  <a:bodyPr/>
                  <a:lstStyle/>
                  <a:p>
                    <a:fld id="{7E3A087A-183C-41BE-BED7-874DB99B4C6F}"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80C7-44CD-A646-3CD9DA598560}"/>
                </c:ext>
              </c:extLst>
            </c:dLbl>
            <c:dLbl>
              <c:idx val="1"/>
              <c:tx>
                <c:rich>
                  <a:bodyPr/>
                  <a:lstStyle/>
                  <a:p>
                    <a:fld id="{46E74EC5-19A5-48CA-9BEC-F67CCD16A73C}"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80C7-44CD-A646-3CD9DA598560}"/>
                </c:ext>
              </c:extLst>
            </c:dLbl>
            <c:dLbl>
              <c:idx val="2"/>
              <c:tx>
                <c:rich>
                  <a:bodyPr/>
                  <a:lstStyle/>
                  <a:p>
                    <a:fld id="{0380C92B-1032-4BBB-88CA-DE013969590F}"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0C7-44CD-A646-3CD9DA598560}"/>
                </c:ext>
              </c:extLst>
            </c:dLbl>
            <c:dLbl>
              <c:idx val="3"/>
              <c:tx>
                <c:rich>
                  <a:bodyPr/>
                  <a:lstStyle/>
                  <a:p>
                    <a:fld id="{D7940409-2ABB-42BE-913D-EA3667C18B02}"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0C7-44CD-A646-3CD9DA598560}"/>
                </c:ext>
              </c:extLst>
            </c:dLbl>
            <c:dLbl>
              <c:idx val="4"/>
              <c:tx>
                <c:rich>
                  <a:bodyPr/>
                  <a:lstStyle/>
                  <a:p>
                    <a:fld id="{823E6362-5F7C-41E2-958E-B7BD19D6F46E}"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0C7-44CD-A646-3CD9DA598560}"/>
                </c:ext>
              </c:extLst>
            </c:dLbl>
            <c:dLbl>
              <c:idx val="5"/>
              <c:tx>
                <c:rich>
                  <a:bodyPr/>
                  <a:lstStyle/>
                  <a:p>
                    <a:fld id="{5A2555F5-5490-466E-A86B-12902C0194DB}"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0C7-44CD-A646-3CD9DA598560}"/>
                </c:ext>
              </c:extLst>
            </c:dLbl>
            <c:dLbl>
              <c:idx val="6"/>
              <c:tx>
                <c:rich>
                  <a:bodyPr/>
                  <a:lstStyle/>
                  <a:p>
                    <a:fld id="{29849155-D124-404B-9127-6931905CA537}"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80C7-44CD-A646-3CD9DA598560}"/>
                </c:ext>
              </c:extLst>
            </c:dLbl>
            <c:dLbl>
              <c:idx val="7"/>
              <c:tx>
                <c:rich>
                  <a:bodyPr/>
                  <a:lstStyle/>
                  <a:p>
                    <a:fld id="{48288A8E-5FD7-46C5-93A2-62DA41F61395}"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80C7-44CD-A646-3CD9DA598560}"/>
                </c:ext>
              </c:extLst>
            </c:dLbl>
            <c:dLbl>
              <c:idx val="8"/>
              <c:tx>
                <c:rich>
                  <a:bodyPr/>
                  <a:lstStyle/>
                  <a:p>
                    <a:fld id="{F26EF054-B16A-4DE4-8969-1F834B2EAFF1}"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80C7-44CD-A646-3CD9DA598560}"/>
                </c:ext>
              </c:extLst>
            </c:dLbl>
            <c:dLbl>
              <c:idx val="9"/>
              <c:tx>
                <c:rich>
                  <a:bodyPr/>
                  <a:lstStyle/>
                  <a:p>
                    <a:fld id="{7F028B57-8455-43AE-82B2-E042DE511385}"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80C7-44CD-A646-3CD9DA598560}"/>
                </c:ext>
              </c:extLst>
            </c:dLbl>
            <c:dLbl>
              <c:idx val="10"/>
              <c:tx>
                <c:rich>
                  <a:bodyPr/>
                  <a:lstStyle/>
                  <a:p>
                    <a:fld id="{21169619-7551-447C-802A-9E475F1950F2}"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80C7-44CD-A646-3CD9DA598560}"/>
                </c:ext>
              </c:extLst>
            </c:dLbl>
            <c:dLbl>
              <c:idx val="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80C7-44CD-A646-3CD9DA598560}"/>
                </c:ext>
              </c:extLst>
            </c:dLbl>
            <c:dLbl>
              <c:idx val="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80C7-44CD-A646-3CD9DA598560}"/>
                </c:ext>
              </c:extLst>
            </c:dLbl>
            <c:dLbl>
              <c:idx val="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80C7-44CD-A646-3CD9DA598560}"/>
                </c:ext>
              </c:extLst>
            </c:dLbl>
            <c:dLbl>
              <c:idx val="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80C7-44CD-A646-3CD9DA598560}"/>
                </c:ext>
              </c:extLst>
            </c:dLbl>
            <c:dLbl>
              <c:idx val="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80C7-44CD-A646-3CD9DA598560}"/>
                </c:ext>
              </c:extLst>
            </c:dLbl>
            <c:dLbl>
              <c:idx val="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80C7-44CD-A646-3CD9DA598560}"/>
                </c:ext>
              </c:extLst>
            </c:dLbl>
            <c:dLbl>
              <c:idx val="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80C7-44CD-A646-3CD9DA598560}"/>
                </c:ext>
              </c:extLst>
            </c:dLbl>
            <c:dLbl>
              <c:idx val="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80C7-44CD-A646-3CD9DA598560}"/>
                </c:ext>
              </c:extLst>
            </c:dLbl>
            <c:dLbl>
              <c:idx val="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80C7-44CD-A646-3CD9DA598560}"/>
                </c:ext>
              </c:extLst>
            </c:dLbl>
            <c:dLbl>
              <c:idx val="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80C7-44CD-A646-3CD9DA598560}"/>
                </c:ext>
              </c:extLst>
            </c:dLbl>
            <c:dLbl>
              <c:idx val="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80C7-44CD-A646-3CD9DA598560}"/>
                </c:ext>
              </c:extLst>
            </c:dLbl>
            <c:dLbl>
              <c:idx val="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80C7-44CD-A646-3CD9DA598560}"/>
                </c:ext>
              </c:extLst>
            </c:dLbl>
            <c:dLbl>
              <c:idx val="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80C7-44CD-A646-3CD9DA598560}"/>
                </c:ext>
              </c:extLst>
            </c:dLbl>
            <c:dLbl>
              <c:idx val="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80C7-44CD-A646-3CD9DA598560}"/>
                </c:ext>
              </c:extLst>
            </c:dLbl>
            <c:dLbl>
              <c:idx val="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80C7-44CD-A646-3CD9DA598560}"/>
                </c:ext>
              </c:extLst>
            </c:dLbl>
            <c:dLbl>
              <c:idx val="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80C7-44CD-A646-3CD9DA598560}"/>
                </c:ext>
              </c:extLst>
            </c:dLbl>
            <c:dLbl>
              <c:idx val="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80C7-44CD-A646-3CD9DA598560}"/>
                </c:ext>
              </c:extLst>
            </c:dLbl>
            <c:dLbl>
              <c:idx val="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80C7-44CD-A646-3CD9DA598560}"/>
                </c:ext>
              </c:extLst>
            </c:dLbl>
            <c:dLbl>
              <c:idx val="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80C7-44CD-A646-3CD9DA598560}"/>
                </c:ext>
              </c:extLst>
            </c:dLbl>
            <c:dLbl>
              <c:idx val="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80C7-44CD-A646-3CD9DA598560}"/>
                </c:ext>
              </c:extLst>
            </c:dLbl>
            <c:dLbl>
              <c:idx val="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80C7-44CD-A646-3CD9DA598560}"/>
                </c:ext>
              </c:extLst>
            </c:dLbl>
            <c:dLbl>
              <c:idx val="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80C7-44CD-A646-3CD9DA598560}"/>
                </c:ext>
              </c:extLst>
            </c:dLbl>
            <c:dLbl>
              <c:idx val="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80C7-44CD-A646-3CD9DA598560}"/>
                </c:ext>
              </c:extLst>
            </c:dLbl>
            <c:dLbl>
              <c:idx val="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80C7-44CD-A646-3CD9DA598560}"/>
                </c:ext>
              </c:extLst>
            </c:dLbl>
            <c:dLbl>
              <c:idx val="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80C7-44CD-A646-3CD9DA598560}"/>
                </c:ext>
              </c:extLst>
            </c:dLbl>
            <c:dLbl>
              <c:idx val="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80C7-44CD-A646-3CD9DA598560}"/>
                </c:ext>
              </c:extLst>
            </c:dLbl>
            <c:dLbl>
              <c:idx val="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80C7-44CD-A646-3CD9DA598560}"/>
                </c:ext>
              </c:extLst>
            </c:dLbl>
            <c:dLbl>
              <c:idx val="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80C7-44CD-A646-3CD9DA598560}"/>
                </c:ext>
              </c:extLst>
            </c:dLbl>
            <c:dLbl>
              <c:idx val="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80C7-44CD-A646-3CD9DA598560}"/>
                </c:ext>
              </c:extLst>
            </c:dLbl>
            <c:dLbl>
              <c:idx val="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80C7-44CD-A646-3CD9DA598560}"/>
                </c:ext>
              </c:extLst>
            </c:dLbl>
            <c:dLbl>
              <c:idx val="4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80C7-44CD-A646-3CD9DA598560}"/>
                </c:ext>
              </c:extLst>
            </c:dLbl>
            <c:dLbl>
              <c:idx val="4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80C7-44CD-A646-3CD9DA598560}"/>
                </c:ext>
              </c:extLst>
            </c:dLbl>
            <c:dLbl>
              <c:idx val="4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80C7-44CD-A646-3CD9DA598560}"/>
                </c:ext>
              </c:extLst>
            </c:dLbl>
            <c:dLbl>
              <c:idx val="4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80C7-44CD-A646-3CD9DA598560}"/>
                </c:ext>
              </c:extLst>
            </c:dLbl>
            <c:dLbl>
              <c:idx val="4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80C7-44CD-A646-3CD9DA598560}"/>
                </c:ext>
              </c:extLst>
            </c:dLbl>
            <c:dLbl>
              <c:idx val="4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0-80C7-44CD-A646-3CD9DA598560}"/>
                </c:ext>
              </c:extLst>
            </c:dLbl>
            <c:dLbl>
              <c:idx val="4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1-80C7-44CD-A646-3CD9DA598560}"/>
                </c:ext>
              </c:extLst>
            </c:dLbl>
            <c:dLbl>
              <c:idx val="4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2-80C7-44CD-A646-3CD9DA598560}"/>
                </c:ext>
              </c:extLst>
            </c:dLbl>
            <c:dLbl>
              <c:idx val="4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3-80C7-44CD-A646-3CD9DA598560}"/>
                </c:ext>
              </c:extLst>
            </c:dLbl>
            <c:dLbl>
              <c:idx val="5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4-80C7-44CD-A646-3CD9DA598560}"/>
                </c:ext>
              </c:extLst>
            </c:dLbl>
            <c:dLbl>
              <c:idx val="5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5-80C7-44CD-A646-3CD9DA598560}"/>
                </c:ext>
              </c:extLst>
            </c:dLbl>
            <c:dLbl>
              <c:idx val="5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6-80C7-44CD-A646-3CD9DA598560}"/>
                </c:ext>
              </c:extLst>
            </c:dLbl>
            <c:dLbl>
              <c:idx val="5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7-80C7-44CD-A646-3CD9DA598560}"/>
                </c:ext>
              </c:extLst>
            </c:dLbl>
            <c:dLbl>
              <c:idx val="5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8-80C7-44CD-A646-3CD9DA598560}"/>
                </c:ext>
              </c:extLst>
            </c:dLbl>
            <c:dLbl>
              <c:idx val="5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9-80C7-44CD-A646-3CD9DA598560}"/>
                </c:ext>
              </c:extLst>
            </c:dLbl>
            <c:dLbl>
              <c:idx val="5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A-80C7-44CD-A646-3CD9DA598560}"/>
                </c:ext>
              </c:extLst>
            </c:dLbl>
            <c:dLbl>
              <c:idx val="5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B-80C7-44CD-A646-3CD9DA598560}"/>
                </c:ext>
              </c:extLst>
            </c:dLbl>
            <c:dLbl>
              <c:idx val="5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C-80C7-44CD-A646-3CD9DA598560}"/>
                </c:ext>
              </c:extLst>
            </c:dLbl>
            <c:dLbl>
              <c:idx val="5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D-80C7-44CD-A646-3CD9DA598560}"/>
                </c:ext>
              </c:extLst>
            </c:dLbl>
            <c:dLbl>
              <c:idx val="6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E-80C7-44CD-A646-3CD9DA598560}"/>
                </c:ext>
              </c:extLst>
            </c:dLbl>
            <c:dLbl>
              <c:idx val="6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F-80C7-44CD-A646-3CD9DA598560}"/>
                </c:ext>
              </c:extLst>
            </c:dLbl>
            <c:dLbl>
              <c:idx val="6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0-80C7-44CD-A646-3CD9DA598560}"/>
                </c:ext>
              </c:extLst>
            </c:dLbl>
            <c:dLbl>
              <c:idx val="6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1-80C7-44CD-A646-3CD9DA598560}"/>
                </c:ext>
              </c:extLst>
            </c:dLbl>
            <c:dLbl>
              <c:idx val="6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2-80C7-44CD-A646-3CD9DA598560}"/>
                </c:ext>
              </c:extLst>
            </c:dLbl>
            <c:dLbl>
              <c:idx val="6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3-80C7-44CD-A646-3CD9DA598560}"/>
                </c:ext>
              </c:extLst>
            </c:dLbl>
            <c:dLbl>
              <c:idx val="6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4-80C7-44CD-A646-3CD9DA598560}"/>
                </c:ext>
              </c:extLst>
            </c:dLbl>
            <c:dLbl>
              <c:idx val="6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5-80C7-44CD-A646-3CD9DA598560}"/>
                </c:ext>
              </c:extLst>
            </c:dLbl>
            <c:dLbl>
              <c:idx val="6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6-80C7-44CD-A646-3CD9DA598560}"/>
                </c:ext>
              </c:extLst>
            </c:dLbl>
            <c:dLbl>
              <c:idx val="6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7-80C7-44CD-A646-3CD9DA598560}"/>
                </c:ext>
              </c:extLst>
            </c:dLbl>
            <c:dLbl>
              <c:idx val="7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8-80C7-44CD-A646-3CD9DA598560}"/>
                </c:ext>
              </c:extLst>
            </c:dLbl>
            <c:dLbl>
              <c:idx val="7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9-80C7-44CD-A646-3CD9DA598560}"/>
                </c:ext>
              </c:extLst>
            </c:dLbl>
            <c:dLbl>
              <c:idx val="7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A-80C7-44CD-A646-3CD9DA598560}"/>
                </c:ext>
              </c:extLst>
            </c:dLbl>
            <c:dLbl>
              <c:idx val="7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B-80C7-44CD-A646-3CD9DA598560}"/>
                </c:ext>
              </c:extLst>
            </c:dLbl>
            <c:dLbl>
              <c:idx val="7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C-80C7-44CD-A646-3CD9DA598560}"/>
                </c:ext>
              </c:extLst>
            </c:dLbl>
            <c:dLbl>
              <c:idx val="7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D-80C7-44CD-A646-3CD9DA598560}"/>
                </c:ext>
              </c:extLst>
            </c:dLbl>
            <c:dLbl>
              <c:idx val="7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E-80C7-44CD-A646-3CD9DA598560}"/>
                </c:ext>
              </c:extLst>
            </c:dLbl>
            <c:dLbl>
              <c:idx val="7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F-80C7-44CD-A646-3CD9DA598560}"/>
                </c:ext>
              </c:extLst>
            </c:dLbl>
            <c:dLbl>
              <c:idx val="7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0-80C7-44CD-A646-3CD9DA598560}"/>
                </c:ext>
              </c:extLst>
            </c:dLbl>
            <c:dLbl>
              <c:idx val="7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1-80C7-44CD-A646-3CD9DA598560}"/>
                </c:ext>
              </c:extLst>
            </c:dLbl>
            <c:dLbl>
              <c:idx val="8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2-80C7-44CD-A646-3CD9DA598560}"/>
                </c:ext>
              </c:extLst>
            </c:dLbl>
            <c:dLbl>
              <c:idx val="8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3-80C7-44CD-A646-3CD9DA598560}"/>
                </c:ext>
              </c:extLst>
            </c:dLbl>
            <c:dLbl>
              <c:idx val="8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4-80C7-44CD-A646-3CD9DA598560}"/>
                </c:ext>
              </c:extLst>
            </c:dLbl>
            <c:dLbl>
              <c:idx val="8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5-80C7-44CD-A646-3CD9DA598560}"/>
                </c:ext>
              </c:extLst>
            </c:dLbl>
            <c:dLbl>
              <c:idx val="8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6-80C7-44CD-A646-3CD9DA598560}"/>
                </c:ext>
              </c:extLst>
            </c:dLbl>
            <c:dLbl>
              <c:idx val="8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7-80C7-44CD-A646-3CD9DA598560}"/>
                </c:ext>
              </c:extLst>
            </c:dLbl>
            <c:dLbl>
              <c:idx val="8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8-80C7-44CD-A646-3CD9DA598560}"/>
                </c:ext>
              </c:extLst>
            </c:dLbl>
            <c:dLbl>
              <c:idx val="8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9-80C7-44CD-A646-3CD9DA598560}"/>
                </c:ext>
              </c:extLst>
            </c:dLbl>
            <c:dLbl>
              <c:idx val="8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A-80C7-44CD-A646-3CD9DA598560}"/>
                </c:ext>
              </c:extLst>
            </c:dLbl>
            <c:dLbl>
              <c:idx val="8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B-80C7-44CD-A646-3CD9DA598560}"/>
                </c:ext>
              </c:extLst>
            </c:dLbl>
            <c:dLbl>
              <c:idx val="9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C-80C7-44CD-A646-3CD9DA598560}"/>
                </c:ext>
              </c:extLst>
            </c:dLbl>
            <c:dLbl>
              <c:idx val="9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D-80C7-44CD-A646-3CD9DA598560}"/>
                </c:ext>
              </c:extLst>
            </c:dLbl>
            <c:dLbl>
              <c:idx val="9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E-80C7-44CD-A646-3CD9DA598560}"/>
                </c:ext>
              </c:extLst>
            </c:dLbl>
            <c:dLbl>
              <c:idx val="9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F-80C7-44CD-A646-3CD9DA598560}"/>
                </c:ext>
              </c:extLst>
            </c:dLbl>
            <c:dLbl>
              <c:idx val="9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0-80C7-44CD-A646-3CD9DA598560}"/>
                </c:ext>
              </c:extLst>
            </c:dLbl>
            <c:dLbl>
              <c:idx val="9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1-80C7-44CD-A646-3CD9DA598560}"/>
                </c:ext>
              </c:extLst>
            </c:dLbl>
            <c:dLbl>
              <c:idx val="9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2-80C7-44CD-A646-3CD9DA598560}"/>
                </c:ext>
              </c:extLst>
            </c:dLbl>
            <c:dLbl>
              <c:idx val="9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3-80C7-44CD-A646-3CD9DA598560}"/>
                </c:ext>
              </c:extLst>
            </c:dLbl>
            <c:dLbl>
              <c:idx val="9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4-80C7-44CD-A646-3CD9DA598560}"/>
                </c:ext>
              </c:extLst>
            </c:dLbl>
            <c:dLbl>
              <c:idx val="9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5-80C7-44CD-A646-3CD9DA598560}"/>
                </c:ext>
              </c:extLst>
            </c:dLbl>
            <c:dLbl>
              <c:idx val="10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6-80C7-44CD-A646-3CD9DA598560}"/>
                </c:ext>
              </c:extLst>
            </c:dLbl>
            <c:dLbl>
              <c:idx val="10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7-80C7-44CD-A646-3CD9DA598560}"/>
                </c:ext>
              </c:extLst>
            </c:dLbl>
            <c:dLbl>
              <c:idx val="10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8-80C7-44CD-A646-3CD9DA598560}"/>
                </c:ext>
              </c:extLst>
            </c:dLbl>
            <c:dLbl>
              <c:idx val="10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9-80C7-44CD-A646-3CD9DA598560}"/>
                </c:ext>
              </c:extLst>
            </c:dLbl>
            <c:dLbl>
              <c:idx val="10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A-80C7-44CD-A646-3CD9DA598560}"/>
                </c:ext>
              </c:extLst>
            </c:dLbl>
            <c:dLbl>
              <c:idx val="10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B-80C7-44CD-A646-3CD9DA598560}"/>
                </c:ext>
              </c:extLst>
            </c:dLbl>
            <c:dLbl>
              <c:idx val="10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C-80C7-44CD-A646-3CD9DA598560}"/>
                </c:ext>
              </c:extLst>
            </c:dLbl>
            <c:dLbl>
              <c:idx val="10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D-80C7-44CD-A646-3CD9DA598560}"/>
                </c:ext>
              </c:extLst>
            </c:dLbl>
            <c:dLbl>
              <c:idx val="10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E-80C7-44CD-A646-3CD9DA598560}"/>
                </c:ext>
              </c:extLst>
            </c:dLbl>
            <c:dLbl>
              <c:idx val="10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F-80C7-44CD-A646-3CD9DA598560}"/>
                </c:ext>
              </c:extLst>
            </c:dLbl>
            <c:dLbl>
              <c:idx val="1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0-80C7-44CD-A646-3CD9DA598560}"/>
                </c:ext>
              </c:extLst>
            </c:dLbl>
            <c:dLbl>
              <c:idx val="1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1-80C7-44CD-A646-3CD9DA598560}"/>
                </c:ext>
              </c:extLst>
            </c:dLbl>
            <c:dLbl>
              <c:idx val="1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2-80C7-44CD-A646-3CD9DA598560}"/>
                </c:ext>
              </c:extLst>
            </c:dLbl>
            <c:dLbl>
              <c:idx val="1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3-80C7-44CD-A646-3CD9DA598560}"/>
                </c:ext>
              </c:extLst>
            </c:dLbl>
            <c:dLbl>
              <c:idx val="1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4-80C7-44CD-A646-3CD9DA598560}"/>
                </c:ext>
              </c:extLst>
            </c:dLbl>
            <c:dLbl>
              <c:idx val="1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5-80C7-44CD-A646-3CD9DA598560}"/>
                </c:ext>
              </c:extLst>
            </c:dLbl>
            <c:dLbl>
              <c:idx val="1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6-80C7-44CD-A646-3CD9DA598560}"/>
                </c:ext>
              </c:extLst>
            </c:dLbl>
            <c:dLbl>
              <c:idx val="1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7-80C7-44CD-A646-3CD9DA598560}"/>
                </c:ext>
              </c:extLst>
            </c:dLbl>
            <c:dLbl>
              <c:idx val="1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8-80C7-44CD-A646-3CD9DA598560}"/>
                </c:ext>
              </c:extLst>
            </c:dLbl>
            <c:dLbl>
              <c:idx val="1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9-80C7-44CD-A646-3CD9DA598560}"/>
                </c:ext>
              </c:extLst>
            </c:dLbl>
            <c:dLbl>
              <c:idx val="1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A-80C7-44CD-A646-3CD9DA598560}"/>
                </c:ext>
              </c:extLst>
            </c:dLbl>
            <c:dLbl>
              <c:idx val="1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B-80C7-44CD-A646-3CD9DA598560}"/>
                </c:ext>
              </c:extLst>
            </c:dLbl>
            <c:dLbl>
              <c:idx val="1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C-80C7-44CD-A646-3CD9DA598560}"/>
                </c:ext>
              </c:extLst>
            </c:dLbl>
            <c:dLbl>
              <c:idx val="1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D-80C7-44CD-A646-3CD9DA598560}"/>
                </c:ext>
              </c:extLst>
            </c:dLbl>
            <c:dLbl>
              <c:idx val="1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E-80C7-44CD-A646-3CD9DA598560}"/>
                </c:ext>
              </c:extLst>
            </c:dLbl>
            <c:dLbl>
              <c:idx val="1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F-80C7-44CD-A646-3CD9DA598560}"/>
                </c:ext>
              </c:extLst>
            </c:dLbl>
            <c:dLbl>
              <c:idx val="1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0-80C7-44CD-A646-3CD9DA598560}"/>
                </c:ext>
              </c:extLst>
            </c:dLbl>
            <c:dLbl>
              <c:idx val="1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1-80C7-44CD-A646-3CD9DA598560}"/>
                </c:ext>
              </c:extLst>
            </c:dLbl>
            <c:dLbl>
              <c:idx val="1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2-80C7-44CD-A646-3CD9DA598560}"/>
                </c:ext>
              </c:extLst>
            </c:dLbl>
            <c:dLbl>
              <c:idx val="1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3-80C7-44CD-A646-3CD9DA598560}"/>
                </c:ext>
              </c:extLst>
            </c:dLbl>
            <c:dLbl>
              <c:idx val="1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4-80C7-44CD-A646-3CD9DA598560}"/>
                </c:ext>
              </c:extLst>
            </c:dLbl>
            <c:dLbl>
              <c:idx val="1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5-80C7-44CD-A646-3CD9DA598560}"/>
                </c:ext>
              </c:extLst>
            </c:dLbl>
            <c:dLbl>
              <c:idx val="1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6-80C7-44CD-A646-3CD9DA598560}"/>
                </c:ext>
              </c:extLst>
            </c:dLbl>
            <c:dLbl>
              <c:idx val="1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7-80C7-44CD-A646-3CD9DA598560}"/>
                </c:ext>
              </c:extLst>
            </c:dLbl>
            <c:dLbl>
              <c:idx val="1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8-80C7-44CD-A646-3CD9DA598560}"/>
                </c:ext>
              </c:extLst>
            </c:dLbl>
            <c:dLbl>
              <c:idx val="1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9-80C7-44CD-A646-3CD9DA598560}"/>
                </c:ext>
              </c:extLst>
            </c:dLbl>
            <c:dLbl>
              <c:idx val="1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A-80C7-44CD-A646-3CD9DA598560}"/>
                </c:ext>
              </c:extLst>
            </c:dLbl>
            <c:dLbl>
              <c:idx val="1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B-80C7-44CD-A646-3CD9DA598560}"/>
                </c:ext>
              </c:extLst>
            </c:dLbl>
            <c:dLbl>
              <c:idx val="1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C-80C7-44CD-A646-3CD9DA598560}"/>
                </c:ext>
              </c:extLst>
            </c:dLbl>
            <c:dLbl>
              <c:idx val="1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D-80C7-44CD-A646-3CD9DA598560}"/>
                </c:ext>
              </c:extLst>
            </c:dLbl>
            <c:dLbl>
              <c:idx val="1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E-80C7-44CD-A646-3CD9DA598560}"/>
                </c:ext>
              </c:extLst>
            </c:dLbl>
            <c:dLbl>
              <c:idx val="14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F-80C7-44CD-A646-3CD9DA598560}"/>
                </c:ext>
              </c:extLst>
            </c:dLbl>
            <c:dLbl>
              <c:idx val="14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0-80C7-44CD-A646-3CD9DA598560}"/>
                </c:ext>
              </c:extLst>
            </c:dLbl>
            <c:dLbl>
              <c:idx val="14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1-80C7-44CD-A646-3CD9DA598560}"/>
                </c:ext>
              </c:extLst>
            </c:dLbl>
            <c:dLbl>
              <c:idx val="14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2-80C7-44CD-A646-3CD9DA598560}"/>
                </c:ext>
              </c:extLst>
            </c:dLbl>
            <c:dLbl>
              <c:idx val="14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3-80C7-44CD-A646-3CD9DA598560}"/>
                </c:ext>
              </c:extLst>
            </c:dLbl>
            <c:dLbl>
              <c:idx val="14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4-80C7-44CD-A646-3CD9DA598560}"/>
                </c:ext>
              </c:extLst>
            </c:dLbl>
            <c:dLbl>
              <c:idx val="14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5-80C7-44CD-A646-3CD9DA598560}"/>
                </c:ext>
              </c:extLst>
            </c:dLbl>
            <c:dLbl>
              <c:idx val="14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6-80C7-44CD-A646-3CD9DA598560}"/>
                </c:ext>
              </c:extLst>
            </c:dLbl>
            <c:dLbl>
              <c:idx val="14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7-80C7-44CD-A646-3CD9DA598560}"/>
                </c:ext>
              </c:extLst>
            </c:dLbl>
            <c:dLbl>
              <c:idx val="15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8-80C7-44CD-A646-3CD9DA598560}"/>
                </c:ext>
              </c:extLst>
            </c:dLbl>
            <c:dLbl>
              <c:idx val="15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9-80C7-44CD-A646-3CD9DA598560}"/>
                </c:ext>
              </c:extLst>
            </c:dLbl>
            <c:dLbl>
              <c:idx val="15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A-80C7-44CD-A646-3CD9DA598560}"/>
                </c:ext>
              </c:extLst>
            </c:dLbl>
            <c:dLbl>
              <c:idx val="15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B-80C7-44CD-A646-3CD9DA598560}"/>
                </c:ext>
              </c:extLst>
            </c:dLbl>
            <c:dLbl>
              <c:idx val="15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C-80C7-44CD-A646-3CD9DA598560}"/>
                </c:ext>
              </c:extLst>
            </c:dLbl>
            <c:dLbl>
              <c:idx val="15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D-80C7-44CD-A646-3CD9DA598560}"/>
                </c:ext>
              </c:extLst>
            </c:dLbl>
            <c:dLbl>
              <c:idx val="15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E-80C7-44CD-A646-3CD9DA598560}"/>
                </c:ext>
              </c:extLst>
            </c:dLbl>
            <c:dLbl>
              <c:idx val="15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F-80C7-44CD-A646-3CD9DA598560}"/>
                </c:ext>
              </c:extLst>
            </c:dLbl>
            <c:dLbl>
              <c:idx val="15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0-80C7-44CD-A646-3CD9DA598560}"/>
                </c:ext>
              </c:extLst>
            </c:dLbl>
            <c:dLbl>
              <c:idx val="15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1-80C7-44CD-A646-3CD9DA598560}"/>
                </c:ext>
              </c:extLst>
            </c:dLbl>
            <c:dLbl>
              <c:idx val="16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2-80C7-44CD-A646-3CD9DA598560}"/>
                </c:ext>
              </c:extLst>
            </c:dLbl>
            <c:dLbl>
              <c:idx val="16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3-80C7-44CD-A646-3CD9DA598560}"/>
                </c:ext>
              </c:extLst>
            </c:dLbl>
            <c:dLbl>
              <c:idx val="16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4-80C7-44CD-A646-3CD9DA598560}"/>
                </c:ext>
              </c:extLst>
            </c:dLbl>
            <c:dLbl>
              <c:idx val="16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5-80C7-44CD-A646-3CD9DA598560}"/>
                </c:ext>
              </c:extLst>
            </c:dLbl>
            <c:dLbl>
              <c:idx val="16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6-80C7-44CD-A646-3CD9DA598560}"/>
                </c:ext>
              </c:extLst>
            </c:dLbl>
            <c:dLbl>
              <c:idx val="16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7-80C7-44CD-A646-3CD9DA598560}"/>
                </c:ext>
              </c:extLst>
            </c:dLbl>
            <c:dLbl>
              <c:idx val="16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8-80C7-44CD-A646-3CD9DA598560}"/>
                </c:ext>
              </c:extLst>
            </c:dLbl>
            <c:dLbl>
              <c:idx val="16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9-80C7-44CD-A646-3CD9DA598560}"/>
                </c:ext>
              </c:extLst>
            </c:dLbl>
            <c:dLbl>
              <c:idx val="16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A-80C7-44CD-A646-3CD9DA598560}"/>
                </c:ext>
              </c:extLst>
            </c:dLbl>
            <c:dLbl>
              <c:idx val="16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B-80C7-44CD-A646-3CD9DA598560}"/>
                </c:ext>
              </c:extLst>
            </c:dLbl>
            <c:dLbl>
              <c:idx val="17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C-80C7-44CD-A646-3CD9DA598560}"/>
                </c:ext>
              </c:extLst>
            </c:dLbl>
            <c:dLbl>
              <c:idx val="17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D-80C7-44CD-A646-3CD9DA598560}"/>
                </c:ext>
              </c:extLst>
            </c:dLbl>
            <c:dLbl>
              <c:idx val="17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E-80C7-44CD-A646-3CD9DA598560}"/>
                </c:ext>
              </c:extLst>
            </c:dLbl>
            <c:dLbl>
              <c:idx val="17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F-80C7-44CD-A646-3CD9DA598560}"/>
                </c:ext>
              </c:extLst>
            </c:dLbl>
            <c:dLbl>
              <c:idx val="17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0-80C7-44CD-A646-3CD9DA598560}"/>
                </c:ext>
              </c:extLst>
            </c:dLbl>
            <c:dLbl>
              <c:idx val="17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1-80C7-44CD-A646-3CD9DA598560}"/>
                </c:ext>
              </c:extLst>
            </c:dLbl>
            <c:dLbl>
              <c:idx val="17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2-80C7-44CD-A646-3CD9DA598560}"/>
                </c:ext>
              </c:extLst>
            </c:dLbl>
            <c:dLbl>
              <c:idx val="17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3-80C7-44CD-A646-3CD9DA598560}"/>
                </c:ext>
              </c:extLst>
            </c:dLbl>
            <c:dLbl>
              <c:idx val="17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4-80C7-44CD-A646-3CD9DA598560}"/>
                </c:ext>
              </c:extLst>
            </c:dLbl>
            <c:dLbl>
              <c:idx val="17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5-80C7-44CD-A646-3CD9DA598560}"/>
                </c:ext>
              </c:extLst>
            </c:dLbl>
            <c:dLbl>
              <c:idx val="18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6-80C7-44CD-A646-3CD9DA598560}"/>
                </c:ext>
              </c:extLst>
            </c:dLbl>
            <c:dLbl>
              <c:idx val="18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7-80C7-44CD-A646-3CD9DA598560}"/>
                </c:ext>
              </c:extLst>
            </c:dLbl>
            <c:dLbl>
              <c:idx val="18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8-80C7-44CD-A646-3CD9DA598560}"/>
                </c:ext>
              </c:extLst>
            </c:dLbl>
            <c:dLbl>
              <c:idx val="18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9-80C7-44CD-A646-3CD9DA598560}"/>
                </c:ext>
              </c:extLst>
            </c:dLbl>
            <c:dLbl>
              <c:idx val="18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A-80C7-44CD-A646-3CD9DA598560}"/>
                </c:ext>
              </c:extLst>
            </c:dLbl>
            <c:dLbl>
              <c:idx val="18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B-80C7-44CD-A646-3CD9DA598560}"/>
                </c:ext>
              </c:extLst>
            </c:dLbl>
            <c:dLbl>
              <c:idx val="18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C-80C7-44CD-A646-3CD9DA598560}"/>
                </c:ext>
              </c:extLst>
            </c:dLbl>
            <c:dLbl>
              <c:idx val="18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D-80C7-44CD-A646-3CD9DA598560}"/>
                </c:ext>
              </c:extLst>
            </c:dLbl>
            <c:dLbl>
              <c:idx val="18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E-80C7-44CD-A646-3CD9DA598560}"/>
                </c:ext>
              </c:extLst>
            </c:dLbl>
            <c:dLbl>
              <c:idx val="18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F-80C7-44CD-A646-3CD9DA598560}"/>
                </c:ext>
              </c:extLst>
            </c:dLbl>
            <c:dLbl>
              <c:idx val="19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0-80C7-44CD-A646-3CD9DA598560}"/>
                </c:ext>
              </c:extLst>
            </c:dLbl>
            <c:dLbl>
              <c:idx val="19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1-80C7-44CD-A646-3CD9DA598560}"/>
                </c:ext>
              </c:extLst>
            </c:dLbl>
            <c:dLbl>
              <c:idx val="19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2-80C7-44CD-A646-3CD9DA598560}"/>
                </c:ext>
              </c:extLst>
            </c:dLbl>
            <c:dLbl>
              <c:idx val="19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3-80C7-44CD-A646-3CD9DA598560}"/>
                </c:ext>
              </c:extLst>
            </c:dLbl>
            <c:dLbl>
              <c:idx val="19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4-80C7-44CD-A646-3CD9DA598560}"/>
                </c:ext>
              </c:extLst>
            </c:dLbl>
            <c:dLbl>
              <c:idx val="19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5-80C7-44CD-A646-3CD9DA598560}"/>
                </c:ext>
              </c:extLst>
            </c:dLbl>
            <c:dLbl>
              <c:idx val="19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6-80C7-44CD-A646-3CD9DA598560}"/>
                </c:ext>
              </c:extLst>
            </c:dLbl>
            <c:dLbl>
              <c:idx val="19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7-80C7-44CD-A646-3CD9DA598560}"/>
                </c:ext>
              </c:extLst>
            </c:dLbl>
            <c:dLbl>
              <c:idx val="19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8-80C7-44CD-A646-3CD9DA598560}"/>
                </c:ext>
              </c:extLst>
            </c:dLbl>
            <c:dLbl>
              <c:idx val="19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9-80C7-44CD-A646-3CD9DA598560}"/>
                </c:ext>
              </c:extLst>
            </c:dLbl>
            <c:dLbl>
              <c:idx val="20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A-80C7-44CD-A646-3CD9DA598560}"/>
                </c:ext>
              </c:extLst>
            </c:dLbl>
            <c:dLbl>
              <c:idx val="20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B-80C7-44CD-A646-3CD9DA598560}"/>
                </c:ext>
              </c:extLst>
            </c:dLbl>
            <c:dLbl>
              <c:idx val="20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C-80C7-44CD-A646-3CD9DA598560}"/>
                </c:ext>
              </c:extLst>
            </c:dLbl>
            <c:dLbl>
              <c:idx val="20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D-80C7-44CD-A646-3CD9DA598560}"/>
                </c:ext>
              </c:extLst>
            </c:dLbl>
            <c:dLbl>
              <c:idx val="20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E-80C7-44CD-A646-3CD9DA598560}"/>
                </c:ext>
              </c:extLst>
            </c:dLbl>
            <c:dLbl>
              <c:idx val="20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F-80C7-44CD-A646-3CD9DA598560}"/>
                </c:ext>
              </c:extLst>
            </c:dLbl>
            <c:dLbl>
              <c:idx val="20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0-80C7-44CD-A646-3CD9DA598560}"/>
                </c:ext>
              </c:extLst>
            </c:dLbl>
            <c:dLbl>
              <c:idx val="20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1-80C7-44CD-A646-3CD9DA598560}"/>
                </c:ext>
              </c:extLst>
            </c:dLbl>
            <c:dLbl>
              <c:idx val="20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2-80C7-44CD-A646-3CD9DA598560}"/>
                </c:ext>
              </c:extLst>
            </c:dLbl>
            <c:dLbl>
              <c:idx val="20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3-80C7-44CD-A646-3CD9DA598560}"/>
                </c:ext>
              </c:extLst>
            </c:dLbl>
            <c:dLbl>
              <c:idx val="2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4-80C7-44CD-A646-3CD9DA598560}"/>
                </c:ext>
              </c:extLst>
            </c:dLbl>
            <c:dLbl>
              <c:idx val="2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5-80C7-44CD-A646-3CD9DA598560}"/>
                </c:ext>
              </c:extLst>
            </c:dLbl>
            <c:dLbl>
              <c:idx val="2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6-80C7-44CD-A646-3CD9DA598560}"/>
                </c:ext>
              </c:extLst>
            </c:dLbl>
            <c:dLbl>
              <c:idx val="2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7-80C7-44CD-A646-3CD9DA598560}"/>
                </c:ext>
              </c:extLst>
            </c:dLbl>
            <c:dLbl>
              <c:idx val="2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8-80C7-44CD-A646-3CD9DA598560}"/>
                </c:ext>
              </c:extLst>
            </c:dLbl>
            <c:dLbl>
              <c:idx val="2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9-80C7-44CD-A646-3CD9DA598560}"/>
                </c:ext>
              </c:extLst>
            </c:dLbl>
            <c:dLbl>
              <c:idx val="2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A-80C7-44CD-A646-3CD9DA598560}"/>
                </c:ext>
              </c:extLst>
            </c:dLbl>
            <c:dLbl>
              <c:idx val="2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B-80C7-44CD-A646-3CD9DA598560}"/>
                </c:ext>
              </c:extLst>
            </c:dLbl>
            <c:dLbl>
              <c:idx val="2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C-80C7-44CD-A646-3CD9DA598560}"/>
                </c:ext>
              </c:extLst>
            </c:dLbl>
            <c:dLbl>
              <c:idx val="2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D-80C7-44CD-A646-3CD9DA598560}"/>
                </c:ext>
              </c:extLst>
            </c:dLbl>
            <c:dLbl>
              <c:idx val="2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E-80C7-44CD-A646-3CD9DA598560}"/>
                </c:ext>
              </c:extLst>
            </c:dLbl>
            <c:dLbl>
              <c:idx val="2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F-80C7-44CD-A646-3CD9DA598560}"/>
                </c:ext>
              </c:extLst>
            </c:dLbl>
            <c:dLbl>
              <c:idx val="2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0-80C7-44CD-A646-3CD9DA598560}"/>
                </c:ext>
              </c:extLst>
            </c:dLbl>
            <c:dLbl>
              <c:idx val="2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1-80C7-44CD-A646-3CD9DA598560}"/>
                </c:ext>
              </c:extLst>
            </c:dLbl>
            <c:dLbl>
              <c:idx val="2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2-80C7-44CD-A646-3CD9DA598560}"/>
                </c:ext>
              </c:extLst>
            </c:dLbl>
            <c:dLbl>
              <c:idx val="2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3-80C7-44CD-A646-3CD9DA598560}"/>
                </c:ext>
              </c:extLst>
            </c:dLbl>
            <c:dLbl>
              <c:idx val="2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4-80C7-44CD-A646-3CD9DA598560}"/>
                </c:ext>
              </c:extLst>
            </c:dLbl>
            <c:dLbl>
              <c:idx val="2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5-80C7-44CD-A646-3CD9DA598560}"/>
                </c:ext>
              </c:extLst>
            </c:dLbl>
            <c:dLbl>
              <c:idx val="2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6-80C7-44CD-A646-3CD9DA598560}"/>
                </c:ext>
              </c:extLst>
            </c:dLbl>
            <c:dLbl>
              <c:idx val="2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7-80C7-44CD-A646-3CD9DA598560}"/>
                </c:ext>
              </c:extLst>
            </c:dLbl>
            <c:dLbl>
              <c:idx val="2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8-80C7-44CD-A646-3CD9DA598560}"/>
                </c:ext>
              </c:extLst>
            </c:dLbl>
            <c:dLbl>
              <c:idx val="2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9-80C7-44CD-A646-3CD9DA598560}"/>
                </c:ext>
              </c:extLst>
            </c:dLbl>
            <c:dLbl>
              <c:idx val="2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A-80C7-44CD-A646-3CD9DA598560}"/>
                </c:ext>
              </c:extLst>
            </c:dLbl>
            <c:dLbl>
              <c:idx val="2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B-80C7-44CD-A646-3CD9DA598560}"/>
                </c:ext>
              </c:extLst>
            </c:dLbl>
            <c:dLbl>
              <c:idx val="2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C-80C7-44CD-A646-3CD9DA598560}"/>
                </c:ext>
              </c:extLst>
            </c:dLbl>
            <c:dLbl>
              <c:idx val="2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D-80C7-44CD-A646-3CD9DA598560}"/>
                </c:ext>
              </c:extLst>
            </c:dLbl>
            <c:dLbl>
              <c:idx val="2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E-80C7-44CD-A646-3CD9DA598560}"/>
                </c:ext>
              </c:extLst>
            </c:dLbl>
            <c:dLbl>
              <c:idx val="2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F-80C7-44CD-A646-3CD9DA598560}"/>
                </c:ext>
              </c:extLst>
            </c:dLbl>
            <c:dLbl>
              <c:idx val="2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0-80C7-44CD-A646-3CD9DA598560}"/>
                </c:ext>
              </c:extLst>
            </c:dLbl>
            <c:dLbl>
              <c:idx val="2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1-80C7-44CD-A646-3CD9DA598560}"/>
                </c:ext>
              </c:extLst>
            </c:dLbl>
            <c:dLbl>
              <c:idx val="2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2-80C7-44CD-A646-3CD9DA598560}"/>
                </c:ext>
              </c:extLst>
            </c:dLbl>
            <c:dLbl>
              <c:idx val="24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3-80C7-44CD-A646-3CD9DA598560}"/>
                </c:ext>
              </c:extLst>
            </c:dLbl>
            <c:dLbl>
              <c:idx val="24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4-80C7-44CD-A646-3CD9DA598560}"/>
                </c:ext>
              </c:extLst>
            </c:dLbl>
            <c:dLbl>
              <c:idx val="24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5-80C7-44CD-A646-3CD9DA598560}"/>
                </c:ext>
              </c:extLst>
            </c:dLbl>
            <c:dLbl>
              <c:idx val="24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6-80C7-44CD-A646-3CD9DA598560}"/>
                </c:ext>
              </c:extLst>
            </c:dLbl>
            <c:dLbl>
              <c:idx val="24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7-80C7-44CD-A646-3CD9DA598560}"/>
                </c:ext>
              </c:extLst>
            </c:dLbl>
            <c:dLbl>
              <c:idx val="24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8-80C7-44CD-A646-3CD9DA598560}"/>
                </c:ext>
              </c:extLst>
            </c:dLbl>
            <c:dLbl>
              <c:idx val="24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9-80C7-44CD-A646-3CD9DA598560}"/>
                </c:ext>
              </c:extLst>
            </c:dLbl>
            <c:dLbl>
              <c:idx val="24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A-80C7-44CD-A646-3CD9DA598560}"/>
                </c:ext>
              </c:extLst>
            </c:dLbl>
            <c:dLbl>
              <c:idx val="24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B-80C7-44CD-A646-3CD9DA598560}"/>
                </c:ext>
              </c:extLst>
            </c:dLbl>
            <c:dLbl>
              <c:idx val="25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C-80C7-44CD-A646-3CD9DA598560}"/>
                </c:ext>
              </c:extLst>
            </c:dLbl>
            <c:dLbl>
              <c:idx val="25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D-80C7-44CD-A646-3CD9DA598560}"/>
                </c:ext>
              </c:extLst>
            </c:dLbl>
            <c:dLbl>
              <c:idx val="25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E-80C7-44CD-A646-3CD9DA598560}"/>
                </c:ext>
              </c:extLst>
            </c:dLbl>
            <c:dLbl>
              <c:idx val="25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F-80C7-44CD-A646-3CD9DA598560}"/>
                </c:ext>
              </c:extLst>
            </c:dLbl>
            <c:dLbl>
              <c:idx val="25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0-80C7-44CD-A646-3CD9DA598560}"/>
                </c:ext>
              </c:extLst>
            </c:dLbl>
            <c:dLbl>
              <c:idx val="25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1-80C7-44CD-A646-3CD9DA598560}"/>
                </c:ext>
              </c:extLst>
            </c:dLbl>
            <c:dLbl>
              <c:idx val="25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2-80C7-44CD-A646-3CD9DA598560}"/>
                </c:ext>
              </c:extLst>
            </c:dLbl>
            <c:dLbl>
              <c:idx val="25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3-80C7-44CD-A646-3CD9DA598560}"/>
                </c:ext>
              </c:extLst>
            </c:dLbl>
            <c:dLbl>
              <c:idx val="25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4-80C7-44CD-A646-3CD9DA598560}"/>
                </c:ext>
              </c:extLst>
            </c:dLbl>
            <c:dLbl>
              <c:idx val="25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5-80C7-44CD-A646-3CD9DA598560}"/>
                </c:ext>
              </c:extLst>
            </c:dLbl>
            <c:dLbl>
              <c:idx val="26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6-80C7-44CD-A646-3CD9DA598560}"/>
                </c:ext>
              </c:extLst>
            </c:dLbl>
            <c:dLbl>
              <c:idx val="26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7-80C7-44CD-A646-3CD9DA598560}"/>
                </c:ext>
              </c:extLst>
            </c:dLbl>
            <c:dLbl>
              <c:idx val="26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8-80C7-44CD-A646-3CD9DA598560}"/>
                </c:ext>
              </c:extLst>
            </c:dLbl>
            <c:dLbl>
              <c:idx val="26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9-80C7-44CD-A646-3CD9DA598560}"/>
                </c:ext>
              </c:extLst>
            </c:dLbl>
            <c:dLbl>
              <c:idx val="26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A-80C7-44CD-A646-3CD9DA598560}"/>
                </c:ext>
              </c:extLst>
            </c:dLbl>
            <c:dLbl>
              <c:idx val="26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B-80C7-44CD-A646-3CD9DA598560}"/>
                </c:ext>
              </c:extLst>
            </c:dLbl>
            <c:dLbl>
              <c:idx val="26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C-80C7-44CD-A646-3CD9DA598560}"/>
                </c:ext>
              </c:extLst>
            </c:dLbl>
            <c:spPr>
              <a:noFill/>
              <a:ln>
                <a:noFill/>
              </a:ln>
              <a:effectLst/>
            </c:spPr>
            <c:txPr>
              <a:bodyPr rot="0" spcFirstLastPara="1" vertOverflow="ellipsis" vert="horz" wrap="non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xVal>
            <c:numRef>
              <c:f>'WM7'!$D$35:$D$301</c:f>
              <c:numCache>
                <c:formatCode>General</c:formatCode>
                <c:ptCount val="267"/>
                <c:pt idx="0">
                  <c:v>0</c:v>
                </c:pt>
                <c:pt idx="1">
                  <c:v>0</c:v>
                </c:pt>
                <c:pt idx="2">
                  <c:v>0</c:v>
                </c:pt>
                <c:pt idx="3">
                  <c:v>0</c:v>
                </c:pt>
                <c:pt idx="4">
                  <c:v>0</c:v>
                </c:pt>
                <c:pt idx="5">
                  <c:v>0</c:v>
                </c:pt>
                <c:pt idx="6">
                  <c:v>0</c:v>
                </c:pt>
                <c:pt idx="7">
                  <c:v>0</c:v>
                </c:pt>
                <c:pt idx="8">
                  <c:v>0</c:v>
                </c:pt>
                <c:pt idx="9">
                  <c:v>0</c:v>
                </c:pt>
                <c:pt idx="10">
                  <c:v>0</c:v>
                </c:pt>
              </c:numCache>
            </c:numRef>
          </c:xVal>
          <c:yVal>
            <c:numRef>
              <c:f>'WM7'!$C$35:$C$301</c:f>
              <c:numCache>
                <c:formatCode>General</c:formatCode>
                <c:ptCount val="267"/>
                <c:pt idx="0">
                  <c:v>1</c:v>
                </c:pt>
                <c:pt idx="1">
                  <c:v>2</c:v>
                </c:pt>
                <c:pt idx="2">
                  <c:v>3</c:v>
                </c:pt>
                <c:pt idx="3">
                  <c:v>4</c:v>
                </c:pt>
                <c:pt idx="4">
                  <c:v>5</c:v>
                </c:pt>
                <c:pt idx="5">
                  <c:v>6</c:v>
                </c:pt>
                <c:pt idx="6">
                  <c:v>7</c:v>
                </c:pt>
                <c:pt idx="7">
                  <c:v>8</c:v>
                </c:pt>
                <c:pt idx="8">
                  <c:v>9</c:v>
                </c:pt>
                <c:pt idx="9">
                  <c:v>10</c:v>
                </c:pt>
                <c:pt idx="10">
                  <c:v>11</c:v>
                </c:pt>
              </c:numCache>
            </c:numRef>
          </c:yVal>
          <c:smooth val="0"/>
          <c:extLst>
            <c:ext xmlns:c15="http://schemas.microsoft.com/office/drawing/2012/chart" uri="{02D57815-91ED-43cb-92C2-25804820EDAC}">
              <c15:datalabelsRange>
                <c15:f>'WM7'!$A$35:$A$301</c15:f>
                <c15:dlblRangeCache>
                  <c:ptCount val="267"/>
                  <c:pt idx="0">
                    <c:v>Sudan</c:v>
                  </c:pt>
                  <c:pt idx="1">
                    <c:v>Somalia</c:v>
                  </c:pt>
                  <c:pt idx="2">
                    <c:v>Syrian Arab Republic</c:v>
                  </c:pt>
                  <c:pt idx="3">
                    <c:v>Pakistan</c:v>
                  </c:pt>
                  <c:pt idx="4">
                    <c:v>Iraq</c:v>
                  </c:pt>
                  <c:pt idx="5">
                    <c:v>Morocco</c:v>
                  </c:pt>
                  <c:pt idx="6">
                    <c:v>Yemen</c:v>
                  </c:pt>
                  <c:pt idx="7">
                    <c:v>Iran (Islamic Republic of)</c:v>
                  </c:pt>
                  <c:pt idx="8">
                    <c:v>occupied Palestinian territories</c:v>
                  </c:pt>
                  <c:pt idx="9">
                    <c:v>Afghanistan</c:v>
                  </c:pt>
                  <c:pt idx="10">
                    <c:v>Oman</c:v>
                  </c:pt>
                </c15:dlblRangeCache>
              </c15:datalabelsRange>
            </c:ext>
            <c:ext xmlns:c16="http://schemas.microsoft.com/office/drawing/2014/chart" uri="{C3380CC4-5D6E-409C-BE32-E72D297353CC}">
              <c16:uniqueId val="{0000010D-80C7-44CD-A646-3CD9DA598560}"/>
            </c:ext>
          </c:extLst>
        </c:ser>
        <c:ser>
          <c:idx val="6"/>
          <c:order val="6"/>
          <c:tx>
            <c:strRef>
              <c:f>'WM7'!$G$34</c:f>
              <c:strCache>
                <c:ptCount val="1"/>
                <c:pt idx="0">
                  <c:v>Midpoint</c:v>
                </c:pt>
              </c:strCache>
            </c:strRef>
          </c:tx>
          <c:spPr>
            <a:ln w="25400" cap="rnd">
              <a:noFill/>
              <a:round/>
            </a:ln>
            <a:effectLst/>
          </c:spPr>
          <c:marker>
            <c:symbol val="circle"/>
            <c:size val="5"/>
            <c:spPr>
              <a:noFill/>
              <a:ln w="9525">
                <a:noFill/>
              </a:ln>
              <a:effectLst/>
            </c:spPr>
          </c:marker>
          <c:errBars>
            <c:errDir val="x"/>
            <c:errBarType val="both"/>
            <c:errValType val="cust"/>
            <c:noEndCap val="1"/>
            <c:plus>
              <c:numRef>
                <c:f>'WM7'!$I$35:$I$301</c:f>
                <c:numCache>
                  <c:formatCode>General</c:formatCode>
                  <c:ptCount val="267"/>
                  <c:pt idx="0">
                    <c:v>1.7805999999999997</c:v>
                  </c:pt>
                  <c:pt idx="1">
                    <c:v>4.7588500000003933</c:v>
                  </c:pt>
                  <c:pt idx="2">
                    <c:v>3.6962000000000002</c:v>
                  </c:pt>
                  <c:pt idx="3">
                    <c:v>15.840699999999998</c:v>
                  </c:pt>
                  <c:pt idx="4">
                    <c:v>6.0743000000000009</c:v>
                  </c:pt>
                  <c:pt idx="5">
                    <c:v>15.984050000000003</c:v>
                  </c:pt>
                  <c:pt idx="6">
                    <c:v>9.5481591845469538</c:v>
                  </c:pt>
                  <c:pt idx="7">
                    <c:v>21.615849999999995</c:v>
                  </c:pt>
                  <c:pt idx="8">
                    <c:v>0.56380000000000052</c:v>
                  </c:pt>
                  <c:pt idx="9">
                    <c:v>27.701989573098288</c:v>
                  </c:pt>
                  <c:pt idx="10">
                    <c:v>1.209699999999998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plus>
            <c:minus>
              <c:numRef>
                <c:f>'WM7'!$H$35:$H$301</c:f>
                <c:numCache>
                  <c:formatCode>General</c:formatCode>
                  <c:ptCount val="267"/>
                  <c:pt idx="0">
                    <c:v>1.7806000000000006</c:v>
                  </c:pt>
                  <c:pt idx="1">
                    <c:v>4.7588500000003933</c:v>
                  </c:pt>
                  <c:pt idx="2">
                    <c:v>3.6962000000000002</c:v>
                  </c:pt>
                  <c:pt idx="3">
                    <c:v>15.840699999999998</c:v>
                  </c:pt>
                  <c:pt idx="4">
                    <c:v>6.0742999999999974</c:v>
                  </c:pt>
                  <c:pt idx="5">
                    <c:v>15.98405</c:v>
                  </c:pt>
                  <c:pt idx="6">
                    <c:v>9.5481591845469538</c:v>
                  </c:pt>
                  <c:pt idx="7">
                    <c:v>21.615850000000002</c:v>
                  </c:pt>
                  <c:pt idx="8">
                    <c:v>0.56380000000000052</c:v>
                  </c:pt>
                  <c:pt idx="9">
                    <c:v>27.701989573098295</c:v>
                  </c:pt>
                  <c:pt idx="10">
                    <c:v>1.209699999999998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minus>
            <c:spPr>
              <a:noFill/>
              <a:ln w="9525" cap="flat" cmpd="sng" algn="ctr">
                <a:solidFill>
                  <a:srgbClr val="FF0000"/>
                </a:solidFill>
                <a:round/>
              </a:ln>
              <a:effectLst/>
            </c:spPr>
          </c:errBars>
          <c:xVal>
            <c:numRef>
              <c:f>'WM7'!$G$35:$G$301</c:f>
              <c:numCache>
                <c:formatCode>0</c:formatCode>
                <c:ptCount val="267"/>
                <c:pt idx="0">
                  <c:v>4.3732000000000006</c:v>
                </c:pt>
                <c:pt idx="1">
                  <c:v>13.946150000000443</c:v>
                </c:pt>
                <c:pt idx="2">
                  <c:v>7.6962000000000002</c:v>
                </c:pt>
                <c:pt idx="3">
                  <c:v>28.084499999999998</c:v>
                </c:pt>
                <c:pt idx="4">
                  <c:v>24.967399999999998</c:v>
                </c:pt>
                <c:pt idx="5">
                  <c:v>40.537649999999999</c:v>
                </c:pt>
                <c:pt idx="6">
                  <c:v>44.893477991176418</c:v>
                </c:pt>
                <c:pt idx="7">
                  <c:v>67.745850000000004</c:v>
                </c:pt>
                <c:pt idx="8">
                  <c:v>57.9268</c:v>
                </c:pt>
                <c:pt idx="9">
                  <c:v>51.106289573098294</c:v>
                </c:pt>
                <c:pt idx="10">
                  <c:v>98.790300000000002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xVal>
          <c:yVal>
            <c:numRef>
              <c:f>'WM7'!$C$35:$C$301</c:f>
              <c:numCache>
                <c:formatCode>General</c:formatCode>
                <c:ptCount val="267"/>
                <c:pt idx="0">
                  <c:v>1</c:v>
                </c:pt>
                <c:pt idx="1">
                  <c:v>2</c:v>
                </c:pt>
                <c:pt idx="2">
                  <c:v>3</c:v>
                </c:pt>
                <c:pt idx="3">
                  <c:v>4</c:v>
                </c:pt>
                <c:pt idx="4">
                  <c:v>5</c:v>
                </c:pt>
                <c:pt idx="5">
                  <c:v>6</c:v>
                </c:pt>
                <c:pt idx="6">
                  <c:v>7</c:v>
                </c:pt>
                <c:pt idx="7">
                  <c:v>8</c:v>
                </c:pt>
                <c:pt idx="8">
                  <c:v>9</c:v>
                </c:pt>
                <c:pt idx="9">
                  <c:v>10</c:v>
                </c:pt>
                <c:pt idx="10">
                  <c:v>11</c:v>
                </c:pt>
              </c:numCache>
            </c:numRef>
          </c:yVal>
          <c:smooth val="0"/>
          <c:extLst>
            <c:ext xmlns:c16="http://schemas.microsoft.com/office/drawing/2014/chart" uri="{C3380CC4-5D6E-409C-BE32-E72D297353CC}">
              <c16:uniqueId val="{0000010E-80C7-44CD-A646-3CD9DA598560}"/>
            </c:ext>
          </c:extLst>
        </c:ser>
        <c:dLbls>
          <c:showLegendKey val="0"/>
          <c:showVal val="0"/>
          <c:showCatName val="0"/>
          <c:showSerName val="0"/>
          <c:showPercent val="0"/>
          <c:showBubbleSize val="0"/>
        </c:dLbls>
        <c:axId val="552901071"/>
        <c:axId val="580136415"/>
        <c:extLst>
          <c:ext xmlns:c15="http://schemas.microsoft.com/office/drawing/2012/chart" uri="{02D57815-91ED-43cb-92C2-25804820EDAC}">
            <c15:filteredScatterSeries>
              <c15:ser>
                <c:idx val="1"/>
                <c:order val="1"/>
                <c:tx>
                  <c:strRef>
                    <c:extLst>
                      <c:ext uri="{02D57815-91ED-43cb-92C2-25804820EDAC}">
                        <c15:formulaRef>
                          <c15:sqref>'WM7'!$J$34</c15:sqref>
                        </c15:formulaRef>
                      </c:ext>
                    </c:extLst>
                    <c:strCache>
                      <c:ptCount val="1"/>
                    </c:strCache>
                  </c:strRef>
                </c:tx>
                <c:spPr>
                  <a:ln w="25400" cap="rnd">
                    <a:noFill/>
                    <a:round/>
                  </a:ln>
                  <a:effectLst/>
                </c:spPr>
                <c:marker>
                  <c:symbol val="circle"/>
                  <c:size val="8"/>
                  <c:spPr>
                    <a:solidFill>
                      <a:srgbClr val="CC99FF"/>
                    </a:solidFill>
                    <a:ln w="9525">
                      <a:noFill/>
                    </a:ln>
                    <a:effectLst/>
                  </c:spPr>
                </c:marker>
                <c:xVal>
                  <c:numRef>
                    <c:extLst>
                      <c:ext uri="{02D57815-91ED-43cb-92C2-25804820EDAC}">
                        <c15:formulaRef>
                          <c15:sqref>'WM7'!$J$35:$J$301</c15:sqref>
                        </c15:formulaRef>
                      </c:ext>
                    </c:extLst>
                    <c:numCache>
                      <c:formatCode>General</c:formatCode>
                      <c:ptCount val="267"/>
                    </c:numCache>
                  </c:numRef>
                </c:xVal>
                <c:yVal>
                  <c:numRef>
                    <c:extLst>
                      <c:ext uri="{02D57815-91ED-43cb-92C2-25804820EDAC}">
                        <c15:formulaRef>
                          <c15:sqref>'WM7'!$C$35:$C$301</c15:sqref>
                        </c15:formulaRef>
                      </c:ext>
                    </c:extLst>
                    <c:numCache>
                      <c:formatCode>General</c:formatCode>
                      <c:ptCount val="267"/>
                      <c:pt idx="0">
                        <c:v>1</c:v>
                      </c:pt>
                      <c:pt idx="1">
                        <c:v>2</c:v>
                      </c:pt>
                      <c:pt idx="2">
                        <c:v>3</c:v>
                      </c:pt>
                      <c:pt idx="3">
                        <c:v>4</c:v>
                      </c:pt>
                      <c:pt idx="4">
                        <c:v>5</c:v>
                      </c:pt>
                      <c:pt idx="5">
                        <c:v>6</c:v>
                      </c:pt>
                      <c:pt idx="6">
                        <c:v>7</c:v>
                      </c:pt>
                      <c:pt idx="7">
                        <c:v>8</c:v>
                      </c:pt>
                      <c:pt idx="8">
                        <c:v>9</c:v>
                      </c:pt>
                      <c:pt idx="9">
                        <c:v>10</c:v>
                      </c:pt>
                      <c:pt idx="10">
                        <c:v>11</c:v>
                      </c:pt>
                    </c:numCache>
                  </c:numRef>
                </c:yVal>
                <c:smooth val="0"/>
                <c:extLst>
                  <c:ext xmlns:c16="http://schemas.microsoft.com/office/drawing/2014/chart" uri="{C3380CC4-5D6E-409C-BE32-E72D297353CC}">
                    <c16:uniqueId val="{0000010F-80C7-44CD-A646-3CD9DA598560}"/>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'WM7'!$K$34</c15:sqref>
                        </c15:formulaRef>
                      </c:ext>
                    </c:extLst>
                    <c:strCache>
                      <c:ptCount val="1"/>
                    </c:strCache>
                  </c:strRef>
                </c:tx>
                <c:spPr>
                  <a:ln w="25400" cap="rnd">
                    <a:noFill/>
                    <a:round/>
                  </a:ln>
                  <a:effectLst/>
                </c:spPr>
                <c:marker>
                  <c:symbol val="circle"/>
                  <c:size val="8"/>
                  <c:spPr>
                    <a:solidFill>
                      <a:schemeClr val="accent5">
                        <a:lumMod val="60000"/>
                        <a:lumOff val="40000"/>
                      </a:schemeClr>
                    </a:solidFill>
                    <a:ln w="9525">
                      <a:noFill/>
                    </a:ln>
                    <a:effectLst/>
                  </c:spPr>
                </c:marker>
                <c:xVal>
                  <c:numRef>
                    <c:extLst xmlns:c15="http://schemas.microsoft.com/office/drawing/2012/chart">
                      <c:ext xmlns:c15="http://schemas.microsoft.com/office/drawing/2012/chart" uri="{02D57815-91ED-43cb-92C2-25804820EDAC}">
                        <c15:formulaRef>
                          <c15:sqref>#REF!</c15:sqref>
                        </c15:formulaRef>
                      </c:ext>
                    </c:extLst>
                  </c:numRef>
                </c:xVal>
                <c:yVal>
                  <c:numRef>
                    <c:extLst xmlns:c15="http://schemas.microsoft.com/office/drawing/2012/chart">
                      <c:ext xmlns:c15="http://schemas.microsoft.com/office/drawing/2012/chart" uri="{02D57815-91ED-43cb-92C2-25804820EDAC}">
                        <c15:formulaRef>
                          <c15:sqref>'WM7'!$C$35:$C$301</c15:sqref>
                        </c15:formulaRef>
                      </c:ext>
                    </c:extLst>
                    <c:numCache>
                      <c:formatCode>General</c:formatCode>
                      <c:ptCount val="267"/>
                      <c:pt idx="0">
                        <c:v>1</c:v>
                      </c:pt>
                      <c:pt idx="1">
                        <c:v>2</c:v>
                      </c:pt>
                      <c:pt idx="2">
                        <c:v>3</c:v>
                      </c:pt>
                      <c:pt idx="3">
                        <c:v>4</c:v>
                      </c:pt>
                      <c:pt idx="4">
                        <c:v>5</c:v>
                      </c:pt>
                      <c:pt idx="5">
                        <c:v>6</c:v>
                      </c:pt>
                      <c:pt idx="6">
                        <c:v>7</c:v>
                      </c:pt>
                      <c:pt idx="7">
                        <c:v>8</c:v>
                      </c:pt>
                      <c:pt idx="8">
                        <c:v>9</c:v>
                      </c:pt>
                      <c:pt idx="9">
                        <c:v>10</c:v>
                      </c:pt>
                      <c:pt idx="10">
                        <c:v>11</c:v>
                      </c:pt>
                    </c:numCache>
                  </c:numRef>
                </c:yVal>
                <c:smooth val="0"/>
                <c:extLst xmlns:c15="http://schemas.microsoft.com/office/drawing/2012/chart">
                  <c:ext xmlns:c16="http://schemas.microsoft.com/office/drawing/2014/chart" uri="{C3380CC4-5D6E-409C-BE32-E72D297353CC}">
                    <c16:uniqueId val="{00000110-80C7-44CD-A646-3CD9DA598560}"/>
                  </c:ext>
                </c:extLst>
              </c15:ser>
            </c15:filteredScatterSeries>
            <c15:filteredScatterSeries>
              <c15:ser>
                <c:idx val="3"/>
                <c:order val="3"/>
                <c:tx>
                  <c:strRef>
                    <c:extLst xmlns:c15="http://schemas.microsoft.com/office/drawing/2012/chart">
                      <c:ext xmlns:c15="http://schemas.microsoft.com/office/drawing/2012/chart" uri="{02D57815-91ED-43cb-92C2-25804820EDAC}">
                        <c15:formulaRef>
                          <c15:sqref>'WM7'!$L$34</c15:sqref>
                        </c15:formulaRef>
                      </c:ext>
                    </c:extLst>
                    <c:strCache>
                      <c:ptCount val="1"/>
                    </c:strCache>
                  </c:strRef>
                </c:tx>
                <c:spPr>
                  <a:ln w="25400" cap="rnd">
                    <a:noFill/>
                    <a:round/>
                  </a:ln>
                  <a:effectLst/>
                </c:spPr>
                <c:marker>
                  <c:symbol val="circle"/>
                  <c:size val="8"/>
                  <c:spPr>
                    <a:solidFill>
                      <a:schemeClr val="accent5">
                        <a:lumMod val="75000"/>
                      </a:schemeClr>
                    </a:solidFill>
                    <a:ln w="9525">
                      <a:noFill/>
                    </a:ln>
                    <a:effectLst/>
                  </c:spPr>
                </c:marker>
                <c:xVal>
                  <c:numRef>
                    <c:extLst xmlns:c15="http://schemas.microsoft.com/office/drawing/2012/chart">
                      <c:ext xmlns:c15="http://schemas.microsoft.com/office/drawing/2012/chart" uri="{02D57815-91ED-43cb-92C2-25804820EDAC}">
                        <c15:formulaRef>
                          <c15:sqref>#REF!</c15:sqref>
                        </c15:formulaRef>
                      </c:ext>
                    </c:extLst>
                  </c:numRef>
                </c:xVal>
                <c:yVal>
                  <c:numRef>
                    <c:extLst xmlns:c15="http://schemas.microsoft.com/office/drawing/2012/chart">
                      <c:ext xmlns:c15="http://schemas.microsoft.com/office/drawing/2012/chart" uri="{02D57815-91ED-43cb-92C2-25804820EDAC}">
                        <c15:formulaRef>
                          <c15:sqref>'WM7'!$C$35:$C$301</c15:sqref>
                        </c15:formulaRef>
                      </c:ext>
                    </c:extLst>
                    <c:numCache>
                      <c:formatCode>General</c:formatCode>
                      <c:ptCount val="267"/>
                      <c:pt idx="0">
                        <c:v>1</c:v>
                      </c:pt>
                      <c:pt idx="1">
                        <c:v>2</c:v>
                      </c:pt>
                      <c:pt idx="2">
                        <c:v>3</c:v>
                      </c:pt>
                      <c:pt idx="3">
                        <c:v>4</c:v>
                      </c:pt>
                      <c:pt idx="4">
                        <c:v>5</c:v>
                      </c:pt>
                      <c:pt idx="5">
                        <c:v>6</c:v>
                      </c:pt>
                      <c:pt idx="6">
                        <c:v>7</c:v>
                      </c:pt>
                      <c:pt idx="7">
                        <c:v>8</c:v>
                      </c:pt>
                      <c:pt idx="8">
                        <c:v>9</c:v>
                      </c:pt>
                      <c:pt idx="9">
                        <c:v>10</c:v>
                      </c:pt>
                      <c:pt idx="10">
                        <c:v>11</c:v>
                      </c:pt>
                    </c:numCache>
                  </c:numRef>
                </c:yVal>
                <c:smooth val="0"/>
                <c:extLst xmlns:c15="http://schemas.microsoft.com/office/drawing/2012/chart">
                  <c:ext xmlns:c16="http://schemas.microsoft.com/office/drawing/2014/chart" uri="{C3380CC4-5D6E-409C-BE32-E72D297353CC}">
                    <c16:uniqueId val="{00000111-80C7-44CD-A646-3CD9DA598560}"/>
                  </c:ext>
                </c:extLst>
              </c15:ser>
            </c15:filteredScatterSeries>
          </c:ext>
        </c:extLst>
      </c:scatterChart>
      <c:valAx>
        <c:axId val="552901071"/>
        <c:scaling>
          <c:orientation val="minMax"/>
          <c:max val="1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Basic</a:t>
                </a:r>
                <a:r>
                  <a:rPr lang="en-US" baseline="0"/>
                  <a:t> waste service (%)</a:t>
                </a:r>
                <a:endParaRPr lang="en-US"/>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0136415"/>
        <c:crosses val="autoZero"/>
        <c:crossBetween val="midCat"/>
      </c:valAx>
      <c:valAx>
        <c:axId val="580136415"/>
        <c:scaling>
          <c:orientation val="minMax"/>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901071"/>
        <c:crosses val="autoZero"/>
        <c:crossBetween val="midCat"/>
        <c:majorUnit val="1"/>
      </c:valAx>
      <c:spPr>
        <a:noFill/>
        <a:ln>
          <a:noFill/>
        </a:ln>
        <a:effectLst/>
      </c:spPr>
    </c:plotArea>
    <c:legend>
      <c:legendPos val="b"/>
      <c:legendEntry>
        <c:idx val="2"/>
        <c:delete val="1"/>
      </c:legendEntry>
      <c:legendEntry>
        <c:idx val="3"/>
        <c:delete val="1"/>
      </c:legendEntry>
      <c:layout>
        <c:manualLayout>
          <c:xMode val="edge"/>
          <c:yMode val="edge"/>
          <c:x val="8.5169058147991458E-2"/>
          <c:y val="0.93479630886888321"/>
          <c:w val="0.87695139531502775"/>
          <c:h val="4.973771779469833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1709577000549353"/>
          <c:y val="2.9569838252976998E-2"/>
          <c:w val="0.54557864859915761"/>
          <c:h val="0.80937956846051962"/>
        </c:manualLayout>
      </c:layout>
      <c:scatterChart>
        <c:scatterStyle val="lineMarker"/>
        <c:varyColors val="0"/>
        <c:ser>
          <c:idx val="0"/>
          <c:order val="0"/>
          <c:tx>
            <c:strRef>
              <c:f>'WM7'!$Q$34</c:f>
              <c:strCache>
                <c:ptCount val="1"/>
                <c:pt idx="0">
                  <c:v>Basic waste management (rural)</c:v>
                </c:pt>
              </c:strCache>
            </c:strRef>
          </c:tx>
          <c:spPr>
            <a:ln w="25400" cap="rnd">
              <a:noFill/>
              <a:round/>
            </a:ln>
            <a:effectLst/>
          </c:spPr>
          <c:marker>
            <c:symbol val="circle"/>
            <c:size val="8"/>
            <c:spPr>
              <a:solidFill>
                <a:srgbClr val="FDD1C3"/>
              </a:solidFill>
              <a:ln w="9525">
                <a:noFill/>
              </a:ln>
              <a:effectLst/>
            </c:spPr>
          </c:marker>
          <c:xVal>
            <c:numRef>
              <c:f>'WM7'!$Q$35:$Q$301</c:f>
              <c:numCache>
                <c:formatCode>0</c:formatCode>
                <c:ptCount val="267"/>
                <c:pt idx="0">
                  <c:v>0.47170000000000001</c:v>
                </c:pt>
                <c:pt idx="1">
                  <c:v>0.84389999999999998</c:v>
                </c:pt>
                <c:pt idx="2">
                  <c:v>8.4967000000001462</c:v>
                </c:pt>
                <c:pt idx="3">
                  <c:v>14.0944</c:v>
                </c:pt>
                <c:pt idx="4">
                  <c:v>19.561599999999999</c:v>
                </c:pt>
                <c:pt idx="5">
                  <c:v>40.749400000000001</c:v>
                </c:pt>
              </c:numCache>
            </c:numRef>
          </c:xVal>
          <c:yVal>
            <c:numRef>
              <c:f>'WM7'!$O$35:$O$301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0-06F8-444F-80F9-1F2C757BCAC1}"/>
            </c:ext>
          </c:extLst>
        </c:ser>
        <c:ser>
          <c:idx val="4"/>
          <c:order val="4"/>
          <c:tx>
            <c:strRef>
              <c:f>'WM7'!$R$34</c:f>
              <c:strCache>
                <c:ptCount val="1"/>
                <c:pt idx="0">
                  <c:v>Basic waste management (urban)</c:v>
                </c:pt>
              </c:strCache>
            </c:strRef>
          </c:tx>
          <c:spPr>
            <a:ln w="25400" cap="rnd">
              <a:noFill/>
              <a:round/>
            </a:ln>
            <a:effectLst/>
          </c:spPr>
          <c:marker>
            <c:symbol val="circle"/>
            <c:size val="8"/>
            <c:spPr>
              <a:solidFill>
                <a:srgbClr val="FF0000"/>
              </a:solidFill>
              <a:ln w="9525">
                <a:noFill/>
              </a:ln>
              <a:effectLst/>
            </c:spPr>
          </c:marker>
          <c:xVal>
            <c:numRef>
              <c:f>'WM7'!$R$35:$R$301</c:f>
              <c:numCache>
                <c:formatCode>0</c:formatCode>
                <c:ptCount val="267"/>
                <c:pt idx="0">
                  <c:v>5.2845499999999994</c:v>
                </c:pt>
                <c:pt idx="1">
                  <c:v>6</c:v>
                </c:pt>
                <c:pt idx="2">
                  <c:v>14.498100000000022</c:v>
                </c:pt>
                <c:pt idx="3">
                  <c:v>25.389099999999999</c:v>
                </c:pt>
                <c:pt idx="4">
                  <c:v>45.960500000000003</c:v>
                </c:pt>
                <c:pt idx="5">
                  <c:v>66.349199999999996</c:v>
                </c:pt>
              </c:numCache>
            </c:numRef>
          </c:xVal>
          <c:yVal>
            <c:numRef>
              <c:f>'WM7'!$O$35:$O$301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1-06F8-444F-80F9-1F2C757BCAC1}"/>
            </c:ext>
          </c:extLst>
        </c:ser>
        <c:ser>
          <c:idx val="5"/>
          <c:order val="5"/>
          <c:tx>
            <c:strRef>
              <c:f>'WM7'!$P$34</c:f>
              <c:strCache>
                <c:ptCount val="1"/>
                <c:pt idx="0">
                  <c:v>name_loc</c:v>
                </c:pt>
              </c:strCache>
            </c:strRef>
          </c:tx>
          <c:spPr>
            <a:ln w="25400" cap="rnd">
              <a:noFill/>
              <a:round/>
            </a:ln>
            <a:effectLst/>
          </c:spPr>
          <c:marker>
            <c:symbol val="circle"/>
            <c:size val="8"/>
            <c:spPr>
              <a:noFill/>
              <a:ln w="9525">
                <a:noFill/>
              </a:ln>
              <a:effectLst/>
            </c:spPr>
          </c:marker>
          <c:dLbls>
            <c:dLbl>
              <c:idx val="0"/>
              <c:tx>
                <c:rich>
                  <a:bodyPr/>
                  <a:lstStyle/>
                  <a:p>
                    <a:fld id="{1A327458-23B8-493E-B8F9-B579D9C564DF}"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06F8-444F-80F9-1F2C757BCAC1}"/>
                </c:ext>
              </c:extLst>
            </c:dLbl>
            <c:dLbl>
              <c:idx val="1"/>
              <c:tx>
                <c:rich>
                  <a:bodyPr/>
                  <a:lstStyle/>
                  <a:p>
                    <a:fld id="{06960F51-98E6-469F-8015-64594D7C9B09}"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06F8-444F-80F9-1F2C757BCAC1}"/>
                </c:ext>
              </c:extLst>
            </c:dLbl>
            <c:dLbl>
              <c:idx val="2"/>
              <c:tx>
                <c:rich>
                  <a:bodyPr/>
                  <a:lstStyle/>
                  <a:p>
                    <a:fld id="{9C78EB24-43BA-4910-B4F4-EEBB6C30F4A6}"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6F8-444F-80F9-1F2C757BCAC1}"/>
                </c:ext>
              </c:extLst>
            </c:dLbl>
            <c:dLbl>
              <c:idx val="3"/>
              <c:tx>
                <c:rich>
                  <a:bodyPr/>
                  <a:lstStyle/>
                  <a:p>
                    <a:fld id="{EC75B1F9-879D-4F24-8406-4B76C37AD2B9}"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6F8-444F-80F9-1F2C757BCAC1}"/>
                </c:ext>
              </c:extLst>
            </c:dLbl>
            <c:dLbl>
              <c:idx val="4"/>
              <c:tx>
                <c:rich>
                  <a:bodyPr/>
                  <a:lstStyle/>
                  <a:p>
                    <a:fld id="{56B1994C-3514-426D-810E-207230CAED26}"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06F8-444F-80F9-1F2C757BCAC1}"/>
                </c:ext>
              </c:extLst>
            </c:dLbl>
            <c:dLbl>
              <c:idx val="5"/>
              <c:tx>
                <c:rich>
                  <a:bodyPr/>
                  <a:lstStyle/>
                  <a:p>
                    <a:fld id="{A95C1E62-E451-4E52-898F-965F41716C81}"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06F8-444F-80F9-1F2C757BCAC1}"/>
                </c:ext>
              </c:extLst>
            </c:dLbl>
            <c:dLbl>
              <c:idx val="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6F8-444F-80F9-1F2C757BCAC1}"/>
                </c:ext>
              </c:extLst>
            </c:dLbl>
            <c:dLbl>
              <c:idx val="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6F8-444F-80F9-1F2C757BCAC1}"/>
                </c:ext>
              </c:extLst>
            </c:dLbl>
            <c:dLbl>
              <c:idx val="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6F8-444F-80F9-1F2C757BCAC1}"/>
                </c:ext>
              </c:extLst>
            </c:dLbl>
            <c:dLbl>
              <c:idx val="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6F8-444F-80F9-1F2C757BCAC1}"/>
                </c:ext>
              </c:extLst>
            </c:dLbl>
            <c:dLbl>
              <c:idx val="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6F8-444F-80F9-1F2C757BCAC1}"/>
                </c:ext>
              </c:extLst>
            </c:dLbl>
            <c:dLbl>
              <c:idx val="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6F8-444F-80F9-1F2C757BCAC1}"/>
                </c:ext>
              </c:extLst>
            </c:dLbl>
            <c:dLbl>
              <c:idx val="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6F8-444F-80F9-1F2C757BCAC1}"/>
                </c:ext>
              </c:extLst>
            </c:dLbl>
            <c:dLbl>
              <c:idx val="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6F8-444F-80F9-1F2C757BCAC1}"/>
                </c:ext>
              </c:extLst>
            </c:dLbl>
            <c:dLbl>
              <c:idx val="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6F8-444F-80F9-1F2C757BCAC1}"/>
                </c:ext>
              </c:extLst>
            </c:dLbl>
            <c:dLbl>
              <c:idx val="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06F8-444F-80F9-1F2C757BCAC1}"/>
                </c:ext>
              </c:extLst>
            </c:dLbl>
            <c:dLbl>
              <c:idx val="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06F8-444F-80F9-1F2C757BCAC1}"/>
                </c:ext>
              </c:extLst>
            </c:dLbl>
            <c:dLbl>
              <c:idx val="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06F8-444F-80F9-1F2C757BCAC1}"/>
                </c:ext>
              </c:extLst>
            </c:dLbl>
            <c:dLbl>
              <c:idx val="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06F8-444F-80F9-1F2C757BCAC1}"/>
                </c:ext>
              </c:extLst>
            </c:dLbl>
            <c:dLbl>
              <c:idx val="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06F8-444F-80F9-1F2C757BCAC1}"/>
                </c:ext>
              </c:extLst>
            </c:dLbl>
            <c:dLbl>
              <c:idx val="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06F8-444F-80F9-1F2C757BCAC1}"/>
                </c:ext>
              </c:extLst>
            </c:dLbl>
            <c:dLbl>
              <c:idx val="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06F8-444F-80F9-1F2C757BCAC1}"/>
                </c:ext>
              </c:extLst>
            </c:dLbl>
            <c:dLbl>
              <c:idx val="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06F8-444F-80F9-1F2C757BCAC1}"/>
                </c:ext>
              </c:extLst>
            </c:dLbl>
            <c:dLbl>
              <c:idx val="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06F8-444F-80F9-1F2C757BCAC1}"/>
                </c:ext>
              </c:extLst>
            </c:dLbl>
            <c:dLbl>
              <c:idx val="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06F8-444F-80F9-1F2C757BCAC1}"/>
                </c:ext>
              </c:extLst>
            </c:dLbl>
            <c:dLbl>
              <c:idx val="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06F8-444F-80F9-1F2C757BCAC1}"/>
                </c:ext>
              </c:extLst>
            </c:dLbl>
            <c:dLbl>
              <c:idx val="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06F8-444F-80F9-1F2C757BCAC1}"/>
                </c:ext>
              </c:extLst>
            </c:dLbl>
            <c:dLbl>
              <c:idx val="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06F8-444F-80F9-1F2C757BCAC1}"/>
                </c:ext>
              </c:extLst>
            </c:dLbl>
            <c:dLbl>
              <c:idx val="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06F8-444F-80F9-1F2C757BCAC1}"/>
                </c:ext>
              </c:extLst>
            </c:dLbl>
            <c:dLbl>
              <c:idx val="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06F8-444F-80F9-1F2C757BCAC1}"/>
                </c:ext>
              </c:extLst>
            </c:dLbl>
            <c:dLbl>
              <c:idx val="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06F8-444F-80F9-1F2C757BCAC1}"/>
                </c:ext>
              </c:extLst>
            </c:dLbl>
            <c:dLbl>
              <c:idx val="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06F8-444F-80F9-1F2C757BCAC1}"/>
                </c:ext>
              </c:extLst>
            </c:dLbl>
            <c:dLbl>
              <c:idx val="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06F8-444F-80F9-1F2C757BCAC1}"/>
                </c:ext>
              </c:extLst>
            </c:dLbl>
            <c:dLbl>
              <c:idx val="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06F8-444F-80F9-1F2C757BCAC1}"/>
                </c:ext>
              </c:extLst>
            </c:dLbl>
            <c:dLbl>
              <c:idx val="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06F8-444F-80F9-1F2C757BCAC1}"/>
                </c:ext>
              </c:extLst>
            </c:dLbl>
            <c:dLbl>
              <c:idx val="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06F8-444F-80F9-1F2C757BCAC1}"/>
                </c:ext>
              </c:extLst>
            </c:dLbl>
            <c:dLbl>
              <c:idx val="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06F8-444F-80F9-1F2C757BCAC1}"/>
                </c:ext>
              </c:extLst>
            </c:dLbl>
            <c:dLbl>
              <c:idx val="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06F8-444F-80F9-1F2C757BCAC1}"/>
                </c:ext>
              </c:extLst>
            </c:dLbl>
            <c:dLbl>
              <c:idx val="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06F8-444F-80F9-1F2C757BCAC1}"/>
                </c:ext>
              </c:extLst>
            </c:dLbl>
            <c:dLbl>
              <c:idx val="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06F8-444F-80F9-1F2C757BCAC1}"/>
                </c:ext>
              </c:extLst>
            </c:dLbl>
            <c:dLbl>
              <c:idx val="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06F8-444F-80F9-1F2C757BCAC1}"/>
                </c:ext>
              </c:extLst>
            </c:dLbl>
            <c:spPr>
              <a:noFill/>
              <a:ln>
                <a:noFill/>
              </a:ln>
              <a:effectLst/>
            </c:spPr>
            <c:txPr>
              <a:bodyPr rot="0" spcFirstLastPara="1" vertOverflow="ellipsis" vert="horz" wrap="non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xVal>
            <c:numRef>
              <c:f>'WM7'!$P$35:$P$75</c:f>
              <c:numCache>
                <c:formatCode>General</c:formatCode>
                <c:ptCount val="41"/>
                <c:pt idx="0">
                  <c:v>0</c:v>
                </c:pt>
                <c:pt idx="1">
                  <c:v>0</c:v>
                </c:pt>
                <c:pt idx="2">
                  <c:v>0</c:v>
                </c:pt>
                <c:pt idx="3">
                  <c:v>0</c:v>
                </c:pt>
                <c:pt idx="4">
                  <c:v>0</c:v>
                </c:pt>
                <c:pt idx="5">
                  <c:v>0</c:v>
                </c:pt>
              </c:numCache>
            </c:numRef>
          </c:xVal>
          <c:yVal>
            <c:numRef>
              <c:f>'WM7'!$O$35:$O$75</c:f>
              <c:numCache>
                <c:formatCode>General</c:formatCode>
                <c:ptCount val="41"/>
                <c:pt idx="0">
                  <c:v>1</c:v>
                </c:pt>
                <c:pt idx="1">
                  <c:v>2</c:v>
                </c:pt>
                <c:pt idx="2">
                  <c:v>3</c:v>
                </c:pt>
                <c:pt idx="3">
                  <c:v>4</c:v>
                </c:pt>
                <c:pt idx="4">
                  <c:v>5</c:v>
                </c:pt>
                <c:pt idx="5">
                  <c:v>6</c:v>
                </c:pt>
              </c:numCache>
            </c:numRef>
          </c:yVal>
          <c:smooth val="0"/>
          <c:extLst>
            <c:ext xmlns:c15="http://schemas.microsoft.com/office/drawing/2012/chart" uri="{02D57815-91ED-43cb-92C2-25804820EDAC}">
              <c15:datalabelsRange>
                <c15:f>'WM7'!$M$35:$M$75</c15:f>
                <c15:dlblRangeCache>
                  <c:ptCount val="41"/>
                  <c:pt idx="0">
                    <c:v>Sudan</c:v>
                  </c:pt>
                  <c:pt idx="1">
                    <c:v>Syrian Arab Republic</c:v>
                  </c:pt>
                  <c:pt idx="2">
                    <c:v>Somalia</c:v>
                  </c:pt>
                  <c:pt idx="3">
                    <c:v>Iraq</c:v>
                  </c:pt>
                  <c:pt idx="4">
                    <c:v>Morocco</c:v>
                  </c:pt>
                  <c:pt idx="5">
                    <c:v>Iran (Islamic Republic of)</c:v>
                  </c:pt>
                </c15:dlblRangeCache>
              </c15:datalabelsRange>
            </c:ext>
            <c:ext xmlns:c16="http://schemas.microsoft.com/office/drawing/2014/chart" uri="{C3380CC4-5D6E-409C-BE32-E72D297353CC}">
              <c16:uniqueId val="{0000002B-06F8-444F-80F9-1F2C757BCAC1}"/>
            </c:ext>
          </c:extLst>
        </c:ser>
        <c:ser>
          <c:idx val="6"/>
          <c:order val="6"/>
          <c:tx>
            <c:strRef>
              <c:f>'WM7'!$S$34</c:f>
              <c:strCache>
                <c:ptCount val="1"/>
                <c:pt idx="0">
                  <c:v>Midpoint</c:v>
                </c:pt>
              </c:strCache>
            </c:strRef>
          </c:tx>
          <c:spPr>
            <a:ln w="25400" cap="rnd">
              <a:noFill/>
              <a:round/>
            </a:ln>
            <a:effectLst/>
          </c:spPr>
          <c:marker>
            <c:symbol val="circle"/>
            <c:size val="8"/>
            <c:spPr>
              <a:noFill/>
              <a:ln w="9525">
                <a:noFill/>
              </a:ln>
              <a:effectLst/>
            </c:spPr>
          </c:marker>
          <c:errBars>
            <c:errDir val="x"/>
            <c:errBarType val="both"/>
            <c:errValType val="cust"/>
            <c:noEndCap val="1"/>
            <c:plus>
              <c:numRef>
                <c:f>'WM7'!$U$35:$U$301</c:f>
                <c:numCache>
                  <c:formatCode>General</c:formatCode>
                  <c:ptCount val="267"/>
                  <c:pt idx="0">
                    <c:v>2.4064249999999996</c:v>
                  </c:pt>
                  <c:pt idx="1">
                    <c:v>2.5780500000000002</c:v>
                  </c:pt>
                  <c:pt idx="2">
                    <c:v>3.000699999999938</c:v>
                  </c:pt>
                  <c:pt idx="3">
                    <c:v>5.6473499999999994</c:v>
                  </c:pt>
                  <c:pt idx="4">
                    <c:v>13.199450000000006</c:v>
                  </c:pt>
                  <c:pt idx="5">
                    <c:v>12.799899999999994</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plus>
            <c:minus>
              <c:numRef>
                <c:f>'WM7'!$T$35:$T$301</c:f>
                <c:numCache>
                  <c:formatCode>General</c:formatCode>
                  <c:ptCount val="267"/>
                  <c:pt idx="0">
                    <c:v>2.4064249999999996</c:v>
                  </c:pt>
                  <c:pt idx="1">
                    <c:v>2.5780499999999997</c:v>
                  </c:pt>
                  <c:pt idx="2">
                    <c:v>3.000699999999938</c:v>
                  </c:pt>
                  <c:pt idx="3">
                    <c:v>5.6473499999999994</c:v>
                  </c:pt>
                  <c:pt idx="4">
                    <c:v>13.199449999999999</c:v>
                  </c:pt>
                  <c:pt idx="5">
                    <c:v>12.799900000000001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minus>
            <c:spPr>
              <a:noFill/>
              <a:ln w="9525" cap="flat" cmpd="sng" algn="ctr">
                <a:solidFill>
                  <a:srgbClr val="FF0000"/>
                </a:solidFill>
                <a:round/>
              </a:ln>
              <a:effectLst/>
            </c:spPr>
          </c:errBars>
          <c:xVal>
            <c:numRef>
              <c:f>'WM7'!$S$35:$S$301</c:f>
              <c:numCache>
                <c:formatCode>0</c:formatCode>
                <c:ptCount val="267"/>
                <c:pt idx="0">
                  <c:v>2.8781249999999998</c:v>
                </c:pt>
                <c:pt idx="1">
                  <c:v>3.4219499999999998</c:v>
                </c:pt>
                <c:pt idx="2">
                  <c:v>11.497400000000084</c:v>
                </c:pt>
                <c:pt idx="3">
                  <c:v>19.74175</c:v>
                </c:pt>
                <c:pt idx="4">
                  <c:v>32.761049999999997</c:v>
                </c:pt>
                <c:pt idx="5">
                  <c:v>53.549300000000002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xVal>
          <c:yVal>
            <c:numRef>
              <c:f>'WM7'!$O$35:$O$301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2C-06F8-444F-80F9-1F2C757BCAC1}"/>
            </c:ext>
          </c:extLst>
        </c:ser>
        <c:dLbls>
          <c:showLegendKey val="0"/>
          <c:showVal val="0"/>
          <c:showCatName val="0"/>
          <c:showSerName val="0"/>
          <c:showPercent val="0"/>
          <c:showBubbleSize val="0"/>
        </c:dLbls>
        <c:axId val="552901071"/>
        <c:axId val="580136415"/>
        <c:extLst>
          <c:ext xmlns:c15="http://schemas.microsoft.com/office/drawing/2012/chart" uri="{02D57815-91ED-43cb-92C2-25804820EDAC}">
            <c15:filteredScatterSeries>
              <c15:ser>
                <c:idx val="1"/>
                <c:order val="1"/>
                <c:tx>
                  <c:strRef>
                    <c:extLst>
                      <c:ext uri="{02D57815-91ED-43cb-92C2-25804820EDAC}">
                        <c15:formulaRef>
                          <c15:sqref>'WM7'!$V$34</c15:sqref>
                        </c15:formulaRef>
                      </c:ext>
                    </c:extLst>
                    <c:strCache>
                      <c:ptCount val="1"/>
                    </c:strCache>
                  </c:strRef>
                </c:tx>
                <c:spPr>
                  <a:ln w="25400" cap="rnd">
                    <a:noFill/>
                    <a:round/>
                  </a:ln>
                  <a:effectLst/>
                </c:spPr>
                <c:marker>
                  <c:symbol val="circle"/>
                  <c:size val="8"/>
                  <c:spPr>
                    <a:solidFill>
                      <a:schemeClr val="accent5">
                        <a:lumMod val="40000"/>
                        <a:lumOff val="60000"/>
                      </a:schemeClr>
                    </a:solidFill>
                    <a:ln w="9525">
                      <a:noFill/>
                    </a:ln>
                    <a:effectLst/>
                  </c:spPr>
                </c:marker>
                <c:xVal>
                  <c:numRef>
                    <c:extLst>
                      <c:ext uri="{02D57815-91ED-43cb-92C2-25804820EDAC}">
                        <c15:formulaRef>
                          <c15:sqref>#REF!</c15:sqref>
                        </c15:formulaRef>
                      </c:ext>
                    </c:extLst>
                  </c:numRef>
                </c:xVal>
                <c:yVal>
                  <c:numRef>
                    <c:extLst>
                      <c:ext uri="{02D57815-91ED-43cb-92C2-25804820EDAC}">
                        <c15:formulaRef>
                          <c15:sqref>'WM7'!$O$35:$O$301</c15:sqref>
                        </c15:formulaRef>
                      </c:ext>
                    </c:extLst>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2D-06F8-444F-80F9-1F2C757BCAC1}"/>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'WM7'!$W$34</c15:sqref>
                        </c15:formulaRef>
                      </c:ext>
                    </c:extLst>
                    <c:strCache>
                      <c:ptCount val="1"/>
                    </c:strCache>
                  </c:strRef>
                </c:tx>
                <c:spPr>
                  <a:ln w="25400" cap="rnd">
                    <a:noFill/>
                    <a:round/>
                  </a:ln>
                  <a:effectLst/>
                </c:spPr>
                <c:marker>
                  <c:symbol val="circle"/>
                  <c:size val="8"/>
                  <c:spPr>
                    <a:solidFill>
                      <a:schemeClr val="accent5">
                        <a:lumMod val="60000"/>
                        <a:lumOff val="40000"/>
                      </a:schemeClr>
                    </a:solidFill>
                    <a:ln w="9525">
                      <a:noFill/>
                    </a:ln>
                    <a:effectLst/>
                  </c:spPr>
                </c:marker>
                <c:xVal>
                  <c:numRef>
                    <c:extLst xmlns:c15="http://schemas.microsoft.com/office/drawing/2012/chart">
                      <c:ext xmlns:c15="http://schemas.microsoft.com/office/drawing/2012/chart" uri="{02D57815-91ED-43cb-92C2-25804820EDAC}">
                        <c15:formulaRef>
                          <c15:sqref>#REF!</c15:sqref>
                        </c15:formulaRef>
                      </c:ext>
                    </c:extLst>
                  </c:numRef>
                </c:xVal>
                <c:yVal>
                  <c:numRef>
                    <c:extLst xmlns:c15="http://schemas.microsoft.com/office/drawing/2012/chart">
                      <c:ext xmlns:c15="http://schemas.microsoft.com/office/drawing/2012/chart" uri="{02D57815-91ED-43cb-92C2-25804820EDAC}">
                        <c15:formulaRef>
                          <c15:sqref>'WM7'!$O$35:$O$301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02E-06F8-444F-80F9-1F2C757BCAC1}"/>
                  </c:ext>
                </c:extLst>
              </c15:ser>
            </c15:filteredScatterSeries>
            <c15:filteredScatterSeries>
              <c15:ser>
                <c:idx val="3"/>
                <c:order val="3"/>
                <c:tx>
                  <c:strRef>
                    <c:extLst xmlns:c15="http://schemas.microsoft.com/office/drawing/2012/chart">
                      <c:ext xmlns:c15="http://schemas.microsoft.com/office/drawing/2012/chart" uri="{02D57815-91ED-43cb-92C2-25804820EDAC}">
                        <c15:formulaRef>
                          <c15:sqref>'WM7'!$X$34</c15:sqref>
                        </c15:formulaRef>
                      </c:ext>
                    </c:extLst>
                    <c:strCache>
                      <c:ptCount val="1"/>
                    </c:strCache>
                  </c:strRef>
                </c:tx>
                <c:spPr>
                  <a:ln w="25400" cap="rnd">
                    <a:noFill/>
                    <a:round/>
                  </a:ln>
                  <a:effectLst/>
                </c:spPr>
                <c:marker>
                  <c:symbol val="circle"/>
                  <c:size val="8"/>
                  <c:spPr>
                    <a:solidFill>
                      <a:schemeClr val="accent5">
                        <a:lumMod val="75000"/>
                      </a:schemeClr>
                    </a:solidFill>
                    <a:ln w="9525">
                      <a:noFill/>
                    </a:ln>
                    <a:effectLst/>
                  </c:spPr>
                </c:marker>
                <c:xVal>
                  <c:numRef>
                    <c:extLst xmlns:c15="http://schemas.microsoft.com/office/drawing/2012/chart">
                      <c:ext xmlns:c15="http://schemas.microsoft.com/office/drawing/2012/chart" uri="{02D57815-91ED-43cb-92C2-25804820EDAC}">
                        <c15:formulaRef>
                          <c15:sqref>#REF!</c15:sqref>
                        </c15:formulaRef>
                      </c:ext>
                    </c:extLst>
                  </c:numRef>
                </c:xVal>
                <c:yVal>
                  <c:numRef>
                    <c:extLst xmlns:c15="http://schemas.microsoft.com/office/drawing/2012/chart">
                      <c:ext xmlns:c15="http://schemas.microsoft.com/office/drawing/2012/chart" uri="{02D57815-91ED-43cb-92C2-25804820EDAC}">
                        <c15:formulaRef>
                          <c15:sqref>'WM7'!$O$35:$O$301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02F-06F8-444F-80F9-1F2C757BCAC1}"/>
                  </c:ext>
                </c:extLst>
              </c15:ser>
            </c15:filteredScatterSeries>
          </c:ext>
        </c:extLst>
      </c:scatterChart>
      <c:valAx>
        <c:axId val="552901071"/>
        <c:scaling>
          <c:orientation val="minMax"/>
          <c:max val="1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Basic </a:t>
                </a:r>
                <a:r>
                  <a:rPr lang="en-US" baseline="0"/>
                  <a:t>waste service (%)</a:t>
                </a:r>
                <a:endParaRPr lang="en-US"/>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0136415"/>
        <c:crosses val="autoZero"/>
        <c:crossBetween val="midCat"/>
      </c:valAx>
      <c:valAx>
        <c:axId val="580136415"/>
        <c:scaling>
          <c:orientation val="minMax"/>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901071"/>
        <c:crosses val="autoZero"/>
        <c:crossBetween val="midCat"/>
        <c:majorUnit val="1"/>
      </c:valAx>
      <c:spPr>
        <a:noFill/>
        <a:ln>
          <a:noFill/>
        </a:ln>
        <a:effectLst/>
      </c:spPr>
    </c:plotArea>
    <c:legend>
      <c:legendPos val="b"/>
      <c:legendEntry>
        <c:idx val="2"/>
        <c:delete val="1"/>
      </c:legendEntry>
      <c:legendEntry>
        <c:idx val="3"/>
        <c:delete val="1"/>
      </c:legendEntry>
      <c:layout>
        <c:manualLayout>
          <c:xMode val="edge"/>
          <c:yMode val="edge"/>
          <c:x val="0.16049669653362295"/>
          <c:y val="0.93485295450687855"/>
          <c:w val="0.79862720608199833"/>
          <c:h val="4.969450820474977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1669363960711975"/>
          <c:y val="3.2073377263543611E-2"/>
          <c:w val="0.54557864859915761"/>
          <c:h val="0.80937956846051962"/>
        </c:manualLayout>
      </c:layout>
      <c:scatterChart>
        <c:scatterStyle val="lineMarker"/>
        <c:varyColors val="0"/>
        <c:ser>
          <c:idx val="0"/>
          <c:order val="0"/>
          <c:tx>
            <c:strRef>
              <c:f>'WM7'!$AC$34</c:f>
              <c:strCache>
                <c:ptCount val="1"/>
                <c:pt idx="0">
                  <c:v>Basic waste management (public)</c:v>
                </c:pt>
              </c:strCache>
            </c:strRef>
          </c:tx>
          <c:spPr>
            <a:ln w="19050">
              <a:noFill/>
            </a:ln>
          </c:spPr>
          <c:marker>
            <c:symbol val="circle"/>
            <c:size val="8"/>
            <c:spPr>
              <a:solidFill>
                <a:srgbClr val="FDD1C3"/>
              </a:solidFill>
              <a:ln w="9525">
                <a:noFill/>
              </a:ln>
              <a:effectLst/>
            </c:spPr>
          </c:marker>
          <c:xVal>
            <c:numRef>
              <c:f>'WM7'!$AC$35:$AC$301</c:f>
              <c:numCache>
                <c:formatCode>0</c:formatCode>
                <c:ptCount val="267"/>
                <c:pt idx="0">
                  <c:v>2.1583000000000001</c:v>
                </c:pt>
                <c:pt idx="1">
                  <c:v>28.8201</c:v>
                </c:pt>
                <c:pt idx="2">
                  <c:v>50</c:v>
                </c:pt>
                <c:pt idx="3">
                  <c:v>63.976399999999998</c:v>
                </c:pt>
              </c:numCache>
            </c:numRef>
          </c:xVal>
          <c:yVal>
            <c:numRef>
              <c:f>'WM7'!$AA$35:$AA$301</c:f>
              <c:numCache>
                <c:formatCode>General</c:formatCode>
                <c:ptCount val="267"/>
                <c:pt idx="0">
                  <c:v>1</c:v>
                </c:pt>
                <c:pt idx="1">
                  <c:v>2</c:v>
                </c:pt>
                <c:pt idx="2">
                  <c:v>3</c:v>
                </c:pt>
                <c:pt idx="3">
                  <c:v>4</c:v>
                </c:pt>
              </c:numCache>
            </c:numRef>
          </c:yVal>
          <c:smooth val="0"/>
          <c:extLst>
            <c:ext xmlns:c16="http://schemas.microsoft.com/office/drawing/2014/chart" uri="{C3380CC4-5D6E-409C-BE32-E72D297353CC}">
              <c16:uniqueId val="{00000000-0BBC-4CA1-B929-03564C4D0203}"/>
            </c:ext>
          </c:extLst>
        </c:ser>
        <c:ser>
          <c:idx val="4"/>
          <c:order val="4"/>
          <c:tx>
            <c:strRef>
              <c:f>'WM7'!$AD$34</c:f>
              <c:strCache>
                <c:ptCount val="1"/>
                <c:pt idx="0">
                  <c:v>Basic waste management (private)</c:v>
                </c:pt>
              </c:strCache>
            </c:strRef>
          </c:tx>
          <c:spPr>
            <a:ln w="19050">
              <a:noFill/>
            </a:ln>
          </c:spPr>
          <c:marker>
            <c:symbol val="circle"/>
            <c:size val="8"/>
            <c:spPr>
              <a:solidFill>
                <a:srgbClr val="FF0000"/>
              </a:solidFill>
              <a:ln w="9525">
                <a:noFill/>
              </a:ln>
              <a:effectLst/>
            </c:spPr>
          </c:marker>
          <c:xVal>
            <c:numRef>
              <c:f>'WM7'!$AD$35:$AD$301</c:f>
              <c:numCache>
                <c:formatCode>0</c:formatCode>
                <c:ptCount val="267"/>
                <c:pt idx="0">
                  <c:v>5.2631500000000004</c:v>
                </c:pt>
                <c:pt idx="1">
                  <c:v>63.793100000000003</c:v>
                </c:pt>
                <c:pt idx="2">
                  <c:v>68.75</c:v>
                </c:pt>
                <c:pt idx="3">
                  <c:v>31.782900000000001</c:v>
                </c:pt>
              </c:numCache>
            </c:numRef>
          </c:xVal>
          <c:yVal>
            <c:numRef>
              <c:f>'WM7'!$AA$35:$AA$301</c:f>
              <c:numCache>
                <c:formatCode>General</c:formatCode>
                <c:ptCount val="267"/>
                <c:pt idx="0">
                  <c:v>1</c:v>
                </c:pt>
                <c:pt idx="1">
                  <c:v>2</c:v>
                </c:pt>
                <c:pt idx="2">
                  <c:v>3</c:v>
                </c:pt>
                <c:pt idx="3">
                  <c:v>4</c:v>
                </c:pt>
              </c:numCache>
            </c:numRef>
          </c:yVal>
          <c:smooth val="0"/>
          <c:extLst>
            <c:ext xmlns:c16="http://schemas.microsoft.com/office/drawing/2014/chart" uri="{C3380CC4-5D6E-409C-BE32-E72D297353CC}">
              <c16:uniqueId val="{00000001-0BBC-4CA1-B929-03564C4D0203}"/>
            </c:ext>
          </c:extLst>
        </c:ser>
        <c:ser>
          <c:idx val="5"/>
          <c:order val="5"/>
          <c:tx>
            <c:strRef>
              <c:f>'WM7'!$AB$34</c:f>
              <c:strCache>
                <c:ptCount val="1"/>
                <c:pt idx="0">
                  <c:v>name_loc</c:v>
                </c:pt>
              </c:strCache>
            </c:strRef>
          </c:tx>
          <c:spPr>
            <a:ln w="19050">
              <a:noFill/>
            </a:ln>
          </c:spPr>
          <c:marker>
            <c:symbol val="none"/>
          </c:marker>
          <c:dLbls>
            <c:dLbl>
              <c:idx val="0"/>
              <c:tx>
                <c:rich>
                  <a:bodyPr/>
                  <a:lstStyle/>
                  <a:p>
                    <a:fld id="{D6CE1C3F-BF25-4D22-9147-A2FF20AF802D}"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0BBC-4CA1-B929-03564C4D0203}"/>
                </c:ext>
              </c:extLst>
            </c:dLbl>
            <c:dLbl>
              <c:idx val="1"/>
              <c:tx>
                <c:rich>
                  <a:bodyPr/>
                  <a:lstStyle/>
                  <a:p>
                    <a:fld id="{EAA43C6A-AE63-4CCE-8066-506333A95F11}"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0BBC-4CA1-B929-03564C4D0203}"/>
                </c:ext>
              </c:extLst>
            </c:dLbl>
            <c:dLbl>
              <c:idx val="2"/>
              <c:tx>
                <c:rich>
                  <a:bodyPr/>
                  <a:lstStyle/>
                  <a:p>
                    <a:fld id="{6BBAEF3C-7D19-4E2C-8BC2-BFB374CB7303}"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BBC-4CA1-B929-03564C4D0203}"/>
                </c:ext>
              </c:extLst>
            </c:dLbl>
            <c:dLbl>
              <c:idx val="3"/>
              <c:tx>
                <c:rich>
                  <a:bodyPr/>
                  <a:lstStyle/>
                  <a:p>
                    <a:fld id="{D88ED888-F946-4C95-A99C-7709C4BF99BE}"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BBC-4CA1-B929-03564C4D0203}"/>
                </c:ext>
              </c:extLst>
            </c:dLbl>
            <c:dLbl>
              <c:idx val="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BBC-4CA1-B929-03564C4D0203}"/>
                </c:ext>
              </c:extLst>
            </c:dLbl>
            <c:dLbl>
              <c:idx val="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BBC-4CA1-B929-03564C4D0203}"/>
                </c:ext>
              </c:extLst>
            </c:dLbl>
            <c:dLbl>
              <c:idx val="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BBC-4CA1-B929-03564C4D0203}"/>
                </c:ext>
              </c:extLst>
            </c:dLbl>
            <c:dLbl>
              <c:idx val="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BBC-4CA1-B929-03564C4D0203}"/>
                </c:ext>
              </c:extLst>
            </c:dLbl>
            <c:dLbl>
              <c:idx val="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BBC-4CA1-B929-03564C4D0203}"/>
                </c:ext>
              </c:extLst>
            </c:dLbl>
            <c:dLbl>
              <c:idx val="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BBC-4CA1-B929-03564C4D0203}"/>
                </c:ext>
              </c:extLst>
            </c:dLbl>
            <c:dLbl>
              <c:idx val="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BBC-4CA1-B929-03564C4D0203}"/>
                </c:ext>
              </c:extLst>
            </c:dLbl>
            <c:dLbl>
              <c:idx val="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BBC-4CA1-B929-03564C4D0203}"/>
                </c:ext>
              </c:extLst>
            </c:dLbl>
            <c:dLbl>
              <c:idx val="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BBC-4CA1-B929-03564C4D0203}"/>
                </c:ext>
              </c:extLst>
            </c:dLbl>
            <c:dLbl>
              <c:idx val="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BBC-4CA1-B929-03564C4D0203}"/>
                </c:ext>
              </c:extLst>
            </c:dLbl>
            <c:dLbl>
              <c:idx val="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BBC-4CA1-B929-03564C4D0203}"/>
                </c:ext>
              </c:extLst>
            </c:dLbl>
            <c:dLbl>
              <c:idx val="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0BBC-4CA1-B929-03564C4D0203}"/>
                </c:ext>
              </c:extLst>
            </c:dLbl>
            <c:dLbl>
              <c:idx val="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0BBC-4CA1-B929-03564C4D0203}"/>
                </c:ext>
              </c:extLst>
            </c:dLbl>
            <c:dLbl>
              <c:idx val="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0BBC-4CA1-B929-03564C4D0203}"/>
                </c:ext>
              </c:extLst>
            </c:dLbl>
            <c:dLbl>
              <c:idx val="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0BBC-4CA1-B929-03564C4D0203}"/>
                </c:ext>
              </c:extLst>
            </c:dLbl>
            <c:dLbl>
              <c:idx val="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0BBC-4CA1-B929-03564C4D0203}"/>
                </c:ext>
              </c:extLst>
            </c:dLbl>
            <c:dLbl>
              <c:idx val="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0BBC-4CA1-B929-03564C4D0203}"/>
                </c:ext>
              </c:extLst>
            </c:dLbl>
            <c:dLbl>
              <c:idx val="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0BBC-4CA1-B929-03564C4D0203}"/>
                </c:ext>
              </c:extLst>
            </c:dLbl>
            <c:dLbl>
              <c:idx val="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0BBC-4CA1-B929-03564C4D0203}"/>
                </c:ext>
              </c:extLst>
            </c:dLbl>
            <c:dLbl>
              <c:idx val="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0BBC-4CA1-B929-03564C4D0203}"/>
                </c:ext>
              </c:extLst>
            </c:dLbl>
            <c:dLbl>
              <c:idx val="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0BBC-4CA1-B929-03564C4D0203}"/>
                </c:ext>
              </c:extLst>
            </c:dLbl>
            <c:dLbl>
              <c:idx val="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0BBC-4CA1-B929-03564C4D0203}"/>
                </c:ext>
              </c:extLst>
            </c:dLbl>
            <c:dLbl>
              <c:idx val="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0BBC-4CA1-B929-03564C4D0203}"/>
                </c:ext>
              </c:extLst>
            </c:dLbl>
            <c:dLbl>
              <c:idx val="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0BBC-4CA1-B929-03564C4D0203}"/>
                </c:ext>
              </c:extLst>
            </c:dLbl>
            <c:dLbl>
              <c:idx val="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0BBC-4CA1-B929-03564C4D0203}"/>
                </c:ext>
              </c:extLst>
            </c:dLbl>
            <c:dLbl>
              <c:idx val="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0BBC-4CA1-B929-03564C4D0203}"/>
                </c:ext>
              </c:extLst>
            </c:dLbl>
            <c:dLbl>
              <c:idx val="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0BBC-4CA1-B929-03564C4D0203}"/>
                </c:ext>
              </c:extLst>
            </c:dLbl>
            <c:dLbl>
              <c:idx val="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0BBC-4CA1-B929-03564C4D0203}"/>
                </c:ext>
              </c:extLst>
            </c:dLbl>
            <c:dLbl>
              <c:idx val="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0BBC-4CA1-B929-03564C4D0203}"/>
                </c:ext>
              </c:extLst>
            </c:dLbl>
            <c:dLbl>
              <c:idx val="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0BBC-4CA1-B929-03564C4D0203}"/>
                </c:ext>
              </c:extLst>
            </c:dLbl>
            <c:dLbl>
              <c:idx val="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0BBC-4CA1-B929-03564C4D0203}"/>
                </c:ext>
              </c:extLst>
            </c:dLbl>
            <c:dLbl>
              <c:idx val="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0BBC-4CA1-B929-03564C4D0203}"/>
                </c:ext>
              </c:extLst>
            </c:dLbl>
            <c:dLbl>
              <c:idx val="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0BBC-4CA1-B929-03564C4D0203}"/>
                </c:ext>
              </c:extLst>
            </c:dLbl>
            <c:dLbl>
              <c:idx val="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0BBC-4CA1-B929-03564C4D0203}"/>
                </c:ext>
              </c:extLst>
            </c:dLbl>
            <c:dLbl>
              <c:idx val="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0BBC-4CA1-B929-03564C4D0203}"/>
                </c:ext>
              </c:extLst>
            </c:dLbl>
            <c:dLbl>
              <c:idx val="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0BBC-4CA1-B929-03564C4D0203}"/>
                </c:ext>
              </c:extLst>
            </c:dLbl>
            <c:dLbl>
              <c:idx val="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0BBC-4CA1-B929-03564C4D0203}"/>
                </c:ext>
              </c:extLst>
            </c:dLbl>
            <c:spPr>
              <a:noFill/>
              <a:ln>
                <a:noFill/>
              </a:ln>
              <a:effectLst/>
            </c:spPr>
            <c:txPr>
              <a:bodyPr wrap="none" lIns="38100" tIns="19050" rIns="38100" bIns="19050" anchor="ctr">
                <a:spAutoFit/>
              </a:bodyPr>
              <a:lstStyle/>
              <a:p>
                <a:pPr>
                  <a:defRPr sz="900"/>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xVal>
            <c:numRef>
              <c:f>'WM7'!$AB$35:$AB$75</c:f>
              <c:numCache>
                <c:formatCode>General</c:formatCode>
                <c:ptCount val="41"/>
                <c:pt idx="0">
                  <c:v>0</c:v>
                </c:pt>
                <c:pt idx="1">
                  <c:v>0</c:v>
                </c:pt>
                <c:pt idx="2">
                  <c:v>0</c:v>
                </c:pt>
                <c:pt idx="3">
                  <c:v>0</c:v>
                </c:pt>
              </c:numCache>
            </c:numRef>
          </c:xVal>
          <c:yVal>
            <c:numRef>
              <c:f>'WM7'!$AA$35:$AA$75</c:f>
              <c:numCache>
                <c:formatCode>General</c:formatCode>
                <c:ptCount val="41"/>
                <c:pt idx="0">
                  <c:v>1</c:v>
                </c:pt>
                <c:pt idx="1">
                  <c:v>2</c:v>
                </c:pt>
                <c:pt idx="2">
                  <c:v>3</c:v>
                </c:pt>
                <c:pt idx="3">
                  <c:v>4</c:v>
                </c:pt>
              </c:numCache>
            </c:numRef>
          </c:yVal>
          <c:smooth val="0"/>
          <c:extLst>
            <c:ext xmlns:c15="http://schemas.microsoft.com/office/drawing/2012/chart" uri="{02D57815-91ED-43cb-92C2-25804820EDAC}">
              <c15:datalabelsRange>
                <c15:f>'WM7'!$Y$35:$Y$75</c15:f>
                <c15:dlblRangeCache>
                  <c:ptCount val="41"/>
                  <c:pt idx="0">
                    <c:v>Sudan</c:v>
                  </c:pt>
                  <c:pt idx="1">
                    <c:v>Morocco</c:v>
                  </c:pt>
                  <c:pt idx="2">
                    <c:v>Iran (Islamic Republic of)</c:v>
                  </c:pt>
                  <c:pt idx="3">
                    <c:v>occupied Palestinian territories</c:v>
                  </c:pt>
                </c15:dlblRangeCache>
              </c15:datalabelsRange>
            </c:ext>
            <c:ext xmlns:c16="http://schemas.microsoft.com/office/drawing/2014/chart" uri="{C3380CC4-5D6E-409C-BE32-E72D297353CC}">
              <c16:uniqueId val="{0000002B-0BBC-4CA1-B929-03564C4D0203}"/>
            </c:ext>
          </c:extLst>
        </c:ser>
        <c:ser>
          <c:idx val="6"/>
          <c:order val="6"/>
          <c:tx>
            <c:strRef>
              <c:f>'WM7'!$AE$34</c:f>
              <c:strCache>
                <c:ptCount val="1"/>
                <c:pt idx="0">
                  <c:v>Midpoint</c:v>
                </c:pt>
              </c:strCache>
            </c:strRef>
          </c:tx>
          <c:spPr>
            <a:ln w="19050">
              <a:noFill/>
            </a:ln>
          </c:spPr>
          <c:marker>
            <c:symbol val="circle"/>
            <c:size val="8"/>
            <c:spPr>
              <a:noFill/>
              <a:ln w="9525">
                <a:noFill/>
              </a:ln>
              <a:effectLst/>
            </c:spPr>
          </c:marker>
          <c:errBars>
            <c:errDir val="x"/>
            <c:errBarType val="both"/>
            <c:errValType val="cust"/>
            <c:noEndCap val="1"/>
            <c:plus>
              <c:numRef>
                <c:f>'WM7'!$AG$35:$AG$301</c:f>
                <c:numCache>
                  <c:formatCode>General</c:formatCode>
                  <c:ptCount val="267"/>
                  <c:pt idx="0">
                    <c:v>1.5524250000000004</c:v>
                  </c:pt>
                  <c:pt idx="1">
                    <c:v>17.486499999999999</c:v>
                  </c:pt>
                  <c:pt idx="2">
                    <c:v>9.375</c:v>
                  </c:pt>
                  <c:pt idx="3">
                    <c:v>16.09675</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plus>
            <c:minus>
              <c:numRef>
                <c:f>'WM7'!$AF$35:$AF$301</c:f>
                <c:numCache>
                  <c:formatCode>General</c:formatCode>
                  <c:ptCount val="267"/>
                  <c:pt idx="0">
                    <c:v>1.5524249999999999</c:v>
                  </c:pt>
                  <c:pt idx="1">
                    <c:v>17.486500000000003</c:v>
                  </c:pt>
                  <c:pt idx="2">
                    <c:v>9.375</c:v>
                  </c:pt>
                  <c:pt idx="3">
                    <c:v>16.096749999999997</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minus>
            <c:spPr>
              <a:noFill/>
              <a:ln w="9525" cap="flat" cmpd="sng" algn="ctr">
                <a:solidFill>
                  <a:srgbClr val="FF0000"/>
                </a:solidFill>
                <a:round/>
              </a:ln>
              <a:effectLst/>
            </c:spPr>
          </c:errBars>
          <c:xVal>
            <c:numRef>
              <c:f>'WM7'!$AE$35:$AE$301</c:f>
              <c:numCache>
                <c:formatCode>0</c:formatCode>
                <c:ptCount val="267"/>
                <c:pt idx="0">
                  <c:v>3.7107250000000001</c:v>
                </c:pt>
                <c:pt idx="1">
                  <c:v>46.306600000000003</c:v>
                </c:pt>
                <c:pt idx="2">
                  <c:v>59.375</c:v>
                </c:pt>
                <c:pt idx="3">
                  <c:v>47.879649999999998</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xVal>
          <c:yVal>
            <c:numRef>
              <c:f>'WM7'!$AA$35:$AA$301</c:f>
              <c:numCache>
                <c:formatCode>General</c:formatCode>
                <c:ptCount val="267"/>
                <c:pt idx="0">
                  <c:v>1</c:v>
                </c:pt>
                <c:pt idx="1">
                  <c:v>2</c:v>
                </c:pt>
                <c:pt idx="2">
                  <c:v>3</c:v>
                </c:pt>
                <c:pt idx="3">
                  <c:v>4</c:v>
                </c:pt>
              </c:numCache>
            </c:numRef>
          </c:yVal>
          <c:smooth val="0"/>
          <c:extLst>
            <c:ext xmlns:c16="http://schemas.microsoft.com/office/drawing/2014/chart" uri="{C3380CC4-5D6E-409C-BE32-E72D297353CC}">
              <c16:uniqueId val="{0000002C-0BBC-4CA1-B929-03564C4D0203}"/>
            </c:ext>
          </c:extLst>
        </c:ser>
        <c:dLbls>
          <c:showLegendKey val="0"/>
          <c:showVal val="0"/>
          <c:showCatName val="0"/>
          <c:showSerName val="0"/>
          <c:showPercent val="0"/>
          <c:showBubbleSize val="0"/>
        </c:dLbls>
        <c:axId val="552901071"/>
        <c:axId val="580136415"/>
        <c:extLst>
          <c:ext xmlns:c15="http://schemas.microsoft.com/office/drawing/2012/chart" uri="{02D57815-91ED-43cb-92C2-25804820EDAC}">
            <c15:filteredScatterSeries>
              <c15:ser>
                <c:idx val="1"/>
                <c:order val="1"/>
                <c:tx>
                  <c:strRef>
                    <c:extLst>
                      <c:ext uri="{02D57815-91ED-43cb-92C2-25804820EDAC}">
                        <c15:formulaRef>
                          <c15:sqref>'WM7'!$V$34</c15:sqref>
                        </c15:formulaRef>
                      </c:ext>
                    </c:extLst>
                    <c:strCache>
                      <c:ptCount val="1"/>
                    </c:strCache>
                  </c:strRef>
                </c:tx>
                <c:spPr>
                  <a:ln w="25400" cap="rnd">
                    <a:noFill/>
                    <a:round/>
                  </a:ln>
                  <a:effectLst/>
                </c:spPr>
                <c:marker>
                  <c:symbol val="circle"/>
                  <c:size val="8"/>
                  <c:spPr>
                    <a:solidFill>
                      <a:schemeClr val="accent5">
                        <a:lumMod val="40000"/>
                        <a:lumOff val="60000"/>
                      </a:schemeClr>
                    </a:solidFill>
                    <a:ln w="9525">
                      <a:noFill/>
                    </a:ln>
                    <a:effectLst/>
                  </c:spPr>
                </c:marker>
                <c:xVal>
                  <c:numRef>
                    <c:extLst>
                      <c:ext uri="{02D57815-91ED-43cb-92C2-25804820EDAC}">
                        <c15:formulaRef>
                          <c15:sqref>#REF!</c15:sqref>
                        </c15:formulaRef>
                      </c:ext>
                    </c:extLst>
                  </c:numRef>
                </c:xVal>
                <c:yVal>
                  <c:numRef>
                    <c:extLst>
                      <c:ext uri="{02D57815-91ED-43cb-92C2-25804820EDAC}">
                        <c15:formulaRef>
                          <c15:sqref>'WM7'!$O$35:$O$301</c15:sqref>
                        </c15:formulaRef>
                      </c:ext>
                    </c:extLst>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2D-0BBC-4CA1-B929-03564C4D0203}"/>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'WM7'!$W$34</c15:sqref>
                        </c15:formulaRef>
                      </c:ext>
                    </c:extLst>
                    <c:strCache>
                      <c:ptCount val="1"/>
                    </c:strCache>
                  </c:strRef>
                </c:tx>
                <c:spPr>
                  <a:ln w="25400" cap="rnd">
                    <a:noFill/>
                    <a:round/>
                  </a:ln>
                  <a:effectLst/>
                </c:spPr>
                <c:marker>
                  <c:symbol val="circle"/>
                  <c:size val="8"/>
                  <c:spPr>
                    <a:solidFill>
                      <a:schemeClr val="accent5">
                        <a:lumMod val="60000"/>
                        <a:lumOff val="40000"/>
                      </a:schemeClr>
                    </a:solidFill>
                    <a:ln w="9525">
                      <a:noFill/>
                    </a:ln>
                    <a:effectLst/>
                  </c:spPr>
                </c:marker>
                <c:xVal>
                  <c:numRef>
                    <c:extLst xmlns:c15="http://schemas.microsoft.com/office/drawing/2012/chart">
                      <c:ext xmlns:c15="http://schemas.microsoft.com/office/drawing/2012/chart" uri="{02D57815-91ED-43cb-92C2-25804820EDAC}">
                        <c15:formulaRef>
                          <c15:sqref>#REF!</c15:sqref>
                        </c15:formulaRef>
                      </c:ext>
                    </c:extLst>
                  </c:numRef>
                </c:xVal>
                <c:yVal>
                  <c:numRef>
                    <c:extLst xmlns:c15="http://schemas.microsoft.com/office/drawing/2012/chart">
                      <c:ext xmlns:c15="http://schemas.microsoft.com/office/drawing/2012/chart" uri="{02D57815-91ED-43cb-92C2-25804820EDAC}">
                        <c15:formulaRef>
                          <c15:sqref>'WM7'!$O$35:$O$301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02E-0BBC-4CA1-B929-03564C4D0203}"/>
                  </c:ext>
                </c:extLst>
              </c15:ser>
            </c15:filteredScatterSeries>
            <c15:filteredScatterSeries>
              <c15:ser>
                <c:idx val="3"/>
                <c:order val="3"/>
                <c:tx>
                  <c:strRef>
                    <c:extLst xmlns:c15="http://schemas.microsoft.com/office/drawing/2012/chart">
                      <c:ext xmlns:c15="http://schemas.microsoft.com/office/drawing/2012/chart" uri="{02D57815-91ED-43cb-92C2-25804820EDAC}">
                        <c15:formulaRef>
                          <c15:sqref>'WM7'!$X$34</c15:sqref>
                        </c15:formulaRef>
                      </c:ext>
                    </c:extLst>
                    <c:strCache>
                      <c:ptCount val="1"/>
                    </c:strCache>
                  </c:strRef>
                </c:tx>
                <c:spPr>
                  <a:ln w="25400" cap="rnd">
                    <a:noFill/>
                    <a:round/>
                  </a:ln>
                  <a:effectLst/>
                </c:spPr>
                <c:marker>
                  <c:symbol val="circle"/>
                  <c:size val="8"/>
                  <c:spPr>
                    <a:solidFill>
                      <a:srgbClr val="BD92DE"/>
                    </a:solidFill>
                    <a:ln w="9525">
                      <a:noFill/>
                    </a:ln>
                    <a:effectLst/>
                  </c:spPr>
                </c:marker>
                <c:xVal>
                  <c:numRef>
                    <c:extLst xmlns:c15="http://schemas.microsoft.com/office/drawing/2012/chart">
                      <c:ext xmlns:c15="http://schemas.microsoft.com/office/drawing/2012/chart" uri="{02D57815-91ED-43cb-92C2-25804820EDAC}">
                        <c15:formulaRef>
                          <c15:sqref>#REF!</c15:sqref>
                        </c15:formulaRef>
                      </c:ext>
                    </c:extLst>
                  </c:numRef>
                </c:xVal>
                <c:yVal>
                  <c:numRef>
                    <c:extLst xmlns:c15="http://schemas.microsoft.com/office/drawing/2012/chart">
                      <c:ext xmlns:c15="http://schemas.microsoft.com/office/drawing/2012/chart" uri="{02D57815-91ED-43cb-92C2-25804820EDAC}">
                        <c15:formulaRef>
                          <c15:sqref>'WM7'!$O$35:$O$301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02F-0BBC-4CA1-B929-03564C4D0203}"/>
                  </c:ext>
                </c:extLst>
              </c15:ser>
            </c15:filteredScatterSeries>
          </c:ext>
        </c:extLst>
      </c:scatterChart>
      <c:valAx>
        <c:axId val="552901071"/>
        <c:scaling>
          <c:orientation val="minMax"/>
          <c:max val="1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Basic waste service </a:t>
                </a:r>
                <a:r>
                  <a:rPr lang="en-US" baseline="0"/>
                  <a:t>(%)</a:t>
                </a:r>
                <a:endParaRPr lang="en-US"/>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0136415"/>
        <c:crosses val="autoZero"/>
        <c:crossBetween val="midCat"/>
      </c:valAx>
      <c:valAx>
        <c:axId val="580136415"/>
        <c:scaling>
          <c:orientation val="minMax"/>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901071"/>
        <c:crosses val="autoZero"/>
        <c:crossBetween val="midCat"/>
        <c:majorUnit val="1"/>
      </c:valAx>
      <c:spPr>
        <a:noFill/>
        <a:ln>
          <a:noFill/>
        </a:ln>
        <a:effectLst/>
      </c:spPr>
    </c:plotArea>
    <c:legend>
      <c:legendPos val="b"/>
      <c:legendEntry>
        <c:idx val="2"/>
        <c:delete val="1"/>
      </c:legendEntry>
      <c:legendEntry>
        <c:idx val="3"/>
        <c:delete val="1"/>
      </c:legendEntry>
      <c:layout>
        <c:manualLayout>
          <c:xMode val="edge"/>
          <c:yMode val="edge"/>
          <c:x val="0.16400676389984689"/>
          <c:y val="0.93485295450687855"/>
          <c:w val="0.79511692366845266"/>
          <c:h val="4.969450820474977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1382699037620298"/>
          <c:y val="5.6519970108020734E-2"/>
          <c:w val="0.44179068241469821"/>
          <c:h val="0.65959406822611077"/>
        </c:manualLayout>
      </c:layout>
      <c:pieChart>
        <c:varyColors val="1"/>
        <c:ser>
          <c:idx val="0"/>
          <c:order val="0"/>
          <c:dPt>
            <c:idx val="0"/>
            <c:bubble3D val="0"/>
            <c:spPr>
              <a:solidFill>
                <a:schemeClr val="accent2">
                  <a:shade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CBAE-4EF6-A6D3-DE929E5CD2EF}"/>
              </c:ext>
            </c:extLst>
          </c:dPt>
          <c:dPt>
            <c:idx val="1"/>
            <c:bubble3D val="0"/>
            <c:spPr>
              <a:solidFill>
                <a:schemeClr val="accent2">
                  <a:shade val="7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CBAE-4EF6-A6D3-DE929E5CD2EF}"/>
              </c:ext>
            </c:extLst>
          </c:dPt>
          <c:dPt>
            <c:idx val="2"/>
            <c:bubble3D val="0"/>
            <c:spPr>
              <a:solidFill>
                <a:schemeClr val="accent2">
                  <a:shade val="9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5-CBAE-4EF6-A6D3-DE929E5CD2EF}"/>
              </c:ext>
            </c:extLst>
          </c:dPt>
          <c:dPt>
            <c:idx val="3"/>
            <c:bubble3D val="0"/>
            <c:spPr>
              <a:solidFill>
                <a:schemeClr val="accent2">
                  <a:tint val="9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7-CBAE-4EF6-A6D3-DE929E5CD2EF}"/>
              </c:ext>
            </c:extLst>
          </c:dPt>
          <c:dPt>
            <c:idx val="4"/>
            <c:bubble3D val="0"/>
            <c:spPr>
              <a:solidFill>
                <a:schemeClr val="accent2">
                  <a:tint val="7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9-CBAE-4EF6-A6D3-DE929E5CD2EF}"/>
              </c:ext>
            </c:extLst>
          </c:dPt>
          <c:dPt>
            <c:idx val="5"/>
            <c:bubble3D val="0"/>
            <c:spPr>
              <a:solidFill>
                <a:schemeClr val="accent2">
                  <a:tint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B-CBAE-4EF6-A6D3-DE929E5CD2EF}"/>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FF0000"/>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1-CBAE-4EF6-A6D3-DE929E5CD2EF}"/>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FF0000"/>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3-CBAE-4EF6-A6D3-DE929E5CD2EF}"/>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FF0000"/>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5-CBAE-4EF6-A6D3-DE929E5CD2EF}"/>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FF0000"/>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7-CBAE-4EF6-A6D3-DE929E5CD2EF}"/>
                </c:ext>
              </c:extLst>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FF0000"/>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9-CBAE-4EF6-A6D3-DE929E5CD2EF}"/>
                </c:ext>
              </c:extLst>
            </c:dLbl>
            <c:dLbl>
              <c:idx val="5"/>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FF0000"/>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B-CBAE-4EF6-A6D3-DE929E5CD2E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FF0000"/>
                    </a:solidFill>
                    <a:latin typeface="+mn-lt"/>
                    <a:ea typeface="+mn-ea"/>
                    <a:cs typeface="+mn-cs"/>
                  </a:defRPr>
                </a:pPr>
                <a:endParaRPr lang="en-US"/>
              </a:p>
            </c:tx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'WM9'!$I$6:$I$11</c:f>
              <c:strCache>
                <c:ptCount val="6"/>
                <c:pt idx="0">
                  <c:v>Pakistan, 129</c:v>
                </c:pt>
                <c:pt idx="1">
                  <c:v>Sudan, 31</c:v>
                </c:pt>
                <c:pt idx="2">
                  <c:v>Iraq, 15</c:v>
                </c:pt>
                <c:pt idx="3">
                  <c:v>Somalia, 7</c:v>
                </c:pt>
                <c:pt idx="4">
                  <c:v>Morocco, 6</c:v>
                </c:pt>
                <c:pt idx="5">
                  <c:v>Rest of the Region, 39</c:v>
                </c:pt>
              </c:strCache>
            </c:strRef>
          </c:cat>
          <c:val>
            <c:numRef>
              <c:f>'WM9'!$H$6:$H$11</c:f>
              <c:numCache>
                <c:formatCode>0</c:formatCode>
                <c:ptCount val="6"/>
                <c:pt idx="0">
                  <c:v>129.4103046875</c:v>
                </c:pt>
                <c:pt idx="1">
                  <c:v>31.202845703125</c:v>
                </c:pt>
                <c:pt idx="2">
                  <c:v>15.151285156249999</c:v>
                </c:pt>
                <c:pt idx="3">
                  <c:v>6.5469428710937496</c:v>
                </c:pt>
                <c:pt idx="4">
                  <c:v>6.09100341796875</c:v>
                </c:pt>
                <c:pt idx="5">
                  <c:v>39.493713845837419</c:v>
                </c:pt>
              </c:numCache>
            </c:numRef>
          </c:val>
          <c:extLst>
            <c:ext xmlns:c16="http://schemas.microsoft.com/office/drawing/2014/chart" uri="{C3380CC4-5D6E-409C-BE32-E72D297353CC}">
              <c16:uniqueId val="{0000000C-CBAE-4EF6-A6D3-DE929E5CD2EF}"/>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doughnutChart>
        <c:varyColors val="1"/>
        <c:ser>
          <c:idx val="0"/>
          <c:order val="0"/>
          <c:dPt>
            <c:idx val="0"/>
            <c:bubble3D val="0"/>
            <c:spPr>
              <a:gradFill rotWithShape="1">
                <a:gsLst>
                  <a:gs pos="0">
                    <a:schemeClr val="accent2">
                      <a:shade val="50000"/>
                      <a:satMod val="103000"/>
                      <a:lumMod val="102000"/>
                      <a:tint val="94000"/>
                    </a:schemeClr>
                  </a:gs>
                  <a:gs pos="50000">
                    <a:schemeClr val="accent2">
                      <a:shade val="50000"/>
                      <a:satMod val="110000"/>
                      <a:lumMod val="100000"/>
                      <a:shade val="100000"/>
                    </a:schemeClr>
                  </a:gs>
                  <a:gs pos="100000">
                    <a:schemeClr val="accent2">
                      <a:shade val="50000"/>
                      <a:lumMod val="99000"/>
                      <a:satMod val="120000"/>
                      <a:shade val="78000"/>
                    </a:schemeClr>
                  </a:gs>
                </a:gsLst>
                <a:lin ang="5400000" scaled="0"/>
              </a:gradFill>
              <a:ln>
                <a:noFill/>
              </a:ln>
              <a:effectLst/>
            </c:spPr>
            <c:extLst>
              <c:ext xmlns:c16="http://schemas.microsoft.com/office/drawing/2014/chart" uri="{C3380CC4-5D6E-409C-BE32-E72D297353CC}">
                <c16:uniqueId val="{00000001-47C1-4914-B721-1C512B729181}"/>
              </c:ext>
            </c:extLst>
          </c:dPt>
          <c:dPt>
            <c:idx val="1"/>
            <c:bubble3D val="0"/>
            <c:spPr>
              <a:gradFill rotWithShape="1">
                <a:gsLst>
                  <a:gs pos="0">
                    <a:schemeClr val="accent2">
                      <a:shade val="70000"/>
                      <a:satMod val="103000"/>
                      <a:lumMod val="102000"/>
                      <a:tint val="94000"/>
                    </a:schemeClr>
                  </a:gs>
                  <a:gs pos="50000">
                    <a:schemeClr val="accent2">
                      <a:shade val="70000"/>
                      <a:satMod val="110000"/>
                      <a:lumMod val="100000"/>
                      <a:shade val="100000"/>
                    </a:schemeClr>
                  </a:gs>
                  <a:gs pos="100000">
                    <a:schemeClr val="accent2">
                      <a:shade val="70000"/>
                      <a:lumMod val="99000"/>
                      <a:satMod val="120000"/>
                      <a:shade val="78000"/>
                    </a:schemeClr>
                  </a:gs>
                </a:gsLst>
                <a:lin ang="5400000" scaled="0"/>
              </a:gradFill>
              <a:ln>
                <a:noFill/>
              </a:ln>
              <a:effectLst/>
            </c:spPr>
            <c:extLst>
              <c:ext xmlns:c16="http://schemas.microsoft.com/office/drawing/2014/chart" uri="{C3380CC4-5D6E-409C-BE32-E72D297353CC}">
                <c16:uniqueId val="{00000003-47C1-4914-B721-1C512B729181}"/>
              </c:ext>
            </c:extLst>
          </c:dPt>
          <c:dPt>
            <c:idx val="2"/>
            <c:bubble3D val="0"/>
            <c:spPr>
              <a:gradFill rotWithShape="1">
                <a:gsLst>
                  <a:gs pos="0">
                    <a:schemeClr val="accent2">
                      <a:shade val="90000"/>
                      <a:satMod val="103000"/>
                      <a:lumMod val="102000"/>
                      <a:tint val="94000"/>
                    </a:schemeClr>
                  </a:gs>
                  <a:gs pos="50000">
                    <a:schemeClr val="accent2">
                      <a:shade val="90000"/>
                      <a:satMod val="110000"/>
                      <a:lumMod val="100000"/>
                      <a:shade val="100000"/>
                    </a:schemeClr>
                  </a:gs>
                  <a:gs pos="100000">
                    <a:schemeClr val="accent2">
                      <a:shade val="90000"/>
                      <a:lumMod val="99000"/>
                      <a:satMod val="120000"/>
                      <a:shade val="78000"/>
                    </a:schemeClr>
                  </a:gs>
                </a:gsLst>
                <a:lin ang="5400000" scaled="0"/>
              </a:gradFill>
              <a:ln>
                <a:noFill/>
              </a:ln>
              <a:effectLst/>
            </c:spPr>
            <c:extLst>
              <c:ext xmlns:c16="http://schemas.microsoft.com/office/drawing/2014/chart" uri="{C3380CC4-5D6E-409C-BE32-E72D297353CC}">
                <c16:uniqueId val="{00000005-47C1-4914-B721-1C512B729181}"/>
              </c:ext>
            </c:extLst>
          </c:dPt>
          <c:dPt>
            <c:idx val="3"/>
            <c:bubble3D val="0"/>
            <c:spPr>
              <a:gradFill rotWithShape="1">
                <a:gsLst>
                  <a:gs pos="0">
                    <a:schemeClr val="accent2">
                      <a:tint val="90000"/>
                      <a:satMod val="103000"/>
                      <a:lumMod val="102000"/>
                      <a:tint val="94000"/>
                    </a:schemeClr>
                  </a:gs>
                  <a:gs pos="50000">
                    <a:schemeClr val="accent2">
                      <a:tint val="90000"/>
                      <a:satMod val="110000"/>
                      <a:lumMod val="100000"/>
                      <a:shade val="100000"/>
                    </a:schemeClr>
                  </a:gs>
                  <a:gs pos="100000">
                    <a:schemeClr val="accent2">
                      <a:tint val="90000"/>
                      <a:lumMod val="99000"/>
                      <a:satMod val="120000"/>
                      <a:shade val="78000"/>
                    </a:schemeClr>
                  </a:gs>
                </a:gsLst>
                <a:lin ang="5400000" scaled="0"/>
              </a:gradFill>
              <a:ln>
                <a:noFill/>
              </a:ln>
              <a:effectLst/>
            </c:spPr>
            <c:extLst>
              <c:ext xmlns:c16="http://schemas.microsoft.com/office/drawing/2014/chart" uri="{C3380CC4-5D6E-409C-BE32-E72D297353CC}">
                <c16:uniqueId val="{00000007-47C1-4914-B721-1C512B729181}"/>
              </c:ext>
            </c:extLst>
          </c:dPt>
          <c:dPt>
            <c:idx val="4"/>
            <c:bubble3D val="0"/>
            <c:spPr>
              <a:gradFill rotWithShape="1">
                <a:gsLst>
                  <a:gs pos="0">
                    <a:schemeClr val="accent2">
                      <a:tint val="70000"/>
                      <a:satMod val="103000"/>
                      <a:lumMod val="102000"/>
                      <a:tint val="94000"/>
                    </a:schemeClr>
                  </a:gs>
                  <a:gs pos="50000">
                    <a:schemeClr val="accent2">
                      <a:tint val="70000"/>
                      <a:satMod val="110000"/>
                      <a:lumMod val="100000"/>
                      <a:shade val="100000"/>
                    </a:schemeClr>
                  </a:gs>
                  <a:gs pos="100000">
                    <a:schemeClr val="accent2">
                      <a:tint val="70000"/>
                      <a:lumMod val="99000"/>
                      <a:satMod val="120000"/>
                      <a:shade val="78000"/>
                    </a:schemeClr>
                  </a:gs>
                </a:gsLst>
                <a:lin ang="5400000" scaled="0"/>
              </a:gradFill>
              <a:ln>
                <a:noFill/>
              </a:ln>
              <a:effectLst/>
            </c:spPr>
            <c:extLst>
              <c:ext xmlns:c16="http://schemas.microsoft.com/office/drawing/2014/chart" uri="{C3380CC4-5D6E-409C-BE32-E72D297353CC}">
                <c16:uniqueId val="{00000009-47C1-4914-B721-1C512B729181}"/>
              </c:ext>
            </c:extLst>
          </c:dPt>
          <c:dPt>
            <c:idx val="5"/>
            <c:bubble3D val="0"/>
            <c:spPr>
              <a:gradFill rotWithShape="1">
                <a:gsLst>
                  <a:gs pos="0">
                    <a:schemeClr val="accent2">
                      <a:tint val="50000"/>
                      <a:satMod val="103000"/>
                      <a:lumMod val="102000"/>
                      <a:tint val="94000"/>
                    </a:schemeClr>
                  </a:gs>
                  <a:gs pos="50000">
                    <a:schemeClr val="accent2">
                      <a:tint val="50000"/>
                      <a:satMod val="110000"/>
                      <a:lumMod val="100000"/>
                      <a:shade val="100000"/>
                    </a:schemeClr>
                  </a:gs>
                  <a:gs pos="100000">
                    <a:schemeClr val="accent2">
                      <a:tint val="50000"/>
                      <a:lumMod val="99000"/>
                      <a:satMod val="120000"/>
                      <a:shade val="78000"/>
                    </a:schemeClr>
                  </a:gs>
                </a:gsLst>
                <a:lin ang="5400000" scaled="0"/>
              </a:gradFill>
              <a:ln>
                <a:noFill/>
              </a:ln>
              <a:effectLst/>
            </c:spPr>
            <c:extLst>
              <c:ext xmlns:c16="http://schemas.microsoft.com/office/drawing/2014/chart" uri="{C3380CC4-5D6E-409C-BE32-E72D297353CC}">
                <c16:uniqueId val="{0000000B-47C1-4914-B721-1C512B729181}"/>
              </c:ext>
            </c:extLst>
          </c:dPt>
          <c:cat>
            <c:strRef>
              <c:f>'WM9'!$I$6:$I$11</c:f>
              <c:strCache>
                <c:ptCount val="6"/>
                <c:pt idx="0">
                  <c:v>Pakistan, 129</c:v>
                </c:pt>
                <c:pt idx="1">
                  <c:v>Sudan, 31</c:v>
                </c:pt>
                <c:pt idx="2">
                  <c:v>Iraq, 15</c:v>
                </c:pt>
                <c:pt idx="3">
                  <c:v>Somalia, 7</c:v>
                </c:pt>
                <c:pt idx="4">
                  <c:v>Morocco, 6</c:v>
                </c:pt>
                <c:pt idx="5">
                  <c:v>Rest of the Region, 39</c:v>
                </c:pt>
              </c:strCache>
            </c:strRef>
          </c:cat>
          <c:val>
            <c:numRef>
              <c:f>'WM9'!$H$6:$H$11</c:f>
              <c:numCache>
                <c:formatCode>0</c:formatCode>
                <c:ptCount val="6"/>
                <c:pt idx="0">
                  <c:v>129.4103046875</c:v>
                </c:pt>
                <c:pt idx="1">
                  <c:v>31.202845703125</c:v>
                </c:pt>
                <c:pt idx="2">
                  <c:v>15.151285156249999</c:v>
                </c:pt>
                <c:pt idx="3">
                  <c:v>6.5469428710937496</c:v>
                </c:pt>
                <c:pt idx="4">
                  <c:v>6.09100341796875</c:v>
                </c:pt>
                <c:pt idx="5">
                  <c:v>39.493713845837419</c:v>
                </c:pt>
              </c:numCache>
            </c:numRef>
          </c:val>
          <c:extLst>
            <c:ext xmlns:c16="http://schemas.microsoft.com/office/drawing/2014/chart" uri="{C3380CC4-5D6E-409C-BE32-E72D297353CC}">
              <c16:uniqueId val="{0000000C-47C1-4914-B721-1C512B729181}"/>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rgbClr val="E83C48"/>
                </a:solidFill>
                <a:latin typeface="+mn-lt"/>
                <a:ea typeface="+mn-ea"/>
                <a:cs typeface="+mn-cs"/>
              </a:defRPr>
            </a:pPr>
            <a:r>
              <a:rPr lang="en-US">
                <a:solidFill>
                  <a:srgbClr val="E83C48"/>
                </a:solidFill>
              </a:rPr>
              <a:t>BASIC WASTE MANAGEMENT</a:t>
            </a:r>
          </a:p>
        </c:rich>
      </c:tx>
      <c:overlay val="0"/>
      <c:spPr>
        <a:solidFill>
          <a:srgbClr val="E83C48">
            <a:alpha val="25000"/>
          </a:srgbClr>
        </a:solidFill>
        <a:ln>
          <a:noFill/>
        </a:ln>
        <a:effectLst/>
      </c:spPr>
      <c:txPr>
        <a:bodyPr rot="0" spcFirstLastPara="1" vertOverflow="ellipsis" vert="horz" wrap="square" anchor="ctr" anchorCtr="1"/>
        <a:lstStyle/>
        <a:p>
          <a:pPr>
            <a:defRPr sz="1400" b="0" i="0" u="none" strike="noStrike" kern="1200" spc="0" baseline="0">
              <a:solidFill>
                <a:srgbClr val="E83C48"/>
              </a:solidFill>
              <a:latin typeface="+mn-lt"/>
              <a:ea typeface="+mn-ea"/>
              <a:cs typeface="+mn-cs"/>
            </a:defRPr>
          </a:pPr>
          <a:endParaRPr lang="en-US"/>
        </a:p>
      </c:txPr>
    </c:title>
    <c:autoTitleDeleted val="0"/>
    <c:plotArea>
      <c:layout/>
      <c:barChart>
        <c:barDir val="col"/>
        <c:grouping val="stacked"/>
        <c:varyColors val="0"/>
        <c:ser>
          <c:idx val="0"/>
          <c:order val="7"/>
          <c:tx>
            <c:strRef>
              <c:f>'WM10'!$A$32</c:f>
              <c:strCache>
                <c:ptCount val="1"/>
                <c:pt idx="0">
                  <c:v>Domain</c:v>
                </c:pt>
              </c:strCache>
            </c:strRef>
          </c:tx>
          <c:spPr>
            <a:solidFill>
              <a:schemeClr val="accent1"/>
            </a:solidFill>
            <a:ln>
              <a:noFill/>
            </a:ln>
            <a:effectLst/>
          </c:spPr>
          <c:invertIfNegative val="0"/>
          <c:val>
            <c:numRef>
              <c:f>'WM10'!$A$33:$A$63</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0-65B4-4E7C-B4EC-4784276E1F06}"/>
            </c:ext>
          </c:extLst>
        </c:ser>
        <c:dLbls>
          <c:showLegendKey val="0"/>
          <c:showVal val="0"/>
          <c:showCatName val="0"/>
          <c:showSerName val="0"/>
          <c:showPercent val="0"/>
          <c:showBubbleSize val="0"/>
        </c:dLbls>
        <c:gapWidth val="150"/>
        <c:overlap val="100"/>
        <c:axId val="1707956832"/>
        <c:axId val="1707972640"/>
      </c:barChart>
      <c:barChart>
        <c:barDir val="col"/>
        <c:grouping val="stacked"/>
        <c:varyColors val="0"/>
        <c:ser>
          <c:idx val="1"/>
          <c:order val="1"/>
          <c:tx>
            <c:strRef>
              <c:f>'WM10'!$B$32</c:f>
              <c:strCache>
                <c:ptCount val="1"/>
                <c:pt idx="0">
                  <c:v>High income</c:v>
                </c:pt>
              </c:strCache>
            </c:strRef>
          </c:tx>
          <c:spPr>
            <a:solidFill>
              <a:srgbClr val="B1C3D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'WM10'!$A$33:$A$67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'WM10'!$B$33:$B$67</c:f>
              <c:numCache>
                <c:formatCode>0</c:formatCode>
                <c:ptCount val="35"/>
                <c:pt idx="1">
                  <c:v>1</c:v>
                </c:pt>
                <c:pt idx="2">
                  <c:v>1</c:v>
                </c:pt>
                <c:pt idx="3">
                  <c:v>2</c:v>
                </c:pt>
                <c:pt idx="4">
                  <c:v>4</c:v>
                </c:pt>
                <c:pt idx="6">
                  <c:v>1</c:v>
                </c:pt>
                <c:pt idx="7">
                  <c:v>1</c:v>
                </c:pt>
                <c:pt idx="8">
                  <c:v>2</c:v>
                </c:pt>
                <c:pt idx="9">
                  <c:v>4</c:v>
                </c:pt>
                <c:pt idx="11">
                  <c:v>0</c:v>
                </c:pt>
                <c:pt idx="12">
                  <c:v>0</c:v>
                </c:pt>
                <c:pt idx="13">
                  <c:v>1</c:v>
                </c:pt>
                <c:pt idx="14">
                  <c:v>1</c:v>
                </c:pt>
                <c:pt idx="16">
                  <c:v>0</c:v>
                </c:pt>
                <c:pt idx="17">
                  <c:v>0</c:v>
                </c:pt>
                <c:pt idx="18">
                  <c:v>1</c:v>
                </c:pt>
                <c:pt idx="19">
                  <c:v>3</c:v>
                </c:pt>
                <c:pt idx="21">
                  <c:v>0</c:v>
                </c:pt>
                <c:pt idx="22">
                  <c:v>0</c:v>
                </c:pt>
                <c:pt idx="23">
                  <c:v>1</c:v>
                </c:pt>
                <c:pt idx="24">
                  <c:v>3</c:v>
                </c:pt>
                <c:pt idx="26">
                  <c:v>0</c:v>
                </c:pt>
                <c:pt idx="27">
                  <c:v>0</c:v>
                </c:pt>
                <c:pt idx="28">
                  <c:v>1</c:v>
                </c:pt>
                <c:pt idx="29">
                  <c:v>3</c:v>
                </c:pt>
                <c:pt idx="31">
                  <c:v>0</c:v>
                </c:pt>
                <c:pt idx="32">
                  <c:v>0</c:v>
                </c:pt>
                <c:pt idx="33">
                  <c:v>1</c:v>
                </c:pt>
                <c:pt idx="34">
                  <c:v>2</c:v>
                </c:pt>
              </c:numCache>
            </c:numRef>
          </c:val>
          <c:extLst>
            <c:ext xmlns:c16="http://schemas.microsoft.com/office/drawing/2014/chart" uri="{C3380CC4-5D6E-409C-BE32-E72D297353CC}">
              <c16:uniqueId val="{00000001-65B4-4E7C-B4EC-4784276E1F06}"/>
            </c:ext>
          </c:extLst>
        </c:ser>
        <c:ser>
          <c:idx val="2"/>
          <c:order val="2"/>
          <c:tx>
            <c:strRef>
              <c:f>'WM10'!$C$32</c:f>
              <c:strCache>
                <c:ptCount val="1"/>
                <c:pt idx="0">
                  <c:v>Upper middle income</c:v>
                </c:pt>
              </c:strCache>
            </c:strRef>
          </c:tx>
          <c:spPr>
            <a:solidFill>
              <a:srgbClr val="8899B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'WM10'!$A$33:$A$67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'WM10'!$C$33:$C$67</c:f>
              <c:numCache>
                <c:formatCode>0</c:formatCode>
                <c:ptCount val="35"/>
                <c:pt idx="1">
                  <c:v>1</c:v>
                </c:pt>
                <c:pt idx="2">
                  <c:v>1</c:v>
                </c:pt>
                <c:pt idx="3">
                  <c:v>3</c:v>
                </c:pt>
                <c:pt idx="4">
                  <c:v>2</c:v>
                </c:pt>
                <c:pt idx="6">
                  <c:v>0</c:v>
                </c:pt>
                <c:pt idx="7">
                  <c:v>0</c:v>
                </c:pt>
                <c:pt idx="8">
                  <c:v>1</c:v>
                </c:pt>
                <c:pt idx="9">
                  <c:v>1</c:v>
                </c:pt>
                <c:pt idx="11">
                  <c:v>0</c:v>
                </c:pt>
                <c:pt idx="12">
                  <c:v>0</c:v>
                </c:pt>
                <c:pt idx="13">
                  <c:v>1</c:v>
                </c:pt>
                <c:pt idx="14">
                  <c:v>1</c:v>
                </c:pt>
                <c:pt idx="16">
                  <c:v>1</c:v>
                </c:pt>
                <c:pt idx="17">
                  <c:v>1</c:v>
                </c:pt>
                <c:pt idx="18">
                  <c:v>3</c:v>
                </c:pt>
                <c:pt idx="19">
                  <c:v>2</c:v>
                </c:pt>
                <c:pt idx="21">
                  <c:v>1</c:v>
                </c:pt>
                <c:pt idx="22">
                  <c:v>1</c:v>
                </c:pt>
                <c:pt idx="23">
                  <c:v>3</c:v>
                </c:pt>
                <c:pt idx="24">
                  <c:v>2</c:v>
                </c:pt>
                <c:pt idx="26">
                  <c:v>0</c:v>
                </c:pt>
                <c:pt idx="27">
                  <c:v>0</c:v>
                </c:pt>
                <c:pt idx="28">
                  <c:v>2</c:v>
                </c:pt>
                <c:pt idx="29">
                  <c:v>2</c:v>
                </c:pt>
                <c:pt idx="31">
                  <c:v>0</c:v>
                </c:pt>
                <c:pt idx="32">
                  <c:v>0</c:v>
                </c:pt>
                <c:pt idx="33">
                  <c:v>1</c:v>
                </c:pt>
                <c:pt idx="34">
                  <c:v>1</c:v>
                </c:pt>
              </c:numCache>
            </c:numRef>
          </c:val>
          <c:extLst>
            <c:ext xmlns:c16="http://schemas.microsoft.com/office/drawing/2014/chart" uri="{C3380CC4-5D6E-409C-BE32-E72D297353CC}">
              <c16:uniqueId val="{00000002-65B4-4E7C-B4EC-4784276E1F06}"/>
            </c:ext>
          </c:extLst>
        </c:ser>
        <c:ser>
          <c:idx val="3"/>
          <c:order val="3"/>
          <c:tx>
            <c:strRef>
              <c:f>'WM10'!$D$32</c:f>
              <c:strCache>
                <c:ptCount val="1"/>
                <c:pt idx="0">
                  <c:v>Lower middle income</c:v>
                </c:pt>
              </c:strCache>
            </c:strRef>
          </c:tx>
          <c:spPr>
            <a:solidFill>
              <a:srgbClr val="62708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'WM10'!$A$33:$A$67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'WM10'!$D$33:$D$67</c:f>
              <c:numCache>
                <c:formatCode>0</c:formatCode>
                <c:ptCount val="35"/>
                <c:pt idx="1">
                  <c:v>2</c:v>
                </c:pt>
                <c:pt idx="2">
                  <c:v>2</c:v>
                </c:pt>
                <c:pt idx="3">
                  <c:v>3</c:v>
                </c:pt>
                <c:pt idx="4">
                  <c:v>4</c:v>
                </c:pt>
                <c:pt idx="6">
                  <c:v>1</c:v>
                </c:pt>
                <c:pt idx="7">
                  <c:v>1</c:v>
                </c:pt>
                <c:pt idx="8">
                  <c:v>1</c:v>
                </c:pt>
                <c:pt idx="9">
                  <c:v>2</c:v>
                </c:pt>
                <c:pt idx="11">
                  <c:v>1</c:v>
                </c:pt>
                <c:pt idx="12">
                  <c:v>1</c:v>
                </c:pt>
                <c:pt idx="13">
                  <c:v>1</c:v>
                </c:pt>
                <c:pt idx="14">
                  <c:v>2</c:v>
                </c:pt>
                <c:pt idx="16">
                  <c:v>1</c:v>
                </c:pt>
                <c:pt idx="17">
                  <c:v>1</c:v>
                </c:pt>
                <c:pt idx="18">
                  <c:v>2</c:v>
                </c:pt>
                <c:pt idx="19">
                  <c:v>3</c:v>
                </c:pt>
                <c:pt idx="21">
                  <c:v>1</c:v>
                </c:pt>
                <c:pt idx="22">
                  <c:v>1</c:v>
                </c:pt>
                <c:pt idx="23">
                  <c:v>2</c:v>
                </c:pt>
                <c:pt idx="24">
                  <c:v>4</c:v>
                </c:pt>
                <c:pt idx="26">
                  <c:v>1</c:v>
                </c:pt>
                <c:pt idx="27">
                  <c:v>1</c:v>
                </c:pt>
                <c:pt idx="28">
                  <c:v>1</c:v>
                </c:pt>
                <c:pt idx="29">
                  <c:v>3</c:v>
                </c:pt>
                <c:pt idx="31">
                  <c:v>1</c:v>
                </c:pt>
                <c:pt idx="32">
                  <c:v>1</c:v>
                </c:pt>
                <c:pt idx="33">
                  <c:v>1</c:v>
                </c:pt>
                <c:pt idx="34">
                  <c:v>2</c:v>
                </c:pt>
              </c:numCache>
            </c:numRef>
          </c:val>
          <c:extLst>
            <c:ext xmlns:c16="http://schemas.microsoft.com/office/drawing/2014/chart" uri="{C3380CC4-5D6E-409C-BE32-E72D297353CC}">
              <c16:uniqueId val="{00000003-65B4-4E7C-B4EC-4784276E1F06}"/>
            </c:ext>
          </c:extLst>
        </c:ser>
        <c:ser>
          <c:idx val="7"/>
          <c:order val="4"/>
          <c:tx>
            <c:strRef>
              <c:f>'WM10'!$E$32</c:f>
              <c:strCache>
                <c:ptCount val="1"/>
                <c:pt idx="0">
                  <c:v>Lower income</c:v>
                </c:pt>
              </c:strCache>
            </c:strRef>
          </c:tx>
          <c:spPr>
            <a:solidFill>
              <a:srgbClr val="44495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'WM10'!$A$33:$A$67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'WM10'!$E$33:$E$67</c:f>
              <c:numCache>
                <c:formatCode>0</c:formatCode>
                <c:ptCount val="35"/>
                <c:pt idx="1">
                  <c:v>2</c:v>
                </c:pt>
                <c:pt idx="2">
                  <c:v>2</c:v>
                </c:pt>
                <c:pt idx="3">
                  <c:v>2</c:v>
                </c:pt>
                <c:pt idx="4">
                  <c:v>4</c:v>
                </c:pt>
                <c:pt idx="6">
                  <c:v>1</c:v>
                </c:pt>
                <c:pt idx="7">
                  <c:v>1</c:v>
                </c:pt>
                <c:pt idx="8">
                  <c:v>1</c:v>
                </c:pt>
                <c:pt idx="9">
                  <c:v>3</c:v>
                </c:pt>
                <c:pt idx="11">
                  <c:v>1</c:v>
                </c:pt>
                <c:pt idx="12">
                  <c:v>1</c:v>
                </c:pt>
                <c:pt idx="13">
                  <c:v>1</c:v>
                </c:pt>
                <c:pt idx="14">
                  <c:v>3</c:v>
                </c:pt>
                <c:pt idx="16">
                  <c:v>2</c:v>
                </c:pt>
                <c:pt idx="17">
                  <c:v>3</c:v>
                </c:pt>
                <c:pt idx="18">
                  <c:v>3</c:v>
                </c:pt>
                <c:pt idx="19">
                  <c:v>5</c:v>
                </c:pt>
                <c:pt idx="21">
                  <c:v>1</c:v>
                </c:pt>
                <c:pt idx="22">
                  <c:v>1</c:v>
                </c:pt>
                <c:pt idx="23">
                  <c:v>1</c:v>
                </c:pt>
                <c:pt idx="24">
                  <c:v>5</c:v>
                </c:pt>
                <c:pt idx="26">
                  <c:v>2</c:v>
                </c:pt>
                <c:pt idx="27">
                  <c:v>2</c:v>
                </c:pt>
                <c:pt idx="28">
                  <c:v>2</c:v>
                </c:pt>
                <c:pt idx="29">
                  <c:v>3</c:v>
                </c:pt>
                <c:pt idx="31">
                  <c:v>1</c:v>
                </c:pt>
                <c:pt idx="32">
                  <c:v>1</c:v>
                </c:pt>
                <c:pt idx="33">
                  <c:v>1</c:v>
                </c:pt>
                <c:pt idx="34">
                  <c:v>1</c:v>
                </c:pt>
              </c:numCache>
            </c:numRef>
          </c:val>
          <c:extLst>
            <c:ext xmlns:c16="http://schemas.microsoft.com/office/drawing/2014/chart" uri="{C3380CC4-5D6E-409C-BE32-E72D297353CC}">
              <c16:uniqueId val="{00000004-65B4-4E7C-B4EC-4784276E1F06}"/>
            </c:ext>
          </c:extLst>
        </c:ser>
        <c:ser>
          <c:idx val="4"/>
          <c:order val="5"/>
          <c:tx>
            <c:strRef>
              <c:f>'WM10'!$F$32</c:f>
              <c:strCache>
                <c:ptCount val="1"/>
                <c:pt idx="0">
                  <c:v>Unclassified</c:v>
                </c:pt>
              </c:strCache>
            </c:strRef>
          </c:tx>
          <c:spPr>
            <a:solidFill>
              <a:srgbClr val="C7C8C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'WM10'!$A$33:$A$67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'WM10'!$F$33:$F$67</c:f>
              <c:numCache>
                <c:formatCode>0</c:formatCode>
                <c:ptCount val="35"/>
                <c:pt idx="1">
                  <c:v>0</c:v>
                </c:pt>
                <c:pt idx="2">
                  <c:v>0</c:v>
                </c:pt>
                <c:pt idx="3">
                  <c:v>0</c:v>
                </c:pt>
                <c:pt idx="4">
                  <c:v>0</c:v>
                </c:pt>
                <c:pt idx="6">
                  <c:v>0</c:v>
                </c:pt>
                <c:pt idx="7">
                  <c:v>0</c:v>
                </c:pt>
                <c:pt idx="8">
                  <c:v>0</c:v>
                </c:pt>
                <c:pt idx="9">
                  <c:v>0</c:v>
                </c:pt>
                <c:pt idx="11">
                  <c:v>0</c:v>
                </c:pt>
                <c:pt idx="12">
                  <c:v>0</c:v>
                </c:pt>
                <c:pt idx="13">
                  <c:v>0</c:v>
                </c:pt>
                <c:pt idx="14">
                  <c:v>0</c:v>
                </c:pt>
                <c:pt idx="16">
                  <c:v>0</c:v>
                </c:pt>
                <c:pt idx="17">
                  <c:v>0</c:v>
                </c:pt>
                <c:pt idx="18">
                  <c:v>0</c:v>
                </c:pt>
                <c:pt idx="19">
                  <c:v>0</c:v>
                </c:pt>
                <c:pt idx="21">
                  <c:v>0</c:v>
                </c:pt>
                <c:pt idx="22">
                  <c:v>0</c:v>
                </c:pt>
                <c:pt idx="23">
                  <c:v>0</c:v>
                </c:pt>
                <c:pt idx="24">
                  <c:v>0</c:v>
                </c:pt>
                <c:pt idx="26">
                  <c:v>0</c:v>
                </c:pt>
                <c:pt idx="27">
                  <c:v>0</c:v>
                </c:pt>
                <c:pt idx="28">
                  <c:v>0</c:v>
                </c:pt>
                <c:pt idx="29">
                  <c:v>0</c:v>
                </c:pt>
                <c:pt idx="31">
                  <c:v>0</c:v>
                </c:pt>
                <c:pt idx="32">
                  <c:v>0</c:v>
                </c:pt>
                <c:pt idx="33">
                  <c:v>0</c:v>
                </c:pt>
                <c:pt idx="34">
                  <c:v>0</c:v>
                </c:pt>
              </c:numCache>
            </c:numRef>
          </c:val>
          <c:extLst>
            <c:ext xmlns:c16="http://schemas.microsoft.com/office/drawing/2014/chart" uri="{C3380CC4-5D6E-409C-BE32-E72D297353CC}">
              <c16:uniqueId val="{00000005-65B4-4E7C-B4EC-4784276E1F06}"/>
            </c:ext>
          </c:extLst>
        </c:ser>
        <c:ser>
          <c:idx val="5"/>
          <c:order val="6"/>
          <c:tx>
            <c:strRef>
              <c:f>'WM10'!$G$32</c:f>
              <c:strCache>
                <c:ptCount val="1"/>
                <c:pt idx="0">
                  <c:v>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'WM10'!$A$33:$A$67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'WM10'!$G$33:$G$67</c:f>
              <c:numCache>
                <c:formatCode>0</c:formatCode>
                <c:ptCount val="35"/>
                <c:pt idx="1">
                  <c:v>6</c:v>
                </c:pt>
                <c:pt idx="2">
                  <c:v>6</c:v>
                </c:pt>
                <c:pt idx="3">
                  <c:v>10</c:v>
                </c:pt>
                <c:pt idx="4">
                  <c:v>14</c:v>
                </c:pt>
                <c:pt idx="6">
                  <c:v>3</c:v>
                </c:pt>
                <c:pt idx="7">
                  <c:v>3</c:v>
                </c:pt>
                <c:pt idx="8">
                  <c:v>5</c:v>
                </c:pt>
                <c:pt idx="9">
                  <c:v>10</c:v>
                </c:pt>
                <c:pt idx="11">
                  <c:v>2</c:v>
                </c:pt>
                <c:pt idx="12">
                  <c:v>2</c:v>
                </c:pt>
                <c:pt idx="13">
                  <c:v>4</c:v>
                </c:pt>
                <c:pt idx="14">
                  <c:v>7</c:v>
                </c:pt>
                <c:pt idx="16">
                  <c:v>4</c:v>
                </c:pt>
                <c:pt idx="17">
                  <c:v>5</c:v>
                </c:pt>
                <c:pt idx="18">
                  <c:v>9</c:v>
                </c:pt>
                <c:pt idx="19">
                  <c:v>13</c:v>
                </c:pt>
                <c:pt idx="21">
                  <c:v>3</c:v>
                </c:pt>
                <c:pt idx="22">
                  <c:v>3</c:v>
                </c:pt>
                <c:pt idx="23">
                  <c:v>7</c:v>
                </c:pt>
                <c:pt idx="24">
                  <c:v>14</c:v>
                </c:pt>
                <c:pt idx="26">
                  <c:v>3</c:v>
                </c:pt>
                <c:pt idx="27">
                  <c:v>3</c:v>
                </c:pt>
                <c:pt idx="28">
                  <c:v>6</c:v>
                </c:pt>
                <c:pt idx="29">
                  <c:v>11</c:v>
                </c:pt>
                <c:pt idx="31">
                  <c:v>2</c:v>
                </c:pt>
                <c:pt idx="32">
                  <c:v>2</c:v>
                </c:pt>
                <c:pt idx="33">
                  <c:v>4</c:v>
                </c:pt>
                <c:pt idx="34">
                  <c:v>6</c:v>
                </c:pt>
              </c:numCache>
            </c:numRef>
          </c:val>
          <c:extLst>
            <c:ext xmlns:c16="http://schemas.microsoft.com/office/drawing/2014/chart" uri="{C3380CC4-5D6E-409C-BE32-E72D297353CC}">
              <c16:uniqueId val="{00000006-65B4-4E7C-B4EC-4784276E1F06}"/>
            </c:ext>
          </c:extLst>
        </c:ser>
        <c:dLbls>
          <c:showLegendKey val="0"/>
          <c:showVal val="0"/>
          <c:showCatName val="0"/>
          <c:showSerName val="0"/>
          <c:showPercent val="0"/>
          <c:showBubbleSize val="0"/>
        </c:dLbls>
        <c:gapWidth val="50"/>
        <c:overlap val="100"/>
        <c:axId val="1946726736"/>
        <c:axId val="1946730064"/>
      </c:barChart>
      <c:lineChart>
        <c:grouping val="standard"/>
        <c:varyColors val="0"/>
        <c:ser>
          <c:idx val="6"/>
          <c:order val="0"/>
          <c:tx>
            <c:strRef>
              <c:f>'WM10'!$H$32</c:f>
              <c:strCache>
                <c:ptCount val="1"/>
                <c:pt idx="0">
                  <c:v>Population coverage</c:v>
                </c:pt>
              </c:strCache>
            </c:strRef>
          </c:tx>
          <c:spPr>
            <a:ln w="28575" cap="rnd">
              <a:solidFill>
                <a:srgbClr val="E83C48"/>
              </a:solidFill>
              <a:round/>
            </a:ln>
            <a:effectLst/>
          </c:spPr>
          <c:marker>
            <c:symbol val="circle"/>
            <c:size val="12"/>
            <c:spPr>
              <a:solidFill>
                <a:srgbClr val="E83C48"/>
              </a:solidFill>
              <a:ln w="22225">
                <a:solidFill>
                  <a:srgbClr val="E83C48"/>
                </a:solidFill>
              </a:ln>
              <a:effectLst/>
            </c:spPr>
          </c:marker>
          <c:dLbls>
            <c:spPr>
              <a:noFill/>
              <a:ln>
                <a:noFill/>
              </a:ln>
              <a:effectLst/>
            </c:spPr>
            <c:txPr>
              <a:bodyPr rot="0" spcFirstLastPara="1" vertOverflow="ellipsis" horzOverflow="clip" vert="horz" wrap="square" lIns="0" tIns="0" rIns="0" bIns="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'WM10'!$A$33:$A$67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'WM10'!$H$33:$H$67</c:f>
              <c:numCache>
                <c:formatCode>0</c:formatCode>
                <c:ptCount val="35"/>
                <c:pt idx="1">
                  <c:v>8.7194976806640625</c:v>
                </c:pt>
                <c:pt idx="2">
                  <c:v>8.8198871612548828</c:v>
                </c:pt>
                <c:pt idx="3">
                  <c:v>60.654613494873047</c:v>
                </c:pt>
                <c:pt idx="4">
                  <c:v>77.884689331054688</c:v>
                </c:pt>
                <c:pt idx="6">
                  <c:v>3.1028375625610352</c:v>
                </c:pt>
                <c:pt idx="7">
                  <c:v>3.2733154296875</c:v>
                </c:pt>
                <c:pt idx="8">
                  <c:v>29.930959701538086</c:v>
                </c:pt>
                <c:pt idx="9">
                  <c:v>49.118846893310547</c:v>
                </c:pt>
                <c:pt idx="11">
                  <c:v>2.4028384685516357</c:v>
                </c:pt>
                <c:pt idx="12">
                  <c:v>2.4982130527496338</c:v>
                </c:pt>
                <c:pt idx="13">
                  <c:v>17.264593124389648</c:v>
                </c:pt>
                <c:pt idx="14">
                  <c:v>27.081157684326172</c:v>
                </c:pt>
                <c:pt idx="16">
                  <c:v>7.2505416870117188</c:v>
                </c:pt>
                <c:pt idx="17">
                  <c:v>12.535161018371582</c:v>
                </c:pt>
                <c:pt idx="18">
                  <c:v>64.965347290039063</c:v>
                </c:pt>
                <c:pt idx="19">
                  <c:v>79.194984436035156</c:v>
                </c:pt>
                <c:pt idx="21">
                  <c:v>3.0782840251922607</c:v>
                </c:pt>
                <c:pt idx="22">
                  <c:v>3.1862881183624268</c:v>
                </c:pt>
                <c:pt idx="23">
                  <c:v>55.431476593017578</c:v>
                </c:pt>
                <c:pt idx="24">
                  <c:v>80.622726440429688</c:v>
                </c:pt>
                <c:pt idx="26">
                  <c:v>6.3551759719848633</c:v>
                </c:pt>
                <c:pt idx="27">
                  <c:v>6.555088996887207</c:v>
                </c:pt>
                <c:pt idx="28">
                  <c:v>28.667675018310547</c:v>
                </c:pt>
                <c:pt idx="29">
                  <c:v>40.678939819335938</c:v>
                </c:pt>
                <c:pt idx="31">
                  <c:v>2.1829180717468262</c:v>
                </c:pt>
                <c:pt idx="32">
                  <c:v>2.3002963066101074</c:v>
                </c:pt>
                <c:pt idx="33">
                  <c:v>18.286972045898438</c:v>
                </c:pt>
                <c:pt idx="34">
                  <c:v>23.259738922119141</c:v>
                </c:pt>
              </c:numCache>
            </c:numRef>
          </c:val>
          <c:smooth val="0"/>
          <c:extLst>
            <c:ext xmlns:c16="http://schemas.microsoft.com/office/drawing/2014/chart" uri="{C3380CC4-5D6E-409C-BE32-E72D297353CC}">
              <c16:uniqueId val="{00000007-65B4-4E7C-B4EC-4784276E1F06}"/>
            </c:ext>
          </c:extLst>
        </c:ser>
        <c:dLbls>
          <c:showLegendKey val="0"/>
          <c:showVal val="0"/>
          <c:showCatName val="0"/>
          <c:showSerName val="0"/>
          <c:showPercent val="0"/>
          <c:showBubbleSize val="0"/>
        </c:dLbls>
        <c:marker val="1"/>
        <c:smooth val="0"/>
        <c:axId val="1707956832"/>
        <c:axId val="1707972640"/>
      </c:lineChart>
      <c:catAx>
        <c:axId val="170795683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7972640"/>
        <c:crosses val="autoZero"/>
        <c:auto val="1"/>
        <c:lblAlgn val="ctr"/>
        <c:lblOffset val="100"/>
        <c:noMultiLvlLbl val="0"/>
      </c:catAx>
      <c:valAx>
        <c:axId val="1707972640"/>
        <c:scaling>
          <c:orientation val="minMax"/>
        </c:scaling>
        <c:delete val="0"/>
        <c:axPos val="l"/>
        <c:title>
          <c:tx>
            <c:rich>
              <a:bodyPr rot="-5400000" spcFirstLastPara="1" vertOverflow="ellipsis" vert="horz" wrap="square" anchor="ctr" anchorCtr="1"/>
              <a:lstStyle/>
              <a:p>
                <a:pPr>
                  <a:defRPr sz="1000" b="0" i="0" u="none" strike="noStrike" kern="1200" baseline="0">
                    <a:solidFill>
                      <a:srgbClr val="E83C48"/>
                    </a:solidFill>
                    <a:latin typeface="+mn-lt"/>
                    <a:ea typeface="+mn-ea"/>
                    <a:cs typeface="+mn-cs"/>
                  </a:defRPr>
                </a:pPr>
                <a:r>
                  <a:rPr lang="en-US">
                    <a:solidFill>
                      <a:srgbClr val="E83C48"/>
                    </a:solidFill>
                  </a:rPr>
                  <a:t>Proportion of population with data (%)</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E83C48"/>
                  </a:solidFill>
                  <a:latin typeface="+mn-lt"/>
                  <a:ea typeface="+mn-ea"/>
                  <a:cs typeface="+mn-cs"/>
                </a:defRPr>
              </a:pPr>
              <a:endParaRPr lang="en-US"/>
            </a:p>
          </c:txPr>
        </c:title>
        <c:numFmt formatCode="General" sourceLinked="1"/>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7956832"/>
        <c:crosses val="autoZero"/>
        <c:crossBetween val="between"/>
      </c:valAx>
      <c:valAx>
        <c:axId val="1946730064"/>
        <c:scaling>
          <c:orientation val="minMax"/>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 of countries with data available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6726736"/>
        <c:crosses val="max"/>
        <c:crossBetween val="between"/>
      </c:valAx>
      <c:catAx>
        <c:axId val="1946726736"/>
        <c:scaling>
          <c:orientation val="minMax"/>
        </c:scaling>
        <c:delete val="1"/>
        <c:axPos val="b"/>
        <c:numFmt formatCode="General" sourceLinked="1"/>
        <c:majorTickMark val="out"/>
        <c:minorTickMark val="none"/>
        <c:tickLblPos val="nextTo"/>
        <c:crossAx val="1946730064"/>
        <c:crosses val="autoZero"/>
        <c:auto val="1"/>
        <c:lblAlgn val="ctr"/>
        <c:lblOffset val="100"/>
        <c:noMultiLvlLbl val="0"/>
      </c:catAx>
      <c:spPr>
        <a:noFill/>
        <a:ln>
          <a:noFill/>
        </a:ln>
        <a:effectLst/>
      </c:spPr>
    </c:plotArea>
    <c:legend>
      <c:legendPos val="r"/>
      <c:legendEntry>
        <c:idx val="0"/>
        <c:delete val="1"/>
      </c:legendEntry>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WASH1!$C$32</c:f>
          <c:strCache>
            <c:ptCount val="1"/>
            <c:pt idx="0">
              <c:v>2023</c:v>
            </c:pt>
          </c:strCache>
        </c:strRef>
      </c:tx>
      <c:layout>
        <c:manualLayout>
          <c:xMode val="edge"/>
          <c:yMode val="edge"/>
          <c:x val="0.39578939268481067"/>
          <c:y val="0.78138113000070875"/>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61265578298201E-4"/>
          <c:y val="8.7218709334585739E-2"/>
          <c:w val="0.96314947039946386"/>
          <c:h val="0.68689609835619925"/>
        </c:manualLayout>
      </c:layout>
      <c:barChart>
        <c:barDir val="col"/>
        <c:grouping val="stacked"/>
        <c:varyColors val="0"/>
        <c:ser>
          <c:idx val="0"/>
          <c:order val="0"/>
          <c:tx>
            <c:strRef>
              <c:f>WASH1!$M$52</c:f>
              <c:strCache>
                <c:ptCount val="1"/>
                <c:pt idx="0">
                  <c:v>Basic</c:v>
                </c:pt>
              </c:strCache>
            </c:strRef>
          </c:tx>
          <c:spPr>
            <a:solidFill>
              <a:srgbClr val="EF414A"/>
            </a:solidFill>
          </c:spPr>
          <c:invertIfNegative val="0"/>
          <c:dLbls>
            <c:spPr>
              <a:noFill/>
              <a:ln>
                <a:noFill/>
              </a:ln>
              <a:effectLst/>
            </c:spPr>
            <c:txPr>
              <a:bodyPr wrap="square" lIns="38100" tIns="19050" rIns="38100" bIns="19050" anchor="ctr">
                <a:spAutoFit/>
              </a:bodyPr>
              <a:lstStyle/>
              <a:p>
                <a:pPr>
                  <a:defRPr sz="12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WASH1!$O$52</c:f>
              <c:numCache>
                <c:formatCode>0</c:formatCode>
                <c:ptCount val="1"/>
                <c:pt idx="0">
                  <c:v>28.583688735961914</c:v>
                </c:pt>
              </c:numCache>
            </c:numRef>
          </c:val>
          <c:extLst>
            <c:ext xmlns:c16="http://schemas.microsoft.com/office/drawing/2014/chart" uri="{C3380CC4-5D6E-409C-BE32-E72D297353CC}">
              <c16:uniqueId val="{00000000-DC88-4B50-88E2-01DCB2453C45}"/>
            </c:ext>
          </c:extLst>
        </c:ser>
        <c:ser>
          <c:idx val="3"/>
          <c:order val="1"/>
          <c:tx>
            <c:strRef>
              <c:f>WASH1!$M$55</c:f>
              <c:strCache>
                <c:ptCount val="1"/>
                <c:pt idx="0">
                  <c:v>Insufficient data</c:v>
                </c:pt>
              </c:strCache>
            </c:strRef>
          </c:tx>
          <c:spPr>
            <a:solidFill>
              <a:schemeClr val="bg1">
                <a:lumMod val="85000"/>
              </a:schemeClr>
            </a:solidFill>
          </c:spPr>
          <c:invertIfNegative val="0"/>
          <c:val>
            <c:numRef>
              <c:f>WASH1!$O$55</c:f>
              <c:numCache>
                <c:formatCode>0</c:formatCode>
                <c:ptCount val="1"/>
                <c:pt idx="0">
                  <c:v>0</c:v>
                </c:pt>
              </c:numCache>
            </c:numRef>
          </c:val>
          <c:extLst>
            <c:ext xmlns:c16="http://schemas.microsoft.com/office/drawing/2014/chart" uri="{C3380CC4-5D6E-409C-BE32-E72D297353CC}">
              <c16:uniqueId val="{00000001-DC88-4B50-88E2-01DCB2453C45}"/>
            </c:ext>
          </c:extLst>
        </c:ser>
        <c:ser>
          <c:idx val="1"/>
          <c:order val="2"/>
          <c:tx>
            <c:strRef>
              <c:f>WASH1!$M$53</c:f>
              <c:strCache>
                <c:ptCount val="1"/>
                <c:pt idx="0">
                  <c:v>Limited</c:v>
                </c:pt>
              </c:strCache>
            </c:strRef>
          </c:tx>
          <c:spPr>
            <a:solidFill>
              <a:srgbClr val="FFF176"/>
            </a:solidFill>
          </c:spPr>
          <c:invertIfNegative val="0"/>
          <c:dLbls>
            <c:spPr>
              <a:noFill/>
              <a:ln>
                <a:noFill/>
              </a:ln>
              <a:effectLst/>
            </c:spPr>
            <c:txPr>
              <a:bodyPr wrap="square" lIns="38100" tIns="19050" rIns="38100" bIns="19050" anchor="ctr">
                <a:spAutoFit/>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WASH1!$O$53</c:f>
              <c:numCache>
                <c:formatCode>0</c:formatCode>
                <c:ptCount val="1"/>
                <c:pt idx="0">
                  <c:v>42.715995788574219</c:v>
                </c:pt>
              </c:numCache>
            </c:numRef>
          </c:val>
          <c:extLst>
            <c:ext xmlns:c16="http://schemas.microsoft.com/office/drawing/2014/chart" uri="{C3380CC4-5D6E-409C-BE32-E72D297353CC}">
              <c16:uniqueId val="{00000002-DC88-4B50-88E2-01DCB2453C45}"/>
            </c:ext>
          </c:extLst>
        </c:ser>
        <c:ser>
          <c:idx val="2"/>
          <c:order val="3"/>
          <c:tx>
            <c:strRef>
              <c:f>WASH1!$M$54</c:f>
              <c:strCache>
                <c:ptCount val="1"/>
                <c:pt idx="0">
                  <c:v>No service</c:v>
                </c:pt>
              </c:strCache>
            </c:strRef>
          </c:tx>
          <c:spPr>
            <a:solidFill>
              <a:srgbClr val="FEBC11"/>
            </a:solidFill>
          </c:spPr>
          <c:invertIfNegative val="0"/>
          <c:dLbls>
            <c:spPr>
              <a:noFill/>
              <a:ln>
                <a:noFill/>
              </a:ln>
              <a:effectLst/>
            </c:spPr>
            <c:txPr>
              <a:bodyPr wrap="square" lIns="38100" tIns="19050" rIns="38100" bIns="19050" anchor="ctr">
                <a:spAutoFit/>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WASH1!$O$54</c:f>
              <c:numCache>
                <c:formatCode>0</c:formatCode>
                <c:ptCount val="1"/>
                <c:pt idx="0">
                  <c:v>28.7003173828125</c:v>
                </c:pt>
              </c:numCache>
            </c:numRef>
          </c:val>
          <c:extLst>
            <c:ext xmlns:c16="http://schemas.microsoft.com/office/drawing/2014/chart" uri="{C3380CC4-5D6E-409C-BE32-E72D297353CC}">
              <c16:uniqueId val="{00000003-DC88-4B50-88E2-01DCB2453C45}"/>
            </c:ext>
          </c:extLst>
        </c:ser>
        <c:dLbls>
          <c:showLegendKey val="0"/>
          <c:showVal val="0"/>
          <c:showCatName val="0"/>
          <c:showSerName val="0"/>
          <c:showPercent val="0"/>
          <c:showBubbleSize val="0"/>
        </c:dLbls>
        <c:gapWidth val="150"/>
        <c:overlap val="100"/>
        <c:axId val="1365294447"/>
        <c:axId val="1365298191"/>
      </c:barChart>
      <c:catAx>
        <c:axId val="1365294447"/>
        <c:scaling>
          <c:orientation val="minMax"/>
        </c:scaling>
        <c:delete val="1"/>
        <c:axPos val="b"/>
        <c:numFmt formatCode="0" sourceLinked="1"/>
        <c:majorTickMark val="none"/>
        <c:minorTickMark val="none"/>
        <c:tickLblPos val="nextTo"/>
        <c:crossAx val="1365298191"/>
        <c:crosses val="autoZero"/>
        <c:auto val="1"/>
        <c:lblAlgn val="ctr"/>
        <c:lblOffset val="100"/>
        <c:noMultiLvlLbl val="0"/>
      </c:catAx>
      <c:valAx>
        <c:axId val="1365298191"/>
        <c:scaling>
          <c:orientation val="minMax"/>
          <c:max val="100"/>
          <c:min val="0"/>
        </c:scaling>
        <c:delete val="1"/>
        <c:axPos val="l"/>
        <c:numFmt formatCode="General" sourceLinked="0"/>
        <c:majorTickMark val="out"/>
        <c:minorTickMark val="none"/>
        <c:tickLblPos val="nextTo"/>
        <c:crossAx val="1365294447"/>
        <c:crosses val="autoZero"/>
        <c:crossBetween val="between"/>
        <c:majorUnit val="20"/>
      </c:valAx>
    </c:plotArea>
    <c:legend>
      <c:legendPos val="r"/>
      <c:legendEntry>
        <c:idx val="2"/>
        <c:delete val="1"/>
      </c:legendEntry>
      <c:layout>
        <c:manualLayout>
          <c:xMode val="edge"/>
          <c:yMode val="edge"/>
          <c:x val="0.34486442369993325"/>
          <c:y val="0.83268334828811186"/>
          <c:w val="0.2820886803676263"/>
          <c:h val="0.1374055492058824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WASH1!$C$32</c:f>
          <c:strCache>
            <c:ptCount val="1"/>
            <c:pt idx="0">
              <c:v>2023</c:v>
            </c:pt>
          </c:strCache>
        </c:strRef>
      </c:tx>
      <c:layout>
        <c:manualLayout>
          <c:xMode val="edge"/>
          <c:yMode val="edge"/>
          <c:x val="0.39578939268481067"/>
          <c:y val="0.78138113000070875"/>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61265578298201E-4"/>
          <c:y val="8.7218709334585739E-2"/>
          <c:w val="0.96314947039946386"/>
          <c:h val="0.68418197725284347"/>
        </c:manualLayout>
      </c:layout>
      <c:barChart>
        <c:barDir val="col"/>
        <c:grouping val="stacked"/>
        <c:varyColors val="0"/>
        <c:ser>
          <c:idx val="0"/>
          <c:order val="0"/>
          <c:tx>
            <c:strRef>
              <c:f>WASH1!$M$58</c:f>
              <c:strCache>
                <c:ptCount val="1"/>
                <c:pt idx="0">
                  <c:v>Basic</c:v>
                </c:pt>
              </c:strCache>
            </c:strRef>
          </c:tx>
          <c:spPr>
            <a:solidFill>
              <a:srgbClr val="EF5BA1"/>
            </a:solidFill>
          </c:spPr>
          <c:invertIfNegative val="0"/>
          <c:dLbls>
            <c:spPr>
              <a:noFill/>
              <a:ln>
                <a:noFill/>
              </a:ln>
              <a:effectLst/>
            </c:spPr>
            <c:txPr>
              <a:bodyPr wrap="square" lIns="38100" tIns="19050" rIns="38100" bIns="19050" anchor="ctr">
                <a:spAutoFit/>
              </a:bodyPr>
              <a:lstStyle/>
              <a:p>
                <a:pPr>
                  <a:defRPr sz="12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WASH1!$O$58</c:f>
              <c:numCache>
                <c:formatCode>0</c:formatCode>
                <c:ptCount val="1"/>
                <c:pt idx="0">
                  <c:v>34.066959381103516</c:v>
                </c:pt>
              </c:numCache>
            </c:numRef>
          </c:val>
          <c:extLst>
            <c:ext xmlns:c16="http://schemas.microsoft.com/office/drawing/2014/chart" uri="{C3380CC4-5D6E-409C-BE32-E72D297353CC}">
              <c16:uniqueId val="{00000000-CD9D-45A4-A7E8-17D271B86D45}"/>
            </c:ext>
          </c:extLst>
        </c:ser>
        <c:ser>
          <c:idx val="3"/>
          <c:order val="1"/>
          <c:tx>
            <c:strRef>
              <c:f>WASH1!$M$61</c:f>
              <c:strCache>
                <c:ptCount val="1"/>
                <c:pt idx="0">
                  <c:v>Insufficient data</c:v>
                </c:pt>
              </c:strCache>
            </c:strRef>
          </c:tx>
          <c:spPr>
            <a:solidFill>
              <a:schemeClr val="bg1">
                <a:lumMod val="85000"/>
              </a:schemeClr>
            </a:solidFill>
          </c:spPr>
          <c:invertIfNegative val="0"/>
          <c:val>
            <c:numRef>
              <c:f>WASH1!$O$61</c:f>
              <c:numCache>
                <c:formatCode>0</c:formatCode>
                <c:ptCount val="1"/>
                <c:pt idx="0">
                  <c:v>0</c:v>
                </c:pt>
              </c:numCache>
            </c:numRef>
          </c:val>
          <c:extLst>
            <c:ext xmlns:c16="http://schemas.microsoft.com/office/drawing/2014/chart" uri="{C3380CC4-5D6E-409C-BE32-E72D297353CC}">
              <c16:uniqueId val="{00000003-CD9D-45A4-A7E8-17D271B86D45}"/>
            </c:ext>
          </c:extLst>
        </c:ser>
        <c:ser>
          <c:idx val="1"/>
          <c:order val="2"/>
          <c:tx>
            <c:strRef>
              <c:f>WASH1!$M$59</c:f>
              <c:strCache>
                <c:ptCount val="1"/>
                <c:pt idx="0">
                  <c:v>Limited</c:v>
                </c:pt>
              </c:strCache>
            </c:strRef>
          </c:tx>
          <c:spPr>
            <a:solidFill>
              <a:srgbClr val="FFF176"/>
            </a:solidFill>
          </c:spPr>
          <c:invertIfNegative val="0"/>
          <c:dLbls>
            <c:spPr>
              <a:noFill/>
              <a:ln>
                <a:noFill/>
              </a:ln>
              <a:effectLst/>
            </c:spPr>
            <c:txPr>
              <a:bodyPr wrap="square" lIns="38100" tIns="19050" rIns="38100" bIns="19050" anchor="ctr">
                <a:spAutoFit/>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WASH1!$O$59</c:f>
              <c:numCache>
                <c:formatCode>0</c:formatCode>
                <c:ptCount val="1"/>
                <c:pt idx="0">
                  <c:v>23.998847961425781</c:v>
                </c:pt>
              </c:numCache>
            </c:numRef>
          </c:val>
          <c:extLst>
            <c:ext xmlns:c16="http://schemas.microsoft.com/office/drawing/2014/chart" uri="{C3380CC4-5D6E-409C-BE32-E72D297353CC}">
              <c16:uniqueId val="{00000004-CD9D-45A4-A7E8-17D271B86D45}"/>
            </c:ext>
          </c:extLst>
        </c:ser>
        <c:ser>
          <c:idx val="2"/>
          <c:order val="3"/>
          <c:tx>
            <c:strRef>
              <c:f>WASH1!$M$60</c:f>
              <c:strCache>
                <c:ptCount val="1"/>
                <c:pt idx="0">
                  <c:v>No service</c:v>
                </c:pt>
              </c:strCache>
            </c:strRef>
          </c:tx>
          <c:spPr>
            <a:solidFill>
              <a:srgbClr val="FEBC11"/>
            </a:solidFill>
          </c:spPr>
          <c:invertIfNegative val="0"/>
          <c:dLbls>
            <c:spPr>
              <a:noFill/>
              <a:ln>
                <a:noFill/>
              </a:ln>
              <a:effectLst/>
            </c:spPr>
            <c:txPr>
              <a:bodyPr wrap="square" lIns="38100" tIns="19050" rIns="38100" bIns="19050" anchor="ctr">
                <a:spAutoFit/>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WASH1!$O$60</c:f>
              <c:numCache>
                <c:formatCode>0</c:formatCode>
                <c:ptCount val="1"/>
                <c:pt idx="0">
                  <c:v>41.934192657470703</c:v>
                </c:pt>
              </c:numCache>
            </c:numRef>
          </c:val>
          <c:extLst>
            <c:ext xmlns:c16="http://schemas.microsoft.com/office/drawing/2014/chart" uri="{C3380CC4-5D6E-409C-BE32-E72D297353CC}">
              <c16:uniqueId val="{00000005-CD9D-45A4-A7E8-17D271B86D45}"/>
            </c:ext>
          </c:extLst>
        </c:ser>
        <c:dLbls>
          <c:showLegendKey val="0"/>
          <c:showVal val="0"/>
          <c:showCatName val="0"/>
          <c:showSerName val="0"/>
          <c:showPercent val="0"/>
          <c:showBubbleSize val="0"/>
        </c:dLbls>
        <c:gapWidth val="150"/>
        <c:overlap val="100"/>
        <c:axId val="1365294447"/>
        <c:axId val="1365298191"/>
      </c:barChart>
      <c:catAx>
        <c:axId val="1365294447"/>
        <c:scaling>
          <c:orientation val="minMax"/>
        </c:scaling>
        <c:delete val="1"/>
        <c:axPos val="b"/>
        <c:numFmt formatCode="0" sourceLinked="1"/>
        <c:majorTickMark val="none"/>
        <c:minorTickMark val="none"/>
        <c:tickLblPos val="nextTo"/>
        <c:crossAx val="1365298191"/>
        <c:crosses val="autoZero"/>
        <c:auto val="1"/>
        <c:lblAlgn val="ctr"/>
        <c:lblOffset val="100"/>
        <c:noMultiLvlLbl val="0"/>
      </c:catAx>
      <c:valAx>
        <c:axId val="1365298191"/>
        <c:scaling>
          <c:orientation val="minMax"/>
          <c:max val="100"/>
        </c:scaling>
        <c:delete val="1"/>
        <c:axPos val="l"/>
        <c:numFmt formatCode="General" sourceLinked="0"/>
        <c:majorTickMark val="none"/>
        <c:minorTickMark val="none"/>
        <c:tickLblPos val="nextTo"/>
        <c:crossAx val="1365294447"/>
        <c:crosses val="autoZero"/>
        <c:crossBetween val="between"/>
        <c:majorUnit val="20"/>
      </c:valAx>
    </c:plotArea>
    <c:legend>
      <c:legendPos val="r"/>
      <c:legendEntry>
        <c:idx val="2"/>
        <c:delete val="1"/>
      </c:legendEntry>
      <c:layout>
        <c:manualLayout>
          <c:xMode val="edge"/>
          <c:yMode val="edge"/>
          <c:x val="0.34486442369993325"/>
          <c:y val="0.83268334828811186"/>
          <c:w val="0.2820886803676263"/>
          <c:h val="0.1374055492058824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WASH4!$A$33</c:f>
          <c:strCache>
            <c:ptCount val="1"/>
            <c:pt idx="0">
              <c:v>Water</c:v>
            </c:pt>
          </c:strCache>
        </c:strRef>
      </c:tx>
      <c:overlay val="0"/>
      <c:spPr>
        <a:solidFill>
          <a:srgbClr val="D0EBFC"/>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WASH4!$A$34</c:f>
              <c:strCache>
                <c:ptCount val="1"/>
                <c:pt idx="0">
                  <c:v>Census</c:v>
                </c:pt>
              </c:strCache>
            </c:strRef>
          </c:tx>
          <c:spPr>
            <a:solidFill>
              <a:srgbClr val="0077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WASH4!$B$34:$E$34</c:f>
              <c:numCache>
                <c:formatCode>0</c:formatCode>
                <c:ptCount val="4"/>
                <c:pt idx="0">
                  <c:v>1</c:v>
                </c:pt>
                <c:pt idx="1">
                  <c:v>6</c:v>
                </c:pt>
                <c:pt idx="2">
                  <c:v>8</c:v>
                </c:pt>
                <c:pt idx="3">
                  <c:v>13</c:v>
                </c:pt>
              </c:numCache>
            </c:numRef>
          </c:val>
          <c:extLst>
            <c:ext xmlns:c16="http://schemas.microsoft.com/office/drawing/2014/chart" uri="{C3380CC4-5D6E-409C-BE32-E72D297353CC}">
              <c16:uniqueId val="{00000000-5B87-4D4B-BD88-085D5E54C2F2}"/>
            </c:ext>
          </c:extLst>
        </c:ser>
        <c:ser>
          <c:idx val="1"/>
          <c:order val="1"/>
          <c:tx>
            <c:strRef>
              <c:f>WASH4!$A$35</c:f>
              <c:strCache>
                <c:ptCount val="1"/>
                <c:pt idx="0">
                  <c:v>Survey</c:v>
                </c:pt>
              </c:strCache>
            </c:strRef>
          </c:tx>
          <c:spPr>
            <a:solidFill>
              <a:srgbClr val="00A4E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WASH4!$B$35:$E$35</c:f>
              <c:numCache>
                <c:formatCode>0</c:formatCode>
                <c:ptCount val="4"/>
                <c:pt idx="0">
                  <c:v>9</c:v>
                </c:pt>
                <c:pt idx="1">
                  <c:v>16</c:v>
                </c:pt>
                <c:pt idx="2">
                  <c:v>26</c:v>
                </c:pt>
                <c:pt idx="3">
                  <c:v>32</c:v>
                </c:pt>
              </c:numCache>
            </c:numRef>
          </c:val>
          <c:extLst>
            <c:ext xmlns:c16="http://schemas.microsoft.com/office/drawing/2014/chart" uri="{C3380CC4-5D6E-409C-BE32-E72D297353CC}">
              <c16:uniqueId val="{00000001-5B87-4D4B-BD88-085D5E54C2F2}"/>
            </c:ext>
          </c:extLst>
        </c:ser>
        <c:ser>
          <c:idx val="2"/>
          <c:order val="2"/>
          <c:tx>
            <c:strRef>
              <c:f>WASH4!$A$36</c:f>
              <c:strCache>
                <c:ptCount val="1"/>
                <c:pt idx="0">
                  <c:v>Admin</c:v>
                </c:pt>
              </c:strCache>
            </c:strRef>
          </c:tx>
          <c:spPr>
            <a:solidFill>
              <a:srgbClr val="5AC0E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WASH4!$B$36:$E$36</c:f>
              <c:numCache>
                <c:formatCode>0</c:formatCode>
                <c:ptCount val="4"/>
                <c:pt idx="0">
                  <c:v>1</c:v>
                </c:pt>
                <c:pt idx="1">
                  <c:v>1</c:v>
                </c:pt>
                <c:pt idx="2">
                  <c:v>1</c:v>
                </c:pt>
                <c:pt idx="3">
                  <c:v>2</c:v>
                </c:pt>
              </c:numCache>
            </c:numRef>
          </c:val>
          <c:extLst>
            <c:ext xmlns:c16="http://schemas.microsoft.com/office/drawing/2014/chart" uri="{C3380CC4-5D6E-409C-BE32-E72D297353CC}">
              <c16:uniqueId val="{00000002-5B87-4D4B-BD88-085D5E54C2F2}"/>
            </c:ext>
          </c:extLst>
        </c:ser>
        <c:ser>
          <c:idx val="3"/>
          <c:order val="3"/>
          <c:tx>
            <c:strRef>
              <c:f>WASH4!$A$37</c:f>
              <c:strCache>
                <c:ptCount val="1"/>
                <c:pt idx="0">
                  <c:v>Other</c:v>
                </c:pt>
              </c:strCache>
            </c:strRef>
          </c:tx>
          <c:spPr>
            <a:solidFill>
              <a:srgbClr val="8ED8F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WASH4!$B$37:$E$37</c:f>
              <c:numCache>
                <c:formatCode>0</c:formatCode>
                <c:ptCount val="4"/>
                <c:pt idx="1">
                  <c:v>1</c:v>
                </c:pt>
                <c:pt idx="2">
                  <c:v>2</c:v>
                </c:pt>
                <c:pt idx="3">
                  <c:v>2</c:v>
                </c:pt>
              </c:numCache>
            </c:numRef>
          </c:val>
          <c:extLst>
            <c:ext xmlns:c16="http://schemas.microsoft.com/office/drawing/2014/chart" uri="{C3380CC4-5D6E-409C-BE32-E72D297353CC}">
              <c16:uniqueId val="{00000003-5B87-4D4B-BD88-085D5E54C2F2}"/>
            </c:ext>
          </c:extLst>
        </c:ser>
        <c:ser>
          <c:idx val="4"/>
          <c:order val="4"/>
          <c:tx>
            <c:strRef>
              <c:f>WASH4!$A$38</c:f>
              <c:strCache>
                <c:ptCount val="1"/>
                <c:pt idx="0">
                  <c:v>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WASH4!$B$38:$E$38</c:f>
              <c:numCache>
                <c:formatCode>0</c:formatCode>
                <c:ptCount val="4"/>
                <c:pt idx="1">
                  <c:v>24</c:v>
                </c:pt>
                <c:pt idx="2">
                  <c:v>37</c:v>
                </c:pt>
                <c:pt idx="3">
                  <c:v>49</c:v>
                </c:pt>
              </c:numCache>
            </c:numRef>
          </c:val>
          <c:extLst>
            <c:ext xmlns:c16="http://schemas.microsoft.com/office/drawing/2014/chart" uri="{C3380CC4-5D6E-409C-BE32-E72D297353CC}">
              <c16:uniqueId val="{00000001-0A17-499F-A75B-6AE19F615914}"/>
            </c:ext>
          </c:extLst>
        </c:ser>
        <c:dLbls>
          <c:showLegendKey val="0"/>
          <c:showVal val="0"/>
          <c:showCatName val="0"/>
          <c:showSerName val="0"/>
          <c:showPercent val="0"/>
          <c:showBubbleSize val="0"/>
        </c:dLbls>
        <c:gapWidth val="50"/>
        <c:overlap val="100"/>
        <c:axId val="2028389056"/>
        <c:axId val="2028389888"/>
      </c:barChart>
      <c:catAx>
        <c:axId val="202838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888"/>
        <c:crosses val="autoZero"/>
        <c:auto val="1"/>
        <c:lblAlgn val="ctr"/>
        <c:lblOffset val="100"/>
        <c:noMultiLvlLbl val="0"/>
      </c:catAx>
      <c:valAx>
        <c:axId val="202838988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0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WASH4!$A$63</c:f>
          <c:strCache>
            <c:ptCount val="1"/>
            <c:pt idx="0">
              <c:v>Any WASH</c:v>
            </c:pt>
          </c:strCache>
        </c:strRef>
      </c:tx>
      <c:overlay val="0"/>
      <c:spPr>
        <a:solidFill>
          <a:srgbClr val="DCE2EF"/>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113242448982903"/>
          <c:y val="0.11144412486375366"/>
          <c:w val="0.55227288590491297"/>
          <c:h val="0.81885216405443562"/>
        </c:manualLayout>
      </c:layout>
      <c:barChart>
        <c:barDir val="col"/>
        <c:grouping val="stacked"/>
        <c:varyColors val="0"/>
        <c:ser>
          <c:idx val="0"/>
          <c:order val="0"/>
          <c:tx>
            <c:strRef>
              <c:f>WASH4!$A$64</c:f>
              <c:strCache>
                <c:ptCount val="1"/>
                <c:pt idx="0">
                  <c:v>Census</c:v>
                </c:pt>
              </c:strCache>
            </c:strRef>
          </c:tx>
          <c:spPr>
            <a:solidFill>
              <a:srgbClr val="44495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WASH4!$B$64:$E$64</c:f>
              <c:numCache>
                <c:formatCode>0</c:formatCode>
                <c:ptCount val="4"/>
                <c:pt idx="0">
                  <c:v>1</c:v>
                </c:pt>
                <c:pt idx="1">
                  <c:v>6</c:v>
                </c:pt>
                <c:pt idx="2">
                  <c:v>8</c:v>
                </c:pt>
                <c:pt idx="3">
                  <c:v>16</c:v>
                </c:pt>
              </c:numCache>
            </c:numRef>
          </c:val>
          <c:extLst>
            <c:ext xmlns:c16="http://schemas.microsoft.com/office/drawing/2014/chart" uri="{C3380CC4-5D6E-409C-BE32-E72D297353CC}">
              <c16:uniqueId val="{00000000-61A5-42E0-BD68-5DD96DA40515}"/>
            </c:ext>
          </c:extLst>
        </c:ser>
        <c:ser>
          <c:idx val="1"/>
          <c:order val="1"/>
          <c:tx>
            <c:strRef>
              <c:f>WASH4!$A$65</c:f>
              <c:strCache>
                <c:ptCount val="1"/>
                <c:pt idx="0">
                  <c:v>Survey</c:v>
                </c:pt>
              </c:strCache>
            </c:strRef>
          </c:tx>
          <c:spPr>
            <a:solidFill>
              <a:srgbClr val="62708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WASH4!$B$65:$E$65</c:f>
              <c:numCache>
                <c:formatCode>0</c:formatCode>
                <c:ptCount val="4"/>
                <c:pt idx="0">
                  <c:v>11</c:v>
                </c:pt>
                <c:pt idx="1">
                  <c:v>22</c:v>
                </c:pt>
                <c:pt idx="2">
                  <c:v>37</c:v>
                </c:pt>
                <c:pt idx="3">
                  <c:v>43</c:v>
                </c:pt>
              </c:numCache>
            </c:numRef>
          </c:val>
          <c:extLst>
            <c:ext xmlns:c16="http://schemas.microsoft.com/office/drawing/2014/chart" uri="{C3380CC4-5D6E-409C-BE32-E72D297353CC}">
              <c16:uniqueId val="{00000001-61A5-42E0-BD68-5DD96DA40515}"/>
            </c:ext>
          </c:extLst>
        </c:ser>
        <c:ser>
          <c:idx val="2"/>
          <c:order val="2"/>
          <c:tx>
            <c:strRef>
              <c:f>WASH4!$A$66</c:f>
              <c:strCache>
                <c:ptCount val="1"/>
                <c:pt idx="0">
                  <c:v>Admin</c:v>
                </c:pt>
              </c:strCache>
            </c:strRef>
          </c:tx>
          <c:spPr>
            <a:solidFill>
              <a:srgbClr val="8899B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WASH4!$B$66:$E$66</c:f>
              <c:numCache>
                <c:formatCode>0</c:formatCode>
                <c:ptCount val="4"/>
                <c:pt idx="0">
                  <c:v>1</c:v>
                </c:pt>
                <c:pt idx="1">
                  <c:v>1</c:v>
                </c:pt>
                <c:pt idx="2">
                  <c:v>3</c:v>
                </c:pt>
                <c:pt idx="3">
                  <c:v>5</c:v>
                </c:pt>
              </c:numCache>
            </c:numRef>
          </c:val>
          <c:extLst>
            <c:ext xmlns:c16="http://schemas.microsoft.com/office/drawing/2014/chart" uri="{C3380CC4-5D6E-409C-BE32-E72D297353CC}">
              <c16:uniqueId val="{00000002-61A5-42E0-BD68-5DD96DA40515}"/>
            </c:ext>
          </c:extLst>
        </c:ser>
        <c:ser>
          <c:idx val="3"/>
          <c:order val="3"/>
          <c:tx>
            <c:strRef>
              <c:f>WASH4!$A$67</c:f>
              <c:strCache>
                <c:ptCount val="1"/>
                <c:pt idx="0">
                  <c:v>Other</c:v>
                </c:pt>
              </c:strCache>
            </c:strRef>
          </c:tx>
          <c:spPr>
            <a:solidFill>
              <a:srgbClr val="D0DAE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WASH4!$B$67:$E$67</c:f>
              <c:numCache>
                <c:formatCode>0</c:formatCode>
                <c:ptCount val="4"/>
                <c:pt idx="1">
                  <c:v>3</c:v>
                </c:pt>
                <c:pt idx="2">
                  <c:v>12</c:v>
                </c:pt>
                <c:pt idx="3">
                  <c:v>11</c:v>
                </c:pt>
              </c:numCache>
            </c:numRef>
          </c:val>
          <c:extLst>
            <c:ext xmlns:c16="http://schemas.microsoft.com/office/drawing/2014/chart" uri="{C3380CC4-5D6E-409C-BE32-E72D297353CC}">
              <c16:uniqueId val="{00000003-61A5-42E0-BD68-5DD96DA40515}"/>
            </c:ext>
          </c:extLst>
        </c:ser>
        <c:ser>
          <c:idx val="4"/>
          <c:order val="4"/>
          <c:tx>
            <c:strRef>
              <c:f>WASH4!$A$68</c:f>
              <c:strCache>
                <c:ptCount val="1"/>
                <c:pt idx="0">
                  <c:v>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WASH4!$B$68:$E$68</c:f>
              <c:numCache>
                <c:formatCode>0</c:formatCode>
                <c:ptCount val="4"/>
                <c:pt idx="1">
                  <c:v>32</c:v>
                </c:pt>
                <c:pt idx="2">
                  <c:v>60</c:v>
                </c:pt>
                <c:pt idx="3">
                  <c:v>75</c:v>
                </c:pt>
              </c:numCache>
            </c:numRef>
          </c:val>
          <c:extLst>
            <c:ext xmlns:c16="http://schemas.microsoft.com/office/drawing/2014/chart" uri="{C3380CC4-5D6E-409C-BE32-E72D297353CC}">
              <c16:uniqueId val="{00000000-4CC1-4E9A-901E-3764CE0929D6}"/>
            </c:ext>
          </c:extLst>
        </c:ser>
        <c:dLbls>
          <c:showLegendKey val="0"/>
          <c:showVal val="0"/>
          <c:showCatName val="0"/>
          <c:showSerName val="0"/>
          <c:showPercent val="0"/>
          <c:showBubbleSize val="0"/>
        </c:dLbls>
        <c:gapWidth val="50"/>
        <c:overlap val="100"/>
        <c:axId val="2028389056"/>
        <c:axId val="2028389888"/>
      </c:barChart>
      <c:catAx>
        <c:axId val="202838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888"/>
        <c:crosses val="autoZero"/>
        <c:auto val="1"/>
        <c:lblAlgn val="ctr"/>
        <c:lblOffset val="100"/>
        <c:noMultiLvlLbl val="0"/>
      </c:catAx>
      <c:valAx>
        <c:axId val="202838988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056"/>
        <c:crosses val="autoZero"/>
        <c:crossBetween val="between"/>
      </c:valAx>
      <c:spPr>
        <a:noFill/>
        <a:ln>
          <a:noFill/>
        </a:ln>
        <a:effectLst/>
      </c:spPr>
    </c:plotArea>
    <c:legend>
      <c:legendPos val="r"/>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WASH4!$A$39</c:f>
          <c:strCache>
            <c:ptCount val="1"/>
            <c:pt idx="0">
              <c:v>Sanitation</c:v>
            </c:pt>
          </c:strCache>
        </c:strRef>
      </c:tx>
      <c:overlay val="0"/>
      <c:spPr>
        <a:solidFill>
          <a:srgbClr val="C9E2C6"/>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WASH4!$A$40</c:f>
              <c:strCache>
                <c:ptCount val="1"/>
                <c:pt idx="0">
                  <c:v>Census</c:v>
                </c:pt>
              </c:strCache>
            </c:strRef>
          </c:tx>
          <c:spPr>
            <a:solidFill>
              <a:srgbClr val="0F773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WASH4!$B$40:$E$40</c:f>
              <c:numCache>
                <c:formatCode>0</c:formatCode>
                <c:ptCount val="4"/>
                <c:pt idx="0">
                  <c:v>1</c:v>
                </c:pt>
                <c:pt idx="1">
                  <c:v>1</c:v>
                </c:pt>
                <c:pt idx="2">
                  <c:v>2</c:v>
                </c:pt>
                <c:pt idx="3">
                  <c:v>6</c:v>
                </c:pt>
              </c:numCache>
            </c:numRef>
          </c:val>
          <c:extLst>
            <c:ext xmlns:c16="http://schemas.microsoft.com/office/drawing/2014/chart" uri="{C3380CC4-5D6E-409C-BE32-E72D297353CC}">
              <c16:uniqueId val="{00000000-5CC3-4B95-9478-F54DF074D5EC}"/>
            </c:ext>
          </c:extLst>
        </c:ser>
        <c:ser>
          <c:idx val="1"/>
          <c:order val="1"/>
          <c:tx>
            <c:strRef>
              <c:f>WASH4!$A$41</c:f>
              <c:strCache>
                <c:ptCount val="1"/>
                <c:pt idx="0">
                  <c:v>Survey</c:v>
                </c:pt>
              </c:strCache>
            </c:strRef>
          </c:tx>
          <c:spPr>
            <a:solidFill>
              <a:srgbClr val="2E9F5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WASH4!$B$41:$E$41</c:f>
              <c:numCache>
                <c:formatCode>0</c:formatCode>
                <c:ptCount val="4"/>
                <c:pt idx="0">
                  <c:v>10</c:v>
                </c:pt>
                <c:pt idx="1">
                  <c:v>19</c:v>
                </c:pt>
                <c:pt idx="2">
                  <c:v>26</c:v>
                </c:pt>
                <c:pt idx="3">
                  <c:v>31</c:v>
                </c:pt>
              </c:numCache>
            </c:numRef>
          </c:val>
          <c:extLst>
            <c:ext xmlns:c16="http://schemas.microsoft.com/office/drawing/2014/chart" uri="{C3380CC4-5D6E-409C-BE32-E72D297353CC}">
              <c16:uniqueId val="{00000001-5CC3-4B95-9478-F54DF074D5EC}"/>
            </c:ext>
          </c:extLst>
        </c:ser>
        <c:ser>
          <c:idx val="2"/>
          <c:order val="2"/>
          <c:tx>
            <c:strRef>
              <c:f>WASH4!$A$42</c:f>
              <c:strCache>
                <c:ptCount val="1"/>
                <c:pt idx="0">
                  <c:v>Admin</c:v>
                </c:pt>
              </c:strCache>
            </c:strRef>
          </c:tx>
          <c:spPr>
            <a:solidFill>
              <a:srgbClr val="61BE6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WASH4!$B$42:$E$42</c:f>
              <c:numCache>
                <c:formatCode>0</c:formatCode>
                <c:ptCount val="4"/>
                <c:pt idx="0">
                  <c:v>0</c:v>
                </c:pt>
                <c:pt idx="1">
                  <c:v>0</c:v>
                </c:pt>
                <c:pt idx="2">
                  <c:v>0</c:v>
                </c:pt>
                <c:pt idx="3">
                  <c:v>1</c:v>
                </c:pt>
              </c:numCache>
            </c:numRef>
          </c:val>
          <c:extLst>
            <c:ext xmlns:c16="http://schemas.microsoft.com/office/drawing/2014/chart" uri="{C3380CC4-5D6E-409C-BE32-E72D297353CC}">
              <c16:uniqueId val="{00000002-5CC3-4B95-9478-F54DF074D5EC}"/>
            </c:ext>
          </c:extLst>
        </c:ser>
        <c:ser>
          <c:idx val="3"/>
          <c:order val="3"/>
          <c:tx>
            <c:strRef>
              <c:f>WASH4!$A$43</c:f>
              <c:strCache>
                <c:ptCount val="1"/>
                <c:pt idx="0">
                  <c:v>Other</c:v>
                </c:pt>
              </c:strCache>
            </c:strRef>
          </c:tx>
          <c:spPr>
            <a:solidFill>
              <a:srgbClr val="BCE0C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WASH4!$B$43:$E$43</c:f>
              <c:numCache>
                <c:formatCode>0</c:formatCode>
                <c:ptCount val="4"/>
                <c:pt idx="1">
                  <c:v>1</c:v>
                </c:pt>
                <c:pt idx="2">
                  <c:v>0</c:v>
                </c:pt>
                <c:pt idx="3">
                  <c:v>0</c:v>
                </c:pt>
              </c:numCache>
            </c:numRef>
          </c:val>
          <c:extLst>
            <c:ext xmlns:c16="http://schemas.microsoft.com/office/drawing/2014/chart" uri="{C3380CC4-5D6E-409C-BE32-E72D297353CC}">
              <c16:uniqueId val="{00000003-5CC3-4B95-9478-F54DF074D5EC}"/>
            </c:ext>
          </c:extLst>
        </c:ser>
        <c:ser>
          <c:idx val="4"/>
          <c:order val="4"/>
          <c:tx>
            <c:strRef>
              <c:f>WASH4!$A$44</c:f>
              <c:strCache>
                <c:ptCount val="1"/>
                <c:pt idx="0">
                  <c:v>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WASH4!$B$44:$E$44</c:f>
              <c:numCache>
                <c:formatCode>0</c:formatCode>
                <c:ptCount val="4"/>
                <c:pt idx="1">
                  <c:v>21</c:v>
                </c:pt>
                <c:pt idx="2">
                  <c:v>28</c:v>
                </c:pt>
                <c:pt idx="3">
                  <c:v>38</c:v>
                </c:pt>
              </c:numCache>
            </c:numRef>
          </c:val>
          <c:extLst>
            <c:ext xmlns:c16="http://schemas.microsoft.com/office/drawing/2014/chart" uri="{C3380CC4-5D6E-409C-BE32-E72D297353CC}">
              <c16:uniqueId val="{00000000-6731-434E-9D03-83782B72342A}"/>
            </c:ext>
          </c:extLst>
        </c:ser>
        <c:dLbls>
          <c:showLegendKey val="0"/>
          <c:showVal val="0"/>
          <c:showCatName val="0"/>
          <c:showSerName val="0"/>
          <c:showPercent val="0"/>
          <c:showBubbleSize val="0"/>
        </c:dLbls>
        <c:gapWidth val="50"/>
        <c:overlap val="100"/>
        <c:axId val="2028389056"/>
        <c:axId val="2028389888"/>
      </c:barChart>
      <c:catAx>
        <c:axId val="202838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888"/>
        <c:crosses val="autoZero"/>
        <c:auto val="1"/>
        <c:lblAlgn val="ctr"/>
        <c:lblOffset val="100"/>
        <c:noMultiLvlLbl val="0"/>
      </c:catAx>
      <c:valAx>
        <c:axId val="202838988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0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WASH4!$A$45</c:f>
          <c:strCache>
            <c:ptCount val="1"/>
            <c:pt idx="0">
              <c:v>Hygiene</c:v>
            </c:pt>
          </c:strCache>
        </c:strRef>
      </c:tx>
      <c:overlay val="0"/>
      <c:spPr>
        <a:solidFill>
          <a:srgbClr val="C7A6CF"/>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WASH4!$A$46</c:f>
              <c:strCache>
                <c:ptCount val="1"/>
                <c:pt idx="0">
                  <c:v>Census</c:v>
                </c:pt>
              </c:strCache>
            </c:strRef>
          </c:tx>
          <c:spPr>
            <a:solidFill>
              <a:srgbClr val="5B1F6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WASH4!$B$46:$E$46</c:f>
              <c:numCache>
                <c:formatCode>0</c:formatCode>
                <c:ptCount val="4"/>
                <c:pt idx="0">
                  <c:v>1</c:v>
                </c:pt>
                <c:pt idx="1">
                  <c:v>1</c:v>
                </c:pt>
                <c:pt idx="2">
                  <c:v>2</c:v>
                </c:pt>
                <c:pt idx="3">
                  <c:v>3</c:v>
                </c:pt>
              </c:numCache>
            </c:numRef>
          </c:val>
          <c:extLst>
            <c:ext xmlns:c16="http://schemas.microsoft.com/office/drawing/2014/chart" uri="{C3380CC4-5D6E-409C-BE32-E72D297353CC}">
              <c16:uniqueId val="{00000000-E2AF-420F-8D35-9B83E4F90715}"/>
            </c:ext>
          </c:extLst>
        </c:ser>
        <c:ser>
          <c:idx val="1"/>
          <c:order val="1"/>
          <c:tx>
            <c:strRef>
              <c:f>WASH4!$A$47</c:f>
              <c:strCache>
                <c:ptCount val="1"/>
                <c:pt idx="0">
                  <c:v>Survey</c:v>
                </c:pt>
              </c:strCache>
            </c:strRef>
          </c:tx>
          <c:spPr>
            <a:solidFill>
              <a:srgbClr val="82369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WASH4!$B$47:$E$47</c:f>
              <c:numCache>
                <c:formatCode>0</c:formatCode>
                <c:ptCount val="4"/>
                <c:pt idx="0">
                  <c:v>7</c:v>
                </c:pt>
                <c:pt idx="1">
                  <c:v>9</c:v>
                </c:pt>
                <c:pt idx="2">
                  <c:v>17</c:v>
                </c:pt>
                <c:pt idx="3">
                  <c:v>24</c:v>
                </c:pt>
              </c:numCache>
            </c:numRef>
          </c:val>
          <c:extLst>
            <c:ext xmlns:c16="http://schemas.microsoft.com/office/drawing/2014/chart" uri="{C3380CC4-5D6E-409C-BE32-E72D297353CC}">
              <c16:uniqueId val="{00000001-E2AF-420F-8D35-9B83E4F90715}"/>
            </c:ext>
          </c:extLst>
        </c:ser>
        <c:ser>
          <c:idx val="2"/>
          <c:order val="2"/>
          <c:tx>
            <c:strRef>
              <c:f>WASH4!$A$48</c:f>
              <c:strCache>
                <c:ptCount val="1"/>
                <c:pt idx="0">
                  <c:v>Admin</c:v>
                </c:pt>
              </c:strCache>
            </c:strRef>
          </c:tx>
          <c:spPr>
            <a:solidFill>
              <a:srgbClr val="9A48B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WASH4!$B$48:$E$48</c:f>
              <c:numCache>
                <c:formatCode>0</c:formatCode>
                <c:ptCount val="4"/>
                <c:pt idx="0">
                  <c:v>1</c:v>
                </c:pt>
                <c:pt idx="1">
                  <c:v>1</c:v>
                </c:pt>
                <c:pt idx="2">
                  <c:v>1</c:v>
                </c:pt>
                <c:pt idx="3">
                  <c:v>1</c:v>
                </c:pt>
              </c:numCache>
            </c:numRef>
          </c:val>
          <c:extLst>
            <c:ext xmlns:c16="http://schemas.microsoft.com/office/drawing/2014/chart" uri="{C3380CC4-5D6E-409C-BE32-E72D297353CC}">
              <c16:uniqueId val="{00000002-E2AF-420F-8D35-9B83E4F90715}"/>
            </c:ext>
          </c:extLst>
        </c:ser>
        <c:ser>
          <c:idx val="3"/>
          <c:order val="3"/>
          <c:tx>
            <c:strRef>
              <c:f>WASH4!$A$49</c:f>
              <c:strCache>
                <c:ptCount val="1"/>
                <c:pt idx="0">
                  <c:v>Other</c:v>
                </c:pt>
              </c:strCache>
            </c:strRef>
          </c:tx>
          <c:spPr>
            <a:solidFill>
              <a:srgbClr val="D4ABD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WASH4!$B$49:$E$49</c:f>
              <c:numCache>
                <c:formatCode>0</c:formatCode>
                <c:ptCount val="4"/>
                <c:pt idx="1">
                  <c:v>0</c:v>
                </c:pt>
                <c:pt idx="2">
                  <c:v>1</c:v>
                </c:pt>
                <c:pt idx="3">
                  <c:v>1</c:v>
                </c:pt>
              </c:numCache>
            </c:numRef>
          </c:val>
          <c:extLst>
            <c:ext xmlns:c16="http://schemas.microsoft.com/office/drawing/2014/chart" uri="{C3380CC4-5D6E-409C-BE32-E72D297353CC}">
              <c16:uniqueId val="{00000003-E2AF-420F-8D35-9B83E4F90715}"/>
            </c:ext>
          </c:extLst>
        </c:ser>
        <c:ser>
          <c:idx val="4"/>
          <c:order val="4"/>
          <c:tx>
            <c:strRef>
              <c:f>WASH4!$A$50</c:f>
              <c:strCache>
                <c:ptCount val="1"/>
                <c:pt idx="0">
                  <c:v>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WASH4!$B$50:$E$50</c:f>
              <c:numCache>
                <c:formatCode>0</c:formatCode>
                <c:ptCount val="4"/>
                <c:pt idx="1">
                  <c:v>11</c:v>
                </c:pt>
                <c:pt idx="2">
                  <c:v>21</c:v>
                </c:pt>
                <c:pt idx="3">
                  <c:v>29</c:v>
                </c:pt>
              </c:numCache>
            </c:numRef>
          </c:val>
          <c:extLst>
            <c:ext xmlns:c16="http://schemas.microsoft.com/office/drawing/2014/chart" uri="{C3380CC4-5D6E-409C-BE32-E72D297353CC}">
              <c16:uniqueId val="{00000000-AF1B-4B2D-8F6C-1FA8758ED163}"/>
            </c:ext>
          </c:extLst>
        </c:ser>
        <c:dLbls>
          <c:showLegendKey val="0"/>
          <c:showVal val="0"/>
          <c:showCatName val="0"/>
          <c:showSerName val="0"/>
          <c:showPercent val="0"/>
          <c:showBubbleSize val="0"/>
        </c:dLbls>
        <c:gapWidth val="50"/>
        <c:overlap val="100"/>
        <c:axId val="2028389056"/>
        <c:axId val="2028389888"/>
      </c:barChart>
      <c:catAx>
        <c:axId val="202838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888"/>
        <c:crosses val="autoZero"/>
        <c:auto val="1"/>
        <c:lblAlgn val="ctr"/>
        <c:lblOffset val="100"/>
        <c:noMultiLvlLbl val="0"/>
      </c:catAx>
      <c:valAx>
        <c:axId val="202838988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0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WASH4!$A$51</c:f>
          <c:strCache>
            <c:ptCount val="1"/>
            <c:pt idx="0">
              <c:v>Waste management</c:v>
            </c:pt>
          </c:strCache>
        </c:strRef>
      </c:tx>
      <c:overlay val="0"/>
      <c:spPr>
        <a:solidFill>
          <a:srgbClr val="A92339">
            <a:alpha val="25098"/>
          </a:srgbClr>
        </a:solidFill>
        <a:ln>
          <a:noFill/>
        </a:ln>
        <a:effectLst/>
      </c:spPr>
      <c:txPr>
        <a:bodyPr rot="0" spcFirstLastPara="1" vertOverflow="ellipsis" vert="horz" wrap="square" anchor="ctr" anchorCtr="1"/>
        <a:lstStyle/>
        <a:p>
          <a:pPr>
            <a:defRPr sz="1400" b="0"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0"/>
          <c:order val="0"/>
          <c:tx>
            <c:strRef>
              <c:f>WASH4!$A$52</c:f>
              <c:strCache>
                <c:ptCount val="1"/>
                <c:pt idx="0">
                  <c:v>Census</c:v>
                </c:pt>
              </c:strCache>
            </c:strRef>
          </c:tx>
          <c:spPr>
            <a:solidFill>
              <a:srgbClr val="A9233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WASH4!$B$52:$E$52</c:f>
              <c:numCache>
                <c:formatCode>0</c:formatCode>
                <c:ptCount val="4"/>
                <c:pt idx="0">
                  <c:v>1</c:v>
                </c:pt>
                <c:pt idx="1">
                  <c:v>1</c:v>
                </c:pt>
                <c:pt idx="2">
                  <c:v>2</c:v>
                </c:pt>
                <c:pt idx="3">
                  <c:v>9</c:v>
                </c:pt>
              </c:numCache>
            </c:numRef>
          </c:val>
          <c:extLst>
            <c:ext xmlns:c16="http://schemas.microsoft.com/office/drawing/2014/chart" uri="{C3380CC4-5D6E-409C-BE32-E72D297353CC}">
              <c16:uniqueId val="{00000000-E2AF-420F-8D35-9B83E4F90715}"/>
            </c:ext>
          </c:extLst>
        </c:ser>
        <c:ser>
          <c:idx val="1"/>
          <c:order val="1"/>
          <c:tx>
            <c:strRef>
              <c:f>WASH4!$A$53</c:f>
              <c:strCache>
                <c:ptCount val="1"/>
                <c:pt idx="0">
                  <c:v>Survey</c:v>
                </c:pt>
              </c:strCache>
            </c:strRef>
          </c:tx>
          <c:spPr>
            <a:solidFill>
              <a:srgbClr val="C22D3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WASH4!$B$53:$E$53</c:f>
              <c:numCache>
                <c:formatCode>0</c:formatCode>
                <c:ptCount val="4"/>
                <c:pt idx="0">
                  <c:v>11</c:v>
                </c:pt>
                <c:pt idx="1">
                  <c:v>20</c:v>
                </c:pt>
                <c:pt idx="2">
                  <c:v>26</c:v>
                </c:pt>
                <c:pt idx="3">
                  <c:v>29</c:v>
                </c:pt>
              </c:numCache>
            </c:numRef>
          </c:val>
          <c:extLst>
            <c:ext xmlns:c16="http://schemas.microsoft.com/office/drawing/2014/chart" uri="{C3380CC4-5D6E-409C-BE32-E72D297353CC}">
              <c16:uniqueId val="{00000001-E2AF-420F-8D35-9B83E4F90715}"/>
            </c:ext>
          </c:extLst>
        </c:ser>
        <c:ser>
          <c:idx val="2"/>
          <c:order val="2"/>
          <c:tx>
            <c:strRef>
              <c:f>WASH4!$A$54</c:f>
              <c:strCache>
                <c:ptCount val="1"/>
                <c:pt idx="0">
                  <c:v>Admin</c:v>
                </c:pt>
              </c:strCache>
            </c:strRef>
          </c:tx>
          <c:spPr>
            <a:solidFill>
              <a:srgbClr val="E83C4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WASH4!$B$54:$E$54</c:f>
              <c:numCache>
                <c:formatCode>0</c:formatCode>
                <c:ptCount val="4"/>
                <c:pt idx="0">
                  <c:v>1</c:v>
                </c:pt>
                <c:pt idx="1">
                  <c:v>1</c:v>
                </c:pt>
                <c:pt idx="2">
                  <c:v>3</c:v>
                </c:pt>
                <c:pt idx="3">
                  <c:v>5</c:v>
                </c:pt>
              </c:numCache>
            </c:numRef>
          </c:val>
          <c:extLst>
            <c:ext xmlns:c16="http://schemas.microsoft.com/office/drawing/2014/chart" uri="{C3380CC4-5D6E-409C-BE32-E72D297353CC}">
              <c16:uniqueId val="{00000002-E2AF-420F-8D35-9B83E4F90715}"/>
            </c:ext>
          </c:extLst>
        </c:ser>
        <c:ser>
          <c:idx val="3"/>
          <c:order val="3"/>
          <c:tx>
            <c:strRef>
              <c:f>WASH4!$A$55</c:f>
              <c:strCache>
                <c:ptCount val="1"/>
                <c:pt idx="0">
                  <c:v>Other</c:v>
                </c:pt>
              </c:strCache>
            </c:strRef>
          </c:tx>
          <c:spPr>
            <a:solidFill>
              <a:srgbClr val="F9B5A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WASH4!$B$55:$E$55</c:f>
              <c:numCache>
                <c:formatCode>0</c:formatCode>
                <c:ptCount val="4"/>
                <c:pt idx="1">
                  <c:v>1</c:v>
                </c:pt>
                <c:pt idx="2">
                  <c:v>10</c:v>
                </c:pt>
                <c:pt idx="3">
                  <c:v>9</c:v>
                </c:pt>
              </c:numCache>
            </c:numRef>
          </c:val>
          <c:extLst>
            <c:ext xmlns:c16="http://schemas.microsoft.com/office/drawing/2014/chart" uri="{C3380CC4-5D6E-409C-BE32-E72D297353CC}">
              <c16:uniqueId val="{00000003-E2AF-420F-8D35-9B83E4F90715}"/>
            </c:ext>
          </c:extLst>
        </c:ser>
        <c:ser>
          <c:idx val="4"/>
          <c:order val="4"/>
          <c:tx>
            <c:strRef>
              <c:f>WASH4!$A$56</c:f>
              <c:strCache>
                <c:ptCount val="1"/>
                <c:pt idx="0">
                  <c:v>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WASH4!$B$56:$E$56</c:f>
              <c:numCache>
                <c:formatCode>0</c:formatCode>
                <c:ptCount val="4"/>
                <c:pt idx="1">
                  <c:v>23</c:v>
                </c:pt>
                <c:pt idx="2">
                  <c:v>41</c:v>
                </c:pt>
                <c:pt idx="3">
                  <c:v>52</c:v>
                </c:pt>
              </c:numCache>
            </c:numRef>
          </c:val>
          <c:extLst>
            <c:ext xmlns:c16="http://schemas.microsoft.com/office/drawing/2014/chart" uri="{C3380CC4-5D6E-409C-BE32-E72D297353CC}">
              <c16:uniqueId val="{00000000-923C-47F1-B838-60AEE340B765}"/>
            </c:ext>
          </c:extLst>
        </c:ser>
        <c:dLbls>
          <c:showLegendKey val="0"/>
          <c:showVal val="0"/>
          <c:showCatName val="0"/>
          <c:showSerName val="0"/>
          <c:showPercent val="0"/>
          <c:showBubbleSize val="0"/>
        </c:dLbls>
        <c:gapWidth val="50"/>
        <c:overlap val="100"/>
        <c:axId val="2028389056"/>
        <c:axId val="2028389888"/>
      </c:barChart>
      <c:catAx>
        <c:axId val="202838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888"/>
        <c:crosses val="autoZero"/>
        <c:auto val="1"/>
        <c:lblAlgn val="ctr"/>
        <c:lblOffset val="100"/>
        <c:noMultiLvlLbl val="0"/>
      </c:catAx>
      <c:valAx>
        <c:axId val="202838988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0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WASH4!$A$57</c:f>
          <c:strCache>
            <c:ptCount val="1"/>
            <c:pt idx="0">
              <c:v>Environmental cleaning</c:v>
            </c:pt>
          </c:strCache>
        </c:strRef>
      </c:tx>
      <c:overlay val="0"/>
      <c:spPr>
        <a:solidFill>
          <a:srgbClr val="AE2668">
            <a:alpha val="25098"/>
          </a:srgbClr>
        </a:solidFill>
        <a:ln>
          <a:noFill/>
        </a:ln>
        <a:effectLst/>
      </c:spPr>
      <c:txPr>
        <a:bodyPr rot="0" spcFirstLastPara="1" vertOverflow="ellipsis" vert="horz" wrap="square" anchor="ctr" anchorCtr="1"/>
        <a:lstStyle/>
        <a:p>
          <a:pPr>
            <a:defRPr sz="1400" b="0" i="0" u="none" strike="noStrike" kern="1200" spc="0" baseline="0">
              <a:solidFill>
                <a:srgbClr val="AE2668"/>
              </a:solidFill>
              <a:latin typeface="+mn-lt"/>
              <a:ea typeface="+mn-ea"/>
              <a:cs typeface="+mn-cs"/>
            </a:defRPr>
          </a:pPr>
          <a:endParaRPr lang="en-US"/>
        </a:p>
      </c:txPr>
    </c:title>
    <c:autoTitleDeleted val="0"/>
    <c:plotArea>
      <c:layout/>
      <c:barChart>
        <c:barDir val="col"/>
        <c:grouping val="stacked"/>
        <c:varyColors val="0"/>
        <c:ser>
          <c:idx val="0"/>
          <c:order val="0"/>
          <c:tx>
            <c:strRef>
              <c:f>WASH4!$A$58</c:f>
              <c:strCache>
                <c:ptCount val="1"/>
                <c:pt idx="0">
                  <c:v>Census</c:v>
                </c:pt>
              </c:strCache>
            </c:strRef>
          </c:tx>
          <c:spPr>
            <a:solidFill>
              <a:srgbClr val="AE266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WASH4!$B$58:$E$58</c:f>
              <c:numCache>
                <c:formatCode>0</c:formatCode>
                <c:ptCount val="4"/>
                <c:pt idx="0">
                  <c:v>0</c:v>
                </c:pt>
                <c:pt idx="1">
                  <c:v>0</c:v>
                </c:pt>
                <c:pt idx="2">
                  <c:v>1</c:v>
                </c:pt>
                <c:pt idx="3">
                  <c:v>5</c:v>
                </c:pt>
              </c:numCache>
            </c:numRef>
          </c:val>
          <c:extLst>
            <c:ext xmlns:c16="http://schemas.microsoft.com/office/drawing/2014/chart" uri="{C3380CC4-5D6E-409C-BE32-E72D297353CC}">
              <c16:uniqueId val="{00000000-E2AF-420F-8D35-9B83E4F90715}"/>
            </c:ext>
          </c:extLst>
        </c:ser>
        <c:ser>
          <c:idx val="1"/>
          <c:order val="1"/>
          <c:tx>
            <c:strRef>
              <c:f>WASH4!$A$59</c:f>
              <c:strCache>
                <c:ptCount val="1"/>
                <c:pt idx="0">
                  <c:v>Survey</c:v>
                </c:pt>
              </c:strCache>
            </c:strRef>
          </c:tx>
          <c:spPr>
            <a:solidFill>
              <a:srgbClr val="C7347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WASH4!$B$59:$E$59</c:f>
              <c:numCache>
                <c:formatCode>0</c:formatCode>
                <c:ptCount val="4"/>
                <c:pt idx="0">
                  <c:v>0</c:v>
                </c:pt>
                <c:pt idx="1">
                  <c:v>1</c:v>
                </c:pt>
                <c:pt idx="2">
                  <c:v>8</c:v>
                </c:pt>
                <c:pt idx="3">
                  <c:v>14</c:v>
                </c:pt>
              </c:numCache>
            </c:numRef>
          </c:val>
          <c:extLst>
            <c:ext xmlns:c16="http://schemas.microsoft.com/office/drawing/2014/chart" uri="{C3380CC4-5D6E-409C-BE32-E72D297353CC}">
              <c16:uniqueId val="{00000001-E2AF-420F-8D35-9B83E4F90715}"/>
            </c:ext>
          </c:extLst>
        </c:ser>
        <c:ser>
          <c:idx val="2"/>
          <c:order val="2"/>
          <c:tx>
            <c:strRef>
              <c:f>WASH4!$A$60</c:f>
              <c:strCache>
                <c:ptCount val="1"/>
                <c:pt idx="0">
                  <c:v>Admin</c:v>
                </c:pt>
              </c:strCache>
            </c:strRef>
          </c:tx>
          <c:spPr>
            <a:solidFill>
              <a:srgbClr val="E6469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WASH4!$B$60:$E$60</c:f>
              <c:numCache>
                <c:formatCode>0</c:formatCode>
                <c:ptCount val="4"/>
                <c:pt idx="0">
                  <c:v>0</c:v>
                </c:pt>
                <c:pt idx="1">
                  <c:v>1</c:v>
                </c:pt>
                <c:pt idx="2">
                  <c:v>1</c:v>
                </c:pt>
                <c:pt idx="3">
                  <c:v>1</c:v>
                </c:pt>
              </c:numCache>
            </c:numRef>
          </c:val>
          <c:extLst>
            <c:ext xmlns:c16="http://schemas.microsoft.com/office/drawing/2014/chart" uri="{C3380CC4-5D6E-409C-BE32-E72D297353CC}">
              <c16:uniqueId val="{00000002-E2AF-420F-8D35-9B83E4F90715}"/>
            </c:ext>
          </c:extLst>
        </c:ser>
        <c:ser>
          <c:idx val="3"/>
          <c:order val="3"/>
          <c:tx>
            <c:strRef>
              <c:f>WASH4!$A$61</c:f>
              <c:strCache>
                <c:ptCount val="1"/>
                <c:pt idx="0">
                  <c:v>Other</c:v>
                </c:pt>
              </c:strCache>
            </c:strRef>
          </c:tx>
          <c:spPr>
            <a:solidFill>
              <a:srgbClr val="F8B4D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WASH4!$B$61:$E$61</c:f>
              <c:numCache>
                <c:formatCode>0</c:formatCode>
                <c:ptCount val="4"/>
                <c:pt idx="1">
                  <c:v>0</c:v>
                </c:pt>
                <c:pt idx="2">
                  <c:v>0</c:v>
                </c:pt>
                <c:pt idx="3">
                  <c:v>0</c:v>
                </c:pt>
              </c:numCache>
            </c:numRef>
          </c:val>
          <c:extLst>
            <c:ext xmlns:c16="http://schemas.microsoft.com/office/drawing/2014/chart" uri="{C3380CC4-5D6E-409C-BE32-E72D297353CC}">
              <c16:uniqueId val="{00000003-E2AF-420F-8D35-9B83E4F90715}"/>
            </c:ext>
          </c:extLst>
        </c:ser>
        <c:ser>
          <c:idx val="4"/>
          <c:order val="4"/>
          <c:tx>
            <c:strRef>
              <c:f>WASH4!$A$62</c:f>
              <c:strCache>
                <c:ptCount val="1"/>
                <c:pt idx="0">
                  <c:v>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WASH4!$B$62:$E$62</c:f>
              <c:numCache>
                <c:formatCode>0</c:formatCode>
                <c:ptCount val="4"/>
                <c:pt idx="1">
                  <c:v>2</c:v>
                </c:pt>
                <c:pt idx="2">
                  <c:v>10</c:v>
                </c:pt>
                <c:pt idx="3">
                  <c:v>20</c:v>
                </c:pt>
              </c:numCache>
            </c:numRef>
          </c:val>
          <c:extLst>
            <c:ext xmlns:c16="http://schemas.microsoft.com/office/drawing/2014/chart" uri="{C3380CC4-5D6E-409C-BE32-E72D297353CC}">
              <c16:uniqueId val="{00000000-31F1-42E0-BF03-16DA16ACFFA4}"/>
            </c:ext>
          </c:extLst>
        </c:ser>
        <c:dLbls>
          <c:showLegendKey val="0"/>
          <c:showVal val="0"/>
          <c:showCatName val="0"/>
          <c:showSerName val="0"/>
          <c:showPercent val="0"/>
          <c:showBubbleSize val="0"/>
        </c:dLbls>
        <c:gapWidth val="50"/>
        <c:overlap val="100"/>
        <c:axId val="2028389056"/>
        <c:axId val="2028389888"/>
      </c:barChart>
      <c:catAx>
        <c:axId val="202838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888"/>
        <c:crosses val="autoZero"/>
        <c:auto val="1"/>
        <c:lblAlgn val="ctr"/>
        <c:lblOffset val="100"/>
        <c:noMultiLvlLbl val="0"/>
      </c:catAx>
      <c:valAx>
        <c:axId val="202838988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0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WASH5!$A$33</c:f>
          <c:strCache>
            <c:ptCount val="1"/>
            <c:pt idx="0">
              <c:v>Water</c:v>
            </c:pt>
          </c:strCache>
        </c:strRef>
      </c:tx>
      <c:overlay val="0"/>
      <c:spPr>
        <a:solidFill>
          <a:srgbClr val="D0EBFC"/>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WASH5!$A$34</c:f>
              <c:strCache>
                <c:ptCount val="1"/>
                <c:pt idx="0">
                  <c:v>Census</c:v>
                </c:pt>
              </c:strCache>
            </c:strRef>
          </c:tx>
          <c:spPr>
            <a:solidFill>
              <a:srgbClr val="0077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WASH5!$B$34:$E$34</c:f>
              <c:numCache>
                <c:formatCode>0</c:formatCode>
                <c:ptCount val="4"/>
                <c:pt idx="0">
                  <c:v>166</c:v>
                </c:pt>
                <c:pt idx="1">
                  <c:v>23854</c:v>
                </c:pt>
                <c:pt idx="2">
                  <c:v>23257</c:v>
                </c:pt>
                <c:pt idx="3">
                  <c:v>40856</c:v>
                </c:pt>
              </c:numCache>
            </c:numRef>
          </c:val>
          <c:extLst>
            <c:ext xmlns:c16="http://schemas.microsoft.com/office/drawing/2014/chart" uri="{C3380CC4-5D6E-409C-BE32-E72D297353CC}">
              <c16:uniqueId val="{00000000-BD7A-456E-BA80-9CD48920F43A}"/>
            </c:ext>
          </c:extLst>
        </c:ser>
        <c:ser>
          <c:idx val="1"/>
          <c:order val="1"/>
          <c:tx>
            <c:strRef>
              <c:f>WASH5!$A$35</c:f>
              <c:strCache>
                <c:ptCount val="1"/>
                <c:pt idx="0">
                  <c:v>Survey</c:v>
                </c:pt>
              </c:strCache>
            </c:strRef>
          </c:tx>
          <c:spPr>
            <a:solidFill>
              <a:srgbClr val="00A4E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WASH5!$B$35:$E$35</c:f>
              <c:numCache>
                <c:formatCode>0</c:formatCode>
                <c:ptCount val="4"/>
                <c:pt idx="0">
                  <c:v>5112</c:v>
                </c:pt>
                <c:pt idx="1">
                  <c:v>15940</c:v>
                </c:pt>
                <c:pt idx="2">
                  <c:v>16639</c:v>
                </c:pt>
                <c:pt idx="3">
                  <c:v>23204</c:v>
                </c:pt>
              </c:numCache>
            </c:numRef>
          </c:val>
          <c:extLst>
            <c:ext xmlns:c16="http://schemas.microsoft.com/office/drawing/2014/chart" uri="{C3380CC4-5D6E-409C-BE32-E72D297353CC}">
              <c16:uniqueId val="{00000001-BD7A-456E-BA80-9CD48920F43A}"/>
            </c:ext>
          </c:extLst>
        </c:ser>
        <c:ser>
          <c:idx val="2"/>
          <c:order val="2"/>
          <c:tx>
            <c:strRef>
              <c:f>WASH5!$A$36</c:f>
              <c:strCache>
                <c:ptCount val="1"/>
                <c:pt idx="0">
                  <c:v>Admin</c:v>
                </c:pt>
              </c:strCache>
            </c:strRef>
          </c:tx>
          <c:spPr>
            <a:solidFill>
              <a:srgbClr val="5AC0E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WASH5!$B$36:$E$36</c:f>
              <c:numCache>
                <c:formatCode>0</c:formatCode>
                <c:ptCount val="4"/>
                <c:pt idx="0">
                  <c:v>1866</c:v>
                </c:pt>
                <c:pt idx="1">
                  <c:v>1866</c:v>
                </c:pt>
                <c:pt idx="2">
                  <c:v>1866</c:v>
                </c:pt>
                <c:pt idx="3">
                  <c:v>2493</c:v>
                </c:pt>
              </c:numCache>
            </c:numRef>
          </c:val>
          <c:extLst>
            <c:ext xmlns:c16="http://schemas.microsoft.com/office/drawing/2014/chart" uri="{C3380CC4-5D6E-409C-BE32-E72D297353CC}">
              <c16:uniqueId val="{00000002-BD7A-456E-BA80-9CD48920F43A}"/>
            </c:ext>
          </c:extLst>
        </c:ser>
        <c:ser>
          <c:idx val="3"/>
          <c:order val="3"/>
          <c:tx>
            <c:strRef>
              <c:f>WASH5!$A$37</c:f>
              <c:strCache>
                <c:ptCount val="1"/>
                <c:pt idx="0">
                  <c:v>Other</c:v>
                </c:pt>
              </c:strCache>
            </c:strRef>
          </c:tx>
          <c:spPr>
            <a:solidFill>
              <a:srgbClr val="8ED8F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WASH5!$B$37:$E$37</c:f>
              <c:numCache>
                <c:formatCode>0</c:formatCode>
                <c:ptCount val="4"/>
                <c:pt idx="1">
                  <c:v>420</c:v>
                </c:pt>
                <c:pt idx="2">
                  <c:v>420</c:v>
                </c:pt>
                <c:pt idx="3">
                  <c:v>420</c:v>
                </c:pt>
              </c:numCache>
            </c:numRef>
          </c:val>
          <c:extLst>
            <c:ext xmlns:c16="http://schemas.microsoft.com/office/drawing/2014/chart" uri="{C3380CC4-5D6E-409C-BE32-E72D297353CC}">
              <c16:uniqueId val="{00000003-BD7A-456E-BA80-9CD48920F43A}"/>
            </c:ext>
          </c:extLst>
        </c:ser>
        <c:ser>
          <c:idx val="4"/>
          <c:order val="4"/>
          <c:tx>
            <c:strRef>
              <c:f>WASH5!$A$38</c:f>
              <c:strCache>
                <c:ptCount val="1"/>
                <c:pt idx="0">
                  <c:v>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WASH5!$B$38:$E$38</c:f>
              <c:numCache>
                <c:formatCode>0</c:formatCode>
                <c:ptCount val="4"/>
                <c:pt idx="1">
                  <c:v>42080</c:v>
                </c:pt>
                <c:pt idx="2">
                  <c:v>42182</c:v>
                </c:pt>
                <c:pt idx="3">
                  <c:v>66973</c:v>
                </c:pt>
              </c:numCache>
            </c:numRef>
          </c:val>
          <c:extLst>
            <c:ext xmlns:c16="http://schemas.microsoft.com/office/drawing/2014/chart" uri="{C3380CC4-5D6E-409C-BE32-E72D297353CC}">
              <c16:uniqueId val="{00000004-BD7A-456E-BA80-9CD48920F43A}"/>
            </c:ext>
          </c:extLst>
        </c:ser>
        <c:dLbls>
          <c:showLegendKey val="0"/>
          <c:showVal val="0"/>
          <c:showCatName val="0"/>
          <c:showSerName val="0"/>
          <c:showPercent val="0"/>
          <c:showBubbleSize val="0"/>
        </c:dLbls>
        <c:gapWidth val="50"/>
        <c:overlap val="100"/>
        <c:axId val="2028389056"/>
        <c:axId val="2028389888"/>
      </c:barChart>
      <c:catAx>
        <c:axId val="202838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888"/>
        <c:crosses val="autoZero"/>
        <c:auto val="1"/>
        <c:lblAlgn val="ctr"/>
        <c:lblOffset val="100"/>
        <c:noMultiLvlLbl val="0"/>
      </c:catAx>
      <c:valAx>
        <c:axId val="202838988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0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WASH1!$C$32</c:f>
          <c:strCache>
            <c:ptCount val="1"/>
            <c:pt idx="0">
              <c:v>2023</c:v>
            </c:pt>
          </c:strCache>
        </c:strRef>
      </c:tx>
      <c:layout>
        <c:manualLayout>
          <c:xMode val="edge"/>
          <c:yMode val="edge"/>
          <c:x val="0.56732933756414783"/>
          <c:y val="0.76782787781550976"/>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7655117521570149"/>
          <c:y val="7.0711543339867594E-2"/>
          <c:w val="0.72344889724605321"/>
          <c:h val="0.68418197725284347"/>
        </c:manualLayout>
      </c:layout>
      <c:barChart>
        <c:barDir val="col"/>
        <c:grouping val="stacked"/>
        <c:varyColors val="0"/>
        <c:ser>
          <c:idx val="0"/>
          <c:order val="0"/>
          <c:tx>
            <c:strRef>
              <c:f>WASH1!$A$34</c:f>
              <c:strCache>
                <c:ptCount val="1"/>
                <c:pt idx="0">
                  <c:v>Basic</c:v>
                </c:pt>
              </c:strCache>
            </c:strRef>
          </c:tx>
          <c:spPr>
            <a:solidFill>
              <a:srgbClr val="00B8EC"/>
            </a:solidFill>
            <a:ln>
              <a:noFill/>
            </a:ln>
            <a:effectLst/>
          </c:spPr>
          <c:invertIfNegative val="0"/>
          <c:dPt>
            <c:idx val="0"/>
            <c:invertIfNegative val="0"/>
            <c:bubble3D val="0"/>
            <c:spPr>
              <a:solidFill>
                <a:srgbClr val="00B8EC"/>
              </a:solidFill>
              <a:ln>
                <a:noFill/>
              </a:ln>
              <a:effectLst/>
            </c:spPr>
            <c:extLst>
              <c:ext xmlns:c16="http://schemas.microsoft.com/office/drawing/2014/chart" uri="{C3380CC4-5D6E-409C-BE32-E72D297353CC}">
                <c16:uniqueId val="{0000000B-CDDE-46DB-AF15-D0F6D93CC638}"/>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WASH1!$C$34</c:f>
              <c:numCache>
                <c:formatCode>0</c:formatCode>
                <c:ptCount val="1"/>
              </c:numCache>
            </c:numRef>
          </c:val>
          <c:extLst>
            <c:ext xmlns:c16="http://schemas.microsoft.com/office/drawing/2014/chart" uri="{C3380CC4-5D6E-409C-BE32-E72D297353CC}">
              <c16:uniqueId val="{00000000-CDDE-46DB-AF15-D0F6D93CC638}"/>
            </c:ext>
          </c:extLst>
        </c:ser>
        <c:ser>
          <c:idx val="3"/>
          <c:order val="1"/>
          <c:tx>
            <c:strRef>
              <c:f>WASH1!$A$37</c:f>
              <c:strCache>
                <c:ptCount val="1"/>
                <c:pt idx="0">
                  <c:v>Insufficient data</c:v>
                </c:pt>
              </c:strCache>
            </c:strRef>
          </c:tx>
          <c:spPr>
            <a:solidFill>
              <a:schemeClr val="bg1">
                <a:lumMod val="85000"/>
              </a:schemeClr>
            </a:solidFill>
            <a:ln>
              <a:noFill/>
            </a:ln>
            <a:effectLst/>
          </c:spPr>
          <c:invertIfNegative val="0"/>
          <c:val>
            <c:numRef>
              <c:f>WASH1!$C$37</c:f>
              <c:numCache>
                <c:formatCode>0</c:formatCode>
                <c:ptCount val="1"/>
                <c:pt idx="0">
                  <c:v>90.771484375</c:v>
                </c:pt>
              </c:numCache>
            </c:numRef>
          </c:val>
          <c:extLst>
            <c:ext xmlns:c16="http://schemas.microsoft.com/office/drawing/2014/chart" uri="{C3380CC4-5D6E-409C-BE32-E72D297353CC}">
              <c16:uniqueId val="{00000002-2888-4B7F-A9F8-1B0607FB183E}"/>
            </c:ext>
          </c:extLst>
        </c:ser>
        <c:ser>
          <c:idx val="1"/>
          <c:order val="2"/>
          <c:tx>
            <c:strRef>
              <c:f>WASH1!$A$35</c:f>
              <c:strCache>
                <c:ptCount val="1"/>
                <c:pt idx="0">
                  <c:v>Limited</c:v>
                </c:pt>
              </c:strCache>
            </c:strRef>
          </c:tx>
          <c:spPr>
            <a:solidFill>
              <a:srgbClr val="FFF17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WASH1!$C$35</c:f>
              <c:numCache>
                <c:formatCode>0</c:formatCode>
                <c:ptCount val="1"/>
              </c:numCache>
            </c:numRef>
          </c:val>
          <c:extLst>
            <c:ext xmlns:c16="http://schemas.microsoft.com/office/drawing/2014/chart" uri="{C3380CC4-5D6E-409C-BE32-E72D297353CC}">
              <c16:uniqueId val="{00000003-CDDE-46DB-AF15-D0F6D93CC638}"/>
            </c:ext>
          </c:extLst>
        </c:ser>
        <c:ser>
          <c:idx val="2"/>
          <c:order val="3"/>
          <c:tx>
            <c:strRef>
              <c:f>WASH1!$A$36</c:f>
              <c:strCache>
                <c:ptCount val="1"/>
                <c:pt idx="0">
                  <c:v>No service</c:v>
                </c:pt>
              </c:strCache>
            </c:strRef>
          </c:tx>
          <c:spPr>
            <a:solidFill>
              <a:srgbClr val="FEBC1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WASH1!$C$36</c:f>
              <c:numCache>
                <c:formatCode>0</c:formatCode>
                <c:ptCount val="1"/>
                <c:pt idx="0">
                  <c:v>9.2285127639770508</c:v>
                </c:pt>
              </c:numCache>
            </c:numRef>
          </c:val>
          <c:extLst>
            <c:ext xmlns:c16="http://schemas.microsoft.com/office/drawing/2014/chart" uri="{C3380CC4-5D6E-409C-BE32-E72D297353CC}">
              <c16:uniqueId val="{00000004-CDDE-46DB-AF15-D0F6D93CC638}"/>
            </c:ext>
          </c:extLst>
        </c:ser>
        <c:dLbls>
          <c:showLegendKey val="0"/>
          <c:showVal val="0"/>
          <c:showCatName val="0"/>
          <c:showSerName val="0"/>
          <c:showPercent val="0"/>
          <c:showBubbleSize val="0"/>
        </c:dLbls>
        <c:gapWidth val="150"/>
        <c:overlap val="100"/>
        <c:axId val="1365294447"/>
        <c:axId val="1365298191"/>
      </c:barChart>
      <c:catAx>
        <c:axId val="1365294447"/>
        <c:scaling>
          <c:orientation val="minMax"/>
        </c:scaling>
        <c:delete val="1"/>
        <c:axPos val="b"/>
        <c:numFmt formatCode="General" sourceLinked="1"/>
        <c:majorTickMark val="none"/>
        <c:minorTickMark val="none"/>
        <c:tickLblPos val="nextTo"/>
        <c:crossAx val="1365298191"/>
        <c:crosses val="autoZero"/>
        <c:auto val="1"/>
        <c:lblAlgn val="ctr"/>
        <c:lblOffset val="100"/>
        <c:noMultiLvlLbl val="0"/>
      </c:catAx>
      <c:valAx>
        <c:axId val="1365298191"/>
        <c:scaling>
          <c:orientation val="minMax"/>
          <c:max val="100"/>
        </c:scaling>
        <c:delete val="0"/>
        <c:axPos val="l"/>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Population (%)</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General" sourceLinked="0"/>
        <c:majorTickMark val="none"/>
        <c:minorTickMark val="none"/>
        <c:tickLblPos val="nextTo"/>
        <c:spPr>
          <a:noFill/>
          <a:ln>
            <a:solidFill>
              <a:schemeClr val="accent1"/>
            </a:solidFill>
          </a:ln>
          <a:effectLst>
            <a:softEdge rad="622300"/>
          </a:effectLst>
        </c:spPr>
        <c:txPr>
          <a:bodyPr rot="0" spcFirstLastPara="1" vertOverflow="ellipsis"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1365294447"/>
        <c:crosses val="autoZero"/>
        <c:crossBetween val="between"/>
        <c:majorUnit val="20"/>
      </c:valAx>
      <c:spPr>
        <a:noFill/>
        <a:ln>
          <a:noFill/>
        </a:ln>
        <a:effectLst/>
      </c:spPr>
    </c:plotArea>
    <c:legend>
      <c:legendPos val="r"/>
      <c:legendEntry>
        <c:idx val="2"/>
        <c:delete val="1"/>
      </c:legendEntry>
      <c:layout>
        <c:manualLayout>
          <c:xMode val="edge"/>
          <c:yMode val="edge"/>
          <c:x val="0.52877846985544719"/>
          <c:y val="0.82382351873687243"/>
          <c:w val="0.29209039427047379"/>
          <c:h val="0.1349086051076464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WASH5!$A$63</c:f>
          <c:strCache>
            <c:ptCount val="1"/>
            <c:pt idx="0">
              <c:v>Any WASH</c:v>
            </c:pt>
          </c:strCache>
        </c:strRef>
      </c:tx>
      <c:overlay val="0"/>
      <c:spPr>
        <a:solidFill>
          <a:srgbClr val="DCE2EF"/>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113242448982903"/>
          <c:y val="0.11144412486375366"/>
          <c:w val="0.55227288590491297"/>
          <c:h val="0.81885216405443562"/>
        </c:manualLayout>
      </c:layout>
      <c:barChart>
        <c:barDir val="col"/>
        <c:grouping val="stacked"/>
        <c:varyColors val="0"/>
        <c:ser>
          <c:idx val="0"/>
          <c:order val="0"/>
          <c:tx>
            <c:strRef>
              <c:f>WASH5!$A$64</c:f>
              <c:strCache>
                <c:ptCount val="1"/>
                <c:pt idx="0">
                  <c:v>Census</c:v>
                </c:pt>
              </c:strCache>
            </c:strRef>
          </c:tx>
          <c:spPr>
            <a:solidFill>
              <a:srgbClr val="44495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WASH5!$B$64:$E$64</c:f>
              <c:numCache>
                <c:formatCode>0</c:formatCode>
                <c:ptCount val="4"/>
                <c:pt idx="0">
                  <c:v>166</c:v>
                </c:pt>
                <c:pt idx="1">
                  <c:v>23854</c:v>
                </c:pt>
                <c:pt idx="2">
                  <c:v>23257</c:v>
                </c:pt>
                <c:pt idx="3">
                  <c:v>47076</c:v>
                </c:pt>
              </c:numCache>
            </c:numRef>
          </c:val>
          <c:extLst>
            <c:ext xmlns:c16="http://schemas.microsoft.com/office/drawing/2014/chart" uri="{C3380CC4-5D6E-409C-BE32-E72D297353CC}">
              <c16:uniqueId val="{00000000-C9E5-4C1B-8BE4-45DE60D02601}"/>
            </c:ext>
          </c:extLst>
        </c:ser>
        <c:ser>
          <c:idx val="1"/>
          <c:order val="1"/>
          <c:tx>
            <c:strRef>
              <c:f>WASH5!$A$65</c:f>
              <c:strCache>
                <c:ptCount val="1"/>
                <c:pt idx="0">
                  <c:v>Survey</c:v>
                </c:pt>
              </c:strCache>
            </c:strRef>
          </c:tx>
          <c:spPr>
            <a:solidFill>
              <a:srgbClr val="62708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WASH5!$B$65:$E$65</c:f>
              <c:numCache>
                <c:formatCode>0</c:formatCode>
                <c:ptCount val="4"/>
                <c:pt idx="0">
                  <c:v>7202</c:v>
                </c:pt>
                <c:pt idx="1">
                  <c:v>21106</c:v>
                </c:pt>
                <c:pt idx="2">
                  <c:v>21805</c:v>
                </c:pt>
                <c:pt idx="3">
                  <c:v>28765</c:v>
                </c:pt>
              </c:numCache>
            </c:numRef>
          </c:val>
          <c:extLst>
            <c:ext xmlns:c16="http://schemas.microsoft.com/office/drawing/2014/chart" uri="{C3380CC4-5D6E-409C-BE32-E72D297353CC}">
              <c16:uniqueId val="{00000001-C9E5-4C1B-8BE4-45DE60D02601}"/>
            </c:ext>
          </c:extLst>
        </c:ser>
        <c:ser>
          <c:idx val="2"/>
          <c:order val="2"/>
          <c:tx>
            <c:strRef>
              <c:f>WASH5!$A$66</c:f>
              <c:strCache>
                <c:ptCount val="1"/>
                <c:pt idx="0">
                  <c:v>Admin</c:v>
                </c:pt>
              </c:strCache>
            </c:strRef>
          </c:tx>
          <c:spPr>
            <a:solidFill>
              <a:srgbClr val="8899B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WASH5!$B$66:$E$66</c:f>
              <c:numCache>
                <c:formatCode>0</c:formatCode>
                <c:ptCount val="4"/>
                <c:pt idx="0">
                  <c:v>1866</c:v>
                </c:pt>
                <c:pt idx="1">
                  <c:v>3130</c:v>
                </c:pt>
                <c:pt idx="2">
                  <c:v>3130</c:v>
                </c:pt>
                <c:pt idx="3">
                  <c:v>4539</c:v>
                </c:pt>
              </c:numCache>
            </c:numRef>
          </c:val>
          <c:extLst>
            <c:ext xmlns:c16="http://schemas.microsoft.com/office/drawing/2014/chart" uri="{C3380CC4-5D6E-409C-BE32-E72D297353CC}">
              <c16:uniqueId val="{00000002-C9E5-4C1B-8BE4-45DE60D02601}"/>
            </c:ext>
          </c:extLst>
        </c:ser>
        <c:ser>
          <c:idx val="3"/>
          <c:order val="3"/>
          <c:tx>
            <c:strRef>
              <c:f>WASH5!$A$67</c:f>
              <c:strCache>
                <c:ptCount val="1"/>
                <c:pt idx="0">
                  <c:v>Other</c:v>
                </c:pt>
              </c:strCache>
            </c:strRef>
          </c:tx>
          <c:spPr>
            <a:solidFill>
              <a:srgbClr val="D0DAE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WASH5!$B$67:$E$67</c:f>
              <c:numCache>
                <c:formatCode>0</c:formatCode>
                <c:ptCount val="4"/>
                <c:pt idx="1">
                  <c:v>9311</c:v>
                </c:pt>
                <c:pt idx="2">
                  <c:v>9311</c:v>
                </c:pt>
                <c:pt idx="3">
                  <c:v>9311</c:v>
                </c:pt>
              </c:numCache>
            </c:numRef>
          </c:val>
          <c:extLst>
            <c:ext xmlns:c16="http://schemas.microsoft.com/office/drawing/2014/chart" uri="{C3380CC4-5D6E-409C-BE32-E72D297353CC}">
              <c16:uniqueId val="{00000003-C9E5-4C1B-8BE4-45DE60D02601}"/>
            </c:ext>
          </c:extLst>
        </c:ser>
        <c:ser>
          <c:idx val="4"/>
          <c:order val="4"/>
          <c:tx>
            <c:strRef>
              <c:f>WASH5!$A$68</c:f>
              <c:strCache>
                <c:ptCount val="1"/>
                <c:pt idx="0">
                  <c:v>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WASH5!$B$68:$E$68</c:f>
              <c:numCache>
                <c:formatCode>0</c:formatCode>
                <c:ptCount val="4"/>
                <c:pt idx="1">
                  <c:v>57401</c:v>
                </c:pt>
                <c:pt idx="2">
                  <c:v>57503</c:v>
                </c:pt>
                <c:pt idx="3">
                  <c:v>89691</c:v>
                </c:pt>
              </c:numCache>
            </c:numRef>
          </c:val>
          <c:extLst>
            <c:ext xmlns:c16="http://schemas.microsoft.com/office/drawing/2014/chart" uri="{C3380CC4-5D6E-409C-BE32-E72D297353CC}">
              <c16:uniqueId val="{00000004-C9E5-4C1B-8BE4-45DE60D02601}"/>
            </c:ext>
          </c:extLst>
        </c:ser>
        <c:dLbls>
          <c:showLegendKey val="0"/>
          <c:showVal val="0"/>
          <c:showCatName val="0"/>
          <c:showSerName val="0"/>
          <c:showPercent val="0"/>
          <c:showBubbleSize val="0"/>
        </c:dLbls>
        <c:gapWidth val="50"/>
        <c:overlap val="100"/>
        <c:axId val="2028389056"/>
        <c:axId val="2028389888"/>
      </c:barChart>
      <c:catAx>
        <c:axId val="202838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888"/>
        <c:crosses val="autoZero"/>
        <c:auto val="1"/>
        <c:lblAlgn val="ctr"/>
        <c:lblOffset val="100"/>
        <c:noMultiLvlLbl val="0"/>
      </c:catAx>
      <c:valAx>
        <c:axId val="202838988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056"/>
        <c:crosses val="autoZero"/>
        <c:crossBetween val="between"/>
      </c:valAx>
      <c:spPr>
        <a:noFill/>
        <a:ln>
          <a:noFill/>
        </a:ln>
        <a:effectLst/>
      </c:spPr>
    </c:plotArea>
    <c:legend>
      <c:legendPos val="r"/>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WASH5!$A$39</c:f>
          <c:strCache>
            <c:ptCount val="1"/>
            <c:pt idx="0">
              <c:v>Sanitation</c:v>
            </c:pt>
          </c:strCache>
        </c:strRef>
      </c:tx>
      <c:overlay val="0"/>
      <c:spPr>
        <a:solidFill>
          <a:srgbClr val="C9E2C6"/>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WASH5!$A$40</c:f>
              <c:strCache>
                <c:ptCount val="1"/>
                <c:pt idx="0">
                  <c:v>Census</c:v>
                </c:pt>
              </c:strCache>
            </c:strRef>
          </c:tx>
          <c:spPr>
            <a:solidFill>
              <a:srgbClr val="0F773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WASH5!$B$40:$E$40</c:f>
              <c:numCache>
                <c:formatCode>0</c:formatCode>
                <c:ptCount val="4"/>
                <c:pt idx="0">
                  <c:v>166</c:v>
                </c:pt>
                <c:pt idx="1">
                  <c:v>3829</c:v>
                </c:pt>
                <c:pt idx="2">
                  <c:v>3829</c:v>
                </c:pt>
                <c:pt idx="3">
                  <c:v>21428</c:v>
                </c:pt>
              </c:numCache>
            </c:numRef>
          </c:val>
          <c:extLst>
            <c:ext xmlns:c16="http://schemas.microsoft.com/office/drawing/2014/chart" uri="{C3380CC4-5D6E-409C-BE32-E72D297353CC}">
              <c16:uniqueId val="{00000000-FDF3-4163-BA98-9E614E42532F}"/>
            </c:ext>
          </c:extLst>
        </c:ser>
        <c:ser>
          <c:idx val="1"/>
          <c:order val="1"/>
          <c:tx>
            <c:strRef>
              <c:f>WASH5!$A$41</c:f>
              <c:strCache>
                <c:ptCount val="1"/>
                <c:pt idx="0">
                  <c:v>Survey</c:v>
                </c:pt>
              </c:strCache>
            </c:strRef>
          </c:tx>
          <c:spPr>
            <a:solidFill>
              <a:srgbClr val="2E9F5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WASH5!$B$41:$E$41</c:f>
              <c:numCache>
                <c:formatCode>0</c:formatCode>
                <c:ptCount val="4"/>
                <c:pt idx="0">
                  <c:v>5067</c:v>
                </c:pt>
                <c:pt idx="1">
                  <c:v>18843</c:v>
                </c:pt>
                <c:pt idx="2">
                  <c:v>19542</c:v>
                </c:pt>
                <c:pt idx="3">
                  <c:v>24794</c:v>
                </c:pt>
              </c:numCache>
            </c:numRef>
          </c:val>
          <c:extLst>
            <c:ext xmlns:c16="http://schemas.microsoft.com/office/drawing/2014/chart" uri="{C3380CC4-5D6E-409C-BE32-E72D297353CC}">
              <c16:uniqueId val="{00000001-FDF3-4163-BA98-9E614E42532F}"/>
            </c:ext>
          </c:extLst>
        </c:ser>
        <c:ser>
          <c:idx val="2"/>
          <c:order val="2"/>
          <c:tx>
            <c:strRef>
              <c:f>WASH5!$A$42</c:f>
              <c:strCache>
                <c:ptCount val="1"/>
                <c:pt idx="0">
                  <c:v>Admin</c:v>
                </c:pt>
              </c:strCache>
            </c:strRef>
          </c:tx>
          <c:spPr>
            <a:solidFill>
              <a:srgbClr val="61BE6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WASH5!$B$42:$E$42</c:f>
              <c:numCache>
                <c:formatCode>0</c:formatCode>
                <c:ptCount val="4"/>
                <c:pt idx="0">
                  <c:v>0</c:v>
                </c:pt>
                <c:pt idx="1">
                  <c:v>0</c:v>
                </c:pt>
                <c:pt idx="2">
                  <c:v>0</c:v>
                </c:pt>
                <c:pt idx="3">
                  <c:v>627</c:v>
                </c:pt>
              </c:numCache>
            </c:numRef>
          </c:val>
          <c:extLst>
            <c:ext xmlns:c16="http://schemas.microsoft.com/office/drawing/2014/chart" uri="{C3380CC4-5D6E-409C-BE32-E72D297353CC}">
              <c16:uniqueId val="{00000002-FDF3-4163-BA98-9E614E42532F}"/>
            </c:ext>
          </c:extLst>
        </c:ser>
        <c:ser>
          <c:idx val="3"/>
          <c:order val="3"/>
          <c:tx>
            <c:strRef>
              <c:f>WASH5!$A$43</c:f>
              <c:strCache>
                <c:ptCount val="1"/>
                <c:pt idx="0">
                  <c:v>Other</c:v>
                </c:pt>
              </c:strCache>
            </c:strRef>
          </c:tx>
          <c:spPr>
            <a:solidFill>
              <a:srgbClr val="BCE0C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WASH5!$B$43:$E$43</c:f>
              <c:numCache>
                <c:formatCode>0</c:formatCode>
                <c:ptCount val="4"/>
                <c:pt idx="1">
                  <c:v>5666</c:v>
                </c:pt>
                <c:pt idx="2">
                  <c:v>5666</c:v>
                </c:pt>
                <c:pt idx="3">
                  <c:v>5666</c:v>
                </c:pt>
              </c:numCache>
            </c:numRef>
          </c:val>
          <c:extLst>
            <c:ext xmlns:c16="http://schemas.microsoft.com/office/drawing/2014/chart" uri="{C3380CC4-5D6E-409C-BE32-E72D297353CC}">
              <c16:uniqueId val="{00000003-FDF3-4163-BA98-9E614E42532F}"/>
            </c:ext>
          </c:extLst>
        </c:ser>
        <c:ser>
          <c:idx val="4"/>
          <c:order val="4"/>
          <c:tx>
            <c:strRef>
              <c:f>WASH5!$A$44</c:f>
              <c:strCache>
                <c:ptCount val="1"/>
                <c:pt idx="0">
                  <c:v>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WASH5!$B$44:$E$44</c:f>
              <c:numCache>
                <c:formatCode>0</c:formatCode>
                <c:ptCount val="4"/>
                <c:pt idx="1">
                  <c:v>28338</c:v>
                </c:pt>
                <c:pt idx="2">
                  <c:v>29037</c:v>
                </c:pt>
                <c:pt idx="3">
                  <c:v>52515</c:v>
                </c:pt>
              </c:numCache>
            </c:numRef>
          </c:val>
          <c:extLst>
            <c:ext xmlns:c16="http://schemas.microsoft.com/office/drawing/2014/chart" uri="{C3380CC4-5D6E-409C-BE32-E72D297353CC}">
              <c16:uniqueId val="{00000004-FDF3-4163-BA98-9E614E42532F}"/>
            </c:ext>
          </c:extLst>
        </c:ser>
        <c:dLbls>
          <c:showLegendKey val="0"/>
          <c:showVal val="0"/>
          <c:showCatName val="0"/>
          <c:showSerName val="0"/>
          <c:showPercent val="0"/>
          <c:showBubbleSize val="0"/>
        </c:dLbls>
        <c:gapWidth val="50"/>
        <c:overlap val="100"/>
        <c:axId val="2028389056"/>
        <c:axId val="2028389888"/>
      </c:barChart>
      <c:catAx>
        <c:axId val="202838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888"/>
        <c:crosses val="autoZero"/>
        <c:auto val="1"/>
        <c:lblAlgn val="ctr"/>
        <c:lblOffset val="100"/>
        <c:noMultiLvlLbl val="0"/>
      </c:catAx>
      <c:valAx>
        <c:axId val="202838988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0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WASH5!$A$45</c:f>
          <c:strCache>
            <c:ptCount val="1"/>
            <c:pt idx="0">
              <c:v>Hygiene</c:v>
            </c:pt>
          </c:strCache>
        </c:strRef>
      </c:tx>
      <c:overlay val="0"/>
      <c:spPr>
        <a:solidFill>
          <a:srgbClr val="C7A6CF"/>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WASH5!$A$46</c:f>
              <c:strCache>
                <c:ptCount val="1"/>
                <c:pt idx="0">
                  <c:v>Census</c:v>
                </c:pt>
              </c:strCache>
            </c:strRef>
          </c:tx>
          <c:spPr>
            <a:solidFill>
              <a:srgbClr val="5B1F6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WASH5!$B$46:$E$46</c:f>
              <c:numCache>
                <c:formatCode>0</c:formatCode>
                <c:ptCount val="4"/>
                <c:pt idx="0">
                  <c:v>166</c:v>
                </c:pt>
                <c:pt idx="1">
                  <c:v>3790</c:v>
                </c:pt>
                <c:pt idx="2">
                  <c:v>3790</c:v>
                </c:pt>
                <c:pt idx="3">
                  <c:v>19980</c:v>
                </c:pt>
              </c:numCache>
            </c:numRef>
          </c:val>
          <c:extLst>
            <c:ext xmlns:c16="http://schemas.microsoft.com/office/drawing/2014/chart" uri="{C3380CC4-5D6E-409C-BE32-E72D297353CC}">
              <c16:uniqueId val="{00000000-74D2-47CC-B821-789AEBE6B1FE}"/>
            </c:ext>
          </c:extLst>
        </c:ser>
        <c:ser>
          <c:idx val="1"/>
          <c:order val="1"/>
          <c:tx>
            <c:strRef>
              <c:f>WASH5!$A$47</c:f>
              <c:strCache>
                <c:ptCount val="1"/>
                <c:pt idx="0">
                  <c:v>Survey</c:v>
                </c:pt>
              </c:strCache>
            </c:strRef>
          </c:tx>
          <c:spPr>
            <a:solidFill>
              <a:srgbClr val="82369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WASH5!$B$47:$E$47</c:f>
              <c:numCache>
                <c:formatCode>0</c:formatCode>
                <c:ptCount val="4"/>
                <c:pt idx="0">
                  <c:v>5886</c:v>
                </c:pt>
                <c:pt idx="1">
                  <c:v>13456</c:v>
                </c:pt>
                <c:pt idx="2">
                  <c:v>14155</c:v>
                </c:pt>
                <c:pt idx="3">
                  <c:v>19679</c:v>
                </c:pt>
              </c:numCache>
            </c:numRef>
          </c:val>
          <c:extLst>
            <c:ext xmlns:c16="http://schemas.microsoft.com/office/drawing/2014/chart" uri="{C3380CC4-5D6E-409C-BE32-E72D297353CC}">
              <c16:uniqueId val="{00000001-74D2-47CC-B821-789AEBE6B1FE}"/>
            </c:ext>
          </c:extLst>
        </c:ser>
        <c:ser>
          <c:idx val="2"/>
          <c:order val="2"/>
          <c:tx>
            <c:strRef>
              <c:f>WASH5!$A$48</c:f>
              <c:strCache>
                <c:ptCount val="1"/>
                <c:pt idx="0">
                  <c:v>Admin</c:v>
                </c:pt>
              </c:strCache>
            </c:strRef>
          </c:tx>
          <c:spPr>
            <a:solidFill>
              <a:srgbClr val="9A48B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WASH5!$B$48:$E$48</c:f>
              <c:numCache>
                <c:formatCode>0</c:formatCode>
                <c:ptCount val="4"/>
                <c:pt idx="0">
                  <c:v>1866</c:v>
                </c:pt>
                <c:pt idx="1">
                  <c:v>1866</c:v>
                </c:pt>
                <c:pt idx="2">
                  <c:v>1866</c:v>
                </c:pt>
                <c:pt idx="3">
                  <c:v>2493</c:v>
                </c:pt>
              </c:numCache>
            </c:numRef>
          </c:val>
          <c:extLst>
            <c:ext xmlns:c16="http://schemas.microsoft.com/office/drawing/2014/chart" uri="{C3380CC4-5D6E-409C-BE32-E72D297353CC}">
              <c16:uniqueId val="{00000002-74D2-47CC-B821-789AEBE6B1FE}"/>
            </c:ext>
          </c:extLst>
        </c:ser>
        <c:ser>
          <c:idx val="3"/>
          <c:order val="3"/>
          <c:tx>
            <c:strRef>
              <c:f>WASH5!$A$49</c:f>
              <c:strCache>
                <c:ptCount val="1"/>
                <c:pt idx="0">
                  <c:v>Other</c:v>
                </c:pt>
              </c:strCache>
            </c:strRef>
          </c:tx>
          <c:spPr>
            <a:solidFill>
              <a:srgbClr val="D4ABD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WASH5!$B$49:$E$49</c:f>
              <c:numCache>
                <c:formatCode>0</c:formatCode>
                <c:ptCount val="4"/>
                <c:pt idx="1">
                  <c:v>176</c:v>
                </c:pt>
                <c:pt idx="2">
                  <c:v>176</c:v>
                </c:pt>
                <c:pt idx="3">
                  <c:v>176</c:v>
                </c:pt>
              </c:numCache>
            </c:numRef>
          </c:val>
          <c:extLst>
            <c:ext xmlns:c16="http://schemas.microsoft.com/office/drawing/2014/chart" uri="{C3380CC4-5D6E-409C-BE32-E72D297353CC}">
              <c16:uniqueId val="{00000003-74D2-47CC-B821-789AEBE6B1FE}"/>
            </c:ext>
          </c:extLst>
        </c:ser>
        <c:ser>
          <c:idx val="4"/>
          <c:order val="4"/>
          <c:tx>
            <c:strRef>
              <c:f>WASH5!$A$50</c:f>
              <c:strCache>
                <c:ptCount val="1"/>
                <c:pt idx="0">
                  <c:v>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WASH5!$B$50:$E$50</c:f>
              <c:numCache>
                <c:formatCode>0</c:formatCode>
                <c:ptCount val="4"/>
                <c:pt idx="1">
                  <c:v>19288</c:v>
                </c:pt>
                <c:pt idx="2">
                  <c:v>19987</c:v>
                </c:pt>
                <c:pt idx="3">
                  <c:v>42328</c:v>
                </c:pt>
              </c:numCache>
            </c:numRef>
          </c:val>
          <c:extLst>
            <c:ext xmlns:c16="http://schemas.microsoft.com/office/drawing/2014/chart" uri="{C3380CC4-5D6E-409C-BE32-E72D297353CC}">
              <c16:uniqueId val="{00000004-74D2-47CC-B821-789AEBE6B1FE}"/>
            </c:ext>
          </c:extLst>
        </c:ser>
        <c:dLbls>
          <c:showLegendKey val="0"/>
          <c:showVal val="0"/>
          <c:showCatName val="0"/>
          <c:showSerName val="0"/>
          <c:showPercent val="0"/>
          <c:showBubbleSize val="0"/>
        </c:dLbls>
        <c:gapWidth val="50"/>
        <c:overlap val="100"/>
        <c:axId val="2028389056"/>
        <c:axId val="2028389888"/>
      </c:barChart>
      <c:catAx>
        <c:axId val="202838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888"/>
        <c:crosses val="autoZero"/>
        <c:auto val="1"/>
        <c:lblAlgn val="ctr"/>
        <c:lblOffset val="100"/>
        <c:noMultiLvlLbl val="0"/>
      </c:catAx>
      <c:valAx>
        <c:axId val="202838988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0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WASH5!$A$51</c:f>
          <c:strCache>
            <c:ptCount val="1"/>
            <c:pt idx="0">
              <c:v>Waste management</c:v>
            </c:pt>
          </c:strCache>
        </c:strRef>
      </c:tx>
      <c:overlay val="0"/>
      <c:spPr>
        <a:solidFill>
          <a:srgbClr val="A92339">
            <a:alpha val="25098"/>
          </a:srgbClr>
        </a:solidFill>
        <a:ln>
          <a:noFill/>
        </a:ln>
        <a:effectLst/>
      </c:spPr>
      <c:txPr>
        <a:bodyPr rot="0" spcFirstLastPara="1" vertOverflow="ellipsis" vert="horz" wrap="square" anchor="ctr" anchorCtr="1"/>
        <a:lstStyle/>
        <a:p>
          <a:pPr>
            <a:defRPr sz="1400" b="0"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0"/>
          <c:order val="0"/>
          <c:tx>
            <c:strRef>
              <c:f>WASH5!$A$52</c:f>
              <c:strCache>
                <c:ptCount val="1"/>
                <c:pt idx="0">
                  <c:v>Census</c:v>
                </c:pt>
              </c:strCache>
            </c:strRef>
          </c:tx>
          <c:spPr>
            <a:solidFill>
              <a:srgbClr val="A9233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WASH5!$B$52:$E$52</c:f>
              <c:numCache>
                <c:formatCode>0</c:formatCode>
                <c:ptCount val="4"/>
                <c:pt idx="0">
                  <c:v>166</c:v>
                </c:pt>
                <c:pt idx="1">
                  <c:v>3790</c:v>
                </c:pt>
                <c:pt idx="2">
                  <c:v>3790</c:v>
                </c:pt>
                <c:pt idx="3">
                  <c:v>26200</c:v>
                </c:pt>
              </c:numCache>
            </c:numRef>
          </c:val>
          <c:extLst>
            <c:ext xmlns:c16="http://schemas.microsoft.com/office/drawing/2014/chart" uri="{C3380CC4-5D6E-409C-BE32-E72D297353CC}">
              <c16:uniqueId val="{00000000-4D2E-46C7-B829-A6A83A61A201}"/>
            </c:ext>
          </c:extLst>
        </c:ser>
        <c:ser>
          <c:idx val="1"/>
          <c:order val="1"/>
          <c:tx>
            <c:strRef>
              <c:f>WASH5!$A$53</c:f>
              <c:strCache>
                <c:ptCount val="1"/>
                <c:pt idx="0">
                  <c:v>Survey</c:v>
                </c:pt>
              </c:strCache>
            </c:strRef>
          </c:tx>
          <c:spPr>
            <a:solidFill>
              <a:srgbClr val="C22D3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WASH5!$B$53:$E$53</c:f>
              <c:numCache>
                <c:formatCode>0</c:formatCode>
                <c:ptCount val="4"/>
                <c:pt idx="0">
                  <c:v>7035</c:v>
                </c:pt>
                <c:pt idx="1">
                  <c:v>18726</c:v>
                </c:pt>
                <c:pt idx="2">
                  <c:v>19425</c:v>
                </c:pt>
                <c:pt idx="3">
                  <c:v>24922</c:v>
                </c:pt>
              </c:numCache>
            </c:numRef>
          </c:val>
          <c:extLst>
            <c:ext xmlns:c16="http://schemas.microsoft.com/office/drawing/2014/chart" uri="{C3380CC4-5D6E-409C-BE32-E72D297353CC}">
              <c16:uniqueId val="{00000001-4D2E-46C7-B829-A6A83A61A201}"/>
            </c:ext>
          </c:extLst>
        </c:ser>
        <c:ser>
          <c:idx val="2"/>
          <c:order val="2"/>
          <c:tx>
            <c:strRef>
              <c:f>WASH5!$A$54</c:f>
              <c:strCache>
                <c:ptCount val="1"/>
                <c:pt idx="0">
                  <c:v>Admin</c:v>
                </c:pt>
              </c:strCache>
            </c:strRef>
          </c:tx>
          <c:spPr>
            <a:solidFill>
              <a:srgbClr val="E83C4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WASH5!$B$54:$E$54</c:f>
              <c:numCache>
                <c:formatCode>0</c:formatCode>
                <c:ptCount val="4"/>
                <c:pt idx="0">
                  <c:v>1866</c:v>
                </c:pt>
                <c:pt idx="1">
                  <c:v>3130</c:v>
                </c:pt>
                <c:pt idx="2">
                  <c:v>3130</c:v>
                </c:pt>
                <c:pt idx="3">
                  <c:v>4539</c:v>
                </c:pt>
              </c:numCache>
            </c:numRef>
          </c:val>
          <c:extLst>
            <c:ext xmlns:c16="http://schemas.microsoft.com/office/drawing/2014/chart" uri="{C3380CC4-5D6E-409C-BE32-E72D297353CC}">
              <c16:uniqueId val="{00000002-4D2E-46C7-B829-A6A83A61A201}"/>
            </c:ext>
          </c:extLst>
        </c:ser>
        <c:ser>
          <c:idx val="3"/>
          <c:order val="3"/>
          <c:tx>
            <c:strRef>
              <c:f>WASH5!$A$55</c:f>
              <c:strCache>
                <c:ptCount val="1"/>
                <c:pt idx="0">
                  <c:v>Other</c:v>
                </c:pt>
              </c:strCache>
            </c:strRef>
          </c:tx>
          <c:spPr>
            <a:solidFill>
              <a:srgbClr val="F9B5A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WASH5!$B$55:$E$55</c:f>
              <c:numCache>
                <c:formatCode>0</c:formatCode>
                <c:ptCount val="4"/>
                <c:pt idx="1">
                  <c:v>3263</c:v>
                </c:pt>
                <c:pt idx="2">
                  <c:v>3263</c:v>
                </c:pt>
                <c:pt idx="3">
                  <c:v>3263</c:v>
                </c:pt>
              </c:numCache>
            </c:numRef>
          </c:val>
          <c:extLst>
            <c:ext xmlns:c16="http://schemas.microsoft.com/office/drawing/2014/chart" uri="{C3380CC4-5D6E-409C-BE32-E72D297353CC}">
              <c16:uniqueId val="{00000003-4D2E-46C7-B829-A6A83A61A201}"/>
            </c:ext>
          </c:extLst>
        </c:ser>
        <c:ser>
          <c:idx val="4"/>
          <c:order val="4"/>
          <c:tx>
            <c:strRef>
              <c:f>WASH5!$A$56</c:f>
              <c:strCache>
                <c:ptCount val="1"/>
                <c:pt idx="0">
                  <c:v>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WASH5!$B$56:$E$56</c:f>
              <c:numCache>
                <c:formatCode>0</c:formatCode>
                <c:ptCount val="4"/>
                <c:pt idx="1">
                  <c:v>28909</c:v>
                </c:pt>
                <c:pt idx="2">
                  <c:v>29608</c:v>
                </c:pt>
                <c:pt idx="3">
                  <c:v>58924</c:v>
                </c:pt>
              </c:numCache>
            </c:numRef>
          </c:val>
          <c:extLst>
            <c:ext xmlns:c16="http://schemas.microsoft.com/office/drawing/2014/chart" uri="{C3380CC4-5D6E-409C-BE32-E72D297353CC}">
              <c16:uniqueId val="{00000004-4D2E-46C7-B829-A6A83A61A201}"/>
            </c:ext>
          </c:extLst>
        </c:ser>
        <c:dLbls>
          <c:showLegendKey val="0"/>
          <c:showVal val="0"/>
          <c:showCatName val="0"/>
          <c:showSerName val="0"/>
          <c:showPercent val="0"/>
          <c:showBubbleSize val="0"/>
        </c:dLbls>
        <c:gapWidth val="50"/>
        <c:overlap val="100"/>
        <c:axId val="2028389056"/>
        <c:axId val="2028389888"/>
      </c:barChart>
      <c:catAx>
        <c:axId val="202838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888"/>
        <c:crosses val="autoZero"/>
        <c:auto val="1"/>
        <c:lblAlgn val="ctr"/>
        <c:lblOffset val="100"/>
        <c:noMultiLvlLbl val="0"/>
      </c:catAx>
      <c:valAx>
        <c:axId val="202838988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0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WASH5!$A$57</c:f>
          <c:strCache>
            <c:ptCount val="1"/>
            <c:pt idx="0">
              <c:v>Environmental cleaning</c:v>
            </c:pt>
          </c:strCache>
        </c:strRef>
      </c:tx>
      <c:overlay val="0"/>
      <c:spPr>
        <a:solidFill>
          <a:srgbClr val="AE2668">
            <a:alpha val="25098"/>
          </a:srgbClr>
        </a:solidFill>
        <a:ln>
          <a:noFill/>
        </a:ln>
        <a:effectLst/>
      </c:spPr>
      <c:txPr>
        <a:bodyPr rot="0" spcFirstLastPara="1" vertOverflow="ellipsis" vert="horz" wrap="square" anchor="ctr" anchorCtr="1"/>
        <a:lstStyle/>
        <a:p>
          <a:pPr>
            <a:defRPr sz="1400" b="0" i="0" u="none" strike="noStrike" kern="1200" spc="0" baseline="0">
              <a:solidFill>
                <a:srgbClr val="AE2668"/>
              </a:solidFill>
              <a:latin typeface="+mn-lt"/>
              <a:ea typeface="+mn-ea"/>
              <a:cs typeface="+mn-cs"/>
            </a:defRPr>
          </a:pPr>
          <a:endParaRPr lang="en-US"/>
        </a:p>
      </c:txPr>
    </c:title>
    <c:autoTitleDeleted val="0"/>
    <c:plotArea>
      <c:layout/>
      <c:barChart>
        <c:barDir val="col"/>
        <c:grouping val="stacked"/>
        <c:varyColors val="0"/>
        <c:ser>
          <c:idx val="0"/>
          <c:order val="0"/>
          <c:tx>
            <c:strRef>
              <c:f>WASH5!$A$58</c:f>
              <c:strCache>
                <c:ptCount val="1"/>
                <c:pt idx="0">
                  <c:v>Census</c:v>
                </c:pt>
              </c:strCache>
            </c:strRef>
          </c:tx>
          <c:spPr>
            <a:solidFill>
              <a:srgbClr val="AE266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WASH5!$B$58:$E$58</c:f>
              <c:numCache>
                <c:formatCode>0</c:formatCode>
                <c:ptCount val="4"/>
                <c:pt idx="0">
                  <c:v>0</c:v>
                </c:pt>
                <c:pt idx="1">
                  <c:v>3624</c:v>
                </c:pt>
                <c:pt idx="2">
                  <c:v>3624</c:v>
                </c:pt>
                <c:pt idx="3">
                  <c:v>19814</c:v>
                </c:pt>
              </c:numCache>
            </c:numRef>
          </c:val>
          <c:extLst>
            <c:ext xmlns:c16="http://schemas.microsoft.com/office/drawing/2014/chart" uri="{C3380CC4-5D6E-409C-BE32-E72D297353CC}">
              <c16:uniqueId val="{00000000-2820-4108-BBD2-0D01B7DEA3D9}"/>
            </c:ext>
          </c:extLst>
        </c:ser>
        <c:ser>
          <c:idx val="1"/>
          <c:order val="1"/>
          <c:tx>
            <c:strRef>
              <c:f>WASH5!$A$59</c:f>
              <c:strCache>
                <c:ptCount val="1"/>
                <c:pt idx="0">
                  <c:v>Survey</c:v>
                </c:pt>
              </c:strCache>
            </c:strRef>
          </c:tx>
          <c:spPr>
            <a:solidFill>
              <a:srgbClr val="C7347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WASH5!$B$59:$E$59</c:f>
              <c:numCache>
                <c:formatCode>0</c:formatCode>
                <c:ptCount val="4"/>
                <c:pt idx="0">
                  <c:v>78</c:v>
                </c:pt>
                <c:pt idx="1">
                  <c:v>6201</c:v>
                </c:pt>
                <c:pt idx="2">
                  <c:v>6956</c:v>
                </c:pt>
                <c:pt idx="3">
                  <c:v>11154</c:v>
                </c:pt>
              </c:numCache>
            </c:numRef>
          </c:val>
          <c:extLst>
            <c:ext xmlns:c16="http://schemas.microsoft.com/office/drawing/2014/chart" uri="{C3380CC4-5D6E-409C-BE32-E72D297353CC}">
              <c16:uniqueId val="{00000001-2820-4108-BBD2-0D01B7DEA3D9}"/>
            </c:ext>
          </c:extLst>
        </c:ser>
        <c:ser>
          <c:idx val="2"/>
          <c:order val="2"/>
          <c:tx>
            <c:strRef>
              <c:f>WASH5!$A$60</c:f>
              <c:strCache>
                <c:ptCount val="1"/>
                <c:pt idx="0">
                  <c:v>Admin</c:v>
                </c:pt>
              </c:strCache>
            </c:strRef>
          </c:tx>
          <c:spPr>
            <a:solidFill>
              <a:srgbClr val="E6469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WASH5!$B$60:$E$60</c:f>
              <c:numCache>
                <c:formatCode>0</c:formatCode>
                <c:ptCount val="4"/>
                <c:pt idx="0">
                  <c:v>1866</c:v>
                </c:pt>
                <c:pt idx="1">
                  <c:v>1866</c:v>
                </c:pt>
                <c:pt idx="2">
                  <c:v>1866</c:v>
                </c:pt>
                <c:pt idx="3">
                  <c:v>1866</c:v>
                </c:pt>
              </c:numCache>
            </c:numRef>
          </c:val>
          <c:extLst>
            <c:ext xmlns:c16="http://schemas.microsoft.com/office/drawing/2014/chart" uri="{C3380CC4-5D6E-409C-BE32-E72D297353CC}">
              <c16:uniqueId val="{00000002-2820-4108-BBD2-0D01B7DEA3D9}"/>
            </c:ext>
          </c:extLst>
        </c:ser>
        <c:ser>
          <c:idx val="3"/>
          <c:order val="3"/>
          <c:tx>
            <c:strRef>
              <c:f>WASH5!$A$61</c:f>
              <c:strCache>
                <c:ptCount val="1"/>
                <c:pt idx="0">
                  <c:v>Other</c:v>
                </c:pt>
              </c:strCache>
            </c:strRef>
          </c:tx>
          <c:spPr>
            <a:solidFill>
              <a:srgbClr val="F8B4D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WASH5!$B$61:$E$61</c:f>
              <c:numCache>
                <c:formatCode>0</c:formatCode>
                <c:ptCount val="4"/>
                <c:pt idx="1">
                  <c:v>0</c:v>
                </c:pt>
                <c:pt idx="2">
                  <c:v>0</c:v>
                </c:pt>
                <c:pt idx="3">
                  <c:v>0</c:v>
                </c:pt>
              </c:numCache>
            </c:numRef>
          </c:val>
          <c:extLst>
            <c:ext xmlns:c16="http://schemas.microsoft.com/office/drawing/2014/chart" uri="{C3380CC4-5D6E-409C-BE32-E72D297353CC}">
              <c16:uniqueId val="{00000003-2820-4108-BBD2-0D01B7DEA3D9}"/>
            </c:ext>
          </c:extLst>
        </c:ser>
        <c:ser>
          <c:idx val="4"/>
          <c:order val="4"/>
          <c:tx>
            <c:strRef>
              <c:f>WASH5!$A$62</c:f>
              <c:strCache>
                <c:ptCount val="1"/>
                <c:pt idx="0">
                  <c:v>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WASH5!$B$62:$E$62</c:f>
              <c:numCache>
                <c:formatCode>0</c:formatCode>
                <c:ptCount val="4"/>
                <c:pt idx="1">
                  <c:v>11691</c:v>
                </c:pt>
                <c:pt idx="2">
                  <c:v>12446</c:v>
                </c:pt>
                <c:pt idx="3">
                  <c:v>32834</c:v>
                </c:pt>
              </c:numCache>
            </c:numRef>
          </c:val>
          <c:extLst>
            <c:ext xmlns:c16="http://schemas.microsoft.com/office/drawing/2014/chart" uri="{C3380CC4-5D6E-409C-BE32-E72D297353CC}">
              <c16:uniqueId val="{00000004-2820-4108-BBD2-0D01B7DEA3D9}"/>
            </c:ext>
          </c:extLst>
        </c:ser>
        <c:dLbls>
          <c:showLegendKey val="0"/>
          <c:showVal val="0"/>
          <c:showCatName val="0"/>
          <c:showSerName val="0"/>
          <c:showPercent val="0"/>
          <c:showBubbleSize val="0"/>
        </c:dLbls>
        <c:gapWidth val="50"/>
        <c:overlap val="100"/>
        <c:axId val="2028389056"/>
        <c:axId val="2028389888"/>
      </c:barChart>
      <c:catAx>
        <c:axId val="202838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888"/>
        <c:crosses val="autoZero"/>
        <c:auto val="1"/>
        <c:lblAlgn val="ctr"/>
        <c:lblOffset val="100"/>
        <c:noMultiLvlLbl val="0"/>
      </c:catAx>
      <c:valAx>
        <c:axId val="202838988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0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'W1'!$B$31</c:f>
              <c:strCache>
                <c:ptCount val="1"/>
                <c:pt idx="0">
                  <c:v>Basic water services</c:v>
                </c:pt>
              </c:strCache>
            </c:strRef>
          </c:tx>
          <c:spPr>
            <a:solidFill>
              <a:srgbClr val="00B8E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'W1'!name</c:f>
              <c:strCache>
                <c:ptCount val="12"/>
                <c:pt idx="0">
                  <c:v>World</c:v>
                </c:pt>
                <c:pt idx="2">
                  <c:v>Least developed countries</c:v>
                </c:pt>
                <c:pt idx="3">
                  <c:v>Fragile contexts</c:v>
                </c:pt>
                <c:pt idx="4">
                  <c:v>Landlocked developing countries</c:v>
                </c:pt>
                <c:pt idx="5">
                  <c:v>Small island developing States</c:v>
                </c:pt>
                <c:pt idx="7">
                  <c:v>Africa</c:v>
                </c:pt>
                <c:pt idx="8">
                  <c:v>Eastern Mediterranean</c:v>
                </c:pt>
                <c:pt idx="9">
                  <c:v>Europe</c:v>
                </c:pt>
                <c:pt idx="10">
                  <c:v>Americas</c:v>
                </c:pt>
                <c:pt idx="11">
                  <c:v>South-East Asia</c:v>
                </c:pt>
              </c:strCache>
            </c:strRef>
          </c:cat>
          <c:val>
            <c:numRef>
              <c:f>'W1'!bas</c:f>
              <c:numCache>
                <c:formatCode>General</c:formatCode>
                <c:ptCount val="12"/>
                <c:pt idx="2" formatCode="0">
                  <c:v>62.288608551025391</c:v>
                </c:pt>
                <c:pt idx="3" formatCode="0">
                  <c:v>63.340167999267578</c:v>
                </c:pt>
                <c:pt idx="4" formatCode="0">
                  <c:v>65.974784851074219</c:v>
                </c:pt>
                <c:pt idx="5" formatCode="0">
                  <c:v>75.749801635742188</c:v>
                </c:pt>
                <c:pt idx="7" formatCode="0">
                  <c:v>60.919937133789063</c:v>
                </c:pt>
                <c:pt idx="8" formatCode="0">
                  <c:v>73.7213134765625</c:v>
                </c:pt>
              </c:numCache>
            </c:numRef>
          </c:val>
          <c:extLst>
            <c:ext xmlns:c16="http://schemas.microsoft.com/office/drawing/2014/chart" uri="{C3380CC4-5D6E-409C-BE32-E72D297353CC}">
              <c16:uniqueId val="{00000000-E5D6-4B8D-922D-9D8CD6D33A5A}"/>
            </c:ext>
          </c:extLst>
        </c:ser>
        <c:ser>
          <c:idx val="1"/>
          <c:order val="1"/>
          <c:tx>
            <c:strRef>
              <c:f>'W1'!$C$31</c:f>
              <c:strCache>
                <c:ptCount val="1"/>
                <c:pt idx="0">
                  <c:v>Limited  water services</c:v>
                </c:pt>
              </c:strCache>
            </c:strRef>
          </c:tx>
          <c:spPr>
            <a:solidFill>
              <a:srgbClr val="FFF17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'W1'!name</c:f>
              <c:strCache>
                <c:ptCount val="12"/>
                <c:pt idx="0">
                  <c:v>World</c:v>
                </c:pt>
                <c:pt idx="2">
                  <c:v>Least developed countries</c:v>
                </c:pt>
                <c:pt idx="3">
                  <c:v>Fragile contexts</c:v>
                </c:pt>
                <c:pt idx="4">
                  <c:v>Landlocked developing countries</c:v>
                </c:pt>
                <c:pt idx="5">
                  <c:v>Small island developing States</c:v>
                </c:pt>
                <c:pt idx="7">
                  <c:v>Africa</c:v>
                </c:pt>
                <c:pt idx="8">
                  <c:v>Eastern Mediterranean</c:v>
                </c:pt>
                <c:pt idx="9">
                  <c:v>Europe</c:v>
                </c:pt>
                <c:pt idx="10">
                  <c:v>Americas</c:v>
                </c:pt>
                <c:pt idx="11">
                  <c:v>South-East Asia</c:v>
                </c:pt>
              </c:strCache>
            </c:strRef>
          </c:cat>
          <c:val>
            <c:numRef>
              <c:f>'W1'!lim</c:f>
              <c:numCache>
                <c:formatCode>General</c:formatCode>
                <c:ptCount val="12"/>
                <c:pt idx="2" formatCode="0">
                  <c:v>19.292091369628906</c:v>
                </c:pt>
                <c:pt idx="3" formatCode="0">
                  <c:v>19.801139831542969</c:v>
                </c:pt>
                <c:pt idx="4" formatCode="0">
                  <c:v>12.705787658691406</c:v>
                </c:pt>
                <c:pt idx="5" formatCode="0">
                  <c:v>16.107170104980469</c:v>
                </c:pt>
                <c:pt idx="7" formatCode="0">
                  <c:v>18.647010803222656</c:v>
                </c:pt>
                <c:pt idx="8" formatCode="0">
                  <c:v>16.761856079101563</c:v>
                </c:pt>
              </c:numCache>
            </c:numRef>
          </c:val>
          <c:extLst>
            <c:ext xmlns:c16="http://schemas.microsoft.com/office/drawing/2014/chart" uri="{C3380CC4-5D6E-409C-BE32-E72D297353CC}">
              <c16:uniqueId val="{00000001-E5D6-4B8D-922D-9D8CD6D33A5A}"/>
            </c:ext>
          </c:extLst>
        </c:ser>
        <c:ser>
          <c:idx val="3"/>
          <c:order val="2"/>
          <c:tx>
            <c:strRef>
              <c:f>'W1'!$E$31</c:f>
              <c:strCache>
                <c:ptCount val="1"/>
                <c:pt idx="0">
                  <c:v>Insufficient data</c:v>
                </c:pt>
              </c:strCache>
            </c:strRef>
          </c:tx>
          <c:spPr>
            <a:solidFill>
              <a:srgbClr val="D2D2D2"/>
            </a:solidFill>
            <a:ln>
              <a:noFill/>
            </a:ln>
            <a:effectLst/>
          </c:spPr>
          <c:invertIfNegative val="0"/>
          <c:cat>
            <c:strRef>
              <c:f>'W1'!name</c:f>
              <c:strCache>
                <c:ptCount val="12"/>
                <c:pt idx="0">
                  <c:v>World</c:v>
                </c:pt>
                <c:pt idx="2">
                  <c:v>Least developed countries</c:v>
                </c:pt>
                <c:pt idx="3">
                  <c:v>Fragile contexts</c:v>
                </c:pt>
                <c:pt idx="4">
                  <c:v>Landlocked developing countries</c:v>
                </c:pt>
                <c:pt idx="5">
                  <c:v>Small island developing States</c:v>
                </c:pt>
                <c:pt idx="7">
                  <c:v>Africa</c:v>
                </c:pt>
                <c:pt idx="8">
                  <c:v>Eastern Mediterranean</c:v>
                </c:pt>
                <c:pt idx="9">
                  <c:v>Europe</c:v>
                </c:pt>
                <c:pt idx="10">
                  <c:v>Americas</c:v>
                </c:pt>
                <c:pt idx="11">
                  <c:v>South-East Asia</c:v>
                </c:pt>
              </c:strCache>
            </c:strRef>
          </c:cat>
          <c:val>
            <c:numRef>
              <c:f>'W1'!nd</c:f>
              <c:numCache>
                <c:formatCode>General</c:formatCode>
                <c:ptCount val="12"/>
                <c:pt idx="0" formatCode="0">
                  <c:v>90.771484375</c:v>
                </c:pt>
                <c:pt idx="2" formatCode="0">
                  <c:v>0</c:v>
                </c:pt>
                <c:pt idx="3" formatCode="0">
                  <c:v>0</c:v>
                </c:pt>
                <c:pt idx="4" formatCode="0">
                  <c:v>0</c:v>
                </c:pt>
                <c:pt idx="5" formatCode="0">
                  <c:v>0</c:v>
                </c:pt>
                <c:pt idx="7" formatCode="0">
                  <c:v>0</c:v>
                </c:pt>
                <c:pt idx="8" formatCode="0">
                  <c:v>0</c:v>
                </c:pt>
                <c:pt idx="9" formatCode="0">
                  <c:v>89.919319152832031</c:v>
                </c:pt>
                <c:pt idx="10" formatCode="0">
                  <c:v>100</c:v>
                </c:pt>
                <c:pt idx="11" formatCode="0">
                  <c:v>100</c:v>
                </c:pt>
              </c:numCache>
            </c:numRef>
          </c:val>
          <c:extLst>
            <c:ext xmlns:c16="http://schemas.microsoft.com/office/drawing/2014/chart" uri="{C3380CC4-5D6E-409C-BE32-E72D297353CC}">
              <c16:uniqueId val="{00000002-E5D6-4B8D-922D-9D8CD6D33A5A}"/>
            </c:ext>
          </c:extLst>
        </c:ser>
        <c:ser>
          <c:idx val="2"/>
          <c:order val="3"/>
          <c:tx>
            <c:strRef>
              <c:f>'W1'!$D$31</c:f>
              <c:strCache>
                <c:ptCount val="1"/>
                <c:pt idx="0">
                  <c:v>No water service</c:v>
                </c:pt>
              </c:strCache>
            </c:strRef>
          </c:tx>
          <c:spPr>
            <a:solidFill>
              <a:srgbClr val="FEBC1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'W1'!name</c:f>
              <c:strCache>
                <c:ptCount val="12"/>
                <c:pt idx="0">
                  <c:v>World</c:v>
                </c:pt>
                <c:pt idx="2">
                  <c:v>Least developed countries</c:v>
                </c:pt>
                <c:pt idx="3">
                  <c:v>Fragile contexts</c:v>
                </c:pt>
                <c:pt idx="4">
                  <c:v>Landlocked developing countries</c:v>
                </c:pt>
                <c:pt idx="5">
                  <c:v>Small island developing States</c:v>
                </c:pt>
                <c:pt idx="7">
                  <c:v>Africa</c:v>
                </c:pt>
                <c:pt idx="8">
                  <c:v>Eastern Mediterranean</c:v>
                </c:pt>
                <c:pt idx="9">
                  <c:v>Europe</c:v>
                </c:pt>
                <c:pt idx="10">
                  <c:v>Americas</c:v>
                </c:pt>
                <c:pt idx="11">
                  <c:v>South-East Asia</c:v>
                </c:pt>
              </c:strCache>
            </c:strRef>
          </c:cat>
          <c:val>
            <c:numRef>
              <c:f>'W1'!ns</c:f>
              <c:numCache>
                <c:formatCode>General</c:formatCode>
                <c:ptCount val="12"/>
                <c:pt idx="0" formatCode="0">
                  <c:v>9.2285127639770508</c:v>
                </c:pt>
                <c:pt idx="2" formatCode="0">
                  <c:v>18.41929817199707</c:v>
                </c:pt>
                <c:pt idx="3" formatCode="0">
                  <c:v>16.858692169189453</c:v>
                </c:pt>
                <c:pt idx="4" formatCode="0">
                  <c:v>21.319429397583008</c:v>
                </c:pt>
                <c:pt idx="5" formatCode="0">
                  <c:v>8.1430253982543945</c:v>
                </c:pt>
                <c:pt idx="7" formatCode="0">
                  <c:v>20.433052062988281</c:v>
                </c:pt>
                <c:pt idx="8" formatCode="0">
                  <c:v>9.5168323516845703</c:v>
                </c:pt>
                <c:pt idx="9" formatCode="0">
                  <c:v>10.080682754516602</c:v>
                </c:pt>
              </c:numCache>
            </c:numRef>
          </c:val>
          <c:extLst>
            <c:ext xmlns:c16="http://schemas.microsoft.com/office/drawing/2014/chart" uri="{C3380CC4-5D6E-409C-BE32-E72D297353CC}">
              <c16:uniqueId val="{00000003-E5D6-4B8D-922D-9D8CD6D33A5A}"/>
            </c:ext>
          </c:extLst>
        </c:ser>
        <c:dLbls>
          <c:showLegendKey val="0"/>
          <c:showVal val="0"/>
          <c:showCatName val="0"/>
          <c:showSerName val="0"/>
          <c:showPercent val="0"/>
          <c:showBubbleSize val="0"/>
        </c:dLbls>
        <c:gapWidth val="50"/>
        <c:overlap val="100"/>
        <c:axId val="2000986032"/>
        <c:axId val="2086057456"/>
      </c:barChart>
      <c:catAx>
        <c:axId val="20009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864244850216637"/>
          <c:y val="2.3943991045838803E-2"/>
          <c:w val="0.58533931535892503"/>
          <c:h val="0.89105231128599105"/>
        </c:manualLayout>
      </c:layout>
      <c:barChart>
        <c:barDir val="col"/>
        <c:grouping val="stacked"/>
        <c:varyColors val="0"/>
        <c:ser>
          <c:idx val="0"/>
          <c:order val="0"/>
          <c:tx>
            <c:strRef>
              <c:f>W2A!$A$30</c:f>
              <c:strCache>
                <c:ptCount val="1"/>
                <c:pt idx="0">
                  <c:v>World</c:v>
                </c:pt>
              </c:strCache>
            </c:strRef>
          </c:tx>
          <c:spPr>
            <a:solidFill>
              <a:srgbClr val="CC66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W2A!$B$30</c:f>
              <c:numCache>
                <c:formatCode>0</c:formatCode>
                <c:ptCount val="1"/>
              </c:numCache>
            </c:numRef>
          </c:val>
          <c:extLst>
            <c:ext xmlns:c16="http://schemas.microsoft.com/office/drawing/2014/chart" uri="{C3380CC4-5D6E-409C-BE32-E72D297353CC}">
              <c16:uniqueId val="{00000000-A80D-4EBF-85D7-DD615068E20F}"/>
            </c:ext>
          </c:extLst>
        </c:ser>
        <c:ser>
          <c:idx val="1"/>
          <c:order val="1"/>
          <c:tx>
            <c:strRef>
              <c:f>W2A!$A$31</c:f>
              <c:strCache>
                <c:ptCount val="1"/>
              </c:strCache>
            </c:strRef>
          </c:tx>
          <c:spPr>
            <a:solidFill>
              <a:srgbClr val="E673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W2A!$B$31</c:f>
              <c:numCache>
                <c:formatCode>0</c:formatCode>
                <c:ptCount val="1"/>
              </c:numCache>
            </c:numRef>
          </c:val>
          <c:extLst>
            <c:ext xmlns:c16="http://schemas.microsoft.com/office/drawing/2014/chart" uri="{C3380CC4-5D6E-409C-BE32-E72D297353CC}">
              <c16:uniqueId val="{00000001-A80D-4EBF-85D7-DD615068E20F}"/>
            </c:ext>
          </c:extLst>
        </c:ser>
        <c:ser>
          <c:idx val="2"/>
          <c:order val="2"/>
          <c:tx>
            <c:strRef>
              <c:f>W2A!$A$32</c:f>
              <c:strCache>
                <c:ptCount val="1"/>
                <c:pt idx="0">
                  <c:v>Africa</c:v>
                </c:pt>
              </c:strCache>
            </c:strRef>
          </c:tx>
          <c:spPr>
            <a:solidFill>
              <a:srgbClr val="EBA90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W2A!$B$32</c:f>
              <c:numCache>
                <c:formatCode>0</c:formatCode>
                <c:ptCount val="1"/>
                <c:pt idx="0">
                  <c:v>477.2767333984375</c:v>
                </c:pt>
              </c:numCache>
            </c:numRef>
          </c:val>
          <c:extLst>
            <c:ext xmlns:c16="http://schemas.microsoft.com/office/drawing/2014/chart" uri="{C3380CC4-5D6E-409C-BE32-E72D297353CC}">
              <c16:uniqueId val="{00000002-A80D-4EBF-85D7-DD615068E20F}"/>
            </c:ext>
          </c:extLst>
        </c:ser>
        <c:ser>
          <c:idx val="3"/>
          <c:order val="3"/>
          <c:tx>
            <c:strRef>
              <c:f>W2A!$A$33</c:f>
              <c:strCache>
                <c:ptCount val="1"/>
                <c:pt idx="0">
                  <c:v>Eastern Mediterranean</c:v>
                </c:pt>
              </c:strCache>
            </c:strRef>
          </c:tx>
          <c:spPr>
            <a:solidFill>
              <a:srgbClr val="FCC12C"/>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W2A!$B$33</c:f>
              <c:numCache>
                <c:formatCode>0</c:formatCode>
                <c:ptCount val="1"/>
                <c:pt idx="0">
                  <c:v>208.66703796386719</c:v>
                </c:pt>
              </c:numCache>
            </c:numRef>
          </c:val>
          <c:extLst>
            <c:ext xmlns:c16="http://schemas.microsoft.com/office/drawing/2014/chart" uri="{C3380CC4-5D6E-409C-BE32-E72D297353CC}">
              <c16:uniqueId val="{00000003-A80D-4EBF-85D7-DD615068E20F}"/>
            </c:ext>
          </c:extLst>
        </c:ser>
        <c:ser>
          <c:idx val="4"/>
          <c:order val="4"/>
          <c:tx>
            <c:strRef>
              <c:f>W2A!$A$34</c:f>
              <c:strCache>
                <c:ptCount val="1"/>
                <c:pt idx="0">
                  <c:v>Western Pacific</c:v>
                </c:pt>
              </c:strCache>
            </c:strRef>
          </c:tx>
          <c:spPr>
            <a:solidFill>
              <a:srgbClr val="FEE4A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W2A!$B$34</c:f>
              <c:numCache>
                <c:formatCode>0</c:formatCode>
                <c:ptCount val="1"/>
              </c:numCache>
            </c:numRef>
          </c:val>
          <c:extLst>
            <c:ext xmlns:c16="http://schemas.microsoft.com/office/drawing/2014/chart" uri="{C3380CC4-5D6E-409C-BE32-E72D297353CC}">
              <c16:uniqueId val="{00000004-A80D-4EBF-85D7-DD615068E20F}"/>
            </c:ext>
          </c:extLst>
        </c:ser>
        <c:ser>
          <c:idx val="5"/>
          <c:order val="5"/>
          <c:tx>
            <c:strRef>
              <c:f>W2A!$A$35</c:f>
              <c:strCache>
                <c:ptCount val="1"/>
                <c:pt idx="0">
                  <c:v>South-East Asia</c:v>
                </c:pt>
              </c:strCache>
            </c:strRef>
          </c:tx>
          <c:spPr>
            <a:solidFill>
              <a:srgbClr val="FFF1C9"/>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W2A!$B$35</c:f>
              <c:numCache>
                <c:formatCode>0</c:formatCode>
                <c:ptCount val="1"/>
              </c:numCache>
            </c:numRef>
          </c:val>
          <c:extLst>
            <c:ext xmlns:c16="http://schemas.microsoft.com/office/drawing/2014/chart" uri="{C3380CC4-5D6E-409C-BE32-E72D297353CC}">
              <c16:uniqueId val="{00000005-A80D-4EBF-85D7-DD615068E20F}"/>
            </c:ext>
          </c:extLst>
        </c:ser>
        <c:ser>
          <c:idx val="6"/>
          <c:order val="6"/>
          <c:tx>
            <c:strRef>
              <c:f>W2A!$A$36</c:f>
              <c:strCache>
                <c:ptCount val="1"/>
                <c:pt idx="0">
                  <c:v>Europe</c:v>
                </c:pt>
              </c:strCache>
            </c:strRef>
          </c:tx>
          <c:spPr>
            <a:solidFill>
              <a:srgbClr val="FFF8E5"/>
            </a:solidFill>
            <a:ln w="25400">
              <a:noFill/>
            </a:ln>
            <a:effectLst/>
          </c:spPr>
          <c:invertIfNegative val="0"/>
          <c:cat>
            <c:numRef>
              <c:f>W2A!$B$28</c:f>
              <c:numCache>
                <c:formatCode>0</c:formatCode>
                <c:ptCount val="1"/>
              </c:numCache>
            </c:numRef>
          </c:cat>
          <c:val>
            <c:numRef>
              <c:f>W2A!$B$36</c:f>
              <c:numCache>
                <c:formatCode>0</c:formatCode>
                <c:ptCount val="1"/>
              </c:numCache>
            </c:numRef>
          </c:val>
          <c:extLst>
            <c:ext xmlns:c16="http://schemas.microsoft.com/office/drawing/2014/chart" uri="{C3380CC4-5D6E-409C-BE32-E72D297353CC}">
              <c16:uniqueId val="{00000006-A80D-4EBF-85D7-DD615068E20F}"/>
            </c:ext>
          </c:extLst>
        </c:ser>
        <c:ser>
          <c:idx val="7"/>
          <c:order val="7"/>
          <c:tx>
            <c:strRef>
              <c:f>W2A!$A$37</c:f>
              <c:strCache>
                <c:ptCount val="1"/>
                <c:pt idx="0">
                  <c:v>Americas</c:v>
                </c:pt>
              </c:strCache>
            </c:strRef>
          </c:tx>
          <c:spPr>
            <a:solidFill>
              <a:schemeClr val="bg1">
                <a:lumMod val="95000"/>
              </a:schemeClr>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W2A!$B$37</c:f>
              <c:numCache>
                <c:formatCode>0</c:formatCode>
                <c:ptCount val="1"/>
              </c:numCache>
            </c:numRef>
          </c:val>
          <c:extLst>
            <c:ext xmlns:c16="http://schemas.microsoft.com/office/drawing/2014/chart" uri="{C3380CC4-5D6E-409C-BE32-E72D297353CC}">
              <c16:uniqueId val="{00000007-A80D-4EBF-85D7-DD615068E20F}"/>
            </c:ext>
          </c:extLst>
        </c:ser>
        <c:dLbls>
          <c:showLegendKey val="0"/>
          <c:showVal val="0"/>
          <c:showCatName val="0"/>
          <c:showSerName val="0"/>
          <c:showPercent val="0"/>
          <c:showBubbleSize val="0"/>
        </c:dLbls>
        <c:gapWidth val="55"/>
        <c:overlap val="100"/>
        <c:axId val="665332368"/>
        <c:axId val="665332784"/>
        <c:extLst>
          <c:ext xmlns:c15="http://schemas.microsoft.com/office/drawing/2012/chart" uri="{02D57815-91ED-43cb-92C2-25804820EDAC}">
            <c15:filteredBarSeries>
              <c15:ser>
                <c:idx val="8"/>
                <c:order val="8"/>
                <c:tx>
                  <c:strRef>
                    <c:extLst>
                      <c:ext uri="{02D57815-91ED-43cb-92C2-25804820EDAC}">
                        <c15:formulaRef>
                          <c15:sqref>W2A!$A$38</c15:sqref>
                        </c15:formulaRef>
                      </c:ext>
                    </c:extLst>
                    <c:strCache>
                      <c:ptCount val="1"/>
                    </c:strCache>
                  </c:strRef>
                </c:tx>
                <c:spPr>
                  <a:solidFill>
                    <a:schemeClr val="accent3">
                      <a:lumMod val="60000"/>
                    </a:schemeClr>
                  </a:solidFill>
                  <a:ln>
                    <a:noFill/>
                  </a:ln>
                  <a:effectLst/>
                </c:spPr>
                <c:invertIfNegative val="0"/>
                <c:cat>
                  <c:numRef>
                    <c:extLst>
                      <c:ext uri="{02D57815-91ED-43cb-92C2-25804820EDAC}">
                        <c15:formulaRef>
                          <c15:sqref>W2A!$B$28</c15:sqref>
                        </c15:formulaRef>
                      </c:ext>
                    </c:extLst>
                    <c:numCache>
                      <c:formatCode>0</c:formatCode>
                      <c:ptCount val="1"/>
                    </c:numCache>
                  </c:numRef>
                </c:cat>
                <c:val>
                  <c:numRef>
                    <c:extLst>
                      <c:ext uri="{02D57815-91ED-43cb-92C2-25804820EDAC}">
                        <c15:formulaRef>
                          <c15:sqref>W2A!$B$38</c15:sqref>
                        </c15:formulaRef>
                      </c:ext>
                    </c:extLst>
                    <c:numCache>
                      <c:formatCode>0</c:formatCode>
                      <c:ptCount val="1"/>
                    </c:numCache>
                  </c:numRef>
                </c:val>
                <c:extLst>
                  <c:ext xmlns:c16="http://schemas.microsoft.com/office/drawing/2014/chart" uri="{C3380CC4-5D6E-409C-BE32-E72D297353CC}">
                    <c16:uniqueId val="{00000008-A80D-4EBF-85D7-DD615068E20F}"/>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W2A!$A$39</c15:sqref>
                        </c15:formulaRef>
                      </c:ext>
                    </c:extLst>
                    <c:strCache>
                      <c:ptCount val="1"/>
                    </c:strCache>
                  </c:strRef>
                </c:tx>
                <c:spPr>
                  <a:solidFill>
                    <a:schemeClr val="accent4">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W2A!$B$28</c15:sqref>
                        </c15:formulaRef>
                      </c:ext>
                    </c:extLst>
                    <c:numCache>
                      <c:formatCode>0</c:formatCode>
                      <c:ptCount val="1"/>
                    </c:numCache>
                  </c:numRef>
                </c:cat>
                <c:val>
                  <c:numRef>
                    <c:extLst xmlns:c15="http://schemas.microsoft.com/office/drawing/2012/chart">
                      <c:ext xmlns:c15="http://schemas.microsoft.com/office/drawing/2012/chart" uri="{02D57815-91ED-43cb-92C2-25804820EDAC}">
                        <c15:formulaRef>
                          <c15:sqref>W2A!$B$39</c15:sqref>
                        </c15:formulaRef>
                      </c:ext>
                    </c:extLst>
                    <c:numCache>
                      <c:formatCode>0</c:formatCode>
                      <c:ptCount val="1"/>
                    </c:numCache>
                  </c:numRef>
                </c:val>
                <c:extLst xmlns:c15="http://schemas.microsoft.com/office/drawing/2012/chart">
                  <c:ext xmlns:c16="http://schemas.microsoft.com/office/drawing/2014/chart" uri="{C3380CC4-5D6E-409C-BE32-E72D297353CC}">
                    <c16:uniqueId val="{00000009-A80D-4EBF-85D7-DD615068E20F}"/>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W2A!$A$40</c15:sqref>
                        </c15:formulaRef>
                      </c:ext>
                    </c:extLst>
                    <c:strCache>
                      <c:ptCount val="1"/>
                    </c:strCache>
                  </c:strRef>
                </c:tx>
                <c:spPr>
                  <a:solidFill>
                    <a:schemeClr val="accent5">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W2A!$B$28</c15:sqref>
                        </c15:formulaRef>
                      </c:ext>
                    </c:extLst>
                    <c:numCache>
                      <c:formatCode>0</c:formatCode>
                      <c:ptCount val="1"/>
                    </c:numCache>
                  </c:numRef>
                </c:cat>
                <c:val>
                  <c:numRef>
                    <c:extLst xmlns:c15="http://schemas.microsoft.com/office/drawing/2012/chart">
                      <c:ext xmlns:c15="http://schemas.microsoft.com/office/drawing/2012/chart" uri="{02D57815-91ED-43cb-92C2-25804820EDAC}">
                        <c15:formulaRef>
                          <c15:sqref>W2A!$B$40</c15:sqref>
                        </c15:formulaRef>
                      </c:ext>
                    </c:extLst>
                    <c:numCache>
                      <c:formatCode>0</c:formatCode>
                      <c:ptCount val="1"/>
                    </c:numCache>
                  </c:numRef>
                </c:val>
                <c:extLst xmlns:c15="http://schemas.microsoft.com/office/drawing/2012/chart">
                  <c:ext xmlns:c16="http://schemas.microsoft.com/office/drawing/2014/chart" uri="{C3380CC4-5D6E-409C-BE32-E72D297353CC}">
                    <c16:uniqueId val="{0000000A-A80D-4EBF-85D7-DD615068E20F}"/>
                  </c:ext>
                </c:extLst>
              </c15:ser>
            </c15:filteredBarSeries>
          </c:ext>
        </c:extLst>
      </c:barChart>
      <c:catAx>
        <c:axId val="66533236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5332784"/>
        <c:crosses val="autoZero"/>
        <c:auto val="1"/>
        <c:lblAlgn val="ctr"/>
        <c:lblOffset val="100"/>
        <c:noMultiLvlLbl val="0"/>
      </c:catAx>
      <c:valAx>
        <c:axId val="665332784"/>
        <c:scaling>
          <c:orientation val="minMax"/>
        </c:scaling>
        <c:delete val="0"/>
        <c:axPos val="l"/>
        <c:title>
          <c:tx>
            <c:strRef>
              <c:f>W2A!$A$26</c:f>
              <c:strCache>
                <c:ptCount val="1"/>
                <c:pt idx="0">
                  <c:v>Population (millions) whose health care facility lacks a basic water service</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5332368"/>
        <c:crosses val="autoZero"/>
        <c:crossBetween val="between"/>
      </c:valAx>
      <c:spPr>
        <a:noFill/>
        <a:ln>
          <a:noFill/>
        </a:ln>
        <a:effectLst/>
      </c:spPr>
    </c:plotArea>
    <c:legend>
      <c:legendPos val="r"/>
      <c:layout>
        <c:manualLayout>
          <c:xMode val="edge"/>
          <c:yMode val="edge"/>
          <c:x val="0.65235367665425525"/>
          <c:y val="0.16368839311752698"/>
          <c:w val="0.33453765628042775"/>
          <c:h val="0.8020530382427413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2"/>
          <c:order val="2"/>
          <c:tx>
            <c:strRef>
              <c:f>W2B!$D$31</c:f>
              <c:strCache>
                <c:ptCount val="1"/>
                <c:pt idx="0">
                  <c:v>No water service</c:v>
                </c:pt>
              </c:strCache>
            </c:strRef>
          </c:tx>
          <c:spPr>
            <a:solidFill>
              <a:srgbClr val="FEBC1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W2B!$A$32:$A$53</c:f>
              <c:strCache>
                <c:ptCount val="8"/>
                <c:pt idx="0">
                  <c:v>World</c:v>
                </c:pt>
                <c:pt idx="2">
                  <c:v>Africa</c:v>
                </c:pt>
                <c:pt idx="3">
                  <c:v>Europe</c:v>
                </c:pt>
                <c:pt idx="4">
                  <c:v>Eastern Mediterranean</c:v>
                </c:pt>
                <c:pt idx="5">
                  <c:v>South-East Asia</c:v>
                </c:pt>
                <c:pt idx="6">
                  <c:v>Western Pacific</c:v>
                </c:pt>
                <c:pt idx="7">
                  <c:v>Americas</c:v>
                </c:pt>
              </c:strCache>
            </c:strRef>
          </c:cat>
          <c:val>
            <c:numRef>
              <c:f>W2B!ns</c:f>
              <c:numCache>
                <c:formatCode>General</c:formatCode>
                <c:ptCount val="8"/>
                <c:pt idx="0" formatCode="0">
                  <c:v>742.46259369581685</c:v>
                </c:pt>
                <c:pt idx="2" formatCode="0">
                  <c:v>249.54463847278708</c:v>
                </c:pt>
                <c:pt idx="3" formatCode="0">
                  <c:v>94.080845506759019</c:v>
                </c:pt>
                <c:pt idx="4" formatCode="0">
                  <c:v>75.56881365729275</c:v>
                </c:pt>
              </c:numCache>
            </c:numRef>
          </c:val>
          <c:extLst>
            <c:ext xmlns:c16="http://schemas.microsoft.com/office/drawing/2014/chart" uri="{C3380CC4-5D6E-409C-BE32-E72D297353CC}">
              <c16:uniqueId val="{00000002-E0A1-49C6-A91C-C1E50C8244F0}"/>
            </c:ext>
          </c:extLst>
        </c:ser>
        <c:dLbls>
          <c:showLegendKey val="0"/>
          <c:showVal val="0"/>
          <c:showCatName val="0"/>
          <c:showSerName val="0"/>
          <c:showPercent val="0"/>
          <c:showBubbleSize val="0"/>
        </c:dLbls>
        <c:gapWidth val="50"/>
        <c:overlap val="100"/>
        <c:axId val="2000986032"/>
        <c:axId val="2086057456"/>
        <c:extLst>
          <c:ext xmlns:c15="http://schemas.microsoft.com/office/drawing/2012/chart" uri="{02D57815-91ED-43cb-92C2-25804820EDAC}">
            <c15:filteredBarSeries>
              <c15:ser>
                <c:idx val="0"/>
                <c:order val="0"/>
                <c:tx>
                  <c:strRef>
                    <c:extLst>
                      <c:ext uri="{02D57815-91ED-43cb-92C2-25804820EDAC}">
                        <c15:formulaRef>
                          <c15:sqref>W2B!$B$31</c15:sqref>
                        </c15:formulaRef>
                      </c:ext>
                    </c:extLst>
                    <c:strCache>
                      <c:ptCount val="1"/>
                      <c:pt idx="0">
                        <c:v>Basic water services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W2B!$A$32:$A$53</c15:sqref>
                        </c15:formulaRef>
                      </c:ext>
                    </c:extLst>
                    <c:strCache>
                      <c:ptCount val="8"/>
                      <c:pt idx="0">
                        <c:v>World</c:v>
                      </c:pt>
                      <c:pt idx="2">
                        <c:v>Africa</c:v>
                      </c:pt>
                      <c:pt idx="3">
                        <c:v>Europe</c:v>
                      </c:pt>
                      <c:pt idx="4">
                        <c:v>Eastern Mediterranean</c:v>
                      </c:pt>
                      <c:pt idx="5">
                        <c:v>South-East Asia</c:v>
                      </c:pt>
                      <c:pt idx="6">
                        <c:v>Western Pacific</c:v>
                      </c:pt>
                      <c:pt idx="7">
                        <c:v>Americas</c:v>
                      </c:pt>
                    </c:strCache>
                  </c:strRef>
                </c:cat>
                <c:val>
                  <c:numRef>
                    <c:extLst>
                      <c:ext uri="{02D57815-91ED-43cb-92C2-25804820EDAC}">
                        <c15:formulaRef>
                          <c15:sqref>W2B!bas</c15:sqref>
                        </c15:formulaRef>
                      </c:ext>
                    </c:extLst>
                    <c:numCache>
                      <c:formatCode>General</c:formatCode>
                      <c:ptCount val="7"/>
                      <c:pt idx="2" formatCode="0">
                        <c:v>744.00259153516879</c:v>
                      </c:pt>
                      <c:pt idx="4" formatCode="0">
                        <c:v>585.38723756073</c:v>
                      </c:pt>
                    </c:numCache>
                  </c:numRef>
                </c:val>
                <c:extLst>
                  <c:ext xmlns:c16="http://schemas.microsoft.com/office/drawing/2014/chart" uri="{C3380CC4-5D6E-409C-BE32-E72D297353CC}">
                    <c16:uniqueId val="{00000000-E0A1-49C6-A91C-C1E50C8244F0}"/>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W2B!$C$31</c15:sqref>
                        </c15:formulaRef>
                      </c:ext>
                    </c:extLst>
                    <c:strCache>
                      <c:ptCount val="1"/>
                      <c:pt idx="0">
                        <c:v>Limited water services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W2B!$A$32:$A$53</c15:sqref>
                        </c15:formulaRef>
                      </c:ext>
                    </c:extLst>
                    <c:strCache>
                      <c:ptCount val="8"/>
                      <c:pt idx="0">
                        <c:v>World</c:v>
                      </c:pt>
                      <c:pt idx="2">
                        <c:v>Africa</c:v>
                      </c:pt>
                      <c:pt idx="3">
                        <c:v>Europe</c:v>
                      </c:pt>
                      <c:pt idx="4">
                        <c:v>Eastern Mediterranean</c:v>
                      </c:pt>
                      <c:pt idx="5">
                        <c:v>South-East Asia</c:v>
                      </c:pt>
                      <c:pt idx="6">
                        <c:v>Western Pacific</c:v>
                      </c:pt>
                      <c:pt idx="7">
                        <c:v>Americas</c:v>
                      </c:pt>
                    </c:strCache>
                  </c:strRef>
                </c:cat>
                <c:val>
                  <c:numRef>
                    <c:extLst xmlns:c15="http://schemas.microsoft.com/office/drawing/2012/chart">
                      <c:ext xmlns:c15="http://schemas.microsoft.com/office/drawing/2012/chart" uri="{02D57815-91ED-43cb-92C2-25804820EDAC}">
                        <c15:formulaRef>
                          <c15:sqref>W2B!lim</c15:sqref>
                        </c15:formulaRef>
                      </c:ext>
                    </c:extLst>
                    <c:numCache>
                      <c:formatCode>General</c:formatCode>
                      <c:ptCount val="7"/>
                      <c:pt idx="2" formatCode="0">
                        <c:v>227.73208599204369</c:v>
                      </c:pt>
                      <c:pt idx="4" formatCode="0">
                        <c:v>133.09823392736052</c:v>
                      </c:pt>
                    </c:numCache>
                  </c:numRef>
                </c:val>
                <c:extLst xmlns:c15="http://schemas.microsoft.com/office/drawing/2012/chart">
                  <c:ext xmlns:c16="http://schemas.microsoft.com/office/drawing/2014/chart" uri="{C3380CC4-5D6E-409C-BE32-E72D297353CC}">
                    <c16:uniqueId val="{00000001-E0A1-49C6-A91C-C1E50C8244F0}"/>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W2B!$E$31</c15:sqref>
                        </c15:formulaRef>
                      </c:ext>
                    </c:extLst>
                    <c:strCache>
                      <c:ptCount val="1"/>
                      <c:pt idx="0">
                        <c:v>Insufficient data</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W2B!$A$32:$A$53</c15:sqref>
                        </c15:formulaRef>
                      </c:ext>
                    </c:extLst>
                    <c:strCache>
                      <c:ptCount val="8"/>
                      <c:pt idx="0">
                        <c:v>World</c:v>
                      </c:pt>
                      <c:pt idx="2">
                        <c:v>Africa</c:v>
                      </c:pt>
                      <c:pt idx="3">
                        <c:v>Europe</c:v>
                      </c:pt>
                      <c:pt idx="4">
                        <c:v>Eastern Mediterranean</c:v>
                      </c:pt>
                      <c:pt idx="5">
                        <c:v>South-East Asia</c:v>
                      </c:pt>
                      <c:pt idx="6">
                        <c:v>Western Pacific</c:v>
                      </c:pt>
                      <c:pt idx="7">
                        <c:v>Americas</c:v>
                      </c:pt>
                    </c:strCache>
                  </c:strRef>
                </c:cat>
                <c:val>
                  <c:numRef>
                    <c:extLst xmlns:c15="http://schemas.microsoft.com/office/drawing/2012/chart">
                      <c:ext xmlns:c15="http://schemas.microsoft.com/office/drawing/2012/chart" uri="{02D57815-91ED-43cb-92C2-25804820EDAC}">
                        <c15:formulaRef>
                          <c15:sqref>W2B!nd</c15:sqref>
                        </c15:formulaRef>
                      </c:ext>
                    </c:extLst>
                    <c:numCache>
                      <c:formatCode>General</c:formatCode>
                      <c:ptCount val="7"/>
                      <c:pt idx="0" formatCode="0">
                        <c:v>7302.8486328125</c:v>
                      </c:pt>
                      <c:pt idx="2" formatCode="0">
                        <c:v>1.9125000108033419E-5</c:v>
                      </c:pt>
                      <c:pt idx="3" formatCode="0">
                        <c:v>839.1976318359375</c:v>
                      </c:pt>
                      <c:pt idx="4" formatCode="0">
                        <c:v>9.7460933830006979E-6</c:v>
                      </c:pt>
                      <c:pt idx="5" formatCode="0">
                        <c:v>2087.115478515625</c:v>
                      </c:pt>
                      <c:pt idx="6" formatCode="0">
                        <c:v>1963.442626953125</c:v>
                      </c:pt>
                    </c:numCache>
                  </c:numRef>
                </c:val>
                <c:extLst xmlns:c15="http://schemas.microsoft.com/office/drawing/2012/chart">
                  <c:ext xmlns:c16="http://schemas.microsoft.com/office/drawing/2014/chart" uri="{C3380CC4-5D6E-409C-BE32-E72D297353CC}">
                    <c16:uniqueId val="{00000003-E0A1-49C6-A91C-C1E50C8244F0}"/>
                  </c:ext>
                </c:extLst>
              </c15:ser>
            </c15:filteredBarSeries>
          </c:ext>
        </c:extLst>
      </c:barChart>
      <c:catAx>
        <c:axId val="20009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in val="0"/>
        </c:scaling>
        <c:delete val="0"/>
        <c:axPos val="l"/>
        <c:title>
          <c:tx>
            <c:strRef>
              <c:f>W2B!$A$30</c:f>
              <c:strCache>
                <c:ptCount val="1"/>
                <c:pt idx="0">
                  <c:v>Population (millions) whose health care facility lacks a basic water service</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'W3'!$B$31</c:f>
              <c:strCache>
                <c:ptCount val="1"/>
                <c:pt idx="0">
                  <c:v>Basic waste services</c:v>
                </c:pt>
              </c:strCache>
            </c:strRef>
          </c:tx>
          <c:spPr>
            <a:solidFill>
              <a:srgbClr val="00B8EC"/>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'W3'!name</c:f>
              <c:strCache>
                <c:ptCount val="24"/>
                <c:pt idx="0">
                  <c:v>Eastern Mediterranean</c:v>
                </c:pt>
                <c:pt idx="2">
                  <c:v>Bahrain</c:v>
                </c:pt>
                <c:pt idx="3">
                  <c:v>Djibouti</c:v>
                </c:pt>
                <c:pt idx="4">
                  <c:v>Lebanon</c:v>
                </c:pt>
                <c:pt idx="5">
                  <c:v>Libya</c:v>
                </c:pt>
                <c:pt idx="6">
                  <c:v>United Arab Emirates</c:v>
                </c:pt>
                <c:pt idx="7">
                  <c:v>Sudan</c:v>
                </c:pt>
                <c:pt idx="8">
                  <c:v>Somalia</c:v>
                </c:pt>
                <c:pt idx="9">
                  <c:v>Yemen</c:v>
                </c:pt>
                <c:pt idx="10">
                  <c:v>Tunisia</c:v>
                </c:pt>
                <c:pt idx="11">
                  <c:v>Syrian Arab Republic</c:v>
                </c:pt>
                <c:pt idx="12">
                  <c:v>Iraq</c:v>
                </c:pt>
                <c:pt idx="13">
                  <c:v>Jordan</c:v>
                </c:pt>
                <c:pt idx="14">
                  <c:v>Pakistan</c:v>
                </c:pt>
                <c:pt idx="15">
                  <c:v>Afghanistan</c:v>
                </c:pt>
                <c:pt idx="16">
                  <c:v>Morocco</c:v>
                </c:pt>
                <c:pt idx="17">
                  <c:v>Egypt</c:v>
                </c:pt>
                <c:pt idx="18">
                  <c:v>Iran (Islamic Republic of)</c:v>
                </c:pt>
                <c:pt idx="19">
                  <c:v>occupied Palestinian territories</c:v>
                </c:pt>
                <c:pt idx="20">
                  <c:v>Kuwait</c:v>
                </c:pt>
                <c:pt idx="21">
                  <c:v>Oman</c:v>
                </c:pt>
                <c:pt idx="22">
                  <c:v>Qatar</c:v>
                </c:pt>
                <c:pt idx="23">
                  <c:v>Saudi Arabia</c:v>
                </c:pt>
              </c:strCache>
            </c:strRef>
          </c:cat>
          <c:val>
            <c:numRef>
              <c:f>'W3'!bas</c:f>
              <c:numCache>
                <c:formatCode>0.00</c:formatCode>
                <c:ptCount val="24"/>
                <c:pt idx="0">
                  <c:v>73.7213134765625</c:v>
                </c:pt>
                <c:pt idx="7">
                  <c:v>26.8657</c:v>
                </c:pt>
                <c:pt idx="8">
                  <c:v>42.180099999999584</c:v>
                </c:pt>
                <c:pt idx="9">
                  <c:v>47</c:v>
                </c:pt>
                <c:pt idx="10">
                  <c:v>56.434600000000003</c:v>
                </c:pt>
                <c:pt idx="11">
                  <c:v>66.202100000000002</c:v>
                </c:pt>
                <c:pt idx="12">
                  <c:v>67.656900411479214</c:v>
                </c:pt>
                <c:pt idx="13">
                  <c:v>69.351699999999994</c:v>
                </c:pt>
                <c:pt idx="14">
                  <c:v>74.5274</c:v>
                </c:pt>
                <c:pt idx="15">
                  <c:v>79</c:v>
                </c:pt>
                <c:pt idx="16">
                  <c:v>81.043499999999995</c:v>
                </c:pt>
                <c:pt idx="17">
                  <c:v>82.569027610008675</c:v>
                </c:pt>
                <c:pt idx="18">
                  <c:v>88.140199999999993</c:v>
                </c:pt>
                <c:pt idx="19">
                  <c:v>93.328100000000006</c:v>
                </c:pt>
                <c:pt idx="20">
                  <c:v>100</c:v>
                </c:pt>
                <c:pt idx="21">
                  <c:v>100</c:v>
                </c:pt>
                <c:pt idx="22">
                  <c:v>100</c:v>
                </c:pt>
                <c:pt idx="23">
                  <c:v>100</c:v>
                </c:pt>
              </c:numCache>
            </c:numRef>
          </c:val>
          <c:extLst>
            <c:ext xmlns:c16="http://schemas.microsoft.com/office/drawing/2014/chart" uri="{C3380CC4-5D6E-409C-BE32-E72D297353CC}">
              <c16:uniqueId val="{00000000-F2CE-4007-9018-3FFA437575C1}"/>
            </c:ext>
          </c:extLst>
        </c:ser>
        <c:ser>
          <c:idx val="1"/>
          <c:order val="1"/>
          <c:tx>
            <c:strRef>
              <c:f>'W3'!$C$31</c:f>
              <c:strCache>
                <c:ptCount val="1"/>
                <c:pt idx="0">
                  <c:v>Limited waste services</c:v>
                </c:pt>
              </c:strCache>
            </c:strRef>
          </c:tx>
          <c:spPr>
            <a:solidFill>
              <a:srgbClr val="FFF17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'W3'!name</c:f>
              <c:strCache>
                <c:ptCount val="24"/>
                <c:pt idx="0">
                  <c:v>Eastern Mediterranean</c:v>
                </c:pt>
                <c:pt idx="2">
                  <c:v>Bahrain</c:v>
                </c:pt>
                <c:pt idx="3">
                  <c:v>Djibouti</c:v>
                </c:pt>
                <c:pt idx="4">
                  <c:v>Lebanon</c:v>
                </c:pt>
                <c:pt idx="5">
                  <c:v>Libya</c:v>
                </c:pt>
                <c:pt idx="6">
                  <c:v>United Arab Emirates</c:v>
                </c:pt>
                <c:pt idx="7">
                  <c:v>Sudan</c:v>
                </c:pt>
                <c:pt idx="8">
                  <c:v>Somalia</c:v>
                </c:pt>
                <c:pt idx="9">
                  <c:v>Yemen</c:v>
                </c:pt>
                <c:pt idx="10">
                  <c:v>Tunisia</c:v>
                </c:pt>
                <c:pt idx="11">
                  <c:v>Syrian Arab Republic</c:v>
                </c:pt>
                <c:pt idx="12">
                  <c:v>Iraq</c:v>
                </c:pt>
                <c:pt idx="13">
                  <c:v>Jordan</c:v>
                </c:pt>
                <c:pt idx="14">
                  <c:v>Pakistan</c:v>
                </c:pt>
                <c:pt idx="15">
                  <c:v>Afghanistan</c:v>
                </c:pt>
                <c:pt idx="16">
                  <c:v>Morocco</c:v>
                </c:pt>
                <c:pt idx="17">
                  <c:v>Egypt</c:v>
                </c:pt>
                <c:pt idx="18">
                  <c:v>Iran (Islamic Republic of)</c:v>
                </c:pt>
                <c:pt idx="19">
                  <c:v>occupied Palestinian territories</c:v>
                </c:pt>
                <c:pt idx="20">
                  <c:v>Kuwait</c:v>
                </c:pt>
                <c:pt idx="21">
                  <c:v>Oman</c:v>
                </c:pt>
                <c:pt idx="22">
                  <c:v>Qatar</c:v>
                </c:pt>
                <c:pt idx="23">
                  <c:v>Saudi Arabia</c:v>
                </c:pt>
              </c:strCache>
            </c:strRef>
          </c:cat>
          <c:val>
            <c:numRef>
              <c:f>'W3'!lim</c:f>
              <c:numCache>
                <c:formatCode>0.00</c:formatCode>
                <c:ptCount val="24"/>
                <c:pt idx="0">
                  <c:v>16.761856079101563</c:v>
                </c:pt>
                <c:pt idx="7">
                  <c:v>54.029700000000005</c:v>
                </c:pt>
                <c:pt idx="8">
                  <c:v>51.421700000000428</c:v>
                </c:pt>
                <c:pt idx="10">
                  <c:v>43.51358000000009</c:v>
                </c:pt>
                <c:pt idx="11">
                  <c:v>30.136537821458802</c:v>
                </c:pt>
                <c:pt idx="12">
                  <c:v>32.343099588520786</c:v>
                </c:pt>
                <c:pt idx="13">
                  <c:v>7.4656000000000091</c:v>
                </c:pt>
                <c:pt idx="14">
                  <c:v>7.0645999999999987</c:v>
                </c:pt>
                <c:pt idx="15">
                  <c:v>16.5</c:v>
                </c:pt>
                <c:pt idx="16">
                  <c:v>12.956600000000009</c:v>
                </c:pt>
                <c:pt idx="17">
                  <c:v>8.8207427739430386</c:v>
                </c:pt>
                <c:pt idx="18">
                  <c:v>9.9730000000000274</c:v>
                </c:pt>
                <c:pt idx="19">
                  <c:v>4.0795442307692298</c:v>
                </c:pt>
                <c:pt idx="20">
                  <c:v>0</c:v>
                </c:pt>
                <c:pt idx="21">
                  <c:v>0</c:v>
                </c:pt>
                <c:pt idx="22">
                  <c:v>0</c:v>
                </c:pt>
                <c:pt idx="23">
                  <c:v>0</c:v>
                </c:pt>
              </c:numCache>
            </c:numRef>
          </c:val>
          <c:extLst>
            <c:ext xmlns:c16="http://schemas.microsoft.com/office/drawing/2014/chart" uri="{C3380CC4-5D6E-409C-BE32-E72D297353CC}">
              <c16:uniqueId val="{00000001-F2CE-4007-9018-3FFA437575C1}"/>
            </c:ext>
          </c:extLst>
        </c:ser>
        <c:ser>
          <c:idx val="3"/>
          <c:order val="2"/>
          <c:tx>
            <c:strRef>
              <c:f>'W3'!$E$31</c:f>
              <c:strCache>
                <c:ptCount val="1"/>
                <c:pt idx="0">
                  <c:v>Insufficient data</c:v>
                </c:pt>
              </c:strCache>
            </c:strRef>
          </c:tx>
          <c:spPr>
            <a:solidFill>
              <a:schemeClr val="bg1">
                <a:lumMod val="85000"/>
              </a:schemeClr>
            </a:solidFill>
            <a:ln>
              <a:noFill/>
            </a:ln>
            <a:effectLst/>
          </c:spPr>
          <c:invertIfNegative val="0"/>
          <c:dPt>
            <c:idx val="1"/>
            <c:invertIfNegative val="0"/>
            <c:bubble3D val="0"/>
            <c:spPr>
              <a:solidFill>
                <a:schemeClr val="bg1">
                  <a:lumMod val="85000"/>
                </a:schemeClr>
              </a:solidFill>
              <a:ln>
                <a:noFill/>
              </a:ln>
              <a:effectLst/>
            </c:spPr>
            <c:extLst>
              <c:ext xmlns:c16="http://schemas.microsoft.com/office/drawing/2014/chart" uri="{C3380CC4-5D6E-409C-BE32-E72D297353CC}">
                <c16:uniqueId val="{00000001-A7EF-432E-A1D5-B9DDD1A8C2B3}"/>
              </c:ext>
            </c:extLst>
          </c:dPt>
          <c:cat>
            <c:strRef>
              <c:f>'W3'!name</c:f>
              <c:strCache>
                <c:ptCount val="24"/>
                <c:pt idx="0">
                  <c:v>Eastern Mediterranean</c:v>
                </c:pt>
                <c:pt idx="2">
                  <c:v>Bahrain</c:v>
                </c:pt>
                <c:pt idx="3">
                  <c:v>Djibouti</c:v>
                </c:pt>
                <c:pt idx="4">
                  <c:v>Lebanon</c:v>
                </c:pt>
                <c:pt idx="5">
                  <c:v>Libya</c:v>
                </c:pt>
                <c:pt idx="6">
                  <c:v>United Arab Emirates</c:v>
                </c:pt>
                <c:pt idx="7">
                  <c:v>Sudan</c:v>
                </c:pt>
                <c:pt idx="8">
                  <c:v>Somalia</c:v>
                </c:pt>
                <c:pt idx="9">
                  <c:v>Yemen</c:v>
                </c:pt>
                <c:pt idx="10">
                  <c:v>Tunisia</c:v>
                </c:pt>
                <c:pt idx="11">
                  <c:v>Syrian Arab Republic</c:v>
                </c:pt>
                <c:pt idx="12">
                  <c:v>Iraq</c:v>
                </c:pt>
                <c:pt idx="13">
                  <c:v>Jordan</c:v>
                </c:pt>
                <c:pt idx="14">
                  <c:v>Pakistan</c:v>
                </c:pt>
                <c:pt idx="15">
                  <c:v>Afghanistan</c:v>
                </c:pt>
                <c:pt idx="16">
                  <c:v>Morocco</c:v>
                </c:pt>
                <c:pt idx="17">
                  <c:v>Egypt</c:v>
                </c:pt>
                <c:pt idx="18">
                  <c:v>Iran (Islamic Republic of)</c:v>
                </c:pt>
                <c:pt idx="19">
                  <c:v>occupied Palestinian territories</c:v>
                </c:pt>
                <c:pt idx="20">
                  <c:v>Kuwait</c:v>
                </c:pt>
                <c:pt idx="21">
                  <c:v>Oman</c:v>
                </c:pt>
                <c:pt idx="22">
                  <c:v>Qatar</c:v>
                </c:pt>
                <c:pt idx="23">
                  <c:v>Saudi Arabia</c:v>
                </c:pt>
              </c:strCache>
            </c:strRef>
          </c:cat>
          <c:val>
            <c:numRef>
              <c:f>'W3'!nd</c:f>
              <c:numCache>
                <c:formatCode>0.00</c:formatCode>
                <c:ptCount val="24"/>
                <c:pt idx="0">
                  <c:v>0</c:v>
                </c:pt>
                <c:pt idx="2">
                  <c:v>100</c:v>
                </c:pt>
                <c:pt idx="3">
                  <c:v>100</c:v>
                </c:pt>
                <c:pt idx="4">
                  <c:v>100</c:v>
                </c:pt>
                <c:pt idx="5">
                  <c:v>100</c:v>
                </c:pt>
                <c:pt idx="6">
                  <c:v>100</c:v>
                </c:pt>
                <c:pt idx="7">
                  <c:v>0</c:v>
                </c:pt>
                <c:pt idx="8">
                  <c:v>0</c:v>
                </c:pt>
                <c:pt idx="9">
                  <c:v>53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3-F2CE-4007-9018-3FFA437575C1}"/>
            </c:ext>
          </c:extLst>
        </c:ser>
        <c:ser>
          <c:idx val="2"/>
          <c:order val="3"/>
          <c:tx>
            <c:strRef>
              <c:f>'W3'!$D$31</c:f>
              <c:strCache>
                <c:ptCount val="1"/>
                <c:pt idx="0">
                  <c:v>No waste service</c:v>
                </c:pt>
              </c:strCache>
            </c:strRef>
          </c:tx>
          <c:spPr>
            <a:solidFill>
              <a:srgbClr val="FEBC1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'W3'!name</c:f>
              <c:strCache>
                <c:ptCount val="24"/>
                <c:pt idx="0">
                  <c:v>Eastern Mediterranean</c:v>
                </c:pt>
                <c:pt idx="2">
                  <c:v>Bahrain</c:v>
                </c:pt>
                <c:pt idx="3">
                  <c:v>Djibouti</c:v>
                </c:pt>
                <c:pt idx="4">
                  <c:v>Lebanon</c:v>
                </c:pt>
                <c:pt idx="5">
                  <c:v>Libya</c:v>
                </c:pt>
                <c:pt idx="6">
                  <c:v>United Arab Emirates</c:v>
                </c:pt>
                <c:pt idx="7">
                  <c:v>Sudan</c:v>
                </c:pt>
                <c:pt idx="8">
                  <c:v>Somalia</c:v>
                </c:pt>
                <c:pt idx="9">
                  <c:v>Yemen</c:v>
                </c:pt>
                <c:pt idx="10">
                  <c:v>Tunisia</c:v>
                </c:pt>
                <c:pt idx="11">
                  <c:v>Syrian Arab Republic</c:v>
                </c:pt>
                <c:pt idx="12">
                  <c:v>Iraq</c:v>
                </c:pt>
                <c:pt idx="13">
                  <c:v>Jordan</c:v>
                </c:pt>
                <c:pt idx="14">
                  <c:v>Pakistan</c:v>
                </c:pt>
                <c:pt idx="15">
                  <c:v>Afghanistan</c:v>
                </c:pt>
                <c:pt idx="16">
                  <c:v>Morocco</c:v>
                </c:pt>
                <c:pt idx="17">
                  <c:v>Egypt</c:v>
                </c:pt>
                <c:pt idx="18">
                  <c:v>Iran (Islamic Republic of)</c:v>
                </c:pt>
                <c:pt idx="19">
                  <c:v>occupied Palestinian territories</c:v>
                </c:pt>
                <c:pt idx="20">
                  <c:v>Kuwait</c:v>
                </c:pt>
                <c:pt idx="21">
                  <c:v>Oman</c:v>
                </c:pt>
                <c:pt idx="22">
                  <c:v>Qatar</c:v>
                </c:pt>
                <c:pt idx="23">
                  <c:v>Saudi Arabia</c:v>
                </c:pt>
              </c:strCache>
            </c:strRef>
          </c:cat>
          <c:val>
            <c:numRef>
              <c:f>'W3'!ns</c:f>
              <c:numCache>
                <c:formatCode>0.00</c:formatCode>
                <c:ptCount val="24"/>
                <c:pt idx="0">
                  <c:v>9.5168323516845703</c:v>
                </c:pt>
                <c:pt idx="7">
                  <c:v>19.104599999999991</c:v>
                </c:pt>
                <c:pt idx="8">
                  <c:v>6.3981999999999886</c:v>
                </c:pt>
                <c:pt idx="10">
                  <c:v>5.1819999999906941E-2</c:v>
                </c:pt>
                <c:pt idx="11">
                  <c:v>3.6613621785411965</c:v>
                </c:pt>
                <c:pt idx="12">
                  <c:v>0</c:v>
                </c:pt>
                <c:pt idx="13">
                  <c:v>23.182699999999997</c:v>
                </c:pt>
                <c:pt idx="14">
                  <c:v>18.408000000000001</c:v>
                </c:pt>
                <c:pt idx="15">
                  <c:v>4.5</c:v>
                </c:pt>
                <c:pt idx="16">
                  <c:v>5.9998999999999967</c:v>
                </c:pt>
                <c:pt idx="17">
                  <c:v>8.6102296160482865</c:v>
                </c:pt>
                <c:pt idx="18">
                  <c:v>1.8867999999999796</c:v>
                </c:pt>
                <c:pt idx="19">
                  <c:v>2.5923557692307639</c:v>
                </c:pt>
                <c:pt idx="20">
                  <c:v>0</c:v>
                </c:pt>
                <c:pt idx="21">
                  <c:v>0</c:v>
                </c:pt>
                <c:pt idx="22">
                  <c:v>0</c:v>
                </c:pt>
                <c:pt idx="23">
                  <c:v>0</c:v>
                </c:pt>
              </c:numCache>
            </c:numRef>
          </c:val>
          <c:extLst>
            <c:ext xmlns:c16="http://schemas.microsoft.com/office/drawing/2014/chart" uri="{C3380CC4-5D6E-409C-BE32-E72D297353CC}">
              <c16:uniqueId val="{00000002-F2CE-4007-9018-3FFA437575C1}"/>
            </c:ext>
          </c:extLst>
        </c:ser>
        <c:dLbls>
          <c:showLegendKey val="0"/>
          <c:showVal val="0"/>
          <c:showCatName val="0"/>
          <c:showSerName val="0"/>
          <c:showPercent val="0"/>
          <c:showBubbleSize val="0"/>
        </c:dLbls>
        <c:gapWidth val="50"/>
        <c:overlap val="100"/>
        <c:axId val="2000986032"/>
        <c:axId val="2086057456"/>
      </c:barChart>
      <c:catAx>
        <c:axId val="20009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'W3'!$V$31</c:f>
              <c:strCache>
                <c:ptCount val="1"/>
                <c:pt idx="0">
                  <c:v>Basic waste services</c:v>
                </c:pt>
              </c:strCache>
            </c:strRef>
          </c:tx>
          <c:spPr>
            <a:solidFill>
              <a:srgbClr val="00B8EC"/>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'W3'!name_2</c:f>
              <c:strCache>
                <c:ptCount val="19"/>
                <c:pt idx="0">
                  <c:v>Eastern Mediterranean</c:v>
                </c:pt>
                <c:pt idx="2">
                  <c:v>Sudan</c:v>
                </c:pt>
                <c:pt idx="3">
                  <c:v>Somalia</c:v>
                </c:pt>
                <c:pt idx="4">
                  <c:v>Yemen</c:v>
                </c:pt>
                <c:pt idx="5">
                  <c:v>Tunisia</c:v>
                </c:pt>
                <c:pt idx="6">
                  <c:v>Syrian Arab Republic</c:v>
                </c:pt>
                <c:pt idx="7">
                  <c:v>Iraq</c:v>
                </c:pt>
                <c:pt idx="8">
                  <c:v>Jordan</c:v>
                </c:pt>
                <c:pt idx="9">
                  <c:v>Pakistan</c:v>
                </c:pt>
                <c:pt idx="10">
                  <c:v>Afghanistan</c:v>
                </c:pt>
                <c:pt idx="11">
                  <c:v>Morocco</c:v>
                </c:pt>
                <c:pt idx="12">
                  <c:v>Egypt</c:v>
                </c:pt>
                <c:pt idx="13">
                  <c:v>Iran (Islamic Republic of)</c:v>
                </c:pt>
                <c:pt idx="14">
                  <c:v>occupied Palestinian territories</c:v>
                </c:pt>
                <c:pt idx="15">
                  <c:v>Kuwait</c:v>
                </c:pt>
                <c:pt idx="16">
                  <c:v>Oman</c:v>
                </c:pt>
                <c:pt idx="17">
                  <c:v>Qatar</c:v>
                </c:pt>
                <c:pt idx="18">
                  <c:v>Saudi Arabia</c:v>
                </c:pt>
              </c:strCache>
            </c:strRef>
          </c:cat>
          <c:val>
            <c:numRef>
              <c:f>'W3'!bas_2</c:f>
              <c:numCache>
                <c:formatCode>0.00</c:formatCode>
                <c:ptCount val="19"/>
                <c:pt idx="0">
                  <c:v>73.7213134765625</c:v>
                </c:pt>
                <c:pt idx="2">
                  <c:v>26.8657</c:v>
                </c:pt>
                <c:pt idx="3">
                  <c:v>42.180099999999584</c:v>
                </c:pt>
                <c:pt idx="4">
                  <c:v>47</c:v>
                </c:pt>
                <c:pt idx="5">
                  <c:v>56.434600000000003</c:v>
                </c:pt>
                <c:pt idx="6">
                  <c:v>66.202100000000002</c:v>
                </c:pt>
                <c:pt idx="7">
                  <c:v>67.656900411479214</c:v>
                </c:pt>
                <c:pt idx="8">
                  <c:v>69.351699999999994</c:v>
                </c:pt>
                <c:pt idx="9">
                  <c:v>74.5274</c:v>
                </c:pt>
                <c:pt idx="10">
                  <c:v>79</c:v>
                </c:pt>
                <c:pt idx="11">
                  <c:v>81.043499999999995</c:v>
                </c:pt>
                <c:pt idx="12">
                  <c:v>82.569027610008675</c:v>
                </c:pt>
                <c:pt idx="13">
                  <c:v>88.140199999999993</c:v>
                </c:pt>
                <c:pt idx="14">
                  <c:v>93.328100000000006</c:v>
                </c:pt>
                <c:pt idx="15">
                  <c:v>100</c:v>
                </c:pt>
                <c:pt idx="16">
                  <c:v>100</c:v>
                </c:pt>
                <c:pt idx="17">
                  <c:v>100</c:v>
                </c:pt>
                <c:pt idx="18">
                  <c:v>100</c:v>
                </c:pt>
              </c:numCache>
            </c:numRef>
          </c:val>
          <c:extLst>
            <c:ext xmlns:c16="http://schemas.microsoft.com/office/drawing/2014/chart" uri="{C3380CC4-5D6E-409C-BE32-E72D297353CC}">
              <c16:uniqueId val="{00000000-BADA-4DA0-A0D2-8909395D9703}"/>
            </c:ext>
          </c:extLst>
        </c:ser>
        <c:ser>
          <c:idx val="1"/>
          <c:order val="1"/>
          <c:tx>
            <c:strRef>
              <c:f>'W3'!$W$31</c:f>
              <c:strCache>
                <c:ptCount val="1"/>
                <c:pt idx="0">
                  <c:v>Limited waste services</c:v>
                </c:pt>
              </c:strCache>
            </c:strRef>
          </c:tx>
          <c:spPr>
            <a:solidFill>
              <a:srgbClr val="FFF17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'W3'!name_2</c:f>
              <c:strCache>
                <c:ptCount val="19"/>
                <c:pt idx="0">
                  <c:v>Eastern Mediterranean</c:v>
                </c:pt>
                <c:pt idx="2">
                  <c:v>Sudan</c:v>
                </c:pt>
                <c:pt idx="3">
                  <c:v>Somalia</c:v>
                </c:pt>
                <c:pt idx="4">
                  <c:v>Yemen</c:v>
                </c:pt>
                <c:pt idx="5">
                  <c:v>Tunisia</c:v>
                </c:pt>
                <c:pt idx="6">
                  <c:v>Syrian Arab Republic</c:v>
                </c:pt>
                <c:pt idx="7">
                  <c:v>Iraq</c:v>
                </c:pt>
                <c:pt idx="8">
                  <c:v>Jordan</c:v>
                </c:pt>
                <c:pt idx="9">
                  <c:v>Pakistan</c:v>
                </c:pt>
                <c:pt idx="10">
                  <c:v>Afghanistan</c:v>
                </c:pt>
                <c:pt idx="11">
                  <c:v>Morocco</c:v>
                </c:pt>
                <c:pt idx="12">
                  <c:v>Egypt</c:v>
                </c:pt>
                <c:pt idx="13">
                  <c:v>Iran (Islamic Republic of)</c:v>
                </c:pt>
                <c:pt idx="14">
                  <c:v>occupied Palestinian territories</c:v>
                </c:pt>
                <c:pt idx="15">
                  <c:v>Kuwait</c:v>
                </c:pt>
                <c:pt idx="16">
                  <c:v>Oman</c:v>
                </c:pt>
                <c:pt idx="17">
                  <c:v>Qatar</c:v>
                </c:pt>
                <c:pt idx="18">
                  <c:v>Saudi Arabia</c:v>
                </c:pt>
              </c:strCache>
            </c:strRef>
          </c:cat>
          <c:val>
            <c:numRef>
              <c:f>'W3'!lim_2</c:f>
              <c:numCache>
                <c:formatCode>0.00</c:formatCode>
                <c:ptCount val="19"/>
                <c:pt idx="0">
                  <c:v>16.761856079101563</c:v>
                </c:pt>
                <c:pt idx="2">
                  <c:v>54.029700000000005</c:v>
                </c:pt>
                <c:pt idx="3">
                  <c:v>51.421700000000428</c:v>
                </c:pt>
                <c:pt idx="5">
                  <c:v>43.51358000000009</c:v>
                </c:pt>
                <c:pt idx="6">
                  <c:v>30.136537821458802</c:v>
                </c:pt>
                <c:pt idx="7">
                  <c:v>32.343099588520786</c:v>
                </c:pt>
                <c:pt idx="8">
                  <c:v>7.4656000000000091</c:v>
                </c:pt>
                <c:pt idx="9">
                  <c:v>7.0645999999999987</c:v>
                </c:pt>
                <c:pt idx="10">
                  <c:v>16.5</c:v>
                </c:pt>
                <c:pt idx="11">
                  <c:v>12.956600000000009</c:v>
                </c:pt>
                <c:pt idx="12">
                  <c:v>8.8207427739430386</c:v>
                </c:pt>
                <c:pt idx="13">
                  <c:v>9.9730000000000274</c:v>
                </c:pt>
                <c:pt idx="14">
                  <c:v>4.0795442307692298</c:v>
                </c:pt>
                <c:pt idx="15">
                  <c:v>0</c:v>
                </c:pt>
                <c:pt idx="16">
                  <c:v>0</c:v>
                </c:pt>
                <c:pt idx="17">
                  <c:v>0</c:v>
                </c:pt>
                <c:pt idx="18">
                  <c:v>0</c:v>
                </c:pt>
              </c:numCache>
            </c:numRef>
          </c:val>
          <c:extLst>
            <c:ext xmlns:c16="http://schemas.microsoft.com/office/drawing/2014/chart" uri="{C3380CC4-5D6E-409C-BE32-E72D297353CC}">
              <c16:uniqueId val="{00000001-BADA-4DA0-A0D2-8909395D9703}"/>
            </c:ext>
          </c:extLst>
        </c:ser>
        <c:ser>
          <c:idx val="3"/>
          <c:order val="2"/>
          <c:tx>
            <c:strRef>
              <c:f>'W3'!$Y$31</c:f>
              <c:strCache>
                <c:ptCount val="1"/>
                <c:pt idx="0">
                  <c:v>Insufficient data</c:v>
                </c:pt>
              </c:strCache>
            </c:strRef>
          </c:tx>
          <c:spPr>
            <a:solidFill>
              <a:schemeClr val="bg1">
                <a:lumMod val="85000"/>
              </a:schemeClr>
            </a:solidFill>
            <a:ln>
              <a:noFill/>
            </a:ln>
            <a:effectLst/>
          </c:spPr>
          <c:invertIfNegative val="0"/>
          <c:dLbls>
            <c:delete val="1"/>
          </c:dLbls>
          <c:cat>
            <c:strRef>
              <c:f>'W3'!name_2</c:f>
              <c:strCache>
                <c:ptCount val="19"/>
                <c:pt idx="0">
                  <c:v>Eastern Mediterranean</c:v>
                </c:pt>
                <c:pt idx="2">
                  <c:v>Sudan</c:v>
                </c:pt>
                <c:pt idx="3">
                  <c:v>Somalia</c:v>
                </c:pt>
                <c:pt idx="4">
                  <c:v>Yemen</c:v>
                </c:pt>
                <c:pt idx="5">
                  <c:v>Tunisia</c:v>
                </c:pt>
                <c:pt idx="6">
                  <c:v>Syrian Arab Republic</c:v>
                </c:pt>
                <c:pt idx="7">
                  <c:v>Iraq</c:v>
                </c:pt>
                <c:pt idx="8">
                  <c:v>Jordan</c:v>
                </c:pt>
                <c:pt idx="9">
                  <c:v>Pakistan</c:v>
                </c:pt>
                <c:pt idx="10">
                  <c:v>Afghanistan</c:v>
                </c:pt>
                <c:pt idx="11">
                  <c:v>Morocco</c:v>
                </c:pt>
                <c:pt idx="12">
                  <c:v>Egypt</c:v>
                </c:pt>
                <c:pt idx="13">
                  <c:v>Iran (Islamic Republic of)</c:v>
                </c:pt>
                <c:pt idx="14">
                  <c:v>occupied Palestinian territories</c:v>
                </c:pt>
                <c:pt idx="15">
                  <c:v>Kuwait</c:v>
                </c:pt>
                <c:pt idx="16">
                  <c:v>Oman</c:v>
                </c:pt>
                <c:pt idx="17">
                  <c:v>Qatar</c:v>
                </c:pt>
                <c:pt idx="18">
                  <c:v>Saudi Arabia</c:v>
                </c:pt>
              </c:strCache>
            </c:strRef>
          </c:cat>
          <c:val>
            <c:numRef>
              <c:f>'W3'!nd_2</c:f>
              <c:numCache>
                <c:formatCode>0.00</c:formatCode>
                <c:ptCount val="19"/>
                <c:pt idx="0">
                  <c:v>0</c:v>
                </c:pt>
                <c:pt idx="2">
                  <c:v>0</c:v>
                </c:pt>
                <c:pt idx="3">
                  <c:v>0</c:v>
                </c:pt>
                <c:pt idx="4">
                  <c:v>53</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4-BADA-4DA0-A0D2-8909395D9703}"/>
            </c:ext>
          </c:extLst>
        </c:ser>
        <c:ser>
          <c:idx val="2"/>
          <c:order val="3"/>
          <c:tx>
            <c:strRef>
              <c:f>'W3'!$X$31</c:f>
              <c:strCache>
                <c:ptCount val="1"/>
                <c:pt idx="0">
                  <c:v>No waste service</c:v>
                </c:pt>
              </c:strCache>
            </c:strRef>
          </c:tx>
          <c:spPr>
            <a:solidFill>
              <a:srgbClr val="FEBC1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'W3'!name_2</c:f>
              <c:strCache>
                <c:ptCount val="19"/>
                <c:pt idx="0">
                  <c:v>Eastern Mediterranean</c:v>
                </c:pt>
                <c:pt idx="2">
                  <c:v>Sudan</c:v>
                </c:pt>
                <c:pt idx="3">
                  <c:v>Somalia</c:v>
                </c:pt>
                <c:pt idx="4">
                  <c:v>Yemen</c:v>
                </c:pt>
                <c:pt idx="5">
                  <c:v>Tunisia</c:v>
                </c:pt>
                <c:pt idx="6">
                  <c:v>Syrian Arab Republic</c:v>
                </c:pt>
                <c:pt idx="7">
                  <c:v>Iraq</c:v>
                </c:pt>
                <c:pt idx="8">
                  <c:v>Jordan</c:v>
                </c:pt>
                <c:pt idx="9">
                  <c:v>Pakistan</c:v>
                </c:pt>
                <c:pt idx="10">
                  <c:v>Afghanistan</c:v>
                </c:pt>
                <c:pt idx="11">
                  <c:v>Morocco</c:v>
                </c:pt>
                <c:pt idx="12">
                  <c:v>Egypt</c:v>
                </c:pt>
                <c:pt idx="13">
                  <c:v>Iran (Islamic Republic of)</c:v>
                </c:pt>
                <c:pt idx="14">
                  <c:v>occupied Palestinian territories</c:v>
                </c:pt>
                <c:pt idx="15">
                  <c:v>Kuwait</c:v>
                </c:pt>
                <c:pt idx="16">
                  <c:v>Oman</c:v>
                </c:pt>
                <c:pt idx="17">
                  <c:v>Qatar</c:v>
                </c:pt>
                <c:pt idx="18">
                  <c:v>Saudi Arabia</c:v>
                </c:pt>
              </c:strCache>
            </c:strRef>
          </c:cat>
          <c:val>
            <c:numRef>
              <c:f>'W3'!ns_2</c:f>
              <c:numCache>
                <c:formatCode>0.00</c:formatCode>
                <c:ptCount val="19"/>
                <c:pt idx="0">
                  <c:v>9.5168323516845703</c:v>
                </c:pt>
                <c:pt idx="2">
                  <c:v>19.104599999999991</c:v>
                </c:pt>
                <c:pt idx="3">
                  <c:v>6.3981999999999886</c:v>
                </c:pt>
                <c:pt idx="5">
                  <c:v>5.1819999999906941E-2</c:v>
                </c:pt>
                <c:pt idx="6">
                  <c:v>3.6613621785411965</c:v>
                </c:pt>
                <c:pt idx="7">
                  <c:v>0</c:v>
                </c:pt>
                <c:pt idx="8">
                  <c:v>23.182699999999997</c:v>
                </c:pt>
                <c:pt idx="9">
                  <c:v>18.408000000000001</c:v>
                </c:pt>
                <c:pt idx="10">
                  <c:v>4.5</c:v>
                </c:pt>
                <c:pt idx="11">
                  <c:v>5.9998999999999967</c:v>
                </c:pt>
                <c:pt idx="12">
                  <c:v>8.6102296160482865</c:v>
                </c:pt>
                <c:pt idx="13">
                  <c:v>1.8867999999999796</c:v>
                </c:pt>
                <c:pt idx="14">
                  <c:v>2.5923557692307639</c:v>
                </c:pt>
                <c:pt idx="15">
                  <c:v>0</c:v>
                </c:pt>
                <c:pt idx="16">
                  <c:v>0</c:v>
                </c:pt>
                <c:pt idx="17">
                  <c:v>0</c:v>
                </c:pt>
                <c:pt idx="18">
                  <c:v>0</c:v>
                </c:pt>
              </c:numCache>
            </c:numRef>
          </c:val>
          <c:extLst>
            <c:ext xmlns:c16="http://schemas.microsoft.com/office/drawing/2014/chart" uri="{C3380CC4-5D6E-409C-BE32-E72D297353CC}">
              <c16:uniqueId val="{00000005-BADA-4DA0-A0D2-8909395D9703}"/>
            </c:ext>
          </c:extLst>
        </c:ser>
        <c:dLbls>
          <c:dLblPos val="ctr"/>
          <c:showLegendKey val="0"/>
          <c:showVal val="1"/>
          <c:showCatName val="0"/>
          <c:showSerName val="0"/>
          <c:showPercent val="0"/>
          <c:showBubbleSize val="0"/>
        </c:dLbls>
        <c:gapWidth val="50"/>
        <c:overlap val="100"/>
        <c:axId val="2000986032"/>
        <c:axId val="2086057456"/>
      </c:barChart>
      <c:catAx>
        <c:axId val="20009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WASH1!$C$32</c:f>
          <c:strCache>
            <c:ptCount val="1"/>
            <c:pt idx="0">
              <c:v>2023</c:v>
            </c:pt>
          </c:strCache>
        </c:strRef>
      </c:tx>
      <c:layout>
        <c:manualLayout>
          <c:xMode val="edge"/>
          <c:yMode val="edge"/>
          <c:x val="0.39578939268481067"/>
          <c:y val="0.78138113000070875"/>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61265578298201E-4"/>
          <c:y val="8.7218709334585739E-2"/>
          <c:w val="0.96314947039946386"/>
          <c:h val="0.68418197725284347"/>
        </c:manualLayout>
      </c:layout>
      <c:barChart>
        <c:barDir val="col"/>
        <c:grouping val="stacked"/>
        <c:varyColors val="0"/>
        <c:ser>
          <c:idx val="0"/>
          <c:order val="0"/>
          <c:tx>
            <c:strRef>
              <c:f>WASH1!$A$40</c:f>
              <c:strCache>
                <c:ptCount val="1"/>
                <c:pt idx="0">
                  <c:v>Basic</c:v>
                </c:pt>
              </c:strCache>
            </c:strRef>
          </c:tx>
          <c:spPr>
            <a:solidFill>
              <a:srgbClr val="51B45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WASH1!$C$40</c:f>
              <c:numCache>
                <c:formatCode>0</c:formatCode>
                <c:ptCount val="1"/>
              </c:numCache>
            </c:numRef>
          </c:val>
          <c:extLst>
            <c:ext xmlns:c16="http://schemas.microsoft.com/office/drawing/2014/chart" uri="{C3380CC4-5D6E-409C-BE32-E72D297353CC}">
              <c16:uniqueId val="{00000000-CDDE-46DB-AF15-D0F6D93CC638}"/>
            </c:ext>
          </c:extLst>
        </c:ser>
        <c:ser>
          <c:idx val="3"/>
          <c:order val="1"/>
          <c:spPr>
            <a:solidFill>
              <a:schemeClr val="bg1">
                <a:lumMod val="85000"/>
              </a:schemeClr>
            </a:solidFill>
            <a:ln>
              <a:noFill/>
            </a:ln>
            <a:effectLst/>
          </c:spPr>
          <c:invertIfNegative val="0"/>
          <c:val>
            <c:numRef>
              <c:f>WASH1!$C$43</c:f>
              <c:numCache>
                <c:formatCode>0</c:formatCode>
                <c:ptCount val="1"/>
                <c:pt idx="0">
                  <c:v>91.789932250976563</c:v>
                </c:pt>
              </c:numCache>
            </c:numRef>
          </c:val>
          <c:extLst>
            <c:ext xmlns:c16="http://schemas.microsoft.com/office/drawing/2014/chart" uri="{C3380CC4-5D6E-409C-BE32-E72D297353CC}">
              <c16:uniqueId val="{00000000-5758-4BA2-AA35-3115C41DB2B0}"/>
            </c:ext>
          </c:extLst>
        </c:ser>
        <c:ser>
          <c:idx val="1"/>
          <c:order val="2"/>
          <c:tx>
            <c:strRef>
              <c:f>WASH1!$A$41</c:f>
              <c:strCache>
                <c:ptCount val="1"/>
                <c:pt idx="0">
                  <c:v>Limited</c:v>
                </c:pt>
              </c:strCache>
            </c:strRef>
          </c:tx>
          <c:spPr>
            <a:solidFill>
              <a:srgbClr val="FFF17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WASH1!$C$41</c:f>
              <c:numCache>
                <c:formatCode>0</c:formatCode>
                <c:ptCount val="1"/>
              </c:numCache>
            </c:numRef>
          </c:val>
          <c:extLst>
            <c:ext xmlns:c16="http://schemas.microsoft.com/office/drawing/2014/chart" uri="{C3380CC4-5D6E-409C-BE32-E72D297353CC}">
              <c16:uniqueId val="{00000003-CDDE-46DB-AF15-D0F6D93CC638}"/>
            </c:ext>
          </c:extLst>
        </c:ser>
        <c:ser>
          <c:idx val="2"/>
          <c:order val="3"/>
          <c:tx>
            <c:strRef>
              <c:f>WASH1!$A$42</c:f>
              <c:strCache>
                <c:ptCount val="1"/>
                <c:pt idx="0">
                  <c:v>No service</c:v>
                </c:pt>
              </c:strCache>
            </c:strRef>
          </c:tx>
          <c:spPr>
            <a:solidFill>
              <a:srgbClr val="FEBC1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WASH1!$C$42</c:f>
              <c:numCache>
                <c:formatCode>0</c:formatCode>
                <c:ptCount val="1"/>
                <c:pt idx="0">
                  <c:v>8.2100658416748047</c:v>
                </c:pt>
              </c:numCache>
            </c:numRef>
          </c:val>
          <c:extLst>
            <c:ext xmlns:c16="http://schemas.microsoft.com/office/drawing/2014/chart" uri="{C3380CC4-5D6E-409C-BE32-E72D297353CC}">
              <c16:uniqueId val="{00000004-CDDE-46DB-AF15-D0F6D93CC638}"/>
            </c:ext>
          </c:extLst>
        </c:ser>
        <c:dLbls>
          <c:showLegendKey val="0"/>
          <c:showVal val="0"/>
          <c:showCatName val="0"/>
          <c:showSerName val="0"/>
          <c:showPercent val="0"/>
          <c:showBubbleSize val="0"/>
        </c:dLbls>
        <c:gapWidth val="150"/>
        <c:overlap val="100"/>
        <c:axId val="1365294447"/>
        <c:axId val="1365298191"/>
      </c:barChart>
      <c:catAx>
        <c:axId val="1365294447"/>
        <c:scaling>
          <c:orientation val="minMax"/>
        </c:scaling>
        <c:delete val="1"/>
        <c:axPos val="b"/>
        <c:numFmt formatCode="0" sourceLinked="1"/>
        <c:majorTickMark val="none"/>
        <c:minorTickMark val="none"/>
        <c:tickLblPos val="nextTo"/>
        <c:crossAx val="1365298191"/>
        <c:crosses val="autoZero"/>
        <c:auto val="1"/>
        <c:lblAlgn val="ctr"/>
        <c:lblOffset val="100"/>
        <c:noMultiLvlLbl val="0"/>
      </c:catAx>
      <c:valAx>
        <c:axId val="1365298191"/>
        <c:scaling>
          <c:orientation val="minMax"/>
          <c:max val="100"/>
        </c:scaling>
        <c:delete val="1"/>
        <c:axPos val="l"/>
        <c:numFmt formatCode="General" sourceLinked="0"/>
        <c:majorTickMark val="none"/>
        <c:minorTickMark val="none"/>
        <c:tickLblPos val="nextTo"/>
        <c:crossAx val="1365294447"/>
        <c:crosses val="autoZero"/>
        <c:crossBetween val="between"/>
        <c:majorUnit val="20"/>
      </c:valAx>
      <c:spPr>
        <a:noFill/>
        <a:ln>
          <a:noFill/>
        </a:ln>
        <a:effectLst/>
      </c:spPr>
    </c:plotArea>
    <c:legend>
      <c:legendPos val="r"/>
      <c:legendEntry>
        <c:idx val="2"/>
        <c:delete val="1"/>
      </c:legendEntry>
      <c:layout>
        <c:manualLayout>
          <c:xMode val="edge"/>
          <c:yMode val="edge"/>
          <c:x val="0.34486442369993325"/>
          <c:y val="0.83268334828811186"/>
          <c:w val="0.28086664704729075"/>
          <c:h val="0.1374055492058824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23686684686804"/>
          <c:y val="3.2037279743701762E-2"/>
          <c:w val="0.72978137527585174"/>
          <c:h val="0.9003982300377591"/>
        </c:manualLayout>
      </c:layout>
      <c:barChart>
        <c:barDir val="bar"/>
        <c:grouping val="clustered"/>
        <c:varyColors val="0"/>
        <c:ser>
          <c:idx val="0"/>
          <c:order val="0"/>
          <c:tx>
            <c:strRef>
              <c:f>'W4'!$B$30</c:f>
              <c:strCache>
                <c:ptCount val="1"/>
                <c:pt idx="0">
                  <c:v>Basic water</c:v>
                </c:pt>
              </c:strCache>
            </c:strRef>
          </c:tx>
          <c:spPr>
            <a:solidFill>
              <a:srgbClr val="00B8E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'W4'!name</c:f>
              <c:strCache>
                <c:ptCount val="17"/>
                <c:pt idx="0">
                  <c:v>Kuwait</c:v>
                </c:pt>
                <c:pt idx="1">
                  <c:v>Oman</c:v>
                </c:pt>
                <c:pt idx="2">
                  <c:v>Qatar</c:v>
                </c:pt>
                <c:pt idx="3">
                  <c:v>Saudi Arabia</c:v>
                </c:pt>
                <c:pt idx="4">
                  <c:v>occupied Palestinian territories</c:v>
                </c:pt>
                <c:pt idx="5">
                  <c:v>Iran (Islamic Republic of)</c:v>
                </c:pt>
                <c:pt idx="6">
                  <c:v>Egypt</c:v>
                </c:pt>
                <c:pt idx="7">
                  <c:v>Morocco</c:v>
                </c:pt>
                <c:pt idx="8">
                  <c:v>Afghanistan</c:v>
                </c:pt>
                <c:pt idx="9">
                  <c:v>Pakistan</c:v>
                </c:pt>
                <c:pt idx="10">
                  <c:v>Jordan</c:v>
                </c:pt>
                <c:pt idx="11">
                  <c:v>Iraq</c:v>
                </c:pt>
                <c:pt idx="12">
                  <c:v>Syrian Arab Republic</c:v>
                </c:pt>
                <c:pt idx="13">
                  <c:v>Tunisia</c:v>
                </c:pt>
                <c:pt idx="14">
                  <c:v>Yemen</c:v>
                </c:pt>
                <c:pt idx="15">
                  <c:v>Somalia</c:v>
                </c:pt>
                <c:pt idx="16">
                  <c:v>Sudan</c:v>
                </c:pt>
              </c:strCache>
            </c:strRef>
          </c:cat>
          <c:val>
            <c:numRef>
              <c:f>'W4'!value</c:f>
              <c:numCache>
                <c:formatCode>0</c:formatCode>
                <c:ptCount val="17"/>
                <c:pt idx="0">
                  <c:v>100</c:v>
                </c:pt>
                <c:pt idx="1">
                  <c:v>100</c:v>
                </c:pt>
                <c:pt idx="2">
                  <c:v>100</c:v>
                </c:pt>
                <c:pt idx="3">
                  <c:v>100</c:v>
                </c:pt>
                <c:pt idx="4">
                  <c:v>93.328100000000006</c:v>
                </c:pt>
                <c:pt idx="5">
                  <c:v>88.140199999999993</c:v>
                </c:pt>
                <c:pt idx="6">
                  <c:v>82.569027610008675</c:v>
                </c:pt>
                <c:pt idx="7">
                  <c:v>81.043499999999995</c:v>
                </c:pt>
                <c:pt idx="8">
                  <c:v>79</c:v>
                </c:pt>
                <c:pt idx="9">
                  <c:v>74.5274</c:v>
                </c:pt>
                <c:pt idx="10">
                  <c:v>69.351699999999994</c:v>
                </c:pt>
                <c:pt idx="11">
                  <c:v>67.656900411479214</c:v>
                </c:pt>
                <c:pt idx="12">
                  <c:v>66.202100000000002</c:v>
                </c:pt>
                <c:pt idx="13">
                  <c:v>56.434600000000003</c:v>
                </c:pt>
                <c:pt idx="14">
                  <c:v>47</c:v>
                </c:pt>
                <c:pt idx="15">
                  <c:v>42.180099999999584</c:v>
                </c:pt>
                <c:pt idx="16">
                  <c:v>26.8657</c:v>
                </c:pt>
              </c:numCache>
            </c:numRef>
          </c:val>
          <c:extLst>
            <c:ext xmlns:c16="http://schemas.microsoft.com/office/drawing/2014/chart" uri="{C3380CC4-5D6E-409C-BE32-E72D297353CC}">
              <c16:uniqueId val="{00000000-8229-4606-A477-CD98083F5A41}"/>
            </c:ext>
          </c:extLst>
        </c:ser>
        <c:dLbls>
          <c:showLegendKey val="0"/>
          <c:showVal val="0"/>
          <c:showCatName val="0"/>
          <c:showSerName val="0"/>
          <c:showPercent val="0"/>
          <c:showBubbleSize val="0"/>
        </c:dLbls>
        <c:gapWidth val="50"/>
        <c:axId val="2000986032"/>
        <c:axId val="2086057456"/>
      </c:barChart>
      <c:catAx>
        <c:axId val="20009860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t"/>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23686684686804"/>
          <c:y val="3.2037279743701762E-2"/>
          <c:w val="0.72978137527585174"/>
          <c:h val="0.9003982300377591"/>
        </c:manualLayout>
      </c:layout>
      <c:barChart>
        <c:barDir val="bar"/>
        <c:grouping val="clustered"/>
        <c:varyColors val="0"/>
        <c:ser>
          <c:idx val="0"/>
          <c:order val="0"/>
          <c:tx>
            <c:strRef>
              <c:f>'W4'!$B$30</c:f>
              <c:strCache>
                <c:ptCount val="1"/>
                <c:pt idx="0">
                  <c:v>Basic water</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'W4'!name_2</c:f>
              <c:strCache>
                <c:ptCount val="14"/>
                <c:pt idx="0">
                  <c:v>Iraq</c:v>
                </c:pt>
                <c:pt idx="1">
                  <c:v>Kuwait</c:v>
                </c:pt>
                <c:pt idx="2">
                  <c:v>Oman</c:v>
                </c:pt>
                <c:pt idx="3">
                  <c:v>Qatar</c:v>
                </c:pt>
                <c:pt idx="4">
                  <c:v>Saudi Arabia</c:v>
                </c:pt>
                <c:pt idx="5">
                  <c:v>Tunisia</c:v>
                </c:pt>
                <c:pt idx="6">
                  <c:v>Iran (Islamic Republic of)</c:v>
                </c:pt>
                <c:pt idx="7">
                  <c:v>occupied Palestinian territories</c:v>
                </c:pt>
                <c:pt idx="8">
                  <c:v>Syrian Arab Republic</c:v>
                </c:pt>
                <c:pt idx="9">
                  <c:v>Morocco</c:v>
                </c:pt>
                <c:pt idx="10">
                  <c:v>Somalia</c:v>
                </c:pt>
                <c:pt idx="11">
                  <c:v>Egypt</c:v>
                </c:pt>
                <c:pt idx="12">
                  <c:v>Pakistan</c:v>
                </c:pt>
                <c:pt idx="13">
                  <c:v>Sudan</c:v>
                </c:pt>
              </c:strCache>
            </c:strRef>
          </c:cat>
          <c:val>
            <c:numRef>
              <c:f>'W4'!value_2</c:f>
              <c:numCache>
                <c:formatCode>0</c:formatCode>
                <c:ptCount val="14"/>
                <c:pt idx="0">
                  <c:v>100</c:v>
                </c:pt>
                <c:pt idx="1">
                  <c:v>100</c:v>
                </c:pt>
                <c:pt idx="2">
                  <c:v>100</c:v>
                </c:pt>
                <c:pt idx="3">
                  <c:v>100</c:v>
                </c:pt>
                <c:pt idx="4">
                  <c:v>100</c:v>
                </c:pt>
                <c:pt idx="5">
                  <c:v>99.948180000000093</c:v>
                </c:pt>
                <c:pt idx="6">
                  <c:v>98.11320000000002</c:v>
                </c:pt>
                <c:pt idx="7">
                  <c:v>97.407644230769236</c:v>
                </c:pt>
                <c:pt idx="8">
                  <c:v>96.338637821458804</c:v>
                </c:pt>
                <c:pt idx="9">
                  <c:v>94.000100000000003</c:v>
                </c:pt>
                <c:pt idx="10">
                  <c:v>93.601800000000011</c:v>
                </c:pt>
                <c:pt idx="11">
                  <c:v>91.389770383951713</c:v>
                </c:pt>
                <c:pt idx="12">
                  <c:v>81.591999999999999</c:v>
                </c:pt>
                <c:pt idx="13">
                  <c:v>80.895400000000009</c:v>
                </c:pt>
              </c:numCache>
            </c:numRef>
          </c:val>
          <c:extLst>
            <c:ext xmlns:c16="http://schemas.microsoft.com/office/drawing/2014/chart" uri="{C3380CC4-5D6E-409C-BE32-E72D297353CC}">
              <c16:uniqueId val="{00000000-8229-4606-A477-CD98083F5A41}"/>
            </c:ext>
          </c:extLst>
        </c:ser>
        <c:dLbls>
          <c:showLegendKey val="0"/>
          <c:showVal val="0"/>
          <c:showCatName val="0"/>
          <c:showSerName val="0"/>
          <c:showPercent val="0"/>
          <c:showBubbleSize val="0"/>
        </c:dLbls>
        <c:gapWidth val="50"/>
        <c:axId val="2000986032"/>
        <c:axId val="2086057456"/>
      </c:barChart>
      <c:catAx>
        <c:axId val="20009860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t"/>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23686684686804"/>
          <c:y val="3.2037279743701762E-2"/>
          <c:w val="0.72978137527585174"/>
          <c:h val="0.9003982300377591"/>
        </c:manualLayout>
      </c:layout>
      <c:barChart>
        <c:barDir val="bar"/>
        <c:grouping val="clustered"/>
        <c:varyColors val="0"/>
        <c:ser>
          <c:idx val="0"/>
          <c:order val="0"/>
          <c:tx>
            <c:strRef>
              <c:f>'W4'!$B$30</c:f>
              <c:strCache>
                <c:ptCount val="1"/>
                <c:pt idx="0">
                  <c:v>Basic water</c:v>
                </c:pt>
              </c:strCache>
            </c:strRef>
          </c:tx>
          <c:spPr>
            <a:solidFill>
              <a:srgbClr val="FEBC1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'W4'!name_3</c:f>
              <c:strCache>
                <c:ptCount val="16"/>
                <c:pt idx="0">
                  <c:v>Jordan</c:v>
                </c:pt>
                <c:pt idx="1">
                  <c:v>Sudan</c:v>
                </c:pt>
                <c:pt idx="2">
                  <c:v>Pakistan</c:v>
                </c:pt>
                <c:pt idx="3">
                  <c:v>Egypt</c:v>
                </c:pt>
                <c:pt idx="4">
                  <c:v>Somalia</c:v>
                </c:pt>
                <c:pt idx="5">
                  <c:v>Morocco</c:v>
                </c:pt>
                <c:pt idx="6">
                  <c:v>Afghanistan</c:v>
                </c:pt>
                <c:pt idx="7">
                  <c:v>Syrian Arab Republic</c:v>
                </c:pt>
                <c:pt idx="8">
                  <c:v>occupied Palestinian territories</c:v>
                </c:pt>
                <c:pt idx="9">
                  <c:v>Iran (Islamic Republic of)</c:v>
                </c:pt>
                <c:pt idx="10">
                  <c:v>Tunisia</c:v>
                </c:pt>
                <c:pt idx="11">
                  <c:v>Iraq</c:v>
                </c:pt>
                <c:pt idx="12">
                  <c:v>Kuwait</c:v>
                </c:pt>
                <c:pt idx="13">
                  <c:v>Oman</c:v>
                </c:pt>
                <c:pt idx="14">
                  <c:v>Qatar</c:v>
                </c:pt>
                <c:pt idx="15">
                  <c:v>Saudi Arabia</c:v>
                </c:pt>
              </c:strCache>
            </c:strRef>
          </c:cat>
          <c:val>
            <c:numRef>
              <c:f>'W4'!value_3</c:f>
              <c:numCache>
                <c:formatCode>0</c:formatCode>
                <c:ptCount val="16"/>
                <c:pt idx="0">
                  <c:v>23.182699999999997</c:v>
                </c:pt>
                <c:pt idx="1">
                  <c:v>19.104599999999991</c:v>
                </c:pt>
                <c:pt idx="2">
                  <c:v>18.408000000000001</c:v>
                </c:pt>
                <c:pt idx="3">
                  <c:v>8.6102296160482865</c:v>
                </c:pt>
                <c:pt idx="4">
                  <c:v>6.3981999999999886</c:v>
                </c:pt>
                <c:pt idx="5">
                  <c:v>5.9998999999999967</c:v>
                </c:pt>
                <c:pt idx="6">
                  <c:v>4.5</c:v>
                </c:pt>
                <c:pt idx="7">
                  <c:v>3.6613621785411965</c:v>
                </c:pt>
                <c:pt idx="8">
                  <c:v>2.5923557692307639</c:v>
                </c:pt>
                <c:pt idx="9">
                  <c:v>1.8867999999999796</c:v>
                </c:pt>
                <c:pt idx="10">
                  <c:v>5.1819999999906941E-2</c:v>
                </c:pt>
                <c:pt idx="11">
                  <c:v>0</c:v>
                </c:pt>
                <c:pt idx="12">
                  <c:v>0</c:v>
                </c:pt>
                <c:pt idx="13">
                  <c:v>0</c:v>
                </c:pt>
                <c:pt idx="14">
                  <c:v>0</c:v>
                </c:pt>
                <c:pt idx="15">
                  <c:v>0</c:v>
                </c:pt>
              </c:numCache>
            </c:numRef>
          </c:val>
          <c:extLst>
            <c:ext xmlns:c16="http://schemas.microsoft.com/office/drawing/2014/chart" uri="{C3380CC4-5D6E-409C-BE32-E72D297353CC}">
              <c16:uniqueId val="{00000000-0990-4130-9108-93B9E37C14A0}"/>
            </c:ext>
          </c:extLst>
        </c:ser>
        <c:dLbls>
          <c:showLegendKey val="0"/>
          <c:showVal val="0"/>
          <c:showCatName val="0"/>
          <c:showSerName val="0"/>
          <c:showPercent val="0"/>
          <c:showBubbleSize val="0"/>
        </c:dLbls>
        <c:gapWidth val="50"/>
        <c:axId val="2000986032"/>
        <c:axId val="2086057456"/>
      </c:barChart>
      <c:catAx>
        <c:axId val="20009860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t"/>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rgbClr val="00B8EC"/>
                </a:solidFill>
                <a:latin typeface="+mn-lt"/>
                <a:ea typeface="+mn-ea"/>
                <a:cs typeface="+mn-cs"/>
              </a:defRPr>
            </a:pPr>
            <a:r>
              <a:rPr lang="en-US" b="1">
                <a:solidFill>
                  <a:srgbClr val="00B8EC"/>
                </a:solidFill>
              </a:rPr>
              <a:t>Improved</a:t>
            </a:r>
            <a:r>
              <a:rPr lang="en-US" b="1" baseline="0">
                <a:solidFill>
                  <a:srgbClr val="00B8EC"/>
                </a:solidFill>
              </a:rPr>
              <a:t> vs basic</a:t>
            </a:r>
            <a:endParaRPr lang="en-US" b="1">
              <a:solidFill>
                <a:srgbClr val="00B8EC"/>
              </a:solidFill>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rgbClr val="00B8EC"/>
              </a:solidFill>
              <a:latin typeface="+mn-lt"/>
              <a:ea typeface="+mn-ea"/>
              <a:cs typeface="+mn-cs"/>
            </a:defRPr>
          </a:pPr>
          <a:endParaRPr lang="en-US"/>
        </a:p>
      </c:txPr>
    </c:title>
    <c:autoTitleDeleted val="0"/>
    <c:plotArea>
      <c:layout/>
      <c:scatterChart>
        <c:scatterStyle val="lineMarker"/>
        <c:varyColors val="0"/>
        <c:ser>
          <c:idx val="0"/>
          <c:order val="0"/>
          <c:tx>
            <c:strRef>
              <c:f>'W5'!$D$33</c:f>
              <c:strCache>
                <c:ptCount val="1"/>
                <c:pt idx="0">
                  <c:v>Basic water</c:v>
                </c:pt>
              </c:strCache>
            </c:strRef>
          </c:tx>
          <c:spPr>
            <a:ln w="19050" cap="rnd">
              <a:noFill/>
              <a:round/>
            </a:ln>
            <a:effectLst/>
          </c:spPr>
          <c:marker>
            <c:symbol val="circle"/>
            <c:size val="14"/>
            <c:spPr>
              <a:solidFill>
                <a:schemeClr val="accent1">
                  <a:lumMod val="60000"/>
                  <a:lumOff val="40000"/>
                  <a:alpha val="50000"/>
                </a:schemeClr>
              </a:solidFill>
              <a:ln w="9525">
                <a:noFill/>
              </a:ln>
              <a:effectLst/>
            </c:spPr>
          </c:marker>
          <c:dLbls>
            <c:dLbl>
              <c:idx val="0"/>
              <c:tx>
                <c:rich>
                  <a:bodyPr/>
                  <a:lstStyle/>
                  <a:p>
                    <a:fld id="{BCDFD0D8-5CD5-42FC-822C-736C45BF16D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28BB-4FEB-8D72-B5B98265F746}"/>
                </c:ext>
              </c:extLst>
            </c:dLbl>
            <c:dLbl>
              <c:idx val="1"/>
              <c:tx>
                <c:rich>
                  <a:bodyPr/>
                  <a:lstStyle/>
                  <a:p>
                    <a:fld id="{B283CD6A-FB6E-4F4A-9DB1-07CBCFD54DD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28BB-4FEB-8D72-B5B98265F746}"/>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8BB-4FEB-8D72-B5B98265F746}"/>
                </c:ext>
              </c:extLst>
            </c:dLbl>
            <c:dLbl>
              <c:idx val="3"/>
              <c:tx>
                <c:rich>
                  <a:bodyPr/>
                  <a:lstStyle/>
                  <a:p>
                    <a:fld id="{ED85030B-147F-4BB4-8CF4-81B87538D84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28BB-4FEB-8D72-B5B98265F746}"/>
                </c:ext>
              </c:extLst>
            </c:dLbl>
            <c:dLbl>
              <c:idx val="4"/>
              <c:tx>
                <c:rich>
                  <a:bodyPr/>
                  <a:lstStyle/>
                  <a:p>
                    <a:fld id="{00B671EC-AAB8-4094-869F-520A384F072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8BB-4FEB-8D72-B5B98265F746}"/>
                </c:ext>
              </c:extLst>
            </c:dLbl>
            <c:dLbl>
              <c:idx val="5"/>
              <c:tx>
                <c:rich>
                  <a:bodyPr/>
                  <a:lstStyle/>
                  <a:p>
                    <a:fld id="{D2B2964B-F765-4E35-9B4F-C8BF7BFE511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8BB-4FEB-8D72-B5B98265F746}"/>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8BB-4FEB-8D72-B5B98265F746}"/>
                </c:ext>
              </c:extLst>
            </c:dLbl>
            <c:dLbl>
              <c:idx val="7"/>
              <c:tx>
                <c:rich>
                  <a:bodyPr/>
                  <a:lstStyle/>
                  <a:p>
                    <a:fld id="{DEDF67A4-DC4B-4330-BFDF-6DF155CFFE5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8BB-4FEB-8D72-B5B98265F746}"/>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8BB-4FEB-8D72-B5B98265F746}"/>
                </c:ext>
              </c:extLst>
            </c:dLbl>
            <c:dLbl>
              <c:idx val="9"/>
              <c:tx>
                <c:rich>
                  <a:bodyPr/>
                  <a:lstStyle/>
                  <a:p>
                    <a:fld id="{72E95F97-7D90-4DAC-BE67-C883C5D7F05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28BB-4FEB-8D72-B5B98265F746}"/>
                </c:ext>
              </c:extLst>
            </c:dLbl>
            <c:dLbl>
              <c:idx val="10"/>
              <c:tx>
                <c:rich>
                  <a:bodyPr/>
                  <a:lstStyle/>
                  <a:p>
                    <a:fld id="{3B76BFE2-94E9-451E-ABCE-34F4EB0A240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28BB-4FEB-8D72-B5B98265F746}"/>
                </c:ext>
              </c:extLst>
            </c:dLbl>
            <c:dLbl>
              <c:idx val="11"/>
              <c:tx>
                <c:rich>
                  <a:bodyPr/>
                  <a:lstStyle/>
                  <a:p>
                    <a:fld id="{FEAE93D3-D9C5-4A25-98DD-07729A69E5F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28BB-4FEB-8D72-B5B98265F746}"/>
                </c:ext>
              </c:extLst>
            </c:dLbl>
            <c:dLbl>
              <c:idx val="12"/>
              <c:tx>
                <c:rich>
                  <a:bodyPr/>
                  <a:lstStyle/>
                  <a:p>
                    <a:fld id="{9CFCFB5E-63EA-44FE-9D5B-52DB225EFD7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28BB-4FEB-8D72-B5B98265F746}"/>
                </c:ext>
              </c:extLst>
            </c:dLbl>
            <c:dLbl>
              <c:idx val="13"/>
              <c:tx>
                <c:rich>
                  <a:bodyPr/>
                  <a:lstStyle/>
                  <a:p>
                    <a:fld id="{D0897E6B-FA3E-4D11-B98E-35324A66FA4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28BB-4FEB-8D72-B5B98265F746}"/>
                </c:ext>
              </c:extLst>
            </c:dLbl>
            <c:dLbl>
              <c:idx val="14"/>
              <c:tx>
                <c:rich>
                  <a:bodyPr/>
                  <a:lstStyle/>
                  <a:p>
                    <a:fld id="{52A17F6B-F8AB-4335-A1B9-6290698DB24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28BB-4FEB-8D72-B5B98265F746}"/>
                </c:ext>
              </c:extLst>
            </c:dLbl>
            <c:dLbl>
              <c:idx val="15"/>
              <c:tx>
                <c:rich>
                  <a:bodyPr/>
                  <a:lstStyle/>
                  <a:p>
                    <a:fld id="{4A687D5E-B5C8-4BB9-95E1-0CEDCDF0D00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28BB-4FEB-8D72-B5B98265F746}"/>
                </c:ext>
              </c:extLst>
            </c:dLbl>
            <c:dLbl>
              <c:idx val="16"/>
              <c:tx>
                <c:rich>
                  <a:bodyPr/>
                  <a:lstStyle/>
                  <a:p>
                    <a:fld id="{917E954A-8AA7-44EC-913C-9F186FA7A05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28BB-4FEB-8D72-B5B98265F746}"/>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8BB-4FEB-8D72-B5B98265F746}"/>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8BB-4FEB-8D72-B5B98265F746}"/>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8BB-4FEB-8D72-B5B98265F746}"/>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8BB-4FEB-8D72-B5B98265F746}"/>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8BB-4FEB-8D72-B5B98265F746}"/>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8BB-4FEB-8D72-B5B98265F746}"/>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8BB-4FEB-8D72-B5B98265F746}"/>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8BB-4FEB-8D72-B5B98265F746}"/>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8BB-4FEB-8D72-B5B98265F746}"/>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8BB-4FEB-8D72-B5B98265F746}"/>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8BB-4FEB-8D72-B5B98265F746}"/>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8BB-4FEB-8D72-B5B98265F746}"/>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8BB-4FEB-8D72-B5B98265F746}"/>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8BB-4FEB-8D72-B5B98265F746}"/>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8BB-4FEB-8D72-B5B98265F746}"/>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28BB-4FEB-8D72-B5B98265F746}"/>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28BB-4FEB-8D72-B5B98265F746}"/>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28BB-4FEB-8D72-B5B98265F746}"/>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28BB-4FEB-8D72-B5B98265F746}"/>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28BB-4FEB-8D72-B5B98265F746}"/>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28BB-4FEB-8D72-B5B98265F746}"/>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28BB-4FEB-8D72-B5B98265F746}"/>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28BB-4FEB-8D72-B5B98265F746}"/>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28BB-4FEB-8D72-B5B98265F746}"/>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28BB-4FEB-8D72-B5B98265F746}"/>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28BB-4FEB-8D72-B5B98265F746}"/>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28BB-4FEB-8D72-B5B98265F746}"/>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28BB-4FEB-8D72-B5B98265F746}"/>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28BB-4FEB-8D72-B5B98265F746}"/>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28BB-4FEB-8D72-B5B98265F746}"/>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28BB-4FEB-8D72-B5B98265F746}"/>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28BB-4FEB-8D72-B5B98265F746}"/>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28BB-4FEB-8D72-B5B98265F746}"/>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28BB-4FEB-8D72-B5B98265F746}"/>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28BB-4FEB-8D72-B5B98265F746}"/>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28BB-4FEB-8D72-B5B98265F746}"/>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28BB-4FEB-8D72-B5B98265F746}"/>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28BB-4FEB-8D72-B5B98265F746}"/>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28BB-4FEB-8D72-B5B98265F746}"/>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28BB-4FEB-8D72-B5B98265F746}"/>
                </c:ext>
              </c:extLst>
            </c:dLbl>
            <c:dLbl>
              <c:idx val="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28BB-4FEB-8D72-B5B98265F746}"/>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A-28BB-4FEB-8D72-B5B98265F746}"/>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B-28BB-4FEB-8D72-B5B98265F746}"/>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C-28BB-4FEB-8D72-B5B98265F746}"/>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D-28BB-4FEB-8D72-B5B98265F746}"/>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E-28BB-4FEB-8D72-B5B98265F746}"/>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F-28BB-4FEB-8D72-B5B98265F746}"/>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0-28BB-4FEB-8D72-B5B98265F746}"/>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1-28BB-4FEB-8D72-B5B98265F746}"/>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2-28BB-4FEB-8D72-B5B98265F746}"/>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3-28BB-4FEB-8D72-B5B98265F746}"/>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4-28BB-4FEB-8D72-B5B98265F746}"/>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5-28BB-4FEB-8D72-B5B98265F746}"/>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6-28BB-4FEB-8D72-B5B98265F746}"/>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7-28BB-4FEB-8D72-B5B98265F746}"/>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8-28BB-4FEB-8D72-B5B98265F746}"/>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9-28BB-4FEB-8D72-B5B98265F746}"/>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A-28BB-4FEB-8D72-B5B98265F746}"/>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B-28BB-4FEB-8D72-B5B98265F746}"/>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C-28BB-4FEB-8D72-B5B98265F746}"/>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D-28BB-4FEB-8D72-B5B98265F746}"/>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E-28BB-4FEB-8D72-B5B98265F746}"/>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F-28BB-4FEB-8D72-B5B98265F746}"/>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0-28BB-4FEB-8D72-B5B98265F746}"/>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1-28BB-4FEB-8D72-B5B98265F746}"/>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2-28BB-4FEB-8D72-B5B98265F746}"/>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3-28BB-4FEB-8D72-B5B98265F746}"/>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4-28BB-4FEB-8D72-B5B98265F746}"/>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5-28BB-4FEB-8D72-B5B98265F746}"/>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6-28BB-4FEB-8D72-B5B98265F746}"/>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7-28BB-4FEB-8D72-B5B98265F746}"/>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8-28BB-4FEB-8D72-B5B98265F746}"/>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9-28BB-4FEB-8D72-B5B98265F746}"/>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A-28BB-4FEB-8D72-B5B98265F746}"/>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B-28BB-4FEB-8D72-B5B98265F746}"/>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C-28BB-4FEB-8D72-B5B98265F746}"/>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D-28BB-4FEB-8D72-B5B98265F746}"/>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E-28BB-4FEB-8D72-B5B98265F746}"/>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F-28BB-4FEB-8D72-B5B98265F746}"/>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0-28BB-4FEB-8D72-B5B98265F746}"/>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1-28BB-4FEB-8D72-B5B98265F746}"/>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2-28BB-4FEB-8D72-B5B98265F746}"/>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3-28BB-4FEB-8D72-B5B98265F746}"/>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4-28BB-4FEB-8D72-B5B98265F746}"/>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5-28BB-4FEB-8D72-B5B98265F746}"/>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6-28BB-4FEB-8D72-B5B98265F746}"/>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7-28BB-4FEB-8D72-B5B98265F746}"/>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8-28BB-4FEB-8D72-B5B98265F746}"/>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9-28BB-4FEB-8D72-B5B98265F746}"/>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A-28BB-4FEB-8D72-B5B98265F746}"/>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B-28BB-4FEB-8D72-B5B98265F746}"/>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C-28BB-4FEB-8D72-B5B98265F746}"/>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D-28BB-4FEB-8D72-B5B98265F746}"/>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E-28BB-4FEB-8D72-B5B98265F746}"/>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F-28BB-4FEB-8D72-B5B98265F746}"/>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0-28BB-4FEB-8D72-B5B98265F746}"/>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1-28BB-4FEB-8D72-B5B98265F746}"/>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2-28BB-4FEB-8D72-B5B98265F746}"/>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3-28BB-4FEB-8D72-B5B98265F746}"/>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4-28BB-4FEB-8D72-B5B98265F746}"/>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5-28BB-4FEB-8D72-B5B98265F746}"/>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6-28BB-4FEB-8D72-B5B98265F746}"/>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7-28BB-4FEB-8D72-B5B98265F746}"/>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8-28BB-4FEB-8D72-B5B98265F746}"/>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9-28BB-4FEB-8D72-B5B98265F746}"/>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A-28BB-4FEB-8D72-B5B98265F746}"/>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B-28BB-4FEB-8D72-B5B98265F746}"/>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C-28BB-4FEB-8D72-B5B98265F746}"/>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D-28BB-4FEB-8D72-B5B98265F746}"/>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E-28BB-4FEB-8D72-B5B98265F746}"/>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F-28BB-4FEB-8D72-B5B98265F746}"/>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0-28BB-4FEB-8D72-B5B98265F746}"/>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1-28BB-4FEB-8D72-B5B98265F746}"/>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2-28BB-4FEB-8D72-B5B98265F746}"/>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3-28BB-4FEB-8D72-B5B98265F746}"/>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4-28BB-4FEB-8D72-B5B98265F746}"/>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5-28BB-4FEB-8D72-B5B98265F746}"/>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6-28BB-4FEB-8D72-B5B98265F746}"/>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7-28BB-4FEB-8D72-B5B98265F746}"/>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8-28BB-4FEB-8D72-B5B98265F746}"/>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9-28BB-4FEB-8D72-B5B98265F746}"/>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A-28BB-4FEB-8D72-B5B98265F746}"/>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B-28BB-4FEB-8D72-B5B98265F746}"/>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C-28BB-4FEB-8D72-B5B98265F746}"/>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D-28BB-4FEB-8D72-B5B98265F746}"/>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E-28BB-4FEB-8D72-B5B98265F746}"/>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F-28BB-4FEB-8D72-B5B98265F746}"/>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0-28BB-4FEB-8D72-B5B98265F746}"/>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1-28BB-4FEB-8D72-B5B98265F746}"/>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2-28BB-4FEB-8D72-B5B98265F746}"/>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3-28BB-4FEB-8D72-B5B98265F746}"/>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4-28BB-4FEB-8D72-B5B98265F746}"/>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5-28BB-4FEB-8D72-B5B98265F746}"/>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6-28BB-4FEB-8D72-B5B98265F746}"/>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7-28BB-4FEB-8D72-B5B98265F746}"/>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8-28BB-4FEB-8D72-B5B98265F746}"/>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9-28BB-4FEB-8D72-B5B98265F746}"/>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A-28BB-4FEB-8D72-B5B98265F746}"/>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B-28BB-4FEB-8D72-B5B98265F746}"/>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C-28BB-4FEB-8D72-B5B98265F746}"/>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D-28BB-4FEB-8D72-B5B98265F746}"/>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E-28BB-4FEB-8D72-B5B98265F746}"/>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F-28BB-4FEB-8D72-B5B98265F746}"/>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0-28BB-4FEB-8D72-B5B98265F746}"/>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1-28BB-4FEB-8D72-B5B98265F746}"/>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2-28BB-4FEB-8D72-B5B98265F746}"/>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3-28BB-4FEB-8D72-B5B98265F746}"/>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4-28BB-4FEB-8D72-B5B98265F746}"/>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5-28BB-4FEB-8D72-B5B98265F746}"/>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6-28BB-4FEB-8D72-B5B98265F746}"/>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7-28BB-4FEB-8D72-B5B98265F746}"/>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8-28BB-4FEB-8D72-B5B98265F746}"/>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9-28BB-4FEB-8D72-B5B98265F746}"/>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A-28BB-4FEB-8D72-B5B98265F746}"/>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B-28BB-4FEB-8D72-B5B98265F746}"/>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C-28BB-4FEB-8D72-B5B98265F746}"/>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D-28BB-4FEB-8D72-B5B98265F746}"/>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E-28BB-4FEB-8D72-B5B98265F746}"/>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F-28BB-4FEB-8D72-B5B98265F746}"/>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0-28BB-4FEB-8D72-B5B98265F746}"/>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1-28BB-4FEB-8D72-B5B98265F746}"/>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2-28BB-4FEB-8D72-B5B98265F746}"/>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3-28BB-4FEB-8D72-B5B98265F746}"/>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4-28BB-4FEB-8D72-B5B98265F746}"/>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5-28BB-4FEB-8D72-B5B98265F746}"/>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6-28BB-4FEB-8D72-B5B98265F746}"/>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7-28BB-4FEB-8D72-B5B98265F746}"/>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8-28BB-4FEB-8D72-B5B98265F746}"/>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9-28BB-4FEB-8D72-B5B98265F746}"/>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A-28BB-4FEB-8D72-B5B98265F746}"/>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B-28BB-4FEB-8D72-B5B98265F746}"/>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C-28BB-4FEB-8D72-B5B98265F746}"/>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D-28BB-4FEB-8D72-B5B98265F746}"/>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E-28BB-4FEB-8D72-B5B98265F746}"/>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F-28BB-4FEB-8D72-B5B98265F746}"/>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0-28BB-4FEB-8D72-B5B98265F746}"/>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1-28BB-4FEB-8D72-B5B98265F746}"/>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2-28BB-4FEB-8D72-B5B98265F746}"/>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3-28BB-4FEB-8D72-B5B98265F746}"/>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4-28BB-4FEB-8D72-B5B98265F746}"/>
                </c:ext>
              </c:extLst>
            </c:dLbl>
            <c:dLbl>
              <c:idx val="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5-28BB-4FEB-8D72-B5B98265F746}"/>
                </c:ext>
              </c:extLst>
            </c:dLbl>
            <c:dLbl>
              <c:idx val="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6-28BB-4FEB-8D72-B5B98265F746}"/>
                </c:ext>
              </c:extLst>
            </c:dLbl>
            <c:dLbl>
              <c:idx val="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7-28BB-4FEB-8D72-B5B98265F746}"/>
                </c:ext>
              </c:extLst>
            </c:dLbl>
            <c:dLbl>
              <c:idx val="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8-28BB-4FEB-8D72-B5B98265F746}"/>
                </c:ext>
              </c:extLst>
            </c:dLbl>
            <c:dLbl>
              <c:idx val="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9-28BB-4FEB-8D72-B5B98265F746}"/>
                </c:ext>
              </c:extLst>
            </c:dLbl>
            <c:dLbl>
              <c:idx val="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A-28BB-4FEB-8D72-B5B98265F746}"/>
                </c:ext>
              </c:extLst>
            </c:dLbl>
            <c:dLbl>
              <c:idx val="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B-28BB-4FEB-8D72-B5B98265F746}"/>
                </c:ext>
              </c:extLst>
            </c:dLbl>
            <c:dLbl>
              <c:idx val="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C-28BB-4FEB-8D72-B5B98265F746}"/>
                </c:ext>
              </c:extLst>
            </c:dLbl>
            <c:dLbl>
              <c:idx val="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D-28BB-4FEB-8D72-B5B98265F746}"/>
                </c:ext>
              </c:extLst>
            </c:dLbl>
            <c:dLbl>
              <c:idx val="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E-28BB-4FEB-8D72-B5B98265F746}"/>
                </c:ext>
              </c:extLst>
            </c:dLbl>
            <c:dLbl>
              <c:idx val="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F-28BB-4FEB-8D72-B5B98265F746}"/>
                </c:ext>
              </c:extLst>
            </c:dLbl>
            <c:dLbl>
              <c:idx val="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0-28BB-4FEB-8D72-B5B98265F746}"/>
                </c:ext>
              </c:extLst>
            </c:dLbl>
            <c:dLbl>
              <c:idx val="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1-28BB-4FEB-8D72-B5B98265F746}"/>
                </c:ext>
              </c:extLst>
            </c:dLbl>
            <c:dLbl>
              <c:idx val="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2-28BB-4FEB-8D72-B5B98265F746}"/>
                </c:ext>
              </c:extLst>
            </c:dLbl>
            <c:dLbl>
              <c:idx val="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3-28BB-4FEB-8D72-B5B98265F746}"/>
                </c:ext>
              </c:extLst>
            </c:dLbl>
            <c:dLbl>
              <c:idx val="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4-28BB-4FEB-8D72-B5B98265F746}"/>
                </c:ext>
              </c:extLst>
            </c:dLbl>
            <c:dLbl>
              <c:idx val="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5-28BB-4FEB-8D72-B5B98265F746}"/>
                </c:ext>
              </c:extLst>
            </c:dLbl>
            <c:dLbl>
              <c:idx val="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6-28BB-4FEB-8D72-B5B98265F746}"/>
                </c:ext>
              </c:extLst>
            </c:dLbl>
            <c:dLbl>
              <c:idx val="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7-28BB-4FEB-8D72-B5B98265F746}"/>
                </c:ext>
              </c:extLst>
            </c:dLbl>
            <c:dLbl>
              <c:idx val="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8-28BB-4FEB-8D72-B5B98265F746}"/>
                </c:ext>
              </c:extLst>
            </c:dLbl>
            <c:dLbl>
              <c:idx val="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9-28BB-4FEB-8D72-B5B98265F746}"/>
                </c:ext>
              </c:extLst>
            </c:dLbl>
            <c:dLbl>
              <c:idx val="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A-28BB-4FEB-8D72-B5B98265F746}"/>
                </c:ext>
              </c:extLst>
            </c:dLbl>
            <c:dLbl>
              <c:idx val="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B-28BB-4FEB-8D72-B5B98265F746}"/>
                </c:ext>
              </c:extLst>
            </c:dLbl>
            <c:dLbl>
              <c:idx val="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C-28BB-4FEB-8D72-B5B98265F746}"/>
                </c:ext>
              </c:extLst>
            </c:dLbl>
            <c:dLbl>
              <c:idx val="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D-28BB-4FEB-8D72-B5B98265F746}"/>
                </c:ext>
              </c:extLst>
            </c:dLbl>
            <c:dLbl>
              <c:idx val="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E-28BB-4FEB-8D72-B5B98265F746}"/>
                </c:ext>
              </c:extLst>
            </c:dLbl>
            <c:dLbl>
              <c:idx val="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F-28BB-4FEB-8D72-B5B98265F746}"/>
                </c:ext>
              </c:extLst>
            </c:dLbl>
            <c:dLbl>
              <c:idx val="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0-28BB-4FEB-8D72-B5B98265F746}"/>
                </c:ext>
              </c:extLst>
            </c:dLbl>
            <c:dLbl>
              <c:idx val="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1-28BB-4FEB-8D72-B5B98265F746}"/>
                </c:ext>
              </c:extLst>
            </c:dLbl>
            <c:dLbl>
              <c:idx val="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2-28BB-4FEB-8D72-B5B98265F746}"/>
                </c:ext>
              </c:extLst>
            </c:dLbl>
            <c:dLbl>
              <c:idx val="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3-28BB-4FEB-8D72-B5B98265F746}"/>
                </c:ext>
              </c:extLst>
            </c:dLbl>
            <c:dLbl>
              <c:idx val="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4-28BB-4FEB-8D72-B5B98265F746}"/>
                </c:ext>
              </c:extLst>
            </c:dLbl>
            <c:dLbl>
              <c:idx val="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5-28BB-4FEB-8D72-B5B98265F746}"/>
                </c:ext>
              </c:extLst>
            </c:dLbl>
            <c:dLbl>
              <c:idx val="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6-28BB-4FEB-8D72-B5B98265F746}"/>
                </c:ext>
              </c:extLst>
            </c:dLbl>
            <c:dLbl>
              <c:idx val="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7-28BB-4FEB-8D72-B5B98265F746}"/>
                </c:ext>
              </c:extLst>
            </c:dLbl>
            <c:dLbl>
              <c:idx val="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8-28BB-4FEB-8D72-B5B98265F746}"/>
                </c:ext>
              </c:extLst>
            </c:dLbl>
            <c:dLbl>
              <c:idx val="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9-28BB-4FEB-8D72-B5B98265F746}"/>
                </c:ext>
              </c:extLst>
            </c:dLbl>
            <c:dLbl>
              <c:idx val="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A-28BB-4FEB-8D72-B5B98265F746}"/>
                </c:ext>
              </c:extLst>
            </c:dLbl>
            <c:dLbl>
              <c:idx val="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B-28BB-4FEB-8D72-B5B98265F746}"/>
                </c:ext>
              </c:extLst>
            </c:dLbl>
            <c:dLbl>
              <c:idx val="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C-28BB-4FEB-8D72-B5B98265F746}"/>
                </c:ext>
              </c:extLst>
            </c:dLbl>
            <c:dLbl>
              <c:idx val="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D-28BB-4FEB-8D72-B5B98265F746}"/>
                </c:ext>
              </c:extLst>
            </c:dLbl>
            <c:dLbl>
              <c:idx val="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E-28BB-4FEB-8D72-B5B98265F746}"/>
                </c:ext>
              </c:extLst>
            </c:dLbl>
            <c:dLbl>
              <c:idx val="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F-28BB-4FEB-8D72-B5B98265F746}"/>
                </c:ext>
              </c:extLst>
            </c:dLbl>
            <c:dLbl>
              <c:idx val="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0-28BB-4FEB-8D72-B5B98265F746}"/>
                </c:ext>
              </c:extLst>
            </c:dLbl>
            <c:dLbl>
              <c:idx val="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1-28BB-4FEB-8D72-B5B98265F746}"/>
                </c:ext>
              </c:extLst>
            </c:dLbl>
            <c:dLbl>
              <c:idx val="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2-28BB-4FEB-8D72-B5B98265F746}"/>
                </c:ext>
              </c:extLst>
            </c:dLbl>
            <c:dLbl>
              <c:idx val="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3-28BB-4FEB-8D72-B5B98265F746}"/>
                </c:ext>
              </c:extLst>
            </c:dLbl>
            <c:dLbl>
              <c:idx val="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4-28BB-4FEB-8D72-B5B98265F746}"/>
                </c:ext>
              </c:extLst>
            </c:dLbl>
            <c:dLbl>
              <c:idx val="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5-28BB-4FEB-8D72-B5B98265F746}"/>
                </c:ext>
              </c:extLst>
            </c:dLbl>
            <c:dLbl>
              <c:idx val="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6-28BB-4FEB-8D72-B5B98265F746}"/>
                </c:ext>
              </c:extLst>
            </c:dLbl>
            <c:dLbl>
              <c:idx val="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7-28BB-4FEB-8D72-B5B98265F746}"/>
                </c:ext>
              </c:extLst>
            </c:dLbl>
            <c:dLbl>
              <c:idx val="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8-28BB-4FEB-8D72-B5B98265F746}"/>
                </c:ext>
              </c:extLst>
            </c:dLbl>
            <c:dLbl>
              <c:idx val="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9-28BB-4FEB-8D72-B5B98265F746}"/>
                </c:ext>
              </c:extLst>
            </c:dLbl>
            <c:dLbl>
              <c:idx val="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A-28BB-4FEB-8D72-B5B98265F746}"/>
                </c:ext>
              </c:extLst>
            </c:dLbl>
            <c:dLbl>
              <c:idx val="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B-28BB-4FEB-8D72-B5B98265F746}"/>
                </c:ext>
              </c:extLst>
            </c:dLbl>
            <c:dLbl>
              <c:idx val="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C-28BB-4FEB-8D72-B5B98265F746}"/>
                </c:ext>
              </c:extLst>
            </c:dLbl>
            <c:dLbl>
              <c:idx val="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D-28BB-4FEB-8D72-B5B98265F746}"/>
                </c:ext>
              </c:extLst>
            </c:dLbl>
            <c:dLbl>
              <c:idx val="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E-28BB-4FEB-8D72-B5B98265F746}"/>
                </c:ext>
              </c:extLst>
            </c:dLbl>
            <c:dLbl>
              <c:idx val="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F-28BB-4FEB-8D72-B5B98265F746}"/>
                </c:ext>
              </c:extLst>
            </c:dLbl>
            <c:dLbl>
              <c:idx val="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0-28BB-4FEB-8D72-B5B98265F746}"/>
                </c:ext>
              </c:extLst>
            </c:dLbl>
            <c:dLbl>
              <c:idx val="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1-28BB-4FEB-8D72-B5B98265F746}"/>
                </c:ext>
              </c:extLst>
            </c:dLbl>
            <c:dLbl>
              <c:idx val="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2-28BB-4FEB-8D72-B5B98265F746}"/>
                </c:ext>
              </c:extLst>
            </c:dLbl>
            <c:dLbl>
              <c:idx val="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3-28BB-4FEB-8D72-B5B98265F746}"/>
                </c:ext>
              </c:extLst>
            </c:dLbl>
            <c:dLbl>
              <c:idx val="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4-28BB-4FEB-8D72-B5B98265F746}"/>
                </c:ext>
              </c:extLst>
            </c:dLbl>
            <c:dLbl>
              <c:idx val="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5-28BB-4FEB-8D72-B5B98265F746}"/>
                </c:ext>
              </c:extLst>
            </c:dLbl>
            <c:dLbl>
              <c:idx val="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6-28BB-4FEB-8D72-B5B98265F746}"/>
                </c:ext>
              </c:extLst>
            </c:dLbl>
            <c:dLbl>
              <c:idx val="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7-28BB-4FEB-8D72-B5B98265F746}"/>
                </c:ext>
              </c:extLst>
            </c:dLbl>
            <c:dLbl>
              <c:idx val="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8-28BB-4FEB-8D72-B5B98265F746}"/>
                </c:ext>
              </c:extLst>
            </c:dLbl>
            <c:dLbl>
              <c:idx val="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9-28BB-4FEB-8D72-B5B98265F746}"/>
                </c:ext>
              </c:extLst>
            </c:dLbl>
            <c:dLbl>
              <c:idx val="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A-28BB-4FEB-8D72-B5B98265F746}"/>
                </c:ext>
              </c:extLst>
            </c:dLbl>
            <c:dLbl>
              <c:idx val="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B-28BB-4FEB-8D72-B5B98265F746}"/>
                </c:ext>
              </c:extLst>
            </c:dLbl>
            <c:dLbl>
              <c:idx val="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C-28BB-4FEB-8D72-B5B98265F746}"/>
                </c:ext>
              </c:extLst>
            </c:dLbl>
            <c:dLbl>
              <c:idx val="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D-28BB-4FEB-8D72-B5B98265F746}"/>
                </c:ext>
              </c:extLst>
            </c:dLbl>
            <c:dLbl>
              <c:idx val="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E-28BB-4FEB-8D72-B5B98265F746}"/>
                </c:ext>
              </c:extLst>
            </c:dLbl>
            <c:dLbl>
              <c:idx val="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F-28BB-4FEB-8D72-B5B98265F746}"/>
                </c:ext>
              </c:extLst>
            </c:dLbl>
            <c:dLbl>
              <c:idx val="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0-28BB-4FEB-8D72-B5B98265F746}"/>
                </c:ext>
              </c:extLst>
            </c:dLbl>
            <c:dLbl>
              <c:idx val="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1-28BB-4FEB-8D72-B5B98265F746}"/>
                </c:ext>
              </c:extLst>
            </c:dLbl>
            <c:dLbl>
              <c:idx val="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2-28BB-4FEB-8D72-B5B98265F746}"/>
                </c:ext>
              </c:extLst>
            </c:dLbl>
            <c:dLbl>
              <c:idx val="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3-28BB-4FEB-8D72-B5B98265F746}"/>
                </c:ext>
              </c:extLst>
            </c:dLbl>
            <c:dLbl>
              <c:idx val="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4-28BB-4FEB-8D72-B5B98265F746}"/>
                </c:ext>
              </c:extLst>
            </c:dLbl>
            <c:dLbl>
              <c:idx val="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5-28BB-4FEB-8D72-B5B98265F746}"/>
                </c:ext>
              </c:extLst>
            </c:dLbl>
            <c:dLbl>
              <c:idx val="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6-28BB-4FEB-8D72-B5B98265F746}"/>
                </c:ext>
              </c:extLst>
            </c:dLbl>
            <c:dLbl>
              <c:idx val="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7-28BB-4FEB-8D72-B5B98265F746}"/>
                </c:ext>
              </c:extLst>
            </c:dLbl>
            <c:dLbl>
              <c:idx val="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8-28BB-4FEB-8D72-B5B98265F746}"/>
                </c:ext>
              </c:extLst>
            </c:dLbl>
            <c:dLbl>
              <c:idx val="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9-28BB-4FEB-8D72-B5B98265F746}"/>
                </c:ext>
              </c:extLst>
            </c:dLbl>
            <c:dLbl>
              <c:idx val="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A-28BB-4FEB-8D72-B5B98265F746}"/>
                </c:ext>
              </c:extLst>
            </c:dLbl>
            <c:dLbl>
              <c:idx val="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B-28BB-4FEB-8D72-B5B98265F746}"/>
                </c:ext>
              </c:extLst>
            </c:dLbl>
            <c:dLbl>
              <c:idx val="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C-28BB-4FEB-8D72-B5B98265F746}"/>
                </c:ext>
              </c:extLst>
            </c:dLbl>
            <c:dLbl>
              <c:idx val="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D-28BB-4FEB-8D72-B5B98265F746}"/>
                </c:ext>
              </c:extLst>
            </c:dLbl>
            <c:dLbl>
              <c:idx val="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E-28BB-4FEB-8D72-B5B98265F746}"/>
                </c:ext>
              </c:extLst>
            </c:dLbl>
            <c:dLbl>
              <c:idx val="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F-28BB-4FEB-8D72-B5B98265F746}"/>
                </c:ext>
              </c:extLst>
            </c:dLbl>
            <c:dLbl>
              <c:idx val="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0-28BB-4FEB-8D72-B5B98265F746}"/>
                </c:ext>
              </c:extLst>
            </c:dLbl>
            <c:dLbl>
              <c:idx val="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1-28BB-4FEB-8D72-B5B98265F746}"/>
                </c:ext>
              </c:extLst>
            </c:dLbl>
            <c:dLbl>
              <c:idx val="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2-28BB-4FEB-8D72-B5B98265F746}"/>
                </c:ext>
              </c:extLst>
            </c:dLbl>
            <c:dLbl>
              <c:idx val="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3-28BB-4FEB-8D72-B5B98265F746}"/>
                </c:ext>
              </c:extLst>
            </c:dLbl>
            <c:dLbl>
              <c:idx val="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4-28BB-4FEB-8D72-B5B98265F746}"/>
                </c:ext>
              </c:extLst>
            </c:dLbl>
            <c:dLbl>
              <c:idx val="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5-28BB-4FEB-8D72-B5B98265F746}"/>
                </c:ext>
              </c:extLst>
            </c:dLbl>
            <c:dLbl>
              <c:idx val="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6-28BB-4FEB-8D72-B5B98265F746}"/>
                </c:ext>
              </c:extLst>
            </c:dLbl>
            <c:dLbl>
              <c:idx val="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7-28BB-4FEB-8D72-B5B98265F746}"/>
                </c:ext>
              </c:extLst>
            </c:dLbl>
            <c:dLbl>
              <c:idx val="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8-28BB-4FEB-8D72-B5B98265F746}"/>
                </c:ext>
              </c:extLst>
            </c:dLbl>
            <c:dLbl>
              <c:idx val="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9-28BB-4FEB-8D72-B5B98265F746}"/>
                </c:ext>
              </c:extLst>
            </c:dLbl>
            <c:dLbl>
              <c:idx val="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A-28BB-4FEB-8D72-B5B98265F746}"/>
                </c:ext>
              </c:extLst>
            </c:dLbl>
            <c:dLbl>
              <c:idx val="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B-28BB-4FEB-8D72-B5B98265F746}"/>
                </c:ext>
              </c:extLst>
            </c:dLbl>
            <c:dLbl>
              <c:idx val="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C-28BB-4FEB-8D72-B5B98265F746}"/>
                </c:ext>
              </c:extLst>
            </c:dLbl>
            <c:dLbl>
              <c:idx val="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D-28BB-4FEB-8D72-B5B98265F746}"/>
                </c:ext>
              </c:extLst>
            </c:dLbl>
            <c:dLbl>
              <c:idx val="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E-28BB-4FEB-8D72-B5B98265F746}"/>
                </c:ext>
              </c:extLst>
            </c:dLbl>
            <c:dLbl>
              <c:idx val="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F-28BB-4FEB-8D72-B5B98265F746}"/>
                </c:ext>
              </c:extLst>
            </c:dLbl>
            <c:dLbl>
              <c:idx val="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0-28BB-4FEB-8D72-B5B98265F746}"/>
                </c:ext>
              </c:extLst>
            </c:dLbl>
            <c:dLbl>
              <c:idx val="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1-28BB-4FEB-8D72-B5B98265F746}"/>
                </c:ext>
              </c:extLst>
            </c:dLbl>
            <c:dLbl>
              <c:idx val="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2-28BB-4FEB-8D72-B5B98265F746}"/>
                </c:ext>
              </c:extLst>
            </c:dLbl>
            <c:dLbl>
              <c:idx val="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3-28BB-4FEB-8D72-B5B98265F746}"/>
                </c:ext>
              </c:extLst>
            </c:dLbl>
            <c:dLbl>
              <c:idx val="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4-28BB-4FEB-8D72-B5B98265F746}"/>
                </c:ext>
              </c:extLst>
            </c:dLbl>
            <c:dLbl>
              <c:idx val="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5-28BB-4FEB-8D72-B5B98265F746}"/>
                </c:ext>
              </c:extLst>
            </c:dLbl>
            <c:dLbl>
              <c:idx val="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6-28BB-4FEB-8D72-B5B98265F746}"/>
                </c:ext>
              </c:extLst>
            </c:dLbl>
            <c:dLbl>
              <c:idx val="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7-28BB-4FEB-8D72-B5B98265F746}"/>
                </c:ext>
              </c:extLst>
            </c:dLbl>
            <c:dLbl>
              <c:idx val="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8-28BB-4FEB-8D72-B5B98265F746}"/>
                </c:ext>
              </c:extLst>
            </c:dLbl>
            <c:dLbl>
              <c:idx val="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9-28BB-4FEB-8D72-B5B98265F746}"/>
                </c:ext>
              </c:extLst>
            </c:dLbl>
            <c:dLbl>
              <c:idx val="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A-28BB-4FEB-8D72-B5B98265F746}"/>
                </c:ext>
              </c:extLst>
            </c:dLbl>
            <c:dLbl>
              <c:idx val="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B-28BB-4FEB-8D72-B5B98265F746}"/>
                </c:ext>
              </c:extLst>
            </c:dLbl>
            <c:dLbl>
              <c:idx val="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C-28BB-4FEB-8D72-B5B98265F746}"/>
                </c:ext>
              </c:extLst>
            </c:dLbl>
            <c:dLbl>
              <c:idx val="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D-28BB-4FEB-8D72-B5B98265F746}"/>
                </c:ext>
              </c:extLst>
            </c:dLbl>
            <c:dLbl>
              <c:idx val="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E-28BB-4FEB-8D72-B5B98265F746}"/>
                </c:ext>
              </c:extLst>
            </c:dLbl>
            <c:dLbl>
              <c:idx val="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F-28BB-4FEB-8D72-B5B98265F746}"/>
                </c:ext>
              </c:extLst>
            </c:dLbl>
            <c:dLbl>
              <c:idx val="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0-28BB-4FEB-8D72-B5B98265F746}"/>
                </c:ext>
              </c:extLst>
            </c:dLbl>
            <c:dLbl>
              <c:idx val="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1-28BB-4FEB-8D72-B5B98265F746}"/>
                </c:ext>
              </c:extLst>
            </c:dLbl>
            <c:dLbl>
              <c:idx val="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2-28BB-4FEB-8D72-B5B98265F746}"/>
                </c:ext>
              </c:extLst>
            </c:dLbl>
            <c:dLbl>
              <c:idx val="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3-28BB-4FEB-8D72-B5B98265F746}"/>
                </c:ext>
              </c:extLst>
            </c:dLbl>
            <c:dLbl>
              <c:idx val="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4-28BB-4FEB-8D72-B5B98265F746}"/>
                </c:ext>
              </c:extLst>
            </c:dLbl>
            <c:dLbl>
              <c:idx val="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5-28BB-4FEB-8D72-B5B98265F746}"/>
                </c:ext>
              </c:extLst>
            </c:dLbl>
            <c:dLbl>
              <c:idx val="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6-28BB-4FEB-8D72-B5B98265F746}"/>
                </c:ext>
              </c:extLst>
            </c:dLbl>
            <c:dLbl>
              <c:idx val="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7-28BB-4FEB-8D72-B5B98265F746}"/>
                </c:ext>
              </c:extLst>
            </c:dLbl>
            <c:dLbl>
              <c:idx val="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8-28BB-4FEB-8D72-B5B98265F746}"/>
                </c:ext>
              </c:extLst>
            </c:dLbl>
            <c:dLbl>
              <c:idx val="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9-28BB-4FEB-8D72-B5B98265F746}"/>
                </c:ext>
              </c:extLst>
            </c:dLbl>
            <c:dLbl>
              <c:idx val="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A-28BB-4FEB-8D72-B5B98265F746}"/>
                </c:ext>
              </c:extLst>
            </c:dLbl>
            <c:dLbl>
              <c:idx val="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B-28BB-4FEB-8D72-B5B98265F746}"/>
                </c:ext>
              </c:extLst>
            </c:dLbl>
            <c:dLbl>
              <c:idx val="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C-28BB-4FEB-8D72-B5B98265F746}"/>
                </c:ext>
              </c:extLst>
            </c:dLbl>
            <c:dLbl>
              <c:idx val="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D-28BB-4FEB-8D72-B5B98265F746}"/>
                </c:ext>
              </c:extLst>
            </c:dLbl>
            <c:dLbl>
              <c:idx val="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E-28BB-4FEB-8D72-B5B98265F746}"/>
                </c:ext>
              </c:extLst>
            </c:dLbl>
            <c:dLbl>
              <c:idx val="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F-28BB-4FEB-8D72-B5B98265F746}"/>
                </c:ext>
              </c:extLst>
            </c:dLbl>
            <c:dLbl>
              <c:idx val="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0-28BB-4FEB-8D72-B5B98265F746}"/>
                </c:ext>
              </c:extLst>
            </c:dLbl>
            <c:dLbl>
              <c:idx val="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1-28BB-4FEB-8D72-B5B98265F746}"/>
                </c:ext>
              </c:extLst>
            </c:dLbl>
            <c:dLbl>
              <c:idx val="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2-28BB-4FEB-8D72-B5B98265F746}"/>
                </c:ext>
              </c:extLst>
            </c:dLbl>
            <c:dLbl>
              <c:idx val="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3-28BB-4FEB-8D72-B5B98265F746}"/>
                </c:ext>
              </c:extLst>
            </c:dLbl>
            <c:dLbl>
              <c:idx val="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4-28BB-4FEB-8D72-B5B98265F746}"/>
                </c:ext>
              </c:extLst>
            </c:dLbl>
            <c:dLbl>
              <c:idx val="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5-28BB-4FEB-8D72-B5B98265F746}"/>
                </c:ext>
              </c:extLst>
            </c:dLbl>
            <c:dLbl>
              <c:idx val="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6-28BB-4FEB-8D72-B5B98265F746}"/>
                </c:ext>
              </c:extLst>
            </c:dLbl>
            <c:dLbl>
              <c:idx val="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7-28BB-4FEB-8D72-B5B98265F746}"/>
                </c:ext>
              </c:extLst>
            </c:dLbl>
            <c:dLbl>
              <c:idx val="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8-28BB-4FEB-8D72-B5B98265F746}"/>
                </c:ext>
              </c:extLst>
            </c:dLbl>
            <c:dLbl>
              <c:idx val="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9-28BB-4FEB-8D72-B5B98265F746}"/>
                </c:ext>
              </c:extLst>
            </c:dLbl>
            <c:dLbl>
              <c:idx val="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A-28BB-4FEB-8D72-B5B98265F746}"/>
                </c:ext>
              </c:extLst>
            </c:dLbl>
            <c:dLbl>
              <c:idx val="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B-28BB-4FEB-8D72-B5B98265F746}"/>
                </c:ext>
              </c:extLst>
            </c:dLbl>
            <c:dLbl>
              <c:idx val="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C-28BB-4FEB-8D72-B5B98265F746}"/>
                </c:ext>
              </c:extLst>
            </c:dLbl>
            <c:dLbl>
              <c:idx val="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D-28BB-4FEB-8D72-B5B98265F746}"/>
                </c:ext>
              </c:extLst>
            </c:dLbl>
            <c:dLbl>
              <c:idx val="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E-28BB-4FEB-8D72-B5B98265F746}"/>
                </c:ext>
              </c:extLst>
            </c:dLbl>
            <c:dLbl>
              <c:idx val="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F-28BB-4FEB-8D72-B5B98265F746}"/>
                </c:ext>
              </c:extLst>
            </c:dLbl>
            <c:dLbl>
              <c:idx val="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0-28BB-4FEB-8D72-B5B98265F746}"/>
                </c:ext>
              </c:extLst>
            </c:dLbl>
            <c:dLbl>
              <c:idx val="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1-28BB-4FEB-8D72-B5B98265F746}"/>
                </c:ext>
              </c:extLst>
            </c:dLbl>
            <c:dLbl>
              <c:idx val="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2-28BB-4FEB-8D72-B5B98265F746}"/>
                </c:ext>
              </c:extLst>
            </c:dLbl>
            <c:dLbl>
              <c:idx val="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3-28BB-4FEB-8D72-B5B98265F746}"/>
                </c:ext>
              </c:extLst>
            </c:dLbl>
            <c:dLbl>
              <c:idx val="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4-28BB-4FEB-8D72-B5B98265F746}"/>
                </c:ext>
              </c:extLst>
            </c:dLbl>
            <c:dLbl>
              <c:idx val="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5-28BB-4FEB-8D72-B5B98265F746}"/>
                </c:ext>
              </c:extLst>
            </c:dLbl>
            <c:dLbl>
              <c:idx val="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6-28BB-4FEB-8D72-B5B98265F746}"/>
                </c:ext>
              </c:extLst>
            </c:dLbl>
            <c:dLbl>
              <c:idx val="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7-28BB-4FEB-8D72-B5B98265F746}"/>
                </c:ext>
              </c:extLst>
            </c:dLbl>
            <c:dLbl>
              <c:idx val="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8-28BB-4FEB-8D72-B5B98265F746}"/>
                </c:ext>
              </c:extLst>
            </c:dLbl>
            <c:dLbl>
              <c:idx val="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9-28BB-4FEB-8D72-B5B98265F746}"/>
                </c:ext>
              </c:extLst>
            </c:dLbl>
            <c:dLbl>
              <c:idx val="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A-28BB-4FEB-8D72-B5B98265F746}"/>
                </c:ext>
              </c:extLst>
            </c:dLbl>
            <c:dLbl>
              <c:idx val="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B-28BB-4FEB-8D72-B5B98265F746}"/>
                </c:ext>
              </c:extLst>
            </c:dLbl>
            <c:dLbl>
              <c:idx val="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C-28BB-4FEB-8D72-B5B98265F746}"/>
                </c:ext>
              </c:extLst>
            </c:dLbl>
            <c:dLbl>
              <c:idx val="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D-28BB-4FEB-8D72-B5B98265F746}"/>
                </c:ext>
              </c:extLst>
            </c:dLbl>
            <c:dLbl>
              <c:idx val="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E-28BB-4FEB-8D72-B5B98265F746}"/>
                </c:ext>
              </c:extLst>
            </c:dLbl>
            <c:dLbl>
              <c:idx val="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F-28BB-4FEB-8D72-B5B98265F746}"/>
                </c:ext>
              </c:extLst>
            </c:dLbl>
            <c:dLbl>
              <c:idx val="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0-28BB-4FEB-8D72-B5B98265F746}"/>
                </c:ext>
              </c:extLst>
            </c:dLbl>
            <c:dLbl>
              <c:idx val="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1-28BB-4FEB-8D72-B5B98265F746}"/>
                </c:ext>
              </c:extLst>
            </c:dLbl>
            <c:dLbl>
              <c:idx val="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2-28BB-4FEB-8D72-B5B98265F746}"/>
                </c:ext>
              </c:extLst>
            </c:dLbl>
            <c:dLbl>
              <c:idx val="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3-28BB-4FEB-8D72-B5B98265F746}"/>
                </c:ext>
              </c:extLst>
            </c:dLbl>
            <c:dLbl>
              <c:idx val="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4-28BB-4FEB-8D72-B5B98265F746}"/>
                </c:ext>
              </c:extLst>
            </c:dLbl>
            <c:dLbl>
              <c:idx val="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5-28BB-4FEB-8D72-B5B98265F746}"/>
                </c:ext>
              </c:extLst>
            </c:dLbl>
            <c:dLbl>
              <c:idx val="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6-28BB-4FEB-8D72-B5B98265F746}"/>
                </c:ext>
              </c:extLst>
            </c:dLbl>
            <c:dLbl>
              <c:idx val="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7-28BB-4FEB-8D72-B5B98265F746}"/>
                </c:ext>
              </c:extLst>
            </c:dLbl>
            <c:dLbl>
              <c:idx val="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8-28BB-4FEB-8D72-B5B98265F746}"/>
                </c:ext>
              </c:extLst>
            </c:dLbl>
            <c:dLbl>
              <c:idx val="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9-28BB-4FEB-8D72-B5B98265F746}"/>
                </c:ext>
              </c:extLst>
            </c:dLbl>
            <c:dLbl>
              <c:idx val="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A-28BB-4FEB-8D72-B5B98265F746}"/>
                </c:ext>
              </c:extLst>
            </c:dLbl>
            <c:dLbl>
              <c:idx val="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B-28BB-4FEB-8D72-B5B98265F746}"/>
                </c:ext>
              </c:extLst>
            </c:dLbl>
            <c:dLbl>
              <c:idx val="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C-28BB-4FEB-8D72-B5B98265F746}"/>
                </c:ext>
              </c:extLst>
            </c:dLbl>
            <c:dLbl>
              <c:idx val="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D-28BB-4FEB-8D72-B5B98265F746}"/>
                </c:ext>
              </c:extLst>
            </c:dLbl>
            <c:dLbl>
              <c:idx val="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E-28BB-4FEB-8D72-B5B98265F746}"/>
                </c:ext>
              </c:extLst>
            </c:dLbl>
            <c:dLbl>
              <c:idx val="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F-28BB-4FEB-8D72-B5B98265F746}"/>
                </c:ext>
              </c:extLst>
            </c:dLbl>
            <c:dLbl>
              <c:idx val="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0-28BB-4FEB-8D72-B5B98265F746}"/>
                </c:ext>
              </c:extLst>
            </c:dLbl>
            <c:dLbl>
              <c:idx val="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1-28BB-4FEB-8D72-B5B98265F746}"/>
                </c:ext>
              </c:extLst>
            </c:dLbl>
            <c:dLbl>
              <c:idx val="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2-28BB-4FEB-8D72-B5B98265F746}"/>
                </c:ext>
              </c:extLst>
            </c:dLbl>
            <c:dLbl>
              <c:idx val="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3-28BB-4FEB-8D72-B5B98265F746}"/>
                </c:ext>
              </c:extLst>
            </c:dLbl>
            <c:dLbl>
              <c:idx val="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4-28BB-4FEB-8D72-B5B98265F746}"/>
                </c:ext>
              </c:extLst>
            </c:dLbl>
            <c:dLbl>
              <c:idx val="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5-28BB-4FEB-8D72-B5B98265F746}"/>
                </c:ext>
              </c:extLst>
            </c:dLbl>
            <c:dLbl>
              <c:idx val="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6-28BB-4FEB-8D72-B5B98265F746}"/>
                </c:ext>
              </c:extLst>
            </c:dLbl>
            <c:dLbl>
              <c:idx val="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7-28BB-4FEB-8D72-B5B98265F746}"/>
                </c:ext>
              </c:extLst>
            </c:dLbl>
            <c:dLbl>
              <c:idx val="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8-28BB-4FEB-8D72-B5B98265F746}"/>
                </c:ext>
              </c:extLst>
            </c:dLbl>
            <c:dLbl>
              <c:idx val="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9-28BB-4FEB-8D72-B5B98265F746}"/>
                </c:ext>
              </c:extLst>
            </c:dLbl>
            <c:dLbl>
              <c:idx val="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A-28BB-4FEB-8D72-B5B98265F746}"/>
                </c:ext>
              </c:extLst>
            </c:dLbl>
            <c:dLbl>
              <c:idx val="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B-28BB-4FEB-8D72-B5B98265F746}"/>
                </c:ext>
              </c:extLst>
            </c:dLbl>
            <c:dLbl>
              <c:idx val="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C-28BB-4FEB-8D72-B5B98265F746}"/>
                </c:ext>
              </c:extLst>
            </c:dLbl>
            <c:dLbl>
              <c:idx val="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D-28BB-4FEB-8D72-B5B98265F746}"/>
                </c:ext>
              </c:extLst>
            </c:dLbl>
            <c:dLbl>
              <c:idx val="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E-28BB-4FEB-8D72-B5B98265F746}"/>
                </c:ext>
              </c:extLst>
            </c:dLbl>
            <c:dLbl>
              <c:idx val="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F-28BB-4FEB-8D72-B5B98265F746}"/>
                </c:ext>
              </c:extLst>
            </c:dLbl>
            <c:dLbl>
              <c:idx val="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0-28BB-4FEB-8D72-B5B98265F746}"/>
                </c:ext>
              </c:extLst>
            </c:dLbl>
            <c:dLbl>
              <c:idx val="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1-28BB-4FEB-8D72-B5B98265F746}"/>
                </c:ext>
              </c:extLst>
            </c:dLbl>
            <c:dLbl>
              <c:idx val="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2-28BB-4FEB-8D72-B5B98265F746}"/>
                </c:ext>
              </c:extLst>
            </c:dLbl>
            <c:dLbl>
              <c:idx val="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3-28BB-4FEB-8D72-B5B98265F746}"/>
                </c:ext>
              </c:extLst>
            </c:dLbl>
            <c:dLbl>
              <c:idx val="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4-28BB-4FEB-8D72-B5B98265F746}"/>
                </c:ext>
              </c:extLst>
            </c:dLbl>
            <c:dLbl>
              <c:idx val="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5-28BB-4FEB-8D72-B5B98265F746}"/>
                </c:ext>
              </c:extLst>
            </c:dLbl>
            <c:dLbl>
              <c:idx val="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6-28BB-4FEB-8D72-B5B98265F746}"/>
                </c:ext>
              </c:extLst>
            </c:dLbl>
            <c:dLbl>
              <c:idx val="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7-28BB-4FEB-8D72-B5B98265F746}"/>
                </c:ext>
              </c:extLst>
            </c:dLbl>
            <c:dLbl>
              <c:idx val="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8-28BB-4FEB-8D72-B5B98265F746}"/>
                </c:ext>
              </c:extLst>
            </c:dLbl>
            <c:dLbl>
              <c:idx val="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9-28BB-4FEB-8D72-B5B98265F746}"/>
                </c:ext>
              </c:extLst>
            </c:dLbl>
            <c:dLbl>
              <c:idx val="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A-28BB-4FEB-8D72-B5B98265F746}"/>
                </c:ext>
              </c:extLst>
            </c:dLbl>
            <c:dLbl>
              <c:idx val="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B-28BB-4FEB-8D72-B5B98265F746}"/>
                </c:ext>
              </c:extLst>
            </c:dLbl>
            <c:dLbl>
              <c:idx val="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C-28BB-4FEB-8D72-B5B98265F746}"/>
                </c:ext>
              </c:extLst>
            </c:dLbl>
            <c:dLbl>
              <c:idx val="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D-28BB-4FEB-8D72-B5B98265F746}"/>
                </c:ext>
              </c:extLst>
            </c:dLbl>
            <c:dLbl>
              <c:idx val="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E-28BB-4FEB-8D72-B5B98265F746}"/>
                </c:ext>
              </c:extLst>
            </c:dLbl>
            <c:dLbl>
              <c:idx val="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F-28BB-4FEB-8D72-B5B98265F746}"/>
                </c:ext>
              </c:extLst>
            </c:dLbl>
            <c:dLbl>
              <c:idx val="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A0-28BB-4FEB-8D72-B5B98265F746}"/>
                </c:ext>
              </c:extLst>
            </c:dLbl>
            <c:dLbl>
              <c:idx val="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A1-28BB-4FEB-8D72-B5B98265F746}"/>
                </c:ext>
              </c:extLst>
            </c:dLbl>
            <c:dLbl>
              <c:idx val="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A2-28BB-4FEB-8D72-B5B98265F74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2">
                        <a:lumMod val="50000"/>
                      </a:schemeClr>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'W5'!$C$34:$C$452</c:f>
              <c:numCache>
                <c:formatCode>0</c:formatCode>
                <c:ptCount val="419"/>
                <c:pt idx="0">
                  <c:v>80.895400000000009</c:v>
                </c:pt>
                <c:pt idx="1">
                  <c:v>93.601800000000011</c:v>
                </c:pt>
                <c:pt idx="3">
                  <c:v>99.948180000000093</c:v>
                </c:pt>
                <c:pt idx="4">
                  <c:v>96.338637821458804</c:v>
                </c:pt>
                <c:pt idx="5">
                  <c:v>100</c:v>
                </c:pt>
                <c:pt idx="7">
                  <c:v>81.591999999999999</c:v>
                </c:pt>
                <c:pt idx="9">
                  <c:v>94.000100000000003</c:v>
                </c:pt>
                <c:pt idx="10">
                  <c:v>91.389770383951713</c:v>
                </c:pt>
                <c:pt idx="11">
                  <c:v>98.11320000000002</c:v>
                </c:pt>
                <c:pt idx="12">
                  <c:v>97.407644230769236</c:v>
                </c:pt>
                <c:pt idx="13">
                  <c:v>100</c:v>
                </c:pt>
                <c:pt idx="14">
                  <c:v>100</c:v>
                </c:pt>
                <c:pt idx="15">
                  <c:v>100</c:v>
                </c:pt>
                <c:pt idx="16">
                  <c:v>100</c:v>
                </c:pt>
              </c:numCache>
            </c:numRef>
          </c:xVal>
          <c:yVal>
            <c:numRef>
              <c:f>'W5'!$D$34:$D$452</c:f>
              <c:numCache>
                <c:formatCode>0</c:formatCode>
                <c:ptCount val="419"/>
                <c:pt idx="0">
                  <c:v>26.8657</c:v>
                </c:pt>
                <c:pt idx="1">
                  <c:v>42.180099999999584</c:v>
                </c:pt>
                <c:pt idx="2">
                  <c:v>47</c:v>
                </c:pt>
                <c:pt idx="3">
                  <c:v>56.434600000000003</c:v>
                </c:pt>
                <c:pt idx="4">
                  <c:v>66.202100000000002</c:v>
                </c:pt>
                <c:pt idx="5">
                  <c:v>67.656900411479214</c:v>
                </c:pt>
                <c:pt idx="6">
                  <c:v>69.351699999999994</c:v>
                </c:pt>
                <c:pt idx="7">
                  <c:v>74.5274</c:v>
                </c:pt>
                <c:pt idx="8">
                  <c:v>79</c:v>
                </c:pt>
                <c:pt idx="9">
                  <c:v>81.043499999999995</c:v>
                </c:pt>
                <c:pt idx="10">
                  <c:v>82.569027610008675</c:v>
                </c:pt>
                <c:pt idx="11">
                  <c:v>88.140199999999993</c:v>
                </c:pt>
                <c:pt idx="12">
                  <c:v>93.328100000000006</c:v>
                </c:pt>
                <c:pt idx="13">
                  <c:v>100</c:v>
                </c:pt>
                <c:pt idx="14">
                  <c:v>100</c:v>
                </c:pt>
                <c:pt idx="15">
                  <c:v>100</c:v>
                </c:pt>
                <c:pt idx="16">
                  <c:v>100</c:v>
                </c:pt>
              </c:numCache>
            </c:numRef>
          </c:yVal>
          <c:smooth val="0"/>
          <c:extLst>
            <c:ext xmlns:c15="http://schemas.microsoft.com/office/drawing/2012/chart" uri="{02D57815-91ED-43cb-92C2-25804820EDAC}">
              <c15:datalabelsRange>
                <c15:f>'W5'!$B$34:$B$98</c15:f>
                <c15:dlblRangeCache>
                  <c:ptCount val="65"/>
                  <c:pt idx="0">
                    <c:v>SDN</c:v>
                  </c:pt>
                  <c:pt idx="1">
                    <c:v>SOM</c:v>
                  </c:pt>
                  <c:pt idx="2">
                    <c:v>YEM</c:v>
                  </c:pt>
                  <c:pt idx="3">
                    <c:v>TUN</c:v>
                  </c:pt>
                  <c:pt idx="4">
                    <c:v>SYR</c:v>
                  </c:pt>
                  <c:pt idx="5">
                    <c:v>IRQ</c:v>
                  </c:pt>
                  <c:pt idx="6">
                    <c:v>JOR</c:v>
                  </c:pt>
                  <c:pt idx="7">
                    <c:v>PAK</c:v>
                  </c:pt>
                  <c:pt idx="8">
                    <c:v>AFG</c:v>
                  </c:pt>
                  <c:pt idx="9">
                    <c:v>MAR</c:v>
                  </c:pt>
                  <c:pt idx="10">
                    <c:v>EGY</c:v>
                  </c:pt>
                  <c:pt idx="11">
                    <c:v>IRN</c:v>
                  </c:pt>
                  <c:pt idx="12">
                    <c:v>PSE</c:v>
                  </c:pt>
                  <c:pt idx="13">
                    <c:v>KWT</c:v>
                  </c:pt>
                  <c:pt idx="14">
                    <c:v>OMN</c:v>
                  </c:pt>
                  <c:pt idx="15">
                    <c:v>QAT</c:v>
                  </c:pt>
                  <c:pt idx="16">
                    <c:v>SAU</c:v>
                  </c:pt>
                  <c:pt idx="17">
                    <c:v>BHR</c:v>
                  </c:pt>
                  <c:pt idx="18">
                    <c:v>DJI</c:v>
                  </c:pt>
                  <c:pt idx="19">
                    <c:v>LBN</c:v>
                  </c:pt>
                  <c:pt idx="20">
                    <c:v>LBY</c:v>
                  </c:pt>
                  <c:pt idx="21">
                    <c:v>ARE</c:v>
                  </c:pt>
                </c15:dlblRangeCache>
              </c15:datalabelsRange>
            </c:ext>
            <c:ext xmlns:c16="http://schemas.microsoft.com/office/drawing/2014/chart" uri="{C3380CC4-5D6E-409C-BE32-E72D297353CC}">
              <c16:uniqueId val="{00000000-71E8-457E-B0AA-91B8A323EB31}"/>
            </c:ext>
          </c:extLst>
        </c:ser>
        <c:dLbls>
          <c:showLegendKey val="0"/>
          <c:showVal val="0"/>
          <c:showCatName val="0"/>
          <c:showSerName val="0"/>
          <c:showPercent val="0"/>
          <c:showBubbleSize val="0"/>
        </c:dLbls>
        <c:axId val="137445119"/>
        <c:axId val="147111999"/>
      </c:scatterChart>
      <c:valAx>
        <c:axId val="137445119"/>
        <c:scaling>
          <c:orientation val="minMax"/>
          <c:max val="100"/>
          <c:min val="0"/>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Improved water (%)</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111999"/>
        <c:crosses val="autoZero"/>
        <c:crossBetween val="midCat"/>
      </c:valAx>
      <c:valAx>
        <c:axId val="147111999"/>
        <c:scaling>
          <c:orientation val="minMax"/>
          <c:max val="100"/>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Basic service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445119"/>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rgbClr val="00B8EC"/>
                </a:solidFill>
                <a:latin typeface="+mn-lt"/>
                <a:ea typeface="+mn-ea"/>
                <a:cs typeface="+mn-cs"/>
              </a:defRPr>
            </a:pPr>
            <a:r>
              <a:rPr lang="en-US" b="1">
                <a:solidFill>
                  <a:srgbClr val="00B8EC"/>
                </a:solidFill>
              </a:rPr>
              <a:t>Improved</a:t>
            </a:r>
            <a:r>
              <a:rPr lang="en-US" b="1" baseline="0">
                <a:solidFill>
                  <a:srgbClr val="00B8EC"/>
                </a:solidFill>
              </a:rPr>
              <a:t> on premises vs basic</a:t>
            </a:r>
            <a:endParaRPr lang="en-US" b="1">
              <a:solidFill>
                <a:srgbClr val="00B8EC"/>
              </a:solidFill>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rgbClr val="00B8EC"/>
              </a:solidFill>
              <a:latin typeface="+mn-lt"/>
              <a:ea typeface="+mn-ea"/>
              <a:cs typeface="+mn-cs"/>
            </a:defRPr>
          </a:pPr>
          <a:endParaRPr lang="en-US"/>
        </a:p>
      </c:txPr>
    </c:title>
    <c:autoTitleDeleted val="0"/>
    <c:plotArea>
      <c:layout/>
      <c:scatterChart>
        <c:scatterStyle val="lineMarker"/>
        <c:varyColors val="0"/>
        <c:ser>
          <c:idx val="0"/>
          <c:order val="0"/>
          <c:tx>
            <c:strRef>
              <c:f>'W5'!$M$33</c:f>
              <c:strCache>
                <c:ptCount val="1"/>
                <c:pt idx="0">
                  <c:v>Basic water</c:v>
                </c:pt>
              </c:strCache>
            </c:strRef>
          </c:tx>
          <c:spPr>
            <a:ln w="25400" cap="rnd">
              <a:noFill/>
              <a:round/>
            </a:ln>
            <a:effectLst/>
          </c:spPr>
          <c:marker>
            <c:symbol val="circle"/>
            <c:size val="14"/>
            <c:spPr>
              <a:solidFill>
                <a:schemeClr val="accent1">
                  <a:lumMod val="60000"/>
                  <a:lumOff val="40000"/>
                  <a:alpha val="50000"/>
                </a:schemeClr>
              </a:solidFill>
              <a:ln w="9525">
                <a:noFill/>
              </a:ln>
              <a:effectLst/>
            </c:spPr>
          </c:marker>
          <c:dLbls>
            <c:dLbl>
              <c:idx val="0"/>
              <c:tx>
                <c:rich>
                  <a:bodyPr/>
                  <a:lstStyle/>
                  <a:p>
                    <a:fld id="{1F3D3DD5-357E-495A-B927-D3DED23F230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A5FD-4FB2-9855-F3295CF8A947}"/>
                </c:ext>
              </c:extLst>
            </c:dLbl>
            <c:dLbl>
              <c:idx val="1"/>
              <c:tx>
                <c:rich>
                  <a:bodyPr/>
                  <a:lstStyle/>
                  <a:p>
                    <a:fld id="{0FBFB85C-919D-4757-8883-6B006B1E841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A5FD-4FB2-9855-F3295CF8A947}"/>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5FD-4FB2-9855-F3295CF8A947}"/>
                </c:ext>
              </c:extLst>
            </c:dLbl>
            <c:dLbl>
              <c:idx val="3"/>
              <c:tx>
                <c:rich>
                  <a:bodyPr/>
                  <a:lstStyle/>
                  <a:p>
                    <a:fld id="{ED094C96-F0AB-4D1B-841E-C70B50A0595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A5FD-4FB2-9855-F3295CF8A947}"/>
                </c:ext>
              </c:extLst>
            </c:dLbl>
            <c:dLbl>
              <c:idx val="4"/>
              <c:tx>
                <c:rich>
                  <a:bodyPr/>
                  <a:lstStyle/>
                  <a:p>
                    <a:fld id="{41EF223B-647C-46EC-B952-81D1D508058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5FD-4FB2-9855-F3295CF8A947}"/>
                </c:ext>
              </c:extLst>
            </c:dLbl>
            <c:dLbl>
              <c:idx val="5"/>
              <c:tx>
                <c:rich>
                  <a:bodyPr/>
                  <a:lstStyle/>
                  <a:p>
                    <a:fld id="{55A06DBA-DE3C-4246-8009-241458CC37B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5FD-4FB2-9855-F3295CF8A947}"/>
                </c:ext>
              </c:extLst>
            </c:dLbl>
            <c:dLbl>
              <c:idx val="6"/>
              <c:tx>
                <c:rich>
                  <a:bodyPr/>
                  <a:lstStyle/>
                  <a:p>
                    <a:fld id="{DF7C1632-9BA2-47F6-82A6-FF3F2636BD9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5FD-4FB2-9855-F3295CF8A947}"/>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5FD-4FB2-9855-F3295CF8A947}"/>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5FD-4FB2-9855-F3295CF8A947}"/>
                </c:ext>
              </c:extLst>
            </c:dLbl>
            <c:dLbl>
              <c:idx val="9"/>
              <c:tx>
                <c:rich>
                  <a:bodyPr/>
                  <a:lstStyle/>
                  <a:p>
                    <a:fld id="{0941B6A5-F2EF-4B54-9233-A9DF9CC7B87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5FD-4FB2-9855-F3295CF8A947}"/>
                </c:ext>
              </c:extLst>
            </c:dLbl>
            <c:dLbl>
              <c:idx val="10"/>
              <c:tx>
                <c:rich>
                  <a:bodyPr/>
                  <a:lstStyle/>
                  <a:p>
                    <a:fld id="{8B921F0A-1AAB-4167-9E43-E4CEC24C005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5FD-4FB2-9855-F3295CF8A947}"/>
                </c:ext>
              </c:extLst>
            </c:dLbl>
            <c:dLbl>
              <c:idx val="11"/>
              <c:tx>
                <c:rich>
                  <a:bodyPr/>
                  <a:lstStyle/>
                  <a:p>
                    <a:fld id="{4D4D727C-4989-42E2-B124-17F0480143E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A5FD-4FB2-9855-F3295CF8A947}"/>
                </c:ext>
              </c:extLst>
            </c:dLbl>
            <c:dLbl>
              <c:idx val="12"/>
              <c:tx>
                <c:rich>
                  <a:bodyPr/>
                  <a:lstStyle/>
                  <a:p>
                    <a:fld id="{72FD5193-B248-42FC-9706-4D2142FAD1E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A5FD-4FB2-9855-F3295CF8A947}"/>
                </c:ext>
              </c:extLst>
            </c:dLbl>
            <c:dLbl>
              <c:idx val="13"/>
              <c:tx>
                <c:rich>
                  <a:bodyPr/>
                  <a:lstStyle/>
                  <a:p>
                    <a:fld id="{7BEB06BF-B8D8-4C38-90C6-A4D8C61F960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A5FD-4FB2-9855-F3295CF8A947}"/>
                </c:ext>
              </c:extLst>
            </c:dLbl>
            <c:dLbl>
              <c:idx val="14"/>
              <c:tx>
                <c:rich>
                  <a:bodyPr/>
                  <a:lstStyle/>
                  <a:p>
                    <a:fld id="{AFF28130-EC9F-424A-8897-BC202F68B3E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A5FD-4FB2-9855-F3295CF8A947}"/>
                </c:ext>
              </c:extLst>
            </c:dLbl>
            <c:dLbl>
              <c:idx val="15"/>
              <c:tx>
                <c:rich>
                  <a:bodyPr/>
                  <a:lstStyle/>
                  <a:p>
                    <a:fld id="{CDEB61C6-0493-4E02-83DE-DA2A6414372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A5FD-4FB2-9855-F3295CF8A947}"/>
                </c:ext>
              </c:extLst>
            </c:dLbl>
            <c:dLbl>
              <c:idx val="16"/>
              <c:tx>
                <c:rich>
                  <a:bodyPr/>
                  <a:lstStyle/>
                  <a:p>
                    <a:fld id="{D4D3D987-EB99-4D12-9A0F-18115A450D1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A5FD-4FB2-9855-F3295CF8A947}"/>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5FD-4FB2-9855-F3295CF8A947}"/>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5FD-4FB2-9855-F3295CF8A947}"/>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5FD-4FB2-9855-F3295CF8A947}"/>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5FD-4FB2-9855-F3295CF8A947}"/>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5FD-4FB2-9855-F3295CF8A947}"/>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5FD-4FB2-9855-F3295CF8A947}"/>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5FD-4FB2-9855-F3295CF8A947}"/>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5FD-4FB2-9855-F3295CF8A947}"/>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5FD-4FB2-9855-F3295CF8A947}"/>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A5FD-4FB2-9855-F3295CF8A947}"/>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A5FD-4FB2-9855-F3295CF8A947}"/>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A5FD-4FB2-9855-F3295CF8A947}"/>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A5FD-4FB2-9855-F3295CF8A947}"/>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A5FD-4FB2-9855-F3295CF8A947}"/>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A5FD-4FB2-9855-F3295CF8A947}"/>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A5FD-4FB2-9855-F3295CF8A947}"/>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A5FD-4FB2-9855-F3295CF8A947}"/>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A5FD-4FB2-9855-F3295CF8A947}"/>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A5FD-4FB2-9855-F3295CF8A947}"/>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A5FD-4FB2-9855-F3295CF8A947}"/>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A5FD-4FB2-9855-F3295CF8A947}"/>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A5FD-4FB2-9855-F3295CF8A947}"/>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A5FD-4FB2-9855-F3295CF8A947}"/>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A5FD-4FB2-9855-F3295CF8A947}"/>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A5FD-4FB2-9855-F3295CF8A947}"/>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A5FD-4FB2-9855-F3295CF8A947}"/>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A5FD-4FB2-9855-F3295CF8A947}"/>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A5FD-4FB2-9855-F3295CF8A947}"/>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A5FD-4FB2-9855-F3295CF8A947}"/>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A5FD-4FB2-9855-F3295CF8A947}"/>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A5FD-4FB2-9855-F3295CF8A947}"/>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A5FD-4FB2-9855-F3295CF8A947}"/>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A5FD-4FB2-9855-F3295CF8A947}"/>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A5FD-4FB2-9855-F3295CF8A947}"/>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A5FD-4FB2-9855-F3295CF8A947}"/>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A5FD-4FB2-9855-F3295CF8A947}"/>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A5FD-4FB2-9855-F3295CF8A947}"/>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A5FD-4FB2-9855-F3295CF8A947}"/>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A5FD-4FB2-9855-F3295CF8A947}"/>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A5FD-4FB2-9855-F3295CF8A947}"/>
                </c:ext>
              </c:extLst>
            </c:dLbl>
            <c:dLbl>
              <c:idx val="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A5FD-4FB2-9855-F3295CF8A947}"/>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A-A5FD-4FB2-9855-F3295CF8A947}"/>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B-A5FD-4FB2-9855-F3295CF8A947}"/>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C-A5FD-4FB2-9855-F3295CF8A947}"/>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D-A5FD-4FB2-9855-F3295CF8A947}"/>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E-A5FD-4FB2-9855-F3295CF8A947}"/>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F-A5FD-4FB2-9855-F3295CF8A947}"/>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0-A5FD-4FB2-9855-F3295CF8A947}"/>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1-A5FD-4FB2-9855-F3295CF8A947}"/>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2-A5FD-4FB2-9855-F3295CF8A947}"/>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3-A5FD-4FB2-9855-F3295CF8A947}"/>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4-A5FD-4FB2-9855-F3295CF8A947}"/>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5-A5FD-4FB2-9855-F3295CF8A947}"/>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6-A5FD-4FB2-9855-F3295CF8A947}"/>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7-A5FD-4FB2-9855-F3295CF8A947}"/>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8-A5FD-4FB2-9855-F3295CF8A947}"/>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9-A5FD-4FB2-9855-F3295CF8A947}"/>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A-A5FD-4FB2-9855-F3295CF8A947}"/>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B-A5FD-4FB2-9855-F3295CF8A947}"/>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C-A5FD-4FB2-9855-F3295CF8A947}"/>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D-A5FD-4FB2-9855-F3295CF8A947}"/>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E-A5FD-4FB2-9855-F3295CF8A947}"/>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F-A5FD-4FB2-9855-F3295CF8A947}"/>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0-A5FD-4FB2-9855-F3295CF8A947}"/>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1-A5FD-4FB2-9855-F3295CF8A947}"/>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2-A5FD-4FB2-9855-F3295CF8A947}"/>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3-A5FD-4FB2-9855-F3295CF8A947}"/>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4-A5FD-4FB2-9855-F3295CF8A947}"/>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5-A5FD-4FB2-9855-F3295CF8A947}"/>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6-A5FD-4FB2-9855-F3295CF8A947}"/>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7-A5FD-4FB2-9855-F3295CF8A947}"/>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8-A5FD-4FB2-9855-F3295CF8A947}"/>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9-A5FD-4FB2-9855-F3295CF8A947}"/>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A-A5FD-4FB2-9855-F3295CF8A947}"/>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B-A5FD-4FB2-9855-F3295CF8A947}"/>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C-A5FD-4FB2-9855-F3295CF8A947}"/>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D-A5FD-4FB2-9855-F3295CF8A947}"/>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E-A5FD-4FB2-9855-F3295CF8A947}"/>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F-A5FD-4FB2-9855-F3295CF8A947}"/>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0-A5FD-4FB2-9855-F3295CF8A947}"/>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1-A5FD-4FB2-9855-F3295CF8A947}"/>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2-A5FD-4FB2-9855-F3295CF8A947}"/>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3-A5FD-4FB2-9855-F3295CF8A947}"/>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4-A5FD-4FB2-9855-F3295CF8A947}"/>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5-A5FD-4FB2-9855-F3295CF8A947}"/>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6-A5FD-4FB2-9855-F3295CF8A947}"/>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7-A5FD-4FB2-9855-F3295CF8A947}"/>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8-A5FD-4FB2-9855-F3295CF8A947}"/>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9-A5FD-4FB2-9855-F3295CF8A947}"/>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A-A5FD-4FB2-9855-F3295CF8A947}"/>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B-A5FD-4FB2-9855-F3295CF8A947}"/>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C-A5FD-4FB2-9855-F3295CF8A947}"/>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D-A5FD-4FB2-9855-F3295CF8A947}"/>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E-A5FD-4FB2-9855-F3295CF8A947}"/>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F-A5FD-4FB2-9855-F3295CF8A947}"/>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0-A5FD-4FB2-9855-F3295CF8A947}"/>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1-A5FD-4FB2-9855-F3295CF8A947}"/>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2-A5FD-4FB2-9855-F3295CF8A947}"/>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3-A5FD-4FB2-9855-F3295CF8A947}"/>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4-A5FD-4FB2-9855-F3295CF8A947}"/>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5-A5FD-4FB2-9855-F3295CF8A947}"/>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6-A5FD-4FB2-9855-F3295CF8A947}"/>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7-A5FD-4FB2-9855-F3295CF8A947}"/>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8-A5FD-4FB2-9855-F3295CF8A947}"/>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9-A5FD-4FB2-9855-F3295CF8A947}"/>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A-A5FD-4FB2-9855-F3295CF8A947}"/>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B-A5FD-4FB2-9855-F3295CF8A947}"/>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C-A5FD-4FB2-9855-F3295CF8A947}"/>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D-A5FD-4FB2-9855-F3295CF8A947}"/>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E-A5FD-4FB2-9855-F3295CF8A947}"/>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F-A5FD-4FB2-9855-F3295CF8A947}"/>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0-A5FD-4FB2-9855-F3295CF8A947}"/>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1-A5FD-4FB2-9855-F3295CF8A947}"/>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2-A5FD-4FB2-9855-F3295CF8A947}"/>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3-A5FD-4FB2-9855-F3295CF8A947}"/>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4-A5FD-4FB2-9855-F3295CF8A947}"/>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5-A5FD-4FB2-9855-F3295CF8A947}"/>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6-A5FD-4FB2-9855-F3295CF8A947}"/>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7-A5FD-4FB2-9855-F3295CF8A947}"/>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8-A5FD-4FB2-9855-F3295CF8A947}"/>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9-A5FD-4FB2-9855-F3295CF8A947}"/>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A-A5FD-4FB2-9855-F3295CF8A947}"/>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B-A5FD-4FB2-9855-F3295CF8A947}"/>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C-A5FD-4FB2-9855-F3295CF8A947}"/>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D-A5FD-4FB2-9855-F3295CF8A947}"/>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E-A5FD-4FB2-9855-F3295CF8A947}"/>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F-A5FD-4FB2-9855-F3295CF8A947}"/>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0-A5FD-4FB2-9855-F3295CF8A947}"/>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1-A5FD-4FB2-9855-F3295CF8A947}"/>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2-A5FD-4FB2-9855-F3295CF8A947}"/>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3-A5FD-4FB2-9855-F3295CF8A947}"/>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4-A5FD-4FB2-9855-F3295CF8A947}"/>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5-A5FD-4FB2-9855-F3295CF8A947}"/>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6-A5FD-4FB2-9855-F3295CF8A947}"/>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7-A5FD-4FB2-9855-F3295CF8A947}"/>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8-A5FD-4FB2-9855-F3295CF8A947}"/>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9-A5FD-4FB2-9855-F3295CF8A947}"/>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A-A5FD-4FB2-9855-F3295CF8A947}"/>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B-A5FD-4FB2-9855-F3295CF8A947}"/>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C-A5FD-4FB2-9855-F3295CF8A947}"/>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D-A5FD-4FB2-9855-F3295CF8A947}"/>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E-A5FD-4FB2-9855-F3295CF8A947}"/>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F-A5FD-4FB2-9855-F3295CF8A947}"/>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0-A5FD-4FB2-9855-F3295CF8A947}"/>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1-A5FD-4FB2-9855-F3295CF8A947}"/>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2-A5FD-4FB2-9855-F3295CF8A947}"/>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3-A5FD-4FB2-9855-F3295CF8A947}"/>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4-A5FD-4FB2-9855-F3295CF8A947}"/>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5-A5FD-4FB2-9855-F3295CF8A947}"/>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6-A5FD-4FB2-9855-F3295CF8A947}"/>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7-A5FD-4FB2-9855-F3295CF8A947}"/>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8-A5FD-4FB2-9855-F3295CF8A947}"/>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9-A5FD-4FB2-9855-F3295CF8A947}"/>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A-A5FD-4FB2-9855-F3295CF8A947}"/>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B-A5FD-4FB2-9855-F3295CF8A947}"/>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C-A5FD-4FB2-9855-F3295CF8A947}"/>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D-A5FD-4FB2-9855-F3295CF8A947}"/>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E-A5FD-4FB2-9855-F3295CF8A947}"/>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F-A5FD-4FB2-9855-F3295CF8A947}"/>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0-A5FD-4FB2-9855-F3295CF8A947}"/>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1-A5FD-4FB2-9855-F3295CF8A947}"/>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2-A5FD-4FB2-9855-F3295CF8A947}"/>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3-A5FD-4FB2-9855-F3295CF8A947}"/>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4-A5FD-4FB2-9855-F3295CF8A947}"/>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5-A5FD-4FB2-9855-F3295CF8A947}"/>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6-A5FD-4FB2-9855-F3295CF8A947}"/>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7-A5FD-4FB2-9855-F3295CF8A947}"/>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8-A5FD-4FB2-9855-F3295CF8A947}"/>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9-A5FD-4FB2-9855-F3295CF8A947}"/>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A-A5FD-4FB2-9855-F3295CF8A947}"/>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B-A5FD-4FB2-9855-F3295CF8A947}"/>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C-A5FD-4FB2-9855-F3295CF8A947}"/>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D-A5FD-4FB2-9855-F3295CF8A947}"/>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E-A5FD-4FB2-9855-F3295CF8A947}"/>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F-A5FD-4FB2-9855-F3295CF8A947}"/>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0-A5FD-4FB2-9855-F3295CF8A947}"/>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1-A5FD-4FB2-9855-F3295CF8A947}"/>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2-A5FD-4FB2-9855-F3295CF8A947}"/>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3-A5FD-4FB2-9855-F3295CF8A947}"/>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4-A5FD-4FB2-9855-F3295CF8A947}"/>
                </c:ext>
              </c:extLst>
            </c:dLbl>
            <c:dLbl>
              <c:idx val="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5-A5FD-4FB2-9855-F3295CF8A947}"/>
                </c:ext>
              </c:extLst>
            </c:dLbl>
            <c:dLbl>
              <c:idx val="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6-A5FD-4FB2-9855-F3295CF8A947}"/>
                </c:ext>
              </c:extLst>
            </c:dLbl>
            <c:dLbl>
              <c:idx val="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7-A5FD-4FB2-9855-F3295CF8A947}"/>
                </c:ext>
              </c:extLst>
            </c:dLbl>
            <c:dLbl>
              <c:idx val="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8-A5FD-4FB2-9855-F3295CF8A947}"/>
                </c:ext>
              </c:extLst>
            </c:dLbl>
            <c:dLbl>
              <c:idx val="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9-A5FD-4FB2-9855-F3295CF8A947}"/>
                </c:ext>
              </c:extLst>
            </c:dLbl>
            <c:dLbl>
              <c:idx val="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A-A5FD-4FB2-9855-F3295CF8A947}"/>
                </c:ext>
              </c:extLst>
            </c:dLbl>
            <c:dLbl>
              <c:idx val="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B-A5FD-4FB2-9855-F3295CF8A947}"/>
                </c:ext>
              </c:extLst>
            </c:dLbl>
            <c:dLbl>
              <c:idx val="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C-A5FD-4FB2-9855-F3295CF8A947}"/>
                </c:ext>
              </c:extLst>
            </c:dLbl>
            <c:dLbl>
              <c:idx val="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D-A5FD-4FB2-9855-F3295CF8A947}"/>
                </c:ext>
              </c:extLst>
            </c:dLbl>
            <c:dLbl>
              <c:idx val="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E-A5FD-4FB2-9855-F3295CF8A947}"/>
                </c:ext>
              </c:extLst>
            </c:dLbl>
            <c:dLbl>
              <c:idx val="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F-A5FD-4FB2-9855-F3295CF8A947}"/>
                </c:ext>
              </c:extLst>
            </c:dLbl>
            <c:dLbl>
              <c:idx val="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0-A5FD-4FB2-9855-F3295CF8A947}"/>
                </c:ext>
              </c:extLst>
            </c:dLbl>
            <c:dLbl>
              <c:idx val="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1-A5FD-4FB2-9855-F3295CF8A947}"/>
                </c:ext>
              </c:extLst>
            </c:dLbl>
            <c:dLbl>
              <c:idx val="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2-A5FD-4FB2-9855-F3295CF8A947}"/>
                </c:ext>
              </c:extLst>
            </c:dLbl>
            <c:dLbl>
              <c:idx val="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3-A5FD-4FB2-9855-F3295CF8A947}"/>
                </c:ext>
              </c:extLst>
            </c:dLbl>
            <c:dLbl>
              <c:idx val="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4-A5FD-4FB2-9855-F3295CF8A947}"/>
                </c:ext>
              </c:extLst>
            </c:dLbl>
            <c:dLbl>
              <c:idx val="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5-A5FD-4FB2-9855-F3295CF8A947}"/>
                </c:ext>
              </c:extLst>
            </c:dLbl>
            <c:dLbl>
              <c:idx val="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6-A5FD-4FB2-9855-F3295CF8A947}"/>
                </c:ext>
              </c:extLst>
            </c:dLbl>
            <c:dLbl>
              <c:idx val="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7-A5FD-4FB2-9855-F3295CF8A947}"/>
                </c:ext>
              </c:extLst>
            </c:dLbl>
            <c:dLbl>
              <c:idx val="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8-A5FD-4FB2-9855-F3295CF8A947}"/>
                </c:ext>
              </c:extLst>
            </c:dLbl>
            <c:dLbl>
              <c:idx val="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9-A5FD-4FB2-9855-F3295CF8A947}"/>
                </c:ext>
              </c:extLst>
            </c:dLbl>
            <c:dLbl>
              <c:idx val="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A-A5FD-4FB2-9855-F3295CF8A947}"/>
                </c:ext>
              </c:extLst>
            </c:dLbl>
            <c:dLbl>
              <c:idx val="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B-A5FD-4FB2-9855-F3295CF8A947}"/>
                </c:ext>
              </c:extLst>
            </c:dLbl>
            <c:dLbl>
              <c:idx val="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C-A5FD-4FB2-9855-F3295CF8A947}"/>
                </c:ext>
              </c:extLst>
            </c:dLbl>
            <c:dLbl>
              <c:idx val="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D-A5FD-4FB2-9855-F3295CF8A947}"/>
                </c:ext>
              </c:extLst>
            </c:dLbl>
            <c:dLbl>
              <c:idx val="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E-A5FD-4FB2-9855-F3295CF8A947}"/>
                </c:ext>
              </c:extLst>
            </c:dLbl>
            <c:dLbl>
              <c:idx val="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F-A5FD-4FB2-9855-F3295CF8A947}"/>
                </c:ext>
              </c:extLst>
            </c:dLbl>
            <c:dLbl>
              <c:idx val="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0-A5FD-4FB2-9855-F3295CF8A947}"/>
                </c:ext>
              </c:extLst>
            </c:dLbl>
            <c:dLbl>
              <c:idx val="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1-A5FD-4FB2-9855-F3295CF8A947}"/>
                </c:ext>
              </c:extLst>
            </c:dLbl>
            <c:dLbl>
              <c:idx val="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2-A5FD-4FB2-9855-F3295CF8A947}"/>
                </c:ext>
              </c:extLst>
            </c:dLbl>
            <c:dLbl>
              <c:idx val="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3-A5FD-4FB2-9855-F3295CF8A947}"/>
                </c:ext>
              </c:extLst>
            </c:dLbl>
            <c:dLbl>
              <c:idx val="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4-A5FD-4FB2-9855-F3295CF8A947}"/>
                </c:ext>
              </c:extLst>
            </c:dLbl>
            <c:dLbl>
              <c:idx val="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5-A5FD-4FB2-9855-F3295CF8A947}"/>
                </c:ext>
              </c:extLst>
            </c:dLbl>
            <c:dLbl>
              <c:idx val="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6-A5FD-4FB2-9855-F3295CF8A947}"/>
                </c:ext>
              </c:extLst>
            </c:dLbl>
            <c:dLbl>
              <c:idx val="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7-A5FD-4FB2-9855-F3295CF8A947}"/>
                </c:ext>
              </c:extLst>
            </c:dLbl>
            <c:dLbl>
              <c:idx val="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8-A5FD-4FB2-9855-F3295CF8A947}"/>
                </c:ext>
              </c:extLst>
            </c:dLbl>
            <c:dLbl>
              <c:idx val="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9-A5FD-4FB2-9855-F3295CF8A947}"/>
                </c:ext>
              </c:extLst>
            </c:dLbl>
            <c:dLbl>
              <c:idx val="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A-A5FD-4FB2-9855-F3295CF8A947}"/>
                </c:ext>
              </c:extLst>
            </c:dLbl>
            <c:dLbl>
              <c:idx val="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B-A5FD-4FB2-9855-F3295CF8A947}"/>
                </c:ext>
              </c:extLst>
            </c:dLbl>
            <c:dLbl>
              <c:idx val="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C-A5FD-4FB2-9855-F3295CF8A947}"/>
                </c:ext>
              </c:extLst>
            </c:dLbl>
            <c:dLbl>
              <c:idx val="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D-A5FD-4FB2-9855-F3295CF8A947}"/>
                </c:ext>
              </c:extLst>
            </c:dLbl>
            <c:dLbl>
              <c:idx val="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E-A5FD-4FB2-9855-F3295CF8A947}"/>
                </c:ext>
              </c:extLst>
            </c:dLbl>
            <c:dLbl>
              <c:idx val="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F-A5FD-4FB2-9855-F3295CF8A947}"/>
                </c:ext>
              </c:extLst>
            </c:dLbl>
            <c:dLbl>
              <c:idx val="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0-A5FD-4FB2-9855-F3295CF8A947}"/>
                </c:ext>
              </c:extLst>
            </c:dLbl>
            <c:dLbl>
              <c:idx val="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1-A5FD-4FB2-9855-F3295CF8A947}"/>
                </c:ext>
              </c:extLst>
            </c:dLbl>
            <c:dLbl>
              <c:idx val="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2-A5FD-4FB2-9855-F3295CF8A947}"/>
                </c:ext>
              </c:extLst>
            </c:dLbl>
            <c:dLbl>
              <c:idx val="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3-A5FD-4FB2-9855-F3295CF8A947}"/>
                </c:ext>
              </c:extLst>
            </c:dLbl>
            <c:dLbl>
              <c:idx val="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4-A5FD-4FB2-9855-F3295CF8A947}"/>
                </c:ext>
              </c:extLst>
            </c:dLbl>
            <c:dLbl>
              <c:idx val="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5-A5FD-4FB2-9855-F3295CF8A947}"/>
                </c:ext>
              </c:extLst>
            </c:dLbl>
            <c:dLbl>
              <c:idx val="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6-A5FD-4FB2-9855-F3295CF8A947}"/>
                </c:ext>
              </c:extLst>
            </c:dLbl>
            <c:dLbl>
              <c:idx val="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7-A5FD-4FB2-9855-F3295CF8A947}"/>
                </c:ext>
              </c:extLst>
            </c:dLbl>
            <c:dLbl>
              <c:idx val="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8-A5FD-4FB2-9855-F3295CF8A947}"/>
                </c:ext>
              </c:extLst>
            </c:dLbl>
            <c:dLbl>
              <c:idx val="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9-A5FD-4FB2-9855-F3295CF8A947}"/>
                </c:ext>
              </c:extLst>
            </c:dLbl>
            <c:dLbl>
              <c:idx val="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A-A5FD-4FB2-9855-F3295CF8A947}"/>
                </c:ext>
              </c:extLst>
            </c:dLbl>
            <c:dLbl>
              <c:idx val="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B-A5FD-4FB2-9855-F3295CF8A947}"/>
                </c:ext>
              </c:extLst>
            </c:dLbl>
            <c:dLbl>
              <c:idx val="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C-A5FD-4FB2-9855-F3295CF8A947}"/>
                </c:ext>
              </c:extLst>
            </c:dLbl>
            <c:dLbl>
              <c:idx val="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D-A5FD-4FB2-9855-F3295CF8A947}"/>
                </c:ext>
              </c:extLst>
            </c:dLbl>
            <c:dLbl>
              <c:idx val="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E-A5FD-4FB2-9855-F3295CF8A947}"/>
                </c:ext>
              </c:extLst>
            </c:dLbl>
            <c:dLbl>
              <c:idx val="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F-A5FD-4FB2-9855-F3295CF8A947}"/>
                </c:ext>
              </c:extLst>
            </c:dLbl>
            <c:dLbl>
              <c:idx val="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0-A5FD-4FB2-9855-F3295CF8A947}"/>
                </c:ext>
              </c:extLst>
            </c:dLbl>
            <c:dLbl>
              <c:idx val="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1-A5FD-4FB2-9855-F3295CF8A947}"/>
                </c:ext>
              </c:extLst>
            </c:dLbl>
            <c:dLbl>
              <c:idx val="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2-A5FD-4FB2-9855-F3295CF8A947}"/>
                </c:ext>
              </c:extLst>
            </c:dLbl>
            <c:dLbl>
              <c:idx val="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3-A5FD-4FB2-9855-F3295CF8A947}"/>
                </c:ext>
              </c:extLst>
            </c:dLbl>
            <c:dLbl>
              <c:idx val="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4-A5FD-4FB2-9855-F3295CF8A947}"/>
                </c:ext>
              </c:extLst>
            </c:dLbl>
            <c:dLbl>
              <c:idx val="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5-A5FD-4FB2-9855-F3295CF8A947}"/>
                </c:ext>
              </c:extLst>
            </c:dLbl>
            <c:dLbl>
              <c:idx val="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6-A5FD-4FB2-9855-F3295CF8A947}"/>
                </c:ext>
              </c:extLst>
            </c:dLbl>
            <c:dLbl>
              <c:idx val="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7-A5FD-4FB2-9855-F3295CF8A947}"/>
                </c:ext>
              </c:extLst>
            </c:dLbl>
            <c:dLbl>
              <c:idx val="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8-A5FD-4FB2-9855-F3295CF8A947}"/>
                </c:ext>
              </c:extLst>
            </c:dLbl>
            <c:dLbl>
              <c:idx val="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9-A5FD-4FB2-9855-F3295CF8A947}"/>
                </c:ext>
              </c:extLst>
            </c:dLbl>
            <c:dLbl>
              <c:idx val="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A-A5FD-4FB2-9855-F3295CF8A947}"/>
                </c:ext>
              </c:extLst>
            </c:dLbl>
            <c:dLbl>
              <c:idx val="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B-A5FD-4FB2-9855-F3295CF8A947}"/>
                </c:ext>
              </c:extLst>
            </c:dLbl>
            <c:dLbl>
              <c:idx val="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C-A5FD-4FB2-9855-F3295CF8A947}"/>
                </c:ext>
              </c:extLst>
            </c:dLbl>
            <c:dLbl>
              <c:idx val="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D-A5FD-4FB2-9855-F3295CF8A947}"/>
                </c:ext>
              </c:extLst>
            </c:dLbl>
            <c:dLbl>
              <c:idx val="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E-A5FD-4FB2-9855-F3295CF8A947}"/>
                </c:ext>
              </c:extLst>
            </c:dLbl>
            <c:dLbl>
              <c:idx val="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F-A5FD-4FB2-9855-F3295CF8A947}"/>
                </c:ext>
              </c:extLst>
            </c:dLbl>
            <c:dLbl>
              <c:idx val="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0-A5FD-4FB2-9855-F3295CF8A947}"/>
                </c:ext>
              </c:extLst>
            </c:dLbl>
            <c:dLbl>
              <c:idx val="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1-A5FD-4FB2-9855-F3295CF8A947}"/>
                </c:ext>
              </c:extLst>
            </c:dLbl>
            <c:dLbl>
              <c:idx val="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2-A5FD-4FB2-9855-F3295CF8A947}"/>
                </c:ext>
              </c:extLst>
            </c:dLbl>
            <c:dLbl>
              <c:idx val="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3-A5FD-4FB2-9855-F3295CF8A947}"/>
                </c:ext>
              </c:extLst>
            </c:dLbl>
            <c:dLbl>
              <c:idx val="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4-A5FD-4FB2-9855-F3295CF8A947}"/>
                </c:ext>
              </c:extLst>
            </c:dLbl>
            <c:dLbl>
              <c:idx val="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5-A5FD-4FB2-9855-F3295CF8A947}"/>
                </c:ext>
              </c:extLst>
            </c:dLbl>
            <c:dLbl>
              <c:idx val="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6-A5FD-4FB2-9855-F3295CF8A947}"/>
                </c:ext>
              </c:extLst>
            </c:dLbl>
            <c:dLbl>
              <c:idx val="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7-A5FD-4FB2-9855-F3295CF8A947}"/>
                </c:ext>
              </c:extLst>
            </c:dLbl>
            <c:dLbl>
              <c:idx val="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8-A5FD-4FB2-9855-F3295CF8A947}"/>
                </c:ext>
              </c:extLst>
            </c:dLbl>
            <c:dLbl>
              <c:idx val="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9-A5FD-4FB2-9855-F3295CF8A947}"/>
                </c:ext>
              </c:extLst>
            </c:dLbl>
            <c:dLbl>
              <c:idx val="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A-A5FD-4FB2-9855-F3295CF8A947}"/>
                </c:ext>
              </c:extLst>
            </c:dLbl>
            <c:dLbl>
              <c:idx val="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B-A5FD-4FB2-9855-F3295CF8A947}"/>
                </c:ext>
              </c:extLst>
            </c:dLbl>
            <c:dLbl>
              <c:idx val="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C-A5FD-4FB2-9855-F3295CF8A947}"/>
                </c:ext>
              </c:extLst>
            </c:dLbl>
            <c:dLbl>
              <c:idx val="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D-A5FD-4FB2-9855-F3295CF8A947}"/>
                </c:ext>
              </c:extLst>
            </c:dLbl>
            <c:dLbl>
              <c:idx val="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E-A5FD-4FB2-9855-F3295CF8A947}"/>
                </c:ext>
              </c:extLst>
            </c:dLbl>
            <c:dLbl>
              <c:idx val="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F-A5FD-4FB2-9855-F3295CF8A947}"/>
                </c:ext>
              </c:extLst>
            </c:dLbl>
            <c:dLbl>
              <c:idx val="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0-A5FD-4FB2-9855-F3295CF8A947}"/>
                </c:ext>
              </c:extLst>
            </c:dLbl>
            <c:dLbl>
              <c:idx val="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1-A5FD-4FB2-9855-F3295CF8A947}"/>
                </c:ext>
              </c:extLst>
            </c:dLbl>
            <c:dLbl>
              <c:idx val="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2-A5FD-4FB2-9855-F3295CF8A947}"/>
                </c:ext>
              </c:extLst>
            </c:dLbl>
            <c:dLbl>
              <c:idx val="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3-A5FD-4FB2-9855-F3295CF8A947}"/>
                </c:ext>
              </c:extLst>
            </c:dLbl>
            <c:dLbl>
              <c:idx val="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4-A5FD-4FB2-9855-F3295CF8A947}"/>
                </c:ext>
              </c:extLst>
            </c:dLbl>
            <c:dLbl>
              <c:idx val="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5-A5FD-4FB2-9855-F3295CF8A947}"/>
                </c:ext>
              </c:extLst>
            </c:dLbl>
            <c:dLbl>
              <c:idx val="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6-A5FD-4FB2-9855-F3295CF8A947}"/>
                </c:ext>
              </c:extLst>
            </c:dLbl>
            <c:dLbl>
              <c:idx val="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7-A5FD-4FB2-9855-F3295CF8A947}"/>
                </c:ext>
              </c:extLst>
            </c:dLbl>
            <c:dLbl>
              <c:idx val="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8-A5FD-4FB2-9855-F3295CF8A947}"/>
                </c:ext>
              </c:extLst>
            </c:dLbl>
            <c:dLbl>
              <c:idx val="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9-A5FD-4FB2-9855-F3295CF8A947}"/>
                </c:ext>
              </c:extLst>
            </c:dLbl>
            <c:dLbl>
              <c:idx val="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A-A5FD-4FB2-9855-F3295CF8A947}"/>
                </c:ext>
              </c:extLst>
            </c:dLbl>
            <c:dLbl>
              <c:idx val="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B-A5FD-4FB2-9855-F3295CF8A947}"/>
                </c:ext>
              </c:extLst>
            </c:dLbl>
            <c:dLbl>
              <c:idx val="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C-A5FD-4FB2-9855-F3295CF8A947}"/>
                </c:ext>
              </c:extLst>
            </c:dLbl>
            <c:dLbl>
              <c:idx val="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D-A5FD-4FB2-9855-F3295CF8A947}"/>
                </c:ext>
              </c:extLst>
            </c:dLbl>
            <c:dLbl>
              <c:idx val="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E-A5FD-4FB2-9855-F3295CF8A947}"/>
                </c:ext>
              </c:extLst>
            </c:dLbl>
            <c:dLbl>
              <c:idx val="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F-A5FD-4FB2-9855-F3295CF8A947}"/>
                </c:ext>
              </c:extLst>
            </c:dLbl>
            <c:dLbl>
              <c:idx val="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0-A5FD-4FB2-9855-F3295CF8A947}"/>
                </c:ext>
              </c:extLst>
            </c:dLbl>
            <c:dLbl>
              <c:idx val="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1-A5FD-4FB2-9855-F3295CF8A947}"/>
                </c:ext>
              </c:extLst>
            </c:dLbl>
            <c:dLbl>
              <c:idx val="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2-A5FD-4FB2-9855-F3295CF8A947}"/>
                </c:ext>
              </c:extLst>
            </c:dLbl>
            <c:dLbl>
              <c:idx val="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3-A5FD-4FB2-9855-F3295CF8A947}"/>
                </c:ext>
              </c:extLst>
            </c:dLbl>
            <c:dLbl>
              <c:idx val="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4-A5FD-4FB2-9855-F3295CF8A947}"/>
                </c:ext>
              </c:extLst>
            </c:dLbl>
            <c:dLbl>
              <c:idx val="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5-A5FD-4FB2-9855-F3295CF8A947}"/>
                </c:ext>
              </c:extLst>
            </c:dLbl>
            <c:dLbl>
              <c:idx val="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6-A5FD-4FB2-9855-F3295CF8A947}"/>
                </c:ext>
              </c:extLst>
            </c:dLbl>
            <c:dLbl>
              <c:idx val="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7-A5FD-4FB2-9855-F3295CF8A947}"/>
                </c:ext>
              </c:extLst>
            </c:dLbl>
            <c:dLbl>
              <c:idx val="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8-A5FD-4FB2-9855-F3295CF8A947}"/>
                </c:ext>
              </c:extLst>
            </c:dLbl>
            <c:dLbl>
              <c:idx val="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9-A5FD-4FB2-9855-F3295CF8A947}"/>
                </c:ext>
              </c:extLst>
            </c:dLbl>
            <c:dLbl>
              <c:idx val="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A-A5FD-4FB2-9855-F3295CF8A947}"/>
                </c:ext>
              </c:extLst>
            </c:dLbl>
            <c:dLbl>
              <c:idx val="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B-A5FD-4FB2-9855-F3295CF8A947}"/>
                </c:ext>
              </c:extLst>
            </c:dLbl>
            <c:dLbl>
              <c:idx val="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C-A5FD-4FB2-9855-F3295CF8A947}"/>
                </c:ext>
              </c:extLst>
            </c:dLbl>
            <c:dLbl>
              <c:idx val="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D-A5FD-4FB2-9855-F3295CF8A947}"/>
                </c:ext>
              </c:extLst>
            </c:dLbl>
            <c:dLbl>
              <c:idx val="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E-A5FD-4FB2-9855-F3295CF8A947}"/>
                </c:ext>
              </c:extLst>
            </c:dLbl>
            <c:dLbl>
              <c:idx val="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F-A5FD-4FB2-9855-F3295CF8A947}"/>
                </c:ext>
              </c:extLst>
            </c:dLbl>
            <c:dLbl>
              <c:idx val="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0-A5FD-4FB2-9855-F3295CF8A947}"/>
                </c:ext>
              </c:extLst>
            </c:dLbl>
            <c:dLbl>
              <c:idx val="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1-A5FD-4FB2-9855-F3295CF8A947}"/>
                </c:ext>
              </c:extLst>
            </c:dLbl>
            <c:dLbl>
              <c:idx val="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2-A5FD-4FB2-9855-F3295CF8A947}"/>
                </c:ext>
              </c:extLst>
            </c:dLbl>
            <c:dLbl>
              <c:idx val="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3-A5FD-4FB2-9855-F3295CF8A947}"/>
                </c:ext>
              </c:extLst>
            </c:dLbl>
            <c:dLbl>
              <c:idx val="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4-A5FD-4FB2-9855-F3295CF8A947}"/>
                </c:ext>
              </c:extLst>
            </c:dLbl>
            <c:dLbl>
              <c:idx val="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5-A5FD-4FB2-9855-F3295CF8A947}"/>
                </c:ext>
              </c:extLst>
            </c:dLbl>
            <c:dLbl>
              <c:idx val="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6-A5FD-4FB2-9855-F3295CF8A947}"/>
                </c:ext>
              </c:extLst>
            </c:dLbl>
            <c:dLbl>
              <c:idx val="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7-A5FD-4FB2-9855-F3295CF8A947}"/>
                </c:ext>
              </c:extLst>
            </c:dLbl>
            <c:dLbl>
              <c:idx val="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8-A5FD-4FB2-9855-F3295CF8A947}"/>
                </c:ext>
              </c:extLst>
            </c:dLbl>
            <c:dLbl>
              <c:idx val="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9-A5FD-4FB2-9855-F3295CF8A947}"/>
                </c:ext>
              </c:extLst>
            </c:dLbl>
            <c:dLbl>
              <c:idx val="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A-A5FD-4FB2-9855-F3295CF8A947}"/>
                </c:ext>
              </c:extLst>
            </c:dLbl>
            <c:dLbl>
              <c:idx val="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B-A5FD-4FB2-9855-F3295CF8A947}"/>
                </c:ext>
              </c:extLst>
            </c:dLbl>
            <c:dLbl>
              <c:idx val="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C-A5FD-4FB2-9855-F3295CF8A947}"/>
                </c:ext>
              </c:extLst>
            </c:dLbl>
            <c:dLbl>
              <c:idx val="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D-A5FD-4FB2-9855-F3295CF8A947}"/>
                </c:ext>
              </c:extLst>
            </c:dLbl>
            <c:dLbl>
              <c:idx val="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E-A5FD-4FB2-9855-F3295CF8A947}"/>
                </c:ext>
              </c:extLst>
            </c:dLbl>
            <c:dLbl>
              <c:idx val="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F-A5FD-4FB2-9855-F3295CF8A947}"/>
                </c:ext>
              </c:extLst>
            </c:dLbl>
            <c:dLbl>
              <c:idx val="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0-A5FD-4FB2-9855-F3295CF8A947}"/>
                </c:ext>
              </c:extLst>
            </c:dLbl>
            <c:dLbl>
              <c:idx val="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1-A5FD-4FB2-9855-F3295CF8A947}"/>
                </c:ext>
              </c:extLst>
            </c:dLbl>
            <c:dLbl>
              <c:idx val="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2-A5FD-4FB2-9855-F3295CF8A947}"/>
                </c:ext>
              </c:extLst>
            </c:dLbl>
            <c:dLbl>
              <c:idx val="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3-A5FD-4FB2-9855-F3295CF8A947}"/>
                </c:ext>
              </c:extLst>
            </c:dLbl>
            <c:dLbl>
              <c:idx val="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4-A5FD-4FB2-9855-F3295CF8A947}"/>
                </c:ext>
              </c:extLst>
            </c:dLbl>
            <c:dLbl>
              <c:idx val="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5-A5FD-4FB2-9855-F3295CF8A947}"/>
                </c:ext>
              </c:extLst>
            </c:dLbl>
            <c:dLbl>
              <c:idx val="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6-A5FD-4FB2-9855-F3295CF8A947}"/>
                </c:ext>
              </c:extLst>
            </c:dLbl>
            <c:dLbl>
              <c:idx val="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7-A5FD-4FB2-9855-F3295CF8A947}"/>
                </c:ext>
              </c:extLst>
            </c:dLbl>
            <c:dLbl>
              <c:idx val="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8-A5FD-4FB2-9855-F3295CF8A947}"/>
                </c:ext>
              </c:extLst>
            </c:dLbl>
            <c:dLbl>
              <c:idx val="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9-A5FD-4FB2-9855-F3295CF8A947}"/>
                </c:ext>
              </c:extLst>
            </c:dLbl>
            <c:dLbl>
              <c:idx val="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A-A5FD-4FB2-9855-F3295CF8A947}"/>
                </c:ext>
              </c:extLst>
            </c:dLbl>
            <c:dLbl>
              <c:idx val="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B-A5FD-4FB2-9855-F3295CF8A947}"/>
                </c:ext>
              </c:extLst>
            </c:dLbl>
            <c:dLbl>
              <c:idx val="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C-A5FD-4FB2-9855-F3295CF8A947}"/>
                </c:ext>
              </c:extLst>
            </c:dLbl>
            <c:dLbl>
              <c:idx val="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D-A5FD-4FB2-9855-F3295CF8A947}"/>
                </c:ext>
              </c:extLst>
            </c:dLbl>
            <c:dLbl>
              <c:idx val="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E-A5FD-4FB2-9855-F3295CF8A947}"/>
                </c:ext>
              </c:extLst>
            </c:dLbl>
            <c:dLbl>
              <c:idx val="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F-A5FD-4FB2-9855-F3295CF8A947}"/>
                </c:ext>
              </c:extLst>
            </c:dLbl>
            <c:dLbl>
              <c:idx val="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0-A5FD-4FB2-9855-F3295CF8A947}"/>
                </c:ext>
              </c:extLst>
            </c:dLbl>
            <c:dLbl>
              <c:idx val="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1-A5FD-4FB2-9855-F3295CF8A947}"/>
                </c:ext>
              </c:extLst>
            </c:dLbl>
            <c:dLbl>
              <c:idx val="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2-A5FD-4FB2-9855-F3295CF8A947}"/>
                </c:ext>
              </c:extLst>
            </c:dLbl>
            <c:dLbl>
              <c:idx val="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3-A5FD-4FB2-9855-F3295CF8A947}"/>
                </c:ext>
              </c:extLst>
            </c:dLbl>
            <c:dLbl>
              <c:idx val="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4-A5FD-4FB2-9855-F3295CF8A947}"/>
                </c:ext>
              </c:extLst>
            </c:dLbl>
            <c:dLbl>
              <c:idx val="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5-A5FD-4FB2-9855-F3295CF8A947}"/>
                </c:ext>
              </c:extLst>
            </c:dLbl>
            <c:dLbl>
              <c:idx val="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6-A5FD-4FB2-9855-F3295CF8A947}"/>
                </c:ext>
              </c:extLst>
            </c:dLbl>
            <c:dLbl>
              <c:idx val="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7-A5FD-4FB2-9855-F3295CF8A947}"/>
                </c:ext>
              </c:extLst>
            </c:dLbl>
            <c:dLbl>
              <c:idx val="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8-A5FD-4FB2-9855-F3295CF8A947}"/>
                </c:ext>
              </c:extLst>
            </c:dLbl>
            <c:dLbl>
              <c:idx val="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9-A5FD-4FB2-9855-F3295CF8A947}"/>
                </c:ext>
              </c:extLst>
            </c:dLbl>
            <c:dLbl>
              <c:idx val="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A-A5FD-4FB2-9855-F3295CF8A947}"/>
                </c:ext>
              </c:extLst>
            </c:dLbl>
            <c:dLbl>
              <c:idx val="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B-A5FD-4FB2-9855-F3295CF8A947}"/>
                </c:ext>
              </c:extLst>
            </c:dLbl>
            <c:dLbl>
              <c:idx val="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C-A5FD-4FB2-9855-F3295CF8A947}"/>
                </c:ext>
              </c:extLst>
            </c:dLbl>
            <c:dLbl>
              <c:idx val="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D-A5FD-4FB2-9855-F3295CF8A947}"/>
                </c:ext>
              </c:extLst>
            </c:dLbl>
            <c:dLbl>
              <c:idx val="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E-A5FD-4FB2-9855-F3295CF8A947}"/>
                </c:ext>
              </c:extLst>
            </c:dLbl>
            <c:dLbl>
              <c:idx val="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F-A5FD-4FB2-9855-F3295CF8A947}"/>
                </c:ext>
              </c:extLst>
            </c:dLbl>
            <c:dLbl>
              <c:idx val="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0-A5FD-4FB2-9855-F3295CF8A947}"/>
                </c:ext>
              </c:extLst>
            </c:dLbl>
            <c:dLbl>
              <c:idx val="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1-A5FD-4FB2-9855-F3295CF8A947}"/>
                </c:ext>
              </c:extLst>
            </c:dLbl>
            <c:dLbl>
              <c:idx val="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2-A5FD-4FB2-9855-F3295CF8A947}"/>
                </c:ext>
              </c:extLst>
            </c:dLbl>
            <c:dLbl>
              <c:idx val="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3-A5FD-4FB2-9855-F3295CF8A947}"/>
                </c:ext>
              </c:extLst>
            </c:dLbl>
            <c:dLbl>
              <c:idx val="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4-A5FD-4FB2-9855-F3295CF8A947}"/>
                </c:ext>
              </c:extLst>
            </c:dLbl>
            <c:dLbl>
              <c:idx val="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5-A5FD-4FB2-9855-F3295CF8A947}"/>
                </c:ext>
              </c:extLst>
            </c:dLbl>
            <c:dLbl>
              <c:idx val="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6-A5FD-4FB2-9855-F3295CF8A947}"/>
                </c:ext>
              </c:extLst>
            </c:dLbl>
            <c:dLbl>
              <c:idx val="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7-A5FD-4FB2-9855-F3295CF8A947}"/>
                </c:ext>
              </c:extLst>
            </c:dLbl>
            <c:dLbl>
              <c:idx val="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8-A5FD-4FB2-9855-F3295CF8A947}"/>
                </c:ext>
              </c:extLst>
            </c:dLbl>
            <c:dLbl>
              <c:idx val="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9-A5FD-4FB2-9855-F3295CF8A947}"/>
                </c:ext>
              </c:extLst>
            </c:dLbl>
            <c:dLbl>
              <c:idx val="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A-A5FD-4FB2-9855-F3295CF8A947}"/>
                </c:ext>
              </c:extLst>
            </c:dLbl>
            <c:dLbl>
              <c:idx val="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B-A5FD-4FB2-9855-F3295CF8A947}"/>
                </c:ext>
              </c:extLst>
            </c:dLbl>
            <c:dLbl>
              <c:idx val="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C-A5FD-4FB2-9855-F3295CF8A947}"/>
                </c:ext>
              </c:extLst>
            </c:dLbl>
            <c:dLbl>
              <c:idx val="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D-A5FD-4FB2-9855-F3295CF8A947}"/>
                </c:ext>
              </c:extLst>
            </c:dLbl>
            <c:dLbl>
              <c:idx val="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E-A5FD-4FB2-9855-F3295CF8A947}"/>
                </c:ext>
              </c:extLst>
            </c:dLbl>
            <c:dLbl>
              <c:idx val="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F-A5FD-4FB2-9855-F3295CF8A947}"/>
                </c:ext>
              </c:extLst>
            </c:dLbl>
            <c:dLbl>
              <c:idx val="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0-A5FD-4FB2-9855-F3295CF8A947}"/>
                </c:ext>
              </c:extLst>
            </c:dLbl>
            <c:dLbl>
              <c:idx val="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1-A5FD-4FB2-9855-F3295CF8A947}"/>
                </c:ext>
              </c:extLst>
            </c:dLbl>
            <c:dLbl>
              <c:idx val="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2-A5FD-4FB2-9855-F3295CF8A947}"/>
                </c:ext>
              </c:extLst>
            </c:dLbl>
            <c:dLbl>
              <c:idx val="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3-A5FD-4FB2-9855-F3295CF8A947}"/>
                </c:ext>
              </c:extLst>
            </c:dLbl>
            <c:dLbl>
              <c:idx val="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4-A5FD-4FB2-9855-F3295CF8A947}"/>
                </c:ext>
              </c:extLst>
            </c:dLbl>
            <c:dLbl>
              <c:idx val="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5-A5FD-4FB2-9855-F3295CF8A947}"/>
                </c:ext>
              </c:extLst>
            </c:dLbl>
            <c:dLbl>
              <c:idx val="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6-A5FD-4FB2-9855-F3295CF8A947}"/>
                </c:ext>
              </c:extLst>
            </c:dLbl>
            <c:dLbl>
              <c:idx val="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7-A5FD-4FB2-9855-F3295CF8A947}"/>
                </c:ext>
              </c:extLst>
            </c:dLbl>
            <c:dLbl>
              <c:idx val="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8-A5FD-4FB2-9855-F3295CF8A947}"/>
                </c:ext>
              </c:extLst>
            </c:dLbl>
            <c:dLbl>
              <c:idx val="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9-A5FD-4FB2-9855-F3295CF8A947}"/>
                </c:ext>
              </c:extLst>
            </c:dLbl>
            <c:dLbl>
              <c:idx val="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A-A5FD-4FB2-9855-F3295CF8A947}"/>
                </c:ext>
              </c:extLst>
            </c:dLbl>
            <c:dLbl>
              <c:idx val="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B-A5FD-4FB2-9855-F3295CF8A947}"/>
                </c:ext>
              </c:extLst>
            </c:dLbl>
            <c:dLbl>
              <c:idx val="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C-A5FD-4FB2-9855-F3295CF8A947}"/>
                </c:ext>
              </c:extLst>
            </c:dLbl>
            <c:dLbl>
              <c:idx val="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D-A5FD-4FB2-9855-F3295CF8A947}"/>
                </c:ext>
              </c:extLst>
            </c:dLbl>
            <c:dLbl>
              <c:idx val="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E-A5FD-4FB2-9855-F3295CF8A947}"/>
                </c:ext>
              </c:extLst>
            </c:dLbl>
            <c:dLbl>
              <c:idx val="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F-A5FD-4FB2-9855-F3295CF8A947}"/>
                </c:ext>
              </c:extLst>
            </c:dLbl>
            <c:dLbl>
              <c:idx val="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0-A5FD-4FB2-9855-F3295CF8A947}"/>
                </c:ext>
              </c:extLst>
            </c:dLbl>
            <c:dLbl>
              <c:idx val="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1-A5FD-4FB2-9855-F3295CF8A947}"/>
                </c:ext>
              </c:extLst>
            </c:dLbl>
            <c:dLbl>
              <c:idx val="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2-A5FD-4FB2-9855-F3295CF8A947}"/>
                </c:ext>
              </c:extLst>
            </c:dLbl>
            <c:dLbl>
              <c:idx val="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3-A5FD-4FB2-9855-F3295CF8A947}"/>
                </c:ext>
              </c:extLst>
            </c:dLbl>
            <c:dLbl>
              <c:idx val="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4-A5FD-4FB2-9855-F3295CF8A947}"/>
                </c:ext>
              </c:extLst>
            </c:dLbl>
            <c:dLbl>
              <c:idx val="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5-A5FD-4FB2-9855-F3295CF8A947}"/>
                </c:ext>
              </c:extLst>
            </c:dLbl>
            <c:dLbl>
              <c:idx val="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6-A5FD-4FB2-9855-F3295CF8A947}"/>
                </c:ext>
              </c:extLst>
            </c:dLbl>
            <c:dLbl>
              <c:idx val="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7-A5FD-4FB2-9855-F3295CF8A947}"/>
                </c:ext>
              </c:extLst>
            </c:dLbl>
            <c:dLbl>
              <c:idx val="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8-A5FD-4FB2-9855-F3295CF8A947}"/>
                </c:ext>
              </c:extLst>
            </c:dLbl>
            <c:dLbl>
              <c:idx val="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9-A5FD-4FB2-9855-F3295CF8A947}"/>
                </c:ext>
              </c:extLst>
            </c:dLbl>
            <c:dLbl>
              <c:idx val="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A-A5FD-4FB2-9855-F3295CF8A947}"/>
                </c:ext>
              </c:extLst>
            </c:dLbl>
            <c:dLbl>
              <c:idx val="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B-A5FD-4FB2-9855-F3295CF8A947}"/>
                </c:ext>
              </c:extLst>
            </c:dLbl>
            <c:dLbl>
              <c:idx val="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C-A5FD-4FB2-9855-F3295CF8A947}"/>
                </c:ext>
              </c:extLst>
            </c:dLbl>
            <c:dLbl>
              <c:idx val="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D-A5FD-4FB2-9855-F3295CF8A947}"/>
                </c:ext>
              </c:extLst>
            </c:dLbl>
            <c:dLbl>
              <c:idx val="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E-A5FD-4FB2-9855-F3295CF8A947}"/>
                </c:ext>
              </c:extLst>
            </c:dLbl>
            <c:dLbl>
              <c:idx val="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F-A5FD-4FB2-9855-F3295CF8A947}"/>
                </c:ext>
              </c:extLst>
            </c:dLbl>
            <c:dLbl>
              <c:idx val="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A0-A5FD-4FB2-9855-F3295CF8A947}"/>
                </c:ext>
              </c:extLst>
            </c:dLbl>
            <c:dLbl>
              <c:idx val="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A1-A5FD-4FB2-9855-F3295CF8A947}"/>
                </c:ext>
              </c:extLst>
            </c:dLbl>
            <c:dLbl>
              <c:idx val="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A2-A5FD-4FB2-9855-F3295CF8A94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2">
                        <a:lumMod val="50000"/>
                      </a:schemeClr>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'W5'!$L$34:$L$452</c:f>
              <c:numCache>
                <c:formatCode>0</c:formatCode>
                <c:ptCount val="419"/>
                <c:pt idx="0">
                  <c:v>34.328400000000002</c:v>
                </c:pt>
                <c:pt idx="1">
                  <c:v>45.023699999999998</c:v>
                </c:pt>
                <c:pt idx="3">
                  <c:v>62.2363</c:v>
                </c:pt>
                <c:pt idx="4">
                  <c:v>83.280697108945333</c:v>
                </c:pt>
                <c:pt idx="5">
                  <c:v>100</c:v>
                </c:pt>
                <c:pt idx="6">
                  <c:v>91.159099999999995</c:v>
                </c:pt>
                <c:pt idx="9">
                  <c:v>84.782600000000002</c:v>
                </c:pt>
                <c:pt idx="10">
                  <c:v>91.212979594477986</c:v>
                </c:pt>
                <c:pt idx="11">
                  <c:v>92.857100000000003</c:v>
                </c:pt>
                <c:pt idx="12">
                  <c:v>96.467800000000011</c:v>
                </c:pt>
                <c:pt idx="13">
                  <c:v>100</c:v>
                </c:pt>
                <c:pt idx="14">
                  <c:v>100</c:v>
                </c:pt>
                <c:pt idx="15">
                  <c:v>100</c:v>
                </c:pt>
                <c:pt idx="16">
                  <c:v>100</c:v>
                </c:pt>
              </c:numCache>
            </c:numRef>
          </c:xVal>
          <c:yVal>
            <c:numRef>
              <c:f>'W5'!$M$34:$M$452</c:f>
              <c:numCache>
                <c:formatCode>0</c:formatCode>
                <c:ptCount val="419"/>
                <c:pt idx="0">
                  <c:v>26.8657</c:v>
                </c:pt>
                <c:pt idx="1">
                  <c:v>42.180099999999584</c:v>
                </c:pt>
                <c:pt idx="2">
                  <c:v>47</c:v>
                </c:pt>
                <c:pt idx="3">
                  <c:v>56.434600000000003</c:v>
                </c:pt>
                <c:pt idx="4">
                  <c:v>66.202100000000002</c:v>
                </c:pt>
                <c:pt idx="5">
                  <c:v>67.656900411479214</c:v>
                </c:pt>
                <c:pt idx="6">
                  <c:v>69.351699999999994</c:v>
                </c:pt>
                <c:pt idx="7">
                  <c:v>74.5274</c:v>
                </c:pt>
                <c:pt idx="8">
                  <c:v>79</c:v>
                </c:pt>
                <c:pt idx="9">
                  <c:v>81.043499999999995</c:v>
                </c:pt>
                <c:pt idx="10">
                  <c:v>82.569027610008675</c:v>
                </c:pt>
                <c:pt idx="11">
                  <c:v>88.140199999999993</c:v>
                </c:pt>
                <c:pt idx="12">
                  <c:v>93.328100000000006</c:v>
                </c:pt>
                <c:pt idx="13">
                  <c:v>100</c:v>
                </c:pt>
                <c:pt idx="14">
                  <c:v>100</c:v>
                </c:pt>
                <c:pt idx="15">
                  <c:v>100</c:v>
                </c:pt>
                <c:pt idx="16">
                  <c:v>100</c:v>
                </c:pt>
              </c:numCache>
            </c:numRef>
          </c:yVal>
          <c:smooth val="0"/>
          <c:extLst>
            <c:ext xmlns:c15="http://schemas.microsoft.com/office/drawing/2012/chart" uri="{02D57815-91ED-43cb-92C2-25804820EDAC}">
              <c15:datalabelsRange>
                <c15:f>'W5'!$K$34:$K$98</c15:f>
                <c15:dlblRangeCache>
                  <c:ptCount val="65"/>
                  <c:pt idx="0">
                    <c:v>SDN</c:v>
                  </c:pt>
                  <c:pt idx="1">
                    <c:v>SOM</c:v>
                  </c:pt>
                  <c:pt idx="2">
                    <c:v>YEM</c:v>
                  </c:pt>
                  <c:pt idx="3">
                    <c:v>TUN</c:v>
                  </c:pt>
                  <c:pt idx="4">
                    <c:v>SYR</c:v>
                  </c:pt>
                  <c:pt idx="5">
                    <c:v>IRQ</c:v>
                  </c:pt>
                  <c:pt idx="6">
                    <c:v>JOR</c:v>
                  </c:pt>
                  <c:pt idx="7">
                    <c:v>PAK</c:v>
                  </c:pt>
                  <c:pt idx="8">
                    <c:v>AFG</c:v>
                  </c:pt>
                  <c:pt idx="9">
                    <c:v>MAR</c:v>
                  </c:pt>
                  <c:pt idx="10">
                    <c:v>EGY</c:v>
                  </c:pt>
                  <c:pt idx="11">
                    <c:v>IRN</c:v>
                  </c:pt>
                  <c:pt idx="12">
                    <c:v>PSE</c:v>
                  </c:pt>
                  <c:pt idx="13">
                    <c:v>KWT</c:v>
                  </c:pt>
                  <c:pt idx="14">
                    <c:v>OMN</c:v>
                  </c:pt>
                  <c:pt idx="15">
                    <c:v>QAT</c:v>
                  </c:pt>
                  <c:pt idx="16">
                    <c:v>SAU</c:v>
                  </c:pt>
                  <c:pt idx="17">
                    <c:v>BHR</c:v>
                  </c:pt>
                  <c:pt idx="18">
                    <c:v>DJI</c:v>
                  </c:pt>
                  <c:pt idx="19">
                    <c:v>LBN</c:v>
                  </c:pt>
                  <c:pt idx="20">
                    <c:v>LBY</c:v>
                  </c:pt>
                  <c:pt idx="21">
                    <c:v>ARE</c:v>
                  </c:pt>
                </c15:dlblRangeCache>
              </c15:datalabelsRange>
            </c:ext>
            <c:ext xmlns:c16="http://schemas.microsoft.com/office/drawing/2014/chart" uri="{C3380CC4-5D6E-409C-BE32-E72D297353CC}">
              <c16:uniqueId val="{00000000-76DF-40C0-91C8-923D4B9546C5}"/>
            </c:ext>
          </c:extLst>
        </c:ser>
        <c:dLbls>
          <c:showLegendKey val="0"/>
          <c:showVal val="0"/>
          <c:showCatName val="0"/>
          <c:showSerName val="0"/>
          <c:showPercent val="0"/>
          <c:showBubbleSize val="0"/>
        </c:dLbls>
        <c:axId val="137445119"/>
        <c:axId val="147111999"/>
      </c:scatterChart>
      <c:valAx>
        <c:axId val="137445119"/>
        <c:scaling>
          <c:orientation val="minMax"/>
          <c:max val="100"/>
          <c:min val="0"/>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Improved water on premises (%)</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111999"/>
        <c:crosses val="autoZero"/>
        <c:crossBetween val="midCat"/>
      </c:valAx>
      <c:valAx>
        <c:axId val="147111999"/>
        <c:scaling>
          <c:orientation val="minMax"/>
          <c:max val="100"/>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Basic service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445119"/>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rgbClr val="00B8EC"/>
                </a:solidFill>
                <a:latin typeface="+mn-lt"/>
                <a:ea typeface="+mn-ea"/>
                <a:cs typeface="+mn-cs"/>
              </a:defRPr>
            </a:pPr>
            <a:r>
              <a:rPr lang="en-US" b="1">
                <a:solidFill>
                  <a:srgbClr val="00B8EC"/>
                </a:solidFill>
              </a:rPr>
              <a:t>Improved</a:t>
            </a:r>
            <a:r>
              <a:rPr lang="en-US" b="1" baseline="0">
                <a:solidFill>
                  <a:srgbClr val="00B8EC"/>
                </a:solidFill>
              </a:rPr>
              <a:t> vs improved on premises </a:t>
            </a:r>
            <a:endParaRPr lang="en-US" b="1">
              <a:solidFill>
                <a:srgbClr val="00B8EC"/>
              </a:solidFill>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rgbClr val="00B8EC"/>
              </a:solidFill>
              <a:latin typeface="+mn-lt"/>
              <a:ea typeface="+mn-ea"/>
              <a:cs typeface="+mn-cs"/>
            </a:defRPr>
          </a:pPr>
          <a:endParaRPr lang="en-US"/>
        </a:p>
      </c:txPr>
    </c:title>
    <c:autoTitleDeleted val="0"/>
    <c:plotArea>
      <c:layout/>
      <c:scatterChart>
        <c:scatterStyle val="lineMarker"/>
        <c:varyColors val="0"/>
        <c:ser>
          <c:idx val="0"/>
          <c:order val="0"/>
          <c:tx>
            <c:strRef>
              <c:f>'W5'!$V$33</c:f>
              <c:strCache>
                <c:ptCount val="1"/>
                <c:pt idx="0">
                  <c:v>Improved water on premises</c:v>
                </c:pt>
              </c:strCache>
            </c:strRef>
          </c:tx>
          <c:spPr>
            <a:ln w="25400" cap="rnd">
              <a:noFill/>
              <a:round/>
            </a:ln>
            <a:effectLst/>
          </c:spPr>
          <c:marker>
            <c:symbol val="circle"/>
            <c:size val="14"/>
            <c:spPr>
              <a:solidFill>
                <a:schemeClr val="accent1">
                  <a:lumMod val="60000"/>
                  <a:lumOff val="40000"/>
                  <a:alpha val="50000"/>
                </a:schemeClr>
              </a:solidFill>
              <a:ln w="9525">
                <a:noFill/>
              </a:ln>
              <a:effectLst/>
            </c:spPr>
          </c:marker>
          <c:dLbls>
            <c:dLbl>
              <c:idx val="0"/>
              <c:tx>
                <c:rich>
                  <a:bodyPr/>
                  <a:lstStyle/>
                  <a:p>
                    <a:fld id="{14D12793-F3DD-44D4-AF52-240B441C31E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B1CA-49DE-8C2C-1AE7D0F590C7}"/>
                </c:ext>
              </c:extLst>
            </c:dLbl>
            <c:dLbl>
              <c:idx val="1"/>
              <c:tx>
                <c:rich>
                  <a:bodyPr/>
                  <a:lstStyle/>
                  <a:p>
                    <a:fld id="{57427A5B-AC83-4978-A639-8C7AEE4ADB7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B1CA-49DE-8C2C-1AE7D0F590C7}"/>
                </c:ext>
              </c:extLst>
            </c:dLbl>
            <c:dLbl>
              <c:idx val="2"/>
              <c:tx>
                <c:rich>
                  <a:bodyPr/>
                  <a:lstStyle/>
                  <a:p>
                    <a:fld id="{58085311-7142-4BAB-84EA-8D88E40AD1A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1CA-49DE-8C2C-1AE7D0F590C7}"/>
                </c:ext>
              </c:extLst>
            </c:dLbl>
            <c:dLbl>
              <c:idx val="3"/>
              <c:tx>
                <c:rich>
                  <a:bodyPr/>
                  <a:lstStyle/>
                  <a:p>
                    <a:fld id="{FA43F45F-E63A-4606-B113-E46171A07CB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1CA-49DE-8C2C-1AE7D0F590C7}"/>
                </c:ext>
              </c:extLst>
            </c:dLbl>
            <c:dLbl>
              <c:idx val="4"/>
              <c:tx>
                <c:rich>
                  <a:bodyPr/>
                  <a:lstStyle/>
                  <a:p>
                    <a:fld id="{589B5614-0A66-4A0E-94FC-FB029F01946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1CA-49DE-8C2C-1AE7D0F590C7}"/>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1CA-49DE-8C2C-1AE7D0F590C7}"/>
                </c:ext>
              </c:extLst>
            </c:dLbl>
            <c:dLbl>
              <c:idx val="6"/>
              <c:tx>
                <c:rich>
                  <a:bodyPr/>
                  <a:lstStyle/>
                  <a:p>
                    <a:fld id="{A298221F-3CA5-45E8-86BC-3E1AC48A0AE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1CA-49DE-8C2C-1AE7D0F590C7}"/>
                </c:ext>
              </c:extLst>
            </c:dLbl>
            <c:dLbl>
              <c:idx val="7"/>
              <c:tx>
                <c:rich>
                  <a:bodyPr/>
                  <a:lstStyle/>
                  <a:p>
                    <a:fld id="{D08D8F11-BE9C-48C5-9234-8DA65D3ED23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1CA-49DE-8C2C-1AE7D0F590C7}"/>
                </c:ext>
              </c:extLst>
            </c:dLbl>
            <c:dLbl>
              <c:idx val="8"/>
              <c:tx>
                <c:rich>
                  <a:bodyPr/>
                  <a:lstStyle/>
                  <a:p>
                    <a:fld id="{229781BF-329C-42C4-A207-A3B5F71263F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1CA-49DE-8C2C-1AE7D0F590C7}"/>
                </c:ext>
              </c:extLst>
            </c:dLbl>
            <c:dLbl>
              <c:idx val="9"/>
              <c:tx>
                <c:rich>
                  <a:bodyPr/>
                  <a:lstStyle/>
                  <a:p>
                    <a:fld id="{7C6423D8-06AF-4868-B3AB-F42007F7686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1CA-49DE-8C2C-1AE7D0F590C7}"/>
                </c:ext>
              </c:extLst>
            </c:dLbl>
            <c:dLbl>
              <c:idx val="10"/>
              <c:tx>
                <c:rich>
                  <a:bodyPr/>
                  <a:lstStyle/>
                  <a:p>
                    <a:fld id="{10279BEB-619E-4EA8-9CE6-98928B95931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1CA-49DE-8C2C-1AE7D0F590C7}"/>
                </c:ext>
              </c:extLst>
            </c:dLbl>
            <c:dLbl>
              <c:idx val="11"/>
              <c:tx>
                <c:rich>
                  <a:bodyPr/>
                  <a:lstStyle/>
                  <a:p>
                    <a:fld id="{D0056921-271E-431F-BF06-C5CF9E24BBC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1CA-49DE-8C2C-1AE7D0F590C7}"/>
                </c:ext>
              </c:extLst>
            </c:dLbl>
            <c:dLbl>
              <c:idx val="12"/>
              <c:tx>
                <c:rich>
                  <a:bodyPr/>
                  <a:lstStyle/>
                  <a:p>
                    <a:fld id="{7C1C0421-3CF5-43EE-A242-BA5E630749F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1CA-49DE-8C2C-1AE7D0F590C7}"/>
                </c:ext>
              </c:extLst>
            </c:dLbl>
            <c:dLbl>
              <c:idx val="13"/>
              <c:tx>
                <c:rich>
                  <a:bodyPr/>
                  <a:lstStyle/>
                  <a:p>
                    <a:fld id="{A3222056-2CA3-4F39-BB64-B81EEB288C0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1CA-49DE-8C2C-1AE7D0F590C7}"/>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1CA-49DE-8C2C-1AE7D0F590C7}"/>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1CA-49DE-8C2C-1AE7D0F590C7}"/>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1CA-49DE-8C2C-1AE7D0F590C7}"/>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1CA-49DE-8C2C-1AE7D0F590C7}"/>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1CA-49DE-8C2C-1AE7D0F590C7}"/>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1CA-49DE-8C2C-1AE7D0F590C7}"/>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1CA-49DE-8C2C-1AE7D0F590C7}"/>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1CA-49DE-8C2C-1AE7D0F590C7}"/>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1CA-49DE-8C2C-1AE7D0F590C7}"/>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1CA-49DE-8C2C-1AE7D0F590C7}"/>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1CA-49DE-8C2C-1AE7D0F590C7}"/>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1CA-49DE-8C2C-1AE7D0F590C7}"/>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1CA-49DE-8C2C-1AE7D0F590C7}"/>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1CA-49DE-8C2C-1AE7D0F590C7}"/>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1CA-49DE-8C2C-1AE7D0F590C7}"/>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1CA-49DE-8C2C-1AE7D0F590C7}"/>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1CA-49DE-8C2C-1AE7D0F590C7}"/>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B1CA-49DE-8C2C-1AE7D0F590C7}"/>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B1CA-49DE-8C2C-1AE7D0F590C7}"/>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B1CA-49DE-8C2C-1AE7D0F590C7}"/>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B1CA-49DE-8C2C-1AE7D0F590C7}"/>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B1CA-49DE-8C2C-1AE7D0F590C7}"/>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B1CA-49DE-8C2C-1AE7D0F590C7}"/>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B1CA-49DE-8C2C-1AE7D0F590C7}"/>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B1CA-49DE-8C2C-1AE7D0F590C7}"/>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B1CA-49DE-8C2C-1AE7D0F590C7}"/>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B1CA-49DE-8C2C-1AE7D0F590C7}"/>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B1CA-49DE-8C2C-1AE7D0F590C7}"/>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B1CA-49DE-8C2C-1AE7D0F590C7}"/>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B1CA-49DE-8C2C-1AE7D0F590C7}"/>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B1CA-49DE-8C2C-1AE7D0F590C7}"/>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B1CA-49DE-8C2C-1AE7D0F590C7}"/>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B1CA-49DE-8C2C-1AE7D0F590C7}"/>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B1CA-49DE-8C2C-1AE7D0F590C7}"/>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B1CA-49DE-8C2C-1AE7D0F590C7}"/>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B1CA-49DE-8C2C-1AE7D0F590C7}"/>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B1CA-49DE-8C2C-1AE7D0F590C7}"/>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B1CA-49DE-8C2C-1AE7D0F590C7}"/>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B1CA-49DE-8C2C-1AE7D0F590C7}"/>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B1CA-49DE-8C2C-1AE7D0F590C7}"/>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B1CA-49DE-8C2C-1AE7D0F590C7}"/>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B1CA-49DE-8C2C-1AE7D0F590C7}"/>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B1CA-49DE-8C2C-1AE7D0F590C7}"/>
                </c:ext>
              </c:extLst>
            </c:dLbl>
            <c:dLbl>
              <c:idx val="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B1CA-49DE-8C2C-1AE7D0F590C7}"/>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A-B1CA-49DE-8C2C-1AE7D0F590C7}"/>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B-B1CA-49DE-8C2C-1AE7D0F590C7}"/>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C-B1CA-49DE-8C2C-1AE7D0F590C7}"/>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D-B1CA-49DE-8C2C-1AE7D0F590C7}"/>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E-B1CA-49DE-8C2C-1AE7D0F590C7}"/>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F-B1CA-49DE-8C2C-1AE7D0F590C7}"/>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0-B1CA-49DE-8C2C-1AE7D0F590C7}"/>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1-B1CA-49DE-8C2C-1AE7D0F590C7}"/>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2-B1CA-49DE-8C2C-1AE7D0F590C7}"/>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3-B1CA-49DE-8C2C-1AE7D0F590C7}"/>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4-B1CA-49DE-8C2C-1AE7D0F590C7}"/>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5-B1CA-49DE-8C2C-1AE7D0F590C7}"/>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6-B1CA-49DE-8C2C-1AE7D0F590C7}"/>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7-B1CA-49DE-8C2C-1AE7D0F590C7}"/>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8-B1CA-49DE-8C2C-1AE7D0F590C7}"/>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9-B1CA-49DE-8C2C-1AE7D0F590C7}"/>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A-B1CA-49DE-8C2C-1AE7D0F590C7}"/>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B-B1CA-49DE-8C2C-1AE7D0F590C7}"/>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C-B1CA-49DE-8C2C-1AE7D0F590C7}"/>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D-B1CA-49DE-8C2C-1AE7D0F590C7}"/>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E-B1CA-49DE-8C2C-1AE7D0F590C7}"/>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F-B1CA-49DE-8C2C-1AE7D0F590C7}"/>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0-B1CA-49DE-8C2C-1AE7D0F590C7}"/>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1-B1CA-49DE-8C2C-1AE7D0F590C7}"/>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2-B1CA-49DE-8C2C-1AE7D0F590C7}"/>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3-B1CA-49DE-8C2C-1AE7D0F590C7}"/>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4-B1CA-49DE-8C2C-1AE7D0F590C7}"/>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5-B1CA-49DE-8C2C-1AE7D0F590C7}"/>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6-B1CA-49DE-8C2C-1AE7D0F590C7}"/>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7-B1CA-49DE-8C2C-1AE7D0F590C7}"/>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8-B1CA-49DE-8C2C-1AE7D0F590C7}"/>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9-B1CA-49DE-8C2C-1AE7D0F590C7}"/>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A-B1CA-49DE-8C2C-1AE7D0F590C7}"/>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B-B1CA-49DE-8C2C-1AE7D0F590C7}"/>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C-B1CA-49DE-8C2C-1AE7D0F590C7}"/>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D-B1CA-49DE-8C2C-1AE7D0F590C7}"/>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E-B1CA-49DE-8C2C-1AE7D0F590C7}"/>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F-B1CA-49DE-8C2C-1AE7D0F590C7}"/>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0-B1CA-49DE-8C2C-1AE7D0F590C7}"/>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1-B1CA-49DE-8C2C-1AE7D0F590C7}"/>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2-B1CA-49DE-8C2C-1AE7D0F590C7}"/>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3-B1CA-49DE-8C2C-1AE7D0F590C7}"/>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4-B1CA-49DE-8C2C-1AE7D0F590C7}"/>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5-B1CA-49DE-8C2C-1AE7D0F590C7}"/>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6-B1CA-49DE-8C2C-1AE7D0F590C7}"/>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7-B1CA-49DE-8C2C-1AE7D0F590C7}"/>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8-B1CA-49DE-8C2C-1AE7D0F590C7}"/>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9-B1CA-49DE-8C2C-1AE7D0F590C7}"/>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A-B1CA-49DE-8C2C-1AE7D0F590C7}"/>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B-B1CA-49DE-8C2C-1AE7D0F590C7}"/>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C-B1CA-49DE-8C2C-1AE7D0F590C7}"/>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D-B1CA-49DE-8C2C-1AE7D0F590C7}"/>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E-B1CA-49DE-8C2C-1AE7D0F590C7}"/>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F-B1CA-49DE-8C2C-1AE7D0F590C7}"/>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0-B1CA-49DE-8C2C-1AE7D0F590C7}"/>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1-B1CA-49DE-8C2C-1AE7D0F590C7}"/>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2-B1CA-49DE-8C2C-1AE7D0F590C7}"/>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3-B1CA-49DE-8C2C-1AE7D0F590C7}"/>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4-B1CA-49DE-8C2C-1AE7D0F590C7}"/>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5-B1CA-49DE-8C2C-1AE7D0F590C7}"/>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6-B1CA-49DE-8C2C-1AE7D0F590C7}"/>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7-B1CA-49DE-8C2C-1AE7D0F590C7}"/>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8-B1CA-49DE-8C2C-1AE7D0F590C7}"/>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9-B1CA-49DE-8C2C-1AE7D0F590C7}"/>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A-B1CA-49DE-8C2C-1AE7D0F590C7}"/>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B-B1CA-49DE-8C2C-1AE7D0F590C7}"/>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C-B1CA-49DE-8C2C-1AE7D0F590C7}"/>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D-B1CA-49DE-8C2C-1AE7D0F590C7}"/>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E-B1CA-49DE-8C2C-1AE7D0F590C7}"/>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F-B1CA-49DE-8C2C-1AE7D0F590C7}"/>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0-B1CA-49DE-8C2C-1AE7D0F590C7}"/>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1-B1CA-49DE-8C2C-1AE7D0F590C7}"/>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2-B1CA-49DE-8C2C-1AE7D0F590C7}"/>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3-B1CA-49DE-8C2C-1AE7D0F590C7}"/>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4-B1CA-49DE-8C2C-1AE7D0F590C7}"/>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5-B1CA-49DE-8C2C-1AE7D0F590C7}"/>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6-B1CA-49DE-8C2C-1AE7D0F590C7}"/>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7-B1CA-49DE-8C2C-1AE7D0F590C7}"/>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8-B1CA-49DE-8C2C-1AE7D0F590C7}"/>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9-B1CA-49DE-8C2C-1AE7D0F590C7}"/>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A-B1CA-49DE-8C2C-1AE7D0F590C7}"/>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B-B1CA-49DE-8C2C-1AE7D0F590C7}"/>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C-B1CA-49DE-8C2C-1AE7D0F590C7}"/>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D-B1CA-49DE-8C2C-1AE7D0F590C7}"/>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E-B1CA-49DE-8C2C-1AE7D0F590C7}"/>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F-B1CA-49DE-8C2C-1AE7D0F590C7}"/>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0-B1CA-49DE-8C2C-1AE7D0F590C7}"/>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1-B1CA-49DE-8C2C-1AE7D0F590C7}"/>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2-B1CA-49DE-8C2C-1AE7D0F590C7}"/>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3-B1CA-49DE-8C2C-1AE7D0F590C7}"/>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4-B1CA-49DE-8C2C-1AE7D0F590C7}"/>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5-B1CA-49DE-8C2C-1AE7D0F590C7}"/>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6-B1CA-49DE-8C2C-1AE7D0F590C7}"/>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7-B1CA-49DE-8C2C-1AE7D0F590C7}"/>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8-B1CA-49DE-8C2C-1AE7D0F590C7}"/>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9-B1CA-49DE-8C2C-1AE7D0F590C7}"/>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A-B1CA-49DE-8C2C-1AE7D0F590C7}"/>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B-B1CA-49DE-8C2C-1AE7D0F590C7}"/>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C-B1CA-49DE-8C2C-1AE7D0F590C7}"/>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D-B1CA-49DE-8C2C-1AE7D0F590C7}"/>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E-B1CA-49DE-8C2C-1AE7D0F590C7}"/>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F-B1CA-49DE-8C2C-1AE7D0F590C7}"/>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0-B1CA-49DE-8C2C-1AE7D0F590C7}"/>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1-B1CA-49DE-8C2C-1AE7D0F590C7}"/>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2-B1CA-49DE-8C2C-1AE7D0F590C7}"/>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3-B1CA-49DE-8C2C-1AE7D0F590C7}"/>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4-B1CA-49DE-8C2C-1AE7D0F590C7}"/>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5-B1CA-49DE-8C2C-1AE7D0F590C7}"/>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6-B1CA-49DE-8C2C-1AE7D0F590C7}"/>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7-B1CA-49DE-8C2C-1AE7D0F590C7}"/>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8-B1CA-49DE-8C2C-1AE7D0F590C7}"/>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9-B1CA-49DE-8C2C-1AE7D0F590C7}"/>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A-B1CA-49DE-8C2C-1AE7D0F590C7}"/>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B-B1CA-49DE-8C2C-1AE7D0F590C7}"/>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C-B1CA-49DE-8C2C-1AE7D0F590C7}"/>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D-B1CA-49DE-8C2C-1AE7D0F590C7}"/>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E-B1CA-49DE-8C2C-1AE7D0F590C7}"/>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F-B1CA-49DE-8C2C-1AE7D0F590C7}"/>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0-B1CA-49DE-8C2C-1AE7D0F590C7}"/>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1-B1CA-49DE-8C2C-1AE7D0F590C7}"/>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2-B1CA-49DE-8C2C-1AE7D0F590C7}"/>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3-B1CA-49DE-8C2C-1AE7D0F590C7}"/>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4-B1CA-49DE-8C2C-1AE7D0F590C7}"/>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5-B1CA-49DE-8C2C-1AE7D0F590C7}"/>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6-B1CA-49DE-8C2C-1AE7D0F590C7}"/>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7-B1CA-49DE-8C2C-1AE7D0F590C7}"/>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8-B1CA-49DE-8C2C-1AE7D0F590C7}"/>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9-B1CA-49DE-8C2C-1AE7D0F590C7}"/>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A-B1CA-49DE-8C2C-1AE7D0F590C7}"/>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B-B1CA-49DE-8C2C-1AE7D0F590C7}"/>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C-B1CA-49DE-8C2C-1AE7D0F590C7}"/>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D-B1CA-49DE-8C2C-1AE7D0F590C7}"/>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E-B1CA-49DE-8C2C-1AE7D0F590C7}"/>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F-B1CA-49DE-8C2C-1AE7D0F590C7}"/>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0-B1CA-49DE-8C2C-1AE7D0F590C7}"/>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1-B1CA-49DE-8C2C-1AE7D0F590C7}"/>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2-B1CA-49DE-8C2C-1AE7D0F590C7}"/>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3-B1CA-49DE-8C2C-1AE7D0F590C7}"/>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4-B1CA-49DE-8C2C-1AE7D0F590C7}"/>
                </c:ext>
              </c:extLst>
            </c:dLbl>
            <c:dLbl>
              <c:idx val="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5-B1CA-49DE-8C2C-1AE7D0F590C7}"/>
                </c:ext>
              </c:extLst>
            </c:dLbl>
            <c:dLbl>
              <c:idx val="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6-B1CA-49DE-8C2C-1AE7D0F590C7}"/>
                </c:ext>
              </c:extLst>
            </c:dLbl>
            <c:dLbl>
              <c:idx val="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7-B1CA-49DE-8C2C-1AE7D0F590C7}"/>
                </c:ext>
              </c:extLst>
            </c:dLbl>
            <c:dLbl>
              <c:idx val="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8-B1CA-49DE-8C2C-1AE7D0F590C7}"/>
                </c:ext>
              </c:extLst>
            </c:dLbl>
            <c:dLbl>
              <c:idx val="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9-B1CA-49DE-8C2C-1AE7D0F590C7}"/>
                </c:ext>
              </c:extLst>
            </c:dLbl>
            <c:dLbl>
              <c:idx val="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A-B1CA-49DE-8C2C-1AE7D0F590C7}"/>
                </c:ext>
              </c:extLst>
            </c:dLbl>
            <c:dLbl>
              <c:idx val="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B-B1CA-49DE-8C2C-1AE7D0F590C7}"/>
                </c:ext>
              </c:extLst>
            </c:dLbl>
            <c:dLbl>
              <c:idx val="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C-B1CA-49DE-8C2C-1AE7D0F590C7}"/>
                </c:ext>
              </c:extLst>
            </c:dLbl>
            <c:dLbl>
              <c:idx val="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D-B1CA-49DE-8C2C-1AE7D0F590C7}"/>
                </c:ext>
              </c:extLst>
            </c:dLbl>
            <c:dLbl>
              <c:idx val="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E-B1CA-49DE-8C2C-1AE7D0F590C7}"/>
                </c:ext>
              </c:extLst>
            </c:dLbl>
            <c:dLbl>
              <c:idx val="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F-B1CA-49DE-8C2C-1AE7D0F590C7}"/>
                </c:ext>
              </c:extLst>
            </c:dLbl>
            <c:dLbl>
              <c:idx val="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0-B1CA-49DE-8C2C-1AE7D0F590C7}"/>
                </c:ext>
              </c:extLst>
            </c:dLbl>
            <c:dLbl>
              <c:idx val="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1-B1CA-49DE-8C2C-1AE7D0F590C7}"/>
                </c:ext>
              </c:extLst>
            </c:dLbl>
            <c:dLbl>
              <c:idx val="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2-B1CA-49DE-8C2C-1AE7D0F590C7}"/>
                </c:ext>
              </c:extLst>
            </c:dLbl>
            <c:dLbl>
              <c:idx val="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3-B1CA-49DE-8C2C-1AE7D0F590C7}"/>
                </c:ext>
              </c:extLst>
            </c:dLbl>
            <c:dLbl>
              <c:idx val="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4-B1CA-49DE-8C2C-1AE7D0F590C7}"/>
                </c:ext>
              </c:extLst>
            </c:dLbl>
            <c:dLbl>
              <c:idx val="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5-B1CA-49DE-8C2C-1AE7D0F590C7}"/>
                </c:ext>
              </c:extLst>
            </c:dLbl>
            <c:dLbl>
              <c:idx val="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6-B1CA-49DE-8C2C-1AE7D0F590C7}"/>
                </c:ext>
              </c:extLst>
            </c:dLbl>
            <c:dLbl>
              <c:idx val="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7-B1CA-49DE-8C2C-1AE7D0F590C7}"/>
                </c:ext>
              </c:extLst>
            </c:dLbl>
            <c:dLbl>
              <c:idx val="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8-B1CA-49DE-8C2C-1AE7D0F590C7}"/>
                </c:ext>
              </c:extLst>
            </c:dLbl>
            <c:dLbl>
              <c:idx val="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9-B1CA-49DE-8C2C-1AE7D0F590C7}"/>
                </c:ext>
              </c:extLst>
            </c:dLbl>
            <c:dLbl>
              <c:idx val="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A-B1CA-49DE-8C2C-1AE7D0F590C7}"/>
                </c:ext>
              </c:extLst>
            </c:dLbl>
            <c:dLbl>
              <c:idx val="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B-B1CA-49DE-8C2C-1AE7D0F590C7}"/>
                </c:ext>
              </c:extLst>
            </c:dLbl>
            <c:dLbl>
              <c:idx val="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C-B1CA-49DE-8C2C-1AE7D0F590C7}"/>
                </c:ext>
              </c:extLst>
            </c:dLbl>
            <c:dLbl>
              <c:idx val="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D-B1CA-49DE-8C2C-1AE7D0F590C7}"/>
                </c:ext>
              </c:extLst>
            </c:dLbl>
            <c:dLbl>
              <c:idx val="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E-B1CA-49DE-8C2C-1AE7D0F590C7}"/>
                </c:ext>
              </c:extLst>
            </c:dLbl>
            <c:dLbl>
              <c:idx val="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F-B1CA-49DE-8C2C-1AE7D0F590C7}"/>
                </c:ext>
              </c:extLst>
            </c:dLbl>
            <c:dLbl>
              <c:idx val="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0-B1CA-49DE-8C2C-1AE7D0F590C7}"/>
                </c:ext>
              </c:extLst>
            </c:dLbl>
            <c:dLbl>
              <c:idx val="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1-B1CA-49DE-8C2C-1AE7D0F590C7}"/>
                </c:ext>
              </c:extLst>
            </c:dLbl>
            <c:dLbl>
              <c:idx val="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2-B1CA-49DE-8C2C-1AE7D0F590C7}"/>
                </c:ext>
              </c:extLst>
            </c:dLbl>
            <c:dLbl>
              <c:idx val="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3-B1CA-49DE-8C2C-1AE7D0F590C7}"/>
                </c:ext>
              </c:extLst>
            </c:dLbl>
            <c:dLbl>
              <c:idx val="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4-B1CA-49DE-8C2C-1AE7D0F590C7}"/>
                </c:ext>
              </c:extLst>
            </c:dLbl>
            <c:dLbl>
              <c:idx val="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5-B1CA-49DE-8C2C-1AE7D0F590C7}"/>
                </c:ext>
              </c:extLst>
            </c:dLbl>
            <c:dLbl>
              <c:idx val="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6-B1CA-49DE-8C2C-1AE7D0F590C7}"/>
                </c:ext>
              </c:extLst>
            </c:dLbl>
            <c:dLbl>
              <c:idx val="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7-B1CA-49DE-8C2C-1AE7D0F590C7}"/>
                </c:ext>
              </c:extLst>
            </c:dLbl>
            <c:dLbl>
              <c:idx val="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8-B1CA-49DE-8C2C-1AE7D0F590C7}"/>
                </c:ext>
              </c:extLst>
            </c:dLbl>
            <c:dLbl>
              <c:idx val="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9-B1CA-49DE-8C2C-1AE7D0F590C7}"/>
                </c:ext>
              </c:extLst>
            </c:dLbl>
            <c:dLbl>
              <c:idx val="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A-B1CA-49DE-8C2C-1AE7D0F590C7}"/>
                </c:ext>
              </c:extLst>
            </c:dLbl>
            <c:dLbl>
              <c:idx val="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B-B1CA-49DE-8C2C-1AE7D0F590C7}"/>
                </c:ext>
              </c:extLst>
            </c:dLbl>
            <c:dLbl>
              <c:idx val="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C-B1CA-49DE-8C2C-1AE7D0F590C7}"/>
                </c:ext>
              </c:extLst>
            </c:dLbl>
            <c:dLbl>
              <c:idx val="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D-B1CA-49DE-8C2C-1AE7D0F590C7}"/>
                </c:ext>
              </c:extLst>
            </c:dLbl>
            <c:dLbl>
              <c:idx val="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E-B1CA-49DE-8C2C-1AE7D0F590C7}"/>
                </c:ext>
              </c:extLst>
            </c:dLbl>
            <c:dLbl>
              <c:idx val="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F-B1CA-49DE-8C2C-1AE7D0F590C7}"/>
                </c:ext>
              </c:extLst>
            </c:dLbl>
            <c:dLbl>
              <c:idx val="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0-B1CA-49DE-8C2C-1AE7D0F590C7}"/>
                </c:ext>
              </c:extLst>
            </c:dLbl>
            <c:dLbl>
              <c:idx val="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1-B1CA-49DE-8C2C-1AE7D0F590C7}"/>
                </c:ext>
              </c:extLst>
            </c:dLbl>
            <c:dLbl>
              <c:idx val="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2-B1CA-49DE-8C2C-1AE7D0F590C7}"/>
                </c:ext>
              </c:extLst>
            </c:dLbl>
            <c:dLbl>
              <c:idx val="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3-B1CA-49DE-8C2C-1AE7D0F590C7}"/>
                </c:ext>
              </c:extLst>
            </c:dLbl>
            <c:dLbl>
              <c:idx val="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4-B1CA-49DE-8C2C-1AE7D0F590C7}"/>
                </c:ext>
              </c:extLst>
            </c:dLbl>
            <c:dLbl>
              <c:idx val="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5-B1CA-49DE-8C2C-1AE7D0F590C7}"/>
                </c:ext>
              </c:extLst>
            </c:dLbl>
            <c:dLbl>
              <c:idx val="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6-B1CA-49DE-8C2C-1AE7D0F590C7}"/>
                </c:ext>
              </c:extLst>
            </c:dLbl>
            <c:dLbl>
              <c:idx val="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7-B1CA-49DE-8C2C-1AE7D0F590C7}"/>
                </c:ext>
              </c:extLst>
            </c:dLbl>
            <c:dLbl>
              <c:idx val="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8-B1CA-49DE-8C2C-1AE7D0F590C7}"/>
                </c:ext>
              </c:extLst>
            </c:dLbl>
            <c:dLbl>
              <c:idx val="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9-B1CA-49DE-8C2C-1AE7D0F590C7}"/>
                </c:ext>
              </c:extLst>
            </c:dLbl>
            <c:dLbl>
              <c:idx val="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A-B1CA-49DE-8C2C-1AE7D0F590C7}"/>
                </c:ext>
              </c:extLst>
            </c:dLbl>
            <c:dLbl>
              <c:idx val="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B-B1CA-49DE-8C2C-1AE7D0F590C7}"/>
                </c:ext>
              </c:extLst>
            </c:dLbl>
            <c:dLbl>
              <c:idx val="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C-B1CA-49DE-8C2C-1AE7D0F590C7}"/>
                </c:ext>
              </c:extLst>
            </c:dLbl>
            <c:dLbl>
              <c:idx val="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D-B1CA-49DE-8C2C-1AE7D0F590C7}"/>
                </c:ext>
              </c:extLst>
            </c:dLbl>
            <c:dLbl>
              <c:idx val="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E-B1CA-49DE-8C2C-1AE7D0F590C7}"/>
                </c:ext>
              </c:extLst>
            </c:dLbl>
            <c:dLbl>
              <c:idx val="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F-B1CA-49DE-8C2C-1AE7D0F590C7}"/>
                </c:ext>
              </c:extLst>
            </c:dLbl>
            <c:dLbl>
              <c:idx val="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0-B1CA-49DE-8C2C-1AE7D0F590C7}"/>
                </c:ext>
              </c:extLst>
            </c:dLbl>
            <c:dLbl>
              <c:idx val="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1-B1CA-49DE-8C2C-1AE7D0F590C7}"/>
                </c:ext>
              </c:extLst>
            </c:dLbl>
            <c:dLbl>
              <c:idx val="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2-B1CA-49DE-8C2C-1AE7D0F590C7}"/>
                </c:ext>
              </c:extLst>
            </c:dLbl>
            <c:dLbl>
              <c:idx val="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3-B1CA-49DE-8C2C-1AE7D0F590C7}"/>
                </c:ext>
              </c:extLst>
            </c:dLbl>
            <c:dLbl>
              <c:idx val="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4-B1CA-49DE-8C2C-1AE7D0F590C7}"/>
                </c:ext>
              </c:extLst>
            </c:dLbl>
            <c:dLbl>
              <c:idx val="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5-B1CA-49DE-8C2C-1AE7D0F590C7}"/>
                </c:ext>
              </c:extLst>
            </c:dLbl>
            <c:dLbl>
              <c:idx val="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6-B1CA-49DE-8C2C-1AE7D0F590C7}"/>
                </c:ext>
              </c:extLst>
            </c:dLbl>
            <c:dLbl>
              <c:idx val="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7-B1CA-49DE-8C2C-1AE7D0F590C7}"/>
                </c:ext>
              </c:extLst>
            </c:dLbl>
            <c:dLbl>
              <c:idx val="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8-B1CA-49DE-8C2C-1AE7D0F590C7}"/>
                </c:ext>
              </c:extLst>
            </c:dLbl>
            <c:dLbl>
              <c:idx val="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9-B1CA-49DE-8C2C-1AE7D0F590C7}"/>
                </c:ext>
              </c:extLst>
            </c:dLbl>
            <c:dLbl>
              <c:idx val="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A-B1CA-49DE-8C2C-1AE7D0F590C7}"/>
                </c:ext>
              </c:extLst>
            </c:dLbl>
            <c:dLbl>
              <c:idx val="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B-B1CA-49DE-8C2C-1AE7D0F590C7}"/>
                </c:ext>
              </c:extLst>
            </c:dLbl>
            <c:dLbl>
              <c:idx val="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C-B1CA-49DE-8C2C-1AE7D0F590C7}"/>
                </c:ext>
              </c:extLst>
            </c:dLbl>
            <c:dLbl>
              <c:idx val="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D-B1CA-49DE-8C2C-1AE7D0F590C7}"/>
                </c:ext>
              </c:extLst>
            </c:dLbl>
            <c:dLbl>
              <c:idx val="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E-B1CA-49DE-8C2C-1AE7D0F590C7}"/>
                </c:ext>
              </c:extLst>
            </c:dLbl>
            <c:dLbl>
              <c:idx val="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F-B1CA-49DE-8C2C-1AE7D0F590C7}"/>
                </c:ext>
              </c:extLst>
            </c:dLbl>
            <c:dLbl>
              <c:idx val="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10-B1CA-49DE-8C2C-1AE7D0F590C7}"/>
                </c:ext>
              </c:extLst>
            </c:dLbl>
            <c:dLbl>
              <c:idx val="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11-B1CA-49DE-8C2C-1AE7D0F590C7}"/>
                </c:ext>
              </c:extLst>
            </c:dLbl>
            <c:dLbl>
              <c:idx val="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12-B1CA-49DE-8C2C-1AE7D0F590C7}"/>
                </c:ext>
              </c:extLst>
            </c:dLbl>
            <c:dLbl>
              <c:idx val="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13-B1CA-49DE-8C2C-1AE7D0F590C7}"/>
                </c:ext>
              </c:extLst>
            </c:dLbl>
            <c:dLbl>
              <c:idx val="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14-B1CA-49DE-8C2C-1AE7D0F590C7}"/>
                </c:ext>
              </c:extLst>
            </c:dLbl>
            <c:dLbl>
              <c:idx val="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15-B1CA-49DE-8C2C-1AE7D0F590C7}"/>
                </c:ext>
              </c:extLst>
            </c:dLbl>
            <c:dLbl>
              <c:idx val="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16-B1CA-49DE-8C2C-1AE7D0F590C7}"/>
                </c:ext>
              </c:extLst>
            </c:dLbl>
            <c:dLbl>
              <c:idx val="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17-B1CA-49DE-8C2C-1AE7D0F590C7}"/>
                </c:ext>
              </c:extLst>
            </c:dLbl>
            <c:dLbl>
              <c:idx val="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18-B1CA-49DE-8C2C-1AE7D0F590C7}"/>
                </c:ext>
              </c:extLst>
            </c:dLbl>
            <c:dLbl>
              <c:idx val="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19-B1CA-49DE-8C2C-1AE7D0F590C7}"/>
                </c:ext>
              </c:extLst>
            </c:dLbl>
            <c:dLbl>
              <c:idx val="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1A-B1CA-49DE-8C2C-1AE7D0F590C7}"/>
                </c:ext>
              </c:extLst>
            </c:dLbl>
            <c:dLbl>
              <c:idx val="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1B-B1CA-49DE-8C2C-1AE7D0F590C7}"/>
                </c:ext>
              </c:extLst>
            </c:dLbl>
            <c:dLbl>
              <c:idx val="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1C-B1CA-49DE-8C2C-1AE7D0F590C7}"/>
                </c:ext>
              </c:extLst>
            </c:dLbl>
            <c:dLbl>
              <c:idx val="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1D-B1CA-49DE-8C2C-1AE7D0F590C7}"/>
                </c:ext>
              </c:extLst>
            </c:dLbl>
            <c:dLbl>
              <c:idx val="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1E-B1CA-49DE-8C2C-1AE7D0F590C7}"/>
                </c:ext>
              </c:extLst>
            </c:dLbl>
            <c:dLbl>
              <c:idx val="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1F-B1CA-49DE-8C2C-1AE7D0F590C7}"/>
                </c:ext>
              </c:extLst>
            </c:dLbl>
            <c:dLbl>
              <c:idx val="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20-B1CA-49DE-8C2C-1AE7D0F590C7}"/>
                </c:ext>
              </c:extLst>
            </c:dLbl>
            <c:dLbl>
              <c:idx val="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21-B1CA-49DE-8C2C-1AE7D0F590C7}"/>
                </c:ext>
              </c:extLst>
            </c:dLbl>
            <c:dLbl>
              <c:idx val="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22-B1CA-49DE-8C2C-1AE7D0F590C7}"/>
                </c:ext>
              </c:extLst>
            </c:dLbl>
            <c:dLbl>
              <c:idx val="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23-B1CA-49DE-8C2C-1AE7D0F590C7}"/>
                </c:ext>
              </c:extLst>
            </c:dLbl>
            <c:dLbl>
              <c:idx val="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24-B1CA-49DE-8C2C-1AE7D0F590C7}"/>
                </c:ext>
              </c:extLst>
            </c:dLbl>
            <c:dLbl>
              <c:idx val="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25-B1CA-49DE-8C2C-1AE7D0F590C7}"/>
                </c:ext>
              </c:extLst>
            </c:dLbl>
            <c:dLbl>
              <c:idx val="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26-B1CA-49DE-8C2C-1AE7D0F590C7}"/>
                </c:ext>
              </c:extLst>
            </c:dLbl>
            <c:dLbl>
              <c:idx val="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27-B1CA-49DE-8C2C-1AE7D0F590C7}"/>
                </c:ext>
              </c:extLst>
            </c:dLbl>
            <c:dLbl>
              <c:idx val="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28-B1CA-49DE-8C2C-1AE7D0F590C7}"/>
                </c:ext>
              </c:extLst>
            </c:dLbl>
            <c:dLbl>
              <c:idx val="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29-B1CA-49DE-8C2C-1AE7D0F590C7}"/>
                </c:ext>
              </c:extLst>
            </c:dLbl>
            <c:dLbl>
              <c:idx val="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2A-B1CA-49DE-8C2C-1AE7D0F590C7}"/>
                </c:ext>
              </c:extLst>
            </c:dLbl>
            <c:dLbl>
              <c:idx val="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2B-B1CA-49DE-8C2C-1AE7D0F590C7}"/>
                </c:ext>
              </c:extLst>
            </c:dLbl>
            <c:dLbl>
              <c:idx val="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2C-B1CA-49DE-8C2C-1AE7D0F590C7}"/>
                </c:ext>
              </c:extLst>
            </c:dLbl>
            <c:dLbl>
              <c:idx val="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2D-B1CA-49DE-8C2C-1AE7D0F590C7}"/>
                </c:ext>
              </c:extLst>
            </c:dLbl>
            <c:dLbl>
              <c:idx val="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2E-B1CA-49DE-8C2C-1AE7D0F590C7}"/>
                </c:ext>
              </c:extLst>
            </c:dLbl>
            <c:dLbl>
              <c:idx val="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2F-B1CA-49DE-8C2C-1AE7D0F590C7}"/>
                </c:ext>
              </c:extLst>
            </c:dLbl>
            <c:dLbl>
              <c:idx val="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30-B1CA-49DE-8C2C-1AE7D0F590C7}"/>
                </c:ext>
              </c:extLst>
            </c:dLbl>
            <c:dLbl>
              <c:idx val="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31-B1CA-49DE-8C2C-1AE7D0F590C7}"/>
                </c:ext>
              </c:extLst>
            </c:dLbl>
            <c:dLbl>
              <c:idx val="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32-B1CA-49DE-8C2C-1AE7D0F590C7}"/>
                </c:ext>
              </c:extLst>
            </c:dLbl>
            <c:dLbl>
              <c:idx val="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33-B1CA-49DE-8C2C-1AE7D0F590C7}"/>
                </c:ext>
              </c:extLst>
            </c:dLbl>
            <c:dLbl>
              <c:idx val="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34-B1CA-49DE-8C2C-1AE7D0F590C7}"/>
                </c:ext>
              </c:extLst>
            </c:dLbl>
            <c:dLbl>
              <c:idx val="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35-B1CA-49DE-8C2C-1AE7D0F590C7}"/>
                </c:ext>
              </c:extLst>
            </c:dLbl>
            <c:dLbl>
              <c:idx val="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36-B1CA-49DE-8C2C-1AE7D0F590C7}"/>
                </c:ext>
              </c:extLst>
            </c:dLbl>
            <c:dLbl>
              <c:idx val="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37-B1CA-49DE-8C2C-1AE7D0F590C7}"/>
                </c:ext>
              </c:extLst>
            </c:dLbl>
            <c:dLbl>
              <c:idx val="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38-B1CA-49DE-8C2C-1AE7D0F590C7}"/>
                </c:ext>
              </c:extLst>
            </c:dLbl>
            <c:dLbl>
              <c:idx val="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39-B1CA-49DE-8C2C-1AE7D0F590C7}"/>
                </c:ext>
              </c:extLst>
            </c:dLbl>
            <c:dLbl>
              <c:idx val="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3A-B1CA-49DE-8C2C-1AE7D0F590C7}"/>
                </c:ext>
              </c:extLst>
            </c:dLbl>
            <c:dLbl>
              <c:idx val="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3B-B1CA-49DE-8C2C-1AE7D0F590C7}"/>
                </c:ext>
              </c:extLst>
            </c:dLbl>
            <c:dLbl>
              <c:idx val="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3C-B1CA-49DE-8C2C-1AE7D0F590C7}"/>
                </c:ext>
              </c:extLst>
            </c:dLbl>
            <c:dLbl>
              <c:idx val="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3D-B1CA-49DE-8C2C-1AE7D0F590C7}"/>
                </c:ext>
              </c:extLst>
            </c:dLbl>
            <c:dLbl>
              <c:idx val="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3E-B1CA-49DE-8C2C-1AE7D0F590C7}"/>
                </c:ext>
              </c:extLst>
            </c:dLbl>
            <c:dLbl>
              <c:idx val="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3F-B1CA-49DE-8C2C-1AE7D0F590C7}"/>
                </c:ext>
              </c:extLst>
            </c:dLbl>
            <c:dLbl>
              <c:idx val="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40-B1CA-49DE-8C2C-1AE7D0F590C7}"/>
                </c:ext>
              </c:extLst>
            </c:dLbl>
            <c:dLbl>
              <c:idx val="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41-B1CA-49DE-8C2C-1AE7D0F590C7}"/>
                </c:ext>
              </c:extLst>
            </c:dLbl>
            <c:dLbl>
              <c:idx val="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42-B1CA-49DE-8C2C-1AE7D0F590C7}"/>
                </c:ext>
              </c:extLst>
            </c:dLbl>
            <c:dLbl>
              <c:idx val="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43-B1CA-49DE-8C2C-1AE7D0F590C7}"/>
                </c:ext>
              </c:extLst>
            </c:dLbl>
            <c:dLbl>
              <c:idx val="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44-B1CA-49DE-8C2C-1AE7D0F590C7}"/>
                </c:ext>
              </c:extLst>
            </c:dLbl>
            <c:dLbl>
              <c:idx val="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45-B1CA-49DE-8C2C-1AE7D0F590C7}"/>
                </c:ext>
              </c:extLst>
            </c:dLbl>
            <c:dLbl>
              <c:idx val="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46-B1CA-49DE-8C2C-1AE7D0F590C7}"/>
                </c:ext>
              </c:extLst>
            </c:dLbl>
            <c:dLbl>
              <c:idx val="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47-B1CA-49DE-8C2C-1AE7D0F590C7}"/>
                </c:ext>
              </c:extLst>
            </c:dLbl>
            <c:dLbl>
              <c:idx val="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48-B1CA-49DE-8C2C-1AE7D0F590C7}"/>
                </c:ext>
              </c:extLst>
            </c:dLbl>
            <c:dLbl>
              <c:idx val="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49-B1CA-49DE-8C2C-1AE7D0F590C7}"/>
                </c:ext>
              </c:extLst>
            </c:dLbl>
            <c:dLbl>
              <c:idx val="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4A-B1CA-49DE-8C2C-1AE7D0F590C7}"/>
                </c:ext>
              </c:extLst>
            </c:dLbl>
            <c:dLbl>
              <c:idx val="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4B-B1CA-49DE-8C2C-1AE7D0F590C7}"/>
                </c:ext>
              </c:extLst>
            </c:dLbl>
            <c:dLbl>
              <c:idx val="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4C-B1CA-49DE-8C2C-1AE7D0F590C7}"/>
                </c:ext>
              </c:extLst>
            </c:dLbl>
            <c:dLbl>
              <c:idx val="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4D-B1CA-49DE-8C2C-1AE7D0F590C7}"/>
                </c:ext>
              </c:extLst>
            </c:dLbl>
            <c:dLbl>
              <c:idx val="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4E-B1CA-49DE-8C2C-1AE7D0F590C7}"/>
                </c:ext>
              </c:extLst>
            </c:dLbl>
            <c:dLbl>
              <c:idx val="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4F-B1CA-49DE-8C2C-1AE7D0F590C7}"/>
                </c:ext>
              </c:extLst>
            </c:dLbl>
            <c:dLbl>
              <c:idx val="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50-B1CA-49DE-8C2C-1AE7D0F590C7}"/>
                </c:ext>
              </c:extLst>
            </c:dLbl>
            <c:dLbl>
              <c:idx val="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51-B1CA-49DE-8C2C-1AE7D0F590C7}"/>
                </c:ext>
              </c:extLst>
            </c:dLbl>
            <c:dLbl>
              <c:idx val="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52-B1CA-49DE-8C2C-1AE7D0F590C7}"/>
                </c:ext>
              </c:extLst>
            </c:dLbl>
            <c:dLbl>
              <c:idx val="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53-B1CA-49DE-8C2C-1AE7D0F590C7}"/>
                </c:ext>
              </c:extLst>
            </c:dLbl>
            <c:dLbl>
              <c:idx val="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54-B1CA-49DE-8C2C-1AE7D0F590C7}"/>
                </c:ext>
              </c:extLst>
            </c:dLbl>
            <c:dLbl>
              <c:idx val="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55-B1CA-49DE-8C2C-1AE7D0F590C7}"/>
                </c:ext>
              </c:extLst>
            </c:dLbl>
            <c:dLbl>
              <c:idx val="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56-B1CA-49DE-8C2C-1AE7D0F590C7}"/>
                </c:ext>
              </c:extLst>
            </c:dLbl>
            <c:dLbl>
              <c:idx val="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57-B1CA-49DE-8C2C-1AE7D0F590C7}"/>
                </c:ext>
              </c:extLst>
            </c:dLbl>
            <c:dLbl>
              <c:idx val="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58-B1CA-49DE-8C2C-1AE7D0F590C7}"/>
                </c:ext>
              </c:extLst>
            </c:dLbl>
            <c:dLbl>
              <c:idx val="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59-B1CA-49DE-8C2C-1AE7D0F590C7}"/>
                </c:ext>
              </c:extLst>
            </c:dLbl>
            <c:dLbl>
              <c:idx val="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5A-B1CA-49DE-8C2C-1AE7D0F590C7}"/>
                </c:ext>
              </c:extLst>
            </c:dLbl>
            <c:dLbl>
              <c:idx val="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5B-B1CA-49DE-8C2C-1AE7D0F590C7}"/>
                </c:ext>
              </c:extLst>
            </c:dLbl>
            <c:dLbl>
              <c:idx val="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5C-B1CA-49DE-8C2C-1AE7D0F590C7}"/>
                </c:ext>
              </c:extLst>
            </c:dLbl>
            <c:dLbl>
              <c:idx val="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5D-B1CA-49DE-8C2C-1AE7D0F590C7}"/>
                </c:ext>
              </c:extLst>
            </c:dLbl>
            <c:dLbl>
              <c:idx val="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5E-B1CA-49DE-8C2C-1AE7D0F590C7}"/>
                </c:ext>
              </c:extLst>
            </c:dLbl>
            <c:dLbl>
              <c:idx val="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5F-B1CA-49DE-8C2C-1AE7D0F590C7}"/>
                </c:ext>
              </c:extLst>
            </c:dLbl>
            <c:dLbl>
              <c:idx val="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60-B1CA-49DE-8C2C-1AE7D0F590C7}"/>
                </c:ext>
              </c:extLst>
            </c:dLbl>
            <c:dLbl>
              <c:idx val="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61-B1CA-49DE-8C2C-1AE7D0F590C7}"/>
                </c:ext>
              </c:extLst>
            </c:dLbl>
            <c:dLbl>
              <c:idx val="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62-B1CA-49DE-8C2C-1AE7D0F590C7}"/>
                </c:ext>
              </c:extLst>
            </c:dLbl>
            <c:dLbl>
              <c:idx val="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63-B1CA-49DE-8C2C-1AE7D0F590C7}"/>
                </c:ext>
              </c:extLst>
            </c:dLbl>
            <c:dLbl>
              <c:idx val="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64-B1CA-49DE-8C2C-1AE7D0F590C7}"/>
                </c:ext>
              </c:extLst>
            </c:dLbl>
            <c:dLbl>
              <c:idx val="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65-B1CA-49DE-8C2C-1AE7D0F590C7}"/>
                </c:ext>
              </c:extLst>
            </c:dLbl>
            <c:dLbl>
              <c:idx val="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66-B1CA-49DE-8C2C-1AE7D0F590C7}"/>
                </c:ext>
              </c:extLst>
            </c:dLbl>
            <c:dLbl>
              <c:idx val="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67-B1CA-49DE-8C2C-1AE7D0F590C7}"/>
                </c:ext>
              </c:extLst>
            </c:dLbl>
            <c:dLbl>
              <c:idx val="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68-B1CA-49DE-8C2C-1AE7D0F590C7}"/>
                </c:ext>
              </c:extLst>
            </c:dLbl>
            <c:dLbl>
              <c:idx val="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69-B1CA-49DE-8C2C-1AE7D0F590C7}"/>
                </c:ext>
              </c:extLst>
            </c:dLbl>
            <c:dLbl>
              <c:idx val="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6A-B1CA-49DE-8C2C-1AE7D0F590C7}"/>
                </c:ext>
              </c:extLst>
            </c:dLbl>
            <c:dLbl>
              <c:idx val="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6B-B1CA-49DE-8C2C-1AE7D0F590C7}"/>
                </c:ext>
              </c:extLst>
            </c:dLbl>
            <c:dLbl>
              <c:idx val="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6C-B1CA-49DE-8C2C-1AE7D0F590C7}"/>
                </c:ext>
              </c:extLst>
            </c:dLbl>
            <c:dLbl>
              <c:idx val="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6D-B1CA-49DE-8C2C-1AE7D0F590C7}"/>
                </c:ext>
              </c:extLst>
            </c:dLbl>
            <c:dLbl>
              <c:idx val="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6E-B1CA-49DE-8C2C-1AE7D0F590C7}"/>
                </c:ext>
              </c:extLst>
            </c:dLbl>
            <c:dLbl>
              <c:idx val="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6F-B1CA-49DE-8C2C-1AE7D0F590C7}"/>
                </c:ext>
              </c:extLst>
            </c:dLbl>
            <c:dLbl>
              <c:idx val="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70-B1CA-49DE-8C2C-1AE7D0F590C7}"/>
                </c:ext>
              </c:extLst>
            </c:dLbl>
            <c:dLbl>
              <c:idx val="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71-B1CA-49DE-8C2C-1AE7D0F590C7}"/>
                </c:ext>
              </c:extLst>
            </c:dLbl>
            <c:dLbl>
              <c:idx val="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72-B1CA-49DE-8C2C-1AE7D0F590C7}"/>
                </c:ext>
              </c:extLst>
            </c:dLbl>
            <c:dLbl>
              <c:idx val="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73-B1CA-49DE-8C2C-1AE7D0F590C7}"/>
                </c:ext>
              </c:extLst>
            </c:dLbl>
            <c:dLbl>
              <c:idx val="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74-B1CA-49DE-8C2C-1AE7D0F590C7}"/>
                </c:ext>
              </c:extLst>
            </c:dLbl>
            <c:dLbl>
              <c:idx val="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75-B1CA-49DE-8C2C-1AE7D0F590C7}"/>
                </c:ext>
              </c:extLst>
            </c:dLbl>
            <c:dLbl>
              <c:idx val="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76-B1CA-49DE-8C2C-1AE7D0F590C7}"/>
                </c:ext>
              </c:extLst>
            </c:dLbl>
            <c:dLbl>
              <c:idx val="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77-B1CA-49DE-8C2C-1AE7D0F590C7}"/>
                </c:ext>
              </c:extLst>
            </c:dLbl>
            <c:dLbl>
              <c:idx val="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78-B1CA-49DE-8C2C-1AE7D0F590C7}"/>
                </c:ext>
              </c:extLst>
            </c:dLbl>
            <c:dLbl>
              <c:idx val="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79-B1CA-49DE-8C2C-1AE7D0F590C7}"/>
                </c:ext>
              </c:extLst>
            </c:dLbl>
            <c:dLbl>
              <c:idx val="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7A-B1CA-49DE-8C2C-1AE7D0F590C7}"/>
                </c:ext>
              </c:extLst>
            </c:dLbl>
            <c:dLbl>
              <c:idx val="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7B-B1CA-49DE-8C2C-1AE7D0F590C7}"/>
                </c:ext>
              </c:extLst>
            </c:dLbl>
            <c:dLbl>
              <c:idx val="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7C-B1CA-49DE-8C2C-1AE7D0F590C7}"/>
                </c:ext>
              </c:extLst>
            </c:dLbl>
            <c:dLbl>
              <c:idx val="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7D-B1CA-49DE-8C2C-1AE7D0F590C7}"/>
                </c:ext>
              </c:extLst>
            </c:dLbl>
            <c:dLbl>
              <c:idx val="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7E-B1CA-49DE-8C2C-1AE7D0F590C7}"/>
                </c:ext>
              </c:extLst>
            </c:dLbl>
            <c:dLbl>
              <c:idx val="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7F-B1CA-49DE-8C2C-1AE7D0F590C7}"/>
                </c:ext>
              </c:extLst>
            </c:dLbl>
            <c:dLbl>
              <c:idx val="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80-B1CA-49DE-8C2C-1AE7D0F590C7}"/>
                </c:ext>
              </c:extLst>
            </c:dLbl>
            <c:dLbl>
              <c:idx val="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81-B1CA-49DE-8C2C-1AE7D0F590C7}"/>
                </c:ext>
              </c:extLst>
            </c:dLbl>
            <c:dLbl>
              <c:idx val="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82-B1CA-49DE-8C2C-1AE7D0F590C7}"/>
                </c:ext>
              </c:extLst>
            </c:dLbl>
            <c:dLbl>
              <c:idx val="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83-B1CA-49DE-8C2C-1AE7D0F590C7}"/>
                </c:ext>
              </c:extLst>
            </c:dLbl>
            <c:dLbl>
              <c:idx val="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84-B1CA-49DE-8C2C-1AE7D0F590C7}"/>
                </c:ext>
              </c:extLst>
            </c:dLbl>
            <c:dLbl>
              <c:idx val="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85-B1CA-49DE-8C2C-1AE7D0F590C7}"/>
                </c:ext>
              </c:extLst>
            </c:dLbl>
            <c:dLbl>
              <c:idx val="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86-B1CA-49DE-8C2C-1AE7D0F590C7}"/>
                </c:ext>
              </c:extLst>
            </c:dLbl>
            <c:dLbl>
              <c:idx val="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87-B1CA-49DE-8C2C-1AE7D0F590C7}"/>
                </c:ext>
              </c:extLst>
            </c:dLbl>
            <c:dLbl>
              <c:idx val="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88-B1CA-49DE-8C2C-1AE7D0F590C7}"/>
                </c:ext>
              </c:extLst>
            </c:dLbl>
            <c:dLbl>
              <c:idx val="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89-B1CA-49DE-8C2C-1AE7D0F590C7}"/>
                </c:ext>
              </c:extLst>
            </c:dLbl>
            <c:dLbl>
              <c:idx val="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8A-B1CA-49DE-8C2C-1AE7D0F590C7}"/>
                </c:ext>
              </c:extLst>
            </c:dLbl>
            <c:dLbl>
              <c:idx val="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8B-B1CA-49DE-8C2C-1AE7D0F590C7}"/>
                </c:ext>
              </c:extLst>
            </c:dLbl>
            <c:dLbl>
              <c:idx val="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8C-B1CA-49DE-8C2C-1AE7D0F590C7}"/>
                </c:ext>
              </c:extLst>
            </c:dLbl>
            <c:dLbl>
              <c:idx val="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8D-B1CA-49DE-8C2C-1AE7D0F590C7}"/>
                </c:ext>
              </c:extLst>
            </c:dLbl>
            <c:dLbl>
              <c:idx val="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8E-B1CA-49DE-8C2C-1AE7D0F590C7}"/>
                </c:ext>
              </c:extLst>
            </c:dLbl>
            <c:dLbl>
              <c:idx val="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8F-B1CA-49DE-8C2C-1AE7D0F590C7}"/>
                </c:ext>
              </c:extLst>
            </c:dLbl>
            <c:dLbl>
              <c:idx val="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90-B1CA-49DE-8C2C-1AE7D0F590C7}"/>
                </c:ext>
              </c:extLst>
            </c:dLbl>
            <c:dLbl>
              <c:idx val="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91-B1CA-49DE-8C2C-1AE7D0F590C7}"/>
                </c:ext>
              </c:extLst>
            </c:dLbl>
            <c:dLbl>
              <c:idx val="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92-B1CA-49DE-8C2C-1AE7D0F590C7}"/>
                </c:ext>
              </c:extLst>
            </c:dLbl>
            <c:dLbl>
              <c:idx val="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93-B1CA-49DE-8C2C-1AE7D0F590C7}"/>
                </c:ext>
              </c:extLst>
            </c:dLbl>
            <c:dLbl>
              <c:idx val="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94-B1CA-49DE-8C2C-1AE7D0F590C7}"/>
                </c:ext>
              </c:extLst>
            </c:dLbl>
            <c:dLbl>
              <c:idx val="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95-B1CA-49DE-8C2C-1AE7D0F590C7}"/>
                </c:ext>
              </c:extLst>
            </c:dLbl>
            <c:dLbl>
              <c:idx val="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96-B1CA-49DE-8C2C-1AE7D0F590C7}"/>
                </c:ext>
              </c:extLst>
            </c:dLbl>
            <c:dLbl>
              <c:idx val="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97-B1CA-49DE-8C2C-1AE7D0F590C7}"/>
                </c:ext>
              </c:extLst>
            </c:dLbl>
            <c:dLbl>
              <c:idx val="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98-B1CA-49DE-8C2C-1AE7D0F590C7}"/>
                </c:ext>
              </c:extLst>
            </c:dLbl>
            <c:dLbl>
              <c:idx val="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99-B1CA-49DE-8C2C-1AE7D0F590C7}"/>
                </c:ext>
              </c:extLst>
            </c:dLbl>
            <c:dLbl>
              <c:idx val="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9A-B1CA-49DE-8C2C-1AE7D0F590C7}"/>
                </c:ext>
              </c:extLst>
            </c:dLbl>
            <c:dLbl>
              <c:idx val="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9B-B1CA-49DE-8C2C-1AE7D0F590C7}"/>
                </c:ext>
              </c:extLst>
            </c:dLbl>
            <c:dLbl>
              <c:idx val="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9C-B1CA-49DE-8C2C-1AE7D0F590C7}"/>
                </c:ext>
              </c:extLst>
            </c:dLbl>
            <c:dLbl>
              <c:idx val="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9D-B1CA-49DE-8C2C-1AE7D0F590C7}"/>
                </c:ext>
              </c:extLst>
            </c:dLbl>
            <c:dLbl>
              <c:idx val="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9E-B1CA-49DE-8C2C-1AE7D0F590C7}"/>
                </c:ext>
              </c:extLst>
            </c:dLbl>
            <c:dLbl>
              <c:idx val="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9F-B1CA-49DE-8C2C-1AE7D0F590C7}"/>
                </c:ext>
              </c:extLst>
            </c:dLbl>
            <c:dLbl>
              <c:idx val="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A0-B1CA-49DE-8C2C-1AE7D0F590C7}"/>
                </c:ext>
              </c:extLst>
            </c:dLbl>
            <c:dLbl>
              <c:idx val="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A1-B1CA-49DE-8C2C-1AE7D0F590C7}"/>
                </c:ext>
              </c:extLst>
            </c:dLbl>
            <c:dLbl>
              <c:idx val="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A2-B1CA-49DE-8C2C-1AE7D0F590C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767171"/>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'W5'!$U$34:$U$452</c:f>
              <c:numCache>
                <c:formatCode>0</c:formatCode>
                <c:ptCount val="419"/>
                <c:pt idx="0">
                  <c:v>80.895400000000009</c:v>
                </c:pt>
                <c:pt idx="1">
                  <c:v>93.601800000000011</c:v>
                </c:pt>
                <c:pt idx="2">
                  <c:v>99.948180000000093</c:v>
                </c:pt>
                <c:pt idx="3">
                  <c:v>96.338637821458804</c:v>
                </c:pt>
                <c:pt idx="4">
                  <c:v>94.000100000000003</c:v>
                </c:pt>
                <c:pt idx="6">
                  <c:v>91.389770383951713</c:v>
                </c:pt>
                <c:pt idx="7">
                  <c:v>98.11320000000002</c:v>
                </c:pt>
                <c:pt idx="8">
                  <c:v>97.407644230769236</c:v>
                </c:pt>
                <c:pt idx="9">
                  <c:v>100</c:v>
                </c:pt>
                <c:pt idx="10">
                  <c:v>100</c:v>
                </c:pt>
                <c:pt idx="11">
                  <c:v>100</c:v>
                </c:pt>
                <c:pt idx="12">
                  <c:v>100</c:v>
                </c:pt>
                <c:pt idx="13">
                  <c:v>100</c:v>
                </c:pt>
                <c:pt idx="19">
                  <c:v>81.591999999999999</c:v>
                </c:pt>
              </c:numCache>
            </c:numRef>
          </c:xVal>
          <c:yVal>
            <c:numRef>
              <c:f>'W5'!$V$34:$V$452</c:f>
              <c:numCache>
                <c:formatCode>0</c:formatCode>
                <c:ptCount val="419"/>
                <c:pt idx="0">
                  <c:v>34.328400000000002</c:v>
                </c:pt>
                <c:pt idx="1">
                  <c:v>45.023699999999998</c:v>
                </c:pt>
                <c:pt idx="2">
                  <c:v>62.2363</c:v>
                </c:pt>
                <c:pt idx="3">
                  <c:v>83.280697108945333</c:v>
                </c:pt>
                <c:pt idx="4">
                  <c:v>84.782600000000002</c:v>
                </c:pt>
                <c:pt idx="5">
                  <c:v>91.159099999999995</c:v>
                </c:pt>
                <c:pt idx="6">
                  <c:v>91.212979594477986</c:v>
                </c:pt>
                <c:pt idx="7">
                  <c:v>92.857100000000003</c:v>
                </c:pt>
                <c:pt idx="8">
                  <c:v>96.467800000000011</c:v>
                </c:pt>
                <c:pt idx="9">
                  <c:v>100</c:v>
                </c:pt>
                <c:pt idx="10">
                  <c:v>100</c:v>
                </c:pt>
                <c:pt idx="11">
                  <c:v>100</c:v>
                </c:pt>
                <c:pt idx="12">
                  <c:v>100</c:v>
                </c:pt>
                <c:pt idx="13">
                  <c:v>100</c:v>
                </c:pt>
              </c:numCache>
            </c:numRef>
          </c:yVal>
          <c:smooth val="0"/>
          <c:extLst>
            <c:ext xmlns:c15="http://schemas.microsoft.com/office/drawing/2012/chart" uri="{02D57815-91ED-43cb-92C2-25804820EDAC}">
              <c15:datalabelsRange>
                <c15:f>'W5'!$T$34:$T$230</c15:f>
                <c15:dlblRangeCache>
                  <c:ptCount val="197"/>
                  <c:pt idx="0">
                    <c:v>SDN</c:v>
                  </c:pt>
                  <c:pt idx="1">
                    <c:v>SOM</c:v>
                  </c:pt>
                  <c:pt idx="2">
                    <c:v>TUN</c:v>
                  </c:pt>
                  <c:pt idx="3">
                    <c:v>SYR</c:v>
                  </c:pt>
                  <c:pt idx="4">
                    <c:v>MAR</c:v>
                  </c:pt>
                  <c:pt idx="5">
                    <c:v>JOR</c:v>
                  </c:pt>
                  <c:pt idx="6">
                    <c:v>EGY</c:v>
                  </c:pt>
                  <c:pt idx="7">
                    <c:v>IRN</c:v>
                  </c:pt>
                  <c:pt idx="8">
                    <c:v>PSE</c:v>
                  </c:pt>
                  <c:pt idx="9">
                    <c:v>IRQ</c:v>
                  </c:pt>
                  <c:pt idx="10">
                    <c:v>KWT</c:v>
                  </c:pt>
                  <c:pt idx="11">
                    <c:v>OMN</c:v>
                  </c:pt>
                  <c:pt idx="12">
                    <c:v>QAT</c:v>
                  </c:pt>
                  <c:pt idx="13">
                    <c:v>SAU</c:v>
                  </c:pt>
                  <c:pt idx="14">
                    <c:v>AFG</c:v>
                  </c:pt>
                  <c:pt idx="15">
                    <c:v>BHR</c:v>
                  </c:pt>
                  <c:pt idx="16">
                    <c:v>DJI</c:v>
                  </c:pt>
                  <c:pt idx="17">
                    <c:v>LBN</c:v>
                  </c:pt>
                  <c:pt idx="18">
                    <c:v>LBY</c:v>
                  </c:pt>
                  <c:pt idx="19">
                    <c:v>PAK</c:v>
                  </c:pt>
                  <c:pt idx="20">
                    <c:v>ARE</c:v>
                  </c:pt>
                  <c:pt idx="21">
                    <c:v>YEM</c:v>
                  </c:pt>
                </c15:dlblRangeCache>
              </c15:datalabelsRange>
            </c:ext>
            <c:ext xmlns:c16="http://schemas.microsoft.com/office/drawing/2014/chart" uri="{C3380CC4-5D6E-409C-BE32-E72D297353CC}">
              <c16:uniqueId val="{000001A3-B1CA-49DE-8C2C-1AE7D0F590C7}"/>
            </c:ext>
          </c:extLst>
        </c:ser>
        <c:dLbls>
          <c:showLegendKey val="0"/>
          <c:showVal val="0"/>
          <c:showCatName val="0"/>
          <c:showSerName val="0"/>
          <c:showPercent val="0"/>
          <c:showBubbleSize val="0"/>
        </c:dLbls>
        <c:axId val="137445119"/>
        <c:axId val="147111999"/>
      </c:scatterChart>
      <c:valAx>
        <c:axId val="137445119"/>
        <c:scaling>
          <c:orientation val="minMax"/>
          <c:max val="100"/>
          <c:min val="0"/>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Improved water (%)</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111999"/>
        <c:crosses val="autoZero"/>
        <c:crossBetween val="midCat"/>
      </c:valAx>
      <c:valAx>
        <c:axId val="147111999"/>
        <c:scaling>
          <c:orientation val="minMax"/>
          <c:max val="100"/>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Improved water on premises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445119"/>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503377906164097"/>
          <c:y val="2.9569892473118281E-2"/>
          <c:w val="0.53697805525788567"/>
          <c:h val="0.78061330147697094"/>
        </c:manualLayout>
      </c:layout>
      <c:scatterChart>
        <c:scatterStyle val="lineMarker"/>
        <c:varyColors val="0"/>
        <c:ser>
          <c:idx val="0"/>
          <c:order val="0"/>
          <c:tx>
            <c:strRef>
              <c:f>'W7'!$E$34</c:f>
              <c:strCache>
                <c:ptCount val="1"/>
                <c:pt idx="0">
                  <c:v>Basic water (non hospitals)</c:v>
                </c:pt>
              </c:strCache>
            </c:strRef>
          </c:tx>
          <c:spPr>
            <a:ln w="25400" cap="rnd">
              <a:noFill/>
              <a:round/>
            </a:ln>
            <a:effectLst/>
          </c:spPr>
          <c:marker>
            <c:symbol val="circle"/>
            <c:size val="8"/>
            <c:spPr>
              <a:solidFill>
                <a:schemeClr val="accent1">
                  <a:lumMod val="40000"/>
                  <a:lumOff val="60000"/>
                </a:schemeClr>
              </a:solidFill>
              <a:ln w="9525">
                <a:noFill/>
              </a:ln>
              <a:effectLst/>
            </c:spPr>
          </c:marker>
          <c:xVal>
            <c:numRef>
              <c:f>'W7'!$E$35:$E$301</c:f>
              <c:numCache>
                <c:formatCode>0</c:formatCode>
                <c:ptCount val="267"/>
                <c:pt idx="0">
                  <c:v>22.963000000000001</c:v>
                </c:pt>
                <c:pt idx="1">
                  <c:v>37.102500000000873</c:v>
                </c:pt>
                <c:pt idx="2">
                  <c:v>45.702539819199309</c:v>
                </c:pt>
                <c:pt idx="3">
                  <c:v>60.759500000000003</c:v>
                </c:pt>
                <c:pt idx="4">
                  <c:v>65.729445320527134</c:v>
                </c:pt>
                <c:pt idx="5">
                  <c:v>73.515500000000003</c:v>
                </c:pt>
                <c:pt idx="6">
                  <c:v>76.450900000000004</c:v>
                </c:pt>
                <c:pt idx="7">
                  <c:v>76.849995361839149</c:v>
                </c:pt>
                <c:pt idx="8">
                  <c:v>86.532499999999999</c:v>
                </c:pt>
                <c:pt idx="9">
                  <c:v>94.092500000000001</c:v>
                </c:pt>
              </c:numCache>
            </c:numRef>
          </c:xVal>
          <c:yVal>
            <c:numRef>
              <c:f>'W7'!$C$35:$C$301</c:f>
              <c:numCache>
                <c:formatCode>General</c:formatCode>
                <c:ptCount val="267"/>
                <c:pt idx="0">
                  <c:v>1</c:v>
                </c:pt>
                <c:pt idx="1">
                  <c:v>2</c:v>
                </c:pt>
                <c:pt idx="2">
                  <c:v>3</c:v>
                </c:pt>
                <c:pt idx="3">
                  <c:v>4</c:v>
                </c:pt>
                <c:pt idx="4">
                  <c:v>5</c:v>
                </c:pt>
                <c:pt idx="5">
                  <c:v>6</c:v>
                </c:pt>
                <c:pt idx="6">
                  <c:v>7</c:v>
                </c:pt>
                <c:pt idx="7">
                  <c:v>8</c:v>
                </c:pt>
                <c:pt idx="8">
                  <c:v>9</c:v>
                </c:pt>
                <c:pt idx="9">
                  <c:v>10</c:v>
                </c:pt>
              </c:numCache>
            </c:numRef>
          </c:yVal>
          <c:smooth val="0"/>
          <c:extLst>
            <c:ext xmlns:c16="http://schemas.microsoft.com/office/drawing/2014/chart" uri="{C3380CC4-5D6E-409C-BE32-E72D297353CC}">
              <c16:uniqueId val="{00000000-A7C0-43FA-9035-DD7CA332AF50}"/>
            </c:ext>
          </c:extLst>
        </c:ser>
        <c:ser>
          <c:idx val="4"/>
          <c:order val="4"/>
          <c:tx>
            <c:strRef>
              <c:f>'W7'!$F$34</c:f>
              <c:strCache>
                <c:ptCount val="1"/>
                <c:pt idx="0">
                  <c:v>Basic water (hospitals)</c:v>
                </c:pt>
              </c:strCache>
            </c:strRef>
          </c:tx>
          <c:spPr>
            <a:ln w="25400" cap="rnd">
              <a:noFill/>
              <a:round/>
            </a:ln>
            <a:effectLst/>
          </c:spPr>
          <c:marker>
            <c:symbol val="circle"/>
            <c:size val="8"/>
            <c:spPr>
              <a:solidFill>
                <a:srgbClr val="00B8EC"/>
              </a:solidFill>
              <a:ln w="9525">
                <a:noFill/>
              </a:ln>
              <a:effectLst/>
            </c:spPr>
          </c:marker>
          <c:xVal>
            <c:numRef>
              <c:f>'W7'!$F$35:$F$301</c:f>
              <c:numCache>
                <c:formatCode>0</c:formatCode>
                <c:ptCount val="267"/>
                <c:pt idx="0">
                  <c:v>43.076900000000002</c:v>
                </c:pt>
                <c:pt idx="1">
                  <c:v>52.518000000000029</c:v>
                </c:pt>
                <c:pt idx="2">
                  <c:v>66.209386281588451</c:v>
                </c:pt>
                <c:pt idx="3">
                  <c:v>89.66905990390012</c:v>
                </c:pt>
                <c:pt idx="4">
                  <c:v>86.353902964426879</c:v>
                </c:pt>
                <c:pt idx="5">
                  <c:v>92.523399999999995</c:v>
                </c:pt>
                <c:pt idx="6">
                  <c:v>97.101399999999998</c:v>
                </c:pt>
                <c:pt idx="7">
                  <c:v>74.468100000000007</c:v>
                </c:pt>
                <c:pt idx="8">
                  <c:v>98.936199999999999</c:v>
                </c:pt>
                <c:pt idx="9">
                  <c:v>84.905649999999994</c:v>
                </c:pt>
              </c:numCache>
            </c:numRef>
          </c:xVal>
          <c:yVal>
            <c:numRef>
              <c:f>'W7'!$C$35:$C$301</c:f>
              <c:numCache>
                <c:formatCode>General</c:formatCode>
                <c:ptCount val="267"/>
                <c:pt idx="0">
                  <c:v>1</c:v>
                </c:pt>
                <c:pt idx="1">
                  <c:v>2</c:v>
                </c:pt>
                <c:pt idx="2">
                  <c:v>3</c:v>
                </c:pt>
                <c:pt idx="3">
                  <c:v>4</c:v>
                </c:pt>
                <c:pt idx="4">
                  <c:v>5</c:v>
                </c:pt>
                <c:pt idx="5">
                  <c:v>6</c:v>
                </c:pt>
                <c:pt idx="6">
                  <c:v>7</c:v>
                </c:pt>
                <c:pt idx="7">
                  <c:v>8</c:v>
                </c:pt>
                <c:pt idx="8">
                  <c:v>9</c:v>
                </c:pt>
                <c:pt idx="9">
                  <c:v>10</c:v>
                </c:pt>
              </c:numCache>
            </c:numRef>
          </c:yVal>
          <c:smooth val="0"/>
          <c:extLst>
            <c:ext xmlns:c16="http://schemas.microsoft.com/office/drawing/2014/chart" uri="{C3380CC4-5D6E-409C-BE32-E72D297353CC}">
              <c16:uniqueId val="{00000001-A7C0-43FA-9035-DD7CA332AF50}"/>
            </c:ext>
          </c:extLst>
        </c:ser>
        <c:ser>
          <c:idx val="5"/>
          <c:order val="5"/>
          <c:tx>
            <c:strRef>
              <c:f>'W7'!$D$34</c:f>
              <c:strCache>
                <c:ptCount val="1"/>
                <c:pt idx="0">
                  <c:v>name_loc</c:v>
                </c:pt>
              </c:strCache>
            </c:strRef>
          </c:tx>
          <c:spPr>
            <a:ln w="25400" cap="rnd">
              <a:noFill/>
              <a:round/>
            </a:ln>
            <a:effectLst/>
          </c:spPr>
          <c:marker>
            <c:symbol val="circle"/>
            <c:size val="5"/>
            <c:spPr>
              <a:noFill/>
              <a:ln w="9525">
                <a:noFill/>
              </a:ln>
              <a:effectLst/>
            </c:spPr>
          </c:marker>
          <c:dLbls>
            <c:dLbl>
              <c:idx val="0"/>
              <c:tx>
                <c:rich>
                  <a:bodyPr/>
                  <a:lstStyle/>
                  <a:p>
                    <a:fld id="{D26C0B00-80FB-436A-B4E2-ABFA6E7142CF}"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A7C0-43FA-9035-DD7CA332AF50}"/>
                </c:ext>
              </c:extLst>
            </c:dLbl>
            <c:dLbl>
              <c:idx val="1"/>
              <c:tx>
                <c:rich>
                  <a:bodyPr/>
                  <a:lstStyle/>
                  <a:p>
                    <a:fld id="{D3CB1435-3406-4D3D-BC8F-B1459FB14F35}"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A7C0-43FA-9035-DD7CA332AF50}"/>
                </c:ext>
              </c:extLst>
            </c:dLbl>
            <c:dLbl>
              <c:idx val="2"/>
              <c:tx>
                <c:rich>
                  <a:bodyPr/>
                  <a:lstStyle/>
                  <a:p>
                    <a:fld id="{55196076-E6F7-4B72-8772-85BA6A49C57F}"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7C0-43FA-9035-DD7CA332AF50}"/>
                </c:ext>
              </c:extLst>
            </c:dLbl>
            <c:dLbl>
              <c:idx val="3"/>
              <c:tx>
                <c:rich>
                  <a:bodyPr/>
                  <a:lstStyle/>
                  <a:p>
                    <a:fld id="{FD5582EE-BA78-4236-B2A1-D255AF0570E6}"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7C0-43FA-9035-DD7CA332AF50}"/>
                </c:ext>
              </c:extLst>
            </c:dLbl>
            <c:dLbl>
              <c:idx val="4"/>
              <c:tx>
                <c:rich>
                  <a:bodyPr/>
                  <a:lstStyle/>
                  <a:p>
                    <a:fld id="{8E29A352-7CC2-46CB-8C25-C15FD10ADAD5}"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7C0-43FA-9035-DD7CA332AF50}"/>
                </c:ext>
              </c:extLst>
            </c:dLbl>
            <c:dLbl>
              <c:idx val="5"/>
              <c:tx>
                <c:rich>
                  <a:bodyPr/>
                  <a:lstStyle/>
                  <a:p>
                    <a:fld id="{095C1532-D624-4C54-979C-5E0EECDF5237}"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7C0-43FA-9035-DD7CA332AF50}"/>
                </c:ext>
              </c:extLst>
            </c:dLbl>
            <c:dLbl>
              <c:idx val="6"/>
              <c:tx>
                <c:rich>
                  <a:bodyPr/>
                  <a:lstStyle/>
                  <a:p>
                    <a:fld id="{0655C739-1E4F-48EE-8BC7-49ADF8F521D7}"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7C0-43FA-9035-DD7CA332AF50}"/>
                </c:ext>
              </c:extLst>
            </c:dLbl>
            <c:dLbl>
              <c:idx val="7"/>
              <c:tx>
                <c:rich>
                  <a:bodyPr/>
                  <a:lstStyle/>
                  <a:p>
                    <a:fld id="{DB3D655B-2035-46C6-95A9-B850AE38BAD5}"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7C0-43FA-9035-DD7CA332AF50}"/>
                </c:ext>
              </c:extLst>
            </c:dLbl>
            <c:dLbl>
              <c:idx val="8"/>
              <c:tx>
                <c:rich>
                  <a:bodyPr/>
                  <a:lstStyle/>
                  <a:p>
                    <a:fld id="{DDA88B3D-D035-48BD-83D9-4A01D4EB0B35}"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7C0-43FA-9035-DD7CA332AF50}"/>
                </c:ext>
              </c:extLst>
            </c:dLbl>
            <c:dLbl>
              <c:idx val="9"/>
              <c:tx>
                <c:rich>
                  <a:bodyPr/>
                  <a:lstStyle/>
                  <a:p>
                    <a:fld id="{6738BF9F-6185-49E5-B3DC-CA4D004AD94B}"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A7C0-43FA-9035-DD7CA332AF50}"/>
                </c:ext>
              </c:extLst>
            </c:dLbl>
            <c:dLbl>
              <c:idx val="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7C0-43FA-9035-DD7CA332AF50}"/>
                </c:ext>
              </c:extLst>
            </c:dLbl>
            <c:dLbl>
              <c:idx val="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7C0-43FA-9035-DD7CA332AF50}"/>
                </c:ext>
              </c:extLst>
            </c:dLbl>
            <c:dLbl>
              <c:idx val="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7C0-43FA-9035-DD7CA332AF50}"/>
                </c:ext>
              </c:extLst>
            </c:dLbl>
            <c:dLbl>
              <c:idx val="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7C0-43FA-9035-DD7CA332AF50}"/>
                </c:ext>
              </c:extLst>
            </c:dLbl>
            <c:dLbl>
              <c:idx val="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7C0-43FA-9035-DD7CA332AF50}"/>
                </c:ext>
              </c:extLst>
            </c:dLbl>
            <c:dLbl>
              <c:idx val="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7C0-43FA-9035-DD7CA332AF50}"/>
                </c:ext>
              </c:extLst>
            </c:dLbl>
            <c:dLbl>
              <c:idx val="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7C0-43FA-9035-DD7CA332AF50}"/>
                </c:ext>
              </c:extLst>
            </c:dLbl>
            <c:dLbl>
              <c:idx val="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7C0-43FA-9035-DD7CA332AF50}"/>
                </c:ext>
              </c:extLst>
            </c:dLbl>
            <c:dLbl>
              <c:idx val="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7C0-43FA-9035-DD7CA332AF50}"/>
                </c:ext>
              </c:extLst>
            </c:dLbl>
            <c:dLbl>
              <c:idx val="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7C0-43FA-9035-DD7CA332AF50}"/>
                </c:ext>
              </c:extLst>
            </c:dLbl>
            <c:dLbl>
              <c:idx val="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7C0-43FA-9035-DD7CA332AF50}"/>
                </c:ext>
              </c:extLst>
            </c:dLbl>
            <c:dLbl>
              <c:idx val="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7C0-43FA-9035-DD7CA332AF50}"/>
                </c:ext>
              </c:extLst>
            </c:dLbl>
            <c:dLbl>
              <c:idx val="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7C0-43FA-9035-DD7CA332AF50}"/>
                </c:ext>
              </c:extLst>
            </c:dLbl>
            <c:dLbl>
              <c:idx val="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7C0-43FA-9035-DD7CA332AF50}"/>
                </c:ext>
              </c:extLst>
            </c:dLbl>
            <c:dLbl>
              <c:idx val="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A7C0-43FA-9035-DD7CA332AF50}"/>
                </c:ext>
              </c:extLst>
            </c:dLbl>
            <c:dLbl>
              <c:idx val="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A7C0-43FA-9035-DD7CA332AF50}"/>
                </c:ext>
              </c:extLst>
            </c:dLbl>
            <c:dLbl>
              <c:idx val="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A7C0-43FA-9035-DD7CA332AF50}"/>
                </c:ext>
              </c:extLst>
            </c:dLbl>
            <c:dLbl>
              <c:idx val="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A7C0-43FA-9035-DD7CA332AF50}"/>
                </c:ext>
              </c:extLst>
            </c:dLbl>
            <c:dLbl>
              <c:idx val="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A7C0-43FA-9035-DD7CA332AF50}"/>
                </c:ext>
              </c:extLst>
            </c:dLbl>
            <c:dLbl>
              <c:idx val="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A7C0-43FA-9035-DD7CA332AF50}"/>
                </c:ext>
              </c:extLst>
            </c:dLbl>
            <c:dLbl>
              <c:idx val="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A7C0-43FA-9035-DD7CA332AF50}"/>
                </c:ext>
              </c:extLst>
            </c:dLbl>
            <c:dLbl>
              <c:idx val="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A7C0-43FA-9035-DD7CA332AF50}"/>
                </c:ext>
              </c:extLst>
            </c:dLbl>
            <c:dLbl>
              <c:idx val="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A7C0-43FA-9035-DD7CA332AF50}"/>
                </c:ext>
              </c:extLst>
            </c:dLbl>
            <c:dLbl>
              <c:idx val="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A7C0-43FA-9035-DD7CA332AF50}"/>
                </c:ext>
              </c:extLst>
            </c:dLbl>
            <c:dLbl>
              <c:idx val="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A7C0-43FA-9035-DD7CA332AF50}"/>
                </c:ext>
              </c:extLst>
            </c:dLbl>
            <c:dLbl>
              <c:idx val="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A7C0-43FA-9035-DD7CA332AF50}"/>
                </c:ext>
              </c:extLst>
            </c:dLbl>
            <c:dLbl>
              <c:idx val="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A7C0-43FA-9035-DD7CA332AF50}"/>
                </c:ext>
              </c:extLst>
            </c:dLbl>
            <c:dLbl>
              <c:idx val="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A7C0-43FA-9035-DD7CA332AF50}"/>
                </c:ext>
              </c:extLst>
            </c:dLbl>
            <c:dLbl>
              <c:idx val="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A7C0-43FA-9035-DD7CA332AF50}"/>
                </c:ext>
              </c:extLst>
            </c:dLbl>
            <c:dLbl>
              <c:idx val="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A7C0-43FA-9035-DD7CA332AF50}"/>
                </c:ext>
              </c:extLst>
            </c:dLbl>
            <c:dLbl>
              <c:idx val="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A7C0-43FA-9035-DD7CA332AF50}"/>
                </c:ext>
              </c:extLst>
            </c:dLbl>
            <c:dLbl>
              <c:idx val="4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A7C0-43FA-9035-DD7CA332AF50}"/>
                </c:ext>
              </c:extLst>
            </c:dLbl>
            <c:dLbl>
              <c:idx val="4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A7C0-43FA-9035-DD7CA332AF50}"/>
                </c:ext>
              </c:extLst>
            </c:dLbl>
            <c:dLbl>
              <c:idx val="4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A7C0-43FA-9035-DD7CA332AF50}"/>
                </c:ext>
              </c:extLst>
            </c:dLbl>
            <c:dLbl>
              <c:idx val="4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A7C0-43FA-9035-DD7CA332AF50}"/>
                </c:ext>
              </c:extLst>
            </c:dLbl>
            <c:dLbl>
              <c:idx val="4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A7C0-43FA-9035-DD7CA332AF50}"/>
                </c:ext>
              </c:extLst>
            </c:dLbl>
            <c:dLbl>
              <c:idx val="4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0-A7C0-43FA-9035-DD7CA332AF50}"/>
                </c:ext>
              </c:extLst>
            </c:dLbl>
            <c:dLbl>
              <c:idx val="4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1-A7C0-43FA-9035-DD7CA332AF50}"/>
                </c:ext>
              </c:extLst>
            </c:dLbl>
            <c:dLbl>
              <c:idx val="4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2-A7C0-43FA-9035-DD7CA332AF50}"/>
                </c:ext>
              </c:extLst>
            </c:dLbl>
            <c:dLbl>
              <c:idx val="4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3-A7C0-43FA-9035-DD7CA332AF50}"/>
                </c:ext>
              </c:extLst>
            </c:dLbl>
            <c:dLbl>
              <c:idx val="5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4-A7C0-43FA-9035-DD7CA332AF50}"/>
                </c:ext>
              </c:extLst>
            </c:dLbl>
            <c:dLbl>
              <c:idx val="5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5-A7C0-43FA-9035-DD7CA332AF50}"/>
                </c:ext>
              </c:extLst>
            </c:dLbl>
            <c:dLbl>
              <c:idx val="5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6-A7C0-43FA-9035-DD7CA332AF50}"/>
                </c:ext>
              </c:extLst>
            </c:dLbl>
            <c:dLbl>
              <c:idx val="5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7-A7C0-43FA-9035-DD7CA332AF50}"/>
                </c:ext>
              </c:extLst>
            </c:dLbl>
            <c:dLbl>
              <c:idx val="5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8-A7C0-43FA-9035-DD7CA332AF50}"/>
                </c:ext>
              </c:extLst>
            </c:dLbl>
            <c:dLbl>
              <c:idx val="5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9-A7C0-43FA-9035-DD7CA332AF50}"/>
                </c:ext>
              </c:extLst>
            </c:dLbl>
            <c:dLbl>
              <c:idx val="5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A-A7C0-43FA-9035-DD7CA332AF50}"/>
                </c:ext>
              </c:extLst>
            </c:dLbl>
            <c:dLbl>
              <c:idx val="5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B-A7C0-43FA-9035-DD7CA332AF50}"/>
                </c:ext>
              </c:extLst>
            </c:dLbl>
            <c:dLbl>
              <c:idx val="5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C-A7C0-43FA-9035-DD7CA332AF50}"/>
                </c:ext>
              </c:extLst>
            </c:dLbl>
            <c:dLbl>
              <c:idx val="5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D-A7C0-43FA-9035-DD7CA332AF50}"/>
                </c:ext>
              </c:extLst>
            </c:dLbl>
            <c:dLbl>
              <c:idx val="6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E-A7C0-43FA-9035-DD7CA332AF50}"/>
                </c:ext>
              </c:extLst>
            </c:dLbl>
            <c:dLbl>
              <c:idx val="6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F-A7C0-43FA-9035-DD7CA332AF50}"/>
                </c:ext>
              </c:extLst>
            </c:dLbl>
            <c:dLbl>
              <c:idx val="6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0-A7C0-43FA-9035-DD7CA332AF50}"/>
                </c:ext>
              </c:extLst>
            </c:dLbl>
            <c:dLbl>
              <c:idx val="6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1-A7C0-43FA-9035-DD7CA332AF50}"/>
                </c:ext>
              </c:extLst>
            </c:dLbl>
            <c:dLbl>
              <c:idx val="6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2-A7C0-43FA-9035-DD7CA332AF50}"/>
                </c:ext>
              </c:extLst>
            </c:dLbl>
            <c:dLbl>
              <c:idx val="6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3-A7C0-43FA-9035-DD7CA332AF50}"/>
                </c:ext>
              </c:extLst>
            </c:dLbl>
            <c:dLbl>
              <c:idx val="6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4-A7C0-43FA-9035-DD7CA332AF50}"/>
                </c:ext>
              </c:extLst>
            </c:dLbl>
            <c:dLbl>
              <c:idx val="6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5-A7C0-43FA-9035-DD7CA332AF50}"/>
                </c:ext>
              </c:extLst>
            </c:dLbl>
            <c:dLbl>
              <c:idx val="6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6-A7C0-43FA-9035-DD7CA332AF50}"/>
                </c:ext>
              </c:extLst>
            </c:dLbl>
            <c:dLbl>
              <c:idx val="6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7-A7C0-43FA-9035-DD7CA332AF50}"/>
                </c:ext>
              </c:extLst>
            </c:dLbl>
            <c:dLbl>
              <c:idx val="7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8-A7C0-43FA-9035-DD7CA332AF50}"/>
                </c:ext>
              </c:extLst>
            </c:dLbl>
            <c:dLbl>
              <c:idx val="7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9-A7C0-43FA-9035-DD7CA332AF50}"/>
                </c:ext>
              </c:extLst>
            </c:dLbl>
            <c:dLbl>
              <c:idx val="7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A-A7C0-43FA-9035-DD7CA332AF50}"/>
                </c:ext>
              </c:extLst>
            </c:dLbl>
            <c:dLbl>
              <c:idx val="7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B-A7C0-43FA-9035-DD7CA332AF50}"/>
                </c:ext>
              </c:extLst>
            </c:dLbl>
            <c:dLbl>
              <c:idx val="7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C-A7C0-43FA-9035-DD7CA332AF50}"/>
                </c:ext>
              </c:extLst>
            </c:dLbl>
            <c:dLbl>
              <c:idx val="7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D-A7C0-43FA-9035-DD7CA332AF50}"/>
                </c:ext>
              </c:extLst>
            </c:dLbl>
            <c:dLbl>
              <c:idx val="7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E-A7C0-43FA-9035-DD7CA332AF50}"/>
                </c:ext>
              </c:extLst>
            </c:dLbl>
            <c:dLbl>
              <c:idx val="7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F-A7C0-43FA-9035-DD7CA332AF50}"/>
                </c:ext>
              </c:extLst>
            </c:dLbl>
            <c:dLbl>
              <c:idx val="7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0-A7C0-43FA-9035-DD7CA332AF50}"/>
                </c:ext>
              </c:extLst>
            </c:dLbl>
            <c:dLbl>
              <c:idx val="7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1-A7C0-43FA-9035-DD7CA332AF50}"/>
                </c:ext>
              </c:extLst>
            </c:dLbl>
            <c:dLbl>
              <c:idx val="8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2-A7C0-43FA-9035-DD7CA332AF50}"/>
                </c:ext>
              </c:extLst>
            </c:dLbl>
            <c:dLbl>
              <c:idx val="8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3-A7C0-43FA-9035-DD7CA332AF50}"/>
                </c:ext>
              </c:extLst>
            </c:dLbl>
            <c:dLbl>
              <c:idx val="8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4-A7C0-43FA-9035-DD7CA332AF50}"/>
                </c:ext>
              </c:extLst>
            </c:dLbl>
            <c:dLbl>
              <c:idx val="8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5-A7C0-43FA-9035-DD7CA332AF50}"/>
                </c:ext>
              </c:extLst>
            </c:dLbl>
            <c:dLbl>
              <c:idx val="8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6-A7C0-43FA-9035-DD7CA332AF50}"/>
                </c:ext>
              </c:extLst>
            </c:dLbl>
            <c:dLbl>
              <c:idx val="8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7-A7C0-43FA-9035-DD7CA332AF50}"/>
                </c:ext>
              </c:extLst>
            </c:dLbl>
            <c:dLbl>
              <c:idx val="8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8-A7C0-43FA-9035-DD7CA332AF50}"/>
                </c:ext>
              </c:extLst>
            </c:dLbl>
            <c:dLbl>
              <c:idx val="8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9-A7C0-43FA-9035-DD7CA332AF50}"/>
                </c:ext>
              </c:extLst>
            </c:dLbl>
            <c:dLbl>
              <c:idx val="8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A-A7C0-43FA-9035-DD7CA332AF50}"/>
                </c:ext>
              </c:extLst>
            </c:dLbl>
            <c:dLbl>
              <c:idx val="8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B-A7C0-43FA-9035-DD7CA332AF50}"/>
                </c:ext>
              </c:extLst>
            </c:dLbl>
            <c:dLbl>
              <c:idx val="9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C-A7C0-43FA-9035-DD7CA332AF50}"/>
                </c:ext>
              </c:extLst>
            </c:dLbl>
            <c:dLbl>
              <c:idx val="9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D-A7C0-43FA-9035-DD7CA332AF50}"/>
                </c:ext>
              </c:extLst>
            </c:dLbl>
            <c:dLbl>
              <c:idx val="9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E-A7C0-43FA-9035-DD7CA332AF50}"/>
                </c:ext>
              </c:extLst>
            </c:dLbl>
            <c:dLbl>
              <c:idx val="9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F-A7C0-43FA-9035-DD7CA332AF50}"/>
                </c:ext>
              </c:extLst>
            </c:dLbl>
            <c:dLbl>
              <c:idx val="9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0-A7C0-43FA-9035-DD7CA332AF50}"/>
                </c:ext>
              </c:extLst>
            </c:dLbl>
            <c:dLbl>
              <c:idx val="9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1-A7C0-43FA-9035-DD7CA332AF50}"/>
                </c:ext>
              </c:extLst>
            </c:dLbl>
            <c:dLbl>
              <c:idx val="9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2-A7C0-43FA-9035-DD7CA332AF50}"/>
                </c:ext>
              </c:extLst>
            </c:dLbl>
            <c:dLbl>
              <c:idx val="9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3-A7C0-43FA-9035-DD7CA332AF50}"/>
                </c:ext>
              </c:extLst>
            </c:dLbl>
            <c:dLbl>
              <c:idx val="9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4-A7C0-43FA-9035-DD7CA332AF50}"/>
                </c:ext>
              </c:extLst>
            </c:dLbl>
            <c:dLbl>
              <c:idx val="9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5-A7C0-43FA-9035-DD7CA332AF50}"/>
                </c:ext>
              </c:extLst>
            </c:dLbl>
            <c:dLbl>
              <c:idx val="10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6-A7C0-43FA-9035-DD7CA332AF50}"/>
                </c:ext>
              </c:extLst>
            </c:dLbl>
            <c:dLbl>
              <c:idx val="10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7-A7C0-43FA-9035-DD7CA332AF50}"/>
                </c:ext>
              </c:extLst>
            </c:dLbl>
            <c:dLbl>
              <c:idx val="10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8-A7C0-43FA-9035-DD7CA332AF50}"/>
                </c:ext>
              </c:extLst>
            </c:dLbl>
            <c:dLbl>
              <c:idx val="10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9-A7C0-43FA-9035-DD7CA332AF50}"/>
                </c:ext>
              </c:extLst>
            </c:dLbl>
            <c:dLbl>
              <c:idx val="10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A-A7C0-43FA-9035-DD7CA332AF50}"/>
                </c:ext>
              </c:extLst>
            </c:dLbl>
            <c:dLbl>
              <c:idx val="10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B-A7C0-43FA-9035-DD7CA332AF50}"/>
                </c:ext>
              </c:extLst>
            </c:dLbl>
            <c:dLbl>
              <c:idx val="10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C-A7C0-43FA-9035-DD7CA332AF50}"/>
                </c:ext>
              </c:extLst>
            </c:dLbl>
            <c:dLbl>
              <c:idx val="10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D-A7C0-43FA-9035-DD7CA332AF50}"/>
                </c:ext>
              </c:extLst>
            </c:dLbl>
            <c:dLbl>
              <c:idx val="10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E-A7C0-43FA-9035-DD7CA332AF50}"/>
                </c:ext>
              </c:extLst>
            </c:dLbl>
            <c:dLbl>
              <c:idx val="10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F-A7C0-43FA-9035-DD7CA332AF50}"/>
                </c:ext>
              </c:extLst>
            </c:dLbl>
            <c:dLbl>
              <c:idx val="1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0-A7C0-43FA-9035-DD7CA332AF50}"/>
                </c:ext>
              </c:extLst>
            </c:dLbl>
            <c:dLbl>
              <c:idx val="1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1-A7C0-43FA-9035-DD7CA332AF50}"/>
                </c:ext>
              </c:extLst>
            </c:dLbl>
            <c:dLbl>
              <c:idx val="1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2-A7C0-43FA-9035-DD7CA332AF50}"/>
                </c:ext>
              </c:extLst>
            </c:dLbl>
            <c:dLbl>
              <c:idx val="1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3-A7C0-43FA-9035-DD7CA332AF50}"/>
                </c:ext>
              </c:extLst>
            </c:dLbl>
            <c:dLbl>
              <c:idx val="1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4-A7C0-43FA-9035-DD7CA332AF50}"/>
                </c:ext>
              </c:extLst>
            </c:dLbl>
            <c:dLbl>
              <c:idx val="1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5-A7C0-43FA-9035-DD7CA332AF50}"/>
                </c:ext>
              </c:extLst>
            </c:dLbl>
            <c:dLbl>
              <c:idx val="1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6-A7C0-43FA-9035-DD7CA332AF50}"/>
                </c:ext>
              </c:extLst>
            </c:dLbl>
            <c:dLbl>
              <c:idx val="1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7-A7C0-43FA-9035-DD7CA332AF50}"/>
                </c:ext>
              </c:extLst>
            </c:dLbl>
            <c:dLbl>
              <c:idx val="1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8-A7C0-43FA-9035-DD7CA332AF50}"/>
                </c:ext>
              </c:extLst>
            </c:dLbl>
            <c:dLbl>
              <c:idx val="1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9-A7C0-43FA-9035-DD7CA332AF50}"/>
                </c:ext>
              </c:extLst>
            </c:dLbl>
            <c:dLbl>
              <c:idx val="1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A-A7C0-43FA-9035-DD7CA332AF50}"/>
                </c:ext>
              </c:extLst>
            </c:dLbl>
            <c:dLbl>
              <c:idx val="1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B-A7C0-43FA-9035-DD7CA332AF50}"/>
                </c:ext>
              </c:extLst>
            </c:dLbl>
            <c:dLbl>
              <c:idx val="1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C-A7C0-43FA-9035-DD7CA332AF50}"/>
                </c:ext>
              </c:extLst>
            </c:dLbl>
            <c:dLbl>
              <c:idx val="1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D-A7C0-43FA-9035-DD7CA332AF50}"/>
                </c:ext>
              </c:extLst>
            </c:dLbl>
            <c:dLbl>
              <c:idx val="1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E-A7C0-43FA-9035-DD7CA332AF50}"/>
                </c:ext>
              </c:extLst>
            </c:dLbl>
            <c:dLbl>
              <c:idx val="1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F-A7C0-43FA-9035-DD7CA332AF50}"/>
                </c:ext>
              </c:extLst>
            </c:dLbl>
            <c:dLbl>
              <c:idx val="1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0-A7C0-43FA-9035-DD7CA332AF50}"/>
                </c:ext>
              </c:extLst>
            </c:dLbl>
            <c:dLbl>
              <c:idx val="1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1-A7C0-43FA-9035-DD7CA332AF50}"/>
                </c:ext>
              </c:extLst>
            </c:dLbl>
            <c:dLbl>
              <c:idx val="1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2-A7C0-43FA-9035-DD7CA332AF50}"/>
                </c:ext>
              </c:extLst>
            </c:dLbl>
            <c:dLbl>
              <c:idx val="1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3-A7C0-43FA-9035-DD7CA332AF50}"/>
                </c:ext>
              </c:extLst>
            </c:dLbl>
            <c:dLbl>
              <c:idx val="1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4-A7C0-43FA-9035-DD7CA332AF50}"/>
                </c:ext>
              </c:extLst>
            </c:dLbl>
            <c:dLbl>
              <c:idx val="1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5-A7C0-43FA-9035-DD7CA332AF50}"/>
                </c:ext>
              </c:extLst>
            </c:dLbl>
            <c:dLbl>
              <c:idx val="1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6-A7C0-43FA-9035-DD7CA332AF50}"/>
                </c:ext>
              </c:extLst>
            </c:dLbl>
            <c:dLbl>
              <c:idx val="1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7-A7C0-43FA-9035-DD7CA332AF50}"/>
                </c:ext>
              </c:extLst>
            </c:dLbl>
            <c:dLbl>
              <c:idx val="1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8-A7C0-43FA-9035-DD7CA332AF50}"/>
                </c:ext>
              </c:extLst>
            </c:dLbl>
            <c:dLbl>
              <c:idx val="1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9-A7C0-43FA-9035-DD7CA332AF50}"/>
                </c:ext>
              </c:extLst>
            </c:dLbl>
            <c:dLbl>
              <c:idx val="1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A-A7C0-43FA-9035-DD7CA332AF50}"/>
                </c:ext>
              </c:extLst>
            </c:dLbl>
            <c:dLbl>
              <c:idx val="1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B-A7C0-43FA-9035-DD7CA332AF50}"/>
                </c:ext>
              </c:extLst>
            </c:dLbl>
            <c:dLbl>
              <c:idx val="1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C-A7C0-43FA-9035-DD7CA332AF50}"/>
                </c:ext>
              </c:extLst>
            </c:dLbl>
            <c:dLbl>
              <c:idx val="1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D-A7C0-43FA-9035-DD7CA332AF50}"/>
                </c:ext>
              </c:extLst>
            </c:dLbl>
            <c:dLbl>
              <c:idx val="1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E-A7C0-43FA-9035-DD7CA332AF50}"/>
                </c:ext>
              </c:extLst>
            </c:dLbl>
            <c:dLbl>
              <c:idx val="14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F-A7C0-43FA-9035-DD7CA332AF50}"/>
                </c:ext>
              </c:extLst>
            </c:dLbl>
            <c:dLbl>
              <c:idx val="14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0-A7C0-43FA-9035-DD7CA332AF50}"/>
                </c:ext>
              </c:extLst>
            </c:dLbl>
            <c:dLbl>
              <c:idx val="14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1-A7C0-43FA-9035-DD7CA332AF50}"/>
                </c:ext>
              </c:extLst>
            </c:dLbl>
            <c:dLbl>
              <c:idx val="14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2-A7C0-43FA-9035-DD7CA332AF50}"/>
                </c:ext>
              </c:extLst>
            </c:dLbl>
            <c:dLbl>
              <c:idx val="14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3-A7C0-43FA-9035-DD7CA332AF50}"/>
                </c:ext>
              </c:extLst>
            </c:dLbl>
            <c:dLbl>
              <c:idx val="14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4-A7C0-43FA-9035-DD7CA332AF50}"/>
                </c:ext>
              </c:extLst>
            </c:dLbl>
            <c:dLbl>
              <c:idx val="14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5-A7C0-43FA-9035-DD7CA332AF50}"/>
                </c:ext>
              </c:extLst>
            </c:dLbl>
            <c:dLbl>
              <c:idx val="14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6-A7C0-43FA-9035-DD7CA332AF50}"/>
                </c:ext>
              </c:extLst>
            </c:dLbl>
            <c:dLbl>
              <c:idx val="14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7-A7C0-43FA-9035-DD7CA332AF50}"/>
                </c:ext>
              </c:extLst>
            </c:dLbl>
            <c:dLbl>
              <c:idx val="15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8-A7C0-43FA-9035-DD7CA332AF50}"/>
                </c:ext>
              </c:extLst>
            </c:dLbl>
            <c:dLbl>
              <c:idx val="15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9-A7C0-43FA-9035-DD7CA332AF50}"/>
                </c:ext>
              </c:extLst>
            </c:dLbl>
            <c:dLbl>
              <c:idx val="15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A-A7C0-43FA-9035-DD7CA332AF50}"/>
                </c:ext>
              </c:extLst>
            </c:dLbl>
            <c:dLbl>
              <c:idx val="15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B-A7C0-43FA-9035-DD7CA332AF50}"/>
                </c:ext>
              </c:extLst>
            </c:dLbl>
            <c:dLbl>
              <c:idx val="15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C-A7C0-43FA-9035-DD7CA332AF50}"/>
                </c:ext>
              </c:extLst>
            </c:dLbl>
            <c:dLbl>
              <c:idx val="15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D-A7C0-43FA-9035-DD7CA332AF50}"/>
                </c:ext>
              </c:extLst>
            </c:dLbl>
            <c:dLbl>
              <c:idx val="15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E-A7C0-43FA-9035-DD7CA332AF50}"/>
                </c:ext>
              </c:extLst>
            </c:dLbl>
            <c:dLbl>
              <c:idx val="15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F-A7C0-43FA-9035-DD7CA332AF50}"/>
                </c:ext>
              </c:extLst>
            </c:dLbl>
            <c:dLbl>
              <c:idx val="15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0-A7C0-43FA-9035-DD7CA332AF50}"/>
                </c:ext>
              </c:extLst>
            </c:dLbl>
            <c:dLbl>
              <c:idx val="15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1-A7C0-43FA-9035-DD7CA332AF50}"/>
                </c:ext>
              </c:extLst>
            </c:dLbl>
            <c:dLbl>
              <c:idx val="16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2-A7C0-43FA-9035-DD7CA332AF50}"/>
                </c:ext>
              </c:extLst>
            </c:dLbl>
            <c:dLbl>
              <c:idx val="16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3-A7C0-43FA-9035-DD7CA332AF50}"/>
                </c:ext>
              </c:extLst>
            </c:dLbl>
            <c:dLbl>
              <c:idx val="16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4-A7C0-43FA-9035-DD7CA332AF50}"/>
                </c:ext>
              </c:extLst>
            </c:dLbl>
            <c:dLbl>
              <c:idx val="16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5-A7C0-43FA-9035-DD7CA332AF50}"/>
                </c:ext>
              </c:extLst>
            </c:dLbl>
            <c:dLbl>
              <c:idx val="16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6-A7C0-43FA-9035-DD7CA332AF50}"/>
                </c:ext>
              </c:extLst>
            </c:dLbl>
            <c:dLbl>
              <c:idx val="16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7-A7C0-43FA-9035-DD7CA332AF50}"/>
                </c:ext>
              </c:extLst>
            </c:dLbl>
            <c:dLbl>
              <c:idx val="16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8-A7C0-43FA-9035-DD7CA332AF50}"/>
                </c:ext>
              </c:extLst>
            </c:dLbl>
            <c:dLbl>
              <c:idx val="16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9-A7C0-43FA-9035-DD7CA332AF50}"/>
                </c:ext>
              </c:extLst>
            </c:dLbl>
            <c:dLbl>
              <c:idx val="16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A-A7C0-43FA-9035-DD7CA332AF50}"/>
                </c:ext>
              </c:extLst>
            </c:dLbl>
            <c:dLbl>
              <c:idx val="16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B-A7C0-43FA-9035-DD7CA332AF50}"/>
                </c:ext>
              </c:extLst>
            </c:dLbl>
            <c:dLbl>
              <c:idx val="17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C-A7C0-43FA-9035-DD7CA332AF50}"/>
                </c:ext>
              </c:extLst>
            </c:dLbl>
            <c:dLbl>
              <c:idx val="17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D-A7C0-43FA-9035-DD7CA332AF50}"/>
                </c:ext>
              </c:extLst>
            </c:dLbl>
            <c:dLbl>
              <c:idx val="17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E-A7C0-43FA-9035-DD7CA332AF50}"/>
                </c:ext>
              </c:extLst>
            </c:dLbl>
            <c:dLbl>
              <c:idx val="17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F-A7C0-43FA-9035-DD7CA332AF50}"/>
                </c:ext>
              </c:extLst>
            </c:dLbl>
            <c:dLbl>
              <c:idx val="17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0-A7C0-43FA-9035-DD7CA332AF50}"/>
                </c:ext>
              </c:extLst>
            </c:dLbl>
            <c:dLbl>
              <c:idx val="17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1-A7C0-43FA-9035-DD7CA332AF50}"/>
                </c:ext>
              </c:extLst>
            </c:dLbl>
            <c:dLbl>
              <c:idx val="17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2-A7C0-43FA-9035-DD7CA332AF50}"/>
                </c:ext>
              </c:extLst>
            </c:dLbl>
            <c:dLbl>
              <c:idx val="17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3-A7C0-43FA-9035-DD7CA332AF50}"/>
                </c:ext>
              </c:extLst>
            </c:dLbl>
            <c:dLbl>
              <c:idx val="17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4-A7C0-43FA-9035-DD7CA332AF50}"/>
                </c:ext>
              </c:extLst>
            </c:dLbl>
            <c:dLbl>
              <c:idx val="17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5-A7C0-43FA-9035-DD7CA332AF50}"/>
                </c:ext>
              </c:extLst>
            </c:dLbl>
            <c:dLbl>
              <c:idx val="18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6-A7C0-43FA-9035-DD7CA332AF50}"/>
                </c:ext>
              </c:extLst>
            </c:dLbl>
            <c:dLbl>
              <c:idx val="18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7-A7C0-43FA-9035-DD7CA332AF50}"/>
                </c:ext>
              </c:extLst>
            </c:dLbl>
            <c:dLbl>
              <c:idx val="18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8-A7C0-43FA-9035-DD7CA332AF50}"/>
                </c:ext>
              </c:extLst>
            </c:dLbl>
            <c:dLbl>
              <c:idx val="18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9-A7C0-43FA-9035-DD7CA332AF50}"/>
                </c:ext>
              </c:extLst>
            </c:dLbl>
            <c:dLbl>
              <c:idx val="18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A-A7C0-43FA-9035-DD7CA332AF50}"/>
                </c:ext>
              </c:extLst>
            </c:dLbl>
            <c:dLbl>
              <c:idx val="18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B-A7C0-43FA-9035-DD7CA332AF50}"/>
                </c:ext>
              </c:extLst>
            </c:dLbl>
            <c:dLbl>
              <c:idx val="18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C-A7C0-43FA-9035-DD7CA332AF50}"/>
                </c:ext>
              </c:extLst>
            </c:dLbl>
            <c:dLbl>
              <c:idx val="18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D-A7C0-43FA-9035-DD7CA332AF50}"/>
                </c:ext>
              </c:extLst>
            </c:dLbl>
            <c:dLbl>
              <c:idx val="18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E-A7C0-43FA-9035-DD7CA332AF50}"/>
                </c:ext>
              </c:extLst>
            </c:dLbl>
            <c:dLbl>
              <c:idx val="18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F-A7C0-43FA-9035-DD7CA332AF50}"/>
                </c:ext>
              </c:extLst>
            </c:dLbl>
            <c:dLbl>
              <c:idx val="19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0-A7C0-43FA-9035-DD7CA332AF50}"/>
                </c:ext>
              </c:extLst>
            </c:dLbl>
            <c:dLbl>
              <c:idx val="19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1-A7C0-43FA-9035-DD7CA332AF50}"/>
                </c:ext>
              </c:extLst>
            </c:dLbl>
            <c:dLbl>
              <c:idx val="19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2-A7C0-43FA-9035-DD7CA332AF50}"/>
                </c:ext>
              </c:extLst>
            </c:dLbl>
            <c:dLbl>
              <c:idx val="19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3-A7C0-43FA-9035-DD7CA332AF50}"/>
                </c:ext>
              </c:extLst>
            </c:dLbl>
            <c:dLbl>
              <c:idx val="19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4-A7C0-43FA-9035-DD7CA332AF50}"/>
                </c:ext>
              </c:extLst>
            </c:dLbl>
            <c:dLbl>
              <c:idx val="19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5-A7C0-43FA-9035-DD7CA332AF50}"/>
                </c:ext>
              </c:extLst>
            </c:dLbl>
            <c:dLbl>
              <c:idx val="19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6-A7C0-43FA-9035-DD7CA332AF50}"/>
                </c:ext>
              </c:extLst>
            </c:dLbl>
            <c:dLbl>
              <c:idx val="19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7-A7C0-43FA-9035-DD7CA332AF50}"/>
                </c:ext>
              </c:extLst>
            </c:dLbl>
            <c:dLbl>
              <c:idx val="19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8-A7C0-43FA-9035-DD7CA332AF50}"/>
                </c:ext>
              </c:extLst>
            </c:dLbl>
            <c:dLbl>
              <c:idx val="19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9-A7C0-43FA-9035-DD7CA332AF50}"/>
                </c:ext>
              </c:extLst>
            </c:dLbl>
            <c:dLbl>
              <c:idx val="20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A-A7C0-43FA-9035-DD7CA332AF50}"/>
                </c:ext>
              </c:extLst>
            </c:dLbl>
            <c:dLbl>
              <c:idx val="20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B-A7C0-43FA-9035-DD7CA332AF50}"/>
                </c:ext>
              </c:extLst>
            </c:dLbl>
            <c:dLbl>
              <c:idx val="20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C-A7C0-43FA-9035-DD7CA332AF50}"/>
                </c:ext>
              </c:extLst>
            </c:dLbl>
            <c:dLbl>
              <c:idx val="20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D-A7C0-43FA-9035-DD7CA332AF50}"/>
                </c:ext>
              </c:extLst>
            </c:dLbl>
            <c:dLbl>
              <c:idx val="20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E-A7C0-43FA-9035-DD7CA332AF50}"/>
                </c:ext>
              </c:extLst>
            </c:dLbl>
            <c:dLbl>
              <c:idx val="20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F-A7C0-43FA-9035-DD7CA332AF50}"/>
                </c:ext>
              </c:extLst>
            </c:dLbl>
            <c:dLbl>
              <c:idx val="20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0-A7C0-43FA-9035-DD7CA332AF50}"/>
                </c:ext>
              </c:extLst>
            </c:dLbl>
            <c:dLbl>
              <c:idx val="20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1-A7C0-43FA-9035-DD7CA332AF50}"/>
                </c:ext>
              </c:extLst>
            </c:dLbl>
            <c:dLbl>
              <c:idx val="20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2-A7C0-43FA-9035-DD7CA332AF50}"/>
                </c:ext>
              </c:extLst>
            </c:dLbl>
            <c:dLbl>
              <c:idx val="20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3-A7C0-43FA-9035-DD7CA332AF50}"/>
                </c:ext>
              </c:extLst>
            </c:dLbl>
            <c:dLbl>
              <c:idx val="2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4-A7C0-43FA-9035-DD7CA332AF50}"/>
                </c:ext>
              </c:extLst>
            </c:dLbl>
            <c:dLbl>
              <c:idx val="2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5-A7C0-43FA-9035-DD7CA332AF50}"/>
                </c:ext>
              </c:extLst>
            </c:dLbl>
            <c:dLbl>
              <c:idx val="2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6-A7C0-43FA-9035-DD7CA332AF50}"/>
                </c:ext>
              </c:extLst>
            </c:dLbl>
            <c:dLbl>
              <c:idx val="2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7-A7C0-43FA-9035-DD7CA332AF50}"/>
                </c:ext>
              </c:extLst>
            </c:dLbl>
            <c:dLbl>
              <c:idx val="2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8-A7C0-43FA-9035-DD7CA332AF50}"/>
                </c:ext>
              </c:extLst>
            </c:dLbl>
            <c:dLbl>
              <c:idx val="2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9-A7C0-43FA-9035-DD7CA332AF50}"/>
                </c:ext>
              </c:extLst>
            </c:dLbl>
            <c:dLbl>
              <c:idx val="2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A-A7C0-43FA-9035-DD7CA332AF50}"/>
                </c:ext>
              </c:extLst>
            </c:dLbl>
            <c:dLbl>
              <c:idx val="2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B-A7C0-43FA-9035-DD7CA332AF50}"/>
                </c:ext>
              </c:extLst>
            </c:dLbl>
            <c:dLbl>
              <c:idx val="2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C-A7C0-43FA-9035-DD7CA332AF50}"/>
                </c:ext>
              </c:extLst>
            </c:dLbl>
            <c:dLbl>
              <c:idx val="2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D-A7C0-43FA-9035-DD7CA332AF50}"/>
                </c:ext>
              </c:extLst>
            </c:dLbl>
            <c:dLbl>
              <c:idx val="2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E-A7C0-43FA-9035-DD7CA332AF50}"/>
                </c:ext>
              </c:extLst>
            </c:dLbl>
            <c:dLbl>
              <c:idx val="2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F-A7C0-43FA-9035-DD7CA332AF50}"/>
                </c:ext>
              </c:extLst>
            </c:dLbl>
            <c:dLbl>
              <c:idx val="2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0-A7C0-43FA-9035-DD7CA332AF50}"/>
                </c:ext>
              </c:extLst>
            </c:dLbl>
            <c:dLbl>
              <c:idx val="2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1-A7C0-43FA-9035-DD7CA332AF50}"/>
                </c:ext>
              </c:extLst>
            </c:dLbl>
            <c:dLbl>
              <c:idx val="2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2-A7C0-43FA-9035-DD7CA332AF50}"/>
                </c:ext>
              </c:extLst>
            </c:dLbl>
            <c:dLbl>
              <c:idx val="2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3-A7C0-43FA-9035-DD7CA332AF50}"/>
                </c:ext>
              </c:extLst>
            </c:dLbl>
            <c:dLbl>
              <c:idx val="2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4-A7C0-43FA-9035-DD7CA332AF50}"/>
                </c:ext>
              </c:extLst>
            </c:dLbl>
            <c:dLbl>
              <c:idx val="2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5-A7C0-43FA-9035-DD7CA332AF50}"/>
                </c:ext>
              </c:extLst>
            </c:dLbl>
            <c:dLbl>
              <c:idx val="2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6-A7C0-43FA-9035-DD7CA332AF50}"/>
                </c:ext>
              </c:extLst>
            </c:dLbl>
            <c:dLbl>
              <c:idx val="2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7-A7C0-43FA-9035-DD7CA332AF50}"/>
                </c:ext>
              </c:extLst>
            </c:dLbl>
            <c:dLbl>
              <c:idx val="2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8-A7C0-43FA-9035-DD7CA332AF50}"/>
                </c:ext>
              </c:extLst>
            </c:dLbl>
            <c:dLbl>
              <c:idx val="2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9-A7C0-43FA-9035-DD7CA332AF50}"/>
                </c:ext>
              </c:extLst>
            </c:dLbl>
            <c:dLbl>
              <c:idx val="2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A-A7C0-43FA-9035-DD7CA332AF50}"/>
                </c:ext>
              </c:extLst>
            </c:dLbl>
            <c:dLbl>
              <c:idx val="2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B-A7C0-43FA-9035-DD7CA332AF50}"/>
                </c:ext>
              </c:extLst>
            </c:dLbl>
            <c:dLbl>
              <c:idx val="2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C-A7C0-43FA-9035-DD7CA332AF50}"/>
                </c:ext>
              </c:extLst>
            </c:dLbl>
            <c:dLbl>
              <c:idx val="2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D-A7C0-43FA-9035-DD7CA332AF50}"/>
                </c:ext>
              </c:extLst>
            </c:dLbl>
            <c:dLbl>
              <c:idx val="2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E-A7C0-43FA-9035-DD7CA332AF50}"/>
                </c:ext>
              </c:extLst>
            </c:dLbl>
            <c:dLbl>
              <c:idx val="2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F-A7C0-43FA-9035-DD7CA332AF50}"/>
                </c:ext>
              </c:extLst>
            </c:dLbl>
            <c:dLbl>
              <c:idx val="2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0-A7C0-43FA-9035-DD7CA332AF50}"/>
                </c:ext>
              </c:extLst>
            </c:dLbl>
            <c:dLbl>
              <c:idx val="2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1-A7C0-43FA-9035-DD7CA332AF50}"/>
                </c:ext>
              </c:extLst>
            </c:dLbl>
            <c:dLbl>
              <c:idx val="2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2-A7C0-43FA-9035-DD7CA332AF50}"/>
                </c:ext>
              </c:extLst>
            </c:dLbl>
            <c:dLbl>
              <c:idx val="24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3-A7C0-43FA-9035-DD7CA332AF50}"/>
                </c:ext>
              </c:extLst>
            </c:dLbl>
            <c:dLbl>
              <c:idx val="24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4-A7C0-43FA-9035-DD7CA332AF50}"/>
                </c:ext>
              </c:extLst>
            </c:dLbl>
            <c:dLbl>
              <c:idx val="24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5-A7C0-43FA-9035-DD7CA332AF50}"/>
                </c:ext>
              </c:extLst>
            </c:dLbl>
            <c:dLbl>
              <c:idx val="24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6-A7C0-43FA-9035-DD7CA332AF50}"/>
                </c:ext>
              </c:extLst>
            </c:dLbl>
            <c:dLbl>
              <c:idx val="24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7-A7C0-43FA-9035-DD7CA332AF50}"/>
                </c:ext>
              </c:extLst>
            </c:dLbl>
            <c:dLbl>
              <c:idx val="24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8-A7C0-43FA-9035-DD7CA332AF50}"/>
                </c:ext>
              </c:extLst>
            </c:dLbl>
            <c:dLbl>
              <c:idx val="24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9-A7C0-43FA-9035-DD7CA332AF50}"/>
                </c:ext>
              </c:extLst>
            </c:dLbl>
            <c:dLbl>
              <c:idx val="24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A-A7C0-43FA-9035-DD7CA332AF50}"/>
                </c:ext>
              </c:extLst>
            </c:dLbl>
            <c:dLbl>
              <c:idx val="24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B-A7C0-43FA-9035-DD7CA332AF50}"/>
                </c:ext>
              </c:extLst>
            </c:dLbl>
            <c:dLbl>
              <c:idx val="25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C-A7C0-43FA-9035-DD7CA332AF50}"/>
                </c:ext>
              </c:extLst>
            </c:dLbl>
            <c:dLbl>
              <c:idx val="25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D-A7C0-43FA-9035-DD7CA332AF50}"/>
                </c:ext>
              </c:extLst>
            </c:dLbl>
            <c:dLbl>
              <c:idx val="25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E-A7C0-43FA-9035-DD7CA332AF50}"/>
                </c:ext>
              </c:extLst>
            </c:dLbl>
            <c:dLbl>
              <c:idx val="25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F-A7C0-43FA-9035-DD7CA332AF50}"/>
                </c:ext>
              </c:extLst>
            </c:dLbl>
            <c:dLbl>
              <c:idx val="25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0-A7C0-43FA-9035-DD7CA332AF50}"/>
                </c:ext>
              </c:extLst>
            </c:dLbl>
            <c:dLbl>
              <c:idx val="25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1-A7C0-43FA-9035-DD7CA332AF50}"/>
                </c:ext>
              </c:extLst>
            </c:dLbl>
            <c:dLbl>
              <c:idx val="25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2-A7C0-43FA-9035-DD7CA332AF50}"/>
                </c:ext>
              </c:extLst>
            </c:dLbl>
            <c:dLbl>
              <c:idx val="25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3-A7C0-43FA-9035-DD7CA332AF50}"/>
                </c:ext>
              </c:extLst>
            </c:dLbl>
            <c:dLbl>
              <c:idx val="25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4-A7C0-43FA-9035-DD7CA332AF50}"/>
                </c:ext>
              </c:extLst>
            </c:dLbl>
            <c:dLbl>
              <c:idx val="25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5-A7C0-43FA-9035-DD7CA332AF50}"/>
                </c:ext>
              </c:extLst>
            </c:dLbl>
            <c:dLbl>
              <c:idx val="26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6-A7C0-43FA-9035-DD7CA332AF50}"/>
                </c:ext>
              </c:extLst>
            </c:dLbl>
            <c:dLbl>
              <c:idx val="26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7-A7C0-43FA-9035-DD7CA332AF50}"/>
                </c:ext>
              </c:extLst>
            </c:dLbl>
            <c:dLbl>
              <c:idx val="26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8-A7C0-43FA-9035-DD7CA332AF50}"/>
                </c:ext>
              </c:extLst>
            </c:dLbl>
            <c:dLbl>
              <c:idx val="26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9-A7C0-43FA-9035-DD7CA332AF50}"/>
                </c:ext>
              </c:extLst>
            </c:dLbl>
            <c:dLbl>
              <c:idx val="26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A-A7C0-43FA-9035-DD7CA332AF50}"/>
                </c:ext>
              </c:extLst>
            </c:dLbl>
            <c:dLbl>
              <c:idx val="26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B-A7C0-43FA-9035-DD7CA332AF50}"/>
                </c:ext>
              </c:extLst>
            </c:dLbl>
            <c:dLbl>
              <c:idx val="26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C-A7C0-43FA-9035-DD7CA332AF50}"/>
                </c:ext>
              </c:extLst>
            </c:dLbl>
            <c:spPr>
              <a:noFill/>
              <a:ln>
                <a:noFill/>
              </a:ln>
              <a:effectLst/>
            </c:spPr>
            <c:txPr>
              <a:bodyPr rot="0" spcFirstLastPara="1" vertOverflow="ellipsis" vert="horz" wrap="non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xVal>
            <c:numRef>
              <c:f>'W7'!$D$35:$D$301</c:f>
              <c:numCache>
                <c:formatCode>General</c:formatCode>
                <c:ptCount val="267"/>
                <c:pt idx="0">
                  <c:v>0</c:v>
                </c:pt>
                <c:pt idx="1">
                  <c:v>0</c:v>
                </c:pt>
                <c:pt idx="2">
                  <c:v>0</c:v>
                </c:pt>
                <c:pt idx="3">
                  <c:v>0</c:v>
                </c:pt>
                <c:pt idx="4">
                  <c:v>0</c:v>
                </c:pt>
                <c:pt idx="5">
                  <c:v>0</c:v>
                </c:pt>
                <c:pt idx="6">
                  <c:v>0</c:v>
                </c:pt>
                <c:pt idx="7">
                  <c:v>0</c:v>
                </c:pt>
                <c:pt idx="8">
                  <c:v>0</c:v>
                </c:pt>
                <c:pt idx="9">
                  <c:v>0</c:v>
                </c:pt>
              </c:numCache>
            </c:numRef>
          </c:xVal>
          <c:yVal>
            <c:numRef>
              <c:f>'W7'!$C$35:$C$301</c:f>
              <c:numCache>
                <c:formatCode>General</c:formatCode>
                <c:ptCount val="267"/>
                <c:pt idx="0">
                  <c:v>1</c:v>
                </c:pt>
                <c:pt idx="1">
                  <c:v>2</c:v>
                </c:pt>
                <c:pt idx="2">
                  <c:v>3</c:v>
                </c:pt>
                <c:pt idx="3">
                  <c:v>4</c:v>
                </c:pt>
                <c:pt idx="4">
                  <c:v>5</c:v>
                </c:pt>
                <c:pt idx="5">
                  <c:v>6</c:v>
                </c:pt>
                <c:pt idx="6">
                  <c:v>7</c:v>
                </c:pt>
                <c:pt idx="7">
                  <c:v>8</c:v>
                </c:pt>
                <c:pt idx="8">
                  <c:v>9</c:v>
                </c:pt>
                <c:pt idx="9">
                  <c:v>10</c:v>
                </c:pt>
              </c:numCache>
            </c:numRef>
          </c:yVal>
          <c:smooth val="0"/>
          <c:extLst>
            <c:ext xmlns:c15="http://schemas.microsoft.com/office/drawing/2012/chart" uri="{02D57815-91ED-43cb-92C2-25804820EDAC}">
              <c15:datalabelsRange>
                <c15:f>'W7'!$A$35:$A$301</c15:f>
                <c15:dlblRangeCache>
                  <c:ptCount val="267"/>
                  <c:pt idx="0">
                    <c:v>Sudan</c:v>
                  </c:pt>
                  <c:pt idx="1">
                    <c:v>Somalia</c:v>
                  </c:pt>
                  <c:pt idx="2">
                    <c:v>Yemen</c:v>
                  </c:pt>
                  <c:pt idx="3">
                    <c:v>Syrian Arab Republic</c:v>
                  </c:pt>
                  <c:pt idx="4">
                    <c:v>Iraq</c:v>
                  </c:pt>
                  <c:pt idx="5">
                    <c:v>Pakistan</c:v>
                  </c:pt>
                  <c:pt idx="6">
                    <c:v>Morocco</c:v>
                  </c:pt>
                  <c:pt idx="7">
                    <c:v>Afghanistan</c:v>
                  </c:pt>
                  <c:pt idx="8">
                    <c:v>Iran (Islamic Republic of)</c:v>
                  </c:pt>
                  <c:pt idx="9">
                    <c:v>occupied Palestinian territories</c:v>
                  </c:pt>
                </c15:dlblRangeCache>
              </c15:datalabelsRange>
            </c:ext>
            <c:ext xmlns:c16="http://schemas.microsoft.com/office/drawing/2014/chart" uri="{C3380CC4-5D6E-409C-BE32-E72D297353CC}">
              <c16:uniqueId val="{0000010D-A7C0-43FA-9035-DD7CA332AF50}"/>
            </c:ext>
          </c:extLst>
        </c:ser>
        <c:ser>
          <c:idx val="6"/>
          <c:order val="6"/>
          <c:tx>
            <c:strRef>
              <c:f>'W7'!$G$34</c:f>
              <c:strCache>
                <c:ptCount val="1"/>
                <c:pt idx="0">
                  <c:v>Midpoint</c:v>
                </c:pt>
              </c:strCache>
            </c:strRef>
          </c:tx>
          <c:spPr>
            <a:ln w="25400" cap="rnd">
              <a:noFill/>
              <a:round/>
            </a:ln>
            <a:effectLst/>
          </c:spPr>
          <c:marker>
            <c:symbol val="circle"/>
            <c:size val="5"/>
            <c:spPr>
              <a:noFill/>
              <a:ln w="9525">
                <a:noFill/>
              </a:ln>
              <a:effectLst/>
            </c:spPr>
          </c:marker>
          <c:errBars>
            <c:errDir val="x"/>
            <c:errBarType val="both"/>
            <c:errValType val="cust"/>
            <c:noEndCap val="1"/>
            <c:plus>
              <c:numRef>
                <c:f>'W7'!$I$35:$I$301</c:f>
                <c:numCache>
                  <c:formatCode>General</c:formatCode>
                  <c:ptCount val="267"/>
                  <c:pt idx="0">
                    <c:v>10.056950000000001</c:v>
                  </c:pt>
                  <c:pt idx="1">
                    <c:v>7.707749999999578</c:v>
                  </c:pt>
                  <c:pt idx="2">
                    <c:v>10.253423231194574</c:v>
                  </c:pt>
                  <c:pt idx="3">
                    <c:v>14.454779951950059</c:v>
                  </c:pt>
                  <c:pt idx="4">
                    <c:v>10.312228821949873</c:v>
                  </c:pt>
                  <c:pt idx="5">
                    <c:v>9.503949999999989</c:v>
                  </c:pt>
                  <c:pt idx="6">
                    <c:v>10.325249999999997</c:v>
                  </c:pt>
                  <c:pt idx="7">
                    <c:v>1.190947680919578</c:v>
                  </c:pt>
                  <c:pt idx="8">
                    <c:v>6.2018499999999932</c:v>
                  </c:pt>
                  <c:pt idx="9">
                    <c:v>4.5934249999999963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plus>
            <c:minus>
              <c:numRef>
                <c:f>'W7'!$H$35:$H$301</c:f>
                <c:numCache>
                  <c:formatCode>General</c:formatCode>
                  <c:ptCount val="267"/>
                  <c:pt idx="0">
                    <c:v>10.056950000000001</c:v>
                  </c:pt>
                  <c:pt idx="1">
                    <c:v>7.707749999999578</c:v>
                  </c:pt>
                  <c:pt idx="2">
                    <c:v>10.253423231194567</c:v>
                  </c:pt>
                  <c:pt idx="3">
                    <c:v>14.454779951950059</c:v>
                  </c:pt>
                  <c:pt idx="4">
                    <c:v>10.312228821949873</c:v>
                  </c:pt>
                  <c:pt idx="5">
                    <c:v>9.5039500000000032</c:v>
                  </c:pt>
                  <c:pt idx="6">
                    <c:v>10.325249999999997</c:v>
                  </c:pt>
                  <c:pt idx="7">
                    <c:v>1.1909476809195638</c:v>
                  </c:pt>
                  <c:pt idx="8">
                    <c:v>6.2018500000000074</c:v>
                  </c:pt>
                  <c:pt idx="9">
                    <c:v>4.5934250000000105</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minus>
            <c:spPr>
              <a:noFill/>
              <a:ln w="9525" cap="flat" cmpd="sng" algn="ctr">
                <a:solidFill>
                  <a:schemeClr val="bg1">
                    <a:lumMod val="75000"/>
                  </a:schemeClr>
                </a:solidFill>
                <a:round/>
              </a:ln>
              <a:effectLst/>
            </c:spPr>
          </c:errBars>
          <c:xVal>
            <c:numRef>
              <c:f>'W7'!$G$35:$G$301</c:f>
              <c:numCache>
                <c:formatCode>0</c:formatCode>
                <c:ptCount val="267"/>
                <c:pt idx="0">
                  <c:v>33.019950000000001</c:v>
                </c:pt>
                <c:pt idx="1">
                  <c:v>44.810250000000451</c:v>
                </c:pt>
                <c:pt idx="2">
                  <c:v>55.955963050393876</c:v>
                </c:pt>
                <c:pt idx="3">
                  <c:v>75.214279951950061</c:v>
                </c:pt>
                <c:pt idx="4">
                  <c:v>76.041674142477007</c:v>
                </c:pt>
                <c:pt idx="5">
                  <c:v>83.019450000000006</c:v>
                </c:pt>
                <c:pt idx="6">
                  <c:v>86.776150000000001</c:v>
                </c:pt>
                <c:pt idx="7">
                  <c:v>75.659047680919571</c:v>
                </c:pt>
                <c:pt idx="8">
                  <c:v>92.734350000000006</c:v>
                </c:pt>
                <c:pt idx="9">
                  <c:v>89.499075000000005</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xVal>
          <c:yVal>
            <c:numRef>
              <c:f>'W7'!$C$35:$C$301</c:f>
              <c:numCache>
                <c:formatCode>General</c:formatCode>
                <c:ptCount val="267"/>
                <c:pt idx="0">
                  <c:v>1</c:v>
                </c:pt>
                <c:pt idx="1">
                  <c:v>2</c:v>
                </c:pt>
                <c:pt idx="2">
                  <c:v>3</c:v>
                </c:pt>
                <c:pt idx="3">
                  <c:v>4</c:v>
                </c:pt>
                <c:pt idx="4">
                  <c:v>5</c:v>
                </c:pt>
                <c:pt idx="5">
                  <c:v>6</c:v>
                </c:pt>
                <c:pt idx="6">
                  <c:v>7</c:v>
                </c:pt>
                <c:pt idx="7">
                  <c:v>8</c:v>
                </c:pt>
                <c:pt idx="8">
                  <c:v>9</c:v>
                </c:pt>
                <c:pt idx="9">
                  <c:v>10</c:v>
                </c:pt>
              </c:numCache>
            </c:numRef>
          </c:yVal>
          <c:smooth val="0"/>
          <c:extLst>
            <c:ext xmlns:c16="http://schemas.microsoft.com/office/drawing/2014/chart" uri="{C3380CC4-5D6E-409C-BE32-E72D297353CC}">
              <c16:uniqueId val="{0000010E-A7C0-43FA-9035-DD7CA332AF50}"/>
            </c:ext>
          </c:extLst>
        </c:ser>
        <c:dLbls>
          <c:showLegendKey val="0"/>
          <c:showVal val="0"/>
          <c:showCatName val="0"/>
          <c:showSerName val="0"/>
          <c:showPercent val="0"/>
          <c:showBubbleSize val="0"/>
        </c:dLbls>
        <c:axId val="552901071"/>
        <c:axId val="580136415"/>
        <c:extLst>
          <c:ext xmlns:c15="http://schemas.microsoft.com/office/drawing/2012/chart" uri="{02D57815-91ED-43cb-92C2-25804820EDAC}">
            <c15:filteredScatterSeries>
              <c15:ser>
                <c:idx val="1"/>
                <c:order val="1"/>
                <c:tx>
                  <c:strRef>
                    <c:extLst>
                      <c:ext uri="{02D57815-91ED-43cb-92C2-25804820EDAC}">
                        <c15:formulaRef>
                          <c15:sqref>'W7'!$J$34</c15:sqref>
                        </c15:formulaRef>
                      </c:ext>
                    </c:extLst>
                    <c:strCache>
                      <c:ptCount val="1"/>
                    </c:strCache>
                  </c:strRef>
                </c:tx>
                <c:spPr>
                  <a:ln w="25400" cap="rnd">
                    <a:noFill/>
                    <a:round/>
                  </a:ln>
                  <a:effectLst/>
                </c:spPr>
                <c:marker>
                  <c:symbol val="circle"/>
                  <c:size val="8"/>
                  <c:spPr>
                    <a:solidFill>
                      <a:srgbClr val="1DCFFF"/>
                    </a:solidFill>
                    <a:ln w="9525">
                      <a:noFill/>
                    </a:ln>
                    <a:effectLst/>
                  </c:spPr>
                </c:marker>
                <c:xVal>
                  <c:numRef>
                    <c:extLst>
                      <c:ext uri="{02D57815-91ED-43cb-92C2-25804820EDAC}">
                        <c15:formulaRef>
                          <c15:sqref>'W7'!$J$35:$J$301</c15:sqref>
                        </c15:formulaRef>
                      </c:ext>
                    </c:extLst>
                    <c:numCache>
                      <c:formatCode>General</c:formatCode>
                      <c:ptCount val="267"/>
                    </c:numCache>
                  </c:numRef>
                </c:xVal>
                <c:yVal>
                  <c:numRef>
                    <c:extLst>
                      <c:ext uri="{02D57815-91ED-43cb-92C2-25804820EDAC}">
                        <c15:formulaRef>
                          <c15:sqref>'W7'!$C$35:$C$301</c15:sqref>
                        </c15:formulaRef>
                      </c:ext>
                    </c:extLst>
                    <c:numCache>
                      <c:formatCode>General</c:formatCode>
                      <c:ptCount val="267"/>
                      <c:pt idx="0">
                        <c:v>1</c:v>
                      </c:pt>
                      <c:pt idx="1">
                        <c:v>2</c:v>
                      </c:pt>
                      <c:pt idx="2">
                        <c:v>3</c:v>
                      </c:pt>
                      <c:pt idx="3">
                        <c:v>4</c:v>
                      </c:pt>
                      <c:pt idx="4">
                        <c:v>5</c:v>
                      </c:pt>
                      <c:pt idx="5">
                        <c:v>6</c:v>
                      </c:pt>
                      <c:pt idx="6">
                        <c:v>7</c:v>
                      </c:pt>
                      <c:pt idx="7">
                        <c:v>8</c:v>
                      </c:pt>
                      <c:pt idx="8">
                        <c:v>9</c:v>
                      </c:pt>
                      <c:pt idx="9">
                        <c:v>10</c:v>
                      </c:pt>
                    </c:numCache>
                  </c:numRef>
                </c:yVal>
                <c:smooth val="0"/>
                <c:extLst>
                  <c:ext xmlns:c16="http://schemas.microsoft.com/office/drawing/2014/chart" uri="{C3380CC4-5D6E-409C-BE32-E72D297353CC}">
                    <c16:uniqueId val="{0000010F-A7C0-43FA-9035-DD7CA332AF50}"/>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'W7'!$K$34</c15:sqref>
                        </c15:formulaRef>
                      </c:ext>
                    </c:extLst>
                    <c:strCache>
                      <c:ptCount val="1"/>
                    </c:strCache>
                  </c:strRef>
                </c:tx>
                <c:spPr>
                  <a:ln w="25400" cap="rnd">
                    <a:noFill/>
                    <a:round/>
                  </a:ln>
                  <a:effectLst/>
                </c:spPr>
                <c:marker>
                  <c:symbol val="circle"/>
                  <c:size val="8"/>
                  <c:spPr>
                    <a:solidFill>
                      <a:schemeClr val="accent5">
                        <a:lumMod val="60000"/>
                        <a:lumOff val="40000"/>
                      </a:schemeClr>
                    </a:solidFill>
                    <a:ln w="9525">
                      <a:noFill/>
                    </a:ln>
                    <a:effectLst/>
                  </c:spPr>
                </c:marker>
                <c:xVal>
                  <c:numLit>
                    <c:formatCode>General</c:formatCode>
                    <c:ptCount val="267"/>
                  </c:numLit>
                </c:xVal>
                <c:yVal>
                  <c:numRef>
                    <c:extLst xmlns:c15="http://schemas.microsoft.com/office/drawing/2012/chart">
                      <c:ext xmlns:c15="http://schemas.microsoft.com/office/drawing/2012/chart" uri="{02D57815-91ED-43cb-92C2-25804820EDAC}">
                        <c15:formulaRef>
                          <c15:sqref>'W7'!$C$35:$C$301</c15:sqref>
                        </c15:formulaRef>
                      </c:ext>
                    </c:extLst>
                    <c:numCache>
                      <c:formatCode>General</c:formatCode>
                      <c:ptCount val="267"/>
                      <c:pt idx="0">
                        <c:v>1</c:v>
                      </c:pt>
                      <c:pt idx="1">
                        <c:v>2</c:v>
                      </c:pt>
                      <c:pt idx="2">
                        <c:v>3</c:v>
                      </c:pt>
                      <c:pt idx="3">
                        <c:v>4</c:v>
                      </c:pt>
                      <c:pt idx="4">
                        <c:v>5</c:v>
                      </c:pt>
                      <c:pt idx="5">
                        <c:v>6</c:v>
                      </c:pt>
                      <c:pt idx="6">
                        <c:v>7</c:v>
                      </c:pt>
                      <c:pt idx="7">
                        <c:v>8</c:v>
                      </c:pt>
                      <c:pt idx="8">
                        <c:v>9</c:v>
                      </c:pt>
                      <c:pt idx="9">
                        <c:v>10</c:v>
                      </c:pt>
                    </c:numCache>
                  </c:numRef>
                </c:yVal>
                <c:smooth val="0"/>
                <c:extLst xmlns:c15="http://schemas.microsoft.com/office/drawing/2012/chart">
                  <c:ext xmlns:c16="http://schemas.microsoft.com/office/drawing/2014/chart" uri="{C3380CC4-5D6E-409C-BE32-E72D297353CC}">
                    <c16:uniqueId val="{00000110-A7C0-43FA-9035-DD7CA332AF50}"/>
                  </c:ext>
                </c:extLst>
              </c15:ser>
            </c15:filteredScatterSeries>
            <c15:filteredScatterSeries>
              <c15:ser>
                <c:idx val="3"/>
                <c:order val="3"/>
                <c:tx>
                  <c:strRef>
                    <c:extLst xmlns:c15="http://schemas.microsoft.com/office/drawing/2012/chart">
                      <c:ext xmlns:c15="http://schemas.microsoft.com/office/drawing/2012/chart" uri="{02D57815-91ED-43cb-92C2-25804820EDAC}">
                        <c15:formulaRef>
                          <c15:sqref>'W7'!$L$34</c15:sqref>
                        </c15:formulaRef>
                      </c:ext>
                    </c:extLst>
                    <c:strCache>
                      <c:ptCount val="1"/>
                    </c:strCache>
                  </c:strRef>
                </c:tx>
                <c:spPr>
                  <a:ln w="25400" cap="rnd">
                    <a:noFill/>
                    <a:round/>
                  </a:ln>
                  <a:effectLst/>
                </c:spPr>
                <c:marker>
                  <c:symbol val="circle"/>
                  <c:size val="8"/>
                  <c:spPr>
                    <a:solidFill>
                      <a:schemeClr val="accent5">
                        <a:lumMod val="75000"/>
                      </a:schemeClr>
                    </a:solidFill>
                    <a:ln w="9525">
                      <a:noFill/>
                    </a:ln>
                    <a:effectLst/>
                  </c:spPr>
                </c:marker>
                <c:xVal>
                  <c:numLit>
                    <c:formatCode>General</c:formatCode>
                    <c:ptCount val="267"/>
                  </c:numLit>
                </c:xVal>
                <c:yVal>
                  <c:numRef>
                    <c:extLst xmlns:c15="http://schemas.microsoft.com/office/drawing/2012/chart">
                      <c:ext xmlns:c15="http://schemas.microsoft.com/office/drawing/2012/chart" uri="{02D57815-91ED-43cb-92C2-25804820EDAC}">
                        <c15:formulaRef>
                          <c15:sqref>'W7'!$C$35:$C$301</c15:sqref>
                        </c15:formulaRef>
                      </c:ext>
                    </c:extLst>
                    <c:numCache>
                      <c:formatCode>General</c:formatCode>
                      <c:ptCount val="267"/>
                      <c:pt idx="0">
                        <c:v>1</c:v>
                      </c:pt>
                      <c:pt idx="1">
                        <c:v>2</c:v>
                      </c:pt>
                      <c:pt idx="2">
                        <c:v>3</c:v>
                      </c:pt>
                      <c:pt idx="3">
                        <c:v>4</c:v>
                      </c:pt>
                      <c:pt idx="4">
                        <c:v>5</c:v>
                      </c:pt>
                      <c:pt idx="5">
                        <c:v>6</c:v>
                      </c:pt>
                      <c:pt idx="6">
                        <c:v>7</c:v>
                      </c:pt>
                      <c:pt idx="7">
                        <c:v>8</c:v>
                      </c:pt>
                      <c:pt idx="8">
                        <c:v>9</c:v>
                      </c:pt>
                      <c:pt idx="9">
                        <c:v>10</c:v>
                      </c:pt>
                    </c:numCache>
                  </c:numRef>
                </c:yVal>
                <c:smooth val="0"/>
                <c:extLst xmlns:c15="http://schemas.microsoft.com/office/drawing/2012/chart">
                  <c:ext xmlns:c16="http://schemas.microsoft.com/office/drawing/2014/chart" uri="{C3380CC4-5D6E-409C-BE32-E72D297353CC}">
                    <c16:uniqueId val="{00000111-A7C0-43FA-9035-DD7CA332AF50}"/>
                  </c:ext>
                </c:extLst>
              </c15:ser>
            </c15:filteredScatterSeries>
          </c:ext>
        </c:extLst>
      </c:scatterChart>
      <c:valAx>
        <c:axId val="552901071"/>
        <c:scaling>
          <c:orientation val="minMax"/>
          <c:max val="1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Use</a:t>
                </a:r>
                <a:r>
                  <a:rPr lang="en-US" baseline="0"/>
                  <a:t> of b</a:t>
                </a:r>
                <a:r>
                  <a:rPr lang="en-US"/>
                  <a:t>asic</a:t>
                </a:r>
                <a:r>
                  <a:rPr lang="en-US" baseline="0"/>
                  <a:t> water (%)</a:t>
                </a:r>
                <a:endParaRPr lang="en-US"/>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0136415"/>
        <c:crosses val="autoZero"/>
        <c:crossBetween val="midCat"/>
      </c:valAx>
      <c:valAx>
        <c:axId val="580136415"/>
        <c:scaling>
          <c:orientation val="minMax"/>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901071"/>
        <c:crosses val="autoZero"/>
        <c:crossBetween val="midCat"/>
        <c:majorUnit val="1"/>
      </c:valAx>
      <c:spPr>
        <a:noFill/>
        <a:ln>
          <a:noFill/>
        </a:ln>
        <a:effectLst/>
      </c:spPr>
    </c:plotArea>
    <c:legend>
      <c:legendPos val="b"/>
      <c:legendEntry>
        <c:idx val="2"/>
        <c:delete val="1"/>
      </c:legendEntry>
      <c:legendEntry>
        <c:idx val="3"/>
        <c:delete val="1"/>
      </c:legendEntry>
      <c:layout>
        <c:manualLayout>
          <c:xMode val="edge"/>
          <c:yMode val="edge"/>
          <c:x val="0.21494468252868365"/>
          <c:y val="0.91696148204441652"/>
          <c:w val="0.72859538113748146"/>
          <c:h val="5.313959587842047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000274674967952"/>
          <c:y val="2.9569838252976998E-2"/>
          <c:w val="0.54267167185497167"/>
          <c:h val="0.78888551141219998"/>
        </c:manualLayout>
      </c:layout>
      <c:scatterChart>
        <c:scatterStyle val="lineMarker"/>
        <c:varyColors val="0"/>
        <c:ser>
          <c:idx val="0"/>
          <c:order val="0"/>
          <c:tx>
            <c:strRef>
              <c:f>'W7'!$Q$34</c:f>
              <c:strCache>
                <c:ptCount val="1"/>
                <c:pt idx="0">
                  <c:v>Basic water (rural)</c:v>
                </c:pt>
              </c:strCache>
            </c:strRef>
          </c:tx>
          <c:spPr>
            <a:ln w="25400" cap="rnd">
              <a:noFill/>
              <a:round/>
            </a:ln>
            <a:effectLst/>
          </c:spPr>
          <c:marker>
            <c:symbol val="circle"/>
            <c:size val="8"/>
            <c:spPr>
              <a:solidFill>
                <a:schemeClr val="accent1">
                  <a:lumMod val="40000"/>
                  <a:lumOff val="60000"/>
                </a:schemeClr>
              </a:solidFill>
              <a:ln w="9525">
                <a:noFill/>
              </a:ln>
              <a:effectLst/>
            </c:spPr>
          </c:marker>
          <c:xVal>
            <c:numRef>
              <c:f>'W7'!$Q$35:$Q$301</c:f>
              <c:numCache>
                <c:formatCode>0</c:formatCode>
                <c:ptCount val="267"/>
                <c:pt idx="0">
                  <c:v>11.3208</c:v>
                </c:pt>
                <c:pt idx="1">
                  <c:v>19.60779999999977</c:v>
                </c:pt>
                <c:pt idx="2">
                  <c:v>46.771700000000003</c:v>
                </c:pt>
                <c:pt idx="3">
                  <c:v>52.933700000000002</c:v>
                </c:pt>
                <c:pt idx="4">
                  <c:v>62.447299999999998</c:v>
                </c:pt>
                <c:pt idx="5">
                  <c:v>68.128200000000007</c:v>
                </c:pt>
                <c:pt idx="6">
                  <c:v>81.967200000000005</c:v>
                </c:pt>
              </c:numCache>
            </c:numRef>
          </c:xVal>
          <c:yVal>
            <c:numRef>
              <c:f>'W7'!$O$35:$O$301</c:f>
              <c:numCache>
                <c:formatCode>General</c:formatCode>
                <c:ptCount val="267"/>
                <c:pt idx="0">
                  <c:v>1</c:v>
                </c:pt>
                <c:pt idx="1">
                  <c:v>2</c:v>
                </c:pt>
                <c:pt idx="2">
                  <c:v>3</c:v>
                </c:pt>
                <c:pt idx="3">
                  <c:v>4</c:v>
                </c:pt>
                <c:pt idx="4">
                  <c:v>5</c:v>
                </c:pt>
                <c:pt idx="5">
                  <c:v>6</c:v>
                </c:pt>
                <c:pt idx="6">
                  <c:v>7</c:v>
                </c:pt>
              </c:numCache>
            </c:numRef>
          </c:yVal>
          <c:smooth val="0"/>
          <c:extLst>
            <c:ext xmlns:c16="http://schemas.microsoft.com/office/drawing/2014/chart" uri="{C3380CC4-5D6E-409C-BE32-E72D297353CC}">
              <c16:uniqueId val="{00000000-6817-42CE-94BE-05DFCF37E731}"/>
            </c:ext>
          </c:extLst>
        </c:ser>
        <c:ser>
          <c:idx val="4"/>
          <c:order val="4"/>
          <c:tx>
            <c:strRef>
              <c:f>'W7'!$R$34</c:f>
              <c:strCache>
                <c:ptCount val="1"/>
                <c:pt idx="0">
                  <c:v>Basic water (urban)</c:v>
                </c:pt>
              </c:strCache>
            </c:strRef>
          </c:tx>
          <c:spPr>
            <a:ln w="25400" cap="rnd">
              <a:noFill/>
              <a:round/>
            </a:ln>
            <a:effectLst/>
          </c:spPr>
          <c:marker>
            <c:symbol val="circle"/>
            <c:size val="8"/>
            <c:spPr>
              <a:solidFill>
                <a:srgbClr val="00B8EC"/>
              </a:solidFill>
              <a:ln w="9525">
                <a:noFill/>
              </a:ln>
              <a:effectLst/>
            </c:spPr>
          </c:marker>
          <c:xVal>
            <c:numRef>
              <c:f>'W7'!$R$35:$R$301</c:f>
              <c:numCache>
                <c:formatCode>0</c:formatCode>
                <c:ptCount val="267"/>
                <c:pt idx="0">
                  <c:v>53.658499999999997</c:v>
                </c:pt>
                <c:pt idx="1">
                  <c:v>55.018599999999424</c:v>
                </c:pt>
                <c:pt idx="2">
                  <c:v>76.038300000000007</c:v>
                </c:pt>
                <c:pt idx="3">
                  <c:v>76.994200000000006</c:v>
                </c:pt>
                <c:pt idx="4">
                  <c:v>84</c:v>
                </c:pt>
                <c:pt idx="5">
                  <c:v>94.793499999999995</c:v>
                </c:pt>
                <c:pt idx="6">
                  <c:v>96.507900000000006</c:v>
                </c:pt>
              </c:numCache>
            </c:numRef>
          </c:xVal>
          <c:yVal>
            <c:numRef>
              <c:f>'W7'!$O$35:$O$301</c:f>
              <c:numCache>
                <c:formatCode>General</c:formatCode>
                <c:ptCount val="267"/>
                <c:pt idx="0">
                  <c:v>1</c:v>
                </c:pt>
                <c:pt idx="1">
                  <c:v>2</c:v>
                </c:pt>
                <c:pt idx="2">
                  <c:v>3</c:v>
                </c:pt>
                <c:pt idx="3">
                  <c:v>4</c:v>
                </c:pt>
                <c:pt idx="4">
                  <c:v>5</c:v>
                </c:pt>
                <c:pt idx="5">
                  <c:v>6</c:v>
                </c:pt>
                <c:pt idx="6">
                  <c:v>7</c:v>
                </c:pt>
              </c:numCache>
            </c:numRef>
          </c:yVal>
          <c:smooth val="0"/>
          <c:extLst>
            <c:ext xmlns:c16="http://schemas.microsoft.com/office/drawing/2014/chart" uri="{C3380CC4-5D6E-409C-BE32-E72D297353CC}">
              <c16:uniqueId val="{00000001-6817-42CE-94BE-05DFCF37E731}"/>
            </c:ext>
          </c:extLst>
        </c:ser>
        <c:ser>
          <c:idx val="5"/>
          <c:order val="5"/>
          <c:tx>
            <c:strRef>
              <c:f>'W7'!$P$34</c:f>
              <c:strCache>
                <c:ptCount val="1"/>
                <c:pt idx="0">
                  <c:v>name_loc</c:v>
                </c:pt>
              </c:strCache>
            </c:strRef>
          </c:tx>
          <c:spPr>
            <a:ln w="25400" cap="rnd">
              <a:noFill/>
              <a:round/>
            </a:ln>
            <a:effectLst/>
          </c:spPr>
          <c:marker>
            <c:symbol val="circle"/>
            <c:size val="8"/>
            <c:spPr>
              <a:noFill/>
              <a:ln w="9525">
                <a:noFill/>
              </a:ln>
              <a:effectLst/>
            </c:spPr>
          </c:marker>
          <c:dLbls>
            <c:dLbl>
              <c:idx val="0"/>
              <c:tx>
                <c:rich>
                  <a:bodyPr/>
                  <a:lstStyle/>
                  <a:p>
                    <a:fld id="{E80ABA46-41B8-49C9-A6C0-F2E16006DD84}"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6817-42CE-94BE-05DFCF37E731}"/>
                </c:ext>
              </c:extLst>
            </c:dLbl>
            <c:dLbl>
              <c:idx val="1"/>
              <c:tx>
                <c:rich>
                  <a:bodyPr/>
                  <a:lstStyle/>
                  <a:p>
                    <a:fld id="{C3C2121D-06C7-4165-B40C-95E434E70322}"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817-42CE-94BE-05DFCF37E731}"/>
                </c:ext>
              </c:extLst>
            </c:dLbl>
            <c:dLbl>
              <c:idx val="2"/>
              <c:tx>
                <c:rich>
                  <a:bodyPr/>
                  <a:lstStyle/>
                  <a:p>
                    <a:fld id="{6A282A31-EE5D-41FC-BA0F-6164CF86F532}"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817-42CE-94BE-05DFCF37E731}"/>
                </c:ext>
              </c:extLst>
            </c:dLbl>
            <c:dLbl>
              <c:idx val="3"/>
              <c:tx>
                <c:rich>
                  <a:bodyPr/>
                  <a:lstStyle/>
                  <a:p>
                    <a:fld id="{FF12DA83-FCD8-4E6D-9FF0-DAB092161C98}"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817-42CE-94BE-05DFCF37E731}"/>
                </c:ext>
              </c:extLst>
            </c:dLbl>
            <c:dLbl>
              <c:idx val="4"/>
              <c:tx>
                <c:rich>
                  <a:bodyPr/>
                  <a:lstStyle/>
                  <a:p>
                    <a:fld id="{E172CBBE-DEDD-4657-A27E-7BA92819BDB5}"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817-42CE-94BE-05DFCF37E731}"/>
                </c:ext>
              </c:extLst>
            </c:dLbl>
            <c:dLbl>
              <c:idx val="5"/>
              <c:tx>
                <c:rich>
                  <a:bodyPr/>
                  <a:lstStyle/>
                  <a:p>
                    <a:fld id="{15859485-67CD-4E86-8FD4-8C7E76E417F9}"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817-42CE-94BE-05DFCF37E731}"/>
                </c:ext>
              </c:extLst>
            </c:dLbl>
            <c:dLbl>
              <c:idx val="6"/>
              <c:tx>
                <c:rich>
                  <a:bodyPr/>
                  <a:lstStyle/>
                  <a:p>
                    <a:fld id="{7D14CC67-79F0-4244-AEB0-8E4841931177}"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817-42CE-94BE-05DFCF37E731}"/>
                </c:ext>
              </c:extLst>
            </c:dLbl>
            <c:dLbl>
              <c:idx val="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817-42CE-94BE-05DFCF37E731}"/>
                </c:ext>
              </c:extLst>
            </c:dLbl>
            <c:dLbl>
              <c:idx val="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817-42CE-94BE-05DFCF37E731}"/>
                </c:ext>
              </c:extLst>
            </c:dLbl>
            <c:dLbl>
              <c:idx val="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817-42CE-94BE-05DFCF37E731}"/>
                </c:ext>
              </c:extLst>
            </c:dLbl>
            <c:dLbl>
              <c:idx val="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817-42CE-94BE-05DFCF37E731}"/>
                </c:ext>
              </c:extLst>
            </c:dLbl>
            <c:dLbl>
              <c:idx val="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817-42CE-94BE-05DFCF37E731}"/>
                </c:ext>
              </c:extLst>
            </c:dLbl>
            <c:dLbl>
              <c:idx val="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817-42CE-94BE-05DFCF37E731}"/>
                </c:ext>
              </c:extLst>
            </c:dLbl>
            <c:dLbl>
              <c:idx val="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817-42CE-94BE-05DFCF37E731}"/>
                </c:ext>
              </c:extLst>
            </c:dLbl>
            <c:dLbl>
              <c:idx val="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817-42CE-94BE-05DFCF37E731}"/>
                </c:ext>
              </c:extLst>
            </c:dLbl>
            <c:dLbl>
              <c:idx val="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817-42CE-94BE-05DFCF37E731}"/>
                </c:ext>
              </c:extLst>
            </c:dLbl>
            <c:dLbl>
              <c:idx val="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817-42CE-94BE-05DFCF37E731}"/>
                </c:ext>
              </c:extLst>
            </c:dLbl>
            <c:dLbl>
              <c:idx val="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817-42CE-94BE-05DFCF37E731}"/>
                </c:ext>
              </c:extLst>
            </c:dLbl>
            <c:dLbl>
              <c:idx val="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817-42CE-94BE-05DFCF37E731}"/>
                </c:ext>
              </c:extLst>
            </c:dLbl>
            <c:dLbl>
              <c:idx val="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817-42CE-94BE-05DFCF37E731}"/>
                </c:ext>
              </c:extLst>
            </c:dLbl>
            <c:dLbl>
              <c:idx val="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817-42CE-94BE-05DFCF37E731}"/>
                </c:ext>
              </c:extLst>
            </c:dLbl>
            <c:dLbl>
              <c:idx val="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817-42CE-94BE-05DFCF37E731}"/>
                </c:ext>
              </c:extLst>
            </c:dLbl>
            <c:dLbl>
              <c:idx val="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817-42CE-94BE-05DFCF37E731}"/>
                </c:ext>
              </c:extLst>
            </c:dLbl>
            <c:dLbl>
              <c:idx val="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6817-42CE-94BE-05DFCF37E731}"/>
                </c:ext>
              </c:extLst>
            </c:dLbl>
            <c:dLbl>
              <c:idx val="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6817-42CE-94BE-05DFCF37E731}"/>
                </c:ext>
              </c:extLst>
            </c:dLbl>
            <c:dLbl>
              <c:idx val="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6817-42CE-94BE-05DFCF37E731}"/>
                </c:ext>
              </c:extLst>
            </c:dLbl>
            <c:dLbl>
              <c:idx val="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6817-42CE-94BE-05DFCF37E731}"/>
                </c:ext>
              </c:extLst>
            </c:dLbl>
            <c:dLbl>
              <c:idx val="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6817-42CE-94BE-05DFCF37E731}"/>
                </c:ext>
              </c:extLst>
            </c:dLbl>
            <c:dLbl>
              <c:idx val="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6817-42CE-94BE-05DFCF37E731}"/>
                </c:ext>
              </c:extLst>
            </c:dLbl>
            <c:dLbl>
              <c:idx val="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6817-42CE-94BE-05DFCF37E731}"/>
                </c:ext>
              </c:extLst>
            </c:dLbl>
            <c:dLbl>
              <c:idx val="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6817-42CE-94BE-05DFCF37E731}"/>
                </c:ext>
              </c:extLst>
            </c:dLbl>
            <c:dLbl>
              <c:idx val="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6817-42CE-94BE-05DFCF37E731}"/>
                </c:ext>
              </c:extLst>
            </c:dLbl>
            <c:dLbl>
              <c:idx val="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6817-42CE-94BE-05DFCF37E731}"/>
                </c:ext>
              </c:extLst>
            </c:dLbl>
            <c:dLbl>
              <c:idx val="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6817-42CE-94BE-05DFCF37E731}"/>
                </c:ext>
              </c:extLst>
            </c:dLbl>
            <c:dLbl>
              <c:idx val="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6817-42CE-94BE-05DFCF37E731}"/>
                </c:ext>
              </c:extLst>
            </c:dLbl>
            <c:dLbl>
              <c:idx val="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6817-42CE-94BE-05DFCF37E731}"/>
                </c:ext>
              </c:extLst>
            </c:dLbl>
            <c:dLbl>
              <c:idx val="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6817-42CE-94BE-05DFCF37E731}"/>
                </c:ext>
              </c:extLst>
            </c:dLbl>
            <c:dLbl>
              <c:idx val="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6817-42CE-94BE-05DFCF37E731}"/>
                </c:ext>
              </c:extLst>
            </c:dLbl>
            <c:dLbl>
              <c:idx val="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6817-42CE-94BE-05DFCF37E731}"/>
                </c:ext>
              </c:extLst>
            </c:dLbl>
            <c:dLbl>
              <c:idx val="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6817-42CE-94BE-05DFCF37E731}"/>
                </c:ext>
              </c:extLst>
            </c:dLbl>
            <c:dLbl>
              <c:idx val="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6817-42CE-94BE-05DFCF37E731}"/>
                </c:ext>
              </c:extLst>
            </c:dLbl>
            <c:spPr>
              <a:noFill/>
              <a:ln>
                <a:noFill/>
              </a:ln>
              <a:effectLst/>
            </c:spPr>
            <c:txPr>
              <a:bodyPr rot="0" spcFirstLastPara="1" vertOverflow="ellipsis" vert="horz" wrap="non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xVal>
            <c:numRef>
              <c:f>'W7'!$P$35:$P$75</c:f>
              <c:numCache>
                <c:formatCode>General</c:formatCode>
                <c:ptCount val="41"/>
                <c:pt idx="0">
                  <c:v>0</c:v>
                </c:pt>
                <c:pt idx="1">
                  <c:v>0</c:v>
                </c:pt>
                <c:pt idx="2">
                  <c:v>0</c:v>
                </c:pt>
                <c:pt idx="3">
                  <c:v>0</c:v>
                </c:pt>
                <c:pt idx="4">
                  <c:v>0</c:v>
                </c:pt>
                <c:pt idx="5">
                  <c:v>0</c:v>
                </c:pt>
                <c:pt idx="6">
                  <c:v>0</c:v>
                </c:pt>
              </c:numCache>
            </c:numRef>
          </c:xVal>
          <c:yVal>
            <c:numRef>
              <c:f>'W7'!$O$35:$O$75</c:f>
              <c:numCache>
                <c:formatCode>General</c:formatCode>
                <c:ptCount val="41"/>
                <c:pt idx="0">
                  <c:v>1</c:v>
                </c:pt>
                <c:pt idx="1">
                  <c:v>2</c:v>
                </c:pt>
                <c:pt idx="2">
                  <c:v>3</c:v>
                </c:pt>
                <c:pt idx="3">
                  <c:v>4</c:v>
                </c:pt>
                <c:pt idx="4">
                  <c:v>5</c:v>
                </c:pt>
                <c:pt idx="5">
                  <c:v>6</c:v>
                </c:pt>
                <c:pt idx="6">
                  <c:v>7</c:v>
                </c:pt>
              </c:numCache>
            </c:numRef>
          </c:yVal>
          <c:smooth val="0"/>
          <c:extLst>
            <c:ext xmlns:c15="http://schemas.microsoft.com/office/drawing/2012/chart" uri="{02D57815-91ED-43cb-92C2-25804820EDAC}">
              <c15:datalabelsRange>
                <c15:f>'W7'!$M$35:$M$75</c15:f>
                <c15:dlblRangeCache>
                  <c:ptCount val="41"/>
                  <c:pt idx="0">
                    <c:v>Sudan</c:v>
                  </c:pt>
                  <c:pt idx="1">
                    <c:v>Somalia</c:v>
                  </c:pt>
                  <c:pt idx="2">
                    <c:v>Tunisia</c:v>
                  </c:pt>
                  <c:pt idx="3">
                    <c:v>Iraq</c:v>
                  </c:pt>
                  <c:pt idx="4">
                    <c:v>Syrian Arab Republic</c:v>
                  </c:pt>
                  <c:pt idx="5">
                    <c:v>Morocco</c:v>
                  </c:pt>
                  <c:pt idx="6">
                    <c:v>Iran (Islamic Republic of)</c:v>
                  </c:pt>
                </c15:dlblRangeCache>
              </c15:datalabelsRange>
            </c:ext>
            <c:ext xmlns:c16="http://schemas.microsoft.com/office/drawing/2014/chart" uri="{C3380CC4-5D6E-409C-BE32-E72D297353CC}">
              <c16:uniqueId val="{0000002B-6817-42CE-94BE-05DFCF37E731}"/>
            </c:ext>
          </c:extLst>
        </c:ser>
        <c:ser>
          <c:idx val="6"/>
          <c:order val="6"/>
          <c:tx>
            <c:strRef>
              <c:f>'W7'!$S$34</c:f>
              <c:strCache>
                <c:ptCount val="1"/>
                <c:pt idx="0">
                  <c:v>Midpoint</c:v>
                </c:pt>
              </c:strCache>
            </c:strRef>
          </c:tx>
          <c:spPr>
            <a:ln w="25400" cap="rnd">
              <a:noFill/>
              <a:round/>
            </a:ln>
            <a:effectLst/>
          </c:spPr>
          <c:marker>
            <c:symbol val="circle"/>
            <c:size val="8"/>
            <c:spPr>
              <a:noFill/>
              <a:ln w="9525">
                <a:noFill/>
              </a:ln>
              <a:effectLst/>
            </c:spPr>
          </c:marker>
          <c:errBars>
            <c:errDir val="x"/>
            <c:errBarType val="both"/>
            <c:errValType val="cust"/>
            <c:noEndCap val="1"/>
            <c:plus>
              <c:numRef>
                <c:f>'W7'!$U$35:$U$301</c:f>
                <c:numCache>
                  <c:formatCode>General</c:formatCode>
                  <c:ptCount val="267"/>
                  <c:pt idx="0">
                    <c:v>21.168849999999999</c:v>
                  </c:pt>
                  <c:pt idx="1">
                    <c:v>17.705399999999827</c:v>
                  </c:pt>
                  <c:pt idx="2">
                    <c:v>14.633300000000006</c:v>
                  </c:pt>
                  <c:pt idx="3">
                    <c:v>12.030249999999995</c:v>
                  </c:pt>
                  <c:pt idx="4">
                    <c:v>10.776350000000008</c:v>
                  </c:pt>
                  <c:pt idx="5">
                    <c:v>13.332650000000001</c:v>
                  </c:pt>
                  <c:pt idx="6">
                    <c:v>7.2703500000000076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plus>
            <c:minus>
              <c:numRef>
                <c:f>'W7'!$T$35:$T$301</c:f>
                <c:numCache>
                  <c:formatCode>General</c:formatCode>
                  <c:ptCount val="267"/>
                  <c:pt idx="0">
                    <c:v>21.168849999999999</c:v>
                  </c:pt>
                  <c:pt idx="1">
                    <c:v>17.705399999999827</c:v>
                  </c:pt>
                  <c:pt idx="2">
                    <c:v>14.633299999999998</c:v>
                  </c:pt>
                  <c:pt idx="3">
                    <c:v>12.030250000000009</c:v>
                  </c:pt>
                  <c:pt idx="4">
                    <c:v>10.776349999999994</c:v>
                  </c:pt>
                  <c:pt idx="5">
                    <c:v>13.332649999999987</c:v>
                  </c:pt>
                  <c:pt idx="6">
                    <c:v>7.2703499999999934</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minus>
            <c:spPr>
              <a:noFill/>
              <a:ln w="9525" cap="flat" cmpd="sng" algn="ctr">
                <a:solidFill>
                  <a:schemeClr val="bg1">
                    <a:lumMod val="75000"/>
                  </a:schemeClr>
                </a:solidFill>
                <a:round/>
              </a:ln>
              <a:effectLst/>
            </c:spPr>
          </c:errBars>
          <c:xVal>
            <c:numRef>
              <c:f>'W7'!$S$35:$S$301</c:f>
              <c:numCache>
                <c:formatCode>0</c:formatCode>
                <c:ptCount val="267"/>
                <c:pt idx="0">
                  <c:v>32.489649999999997</c:v>
                </c:pt>
                <c:pt idx="1">
                  <c:v>37.313199999999597</c:v>
                </c:pt>
                <c:pt idx="2">
                  <c:v>61.405000000000001</c:v>
                </c:pt>
                <c:pt idx="3">
                  <c:v>64.963950000000011</c:v>
                </c:pt>
                <c:pt idx="4">
                  <c:v>73.223649999999992</c:v>
                </c:pt>
                <c:pt idx="5">
                  <c:v>81.460849999999994</c:v>
                </c:pt>
                <c:pt idx="6">
                  <c:v>89.237549999999999</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xVal>
          <c:yVal>
            <c:numRef>
              <c:f>'W7'!$O$35:$O$301</c:f>
              <c:numCache>
                <c:formatCode>General</c:formatCode>
                <c:ptCount val="267"/>
                <c:pt idx="0">
                  <c:v>1</c:v>
                </c:pt>
                <c:pt idx="1">
                  <c:v>2</c:v>
                </c:pt>
                <c:pt idx="2">
                  <c:v>3</c:v>
                </c:pt>
                <c:pt idx="3">
                  <c:v>4</c:v>
                </c:pt>
                <c:pt idx="4">
                  <c:v>5</c:v>
                </c:pt>
                <c:pt idx="5">
                  <c:v>6</c:v>
                </c:pt>
                <c:pt idx="6">
                  <c:v>7</c:v>
                </c:pt>
              </c:numCache>
            </c:numRef>
          </c:yVal>
          <c:smooth val="0"/>
          <c:extLst>
            <c:ext xmlns:c16="http://schemas.microsoft.com/office/drawing/2014/chart" uri="{C3380CC4-5D6E-409C-BE32-E72D297353CC}">
              <c16:uniqueId val="{0000002C-6817-42CE-94BE-05DFCF37E731}"/>
            </c:ext>
          </c:extLst>
        </c:ser>
        <c:dLbls>
          <c:showLegendKey val="0"/>
          <c:showVal val="0"/>
          <c:showCatName val="0"/>
          <c:showSerName val="0"/>
          <c:showPercent val="0"/>
          <c:showBubbleSize val="0"/>
        </c:dLbls>
        <c:axId val="552901071"/>
        <c:axId val="580136415"/>
        <c:extLst>
          <c:ext xmlns:c15="http://schemas.microsoft.com/office/drawing/2012/chart" uri="{02D57815-91ED-43cb-92C2-25804820EDAC}">
            <c15:filteredScatterSeries>
              <c15:ser>
                <c:idx val="1"/>
                <c:order val="1"/>
                <c:tx>
                  <c:strRef>
                    <c:extLst>
                      <c:ext uri="{02D57815-91ED-43cb-92C2-25804820EDAC}">
                        <c15:formulaRef>
                          <c15:sqref>'W7'!$V$34</c15:sqref>
                        </c15:formulaRef>
                      </c:ext>
                    </c:extLst>
                    <c:strCache>
                      <c:ptCount val="1"/>
                    </c:strCache>
                  </c:strRef>
                </c:tx>
                <c:spPr>
                  <a:ln w="25400" cap="rnd">
                    <a:noFill/>
                    <a:round/>
                  </a:ln>
                  <a:effectLst/>
                </c:spPr>
                <c:marker>
                  <c:symbol val="circle"/>
                  <c:size val="8"/>
                  <c:spPr>
                    <a:solidFill>
                      <a:schemeClr val="accent5">
                        <a:lumMod val="40000"/>
                        <a:lumOff val="60000"/>
                      </a:schemeClr>
                    </a:solidFill>
                    <a:ln w="9525">
                      <a:noFill/>
                    </a:ln>
                    <a:effectLst/>
                  </c:spPr>
                </c:marker>
                <c:xVal>
                  <c:numLit>
                    <c:formatCode>General</c:formatCode>
                    <c:ptCount val="267"/>
                  </c:numLit>
                </c:xVal>
                <c:yVal>
                  <c:numRef>
                    <c:extLst>
                      <c:ext uri="{02D57815-91ED-43cb-92C2-25804820EDAC}">
                        <c15:formulaRef>
                          <c15:sqref>'W7'!$O$35:$O$301</c15:sqref>
                        </c15:formulaRef>
                      </c:ext>
                    </c:extLst>
                    <c:numCache>
                      <c:formatCode>General</c:formatCode>
                      <c:ptCount val="267"/>
                      <c:pt idx="0">
                        <c:v>1</c:v>
                      </c:pt>
                      <c:pt idx="1">
                        <c:v>2</c:v>
                      </c:pt>
                      <c:pt idx="2">
                        <c:v>3</c:v>
                      </c:pt>
                      <c:pt idx="3">
                        <c:v>4</c:v>
                      </c:pt>
                      <c:pt idx="4">
                        <c:v>5</c:v>
                      </c:pt>
                      <c:pt idx="5">
                        <c:v>6</c:v>
                      </c:pt>
                      <c:pt idx="6">
                        <c:v>7</c:v>
                      </c:pt>
                    </c:numCache>
                  </c:numRef>
                </c:yVal>
                <c:smooth val="0"/>
                <c:extLst>
                  <c:ext xmlns:c16="http://schemas.microsoft.com/office/drawing/2014/chart" uri="{C3380CC4-5D6E-409C-BE32-E72D297353CC}">
                    <c16:uniqueId val="{0000002D-6817-42CE-94BE-05DFCF37E731}"/>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'W7'!$W$34</c15:sqref>
                        </c15:formulaRef>
                      </c:ext>
                    </c:extLst>
                    <c:strCache>
                      <c:ptCount val="1"/>
                    </c:strCache>
                  </c:strRef>
                </c:tx>
                <c:spPr>
                  <a:ln w="25400" cap="rnd">
                    <a:noFill/>
                    <a:round/>
                  </a:ln>
                  <a:effectLst/>
                </c:spPr>
                <c:marker>
                  <c:symbol val="circle"/>
                  <c:size val="8"/>
                  <c:spPr>
                    <a:solidFill>
                      <a:schemeClr val="accent5">
                        <a:lumMod val="60000"/>
                        <a:lumOff val="40000"/>
                      </a:schemeClr>
                    </a:solidFill>
                    <a:ln w="9525">
                      <a:noFill/>
                    </a:ln>
                    <a:effectLst/>
                  </c:spPr>
                </c:marker>
                <c:xVal>
                  <c:numLit>
                    <c:formatCode>General</c:formatCode>
                    <c:ptCount val="267"/>
                  </c:numLit>
                </c:xVal>
                <c:yVal>
                  <c:numRef>
                    <c:extLst xmlns:c15="http://schemas.microsoft.com/office/drawing/2012/chart">
                      <c:ext xmlns:c15="http://schemas.microsoft.com/office/drawing/2012/chart" uri="{02D57815-91ED-43cb-92C2-25804820EDAC}">
                        <c15:formulaRef>
                          <c15:sqref>'W7'!$O$35:$O$301</c15:sqref>
                        </c15:formulaRef>
                      </c:ext>
                    </c:extLst>
                    <c:numCache>
                      <c:formatCode>General</c:formatCode>
                      <c:ptCount val="267"/>
                      <c:pt idx="0">
                        <c:v>1</c:v>
                      </c:pt>
                      <c:pt idx="1">
                        <c:v>2</c:v>
                      </c:pt>
                      <c:pt idx="2">
                        <c:v>3</c:v>
                      </c:pt>
                      <c:pt idx="3">
                        <c:v>4</c:v>
                      </c:pt>
                      <c:pt idx="4">
                        <c:v>5</c:v>
                      </c:pt>
                      <c:pt idx="5">
                        <c:v>6</c:v>
                      </c:pt>
                      <c:pt idx="6">
                        <c:v>7</c:v>
                      </c:pt>
                    </c:numCache>
                  </c:numRef>
                </c:yVal>
                <c:smooth val="0"/>
                <c:extLst xmlns:c15="http://schemas.microsoft.com/office/drawing/2012/chart">
                  <c:ext xmlns:c16="http://schemas.microsoft.com/office/drawing/2014/chart" uri="{C3380CC4-5D6E-409C-BE32-E72D297353CC}">
                    <c16:uniqueId val="{0000002E-6817-42CE-94BE-05DFCF37E731}"/>
                  </c:ext>
                </c:extLst>
              </c15:ser>
            </c15:filteredScatterSeries>
            <c15:filteredScatterSeries>
              <c15:ser>
                <c:idx val="3"/>
                <c:order val="3"/>
                <c:tx>
                  <c:strRef>
                    <c:extLst xmlns:c15="http://schemas.microsoft.com/office/drawing/2012/chart">
                      <c:ext xmlns:c15="http://schemas.microsoft.com/office/drawing/2012/chart" uri="{02D57815-91ED-43cb-92C2-25804820EDAC}">
                        <c15:formulaRef>
                          <c15:sqref>'W7'!$X$34</c15:sqref>
                        </c15:formulaRef>
                      </c:ext>
                    </c:extLst>
                    <c:strCache>
                      <c:ptCount val="1"/>
                    </c:strCache>
                  </c:strRef>
                </c:tx>
                <c:spPr>
                  <a:ln w="25400" cap="rnd">
                    <a:noFill/>
                    <a:round/>
                  </a:ln>
                  <a:effectLst/>
                </c:spPr>
                <c:marker>
                  <c:symbol val="circle"/>
                  <c:size val="8"/>
                  <c:spPr>
                    <a:solidFill>
                      <a:schemeClr val="accent5">
                        <a:lumMod val="75000"/>
                      </a:schemeClr>
                    </a:solidFill>
                    <a:ln w="9525">
                      <a:noFill/>
                    </a:ln>
                    <a:effectLst/>
                  </c:spPr>
                </c:marker>
                <c:xVal>
                  <c:numLit>
                    <c:formatCode>General</c:formatCode>
                    <c:ptCount val="267"/>
                  </c:numLit>
                </c:xVal>
                <c:yVal>
                  <c:numRef>
                    <c:extLst xmlns:c15="http://schemas.microsoft.com/office/drawing/2012/chart">
                      <c:ext xmlns:c15="http://schemas.microsoft.com/office/drawing/2012/chart" uri="{02D57815-91ED-43cb-92C2-25804820EDAC}">
                        <c15:formulaRef>
                          <c15:sqref>'W7'!$O$35:$O$301</c15:sqref>
                        </c15:formulaRef>
                      </c:ext>
                    </c:extLst>
                    <c:numCache>
                      <c:formatCode>General</c:formatCode>
                      <c:ptCount val="267"/>
                      <c:pt idx="0">
                        <c:v>1</c:v>
                      </c:pt>
                      <c:pt idx="1">
                        <c:v>2</c:v>
                      </c:pt>
                      <c:pt idx="2">
                        <c:v>3</c:v>
                      </c:pt>
                      <c:pt idx="3">
                        <c:v>4</c:v>
                      </c:pt>
                      <c:pt idx="4">
                        <c:v>5</c:v>
                      </c:pt>
                      <c:pt idx="5">
                        <c:v>6</c:v>
                      </c:pt>
                      <c:pt idx="6">
                        <c:v>7</c:v>
                      </c:pt>
                    </c:numCache>
                  </c:numRef>
                </c:yVal>
                <c:smooth val="0"/>
                <c:extLst xmlns:c15="http://schemas.microsoft.com/office/drawing/2012/chart">
                  <c:ext xmlns:c16="http://schemas.microsoft.com/office/drawing/2014/chart" uri="{C3380CC4-5D6E-409C-BE32-E72D297353CC}">
                    <c16:uniqueId val="{0000002F-6817-42CE-94BE-05DFCF37E731}"/>
                  </c:ext>
                </c:extLst>
              </c15:ser>
            </c15:filteredScatterSeries>
          </c:ext>
        </c:extLst>
      </c:scatterChart>
      <c:valAx>
        <c:axId val="552901071"/>
        <c:scaling>
          <c:orientation val="minMax"/>
          <c:max val="1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Use</a:t>
                </a:r>
                <a:r>
                  <a:rPr lang="en-US" baseline="0"/>
                  <a:t> of b</a:t>
                </a:r>
                <a:r>
                  <a:rPr lang="en-US"/>
                  <a:t>asic</a:t>
                </a:r>
                <a:r>
                  <a:rPr lang="en-US" baseline="0"/>
                  <a:t> water (%)</a:t>
                </a:r>
                <a:endParaRPr lang="en-US"/>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0136415"/>
        <c:crosses val="autoZero"/>
        <c:crossBetween val="midCat"/>
      </c:valAx>
      <c:valAx>
        <c:axId val="580136415"/>
        <c:scaling>
          <c:orientation val="minMax"/>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901071"/>
        <c:crosses val="autoZero"/>
        <c:crossBetween val="midCat"/>
        <c:majorUnit val="1"/>
      </c:valAx>
      <c:spPr>
        <a:noFill/>
        <a:ln>
          <a:noFill/>
        </a:ln>
        <a:effectLst/>
      </c:spPr>
    </c:plotArea>
    <c:legend>
      <c:legendPos val="b"/>
      <c:legendEntry>
        <c:idx val="2"/>
        <c:delete val="1"/>
      </c:legendEntry>
      <c:legendEntry>
        <c:idx val="3"/>
        <c:delete val="1"/>
      </c:legendEntry>
      <c:layout>
        <c:manualLayout>
          <c:xMode val="edge"/>
          <c:yMode val="edge"/>
          <c:x val="0.37139460089264043"/>
          <c:y val="0.93039713853819583"/>
          <c:w val="0.59354319861978755"/>
          <c:h val="5.30934280105287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000274674967952"/>
          <c:y val="2.9569838252976998E-2"/>
          <c:w val="0.54267167185497167"/>
          <c:h val="0.78888551141219998"/>
        </c:manualLayout>
      </c:layout>
      <c:scatterChart>
        <c:scatterStyle val="lineMarker"/>
        <c:varyColors val="0"/>
        <c:ser>
          <c:idx val="0"/>
          <c:order val="0"/>
          <c:tx>
            <c:strRef>
              <c:f>'W7'!$AC$34</c:f>
              <c:strCache>
                <c:ptCount val="1"/>
                <c:pt idx="0">
                  <c:v>Basic water (public)</c:v>
                </c:pt>
              </c:strCache>
            </c:strRef>
          </c:tx>
          <c:spPr>
            <a:ln w="19050">
              <a:noFill/>
            </a:ln>
          </c:spPr>
          <c:marker>
            <c:symbol val="circle"/>
            <c:size val="8"/>
            <c:spPr>
              <a:solidFill>
                <a:schemeClr val="accent1">
                  <a:lumMod val="40000"/>
                  <a:lumOff val="60000"/>
                </a:schemeClr>
              </a:solidFill>
              <a:ln w="9525">
                <a:noFill/>
              </a:ln>
              <a:effectLst/>
            </c:spPr>
          </c:marker>
          <c:xVal>
            <c:numRef>
              <c:f>'W7'!$AC$35:$AC$301</c:f>
              <c:numCache>
                <c:formatCode>0</c:formatCode>
                <c:ptCount val="267"/>
                <c:pt idx="0">
                  <c:v>21.582699999999999</c:v>
                </c:pt>
                <c:pt idx="1">
                  <c:v>66.0839</c:v>
                </c:pt>
                <c:pt idx="2">
                  <c:v>79.206999999999994</c:v>
                </c:pt>
                <c:pt idx="3">
                  <c:v>87.164199999999994</c:v>
                </c:pt>
                <c:pt idx="4">
                  <c:v>93.405550000000005</c:v>
                </c:pt>
              </c:numCache>
            </c:numRef>
          </c:xVal>
          <c:yVal>
            <c:numRef>
              <c:f>'W7'!$AA$35:$AA$301</c:f>
              <c:numCache>
                <c:formatCode>General</c:formatCode>
                <c:ptCount val="267"/>
                <c:pt idx="0">
                  <c:v>1</c:v>
                </c:pt>
                <c:pt idx="1">
                  <c:v>2</c:v>
                </c:pt>
                <c:pt idx="2">
                  <c:v>3</c:v>
                </c:pt>
                <c:pt idx="3">
                  <c:v>4</c:v>
                </c:pt>
                <c:pt idx="4">
                  <c:v>5</c:v>
                </c:pt>
              </c:numCache>
            </c:numRef>
          </c:yVal>
          <c:smooth val="0"/>
          <c:extLst>
            <c:ext xmlns:c16="http://schemas.microsoft.com/office/drawing/2014/chart" uri="{C3380CC4-5D6E-409C-BE32-E72D297353CC}">
              <c16:uniqueId val="{00000000-10A8-471A-BFC1-ACDD60A18411}"/>
            </c:ext>
          </c:extLst>
        </c:ser>
        <c:ser>
          <c:idx val="4"/>
          <c:order val="4"/>
          <c:tx>
            <c:strRef>
              <c:f>'W7'!$AD$34</c:f>
              <c:strCache>
                <c:ptCount val="1"/>
                <c:pt idx="0">
                  <c:v>Basic water (private)</c:v>
                </c:pt>
              </c:strCache>
            </c:strRef>
          </c:tx>
          <c:spPr>
            <a:ln w="19050">
              <a:noFill/>
            </a:ln>
          </c:spPr>
          <c:marker>
            <c:symbol val="circle"/>
            <c:size val="8"/>
            <c:spPr>
              <a:solidFill>
                <a:srgbClr val="00B8EC"/>
              </a:solidFill>
              <a:ln w="9525">
                <a:noFill/>
              </a:ln>
              <a:effectLst/>
            </c:spPr>
          </c:marker>
          <c:xVal>
            <c:numRef>
              <c:f>'W7'!$AD$35:$AD$301</c:f>
              <c:numCache>
                <c:formatCode>0</c:formatCode>
                <c:ptCount val="267"/>
                <c:pt idx="0">
                  <c:v>52.631599999999999</c:v>
                </c:pt>
                <c:pt idx="1">
                  <c:v>65.49976853032004</c:v>
                </c:pt>
                <c:pt idx="2">
                  <c:v>97.413799999999995</c:v>
                </c:pt>
                <c:pt idx="3">
                  <c:v>96.875</c:v>
                </c:pt>
                <c:pt idx="4">
                  <c:v>93.023299999999992</c:v>
                </c:pt>
              </c:numCache>
            </c:numRef>
          </c:xVal>
          <c:yVal>
            <c:numRef>
              <c:f>'W7'!$AA$35:$AA$301</c:f>
              <c:numCache>
                <c:formatCode>General</c:formatCode>
                <c:ptCount val="267"/>
                <c:pt idx="0">
                  <c:v>1</c:v>
                </c:pt>
                <c:pt idx="1">
                  <c:v>2</c:v>
                </c:pt>
                <c:pt idx="2">
                  <c:v>3</c:v>
                </c:pt>
                <c:pt idx="3">
                  <c:v>4</c:v>
                </c:pt>
                <c:pt idx="4">
                  <c:v>5</c:v>
                </c:pt>
              </c:numCache>
            </c:numRef>
          </c:yVal>
          <c:smooth val="0"/>
          <c:extLst>
            <c:ext xmlns:c16="http://schemas.microsoft.com/office/drawing/2014/chart" uri="{C3380CC4-5D6E-409C-BE32-E72D297353CC}">
              <c16:uniqueId val="{00000001-10A8-471A-BFC1-ACDD60A18411}"/>
            </c:ext>
          </c:extLst>
        </c:ser>
        <c:ser>
          <c:idx val="5"/>
          <c:order val="5"/>
          <c:tx>
            <c:strRef>
              <c:f>'W7'!$AB$34</c:f>
              <c:strCache>
                <c:ptCount val="1"/>
                <c:pt idx="0">
                  <c:v>name_loc</c:v>
                </c:pt>
              </c:strCache>
            </c:strRef>
          </c:tx>
          <c:spPr>
            <a:ln w="19050">
              <a:noFill/>
            </a:ln>
          </c:spPr>
          <c:marker>
            <c:symbol val="circle"/>
            <c:size val="8"/>
            <c:spPr>
              <a:noFill/>
              <a:ln w="9525">
                <a:noFill/>
              </a:ln>
              <a:effectLst/>
            </c:spPr>
          </c:marker>
          <c:dLbls>
            <c:dLbl>
              <c:idx val="0"/>
              <c:tx>
                <c:rich>
                  <a:bodyPr/>
                  <a:lstStyle/>
                  <a:p>
                    <a:fld id="{DF1DA563-A023-44FF-A3EE-82B2E1ABC660}"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10A8-471A-BFC1-ACDD60A18411}"/>
                </c:ext>
              </c:extLst>
            </c:dLbl>
            <c:dLbl>
              <c:idx val="1"/>
              <c:tx>
                <c:rich>
                  <a:bodyPr/>
                  <a:lstStyle/>
                  <a:p>
                    <a:fld id="{15E965E3-0D2E-4BE5-84BD-2610F6103B84}"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10A8-471A-BFC1-ACDD60A18411}"/>
                </c:ext>
              </c:extLst>
            </c:dLbl>
            <c:dLbl>
              <c:idx val="2"/>
              <c:tx>
                <c:rich>
                  <a:bodyPr/>
                  <a:lstStyle/>
                  <a:p>
                    <a:fld id="{5096C85E-726D-4191-AE40-437A5DEDD970}"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10A8-471A-BFC1-ACDD60A18411}"/>
                </c:ext>
              </c:extLst>
            </c:dLbl>
            <c:dLbl>
              <c:idx val="3"/>
              <c:tx>
                <c:rich>
                  <a:bodyPr/>
                  <a:lstStyle/>
                  <a:p>
                    <a:fld id="{71E618C9-CD56-46B3-87AE-43FC4FC31D78}"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10A8-471A-BFC1-ACDD60A18411}"/>
                </c:ext>
              </c:extLst>
            </c:dLbl>
            <c:dLbl>
              <c:idx val="4"/>
              <c:tx>
                <c:rich>
                  <a:bodyPr/>
                  <a:lstStyle/>
                  <a:p>
                    <a:fld id="{CD6A46CA-BC80-4B1C-B1B4-4BBED8806647}"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10A8-471A-BFC1-ACDD60A18411}"/>
                </c:ext>
              </c:extLst>
            </c:dLbl>
            <c:dLbl>
              <c:idx val="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0A8-471A-BFC1-ACDD60A18411}"/>
                </c:ext>
              </c:extLst>
            </c:dLbl>
            <c:dLbl>
              <c:idx val="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0A8-471A-BFC1-ACDD60A18411}"/>
                </c:ext>
              </c:extLst>
            </c:dLbl>
            <c:dLbl>
              <c:idx val="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0A8-471A-BFC1-ACDD60A18411}"/>
                </c:ext>
              </c:extLst>
            </c:dLbl>
            <c:dLbl>
              <c:idx val="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0A8-471A-BFC1-ACDD60A18411}"/>
                </c:ext>
              </c:extLst>
            </c:dLbl>
            <c:dLbl>
              <c:idx val="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0A8-471A-BFC1-ACDD60A18411}"/>
                </c:ext>
              </c:extLst>
            </c:dLbl>
            <c:dLbl>
              <c:idx val="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0A8-471A-BFC1-ACDD60A18411}"/>
                </c:ext>
              </c:extLst>
            </c:dLbl>
            <c:dLbl>
              <c:idx val="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0A8-471A-BFC1-ACDD60A18411}"/>
                </c:ext>
              </c:extLst>
            </c:dLbl>
            <c:dLbl>
              <c:idx val="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0A8-471A-BFC1-ACDD60A18411}"/>
                </c:ext>
              </c:extLst>
            </c:dLbl>
            <c:dLbl>
              <c:idx val="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0A8-471A-BFC1-ACDD60A18411}"/>
                </c:ext>
              </c:extLst>
            </c:dLbl>
            <c:dLbl>
              <c:idx val="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0A8-471A-BFC1-ACDD60A18411}"/>
                </c:ext>
              </c:extLst>
            </c:dLbl>
            <c:dLbl>
              <c:idx val="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0A8-471A-BFC1-ACDD60A18411}"/>
                </c:ext>
              </c:extLst>
            </c:dLbl>
            <c:dLbl>
              <c:idx val="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0A8-471A-BFC1-ACDD60A18411}"/>
                </c:ext>
              </c:extLst>
            </c:dLbl>
            <c:dLbl>
              <c:idx val="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0A8-471A-BFC1-ACDD60A18411}"/>
                </c:ext>
              </c:extLst>
            </c:dLbl>
            <c:dLbl>
              <c:idx val="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0A8-471A-BFC1-ACDD60A18411}"/>
                </c:ext>
              </c:extLst>
            </c:dLbl>
            <c:dLbl>
              <c:idx val="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0A8-471A-BFC1-ACDD60A18411}"/>
                </c:ext>
              </c:extLst>
            </c:dLbl>
            <c:dLbl>
              <c:idx val="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0A8-471A-BFC1-ACDD60A18411}"/>
                </c:ext>
              </c:extLst>
            </c:dLbl>
            <c:dLbl>
              <c:idx val="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0A8-471A-BFC1-ACDD60A18411}"/>
                </c:ext>
              </c:extLst>
            </c:dLbl>
            <c:dLbl>
              <c:idx val="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0A8-471A-BFC1-ACDD60A18411}"/>
                </c:ext>
              </c:extLst>
            </c:dLbl>
            <c:dLbl>
              <c:idx val="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0A8-471A-BFC1-ACDD60A18411}"/>
                </c:ext>
              </c:extLst>
            </c:dLbl>
            <c:dLbl>
              <c:idx val="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0A8-471A-BFC1-ACDD60A18411}"/>
                </c:ext>
              </c:extLst>
            </c:dLbl>
            <c:dLbl>
              <c:idx val="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10A8-471A-BFC1-ACDD60A18411}"/>
                </c:ext>
              </c:extLst>
            </c:dLbl>
            <c:dLbl>
              <c:idx val="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10A8-471A-BFC1-ACDD60A18411}"/>
                </c:ext>
              </c:extLst>
            </c:dLbl>
            <c:dLbl>
              <c:idx val="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10A8-471A-BFC1-ACDD60A18411}"/>
                </c:ext>
              </c:extLst>
            </c:dLbl>
            <c:dLbl>
              <c:idx val="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10A8-471A-BFC1-ACDD60A18411}"/>
                </c:ext>
              </c:extLst>
            </c:dLbl>
            <c:dLbl>
              <c:idx val="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10A8-471A-BFC1-ACDD60A18411}"/>
                </c:ext>
              </c:extLst>
            </c:dLbl>
            <c:dLbl>
              <c:idx val="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10A8-471A-BFC1-ACDD60A18411}"/>
                </c:ext>
              </c:extLst>
            </c:dLbl>
            <c:dLbl>
              <c:idx val="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10A8-471A-BFC1-ACDD60A18411}"/>
                </c:ext>
              </c:extLst>
            </c:dLbl>
            <c:dLbl>
              <c:idx val="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10A8-471A-BFC1-ACDD60A18411}"/>
                </c:ext>
              </c:extLst>
            </c:dLbl>
            <c:dLbl>
              <c:idx val="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10A8-471A-BFC1-ACDD60A18411}"/>
                </c:ext>
              </c:extLst>
            </c:dLbl>
            <c:dLbl>
              <c:idx val="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10A8-471A-BFC1-ACDD60A18411}"/>
                </c:ext>
              </c:extLst>
            </c:dLbl>
            <c:dLbl>
              <c:idx val="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10A8-471A-BFC1-ACDD60A18411}"/>
                </c:ext>
              </c:extLst>
            </c:dLbl>
            <c:dLbl>
              <c:idx val="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10A8-471A-BFC1-ACDD60A18411}"/>
                </c:ext>
              </c:extLst>
            </c:dLbl>
            <c:dLbl>
              <c:idx val="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10A8-471A-BFC1-ACDD60A18411}"/>
                </c:ext>
              </c:extLst>
            </c:dLbl>
            <c:dLbl>
              <c:idx val="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10A8-471A-BFC1-ACDD60A18411}"/>
                </c:ext>
              </c:extLst>
            </c:dLbl>
            <c:dLbl>
              <c:idx val="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10A8-471A-BFC1-ACDD60A18411}"/>
                </c:ext>
              </c:extLst>
            </c:dLbl>
            <c:dLbl>
              <c:idx val="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10A8-471A-BFC1-ACDD60A18411}"/>
                </c:ext>
              </c:extLst>
            </c:dLbl>
            <c:spPr>
              <a:noFill/>
              <a:ln>
                <a:noFill/>
              </a:ln>
              <a:effectLst/>
            </c:spPr>
            <c:txPr>
              <a:bodyPr wrap="square" lIns="38100" tIns="19050" rIns="38100" bIns="19050" anchor="ctr">
                <a:spAutoFit/>
              </a:bodyPr>
              <a:lstStyle/>
              <a:p>
                <a:pPr>
                  <a:defRPr sz="900"/>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'W7'!$AB$35:$AB$75</c:f>
              <c:numCache>
                <c:formatCode>General</c:formatCode>
                <c:ptCount val="41"/>
                <c:pt idx="0">
                  <c:v>0</c:v>
                </c:pt>
                <c:pt idx="1">
                  <c:v>0</c:v>
                </c:pt>
                <c:pt idx="2">
                  <c:v>0</c:v>
                </c:pt>
                <c:pt idx="3">
                  <c:v>0</c:v>
                </c:pt>
                <c:pt idx="4">
                  <c:v>0</c:v>
                </c:pt>
              </c:numCache>
            </c:numRef>
          </c:xVal>
          <c:yVal>
            <c:numRef>
              <c:f>'W7'!$AA$35:$AA$75</c:f>
              <c:numCache>
                <c:formatCode>General</c:formatCode>
                <c:ptCount val="41"/>
                <c:pt idx="0">
                  <c:v>1</c:v>
                </c:pt>
                <c:pt idx="1">
                  <c:v>2</c:v>
                </c:pt>
                <c:pt idx="2">
                  <c:v>3</c:v>
                </c:pt>
                <c:pt idx="3">
                  <c:v>4</c:v>
                </c:pt>
                <c:pt idx="4">
                  <c:v>5</c:v>
                </c:pt>
              </c:numCache>
            </c:numRef>
          </c:yVal>
          <c:smooth val="0"/>
          <c:extLst>
            <c:ext xmlns:c15="http://schemas.microsoft.com/office/drawing/2012/chart" uri="{02D57815-91ED-43cb-92C2-25804820EDAC}">
              <c15:datalabelsRange>
                <c15:f>'W7'!$Y$35:$Y$75</c15:f>
                <c15:dlblRangeCache>
                  <c:ptCount val="41"/>
                  <c:pt idx="0">
                    <c:v>Sudan</c:v>
                  </c:pt>
                  <c:pt idx="1">
                    <c:v>Syrian Arab Republic</c:v>
                  </c:pt>
                  <c:pt idx="2">
                    <c:v>Morocco</c:v>
                  </c:pt>
                  <c:pt idx="3">
                    <c:v>Iran (Islamic Republic of)</c:v>
                  </c:pt>
                  <c:pt idx="4">
                    <c:v>occupied Palestinian territories</c:v>
                  </c:pt>
                </c15:dlblRangeCache>
              </c15:datalabelsRange>
            </c:ext>
            <c:ext xmlns:c16="http://schemas.microsoft.com/office/drawing/2014/chart" uri="{C3380CC4-5D6E-409C-BE32-E72D297353CC}">
              <c16:uniqueId val="{0000002B-10A8-471A-BFC1-ACDD60A18411}"/>
            </c:ext>
          </c:extLst>
        </c:ser>
        <c:ser>
          <c:idx val="6"/>
          <c:order val="6"/>
          <c:tx>
            <c:strRef>
              <c:f>'W7'!$AE$34</c:f>
              <c:strCache>
                <c:ptCount val="1"/>
                <c:pt idx="0">
                  <c:v>Midpoint</c:v>
                </c:pt>
              </c:strCache>
            </c:strRef>
          </c:tx>
          <c:spPr>
            <a:ln w="19050">
              <a:noFill/>
            </a:ln>
          </c:spPr>
          <c:marker>
            <c:symbol val="circle"/>
            <c:size val="8"/>
            <c:spPr>
              <a:noFill/>
              <a:ln w="9525">
                <a:noFill/>
              </a:ln>
              <a:effectLst/>
            </c:spPr>
          </c:marker>
          <c:errBars>
            <c:errDir val="x"/>
            <c:errBarType val="both"/>
            <c:errValType val="cust"/>
            <c:noEndCap val="1"/>
            <c:plus>
              <c:numRef>
                <c:f>'W7'!$AG$35:$AG$301</c:f>
                <c:numCache>
                  <c:formatCode>General</c:formatCode>
                  <c:ptCount val="267"/>
                  <c:pt idx="0">
                    <c:v>15.524450000000002</c:v>
                  </c:pt>
                  <c:pt idx="1">
                    <c:v>0.29206573483998</c:v>
                  </c:pt>
                  <c:pt idx="2">
                    <c:v>9.1034000000000077</c:v>
                  </c:pt>
                  <c:pt idx="3">
                    <c:v>4.855400000000003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plus>
            <c:minus>
              <c:numRef>
                <c:f>'W7'!$AF$35:$AF$301</c:f>
                <c:numCache>
                  <c:formatCode>General</c:formatCode>
                  <c:ptCount val="267"/>
                  <c:pt idx="0">
                    <c:v>15.524449999999998</c:v>
                  </c:pt>
                  <c:pt idx="1">
                    <c:v>0.29206573483998</c:v>
                  </c:pt>
                  <c:pt idx="2">
                    <c:v>9.1033999999999935</c:v>
                  </c:pt>
                  <c:pt idx="3">
                    <c:v>4.855400000000003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minus>
            <c:spPr>
              <a:noFill/>
              <a:ln w="9525" cap="flat" cmpd="sng" algn="ctr">
                <a:solidFill>
                  <a:schemeClr val="bg1">
                    <a:lumMod val="75000"/>
                  </a:schemeClr>
                </a:solidFill>
                <a:round/>
              </a:ln>
              <a:effectLst/>
            </c:spPr>
          </c:errBars>
          <c:xVal>
            <c:numRef>
              <c:f>'W7'!$AE$35:$AE$301</c:f>
              <c:numCache>
                <c:formatCode>0</c:formatCode>
                <c:ptCount val="267"/>
                <c:pt idx="0">
                  <c:v>37.107149999999997</c:v>
                </c:pt>
                <c:pt idx="1">
                  <c:v>65.79183426516002</c:v>
                </c:pt>
                <c:pt idx="2">
                  <c:v>88.310399999999987</c:v>
                </c:pt>
                <c:pt idx="3">
                  <c:v>92.019599999999997</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xVal>
          <c:yVal>
            <c:numRef>
              <c:f>'W7'!$AA$35:$AA$301</c:f>
              <c:numCache>
                <c:formatCode>General</c:formatCode>
                <c:ptCount val="267"/>
                <c:pt idx="0">
                  <c:v>1</c:v>
                </c:pt>
                <c:pt idx="1">
                  <c:v>2</c:v>
                </c:pt>
                <c:pt idx="2">
                  <c:v>3</c:v>
                </c:pt>
                <c:pt idx="3">
                  <c:v>4</c:v>
                </c:pt>
                <c:pt idx="4">
                  <c:v>5</c:v>
                </c:pt>
              </c:numCache>
            </c:numRef>
          </c:yVal>
          <c:smooth val="0"/>
          <c:extLst>
            <c:ext xmlns:c16="http://schemas.microsoft.com/office/drawing/2014/chart" uri="{C3380CC4-5D6E-409C-BE32-E72D297353CC}">
              <c16:uniqueId val="{0000002C-10A8-471A-BFC1-ACDD60A18411}"/>
            </c:ext>
          </c:extLst>
        </c:ser>
        <c:dLbls>
          <c:showLegendKey val="0"/>
          <c:showVal val="0"/>
          <c:showCatName val="0"/>
          <c:showSerName val="0"/>
          <c:showPercent val="0"/>
          <c:showBubbleSize val="0"/>
        </c:dLbls>
        <c:axId val="552901071"/>
        <c:axId val="580136415"/>
        <c:extLst>
          <c:ext xmlns:c15="http://schemas.microsoft.com/office/drawing/2012/chart" uri="{02D57815-91ED-43cb-92C2-25804820EDAC}">
            <c15:filteredScatterSeries>
              <c15:ser>
                <c:idx val="1"/>
                <c:order val="1"/>
                <c:tx>
                  <c:strRef>
                    <c:extLst>
                      <c:ext uri="{02D57815-91ED-43cb-92C2-25804820EDAC}">
                        <c15:formulaRef>
                          <c15:sqref>'W7'!$V$34</c15:sqref>
                        </c15:formulaRef>
                      </c:ext>
                    </c:extLst>
                    <c:strCache>
                      <c:ptCount val="1"/>
                    </c:strCache>
                  </c:strRef>
                </c:tx>
                <c:spPr>
                  <a:ln w="25400" cap="rnd">
                    <a:noFill/>
                    <a:round/>
                  </a:ln>
                  <a:effectLst/>
                </c:spPr>
                <c:marker>
                  <c:symbol val="circle"/>
                  <c:size val="8"/>
                  <c:spPr>
                    <a:solidFill>
                      <a:schemeClr val="accent5">
                        <a:lumMod val="40000"/>
                        <a:lumOff val="60000"/>
                      </a:schemeClr>
                    </a:solidFill>
                    <a:ln w="9525">
                      <a:noFill/>
                    </a:ln>
                    <a:effectLst/>
                  </c:spPr>
                </c:marker>
                <c:xVal>
                  <c:numLit>
                    <c:formatCode>General</c:formatCode>
                    <c:ptCount val="267"/>
                  </c:numLit>
                </c:xVal>
                <c:yVal>
                  <c:numRef>
                    <c:extLst>
                      <c:ext uri="{02D57815-91ED-43cb-92C2-25804820EDAC}">
                        <c15:formulaRef>
                          <c15:sqref>'W7'!$O$35:$O$301</c15:sqref>
                        </c15:formulaRef>
                      </c:ext>
                    </c:extLst>
                    <c:numCache>
                      <c:formatCode>General</c:formatCode>
                      <c:ptCount val="267"/>
                      <c:pt idx="0">
                        <c:v>1</c:v>
                      </c:pt>
                      <c:pt idx="1">
                        <c:v>2</c:v>
                      </c:pt>
                      <c:pt idx="2">
                        <c:v>3</c:v>
                      </c:pt>
                      <c:pt idx="3">
                        <c:v>4</c:v>
                      </c:pt>
                      <c:pt idx="4">
                        <c:v>5</c:v>
                      </c:pt>
                      <c:pt idx="5">
                        <c:v>6</c:v>
                      </c:pt>
                      <c:pt idx="6">
                        <c:v>7</c:v>
                      </c:pt>
                    </c:numCache>
                  </c:numRef>
                </c:yVal>
                <c:smooth val="0"/>
                <c:extLst>
                  <c:ext xmlns:c16="http://schemas.microsoft.com/office/drawing/2014/chart" uri="{C3380CC4-5D6E-409C-BE32-E72D297353CC}">
                    <c16:uniqueId val="{0000002D-10A8-471A-BFC1-ACDD60A18411}"/>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'W7'!$W$34</c15:sqref>
                        </c15:formulaRef>
                      </c:ext>
                    </c:extLst>
                    <c:strCache>
                      <c:ptCount val="1"/>
                    </c:strCache>
                  </c:strRef>
                </c:tx>
                <c:spPr>
                  <a:ln w="25400" cap="rnd">
                    <a:noFill/>
                    <a:round/>
                  </a:ln>
                  <a:effectLst/>
                </c:spPr>
                <c:marker>
                  <c:symbol val="circle"/>
                  <c:size val="8"/>
                  <c:spPr>
                    <a:solidFill>
                      <a:schemeClr val="accent5">
                        <a:lumMod val="60000"/>
                        <a:lumOff val="40000"/>
                      </a:schemeClr>
                    </a:solidFill>
                    <a:ln w="9525">
                      <a:noFill/>
                    </a:ln>
                    <a:effectLst/>
                  </c:spPr>
                </c:marker>
                <c:xVal>
                  <c:numLit>
                    <c:formatCode>General</c:formatCode>
                    <c:ptCount val="267"/>
                  </c:numLit>
                </c:xVal>
                <c:yVal>
                  <c:numRef>
                    <c:extLst xmlns:c15="http://schemas.microsoft.com/office/drawing/2012/chart">
                      <c:ext xmlns:c15="http://schemas.microsoft.com/office/drawing/2012/chart" uri="{02D57815-91ED-43cb-92C2-25804820EDAC}">
                        <c15:formulaRef>
                          <c15:sqref>'W7'!$O$35:$O$301</c15:sqref>
                        </c15:formulaRef>
                      </c:ext>
                    </c:extLst>
                    <c:numCache>
                      <c:formatCode>General</c:formatCode>
                      <c:ptCount val="267"/>
                      <c:pt idx="0">
                        <c:v>1</c:v>
                      </c:pt>
                      <c:pt idx="1">
                        <c:v>2</c:v>
                      </c:pt>
                      <c:pt idx="2">
                        <c:v>3</c:v>
                      </c:pt>
                      <c:pt idx="3">
                        <c:v>4</c:v>
                      </c:pt>
                      <c:pt idx="4">
                        <c:v>5</c:v>
                      </c:pt>
                      <c:pt idx="5">
                        <c:v>6</c:v>
                      </c:pt>
                      <c:pt idx="6">
                        <c:v>7</c:v>
                      </c:pt>
                    </c:numCache>
                  </c:numRef>
                </c:yVal>
                <c:smooth val="0"/>
                <c:extLst xmlns:c15="http://schemas.microsoft.com/office/drawing/2012/chart">
                  <c:ext xmlns:c16="http://schemas.microsoft.com/office/drawing/2014/chart" uri="{C3380CC4-5D6E-409C-BE32-E72D297353CC}">
                    <c16:uniqueId val="{0000002E-10A8-471A-BFC1-ACDD60A18411}"/>
                  </c:ext>
                </c:extLst>
              </c15:ser>
            </c15:filteredScatterSeries>
            <c15:filteredScatterSeries>
              <c15:ser>
                <c:idx val="3"/>
                <c:order val="3"/>
                <c:tx>
                  <c:strRef>
                    <c:extLst xmlns:c15="http://schemas.microsoft.com/office/drawing/2012/chart">
                      <c:ext xmlns:c15="http://schemas.microsoft.com/office/drawing/2012/chart" uri="{02D57815-91ED-43cb-92C2-25804820EDAC}">
                        <c15:formulaRef>
                          <c15:sqref>'W7'!$X$34</c15:sqref>
                        </c15:formulaRef>
                      </c:ext>
                    </c:extLst>
                    <c:strCache>
                      <c:ptCount val="1"/>
                    </c:strCache>
                  </c:strRef>
                </c:tx>
                <c:spPr>
                  <a:ln w="25400" cap="rnd">
                    <a:noFill/>
                    <a:round/>
                  </a:ln>
                  <a:effectLst/>
                </c:spPr>
                <c:marker>
                  <c:symbol val="circle"/>
                  <c:size val="8"/>
                  <c:spPr>
                    <a:solidFill>
                      <a:schemeClr val="accent1">
                        <a:lumMod val="20000"/>
                        <a:lumOff val="80000"/>
                      </a:schemeClr>
                    </a:solidFill>
                    <a:ln w="9525">
                      <a:noFill/>
                    </a:ln>
                    <a:effectLst/>
                  </c:spPr>
                </c:marker>
                <c:xVal>
                  <c:numLit>
                    <c:formatCode>General</c:formatCode>
                    <c:ptCount val="267"/>
                  </c:numLit>
                </c:xVal>
                <c:yVal>
                  <c:numRef>
                    <c:extLst xmlns:c15="http://schemas.microsoft.com/office/drawing/2012/chart">
                      <c:ext xmlns:c15="http://schemas.microsoft.com/office/drawing/2012/chart" uri="{02D57815-91ED-43cb-92C2-25804820EDAC}">
                        <c15:formulaRef>
                          <c15:sqref>'W7'!$O$35:$O$301</c15:sqref>
                        </c15:formulaRef>
                      </c:ext>
                    </c:extLst>
                    <c:numCache>
                      <c:formatCode>General</c:formatCode>
                      <c:ptCount val="267"/>
                      <c:pt idx="0">
                        <c:v>1</c:v>
                      </c:pt>
                      <c:pt idx="1">
                        <c:v>2</c:v>
                      </c:pt>
                      <c:pt idx="2">
                        <c:v>3</c:v>
                      </c:pt>
                      <c:pt idx="3">
                        <c:v>4</c:v>
                      </c:pt>
                      <c:pt idx="4">
                        <c:v>5</c:v>
                      </c:pt>
                      <c:pt idx="5">
                        <c:v>6</c:v>
                      </c:pt>
                      <c:pt idx="6">
                        <c:v>7</c:v>
                      </c:pt>
                    </c:numCache>
                  </c:numRef>
                </c:yVal>
                <c:smooth val="0"/>
                <c:extLst xmlns:c15="http://schemas.microsoft.com/office/drawing/2012/chart">
                  <c:ext xmlns:c16="http://schemas.microsoft.com/office/drawing/2014/chart" uri="{C3380CC4-5D6E-409C-BE32-E72D297353CC}">
                    <c16:uniqueId val="{0000002F-10A8-471A-BFC1-ACDD60A18411}"/>
                  </c:ext>
                </c:extLst>
              </c15:ser>
            </c15:filteredScatterSeries>
          </c:ext>
        </c:extLst>
      </c:scatterChart>
      <c:valAx>
        <c:axId val="552901071"/>
        <c:scaling>
          <c:orientation val="minMax"/>
          <c:max val="1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Use</a:t>
                </a:r>
                <a:r>
                  <a:rPr lang="en-US" baseline="0"/>
                  <a:t> of b</a:t>
                </a:r>
                <a:r>
                  <a:rPr lang="en-US"/>
                  <a:t>asic</a:t>
                </a:r>
                <a:r>
                  <a:rPr lang="en-US" baseline="0"/>
                  <a:t> water (%)</a:t>
                </a:r>
                <a:endParaRPr lang="en-US"/>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0136415"/>
        <c:crosses val="autoZero"/>
        <c:crossBetween val="midCat"/>
      </c:valAx>
      <c:valAx>
        <c:axId val="580136415"/>
        <c:scaling>
          <c:orientation val="minMax"/>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901071"/>
        <c:crosses val="autoZero"/>
        <c:crossBetween val="midCat"/>
        <c:majorUnit val="1"/>
      </c:valAx>
      <c:spPr>
        <a:noFill/>
        <a:ln>
          <a:noFill/>
        </a:ln>
        <a:effectLst/>
      </c:spPr>
    </c:plotArea>
    <c:legend>
      <c:legendPos val="b"/>
      <c:legendEntry>
        <c:idx val="2"/>
        <c:delete val="1"/>
      </c:legendEntry>
      <c:legendEntry>
        <c:idx val="3"/>
        <c:delete val="1"/>
      </c:legendEntry>
      <c:layout>
        <c:manualLayout>
          <c:xMode val="edge"/>
          <c:yMode val="edge"/>
          <c:x val="0.31944536565633008"/>
          <c:y val="0.93039713853819583"/>
          <c:w val="0.64549247987405112"/>
          <c:h val="5.30934280105287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1382699037620298"/>
          <c:y val="5.6519970108020734E-2"/>
          <c:w val="0.44179068241469821"/>
          <c:h val="0.65959406822611077"/>
        </c:manualLayout>
      </c:layout>
      <c:pieChart>
        <c:varyColors val="1"/>
        <c:ser>
          <c:idx val="0"/>
          <c:order val="0"/>
          <c:dPt>
            <c:idx val="0"/>
            <c:bubble3D val="0"/>
            <c:spPr>
              <a:solidFill>
                <a:schemeClr val="accent2">
                  <a:shade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47E4-4584-88A2-22AA679B5F78}"/>
              </c:ext>
            </c:extLst>
          </c:dPt>
          <c:dPt>
            <c:idx val="1"/>
            <c:bubble3D val="0"/>
            <c:spPr>
              <a:solidFill>
                <a:schemeClr val="accent2">
                  <a:shade val="7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47E4-4584-88A2-22AA679B5F78}"/>
              </c:ext>
            </c:extLst>
          </c:dPt>
          <c:dPt>
            <c:idx val="2"/>
            <c:bubble3D val="0"/>
            <c:spPr>
              <a:solidFill>
                <a:schemeClr val="accent2">
                  <a:shade val="9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5-47E4-4584-88A2-22AA679B5F78}"/>
              </c:ext>
            </c:extLst>
          </c:dPt>
          <c:dPt>
            <c:idx val="3"/>
            <c:bubble3D val="0"/>
            <c:spPr>
              <a:solidFill>
                <a:schemeClr val="accent2">
                  <a:tint val="9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7-47E4-4584-88A2-22AA679B5F78}"/>
              </c:ext>
            </c:extLst>
          </c:dPt>
          <c:dPt>
            <c:idx val="4"/>
            <c:bubble3D val="0"/>
            <c:spPr>
              <a:solidFill>
                <a:schemeClr val="accent2">
                  <a:tint val="7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9-47E4-4584-88A2-22AA679B5F78}"/>
              </c:ext>
            </c:extLst>
          </c:dPt>
          <c:dPt>
            <c:idx val="5"/>
            <c:bubble3D val="0"/>
            <c:spPr>
              <a:solidFill>
                <a:schemeClr val="accent2">
                  <a:tint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B-47E4-4584-88A2-22AA679B5F78}"/>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00B8EC"/>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1-47E4-4584-88A2-22AA679B5F78}"/>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00B8EC"/>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3-47E4-4584-88A2-22AA679B5F78}"/>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00B8EC"/>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5-47E4-4584-88A2-22AA679B5F78}"/>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00B8EC"/>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7-47E4-4584-88A2-22AA679B5F78}"/>
                </c:ext>
              </c:extLst>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00B8EC"/>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9-47E4-4584-88A2-22AA679B5F78}"/>
                </c:ext>
              </c:extLst>
            </c:dLbl>
            <c:dLbl>
              <c:idx val="5"/>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00B8EC"/>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B-47E4-4584-88A2-22AA679B5F78}"/>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00B8EC"/>
                    </a:solidFill>
                    <a:latin typeface="+mn-lt"/>
                    <a:ea typeface="+mn-ea"/>
                    <a:cs typeface="+mn-cs"/>
                  </a:defRPr>
                </a:pPr>
                <a:endParaRPr lang="en-US"/>
              </a:p>
            </c:tx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'W9'!$I$6:$I$11</c:f>
              <c:strCache>
                <c:ptCount val="6"/>
                <c:pt idx="0">
                  <c:v>Pakistan, 43</c:v>
                </c:pt>
                <c:pt idx="1">
                  <c:v>Egypt, 10</c:v>
                </c:pt>
                <c:pt idx="2">
                  <c:v>Sudan, 9</c:v>
                </c:pt>
                <c:pt idx="3">
                  <c:v>Jordan, 3</c:v>
                </c:pt>
                <c:pt idx="4">
                  <c:v>Morocco, 2</c:v>
                </c:pt>
                <c:pt idx="5">
                  <c:v>Rest of the region, 9</c:v>
                </c:pt>
              </c:strCache>
            </c:strRef>
          </c:cat>
          <c:val>
            <c:numRef>
              <c:f>'W9'!$H$6:$H$11</c:f>
              <c:numCache>
                <c:formatCode>0</c:formatCode>
                <c:ptCount val="6"/>
                <c:pt idx="0">
                  <c:v>43.410640624999999</c:v>
                </c:pt>
                <c:pt idx="1">
                  <c:v>9.5565029296875004</c:v>
                </c:pt>
                <c:pt idx="2">
                  <c:v>8.9551289062499997</c:v>
                </c:pt>
                <c:pt idx="3">
                  <c:v>2.6163691406249998</c:v>
                </c:pt>
                <c:pt idx="4">
                  <c:v>2.24744091796875</c:v>
                </c:pt>
                <c:pt idx="5">
                  <c:v>8.782731137761516</c:v>
                </c:pt>
              </c:numCache>
            </c:numRef>
          </c:val>
          <c:extLst>
            <c:ext xmlns:c16="http://schemas.microsoft.com/office/drawing/2014/chart" uri="{C3380CC4-5D6E-409C-BE32-E72D297353CC}">
              <c16:uniqueId val="{0000000C-47E4-4584-88A2-22AA679B5F78}"/>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WASH1!$C$32</c:f>
          <c:strCache>
            <c:ptCount val="1"/>
            <c:pt idx="0">
              <c:v>2023</c:v>
            </c:pt>
          </c:strCache>
        </c:strRef>
      </c:tx>
      <c:layout>
        <c:manualLayout>
          <c:xMode val="edge"/>
          <c:yMode val="edge"/>
          <c:x val="0.39578939268481067"/>
          <c:y val="0.78138113000070875"/>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61265578298201E-4"/>
          <c:y val="8.7218709334585739E-2"/>
          <c:w val="0.96314947039946386"/>
          <c:h val="0.68418197725284347"/>
        </c:manualLayout>
      </c:layout>
      <c:barChart>
        <c:barDir val="col"/>
        <c:grouping val="stacked"/>
        <c:varyColors val="0"/>
        <c:ser>
          <c:idx val="0"/>
          <c:order val="0"/>
          <c:tx>
            <c:strRef>
              <c:f>WASH1!$A$46</c:f>
              <c:strCache>
                <c:ptCount val="1"/>
                <c:pt idx="0">
                  <c:v>Basic</c:v>
                </c:pt>
              </c:strCache>
            </c:strRef>
          </c:tx>
          <c:spPr>
            <a:solidFill>
              <a:srgbClr val="9A48B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WASH1!$C$46</c:f>
              <c:numCache>
                <c:formatCode>0</c:formatCode>
                <c:ptCount val="1"/>
              </c:numCache>
            </c:numRef>
          </c:val>
          <c:extLst>
            <c:ext xmlns:c16="http://schemas.microsoft.com/office/drawing/2014/chart" uri="{C3380CC4-5D6E-409C-BE32-E72D297353CC}">
              <c16:uniqueId val="{00000001-33A9-4097-9A64-4C7C7DEE6D52}"/>
            </c:ext>
          </c:extLst>
        </c:ser>
        <c:ser>
          <c:idx val="3"/>
          <c:order val="1"/>
          <c:tx>
            <c:strRef>
              <c:f>WASH1!$A$49</c:f>
              <c:strCache>
                <c:ptCount val="1"/>
                <c:pt idx="0">
                  <c:v>Insufficient data</c:v>
                </c:pt>
              </c:strCache>
            </c:strRef>
          </c:tx>
          <c:invertIfNegative val="0"/>
          <c:dPt>
            <c:idx val="0"/>
            <c:invertIfNegative val="0"/>
            <c:bubble3D val="0"/>
            <c:spPr>
              <a:solidFill>
                <a:schemeClr val="bg1">
                  <a:lumMod val="85000"/>
                </a:schemeClr>
              </a:solidFill>
            </c:spPr>
            <c:extLst>
              <c:ext xmlns:c16="http://schemas.microsoft.com/office/drawing/2014/chart" uri="{C3380CC4-5D6E-409C-BE32-E72D297353CC}">
                <c16:uniqueId val="{00000001-E4FC-43AB-BC4F-CCB90708F949}"/>
              </c:ext>
            </c:extLst>
          </c:dPt>
          <c:val>
            <c:numRef>
              <c:f>WASH1!$C$49</c:f>
              <c:numCache>
                <c:formatCode>0</c:formatCode>
                <c:ptCount val="1"/>
                <c:pt idx="0">
                  <c:v>91.028961181640625</c:v>
                </c:pt>
              </c:numCache>
            </c:numRef>
          </c:val>
          <c:extLst>
            <c:ext xmlns:c16="http://schemas.microsoft.com/office/drawing/2014/chart" uri="{C3380CC4-5D6E-409C-BE32-E72D297353CC}">
              <c16:uniqueId val="{00000000-E4FC-43AB-BC4F-CCB90708F949}"/>
            </c:ext>
          </c:extLst>
        </c:ser>
        <c:ser>
          <c:idx val="1"/>
          <c:order val="2"/>
          <c:tx>
            <c:strRef>
              <c:f>WASH1!$A$47</c:f>
              <c:strCache>
                <c:ptCount val="1"/>
                <c:pt idx="0">
                  <c:v>Limited</c:v>
                </c:pt>
              </c:strCache>
            </c:strRef>
          </c:tx>
          <c:spPr>
            <a:solidFill>
              <a:srgbClr val="FFF17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WASH1!$C$47</c:f>
              <c:numCache>
                <c:formatCode>0</c:formatCode>
                <c:ptCount val="1"/>
              </c:numCache>
            </c:numRef>
          </c:val>
          <c:extLst>
            <c:ext xmlns:c16="http://schemas.microsoft.com/office/drawing/2014/chart" uri="{C3380CC4-5D6E-409C-BE32-E72D297353CC}">
              <c16:uniqueId val="{00000003-33A9-4097-9A64-4C7C7DEE6D52}"/>
            </c:ext>
          </c:extLst>
        </c:ser>
        <c:ser>
          <c:idx val="2"/>
          <c:order val="3"/>
          <c:tx>
            <c:strRef>
              <c:f>WASH1!$A$48</c:f>
              <c:strCache>
                <c:ptCount val="1"/>
                <c:pt idx="0">
                  <c:v>No service</c:v>
                </c:pt>
              </c:strCache>
            </c:strRef>
          </c:tx>
          <c:spPr>
            <a:solidFill>
              <a:srgbClr val="FEBC1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WASH1!$C$48</c:f>
              <c:numCache>
                <c:formatCode>0</c:formatCode>
                <c:ptCount val="1"/>
                <c:pt idx="0">
                  <c:v>8.9710350036621094</c:v>
                </c:pt>
              </c:numCache>
            </c:numRef>
          </c:val>
          <c:extLst>
            <c:ext xmlns:c16="http://schemas.microsoft.com/office/drawing/2014/chart" uri="{C3380CC4-5D6E-409C-BE32-E72D297353CC}">
              <c16:uniqueId val="{00000005-33A9-4097-9A64-4C7C7DEE6D52}"/>
            </c:ext>
          </c:extLst>
        </c:ser>
        <c:dLbls>
          <c:showLegendKey val="0"/>
          <c:showVal val="0"/>
          <c:showCatName val="0"/>
          <c:showSerName val="0"/>
          <c:showPercent val="0"/>
          <c:showBubbleSize val="0"/>
        </c:dLbls>
        <c:gapWidth val="150"/>
        <c:overlap val="100"/>
        <c:axId val="1365294447"/>
        <c:axId val="1365298191"/>
      </c:barChart>
      <c:catAx>
        <c:axId val="1365294447"/>
        <c:scaling>
          <c:orientation val="minMax"/>
        </c:scaling>
        <c:delete val="1"/>
        <c:axPos val="b"/>
        <c:numFmt formatCode="0" sourceLinked="1"/>
        <c:majorTickMark val="none"/>
        <c:minorTickMark val="none"/>
        <c:tickLblPos val="nextTo"/>
        <c:crossAx val="1365298191"/>
        <c:crosses val="autoZero"/>
        <c:auto val="1"/>
        <c:lblAlgn val="ctr"/>
        <c:lblOffset val="100"/>
        <c:noMultiLvlLbl val="0"/>
      </c:catAx>
      <c:valAx>
        <c:axId val="1365298191"/>
        <c:scaling>
          <c:orientation val="minMax"/>
          <c:max val="100"/>
        </c:scaling>
        <c:delete val="1"/>
        <c:axPos val="l"/>
        <c:numFmt formatCode="General" sourceLinked="0"/>
        <c:majorTickMark val="none"/>
        <c:minorTickMark val="none"/>
        <c:tickLblPos val="nextTo"/>
        <c:crossAx val="1365294447"/>
        <c:crosses val="autoZero"/>
        <c:crossBetween val="between"/>
        <c:majorUnit val="20"/>
      </c:valAx>
    </c:plotArea>
    <c:legend>
      <c:legendPos val="r"/>
      <c:legendEntry>
        <c:idx val="2"/>
        <c:delete val="1"/>
      </c:legendEntry>
      <c:layout>
        <c:manualLayout>
          <c:xMode val="edge"/>
          <c:yMode val="edge"/>
          <c:x val="0.34486442369993325"/>
          <c:y val="0.83268334828811186"/>
          <c:w val="0.2820886803676263"/>
          <c:h val="0.1374055492058824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doughnutChart>
        <c:varyColors val="1"/>
        <c:ser>
          <c:idx val="0"/>
          <c:order val="0"/>
          <c:dPt>
            <c:idx val="0"/>
            <c:bubble3D val="0"/>
            <c:spPr>
              <a:gradFill rotWithShape="1">
                <a:gsLst>
                  <a:gs pos="0">
                    <a:schemeClr val="accent2">
                      <a:shade val="50000"/>
                      <a:satMod val="103000"/>
                      <a:lumMod val="102000"/>
                      <a:tint val="94000"/>
                    </a:schemeClr>
                  </a:gs>
                  <a:gs pos="50000">
                    <a:schemeClr val="accent2">
                      <a:shade val="50000"/>
                      <a:satMod val="110000"/>
                      <a:lumMod val="100000"/>
                      <a:shade val="100000"/>
                    </a:schemeClr>
                  </a:gs>
                  <a:gs pos="100000">
                    <a:schemeClr val="accent2">
                      <a:shade val="50000"/>
                      <a:lumMod val="99000"/>
                      <a:satMod val="120000"/>
                      <a:shade val="78000"/>
                    </a:schemeClr>
                  </a:gs>
                </a:gsLst>
                <a:lin ang="5400000" scaled="0"/>
              </a:gradFill>
              <a:ln>
                <a:noFill/>
              </a:ln>
              <a:effectLst/>
            </c:spPr>
            <c:extLst>
              <c:ext xmlns:c16="http://schemas.microsoft.com/office/drawing/2014/chart" uri="{C3380CC4-5D6E-409C-BE32-E72D297353CC}">
                <c16:uniqueId val="{00000001-DA91-4535-B678-2E654C46B429}"/>
              </c:ext>
            </c:extLst>
          </c:dPt>
          <c:dPt>
            <c:idx val="1"/>
            <c:bubble3D val="0"/>
            <c:spPr>
              <a:gradFill rotWithShape="1">
                <a:gsLst>
                  <a:gs pos="0">
                    <a:schemeClr val="accent2">
                      <a:shade val="70000"/>
                      <a:satMod val="103000"/>
                      <a:lumMod val="102000"/>
                      <a:tint val="94000"/>
                    </a:schemeClr>
                  </a:gs>
                  <a:gs pos="50000">
                    <a:schemeClr val="accent2">
                      <a:shade val="70000"/>
                      <a:satMod val="110000"/>
                      <a:lumMod val="100000"/>
                      <a:shade val="100000"/>
                    </a:schemeClr>
                  </a:gs>
                  <a:gs pos="100000">
                    <a:schemeClr val="accent2">
                      <a:shade val="70000"/>
                      <a:lumMod val="99000"/>
                      <a:satMod val="120000"/>
                      <a:shade val="78000"/>
                    </a:schemeClr>
                  </a:gs>
                </a:gsLst>
                <a:lin ang="5400000" scaled="0"/>
              </a:gradFill>
              <a:ln>
                <a:noFill/>
              </a:ln>
              <a:effectLst/>
            </c:spPr>
            <c:extLst>
              <c:ext xmlns:c16="http://schemas.microsoft.com/office/drawing/2014/chart" uri="{C3380CC4-5D6E-409C-BE32-E72D297353CC}">
                <c16:uniqueId val="{00000003-DA91-4535-B678-2E654C46B429}"/>
              </c:ext>
            </c:extLst>
          </c:dPt>
          <c:dPt>
            <c:idx val="2"/>
            <c:bubble3D val="0"/>
            <c:spPr>
              <a:gradFill rotWithShape="1">
                <a:gsLst>
                  <a:gs pos="0">
                    <a:schemeClr val="accent2">
                      <a:shade val="90000"/>
                      <a:satMod val="103000"/>
                      <a:lumMod val="102000"/>
                      <a:tint val="94000"/>
                    </a:schemeClr>
                  </a:gs>
                  <a:gs pos="50000">
                    <a:schemeClr val="accent2">
                      <a:shade val="90000"/>
                      <a:satMod val="110000"/>
                      <a:lumMod val="100000"/>
                      <a:shade val="100000"/>
                    </a:schemeClr>
                  </a:gs>
                  <a:gs pos="100000">
                    <a:schemeClr val="accent2">
                      <a:shade val="90000"/>
                      <a:lumMod val="99000"/>
                      <a:satMod val="120000"/>
                      <a:shade val="78000"/>
                    </a:schemeClr>
                  </a:gs>
                </a:gsLst>
                <a:lin ang="5400000" scaled="0"/>
              </a:gradFill>
              <a:ln>
                <a:noFill/>
              </a:ln>
              <a:effectLst/>
            </c:spPr>
            <c:extLst>
              <c:ext xmlns:c16="http://schemas.microsoft.com/office/drawing/2014/chart" uri="{C3380CC4-5D6E-409C-BE32-E72D297353CC}">
                <c16:uniqueId val="{00000005-DA91-4535-B678-2E654C46B429}"/>
              </c:ext>
            </c:extLst>
          </c:dPt>
          <c:dPt>
            <c:idx val="3"/>
            <c:bubble3D val="0"/>
            <c:spPr>
              <a:gradFill rotWithShape="1">
                <a:gsLst>
                  <a:gs pos="0">
                    <a:schemeClr val="accent2">
                      <a:tint val="90000"/>
                      <a:satMod val="103000"/>
                      <a:lumMod val="102000"/>
                      <a:tint val="94000"/>
                    </a:schemeClr>
                  </a:gs>
                  <a:gs pos="50000">
                    <a:schemeClr val="accent2">
                      <a:tint val="90000"/>
                      <a:satMod val="110000"/>
                      <a:lumMod val="100000"/>
                      <a:shade val="100000"/>
                    </a:schemeClr>
                  </a:gs>
                  <a:gs pos="100000">
                    <a:schemeClr val="accent2">
                      <a:tint val="90000"/>
                      <a:lumMod val="99000"/>
                      <a:satMod val="120000"/>
                      <a:shade val="78000"/>
                    </a:schemeClr>
                  </a:gs>
                </a:gsLst>
                <a:lin ang="5400000" scaled="0"/>
              </a:gradFill>
              <a:ln>
                <a:noFill/>
              </a:ln>
              <a:effectLst/>
            </c:spPr>
            <c:extLst>
              <c:ext xmlns:c16="http://schemas.microsoft.com/office/drawing/2014/chart" uri="{C3380CC4-5D6E-409C-BE32-E72D297353CC}">
                <c16:uniqueId val="{00000007-DA91-4535-B678-2E654C46B429}"/>
              </c:ext>
            </c:extLst>
          </c:dPt>
          <c:dPt>
            <c:idx val="4"/>
            <c:bubble3D val="0"/>
            <c:spPr>
              <a:gradFill rotWithShape="1">
                <a:gsLst>
                  <a:gs pos="0">
                    <a:schemeClr val="accent2">
                      <a:tint val="70000"/>
                      <a:satMod val="103000"/>
                      <a:lumMod val="102000"/>
                      <a:tint val="94000"/>
                    </a:schemeClr>
                  </a:gs>
                  <a:gs pos="50000">
                    <a:schemeClr val="accent2">
                      <a:tint val="70000"/>
                      <a:satMod val="110000"/>
                      <a:lumMod val="100000"/>
                      <a:shade val="100000"/>
                    </a:schemeClr>
                  </a:gs>
                  <a:gs pos="100000">
                    <a:schemeClr val="accent2">
                      <a:tint val="70000"/>
                      <a:lumMod val="99000"/>
                      <a:satMod val="120000"/>
                      <a:shade val="78000"/>
                    </a:schemeClr>
                  </a:gs>
                </a:gsLst>
                <a:lin ang="5400000" scaled="0"/>
              </a:gradFill>
              <a:ln>
                <a:noFill/>
              </a:ln>
              <a:effectLst/>
            </c:spPr>
            <c:extLst>
              <c:ext xmlns:c16="http://schemas.microsoft.com/office/drawing/2014/chart" uri="{C3380CC4-5D6E-409C-BE32-E72D297353CC}">
                <c16:uniqueId val="{00000009-DA91-4535-B678-2E654C46B429}"/>
              </c:ext>
            </c:extLst>
          </c:dPt>
          <c:dPt>
            <c:idx val="5"/>
            <c:bubble3D val="0"/>
            <c:spPr>
              <a:gradFill rotWithShape="1">
                <a:gsLst>
                  <a:gs pos="0">
                    <a:schemeClr val="accent2">
                      <a:tint val="50000"/>
                      <a:satMod val="103000"/>
                      <a:lumMod val="102000"/>
                      <a:tint val="94000"/>
                    </a:schemeClr>
                  </a:gs>
                  <a:gs pos="50000">
                    <a:schemeClr val="accent2">
                      <a:tint val="50000"/>
                      <a:satMod val="110000"/>
                      <a:lumMod val="100000"/>
                      <a:shade val="100000"/>
                    </a:schemeClr>
                  </a:gs>
                  <a:gs pos="100000">
                    <a:schemeClr val="accent2">
                      <a:tint val="50000"/>
                      <a:lumMod val="99000"/>
                      <a:satMod val="120000"/>
                      <a:shade val="78000"/>
                    </a:schemeClr>
                  </a:gs>
                </a:gsLst>
                <a:lin ang="5400000" scaled="0"/>
              </a:gradFill>
              <a:ln>
                <a:noFill/>
              </a:ln>
              <a:effectLst/>
            </c:spPr>
            <c:extLst>
              <c:ext xmlns:c16="http://schemas.microsoft.com/office/drawing/2014/chart" uri="{C3380CC4-5D6E-409C-BE32-E72D297353CC}">
                <c16:uniqueId val="{0000000B-DA91-4535-B678-2E654C46B429}"/>
              </c:ext>
            </c:extLst>
          </c:dPt>
          <c:cat>
            <c:strRef>
              <c:f>'W9'!$I$6:$I$11</c:f>
              <c:strCache>
                <c:ptCount val="6"/>
                <c:pt idx="0">
                  <c:v>Pakistan, 43</c:v>
                </c:pt>
                <c:pt idx="1">
                  <c:v>Egypt, 10</c:v>
                </c:pt>
                <c:pt idx="2">
                  <c:v>Sudan, 9</c:v>
                </c:pt>
                <c:pt idx="3">
                  <c:v>Jordan, 3</c:v>
                </c:pt>
                <c:pt idx="4">
                  <c:v>Morocco, 2</c:v>
                </c:pt>
                <c:pt idx="5">
                  <c:v>Rest of the region, 9</c:v>
                </c:pt>
              </c:strCache>
            </c:strRef>
          </c:cat>
          <c:val>
            <c:numRef>
              <c:f>'W9'!$H$6:$H$11</c:f>
              <c:numCache>
                <c:formatCode>0</c:formatCode>
                <c:ptCount val="6"/>
                <c:pt idx="0">
                  <c:v>43.410640624999999</c:v>
                </c:pt>
                <c:pt idx="1">
                  <c:v>9.5565029296875004</c:v>
                </c:pt>
                <c:pt idx="2">
                  <c:v>8.9551289062499997</c:v>
                </c:pt>
                <c:pt idx="3">
                  <c:v>2.6163691406249998</c:v>
                </c:pt>
                <c:pt idx="4">
                  <c:v>2.24744091796875</c:v>
                </c:pt>
                <c:pt idx="5">
                  <c:v>8.782731137761516</c:v>
                </c:pt>
              </c:numCache>
            </c:numRef>
          </c:val>
          <c:extLst>
            <c:ext xmlns:c16="http://schemas.microsoft.com/office/drawing/2014/chart" uri="{C3380CC4-5D6E-409C-BE32-E72D297353CC}">
              <c16:uniqueId val="{0000000C-DA91-4535-B678-2E654C46B429}"/>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rgbClr val="00B8EC"/>
                </a:solidFill>
                <a:latin typeface="+mn-lt"/>
                <a:ea typeface="+mn-ea"/>
                <a:cs typeface="+mn-cs"/>
              </a:defRPr>
            </a:pPr>
            <a:r>
              <a:rPr lang="en-US">
                <a:solidFill>
                  <a:srgbClr val="00B8EC"/>
                </a:solidFill>
              </a:rPr>
              <a:t>BASIC DRINKING WATER</a:t>
            </a:r>
          </a:p>
        </c:rich>
      </c:tx>
      <c:overlay val="0"/>
      <c:spPr>
        <a:solidFill>
          <a:srgbClr val="00B8EC">
            <a:alpha val="25098"/>
          </a:srgbClr>
        </a:solidFill>
        <a:ln>
          <a:noFill/>
        </a:ln>
        <a:effectLst/>
      </c:spPr>
      <c:txPr>
        <a:bodyPr rot="0" spcFirstLastPara="1" vertOverflow="ellipsis" vert="horz" wrap="square" anchor="ctr" anchorCtr="1"/>
        <a:lstStyle/>
        <a:p>
          <a:pPr>
            <a:defRPr sz="1400" b="0" i="0" u="none" strike="noStrike" kern="1200" spc="0" baseline="0">
              <a:solidFill>
                <a:srgbClr val="00B8EC"/>
              </a:solidFill>
              <a:latin typeface="+mn-lt"/>
              <a:ea typeface="+mn-ea"/>
              <a:cs typeface="+mn-cs"/>
            </a:defRPr>
          </a:pPr>
          <a:endParaRPr lang="en-US"/>
        </a:p>
      </c:txPr>
    </c:title>
    <c:autoTitleDeleted val="0"/>
    <c:plotArea>
      <c:layout/>
      <c:barChart>
        <c:barDir val="col"/>
        <c:grouping val="stacked"/>
        <c:varyColors val="0"/>
        <c:ser>
          <c:idx val="0"/>
          <c:order val="7"/>
          <c:tx>
            <c:strRef>
              <c:f>'W10'!$A$32</c:f>
              <c:strCache>
                <c:ptCount val="1"/>
                <c:pt idx="0">
                  <c:v>Domain</c:v>
                </c:pt>
              </c:strCache>
            </c:strRef>
          </c:tx>
          <c:spPr>
            <a:solidFill>
              <a:schemeClr val="accent1"/>
            </a:solidFill>
            <a:ln>
              <a:noFill/>
            </a:ln>
            <a:effectLst/>
          </c:spPr>
          <c:invertIfNegative val="0"/>
          <c:val>
            <c:numRef>
              <c:f>'W10'!$A$33:$A$63</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0-D147-418B-BEA6-65A915E71622}"/>
            </c:ext>
          </c:extLst>
        </c:ser>
        <c:dLbls>
          <c:showLegendKey val="0"/>
          <c:showVal val="0"/>
          <c:showCatName val="0"/>
          <c:showSerName val="0"/>
          <c:showPercent val="0"/>
          <c:showBubbleSize val="0"/>
        </c:dLbls>
        <c:gapWidth val="150"/>
        <c:overlap val="100"/>
        <c:axId val="1707956832"/>
        <c:axId val="1707972640"/>
      </c:barChart>
      <c:barChart>
        <c:barDir val="col"/>
        <c:grouping val="stacked"/>
        <c:varyColors val="0"/>
        <c:ser>
          <c:idx val="1"/>
          <c:order val="1"/>
          <c:tx>
            <c:strRef>
              <c:f>'W10'!$B$32</c:f>
              <c:strCache>
                <c:ptCount val="1"/>
                <c:pt idx="0">
                  <c:v>High income</c:v>
                </c:pt>
              </c:strCache>
            </c:strRef>
          </c:tx>
          <c:spPr>
            <a:solidFill>
              <a:srgbClr val="B1C3D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'W10'!$B$33:$B$67</c:f>
              <c:numCache>
                <c:formatCode>0</c:formatCode>
                <c:ptCount val="35"/>
                <c:pt idx="1">
                  <c:v>1</c:v>
                </c:pt>
                <c:pt idx="2">
                  <c:v>1</c:v>
                </c:pt>
                <c:pt idx="3">
                  <c:v>2</c:v>
                </c:pt>
                <c:pt idx="4">
                  <c:v>4</c:v>
                </c:pt>
                <c:pt idx="6">
                  <c:v>1</c:v>
                </c:pt>
                <c:pt idx="7">
                  <c:v>1</c:v>
                </c:pt>
                <c:pt idx="8">
                  <c:v>2</c:v>
                </c:pt>
                <c:pt idx="9">
                  <c:v>4</c:v>
                </c:pt>
                <c:pt idx="11">
                  <c:v>0</c:v>
                </c:pt>
                <c:pt idx="12">
                  <c:v>0</c:v>
                </c:pt>
                <c:pt idx="13">
                  <c:v>1</c:v>
                </c:pt>
                <c:pt idx="14">
                  <c:v>1</c:v>
                </c:pt>
                <c:pt idx="16">
                  <c:v>0</c:v>
                </c:pt>
                <c:pt idx="17">
                  <c:v>0</c:v>
                </c:pt>
                <c:pt idx="18">
                  <c:v>1</c:v>
                </c:pt>
                <c:pt idx="19">
                  <c:v>3</c:v>
                </c:pt>
                <c:pt idx="21">
                  <c:v>0</c:v>
                </c:pt>
                <c:pt idx="22">
                  <c:v>0</c:v>
                </c:pt>
                <c:pt idx="23">
                  <c:v>1</c:v>
                </c:pt>
                <c:pt idx="24">
                  <c:v>3</c:v>
                </c:pt>
                <c:pt idx="26">
                  <c:v>0</c:v>
                </c:pt>
                <c:pt idx="27">
                  <c:v>0</c:v>
                </c:pt>
                <c:pt idx="28">
                  <c:v>1</c:v>
                </c:pt>
                <c:pt idx="29">
                  <c:v>3</c:v>
                </c:pt>
                <c:pt idx="31">
                  <c:v>0</c:v>
                </c:pt>
                <c:pt idx="32">
                  <c:v>0</c:v>
                </c:pt>
                <c:pt idx="33">
                  <c:v>0</c:v>
                </c:pt>
                <c:pt idx="34">
                  <c:v>1</c:v>
                </c:pt>
              </c:numCache>
            </c:numRef>
          </c:val>
          <c:extLst>
            <c:ext xmlns:c16="http://schemas.microsoft.com/office/drawing/2014/chart" uri="{C3380CC4-5D6E-409C-BE32-E72D297353CC}">
              <c16:uniqueId val="{00000001-D147-418B-BEA6-65A915E71622}"/>
            </c:ext>
          </c:extLst>
        </c:ser>
        <c:ser>
          <c:idx val="2"/>
          <c:order val="2"/>
          <c:tx>
            <c:strRef>
              <c:f>'W10'!$C$32</c:f>
              <c:strCache>
                <c:ptCount val="1"/>
                <c:pt idx="0">
                  <c:v>Upper middle income</c:v>
                </c:pt>
              </c:strCache>
            </c:strRef>
          </c:tx>
          <c:spPr>
            <a:solidFill>
              <a:srgbClr val="8899B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'W10'!$C$33:$C$67</c:f>
              <c:numCache>
                <c:formatCode>0</c:formatCode>
                <c:ptCount val="35"/>
                <c:pt idx="1">
                  <c:v>0</c:v>
                </c:pt>
                <c:pt idx="2">
                  <c:v>0</c:v>
                </c:pt>
                <c:pt idx="3">
                  <c:v>2</c:v>
                </c:pt>
                <c:pt idx="4">
                  <c:v>2</c:v>
                </c:pt>
                <c:pt idx="6">
                  <c:v>0</c:v>
                </c:pt>
                <c:pt idx="7">
                  <c:v>0</c:v>
                </c:pt>
                <c:pt idx="8">
                  <c:v>1</c:v>
                </c:pt>
                <c:pt idx="9">
                  <c:v>1</c:v>
                </c:pt>
                <c:pt idx="11">
                  <c:v>0</c:v>
                </c:pt>
                <c:pt idx="12">
                  <c:v>0</c:v>
                </c:pt>
                <c:pt idx="13">
                  <c:v>1</c:v>
                </c:pt>
                <c:pt idx="14">
                  <c:v>1</c:v>
                </c:pt>
                <c:pt idx="16">
                  <c:v>0</c:v>
                </c:pt>
                <c:pt idx="17">
                  <c:v>0</c:v>
                </c:pt>
                <c:pt idx="18">
                  <c:v>2</c:v>
                </c:pt>
                <c:pt idx="19">
                  <c:v>2</c:v>
                </c:pt>
                <c:pt idx="21">
                  <c:v>0</c:v>
                </c:pt>
                <c:pt idx="22">
                  <c:v>0</c:v>
                </c:pt>
                <c:pt idx="23">
                  <c:v>2</c:v>
                </c:pt>
                <c:pt idx="24">
                  <c:v>2</c:v>
                </c:pt>
                <c:pt idx="26">
                  <c:v>0</c:v>
                </c:pt>
                <c:pt idx="27">
                  <c:v>0</c:v>
                </c:pt>
                <c:pt idx="28">
                  <c:v>2</c:v>
                </c:pt>
                <c:pt idx="29">
                  <c:v>2</c:v>
                </c:pt>
                <c:pt idx="31">
                  <c:v>0</c:v>
                </c:pt>
                <c:pt idx="32">
                  <c:v>0</c:v>
                </c:pt>
                <c:pt idx="33">
                  <c:v>1</c:v>
                </c:pt>
                <c:pt idx="34">
                  <c:v>1</c:v>
                </c:pt>
              </c:numCache>
            </c:numRef>
          </c:val>
          <c:extLst>
            <c:ext xmlns:c16="http://schemas.microsoft.com/office/drawing/2014/chart" uri="{C3380CC4-5D6E-409C-BE32-E72D297353CC}">
              <c16:uniqueId val="{00000002-D147-418B-BEA6-65A915E71622}"/>
            </c:ext>
          </c:extLst>
        </c:ser>
        <c:ser>
          <c:idx val="3"/>
          <c:order val="3"/>
          <c:tx>
            <c:strRef>
              <c:f>'W10'!$D$32</c:f>
              <c:strCache>
                <c:ptCount val="1"/>
                <c:pt idx="0">
                  <c:v>Lower middle income</c:v>
                </c:pt>
              </c:strCache>
            </c:strRef>
          </c:tx>
          <c:spPr>
            <a:solidFill>
              <a:srgbClr val="62708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'W10'!$D$33:$D$67</c:f>
              <c:numCache>
                <c:formatCode>0</c:formatCode>
                <c:ptCount val="35"/>
                <c:pt idx="1">
                  <c:v>1</c:v>
                </c:pt>
                <c:pt idx="2">
                  <c:v>1</c:v>
                </c:pt>
                <c:pt idx="3">
                  <c:v>4</c:v>
                </c:pt>
                <c:pt idx="4">
                  <c:v>6</c:v>
                </c:pt>
                <c:pt idx="6">
                  <c:v>0</c:v>
                </c:pt>
                <c:pt idx="7">
                  <c:v>0</c:v>
                </c:pt>
                <c:pt idx="8">
                  <c:v>1</c:v>
                </c:pt>
                <c:pt idx="9">
                  <c:v>3</c:v>
                </c:pt>
                <c:pt idx="11">
                  <c:v>0</c:v>
                </c:pt>
                <c:pt idx="12">
                  <c:v>0</c:v>
                </c:pt>
                <c:pt idx="13">
                  <c:v>1</c:v>
                </c:pt>
                <c:pt idx="14">
                  <c:v>3</c:v>
                </c:pt>
                <c:pt idx="16">
                  <c:v>0</c:v>
                </c:pt>
                <c:pt idx="17">
                  <c:v>0</c:v>
                </c:pt>
                <c:pt idx="18">
                  <c:v>2</c:v>
                </c:pt>
                <c:pt idx="19">
                  <c:v>3</c:v>
                </c:pt>
                <c:pt idx="21">
                  <c:v>0</c:v>
                </c:pt>
                <c:pt idx="22">
                  <c:v>0</c:v>
                </c:pt>
                <c:pt idx="23">
                  <c:v>2</c:v>
                </c:pt>
                <c:pt idx="24">
                  <c:v>6</c:v>
                </c:pt>
                <c:pt idx="26">
                  <c:v>0</c:v>
                </c:pt>
                <c:pt idx="27">
                  <c:v>0</c:v>
                </c:pt>
                <c:pt idx="28">
                  <c:v>1</c:v>
                </c:pt>
                <c:pt idx="29">
                  <c:v>4</c:v>
                </c:pt>
                <c:pt idx="31">
                  <c:v>0</c:v>
                </c:pt>
                <c:pt idx="32">
                  <c:v>0</c:v>
                </c:pt>
                <c:pt idx="33">
                  <c:v>1</c:v>
                </c:pt>
                <c:pt idx="34">
                  <c:v>2</c:v>
                </c:pt>
              </c:numCache>
            </c:numRef>
          </c:val>
          <c:extLst>
            <c:ext xmlns:c16="http://schemas.microsoft.com/office/drawing/2014/chart" uri="{C3380CC4-5D6E-409C-BE32-E72D297353CC}">
              <c16:uniqueId val="{00000003-D147-418B-BEA6-65A915E71622}"/>
            </c:ext>
          </c:extLst>
        </c:ser>
        <c:ser>
          <c:idx val="7"/>
          <c:order val="4"/>
          <c:tx>
            <c:strRef>
              <c:f>'W10'!$E$32</c:f>
              <c:strCache>
                <c:ptCount val="1"/>
                <c:pt idx="0">
                  <c:v>Lower income</c:v>
                </c:pt>
              </c:strCache>
            </c:strRef>
          </c:tx>
          <c:spPr>
            <a:solidFill>
              <a:srgbClr val="44495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'W10'!$E$33:$E$67</c:f>
              <c:numCache>
                <c:formatCode>0</c:formatCode>
                <c:ptCount val="35"/>
                <c:pt idx="1">
                  <c:v>0</c:v>
                </c:pt>
                <c:pt idx="2">
                  <c:v>2</c:v>
                </c:pt>
                <c:pt idx="3">
                  <c:v>2</c:v>
                </c:pt>
                <c:pt idx="4">
                  <c:v>5</c:v>
                </c:pt>
                <c:pt idx="6">
                  <c:v>0</c:v>
                </c:pt>
                <c:pt idx="7">
                  <c:v>1</c:v>
                </c:pt>
                <c:pt idx="8">
                  <c:v>1</c:v>
                </c:pt>
                <c:pt idx="9">
                  <c:v>3</c:v>
                </c:pt>
                <c:pt idx="11">
                  <c:v>0</c:v>
                </c:pt>
                <c:pt idx="12">
                  <c:v>1</c:v>
                </c:pt>
                <c:pt idx="13">
                  <c:v>1</c:v>
                </c:pt>
                <c:pt idx="14">
                  <c:v>3</c:v>
                </c:pt>
                <c:pt idx="16">
                  <c:v>0</c:v>
                </c:pt>
                <c:pt idx="17">
                  <c:v>3</c:v>
                </c:pt>
                <c:pt idx="18">
                  <c:v>3</c:v>
                </c:pt>
                <c:pt idx="19">
                  <c:v>5</c:v>
                </c:pt>
                <c:pt idx="21">
                  <c:v>0</c:v>
                </c:pt>
                <c:pt idx="22">
                  <c:v>2</c:v>
                </c:pt>
                <c:pt idx="23">
                  <c:v>2</c:v>
                </c:pt>
                <c:pt idx="24">
                  <c:v>5</c:v>
                </c:pt>
                <c:pt idx="26">
                  <c:v>0</c:v>
                </c:pt>
                <c:pt idx="27">
                  <c:v>2</c:v>
                </c:pt>
                <c:pt idx="28">
                  <c:v>2</c:v>
                </c:pt>
                <c:pt idx="29">
                  <c:v>3</c:v>
                </c:pt>
                <c:pt idx="31">
                  <c:v>0</c:v>
                </c:pt>
                <c:pt idx="32">
                  <c:v>1</c:v>
                </c:pt>
                <c:pt idx="33">
                  <c:v>2</c:v>
                </c:pt>
                <c:pt idx="34">
                  <c:v>2</c:v>
                </c:pt>
              </c:numCache>
            </c:numRef>
          </c:val>
          <c:extLst>
            <c:ext xmlns:c16="http://schemas.microsoft.com/office/drawing/2014/chart" uri="{C3380CC4-5D6E-409C-BE32-E72D297353CC}">
              <c16:uniqueId val="{00000004-D147-418B-BEA6-65A915E71622}"/>
            </c:ext>
          </c:extLst>
        </c:ser>
        <c:ser>
          <c:idx val="4"/>
          <c:order val="5"/>
          <c:tx>
            <c:strRef>
              <c:f>'W10'!$F$32</c:f>
              <c:strCache>
                <c:ptCount val="1"/>
                <c:pt idx="0">
                  <c:v>Unclassified</c:v>
                </c:pt>
              </c:strCache>
            </c:strRef>
          </c:tx>
          <c:spPr>
            <a:solidFill>
              <a:srgbClr val="C7C8C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'W10'!$F$33:$F$67</c:f>
              <c:numCache>
                <c:formatCode>0</c:formatCode>
                <c:ptCount val="35"/>
                <c:pt idx="1">
                  <c:v>0</c:v>
                </c:pt>
                <c:pt idx="2">
                  <c:v>0</c:v>
                </c:pt>
                <c:pt idx="3">
                  <c:v>0</c:v>
                </c:pt>
                <c:pt idx="4">
                  <c:v>0</c:v>
                </c:pt>
                <c:pt idx="6">
                  <c:v>0</c:v>
                </c:pt>
                <c:pt idx="7">
                  <c:v>0</c:v>
                </c:pt>
                <c:pt idx="8">
                  <c:v>0</c:v>
                </c:pt>
                <c:pt idx="9">
                  <c:v>0</c:v>
                </c:pt>
                <c:pt idx="11">
                  <c:v>0</c:v>
                </c:pt>
                <c:pt idx="12">
                  <c:v>0</c:v>
                </c:pt>
                <c:pt idx="13">
                  <c:v>0</c:v>
                </c:pt>
                <c:pt idx="14">
                  <c:v>0</c:v>
                </c:pt>
                <c:pt idx="16">
                  <c:v>0</c:v>
                </c:pt>
                <c:pt idx="17">
                  <c:v>0</c:v>
                </c:pt>
                <c:pt idx="18">
                  <c:v>0</c:v>
                </c:pt>
                <c:pt idx="19">
                  <c:v>0</c:v>
                </c:pt>
                <c:pt idx="21">
                  <c:v>0</c:v>
                </c:pt>
                <c:pt idx="22">
                  <c:v>0</c:v>
                </c:pt>
                <c:pt idx="23">
                  <c:v>0</c:v>
                </c:pt>
                <c:pt idx="24">
                  <c:v>0</c:v>
                </c:pt>
                <c:pt idx="26">
                  <c:v>0</c:v>
                </c:pt>
                <c:pt idx="27">
                  <c:v>0</c:v>
                </c:pt>
                <c:pt idx="28">
                  <c:v>0</c:v>
                </c:pt>
                <c:pt idx="29">
                  <c:v>0</c:v>
                </c:pt>
                <c:pt idx="31">
                  <c:v>0</c:v>
                </c:pt>
                <c:pt idx="32">
                  <c:v>0</c:v>
                </c:pt>
                <c:pt idx="33">
                  <c:v>0</c:v>
                </c:pt>
                <c:pt idx="34">
                  <c:v>0</c:v>
                </c:pt>
              </c:numCache>
            </c:numRef>
          </c:val>
          <c:extLst>
            <c:ext xmlns:c16="http://schemas.microsoft.com/office/drawing/2014/chart" uri="{C3380CC4-5D6E-409C-BE32-E72D297353CC}">
              <c16:uniqueId val="{00000005-D147-418B-BEA6-65A915E71622}"/>
            </c:ext>
          </c:extLst>
        </c:ser>
        <c:ser>
          <c:idx val="5"/>
          <c:order val="6"/>
          <c:tx>
            <c:strRef>
              <c:f>'W10'!$G$32</c:f>
              <c:strCache>
                <c:ptCount val="1"/>
                <c:pt idx="0">
                  <c:v>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'W10'!$G$33:$G$67</c:f>
              <c:numCache>
                <c:formatCode>0</c:formatCode>
                <c:ptCount val="35"/>
                <c:pt idx="1">
                  <c:v>2</c:v>
                </c:pt>
                <c:pt idx="2">
                  <c:v>4</c:v>
                </c:pt>
                <c:pt idx="3">
                  <c:v>10</c:v>
                </c:pt>
                <c:pt idx="4">
                  <c:v>17</c:v>
                </c:pt>
                <c:pt idx="6">
                  <c:v>1</c:v>
                </c:pt>
                <c:pt idx="7">
                  <c:v>2</c:v>
                </c:pt>
                <c:pt idx="8">
                  <c:v>5</c:v>
                </c:pt>
                <c:pt idx="9">
                  <c:v>11</c:v>
                </c:pt>
                <c:pt idx="11">
                  <c:v>0</c:v>
                </c:pt>
                <c:pt idx="12">
                  <c:v>1</c:v>
                </c:pt>
                <c:pt idx="13">
                  <c:v>4</c:v>
                </c:pt>
                <c:pt idx="14">
                  <c:v>8</c:v>
                </c:pt>
                <c:pt idx="16">
                  <c:v>0</c:v>
                </c:pt>
                <c:pt idx="17">
                  <c:v>3</c:v>
                </c:pt>
                <c:pt idx="18">
                  <c:v>8</c:v>
                </c:pt>
                <c:pt idx="19">
                  <c:v>13</c:v>
                </c:pt>
                <c:pt idx="21">
                  <c:v>0</c:v>
                </c:pt>
                <c:pt idx="22">
                  <c:v>2</c:v>
                </c:pt>
                <c:pt idx="23">
                  <c:v>7</c:v>
                </c:pt>
                <c:pt idx="24">
                  <c:v>16</c:v>
                </c:pt>
                <c:pt idx="26">
                  <c:v>0</c:v>
                </c:pt>
                <c:pt idx="27">
                  <c:v>2</c:v>
                </c:pt>
                <c:pt idx="28">
                  <c:v>6</c:v>
                </c:pt>
                <c:pt idx="29">
                  <c:v>12</c:v>
                </c:pt>
                <c:pt idx="31">
                  <c:v>0</c:v>
                </c:pt>
                <c:pt idx="32">
                  <c:v>1</c:v>
                </c:pt>
                <c:pt idx="33">
                  <c:v>4</c:v>
                </c:pt>
                <c:pt idx="34">
                  <c:v>6</c:v>
                </c:pt>
              </c:numCache>
            </c:numRef>
          </c:val>
          <c:extLst>
            <c:ext xmlns:c16="http://schemas.microsoft.com/office/drawing/2014/chart" uri="{C3380CC4-5D6E-409C-BE32-E72D297353CC}">
              <c16:uniqueId val="{00000006-D147-418B-BEA6-65A915E71622}"/>
            </c:ext>
          </c:extLst>
        </c:ser>
        <c:dLbls>
          <c:showLegendKey val="0"/>
          <c:showVal val="0"/>
          <c:showCatName val="0"/>
          <c:showSerName val="0"/>
          <c:showPercent val="0"/>
          <c:showBubbleSize val="0"/>
        </c:dLbls>
        <c:gapWidth val="50"/>
        <c:overlap val="100"/>
        <c:axId val="1946726736"/>
        <c:axId val="1946730064"/>
      </c:barChart>
      <c:lineChart>
        <c:grouping val="standard"/>
        <c:varyColors val="0"/>
        <c:ser>
          <c:idx val="6"/>
          <c:order val="0"/>
          <c:tx>
            <c:strRef>
              <c:f>'W10'!$H$32</c:f>
              <c:strCache>
                <c:ptCount val="1"/>
                <c:pt idx="0">
                  <c:v>Population coverage</c:v>
                </c:pt>
              </c:strCache>
            </c:strRef>
          </c:tx>
          <c:spPr>
            <a:ln w="28575" cap="rnd">
              <a:solidFill>
                <a:srgbClr val="00B8EC"/>
              </a:solidFill>
              <a:round/>
            </a:ln>
            <a:effectLst/>
          </c:spPr>
          <c:marker>
            <c:symbol val="circle"/>
            <c:size val="12"/>
            <c:spPr>
              <a:solidFill>
                <a:srgbClr val="00B8EC"/>
              </a:solidFill>
              <a:ln w="22225">
                <a:solidFill>
                  <a:srgbClr val="00B8EC"/>
                </a:solidFill>
              </a:ln>
              <a:effectLst/>
            </c:spPr>
          </c:marker>
          <c:dLbls>
            <c:spPr>
              <a:noFill/>
              <a:ln>
                <a:noFill/>
              </a:ln>
              <a:effectLst/>
            </c:spPr>
            <c:txPr>
              <a:bodyPr rot="0" spcFirstLastPara="1" vertOverflow="ellipsis" horzOverflow="clip" vert="horz" wrap="square" lIns="0" tIns="0" rIns="0" bIns="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'W10'!$A$33:$A$67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'W10'!$H$33:$H$67</c:f>
              <c:numCache>
                <c:formatCode>0</c:formatCode>
                <c:ptCount val="35"/>
                <c:pt idx="1">
                  <c:v>1.4689562320709229</c:v>
                </c:pt>
                <c:pt idx="2">
                  <c:v>6.2449588775634766</c:v>
                </c:pt>
                <c:pt idx="3">
                  <c:v>44.139228820800781</c:v>
                </c:pt>
                <c:pt idx="4">
                  <c:v>96.929534912109375</c:v>
                </c:pt>
                <c:pt idx="6">
                  <c:v>1.1311782598495483</c:v>
                </c:pt>
                <c:pt idx="7">
                  <c:v>3.0551984310150146</c:v>
                </c:pt>
                <c:pt idx="8">
                  <c:v>30.666501998901367</c:v>
                </c:pt>
                <c:pt idx="9">
                  <c:v>51.935356140136719</c:v>
                </c:pt>
                <c:pt idx="11">
                  <c:v>0</c:v>
                </c:pt>
                <c:pt idx="12">
                  <c:v>2.4319198131561279</c:v>
                </c:pt>
                <c:pt idx="13">
                  <c:v>17.264593124389648</c:v>
                </c:pt>
                <c:pt idx="14">
                  <c:v>28.056135177612305</c:v>
                </c:pt>
                <c:pt idx="16">
                  <c:v>0</c:v>
                </c:pt>
                <c:pt idx="17">
                  <c:v>9.9602327346801758</c:v>
                </c:pt>
                <c:pt idx="18">
                  <c:v>62.565929412841797</c:v>
                </c:pt>
                <c:pt idx="19">
                  <c:v>79.194984436035156</c:v>
                </c:pt>
                <c:pt idx="21">
                  <c:v>0</c:v>
                </c:pt>
                <c:pt idx="22">
                  <c:v>4.866152286529541</c:v>
                </c:pt>
                <c:pt idx="23">
                  <c:v>41.400821685791016</c:v>
                </c:pt>
                <c:pt idx="24">
                  <c:v>96.386741638183594</c:v>
                </c:pt>
                <c:pt idx="26">
                  <c:v>0</c:v>
                </c:pt>
                <c:pt idx="27">
                  <c:v>4.866152286529541</c:v>
                </c:pt>
                <c:pt idx="28">
                  <c:v>27.146913528442383</c:v>
                </c:pt>
                <c:pt idx="29">
                  <c:v>42.247875213623047</c:v>
                </c:pt>
                <c:pt idx="31">
                  <c:v>0</c:v>
                </c:pt>
                <c:pt idx="32">
                  <c:v>2.1554436683654785</c:v>
                </c:pt>
                <c:pt idx="33">
                  <c:v>20.877971649169922</c:v>
                </c:pt>
                <c:pt idx="34">
                  <c:v>25.997776031494141</c:v>
                </c:pt>
              </c:numCache>
            </c:numRef>
          </c:val>
          <c:smooth val="0"/>
          <c:extLst>
            <c:ext xmlns:c16="http://schemas.microsoft.com/office/drawing/2014/chart" uri="{C3380CC4-5D6E-409C-BE32-E72D297353CC}">
              <c16:uniqueId val="{00000007-D147-418B-BEA6-65A915E71622}"/>
            </c:ext>
          </c:extLst>
        </c:ser>
        <c:dLbls>
          <c:showLegendKey val="0"/>
          <c:showVal val="0"/>
          <c:showCatName val="0"/>
          <c:showSerName val="0"/>
          <c:showPercent val="0"/>
          <c:showBubbleSize val="0"/>
        </c:dLbls>
        <c:marker val="1"/>
        <c:smooth val="0"/>
        <c:axId val="1707956832"/>
        <c:axId val="1707972640"/>
      </c:lineChart>
      <c:catAx>
        <c:axId val="170795683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7972640"/>
        <c:crosses val="autoZero"/>
        <c:auto val="1"/>
        <c:lblAlgn val="ctr"/>
        <c:lblOffset val="100"/>
        <c:noMultiLvlLbl val="0"/>
      </c:catAx>
      <c:valAx>
        <c:axId val="1707972640"/>
        <c:scaling>
          <c:orientation val="minMax"/>
        </c:scaling>
        <c:delete val="0"/>
        <c:axPos val="l"/>
        <c:title>
          <c:tx>
            <c:rich>
              <a:bodyPr rot="-5400000" spcFirstLastPara="1" vertOverflow="ellipsis" vert="horz" wrap="square" anchor="ctr" anchorCtr="1"/>
              <a:lstStyle/>
              <a:p>
                <a:pPr>
                  <a:defRPr sz="1000" b="0" i="0" u="none" strike="noStrike" kern="1200" baseline="0">
                    <a:solidFill>
                      <a:srgbClr val="00B8EC"/>
                    </a:solidFill>
                    <a:latin typeface="+mn-lt"/>
                    <a:ea typeface="+mn-ea"/>
                    <a:cs typeface="+mn-cs"/>
                  </a:defRPr>
                </a:pPr>
                <a:r>
                  <a:rPr lang="en-US">
                    <a:solidFill>
                      <a:srgbClr val="00B8EC"/>
                    </a:solidFill>
                  </a:rPr>
                  <a:t>Proportion of population with data (%)</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00B8EC"/>
                  </a:solidFill>
                  <a:latin typeface="+mn-lt"/>
                  <a:ea typeface="+mn-ea"/>
                  <a:cs typeface="+mn-cs"/>
                </a:defRPr>
              </a:pPr>
              <a:endParaRPr lang="en-US"/>
            </a:p>
          </c:txPr>
        </c:title>
        <c:numFmt formatCode="General" sourceLinked="1"/>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7956832"/>
        <c:crosses val="autoZero"/>
        <c:crossBetween val="between"/>
      </c:valAx>
      <c:valAx>
        <c:axId val="1946730064"/>
        <c:scaling>
          <c:orientation val="minMax"/>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 of countries with data available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6726736"/>
        <c:crosses val="max"/>
        <c:crossBetween val="between"/>
      </c:valAx>
      <c:catAx>
        <c:axId val="1946726736"/>
        <c:scaling>
          <c:orientation val="minMax"/>
        </c:scaling>
        <c:delete val="1"/>
        <c:axPos val="b"/>
        <c:numFmt formatCode="General" sourceLinked="1"/>
        <c:majorTickMark val="out"/>
        <c:minorTickMark val="none"/>
        <c:tickLblPos val="nextTo"/>
        <c:crossAx val="1946730064"/>
        <c:crosses val="autoZero"/>
        <c:auto val="1"/>
        <c:lblAlgn val="ctr"/>
        <c:lblOffset val="100"/>
        <c:noMultiLvlLbl val="0"/>
      </c:catAx>
      <c:spPr>
        <a:noFill/>
        <a:ln>
          <a:noFill/>
        </a:ln>
        <a:effectLst/>
      </c:spPr>
    </c:plotArea>
    <c:legend>
      <c:legendPos val="r"/>
      <c:legendEntry>
        <c:idx val="0"/>
        <c:delete val="1"/>
      </c:legendEntry>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'S1'!$B$31</c:f>
              <c:strCache>
                <c:ptCount val="1"/>
                <c:pt idx="0">
                  <c:v>Basic sanitation services</c:v>
                </c:pt>
              </c:strCache>
            </c:strRef>
          </c:tx>
          <c:spPr>
            <a:solidFill>
              <a:srgbClr val="51B45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'S1'!name</c:f>
              <c:strCache>
                <c:ptCount val="12"/>
                <c:pt idx="0">
                  <c:v>World</c:v>
                </c:pt>
                <c:pt idx="2">
                  <c:v>Least developed countries</c:v>
                </c:pt>
                <c:pt idx="3">
                  <c:v>Fragile contexts</c:v>
                </c:pt>
                <c:pt idx="4">
                  <c:v>Landlocked developing countries</c:v>
                </c:pt>
                <c:pt idx="5">
                  <c:v>Small island developing States</c:v>
                </c:pt>
                <c:pt idx="7">
                  <c:v>Africa</c:v>
                </c:pt>
                <c:pt idx="8">
                  <c:v>Eastern Mediterranean</c:v>
                </c:pt>
                <c:pt idx="9">
                  <c:v>Europe</c:v>
                </c:pt>
                <c:pt idx="10">
                  <c:v>Americas</c:v>
                </c:pt>
                <c:pt idx="11">
                  <c:v>South-East Asia</c:v>
                </c:pt>
              </c:strCache>
            </c:strRef>
          </c:cat>
          <c:val>
            <c:numRef>
              <c:f>'S1'!bas</c:f>
              <c:numCache>
                <c:formatCode>General</c:formatCode>
                <c:ptCount val="12"/>
                <c:pt idx="2" formatCode="0">
                  <c:v>19.103235244750977</c:v>
                </c:pt>
                <c:pt idx="3" formatCode="0">
                  <c:v>19.367391586303711</c:v>
                </c:pt>
                <c:pt idx="4" formatCode="0">
                  <c:v>21.687477111816406</c:v>
                </c:pt>
                <c:pt idx="7" formatCode="0">
                  <c:v>22.67247200012207</c:v>
                </c:pt>
                <c:pt idx="8" formatCode="0">
                  <c:v>26.602203369140625</c:v>
                </c:pt>
              </c:numCache>
            </c:numRef>
          </c:val>
          <c:extLst>
            <c:ext xmlns:c16="http://schemas.microsoft.com/office/drawing/2014/chart" uri="{C3380CC4-5D6E-409C-BE32-E72D297353CC}">
              <c16:uniqueId val="{00000000-B23F-4945-A633-8F0B74B32D3B}"/>
            </c:ext>
          </c:extLst>
        </c:ser>
        <c:ser>
          <c:idx val="1"/>
          <c:order val="1"/>
          <c:tx>
            <c:strRef>
              <c:f>'S1'!$C$31</c:f>
              <c:strCache>
                <c:ptCount val="1"/>
                <c:pt idx="0">
                  <c:v>Limited sanitation services</c:v>
                </c:pt>
              </c:strCache>
            </c:strRef>
          </c:tx>
          <c:spPr>
            <a:solidFill>
              <a:srgbClr val="FFF17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'S1'!name</c:f>
              <c:strCache>
                <c:ptCount val="12"/>
                <c:pt idx="0">
                  <c:v>World</c:v>
                </c:pt>
                <c:pt idx="2">
                  <c:v>Least developed countries</c:v>
                </c:pt>
                <c:pt idx="3">
                  <c:v>Fragile contexts</c:v>
                </c:pt>
                <c:pt idx="4">
                  <c:v>Landlocked developing countries</c:v>
                </c:pt>
                <c:pt idx="5">
                  <c:v>Small island developing States</c:v>
                </c:pt>
                <c:pt idx="7">
                  <c:v>Africa</c:v>
                </c:pt>
                <c:pt idx="8">
                  <c:v>Eastern Mediterranean</c:v>
                </c:pt>
                <c:pt idx="9">
                  <c:v>Europe</c:v>
                </c:pt>
                <c:pt idx="10">
                  <c:v>Americas</c:v>
                </c:pt>
                <c:pt idx="11">
                  <c:v>South-East Asia</c:v>
                </c:pt>
              </c:strCache>
            </c:strRef>
          </c:cat>
          <c:val>
            <c:numRef>
              <c:f>'S1'!lim</c:f>
              <c:numCache>
                <c:formatCode>General</c:formatCode>
                <c:ptCount val="12"/>
                <c:pt idx="2" formatCode="0">
                  <c:v>68.153060913085938</c:v>
                </c:pt>
                <c:pt idx="3" formatCode="0">
                  <c:v>66.378585815429688</c:v>
                </c:pt>
                <c:pt idx="4" formatCode="0">
                  <c:v>58.956100463867188</c:v>
                </c:pt>
                <c:pt idx="7" formatCode="0">
                  <c:v>61.014190673828125</c:v>
                </c:pt>
                <c:pt idx="8" formatCode="0">
                  <c:v>63.795993804931641</c:v>
                </c:pt>
              </c:numCache>
            </c:numRef>
          </c:val>
          <c:extLst>
            <c:ext xmlns:c16="http://schemas.microsoft.com/office/drawing/2014/chart" uri="{C3380CC4-5D6E-409C-BE32-E72D297353CC}">
              <c16:uniqueId val="{00000001-B23F-4945-A633-8F0B74B32D3B}"/>
            </c:ext>
          </c:extLst>
        </c:ser>
        <c:ser>
          <c:idx val="3"/>
          <c:order val="2"/>
          <c:tx>
            <c:strRef>
              <c:f>'S1'!$E$31</c:f>
              <c:strCache>
                <c:ptCount val="1"/>
                <c:pt idx="0">
                  <c:v>Insufficient data</c:v>
                </c:pt>
              </c:strCache>
            </c:strRef>
          </c:tx>
          <c:spPr>
            <a:solidFill>
              <a:srgbClr val="D2D2D2"/>
            </a:solidFill>
            <a:ln>
              <a:noFill/>
            </a:ln>
            <a:effectLst/>
          </c:spPr>
          <c:invertIfNegative val="0"/>
          <c:cat>
            <c:strRef>
              <c:f>'S1'!name</c:f>
              <c:strCache>
                <c:ptCount val="12"/>
                <c:pt idx="0">
                  <c:v>World</c:v>
                </c:pt>
                <c:pt idx="2">
                  <c:v>Least developed countries</c:v>
                </c:pt>
                <c:pt idx="3">
                  <c:v>Fragile contexts</c:v>
                </c:pt>
                <c:pt idx="4">
                  <c:v>Landlocked developing countries</c:v>
                </c:pt>
                <c:pt idx="5">
                  <c:v>Small island developing States</c:v>
                </c:pt>
                <c:pt idx="7">
                  <c:v>Africa</c:v>
                </c:pt>
                <c:pt idx="8">
                  <c:v>Eastern Mediterranean</c:v>
                </c:pt>
                <c:pt idx="9">
                  <c:v>Europe</c:v>
                </c:pt>
                <c:pt idx="10">
                  <c:v>Americas</c:v>
                </c:pt>
                <c:pt idx="11">
                  <c:v>South-East Asia</c:v>
                </c:pt>
              </c:strCache>
            </c:strRef>
          </c:cat>
          <c:val>
            <c:numRef>
              <c:f>'S1'!nd</c:f>
              <c:numCache>
                <c:formatCode>General</c:formatCode>
                <c:ptCount val="12"/>
                <c:pt idx="0" formatCode="0">
                  <c:v>91.789932250976563</c:v>
                </c:pt>
                <c:pt idx="2" formatCode="0">
                  <c:v>0</c:v>
                </c:pt>
                <c:pt idx="3" formatCode="0">
                  <c:v>0</c:v>
                </c:pt>
                <c:pt idx="4" formatCode="0">
                  <c:v>0</c:v>
                </c:pt>
                <c:pt idx="5" formatCode="0">
                  <c:v>91.712188720703125</c:v>
                </c:pt>
                <c:pt idx="7" formatCode="0">
                  <c:v>0</c:v>
                </c:pt>
                <c:pt idx="8" formatCode="0">
                  <c:v>0</c:v>
                </c:pt>
                <c:pt idx="9" formatCode="0">
                  <c:v>87.399391174316406</c:v>
                </c:pt>
                <c:pt idx="10" formatCode="0">
                  <c:v>100</c:v>
                </c:pt>
                <c:pt idx="11" formatCode="0">
                  <c:v>100</c:v>
                </c:pt>
              </c:numCache>
            </c:numRef>
          </c:val>
          <c:extLst>
            <c:ext xmlns:c16="http://schemas.microsoft.com/office/drawing/2014/chart" uri="{C3380CC4-5D6E-409C-BE32-E72D297353CC}">
              <c16:uniqueId val="{00000003-B23F-4945-A633-8F0B74B32D3B}"/>
            </c:ext>
          </c:extLst>
        </c:ser>
        <c:ser>
          <c:idx val="2"/>
          <c:order val="3"/>
          <c:tx>
            <c:strRef>
              <c:f>'S1'!$D$31</c:f>
              <c:strCache>
                <c:ptCount val="1"/>
                <c:pt idx="0">
                  <c:v>No sanitation service</c:v>
                </c:pt>
              </c:strCache>
            </c:strRef>
          </c:tx>
          <c:spPr>
            <a:solidFill>
              <a:srgbClr val="FEBC1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'S1'!name</c:f>
              <c:strCache>
                <c:ptCount val="12"/>
                <c:pt idx="0">
                  <c:v>World</c:v>
                </c:pt>
                <c:pt idx="2">
                  <c:v>Least developed countries</c:v>
                </c:pt>
                <c:pt idx="3">
                  <c:v>Fragile contexts</c:v>
                </c:pt>
                <c:pt idx="4">
                  <c:v>Landlocked developing countries</c:v>
                </c:pt>
                <c:pt idx="5">
                  <c:v>Small island developing States</c:v>
                </c:pt>
                <c:pt idx="7">
                  <c:v>Africa</c:v>
                </c:pt>
                <c:pt idx="8">
                  <c:v>Eastern Mediterranean</c:v>
                </c:pt>
                <c:pt idx="9">
                  <c:v>Europe</c:v>
                </c:pt>
                <c:pt idx="10">
                  <c:v>Americas</c:v>
                </c:pt>
                <c:pt idx="11">
                  <c:v>South-East Asia</c:v>
                </c:pt>
              </c:strCache>
            </c:strRef>
          </c:cat>
          <c:val>
            <c:numRef>
              <c:f>'S1'!ns</c:f>
              <c:numCache>
                <c:formatCode>General</c:formatCode>
                <c:ptCount val="12"/>
                <c:pt idx="0" formatCode="0">
                  <c:v>8.2100658416748047</c:v>
                </c:pt>
                <c:pt idx="2" formatCode="0">
                  <c:v>12.74370288848877</c:v>
                </c:pt>
                <c:pt idx="3" formatCode="0">
                  <c:v>14.254018783569336</c:v>
                </c:pt>
                <c:pt idx="4" formatCode="0">
                  <c:v>19.356422424316406</c:v>
                </c:pt>
                <c:pt idx="5" formatCode="0">
                  <c:v>8.2878131866455078</c:v>
                </c:pt>
                <c:pt idx="7" formatCode="0">
                  <c:v>16.313337326049805</c:v>
                </c:pt>
                <c:pt idx="8" formatCode="0">
                  <c:v>9.6018028259277344</c:v>
                </c:pt>
                <c:pt idx="9" formatCode="0">
                  <c:v>12.600610733032227</c:v>
                </c:pt>
              </c:numCache>
            </c:numRef>
          </c:val>
          <c:extLst>
            <c:ext xmlns:c16="http://schemas.microsoft.com/office/drawing/2014/chart" uri="{C3380CC4-5D6E-409C-BE32-E72D297353CC}">
              <c16:uniqueId val="{00000002-B23F-4945-A633-8F0B74B32D3B}"/>
            </c:ext>
          </c:extLst>
        </c:ser>
        <c:dLbls>
          <c:showLegendKey val="0"/>
          <c:showVal val="0"/>
          <c:showCatName val="0"/>
          <c:showSerName val="0"/>
          <c:showPercent val="0"/>
          <c:showBubbleSize val="0"/>
        </c:dLbls>
        <c:gapWidth val="50"/>
        <c:overlap val="100"/>
        <c:axId val="2000986032"/>
        <c:axId val="2086057456"/>
      </c:barChart>
      <c:catAx>
        <c:axId val="20009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078418635210441"/>
          <c:y val="2.3943991045838803E-2"/>
          <c:w val="0.58319757750898693"/>
          <c:h val="0.89105231128599105"/>
        </c:manualLayout>
      </c:layout>
      <c:barChart>
        <c:barDir val="col"/>
        <c:grouping val="stacked"/>
        <c:varyColors val="0"/>
        <c:ser>
          <c:idx val="0"/>
          <c:order val="0"/>
          <c:tx>
            <c:strRef>
              <c:f>S2A!$A$30</c:f>
              <c:strCache>
                <c:ptCount val="1"/>
                <c:pt idx="0">
                  <c:v>World</c:v>
                </c:pt>
              </c:strCache>
            </c:strRef>
          </c:tx>
          <c:spPr>
            <a:solidFill>
              <a:srgbClr val="CC66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S2A!$B$30</c:f>
              <c:numCache>
                <c:formatCode>0</c:formatCode>
                <c:ptCount val="1"/>
              </c:numCache>
            </c:numRef>
          </c:val>
          <c:extLst>
            <c:ext xmlns:c16="http://schemas.microsoft.com/office/drawing/2014/chart" uri="{C3380CC4-5D6E-409C-BE32-E72D297353CC}">
              <c16:uniqueId val="{00000000-AD56-4567-82DB-4087EA398E89}"/>
            </c:ext>
          </c:extLst>
        </c:ser>
        <c:ser>
          <c:idx val="1"/>
          <c:order val="1"/>
          <c:tx>
            <c:strRef>
              <c:f>S2A!$A$31</c:f>
              <c:strCache>
                <c:ptCount val="1"/>
              </c:strCache>
            </c:strRef>
          </c:tx>
          <c:spPr>
            <a:solidFill>
              <a:srgbClr val="E673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S2A!$B$31</c:f>
              <c:numCache>
                <c:formatCode>0</c:formatCode>
                <c:ptCount val="1"/>
              </c:numCache>
            </c:numRef>
          </c:val>
          <c:extLst>
            <c:ext xmlns:c16="http://schemas.microsoft.com/office/drawing/2014/chart" uri="{C3380CC4-5D6E-409C-BE32-E72D297353CC}">
              <c16:uniqueId val="{00000001-AD56-4567-82DB-4087EA398E89}"/>
            </c:ext>
          </c:extLst>
        </c:ser>
        <c:ser>
          <c:idx val="2"/>
          <c:order val="2"/>
          <c:tx>
            <c:strRef>
              <c:f>S2A!$A$32</c:f>
              <c:strCache>
                <c:ptCount val="1"/>
                <c:pt idx="0">
                  <c:v>Africa</c:v>
                </c:pt>
              </c:strCache>
            </c:strRef>
          </c:tx>
          <c:spPr>
            <a:solidFill>
              <a:srgbClr val="EBA90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S2A!$B$32</c:f>
              <c:numCache>
                <c:formatCode>0</c:formatCode>
                <c:ptCount val="1"/>
                <c:pt idx="0">
                  <c:v>944.3851318359375</c:v>
                </c:pt>
              </c:numCache>
            </c:numRef>
          </c:val>
          <c:extLst>
            <c:ext xmlns:c16="http://schemas.microsoft.com/office/drawing/2014/chart" uri="{C3380CC4-5D6E-409C-BE32-E72D297353CC}">
              <c16:uniqueId val="{00000002-AD56-4567-82DB-4087EA398E89}"/>
            </c:ext>
          </c:extLst>
        </c:ser>
        <c:ser>
          <c:idx val="3"/>
          <c:order val="3"/>
          <c:tx>
            <c:strRef>
              <c:f>S2A!$A$33</c:f>
              <c:strCache>
                <c:ptCount val="1"/>
                <c:pt idx="0">
                  <c:v>Eastern Mediterranean</c:v>
                </c:pt>
              </c:strCache>
            </c:strRef>
          </c:tx>
          <c:spPr>
            <a:solidFill>
              <a:srgbClr val="FCC12C"/>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S2A!$B$33</c:f>
              <c:numCache>
                <c:formatCode>0</c:formatCode>
                <c:ptCount val="1"/>
                <c:pt idx="0">
                  <c:v>582.818359375</c:v>
                </c:pt>
              </c:numCache>
            </c:numRef>
          </c:val>
          <c:extLst>
            <c:ext xmlns:c16="http://schemas.microsoft.com/office/drawing/2014/chart" uri="{C3380CC4-5D6E-409C-BE32-E72D297353CC}">
              <c16:uniqueId val="{00000003-AD56-4567-82DB-4087EA398E89}"/>
            </c:ext>
          </c:extLst>
        </c:ser>
        <c:ser>
          <c:idx val="4"/>
          <c:order val="4"/>
          <c:tx>
            <c:strRef>
              <c:f>S2A!$A$34</c:f>
              <c:strCache>
                <c:ptCount val="1"/>
                <c:pt idx="0">
                  <c:v>Western Pacific</c:v>
                </c:pt>
              </c:strCache>
            </c:strRef>
          </c:tx>
          <c:spPr>
            <a:solidFill>
              <a:srgbClr val="FEE4A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S2A!$B$34</c:f>
              <c:numCache>
                <c:formatCode>0</c:formatCode>
                <c:ptCount val="1"/>
              </c:numCache>
            </c:numRef>
          </c:val>
          <c:extLst>
            <c:ext xmlns:c16="http://schemas.microsoft.com/office/drawing/2014/chart" uri="{C3380CC4-5D6E-409C-BE32-E72D297353CC}">
              <c16:uniqueId val="{00000004-AD56-4567-82DB-4087EA398E89}"/>
            </c:ext>
          </c:extLst>
        </c:ser>
        <c:ser>
          <c:idx val="5"/>
          <c:order val="5"/>
          <c:tx>
            <c:strRef>
              <c:f>S2A!$A$35</c:f>
              <c:strCache>
                <c:ptCount val="1"/>
                <c:pt idx="0">
                  <c:v>South-East Asia</c:v>
                </c:pt>
              </c:strCache>
            </c:strRef>
          </c:tx>
          <c:spPr>
            <a:solidFill>
              <a:srgbClr val="FFF1C9"/>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S2A!$B$35</c:f>
              <c:numCache>
                <c:formatCode>0</c:formatCode>
                <c:ptCount val="1"/>
              </c:numCache>
            </c:numRef>
          </c:val>
          <c:extLst>
            <c:ext xmlns:c16="http://schemas.microsoft.com/office/drawing/2014/chart" uri="{C3380CC4-5D6E-409C-BE32-E72D297353CC}">
              <c16:uniqueId val="{00000005-AD56-4567-82DB-4087EA398E89}"/>
            </c:ext>
          </c:extLst>
        </c:ser>
        <c:ser>
          <c:idx val="6"/>
          <c:order val="6"/>
          <c:tx>
            <c:strRef>
              <c:f>S2A!$A$36</c:f>
              <c:strCache>
                <c:ptCount val="1"/>
                <c:pt idx="0">
                  <c:v>Americas</c:v>
                </c:pt>
              </c:strCache>
            </c:strRef>
          </c:tx>
          <c:spPr>
            <a:solidFill>
              <a:srgbClr val="FFF8E5"/>
            </a:solidFill>
            <a:ln w="25400">
              <a:noFill/>
            </a:ln>
            <a:effectLst/>
          </c:spPr>
          <c:invertIfNegative val="0"/>
          <c:cat>
            <c:numRef>
              <c:f>W2A!$B$28</c:f>
              <c:numCache>
                <c:formatCode>0</c:formatCode>
                <c:ptCount val="1"/>
              </c:numCache>
            </c:numRef>
          </c:cat>
          <c:val>
            <c:numRef>
              <c:f>S2A!$B$36</c:f>
              <c:numCache>
                <c:formatCode>0</c:formatCode>
                <c:ptCount val="1"/>
              </c:numCache>
            </c:numRef>
          </c:val>
          <c:extLst>
            <c:ext xmlns:c16="http://schemas.microsoft.com/office/drawing/2014/chart" uri="{C3380CC4-5D6E-409C-BE32-E72D297353CC}">
              <c16:uniqueId val="{00000006-AD56-4567-82DB-4087EA398E89}"/>
            </c:ext>
          </c:extLst>
        </c:ser>
        <c:ser>
          <c:idx val="7"/>
          <c:order val="7"/>
          <c:tx>
            <c:strRef>
              <c:f>S2A!$A$37</c:f>
              <c:strCache>
                <c:ptCount val="1"/>
                <c:pt idx="0">
                  <c:v>Europe</c:v>
                </c:pt>
              </c:strCache>
            </c:strRef>
          </c:tx>
          <c:spPr>
            <a:solidFill>
              <a:schemeClr val="bg1">
                <a:lumMod val="95000"/>
              </a:schemeClr>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S2A!$B$37</c:f>
              <c:numCache>
                <c:formatCode>0</c:formatCode>
                <c:ptCount val="1"/>
              </c:numCache>
            </c:numRef>
          </c:val>
          <c:extLst>
            <c:ext xmlns:c16="http://schemas.microsoft.com/office/drawing/2014/chart" uri="{C3380CC4-5D6E-409C-BE32-E72D297353CC}">
              <c16:uniqueId val="{00000007-AD56-4567-82DB-4087EA398E89}"/>
            </c:ext>
          </c:extLst>
        </c:ser>
        <c:dLbls>
          <c:showLegendKey val="0"/>
          <c:showVal val="0"/>
          <c:showCatName val="0"/>
          <c:showSerName val="0"/>
          <c:showPercent val="0"/>
          <c:showBubbleSize val="0"/>
        </c:dLbls>
        <c:gapWidth val="55"/>
        <c:overlap val="100"/>
        <c:axId val="665332368"/>
        <c:axId val="665332784"/>
        <c:extLst>
          <c:ext xmlns:c15="http://schemas.microsoft.com/office/drawing/2012/chart" uri="{02D57815-91ED-43cb-92C2-25804820EDAC}">
            <c15:filteredBarSeries>
              <c15:ser>
                <c:idx val="8"/>
                <c:order val="8"/>
                <c:tx>
                  <c:strRef>
                    <c:extLst>
                      <c:ext uri="{02D57815-91ED-43cb-92C2-25804820EDAC}">
                        <c15:formulaRef>
                          <c15:sqref>S2A!$A$38</c15:sqref>
                        </c15:formulaRef>
                      </c:ext>
                    </c:extLst>
                    <c:strCache>
                      <c:ptCount val="1"/>
                    </c:strCache>
                  </c:strRef>
                </c:tx>
                <c:spPr>
                  <a:solidFill>
                    <a:schemeClr val="accent3">
                      <a:lumMod val="60000"/>
                    </a:schemeClr>
                  </a:solidFill>
                  <a:ln>
                    <a:noFill/>
                  </a:ln>
                  <a:effectLst/>
                </c:spPr>
                <c:invertIfNegative val="0"/>
                <c:cat>
                  <c:numRef>
                    <c:extLst>
                      <c:ext uri="{02D57815-91ED-43cb-92C2-25804820EDAC}">
                        <c15:formulaRef>
                          <c15:sqref>W2A!$B$28</c15:sqref>
                        </c15:formulaRef>
                      </c:ext>
                    </c:extLst>
                    <c:numCache>
                      <c:formatCode>0</c:formatCode>
                      <c:ptCount val="1"/>
                    </c:numCache>
                  </c:numRef>
                </c:cat>
                <c:val>
                  <c:numRef>
                    <c:extLst>
                      <c:ext uri="{02D57815-91ED-43cb-92C2-25804820EDAC}">
                        <c15:formulaRef>
                          <c15:sqref>S2A!$B$38</c15:sqref>
                        </c15:formulaRef>
                      </c:ext>
                    </c:extLst>
                    <c:numCache>
                      <c:formatCode>0</c:formatCode>
                      <c:ptCount val="1"/>
                    </c:numCache>
                  </c:numRef>
                </c:val>
                <c:extLst>
                  <c:ext xmlns:c16="http://schemas.microsoft.com/office/drawing/2014/chart" uri="{C3380CC4-5D6E-409C-BE32-E72D297353CC}">
                    <c16:uniqueId val="{00000008-AD56-4567-82DB-4087EA398E89}"/>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S2A!$A$39</c15:sqref>
                        </c15:formulaRef>
                      </c:ext>
                    </c:extLst>
                    <c:strCache>
                      <c:ptCount val="1"/>
                    </c:strCache>
                  </c:strRef>
                </c:tx>
                <c:spPr>
                  <a:solidFill>
                    <a:schemeClr val="accent4">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W2A!$B$28</c15:sqref>
                        </c15:formulaRef>
                      </c:ext>
                    </c:extLst>
                    <c:numCache>
                      <c:formatCode>0</c:formatCode>
                      <c:ptCount val="1"/>
                    </c:numCache>
                  </c:numRef>
                </c:cat>
                <c:val>
                  <c:numRef>
                    <c:extLst xmlns:c15="http://schemas.microsoft.com/office/drawing/2012/chart">
                      <c:ext xmlns:c15="http://schemas.microsoft.com/office/drawing/2012/chart" uri="{02D57815-91ED-43cb-92C2-25804820EDAC}">
                        <c15:formulaRef>
                          <c15:sqref>S2A!$B$39</c15:sqref>
                        </c15:formulaRef>
                      </c:ext>
                    </c:extLst>
                    <c:numCache>
                      <c:formatCode>0</c:formatCode>
                      <c:ptCount val="1"/>
                    </c:numCache>
                  </c:numRef>
                </c:val>
                <c:extLst xmlns:c15="http://schemas.microsoft.com/office/drawing/2012/chart">
                  <c:ext xmlns:c16="http://schemas.microsoft.com/office/drawing/2014/chart" uri="{C3380CC4-5D6E-409C-BE32-E72D297353CC}">
                    <c16:uniqueId val="{00000009-AD56-4567-82DB-4087EA398E89}"/>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S2A!$A$40</c15:sqref>
                        </c15:formulaRef>
                      </c:ext>
                    </c:extLst>
                    <c:strCache>
                      <c:ptCount val="1"/>
                    </c:strCache>
                  </c:strRef>
                </c:tx>
                <c:spPr>
                  <a:solidFill>
                    <a:schemeClr val="accent5">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W2A!$B$28</c15:sqref>
                        </c15:formulaRef>
                      </c:ext>
                    </c:extLst>
                    <c:numCache>
                      <c:formatCode>0</c:formatCode>
                      <c:ptCount val="1"/>
                    </c:numCache>
                  </c:numRef>
                </c:cat>
                <c:val>
                  <c:numRef>
                    <c:extLst xmlns:c15="http://schemas.microsoft.com/office/drawing/2012/chart">
                      <c:ext xmlns:c15="http://schemas.microsoft.com/office/drawing/2012/chart" uri="{02D57815-91ED-43cb-92C2-25804820EDAC}">
                        <c15:formulaRef>
                          <c15:sqref>S2A!$B$40</c15:sqref>
                        </c15:formulaRef>
                      </c:ext>
                    </c:extLst>
                    <c:numCache>
                      <c:formatCode>0</c:formatCode>
                      <c:ptCount val="1"/>
                    </c:numCache>
                  </c:numRef>
                </c:val>
                <c:extLst xmlns:c15="http://schemas.microsoft.com/office/drawing/2012/chart">
                  <c:ext xmlns:c16="http://schemas.microsoft.com/office/drawing/2014/chart" uri="{C3380CC4-5D6E-409C-BE32-E72D297353CC}">
                    <c16:uniqueId val="{0000000A-AD56-4567-82DB-4087EA398E89}"/>
                  </c:ext>
                </c:extLst>
              </c15:ser>
            </c15:filteredBarSeries>
          </c:ext>
        </c:extLst>
      </c:barChart>
      <c:catAx>
        <c:axId val="66533236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5332784"/>
        <c:crosses val="autoZero"/>
        <c:auto val="1"/>
        <c:lblAlgn val="ctr"/>
        <c:lblOffset val="100"/>
        <c:noMultiLvlLbl val="0"/>
      </c:catAx>
      <c:valAx>
        <c:axId val="665332784"/>
        <c:scaling>
          <c:orientation val="minMax"/>
        </c:scaling>
        <c:delete val="0"/>
        <c:axPos val="l"/>
        <c:title>
          <c:tx>
            <c:strRef>
              <c:f>S2A!$A$26</c:f>
              <c:strCache>
                <c:ptCount val="1"/>
                <c:pt idx="0">
                  <c:v>Population (millions) whose health care facility lacks a basic sanitation service</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5332368"/>
        <c:crosses val="autoZero"/>
        <c:crossBetween val="between"/>
      </c:valAx>
      <c:spPr>
        <a:noFill/>
        <a:ln>
          <a:noFill/>
        </a:ln>
        <a:effectLst/>
      </c:spPr>
    </c:plotArea>
    <c:legend>
      <c:legendPos val="r"/>
      <c:layout>
        <c:manualLayout>
          <c:xMode val="edge"/>
          <c:yMode val="edge"/>
          <c:x val="0.65235367665425525"/>
          <c:y val="0.16368839311752698"/>
          <c:w val="0.33453765628042775"/>
          <c:h val="0.8020530382427413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2"/>
          <c:order val="2"/>
          <c:tx>
            <c:strRef>
              <c:f>S2B!$D$31</c:f>
              <c:strCache>
                <c:ptCount val="1"/>
                <c:pt idx="0">
                  <c:v>No sanitation service</c:v>
                </c:pt>
              </c:strCache>
            </c:strRef>
          </c:tx>
          <c:spPr>
            <a:solidFill>
              <a:srgbClr val="FEBC1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S2B!name</c:f>
              <c:strCache>
                <c:ptCount val="8"/>
                <c:pt idx="0">
                  <c:v>World</c:v>
                </c:pt>
                <c:pt idx="2">
                  <c:v>Africa</c:v>
                </c:pt>
                <c:pt idx="3">
                  <c:v>Europe</c:v>
                </c:pt>
                <c:pt idx="4">
                  <c:v>Eastern Mediterranean</c:v>
                </c:pt>
                <c:pt idx="5">
                  <c:v>South-East Asia</c:v>
                </c:pt>
                <c:pt idx="6">
                  <c:v>Western Pacific</c:v>
                </c:pt>
                <c:pt idx="7">
                  <c:v>Americas</c:v>
                </c:pt>
              </c:strCache>
            </c:strRef>
          </c:cat>
          <c:val>
            <c:numRef>
              <c:f>S2B!ns</c:f>
              <c:numCache>
                <c:formatCode>General</c:formatCode>
                <c:ptCount val="8"/>
                <c:pt idx="0" formatCode="0">
                  <c:v>660.52536688439943</c:v>
                </c:pt>
                <c:pt idx="2" formatCode="0">
                  <c:v>199.23141451235369</c:v>
                </c:pt>
                <c:pt idx="3" formatCode="0">
                  <c:v>117.59879172212494</c:v>
                </c:pt>
                <c:pt idx="4" formatCode="0">
                  <c:v>76.24352533625985</c:v>
                </c:pt>
              </c:numCache>
            </c:numRef>
          </c:val>
          <c:extLst>
            <c:ext xmlns:c16="http://schemas.microsoft.com/office/drawing/2014/chart" uri="{C3380CC4-5D6E-409C-BE32-E72D297353CC}">
              <c16:uniqueId val="{00000002-166B-4742-B667-ACF74626E75C}"/>
            </c:ext>
          </c:extLst>
        </c:ser>
        <c:dLbls>
          <c:showLegendKey val="0"/>
          <c:showVal val="0"/>
          <c:showCatName val="0"/>
          <c:showSerName val="0"/>
          <c:showPercent val="0"/>
          <c:showBubbleSize val="0"/>
        </c:dLbls>
        <c:gapWidth val="50"/>
        <c:overlap val="100"/>
        <c:axId val="2000986032"/>
        <c:axId val="2086057456"/>
        <c:extLst>
          <c:ext xmlns:c15="http://schemas.microsoft.com/office/drawing/2012/chart" uri="{02D57815-91ED-43cb-92C2-25804820EDAC}">
            <c15:filteredBarSeries>
              <c15:ser>
                <c:idx val="0"/>
                <c:order val="0"/>
                <c:tx>
                  <c:strRef>
                    <c:extLst>
                      <c:ext uri="{02D57815-91ED-43cb-92C2-25804820EDAC}">
                        <c15:formulaRef>
                          <c15:sqref>S2B!$B$31</c15:sqref>
                        </c15:formulaRef>
                      </c:ext>
                    </c:extLst>
                    <c:strCache>
                      <c:ptCount val="1"/>
                      <c:pt idx="0">
                        <c:v>Basic sanitation services</c:v>
                      </c:pt>
                    </c:strCache>
                  </c:strRef>
                </c:tx>
                <c:spPr>
                  <a:solidFill>
                    <a:srgbClr val="51B45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S2B!name</c15:sqref>
                        </c15:formulaRef>
                      </c:ext>
                    </c:extLst>
                    <c:strCache>
                      <c:ptCount val="8"/>
                      <c:pt idx="0">
                        <c:v>World</c:v>
                      </c:pt>
                      <c:pt idx="2">
                        <c:v>Africa</c:v>
                      </c:pt>
                      <c:pt idx="3">
                        <c:v>Europe</c:v>
                      </c:pt>
                      <c:pt idx="4">
                        <c:v>Eastern Mediterranean</c:v>
                      </c:pt>
                      <c:pt idx="5">
                        <c:v>South-East Asia</c:v>
                      </c:pt>
                      <c:pt idx="6">
                        <c:v>Western Pacific</c:v>
                      </c:pt>
                      <c:pt idx="7">
                        <c:v>Americas</c:v>
                      </c:pt>
                    </c:strCache>
                  </c:strRef>
                </c:cat>
                <c:val>
                  <c:numRef>
                    <c:extLst>
                      <c:ext uri="{02D57815-91ED-43cb-92C2-25804820EDAC}">
                        <c15:formulaRef>
                          <c15:sqref>S2B!bas</c15:sqref>
                        </c15:formulaRef>
                      </c:ext>
                    </c:extLst>
                    <c:numCache>
                      <c:formatCode>General</c:formatCode>
                      <c:ptCount val="7"/>
                      <c:pt idx="2" formatCode="0">
                        <c:v>276.89421096338225</c:v>
                      </c:pt>
                      <c:pt idx="4" formatCode="0">
                        <c:v>211.23593176674498</c:v>
                      </c:pt>
                    </c:numCache>
                  </c:numRef>
                </c:val>
                <c:extLst>
                  <c:ext xmlns:c16="http://schemas.microsoft.com/office/drawing/2014/chart" uri="{C3380CC4-5D6E-409C-BE32-E72D297353CC}">
                    <c16:uniqueId val="{00000000-166B-4742-B667-ACF74626E75C}"/>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S2B!$C$31</c15:sqref>
                        </c15:formulaRef>
                      </c:ext>
                    </c:extLst>
                    <c:strCache>
                      <c:ptCount val="1"/>
                      <c:pt idx="0">
                        <c:v>Limited sanitation services</c:v>
                      </c:pt>
                    </c:strCache>
                  </c:strRef>
                </c:tx>
                <c:spPr>
                  <a:solidFill>
                    <a:srgbClr val="FFF17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S2B!name</c15:sqref>
                        </c15:formulaRef>
                      </c:ext>
                    </c:extLst>
                    <c:strCache>
                      <c:ptCount val="8"/>
                      <c:pt idx="0">
                        <c:v>World</c:v>
                      </c:pt>
                      <c:pt idx="2">
                        <c:v>Africa</c:v>
                      </c:pt>
                      <c:pt idx="3">
                        <c:v>Europe</c:v>
                      </c:pt>
                      <c:pt idx="4">
                        <c:v>Eastern Mediterranean</c:v>
                      </c:pt>
                      <c:pt idx="5">
                        <c:v>South-East Asia</c:v>
                      </c:pt>
                      <c:pt idx="6">
                        <c:v>Western Pacific</c:v>
                      </c:pt>
                      <c:pt idx="7">
                        <c:v>Americas</c:v>
                      </c:pt>
                    </c:strCache>
                  </c:strRef>
                </c:cat>
                <c:val>
                  <c:numRef>
                    <c:extLst xmlns:c15="http://schemas.microsoft.com/office/drawing/2012/chart">
                      <c:ext xmlns:c15="http://schemas.microsoft.com/office/drawing/2012/chart" uri="{02D57815-91ED-43cb-92C2-25804820EDAC}">
                        <c15:formulaRef>
                          <c15:sqref>S2B!lim</c15:sqref>
                        </c15:formulaRef>
                      </c:ext>
                    </c:extLst>
                    <c:numCache>
                      <c:formatCode>General</c:formatCode>
                      <c:ptCount val="7"/>
                      <c:pt idx="2" formatCode="0">
                        <c:v>745.15369052426377</c:v>
                      </c:pt>
                      <c:pt idx="4" formatCode="0">
                        <c:v>506.57481289699518</c:v>
                      </c:pt>
                    </c:numCache>
                  </c:numRef>
                </c:val>
                <c:extLst xmlns:c15="http://schemas.microsoft.com/office/drawing/2012/chart">
                  <c:ext xmlns:c16="http://schemas.microsoft.com/office/drawing/2014/chart" uri="{C3380CC4-5D6E-409C-BE32-E72D297353CC}">
                    <c16:uniqueId val="{00000001-166B-4742-B667-ACF74626E75C}"/>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S2B!$E$31</c15:sqref>
                        </c15:formulaRef>
                      </c:ext>
                    </c:extLst>
                    <c:strCache>
                      <c:ptCount val="1"/>
                      <c:pt idx="0">
                        <c:v>Insufficient data</c:v>
                      </c:pt>
                    </c:strCache>
                  </c:strRef>
                </c:tx>
                <c:spPr>
                  <a:solidFill>
                    <a:srgbClr val="D2D2D2"/>
                  </a:solidFill>
                  <a:ln>
                    <a:noFill/>
                  </a:ln>
                  <a:effectLst/>
                </c:spPr>
                <c:invertIfNegative val="0"/>
                <c:cat>
                  <c:strRef>
                    <c:extLst xmlns:c15="http://schemas.microsoft.com/office/drawing/2012/chart">
                      <c:ext xmlns:c15="http://schemas.microsoft.com/office/drawing/2012/chart" uri="{02D57815-91ED-43cb-92C2-25804820EDAC}">
                        <c15:formulaRef>
                          <c15:sqref>S2B!name</c15:sqref>
                        </c15:formulaRef>
                      </c:ext>
                    </c:extLst>
                    <c:strCache>
                      <c:ptCount val="8"/>
                      <c:pt idx="0">
                        <c:v>World</c:v>
                      </c:pt>
                      <c:pt idx="2">
                        <c:v>Africa</c:v>
                      </c:pt>
                      <c:pt idx="3">
                        <c:v>Europe</c:v>
                      </c:pt>
                      <c:pt idx="4">
                        <c:v>Eastern Mediterranean</c:v>
                      </c:pt>
                      <c:pt idx="5">
                        <c:v>South-East Asia</c:v>
                      </c:pt>
                      <c:pt idx="6">
                        <c:v>Western Pacific</c:v>
                      </c:pt>
                      <c:pt idx="7">
                        <c:v>Americas</c:v>
                      </c:pt>
                    </c:strCache>
                  </c:strRef>
                </c:cat>
                <c:val>
                  <c:numRef>
                    <c:extLst xmlns:c15="http://schemas.microsoft.com/office/drawing/2012/chart">
                      <c:ext xmlns:c15="http://schemas.microsoft.com/office/drawing/2012/chart" uri="{02D57815-91ED-43cb-92C2-25804820EDAC}">
                        <c15:formulaRef>
                          <c15:sqref>S2B!nd</c15:sqref>
                        </c15:formulaRef>
                      </c:ext>
                    </c:extLst>
                    <c:numCache>
                      <c:formatCode>General</c:formatCode>
                      <c:ptCount val="7"/>
                      <c:pt idx="0" formatCode="0">
                        <c:v>7384.7861328125</c:v>
                      </c:pt>
                      <c:pt idx="2" formatCode="0">
                        <c:v>1.9125000108033419E-5</c:v>
                      </c:pt>
                      <c:pt idx="3" formatCode="0">
                        <c:v>815.6796875</c:v>
                      </c:pt>
                      <c:pt idx="4" formatCode="0">
                        <c:v>9.7460933830006979E-6</c:v>
                      </c:pt>
                      <c:pt idx="5" formatCode="0">
                        <c:v>2087.115478515625</c:v>
                      </c:pt>
                      <c:pt idx="6" formatCode="0">
                        <c:v>1963.442626953125</c:v>
                      </c:pt>
                    </c:numCache>
                  </c:numRef>
                </c:val>
                <c:extLst xmlns:c15="http://schemas.microsoft.com/office/drawing/2012/chart">
                  <c:ext xmlns:c16="http://schemas.microsoft.com/office/drawing/2014/chart" uri="{C3380CC4-5D6E-409C-BE32-E72D297353CC}">
                    <c16:uniqueId val="{00000003-166B-4742-B667-ACF74626E75C}"/>
                  </c:ext>
                </c:extLst>
              </c15:ser>
            </c15:filteredBarSeries>
          </c:ext>
        </c:extLst>
      </c:barChart>
      <c:catAx>
        <c:axId val="20009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in val="0"/>
        </c:scaling>
        <c:delete val="0"/>
        <c:axPos val="l"/>
        <c:title>
          <c:tx>
            <c:strRef>
              <c:f>S2B!$A$30</c:f>
              <c:strCache>
                <c:ptCount val="1"/>
                <c:pt idx="0">
                  <c:v>Population (millions) whose health care facility lacks a basic sanitation service</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'S3'!$B$31</c:f>
              <c:strCache>
                <c:ptCount val="1"/>
                <c:pt idx="0">
                  <c:v>Basic sanitation services</c:v>
                </c:pt>
              </c:strCache>
            </c:strRef>
          </c:tx>
          <c:spPr>
            <a:solidFill>
              <a:srgbClr val="51B45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'S3'!name</c:f>
              <c:strCache>
                <c:ptCount val="24"/>
                <c:pt idx="0">
                  <c:v>Eastern Mediterranean</c:v>
                </c:pt>
                <c:pt idx="2">
                  <c:v>Bahrain</c:v>
                </c:pt>
                <c:pt idx="3">
                  <c:v>Djibouti</c:v>
                </c:pt>
                <c:pt idx="4">
                  <c:v>Lebanon</c:v>
                </c:pt>
                <c:pt idx="5">
                  <c:v>Libya</c:v>
                </c:pt>
                <c:pt idx="6">
                  <c:v>United Arab Emirates</c:v>
                </c:pt>
                <c:pt idx="7">
                  <c:v>Afghanistan</c:v>
                </c:pt>
                <c:pt idx="8">
                  <c:v>Iraq</c:v>
                </c:pt>
                <c:pt idx="9">
                  <c:v>Tunisia</c:v>
                </c:pt>
                <c:pt idx="10">
                  <c:v>Yemen</c:v>
                </c:pt>
                <c:pt idx="11">
                  <c:v>occupied Palestinian territories</c:v>
                </c:pt>
                <c:pt idx="12">
                  <c:v>Sudan</c:v>
                </c:pt>
                <c:pt idx="13">
                  <c:v>Morocco</c:v>
                </c:pt>
                <c:pt idx="14">
                  <c:v>Syrian Arab Republic</c:v>
                </c:pt>
                <c:pt idx="15">
                  <c:v>Pakistan</c:v>
                </c:pt>
                <c:pt idx="16">
                  <c:v>Somalia</c:v>
                </c:pt>
                <c:pt idx="17">
                  <c:v>Iran (Islamic Republic of)</c:v>
                </c:pt>
                <c:pt idx="18">
                  <c:v>Jordan</c:v>
                </c:pt>
                <c:pt idx="19">
                  <c:v>Egypt</c:v>
                </c:pt>
                <c:pt idx="20">
                  <c:v>Oman</c:v>
                </c:pt>
                <c:pt idx="21">
                  <c:v>Kuwait</c:v>
                </c:pt>
                <c:pt idx="22">
                  <c:v>Qatar</c:v>
                </c:pt>
                <c:pt idx="23">
                  <c:v>Saudi Arabia</c:v>
                </c:pt>
              </c:strCache>
            </c:strRef>
          </c:cat>
          <c:val>
            <c:numRef>
              <c:f>'S3'!bas</c:f>
              <c:numCache>
                <c:formatCode>0.00</c:formatCode>
                <c:ptCount val="24"/>
                <c:pt idx="0">
                  <c:v>26.602203369140625</c:v>
                </c:pt>
                <c:pt idx="7">
                  <c:v>2.5</c:v>
                </c:pt>
                <c:pt idx="8">
                  <c:v>2.770519262981574</c:v>
                </c:pt>
                <c:pt idx="9">
                  <c:v>3.0063</c:v>
                </c:pt>
                <c:pt idx="10">
                  <c:v>4</c:v>
                </c:pt>
                <c:pt idx="11">
                  <c:v>4.0815999999999999</c:v>
                </c:pt>
                <c:pt idx="12">
                  <c:v>6.5217000000000001</c:v>
                </c:pt>
                <c:pt idx="13">
                  <c:v>10.087</c:v>
                </c:pt>
                <c:pt idx="14">
                  <c:v>14.6341</c:v>
                </c:pt>
                <c:pt idx="15">
                  <c:v>15.721399999999999</c:v>
                </c:pt>
                <c:pt idx="16">
                  <c:v>20.142199999999999</c:v>
                </c:pt>
                <c:pt idx="17">
                  <c:v>21.6981</c:v>
                </c:pt>
                <c:pt idx="18">
                  <c:v>22.200399999999998</c:v>
                </c:pt>
                <c:pt idx="19">
                  <c:v>67.759562841530055</c:v>
                </c:pt>
                <c:pt idx="20">
                  <c:v>94.871799999999993</c:v>
                </c:pt>
                <c:pt idx="21">
                  <c:v>100</c:v>
                </c:pt>
                <c:pt idx="22">
                  <c:v>100</c:v>
                </c:pt>
                <c:pt idx="23">
                  <c:v>100</c:v>
                </c:pt>
              </c:numCache>
            </c:numRef>
          </c:val>
          <c:extLst>
            <c:ext xmlns:c16="http://schemas.microsoft.com/office/drawing/2014/chart" uri="{C3380CC4-5D6E-409C-BE32-E72D297353CC}">
              <c16:uniqueId val="{00000000-A8CF-4027-AA6F-FBC977982913}"/>
            </c:ext>
          </c:extLst>
        </c:ser>
        <c:ser>
          <c:idx val="1"/>
          <c:order val="1"/>
          <c:tx>
            <c:strRef>
              <c:f>'S3'!$C$31</c:f>
              <c:strCache>
                <c:ptCount val="1"/>
                <c:pt idx="0">
                  <c:v>Limited sanitation services</c:v>
                </c:pt>
              </c:strCache>
            </c:strRef>
          </c:tx>
          <c:spPr>
            <a:solidFill>
              <a:srgbClr val="FFF17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'S3'!name</c:f>
              <c:strCache>
                <c:ptCount val="24"/>
                <c:pt idx="0">
                  <c:v>Eastern Mediterranean</c:v>
                </c:pt>
                <c:pt idx="2">
                  <c:v>Bahrain</c:v>
                </c:pt>
                <c:pt idx="3">
                  <c:v>Djibouti</c:v>
                </c:pt>
                <c:pt idx="4">
                  <c:v>Lebanon</c:v>
                </c:pt>
                <c:pt idx="5">
                  <c:v>Libya</c:v>
                </c:pt>
                <c:pt idx="6">
                  <c:v>United Arab Emirates</c:v>
                </c:pt>
                <c:pt idx="7">
                  <c:v>Afghanistan</c:v>
                </c:pt>
                <c:pt idx="8">
                  <c:v>Iraq</c:v>
                </c:pt>
                <c:pt idx="9">
                  <c:v>Tunisia</c:v>
                </c:pt>
                <c:pt idx="10">
                  <c:v>Yemen</c:v>
                </c:pt>
                <c:pt idx="11">
                  <c:v>occupied Palestinian territories</c:v>
                </c:pt>
                <c:pt idx="12">
                  <c:v>Sudan</c:v>
                </c:pt>
                <c:pt idx="13">
                  <c:v>Morocco</c:v>
                </c:pt>
                <c:pt idx="14">
                  <c:v>Syrian Arab Republic</c:v>
                </c:pt>
                <c:pt idx="15">
                  <c:v>Pakistan</c:v>
                </c:pt>
                <c:pt idx="16">
                  <c:v>Somalia</c:v>
                </c:pt>
                <c:pt idx="17">
                  <c:v>Iran (Islamic Republic of)</c:v>
                </c:pt>
                <c:pt idx="18">
                  <c:v>Jordan</c:v>
                </c:pt>
                <c:pt idx="19">
                  <c:v>Egypt</c:v>
                </c:pt>
                <c:pt idx="20">
                  <c:v>Oman</c:v>
                </c:pt>
                <c:pt idx="21">
                  <c:v>Kuwait</c:v>
                </c:pt>
                <c:pt idx="22">
                  <c:v>Qatar</c:v>
                </c:pt>
                <c:pt idx="23">
                  <c:v>Saudi Arabia</c:v>
                </c:pt>
              </c:strCache>
            </c:strRef>
          </c:cat>
          <c:val>
            <c:numRef>
              <c:f>'S3'!lim</c:f>
              <c:numCache>
                <c:formatCode>0.00</c:formatCode>
                <c:ptCount val="24"/>
                <c:pt idx="0">
                  <c:v>63.795993804931641</c:v>
                </c:pt>
                <c:pt idx="7">
                  <c:v>92</c:v>
                </c:pt>
                <c:pt idx="11">
                  <c:v>93.106119362980721</c:v>
                </c:pt>
                <c:pt idx="12">
                  <c:v>74.075300000000013</c:v>
                </c:pt>
                <c:pt idx="13">
                  <c:v>82.434799999999996</c:v>
                </c:pt>
                <c:pt idx="14">
                  <c:v>82.926899999999989</c:v>
                </c:pt>
                <c:pt idx="15">
                  <c:v>70.198999999999998</c:v>
                </c:pt>
                <c:pt idx="16">
                  <c:v>75.829399999999993</c:v>
                </c:pt>
                <c:pt idx="17">
                  <c:v>61.994500000000002</c:v>
                </c:pt>
                <c:pt idx="19">
                  <c:v>26.43663995433792</c:v>
                </c:pt>
                <c:pt idx="20">
                  <c:v>5.1282000000000068</c:v>
                </c:pt>
                <c:pt idx="21">
                  <c:v>0</c:v>
                </c:pt>
                <c:pt idx="22">
                  <c:v>0</c:v>
                </c:pt>
                <c:pt idx="23">
                  <c:v>0</c:v>
                </c:pt>
              </c:numCache>
            </c:numRef>
          </c:val>
          <c:extLst>
            <c:ext xmlns:c16="http://schemas.microsoft.com/office/drawing/2014/chart" uri="{C3380CC4-5D6E-409C-BE32-E72D297353CC}">
              <c16:uniqueId val="{00000001-A8CF-4027-AA6F-FBC977982913}"/>
            </c:ext>
          </c:extLst>
        </c:ser>
        <c:ser>
          <c:idx val="3"/>
          <c:order val="2"/>
          <c:tx>
            <c:strRef>
              <c:f>'S3'!$E$31</c:f>
              <c:strCache>
                <c:ptCount val="1"/>
                <c:pt idx="0">
                  <c:v>Insufficient data</c:v>
                </c:pt>
              </c:strCache>
            </c:strRef>
          </c:tx>
          <c:spPr>
            <a:solidFill>
              <a:schemeClr val="bg1">
                <a:lumMod val="85000"/>
              </a:schemeClr>
            </a:solidFill>
            <a:ln>
              <a:noFill/>
            </a:ln>
            <a:effectLst/>
          </c:spPr>
          <c:invertIfNegative val="0"/>
          <c:cat>
            <c:strRef>
              <c:f>'S3'!name</c:f>
              <c:strCache>
                <c:ptCount val="24"/>
                <c:pt idx="0">
                  <c:v>Eastern Mediterranean</c:v>
                </c:pt>
                <c:pt idx="2">
                  <c:v>Bahrain</c:v>
                </c:pt>
                <c:pt idx="3">
                  <c:v>Djibouti</c:v>
                </c:pt>
                <c:pt idx="4">
                  <c:v>Lebanon</c:v>
                </c:pt>
                <c:pt idx="5">
                  <c:v>Libya</c:v>
                </c:pt>
                <c:pt idx="6">
                  <c:v>United Arab Emirates</c:v>
                </c:pt>
                <c:pt idx="7">
                  <c:v>Afghanistan</c:v>
                </c:pt>
                <c:pt idx="8">
                  <c:v>Iraq</c:v>
                </c:pt>
                <c:pt idx="9">
                  <c:v>Tunisia</c:v>
                </c:pt>
                <c:pt idx="10">
                  <c:v>Yemen</c:v>
                </c:pt>
                <c:pt idx="11">
                  <c:v>occupied Palestinian territories</c:v>
                </c:pt>
                <c:pt idx="12">
                  <c:v>Sudan</c:v>
                </c:pt>
                <c:pt idx="13">
                  <c:v>Morocco</c:v>
                </c:pt>
                <c:pt idx="14">
                  <c:v>Syrian Arab Republic</c:v>
                </c:pt>
                <c:pt idx="15">
                  <c:v>Pakistan</c:v>
                </c:pt>
                <c:pt idx="16">
                  <c:v>Somalia</c:v>
                </c:pt>
                <c:pt idx="17">
                  <c:v>Iran (Islamic Republic of)</c:v>
                </c:pt>
                <c:pt idx="18">
                  <c:v>Jordan</c:v>
                </c:pt>
                <c:pt idx="19">
                  <c:v>Egypt</c:v>
                </c:pt>
                <c:pt idx="20">
                  <c:v>Oman</c:v>
                </c:pt>
                <c:pt idx="21">
                  <c:v>Kuwait</c:v>
                </c:pt>
                <c:pt idx="22">
                  <c:v>Qatar</c:v>
                </c:pt>
                <c:pt idx="23">
                  <c:v>Saudi Arabia</c:v>
                </c:pt>
              </c:strCache>
            </c:strRef>
          </c:cat>
          <c:val>
            <c:numRef>
              <c:f>'S3'!nd</c:f>
              <c:numCache>
                <c:formatCode>0.00</c:formatCode>
                <c:ptCount val="24"/>
                <c:pt idx="0">
                  <c:v>0</c:v>
                </c:pt>
                <c:pt idx="2">
                  <c:v>100</c:v>
                </c:pt>
                <c:pt idx="3">
                  <c:v>100</c:v>
                </c:pt>
                <c:pt idx="4">
                  <c:v>100</c:v>
                </c:pt>
                <c:pt idx="5">
                  <c:v>100</c:v>
                </c:pt>
                <c:pt idx="6">
                  <c:v>100</c:v>
                </c:pt>
                <c:pt idx="7">
                  <c:v>0</c:v>
                </c:pt>
                <c:pt idx="8">
                  <c:v>97.22948073701842</c:v>
                </c:pt>
                <c:pt idx="9">
                  <c:v>96.993700000000004</c:v>
                </c:pt>
                <c:pt idx="10">
                  <c:v>96</c:v>
                </c:pt>
                <c:pt idx="11">
                  <c:v>0</c:v>
                </c:pt>
                <c:pt idx="12">
                  <c:v>0</c:v>
                </c:pt>
                <c:pt idx="13">
                  <c:v>0</c:v>
                </c:pt>
                <c:pt idx="14">
                  <c:v>0</c:v>
                </c:pt>
                <c:pt idx="15">
                  <c:v>0</c:v>
                </c:pt>
                <c:pt idx="16">
                  <c:v>0</c:v>
                </c:pt>
                <c:pt idx="17">
                  <c:v>0</c:v>
                </c:pt>
                <c:pt idx="18">
                  <c:v>77.799599999999998</c:v>
                </c:pt>
                <c:pt idx="19">
                  <c:v>0</c:v>
                </c:pt>
                <c:pt idx="20">
                  <c:v>0</c:v>
                </c:pt>
                <c:pt idx="21">
                  <c:v>0</c:v>
                </c:pt>
                <c:pt idx="22">
                  <c:v>0</c:v>
                </c:pt>
                <c:pt idx="23">
                  <c:v>0</c:v>
                </c:pt>
              </c:numCache>
            </c:numRef>
          </c:val>
          <c:extLst>
            <c:ext xmlns:c16="http://schemas.microsoft.com/office/drawing/2014/chart" uri="{C3380CC4-5D6E-409C-BE32-E72D297353CC}">
              <c16:uniqueId val="{00000005-A8CF-4027-AA6F-FBC977982913}"/>
            </c:ext>
          </c:extLst>
        </c:ser>
        <c:ser>
          <c:idx val="2"/>
          <c:order val="3"/>
          <c:tx>
            <c:strRef>
              <c:f>'S3'!$D$31</c:f>
              <c:strCache>
                <c:ptCount val="1"/>
                <c:pt idx="0">
                  <c:v>No sanitation service</c:v>
                </c:pt>
              </c:strCache>
            </c:strRef>
          </c:tx>
          <c:spPr>
            <a:solidFill>
              <a:srgbClr val="FEBC1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'S3'!name</c:f>
              <c:strCache>
                <c:ptCount val="24"/>
                <c:pt idx="0">
                  <c:v>Eastern Mediterranean</c:v>
                </c:pt>
                <c:pt idx="2">
                  <c:v>Bahrain</c:v>
                </c:pt>
                <c:pt idx="3">
                  <c:v>Djibouti</c:v>
                </c:pt>
                <c:pt idx="4">
                  <c:v>Lebanon</c:v>
                </c:pt>
                <c:pt idx="5">
                  <c:v>Libya</c:v>
                </c:pt>
                <c:pt idx="6">
                  <c:v>United Arab Emirates</c:v>
                </c:pt>
                <c:pt idx="7">
                  <c:v>Afghanistan</c:v>
                </c:pt>
                <c:pt idx="8">
                  <c:v>Iraq</c:v>
                </c:pt>
                <c:pt idx="9">
                  <c:v>Tunisia</c:v>
                </c:pt>
                <c:pt idx="10">
                  <c:v>Yemen</c:v>
                </c:pt>
                <c:pt idx="11">
                  <c:v>occupied Palestinian territories</c:v>
                </c:pt>
                <c:pt idx="12">
                  <c:v>Sudan</c:v>
                </c:pt>
                <c:pt idx="13">
                  <c:v>Morocco</c:v>
                </c:pt>
                <c:pt idx="14">
                  <c:v>Syrian Arab Republic</c:v>
                </c:pt>
                <c:pt idx="15">
                  <c:v>Pakistan</c:v>
                </c:pt>
                <c:pt idx="16">
                  <c:v>Somalia</c:v>
                </c:pt>
                <c:pt idx="17">
                  <c:v>Iran (Islamic Republic of)</c:v>
                </c:pt>
                <c:pt idx="18">
                  <c:v>Jordan</c:v>
                </c:pt>
                <c:pt idx="19">
                  <c:v>Egypt</c:v>
                </c:pt>
                <c:pt idx="20">
                  <c:v>Oman</c:v>
                </c:pt>
                <c:pt idx="21">
                  <c:v>Kuwait</c:v>
                </c:pt>
                <c:pt idx="22">
                  <c:v>Qatar</c:v>
                </c:pt>
                <c:pt idx="23">
                  <c:v>Saudi Arabia</c:v>
                </c:pt>
              </c:strCache>
            </c:strRef>
          </c:cat>
          <c:val>
            <c:numRef>
              <c:f>'S3'!ns</c:f>
              <c:numCache>
                <c:formatCode>0.00</c:formatCode>
                <c:ptCount val="24"/>
                <c:pt idx="0">
                  <c:v>9.6018028259277344</c:v>
                </c:pt>
                <c:pt idx="7">
                  <c:v>5.5</c:v>
                </c:pt>
                <c:pt idx="11">
                  <c:v>2.8122806370192848</c:v>
                </c:pt>
                <c:pt idx="12">
                  <c:v>19.402999999999992</c:v>
                </c:pt>
                <c:pt idx="13">
                  <c:v>7.4782000000000011</c:v>
                </c:pt>
                <c:pt idx="14">
                  <c:v>2.4390000000000072</c:v>
                </c:pt>
                <c:pt idx="15">
                  <c:v>14.079599999999999</c:v>
                </c:pt>
                <c:pt idx="16">
                  <c:v>4.0284000000000049</c:v>
                </c:pt>
                <c:pt idx="17">
                  <c:v>16.307400000000001</c:v>
                </c:pt>
                <c:pt idx="19">
                  <c:v>5.8037972041320245</c:v>
                </c:pt>
                <c:pt idx="20">
                  <c:v>0</c:v>
                </c:pt>
                <c:pt idx="21">
                  <c:v>0</c:v>
                </c:pt>
                <c:pt idx="22">
                  <c:v>0</c:v>
                </c:pt>
                <c:pt idx="23">
                  <c:v>0</c:v>
                </c:pt>
              </c:numCache>
            </c:numRef>
          </c:val>
          <c:extLst>
            <c:ext xmlns:c16="http://schemas.microsoft.com/office/drawing/2014/chart" uri="{C3380CC4-5D6E-409C-BE32-E72D297353CC}">
              <c16:uniqueId val="{00000002-A8CF-4027-AA6F-FBC977982913}"/>
            </c:ext>
          </c:extLst>
        </c:ser>
        <c:dLbls>
          <c:showLegendKey val="0"/>
          <c:showVal val="0"/>
          <c:showCatName val="0"/>
          <c:showSerName val="0"/>
          <c:showPercent val="0"/>
          <c:showBubbleSize val="0"/>
        </c:dLbls>
        <c:gapWidth val="50"/>
        <c:overlap val="100"/>
        <c:axId val="2000986032"/>
        <c:axId val="2086057456"/>
      </c:barChart>
      <c:catAx>
        <c:axId val="20009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'S3'!$V$31</c:f>
              <c:strCache>
                <c:ptCount val="1"/>
                <c:pt idx="0">
                  <c:v>Basic sanitation services</c:v>
                </c:pt>
              </c:strCache>
            </c:strRef>
          </c:tx>
          <c:spPr>
            <a:solidFill>
              <a:srgbClr val="51B45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'S3'!name_2</c:f>
              <c:strCache>
                <c:ptCount val="19"/>
                <c:pt idx="0">
                  <c:v>Eastern Mediterranean</c:v>
                </c:pt>
                <c:pt idx="2">
                  <c:v>Afghanistan</c:v>
                </c:pt>
                <c:pt idx="3">
                  <c:v>Iraq</c:v>
                </c:pt>
                <c:pt idx="4">
                  <c:v>Tunisia</c:v>
                </c:pt>
                <c:pt idx="5">
                  <c:v>Yemen</c:v>
                </c:pt>
                <c:pt idx="6">
                  <c:v>occupied Palestinian territories</c:v>
                </c:pt>
                <c:pt idx="7">
                  <c:v>Sudan</c:v>
                </c:pt>
                <c:pt idx="8">
                  <c:v>Morocco</c:v>
                </c:pt>
                <c:pt idx="9">
                  <c:v>Syrian Arab Republic</c:v>
                </c:pt>
                <c:pt idx="10">
                  <c:v>Pakistan</c:v>
                </c:pt>
                <c:pt idx="11">
                  <c:v>Somalia</c:v>
                </c:pt>
                <c:pt idx="12">
                  <c:v>Iran (Islamic Republic of)</c:v>
                </c:pt>
                <c:pt idx="13">
                  <c:v>Jordan</c:v>
                </c:pt>
                <c:pt idx="14">
                  <c:v>Egypt</c:v>
                </c:pt>
                <c:pt idx="15">
                  <c:v>Oman</c:v>
                </c:pt>
                <c:pt idx="16">
                  <c:v>Kuwait</c:v>
                </c:pt>
                <c:pt idx="17">
                  <c:v>Qatar</c:v>
                </c:pt>
                <c:pt idx="18">
                  <c:v>Saudi Arabia</c:v>
                </c:pt>
              </c:strCache>
            </c:strRef>
          </c:cat>
          <c:val>
            <c:numRef>
              <c:f>'S3'!bas_2</c:f>
              <c:numCache>
                <c:formatCode>0.00</c:formatCode>
                <c:ptCount val="19"/>
                <c:pt idx="0">
                  <c:v>26.602203369140625</c:v>
                </c:pt>
                <c:pt idx="2">
                  <c:v>2.5</c:v>
                </c:pt>
                <c:pt idx="3">
                  <c:v>2.770519262981574</c:v>
                </c:pt>
                <c:pt idx="4">
                  <c:v>3.0063</c:v>
                </c:pt>
                <c:pt idx="5">
                  <c:v>4</c:v>
                </c:pt>
                <c:pt idx="6">
                  <c:v>4.0815999999999999</c:v>
                </c:pt>
                <c:pt idx="7">
                  <c:v>6.5217000000000001</c:v>
                </c:pt>
                <c:pt idx="8">
                  <c:v>10.087</c:v>
                </c:pt>
                <c:pt idx="9">
                  <c:v>14.6341</c:v>
                </c:pt>
                <c:pt idx="10">
                  <c:v>15.721399999999999</c:v>
                </c:pt>
                <c:pt idx="11">
                  <c:v>20.142199999999999</c:v>
                </c:pt>
                <c:pt idx="12">
                  <c:v>21.6981</c:v>
                </c:pt>
                <c:pt idx="13">
                  <c:v>22.200399999999998</c:v>
                </c:pt>
                <c:pt idx="14">
                  <c:v>67.759562841530055</c:v>
                </c:pt>
                <c:pt idx="15">
                  <c:v>94.871799999999993</c:v>
                </c:pt>
                <c:pt idx="16">
                  <c:v>100</c:v>
                </c:pt>
                <c:pt idx="17">
                  <c:v>100</c:v>
                </c:pt>
                <c:pt idx="18">
                  <c:v>100</c:v>
                </c:pt>
              </c:numCache>
            </c:numRef>
          </c:val>
          <c:extLst>
            <c:ext xmlns:c16="http://schemas.microsoft.com/office/drawing/2014/chart" uri="{C3380CC4-5D6E-409C-BE32-E72D297353CC}">
              <c16:uniqueId val="{00000000-6123-4781-879C-633E8B3770D8}"/>
            </c:ext>
          </c:extLst>
        </c:ser>
        <c:ser>
          <c:idx val="1"/>
          <c:order val="1"/>
          <c:tx>
            <c:strRef>
              <c:f>'S3'!$W$31</c:f>
              <c:strCache>
                <c:ptCount val="1"/>
                <c:pt idx="0">
                  <c:v>Limited sanitation services</c:v>
                </c:pt>
              </c:strCache>
            </c:strRef>
          </c:tx>
          <c:spPr>
            <a:solidFill>
              <a:srgbClr val="FFF17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'S3'!name_2</c:f>
              <c:strCache>
                <c:ptCount val="19"/>
                <c:pt idx="0">
                  <c:v>Eastern Mediterranean</c:v>
                </c:pt>
                <c:pt idx="2">
                  <c:v>Afghanistan</c:v>
                </c:pt>
                <c:pt idx="3">
                  <c:v>Iraq</c:v>
                </c:pt>
                <c:pt idx="4">
                  <c:v>Tunisia</c:v>
                </c:pt>
                <c:pt idx="5">
                  <c:v>Yemen</c:v>
                </c:pt>
                <c:pt idx="6">
                  <c:v>occupied Palestinian territories</c:v>
                </c:pt>
                <c:pt idx="7">
                  <c:v>Sudan</c:v>
                </c:pt>
                <c:pt idx="8">
                  <c:v>Morocco</c:v>
                </c:pt>
                <c:pt idx="9">
                  <c:v>Syrian Arab Republic</c:v>
                </c:pt>
                <c:pt idx="10">
                  <c:v>Pakistan</c:v>
                </c:pt>
                <c:pt idx="11">
                  <c:v>Somalia</c:v>
                </c:pt>
                <c:pt idx="12">
                  <c:v>Iran (Islamic Republic of)</c:v>
                </c:pt>
                <c:pt idx="13">
                  <c:v>Jordan</c:v>
                </c:pt>
                <c:pt idx="14">
                  <c:v>Egypt</c:v>
                </c:pt>
                <c:pt idx="15">
                  <c:v>Oman</c:v>
                </c:pt>
                <c:pt idx="16">
                  <c:v>Kuwait</c:v>
                </c:pt>
                <c:pt idx="17">
                  <c:v>Qatar</c:v>
                </c:pt>
                <c:pt idx="18">
                  <c:v>Saudi Arabia</c:v>
                </c:pt>
              </c:strCache>
            </c:strRef>
          </c:cat>
          <c:val>
            <c:numRef>
              <c:f>'S3'!lim_2</c:f>
              <c:numCache>
                <c:formatCode>0.00</c:formatCode>
                <c:ptCount val="19"/>
                <c:pt idx="0">
                  <c:v>63.795993804931641</c:v>
                </c:pt>
                <c:pt idx="2">
                  <c:v>92</c:v>
                </c:pt>
                <c:pt idx="6">
                  <c:v>93.106119362980721</c:v>
                </c:pt>
                <c:pt idx="7">
                  <c:v>74.075300000000013</c:v>
                </c:pt>
                <c:pt idx="8">
                  <c:v>82.434799999999996</c:v>
                </c:pt>
                <c:pt idx="9">
                  <c:v>82.926899999999989</c:v>
                </c:pt>
                <c:pt idx="10">
                  <c:v>70.198999999999998</c:v>
                </c:pt>
                <c:pt idx="11">
                  <c:v>75.829399999999993</c:v>
                </c:pt>
                <c:pt idx="12">
                  <c:v>61.994500000000002</c:v>
                </c:pt>
                <c:pt idx="14">
                  <c:v>26.43663995433792</c:v>
                </c:pt>
                <c:pt idx="15">
                  <c:v>5.1282000000000068</c:v>
                </c:pt>
                <c:pt idx="16">
                  <c:v>0</c:v>
                </c:pt>
                <c:pt idx="17">
                  <c:v>0</c:v>
                </c:pt>
                <c:pt idx="18">
                  <c:v>0</c:v>
                </c:pt>
              </c:numCache>
            </c:numRef>
          </c:val>
          <c:extLst>
            <c:ext xmlns:c16="http://schemas.microsoft.com/office/drawing/2014/chart" uri="{C3380CC4-5D6E-409C-BE32-E72D297353CC}">
              <c16:uniqueId val="{00000001-6123-4781-879C-633E8B3770D8}"/>
            </c:ext>
          </c:extLst>
        </c:ser>
        <c:ser>
          <c:idx val="3"/>
          <c:order val="2"/>
          <c:tx>
            <c:strRef>
              <c:f>'S3'!$Y$31</c:f>
              <c:strCache>
                <c:ptCount val="1"/>
                <c:pt idx="0">
                  <c:v>Insufficient data</c:v>
                </c:pt>
              </c:strCache>
            </c:strRef>
          </c:tx>
          <c:spPr>
            <a:solidFill>
              <a:schemeClr val="bg1">
                <a:lumMod val="85000"/>
              </a:schemeClr>
            </a:solidFill>
            <a:ln>
              <a:noFill/>
            </a:ln>
            <a:effectLst/>
          </c:spPr>
          <c:invertIfNegative val="0"/>
          <c:dLbls>
            <c:delete val="1"/>
          </c:dLbls>
          <c:cat>
            <c:strRef>
              <c:f>'S3'!name_2</c:f>
              <c:strCache>
                <c:ptCount val="19"/>
                <c:pt idx="0">
                  <c:v>Eastern Mediterranean</c:v>
                </c:pt>
                <c:pt idx="2">
                  <c:v>Afghanistan</c:v>
                </c:pt>
                <c:pt idx="3">
                  <c:v>Iraq</c:v>
                </c:pt>
                <c:pt idx="4">
                  <c:v>Tunisia</c:v>
                </c:pt>
                <c:pt idx="5">
                  <c:v>Yemen</c:v>
                </c:pt>
                <c:pt idx="6">
                  <c:v>occupied Palestinian territories</c:v>
                </c:pt>
                <c:pt idx="7">
                  <c:v>Sudan</c:v>
                </c:pt>
                <c:pt idx="8">
                  <c:v>Morocco</c:v>
                </c:pt>
                <c:pt idx="9">
                  <c:v>Syrian Arab Republic</c:v>
                </c:pt>
                <c:pt idx="10">
                  <c:v>Pakistan</c:v>
                </c:pt>
                <c:pt idx="11">
                  <c:v>Somalia</c:v>
                </c:pt>
                <c:pt idx="12">
                  <c:v>Iran (Islamic Republic of)</c:v>
                </c:pt>
                <c:pt idx="13">
                  <c:v>Jordan</c:v>
                </c:pt>
                <c:pt idx="14">
                  <c:v>Egypt</c:v>
                </c:pt>
                <c:pt idx="15">
                  <c:v>Oman</c:v>
                </c:pt>
                <c:pt idx="16">
                  <c:v>Kuwait</c:v>
                </c:pt>
                <c:pt idx="17">
                  <c:v>Qatar</c:v>
                </c:pt>
                <c:pt idx="18">
                  <c:v>Saudi Arabia</c:v>
                </c:pt>
              </c:strCache>
            </c:strRef>
          </c:cat>
          <c:val>
            <c:numRef>
              <c:f>'S3'!nd_2</c:f>
              <c:numCache>
                <c:formatCode>0.00</c:formatCode>
                <c:ptCount val="19"/>
                <c:pt idx="0">
                  <c:v>0</c:v>
                </c:pt>
                <c:pt idx="2">
                  <c:v>0</c:v>
                </c:pt>
                <c:pt idx="3">
                  <c:v>97.22948073701842</c:v>
                </c:pt>
                <c:pt idx="4">
                  <c:v>96.993700000000004</c:v>
                </c:pt>
                <c:pt idx="5">
                  <c:v>96</c:v>
                </c:pt>
                <c:pt idx="6">
                  <c:v>0</c:v>
                </c:pt>
                <c:pt idx="7">
                  <c:v>0</c:v>
                </c:pt>
                <c:pt idx="8">
                  <c:v>0</c:v>
                </c:pt>
                <c:pt idx="9">
                  <c:v>0</c:v>
                </c:pt>
                <c:pt idx="10">
                  <c:v>0</c:v>
                </c:pt>
                <c:pt idx="11">
                  <c:v>0</c:v>
                </c:pt>
                <c:pt idx="12">
                  <c:v>0</c:v>
                </c:pt>
                <c:pt idx="13">
                  <c:v>77.799599999999998</c:v>
                </c:pt>
                <c:pt idx="14">
                  <c:v>0</c:v>
                </c:pt>
                <c:pt idx="15">
                  <c:v>0</c:v>
                </c:pt>
                <c:pt idx="16">
                  <c:v>0</c:v>
                </c:pt>
                <c:pt idx="17">
                  <c:v>0</c:v>
                </c:pt>
                <c:pt idx="18">
                  <c:v>0</c:v>
                </c:pt>
              </c:numCache>
            </c:numRef>
          </c:val>
          <c:extLst>
            <c:ext xmlns:c16="http://schemas.microsoft.com/office/drawing/2014/chart" uri="{C3380CC4-5D6E-409C-BE32-E72D297353CC}">
              <c16:uniqueId val="{00000004-6123-4781-879C-633E8B3770D8}"/>
            </c:ext>
          </c:extLst>
        </c:ser>
        <c:ser>
          <c:idx val="2"/>
          <c:order val="3"/>
          <c:tx>
            <c:strRef>
              <c:f>'S3'!$X$31</c:f>
              <c:strCache>
                <c:ptCount val="1"/>
                <c:pt idx="0">
                  <c:v>No sanitation service</c:v>
                </c:pt>
              </c:strCache>
            </c:strRef>
          </c:tx>
          <c:spPr>
            <a:solidFill>
              <a:srgbClr val="FEBC1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'S3'!name_2</c:f>
              <c:strCache>
                <c:ptCount val="19"/>
                <c:pt idx="0">
                  <c:v>Eastern Mediterranean</c:v>
                </c:pt>
                <c:pt idx="2">
                  <c:v>Afghanistan</c:v>
                </c:pt>
                <c:pt idx="3">
                  <c:v>Iraq</c:v>
                </c:pt>
                <c:pt idx="4">
                  <c:v>Tunisia</c:v>
                </c:pt>
                <c:pt idx="5">
                  <c:v>Yemen</c:v>
                </c:pt>
                <c:pt idx="6">
                  <c:v>occupied Palestinian territories</c:v>
                </c:pt>
                <c:pt idx="7">
                  <c:v>Sudan</c:v>
                </c:pt>
                <c:pt idx="8">
                  <c:v>Morocco</c:v>
                </c:pt>
                <c:pt idx="9">
                  <c:v>Syrian Arab Republic</c:v>
                </c:pt>
                <c:pt idx="10">
                  <c:v>Pakistan</c:v>
                </c:pt>
                <c:pt idx="11">
                  <c:v>Somalia</c:v>
                </c:pt>
                <c:pt idx="12">
                  <c:v>Iran (Islamic Republic of)</c:v>
                </c:pt>
                <c:pt idx="13">
                  <c:v>Jordan</c:v>
                </c:pt>
                <c:pt idx="14">
                  <c:v>Egypt</c:v>
                </c:pt>
                <c:pt idx="15">
                  <c:v>Oman</c:v>
                </c:pt>
                <c:pt idx="16">
                  <c:v>Kuwait</c:v>
                </c:pt>
                <c:pt idx="17">
                  <c:v>Qatar</c:v>
                </c:pt>
                <c:pt idx="18">
                  <c:v>Saudi Arabia</c:v>
                </c:pt>
              </c:strCache>
            </c:strRef>
          </c:cat>
          <c:val>
            <c:numRef>
              <c:f>'S3'!ns_2</c:f>
              <c:numCache>
                <c:formatCode>0.00</c:formatCode>
                <c:ptCount val="19"/>
                <c:pt idx="0">
                  <c:v>9.6018028259277344</c:v>
                </c:pt>
                <c:pt idx="2">
                  <c:v>5.5</c:v>
                </c:pt>
                <c:pt idx="6">
                  <c:v>2.8122806370192848</c:v>
                </c:pt>
                <c:pt idx="7">
                  <c:v>19.402999999999992</c:v>
                </c:pt>
                <c:pt idx="8">
                  <c:v>7.4782000000000011</c:v>
                </c:pt>
                <c:pt idx="9">
                  <c:v>2.4390000000000072</c:v>
                </c:pt>
                <c:pt idx="10">
                  <c:v>14.079599999999999</c:v>
                </c:pt>
                <c:pt idx="11">
                  <c:v>4.0284000000000049</c:v>
                </c:pt>
                <c:pt idx="12">
                  <c:v>16.307400000000001</c:v>
                </c:pt>
                <c:pt idx="14">
                  <c:v>5.8037972041320245</c:v>
                </c:pt>
                <c:pt idx="15">
                  <c:v>0</c:v>
                </c:pt>
                <c:pt idx="16">
                  <c:v>0</c:v>
                </c:pt>
                <c:pt idx="17">
                  <c:v>0</c:v>
                </c:pt>
                <c:pt idx="18">
                  <c:v>0</c:v>
                </c:pt>
              </c:numCache>
            </c:numRef>
          </c:val>
          <c:extLst>
            <c:ext xmlns:c16="http://schemas.microsoft.com/office/drawing/2014/chart" uri="{C3380CC4-5D6E-409C-BE32-E72D297353CC}">
              <c16:uniqueId val="{00000005-6123-4781-879C-633E8B3770D8}"/>
            </c:ext>
          </c:extLst>
        </c:ser>
        <c:dLbls>
          <c:dLblPos val="ctr"/>
          <c:showLegendKey val="0"/>
          <c:showVal val="1"/>
          <c:showCatName val="0"/>
          <c:showSerName val="0"/>
          <c:showPercent val="0"/>
          <c:showBubbleSize val="0"/>
        </c:dLbls>
        <c:gapWidth val="50"/>
        <c:overlap val="100"/>
        <c:axId val="2000986032"/>
        <c:axId val="2086057456"/>
      </c:barChart>
      <c:catAx>
        <c:axId val="20009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23686684686804"/>
          <c:y val="3.2037279743701762E-2"/>
          <c:w val="0.72978137527585174"/>
          <c:h val="0.9003982300377591"/>
        </c:manualLayout>
      </c:layout>
      <c:barChart>
        <c:barDir val="bar"/>
        <c:grouping val="clustered"/>
        <c:varyColors val="0"/>
        <c:ser>
          <c:idx val="0"/>
          <c:order val="0"/>
          <c:tx>
            <c:strRef>
              <c:f>'S4'!$B$30</c:f>
              <c:strCache>
                <c:ptCount val="1"/>
                <c:pt idx="0">
                  <c:v>Basic sanitation</c:v>
                </c:pt>
              </c:strCache>
            </c:strRef>
          </c:tx>
          <c:spPr>
            <a:solidFill>
              <a:srgbClr val="51B45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'S4'!name</c:f>
              <c:strCache>
                <c:ptCount val="17"/>
                <c:pt idx="0">
                  <c:v>Kuwait</c:v>
                </c:pt>
                <c:pt idx="1">
                  <c:v>Qatar</c:v>
                </c:pt>
                <c:pt idx="2">
                  <c:v>Saudi Arabia</c:v>
                </c:pt>
                <c:pt idx="3">
                  <c:v>Oman</c:v>
                </c:pt>
                <c:pt idx="4">
                  <c:v>Egypt</c:v>
                </c:pt>
                <c:pt idx="5">
                  <c:v>Jordan</c:v>
                </c:pt>
                <c:pt idx="6">
                  <c:v>Iran (Islamic Republic of)</c:v>
                </c:pt>
                <c:pt idx="7">
                  <c:v>Somalia</c:v>
                </c:pt>
                <c:pt idx="8">
                  <c:v>Pakistan</c:v>
                </c:pt>
                <c:pt idx="9">
                  <c:v>Syrian Arab Republic</c:v>
                </c:pt>
                <c:pt idx="10">
                  <c:v>Morocco</c:v>
                </c:pt>
                <c:pt idx="11">
                  <c:v>Sudan</c:v>
                </c:pt>
                <c:pt idx="12">
                  <c:v>occupied Palestinian territories</c:v>
                </c:pt>
                <c:pt idx="13">
                  <c:v>Yemen</c:v>
                </c:pt>
                <c:pt idx="14">
                  <c:v>Tunisia</c:v>
                </c:pt>
                <c:pt idx="15">
                  <c:v>Iraq</c:v>
                </c:pt>
                <c:pt idx="16">
                  <c:v>Afghanistan</c:v>
                </c:pt>
              </c:strCache>
            </c:strRef>
          </c:cat>
          <c:val>
            <c:numRef>
              <c:f>'S4'!value</c:f>
              <c:numCache>
                <c:formatCode>0</c:formatCode>
                <c:ptCount val="17"/>
                <c:pt idx="0">
                  <c:v>100</c:v>
                </c:pt>
                <c:pt idx="1">
                  <c:v>100</c:v>
                </c:pt>
                <c:pt idx="2">
                  <c:v>100</c:v>
                </c:pt>
                <c:pt idx="3">
                  <c:v>94.871799999999993</c:v>
                </c:pt>
                <c:pt idx="4">
                  <c:v>67.759562841530055</c:v>
                </c:pt>
                <c:pt idx="5">
                  <c:v>22.200399999999998</c:v>
                </c:pt>
                <c:pt idx="6">
                  <c:v>21.6981</c:v>
                </c:pt>
                <c:pt idx="7">
                  <c:v>20.142199999999999</c:v>
                </c:pt>
                <c:pt idx="8">
                  <c:v>15.721399999999999</c:v>
                </c:pt>
                <c:pt idx="9">
                  <c:v>14.6341</c:v>
                </c:pt>
                <c:pt idx="10">
                  <c:v>10.087</c:v>
                </c:pt>
                <c:pt idx="11">
                  <c:v>6.5217000000000001</c:v>
                </c:pt>
                <c:pt idx="12">
                  <c:v>4.0815999999999999</c:v>
                </c:pt>
                <c:pt idx="13">
                  <c:v>4</c:v>
                </c:pt>
                <c:pt idx="14">
                  <c:v>3.0063</c:v>
                </c:pt>
                <c:pt idx="15">
                  <c:v>2.770519262981574</c:v>
                </c:pt>
                <c:pt idx="16">
                  <c:v>2.5</c:v>
                </c:pt>
              </c:numCache>
            </c:numRef>
          </c:val>
          <c:extLst>
            <c:ext xmlns:c16="http://schemas.microsoft.com/office/drawing/2014/chart" uri="{C3380CC4-5D6E-409C-BE32-E72D297353CC}">
              <c16:uniqueId val="{00000000-9E3A-4A02-9620-C74A2548966C}"/>
            </c:ext>
          </c:extLst>
        </c:ser>
        <c:dLbls>
          <c:showLegendKey val="0"/>
          <c:showVal val="0"/>
          <c:showCatName val="0"/>
          <c:showSerName val="0"/>
          <c:showPercent val="0"/>
          <c:showBubbleSize val="0"/>
        </c:dLbls>
        <c:gapWidth val="50"/>
        <c:axId val="2000986032"/>
        <c:axId val="2086057456"/>
      </c:barChart>
      <c:catAx>
        <c:axId val="20009860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t"/>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23686684686804"/>
          <c:y val="3.2037279743701762E-2"/>
          <c:w val="0.72978137527585174"/>
          <c:h val="0.9003982300377591"/>
        </c:manualLayout>
      </c:layout>
      <c:barChart>
        <c:barDir val="bar"/>
        <c:grouping val="clustered"/>
        <c:varyColors val="0"/>
        <c:ser>
          <c:idx val="0"/>
          <c:order val="0"/>
          <c:tx>
            <c:strRef>
              <c:f>'S4'!$B$30</c:f>
              <c:strCache>
                <c:ptCount val="1"/>
                <c:pt idx="0">
                  <c:v>Basic sanitation</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'S4'!name_2</c:f>
              <c:strCache>
                <c:ptCount val="12"/>
                <c:pt idx="0">
                  <c:v>Kuwait</c:v>
                </c:pt>
                <c:pt idx="1">
                  <c:v>Oman</c:v>
                </c:pt>
                <c:pt idx="2">
                  <c:v>Qatar</c:v>
                </c:pt>
                <c:pt idx="3">
                  <c:v>Saudi Arabia</c:v>
                </c:pt>
                <c:pt idx="4">
                  <c:v>Syrian Arab Republic</c:v>
                </c:pt>
                <c:pt idx="5">
                  <c:v>occupied Palestinian territories</c:v>
                </c:pt>
                <c:pt idx="6">
                  <c:v>Somalia</c:v>
                </c:pt>
                <c:pt idx="7">
                  <c:v>Egypt</c:v>
                </c:pt>
                <c:pt idx="8">
                  <c:v>Morocco</c:v>
                </c:pt>
                <c:pt idx="9">
                  <c:v>Pakistan</c:v>
                </c:pt>
                <c:pt idx="10">
                  <c:v>Iran (Islamic Republic of)</c:v>
                </c:pt>
                <c:pt idx="11">
                  <c:v>Sudan</c:v>
                </c:pt>
              </c:strCache>
            </c:strRef>
          </c:cat>
          <c:val>
            <c:numRef>
              <c:f>'S4'!value_2</c:f>
              <c:numCache>
                <c:formatCode>0</c:formatCode>
                <c:ptCount val="12"/>
                <c:pt idx="0">
                  <c:v>100</c:v>
                </c:pt>
                <c:pt idx="1">
                  <c:v>100</c:v>
                </c:pt>
                <c:pt idx="2">
                  <c:v>100</c:v>
                </c:pt>
                <c:pt idx="3">
                  <c:v>100</c:v>
                </c:pt>
                <c:pt idx="4">
                  <c:v>97.560999999999993</c:v>
                </c:pt>
                <c:pt idx="5">
                  <c:v>97.187719362980715</c:v>
                </c:pt>
                <c:pt idx="6">
                  <c:v>95.971599999999995</c:v>
                </c:pt>
                <c:pt idx="7">
                  <c:v>94.196202795867976</c:v>
                </c:pt>
                <c:pt idx="8">
                  <c:v>92.521799999999999</c:v>
                </c:pt>
                <c:pt idx="9">
                  <c:v>85.920400000000001</c:v>
                </c:pt>
                <c:pt idx="10">
                  <c:v>83.692599999999999</c:v>
                </c:pt>
                <c:pt idx="11">
                  <c:v>80.597000000000008</c:v>
                </c:pt>
              </c:numCache>
            </c:numRef>
          </c:val>
          <c:extLst>
            <c:ext xmlns:c16="http://schemas.microsoft.com/office/drawing/2014/chart" uri="{C3380CC4-5D6E-409C-BE32-E72D297353CC}">
              <c16:uniqueId val="{00000000-1644-4509-B3F6-E3E74CC70D40}"/>
            </c:ext>
          </c:extLst>
        </c:ser>
        <c:dLbls>
          <c:showLegendKey val="0"/>
          <c:showVal val="0"/>
          <c:showCatName val="0"/>
          <c:showSerName val="0"/>
          <c:showPercent val="0"/>
          <c:showBubbleSize val="0"/>
        </c:dLbls>
        <c:gapWidth val="50"/>
        <c:axId val="2000986032"/>
        <c:axId val="2086057456"/>
      </c:barChart>
      <c:catAx>
        <c:axId val="20009860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t"/>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23686684686804"/>
          <c:y val="3.2037279743701762E-2"/>
          <c:w val="0.72978137527585174"/>
          <c:h val="0.9003982300377591"/>
        </c:manualLayout>
      </c:layout>
      <c:barChart>
        <c:barDir val="bar"/>
        <c:grouping val="clustered"/>
        <c:varyColors val="0"/>
        <c:ser>
          <c:idx val="0"/>
          <c:order val="0"/>
          <c:tx>
            <c:strRef>
              <c:f>'S4'!$B$30</c:f>
              <c:strCache>
                <c:ptCount val="1"/>
                <c:pt idx="0">
                  <c:v>Basic sanitation</c:v>
                </c:pt>
              </c:strCache>
            </c:strRef>
          </c:tx>
          <c:spPr>
            <a:solidFill>
              <a:srgbClr val="FEBC1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'S4'!name_3</c:f>
              <c:strCache>
                <c:ptCount val="13"/>
                <c:pt idx="0">
                  <c:v>Sudan</c:v>
                </c:pt>
                <c:pt idx="1">
                  <c:v>Iran (Islamic Republic of)</c:v>
                </c:pt>
                <c:pt idx="2">
                  <c:v>Pakistan</c:v>
                </c:pt>
                <c:pt idx="3">
                  <c:v>Morocco</c:v>
                </c:pt>
                <c:pt idx="4">
                  <c:v>Egypt</c:v>
                </c:pt>
                <c:pt idx="5">
                  <c:v>Afghanistan</c:v>
                </c:pt>
                <c:pt idx="6">
                  <c:v>Somalia</c:v>
                </c:pt>
                <c:pt idx="7">
                  <c:v>occupied Palestinian territories</c:v>
                </c:pt>
                <c:pt idx="8">
                  <c:v>Syrian Arab Republic</c:v>
                </c:pt>
                <c:pt idx="9">
                  <c:v>Kuwait</c:v>
                </c:pt>
                <c:pt idx="10">
                  <c:v>Oman</c:v>
                </c:pt>
                <c:pt idx="11">
                  <c:v>Qatar</c:v>
                </c:pt>
                <c:pt idx="12">
                  <c:v>Saudi Arabia</c:v>
                </c:pt>
              </c:strCache>
            </c:strRef>
          </c:cat>
          <c:val>
            <c:numRef>
              <c:f>'S4'!value_3</c:f>
              <c:numCache>
                <c:formatCode>0</c:formatCode>
                <c:ptCount val="13"/>
                <c:pt idx="0">
                  <c:v>19.402999999999992</c:v>
                </c:pt>
                <c:pt idx="1">
                  <c:v>16.307400000000001</c:v>
                </c:pt>
                <c:pt idx="2">
                  <c:v>14.079599999999999</c:v>
                </c:pt>
                <c:pt idx="3">
                  <c:v>7.4782000000000011</c:v>
                </c:pt>
                <c:pt idx="4">
                  <c:v>5.8037972041320245</c:v>
                </c:pt>
                <c:pt idx="5">
                  <c:v>5.5</c:v>
                </c:pt>
                <c:pt idx="6">
                  <c:v>4.0284000000000049</c:v>
                </c:pt>
                <c:pt idx="7">
                  <c:v>2.8122806370192848</c:v>
                </c:pt>
                <c:pt idx="8">
                  <c:v>2.4390000000000072</c:v>
                </c:pt>
                <c:pt idx="9">
                  <c:v>0</c:v>
                </c:pt>
                <c:pt idx="10">
                  <c:v>0</c:v>
                </c:pt>
                <c:pt idx="11">
                  <c:v>0</c:v>
                </c:pt>
                <c:pt idx="12">
                  <c:v>0</c:v>
                </c:pt>
              </c:numCache>
            </c:numRef>
          </c:val>
          <c:extLst>
            <c:ext xmlns:c16="http://schemas.microsoft.com/office/drawing/2014/chart" uri="{C3380CC4-5D6E-409C-BE32-E72D297353CC}">
              <c16:uniqueId val="{00000000-D57D-4967-9273-4522CC9B5100}"/>
            </c:ext>
          </c:extLst>
        </c:ser>
        <c:dLbls>
          <c:showLegendKey val="0"/>
          <c:showVal val="0"/>
          <c:showCatName val="0"/>
          <c:showSerName val="0"/>
          <c:showPercent val="0"/>
          <c:showBubbleSize val="0"/>
        </c:dLbls>
        <c:gapWidth val="50"/>
        <c:axId val="2000986032"/>
        <c:axId val="2086057456"/>
      </c:barChart>
      <c:catAx>
        <c:axId val="20009860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t"/>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WASH1!$C$32</c:f>
          <c:strCache>
            <c:ptCount val="1"/>
            <c:pt idx="0">
              <c:v>2023</c:v>
            </c:pt>
          </c:strCache>
        </c:strRef>
      </c:tx>
      <c:layout>
        <c:manualLayout>
          <c:xMode val="edge"/>
          <c:yMode val="edge"/>
          <c:x val="0.39578939268481067"/>
          <c:y val="0.78138113000070875"/>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61265578298201E-4"/>
          <c:y val="8.7218709334585739E-2"/>
          <c:w val="0.96314947039946386"/>
          <c:h val="0.68418197725284347"/>
        </c:manualLayout>
      </c:layout>
      <c:barChart>
        <c:barDir val="col"/>
        <c:grouping val="stacked"/>
        <c:varyColors val="0"/>
        <c:ser>
          <c:idx val="0"/>
          <c:order val="0"/>
          <c:tx>
            <c:strRef>
              <c:f>WASH1!$A$52</c:f>
              <c:strCache>
                <c:ptCount val="1"/>
                <c:pt idx="0">
                  <c:v>Basic</c:v>
                </c:pt>
              </c:strCache>
            </c:strRef>
          </c:tx>
          <c:spPr>
            <a:solidFill>
              <a:srgbClr val="EF414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WASH1!$C$52</c:f>
              <c:numCache>
                <c:formatCode>0</c:formatCode>
                <c:ptCount val="1"/>
              </c:numCache>
            </c:numRef>
          </c:val>
          <c:extLst>
            <c:ext xmlns:c16="http://schemas.microsoft.com/office/drawing/2014/chart" uri="{C3380CC4-5D6E-409C-BE32-E72D297353CC}">
              <c16:uniqueId val="{00000001-8C16-4150-8639-905ECEC94F9F}"/>
            </c:ext>
          </c:extLst>
        </c:ser>
        <c:ser>
          <c:idx val="3"/>
          <c:order val="1"/>
          <c:tx>
            <c:strRef>
              <c:f>WASH1!$A$55</c:f>
              <c:strCache>
                <c:ptCount val="1"/>
                <c:pt idx="0">
                  <c:v>Insufficient data</c:v>
                </c:pt>
              </c:strCache>
            </c:strRef>
          </c:tx>
          <c:spPr>
            <a:solidFill>
              <a:schemeClr val="bg1">
                <a:lumMod val="85000"/>
              </a:schemeClr>
            </a:solidFill>
          </c:spPr>
          <c:invertIfNegative val="0"/>
          <c:val>
            <c:numRef>
              <c:f>WASH1!$C$55</c:f>
              <c:numCache>
                <c:formatCode>0</c:formatCode>
                <c:ptCount val="1"/>
                <c:pt idx="0">
                  <c:v>100</c:v>
                </c:pt>
              </c:numCache>
            </c:numRef>
          </c:val>
          <c:extLst>
            <c:ext xmlns:c16="http://schemas.microsoft.com/office/drawing/2014/chart" uri="{C3380CC4-5D6E-409C-BE32-E72D297353CC}">
              <c16:uniqueId val="{00000000-7F75-4578-B692-D49C1A6B0030}"/>
            </c:ext>
          </c:extLst>
        </c:ser>
        <c:ser>
          <c:idx val="1"/>
          <c:order val="2"/>
          <c:tx>
            <c:strRef>
              <c:f>WASH1!$A$53</c:f>
              <c:strCache>
                <c:ptCount val="1"/>
                <c:pt idx="0">
                  <c:v>Limited</c:v>
                </c:pt>
              </c:strCache>
            </c:strRef>
          </c:tx>
          <c:spPr>
            <a:solidFill>
              <a:srgbClr val="FFF17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WASH1!$C$53</c:f>
              <c:numCache>
                <c:formatCode>0</c:formatCode>
                <c:ptCount val="1"/>
              </c:numCache>
            </c:numRef>
          </c:val>
          <c:extLst>
            <c:ext xmlns:c16="http://schemas.microsoft.com/office/drawing/2014/chart" uri="{C3380CC4-5D6E-409C-BE32-E72D297353CC}">
              <c16:uniqueId val="{00000003-8C16-4150-8639-905ECEC94F9F}"/>
            </c:ext>
          </c:extLst>
        </c:ser>
        <c:ser>
          <c:idx val="2"/>
          <c:order val="3"/>
          <c:tx>
            <c:strRef>
              <c:f>WASH1!$A$54</c:f>
              <c:strCache>
                <c:ptCount val="1"/>
                <c:pt idx="0">
                  <c:v>No service</c:v>
                </c:pt>
              </c:strCache>
            </c:strRef>
          </c:tx>
          <c:spPr>
            <a:solidFill>
              <a:srgbClr val="FEBC1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WASH1!$C$54</c:f>
              <c:numCache>
                <c:formatCode>0</c:formatCode>
                <c:ptCount val="1"/>
              </c:numCache>
            </c:numRef>
          </c:val>
          <c:extLst>
            <c:ext xmlns:c16="http://schemas.microsoft.com/office/drawing/2014/chart" uri="{C3380CC4-5D6E-409C-BE32-E72D297353CC}">
              <c16:uniqueId val="{00000005-8C16-4150-8639-905ECEC94F9F}"/>
            </c:ext>
          </c:extLst>
        </c:ser>
        <c:dLbls>
          <c:showLegendKey val="0"/>
          <c:showVal val="0"/>
          <c:showCatName val="0"/>
          <c:showSerName val="0"/>
          <c:showPercent val="0"/>
          <c:showBubbleSize val="0"/>
        </c:dLbls>
        <c:gapWidth val="150"/>
        <c:overlap val="100"/>
        <c:axId val="1365294447"/>
        <c:axId val="1365298191"/>
      </c:barChart>
      <c:catAx>
        <c:axId val="1365294447"/>
        <c:scaling>
          <c:orientation val="minMax"/>
        </c:scaling>
        <c:delete val="1"/>
        <c:axPos val="b"/>
        <c:numFmt formatCode="0" sourceLinked="1"/>
        <c:majorTickMark val="none"/>
        <c:minorTickMark val="none"/>
        <c:tickLblPos val="nextTo"/>
        <c:crossAx val="1365298191"/>
        <c:crosses val="autoZero"/>
        <c:auto val="1"/>
        <c:lblAlgn val="ctr"/>
        <c:lblOffset val="100"/>
        <c:noMultiLvlLbl val="0"/>
      </c:catAx>
      <c:valAx>
        <c:axId val="1365298191"/>
        <c:scaling>
          <c:orientation val="minMax"/>
          <c:max val="100"/>
        </c:scaling>
        <c:delete val="1"/>
        <c:axPos val="l"/>
        <c:numFmt formatCode="General" sourceLinked="0"/>
        <c:majorTickMark val="none"/>
        <c:minorTickMark val="none"/>
        <c:tickLblPos val="nextTo"/>
        <c:crossAx val="1365294447"/>
        <c:crosses val="autoZero"/>
        <c:crossBetween val="between"/>
        <c:majorUnit val="20"/>
      </c:valAx>
    </c:plotArea>
    <c:legend>
      <c:legendPos val="r"/>
      <c:legendEntry>
        <c:idx val="2"/>
        <c:delete val="1"/>
      </c:legendEntry>
      <c:layout>
        <c:manualLayout>
          <c:xMode val="edge"/>
          <c:yMode val="edge"/>
          <c:x val="0.34486442369993325"/>
          <c:y val="0.83268334828811186"/>
          <c:w val="0.2820886803676263"/>
          <c:h val="0.1374055492058824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'S5'!$A$32</c:f>
          <c:strCache>
            <c:ptCount val="1"/>
            <c:pt idx="0">
              <c:v>Improved sanitation vs basic</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rgbClr val="51B453"/>
              </a:solidFill>
              <a:latin typeface="+mn-lt"/>
              <a:ea typeface="+mn-ea"/>
              <a:cs typeface="+mn-cs"/>
            </a:defRPr>
          </a:pPr>
          <a:endParaRPr lang="en-US"/>
        </a:p>
      </c:txPr>
    </c:title>
    <c:autoTitleDeleted val="0"/>
    <c:plotArea>
      <c:layout/>
      <c:scatterChart>
        <c:scatterStyle val="lineMarker"/>
        <c:varyColors val="0"/>
        <c:ser>
          <c:idx val="0"/>
          <c:order val="0"/>
          <c:tx>
            <c:strRef>
              <c:f>'S5'!$D$33</c:f>
              <c:strCache>
                <c:ptCount val="1"/>
                <c:pt idx="0">
                  <c:v>Basic sanitation</c:v>
                </c:pt>
              </c:strCache>
            </c:strRef>
          </c:tx>
          <c:spPr>
            <a:ln w="19050" cap="rnd">
              <a:noFill/>
              <a:round/>
            </a:ln>
            <a:effectLst/>
          </c:spPr>
          <c:marker>
            <c:symbol val="circle"/>
            <c:size val="14"/>
            <c:spPr>
              <a:solidFill>
                <a:schemeClr val="accent6">
                  <a:lumMod val="60000"/>
                  <a:lumOff val="40000"/>
                  <a:alpha val="50000"/>
                </a:schemeClr>
              </a:solidFill>
              <a:ln w="9525">
                <a:noFill/>
              </a:ln>
              <a:effectLst/>
            </c:spPr>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0-5018-4BBC-8192-004CCFA85EF9}"/>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018-4BBC-8192-004CCFA85EF9}"/>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018-4BBC-8192-004CCFA85EF9}"/>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018-4BBC-8192-004CCFA85EF9}"/>
                </c:ext>
              </c:extLst>
            </c:dLbl>
            <c:dLbl>
              <c:idx val="4"/>
              <c:tx>
                <c:rich>
                  <a:bodyPr/>
                  <a:lstStyle/>
                  <a:p>
                    <a:fld id="{796BED1B-4B73-426B-A6D0-9C1A2179A17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018-4BBC-8192-004CCFA85EF9}"/>
                </c:ext>
              </c:extLst>
            </c:dLbl>
            <c:dLbl>
              <c:idx val="5"/>
              <c:tx>
                <c:rich>
                  <a:bodyPr/>
                  <a:lstStyle/>
                  <a:p>
                    <a:fld id="{4349EC30-F518-4427-8C04-11F48B7B2D2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018-4BBC-8192-004CCFA85EF9}"/>
                </c:ext>
              </c:extLst>
            </c:dLbl>
            <c:dLbl>
              <c:idx val="6"/>
              <c:tx>
                <c:rich>
                  <a:bodyPr/>
                  <a:lstStyle/>
                  <a:p>
                    <a:fld id="{C17104FE-40A4-4857-8564-D362FBD0B40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018-4BBC-8192-004CCFA85EF9}"/>
                </c:ext>
              </c:extLst>
            </c:dLbl>
            <c:dLbl>
              <c:idx val="7"/>
              <c:tx>
                <c:rich>
                  <a:bodyPr/>
                  <a:lstStyle/>
                  <a:p>
                    <a:fld id="{9A92A44E-02FA-4F17-A7D0-8074196BB96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018-4BBC-8192-004CCFA85EF9}"/>
                </c:ext>
              </c:extLst>
            </c:dLbl>
            <c:dLbl>
              <c:idx val="8"/>
              <c:tx>
                <c:rich>
                  <a:bodyPr/>
                  <a:lstStyle/>
                  <a:p>
                    <a:fld id="{BFA61C82-F6D8-43BB-8DDE-1AA491A2A5B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018-4BBC-8192-004CCFA85EF9}"/>
                </c:ext>
              </c:extLst>
            </c:dLbl>
            <c:dLbl>
              <c:idx val="9"/>
              <c:tx>
                <c:rich>
                  <a:bodyPr/>
                  <a:lstStyle/>
                  <a:p>
                    <a:fld id="{7C42F683-9E90-46DA-98BF-650FCF3E200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018-4BBC-8192-004CCFA85EF9}"/>
                </c:ext>
              </c:extLst>
            </c:dLbl>
            <c:dLbl>
              <c:idx val="10"/>
              <c:tx>
                <c:rich>
                  <a:bodyPr/>
                  <a:lstStyle/>
                  <a:p>
                    <a:fld id="{E54EBD39-5788-4E01-949A-A6AC24AE1A1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018-4BBC-8192-004CCFA85EF9}"/>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018-4BBC-8192-004CCFA85EF9}"/>
                </c:ext>
              </c:extLst>
            </c:dLbl>
            <c:dLbl>
              <c:idx val="12"/>
              <c:tx>
                <c:rich>
                  <a:bodyPr/>
                  <a:lstStyle/>
                  <a:p>
                    <a:fld id="{6DBC46D5-7D74-4BFF-8499-D9A5825DD06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018-4BBC-8192-004CCFA85EF9}"/>
                </c:ext>
              </c:extLst>
            </c:dLbl>
            <c:dLbl>
              <c:idx val="13"/>
              <c:tx>
                <c:rich>
                  <a:bodyPr/>
                  <a:lstStyle/>
                  <a:p>
                    <a:fld id="{C870405C-34A8-404F-BADF-D6C90B8EA6A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018-4BBC-8192-004CCFA85EF9}"/>
                </c:ext>
              </c:extLst>
            </c:dLbl>
            <c:dLbl>
              <c:idx val="14"/>
              <c:tx>
                <c:rich>
                  <a:bodyPr/>
                  <a:lstStyle/>
                  <a:p>
                    <a:fld id="{507C0FF1-308C-48AD-B79E-9334FB5EF29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5018-4BBC-8192-004CCFA85EF9}"/>
                </c:ext>
              </c:extLst>
            </c:dLbl>
            <c:dLbl>
              <c:idx val="15"/>
              <c:tx>
                <c:rich>
                  <a:bodyPr/>
                  <a:lstStyle/>
                  <a:p>
                    <a:fld id="{19B0AA6C-4BE0-4733-8B93-23713745D6A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5018-4BBC-8192-004CCFA85EF9}"/>
                </c:ext>
              </c:extLst>
            </c:dLbl>
            <c:dLbl>
              <c:idx val="16"/>
              <c:tx>
                <c:rich>
                  <a:bodyPr/>
                  <a:lstStyle/>
                  <a:p>
                    <a:fld id="{CEE47B9D-F3CA-4DC1-AF83-6E77D40EE03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5018-4BBC-8192-004CCFA85EF9}"/>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018-4BBC-8192-004CCFA85EF9}"/>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018-4BBC-8192-004CCFA85EF9}"/>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018-4BBC-8192-004CCFA85EF9}"/>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5018-4BBC-8192-004CCFA85EF9}"/>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5018-4BBC-8192-004CCFA85EF9}"/>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5018-4BBC-8192-004CCFA85EF9}"/>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5018-4BBC-8192-004CCFA85EF9}"/>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5018-4BBC-8192-004CCFA85EF9}"/>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5018-4BBC-8192-004CCFA85EF9}"/>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5018-4BBC-8192-004CCFA85EF9}"/>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5018-4BBC-8192-004CCFA85EF9}"/>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5018-4BBC-8192-004CCFA85EF9}"/>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5018-4BBC-8192-004CCFA85EF9}"/>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5018-4BBC-8192-004CCFA85EF9}"/>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5018-4BBC-8192-004CCFA85EF9}"/>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5018-4BBC-8192-004CCFA85EF9}"/>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5018-4BBC-8192-004CCFA85EF9}"/>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5018-4BBC-8192-004CCFA85EF9}"/>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5018-4BBC-8192-004CCFA85EF9}"/>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5018-4BBC-8192-004CCFA85EF9}"/>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5018-4BBC-8192-004CCFA85EF9}"/>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5018-4BBC-8192-004CCFA85EF9}"/>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5018-4BBC-8192-004CCFA85EF9}"/>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5018-4BBC-8192-004CCFA85EF9}"/>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5018-4BBC-8192-004CCFA85EF9}"/>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5018-4BBC-8192-004CCFA85EF9}"/>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5018-4BBC-8192-004CCFA85EF9}"/>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5018-4BBC-8192-004CCFA85EF9}"/>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5018-4BBC-8192-004CCFA85EF9}"/>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5018-4BBC-8192-004CCFA85EF9}"/>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5018-4BBC-8192-004CCFA85EF9}"/>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5018-4BBC-8192-004CCFA85EF9}"/>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5018-4BBC-8192-004CCFA85EF9}"/>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5018-4BBC-8192-004CCFA85EF9}"/>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5018-4BBC-8192-004CCFA85EF9}"/>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5018-4BBC-8192-004CCFA85EF9}"/>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5018-4BBC-8192-004CCFA85EF9}"/>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5018-4BBC-8192-004CCFA85EF9}"/>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5018-4BBC-8192-004CCFA85EF9}"/>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5018-4BBC-8192-004CCFA85EF9}"/>
                </c:ext>
              </c:extLst>
            </c:dLbl>
            <c:dLbl>
              <c:idx val="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5018-4BBC-8192-004CCFA85EF9}"/>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A-5018-4BBC-8192-004CCFA85EF9}"/>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B-5018-4BBC-8192-004CCFA85EF9}"/>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C-5018-4BBC-8192-004CCFA85EF9}"/>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D-5018-4BBC-8192-004CCFA85EF9}"/>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E-5018-4BBC-8192-004CCFA85EF9}"/>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F-5018-4BBC-8192-004CCFA85EF9}"/>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0-5018-4BBC-8192-004CCFA85EF9}"/>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1-5018-4BBC-8192-004CCFA85EF9}"/>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2-5018-4BBC-8192-004CCFA85EF9}"/>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3-5018-4BBC-8192-004CCFA85EF9}"/>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4-5018-4BBC-8192-004CCFA85EF9}"/>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5-5018-4BBC-8192-004CCFA85EF9}"/>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6-5018-4BBC-8192-004CCFA85EF9}"/>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7-5018-4BBC-8192-004CCFA85EF9}"/>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8-5018-4BBC-8192-004CCFA85EF9}"/>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9-5018-4BBC-8192-004CCFA85EF9}"/>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A-5018-4BBC-8192-004CCFA85EF9}"/>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B-5018-4BBC-8192-004CCFA85EF9}"/>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C-5018-4BBC-8192-004CCFA85EF9}"/>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D-5018-4BBC-8192-004CCFA85EF9}"/>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E-5018-4BBC-8192-004CCFA85EF9}"/>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F-5018-4BBC-8192-004CCFA85EF9}"/>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0-5018-4BBC-8192-004CCFA85EF9}"/>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1-5018-4BBC-8192-004CCFA85EF9}"/>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2-5018-4BBC-8192-004CCFA85EF9}"/>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3-5018-4BBC-8192-004CCFA85EF9}"/>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4-5018-4BBC-8192-004CCFA85EF9}"/>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5-5018-4BBC-8192-004CCFA85EF9}"/>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6-5018-4BBC-8192-004CCFA85EF9}"/>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7-5018-4BBC-8192-004CCFA85EF9}"/>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8-5018-4BBC-8192-004CCFA85EF9}"/>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9-5018-4BBC-8192-004CCFA85EF9}"/>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A-5018-4BBC-8192-004CCFA85EF9}"/>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B-5018-4BBC-8192-004CCFA85EF9}"/>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C-5018-4BBC-8192-004CCFA85EF9}"/>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D-5018-4BBC-8192-004CCFA85EF9}"/>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E-5018-4BBC-8192-004CCFA85EF9}"/>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F-5018-4BBC-8192-004CCFA85EF9}"/>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0-5018-4BBC-8192-004CCFA85EF9}"/>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1-5018-4BBC-8192-004CCFA85EF9}"/>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2-5018-4BBC-8192-004CCFA85EF9}"/>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3-5018-4BBC-8192-004CCFA85EF9}"/>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4-5018-4BBC-8192-004CCFA85EF9}"/>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5-5018-4BBC-8192-004CCFA85EF9}"/>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6-5018-4BBC-8192-004CCFA85EF9}"/>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7-5018-4BBC-8192-004CCFA85EF9}"/>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8-5018-4BBC-8192-004CCFA85EF9}"/>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9-5018-4BBC-8192-004CCFA85EF9}"/>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A-5018-4BBC-8192-004CCFA85EF9}"/>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B-5018-4BBC-8192-004CCFA85EF9}"/>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C-5018-4BBC-8192-004CCFA85EF9}"/>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D-5018-4BBC-8192-004CCFA85EF9}"/>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E-5018-4BBC-8192-004CCFA85EF9}"/>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F-5018-4BBC-8192-004CCFA85EF9}"/>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0-5018-4BBC-8192-004CCFA85EF9}"/>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1-5018-4BBC-8192-004CCFA85EF9}"/>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2-5018-4BBC-8192-004CCFA85EF9}"/>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3-5018-4BBC-8192-004CCFA85EF9}"/>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4-5018-4BBC-8192-004CCFA85EF9}"/>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5-5018-4BBC-8192-004CCFA85EF9}"/>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6-5018-4BBC-8192-004CCFA85EF9}"/>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7-5018-4BBC-8192-004CCFA85EF9}"/>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8-5018-4BBC-8192-004CCFA85EF9}"/>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9-5018-4BBC-8192-004CCFA85EF9}"/>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A-5018-4BBC-8192-004CCFA85EF9}"/>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B-5018-4BBC-8192-004CCFA85EF9}"/>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C-5018-4BBC-8192-004CCFA85EF9}"/>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D-5018-4BBC-8192-004CCFA85EF9}"/>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E-5018-4BBC-8192-004CCFA85EF9}"/>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F-5018-4BBC-8192-004CCFA85EF9}"/>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0-5018-4BBC-8192-004CCFA85EF9}"/>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1-5018-4BBC-8192-004CCFA85EF9}"/>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2-5018-4BBC-8192-004CCFA85EF9}"/>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3-5018-4BBC-8192-004CCFA85EF9}"/>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4-5018-4BBC-8192-004CCFA85EF9}"/>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5-5018-4BBC-8192-004CCFA85EF9}"/>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6-5018-4BBC-8192-004CCFA85EF9}"/>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7-5018-4BBC-8192-004CCFA85EF9}"/>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8-5018-4BBC-8192-004CCFA85EF9}"/>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9-5018-4BBC-8192-004CCFA85EF9}"/>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A-5018-4BBC-8192-004CCFA85EF9}"/>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B-5018-4BBC-8192-004CCFA85EF9}"/>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C-5018-4BBC-8192-004CCFA85EF9}"/>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D-5018-4BBC-8192-004CCFA85EF9}"/>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E-5018-4BBC-8192-004CCFA85EF9}"/>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F-5018-4BBC-8192-004CCFA85EF9}"/>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0-5018-4BBC-8192-004CCFA85EF9}"/>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1-5018-4BBC-8192-004CCFA85EF9}"/>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2-5018-4BBC-8192-004CCFA85EF9}"/>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3-5018-4BBC-8192-004CCFA85EF9}"/>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4-5018-4BBC-8192-004CCFA85EF9}"/>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5-5018-4BBC-8192-004CCFA85EF9}"/>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6-5018-4BBC-8192-004CCFA85EF9}"/>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7-5018-4BBC-8192-004CCFA85EF9}"/>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8-5018-4BBC-8192-004CCFA85EF9}"/>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9-5018-4BBC-8192-004CCFA85EF9}"/>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A-5018-4BBC-8192-004CCFA85EF9}"/>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B-5018-4BBC-8192-004CCFA85EF9}"/>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C-5018-4BBC-8192-004CCFA85EF9}"/>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D-5018-4BBC-8192-004CCFA85EF9}"/>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E-5018-4BBC-8192-004CCFA85EF9}"/>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F-5018-4BBC-8192-004CCFA85EF9}"/>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0-5018-4BBC-8192-004CCFA85EF9}"/>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1-5018-4BBC-8192-004CCFA85EF9}"/>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2-5018-4BBC-8192-004CCFA85EF9}"/>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3-5018-4BBC-8192-004CCFA85EF9}"/>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4-5018-4BBC-8192-004CCFA85EF9}"/>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5-5018-4BBC-8192-004CCFA85EF9}"/>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6-5018-4BBC-8192-004CCFA85EF9}"/>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7-5018-4BBC-8192-004CCFA85EF9}"/>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8-5018-4BBC-8192-004CCFA85EF9}"/>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9-5018-4BBC-8192-004CCFA85EF9}"/>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A-5018-4BBC-8192-004CCFA85EF9}"/>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B-5018-4BBC-8192-004CCFA85EF9}"/>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C-5018-4BBC-8192-004CCFA85EF9}"/>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D-5018-4BBC-8192-004CCFA85EF9}"/>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E-5018-4BBC-8192-004CCFA85EF9}"/>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F-5018-4BBC-8192-004CCFA85EF9}"/>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0-5018-4BBC-8192-004CCFA85EF9}"/>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1-5018-4BBC-8192-004CCFA85EF9}"/>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2-5018-4BBC-8192-004CCFA85EF9}"/>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3-5018-4BBC-8192-004CCFA85EF9}"/>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4-5018-4BBC-8192-004CCFA85EF9}"/>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5-5018-4BBC-8192-004CCFA85EF9}"/>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6-5018-4BBC-8192-004CCFA85EF9}"/>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7-5018-4BBC-8192-004CCFA85EF9}"/>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8-5018-4BBC-8192-004CCFA85EF9}"/>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9-5018-4BBC-8192-004CCFA85EF9}"/>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A-5018-4BBC-8192-004CCFA85EF9}"/>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B-5018-4BBC-8192-004CCFA85EF9}"/>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C-5018-4BBC-8192-004CCFA85EF9}"/>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D-5018-4BBC-8192-004CCFA85EF9}"/>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E-5018-4BBC-8192-004CCFA85EF9}"/>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F-5018-4BBC-8192-004CCFA85EF9}"/>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0-5018-4BBC-8192-004CCFA85EF9}"/>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1-5018-4BBC-8192-004CCFA85EF9}"/>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2-5018-4BBC-8192-004CCFA85EF9}"/>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3-5018-4BBC-8192-004CCFA85EF9}"/>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4-5018-4BBC-8192-004CCFA85EF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2">
                        <a:lumMod val="50000"/>
                      </a:schemeClr>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'S5'!$C$34:$C$230</c:f>
              <c:numCache>
                <c:formatCode>0</c:formatCode>
                <c:ptCount val="197"/>
                <c:pt idx="4">
                  <c:v>97.187719362980715</c:v>
                </c:pt>
                <c:pt idx="5">
                  <c:v>80.597000000000008</c:v>
                </c:pt>
                <c:pt idx="6">
                  <c:v>92.521799999999999</c:v>
                </c:pt>
                <c:pt idx="7">
                  <c:v>97.560999999999993</c:v>
                </c:pt>
                <c:pt idx="8">
                  <c:v>85.920400000000001</c:v>
                </c:pt>
                <c:pt idx="9">
                  <c:v>95.971599999999995</c:v>
                </c:pt>
                <c:pt idx="10">
                  <c:v>83.692599999999999</c:v>
                </c:pt>
                <c:pt idx="12">
                  <c:v>94.196202795867976</c:v>
                </c:pt>
                <c:pt idx="13">
                  <c:v>100</c:v>
                </c:pt>
                <c:pt idx="14">
                  <c:v>100</c:v>
                </c:pt>
                <c:pt idx="15">
                  <c:v>100</c:v>
                </c:pt>
                <c:pt idx="16">
                  <c:v>100</c:v>
                </c:pt>
              </c:numCache>
            </c:numRef>
          </c:xVal>
          <c:yVal>
            <c:numRef>
              <c:f>'S5'!$D$34:$D$230</c:f>
              <c:numCache>
                <c:formatCode>0</c:formatCode>
                <c:ptCount val="197"/>
                <c:pt idx="0">
                  <c:v>2.5</c:v>
                </c:pt>
                <c:pt idx="1">
                  <c:v>2.770519262981574</c:v>
                </c:pt>
                <c:pt idx="2">
                  <c:v>3.0063</c:v>
                </c:pt>
                <c:pt idx="3">
                  <c:v>4</c:v>
                </c:pt>
                <c:pt idx="4">
                  <c:v>4.0815999999999999</c:v>
                </c:pt>
                <c:pt idx="5">
                  <c:v>6.5217000000000001</c:v>
                </c:pt>
                <c:pt idx="6">
                  <c:v>10.087</c:v>
                </c:pt>
                <c:pt idx="7">
                  <c:v>14.6341</c:v>
                </c:pt>
                <c:pt idx="8">
                  <c:v>15.721399999999999</c:v>
                </c:pt>
                <c:pt idx="9">
                  <c:v>20.142199999999999</c:v>
                </c:pt>
                <c:pt idx="10">
                  <c:v>21.6981</c:v>
                </c:pt>
                <c:pt idx="11">
                  <c:v>22.200399999999998</c:v>
                </c:pt>
                <c:pt idx="12">
                  <c:v>67.759562841530055</c:v>
                </c:pt>
                <c:pt idx="13">
                  <c:v>94.871799999999993</c:v>
                </c:pt>
                <c:pt idx="14">
                  <c:v>100</c:v>
                </c:pt>
                <c:pt idx="15">
                  <c:v>100</c:v>
                </c:pt>
                <c:pt idx="16">
                  <c:v>100</c:v>
                </c:pt>
              </c:numCache>
            </c:numRef>
          </c:yVal>
          <c:smooth val="0"/>
          <c:extLst>
            <c:ext xmlns:c15="http://schemas.microsoft.com/office/drawing/2012/chart" uri="{02D57815-91ED-43cb-92C2-25804820EDAC}">
              <c15:datalabelsRange>
                <c15:f>'S5'!$B$34:$B$98</c15:f>
                <c15:dlblRangeCache>
                  <c:ptCount val="65"/>
                  <c:pt idx="0">
                    <c:v>AFG</c:v>
                  </c:pt>
                  <c:pt idx="1">
                    <c:v>IRQ</c:v>
                  </c:pt>
                  <c:pt idx="2">
                    <c:v>TUN</c:v>
                  </c:pt>
                  <c:pt idx="3">
                    <c:v>YEM</c:v>
                  </c:pt>
                  <c:pt idx="4">
                    <c:v>PSE</c:v>
                  </c:pt>
                  <c:pt idx="5">
                    <c:v>SDN</c:v>
                  </c:pt>
                  <c:pt idx="6">
                    <c:v>MAR</c:v>
                  </c:pt>
                  <c:pt idx="7">
                    <c:v>SYR</c:v>
                  </c:pt>
                  <c:pt idx="8">
                    <c:v>PAK</c:v>
                  </c:pt>
                  <c:pt idx="9">
                    <c:v>SOM</c:v>
                  </c:pt>
                  <c:pt idx="10">
                    <c:v>IRN</c:v>
                  </c:pt>
                  <c:pt idx="11">
                    <c:v>JOR</c:v>
                  </c:pt>
                  <c:pt idx="12">
                    <c:v>EGY</c:v>
                  </c:pt>
                  <c:pt idx="13">
                    <c:v>OMN</c:v>
                  </c:pt>
                  <c:pt idx="14">
                    <c:v>KWT</c:v>
                  </c:pt>
                  <c:pt idx="15">
                    <c:v>QAT</c:v>
                  </c:pt>
                  <c:pt idx="16">
                    <c:v>SAU</c:v>
                  </c:pt>
                  <c:pt idx="17">
                    <c:v>BHR</c:v>
                  </c:pt>
                  <c:pt idx="18">
                    <c:v>DJI</c:v>
                  </c:pt>
                  <c:pt idx="19">
                    <c:v>LBN</c:v>
                  </c:pt>
                  <c:pt idx="20">
                    <c:v>LBY</c:v>
                  </c:pt>
                  <c:pt idx="21">
                    <c:v>ARE</c:v>
                  </c:pt>
                </c15:dlblRangeCache>
              </c15:datalabelsRange>
            </c:ext>
            <c:ext xmlns:c16="http://schemas.microsoft.com/office/drawing/2014/chart" uri="{C3380CC4-5D6E-409C-BE32-E72D297353CC}">
              <c16:uniqueId val="{00000000-28B1-4A0D-8FA9-9A4A27DBCAA8}"/>
            </c:ext>
          </c:extLst>
        </c:ser>
        <c:dLbls>
          <c:showLegendKey val="0"/>
          <c:showVal val="0"/>
          <c:showCatName val="0"/>
          <c:showSerName val="0"/>
          <c:showPercent val="0"/>
          <c:showBubbleSize val="0"/>
        </c:dLbls>
        <c:axId val="137445119"/>
        <c:axId val="147111999"/>
      </c:scatterChart>
      <c:valAx>
        <c:axId val="137445119"/>
        <c:scaling>
          <c:orientation val="minMax"/>
          <c:max val="100"/>
          <c:min val="0"/>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Improved</a:t>
                </a:r>
                <a:r>
                  <a:rPr lang="en-US" baseline="0"/>
                  <a:t> sanitation </a:t>
                </a:r>
                <a:r>
                  <a:rPr lang="en-US"/>
                  <a: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111999"/>
        <c:crosses val="autoZero"/>
        <c:crossBetween val="midCat"/>
      </c:valAx>
      <c:valAx>
        <c:axId val="147111999"/>
        <c:scaling>
          <c:orientation val="minMax"/>
          <c:max val="100"/>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Basic service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445119"/>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'S5'!$J$32</c:f>
          <c:strCache>
            <c:ptCount val="1"/>
            <c:pt idx="0">
              <c:v>Improved and usable sanitation vs basic</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rgbClr val="51B453"/>
              </a:solidFill>
              <a:latin typeface="+mn-lt"/>
              <a:ea typeface="+mn-ea"/>
              <a:cs typeface="+mn-cs"/>
            </a:defRPr>
          </a:pPr>
          <a:endParaRPr lang="en-US"/>
        </a:p>
      </c:txPr>
    </c:title>
    <c:autoTitleDeleted val="0"/>
    <c:plotArea>
      <c:layout/>
      <c:scatterChart>
        <c:scatterStyle val="lineMarker"/>
        <c:varyColors val="0"/>
        <c:ser>
          <c:idx val="0"/>
          <c:order val="0"/>
          <c:tx>
            <c:strRef>
              <c:f>'S5'!$M$33</c:f>
              <c:strCache>
                <c:ptCount val="1"/>
                <c:pt idx="0">
                  <c:v>Basic sanitation</c:v>
                </c:pt>
              </c:strCache>
            </c:strRef>
          </c:tx>
          <c:spPr>
            <a:ln w="25400" cap="rnd">
              <a:noFill/>
              <a:round/>
            </a:ln>
            <a:effectLst/>
          </c:spPr>
          <c:marker>
            <c:symbol val="circle"/>
            <c:size val="14"/>
            <c:spPr>
              <a:solidFill>
                <a:schemeClr val="accent6">
                  <a:lumMod val="60000"/>
                  <a:lumOff val="40000"/>
                  <a:alpha val="50000"/>
                </a:schemeClr>
              </a:solidFill>
              <a:ln w="9525">
                <a:noFill/>
              </a:ln>
              <a:effectLst/>
            </c:spPr>
          </c:marker>
          <c:dLbls>
            <c:dLbl>
              <c:idx val="0"/>
              <c:tx>
                <c:rich>
                  <a:bodyPr/>
                  <a:lstStyle/>
                  <a:p>
                    <a:fld id="{7D5B8F6E-6C97-48D1-A952-9B4DA1B83DD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4C3A-408A-ABF4-1A8668034550}"/>
                </c:ext>
              </c:extLst>
            </c:dLbl>
            <c:dLbl>
              <c:idx val="1"/>
              <c:tx>
                <c:rich>
                  <a:bodyPr/>
                  <a:lstStyle/>
                  <a:p>
                    <a:fld id="{3B005BCF-8663-40BD-AB0E-2E49C069062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4C3A-408A-ABF4-1A8668034550}"/>
                </c:ext>
              </c:extLst>
            </c:dLbl>
            <c:dLbl>
              <c:idx val="2"/>
              <c:tx>
                <c:rich>
                  <a:bodyPr/>
                  <a:lstStyle/>
                  <a:p>
                    <a:fld id="{69AC06FF-FEC6-4663-9EDF-C7409AFEDCB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4C3A-408A-ABF4-1A8668034550}"/>
                </c:ext>
              </c:extLst>
            </c:dLbl>
            <c:dLbl>
              <c:idx val="3"/>
              <c:tx>
                <c:rich>
                  <a:bodyPr/>
                  <a:lstStyle/>
                  <a:p>
                    <a:fld id="{0E3FA2EA-DCCD-45E0-B6E0-0FD86F40604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4C3A-408A-ABF4-1A8668034550}"/>
                </c:ext>
              </c:extLst>
            </c:dLbl>
            <c:dLbl>
              <c:idx val="4"/>
              <c:tx>
                <c:rich>
                  <a:bodyPr/>
                  <a:lstStyle/>
                  <a:p>
                    <a:fld id="{6475AA81-4286-4FEC-984D-7E28675CE9A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4C3A-408A-ABF4-1A8668034550}"/>
                </c:ext>
              </c:extLst>
            </c:dLbl>
            <c:dLbl>
              <c:idx val="5"/>
              <c:tx>
                <c:rich>
                  <a:bodyPr/>
                  <a:lstStyle/>
                  <a:p>
                    <a:fld id="{313D4FCC-1DF5-4DDF-91D2-A9DF886DFE5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4C3A-408A-ABF4-1A8668034550}"/>
                </c:ext>
              </c:extLst>
            </c:dLbl>
            <c:dLbl>
              <c:idx val="6"/>
              <c:tx>
                <c:rich>
                  <a:bodyPr/>
                  <a:lstStyle/>
                  <a:p>
                    <a:fld id="{7EF004ED-C2A2-49B9-9BC2-FF4B5A4C140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4C3A-408A-ABF4-1A8668034550}"/>
                </c:ext>
              </c:extLst>
            </c:dLbl>
            <c:dLbl>
              <c:idx val="7"/>
              <c:tx>
                <c:rich>
                  <a:bodyPr/>
                  <a:lstStyle/>
                  <a:p>
                    <a:fld id="{DCF6AAB6-5F21-47BE-9375-87CE88F4E6B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4C3A-408A-ABF4-1A8668034550}"/>
                </c:ext>
              </c:extLst>
            </c:dLbl>
            <c:dLbl>
              <c:idx val="8"/>
              <c:tx>
                <c:rich>
                  <a:bodyPr/>
                  <a:lstStyle/>
                  <a:p>
                    <a:fld id="{0FE2A102-E91D-4238-8D52-78D3867A3E4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4C3A-408A-ABF4-1A8668034550}"/>
                </c:ext>
              </c:extLst>
            </c:dLbl>
            <c:dLbl>
              <c:idx val="9"/>
              <c:tx>
                <c:rich>
                  <a:bodyPr/>
                  <a:lstStyle/>
                  <a:p>
                    <a:fld id="{1429B9F0-FD19-4867-B35F-4B7761BABF8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4C3A-408A-ABF4-1A8668034550}"/>
                </c:ext>
              </c:extLst>
            </c:dLbl>
            <c:dLbl>
              <c:idx val="10"/>
              <c:tx>
                <c:rich>
                  <a:bodyPr/>
                  <a:lstStyle/>
                  <a:p>
                    <a:fld id="{6A6A12A2-2A79-407B-819B-3159888EC13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4C3A-408A-ABF4-1A8668034550}"/>
                </c:ext>
              </c:extLst>
            </c:dLbl>
            <c:dLbl>
              <c:idx val="11"/>
              <c:tx>
                <c:rich>
                  <a:bodyPr/>
                  <a:lstStyle/>
                  <a:p>
                    <a:fld id="{F6F036C4-1430-4D23-9D63-44038F56E5C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4C3A-408A-ABF4-1A8668034550}"/>
                </c:ext>
              </c:extLst>
            </c:dLbl>
            <c:dLbl>
              <c:idx val="12"/>
              <c:tx>
                <c:rich>
                  <a:bodyPr/>
                  <a:lstStyle/>
                  <a:p>
                    <a:fld id="{15B200F3-F62C-43C6-BD68-813B3D98ABA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4C3A-408A-ABF4-1A8668034550}"/>
                </c:ext>
              </c:extLst>
            </c:dLbl>
            <c:dLbl>
              <c:idx val="13"/>
              <c:tx>
                <c:rich>
                  <a:bodyPr/>
                  <a:lstStyle/>
                  <a:p>
                    <a:fld id="{934DBB52-ADDB-4D97-85CC-E4702084B0C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4C3A-408A-ABF4-1A8668034550}"/>
                </c:ext>
              </c:extLst>
            </c:dLbl>
            <c:dLbl>
              <c:idx val="14"/>
              <c:tx>
                <c:rich>
                  <a:bodyPr/>
                  <a:lstStyle/>
                  <a:p>
                    <a:fld id="{3EE83FE2-2F95-4D86-B177-040ADC28278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4C3A-408A-ABF4-1A8668034550}"/>
                </c:ext>
              </c:extLst>
            </c:dLbl>
            <c:dLbl>
              <c:idx val="15"/>
              <c:tx>
                <c:rich>
                  <a:bodyPr/>
                  <a:lstStyle/>
                  <a:p>
                    <a:fld id="{3525567E-4617-417C-A145-553F2B28D73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4C3A-408A-ABF4-1A8668034550}"/>
                </c:ext>
              </c:extLst>
            </c:dLbl>
            <c:dLbl>
              <c:idx val="16"/>
              <c:tx>
                <c:rich>
                  <a:bodyPr/>
                  <a:lstStyle/>
                  <a:p>
                    <a:fld id="{FE3CAB6A-D760-4324-A9AB-D61C3E7F5D9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4C3A-408A-ABF4-1A8668034550}"/>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C3A-408A-ABF4-1A8668034550}"/>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C3A-408A-ABF4-1A8668034550}"/>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C3A-408A-ABF4-1A8668034550}"/>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C3A-408A-ABF4-1A8668034550}"/>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C3A-408A-ABF4-1A8668034550}"/>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C3A-408A-ABF4-1A8668034550}"/>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C3A-408A-ABF4-1A8668034550}"/>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C3A-408A-ABF4-1A8668034550}"/>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C3A-408A-ABF4-1A8668034550}"/>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4C3A-408A-ABF4-1A8668034550}"/>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4C3A-408A-ABF4-1A8668034550}"/>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4C3A-408A-ABF4-1A8668034550}"/>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4C3A-408A-ABF4-1A8668034550}"/>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4C3A-408A-ABF4-1A8668034550}"/>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4C3A-408A-ABF4-1A8668034550}"/>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4C3A-408A-ABF4-1A8668034550}"/>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4C3A-408A-ABF4-1A8668034550}"/>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4C3A-408A-ABF4-1A8668034550}"/>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4C3A-408A-ABF4-1A8668034550}"/>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4C3A-408A-ABF4-1A8668034550}"/>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4C3A-408A-ABF4-1A8668034550}"/>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4C3A-408A-ABF4-1A8668034550}"/>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4C3A-408A-ABF4-1A8668034550}"/>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4C3A-408A-ABF4-1A8668034550}"/>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4C3A-408A-ABF4-1A8668034550}"/>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4C3A-408A-ABF4-1A8668034550}"/>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4C3A-408A-ABF4-1A8668034550}"/>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4C3A-408A-ABF4-1A8668034550}"/>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4C3A-408A-ABF4-1A8668034550}"/>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4C3A-408A-ABF4-1A8668034550}"/>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4C3A-408A-ABF4-1A8668034550}"/>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4C3A-408A-ABF4-1A8668034550}"/>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4C3A-408A-ABF4-1A8668034550}"/>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4C3A-408A-ABF4-1A8668034550}"/>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4C3A-408A-ABF4-1A8668034550}"/>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4C3A-408A-ABF4-1A8668034550}"/>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4C3A-408A-ABF4-1A8668034550}"/>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4C3A-408A-ABF4-1A8668034550}"/>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4C3A-408A-ABF4-1A8668034550}"/>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4C3A-408A-ABF4-1A8668034550}"/>
                </c:ext>
              </c:extLst>
            </c:dLbl>
            <c:dLbl>
              <c:idx val="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4C3A-408A-ABF4-1A8668034550}"/>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A-4C3A-408A-ABF4-1A8668034550}"/>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B-4C3A-408A-ABF4-1A8668034550}"/>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C-4C3A-408A-ABF4-1A8668034550}"/>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D-4C3A-408A-ABF4-1A8668034550}"/>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E-4C3A-408A-ABF4-1A8668034550}"/>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F-4C3A-408A-ABF4-1A8668034550}"/>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0-4C3A-408A-ABF4-1A8668034550}"/>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1-4C3A-408A-ABF4-1A8668034550}"/>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2-4C3A-408A-ABF4-1A8668034550}"/>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3-4C3A-408A-ABF4-1A8668034550}"/>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4-4C3A-408A-ABF4-1A8668034550}"/>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5-4C3A-408A-ABF4-1A8668034550}"/>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6-4C3A-408A-ABF4-1A8668034550}"/>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7-4C3A-408A-ABF4-1A8668034550}"/>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8-4C3A-408A-ABF4-1A8668034550}"/>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9-4C3A-408A-ABF4-1A8668034550}"/>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A-4C3A-408A-ABF4-1A8668034550}"/>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B-4C3A-408A-ABF4-1A8668034550}"/>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C-4C3A-408A-ABF4-1A8668034550}"/>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D-4C3A-408A-ABF4-1A8668034550}"/>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E-4C3A-408A-ABF4-1A8668034550}"/>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F-4C3A-408A-ABF4-1A8668034550}"/>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0-4C3A-408A-ABF4-1A8668034550}"/>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1-4C3A-408A-ABF4-1A8668034550}"/>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2-4C3A-408A-ABF4-1A8668034550}"/>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3-4C3A-408A-ABF4-1A8668034550}"/>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4-4C3A-408A-ABF4-1A8668034550}"/>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5-4C3A-408A-ABF4-1A8668034550}"/>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6-4C3A-408A-ABF4-1A8668034550}"/>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7-4C3A-408A-ABF4-1A8668034550}"/>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8-4C3A-408A-ABF4-1A8668034550}"/>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9-4C3A-408A-ABF4-1A8668034550}"/>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A-4C3A-408A-ABF4-1A8668034550}"/>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B-4C3A-408A-ABF4-1A8668034550}"/>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C-4C3A-408A-ABF4-1A8668034550}"/>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D-4C3A-408A-ABF4-1A8668034550}"/>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E-4C3A-408A-ABF4-1A8668034550}"/>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F-4C3A-408A-ABF4-1A8668034550}"/>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0-4C3A-408A-ABF4-1A8668034550}"/>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1-4C3A-408A-ABF4-1A8668034550}"/>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2-4C3A-408A-ABF4-1A8668034550}"/>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3-4C3A-408A-ABF4-1A8668034550}"/>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4-4C3A-408A-ABF4-1A8668034550}"/>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5-4C3A-408A-ABF4-1A8668034550}"/>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6-4C3A-408A-ABF4-1A8668034550}"/>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7-4C3A-408A-ABF4-1A8668034550}"/>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8-4C3A-408A-ABF4-1A8668034550}"/>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9-4C3A-408A-ABF4-1A8668034550}"/>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A-4C3A-408A-ABF4-1A8668034550}"/>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B-4C3A-408A-ABF4-1A8668034550}"/>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C-4C3A-408A-ABF4-1A8668034550}"/>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D-4C3A-408A-ABF4-1A8668034550}"/>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E-4C3A-408A-ABF4-1A8668034550}"/>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F-4C3A-408A-ABF4-1A8668034550}"/>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0-4C3A-408A-ABF4-1A8668034550}"/>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1-4C3A-408A-ABF4-1A8668034550}"/>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2-4C3A-408A-ABF4-1A8668034550}"/>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3-4C3A-408A-ABF4-1A8668034550}"/>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4-4C3A-408A-ABF4-1A8668034550}"/>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5-4C3A-408A-ABF4-1A8668034550}"/>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6-4C3A-408A-ABF4-1A8668034550}"/>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7-4C3A-408A-ABF4-1A8668034550}"/>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8-4C3A-408A-ABF4-1A8668034550}"/>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9-4C3A-408A-ABF4-1A8668034550}"/>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A-4C3A-408A-ABF4-1A8668034550}"/>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B-4C3A-408A-ABF4-1A8668034550}"/>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C-4C3A-408A-ABF4-1A8668034550}"/>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D-4C3A-408A-ABF4-1A8668034550}"/>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E-4C3A-408A-ABF4-1A8668034550}"/>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F-4C3A-408A-ABF4-1A8668034550}"/>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0-4C3A-408A-ABF4-1A8668034550}"/>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1-4C3A-408A-ABF4-1A8668034550}"/>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2-4C3A-408A-ABF4-1A8668034550}"/>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3-4C3A-408A-ABF4-1A8668034550}"/>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4-4C3A-408A-ABF4-1A8668034550}"/>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5-4C3A-408A-ABF4-1A8668034550}"/>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6-4C3A-408A-ABF4-1A8668034550}"/>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7-4C3A-408A-ABF4-1A8668034550}"/>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8-4C3A-408A-ABF4-1A8668034550}"/>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9-4C3A-408A-ABF4-1A8668034550}"/>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A-4C3A-408A-ABF4-1A8668034550}"/>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B-4C3A-408A-ABF4-1A8668034550}"/>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C-4C3A-408A-ABF4-1A8668034550}"/>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D-4C3A-408A-ABF4-1A8668034550}"/>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E-4C3A-408A-ABF4-1A8668034550}"/>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F-4C3A-408A-ABF4-1A8668034550}"/>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0-4C3A-408A-ABF4-1A8668034550}"/>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1-4C3A-408A-ABF4-1A8668034550}"/>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2-4C3A-408A-ABF4-1A8668034550}"/>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3-4C3A-408A-ABF4-1A8668034550}"/>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4-4C3A-408A-ABF4-1A8668034550}"/>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5-4C3A-408A-ABF4-1A8668034550}"/>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6-4C3A-408A-ABF4-1A8668034550}"/>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7-4C3A-408A-ABF4-1A8668034550}"/>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8-4C3A-408A-ABF4-1A8668034550}"/>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9-4C3A-408A-ABF4-1A8668034550}"/>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A-4C3A-408A-ABF4-1A8668034550}"/>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B-4C3A-408A-ABF4-1A8668034550}"/>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C-4C3A-408A-ABF4-1A8668034550}"/>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D-4C3A-408A-ABF4-1A8668034550}"/>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E-4C3A-408A-ABF4-1A8668034550}"/>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F-4C3A-408A-ABF4-1A8668034550}"/>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0-4C3A-408A-ABF4-1A8668034550}"/>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1-4C3A-408A-ABF4-1A8668034550}"/>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2-4C3A-408A-ABF4-1A8668034550}"/>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3-4C3A-408A-ABF4-1A8668034550}"/>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4-4C3A-408A-ABF4-1A8668034550}"/>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5-4C3A-408A-ABF4-1A8668034550}"/>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6-4C3A-408A-ABF4-1A8668034550}"/>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7-4C3A-408A-ABF4-1A8668034550}"/>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8-4C3A-408A-ABF4-1A8668034550}"/>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9-4C3A-408A-ABF4-1A8668034550}"/>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A-4C3A-408A-ABF4-1A8668034550}"/>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B-4C3A-408A-ABF4-1A8668034550}"/>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C-4C3A-408A-ABF4-1A8668034550}"/>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D-4C3A-408A-ABF4-1A8668034550}"/>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E-4C3A-408A-ABF4-1A8668034550}"/>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F-4C3A-408A-ABF4-1A8668034550}"/>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0-4C3A-408A-ABF4-1A8668034550}"/>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1-4C3A-408A-ABF4-1A8668034550}"/>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2-4C3A-408A-ABF4-1A8668034550}"/>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3-4C3A-408A-ABF4-1A8668034550}"/>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4-4C3A-408A-ABF4-1A8668034550}"/>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5-4C3A-408A-ABF4-1A8668034550}"/>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6-4C3A-408A-ABF4-1A8668034550}"/>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7-4C3A-408A-ABF4-1A8668034550}"/>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8-4C3A-408A-ABF4-1A8668034550}"/>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9-4C3A-408A-ABF4-1A8668034550}"/>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A-4C3A-408A-ABF4-1A8668034550}"/>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B-4C3A-408A-ABF4-1A8668034550}"/>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C-4C3A-408A-ABF4-1A8668034550}"/>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D-4C3A-408A-ABF4-1A8668034550}"/>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E-4C3A-408A-ABF4-1A8668034550}"/>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F-4C3A-408A-ABF4-1A8668034550}"/>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0-4C3A-408A-ABF4-1A8668034550}"/>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1-4C3A-408A-ABF4-1A8668034550}"/>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2-4C3A-408A-ABF4-1A8668034550}"/>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3-4C3A-408A-ABF4-1A8668034550}"/>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4-4C3A-408A-ABF4-1A866803455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2">
                        <a:lumMod val="50000"/>
                      </a:schemeClr>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'S5'!$L$34:$L$230</c:f>
              <c:numCache>
                <c:formatCode>0</c:formatCode>
                <c:ptCount val="197"/>
                <c:pt idx="0">
                  <c:v>85.068649045521283</c:v>
                </c:pt>
                <c:pt idx="1">
                  <c:v>72.339206583666964</c:v>
                </c:pt>
                <c:pt idx="2">
                  <c:v>93.565399999999997</c:v>
                </c:pt>
                <c:pt idx="3">
                  <c:v>38</c:v>
                </c:pt>
                <c:pt idx="4">
                  <c:v>82.7316</c:v>
                </c:pt>
                <c:pt idx="5">
                  <c:v>70.597049999999996</c:v>
                </c:pt>
                <c:pt idx="6">
                  <c:v>80</c:v>
                </c:pt>
                <c:pt idx="7">
                  <c:v>94.773499999999999</c:v>
                </c:pt>
                <c:pt idx="8">
                  <c:v>77.810900000000004</c:v>
                </c:pt>
                <c:pt idx="9">
                  <c:v>77.488199999999949</c:v>
                </c:pt>
                <c:pt idx="10">
                  <c:v>79.380099999999999</c:v>
                </c:pt>
                <c:pt idx="11">
                  <c:v>83.104100000000003</c:v>
                </c:pt>
                <c:pt idx="12">
                  <c:v>94.196202795867976</c:v>
                </c:pt>
                <c:pt idx="13">
                  <c:v>100</c:v>
                </c:pt>
                <c:pt idx="14">
                  <c:v>100</c:v>
                </c:pt>
                <c:pt idx="15">
                  <c:v>100</c:v>
                </c:pt>
                <c:pt idx="16">
                  <c:v>100</c:v>
                </c:pt>
              </c:numCache>
            </c:numRef>
          </c:xVal>
          <c:yVal>
            <c:numRef>
              <c:f>'S5'!$M$34:$M$230</c:f>
              <c:numCache>
                <c:formatCode>0</c:formatCode>
                <c:ptCount val="197"/>
                <c:pt idx="0">
                  <c:v>2.5</c:v>
                </c:pt>
                <c:pt idx="1">
                  <c:v>2.770519262981574</c:v>
                </c:pt>
                <c:pt idx="2">
                  <c:v>3.0063</c:v>
                </c:pt>
                <c:pt idx="3">
                  <c:v>4</c:v>
                </c:pt>
                <c:pt idx="4">
                  <c:v>4.0815999999999999</c:v>
                </c:pt>
                <c:pt idx="5">
                  <c:v>6.5217000000000001</c:v>
                </c:pt>
                <c:pt idx="6">
                  <c:v>10.087</c:v>
                </c:pt>
                <c:pt idx="7">
                  <c:v>14.6341</c:v>
                </c:pt>
                <c:pt idx="8">
                  <c:v>15.721399999999999</c:v>
                </c:pt>
                <c:pt idx="9">
                  <c:v>20.142199999999999</c:v>
                </c:pt>
                <c:pt idx="10">
                  <c:v>21.6981</c:v>
                </c:pt>
                <c:pt idx="11">
                  <c:v>22.200399999999998</c:v>
                </c:pt>
                <c:pt idx="12">
                  <c:v>67.759562841530055</c:v>
                </c:pt>
                <c:pt idx="13">
                  <c:v>94.871799999999993</c:v>
                </c:pt>
                <c:pt idx="14">
                  <c:v>100</c:v>
                </c:pt>
                <c:pt idx="15">
                  <c:v>100</c:v>
                </c:pt>
                <c:pt idx="16">
                  <c:v>100</c:v>
                </c:pt>
              </c:numCache>
            </c:numRef>
          </c:yVal>
          <c:smooth val="0"/>
          <c:extLst>
            <c:ext xmlns:c15="http://schemas.microsoft.com/office/drawing/2012/chart" uri="{02D57815-91ED-43cb-92C2-25804820EDAC}">
              <c15:datalabelsRange>
                <c15:f>'S5'!$K$34:$K$98</c15:f>
                <c15:dlblRangeCache>
                  <c:ptCount val="65"/>
                  <c:pt idx="0">
                    <c:v>AFG</c:v>
                  </c:pt>
                  <c:pt idx="1">
                    <c:v>IRQ</c:v>
                  </c:pt>
                  <c:pt idx="2">
                    <c:v>TUN</c:v>
                  </c:pt>
                  <c:pt idx="3">
                    <c:v>YEM</c:v>
                  </c:pt>
                  <c:pt idx="4">
                    <c:v>PSE</c:v>
                  </c:pt>
                  <c:pt idx="5">
                    <c:v>SDN</c:v>
                  </c:pt>
                  <c:pt idx="6">
                    <c:v>MAR</c:v>
                  </c:pt>
                  <c:pt idx="7">
                    <c:v>SYR</c:v>
                  </c:pt>
                  <c:pt idx="8">
                    <c:v>PAK</c:v>
                  </c:pt>
                  <c:pt idx="9">
                    <c:v>SOM</c:v>
                  </c:pt>
                  <c:pt idx="10">
                    <c:v>IRN</c:v>
                  </c:pt>
                  <c:pt idx="11">
                    <c:v>JOR</c:v>
                  </c:pt>
                  <c:pt idx="12">
                    <c:v>EGY</c:v>
                  </c:pt>
                  <c:pt idx="13">
                    <c:v>OMN</c:v>
                  </c:pt>
                  <c:pt idx="14">
                    <c:v>KWT</c:v>
                  </c:pt>
                  <c:pt idx="15">
                    <c:v>QAT</c:v>
                  </c:pt>
                  <c:pt idx="16">
                    <c:v>SAU</c:v>
                  </c:pt>
                  <c:pt idx="17">
                    <c:v>BHR</c:v>
                  </c:pt>
                  <c:pt idx="18">
                    <c:v>DJI</c:v>
                  </c:pt>
                  <c:pt idx="19">
                    <c:v>LBN</c:v>
                  </c:pt>
                  <c:pt idx="20">
                    <c:v>LBY</c:v>
                  </c:pt>
                  <c:pt idx="21">
                    <c:v>ARE</c:v>
                  </c:pt>
                </c15:dlblRangeCache>
              </c15:datalabelsRange>
            </c:ext>
            <c:ext xmlns:c16="http://schemas.microsoft.com/office/drawing/2014/chart" uri="{C3380CC4-5D6E-409C-BE32-E72D297353CC}">
              <c16:uniqueId val="{00000000-C4CF-4AE6-AC8A-8CA35707A5A5}"/>
            </c:ext>
          </c:extLst>
        </c:ser>
        <c:dLbls>
          <c:showLegendKey val="0"/>
          <c:showVal val="0"/>
          <c:showCatName val="0"/>
          <c:showSerName val="0"/>
          <c:showPercent val="0"/>
          <c:showBubbleSize val="0"/>
        </c:dLbls>
        <c:axId val="137445119"/>
        <c:axId val="147111999"/>
      </c:scatterChart>
      <c:valAx>
        <c:axId val="137445119"/>
        <c:scaling>
          <c:orientation val="minMax"/>
          <c:max val="100"/>
          <c:min val="0"/>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Improved and usable sanitation (%)</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111999"/>
        <c:crosses val="autoZero"/>
        <c:crossBetween val="midCat"/>
      </c:valAx>
      <c:valAx>
        <c:axId val="147111999"/>
        <c:scaling>
          <c:orientation val="minMax"/>
          <c:max val="100"/>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Basic service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445119"/>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'S5'!$S$32</c:f>
          <c:strCache>
            <c:ptCount val="1"/>
            <c:pt idx="0">
              <c:v>Improved sanitation vs improved and usable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rgbClr val="51B453"/>
              </a:solidFill>
              <a:latin typeface="+mn-lt"/>
              <a:ea typeface="+mn-ea"/>
              <a:cs typeface="+mn-cs"/>
            </a:defRPr>
          </a:pPr>
          <a:endParaRPr lang="en-US"/>
        </a:p>
      </c:txPr>
    </c:title>
    <c:autoTitleDeleted val="0"/>
    <c:plotArea>
      <c:layout/>
      <c:scatterChart>
        <c:scatterStyle val="lineMarker"/>
        <c:varyColors val="0"/>
        <c:ser>
          <c:idx val="0"/>
          <c:order val="0"/>
          <c:tx>
            <c:strRef>
              <c:f>'S5'!$V$33</c:f>
              <c:strCache>
                <c:ptCount val="1"/>
                <c:pt idx="0">
                  <c:v>Improved and usable sanitation</c:v>
                </c:pt>
              </c:strCache>
            </c:strRef>
          </c:tx>
          <c:spPr>
            <a:ln w="25400" cap="rnd">
              <a:noFill/>
              <a:round/>
            </a:ln>
            <a:effectLst/>
          </c:spPr>
          <c:marker>
            <c:symbol val="circle"/>
            <c:size val="14"/>
            <c:spPr>
              <a:solidFill>
                <a:schemeClr val="accent6">
                  <a:lumMod val="60000"/>
                  <a:lumOff val="40000"/>
                  <a:alpha val="50000"/>
                </a:schemeClr>
              </a:solidFill>
              <a:ln w="9525">
                <a:noFill/>
              </a:ln>
              <a:effectLst/>
            </c:spPr>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0-3BB8-4EA0-A77B-34838D899040}"/>
                </c:ext>
              </c:extLst>
            </c:dLbl>
            <c:dLbl>
              <c:idx val="1"/>
              <c:tx>
                <c:rich>
                  <a:bodyPr/>
                  <a:lstStyle/>
                  <a:p>
                    <a:fld id="{B6D2F991-02FF-4B7F-AA2F-BF78792FEB5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3BB8-4EA0-A77B-34838D899040}"/>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BB8-4EA0-A77B-34838D899040}"/>
                </c:ext>
              </c:extLst>
            </c:dLbl>
            <c:dLbl>
              <c:idx val="3"/>
              <c:tx>
                <c:rich>
                  <a:bodyPr/>
                  <a:lstStyle/>
                  <a:p>
                    <a:fld id="{02285ACC-E44E-4E8F-99A3-416F18717B6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BB8-4EA0-A77B-34838D899040}"/>
                </c:ext>
              </c:extLst>
            </c:dLbl>
            <c:dLbl>
              <c:idx val="4"/>
              <c:tx>
                <c:rich>
                  <a:bodyPr/>
                  <a:lstStyle/>
                  <a:p>
                    <a:fld id="{489F5F8B-A8CB-46CC-8647-EB0492D3127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BB8-4EA0-A77B-34838D899040}"/>
                </c:ext>
              </c:extLst>
            </c:dLbl>
            <c:dLbl>
              <c:idx val="5"/>
              <c:tx>
                <c:rich>
                  <a:bodyPr/>
                  <a:lstStyle/>
                  <a:p>
                    <a:fld id="{A29CF889-3502-45C4-BCA1-CC8DD30EAE6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BB8-4EA0-A77B-34838D899040}"/>
                </c:ext>
              </c:extLst>
            </c:dLbl>
            <c:dLbl>
              <c:idx val="6"/>
              <c:tx>
                <c:rich>
                  <a:bodyPr/>
                  <a:lstStyle/>
                  <a:p>
                    <a:fld id="{AB72D258-A85C-4351-AD55-2CAE300AF6D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BB8-4EA0-A77B-34838D899040}"/>
                </c:ext>
              </c:extLst>
            </c:dLbl>
            <c:dLbl>
              <c:idx val="7"/>
              <c:tx>
                <c:rich>
                  <a:bodyPr/>
                  <a:lstStyle/>
                  <a:p>
                    <a:fld id="{8DA7B21A-CE2A-4B04-B04E-5CF98112BCE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3BB8-4EA0-A77B-34838D899040}"/>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BB8-4EA0-A77B-34838D899040}"/>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BB8-4EA0-A77B-34838D899040}"/>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BB8-4EA0-A77B-34838D899040}"/>
                </c:ext>
              </c:extLst>
            </c:dLbl>
            <c:dLbl>
              <c:idx val="11"/>
              <c:tx>
                <c:rich>
                  <a:bodyPr/>
                  <a:lstStyle/>
                  <a:p>
                    <a:fld id="{685D7C3D-CE03-46A7-83B4-1EBF523E5D1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BB8-4EA0-A77B-34838D899040}"/>
                </c:ext>
              </c:extLst>
            </c:dLbl>
            <c:dLbl>
              <c:idx val="12"/>
              <c:tx>
                <c:rich>
                  <a:bodyPr/>
                  <a:lstStyle/>
                  <a:p>
                    <a:fld id="{A3C82753-4B83-414B-AA55-554F12489EA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BB8-4EA0-A77B-34838D899040}"/>
                </c:ext>
              </c:extLst>
            </c:dLbl>
            <c:dLbl>
              <c:idx val="13"/>
              <c:tx>
                <c:rich>
                  <a:bodyPr/>
                  <a:lstStyle/>
                  <a:p>
                    <a:fld id="{FD14F2F0-7EB4-442C-ADCD-6B533C76D90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3BB8-4EA0-A77B-34838D899040}"/>
                </c:ext>
              </c:extLst>
            </c:dLbl>
            <c:dLbl>
              <c:idx val="14"/>
              <c:tx>
                <c:rich>
                  <a:bodyPr/>
                  <a:lstStyle/>
                  <a:p>
                    <a:fld id="{69D2D00F-4804-4635-982F-722FED77E14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3BB8-4EA0-A77B-34838D899040}"/>
                </c:ext>
              </c:extLst>
            </c:dLbl>
            <c:dLbl>
              <c:idx val="15"/>
              <c:tx>
                <c:rich>
                  <a:bodyPr/>
                  <a:lstStyle/>
                  <a:p>
                    <a:fld id="{B5BC8F13-ECD0-4265-B1E3-E264FAC9F3C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3BB8-4EA0-A77B-34838D899040}"/>
                </c:ext>
              </c:extLst>
            </c:dLbl>
            <c:dLbl>
              <c:idx val="16"/>
              <c:tx>
                <c:rich>
                  <a:bodyPr/>
                  <a:lstStyle/>
                  <a:p>
                    <a:fld id="{7ED2AF95-EF2A-4514-B068-0640D27FCE9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3BB8-4EA0-A77B-34838D899040}"/>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3BB8-4EA0-A77B-34838D899040}"/>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3BB8-4EA0-A77B-34838D899040}"/>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3BB8-4EA0-A77B-34838D899040}"/>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3BB8-4EA0-A77B-34838D899040}"/>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3BB8-4EA0-A77B-34838D899040}"/>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3BB8-4EA0-A77B-34838D899040}"/>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3BB8-4EA0-A77B-34838D899040}"/>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3BB8-4EA0-A77B-34838D899040}"/>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3BB8-4EA0-A77B-34838D899040}"/>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3BB8-4EA0-A77B-34838D899040}"/>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3BB8-4EA0-A77B-34838D899040}"/>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3BB8-4EA0-A77B-34838D899040}"/>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3BB8-4EA0-A77B-34838D899040}"/>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3BB8-4EA0-A77B-34838D899040}"/>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3BB8-4EA0-A77B-34838D899040}"/>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3BB8-4EA0-A77B-34838D899040}"/>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3BB8-4EA0-A77B-34838D899040}"/>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3BB8-4EA0-A77B-34838D899040}"/>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3BB8-4EA0-A77B-34838D899040}"/>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3BB8-4EA0-A77B-34838D899040}"/>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3BB8-4EA0-A77B-34838D899040}"/>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3BB8-4EA0-A77B-34838D899040}"/>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3BB8-4EA0-A77B-34838D899040}"/>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3BB8-4EA0-A77B-34838D899040}"/>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3BB8-4EA0-A77B-34838D899040}"/>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3BB8-4EA0-A77B-34838D899040}"/>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3BB8-4EA0-A77B-34838D899040}"/>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3BB8-4EA0-A77B-34838D899040}"/>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3BB8-4EA0-A77B-34838D899040}"/>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3BB8-4EA0-A77B-34838D899040}"/>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3BB8-4EA0-A77B-34838D899040}"/>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3BB8-4EA0-A77B-34838D899040}"/>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3BB8-4EA0-A77B-34838D899040}"/>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3BB8-4EA0-A77B-34838D899040}"/>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3BB8-4EA0-A77B-34838D899040}"/>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3BB8-4EA0-A77B-34838D899040}"/>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3BB8-4EA0-A77B-34838D899040}"/>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3BB8-4EA0-A77B-34838D899040}"/>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3BB8-4EA0-A77B-34838D899040}"/>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3BB8-4EA0-A77B-34838D899040}"/>
                </c:ext>
              </c:extLst>
            </c:dLbl>
            <c:dLbl>
              <c:idx val="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3BB8-4EA0-A77B-34838D899040}"/>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A-3BB8-4EA0-A77B-34838D899040}"/>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B-3BB8-4EA0-A77B-34838D899040}"/>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C-3BB8-4EA0-A77B-34838D899040}"/>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D-3BB8-4EA0-A77B-34838D899040}"/>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E-3BB8-4EA0-A77B-34838D899040}"/>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F-3BB8-4EA0-A77B-34838D899040}"/>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0-3BB8-4EA0-A77B-34838D899040}"/>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1-3BB8-4EA0-A77B-34838D899040}"/>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2-3BB8-4EA0-A77B-34838D899040}"/>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3-3BB8-4EA0-A77B-34838D899040}"/>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4-3BB8-4EA0-A77B-34838D899040}"/>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5-3BB8-4EA0-A77B-34838D899040}"/>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6-3BB8-4EA0-A77B-34838D899040}"/>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7-3BB8-4EA0-A77B-34838D899040}"/>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8-3BB8-4EA0-A77B-34838D899040}"/>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9-3BB8-4EA0-A77B-34838D899040}"/>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A-3BB8-4EA0-A77B-34838D899040}"/>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B-3BB8-4EA0-A77B-34838D899040}"/>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C-3BB8-4EA0-A77B-34838D899040}"/>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D-3BB8-4EA0-A77B-34838D899040}"/>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E-3BB8-4EA0-A77B-34838D899040}"/>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F-3BB8-4EA0-A77B-34838D899040}"/>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0-3BB8-4EA0-A77B-34838D899040}"/>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1-3BB8-4EA0-A77B-34838D899040}"/>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2-3BB8-4EA0-A77B-34838D899040}"/>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3-3BB8-4EA0-A77B-34838D899040}"/>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4-3BB8-4EA0-A77B-34838D899040}"/>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5-3BB8-4EA0-A77B-34838D899040}"/>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6-3BB8-4EA0-A77B-34838D899040}"/>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7-3BB8-4EA0-A77B-34838D899040}"/>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8-3BB8-4EA0-A77B-34838D899040}"/>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9-3BB8-4EA0-A77B-34838D899040}"/>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A-3BB8-4EA0-A77B-34838D899040}"/>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B-3BB8-4EA0-A77B-34838D899040}"/>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C-3BB8-4EA0-A77B-34838D899040}"/>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D-3BB8-4EA0-A77B-34838D899040}"/>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E-3BB8-4EA0-A77B-34838D899040}"/>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F-3BB8-4EA0-A77B-34838D899040}"/>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0-3BB8-4EA0-A77B-34838D899040}"/>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1-3BB8-4EA0-A77B-34838D899040}"/>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2-3BB8-4EA0-A77B-34838D899040}"/>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3-3BB8-4EA0-A77B-34838D899040}"/>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4-3BB8-4EA0-A77B-34838D899040}"/>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5-3BB8-4EA0-A77B-34838D899040}"/>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6-3BB8-4EA0-A77B-34838D899040}"/>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7-3BB8-4EA0-A77B-34838D899040}"/>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8-3BB8-4EA0-A77B-34838D899040}"/>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9-3BB8-4EA0-A77B-34838D899040}"/>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A-3BB8-4EA0-A77B-34838D899040}"/>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B-3BB8-4EA0-A77B-34838D899040}"/>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C-3BB8-4EA0-A77B-34838D899040}"/>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D-3BB8-4EA0-A77B-34838D899040}"/>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E-3BB8-4EA0-A77B-34838D899040}"/>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F-3BB8-4EA0-A77B-34838D899040}"/>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0-3BB8-4EA0-A77B-34838D899040}"/>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1-3BB8-4EA0-A77B-34838D899040}"/>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2-3BB8-4EA0-A77B-34838D899040}"/>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3-3BB8-4EA0-A77B-34838D899040}"/>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4-3BB8-4EA0-A77B-34838D899040}"/>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5-3BB8-4EA0-A77B-34838D899040}"/>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6-3BB8-4EA0-A77B-34838D899040}"/>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7-3BB8-4EA0-A77B-34838D899040}"/>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8-3BB8-4EA0-A77B-34838D899040}"/>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9-3BB8-4EA0-A77B-34838D899040}"/>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A-3BB8-4EA0-A77B-34838D899040}"/>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B-3BB8-4EA0-A77B-34838D899040}"/>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C-3BB8-4EA0-A77B-34838D899040}"/>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D-3BB8-4EA0-A77B-34838D899040}"/>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E-3BB8-4EA0-A77B-34838D899040}"/>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F-3BB8-4EA0-A77B-34838D899040}"/>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0-3BB8-4EA0-A77B-34838D899040}"/>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1-3BB8-4EA0-A77B-34838D899040}"/>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2-3BB8-4EA0-A77B-34838D899040}"/>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3-3BB8-4EA0-A77B-34838D899040}"/>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4-3BB8-4EA0-A77B-34838D899040}"/>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5-3BB8-4EA0-A77B-34838D899040}"/>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6-3BB8-4EA0-A77B-34838D899040}"/>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7-3BB8-4EA0-A77B-34838D899040}"/>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8-3BB8-4EA0-A77B-34838D899040}"/>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9-3BB8-4EA0-A77B-34838D899040}"/>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A-3BB8-4EA0-A77B-34838D899040}"/>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B-3BB8-4EA0-A77B-34838D899040}"/>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C-3BB8-4EA0-A77B-34838D899040}"/>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D-3BB8-4EA0-A77B-34838D899040}"/>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E-3BB8-4EA0-A77B-34838D899040}"/>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F-3BB8-4EA0-A77B-34838D899040}"/>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0-3BB8-4EA0-A77B-34838D899040}"/>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1-3BB8-4EA0-A77B-34838D899040}"/>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2-3BB8-4EA0-A77B-34838D899040}"/>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3-3BB8-4EA0-A77B-34838D899040}"/>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4-3BB8-4EA0-A77B-34838D899040}"/>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5-3BB8-4EA0-A77B-34838D899040}"/>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6-3BB8-4EA0-A77B-34838D899040}"/>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7-3BB8-4EA0-A77B-34838D899040}"/>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8-3BB8-4EA0-A77B-34838D899040}"/>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9-3BB8-4EA0-A77B-34838D899040}"/>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A-3BB8-4EA0-A77B-34838D899040}"/>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B-3BB8-4EA0-A77B-34838D899040}"/>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C-3BB8-4EA0-A77B-34838D899040}"/>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D-3BB8-4EA0-A77B-34838D899040}"/>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E-3BB8-4EA0-A77B-34838D899040}"/>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F-3BB8-4EA0-A77B-34838D899040}"/>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0-3BB8-4EA0-A77B-34838D899040}"/>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1-3BB8-4EA0-A77B-34838D899040}"/>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2-3BB8-4EA0-A77B-34838D899040}"/>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3-3BB8-4EA0-A77B-34838D899040}"/>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4-3BB8-4EA0-A77B-34838D899040}"/>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5-3BB8-4EA0-A77B-34838D899040}"/>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6-3BB8-4EA0-A77B-34838D899040}"/>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7-3BB8-4EA0-A77B-34838D899040}"/>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8-3BB8-4EA0-A77B-34838D899040}"/>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9-3BB8-4EA0-A77B-34838D899040}"/>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A-3BB8-4EA0-A77B-34838D899040}"/>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B-3BB8-4EA0-A77B-34838D899040}"/>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C-3BB8-4EA0-A77B-34838D899040}"/>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D-3BB8-4EA0-A77B-34838D899040}"/>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E-3BB8-4EA0-A77B-34838D899040}"/>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F-3BB8-4EA0-A77B-34838D899040}"/>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0-3BB8-4EA0-A77B-34838D899040}"/>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1-3BB8-4EA0-A77B-34838D899040}"/>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2-3BB8-4EA0-A77B-34838D899040}"/>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3-3BB8-4EA0-A77B-34838D899040}"/>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4-3BB8-4EA0-A77B-34838D899040}"/>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5-3BB8-4EA0-A77B-34838D899040}"/>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6-3BB8-4EA0-A77B-34838D899040}"/>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7-3BB8-4EA0-A77B-34838D899040}"/>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8-3BB8-4EA0-A77B-34838D899040}"/>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9-3BB8-4EA0-A77B-34838D899040}"/>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A-3BB8-4EA0-A77B-34838D899040}"/>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B-3BB8-4EA0-A77B-34838D899040}"/>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C-3BB8-4EA0-A77B-34838D899040}"/>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D-3BB8-4EA0-A77B-34838D899040}"/>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E-3BB8-4EA0-A77B-34838D899040}"/>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F-3BB8-4EA0-A77B-34838D899040}"/>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0-3BB8-4EA0-A77B-34838D899040}"/>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1-3BB8-4EA0-A77B-34838D899040}"/>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2-3BB8-4EA0-A77B-34838D899040}"/>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3-3BB8-4EA0-A77B-34838D899040}"/>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4-3BB8-4EA0-A77B-34838D89904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767171"/>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'S5'!$U$34:$U$230</c:f>
              <c:numCache>
                <c:formatCode>0</c:formatCode>
                <c:ptCount val="197"/>
                <c:pt idx="1">
                  <c:v>80.597000000000008</c:v>
                </c:pt>
                <c:pt idx="3">
                  <c:v>95.971599999999995</c:v>
                </c:pt>
                <c:pt idx="4">
                  <c:v>85.920400000000001</c:v>
                </c:pt>
                <c:pt idx="5">
                  <c:v>83.692599999999999</c:v>
                </c:pt>
                <c:pt idx="6">
                  <c:v>92.521799999999999</c:v>
                </c:pt>
                <c:pt idx="7">
                  <c:v>97.187719362980715</c:v>
                </c:pt>
                <c:pt idx="11">
                  <c:v>94.196202795867976</c:v>
                </c:pt>
                <c:pt idx="12">
                  <c:v>97.560999999999993</c:v>
                </c:pt>
                <c:pt idx="13">
                  <c:v>100</c:v>
                </c:pt>
                <c:pt idx="14">
                  <c:v>100</c:v>
                </c:pt>
                <c:pt idx="15">
                  <c:v>100</c:v>
                </c:pt>
                <c:pt idx="16">
                  <c:v>100</c:v>
                </c:pt>
              </c:numCache>
            </c:numRef>
          </c:xVal>
          <c:yVal>
            <c:numRef>
              <c:f>'S5'!$V$34:$V$230</c:f>
              <c:numCache>
                <c:formatCode>0</c:formatCode>
                <c:ptCount val="197"/>
                <c:pt idx="0">
                  <c:v>38</c:v>
                </c:pt>
                <c:pt idx="1">
                  <c:v>70.597049999999996</c:v>
                </c:pt>
                <c:pt idx="2">
                  <c:v>72.339206583666964</c:v>
                </c:pt>
                <c:pt idx="3">
                  <c:v>77.488199999999949</c:v>
                </c:pt>
                <c:pt idx="4">
                  <c:v>77.810900000000004</c:v>
                </c:pt>
                <c:pt idx="5">
                  <c:v>79.380099999999999</c:v>
                </c:pt>
                <c:pt idx="6">
                  <c:v>80</c:v>
                </c:pt>
                <c:pt idx="7">
                  <c:v>82.7316</c:v>
                </c:pt>
                <c:pt idx="8">
                  <c:v>83.104100000000003</c:v>
                </c:pt>
                <c:pt idx="9">
                  <c:v>85.068649045521283</c:v>
                </c:pt>
                <c:pt idx="10">
                  <c:v>93.565399999999997</c:v>
                </c:pt>
                <c:pt idx="11">
                  <c:v>94.196202795867976</c:v>
                </c:pt>
                <c:pt idx="12">
                  <c:v>94.773499999999999</c:v>
                </c:pt>
                <c:pt idx="13">
                  <c:v>100</c:v>
                </c:pt>
                <c:pt idx="14">
                  <c:v>100</c:v>
                </c:pt>
                <c:pt idx="15">
                  <c:v>100</c:v>
                </c:pt>
                <c:pt idx="16">
                  <c:v>100</c:v>
                </c:pt>
              </c:numCache>
            </c:numRef>
          </c:yVal>
          <c:smooth val="0"/>
          <c:extLst>
            <c:ext xmlns:c15="http://schemas.microsoft.com/office/drawing/2012/chart" uri="{02D57815-91ED-43cb-92C2-25804820EDAC}">
              <c15:datalabelsRange>
                <c15:f>'S5'!$T$34:$T$230</c15:f>
                <c15:dlblRangeCache>
                  <c:ptCount val="197"/>
                  <c:pt idx="0">
                    <c:v>YEM</c:v>
                  </c:pt>
                  <c:pt idx="1">
                    <c:v>SDN</c:v>
                  </c:pt>
                  <c:pt idx="2">
                    <c:v>IRQ</c:v>
                  </c:pt>
                  <c:pt idx="3">
                    <c:v>SOM</c:v>
                  </c:pt>
                  <c:pt idx="4">
                    <c:v>PAK</c:v>
                  </c:pt>
                  <c:pt idx="5">
                    <c:v>IRN</c:v>
                  </c:pt>
                  <c:pt idx="6">
                    <c:v>MAR</c:v>
                  </c:pt>
                  <c:pt idx="7">
                    <c:v>PSE</c:v>
                  </c:pt>
                  <c:pt idx="8">
                    <c:v>JOR</c:v>
                  </c:pt>
                  <c:pt idx="9">
                    <c:v>AFG</c:v>
                  </c:pt>
                  <c:pt idx="10">
                    <c:v>TUN</c:v>
                  </c:pt>
                  <c:pt idx="11">
                    <c:v>EGY</c:v>
                  </c:pt>
                  <c:pt idx="12">
                    <c:v>SYR</c:v>
                  </c:pt>
                  <c:pt idx="13">
                    <c:v>KWT</c:v>
                  </c:pt>
                  <c:pt idx="14">
                    <c:v>OMN</c:v>
                  </c:pt>
                  <c:pt idx="15">
                    <c:v>QAT</c:v>
                  </c:pt>
                  <c:pt idx="16">
                    <c:v>SAU</c:v>
                  </c:pt>
                  <c:pt idx="17">
                    <c:v>BHR</c:v>
                  </c:pt>
                  <c:pt idx="18">
                    <c:v>DJI</c:v>
                  </c:pt>
                  <c:pt idx="19">
                    <c:v>LBN</c:v>
                  </c:pt>
                  <c:pt idx="20">
                    <c:v>LBY</c:v>
                  </c:pt>
                  <c:pt idx="21">
                    <c:v>ARE</c:v>
                  </c:pt>
                </c15:dlblRangeCache>
              </c15:datalabelsRange>
            </c:ext>
            <c:ext xmlns:c16="http://schemas.microsoft.com/office/drawing/2014/chart" uri="{C3380CC4-5D6E-409C-BE32-E72D297353CC}">
              <c16:uniqueId val="{000001A3-3BB8-4EA0-A77B-34838D899040}"/>
            </c:ext>
          </c:extLst>
        </c:ser>
        <c:dLbls>
          <c:showLegendKey val="0"/>
          <c:showVal val="0"/>
          <c:showCatName val="0"/>
          <c:showSerName val="0"/>
          <c:showPercent val="0"/>
          <c:showBubbleSize val="0"/>
        </c:dLbls>
        <c:axId val="137445119"/>
        <c:axId val="147111999"/>
      </c:scatterChart>
      <c:valAx>
        <c:axId val="137445119"/>
        <c:scaling>
          <c:orientation val="minMax"/>
          <c:max val="100"/>
          <c:min val="0"/>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Improved sanitation (%)</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111999"/>
        <c:crosses val="autoZero"/>
        <c:crossBetween val="midCat"/>
      </c:valAx>
      <c:valAx>
        <c:axId val="147111999"/>
        <c:scaling>
          <c:orientation val="minMax"/>
          <c:max val="100"/>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Improved</a:t>
                </a:r>
                <a:r>
                  <a:rPr lang="en-US" baseline="0"/>
                  <a:t> and usable sanitation </a:t>
                </a:r>
                <a:r>
                  <a:rPr lang="en-US"/>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445119"/>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503377906164097"/>
          <c:y val="2.9569892473118281E-2"/>
          <c:w val="0.53697805525788567"/>
          <c:h val="0.78061330147697094"/>
        </c:manualLayout>
      </c:layout>
      <c:scatterChart>
        <c:scatterStyle val="lineMarker"/>
        <c:varyColors val="0"/>
        <c:ser>
          <c:idx val="0"/>
          <c:order val="0"/>
          <c:tx>
            <c:strRef>
              <c:f>'S7'!$E$34</c:f>
              <c:strCache>
                <c:ptCount val="1"/>
                <c:pt idx="0">
                  <c:v>Basic sanitation (non hospitals)</c:v>
                </c:pt>
              </c:strCache>
            </c:strRef>
          </c:tx>
          <c:spPr>
            <a:ln w="25400" cap="rnd">
              <a:noFill/>
              <a:round/>
            </a:ln>
            <a:effectLst/>
          </c:spPr>
          <c:marker>
            <c:symbol val="circle"/>
            <c:size val="8"/>
            <c:spPr>
              <a:solidFill>
                <a:schemeClr val="accent6">
                  <a:lumMod val="40000"/>
                  <a:lumOff val="60000"/>
                </a:schemeClr>
              </a:solidFill>
              <a:ln w="9525">
                <a:noFill/>
              </a:ln>
              <a:effectLst/>
            </c:spPr>
          </c:marker>
          <c:xVal>
            <c:numRef>
              <c:f>'S7'!$E$35:$E$301</c:f>
              <c:numCache>
                <c:formatCode>0</c:formatCode>
                <c:ptCount val="267"/>
                <c:pt idx="0">
                  <c:v>1.4562999999999999</c:v>
                </c:pt>
                <c:pt idx="1">
                  <c:v>2.3973</c:v>
                </c:pt>
                <c:pt idx="2">
                  <c:v>6.1383999999999999</c:v>
                </c:pt>
                <c:pt idx="3">
                  <c:v>8.8607999999999993</c:v>
                </c:pt>
                <c:pt idx="4">
                  <c:v>13.074199999999999</c:v>
                </c:pt>
                <c:pt idx="5">
                  <c:v>13.777100000000001</c:v>
                </c:pt>
                <c:pt idx="6">
                  <c:v>14.398300000000001</c:v>
                </c:pt>
                <c:pt idx="7">
                  <c:v>15.573519488883903</c:v>
                </c:pt>
                <c:pt idx="8">
                  <c:v>93.548400000000001</c:v>
                </c:pt>
              </c:numCache>
            </c:numRef>
          </c:xVal>
          <c:yVal>
            <c:numRef>
              <c:f>'S7'!$C$35:$C$301</c:f>
              <c:numCache>
                <c:formatCode>General</c:formatCode>
                <c:ptCount val="267"/>
                <c:pt idx="0">
                  <c:v>1</c:v>
                </c:pt>
                <c:pt idx="1">
                  <c:v>2</c:v>
                </c:pt>
                <c:pt idx="2">
                  <c:v>3</c:v>
                </c:pt>
                <c:pt idx="3">
                  <c:v>4</c:v>
                </c:pt>
                <c:pt idx="4">
                  <c:v>5</c:v>
                </c:pt>
                <c:pt idx="5">
                  <c:v>6</c:v>
                </c:pt>
                <c:pt idx="6">
                  <c:v>7</c:v>
                </c:pt>
                <c:pt idx="7">
                  <c:v>8</c:v>
                </c:pt>
                <c:pt idx="8">
                  <c:v>9</c:v>
                </c:pt>
              </c:numCache>
            </c:numRef>
          </c:yVal>
          <c:smooth val="0"/>
          <c:extLst>
            <c:ext xmlns:c16="http://schemas.microsoft.com/office/drawing/2014/chart" uri="{C3380CC4-5D6E-409C-BE32-E72D297353CC}">
              <c16:uniqueId val="{00000000-593A-4847-B68E-D6A649E598EC}"/>
            </c:ext>
          </c:extLst>
        </c:ser>
        <c:ser>
          <c:idx val="4"/>
          <c:order val="4"/>
          <c:tx>
            <c:strRef>
              <c:f>'S7'!$F$34</c:f>
              <c:strCache>
                <c:ptCount val="1"/>
                <c:pt idx="0">
                  <c:v>Basic sanitation (hospitals)</c:v>
                </c:pt>
              </c:strCache>
            </c:strRef>
          </c:tx>
          <c:spPr>
            <a:ln w="25400" cap="rnd">
              <a:noFill/>
              <a:round/>
            </a:ln>
            <a:effectLst/>
          </c:spPr>
          <c:marker>
            <c:symbol val="circle"/>
            <c:size val="8"/>
            <c:spPr>
              <a:solidFill>
                <a:srgbClr val="92D050"/>
              </a:solidFill>
              <a:ln w="9525">
                <a:noFill/>
              </a:ln>
              <a:effectLst/>
            </c:spPr>
          </c:marker>
          <c:xVal>
            <c:numRef>
              <c:f>'S7'!$F$35:$F$301</c:f>
              <c:numCache>
                <c:formatCode>0</c:formatCode>
                <c:ptCount val="267"/>
                <c:pt idx="0">
                  <c:v>12.307700000000001</c:v>
                </c:pt>
                <c:pt idx="1">
                  <c:v>22.641500000000001</c:v>
                </c:pt>
                <c:pt idx="2">
                  <c:v>16.666699999999999</c:v>
                </c:pt>
                <c:pt idx="3">
                  <c:v>42</c:v>
                </c:pt>
                <c:pt idx="4">
                  <c:v>29.496400000000001</c:v>
                </c:pt>
                <c:pt idx="5">
                  <c:v>74.468100000000007</c:v>
                </c:pt>
                <c:pt idx="6">
                  <c:v>39.252299999999998</c:v>
                </c:pt>
                <c:pt idx="7">
                  <c:v>57.916699999999999</c:v>
                </c:pt>
                <c:pt idx="8">
                  <c:v>100</c:v>
                </c:pt>
              </c:numCache>
            </c:numRef>
          </c:xVal>
          <c:yVal>
            <c:numRef>
              <c:f>'S7'!$C$35:$C$301</c:f>
              <c:numCache>
                <c:formatCode>General</c:formatCode>
                <c:ptCount val="267"/>
                <c:pt idx="0">
                  <c:v>1</c:v>
                </c:pt>
                <c:pt idx="1">
                  <c:v>2</c:v>
                </c:pt>
                <c:pt idx="2">
                  <c:v>3</c:v>
                </c:pt>
                <c:pt idx="3">
                  <c:v>4</c:v>
                </c:pt>
                <c:pt idx="4">
                  <c:v>5</c:v>
                </c:pt>
                <c:pt idx="5">
                  <c:v>6</c:v>
                </c:pt>
                <c:pt idx="6">
                  <c:v>7</c:v>
                </c:pt>
                <c:pt idx="7">
                  <c:v>8</c:v>
                </c:pt>
                <c:pt idx="8">
                  <c:v>9</c:v>
                </c:pt>
              </c:numCache>
            </c:numRef>
          </c:yVal>
          <c:smooth val="0"/>
          <c:extLst>
            <c:ext xmlns:c16="http://schemas.microsoft.com/office/drawing/2014/chart" uri="{C3380CC4-5D6E-409C-BE32-E72D297353CC}">
              <c16:uniqueId val="{00000001-593A-4847-B68E-D6A649E598EC}"/>
            </c:ext>
          </c:extLst>
        </c:ser>
        <c:ser>
          <c:idx val="5"/>
          <c:order val="5"/>
          <c:tx>
            <c:strRef>
              <c:f>'S7'!$D$34</c:f>
              <c:strCache>
                <c:ptCount val="1"/>
                <c:pt idx="0">
                  <c:v>name_loc</c:v>
                </c:pt>
              </c:strCache>
            </c:strRef>
          </c:tx>
          <c:spPr>
            <a:ln w="25400" cap="rnd">
              <a:noFill/>
              <a:round/>
            </a:ln>
            <a:effectLst/>
          </c:spPr>
          <c:marker>
            <c:symbol val="circle"/>
            <c:size val="5"/>
            <c:spPr>
              <a:noFill/>
              <a:ln w="9525">
                <a:noFill/>
              </a:ln>
              <a:effectLst/>
            </c:spPr>
          </c:marker>
          <c:dLbls>
            <c:dLbl>
              <c:idx val="0"/>
              <c:tx>
                <c:rich>
                  <a:bodyPr/>
                  <a:lstStyle/>
                  <a:p>
                    <a:fld id="{7D6421DC-9A7B-434D-8FD6-69D9ED8FA4C5}"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93A-4847-B68E-D6A649E598EC}"/>
                </c:ext>
              </c:extLst>
            </c:dLbl>
            <c:dLbl>
              <c:idx val="1"/>
              <c:tx>
                <c:rich>
                  <a:bodyPr/>
                  <a:lstStyle/>
                  <a:p>
                    <a:fld id="{6CA177BE-FF88-463D-ACDF-41BD8240DE36}"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93A-4847-B68E-D6A649E598EC}"/>
                </c:ext>
              </c:extLst>
            </c:dLbl>
            <c:dLbl>
              <c:idx val="2"/>
              <c:tx>
                <c:rich>
                  <a:bodyPr/>
                  <a:lstStyle/>
                  <a:p>
                    <a:fld id="{3C0CA196-9A7A-4591-BB30-16F50DD1B5E4}"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93A-4847-B68E-D6A649E598EC}"/>
                </c:ext>
              </c:extLst>
            </c:dLbl>
            <c:dLbl>
              <c:idx val="3"/>
              <c:tx>
                <c:rich>
                  <a:bodyPr/>
                  <a:lstStyle/>
                  <a:p>
                    <a:fld id="{E6F8B0AE-71AC-474B-BD8C-0443A83182E2}"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93A-4847-B68E-D6A649E598EC}"/>
                </c:ext>
              </c:extLst>
            </c:dLbl>
            <c:dLbl>
              <c:idx val="4"/>
              <c:tx>
                <c:rich>
                  <a:bodyPr/>
                  <a:lstStyle/>
                  <a:p>
                    <a:fld id="{C4755901-D21C-4982-9788-0DF2AC068F20}"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93A-4847-B68E-D6A649E598EC}"/>
                </c:ext>
              </c:extLst>
            </c:dLbl>
            <c:dLbl>
              <c:idx val="5"/>
              <c:tx>
                <c:rich>
                  <a:bodyPr/>
                  <a:lstStyle/>
                  <a:p>
                    <a:fld id="{9303FDE7-B16E-4001-8B79-2EA633329171}"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93A-4847-B68E-D6A649E598EC}"/>
                </c:ext>
              </c:extLst>
            </c:dLbl>
            <c:dLbl>
              <c:idx val="6"/>
              <c:tx>
                <c:rich>
                  <a:bodyPr/>
                  <a:lstStyle/>
                  <a:p>
                    <a:fld id="{A31EFBF1-E8B1-4FD4-B35A-1EBABE1DD4A5}"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93A-4847-B68E-D6A649E598EC}"/>
                </c:ext>
              </c:extLst>
            </c:dLbl>
            <c:dLbl>
              <c:idx val="7"/>
              <c:tx>
                <c:rich>
                  <a:bodyPr/>
                  <a:lstStyle/>
                  <a:p>
                    <a:fld id="{1CA16811-7190-46FC-8C21-59AB022EF76E}"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93A-4847-B68E-D6A649E598EC}"/>
                </c:ext>
              </c:extLst>
            </c:dLbl>
            <c:dLbl>
              <c:idx val="8"/>
              <c:tx>
                <c:rich>
                  <a:bodyPr/>
                  <a:lstStyle/>
                  <a:p>
                    <a:fld id="{9C8FB6E5-404E-41E3-A70B-F831B50044C7}"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93A-4847-B68E-D6A649E598EC}"/>
                </c:ext>
              </c:extLst>
            </c:dLbl>
            <c:dLbl>
              <c:idx val="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93A-4847-B68E-D6A649E598EC}"/>
                </c:ext>
              </c:extLst>
            </c:dLbl>
            <c:dLbl>
              <c:idx val="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93A-4847-B68E-D6A649E598EC}"/>
                </c:ext>
              </c:extLst>
            </c:dLbl>
            <c:dLbl>
              <c:idx val="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93A-4847-B68E-D6A649E598EC}"/>
                </c:ext>
              </c:extLst>
            </c:dLbl>
            <c:dLbl>
              <c:idx val="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93A-4847-B68E-D6A649E598EC}"/>
                </c:ext>
              </c:extLst>
            </c:dLbl>
            <c:dLbl>
              <c:idx val="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93A-4847-B68E-D6A649E598EC}"/>
                </c:ext>
              </c:extLst>
            </c:dLbl>
            <c:dLbl>
              <c:idx val="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93A-4847-B68E-D6A649E598EC}"/>
                </c:ext>
              </c:extLst>
            </c:dLbl>
            <c:dLbl>
              <c:idx val="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93A-4847-B68E-D6A649E598EC}"/>
                </c:ext>
              </c:extLst>
            </c:dLbl>
            <c:dLbl>
              <c:idx val="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93A-4847-B68E-D6A649E598EC}"/>
                </c:ext>
              </c:extLst>
            </c:dLbl>
            <c:dLbl>
              <c:idx val="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93A-4847-B68E-D6A649E598EC}"/>
                </c:ext>
              </c:extLst>
            </c:dLbl>
            <c:dLbl>
              <c:idx val="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593A-4847-B68E-D6A649E598EC}"/>
                </c:ext>
              </c:extLst>
            </c:dLbl>
            <c:dLbl>
              <c:idx val="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593A-4847-B68E-D6A649E598EC}"/>
                </c:ext>
              </c:extLst>
            </c:dLbl>
            <c:dLbl>
              <c:idx val="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593A-4847-B68E-D6A649E598EC}"/>
                </c:ext>
              </c:extLst>
            </c:dLbl>
            <c:dLbl>
              <c:idx val="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593A-4847-B68E-D6A649E598EC}"/>
                </c:ext>
              </c:extLst>
            </c:dLbl>
            <c:dLbl>
              <c:idx val="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593A-4847-B68E-D6A649E598EC}"/>
                </c:ext>
              </c:extLst>
            </c:dLbl>
            <c:dLbl>
              <c:idx val="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593A-4847-B68E-D6A649E598EC}"/>
                </c:ext>
              </c:extLst>
            </c:dLbl>
            <c:dLbl>
              <c:idx val="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593A-4847-B68E-D6A649E598EC}"/>
                </c:ext>
              </c:extLst>
            </c:dLbl>
            <c:dLbl>
              <c:idx val="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593A-4847-B68E-D6A649E598EC}"/>
                </c:ext>
              </c:extLst>
            </c:dLbl>
            <c:dLbl>
              <c:idx val="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593A-4847-B68E-D6A649E598EC}"/>
                </c:ext>
              </c:extLst>
            </c:dLbl>
            <c:dLbl>
              <c:idx val="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593A-4847-B68E-D6A649E598EC}"/>
                </c:ext>
              </c:extLst>
            </c:dLbl>
            <c:dLbl>
              <c:idx val="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593A-4847-B68E-D6A649E598EC}"/>
                </c:ext>
              </c:extLst>
            </c:dLbl>
            <c:dLbl>
              <c:idx val="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593A-4847-B68E-D6A649E598EC}"/>
                </c:ext>
              </c:extLst>
            </c:dLbl>
            <c:dLbl>
              <c:idx val="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593A-4847-B68E-D6A649E598EC}"/>
                </c:ext>
              </c:extLst>
            </c:dLbl>
            <c:dLbl>
              <c:idx val="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593A-4847-B68E-D6A649E598EC}"/>
                </c:ext>
              </c:extLst>
            </c:dLbl>
            <c:dLbl>
              <c:idx val="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593A-4847-B68E-D6A649E598EC}"/>
                </c:ext>
              </c:extLst>
            </c:dLbl>
            <c:dLbl>
              <c:idx val="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593A-4847-B68E-D6A649E598EC}"/>
                </c:ext>
              </c:extLst>
            </c:dLbl>
            <c:dLbl>
              <c:idx val="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593A-4847-B68E-D6A649E598EC}"/>
                </c:ext>
              </c:extLst>
            </c:dLbl>
            <c:dLbl>
              <c:idx val="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593A-4847-B68E-D6A649E598EC}"/>
                </c:ext>
              </c:extLst>
            </c:dLbl>
            <c:dLbl>
              <c:idx val="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593A-4847-B68E-D6A649E598EC}"/>
                </c:ext>
              </c:extLst>
            </c:dLbl>
            <c:dLbl>
              <c:idx val="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593A-4847-B68E-D6A649E598EC}"/>
                </c:ext>
              </c:extLst>
            </c:dLbl>
            <c:dLbl>
              <c:idx val="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593A-4847-B68E-D6A649E598EC}"/>
                </c:ext>
              </c:extLst>
            </c:dLbl>
            <c:dLbl>
              <c:idx val="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593A-4847-B68E-D6A649E598EC}"/>
                </c:ext>
              </c:extLst>
            </c:dLbl>
            <c:dLbl>
              <c:idx val="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593A-4847-B68E-D6A649E598EC}"/>
                </c:ext>
              </c:extLst>
            </c:dLbl>
            <c:dLbl>
              <c:idx val="4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593A-4847-B68E-D6A649E598EC}"/>
                </c:ext>
              </c:extLst>
            </c:dLbl>
            <c:dLbl>
              <c:idx val="4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593A-4847-B68E-D6A649E598EC}"/>
                </c:ext>
              </c:extLst>
            </c:dLbl>
            <c:dLbl>
              <c:idx val="4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593A-4847-B68E-D6A649E598EC}"/>
                </c:ext>
              </c:extLst>
            </c:dLbl>
            <c:dLbl>
              <c:idx val="4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593A-4847-B68E-D6A649E598EC}"/>
                </c:ext>
              </c:extLst>
            </c:dLbl>
            <c:dLbl>
              <c:idx val="4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593A-4847-B68E-D6A649E598EC}"/>
                </c:ext>
              </c:extLst>
            </c:dLbl>
            <c:dLbl>
              <c:idx val="4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0-593A-4847-B68E-D6A649E598EC}"/>
                </c:ext>
              </c:extLst>
            </c:dLbl>
            <c:dLbl>
              <c:idx val="4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1-593A-4847-B68E-D6A649E598EC}"/>
                </c:ext>
              </c:extLst>
            </c:dLbl>
            <c:dLbl>
              <c:idx val="4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2-593A-4847-B68E-D6A649E598EC}"/>
                </c:ext>
              </c:extLst>
            </c:dLbl>
            <c:dLbl>
              <c:idx val="4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3-593A-4847-B68E-D6A649E598EC}"/>
                </c:ext>
              </c:extLst>
            </c:dLbl>
            <c:dLbl>
              <c:idx val="5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4-593A-4847-B68E-D6A649E598EC}"/>
                </c:ext>
              </c:extLst>
            </c:dLbl>
            <c:dLbl>
              <c:idx val="5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5-593A-4847-B68E-D6A649E598EC}"/>
                </c:ext>
              </c:extLst>
            </c:dLbl>
            <c:dLbl>
              <c:idx val="5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6-593A-4847-B68E-D6A649E598EC}"/>
                </c:ext>
              </c:extLst>
            </c:dLbl>
            <c:dLbl>
              <c:idx val="5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7-593A-4847-B68E-D6A649E598EC}"/>
                </c:ext>
              </c:extLst>
            </c:dLbl>
            <c:dLbl>
              <c:idx val="5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8-593A-4847-B68E-D6A649E598EC}"/>
                </c:ext>
              </c:extLst>
            </c:dLbl>
            <c:dLbl>
              <c:idx val="5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9-593A-4847-B68E-D6A649E598EC}"/>
                </c:ext>
              </c:extLst>
            </c:dLbl>
            <c:dLbl>
              <c:idx val="5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A-593A-4847-B68E-D6A649E598EC}"/>
                </c:ext>
              </c:extLst>
            </c:dLbl>
            <c:dLbl>
              <c:idx val="5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B-593A-4847-B68E-D6A649E598EC}"/>
                </c:ext>
              </c:extLst>
            </c:dLbl>
            <c:dLbl>
              <c:idx val="5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C-593A-4847-B68E-D6A649E598EC}"/>
                </c:ext>
              </c:extLst>
            </c:dLbl>
            <c:dLbl>
              <c:idx val="5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D-593A-4847-B68E-D6A649E598EC}"/>
                </c:ext>
              </c:extLst>
            </c:dLbl>
            <c:dLbl>
              <c:idx val="6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E-593A-4847-B68E-D6A649E598EC}"/>
                </c:ext>
              </c:extLst>
            </c:dLbl>
            <c:dLbl>
              <c:idx val="6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F-593A-4847-B68E-D6A649E598EC}"/>
                </c:ext>
              </c:extLst>
            </c:dLbl>
            <c:dLbl>
              <c:idx val="6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0-593A-4847-B68E-D6A649E598EC}"/>
                </c:ext>
              </c:extLst>
            </c:dLbl>
            <c:dLbl>
              <c:idx val="6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1-593A-4847-B68E-D6A649E598EC}"/>
                </c:ext>
              </c:extLst>
            </c:dLbl>
            <c:dLbl>
              <c:idx val="6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2-593A-4847-B68E-D6A649E598EC}"/>
                </c:ext>
              </c:extLst>
            </c:dLbl>
            <c:dLbl>
              <c:idx val="6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3-593A-4847-B68E-D6A649E598EC}"/>
                </c:ext>
              </c:extLst>
            </c:dLbl>
            <c:dLbl>
              <c:idx val="6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4-593A-4847-B68E-D6A649E598EC}"/>
                </c:ext>
              </c:extLst>
            </c:dLbl>
            <c:dLbl>
              <c:idx val="6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5-593A-4847-B68E-D6A649E598EC}"/>
                </c:ext>
              </c:extLst>
            </c:dLbl>
            <c:dLbl>
              <c:idx val="6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6-593A-4847-B68E-D6A649E598EC}"/>
                </c:ext>
              </c:extLst>
            </c:dLbl>
            <c:dLbl>
              <c:idx val="6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7-593A-4847-B68E-D6A649E598EC}"/>
                </c:ext>
              </c:extLst>
            </c:dLbl>
            <c:dLbl>
              <c:idx val="7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8-593A-4847-B68E-D6A649E598EC}"/>
                </c:ext>
              </c:extLst>
            </c:dLbl>
            <c:dLbl>
              <c:idx val="7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9-593A-4847-B68E-D6A649E598EC}"/>
                </c:ext>
              </c:extLst>
            </c:dLbl>
            <c:dLbl>
              <c:idx val="7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A-593A-4847-B68E-D6A649E598EC}"/>
                </c:ext>
              </c:extLst>
            </c:dLbl>
            <c:dLbl>
              <c:idx val="7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B-593A-4847-B68E-D6A649E598EC}"/>
                </c:ext>
              </c:extLst>
            </c:dLbl>
            <c:dLbl>
              <c:idx val="7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C-593A-4847-B68E-D6A649E598EC}"/>
                </c:ext>
              </c:extLst>
            </c:dLbl>
            <c:dLbl>
              <c:idx val="7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D-593A-4847-B68E-D6A649E598EC}"/>
                </c:ext>
              </c:extLst>
            </c:dLbl>
            <c:dLbl>
              <c:idx val="7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E-593A-4847-B68E-D6A649E598EC}"/>
                </c:ext>
              </c:extLst>
            </c:dLbl>
            <c:dLbl>
              <c:idx val="7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F-593A-4847-B68E-D6A649E598EC}"/>
                </c:ext>
              </c:extLst>
            </c:dLbl>
            <c:dLbl>
              <c:idx val="7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0-593A-4847-B68E-D6A649E598EC}"/>
                </c:ext>
              </c:extLst>
            </c:dLbl>
            <c:dLbl>
              <c:idx val="7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1-593A-4847-B68E-D6A649E598EC}"/>
                </c:ext>
              </c:extLst>
            </c:dLbl>
            <c:dLbl>
              <c:idx val="8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2-593A-4847-B68E-D6A649E598EC}"/>
                </c:ext>
              </c:extLst>
            </c:dLbl>
            <c:dLbl>
              <c:idx val="8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3-593A-4847-B68E-D6A649E598EC}"/>
                </c:ext>
              </c:extLst>
            </c:dLbl>
            <c:dLbl>
              <c:idx val="8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4-593A-4847-B68E-D6A649E598EC}"/>
                </c:ext>
              </c:extLst>
            </c:dLbl>
            <c:dLbl>
              <c:idx val="8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5-593A-4847-B68E-D6A649E598EC}"/>
                </c:ext>
              </c:extLst>
            </c:dLbl>
            <c:dLbl>
              <c:idx val="8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6-593A-4847-B68E-D6A649E598EC}"/>
                </c:ext>
              </c:extLst>
            </c:dLbl>
            <c:dLbl>
              <c:idx val="8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7-593A-4847-B68E-D6A649E598EC}"/>
                </c:ext>
              </c:extLst>
            </c:dLbl>
            <c:dLbl>
              <c:idx val="8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8-593A-4847-B68E-D6A649E598EC}"/>
                </c:ext>
              </c:extLst>
            </c:dLbl>
            <c:dLbl>
              <c:idx val="8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9-593A-4847-B68E-D6A649E598EC}"/>
                </c:ext>
              </c:extLst>
            </c:dLbl>
            <c:dLbl>
              <c:idx val="8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A-593A-4847-B68E-D6A649E598EC}"/>
                </c:ext>
              </c:extLst>
            </c:dLbl>
            <c:dLbl>
              <c:idx val="8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B-593A-4847-B68E-D6A649E598EC}"/>
                </c:ext>
              </c:extLst>
            </c:dLbl>
            <c:dLbl>
              <c:idx val="9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C-593A-4847-B68E-D6A649E598EC}"/>
                </c:ext>
              </c:extLst>
            </c:dLbl>
            <c:dLbl>
              <c:idx val="9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D-593A-4847-B68E-D6A649E598EC}"/>
                </c:ext>
              </c:extLst>
            </c:dLbl>
            <c:dLbl>
              <c:idx val="9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E-593A-4847-B68E-D6A649E598EC}"/>
                </c:ext>
              </c:extLst>
            </c:dLbl>
            <c:dLbl>
              <c:idx val="9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F-593A-4847-B68E-D6A649E598EC}"/>
                </c:ext>
              </c:extLst>
            </c:dLbl>
            <c:dLbl>
              <c:idx val="9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0-593A-4847-B68E-D6A649E598EC}"/>
                </c:ext>
              </c:extLst>
            </c:dLbl>
            <c:dLbl>
              <c:idx val="9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1-593A-4847-B68E-D6A649E598EC}"/>
                </c:ext>
              </c:extLst>
            </c:dLbl>
            <c:dLbl>
              <c:idx val="9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2-593A-4847-B68E-D6A649E598EC}"/>
                </c:ext>
              </c:extLst>
            </c:dLbl>
            <c:dLbl>
              <c:idx val="9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3-593A-4847-B68E-D6A649E598EC}"/>
                </c:ext>
              </c:extLst>
            </c:dLbl>
            <c:dLbl>
              <c:idx val="9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4-593A-4847-B68E-D6A649E598EC}"/>
                </c:ext>
              </c:extLst>
            </c:dLbl>
            <c:dLbl>
              <c:idx val="9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5-593A-4847-B68E-D6A649E598EC}"/>
                </c:ext>
              </c:extLst>
            </c:dLbl>
            <c:dLbl>
              <c:idx val="10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6-593A-4847-B68E-D6A649E598EC}"/>
                </c:ext>
              </c:extLst>
            </c:dLbl>
            <c:dLbl>
              <c:idx val="10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7-593A-4847-B68E-D6A649E598EC}"/>
                </c:ext>
              </c:extLst>
            </c:dLbl>
            <c:dLbl>
              <c:idx val="10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8-593A-4847-B68E-D6A649E598EC}"/>
                </c:ext>
              </c:extLst>
            </c:dLbl>
            <c:dLbl>
              <c:idx val="10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9-593A-4847-B68E-D6A649E598EC}"/>
                </c:ext>
              </c:extLst>
            </c:dLbl>
            <c:dLbl>
              <c:idx val="10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A-593A-4847-B68E-D6A649E598EC}"/>
                </c:ext>
              </c:extLst>
            </c:dLbl>
            <c:dLbl>
              <c:idx val="10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B-593A-4847-B68E-D6A649E598EC}"/>
                </c:ext>
              </c:extLst>
            </c:dLbl>
            <c:dLbl>
              <c:idx val="10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C-593A-4847-B68E-D6A649E598EC}"/>
                </c:ext>
              </c:extLst>
            </c:dLbl>
            <c:dLbl>
              <c:idx val="10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D-593A-4847-B68E-D6A649E598EC}"/>
                </c:ext>
              </c:extLst>
            </c:dLbl>
            <c:dLbl>
              <c:idx val="10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E-593A-4847-B68E-D6A649E598EC}"/>
                </c:ext>
              </c:extLst>
            </c:dLbl>
            <c:dLbl>
              <c:idx val="10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F-593A-4847-B68E-D6A649E598EC}"/>
                </c:ext>
              </c:extLst>
            </c:dLbl>
            <c:dLbl>
              <c:idx val="1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0-593A-4847-B68E-D6A649E598EC}"/>
                </c:ext>
              </c:extLst>
            </c:dLbl>
            <c:dLbl>
              <c:idx val="1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1-593A-4847-B68E-D6A649E598EC}"/>
                </c:ext>
              </c:extLst>
            </c:dLbl>
            <c:dLbl>
              <c:idx val="1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2-593A-4847-B68E-D6A649E598EC}"/>
                </c:ext>
              </c:extLst>
            </c:dLbl>
            <c:dLbl>
              <c:idx val="1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3-593A-4847-B68E-D6A649E598EC}"/>
                </c:ext>
              </c:extLst>
            </c:dLbl>
            <c:dLbl>
              <c:idx val="1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4-593A-4847-B68E-D6A649E598EC}"/>
                </c:ext>
              </c:extLst>
            </c:dLbl>
            <c:dLbl>
              <c:idx val="1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5-593A-4847-B68E-D6A649E598EC}"/>
                </c:ext>
              </c:extLst>
            </c:dLbl>
            <c:dLbl>
              <c:idx val="1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6-593A-4847-B68E-D6A649E598EC}"/>
                </c:ext>
              </c:extLst>
            </c:dLbl>
            <c:dLbl>
              <c:idx val="1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7-593A-4847-B68E-D6A649E598EC}"/>
                </c:ext>
              </c:extLst>
            </c:dLbl>
            <c:dLbl>
              <c:idx val="1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8-593A-4847-B68E-D6A649E598EC}"/>
                </c:ext>
              </c:extLst>
            </c:dLbl>
            <c:dLbl>
              <c:idx val="1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9-593A-4847-B68E-D6A649E598EC}"/>
                </c:ext>
              </c:extLst>
            </c:dLbl>
            <c:dLbl>
              <c:idx val="1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A-593A-4847-B68E-D6A649E598EC}"/>
                </c:ext>
              </c:extLst>
            </c:dLbl>
            <c:dLbl>
              <c:idx val="1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B-593A-4847-B68E-D6A649E598EC}"/>
                </c:ext>
              </c:extLst>
            </c:dLbl>
            <c:dLbl>
              <c:idx val="1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C-593A-4847-B68E-D6A649E598EC}"/>
                </c:ext>
              </c:extLst>
            </c:dLbl>
            <c:dLbl>
              <c:idx val="1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D-593A-4847-B68E-D6A649E598EC}"/>
                </c:ext>
              </c:extLst>
            </c:dLbl>
            <c:dLbl>
              <c:idx val="1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E-593A-4847-B68E-D6A649E598EC}"/>
                </c:ext>
              </c:extLst>
            </c:dLbl>
            <c:dLbl>
              <c:idx val="1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F-593A-4847-B68E-D6A649E598EC}"/>
                </c:ext>
              </c:extLst>
            </c:dLbl>
            <c:dLbl>
              <c:idx val="1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0-593A-4847-B68E-D6A649E598EC}"/>
                </c:ext>
              </c:extLst>
            </c:dLbl>
            <c:dLbl>
              <c:idx val="1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1-593A-4847-B68E-D6A649E598EC}"/>
                </c:ext>
              </c:extLst>
            </c:dLbl>
            <c:dLbl>
              <c:idx val="1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2-593A-4847-B68E-D6A649E598EC}"/>
                </c:ext>
              </c:extLst>
            </c:dLbl>
            <c:dLbl>
              <c:idx val="1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3-593A-4847-B68E-D6A649E598EC}"/>
                </c:ext>
              </c:extLst>
            </c:dLbl>
            <c:dLbl>
              <c:idx val="1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4-593A-4847-B68E-D6A649E598EC}"/>
                </c:ext>
              </c:extLst>
            </c:dLbl>
            <c:dLbl>
              <c:idx val="1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5-593A-4847-B68E-D6A649E598EC}"/>
                </c:ext>
              </c:extLst>
            </c:dLbl>
            <c:dLbl>
              <c:idx val="1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6-593A-4847-B68E-D6A649E598EC}"/>
                </c:ext>
              </c:extLst>
            </c:dLbl>
            <c:dLbl>
              <c:idx val="1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7-593A-4847-B68E-D6A649E598EC}"/>
                </c:ext>
              </c:extLst>
            </c:dLbl>
            <c:dLbl>
              <c:idx val="1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8-593A-4847-B68E-D6A649E598EC}"/>
                </c:ext>
              </c:extLst>
            </c:dLbl>
            <c:dLbl>
              <c:idx val="1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9-593A-4847-B68E-D6A649E598EC}"/>
                </c:ext>
              </c:extLst>
            </c:dLbl>
            <c:dLbl>
              <c:idx val="1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A-593A-4847-B68E-D6A649E598EC}"/>
                </c:ext>
              </c:extLst>
            </c:dLbl>
            <c:dLbl>
              <c:idx val="1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B-593A-4847-B68E-D6A649E598EC}"/>
                </c:ext>
              </c:extLst>
            </c:dLbl>
            <c:dLbl>
              <c:idx val="1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C-593A-4847-B68E-D6A649E598EC}"/>
                </c:ext>
              </c:extLst>
            </c:dLbl>
            <c:dLbl>
              <c:idx val="1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D-593A-4847-B68E-D6A649E598EC}"/>
                </c:ext>
              </c:extLst>
            </c:dLbl>
            <c:dLbl>
              <c:idx val="1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E-593A-4847-B68E-D6A649E598EC}"/>
                </c:ext>
              </c:extLst>
            </c:dLbl>
            <c:dLbl>
              <c:idx val="14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F-593A-4847-B68E-D6A649E598EC}"/>
                </c:ext>
              </c:extLst>
            </c:dLbl>
            <c:dLbl>
              <c:idx val="14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0-593A-4847-B68E-D6A649E598EC}"/>
                </c:ext>
              </c:extLst>
            </c:dLbl>
            <c:dLbl>
              <c:idx val="14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1-593A-4847-B68E-D6A649E598EC}"/>
                </c:ext>
              </c:extLst>
            </c:dLbl>
            <c:dLbl>
              <c:idx val="14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2-593A-4847-B68E-D6A649E598EC}"/>
                </c:ext>
              </c:extLst>
            </c:dLbl>
            <c:dLbl>
              <c:idx val="14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3-593A-4847-B68E-D6A649E598EC}"/>
                </c:ext>
              </c:extLst>
            </c:dLbl>
            <c:dLbl>
              <c:idx val="14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4-593A-4847-B68E-D6A649E598EC}"/>
                </c:ext>
              </c:extLst>
            </c:dLbl>
            <c:dLbl>
              <c:idx val="14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5-593A-4847-B68E-D6A649E598EC}"/>
                </c:ext>
              </c:extLst>
            </c:dLbl>
            <c:dLbl>
              <c:idx val="14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6-593A-4847-B68E-D6A649E598EC}"/>
                </c:ext>
              </c:extLst>
            </c:dLbl>
            <c:dLbl>
              <c:idx val="14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7-593A-4847-B68E-D6A649E598EC}"/>
                </c:ext>
              </c:extLst>
            </c:dLbl>
            <c:dLbl>
              <c:idx val="15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8-593A-4847-B68E-D6A649E598EC}"/>
                </c:ext>
              </c:extLst>
            </c:dLbl>
            <c:dLbl>
              <c:idx val="15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9-593A-4847-B68E-D6A649E598EC}"/>
                </c:ext>
              </c:extLst>
            </c:dLbl>
            <c:dLbl>
              <c:idx val="15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A-593A-4847-B68E-D6A649E598EC}"/>
                </c:ext>
              </c:extLst>
            </c:dLbl>
            <c:dLbl>
              <c:idx val="15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B-593A-4847-B68E-D6A649E598EC}"/>
                </c:ext>
              </c:extLst>
            </c:dLbl>
            <c:dLbl>
              <c:idx val="15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C-593A-4847-B68E-D6A649E598EC}"/>
                </c:ext>
              </c:extLst>
            </c:dLbl>
            <c:dLbl>
              <c:idx val="15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D-593A-4847-B68E-D6A649E598EC}"/>
                </c:ext>
              </c:extLst>
            </c:dLbl>
            <c:dLbl>
              <c:idx val="15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E-593A-4847-B68E-D6A649E598EC}"/>
                </c:ext>
              </c:extLst>
            </c:dLbl>
            <c:dLbl>
              <c:idx val="15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F-593A-4847-B68E-D6A649E598EC}"/>
                </c:ext>
              </c:extLst>
            </c:dLbl>
            <c:dLbl>
              <c:idx val="15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0-593A-4847-B68E-D6A649E598EC}"/>
                </c:ext>
              </c:extLst>
            </c:dLbl>
            <c:dLbl>
              <c:idx val="15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1-593A-4847-B68E-D6A649E598EC}"/>
                </c:ext>
              </c:extLst>
            </c:dLbl>
            <c:dLbl>
              <c:idx val="16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2-593A-4847-B68E-D6A649E598EC}"/>
                </c:ext>
              </c:extLst>
            </c:dLbl>
            <c:dLbl>
              <c:idx val="16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3-593A-4847-B68E-D6A649E598EC}"/>
                </c:ext>
              </c:extLst>
            </c:dLbl>
            <c:dLbl>
              <c:idx val="16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4-593A-4847-B68E-D6A649E598EC}"/>
                </c:ext>
              </c:extLst>
            </c:dLbl>
            <c:dLbl>
              <c:idx val="16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5-593A-4847-B68E-D6A649E598EC}"/>
                </c:ext>
              </c:extLst>
            </c:dLbl>
            <c:dLbl>
              <c:idx val="16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6-593A-4847-B68E-D6A649E598EC}"/>
                </c:ext>
              </c:extLst>
            </c:dLbl>
            <c:dLbl>
              <c:idx val="16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7-593A-4847-B68E-D6A649E598EC}"/>
                </c:ext>
              </c:extLst>
            </c:dLbl>
            <c:dLbl>
              <c:idx val="16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8-593A-4847-B68E-D6A649E598EC}"/>
                </c:ext>
              </c:extLst>
            </c:dLbl>
            <c:dLbl>
              <c:idx val="16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9-593A-4847-B68E-D6A649E598EC}"/>
                </c:ext>
              </c:extLst>
            </c:dLbl>
            <c:dLbl>
              <c:idx val="16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A-593A-4847-B68E-D6A649E598EC}"/>
                </c:ext>
              </c:extLst>
            </c:dLbl>
            <c:dLbl>
              <c:idx val="16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B-593A-4847-B68E-D6A649E598EC}"/>
                </c:ext>
              </c:extLst>
            </c:dLbl>
            <c:dLbl>
              <c:idx val="17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C-593A-4847-B68E-D6A649E598EC}"/>
                </c:ext>
              </c:extLst>
            </c:dLbl>
            <c:dLbl>
              <c:idx val="17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D-593A-4847-B68E-D6A649E598EC}"/>
                </c:ext>
              </c:extLst>
            </c:dLbl>
            <c:dLbl>
              <c:idx val="17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E-593A-4847-B68E-D6A649E598EC}"/>
                </c:ext>
              </c:extLst>
            </c:dLbl>
            <c:dLbl>
              <c:idx val="17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F-593A-4847-B68E-D6A649E598EC}"/>
                </c:ext>
              </c:extLst>
            </c:dLbl>
            <c:dLbl>
              <c:idx val="17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0-593A-4847-B68E-D6A649E598EC}"/>
                </c:ext>
              </c:extLst>
            </c:dLbl>
            <c:dLbl>
              <c:idx val="17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1-593A-4847-B68E-D6A649E598EC}"/>
                </c:ext>
              </c:extLst>
            </c:dLbl>
            <c:dLbl>
              <c:idx val="17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2-593A-4847-B68E-D6A649E598EC}"/>
                </c:ext>
              </c:extLst>
            </c:dLbl>
            <c:dLbl>
              <c:idx val="17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3-593A-4847-B68E-D6A649E598EC}"/>
                </c:ext>
              </c:extLst>
            </c:dLbl>
            <c:dLbl>
              <c:idx val="17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4-593A-4847-B68E-D6A649E598EC}"/>
                </c:ext>
              </c:extLst>
            </c:dLbl>
            <c:dLbl>
              <c:idx val="17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5-593A-4847-B68E-D6A649E598EC}"/>
                </c:ext>
              </c:extLst>
            </c:dLbl>
            <c:dLbl>
              <c:idx val="18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6-593A-4847-B68E-D6A649E598EC}"/>
                </c:ext>
              </c:extLst>
            </c:dLbl>
            <c:dLbl>
              <c:idx val="18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7-593A-4847-B68E-D6A649E598EC}"/>
                </c:ext>
              </c:extLst>
            </c:dLbl>
            <c:dLbl>
              <c:idx val="18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8-593A-4847-B68E-D6A649E598EC}"/>
                </c:ext>
              </c:extLst>
            </c:dLbl>
            <c:dLbl>
              <c:idx val="18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9-593A-4847-B68E-D6A649E598EC}"/>
                </c:ext>
              </c:extLst>
            </c:dLbl>
            <c:dLbl>
              <c:idx val="18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A-593A-4847-B68E-D6A649E598EC}"/>
                </c:ext>
              </c:extLst>
            </c:dLbl>
            <c:dLbl>
              <c:idx val="18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B-593A-4847-B68E-D6A649E598EC}"/>
                </c:ext>
              </c:extLst>
            </c:dLbl>
            <c:dLbl>
              <c:idx val="18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C-593A-4847-B68E-D6A649E598EC}"/>
                </c:ext>
              </c:extLst>
            </c:dLbl>
            <c:dLbl>
              <c:idx val="18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D-593A-4847-B68E-D6A649E598EC}"/>
                </c:ext>
              </c:extLst>
            </c:dLbl>
            <c:dLbl>
              <c:idx val="18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E-593A-4847-B68E-D6A649E598EC}"/>
                </c:ext>
              </c:extLst>
            </c:dLbl>
            <c:dLbl>
              <c:idx val="18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F-593A-4847-B68E-D6A649E598EC}"/>
                </c:ext>
              </c:extLst>
            </c:dLbl>
            <c:dLbl>
              <c:idx val="19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0-593A-4847-B68E-D6A649E598EC}"/>
                </c:ext>
              </c:extLst>
            </c:dLbl>
            <c:dLbl>
              <c:idx val="19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1-593A-4847-B68E-D6A649E598EC}"/>
                </c:ext>
              </c:extLst>
            </c:dLbl>
            <c:dLbl>
              <c:idx val="19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2-593A-4847-B68E-D6A649E598EC}"/>
                </c:ext>
              </c:extLst>
            </c:dLbl>
            <c:dLbl>
              <c:idx val="19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3-593A-4847-B68E-D6A649E598EC}"/>
                </c:ext>
              </c:extLst>
            </c:dLbl>
            <c:dLbl>
              <c:idx val="19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4-593A-4847-B68E-D6A649E598EC}"/>
                </c:ext>
              </c:extLst>
            </c:dLbl>
            <c:dLbl>
              <c:idx val="19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5-593A-4847-B68E-D6A649E598EC}"/>
                </c:ext>
              </c:extLst>
            </c:dLbl>
            <c:dLbl>
              <c:idx val="19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6-593A-4847-B68E-D6A649E598EC}"/>
                </c:ext>
              </c:extLst>
            </c:dLbl>
            <c:dLbl>
              <c:idx val="19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7-593A-4847-B68E-D6A649E598EC}"/>
                </c:ext>
              </c:extLst>
            </c:dLbl>
            <c:dLbl>
              <c:idx val="19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8-593A-4847-B68E-D6A649E598EC}"/>
                </c:ext>
              </c:extLst>
            </c:dLbl>
            <c:dLbl>
              <c:idx val="19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9-593A-4847-B68E-D6A649E598EC}"/>
                </c:ext>
              </c:extLst>
            </c:dLbl>
            <c:dLbl>
              <c:idx val="20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A-593A-4847-B68E-D6A649E598EC}"/>
                </c:ext>
              </c:extLst>
            </c:dLbl>
            <c:dLbl>
              <c:idx val="20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B-593A-4847-B68E-D6A649E598EC}"/>
                </c:ext>
              </c:extLst>
            </c:dLbl>
            <c:dLbl>
              <c:idx val="20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C-593A-4847-B68E-D6A649E598EC}"/>
                </c:ext>
              </c:extLst>
            </c:dLbl>
            <c:dLbl>
              <c:idx val="20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D-593A-4847-B68E-D6A649E598EC}"/>
                </c:ext>
              </c:extLst>
            </c:dLbl>
            <c:dLbl>
              <c:idx val="20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E-593A-4847-B68E-D6A649E598EC}"/>
                </c:ext>
              </c:extLst>
            </c:dLbl>
            <c:dLbl>
              <c:idx val="20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F-593A-4847-B68E-D6A649E598EC}"/>
                </c:ext>
              </c:extLst>
            </c:dLbl>
            <c:dLbl>
              <c:idx val="20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0-593A-4847-B68E-D6A649E598EC}"/>
                </c:ext>
              </c:extLst>
            </c:dLbl>
            <c:dLbl>
              <c:idx val="20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1-593A-4847-B68E-D6A649E598EC}"/>
                </c:ext>
              </c:extLst>
            </c:dLbl>
            <c:dLbl>
              <c:idx val="20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2-593A-4847-B68E-D6A649E598EC}"/>
                </c:ext>
              </c:extLst>
            </c:dLbl>
            <c:dLbl>
              <c:idx val="20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3-593A-4847-B68E-D6A649E598EC}"/>
                </c:ext>
              </c:extLst>
            </c:dLbl>
            <c:dLbl>
              <c:idx val="2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4-593A-4847-B68E-D6A649E598EC}"/>
                </c:ext>
              </c:extLst>
            </c:dLbl>
            <c:dLbl>
              <c:idx val="2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5-593A-4847-B68E-D6A649E598EC}"/>
                </c:ext>
              </c:extLst>
            </c:dLbl>
            <c:dLbl>
              <c:idx val="2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6-593A-4847-B68E-D6A649E598EC}"/>
                </c:ext>
              </c:extLst>
            </c:dLbl>
            <c:dLbl>
              <c:idx val="2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7-593A-4847-B68E-D6A649E598EC}"/>
                </c:ext>
              </c:extLst>
            </c:dLbl>
            <c:dLbl>
              <c:idx val="2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8-593A-4847-B68E-D6A649E598EC}"/>
                </c:ext>
              </c:extLst>
            </c:dLbl>
            <c:dLbl>
              <c:idx val="2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9-593A-4847-B68E-D6A649E598EC}"/>
                </c:ext>
              </c:extLst>
            </c:dLbl>
            <c:dLbl>
              <c:idx val="2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A-593A-4847-B68E-D6A649E598EC}"/>
                </c:ext>
              </c:extLst>
            </c:dLbl>
            <c:dLbl>
              <c:idx val="2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B-593A-4847-B68E-D6A649E598EC}"/>
                </c:ext>
              </c:extLst>
            </c:dLbl>
            <c:dLbl>
              <c:idx val="2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C-593A-4847-B68E-D6A649E598EC}"/>
                </c:ext>
              </c:extLst>
            </c:dLbl>
            <c:dLbl>
              <c:idx val="2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D-593A-4847-B68E-D6A649E598EC}"/>
                </c:ext>
              </c:extLst>
            </c:dLbl>
            <c:dLbl>
              <c:idx val="2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E-593A-4847-B68E-D6A649E598EC}"/>
                </c:ext>
              </c:extLst>
            </c:dLbl>
            <c:dLbl>
              <c:idx val="2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F-593A-4847-B68E-D6A649E598EC}"/>
                </c:ext>
              </c:extLst>
            </c:dLbl>
            <c:dLbl>
              <c:idx val="2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0-593A-4847-B68E-D6A649E598EC}"/>
                </c:ext>
              </c:extLst>
            </c:dLbl>
            <c:dLbl>
              <c:idx val="2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1-593A-4847-B68E-D6A649E598EC}"/>
                </c:ext>
              </c:extLst>
            </c:dLbl>
            <c:dLbl>
              <c:idx val="2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2-593A-4847-B68E-D6A649E598EC}"/>
                </c:ext>
              </c:extLst>
            </c:dLbl>
            <c:dLbl>
              <c:idx val="2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3-593A-4847-B68E-D6A649E598EC}"/>
                </c:ext>
              </c:extLst>
            </c:dLbl>
            <c:dLbl>
              <c:idx val="2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4-593A-4847-B68E-D6A649E598EC}"/>
                </c:ext>
              </c:extLst>
            </c:dLbl>
            <c:dLbl>
              <c:idx val="2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5-593A-4847-B68E-D6A649E598EC}"/>
                </c:ext>
              </c:extLst>
            </c:dLbl>
            <c:dLbl>
              <c:idx val="2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6-593A-4847-B68E-D6A649E598EC}"/>
                </c:ext>
              </c:extLst>
            </c:dLbl>
            <c:dLbl>
              <c:idx val="2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7-593A-4847-B68E-D6A649E598EC}"/>
                </c:ext>
              </c:extLst>
            </c:dLbl>
            <c:dLbl>
              <c:idx val="2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8-593A-4847-B68E-D6A649E598EC}"/>
                </c:ext>
              </c:extLst>
            </c:dLbl>
            <c:dLbl>
              <c:idx val="2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9-593A-4847-B68E-D6A649E598EC}"/>
                </c:ext>
              </c:extLst>
            </c:dLbl>
            <c:dLbl>
              <c:idx val="2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A-593A-4847-B68E-D6A649E598EC}"/>
                </c:ext>
              </c:extLst>
            </c:dLbl>
            <c:dLbl>
              <c:idx val="2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B-593A-4847-B68E-D6A649E598EC}"/>
                </c:ext>
              </c:extLst>
            </c:dLbl>
            <c:dLbl>
              <c:idx val="2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C-593A-4847-B68E-D6A649E598EC}"/>
                </c:ext>
              </c:extLst>
            </c:dLbl>
            <c:dLbl>
              <c:idx val="2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D-593A-4847-B68E-D6A649E598EC}"/>
                </c:ext>
              </c:extLst>
            </c:dLbl>
            <c:dLbl>
              <c:idx val="2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E-593A-4847-B68E-D6A649E598EC}"/>
                </c:ext>
              </c:extLst>
            </c:dLbl>
            <c:dLbl>
              <c:idx val="2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F-593A-4847-B68E-D6A649E598EC}"/>
                </c:ext>
              </c:extLst>
            </c:dLbl>
            <c:dLbl>
              <c:idx val="2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0-593A-4847-B68E-D6A649E598EC}"/>
                </c:ext>
              </c:extLst>
            </c:dLbl>
            <c:dLbl>
              <c:idx val="2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1-593A-4847-B68E-D6A649E598EC}"/>
                </c:ext>
              </c:extLst>
            </c:dLbl>
            <c:dLbl>
              <c:idx val="2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2-593A-4847-B68E-D6A649E598EC}"/>
                </c:ext>
              </c:extLst>
            </c:dLbl>
            <c:dLbl>
              <c:idx val="24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3-593A-4847-B68E-D6A649E598EC}"/>
                </c:ext>
              </c:extLst>
            </c:dLbl>
            <c:dLbl>
              <c:idx val="24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4-593A-4847-B68E-D6A649E598EC}"/>
                </c:ext>
              </c:extLst>
            </c:dLbl>
            <c:dLbl>
              <c:idx val="24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5-593A-4847-B68E-D6A649E598EC}"/>
                </c:ext>
              </c:extLst>
            </c:dLbl>
            <c:dLbl>
              <c:idx val="24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6-593A-4847-B68E-D6A649E598EC}"/>
                </c:ext>
              </c:extLst>
            </c:dLbl>
            <c:dLbl>
              <c:idx val="24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7-593A-4847-B68E-D6A649E598EC}"/>
                </c:ext>
              </c:extLst>
            </c:dLbl>
            <c:dLbl>
              <c:idx val="24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8-593A-4847-B68E-D6A649E598EC}"/>
                </c:ext>
              </c:extLst>
            </c:dLbl>
            <c:dLbl>
              <c:idx val="24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9-593A-4847-B68E-D6A649E598EC}"/>
                </c:ext>
              </c:extLst>
            </c:dLbl>
            <c:dLbl>
              <c:idx val="24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A-593A-4847-B68E-D6A649E598EC}"/>
                </c:ext>
              </c:extLst>
            </c:dLbl>
            <c:dLbl>
              <c:idx val="24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B-593A-4847-B68E-D6A649E598EC}"/>
                </c:ext>
              </c:extLst>
            </c:dLbl>
            <c:dLbl>
              <c:idx val="25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C-593A-4847-B68E-D6A649E598EC}"/>
                </c:ext>
              </c:extLst>
            </c:dLbl>
            <c:dLbl>
              <c:idx val="25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D-593A-4847-B68E-D6A649E598EC}"/>
                </c:ext>
              </c:extLst>
            </c:dLbl>
            <c:dLbl>
              <c:idx val="25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E-593A-4847-B68E-D6A649E598EC}"/>
                </c:ext>
              </c:extLst>
            </c:dLbl>
            <c:dLbl>
              <c:idx val="25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F-593A-4847-B68E-D6A649E598EC}"/>
                </c:ext>
              </c:extLst>
            </c:dLbl>
            <c:dLbl>
              <c:idx val="25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0-593A-4847-B68E-D6A649E598EC}"/>
                </c:ext>
              </c:extLst>
            </c:dLbl>
            <c:dLbl>
              <c:idx val="25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1-593A-4847-B68E-D6A649E598EC}"/>
                </c:ext>
              </c:extLst>
            </c:dLbl>
            <c:dLbl>
              <c:idx val="25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2-593A-4847-B68E-D6A649E598EC}"/>
                </c:ext>
              </c:extLst>
            </c:dLbl>
            <c:dLbl>
              <c:idx val="25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3-593A-4847-B68E-D6A649E598EC}"/>
                </c:ext>
              </c:extLst>
            </c:dLbl>
            <c:dLbl>
              <c:idx val="25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4-593A-4847-B68E-D6A649E598EC}"/>
                </c:ext>
              </c:extLst>
            </c:dLbl>
            <c:dLbl>
              <c:idx val="25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5-593A-4847-B68E-D6A649E598EC}"/>
                </c:ext>
              </c:extLst>
            </c:dLbl>
            <c:dLbl>
              <c:idx val="26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6-593A-4847-B68E-D6A649E598EC}"/>
                </c:ext>
              </c:extLst>
            </c:dLbl>
            <c:dLbl>
              <c:idx val="26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7-593A-4847-B68E-D6A649E598EC}"/>
                </c:ext>
              </c:extLst>
            </c:dLbl>
            <c:dLbl>
              <c:idx val="26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8-593A-4847-B68E-D6A649E598EC}"/>
                </c:ext>
              </c:extLst>
            </c:dLbl>
            <c:dLbl>
              <c:idx val="26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9-593A-4847-B68E-D6A649E598EC}"/>
                </c:ext>
              </c:extLst>
            </c:dLbl>
            <c:dLbl>
              <c:idx val="26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A-593A-4847-B68E-D6A649E598EC}"/>
                </c:ext>
              </c:extLst>
            </c:dLbl>
            <c:dLbl>
              <c:idx val="26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B-593A-4847-B68E-D6A649E598EC}"/>
                </c:ext>
              </c:extLst>
            </c:dLbl>
            <c:dLbl>
              <c:idx val="26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C-593A-4847-B68E-D6A649E598EC}"/>
                </c:ext>
              </c:extLst>
            </c:dLbl>
            <c:spPr>
              <a:noFill/>
              <a:ln>
                <a:noFill/>
              </a:ln>
              <a:effectLst/>
            </c:spPr>
            <c:txPr>
              <a:bodyPr rot="0" spcFirstLastPara="1" vertOverflow="ellipsis" vert="horz" wrap="non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xVal>
            <c:numRef>
              <c:f>'S7'!$D$35:$D$301</c:f>
              <c:numCache>
                <c:formatCode>General</c:formatCode>
                <c:ptCount val="267"/>
                <c:pt idx="0">
                  <c:v>0</c:v>
                </c:pt>
                <c:pt idx="1">
                  <c:v>0</c:v>
                </c:pt>
                <c:pt idx="2">
                  <c:v>0</c:v>
                </c:pt>
                <c:pt idx="3">
                  <c:v>0</c:v>
                </c:pt>
                <c:pt idx="4">
                  <c:v>0</c:v>
                </c:pt>
                <c:pt idx="5">
                  <c:v>0</c:v>
                </c:pt>
                <c:pt idx="6">
                  <c:v>0</c:v>
                </c:pt>
                <c:pt idx="7">
                  <c:v>0</c:v>
                </c:pt>
                <c:pt idx="8">
                  <c:v>0</c:v>
                </c:pt>
              </c:numCache>
            </c:numRef>
          </c:xVal>
          <c:yVal>
            <c:numRef>
              <c:f>'S7'!$C$35:$C$301</c:f>
              <c:numCache>
                <c:formatCode>General</c:formatCode>
                <c:ptCount val="267"/>
                <c:pt idx="0">
                  <c:v>1</c:v>
                </c:pt>
                <c:pt idx="1">
                  <c:v>2</c:v>
                </c:pt>
                <c:pt idx="2">
                  <c:v>3</c:v>
                </c:pt>
                <c:pt idx="3">
                  <c:v>4</c:v>
                </c:pt>
                <c:pt idx="4">
                  <c:v>5</c:v>
                </c:pt>
                <c:pt idx="5">
                  <c:v>6</c:v>
                </c:pt>
                <c:pt idx="6">
                  <c:v>7</c:v>
                </c:pt>
                <c:pt idx="7">
                  <c:v>8</c:v>
                </c:pt>
                <c:pt idx="8">
                  <c:v>9</c:v>
                </c:pt>
              </c:numCache>
            </c:numRef>
          </c:yVal>
          <c:smooth val="0"/>
          <c:extLst>
            <c:ext xmlns:c15="http://schemas.microsoft.com/office/drawing/2012/chart" uri="{02D57815-91ED-43cb-92C2-25804820EDAC}">
              <c15:datalabelsRange>
                <c15:f>'S7'!$A$35:$A$301</c15:f>
                <c15:dlblRangeCache>
                  <c:ptCount val="267"/>
                  <c:pt idx="0">
                    <c:v>Sudan</c:v>
                  </c:pt>
                  <c:pt idx="1">
                    <c:v>occupied Palestinian territories</c:v>
                  </c:pt>
                  <c:pt idx="2">
                    <c:v>Morocco</c:v>
                  </c:pt>
                  <c:pt idx="3">
                    <c:v>Syrian Arab Republic</c:v>
                  </c:pt>
                  <c:pt idx="4">
                    <c:v>Somalia</c:v>
                  </c:pt>
                  <c:pt idx="5">
                    <c:v>Iran (Islamic Republic of)</c:v>
                  </c:pt>
                  <c:pt idx="6">
                    <c:v>Pakistan</c:v>
                  </c:pt>
                  <c:pt idx="7">
                    <c:v>Iraq</c:v>
                  </c:pt>
                  <c:pt idx="8">
                    <c:v>Oman</c:v>
                  </c:pt>
                </c15:dlblRangeCache>
              </c15:datalabelsRange>
            </c:ext>
            <c:ext xmlns:c16="http://schemas.microsoft.com/office/drawing/2014/chart" uri="{C3380CC4-5D6E-409C-BE32-E72D297353CC}">
              <c16:uniqueId val="{0000010D-593A-4847-B68E-D6A649E598EC}"/>
            </c:ext>
          </c:extLst>
        </c:ser>
        <c:ser>
          <c:idx val="6"/>
          <c:order val="6"/>
          <c:tx>
            <c:strRef>
              <c:f>'S7'!$G$34</c:f>
              <c:strCache>
                <c:ptCount val="1"/>
                <c:pt idx="0">
                  <c:v>Midpoint</c:v>
                </c:pt>
              </c:strCache>
            </c:strRef>
          </c:tx>
          <c:spPr>
            <a:ln w="25400" cap="rnd">
              <a:noFill/>
              <a:round/>
            </a:ln>
            <a:effectLst/>
          </c:spPr>
          <c:marker>
            <c:symbol val="circle"/>
            <c:size val="5"/>
            <c:spPr>
              <a:noFill/>
              <a:ln w="9525">
                <a:noFill/>
              </a:ln>
              <a:effectLst/>
            </c:spPr>
          </c:marker>
          <c:errBars>
            <c:errDir val="x"/>
            <c:errBarType val="both"/>
            <c:errValType val="cust"/>
            <c:noEndCap val="1"/>
            <c:plus>
              <c:numRef>
                <c:f>'S7'!$I$35:$I$301</c:f>
                <c:numCache>
                  <c:formatCode>General</c:formatCode>
                  <c:ptCount val="267"/>
                  <c:pt idx="0">
                    <c:v>5.4257</c:v>
                  </c:pt>
                  <c:pt idx="1">
                    <c:v>10.1221</c:v>
                  </c:pt>
                  <c:pt idx="2">
                    <c:v>5.264149999999999</c:v>
                  </c:pt>
                  <c:pt idx="3">
                    <c:v>16.569600000000001</c:v>
                  </c:pt>
                  <c:pt idx="4">
                    <c:v>8.2111000000000018</c:v>
                  </c:pt>
                  <c:pt idx="5">
                    <c:v>30.345500000000001</c:v>
                  </c:pt>
                  <c:pt idx="6">
                    <c:v>12.427</c:v>
                  </c:pt>
                  <c:pt idx="7">
                    <c:v>21.171590255558051</c:v>
                  </c:pt>
                  <c:pt idx="8">
                    <c:v>3.2257999999999925</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plus>
            <c:minus>
              <c:numRef>
                <c:f>'S7'!$H$35:$H$301</c:f>
                <c:numCache>
                  <c:formatCode>General</c:formatCode>
                  <c:ptCount val="267"/>
                  <c:pt idx="0">
                    <c:v>5.4257000000000009</c:v>
                  </c:pt>
                  <c:pt idx="1">
                    <c:v>10.122100000000001</c:v>
                  </c:pt>
                  <c:pt idx="2">
                    <c:v>5.2641499999999999</c:v>
                  </c:pt>
                  <c:pt idx="3">
                    <c:v>16.569600000000001</c:v>
                  </c:pt>
                  <c:pt idx="4">
                    <c:v>8.2111000000000001</c:v>
                  </c:pt>
                  <c:pt idx="5">
                    <c:v>30.345500000000005</c:v>
                  </c:pt>
                  <c:pt idx="6">
                    <c:v>12.426999999999998</c:v>
                  </c:pt>
                  <c:pt idx="7">
                    <c:v>21.171590255558044</c:v>
                  </c:pt>
                  <c:pt idx="8">
                    <c:v>3.2258000000000067</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minus>
            <c:spPr>
              <a:noFill/>
              <a:ln w="9525" cap="flat" cmpd="sng" algn="ctr">
                <a:solidFill>
                  <a:schemeClr val="bg1">
                    <a:lumMod val="75000"/>
                  </a:schemeClr>
                </a:solidFill>
                <a:round/>
              </a:ln>
              <a:effectLst/>
            </c:spPr>
          </c:errBars>
          <c:xVal>
            <c:numRef>
              <c:f>'S7'!$G$35:$G$301</c:f>
              <c:numCache>
                <c:formatCode>0</c:formatCode>
                <c:ptCount val="267"/>
                <c:pt idx="0">
                  <c:v>6.8820000000000006</c:v>
                </c:pt>
                <c:pt idx="1">
                  <c:v>12.519400000000001</c:v>
                </c:pt>
                <c:pt idx="2">
                  <c:v>11.40255</c:v>
                </c:pt>
                <c:pt idx="3">
                  <c:v>25.430399999999999</c:v>
                </c:pt>
                <c:pt idx="4">
                  <c:v>21.285299999999999</c:v>
                </c:pt>
                <c:pt idx="5">
                  <c:v>44.122600000000006</c:v>
                </c:pt>
                <c:pt idx="6">
                  <c:v>26.825299999999999</c:v>
                </c:pt>
                <c:pt idx="7">
                  <c:v>36.745109744441947</c:v>
                </c:pt>
                <c:pt idx="8">
                  <c:v>96.774200000000008</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xVal>
          <c:yVal>
            <c:numRef>
              <c:f>'S7'!$C$35:$C$301</c:f>
              <c:numCache>
                <c:formatCode>General</c:formatCode>
                <c:ptCount val="267"/>
                <c:pt idx="0">
                  <c:v>1</c:v>
                </c:pt>
                <c:pt idx="1">
                  <c:v>2</c:v>
                </c:pt>
                <c:pt idx="2">
                  <c:v>3</c:v>
                </c:pt>
                <c:pt idx="3">
                  <c:v>4</c:v>
                </c:pt>
                <c:pt idx="4">
                  <c:v>5</c:v>
                </c:pt>
                <c:pt idx="5">
                  <c:v>6</c:v>
                </c:pt>
                <c:pt idx="6">
                  <c:v>7</c:v>
                </c:pt>
                <c:pt idx="7">
                  <c:v>8</c:v>
                </c:pt>
                <c:pt idx="8">
                  <c:v>9</c:v>
                </c:pt>
              </c:numCache>
            </c:numRef>
          </c:yVal>
          <c:smooth val="0"/>
          <c:extLst>
            <c:ext xmlns:c16="http://schemas.microsoft.com/office/drawing/2014/chart" uri="{C3380CC4-5D6E-409C-BE32-E72D297353CC}">
              <c16:uniqueId val="{0000010E-593A-4847-B68E-D6A649E598EC}"/>
            </c:ext>
          </c:extLst>
        </c:ser>
        <c:dLbls>
          <c:showLegendKey val="0"/>
          <c:showVal val="0"/>
          <c:showCatName val="0"/>
          <c:showSerName val="0"/>
          <c:showPercent val="0"/>
          <c:showBubbleSize val="0"/>
        </c:dLbls>
        <c:axId val="552901071"/>
        <c:axId val="580136415"/>
        <c:extLst>
          <c:ext xmlns:c15="http://schemas.microsoft.com/office/drawing/2012/chart" uri="{02D57815-91ED-43cb-92C2-25804820EDAC}">
            <c15:filteredScatterSeries>
              <c15:ser>
                <c:idx val="1"/>
                <c:order val="1"/>
                <c:tx>
                  <c:strRef>
                    <c:extLst>
                      <c:ext uri="{02D57815-91ED-43cb-92C2-25804820EDAC}">
                        <c15:formulaRef>
                          <c15:sqref>'S7'!$J$34</c15:sqref>
                        </c15:formulaRef>
                      </c:ext>
                    </c:extLst>
                    <c:strCache>
                      <c:ptCount val="1"/>
                    </c:strCache>
                  </c:strRef>
                </c:tx>
                <c:spPr>
                  <a:ln w="25400" cap="rnd">
                    <a:noFill/>
                    <a:round/>
                  </a:ln>
                  <a:effectLst/>
                </c:spPr>
                <c:marker>
                  <c:symbol val="circle"/>
                  <c:size val="8"/>
                  <c:spPr>
                    <a:solidFill>
                      <a:srgbClr val="1DCFFF"/>
                    </a:solidFill>
                    <a:ln w="9525">
                      <a:noFill/>
                    </a:ln>
                    <a:effectLst/>
                  </c:spPr>
                </c:marker>
                <c:xVal>
                  <c:numRef>
                    <c:extLst>
                      <c:ext uri="{02D57815-91ED-43cb-92C2-25804820EDAC}">
                        <c15:formulaRef>
                          <c15:sqref>'S7'!$J$35:$J$301</c15:sqref>
                        </c15:formulaRef>
                      </c:ext>
                    </c:extLst>
                    <c:numCache>
                      <c:formatCode>General</c:formatCode>
                      <c:ptCount val="267"/>
                    </c:numCache>
                  </c:numRef>
                </c:xVal>
                <c:yVal>
                  <c:numRef>
                    <c:extLst>
                      <c:ext uri="{02D57815-91ED-43cb-92C2-25804820EDAC}">
                        <c15:formulaRef>
                          <c15:sqref>'S7'!$C$35:$C$301</c15:sqref>
                        </c15:formulaRef>
                      </c:ext>
                    </c:extLst>
                    <c:numCache>
                      <c:formatCode>General</c:formatCode>
                      <c:ptCount val="267"/>
                      <c:pt idx="0">
                        <c:v>1</c:v>
                      </c:pt>
                      <c:pt idx="1">
                        <c:v>2</c:v>
                      </c:pt>
                      <c:pt idx="2">
                        <c:v>3</c:v>
                      </c:pt>
                      <c:pt idx="3">
                        <c:v>4</c:v>
                      </c:pt>
                      <c:pt idx="4">
                        <c:v>5</c:v>
                      </c:pt>
                      <c:pt idx="5">
                        <c:v>6</c:v>
                      </c:pt>
                      <c:pt idx="6">
                        <c:v>7</c:v>
                      </c:pt>
                      <c:pt idx="7">
                        <c:v>8</c:v>
                      </c:pt>
                      <c:pt idx="8">
                        <c:v>9</c:v>
                      </c:pt>
                    </c:numCache>
                  </c:numRef>
                </c:yVal>
                <c:smooth val="0"/>
                <c:extLst>
                  <c:ext xmlns:c16="http://schemas.microsoft.com/office/drawing/2014/chart" uri="{C3380CC4-5D6E-409C-BE32-E72D297353CC}">
                    <c16:uniqueId val="{0000010F-593A-4847-B68E-D6A649E598EC}"/>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'S7'!$K$34</c15:sqref>
                        </c15:formulaRef>
                      </c:ext>
                    </c:extLst>
                    <c:strCache>
                      <c:ptCount val="1"/>
                    </c:strCache>
                  </c:strRef>
                </c:tx>
                <c:spPr>
                  <a:ln w="25400" cap="rnd">
                    <a:noFill/>
                    <a:round/>
                  </a:ln>
                  <a:effectLst/>
                </c:spPr>
                <c:marker>
                  <c:symbol val="circle"/>
                  <c:size val="8"/>
                  <c:spPr>
                    <a:solidFill>
                      <a:schemeClr val="accent5">
                        <a:lumMod val="60000"/>
                        <a:lumOff val="40000"/>
                      </a:schemeClr>
                    </a:solidFill>
                    <a:ln w="9525">
                      <a:noFill/>
                    </a:ln>
                    <a:effectLst/>
                  </c:spPr>
                </c:marker>
                <c:xVal>
                  <c:numLit>
                    <c:formatCode>General</c:formatCode>
                    <c:ptCount val="267"/>
                  </c:numLit>
                </c:xVal>
                <c:yVal>
                  <c:numRef>
                    <c:extLst xmlns:c15="http://schemas.microsoft.com/office/drawing/2012/chart">
                      <c:ext xmlns:c15="http://schemas.microsoft.com/office/drawing/2012/chart" uri="{02D57815-91ED-43cb-92C2-25804820EDAC}">
                        <c15:formulaRef>
                          <c15:sqref>'S7'!$C$35:$C$301</c15:sqref>
                        </c15:formulaRef>
                      </c:ext>
                    </c:extLst>
                    <c:numCache>
                      <c:formatCode>General</c:formatCode>
                      <c:ptCount val="267"/>
                      <c:pt idx="0">
                        <c:v>1</c:v>
                      </c:pt>
                      <c:pt idx="1">
                        <c:v>2</c:v>
                      </c:pt>
                      <c:pt idx="2">
                        <c:v>3</c:v>
                      </c:pt>
                      <c:pt idx="3">
                        <c:v>4</c:v>
                      </c:pt>
                      <c:pt idx="4">
                        <c:v>5</c:v>
                      </c:pt>
                      <c:pt idx="5">
                        <c:v>6</c:v>
                      </c:pt>
                      <c:pt idx="6">
                        <c:v>7</c:v>
                      </c:pt>
                      <c:pt idx="7">
                        <c:v>8</c:v>
                      </c:pt>
                      <c:pt idx="8">
                        <c:v>9</c:v>
                      </c:pt>
                    </c:numCache>
                  </c:numRef>
                </c:yVal>
                <c:smooth val="0"/>
                <c:extLst xmlns:c15="http://schemas.microsoft.com/office/drawing/2012/chart">
                  <c:ext xmlns:c16="http://schemas.microsoft.com/office/drawing/2014/chart" uri="{C3380CC4-5D6E-409C-BE32-E72D297353CC}">
                    <c16:uniqueId val="{00000110-593A-4847-B68E-D6A649E598EC}"/>
                  </c:ext>
                </c:extLst>
              </c15:ser>
            </c15:filteredScatterSeries>
            <c15:filteredScatterSeries>
              <c15:ser>
                <c:idx val="3"/>
                <c:order val="3"/>
                <c:tx>
                  <c:strRef>
                    <c:extLst xmlns:c15="http://schemas.microsoft.com/office/drawing/2012/chart">
                      <c:ext xmlns:c15="http://schemas.microsoft.com/office/drawing/2012/chart" uri="{02D57815-91ED-43cb-92C2-25804820EDAC}">
                        <c15:formulaRef>
                          <c15:sqref>'S7'!$L$34</c15:sqref>
                        </c15:formulaRef>
                      </c:ext>
                    </c:extLst>
                    <c:strCache>
                      <c:ptCount val="1"/>
                    </c:strCache>
                  </c:strRef>
                </c:tx>
                <c:spPr>
                  <a:ln w="25400" cap="rnd">
                    <a:noFill/>
                    <a:round/>
                  </a:ln>
                  <a:effectLst/>
                </c:spPr>
                <c:marker>
                  <c:symbol val="circle"/>
                  <c:size val="8"/>
                  <c:spPr>
                    <a:solidFill>
                      <a:schemeClr val="accent5">
                        <a:lumMod val="75000"/>
                      </a:schemeClr>
                    </a:solidFill>
                    <a:ln w="9525">
                      <a:noFill/>
                    </a:ln>
                    <a:effectLst/>
                  </c:spPr>
                </c:marker>
                <c:xVal>
                  <c:numLit>
                    <c:formatCode>General</c:formatCode>
                    <c:ptCount val="267"/>
                  </c:numLit>
                </c:xVal>
                <c:yVal>
                  <c:numRef>
                    <c:extLst xmlns:c15="http://schemas.microsoft.com/office/drawing/2012/chart">
                      <c:ext xmlns:c15="http://schemas.microsoft.com/office/drawing/2012/chart" uri="{02D57815-91ED-43cb-92C2-25804820EDAC}">
                        <c15:formulaRef>
                          <c15:sqref>'S7'!$C$35:$C$301</c15:sqref>
                        </c15:formulaRef>
                      </c:ext>
                    </c:extLst>
                    <c:numCache>
                      <c:formatCode>General</c:formatCode>
                      <c:ptCount val="267"/>
                      <c:pt idx="0">
                        <c:v>1</c:v>
                      </c:pt>
                      <c:pt idx="1">
                        <c:v>2</c:v>
                      </c:pt>
                      <c:pt idx="2">
                        <c:v>3</c:v>
                      </c:pt>
                      <c:pt idx="3">
                        <c:v>4</c:v>
                      </c:pt>
                      <c:pt idx="4">
                        <c:v>5</c:v>
                      </c:pt>
                      <c:pt idx="5">
                        <c:v>6</c:v>
                      </c:pt>
                      <c:pt idx="6">
                        <c:v>7</c:v>
                      </c:pt>
                      <c:pt idx="7">
                        <c:v>8</c:v>
                      </c:pt>
                      <c:pt idx="8">
                        <c:v>9</c:v>
                      </c:pt>
                    </c:numCache>
                  </c:numRef>
                </c:yVal>
                <c:smooth val="0"/>
                <c:extLst xmlns:c15="http://schemas.microsoft.com/office/drawing/2012/chart">
                  <c:ext xmlns:c16="http://schemas.microsoft.com/office/drawing/2014/chart" uri="{C3380CC4-5D6E-409C-BE32-E72D297353CC}">
                    <c16:uniqueId val="{00000111-593A-4847-B68E-D6A649E598EC}"/>
                  </c:ext>
                </c:extLst>
              </c15:ser>
            </c15:filteredScatterSeries>
          </c:ext>
        </c:extLst>
      </c:scatterChart>
      <c:valAx>
        <c:axId val="552901071"/>
        <c:scaling>
          <c:orientation val="minMax"/>
          <c:max val="1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Use</a:t>
                </a:r>
                <a:r>
                  <a:rPr lang="en-US" baseline="0"/>
                  <a:t> of b</a:t>
                </a:r>
                <a:r>
                  <a:rPr lang="en-US"/>
                  <a:t>asic</a:t>
                </a:r>
                <a:r>
                  <a:rPr lang="en-US" baseline="0"/>
                  <a:t> sanitation (%)</a:t>
                </a:r>
                <a:endParaRPr lang="en-US"/>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0136415"/>
        <c:crosses val="autoZero"/>
        <c:crossBetween val="midCat"/>
      </c:valAx>
      <c:valAx>
        <c:axId val="580136415"/>
        <c:scaling>
          <c:orientation val="minMax"/>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901071"/>
        <c:crosses val="autoZero"/>
        <c:crossBetween val="midCat"/>
        <c:majorUnit val="1"/>
      </c:valAx>
      <c:spPr>
        <a:noFill/>
        <a:ln>
          <a:noFill/>
        </a:ln>
        <a:effectLst/>
      </c:spPr>
    </c:plotArea>
    <c:legend>
      <c:legendPos val="b"/>
      <c:legendEntry>
        <c:idx val="2"/>
        <c:delete val="1"/>
      </c:legendEntry>
      <c:legendEntry>
        <c:idx val="3"/>
        <c:delete val="1"/>
      </c:legendEntry>
      <c:layout>
        <c:manualLayout>
          <c:xMode val="edge"/>
          <c:yMode val="edge"/>
          <c:x val="0.29945953493540439"/>
          <c:y val="0.91696148204441652"/>
          <c:w val="0.67425447548644035"/>
          <c:h val="5.313959587842047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000274674967952"/>
          <c:y val="2.9569838252976998E-2"/>
          <c:w val="0.54267167185497167"/>
          <c:h val="0.78888551141219998"/>
        </c:manualLayout>
      </c:layout>
      <c:scatterChart>
        <c:scatterStyle val="lineMarker"/>
        <c:varyColors val="0"/>
        <c:ser>
          <c:idx val="0"/>
          <c:order val="0"/>
          <c:tx>
            <c:strRef>
              <c:f>'S7'!$Q$34</c:f>
              <c:strCache>
                <c:ptCount val="1"/>
                <c:pt idx="0">
                  <c:v>Basic sanitation (rural)</c:v>
                </c:pt>
              </c:strCache>
            </c:strRef>
          </c:tx>
          <c:spPr>
            <a:ln w="25400" cap="rnd">
              <a:noFill/>
              <a:round/>
            </a:ln>
            <a:effectLst/>
          </c:spPr>
          <c:marker>
            <c:symbol val="circle"/>
            <c:size val="8"/>
            <c:spPr>
              <a:solidFill>
                <a:schemeClr val="accent6">
                  <a:lumMod val="40000"/>
                  <a:lumOff val="60000"/>
                </a:schemeClr>
              </a:solidFill>
              <a:ln w="9525">
                <a:noFill/>
              </a:ln>
              <a:effectLst/>
            </c:spPr>
          </c:marker>
          <c:xVal>
            <c:numRef>
              <c:f>'S7'!$Q$35:$Q$301</c:f>
              <c:numCache>
                <c:formatCode>0</c:formatCode>
                <c:ptCount val="267"/>
                <c:pt idx="0">
                  <c:v>2.2835000000000001</c:v>
                </c:pt>
                <c:pt idx="1">
                  <c:v>3.2787000000000002</c:v>
                </c:pt>
                <c:pt idx="2">
                  <c:v>4.0472000000000001</c:v>
                </c:pt>
                <c:pt idx="3">
                  <c:v>4.7169999999999996</c:v>
                </c:pt>
                <c:pt idx="4">
                  <c:v>9.7045999999999992</c:v>
                </c:pt>
                <c:pt idx="5">
                  <c:v>12.4183</c:v>
                </c:pt>
              </c:numCache>
            </c:numRef>
          </c:xVal>
          <c:yVal>
            <c:numRef>
              <c:f>'S7'!$O$35:$O$301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0-B1E5-4FE6-93BE-5772293FBC06}"/>
            </c:ext>
          </c:extLst>
        </c:ser>
        <c:ser>
          <c:idx val="4"/>
          <c:order val="4"/>
          <c:tx>
            <c:strRef>
              <c:f>'S7'!$R$34</c:f>
              <c:strCache>
                <c:ptCount val="1"/>
                <c:pt idx="0">
                  <c:v>Basic sanitation (urban)</c:v>
                </c:pt>
              </c:strCache>
            </c:strRef>
          </c:tx>
          <c:spPr>
            <a:ln w="25400" cap="rnd">
              <a:noFill/>
              <a:round/>
            </a:ln>
            <a:effectLst/>
          </c:spPr>
          <c:marker>
            <c:symbol val="circle"/>
            <c:size val="8"/>
            <c:spPr>
              <a:solidFill>
                <a:srgbClr val="92D050"/>
              </a:solidFill>
              <a:ln w="9525">
                <a:noFill/>
              </a:ln>
              <a:effectLst/>
            </c:spPr>
          </c:marker>
          <c:xVal>
            <c:numRef>
              <c:f>'S7'!$R$35:$R$301</c:f>
              <c:numCache>
                <c:formatCode>0</c:formatCode>
                <c:ptCount val="267"/>
                <c:pt idx="0">
                  <c:v>4.4728000000000003</c:v>
                </c:pt>
                <c:pt idx="1">
                  <c:v>46.666699999999999</c:v>
                </c:pt>
                <c:pt idx="2">
                  <c:v>16.517099999999999</c:v>
                </c:pt>
                <c:pt idx="3">
                  <c:v>9.375</c:v>
                </c:pt>
                <c:pt idx="4">
                  <c:v>38</c:v>
                </c:pt>
                <c:pt idx="5">
                  <c:v>23.791799999999999</c:v>
                </c:pt>
              </c:numCache>
            </c:numRef>
          </c:xVal>
          <c:yVal>
            <c:numRef>
              <c:f>'S7'!$O$35:$O$301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1-B1E5-4FE6-93BE-5772293FBC06}"/>
            </c:ext>
          </c:extLst>
        </c:ser>
        <c:ser>
          <c:idx val="5"/>
          <c:order val="5"/>
          <c:tx>
            <c:strRef>
              <c:f>'S7'!$P$34</c:f>
              <c:strCache>
                <c:ptCount val="1"/>
                <c:pt idx="0">
                  <c:v>name_loc</c:v>
                </c:pt>
              </c:strCache>
            </c:strRef>
          </c:tx>
          <c:spPr>
            <a:ln w="25400" cap="rnd">
              <a:noFill/>
              <a:round/>
            </a:ln>
            <a:effectLst/>
          </c:spPr>
          <c:marker>
            <c:symbol val="circle"/>
            <c:size val="8"/>
            <c:spPr>
              <a:noFill/>
              <a:ln w="9525">
                <a:noFill/>
              </a:ln>
              <a:effectLst/>
            </c:spPr>
          </c:marker>
          <c:dLbls>
            <c:dLbl>
              <c:idx val="0"/>
              <c:tx>
                <c:rich>
                  <a:bodyPr/>
                  <a:lstStyle/>
                  <a:p>
                    <a:fld id="{9226242E-73B7-4034-92CA-8CADC46F7266}"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1E5-4FE6-93BE-5772293FBC06}"/>
                </c:ext>
              </c:extLst>
            </c:dLbl>
            <c:dLbl>
              <c:idx val="1"/>
              <c:tx>
                <c:rich>
                  <a:bodyPr/>
                  <a:lstStyle/>
                  <a:p>
                    <a:fld id="{8A560C6E-65A1-4880-A22E-D596BC2661C2}"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1E5-4FE6-93BE-5772293FBC06}"/>
                </c:ext>
              </c:extLst>
            </c:dLbl>
            <c:dLbl>
              <c:idx val="2"/>
              <c:tx>
                <c:rich>
                  <a:bodyPr/>
                  <a:lstStyle/>
                  <a:p>
                    <a:fld id="{F7CF0708-88BD-499A-B0A5-16BD1FB0EBFA}"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1E5-4FE6-93BE-5772293FBC06}"/>
                </c:ext>
              </c:extLst>
            </c:dLbl>
            <c:dLbl>
              <c:idx val="3"/>
              <c:tx>
                <c:rich>
                  <a:bodyPr/>
                  <a:lstStyle/>
                  <a:p>
                    <a:fld id="{E5BC6453-BAB1-457D-B3AB-0F1627D6E348}"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1E5-4FE6-93BE-5772293FBC06}"/>
                </c:ext>
              </c:extLst>
            </c:dLbl>
            <c:dLbl>
              <c:idx val="4"/>
              <c:tx>
                <c:rich>
                  <a:bodyPr/>
                  <a:lstStyle/>
                  <a:p>
                    <a:fld id="{76C0D0A7-387E-4D7F-8462-703AF7737104}"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1E5-4FE6-93BE-5772293FBC06}"/>
                </c:ext>
              </c:extLst>
            </c:dLbl>
            <c:dLbl>
              <c:idx val="5"/>
              <c:tx>
                <c:rich>
                  <a:bodyPr/>
                  <a:lstStyle/>
                  <a:p>
                    <a:fld id="{19F9D0BC-EFDD-4D82-8EE6-BCC8BBB3E43A}"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1E5-4FE6-93BE-5772293FBC06}"/>
                </c:ext>
              </c:extLst>
            </c:dLbl>
            <c:dLbl>
              <c:idx val="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1E5-4FE6-93BE-5772293FBC06}"/>
                </c:ext>
              </c:extLst>
            </c:dLbl>
            <c:dLbl>
              <c:idx val="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1E5-4FE6-93BE-5772293FBC06}"/>
                </c:ext>
              </c:extLst>
            </c:dLbl>
            <c:dLbl>
              <c:idx val="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1E5-4FE6-93BE-5772293FBC06}"/>
                </c:ext>
              </c:extLst>
            </c:dLbl>
            <c:dLbl>
              <c:idx val="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1E5-4FE6-93BE-5772293FBC06}"/>
                </c:ext>
              </c:extLst>
            </c:dLbl>
            <c:dLbl>
              <c:idx val="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1E5-4FE6-93BE-5772293FBC06}"/>
                </c:ext>
              </c:extLst>
            </c:dLbl>
            <c:dLbl>
              <c:idx val="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1E5-4FE6-93BE-5772293FBC06}"/>
                </c:ext>
              </c:extLst>
            </c:dLbl>
            <c:dLbl>
              <c:idx val="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1E5-4FE6-93BE-5772293FBC06}"/>
                </c:ext>
              </c:extLst>
            </c:dLbl>
            <c:dLbl>
              <c:idx val="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1E5-4FE6-93BE-5772293FBC06}"/>
                </c:ext>
              </c:extLst>
            </c:dLbl>
            <c:dLbl>
              <c:idx val="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1E5-4FE6-93BE-5772293FBC06}"/>
                </c:ext>
              </c:extLst>
            </c:dLbl>
            <c:dLbl>
              <c:idx val="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1E5-4FE6-93BE-5772293FBC06}"/>
                </c:ext>
              </c:extLst>
            </c:dLbl>
            <c:dLbl>
              <c:idx val="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1E5-4FE6-93BE-5772293FBC06}"/>
                </c:ext>
              </c:extLst>
            </c:dLbl>
            <c:dLbl>
              <c:idx val="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1E5-4FE6-93BE-5772293FBC06}"/>
                </c:ext>
              </c:extLst>
            </c:dLbl>
            <c:dLbl>
              <c:idx val="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1E5-4FE6-93BE-5772293FBC06}"/>
                </c:ext>
              </c:extLst>
            </c:dLbl>
            <c:dLbl>
              <c:idx val="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1E5-4FE6-93BE-5772293FBC06}"/>
                </c:ext>
              </c:extLst>
            </c:dLbl>
            <c:dLbl>
              <c:idx val="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1E5-4FE6-93BE-5772293FBC06}"/>
                </c:ext>
              </c:extLst>
            </c:dLbl>
            <c:dLbl>
              <c:idx val="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1E5-4FE6-93BE-5772293FBC06}"/>
                </c:ext>
              </c:extLst>
            </c:dLbl>
            <c:dLbl>
              <c:idx val="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1E5-4FE6-93BE-5772293FBC06}"/>
                </c:ext>
              </c:extLst>
            </c:dLbl>
            <c:dLbl>
              <c:idx val="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1E5-4FE6-93BE-5772293FBC06}"/>
                </c:ext>
              </c:extLst>
            </c:dLbl>
            <c:dLbl>
              <c:idx val="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1E5-4FE6-93BE-5772293FBC06}"/>
                </c:ext>
              </c:extLst>
            </c:dLbl>
            <c:dLbl>
              <c:idx val="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1E5-4FE6-93BE-5772293FBC06}"/>
                </c:ext>
              </c:extLst>
            </c:dLbl>
            <c:dLbl>
              <c:idx val="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1E5-4FE6-93BE-5772293FBC06}"/>
                </c:ext>
              </c:extLst>
            </c:dLbl>
            <c:dLbl>
              <c:idx val="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1E5-4FE6-93BE-5772293FBC06}"/>
                </c:ext>
              </c:extLst>
            </c:dLbl>
            <c:dLbl>
              <c:idx val="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1E5-4FE6-93BE-5772293FBC06}"/>
                </c:ext>
              </c:extLst>
            </c:dLbl>
            <c:dLbl>
              <c:idx val="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B1E5-4FE6-93BE-5772293FBC06}"/>
                </c:ext>
              </c:extLst>
            </c:dLbl>
            <c:dLbl>
              <c:idx val="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B1E5-4FE6-93BE-5772293FBC06}"/>
                </c:ext>
              </c:extLst>
            </c:dLbl>
            <c:dLbl>
              <c:idx val="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B1E5-4FE6-93BE-5772293FBC06}"/>
                </c:ext>
              </c:extLst>
            </c:dLbl>
            <c:dLbl>
              <c:idx val="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B1E5-4FE6-93BE-5772293FBC06}"/>
                </c:ext>
              </c:extLst>
            </c:dLbl>
            <c:dLbl>
              <c:idx val="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B1E5-4FE6-93BE-5772293FBC06}"/>
                </c:ext>
              </c:extLst>
            </c:dLbl>
            <c:dLbl>
              <c:idx val="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B1E5-4FE6-93BE-5772293FBC06}"/>
                </c:ext>
              </c:extLst>
            </c:dLbl>
            <c:dLbl>
              <c:idx val="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B1E5-4FE6-93BE-5772293FBC06}"/>
                </c:ext>
              </c:extLst>
            </c:dLbl>
            <c:dLbl>
              <c:idx val="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B1E5-4FE6-93BE-5772293FBC06}"/>
                </c:ext>
              </c:extLst>
            </c:dLbl>
            <c:dLbl>
              <c:idx val="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B1E5-4FE6-93BE-5772293FBC06}"/>
                </c:ext>
              </c:extLst>
            </c:dLbl>
            <c:dLbl>
              <c:idx val="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B1E5-4FE6-93BE-5772293FBC06}"/>
                </c:ext>
              </c:extLst>
            </c:dLbl>
            <c:dLbl>
              <c:idx val="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B1E5-4FE6-93BE-5772293FBC06}"/>
                </c:ext>
              </c:extLst>
            </c:dLbl>
            <c:dLbl>
              <c:idx val="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B1E5-4FE6-93BE-5772293FBC06}"/>
                </c:ext>
              </c:extLst>
            </c:dLbl>
            <c:spPr>
              <a:noFill/>
              <a:ln>
                <a:noFill/>
              </a:ln>
              <a:effectLst/>
            </c:spPr>
            <c:txPr>
              <a:bodyPr rot="0" spcFirstLastPara="1" vertOverflow="ellipsis" vert="horz" wrap="non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xVal>
            <c:numRef>
              <c:f>'S7'!$P$35:$P$75</c:f>
              <c:numCache>
                <c:formatCode>General</c:formatCode>
                <c:ptCount val="41"/>
                <c:pt idx="0">
                  <c:v>0</c:v>
                </c:pt>
                <c:pt idx="1">
                  <c:v>0</c:v>
                </c:pt>
                <c:pt idx="2">
                  <c:v>0</c:v>
                </c:pt>
                <c:pt idx="3">
                  <c:v>0</c:v>
                </c:pt>
                <c:pt idx="4">
                  <c:v>0</c:v>
                </c:pt>
                <c:pt idx="5">
                  <c:v>0</c:v>
                </c:pt>
              </c:numCache>
            </c:numRef>
          </c:xVal>
          <c:yVal>
            <c:numRef>
              <c:f>'S7'!$O$35:$O$75</c:f>
              <c:numCache>
                <c:formatCode>General</c:formatCode>
                <c:ptCount val="41"/>
                <c:pt idx="0">
                  <c:v>1</c:v>
                </c:pt>
                <c:pt idx="1">
                  <c:v>2</c:v>
                </c:pt>
                <c:pt idx="2">
                  <c:v>3</c:v>
                </c:pt>
                <c:pt idx="3">
                  <c:v>4</c:v>
                </c:pt>
                <c:pt idx="4">
                  <c:v>5</c:v>
                </c:pt>
                <c:pt idx="5">
                  <c:v>6</c:v>
                </c:pt>
              </c:numCache>
            </c:numRef>
          </c:yVal>
          <c:smooth val="0"/>
          <c:extLst>
            <c:ext xmlns:c15="http://schemas.microsoft.com/office/drawing/2012/chart" uri="{02D57815-91ED-43cb-92C2-25804820EDAC}">
              <c15:datalabelsRange>
                <c15:f>'S7'!$M$35:$M$75</c15:f>
                <c15:dlblRangeCache>
                  <c:ptCount val="41"/>
                  <c:pt idx="0">
                    <c:v>Tunisia</c:v>
                  </c:pt>
                  <c:pt idx="1">
                    <c:v>Iran (Islamic Republic of)</c:v>
                  </c:pt>
                  <c:pt idx="2">
                    <c:v>Morocco</c:v>
                  </c:pt>
                  <c:pt idx="3">
                    <c:v>Sudan</c:v>
                  </c:pt>
                  <c:pt idx="4">
                    <c:v>Syrian Arab Republic</c:v>
                  </c:pt>
                  <c:pt idx="5">
                    <c:v>Somalia</c:v>
                  </c:pt>
                </c15:dlblRangeCache>
              </c15:datalabelsRange>
            </c:ext>
            <c:ext xmlns:c16="http://schemas.microsoft.com/office/drawing/2014/chart" uri="{C3380CC4-5D6E-409C-BE32-E72D297353CC}">
              <c16:uniqueId val="{0000002B-B1E5-4FE6-93BE-5772293FBC06}"/>
            </c:ext>
          </c:extLst>
        </c:ser>
        <c:ser>
          <c:idx val="6"/>
          <c:order val="6"/>
          <c:tx>
            <c:strRef>
              <c:f>'S7'!$S$34</c:f>
              <c:strCache>
                <c:ptCount val="1"/>
                <c:pt idx="0">
                  <c:v>Midpoint</c:v>
                </c:pt>
              </c:strCache>
            </c:strRef>
          </c:tx>
          <c:spPr>
            <a:ln w="25400" cap="rnd">
              <a:noFill/>
              <a:round/>
            </a:ln>
            <a:effectLst/>
          </c:spPr>
          <c:marker>
            <c:symbol val="circle"/>
            <c:size val="8"/>
            <c:spPr>
              <a:noFill/>
              <a:ln w="9525">
                <a:noFill/>
              </a:ln>
              <a:effectLst/>
            </c:spPr>
          </c:marker>
          <c:errBars>
            <c:errDir val="x"/>
            <c:errBarType val="both"/>
            <c:errValType val="cust"/>
            <c:noEndCap val="1"/>
            <c:plus>
              <c:numRef>
                <c:f>'S7'!$U$35:$U$301</c:f>
                <c:numCache>
                  <c:formatCode>General</c:formatCode>
                  <c:ptCount val="267"/>
                  <c:pt idx="0">
                    <c:v>1.0946500000000001</c:v>
                  </c:pt>
                  <c:pt idx="1">
                    <c:v>21.693999999999999</c:v>
                  </c:pt>
                  <c:pt idx="2">
                    <c:v>6.2349499999999995</c:v>
                  </c:pt>
                  <c:pt idx="3">
                    <c:v>2.3290000000000006</c:v>
                  </c:pt>
                  <c:pt idx="4">
                    <c:v>14.1477</c:v>
                  </c:pt>
                  <c:pt idx="5">
                    <c:v>5.68675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plus>
            <c:minus>
              <c:numRef>
                <c:f>'S7'!$T$35:$T$301</c:f>
                <c:numCache>
                  <c:formatCode>General</c:formatCode>
                  <c:ptCount val="267"/>
                  <c:pt idx="0">
                    <c:v>1.0946500000000001</c:v>
                  </c:pt>
                  <c:pt idx="1">
                    <c:v>21.693999999999999</c:v>
                  </c:pt>
                  <c:pt idx="2">
                    <c:v>6.2349499999999995</c:v>
                  </c:pt>
                  <c:pt idx="3">
                    <c:v>2.3289999999999997</c:v>
                  </c:pt>
                  <c:pt idx="4">
                    <c:v>14.1477</c:v>
                  </c:pt>
                  <c:pt idx="5">
                    <c:v>5.6867499999999982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minus>
            <c:spPr>
              <a:noFill/>
              <a:ln w="9525" cap="flat" cmpd="sng" algn="ctr">
                <a:solidFill>
                  <a:schemeClr val="bg1">
                    <a:lumMod val="75000"/>
                  </a:schemeClr>
                </a:solidFill>
                <a:round/>
              </a:ln>
              <a:effectLst/>
            </c:spPr>
          </c:errBars>
          <c:xVal>
            <c:numRef>
              <c:f>'S7'!$S$35:$S$301</c:f>
              <c:numCache>
                <c:formatCode>0</c:formatCode>
                <c:ptCount val="267"/>
                <c:pt idx="0">
                  <c:v>3.3781500000000002</c:v>
                </c:pt>
                <c:pt idx="1">
                  <c:v>24.9727</c:v>
                </c:pt>
                <c:pt idx="2">
                  <c:v>10.28215</c:v>
                </c:pt>
                <c:pt idx="3">
                  <c:v>7.0459999999999994</c:v>
                </c:pt>
                <c:pt idx="4">
                  <c:v>23.8523</c:v>
                </c:pt>
                <c:pt idx="5">
                  <c:v>18.105049999999999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xVal>
          <c:yVal>
            <c:numRef>
              <c:f>'S7'!$O$35:$O$301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2C-B1E5-4FE6-93BE-5772293FBC06}"/>
            </c:ext>
          </c:extLst>
        </c:ser>
        <c:dLbls>
          <c:showLegendKey val="0"/>
          <c:showVal val="0"/>
          <c:showCatName val="0"/>
          <c:showSerName val="0"/>
          <c:showPercent val="0"/>
          <c:showBubbleSize val="0"/>
        </c:dLbls>
        <c:axId val="552901071"/>
        <c:axId val="580136415"/>
        <c:extLst>
          <c:ext xmlns:c15="http://schemas.microsoft.com/office/drawing/2012/chart" uri="{02D57815-91ED-43cb-92C2-25804820EDAC}">
            <c15:filteredScatterSeries>
              <c15:ser>
                <c:idx val="1"/>
                <c:order val="1"/>
                <c:tx>
                  <c:strRef>
                    <c:extLst>
                      <c:ext uri="{02D57815-91ED-43cb-92C2-25804820EDAC}">
                        <c15:formulaRef>
                          <c15:sqref>'S7'!$V$34</c15:sqref>
                        </c15:formulaRef>
                      </c:ext>
                    </c:extLst>
                    <c:strCache>
                      <c:ptCount val="1"/>
                    </c:strCache>
                  </c:strRef>
                </c:tx>
                <c:spPr>
                  <a:ln w="25400" cap="rnd">
                    <a:noFill/>
                    <a:round/>
                  </a:ln>
                  <a:effectLst/>
                </c:spPr>
                <c:marker>
                  <c:symbol val="circle"/>
                  <c:size val="8"/>
                  <c:spPr>
                    <a:solidFill>
                      <a:schemeClr val="accent5">
                        <a:lumMod val="40000"/>
                        <a:lumOff val="60000"/>
                      </a:schemeClr>
                    </a:solidFill>
                    <a:ln w="9525">
                      <a:noFill/>
                    </a:ln>
                    <a:effectLst/>
                  </c:spPr>
                </c:marker>
                <c:xVal>
                  <c:numLit>
                    <c:formatCode>General</c:formatCode>
                    <c:ptCount val="267"/>
                  </c:numLit>
                </c:xVal>
                <c:yVal>
                  <c:numRef>
                    <c:extLst>
                      <c:ext uri="{02D57815-91ED-43cb-92C2-25804820EDAC}">
                        <c15:formulaRef>
                          <c15:sqref>'S7'!$O$35:$O$301</c15:sqref>
                        </c15:formulaRef>
                      </c:ext>
                    </c:extLst>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2D-B1E5-4FE6-93BE-5772293FBC06}"/>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'S7'!$W$34</c15:sqref>
                        </c15:formulaRef>
                      </c:ext>
                    </c:extLst>
                    <c:strCache>
                      <c:ptCount val="1"/>
                    </c:strCache>
                  </c:strRef>
                </c:tx>
                <c:spPr>
                  <a:ln w="25400" cap="rnd">
                    <a:noFill/>
                    <a:round/>
                  </a:ln>
                  <a:effectLst/>
                </c:spPr>
                <c:marker>
                  <c:symbol val="circle"/>
                  <c:size val="8"/>
                  <c:spPr>
                    <a:solidFill>
                      <a:schemeClr val="accent5">
                        <a:lumMod val="60000"/>
                        <a:lumOff val="40000"/>
                      </a:schemeClr>
                    </a:solidFill>
                    <a:ln w="9525">
                      <a:noFill/>
                    </a:ln>
                    <a:effectLst/>
                  </c:spPr>
                </c:marker>
                <c:xVal>
                  <c:numLit>
                    <c:formatCode>General</c:formatCode>
                    <c:ptCount val="267"/>
                  </c:numLit>
                </c:xVal>
                <c:yVal>
                  <c:numRef>
                    <c:extLst xmlns:c15="http://schemas.microsoft.com/office/drawing/2012/chart">
                      <c:ext xmlns:c15="http://schemas.microsoft.com/office/drawing/2012/chart" uri="{02D57815-91ED-43cb-92C2-25804820EDAC}">
                        <c15:formulaRef>
                          <c15:sqref>'S7'!$O$35:$O$301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02E-B1E5-4FE6-93BE-5772293FBC06}"/>
                  </c:ext>
                </c:extLst>
              </c15:ser>
            </c15:filteredScatterSeries>
            <c15:filteredScatterSeries>
              <c15:ser>
                <c:idx val="3"/>
                <c:order val="3"/>
                <c:tx>
                  <c:strRef>
                    <c:extLst xmlns:c15="http://schemas.microsoft.com/office/drawing/2012/chart">
                      <c:ext xmlns:c15="http://schemas.microsoft.com/office/drawing/2012/chart" uri="{02D57815-91ED-43cb-92C2-25804820EDAC}">
                        <c15:formulaRef>
                          <c15:sqref>'S7'!$X$34</c15:sqref>
                        </c15:formulaRef>
                      </c:ext>
                    </c:extLst>
                    <c:strCache>
                      <c:ptCount val="1"/>
                    </c:strCache>
                  </c:strRef>
                </c:tx>
                <c:spPr>
                  <a:ln w="25400" cap="rnd">
                    <a:noFill/>
                    <a:round/>
                  </a:ln>
                  <a:effectLst/>
                </c:spPr>
                <c:marker>
                  <c:symbol val="circle"/>
                  <c:size val="8"/>
                  <c:spPr>
                    <a:solidFill>
                      <a:schemeClr val="accent5">
                        <a:lumMod val="75000"/>
                      </a:schemeClr>
                    </a:solidFill>
                    <a:ln w="9525">
                      <a:noFill/>
                    </a:ln>
                    <a:effectLst/>
                  </c:spPr>
                </c:marker>
                <c:xVal>
                  <c:numLit>
                    <c:formatCode>General</c:formatCode>
                    <c:ptCount val="267"/>
                  </c:numLit>
                </c:xVal>
                <c:yVal>
                  <c:numRef>
                    <c:extLst xmlns:c15="http://schemas.microsoft.com/office/drawing/2012/chart">
                      <c:ext xmlns:c15="http://schemas.microsoft.com/office/drawing/2012/chart" uri="{02D57815-91ED-43cb-92C2-25804820EDAC}">
                        <c15:formulaRef>
                          <c15:sqref>'S7'!$O$35:$O$301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02F-B1E5-4FE6-93BE-5772293FBC06}"/>
                  </c:ext>
                </c:extLst>
              </c15:ser>
            </c15:filteredScatterSeries>
          </c:ext>
        </c:extLst>
      </c:scatterChart>
      <c:valAx>
        <c:axId val="552901071"/>
        <c:scaling>
          <c:orientation val="minMax"/>
          <c:max val="1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Use</a:t>
                </a:r>
                <a:r>
                  <a:rPr lang="en-US" baseline="0"/>
                  <a:t> of b</a:t>
                </a:r>
                <a:r>
                  <a:rPr lang="en-US"/>
                  <a:t>asic</a:t>
                </a:r>
                <a:r>
                  <a:rPr lang="en-US" baseline="0"/>
                  <a:t> sanitation (%)</a:t>
                </a:r>
                <a:endParaRPr lang="en-US"/>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0136415"/>
        <c:crosses val="autoZero"/>
        <c:crossBetween val="midCat"/>
      </c:valAx>
      <c:valAx>
        <c:axId val="580136415"/>
        <c:scaling>
          <c:orientation val="minMax"/>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901071"/>
        <c:crosses val="autoZero"/>
        <c:crossBetween val="midCat"/>
        <c:majorUnit val="1"/>
      </c:valAx>
      <c:spPr>
        <a:noFill/>
        <a:ln>
          <a:noFill/>
        </a:ln>
        <a:effectLst/>
      </c:spPr>
    </c:plotArea>
    <c:legend>
      <c:legendPos val="b"/>
      <c:legendEntry>
        <c:idx val="2"/>
        <c:delete val="1"/>
      </c:legendEntry>
      <c:legendEntry>
        <c:idx val="3"/>
        <c:delete val="1"/>
      </c:legendEntry>
      <c:layout>
        <c:manualLayout>
          <c:xMode val="edge"/>
          <c:yMode val="edge"/>
          <c:x val="0.40030068467973373"/>
          <c:y val="0.93039713853819583"/>
          <c:w val="0.56463697504415811"/>
          <c:h val="5.30934280105287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000274674967952"/>
          <c:y val="2.9569838252976998E-2"/>
          <c:w val="0.54267167185497167"/>
          <c:h val="0.78888551141219998"/>
        </c:manualLayout>
      </c:layout>
      <c:scatterChart>
        <c:scatterStyle val="lineMarker"/>
        <c:varyColors val="0"/>
        <c:ser>
          <c:idx val="0"/>
          <c:order val="0"/>
          <c:tx>
            <c:strRef>
              <c:f>'S7'!$AC$34</c:f>
              <c:strCache>
                <c:ptCount val="1"/>
                <c:pt idx="0">
                  <c:v>Basic sanitation (public)</c:v>
                </c:pt>
              </c:strCache>
            </c:strRef>
          </c:tx>
          <c:spPr>
            <a:ln w="19050">
              <a:noFill/>
            </a:ln>
          </c:spPr>
          <c:marker>
            <c:symbol val="circle"/>
            <c:size val="8"/>
            <c:spPr>
              <a:solidFill>
                <a:schemeClr val="accent6">
                  <a:lumMod val="40000"/>
                  <a:lumOff val="60000"/>
                </a:schemeClr>
              </a:solidFill>
              <a:ln w="9525">
                <a:noFill/>
              </a:ln>
              <a:effectLst/>
            </c:spPr>
          </c:marker>
          <c:xVal>
            <c:numRef>
              <c:f>'S7'!$AC$35:$AC$301</c:f>
              <c:numCache>
                <c:formatCode>0</c:formatCode>
                <c:ptCount val="267"/>
                <c:pt idx="0">
                  <c:v>2.9527999999999999</c:v>
                </c:pt>
                <c:pt idx="1">
                  <c:v>4.0441000000000003</c:v>
                </c:pt>
                <c:pt idx="2">
                  <c:v>7.5434999999999999</c:v>
                </c:pt>
                <c:pt idx="3">
                  <c:v>17.313400000000001</c:v>
                </c:pt>
              </c:numCache>
            </c:numRef>
          </c:xVal>
          <c:yVal>
            <c:numRef>
              <c:f>'S7'!$AA$35:$AA$301</c:f>
              <c:numCache>
                <c:formatCode>General</c:formatCode>
                <c:ptCount val="267"/>
                <c:pt idx="0">
                  <c:v>1</c:v>
                </c:pt>
                <c:pt idx="1">
                  <c:v>2</c:v>
                </c:pt>
                <c:pt idx="2">
                  <c:v>3</c:v>
                </c:pt>
                <c:pt idx="3">
                  <c:v>4</c:v>
                </c:pt>
              </c:numCache>
            </c:numRef>
          </c:yVal>
          <c:smooth val="0"/>
          <c:extLst>
            <c:ext xmlns:c16="http://schemas.microsoft.com/office/drawing/2014/chart" uri="{C3380CC4-5D6E-409C-BE32-E72D297353CC}">
              <c16:uniqueId val="{00000000-2F9E-4F13-B53C-128AE2D92FAA}"/>
            </c:ext>
          </c:extLst>
        </c:ser>
        <c:ser>
          <c:idx val="4"/>
          <c:order val="4"/>
          <c:tx>
            <c:strRef>
              <c:f>'S7'!$AD$34</c:f>
              <c:strCache>
                <c:ptCount val="1"/>
                <c:pt idx="0">
                  <c:v>Basic sanitation (private)</c:v>
                </c:pt>
              </c:strCache>
            </c:strRef>
          </c:tx>
          <c:spPr>
            <a:ln w="19050">
              <a:noFill/>
            </a:ln>
          </c:spPr>
          <c:marker>
            <c:symbol val="circle"/>
            <c:size val="8"/>
            <c:spPr>
              <a:solidFill>
                <a:srgbClr val="92D050"/>
              </a:solidFill>
              <a:ln w="9525">
                <a:noFill/>
              </a:ln>
              <a:effectLst/>
            </c:spPr>
          </c:marker>
          <c:xVal>
            <c:numRef>
              <c:f>'S7'!$AD$35:$AD$301</c:f>
              <c:numCache>
                <c:formatCode>0</c:formatCode>
                <c:ptCount val="267"/>
                <c:pt idx="0">
                  <c:v>8.5271000000000008</c:v>
                </c:pt>
                <c:pt idx="1">
                  <c:v>15.7895</c:v>
                </c:pt>
                <c:pt idx="2">
                  <c:v>32.758600000000001</c:v>
                </c:pt>
                <c:pt idx="3">
                  <c:v>60.9375</c:v>
                </c:pt>
              </c:numCache>
            </c:numRef>
          </c:xVal>
          <c:yVal>
            <c:numRef>
              <c:f>'S7'!$AA$35:$AA$301</c:f>
              <c:numCache>
                <c:formatCode>General</c:formatCode>
                <c:ptCount val="267"/>
                <c:pt idx="0">
                  <c:v>1</c:v>
                </c:pt>
                <c:pt idx="1">
                  <c:v>2</c:v>
                </c:pt>
                <c:pt idx="2">
                  <c:v>3</c:v>
                </c:pt>
                <c:pt idx="3">
                  <c:v>4</c:v>
                </c:pt>
              </c:numCache>
            </c:numRef>
          </c:yVal>
          <c:smooth val="0"/>
          <c:extLst>
            <c:ext xmlns:c16="http://schemas.microsoft.com/office/drawing/2014/chart" uri="{C3380CC4-5D6E-409C-BE32-E72D297353CC}">
              <c16:uniqueId val="{00000001-2F9E-4F13-B53C-128AE2D92FAA}"/>
            </c:ext>
          </c:extLst>
        </c:ser>
        <c:ser>
          <c:idx val="5"/>
          <c:order val="5"/>
          <c:tx>
            <c:strRef>
              <c:f>'S7'!$AB$34</c:f>
              <c:strCache>
                <c:ptCount val="1"/>
                <c:pt idx="0">
                  <c:v>name_loc</c:v>
                </c:pt>
              </c:strCache>
            </c:strRef>
          </c:tx>
          <c:spPr>
            <a:ln w="19050">
              <a:noFill/>
            </a:ln>
          </c:spPr>
          <c:marker>
            <c:symbol val="circle"/>
            <c:size val="8"/>
            <c:spPr>
              <a:noFill/>
              <a:ln w="9525">
                <a:noFill/>
              </a:ln>
              <a:effectLst/>
            </c:spPr>
          </c:marker>
          <c:dLbls>
            <c:dLbl>
              <c:idx val="0"/>
              <c:tx>
                <c:rich>
                  <a:bodyPr/>
                  <a:lstStyle/>
                  <a:p>
                    <a:fld id="{A9AF93B0-0653-486D-AC40-FEF6829C28FF}"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2F9E-4F13-B53C-128AE2D92FAA}"/>
                </c:ext>
              </c:extLst>
            </c:dLbl>
            <c:dLbl>
              <c:idx val="1"/>
              <c:tx>
                <c:rich>
                  <a:bodyPr/>
                  <a:lstStyle/>
                  <a:p>
                    <a:fld id="{6C29CF32-B801-44C4-8378-E916C39E3BC3}"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2F9E-4F13-B53C-128AE2D92FAA}"/>
                </c:ext>
              </c:extLst>
            </c:dLbl>
            <c:dLbl>
              <c:idx val="2"/>
              <c:tx>
                <c:rich>
                  <a:bodyPr/>
                  <a:lstStyle/>
                  <a:p>
                    <a:fld id="{8A39AB33-4844-4649-A3CC-274C6798EEBE}"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F9E-4F13-B53C-128AE2D92FAA}"/>
                </c:ext>
              </c:extLst>
            </c:dLbl>
            <c:dLbl>
              <c:idx val="3"/>
              <c:tx>
                <c:rich>
                  <a:bodyPr/>
                  <a:lstStyle/>
                  <a:p>
                    <a:fld id="{19C142AE-BF2D-4E5A-A505-C45E3F19C6C1}"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F9E-4F13-B53C-128AE2D92FAA}"/>
                </c:ext>
              </c:extLst>
            </c:dLbl>
            <c:dLbl>
              <c:idx val="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F9E-4F13-B53C-128AE2D92FAA}"/>
                </c:ext>
              </c:extLst>
            </c:dLbl>
            <c:dLbl>
              <c:idx val="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F9E-4F13-B53C-128AE2D92FAA}"/>
                </c:ext>
              </c:extLst>
            </c:dLbl>
            <c:dLbl>
              <c:idx val="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F9E-4F13-B53C-128AE2D92FAA}"/>
                </c:ext>
              </c:extLst>
            </c:dLbl>
            <c:dLbl>
              <c:idx val="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F9E-4F13-B53C-128AE2D92FAA}"/>
                </c:ext>
              </c:extLst>
            </c:dLbl>
            <c:dLbl>
              <c:idx val="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F9E-4F13-B53C-128AE2D92FAA}"/>
                </c:ext>
              </c:extLst>
            </c:dLbl>
            <c:dLbl>
              <c:idx val="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F9E-4F13-B53C-128AE2D92FAA}"/>
                </c:ext>
              </c:extLst>
            </c:dLbl>
            <c:dLbl>
              <c:idx val="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F9E-4F13-B53C-128AE2D92FAA}"/>
                </c:ext>
              </c:extLst>
            </c:dLbl>
            <c:dLbl>
              <c:idx val="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F9E-4F13-B53C-128AE2D92FAA}"/>
                </c:ext>
              </c:extLst>
            </c:dLbl>
            <c:dLbl>
              <c:idx val="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F9E-4F13-B53C-128AE2D92FAA}"/>
                </c:ext>
              </c:extLst>
            </c:dLbl>
            <c:dLbl>
              <c:idx val="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F9E-4F13-B53C-128AE2D92FAA}"/>
                </c:ext>
              </c:extLst>
            </c:dLbl>
            <c:dLbl>
              <c:idx val="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F9E-4F13-B53C-128AE2D92FAA}"/>
                </c:ext>
              </c:extLst>
            </c:dLbl>
            <c:dLbl>
              <c:idx val="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F9E-4F13-B53C-128AE2D92FAA}"/>
                </c:ext>
              </c:extLst>
            </c:dLbl>
            <c:dLbl>
              <c:idx val="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F9E-4F13-B53C-128AE2D92FAA}"/>
                </c:ext>
              </c:extLst>
            </c:dLbl>
            <c:dLbl>
              <c:idx val="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F9E-4F13-B53C-128AE2D92FAA}"/>
                </c:ext>
              </c:extLst>
            </c:dLbl>
            <c:dLbl>
              <c:idx val="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F9E-4F13-B53C-128AE2D92FAA}"/>
                </c:ext>
              </c:extLst>
            </c:dLbl>
            <c:dLbl>
              <c:idx val="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F9E-4F13-B53C-128AE2D92FAA}"/>
                </c:ext>
              </c:extLst>
            </c:dLbl>
            <c:dLbl>
              <c:idx val="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F9E-4F13-B53C-128AE2D92FAA}"/>
                </c:ext>
              </c:extLst>
            </c:dLbl>
            <c:dLbl>
              <c:idx val="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F9E-4F13-B53C-128AE2D92FAA}"/>
                </c:ext>
              </c:extLst>
            </c:dLbl>
            <c:dLbl>
              <c:idx val="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F9E-4F13-B53C-128AE2D92FAA}"/>
                </c:ext>
              </c:extLst>
            </c:dLbl>
            <c:dLbl>
              <c:idx val="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F9E-4F13-B53C-128AE2D92FAA}"/>
                </c:ext>
              </c:extLst>
            </c:dLbl>
            <c:dLbl>
              <c:idx val="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F9E-4F13-B53C-128AE2D92FAA}"/>
                </c:ext>
              </c:extLst>
            </c:dLbl>
            <c:dLbl>
              <c:idx val="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F9E-4F13-B53C-128AE2D92FAA}"/>
                </c:ext>
              </c:extLst>
            </c:dLbl>
            <c:dLbl>
              <c:idx val="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F9E-4F13-B53C-128AE2D92FAA}"/>
                </c:ext>
              </c:extLst>
            </c:dLbl>
            <c:dLbl>
              <c:idx val="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F9E-4F13-B53C-128AE2D92FAA}"/>
                </c:ext>
              </c:extLst>
            </c:dLbl>
            <c:dLbl>
              <c:idx val="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F9E-4F13-B53C-128AE2D92FAA}"/>
                </c:ext>
              </c:extLst>
            </c:dLbl>
            <c:dLbl>
              <c:idx val="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F9E-4F13-B53C-128AE2D92FAA}"/>
                </c:ext>
              </c:extLst>
            </c:dLbl>
            <c:dLbl>
              <c:idx val="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2F9E-4F13-B53C-128AE2D92FAA}"/>
                </c:ext>
              </c:extLst>
            </c:dLbl>
            <c:dLbl>
              <c:idx val="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2F9E-4F13-B53C-128AE2D92FAA}"/>
                </c:ext>
              </c:extLst>
            </c:dLbl>
            <c:dLbl>
              <c:idx val="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2F9E-4F13-B53C-128AE2D92FAA}"/>
                </c:ext>
              </c:extLst>
            </c:dLbl>
            <c:dLbl>
              <c:idx val="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2F9E-4F13-B53C-128AE2D92FAA}"/>
                </c:ext>
              </c:extLst>
            </c:dLbl>
            <c:dLbl>
              <c:idx val="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2F9E-4F13-B53C-128AE2D92FAA}"/>
                </c:ext>
              </c:extLst>
            </c:dLbl>
            <c:dLbl>
              <c:idx val="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2F9E-4F13-B53C-128AE2D92FAA}"/>
                </c:ext>
              </c:extLst>
            </c:dLbl>
            <c:dLbl>
              <c:idx val="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2F9E-4F13-B53C-128AE2D92FAA}"/>
                </c:ext>
              </c:extLst>
            </c:dLbl>
            <c:dLbl>
              <c:idx val="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2F9E-4F13-B53C-128AE2D92FAA}"/>
                </c:ext>
              </c:extLst>
            </c:dLbl>
            <c:dLbl>
              <c:idx val="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2F9E-4F13-B53C-128AE2D92FAA}"/>
                </c:ext>
              </c:extLst>
            </c:dLbl>
            <c:dLbl>
              <c:idx val="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2F9E-4F13-B53C-128AE2D92FAA}"/>
                </c:ext>
              </c:extLst>
            </c:dLbl>
            <c:dLbl>
              <c:idx val="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2F9E-4F13-B53C-128AE2D92FAA}"/>
                </c:ext>
              </c:extLst>
            </c:dLbl>
            <c:spPr>
              <a:noFill/>
              <a:ln>
                <a:noFill/>
              </a:ln>
              <a:effectLst/>
            </c:spPr>
            <c:txPr>
              <a:bodyPr wrap="square" lIns="38100" tIns="19050" rIns="38100" bIns="19050" anchor="ctr">
                <a:spAutoFit/>
              </a:bodyPr>
              <a:lstStyle/>
              <a:p>
                <a:pPr>
                  <a:defRPr sz="900"/>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'S7'!$AB$35:$AB$75</c:f>
              <c:numCache>
                <c:formatCode>General</c:formatCode>
                <c:ptCount val="41"/>
                <c:pt idx="0">
                  <c:v>0</c:v>
                </c:pt>
                <c:pt idx="1">
                  <c:v>0</c:v>
                </c:pt>
                <c:pt idx="2">
                  <c:v>0</c:v>
                </c:pt>
                <c:pt idx="3">
                  <c:v>0</c:v>
                </c:pt>
              </c:numCache>
            </c:numRef>
          </c:xVal>
          <c:yVal>
            <c:numRef>
              <c:f>'S7'!$AA$35:$AA$75</c:f>
              <c:numCache>
                <c:formatCode>General</c:formatCode>
                <c:ptCount val="41"/>
                <c:pt idx="0">
                  <c:v>1</c:v>
                </c:pt>
                <c:pt idx="1">
                  <c:v>2</c:v>
                </c:pt>
                <c:pt idx="2">
                  <c:v>3</c:v>
                </c:pt>
                <c:pt idx="3">
                  <c:v>4</c:v>
                </c:pt>
              </c:numCache>
            </c:numRef>
          </c:yVal>
          <c:smooth val="0"/>
          <c:extLst>
            <c:ext xmlns:c15="http://schemas.microsoft.com/office/drawing/2012/chart" uri="{02D57815-91ED-43cb-92C2-25804820EDAC}">
              <c15:datalabelsRange>
                <c15:f>'S7'!$Y$35:$Y$230</c15:f>
                <c15:dlblRangeCache>
                  <c:ptCount val="196"/>
                  <c:pt idx="0">
                    <c:v>occupied Palestinian territories</c:v>
                  </c:pt>
                  <c:pt idx="1">
                    <c:v>Sudan</c:v>
                  </c:pt>
                  <c:pt idx="2">
                    <c:v>Morocco</c:v>
                  </c:pt>
                  <c:pt idx="3">
                    <c:v>Iran (Islamic Republic of)</c:v>
                  </c:pt>
                </c15:dlblRangeCache>
              </c15:datalabelsRange>
            </c:ext>
            <c:ext xmlns:c16="http://schemas.microsoft.com/office/drawing/2014/chart" uri="{C3380CC4-5D6E-409C-BE32-E72D297353CC}">
              <c16:uniqueId val="{0000002B-2F9E-4F13-B53C-128AE2D92FAA}"/>
            </c:ext>
          </c:extLst>
        </c:ser>
        <c:ser>
          <c:idx val="6"/>
          <c:order val="6"/>
          <c:tx>
            <c:strRef>
              <c:f>'S7'!$AE$34</c:f>
              <c:strCache>
                <c:ptCount val="1"/>
                <c:pt idx="0">
                  <c:v>Midpoint</c:v>
                </c:pt>
              </c:strCache>
            </c:strRef>
          </c:tx>
          <c:spPr>
            <a:ln w="19050">
              <a:noFill/>
            </a:ln>
          </c:spPr>
          <c:marker>
            <c:symbol val="circle"/>
            <c:size val="8"/>
            <c:spPr>
              <a:noFill/>
              <a:ln w="9525">
                <a:noFill/>
              </a:ln>
              <a:effectLst/>
            </c:spPr>
          </c:marker>
          <c:errBars>
            <c:errDir val="x"/>
            <c:errBarType val="both"/>
            <c:errValType val="cust"/>
            <c:noEndCap val="1"/>
            <c:plus>
              <c:numRef>
                <c:f>'S7'!$AG$35:$AG$301</c:f>
                <c:numCache>
                  <c:formatCode>General</c:formatCode>
                  <c:ptCount val="267"/>
                  <c:pt idx="0">
                    <c:v>2.7871500000000005</c:v>
                  </c:pt>
                  <c:pt idx="1">
                    <c:v>5.8727</c:v>
                  </c:pt>
                  <c:pt idx="2">
                    <c:v>12.60755</c:v>
                  </c:pt>
                  <c:pt idx="3">
                    <c:v>21.812049999999999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plus>
            <c:minus>
              <c:numRef>
                <c:f>'S7'!$AF$35:$AF$301</c:f>
                <c:numCache>
                  <c:formatCode>General</c:formatCode>
                  <c:ptCount val="267"/>
                  <c:pt idx="0">
                    <c:v>2.7871500000000005</c:v>
                  </c:pt>
                  <c:pt idx="1">
                    <c:v>5.8727</c:v>
                  </c:pt>
                  <c:pt idx="2">
                    <c:v>12.607550000000002</c:v>
                  </c:pt>
                  <c:pt idx="3">
                    <c:v>21.812049999999999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minus>
            <c:spPr>
              <a:noFill/>
              <a:ln w="9525" cap="flat" cmpd="sng" algn="ctr">
                <a:solidFill>
                  <a:schemeClr val="bg1">
                    <a:lumMod val="75000"/>
                  </a:schemeClr>
                </a:solidFill>
                <a:round/>
              </a:ln>
              <a:effectLst/>
            </c:spPr>
          </c:errBars>
          <c:xVal>
            <c:numRef>
              <c:f>'S7'!$AE$35:$AE$301</c:f>
              <c:numCache>
                <c:formatCode>0</c:formatCode>
                <c:ptCount val="267"/>
                <c:pt idx="0">
                  <c:v>5.7399500000000003</c:v>
                </c:pt>
                <c:pt idx="1">
                  <c:v>9.9168000000000003</c:v>
                </c:pt>
                <c:pt idx="2">
                  <c:v>20.151050000000001</c:v>
                </c:pt>
                <c:pt idx="3">
                  <c:v>39.125450000000001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xVal>
          <c:yVal>
            <c:numRef>
              <c:f>'S7'!$AA$35:$AA$301</c:f>
              <c:numCache>
                <c:formatCode>General</c:formatCode>
                <c:ptCount val="267"/>
                <c:pt idx="0">
                  <c:v>1</c:v>
                </c:pt>
                <c:pt idx="1">
                  <c:v>2</c:v>
                </c:pt>
                <c:pt idx="2">
                  <c:v>3</c:v>
                </c:pt>
                <c:pt idx="3">
                  <c:v>4</c:v>
                </c:pt>
              </c:numCache>
            </c:numRef>
          </c:yVal>
          <c:smooth val="0"/>
          <c:extLst>
            <c:ext xmlns:c16="http://schemas.microsoft.com/office/drawing/2014/chart" uri="{C3380CC4-5D6E-409C-BE32-E72D297353CC}">
              <c16:uniqueId val="{0000002C-2F9E-4F13-B53C-128AE2D92FAA}"/>
            </c:ext>
          </c:extLst>
        </c:ser>
        <c:dLbls>
          <c:showLegendKey val="0"/>
          <c:showVal val="0"/>
          <c:showCatName val="0"/>
          <c:showSerName val="0"/>
          <c:showPercent val="0"/>
          <c:showBubbleSize val="0"/>
        </c:dLbls>
        <c:axId val="552901071"/>
        <c:axId val="580136415"/>
        <c:extLst>
          <c:ext xmlns:c15="http://schemas.microsoft.com/office/drawing/2012/chart" uri="{02D57815-91ED-43cb-92C2-25804820EDAC}">
            <c15:filteredScatterSeries>
              <c15:ser>
                <c:idx val="1"/>
                <c:order val="1"/>
                <c:tx>
                  <c:strRef>
                    <c:extLst>
                      <c:ext uri="{02D57815-91ED-43cb-92C2-25804820EDAC}">
                        <c15:formulaRef>
                          <c15:sqref>'S7'!$V$34</c15:sqref>
                        </c15:formulaRef>
                      </c:ext>
                    </c:extLst>
                    <c:strCache>
                      <c:ptCount val="1"/>
                    </c:strCache>
                  </c:strRef>
                </c:tx>
                <c:spPr>
                  <a:ln w="25400" cap="rnd">
                    <a:noFill/>
                    <a:round/>
                  </a:ln>
                  <a:effectLst/>
                </c:spPr>
                <c:marker>
                  <c:symbol val="circle"/>
                  <c:size val="8"/>
                  <c:spPr>
                    <a:solidFill>
                      <a:schemeClr val="accent5">
                        <a:lumMod val="40000"/>
                        <a:lumOff val="60000"/>
                      </a:schemeClr>
                    </a:solidFill>
                    <a:ln w="9525">
                      <a:noFill/>
                    </a:ln>
                    <a:effectLst/>
                  </c:spPr>
                </c:marker>
                <c:xVal>
                  <c:numLit>
                    <c:formatCode>General</c:formatCode>
                    <c:ptCount val="267"/>
                  </c:numLit>
                </c:xVal>
                <c:yVal>
                  <c:numRef>
                    <c:extLst>
                      <c:ext uri="{02D57815-91ED-43cb-92C2-25804820EDAC}">
                        <c15:formulaRef>
                          <c15:sqref>'S7'!$O$35:$O$301</c15:sqref>
                        </c15:formulaRef>
                      </c:ext>
                    </c:extLst>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2D-2F9E-4F13-B53C-128AE2D92FAA}"/>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'S7'!$W$34</c15:sqref>
                        </c15:formulaRef>
                      </c:ext>
                    </c:extLst>
                    <c:strCache>
                      <c:ptCount val="1"/>
                    </c:strCache>
                  </c:strRef>
                </c:tx>
                <c:spPr>
                  <a:ln w="25400" cap="rnd">
                    <a:noFill/>
                    <a:round/>
                  </a:ln>
                  <a:effectLst/>
                </c:spPr>
                <c:marker>
                  <c:symbol val="circle"/>
                  <c:size val="8"/>
                  <c:spPr>
                    <a:solidFill>
                      <a:schemeClr val="accent5">
                        <a:lumMod val="60000"/>
                        <a:lumOff val="40000"/>
                      </a:schemeClr>
                    </a:solidFill>
                    <a:ln w="9525">
                      <a:noFill/>
                    </a:ln>
                    <a:effectLst/>
                  </c:spPr>
                </c:marker>
                <c:xVal>
                  <c:numLit>
                    <c:formatCode>General</c:formatCode>
                    <c:ptCount val="267"/>
                  </c:numLit>
                </c:xVal>
                <c:yVal>
                  <c:numRef>
                    <c:extLst xmlns:c15="http://schemas.microsoft.com/office/drawing/2012/chart">
                      <c:ext xmlns:c15="http://schemas.microsoft.com/office/drawing/2012/chart" uri="{02D57815-91ED-43cb-92C2-25804820EDAC}">
                        <c15:formulaRef>
                          <c15:sqref>'S7'!$O$35:$O$301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02E-2F9E-4F13-B53C-128AE2D92FAA}"/>
                  </c:ext>
                </c:extLst>
              </c15:ser>
            </c15:filteredScatterSeries>
            <c15:filteredScatterSeries>
              <c15:ser>
                <c:idx val="3"/>
                <c:order val="3"/>
                <c:tx>
                  <c:strRef>
                    <c:extLst xmlns:c15="http://schemas.microsoft.com/office/drawing/2012/chart">
                      <c:ext xmlns:c15="http://schemas.microsoft.com/office/drawing/2012/chart" uri="{02D57815-91ED-43cb-92C2-25804820EDAC}">
                        <c15:formulaRef>
                          <c15:sqref>'S7'!$X$34</c15:sqref>
                        </c15:formulaRef>
                      </c:ext>
                    </c:extLst>
                    <c:strCache>
                      <c:ptCount val="1"/>
                    </c:strCache>
                  </c:strRef>
                </c:tx>
                <c:spPr>
                  <a:ln w="25400" cap="rnd">
                    <a:noFill/>
                    <a:round/>
                  </a:ln>
                  <a:effectLst/>
                </c:spPr>
                <c:marker>
                  <c:symbol val="circle"/>
                  <c:size val="8"/>
                  <c:spPr>
                    <a:solidFill>
                      <a:schemeClr val="accent1">
                        <a:lumMod val="20000"/>
                        <a:lumOff val="80000"/>
                      </a:schemeClr>
                    </a:solidFill>
                    <a:ln w="9525">
                      <a:noFill/>
                    </a:ln>
                    <a:effectLst/>
                  </c:spPr>
                </c:marker>
                <c:xVal>
                  <c:numLit>
                    <c:formatCode>General</c:formatCode>
                    <c:ptCount val="267"/>
                  </c:numLit>
                </c:xVal>
                <c:yVal>
                  <c:numRef>
                    <c:extLst xmlns:c15="http://schemas.microsoft.com/office/drawing/2012/chart">
                      <c:ext xmlns:c15="http://schemas.microsoft.com/office/drawing/2012/chart" uri="{02D57815-91ED-43cb-92C2-25804820EDAC}">
                        <c15:formulaRef>
                          <c15:sqref>'S7'!$O$35:$O$301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02F-2F9E-4F13-B53C-128AE2D92FAA}"/>
                  </c:ext>
                </c:extLst>
              </c15:ser>
            </c15:filteredScatterSeries>
          </c:ext>
        </c:extLst>
      </c:scatterChart>
      <c:valAx>
        <c:axId val="552901071"/>
        <c:scaling>
          <c:orientation val="minMax"/>
          <c:max val="1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Use</a:t>
                </a:r>
                <a:r>
                  <a:rPr lang="en-US" baseline="0"/>
                  <a:t> of b</a:t>
                </a:r>
                <a:r>
                  <a:rPr lang="en-US"/>
                  <a:t>asic</a:t>
                </a:r>
                <a:r>
                  <a:rPr lang="en-US" baseline="0"/>
                  <a:t> sanitation (%)</a:t>
                </a:r>
                <a:endParaRPr lang="en-US"/>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0136415"/>
        <c:crosses val="autoZero"/>
        <c:crossBetween val="midCat"/>
      </c:valAx>
      <c:valAx>
        <c:axId val="580136415"/>
        <c:scaling>
          <c:orientation val="minMax"/>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901071"/>
        <c:crosses val="autoZero"/>
        <c:crossBetween val="midCat"/>
        <c:majorUnit val="1"/>
      </c:valAx>
      <c:spPr>
        <a:noFill/>
        <a:ln>
          <a:noFill/>
        </a:ln>
        <a:effectLst/>
      </c:spPr>
    </c:plotArea>
    <c:legend>
      <c:legendPos val="b"/>
      <c:legendEntry>
        <c:idx val="2"/>
        <c:delete val="1"/>
      </c:legendEntry>
      <c:legendEntry>
        <c:idx val="3"/>
        <c:delete val="1"/>
      </c:legendEntry>
      <c:layout>
        <c:manualLayout>
          <c:xMode val="edge"/>
          <c:yMode val="edge"/>
          <c:x val="0.38659137987617892"/>
          <c:y val="0.93039713853819583"/>
          <c:w val="0.57834631802209724"/>
          <c:h val="5.30934280105287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1382699037620298"/>
          <c:y val="5.6519970108020734E-2"/>
          <c:w val="0.44179068241469821"/>
          <c:h val="0.65959406822611077"/>
        </c:manualLayout>
      </c:layout>
      <c:pieChart>
        <c:varyColors val="1"/>
        <c:ser>
          <c:idx val="0"/>
          <c:order val="0"/>
          <c:dPt>
            <c:idx val="0"/>
            <c:bubble3D val="0"/>
            <c:spPr>
              <a:solidFill>
                <a:schemeClr val="accent2">
                  <a:shade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0A7C-42FB-92E5-F93B738DD529}"/>
              </c:ext>
            </c:extLst>
          </c:dPt>
          <c:dPt>
            <c:idx val="1"/>
            <c:bubble3D val="0"/>
            <c:spPr>
              <a:solidFill>
                <a:schemeClr val="accent2">
                  <a:shade val="7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0A7C-42FB-92E5-F93B738DD529}"/>
              </c:ext>
            </c:extLst>
          </c:dPt>
          <c:dPt>
            <c:idx val="2"/>
            <c:bubble3D val="0"/>
            <c:spPr>
              <a:solidFill>
                <a:schemeClr val="accent2">
                  <a:shade val="9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5-0A7C-42FB-92E5-F93B738DD529}"/>
              </c:ext>
            </c:extLst>
          </c:dPt>
          <c:dPt>
            <c:idx val="3"/>
            <c:bubble3D val="0"/>
            <c:spPr>
              <a:solidFill>
                <a:schemeClr val="accent2">
                  <a:tint val="9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7-0A7C-42FB-92E5-F93B738DD529}"/>
              </c:ext>
            </c:extLst>
          </c:dPt>
          <c:dPt>
            <c:idx val="4"/>
            <c:bubble3D val="0"/>
            <c:spPr>
              <a:solidFill>
                <a:schemeClr val="accent2">
                  <a:tint val="7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9-0A7C-42FB-92E5-F93B738DD529}"/>
              </c:ext>
            </c:extLst>
          </c:dPt>
          <c:dPt>
            <c:idx val="5"/>
            <c:bubble3D val="0"/>
            <c:spPr>
              <a:solidFill>
                <a:schemeClr val="accent2">
                  <a:tint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B-0A7C-42FB-92E5-F93B738DD529}"/>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51B453"/>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1-0A7C-42FB-92E5-F93B738DD529}"/>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51B453"/>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3-0A7C-42FB-92E5-F93B738DD529}"/>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51B453"/>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5-0A7C-42FB-92E5-F93B738DD529}"/>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51B453"/>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7-0A7C-42FB-92E5-F93B738DD529}"/>
                </c:ext>
              </c:extLst>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51B453"/>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9-0A7C-42FB-92E5-F93B738DD529}"/>
                </c:ext>
              </c:extLst>
            </c:dLbl>
            <c:dLbl>
              <c:idx val="5"/>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51B453"/>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B-0A7C-42FB-92E5-F93B738DD529}"/>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51B453"/>
                    </a:solidFill>
                    <a:latin typeface="+mn-lt"/>
                    <a:ea typeface="+mn-ea"/>
                    <a:cs typeface="+mn-cs"/>
                  </a:defRPr>
                </a:pPr>
                <a:endParaRPr lang="en-US"/>
              </a:p>
            </c:tx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'S9'!$I$6:$I$11</c:f>
              <c:strCache>
                <c:ptCount val="6"/>
                <c:pt idx="0">
                  <c:v>Pakistan, 33</c:v>
                </c:pt>
                <c:pt idx="1">
                  <c:v>Iran (Islamic Republic of), 14</c:v>
                </c:pt>
                <c:pt idx="2">
                  <c:v>Sudan, 9</c:v>
                </c:pt>
                <c:pt idx="3">
                  <c:v>Egypt, 6</c:v>
                </c:pt>
                <c:pt idx="4">
                  <c:v>Morocco, 3</c:v>
                </c:pt>
                <c:pt idx="5">
                  <c:v>Rest of the region, 10</c:v>
                </c:pt>
              </c:strCache>
            </c:strRef>
          </c:cat>
          <c:val>
            <c:numRef>
              <c:f>'S9'!$H$6:$H$11</c:f>
              <c:numCache>
                <c:formatCode>0</c:formatCode>
                <c:ptCount val="6"/>
                <c:pt idx="0">
                  <c:v>33.203199218750001</c:v>
                </c:pt>
                <c:pt idx="1">
                  <c:v>14.440295898437499</c:v>
                </c:pt>
                <c:pt idx="2">
                  <c:v>9.0950019531249993</c:v>
                </c:pt>
                <c:pt idx="3">
                  <c:v>6.4416406249999998</c:v>
                </c:pt>
                <c:pt idx="4">
                  <c:v>2.8011818847656249</c:v>
                </c:pt>
                <c:pt idx="5">
                  <c:v>10.262205756181729</c:v>
                </c:pt>
              </c:numCache>
            </c:numRef>
          </c:val>
          <c:extLst>
            <c:ext xmlns:c16="http://schemas.microsoft.com/office/drawing/2014/chart" uri="{C3380CC4-5D6E-409C-BE32-E72D297353CC}">
              <c16:uniqueId val="{0000000C-0A7C-42FB-92E5-F93B738DD529}"/>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doughnutChart>
        <c:varyColors val="1"/>
        <c:ser>
          <c:idx val="0"/>
          <c:order val="0"/>
          <c:dPt>
            <c:idx val="0"/>
            <c:bubble3D val="0"/>
            <c:spPr>
              <a:gradFill rotWithShape="1">
                <a:gsLst>
                  <a:gs pos="0">
                    <a:schemeClr val="accent2">
                      <a:shade val="50000"/>
                      <a:satMod val="103000"/>
                      <a:lumMod val="102000"/>
                      <a:tint val="94000"/>
                    </a:schemeClr>
                  </a:gs>
                  <a:gs pos="50000">
                    <a:schemeClr val="accent2">
                      <a:shade val="50000"/>
                      <a:satMod val="110000"/>
                      <a:lumMod val="100000"/>
                      <a:shade val="100000"/>
                    </a:schemeClr>
                  </a:gs>
                  <a:gs pos="100000">
                    <a:schemeClr val="accent2">
                      <a:shade val="50000"/>
                      <a:lumMod val="99000"/>
                      <a:satMod val="120000"/>
                      <a:shade val="78000"/>
                    </a:schemeClr>
                  </a:gs>
                </a:gsLst>
                <a:lin ang="5400000" scaled="0"/>
              </a:gradFill>
              <a:ln>
                <a:noFill/>
              </a:ln>
              <a:effectLst/>
            </c:spPr>
            <c:extLst>
              <c:ext xmlns:c16="http://schemas.microsoft.com/office/drawing/2014/chart" uri="{C3380CC4-5D6E-409C-BE32-E72D297353CC}">
                <c16:uniqueId val="{00000001-9068-43AE-82BC-DAC28117B6E2}"/>
              </c:ext>
            </c:extLst>
          </c:dPt>
          <c:dPt>
            <c:idx val="1"/>
            <c:bubble3D val="0"/>
            <c:spPr>
              <a:gradFill rotWithShape="1">
                <a:gsLst>
                  <a:gs pos="0">
                    <a:schemeClr val="accent2">
                      <a:shade val="70000"/>
                      <a:satMod val="103000"/>
                      <a:lumMod val="102000"/>
                      <a:tint val="94000"/>
                    </a:schemeClr>
                  </a:gs>
                  <a:gs pos="50000">
                    <a:schemeClr val="accent2">
                      <a:shade val="70000"/>
                      <a:satMod val="110000"/>
                      <a:lumMod val="100000"/>
                      <a:shade val="100000"/>
                    </a:schemeClr>
                  </a:gs>
                  <a:gs pos="100000">
                    <a:schemeClr val="accent2">
                      <a:shade val="70000"/>
                      <a:lumMod val="99000"/>
                      <a:satMod val="120000"/>
                      <a:shade val="78000"/>
                    </a:schemeClr>
                  </a:gs>
                </a:gsLst>
                <a:lin ang="5400000" scaled="0"/>
              </a:gradFill>
              <a:ln>
                <a:noFill/>
              </a:ln>
              <a:effectLst/>
            </c:spPr>
            <c:extLst>
              <c:ext xmlns:c16="http://schemas.microsoft.com/office/drawing/2014/chart" uri="{C3380CC4-5D6E-409C-BE32-E72D297353CC}">
                <c16:uniqueId val="{00000003-9068-43AE-82BC-DAC28117B6E2}"/>
              </c:ext>
            </c:extLst>
          </c:dPt>
          <c:dPt>
            <c:idx val="2"/>
            <c:bubble3D val="0"/>
            <c:spPr>
              <a:gradFill rotWithShape="1">
                <a:gsLst>
                  <a:gs pos="0">
                    <a:schemeClr val="accent2">
                      <a:shade val="90000"/>
                      <a:satMod val="103000"/>
                      <a:lumMod val="102000"/>
                      <a:tint val="94000"/>
                    </a:schemeClr>
                  </a:gs>
                  <a:gs pos="50000">
                    <a:schemeClr val="accent2">
                      <a:shade val="90000"/>
                      <a:satMod val="110000"/>
                      <a:lumMod val="100000"/>
                      <a:shade val="100000"/>
                    </a:schemeClr>
                  </a:gs>
                  <a:gs pos="100000">
                    <a:schemeClr val="accent2">
                      <a:shade val="90000"/>
                      <a:lumMod val="99000"/>
                      <a:satMod val="120000"/>
                      <a:shade val="78000"/>
                    </a:schemeClr>
                  </a:gs>
                </a:gsLst>
                <a:lin ang="5400000" scaled="0"/>
              </a:gradFill>
              <a:ln>
                <a:noFill/>
              </a:ln>
              <a:effectLst/>
            </c:spPr>
            <c:extLst>
              <c:ext xmlns:c16="http://schemas.microsoft.com/office/drawing/2014/chart" uri="{C3380CC4-5D6E-409C-BE32-E72D297353CC}">
                <c16:uniqueId val="{00000005-9068-43AE-82BC-DAC28117B6E2}"/>
              </c:ext>
            </c:extLst>
          </c:dPt>
          <c:dPt>
            <c:idx val="3"/>
            <c:bubble3D val="0"/>
            <c:spPr>
              <a:gradFill rotWithShape="1">
                <a:gsLst>
                  <a:gs pos="0">
                    <a:schemeClr val="accent2">
                      <a:tint val="90000"/>
                      <a:satMod val="103000"/>
                      <a:lumMod val="102000"/>
                      <a:tint val="94000"/>
                    </a:schemeClr>
                  </a:gs>
                  <a:gs pos="50000">
                    <a:schemeClr val="accent2">
                      <a:tint val="90000"/>
                      <a:satMod val="110000"/>
                      <a:lumMod val="100000"/>
                      <a:shade val="100000"/>
                    </a:schemeClr>
                  </a:gs>
                  <a:gs pos="100000">
                    <a:schemeClr val="accent2">
                      <a:tint val="90000"/>
                      <a:lumMod val="99000"/>
                      <a:satMod val="120000"/>
                      <a:shade val="78000"/>
                    </a:schemeClr>
                  </a:gs>
                </a:gsLst>
                <a:lin ang="5400000" scaled="0"/>
              </a:gradFill>
              <a:ln>
                <a:noFill/>
              </a:ln>
              <a:effectLst/>
            </c:spPr>
            <c:extLst>
              <c:ext xmlns:c16="http://schemas.microsoft.com/office/drawing/2014/chart" uri="{C3380CC4-5D6E-409C-BE32-E72D297353CC}">
                <c16:uniqueId val="{00000007-9068-43AE-82BC-DAC28117B6E2}"/>
              </c:ext>
            </c:extLst>
          </c:dPt>
          <c:dPt>
            <c:idx val="4"/>
            <c:bubble3D val="0"/>
            <c:spPr>
              <a:gradFill rotWithShape="1">
                <a:gsLst>
                  <a:gs pos="0">
                    <a:schemeClr val="accent2">
                      <a:tint val="70000"/>
                      <a:satMod val="103000"/>
                      <a:lumMod val="102000"/>
                      <a:tint val="94000"/>
                    </a:schemeClr>
                  </a:gs>
                  <a:gs pos="50000">
                    <a:schemeClr val="accent2">
                      <a:tint val="70000"/>
                      <a:satMod val="110000"/>
                      <a:lumMod val="100000"/>
                      <a:shade val="100000"/>
                    </a:schemeClr>
                  </a:gs>
                  <a:gs pos="100000">
                    <a:schemeClr val="accent2">
                      <a:tint val="70000"/>
                      <a:lumMod val="99000"/>
                      <a:satMod val="120000"/>
                      <a:shade val="78000"/>
                    </a:schemeClr>
                  </a:gs>
                </a:gsLst>
                <a:lin ang="5400000" scaled="0"/>
              </a:gradFill>
              <a:ln>
                <a:noFill/>
              </a:ln>
              <a:effectLst/>
            </c:spPr>
            <c:extLst>
              <c:ext xmlns:c16="http://schemas.microsoft.com/office/drawing/2014/chart" uri="{C3380CC4-5D6E-409C-BE32-E72D297353CC}">
                <c16:uniqueId val="{00000009-9068-43AE-82BC-DAC28117B6E2}"/>
              </c:ext>
            </c:extLst>
          </c:dPt>
          <c:dPt>
            <c:idx val="5"/>
            <c:bubble3D val="0"/>
            <c:spPr>
              <a:gradFill rotWithShape="1">
                <a:gsLst>
                  <a:gs pos="0">
                    <a:schemeClr val="accent2">
                      <a:tint val="50000"/>
                      <a:satMod val="103000"/>
                      <a:lumMod val="102000"/>
                      <a:tint val="94000"/>
                    </a:schemeClr>
                  </a:gs>
                  <a:gs pos="50000">
                    <a:schemeClr val="accent2">
                      <a:tint val="50000"/>
                      <a:satMod val="110000"/>
                      <a:lumMod val="100000"/>
                      <a:shade val="100000"/>
                    </a:schemeClr>
                  </a:gs>
                  <a:gs pos="100000">
                    <a:schemeClr val="accent2">
                      <a:tint val="50000"/>
                      <a:lumMod val="99000"/>
                      <a:satMod val="120000"/>
                      <a:shade val="78000"/>
                    </a:schemeClr>
                  </a:gs>
                </a:gsLst>
                <a:lin ang="5400000" scaled="0"/>
              </a:gradFill>
              <a:ln>
                <a:noFill/>
              </a:ln>
              <a:effectLst/>
            </c:spPr>
            <c:extLst>
              <c:ext xmlns:c16="http://schemas.microsoft.com/office/drawing/2014/chart" uri="{C3380CC4-5D6E-409C-BE32-E72D297353CC}">
                <c16:uniqueId val="{0000000B-9068-43AE-82BC-DAC28117B6E2}"/>
              </c:ext>
            </c:extLst>
          </c:dPt>
          <c:cat>
            <c:strRef>
              <c:f>'S9'!$I$6:$I$11</c:f>
              <c:strCache>
                <c:ptCount val="6"/>
                <c:pt idx="0">
                  <c:v>Pakistan, 33</c:v>
                </c:pt>
                <c:pt idx="1">
                  <c:v>Iran (Islamic Republic of), 14</c:v>
                </c:pt>
                <c:pt idx="2">
                  <c:v>Sudan, 9</c:v>
                </c:pt>
                <c:pt idx="3">
                  <c:v>Egypt, 6</c:v>
                </c:pt>
                <c:pt idx="4">
                  <c:v>Morocco, 3</c:v>
                </c:pt>
                <c:pt idx="5">
                  <c:v>Rest of the region, 10</c:v>
                </c:pt>
              </c:strCache>
            </c:strRef>
          </c:cat>
          <c:val>
            <c:numRef>
              <c:f>'S9'!$H$6:$H$11</c:f>
              <c:numCache>
                <c:formatCode>0</c:formatCode>
                <c:ptCount val="6"/>
                <c:pt idx="0">
                  <c:v>33.203199218750001</c:v>
                </c:pt>
                <c:pt idx="1">
                  <c:v>14.440295898437499</c:v>
                </c:pt>
                <c:pt idx="2">
                  <c:v>9.0950019531249993</c:v>
                </c:pt>
                <c:pt idx="3">
                  <c:v>6.4416406249999998</c:v>
                </c:pt>
                <c:pt idx="4">
                  <c:v>2.8011818847656249</c:v>
                </c:pt>
                <c:pt idx="5">
                  <c:v>10.262205756181729</c:v>
                </c:pt>
              </c:numCache>
            </c:numRef>
          </c:val>
          <c:extLst>
            <c:ext xmlns:c16="http://schemas.microsoft.com/office/drawing/2014/chart" uri="{C3380CC4-5D6E-409C-BE32-E72D297353CC}">
              <c16:uniqueId val="{0000000C-9068-43AE-82BC-DAC28117B6E2}"/>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rgbClr val="51B453"/>
                </a:solidFill>
                <a:latin typeface="+mn-lt"/>
                <a:ea typeface="+mn-ea"/>
                <a:cs typeface="+mn-cs"/>
              </a:defRPr>
            </a:pPr>
            <a:r>
              <a:rPr lang="en-US">
                <a:solidFill>
                  <a:srgbClr val="51B453"/>
                </a:solidFill>
              </a:rPr>
              <a:t>BASIC SANITATION</a:t>
            </a:r>
          </a:p>
        </c:rich>
      </c:tx>
      <c:overlay val="0"/>
      <c:spPr>
        <a:solidFill>
          <a:srgbClr val="51B453">
            <a:alpha val="25098"/>
          </a:srgbClr>
        </a:solidFill>
        <a:ln>
          <a:noFill/>
        </a:ln>
        <a:effectLst/>
      </c:spPr>
      <c:txPr>
        <a:bodyPr rot="0" spcFirstLastPara="1" vertOverflow="ellipsis" vert="horz" wrap="square" anchor="ctr" anchorCtr="1"/>
        <a:lstStyle/>
        <a:p>
          <a:pPr>
            <a:defRPr sz="1400" b="0" i="0" u="none" strike="noStrike" kern="1200" spc="0" baseline="0">
              <a:solidFill>
                <a:srgbClr val="51B453"/>
              </a:solidFill>
              <a:latin typeface="+mn-lt"/>
              <a:ea typeface="+mn-ea"/>
              <a:cs typeface="+mn-cs"/>
            </a:defRPr>
          </a:pPr>
          <a:endParaRPr lang="en-US"/>
        </a:p>
      </c:txPr>
    </c:title>
    <c:autoTitleDeleted val="0"/>
    <c:plotArea>
      <c:layout/>
      <c:barChart>
        <c:barDir val="col"/>
        <c:grouping val="stacked"/>
        <c:varyColors val="0"/>
        <c:ser>
          <c:idx val="0"/>
          <c:order val="7"/>
          <c:tx>
            <c:strRef>
              <c:f>'S10'!$A$32</c:f>
              <c:strCache>
                <c:ptCount val="1"/>
                <c:pt idx="0">
                  <c:v>Domain</c:v>
                </c:pt>
              </c:strCache>
            </c:strRef>
          </c:tx>
          <c:spPr>
            <a:solidFill>
              <a:schemeClr val="accent1"/>
            </a:solidFill>
            <a:ln>
              <a:noFill/>
            </a:ln>
            <a:effectLst/>
          </c:spPr>
          <c:invertIfNegative val="0"/>
          <c:val>
            <c:numRef>
              <c:f>'S10'!$A$33:$A$63</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0-5004-4C59-9856-E2C95DAAB1A6}"/>
            </c:ext>
          </c:extLst>
        </c:ser>
        <c:dLbls>
          <c:showLegendKey val="0"/>
          <c:showVal val="0"/>
          <c:showCatName val="0"/>
          <c:showSerName val="0"/>
          <c:showPercent val="0"/>
          <c:showBubbleSize val="0"/>
        </c:dLbls>
        <c:gapWidth val="150"/>
        <c:overlap val="100"/>
        <c:axId val="1707956832"/>
        <c:axId val="1707972640"/>
      </c:barChart>
      <c:barChart>
        <c:barDir val="col"/>
        <c:grouping val="stacked"/>
        <c:varyColors val="0"/>
        <c:ser>
          <c:idx val="1"/>
          <c:order val="1"/>
          <c:tx>
            <c:strRef>
              <c:f>'S10'!$B$32</c:f>
              <c:strCache>
                <c:ptCount val="1"/>
                <c:pt idx="0">
                  <c:v>High income</c:v>
                </c:pt>
              </c:strCache>
            </c:strRef>
          </c:tx>
          <c:spPr>
            <a:solidFill>
              <a:srgbClr val="B1C3D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'S10'!$B$33:$B$67</c:f>
              <c:numCache>
                <c:formatCode>0</c:formatCode>
                <c:ptCount val="35"/>
                <c:pt idx="1">
                  <c:v>1</c:v>
                </c:pt>
                <c:pt idx="2">
                  <c:v>1</c:v>
                </c:pt>
                <c:pt idx="3">
                  <c:v>2</c:v>
                </c:pt>
                <c:pt idx="4">
                  <c:v>4</c:v>
                </c:pt>
                <c:pt idx="6">
                  <c:v>1</c:v>
                </c:pt>
                <c:pt idx="7">
                  <c:v>1</c:v>
                </c:pt>
                <c:pt idx="8">
                  <c:v>2</c:v>
                </c:pt>
                <c:pt idx="9">
                  <c:v>4</c:v>
                </c:pt>
                <c:pt idx="11">
                  <c:v>0</c:v>
                </c:pt>
                <c:pt idx="12">
                  <c:v>0</c:v>
                </c:pt>
                <c:pt idx="13">
                  <c:v>1</c:v>
                </c:pt>
                <c:pt idx="14">
                  <c:v>1</c:v>
                </c:pt>
                <c:pt idx="16">
                  <c:v>0</c:v>
                </c:pt>
                <c:pt idx="17">
                  <c:v>0</c:v>
                </c:pt>
                <c:pt idx="18">
                  <c:v>1</c:v>
                </c:pt>
                <c:pt idx="19">
                  <c:v>3</c:v>
                </c:pt>
                <c:pt idx="21">
                  <c:v>0</c:v>
                </c:pt>
                <c:pt idx="22">
                  <c:v>0</c:v>
                </c:pt>
                <c:pt idx="23">
                  <c:v>1</c:v>
                </c:pt>
                <c:pt idx="24">
                  <c:v>3</c:v>
                </c:pt>
                <c:pt idx="26">
                  <c:v>0</c:v>
                </c:pt>
                <c:pt idx="27">
                  <c:v>0</c:v>
                </c:pt>
                <c:pt idx="28">
                  <c:v>1</c:v>
                </c:pt>
                <c:pt idx="29">
                  <c:v>3</c:v>
                </c:pt>
                <c:pt idx="31">
                  <c:v>0</c:v>
                </c:pt>
                <c:pt idx="32">
                  <c:v>0</c:v>
                </c:pt>
                <c:pt idx="33">
                  <c:v>0</c:v>
                </c:pt>
                <c:pt idx="34">
                  <c:v>1</c:v>
                </c:pt>
              </c:numCache>
            </c:numRef>
          </c:val>
          <c:extLst>
            <c:ext xmlns:c16="http://schemas.microsoft.com/office/drawing/2014/chart" uri="{C3380CC4-5D6E-409C-BE32-E72D297353CC}">
              <c16:uniqueId val="{00000001-5004-4C59-9856-E2C95DAAB1A6}"/>
            </c:ext>
          </c:extLst>
        </c:ser>
        <c:ser>
          <c:idx val="2"/>
          <c:order val="2"/>
          <c:tx>
            <c:strRef>
              <c:f>'S10'!$C$32</c:f>
              <c:strCache>
                <c:ptCount val="1"/>
                <c:pt idx="0">
                  <c:v>Upper middle income</c:v>
                </c:pt>
              </c:strCache>
            </c:strRef>
          </c:tx>
          <c:spPr>
            <a:solidFill>
              <a:srgbClr val="8899B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'S10'!$C$33:$C$67</c:f>
              <c:numCache>
                <c:formatCode>0</c:formatCode>
                <c:ptCount val="35"/>
                <c:pt idx="1">
                  <c:v>0</c:v>
                </c:pt>
                <c:pt idx="2">
                  <c:v>0</c:v>
                </c:pt>
                <c:pt idx="3">
                  <c:v>1</c:v>
                </c:pt>
                <c:pt idx="4">
                  <c:v>2</c:v>
                </c:pt>
                <c:pt idx="6">
                  <c:v>0</c:v>
                </c:pt>
                <c:pt idx="7">
                  <c:v>0</c:v>
                </c:pt>
                <c:pt idx="8">
                  <c:v>0</c:v>
                </c:pt>
                <c:pt idx="9">
                  <c:v>0</c:v>
                </c:pt>
                <c:pt idx="11">
                  <c:v>0</c:v>
                </c:pt>
                <c:pt idx="12">
                  <c:v>0</c:v>
                </c:pt>
                <c:pt idx="13">
                  <c:v>0</c:v>
                </c:pt>
                <c:pt idx="14">
                  <c:v>0</c:v>
                </c:pt>
                <c:pt idx="16">
                  <c:v>0</c:v>
                </c:pt>
                <c:pt idx="17">
                  <c:v>0</c:v>
                </c:pt>
                <c:pt idx="18">
                  <c:v>1</c:v>
                </c:pt>
                <c:pt idx="19">
                  <c:v>2</c:v>
                </c:pt>
                <c:pt idx="21">
                  <c:v>0</c:v>
                </c:pt>
                <c:pt idx="22">
                  <c:v>0</c:v>
                </c:pt>
                <c:pt idx="23">
                  <c:v>1</c:v>
                </c:pt>
                <c:pt idx="24">
                  <c:v>2</c:v>
                </c:pt>
                <c:pt idx="26">
                  <c:v>0</c:v>
                </c:pt>
                <c:pt idx="27">
                  <c:v>0</c:v>
                </c:pt>
                <c:pt idx="28">
                  <c:v>1</c:v>
                </c:pt>
                <c:pt idx="29">
                  <c:v>1</c:v>
                </c:pt>
                <c:pt idx="31">
                  <c:v>0</c:v>
                </c:pt>
                <c:pt idx="32">
                  <c:v>0</c:v>
                </c:pt>
                <c:pt idx="33">
                  <c:v>1</c:v>
                </c:pt>
                <c:pt idx="34">
                  <c:v>1</c:v>
                </c:pt>
              </c:numCache>
            </c:numRef>
          </c:val>
          <c:extLst>
            <c:ext xmlns:c16="http://schemas.microsoft.com/office/drawing/2014/chart" uri="{C3380CC4-5D6E-409C-BE32-E72D297353CC}">
              <c16:uniqueId val="{00000002-5004-4C59-9856-E2C95DAAB1A6}"/>
            </c:ext>
          </c:extLst>
        </c:ser>
        <c:ser>
          <c:idx val="3"/>
          <c:order val="3"/>
          <c:tx>
            <c:strRef>
              <c:f>'S10'!$D$32</c:f>
              <c:strCache>
                <c:ptCount val="1"/>
                <c:pt idx="0">
                  <c:v>Lower middle income</c:v>
                </c:pt>
              </c:strCache>
            </c:strRef>
          </c:tx>
          <c:spPr>
            <a:solidFill>
              <a:srgbClr val="62708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'S10'!$D$33:$D$67</c:f>
              <c:numCache>
                <c:formatCode>0</c:formatCode>
                <c:ptCount val="35"/>
                <c:pt idx="1">
                  <c:v>1</c:v>
                </c:pt>
                <c:pt idx="2">
                  <c:v>1</c:v>
                </c:pt>
                <c:pt idx="3">
                  <c:v>5</c:v>
                </c:pt>
                <c:pt idx="4">
                  <c:v>6</c:v>
                </c:pt>
                <c:pt idx="6">
                  <c:v>0</c:v>
                </c:pt>
                <c:pt idx="7">
                  <c:v>0</c:v>
                </c:pt>
                <c:pt idx="8">
                  <c:v>1</c:v>
                </c:pt>
                <c:pt idx="9">
                  <c:v>3</c:v>
                </c:pt>
                <c:pt idx="11">
                  <c:v>0</c:v>
                </c:pt>
                <c:pt idx="12">
                  <c:v>0</c:v>
                </c:pt>
                <c:pt idx="13">
                  <c:v>1</c:v>
                </c:pt>
                <c:pt idx="14">
                  <c:v>3</c:v>
                </c:pt>
                <c:pt idx="16">
                  <c:v>0</c:v>
                </c:pt>
                <c:pt idx="17">
                  <c:v>0</c:v>
                </c:pt>
                <c:pt idx="18">
                  <c:v>2</c:v>
                </c:pt>
                <c:pt idx="19">
                  <c:v>3</c:v>
                </c:pt>
                <c:pt idx="21">
                  <c:v>0</c:v>
                </c:pt>
                <c:pt idx="22">
                  <c:v>0</c:v>
                </c:pt>
                <c:pt idx="23">
                  <c:v>3</c:v>
                </c:pt>
                <c:pt idx="24">
                  <c:v>6</c:v>
                </c:pt>
                <c:pt idx="26">
                  <c:v>0</c:v>
                </c:pt>
                <c:pt idx="27">
                  <c:v>0</c:v>
                </c:pt>
                <c:pt idx="28">
                  <c:v>1</c:v>
                </c:pt>
                <c:pt idx="29">
                  <c:v>4</c:v>
                </c:pt>
                <c:pt idx="31">
                  <c:v>0</c:v>
                </c:pt>
                <c:pt idx="32">
                  <c:v>0</c:v>
                </c:pt>
                <c:pt idx="33">
                  <c:v>1</c:v>
                </c:pt>
                <c:pt idx="34">
                  <c:v>2</c:v>
                </c:pt>
              </c:numCache>
            </c:numRef>
          </c:val>
          <c:extLst>
            <c:ext xmlns:c16="http://schemas.microsoft.com/office/drawing/2014/chart" uri="{C3380CC4-5D6E-409C-BE32-E72D297353CC}">
              <c16:uniqueId val="{00000003-5004-4C59-9856-E2C95DAAB1A6}"/>
            </c:ext>
          </c:extLst>
        </c:ser>
        <c:ser>
          <c:idx val="7"/>
          <c:order val="4"/>
          <c:tx>
            <c:strRef>
              <c:f>'S10'!$E$32</c:f>
              <c:strCache>
                <c:ptCount val="1"/>
                <c:pt idx="0">
                  <c:v>Lower income</c:v>
                </c:pt>
              </c:strCache>
            </c:strRef>
          </c:tx>
          <c:spPr>
            <a:solidFill>
              <a:srgbClr val="44495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'S10'!$E$33:$E$67</c:f>
              <c:numCache>
                <c:formatCode>0</c:formatCode>
                <c:ptCount val="35"/>
                <c:pt idx="1">
                  <c:v>0</c:v>
                </c:pt>
                <c:pt idx="2">
                  <c:v>0</c:v>
                </c:pt>
                <c:pt idx="3">
                  <c:v>1</c:v>
                </c:pt>
                <c:pt idx="4">
                  <c:v>5</c:v>
                </c:pt>
                <c:pt idx="6">
                  <c:v>0</c:v>
                </c:pt>
                <c:pt idx="7">
                  <c:v>0</c:v>
                </c:pt>
                <c:pt idx="8">
                  <c:v>1</c:v>
                </c:pt>
                <c:pt idx="9">
                  <c:v>3</c:v>
                </c:pt>
                <c:pt idx="11">
                  <c:v>0</c:v>
                </c:pt>
                <c:pt idx="12">
                  <c:v>0</c:v>
                </c:pt>
                <c:pt idx="13">
                  <c:v>1</c:v>
                </c:pt>
                <c:pt idx="14">
                  <c:v>3</c:v>
                </c:pt>
                <c:pt idx="16">
                  <c:v>0</c:v>
                </c:pt>
                <c:pt idx="17">
                  <c:v>0</c:v>
                </c:pt>
                <c:pt idx="18">
                  <c:v>1</c:v>
                </c:pt>
                <c:pt idx="19">
                  <c:v>3</c:v>
                </c:pt>
                <c:pt idx="21">
                  <c:v>0</c:v>
                </c:pt>
                <c:pt idx="22">
                  <c:v>0</c:v>
                </c:pt>
                <c:pt idx="23">
                  <c:v>1</c:v>
                </c:pt>
                <c:pt idx="24">
                  <c:v>3</c:v>
                </c:pt>
                <c:pt idx="26">
                  <c:v>0</c:v>
                </c:pt>
                <c:pt idx="27">
                  <c:v>0</c:v>
                </c:pt>
                <c:pt idx="28">
                  <c:v>1</c:v>
                </c:pt>
                <c:pt idx="29">
                  <c:v>3</c:v>
                </c:pt>
                <c:pt idx="31">
                  <c:v>0</c:v>
                </c:pt>
                <c:pt idx="32">
                  <c:v>0</c:v>
                </c:pt>
                <c:pt idx="33">
                  <c:v>1</c:v>
                </c:pt>
                <c:pt idx="34">
                  <c:v>1</c:v>
                </c:pt>
              </c:numCache>
            </c:numRef>
          </c:val>
          <c:extLst>
            <c:ext xmlns:c16="http://schemas.microsoft.com/office/drawing/2014/chart" uri="{C3380CC4-5D6E-409C-BE32-E72D297353CC}">
              <c16:uniqueId val="{00000004-5004-4C59-9856-E2C95DAAB1A6}"/>
            </c:ext>
          </c:extLst>
        </c:ser>
        <c:ser>
          <c:idx val="4"/>
          <c:order val="5"/>
          <c:tx>
            <c:strRef>
              <c:f>'S10'!$F$32</c:f>
              <c:strCache>
                <c:ptCount val="1"/>
                <c:pt idx="0">
                  <c:v>Unclassified</c:v>
                </c:pt>
              </c:strCache>
            </c:strRef>
          </c:tx>
          <c:spPr>
            <a:solidFill>
              <a:srgbClr val="C7C8C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'S10'!$F$33:$F$67</c:f>
              <c:numCache>
                <c:formatCode>0</c:formatCode>
                <c:ptCount val="35"/>
                <c:pt idx="1">
                  <c:v>0</c:v>
                </c:pt>
                <c:pt idx="2">
                  <c:v>0</c:v>
                </c:pt>
                <c:pt idx="3">
                  <c:v>0</c:v>
                </c:pt>
                <c:pt idx="4">
                  <c:v>0</c:v>
                </c:pt>
                <c:pt idx="6">
                  <c:v>0</c:v>
                </c:pt>
                <c:pt idx="7">
                  <c:v>0</c:v>
                </c:pt>
                <c:pt idx="8">
                  <c:v>0</c:v>
                </c:pt>
                <c:pt idx="9">
                  <c:v>0</c:v>
                </c:pt>
                <c:pt idx="11">
                  <c:v>0</c:v>
                </c:pt>
                <c:pt idx="12">
                  <c:v>0</c:v>
                </c:pt>
                <c:pt idx="13">
                  <c:v>0</c:v>
                </c:pt>
                <c:pt idx="14">
                  <c:v>0</c:v>
                </c:pt>
                <c:pt idx="16">
                  <c:v>0</c:v>
                </c:pt>
                <c:pt idx="17">
                  <c:v>0</c:v>
                </c:pt>
                <c:pt idx="18">
                  <c:v>0</c:v>
                </c:pt>
                <c:pt idx="19">
                  <c:v>0</c:v>
                </c:pt>
                <c:pt idx="21">
                  <c:v>0</c:v>
                </c:pt>
                <c:pt idx="22">
                  <c:v>0</c:v>
                </c:pt>
                <c:pt idx="23">
                  <c:v>0</c:v>
                </c:pt>
                <c:pt idx="24">
                  <c:v>0</c:v>
                </c:pt>
                <c:pt idx="26">
                  <c:v>0</c:v>
                </c:pt>
                <c:pt idx="27">
                  <c:v>0</c:v>
                </c:pt>
                <c:pt idx="28">
                  <c:v>0</c:v>
                </c:pt>
                <c:pt idx="29">
                  <c:v>0</c:v>
                </c:pt>
                <c:pt idx="31">
                  <c:v>0</c:v>
                </c:pt>
                <c:pt idx="32">
                  <c:v>0</c:v>
                </c:pt>
                <c:pt idx="33">
                  <c:v>0</c:v>
                </c:pt>
                <c:pt idx="34">
                  <c:v>0</c:v>
                </c:pt>
              </c:numCache>
            </c:numRef>
          </c:val>
          <c:extLst>
            <c:ext xmlns:c16="http://schemas.microsoft.com/office/drawing/2014/chart" uri="{C3380CC4-5D6E-409C-BE32-E72D297353CC}">
              <c16:uniqueId val="{00000005-5004-4C59-9856-E2C95DAAB1A6}"/>
            </c:ext>
          </c:extLst>
        </c:ser>
        <c:ser>
          <c:idx val="5"/>
          <c:order val="6"/>
          <c:tx>
            <c:strRef>
              <c:f>'S10'!$G$32</c:f>
              <c:strCache>
                <c:ptCount val="1"/>
                <c:pt idx="0">
                  <c:v>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'S10'!$G$33:$G$67</c:f>
              <c:numCache>
                <c:formatCode>0</c:formatCode>
                <c:ptCount val="35"/>
                <c:pt idx="1">
                  <c:v>2</c:v>
                </c:pt>
                <c:pt idx="2">
                  <c:v>2</c:v>
                </c:pt>
                <c:pt idx="3">
                  <c:v>9</c:v>
                </c:pt>
                <c:pt idx="4">
                  <c:v>17</c:v>
                </c:pt>
                <c:pt idx="6">
                  <c:v>1</c:v>
                </c:pt>
                <c:pt idx="7">
                  <c:v>1</c:v>
                </c:pt>
                <c:pt idx="8">
                  <c:v>4</c:v>
                </c:pt>
                <c:pt idx="9">
                  <c:v>10</c:v>
                </c:pt>
                <c:pt idx="11">
                  <c:v>0</c:v>
                </c:pt>
                <c:pt idx="12">
                  <c:v>0</c:v>
                </c:pt>
                <c:pt idx="13">
                  <c:v>3</c:v>
                </c:pt>
                <c:pt idx="14">
                  <c:v>7</c:v>
                </c:pt>
                <c:pt idx="16">
                  <c:v>0</c:v>
                </c:pt>
                <c:pt idx="17">
                  <c:v>0</c:v>
                </c:pt>
                <c:pt idx="18">
                  <c:v>5</c:v>
                </c:pt>
                <c:pt idx="19">
                  <c:v>11</c:v>
                </c:pt>
                <c:pt idx="21">
                  <c:v>0</c:v>
                </c:pt>
                <c:pt idx="22">
                  <c:v>0</c:v>
                </c:pt>
                <c:pt idx="23">
                  <c:v>6</c:v>
                </c:pt>
                <c:pt idx="24">
                  <c:v>14</c:v>
                </c:pt>
                <c:pt idx="26">
                  <c:v>0</c:v>
                </c:pt>
                <c:pt idx="27">
                  <c:v>0</c:v>
                </c:pt>
                <c:pt idx="28">
                  <c:v>4</c:v>
                </c:pt>
                <c:pt idx="29">
                  <c:v>11</c:v>
                </c:pt>
                <c:pt idx="31">
                  <c:v>0</c:v>
                </c:pt>
                <c:pt idx="32">
                  <c:v>0</c:v>
                </c:pt>
                <c:pt idx="33">
                  <c:v>3</c:v>
                </c:pt>
                <c:pt idx="34">
                  <c:v>5</c:v>
                </c:pt>
              </c:numCache>
            </c:numRef>
          </c:val>
          <c:extLst>
            <c:ext xmlns:c16="http://schemas.microsoft.com/office/drawing/2014/chart" uri="{C3380CC4-5D6E-409C-BE32-E72D297353CC}">
              <c16:uniqueId val="{00000006-5004-4C59-9856-E2C95DAAB1A6}"/>
            </c:ext>
          </c:extLst>
        </c:ser>
        <c:dLbls>
          <c:showLegendKey val="0"/>
          <c:showVal val="0"/>
          <c:showCatName val="0"/>
          <c:showSerName val="0"/>
          <c:showPercent val="0"/>
          <c:showBubbleSize val="0"/>
        </c:dLbls>
        <c:gapWidth val="50"/>
        <c:overlap val="100"/>
        <c:axId val="1946726736"/>
        <c:axId val="1946730064"/>
      </c:barChart>
      <c:lineChart>
        <c:grouping val="standard"/>
        <c:varyColors val="0"/>
        <c:ser>
          <c:idx val="6"/>
          <c:order val="0"/>
          <c:tx>
            <c:strRef>
              <c:f>'S10'!$H$32</c:f>
              <c:strCache>
                <c:ptCount val="1"/>
                <c:pt idx="0">
                  <c:v>Population coverage</c:v>
                </c:pt>
              </c:strCache>
            </c:strRef>
          </c:tx>
          <c:spPr>
            <a:ln w="28575" cap="rnd">
              <a:solidFill>
                <a:srgbClr val="51B453"/>
              </a:solidFill>
              <a:round/>
            </a:ln>
            <a:effectLst/>
          </c:spPr>
          <c:marker>
            <c:symbol val="circle"/>
            <c:size val="12"/>
            <c:spPr>
              <a:solidFill>
                <a:srgbClr val="51B453"/>
              </a:solidFill>
              <a:ln w="22225">
                <a:solidFill>
                  <a:srgbClr val="51B453"/>
                </a:solidFill>
              </a:ln>
              <a:effectLst/>
            </c:spPr>
          </c:marker>
          <c:dLbls>
            <c:spPr>
              <a:noFill/>
              <a:ln>
                <a:noFill/>
              </a:ln>
              <a:effectLst/>
            </c:spPr>
            <c:txPr>
              <a:bodyPr rot="0" spcFirstLastPara="1" vertOverflow="ellipsis" horzOverflow="clip" vert="horz" wrap="square" lIns="0" tIns="0" rIns="0" bIns="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'S10'!$A$33:$A$67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'S10'!$H$33:$H$67</c:f>
              <c:numCache>
                <c:formatCode>0</c:formatCode>
                <c:ptCount val="35"/>
                <c:pt idx="1">
                  <c:v>1.4689562320709229</c:v>
                </c:pt>
                <c:pt idx="2">
                  <c:v>1.3788062334060669</c:v>
                </c:pt>
                <c:pt idx="3">
                  <c:v>65.865913391113281</c:v>
                </c:pt>
                <c:pt idx="4">
                  <c:v>96.929534912109375</c:v>
                </c:pt>
                <c:pt idx="6">
                  <c:v>1.1311782598495483</c:v>
                </c:pt>
                <c:pt idx="7">
                  <c:v>1.157596230506897</c:v>
                </c:pt>
                <c:pt idx="8">
                  <c:v>22.917207717895508</c:v>
                </c:pt>
                <c:pt idx="9">
                  <c:v>44.134693145751953</c:v>
                </c:pt>
                <c:pt idx="11">
                  <c:v>0</c:v>
                </c:pt>
                <c:pt idx="12">
                  <c:v>0</c:v>
                </c:pt>
                <c:pt idx="13">
                  <c:v>13.838848114013672</c:v>
                </c:pt>
                <c:pt idx="14">
                  <c:v>24.622503280639648</c:v>
                </c:pt>
                <c:pt idx="16">
                  <c:v>0</c:v>
                </c:pt>
                <c:pt idx="17">
                  <c:v>0</c:v>
                </c:pt>
                <c:pt idx="18">
                  <c:v>48.873600006103516</c:v>
                </c:pt>
                <c:pt idx="19">
                  <c:v>69.536994934082031</c:v>
                </c:pt>
                <c:pt idx="21">
                  <c:v>0</c:v>
                </c:pt>
                <c:pt idx="22">
                  <c:v>0</c:v>
                </c:pt>
                <c:pt idx="23">
                  <c:v>63.127510070800781</c:v>
                </c:pt>
                <c:pt idx="24">
                  <c:v>86.728744506835938</c:v>
                </c:pt>
                <c:pt idx="26">
                  <c:v>0</c:v>
                </c:pt>
                <c:pt idx="27">
                  <c:v>0</c:v>
                </c:pt>
                <c:pt idx="28">
                  <c:v>18.685802459716797</c:v>
                </c:pt>
                <c:pt idx="29">
                  <c:v>36.517215728759766</c:v>
                </c:pt>
                <c:pt idx="31">
                  <c:v>0</c:v>
                </c:pt>
                <c:pt idx="32">
                  <c:v>0</c:v>
                </c:pt>
                <c:pt idx="33">
                  <c:v>18.096078872680664</c:v>
                </c:pt>
                <c:pt idx="34">
                  <c:v>23.072658538818359</c:v>
                </c:pt>
              </c:numCache>
            </c:numRef>
          </c:val>
          <c:smooth val="0"/>
          <c:extLst>
            <c:ext xmlns:c16="http://schemas.microsoft.com/office/drawing/2014/chart" uri="{C3380CC4-5D6E-409C-BE32-E72D297353CC}">
              <c16:uniqueId val="{00000007-5004-4C59-9856-E2C95DAAB1A6}"/>
            </c:ext>
          </c:extLst>
        </c:ser>
        <c:dLbls>
          <c:showLegendKey val="0"/>
          <c:showVal val="0"/>
          <c:showCatName val="0"/>
          <c:showSerName val="0"/>
          <c:showPercent val="0"/>
          <c:showBubbleSize val="0"/>
        </c:dLbls>
        <c:marker val="1"/>
        <c:smooth val="0"/>
        <c:axId val="1707956832"/>
        <c:axId val="1707972640"/>
      </c:lineChart>
      <c:catAx>
        <c:axId val="170795683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7972640"/>
        <c:crosses val="autoZero"/>
        <c:auto val="1"/>
        <c:lblAlgn val="ctr"/>
        <c:lblOffset val="100"/>
        <c:noMultiLvlLbl val="0"/>
      </c:catAx>
      <c:valAx>
        <c:axId val="1707972640"/>
        <c:scaling>
          <c:orientation val="minMax"/>
        </c:scaling>
        <c:delete val="0"/>
        <c:axPos val="l"/>
        <c:title>
          <c:tx>
            <c:rich>
              <a:bodyPr rot="-5400000" spcFirstLastPara="1" vertOverflow="ellipsis" vert="horz" wrap="square" anchor="ctr" anchorCtr="1"/>
              <a:lstStyle/>
              <a:p>
                <a:pPr>
                  <a:defRPr sz="1000" b="0" i="0" u="none" strike="noStrike" kern="1200" baseline="0">
                    <a:solidFill>
                      <a:srgbClr val="51B453"/>
                    </a:solidFill>
                    <a:latin typeface="+mn-lt"/>
                    <a:ea typeface="+mn-ea"/>
                    <a:cs typeface="+mn-cs"/>
                  </a:defRPr>
                </a:pPr>
                <a:r>
                  <a:rPr lang="en-US">
                    <a:solidFill>
                      <a:srgbClr val="51B453"/>
                    </a:solidFill>
                  </a:rPr>
                  <a:t>Proportion of population with data (%)</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51B453"/>
                  </a:solidFill>
                  <a:latin typeface="+mn-lt"/>
                  <a:ea typeface="+mn-ea"/>
                  <a:cs typeface="+mn-cs"/>
                </a:defRPr>
              </a:pPr>
              <a:endParaRPr lang="en-US"/>
            </a:p>
          </c:txPr>
        </c:title>
        <c:numFmt formatCode="General" sourceLinked="1"/>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7956832"/>
        <c:crosses val="autoZero"/>
        <c:crossBetween val="between"/>
      </c:valAx>
      <c:valAx>
        <c:axId val="1946730064"/>
        <c:scaling>
          <c:orientation val="minMax"/>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 of countries with data available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6726736"/>
        <c:crosses val="max"/>
        <c:crossBetween val="between"/>
      </c:valAx>
      <c:catAx>
        <c:axId val="1946726736"/>
        <c:scaling>
          <c:orientation val="minMax"/>
        </c:scaling>
        <c:delete val="1"/>
        <c:axPos val="b"/>
        <c:numFmt formatCode="General" sourceLinked="1"/>
        <c:majorTickMark val="out"/>
        <c:minorTickMark val="none"/>
        <c:tickLblPos val="nextTo"/>
        <c:crossAx val="1946730064"/>
        <c:crosses val="autoZero"/>
        <c:auto val="1"/>
        <c:lblAlgn val="ctr"/>
        <c:lblOffset val="100"/>
        <c:noMultiLvlLbl val="0"/>
      </c:catAx>
      <c:spPr>
        <a:noFill/>
        <a:ln>
          <a:noFill/>
        </a:ln>
        <a:effectLst/>
      </c:spPr>
    </c:plotArea>
    <c:legend>
      <c:legendPos val="r"/>
      <c:legendEntry>
        <c:idx val="0"/>
        <c:delete val="1"/>
      </c:legendEntry>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'H1'!$B$31</c:f>
              <c:strCache>
                <c:ptCount val="1"/>
                <c:pt idx="0">
                  <c:v>Basic hygiene services</c:v>
                </c:pt>
              </c:strCache>
            </c:strRef>
          </c:tx>
          <c:spPr>
            <a:solidFill>
              <a:srgbClr val="AB47B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'H1'!name</c:f>
              <c:strCache>
                <c:ptCount val="12"/>
                <c:pt idx="0">
                  <c:v>World</c:v>
                </c:pt>
                <c:pt idx="2">
                  <c:v>Fragile contexts</c:v>
                </c:pt>
                <c:pt idx="3">
                  <c:v>Landlocked developing countries</c:v>
                </c:pt>
                <c:pt idx="4">
                  <c:v>Least developed countries</c:v>
                </c:pt>
                <c:pt idx="5">
                  <c:v>Small island developing States</c:v>
                </c:pt>
                <c:pt idx="7">
                  <c:v>Africa</c:v>
                </c:pt>
                <c:pt idx="8">
                  <c:v>Eastern Mediterranean</c:v>
                </c:pt>
                <c:pt idx="9">
                  <c:v>Western Pacific</c:v>
                </c:pt>
                <c:pt idx="10">
                  <c:v>Americas</c:v>
                </c:pt>
                <c:pt idx="11">
                  <c:v>Europe</c:v>
                </c:pt>
              </c:strCache>
            </c:strRef>
          </c:cat>
          <c:val>
            <c:numRef>
              <c:f>'H1'!bas</c:f>
              <c:numCache>
                <c:formatCode>General</c:formatCode>
                <c:ptCount val="12"/>
                <c:pt idx="2" formatCode="0">
                  <c:v>45.55145263671875</c:v>
                </c:pt>
                <c:pt idx="7" formatCode="0">
                  <c:v>34.646247863769531</c:v>
                </c:pt>
                <c:pt idx="8" formatCode="0">
                  <c:v>59.959102630615234</c:v>
                </c:pt>
              </c:numCache>
            </c:numRef>
          </c:val>
          <c:extLst>
            <c:ext xmlns:c16="http://schemas.microsoft.com/office/drawing/2014/chart" uri="{C3380CC4-5D6E-409C-BE32-E72D297353CC}">
              <c16:uniqueId val="{00000000-2B42-4B81-941E-82089F3F3C70}"/>
            </c:ext>
          </c:extLst>
        </c:ser>
        <c:ser>
          <c:idx val="1"/>
          <c:order val="1"/>
          <c:tx>
            <c:strRef>
              <c:f>'H1'!$C$31</c:f>
              <c:strCache>
                <c:ptCount val="1"/>
                <c:pt idx="0">
                  <c:v>Limited hygiene services</c:v>
                </c:pt>
              </c:strCache>
            </c:strRef>
          </c:tx>
          <c:spPr>
            <a:solidFill>
              <a:srgbClr val="FFF17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'H1'!name</c:f>
              <c:strCache>
                <c:ptCount val="12"/>
                <c:pt idx="0">
                  <c:v>World</c:v>
                </c:pt>
                <c:pt idx="2">
                  <c:v>Fragile contexts</c:v>
                </c:pt>
                <c:pt idx="3">
                  <c:v>Landlocked developing countries</c:v>
                </c:pt>
                <c:pt idx="4">
                  <c:v>Least developed countries</c:v>
                </c:pt>
                <c:pt idx="5">
                  <c:v>Small island developing States</c:v>
                </c:pt>
                <c:pt idx="7">
                  <c:v>Africa</c:v>
                </c:pt>
                <c:pt idx="8">
                  <c:v>Eastern Mediterranean</c:v>
                </c:pt>
                <c:pt idx="9">
                  <c:v>Western Pacific</c:v>
                </c:pt>
                <c:pt idx="10">
                  <c:v>Americas</c:v>
                </c:pt>
                <c:pt idx="11">
                  <c:v>Europe</c:v>
                </c:pt>
              </c:strCache>
            </c:strRef>
          </c:cat>
          <c:val>
            <c:numRef>
              <c:f>'H1'!lim</c:f>
              <c:numCache>
                <c:formatCode>General</c:formatCode>
                <c:ptCount val="12"/>
                <c:pt idx="2" formatCode="0">
                  <c:v>36.58184814453125</c:v>
                </c:pt>
                <c:pt idx="7" formatCode="0">
                  <c:v>52.537181854248047</c:v>
                </c:pt>
                <c:pt idx="8" formatCode="0">
                  <c:v>20.74261474609375</c:v>
                </c:pt>
              </c:numCache>
            </c:numRef>
          </c:val>
          <c:extLst>
            <c:ext xmlns:c16="http://schemas.microsoft.com/office/drawing/2014/chart" uri="{C3380CC4-5D6E-409C-BE32-E72D297353CC}">
              <c16:uniqueId val="{00000001-2B42-4B81-941E-82089F3F3C70}"/>
            </c:ext>
          </c:extLst>
        </c:ser>
        <c:ser>
          <c:idx val="3"/>
          <c:order val="2"/>
          <c:tx>
            <c:strRef>
              <c:f>'H1'!$E$31</c:f>
              <c:strCache>
                <c:ptCount val="1"/>
                <c:pt idx="0">
                  <c:v>Insufficient data</c:v>
                </c:pt>
              </c:strCache>
            </c:strRef>
          </c:tx>
          <c:spPr>
            <a:solidFill>
              <a:srgbClr val="D2D2D2"/>
            </a:solidFill>
            <a:ln>
              <a:noFill/>
            </a:ln>
            <a:effectLst/>
          </c:spPr>
          <c:invertIfNegative val="0"/>
          <c:cat>
            <c:strRef>
              <c:f>'H1'!name</c:f>
              <c:strCache>
                <c:ptCount val="12"/>
                <c:pt idx="0">
                  <c:v>World</c:v>
                </c:pt>
                <c:pt idx="2">
                  <c:v>Fragile contexts</c:v>
                </c:pt>
                <c:pt idx="3">
                  <c:v>Landlocked developing countries</c:v>
                </c:pt>
                <c:pt idx="4">
                  <c:v>Least developed countries</c:v>
                </c:pt>
                <c:pt idx="5">
                  <c:v>Small island developing States</c:v>
                </c:pt>
                <c:pt idx="7">
                  <c:v>Africa</c:v>
                </c:pt>
                <c:pt idx="8">
                  <c:v>Eastern Mediterranean</c:v>
                </c:pt>
                <c:pt idx="9">
                  <c:v>Western Pacific</c:v>
                </c:pt>
                <c:pt idx="10">
                  <c:v>Americas</c:v>
                </c:pt>
                <c:pt idx="11">
                  <c:v>Europe</c:v>
                </c:pt>
              </c:strCache>
            </c:strRef>
          </c:cat>
          <c:val>
            <c:numRef>
              <c:f>'H1'!nd</c:f>
              <c:numCache>
                <c:formatCode>General</c:formatCode>
                <c:ptCount val="12"/>
                <c:pt idx="0" formatCode="0">
                  <c:v>91.028961181640625</c:v>
                </c:pt>
                <c:pt idx="2" formatCode="0">
                  <c:v>0</c:v>
                </c:pt>
                <c:pt idx="3" formatCode="0">
                  <c:v>88.660125732421875</c:v>
                </c:pt>
                <c:pt idx="4" formatCode="0">
                  <c:v>85.642799377441406</c:v>
                </c:pt>
                <c:pt idx="5" formatCode="0">
                  <c:v>100</c:v>
                </c:pt>
                <c:pt idx="7" formatCode="0">
                  <c:v>0</c:v>
                </c:pt>
                <c:pt idx="8" formatCode="0">
                  <c:v>0</c:v>
                </c:pt>
                <c:pt idx="9" formatCode="0">
                  <c:v>98.259063720703125</c:v>
                </c:pt>
                <c:pt idx="10" formatCode="0">
                  <c:v>100</c:v>
                </c:pt>
                <c:pt idx="11" formatCode="0">
                  <c:v>100</c:v>
                </c:pt>
              </c:numCache>
            </c:numRef>
          </c:val>
          <c:extLst>
            <c:ext xmlns:c16="http://schemas.microsoft.com/office/drawing/2014/chart" uri="{C3380CC4-5D6E-409C-BE32-E72D297353CC}">
              <c16:uniqueId val="{00000003-2B42-4B81-941E-82089F3F3C70}"/>
            </c:ext>
          </c:extLst>
        </c:ser>
        <c:ser>
          <c:idx val="2"/>
          <c:order val="3"/>
          <c:tx>
            <c:strRef>
              <c:f>'H1'!$D$31</c:f>
              <c:strCache>
                <c:ptCount val="1"/>
                <c:pt idx="0">
                  <c:v>No hygiene service</c:v>
                </c:pt>
              </c:strCache>
            </c:strRef>
          </c:tx>
          <c:spPr>
            <a:solidFill>
              <a:srgbClr val="FEBC1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'H1'!name</c:f>
              <c:strCache>
                <c:ptCount val="12"/>
                <c:pt idx="0">
                  <c:v>World</c:v>
                </c:pt>
                <c:pt idx="2">
                  <c:v>Fragile contexts</c:v>
                </c:pt>
                <c:pt idx="3">
                  <c:v>Landlocked developing countries</c:v>
                </c:pt>
                <c:pt idx="4">
                  <c:v>Least developed countries</c:v>
                </c:pt>
                <c:pt idx="5">
                  <c:v>Small island developing States</c:v>
                </c:pt>
                <c:pt idx="7">
                  <c:v>Africa</c:v>
                </c:pt>
                <c:pt idx="8">
                  <c:v>Eastern Mediterranean</c:v>
                </c:pt>
                <c:pt idx="9">
                  <c:v>Western Pacific</c:v>
                </c:pt>
                <c:pt idx="10">
                  <c:v>Americas</c:v>
                </c:pt>
                <c:pt idx="11">
                  <c:v>Europe</c:v>
                </c:pt>
              </c:strCache>
            </c:strRef>
          </c:cat>
          <c:val>
            <c:numRef>
              <c:f>'H1'!ns</c:f>
              <c:numCache>
                <c:formatCode>General</c:formatCode>
                <c:ptCount val="12"/>
                <c:pt idx="0" formatCode="0">
                  <c:v>8.9710350036621094</c:v>
                </c:pt>
                <c:pt idx="2" formatCode="0">
                  <c:v>17.86669921875</c:v>
                </c:pt>
                <c:pt idx="3" formatCode="0">
                  <c:v>11.339873313903809</c:v>
                </c:pt>
                <c:pt idx="4" formatCode="0">
                  <c:v>14.357203483581543</c:v>
                </c:pt>
                <c:pt idx="7" formatCode="0">
                  <c:v>12.816571235656738</c:v>
                </c:pt>
                <c:pt idx="8" formatCode="0">
                  <c:v>19.29827880859375</c:v>
                </c:pt>
                <c:pt idx="9" formatCode="0">
                  <c:v>1.7409340143203735</c:v>
                </c:pt>
              </c:numCache>
            </c:numRef>
          </c:val>
          <c:extLst>
            <c:ext xmlns:c16="http://schemas.microsoft.com/office/drawing/2014/chart" uri="{C3380CC4-5D6E-409C-BE32-E72D297353CC}">
              <c16:uniqueId val="{00000002-2B42-4B81-941E-82089F3F3C70}"/>
            </c:ext>
          </c:extLst>
        </c:ser>
        <c:dLbls>
          <c:showLegendKey val="0"/>
          <c:showVal val="0"/>
          <c:showCatName val="0"/>
          <c:showSerName val="0"/>
          <c:showPercent val="0"/>
          <c:showBubbleSize val="0"/>
        </c:dLbls>
        <c:gapWidth val="50"/>
        <c:overlap val="100"/>
        <c:axId val="2000986032"/>
        <c:axId val="2086057456"/>
      </c:barChart>
      <c:catAx>
        <c:axId val="20009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WASH1!$C$32</c:f>
          <c:strCache>
            <c:ptCount val="1"/>
            <c:pt idx="0">
              <c:v>2023</c:v>
            </c:pt>
          </c:strCache>
        </c:strRef>
      </c:tx>
      <c:layout>
        <c:manualLayout>
          <c:xMode val="edge"/>
          <c:yMode val="edge"/>
          <c:x val="0.39578939268481067"/>
          <c:y val="0.78138113000070875"/>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61265578298201E-4"/>
          <c:y val="8.7218709334585739E-2"/>
          <c:w val="0.96314947039946386"/>
          <c:h val="0.68418197725284347"/>
        </c:manualLayout>
      </c:layout>
      <c:barChart>
        <c:barDir val="col"/>
        <c:grouping val="stacked"/>
        <c:varyColors val="0"/>
        <c:ser>
          <c:idx val="0"/>
          <c:order val="0"/>
          <c:tx>
            <c:strRef>
              <c:f>WASH1!$A$58</c:f>
              <c:strCache>
                <c:ptCount val="1"/>
                <c:pt idx="0">
                  <c:v>Basic</c:v>
                </c:pt>
              </c:strCache>
            </c:strRef>
          </c:tx>
          <c:spPr>
            <a:solidFill>
              <a:srgbClr val="EF5BA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WASH1!$C$58</c:f>
              <c:numCache>
                <c:formatCode>0</c:formatCode>
                <c:ptCount val="1"/>
              </c:numCache>
            </c:numRef>
          </c:val>
          <c:extLst>
            <c:ext xmlns:c16="http://schemas.microsoft.com/office/drawing/2014/chart" uri="{C3380CC4-5D6E-409C-BE32-E72D297353CC}">
              <c16:uniqueId val="{00000001-FA5B-4BD5-B327-2B1583F34BBE}"/>
            </c:ext>
          </c:extLst>
        </c:ser>
        <c:ser>
          <c:idx val="3"/>
          <c:order val="1"/>
          <c:tx>
            <c:strRef>
              <c:f>WASH1!$A$61</c:f>
              <c:strCache>
                <c:ptCount val="1"/>
                <c:pt idx="0">
                  <c:v>Insufficient data</c:v>
                </c:pt>
              </c:strCache>
            </c:strRef>
          </c:tx>
          <c:invertIfNegative val="0"/>
          <c:dPt>
            <c:idx val="0"/>
            <c:invertIfNegative val="0"/>
            <c:bubble3D val="0"/>
            <c:spPr>
              <a:solidFill>
                <a:schemeClr val="bg1">
                  <a:lumMod val="85000"/>
                </a:schemeClr>
              </a:solidFill>
            </c:spPr>
            <c:extLst>
              <c:ext xmlns:c16="http://schemas.microsoft.com/office/drawing/2014/chart" uri="{C3380CC4-5D6E-409C-BE32-E72D297353CC}">
                <c16:uniqueId val="{00000001-BA07-41D6-B680-D2C3CF8EFA06}"/>
              </c:ext>
            </c:extLst>
          </c:dPt>
          <c:val>
            <c:numRef>
              <c:f>WASH1!$C$61</c:f>
              <c:numCache>
                <c:formatCode>0</c:formatCode>
                <c:ptCount val="1"/>
                <c:pt idx="0">
                  <c:v>100</c:v>
                </c:pt>
              </c:numCache>
            </c:numRef>
          </c:val>
          <c:extLst>
            <c:ext xmlns:c16="http://schemas.microsoft.com/office/drawing/2014/chart" uri="{C3380CC4-5D6E-409C-BE32-E72D297353CC}">
              <c16:uniqueId val="{00000000-BA07-41D6-B680-D2C3CF8EFA06}"/>
            </c:ext>
          </c:extLst>
        </c:ser>
        <c:ser>
          <c:idx val="1"/>
          <c:order val="2"/>
          <c:tx>
            <c:strRef>
              <c:f>WASH1!$A$59</c:f>
              <c:strCache>
                <c:ptCount val="1"/>
                <c:pt idx="0">
                  <c:v>Limited</c:v>
                </c:pt>
              </c:strCache>
            </c:strRef>
          </c:tx>
          <c:spPr>
            <a:solidFill>
              <a:srgbClr val="FFF17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WASH1!$C$59</c:f>
              <c:numCache>
                <c:formatCode>0</c:formatCode>
                <c:ptCount val="1"/>
              </c:numCache>
            </c:numRef>
          </c:val>
          <c:extLst>
            <c:ext xmlns:c16="http://schemas.microsoft.com/office/drawing/2014/chart" uri="{C3380CC4-5D6E-409C-BE32-E72D297353CC}">
              <c16:uniqueId val="{00000003-FA5B-4BD5-B327-2B1583F34BBE}"/>
            </c:ext>
          </c:extLst>
        </c:ser>
        <c:ser>
          <c:idx val="2"/>
          <c:order val="3"/>
          <c:tx>
            <c:strRef>
              <c:f>WASH1!$A$60</c:f>
              <c:strCache>
                <c:ptCount val="1"/>
                <c:pt idx="0">
                  <c:v>No service</c:v>
                </c:pt>
              </c:strCache>
            </c:strRef>
          </c:tx>
          <c:spPr>
            <a:solidFill>
              <a:srgbClr val="FEBC1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WASH1!$C$60</c:f>
              <c:numCache>
                <c:formatCode>0</c:formatCode>
                <c:ptCount val="1"/>
              </c:numCache>
            </c:numRef>
          </c:val>
          <c:extLst>
            <c:ext xmlns:c16="http://schemas.microsoft.com/office/drawing/2014/chart" uri="{C3380CC4-5D6E-409C-BE32-E72D297353CC}">
              <c16:uniqueId val="{00000005-FA5B-4BD5-B327-2B1583F34BBE}"/>
            </c:ext>
          </c:extLst>
        </c:ser>
        <c:dLbls>
          <c:showLegendKey val="0"/>
          <c:showVal val="0"/>
          <c:showCatName val="0"/>
          <c:showSerName val="0"/>
          <c:showPercent val="0"/>
          <c:showBubbleSize val="0"/>
        </c:dLbls>
        <c:gapWidth val="150"/>
        <c:overlap val="100"/>
        <c:axId val="1365294447"/>
        <c:axId val="1365298191"/>
      </c:barChart>
      <c:catAx>
        <c:axId val="1365294447"/>
        <c:scaling>
          <c:orientation val="minMax"/>
        </c:scaling>
        <c:delete val="1"/>
        <c:axPos val="b"/>
        <c:numFmt formatCode="0" sourceLinked="1"/>
        <c:majorTickMark val="none"/>
        <c:minorTickMark val="none"/>
        <c:tickLblPos val="nextTo"/>
        <c:crossAx val="1365298191"/>
        <c:crosses val="autoZero"/>
        <c:auto val="1"/>
        <c:lblAlgn val="ctr"/>
        <c:lblOffset val="100"/>
        <c:noMultiLvlLbl val="0"/>
      </c:catAx>
      <c:valAx>
        <c:axId val="1365298191"/>
        <c:scaling>
          <c:orientation val="minMax"/>
          <c:max val="100"/>
        </c:scaling>
        <c:delete val="1"/>
        <c:axPos val="l"/>
        <c:numFmt formatCode="General" sourceLinked="0"/>
        <c:majorTickMark val="none"/>
        <c:minorTickMark val="none"/>
        <c:tickLblPos val="nextTo"/>
        <c:crossAx val="1365294447"/>
        <c:crosses val="autoZero"/>
        <c:crossBetween val="between"/>
        <c:majorUnit val="20"/>
      </c:valAx>
    </c:plotArea>
    <c:legend>
      <c:legendPos val="r"/>
      <c:legendEntry>
        <c:idx val="2"/>
        <c:delete val="1"/>
      </c:legendEntry>
      <c:layout>
        <c:manualLayout>
          <c:xMode val="edge"/>
          <c:yMode val="edge"/>
          <c:x val="0.34486442369993325"/>
          <c:y val="0.83268334828811186"/>
          <c:w val="0.2820886803676263"/>
          <c:h val="0.1374055492058824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078418635210441"/>
          <c:y val="2.3943991045838803E-2"/>
          <c:w val="0.58319757750898693"/>
          <c:h val="0.89105231128599105"/>
        </c:manualLayout>
      </c:layout>
      <c:barChart>
        <c:barDir val="col"/>
        <c:grouping val="stacked"/>
        <c:varyColors val="0"/>
        <c:ser>
          <c:idx val="0"/>
          <c:order val="0"/>
          <c:tx>
            <c:strRef>
              <c:f>H2A!$A$30</c:f>
              <c:strCache>
                <c:ptCount val="1"/>
                <c:pt idx="0">
                  <c:v>World</c:v>
                </c:pt>
              </c:strCache>
            </c:strRef>
          </c:tx>
          <c:spPr>
            <a:solidFill>
              <a:srgbClr val="CC66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H2A!$B$30</c:f>
              <c:numCache>
                <c:formatCode>0</c:formatCode>
                <c:ptCount val="1"/>
              </c:numCache>
            </c:numRef>
          </c:val>
          <c:extLst>
            <c:ext xmlns:c16="http://schemas.microsoft.com/office/drawing/2014/chart" uri="{C3380CC4-5D6E-409C-BE32-E72D297353CC}">
              <c16:uniqueId val="{00000000-59C2-4A68-85CB-3B4CCFEE1626}"/>
            </c:ext>
          </c:extLst>
        </c:ser>
        <c:ser>
          <c:idx val="1"/>
          <c:order val="1"/>
          <c:tx>
            <c:strRef>
              <c:f>H2A!$A$31</c:f>
              <c:strCache>
                <c:ptCount val="1"/>
              </c:strCache>
            </c:strRef>
          </c:tx>
          <c:spPr>
            <a:solidFill>
              <a:srgbClr val="E673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H2A!$B$31</c:f>
              <c:numCache>
                <c:formatCode>0</c:formatCode>
                <c:ptCount val="1"/>
              </c:numCache>
            </c:numRef>
          </c:val>
          <c:extLst>
            <c:ext xmlns:c16="http://schemas.microsoft.com/office/drawing/2014/chart" uri="{C3380CC4-5D6E-409C-BE32-E72D297353CC}">
              <c16:uniqueId val="{00000001-59C2-4A68-85CB-3B4CCFEE1626}"/>
            </c:ext>
          </c:extLst>
        </c:ser>
        <c:ser>
          <c:idx val="2"/>
          <c:order val="2"/>
          <c:tx>
            <c:strRef>
              <c:f>H2A!$A$32</c:f>
              <c:strCache>
                <c:ptCount val="1"/>
                <c:pt idx="0">
                  <c:v>Africa</c:v>
                </c:pt>
              </c:strCache>
            </c:strRef>
          </c:tx>
          <c:spPr>
            <a:solidFill>
              <a:srgbClr val="EBA90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H2A!$B$32</c:f>
              <c:numCache>
                <c:formatCode>0</c:formatCode>
                <c:ptCount val="1"/>
                <c:pt idx="0">
                  <c:v>798.15185546875</c:v>
                </c:pt>
              </c:numCache>
            </c:numRef>
          </c:val>
          <c:extLst>
            <c:ext xmlns:c16="http://schemas.microsoft.com/office/drawing/2014/chart" uri="{C3380CC4-5D6E-409C-BE32-E72D297353CC}">
              <c16:uniqueId val="{00000002-59C2-4A68-85CB-3B4CCFEE1626}"/>
            </c:ext>
          </c:extLst>
        </c:ser>
        <c:ser>
          <c:idx val="3"/>
          <c:order val="3"/>
          <c:tx>
            <c:strRef>
              <c:f>H2A!$A$33</c:f>
              <c:strCache>
                <c:ptCount val="1"/>
                <c:pt idx="0">
                  <c:v>Eastern Mediterranean</c:v>
                </c:pt>
              </c:strCache>
            </c:strRef>
          </c:tx>
          <c:spPr>
            <a:solidFill>
              <a:srgbClr val="FCC12C"/>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H2A!$B$33</c:f>
              <c:numCache>
                <c:formatCode>0</c:formatCode>
                <c:ptCount val="1"/>
                <c:pt idx="0">
                  <c:v>317.94644165039063</c:v>
                </c:pt>
              </c:numCache>
            </c:numRef>
          </c:val>
          <c:extLst>
            <c:ext xmlns:c16="http://schemas.microsoft.com/office/drawing/2014/chart" uri="{C3380CC4-5D6E-409C-BE32-E72D297353CC}">
              <c16:uniqueId val="{00000003-59C2-4A68-85CB-3B4CCFEE1626}"/>
            </c:ext>
          </c:extLst>
        </c:ser>
        <c:ser>
          <c:idx val="4"/>
          <c:order val="4"/>
          <c:tx>
            <c:strRef>
              <c:f>H2A!$A$34</c:f>
              <c:strCache>
                <c:ptCount val="1"/>
                <c:pt idx="0">
                  <c:v>South-East Asia</c:v>
                </c:pt>
              </c:strCache>
            </c:strRef>
          </c:tx>
          <c:spPr>
            <a:solidFill>
              <a:srgbClr val="FEE4A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H2A!$B$34</c:f>
              <c:numCache>
                <c:formatCode>0</c:formatCode>
                <c:ptCount val="1"/>
              </c:numCache>
            </c:numRef>
          </c:val>
          <c:extLst>
            <c:ext xmlns:c16="http://schemas.microsoft.com/office/drawing/2014/chart" uri="{C3380CC4-5D6E-409C-BE32-E72D297353CC}">
              <c16:uniqueId val="{00000004-59C2-4A68-85CB-3B4CCFEE1626}"/>
            </c:ext>
          </c:extLst>
        </c:ser>
        <c:ser>
          <c:idx val="5"/>
          <c:order val="5"/>
          <c:tx>
            <c:strRef>
              <c:f>H2A!$A$35</c:f>
              <c:strCache>
                <c:ptCount val="1"/>
                <c:pt idx="0">
                  <c:v>Americas</c:v>
                </c:pt>
              </c:strCache>
            </c:strRef>
          </c:tx>
          <c:spPr>
            <a:solidFill>
              <a:srgbClr val="FFF1C9"/>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H2A!$B$35</c:f>
              <c:numCache>
                <c:formatCode>0</c:formatCode>
                <c:ptCount val="1"/>
              </c:numCache>
            </c:numRef>
          </c:val>
          <c:extLst>
            <c:ext xmlns:c16="http://schemas.microsoft.com/office/drawing/2014/chart" uri="{C3380CC4-5D6E-409C-BE32-E72D297353CC}">
              <c16:uniqueId val="{00000005-59C2-4A68-85CB-3B4CCFEE1626}"/>
            </c:ext>
          </c:extLst>
        </c:ser>
        <c:ser>
          <c:idx val="6"/>
          <c:order val="6"/>
          <c:tx>
            <c:strRef>
              <c:f>H2A!$A$36</c:f>
              <c:strCache>
                <c:ptCount val="1"/>
                <c:pt idx="0">
                  <c:v>Europe</c:v>
                </c:pt>
              </c:strCache>
            </c:strRef>
          </c:tx>
          <c:spPr>
            <a:solidFill>
              <a:srgbClr val="FFF8E5"/>
            </a:solidFill>
            <a:ln w="25400">
              <a:noFill/>
            </a:ln>
            <a:effectLst/>
          </c:spPr>
          <c:invertIfNegative val="0"/>
          <c:cat>
            <c:numRef>
              <c:f>W2A!$B$28</c:f>
              <c:numCache>
                <c:formatCode>0</c:formatCode>
                <c:ptCount val="1"/>
              </c:numCache>
            </c:numRef>
          </c:cat>
          <c:val>
            <c:numRef>
              <c:f>H2A!$B$36</c:f>
              <c:numCache>
                <c:formatCode>0</c:formatCode>
                <c:ptCount val="1"/>
              </c:numCache>
            </c:numRef>
          </c:val>
          <c:extLst>
            <c:ext xmlns:c16="http://schemas.microsoft.com/office/drawing/2014/chart" uri="{C3380CC4-5D6E-409C-BE32-E72D297353CC}">
              <c16:uniqueId val="{00000006-59C2-4A68-85CB-3B4CCFEE1626}"/>
            </c:ext>
          </c:extLst>
        </c:ser>
        <c:ser>
          <c:idx val="7"/>
          <c:order val="7"/>
          <c:tx>
            <c:strRef>
              <c:f>H2A!$A$37</c:f>
              <c:strCache>
                <c:ptCount val="1"/>
                <c:pt idx="0">
                  <c:v>Western Pacific</c:v>
                </c:pt>
              </c:strCache>
            </c:strRef>
          </c:tx>
          <c:spPr>
            <a:solidFill>
              <a:schemeClr val="bg1">
                <a:lumMod val="95000"/>
              </a:schemeClr>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H2A!$B$37</c:f>
              <c:numCache>
                <c:formatCode>0</c:formatCode>
                <c:ptCount val="1"/>
              </c:numCache>
            </c:numRef>
          </c:val>
          <c:extLst>
            <c:ext xmlns:c16="http://schemas.microsoft.com/office/drawing/2014/chart" uri="{C3380CC4-5D6E-409C-BE32-E72D297353CC}">
              <c16:uniqueId val="{00000007-59C2-4A68-85CB-3B4CCFEE1626}"/>
            </c:ext>
          </c:extLst>
        </c:ser>
        <c:dLbls>
          <c:showLegendKey val="0"/>
          <c:showVal val="0"/>
          <c:showCatName val="0"/>
          <c:showSerName val="0"/>
          <c:showPercent val="0"/>
          <c:showBubbleSize val="0"/>
        </c:dLbls>
        <c:gapWidth val="55"/>
        <c:overlap val="100"/>
        <c:axId val="665332368"/>
        <c:axId val="665332784"/>
        <c:extLst>
          <c:ext xmlns:c15="http://schemas.microsoft.com/office/drawing/2012/chart" uri="{02D57815-91ED-43cb-92C2-25804820EDAC}">
            <c15:filteredBarSeries>
              <c15:ser>
                <c:idx val="8"/>
                <c:order val="8"/>
                <c:tx>
                  <c:strRef>
                    <c:extLst>
                      <c:ext uri="{02D57815-91ED-43cb-92C2-25804820EDAC}">
                        <c15:formulaRef>
                          <c15:sqref>H2A!$A$38</c15:sqref>
                        </c15:formulaRef>
                      </c:ext>
                    </c:extLst>
                    <c:strCache>
                      <c:ptCount val="1"/>
                    </c:strCache>
                  </c:strRef>
                </c:tx>
                <c:spPr>
                  <a:solidFill>
                    <a:schemeClr val="accent3">
                      <a:lumMod val="60000"/>
                    </a:schemeClr>
                  </a:solidFill>
                  <a:ln>
                    <a:noFill/>
                  </a:ln>
                  <a:effectLst/>
                </c:spPr>
                <c:invertIfNegative val="0"/>
                <c:cat>
                  <c:numRef>
                    <c:extLst>
                      <c:ext uri="{02D57815-91ED-43cb-92C2-25804820EDAC}">
                        <c15:formulaRef>
                          <c15:sqref>W2A!$B$28</c15:sqref>
                        </c15:formulaRef>
                      </c:ext>
                    </c:extLst>
                    <c:numCache>
                      <c:formatCode>0</c:formatCode>
                      <c:ptCount val="1"/>
                    </c:numCache>
                  </c:numRef>
                </c:cat>
                <c:val>
                  <c:numRef>
                    <c:extLst>
                      <c:ext uri="{02D57815-91ED-43cb-92C2-25804820EDAC}">
                        <c15:formulaRef>
                          <c15:sqref>H2A!$B$38</c15:sqref>
                        </c15:formulaRef>
                      </c:ext>
                    </c:extLst>
                    <c:numCache>
                      <c:formatCode>0</c:formatCode>
                      <c:ptCount val="1"/>
                    </c:numCache>
                  </c:numRef>
                </c:val>
                <c:extLst>
                  <c:ext xmlns:c16="http://schemas.microsoft.com/office/drawing/2014/chart" uri="{C3380CC4-5D6E-409C-BE32-E72D297353CC}">
                    <c16:uniqueId val="{00000008-59C2-4A68-85CB-3B4CCFEE1626}"/>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H2A!$A$39</c15:sqref>
                        </c15:formulaRef>
                      </c:ext>
                    </c:extLst>
                    <c:strCache>
                      <c:ptCount val="1"/>
                    </c:strCache>
                  </c:strRef>
                </c:tx>
                <c:spPr>
                  <a:solidFill>
                    <a:schemeClr val="accent4">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W2A!$B$28</c15:sqref>
                        </c15:formulaRef>
                      </c:ext>
                    </c:extLst>
                    <c:numCache>
                      <c:formatCode>0</c:formatCode>
                      <c:ptCount val="1"/>
                    </c:numCache>
                  </c:numRef>
                </c:cat>
                <c:val>
                  <c:numRef>
                    <c:extLst xmlns:c15="http://schemas.microsoft.com/office/drawing/2012/chart">
                      <c:ext xmlns:c15="http://schemas.microsoft.com/office/drawing/2012/chart" uri="{02D57815-91ED-43cb-92C2-25804820EDAC}">
                        <c15:formulaRef>
                          <c15:sqref>H2A!$B$39</c15:sqref>
                        </c15:formulaRef>
                      </c:ext>
                    </c:extLst>
                    <c:numCache>
                      <c:formatCode>0</c:formatCode>
                      <c:ptCount val="1"/>
                    </c:numCache>
                  </c:numRef>
                </c:val>
                <c:extLst xmlns:c15="http://schemas.microsoft.com/office/drawing/2012/chart">
                  <c:ext xmlns:c16="http://schemas.microsoft.com/office/drawing/2014/chart" uri="{C3380CC4-5D6E-409C-BE32-E72D297353CC}">
                    <c16:uniqueId val="{00000009-59C2-4A68-85CB-3B4CCFEE1626}"/>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H2A!$A$40</c15:sqref>
                        </c15:formulaRef>
                      </c:ext>
                    </c:extLst>
                    <c:strCache>
                      <c:ptCount val="1"/>
                    </c:strCache>
                  </c:strRef>
                </c:tx>
                <c:spPr>
                  <a:solidFill>
                    <a:schemeClr val="accent5">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W2A!$B$28</c15:sqref>
                        </c15:formulaRef>
                      </c:ext>
                    </c:extLst>
                    <c:numCache>
                      <c:formatCode>0</c:formatCode>
                      <c:ptCount val="1"/>
                    </c:numCache>
                  </c:numRef>
                </c:cat>
                <c:val>
                  <c:numRef>
                    <c:extLst xmlns:c15="http://schemas.microsoft.com/office/drawing/2012/chart">
                      <c:ext xmlns:c15="http://schemas.microsoft.com/office/drawing/2012/chart" uri="{02D57815-91ED-43cb-92C2-25804820EDAC}">
                        <c15:formulaRef>
                          <c15:sqref>H2A!$B$40</c15:sqref>
                        </c15:formulaRef>
                      </c:ext>
                    </c:extLst>
                    <c:numCache>
                      <c:formatCode>0</c:formatCode>
                      <c:ptCount val="1"/>
                    </c:numCache>
                  </c:numRef>
                </c:val>
                <c:extLst xmlns:c15="http://schemas.microsoft.com/office/drawing/2012/chart">
                  <c:ext xmlns:c16="http://schemas.microsoft.com/office/drawing/2014/chart" uri="{C3380CC4-5D6E-409C-BE32-E72D297353CC}">
                    <c16:uniqueId val="{0000000A-59C2-4A68-85CB-3B4CCFEE1626}"/>
                  </c:ext>
                </c:extLst>
              </c15:ser>
            </c15:filteredBarSeries>
          </c:ext>
        </c:extLst>
      </c:barChart>
      <c:catAx>
        <c:axId val="66533236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5332784"/>
        <c:crosses val="autoZero"/>
        <c:auto val="1"/>
        <c:lblAlgn val="ctr"/>
        <c:lblOffset val="100"/>
        <c:noMultiLvlLbl val="0"/>
      </c:catAx>
      <c:valAx>
        <c:axId val="665332784"/>
        <c:scaling>
          <c:orientation val="minMax"/>
        </c:scaling>
        <c:delete val="0"/>
        <c:axPos val="l"/>
        <c:title>
          <c:tx>
            <c:strRef>
              <c:f>H2A!$A$26</c:f>
              <c:strCache>
                <c:ptCount val="1"/>
                <c:pt idx="0">
                  <c:v>Population (millions) whose health care facility lacks a basic hygiene service</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5332368"/>
        <c:crosses val="autoZero"/>
        <c:crossBetween val="between"/>
      </c:valAx>
      <c:spPr>
        <a:noFill/>
        <a:ln>
          <a:noFill/>
        </a:ln>
        <a:effectLst/>
      </c:spPr>
    </c:plotArea>
    <c:legend>
      <c:legendPos val="r"/>
      <c:layout>
        <c:manualLayout>
          <c:xMode val="edge"/>
          <c:yMode val="edge"/>
          <c:x val="0.65235367665425525"/>
          <c:y val="0.16368839311752698"/>
          <c:w val="0.33453765628042775"/>
          <c:h val="0.8020530382427413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2"/>
          <c:order val="3"/>
          <c:tx>
            <c:strRef>
              <c:f>H2B!$D$31</c:f>
              <c:strCache>
                <c:ptCount val="1"/>
                <c:pt idx="0">
                  <c:v>No hygiene service</c:v>
                </c:pt>
              </c:strCache>
            </c:strRef>
          </c:tx>
          <c:spPr>
            <a:solidFill>
              <a:srgbClr val="FEBC1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H2B!name</c:f>
              <c:strCache>
                <c:ptCount val="8"/>
                <c:pt idx="0">
                  <c:v>World</c:v>
                </c:pt>
                <c:pt idx="2">
                  <c:v>Africa</c:v>
                </c:pt>
                <c:pt idx="3">
                  <c:v>Eastern Mediterranean</c:v>
                </c:pt>
                <c:pt idx="4">
                  <c:v>Western Pacific</c:v>
                </c:pt>
                <c:pt idx="5">
                  <c:v>South-East Asia</c:v>
                </c:pt>
                <c:pt idx="6">
                  <c:v>Americas</c:v>
                </c:pt>
                <c:pt idx="7">
                  <c:v>Europe</c:v>
                </c:pt>
              </c:strCache>
            </c:strRef>
          </c:cat>
          <c:val>
            <c:numRef>
              <c:f>H2B!ns</c:f>
              <c:numCache>
                <c:formatCode>General</c:formatCode>
                <c:ptCount val="8"/>
                <c:pt idx="0" formatCode="0">
                  <c:v>721.74770597429438</c:v>
                </c:pt>
                <c:pt idx="2" formatCode="0">
                  <c:v>156.52613352148131</c:v>
                </c:pt>
                <c:pt idx="3" formatCode="0">
                  <c:v>153.2388069161438</c:v>
                </c:pt>
                <c:pt idx="4" formatCode="0">
                  <c:v>34.182239709460177</c:v>
                </c:pt>
              </c:numCache>
            </c:numRef>
          </c:val>
          <c:extLst>
            <c:ext xmlns:c16="http://schemas.microsoft.com/office/drawing/2014/chart" uri="{C3380CC4-5D6E-409C-BE32-E72D297353CC}">
              <c16:uniqueId val="{00000002-20CF-42CF-838F-92D754DD952C}"/>
            </c:ext>
          </c:extLst>
        </c:ser>
        <c:dLbls>
          <c:showLegendKey val="0"/>
          <c:showVal val="0"/>
          <c:showCatName val="0"/>
          <c:showSerName val="0"/>
          <c:showPercent val="0"/>
          <c:showBubbleSize val="0"/>
        </c:dLbls>
        <c:gapWidth val="50"/>
        <c:overlap val="100"/>
        <c:axId val="2000986032"/>
        <c:axId val="2086057456"/>
        <c:extLst>
          <c:ext xmlns:c15="http://schemas.microsoft.com/office/drawing/2012/chart" uri="{02D57815-91ED-43cb-92C2-25804820EDAC}">
            <c15:filteredBarSeries>
              <c15:ser>
                <c:idx val="0"/>
                <c:order val="0"/>
                <c:tx>
                  <c:strRef>
                    <c:extLst>
                      <c:ext uri="{02D57815-91ED-43cb-92C2-25804820EDAC}">
                        <c15:formulaRef>
                          <c15:sqref>H2B!$B$31</c15:sqref>
                        </c15:formulaRef>
                      </c:ext>
                    </c:extLst>
                    <c:strCache>
                      <c:ptCount val="1"/>
                      <c:pt idx="0">
                        <c:v>Basic hygiene services</c:v>
                      </c:pt>
                    </c:strCache>
                  </c:strRef>
                </c:tx>
                <c:spPr>
                  <a:solidFill>
                    <a:srgbClr val="AB47B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H2B!name</c15:sqref>
                        </c15:formulaRef>
                      </c:ext>
                    </c:extLst>
                    <c:strCache>
                      <c:ptCount val="8"/>
                      <c:pt idx="0">
                        <c:v>World</c:v>
                      </c:pt>
                      <c:pt idx="2">
                        <c:v>Africa</c:v>
                      </c:pt>
                      <c:pt idx="3">
                        <c:v>Eastern Mediterranean</c:v>
                      </c:pt>
                      <c:pt idx="4">
                        <c:v>Western Pacific</c:v>
                      </c:pt>
                      <c:pt idx="5">
                        <c:v>South-East Asia</c:v>
                      </c:pt>
                      <c:pt idx="6">
                        <c:v>Americas</c:v>
                      </c:pt>
                      <c:pt idx="7">
                        <c:v>Europe</c:v>
                      </c:pt>
                    </c:strCache>
                  </c:strRef>
                </c:cat>
                <c:val>
                  <c:numRef>
                    <c:extLst>
                      <c:ext uri="{02D57815-91ED-43cb-92C2-25804820EDAC}">
                        <c15:formulaRef>
                          <c15:sqref>H2B!bas</c15:sqref>
                        </c15:formulaRef>
                      </c:ext>
                    </c:extLst>
                    <c:numCache>
                      <c:formatCode>General</c:formatCode>
                      <c:ptCount val="7"/>
                      <c:pt idx="2" formatCode="0">
                        <c:v>423.12745893030899</c:v>
                      </c:pt>
                      <c:pt idx="3" formatCode="0">
                        <c:v>476.10781469208263</c:v>
                      </c:pt>
                    </c:numCache>
                  </c:numRef>
                </c:val>
                <c:extLst>
                  <c:ext xmlns:c16="http://schemas.microsoft.com/office/drawing/2014/chart" uri="{C3380CC4-5D6E-409C-BE32-E72D297353CC}">
                    <c16:uniqueId val="{00000000-20CF-42CF-838F-92D754DD952C}"/>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H2B!$C$31</c15:sqref>
                        </c15:formulaRef>
                      </c:ext>
                    </c:extLst>
                    <c:strCache>
                      <c:ptCount val="1"/>
                      <c:pt idx="0">
                        <c:v>Limited hygiene services</c:v>
                      </c:pt>
                    </c:strCache>
                  </c:strRef>
                </c:tx>
                <c:spPr>
                  <a:solidFill>
                    <a:srgbClr val="FFF17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H2B!name</c15:sqref>
                        </c15:formulaRef>
                      </c:ext>
                    </c:extLst>
                    <c:strCache>
                      <c:ptCount val="8"/>
                      <c:pt idx="0">
                        <c:v>World</c:v>
                      </c:pt>
                      <c:pt idx="2">
                        <c:v>Africa</c:v>
                      </c:pt>
                      <c:pt idx="3">
                        <c:v>Eastern Mediterranean</c:v>
                      </c:pt>
                      <c:pt idx="4">
                        <c:v>Western Pacific</c:v>
                      </c:pt>
                      <c:pt idx="5">
                        <c:v>South-East Asia</c:v>
                      </c:pt>
                      <c:pt idx="6">
                        <c:v>Americas</c:v>
                      </c:pt>
                      <c:pt idx="7">
                        <c:v>Europe</c:v>
                      </c:pt>
                    </c:strCache>
                  </c:strRef>
                </c:cat>
                <c:val>
                  <c:numRef>
                    <c:extLst xmlns:c15="http://schemas.microsoft.com/office/drawing/2012/chart">
                      <c:ext xmlns:c15="http://schemas.microsoft.com/office/drawing/2012/chart" uri="{02D57815-91ED-43cb-92C2-25804820EDAC}">
                        <c15:formulaRef>
                          <c15:sqref>H2B!lim</c15:sqref>
                        </c15:formulaRef>
                      </c:ext>
                    </c:extLst>
                    <c:numCache>
                      <c:formatCode>General</c:formatCode>
                      <c:ptCount val="7"/>
                      <c:pt idx="2" formatCode="0">
                        <c:v>641.62573519523653</c:v>
                      </c:pt>
                      <c:pt idx="3" formatCode="0">
                        <c:v>164.70761810100709</c:v>
                      </c:pt>
                    </c:numCache>
                  </c:numRef>
                </c:val>
                <c:extLst xmlns:c15="http://schemas.microsoft.com/office/drawing/2012/chart">
                  <c:ext xmlns:c16="http://schemas.microsoft.com/office/drawing/2014/chart" uri="{C3380CC4-5D6E-409C-BE32-E72D297353CC}">
                    <c16:uniqueId val="{00000001-20CF-42CF-838F-92D754DD952C}"/>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H2B!$E$31</c15:sqref>
                        </c15:formulaRef>
                      </c:ext>
                    </c:extLst>
                    <c:strCache>
                      <c:ptCount val="1"/>
                      <c:pt idx="0">
                        <c:v>Insufficient data</c:v>
                      </c:pt>
                    </c:strCache>
                  </c:strRef>
                </c:tx>
                <c:spPr>
                  <a:solidFill>
                    <a:srgbClr val="D2D2D2"/>
                  </a:solidFill>
                  <a:ln>
                    <a:noFill/>
                  </a:ln>
                  <a:effectLst/>
                </c:spPr>
                <c:invertIfNegative val="0"/>
                <c:cat>
                  <c:strRef>
                    <c:extLst xmlns:c15="http://schemas.microsoft.com/office/drawing/2012/chart">
                      <c:ext xmlns:c15="http://schemas.microsoft.com/office/drawing/2012/chart" uri="{02D57815-91ED-43cb-92C2-25804820EDAC}">
                        <c15:formulaRef>
                          <c15:sqref>H2B!name</c15:sqref>
                        </c15:formulaRef>
                      </c:ext>
                    </c:extLst>
                    <c:strCache>
                      <c:ptCount val="8"/>
                      <c:pt idx="0">
                        <c:v>World</c:v>
                      </c:pt>
                      <c:pt idx="2">
                        <c:v>Africa</c:v>
                      </c:pt>
                      <c:pt idx="3">
                        <c:v>Eastern Mediterranean</c:v>
                      </c:pt>
                      <c:pt idx="4">
                        <c:v>Western Pacific</c:v>
                      </c:pt>
                      <c:pt idx="5">
                        <c:v>South-East Asia</c:v>
                      </c:pt>
                      <c:pt idx="6">
                        <c:v>Americas</c:v>
                      </c:pt>
                      <c:pt idx="7">
                        <c:v>Europe</c:v>
                      </c:pt>
                    </c:strCache>
                  </c:strRef>
                </c:cat>
                <c:val>
                  <c:numRef>
                    <c:extLst xmlns:c15="http://schemas.microsoft.com/office/drawing/2012/chart">
                      <c:ext xmlns:c15="http://schemas.microsoft.com/office/drawing/2012/chart" uri="{02D57815-91ED-43cb-92C2-25804820EDAC}">
                        <c15:formulaRef>
                          <c15:sqref>H2B!nd</c15:sqref>
                        </c15:formulaRef>
                      </c:ext>
                    </c:extLst>
                    <c:numCache>
                      <c:formatCode>General</c:formatCode>
                      <c:ptCount val="7"/>
                      <c:pt idx="0" formatCode="0">
                        <c:v>7323.56396484375</c:v>
                      </c:pt>
                      <c:pt idx="2" formatCode="0">
                        <c:v>1.9125000108033419E-5</c:v>
                      </c:pt>
                      <c:pt idx="3" formatCode="0">
                        <c:v>9.7460933830006979E-6</c:v>
                      </c:pt>
                      <c:pt idx="4" formatCode="0">
                        <c:v>1929.2603759765625</c:v>
                      </c:pt>
                      <c:pt idx="5" formatCode="0">
                        <c:v>2087.115478515625</c:v>
                      </c:pt>
                      <c:pt idx="6" formatCode="0">
                        <c:v>1042.7171630859375</c:v>
                      </c:pt>
                    </c:numCache>
                  </c:numRef>
                </c:val>
                <c:extLst xmlns:c15="http://schemas.microsoft.com/office/drawing/2012/chart">
                  <c:ext xmlns:c16="http://schemas.microsoft.com/office/drawing/2014/chart" uri="{C3380CC4-5D6E-409C-BE32-E72D297353CC}">
                    <c16:uniqueId val="{00000003-20CF-42CF-838F-92D754DD952C}"/>
                  </c:ext>
                </c:extLst>
              </c15:ser>
            </c15:filteredBarSeries>
          </c:ext>
        </c:extLst>
      </c:barChart>
      <c:catAx>
        <c:axId val="20009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in val="0"/>
        </c:scaling>
        <c:delete val="0"/>
        <c:axPos val="l"/>
        <c:title>
          <c:tx>
            <c:strRef>
              <c:f>H2B!$A$30</c:f>
              <c:strCache>
                <c:ptCount val="1"/>
                <c:pt idx="0">
                  <c:v>Population (millions) whose health care facility lacks a basic hygiene service</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'H3'!$B$31</c:f>
              <c:strCache>
                <c:ptCount val="1"/>
                <c:pt idx="0">
                  <c:v>Basic waste services</c:v>
                </c:pt>
              </c:strCache>
            </c:strRef>
          </c:tx>
          <c:spPr>
            <a:solidFill>
              <a:srgbClr val="AB47BC"/>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'H3'!name</c:f>
              <c:strCache>
                <c:ptCount val="24"/>
                <c:pt idx="0">
                  <c:v>Eastern Mediterranean</c:v>
                </c:pt>
                <c:pt idx="2">
                  <c:v>Afghanistan</c:v>
                </c:pt>
                <c:pt idx="3">
                  <c:v>Bahrain</c:v>
                </c:pt>
                <c:pt idx="4">
                  <c:v>Djibouti</c:v>
                </c:pt>
                <c:pt idx="5">
                  <c:v>Lebanon</c:v>
                </c:pt>
                <c:pt idx="6">
                  <c:v>Libya</c:v>
                </c:pt>
                <c:pt idx="7">
                  <c:v>Qatar</c:v>
                </c:pt>
                <c:pt idx="8">
                  <c:v>United Arab Emirates</c:v>
                </c:pt>
                <c:pt idx="9">
                  <c:v>Sudan</c:v>
                </c:pt>
                <c:pt idx="10">
                  <c:v>Yemen</c:v>
                </c:pt>
                <c:pt idx="11">
                  <c:v>Morocco</c:v>
                </c:pt>
                <c:pt idx="12">
                  <c:v>Somalia</c:v>
                </c:pt>
                <c:pt idx="13">
                  <c:v>Iraq</c:v>
                </c:pt>
                <c:pt idx="14">
                  <c:v>Pakistan</c:v>
                </c:pt>
                <c:pt idx="15">
                  <c:v>Jordan</c:v>
                </c:pt>
                <c:pt idx="16">
                  <c:v>Tunisia</c:v>
                </c:pt>
                <c:pt idx="17">
                  <c:v>Egypt</c:v>
                </c:pt>
                <c:pt idx="18">
                  <c:v>Syrian Arab Republic</c:v>
                </c:pt>
                <c:pt idx="19">
                  <c:v>occupied Palestinian territories</c:v>
                </c:pt>
                <c:pt idx="20">
                  <c:v>Iran (Islamic Republic of)</c:v>
                </c:pt>
                <c:pt idx="21">
                  <c:v>Kuwait</c:v>
                </c:pt>
                <c:pt idx="22">
                  <c:v>Oman</c:v>
                </c:pt>
                <c:pt idx="23">
                  <c:v>Saudi Arabia</c:v>
                </c:pt>
              </c:strCache>
            </c:strRef>
          </c:cat>
          <c:val>
            <c:numRef>
              <c:f>'H3'!bas</c:f>
              <c:numCache>
                <c:formatCode>0.00</c:formatCode>
                <c:ptCount val="24"/>
                <c:pt idx="0">
                  <c:v>59.959102630615234</c:v>
                </c:pt>
                <c:pt idx="9">
                  <c:v>17.313400000000001</c:v>
                </c:pt>
                <c:pt idx="10">
                  <c:v>28</c:v>
                </c:pt>
                <c:pt idx="11">
                  <c:v>36.695700000000002</c:v>
                </c:pt>
                <c:pt idx="12">
                  <c:v>43.128</c:v>
                </c:pt>
                <c:pt idx="13">
                  <c:v>49.089399999999998</c:v>
                </c:pt>
                <c:pt idx="14">
                  <c:v>54.5274</c:v>
                </c:pt>
                <c:pt idx="15">
                  <c:v>58.742600000000003</c:v>
                </c:pt>
                <c:pt idx="16">
                  <c:v>59.810099999999998</c:v>
                </c:pt>
                <c:pt idx="17">
                  <c:v>63.024118886143697</c:v>
                </c:pt>
                <c:pt idx="18">
                  <c:v>83.623699999999999</c:v>
                </c:pt>
                <c:pt idx="19">
                  <c:v>86.656199999999998</c:v>
                </c:pt>
                <c:pt idx="20">
                  <c:v>92.991900000000001</c:v>
                </c:pt>
                <c:pt idx="21">
                  <c:v>100</c:v>
                </c:pt>
                <c:pt idx="22">
                  <c:v>100</c:v>
                </c:pt>
                <c:pt idx="23">
                  <c:v>100</c:v>
                </c:pt>
              </c:numCache>
            </c:numRef>
          </c:val>
          <c:extLst>
            <c:ext xmlns:c16="http://schemas.microsoft.com/office/drawing/2014/chart" uri="{C3380CC4-5D6E-409C-BE32-E72D297353CC}">
              <c16:uniqueId val="{00000000-D23E-45B2-BA6F-024848F30537}"/>
            </c:ext>
          </c:extLst>
        </c:ser>
        <c:ser>
          <c:idx val="1"/>
          <c:order val="1"/>
          <c:tx>
            <c:strRef>
              <c:f>'H3'!$C$31</c:f>
              <c:strCache>
                <c:ptCount val="1"/>
                <c:pt idx="0">
                  <c:v>Limited waste services</c:v>
                </c:pt>
              </c:strCache>
            </c:strRef>
          </c:tx>
          <c:spPr>
            <a:solidFill>
              <a:srgbClr val="FFF17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'H3'!name</c:f>
              <c:strCache>
                <c:ptCount val="24"/>
                <c:pt idx="0">
                  <c:v>Eastern Mediterranean</c:v>
                </c:pt>
                <c:pt idx="2">
                  <c:v>Afghanistan</c:v>
                </c:pt>
                <c:pt idx="3">
                  <c:v>Bahrain</c:v>
                </c:pt>
                <c:pt idx="4">
                  <c:v>Djibouti</c:v>
                </c:pt>
                <c:pt idx="5">
                  <c:v>Lebanon</c:v>
                </c:pt>
                <c:pt idx="6">
                  <c:v>Libya</c:v>
                </c:pt>
                <c:pt idx="7">
                  <c:v>Qatar</c:v>
                </c:pt>
                <c:pt idx="8">
                  <c:v>United Arab Emirates</c:v>
                </c:pt>
                <c:pt idx="9">
                  <c:v>Sudan</c:v>
                </c:pt>
                <c:pt idx="10">
                  <c:v>Yemen</c:v>
                </c:pt>
                <c:pt idx="11">
                  <c:v>Morocco</c:v>
                </c:pt>
                <c:pt idx="12">
                  <c:v>Somalia</c:v>
                </c:pt>
                <c:pt idx="13">
                  <c:v>Iraq</c:v>
                </c:pt>
                <c:pt idx="14">
                  <c:v>Pakistan</c:v>
                </c:pt>
                <c:pt idx="15">
                  <c:v>Jordan</c:v>
                </c:pt>
                <c:pt idx="16">
                  <c:v>Tunisia</c:v>
                </c:pt>
                <c:pt idx="17">
                  <c:v>Egypt</c:v>
                </c:pt>
                <c:pt idx="18">
                  <c:v>Syrian Arab Republic</c:v>
                </c:pt>
                <c:pt idx="19">
                  <c:v>occupied Palestinian territories</c:v>
                </c:pt>
                <c:pt idx="20">
                  <c:v>Iran (Islamic Republic of)</c:v>
                </c:pt>
                <c:pt idx="21">
                  <c:v>Kuwait</c:v>
                </c:pt>
                <c:pt idx="22">
                  <c:v>Oman</c:v>
                </c:pt>
                <c:pt idx="23">
                  <c:v>Saudi Arabia</c:v>
                </c:pt>
              </c:strCache>
            </c:strRef>
          </c:cat>
          <c:val>
            <c:numRef>
              <c:f>'H3'!lim</c:f>
              <c:numCache>
                <c:formatCode>0.00</c:formatCode>
                <c:ptCount val="24"/>
                <c:pt idx="0">
                  <c:v>20.74261474609375</c:v>
                </c:pt>
                <c:pt idx="9">
                  <c:v>14.328400000000002</c:v>
                </c:pt>
                <c:pt idx="11">
                  <c:v>46.173899999999989</c:v>
                </c:pt>
                <c:pt idx="12">
                  <c:v>13.270099999999999</c:v>
                </c:pt>
                <c:pt idx="13">
                  <c:v>25.607100000000003</c:v>
                </c:pt>
                <c:pt idx="14">
                  <c:v>14.527299999999997</c:v>
                </c:pt>
                <c:pt idx="16">
                  <c:v>40.189900000000002</c:v>
                </c:pt>
                <c:pt idx="17">
                  <c:v>36.824131113856311</c:v>
                </c:pt>
                <c:pt idx="18">
                  <c:v>5.2265000000000015</c:v>
                </c:pt>
                <c:pt idx="19">
                  <c:v>12.558900000000008</c:v>
                </c:pt>
                <c:pt idx="20">
                  <c:v>4.5822000000000003</c:v>
                </c:pt>
                <c:pt idx="21">
                  <c:v>0</c:v>
                </c:pt>
                <c:pt idx="22">
                  <c:v>0</c:v>
                </c:pt>
                <c:pt idx="23">
                  <c:v>0</c:v>
                </c:pt>
              </c:numCache>
            </c:numRef>
          </c:val>
          <c:extLst>
            <c:ext xmlns:c16="http://schemas.microsoft.com/office/drawing/2014/chart" uri="{C3380CC4-5D6E-409C-BE32-E72D297353CC}">
              <c16:uniqueId val="{00000001-D23E-45B2-BA6F-024848F30537}"/>
            </c:ext>
          </c:extLst>
        </c:ser>
        <c:ser>
          <c:idx val="3"/>
          <c:order val="2"/>
          <c:tx>
            <c:strRef>
              <c:f>'H3'!$E$31</c:f>
              <c:strCache>
                <c:ptCount val="1"/>
                <c:pt idx="0">
                  <c:v>Insufficient data</c:v>
                </c:pt>
              </c:strCache>
            </c:strRef>
          </c:tx>
          <c:spPr>
            <a:solidFill>
              <a:schemeClr val="bg1">
                <a:lumMod val="85000"/>
              </a:schemeClr>
            </a:solidFill>
            <a:ln>
              <a:noFill/>
            </a:ln>
            <a:effectLst/>
          </c:spPr>
          <c:invertIfNegative val="0"/>
          <c:cat>
            <c:strRef>
              <c:f>'H3'!name</c:f>
              <c:strCache>
                <c:ptCount val="24"/>
                <c:pt idx="0">
                  <c:v>Eastern Mediterranean</c:v>
                </c:pt>
                <c:pt idx="2">
                  <c:v>Afghanistan</c:v>
                </c:pt>
                <c:pt idx="3">
                  <c:v>Bahrain</c:v>
                </c:pt>
                <c:pt idx="4">
                  <c:v>Djibouti</c:v>
                </c:pt>
                <c:pt idx="5">
                  <c:v>Lebanon</c:v>
                </c:pt>
                <c:pt idx="6">
                  <c:v>Libya</c:v>
                </c:pt>
                <c:pt idx="7">
                  <c:v>Qatar</c:v>
                </c:pt>
                <c:pt idx="8">
                  <c:v>United Arab Emirates</c:v>
                </c:pt>
                <c:pt idx="9">
                  <c:v>Sudan</c:v>
                </c:pt>
                <c:pt idx="10">
                  <c:v>Yemen</c:v>
                </c:pt>
                <c:pt idx="11">
                  <c:v>Morocco</c:v>
                </c:pt>
                <c:pt idx="12">
                  <c:v>Somalia</c:v>
                </c:pt>
                <c:pt idx="13">
                  <c:v>Iraq</c:v>
                </c:pt>
                <c:pt idx="14">
                  <c:v>Pakistan</c:v>
                </c:pt>
                <c:pt idx="15">
                  <c:v>Jordan</c:v>
                </c:pt>
                <c:pt idx="16">
                  <c:v>Tunisia</c:v>
                </c:pt>
                <c:pt idx="17">
                  <c:v>Egypt</c:v>
                </c:pt>
                <c:pt idx="18">
                  <c:v>Syrian Arab Republic</c:v>
                </c:pt>
                <c:pt idx="19">
                  <c:v>occupied Palestinian territories</c:v>
                </c:pt>
                <c:pt idx="20">
                  <c:v>Iran (Islamic Republic of)</c:v>
                </c:pt>
                <c:pt idx="21">
                  <c:v>Kuwait</c:v>
                </c:pt>
                <c:pt idx="22">
                  <c:v>Oman</c:v>
                </c:pt>
                <c:pt idx="23">
                  <c:v>Saudi Arabia</c:v>
                </c:pt>
              </c:strCache>
            </c:strRef>
          </c:cat>
          <c:val>
            <c:numRef>
              <c:f>'H3'!nd</c:f>
              <c:numCache>
                <c:formatCode>0.00</c:formatCode>
                <c:ptCount val="24"/>
                <c:pt idx="0">
                  <c:v>0</c:v>
                </c:pt>
                <c:pt idx="2">
                  <c:v>100</c:v>
                </c:pt>
                <c:pt idx="3">
                  <c:v>100</c:v>
                </c:pt>
                <c:pt idx="4">
                  <c:v>100</c:v>
                </c:pt>
                <c:pt idx="5">
                  <c:v>100</c:v>
                </c:pt>
                <c:pt idx="6">
                  <c:v>100</c:v>
                </c:pt>
                <c:pt idx="7">
                  <c:v>100</c:v>
                </c:pt>
                <c:pt idx="8">
                  <c:v>100</c:v>
                </c:pt>
                <c:pt idx="9">
                  <c:v>0</c:v>
                </c:pt>
                <c:pt idx="10">
                  <c:v>72</c:v>
                </c:pt>
                <c:pt idx="11">
                  <c:v>0</c:v>
                </c:pt>
                <c:pt idx="12">
                  <c:v>0</c:v>
                </c:pt>
                <c:pt idx="13">
                  <c:v>0</c:v>
                </c:pt>
                <c:pt idx="14">
                  <c:v>0</c:v>
                </c:pt>
                <c:pt idx="15">
                  <c:v>41.257399999999997</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5-D23E-45B2-BA6F-024848F30537}"/>
            </c:ext>
          </c:extLst>
        </c:ser>
        <c:ser>
          <c:idx val="2"/>
          <c:order val="3"/>
          <c:tx>
            <c:strRef>
              <c:f>'H3'!$D$31</c:f>
              <c:strCache>
                <c:ptCount val="1"/>
                <c:pt idx="0">
                  <c:v>No waste service</c:v>
                </c:pt>
              </c:strCache>
            </c:strRef>
          </c:tx>
          <c:spPr>
            <a:solidFill>
              <a:srgbClr val="FEBC1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'H3'!name</c:f>
              <c:strCache>
                <c:ptCount val="24"/>
                <c:pt idx="0">
                  <c:v>Eastern Mediterranean</c:v>
                </c:pt>
                <c:pt idx="2">
                  <c:v>Afghanistan</c:v>
                </c:pt>
                <c:pt idx="3">
                  <c:v>Bahrain</c:v>
                </c:pt>
                <c:pt idx="4">
                  <c:v>Djibouti</c:v>
                </c:pt>
                <c:pt idx="5">
                  <c:v>Lebanon</c:v>
                </c:pt>
                <c:pt idx="6">
                  <c:v>Libya</c:v>
                </c:pt>
                <c:pt idx="7">
                  <c:v>Qatar</c:v>
                </c:pt>
                <c:pt idx="8">
                  <c:v>United Arab Emirates</c:v>
                </c:pt>
                <c:pt idx="9">
                  <c:v>Sudan</c:v>
                </c:pt>
                <c:pt idx="10">
                  <c:v>Yemen</c:v>
                </c:pt>
                <c:pt idx="11">
                  <c:v>Morocco</c:v>
                </c:pt>
                <c:pt idx="12">
                  <c:v>Somalia</c:v>
                </c:pt>
                <c:pt idx="13">
                  <c:v>Iraq</c:v>
                </c:pt>
                <c:pt idx="14">
                  <c:v>Pakistan</c:v>
                </c:pt>
                <c:pt idx="15">
                  <c:v>Jordan</c:v>
                </c:pt>
                <c:pt idx="16">
                  <c:v>Tunisia</c:v>
                </c:pt>
                <c:pt idx="17">
                  <c:v>Egypt</c:v>
                </c:pt>
                <c:pt idx="18">
                  <c:v>Syrian Arab Republic</c:v>
                </c:pt>
                <c:pt idx="19">
                  <c:v>occupied Palestinian territories</c:v>
                </c:pt>
                <c:pt idx="20">
                  <c:v>Iran (Islamic Republic of)</c:v>
                </c:pt>
                <c:pt idx="21">
                  <c:v>Kuwait</c:v>
                </c:pt>
                <c:pt idx="22">
                  <c:v>Oman</c:v>
                </c:pt>
                <c:pt idx="23">
                  <c:v>Saudi Arabia</c:v>
                </c:pt>
              </c:strCache>
            </c:strRef>
          </c:cat>
          <c:val>
            <c:numRef>
              <c:f>'H3'!ns</c:f>
              <c:numCache>
                <c:formatCode>0.00</c:formatCode>
                <c:ptCount val="24"/>
                <c:pt idx="0">
                  <c:v>19.29827880859375</c:v>
                </c:pt>
                <c:pt idx="9">
                  <c:v>68.358199999999997</c:v>
                </c:pt>
                <c:pt idx="11">
                  <c:v>17.130400000000009</c:v>
                </c:pt>
                <c:pt idx="12">
                  <c:v>43.601900000000001</c:v>
                </c:pt>
                <c:pt idx="13">
                  <c:v>25.3035</c:v>
                </c:pt>
                <c:pt idx="14">
                  <c:v>30.945300000000003</c:v>
                </c:pt>
                <c:pt idx="16">
                  <c:v>0</c:v>
                </c:pt>
                <c:pt idx="17">
                  <c:v>0.15174999999999272</c:v>
                </c:pt>
                <c:pt idx="18">
                  <c:v>11.149799999999999</c:v>
                </c:pt>
                <c:pt idx="19">
                  <c:v>0.78489999999999327</c:v>
                </c:pt>
                <c:pt idx="20">
                  <c:v>2.4258999999999986</c:v>
                </c:pt>
                <c:pt idx="21">
                  <c:v>0</c:v>
                </c:pt>
                <c:pt idx="22">
                  <c:v>0</c:v>
                </c:pt>
                <c:pt idx="23">
                  <c:v>0</c:v>
                </c:pt>
              </c:numCache>
            </c:numRef>
          </c:val>
          <c:extLst>
            <c:ext xmlns:c16="http://schemas.microsoft.com/office/drawing/2014/chart" uri="{C3380CC4-5D6E-409C-BE32-E72D297353CC}">
              <c16:uniqueId val="{00000002-D23E-45B2-BA6F-024848F30537}"/>
            </c:ext>
          </c:extLst>
        </c:ser>
        <c:dLbls>
          <c:showLegendKey val="0"/>
          <c:showVal val="0"/>
          <c:showCatName val="0"/>
          <c:showSerName val="0"/>
          <c:showPercent val="0"/>
          <c:showBubbleSize val="0"/>
        </c:dLbls>
        <c:gapWidth val="50"/>
        <c:overlap val="100"/>
        <c:axId val="2000986032"/>
        <c:axId val="2086057456"/>
      </c:barChart>
      <c:catAx>
        <c:axId val="20009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'H3'!$V$31</c:f>
              <c:strCache>
                <c:ptCount val="1"/>
                <c:pt idx="0">
                  <c:v>Basic waste services</c:v>
                </c:pt>
              </c:strCache>
            </c:strRef>
          </c:tx>
          <c:spPr>
            <a:solidFill>
              <a:srgbClr val="AB47BC"/>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'H3'!name_2</c:f>
              <c:strCache>
                <c:ptCount val="17"/>
                <c:pt idx="0">
                  <c:v>Eastern Mediterranean</c:v>
                </c:pt>
                <c:pt idx="2">
                  <c:v>Sudan</c:v>
                </c:pt>
                <c:pt idx="3">
                  <c:v>Yemen</c:v>
                </c:pt>
                <c:pt idx="4">
                  <c:v>Morocco</c:v>
                </c:pt>
                <c:pt idx="5">
                  <c:v>Somalia</c:v>
                </c:pt>
                <c:pt idx="6">
                  <c:v>Iraq</c:v>
                </c:pt>
                <c:pt idx="7">
                  <c:v>Pakistan</c:v>
                </c:pt>
                <c:pt idx="8">
                  <c:v>Jordan</c:v>
                </c:pt>
                <c:pt idx="9">
                  <c:v>Tunisia</c:v>
                </c:pt>
                <c:pt idx="10">
                  <c:v>Egypt</c:v>
                </c:pt>
                <c:pt idx="11">
                  <c:v>Syrian Arab Republic</c:v>
                </c:pt>
                <c:pt idx="12">
                  <c:v>occupied Palestinian territories</c:v>
                </c:pt>
                <c:pt idx="13">
                  <c:v>Iran (Islamic Republic of)</c:v>
                </c:pt>
                <c:pt idx="14">
                  <c:v>Kuwait</c:v>
                </c:pt>
                <c:pt idx="15">
                  <c:v>Oman</c:v>
                </c:pt>
                <c:pt idx="16">
                  <c:v>Saudi Arabia</c:v>
                </c:pt>
              </c:strCache>
            </c:strRef>
          </c:cat>
          <c:val>
            <c:numRef>
              <c:f>'H3'!bas_2</c:f>
              <c:numCache>
                <c:formatCode>0.00</c:formatCode>
                <c:ptCount val="17"/>
                <c:pt idx="0">
                  <c:v>59.959102630615234</c:v>
                </c:pt>
                <c:pt idx="2">
                  <c:v>17.313400000000001</c:v>
                </c:pt>
                <c:pt idx="3">
                  <c:v>28</c:v>
                </c:pt>
                <c:pt idx="4">
                  <c:v>36.695700000000002</c:v>
                </c:pt>
                <c:pt idx="5">
                  <c:v>43.128</c:v>
                </c:pt>
                <c:pt idx="6">
                  <c:v>49.089399999999998</c:v>
                </c:pt>
                <c:pt idx="7">
                  <c:v>54.5274</c:v>
                </c:pt>
                <c:pt idx="8">
                  <c:v>58.742600000000003</c:v>
                </c:pt>
                <c:pt idx="9">
                  <c:v>59.810099999999998</c:v>
                </c:pt>
                <c:pt idx="10">
                  <c:v>63.024118886143697</c:v>
                </c:pt>
                <c:pt idx="11">
                  <c:v>83.623699999999999</c:v>
                </c:pt>
                <c:pt idx="12">
                  <c:v>86.656199999999998</c:v>
                </c:pt>
                <c:pt idx="13">
                  <c:v>92.991900000000001</c:v>
                </c:pt>
                <c:pt idx="14">
                  <c:v>100</c:v>
                </c:pt>
                <c:pt idx="15">
                  <c:v>100</c:v>
                </c:pt>
                <c:pt idx="16">
                  <c:v>100</c:v>
                </c:pt>
              </c:numCache>
            </c:numRef>
          </c:val>
          <c:extLst>
            <c:ext xmlns:c16="http://schemas.microsoft.com/office/drawing/2014/chart" uri="{C3380CC4-5D6E-409C-BE32-E72D297353CC}">
              <c16:uniqueId val="{00000000-C8FD-4E4C-84EC-DAAD84A9203B}"/>
            </c:ext>
          </c:extLst>
        </c:ser>
        <c:ser>
          <c:idx val="1"/>
          <c:order val="1"/>
          <c:tx>
            <c:strRef>
              <c:f>'H3'!$W$31</c:f>
              <c:strCache>
                <c:ptCount val="1"/>
                <c:pt idx="0">
                  <c:v>Limited waste services</c:v>
                </c:pt>
              </c:strCache>
            </c:strRef>
          </c:tx>
          <c:spPr>
            <a:solidFill>
              <a:srgbClr val="FFF17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'H3'!name_2</c:f>
              <c:strCache>
                <c:ptCount val="17"/>
                <c:pt idx="0">
                  <c:v>Eastern Mediterranean</c:v>
                </c:pt>
                <c:pt idx="2">
                  <c:v>Sudan</c:v>
                </c:pt>
                <c:pt idx="3">
                  <c:v>Yemen</c:v>
                </c:pt>
                <c:pt idx="4">
                  <c:v>Morocco</c:v>
                </c:pt>
                <c:pt idx="5">
                  <c:v>Somalia</c:v>
                </c:pt>
                <c:pt idx="6">
                  <c:v>Iraq</c:v>
                </c:pt>
                <c:pt idx="7">
                  <c:v>Pakistan</c:v>
                </c:pt>
                <c:pt idx="8">
                  <c:v>Jordan</c:v>
                </c:pt>
                <c:pt idx="9">
                  <c:v>Tunisia</c:v>
                </c:pt>
                <c:pt idx="10">
                  <c:v>Egypt</c:v>
                </c:pt>
                <c:pt idx="11">
                  <c:v>Syrian Arab Republic</c:v>
                </c:pt>
                <c:pt idx="12">
                  <c:v>occupied Palestinian territories</c:v>
                </c:pt>
                <c:pt idx="13">
                  <c:v>Iran (Islamic Republic of)</c:v>
                </c:pt>
                <c:pt idx="14">
                  <c:v>Kuwait</c:v>
                </c:pt>
                <c:pt idx="15">
                  <c:v>Oman</c:v>
                </c:pt>
                <c:pt idx="16">
                  <c:v>Saudi Arabia</c:v>
                </c:pt>
              </c:strCache>
            </c:strRef>
          </c:cat>
          <c:val>
            <c:numRef>
              <c:f>'H3'!lim_2</c:f>
              <c:numCache>
                <c:formatCode>0.00</c:formatCode>
                <c:ptCount val="17"/>
                <c:pt idx="0">
                  <c:v>20.74261474609375</c:v>
                </c:pt>
                <c:pt idx="2">
                  <c:v>14.328400000000002</c:v>
                </c:pt>
                <c:pt idx="4">
                  <c:v>46.173899999999989</c:v>
                </c:pt>
                <c:pt idx="5">
                  <c:v>13.270099999999999</c:v>
                </c:pt>
                <c:pt idx="6">
                  <c:v>25.607100000000003</c:v>
                </c:pt>
                <c:pt idx="7">
                  <c:v>14.527299999999997</c:v>
                </c:pt>
                <c:pt idx="9">
                  <c:v>40.189900000000002</c:v>
                </c:pt>
                <c:pt idx="10">
                  <c:v>36.824131113856311</c:v>
                </c:pt>
                <c:pt idx="11">
                  <c:v>5.2265000000000015</c:v>
                </c:pt>
                <c:pt idx="12">
                  <c:v>12.558900000000008</c:v>
                </c:pt>
                <c:pt idx="13">
                  <c:v>4.5822000000000003</c:v>
                </c:pt>
                <c:pt idx="14">
                  <c:v>0</c:v>
                </c:pt>
                <c:pt idx="15">
                  <c:v>0</c:v>
                </c:pt>
                <c:pt idx="16">
                  <c:v>0</c:v>
                </c:pt>
              </c:numCache>
            </c:numRef>
          </c:val>
          <c:extLst>
            <c:ext xmlns:c16="http://schemas.microsoft.com/office/drawing/2014/chart" uri="{C3380CC4-5D6E-409C-BE32-E72D297353CC}">
              <c16:uniqueId val="{00000001-C8FD-4E4C-84EC-DAAD84A9203B}"/>
            </c:ext>
          </c:extLst>
        </c:ser>
        <c:ser>
          <c:idx val="3"/>
          <c:order val="2"/>
          <c:tx>
            <c:strRef>
              <c:f>'H3'!$Y$31</c:f>
              <c:strCache>
                <c:ptCount val="1"/>
                <c:pt idx="0">
                  <c:v>Insufficient data</c:v>
                </c:pt>
              </c:strCache>
            </c:strRef>
          </c:tx>
          <c:spPr>
            <a:solidFill>
              <a:schemeClr val="bg1">
                <a:lumMod val="85000"/>
              </a:schemeClr>
            </a:solidFill>
            <a:ln>
              <a:noFill/>
            </a:ln>
            <a:effectLst/>
          </c:spPr>
          <c:invertIfNegative val="0"/>
          <c:dLbls>
            <c:delete val="1"/>
          </c:dLbls>
          <c:cat>
            <c:strRef>
              <c:f>'H3'!name_2</c:f>
              <c:strCache>
                <c:ptCount val="17"/>
                <c:pt idx="0">
                  <c:v>Eastern Mediterranean</c:v>
                </c:pt>
                <c:pt idx="2">
                  <c:v>Sudan</c:v>
                </c:pt>
                <c:pt idx="3">
                  <c:v>Yemen</c:v>
                </c:pt>
                <c:pt idx="4">
                  <c:v>Morocco</c:v>
                </c:pt>
                <c:pt idx="5">
                  <c:v>Somalia</c:v>
                </c:pt>
                <c:pt idx="6">
                  <c:v>Iraq</c:v>
                </c:pt>
                <c:pt idx="7">
                  <c:v>Pakistan</c:v>
                </c:pt>
                <c:pt idx="8">
                  <c:v>Jordan</c:v>
                </c:pt>
                <c:pt idx="9">
                  <c:v>Tunisia</c:v>
                </c:pt>
                <c:pt idx="10">
                  <c:v>Egypt</c:v>
                </c:pt>
                <c:pt idx="11">
                  <c:v>Syrian Arab Republic</c:v>
                </c:pt>
                <c:pt idx="12">
                  <c:v>occupied Palestinian territories</c:v>
                </c:pt>
                <c:pt idx="13">
                  <c:v>Iran (Islamic Republic of)</c:v>
                </c:pt>
                <c:pt idx="14">
                  <c:v>Kuwait</c:v>
                </c:pt>
                <c:pt idx="15">
                  <c:v>Oman</c:v>
                </c:pt>
                <c:pt idx="16">
                  <c:v>Saudi Arabia</c:v>
                </c:pt>
              </c:strCache>
            </c:strRef>
          </c:cat>
          <c:val>
            <c:numRef>
              <c:f>'H3'!nd_2</c:f>
              <c:numCache>
                <c:formatCode>0.00</c:formatCode>
                <c:ptCount val="17"/>
                <c:pt idx="0">
                  <c:v>0</c:v>
                </c:pt>
                <c:pt idx="2">
                  <c:v>0</c:v>
                </c:pt>
                <c:pt idx="3">
                  <c:v>72</c:v>
                </c:pt>
                <c:pt idx="4">
                  <c:v>0</c:v>
                </c:pt>
                <c:pt idx="5">
                  <c:v>0</c:v>
                </c:pt>
                <c:pt idx="6">
                  <c:v>0</c:v>
                </c:pt>
                <c:pt idx="7">
                  <c:v>0</c:v>
                </c:pt>
                <c:pt idx="8">
                  <c:v>41.257399999999997</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4-C8FD-4E4C-84EC-DAAD84A9203B}"/>
            </c:ext>
          </c:extLst>
        </c:ser>
        <c:ser>
          <c:idx val="2"/>
          <c:order val="3"/>
          <c:tx>
            <c:strRef>
              <c:f>'H3'!$X$31</c:f>
              <c:strCache>
                <c:ptCount val="1"/>
                <c:pt idx="0">
                  <c:v>No waste service</c:v>
                </c:pt>
              </c:strCache>
            </c:strRef>
          </c:tx>
          <c:spPr>
            <a:solidFill>
              <a:srgbClr val="FEBC1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'H3'!name_2</c:f>
              <c:strCache>
                <c:ptCount val="17"/>
                <c:pt idx="0">
                  <c:v>Eastern Mediterranean</c:v>
                </c:pt>
                <c:pt idx="2">
                  <c:v>Sudan</c:v>
                </c:pt>
                <c:pt idx="3">
                  <c:v>Yemen</c:v>
                </c:pt>
                <c:pt idx="4">
                  <c:v>Morocco</c:v>
                </c:pt>
                <c:pt idx="5">
                  <c:v>Somalia</c:v>
                </c:pt>
                <c:pt idx="6">
                  <c:v>Iraq</c:v>
                </c:pt>
                <c:pt idx="7">
                  <c:v>Pakistan</c:v>
                </c:pt>
                <c:pt idx="8">
                  <c:v>Jordan</c:v>
                </c:pt>
                <c:pt idx="9">
                  <c:v>Tunisia</c:v>
                </c:pt>
                <c:pt idx="10">
                  <c:v>Egypt</c:v>
                </c:pt>
                <c:pt idx="11">
                  <c:v>Syrian Arab Republic</c:v>
                </c:pt>
                <c:pt idx="12">
                  <c:v>occupied Palestinian territories</c:v>
                </c:pt>
                <c:pt idx="13">
                  <c:v>Iran (Islamic Republic of)</c:v>
                </c:pt>
                <c:pt idx="14">
                  <c:v>Kuwait</c:v>
                </c:pt>
                <c:pt idx="15">
                  <c:v>Oman</c:v>
                </c:pt>
                <c:pt idx="16">
                  <c:v>Saudi Arabia</c:v>
                </c:pt>
              </c:strCache>
            </c:strRef>
          </c:cat>
          <c:val>
            <c:numRef>
              <c:f>'H3'!ns_2</c:f>
              <c:numCache>
                <c:formatCode>0.00</c:formatCode>
                <c:ptCount val="17"/>
                <c:pt idx="0">
                  <c:v>19.29827880859375</c:v>
                </c:pt>
                <c:pt idx="2">
                  <c:v>68.358199999999997</c:v>
                </c:pt>
                <c:pt idx="4">
                  <c:v>17.130400000000009</c:v>
                </c:pt>
                <c:pt idx="5">
                  <c:v>43.601900000000001</c:v>
                </c:pt>
                <c:pt idx="6">
                  <c:v>25.3035</c:v>
                </c:pt>
                <c:pt idx="7">
                  <c:v>30.945300000000003</c:v>
                </c:pt>
                <c:pt idx="9">
                  <c:v>0</c:v>
                </c:pt>
                <c:pt idx="10">
                  <c:v>0.15174999999999272</c:v>
                </c:pt>
                <c:pt idx="11">
                  <c:v>11.149799999999999</c:v>
                </c:pt>
                <c:pt idx="12">
                  <c:v>0.78489999999999327</c:v>
                </c:pt>
                <c:pt idx="13">
                  <c:v>2.4258999999999986</c:v>
                </c:pt>
                <c:pt idx="14">
                  <c:v>0</c:v>
                </c:pt>
                <c:pt idx="15">
                  <c:v>0</c:v>
                </c:pt>
                <c:pt idx="16">
                  <c:v>0</c:v>
                </c:pt>
              </c:numCache>
            </c:numRef>
          </c:val>
          <c:extLst>
            <c:ext xmlns:c16="http://schemas.microsoft.com/office/drawing/2014/chart" uri="{C3380CC4-5D6E-409C-BE32-E72D297353CC}">
              <c16:uniqueId val="{00000005-C8FD-4E4C-84EC-DAAD84A9203B}"/>
            </c:ext>
          </c:extLst>
        </c:ser>
        <c:dLbls>
          <c:dLblPos val="ctr"/>
          <c:showLegendKey val="0"/>
          <c:showVal val="1"/>
          <c:showCatName val="0"/>
          <c:showSerName val="0"/>
          <c:showPercent val="0"/>
          <c:showBubbleSize val="0"/>
        </c:dLbls>
        <c:gapWidth val="50"/>
        <c:overlap val="100"/>
        <c:axId val="2000986032"/>
        <c:axId val="2086057456"/>
      </c:barChart>
      <c:catAx>
        <c:axId val="20009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23686684686804"/>
          <c:y val="3.2037279743701762E-2"/>
          <c:w val="0.72978137527585174"/>
          <c:h val="0.9003982300377591"/>
        </c:manualLayout>
      </c:layout>
      <c:barChart>
        <c:barDir val="bar"/>
        <c:grouping val="clustered"/>
        <c:varyColors val="0"/>
        <c:ser>
          <c:idx val="0"/>
          <c:order val="0"/>
          <c:tx>
            <c:strRef>
              <c:f>'H4'!$B$30</c:f>
              <c:strCache>
                <c:ptCount val="1"/>
                <c:pt idx="0">
                  <c:v>Basic hygiene</c:v>
                </c:pt>
              </c:strCache>
            </c:strRef>
          </c:tx>
          <c:spPr>
            <a:solidFill>
              <a:srgbClr val="9148C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'H4'!name</c:f>
              <c:strCache>
                <c:ptCount val="15"/>
                <c:pt idx="0">
                  <c:v>Kuwait</c:v>
                </c:pt>
                <c:pt idx="1">
                  <c:v>Oman</c:v>
                </c:pt>
                <c:pt idx="2">
                  <c:v>Saudi Arabia</c:v>
                </c:pt>
                <c:pt idx="3">
                  <c:v>Iran (Islamic Republic of)</c:v>
                </c:pt>
                <c:pt idx="4">
                  <c:v>occupied Palestinian territories</c:v>
                </c:pt>
                <c:pt idx="5">
                  <c:v>Syrian Arab Republic</c:v>
                </c:pt>
                <c:pt idx="6">
                  <c:v>Egypt</c:v>
                </c:pt>
                <c:pt idx="7">
                  <c:v>Tunisia</c:v>
                </c:pt>
                <c:pt idx="8">
                  <c:v>Jordan</c:v>
                </c:pt>
                <c:pt idx="9">
                  <c:v>Pakistan</c:v>
                </c:pt>
                <c:pt idx="10">
                  <c:v>Iraq</c:v>
                </c:pt>
                <c:pt idx="11">
                  <c:v>Somalia</c:v>
                </c:pt>
                <c:pt idx="12">
                  <c:v>Morocco</c:v>
                </c:pt>
                <c:pt idx="13">
                  <c:v>Yemen</c:v>
                </c:pt>
                <c:pt idx="14">
                  <c:v>Sudan</c:v>
                </c:pt>
              </c:strCache>
            </c:strRef>
          </c:cat>
          <c:val>
            <c:numRef>
              <c:f>'H4'!value</c:f>
              <c:numCache>
                <c:formatCode>0</c:formatCode>
                <c:ptCount val="15"/>
                <c:pt idx="0">
                  <c:v>100</c:v>
                </c:pt>
                <c:pt idx="1">
                  <c:v>100</c:v>
                </c:pt>
                <c:pt idx="2">
                  <c:v>100</c:v>
                </c:pt>
                <c:pt idx="3">
                  <c:v>92.991900000000001</c:v>
                </c:pt>
                <c:pt idx="4">
                  <c:v>86.656199999999998</c:v>
                </c:pt>
                <c:pt idx="5">
                  <c:v>83.623699999999999</c:v>
                </c:pt>
                <c:pt idx="6">
                  <c:v>63.024118886143697</c:v>
                </c:pt>
                <c:pt idx="7">
                  <c:v>59.810099999999998</c:v>
                </c:pt>
                <c:pt idx="8">
                  <c:v>58.742600000000003</c:v>
                </c:pt>
                <c:pt idx="9">
                  <c:v>54.5274</c:v>
                </c:pt>
                <c:pt idx="10">
                  <c:v>49.089399999999998</c:v>
                </c:pt>
                <c:pt idx="11">
                  <c:v>43.128</c:v>
                </c:pt>
                <c:pt idx="12">
                  <c:v>36.695700000000002</c:v>
                </c:pt>
                <c:pt idx="13">
                  <c:v>28</c:v>
                </c:pt>
                <c:pt idx="14">
                  <c:v>17.313400000000001</c:v>
                </c:pt>
              </c:numCache>
            </c:numRef>
          </c:val>
          <c:extLst>
            <c:ext xmlns:c16="http://schemas.microsoft.com/office/drawing/2014/chart" uri="{C3380CC4-5D6E-409C-BE32-E72D297353CC}">
              <c16:uniqueId val="{00000000-1FF3-49ED-908C-BDD8F1D69D2B}"/>
            </c:ext>
          </c:extLst>
        </c:ser>
        <c:dLbls>
          <c:showLegendKey val="0"/>
          <c:showVal val="0"/>
          <c:showCatName val="0"/>
          <c:showSerName val="0"/>
          <c:showPercent val="0"/>
          <c:showBubbleSize val="0"/>
        </c:dLbls>
        <c:gapWidth val="50"/>
        <c:axId val="2000986032"/>
        <c:axId val="2086057456"/>
      </c:barChart>
      <c:catAx>
        <c:axId val="20009860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t"/>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23686684686804"/>
          <c:y val="3.2037279743701762E-2"/>
          <c:w val="0.72978137527585174"/>
          <c:h val="0.9003982300377591"/>
        </c:manualLayout>
      </c:layout>
      <c:barChart>
        <c:barDir val="bar"/>
        <c:grouping val="clustered"/>
        <c:varyColors val="0"/>
        <c:ser>
          <c:idx val="0"/>
          <c:order val="0"/>
          <c:tx>
            <c:strRef>
              <c:f>'H4'!$B$30</c:f>
              <c:strCache>
                <c:ptCount val="1"/>
                <c:pt idx="0">
                  <c:v>Basic hygiene</c:v>
                </c:pt>
              </c:strCache>
            </c:strRef>
          </c:tx>
          <c:spPr>
            <a:solidFill>
              <a:srgbClr val="CC00F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'H4'!name_2</c:f>
              <c:strCache>
                <c:ptCount val="15"/>
                <c:pt idx="0">
                  <c:v>Kuwait</c:v>
                </c:pt>
                <c:pt idx="1">
                  <c:v>Oman</c:v>
                </c:pt>
                <c:pt idx="2">
                  <c:v>Saudi Arabia</c:v>
                </c:pt>
                <c:pt idx="3">
                  <c:v>Iran (Islamic Republic of)</c:v>
                </c:pt>
                <c:pt idx="4">
                  <c:v>occupied Palestinian territories</c:v>
                </c:pt>
                <c:pt idx="5">
                  <c:v>Syrian Arab Republic</c:v>
                </c:pt>
                <c:pt idx="6">
                  <c:v>Afghanistan</c:v>
                </c:pt>
                <c:pt idx="7">
                  <c:v>Morocco</c:v>
                </c:pt>
                <c:pt idx="8">
                  <c:v>Tunisia</c:v>
                </c:pt>
                <c:pt idx="9">
                  <c:v>Jordan</c:v>
                </c:pt>
                <c:pt idx="10">
                  <c:v>Egypt</c:v>
                </c:pt>
                <c:pt idx="11">
                  <c:v>Pakistan</c:v>
                </c:pt>
                <c:pt idx="12">
                  <c:v>Iraq</c:v>
                </c:pt>
                <c:pt idx="13">
                  <c:v>Somalia</c:v>
                </c:pt>
                <c:pt idx="14">
                  <c:v>Sudan</c:v>
                </c:pt>
              </c:strCache>
            </c:strRef>
          </c:cat>
          <c:val>
            <c:numRef>
              <c:f>'H4'!value_2</c:f>
              <c:numCache>
                <c:formatCode>0</c:formatCode>
                <c:ptCount val="15"/>
                <c:pt idx="0">
                  <c:v>100</c:v>
                </c:pt>
                <c:pt idx="1">
                  <c:v>100</c:v>
                </c:pt>
                <c:pt idx="2">
                  <c:v>100</c:v>
                </c:pt>
                <c:pt idx="3">
                  <c:v>94.878699999999995</c:v>
                </c:pt>
                <c:pt idx="4">
                  <c:v>87.912099999999995</c:v>
                </c:pt>
                <c:pt idx="5">
                  <c:v>85.365899999999996</c:v>
                </c:pt>
                <c:pt idx="6">
                  <c:v>82.097818974918212</c:v>
                </c:pt>
                <c:pt idx="7">
                  <c:v>73.217399999999998</c:v>
                </c:pt>
                <c:pt idx="8">
                  <c:v>72.606160000000273</c:v>
                </c:pt>
                <c:pt idx="9">
                  <c:v>72.298599999999993</c:v>
                </c:pt>
                <c:pt idx="10">
                  <c:v>68.862693015944387</c:v>
                </c:pt>
                <c:pt idx="11">
                  <c:v>60.646799999999999</c:v>
                </c:pt>
                <c:pt idx="12">
                  <c:v>53.421599999999998</c:v>
                </c:pt>
                <c:pt idx="13">
                  <c:v>51.421800000000076</c:v>
                </c:pt>
                <c:pt idx="14">
                  <c:v>30.1493</c:v>
                </c:pt>
              </c:numCache>
            </c:numRef>
          </c:val>
          <c:extLst>
            <c:ext xmlns:c16="http://schemas.microsoft.com/office/drawing/2014/chart" uri="{C3380CC4-5D6E-409C-BE32-E72D297353CC}">
              <c16:uniqueId val="{00000000-C206-4F1B-BE4B-4FEC64A18735}"/>
            </c:ext>
          </c:extLst>
        </c:ser>
        <c:dLbls>
          <c:showLegendKey val="0"/>
          <c:showVal val="0"/>
          <c:showCatName val="0"/>
          <c:showSerName val="0"/>
          <c:showPercent val="0"/>
          <c:showBubbleSize val="0"/>
        </c:dLbls>
        <c:gapWidth val="50"/>
        <c:axId val="2000986032"/>
        <c:axId val="2086057456"/>
      </c:barChart>
      <c:catAx>
        <c:axId val="20009860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t"/>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23686684686804"/>
          <c:y val="3.2037279743701762E-2"/>
          <c:w val="0.72978137527585174"/>
          <c:h val="0.9003982300377591"/>
        </c:manualLayout>
      </c:layout>
      <c:barChart>
        <c:barDir val="bar"/>
        <c:grouping val="clustered"/>
        <c:varyColors val="0"/>
        <c:ser>
          <c:idx val="0"/>
          <c:order val="0"/>
          <c:tx>
            <c:strRef>
              <c:f>'H4'!$B$30</c:f>
              <c:strCache>
                <c:ptCount val="1"/>
                <c:pt idx="0">
                  <c:v>Basic hygiene</c:v>
                </c:pt>
              </c:strCache>
            </c:strRef>
          </c:tx>
          <c:spPr>
            <a:solidFill>
              <a:srgbClr val="CC99F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'H4'!name_3</c:f>
              <c:strCache>
                <c:ptCount val="14"/>
                <c:pt idx="0">
                  <c:v>Kuwait</c:v>
                </c:pt>
                <c:pt idx="1">
                  <c:v>Oman</c:v>
                </c:pt>
                <c:pt idx="2">
                  <c:v>Saudi Arabia</c:v>
                </c:pt>
                <c:pt idx="3">
                  <c:v>occupied Palestinian territories</c:v>
                </c:pt>
                <c:pt idx="4">
                  <c:v>Iran (Islamic Republic of)</c:v>
                </c:pt>
                <c:pt idx="5">
                  <c:v>Syrian Arab Republic</c:v>
                </c:pt>
                <c:pt idx="6">
                  <c:v>Jordan</c:v>
                </c:pt>
                <c:pt idx="7">
                  <c:v>Iraq</c:v>
                </c:pt>
                <c:pt idx="8">
                  <c:v>Tunisia</c:v>
                </c:pt>
                <c:pt idx="9">
                  <c:v>Egypt</c:v>
                </c:pt>
                <c:pt idx="10">
                  <c:v>Pakistan</c:v>
                </c:pt>
                <c:pt idx="11">
                  <c:v>Somalia</c:v>
                </c:pt>
                <c:pt idx="12">
                  <c:v>Morocco</c:v>
                </c:pt>
                <c:pt idx="13">
                  <c:v>Sudan</c:v>
                </c:pt>
              </c:strCache>
            </c:strRef>
          </c:cat>
          <c:val>
            <c:numRef>
              <c:f>'H4'!value_3</c:f>
              <c:numCache>
                <c:formatCode>0</c:formatCode>
                <c:ptCount val="14"/>
                <c:pt idx="0">
                  <c:v>100</c:v>
                </c:pt>
                <c:pt idx="1">
                  <c:v>100</c:v>
                </c:pt>
                <c:pt idx="2">
                  <c:v>100</c:v>
                </c:pt>
                <c:pt idx="3">
                  <c:v>97.959199999999996</c:v>
                </c:pt>
                <c:pt idx="4">
                  <c:v>95.687299999999993</c:v>
                </c:pt>
                <c:pt idx="5">
                  <c:v>87.108000000000004</c:v>
                </c:pt>
                <c:pt idx="6">
                  <c:v>78.978399999999993</c:v>
                </c:pt>
                <c:pt idx="7">
                  <c:v>70.364199999999997</c:v>
                </c:pt>
                <c:pt idx="8">
                  <c:v>65.928299999999993</c:v>
                </c:pt>
                <c:pt idx="9">
                  <c:v>63.024118886143697</c:v>
                </c:pt>
                <c:pt idx="10">
                  <c:v>62.935299999999998</c:v>
                </c:pt>
                <c:pt idx="11">
                  <c:v>48.104300000000002</c:v>
                </c:pt>
                <c:pt idx="12">
                  <c:v>42.173900000000003</c:v>
                </c:pt>
                <c:pt idx="13">
                  <c:v>18.806000000000001</c:v>
                </c:pt>
              </c:numCache>
            </c:numRef>
          </c:val>
          <c:extLst>
            <c:ext xmlns:c16="http://schemas.microsoft.com/office/drawing/2014/chart" uri="{C3380CC4-5D6E-409C-BE32-E72D297353CC}">
              <c16:uniqueId val="{00000000-3690-4B09-974E-7DB6E7BD6409}"/>
            </c:ext>
          </c:extLst>
        </c:ser>
        <c:dLbls>
          <c:showLegendKey val="0"/>
          <c:showVal val="0"/>
          <c:showCatName val="0"/>
          <c:showSerName val="0"/>
          <c:showPercent val="0"/>
          <c:showBubbleSize val="0"/>
        </c:dLbls>
        <c:gapWidth val="50"/>
        <c:axId val="2000986032"/>
        <c:axId val="2086057456"/>
      </c:barChart>
      <c:catAx>
        <c:axId val="20009860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t"/>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'H5'!$A$32</c:f>
          <c:strCache>
            <c:ptCount val="1"/>
            <c:pt idx="0">
              <c:v>Hand hygiene at points of care vs basic</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rgbClr val="9148C8"/>
              </a:solidFill>
              <a:latin typeface="+mn-lt"/>
              <a:ea typeface="+mn-ea"/>
              <a:cs typeface="+mn-cs"/>
            </a:defRPr>
          </a:pPr>
          <a:endParaRPr lang="en-US"/>
        </a:p>
      </c:txPr>
    </c:title>
    <c:autoTitleDeleted val="0"/>
    <c:plotArea>
      <c:layout/>
      <c:scatterChart>
        <c:scatterStyle val="lineMarker"/>
        <c:varyColors val="0"/>
        <c:ser>
          <c:idx val="0"/>
          <c:order val="0"/>
          <c:tx>
            <c:strRef>
              <c:f>'H5'!$D$33</c:f>
              <c:strCache>
                <c:ptCount val="1"/>
                <c:pt idx="0">
                  <c:v>Basic hygiene</c:v>
                </c:pt>
              </c:strCache>
            </c:strRef>
          </c:tx>
          <c:spPr>
            <a:ln w="19050" cap="rnd">
              <a:noFill/>
              <a:round/>
            </a:ln>
            <a:effectLst/>
          </c:spPr>
          <c:marker>
            <c:symbol val="circle"/>
            <c:size val="14"/>
            <c:spPr>
              <a:solidFill>
                <a:srgbClr val="E2C5FF">
                  <a:alpha val="50000"/>
                </a:srgbClr>
              </a:solidFill>
              <a:ln w="9525">
                <a:noFill/>
              </a:ln>
              <a:effectLst/>
            </c:spPr>
          </c:marker>
          <c:dLbls>
            <c:dLbl>
              <c:idx val="0"/>
              <c:tx>
                <c:rich>
                  <a:bodyPr/>
                  <a:lstStyle/>
                  <a:p>
                    <a:fld id="{0E6FFB7D-2B5B-493D-A466-55F911CCD7C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2EC3-49FA-BD23-A896204B4B95}"/>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EC3-49FA-BD23-A896204B4B95}"/>
                </c:ext>
              </c:extLst>
            </c:dLbl>
            <c:dLbl>
              <c:idx val="2"/>
              <c:tx>
                <c:rich>
                  <a:bodyPr/>
                  <a:lstStyle/>
                  <a:p>
                    <a:fld id="{BCDCAE7E-D972-4BD3-8625-90F10829420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2EC3-49FA-BD23-A896204B4B95}"/>
                </c:ext>
              </c:extLst>
            </c:dLbl>
            <c:dLbl>
              <c:idx val="3"/>
              <c:tx>
                <c:rich>
                  <a:bodyPr/>
                  <a:lstStyle/>
                  <a:p>
                    <a:fld id="{77F50C56-4FBF-4586-8C76-E0BB342B8C6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2EC3-49FA-BD23-A896204B4B95}"/>
                </c:ext>
              </c:extLst>
            </c:dLbl>
            <c:dLbl>
              <c:idx val="4"/>
              <c:tx>
                <c:rich>
                  <a:bodyPr/>
                  <a:lstStyle/>
                  <a:p>
                    <a:fld id="{2DACA758-80CA-4392-BDEB-E1914058009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EC3-49FA-BD23-A896204B4B95}"/>
                </c:ext>
              </c:extLst>
            </c:dLbl>
            <c:dLbl>
              <c:idx val="5"/>
              <c:tx>
                <c:rich>
                  <a:bodyPr/>
                  <a:lstStyle/>
                  <a:p>
                    <a:fld id="{EF43FB63-6637-436A-BF5D-1F2AB5F547D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EC3-49FA-BD23-A896204B4B95}"/>
                </c:ext>
              </c:extLst>
            </c:dLbl>
            <c:dLbl>
              <c:idx val="6"/>
              <c:tx>
                <c:rich>
                  <a:bodyPr/>
                  <a:lstStyle/>
                  <a:p>
                    <a:fld id="{2AC5D7CA-1F24-4012-BD60-18E296926C7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2EC3-49FA-BD23-A896204B4B95}"/>
                </c:ext>
              </c:extLst>
            </c:dLbl>
            <c:dLbl>
              <c:idx val="7"/>
              <c:tx>
                <c:rich>
                  <a:bodyPr/>
                  <a:lstStyle/>
                  <a:p>
                    <a:fld id="{6F690D20-C7B0-4ED0-8FC7-98094EE1B1D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EC3-49FA-BD23-A896204B4B95}"/>
                </c:ext>
              </c:extLst>
            </c:dLbl>
            <c:dLbl>
              <c:idx val="8"/>
              <c:tx>
                <c:rich>
                  <a:bodyPr/>
                  <a:lstStyle/>
                  <a:p>
                    <a:fld id="{ECB99032-77CD-45C6-82EE-1298B73317D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2EC3-49FA-BD23-A896204B4B95}"/>
                </c:ext>
              </c:extLst>
            </c:dLbl>
            <c:dLbl>
              <c:idx val="9"/>
              <c:tx>
                <c:rich>
                  <a:bodyPr/>
                  <a:lstStyle/>
                  <a:p>
                    <a:fld id="{7F561E58-9136-4594-BCC4-A612B0C7D45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2EC3-49FA-BD23-A896204B4B95}"/>
                </c:ext>
              </c:extLst>
            </c:dLbl>
            <c:dLbl>
              <c:idx val="10"/>
              <c:tx>
                <c:rich>
                  <a:bodyPr/>
                  <a:lstStyle/>
                  <a:p>
                    <a:fld id="{90066A2E-0083-48C1-94CA-8EBE1268C8A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2EC3-49FA-BD23-A896204B4B95}"/>
                </c:ext>
              </c:extLst>
            </c:dLbl>
            <c:dLbl>
              <c:idx val="11"/>
              <c:tx>
                <c:rich>
                  <a:bodyPr/>
                  <a:lstStyle/>
                  <a:p>
                    <a:fld id="{77C2F307-195B-456C-9292-BB8C8C0FEE6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2EC3-49FA-BD23-A896204B4B95}"/>
                </c:ext>
              </c:extLst>
            </c:dLbl>
            <c:dLbl>
              <c:idx val="12"/>
              <c:tx>
                <c:rich>
                  <a:bodyPr/>
                  <a:lstStyle/>
                  <a:p>
                    <a:fld id="{A744F8CD-8DD3-4F05-8927-EE0AD5E64B5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2EC3-49FA-BD23-A896204B4B95}"/>
                </c:ext>
              </c:extLst>
            </c:dLbl>
            <c:dLbl>
              <c:idx val="13"/>
              <c:tx>
                <c:rich>
                  <a:bodyPr/>
                  <a:lstStyle/>
                  <a:p>
                    <a:fld id="{2283307D-0DE8-4D68-A4E7-B0A6D6E0A9A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2EC3-49FA-BD23-A896204B4B95}"/>
                </c:ext>
              </c:extLst>
            </c:dLbl>
            <c:dLbl>
              <c:idx val="14"/>
              <c:tx>
                <c:rich>
                  <a:bodyPr/>
                  <a:lstStyle/>
                  <a:p>
                    <a:fld id="{043D186B-CACE-402C-A450-3A1F8BD2B91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2EC3-49FA-BD23-A896204B4B95}"/>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EC3-49FA-BD23-A896204B4B95}"/>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EC3-49FA-BD23-A896204B4B95}"/>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EC3-49FA-BD23-A896204B4B95}"/>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EC3-49FA-BD23-A896204B4B95}"/>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EC3-49FA-BD23-A896204B4B95}"/>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EC3-49FA-BD23-A896204B4B95}"/>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EC3-49FA-BD23-A896204B4B95}"/>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EC3-49FA-BD23-A896204B4B95}"/>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EC3-49FA-BD23-A896204B4B95}"/>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EC3-49FA-BD23-A896204B4B95}"/>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EC3-49FA-BD23-A896204B4B95}"/>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EC3-49FA-BD23-A896204B4B95}"/>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EC3-49FA-BD23-A896204B4B95}"/>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EC3-49FA-BD23-A896204B4B95}"/>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EC3-49FA-BD23-A896204B4B95}"/>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EC3-49FA-BD23-A896204B4B95}"/>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EC3-49FA-BD23-A896204B4B95}"/>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2EC3-49FA-BD23-A896204B4B95}"/>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2EC3-49FA-BD23-A896204B4B95}"/>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2EC3-49FA-BD23-A896204B4B95}"/>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2EC3-49FA-BD23-A896204B4B95}"/>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2EC3-49FA-BD23-A896204B4B95}"/>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2EC3-49FA-BD23-A896204B4B95}"/>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2EC3-49FA-BD23-A896204B4B95}"/>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2EC3-49FA-BD23-A896204B4B95}"/>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2EC3-49FA-BD23-A896204B4B95}"/>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2EC3-49FA-BD23-A896204B4B95}"/>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2EC3-49FA-BD23-A896204B4B95}"/>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2EC3-49FA-BD23-A896204B4B95}"/>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2EC3-49FA-BD23-A896204B4B95}"/>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2EC3-49FA-BD23-A896204B4B95}"/>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2EC3-49FA-BD23-A896204B4B95}"/>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2EC3-49FA-BD23-A896204B4B95}"/>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2EC3-49FA-BD23-A896204B4B95}"/>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2EC3-49FA-BD23-A896204B4B95}"/>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2EC3-49FA-BD23-A896204B4B95}"/>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2EC3-49FA-BD23-A896204B4B95}"/>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2EC3-49FA-BD23-A896204B4B95}"/>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2EC3-49FA-BD23-A896204B4B95}"/>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2EC3-49FA-BD23-A896204B4B95}"/>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2EC3-49FA-BD23-A896204B4B95}"/>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2EC3-49FA-BD23-A896204B4B95}"/>
                </c:ext>
              </c:extLst>
            </c:dLbl>
            <c:dLbl>
              <c:idx val="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2EC3-49FA-BD23-A896204B4B95}"/>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A-2EC3-49FA-BD23-A896204B4B95}"/>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B-2EC3-49FA-BD23-A896204B4B95}"/>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C-2EC3-49FA-BD23-A896204B4B95}"/>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D-2EC3-49FA-BD23-A896204B4B95}"/>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E-2EC3-49FA-BD23-A896204B4B95}"/>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F-2EC3-49FA-BD23-A896204B4B95}"/>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0-2EC3-49FA-BD23-A896204B4B95}"/>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1-2EC3-49FA-BD23-A896204B4B95}"/>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2-2EC3-49FA-BD23-A896204B4B95}"/>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3-2EC3-49FA-BD23-A896204B4B95}"/>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4-2EC3-49FA-BD23-A896204B4B95}"/>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5-2EC3-49FA-BD23-A896204B4B95}"/>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6-2EC3-49FA-BD23-A896204B4B95}"/>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7-2EC3-49FA-BD23-A896204B4B95}"/>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8-2EC3-49FA-BD23-A896204B4B95}"/>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9-2EC3-49FA-BD23-A896204B4B95}"/>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A-2EC3-49FA-BD23-A896204B4B95}"/>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B-2EC3-49FA-BD23-A896204B4B95}"/>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C-2EC3-49FA-BD23-A896204B4B95}"/>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D-2EC3-49FA-BD23-A896204B4B95}"/>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E-2EC3-49FA-BD23-A896204B4B95}"/>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F-2EC3-49FA-BD23-A896204B4B95}"/>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0-2EC3-49FA-BD23-A896204B4B95}"/>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1-2EC3-49FA-BD23-A896204B4B95}"/>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2-2EC3-49FA-BD23-A896204B4B95}"/>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3-2EC3-49FA-BD23-A896204B4B95}"/>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4-2EC3-49FA-BD23-A896204B4B95}"/>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5-2EC3-49FA-BD23-A896204B4B95}"/>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6-2EC3-49FA-BD23-A896204B4B95}"/>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7-2EC3-49FA-BD23-A896204B4B95}"/>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8-2EC3-49FA-BD23-A896204B4B95}"/>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9-2EC3-49FA-BD23-A896204B4B95}"/>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A-2EC3-49FA-BD23-A896204B4B95}"/>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B-2EC3-49FA-BD23-A896204B4B95}"/>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C-2EC3-49FA-BD23-A896204B4B95}"/>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D-2EC3-49FA-BD23-A896204B4B95}"/>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E-2EC3-49FA-BD23-A896204B4B95}"/>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F-2EC3-49FA-BD23-A896204B4B95}"/>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0-2EC3-49FA-BD23-A896204B4B95}"/>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1-2EC3-49FA-BD23-A896204B4B95}"/>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2-2EC3-49FA-BD23-A896204B4B95}"/>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3-2EC3-49FA-BD23-A896204B4B95}"/>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4-2EC3-49FA-BD23-A896204B4B95}"/>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5-2EC3-49FA-BD23-A896204B4B95}"/>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6-2EC3-49FA-BD23-A896204B4B95}"/>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7-2EC3-49FA-BD23-A896204B4B95}"/>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8-2EC3-49FA-BD23-A896204B4B95}"/>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9-2EC3-49FA-BD23-A896204B4B95}"/>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A-2EC3-49FA-BD23-A896204B4B95}"/>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B-2EC3-49FA-BD23-A896204B4B95}"/>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C-2EC3-49FA-BD23-A896204B4B95}"/>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D-2EC3-49FA-BD23-A896204B4B95}"/>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E-2EC3-49FA-BD23-A896204B4B95}"/>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F-2EC3-49FA-BD23-A896204B4B95}"/>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0-2EC3-49FA-BD23-A896204B4B95}"/>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1-2EC3-49FA-BD23-A896204B4B95}"/>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2-2EC3-49FA-BD23-A896204B4B95}"/>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3-2EC3-49FA-BD23-A896204B4B95}"/>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4-2EC3-49FA-BD23-A896204B4B95}"/>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5-2EC3-49FA-BD23-A896204B4B95}"/>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6-2EC3-49FA-BD23-A896204B4B95}"/>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7-2EC3-49FA-BD23-A896204B4B95}"/>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8-2EC3-49FA-BD23-A896204B4B95}"/>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9-2EC3-49FA-BD23-A896204B4B95}"/>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A-2EC3-49FA-BD23-A896204B4B95}"/>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B-2EC3-49FA-BD23-A896204B4B95}"/>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C-2EC3-49FA-BD23-A896204B4B95}"/>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D-2EC3-49FA-BD23-A896204B4B95}"/>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E-2EC3-49FA-BD23-A896204B4B95}"/>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F-2EC3-49FA-BD23-A896204B4B95}"/>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0-2EC3-49FA-BD23-A896204B4B95}"/>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1-2EC3-49FA-BD23-A896204B4B95}"/>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2-2EC3-49FA-BD23-A896204B4B95}"/>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3-2EC3-49FA-BD23-A896204B4B95}"/>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4-2EC3-49FA-BD23-A896204B4B95}"/>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5-2EC3-49FA-BD23-A896204B4B95}"/>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6-2EC3-49FA-BD23-A896204B4B95}"/>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7-2EC3-49FA-BD23-A896204B4B95}"/>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8-2EC3-49FA-BD23-A896204B4B95}"/>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9-2EC3-49FA-BD23-A896204B4B95}"/>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A-2EC3-49FA-BD23-A896204B4B95}"/>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B-2EC3-49FA-BD23-A896204B4B95}"/>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C-2EC3-49FA-BD23-A896204B4B95}"/>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D-2EC3-49FA-BD23-A896204B4B95}"/>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E-2EC3-49FA-BD23-A896204B4B95}"/>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F-2EC3-49FA-BD23-A896204B4B95}"/>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0-2EC3-49FA-BD23-A896204B4B95}"/>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1-2EC3-49FA-BD23-A896204B4B95}"/>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2-2EC3-49FA-BD23-A896204B4B95}"/>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3-2EC3-49FA-BD23-A896204B4B95}"/>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4-2EC3-49FA-BD23-A896204B4B95}"/>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5-2EC3-49FA-BD23-A896204B4B95}"/>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6-2EC3-49FA-BD23-A896204B4B95}"/>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7-2EC3-49FA-BD23-A896204B4B95}"/>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8-2EC3-49FA-BD23-A896204B4B95}"/>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9-2EC3-49FA-BD23-A896204B4B95}"/>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A-2EC3-49FA-BD23-A896204B4B95}"/>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B-2EC3-49FA-BD23-A896204B4B95}"/>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C-2EC3-49FA-BD23-A896204B4B95}"/>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D-2EC3-49FA-BD23-A896204B4B95}"/>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E-2EC3-49FA-BD23-A896204B4B95}"/>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F-2EC3-49FA-BD23-A896204B4B95}"/>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0-2EC3-49FA-BD23-A896204B4B95}"/>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1-2EC3-49FA-BD23-A896204B4B95}"/>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2-2EC3-49FA-BD23-A896204B4B95}"/>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3-2EC3-49FA-BD23-A896204B4B95}"/>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4-2EC3-49FA-BD23-A896204B4B95}"/>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5-2EC3-49FA-BD23-A896204B4B95}"/>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6-2EC3-49FA-BD23-A896204B4B95}"/>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7-2EC3-49FA-BD23-A896204B4B95}"/>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8-2EC3-49FA-BD23-A896204B4B95}"/>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9-2EC3-49FA-BD23-A896204B4B95}"/>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A-2EC3-49FA-BD23-A896204B4B95}"/>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B-2EC3-49FA-BD23-A896204B4B95}"/>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C-2EC3-49FA-BD23-A896204B4B95}"/>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D-2EC3-49FA-BD23-A896204B4B95}"/>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E-2EC3-49FA-BD23-A896204B4B95}"/>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F-2EC3-49FA-BD23-A896204B4B95}"/>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0-2EC3-49FA-BD23-A896204B4B95}"/>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1-2EC3-49FA-BD23-A896204B4B95}"/>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2-2EC3-49FA-BD23-A896204B4B95}"/>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3-2EC3-49FA-BD23-A896204B4B95}"/>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4-2EC3-49FA-BD23-A896204B4B95}"/>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5-2EC3-49FA-BD23-A896204B4B95}"/>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6-2EC3-49FA-BD23-A896204B4B95}"/>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7-2EC3-49FA-BD23-A896204B4B95}"/>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8-2EC3-49FA-BD23-A896204B4B95}"/>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9-2EC3-49FA-BD23-A896204B4B95}"/>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A-2EC3-49FA-BD23-A896204B4B95}"/>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B-2EC3-49FA-BD23-A896204B4B95}"/>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C-2EC3-49FA-BD23-A896204B4B95}"/>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D-2EC3-49FA-BD23-A896204B4B95}"/>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E-2EC3-49FA-BD23-A896204B4B95}"/>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F-2EC3-49FA-BD23-A896204B4B95}"/>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0-2EC3-49FA-BD23-A896204B4B95}"/>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1-2EC3-49FA-BD23-A896204B4B95}"/>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2-2EC3-49FA-BD23-A896204B4B95}"/>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3-2EC3-49FA-BD23-A896204B4B95}"/>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4-2EC3-49FA-BD23-A896204B4B9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767171"/>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'H5'!$C$34:$C$230</c:f>
              <c:numCache>
                <c:formatCode>0</c:formatCode>
                <c:ptCount val="197"/>
                <c:pt idx="0">
                  <c:v>30.1493</c:v>
                </c:pt>
                <c:pt idx="2">
                  <c:v>73.217399999999998</c:v>
                </c:pt>
                <c:pt idx="3">
                  <c:v>51.421800000000076</c:v>
                </c:pt>
                <c:pt idx="4">
                  <c:v>53.421599999999998</c:v>
                </c:pt>
                <c:pt idx="5">
                  <c:v>60.646799999999999</c:v>
                </c:pt>
                <c:pt idx="6">
                  <c:v>72.298599999999993</c:v>
                </c:pt>
                <c:pt idx="7">
                  <c:v>72.606160000000273</c:v>
                </c:pt>
                <c:pt idx="8">
                  <c:v>68.862693015944387</c:v>
                </c:pt>
                <c:pt idx="9">
                  <c:v>85.365899999999996</c:v>
                </c:pt>
                <c:pt idx="10">
                  <c:v>87.912099999999995</c:v>
                </c:pt>
                <c:pt idx="11">
                  <c:v>94.878699999999995</c:v>
                </c:pt>
                <c:pt idx="12">
                  <c:v>100</c:v>
                </c:pt>
                <c:pt idx="13">
                  <c:v>100</c:v>
                </c:pt>
                <c:pt idx="14">
                  <c:v>100</c:v>
                </c:pt>
                <c:pt idx="15">
                  <c:v>82.097818974918212</c:v>
                </c:pt>
              </c:numCache>
            </c:numRef>
          </c:xVal>
          <c:yVal>
            <c:numRef>
              <c:f>'H5'!$D$34:$D$230</c:f>
              <c:numCache>
                <c:formatCode>0</c:formatCode>
                <c:ptCount val="197"/>
                <c:pt idx="0">
                  <c:v>17.313400000000001</c:v>
                </c:pt>
                <c:pt idx="1">
                  <c:v>28</c:v>
                </c:pt>
                <c:pt idx="2">
                  <c:v>36.695700000000002</c:v>
                </c:pt>
                <c:pt idx="3">
                  <c:v>43.128</c:v>
                </c:pt>
                <c:pt idx="4">
                  <c:v>49.089399999999998</c:v>
                </c:pt>
                <c:pt idx="5">
                  <c:v>54.5274</c:v>
                </c:pt>
                <c:pt idx="6">
                  <c:v>58.742600000000003</c:v>
                </c:pt>
                <c:pt idx="7">
                  <c:v>59.810099999999998</c:v>
                </c:pt>
                <c:pt idx="8">
                  <c:v>63.024118886143697</c:v>
                </c:pt>
                <c:pt idx="9">
                  <c:v>83.623699999999999</c:v>
                </c:pt>
                <c:pt idx="10">
                  <c:v>86.656199999999998</c:v>
                </c:pt>
                <c:pt idx="11">
                  <c:v>92.991900000000001</c:v>
                </c:pt>
                <c:pt idx="12">
                  <c:v>100</c:v>
                </c:pt>
                <c:pt idx="13">
                  <c:v>100</c:v>
                </c:pt>
                <c:pt idx="14">
                  <c:v>100</c:v>
                </c:pt>
              </c:numCache>
            </c:numRef>
          </c:yVal>
          <c:smooth val="0"/>
          <c:extLst>
            <c:ext xmlns:c15="http://schemas.microsoft.com/office/drawing/2012/chart" uri="{02D57815-91ED-43cb-92C2-25804820EDAC}">
              <c15:datalabelsRange>
                <c15:f>'H5'!$B$34:$B$230</c15:f>
                <c15:dlblRangeCache>
                  <c:ptCount val="197"/>
                  <c:pt idx="0">
                    <c:v>SDN</c:v>
                  </c:pt>
                  <c:pt idx="1">
                    <c:v>YEM</c:v>
                  </c:pt>
                  <c:pt idx="2">
                    <c:v>MAR</c:v>
                  </c:pt>
                  <c:pt idx="3">
                    <c:v>SOM</c:v>
                  </c:pt>
                  <c:pt idx="4">
                    <c:v>IRQ</c:v>
                  </c:pt>
                  <c:pt idx="5">
                    <c:v>PAK</c:v>
                  </c:pt>
                  <c:pt idx="6">
                    <c:v>JOR</c:v>
                  </c:pt>
                  <c:pt idx="7">
                    <c:v>TUN</c:v>
                  </c:pt>
                  <c:pt idx="8">
                    <c:v>EGY</c:v>
                  </c:pt>
                  <c:pt idx="9">
                    <c:v>SYR</c:v>
                  </c:pt>
                  <c:pt idx="10">
                    <c:v>PSE</c:v>
                  </c:pt>
                  <c:pt idx="11">
                    <c:v>IRN</c:v>
                  </c:pt>
                  <c:pt idx="12">
                    <c:v>KWT</c:v>
                  </c:pt>
                  <c:pt idx="13">
                    <c:v>OMN</c:v>
                  </c:pt>
                  <c:pt idx="14">
                    <c:v>SAU</c:v>
                  </c:pt>
                  <c:pt idx="15">
                    <c:v>AFG</c:v>
                  </c:pt>
                  <c:pt idx="16">
                    <c:v>BHR</c:v>
                  </c:pt>
                  <c:pt idx="17">
                    <c:v>DJI</c:v>
                  </c:pt>
                  <c:pt idx="18">
                    <c:v>LBN</c:v>
                  </c:pt>
                  <c:pt idx="19">
                    <c:v>LBY</c:v>
                  </c:pt>
                  <c:pt idx="20">
                    <c:v>QAT</c:v>
                  </c:pt>
                  <c:pt idx="21">
                    <c:v>ARE</c:v>
                  </c:pt>
                </c15:dlblRangeCache>
              </c15:datalabelsRange>
            </c:ext>
            <c:ext xmlns:c16="http://schemas.microsoft.com/office/drawing/2014/chart" uri="{C3380CC4-5D6E-409C-BE32-E72D297353CC}">
              <c16:uniqueId val="{000001A3-2EC3-49FA-BD23-A896204B4B95}"/>
            </c:ext>
          </c:extLst>
        </c:ser>
        <c:dLbls>
          <c:showLegendKey val="0"/>
          <c:showVal val="0"/>
          <c:showCatName val="0"/>
          <c:showSerName val="0"/>
          <c:showPercent val="0"/>
          <c:showBubbleSize val="0"/>
        </c:dLbls>
        <c:axId val="137445119"/>
        <c:axId val="147111999"/>
      </c:scatterChart>
      <c:valAx>
        <c:axId val="137445119"/>
        <c:scaling>
          <c:orientation val="minMax"/>
          <c:max val="100"/>
          <c:min val="0"/>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Hand hygiene at points of care (%)</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111999"/>
        <c:crosses val="autoZero"/>
        <c:crossBetween val="midCat"/>
      </c:valAx>
      <c:valAx>
        <c:axId val="147111999"/>
        <c:scaling>
          <c:orientation val="minMax"/>
          <c:max val="100"/>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Basic service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445119"/>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'H5'!$J$32</c:f>
          <c:strCache>
            <c:ptCount val="1"/>
            <c:pt idx="0">
              <c:v>Hand hygiene at toilets vs basic</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rgbClr val="9148C8"/>
              </a:solidFill>
              <a:latin typeface="+mn-lt"/>
              <a:ea typeface="+mn-ea"/>
              <a:cs typeface="+mn-cs"/>
            </a:defRPr>
          </a:pPr>
          <a:endParaRPr lang="en-US"/>
        </a:p>
      </c:txPr>
    </c:title>
    <c:autoTitleDeleted val="0"/>
    <c:plotArea>
      <c:layout/>
      <c:scatterChart>
        <c:scatterStyle val="lineMarker"/>
        <c:varyColors val="0"/>
        <c:ser>
          <c:idx val="0"/>
          <c:order val="0"/>
          <c:tx>
            <c:strRef>
              <c:f>'H5'!$M$33</c:f>
              <c:strCache>
                <c:ptCount val="1"/>
                <c:pt idx="0">
                  <c:v>Basic hygiene</c:v>
                </c:pt>
              </c:strCache>
            </c:strRef>
          </c:tx>
          <c:spPr>
            <a:ln w="25400" cap="rnd">
              <a:noFill/>
              <a:round/>
            </a:ln>
            <a:effectLst/>
          </c:spPr>
          <c:marker>
            <c:symbol val="circle"/>
            <c:size val="14"/>
            <c:spPr>
              <a:solidFill>
                <a:srgbClr val="E2C5FF">
                  <a:alpha val="50000"/>
                </a:srgbClr>
              </a:solidFill>
              <a:ln w="9525">
                <a:noFill/>
              </a:ln>
              <a:effectLst/>
            </c:spPr>
          </c:marker>
          <c:dLbls>
            <c:dLbl>
              <c:idx val="0"/>
              <c:tx>
                <c:rich>
                  <a:bodyPr/>
                  <a:lstStyle/>
                  <a:p>
                    <a:fld id="{67F18208-B329-4E78-8B13-988A28D1B2A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DE30-4DF8-8548-6728B1CE071E}"/>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E30-4DF8-8548-6728B1CE071E}"/>
                </c:ext>
              </c:extLst>
            </c:dLbl>
            <c:dLbl>
              <c:idx val="2"/>
              <c:tx>
                <c:rich>
                  <a:bodyPr/>
                  <a:lstStyle/>
                  <a:p>
                    <a:fld id="{A1F7E48C-EE77-448D-97A7-755EA78A404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DE30-4DF8-8548-6728B1CE071E}"/>
                </c:ext>
              </c:extLst>
            </c:dLbl>
            <c:dLbl>
              <c:idx val="3"/>
              <c:tx>
                <c:rich>
                  <a:bodyPr/>
                  <a:lstStyle/>
                  <a:p>
                    <a:fld id="{C78685B6-09EB-43B6-9565-D51F015B735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DE30-4DF8-8548-6728B1CE071E}"/>
                </c:ext>
              </c:extLst>
            </c:dLbl>
            <c:dLbl>
              <c:idx val="4"/>
              <c:tx>
                <c:rich>
                  <a:bodyPr/>
                  <a:lstStyle/>
                  <a:p>
                    <a:fld id="{F90E7317-0C7A-46DE-A7D2-2325F6E59C8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E30-4DF8-8548-6728B1CE071E}"/>
                </c:ext>
              </c:extLst>
            </c:dLbl>
            <c:dLbl>
              <c:idx val="5"/>
              <c:tx>
                <c:rich>
                  <a:bodyPr/>
                  <a:lstStyle/>
                  <a:p>
                    <a:fld id="{F76EEED6-6DD8-455F-859E-CDC95E4B533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DE30-4DF8-8548-6728B1CE071E}"/>
                </c:ext>
              </c:extLst>
            </c:dLbl>
            <c:dLbl>
              <c:idx val="6"/>
              <c:tx>
                <c:rich>
                  <a:bodyPr/>
                  <a:lstStyle/>
                  <a:p>
                    <a:fld id="{6D568096-78FF-4531-BAF0-3D7989FBF04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DE30-4DF8-8548-6728B1CE071E}"/>
                </c:ext>
              </c:extLst>
            </c:dLbl>
            <c:dLbl>
              <c:idx val="7"/>
              <c:tx>
                <c:rich>
                  <a:bodyPr/>
                  <a:lstStyle/>
                  <a:p>
                    <a:fld id="{AFBF1B6C-BB11-4F3F-AB2C-2EF16B3638B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DE30-4DF8-8548-6728B1CE071E}"/>
                </c:ext>
              </c:extLst>
            </c:dLbl>
            <c:dLbl>
              <c:idx val="8"/>
              <c:tx>
                <c:rich>
                  <a:bodyPr/>
                  <a:lstStyle/>
                  <a:p>
                    <a:fld id="{B0B2CBA1-A326-40BD-8CB4-6A361E88844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DE30-4DF8-8548-6728B1CE071E}"/>
                </c:ext>
              </c:extLst>
            </c:dLbl>
            <c:dLbl>
              <c:idx val="9"/>
              <c:tx>
                <c:rich>
                  <a:bodyPr/>
                  <a:lstStyle/>
                  <a:p>
                    <a:fld id="{0EF0F3CE-0E08-4C5D-B90C-B0731483848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DE30-4DF8-8548-6728B1CE071E}"/>
                </c:ext>
              </c:extLst>
            </c:dLbl>
            <c:dLbl>
              <c:idx val="10"/>
              <c:tx>
                <c:rich>
                  <a:bodyPr/>
                  <a:lstStyle/>
                  <a:p>
                    <a:fld id="{7EF6FF95-B860-4895-A048-BB821987A63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DE30-4DF8-8548-6728B1CE071E}"/>
                </c:ext>
              </c:extLst>
            </c:dLbl>
            <c:dLbl>
              <c:idx val="11"/>
              <c:tx>
                <c:rich>
                  <a:bodyPr/>
                  <a:lstStyle/>
                  <a:p>
                    <a:fld id="{E05607CC-41CF-42B3-B151-953E81C39E2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DE30-4DF8-8548-6728B1CE071E}"/>
                </c:ext>
              </c:extLst>
            </c:dLbl>
            <c:dLbl>
              <c:idx val="12"/>
              <c:tx>
                <c:rich>
                  <a:bodyPr/>
                  <a:lstStyle/>
                  <a:p>
                    <a:fld id="{31F76E56-0922-4DA8-9AB3-F7FC5506532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DE30-4DF8-8548-6728B1CE071E}"/>
                </c:ext>
              </c:extLst>
            </c:dLbl>
            <c:dLbl>
              <c:idx val="13"/>
              <c:tx>
                <c:rich>
                  <a:bodyPr/>
                  <a:lstStyle/>
                  <a:p>
                    <a:fld id="{69E3F9BA-5452-4186-B1FF-62FA6A793D5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DE30-4DF8-8548-6728B1CE071E}"/>
                </c:ext>
              </c:extLst>
            </c:dLbl>
            <c:dLbl>
              <c:idx val="14"/>
              <c:tx>
                <c:rich>
                  <a:bodyPr/>
                  <a:lstStyle/>
                  <a:p>
                    <a:fld id="{7DF662E0-D071-413A-BD82-18C7DE6A5C4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DE30-4DF8-8548-6728B1CE071E}"/>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DE30-4DF8-8548-6728B1CE071E}"/>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DE30-4DF8-8548-6728B1CE071E}"/>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DE30-4DF8-8548-6728B1CE071E}"/>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DE30-4DF8-8548-6728B1CE071E}"/>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DE30-4DF8-8548-6728B1CE071E}"/>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DE30-4DF8-8548-6728B1CE071E}"/>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DE30-4DF8-8548-6728B1CE071E}"/>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DE30-4DF8-8548-6728B1CE071E}"/>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DE30-4DF8-8548-6728B1CE071E}"/>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DE30-4DF8-8548-6728B1CE071E}"/>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DE30-4DF8-8548-6728B1CE071E}"/>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DE30-4DF8-8548-6728B1CE071E}"/>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DE30-4DF8-8548-6728B1CE071E}"/>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DE30-4DF8-8548-6728B1CE071E}"/>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DE30-4DF8-8548-6728B1CE071E}"/>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DE30-4DF8-8548-6728B1CE071E}"/>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DE30-4DF8-8548-6728B1CE071E}"/>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DE30-4DF8-8548-6728B1CE071E}"/>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DE30-4DF8-8548-6728B1CE071E}"/>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DE30-4DF8-8548-6728B1CE071E}"/>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DE30-4DF8-8548-6728B1CE071E}"/>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DE30-4DF8-8548-6728B1CE071E}"/>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DE30-4DF8-8548-6728B1CE071E}"/>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DE30-4DF8-8548-6728B1CE071E}"/>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DE30-4DF8-8548-6728B1CE071E}"/>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DE30-4DF8-8548-6728B1CE071E}"/>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DE30-4DF8-8548-6728B1CE071E}"/>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DE30-4DF8-8548-6728B1CE071E}"/>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DE30-4DF8-8548-6728B1CE071E}"/>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DE30-4DF8-8548-6728B1CE071E}"/>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DE30-4DF8-8548-6728B1CE071E}"/>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DE30-4DF8-8548-6728B1CE071E}"/>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DE30-4DF8-8548-6728B1CE071E}"/>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DE30-4DF8-8548-6728B1CE071E}"/>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DE30-4DF8-8548-6728B1CE071E}"/>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DE30-4DF8-8548-6728B1CE071E}"/>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DE30-4DF8-8548-6728B1CE071E}"/>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DE30-4DF8-8548-6728B1CE071E}"/>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DE30-4DF8-8548-6728B1CE071E}"/>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DE30-4DF8-8548-6728B1CE071E}"/>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DE30-4DF8-8548-6728B1CE071E}"/>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DE30-4DF8-8548-6728B1CE071E}"/>
                </c:ext>
              </c:extLst>
            </c:dLbl>
            <c:dLbl>
              <c:idx val="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DE30-4DF8-8548-6728B1CE071E}"/>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A-DE30-4DF8-8548-6728B1CE071E}"/>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B-DE30-4DF8-8548-6728B1CE071E}"/>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C-DE30-4DF8-8548-6728B1CE071E}"/>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D-DE30-4DF8-8548-6728B1CE071E}"/>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E-DE30-4DF8-8548-6728B1CE071E}"/>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F-DE30-4DF8-8548-6728B1CE071E}"/>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0-DE30-4DF8-8548-6728B1CE071E}"/>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1-DE30-4DF8-8548-6728B1CE071E}"/>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2-DE30-4DF8-8548-6728B1CE071E}"/>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3-DE30-4DF8-8548-6728B1CE071E}"/>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4-DE30-4DF8-8548-6728B1CE071E}"/>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5-DE30-4DF8-8548-6728B1CE071E}"/>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6-DE30-4DF8-8548-6728B1CE071E}"/>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7-DE30-4DF8-8548-6728B1CE071E}"/>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8-DE30-4DF8-8548-6728B1CE071E}"/>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9-DE30-4DF8-8548-6728B1CE071E}"/>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A-DE30-4DF8-8548-6728B1CE071E}"/>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B-DE30-4DF8-8548-6728B1CE071E}"/>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C-DE30-4DF8-8548-6728B1CE071E}"/>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D-DE30-4DF8-8548-6728B1CE071E}"/>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E-DE30-4DF8-8548-6728B1CE071E}"/>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F-DE30-4DF8-8548-6728B1CE071E}"/>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0-DE30-4DF8-8548-6728B1CE071E}"/>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1-DE30-4DF8-8548-6728B1CE071E}"/>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2-DE30-4DF8-8548-6728B1CE071E}"/>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3-DE30-4DF8-8548-6728B1CE071E}"/>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4-DE30-4DF8-8548-6728B1CE071E}"/>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5-DE30-4DF8-8548-6728B1CE071E}"/>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6-DE30-4DF8-8548-6728B1CE071E}"/>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7-DE30-4DF8-8548-6728B1CE071E}"/>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8-DE30-4DF8-8548-6728B1CE071E}"/>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9-DE30-4DF8-8548-6728B1CE071E}"/>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A-DE30-4DF8-8548-6728B1CE071E}"/>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B-DE30-4DF8-8548-6728B1CE071E}"/>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C-DE30-4DF8-8548-6728B1CE071E}"/>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D-DE30-4DF8-8548-6728B1CE071E}"/>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E-DE30-4DF8-8548-6728B1CE071E}"/>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F-DE30-4DF8-8548-6728B1CE071E}"/>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0-DE30-4DF8-8548-6728B1CE071E}"/>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1-DE30-4DF8-8548-6728B1CE071E}"/>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2-DE30-4DF8-8548-6728B1CE071E}"/>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3-DE30-4DF8-8548-6728B1CE071E}"/>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4-DE30-4DF8-8548-6728B1CE071E}"/>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5-DE30-4DF8-8548-6728B1CE071E}"/>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6-DE30-4DF8-8548-6728B1CE071E}"/>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7-DE30-4DF8-8548-6728B1CE071E}"/>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8-DE30-4DF8-8548-6728B1CE071E}"/>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9-DE30-4DF8-8548-6728B1CE071E}"/>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A-DE30-4DF8-8548-6728B1CE071E}"/>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B-DE30-4DF8-8548-6728B1CE071E}"/>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C-DE30-4DF8-8548-6728B1CE071E}"/>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D-DE30-4DF8-8548-6728B1CE071E}"/>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E-DE30-4DF8-8548-6728B1CE071E}"/>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F-DE30-4DF8-8548-6728B1CE071E}"/>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0-DE30-4DF8-8548-6728B1CE071E}"/>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1-DE30-4DF8-8548-6728B1CE071E}"/>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2-DE30-4DF8-8548-6728B1CE071E}"/>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3-DE30-4DF8-8548-6728B1CE071E}"/>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4-DE30-4DF8-8548-6728B1CE071E}"/>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5-DE30-4DF8-8548-6728B1CE071E}"/>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6-DE30-4DF8-8548-6728B1CE071E}"/>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7-DE30-4DF8-8548-6728B1CE071E}"/>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8-DE30-4DF8-8548-6728B1CE071E}"/>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9-DE30-4DF8-8548-6728B1CE071E}"/>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A-DE30-4DF8-8548-6728B1CE071E}"/>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B-DE30-4DF8-8548-6728B1CE071E}"/>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C-DE30-4DF8-8548-6728B1CE071E}"/>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D-DE30-4DF8-8548-6728B1CE071E}"/>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E-DE30-4DF8-8548-6728B1CE071E}"/>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F-DE30-4DF8-8548-6728B1CE071E}"/>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0-DE30-4DF8-8548-6728B1CE071E}"/>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1-DE30-4DF8-8548-6728B1CE071E}"/>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2-DE30-4DF8-8548-6728B1CE071E}"/>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3-DE30-4DF8-8548-6728B1CE071E}"/>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4-DE30-4DF8-8548-6728B1CE071E}"/>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5-DE30-4DF8-8548-6728B1CE071E}"/>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6-DE30-4DF8-8548-6728B1CE071E}"/>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7-DE30-4DF8-8548-6728B1CE071E}"/>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8-DE30-4DF8-8548-6728B1CE071E}"/>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9-DE30-4DF8-8548-6728B1CE071E}"/>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A-DE30-4DF8-8548-6728B1CE071E}"/>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B-DE30-4DF8-8548-6728B1CE071E}"/>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C-DE30-4DF8-8548-6728B1CE071E}"/>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D-DE30-4DF8-8548-6728B1CE071E}"/>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E-DE30-4DF8-8548-6728B1CE071E}"/>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F-DE30-4DF8-8548-6728B1CE071E}"/>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0-DE30-4DF8-8548-6728B1CE071E}"/>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1-DE30-4DF8-8548-6728B1CE071E}"/>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2-DE30-4DF8-8548-6728B1CE071E}"/>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3-DE30-4DF8-8548-6728B1CE071E}"/>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4-DE30-4DF8-8548-6728B1CE071E}"/>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5-DE30-4DF8-8548-6728B1CE071E}"/>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6-DE30-4DF8-8548-6728B1CE071E}"/>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7-DE30-4DF8-8548-6728B1CE071E}"/>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8-DE30-4DF8-8548-6728B1CE071E}"/>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9-DE30-4DF8-8548-6728B1CE071E}"/>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A-DE30-4DF8-8548-6728B1CE071E}"/>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B-DE30-4DF8-8548-6728B1CE071E}"/>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C-DE30-4DF8-8548-6728B1CE071E}"/>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D-DE30-4DF8-8548-6728B1CE071E}"/>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E-DE30-4DF8-8548-6728B1CE071E}"/>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F-DE30-4DF8-8548-6728B1CE071E}"/>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0-DE30-4DF8-8548-6728B1CE071E}"/>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1-DE30-4DF8-8548-6728B1CE071E}"/>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2-DE30-4DF8-8548-6728B1CE071E}"/>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3-DE30-4DF8-8548-6728B1CE071E}"/>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4-DE30-4DF8-8548-6728B1CE071E}"/>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5-DE30-4DF8-8548-6728B1CE071E}"/>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6-DE30-4DF8-8548-6728B1CE071E}"/>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7-DE30-4DF8-8548-6728B1CE071E}"/>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8-DE30-4DF8-8548-6728B1CE071E}"/>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9-DE30-4DF8-8548-6728B1CE071E}"/>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A-DE30-4DF8-8548-6728B1CE071E}"/>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B-DE30-4DF8-8548-6728B1CE071E}"/>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C-DE30-4DF8-8548-6728B1CE071E}"/>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D-DE30-4DF8-8548-6728B1CE071E}"/>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E-DE30-4DF8-8548-6728B1CE071E}"/>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F-DE30-4DF8-8548-6728B1CE071E}"/>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0-DE30-4DF8-8548-6728B1CE071E}"/>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1-DE30-4DF8-8548-6728B1CE071E}"/>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2-DE30-4DF8-8548-6728B1CE071E}"/>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3-DE30-4DF8-8548-6728B1CE071E}"/>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4-DE30-4DF8-8548-6728B1CE071E}"/>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5-DE30-4DF8-8548-6728B1CE071E}"/>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6-DE30-4DF8-8548-6728B1CE071E}"/>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7-DE30-4DF8-8548-6728B1CE071E}"/>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8-DE30-4DF8-8548-6728B1CE071E}"/>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9-DE30-4DF8-8548-6728B1CE071E}"/>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A-DE30-4DF8-8548-6728B1CE071E}"/>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B-DE30-4DF8-8548-6728B1CE071E}"/>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C-DE30-4DF8-8548-6728B1CE071E}"/>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D-DE30-4DF8-8548-6728B1CE071E}"/>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E-DE30-4DF8-8548-6728B1CE071E}"/>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F-DE30-4DF8-8548-6728B1CE071E}"/>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0-DE30-4DF8-8548-6728B1CE071E}"/>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1-DE30-4DF8-8548-6728B1CE071E}"/>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2-DE30-4DF8-8548-6728B1CE071E}"/>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3-DE30-4DF8-8548-6728B1CE071E}"/>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4-DE30-4DF8-8548-6728B1CE071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767171"/>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'H5'!$L$34:$L$230</c:f>
              <c:numCache>
                <c:formatCode>0</c:formatCode>
                <c:ptCount val="197"/>
                <c:pt idx="0">
                  <c:v>18.806000000000001</c:v>
                </c:pt>
                <c:pt idx="2">
                  <c:v>42.173900000000003</c:v>
                </c:pt>
                <c:pt idx="3">
                  <c:v>48.104300000000002</c:v>
                </c:pt>
                <c:pt idx="4">
                  <c:v>70.364199999999997</c:v>
                </c:pt>
                <c:pt idx="5">
                  <c:v>62.935299999999998</c:v>
                </c:pt>
                <c:pt idx="6">
                  <c:v>78.978399999999993</c:v>
                </c:pt>
                <c:pt idx="7">
                  <c:v>65.928299999999993</c:v>
                </c:pt>
                <c:pt idx="8">
                  <c:v>63.024118886143697</c:v>
                </c:pt>
                <c:pt idx="9">
                  <c:v>87.108000000000004</c:v>
                </c:pt>
                <c:pt idx="10">
                  <c:v>97.959199999999996</c:v>
                </c:pt>
                <c:pt idx="11">
                  <c:v>95.687299999999993</c:v>
                </c:pt>
                <c:pt idx="12">
                  <c:v>100</c:v>
                </c:pt>
                <c:pt idx="13">
                  <c:v>100</c:v>
                </c:pt>
                <c:pt idx="14">
                  <c:v>100</c:v>
                </c:pt>
              </c:numCache>
            </c:numRef>
          </c:xVal>
          <c:yVal>
            <c:numRef>
              <c:f>'H5'!$M$34:$M$230</c:f>
              <c:numCache>
                <c:formatCode>0</c:formatCode>
                <c:ptCount val="197"/>
                <c:pt idx="0">
                  <c:v>17.313400000000001</c:v>
                </c:pt>
                <c:pt idx="1">
                  <c:v>28</c:v>
                </c:pt>
                <c:pt idx="2">
                  <c:v>36.695700000000002</c:v>
                </c:pt>
                <c:pt idx="3">
                  <c:v>43.128</c:v>
                </c:pt>
                <c:pt idx="4">
                  <c:v>49.089399999999998</c:v>
                </c:pt>
                <c:pt idx="5">
                  <c:v>54.5274</c:v>
                </c:pt>
                <c:pt idx="6">
                  <c:v>58.742600000000003</c:v>
                </c:pt>
                <c:pt idx="7">
                  <c:v>59.810099999999998</c:v>
                </c:pt>
                <c:pt idx="8">
                  <c:v>63.024118886143697</c:v>
                </c:pt>
                <c:pt idx="9">
                  <c:v>83.623699999999999</c:v>
                </c:pt>
                <c:pt idx="10">
                  <c:v>86.656199999999998</c:v>
                </c:pt>
                <c:pt idx="11">
                  <c:v>92.991900000000001</c:v>
                </c:pt>
                <c:pt idx="12">
                  <c:v>100</c:v>
                </c:pt>
                <c:pt idx="13">
                  <c:v>100</c:v>
                </c:pt>
                <c:pt idx="14">
                  <c:v>100</c:v>
                </c:pt>
              </c:numCache>
            </c:numRef>
          </c:yVal>
          <c:smooth val="0"/>
          <c:extLst>
            <c:ext xmlns:c15="http://schemas.microsoft.com/office/drawing/2012/chart" uri="{02D57815-91ED-43cb-92C2-25804820EDAC}">
              <c15:datalabelsRange>
                <c15:f>'H5'!$K$34:$K$230</c15:f>
                <c15:dlblRangeCache>
                  <c:ptCount val="197"/>
                  <c:pt idx="0">
                    <c:v>SDN</c:v>
                  </c:pt>
                  <c:pt idx="1">
                    <c:v>YEM</c:v>
                  </c:pt>
                  <c:pt idx="2">
                    <c:v>MAR</c:v>
                  </c:pt>
                  <c:pt idx="3">
                    <c:v>SOM</c:v>
                  </c:pt>
                  <c:pt idx="4">
                    <c:v>IRQ</c:v>
                  </c:pt>
                  <c:pt idx="5">
                    <c:v>PAK</c:v>
                  </c:pt>
                  <c:pt idx="6">
                    <c:v>JOR</c:v>
                  </c:pt>
                  <c:pt idx="7">
                    <c:v>TUN</c:v>
                  </c:pt>
                  <c:pt idx="8">
                    <c:v>EGY</c:v>
                  </c:pt>
                  <c:pt idx="9">
                    <c:v>SYR</c:v>
                  </c:pt>
                  <c:pt idx="10">
                    <c:v>PSE</c:v>
                  </c:pt>
                  <c:pt idx="11">
                    <c:v>IRN</c:v>
                  </c:pt>
                  <c:pt idx="12">
                    <c:v>KWT</c:v>
                  </c:pt>
                  <c:pt idx="13">
                    <c:v>OMN</c:v>
                  </c:pt>
                  <c:pt idx="14">
                    <c:v>SAU</c:v>
                  </c:pt>
                  <c:pt idx="15">
                    <c:v>AFG</c:v>
                  </c:pt>
                  <c:pt idx="16">
                    <c:v>BHR</c:v>
                  </c:pt>
                  <c:pt idx="17">
                    <c:v>DJI</c:v>
                  </c:pt>
                  <c:pt idx="18">
                    <c:v>LBN</c:v>
                  </c:pt>
                  <c:pt idx="19">
                    <c:v>LBY</c:v>
                  </c:pt>
                  <c:pt idx="20">
                    <c:v>QAT</c:v>
                  </c:pt>
                  <c:pt idx="21">
                    <c:v>ARE</c:v>
                  </c:pt>
                </c15:dlblRangeCache>
              </c15:datalabelsRange>
            </c:ext>
            <c:ext xmlns:c16="http://schemas.microsoft.com/office/drawing/2014/chart" uri="{C3380CC4-5D6E-409C-BE32-E72D297353CC}">
              <c16:uniqueId val="{000001A3-DE30-4DF8-8548-6728B1CE071E}"/>
            </c:ext>
          </c:extLst>
        </c:ser>
        <c:dLbls>
          <c:showLegendKey val="0"/>
          <c:showVal val="0"/>
          <c:showCatName val="0"/>
          <c:showSerName val="0"/>
          <c:showPercent val="0"/>
          <c:showBubbleSize val="0"/>
        </c:dLbls>
        <c:axId val="137445119"/>
        <c:axId val="147111999"/>
      </c:scatterChart>
      <c:valAx>
        <c:axId val="137445119"/>
        <c:scaling>
          <c:orientation val="minMax"/>
          <c:max val="100"/>
          <c:min val="0"/>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Hand hygiene</a:t>
                </a:r>
                <a:r>
                  <a:rPr lang="en-US" baseline="0"/>
                  <a:t> at toilets </a:t>
                </a:r>
                <a:r>
                  <a:rPr lang="en-US"/>
                  <a: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111999"/>
        <c:crosses val="autoZero"/>
        <c:crossBetween val="midCat"/>
      </c:valAx>
      <c:valAx>
        <c:axId val="147111999"/>
        <c:scaling>
          <c:orientation val="minMax"/>
          <c:max val="100"/>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Basic service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445119"/>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'H5'!$S$32</c:f>
          <c:strCache>
            <c:ptCount val="1"/>
            <c:pt idx="0">
              <c:v>Hand hygiene at points of care vs at toilets</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rgbClr val="9148C8"/>
              </a:solidFill>
              <a:latin typeface="+mn-lt"/>
              <a:ea typeface="+mn-ea"/>
              <a:cs typeface="+mn-cs"/>
            </a:defRPr>
          </a:pPr>
          <a:endParaRPr lang="en-US"/>
        </a:p>
      </c:txPr>
    </c:title>
    <c:autoTitleDeleted val="0"/>
    <c:plotArea>
      <c:layout/>
      <c:scatterChart>
        <c:scatterStyle val="lineMarker"/>
        <c:varyColors val="0"/>
        <c:ser>
          <c:idx val="0"/>
          <c:order val="0"/>
          <c:tx>
            <c:strRef>
              <c:f>'H5'!$V$33</c:f>
              <c:strCache>
                <c:ptCount val="1"/>
                <c:pt idx="0">
                  <c:v>Hand hygiene at toilets</c:v>
                </c:pt>
              </c:strCache>
            </c:strRef>
          </c:tx>
          <c:spPr>
            <a:ln w="25400" cap="rnd">
              <a:noFill/>
              <a:round/>
            </a:ln>
            <a:effectLst/>
          </c:spPr>
          <c:marker>
            <c:symbol val="circle"/>
            <c:size val="14"/>
            <c:spPr>
              <a:solidFill>
                <a:srgbClr val="E2C5FF">
                  <a:alpha val="50000"/>
                </a:srgbClr>
              </a:solidFill>
              <a:ln w="9525">
                <a:noFill/>
              </a:ln>
              <a:effectLst/>
            </c:spPr>
          </c:marker>
          <c:dLbls>
            <c:dLbl>
              <c:idx val="0"/>
              <c:tx>
                <c:rich>
                  <a:bodyPr/>
                  <a:lstStyle/>
                  <a:p>
                    <a:fld id="{5CFD7D21-C28C-4AF8-8059-10DDB9BAC6E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D6D6-4AFC-BCBC-87DFDD51C73C}"/>
                </c:ext>
              </c:extLst>
            </c:dLbl>
            <c:dLbl>
              <c:idx val="1"/>
              <c:tx>
                <c:rich>
                  <a:bodyPr/>
                  <a:lstStyle/>
                  <a:p>
                    <a:fld id="{508B884D-CBEC-4B61-9AEA-51DD691A8DD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D6D6-4AFC-BCBC-87DFDD51C73C}"/>
                </c:ext>
              </c:extLst>
            </c:dLbl>
            <c:dLbl>
              <c:idx val="2"/>
              <c:tx>
                <c:rich>
                  <a:bodyPr/>
                  <a:lstStyle/>
                  <a:p>
                    <a:fld id="{05F43DB4-BA0A-42A5-825B-D7BE687139F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D6D6-4AFC-BCBC-87DFDD51C73C}"/>
                </c:ext>
              </c:extLst>
            </c:dLbl>
            <c:dLbl>
              <c:idx val="3"/>
              <c:tx>
                <c:rich>
                  <a:bodyPr/>
                  <a:lstStyle/>
                  <a:p>
                    <a:fld id="{92E2BAF1-7FBC-4EF7-AF3A-2EA2D303ACC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D6D6-4AFC-BCBC-87DFDD51C73C}"/>
                </c:ext>
              </c:extLst>
            </c:dLbl>
            <c:dLbl>
              <c:idx val="4"/>
              <c:tx>
                <c:rich>
                  <a:bodyPr/>
                  <a:lstStyle/>
                  <a:p>
                    <a:fld id="{146B1DD3-2940-4659-8D5A-6BADECB6A6B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6D6-4AFC-BCBC-87DFDD51C73C}"/>
                </c:ext>
              </c:extLst>
            </c:dLbl>
            <c:dLbl>
              <c:idx val="5"/>
              <c:tx>
                <c:rich>
                  <a:bodyPr/>
                  <a:lstStyle/>
                  <a:p>
                    <a:fld id="{8F61FA72-9A59-4F2F-BDE6-86CCA87B1FD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D6D6-4AFC-BCBC-87DFDD51C73C}"/>
                </c:ext>
              </c:extLst>
            </c:dLbl>
            <c:dLbl>
              <c:idx val="6"/>
              <c:tx>
                <c:rich>
                  <a:bodyPr/>
                  <a:lstStyle/>
                  <a:p>
                    <a:fld id="{047A17E5-CCAA-4DD9-867D-BD1F20C8AE1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D6D6-4AFC-BCBC-87DFDD51C73C}"/>
                </c:ext>
              </c:extLst>
            </c:dLbl>
            <c:dLbl>
              <c:idx val="7"/>
              <c:tx>
                <c:rich>
                  <a:bodyPr/>
                  <a:lstStyle/>
                  <a:p>
                    <a:fld id="{C58F44A2-6159-4522-A7ED-2461F60287F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D6D6-4AFC-BCBC-87DFDD51C73C}"/>
                </c:ext>
              </c:extLst>
            </c:dLbl>
            <c:dLbl>
              <c:idx val="8"/>
              <c:tx>
                <c:rich>
                  <a:bodyPr/>
                  <a:lstStyle/>
                  <a:p>
                    <a:fld id="{65B4EC53-DB4C-43D4-90E6-A609950FD0C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D6D6-4AFC-BCBC-87DFDD51C73C}"/>
                </c:ext>
              </c:extLst>
            </c:dLbl>
            <c:dLbl>
              <c:idx val="9"/>
              <c:tx>
                <c:rich>
                  <a:bodyPr/>
                  <a:lstStyle/>
                  <a:p>
                    <a:fld id="{7B31B3A8-DC89-4A5B-88D8-16AA77ED3DF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D6D6-4AFC-BCBC-87DFDD51C73C}"/>
                </c:ext>
              </c:extLst>
            </c:dLbl>
            <c:dLbl>
              <c:idx val="10"/>
              <c:tx>
                <c:rich>
                  <a:bodyPr/>
                  <a:lstStyle/>
                  <a:p>
                    <a:fld id="{92FD5F3C-2AD6-4320-BF23-D6B7C11D98D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D6D6-4AFC-BCBC-87DFDD51C73C}"/>
                </c:ext>
              </c:extLst>
            </c:dLbl>
            <c:dLbl>
              <c:idx val="11"/>
              <c:tx>
                <c:rich>
                  <a:bodyPr/>
                  <a:lstStyle/>
                  <a:p>
                    <a:fld id="{5CA69CDA-E65F-47F2-941D-6E5780E8AA7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D6D6-4AFC-BCBC-87DFDD51C73C}"/>
                </c:ext>
              </c:extLst>
            </c:dLbl>
            <c:dLbl>
              <c:idx val="12"/>
              <c:tx>
                <c:rich>
                  <a:bodyPr/>
                  <a:lstStyle/>
                  <a:p>
                    <a:fld id="{784968DD-BD1A-48B9-8D2E-3184B13796A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D6D6-4AFC-BCBC-87DFDD51C73C}"/>
                </c:ext>
              </c:extLst>
            </c:dLbl>
            <c:dLbl>
              <c:idx val="13"/>
              <c:tx>
                <c:rich>
                  <a:bodyPr/>
                  <a:lstStyle/>
                  <a:p>
                    <a:fld id="{E5AC1539-A041-43A2-ADC3-46ACDF0D15D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D6D6-4AFC-BCBC-87DFDD51C73C}"/>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D6D6-4AFC-BCBC-87DFDD51C73C}"/>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D6D6-4AFC-BCBC-87DFDD51C73C}"/>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D6D6-4AFC-BCBC-87DFDD51C73C}"/>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D6D6-4AFC-BCBC-87DFDD51C73C}"/>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D6D6-4AFC-BCBC-87DFDD51C73C}"/>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D6D6-4AFC-BCBC-87DFDD51C73C}"/>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D6D6-4AFC-BCBC-87DFDD51C73C}"/>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D6D6-4AFC-BCBC-87DFDD51C73C}"/>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D6D6-4AFC-BCBC-87DFDD51C73C}"/>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D6D6-4AFC-BCBC-87DFDD51C73C}"/>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D6D6-4AFC-BCBC-87DFDD51C73C}"/>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D6D6-4AFC-BCBC-87DFDD51C73C}"/>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D6D6-4AFC-BCBC-87DFDD51C73C}"/>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D6D6-4AFC-BCBC-87DFDD51C73C}"/>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D6D6-4AFC-BCBC-87DFDD51C73C}"/>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D6D6-4AFC-BCBC-87DFDD51C73C}"/>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D6D6-4AFC-BCBC-87DFDD51C73C}"/>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D6D6-4AFC-BCBC-87DFDD51C73C}"/>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D6D6-4AFC-BCBC-87DFDD51C73C}"/>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D6D6-4AFC-BCBC-87DFDD51C73C}"/>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D6D6-4AFC-BCBC-87DFDD51C73C}"/>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D6D6-4AFC-BCBC-87DFDD51C73C}"/>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D6D6-4AFC-BCBC-87DFDD51C73C}"/>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D6D6-4AFC-BCBC-87DFDD51C73C}"/>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D6D6-4AFC-BCBC-87DFDD51C73C}"/>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D6D6-4AFC-BCBC-87DFDD51C73C}"/>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D6D6-4AFC-BCBC-87DFDD51C73C}"/>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D6D6-4AFC-BCBC-87DFDD51C73C}"/>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D6D6-4AFC-BCBC-87DFDD51C73C}"/>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D6D6-4AFC-BCBC-87DFDD51C73C}"/>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D6D6-4AFC-BCBC-87DFDD51C73C}"/>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D6D6-4AFC-BCBC-87DFDD51C73C}"/>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D6D6-4AFC-BCBC-87DFDD51C73C}"/>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D6D6-4AFC-BCBC-87DFDD51C73C}"/>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D6D6-4AFC-BCBC-87DFDD51C73C}"/>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D6D6-4AFC-BCBC-87DFDD51C73C}"/>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D6D6-4AFC-BCBC-87DFDD51C73C}"/>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D6D6-4AFC-BCBC-87DFDD51C73C}"/>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D6D6-4AFC-BCBC-87DFDD51C73C}"/>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D6D6-4AFC-BCBC-87DFDD51C73C}"/>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D6D6-4AFC-BCBC-87DFDD51C73C}"/>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D6D6-4AFC-BCBC-87DFDD51C73C}"/>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D6D6-4AFC-BCBC-87DFDD51C73C}"/>
                </c:ext>
              </c:extLst>
            </c:dLbl>
            <c:dLbl>
              <c:idx val="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D6D6-4AFC-BCBC-87DFDD51C73C}"/>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A-D6D6-4AFC-BCBC-87DFDD51C73C}"/>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B-D6D6-4AFC-BCBC-87DFDD51C73C}"/>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C-D6D6-4AFC-BCBC-87DFDD51C73C}"/>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D-D6D6-4AFC-BCBC-87DFDD51C73C}"/>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E-D6D6-4AFC-BCBC-87DFDD51C73C}"/>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F-D6D6-4AFC-BCBC-87DFDD51C73C}"/>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0-D6D6-4AFC-BCBC-87DFDD51C73C}"/>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1-D6D6-4AFC-BCBC-87DFDD51C73C}"/>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2-D6D6-4AFC-BCBC-87DFDD51C73C}"/>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3-D6D6-4AFC-BCBC-87DFDD51C73C}"/>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4-D6D6-4AFC-BCBC-87DFDD51C73C}"/>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5-D6D6-4AFC-BCBC-87DFDD51C73C}"/>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6-D6D6-4AFC-BCBC-87DFDD51C73C}"/>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7-D6D6-4AFC-BCBC-87DFDD51C73C}"/>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8-D6D6-4AFC-BCBC-87DFDD51C73C}"/>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9-D6D6-4AFC-BCBC-87DFDD51C73C}"/>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A-D6D6-4AFC-BCBC-87DFDD51C73C}"/>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B-D6D6-4AFC-BCBC-87DFDD51C73C}"/>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C-D6D6-4AFC-BCBC-87DFDD51C73C}"/>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D-D6D6-4AFC-BCBC-87DFDD51C73C}"/>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E-D6D6-4AFC-BCBC-87DFDD51C73C}"/>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F-D6D6-4AFC-BCBC-87DFDD51C73C}"/>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0-D6D6-4AFC-BCBC-87DFDD51C73C}"/>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1-D6D6-4AFC-BCBC-87DFDD51C73C}"/>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2-D6D6-4AFC-BCBC-87DFDD51C73C}"/>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3-D6D6-4AFC-BCBC-87DFDD51C73C}"/>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4-D6D6-4AFC-BCBC-87DFDD51C73C}"/>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5-D6D6-4AFC-BCBC-87DFDD51C73C}"/>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6-D6D6-4AFC-BCBC-87DFDD51C73C}"/>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7-D6D6-4AFC-BCBC-87DFDD51C73C}"/>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8-D6D6-4AFC-BCBC-87DFDD51C73C}"/>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9-D6D6-4AFC-BCBC-87DFDD51C73C}"/>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A-D6D6-4AFC-BCBC-87DFDD51C73C}"/>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B-D6D6-4AFC-BCBC-87DFDD51C73C}"/>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C-D6D6-4AFC-BCBC-87DFDD51C73C}"/>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D-D6D6-4AFC-BCBC-87DFDD51C73C}"/>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E-D6D6-4AFC-BCBC-87DFDD51C73C}"/>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F-D6D6-4AFC-BCBC-87DFDD51C73C}"/>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0-D6D6-4AFC-BCBC-87DFDD51C73C}"/>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1-D6D6-4AFC-BCBC-87DFDD51C73C}"/>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2-D6D6-4AFC-BCBC-87DFDD51C73C}"/>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3-D6D6-4AFC-BCBC-87DFDD51C73C}"/>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4-D6D6-4AFC-BCBC-87DFDD51C73C}"/>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5-D6D6-4AFC-BCBC-87DFDD51C73C}"/>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6-D6D6-4AFC-BCBC-87DFDD51C73C}"/>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7-D6D6-4AFC-BCBC-87DFDD51C73C}"/>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8-D6D6-4AFC-BCBC-87DFDD51C73C}"/>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9-D6D6-4AFC-BCBC-87DFDD51C73C}"/>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A-D6D6-4AFC-BCBC-87DFDD51C73C}"/>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B-D6D6-4AFC-BCBC-87DFDD51C73C}"/>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C-D6D6-4AFC-BCBC-87DFDD51C73C}"/>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D-D6D6-4AFC-BCBC-87DFDD51C73C}"/>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E-D6D6-4AFC-BCBC-87DFDD51C73C}"/>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F-D6D6-4AFC-BCBC-87DFDD51C73C}"/>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0-D6D6-4AFC-BCBC-87DFDD51C73C}"/>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1-D6D6-4AFC-BCBC-87DFDD51C73C}"/>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2-D6D6-4AFC-BCBC-87DFDD51C73C}"/>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3-D6D6-4AFC-BCBC-87DFDD51C73C}"/>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4-D6D6-4AFC-BCBC-87DFDD51C73C}"/>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5-D6D6-4AFC-BCBC-87DFDD51C73C}"/>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6-D6D6-4AFC-BCBC-87DFDD51C73C}"/>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7-D6D6-4AFC-BCBC-87DFDD51C73C}"/>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8-D6D6-4AFC-BCBC-87DFDD51C73C}"/>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9-D6D6-4AFC-BCBC-87DFDD51C73C}"/>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A-D6D6-4AFC-BCBC-87DFDD51C73C}"/>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B-D6D6-4AFC-BCBC-87DFDD51C73C}"/>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C-D6D6-4AFC-BCBC-87DFDD51C73C}"/>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D-D6D6-4AFC-BCBC-87DFDD51C73C}"/>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E-D6D6-4AFC-BCBC-87DFDD51C73C}"/>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F-D6D6-4AFC-BCBC-87DFDD51C73C}"/>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0-D6D6-4AFC-BCBC-87DFDD51C73C}"/>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1-D6D6-4AFC-BCBC-87DFDD51C73C}"/>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2-D6D6-4AFC-BCBC-87DFDD51C73C}"/>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3-D6D6-4AFC-BCBC-87DFDD51C73C}"/>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4-D6D6-4AFC-BCBC-87DFDD51C73C}"/>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5-D6D6-4AFC-BCBC-87DFDD51C73C}"/>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6-D6D6-4AFC-BCBC-87DFDD51C73C}"/>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7-D6D6-4AFC-BCBC-87DFDD51C73C}"/>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8-D6D6-4AFC-BCBC-87DFDD51C73C}"/>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9-D6D6-4AFC-BCBC-87DFDD51C73C}"/>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A-D6D6-4AFC-BCBC-87DFDD51C73C}"/>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B-D6D6-4AFC-BCBC-87DFDD51C73C}"/>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C-D6D6-4AFC-BCBC-87DFDD51C73C}"/>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D-D6D6-4AFC-BCBC-87DFDD51C73C}"/>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E-D6D6-4AFC-BCBC-87DFDD51C73C}"/>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F-D6D6-4AFC-BCBC-87DFDD51C73C}"/>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0-D6D6-4AFC-BCBC-87DFDD51C73C}"/>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1-D6D6-4AFC-BCBC-87DFDD51C73C}"/>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2-D6D6-4AFC-BCBC-87DFDD51C73C}"/>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3-D6D6-4AFC-BCBC-87DFDD51C73C}"/>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4-D6D6-4AFC-BCBC-87DFDD51C73C}"/>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5-D6D6-4AFC-BCBC-87DFDD51C73C}"/>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6-D6D6-4AFC-BCBC-87DFDD51C73C}"/>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7-D6D6-4AFC-BCBC-87DFDD51C73C}"/>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8-D6D6-4AFC-BCBC-87DFDD51C73C}"/>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9-D6D6-4AFC-BCBC-87DFDD51C73C}"/>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A-D6D6-4AFC-BCBC-87DFDD51C73C}"/>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B-D6D6-4AFC-BCBC-87DFDD51C73C}"/>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C-D6D6-4AFC-BCBC-87DFDD51C73C}"/>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D-D6D6-4AFC-BCBC-87DFDD51C73C}"/>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E-D6D6-4AFC-BCBC-87DFDD51C73C}"/>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F-D6D6-4AFC-BCBC-87DFDD51C73C}"/>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0-D6D6-4AFC-BCBC-87DFDD51C73C}"/>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1-D6D6-4AFC-BCBC-87DFDD51C73C}"/>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2-D6D6-4AFC-BCBC-87DFDD51C73C}"/>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3-D6D6-4AFC-BCBC-87DFDD51C73C}"/>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4-D6D6-4AFC-BCBC-87DFDD51C73C}"/>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5-D6D6-4AFC-BCBC-87DFDD51C73C}"/>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6-D6D6-4AFC-BCBC-87DFDD51C73C}"/>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7-D6D6-4AFC-BCBC-87DFDD51C73C}"/>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8-D6D6-4AFC-BCBC-87DFDD51C73C}"/>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9-D6D6-4AFC-BCBC-87DFDD51C73C}"/>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A-D6D6-4AFC-BCBC-87DFDD51C73C}"/>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B-D6D6-4AFC-BCBC-87DFDD51C73C}"/>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C-D6D6-4AFC-BCBC-87DFDD51C73C}"/>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D-D6D6-4AFC-BCBC-87DFDD51C73C}"/>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E-D6D6-4AFC-BCBC-87DFDD51C73C}"/>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F-D6D6-4AFC-BCBC-87DFDD51C73C}"/>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0-D6D6-4AFC-BCBC-87DFDD51C73C}"/>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1-D6D6-4AFC-BCBC-87DFDD51C73C}"/>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2-D6D6-4AFC-BCBC-87DFDD51C73C}"/>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3-D6D6-4AFC-BCBC-87DFDD51C73C}"/>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4-D6D6-4AFC-BCBC-87DFDD51C73C}"/>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5-D6D6-4AFC-BCBC-87DFDD51C73C}"/>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6-D6D6-4AFC-BCBC-87DFDD51C73C}"/>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7-D6D6-4AFC-BCBC-87DFDD51C73C}"/>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8-D6D6-4AFC-BCBC-87DFDD51C73C}"/>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9-D6D6-4AFC-BCBC-87DFDD51C73C}"/>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A-D6D6-4AFC-BCBC-87DFDD51C73C}"/>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B-D6D6-4AFC-BCBC-87DFDD51C73C}"/>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C-D6D6-4AFC-BCBC-87DFDD51C73C}"/>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D-D6D6-4AFC-BCBC-87DFDD51C73C}"/>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E-D6D6-4AFC-BCBC-87DFDD51C73C}"/>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F-D6D6-4AFC-BCBC-87DFDD51C73C}"/>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0-D6D6-4AFC-BCBC-87DFDD51C73C}"/>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1-D6D6-4AFC-BCBC-87DFDD51C73C}"/>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2-D6D6-4AFC-BCBC-87DFDD51C73C}"/>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3-D6D6-4AFC-BCBC-87DFDD51C73C}"/>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4-D6D6-4AFC-BCBC-87DFDD51C73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767171"/>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'H5'!$U$34:$U$230</c:f>
              <c:numCache>
                <c:formatCode>0</c:formatCode>
                <c:ptCount val="197"/>
                <c:pt idx="0">
                  <c:v>30.1493</c:v>
                </c:pt>
                <c:pt idx="1">
                  <c:v>73.217399999999998</c:v>
                </c:pt>
                <c:pt idx="2">
                  <c:v>51.421800000000076</c:v>
                </c:pt>
                <c:pt idx="3">
                  <c:v>60.646799999999999</c:v>
                </c:pt>
                <c:pt idx="4">
                  <c:v>68.862693015944387</c:v>
                </c:pt>
                <c:pt idx="5">
                  <c:v>72.606160000000273</c:v>
                </c:pt>
                <c:pt idx="6">
                  <c:v>53.421599999999998</c:v>
                </c:pt>
                <c:pt idx="7">
                  <c:v>72.298599999999993</c:v>
                </c:pt>
                <c:pt idx="8">
                  <c:v>85.365899999999996</c:v>
                </c:pt>
                <c:pt idx="9">
                  <c:v>94.878699999999995</c:v>
                </c:pt>
                <c:pt idx="10">
                  <c:v>87.912099999999995</c:v>
                </c:pt>
                <c:pt idx="11">
                  <c:v>100</c:v>
                </c:pt>
                <c:pt idx="12">
                  <c:v>100</c:v>
                </c:pt>
                <c:pt idx="13">
                  <c:v>100</c:v>
                </c:pt>
                <c:pt idx="14">
                  <c:v>82.097818974918212</c:v>
                </c:pt>
              </c:numCache>
            </c:numRef>
          </c:xVal>
          <c:yVal>
            <c:numRef>
              <c:f>'H5'!$V$34:$V$230</c:f>
              <c:numCache>
                <c:formatCode>0</c:formatCode>
                <c:ptCount val="197"/>
                <c:pt idx="0">
                  <c:v>18.806000000000001</c:v>
                </c:pt>
                <c:pt idx="1">
                  <c:v>42.173900000000003</c:v>
                </c:pt>
                <c:pt idx="2">
                  <c:v>48.104300000000002</c:v>
                </c:pt>
                <c:pt idx="3">
                  <c:v>62.935299999999998</c:v>
                </c:pt>
                <c:pt idx="4">
                  <c:v>63.024118886143697</c:v>
                </c:pt>
                <c:pt idx="5">
                  <c:v>65.928299999999993</c:v>
                </c:pt>
                <c:pt idx="6">
                  <c:v>70.364199999999997</c:v>
                </c:pt>
                <c:pt idx="7">
                  <c:v>78.978399999999993</c:v>
                </c:pt>
                <c:pt idx="8">
                  <c:v>87.108000000000004</c:v>
                </c:pt>
                <c:pt idx="9">
                  <c:v>95.687299999999993</c:v>
                </c:pt>
                <c:pt idx="10">
                  <c:v>97.959199999999996</c:v>
                </c:pt>
                <c:pt idx="11">
                  <c:v>100</c:v>
                </c:pt>
                <c:pt idx="12">
                  <c:v>100</c:v>
                </c:pt>
                <c:pt idx="13">
                  <c:v>100</c:v>
                </c:pt>
              </c:numCache>
            </c:numRef>
          </c:yVal>
          <c:smooth val="0"/>
          <c:extLst>
            <c:ext xmlns:c15="http://schemas.microsoft.com/office/drawing/2012/chart" uri="{02D57815-91ED-43cb-92C2-25804820EDAC}">
              <c15:datalabelsRange>
                <c15:f>'H5'!$T$34:$T$230</c15:f>
                <c15:dlblRangeCache>
                  <c:ptCount val="197"/>
                  <c:pt idx="0">
                    <c:v>SDN</c:v>
                  </c:pt>
                  <c:pt idx="1">
                    <c:v>MAR</c:v>
                  </c:pt>
                  <c:pt idx="2">
                    <c:v>SOM</c:v>
                  </c:pt>
                  <c:pt idx="3">
                    <c:v>PAK</c:v>
                  </c:pt>
                  <c:pt idx="4">
                    <c:v>EGY</c:v>
                  </c:pt>
                  <c:pt idx="5">
                    <c:v>TUN</c:v>
                  </c:pt>
                  <c:pt idx="6">
                    <c:v>IRQ</c:v>
                  </c:pt>
                  <c:pt idx="7">
                    <c:v>JOR</c:v>
                  </c:pt>
                  <c:pt idx="8">
                    <c:v>SYR</c:v>
                  </c:pt>
                  <c:pt idx="9">
                    <c:v>IRN</c:v>
                  </c:pt>
                  <c:pt idx="10">
                    <c:v>PSE</c:v>
                  </c:pt>
                  <c:pt idx="11">
                    <c:v>KWT</c:v>
                  </c:pt>
                  <c:pt idx="12">
                    <c:v>OMN</c:v>
                  </c:pt>
                  <c:pt idx="13">
                    <c:v>SAU</c:v>
                  </c:pt>
                  <c:pt idx="14">
                    <c:v>AFG</c:v>
                  </c:pt>
                  <c:pt idx="15">
                    <c:v>BHR</c:v>
                  </c:pt>
                  <c:pt idx="16">
                    <c:v>DJI</c:v>
                  </c:pt>
                  <c:pt idx="17">
                    <c:v>LBN</c:v>
                  </c:pt>
                  <c:pt idx="18">
                    <c:v>LBY</c:v>
                  </c:pt>
                  <c:pt idx="19">
                    <c:v>QAT</c:v>
                  </c:pt>
                  <c:pt idx="20">
                    <c:v>ARE</c:v>
                  </c:pt>
                  <c:pt idx="21">
                    <c:v>YEM</c:v>
                  </c:pt>
                </c15:dlblRangeCache>
              </c15:datalabelsRange>
            </c:ext>
            <c:ext xmlns:c16="http://schemas.microsoft.com/office/drawing/2014/chart" uri="{C3380CC4-5D6E-409C-BE32-E72D297353CC}">
              <c16:uniqueId val="{000000C5-D6D6-4AFC-BCBC-87DFDD51C73C}"/>
            </c:ext>
          </c:extLst>
        </c:ser>
        <c:dLbls>
          <c:showLegendKey val="0"/>
          <c:showVal val="0"/>
          <c:showCatName val="0"/>
          <c:showSerName val="0"/>
          <c:showPercent val="0"/>
          <c:showBubbleSize val="0"/>
        </c:dLbls>
        <c:axId val="137445119"/>
        <c:axId val="147111999"/>
      </c:scatterChart>
      <c:valAx>
        <c:axId val="137445119"/>
        <c:scaling>
          <c:orientation val="minMax"/>
          <c:max val="100"/>
          <c:min val="0"/>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Hand hygiene</a:t>
                </a:r>
                <a:r>
                  <a:rPr lang="en-US" baseline="0"/>
                  <a:t> at points of care</a:t>
                </a:r>
                <a:r>
                  <a:rPr lang="en-US"/>
                  <a:t> (%)</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111999"/>
        <c:crosses val="autoZero"/>
        <c:crossBetween val="midCat"/>
      </c:valAx>
      <c:valAx>
        <c:axId val="147111999"/>
        <c:scaling>
          <c:orientation val="minMax"/>
          <c:max val="100"/>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Hand hygiene at toilats</a:t>
                </a:r>
                <a:r>
                  <a:rPr lang="en-US" baseline="0"/>
                  <a:t> </a:t>
                </a:r>
                <a:r>
                  <a:rPr lang="en-US"/>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445119"/>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WASH1!$B$33</c:f>
          <c:strCache>
            <c:ptCount val="1"/>
          </c:strCache>
        </c:strRef>
      </c:tx>
      <c:layout>
        <c:manualLayout>
          <c:xMode val="edge"/>
          <c:yMode val="edge"/>
          <c:x val="0.44778425283007578"/>
          <c:y val="0.81912161368931491"/>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42151864624530133"/>
          <c:y val="0.10231787062155294"/>
          <c:w val="0.4529307852898668"/>
          <c:h val="0.64575589447514592"/>
        </c:manualLayout>
      </c:layout>
      <c:areaChart>
        <c:grouping val="stacked"/>
        <c:varyColors val="0"/>
        <c:dLbls>
          <c:showLegendKey val="0"/>
          <c:showVal val="0"/>
          <c:showCatName val="0"/>
          <c:showSerName val="0"/>
          <c:showPercent val="0"/>
          <c:showBubbleSize val="0"/>
        </c:dLbls>
        <c:axId val="88444511"/>
        <c:axId val="87821663"/>
      </c:areaChart>
      <c:catAx>
        <c:axId val="88444511"/>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87821663"/>
        <c:crosses val="autoZero"/>
        <c:auto val="1"/>
        <c:lblAlgn val="ctr"/>
        <c:lblOffset val="100"/>
        <c:noMultiLvlLbl val="0"/>
      </c:catAx>
      <c:valAx>
        <c:axId val="87821663"/>
        <c:scaling>
          <c:orientation val="minMax"/>
          <c:max val="10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Population (%)</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88444511"/>
        <c:crosses val="autoZero"/>
        <c:crossBetween val="midCat"/>
        <c:majorUnit val="20"/>
      </c:valAx>
      <c:spPr>
        <a:noFill/>
        <a:ln w="25400">
          <a:noFill/>
        </a:ln>
        <a:effectLst/>
      </c:spPr>
    </c:plotArea>
    <c:legend>
      <c:legendPos val="r"/>
      <c:layout>
        <c:manualLayout>
          <c:xMode val="edge"/>
          <c:yMode val="edge"/>
          <c:x val="0.47476531330388183"/>
          <c:y val="0.81356139823838802"/>
          <c:w val="0.3337499920964534"/>
          <c:h val="0.1055106255622497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1615803941667057"/>
          <c:y val="2.9569892473118281E-2"/>
          <c:w val="0.54585379490285613"/>
          <c:h val="0.79995798613542468"/>
        </c:manualLayout>
      </c:layout>
      <c:scatterChart>
        <c:scatterStyle val="lineMarker"/>
        <c:varyColors val="0"/>
        <c:ser>
          <c:idx val="0"/>
          <c:order val="0"/>
          <c:tx>
            <c:strRef>
              <c:f>'H7'!$E$34</c:f>
              <c:strCache>
                <c:ptCount val="1"/>
                <c:pt idx="0">
                  <c:v>Basic hygiene (non hospitals)</c:v>
                </c:pt>
              </c:strCache>
            </c:strRef>
          </c:tx>
          <c:spPr>
            <a:ln w="25400" cap="rnd">
              <a:noFill/>
              <a:round/>
            </a:ln>
            <a:effectLst/>
          </c:spPr>
          <c:marker>
            <c:symbol val="circle"/>
            <c:size val="8"/>
            <c:spPr>
              <a:solidFill>
                <a:srgbClr val="ECD9FF"/>
              </a:solidFill>
              <a:ln w="9525">
                <a:noFill/>
              </a:ln>
              <a:effectLst/>
            </c:spPr>
          </c:marker>
          <c:xVal>
            <c:numRef>
              <c:f>'H7'!$E$35:$E$301</c:f>
              <c:numCache>
                <c:formatCode>0</c:formatCode>
                <c:ptCount val="267"/>
                <c:pt idx="0">
                  <c:v>14.8148</c:v>
                </c:pt>
                <c:pt idx="1">
                  <c:v>25.309944037882051</c:v>
                </c:pt>
                <c:pt idx="2">
                  <c:v>29.1295</c:v>
                </c:pt>
                <c:pt idx="3">
                  <c:v>36.042400000000001</c:v>
                </c:pt>
                <c:pt idx="4">
                  <c:v>45.324399999999997</c:v>
                </c:pt>
                <c:pt idx="5">
                  <c:v>53.021500000000003</c:v>
                </c:pt>
                <c:pt idx="6">
                  <c:v>81.856499999999997</c:v>
                </c:pt>
                <c:pt idx="7">
                  <c:v>85.787700000000001</c:v>
                </c:pt>
                <c:pt idx="8">
                  <c:v>92.260099999999994</c:v>
                </c:pt>
              </c:numCache>
            </c:numRef>
          </c:xVal>
          <c:yVal>
            <c:numRef>
              <c:f>'H7'!$C$35:$C$301</c:f>
              <c:numCache>
                <c:formatCode>General</c:formatCode>
                <c:ptCount val="267"/>
                <c:pt idx="0">
                  <c:v>1</c:v>
                </c:pt>
                <c:pt idx="1">
                  <c:v>2</c:v>
                </c:pt>
                <c:pt idx="2">
                  <c:v>3</c:v>
                </c:pt>
                <c:pt idx="3">
                  <c:v>4</c:v>
                </c:pt>
                <c:pt idx="4">
                  <c:v>5</c:v>
                </c:pt>
                <c:pt idx="5">
                  <c:v>6</c:v>
                </c:pt>
                <c:pt idx="6">
                  <c:v>7</c:v>
                </c:pt>
                <c:pt idx="7">
                  <c:v>8</c:v>
                </c:pt>
                <c:pt idx="8">
                  <c:v>9</c:v>
                </c:pt>
              </c:numCache>
            </c:numRef>
          </c:yVal>
          <c:smooth val="0"/>
          <c:extLst>
            <c:ext xmlns:c16="http://schemas.microsoft.com/office/drawing/2014/chart" uri="{C3380CC4-5D6E-409C-BE32-E72D297353CC}">
              <c16:uniqueId val="{00000000-512A-47A8-BCCC-8BE8863F46BE}"/>
            </c:ext>
          </c:extLst>
        </c:ser>
        <c:ser>
          <c:idx val="4"/>
          <c:order val="4"/>
          <c:tx>
            <c:strRef>
              <c:f>'H7'!$F$34</c:f>
              <c:strCache>
                <c:ptCount val="1"/>
                <c:pt idx="0">
                  <c:v>Basic hygiene (hospitals)</c:v>
                </c:pt>
              </c:strCache>
            </c:strRef>
          </c:tx>
          <c:spPr>
            <a:ln w="25400" cap="rnd">
              <a:noFill/>
              <a:round/>
            </a:ln>
            <a:effectLst/>
          </c:spPr>
          <c:marker>
            <c:symbol val="circle"/>
            <c:size val="8"/>
            <c:spPr>
              <a:solidFill>
                <a:srgbClr val="AB47BC"/>
              </a:solidFill>
              <a:ln w="9525">
                <a:noFill/>
              </a:ln>
              <a:effectLst/>
            </c:spPr>
          </c:marker>
          <c:xVal>
            <c:numRef>
              <c:f>'H7'!$F$35:$F$301</c:f>
              <c:numCache>
                <c:formatCode>0</c:formatCode>
                <c:ptCount val="267"/>
                <c:pt idx="0">
                  <c:v>27.692299999999999</c:v>
                </c:pt>
                <c:pt idx="1">
                  <c:v>62.895306859205768</c:v>
                </c:pt>
                <c:pt idx="2">
                  <c:v>42.753599999999999</c:v>
                </c:pt>
                <c:pt idx="3">
                  <c:v>57.554000000000002</c:v>
                </c:pt>
                <c:pt idx="4">
                  <c:v>73.75</c:v>
                </c:pt>
                <c:pt idx="5">
                  <c:v>80.21011847133758</c:v>
                </c:pt>
                <c:pt idx="6">
                  <c:v>92</c:v>
                </c:pt>
                <c:pt idx="7">
                  <c:v>96.226399999999998</c:v>
                </c:pt>
                <c:pt idx="8">
                  <c:v>97.872299999999996</c:v>
                </c:pt>
              </c:numCache>
            </c:numRef>
          </c:xVal>
          <c:yVal>
            <c:numRef>
              <c:f>'H7'!$C$35:$C$301</c:f>
              <c:numCache>
                <c:formatCode>General</c:formatCode>
                <c:ptCount val="267"/>
                <c:pt idx="0">
                  <c:v>1</c:v>
                </c:pt>
                <c:pt idx="1">
                  <c:v>2</c:v>
                </c:pt>
                <c:pt idx="2">
                  <c:v>3</c:v>
                </c:pt>
                <c:pt idx="3">
                  <c:v>4</c:v>
                </c:pt>
                <c:pt idx="4">
                  <c:v>5</c:v>
                </c:pt>
                <c:pt idx="5">
                  <c:v>6</c:v>
                </c:pt>
                <c:pt idx="6">
                  <c:v>7</c:v>
                </c:pt>
                <c:pt idx="7">
                  <c:v>8</c:v>
                </c:pt>
                <c:pt idx="8">
                  <c:v>9</c:v>
                </c:pt>
              </c:numCache>
            </c:numRef>
          </c:yVal>
          <c:smooth val="0"/>
          <c:extLst>
            <c:ext xmlns:c16="http://schemas.microsoft.com/office/drawing/2014/chart" uri="{C3380CC4-5D6E-409C-BE32-E72D297353CC}">
              <c16:uniqueId val="{00000001-512A-47A8-BCCC-8BE8863F46BE}"/>
            </c:ext>
          </c:extLst>
        </c:ser>
        <c:ser>
          <c:idx val="5"/>
          <c:order val="5"/>
          <c:tx>
            <c:strRef>
              <c:f>'H7'!$D$34</c:f>
              <c:strCache>
                <c:ptCount val="1"/>
                <c:pt idx="0">
                  <c:v>name_loc</c:v>
                </c:pt>
              </c:strCache>
            </c:strRef>
          </c:tx>
          <c:spPr>
            <a:ln w="25400" cap="rnd">
              <a:noFill/>
              <a:round/>
            </a:ln>
            <a:effectLst/>
          </c:spPr>
          <c:marker>
            <c:symbol val="circle"/>
            <c:size val="5"/>
            <c:spPr>
              <a:noFill/>
              <a:ln w="9525">
                <a:noFill/>
              </a:ln>
              <a:effectLst/>
            </c:spPr>
          </c:marker>
          <c:dLbls>
            <c:dLbl>
              <c:idx val="0"/>
              <c:tx>
                <c:rich>
                  <a:bodyPr/>
                  <a:lstStyle/>
                  <a:p>
                    <a:fld id="{0AA28E8E-04FA-421F-967D-287E46A60B6C}"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12A-47A8-BCCC-8BE8863F46BE}"/>
                </c:ext>
              </c:extLst>
            </c:dLbl>
            <c:dLbl>
              <c:idx val="1"/>
              <c:tx>
                <c:rich>
                  <a:bodyPr/>
                  <a:lstStyle/>
                  <a:p>
                    <a:fld id="{A57A8E1D-609F-4631-AEDF-08542A14A492}"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12A-47A8-BCCC-8BE8863F46BE}"/>
                </c:ext>
              </c:extLst>
            </c:dLbl>
            <c:dLbl>
              <c:idx val="2"/>
              <c:tx>
                <c:rich>
                  <a:bodyPr/>
                  <a:lstStyle/>
                  <a:p>
                    <a:fld id="{B6A68827-1021-480A-B719-1AE595C29CA4}"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12A-47A8-BCCC-8BE8863F46BE}"/>
                </c:ext>
              </c:extLst>
            </c:dLbl>
            <c:dLbl>
              <c:idx val="3"/>
              <c:tx>
                <c:rich>
                  <a:bodyPr/>
                  <a:lstStyle/>
                  <a:p>
                    <a:fld id="{DDA131EE-F59D-4CAF-BF74-9B3170F09D2D}"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12A-47A8-BCCC-8BE8863F46BE}"/>
                </c:ext>
              </c:extLst>
            </c:dLbl>
            <c:dLbl>
              <c:idx val="4"/>
              <c:tx>
                <c:rich>
                  <a:bodyPr/>
                  <a:lstStyle/>
                  <a:p>
                    <a:fld id="{647A5DAB-17E1-44DC-8D00-1CF6003800C4}"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12A-47A8-BCCC-8BE8863F46BE}"/>
                </c:ext>
              </c:extLst>
            </c:dLbl>
            <c:dLbl>
              <c:idx val="5"/>
              <c:tx>
                <c:rich>
                  <a:bodyPr/>
                  <a:lstStyle/>
                  <a:p>
                    <a:fld id="{2B23429F-B5A8-4F3E-AF80-82CB03BA204C}"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12A-47A8-BCCC-8BE8863F46BE}"/>
                </c:ext>
              </c:extLst>
            </c:dLbl>
            <c:dLbl>
              <c:idx val="6"/>
              <c:tx>
                <c:rich>
                  <a:bodyPr/>
                  <a:lstStyle/>
                  <a:p>
                    <a:fld id="{47E7BA69-2581-4D3A-8245-5EEDD87166A8}"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12A-47A8-BCCC-8BE8863F46BE}"/>
                </c:ext>
              </c:extLst>
            </c:dLbl>
            <c:dLbl>
              <c:idx val="7"/>
              <c:tx>
                <c:rich>
                  <a:bodyPr/>
                  <a:lstStyle/>
                  <a:p>
                    <a:fld id="{E3DFD720-58D3-4F99-9990-5A7D14BDA904}"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12A-47A8-BCCC-8BE8863F46BE}"/>
                </c:ext>
              </c:extLst>
            </c:dLbl>
            <c:dLbl>
              <c:idx val="8"/>
              <c:tx>
                <c:rich>
                  <a:bodyPr/>
                  <a:lstStyle/>
                  <a:p>
                    <a:fld id="{3DC9C1E5-DA9F-4F95-9688-39BD07DFA406}"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12A-47A8-BCCC-8BE8863F46BE}"/>
                </c:ext>
              </c:extLst>
            </c:dLbl>
            <c:dLbl>
              <c:idx val="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12A-47A8-BCCC-8BE8863F46BE}"/>
                </c:ext>
              </c:extLst>
            </c:dLbl>
            <c:dLbl>
              <c:idx val="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12A-47A8-BCCC-8BE8863F46BE}"/>
                </c:ext>
              </c:extLst>
            </c:dLbl>
            <c:dLbl>
              <c:idx val="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12A-47A8-BCCC-8BE8863F46BE}"/>
                </c:ext>
              </c:extLst>
            </c:dLbl>
            <c:dLbl>
              <c:idx val="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12A-47A8-BCCC-8BE8863F46BE}"/>
                </c:ext>
              </c:extLst>
            </c:dLbl>
            <c:dLbl>
              <c:idx val="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12A-47A8-BCCC-8BE8863F46BE}"/>
                </c:ext>
              </c:extLst>
            </c:dLbl>
            <c:dLbl>
              <c:idx val="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12A-47A8-BCCC-8BE8863F46BE}"/>
                </c:ext>
              </c:extLst>
            </c:dLbl>
            <c:dLbl>
              <c:idx val="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12A-47A8-BCCC-8BE8863F46BE}"/>
                </c:ext>
              </c:extLst>
            </c:dLbl>
            <c:dLbl>
              <c:idx val="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12A-47A8-BCCC-8BE8863F46BE}"/>
                </c:ext>
              </c:extLst>
            </c:dLbl>
            <c:dLbl>
              <c:idx val="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12A-47A8-BCCC-8BE8863F46BE}"/>
                </c:ext>
              </c:extLst>
            </c:dLbl>
            <c:dLbl>
              <c:idx val="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512A-47A8-BCCC-8BE8863F46BE}"/>
                </c:ext>
              </c:extLst>
            </c:dLbl>
            <c:dLbl>
              <c:idx val="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512A-47A8-BCCC-8BE8863F46BE}"/>
                </c:ext>
              </c:extLst>
            </c:dLbl>
            <c:dLbl>
              <c:idx val="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512A-47A8-BCCC-8BE8863F46BE}"/>
                </c:ext>
              </c:extLst>
            </c:dLbl>
            <c:dLbl>
              <c:idx val="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512A-47A8-BCCC-8BE8863F46BE}"/>
                </c:ext>
              </c:extLst>
            </c:dLbl>
            <c:dLbl>
              <c:idx val="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512A-47A8-BCCC-8BE8863F46BE}"/>
                </c:ext>
              </c:extLst>
            </c:dLbl>
            <c:dLbl>
              <c:idx val="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512A-47A8-BCCC-8BE8863F46BE}"/>
                </c:ext>
              </c:extLst>
            </c:dLbl>
            <c:dLbl>
              <c:idx val="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512A-47A8-BCCC-8BE8863F46BE}"/>
                </c:ext>
              </c:extLst>
            </c:dLbl>
            <c:dLbl>
              <c:idx val="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512A-47A8-BCCC-8BE8863F46BE}"/>
                </c:ext>
              </c:extLst>
            </c:dLbl>
            <c:dLbl>
              <c:idx val="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512A-47A8-BCCC-8BE8863F46BE}"/>
                </c:ext>
              </c:extLst>
            </c:dLbl>
            <c:dLbl>
              <c:idx val="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512A-47A8-BCCC-8BE8863F46BE}"/>
                </c:ext>
              </c:extLst>
            </c:dLbl>
            <c:dLbl>
              <c:idx val="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512A-47A8-BCCC-8BE8863F46BE}"/>
                </c:ext>
              </c:extLst>
            </c:dLbl>
            <c:dLbl>
              <c:idx val="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512A-47A8-BCCC-8BE8863F46BE}"/>
                </c:ext>
              </c:extLst>
            </c:dLbl>
            <c:dLbl>
              <c:idx val="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512A-47A8-BCCC-8BE8863F46BE}"/>
                </c:ext>
              </c:extLst>
            </c:dLbl>
            <c:dLbl>
              <c:idx val="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512A-47A8-BCCC-8BE8863F46BE}"/>
                </c:ext>
              </c:extLst>
            </c:dLbl>
            <c:dLbl>
              <c:idx val="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512A-47A8-BCCC-8BE8863F46BE}"/>
                </c:ext>
              </c:extLst>
            </c:dLbl>
            <c:dLbl>
              <c:idx val="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512A-47A8-BCCC-8BE8863F46BE}"/>
                </c:ext>
              </c:extLst>
            </c:dLbl>
            <c:dLbl>
              <c:idx val="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512A-47A8-BCCC-8BE8863F46BE}"/>
                </c:ext>
              </c:extLst>
            </c:dLbl>
            <c:dLbl>
              <c:idx val="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512A-47A8-BCCC-8BE8863F46BE}"/>
                </c:ext>
              </c:extLst>
            </c:dLbl>
            <c:dLbl>
              <c:idx val="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512A-47A8-BCCC-8BE8863F46BE}"/>
                </c:ext>
              </c:extLst>
            </c:dLbl>
            <c:dLbl>
              <c:idx val="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512A-47A8-BCCC-8BE8863F46BE}"/>
                </c:ext>
              </c:extLst>
            </c:dLbl>
            <c:dLbl>
              <c:idx val="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512A-47A8-BCCC-8BE8863F46BE}"/>
                </c:ext>
              </c:extLst>
            </c:dLbl>
            <c:dLbl>
              <c:idx val="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512A-47A8-BCCC-8BE8863F46BE}"/>
                </c:ext>
              </c:extLst>
            </c:dLbl>
            <c:dLbl>
              <c:idx val="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512A-47A8-BCCC-8BE8863F46BE}"/>
                </c:ext>
              </c:extLst>
            </c:dLbl>
            <c:dLbl>
              <c:idx val="4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512A-47A8-BCCC-8BE8863F46BE}"/>
                </c:ext>
              </c:extLst>
            </c:dLbl>
            <c:dLbl>
              <c:idx val="4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512A-47A8-BCCC-8BE8863F46BE}"/>
                </c:ext>
              </c:extLst>
            </c:dLbl>
            <c:dLbl>
              <c:idx val="4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512A-47A8-BCCC-8BE8863F46BE}"/>
                </c:ext>
              </c:extLst>
            </c:dLbl>
            <c:dLbl>
              <c:idx val="4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512A-47A8-BCCC-8BE8863F46BE}"/>
                </c:ext>
              </c:extLst>
            </c:dLbl>
            <c:dLbl>
              <c:idx val="4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512A-47A8-BCCC-8BE8863F46BE}"/>
                </c:ext>
              </c:extLst>
            </c:dLbl>
            <c:dLbl>
              <c:idx val="4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0-512A-47A8-BCCC-8BE8863F46BE}"/>
                </c:ext>
              </c:extLst>
            </c:dLbl>
            <c:dLbl>
              <c:idx val="4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1-512A-47A8-BCCC-8BE8863F46BE}"/>
                </c:ext>
              </c:extLst>
            </c:dLbl>
            <c:dLbl>
              <c:idx val="4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2-512A-47A8-BCCC-8BE8863F46BE}"/>
                </c:ext>
              </c:extLst>
            </c:dLbl>
            <c:dLbl>
              <c:idx val="4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3-512A-47A8-BCCC-8BE8863F46BE}"/>
                </c:ext>
              </c:extLst>
            </c:dLbl>
            <c:dLbl>
              <c:idx val="5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4-512A-47A8-BCCC-8BE8863F46BE}"/>
                </c:ext>
              </c:extLst>
            </c:dLbl>
            <c:dLbl>
              <c:idx val="5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5-512A-47A8-BCCC-8BE8863F46BE}"/>
                </c:ext>
              </c:extLst>
            </c:dLbl>
            <c:dLbl>
              <c:idx val="5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6-512A-47A8-BCCC-8BE8863F46BE}"/>
                </c:ext>
              </c:extLst>
            </c:dLbl>
            <c:dLbl>
              <c:idx val="5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7-512A-47A8-BCCC-8BE8863F46BE}"/>
                </c:ext>
              </c:extLst>
            </c:dLbl>
            <c:dLbl>
              <c:idx val="5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8-512A-47A8-BCCC-8BE8863F46BE}"/>
                </c:ext>
              </c:extLst>
            </c:dLbl>
            <c:dLbl>
              <c:idx val="5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9-512A-47A8-BCCC-8BE8863F46BE}"/>
                </c:ext>
              </c:extLst>
            </c:dLbl>
            <c:dLbl>
              <c:idx val="5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A-512A-47A8-BCCC-8BE8863F46BE}"/>
                </c:ext>
              </c:extLst>
            </c:dLbl>
            <c:dLbl>
              <c:idx val="5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B-512A-47A8-BCCC-8BE8863F46BE}"/>
                </c:ext>
              </c:extLst>
            </c:dLbl>
            <c:dLbl>
              <c:idx val="5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C-512A-47A8-BCCC-8BE8863F46BE}"/>
                </c:ext>
              </c:extLst>
            </c:dLbl>
            <c:dLbl>
              <c:idx val="5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D-512A-47A8-BCCC-8BE8863F46BE}"/>
                </c:ext>
              </c:extLst>
            </c:dLbl>
            <c:dLbl>
              <c:idx val="6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E-512A-47A8-BCCC-8BE8863F46BE}"/>
                </c:ext>
              </c:extLst>
            </c:dLbl>
            <c:dLbl>
              <c:idx val="6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F-512A-47A8-BCCC-8BE8863F46BE}"/>
                </c:ext>
              </c:extLst>
            </c:dLbl>
            <c:dLbl>
              <c:idx val="6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0-512A-47A8-BCCC-8BE8863F46BE}"/>
                </c:ext>
              </c:extLst>
            </c:dLbl>
            <c:dLbl>
              <c:idx val="6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1-512A-47A8-BCCC-8BE8863F46BE}"/>
                </c:ext>
              </c:extLst>
            </c:dLbl>
            <c:dLbl>
              <c:idx val="6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2-512A-47A8-BCCC-8BE8863F46BE}"/>
                </c:ext>
              </c:extLst>
            </c:dLbl>
            <c:dLbl>
              <c:idx val="6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3-512A-47A8-BCCC-8BE8863F46BE}"/>
                </c:ext>
              </c:extLst>
            </c:dLbl>
            <c:dLbl>
              <c:idx val="6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4-512A-47A8-BCCC-8BE8863F46BE}"/>
                </c:ext>
              </c:extLst>
            </c:dLbl>
            <c:dLbl>
              <c:idx val="6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5-512A-47A8-BCCC-8BE8863F46BE}"/>
                </c:ext>
              </c:extLst>
            </c:dLbl>
            <c:dLbl>
              <c:idx val="6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6-512A-47A8-BCCC-8BE8863F46BE}"/>
                </c:ext>
              </c:extLst>
            </c:dLbl>
            <c:dLbl>
              <c:idx val="6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7-512A-47A8-BCCC-8BE8863F46BE}"/>
                </c:ext>
              </c:extLst>
            </c:dLbl>
            <c:dLbl>
              <c:idx val="7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8-512A-47A8-BCCC-8BE8863F46BE}"/>
                </c:ext>
              </c:extLst>
            </c:dLbl>
            <c:dLbl>
              <c:idx val="7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9-512A-47A8-BCCC-8BE8863F46BE}"/>
                </c:ext>
              </c:extLst>
            </c:dLbl>
            <c:dLbl>
              <c:idx val="7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A-512A-47A8-BCCC-8BE8863F46BE}"/>
                </c:ext>
              </c:extLst>
            </c:dLbl>
            <c:dLbl>
              <c:idx val="7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B-512A-47A8-BCCC-8BE8863F46BE}"/>
                </c:ext>
              </c:extLst>
            </c:dLbl>
            <c:dLbl>
              <c:idx val="7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C-512A-47A8-BCCC-8BE8863F46BE}"/>
                </c:ext>
              </c:extLst>
            </c:dLbl>
            <c:dLbl>
              <c:idx val="7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D-512A-47A8-BCCC-8BE8863F46BE}"/>
                </c:ext>
              </c:extLst>
            </c:dLbl>
            <c:dLbl>
              <c:idx val="7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E-512A-47A8-BCCC-8BE8863F46BE}"/>
                </c:ext>
              </c:extLst>
            </c:dLbl>
            <c:dLbl>
              <c:idx val="7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F-512A-47A8-BCCC-8BE8863F46BE}"/>
                </c:ext>
              </c:extLst>
            </c:dLbl>
            <c:dLbl>
              <c:idx val="7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0-512A-47A8-BCCC-8BE8863F46BE}"/>
                </c:ext>
              </c:extLst>
            </c:dLbl>
            <c:dLbl>
              <c:idx val="7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1-512A-47A8-BCCC-8BE8863F46BE}"/>
                </c:ext>
              </c:extLst>
            </c:dLbl>
            <c:dLbl>
              <c:idx val="8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2-512A-47A8-BCCC-8BE8863F46BE}"/>
                </c:ext>
              </c:extLst>
            </c:dLbl>
            <c:dLbl>
              <c:idx val="8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3-512A-47A8-BCCC-8BE8863F46BE}"/>
                </c:ext>
              </c:extLst>
            </c:dLbl>
            <c:dLbl>
              <c:idx val="8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4-512A-47A8-BCCC-8BE8863F46BE}"/>
                </c:ext>
              </c:extLst>
            </c:dLbl>
            <c:dLbl>
              <c:idx val="8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5-512A-47A8-BCCC-8BE8863F46BE}"/>
                </c:ext>
              </c:extLst>
            </c:dLbl>
            <c:dLbl>
              <c:idx val="8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6-512A-47A8-BCCC-8BE8863F46BE}"/>
                </c:ext>
              </c:extLst>
            </c:dLbl>
            <c:dLbl>
              <c:idx val="8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7-512A-47A8-BCCC-8BE8863F46BE}"/>
                </c:ext>
              </c:extLst>
            </c:dLbl>
            <c:dLbl>
              <c:idx val="8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8-512A-47A8-BCCC-8BE8863F46BE}"/>
                </c:ext>
              </c:extLst>
            </c:dLbl>
            <c:dLbl>
              <c:idx val="8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9-512A-47A8-BCCC-8BE8863F46BE}"/>
                </c:ext>
              </c:extLst>
            </c:dLbl>
            <c:dLbl>
              <c:idx val="8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A-512A-47A8-BCCC-8BE8863F46BE}"/>
                </c:ext>
              </c:extLst>
            </c:dLbl>
            <c:dLbl>
              <c:idx val="8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B-512A-47A8-BCCC-8BE8863F46BE}"/>
                </c:ext>
              </c:extLst>
            </c:dLbl>
            <c:dLbl>
              <c:idx val="9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C-512A-47A8-BCCC-8BE8863F46BE}"/>
                </c:ext>
              </c:extLst>
            </c:dLbl>
            <c:dLbl>
              <c:idx val="9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D-512A-47A8-BCCC-8BE8863F46BE}"/>
                </c:ext>
              </c:extLst>
            </c:dLbl>
            <c:dLbl>
              <c:idx val="9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E-512A-47A8-BCCC-8BE8863F46BE}"/>
                </c:ext>
              </c:extLst>
            </c:dLbl>
            <c:dLbl>
              <c:idx val="9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F-512A-47A8-BCCC-8BE8863F46BE}"/>
                </c:ext>
              </c:extLst>
            </c:dLbl>
            <c:dLbl>
              <c:idx val="9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0-512A-47A8-BCCC-8BE8863F46BE}"/>
                </c:ext>
              </c:extLst>
            </c:dLbl>
            <c:dLbl>
              <c:idx val="9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1-512A-47A8-BCCC-8BE8863F46BE}"/>
                </c:ext>
              </c:extLst>
            </c:dLbl>
            <c:dLbl>
              <c:idx val="9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2-512A-47A8-BCCC-8BE8863F46BE}"/>
                </c:ext>
              </c:extLst>
            </c:dLbl>
            <c:dLbl>
              <c:idx val="9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3-512A-47A8-BCCC-8BE8863F46BE}"/>
                </c:ext>
              </c:extLst>
            </c:dLbl>
            <c:dLbl>
              <c:idx val="9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4-512A-47A8-BCCC-8BE8863F46BE}"/>
                </c:ext>
              </c:extLst>
            </c:dLbl>
            <c:dLbl>
              <c:idx val="9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5-512A-47A8-BCCC-8BE8863F46BE}"/>
                </c:ext>
              </c:extLst>
            </c:dLbl>
            <c:dLbl>
              <c:idx val="10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6-512A-47A8-BCCC-8BE8863F46BE}"/>
                </c:ext>
              </c:extLst>
            </c:dLbl>
            <c:dLbl>
              <c:idx val="10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7-512A-47A8-BCCC-8BE8863F46BE}"/>
                </c:ext>
              </c:extLst>
            </c:dLbl>
            <c:dLbl>
              <c:idx val="10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8-512A-47A8-BCCC-8BE8863F46BE}"/>
                </c:ext>
              </c:extLst>
            </c:dLbl>
            <c:dLbl>
              <c:idx val="10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9-512A-47A8-BCCC-8BE8863F46BE}"/>
                </c:ext>
              </c:extLst>
            </c:dLbl>
            <c:dLbl>
              <c:idx val="10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A-512A-47A8-BCCC-8BE8863F46BE}"/>
                </c:ext>
              </c:extLst>
            </c:dLbl>
            <c:dLbl>
              <c:idx val="10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B-512A-47A8-BCCC-8BE8863F46BE}"/>
                </c:ext>
              </c:extLst>
            </c:dLbl>
            <c:dLbl>
              <c:idx val="10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C-512A-47A8-BCCC-8BE8863F46BE}"/>
                </c:ext>
              </c:extLst>
            </c:dLbl>
            <c:dLbl>
              <c:idx val="10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D-512A-47A8-BCCC-8BE8863F46BE}"/>
                </c:ext>
              </c:extLst>
            </c:dLbl>
            <c:dLbl>
              <c:idx val="10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E-512A-47A8-BCCC-8BE8863F46BE}"/>
                </c:ext>
              </c:extLst>
            </c:dLbl>
            <c:dLbl>
              <c:idx val="10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F-512A-47A8-BCCC-8BE8863F46BE}"/>
                </c:ext>
              </c:extLst>
            </c:dLbl>
            <c:dLbl>
              <c:idx val="1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0-512A-47A8-BCCC-8BE8863F46BE}"/>
                </c:ext>
              </c:extLst>
            </c:dLbl>
            <c:dLbl>
              <c:idx val="1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1-512A-47A8-BCCC-8BE8863F46BE}"/>
                </c:ext>
              </c:extLst>
            </c:dLbl>
            <c:dLbl>
              <c:idx val="1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2-512A-47A8-BCCC-8BE8863F46BE}"/>
                </c:ext>
              </c:extLst>
            </c:dLbl>
            <c:dLbl>
              <c:idx val="1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3-512A-47A8-BCCC-8BE8863F46BE}"/>
                </c:ext>
              </c:extLst>
            </c:dLbl>
            <c:dLbl>
              <c:idx val="1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4-512A-47A8-BCCC-8BE8863F46BE}"/>
                </c:ext>
              </c:extLst>
            </c:dLbl>
            <c:dLbl>
              <c:idx val="1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5-512A-47A8-BCCC-8BE8863F46BE}"/>
                </c:ext>
              </c:extLst>
            </c:dLbl>
            <c:dLbl>
              <c:idx val="1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6-512A-47A8-BCCC-8BE8863F46BE}"/>
                </c:ext>
              </c:extLst>
            </c:dLbl>
            <c:dLbl>
              <c:idx val="1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7-512A-47A8-BCCC-8BE8863F46BE}"/>
                </c:ext>
              </c:extLst>
            </c:dLbl>
            <c:dLbl>
              <c:idx val="1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8-512A-47A8-BCCC-8BE8863F46BE}"/>
                </c:ext>
              </c:extLst>
            </c:dLbl>
            <c:dLbl>
              <c:idx val="1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9-512A-47A8-BCCC-8BE8863F46BE}"/>
                </c:ext>
              </c:extLst>
            </c:dLbl>
            <c:dLbl>
              <c:idx val="1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A-512A-47A8-BCCC-8BE8863F46BE}"/>
                </c:ext>
              </c:extLst>
            </c:dLbl>
            <c:dLbl>
              <c:idx val="1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B-512A-47A8-BCCC-8BE8863F46BE}"/>
                </c:ext>
              </c:extLst>
            </c:dLbl>
            <c:dLbl>
              <c:idx val="1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C-512A-47A8-BCCC-8BE8863F46BE}"/>
                </c:ext>
              </c:extLst>
            </c:dLbl>
            <c:dLbl>
              <c:idx val="1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D-512A-47A8-BCCC-8BE8863F46BE}"/>
                </c:ext>
              </c:extLst>
            </c:dLbl>
            <c:dLbl>
              <c:idx val="1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E-512A-47A8-BCCC-8BE8863F46BE}"/>
                </c:ext>
              </c:extLst>
            </c:dLbl>
            <c:dLbl>
              <c:idx val="1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F-512A-47A8-BCCC-8BE8863F46BE}"/>
                </c:ext>
              </c:extLst>
            </c:dLbl>
            <c:dLbl>
              <c:idx val="1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0-512A-47A8-BCCC-8BE8863F46BE}"/>
                </c:ext>
              </c:extLst>
            </c:dLbl>
            <c:dLbl>
              <c:idx val="1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1-512A-47A8-BCCC-8BE8863F46BE}"/>
                </c:ext>
              </c:extLst>
            </c:dLbl>
            <c:dLbl>
              <c:idx val="1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2-512A-47A8-BCCC-8BE8863F46BE}"/>
                </c:ext>
              </c:extLst>
            </c:dLbl>
            <c:dLbl>
              <c:idx val="1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3-512A-47A8-BCCC-8BE8863F46BE}"/>
                </c:ext>
              </c:extLst>
            </c:dLbl>
            <c:dLbl>
              <c:idx val="1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4-512A-47A8-BCCC-8BE8863F46BE}"/>
                </c:ext>
              </c:extLst>
            </c:dLbl>
            <c:dLbl>
              <c:idx val="1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5-512A-47A8-BCCC-8BE8863F46BE}"/>
                </c:ext>
              </c:extLst>
            </c:dLbl>
            <c:dLbl>
              <c:idx val="1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6-512A-47A8-BCCC-8BE8863F46BE}"/>
                </c:ext>
              </c:extLst>
            </c:dLbl>
            <c:dLbl>
              <c:idx val="1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7-512A-47A8-BCCC-8BE8863F46BE}"/>
                </c:ext>
              </c:extLst>
            </c:dLbl>
            <c:dLbl>
              <c:idx val="1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8-512A-47A8-BCCC-8BE8863F46BE}"/>
                </c:ext>
              </c:extLst>
            </c:dLbl>
            <c:dLbl>
              <c:idx val="1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9-512A-47A8-BCCC-8BE8863F46BE}"/>
                </c:ext>
              </c:extLst>
            </c:dLbl>
            <c:dLbl>
              <c:idx val="1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A-512A-47A8-BCCC-8BE8863F46BE}"/>
                </c:ext>
              </c:extLst>
            </c:dLbl>
            <c:dLbl>
              <c:idx val="1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B-512A-47A8-BCCC-8BE8863F46BE}"/>
                </c:ext>
              </c:extLst>
            </c:dLbl>
            <c:dLbl>
              <c:idx val="1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C-512A-47A8-BCCC-8BE8863F46BE}"/>
                </c:ext>
              </c:extLst>
            </c:dLbl>
            <c:dLbl>
              <c:idx val="1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D-512A-47A8-BCCC-8BE8863F46BE}"/>
                </c:ext>
              </c:extLst>
            </c:dLbl>
            <c:dLbl>
              <c:idx val="1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E-512A-47A8-BCCC-8BE8863F46BE}"/>
                </c:ext>
              </c:extLst>
            </c:dLbl>
            <c:dLbl>
              <c:idx val="14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F-512A-47A8-BCCC-8BE8863F46BE}"/>
                </c:ext>
              </c:extLst>
            </c:dLbl>
            <c:dLbl>
              <c:idx val="14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0-512A-47A8-BCCC-8BE8863F46BE}"/>
                </c:ext>
              </c:extLst>
            </c:dLbl>
            <c:dLbl>
              <c:idx val="14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1-512A-47A8-BCCC-8BE8863F46BE}"/>
                </c:ext>
              </c:extLst>
            </c:dLbl>
            <c:dLbl>
              <c:idx val="14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2-512A-47A8-BCCC-8BE8863F46BE}"/>
                </c:ext>
              </c:extLst>
            </c:dLbl>
            <c:dLbl>
              <c:idx val="14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3-512A-47A8-BCCC-8BE8863F46BE}"/>
                </c:ext>
              </c:extLst>
            </c:dLbl>
            <c:dLbl>
              <c:idx val="14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4-512A-47A8-BCCC-8BE8863F46BE}"/>
                </c:ext>
              </c:extLst>
            </c:dLbl>
            <c:dLbl>
              <c:idx val="14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5-512A-47A8-BCCC-8BE8863F46BE}"/>
                </c:ext>
              </c:extLst>
            </c:dLbl>
            <c:dLbl>
              <c:idx val="14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6-512A-47A8-BCCC-8BE8863F46BE}"/>
                </c:ext>
              </c:extLst>
            </c:dLbl>
            <c:dLbl>
              <c:idx val="14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7-512A-47A8-BCCC-8BE8863F46BE}"/>
                </c:ext>
              </c:extLst>
            </c:dLbl>
            <c:dLbl>
              <c:idx val="15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8-512A-47A8-BCCC-8BE8863F46BE}"/>
                </c:ext>
              </c:extLst>
            </c:dLbl>
            <c:dLbl>
              <c:idx val="15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9-512A-47A8-BCCC-8BE8863F46BE}"/>
                </c:ext>
              </c:extLst>
            </c:dLbl>
            <c:dLbl>
              <c:idx val="15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A-512A-47A8-BCCC-8BE8863F46BE}"/>
                </c:ext>
              </c:extLst>
            </c:dLbl>
            <c:dLbl>
              <c:idx val="15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B-512A-47A8-BCCC-8BE8863F46BE}"/>
                </c:ext>
              </c:extLst>
            </c:dLbl>
            <c:dLbl>
              <c:idx val="15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C-512A-47A8-BCCC-8BE8863F46BE}"/>
                </c:ext>
              </c:extLst>
            </c:dLbl>
            <c:dLbl>
              <c:idx val="15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D-512A-47A8-BCCC-8BE8863F46BE}"/>
                </c:ext>
              </c:extLst>
            </c:dLbl>
            <c:dLbl>
              <c:idx val="15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E-512A-47A8-BCCC-8BE8863F46BE}"/>
                </c:ext>
              </c:extLst>
            </c:dLbl>
            <c:dLbl>
              <c:idx val="15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F-512A-47A8-BCCC-8BE8863F46BE}"/>
                </c:ext>
              </c:extLst>
            </c:dLbl>
            <c:dLbl>
              <c:idx val="15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0-512A-47A8-BCCC-8BE8863F46BE}"/>
                </c:ext>
              </c:extLst>
            </c:dLbl>
            <c:dLbl>
              <c:idx val="15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1-512A-47A8-BCCC-8BE8863F46BE}"/>
                </c:ext>
              </c:extLst>
            </c:dLbl>
            <c:dLbl>
              <c:idx val="16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2-512A-47A8-BCCC-8BE8863F46BE}"/>
                </c:ext>
              </c:extLst>
            </c:dLbl>
            <c:dLbl>
              <c:idx val="16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3-512A-47A8-BCCC-8BE8863F46BE}"/>
                </c:ext>
              </c:extLst>
            </c:dLbl>
            <c:dLbl>
              <c:idx val="16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4-512A-47A8-BCCC-8BE8863F46BE}"/>
                </c:ext>
              </c:extLst>
            </c:dLbl>
            <c:dLbl>
              <c:idx val="16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5-512A-47A8-BCCC-8BE8863F46BE}"/>
                </c:ext>
              </c:extLst>
            </c:dLbl>
            <c:dLbl>
              <c:idx val="16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6-512A-47A8-BCCC-8BE8863F46BE}"/>
                </c:ext>
              </c:extLst>
            </c:dLbl>
            <c:dLbl>
              <c:idx val="16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7-512A-47A8-BCCC-8BE8863F46BE}"/>
                </c:ext>
              </c:extLst>
            </c:dLbl>
            <c:dLbl>
              <c:idx val="16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8-512A-47A8-BCCC-8BE8863F46BE}"/>
                </c:ext>
              </c:extLst>
            </c:dLbl>
            <c:dLbl>
              <c:idx val="16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9-512A-47A8-BCCC-8BE8863F46BE}"/>
                </c:ext>
              </c:extLst>
            </c:dLbl>
            <c:dLbl>
              <c:idx val="16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A-512A-47A8-BCCC-8BE8863F46BE}"/>
                </c:ext>
              </c:extLst>
            </c:dLbl>
            <c:dLbl>
              <c:idx val="16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B-512A-47A8-BCCC-8BE8863F46BE}"/>
                </c:ext>
              </c:extLst>
            </c:dLbl>
            <c:dLbl>
              <c:idx val="17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C-512A-47A8-BCCC-8BE8863F46BE}"/>
                </c:ext>
              </c:extLst>
            </c:dLbl>
            <c:dLbl>
              <c:idx val="17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D-512A-47A8-BCCC-8BE8863F46BE}"/>
                </c:ext>
              </c:extLst>
            </c:dLbl>
            <c:dLbl>
              <c:idx val="17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E-512A-47A8-BCCC-8BE8863F46BE}"/>
                </c:ext>
              </c:extLst>
            </c:dLbl>
            <c:dLbl>
              <c:idx val="17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F-512A-47A8-BCCC-8BE8863F46BE}"/>
                </c:ext>
              </c:extLst>
            </c:dLbl>
            <c:dLbl>
              <c:idx val="17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0-512A-47A8-BCCC-8BE8863F46BE}"/>
                </c:ext>
              </c:extLst>
            </c:dLbl>
            <c:dLbl>
              <c:idx val="17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1-512A-47A8-BCCC-8BE8863F46BE}"/>
                </c:ext>
              </c:extLst>
            </c:dLbl>
            <c:dLbl>
              <c:idx val="17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2-512A-47A8-BCCC-8BE8863F46BE}"/>
                </c:ext>
              </c:extLst>
            </c:dLbl>
            <c:dLbl>
              <c:idx val="17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3-512A-47A8-BCCC-8BE8863F46BE}"/>
                </c:ext>
              </c:extLst>
            </c:dLbl>
            <c:dLbl>
              <c:idx val="17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4-512A-47A8-BCCC-8BE8863F46BE}"/>
                </c:ext>
              </c:extLst>
            </c:dLbl>
            <c:dLbl>
              <c:idx val="17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5-512A-47A8-BCCC-8BE8863F46BE}"/>
                </c:ext>
              </c:extLst>
            </c:dLbl>
            <c:dLbl>
              <c:idx val="18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6-512A-47A8-BCCC-8BE8863F46BE}"/>
                </c:ext>
              </c:extLst>
            </c:dLbl>
            <c:dLbl>
              <c:idx val="18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7-512A-47A8-BCCC-8BE8863F46BE}"/>
                </c:ext>
              </c:extLst>
            </c:dLbl>
            <c:dLbl>
              <c:idx val="18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8-512A-47A8-BCCC-8BE8863F46BE}"/>
                </c:ext>
              </c:extLst>
            </c:dLbl>
            <c:dLbl>
              <c:idx val="18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9-512A-47A8-BCCC-8BE8863F46BE}"/>
                </c:ext>
              </c:extLst>
            </c:dLbl>
            <c:dLbl>
              <c:idx val="18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A-512A-47A8-BCCC-8BE8863F46BE}"/>
                </c:ext>
              </c:extLst>
            </c:dLbl>
            <c:dLbl>
              <c:idx val="18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B-512A-47A8-BCCC-8BE8863F46BE}"/>
                </c:ext>
              </c:extLst>
            </c:dLbl>
            <c:dLbl>
              <c:idx val="18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C-512A-47A8-BCCC-8BE8863F46BE}"/>
                </c:ext>
              </c:extLst>
            </c:dLbl>
            <c:dLbl>
              <c:idx val="18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D-512A-47A8-BCCC-8BE8863F46BE}"/>
                </c:ext>
              </c:extLst>
            </c:dLbl>
            <c:dLbl>
              <c:idx val="18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E-512A-47A8-BCCC-8BE8863F46BE}"/>
                </c:ext>
              </c:extLst>
            </c:dLbl>
            <c:dLbl>
              <c:idx val="18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F-512A-47A8-BCCC-8BE8863F46BE}"/>
                </c:ext>
              </c:extLst>
            </c:dLbl>
            <c:dLbl>
              <c:idx val="19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0-512A-47A8-BCCC-8BE8863F46BE}"/>
                </c:ext>
              </c:extLst>
            </c:dLbl>
            <c:dLbl>
              <c:idx val="19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1-512A-47A8-BCCC-8BE8863F46BE}"/>
                </c:ext>
              </c:extLst>
            </c:dLbl>
            <c:dLbl>
              <c:idx val="19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2-512A-47A8-BCCC-8BE8863F46BE}"/>
                </c:ext>
              </c:extLst>
            </c:dLbl>
            <c:dLbl>
              <c:idx val="19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3-512A-47A8-BCCC-8BE8863F46BE}"/>
                </c:ext>
              </c:extLst>
            </c:dLbl>
            <c:dLbl>
              <c:idx val="19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4-512A-47A8-BCCC-8BE8863F46BE}"/>
                </c:ext>
              </c:extLst>
            </c:dLbl>
            <c:dLbl>
              <c:idx val="19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5-512A-47A8-BCCC-8BE8863F46BE}"/>
                </c:ext>
              </c:extLst>
            </c:dLbl>
            <c:dLbl>
              <c:idx val="19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6-512A-47A8-BCCC-8BE8863F46BE}"/>
                </c:ext>
              </c:extLst>
            </c:dLbl>
            <c:dLbl>
              <c:idx val="19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7-512A-47A8-BCCC-8BE8863F46BE}"/>
                </c:ext>
              </c:extLst>
            </c:dLbl>
            <c:dLbl>
              <c:idx val="19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8-512A-47A8-BCCC-8BE8863F46BE}"/>
                </c:ext>
              </c:extLst>
            </c:dLbl>
            <c:dLbl>
              <c:idx val="19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9-512A-47A8-BCCC-8BE8863F46BE}"/>
                </c:ext>
              </c:extLst>
            </c:dLbl>
            <c:dLbl>
              <c:idx val="20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A-512A-47A8-BCCC-8BE8863F46BE}"/>
                </c:ext>
              </c:extLst>
            </c:dLbl>
            <c:dLbl>
              <c:idx val="20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B-512A-47A8-BCCC-8BE8863F46BE}"/>
                </c:ext>
              </c:extLst>
            </c:dLbl>
            <c:dLbl>
              <c:idx val="20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C-512A-47A8-BCCC-8BE8863F46BE}"/>
                </c:ext>
              </c:extLst>
            </c:dLbl>
            <c:dLbl>
              <c:idx val="20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D-512A-47A8-BCCC-8BE8863F46BE}"/>
                </c:ext>
              </c:extLst>
            </c:dLbl>
            <c:dLbl>
              <c:idx val="20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E-512A-47A8-BCCC-8BE8863F46BE}"/>
                </c:ext>
              </c:extLst>
            </c:dLbl>
            <c:dLbl>
              <c:idx val="20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F-512A-47A8-BCCC-8BE8863F46BE}"/>
                </c:ext>
              </c:extLst>
            </c:dLbl>
            <c:dLbl>
              <c:idx val="20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0-512A-47A8-BCCC-8BE8863F46BE}"/>
                </c:ext>
              </c:extLst>
            </c:dLbl>
            <c:dLbl>
              <c:idx val="20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1-512A-47A8-BCCC-8BE8863F46BE}"/>
                </c:ext>
              </c:extLst>
            </c:dLbl>
            <c:dLbl>
              <c:idx val="20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2-512A-47A8-BCCC-8BE8863F46BE}"/>
                </c:ext>
              </c:extLst>
            </c:dLbl>
            <c:dLbl>
              <c:idx val="20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3-512A-47A8-BCCC-8BE8863F46BE}"/>
                </c:ext>
              </c:extLst>
            </c:dLbl>
            <c:dLbl>
              <c:idx val="2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4-512A-47A8-BCCC-8BE8863F46BE}"/>
                </c:ext>
              </c:extLst>
            </c:dLbl>
            <c:dLbl>
              <c:idx val="2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5-512A-47A8-BCCC-8BE8863F46BE}"/>
                </c:ext>
              </c:extLst>
            </c:dLbl>
            <c:dLbl>
              <c:idx val="2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6-512A-47A8-BCCC-8BE8863F46BE}"/>
                </c:ext>
              </c:extLst>
            </c:dLbl>
            <c:dLbl>
              <c:idx val="2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7-512A-47A8-BCCC-8BE8863F46BE}"/>
                </c:ext>
              </c:extLst>
            </c:dLbl>
            <c:dLbl>
              <c:idx val="2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8-512A-47A8-BCCC-8BE8863F46BE}"/>
                </c:ext>
              </c:extLst>
            </c:dLbl>
            <c:dLbl>
              <c:idx val="2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9-512A-47A8-BCCC-8BE8863F46BE}"/>
                </c:ext>
              </c:extLst>
            </c:dLbl>
            <c:dLbl>
              <c:idx val="2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A-512A-47A8-BCCC-8BE8863F46BE}"/>
                </c:ext>
              </c:extLst>
            </c:dLbl>
            <c:dLbl>
              <c:idx val="2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B-512A-47A8-BCCC-8BE8863F46BE}"/>
                </c:ext>
              </c:extLst>
            </c:dLbl>
            <c:dLbl>
              <c:idx val="2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C-512A-47A8-BCCC-8BE8863F46BE}"/>
                </c:ext>
              </c:extLst>
            </c:dLbl>
            <c:dLbl>
              <c:idx val="2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D-512A-47A8-BCCC-8BE8863F46BE}"/>
                </c:ext>
              </c:extLst>
            </c:dLbl>
            <c:dLbl>
              <c:idx val="2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E-512A-47A8-BCCC-8BE8863F46BE}"/>
                </c:ext>
              </c:extLst>
            </c:dLbl>
            <c:dLbl>
              <c:idx val="2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F-512A-47A8-BCCC-8BE8863F46BE}"/>
                </c:ext>
              </c:extLst>
            </c:dLbl>
            <c:dLbl>
              <c:idx val="2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0-512A-47A8-BCCC-8BE8863F46BE}"/>
                </c:ext>
              </c:extLst>
            </c:dLbl>
            <c:dLbl>
              <c:idx val="2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1-512A-47A8-BCCC-8BE8863F46BE}"/>
                </c:ext>
              </c:extLst>
            </c:dLbl>
            <c:dLbl>
              <c:idx val="2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2-512A-47A8-BCCC-8BE8863F46BE}"/>
                </c:ext>
              </c:extLst>
            </c:dLbl>
            <c:dLbl>
              <c:idx val="2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3-512A-47A8-BCCC-8BE8863F46BE}"/>
                </c:ext>
              </c:extLst>
            </c:dLbl>
            <c:dLbl>
              <c:idx val="2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4-512A-47A8-BCCC-8BE8863F46BE}"/>
                </c:ext>
              </c:extLst>
            </c:dLbl>
            <c:dLbl>
              <c:idx val="2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5-512A-47A8-BCCC-8BE8863F46BE}"/>
                </c:ext>
              </c:extLst>
            </c:dLbl>
            <c:dLbl>
              <c:idx val="2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6-512A-47A8-BCCC-8BE8863F46BE}"/>
                </c:ext>
              </c:extLst>
            </c:dLbl>
            <c:dLbl>
              <c:idx val="2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7-512A-47A8-BCCC-8BE8863F46BE}"/>
                </c:ext>
              </c:extLst>
            </c:dLbl>
            <c:dLbl>
              <c:idx val="2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8-512A-47A8-BCCC-8BE8863F46BE}"/>
                </c:ext>
              </c:extLst>
            </c:dLbl>
            <c:dLbl>
              <c:idx val="2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9-512A-47A8-BCCC-8BE8863F46BE}"/>
                </c:ext>
              </c:extLst>
            </c:dLbl>
            <c:dLbl>
              <c:idx val="2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A-512A-47A8-BCCC-8BE8863F46BE}"/>
                </c:ext>
              </c:extLst>
            </c:dLbl>
            <c:dLbl>
              <c:idx val="2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B-512A-47A8-BCCC-8BE8863F46BE}"/>
                </c:ext>
              </c:extLst>
            </c:dLbl>
            <c:dLbl>
              <c:idx val="2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C-512A-47A8-BCCC-8BE8863F46BE}"/>
                </c:ext>
              </c:extLst>
            </c:dLbl>
            <c:dLbl>
              <c:idx val="2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D-512A-47A8-BCCC-8BE8863F46BE}"/>
                </c:ext>
              </c:extLst>
            </c:dLbl>
            <c:dLbl>
              <c:idx val="2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E-512A-47A8-BCCC-8BE8863F46BE}"/>
                </c:ext>
              </c:extLst>
            </c:dLbl>
            <c:dLbl>
              <c:idx val="2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F-512A-47A8-BCCC-8BE8863F46BE}"/>
                </c:ext>
              </c:extLst>
            </c:dLbl>
            <c:dLbl>
              <c:idx val="2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0-512A-47A8-BCCC-8BE8863F46BE}"/>
                </c:ext>
              </c:extLst>
            </c:dLbl>
            <c:dLbl>
              <c:idx val="2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1-512A-47A8-BCCC-8BE8863F46BE}"/>
                </c:ext>
              </c:extLst>
            </c:dLbl>
            <c:dLbl>
              <c:idx val="2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2-512A-47A8-BCCC-8BE8863F46BE}"/>
                </c:ext>
              </c:extLst>
            </c:dLbl>
            <c:dLbl>
              <c:idx val="24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3-512A-47A8-BCCC-8BE8863F46BE}"/>
                </c:ext>
              </c:extLst>
            </c:dLbl>
            <c:dLbl>
              <c:idx val="24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4-512A-47A8-BCCC-8BE8863F46BE}"/>
                </c:ext>
              </c:extLst>
            </c:dLbl>
            <c:dLbl>
              <c:idx val="24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5-512A-47A8-BCCC-8BE8863F46BE}"/>
                </c:ext>
              </c:extLst>
            </c:dLbl>
            <c:dLbl>
              <c:idx val="24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6-512A-47A8-BCCC-8BE8863F46BE}"/>
                </c:ext>
              </c:extLst>
            </c:dLbl>
            <c:dLbl>
              <c:idx val="24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7-512A-47A8-BCCC-8BE8863F46BE}"/>
                </c:ext>
              </c:extLst>
            </c:dLbl>
            <c:dLbl>
              <c:idx val="24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8-512A-47A8-BCCC-8BE8863F46BE}"/>
                </c:ext>
              </c:extLst>
            </c:dLbl>
            <c:dLbl>
              <c:idx val="24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9-512A-47A8-BCCC-8BE8863F46BE}"/>
                </c:ext>
              </c:extLst>
            </c:dLbl>
            <c:dLbl>
              <c:idx val="24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A-512A-47A8-BCCC-8BE8863F46BE}"/>
                </c:ext>
              </c:extLst>
            </c:dLbl>
            <c:dLbl>
              <c:idx val="24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B-512A-47A8-BCCC-8BE8863F46BE}"/>
                </c:ext>
              </c:extLst>
            </c:dLbl>
            <c:dLbl>
              <c:idx val="25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C-512A-47A8-BCCC-8BE8863F46BE}"/>
                </c:ext>
              </c:extLst>
            </c:dLbl>
            <c:dLbl>
              <c:idx val="25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D-512A-47A8-BCCC-8BE8863F46BE}"/>
                </c:ext>
              </c:extLst>
            </c:dLbl>
            <c:dLbl>
              <c:idx val="25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E-512A-47A8-BCCC-8BE8863F46BE}"/>
                </c:ext>
              </c:extLst>
            </c:dLbl>
            <c:dLbl>
              <c:idx val="25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F-512A-47A8-BCCC-8BE8863F46BE}"/>
                </c:ext>
              </c:extLst>
            </c:dLbl>
            <c:dLbl>
              <c:idx val="25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0-512A-47A8-BCCC-8BE8863F46BE}"/>
                </c:ext>
              </c:extLst>
            </c:dLbl>
            <c:dLbl>
              <c:idx val="25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1-512A-47A8-BCCC-8BE8863F46BE}"/>
                </c:ext>
              </c:extLst>
            </c:dLbl>
            <c:dLbl>
              <c:idx val="25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2-512A-47A8-BCCC-8BE8863F46BE}"/>
                </c:ext>
              </c:extLst>
            </c:dLbl>
            <c:dLbl>
              <c:idx val="25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3-512A-47A8-BCCC-8BE8863F46BE}"/>
                </c:ext>
              </c:extLst>
            </c:dLbl>
            <c:dLbl>
              <c:idx val="25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4-512A-47A8-BCCC-8BE8863F46BE}"/>
                </c:ext>
              </c:extLst>
            </c:dLbl>
            <c:dLbl>
              <c:idx val="25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5-512A-47A8-BCCC-8BE8863F46BE}"/>
                </c:ext>
              </c:extLst>
            </c:dLbl>
            <c:dLbl>
              <c:idx val="26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6-512A-47A8-BCCC-8BE8863F46BE}"/>
                </c:ext>
              </c:extLst>
            </c:dLbl>
            <c:dLbl>
              <c:idx val="26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7-512A-47A8-BCCC-8BE8863F46BE}"/>
                </c:ext>
              </c:extLst>
            </c:dLbl>
            <c:dLbl>
              <c:idx val="26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8-512A-47A8-BCCC-8BE8863F46BE}"/>
                </c:ext>
              </c:extLst>
            </c:dLbl>
            <c:dLbl>
              <c:idx val="26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9-512A-47A8-BCCC-8BE8863F46BE}"/>
                </c:ext>
              </c:extLst>
            </c:dLbl>
            <c:dLbl>
              <c:idx val="26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A-512A-47A8-BCCC-8BE8863F46BE}"/>
                </c:ext>
              </c:extLst>
            </c:dLbl>
            <c:dLbl>
              <c:idx val="26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B-512A-47A8-BCCC-8BE8863F46BE}"/>
                </c:ext>
              </c:extLst>
            </c:dLbl>
            <c:dLbl>
              <c:idx val="26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C-512A-47A8-BCCC-8BE8863F46BE}"/>
                </c:ext>
              </c:extLst>
            </c:dLbl>
            <c:spPr>
              <a:noFill/>
              <a:ln>
                <a:noFill/>
              </a:ln>
              <a:effectLst/>
            </c:spPr>
            <c:txPr>
              <a:bodyPr rot="0" spcFirstLastPara="1" vertOverflow="ellipsis" vert="horz" wrap="non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xVal>
            <c:numRef>
              <c:f>'H7'!$D$35:$D$301</c:f>
              <c:numCache>
                <c:formatCode>General</c:formatCode>
                <c:ptCount val="267"/>
                <c:pt idx="0">
                  <c:v>0</c:v>
                </c:pt>
                <c:pt idx="1">
                  <c:v>0</c:v>
                </c:pt>
                <c:pt idx="2">
                  <c:v>0</c:v>
                </c:pt>
                <c:pt idx="3">
                  <c:v>0</c:v>
                </c:pt>
                <c:pt idx="4">
                  <c:v>0</c:v>
                </c:pt>
                <c:pt idx="5">
                  <c:v>0</c:v>
                </c:pt>
                <c:pt idx="6">
                  <c:v>0</c:v>
                </c:pt>
                <c:pt idx="7">
                  <c:v>0</c:v>
                </c:pt>
                <c:pt idx="8">
                  <c:v>0</c:v>
                </c:pt>
              </c:numCache>
            </c:numRef>
          </c:xVal>
          <c:yVal>
            <c:numRef>
              <c:f>'H7'!$C$35:$C$301</c:f>
              <c:numCache>
                <c:formatCode>General</c:formatCode>
                <c:ptCount val="267"/>
                <c:pt idx="0">
                  <c:v>1</c:v>
                </c:pt>
                <c:pt idx="1">
                  <c:v>2</c:v>
                </c:pt>
                <c:pt idx="2">
                  <c:v>3</c:v>
                </c:pt>
                <c:pt idx="3">
                  <c:v>4</c:v>
                </c:pt>
                <c:pt idx="4">
                  <c:v>5</c:v>
                </c:pt>
                <c:pt idx="5">
                  <c:v>6</c:v>
                </c:pt>
                <c:pt idx="6">
                  <c:v>7</c:v>
                </c:pt>
                <c:pt idx="7">
                  <c:v>8</c:v>
                </c:pt>
                <c:pt idx="8">
                  <c:v>9</c:v>
                </c:pt>
              </c:numCache>
            </c:numRef>
          </c:yVal>
          <c:smooth val="0"/>
          <c:extLst>
            <c:ext xmlns:c15="http://schemas.microsoft.com/office/drawing/2012/chart" uri="{02D57815-91ED-43cb-92C2-25804820EDAC}">
              <c15:datalabelsRange>
                <c15:f>'H7'!$A$35:$A$301</c15:f>
                <c15:dlblRangeCache>
                  <c:ptCount val="267"/>
                  <c:pt idx="0">
                    <c:v>Sudan</c:v>
                  </c:pt>
                  <c:pt idx="1">
                    <c:v>Yemen</c:v>
                  </c:pt>
                  <c:pt idx="2">
                    <c:v>Morocco</c:v>
                  </c:pt>
                  <c:pt idx="3">
                    <c:v>Somalia</c:v>
                  </c:pt>
                  <c:pt idx="4">
                    <c:v>Iraq</c:v>
                  </c:pt>
                  <c:pt idx="5">
                    <c:v>Pakistan</c:v>
                  </c:pt>
                  <c:pt idx="6">
                    <c:v>Syrian Arab Republic</c:v>
                  </c:pt>
                  <c:pt idx="7">
                    <c:v>occupied Palestinian territories</c:v>
                  </c:pt>
                  <c:pt idx="8">
                    <c:v>Iran (Islamic Republic of)</c:v>
                  </c:pt>
                </c15:dlblRangeCache>
              </c15:datalabelsRange>
            </c:ext>
            <c:ext xmlns:c16="http://schemas.microsoft.com/office/drawing/2014/chart" uri="{C3380CC4-5D6E-409C-BE32-E72D297353CC}">
              <c16:uniqueId val="{0000010D-512A-47A8-BCCC-8BE8863F46BE}"/>
            </c:ext>
          </c:extLst>
        </c:ser>
        <c:ser>
          <c:idx val="6"/>
          <c:order val="6"/>
          <c:tx>
            <c:strRef>
              <c:f>'H7'!$G$34</c:f>
              <c:strCache>
                <c:ptCount val="1"/>
                <c:pt idx="0">
                  <c:v>Midpoint</c:v>
                </c:pt>
              </c:strCache>
            </c:strRef>
          </c:tx>
          <c:spPr>
            <a:ln w="25400" cap="rnd">
              <a:noFill/>
              <a:round/>
            </a:ln>
            <a:effectLst/>
          </c:spPr>
          <c:marker>
            <c:symbol val="circle"/>
            <c:size val="5"/>
            <c:spPr>
              <a:noFill/>
              <a:ln w="9525">
                <a:noFill/>
              </a:ln>
              <a:effectLst/>
            </c:spPr>
          </c:marker>
          <c:errBars>
            <c:errDir val="x"/>
            <c:errBarType val="both"/>
            <c:errValType val="cust"/>
            <c:noEndCap val="1"/>
            <c:plus>
              <c:numRef>
                <c:f>'H7'!$I$35:$I$301</c:f>
                <c:numCache>
                  <c:formatCode>General</c:formatCode>
                  <c:ptCount val="267"/>
                  <c:pt idx="0">
                    <c:v>6.4387499999999989</c:v>
                  </c:pt>
                  <c:pt idx="1">
                    <c:v>18.792681410661856</c:v>
                  </c:pt>
                  <c:pt idx="2">
                    <c:v>6.8120499999999993</c:v>
                  </c:pt>
                  <c:pt idx="3">
                    <c:v>10.755800000000001</c:v>
                  </c:pt>
                  <c:pt idx="4">
                    <c:v>14.212800000000001</c:v>
                  </c:pt>
                  <c:pt idx="5">
                    <c:v>13.594309235668788</c:v>
                  </c:pt>
                  <c:pt idx="6">
                    <c:v>5.0717500000000086</c:v>
                  </c:pt>
                  <c:pt idx="7">
                    <c:v>5.2193500000000057</c:v>
                  </c:pt>
                  <c:pt idx="8">
                    <c:v>2.8061000000000007</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plus>
            <c:minus>
              <c:numRef>
                <c:f>'H7'!$H$35:$H$301</c:f>
                <c:numCache>
                  <c:formatCode>General</c:formatCode>
                  <c:ptCount val="267"/>
                  <c:pt idx="0">
                    <c:v>6.4387500000000006</c:v>
                  </c:pt>
                  <c:pt idx="1">
                    <c:v>18.79268141066186</c:v>
                  </c:pt>
                  <c:pt idx="2">
                    <c:v>6.8120499999999993</c:v>
                  </c:pt>
                  <c:pt idx="3">
                    <c:v>10.755800000000001</c:v>
                  </c:pt>
                  <c:pt idx="4">
                    <c:v>14.212800000000001</c:v>
                  </c:pt>
                  <c:pt idx="5">
                    <c:v>13.594309235668788</c:v>
                  </c:pt>
                  <c:pt idx="6">
                    <c:v>5.0717499999999944</c:v>
                  </c:pt>
                  <c:pt idx="7">
                    <c:v>5.2193499999999915</c:v>
                  </c:pt>
                  <c:pt idx="8">
                    <c:v>2.8061000000000007</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minus>
            <c:spPr>
              <a:noFill/>
              <a:ln w="9525" cap="flat" cmpd="sng" algn="ctr">
                <a:solidFill>
                  <a:schemeClr val="bg1">
                    <a:lumMod val="75000"/>
                  </a:schemeClr>
                </a:solidFill>
                <a:round/>
              </a:ln>
              <a:effectLst/>
            </c:spPr>
          </c:errBars>
          <c:xVal>
            <c:numRef>
              <c:f>'H7'!$G$35:$G$301</c:f>
              <c:numCache>
                <c:formatCode>0</c:formatCode>
                <c:ptCount val="267"/>
                <c:pt idx="0">
                  <c:v>21.253550000000001</c:v>
                </c:pt>
                <c:pt idx="1">
                  <c:v>44.102625448543911</c:v>
                </c:pt>
                <c:pt idx="2">
                  <c:v>35.941549999999999</c:v>
                </c:pt>
                <c:pt idx="3">
                  <c:v>46.798200000000001</c:v>
                </c:pt>
                <c:pt idx="4">
                  <c:v>59.537199999999999</c:v>
                </c:pt>
                <c:pt idx="5">
                  <c:v>66.615809235668792</c:v>
                </c:pt>
                <c:pt idx="6">
                  <c:v>86.928249999999991</c:v>
                </c:pt>
                <c:pt idx="7">
                  <c:v>91.007049999999992</c:v>
                </c:pt>
                <c:pt idx="8">
                  <c:v>95.066199999999995</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xVal>
          <c:yVal>
            <c:numRef>
              <c:f>'H7'!$C$35:$C$301</c:f>
              <c:numCache>
                <c:formatCode>General</c:formatCode>
                <c:ptCount val="267"/>
                <c:pt idx="0">
                  <c:v>1</c:v>
                </c:pt>
                <c:pt idx="1">
                  <c:v>2</c:v>
                </c:pt>
                <c:pt idx="2">
                  <c:v>3</c:v>
                </c:pt>
                <c:pt idx="3">
                  <c:v>4</c:v>
                </c:pt>
                <c:pt idx="4">
                  <c:v>5</c:v>
                </c:pt>
                <c:pt idx="5">
                  <c:v>6</c:v>
                </c:pt>
                <c:pt idx="6">
                  <c:v>7</c:v>
                </c:pt>
                <c:pt idx="7">
                  <c:v>8</c:v>
                </c:pt>
                <c:pt idx="8">
                  <c:v>9</c:v>
                </c:pt>
              </c:numCache>
            </c:numRef>
          </c:yVal>
          <c:smooth val="0"/>
          <c:extLst>
            <c:ext xmlns:c16="http://schemas.microsoft.com/office/drawing/2014/chart" uri="{C3380CC4-5D6E-409C-BE32-E72D297353CC}">
              <c16:uniqueId val="{0000010E-512A-47A8-BCCC-8BE8863F46BE}"/>
            </c:ext>
          </c:extLst>
        </c:ser>
        <c:dLbls>
          <c:showLegendKey val="0"/>
          <c:showVal val="0"/>
          <c:showCatName val="0"/>
          <c:showSerName val="0"/>
          <c:showPercent val="0"/>
          <c:showBubbleSize val="0"/>
        </c:dLbls>
        <c:axId val="552901071"/>
        <c:axId val="580136415"/>
        <c:extLst>
          <c:ext xmlns:c15="http://schemas.microsoft.com/office/drawing/2012/chart" uri="{02D57815-91ED-43cb-92C2-25804820EDAC}">
            <c15:filteredScatterSeries>
              <c15:ser>
                <c:idx val="1"/>
                <c:order val="1"/>
                <c:tx>
                  <c:strRef>
                    <c:extLst>
                      <c:ext uri="{02D57815-91ED-43cb-92C2-25804820EDAC}">
                        <c15:formulaRef>
                          <c15:sqref>'H7'!$J$34</c15:sqref>
                        </c15:formulaRef>
                      </c:ext>
                    </c:extLst>
                    <c:strCache>
                      <c:ptCount val="1"/>
                    </c:strCache>
                  </c:strRef>
                </c:tx>
                <c:spPr>
                  <a:ln w="25400" cap="rnd">
                    <a:noFill/>
                    <a:round/>
                  </a:ln>
                  <a:effectLst/>
                </c:spPr>
                <c:marker>
                  <c:symbol val="circle"/>
                  <c:size val="8"/>
                  <c:spPr>
                    <a:solidFill>
                      <a:srgbClr val="CC99FF"/>
                    </a:solidFill>
                    <a:ln w="9525">
                      <a:noFill/>
                    </a:ln>
                    <a:effectLst/>
                  </c:spPr>
                </c:marker>
                <c:xVal>
                  <c:numRef>
                    <c:extLst>
                      <c:ext uri="{02D57815-91ED-43cb-92C2-25804820EDAC}">
                        <c15:formulaRef>
                          <c15:sqref>'H7'!$J$35:$J$301</c15:sqref>
                        </c15:formulaRef>
                      </c:ext>
                    </c:extLst>
                    <c:numCache>
                      <c:formatCode>General</c:formatCode>
                      <c:ptCount val="267"/>
                    </c:numCache>
                  </c:numRef>
                </c:xVal>
                <c:yVal>
                  <c:numRef>
                    <c:extLst>
                      <c:ext uri="{02D57815-91ED-43cb-92C2-25804820EDAC}">
                        <c15:formulaRef>
                          <c15:sqref>'H7'!$C$35:$C$301</c15:sqref>
                        </c15:formulaRef>
                      </c:ext>
                    </c:extLst>
                    <c:numCache>
                      <c:formatCode>General</c:formatCode>
                      <c:ptCount val="267"/>
                      <c:pt idx="0">
                        <c:v>1</c:v>
                      </c:pt>
                      <c:pt idx="1">
                        <c:v>2</c:v>
                      </c:pt>
                      <c:pt idx="2">
                        <c:v>3</c:v>
                      </c:pt>
                      <c:pt idx="3">
                        <c:v>4</c:v>
                      </c:pt>
                      <c:pt idx="4">
                        <c:v>5</c:v>
                      </c:pt>
                      <c:pt idx="5">
                        <c:v>6</c:v>
                      </c:pt>
                      <c:pt idx="6">
                        <c:v>7</c:v>
                      </c:pt>
                      <c:pt idx="7">
                        <c:v>8</c:v>
                      </c:pt>
                      <c:pt idx="8">
                        <c:v>9</c:v>
                      </c:pt>
                    </c:numCache>
                  </c:numRef>
                </c:yVal>
                <c:smooth val="0"/>
                <c:extLst>
                  <c:ext xmlns:c16="http://schemas.microsoft.com/office/drawing/2014/chart" uri="{C3380CC4-5D6E-409C-BE32-E72D297353CC}">
                    <c16:uniqueId val="{0000010F-512A-47A8-BCCC-8BE8863F46BE}"/>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'H7'!$K$34</c15:sqref>
                        </c15:formulaRef>
                      </c:ext>
                    </c:extLst>
                    <c:strCache>
                      <c:ptCount val="1"/>
                    </c:strCache>
                  </c:strRef>
                </c:tx>
                <c:spPr>
                  <a:ln w="25400" cap="rnd">
                    <a:noFill/>
                    <a:round/>
                  </a:ln>
                  <a:effectLst/>
                </c:spPr>
                <c:marker>
                  <c:symbol val="circle"/>
                  <c:size val="8"/>
                  <c:spPr>
                    <a:solidFill>
                      <a:schemeClr val="accent5">
                        <a:lumMod val="60000"/>
                        <a:lumOff val="40000"/>
                      </a:schemeClr>
                    </a:solidFill>
                    <a:ln w="9525">
                      <a:noFill/>
                    </a:ln>
                    <a:effectLst/>
                  </c:spPr>
                </c:marker>
                <c:xVal>
                  <c:numRef>
                    <c:extLst xmlns:c15="http://schemas.microsoft.com/office/drawing/2012/chart">
                      <c:ext xmlns:c15="http://schemas.microsoft.com/office/drawing/2012/chart" uri="{02D57815-91ED-43cb-92C2-25804820EDAC}">
                        <c15:formulaRef>
                          <c15:sqref>#REF!</c15:sqref>
                        </c15:formulaRef>
                      </c:ext>
                    </c:extLst>
                  </c:numRef>
                </c:xVal>
                <c:yVal>
                  <c:numRef>
                    <c:extLst xmlns:c15="http://schemas.microsoft.com/office/drawing/2012/chart">
                      <c:ext xmlns:c15="http://schemas.microsoft.com/office/drawing/2012/chart" uri="{02D57815-91ED-43cb-92C2-25804820EDAC}">
                        <c15:formulaRef>
                          <c15:sqref>'H7'!$C$35:$C$301</c15:sqref>
                        </c15:formulaRef>
                      </c:ext>
                    </c:extLst>
                    <c:numCache>
                      <c:formatCode>General</c:formatCode>
                      <c:ptCount val="267"/>
                      <c:pt idx="0">
                        <c:v>1</c:v>
                      </c:pt>
                      <c:pt idx="1">
                        <c:v>2</c:v>
                      </c:pt>
                      <c:pt idx="2">
                        <c:v>3</c:v>
                      </c:pt>
                      <c:pt idx="3">
                        <c:v>4</c:v>
                      </c:pt>
                      <c:pt idx="4">
                        <c:v>5</c:v>
                      </c:pt>
                      <c:pt idx="5">
                        <c:v>6</c:v>
                      </c:pt>
                      <c:pt idx="6">
                        <c:v>7</c:v>
                      </c:pt>
                      <c:pt idx="7">
                        <c:v>8</c:v>
                      </c:pt>
                      <c:pt idx="8">
                        <c:v>9</c:v>
                      </c:pt>
                    </c:numCache>
                  </c:numRef>
                </c:yVal>
                <c:smooth val="0"/>
                <c:extLst xmlns:c15="http://schemas.microsoft.com/office/drawing/2012/chart">
                  <c:ext xmlns:c16="http://schemas.microsoft.com/office/drawing/2014/chart" uri="{C3380CC4-5D6E-409C-BE32-E72D297353CC}">
                    <c16:uniqueId val="{00000110-512A-47A8-BCCC-8BE8863F46BE}"/>
                  </c:ext>
                </c:extLst>
              </c15:ser>
            </c15:filteredScatterSeries>
            <c15:filteredScatterSeries>
              <c15:ser>
                <c:idx val="3"/>
                <c:order val="3"/>
                <c:tx>
                  <c:strRef>
                    <c:extLst xmlns:c15="http://schemas.microsoft.com/office/drawing/2012/chart">
                      <c:ext xmlns:c15="http://schemas.microsoft.com/office/drawing/2012/chart" uri="{02D57815-91ED-43cb-92C2-25804820EDAC}">
                        <c15:formulaRef>
                          <c15:sqref>'H7'!$L$34</c15:sqref>
                        </c15:formulaRef>
                      </c:ext>
                    </c:extLst>
                    <c:strCache>
                      <c:ptCount val="1"/>
                    </c:strCache>
                  </c:strRef>
                </c:tx>
                <c:spPr>
                  <a:ln w="25400" cap="rnd">
                    <a:noFill/>
                    <a:round/>
                  </a:ln>
                  <a:effectLst/>
                </c:spPr>
                <c:marker>
                  <c:symbol val="circle"/>
                  <c:size val="8"/>
                  <c:spPr>
                    <a:solidFill>
                      <a:schemeClr val="accent5">
                        <a:lumMod val="75000"/>
                      </a:schemeClr>
                    </a:solidFill>
                    <a:ln w="9525">
                      <a:noFill/>
                    </a:ln>
                    <a:effectLst/>
                  </c:spPr>
                </c:marker>
                <c:xVal>
                  <c:numRef>
                    <c:extLst xmlns:c15="http://schemas.microsoft.com/office/drawing/2012/chart">
                      <c:ext xmlns:c15="http://schemas.microsoft.com/office/drawing/2012/chart" uri="{02D57815-91ED-43cb-92C2-25804820EDAC}">
                        <c15:formulaRef>
                          <c15:sqref>#REF!</c15:sqref>
                        </c15:formulaRef>
                      </c:ext>
                    </c:extLst>
                  </c:numRef>
                </c:xVal>
                <c:yVal>
                  <c:numRef>
                    <c:extLst xmlns:c15="http://schemas.microsoft.com/office/drawing/2012/chart">
                      <c:ext xmlns:c15="http://schemas.microsoft.com/office/drawing/2012/chart" uri="{02D57815-91ED-43cb-92C2-25804820EDAC}">
                        <c15:formulaRef>
                          <c15:sqref>'H7'!$C$35:$C$301</c15:sqref>
                        </c15:formulaRef>
                      </c:ext>
                    </c:extLst>
                    <c:numCache>
                      <c:formatCode>General</c:formatCode>
                      <c:ptCount val="267"/>
                      <c:pt idx="0">
                        <c:v>1</c:v>
                      </c:pt>
                      <c:pt idx="1">
                        <c:v>2</c:v>
                      </c:pt>
                      <c:pt idx="2">
                        <c:v>3</c:v>
                      </c:pt>
                      <c:pt idx="3">
                        <c:v>4</c:v>
                      </c:pt>
                      <c:pt idx="4">
                        <c:v>5</c:v>
                      </c:pt>
                      <c:pt idx="5">
                        <c:v>6</c:v>
                      </c:pt>
                      <c:pt idx="6">
                        <c:v>7</c:v>
                      </c:pt>
                      <c:pt idx="7">
                        <c:v>8</c:v>
                      </c:pt>
                      <c:pt idx="8">
                        <c:v>9</c:v>
                      </c:pt>
                    </c:numCache>
                  </c:numRef>
                </c:yVal>
                <c:smooth val="0"/>
                <c:extLst xmlns:c15="http://schemas.microsoft.com/office/drawing/2012/chart">
                  <c:ext xmlns:c16="http://schemas.microsoft.com/office/drawing/2014/chart" uri="{C3380CC4-5D6E-409C-BE32-E72D297353CC}">
                    <c16:uniqueId val="{00000111-512A-47A8-BCCC-8BE8863F46BE}"/>
                  </c:ext>
                </c:extLst>
              </c15:ser>
            </c15:filteredScatterSeries>
          </c:ext>
        </c:extLst>
      </c:scatterChart>
      <c:valAx>
        <c:axId val="552901071"/>
        <c:scaling>
          <c:orientation val="minMax"/>
          <c:max val="1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Basic</a:t>
                </a:r>
                <a:r>
                  <a:rPr lang="en-US" baseline="0"/>
                  <a:t> hygiene service (%)</a:t>
                </a:r>
                <a:endParaRPr lang="en-US"/>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0136415"/>
        <c:crosses val="autoZero"/>
        <c:crossBetween val="midCat"/>
      </c:valAx>
      <c:valAx>
        <c:axId val="580136415"/>
        <c:scaling>
          <c:orientation val="minMax"/>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901071"/>
        <c:crosses val="autoZero"/>
        <c:crossBetween val="midCat"/>
        <c:majorUnit val="1"/>
      </c:valAx>
      <c:spPr>
        <a:noFill/>
        <a:ln>
          <a:noFill/>
        </a:ln>
        <a:effectLst/>
      </c:spPr>
    </c:plotArea>
    <c:legend>
      <c:legendPos val="b"/>
      <c:legendEntry>
        <c:idx val="2"/>
        <c:delete val="1"/>
      </c:legendEntry>
      <c:legendEntry>
        <c:idx val="3"/>
        <c:delete val="1"/>
      </c:legendEntry>
      <c:layout>
        <c:manualLayout>
          <c:xMode val="edge"/>
          <c:yMode val="edge"/>
          <c:x val="0.22336216488379657"/>
          <c:y val="0.93479630886888321"/>
          <c:w val="0.73875819749218996"/>
          <c:h val="4.973771779469833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1709577000549353"/>
          <c:y val="2.9569838252976998E-2"/>
          <c:w val="0.54557864859915761"/>
          <c:h val="0.80937956846051962"/>
        </c:manualLayout>
      </c:layout>
      <c:scatterChart>
        <c:scatterStyle val="lineMarker"/>
        <c:varyColors val="0"/>
        <c:ser>
          <c:idx val="0"/>
          <c:order val="0"/>
          <c:tx>
            <c:strRef>
              <c:f>'H7'!$Q$34</c:f>
              <c:strCache>
                <c:ptCount val="1"/>
                <c:pt idx="0">
                  <c:v>Basic hygiene (rural)</c:v>
                </c:pt>
              </c:strCache>
            </c:strRef>
          </c:tx>
          <c:spPr>
            <a:ln w="25400" cap="rnd">
              <a:noFill/>
              <a:round/>
            </a:ln>
            <a:effectLst/>
          </c:spPr>
          <c:marker>
            <c:symbol val="circle"/>
            <c:size val="8"/>
            <c:spPr>
              <a:solidFill>
                <a:srgbClr val="BD92DE"/>
              </a:solidFill>
              <a:ln w="9525">
                <a:noFill/>
              </a:ln>
              <a:effectLst/>
            </c:spPr>
          </c:marker>
          <c:xVal>
            <c:numRef>
              <c:f>'H7'!$Q$35:$Q$301</c:f>
              <c:numCache>
                <c:formatCode>0</c:formatCode>
                <c:ptCount val="267"/>
                <c:pt idx="0">
                  <c:v>10.3774</c:v>
                </c:pt>
                <c:pt idx="1">
                  <c:v>25.463699999999999</c:v>
                </c:pt>
                <c:pt idx="2">
                  <c:v>26.143799999999999</c:v>
                </c:pt>
                <c:pt idx="3">
                  <c:v>37.308700000000002</c:v>
                </c:pt>
                <c:pt idx="4">
                  <c:v>54.015700000000002</c:v>
                </c:pt>
                <c:pt idx="5">
                  <c:v>81.434600000000003</c:v>
                </c:pt>
                <c:pt idx="6">
                  <c:v>89.461399999999998</c:v>
                </c:pt>
              </c:numCache>
            </c:numRef>
          </c:xVal>
          <c:yVal>
            <c:numRef>
              <c:f>'H7'!$O$35:$O$301</c:f>
              <c:numCache>
                <c:formatCode>General</c:formatCode>
                <c:ptCount val="267"/>
                <c:pt idx="0">
                  <c:v>1</c:v>
                </c:pt>
                <c:pt idx="1">
                  <c:v>2</c:v>
                </c:pt>
                <c:pt idx="2">
                  <c:v>3</c:v>
                </c:pt>
                <c:pt idx="3">
                  <c:v>4</c:v>
                </c:pt>
                <c:pt idx="4">
                  <c:v>5</c:v>
                </c:pt>
                <c:pt idx="5">
                  <c:v>6</c:v>
                </c:pt>
                <c:pt idx="6">
                  <c:v>7</c:v>
                </c:pt>
              </c:numCache>
            </c:numRef>
          </c:yVal>
          <c:smooth val="0"/>
          <c:extLst>
            <c:ext xmlns:c16="http://schemas.microsoft.com/office/drawing/2014/chart" uri="{C3380CC4-5D6E-409C-BE32-E72D297353CC}">
              <c16:uniqueId val="{00000000-8451-41E7-B7B5-74D66CBE1FAB}"/>
            </c:ext>
          </c:extLst>
        </c:ser>
        <c:ser>
          <c:idx val="4"/>
          <c:order val="4"/>
          <c:tx>
            <c:strRef>
              <c:f>'H7'!$R$34</c:f>
              <c:strCache>
                <c:ptCount val="1"/>
                <c:pt idx="0">
                  <c:v>Basic hygiene (urban)</c:v>
                </c:pt>
              </c:strCache>
            </c:strRef>
          </c:tx>
          <c:spPr>
            <a:ln w="25400" cap="rnd">
              <a:noFill/>
              <a:round/>
            </a:ln>
            <a:effectLst/>
          </c:spPr>
          <c:marker>
            <c:symbol val="circle"/>
            <c:size val="8"/>
            <c:spPr>
              <a:solidFill>
                <a:srgbClr val="AB47BC"/>
              </a:solidFill>
              <a:ln w="9525">
                <a:noFill/>
              </a:ln>
              <a:effectLst/>
            </c:spPr>
          </c:marker>
          <c:xVal>
            <c:numRef>
              <c:f>'H7'!$R$35:$R$301</c:f>
              <c:numCache>
                <c:formatCode>0</c:formatCode>
                <c:ptCount val="267"/>
                <c:pt idx="0">
                  <c:v>29.2683</c:v>
                </c:pt>
                <c:pt idx="1">
                  <c:v>48.653500000000001</c:v>
                </c:pt>
                <c:pt idx="2">
                  <c:v>52.7881</c:v>
                </c:pt>
                <c:pt idx="3">
                  <c:v>58.073900000000002</c:v>
                </c:pt>
                <c:pt idx="4">
                  <c:v>71.5655</c:v>
                </c:pt>
                <c:pt idx="5">
                  <c:v>94</c:v>
                </c:pt>
                <c:pt idx="6">
                  <c:v>97.777799999999999</c:v>
                </c:pt>
              </c:numCache>
            </c:numRef>
          </c:xVal>
          <c:yVal>
            <c:numRef>
              <c:f>'H7'!$O$35:$O$301</c:f>
              <c:numCache>
                <c:formatCode>General</c:formatCode>
                <c:ptCount val="267"/>
                <c:pt idx="0">
                  <c:v>1</c:v>
                </c:pt>
                <c:pt idx="1">
                  <c:v>2</c:v>
                </c:pt>
                <c:pt idx="2">
                  <c:v>3</c:v>
                </c:pt>
                <c:pt idx="3">
                  <c:v>4</c:v>
                </c:pt>
                <c:pt idx="4">
                  <c:v>5</c:v>
                </c:pt>
                <c:pt idx="5">
                  <c:v>6</c:v>
                </c:pt>
                <c:pt idx="6">
                  <c:v>7</c:v>
                </c:pt>
              </c:numCache>
            </c:numRef>
          </c:yVal>
          <c:smooth val="0"/>
          <c:extLst>
            <c:ext xmlns:c16="http://schemas.microsoft.com/office/drawing/2014/chart" uri="{C3380CC4-5D6E-409C-BE32-E72D297353CC}">
              <c16:uniqueId val="{00000001-8451-41E7-B7B5-74D66CBE1FAB}"/>
            </c:ext>
          </c:extLst>
        </c:ser>
        <c:ser>
          <c:idx val="5"/>
          <c:order val="5"/>
          <c:tx>
            <c:strRef>
              <c:f>'H7'!$P$34</c:f>
              <c:strCache>
                <c:ptCount val="1"/>
                <c:pt idx="0">
                  <c:v>name_loc</c:v>
                </c:pt>
              </c:strCache>
            </c:strRef>
          </c:tx>
          <c:spPr>
            <a:ln w="25400" cap="rnd">
              <a:noFill/>
              <a:round/>
            </a:ln>
            <a:effectLst/>
          </c:spPr>
          <c:marker>
            <c:symbol val="circle"/>
            <c:size val="8"/>
            <c:spPr>
              <a:noFill/>
              <a:ln w="9525">
                <a:noFill/>
              </a:ln>
              <a:effectLst/>
            </c:spPr>
          </c:marker>
          <c:dLbls>
            <c:dLbl>
              <c:idx val="0"/>
              <c:tx>
                <c:rich>
                  <a:bodyPr/>
                  <a:lstStyle/>
                  <a:p>
                    <a:fld id="{AE201269-0C69-4EC4-8120-0BD3BD47E92D}"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8451-41E7-B7B5-74D66CBE1FAB}"/>
                </c:ext>
              </c:extLst>
            </c:dLbl>
            <c:dLbl>
              <c:idx val="1"/>
              <c:tx>
                <c:rich>
                  <a:bodyPr/>
                  <a:lstStyle/>
                  <a:p>
                    <a:fld id="{51C402D0-D8F2-464A-848C-4B389404DA00}"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8451-41E7-B7B5-74D66CBE1FAB}"/>
                </c:ext>
              </c:extLst>
            </c:dLbl>
            <c:dLbl>
              <c:idx val="2"/>
              <c:tx>
                <c:rich>
                  <a:bodyPr/>
                  <a:lstStyle/>
                  <a:p>
                    <a:fld id="{5A9355E9-4F4E-43C0-A4BB-B70057C280A9}"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451-41E7-B7B5-74D66CBE1FAB}"/>
                </c:ext>
              </c:extLst>
            </c:dLbl>
            <c:dLbl>
              <c:idx val="3"/>
              <c:tx>
                <c:rich>
                  <a:bodyPr/>
                  <a:lstStyle/>
                  <a:p>
                    <a:fld id="{50DC1DD2-AAC2-40CC-A5A8-DBE8A0AD3D51}"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451-41E7-B7B5-74D66CBE1FAB}"/>
                </c:ext>
              </c:extLst>
            </c:dLbl>
            <c:dLbl>
              <c:idx val="4"/>
              <c:tx>
                <c:rich>
                  <a:bodyPr/>
                  <a:lstStyle/>
                  <a:p>
                    <a:fld id="{6FDB0D1D-46D7-4C4F-91F6-D1996BEB846A}"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451-41E7-B7B5-74D66CBE1FAB}"/>
                </c:ext>
              </c:extLst>
            </c:dLbl>
            <c:dLbl>
              <c:idx val="5"/>
              <c:tx>
                <c:rich>
                  <a:bodyPr/>
                  <a:lstStyle/>
                  <a:p>
                    <a:fld id="{867F8248-AF8B-4653-AF11-567ED67B1F33}"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451-41E7-B7B5-74D66CBE1FAB}"/>
                </c:ext>
              </c:extLst>
            </c:dLbl>
            <c:dLbl>
              <c:idx val="6"/>
              <c:tx>
                <c:rich>
                  <a:bodyPr/>
                  <a:lstStyle/>
                  <a:p>
                    <a:fld id="{1E41CD06-18D6-47AA-92B7-3C0FBD22D297}"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8451-41E7-B7B5-74D66CBE1FAB}"/>
                </c:ext>
              </c:extLst>
            </c:dLbl>
            <c:dLbl>
              <c:idx val="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451-41E7-B7B5-74D66CBE1FAB}"/>
                </c:ext>
              </c:extLst>
            </c:dLbl>
            <c:dLbl>
              <c:idx val="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451-41E7-B7B5-74D66CBE1FAB}"/>
                </c:ext>
              </c:extLst>
            </c:dLbl>
            <c:dLbl>
              <c:idx val="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451-41E7-B7B5-74D66CBE1FAB}"/>
                </c:ext>
              </c:extLst>
            </c:dLbl>
            <c:dLbl>
              <c:idx val="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8451-41E7-B7B5-74D66CBE1FAB}"/>
                </c:ext>
              </c:extLst>
            </c:dLbl>
            <c:dLbl>
              <c:idx val="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8451-41E7-B7B5-74D66CBE1FAB}"/>
                </c:ext>
              </c:extLst>
            </c:dLbl>
            <c:dLbl>
              <c:idx val="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8451-41E7-B7B5-74D66CBE1FAB}"/>
                </c:ext>
              </c:extLst>
            </c:dLbl>
            <c:dLbl>
              <c:idx val="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8451-41E7-B7B5-74D66CBE1FAB}"/>
                </c:ext>
              </c:extLst>
            </c:dLbl>
            <c:dLbl>
              <c:idx val="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8451-41E7-B7B5-74D66CBE1FAB}"/>
                </c:ext>
              </c:extLst>
            </c:dLbl>
            <c:dLbl>
              <c:idx val="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8451-41E7-B7B5-74D66CBE1FAB}"/>
                </c:ext>
              </c:extLst>
            </c:dLbl>
            <c:dLbl>
              <c:idx val="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8451-41E7-B7B5-74D66CBE1FAB}"/>
                </c:ext>
              </c:extLst>
            </c:dLbl>
            <c:dLbl>
              <c:idx val="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8451-41E7-B7B5-74D66CBE1FAB}"/>
                </c:ext>
              </c:extLst>
            </c:dLbl>
            <c:dLbl>
              <c:idx val="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8451-41E7-B7B5-74D66CBE1FAB}"/>
                </c:ext>
              </c:extLst>
            </c:dLbl>
            <c:dLbl>
              <c:idx val="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8451-41E7-B7B5-74D66CBE1FAB}"/>
                </c:ext>
              </c:extLst>
            </c:dLbl>
            <c:dLbl>
              <c:idx val="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8451-41E7-B7B5-74D66CBE1FAB}"/>
                </c:ext>
              </c:extLst>
            </c:dLbl>
            <c:dLbl>
              <c:idx val="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8451-41E7-B7B5-74D66CBE1FAB}"/>
                </c:ext>
              </c:extLst>
            </c:dLbl>
            <c:dLbl>
              <c:idx val="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8451-41E7-B7B5-74D66CBE1FAB}"/>
                </c:ext>
              </c:extLst>
            </c:dLbl>
            <c:dLbl>
              <c:idx val="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8451-41E7-B7B5-74D66CBE1FAB}"/>
                </c:ext>
              </c:extLst>
            </c:dLbl>
            <c:dLbl>
              <c:idx val="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8451-41E7-B7B5-74D66CBE1FAB}"/>
                </c:ext>
              </c:extLst>
            </c:dLbl>
            <c:dLbl>
              <c:idx val="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8451-41E7-B7B5-74D66CBE1FAB}"/>
                </c:ext>
              </c:extLst>
            </c:dLbl>
            <c:dLbl>
              <c:idx val="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8451-41E7-B7B5-74D66CBE1FAB}"/>
                </c:ext>
              </c:extLst>
            </c:dLbl>
            <c:dLbl>
              <c:idx val="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8451-41E7-B7B5-74D66CBE1FAB}"/>
                </c:ext>
              </c:extLst>
            </c:dLbl>
            <c:dLbl>
              <c:idx val="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8451-41E7-B7B5-74D66CBE1FAB}"/>
                </c:ext>
              </c:extLst>
            </c:dLbl>
            <c:dLbl>
              <c:idx val="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8451-41E7-B7B5-74D66CBE1FAB}"/>
                </c:ext>
              </c:extLst>
            </c:dLbl>
            <c:dLbl>
              <c:idx val="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8451-41E7-B7B5-74D66CBE1FAB}"/>
                </c:ext>
              </c:extLst>
            </c:dLbl>
            <c:dLbl>
              <c:idx val="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8451-41E7-B7B5-74D66CBE1FAB}"/>
                </c:ext>
              </c:extLst>
            </c:dLbl>
            <c:dLbl>
              <c:idx val="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8451-41E7-B7B5-74D66CBE1FAB}"/>
                </c:ext>
              </c:extLst>
            </c:dLbl>
            <c:dLbl>
              <c:idx val="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8451-41E7-B7B5-74D66CBE1FAB}"/>
                </c:ext>
              </c:extLst>
            </c:dLbl>
            <c:dLbl>
              <c:idx val="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8451-41E7-B7B5-74D66CBE1FAB}"/>
                </c:ext>
              </c:extLst>
            </c:dLbl>
            <c:dLbl>
              <c:idx val="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8451-41E7-B7B5-74D66CBE1FAB}"/>
                </c:ext>
              </c:extLst>
            </c:dLbl>
            <c:dLbl>
              <c:idx val="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8451-41E7-B7B5-74D66CBE1FAB}"/>
                </c:ext>
              </c:extLst>
            </c:dLbl>
            <c:dLbl>
              <c:idx val="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8451-41E7-B7B5-74D66CBE1FAB}"/>
                </c:ext>
              </c:extLst>
            </c:dLbl>
            <c:dLbl>
              <c:idx val="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8451-41E7-B7B5-74D66CBE1FAB}"/>
                </c:ext>
              </c:extLst>
            </c:dLbl>
            <c:dLbl>
              <c:idx val="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8451-41E7-B7B5-74D66CBE1FAB}"/>
                </c:ext>
              </c:extLst>
            </c:dLbl>
            <c:dLbl>
              <c:idx val="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8451-41E7-B7B5-74D66CBE1FAB}"/>
                </c:ext>
              </c:extLst>
            </c:dLbl>
            <c:spPr>
              <a:noFill/>
              <a:ln>
                <a:noFill/>
              </a:ln>
              <a:effectLst/>
            </c:spPr>
            <c:txPr>
              <a:bodyPr rot="0" spcFirstLastPara="1" vertOverflow="ellipsis" vert="horz" wrap="non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xVal>
            <c:numRef>
              <c:f>'H7'!$P$35:$P$75</c:f>
              <c:numCache>
                <c:formatCode>General</c:formatCode>
                <c:ptCount val="41"/>
                <c:pt idx="0">
                  <c:v>0</c:v>
                </c:pt>
                <c:pt idx="1">
                  <c:v>0</c:v>
                </c:pt>
                <c:pt idx="2">
                  <c:v>0</c:v>
                </c:pt>
                <c:pt idx="3">
                  <c:v>0</c:v>
                </c:pt>
                <c:pt idx="4">
                  <c:v>0</c:v>
                </c:pt>
                <c:pt idx="5">
                  <c:v>0</c:v>
                </c:pt>
                <c:pt idx="6">
                  <c:v>0</c:v>
                </c:pt>
              </c:numCache>
            </c:numRef>
          </c:xVal>
          <c:yVal>
            <c:numRef>
              <c:f>'H7'!$O$35:$O$75</c:f>
              <c:numCache>
                <c:formatCode>General</c:formatCode>
                <c:ptCount val="41"/>
                <c:pt idx="0">
                  <c:v>1</c:v>
                </c:pt>
                <c:pt idx="1">
                  <c:v>2</c:v>
                </c:pt>
                <c:pt idx="2">
                  <c:v>3</c:v>
                </c:pt>
                <c:pt idx="3">
                  <c:v>4</c:v>
                </c:pt>
                <c:pt idx="4">
                  <c:v>5</c:v>
                </c:pt>
                <c:pt idx="5">
                  <c:v>6</c:v>
                </c:pt>
                <c:pt idx="6">
                  <c:v>7</c:v>
                </c:pt>
              </c:numCache>
            </c:numRef>
          </c:yVal>
          <c:smooth val="0"/>
          <c:extLst>
            <c:ext xmlns:c15="http://schemas.microsoft.com/office/drawing/2012/chart" uri="{02D57815-91ED-43cb-92C2-25804820EDAC}">
              <c15:datalabelsRange>
                <c15:f>'H7'!$M$35:$M$75</c15:f>
                <c15:dlblRangeCache>
                  <c:ptCount val="41"/>
                  <c:pt idx="0">
                    <c:v>Sudan</c:v>
                  </c:pt>
                  <c:pt idx="1">
                    <c:v>Morocco</c:v>
                  </c:pt>
                  <c:pt idx="2">
                    <c:v>Somalia</c:v>
                  </c:pt>
                  <c:pt idx="3">
                    <c:v>Iraq</c:v>
                  </c:pt>
                  <c:pt idx="4">
                    <c:v>Tunisia</c:v>
                  </c:pt>
                  <c:pt idx="5">
                    <c:v>Syrian Arab Republic</c:v>
                  </c:pt>
                  <c:pt idx="6">
                    <c:v>Iran (Islamic Republic of)</c:v>
                  </c:pt>
                </c15:dlblRangeCache>
              </c15:datalabelsRange>
            </c:ext>
            <c:ext xmlns:c16="http://schemas.microsoft.com/office/drawing/2014/chart" uri="{C3380CC4-5D6E-409C-BE32-E72D297353CC}">
              <c16:uniqueId val="{0000002B-8451-41E7-B7B5-74D66CBE1FAB}"/>
            </c:ext>
          </c:extLst>
        </c:ser>
        <c:ser>
          <c:idx val="6"/>
          <c:order val="6"/>
          <c:tx>
            <c:strRef>
              <c:f>'H7'!$S$34</c:f>
              <c:strCache>
                <c:ptCount val="1"/>
                <c:pt idx="0">
                  <c:v>Midpoint</c:v>
                </c:pt>
              </c:strCache>
            </c:strRef>
          </c:tx>
          <c:spPr>
            <a:ln w="25400" cap="rnd">
              <a:noFill/>
              <a:round/>
            </a:ln>
            <a:effectLst/>
          </c:spPr>
          <c:marker>
            <c:symbol val="circle"/>
            <c:size val="8"/>
            <c:spPr>
              <a:noFill/>
              <a:ln w="9525">
                <a:noFill/>
              </a:ln>
              <a:effectLst/>
            </c:spPr>
          </c:marker>
          <c:errBars>
            <c:errDir val="x"/>
            <c:errBarType val="both"/>
            <c:errValType val="cust"/>
            <c:noEndCap val="1"/>
            <c:plus>
              <c:numRef>
                <c:f>'H7'!$U$35:$U$301</c:f>
                <c:numCache>
                  <c:formatCode>General</c:formatCode>
                  <c:ptCount val="267"/>
                  <c:pt idx="0">
                    <c:v>9.445450000000001</c:v>
                  </c:pt>
                  <c:pt idx="1">
                    <c:v>11.594900000000003</c:v>
                  </c:pt>
                  <c:pt idx="2">
                    <c:v>13.322150000000001</c:v>
                  </c:pt>
                  <c:pt idx="3">
                    <c:v>10.382600000000004</c:v>
                  </c:pt>
                  <c:pt idx="4">
                    <c:v>8.7749000000000024</c:v>
                  </c:pt>
                  <c:pt idx="5">
                    <c:v>6.2827000000000055</c:v>
                  </c:pt>
                  <c:pt idx="6">
                    <c:v>4.1582000000000079</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plus>
            <c:minus>
              <c:numRef>
                <c:f>'H7'!$T$35:$T$301</c:f>
                <c:numCache>
                  <c:formatCode>General</c:formatCode>
                  <c:ptCount val="267"/>
                  <c:pt idx="0">
                    <c:v>9.4454499999999992</c:v>
                  </c:pt>
                  <c:pt idx="1">
                    <c:v>11.594899999999999</c:v>
                  </c:pt>
                  <c:pt idx="2">
                    <c:v>13.322150000000001</c:v>
                  </c:pt>
                  <c:pt idx="3">
                    <c:v>10.382599999999996</c:v>
                  </c:pt>
                  <c:pt idx="4">
                    <c:v>8.7748999999999953</c:v>
                  </c:pt>
                  <c:pt idx="5">
                    <c:v>6.2826999999999913</c:v>
                  </c:pt>
                  <c:pt idx="6">
                    <c:v>4.1581999999999937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minus>
            <c:spPr>
              <a:noFill/>
              <a:ln w="9525" cap="flat" cmpd="sng" algn="ctr">
                <a:solidFill>
                  <a:schemeClr val="bg1">
                    <a:lumMod val="75000"/>
                  </a:schemeClr>
                </a:solidFill>
                <a:round/>
              </a:ln>
              <a:effectLst/>
            </c:spPr>
          </c:errBars>
          <c:xVal>
            <c:numRef>
              <c:f>'H7'!$S$35:$S$301</c:f>
              <c:numCache>
                <c:formatCode>0</c:formatCode>
                <c:ptCount val="267"/>
                <c:pt idx="0">
                  <c:v>19.822849999999999</c:v>
                </c:pt>
                <c:pt idx="1">
                  <c:v>37.058599999999998</c:v>
                </c:pt>
                <c:pt idx="2">
                  <c:v>39.465949999999999</c:v>
                </c:pt>
                <c:pt idx="3">
                  <c:v>47.691299999999998</c:v>
                </c:pt>
                <c:pt idx="4">
                  <c:v>62.790599999999998</c:v>
                </c:pt>
                <c:pt idx="5">
                  <c:v>87.717299999999994</c:v>
                </c:pt>
                <c:pt idx="6">
                  <c:v>93.619599999999991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xVal>
          <c:yVal>
            <c:numRef>
              <c:f>'H7'!$O$35:$O$301</c:f>
              <c:numCache>
                <c:formatCode>General</c:formatCode>
                <c:ptCount val="267"/>
                <c:pt idx="0">
                  <c:v>1</c:v>
                </c:pt>
                <c:pt idx="1">
                  <c:v>2</c:v>
                </c:pt>
                <c:pt idx="2">
                  <c:v>3</c:v>
                </c:pt>
                <c:pt idx="3">
                  <c:v>4</c:v>
                </c:pt>
                <c:pt idx="4">
                  <c:v>5</c:v>
                </c:pt>
                <c:pt idx="5">
                  <c:v>6</c:v>
                </c:pt>
                <c:pt idx="6">
                  <c:v>7</c:v>
                </c:pt>
              </c:numCache>
            </c:numRef>
          </c:yVal>
          <c:smooth val="0"/>
          <c:extLst>
            <c:ext xmlns:c16="http://schemas.microsoft.com/office/drawing/2014/chart" uri="{C3380CC4-5D6E-409C-BE32-E72D297353CC}">
              <c16:uniqueId val="{0000002C-8451-41E7-B7B5-74D66CBE1FAB}"/>
            </c:ext>
          </c:extLst>
        </c:ser>
        <c:dLbls>
          <c:showLegendKey val="0"/>
          <c:showVal val="0"/>
          <c:showCatName val="0"/>
          <c:showSerName val="0"/>
          <c:showPercent val="0"/>
          <c:showBubbleSize val="0"/>
        </c:dLbls>
        <c:axId val="552901071"/>
        <c:axId val="580136415"/>
        <c:extLst>
          <c:ext xmlns:c15="http://schemas.microsoft.com/office/drawing/2012/chart" uri="{02D57815-91ED-43cb-92C2-25804820EDAC}">
            <c15:filteredScatterSeries>
              <c15:ser>
                <c:idx val="1"/>
                <c:order val="1"/>
                <c:tx>
                  <c:strRef>
                    <c:extLst>
                      <c:ext uri="{02D57815-91ED-43cb-92C2-25804820EDAC}">
                        <c15:formulaRef>
                          <c15:sqref>'H7'!$V$34</c15:sqref>
                        </c15:formulaRef>
                      </c:ext>
                    </c:extLst>
                    <c:strCache>
                      <c:ptCount val="1"/>
                    </c:strCache>
                  </c:strRef>
                </c:tx>
                <c:spPr>
                  <a:ln w="25400" cap="rnd">
                    <a:noFill/>
                    <a:round/>
                  </a:ln>
                  <a:effectLst/>
                </c:spPr>
                <c:marker>
                  <c:symbol val="circle"/>
                  <c:size val="8"/>
                  <c:spPr>
                    <a:solidFill>
                      <a:schemeClr val="accent5">
                        <a:lumMod val="40000"/>
                        <a:lumOff val="60000"/>
                      </a:schemeClr>
                    </a:solidFill>
                    <a:ln w="9525">
                      <a:noFill/>
                    </a:ln>
                    <a:effectLst/>
                  </c:spPr>
                </c:marker>
                <c:xVal>
                  <c:numRef>
                    <c:extLst>
                      <c:ext uri="{02D57815-91ED-43cb-92C2-25804820EDAC}">
                        <c15:formulaRef>
                          <c15:sqref>#REF!</c15:sqref>
                        </c15:formulaRef>
                      </c:ext>
                    </c:extLst>
                  </c:numRef>
                </c:xVal>
                <c:yVal>
                  <c:numRef>
                    <c:extLst>
                      <c:ext uri="{02D57815-91ED-43cb-92C2-25804820EDAC}">
                        <c15:formulaRef>
                          <c15:sqref>'H7'!$O$35:$O$301</c15:sqref>
                        </c15:formulaRef>
                      </c:ext>
                    </c:extLst>
                    <c:numCache>
                      <c:formatCode>General</c:formatCode>
                      <c:ptCount val="267"/>
                      <c:pt idx="0">
                        <c:v>1</c:v>
                      </c:pt>
                      <c:pt idx="1">
                        <c:v>2</c:v>
                      </c:pt>
                      <c:pt idx="2">
                        <c:v>3</c:v>
                      </c:pt>
                      <c:pt idx="3">
                        <c:v>4</c:v>
                      </c:pt>
                      <c:pt idx="4">
                        <c:v>5</c:v>
                      </c:pt>
                      <c:pt idx="5">
                        <c:v>6</c:v>
                      </c:pt>
                      <c:pt idx="6">
                        <c:v>7</c:v>
                      </c:pt>
                    </c:numCache>
                  </c:numRef>
                </c:yVal>
                <c:smooth val="0"/>
                <c:extLst>
                  <c:ext xmlns:c16="http://schemas.microsoft.com/office/drawing/2014/chart" uri="{C3380CC4-5D6E-409C-BE32-E72D297353CC}">
                    <c16:uniqueId val="{0000002D-8451-41E7-B7B5-74D66CBE1FAB}"/>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'H7'!$W$34</c15:sqref>
                        </c15:formulaRef>
                      </c:ext>
                    </c:extLst>
                    <c:strCache>
                      <c:ptCount val="1"/>
                    </c:strCache>
                  </c:strRef>
                </c:tx>
                <c:spPr>
                  <a:ln w="25400" cap="rnd">
                    <a:noFill/>
                    <a:round/>
                  </a:ln>
                  <a:effectLst/>
                </c:spPr>
                <c:marker>
                  <c:symbol val="circle"/>
                  <c:size val="8"/>
                  <c:spPr>
                    <a:solidFill>
                      <a:schemeClr val="accent5">
                        <a:lumMod val="60000"/>
                        <a:lumOff val="40000"/>
                      </a:schemeClr>
                    </a:solidFill>
                    <a:ln w="9525">
                      <a:noFill/>
                    </a:ln>
                    <a:effectLst/>
                  </c:spPr>
                </c:marker>
                <c:xVal>
                  <c:numRef>
                    <c:extLst xmlns:c15="http://schemas.microsoft.com/office/drawing/2012/chart">
                      <c:ext xmlns:c15="http://schemas.microsoft.com/office/drawing/2012/chart" uri="{02D57815-91ED-43cb-92C2-25804820EDAC}">
                        <c15:formulaRef>
                          <c15:sqref>#REF!</c15:sqref>
                        </c15:formulaRef>
                      </c:ext>
                    </c:extLst>
                  </c:numRef>
                </c:xVal>
                <c:yVal>
                  <c:numRef>
                    <c:extLst xmlns:c15="http://schemas.microsoft.com/office/drawing/2012/chart">
                      <c:ext xmlns:c15="http://schemas.microsoft.com/office/drawing/2012/chart" uri="{02D57815-91ED-43cb-92C2-25804820EDAC}">
                        <c15:formulaRef>
                          <c15:sqref>'H7'!$O$35:$O$301</c15:sqref>
                        </c15:formulaRef>
                      </c:ext>
                    </c:extLst>
                    <c:numCache>
                      <c:formatCode>General</c:formatCode>
                      <c:ptCount val="267"/>
                      <c:pt idx="0">
                        <c:v>1</c:v>
                      </c:pt>
                      <c:pt idx="1">
                        <c:v>2</c:v>
                      </c:pt>
                      <c:pt idx="2">
                        <c:v>3</c:v>
                      </c:pt>
                      <c:pt idx="3">
                        <c:v>4</c:v>
                      </c:pt>
                      <c:pt idx="4">
                        <c:v>5</c:v>
                      </c:pt>
                      <c:pt idx="5">
                        <c:v>6</c:v>
                      </c:pt>
                      <c:pt idx="6">
                        <c:v>7</c:v>
                      </c:pt>
                    </c:numCache>
                  </c:numRef>
                </c:yVal>
                <c:smooth val="0"/>
                <c:extLst xmlns:c15="http://schemas.microsoft.com/office/drawing/2012/chart">
                  <c:ext xmlns:c16="http://schemas.microsoft.com/office/drawing/2014/chart" uri="{C3380CC4-5D6E-409C-BE32-E72D297353CC}">
                    <c16:uniqueId val="{0000002E-8451-41E7-B7B5-74D66CBE1FAB}"/>
                  </c:ext>
                </c:extLst>
              </c15:ser>
            </c15:filteredScatterSeries>
            <c15:filteredScatterSeries>
              <c15:ser>
                <c:idx val="3"/>
                <c:order val="3"/>
                <c:tx>
                  <c:strRef>
                    <c:extLst xmlns:c15="http://schemas.microsoft.com/office/drawing/2012/chart">
                      <c:ext xmlns:c15="http://schemas.microsoft.com/office/drawing/2012/chart" uri="{02D57815-91ED-43cb-92C2-25804820EDAC}">
                        <c15:formulaRef>
                          <c15:sqref>'H7'!$X$34</c15:sqref>
                        </c15:formulaRef>
                      </c:ext>
                    </c:extLst>
                    <c:strCache>
                      <c:ptCount val="1"/>
                    </c:strCache>
                  </c:strRef>
                </c:tx>
                <c:spPr>
                  <a:ln w="25400" cap="rnd">
                    <a:noFill/>
                    <a:round/>
                  </a:ln>
                  <a:effectLst/>
                </c:spPr>
                <c:marker>
                  <c:symbol val="circle"/>
                  <c:size val="8"/>
                  <c:spPr>
                    <a:solidFill>
                      <a:schemeClr val="accent5">
                        <a:lumMod val="75000"/>
                      </a:schemeClr>
                    </a:solidFill>
                    <a:ln w="9525">
                      <a:noFill/>
                    </a:ln>
                    <a:effectLst/>
                  </c:spPr>
                </c:marker>
                <c:xVal>
                  <c:numRef>
                    <c:extLst xmlns:c15="http://schemas.microsoft.com/office/drawing/2012/chart">
                      <c:ext xmlns:c15="http://schemas.microsoft.com/office/drawing/2012/chart" uri="{02D57815-91ED-43cb-92C2-25804820EDAC}">
                        <c15:formulaRef>
                          <c15:sqref>#REF!</c15:sqref>
                        </c15:formulaRef>
                      </c:ext>
                    </c:extLst>
                  </c:numRef>
                </c:xVal>
                <c:yVal>
                  <c:numRef>
                    <c:extLst xmlns:c15="http://schemas.microsoft.com/office/drawing/2012/chart">
                      <c:ext xmlns:c15="http://schemas.microsoft.com/office/drawing/2012/chart" uri="{02D57815-91ED-43cb-92C2-25804820EDAC}">
                        <c15:formulaRef>
                          <c15:sqref>'H7'!$O$35:$O$301</c15:sqref>
                        </c15:formulaRef>
                      </c:ext>
                    </c:extLst>
                    <c:numCache>
                      <c:formatCode>General</c:formatCode>
                      <c:ptCount val="267"/>
                      <c:pt idx="0">
                        <c:v>1</c:v>
                      </c:pt>
                      <c:pt idx="1">
                        <c:v>2</c:v>
                      </c:pt>
                      <c:pt idx="2">
                        <c:v>3</c:v>
                      </c:pt>
                      <c:pt idx="3">
                        <c:v>4</c:v>
                      </c:pt>
                      <c:pt idx="4">
                        <c:v>5</c:v>
                      </c:pt>
                      <c:pt idx="5">
                        <c:v>6</c:v>
                      </c:pt>
                      <c:pt idx="6">
                        <c:v>7</c:v>
                      </c:pt>
                    </c:numCache>
                  </c:numRef>
                </c:yVal>
                <c:smooth val="0"/>
                <c:extLst xmlns:c15="http://schemas.microsoft.com/office/drawing/2012/chart">
                  <c:ext xmlns:c16="http://schemas.microsoft.com/office/drawing/2014/chart" uri="{C3380CC4-5D6E-409C-BE32-E72D297353CC}">
                    <c16:uniqueId val="{0000002F-8451-41E7-B7B5-74D66CBE1FAB}"/>
                  </c:ext>
                </c:extLst>
              </c15:ser>
            </c15:filteredScatterSeries>
          </c:ext>
        </c:extLst>
      </c:scatterChart>
      <c:valAx>
        <c:axId val="552901071"/>
        <c:scaling>
          <c:orientation val="minMax"/>
          <c:max val="1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Basic</a:t>
                </a:r>
                <a:r>
                  <a:rPr lang="en-US" baseline="0"/>
                  <a:t> hygiene service (%)</a:t>
                </a:r>
                <a:endParaRPr lang="en-US"/>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0136415"/>
        <c:crosses val="autoZero"/>
        <c:crossBetween val="midCat"/>
      </c:valAx>
      <c:valAx>
        <c:axId val="580136415"/>
        <c:scaling>
          <c:orientation val="minMax"/>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901071"/>
        <c:crosses val="autoZero"/>
        <c:crossBetween val="midCat"/>
        <c:majorUnit val="1"/>
      </c:valAx>
      <c:spPr>
        <a:noFill/>
        <a:ln>
          <a:noFill/>
        </a:ln>
        <a:effectLst/>
      </c:spPr>
    </c:plotArea>
    <c:legend>
      <c:legendPos val="b"/>
      <c:legendEntry>
        <c:idx val="2"/>
        <c:delete val="1"/>
      </c:legendEntry>
      <c:legendEntry>
        <c:idx val="3"/>
        <c:delete val="1"/>
      </c:legendEntry>
      <c:layout>
        <c:manualLayout>
          <c:xMode val="edge"/>
          <c:yMode val="edge"/>
          <c:x val="0.28037012349866375"/>
          <c:y val="0.93485295450687855"/>
          <c:w val="0.67875378305611933"/>
          <c:h val="4.969450820474977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1669363960711975"/>
          <c:y val="3.2073377263543611E-2"/>
          <c:w val="0.54557864859915761"/>
          <c:h val="0.80937956846051962"/>
        </c:manualLayout>
      </c:layout>
      <c:scatterChart>
        <c:scatterStyle val="lineMarker"/>
        <c:varyColors val="0"/>
        <c:ser>
          <c:idx val="0"/>
          <c:order val="0"/>
          <c:tx>
            <c:strRef>
              <c:f>'H7'!$AC$34</c:f>
              <c:strCache>
                <c:ptCount val="1"/>
                <c:pt idx="0">
                  <c:v>Basic hygiene (public)</c:v>
                </c:pt>
              </c:strCache>
            </c:strRef>
          </c:tx>
          <c:spPr>
            <a:ln w="19050">
              <a:noFill/>
            </a:ln>
          </c:spPr>
          <c:marker>
            <c:symbol val="circle"/>
            <c:size val="8"/>
            <c:spPr>
              <a:solidFill>
                <a:srgbClr val="BD92DE"/>
              </a:solidFill>
              <a:ln w="9525">
                <a:noFill/>
              </a:ln>
              <a:effectLst/>
            </c:spPr>
          </c:marker>
          <c:xVal>
            <c:numRef>
              <c:f>'H7'!$AC$35:$AC$301</c:f>
              <c:numCache>
                <c:formatCode>0</c:formatCode>
                <c:ptCount val="267"/>
                <c:pt idx="0">
                  <c:v>11.8705</c:v>
                </c:pt>
                <c:pt idx="1">
                  <c:v>30.947800000000001</c:v>
                </c:pt>
                <c:pt idx="2">
                  <c:v>86.417299999999997</c:v>
                </c:pt>
                <c:pt idx="3">
                  <c:v>92.835800000000006</c:v>
                </c:pt>
              </c:numCache>
            </c:numRef>
          </c:xVal>
          <c:yVal>
            <c:numRef>
              <c:f>'H7'!$AA$35:$AA$301</c:f>
              <c:numCache>
                <c:formatCode>General</c:formatCode>
                <c:ptCount val="267"/>
                <c:pt idx="0">
                  <c:v>1</c:v>
                </c:pt>
                <c:pt idx="1">
                  <c:v>2</c:v>
                </c:pt>
                <c:pt idx="2">
                  <c:v>3</c:v>
                </c:pt>
                <c:pt idx="3">
                  <c:v>4</c:v>
                </c:pt>
              </c:numCache>
            </c:numRef>
          </c:yVal>
          <c:smooth val="0"/>
          <c:extLst>
            <c:ext xmlns:c16="http://schemas.microsoft.com/office/drawing/2014/chart" uri="{C3380CC4-5D6E-409C-BE32-E72D297353CC}">
              <c16:uniqueId val="{00000000-8451-41E7-B7B5-74D66CBE1FAB}"/>
            </c:ext>
          </c:extLst>
        </c:ser>
        <c:ser>
          <c:idx val="4"/>
          <c:order val="4"/>
          <c:tx>
            <c:strRef>
              <c:f>'H7'!$AD$34</c:f>
              <c:strCache>
                <c:ptCount val="1"/>
                <c:pt idx="0">
                  <c:v>Basic hygiene (private)</c:v>
                </c:pt>
              </c:strCache>
            </c:strRef>
          </c:tx>
          <c:spPr>
            <a:ln w="19050">
              <a:noFill/>
            </a:ln>
          </c:spPr>
          <c:marker>
            <c:symbol val="circle"/>
            <c:size val="8"/>
            <c:spPr>
              <a:solidFill>
                <a:srgbClr val="AB47BC"/>
              </a:solidFill>
              <a:ln w="9525">
                <a:noFill/>
              </a:ln>
              <a:effectLst/>
            </c:spPr>
          </c:marker>
          <c:xVal>
            <c:numRef>
              <c:f>'H7'!$AD$35:$AD$301</c:f>
              <c:numCache>
                <c:formatCode>0</c:formatCode>
                <c:ptCount val="267"/>
                <c:pt idx="0">
                  <c:v>43.8596</c:v>
                </c:pt>
                <c:pt idx="1">
                  <c:v>87.930999999999997</c:v>
                </c:pt>
                <c:pt idx="2">
                  <c:v>87.596900000000005</c:v>
                </c:pt>
                <c:pt idx="3">
                  <c:v>93.75</c:v>
                </c:pt>
              </c:numCache>
            </c:numRef>
          </c:xVal>
          <c:yVal>
            <c:numRef>
              <c:f>'H7'!$AA$35:$AA$301</c:f>
              <c:numCache>
                <c:formatCode>General</c:formatCode>
                <c:ptCount val="267"/>
                <c:pt idx="0">
                  <c:v>1</c:v>
                </c:pt>
                <c:pt idx="1">
                  <c:v>2</c:v>
                </c:pt>
                <c:pt idx="2">
                  <c:v>3</c:v>
                </c:pt>
                <c:pt idx="3">
                  <c:v>4</c:v>
                </c:pt>
              </c:numCache>
            </c:numRef>
          </c:yVal>
          <c:smooth val="0"/>
          <c:extLst>
            <c:ext xmlns:c16="http://schemas.microsoft.com/office/drawing/2014/chart" uri="{C3380CC4-5D6E-409C-BE32-E72D297353CC}">
              <c16:uniqueId val="{00000001-8451-41E7-B7B5-74D66CBE1FAB}"/>
            </c:ext>
          </c:extLst>
        </c:ser>
        <c:ser>
          <c:idx val="5"/>
          <c:order val="5"/>
          <c:tx>
            <c:strRef>
              <c:f>'H7'!$AB$34</c:f>
              <c:strCache>
                <c:ptCount val="1"/>
                <c:pt idx="0">
                  <c:v>name_loc</c:v>
                </c:pt>
              </c:strCache>
            </c:strRef>
          </c:tx>
          <c:spPr>
            <a:ln w="19050">
              <a:noFill/>
            </a:ln>
          </c:spPr>
          <c:marker>
            <c:symbol val="none"/>
          </c:marker>
          <c:dLbls>
            <c:dLbl>
              <c:idx val="0"/>
              <c:tx>
                <c:rich>
                  <a:bodyPr/>
                  <a:lstStyle/>
                  <a:p>
                    <a:fld id="{6939B66D-0373-4A1B-B7EA-F573228DD424}"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8451-41E7-B7B5-74D66CBE1FAB}"/>
                </c:ext>
              </c:extLst>
            </c:dLbl>
            <c:dLbl>
              <c:idx val="1"/>
              <c:tx>
                <c:rich>
                  <a:bodyPr/>
                  <a:lstStyle/>
                  <a:p>
                    <a:fld id="{4B568636-99BA-4277-B265-B1820A30D95E}"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8451-41E7-B7B5-74D66CBE1FAB}"/>
                </c:ext>
              </c:extLst>
            </c:dLbl>
            <c:dLbl>
              <c:idx val="2"/>
              <c:tx>
                <c:rich>
                  <a:bodyPr/>
                  <a:lstStyle/>
                  <a:p>
                    <a:fld id="{CEC2F952-3C42-4532-AEB4-27E79CB272C3}"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451-41E7-B7B5-74D66CBE1FAB}"/>
                </c:ext>
              </c:extLst>
            </c:dLbl>
            <c:dLbl>
              <c:idx val="3"/>
              <c:tx>
                <c:rich>
                  <a:bodyPr/>
                  <a:lstStyle/>
                  <a:p>
                    <a:fld id="{2D2BB827-601B-44E9-A0CA-57A55365F627}"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451-41E7-B7B5-74D66CBE1FAB}"/>
                </c:ext>
              </c:extLst>
            </c:dLbl>
            <c:dLbl>
              <c:idx val="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451-41E7-B7B5-74D66CBE1FAB}"/>
                </c:ext>
              </c:extLst>
            </c:dLbl>
            <c:dLbl>
              <c:idx val="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451-41E7-B7B5-74D66CBE1FAB}"/>
                </c:ext>
              </c:extLst>
            </c:dLbl>
            <c:dLbl>
              <c:idx val="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451-41E7-B7B5-74D66CBE1FAB}"/>
                </c:ext>
              </c:extLst>
            </c:dLbl>
            <c:dLbl>
              <c:idx val="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451-41E7-B7B5-74D66CBE1FAB}"/>
                </c:ext>
              </c:extLst>
            </c:dLbl>
            <c:dLbl>
              <c:idx val="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451-41E7-B7B5-74D66CBE1FAB}"/>
                </c:ext>
              </c:extLst>
            </c:dLbl>
            <c:dLbl>
              <c:idx val="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451-41E7-B7B5-74D66CBE1FAB}"/>
                </c:ext>
              </c:extLst>
            </c:dLbl>
            <c:dLbl>
              <c:idx val="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8451-41E7-B7B5-74D66CBE1FAB}"/>
                </c:ext>
              </c:extLst>
            </c:dLbl>
            <c:dLbl>
              <c:idx val="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8451-41E7-B7B5-74D66CBE1FAB}"/>
                </c:ext>
              </c:extLst>
            </c:dLbl>
            <c:dLbl>
              <c:idx val="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8451-41E7-B7B5-74D66CBE1FAB}"/>
                </c:ext>
              </c:extLst>
            </c:dLbl>
            <c:dLbl>
              <c:idx val="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8451-41E7-B7B5-74D66CBE1FAB}"/>
                </c:ext>
              </c:extLst>
            </c:dLbl>
            <c:dLbl>
              <c:idx val="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8451-41E7-B7B5-74D66CBE1FAB}"/>
                </c:ext>
              </c:extLst>
            </c:dLbl>
            <c:dLbl>
              <c:idx val="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8451-41E7-B7B5-74D66CBE1FAB}"/>
                </c:ext>
              </c:extLst>
            </c:dLbl>
            <c:dLbl>
              <c:idx val="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8451-41E7-B7B5-74D66CBE1FAB}"/>
                </c:ext>
              </c:extLst>
            </c:dLbl>
            <c:dLbl>
              <c:idx val="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8451-41E7-B7B5-74D66CBE1FAB}"/>
                </c:ext>
              </c:extLst>
            </c:dLbl>
            <c:dLbl>
              <c:idx val="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8451-41E7-B7B5-74D66CBE1FAB}"/>
                </c:ext>
              </c:extLst>
            </c:dLbl>
            <c:dLbl>
              <c:idx val="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8451-41E7-B7B5-74D66CBE1FAB}"/>
                </c:ext>
              </c:extLst>
            </c:dLbl>
            <c:dLbl>
              <c:idx val="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8451-41E7-B7B5-74D66CBE1FAB}"/>
                </c:ext>
              </c:extLst>
            </c:dLbl>
            <c:dLbl>
              <c:idx val="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8451-41E7-B7B5-74D66CBE1FAB}"/>
                </c:ext>
              </c:extLst>
            </c:dLbl>
            <c:dLbl>
              <c:idx val="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8451-41E7-B7B5-74D66CBE1FAB}"/>
                </c:ext>
              </c:extLst>
            </c:dLbl>
            <c:dLbl>
              <c:idx val="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8451-41E7-B7B5-74D66CBE1FAB}"/>
                </c:ext>
              </c:extLst>
            </c:dLbl>
            <c:dLbl>
              <c:idx val="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8451-41E7-B7B5-74D66CBE1FAB}"/>
                </c:ext>
              </c:extLst>
            </c:dLbl>
            <c:dLbl>
              <c:idx val="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8451-41E7-B7B5-74D66CBE1FAB}"/>
                </c:ext>
              </c:extLst>
            </c:dLbl>
            <c:dLbl>
              <c:idx val="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8451-41E7-B7B5-74D66CBE1FAB}"/>
                </c:ext>
              </c:extLst>
            </c:dLbl>
            <c:dLbl>
              <c:idx val="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8451-41E7-B7B5-74D66CBE1FAB}"/>
                </c:ext>
              </c:extLst>
            </c:dLbl>
            <c:dLbl>
              <c:idx val="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8451-41E7-B7B5-74D66CBE1FAB}"/>
                </c:ext>
              </c:extLst>
            </c:dLbl>
            <c:dLbl>
              <c:idx val="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8451-41E7-B7B5-74D66CBE1FAB}"/>
                </c:ext>
              </c:extLst>
            </c:dLbl>
            <c:dLbl>
              <c:idx val="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8451-41E7-B7B5-74D66CBE1FAB}"/>
                </c:ext>
              </c:extLst>
            </c:dLbl>
            <c:dLbl>
              <c:idx val="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8451-41E7-B7B5-74D66CBE1FAB}"/>
                </c:ext>
              </c:extLst>
            </c:dLbl>
            <c:dLbl>
              <c:idx val="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8451-41E7-B7B5-74D66CBE1FAB}"/>
                </c:ext>
              </c:extLst>
            </c:dLbl>
            <c:dLbl>
              <c:idx val="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8451-41E7-B7B5-74D66CBE1FAB}"/>
                </c:ext>
              </c:extLst>
            </c:dLbl>
            <c:dLbl>
              <c:idx val="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8451-41E7-B7B5-74D66CBE1FAB}"/>
                </c:ext>
              </c:extLst>
            </c:dLbl>
            <c:dLbl>
              <c:idx val="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8451-41E7-B7B5-74D66CBE1FAB}"/>
                </c:ext>
              </c:extLst>
            </c:dLbl>
            <c:dLbl>
              <c:idx val="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8451-41E7-B7B5-74D66CBE1FAB}"/>
                </c:ext>
              </c:extLst>
            </c:dLbl>
            <c:dLbl>
              <c:idx val="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8451-41E7-B7B5-74D66CBE1FAB}"/>
                </c:ext>
              </c:extLst>
            </c:dLbl>
            <c:dLbl>
              <c:idx val="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8451-41E7-B7B5-74D66CBE1FAB}"/>
                </c:ext>
              </c:extLst>
            </c:dLbl>
            <c:dLbl>
              <c:idx val="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8451-41E7-B7B5-74D66CBE1FAB}"/>
                </c:ext>
              </c:extLst>
            </c:dLbl>
            <c:dLbl>
              <c:idx val="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8451-41E7-B7B5-74D66CBE1FAB}"/>
                </c:ext>
              </c:extLst>
            </c:dLbl>
            <c:spPr>
              <a:noFill/>
              <a:ln>
                <a:noFill/>
              </a:ln>
              <a:effectLst/>
            </c:spPr>
            <c:txPr>
              <a:bodyPr wrap="square" lIns="38100" tIns="19050" rIns="38100" bIns="19050" anchor="ctr">
                <a:spAutoFit/>
              </a:bodyPr>
              <a:lstStyle/>
              <a:p>
                <a:pPr>
                  <a:defRPr sz="900"/>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'H7'!$AB$35:$AB$75</c:f>
              <c:numCache>
                <c:formatCode>General</c:formatCode>
                <c:ptCount val="41"/>
                <c:pt idx="0">
                  <c:v>0</c:v>
                </c:pt>
                <c:pt idx="1">
                  <c:v>0</c:v>
                </c:pt>
                <c:pt idx="2">
                  <c:v>0</c:v>
                </c:pt>
                <c:pt idx="3">
                  <c:v>0</c:v>
                </c:pt>
              </c:numCache>
            </c:numRef>
          </c:xVal>
          <c:yVal>
            <c:numRef>
              <c:f>'H7'!$AA$35:$AA$75</c:f>
              <c:numCache>
                <c:formatCode>General</c:formatCode>
                <c:ptCount val="41"/>
                <c:pt idx="0">
                  <c:v>1</c:v>
                </c:pt>
                <c:pt idx="1">
                  <c:v>2</c:v>
                </c:pt>
                <c:pt idx="2">
                  <c:v>3</c:v>
                </c:pt>
                <c:pt idx="3">
                  <c:v>4</c:v>
                </c:pt>
              </c:numCache>
            </c:numRef>
          </c:yVal>
          <c:smooth val="0"/>
          <c:extLst>
            <c:ext xmlns:c15="http://schemas.microsoft.com/office/drawing/2012/chart" uri="{02D57815-91ED-43cb-92C2-25804820EDAC}">
              <c15:datalabelsRange>
                <c15:f>'H7'!$Y$35:$Y$75</c15:f>
                <c15:dlblRangeCache>
                  <c:ptCount val="41"/>
                  <c:pt idx="0">
                    <c:v>Sudan</c:v>
                  </c:pt>
                  <c:pt idx="1">
                    <c:v>Morocco</c:v>
                  </c:pt>
                  <c:pt idx="2">
                    <c:v>occupied Palestinian territories</c:v>
                  </c:pt>
                  <c:pt idx="3">
                    <c:v>Iran (Islamic Republic of)</c:v>
                  </c:pt>
                </c15:dlblRangeCache>
              </c15:datalabelsRange>
            </c:ext>
            <c:ext xmlns:c16="http://schemas.microsoft.com/office/drawing/2014/chart" uri="{C3380CC4-5D6E-409C-BE32-E72D297353CC}">
              <c16:uniqueId val="{0000002B-8451-41E7-B7B5-74D66CBE1FAB}"/>
            </c:ext>
          </c:extLst>
        </c:ser>
        <c:ser>
          <c:idx val="6"/>
          <c:order val="6"/>
          <c:tx>
            <c:strRef>
              <c:f>'H7'!$AE$34</c:f>
              <c:strCache>
                <c:ptCount val="1"/>
                <c:pt idx="0">
                  <c:v>Midpoint</c:v>
                </c:pt>
              </c:strCache>
            </c:strRef>
          </c:tx>
          <c:spPr>
            <a:ln w="19050">
              <a:noFill/>
            </a:ln>
          </c:spPr>
          <c:marker>
            <c:symbol val="circle"/>
            <c:size val="8"/>
            <c:spPr>
              <a:noFill/>
              <a:ln w="9525">
                <a:noFill/>
              </a:ln>
              <a:effectLst/>
            </c:spPr>
          </c:marker>
          <c:errBars>
            <c:errDir val="x"/>
            <c:errBarType val="both"/>
            <c:errValType val="cust"/>
            <c:noEndCap val="1"/>
            <c:plus>
              <c:numRef>
                <c:f>'H7'!$AG$35:$AG$301</c:f>
                <c:numCache>
                  <c:formatCode>General</c:formatCode>
                  <c:ptCount val="267"/>
                  <c:pt idx="0">
                    <c:v>15.99455</c:v>
                  </c:pt>
                  <c:pt idx="1">
                    <c:v>28.491599999999998</c:v>
                  </c:pt>
                  <c:pt idx="2">
                    <c:v>0.58979999999999677</c:v>
                  </c:pt>
                  <c:pt idx="3">
                    <c:v>0.45709999999999695</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plus>
            <c:minus>
              <c:numRef>
                <c:f>'H7'!$AF$35:$AF$301</c:f>
                <c:numCache>
                  <c:formatCode>General</c:formatCode>
                  <c:ptCount val="267"/>
                  <c:pt idx="0">
                    <c:v>15.99455</c:v>
                  </c:pt>
                  <c:pt idx="1">
                    <c:v>28.491599999999998</c:v>
                  </c:pt>
                  <c:pt idx="2">
                    <c:v>0.58980000000001098</c:v>
                  </c:pt>
                  <c:pt idx="3">
                    <c:v>0.45709999999999695</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minus>
            <c:spPr>
              <a:noFill/>
              <a:ln w="9525" cap="flat" cmpd="sng" algn="ctr">
                <a:solidFill>
                  <a:schemeClr val="bg1">
                    <a:lumMod val="75000"/>
                  </a:schemeClr>
                </a:solidFill>
                <a:round/>
              </a:ln>
              <a:effectLst/>
            </c:spPr>
          </c:errBars>
          <c:xVal>
            <c:numRef>
              <c:f>'H7'!$AE$35:$AE$301</c:f>
              <c:numCache>
                <c:formatCode>0</c:formatCode>
                <c:ptCount val="267"/>
                <c:pt idx="0">
                  <c:v>27.86505</c:v>
                </c:pt>
                <c:pt idx="1">
                  <c:v>59.439399999999999</c:v>
                </c:pt>
                <c:pt idx="2">
                  <c:v>87.007100000000008</c:v>
                </c:pt>
                <c:pt idx="3">
                  <c:v>93.292900000000003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xVal>
          <c:yVal>
            <c:numRef>
              <c:f>'H7'!$AA$35:$AA$301</c:f>
              <c:numCache>
                <c:formatCode>General</c:formatCode>
                <c:ptCount val="267"/>
                <c:pt idx="0">
                  <c:v>1</c:v>
                </c:pt>
                <c:pt idx="1">
                  <c:v>2</c:v>
                </c:pt>
                <c:pt idx="2">
                  <c:v>3</c:v>
                </c:pt>
                <c:pt idx="3">
                  <c:v>4</c:v>
                </c:pt>
              </c:numCache>
            </c:numRef>
          </c:yVal>
          <c:smooth val="0"/>
          <c:extLst>
            <c:ext xmlns:c16="http://schemas.microsoft.com/office/drawing/2014/chart" uri="{C3380CC4-5D6E-409C-BE32-E72D297353CC}">
              <c16:uniqueId val="{0000002C-8451-41E7-B7B5-74D66CBE1FAB}"/>
            </c:ext>
          </c:extLst>
        </c:ser>
        <c:dLbls>
          <c:showLegendKey val="0"/>
          <c:showVal val="0"/>
          <c:showCatName val="0"/>
          <c:showSerName val="0"/>
          <c:showPercent val="0"/>
          <c:showBubbleSize val="0"/>
        </c:dLbls>
        <c:axId val="552901071"/>
        <c:axId val="580136415"/>
        <c:extLst>
          <c:ext xmlns:c15="http://schemas.microsoft.com/office/drawing/2012/chart" uri="{02D57815-91ED-43cb-92C2-25804820EDAC}">
            <c15:filteredScatterSeries>
              <c15:ser>
                <c:idx val="1"/>
                <c:order val="1"/>
                <c:tx>
                  <c:strRef>
                    <c:extLst>
                      <c:ext uri="{02D57815-91ED-43cb-92C2-25804820EDAC}">
                        <c15:formulaRef>
                          <c15:sqref>'H7'!$V$34</c15:sqref>
                        </c15:formulaRef>
                      </c:ext>
                    </c:extLst>
                    <c:strCache>
                      <c:ptCount val="1"/>
                    </c:strCache>
                  </c:strRef>
                </c:tx>
                <c:spPr>
                  <a:ln w="25400" cap="rnd">
                    <a:noFill/>
                    <a:round/>
                  </a:ln>
                  <a:effectLst/>
                </c:spPr>
                <c:marker>
                  <c:symbol val="circle"/>
                  <c:size val="8"/>
                  <c:spPr>
                    <a:solidFill>
                      <a:schemeClr val="accent5">
                        <a:lumMod val="40000"/>
                        <a:lumOff val="60000"/>
                      </a:schemeClr>
                    </a:solidFill>
                    <a:ln w="9525">
                      <a:noFill/>
                    </a:ln>
                    <a:effectLst/>
                  </c:spPr>
                </c:marker>
                <c:xVal>
                  <c:numRef>
                    <c:extLst>
                      <c:ext uri="{02D57815-91ED-43cb-92C2-25804820EDAC}">
                        <c15:formulaRef>
                          <c15:sqref>#REF!</c15:sqref>
                        </c15:formulaRef>
                      </c:ext>
                    </c:extLst>
                  </c:numRef>
                </c:xVal>
                <c:yVal>
                  <c:numRef>
                    <c:extLst>
                      <c:ext uri="{02D57815-91ED-43cb-92C2-25804820EDAC}">
                        <c15:formulaRef>
                          <c15:sqref>'H7'!$O$35:$O$301</c15:sqref>
                        </c15:formulaRef>
                      </c:ext>
                    </c:extLst>
                    <c:numCache>
                      <c:formatCode>General</c:formatCode>
                      <c:ptCount val="267"/>
                      <c:pt idx="0">
                        <c:v>1</c:v>
                      </c:pt>
                      <c:pt idx="1">
                        <c:v>2</c:v>
                      </c:pt>
                      <c:pt idx="2">
                        <c:v>3</c:v>
                      </c:pt>
                      <c:pt idx="3">
                        <c:v>4</c:v>
                      </c:pt>
                      <c:pt idx="4">
                        <c:v>5</c:v>
                      </c:pt>
                      <c:pt idx="5">
                        <c:v>6</c:v>
                      </c:pt>
                      <c:pt idx="6">
                        <c:v>7</c:v>
                      </c:pt>
                    </c:numCache>
                  </c:numRef>
                </c:yVal>
                <c:smooth val="0"/>
                <c:extLst>
                  <c:ext xmlns:c16="http://schemas.microsoft.com/office/drawing/2014/chart" uri="{C3380CC4-5D6E-409C-BE32-E72D297353CC}">
                    <c16:uniqueId val="{0000002D-8451-41E7-B7B5-74D66CBE1FAB}"/>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'H7'!$W$34</c15:sqref>
                        </c15:formulaRef>
                      </c:ext>
                    </c:extLst>
                    <c:strCache>
                      <c:ptCount val="1"/>
                    </c:strCache>
                  </c:strRef>
                </c:tx>
                <c:spPr>
                  <a:ln w="25400" cap="rnd">
                    <a:noFill/>
                    <a:round/>
                  </a:ln>
                  <a:effectLst/>
                </c:spPr>
                <c:marker>
                  <c:symbol val="circle"/>
                  <c:size val="8"/>
                  <c:spPr>
                    <a:solidFill>
                      <a:schemeClr val="accent5">
                        <a:lumMod val="60000"/>
                        <a:lumOff val="40000"/>
                      </a:schemeClr>
                    </a:solidFill>
                    <a:ln w="9525">
                      <a:noFill/>
                    </a:ln>
                    <a:effectLst/>
                  </c:spPr>
                </c:marker>
                <c:xVal>
                  <c:numRef>
                    <c:extLst xmlns:c15="http://schemas.microsoft.com/office/drawing/2012/chart">
                      <c:ext xmlns:c15="http://schemas.microsoft.com/office/drawing/2012/chart" uri="{02D57815-91ED-43cb-92C2-25804820EDAC}">
                        <c15:formulaRef>
                          <c15:sqref>#REF!</c15:sqref>
                        </c15:formulaRef>
                      </c:ext>
                    </c:extLst>
                  </c:numRef>
                </c:xVal>
                <c:yVal>
                  <c:numRef>
                    <c:extLst xmlns:c15="http://schemas.microsoft.com/office/drawing/2012/chart">
                      <c:ext xmlns:c15="http://schemas.microsoft.com/office/drawing/2012/chart" uri="{02D57815-91ED-43cb-92C2-25804820EDAC}">
                        <c15:formulaRef>
                          <c15:sqref>'H7'!$O$35:$O$301</c15:sqref>
                        </c15:formulaRef>
                      </c:ext>
                    </c:extLst>
                    <c:numCache>
                      <c:formatCode>General</c:formatCode>
                      <c:ptCount val="267"/>
                      <c:pt idx="0">
                        <c:v>1</c:v>
                      </c:pt>
                      <c:pt idx="1">
                        <c:v>2</c:v>
                      </c:pt>
                      <c:pt idx="2">
                        <c:v>3</c:v>
                      </c:pt>
                      <c:pt idx="3">
                        <c:v>4</c:v>
                      </c:pt>
                      <c:pt idx="4">
                        <c:v>5</c:v>
                      </c:pt>
                      <c:pt idx="5">
                        <c:v>6</c:v>
                      </c:pt>
                      <c:pt idx="6">
                        <c:v>7</c:v>
                      </c:pt>
                    </c:numCache>
                  </c:numRef>
                </c:yVal>
                <c:smooth val="0"/>
                <c:extLst xmlns:c15="http://schemas.microsoft.com/office/drawing/2012/chart">
                  <c:ext xmlns:c16="http://schemas.microsoft.com/office/drawing/2014/chart" uri="{C3380CC4-5D6E-409C-BE32-E72D297353CC}">
                    <c16:uniqueId val="{0000002E-8451-41E7-B7B5-74D66CBE1FAB}"/>
                  </c:ext>
                </c:extLst>
              </c15:ser>
            </c15:filteredScatterSeries>
            <c15:filteredScatterSeries>
              <c15:ser>
                <c:idx val="3"/>
                <c:order val="3"/>
                <c:tx>
                  <c:strRef>
                    <c:extLst xmlns:c15="http://schemas.microsoft.com/office/drawing/2012/chart">
                      <c:ext xmlns:c15="http://schemas.microsoft.com/office/drawing/2012/chart" uri="{02D57815-91ED-43cb-92C2-25804820EDAC}">
                        <c15:formulaRef>
                          <c15:sqref>'H7'!$X$34</c15:sqref>
                        </c15:formulaRef>
                      </c:ext>
                    </c:extLst>
                    <c:strCache>
                      <c:ptCount val="1"/>
                    </c:strCache>
                  </c:strRef>
                </c:tx>
                <c:spPr>
                  <a:ln w="25400" cap="rnd">
                    <a:noFill/>
                    <a:round/>
                  </a:ln>
                  <a:effectLst/>
                </c:spPr>
                <c:marker>
                  <c:symbol val="circle"/>
                  <c:size val="8"/>
                  <c:spPr>
                    <a:solidFill>
                      <a:srgbClr val="BD92DE"/>
                    </a:solidFill>
                    <a:ln w="9525">
                      <a:noFill/>
                    </a:ln>
                    <a:effectLst/>
                  </c:spPr>
                </c:marker>
                <c:xVal>
                  <c:numRef>
                    <c:extLst xmlns:c15="http://schemas.microsoft.com/office/drawing/2012/chart">
                      <c:ext xmlns:c15="http://schemas.microsoft.com/office/drawing/2012/chart" uri="{02D57815-91ED-43cb-92C2-25804820EDAC}">
                        <c15:formulaRef>
                          <c15:sqref>#REF!</c15:sqref>
                        </c15:formulaRef>
                      </c:ext>
                    </c:extLst>
                  </c:numRef>
                </c:xVal>
                <c:yVal>
                  <c:numRef>
                    <c:extLst xmlns:c15="http://schemas.microsoft.com/office/drawing/2012/chart">
                      <c:ext xmlns:c15="http://schemas.microsoft.com/office/drawing/2012/chart" uri="{02D57815-91ED-43cb-92C2-25804820EDAC}">
                        <c15:formulaRef>
                          <c15:sqref>'H7'!$O$35:$O$301</c15:sqref>
                        </c15:formulaRef>
                      </c:ext>
                    </c:extLst>
                    <c:numCache>
                      <c:formatCode>General</c:formatCode>
                      <c:ptCount val="267"/>
                      <c:pt idx="0">
                        <c:v>1</c:v>
                      </c:pt>
                      <c:pt idx="1">
                        <c:v>2</c:v>
                      </c:pt>
                      <c:pt idx="2">
                        <c:v>3</c:v>
                      </c:pt>
                      <c:pt idx="3">
                        <c:v>4</c:v>
                      </c:pt>
                      <c:pt idx="4">
                        <c:v>5</c:v>
                      </c:pt>
                      <c:pt idx="5">
                        <c:v>6</c:v>
                      </c:pt>
                      <c:pt idx="6">
                        <c:v>7</c:v>
                      </c:pt>
                    </c:numCache>
                  </c:numRef>
                </c:yVal>
                <c:smooth val="0"/>
                <c:extLst xmlns:c15="http://schemas.microsoft.com/office/drawing/2012/chart">
                  <c:ext xmlns:c16="http://schemas.microsoft.com/office/drawing/2014/chart" uri="{C3380CC4-5D6E-409C-BE32-E72D297353CC}">
                    <c16:uniqueId val="{0000002F-8451-41E7-B7B5-74D66CBE1FAB}"/>
                  </c:ext>
                </c:extLst>
              </c15:ser>
            </c15:filteredScatterSeries>
          </c:ext>
        </c:extLst>
      </c:scatterChart>
      <c:valAx>
        <c:axId val="552901071"/>
        <c:scaling>
          <c:orientation val="minMax"/>
          <c:max val="1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Basic hygiene service (%)</a:t>
                </a:r>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0136415"/>
        <c:crosses val="autoZero"/>
        <c:crossBetween val="midCat"/>
      </c:valAx>
      <c:valAx>
        <c:axId val="580136415"/>
        <c:scaling>
          <c:orientation val="minMax"/>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901071"/>
        <c:crosses val="autoZero"/>
        <c:crossBetween val="midCat"/>
        <c:majorUnit val="1"/>
      </c:valAx>
      <c:spPr>
        <a:noFill/>
        <a:ln>
          <a:noFill/>
        </a:ln>
        <a:effectLst/>
      </c:spPr>
    </c:plotArea>
    <c:legend>
      <c:legendPos val="b"/>
      <c:legendEntry>
        <c:idx val="2"/>
        <c:delete val="1"/>
      </c:legendEntry>
      <c:legendEntry>
        <c:idx val="3"/>
        <c:delete val="1"/>
      </c:legendEntry>
      <c:layout>
        <c:manualLayout>
          <c:xMode val="edge"/>
          <c:yMode val="edge"/>
          <c:x val="0.3024994708962942"/>
          <c:y val="0.93485295450687855"/>
          <c:w val="0.65662426582170186"/>
          <c:h val="4.969450820474977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1382699037620298"/>
          <c:y val="5.6519970108020734E-2"/>
          <c:w val="0.44179068241469821"/>
          <c:h val="0.65959406822611077"/>
        </c:manualLayout>
      </c:layout>
      <c:pieChart>
        <c:varyColors val="1"/>
        <c:ser>
          <c:idx val="0"/>
          <c:order val="0"/>
          <c:dPt>
            <c:idx val="0"/>
            <c:bubble3D val="0"/>
            <c:spPr>
              <a:solidFill>
                <a:schemeClr val="accent2">
                  <a:shade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0DF2-4A68-80FD-4CAE5B6610D8}"/>
              </c:ext>
            </c:extLst>
          </c:dPt>
          <c:dPt>
            <c:idx val="1"/>
            <c:bubble3D val="0"/>
            <c:spPr>
              <a:solidFill>
                <a:schemeClr val="accent2">
                  <a:shade val="7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0DF2-4A68-80FD-4CAE5B6610D8}"/>
              </c:ext>
            </c:extLst>
          </c:dPt>
          <c:dPt>
            <c:idx val="2"/>
            <c:bubble3D val="0"/>
            <c:spPr>
              <a:solidFill>
                <a:schemeClr val="accent2">
                  <a:shade val="9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5-0DF2-4A68-80FD-4CAE5B6610D8}"/>
              </c:ext>
            </c:extLst>
          </c:dPt>
          <c:dPt>
            <c:idx val="3"/>
            <c:bubble3D val="0"/>
            <c:spPr>
              <a:solidFill>
                <a:schemeClr val="accent2">
                  <a:tint val="9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7-0DF2-4A68-80FD-4CAE5B6610D8}"/>
              </c:ext>
            </c:extLst>
          </c:dPt>
          <c:dPt>
            <c:idx val="4"/>
            <c:bubble3D val="0"/>
            <c:spPr>
              <a:solidFill>
                <a:schemeClr val="accent2">
                  <a:tint val="7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9-0DF2-4A68-80FD-4CAE5B6610D8}"/>
              </c:ext>
            </c:extLst>
          </c:dPt>
          <c:dPt>
            <c:idx val="5"/>
            <c:bubble3D val="0"/>
            <c:spPr>
              <a:solidFill>
                <a:schemeClr val="accent2">
                  <a:tint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B-0DF2-4A68-80FD-4CAE5B6610D8}"/>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9148C8"/>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1-0DF2-4A68-80FD-4CAE5B6610D8}"/>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9148C8"/>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3-0DF2-4A68-80FD-4CAE5B6610D8}"/>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9148C8"/>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5-0DF2-4A68-80FD-4CAE5B6610D8}"/>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9148C8"/>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7-0DF2-4A68-80FD-4CAE5B6610D8}"/>
                </c:ext>
              </c:extLst>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9148C8"/>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9-0DF2-4A68-80FD-4CAE5B6610D8}"/>
                </c:ext>
              </c:extLst>
            </c:dLbl>
            <c:dLbl>
              <c:idx val="5"/>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9148C8"/>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B-0DF2-4A68-80FD-4CAE5B6610D8}"/>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9148C8"/>
                    </a:solidFill>
                    <a:latin typeface="+mn-lt"/>
                    <a:ea typeface="+mn-ea"/>
                    <a:cs typeface="+mn-cs"/>
                  </a:defRPr>
                </a:pPr>
                <a:endParaRPr lang="en-US"/>
              </a:p>
            </c:tx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'H9'!$I$6:$I$11</c:f>
              <c:strCache>
                <c:ptCount val="6"/>
                <c:pt idx="0">
                  <c:v>Pakistan, 73</c:v>
                </c:pt>
                <c:pt idx="1">
                  <c:v>Sudan, 32</c:v>
                </c:pt>
                <c:pt idx="2">
                  <c:v>Iraq, 11</c:v>
                </c:pt>
                <c:pt idx="3">
                  <c:v>Somalia, 8</c:v>
                </c:pt>
                <c:pt idx="4">
                  <c:v>Morocco, 6</c:v>
                </c:pt>
                <c:pt idx="5">
                  <c:v>Rest of the region, 23</c:v>
                </c:pt>
              </c:strCache>
            </c:strRef>
          </c:cat>
          <c:val>
            <c:numRef>
              <c:f>'H9'!$H$6:$H$11</c:f>
              <c:numCache>
                <c:formatCode>0</c:formatCode>
                <c:ptCount val="6"/>
                <c:pt idx="0">
                  <c:v>72.976710937500002</c:v>
                </c:pt>
                <c:pt idx="1">
                  <c:v>32.042361328124997</c:v>
                </c:pt>
                <c:pt idx="2">
                  <c:v>11.259076171875</c:v>
                </c:pt>
                <c:pt idx="3">
                  <c:v>7.6728491210937504</c:v>
                </c:pt>
                <c:pt idx="4">
                  <c:v>6.4167001953125</c:v>
                </c:pt>
                <c:pt idx="5">
                  <c:v>22.871109162237559</c:v>
                </c:pt>
              </c:numCache>
            </c:numRef>
          </c:val>
          <c:extLst>
            <c:ext xmlns:c16="http://schemas.microsoft.com/office/drawing/2014/chart" uri="{C3380CC4-5D6E-409C-BE32-E72D297353CC}">
              <c16:uniqueId val="{0000000C-0DF2-4A68-80FD-4CAE5B6610D8}"/>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doughnutChart>
        <c:varyColors val="1"/>
        <c:ser>
          <c:idx val="0"/>
          <c:order val="0"/>
          <c:dPt>
            <c:idx val="0"/>
            <c:bubble3D val="0"/>
            <c:spPr>
              <a:gradFill rotWithShape="1">
                <a:gsLst>
                  <a:gs pos="0">
                    <a:schemeClr val="accent2">
                      <a:shade val="50000"/>
                      <a:satMod val="103000"/>
                      <a:lumMod val="102000"/>
                      <a:tint val="94000"/>
                    </a:schemeClr>
                  </a:gs>
                  <a:gs pos="50000">
                    <a:schemeClr val="accent2">
                      <a:shade val="50000"/>
                      <a:satMod val="110000"/>
                      <a:lumMod val="100000"/>
                      <a:shade val="100000"/>
                    </a:schemeClr>
                  </a:gs>
                  <a:gs pos="100000">
                    <a:schemeClr val="accent2">
                      <a:shade val="50000"/>
                      <a:lumMod val="99000"/>
                      <a:satMod val="120000"/>
                      <a:shade val="78000"/>
                    </a:schemeClr>
                  </a:gs>
                </a:gsLst>
                <a:lin ang="5400000" scaled="0"/>
              </a:gradFill>
              <a:ln>
                <a:noFill/>
              </a:ln>
              <a:effectLst/>
            </c:spPr>
            <c:extLst>
              <c:ext xmlns:c16="http://schemas.microsoft.com/office/drawing/2014/chart" uri="{C3380CC4-5D6E-409C-BE32-E72D297353CC}">
                <c16:uniqueId val="{00000001-A39A-4B78-B8AB-25A54A316889}"/>
              </c:ext>
            </c:extLst>
          </c:dPt>
          <c:dPt>
            <c:idx val="1"/>
            <c:bubble3D val="0"/>
            <c:spPr>
              <a:gradFill rotWithShape="1">
                <a:gsLst>
                  <a:gs pos="0">
                    <a:schemeClr val="accent2">
                      <a:shade val="70000"/>
                      <a:satMod val="103000"/>
                      <a:lumMod val="102000"/>
                      <a:tint val="94000"/>
                    </a:schemeClr>
                  </a:gs>
                  <a:gs pos="50000">
                    <a:schemeClr val="accent2">
                      <a:shade val="70000"/>
                      <a:satMod val="110000"/>
                      <a:lumMod val="100000"/>
                      <a:shade val="100000"/>
                    </a:schemeClr>
                  </a:gs>
                  <a:gs pos="100000">
                    <a:schemeClr val="accent2">
                      <a:shade val="70000"/>
                      <a:lumMod val="99000"/>
                      <a:satMod val="120000"/>
                      <a:shade val="78000"/>
                    </a:schemeClr>
                  </a:gs>
                </a:gsLst>
                <a:lin ang="5400000" scaled="0"/>
              </a:gradFill>
              <a:ln>
                <a:noFill/>
              </a:ln>
              <a:effectLst/>
            </c:spPr>
            <c:extLst>
              <c:ext xmlns:c16="http://schemas.microsoft.com/office/drawing/2014/chart" uri="{C3380CC4-5D6E-409C-BE32-E72D297353CC}">
                <c16:uniqueId val="{00000003-A39A-4B78-B8AB-25A54A316889}"/>
              </c:ext>
            </c:extLst>
          </c:dPt>
          <c:dPt>
            <c:idx val="2"/>
            <c:bubble3D val="0"/>
            <c:spPr>
              <a:gradFill rotWithShape="1">
                <a:gsLst>
                  <a:gs pos="0">
                    <a:schemeClr val="accent2">
                      <a:shade val="90000"/>
                      <a:satMod val="103000"/>
                      <a:lumMod val="102000"/>
                      <a:tint val="94000"/>
                    </a:schemeClr>
                  </a:gs>
                  <a:gs pos="50000">
                    <a:schemeClr val="accent2">
                      <a:shade val="90000"/>
                      <a:satMod val="110000"/>
                      <a:lumMod val="100000"/>
                      <a:shade val="100000"/>
                    </a:schemeClr>
                  </a:gs>
                  <a:gs pos="100000">
                    <a:schemeClr val="accent2">
                      <a:shade val="90000"/>
                      <a:lumMod val="99000"/>
                      <a:satMod val="120000"/>
                      <a:shade val="78000"/>
                    </a:schemeClr>
                  </a:gs>
                </a:gsLst>
                <a:lin ang="5400000" scaled="0"/>
              </a:gradFill>
              <a:ln>
                <a:noFill/>
              </a:ln>
              <a:effectLst/>
            </c:spPr>
            <c:extLst>
              <c:ext xmlns:c16="http://schemas.microsoft.com/office/drawing/2014/chart" uri="{C3380CC4-5D6E-409C-BE32-E72D297353CC}">
                <c16:uniqueId val="{00000005-A39A-4B78-B8AB-25A54A316889}"/>
              </c:ext>
            </c:extLst>
          </c:dPt>
          <c:dPt>
            <c:idx val="3"/>
            <c:bubble3D val="0"/>
            <c:spPr>
              <a:gradFill rotWithShape="1">
                <a:gsLst>
                  <a:gs pos="0">
                    <a:schemeClr val="accent2">
                      <a:tint val="90000"/>
                      <a:satMod val="103000"/>
                      <a:lumMod val="102000"/>
                      <a:tint val="94000"/>
                    </a:schemeClr>
                  </a:gs>
                  <a:gs pos="50000">
                    <a:schemeClr val="accent2">
                      <a:tint val="90000"/>
                      <a:satMod val="110000"/>
                      <a:lumMod val="100000"/>
                      <a:shade val="100000"/>
                    </a:schemeClr>
                  </a:gs>
                  <a:gs pos="100000">
                    <a:schemeClr val="accent2">
                      <a:tint val="90000"/>
                      <a:lumMod val="99000"/>
                      <a:satMod val="120000"/>
                      <a:shade val="78000"/>
                    </a:schemeClr>
                  </a:gs>
                </a:gsLst>
                <a:lin ang="5400000" scaled="0"/>
              </a:gradFill>
              <a:ln>
                <a:noFill/>
              </a:ln>
              <a:effectLst/>
            </c:spPr>
            <c:extLst>
              <c:ext xmlns:c16="http://schemas.microsoft.com/office/drawing/2014/chart" uri="{C3380CC4-5D6E-409C-BE32-E72D297353CC}">
                <c16:uniqueId val="{00000007-A39A-4B78-B8AB-25A54A316889}"/>
              </c:ext>
            </c:extLst>
          </c:dPt>
          <c:dPt>
            <c:idx val="4"/>
            <c:bubble3D val="0"/>
            <c:spPr>
              <a:gradFill rotWithShape="1">
                <a:gsLst>
                  <a:gs pos="0">
                    <a:schemeClr val="accent2">
                      <a:tint val="70000"/>
                      <a:satMod val="103000"/>
                      <a:lumMod val="102000"/>
                      <a:tint val="94000"/>
                    </a:schemeClr>
                  </a:gs>
                  <a:gs pos="50000">
                    <a:schemeClr val="accent2">
                      <a:tint val="70000"/>
                      <a:satMod val="110000"/>
                      <a:lumMod val="100000"/>
                      <a:shade val="100000"/>
                    </a:schemeClr>
                  </a:gs>
                  <a:gs pos="100000">
                    <a:schemeClr val="accent2">
                      <a:tint val="70000"/>
                      <a:lumMod val="99000"/>
                      <a:satMod val="120000"/>
                      <a:shade val="78000"/>
                    </a:schemeClr>
                  </a:gs>
                </a:gsLst>
                <a:lin ang="5400000" scaled="0"/>
              </a:gradFill>
              <a:ln>
                <a:noFill/>
              </a:ln>
              <a:effectLst/>
            </c:spPr>
            <c:extLst>
              <c:ext xmlns:c16="http://schemas.microsoft.com/office/drawing/2014/chart" uri="{C3380CC4-5D6E-409C-BE32-E72D297353CC}">
                <c16:uniqueId val="{00000009-A39A-4B78-B8AB-25A54A316889}"/>
              </c:ext>
            </c:extLst>
          </c:dPt>
          <c:dPt>
            <c:idx val="5"/>
            <c:bubble3D val="0"/>
            <c:spPr>
              <a:gradFill rotWithShape="1">
                <a:gsLst>
                  <a:gs pos="0">
                    <a:schemeClr val="accent2">
                      <a:tint val="50000"/>
                      <a:satMod val="103000"/>
                      <a:lumMod val="102000"/>
                      <a:tint val="94000"/>
                    </a:schemeClr>
                  </a:gs>
                  <a:gs pos="50000">
                    <a:schemeClr val="accent2">
                      <a:tint val="50000"/>
                      <a:satMod val="110000"/>
                      <a:lumMod val="100000"/>
                      <a:shade val="100000"/>
                    </a:schemeClr>
                  </a:gs>
                  <a:gs pos="100000">
                    <a:schemeClr val="accent2">
                      <a:tint val="50000"/>
                      <a:lumMod val="99000"/>
                      <a:satMod val="120000"/>
                      <a:shade val="78000"/>
                    </a:schemeClr>
                  </a:gs>
                </a:gsLst>
                <a:lin ang="5400000" scaled="0"/>
              </a:gradFill>
              <a:ln>
                <a:noFill/>
              </a:ln>
              <a:effectLst/>
            </c:spPr>
            <c:extLst>
              <c:ext xmlns:c16="http://schemas.microsoft.com/office/drawing/2014/chart" uri="{C3380CC4-5D6E-409C-BE32-E72D297353CC}">
                <c16:uniqueId val="{0000000B-A39A-4B78-B8AB-25A54A316889}"/>
              </c:ext>
            </c:extLst>
          </c:dPt>
          <c:cat>
            <c:strRef>
              <c:f>'H9'!$I$6:$I$11</c:f>
              <c:strCache>
                <c:ptCount val="6"/>
                <c:pt idx="0">
                  <c:v>Pakistan, 73</c:v>
                </c:pt>
                <c:pt idx="1">
                  <c:v>Sudan, 32</c:v>
                </c:pt>
                <c:pt idx="2">
                  <c:v>Iraq, 11</c:v>
                </c:pt>
                <c:pt idx="3">
                  <c:v>Somalia, 8</c:v>
                </c:pt>
                <c:pt idx="4">
                  <c:v>Morocco, 6</c:v>
                </c:pt>
                <c:pt idx="5">
                  <c:v>Rest of the region, 23</c:v>
                </c:pt>
              </c:strCache>
            </c:strRef>
          </c:cat>
          <c:val>
            <c:numRef>
              <c:f>'H9'!$H$6:$H$11</c:f>
              <c:numCache>
                <c:formatCode>0</c:formatCode>
                <c:ptCount val="6"/>
                <c:pt idx="0">
                  <c:v>72.976710937500002</c:v>
                </c:pt>
                <c:pt idx="1">
                  <c:v>32.042361328124997</c:v>
                </c:pt>
                <c:pt idx="2">
                  <c:v>11.259076171875</c:v>
                </c:pt>
                <c:pt idx="3">
                  <c:v>7.6728491210937504</c:v>
                </c:pt>
                <c:pt idx="4">
                  <c:v>6.4167001953125</c:v>
                </c:pt>
                <c:pt idx="5">
                  <c:v>22.871109162237559</c:v>
                </c:pt>
              </c:numCache>
            </c:numRef>
          </c:val>
          <c:extLst>
            <c:ext xmlns:c16="http://schemas.microsoft.com/office/drawing/2014/chart" uri="{C3380CC4-5D6E-409C-BE32-E72D297353CC}">
              <c16:uniqueId val="{0000000C-A39A-4B78-B8AB-25A54A316889}"/>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rgbClr val="AB47BC"/>
                </a:solidFill>
                <a:latin typeface="+mn-lt"/>
                <a:ea typeface="+mn-ea"/>
                <a:cs typeface="+mn-cs"/>
              </a:defRPr>
            </a:pPr>
            <a:r>
              <a:rPr lang="en-US">
                <a:solidFill>
                  <a:srgbClr val="AB47BC"/>
                </a:solidFill>
              </a:rPr>
              <a:t>BASIC HYGIENE</a:t>
            </a:r>
          </a:p>
        </c:rich>
      </c:tx>
      <c:overlay val="0"/>
      <c:spPr>
        <a:solidFill>
          <a:srgbClr val="AB47BC">
            <a:alpha val="25000"/>
          </a:srgbClr>
        </a:solidFill>
        <a:ln>
          <a:noFill/>
        </a:ln>
        <a:effectLst/>
      </c:spPr>
      <c:txPr>
        <a:bodyPr rot="0" spcFirstLastPara="1" vertOverflow="ellipsis" vert="horz" wrap="square" anchor="ctr" anchorCtr="1"/>
        <a:lstStyle/>
        <a:p>
          <a:pPr>
            <a:defRPr sz="1400" b="0" i="0" u="none" strike="noStrike" kern="1200" spc="0" baseline="0">
              <a:solidFill>
                <a:srgbClr val="AB47BC"/>
              </a:solidFill>
              <a:latin typeface="+mn-lt"/>
              <a:ea typeface="+mn-ea"/>
              <a:cs typeface="+mn-cs"/>
            </a:defRPr>
          </a:pPr>
          <a:endParaRPr lang="en-US"/>
        </a:p>
      </c:txPr>
    </c:title>
    <c:autoTitleDeleted val="0"/>
    <c:plotArea>
      <c:layout/>
      <c:barChart>
        <c:barDir val="col"/>
        <c:grouping val="stacked"/>
        <c:varyColors val="0"/>
        <c:ser>
          <c:idx val="0"/>
          <c:order val="7"/>
          <c:tx>
            <c:strRef>
              <c:f>'H10'!$A$32</c:f>
              <c:strCache>
                <c:ptCount val="1"/>
                <c:pt idx="0">
                  <c:v>Domain</c:v>
                </c:pt>
              </c:strCache>
            </c:strRef>
          </c:tx>
          <c:spPr>
            <a:solidFill>
              <a:schemeClr val="accent1"/>
            </a:solidFill>
            <a:ln>
              <a:noFill/>
            </a:ln>
            <a:effectLst/>
          </c:spPr>
          <c:invertIfNegative val="0"/>
          <c:val>
            <c:numRef>
              <c:f>'H10'!$A$33:$A$63</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0-6312-44B5-A954-BA198DB06BA2}"/>
            </c:ext>
          </c:extLst>
        </c:ser>
        <c:dLbls>
          <c:showLegendKey val="0"/>
          <c:showVal val="0"/>
          <c:showCatName val="0"/>
          <c:showSerName val="0"/>
          <c:showPercent val="0"/>
          <c:showBubbleSize val="0"/>
        </c:dLbls>
        <c:gapWidth val="150"/>
        <c:overlap val="100"/>
        <c:axId val="1707956832"/>
        <c:axId val="1707972640"/>
      </c:barChart>
      <c:barChart>
        <c:barDir val="col"/>
        <c:grouping val="stacked"/>
        <c:varyColors val="0"/>
        <c:ser>
          <c:idx val="1"/>
          <c:order val="1"/>
          <c:tx>
            <c:strRef>
              <c:f>'H10'!$B$32</c:f>
              <c:strCache>
                <c:ptCount val="1"/>
                <c:pt idx="0">
                  <c:v>High income</c:v>
                </c:pt>
              </c:strCache>
            </c:strRef>
          </c:tx>
          <c:spPr>
            <a:solidFill>
              <a:srgbClr val="B1C3D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'H10'!$B$33:$B$67</c:f>
              <c:numCache>
                <c:formatCode>0</c:formatCode>
                <c:ptCount val="35"/>
                <c:pt idx="1">
                  <c:v>1</c:v>
                </c:pt>
                <c:pt idx="2">
                  <c:v>1</c:v>
                </c:pt>
                <c:pt idx="3">
                  <c:v>2</c:v>
                </c:pt>
                <c:pt idx="4">
                  <c:v>3</c:v>
                </c:pt>
                <c:pt idx="6">
                  <c:v>1</c:v>
                </c:pt>
                <c:pt idx="7">
                  <c:v>1</c:v>
                </c:pt>
                <c:pt idx="8">
                  <c:v>2</c:v>
                </c:pt>
                <c:pt idx="9">
                  <c:v>3</c:v>
                </c:pt>
                <c:pt idx="11">
                  <c:v>0</c:v>
                </c:pt>
                <c:pt idx="12">
                  <c:v>0</c:v>
                </c:pt>
                <c:pt idx="13">
                  <c:v>1</c:v>
                </c:pt>
                <c:pt idx="14">
                  <c:v>1</c:v>
                </c:pt>
                <c:pt idx="16">
                  <c:v>0</c:v>
                </c:pt>
                <c:pt idx="17">
                  <c:v>0</c:v>
                </c:pt>
                <c:pt idx="18">
                  <c:v>1</c:v>
                </c:pt>
                <c:pt idx="19">
                  <c:v>3</c:v>
                </c:pt>
                <c:pt idx="21">
                  <c:v>0</c:v>
                </c:pt>
                <c:pt idx="22">
                  <c:v>0</c:v>
                </c:pt>
                <c:pt idx="23">
                  <c:v>1</c:v>
                </c:pt>
                <c:pt idx="24">
                  <c:v>2</c:v>
                </c:pt>
                <c:pt idx="26">
                  <c:v>0</c:v>
                </c:pt>
                <c:pt idx="27">
                  <c:v>0</c:v>
                </c:pt>
                <c:pt idx="28">
                  <c:v>1</c:v>
                </c:pt>
                <c:pt idx="29">
                  <c:v>3</c:v>
                </c:pt>
                <c:pt idx="31">
                  <c:v>0</c:v>
                </c:pt>
                <c:pt idx="32">
                  <c:v>0</c:v>
                </c:pt>
                <c:pt idx="33">
                  <c:v>0</c:v>
                </c:pt>
                <c:pt idx="34">
                  <c:v>0</c:v>
                </c:pt>
              </c:numCache>
            </c:numRef>
          </c:val>
          <c:extLst>
            <c:ext xmlns:c16="http://schemas.microsoft.com/office/drawing/2014/chart" uri="{C3380CC4-5D6E-409C-BE32-E72D297353CC}">
              <c16:uniqueId val="{00000001-6312-44B5-A954-BA198DB06BA2}"/>
            </c:ext>
          </c:extLst>
        </c:ser>
        <c:ser>
          <c:idx val="2"/>
          <c:order val="2"/>
          <c:tx>
            <c:strRef>
              <c:f>'H10'!$C$32</c:f>
              <c:strCache>
                <c:ptCount val="1"/>
                <c:pt idx="0">
                  <c:v>Upper middle income</c:v>
                </c:pt>
              </c:strCache>
            </c:strRef>
          </c:tx>
          <c:spPr>
            <a:solidFill>
              <a:srgbClr val="8899B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'H10'!$C$33:$C$67</c:f>
              <c:numCache>
                <c:formatCode>0</c:formatCode>
                <c:ptCount val="35"/>
                <c:pt idx="1">
                  <c:v>0</c:v>
                </c:pt>
                <c:pt idx="2">
                  <c:v>0</c:v>
                </c:pt>
                <c:pt idx="3">
                  <c:v>2</c:v>
                </c:pt>
                <c:pt idx="4">
                  <c:v>2</c:v>
                </c:pt>
                <c:pt idx="6">
                  <c:v>0</c:v>
                </c:pt>
                <c:pt idx="7">
                  <c:v>0</c:v>
                </c:pt>
                <c:pt idx="8">
                  <c:v>1</c:v>
                </c:pt>
                <c:pt idx="9">
                  <c:v>1</c:v>
                </c:pt>
                <c:pt idx="11">
                  <c:v>0</c:v>
                </c:pt>
                <c:pt idx="12">
                  <c:v>0</c:v>
                </c:pt>
                <c:pt idx="13">
                  <c:v>1</c:v>
                </c:pt>
                <c:pt idx="14">
                  <c:v>1</c:v>
                </c:pt>
                <c:pt idx="16">
                  <c:v>0</c:v>
                </c:pt>
                <c:pt idx="17">
                  <c:v>0</c:v>
                </c:pt>
                <c:pt idx="18">
                  <c:v>2</c:v>
                </c:pt>
                <c:pt idx="19">
                  <c:v>2</c:v>
                </c:pt>
                <c:pt idx="21">
                  <c:v>0</c:v>
                </c:pt>
                <c:pt idx="22">
                  <c:v>0</c:v>
                </c:pt>
                <c:pt idx="23">
                  <c:v>2</c:v>
                </c:pt>
                <c:pt idx="24">
                  <c:v>2</c:v>
                </c:pt>
                <c:pt idx="26">
                  <c:v>0</c:v>
                </c:pt>
                <c:pt idx="27">
                  <c:v>0</c:v>
                </c:pt>
                <c:pt idx="28">
                  <c:v>2</c:v>
                </c:pt>
                <c:pt idx="29">
                  <c:v>2</c:v>
                </c:pt>
                <c:pt idx="31">
                  <c:v>0</c:v>
                </c:pt>
                <c:pt idx="32">
                  <c:v>0</c:v>
                </c:pt>
                <c:pt idx="33">
                  <c:v>1</c:v>
                </c:pt>
                <c:pt idx="34">
                  <c:v>1</c:v>
                </c:pt>
              </c:numCache>
            </c:numRef>
          </c:val>
          <c:extLst>
            <c:ext xmlns:c16="http://schemas.microsoft.com/office/drawing/2014/chart" uri="{C3380CC4-5D6E-409C-BE32-E72D297353CC}">
              <c16:uniqueId val="{00000002-6312-44B5-A954-BA198DB06BA2}"/>
            </c:ext>
          </c:extLst>
        </c:ser>
        <c:ser>
          <c:idx val="3"/>
          <c:order val="3"/>
          <c:tx>
            <c:strRef>
              <c:f>'H10'!$D$32</c:f>
              <c:strCache>
                <c:ptCount val="1"/>
                <c:pt idx="0">
                  <c:v>Lower middle income</c:v>
                </c:pt>
              </c:strCache>
            </c:strRef>
          </c:tx>
          <c:spPr>
            <a:solidFill>
              <a:srgbClr val="62708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'H10'!$D$33:$D$67</c:f>
              <c:numCache>
                <c:formatCode>0</c:formatCode>
                <c:ptCount val="35"/>
                <c:pt idx="1">
                  <c:v>0</c:v>
                </c:pt>
                <c:pt idx="2">
                  <c:v>0</c:v>
                </c:pt>
                <c:pt idx="3">
                  <c:v>4</c:v>
                </c:pt>
                <c:pt idx="4">
                  <c:v>6</c:v>
                </c:pt>
                <c:pt idx="6">
                  <c:v>0</c:v>
                </c:pt>
                <c:pt idx="7">
                  <c:v>0</c:v>
                </c:pt>
                <c:pt idx="8">
                  <c:v>1</c:v>
                </c:pt>
                <c:pt idx="9">
                  <c:v>3</c:v>
                </c:pt>
                <c:pt idx="11">
                  <c:v>0</c:v>
                </c:pt>
                <c:pt idx="12">
                  <c:v>0</c:v>
                </c:pt>
                <c:pt idx="13">
                  <c:v>1</c:v>
                </c:pt>
                <c:pt idx="14">
                  <c:v>3</c:v>
                </c:pt>
                <c:pt idx="16">
                  <c:v>0</c:v>
                </c:pt>
                <c:pt idx="17">
                  <c:v>0</c:v>
                </c:pt>
                <c:pt idx="18">
                  <c:v>2</c:v>
                </c:pt>
                <c:pt idx="19">
                  <c:v>3</c:v>
                </c:pt>
                <c:pt idx="21">
                  <c:v>0</c:v>
                </c:pt>
                <c:pt idx="22">
                  <c:v>0</c:v>
                </c:pt>
                <c:pt idx="23">
                  <c:v>3</c:v>
                </c:pt>
                <c:pt idx="24">
                  <c:v>6</c:v>
                </c:pt>
                <c:pt idx="26">
                  <c:v>0</c:v>
                </c:pt>
                <c:pt idx="27">
                  <c:v>0</c:v>
                </c:pt>
                <c:pt idx="28">
                  <c:v>1</c:v>
                </c:pt>
                <c:pt idx="29">
                  <c:v>4</c:v>
                </c:pt>
                <c:pt idx="31">
                  <c:v>0</c:v>
                </c:pt>
                <c:pt idx="32">
                  <c:v>0</c:v>
                </c:pt>
                <c:pt idx="33">
                  <c:v>1</c:v>
                </c:pt>
                <c:pt idx="34">
                  <c:v>2</c:v>
                </c:pt>
              </c:numCache>
            </c:numRef>
          </c:val>
          <c:extLst>
            <c:ext xmlns:c16="http://schemas.microsoft.com/office/drawing/2014/chart" uri="{C3380CC4-5D6E-409C-BE32-E72D297353CC}">
              <c16:uniqueId val="{00000003-6312-44B5-A954-BA198DB06BA2}"/>
            </c:ext>
          </c:extLst>
        </c:ser>
        <c:ser>
          <c:idx val="7"/>
          <c:order val="4"/>
          <c:tx>
            <c:strRef>
              <c:f>'H10'!$E$32</c:f>
              <c:strCache>
                <c:ptCount val="1"/>
                <c:pt idx="0">
                  <c:v>Lower income</c:v>
                </c:pt>
              </c:strCache>
            </c:strRef>
          </c:tx>
          <c:spPr>
            <a:solidFill>
              <a:srgbClr val="44495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'H10'!$E$33:$E$67</c:f>
              <c:numCache>
                <c:formatCode>0</c:formatCode>
                <c:ptCount val="35"/>
                <c:pt idx="1">
                  <c:v>0</c:v>
                </c:pt>
                <c:pt idx="2">
                  <c:v>0</c:v>
                </c:pt>
                <c:pt idx="3">
                  <c:v>1</c:v>
                </c:pt>
                <c:pt idx="4">
                  <c:v>4</c:v>
                </c:pt>
                <c:pt idx="6">
                  <c:v>0</c:v>
                </c:pt>
                <c:pt idx="7">
                  <c:v>0</c:v>
                </c:pt>
                <c:pt idx="8">
                  <c:v>1</c:v>
                </c:pt>
                <c:pt idx="9">
                  <c:v>3</c:v>
                </c:pt>
                <c:pt idx="11">
                  <c:v>0</c:v>
                </c:pt>
                <c:pt idx="12">
                  <c:v>0</c:v>
                </c:pt>
                <c:pt idx="13">
                  <c:v>1</c:v>
                </c:pt>
                <c:pt idx="14">
                  <c:v>3</c:v>
                </c:pt>
                <c:pt idx="16">
                  <c:v>0</c:v>
                </c:pt>
                <c:pt idx="17">
                  <c:v>1</c:v>
                </c:pt>
                <c:pt idx="18">
                  <c:v>2</c:v>
                </c:pt>
                <c:pt idx="19">
                  <c:v>5</c:v>
                </c:pt>
                <c:pt idx="21">
                  <c:v>0</c:v>
                </c:pt>
                <c:pt idx="22">
                  <c:v>0</c:v>
                </c:pt>
                <c:pt idx="23">
                  <c:v>1</c:v>
                </c:pt>
                <c:pt idx="24">
                  <c:v>4</c:v>
                </c:pt>
                <c:pt idx="26">
                  <c:v>0</c:v>
                </c:pt>
                <c:pt idx="27">
                  <c:v>0</c:v>
                </c:pt>
                <c:pt idx="28">
                  <c:v>1</c:v>
                </c:pt>
                <c:pt idx="29">
                  <c:v>3</c:v>
                </c:pt>
                <c:pt idx="31">
                  <c:v>0</c:v>
                </c:pt>
                <c:pt idx="32">
                  <c:v>0</c:v>
                </c:pt>
                <c:pt idx="33">
                  <c:v>1</c:v>
                </c:pt>
                <c:pt idx="34">
                  <c:v>1</c:v>
                </c:pt>
              </c:numCache>
            </c:numRef>
          </c:val>
          <c:extLst>
            <c:ext xmlns:c16="http://schemas.microsoft.com/office/drawing/2014/chart" uri="{C3380CC4-5D6E-409C-BE32-E72D297353CC}">
              <c16:uniqueId val="{00000004-6312-44B5-A954-BA198DB06BA2}"/>
            </c:ext>
          </c:extLst>
        </c:ser>
        <c:ser>
          <c:idx val="4"/>
          <c:order val="5"/>
          <c:tx>
            <c:strRef>
              <c:f>'H10'!$F$32</c:f>
              <c:strCache>
                <c:ptCount val="1"/>
                <c:pt idx="0">
                  <c:v>Unclassified</c:v>
                </c:pt>
              </c:strCache>
            </c:strRef>
          </c:tx>
          <c:spPr>
            <a:solidFill>
              <a:srgbClr val="C7C8C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'H10'!$F$33:$F$67</c:f>
              <c:numCache>
                <c:formatCode>0</c:formatCode>
                <c:ptCount val="35"/>
                <c:pt idx="1">
                  <c:v>0</c:v>
                </c:pt>
                <c:pt idx="2">
                  <c:v>0</c:v>
                </c:pt>
                <c:pt idx="3">
                  <c:v>0</c:v>
                </c:pt>
                <c:pt idx="4">
                  <c:v>0</c:v>
                </c:pt>
                <c:pt idx="6">
                  <c:v>0</c:v>
                </c:pt>
                <c:pt idx="7">
                  <c:v>0</c:v>
                </c:pt>
                <c:pt idx="8">
                  <c:v>0</c:v>
                </c:pt>
                <c:pt idx="9">
                  <c:v>0</c:v>
                </c:pt>
                <c:pt idx="11">
                  <c:v>0</c:v>
                </c:pt>
                <c:pt idx="12">
                  <c:v>0</c:v>
                </c:pt>
                <c:pt idx="13">
                  <c:v>0</c:v>
                </c:pt>
                <c:pt idx="14">
                  <c:v>0</c:v>
                </c:pt>
                <c:pt idx="16">
                  <c:v>0</c:v>
                </c:pt>
                <c:pt idx="17">
                  <c:v>0</c:v>
                </c:pt>
                <c:pt idx="18">
                  <c:v>0</c:v>
                </c:pt>
                <c:pt idx="19">
                  <c:v>0</c:v>
                </c:pt>
                <c:pt idx="21">
                  <c:v>0</c:v>
                </c:pt>
                <c:pt idx="22">
                  <c:v>0</c:v>
                </c:pt>
                <c:pt idx="23">
                  <c:v>0</c:v>
                </c:pt>
                <c:pt idx="24">
                  <c:v>0</c:v>
                </c:pt>
                <c:pt idx="26">
                  <c:v>0</c:v>
                </c:pt>
                <c:pt idx="27">
                  <c:v>0</c:v>
                </c:pt>
                <c:pt idx="28">
                  <c:v>0</c:v>
                </c:pt>
                <c:pt idx="29">
                  <c:v>0</c:v>
                </c:pt>
                <c:pt idx="31">
                  <c:v>0</c:v>
                </c:pt>
                <c:pt idx="32">
                  <c:v>0</c:v>
                </c:pt>
                <c:pt idx="33">
                  <c:v>0</c:v>
                </c:pt>
                <c:pt idx="34">
                  <c:v>0</c:v>
                </c:pt>
              </c:numCache>
            </c:numRef>
          </c:val>
          <c:extLst>
            <c:ext xmlns:c16="http://schemas.microsoft.com/office/drawing/2014/chart" uri="{C3380CC4-5D6E-409C-BE32-E72D297353CC}">
              <c16:uniqueId val="{00000005-6312-44B5-A954-BA198DB06BA2}"/>
            </c:ext>
          </c:extLst>
        </c:ser>
        <c:ser>
          <c:idx val="5"/>
          <c:order val="6"/>
          <c:tx>
            <c:strRef>
              <c:f>'H10'!$G$32</c:f>
              <c:strCache>
                <c:ptCount val="1"/>
                <c:pt idx="0">
                  <c:v>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'H10'!$G$33:$G$67</c:f>
              <c:numCache>
                <c:formatCode>0</c:formatCode>
                <c:ptCount val="35"/>
                <c:pt idx="1">
                  <c:v>1</c:v>
                </c:pt>
                <c:pt idx="2">
                  <c:v>1</c:v>
                </c:pt>
                <c:pt idx="3">
                  <c:v>9</c:v>
                </c:pt>
                <c:pt idx="4">
                  <c:v>15</c:v>
                </c:pt>
                <c:pt idx="6">
                  <c:v>1</c:v>
                </c:pt>
                <c:pt idx="7">
                  <c:v>1</c:v>
                </c:pt>
                <c:pt idx="8">
                  <c:v>5</c:v>
                </c:pt>
                <c:pt idx="9">
                  <c:v>10</c:v>
                </c:pt>
                <c:pt idx="11">
                  <c:v>0</c:v>
                </c:pt>
                <c:pt idx="12">
                  <c:v>0</c:v>
                </c:pt>
                <c:pt idx="13">
                  <c:v>4</c:v>
                </c:pt>
                <c:pt idx="14">
                  <c:v>8</c:v>
                </c:pt>
                <c:pt idx="16">
                  <c:v>0</c:v>
                </c:pt>
                <c:pt idx="17">
                  <c:v>1</c:v>
                </c:pt>
                <c:pt idx="18">
                  <c:v>7</c:v>
                </c:pt>
                <c:pt idx="19">
                  <c:v>13</c:v>
                </c:pt>
                <c:pt idx="21">
                  <c:v>0</c:v>
                </c:pt>
                <c:pt idx="22">
                  <c:v>0</c:v>
                </c:pt>
                <c:pt idx="23">
                  <c:v>7</c:v>
                </c:pt>
                <c:pt idx="24">
                  <c:v>14</c:v>
                </c:pt>
                <c:pt idx="26">
                  <c:v>0</c:v>
                </c:pt>
                <c:pt idx="27">
                  <c:v>0</c:v>
                </c:pt>
                <c:pt idx="28">
                  <c:v>5</c:v>
                </c:pt>
                <c:pt idx="29">
                  <c:v>12</c:v>
                </c:pt>
                <c:pt idx="31">
                  <c:v>0</c:v>
                </c:pt>
                <c:pt idx="32">
                  <c:v>0</c:v>
                </c:pt>
                <c:pt idx="33">
                  <c:v>3</c:v>
                </c:pt>
                <c:pt idx="34">
                  <c:v>4</c:v>
                </c:pt>
              </c:numCache>
            </c:numRef>
          </c:val>
          <c:extLst>
            <c:ext xmlns:c16="http://schemas.microsoft.com/office/drawing/2014/chart" uri="{C3380CC4-5D6E-409C-BE32-E72D297353CC}">
              <c16:uniqueId val="{00000006-6312-44B5-A954-BA198DB06BA2}"/>
            </c:ext>
          </c:extLst>
        </c:ser>
        <c:dLbls>
          <c:showLegendKey val="0"/>
          <c:showVal val="0"/>
          <c:showCatName val="0"/>
          <c:showSerName val="0"/>
          <c:showPercent val="0"/>
          <c:showBubbleSize val="0"/>
        </c:dLbls>
        <c:gapWidth val="50"/>
        <c:overlap val="100"/>
        <c:axId val="1946726736"/>
        <c:axId val="1946730064"/>
      </c:barChart>
      <c:lineChart>
        <c:grouping val="standard"/>
        <c:varyColors val="0"/>
        <c:ser>
          <c:idx val="6"/>
          <c:order val="0"/>
          <c:tx>
            <c:strRef>
              <c:f>'H10'!$H$32</c:f>
              <c:strCache>
                <c:ptCount val="1"/>
                <c:pt idx="0">
                  <c:v>Population coverage</c:v>
                </c:pt>
              </c:strCache>
            </c:strRef>
          </c:tx>
          <c:spPr>
            <a:ln w="28575" cap="rnd">
              <a:solidFill>
                <a:srgbClr val="AB47BC"/>
              </a:solidFill>
              <a:round/>
            </a:ln>
            <a:effectLst/>
          </c:spPr>
          <c:marker>
            <c:symbol val="circle"/>
            <c:size val="12"/>
            <c:spPr>
              <a:solidFill>
                <a:srgbClr val="AB47BC"/>
              </a:solidFill>
              <a:ln w="22225">
                <a:solidFill>
                  <a:srgbClr val="AB47BC"/>
                </a:solidFill>
              </a:ln>
              <a:effectLst/>
            </c:spPr>
          </c:marker>
          <c:dLbls>
            <c:spPr>
              <a:noFill/>
              <a:ln>
                <a:noFill/>
              </a:ln>
              <a:effectLst/>
            </c:spPr>
            <c:txPr>
              <a:bodyPr rot="0" spcFirstLastPara="1" vertOverflow="ellipsis" horzOverflow="clip" vert="horz" wrap="square" lIns="0" tIns="0" rIns="0" bIns="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'H10'!$A$33:$A$67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'H10'!$H$33:$H$67</c:f>
              <c:numCache>
                <c:formatCode>0</c:formatCode>
                <c:ptCount val="35"/>
                <c:pt idx="1">
                  <c:v>0.57695060968399048</c:v>
                </c:pt>
                <c:pt idx="2">
                  <c:v>0.59898388385772705</c:v>
                </c:pt>
                <c:pt idx="3">
                  <c:v>70.815544128417969</c:v>
                </c:pt>
                <c:pt idx="4">
                  <c:v>91.267929077148438</c:v>
                </c:pt>
                <c:pt idx="6">
                  <c:v>1.1311782598495483</c:v>
                </c:pt>
                <c:pt idx="7">
                  <c:v>1.157596230506897</c:v>
                </c:pt>
                <c:pt idx="8">
                  <c:v>30.666501998901367</c:v>
                </c:pt>
                <c:pt idx="9">
                  <c:v>51.2891845703125</c:v>
                </c:pt>
                <c:pt idx="11">
                  <c:v>0</c:v>
                </c:pt>
                <c:pt idx="12">
                  <c:v>0</c:v>
                </c:pt>
                <c:pt idx="13">
                  <c:v>17.264593124389648</c:v>
                </c:pt>
                <c:pt idx="14">
                  <c:v>28.056135177612305</c:v>
                </c:pt>
                <c:pt idx="16">
                  <c:v>0</c:v>
                </c:pt>
                <c:pt idx="17">
                  <c:v>5.0940804481506348</c:v>
                </c:pt>
                <c:pt idx="18">
                  <c:v>59.784034729003906</c:v>
                </c:pt>
                <c:pt idx="19">
                  <c:v>79.194984436035156</c:v>
                </c:pt>
                <c:pt idx="21">
                  <c:v>0</c:v>
                </c:pt>
                <c:pt idx="22">
                  <c:v>0</c:v>
                </c:pt>
                <c:pt idx="23">
                  <c:v>68.806732177734375</c:v>
                </c:pt>
                <c:pt idx="24">
                  <c:v>90.725128173828125</c:v>
                </c:pt>
                <c:pt idx="26">
                  <c:v>0</c:v>
                </c:pt>
                <c:pt idx="27">
                  <c:v>0</c:v>
                </c:pt>
                <c:pt idx="28">
                  <c:v>24.365020751953125</c:v>
                </c:pt>
                <c:pt idx="29">
                  <c:v>42.247875213623047</c:v>
                </c:pt>
                <c:pt idx="31">
                  <c:v>0</c:v>
                </c:pt>
                <c:pt idx="32">
                  <c:v>0</c:v>
                </c:pt>
                <c:pt idx="33">
                  <c:v>18.096078872680664</c:v>
                </c:pt>
                <c:pt idx="34">
                  <c:v>22.730567932128906</c:v>
                </c:pt>
              </c:numCache>
            </c:numRef>
          </c:val>
          <c:smooth val="0"/>
          <c:extLst>
            <c:ext xmlns:c16="http://schemas.microsoft.com/office/drawing/2014/chart" uri="{C3380CC4-5D6E-409C-BE32-E72D297353CC}">
              <c16:uniqueId val="{00000007-6312-44B5-A954-BA198DB06BA2}"/>
            </c:ext>
          </c:extLst>
        </c:ser>
        <c:dLbls>
          <c:showLegendKey val="0"/>
          <c:showVal val="0"/>
          <c:showCatName val="0"/>
          <c:showSerName val="0"/>
          <c:showPercent val="0"/>
          <c:showBubbleSize val="0"/>
        </c:dLbls>
        <c:marker val="1"/>
        <c:smooth val="0"/>
        <c:axId val="1707956832"/>
        <c:axId val="1707972640"/>
      </c:lineChart>
      <c:catAx>
        <c:axId val="170795683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7972640"/>
        <c:crosses val="autoZero"/>
        <c:auto val="1"/>
        <c:lblAlgn val="ctr"/>
        <c:lblOffset val="100"/>
        <c:noMultiLvlLbl val="0"/>
      </c:catAx>
      <c:valAx>
        <c:axId val="1707972640"/>
        <c:scaling>
          <c:orientation val="minMax"/>
        </c:scaling>
        <c:delete val="0"/>
        <c:axPos val="l"/>
        <c:title>
          <c:tx>
            <c:rich>
              <a:bodyPr rot="-5400000" spcFirstLastPara="1" vertOverflow="ellipsis" vert="horz" wrap="square" anchor="ctr" anchorCtr="1"/>
              <a:lstStyle/>
              <a:p>
                <a:pPr>
                  <a:defRPr sz="1000" b="0" i="0" u="none" strike="noStrike" kern="1200" baseline="0">
                    <a:solidFill>
                      <a:srgbClr val="AB47BC"/>
                    </a:solidFill>
                    <a:latin typeface="+mn-lt"/>
                    <a:ea typeface="+mn-ea"/>
                    <a:cs typeface="+mn-cs"/>
                  </a:defRPr>
                </a:pPr>
                <a:r>
                  <a:rPr lang="en-US">
                    <a:solidFill>
                      <a:srgbClr val="AB47BC"/>
                    </a:solidFill>
                  </a:rPr>
                  <a:t>Proportion of population with data (%)</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AB47BC"/>
                  </a:solidFill>
                  <a:latin typeface="+mn-lt"/>
                  <a:ea typeface="+mn-ea"/>
                  <a:cs typeface="+mn-cs"/>
                </a:defRPr>
              </a:pPr>
              <a:endParaRPr lang="en-US"/>
            </a:p>
          </c:txPr>
        </c:title>
        <c:numFmt formatCode="General" sourceLinked="1"/>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7956832"/>
        <c:crosses val="autoZero"/>
        <c:crossBetween val="between"/>
      </c:valAx>
      <c:valAx>
        <c:axId val="1946730064"/>
        <c:scaling>
          <c:orientation val="minMax"/>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 of countries with data available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6726736"/>
        <c:crosses val="max"/>
        <c:crossBetween val="between"/>
      </c:valAx>
      <c:catAx>
        <c:axId val="1946726736"/>
        <c:scaling>
          <c:orientation val="minMax"/>
        </c:scaling>
        <c:delete val="1"/>
        <c:axPos val="b"/>
        <c:numFmt formatCode="General" sourceLinked="1"/>
        <c:majorTickMark val="out"/>
        <c:minorTickMark val="none"/>
        <c:tickLblPos val="nextTo"/>
        <c:crossAx val="1946730064"/>
        <c:crosses val="autoZero"/>
        <c:auto val="1"/>
        <c:lblAlgn val="ctr"/>
        <c:lblOffset val="100"/>
        <c:noMultiLvlLbl val="0"/>
      </c:catAx>
      <c:spPr>
        <a:noFill/>
        <a:ln>
          <a:noFill/>
        </a:ln>
        <a:effectLst/>
      </c:spPr>
    </c:plotArea>
    <c:legend>
      <c:legendPos val="r"/>
      <c:legendEntry>
        <c:idx val="0"/>
        <c:delete val="1"/>
      </c:legendEntry>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'CL1'!$B$31</c:f>
              <c:strCache>
                <c:ptCount val="1"/>
                <c:pt idx="0">
                  <c:v>Basic cleaning services</c:v>
                </c:pt>
              </c:strCache>
            </c:strRef>
          </c:tx>
          <c:spPr>
            <a:solidFill>
              <a:srgbClr val="EF5BA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'CL1'!name</c:f>
              <c:strCache>
                <c:ptCount val="12"/>
                <c:pt idx="0">
                  <c:v>World</c:v>
                </c:pt>
                <c:pt idx="2">
                  <c:v>Fragile contexts</c:v>
                </c:pt>
                <c:pt idx="3">
                  <c:v>Landlocked developing countries</c:v>
                </c:pt>
                <c:pt idx="4">
                  <c:v>Least developed countries</c:v>
                </c:pt>
                <c:pt idx="5">
                  <c:v>Small island developing States</c:v>
                </c:pt>
                <c:pt idx="7">
                  <c:v>Eastern Mediterranean</c:v>
                </c:pt>
                <c:pt idx="8">
                  <c:v>Africa</c:v>
                </c:pt>
                <c:pt idx="9">
                  <c:v>Americas</c:v>
                </c:pt>
                <c:pt idx="10">
                  <c:v>Europe</c:v>
                </c:pt>
                <c:pt idx="11">
                  <c:v>South-East Asia</c:v>
                </c:pt>
              </c:strCache>
            </c:strRef>
          </c:cat>
          <c:val>
            <c:numRef>
              <c:f>'CL1'!bas</c:f>
              <c:numCache>
                <c:formatCode>General</c:formatCode>
                <c:ptCount val="12"/>
                <c:pt idx="2" formatCode="0">
                  <c:v>34.186073303222656</c:v>
                </c:pt>
                <c:pt idx="3" formatCode="0">
                  <c:v>37.239994049072266</c:v>
                </c:pt>
                <c:pt idx="7" formatCode="0">
                  <c:v>34.066959381103516</c:v>
                </c:pt>
              </c:numCache>
            </c:numRef>
          </c:val>
          <c:extLst>
            <c:ext xmlns:c16="http://schemas.microsoft.com/office/drawing/2014/chart" uri="{C3380CC4-5D6E-409C-BE32-E72D297353CC}">
              <c16:uniqueId val="{00000000-BABA-4B70-8589-4FD441FEE38A}"/>
            </c:ext>
          </c:extLst>
        </c:ser>
        <c:ser>
          <c:idx val="1"/>
          <c:order val="1"/>
          <c:tx>
            <c:strRef>
              <c:f>'CL1'!$C$31</c:f>
              <c:strCache>
                <c:ptCount val="1"/>
                <c:pt idx="0">
                  <c:v>Limited cleaning services</c:v>
                </c:pt>
              </c:strCache>
            </c:strRef>
          </c:tx>
          <c:spPr>
            <a:solidFill>
              <a:srgbClr val="FFF17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'CL1'!name</c:f>
              <c:strCache>
                <c:ptCount val="12"/>
                <c:pt idx="0">
                  <c:v>World</c:v>
                </c:pt>
                <c:pt idx="2">
                  <c:v>Fragile contexts</c:v>
                </c:pt>
                <c:pt idx="3">
                  <c:v>Landlocked developing countries</c:v>
                </c:pt>
                <c:pt idx="4">
                  <c:v>Least developed countries</c:v>
                </c:pt>
                <c:pt idx="5">
                  <c:v>Small island developing States</c:v>
                </c:pt>
                <c:pt idx="7">
                  <c:v>Eastern Mediterranean</c:v>
                </c:pt>
                <c:pt idx="8">
                  <c:v>Africa</c:v>
                </c:pt>
                <c:pt idx="9">
                  <c:v>Americas</c:v>
                </c:pt>
                <c:pt idx="10">
                  <c:v>Europe</c:v>
                </c:pt>
                <c:pt idx="11">
                  <c:v>South-East Asia</c:v>
                </c:pt>
              </c:strCache>
            </c:strRef>
          </c:cat>
          <c:val>
            <c:numRef>
              <c:f>'CL1'!lim</c:f>
              <c:numCache>
                <c:formatCode>General</c:formatCode>
                <c:ptCount val="12"/>
                <c:pt idx="7" formatCode="0">
                  <c:v>23.998847961425781</c:v>
                </c:pt>
              </c:numCache>
            </c:numRef>
          </c:val>
          <c:extLst>
            <c:ext xmlns:c16="http://schemas.microsoft.com/office/drawing/2014/chart" uri="{C3380CC4-5D6E-409C-BE32-E72D297353CC}">
              <c16:uniqueId val="{00000001-BABA-4B70-8589-4FD441FEE38A}"/>
            </c:ext>
          </c:extLst>
        </c:ser>
        <c:ser>
          <c:idx val="3"/>
          <c:order val="2"/>
          <c:tx>
            <c:strRef>
              <c:f>'CL1'!$E$31</c:f>
              <c:strCache>
                <c:ptCount val="1"/>
                <c:pt idx="0">
                  <c:v>Insufficient data</c:v>
                </c:pt>
              </c:strCache>
            </c:strRef>
          </c:tx>
          <c:spPr>
            <a:solidFill>
              <a:srgbClr val="D2D2D2"/>
            </a:solidFill>
            <a:ln>
              <a:noFill/>
            </a:ln>
            <a:effectLst/>
          </c:spPr>
          <c:invertIfNegative val="0"/>
          <c:cat>
            <c:strRef>
              <c:f>'CL1'!name</c:f>
              <c:strCache>
                <c:ptCount val="12"/>
                <c:pt idx="0">
                  <c:v>World</c:v>
                </c:pt>
                <c:pt idx="2">
                  <c:v>Fragile contexts</c:v>
                </c:pt>
                <c:pt idx="3">
                  <c:v>Landlocked developing countries</c:v>
                </c:pt>
                <c:pt idx="4">
                  <c:v>Least developed countries</c:v>
                </c:pt>
                <c:pt idx="5">
                  <c:v>Small island developing States</c:v>
                </c:pt>
                <c:pt idx="7">
                  <c:v>Eastern Mediterranean</c:v>
                </c:pt>
                <c:pt idx="8">
                  <c:v>Africa</c:v>
                </c:pt>
                <c:pt idx="9">
                  <c:v>Americas</c:v>
                </c:pt>
                <c:pt idx="10">
                  <c:v>Europe</c:v>
                </c:pt>
                <c:pt idx="11">
                  <c:v>South-East Asia</c:v>
                </c:pt>
              </c:strCache>
            </c:strRef>
          </c:cat>
          <c:val>
            <c:numRef>
              <c:f>'CL1'!nd</c:f>
              <c:numCache>
                <c:formatCode>General</c:formatCode>
                <c:ptCount val="12"/>
                <c:pt idx="0" formatCode="0">
                  <c:v>100</c:v>
                </c:pt>
                <c:pt idx="2" formatCode="0">
                  <c:v>65.813926696777344</c:v>
                </c:pt>
                <c:pt idx="3" formatCode="0">
                  <c:v>62.760005950927734</c:v>
                </c:pt>
                <c:pt idx="4" formatCode="0">
                  <c:v>100</c:v>
                </c:pt>
                <c:pt idx="5" formatCode="0">
                  <c:v>100</c:v>
                </c:pt>
                <c:pt idx="7" formatCode="0">
                  <c:v>0</c:v>
                </c:pt>
                <c:pt idx="8" formatCode="0">
                  <c:v>100</c:v>
                </c:pt>
                <c:pt idx="9" formatCode="0">
                  <c:v>100</c:v>
                </c:pt>
                <c:pt idx="10" formatCode="0">
                  <c:v>100</c:v>
                </c:pt>
                <c:pt idx="11" formatCode="0">
                  <c:v>100</c:v>
                </c:pt>
              </c:numCache>
            </c:numRef>
          </c:val>
          <c:extLst>
            <c:ext xmlns:c16="http://schemas.microsoft.com/office/drawing/2014/chart" uri="{C3380CC4-5D6E-409C-BE32-E72D297353CC}">
              <c16:uniqueId val="{00000002-BABA-4B70-8589-4FD441FEE38A}"/>
            </c:ext>
          </c:extLst>
        </c:ser>
        <c:ser>
          <c:idx val="2"/>
          <c:order val="3"/>
          <c:tx>
            <c:strRef>
              <c:f>'CL1'!$D$31</c:f>
              <c:strCache>
                <c:ptCount val="1"/>
                <c:pt idx="0">
                  <c:v>No cleaning service</c:v>
                </c:pt>
              </c:strCache>
            </c:strRef>
          </c:tx>
          <c:spPr>
            <a:solidFill>
              <a:srgbClr val="FEBC1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'CL1'!name</c:f>
              <c:strCache>
                <c:ptCount val="12"/>
                <c:pt idx="0">
                  <c:v>World</c:v>
                </c:pt>
                <c:pt idx="2">
                  <c:v>Fragile contexts</c:v>
                </c:pt>
                <c:pt idx="3">
                  <c:v>Landlocked developing countries</c:v>
                </c:pt>
                <c:pt idx="4">
                  <c:v>Least developed countries</c:v>
                </c:pt>
                <c:pt idx="5">
                  <c:v>Small island developing States</c:v>
                </c:pt>
                <c:pt idx="7">
                  <c:v>Eastern Mediterranean</c:v>
                </c:pt>
                <c:pt idx="8">
                  <c:v>Africa</c:v>
                </c:pt>
                <c:pt idx="9">
                  <c:v>Americas</c:v>
                </c:pt>
                <c:pt idx="10">
                  <c:v>Europe</c:v>
                </c:pt>
                <c:pt idx="11">
                  <c:v>South-East Asia</c:v>
                </c:pt>
              </c:strCache>
            </c:strRef>
          </c:cat>
          <c:val>
            <c:numRef>
              <c:f>'CL1'!ns</c:f>
              <c:numCache>
                <c:formatCode>General</c:formatCode>
                <c:ptCount val="12"/>
                <c:pt idx="7" formatCode="0">
                  <c:v>41.934192657470703</c:v>
                </c:pt>
              </c:numCache>
            </c:numRef>
          </c:val>
          <c:extLst>
            <c:ext xmlns:c16="http://schemas.microsoft.com/office/drawing/2014/chart" uri="{C3380CC4-5D6E-409C-BE32-E72D297353CC}">
              <c16:uniqueId val="{00000003-BABA-4B70-8589-4FD441FEE38A}"/>
            </c:ext>
          </c:extLst>
        </c:ser>
        <c:dLbls>
          <c:showLegendKey val="0"/>
          <c:showVal val="0"/>
          <c:showCatName val="0"/>
          <c:showSerName val="0"/>
          <c:showPercent val="0"/>
          <c:showBubbleSize val="0"/>
        </c:dLbls>
        <c:gapWidth val="50"/>
        <c:overlap val="100"/>
        <c:axId val="2000986032"/>
        <c:axId val="2086057456"/>
      </c:barChart>
      <c:catAx>
        <c:axId val="20009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92592420204245"/>
          <c:y val="2.3943991045838803E-2"/>
          <c:w val="0.58105583965904883"/>
          <c:h val="0.89105231128599105"/>
        </c:manualLayout>
      </c:layout>
      <c:barChart>
        <c:barDir val="col"/>
        <c:grouping val="stacked"/>
        <c:varyColors val="0"/>
        <c:ser>
          <c:idx val="0"/>
          <c:order val="0"/>
          <c:tx>
            <c:strRef>
              <c:f>CL2A!$A$30</c:f>
              <c:strCache>
                <c:ptCount val="1"/>
                <c:pt idx="0">
                  <c:v>World</c:v>
                </c:pt>
              </c:strCache>
            </c:strRef>
          </c:tx>
          <c:spPr>
            <a:solidFill>
              <a:srgbClr val="CC66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CL2A!$B$30</c:f>
              <c:numCache>
                <c:formatCode>0</c:formatCode>
                <c:ptCount val="1"/>
              </c:numCache>
            </c:numRef>
          </c:val>
          <c:extLst>
            <c:ext xmlns:c16="http://schemas.microsoft.com/office/drawing/2014/chart" uri="{C3380CC4-5D6E-409C-BE32-E72D297353CC}">
              <c16:uniqueId val="{00000000-1A75-44D8-9EED-042232917C4F}"/>
            </c:ext>
          </c:extLst>
        </c:ser>
        <c:ser>
          <c:idx val="1"/>
          <c:order val="1"/>
          <c:tx>
            <c:strRef>
              <c:f>CL2A!$A$31</c:f>
              <c:strCache>
                <c:ptCount val="1"/>
              </c:strCache>
            </c:strRef>
          </c:tx>
          <c:spPr>
            <a:solidFill>
              <a:srgbClr val="E673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CL2A!$B$31</c:f>
              <c:numCache>
                <c:formatCode>0</c:formatCode>
                <c:ptCount val="1"/>
              </c:numCache>
            </c:numRef>
          </c:val>
          <c:extLst>
            <c:ext xmlns:c16="http://schemas.microsoft.com/office/drawing/2014/chart" uri="{C3380CC4-5D6E-409C-BE32-E72D297353CC}">
              <c16:uniqueId val="{00000001-1A75-44D8-9EED-042232917C4F}"/>
            </c:ext>
          </c:extLst>
        </c:ser>
        <c:ser>
          <c:idx val="2"/>
          <c:order val="2"/>
          <c:tx>
            <c:strRef>
              <c:f>CL2A!$A$32</c:f>
              <c:strCache>
                <c:ptCount val="1"/>
                <c:pt idx="0">
                  <c:v>Eastern Mediterranean</c:v>
                </c:pt>
              </c:strCache>
            </c:strRef>
          </c:tx>
          <c:spPr>
            <a:solidFill>
              <a:srgbClr val="EBA90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CL2A!$B$32</c:f>
              <c:numCache>
                <c:formatCode>0</c:formatCode>
                <c:ptCount val="1"/>
                <c:pt idx="0">
                  <c:v>523.54412841796875</c:v>
                </c:pt>
              </c:numCache>
            </c:numRef>
          </c:val>
          <c:extLst>
            <c:ext xmlns:c16="http://schemas.microsoft.com/office/drawing/2014/chart" uri="{C3380CC4-5D6E-409C-BE32-E72D297353CC}">
              <c16:uniqueId val="{00000002-1A75-44D8-9EED-042232917C4F}"/>
            </c:ext>
          </c:extLst>
        </c:ser>
        <c:ser>
          <c:idx val="3"/>
          <c:order val="3"/>
          <c:tx>
            <c:strRef>
              <c:f>CL2A!$A$33</c:f>
              <c:strCache>
                <c:ptCount val="1"/>
                <c:pt idx="0">
                  <c:v>Europe</c:v>
                </c:pt>
              </c:strCache>
            </c:strRef>
          </c:tx>
          <c:spPr>
            <a:solidFill>
              <a:srgbClr val="FCC12C"/>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CL2A!$B$33</c:f>
              <c:numCache>
                <c:formatCode>0</c:formatCode>
                <c:ptCount val="1"/>
              </c:numCache>
            </c:numRef>
          </c:val>
          <c:extLst>
            <c:ext xmlns:c16="http://schemas.microsoft.com/office/drawing/2014/chart" uri="{C3380CC4-5D6E-409C-BE32-E72D297353CC}">
              <c16:uniqueId val="{00000003-1A75-44D8-9EED-042232917C4F}"/>
            </c:ext>
          </c:extLst>
        </c:ser>
        <c:ser>
          <c:idx val="4"/>
          <c:order val="4"/>
          <c:tx>
            <c:strRef>
              <c:f>CL2A!$A$34</c:f>
              <c:strCache>
                <c:ptCount val="1"/>
                <c:pt idx="0">
                  <c:v>Africa</c:v>
                </c:pt>
              </c:strCache>
            </c:strRef>
          </c:tx>
          <c:spPr>
            <a:solidFill>
              <a:srgbClr val="FEE4A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CL2A!$B$34</c:f>
              <c:numCache>
                <c:formatCode>0</c:formatCode>
                <c:ptCount val="1"/>
              </c:numCache>
            </c:numRef>
          </c:val>
          <c:extLst>
            <c:ext xmlns:c16="http://schemas.microsoft.com/office/drawing/2014/chart" uri="{C3380CC4-5D6E-409C-BE32-E72D297353CC}">
              <c16:uniqueId val="{00000004-1A75-44D8-9EED-042232917C4F}"/>
            </c:ext>
          </c:extLst>
        </c:ser>
        <c:ser>
          <c:idx val="5"/>
          <c:order val="5"/>
          <c:tx>
            <c:strRef>
              <c:f>CL2A!$A$35</c:f>
              <c:strCache>
                <c:ptCount val="1"/>
                <c:pt idx="0">
                  <c:v>Western Pacific</c:v>
                </c:pt>
              </c:strCache>
            </c:strRef>
          </c:tx>
          <c:spPr>
            <a:solidFill>
              <a:srgbClr val="FFF1C9"/>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CL2A!$B$35</c:f>
              <c:numCache>
                <c:formatCode>0</c:formatCode>
                <c:ptCount val="1"/>
              </c:numCache>
            </c:numRef>
          </c:val>
          <c:extLst>
            <c:ext xmlns:c16="http://schemas.microsoft.com/office/drawing/2014/chart" uri="{C3380CC4-5D6E-409C-BE32-E72D297353CC}">
              <c16:uniqueId val="{00000005-1A75-44D8-9EED-042232917C4F}"/>
            </c:ext>
          </c:extLst>
        </c:ser>
        <c:ser>
          <c:idx val="6"/>
          <c:order val="6"/>
          <c:tx>
            <c:strRef>
              <c:f>CL2A!$A$36</c:f>
              <c:strCache>
                <c:ptCount val="1"/>
                <c:pt idx="0">
                  <c:v>South-East Asia</c:v>
                </c:pt>
              </c:strCache>
            </c:strRef>
          </c:tx>
          <c:spPr>
            <a:solidFill>
              <a:srgbClr val="FFF8E5"/>
            </a:solidFill>
            <a:ln w="25400">
              <a:noFill/>
            </a:ln>
            <a:effectLst/>
          </c:spPr>
          <c:invertIfNegative val="0"/>
          <c:cat>
            <c:numRef>
              <c:f>W2A!$B$28</c:f>
              <c:numCache>
                <c:formatCode>0</c:formatCode>
                <c:ptCount val="1"/>
              </c:numCache>
            </c:numRef>
          </c:cat>
          <c:val>
            <c:numRef>
              <c:f>CL2A!$B$36</c:f>
              <c:numCache>
                <c:formatCode>0</c:formatCode>
                <c:ptCount val="1"/>
              </c:numCache>
            </c:numRef>
          </c:val>
          <c:extLst>
            <c:ext xmlns:c16="http://schemas.microsoft.com/office/drawing/2014/chart" uri="{C3380CC4-5D6E-409C-BE32-E72D297353CC}">
              <c16:uniqueId val="{00000006-1A75-44D8-9EED-042232917C4F}"/>
            </c:ext>
          </c:extLst>
        </c:ser>
        <c:ser>
          <c:idx val="7"/>
          <c:order val="7"/>
          <c:tx>
            <c:strRef>
              <c:f>CL2A!$A$37</c:f>
              <c:strCache>
                <c:ptCount val="1"/>
                <c:pt idx="0">
                  <c:v>Americas</c:v>
                </c:pt>
              </c:strCache>
            </c:strRef>
          </c:tx>
          <c:spPr>
            <a:solidFill>
              <a:schemeClr val="bg1">
                <a:lumMod val="95000"/>
              </a:schemeClr>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CL2A!$B$37</c:f>
              <c:numCache>
                <c:formatCode>0</c:formatCode>
                <c:ptCount val="1"/>
              </c:numCache>
            </c:numRef>
          </c:val>
          <c:extLst>
            <c:ext xmlns:c16="http://schemas.microsoft.com/office/drawing/2014/chart" uri="{C3380CC4-5D6E-409C-BE32-E72D297353CC}">
              <c16:uniqueId val="{00000007-1A75-44D8-9EED-042232917C4F}"/>
            </c:ext>
          </c:extLst>
        </c:ser>
        <c:dLbls>
          <c:showLegendKey val="0"/>
          <c:showVal val="0"/>
          <c:showCatName val="0"/>
          <c:showSerName val="0"/>
          <c:showPercent val="0"/>
          <c:showBubbleSize val="0"/>
        </c:dLbls>
        <c:gapWidth val="55"/>
        <c:overlap val="100"/>
        <c:axId val="665332368"/>
        <c:axId val="665332784"/>
        <c:extLst>
          <c:ext xmlns:c15="http://schemas.microsoft.com/office/drawing/2012/chart" uri="{02D57815-91ED-43cb-92C2-25804820EDAC}">
            <c15:filteredBarSeries>
              <c15:ser>
                <c:idx val="8"/>
                <c:order val="8"/>
                <c:tx>
                  <c:strRef>
                    <c:extLst>
                      <c:ext uri="{02D57815-91ED-43cb-92C2-25804820EDAC}">
                        <c15:formulaRef>
                          <c15:sqref>CL2A!$A$38</c15:sqref>
                        </c15:formulaRef>
                      </c:ext>
                    </c:extLst>
                    <c:strCache>
                      <c:ptCount val="1"/>
                    </c:strCache>
                  </c:strRef>
                </c:tx>
                <c:spPr>
                  <a:solidFill>
                    <a:schemeClr val="accent3">
                      <a:lumMod val="60000"/>
                    </a:schemeClr>
                  </a:solidFill>
                  <a:ln>
                    <a:noFill/>
                  </a:ln>
                  <a:effectLst/>
                </c:spPr>
                <c:invertIfNegative val="0"/>
                <c:cat>
                  <c:numRef>
                    <c:extLst>
                      <c:ext uri="{02D57815-91ED-43cb-92C2-25804820EDAC}">
                        <c15:formulaRef>
                          <c15:sqref>W2A!$B$28</c15:sqref>
                        </c15:formulaRef>
                      </c:ext>
                    </c:extLst>
                    <c:numCache>
                      <c:formatCode>0</c:formatCode>
                      <c:ptCount val="1"/>
                    </c:numCache>
                  </c:numRef>
                </c:cat>
                <c:val>
                  <c:numRef>
                    <c:extLst>
                      <c:ext uri="{02D57815-91ED-43cb-92C2-25804820EDAC}">
                        <c15:formulaRef>
                          <c15:sqref>CL2A!$B$38</c15:sqref>
                        </c15:formulaRef>
                      </c:ext>
                    </c:extLst>
                    <c:numCache>
                      <c:formatCode>0</c:formatCode>
                      <c:ptCount val="1"/>
                    </c:numCache>
                  </c:numRef>
                </c:val>
                <c:extLst>
                  <c:ext xmlns:c16="http://schemas.microsoft.com/office/drawing/2014/chart" uri="{C3380CC4-5D6E-409C-BE32-E72D297353CC}">
                    <c16:uniqueId val="{00000008-1A75-44D8-9EED-042232917C4F}"/>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CL2A!$A$39</c15:sqref>
                        </c15:formulaRef>
                      </c:ext>
                    </c:extLst>
                    <c:strCache>
                      <c:ptCount val="1"/>
                    </c:strCache>
                  </c:strRef>
                </c:tx>
                <c:spPr>
                  <a:solidFill>
                    <a:schemeClr val="accent4">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W2A!$B$28</c15:sqref>
                        </c15:formulaRef>
                      </c:ext>
                    </c:extLst>
                    <c:numCache>
                      <c:formatCode>0</c:formatCode>
                      <c:ptCount val="1"/>
                    </c:numCache>
                  </c:numRef>
                </c:cat>
                <c:val>
                  <c:numRef>
                    <c:extLst xmlns:c15="http://schemas.microsoft.com/office/drawing/2012/chart">
                      <c:ext xmlns:c15="http://schemas.microsoft.com/office/drawing/2012/chart" uri="{02D57815-91ED-43cb-92C2-25804820EDAC}">
                        <c15:formulaRef>
                          <c15:sqref>CL2A!$B$39</c15:sqref>
                        </c15:formulaRef>
                      </c:ext>
                    </c:extLst>
                    <c:numCache>
                      <c:formatCode>0</c:formatCode>
                      <c:ptCount val="1"/>
                    </c:numCache>
                  </c:numRef>
                </c:val>
                <c:extLst xmlns:c15="http://schemas.microsoft.com/office/drawing/2012/chart">
                  <c:ext xmlns:c16="http://schemas.microsoft.com/office/drawing/2014/chart" uri="{C3380CC4-5D6E-409C-BE32-E72D297353CC}">
                    <c16:uniqueId val="{00000009-1A75-44D8-9EED-042232917C4F}"/>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CL2A!$A$40</c15:sqref>
                        </c15:formulaRef>
                      </c:ext>
                    </c:extLst>
                    <c:strCache>
                      <c:ptCount val="1"/>
                    </c:strCache>
                  </c:strRef>
                </c:tx>
                <c:spPr>
                  <a:solidFill>
                    <a:schemeClr val="accent5">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W2A!$B$28</c15:sqref>
                        </c15:formulaRef>
                      </c:ext>
                    </c:extLst>
                    <c:numCache>
                      <c:formatCode>0</c:formatCode>
                      <c:ptCount val="1"/>
                    </c:numCache>
                  </c:numRef>
                </c:cat>
                <c:val>
                  <c:numRef>
                    <c:extLst xmlns:c15="http://schemas.microsoft.com/office/drawing/2012/chart">
                      <c:ext xmlns:c15="http://schemas.microsoft.com/office/drawing/2012/chart" uri="{02D57815-91ED-43cb-92C2-25804820EDAC}">
                        <c15:formulaRef>
                          <c15:sqref>CL2A!$B$40</c15:sqref>
                        </c15:formulaRef>
                      </c:ext>
                    </c:extLst>
                    <c:numCache>
                      <c:formatCode>0</c:formatCode>
                      <c:ptCount val="1"/>
                    </c:numCache>
                  </c:numRef>
                </c:val>
                <c:extLst xmlns:c15="http://schemas.microsoft.com/office/drawing/2012/chart">
                  <c:ext xmlns:c16="http://schemas.microsoft.com/office/drawing/2014/chart" uri="{C3380CC4-5D6E-409C-BE32-E72D297353CC}">
                    <c16:uniqueId val="{0000000A-1A75-44D8-9EED-042232917C4F}"/>
                  </c:ext>
                </c:extLst>
              </c15:ser>
            </c15:filteredBarSeries>
          </c:ext>
        </c:extLst>
      </c:barChart>
      <c:catAx>
        <c:axId val="66533236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5332784"/>
        <c:crosses val="autoZero"/>
        <c:auto val="1"/>
        <c:lblAlgn val="ctr"/>
        <c:lblOffset val="100"/>
        <c:noMultiLvlLbl val="0"/>
      </c:catAx>
      <c:valAx>
        <c:axId val="665332784"/>
        <c:scaling>
          <c:orientation val="minMax"/>
        </c:scaling>
        <c:delete val="0"/>
        <c:axPos val="l"/>
        <c:title>
          <c:tx>
            <c:strRef>
              <c:f>CL2A!$A$26</c:f>
              <c:strCache>
                <c:ptCount val="1"/>
                <c:pt idx="0">
                  <c:v>Population (millions) whose health care facility lacks a basic cleaning service</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5332368"/>
        <c:crosses val="autoZero"/>
        <c:crossBetween val="between"/>
      </c:valAx>
      <c:spPr>
        <a:noFill/>
        <a:ln>
          <a:noFill/>
        </a:ln>
        <a:effectLst/>
      </c:spPr>
    </c:plotArea>
    <c:legend>
      <c:legendPos val="r"/>
      <c:layout>
        <c:manualLayout>
          <c:xMode val="edge"/>
          <c:yMode val="edge"/>
          <c:x val="0.65235367665425525"/>
          <c:y val="0.16368839311752698"/>
          <c:w val="0.33453765628042775"/>
          <c:h val="0.8020530382427413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2"/>
          <c:order val="3"/>
          <c:tx>
            <c:strRef>
              <c:f>CL2B!$D$31</c:f>
              <c:strCache>
                <c:ptCount val="1"/>
                <c:pt idx="0">
                  <c:v>No cleaning service</c:v>
                </c:pt>
              </c:strCache>
            </c:strRef>
          </c:tx>
          <c:spPr>
            <a:solidFill>
              <a:srgbClr val="FEBC1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CL2B!$A$32:$A$40</c:f>
              <c:strCache>
                <c:ptCount val="8"/>
                <c:pt idx="0">
                  <c:v>World</c:v>
                </c:pt>
                <c:pt idx="2">
                  <c:v>Eastern Mediterranean</c:v>
                </c:pt>
                <c:pt idx="3">
                  <c:v>South-East Asia</c:v>
                </c:pt>
                <c:pt idx="4">
                  <c:v>Western Pacific</c:v>
                </c:pt>
                <c:pt idx="5">
                  <c:v>Africa</c:v>
                </c:pt>
                <c:pt idx="6">
                  <c:v>Americas</c:v>
                </c:pt>
                <c:pt idx="7">
                  <c:v>Europe</c:v>
                </c:pt>
              </c:strCache>
            </c:strRef>
          </c:cat>
          <c:val>
            <c:numRef>
              <c:f>CL2B!$D$32:$D$40</c:f>
              <c:numCache>
                <c:formatCode>General</c:formatCode>
                <c:ptCount val="9"/>
                <c:pt idx="2" formatCode="0">
                  <c:v>332.9802473866726</c:v>
                </c:pt>
              </c:numCache>
            </c:numRef>
          </c:val>
          <c:extLst>
            <c:ext xmlns:c16="http://schemas.microsoft.com/office/drawing/2014/chart" uri="{C3380CC4-5D6E-409C-BE32-E72D297353CC}">
              <c16:uniqueId val="{00000000-D0C5-4EEE-A3A6-4149B3B56A92}"/>
            </c:ext>
          </c:extLst>
        </c:ser>
        <c:dLbls>
          <c:showLegendKey val="0"/>
          <c:showVal val="0"/>
          <c:showCatName val="0"/>
          <c:showSerName val="0"/>
          <c:showPercent val="0"/>
          <c:showBubbleSize val="0"/>
        </c:dLbls>
        <c:gapWidth val="50"/>
        <c:overlap val="100"/>
        <c:axId val="2000986032"/>
        <c:axId val="2086057456"/>
        <c:extLst>
          <c:ext xmlns:c15="http://schemas.microsoft.com/office/drawing/2012/chart" uri="{02D57815-91ED-43cb-92C2-25804820EDAC}">
            <c15:filteredBarSeries>
              <c15:ser>
                <c:idx val="0"/>
                <c:order val="0"/>
                <c:tx>
                  <c:strRef>
                    <c:extLst>
                      <c:ext uri="{02D57815-91ED-43cb-92C2-25804820EDAC}">
                        <c15:formulaRef>
                          <c15:sqref>CL2B!$B$31</c15:sqref>
                        </c15:formulaRef>
                      </c:ext>
                    </c:extLst>
                    <c:strCache>
                      <c:ptCount val="1"/>
                      <c:pt idx="0">
                        <c:v>Basic cleaning services</c:v>
                      </c:pt>
                    </c:strCache>
                  </c:strRef>
                </c:tx>
                <c:spPr>
                  <a:solidFill>
                    <a:srgbClr val="AB47B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CL2B!$A$32:$A$40</c15:sqref>
                        </c15:formulaRef>
                      </c:ext>
                    </c:extLst>
                    <c:strCache>
                      <c:ptCount val="8"/>
                      <c:pt idx="0">
                        <c:v>World</c:v>
                      </c:pt>
                      <c:pt idx="2">
                        <c:v>Eastern Mediterranean</c:v>
                      </c:pt>
                      <c:pt idx="3">
                        <c:v>South-East Asia</c:v>
                      </c:pt>
                      <c:pt idx="4">
                        <c:v>Western Pacific</c:v>
                      </c:pt>
                      <c:pt idx="5">
                        <c:v>Africa</c:v>
                      </c:pt>
                      <c:pt idx="6">
                        <c:v>Americas</c:v>
                      </c:pt>
                      <c:pt idx="7">
                        <c:v>Europe</c:v>
                      </c:pt>
                    </c:strCache>
                  </c:strRef>
                </c:cat>
                <c:val>
                  <c:numRef>
                    <c:extLst>
                      <c:ext uri="{02D57815-91ED-43cb-92C2-25804820EDAC}">
                        <c15:formulaRef>
                          <c15:sqref>CL2B!$B$32:$B$39</c15:sqref>
                        </c15:formulaRef>
                      </c:ext>
                    </c:extLst>
                    <c:numCache>
                      <c:formatCode>General</c:formatCode>
                      <c:ptCount val="8"/>
                      <c:pt idx="2" formatCode="0">
                        <c:v>270.51014562481805</c:v>
                      </c:pt>
                    </c:numCache>
                  </c:numRef>
                </c:val>
                <c:extLst>
                  <c:ext xmlns:c16="http://schemas.microsoft.com/office/drawing/2014/chart" uri="{C3380CC4-5D6E-409C-BE32-E72D297353CC}">
                    <c16:uniqueId val="{00000001-D0C5-4EEE-A3A6-4149B3B56A92}"/>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CL2B!$C$31</c15:sqref>
                        </c15:formulaRef>
                      </c:ext>
                    </c:extLst>
                    <c:strCache>
                      <c:ptCount val="1"/>
                      <c:pt idx="0">
                        <c:v>Limited cleaning services</c:v>
                      </c:pt>
                    </c:strCache>
                  </c:strRef>
                </c:tx>
                <c:spPr>
                  <a:solidFill>
                    <a:srgbClr val="FFF17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CL2B!$A$32:$A$40</c15:sqref>
                        </c15:formulaRef>
                      </c:ext>
                    </c:extLst>
                    <c:strCache>
                      <c:ptCount val="8"/>
                      <c:pt idx="0">
                        <c:v>World</c:v>
                      </c:pt>
                      <c:pt idx="2">
                        <c:v>Eastern Mediterranean</c:v>
                      </c:pt>
                      <c:pt idx="3">
                        <c:v>South-East Asia</c:v>
                      </c:pt>
                      <c:pt idx="4">
                        <c:v>Western Pacific</c:v>
                      </c:pt>
                      <c:pt idx="5">
                        <c:v>Africa</c:v>
                      </c:pt>
                      <c:pt idx="6">
                        <c:v>Americas</c:v>
                      </c:pt>
                      <c:pt idx="7">
                        <c:v>Europe</c:v>
                      </c:pt>
                    </c:strCache>
                  </c:strRef>
                </c:cat>
                <c:val>
                  <c:numRef>
                    <c:extLst xmlns:c15="http://schemas.microsoft.com/office/drawing/2012/chart">
                      <c:ext xmlns:c15="http://schemas.microsoft.com/office/drawing/2012/chart" uri="{02D57815-91ED-43cb-92C2-25804820EDAC}">
                        <c15:formulaRef>
                          <c15:sqref>CL2B!$C$32:$C$39</c15:sqref>
                        </c15:formulaRef>
                      </c:ext>
                    </c:extLst>
                    <c:numCache>
                      <c:formatCode>General</c:formatCode>
                      <c:ptCount val="8"/>
                      <c:pt idx="2" formatCode="0">
                        <c:v>190.56387698850938</c:v>
                      </c:pt>
                    </c:numCache>
                  </c:numRef>
                </c:val>
                <c:extLst xmlns:c15="http://schemas.microsoft.com/office/drawing/2012/chart">
                  <c:ext xmlns:c16="http://schemas.microsoft.com/office/drawing/2014/chart" uri="{C3380CC4-5D6E-409C-BE32-E72D297353CC}">
                    <c16:uniqueId val="{00000002-D0C5-4EEE-A3A6-4149B3B56A92}"/>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CL2B!$E$31</c15:sqref>
                        </c15:formulaRef>
                      </c:ext>
                    </c:extLst>
                    <c:strCache>
                      <c:ptCount val="1"/>
                      <c:pt idx="0">
                        <c:v>Insufficient data</c:v>
                      </c:pt>
                    </c:strCache>
                  </c:strRef>
                </c:tx>
                <c:spPr>
                  <a:solidFill>
                    <a:srgbClr val="D2D2D2"/>
                  </a:solidFill>
                  <a:ln>
                    <a:noFill/>
                  </a:ln>
                  <a:effectLst/>
                </c:spPr>
                <c:invertIfNegative val="0"/>
                <c:cat>
                  <c:strRef>
                    <c:extLst xmlns:c15="http://schemas.microsoft.com/office/drawing/2012/chart">
                      <c:ext xmlns:c15="http://schemas.microsoft.com/office/drawing/2012/chart" uri="{02D57815-91ED-43cb-92C2-25804820EDAC}">
                        <c15:formulaRef>
                          <c15:sqref>CL2B!$A$32:$A$40</c15:sqref>
                        </c15:formulaRef>
                      </c:ext>
                    </c:extLst>
                    <c:strCache>
                      <c:ptCount val="8"/>
                      <c:pt idx="0">
                        <c:v>World</c:v>
                      </c:pt>
                      <c:pt idx="2">
                        <c:v>Eastern Mediterranean</c:v>
                      </c:pt>
                      <c:pt idx="3">
                        <c:v>South-East Asia</c:v>
                      </c:pt>
                      <c:pt idx="4">
                        <c:v>Western Pacific</c:v>
                      </c:pt>
                      <c:pt idx="5">
                        <c:v>Africa</c:v>
                      </c:pt>
                      <c:pt idx="6">
                        <c:v>Americas</c:v>
                      </c:pt>
                      <c:pt idx="7">
                        <c:v>Europe</c:v>
                      </c:pt>
                    </c:strCache>
                  </c:strRef>
                </c:cat>
                <c:val>
                  <c:numRef>
                    <c:extLst xmlns:c15="http://schemas.microsoft.com/office/drawing/2012/chart">
                      <c:ext xmlns:c15="http://schemas.microsoft.com/office/drawing/2012/chart" uri="{02D57815-91ED-43cb-92C2-25804820EDAC}">
                        <c15:formulaRef>
                          <c15:sqref>CL2B!$E$32:$E$39</c15:sqref>
                        </c15:formulaRef>
                      </c:ext>
                    </c:extLst>
                    <c:numCache>
                      <c:formatCode>General</c:formatCode>
                      <c:ptCount val="8"/>
                      <c:pt idx="0" formatCode="0">
                        <c:v>8045.3115234375</c:v>
                      </c:pt>
                      <c:pt idx="2" formatCode="0">
                        <c:v>9.7460933830006979E-6</c:v>
                      </c:pt>
                      <c:pt idx="3" formatCode="0">
                        <c:v>2087.115478515625</c:v>
                      </c:pt>
                      <c:pt idx="4" formatCode="0">
                        <c:v>1963.442626953125</c:v>
                      </c:pt>
                      <c:pt idx="5" formatCode="0">
                        <c:v>1221.279296875</c:v>
                      </c:pt>
                      <c:pt idx="6" formatCode="0">
                        <c:v>1042.7171630859375</c:v>
                      </c:pt>
                      <c:pt idx="7" formatCode="0">
                        <c:v>933.27850341796875</c:v>
                      </c:pt>
                    </c:numCache>
                  </c:numRef>
                </c:val>
                <c:extLst xmlns:c15="http://schemas.microsoft.com/office/drawing/2012/chart">
                  <c:ext xmlns:c16="http://schemas.microsoft.com/office/drawing/2014/chart" uri="{C3380CC4-5D6E-409C-BE32-E72D297353CC}">
                    <c16:uniqueId val="{00000003-D0C5-4EEE-A3A6-4149B3B56A92}"/>
                  </c:ext>
                </c:extLst>
              </c15:ser>
            </c15:filteredBarSeries>
          </c:ext>
        </c:extLst>
      </c:barChart>
      <c:catAx>
        <c:axId val="20009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in val="0"/>
        </c:scaling>
        <c:delete val="0"/>
        <c:axPos val="l"/>
        <c:title>
          <c:tx>
            <c:strRef>
              <c:f>CL2B!$A$30</c:f>
              <c:strCache>
                <c:ptCount val="1"/>
                <c:pt idx="0">
                  <c:v>Population (millions) whose health care facility lacks a basic cleaning service</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'CL3'!$B$31</c:f>
              <c:strCache>
                <c:ptCount val="1"/>
                <c:pt idx="0">
                  <c:v>Basic waste services</c:v>
                </c:pt>
              </c:strCache>
            </c:strRef>
          </c:tx>
          <c:spPr>
            <a:solidFill>
              <a:srgbClr val="EF5BA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'CL3'!name</c:f>
              <c:strCache>
                <c:ptCount val="24"/>
                <c:pt idx="0">
                  <c:v>Eastern Mediterranean</c:v>
                </c:pt>
                <c:pt idx="2">
                  <c:v>Bahrain</c:v>
                </c:pt>
                <c:pt idx="3">
                  <c:v>Djibouti</c:v>
                </c:pt>
                <c:pt idx="4">
                  <c:v>Egypt</c:v>
                </c:pt>
                <c:pt idx="5">
                  <c:v>Lebanon</c:v>
                </c:pt>
                <c:pt idx="6">
                  <c:v>Libya</c:v>
                </c:pt>
                <c:pt idx="7">
                  <c:v>Qatar</c:v>
                </c:pt>
                <c:pt idx="8">
                  <c:v>United Arab Emirates</c:v>
                </c:pt>
                <c:pt idx="9">
                  <c:v>Sudan</c:v>
                </c:pt>
                <c:pt idx="10">
                  <c:v>Syrian Arab Republic</c:v>
                </c:pt>
                <c:pt idx="11">
                  <c:v>Morocco</c:v>
                </c:pt>
                <c:pt idx="12">
                  <c:v>Somalia</c:v>
                </c:pt>
                <c:pt idx="13">
                  <c:v>Yemen</c:v>
                </c:pt>
                <c:pt idx="14">
                  <c:v>Iraq</c:v>
                </c:pt>
                <c:pt idx="15">
                  <c:v>Tunisia</c:v>
                </c:pt>
                <c:pt idx="16">
                  <c:v>Jordan</c:v>
                </c:pt>
                <c:pt idx="17">
                  <c:v>occupied Palestinian territories</c:v>
                </c:pt>
                <c:pt idx="18">
                  <c:v>Pakistan</c:v>
                </c:pt>
                <c:pt idx="19">
                  <c:v>Iran (Islamic Republic of)</c:v>
                </c:pt>
                <c:pt idx="20">
                  <c:v>Afghanistan</c:v>
                </c:pt>
                <c:pt idx="21">
                  <c:v>Oman</c:v>
                </c:pt>
                <c:pt idx="22">
                  <c:v>Kuwait</c:v>
                </c:pt>
                <c:pt idx="23">
                  <c:v>Saudi Arabia</c:v>
                </c:pt>
              </c:strCache>
            </c:strRef>
          </c:cat>
          <c:val>
            <c:numRef>
              <c:f>'CL3'!bas</c:f>
              <c:numCache>
                <c:formatCode>0.00</c:formatCode>
                <c:ptCount val="24"/>
                <c:pt idx="0">
                  <c:v>34.066959381103516</c:v>
                </c:pt>
                <c:pt idx="9">
                  <c:v>1.4924999999999999</c:v>
                </c:pt>
                <c:pt idx="10">
                  <c:v>6.6201999999999996</c:v>
                </c:pt>
                <c:pt idx="11">
                  <c:v>9.3912999999999993</c:v>
                </c:pt>
                <c:pt idx="12">
                  <c:v>13.7441</c:v>
                </c:pt>
                <c:pt idx="13">
                  <c:v>18</c:v>
                </c:pt>
                <c:pt idx="14">
                  <c:v>24.613700000000001</c:v>
                </c:pt>
                <c:pt idx="15">
                  <c:v>25.5274</c:v>
                </c:pt>
                <c:pt idx="16">
                  <c:v>30.451899999999998</c:v>
                </c:pt>
                <c:pt idx="17">
                  <c:v>33.438000000000002</c:v>
                </c:pt>
                <c:pt idx="18">
                  <c:v>34.477600000000002</c:v>
                </c:pt>
                <c:pt idx="19">
                  <c:v>61.994599999999998</c:v>
                </c:pt>
                <c:pt idx="20">
                  <c:v>84</c:v>
                </c:pt>
                <c:pt idx="21">
                  <c:v>89.743600000000001</c:v>
                </c:pt>
                <c:pt idx="22">
                  <c:v>100</c:v>
                </c:pt>
                <c:pt idx="23">
                  <c:v>100</c:v>
                </c:pt>
              </c:numCache>
            </c:numRef>
          </c:val>
          <c:extLst>
            <c:ext xmlns:c16="http://schemas.microsoft.com/office/drawing/2014/chart" uri="{C3380CC4-5D6E-409C-BE32-E72D297353CC}">
              <c16:uniqueId val="{00000000-9D4F-465C-A7A5-3836B8666BE3}"/>
            </c:ext>
          </c:extLst>
        </c:ser>
        <c:ser>
          <c:idx val="1"/>
          <c:order val="1"/>
          <c:tx>
            <c:strRef>
              <c:f>'CL3'!$C$31</c:f>
              <c:strCache>
                <c:ptCount val="1"/>
                <c:pt idx="0">
                  <c:v>Limited waste services</c:v>
                </c:pt>
              </c:strCache>
            </c:strRef>
          </c:tx>
          <c:spPr>
            <a:solidFill>
              <a:srgbClr val="FFF17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'CL3'!name</c:f>
              <c:strCache>
                <c:ptCount val="24"/>
                <c:pt idx="0">
                  <c:v>Eastern Mediterranean</c:v>
                </c:pt>
                <c:pt idx="2">
                  <c:v>Bahrain</c:v>
                </c:pt>
                <c:pt idx="3">
                  <c:v>Djibouti</c:v>
                </c:pt>
                <c:pt idx="4">
                  <c:v>Egypt</c:v>
                </c:pt>
                <c:pt idx="5">
                  <c:v>Lebanon</c:v>
                </c:pt>
                <c:pt idx="6">
                  <c:v>Libya</c:v>
                </c:pt>
                <c:pt idx="7">
                  <c:v>Qatar</c:v>
                </c:pt>
                <c:pt idx="8">
                  <c:v>United Arab Emirates</c:v>
                </c:pt>
                <c:pt idx="9">
                  <c:v>Sudan</c:v>
                </c:pt>
                <c:pt idx="10">
                  <c:v>Syrian Arab Republic</c:v>
                </c:pt>
                <c:pt idx="11">
                  <c:v>Morocco</c:v>
                </c:pt>
                <c:pt idx="12">
                  <c:v>Somalia</c:v>
                </c:pt>
                <c:pt idx="13">
                  <c:v>Yemen</c:v>
                </c:pt>
                <c:pt idx="14">
                  <c:v>Iraq</c:v>
                </c:pt>
                <c:pt idx="15">
                  <c:v>Tunisia</c:v>
                </c:pt>
                <c:pt idx="16">
                  <c:v>Jordan</c:v>
                </c:pt>
                <c:pt idx="17">
                  <c:v>occupied Palestinian territories</c:v>
                </c:pt>
                <c:pt idx="18">
                  <c:v>Pakistan</c:v>
                </c:pt>
                <c:pt idx="19">
                  <c:v>Iran (Islamic Republic of)</c:v>
                </c:pt>
                <c:pt idx="20">
                  <c:v>Afghanistan</c:v>
                </c:pt>
                <c:pt idx="21">
                  <c:v>Oman</c:v>
                </c:pt>
                <c:pt idx="22">
                  <c:v>Kuwait</c:v>
                </c:pt>
                <c:pt idx="23">
                  <c:v>Saudi Arabia</c:v>
                </c:pt>
              </c:strCache>
            </c:strRef>
          </c:cat>
          <c:val>
            <c:numRef>
              <c:f>'CL3'!lim</c:f>
              <c:numCache>
                <c:formatCode>0.00</c:formatCode>
                <c:ptCount val="24"/>
                <c:pt idx="0">
                  <c:v>23.998847961425781</c:v>
                </c:pt>
                <c:pt idx="9">
                  <c:v>20.29849999999999</c:v>
                </c:pt>
                <c:pt idx="10">
                  <c:v>29.268299999999996</c:v>
                </c:pt>
                <c:pt idx="11">
                  <c:v>15.304400000000001</c:v>
                </c:pt>
                <c:pt idx="12">
                  <c:v>23.459699999999998</c:v>
                </c:pt>
                <c:pt idx="14">
                  <c:v>36.975700000000003</c:v>
                </c:pt>
                <c:pt idx="15">
                  <c:v>39.293300000000002</c:v>
                </c:pt>
                <c:pt idx="16">
                  <c:v>51.277000000000001</c:v>
                </c:pt>
                <c:pt idx="17">
                  <c:v>58.084800000000001</c:v>
                </c:pt>
                <c:pt idx="18">
                  <c:v>26.368200000000002</c:v>
                </c:pt>
                <c:pt idx="19">
                  <c:v>30.458199999999998</c:v>
                </c:pt>
                <c:pt idx="21">
                  <c:v>10.256399999999999</c:v>
                </c:pt>
                <c:pt idx="22">
                  <c:v>0</c:v>
                </c:pt>
                <c:pt idx="23">
                  <c:v>0</c:v>
                </c:pt>
              </c:numCache>
            </c:numRef>
          </c:val>
          <c:extLst>
            <c:ext xmlns:c16="http://schemas.microsoft.com/office/drawing/2014/chart" uri="{C3380CC4-5D6E-409C-BE32-E72D297353CC}">
              <c16:uniqueId val="{00000001-9D4F-465C-A7A5-3836B8666BE3}"/>
            </c:ext>
          </c:extLst>
        </c:ser>
        <c:ser>
          <c:idx val="3"/>
          <c:order val="2"/>
          <c:tx>
            <c:strRef>
              <c:f>'CL3'!$E$31</c:f>
              <c:strCache>
                <c:ptCount val="1"/>
                <c:pt idx="0">
                  <c:v>Insufficient data</c:v>
                </c:pt>
              </c:strCache>
            </c:strRef>
          </c:tx>
          <c:spPr>
            <a:solidFill>
              <a:schemeClr val="bg1">
                <a:lumMod val="85000"/>
              </a:schemeClr>
            </a:solidFill>
            <a:ln>
              <a:noFill/>
            </a:ln>
            <a:effectLst/>
          </c:spPr>
          <c:invertIfNegative val="0"/>
          <c:cat>
            <c:strRef>
              <c:f>'CL3'!name</c:f>
              <c:strCache>
                <c:ptCount val="24"/>
                <c:pt idx="0">
                  <c:v>Eastern Mediterranean</c:v>
                </c:pt>
                <c:pt idx="2">
                  <c:v>Bahrain</c:v>
                </c:pt>
                <c:pt idx="3">
                  <c:v>Djibouti</c:v>
                </c:pt>
                <c:pt idx="4">
                  <c:v>Egypt</c:v>
                </c:pt>
                <c:pt idx="5">
                  <c:v>Lebanon</c:v>
                </c:pt>
                <c:pt idx="6">
                  <c:v>Libya</c:v>
                </c:pt>
                <c:pt idx="7">
                  <c:v>Qatar</c:v>
                </c:pt>
                <c:pt idx="8">
                  <c:v>United Arab Emirates</c:v>
                </c:pt>
                <c:pt idx="9">
                  <c:v>Sudan</c:v>
                </c:pt>
                <c:pt idx="10">
                  <c:v>Syrian Arab Republic</c:v>
                </c:pt>
                <c:pt idx="11">
                  <c:v>Morocco</c:v>
                </c:pt>
                <c:pt idx="12">
                  <c:v>Somalia</c:v>
                </c:pt>
                <c:pt idx="13">
                  <c:v>Yemen</c:v>
                </c:pt>
                <c:pt idx="14">
                  <c:v>Iraq</c:v>
                </c:pt>
                <c:pt idx="15">
                  <c:v>Tunisia</c:v>
                </c:pt>
                <c:pt idx="16">
                  <c:v>Jordan</c:v>
                </c:pt>
                <c:pt idx="17">
                  <c:v>occupied Palestinian territories</c:v>
                </c:pt>
                <c:pt idx="18">
                  <c:v>Pakistan</c:v>
                </c:pt>
                <c:pt idx="19">
                  <c:v>Iran (Islamic Republic of)</c:v>
                </c:pt>
                <c:pt idx="20">
                  <c:v>Afghanistan</c:v>
                </c:pt>
                <c:pt idx="21">
                  <c:v>Oman</c:v>
                </c:pt>
                <c:pt idx="22">
                  <c:v>Kuwait</c:v>
                </c:pt>
                <c:pt idx="23">
                  <c:v>Saudi Arabia</c:v>
                </c:pt>
              </c:strCache>
            </c:strRef>
          </c:cat>
          <c:val>
            <c:numRef>
              <c:f>'CL3'!nd</c:f>
              <c:numCache>
                <c:formatCode>0.00</c:formatCode>
                <c:ptCount val="24"/>
                <c:pt idx="0">
                  <c:v>0</c:v>
                </c:pt>
                <c:pt idx="2">
                  <c:v>100</c:v>
                </c:pt>
                <c:pt idx="3">
                  <c:v>100</c:v>
                </c:pt>
                <c:pt idx="4">
                  <c:v>100</c:v>
                </c:pt>
                <c:pt idx="5">
                  <c:v>100</c:v>
                </c:pt>
                <c:pt idx="6">
                  <c:v>100</c:v>
                </c:pt>
                <c:pt idx="7">
                  <c:v>100</c:v>
                </c:pt>
                <c:pt idx="8">
                  <c:v>100</c:v>
                </c:pt>
                <c:pt idx="9">
                  <c:v>0</c:v>
                </c:pt>
                <c:pt idx="10">
                  <c:v>0</c:v>
                </c:pt>
                <c:pt idx="11">
                  <c:v>0</c:v>
                </c:pt>
                <c:pt idx="12">
                  <c:v>0</c:v>
                </c:pt>
                <c:pt idx="13">
                  <c:v>82</c:v>
                </c:pt>
                <c:pt idx="14">
                  <c:v>0</c:v>
                </c:pt>
                <c:pt idx="15">
                  <c:v>0</c:v>
                </c:pt>
                <c:pt idx="16">
                  <c:v>0</c:v>
                </c:pt>
                <c:pt idx="17">
                  <c:v>0</c:v>
                </c:pt>
                <c:pt idx="18">
                  <c:v>0</c:v>
                </c:pt>
                <c:pt idx="19">
                  <c:v>0</c:v>
                </c:pt>
                <c:pt idx="20">
                  <c:v>16</c:v>
                </c:pt>
                <c:pt idx="21">
                  <c:v>0</c:v>
                </c:pt>
                <c:pt idx="22">
                  <c:v>0</c:v>
                </c:pt>
                <c:pt idx="23">
                  <c:v>0</c:v>
                </c:pt>
              </c:numCache>
            </c:numRef>
          </c:val>
          <c:extLst>
            <c:ext xmlns:c16="http://schemas.microsoft.com/office/drawing/2014/chart" uri="{C3380CC4-5D6E-409C-BE32-E72D297353CC}">
              <c16:uniqueId val="{00000002-9D4F-465C-A7A5-3836B8666BE3}"/>
            </c:ext>
          </c:extLst>
        </c:ser>
        <c:ser>
          <c:idx val="2"/>
          <c:order val="3"/>
          <c:tx>
            <c:strRef>
              <c:f>'CL3'!$D$31</c:f>
              <c:strCache>
                <c:ptCount val="1"/>
                <c:pt idx="0">
                  <c:v>No waste service</c:v>
                </c:pt>
              </c:strCache>
            </c:strRef>
          </c:tx>
          <c:spPr>
            <a:solidFill>
              <a:srgbClr val="FEBC1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'CL3'!name</c:f>
              <c:strCache>
                <c:ptCount val="24"/>
                <c:pt idx="0">
                  <c:v>Eastern Mediterranean</c:v>
                </c:pt>
                <c:pt idx="2">
                  <c:v>Bahrain</c:v>
                </c:pt>
                <c:pt idx="3">
                  <c:v>Djibouti</c:v>
                </c:pt>
                <c:pt idx="4">
                  <c:v>Egypt</c:v>
                </c:pt>
                <c:pt idx="5">
                  <c:v>Lebanon</c:v>
                </c:pt>
                <c:pt idx="6">
                  <c:v>Libya</c:v>
                </c:pt>
                <c:pt idx="7">
                  <c:v>Qatar</c:v>
                </c:pt>
                <c:pt idx="8">
                  <c:v>United Arab Emirates</c:v>
                </c:pt>
                <c:pt idx="9">
                  <c:v>Sudan</c:v>
                </c:pt>
                <c:pt idx="10">
                  <c:v>Syrian Arab Republic</c:v>
                </c:pt>
                <c:pt idx="11">
                  <c:v>Morocco</c:v>
                </c:pt>
                <c:pt idx="12">
                  <c:v>Somalia</c:v>
                </c:pt>
                <c:pt idx="13">
                  <c:v>Yemen</c:v>
                </c:pt>
                <c:pt idx="14">
                  <c:v>Iraq</c:v>
                </c:pt>
                <c:pt idx="15">
                  <c:v>Tunisia</c:v>
                </c:pt>
                <c:pt idx="16">
                  <c:v>Jordan</c:v>
                </c:pt>
                <c:pt idx="17">
                  <c:v>occupied Palestinian territories</c:v>
                </c:pt>
                <c:pt idx="18">
                  <c:v>Pakistan</c:v>
                </c:pt>
                <c:pt idx="19">
                  <c:v>Iran (Islamic Republic of)</c:v>
                </c:pt>
                <c:pt idx="20">
                  <c:v>Afghanistan</c:v>
                </c:pt>
                <c:pt idx="21">
                  <c:v>Oman</c:v>
                </c:pt>
                <c:pt idx="22">
                  <c:v>Kuwait</c:v>
                </c:pt>
                <c:pt idx="23">
                  <c:v>Saudi Arabia</c:v>
                </c:pt>
              </c:strCache>
            </c:strRef>
          </c:cat>
          <c:val>
            <c:numRef>
              <c:f>'CL3'!ns</c:f>
              <c:numCache>
                <c:formatCode>0.00</c:formatCode>
                <c:ptCount val="24"/>
                <c:pt idx="0">
                  <c:v>41.934192657470703</c:v>
                </c:pt>
                <c:pt idx="9">
                  <c:v>78.209000000000003</c:v>
                </c:pt>
                <c:pt idx="10">
                  <c:v>64.111500000000007</c:v>
                </c:pt>
                <c:pt idx="11">
                  <c:v>75.304299999999998</c:v>
                </c:pt>
                <c:pt idx="12">
                  <c:v>62.796199999999999</c:v>
                </c:pt>
                <c:pt idx="14">
                  <c:v>38.410600000000002</c:v>
                </c:pt>
                <c:pt idx="15">
                  <c:v>35.179299999999998</c:v>
                </c:pt>
                <c:pt idx="16">
                  <c:v>18.271100000000004</c:v>
                </c:pt>
                <c:pt idx="17">
                  <c:v>8.4771999999999963</c:v>
                </c:pt>
                <c:pt idx="18">
                  <c:v>39.154200000000003</c:v>
                </c:pt>
                <c:pt idx="19">
                  <c:v>7.5472000000000037</c:v>
                </c:pt>
                <c:pt idx="21">
                  <c:v>0</c:v>
                </c:pt>
                <c:pt idx="22">
                  <c:v>0</c:v>
                </c:pt>
                <c:pt idx="23">
                  <c:v>0</c:v>
                </c:pt>
              </c:numCache>
            </c:numRef>
          </c:val>
          <c:extLst>
            <c:ext xmlns:c16="http://schemas.microsoft.com/office/drawing/2014/chart" uri="{C3380CC4-5D6E-409C-BE32-E72D297353CC}">
              <c16:uniqueId val="{00000003-9D4F-465C-A7A5-3836B8666BE3}"/>
            </c:ext>
          </c:extLst>
        </c:ser>
        <c:dLbls>
          <c:showLegendKey val="0"/>
          <c:showVal val="0"/>
          <c:showCatName val="0"/>
          <c:showSerName val="0"/>
          <c:showPercent val="0"/>
          <c:showBubbleSize val="0"/>
        </c:dLbls>
        <c:gapWidth val="50"/>
        <c:overlap val="100"/>
        <c:axId val="2000986032"/>
        <c:axId val="2086057456"/>
      </c:barChart>
      <c:catAx>
        <c:axId val="20009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WASH1!$C$32</c:f>
          <c:strCache>
            <c:ptCount val="1"/>
            <c:pt idx="0">
              <c:v>2023</c:v>
            </c:pt>
          </c:strCache>
        </c:strRef>
      </c:tx>
      <c:layout>
        <c:manualLayout>
          <c:xMode val="edge"/>
          <c:yMode val="edge"/>
          <c:x val="0.56732933756414783"/>
          <c:y val="0.76782787781550976"/>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7655117521570149"/>
          <c:y val="7.0711543339867594E-2"/>
          <c:w val="0.72344889724605321"/>
          <c:h val="0.68418197725284347"/>
        </c:manualLayout>
      </c:layout>
      <c:barChart>
        <c:barDir val="col"/>
        <c:grouping val="stacked"/>
        <c:varyColors val="0"/>
        <c:ser>
          <c:idx val="0"/>
          <c:order val="0"/>
          <c:tx>
            <c:strRef>
              <c:f>WASH1!$M$34</c:f>
              <c:strCache>
                <c:ptCount val="1"/>
                <c:pt idx="0">
                  <c:v>Basic</c:v>
                </c:pt>
              </c:strCache>
            </c:strRef>
          </c:tx>
          <c:spPr>
            <a:solidFill>
              <a:srgbClr val="00B8E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WASH1!$O$34</c:f>
              <c:numCache>
                <c:formatCode>0</c:formatCode>
                <c:ptCount val="1"/>
                <c:pt idx="0">
                  <c:v>73.7213134765625</c:v>
                </c:pt>
              </c:numCache>
            </c:numRef>
          </c:val>
          <c:extLst>
            <c:ext xmlns:c16="http://schemas.microsoft.com/office/drawing/2014/chart" uri="{C3380CC4-5D6E-409C-BE32-E72D297353CC}">
              <c16:uniqueId val="{00000002-A0B2-4EE7-B901-1D65CAAA6CDA}"/>
            </c:ext>
          </c:extLst>
        </c:ser>
        <c:ser>
          <c:idx val="3"/>
          <c:order val="1"/>
          <c:tx>
            <c:strRef>
              <c:f>WASH1!$M$37</c:f>
              <c:strCache>
                <c:ptCount val="1"/>
                <c:pt idx="0">
                  <c:v>Insufficient data</c:v>
                </c:pt>
              </c:strCache>
            </c:strRef>
          </c:tx>
          <c:spPr>
            <a:solidFill>
              <a:schemeClr val="bg1">
                <a:lumMod val="85000"/>
              </a:schemeClr>
            </a:solidFill>
            <a:ln>
              <a:noFill/>
            </a:ln>
            <a:effectLst/>
          </c:spPr>
          <c:invertIfNegative val="0"/>
          <c:val>
            <c:numRef>
              <c:f>WASH1!$O$37</c:f>
              <c:numCache>
                <c:formatCode>0</c:formatCode>
                <c:ptCount val="1"/>
                <c:pt idx="0">
                  <c:v>0</c:v>
                </c:pt>
              </c:numCache>
            </c:numRef>
          </c:val>
          <c:extLst>
            <c:ext xmlns:c16="http://schemas.microsoft.com/office/drawing/2014/chart" uri="{C3380CC4-5D6E-409C-BE32-E72D297353CC}">
              <c16:uniqueId val="{00000003-A0B2-4EE7-B901-1D65CAAA6CDA}"/>
            </c:ext>
          </c:extLst>
        </c:ser>
        <c:ser>
          <c:idx val="1"/>
          <c:order val="2"/>
          <c:tx>
            <c:strRef>
              <c:f>WASH1!$M$35</c:f>
              <c:strCache>
                <c:ptCount val="1"/>
                <c:pt idx="0">
                  <c:v>Limited</c:v>
                </c:pt>
              </c:strCache>
            </c:strRef>
          </c:tx>
          <c:spPr>
            <a:solidFill>
              <a:srgbClr val="FFF17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WASH1!$O$35</c:f>
              <c:numCache>
                <c:formatCode>0</c:formatCode>
                <c:ptCount val="1"/>
                <c:pt idx="0">
                  <c:v>16.761856079101563</c:v>
                </c:pt>
              </c:numCache>
            </c:numRef>
          </c:val>
          <c:extLst>
            <c:ext xmlns:c16="http://schemas.microsoft.com/office/drawing/2014/chart" uri="{C3380CC4-5D6E-409C-BE32-E72D297353CC}">
              <c16:uniqueId val="{00000004-A0B2-4EE7-B901-1D65CAAA6CDA}"/>
            </c:ext>
          </c:extLst>
        </c:ser>
        <c:ser>
          <c:idx val="2"/>
          <c:order val="3"/>
          <c:tx>
            <c:strRef>
              <c:f>WASH1!$M$36</c:f>
              <c:strCache>
                <c:ptCount val="1"/>
                <c:pt idx="0">
                  <c:v>No service</c:v>
                </c:pt>
              </c:strCache>
            </c:strRef>
          </c:tx>
          <c:spPr>
            <a:solidFill>
              <a:srgbClr val="FEBC1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WASH1!$O$36</c:f>
              <c:numCache>
                <c:formatCode>0</c:formatCode>
                <c:ptCount val="1"/>
                <c:pt idx="0">
                  <c:v>9.5168323516845703</c:v>
                </c:pt>
              </c:numCache>
            </c:numRef>
          </c:val>
          <c:extLst>
            <c:ext xmlns:c16="http://schemas.microsoft.com/office/drawing/2014/chart" uri="{C3380CC4-5D6E-409C-BE32-E72D297353CC}">
              <c16:uniqueId val="{00000005-A0B2-4EE7-B901-1D65CAAA6CDA}"/>
            </c:ext>
          </c:extLst>
        </c:ser>
        <c:dLbls>
          <c:showLegendKey val="0"/>
          <c:showVal val="0"/>
          <c:showCatName val="0"/>
          <c:showSerName val="0"/>
          <c:showPercent val="0"/>
          <c:showBubbleSize val="0"/>
        </c:dLbls>
        <c:gapWidth val="150"/>
        <c:overlap val="100"/>
        <c:axId val="1365294447"/>
        <c:axId val="1365298191"/>
      </c:barChart>
      <c:catAx>
        <c:axId val="1365294447"/>
        <c:scaling>
          <c:orientation val="minMax"/>
        </c:scaling>
        <c:delete val="1"/>
        <c:axPos val="b"/>
        <c:numFmt formatCode="General" sourceLinked="1"/>
        <c:majorTickMark val="none"/>
        <c:minorTickMark val="none"/>
        <c:tickLblPos val="nextTo"/>
        <c:crossAx val="1365298191"/>
        <c:crosses val="autoZero"/>
        <c:auto val="1"/>
        <c:lblAlgn val="ctr"/>
        <c:lblOffset val="100"/>
        <c:noMultiLvlLbl val="0"/>
      </c:catAx>
      <c:valAx>
        <c:axId val="1365298191"/>
        <c:scaling>
          <c:orientation val="minMax"/>
          <c:max val="100"/>
        </c:scaling>
        <c:delete val="0"/>
        <c:axPos val="l"/>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Population (%)</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General" sourceLinked="0"/>
        <c:majorTickMark val="none"/>
        <c:minorTickMark val="none"/>
        <c:tickLblPos val="nextTo"/>
        <c:spPr>
          <a:noFill/>
          <a:ln>
            <a:solidFill>
              <a:schemeClr val="accent1"/>
            </a:solidFill>
          </a:ln>
          <a:effectLst>
            <a:softEdge rad="622300"/>
          </a:effectLst>
        </c:spPr>
        <c:txPr>
          <a:bodyPr rot="0" spcFirstLastPara="1" vertOverflow="ellipsis"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1365294447"/>
        <c:crosses val="autoZero"/>
        <c:crossBetween val="between"/>
        <c:majorUnit val="20"/>
      </c:valAx>
      <c:spPr>
        <a:noFill/>
        <a:ln>
          <a:noFill/>
        </a:ln>
        <a:effectLst/>
      </c:spPr>
    </c:plotArea>
    <c:legend>
      <c:legendPos val="r"/>
      <c:legendEntry>
        <c:idx val="2"/>
        <c:delete val="1"/>
      </c:legendEntry>
      <c:layout>
        <c:manualLayout>
          <c:xMode val="edge"/>
          <c:yMode val="edge"/>
          <c:x val="0.52877846985544719"/>
          <c:y val="0.82382351873687243"/>
          <c:w val="0.29209039427047379"/>
          <c:h val="0.1404109937725524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'CL3'!$V$31</c:f>
              <c:strCache>
                <c:ptCount val="1"/>
                <c:pt idx="0">
                  <c:v>Basic waste services</c:v>
                </c:pt>
              </c:strCache>
            </c:strRef>
          </c:tx>
          <c:spPr>
            <a:solidFill>
              <a:srgbClr val="EF5BA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'CL3'!name_2</c:f>
              <c:strCache>
                <c:ptCount val="17"/>
                <c:pt idx="0">
                  <c:v>Eastern Mediterranean</c:v>
                </c:pt>
                <c:pt idx="2">
                  <c:v>Sudan</c:v>
                </c:pt>
                <c:pt idx="3">
                  <c:v>Syrian Arab Republic</c:v>
                </c:pt>
                <c:pt idx="4">
                  <c:v>Morocco</c:v>
                </c:pt>
                <c:pt idx="5">
                  <c:v>Somalia</c:v>
                </c:pt>
                <c:pt idx="6">
                  <c:v>Yemen</c:v>
                </c:pt>
                <c:pt idx="7">
                  <c:v>Iraq</c:v>
                </c:pt>
                <c:pt idx="8">
                  <c:v>Tunisia</c:v>
                </c:pt>
                <c:pt idx="9">
                  <c:v>Jordan</c:v>
                </c:pt>
                <c:pt idx="10">
                  <c:v>occupied Palestinian territories</c:v>
                </c:pt>
                <c:pt idx="11">
                  <c:v>Pakistan</c:v>
                </c:pt>
                <c:pt idx="12">
                  <c:v>Iran (Islamic Republic of)</c:v>
                </c:pt>
                <c:pt idx="13">
                  <c:v>Afghanistan</c:v>
                </c:pt>
                <c:pt idx="14">
                  <c:v>Oman</c:v>
                </c:pt>
                <c:pt idx="15">
                  <c:v>Kuwait</c:v>
                </c:pt>
                <c:pt idx="16">
                  <c:v>Saudi Arabia</c:v>
                </c:pt>
              </c:strCache>
            </c:strRef>
          </c:cat>
          <c:val>
            <c:numRef>
              <c:f>'CL3'!bas_2</c:f>
              <c:numCache>
                <c:formatCode>0.00</c:formatCode>
                <c:ptCount val="17"/>
                <c:pt idx="0">
                  <c:v>34.066959381103516</c:v>
                </c:pt>
                <c:pt idx="2">
                  <c:v>1.4924999999999999</c:v>
                </c:pt>
                <c:pt idx="3">
                  <c:v>6.6201999999999996</c:v>
                </c:pt>
                <c:pt idx="4">
                  <c:v>9.3912999999999993</c:v>
                </c:pt>
                <c:pt idx="5">
                  <c:v>13.7441</c:v>
                </c:pt>
                <c:pt idx="6">
                  <c:v>18</c:v>
                </c:pt>
                <c:pt idx="7">
                  <c:v>24.613700000000001</c:v>
                </c:pt>
                <c:pt idx="8">
                  <c:v>25.5274</c:v>
                </c:pt>
                <c:pt idx="9">
                  <c:v>30.451899999999998</c:v>
                </c:pt>
                <c:pt idx="10">
                  <c:v>33.438000000000002</c:v>
                </c:pt>
                <c:pt idx="11">
                  <c:v>34.477600000000002</c:v>
                </c:pt>
                <c:pt idx="12">
                  <c:v>61.994599999999998</c:v>
                </c:pt>
                <c:pt idx="13">
                  <c:v>84</c:v>
                </c:pt>
                <c:pt idx="14">
                  <c:v>89.743600000000001</c:v>
                </c:pt>
                <c:pt idx="15">
                  <c:v>100</c:v>
                </c:pt>
                <c:pt idx="16">
                  <c:v>100</c:v>
                </c:pt>
              </c:numCache>
            </c:numRef>
          </c:val>
          <c:extLst>
            <c:ext xmlns:c16="http://schemas.microsoft.com/office/drawing/2014/chart" uri="{C3380CC4-5D6E-409C-BE32-E72D297353CC}">
              <c16:uniqueId val="{00000000-8369-4BC7-B7D8-281BAC5034C5}"/>
            </c:ext>
          </c:extLst>
        </c:ser>
        <c:ser>
          <c:idx val="1"/>
          <c:order val="1"/>
          <c:tx>
            <c:strRef>
              <c:f>'CL3'!$W$31</c:f>
              <c:strCache>
                <c:ptCount val="1"/>
                <c:pt idx="0">
                  <c:v>Limited waste services</c:v>
                </c:pt>
              </c:strCache>
            </c:strRef>
          </c:tx>
          <c:spPr>
            <a:solidFill>
              <a:srgbClr val="FFF17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'CL3'!name_2</c:f>
              <c:strCache>
                <c:ptCount val="17"/>
                <c:pt idx="0">
                  <c:v>Eastern Mediterranean</c:v>
                </c:pt>
                <c:pt idx="2">
                  <c:v>Sudan</c:v>
                </c:pt>
                <c:pt idx="3">
                  <c:v>Syrian Arab Republic</c:v>
                </c:pt>
                <c:pt idx="4">
                  <c:v>Morocco</c:v>
                </c:pt>
                <c:pt idx="5">
                  <c:v>Somalia</c:v>
                </c:pt>
                <c:pt idx="6">
                  <c:v>Yemen</c:v>
                </c:pt>
                <c:pt idx="7">
                  <c:v>Iraq</c:v>
                </c:pt>
                <c:pt idx="8">
                  <c:v>Tunisia</c:v>
                </c:pt>
                <c:pt idx="9">
                  <c:v>Jordan</c:v>
                </c:pt>
                <c:pt idx="10">
                  <c:v>occupied Palestinian territories</c:v>
                </c:pt>
                <c:pt idx="11">
                  <c:v>Pakistan</c:v>
                </c:pt>
                <c:pt idx="12">
                  <c:v>Iran (Islamic Republic of)</c:v>
                </c:pt>
                <c:pt idx="13">
                  <c:v>Afghanistan</c:v>
                </c:pt>
                <c:pt idx="14">
                  <c:v>Oman</c:v>
                </c:pt>
                <c:pt idx="15">
                  <c:v>Kuwait</c:v>
                </c:pt>
                <c:pt idx="16">
                  <c:v>Saudi Arabia</c:v>
                </c:pt>
              </c:strCache>
            </c:strRef>
          </c:cat>
          <c:val>
            <c:numRef>
              <c:f>'CL3'!lim_2</c:f>
              <c:numCache>
                <c:formatCode>0.00</c:formatCode>
                <c:ptCount val="17"/>
                <c:pt idx="0">
                  <c:v>23.998847961425781</c:v>
                </c:pt>
                <c:pt idx="2">
                  <c:v>20.29849999999999</c:v>
                </c:pt>
                <c:pt idx="3">
                  <c:v>29.268299999999996</c:v>
                </c:pt>
                <c:pt idx="4">
                  <c:v>15.304400000000001</c:v>
                </c:pt>
                <c:pt idx="5">
                  <c:v>23.459699999999998</c:v>
                </c:pt>
                <c:pt idx="7">
                  <c:v>36.975700000000003</c:v>
                </c:pt>
                <c:pt idx="8">
                  <c:v>39.293300000000002</c:v>
                </c:pt>
                <c:pt idx="9">
                  <c:v>51.277000000000001</c:v>
                </c:pt>
                <c:pt idx="10">
                  <c:v>58.084800000000001</c:v>
                </c:pt>
                <c:pt idx="11">
                  <c:v>26.368200000000002</c:v>
                </c:pt>
                <c:pt idx="12">
                  <c:v>30.458199999999998</c:v>
                </c:pt>
                <c:pt idx="14">
                  <c:v>10.256399999999999</c:v>
                </c:pt>
                <c:pt idx="15">
                  <c:v>0</c:v>
                </c:pt>
                <c:pt idx="16">
                  <c:v>0</c:v>
                </c:pt>
              </c:numCache>
            </c:numRef>
          </c:val>
          <c:extLst>
            <c:ext xmlns:c16="http://schemas.microsoft.com/office/drawing/2014/chart" uri="{C3380CC4-5D6E-409C-BE32-E72D297353CC}">
              <c16:uniqueId val="{00000001-8369-4BC7-B7D8-281BAC5034C5}"/>
            </c:ext>
          </c:extLst>
        </c:ser>
        <c:ser>
          <c:idx val="3"/>
          <c:order val="2"/>
          <c:tx>
            <c:strRef>
              <c:f>'CL3'!$Y$31</c:f>
              <c:strCache>
                <c:ptCount val="1"/>
                <c:pt idx="0">
                  <c:v>Insufficient data</c:v>
                </c:pt>
              </c:strCache>
            </c:strRef>
          </c:tx>
          <c:spPr>
            <a:solidFill>
              <a:schemeClr val="bg1">
                <a:lumMod val="85000"/>
              </a:schemeClr>
            </a:solidFill>
            <a:ln>
              <a:noFill/>
            </a:ln>
            <a:effectLst/>
          </c:spPr>
          <c:invertIfNegative val="0"/>
          <c:dLbls>
            <c:delete val="1"/>
          </c:dLbls>
          <c:cat>
            <c:strRef>
              <c:f>'CL3'!name_2</c:f>
              <c:strCache>
                <c:ptCount val="17"/>
                <c:pt idx="0">
                  <c:v>Eastern Mediterranean</c:v>
                </c:pt>
                <c:pt idx="2">
                  <c:v>Sudan</c:v>
                </c:pt>
                <c:pt idx="3">
                  <c:v>Syrian Arab Republic</c:v>
                </c:pt>
                <c:pt idx="4">
                  <c:v>Morocco</c:v>
                </c:pt>
                <c:pt idx="5">
                  <c:v>Somalia</c:v>
                </c:pt>
                <c:pt idx="6">
                  <c:v>Yemen</c:v>
                </c:pt>
                <c:pt idx="7">
                  <c:v>Iraq</c:v>
                </c:pt>
                <c:pt idx="8">
                  <c:v>Tunisia</c:v>
                </c:pt>
                <c:pt idx="9">
                  <c:v>Jordan</c:v>
                </c:pt>
                <c:pt idx="10">
                  <c:v>occupied Palestinian territories</c:v>
                </c:pt>
                <c:pt idx="11">
                  <c:v>Pakistan</c:v>
                </c:pt>
                <c:pt idx="12">
                  <c:v>Iran (Islamic Republic of)</c:v>
                </c:pt>
                <c:pt idx="13">
                  <c:v>Afghanistan</c:v>
                </c:pt>
                <c:pt idx="14">
                  <c:v>Oman</c:v>
                </c:pt>
                <c:pt idx="15">
                  <c:v>Kuwait</c:v>
                </c:pt>
                <c:pt idx="16">
                  <c:v>Saudi Arabia</c:v>
                </c:pt>
              </c:strCache>
            </c:strRef>
          </c:cat>
          <c:val>
            <c:numRef>
              <c:f>'CL3'!nd_2</c:f>
              <c:numCache>
                <c:formatCode>0.00</c:formatCode>
                <c:ptCount val="17"/>
                <c:pt idx="0">
                  <c:v>0</c:v>
                </c:pt>
                <c:pt idx="2">
                  <c:v>0</c:v>
                </c:pt>
                <c:pt idx="3">
                  <c:v>0</c:v>
                </c:pt>
                <c:pt idx="4">
                  <c:v>0</c:v>
                </c:pt>
                <c:pt idx="5">
                  <c:v>0</c:v>
                </c:pt>
                <c:pt idx="6">
                  <c:v>82</c:v>
                </c:pt>
                <c:pt idx="7">
                  <c:v>0</c:v>
                </c:pt>
                <c:pt idx="8">
                  <c:v>0</c:v>
                </c:pt>
                <c:pt idx="9">
                  <c:v>0</c:v>
                </c:pt>
                <c:pt idx="10">
                  <c:v>0</c:v>
                </c:pt>
                <c:pt idx="11">
                  <c:v>0</c:v>
                </c:pt>
                <c:pt idx="12">
                  <c:v>0</c:v>
                </c:pt>
                <c:pt idx="13">
                  <c:v>16</c:v>
                </c:pt>
                <c:pt idx="14">
                  <c:v>0</c:v>
                </c:pt>
                <c:pt idx="15">
                  <c:v>0</c:v>
                </c:pt>
                <c:pt idx="16">
                  <c:v>0</c:v>
                </c:pt>
              </c:numCache>
            </c:numRef>
          </c:val>
          <c:extLst>
            <c:ext xmlns:c16="http://schemas.microsoft.com/office/drawing/2014/chart" uri="{C3380CC4-5D6E-409C-BE32-E72D297353CC}">
              <c16:uniqueId val="{00000002-8369-4BC7-B7D8-281BAC5034C5}"/>
            </c:ext>
          </c:extLst>
        </c:ser>
        <c:ser>
          <c:idx val="2"/>
          <c:order val="3"/>
          <c:tx>
            <c:strRef>
              <c:f>'CL3'!$X$31</c:f>
              <c:strCache>
                <c:ptCount val="1"/>
                <c:pt idx="0">
                  <c:v>No waste service</c:v>
                </c:pt>
              </c:strCache>
            </c:strRef>
          </c:tx>
          <c:spPr>
            <a:solidFill>
              <a:srgbClr val="FEBC1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'CL3'!name_2</c:f>
              <c:strCache>
                <c:ptCount val="17"/>
                <c:pt idx="0">
                  <c:v>Eastern Mediterranean</c:v>
                </c:pt>
                <c:pt idx="2">
                  <c:v>Sudan</c:v>
                </c:pt>
                <c:pt idx="3">
                  <c:v>Syrian Arab Republic</c:v>
                </c:pt>
                <c:pt idx="4">
                  <c:v>Morocco</c:v>
                </c:pt>
                <c:pt idx="5">
                  <c:v>Somalia</c:v>
                </c:pt>
                <c:pt idx="6">
                  <c:v>Yemen</c:v>
                </c:pt>
                <c:pt idx="7">
                  <c:v>Iraq</c:v>
                </c:pt>
                <c:pt idx="8">
                  <c:v>Tunisia</c:v>
                </c:pt>
                <c:pt idx="9">
                  <c:v>Jordan</c:v>
                </c:pt>
                <c:pt idx="10">
                  <c:v>occupied Palestinian territories</c:v>
                </c:pt>
                <c:pt idx="11">
                  <c:v>Pakistan</c:v>
                </c:pt>
                <c:pt idx="12">
                  <c:v>Iran (Islamic Republic of)</c:v>
                </c:pt>
                <c:pt idx="13">
                  <c:v>Afghanistan</c:v>
                </c:pt>
                <c:pt idx="14">
                  <c:v>Oman</c:v>
                </c:pt>
                <c:pt idx="15">
                  <c:v>Kuwait</c:v>
                </c:pt>
                <c:pt idx="16">
                  <c:v>Saudi Arabia</c:v>
                </c:pt>
              </c:strCache>
            </c:strRef>
          </c:cat>
          <c:val>
            <c:numRef>
              <c:f>'CL3'!ns_2</c:f>
              <c:numCache>
                <c:formatCode>0.00</c:formatCode>
                <c:ptCount val="17"/>
                <c:pt idx="0">
                  <c:v>41.934192657470703</c:v>
                </c:pt>
                <c:pt idx="2">
                  <c:v>78.209000000000003</c:v>
                </c:pt>
                <c:pt idx="3">
                  <c:v>64.111500000000007</c:v>
                </c:pt>
                <c:pt idx="4">
                  <c:v>75.304299999999998</c:v>
                </c:pt>
                <c:pt idx="5">
                  <c:v>62.796199999999999</c:v>
                </c:pt>
                <c:pt idx="7">
                  <c:v>38.410600000000002</c:v>
                </c:pt>
                <c:pt idx="8">
                  <c:v>35.179299999999998</c:v>
                </c:pt>
                <c:pt idx="9">
                  <c:v>18.271100000000004</c:v>
                </c:pt>
                <c:pt idx="10">
                  <c:v>8.4771999999999963</c:v>
                </c:pt>
                <c:pt idx="11">
                  <c:v>39.154200000000003</c:v>
                </c:pt>
                <c:pt idx="12">
                  <c:v>7.5472000000000037</c:v>
                </c:pt>
                <c:pt idx="14">
                  <c:v>0</c:v>
                </c:pt>
                <c:pt idx="15">
                  <c:v>0</c:v>
                </c:pt>
                <c:pt idx="16">
                  <c:v>0</c:v>
                </c:pt>
              </c:numCache>
            </c:numRef>
          </c:val>
          <c:extLst>
            <c:ext xmlns:c16="http://schemas.microsoft.com/office/drawing/2014/chart" uri="{C3380CC4-5D6E-409C-BE32-E72D297353CC}">
              <c16:uniqueId val="{00000003-8369-4BC7-B7D8-281BAC5034C5}"/>
            </c:ext>
          </c:extLst>
        </c:ser>
        <c:dLbls>
          <c:dLblPos val="ctr"/>
          <c:showLegendKey val="0"/>
          <c:showVal val="1"/>
          <c:showCatName val="0"/>
          <c:showSerName val="0"/>
          <c:showPercent val="0"/>
          <c:showBubbleSize val="0"/>
        </c:dLbls>
        <c:gapWidth val="50"/>
        <c:overlap val="100"/>
        <c:axId val="2000986032"/>
        <c:axId val="2086057456"/>
      </c:barChart>
      <c:catAx>
        <c:axId val="20009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23686684686804"/>
          <c:y val="3.2037279743701762E-2"/>
          <c:w val="0.72978137527585174"/>
          <c:h val="0.9003982300377591"/>
        </c:manualLayout>
      </c:layout>
      <c:barChart>
        <c:barDir val="bar"/>
        <c:grouping val="clustered"/>
        <c:varyColors val="0"/>
        <c:ser>
          <c:idx val="0"/>
          <c:order val="0"/>
          <c:tx>
            <c:strRef>
              <c:f>'CL4'!$B$30</c:f>
              <c:strCache>
                <c:ptCount val="1"/>
                <c:pt idx="0">
                  <c:v>Basic cleaning</c:v>
                </c:pt>
              </c:strCache>
            </c:strRef>
          </c:tx>
          <c:spPr>
            <a:solidFill>
              <a:srgbClr val="EF5BA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'CL4'!name</c:f>
              <c:strCache>
                <c:ptCount val="15"/>
                <c:pt idx="0">
                  <c:v>Kuwait</c:v>
                </c:pt>
                <c:pt idx="1">
                  <c:v>Saudi Arabia</c:v>
                </c:pt>
                <c:pt idx="2">
                  <c:v>Oman</c:v>
                </c:pt>
                <c:pt idx="3">
                  <c:v>Afghanistan</c:v>
                </c:pt>
                <c:pt idx="4">
                  <c:v>Iran (Islamic Republic of)</c:v>
                </c:pt>
                <c:pt idx="5">
                  <c:v>Pakistan</c:v>
                </c:pt>
                <c:pt idx="6">
                  <c:v>occupied Palestinian territories</c:v>
                </c:pt>
                <c:pt idx="7">
                  <c:v>Jordan</c:v>
                </c:pt>
                <c:pt idx="8">
                  <c:v>Tunisia</c:v>
                </c:pt>
                <c:pt idx="9">
                  <c:v>Iraq</c:v>
                </c:pt>
                <c:pt idx="10">
                  <c:v>Yemen</c:v>
                </c:pt>
                <c:pt idx="11">
                  <c:v>Somalia</c:v>
                </c:pt>
                <c:pt idx="12">
                  <c:v>Morocco</c:v>
                </c:pt>
                <c:pt idx="13">
                  <c:v>Syrian Arab Republic</c:v>
                </c:pt>
                <c:pt idx="14">
                  <c:v>Sudan</c:v>
                </c:pt>
              </c:strCache>
            </c:strRef>
          </c:cat>
          <c:val>
            <c:numRef>
              <c:f>'CL4'!value</c:f>
              <c:numCache>
                <c:formatCode>0</c:formatCode>
                <c:ptCount val="15"/>
                <c:pt idx="0">
                  <c:v>100</c:v>
                </c:pt>
                <c:pt idx="1">
                  <c:v>100</c:v>
                </c:pt>
                <c:pt idx="2">
                  <c:v>89.743600000000001</c:v>
                </c:pt>
                <c:pt idx="3">
                  <c:v>84</c:v>
                </c:pt>
                <c:pt idx="4">
                  <c:v>61.994599999999998</c:v>
                </c:pt>
                <c:pt idx="5">
                  <c:v>34.477600000000002</c:v>
                </c:pt>
                <c:pt idx="6">
                  <c:v>33.438000000000002</c:v>
                </c:pt>
                <c:pt idx="7">
                  <c:v>30.451899999999998</c:v>
                </c:pt>
                <c:pt idx="8">
                  <c:v>25.5274</c:v>
                </c:pt>
                <c:pt idx="9">
                  <c:v>24.613700000000001</c:v>
                </c:pt>
                <c:pt idx="10">
                  <c:v>18</c:v>
                </c:pt>
                <c:pt idx="11">
                  <c:v>13.7441</c:v>
                </c:pt>
                <c:pt idx="12">
                  <c:v>9.3912999999999993</c:v>
                </c:pt>
                <c:pt idx="13">
                  <c:v>6.6201999999999996</c:v>
                </c:pt>
                <c:pt idx="14">
                  <c:v>1.4924999999999999</c:v>
                </c:pt>
              </c:numCache>
            </c:numRef>
          </c:val>
          <c:extLst>
            <c:ext xmlns:c16="http://schemas.microsoft.com/office/drawing/2014/chart" uri="{C3380CC4-5D6E-409C-BE32-E72D297353CC}">
              <c16:uniqueId val="{00000000-3FBE-43FD-ACB9-59E3137491F1}"/>
            </c:ext>
          </c:extLst>
        </c:ser>
        <c:dLbls>
          <c:showLegendKey val="0"/>
          <c:showVal val="0"/>
          <c:showCatName val="0"/>
          <c:showSerName val="0"/>
          <c:showPercent val="0"/>
          <c:showBubbleSize val="0"/>
        </c:dLbls>
        <c:gapWidth val="50"/>
        <c:axId val="2000986032"/>
        <c:axId val="2086057456"/>
      </c:barChart>
      <c:catAx>
        <c:axId val="20009860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t"/>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23686684686804"/>
          <c:y val="3.2037279743701762E-2"/>
          <c:w val="0.72978137527585174"/>
          <c:h val="0.9003982300377591"/>
        </c:manualLayout>
      </c:layout>
      <c:barChart>
        <c:barDir val="bar"/>
        <c:grouping val="clustered"/>
        <c:varyColors val="0"/>
        <c:ser>
          <c:idx val="0"/>
          <c:order val="0"/>
          <c:tx>
            <c:strRef>
              <c:f>'CL4'!$B$30</c:f>
              <c:strCache>
                <c:ptCount val="1"/>
                <c:pt idx="0">
                  <c:v>Basic cleaning</c:v>
                </c:pt>
              </c:strCache>
            </c:strRef>
          </c:tx>
          <c:spPr>
            <a:solidFill>
              <a:srgbClr val="EF5BA1">
                <a:alpha val="50196"/>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'CL4'!name_2</c:f>
              <c:strCache>
                <c:ptCount val="13"/>
                <c:pt idx="0">
                  <c:v>Kuwait</c:v>
                </c:pt>
                <c:pt idx="1">
                  <c:v>Oman</c:v>
                </c:pt>
                <c:pt idx="2">
                  <c:v>Saudi Arabia</c:v>
                </c:pt>
                <c:pt idx="3">
                  <c:v>occupied Palestinian territories</c:v>
                </c:pt>
                <c:pt idx="4">
                  <c:v>Iran (Islamic Republic of)</c:v>
                </c:pt>
                <c:pt idx="5">
                  <c:v>Jordan</c:v>
                </c:pt>
                <c:pt idx="6">
                  <c:v>Iraq</c:v>
                </c:pt>
                <c:pt idx="7">
                  <c:v>Pakistan</c:v>
                </c:pt>
                <c:pt idx="8">
                  <c:v>Syrian Arab Republic</c:v>
                </c:pt>
                <c:pt idx="9">
                  <c:v>Somalia</c:v>
                </c:pt>
                <c:pt idx="10">
                  <c:v>Tunisia</c:v>
                </c:pt>
                <c:pt idx="11">
                  <c:v>Morocco</c:v>
                </c:pt>
                <c:pt idx="12">
                  <c:v>Sudan</c:v>
                </c:pt>
              </c:strCache>
            </c:strRef>
          </c:cat>
          <c:val>
            <c:numRef>
              <c:f>'CL4'!value_2</c:f>
              <c:numCache>
                <c:formatCode>0</c:formatCode>
                <c:ptCount val="13"/>
                <c:pt idx="0">
                  <c:v>100</c:v>
                </c:pt>
                <c:pt idx="1">
                  <c:v>100</c:v>
                </c:pt>
                <c:pt idx="2">
                  <c:v>100</c:v>
                </c:pt>
                <c:pt idx="3">
                  <c:v>79.434899999999999</c:v>
                </c:pt>
                <c:pt idx="4">
                  <c:v>72.641499999999994</c:v>
                </c:pt>
                <c:pt idx="5">
                  <c:v>68.565799999999996</c:v>
                </c:pt>
                <c:pt idx="6">
                  <c:v>56.7881</c:v>
                </c:pt>
                <c:pt idx="7">
                  <c:v>56.517400000000002</c:v>
                </c:pt>
                <c:pt idx="8">
                  <c:v>35.888500000000001</c:v>
                </c:pt>
                <c:pt idx="9">
                  <c:v>28.91</c:v>
                </c:pt>
                <c:pt idx="10">
                  <c:v>26.452540000000226</c:v>
                </c:pt>
                <c:pt idx="11">
                  <c:v>19.8261</c:v>
                </c:pt>
                <c:pt idx="12">
                  <c:v>10.1493</c:v>
                </c:pt>
              </c:numCache>
            </c:numRef>
          </c:val>
          <c:extLst>
            <c:ext xmlns:c16="http://schemas.microsoft.com/office/drawing/2014/chart" uri="{C3380CC4-5D6E-409C-BE32-E72D297353CC}">
              <c16:uniqueId val="{00000000-FC16-416E-8246-79509F04136D}"/>
            </c:ext>
          </c:extLst>
        </c:ser>
        <c:dLbls>
          <c:showLegendKey val="0"/>
          <c:showVal val="0"/>
          <c:showCatName val="0"/>
          <c:showSerName val="0"/>
          <c:showPercent val="0"/>
          <c:showBubbleSize val="0"/>
        </c:dLbls>
        <c:gapWidth val="50"/>
        <c:axId val="2000986032"/>
        <c:axId val="2086057456"/>
      </c:barChart>
      <c:catAx>
        <c:axId val="20009860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t"/>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23686684686804"/>
          <c:y val="3.2037279743701762E-2"/>
          <c:w val="0.72978137527585174"/>
          <c:h val="0.9003982300377591"/>
        </c:manualLayout>
      </c:layout>
      <c:barChart>
        <c:barDir val="bar"/>
        <c:grouping val="clustered"/>
        <c:varyColors val="0"/>
        <c:ser>
          <c:idx val="0"/>
          <c:order val="0"/>
          <c:tx>
            <c:strRef>
              <c:f>'CL4'!$B$30</c:f>
              <c:strCache>
                <c:ptCount val="1"/>
                <c:pt idx="0">
                  <c:v>Basic cleaning</c:v>
                </c:pt>
              </c:strCache>
            </c:strRef>
          </c:tx>
          <c:spPr>
            <a:solidFill>
              <a:srgbClr val="EF5BA1">
                <a:alpha val="4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'CL4'!name_3</c:f>
              <c:strCache>
                <c:ptCount val="13"/>
                <c:pt idx="0">
                  <c:v>Kuwait</c:v>
                </c:pt>
                <c:pt idx="1">
                  <c:v>Saudi Arabia</c:v>
                </c:pt>
                <c:pt idx="2">
                  <c:v>Oman</c:v>
                </c:pt>
                <c:pt idx="3">
                  <c:v>Iran (Islamic Republic of)</c:v>
                </c:pt>
                <c:pt idx="4">
                  <c:v>Pakistan</c:v>
                </c:pt>
                <c:pt idx="5">
                  <c:v>Tunisia</c:v>
                </c:pt>
                <c:pt idx="6">
                  <c:v>Jordan</c:v>
                </c:pt>
                <c:pt idx="7">
                  <c:v>occupied Palestinian territories</c:v>
                </c:pt>
                <c:pt idx="8">
                  <c:v>Iraq</c:v>
                </c:pt>
                <c:pt idx="9">
                  <c:v>Somalia</c:v>
                </c:pt>
                <c:pt idx="10">
                  <c:v>Morocco</c:v>
                </c:pt>
                <c:pt idx="11">
                  <c:v>Syrian Arab Republic</c:v>
                </c:pt>
                <c:pt idx="12">
                  <c:v>Sudan</c:v>
                </c:pt>
              </c:strCache>
            </c:strRef>
          </c:cat>
          <c:val>
            <c:numRef>
              <c:f>'CL4'!value_3</c:f>
              <c:numCache>
                <c:formatCode>0</c:formatCode>
                <c:ptCount val="13"/>
                <c:pt idx="0">
                  <c:v>100</c:v>
                </c:pt>
                <c:pt idx="1">
                  <c:v>100</c:v>
                </c:pt>
                <c:pt idx="2">
                  <c:v>89.743600000000001</c:v>
                </c:pt>
                <c:pt idx="3">
                  <c:v>74.393500000000003</c:v>
                </c:pt>
                <c:pt idx="4">
                  <c:v>38.805999999999997</c:v>
                </c:pt>
                <c:pt idx="5">
                  <c:v>38.794759999999997</c:v>
                </c:pt>
                <c:pt idx="6">
                  <c:v>37.131599999999999</c:v>
                </c:pt>
                <c:pt idx="7">
                  <c:v>35.7928</c:v>
                </c:pt>
                <c:pt idx="8">
                  <c:v>24.613700000000001</c:v>
                </c:pt>
                <c:pt idx="9">
                  <c:v>22.0379</c:v>
                </c:pt>
                <c:pt idx="10">
                  <c:v>14.260899999999999</c:v>
                </c:pt>
                <c:pt idx="11">
                  <c:v>9.0592000000000006</c:v>
                </c:pt>
                <c:pt idx="12">
                  <c:v>4.7760999999999996</c:v>
                </c:pt>
              </c:numCache>
            </c:numRef>
          </c:val>
          <c:extLst>
            <c:ext xmlns:c16="http://schemas.microsoft.com/office/drawing/2014/chart" uri="{C3380CC4-5D6E-409C-BE32-E72D297353CC}">
              <c16:uniqueId val="{00000000-6FE6-45C5-BE85-176AF045AFBF}"/>
            </c:ext>
          </c:extLst>
        </c:ser>
        <c:dLbls>
          <c:showLegendKey val="0"/>
          <c:showVal val="0"/>
          <c:showCatName val="0"/>
          <c:showSerName val="0"/>
          <c:showPercent val="0"/>
          <c:showBubbleSize val="0"/>
        </c:dLbls>
        <c:gapWidth val="50"/>
        <c:axId val="2000986032"/>
        <c:axId val="2086057456"/>
      </c:barChart>
      <c:catAx>
        <c:axId val="20009860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t"/>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'CL5'!$A$32</c:f>
          <c:strCache>
            <c:ptCount val="1"/>
            <c:pt idx="0">
              <c:v>Protocols vs basic</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rgbClr val="EF5BA1"/>
              </a:solidFill>
              <a:latin typeface="+mn-lt"/>
              <a:ea typeface="+mn-ea"/>
              <a:cs typeface="+mn-cs"/>
            </a:defRPr>
          </a:pPr>
          <a:endParaRPr lang="en-US"/>
        </a:p>
      </c:txPr>
    </c:title>
    <c:autoTitleDeleted val="0"/>
    <c:plotArea>
      <c:layout/>
      <c:scatterChart>
        <c:scatterStyle val="lineMarker"/>
        <c:varyColors val="0"/>
        <c:ser>
          <c:idx val="0"/>
          <c:order val="0"/>
          <c:tx>
            <c:strRef>
              <c:f>'CL5'!$D$33</c:f>
              <c:strCache>
                <c:ptCount val="1"/>
                <c:pt idx="0">
                  <c:v>Basic cleaning</c:v>
                </c:pt>
              </c:strCache>
            </c:strRef>
          </c:tx>
          <c:spPr>
            <a:ln w="19050" cap="rnd">
              <a:noFill/>
              <a:round/>
            </a:ln>
            <a:effectLst/>
          </c:spPr>
          <c:marker>
            <c:symbol val="circle"/>
            <c:size val="14"/>
            <c:spPr>
              <a:solidFill>
                <a:srgbClr val="EF5BA1">
                  <a:alpha val="49804"/>
                </a:srgbClr>
              </a:solidFill>
              <a:ln w="9525">
                <a:noFill/>
              </a:ln>
              <a:effectLst/>
            </c:spPr>
          </c:marker>
          <c:dLbls>
            <c:dLbl>
              <c:idx val="0"/>
              <c:tx>
                <c:rich>
                  <a:bodyPr/>
                  <a:lstStyle/>
                  <a:p>
                    <a:fld id="{40EC1078-7FA8-463A-BEB9-05E6FA8FABC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970E-4BBC-A813-2ED1CE6CC18E}"/>
                </c:ext>
              </c:extLst>
            </c:dLbl>
            <c:dLbl>
              <c:idx val="1"/>
              <c:tx>
                <c:rich>
                  <a:bodyPr/>
                  <a:lstStyle/>
                  <a:p>
                    <a:fld id="{36DABBE0-5CDD-4ECA-A567-77C8B7EB75A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970E-4BBC-A813-2ED1CE6CC18E}"/>
                </c:ext>
              </c:extLst>
            </c:dLbl>
            <c:dLbl>
              <c:idx val="2"/>
              <c:tx>
                <c:rich>
                  <a:bodyPr/>
                  <a:lstStyle/>
                  <a:p>
                    <a:fld id="{9AD88221-BAA6-4F31-A79D-6CD6A3EC6E2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970E-4BBC-A813-2ED1CE6CC18E}"/>
                </c:ext>
              </c:extLst>
            </c:dLbl>
            <c:dLbl>
              <c:idx val="3"/>
              <c:tx>
                <c:rich>
                  <a:bodyPr/>
                  <a:lstStyle/>
                  <a:p>
                    <a:fld id="{588F2A1F-AEBA-4568-9B00-EDCC81F67EA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970E-4BBC-A813-2ED1CE6CC18E}"/>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70E-4BBC-A813-2ED1CE6CC18E}"/>
                </c:ext>
              </c:extLst>
            </c:dLbl>
            <c:dLbl>
              <c:idx val="5"/>
              <c:tx>
                <c:rich>
                  <a:bodyPr/>
                  <a:lstStyle/>
                  <a:p>
                    <a:fld id="{C7F0C2B7-C403-4CFB-A7A0-751B55F776C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970E-4BBC-A813-2ED1CE6CC18E}"/>
                </c:ext>
              </c:extLst>
            </c:dLbl>
            <c:dLbl>
              <c:idx val="6"/>
              <c:tx>
                <c:rich>
                  <a:bodyPr/>
                  <a:lstStyle/>
                  <a:p>
                    <a:fld id="{65C4B725-D0C3-4D88-8917-F0352B4AD57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970E-4BBC-A813-2ED1CE6CC18E}"/>
                </c:ext>
              </c:extLst>
            </c:dLbl>
            <c:dLbl>
              <c:idx val="7"/>
              <c:tx>
                <c:rich>
                  <a:bodyPr/>
                  <a:lstStyle/>
                  <a:p>
                    <a:fld id="{30D063FD-F737-42C7-9C1E-160A5EAC415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970E-4BBC-A813-2ED1CE6CC18E}"/>
                </c:ext>
              </c:extLst>
            </c:dLbl>
            <c:dLbl>
              <c:idx val="8"/>
              <c:tx>
                <c:rich>
                  <a:bodyPr/>
                  <a:lstStyle/>
                  <a:p>
                    <a:fld id="{3F1B61BE-AFE4-495B-8928-E8E2C177519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970E-4BBC-A813-2ED1CE6CC18E}"/>
                </c:ext>
              </c:extLst>
            </c:dLbl>
            <c:dLbl>
              <c:idx val="9"/>
              <c:tx>
                <c:rich>
                  <a:bodyPr/>
                  <a:lstStyle/>
                  <a:p>
                    <a:fld id="{4E4D3EF1-1EE2-4265-9689-8F235E83C01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970E-4BBC-A813-2ED1CE6CC18E}"/>
                </c:ext>
              </c:extLst>
            </c:dLbl>
            <c:dLbl>
              <c:idx val="10"/>
              <c:tx>
                <c:rich>
                  <a:bodyPr/>
                  <a:lstStyle/>
                  <a:p>
                    <a:fld id="{6A64A38C-1C8B-4DC0-9184-1544FD3F966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970E-4BBC-A813-2ED1CE6CC18E}"/>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70E-4BBC-A813-2ED1CE6CC18E}"/>
                </c:ext>
              </c:extLst>
            </c:dLbl>
            <c:dLbl>
              <c:idx val="12"/>
              <c:tx>
                <c:rich>
                  <a:bodyPr/>
                  <a:lstStyle/>
                  <a:p>
                    <a:fld id="{C41AFD7A-3C64-4552-AAA8-1F14FC3584D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970E-4BBC-A813-2ED1CE6CC18E}"/>
                </c:ext>
              </c:extLst>
            </c:dLbl>
            <c:dLbl>
              <c:idx val="13"/>
              <c:tx>
                <c:rich>
                  <a:bodyPr/>
                  <a:lstStyle/>
                  <a:p>
                    <a:fld id="{AA7487E9-7D75-46C5-BDD5-136795D90A6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970E-4BBC-A813-2ED1CE6CC18E}"/>
                </c:ext>
              </c:extLst>
            </c:dLbl>
            <c:dLbl>
              <c:idx val="14"/>
              <c:tx>
                <c:rich>
                  <a:bodyPr/>
                  <a:lstStyle/>
                  <a:p>
                    <a:fld id="{B9897EE7-55D8-4BA9-8509-FB78C33D52C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970E-4BBC-A813-2ED1CE6CC18E}"/>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70E-4BBC-A813-2ED1CE6CC18E}"/>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70E-4BBC-A813-2ED1CE6CC18E}"/>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70E-4BBC-A813-2ED1CE6CC18E}"/>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70E-4BBC-A813-2ED1CE6CC18E}"/>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70E-4BBC-A813-2ED1CE6CC18E}"/>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70E-4BBC-A813-2ED1CE6CC18E}"/>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70E-4BBC-A813-2ED1CE6CC18E}"/>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70E-4BBC-A813-2ED1CE6CC18E}"/>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70E-4BBC-A813-2ED1CE6CC18E}"/>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70E-4BBC-A813-2ED1CE6CC18E}"/>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70E-4BBC-A813-2ED1CE6CC18E}"/>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70E-4BBC-A813-2ED1CE6CC18E}"/>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70E-4BBC-A813-2ED1CE6CC18E}"/>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70E-4BBC-A813-2ED1CE6CC18E}"/>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70E-4BBC-A813-2ED1CE6CC18E}"/>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70E-4BBC-A813-2ED1CE6CC18E}"/>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70E-4BBC-A813-2ED1CE6CC18E}"/>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970E-4BBC-A813-2ED1CE6CC18E}"/>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970E-4BBC-A813-2ED1CE6CC18E}"/>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970E-4BBC-A813-2ED1CE6CC18E}"/>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970E-4BBC-A813-2ED1CE6CC18E}"/>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970E-4BBC-A813-2ED1CE6CC18E}"/>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970E-4BBC-A813-2ED1CE6CC18E}"/>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970E-4BBC-A813-2ED1CE6CC18E}"/>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970E-4BBC-A813-2ED1CE6CC18E}"/>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970E-4BBC-A813-2ED1CE6CC18E}"/>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970E-4BBC-A813-2ED1CE6CC18E}"/>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970E-4BBC-A813-2ED1CE6CC18E}"/>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970E-4BBC-A813-2ED1CE6CC18E}"/>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970E-4BBC-A813-2ED1CE6CC18E}"/>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970E-4BBC-A813-2ED1CE6CC18E}"/>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970E-4BBC-A813-2ED1CE6CC18E}"/>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970E-4BBC-A813-2ED1CE6CC18E}"/>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970E-4BBC-A813-2ED1CE6CC18E}"/>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970E-4BBC-A813-2ED1CE6CC18E}"/>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970E-4BBC-A813-2ED1CE6CC18E}"/>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970E-4BBC-A813-2ED1CE6CC18E}"/>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970E-4BBC-A813-2ED1CE6CC18E}"/>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970E-4BBC-A813-2ED1CE6CC18E}"/>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970E-4BBC-A813-2ED1CE6CC18E}"/>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970E-4BBC-A813-2ED1CE6CC18E}"/>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970E-4BBC-A813-2ED1CE6CC18E}"/>
                </c:ext>
              </c:extLst>
            </c:dLbl>
            <c:dLbl>
              <c:idx val="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970E-4BBC-A813-2ED1CE6CC18E}"/>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A-970E-4BBC-A813-2ED1CE6CC18E}"/>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B-970E-4BBC-A813-2ED1CE6CC18E}"/>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C-970E-4BBC-A813-2ED1CE6CC18E}"/>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D-970E-4BBC-A813-2ED1CE6CC18E}"/>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E-970E-4BBC-A813-2ED1CE6CC18E}"/>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F-970E-4BBC-A813-2ED1CE6CC18E}"/>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0-970E-4BBC-A813-2ED1CE6CC18E}"/>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1-970E-4BBC-A813-2ED1CE6CC18E}"/>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2-970E-4BBC-A813-2ED1CE6CC18E}"/>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3-970E-4BBC-A813-2ED1CE6CC18E}"/>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4-970E-4BBC-A813-2ED1CE6CC18E}"/>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5-970E-4BBC-A813-2ED1CE6CC18E}"/>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6-970E-4BBC-A813-2ED1CE6CC18E}"/>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7-970E-4BBC-A813-2ED1CE6CC18E}"/>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8-970E-4BBC-A813-2ED1CE6CC18E}"/>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9-970E-4BBC-A813-2ED1CE6CC18E}"/>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A-970E-4BBC-A813-2ED1CE6CC18E}"/>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B-970E-4BBC-A813-2ED1CE6CC18E}"/>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C-970E-4BBC-A813-2ED1CE6CC18E}"/>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D-970E-4BBC-A813-2ED1CE6CC18E}"/>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E-970E-4BBC-A813-2ED1CE6CC18E}"/>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F-970E-4BBC-A813-2ED1CE6CC18E}"/>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0-970E-4BBC-A813-2ED1CE6CC18E}"/>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1-970E-4BBC-A813-2ED1CE6CC18E}"/>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2-970E-4BBC-A813-2ED1CE6CC18E}"/>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3-970E-4BBC-A813-2ED1CE6CC18E}"/>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4-970E-4BBC-A813-2ED1CE6CC18E}"/>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5-970E-4BBC-A813-2ED1CE6CC18E}"/>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6-970E-4BBC-A813-2ED1CE6CC18E}"/>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7-970E-4BBC-A813-2ED1CE6CC18E}"/>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8-970E-4BBC-A813-2ED1CE6CC18E}"/>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9-970E-4BBC-A813-2ED1CE6CC18E}"/>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A-970E-4BBC-A813-2ED1CE6CC18E}"/>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B-970E-4BBC-A813-2ED1CE6CC18E}"/>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C-970E-4BBC-A813-2ED1CE6CC18E}"/>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D-970E-4BBC-A813-2ED1CE6CC18E}"/>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E-970E-4BBC-A813-2ED1CE6CC18E}"/>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F-970E-4BBC-A813-2ED1CE6CC18E}"/>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0-970E-4BBC-A813-2ED1CE6CC18E}"/>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1-970E-4BBC-A813-2ED1CE6CC18E}"/>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2-970E-4BBC-A813-2ED1CE6CC18E}"/>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3-970E-4BBC-A813-2ED1CE6CC18E}"/>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4-970E-4BBC-A813-2ED1CE6CC18E}"/>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5-970E-4BBC-A813-2ED1CE6CC18E}"/>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6-970E-4BBC-A813-2ED1CE6CC18E}"/>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7-970E-4BBC-A813-2ED1CE6CC18E}"/>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8-970E-4BBC-A813-2ED1CE6CC18E}"/>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9-970E-4BBC-A813-2ED1CE6CC18E}"/>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A-970E-4BBC-A813-2ED1CE6CC18E}"/>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B-970E-4BBC-A813-2ED1CE6CC18E}"/>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C-970E-4BBC-A813-2ED1CE6CC18E}"/>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D-970E-4BBC-A813-2ED1CE6CC18E}"/>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E-970E-4BBC-A813-2ED1CE6CC18E}"/>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F-970E-4BBC-A813-2ED1CE6CC18E}"/>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0-970E-4BBC-A813-2ED1CE6CC18E}"/>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1-970E-4BBC-A813-2ED1CE6CC18E}"/>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2-970E-4BBC-A813-2ED1CE6CC18E}"/>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3-970E-4BBC-A813-2ED1CE6CC18E}"/>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4-970E-4BBC-A813-2ED1CE6CC18E}"/>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5-970E-4BBC-A813-2ED1CE6CC18E}"/>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6-970E-4BBC-A813-2ED1CE6CC18E}"/>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7-970E-4BBC-A813-2ED1CE6CC18E}"/>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8-970E-4BBC-A813-2ED1CE6CC18E}"/>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9-970E-4BBC-A813-2ED1CE6CC18E}"/>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A-970E-4BBC-A813-2ED1CE6CC18E}"/>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B-970E-4BBC-A813-2ED1CE6CC18E}"/>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C-970E-4BBC-A813-2ED1CE6CC18E}"/>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D-970E-4BBC-A813-2ED1CE6CC18E}"/>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E-970E-4BBC-A813-2ED1CE6CC18E}"/>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F-970E-4BBC-A813-2ED1CE6CC18E}"/>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0-970E-4BBC-A813-2ED1CE6CC18E}"/>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1-970E-4BBC-A813-2ED1CE6CC18E}"/>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2-970E-4BBC-A813-2ED1CE6CC18E}"/>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3-970E-4BBC-A813-2ED1CE6CC18E}"/>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4-970E-4BBC-A813-2ED1CE6CC18E}"/>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5-970E-4BBC-A813-2ED1CE6CC18E}"/>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6-970E-4BBC-A813-2ED1CE6CC18E}"/>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7-970E-4BBC-A813-2ED1CE6CC18E}"/>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8-970E-4BBC-A813-2ED1CE6CC18E}"/>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9-970E-4BBC-A813-2ED1CE6CC18E}"/>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A-970E-4BBC-A813-2ED1CE6CC18E}"/>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B-970E-4BBC-A813-2ED1CE6CC18E}"/>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C-970E-4BBC-A813-2ED1CE6CC18E}"/>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D-970E-4BBC-A813-2ED1CE6CC18E}"/>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E-970E-4BBC-A813-2ED1CE6CC18E}"/>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F-970E-4BBC-A813-2ED1CE6CC18E}"/>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0-970E-4BBC-A813-2ED1CE6CC18E}"/>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1-970E-4BBC-A813-2ED1CE6CC18E}"/>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2-970E-4BBC-A813-2ED1CE6CC18E}"/>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3-970E-4BBC-A813-2ED1CE6CC18E}"/>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4-970E-4BBC-A813-2ED1CE6CC18E}"/>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5-970E-4BBC-A813-2ED1CE6CC18E}"/>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6-970E-4BBC-A813-2ED1CE6CC18E}"/>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7-970E-4BBC-A813-2ED1CE6CC18E}"/>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8-970E-4BBC-A813-2ED1CE6CC18E}"/>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9-970E-4BBC-A813-2ED1CE6CC18E}"/>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A-970E-4BBC-A813-2ED1CE6CC18E}"/>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B-970E-4BBC-A813-2ED1CE6CC18E}"/>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C-970E-4BBC-A813-2ED1CE6CC18E}"/>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D-970E-4BBC-A813-2ED1CE6CC18E}"/>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E-970E-4BBC-A813-2ED1CE6CC18E}"/>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F-970E-4BBC-A813-2ED1CE6CC18E}"/>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0-970E-4BBC-A813-2ED1CE6CC18E}"/>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1-970E-4BBC-A813-2ED1CE6CC18E}"/>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2-970E-4BBC-A813-2ED1CE6CC18E}"/>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3-970E-4BBC-A813-2ED1CE6CC18E}"/>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4-970E-4BBC-A813-2ED1CE6CC18E}"/>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5-970E-4BBC-A813-2ED1CE6CC18E}"/>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6-970E-4BBC-A813-2ED1CE6CC18E}"/>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7-970E-4BBC-A813-2ED1CE6CC18E}"/>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8-970E-4BBC-A813-2ED1CE6CC18E}"/>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9-970E-4BBC-A813-2ED1CE6CC18E}"/>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A-970E-4BBC-A813-2ED1CE6CC18E}"/>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B-970E-4BBC-A813-2ED1CE6CC18E}"/>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C-970E-4BBC-A813-2ED1CE6CC18E}"/>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D-970E-4BBC-A813-2ED1CE6CC18E}"/>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E-970E-4BBC-A813-2ED1CE6CC18E}"/>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F-970E-4BBC-A813-2ED1CE6CC18E}"/>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0-970E-4BBC-A813-2ED1CE6CC18E}"/>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1-970E-4BBC-A813-2ED1CE6CC18E}"/>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2-970E-4BBC-A813-2ED1CE6CC18E}"/>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3-970E-4BBC-A813-2ED1CE6CC18E}"/>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4-970E-4BBC-A813-2ED1CE6CC18E}"/>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5-970E-4BBC-A813-2ED1CE6CC18E}"/>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6-970E-4BBC-A813-2ED1CE6CC18E}"/>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7-970E-4BBC-A813-2ED1CE6CC18E}"/>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8-970E-4BBC-A813-2ED1CE6CC18E}"/>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9-970E-4BBC-A813-2ED1CE6CC18E}"/>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A-970E-4BBC-A813-2ED1CE6CC18E}"/>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B-970E-4BBC-A813-2ED1CE6CC18E}"/>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C-970E-4BBC-A813-2ED1CE6CC18E}"/>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D-970E-4BBC-A813-2ED1CE6CC18E}"/>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E-970E-4BBC-A813-2ED1CE6CC18E}"/>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F-970E-4BBC-A813-2ED1CE6CC18E}"/>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0-970E-4BBC-A813-2ED1CE6CC18E}"/>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1-970E-4BBC-A813-2ED1CE6CC18E}"/>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2-970E-4BBC-A813-2ED1CE6CC18E}"/>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3-970E-4BBC-A813-2ED1CE6CC18E}"/>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4-970E-4BBC-A813-2ED1CE6CC18E}"/>
                </c:ext>
              </c:extLst>
            </c:dLbl>
            <c:spPr>
              <a:noFill/>
              <a:ln>
                <a:noFill/>
              </a:ln>
              <a:effectLst/>
            </c:spPr>
            <c:txPr>
              <a:bodyPr wrap="square" lIns="38100" tIns="19050" rIns="38100" bIns="19050" anchor="ctr">
                <a:spAutoFit/>
              </a:bodyPr>
              <a:lstStyle/>
              <a:p>
                <a:pPr>
                  <a:defRPr sz="900">
                    <a:solidFill>
                      <a:srgbClr val="767171"/>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'CL5'!$C$34:$C$230</c:f>
              <c:numCache>
                <c:formatCode>0</c:formatCode>
                <c:ptCount val="197"/>
                <c:pt idx="0">
                  <c:v>10.1493</c:v>
                </c:pt>
                <c:pt idx="1">
                  <c:v>35.888500000000001</c:v>
                </c:pt>
                <c:pt idx="2">
                  <c:v>19.8261</c:v>
                </c:pt>
                <c:pt idx="3">
                  <c:v>28.91</c:v>
                </c:pt>
                <c:pt idx="5">
                  <c:v>56.7881</c:v>
                </c:pt>
                <c:pt idx="6">
                  <c:v>26.452540000000226</c:v>
                </c:pt>
                <c:pt idx="7">
                  <c:v>68.565799999999996</c:v>
                </c:pt>
                <c:pt idx="8">
                  <c:v>79.434899999999999</c:v>
                </c:pt>
                <c:pt idx="9">
                  <c:v>56.517400000000002</c:v>
                </c:pt>
                <c:pt idx="10">
                  <c:v>72.641499999999994</c:v>
                </c:pt>
                <c:pt idx="12">
                  <c:v>100</c:v>
                </c:pt>
                <c:pt idx="13">
                  <c:v>100</c:v>
                </c:pt>
                <c:pt idx="14">
                  <c:v>100</c:v>
                </c:pt>
              </c:numCache>
            </c:numRef>
          </c:xVal>
          <c:yVal>
            <c:numRef>
              <c:f>'CL5'!$D$34:$D$230</c:f>
              <c:numCache>
                <c:formatCode>0</c:formatCode>
                <c:ptCount val="197"/>
                <c:pt idx="0">
                  <c:v>1.4924999999999999</c:v>
                </c:pt>
                <c:pt idx="1">
                  <c:v>6.6201999999999996</c:v>
                </c:pt>
                <c:pt idx="2">
                  <c:v>9.3912999999999993</c:v>
                </c:pt>
                <c:pt idx="3">
                  <c:v>13.7441</c:v>
                </c:pt>
                <c:pt idx="4">
                  <c:v>18</c:v>
                </c:pt>
                <c:pt idx="5">
                  <c:v>24.613700000000001</c:v>
                </c:pt>
                <c:pt idx="6">
                  <c:v>25.5274</c:v>
                </c:pt>
                <c:pt idx="7">
                  <c:v>30.451899999999998</c:v>
                </c:pt>
                <c:pt idx="8">
                  <c:v>33.438000000000002</c:v>
                </c:pt>
                <c:pt idx="9">
                  <c:v>34.477600000000002</c:v>
                </c:pt>
                <c:pt idx="10">
                  <c:v>61.994599999999998</c:v>
                </c:pt>
                <c:pt idx="11">
                  <c:v>84</c:v>
                </c:pt>
                <c:pt idx="12">
                  <c:v>89.743600000000001</c:v>
                </c:pt>
                <c:pt idx="13">
                  <c:v>100</c:v>
                </c:pt>
                <c:pt idx="14">
                  <c:v>100</c:v>
                </c:pt>
              </c:numCache>
            </c:numRef>
          </c:yVal>
          <c:smooth val="0"/>
          <c:extLst>
            <c:ext xmlns:c15="http://schemas.microsoft.com/office/drawing/2012/chart" uri="{02D57815-91ED-43cb-92C2-25804820EDAC}">
              <c15:datalabelsRange>
                <c15:f>'CL5'!$B$34:$B$230</c15:f>
                <c15:dlblRangeCache>
                  <c:ptCount val="197"/>
                  <c:pt idx="0">
                    <c:v>SDN</c:v>
                  </c:pt>
                  <c:pt idx="1">
                    <c:v>SYR</c:v>
                  </c:pt>
                  <c:pt idx="2">
                    <c:v>MAR</c:v>
                  </c:pt>
                  <c:pt idx="3">
                    <c:v>SOM</c:v>
                  </c:pt>
                  <c:pt idx="4">
                    <c:v>YEM</c:v>
                  </c:pt>
                  <c:pt idx="5">
                    <c:v>IRQ</c:v>
                  </c:pt>
                  <c:pt idx="6">
                    <c:v>TUN</c:v>
                  </c:pt>
                  <c:pt idx="7">
                    <c:v>JOR</c:v>
                  </c:pt>
                  <c:pt idx="8">
                    <c:v>PSE</c:v>
                  </c:pt>
                  <c:pt idx="9">
                    <c:v>PAK</c:v>
                  </c:pt>
                  <c:pt idx="10">
                    <c:v>IRN</c:v>
                  </c:pt>
                  <c:pt idx="11">
                    <c:v>AFG</c:v>
                  </c:pt>
                  <c:pt idx="12">
                    <c:v>OMN</c:v>
                  </c:pt>
                  <c:pt idx="13">
                    <c:v>KWT</c:v>
                  </c:pt>
                  <c:pt idx="14">
                    <c:v>SAU</c:v>
                  </c:pt>
                  <c:pt idx="15">
                    <c:v>BHR</c:v>
                  </c:pt>
                  <c:pt idx="16">
                    <c:v>DJI</c:v>
                  </c:pt>
                  <c:pt idx="17">
                    <c:v>EGY</c:v>
                  </c:pt>
                  <c:pt idx="18">
                    <c:v>LBN</c:v>
                  </c:pt>
                  <c:pt idx="19">
                    <c:v>LBY</c:v>
                  </c:pt>
                  <c:pt idx="20">
                    <c:v>QAT</c:v>
                  </c:pt>
                  <c:pt idx="21">
                    <c:v>ARE</c:v>
                  </c:pt>
                </c15:dlblRangeCache>
              </c15:datalabelsRange>
            </c:ext>
            <c:ext xmlns:c16="http://schemas.microsoft.com/office/drawing/2014/chart" uri="{C3380CC4-5D6E-409C-BE32-E72D297353CC}">
              <c16:uniqueId val="{000001A3-970E-4BBC-A813-2ED1CE6CC18E}"/>
            </c:ext>
          </c:extLst>
        </c:ser>
        <c:dLbls>
          <c:showLegendKey val="0"/>
          <c:showVal val="0"/>
          <c:showCatName val="0"/>
          <c:showSerName val="0"/>
          <c:showPercent val="0"/>
          <c:showBubbleSize val="0"/>
        </c:dLbls>
        <c:axId val="137445119"/>
        <c:axId val="147111999"/>
      </c:scatterChart>
      <c:valAx>
        <c:axId val="137445119"/>
        <c:scaling>
          <c:orientation val="minMax"/>
          <c:max val="100"/>
          <c:min val="0"/>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Protocols in place (%)</a:t>
                </a:r>
              </a:p>
            </c:rich>
          </c:tx>
          <c:overlay val="0"/>
          <c:spPr>
            <a:noFill/>
            <a:ln>
              <a:noFill/>
            </a:ln>
            <a:effectLst/>
          </c:sp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111999"/>
        <c:crosses val="autoZero"/>
        <c:crossBetween val="midCat"/>
      </c:valAx>
      <c:valAx>
        <c:axId val="147111999"/>
        <c:scaling>
          <c:orientation val="minMax"/>
          <c:max val="100"/>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Basic service (%)</a:t>
                </a:r>
              </a:p>
            </c:rich>
          </c:tx>
          <c:overlay val="0"/>
          <c:spPr>
            <a:noFill/>
            <a:ln>
              <a:noFill/>
            </a:ln>
            <a:effectLst/>
          </c:sp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445119"/>
        <c:crosses val="autoZero"/>
        <c:crossBetween val="midCat"/>
      </c:valAx>
    </c:plotArea>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'CL5'!$J$32</c:f>
          <c:strCache>
            <c:ptCount val="1"/>
            <c:pt idx="0">
              <c:v>Training vs basic</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rgbClr val="EF5BA1"/>
              </a:solidFill>
              <a:latin typeface="+mn-lt"/>
              <a:ea typeface="+mn-ea"/>
              <a:cs typeface="+mn-cs"/>
            </a:defRPr>
          </a:pPr>
          <a:endParaRPr lang="en-US"/>
        </a:p>
      </c:txPr>
    </c:title>
    <c:autoTitleDeleted val="0"/>
    <c:plotArea>
      <c:layout/>
      <c:scatterChart>
        <c:scatterStyle val="lineMarker"/>
        <c:varyColors val="0"/>
        <c:ser>
          <c:idx val="0"/>
          <c:order val="0"/>
          <c:tx>
            <c:strRef>
              <c:f>'CL5'!$M$33</c:f>
              <c:strCache>
                <c:ptCount val="1"/>
                <c:pt idx="0">
                  <c:v>Basic cleaning</c:v>
                </c:pt>
              </c:strCache>
            </c:strRef>
          </c:tx>
          <c:spPr>
            <a:ln w="19050">
              <a:noFill/>
            </a:ln>
          </c:spPr>
          <c:marker>
            <c:symbol val="circle"/>
            <c:size val="14"/>
            <c:spPr>
              <a:solidFill>
                <a:srgbClr val="EF5BA1">
                  <a:alpha val="49804"/>
                </a:srgbClr>
              </a:solidFill>
              <a:ln w="9525">
                <a:noFill/>
              </a:ln>
              <a:effectLst/>
            </c:spPr>
          </c:marker>
          <c:dLbls>
            <c:dLbl>
              <c:idx val="0"/>
              <c:tx>
                <c:rich>
                  <a:bodyPr/>
                  <a:lstStyle/>
                  <a:p>
                    <a:fld id="{C935C453-7F9C-4CC2-861D-7D250FF26D0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4302-467B-89F7-FFF0C1450250}"/>
                </c:ext>
              </c:extLst>
            </c:dLbl>
            <c:dLbl>
              <c:idx val="1"/>
              <c:tx>
                <c:rich>
                  <a:bodyPr/>
                  <a:lstStyle/>
                  <a:p>
                    <a:fld id="{87E3431B-C1AD-43FD-8B41-D7C4E422C4A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4302-467B-89F7-FFF0C1450250}"/>
                </c:ext>
              </c:extLst>
            </c:dLbl>
            <c:dLbl>
              <c:idx val="2"/>
              <c:tx>
                <c:rich>
                  <a:bodyPr/>
                  <a:lstStyle/>
                  <a:p>
                    <a:fld id="{1C9AB1A8-5424-4088-99E1-FF5A59EB6D7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4302-467B-89F7-FFF0C1450250}"/>
                </c:ext>
              </c:extLst>
            </c:dLbl>
            <c:dLbl>
              <c:idx val="3"/>
              <c:tx>
                <c:rich>
                  <a:bodyPr/>
                  <a:lstStyle/>
                  <a:p>
                    <a:fld id="{D32A0AA2-D2B7-4F5F-9AD8-F32A73C56BD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4302-467B-89F7-FFF0C1450250}"/>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302-467B-89F7-FFF0C1450250}"/>
                </c:ext>
              </c:extLst>
            </c:dLbl>
            <c:dLbl>
              <c:idx val="5"/>
              <c:tx>
                <c:rich>
                  <a:bodyPr/>
                  <a:lstStyle/>
                  <a:p>
                    <a:fld id="{7E2BC461-E83F-4C98-A796-A2A1506EDB5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4302-467B-89F7-FFF0C1450250}"/>
                </c:ext>
              </c:extLst>
            </c:dLbl>
            <c:dLbl>
              <c:idx val="6"/>
              <c:tx>
                <c:rich>
                  <a:bodyPr/>
                  <a:lstStyle/>
                  <a:p>
                    <a:fld id="{FF077CBB-D94A-47E4-9AD9-4FA494D8FAD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4302-467B-89F7-FFF0C1450250}"/>
                </c:ext>
              </c:extLst>
            </c:dLbl>
            <c:dLbl>
              <c:idx val="7"/>
              <c:tx>
                <c:rich>
                  <a:bodyPr/>
                  <a:lstStyle/>
                  <a:p>
                    <a:fld id="{DA7FC7CE-75C5-4AD0-B646-DDDC25B72A9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4302-467B-89F7-FFF0C1450250}"/>
                </c:ext>
              </c:extLst>
            </c:dLbl>
            <c:dLbl>
              <c:idx val="8"/>
              <c:tx>
                <c:rich>
                  <a:bodyPr/>
                  <a:lstStyle/>
                  <a:p>
                    <a:fld id="{98944CE9-32F9-4FE1-8768-3DA6D34233A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4302-467B-89F7-FFF0C1450250}"/>
                </c:ext>
              </c:extLst>
            </c:dLbl>
            <c:dLbl>
              <c:idx val="9"/>
              <c:tx>
                <c:rich>
                  <a:bodyPr/>
                  <a:lstStyle/>
                  <a:p>
                    <a:fld id="{BC4AEB31-E7E9-4B7A-8F7D-FD0E73841A9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4302-467B-89F7-FFF0C1450250}"/>
                </c:ext>
              </c:extLst>
            </c:dLbl>
            <c:dLbl>
              <c:idx val="10"/>
              <c:tx>
                <c:rich>
                  <a:bodyPr/>
                  <a:lstStyle/>
                  <a:p>
                    <a:fld id="{3AAB6CF8-4FFC-47BA-9070-E976BC01B47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4302-467B-89F7-FFF0C1450250}"/>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302-467B-89F7-FFF0C1450250}"/>
                </c:ext>
              </c:extLst>
            </c:dLbl>
            <c:dLbl>
              <c:idx val="12"/>
              <c:tx>
                <c:rich>
                  <a:bodyPr/>
                  <a:lstStyle/>
                  <a:p>
                    <a:fld id="{C73794B3-09EB-4BB7-B468-7B46628CD1D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4302-467B-89F7-FFF0C1450250}"/>
                </c:ext>
              </c:extLst>
            </c:dLbl>
            <c:dLbl>
              <c:idx val="13"/>
              <c:tx>
                <c:rich>
                  <a:bodyPr/>
                  <a:lstStyle/>
                  <a:p>
                    <a:fld id="{364CB8B1-950E-41F8-B453-9DAE5715707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4302-467B-89F7-FFF0C1450250}"/>
                </c:ext>
              </c:extLst>
            </c:dLbl>
            <c:dLbl>
              <c:idx val="14"/>
              <c:tx>
                <c:rich>
                  <a:bodyPr/>
                  <a:lstStyle/>
                  <a:p>
                    <a:fld id="{4DBB008C-5B21-42E4-80B0-4D6703E54B2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4302-467B-89F7-FFF0C1450250}"/>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302-467B-89F7-FFF0C1450250}"/>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302-467B-89F7-FFF0C1450250}"/>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302-467B-89F7-FFF0C1450250}"/>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302-467B-89F7-FFF0C1450250}"/>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302-467B-89F7-FFF0C1450250}"/>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302-467B-89F7-FFF0C1450250}"/>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302-467B-89F7-FFF0C1450250}"/>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302-467B-89F7-FFF0C1450250}"/>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302-467B-89F7-FFF0C1450250}"/>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302-467B-89F7-FFF0C1450250}"/>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302-467B-89F7-FFF0C1450250}"/>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4302-467B-89F7-FFF0C1450250}"/>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4302-467B-89F7-FFF0C1450250}"/>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4302-467B-89F7-FFF0C1450250}"/>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4302-467B-89F7-FFF0C1450250}"/>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4302-467B-89F7-FFF0C1450250}"/>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4302-467B-89F7-FFF0C1450250}"/>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4302-467B-89F7-FFF0C1450250}"/>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4302-467B-89F7-FFF0C1450250}"/>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4302-467B-89F7-FFF0C1450250}"/>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4302-467B-89F7-FFF0C1450250}"/>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4302-467B-89F7-FFF0C1450250}"/>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4302-467B-89F7-FFF0C1450250}"/>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4302-467B-89F7-FFF0C1450250}"/>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4302-467B-89F7-FFF0C1450250}"/>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4302-467B-89F7-FFF0C1450250}"/>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4302-467B-89F7-FFF0C1450250}"/>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4302-467B-89F7-FFF0C1450250}"/>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4302-467B-89F7-FFF0C1450250}"/>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4302-467B-89F7-FFF0C1450250}"/>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4302-467B-89F7-FFF0C1450250}"/>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4302-467B-89F7-FFF0C1450250}"/>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4302-467B-89F7-FFF0C1450250}"/>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4302-467B-89F7-FFF0C1450250}"/>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4302-467B-89F7-FFF0C1450250}"/>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4302-467B-89F7-FFF0C1450250}"/>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4302-467B-89F7-FFF0C1450250}"/>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4302-467B-89F7-FFF0C1450250}"/>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4302-467B-89F7-FFF0C1450250}"/>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4302-467B-89F7-FFF0C1450250}"/>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4302-467B-89F7-FFF0C1450250}"/>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4302-467B-89F7-FFF0C1450250}"/>
                </c:ext>
              </c:extLst>
            </c:dLbl>
            <c:dLbl>
              <c:idx val="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4302-467B-89F7-FFF0C1450250}"/>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A-4302-467B-89F7-FFF0C1450250}"/>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B-4302-467B-89F7-FFF0C1450250}"/>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C-4302-467B-89F7-FFF0C1450250}"/>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D-4302-467B-89F7-FFF0C1450250}"/>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E-4302-467B-89F7-FFF0C1450250}"/>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F-4302-467B-89F7-FFF0C1450250}"/>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0-4302-467B-89F7-FFF0C1450250}"/>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1-4302-467B-89F7-FFF0C1450250}"/>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2-4302-467B-89F7-FFF0C1450250}"/>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3-4302-467B-89F7-FFF0C1450250}"/>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4-4302-467B-89F7-FFF0C1450250}"/>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5-4302-467B-89F7-FFF0C1450250}"/>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6-4302-467B-89F7-FFF0C1450250}"/>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7-4302-467B-89F7-FFF0C1450250}"/>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8-4302-467B-89F7-FFF0C1450250}"/>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9-4302-467B-89F7-FFF0C1450250}"/>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A-4302-467B-89F7-FFF0C1450250}"/>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B-4302-467B-89F7-FFF0C1450250}"/>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C-4302-467B-89F7-FFF0C1450250}"/>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D-4302-467B-89F7-FFF0C1450250}"/>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E-4302-467B-89F7-FFF0C1450250}"/>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F-4302-467B-89F7-FFF0C1450250}"/>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0-4302-467B-89F7-FFF0C1450250}"/>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1-4302-467B-89F7-FFF0C1450250}"/>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2-4302-467B-89F7-FFF0C1450250}"/>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3-4302-467B-89F7-FFF0C1450250}"/>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4-4302-467B-89F7-FFF0C1450250}"/>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5-4302-467B-89F7-FFF0C1450250}"/>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6-4302-467B-89F7-FFF0C1450250}"/>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7-4302-467B-89F7-FFF0C1450250}"/>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8-4302-467B-89F7-FFF0C1450250}"/>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9-4302-467B-89F7-FFF0C1450250}"/>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A-4302-467B-89F7-FFF0C1450250}"/>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B-4302-467B-89F7-FFF0C1450250}"/>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C-4302-467B-89F7-FFF0C1450250}"/>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D-4302-467B-89F7-FFF0C1450250}"/>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E-4302-467B-89F7-FFF0C1450250}"/>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F-4302-467B-89F7-FFF0C1450250}"/>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0-4302-467B-89F7-FFF0C1450250}"/>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1-4302-467B-89F7-FFF0C1450250}"/>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2-4302-467B-89F7-FFF0C1450250}"/>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3-4302-467B-89F7-FFF0C1450250}"/>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4-4302-467B-89F7-FFF0C1450250}"/>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5-4302-467B-89F7-FFF0C1450250}"/>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6-4302-467B-89F7-FFF0C1450250}"/>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7-4302-467B-89F7-FFF0C1450250}"/>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8-4302-467B-89F7-FFF0C1450250}"/>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9-4302-467B-89F7-FFF0C1450250}"/>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A-4302-467B-89F7-FFF0C1450250}"/>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B-4302-467B-89F7-FFF0C1450250}"/>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C-4302-467B-89F7-FFF0C1450250}"/>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D-4302-467B-89F7-FFF0C1450250}"/>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E-4302-467B-89F7-FFF0C1450250}"/>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F-4302-467B-89F7-FFF0C1450250}"/>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0-4302-467B-89F7-FFF0C1450250}"/>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1-4302-467B-89F7-FFF0C1450250}"/>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2-4302-467B-89F7-FFF0C1450250}"/>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3-4302-467B-89F7-FFF0C1450250}"/>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4-4302-467B-89F7-FFF0C1450250}"/>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5-4302-467B-89F7-FFF0C1450250}"/>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6-4302-467B-89F7-FFF0C1450250}"/>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7-4302-467B-89F7-FFF0C1450250}"/>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8-4302-467B-89F7-FFF0C1450250}"/>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9-4302-467B-89F7-FFF0C1450250}"/>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A-4302-467B-89F7-FFF0C1450250}"/>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B-4302-467B-89F7-FFF0C1450250}"/>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C-4302-467B-89F7-FFF0C1450250}"/>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D-4302-467B-89F7-FFF0C1450250}"/>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E-4302-467B-89F7-FFF0C1450250}"/>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F-4302-467B-89F7-FFF0C1450250}"/>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0-4302-467B-89F7-FFF0C1450250}"/>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1-4302-467B-89F7-FFF0C1450250}"/>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2-4302-467B-89F7-FFF0C1450250}"/>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3-4302-467B-89F7-FFF0C1450250}"/>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4-4302-467B-89F7-FFF0C1450250}"/>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5-4302-467B-89F7-FFF0C1450250}"/>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6-4302-467B-89F7-FFF0C1450250}"/>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7-4302-467B-89F7-FFF0C1450250}"/>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8-4302-467B-89F7-FFF0C1450250}"/>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9-4302-467B-89F7-FFF0C1450250}"/>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A-4302-467B-89F7-FFF0C1450250}"/>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B-4302-467B-89F7-FFF0C1450250}"/>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C-4302-467B-89F7-FFF0C1450250}"/>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D-4302-467B-89F7-FFF0C1450250}"/>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E-4302-467B-89F7-FFF0C1450250}"/>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F-4302-467B-89F7-FFF0C1450250}"/>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0-4302-467B-89F7-FFF0C1450250}"/>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1-4302-467B-89F7-FFF0C1450250}"/>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2-4302-467B-89F7-FFF0C1450250}"/>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3-4302-467B-89F7-FFF0C1450250}"/>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4-4302-467B-89F7-FFF0C1450250}"/>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5-4302-467B-89F7-FFF0C1450250}"/>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6-4302-467B-89F7-FFF0C1450250}"/>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7-4302-467B-89F7-FFF0C1450250}"/>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8-4302-467B-89F7-FFF0C1450250}"/>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9-4302-467B-89F7-FFF0C1450250}"/>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A-4302-467B-89F7-FFF0C1450250}"/>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B-4302-467B-89F7-FFF0C1450250}"/>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C-4302-467B-89F7-FFF0C1450250}"/>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D-4302-467B-89F7-FFF0C1450250}"/>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E-4302-467B-89F7-FFF0C1450250}"/>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F-4302-467B-89F7-FFF0C1450250}"/>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0-4302-467B-89F7-FFF0C1450250}"/>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1-4302-467B-89F7-FFF0C1450250}"/>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2-4302-467B-89F7-FFF0C1450250}"/>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3-4302-467B-89F7-FFF0C1450250}"/>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4-4302-467B-89F7-FFF0C1450250}"/>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5-4302-467B-89F7-FFF0C1450250}"/>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6-4302-467B-89F7-FFF0C1450250}"/>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7-4302-467B-89F7-FFF0C1450250}"/>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8-4302-467B-89F7-FFF0C1450250}"/>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9-4302-467B-89F7-FFF0C1450250}"/>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A-4302-467B-89F7-FFF0C1450250}"/>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B-4302-467B-89F7-FFF0C1450250}"/>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C-4302-467B-89F7-FFF0C1450250}"/>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D-4302-467B-89F7-FFF0C1450250}"/>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E-4302-467B-89F7-FFF0C1450250}"/>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F-4302-467B-89F7-FFF0C1450250}"/>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0-4302-467B-89F7-FFF0C1450250}"/>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1-4302-467B-89F7-FFF0C1450250}"/>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2-4302-467B-89F7-FFF0C1450250}"/>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3-4302-467B-89F7-FFF0C1450250}"/>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4-4302-467B-89F7-FFF0C1450250}"/>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5-4302-467B-89F7-FFF0C1450250}"/>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6-4302-467B-89F7-FFF0C1450250}"/>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7-4302-467B-89F7-FFF0C1450250}"/>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8-4302-467B-89F7-FFF0C1450250}"/>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9-4302-467B-89F7-FFF0C1450250}"/>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A-4302-467B-89F7-FFF0C1450250}"/>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B-4302-467B-89F7-FFF0C1450250}"/>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C-4302-467B-89F7-FFF0C1450250}"/>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D-4302-467B-89F7-FFF0C1450250}"/>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E-4302-467B-89F7-FFF0C1450250}"/>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F-4302-467B-89F7-FFF0C1450250}"/>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0-4302-467B-89F7-FFF0C1450250}"/>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1-4302-467B-89F7-FFF0C1450250}"/>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2-4302-467B-89F7-FFF0C1450250}"/>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3-4302-467B-89F7-FFF0C1450250}"/>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4-4302-467B-89F7-FFF0C1450250}"/>
                </c:ext>
              </c:extLst>
            </c:dLbl>
            <c:spPr>
              <a:noFill/>
              <a:ln>
                <a:noFill/>
              </a:ln>
              <a:effectLst/>
            </c:spPr>
            <c:txPr>
              <a:bodyPr wrap="square" lIns="38100" tIns="19050" rIns="38100" bIns="19050" anchor="ctr">
                <a:spAutoFit/>
              </a:bodyPr>
              <a:lstStyle/>
              <a:p>
                <a:pPr>
                  <a:defRPr sz="900">
                    <a:solidFill>
                      <a:srgbClr val="767171"/>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'CL5'!$L$34:$L$230</c:f>
              <c:numCache>
                <c:formatCode>0</c:formatCode>
                <c:ptCount val="197"/>
                <c:pt idx="0">
                  <c:v>4.7760999999999996</c:v>
                </c:pt>
                <c:pt idx="1">
                  <c:v>9.0592000000000006</c:v>
                </c:pt>
                <c:pt idx="2">
                  <c:v>14.260899999999999</c:v>
                </c:pt>
                <c:pt idx="3">
                  <c:v>22.0379</c:v>
                </c:pt>
                <c:pt idx="5">
                  <c:v>24.613700000000001</c:v>
                </c:pt>
                <c:pt idx="6">
                  <c:v>38.794759999999997</c:v>
                </c:pt>
                <c:pt idx="7">
                  <c:v>37.131599999999999</c:v>
                </c:pt>
                <c:pt idx="8">
                  <c:v>35.7928</c:v>
                </c:pt>
                <c:pt idx="9">
                  <c:v>38.805999999999997</c:v>
                </c:pt>
                <c:pt idx="10">
                  <c:v>74.393500000000003</c:v>
                </c:pt>
                <c:pt idx="12">
                  <c:v>89.743600000000001</c:v>
                </c:pt>
                <c:pt idx="13">
                  <c:v>100</c:v>
                </c:pt>
                <c:pt idx="14">
                  <c:v>100</c:v>
                </c:pt>
              </c:numCache>
            </c:numRef>
          </c:xVal>
          <c:yVal>
            <c:numRef>
              <c:f>'CL5'!$M$34:$M$230</c:f>
              <c:numCache>
                <c:formatCode>0</c:formatCode>
                <c:ptCount val="197"/>
                <c:pt idx="0">
                  <c:v>1.4924999999999999</c:v>
                </c:pt>
                <c:pt idx="1">
                  <c:v>6.6201999999999996</c:v>
                </c:pt>
                <c:pt idx="2">
                  <c:v>9.3912999999999993</c:v>
                </c:pt>
                <c:pt idx="3">
                  <c:v>13.7441</c:v>
                </c:pt>
                <c:pt idx="4">
                  <c:v>18</c:v>
                </c:pt>
                <c:pt idx="5">
                  <c:v>24.613700000000001</c:v>
                </c:pt>
                <c:pt idx="6">
                  <c:v>25.5274</c:v>
                </c:pt>
                <c:pt idx="7">
                  <c:v>30.451899999999998</c:v>
                </c:pt>
                <c:pt idx="8">
                  <c:v>33.438000000000002</c:v>
                </c:pt>
                <c:pt idx="9">
                  <c:v>34.477600000000002</c:v>
                </c:pt>
                <c:pt idx="10">
                  <c:v>61.994599999999998</c:v>
                </c:pt>
                <c:pt idx="11">
                  <c:v>84</c:v>
                </c:pt>
                <c:pt idx="12">
                  <c:v>89.743600000000001</c:v>
                </c:pt>
                <c:pt idx="13">
                  <c:v>100</c:v>
                </c:pt>
                <c:pt idx="14">
                  <c:v>100</c:v>
                </c:pt>
              </c:numCache>
            </c:numRef>
          </c:yVal>
          <c:smooth val="0"/>
          <c:extLst>
            <c:ext xmlns:c15="http://schemas.microsoft.com/office/drawing/2012/chart" uri="{02D57815-91ED-43cb-92C2-25804820EDAC}">
              <c15:datalabelsRange>
                <c15:f>'CL5'!$K$34:$K$230</c15:f>
                <c15:dlblRangeCache>
                  <c:ptCount val="197"/>
                  <c:pt idx="0">
                    <c:v>SDN</c:v>
                  </c:pt>
                  <c:pt idx="1">
                    <c:v>SYR</c:v>
                  </c:pt>
                  <c:pt idx="2">
                    <c:v>MAR</c:v>
                  </c:pt>
                  <c:pt idx="3">
                    <c:v>SOM</c:v>
                  </c:pt>
                  <c:pt idx="4">
                    <c:v>YEM</c:v>
                  </c:pt>
                  <c:pt idx="5">
                    <c:v>IRQ</c:v>
                  </c:pt>
                  <c:pt idx="6">
                    <c:v>TUN</c:v>
                  </c:pt>
                  <c:pt idx="7">
                    <c:v>JOR</c:v>
                  </c:pt>
                  <c:pt idx="8">
                    <c:v>PSE</c:v>
                  </c:pt>
                  <c:pt idx="9">
                    <c:v>PAK</c:v>
                  </c:pt>
                  <c:pt idx="10">
                    <c:v>IRN</c:v>
                  </c:pt>
                  <c:pt idx="11">
                    <c:v>AFG</c:v>
                  </c:pt>
                  <c:pt idx="12">
                    <c:v>OMN</c:v>
                  </c:pt>
                  <c:pt idx="13">
                    <c:v>KWT</c:v>
                  </c:pt>
                  <c:pt idx="14">
                    <c:v>SAU</c:v>
                  </c:pt>
                  <c:pt idx="15">
                    <c:v>BHR</c:v>
                  </c:pt>
                  <c:pt idx="16">
                    <c:v>DJI</c:v>
                  </c:pt>
                  <c:pt idx="17">
                    <c:v>EGY</c:v>
                  </c:pt>
                  <c:pt idx="18">
                    <c:v>LBN</c:v>
                  </c:pt>
                  <c:pt idx="19">
                    <c:v>LBY</c:v>
                  </c:pt>
                  <c:pt idx="20">
                    <c:v>QAT</c:v>
                  </c:pt>
                  <c:pt idx="21">
                    <c:v>ARE</c:v>
                  </c:pt>
                </c15:dlblRangeCache>
              </c15:datalabelsRange>
            </c:ext>
            <c:ext xmlns:c16="http://schemas.microsoft.com/office/drawing/2014/chart" uri="{C3380CC4-5D6E-409C-BE32-E72D297353CC}">
              <c16:uniqueId val="{000000C5-4302-467B-89F7-FFF0C1450250}"/>
            </c:ext>
          </c:extLst>
        </c:ser>
        <c:dLbls>
          <c:showLegendKey val="0"/>
          <c:showVal val="0"/>
          <c:showCatName val="0"/>
          <c:showSerName val="0"/>
          <c:showPercent val="0"/>
          <c:showBubbleSize val="0"/>
        </c:dLbls>
        <c:axId val="137445119"/>
        <c:axId val="147111999"/>
      </c:scatterChart>
      <c:valAx>
        <c:axId val="137445119"/>
        <c:scaling>
          <c:orientation val="minMax"/>
          <c:max val="100"/>
          <c:min val="0"/>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All staff trained (%)</a:t>
                </a:r>
              </a:p>
            </c:rich>
          </c:tx>
          <c:overlay val="0"/>
          <c:spPr>
            <a:noFill/>
            <a:ln>
              <a:noFill/>
            </a:ln>
            <a:effectLst/>
          </c:sp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111999"/>
        <c:crosses val="autoZero"/>
        <c:crossBetween val="midCat"/>
      </c:valAx>
      <c:valAx>
        <c:axId val="147111999"/>
        <c:scaling>
          <c:orientation val="minMax"/>
          <c:max val="100"/>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Basic service (%)</a:t>
                </a:r>
              </a:p>
            </c:rich>
          </c:tx>
          <c:overlay val="0"/>
          <c:spPr>
            <a:noFill/>
            <a:ln>
              <a:noFill/>
            </a:ln>
            <a:effectLst/>
          </c:sp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445119"/>
        <c:crosses val="autoZero"/>
        <c:crossBetween val="midCat"/>
      </c:valAx>
    </c:plotArea>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'CL5'!$S$32</c:f>
          <c:strCache>
            <c:ptCount val="1"/>
            <c:pt idx="0">
              <c:v>Protocols vs training</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rgbClr val="EF5BA1"/>
              </a:solidFill>
              <a:latin typeface="+mn-lt"/>
              <a:ea typeface="+mn-ea"/>
              <a:cs typeface="+mn-cs"/>
            </a:defRPr>
          </a:pPr>
          <a:endParaRPr lang="en-US"/>
        </a:p>
      </c:txPr>
    </c:title>
    <c:autoTitleDeleted val="0"/>
    <c:plotArea>
      <c:layout/>
      <c:scatterChart>
        <c:scatterStyle val="lineMarker"/>
        <c:varyColors val="0"/>
        <c:ser>
          <c:idx val="0"/>
          <c:order val="0"/>
          <c:tx>
            <c:strRef>
              <c:f>'CL5'!$V$33</c:f>
              <c:strCache>
                <c:ptCount val="1"/>
                <c:pt idx="0">
                  <c:v>Training</c:v>
                </c:pt>
              </c:strCache>
            </c:strRef>
          </c:tx>
          <c:spPr>
            <a:ln w="19050">
              <a:noFill/>
            </a:ln>
          </c:spPr>
          <c:marker>
            <c:symbol val="circle"/>
            <c:size val="14"/>
            <c:spPr>
              <a:solidFill>
                <a:srgbClr val="EF5BA1">
                  <a:alpha val="49804"/>
                </a:srgbClr>
              </a:solidFill>
              <a:ln w="9525">
                <a:noFill/>
              </a:ln>
              <a:effectLst/>
            </c:spPr>
          </c:marker>
          <c:dLbls>
            <c:dLbl>
              <c:idx val="0"/>
              <c:tx>
                <c:rich>
                  <a:bodyPr/>
                  <a:lstStyle/>
                  <a:p>
                    <a:fld id="{2FBA647D-6497-4597-A11C-DAAE6510569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AEC2-45BC-9751-A956F0929F73}"/>
                </c:ext>
              </c:extLst>
            </c:dLbl>
            <c:dLbl>
              <c:idx val="1"/>
              <c:tx>
                <c:rich>
                  <a:bodyPr/>
                  <a:lstStyle/>
                  <a:p>
                    <a:fld id="{BBE7077B-D532-4455-9398-76873F1DD05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AEC2-45BC-9751-A956F0929F73}"/>
                </c:ext>
              </c:extLst>
            </c:dLbl>
            <c:dLbl>
              <c:idx val="2"/>
              <c:tx>
                <c:rich>
                  <a:bodyPr/>
                  <a:lstStyle/>
                  <a:p>
                    <a:fld id="{E34E7EB1-E820-4617-87D5-89E7FD9A9D8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AEC2-45BC-9751-A956F0929F73}"/>
                </c:ext>
              </c:extLst>
            </c:dLbl>
            <c:dLbl>
              <c:idx val="3"/>
              <c:tx>
                <c:rich>
                  <a:bodyPr/>
                  <a:lstStyle/>
                  <a:p>
                    <a:fld id="{ABC9DEBE-291F-4ED7-9737-4068CB5E627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AEC2-45BC-9751-A956F0929F73}"/>
                </c:ext>
              </c:extLst>
            </c:dLbl>
            <c:dLbl>
              <c:idx val="4"/>
              <c:tx>
                <c:rich>
                  <a:bodyPr/>
                  <a:lstStyle/>
                  <a:p>
                    <a:fld id="{C705483F-F77E-4435-AC2B-67B61F33BB9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EC2-45BC-9751-A956F0929F73}"/>
                </c:ext>
              </c:extLst>
            </c:dLbl>
            <c:dLbl>
              <c:idx val="5"/>
              <c:tx>
                <c:rich>
                  <a:bodyPr/>
                  <a:lstStyle/>
                  <a:p>
                    <a:fld id="{06338C1B-60B4-4A86-96E9-9DBC78F2761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EC2-45BC-9751-A956F0929F73}"/>
                </c:ext>
              </c:extLst>
            </c:dLbl>
            <c:dLbl>
              <c:idx val="6"/>
              <c:tx>
                <c:rich>
                  <a:bodyPr/>
                  <a:lstStyle/>
                  <a:p>
                    <a:fld id="{F2B87CB7-3B7E-462F-91D6-5AF226C5276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EC2-45BC-9751-A956F0929F73}"/>
                </c:ext>
              </c:extLst>
            </c:dLbl>
            <c:dLbl>
              <c:idx val="7"/>
              <c:tx>
                <c:rich>
                  <a:bodyPr/>
                  <a:lstStyle/>
                  <a:p>
                    <a:fld id="{E69C9FDE-6CD3-49AB-9C2F-7CA9B59F868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EC2-45BC-9751-A956F0929F73}"/>
                </c:ext>
              </c:extLst>
            </c:dLbl>
            <c:dLbl>
              <c:idx val="8"/>
              <c:tx>
                <c:rich>
                  <a:bodyPr/>
                  <a:lstStyle/>
                  <a:p>
                    <a:fld id="{86C11D9C-F098-4302-AFF0-0CF094B4677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EC2-45BC-9751-A956F0929F73}"/>
                </c:ext>
              </c:extLst>
            </c:dLbl>
            <c:dLbl>
              <c:idx val="9"/>
              <c:tx>
                <c:rich>
                  <a:bodyPr/>
                  <a:lstStyle/>
                  <a:p>
                    <a:fld id="{C1D7569F-CF8B-4C0E-813F-66153EC96A5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EC2-45BC-9751-A956F0929F73}"/>
                </c:ext>
              </c:extLst>
            </c:dLbl>
            <c:dLbl>
              <c:idx val="10"/>
              <c:tx>
                <c:rich>
                  <a:bodyPr/>
                  <a:lstStyle/>
                  <a:p>
                    <a:fld id="{C5E29F4B-4A57-4F2D-B002-2A74AE7C2CA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EC2-45BC-9751-A956F0929F73}"/>
                </c:ext>
              </c:extLst>
            </c:dLbl>
            <c:dLbl>
              <c:idx val="11"/>
              <c:tx>
                <c:rich>
                  <a:bodyPr/>
                  <a:lstStyle/>
                  <a:p>
                    <a:fld id="{6F734729-F1A3-41E6-8FF1-3137D18EC64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AEC2-45BC-9751-A956F0929F73}"/>
                </c:ext>
              </c:extLst>
            </c:dLbl>
            <c:dLbl>
              <c:idx val="12"/>
              <c:tx>
                <c:rich>
                  <a:bodyPr/>
                  <a:lstStyle/>
                  <a:p>
                    <a:fld id="{A09FFB69-9573-45A3-A3D9-70DCC5657D9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AEC2-45BC-9751-A956F0929F73}"/>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EC2-45BC-9751-A956F0929F73}"/>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EC2-45BC-9751-A956F0929F73}"/>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EC2-45BC-9751-A956F0929F73}"/>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EC2-45BC-9751-A956F0929F73}"/>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EC2-45BC-9751-A956F0929F73}"/>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EC2-45BC-9751-A956F0929F73}"/>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EC2-45BC-9751-A956F0929F73}"/>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EC2-45BC-9751-A956F0929F73}"/>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EC2-45BC-9751-A956F0929F73}"/>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EC2-45BC-9751-A956F0929F73}"/>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EC2-45BC-9751-A956F0929F73}"/>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EC2-45BC-9751-A956F0929F73}"/>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EC2-45BC-9751-A956F0929F73}"/>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AEC2-45BC-9751-A956F0929F73}"/>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AEC2-45BC-9751-A956F0929F73}"/>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AEC2-45BC-9751-A956F0929F73}"/>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AEC2-45BC-9751-A956F0929F73}"/>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AEC2-45BC-9751-A956F0929F73}"/>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AEC2-45BC-9751-A956F0929F73}"/>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AEC2-45BC-9751-A956F0929F73}"/>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AEC2-45BC-9751-A956F0929F73}"/>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AEC2-45BC-9751-A956F0929F73}"/>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AEC2-45BC-9751-A956F0929F73}"/>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AEC2-45BC-9751-A956F0929F73}"/>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AEC2-45BC-9751-A956F0929F73}"/>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AEC2-45BC-9751-A956F0929F73}"/>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AEC2-45BC-9751-A956F0929F73}"/>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AEC2-45BC-9751-A956F0929F73}"/>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AEC2-45BC-9751-A956F0929F73}"/>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AEC2-45BC-9751-A956F0929F73}"/>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AEC2-45BC-9751-A956F0929F73}"/>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AEC2-45BC-9751-A956F0929F73}"/>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AEC2-45BC-9751-A956F0929F73}"/>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AEC2-45BC-9751-A956F0929F73}"/>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AEC2-45BC-9751-A956F0929F73}"/>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AEC2-45BC-9751-A956F0929F73}"/>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AEC2-45BC-9751-A956F0929F73}"/>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AEC2-45BC-9751-A956F0929F73}"/>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AEC2-45BC-9751-A956F0929F73}"/>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AEC2-45BC-9751-A956F0929F73}"/>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AEC2-45BC-9751-A956F0929F73}"/>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AEC2-45BC-9751-A956F0929F73}"/>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AEC2-45BC-9751-A956F0929F73}"/>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AEC2-45BC-9751-A956F0929F73}"/>
                </c:ext>
              </c:extLst>
            </c:dLbl>
            <c:dLbl>
              <c:idx val="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AEC2-45BC-9751-A956F0929F73}"/>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A-AEC2-45BC-9751-A956F0929F73}"/>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B-AEC2-45BC-9751-A956F0929F73}"/>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C-AEC2-45BC-9751-A956F0929F73}"/>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D-AEC2-45BC-9751-A956F0929F73}"/>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E-AEC2-45BC-9751-A956F0929F73}"/>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F-AEC2-45BC-9751-A956F0929F73}"/>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0-AEC2-45BC-9751-A956F0929F73}"/>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1-AEC2-45BC-9751-A956F0929F73}"/>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2-AEC2-45BC-9751-A956F0929F73}"/>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3-AEC2-45BC-9751-A956F0929F73}"/>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4-AEC2-45BC-9751-A956F0929F73}"/>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5-AEC2-45BC-9751-A956F0929F73}"/>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6-AEC2-45BC-9751-A956F0929F73}"/>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7-AEC2-45BC-9751-A956F0929F73}"/>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8-AEC2-45BC-9751-A956F0929F73}"/>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9-AEC2-45BC-9751-A956F0929F73}"/>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A-AEC2-45BC-9751-A956F0929F73}"/>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B-AEC2-45BC-9751-A956F0929F73}"/>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C-AEC2-45BC-9751-A956F0929F73}"/>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D-AEC2-45BC-9751-A956F0929F73}"/>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E-AEC2-45BC-9751-A956F0929F73}"/>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F-AEC2-45BC-9751-A956F0929F73}"/>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0-AEC2-45BC-9751-A956F0929F73}"/>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1-AEC2-45BC-9751-A956F0929F73}"/>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2-AEC2-45BC-9751-A956F0929F73}"/>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3-AEC2-45BC-9751-A956F0929F73}"/>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4-AEC2-45BC-9751-A956F0929F73}"/>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5-AEC2-45BC-9751-A956F0929F73}"/>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6-AEC2-45BC-9751-A956F0929F73}"/>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7-AEC2-45BC-9751-A956F0929F73}"/>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8-AEC2-45BC-9751-A956F0929F73}"/>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9-AEC2-45BC-9751-A956F0929F73}"/>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A-AEC2-45BC-9751-A956F0929F73}"/>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B-AEC2-45BC-9751-A956F0929F73}"/>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C-AEC2-45BC-9751-A956F0929F73}"/>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D-AEC2-45BC-9751-A956F0929F73}"/>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E-AEC2-45BC-9751-A956F0929F73}"/>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F-AEC2-45BC-9751-A956F0929F73}"/>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0-AEC2-45BC-9751-A956F0929F73}"/>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1-AEC2-45BC-9751-A956F0929F73}"/>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2-AEC2-45BC-9751-A956F0929F73}"/>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3-AEC2-45BC-9751-A956F0929F73}"/>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4-AEC2-45BC-9751-A956F0929F73}"/>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5-AEC2-45BC-9751-A956F0929F73}"/>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6-AEC2-45BC-9751-A956F0929F73}"/>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7-AEC2-45BC-9751-A956F0929F73}"/>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8-AEC2-45BC-9751-A956F0929F73}"/>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9-AEC2-45BC-9751-A956F0929F73}"/>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A-AEC2-45BC-9751-A956F0929F73}"/>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B-AEC2-45BC-9751-A956F0929F73}"/>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C-AEC2-45BC-9751-A956F0929F73}"/>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D-AEC2-45BC-9751-A956F0929F73}"/>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E-AEC2-45BC-9751-A956F0929F73}"/>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F-AEC2-45BC-9751-A956F0929F73}"/>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0-AEC2-45BC-9751-A956F0929F73}"/>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1-AEC2-45BC-9751-A956F0929F73}"/>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2-AEC2-45BC-9751-A956F0929F73}"/>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3-AEC2-45BC-9751-A956F0929F73}"/>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4-AEC2-45BC-9751-A956F0929F73}"/>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5-AEC2-45BC-9751-A956F0929F73}"/>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6-AEC2-45BC-9751-A956F0929F73}"/>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7-AEC2-45BC-9751-A956F0929F73}"/>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8-AEC2-45BC-9751-A956F0929F73}"/>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9-AEC2-45BC-9751-A956F0929F73}"/>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A-AEC2-45BC-9751-A956F0929F73}"/>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B-AEC2-45BC-9751-A956F0929F73}"/>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C-AEC2-45BC-9751-A956F0929F73}"/>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D-AEC2-45BC-9751-A956F0929F73}"/>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E-AEC2-45BC-9751-A956F0929F73}"/>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F-AEC2-45BC-9751-A956F0929F73}"/>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0-AEC2-45BC-9751-A956F0929F73}"/>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1-AEC2-45BC-9751-A956F0929F73}"/>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2-AEC2-45BC-9751-A956F0929F73}"/>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3-AEC2-45BC-9751-A956F0929F73}"/>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4-AEC2-45BC-9751-A956F0929F73}"/>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5-AEC2-45BC-9751-A956F0929F73}"/>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6-AEC2-45BC-9751-A956F0929F73}"/>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7-AEC2-45BC-9751-A956F0929F73}"/>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8-AEC2-45BC-9751-A956F0929F73}"/>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9-AEC2-45BC-9751-A956F0929F73}"/>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A-AEC2-45BC-9751-A956F0929F73}"/>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B-AEC2-45BC-9751-A956F0929F73}"/>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C-AEC2-45BC-9751-A956F0929F73}"/>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D-AEC2-45BC-9751-A956F0929F73}"/>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E-AEC2-45BC-9751-A956F0929F73}"/>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F-AEC2-45BC-9751-A956F0929F73}"/>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0-AEC2-45BC-9751-A956F0929F73}"/>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1-AEC2-45BC-9751-A956F0929F73}"/>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2-AEC2-45BC-9751-A956F0929F73}"/>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3-AEC2-45BC-9751-A956F0929F73}"/>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4-AEC2-45BC-9751-A956F0929F73}"/>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5-AEC2-45BC-9751-A956F0929F73}"/>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6-AEC2-45BC-9751-A956F0929F73}"/>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7-AEC2-45BC-9751-A956F0929F73}"/>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8-AEC2-45BC-9751-A956F0929F73}"/>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9-AEC2-45BC-9751-A956F0929F73}"/>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A-AEC2-45BC-9751-A956F0929F73}"/>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B-AEC2-45BC-9751-A956F0929F73}"/>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C-AEC2-45BC-9751-A956F0929F73}"/>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D-AEC2-45BC-9751-A956F0929F73}"/>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E-AEC2-45BC-9751-A956F0929F73}"/>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F-AEC2-45BC-9751-A956F0929F73}"/>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0-AEC2-45BC-9751-A956F0929F73}"/>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1-AEC2-45BC-9751-A956F0929F73}"/>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2-AEC2-45BC-9751-A956F0929F73}"/>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3-AEC2-45BC-9751-A956F0929F73}"/>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4-AEC2-45BC-9751-A956F0929F73}"/>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5-AEC2-45BC-9751-A956F0929F73}"/>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6-AEC2-45BC-9751-A956F0929F73}"/>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7-AEC2-45BC-9751-A956F0929F73}"/>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8-AEC2-45BC-9751-A956F0929F73}"/>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9-AEC2-45BC-9751-A956F0929F73}"/>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A-AEC2-45BC-9751-A956F0929F73}"/>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B-AEC2-45BC-9751-A956F0929F73}"/>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C-AEC2-45BC-9751-A956F0929F73}"/>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D-AEC2-45BC-9751-A956F0929F73}"/>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E-AEC2-45BC-9751-A956F0929F73}"/>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F-AEC2-45BC-9751-A956F0929F73}"/>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0-AEC2-45BC-9751-A956F0929F73}"/>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1-AEC2-45BC-9751-A956F0929F73}"/>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2-AEC2-45BC-9751-A956F0929F73}"/>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3-AEC2-45BC-9751-A956F0929F73}"/>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4-AEC2-45BC-9751-A956F0929F73}"/>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5-AEC2-45BC-9751-A956F0929F73}"/>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6-AEC2-45BC-9751-A956F0929F73}"/>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7-AEC2-45BC-9751-A956F0929F73}"/>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8-AEC2-45BC-9751-A956F0929F73}"/>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9-AEC2-45BC-9751-A956F0929F73}"/>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A-AEC2-45BC-9751-A956F0929F73}"/>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B-AEC2-45BC-9751-A956F0929F73}"/>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C-AEC2-45BC-9751-A956F0929F73}"/>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D-AEC2-45BC-9751-A956F0929F73}"/>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E-AEC2-45BC-9751-A956F0929F73}"/>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F-AEC2-45BC-9751-A956F0929F73}"/>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0-AEC2-45BC-9751-A956F0929F73}"/>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1-AEC2-45BC-9751-A956F0929F73}"/>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2-AEC2-45BC-9751-A956F0929F73}"/>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3-AEC2-45BC-9751-A956F0929F73}"/>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4-AEC2-45BC-9751-A956F0929F73}"/>
                </c:ext>
              </c:extLst>
            </c:dLbl>
            <c:spPr>
              <a:noFill/>
              <a:ln>
                <a:noFill/>
              </a:ln>
              <a:effectLst/>
            </c:spPr>
            <c:txPr>
              <a:bodyPr wrap="square" lIns="38100" tIns="19050" rIns="38100" bIns="19050" anchor="ctr">
                <a:spAutoFit/>
              </a:bodyPr>
              <a:lstStyle/>
              <a:p>
                <a:pPr>
                  <a:defRPr sz="900">
                    <a:solidFill>
                      <a:srgbClr val="767171"/>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'CL5'!$U$34:$U$230</c:f>
              <c:numCache>
                <c:formatCode>0</c:formatCode>
                <c:ptCount val="197"/>
                <c:pt idx="0">
                  <c:v>10.1493</c:v>
                </c:pt>
                <c:pt idx="1">
                  <c:v>35.888500000000001</c:v>
                </c:pt>
                <c:pt idx="2">
                  <c:v>19.8261</c:v>
                </c:pt>
                <c:pt idx="3">
                  <c:v>28.91</c:v>
                </c:pt>
                <c:pt idx="4">
                  <c:v>56.7881</c:v>
                </c:pt>
                <c:pt idx="5">
                  <c:v>79.434899999999999</c:v>
                </c:pt>
                <c:pt idx="6">
                  <c:v>68.565799999999996</c:v>
                </c:pt>
                <c:pt idx="7">
                  <c:v>26.452540000000226</c:v>
                </c:pt>
                <c:pt idx="8">
                  <c:v>56.517400000000002</c:v>
                </c:pt>
                <c:pt idx="9">
                  <c:v>72.641499999999994</c:v>
                </c:pt>
                <c:pt idx="10">
                  <c:v>100</c:v>
                </c:pt>
                <c:pt idx="11">
                  <c:v>100</c:v>
                </c:pt>
                <c:pt idx="12">
                  <c:v>100</c:v>
                </c:pt>
              </c:numCache>
            </c:numRef>
          </c:xVal>
          <c:yVal>
            <c:numRef>
              <c:f>'CL5'!$V$34:$V$230</c:f>
              <c:numCache>
                <c:formatCode>0</c:formatCode>
                <c:ptCount val="197"/>
                <c:pt idx="0">
                  <c:v>4.7760999999999996</c:v>
                </c:pt>
                <c:pt idx="1">
                  <c:v>9.0592000000000006</c:v>
                </c:pt>
                <c:pt idx="2">
                  <c:v>14.260899999999999</c:v>
                </c:pt>
                <c:pt idx="3">
                  <c:v>22.0379</c:v>
                </c:pt>
                <c:pt idx="4">
                  <c:v>24.613700000000001</c:v>
                </c:pt>
                <c:pt idx="5">
                  <c:v>35.7928</c:v>
                </c:pt>
                <c:pt idx="6">
                  <c:v>37.131599999999999</c:v>
                </c:pt>
                <c:pt idx="7">
                  <c:v>38.794759999999997</c:v>
                </c:pt>
                <c:pt idx="8">
                  <c:v>38.805999999999997</c:v>
                </c:pt>
                <c:pt idx="9">
                  <c:v>74.393500000000003</c:v>
                </c:pt>
                <c:pt idx="10">
                  <c:v>89.743600000000001</c:v>
                </c:pt>
                <c:pt idx="11">
                  <c:v>100</c:v>
                </c:pt>
                <c:pt idx="12">
                  <c:v>100</c:v>
                </c:pt>
              </c:numCache>
            </c:numRef>
          </c:yVal>
          <c:smooth val="0"/>
          <c:extLst>
            <c:ext xmlns:c15="http://schemas.microsoft.com/office/drawing/2012/chart" uri="{02D57815-91ED-43cb-92C2-25804820EDAC}">
              <c15:datalabelsRange>
                <c15:f>'CL5'!$T$34:$T$230</c15:f>
                <c15:dlblRangeCache>
                  <c:ptCount val="197"/>
                  <c:pt idx="0">
                    <c:v>SDN</c:v>
                  </c:pt>
                  <c:pt idx="1">
                    <c:v>SYR</c:v>
                  </c:pt>
                  <c:pt idx="2">
                    <c:v>MAR</c:v>
                  </c:pt>
                  <c:pt idx="3">
                    <c:v>SOM</c:v>
                  </c:pt>
                  <c:pt idx="4">
                    <c:v>IRQ</c:v>
                  </c:pt>
                  <c:pt idx="5">
                    <c:v>PSE</c:v>
                  </c:pt>
                  <c:pt idx="6">
                    <c:v>JOR</c:v>
                  </c:pt>
                  <c:pt idx="7">
                    <c:v>TUN</c:v>
                  </c:pt>
                  <c:pt idx="8">
                    <c:v>PAK</c:v>
                  </c:pt>
                  <c:pt idx="9">
                    <c:v>IRN</c:v>
                  </c:pt>
                  <c:pt idx="10">
                    <c:v>OMN</c:v>
                  </c:pt>
                  <c:pt idx="11">
                    <c:v>KWT</c:v>
                  </c:pt>
                  <c:pt idx="12">
                    <c:v>SAU</c:v>
                  </c:pt>
                  <c:pt idx="13">
                    <c:v>AFG</c:v>
                  </c:pt>
                  <c:pt idx="14">
                    <c:v>BHR</c:v>
                  </c:pt>
                  <c:pt idx="15">
                    <c:v>DJI</c:v>
                  </c:pt>
                  <c:pt idx="16">
                    <c:v>EGY</c:v>
                  </c:pt>
                  <c:pt idx="17">
                    <c:v>LBN</c:v>
                  </c:pt>
                  <c:pt idx="18">
                    <c:v>LBY</c:v>
                  </c:pt>
                  <c:pt idx="19">
                    <c:v>QAT</c:v>
                  </c:pt>
                  <c:pt idx="20">
                    <c:v>ARE</c:v>
                  </c:pt>
                  <c:pt idx="21">
                    <c:v>YEM</c:v>
                  </c:pt>
                </c15:dlblRangeCache>
              </c15:datalabelsRange>
            </c:ext>
            <c:ext xmlns:c16="http://schemas.microsoft.com/office/drawing/2014/chart" uri="{C3380CC4-5D6E-409C-BE32-E72D297353CC}">
              <c16:uniqueId val="{000000C5-AEC2-45BC-9751-A956F0929F73}"/>
            </c:ext>
          </c:extLst>
        </c:ser>
        <c:dLbls>
          <c:showLegendKey val="0"/>
          <c:showVal val="0"/>
          <c:showCatName val="0"/>
          <c:showSerName val="0"/>
          <c:showPercent val="0"/>
          <c:showBubbleSize val="0"/>
        </c:dLbls>
        <c:axId val="137445119"/>
        <c:axId val="147111999"/>
      </c:scatterChart>
      <c:valAx>
        <c:axId val="137445119"/>
        <c:scaling>
          <c:orientation val="minMax"/>
          <c:max val="100"/>
          <c:min val="0"/>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Protocols</a:t>
                </a:r>
                <a:r>
                  <a:rPr lang="en-US" baseline="0"/>
                  <a:t> in place </a:t>
                </a:r>
                <a:r>
                  <a:rPr lang="en-US"/>
                  <a:t>(%)</a:t>
                </a:r>
              </a:p>
            </c:rich>
          </c:tx>
          <c:overlay val="0"/>
          <c:spPr>
            <a:noFill/>
            <a:ln>
              <a:noFill/>
            </a:ln>
            <a:effectLst/>
          </c:sp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111999"/>
        <c:crosses val="autoZero"/>
        <c:crossBetween val="midCat"/>
      </c:valAx>
      <c:valAx>
        <c:axId val="147111999"/>
        <c:scaling>
          <c:orientation val="minMax"/>
          <c:max val="100"/>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All staff trained (%)</a:t>
                </a:r>
              </a:p>
            </c:rich>
          </c:tx>
          <c:overlay val="0"/>
          <c:spPr>
            <a:noFill/>
            <a:ln>
              <a:noFill/>
            </a:ln>
            <a:effectLst/>
          </c:sp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445119"/>
        <c:crosses val="autoZero"/>
        <c:crossBetween val="midCat"/>
      </c:valAx>
    </c:plotArea>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1615803941667057"/>
          <c:y val="2.9569892473118281E-2"/>
          <c:w val="0.54585379490285613"/>
          <c:h val="0.79995798613542468"/>
        </c:manualLayout>
      </c:layout>
      <c:scatterChart>
        <c:scatterStyle val="lineMarker"/>
        <c:varyColors val="0"/>
        <c:ser>
          <c:idx val="0"/>
          <c:order val="0"/>
          <c:tx>
            <c:strRef>
              <c:f>'CL7'!$E$34</c:f>
              <c:strCache>
                <c:ptCount val="1"/>
                <c:pt idx="0">
                  <c:v>Basic cleaning (non hospitals)</c:v>
                </c:pt>
              </c:strCache>
            </c:strRef>
          </c:tx>
          <c:spPr>
            <a:ln w="25400" cap="rnd">
              <a:noFill/>
              <a:round/>
            </a:ln>
            <a:effectLst/>
          </c:spPr>
          <c:marker>
            <c:symbol val="circle"/>
            <c:size val="8"/>
            <c:spPr>
              <a:solidFill>
                <a:srgbClr val="FEDAE8"/>
              </a:solidFill>
              <a:ln w="9525">
                <a:noFill/>
              </a:ln>
              <a:effectLst/>
            </c:spPr>
          </c:marker>
          <c:xVal>
            <c:numRef>
              <c:f>'CL7'!$E$35:$E$301</c:f>
              <c:numCache>
                <c:formatCode>0</c:formatCode>
                <c:ptCount val="267"/>
                <c:pt idx="0">
                  <c:v>1.4815</c:v>
                </c:pt>
                <c:pt idx="1">
                  <c:v>2.9535999999999998</c:v>
                </c:pt>
                <c:pt idx="2">
                  <c:v>3.5714000000000001</c:v>
                </c:pt>
                <c:pt idx="3">
                  <c:v>7.4204999999999997</c:v>
                </c:pt>
                <c:pt idx="4">
                  <c:v>16.156909169177791</c:v>
                </c:pt>
                <c:pt idx="5">
                  <c:v>20.578900000000001</c:v>
                </c:pt>
                <c:pt idx="6">
                  <c:v>31.678100000000001</c:v>
                </c:pt>
                <c:pt idx="7">
                  <c:v>32.948</c:v>
                </c:pt>
                <c:pt idx="8">
                  <c:v>58.204300000000003</c:v>
                </c:pt>
                <c:pt idx="9">
                  <c:v>81.847874035057714</c:v>
                </c:pt>
                <c:pt idx="10">
                  <c:v>87.903199999999998</c:v>
                </c:pt>
              </c:numCache>
            </c:numRef>
          </c:xVal>
          <c:yVal>
            <c:numRef>
              <c:f>'CL7'!$C$35:$C$301</c:f>
              <c:numCache>
                <c:formatCode>General</c:formatCode>
                <c:ptCount val="267"/>
                <c:pt idx="0">
                  <c:v>1</c:v>
                </c:pt>
                <c:pt idx="1">
                  <c:v>2</c:v>
                </c:pt>
                <c:pt idx="2">
                  <c:v>3</c:v>
                </c:pt>
                <c:pt idx="3">
                  <c:v>4</c:v>
                </c:pt>
                <c:pt idx="4">
                  <c:v>5</c:v>
                </c:pt>
                <c:pt idx="5">
                  <c:v>6</c:v>
                </c:pt>
                <c:pt idx="6">
                  <c:v>7</c:v>
                </c:pt>
                <c:pt idx="7">
                  <c:v>8</c:v>
                </c:pt>
                <c:pt idx="8">
                  <c:v>9</c:v>
                </c:pt>
                <c:pt idx="9">
                  <c:v>10</c:v>
                </c:pt>
                <c:pt idx="10">
                  <c:v>11</c:v>
                </c:pt>
              </c:numCache>
            </c:numRef>
          </c:yVal>
          <c:smooth val="0"/>
          <c:extLst>
            <c:ext xmlns:c16="http://schemas.microsoft.com/office/drawing/2014/chart" uri="{C3380CC4-5D6E-409C-BE32-E72D297353CC}">
              <c16:uniqueId val="{00000000-AA67-43B9-BCC8-76D22382B22C}"/>
            </c:ext>
          </c:extLst>
        </c:ser>
        <c:ser>
          <c:idx val="4"/>
          <c:order val="4"/>
          <c:tx>
            <c:strRef>
              <c:f>'CL7'!$F$34</c:f>
              <c:strCache>
                <c:ptCount val="1"/>
                <c:pt idx="0">
                  <c:v>Basic cleaning (hospitals)</c:v>
                </c:pt>
              </c:strCache>
            </c:strRef>
          </c:tx>
          <c:spPr>
            <a:ln w="25400" cap="rnd">
              <a:noFill/>
              <a:round/>
            </a:ln>
            <a:effectLst/>
          </c:spPr>
          <c:marker>
            <c:symbol val="circle"/>
            <c:size val="8"/>
            <c:spPr>
              <a:solidFill>
                <a:srgbClr val="EF5BA1"/>
              </a:solidFill>
              <a:ln w="9525">
                <a:noFill/>
              </a:ln>
              <a:effectLst/>
            </c:spPr>
          </c:marker>
          <c:xVal>
            <c:numRef>
              <c:f>'CL7'!$F$35:$F$301</c:f>
              <c:numCache>
                <c:formatCode>0</c:formatCode>
                <c:ptCount val="267"/>
                <c:pt idx="0">
                  <c:v>1.5385</c:v>
                </c:pt>
                <c:pt idx="1">
                  <c:v>24</c:v>
                </c:pt>
                <c:pt idx="2">
                  <c:v>21.739100000000001</c:v>
                </c:pt>
                <c:pt idx="3">
                  <c:v>26.6187</c:v>
                </c:pt>
                <c:pt idx="4">
                  <c:v>49.848375451263543</c:v>
                </c:pt>
                <c:pt idx="5">
                  <c:v>51.041699999999999</c:v>
                </c:pt>
                <c:pt idx="6">
                  <c:v>52.830199999999998</c:v>
                </c:pt>
                <c:pt idx="7">
                  <c:v>61.682200000000002</c:v>
                </c:pt>
                <c:pt idx="8">
                  <c:v>88.297899999999998</c:v>
                </c:pt>
                <c:pt idx="9">
                  <c:v>79.113216223673319</c:v>
                </c:pt>
                <c:pt idx="10">
                  <c:v>96.875</c:v>
                </c:pt>
              </c:numCache>
            </c:numRef>
          </c:xVal>
          <c:yVal>
            <c:numRef>
              <c:f>'CL7'!$C$35:$C$301</c:f>
              <c:numCache>
                <c:formatCode>General</c:formatCode>
                <c:ptCount val="267"/>
                <c:pt idx="0">
                  <c:v>1</c:v>
                </c:pt>
                <c:pt idx="1">
                  <c:v>2</c:v>
                </c:pt>
                <c:pt idx="2">
                  <c:v>3</c:v>
                </c:pt>
                <c:pt idx="3">
                  <c:v>4</c:v>
                </c:pt>
                <c:pt idx="4">
                  <c:v>5</c:v>
                </c:pt>
                <c:pt idx="5">
                  <c:v>6</c:v>
                </c:pt>
                <c:pt idx="6">
                  <c:v>7</c:v>
                </c:pt>
                <c:pt idx="7">
                  <c:v>8</c:v>
                </c:pt>
                <c:pt idx="8">
                  <c:v>9</c:v>
                </c:pt>
                <c:pt idx="9">
                  <c:v>10</c:v>
                </c:pt>
                <c:pt idx="10">
                  <c:v>11</c:v>
                </c:pt>
              </c:numCache>
            </c:numRef>
          </c:yVal>
          <c:smooth val="0"/>
          <c:extLst>
            <c:ext xmlns:c16="http://schemas.microsoft.com/office/drawing/2014/chart" uri="{C3380CC4-5D6E-409C-BE32-E72D297353CC}">
              <c16:uniqueId val="{00000001-AA67-43B9-BCC8-76D22382B22C}"/>
            </c:ext>
          </c:extLst>
        </c:ser>
        <c:ser>
          <c:idx val="5"/>
          <c:order val="5"/>
          <c:tx>
            <c:strRef>
              <c:f>'CL7'!$D$34</c:f>
              <c:strCache>
                <c:ptCount val="1"/>
                <c:pt idx="0">
                  <c:v>name_loc</c:v>
                </c:pt>
              </c:strCache>
            </c:strRef>
          </c:tx>
          <c:spPr>
            <a:ln w="25400" cap="rnd">
              <a:noFill/>
              <a:round/>
            </a:ln>
            <a:effectLst/>
          </c:spPr>
          <c:marker>
            <c:symbol val="circle"/>
            <c:size val="5"/>
            <c:spPr>
              <a:noFill/>
              <a:ln w="9525">
                <a:noFill/>
              </a:ln>
              <a:effectLst/>
            </c:spPr>
          </c:marker>
          <c:dLbls>
            <c:dLbl>
              <c:idx val="0"/>
              <c:tx>
                <c:rich>
                  <a:bodyPr/>
                  <a:lstStyle/>
                  <a:p>
                    <a:fld id="{67942BB6-8D51-4BC4-AECA-62B9C8801E41}"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AA67-43B9-BCC8-76D22382B22C}"/>
                </c:ext>
              </c:extLst>
            </c:dLbl>
            <c:dLbl>
              <c:idx val="1"/>
              <c:tx>
                <c:rich>
                  <a:bodyPr/>
                  <a:lstStyle/>
                  <a:p>
                    <a:fld id="{B9876E01-5575-49FB-9CA8-9DB151C88E60}"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AA67-43B9-BCC8-76D22382B22C}"/>
                </c:ext>
              </c:extLst>
            </c:dLbl>
            <c:dLbl>
              <c:idx val="2"/>
              <c:tx>
                <c:rich>
                  <a:bodyPr/>
                  <a:lstStyle/>
                  <a:p>
                    <a:fld id="{36099EB7-FACD-471E-AA13-714AC2025C9D}"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A67-43B9-BCC8-76D22382B22C}"/>
                </c:ext>
              </c:extLst>
            </c:dLbl>
            <c:dLbl>
              <c:idx val="3"/>
              <c:tx>
                <c:rich>
                  <a:bodyPr/>
                  <a:lstStyle/>
                  <a:p>
                    <a:fld id="{E4734023-1761-4685-A97C-D61ABB02F6FA}"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A67-43B9-BCC8-76D22382B22C}"/>
                </c:ext>
              </c:extLst>
            </c:dLbl>
            <c:dLbl>
              <c:idx val="4"/>
              <c:tx>
                <c:rich>
                  <a:bodyPr/>
                  <a:lstStyle/>
                  <a:p>
                    <a:fld id="{2A8C0353-8C26-43AC-A76C-42CD301A8BCB}"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A67-43B9-BCC8-76D22382B22C}"/>
                </c:ext>
              </c:extLst>
            </c:dLbl>
            <c:dLbl>
              <c:idx val="5"/>
              <c:tx>
                <c:rich>
                  <a:bodyPr/>
                  <a:lstStyle/>
                  <a:p>
                    <a:fld id="{5255902C-199F-4FC9-BA2B-3F6EF9361050}"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A67-43B9-BCC8-76D22382B22C}"/>
                </c:ext>
              </c:extLst>
            </c:dLbl>
            <c:dLbl>
              <c:idx val="6"/>
              <c:tx>
                <c:rich>
                  <a:bodyPr/>
                  <a:lstStyle/>
                  <a:p>
                    <a:fld id="{21D31332-AC23-42F2-933A-AE95F4BF2183}"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A67-43B9-BCC8-76D22382B22C}"/>
                </c:ext>
              </c:extLst>
            </c:dLbl>
            <c:dLbl>
              <c:idx val="7"/>
              <c:tx>
                <c:rich>
                  <a:bodyPr/>
                  <a:lstStyle/>
                  <a:p>
                    <a:fld id="{7D95175A-9D21-409E-97A9-66A5D3047554}"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A67-43B9-BCC8-76D22382B22C}"/>
                </c:ext>
              </c:extLst>
            </c:dLbl>
            <c:dLbl>
              <c:idx val="8"/>
              <c:tx>
                <c:rich>
                  <a:bodyPr/>
                  <a:lstStyle/>
                  <a:p>
                    <a:fld id="{342870FB-43B9-4CD6-B7BC-6D31A66FDE30}"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A67-43B9-BCC8-76D22382B22C}"/>
                </c:ext>
              </c:extLst>
            </c:dLbl>
            <c:dLbl>
              <c:idx val="9"/>
              <c:tx>
                <c:rich>
                  <a:bodyPr/>
                  <a:lstStyle/>
                  <a:p>
                    <a:fld id="{4B269DE9-27CE-43E4-A4C5-C0B0E7A72DFB}"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AA67-43B9-BCC8-76D22382B22C}"/>
                </c:ext>
              </c:extLst>
            </c:dLbl>
            <c:dLbl>
              <c:idx val="10"/>
              <c:tx>
                <c:rich>
                  <a:bodyPr/>
                  <a:lstStyle/>
                  <a:p>
                    <a:fld id="{25976827-F5E2-4CDE-A622-9D7CE80F21CC}"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AA67-43B9-BCC8-76D22382B22C}"/>
                </c:ext>
              </c:extLst>
            </c:dLbl>
            <c:dLbl>
              <c:idx val="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A67-43B9-BCC8-76D22382B22C}"/>
                </c:ext>
              </c:extLst>
            </c:dLbl>
            <c:dLbl>
              <c:idx val="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A67-43B9-BCC8-76D22382B22C}"/>
                </c:ext>
              </c:extLst>
            </c:dLbl>
            <c:dLbl>
              <c:idx val="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A67-43B9-BCC8-76D22382B22C}"/>
                </c:ext>
              </c:extLst>
            </c:dLbl>
            <c:dLbl>
              <c:idx val="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A67-43B9-BCC8-76D22382B22C}"/>
                </c:ext>
              </c:extLst>
            </c:dLbl>
            <c:dLbl>
              <c:idx val="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A67-43B9-BCC8-76D22382B22C}"/>
                </c:ext>
              </c:extLst>
            </c:dLbl>
            <c:dLbl>
              <c:idx val="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A67-43B9-BCC8-76D22382B22C}"/>
                </c:ext>
              </c:extLst>
            </c:dLbl>
            <c:dLbl>
              <c:idx val="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A67-43B9-BCC8-76D22382B22C}"/>
                </c:ext>
              </c:extLst>
            </c:dLbl>
            <c:dLbl>
              <c:idx val="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A67-43B9-BCC8-76D22382B22C}"/>
                </c:ext>
              </c:extLst>
            </c:dLbl>
            <c:dLbl>
              <c:idx val="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A67-43B9-BCC8-76D22382B22C}"/>
                </c:ext>
              </c:extLst>
            </c:dLbl>
            <c:dLbl>
              <c:idx val="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A67-43B9-BCC8-76D22382B22C}"/>
                </c:ext>
              </c:extLst>
            </c:dLbl>
            <c:dLbl>
              <c:idx val="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A67-43B9-BCC8-76D22382B22C}"/>
                </c:ext>
              </c:extLst>
            </c:dLbl>
            <c:dLbl>
              <c:idx val="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A67-43B9-BCC8-76D22382B22C}"/>
                </c:ext>
              </c:extLst>
            </c:dLbl>
            <c:dLbl>
              <c:idx val="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A67-43B9-BCC8-76D22382B22C}"/>
                </c:ext>
              </c:extLst>
            </c:dLbl>
            <c:dLbl>
              <c:idx val="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AA67-43B9-BCC8-76D22382B22C}"/>
                </c:ext>
              </c:extLst>
            </c:dLbl>
            <c:dLbl>
              <c:idx val="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AA67-43B9-BCC8-76D22382B22C}"/>
                </c:ext>
              </c:extLst>
            </c:dLbl>
            <c:dLbl>
              <c:idx val="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AA67-43B9-BCC8-76D22382B22C}"/>
                </c:ext>
              </c:extLst>
            </c:dLbl>
            <c:dLbl>
              <c:idx val="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AA67-43B9-BCC8-76D22382B22C}"/>
                </c:ext>
              </c:extLst>
            </c:dLbl>
            <c:dLbl>
              <c:idx val="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AA67-43B9-BCC8-76D22382B22C}"/>
                </c:ext>
              </c:extLst>
            </c:dLbl>
            <c:dLbl>
              <c:idx val="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AA67-43B9-BCC8-76D22382B22C}"/>
                </c:ext>
              </c:extLst>
            </c:dLbl>
            <c:dLbl>
              <c:idx val="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AA67-43B9-BCC8-76D22382B22C}"/>
                </c:ext>
              </c:extLst>
            </c:dLbl>
            <c:dLbl>
              <c:idx val="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AA67-43B9-BCC8-76D22382B22C}"/>
                </c:ext>
              </c:extLst>
            </c:dLbl>
            <c:dLbl>
              <c:idx val="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AA67-43B9-BCC8-76D22382B22C}"/>
                </c:ext>
              </c:extLst>
            </c:dLbl>
            <c:dLbl>
              <c:idx val="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AA67-43B9-BCC8-76D22382B22C}"/>
                </c:ext>
              </c:extLst>
            </c:dLbl>
            <c:dLbl>
              <c:idx val="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AA67-43B9-BCC8-76D22382B22C}"/>
                </c:ext>
              </c:extLst>
            </c:dLbl>
            <c:dLbl>
              <c:idx val="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AA67-43B9-BCC8-76D22382B22C}"/>
                </c:ext>
              </c:extLst>
            </c:dLbl>
            <c:dLbl>
              <c:idx val="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AA67-43B9-BCC8-76D22382B22C}"/>
                </c:ext>
              </c:extLst>
            </c:dLbl>
            <c:dLbl>
              <c:idx val="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AA67-43B9-BCC8-76D22382B22C}"/>
                </c:ext>
              </c:extLst>
            </c:dLbl>
            <c:dLbl>
              <c:idx val="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AA67-43B9-BCC8-76D22382B22C}"/>
                </c:ext>
              </c:extLst>
            </c:dLbl>
            <c:dLbl>
              <c:idx val="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AA67-43B9-BCC8-76D22382B22C}"/>
                </c:ext>
              </c:extLst>
            </c:dLbl>
            <c:dLbl>
              <c:idx val="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AA67-43B9-BCC8-76D22382B22C}"/>
                </c:ext>
              </c:extLst>
            </c:dLbl>
            <c:dLbl>
              <c:idx val="4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AA67-43B9-BCC8-76D22382B22C}"/>
                </c:ext>
              </c:extLst>
            </c:dLbl>
            <c:dLbl>
              <c:idx val="4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AA67-43B9-BCC8-76D22382B22C}"/>
                </c:ext>
              </c:extLst>
            </c:dLbl>
            <c:dLbl>
              <c:idx val="4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AA67-43B9-BCC8-76D22382B22C}"/>
                </c:ext>
              </c:extLst>
            </c:dLbl>
            <c:dLbl>
              <c:idx val="4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AA67-43B9-BCC8-76D22382B22C}"/>
                </c:ext>
              </c:extLst>
            </c:dLbl>
            <c:dLbl>
              <c:idx val="4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AA67-43B9-BCC8-76D22382B22C}"/>
                </c:ext>
              </c:extLst>
            </c:dLbl>
            <c:dLbl>
              <c:idx val="4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0-AA67-43B9-BCC8-76D22382B22C}"/>
                </c:ext>
              </c:extLst>
            </c:dLbl>
            <c:dLbl>
              <c:idx val="4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1-AA67-43B9-BCC8-76D22382B22C}"/>
                </c:ext>
              </c:extLst>
            </c:dLbl>
            <c:dLbl>
              <c:idx val="4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2-AA67-43B9-BCC8-76D22382B22C}"/>
                </c:ext>
              </c:extLst>
            </c:dLbl>
            <c:dLbl>
              <c:idx val="4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3-AA67-43B9-BCC8-76D22382B22C}"/>
                </c:ext>
              </c:extLst>
            </c:dLbl>
            <c:dLbl>
              <c:idx val="5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4-AA67-43B9-BCC8-76D22382B22C}"/>
                </c:ext>
              </c:extLst>
            </c:dLbl>
            <c:dLbl>
              <c:idx val="5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5-AA67-43B9-BCC8-76D22382B22C}"/>
                </c:ext>
              </c:extLst>
            </c:dLbl>
            <c:dLbl>
              <c:idx val="5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6-AA67-43B9-BCC8-76D22382B22C}"/>
                </c:ext>
              </c:extLst>
            </c:dLbl>
            <c:dLbl>
              <c:idx val="5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7-AA67-43B9-BCC8-76D22382B22C}"/>
                </c:ext>
              </c:extLst>
            </c:dLbl>
            <c:dLbl>
              <c:idx val="5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8-AA67-43B9-BCC8-76D22382B22C}"/>
                </c:ext>
              </c:extLst>
            </c:dLbl>
            <c:dLbl>
              <c:idx val="5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9-AA67-43B9-BCC8-76D22382B22C}"/>
                </c:ext>
              </c:extLst>
            </c:dLbl>
            <c:dLbl>
              <c:idx val="5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A-AA67-43B9-BCC8-76D22382B22C}"/>
                </c:ext>
              </c:extLst>
            </c:dLbl>
            <c:dLbl>
              <c:idx val="5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B-AA67-43B9-BCC8-76D22382B22C}"/>
                </c:ext>
              </c:extLst>
            </c:dLbl>
            <c:dLbl>
              <c:idx val="5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C-AA67-43B9-BCC8-76D22382B22C}"/>
                </c:ext>
              </c:extLst>
            </c:dLbl>
            <c:dLbl>
              <c:idx val="5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D-AA67-43B9-BCC8-76D22382B22C}"/>
                </c:ext>
              </c:extLst>
            </c:dLbl>
            <c:dLbl>
              <c:idx val="6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E-AA67-43B9-BCC8-76D22382B22C}"/>
                </c:ext>
              </c:extLst>
            </c:dLbl>
            <c:dLbl>
              <c:idx val="6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F-AA67-43B9-BCC8-76D22382B22C}"/>
                </c:ext>
              </c:extLst>
            </c:dLbl>
            <c:dLbl>
              <c:idx val="6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0-AA67-43B9-BCC8-76D22382B22C}"/>
                </c:ext>
              </c:extLst>
            </c:dLbl>
            <c:dLbl>
              <c:idx val="6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1-AA67-43B9-BCC8-76D22382B22C}"/>
                </c:ext>
              </c:extLst>
            </c:dLbl>
            <c:dLbl>
              <c:idx val="6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2-AA67-43B9-BCC8-76D22382B22C}"/>
                </c:ext>
              </c:extLst>
            </c:dLbl>
            <c:dLbl>
              <c:idx val="6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3-AA67-43B9-BCC8-76D22382B22C}"/>
                </c:ext>
              </c:extLst>
            </c:dLbl>
            <c:dLbl>
              <c:idx val="6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4-AA67-43B9-BCC8-76D22382B22C}"/>
                </c:ext>
              </c:extLst>
            </c:dLbl>
            <c:dLbl>
              <c:idx val="6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5-AA67-43B9-BCC8-76D22382B22C}"/>
                </c:ext>
              </c:extLst>
            </c:dLbl>
            <c:dLbl>
              <c:idx val="6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6-AA67-43B9-BCC8-76D22382B22C}"/>
                </c:ext>
              </c:extLst>
            </c:dLbl>
            <c:dLbl>
              <c:idx val="6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7-AA67-43B9-BCC8-76D22382B22C}"/>
                </c:ext>
              </c:extLst>
            </c:dLbl>
            <c:dLbl>
              <c:idx val="7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8-AA67-43B9-BCC8-76D22382B22C}"/>
                </c:ext>
              </c:extLst>
            </c:dLbl>
            <c:dLbl>
              <c:idx val="7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9-AA67-43B9-BCC8-76D22382B22C}"/>
                </c:ext>
              </c:extLst>
            </c:dLbl>
            <c:dLbl>
              <c:idx val="7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A-AA67-43B9-BCC8-76D22382B22C}"/>
                </c:ext>
              </c:extLst>
            </c:dLbl>
            <c:dLbl>
              <c:idx val="7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B-AA67-43B9-BCC8-76D22382B22C}"/>
                </c:ext>
              </c:extLst>
            </c:dLbl>
            <c:dLbl>
              <c:idx val="7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C-AA67-43B9-BCC8-76D22382B22C}"/>
                </c:ext>
              </c:extLst>
            </c:dLbl>
            <c:dLbl>
              <c:idx val="7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D-AA67-43B9-BCC8-76D22382B22C}"/>
                </c:ext>
              </c:extLst>
            </c:dLbl>
            <c:dLbl>
              <c:idx val="7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E-AA67-43B9-BCC8-76D22382B22C}"/>
                </c:ext>
              </c:extLst>
            </c:dLbl>
            <c:dLbl>
              <c:idx val="7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F-AA67-43B9-BCC8-76D22382B22C}"/>
                </c:ext>
              </c:extLst>
            </c:dLbl>
            <c:dLbl>
              <c:idx val="7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0-AA67-43B9-BCC8-76D22382B22C}"/>
                </c:ext>
              </c:extLst>
            </c:dLbl>
            <c:dLbl>
              <c:idx val="7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1-AA67-43B9-BCC8-76D22382B22C}"/>
                </c:ext>
              </c:extLst>
            </c:dLbl>
            <c:dLbl>
              <c:idx val="8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2-AA67-43B9-BCC8-76D22382B22C}"/>
                </c:ext>
              </c:extLst>
            </c:dLbl>
            <c:dLbl>
              <c:idx val="8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3-AA67-43B9-BCC8-76D22382B22C}"/>
                </c:ext>
              </c:extLst>
            </c:dLbl>
            <c:dLbl>
              <c:idx val="8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4-AA67-43B9-BCC8-76D22382B22C}"/>
                </c:ext>
              </c:extLst>
            </c:dLbl>
            <c:dLbl>
              <c:idx val="8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5-AA67-43B9-BCC8-76D22382B22C}"/>
                </c:ext>
              </c:extLst>
            </c:dLbl>
            <c:dLbl>
              <c:idx val="8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6-AA67-43B9-BCC8-76D22382B22C}"/>
                </c:ext>
              </c:extLst>
            </c:dLbl>
            <c:dLbl>
              <c:idx val="8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7-AA67-43B9-BCC8-76D22382B22C}"/>
                </c:ext>
              </c:extLst>
            </c:dLbl>
            <c:dLbl>
              <c:idx val="8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8-AA67-43B9-BCC8-76D22382B22C}"/>
                </c:ext>
              </c:extLst>
            </c:dLbl>
            <c:dLbl>
              <c:idx val="8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9-AA67-43B9-BCC8-76D22382B22C}"/>
                </c:ext>
              </c:extLst>
            </c:dLbl>
            <c:dLbl>
              <c:idx val="8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A-AA67-43B9-BCC8-76D22382B22C}"/>
                </c:ext>
              </c:extLst>
            </c:dLbl>
            <c:dLbl>
              <c:idx val="8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B-AA67-43B9-BCC8-76D22382B22C}"/>
                </c:ext>
              </c:extLst>
            </c:dLbl>
            <c:dLbl>
              <c:idx val="9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C-AA67-43B9-BCC8-76D22382B22C}"/>
                </c:ext>
              </c:extLst>
            </c:dLbl>
            <c:dLbl>
              <c:idx val="9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D-AA67-43B9-BCC8-76D22382B22C}"/>
                </c:ext>
              </c:extLst>
            </c:dLbl>
            <c:dLbl>
              <c:idx val="9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E-AA67-43B9-BCC8-76D22382B22C}"/>
                </c:ext>
              </c:extLst>
            </c:dLbl>
            <c:dLbl>
              <c:idx val="9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F-AA67-43B9-BCC8-76D22382B22C}"/>
                </c:ext>
              </c:extLst>
            </c:dLbl>
            <c:dLbl>
              <c:idx val="9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0-AA67-43B9-BCC8-76D22382B22C}"/>
                </c:ext>
              </c:extLst>
            </c:dLbl>
            <c:dLbl>
              <c:idx val="9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1-AA67-43B9-BCC8-76D22382B22C}"/>
                </c:ext>
              </c:extLst>
            </c:dLbl>
            <c:dLbl>
              <c:idx val="9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2-AA67-43B9-BCC8-76D22382B22C}"/>
                </c:ext>
              </c:extLst>
            </c:dLbl>
            <c:dLbl>
              <c:idx val="9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3-AA67-43B9-BCC8-76D22382B22C}"/>
                </c:ext>
              </c:extLst>
            </c:dLbl>
            <c:dLbl>
              <c:idx val="9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4-AA67-43B9-BCC8-76D22382B22C}"/>
                </c:ext>
              </c:extLst>
            </c:dLbl>
            <c:dLbl>
              <c:idx val="9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5-AA67-43B9-BCC8-76D22382B22C}"/>
                </c:ext>
              </c:extLst>
            </c:dLbl>
            <c:dLbl>
              <c:idx val="10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6-AA67-43B9-BCC8-76D22382B22C}"/>
                </c:ext>
              </c:extLst>
            </c:dLbl>
            <c:dLbl>
              <c:idx val="10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7-AA67-43B9-BCC8-76D22382B22C}"/>
                </c:ext>
              </c:extLst>
            </c:dLbl>
            <c:dLbl>
              <c:idx val="10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8-AA67-43B9-BCC8-76D22382B22C}"/>
                </c:ext>
              </c:extLst>
            </c:dLbl>
            <c:dLbl>
              <c:idx val="10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9-AA67-43B9-BCC8-76D22382B22C}"/>
                </c:ext>
              </c:extLst>
            </c:dLbl>
            <c:dLbl>
              <c:idx val="10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A-AA67-43B9-BCC8-76D22382B22C}"/>
                </c:ext>
              </c:extLst>
            </c:dLbl>
            <c:dLbl>
              <c:idx val="10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B-AA67-43B9-BCC8-76D22382B22C}"/>
                </c:ext>
              </c:extLst>
            </c:dLbl>
            <c:dLbl>
              <c:idx val="10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C-AA67-43B9-BCC8-76D22382B22C}"/>
                </c:ext>
              </c:extLst>
            </c:dLbl>
            <c:dLbl>
              <c:idx val="10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D-AA67-43B9-BCC8-76D22382B22C}"/>
                </c:ext>
              </c:extLst>
            </c:dLbl>
            <c:dLbl>
              <c:idx val="10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E-AA67-43B9-BCC8-76D22382B22C}"/>
                </c:ext>
              </c:extLst>
            </c:dLbl>
            <c:dLbl>
              <c:idx val="10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F-AA67-43B9-BCC8-76D22382B22C}"/>
                </c:ext>
              </c:extLst>
            </c:dLbl>
            <c:dLbl>
              <c:idx val="1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0-AA67-43B9-BCC8-76D22382B22C}"/>
                </c:ext>
              </c:extLst>
            </c:dLbl>
            <c:dLbl>
              <c:idx val="1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1-AA67-43B9-BCC8-76D22382B22C}"/>
                </c:ext>
              </c:extLst>
            </c:dLbl>
            <c:dLbl>
              <c:idx val="1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2-AA67-43B9-BCC8-76D22382B22C}"/>
                </c:ext>
              </c:extLst>
            </c:dLbl>
            <c:dLbl>
              <c:idx val="1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3-AA67-43B9-BCC8-76D22382B22C}"/>
                </c:ext>
              </c:extLst>
            </c:dLbl>
            <c:dLbl>
              <c:idx val="1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4-AA67-43B9-BCC8-76D22382B22C}"/>
                </c:ext>
              </c:extLst>
            </c:dLbl>
            <c:dLbl>
              <c:idx val="1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5-AA67-43B9-BCC8-76D22382B22C}"/>
                </c:ext>
              </c:extLst>
            </c:dLbl>
            <c:dLbl>
              <c:idx val="1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6-AA67-43B9-BCC8-76D22382B22C}"/>
                </c:ext>
              </c:extLst>
            </c:dLbl>
            <c:dLbl>
              <c:idx val="1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7-AA67-43B9-BCC8-76D22382B22C}"/>
                </c:ext>
              </c:extLst>
            </c:dLbl>
            <c:dLbl>
              <c:idx val="1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8-AA67-43B9-BCC8-76D22382B22C}"/>
                </c:ext>
              </c:extLst>
            </c:dLbl>
            <c:dLbl>
              <c:idx val="1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9-AA67-43B9-BCC8-76D22382B22C}"/>
                </c:ext>
              </c:extLst>
            </c:dLbl>
            <c:dLbl>
              <c:idx val="1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A-AA67-43B9-BCC8-76D22382B22C}"/>
                </c:ext>
              </c:extLst>
            </c:dLbl>
            <c:dLbl>
              <c:idx val="1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B-AA67-43B9-BCC8-76D22382B22C}"/>
                </c:ext>
              </c:extLst>
            </c:dLbl>
            <c:dLbl>
              <c:idx val="1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C-AA67-43B9-BCC8-76D22382B22C}"/>
                </c:ext>
              </c:extLst>
            </c:dLbl>
            <c:dLbl>
              <c:idx val="1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D-AA67-43B9-BCC8-76D22382B22C}"/>
                </c:ext>
              </c:extLst>
            </c:dLbl>
            <c:dLbl>
              <c:idx val="1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E-AA67-43B9-BCC8-76D22382B22C}"/>
                </c:ext>
              </c:extLst>
            </c:dLbl>
            <c:dLbl>
              <c:idx val="1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F-AA67-43B9-BCC8-76D22382B22C}"/>
                </c:ext>
              </c:extLst>
            </c:dLbl>
            <c:dLbl>
              <c:idx val="1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0-AA67-43B9-BCC8-76D22382B22C}"/>
                </c:ext>
              </c:extLst>
            </c:dLbl>
            <c:dLbl>
              <c:idx val="1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1-AA67-43B9-BCC8-76D22382B22C}"/>
                </c:ext>
              </c:extLst>
            </c:dLbl>
            <c:dLbl>
              <c:idx val="1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2-AA67-43B9-BCC8-76D22382B22C}"/>
                </c:ext>
              </c:extLst>
            </c:dLbl>
            <c:dLbl>
              <c:idx val="1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3-AA67-43B9-BCC8-76D22382B22C}"/>
                </c:ext>
              </c:extLst>
            </c:dLbl>
            <c:dLbl>
              <c:idx val="1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4-AA67-43B9-BCC8-76D22382B22C}"/>
                </c:ext>
              </c:extLst>
            </c:dLbl>
            <c:dLbl>
              <c:idx val="1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5-AA67-43B9-BCC8-76D22382B22C}"/>
                </c:ext>
              </c:extLst>
            </c:dLbl>
            <c:dLbl>
              <c:idx val="1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6-AA67-43B9-BCC8-76D22382B22C}"/>
                </c:ext>
              </c:extLst>
            </c:dLbl>
            <c:dLbl>
              <c:idx val="1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7-AA67-43B9-BCC8-76D22382B22C}"/>
                </c:ext>
              </c:extLst>
            </c:dLbl>
            <c:dLbl>
              <c:idx val="1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8-AA67-43B9-BCC8-76D22382B22C}"/>
                </c:ext>
              </c:extLst>
            </c:dLbl>
            <c:dLbl>
              <c:idx val="1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9-AA67-43B9-BCC8-76D22382B22C}"/>
                </c:ext>
              </c:extLst>
            </c:dLbl>
            <c:dLbl>
              <c:idx val="1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A-AA67-43B9-BCC8-76D22382B22C}"/>
                </c:ext>
              </c:extLst>
            </c:dLbl>
            <c:dLbl>
              <c:idx val="1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B-AA67-43B9-BCC8-76D22382B22C}"/>
                </c:ext>
              </c:extLst>
            </c:dLbl>
            <c:dLbl>
              <c:idx val="1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C-AA67-43B9-BCC8-76D22382B22C}"/>
                </c:ext>
              </c:extLst>
            </c:dLbl>
            <c:dLbl>
              <c:idx val="1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D-AA67-43B9-BCC8-76D22382B22C}"/>
                </c:ext>
              </c:extLst>
            </c:dLbl>
            <c:dLbl>
              <c:idx val="1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E-AA67-43B9-BCC8-76D22382B22C}"/>
                </c:ext>
              </c:extLst>
            </c:dLbl>
            <c:dLbl>
              <c:idx val="14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F-AA67-43B9-BCC8-76D22382B22C}"/>
                </c:ext>
              </c:extLst>
            </c:dLbl>
            <c:dLbl>
              <c:idx val="14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0-AA67-43B9-BCC8-76D22382B22C}"/>
                </c:ext>
              </c:extLst>
            </c:dLbl>
            <c:dLbl>
              <c:idx val="14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1-AA67-43B9-BCC8-76D22382B22C}"/>
                </c:ext>
              </c:extLst>
            </c:dLbl>
            <c:dLbl>
              <c:idx val="14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2-AA67-43B9-BCC8-76D22382B22C}"/>
                </c:ext>
              </c:extLst>
            </c:dLbl>
            <c:dLbl>
              <c:idx val="14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3-AA67-43B9-BCC8-76D22382B22C}"/>
                </c:ext>
              </c:extLst>
            </c:dLbl>
            <c:dLbl>
              <c:idx val="14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4-AA67-43B9-BCC8-76D22382B22C}"/>
                </c:ext>
              </c:extLst>
            </c:dLbl>
            <c:dLbl>
              <c:idx val="14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5-AA67-43B9-BCC8-76D22382B22C}"/>
                </c:ext>
              </c:extLst>
            </c:dLbl>
            <c:dLbl>
              <c:idx val="14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6-AA67-43B9-BCC8-76D22382B22C}"/>
                </c:ext>
              </c:extLst>
            </c:dLbl>
            <c:dLbl>
              <c:idx val="14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7-AA67-43B9-BCC8-76D22382B22C}"/>
                </c:ext>
              </c:extLst>
            </c:dLbl>
            <c:dLbl>
              <c:idx val="15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8-AA67-43B9-BCC8-76D22382B22C}"/>
                </c:ext>
              </c:extLst>
            </c:dLbl>
            <c:dLbl>
              <c:idx val="15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9-AA67-43B9-BCC8-76D22382B22C}"/>
                </c:ext>
              </c:extLst>
            </c:dLbl>
            <c:dLbl>
              <c:idx val="15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A-AA67-43B9-BCC8-76D22382B22C}"/>
                </c:ext>
              </c:extLst>
            </c:dLbl>
            <c:dLbl>
              <c:idx val="15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B-AA67-43B9-BCC8-76D22382B22C}"/>
                </c:ext>
              </c:extLst>
            </c:dLbl>
            <c:dLbl>
              <c:idx val="15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C-AA67-43B9-BCC8-76D22382B22C}"/>
                </c:ext>
              </c:extLst>
            </c:dLbl>
            <c:dLbl>
              <c:idx val="15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D-AA67-43B9-BCC8-76D22382B22C}"/>
                </c:ext>
              </c:extLst>
            </c:dLbl>
            <c:dLbl>
              <c:idx val="15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E-AA67-43B9-BCC8-76D22382B22C}"/>
                </c:ext>
              </c:extLst>
            </c:dLbl>
            <c:dLbl>
              <c:idx val="15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F-AA67-43B9-BCC8-76D22382B22C}"/>
                </c:ext>
              </c:extLst>
            </c:dLbl>
            <c:dLbl>
              <c:idx val="15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0-AA67-43B9-BCC8-76D22382B22C}"/>
                </c:ext>
              </c:extLst>
            </c:dLbl>
            <c:dLbl>
              <c:idx val="15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1-AA67-43B9-BCC8-76D22382B22C}"/>
                </c:ext>
              </c:extLst>
            </c:dLbl>
            <c:dLbl>
              <c:idx val="16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2-AA67-43B9-BCC8-76D22382B22C}"/>
                </c:ext>
              </c:extLst>
            </c:dLbl>
            <c:dLbl>
              <c:idx val="16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3-AA67-43B9-BCC8-76D22382B22C}"/>
                </c:ext>
              </c:extLst>
            </c:dLbl>
            <c:dLbl>
              <c:idx val="16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4-AA67-43B9-BCC8-76D22382B22C}"/>
                </c:ext>
              </c:extLst>
            </c:dLbl>
            <c:dLbl>
              <c:idx val="16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5-AA67-43B9-BCC8-76D22382B22C}"/>
                </c:ext>
              </c:extLst>
            </c:dLbl>
            <c:dLbl>
              <c:idx val="16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6-AA67-43B9-BCC8-76D22382B22C}"/>
                </c:ext>
              </c:extLst>
            </c:dLbl>
            <c:dLbl>
              <c:idx val="16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7-AA67-43B9-BCC8-76D22382B22C}"/>
                </c:ext>
              </c:extLst>
            </c:dLbl>
            <c:dLbl>
              <c:idx val="16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8-AA67-43B9-BCC8-76D22382B22C}"/>
                </c:ext>
              </c:extLst>
            </c:dLbl>
            <c:dLbl>
              <c:idx val="16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9-AA67-43B9-BCC8-76D22382B22C}"/>
                </c:ext>
              </c:extLst>
            </c:dLbl>
            <c:dLbl>
              <c:idx val="16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A-AA67-43B9-BCC8-76D22382B22C}"/>
                </c:ext>
              </c:extLst>
            </c:dLbl>
            <c:dLbl>
              <c:idx val="16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B-AA67-43B9-BCC8-76D22382B22C}"/>
                </c:ext>
              </c:extLst>
            </c:dLbl>
            <c:dLbl>
              <c:idx val="17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C-AA67-43B9-BCC8-76D22382B22C}"/>
                </c:ext>
              </c:extLst>
            </c:dLbl>
            <c:dLbl>
              <c:idx val="17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D-AA67-43B9-BCC8-76D22382B22C}"/>
                </c:ext>
              </c:extLst>
            </c:dLbl>
            <c:dLbl>
              <c:idx val="17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E-AA67-43B9-BCC8-76D22382B22C}"/>
                </c:ext>
              </c:extLst>
            </c:dLbl>
            <c:dLbl>
              <c:idx val="17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F-AA67-43B9-BCC8-76D22382B22C}"/>
                </c:ext>
              </c:extLst>
            </c:dLbl>
            <c:dLbl>
              <c:idx val="17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0-AA67-43B9-BCC8-76D22382B22C}"/>
                </c:ext>
              </c:extLst>
            </c:dLbl>
            <c:dLbl>
              <c:idx val="17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1-AA67-43B9-BCC8-76D22382B22C}"/>
                </c:ext>
              </c:extLst>
            </c:dLbl>
            <c:dLbl>
              <c:idx val="17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2-AA67-43B9-BCC8-76D22382B22C}"/>
                </c:ext>
              </c:extLst>
            </c:dLbl>
            <c:dLbl>
              <c:idx val="17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3-AA67-43B9-BCC8-76D22382B22C}"/>
                </c:ext>
              </c:extLst>
            </c:dLbl>
            <c:dLbl>
              <c:idx val="17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4-AA67-43B9-BCC8-76D22382B22C}"/>
                </c:ext>
              </c:extLst>
            </c:dLbl>
            <c:dLbl>
              <c:idx val="17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5-AA67-43B9-BCC8-76D22382B22C}"/>
                </c:ext>
              </c:extLst>
            </c:dLbl>
            <c:dLbl>
              <c:idx val="18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6-AA67-43B9-BCC8-76D22382B22C}"/>
                </c:ext>
              </c:extLst>
            </c:dLbl>
            <c:dLbl>
              <c:idx val="18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7-AA67-43B9-BCC8-76D22382B22C}"/>
                </c:ext>
              </c:extLst>
            </c:dLbl>
            <c:dLbl>
              <c:idx val="18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8-AA67-43B9-BCC8-76D22382B22C}"/>
                </c:ext>
              </c:extLst>
            </c:dLbl>
            <c:dLbl>
              <c:idx val="18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9-AA67-43B9-BCC8-76D22382B22C}"/>
                </c:ext>
              </c:extLst>
            </c:dLbl>
            <c:dLbl>
              <c:idx val="18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A-AA67-43B9-BCC8-76D22382B22C}"/>
                </c:ext>
              </c:extLst>
            </c:dLbl>
            <c:dLbl>
              <c:idx val="18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B-AA67-43B9-BCC8-76D22382B22C}"/>
                </c:ext>
              </c:extLst>
            </c:dLbl>
            <c:dLbl>
              <c:idx val="18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C-AA67-43B9-BCC8-76D22382B22C}"/>
                </c:ext>
              </c:extLst>
            </c:dLbl>
            <c:dLbl>
              <c:idx val="18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D-AA67-43B9-BCC8-76D22382B22C}"/>
                </c:ext>
              </c:extLst>
            </c:dLbl>
            <c:dLbl>
              <c:idx val="18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E-AA67-43B9-BCC8-76D22382B22C}"/>
                </c:ext>
              </c:extLst>
            </c:dLbl>
            <c:dLbl>
              <c:idx val="18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F-AA67-43B9-BCC8-76D22382B22C}"/>
                </c:ext>
              </c:extLst>
            </c:dLbl>
            <c:dLbl>
              <c:idx val="19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0-AA67-43B9-BCC8-76D22382B22C}"/>
                </c:ext>
              </c:extLst>
            </c:dLbl>
            <c:dLbl>
              <c:idx val="19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1-AA67-43B9-BCC8-76D22382B22C}"/>
                </c:ext>
              </c:extLst>
            </c:dLbl>
            <c:dLbl>
              <c:idx val="19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2-AA67-43B9-BCC8-76D22382B22C}"/>
                </c:ext>
              </c:extLst>
            </c:dLbl>
            <c:dLbl>
              <c:idx val="19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3-AA67-43B9-BCC8-76D22382B22C}"/>
                </c:ext>
              </c:extLst>
            </c:dLbl>
            <c:dLbl>
              <c:idx val="19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4-AA67-43B9-BCC8-76D22382B22C}"/>
                </c:ext>
              </c:extLst>
            </c:dLbl>
            <c:dLbl>
              <c:idx val="19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5-AA67-43B9-BCC8-76D22382B22C}"/>
                </c:ext>
              </c:extLst>
            </c:dLbl>
            <c:dLbl>
              <c:idx val="19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6-AA67-43B9-BCC8-76D22382B22C}"/>
                </c:ext>
              </c:extLst>
            </c:dLbl>
            <c:dLbl>
              <c:idx val="19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7-AA67-43B9-BCC8-76D22382B22C}"/>
                </c:ext>
              </c:extLst>
            </c:dLbl>
            <c:dLbl>
              <c:idx val="19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8-AA67-43B9-BCC8-76D22382B22C}"/>
                </c:ext>
              </c:extLst>
            </c:dLbl>
            <c:dLbl>
              <c:idx val="19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9-AA67-43B9-BCC8-76D22382B22C}"/>
                </c:ext>
              </c:extLst>
            </c:dLbl>
            <c:dLbl>
              <c:idx val="20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A-AA67-43B9-BCC8-76D22382B22C}"/>
                </c:ext>
              </c:extLst>
            </c:dLbl>
            <c:dLbl>
              <c:idx val="20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B-AA67-43B9-BCC8-76D22382B22C}"/>
                </c:ext>
              </c:extLst>
            </c:dLbl>
            <c:dLbl>
              <c:idx val="20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C-AA67-43B9-BCC8-76D22382B22C}"/>
                </c:ext>
              </c:extLst>
            </c:dLbl>
            <c:dLbl>
              <c:idx val="20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D-AA67-43B9-BCC8-76D22382B22C}"/>
                </c:ext>
              </c:extLst>
            </c:dLbl>
            <c:dLbl>
              <c:idx val="20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E-AA67-43B9-BCC8-76D22382B22C}"/>
                </c:ext>
              </c:extLst>
            </c:dLbl>
            <c:dLbl>
              <c:idx val="20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F-AA67-43B9-BCC8-76D22382B22C}"/>
                </c:ext>
              </c:extLst>
            </c:dLbl>
            <c:dLbl>
              <c:idx val="20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0-AA67-43B9-BCC8-76D22382B22C}"/>
                </c:ext>
              </c:extLst>
            </c:dLbl>
            <c:dLbl>
              <c:idx val="20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1-AA67-43B9-BCC8-76D22382B22C}"/>
                </c:ext>
              </c:extLst>
            </c:dLbl>
            <c:dLbl>
              <c:idx val="20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2-AA67-43B9-BCC8-76D22382B22C}"/>
                </c:ext>
              </c:extLst>
            </c:dLbl>
            <c:dLbl>
              <c:idx val="20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3-AA67-43B9-BCC8-76D22382B22C}"/>
                </c:ext>
              </c:extLst>
            </c:dLbl>
            <c:dLbl>
              <c:idx val="2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4-AA67-43B9-BCC8-76D22382B22C}"/>
                </c:ext>
              </c:extLst>
            </c:dLbl>
            <c:dLbl>
              <c:idx val="2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5-AA67-43B9-BCC8-76D22382B22C}"/>
                </c:ext>
              </c:extLst>
            </c:dLbl>
            <c:dLbl>
              <c:idx val="2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6-AA67-43B9-BCC8-76D22382B22C}"/>
                </c:ext>
              </c:extLst>
            </c:dLbl>
            <c:dLbl>
              <c:idx val="2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7-AA67-43B9-BCC8-76D22382B22C}"/>
                </c:ext>
              </c:extLst>
            </c:dLbl>
            <c:dLbl>
              <c:idx val="2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8-AA67-43B9-BCC8-76D22382B22C}"/>
                </c:ext>
              </c:extLst>
            </c:dLbl>
            <c:dLbl>
              <c:idx val="2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9-AA67-43B9-BCC8-76D22382B22C}"/>
                </c:ext>
              </c:extLst>
            </c:dLbl>
            <c:dLbl>
              <c:idx val="2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A-AA67-43B9-BCC8-76D22382B22C}"/>
                </c:ext>
              </c:extLst>
            </c:dLbl>
            <c:dLbl>
              <c:idx val="2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B-AA67-43B9-BCC8-76D22382B22C}"/>
                </c:ext>
              </c:extLst>
            </c:dLbl>
            <c:dLbl>
              <c:idx val="2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C-AA67-43B9-BCC8-76D22382B22C}"/>
                </c:ext>
              </c:extLst>
            </c:dLbl>
            <c:dLbl>
              <c:idx val="2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D-AA67-43B9-BCC8-76D22382B22C}"/>
                </c:ext>
              </c:extLst>
            </c:dLbl>
            <c:dLbl>
              <c:idx val="2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E-AA67-43B9-BCC8-76D22382B22C}"/>
                </c:ext>
              </c:extLst>
            </c:dLbl>
            <c:dLbl>
              <c:idx val="2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F-AA67-43B9-BCC8-76D22382B22C}"/>
                </c:ext>
              </c:extLst>
            </c:dLbl>
            <c:dLbl>
              <c:idx val="2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0-AA67-43B9-BCC8-76D22382B22C}"/>
                </c:ext>
              </c:extLst>
            </c:dLbl>
            <c:dLbl>
              <c:idx val="2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1-AA67-43B9-BCC8-76D22382B22C}"/>
                </c:ext>
              </c:extLst>
            </c:dLbl>
            <c:dLbl>
              <c:idx val="2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2-AA67-43B9-BCC8-76D22382B22C}"/>
                </c:ext>
              </c:extLst>
            </c:dLbl>
            <c:dLbl>
              <c:idx val="2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3-AA67-43B9-BCC8-76D22382B22C}"/>
                </c:ext>
              </c:extLst>
            </c:dLbl>
            <c:dLbl>
              <c:idx val="2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4-AA67-43B9-BCC8-76D22382B22C}"/>
                </c:ext>
              </c:extLst>
            </c:dLbl>
            <c:dLbl>
              <c:idx val="2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5-AA67-43B9-BCC8-76D22382B22C}"/>
                </c:ext>
              </c:extLst>
            </c:dLbl>
            <c:dLbl>
              <c:idx val="2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6-AA67-43B9-BCC8-76D22382B22C}"/>
                </c:ext>
              </c:extLst>
            </c:dLbl>
            <c:dLbl>
              <c:idx val="2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7-AA67-43B9-BCC8-76D22382B22C}"/>
                </c:ext>
              </c:extLst>
            </c:dLbl>
            <c:dLbl>
              <c:idx val="2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8-AA67-43B9-BCC8-76D22382B22C}"/>
                </c:ext>
              </c:extLst>
            </c:dLbl>
            <c:dLbl>
              <c:idx val="2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9-AA67-43B9-BCC8-76D22382B22C}"/>
                </c:ext>
              </c:extLst>
            </c:dLbl>
            <c:dLbl>
              <c:idx val="2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A-AA67-43B9-BCC8-76D22382B22C}"/>
                </c:ext>
              </c:extLst>
            </c:dLbl>
            <c:dLbl>
              <c:idx val="2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B-AA67-43B9-BCC8-76D22382B22C}"/>
                </c:ext>
              </c:extLst>
            </c:dLbl>
            <c:dLbl>
              <c:idx val="2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C-AA67-43B9-BCC8-76D22382B22C}"/>
                </c:ext>
              </c:extLst>
            </c:dLbl>
            <c:dLbl>
              <c:idx val="2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D-AA67-43B9-BCC8-76D22382B22C}"/>
                </c:ext>
              </c:extLst>
            </c:dLbl>
            <c:dLbl>
              <c:idx val="2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E-AA67-43B9-BCC8-76D22382B22C}"/>
                </c:ext>
              </c:extLst>
            </c:dLbl>
            <c:dLbl>
              <c:idx val="2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F-AA67-43B9-BCC8-76D22382B22C}"/>
                </c:ext>
              </c:extLst>
            </c:dLbl>
            <c:dLbl>
              <c:idx val="2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0-AA67-43B9-BCC8-76D22382B22C}"/>
                </c:ext>
              </c:extLst>
            </c:dLbl>
            <c:dLbl>
              <c:idx val="2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1-AA67-43B9-BCC8-76D22382B22C}"/>
                </c:ext>
              </c:extLst>
            </c:dLbl>
            <c:dLbl>
              <c:idx val="2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2-AA67-43B9-BCC8-76D22382B22C}"/>
                </c:ext>
              </c:extLst>
            </c:dLbl>
            <c:dLbl>
              <c:idx val="24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3-AA67-43B9-BCC8-76D22382B22C}"/>
                </c:ext>
              </c:extLst>
            </c:dLbl>
            <c:dLbl>
              <c:idx val="24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4-AA67-43B9-BCC8-76D22382B22C}"/>
                </c:ext>
              </c:extLst>
            </c:dLbl>
            <c:dLbl>
              <c:idx val="24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5-AA67-43B9-BCC8-76D22382B22C}"/>
                </c:ext>
              </c:extLst>
            </c:dLbl>
            <c:dLbl>
              <c:idx val="24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6-AA67-43B9-BCC8-76D22382B22C}"/>
                </c:ext>
              </c:extLst>
            </c:dLbl>
            <c:dLbl>
              <c:idx val="24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7-AA67-43B9-BCC8-76D22382B22C}"/>
                </c:ext>
              </c:extLst>
            </c:dLbl>
            <c:dLbl>
              <c:idx val="24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8-AA67-43B9-BCC8-76D22382B22C}"/>
                </c:ext>
              </c:extLst>
            </c:dLbl>
            <c:dLbl>
              <c:idx val="24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9-AA67-43B9-BCC8-76D22382B22C}"/>
                </c:ext>
              </c:extLst>
            </c:dLbl>
            <c:dLbl>
              <c:idx val="24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A-AA67-43B9-BCC8-76D22382B22C}"/>
                </c:ext>
              </c:extLst>
            </c:dLbl>
            <c:dLbl>
              <c:idx val="24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B-AA67-43B9-BCC8-76D22382B22C}"/>
                </c:ext>
              </c:extLst>
            </c:dLbl>
            <c:dLbl>
              <c:idx val="25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C-AA67-43B9-BCC8-76D22382B22C}"/>
                </c:ext>
              </c:extLst>
            </c:dLbl>
            <c:dLbl>
              <c:idx val="25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D-AA67-43B9-BCC8-76D22382B22C}"/>
                </c:ext>
              </c:extLst>
            </c:dLbl>
            <c:dLbl>
              <c:idx val="25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E-AA67-43B9-BCC8-76D22382B22C}"/>
                </c:ext>
              </c:extLst>
            </c:dLbl>
            <c:dLbl>
              <c:idx val="25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F-AA67-43B9-BCC8-76D22382B22C}"/>
                </c:ext>
              </c:extLst>
            </c:dLbl>
            <c:dLbl>
              <c:idx val="25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0-AA67-43B9-BCC8-76D22382B22C}"/>
                </c:ext>
              </c:extLst>
            </c:dLbl>
            <c:dLbl>
              <c:idx val="25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1-AA67-43B9-BCC8-76D22382B22C}"/>
                </c:ext>
              </c:extLst>
            </c:dLbl>
            <c:dLbl>
              <c:idx val="25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2-AA67-43B9-BCC8-76D22382B22C}"/>
                </c:ext>
              </c:extLst>
            </c:dLbl>
            <c:dLbl>
              <c:idx val="25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3-AA67-43B9-BCC8-76D22382B22C}"/>
                </c:ext>
              </c:extLst>
            </c:dLbl>
            <c:dLbl>
              <c:idx val="25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4-AA67-43B9-BCC8-76D22382B22C}"/>
                </c:ext>
              </c:extLst>
            </c:dLbl>
            <c:dLbl>
              <c:idx val="25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5-AA67-43B9-BCC8-76D22382B22C}"/>
                </c:ext>
              </c:extLst>
            </c:dLbl>
            <c:dLbl>
              <c:idx val="26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6-AA67-43B9-BCC8-76D22382B22C}"/>
                </c:ext>
              </c:extLst>
            </c:dLbl>
            <c:dLbl>
              <c:idx val="26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7-AA67-43B9-BCC8-76D22382B22C}"/>
                </c:ext>
              </c:extLst>
            </c:dLbl>
            <c:dLbl>
              <c:idx val="26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8-AA67-43B9-BCC8-76D22382B22C}"/>
                </c:ext>
              </c:extLst>
            </c:dLbl>
            <c:dLbl>
              <c:idx val="26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9-AA67-43B9-BCC8-76D22382B22C}"/>
                </c:ext>
              </c:extLst>
            </c:dLbl>
            <c:dLbl>
              <c:idx val="26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A-AA67-43B9-BCC8-76D22382B22C}"/>
                </c:ext>
              </c:extLst>
            </c:dLbl>
            <c:dLbl>
              <c:idx val="26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B-AA67-43B9-BCC8-76D22382B22C}"/>
                </c:ext>
              </c:extLst>
            </c:dLbl>
            <c:dLbl>
              <c:idx val="26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C-AA67-43B9-BCC8-76D22382B22C}"/>
                </c:ext>
              </c:extLst>
            </c:dLbl>
            <c:spPr>
              <a:noFill/>
              <a:ln>
                <a:noFill/>
              </a:ln>
              <a:effectLst/>
            </c:spPr>
            <c:txPr>
              <a:bodyPr rot="0" spcFirstLastPara="1" vertOverflow="ellipsis" vert="horz" wrap="non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xVal>
            <c:numRef>
              <c:f>'CL7'!$D$35:$D$301</c:f>
              <c:numCache>
                <c:formatCode>General</c:formatCode>
                <c:ptCount val="267"/>
                <c:pt idx="0">
                  <c:v>0</c:v>
                </c:pt>
                <c:pt idx="1">
                  <c:v>0</c:v>
                </c:pt>
                <c:pt idx="2">
                  <c:v>0</c:v>
                </c:pt>
                <c:pt idx="3">
                  <c:v>0</c:v>
                </c:pt>
                <c:pt idx="4">
                  <c:v>0</c:v>
                </c:pt>
                <c:pt idx="5">
                  <c:v>0</c:v>
                </c:pt>
                <c:pt idx="6">
                  <c:v>0</c:v>
                </c:pt>
                <c:pt idx="7">
                  <c:v>0</c:v>
                </c:pt>
                <c:pt idx="8">
                  <c:v>0</c:v>
                </c:pt>
                <c:pt idx="9">
                  <c:v>0</c:v>
                </c:pt>
                <c:pt idx="10">
                  <c:v>0</c:v>
                </c:pt>
              </c:numCache>
            </c:numRef>
          </c:xVal>
          <c:yVal>
            <c:numRef>
              <c:f>'CL7'!$C$35:$C$301</c:f>
              <c:numCache>
                <c:formatCode>General</c:formatCode>
                <c:ptCount val="267"/>
                <c:pt idx="0">
                  <c:v>1</c:v>
                </c:pt>
                <c:pt idx="1">
                  <c:v>2</c:v>
                </c:pt>
                <c:pt idx="2">
                  <c:v>3</c:v>
                </c:pt>
                <c:pt idx="3">
                  <c:v>4</c:v>
                </c:pt>
                <c:pt idx="4">
                  <c:v>5</c:v>
                </c:pt>
                <c:pt idx="5">
                  <c:v>6</c:v>
                </c:pt>
                <c:pt idx="6">
                  <c:v>7</c:v>
                </c:pt>
                <c:pt idx="7">
                  <c:v>8</c:v>
                </c:pt>
                <c:pt idx="8">
                  <c:v>9</c:v>
                </c:pt>
                <c:pt idx="9">
                  <c:v>10</c:v>
                </c:pt>
                <c:pt idx="10">
                  <c:v>11</c:v>
                </c:pt>
              </c:numCache>
            </c:numRef>
          </c:yVal>
          <c:smooth val="0"/>
          <c:extLst>
            <c:ext xmlns:c15="http://schemas.microsoft.com/office/drawing/2012/chart" uri="{02D57815-91ED-43cb-92C2-25804820EDAC}">
              <c15:datalabelsRange>
                <c15:f>'CL7'!$A$35:$A$301</c15:f>
                <c15:dlblRangeCache>
                  <c:ptCount val="267"/>
                  <c:pt idx="0">
                    <c:v>Sudan</c:v>
                  </c:pt>
                  <c:pt idx="1">
                    <c:v>Syrian Arab Republic</c:v>
                  </c:pt>
                  <c:pt idx="2">
                    <c:v>Morocco</c:v>
                  </c:pt>
                  <c:pt idx="3">
                    <c:v>Somalia</c:v>
                  </c:pt>
                  <c:pt idx="4">
                    <c:v>Yemen</c:v>
                  </c:pt>
                  <c:pt idx="5">
                    <c:v>Iraq</c:v>
                  </c:pt>
                  <c:pt idx="6">
                    <c:v>occupied Palestinian territories</c:v>
                  </c:pt>
                  <c:pt idx="7">
                    <c:v>Pakistan</c:v>
                  </c:pt>
                  <c:pt idx="8">
                    <c:v>Iran (Islamic Republic of)</c:v>
                  </c:pt>
                  <c:pt idx="9">
                    <c:v>Afghanistan</c:v>
                  </c:pt>
                  <c:pt idx="10">
                    <c:v>Oman</c:v>
                  </c:pt>
                </c15:dlblRangeCache>
              </c15:datalabelsRange>
            </c:ext>
            <c:ext xmlns:c16="http://schemas.microsoft.com/office/drawing/2014/chart" uri="{C3380CC4-5D6E-409C-BE32-E72D297353CC}">
              <c16:uniqueId val="{0000010D-AA67-43B9-BCC8-76D22382B22C}"/>
            </c:ext>
          </c:extLst>
        </c:ser>
        <c:ser>
          <c:idx val="6"/>
          <c:order val="6"/>
          <c:tx>
            <c:strRef>
              <c:f>'CL7'!$G$34</c:f>
              <c:strCache>
                <c:ptCount val="1"/>
                <c:pt idx="0">
                  <c:v>Midpoint</c:v>
                </c:pt>
              </c:strCache>
            </c:strRef>
          </c:tx>
          <c:spPr>
            <a:ln w="25400" cap="rnd">
              <a:noFill/>
              <a:round/>
            </a:ln>
            <a:effectLst/>
          </c:spPr>
          <c:marker>
            <c:symbol val="circle"/>
            <c:size val="5"/>
            <c:spPr>
              <a:noFill/>
              <a:ln w="9525">
                <a:noFill/>
              </a:ln>
              <a:effectLst/>
            </c:spPr>
          </c:marker>
          <c:errBars>
            <c:errDir val="x"/>
            <c:errBarType val="both"/>
            <c:errValType val="cust"/>
            <c:noEndCap val="1"/>
            <c:plus>
              <c:numRef>
                <c:f>'CL7'!$I$35:$I$301</c:f>
                <c:numCache>
                  <c:formatCode>General</c:formatCode>
                  <c:ptCount val="267"/>
                  <c:pt idx="0">
                    <c:v>2.849999999999997E-2</c:v>
                  </c:pt>
                  <c:pt idx="1">
                    <c:v>10.523199999999999</c:v>
                  </c:pt>
                  <c:pt idx="2">
                    <c:v>9.08385</c:v>
                  </c:pt>
                  <c:pt idx="3">
                    <c:v>9.5991</c:v>
                  </c:pt>
                  <c:pt idx="4">
                    <c:v>16.845733141042878</c:v>
                  </c:pt>
                  <c:pt idx="5">
                    <c:v>15.231400000000001</c:v>
                  </c:pt>
                  <c:pt idx="6">
                    <c:v>10.576050000000002</c:v>
                  </c:pt>
                  <c:pt idx="7">
                    <c:v>14.367100000000001</c:v>
                  </c:pt>
                  <c:pt idx="8">
                    <c:v>15.04679999999999</c:v>
                  </c:pt>
                  <c:pt idx="9">
                    <c:v>1.3673289056922044</c:v>
                  </c:pt>
                  <c:pt idx="10">
                    <c:v>4.4859000000000009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plus>
            <c:minus>
              <c:numRef>
                <c:f>'CL7'!$H$35:$H$301</c:f>
                <c:numCache>
                  <c:formatCode>General</c:formatCode>
                  <c:ptCount val="267"/>
                  <c:pt idx="0">
                    <c:v>2.849999999999997E-2</c:v>
                  </c:pt>
                  <c:pt idx="1">
                    <c:v>10.523200000000001</c:v>
                  </c:pt>
                  <c:pt idx="2">
                    <c:v>9.08385</c:v>
                  </c:pt>
                  <c:pt idx="3">
                    <c:v>9.5991</c:v>
                  </c:pt>
                  <c:pt idx="4">
                    <c:v>16.845733141042874</c:v>
                  </c:pt>
                  <c:pt idx="5">
                    <c:v>15.231399999999997</c:v>
                  </c:pt>
                  <c:pt idx="6">
                    <c:v>10.576049999999995</c:v>
                  </c:pt>
                  <c:pt idx="7">
                    <c:v>14.367100000000001</c:v>
                  </c:pt>
                  <c:pt idx="8">
                    <c:v>15.046800000000005</c:v>
                  </c:pt>
                  <c:pt idx="9">
                    <c:v>1.3673289056921902</c:v>
                  </c:pt>
                  <c:pt idx="10">
                    <c:v>4.4859000000000009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minus>
            <c:spPr>
              <a:noFill/>
              <a:ln w="9525" cap="flat" cmpd="sng" algn="ctr">
                <a:solidFill>
                  <a:srgbClr val="FEDAE8"/>
                </a:solidFill>
                <a:round/>
              </a:ln>
              <a:effectLst/>
            </c:spPr>
          </c:errBars>
          <c:xVal>
            <c:numRef>
              <c:f>'CL7'!$G$35:$G$301</c:f>
              <c:numCache>
                <c:formatCode>0</c:formatCode>
                <c:ptCount val="267"/>
                <c:pt idx="0">
                  <c:v>1.51</c:v>
                </c:pt>
                <c:pt idx="1">
                  <c:v>13.476800000000001</c:v>
                </c:pt>
                <c:pt idx="2">
                  <c:v>12.655250000000001</c:v>
                </c:pt>
                <c:pt idx="3">
                  <c:v>17.019600000000001</c:v>
                </c:pt>
                <c:pt idx="4">
                  <c:v>33.002642310220665</c:v>
                </c:pt>
                <c:pt idx="5">
                  <c:v>35.810299999999998</c:v>
                </c:pt>
                <c:pt idx="6">
                  <c:v>42.254149999999996</c:v>
                </c:pt>
                <c:pt idx="7">
                  <c:v>47.315100000000001</c:v>
                </c:pt>
                <c:pt idx="8">
                  <c:v>73.251100000000008</c:v>
                </c:pt>
                <c:pt idx="9">
                  <c:v>80.48054512936551</c:v>
                </c:pt>
                <c:pt idx="10">
                  <c:v>92.389099999999999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xVal>
          <c:yVal>
            <c:numRef>
              <c:f>'CL7'!$C$35:$C$301</c:f>
              <c:numCache>
                <c:formatCode>General</c:formatCode>
                <c:ptCount val="267"/>
                <c:pt idx="0">
                  <c:v>1</c:v>
                </c:pt>
                <c:pt idx="1">
                  <c:v>2</c:v>
                </c:pt>
                <c:pt idx="2">
                  <c:v>3</c:v>
                </c:pt>
                <c:pt idx="3">
                  <c:v>4</c:v>
                </c:pt>
                <c:pt idx="4">
                  <c:v>5</c:v>
                </c:pt>
                <c:pt idx="5">
                  <c:v>6</c:v>
                </c:pt>
                <c:pt idx="6">
                  <c:v>7</c:v>
                </c:pt>
                <c:pt idx="7">
                  <c:v>8</c:v>
                </c:pt>
                <c:pt idx="8">
                  <c:v>9</c:v>
                </c:pt>
                <c:pt idx="9">
                  <c:v>10</c:v>
                </c:pt>
                <c:pt idx="10">
                  <c:v>11</c:v>
                </c:pt>
              </c:numCache>
            </c:numRef>
          </c:yVal>
          <c:smooth val="0"/>
          <c:extLst>
            <c:ext xmlns:c16="http://schemas.microsoft.com/office/drawing/2014/chart" uri="{C3380CC4-5D6E-409C-BE32-E72D297353CC}">
              <c16:uniqueId val="{0000010E-AA67-43B9-BCC8-76D22382B22C}"/>
            </c:ext>
          </c:extLst>
        </c:ser>
        <c:dLbls>
          <c:showLegendKey val="0"/>
          <c:showVal val="0"/>
          <c:showCatName val="0"/>
          <c:showSerName val="0"/>
          <c:showPercent val="0"/>
          <c:showBubbleSize val="0"/>
        </c:dLbls>
        <c:axId val="552901071"/>
        <c:axId val="580136415"/>
        <c:extLst>
          <c:ext xmlns:c15="http://schemas.microsoft.com/office/drawing/2012/chart" uri="{02D57815-91ED-43cb-92C2-25804820EDAC}">
            <c15:filteredScatterSeries>
              <c15:ser>
                <c:idx val="1"/>
                <c:order val="1"/>
                <c:tx>
                  <c:strRef>
                    <c:extLst>
                      <c:ext uri="{02D57815-91ED-43cb-92C2-25804820EDAC}">
                        <c15:formulaRef>
                          <c15:sqref>'CL7'!$J$34</c15:sqref>
                        </c15:formulaRef>
                      </c:ext>
                    </c:extLst>
                    <c:strCache>
                      <c:ptCount val="1"/>
                    </c:strCache>
                  </c:strRef>
                </c:tx>
                <c:spPr>
                  <a:ln w="25400" cap="rnd">
                    <a:noFill/>
                    <a:round/>
                  </a:ln>
                  <a:effectLst/>
                </c:spPr>
                <c:marker>
                  <c:symbol val="circle"/>
                  <c:size val="8"/>
                  <c:spPr>
                    <a:solidFill>
                      <a:srgbClr val="CC99FF"/>
                    </a:solidFill>
                    <a:ln w="9525">
                      <a:noFill/>
                    </a:ln>
                    <a:effectLst/>
                  </c:spPr>
                </c:marker>
                <c:xVal>
                  <c:numRef>
                    <c:extLst>
                      <c:ext uri="{02D57815-91ED-43cb-92C2-25804820EDAC}">
                        <c15:formulaRef>
                          <c15:sqref>'CL7'!$J$35:$J$301</c15:sqref>
                        </c15:formulaRef>
                      </c:ext>
                    </c:extLst>
                    <c:numCache>
                      <c:formatCode>General</c:formatCode>
                      <c:ptCount val="267"/>
                    </c:numCache>
                  </c:numRef>
                </c:xVal>
                <c:yVal>
                  <c:numRef>
                    <c:extLst>
                      <c:ext uri="{02D57815-91ED-43cb-92C2-25804820EDAC}">
                        <c15:formulaRef>
                          <c15:sqref>'CL7'!$C$35:$C$301</c15:sqref>
                        </c15:formulaRef>
                      </c:ext>
                    </c:extLst>
                    <c:numCache>
                      <c:formatCode>General</c:formatCode>
                      <c:ptCount val="267"/>
                      <c:pt idx="0">
                        <c:v>1</c:v>
                      </c:pt>
                      <c:pt idx="1">
                        <c:v>2</c:v>
                      </c:pt>
                      <c:pt idx="2">
                        <c:v>3</c:v>
                      </c:pt>
                      <c:pt idx="3">
                        <c:v>4</c:v>
                      </c:pt>
                      <c:pt idx="4">
                        <c:v>5</c:v>
                      </c:pt>
                      <c:pt idx="5">
                        <c:v>6</c:v>
                      </c:pt>
                      <c:pt idx="6">
                        <c:v>7</c:v>
                      </c:pt>
                      <c:pt idx="7">
                        <c:v>8</c:v>
                      </c:pt>
                      <c:pt idx="8">
                        <c:v>9</c:v>
                      </c:pt>
                      <c:pt idx="9">
                        <c:v>10</c:v>
                      </c:pt>
                      <c:pt idx="10">
                        <c:v>11</c:v>
                      </c:pt>
                    </c:numCache>
                  </c:numRef>
                </c:yVal>
                <c:smooth val="0"/>
                <c:extLst>
                  <c:ext xmlns:c16="http://schemas.microsoft.com/office/drawing/2014/chart" uri="{C3380CC4-5D6E-409C-BE32-E72D297353CC}">
                    <c16:uniqueId val="{0000010F-AA67-43B9-BCC8-76D22382B22C}"/>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'CL7'!$K$34</c15:sqref>
                        </c15:formulaRef>
                      </c:ext>
                    </c:extLst>
                    <c:strCache>
                      <c:ptCount val="1"/>
                    </c:strCache>
                  </c:strRef>
                </c:tx>
                <c:spPr>
                  <a:ln w="25400" cap="rnd">
                    <a:noFill/>
                    <a:round/>
                  </a:ln>
                  <a:effectLst/>
                </c:spPr>
                <c:marker>
                  <c:symbol val="circle"/>
                  <c:size val="8"/>
                  <c:spPr>
                    <a:solidFill>
                      <a:schemeClr val="accent5">
                        <a:lumMod val="60000"/>
                        <a:lumOff val="40000"/>
                      </a:schemeClr>
                    </a:solidFill>
                    <a:ln w="9525">
                      <a:noFill/>
                    </a:ln>
                    <a:effectLst/>
                  </c:spPr>
                </c:marker>
                <c:xVal>
                  <c:numRef>
                    <c:extLst xmlns:c15="http://schemas.microsoft.com/office/drawing/2012/chart">
                      <c:ext xmlns:c15="http://schemas.microsoft.com/office/drawing/2012/chart" uri="{02D57815-91ED-43cb-92C2-25804820EDAC}">
                        <c15:formulaRef>
                          <c15:sqref>#REF!</c15:sqref>
                        </c15:formulaRef>
                      </c:ext>
                    </c:extLst>
                  </c:numRef>
                </c:xVal>
                <c:yVal>
                  <c:numRef>
                    <c:extLst xmlns:c15="http://schemas.microsoft.com/office/drawing/2012/chart">
                      <c:ext xmlns:c15="http://schemas.microsoft.com/office/drawing/2012/chart" uri="{02D57815-91ED-43cb-92C2-25804820EDAC}">
                        <c15:formulaRef>
                          <c15:sqref>'CL7'!$C$35:$C$301</c15:sqref>
                        </c15:formulaRef>
                      </c:ext>
                    </c:extLst>
                    <c:numCache>
                      <c:formatCode>General</c:formatCode>
                      <c:ptCount val="267"/>
                      <c:pt idx="0">
                        <c:v>1</c:v>
                      </c:pt>
                      <c:pt idx="1">
                        <c:v>2</c:v>
                      </c:pt>
                      <c:pt idx="2">
                        <c:v>3</c:v>
                      </c:pt>
                      <c:pt idx="3">
                        <c:v>4</c:v>
                      </c:pt>
                      <c:pt idx="4">
                        <c:v>5</c:v>
                      </c:pt>
                      <c:pt idx="5">
                        <c:v>6</c:v>
                      </c:pt>
                      <c:pt idx="6">
                        <c:v>7</c:v>
                      </c:pt>
                      <c:pt idx="7">
                        <c:v>8</c:v>
                      </c:pt>
                      <c:pt idx="8">
                        <c:v>9</c:v>
                      </c:pt>
                      <c:pt idx="9">
                        <c:v>10</c:v>
                      </c:pt>
                      <c:pt idx="10">
                        <c:v>11</c:v>
                      </c:pt>
                    </c:numCache>
                  </c:numRef>
                </c:yVal>
                <c:smooth val="0"/>
                <c:extLst xmlns:c15="http://schemas.microsoft.com/office/drawing/2012/chart">
                  <c:ext xmlns:c16="http://schemas.microsoft.com/office/drawing/2014/chart" uri="{C3380CC4-5D6E-409C-BE32-E72D297353CC}">
                    <c16:uniqueId val="{00000110-AA67-43B9-BCC8-76D22382B22C}"/>
                  </c:ext>
                </c:extLst>
              </c15:ser>
            </c15:filteredScatterSeries>
            <c15:filteredScatterSeries>
              <c15:ser>
                <c:idx val="3"/>
                <c:order val="3"/>
                <c:tx>
                  <c:strRef>
                    <c:extLst xmlns:c15="http://schemas.microsoft.com/office/drawing/2012/chart">
                      <c:ext xmlns:c15="http://schemas.microsoft.com/office/drawing/2012/chart" uri="{02D57815-91ED-43cb-92C2-25804820EDAC}">
                        <c15:formulaRef>
                          <c15:sqref>'CL7'!$L$34</c15:sqref>
                        </c15:formulaRef>
                      </c:ext>
                    </c:extLst>
                    <c:strCache>
                      <c:ptCount val="1"/>
                    </c:strCache>
                  </c:strRef>
                </c:tx>
                <c:spPr>
                  <a:ln w="25400" cap="rnd">
                    <a:noFill/>
                    <a:round/>
                  </a:ln>
                  <a:effectLst/>
                </c:spPr>
                <c:marker>
                  <c:symbol val="circle"/>
                  <c:size val="8"/>
                  <c:spPr>
                    <a:solidFill>
                      <a:schemeClr val="accent5">
                        <a:lumMod val="75000"/>
                      </a:schemeClr>
                    </a:solidFill>
                    <a:ln w="9525">
                      <a:noFill/>
                    </a:ln>
                    <a:effectLst/>
                  </c:spPr>
                </c:marker>
                <c:xVal>
                  <c:numRef>
                    <c:extLst xmlns:c15="http://schemas.microsoft.com/office/drawing/2012/chart">
                      <c:ext xmlns:c15="http://schemas.microsoft.com/office/drawing/2012/chart" uri="{02D57815-91ED-43cb-92C2-25804820EDAC}">
                        <c15:formulaRef>
                          <c15:sqref>#REF!</c15:sqref>
                        </c15:formulaRef>
                      </c:ext>
                    </c:extLst>
                  </c:numRef>
                </c:xVal>
                <c:yVal>
                  <c:numRef>
                    <c:extLst xmlns:c15="http://schemas.microsoft.com/office/drawing/2012/chart">
                      <c:ext xmlns:c15="http://schemas.microsoft.com/office/drawing/2012/chart" uri="{02D57815-91ED-43cb-92C2-25804820EDAC}">
                        <c15:formulaRef>
                          <c15:sqref>'CL7'!$C$35:$C$301</c15:sqref>
                        </c15:formulaRef>
                      </c:ext>
                    </c:extLst>
                    <c:numCache>
                      <c:formatCode>General</c:formatCode>
                      <c:ptCount val="267"/>
                      <c:pt idx="0">
                        <c:v>1</c:v>
                      </c:pt>
                      <c:pt idx="1">
                        <c:v>2</c:v>
                      </c:pt>
                      <c:pt idx="2">
                        <c:v>3</c:v>
                      </c:pt>
                      <c:pt idx="3">
                        <c:v>4</c:v>
                      </c:pt>
                      <c:pt idx="4">
                        <c:v>5</c:v>
                      </c:pt>
                      <c:pt idx="5">
                        <c:v>6</c:v>
                      </c:pt>
                      <c:pt idx="6">
                        <c:v>7</c:v>
                      </c:pt>
                      <c:pt idx="7">
                        <c:v>8</c:v>
                      </c:pt>
                      <c:pt idx="8">
                        <c:v>9</c:v>
                      </c:pt>
                      <c:pt idx="9">
                        <c:v>10</c:v>
                      </c:pt>
                      <c:pt idx="10">
                        <c:v>11</c:v>
                      </c:pt>
                    </c:numCache>
                  </c:numRef>
                </c:yVal>
                <c:smooth val="0"/>
                <c:extLst xmlns:c15="http://schemas.microsoft.com/office/drawing/2012/chart">
                  <c:ext xmlns:c16="http://schemas.microsoft.com/office/drawing/2014/chart" uri="{C3380CC4-5D6E-409C-BE32-E72D297353CC}">
                    <c16:uniqueId val="{00000111-AA67-43B9-BCC8-76D22382B22C}"/>
                  </c:ext>
                </c:extLst>
              </c15:ser>
            </c15:filteredScatterSeries>
          </c:ext>
        </c:extLst>
      </c:scatterChart>
      <c:valAx>
        <c:axId val="552901071"/>
        <c:scaling>
          <c:orientation val="minMax"/>
          <c:max val="1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Use</a:t>
                </a:r>
                <a:r>
                  <a:rPr lang="en-US" baseline="0"/>
                  <a:t> of b</a:t>
                </a:r>
                <a:r>
                  <a:rPr lang="en-US"/>
                  <a:t>asic</a:t>
                </a:r>
                <a:r>
                  <a:rPr lang="en-US" baseline="0"/>
                  <a:t> waste (%)</a:t>
                </a:r>
                <a:endParaRPr lang="en-US"/>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0136415"/>
        <c:crosses val="autoZero"/>
        <c:crossBetween val="midCat"/>
      </c:valAx>
      <c:valAx>
        <c:axId val="580136415"/>
        <c:scaling>
          <c:orientation val="minMax"/>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901071"/>
        <c:crosses val="autoZero"/>
        <c:crossBetween val="midCat"/>
        <c:majorUnit val="1"/>
      </c:valAx>
      <c:spPr>
        <a:noFill/>
        <a:ln>
          <a:noFill/>
        </a:ln>
        <a:effectLst/>
      </c:spPr>
    </c:plotArea>
    <c:legend>
      <c:legendPos val="b"/>
      <c:legendEntry>
        <c:idx val="2"/>
        <c:delete val="1"/>
      </c:legendEntry>
      <c:legendEntry>
        <c:idx val="3"/>
        <c:delete val="1"/>
      </c:legendEntry>
      <c:layout>
        <c:manualLayout>
          <c:xMode val="edge"/>
          <c:yMode val="edge"/>
          <c:x val="0.14583033352887387"/>
          <c:y val="0.93479630886888321"/>
          <c:w val="0.81629001769259812"/>
          <c:h val="4.973771779469833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1709577000549353"/>
          <c:y val="2.9569838252976998E-2"/>
          <c:w val="0.54557864859915761"/>
          <c:h val="0.80937956846051962"/>
        </c:manualLayout>
      </c:layout>
      <c:scatterChart>
        <c:scatterStyle val="lineMarker"/>
        <c:varyColors val="0"/>
        <c:ser>
          <c:idx val="0"/>
          <c:order val="0"/>
          <c:tx>
            <c:strRef>
              <c:f>'CL7'!$Q$34</c:f>
              <c:strCache>
                <c:ptCount val="1"/>
                <c:pt idx="0">
                  <c:v>Basic cleaning (rural)</c:v>
                </c:pt>
              </c:strCache>
            </c:strRef>
          </c:tx>
          <c:spPr>
            <a:ln w="25400" cap="rnd">
              <a:noFill/>
              <a:round/>
            </a:ln>
            <a:effectLst/>
          </c:spPr>
          <c:marker>
            <c:symbol val="circle"/>
            <c:size val="8"/>
            <c:spPr>
              <a:solidFill>
                <a:srgbClr val="FEDAE8"/>
              </a:solidFill>
              <a:ln w="9525">
                <a:noFill/>
              </a:ln>
              <a:effectLst/>
            </c:spPr>
          </c:marker>
          <c:xVal>
            <c:numRef>
              <c:f>'CL7'!$Q$35:$Q$301</c:f>
              <c:numCache>
                <c:formatCode>0</c:formatCode>
                <c:ptCount val="267"/>
                <c:pt idx="0">
                  <c:v>0.47170000000000001</c:v>
                </c:pt>
                <c:pt idx="1">
                  <c:v>2.9535999999999998</c:v>
                </c:pt>
                <c:pt idx="2">
                  <c:v>3.3727</c:v>
                </c:pt>
                <c:pt idx="3">
                  <c:v>7.8430999999999997</c:v>
                </c:pt>
                <c:pt idx="4">
                  <c:v>11.0969</c:v>
                </c:pt>
                <c:pt idx="5">
                  <c:v>24.881900000000002</c:v>
                </c:pt>
                <c:pt idx="6">
                  <c:v>53.864199999999997</c:v>
                </c:pt>
              </c:numCache>
            </c:numRef>
          </c:xVal>
          <c:yVal>
            <c:numRef>
              <c:f>'CL7'!$O$35:$O$301</c:f>
              <c:numCache>
                <c:formatCode>General</c:formatCode>
                <c:ptCount val="267"/>
                <c:pt idx="0">
                  <c:v>1</c:v>
                </c:pt>
                <c:pt idx="1">
                  <c:v>2</c:v>
                </c:pt>
                <c:pt idx="2">
                  <c:v>3</c:v>
                </c:pt>
                <c:pt idx="3">
                  <c:v>4</c:v>
                </c:pt>
                <c:pt idx="4">
                  <c:v>5</c:v>
                </c:pt>
                <c:pt idx="5">
                  <c:v>6</c:v>
                </c:pt>
                <c:pt idx="6">
                  <c:v>7</c:v>
                </c:pt>
              </c:numCache>
            </c:numRef>
          </c:yVal>
          <c:smooth val="0"/>
          <c:extLst>
            <c:ext xmlns:c16="http://schemas.microsoft.com/office/drawing/2014/chart" uri="{C3380CC4-5D6E-409C-BE32-E72D297353CC}">
              <c16:uniqueId val="{00000000-FFC1-4625-9688-04D4B353B27C}"/>
            </c:ext>
          </c:extLst>
        </c:ser>
        <c:ser>
          <c:idx val="4"/>
          <c:order val="4"/>
          <c:tx>
            <c:strRef>
              <c:f>'CL7'!$R$34</c:f>
              <c:strCache>
                <c:ptCount val="1"/>
                <c:pt idx="0">
                  <c:v>Basic cleaning (urban)</c:v>
                </c:pt>
              </c:strCache>
            </c:strRef>
          </c:tx>
          <c:spPr>
            <a:ln w="25400" cap="rnd">
              <a:noFill/>
              <a:round/>
            </a:ln>
            <a:effectLst/>
          </c:spPr>
          <c:marker>
            <c:symbol val="circle"/>
            <c:size val="8"/>
            <c:spPr>
              <a:solidFill>
                <a:srgbClr val="EF5BA1"/>
              </a:solidFill>
              <a:ln w="9525">
                <a:noFill/>
              </a:ln>
              <a:effectLst/>
            </c:spPr>
          </c:marker>
          <c:xVal>
            <c:numRef>
              <c:f>'CL7'!$R$35:$R$301</c:f>
              <c:numCache>
                <c:formatCode>0</c:formatCode>
                <c:ptCount val="267"/>
                <c:pt idx="0">
                  <c:v>3.2519999999999998</c:v>
                </c:pt>
                <c:pt idx="1">
                  <c:v>24</c:v>
                </c:pt>
                <c:pt idx="2">
                  <c:v>15.7989</c:v>
                </c:pt>
                <c:pt idx="3">
                  <c:v>17.1004</c:v>
                </c:pt>
                <c:pt idx="4">
                  <c:v>26.459099999999999</c:v>
                </c:pt>
                <c:pt idx="5">
                  <c:v>26.8371</c:v>
                </c:pt>
                <c:pt idx="6">
                  <c:v>73.015900000000002</c:v>
                </c:pt>
              </c:numCache>
            </c:numRef>
          </c:xVal>
          <c:yVal>
            <c:numRef>
              <c:f>'CL7'!$O$35:$O$301</c:f>
              <c:numCache>
                <c:formatCode>General</c:formatCode>
                <c:ptCount val="267"/>
                <c:pt idx="0">
                  <c:v>1</c:v>
                </c:pt>
                <c:pt idx="1">
                  <c:v>2</c:v>
                </c:pt>
                <c:pt idx="2">
                  <c:v>3</c:v>
                </c:pt>
                <c:pt idx="3">
                  <c:v>4</c:v>
                </c:pt>
                <c:pt idx="4">
                  <c:v>5</c:v>
                </c:pt>
                <c:pt idx="5">
                  <c:v>6</c:v>
                </c:pt>
                <c:pt idx="6">
                  <c:v>7</c:v>
                </c:pt>
              </c:numCache>
            </c:numRef>
          </c:yVal>
          <c:smooth val="0"/>
          <c:extLst>
            <c:ext xmlns:c16="http://schemas.microsoft.com/office/drawing/2014/chart" uri="{C3380CC4-5D6E-409C-BE32-E72D297353CC}">
              <c16:uniqueId val="{00000001-FFC1-4625-9688-04D4B353B27C}"/>
            </c:ext>
          </c:extLst>
        </c:ser>
        <c:ser>
          <c:idx val="5"/>
          <c:order val="5"/>
          <c:tx>
            <c:strRef>
              <c:f>'CL7'!$P$34</c:f>
              <c:strCache>
                <c:ptCount val="1"/>
                <c:pt idx="0">
                  <c:v>name_loc</c:v>
                </c:pt>
              </c:strCache>
            </c:strRef>
          </c:tx>
          <c:spPr>
            <a:ln w="25400" cap="rnd">
              <a:noFill/>
              <a:round/>
            </a:ln>
            <a:effectLst/>
          </c:spPr>
          <c:marker>
            <c:symbol val="circle"/>
            <c:size val="8"/>
            <c:spPr>
              <a:noFill/>
              <a:ln w="9525">
                <a:noFill/>
              </a:ln>
              <a:effectLst/>
            </c:spPr>
          </c:marker>
          <c:dLbls>
            <c:dLbl>
              <c:idx val="0"/>
              <c:tx>
                <c:rich>
                  <a:bodyPr/>
                  <a:lstStyle/>
                  <a:p>
                    <a:fld id="{6294A671-1950-486B-9605-81C20B92C581}"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FFC1-4625-9688-04D4B353B27C}"/>
                </c:ext>
              </c:extLst>
            </c:dLbl>
            <c:dLbl>
              <c:idx val="1"/>
              <c:tx>
                <c:rich>
                  <a:bodyPr/>
                  <a:lstStyle/>
                  <a:p>
                    <a:fld id="{7F7E618D-0BA0-4B55-8D7F-8B5886E31870}"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FFC1-4625-9688-04D4B353B27C}"/>
                </c:ext>
              </c:extLst>
            </c:dLbl>
            <c:dLbl>
              <c:idx val="2"/>
              <c:tx>
                <c:rich>
                  <a:bodyPr/>
                  <a:lstStyle/>
                  <a:p>
                    <a:fld id="{1ED1C0F0-C237-4CBB-9264-DA7F4D300BCA}"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FFC1-4625-9688-04D4B353B27C}"/>
                </c:ext>
              </c:extLst>
            </c:dLbl>
            <c:dLbl>
              <c:idx val="3"/>
              <c:tx>
                <c:rich>
                  <a:bodyPr/>
                  <a:lstStyle/>
                  <a:p>
                    <a:fld id="{6FD07C6F-A4EC-435C-9447-ADCD2CF0ABF2}"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FFC1-4625-9688-04D4B353B27C}"/>
                </c:ext>
              </c:extLst>
            </c:dLbl>
            <c:dLbl>
              <c:idx val="4"/>
              <c:tx>
                <c:rich>
                  <a:bodyPr/>
                  <a:lstStyle/>
                  <a:p>
                    <a:fld id="{6FC97F5C-EABE-4C72-AF66-27F3FE9F43B3}"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FFC1-4625-9688-04D4B353B27C}"/>
                </c:ext>
              </c:extLst>
            </c:dLbl>
            <c:dLbl>
              <c:idx val="5"/>
              <c:tx>
                <c:rich>
                  <a:bodyPr/>
                  <a:lstStyle/>
                  <a:p>
                    <a:fld id="{5F6D1FDA-22A5-4949-B4CD-4B361D491EFC}"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FFC1-4625-9688-04D4B353B27C}"/>
                </c:ext>
              </c:extLst>
            </c:dLbl>
            <c:dLbl>
              <c:idx val="6"/>
              <c:tx>
                <c:rich>
                  <a:bodyPr/>
                  <a:lstStyle/>
                  <a:p>
                    <a:fld id="{77DF5AAF-FC7A-409D-BB59-FBD8540654D8}"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FFC1-4625-9688-04D4B353B27C}"/>
                </c:ext>
              </c:extLst>
            </c:dLbl>
            <c:dLbl>
              <c:idx val="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FC1-4625-9688-04D4B353B27C}"/>
                </c:ext>
              </c:extLst>
            </c:dLbl>
            <c:dLbl>
              <c:idx val="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FC1-4625-9688-04D4B353B27C}"/>
                </c:ext>
              </c:extLst>
            </c:dLbl>
            <c:dLbl>
              <c:idx val="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FC1-4625-9688-04D4B353B27C}"/>
                </c:ext>
              </c:extLst>
            </c:dLbl>
            <c:dLbl>
              <c:idx val="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FC1-4625-9688-04D4B353B27C}"/>
                </c:ext>
              </c:extLst>
            </c:dLbl>
            <c:dLbl>
              <c:idx val="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FC1-4625-9688-04D4B353B27C}"/>
                </c:ext>
              </c:extLst>
            </c:dLbl>
            <c:dLbl>
              <c:idx val="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FC1-4625-9688-04D4B353B27C}"/>
                </c:ext>
              </c:extLst>
            </c:dLbl>
            <c:dLbl>
              <c:idx val="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FC1-4625-9688-04D4B353B27C}"/>
                </c:ext>
              </c:extLst>
            </c:dLbl>
            <c:dLbl>
              <c:idx val="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FC1-4625-9688-04D4B353B27C}"/>
                </c:ext>
              </c:extLst>
            </c:dLbl>
            <c:dLbl>
              <c:idx val="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FC1-4625-9688-04D4B353B27C}"/>
                </c:ext>
              </c:extLst>
            </c:dLbl>
            <c:dLbl>
              <c:idx val="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FC1-4625-9688-04D4B353B27C}"/>
                </c:ext>
              </c:extLst>
            </c:dLbl>
            <c:dLbl>
              <c:idx val="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FC1-4625-9688-04D4B353B27C}"/>
                </c:ext>
              </c:extLst>
            </c:dLbl>
            <c:dLbl>
              <c:idx val="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FC1-4625-9688-04D4B353B27C}"/>
                </c:ext>
              </c:extLst>
            </c:dLbl>
            <c:dLbl>
              <c:idx val="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FC1-4625-9688-04D4B353B27C}"/>
                </c:ext>
              </c:extLst>
            </c:dLbl>
            <c:dLbl>
              <c:idx val="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FC1-4625-9688-04D4B353B27C}"/>
                </c:ext>
              </c:extLst>
            </c:dLbl>
            <c:dLbl>
              <c:idx val="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FC1-4625-9688-04D4B353B27C}"/>
                </c:ext>
              </c:extLst>
            </c:dLbl>
            <c:dLbl>
              <c:idx val="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FC1-4625-9688-04D4B353B27C}"/>
                </c:ext>
              </c:extLst>
            </c:dLbl>
            <c:dLbl>
              <c:idx val="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FC1-4625-9688-04D4B353B27C}"/>
                </c:ext>
              </c:extLst>
            </c:dLbl>
            <c:dLbl>
              <c:idx val="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FC1-4625-9688-04D4B353B27C}"/>
                </c:ext>
              </c:extLst>
            </c:dLbl>
            <c:dLbl>
              <c:idx val="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FC1-4625-9688-04D4B353B27C}"/>
                </c:ext>
              </c:extLst>
            </c:dLbl>
            <c:dLbl>
              <c:idx val="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FC1-4625-9688-04D4B353B27C}"/>
                </c:ext>
              </c:extLst>
            </c:dLbl>
            <c:dLbl>
              <c:idx val="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FC1-4625-9688-04D4B353B27C}"/>
                </c:ext>
              </c:extLst>
            </c:dLbl>
            <c:dLbl>
              <c:idx val="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FFC1-4625-9688-04D4B353B27C}"/>
                </c:ext>
              </c:extLst>
            </c:dLbl>
            <c:dLbl>
              <c:idx val="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FFC1-4625-9688-04D4B353B27C}"/>
                </c:ext>
              </c:extLst>
            </c:dLbl>
            <c:dLbl>
              <c:idx val="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FFC1-4625-9688-04D4B353B27C}"/>
                </c:ext>
              </c:extLst>
            </c:dLbl>
            <c:dLbl>
              <c:idx val="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FFC1-4625-9688-04D4B353B27C}"/>
                </c:ext>
              </c:extLst>
            </c:dLbl>
            <c:dLbl>
              <c:idx val="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FFC1-4625-9688-04D4B353B27C}"/>
                </c:ext>
              </c:extLst>
            </c:dLbl>
            <c:dLbl>
              <c:idx val="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FFC1-4625-9688-04D4B353B27C}"/>
                </c:ext>
              </c:extLst>
            </c:dLbl>
            <c:dLbl>
              <c:idx val="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FFC1-4625-9688-04D4B353B27C}"/>
                </c:ext>
              </c:extLst>
            </c:dLbl>
            <c:dLbl>
              <c:idx val="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FFC1-4625-9688-04D4B353B27C}"/>
                </c:ext>
              </c:extLst>
            </c:dLbl>
            <c:dLbl>
              <c:idx val="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FFC1-4625-9688-04D4B353B27C}"/>
                </c:ext>
              </c:extLst>
            </c:dLbl>
            <c:dLbl>
              <c:idx val="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FFC1-4625-9688-04D4B353B27C}"/>
                </c:ext>
              </c:extLst>
            </c:dLbl>
            <c:dLbl>
              <c:idx val="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FFC1-4625-9688-04D4B353B27C}"/>
                </c:ext>
              </c:extLst>
            </c:dLbl>
            <c:dLbl>
              <c:idx val="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FFC1-4625-9688-04D4B353B27C}"/>
                </c:ext>
              </c:extLst>
            </c:dLbl>
            <c:dLbl>
              <c:idx val="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FFC1-4625-9688-04D4B353B27C}"/>
                </c:ext>
              </c:extLst>
            </c:dLbl>
            <c:spPr>
              <a:noFill/>
              <a:ln>
                <a:noFill/>
              </a:ln>
              <a:effectLst/>
            </c:spPr>
            <c:txPr>
              <a:bodyPr rot="0" spcFirstLastPara="1" vertOverflow="ellipsis" vert="horz" wrap="non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xVal>
            <c:numRef>
              <c:f>'CL7'!$P$35:$P$75</c:f>
              <c:numCache>
                <c:formatCode>General</c:formatCode>
                <c:ptCount val="41"/>
                <c:pt idx="0">
                  <c:v>0</c:v>
                </c:pt>
                <c:pt idx="1">
                  <c:v>0</c:v>
                </c:pt>
                <c:pt idx="2">
                  <c:v>0</c:v>
                </c:pt>
                <c:pt idx="3">
                  <c:v>0</c:v>
                </c:pt>
                <c:pt idx="4">
                  <c:v>0</c:v>
                </c:pt>
                <c:pt idx="5">
                  <c:v>0</c:v>
                </c:pt>
                <c:pt idx="6">
                  <c:v>0</c:v>
                </c:pt>
              </c:numCache>
            </c:numRef>
          </c:xVal>
          <c:yVal>
            <c:numRef>
              <c:f>'CL7'!$O$35:$O$75</c:f>
              <c:numCache>
                <c:formatCode>General</c:formatCode>
                <c:ptCount val="41"/>
                <c:pt idx="0">
                  <c:v>1</c:v>
                </c:pt>
                <c:pt idx="1">
                  <c:v>2</c:v>
                </c:pt>
                <c:pt idx="2">
                  <c:v>3</c:v>
                </c:pt>
                <c:pt idx="3">
                  <c:v>4</c:v>
                </c:pt>
                <c:pt idx="4">
                  <c:v>5</c:v>
                </c:pt>
                <c:pt idx="5">
                  <c:v>6</c:v>
                </c:pt>
                <c:pt idx="6">
                  <c:v>7</c:v>
                </c:pt>
              </c:numCache>
            </c:numRef>
          </c:yVal>
          <c:smooth val="0"/>
          <c:extLst>
            <c:ext xmlns:c15="http://schemas.microsoft.com/office/drawing/2012/chart" uri="{02D57815-91ED-43cb-92C2-25804820EDAC}">
              <c15:datalabelsRange>
                <c15:f>'CL7'!$M$35:$M$75</c15:f>
                <c15:dlblRangeCache>
                  <c:ptCount val="41"/>
                  <c:pt idx="0">
                    <c:v>Sudan</c:v>
                  </c:pt>
                  <c:pt idx="1">
                    <c:v>Syrian Arab Republic</c:v>
                  </c:pt>
                  <c:pt idx="2">
                    <c:v>Morocco</c:v>
                  </c:pt>
                  <c:pt idx="3">
                    <c:v>Somalia</c:v>
                  </c:pt>
                  <c:pt idx="4">
                    <c:v>Iraq</c:v>
                  </c:pt>
                  <c:pt idx="5">
                    <c:v>Tunisia</c:v>
                  </c:pt>
                  <c:pt idx="6">
                    <c:v>Iran (Islamic Republic of)</c:v>
                  </c:pt>
                </c15:dlblRangeCache>
              </c15:datalabelsRange>
            </c:ext>
            <c:ext xmlns:c16="http://schemas.microsoft.com/office/drawing/2014/chart" uri="{C3380CC4-5D6E-409C-BE32-E72D297353CC}">
              <c16:uniqueId val="{0000002B-FFC1-4625-9688-04D4B353B27C}"/>
            </c:ext>
          </c:extLst>
        </c:ser>
        <c:ser>
          <c:idx val="6"/>
          <c:order val="6"/>
          <c:tx>
            <c:strRef>
              <c:f>'CL7'!$S$34</c:f>
              <c:strCache>
                <c:ptCount val="1"/>
                <c:pt idx="0">
                  <c:v>Midpoint</c:v>
                </c:pt>
              </c:strCache>
            </c:strRef>
          </c:tx>
          <c:spPr>
            <a:ln w="25400" cap="rnd">
              <a:noFill/>
              <a:round/>
            </a:ln>
            <a:effectLst/>
          </c:spPr>
          <c:marker>
            <c:symbol val="circle"/>
            <c:size val="8"/>
            <c:spPr>
              <a:noFill/>
              <a:ln w="9525">
                <a:noFill/>
              </a:ln>
              <a:effectLst/>
            </c:spPr>
          </c:marker>
          <c:errBars>
            <c:errDir val="x"/>
            <c:errBarType val="both"/>
            <c:errValType val="cust"/>
            <c:noEndCap val="1"/>
            <c:plus>
              <c:numRef>
                <c:f>'CL7'!$U$35:$U$301</c:f>
                <c:numCache>
                  <c:formatCode>General</c:formatCode>
                  <c:ptCount val="267"/>
                  <c:pt idx="0">
                    <c:v>1.3901499999999998</c:v>
                  </c:pt>
                  <c:pt idx="1">
                    <c:v>10.523199999999999</c:v>
                  </c:pt>
                  <c:pt idx="2">
                    <c:v>6.2131000000000007</c:v>
                  </c:pt>
                  <c:pt idx="3">
                    <c:v>4.6286500000000004</c:v>
                  </c:pt>
                  <c:pt idx="4">
                    <c:v>7.6811000000000007</c:v>
                  </c:pt>
                  <c:pt idx="5">
                    <c:v>0.97759999999999891</c:v>
                  </c:pt>
                  <c:pt idx="6">
                    <c:v>9.5758500000000026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plus>
            <c:minus>
              <c:numRef>
                <c:f>'CL7'!$T$35:$T$301</c:f>
                <c:numCache>
                  <c:formatCode>General</c:formatCode>
                  <c:ptCount val="267"/>
                  <c:pt idx="0">
                    <c:v>1.39015</c:v>
                  </c:pt>
                  <c:pt idx="1">
                    <c:v>10.523200000000001</c:v>
                  </c:pt>
                  <c:pt idx="2">
                    <c:v>6.213099999999999</c:v>
                  </c:pt>
                  <c:pt idx="3">
                    <c:v>4.6286500000000004</c:v>
                  </c:pt>
                  <c:pt idx="4">
                    <c:v>7.6810999999999989</c:v>
                  </c:pt>
                  <c:pt idx="5">
                    <c:v>0.97759999999999891</c:v>
                  </c:pt>
                  <c:pt idx="6">
                    <c:v>9.5758500000000026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minus>
            <c:spPr>
              <a:noFill/>
              <a:ln w="9525" cap="flat" cmpd="sng" algn="ctr">
                <a:solidFill>
                  <a:srgbClr val="FEDAE8"/>
                </a:solidFill>
                <a:round/>
              </a:ln>
              <a:effectLst/>
            </c:spPr>
          </c:errBars>
          <c:xVal>
            <c:numRef>
              <c:f>'CL7'!$S$35:$S$301</c:f>
              <c:numCache>
                <c:formatCode>0</c:formatCode>
                <c:ptCount val="267"/>
                <c:pt idx="0">
                  <c:v>1.86185</c:v>
                </c:pt>
                <c:pt idx="1">
                  <c:v>13.476800000000001</c:v>
                </c:pt>
                <c:pt idx="2">
                  <c:v>9.585799999999999</c:v>
                </c:pt>
                <c:pt idx="3">
                  <c:v>12.47175</c:v>
                </c:pt>
                <c:pt idx="4">
                  <c:v>18.777999999999999</c:v>
                </c:pt>
                <c:pt idx="5">
                  <c:v>25.859500000000001</c:v>
                </c:pt>
                <c:pt idx="6">
                  <c:v>63.440049999999999</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xVal>
          <c:yVal>
            <c:numRef>
              <c:f>'CL7'!$O$35:$O$301</c:f>
              <c:numCache>
                <c:formatCode>General</c:formatCode>
                <c:ptCount val="267"/>
                <c:pt idx="0">
                  <c:v>1</c:v>
                </c:pt>
                <c:pt idx="1">
                  <c:v>2</c:v>
                </c:pt>
                <c:pt idx="2">
                  <c:v>3</c:v>
                </c:pt>
                <c:pt idx="3">
                  <c:v>4</c:v>
                </c:pt>
                <c:pt idx="4">
                  <c:v>5</c:v>
                </c:pt>
                <c:pt idx="5">
                  <c:v>6</c:v>
                </c:pt>
                <c:pt idx="6">
                  <c:v>7</c:v>
                </c:pt>
              </c:numCache>
            </c:numRef>
          </c:yVal>
          <c:smooth val="0"/>
          <c:extLst>
            <c:ext xmlns:c16="http://schemas.microsoft.com/office/drawing/2014/chart" uri="{C3380CC4-5D6E-409C-BE32-E72D297353CC}">
              <c16:uniqueId val="{0000002C-FFC1-4625-9688-04D4B353B27C}"/>
            </c:ext>
          </c:extLst>
        </c:ser>
        <c:dLbls>
          <c:showLegendKey val="0"/>
          <c:showVal val="0"/>
          <c:showCatName val="0"/>
          <c:showSerName val="0"/>
          <c:showPercent val="0"/>
          <c:showBubbleSize val="0"/>
        </c:dLbls>
        <c:axId val="552901071"/>
        <c:axId val="580136415"/>
        <c:extLst>
          <c:ext xmlns:c15="http://schemas.microsoft.com/office/drawing/2012/chart" uri="{02D57815-91ED-43cb-92C2-25804820EDAC}">
            <c15:filteredScatterSeries>
              <c15:ser>
                <c:idx val="1"/>
                <c:order val="1"/>
                <c:tx>
                  <c:strRef>
                    <c:extLst>
                      <c:ext uri="{02D57815-91ED-43cb-92C2-25804820EDAC}">
                        <c15:formulaRef>
                          <c15:sqref>'CL7'!$V$34</c15:sqref>
                        </c15:formulaRef>
                      </c:ext>
                    </c:extLst>
                    <c:strCache>
                      <c:ptCount val="1"/>
                    </c:strCache>
                  </c:strRef>
                </c:tx>
                <c:spPr>
                  <a:ln w="25400" cap="rnd">
                    <a:noFill/>
                    <a:round/>
                  </a:ln>
                  <a:effectLst/>
                </c:spPr>
                <c:marker>
                  <c:symbol val="circle"/>
                  <c:size val="8"/>
                  <c:spPr>
                    <a:solidFill>
                      <a:schemeClr val="accent5">
                        <a:lumMod val="40000"/>
                        <a:lumOff val="60000"/>
                      </a:schemeClr>
                    </a:solidFill>
                    <a:ln w="9525">
                      <a:noFill/>
                    </a:ln>
                    <a:effectLst/>
                  </c:spPr>
                </c:marker>
                <c:xVal>
                  <c:numRef>
                    <c:extLst>
                      <c:ext uri="{02D57815-91ED-43cb-92C2-25804820EDAC}">
                        <c15:formulaRef>
                          <c15:sqref>#REF!</c15:sqref>
                        </c15:formulaRef>
                      </c:ext>
                    </c:extLst>
                  </c:numRef>
                </c:xVal>
                <c:yVal>
                  <c:numRef>
                    <c:extLst>
                      <c:ext uri="{02D57815-91ED-43cb-92C2-25804820EDAC}">
                        <c15:formulaRef>
                          <c15:sqref>'CL7'!$O$35:$O$301</c15:sqref>
                        </c15:formulaRef>
                      </c:ext>
                    </c:extLst>
                    <c:numCache>
                      <c:formatCode>General</c:formatCode>
                      <c:ptCount val="267"/>
                      <c:pt idx="0">
                        <c:v>1</c:v>
                      </c:pt>
                      <c:pt idx="1">
                        <c:v>2</c:v>
                      </c:pt>
                      <c:pt idx="2">
                        <c:v>3</c:v>
                      </c:pt>
                      <c:pt idx="3">
                        <c:v>4</c:v>
                      </c:pt>
                      <c:pt idx="4">
                        <c:v>5</c:v>
                      </c:pt>
                      <c:pt idx="5">
                        <c:v>6</c:v>
                      </c:pt>
                      <c:pt idx="6">
                        <c:v>7</c:v>
                      </c:pt>
                    </c:numCache>
                  </c:numRef>
                </c:yVal>
                <c:smooth val="0"/>
                <c:extLst>
                  <c:ext xmlns:c16="http://schemas.microsoft.com/office/drawing/2014/chart" uri="{C3380CC4-5D6E-409C-BE32-E72D297353CC}">
                    <c16:uniqueId val="{0000002D-FFC1-4625-9688-04D4B353B27C}"/>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'CL7'!$W$34</c15:sqref>
                        </c15:formulaRef>
                      </c:ext>
                    </c:extLst>
                    <c:strCache>
                      <c:ptCount val="1"/>
                    </c:strCache>
                  </c:strRef>
                </c:tx>
                <c:spPr>
                  <a:ln w="25400" cap="rnd">
                    <a:noFill/>
                    <a:round/>
                  </a:ln>
                  <a:effectLst/>
                </c:spPr>
                <c:marker>
                  <c:symbol val="circle"/>
                  <c:size val="8"/>
                  <c:spPr>
                    <a:solidFill>
                      <a:schemeClr val="accent5">
                        <a:lumMod val="60000"/>
                        <a:lumOff val="40000"/>
                      </a:schemeClr>
                    </a:solidFill>
                    <a:ln w="9525">
                      <a:noFill/>
                    </a:ln>
                    <a:effectLst/>
                  </c:spPr>
                </c:marker>
                <c:xVal>
                  <c:numRef>
                    <c:extLst xmlns:c15="http://schemas.microsoft.com/office/drawing/2012/chart">
                      <c:ext xmlns:c15="http://schemas.microsoft.com/office/drawing/2012/chart" uri="{02D57815-91ED-43cb-92C2-25804820EDAC}">
                        <c15:formulaRef>
                          <c15:sqref>#REF!</c15:sqref>
                        </c15:formulaRef>
                      </c:ext>
                    </c:extLst>
                  </c:numRef>
                </c:xVal>
                <c:yVal>
                  <c:numRef>
                    <c:extLst xmlns:c15="http://schemas.microsoft.com/office/drawing/2012/chart">
                      <c:ext xmlns:c15="http://schemas.microsoft.com/office/drawing/2012/chart" uri="{02D57815-91ED-43cb-92C2-25804820EDAC}">
                        <c15:formulaRef>
                          <c15:sqref>'CL7'!$O$35:$O$301</c15:sqref>
                        </c15:formulaRef>
                      </c:ext>
                    </c:extLst>
                    <c:numCache>
                      <c:formatCode>General</c:formatCode>
                      <c:ptCount val="267"/>
                      <c:pt idx="0">
                        <c:v>1</c:v>
                      </c:pt>
                      <c:pt idx="1">
                        <c:v>2</c:v>
                      </c:pt>
                      <c:pt idx="2">
                        <c:v>3</c:v>
                      </c:pt>
                      <c:pt idx="3">
                        <c:v>4</c:v>
                      </c:pt>
                      <c:pt idx="4">
                        <c:v>5</c:v>
                      </c:pt>
                      <c:pt idx="5">
                        <c:v>6</c:v>
                      </c:pt>
                      <c:pt idx="6">
                        <c:v>7</c:v>
                      </c:pt>
                    </c:numCache>
                  </c:numRef>
                </c:yVal>
                <c:smooth val="0"/>
                <c:extLst xmlns:c15="http://schemas.microsoft.com/office/drawing/2012/chart">
                  <c:ext xmlns:c16="http://schemas.microsoft.com/office/drawing/2014/chart" uri="{C3380CC4-5D6E-409C-BE32-E72D297353CC}">
                    <c16:uniqueId val="{0000002E-FFC1-4625-9688-04D4B353B27C}"/>
                  </c:ext>
                </c:extLst>
              </c15:ser>
            </c15:filteredScatterSeries>
            <c15:filteredScatterSeries>
              <c15:ser>
                <c:idx val="3"/>
                <c:order val="3"/>
                <c:tx>
                  <c:strRef>
                    <c:extLst xmlns:c15="http://schemas.microsoft.com/office/drawing/2012/chart">
                      <c:ext xmlns:c15="http://schemas.microsoft.com/office/drawing/2012/chart" uri="{02D57815-91ED-43cb-92C2-25804820EDAC}">
                        <c15:formulaRef>
                          <c15:sqref>'CL7'!$X$34</c15:sqref>
                        </c15:formulaRef>
                      </c:ext>
                    </c:extLst>
                    <c:strCache>
                      <c:ptCount val="1"/>
                    </c:strCache>
                  </c:strRef>
                </c:tx>
                <c:spPr>
                  <a:ln w="25400" cap="rnd">
                    <a:noFill/>
                    <a:round/>
                  </a:ln>
                  <a:effectLst/>
                </c:spPr>
                <c:marker>
                  <c:symbol val="circle"/>
                  <c:size val="8"/>
                  <c:spPr>
                    <a:solidFill>
                      <a:schemeClr val="accent5">
                        <a:lumMod val="75000"/>
                      </a:schemeClr>
                    </a:solidFill>
                    <a:ln w="9525">
                      <a:noFill/>
                    </a:ln>
                    <a:effectLst/>
                  </c:spPr>
                </c:marker>
                <c:xVal>
                  <c:numRef>
                    <c:extLst xmlns:c15="http://schemas.microsoft.com/office/drawing/2012/chart">
                      <c:ext xmlns:c15="http://schemas.microsoft.com/office/drawing/2012/chart" uri="{02D57815-91ED-43cb-92C2-25804820EDAC}">
                        <c15:formulaRef>
                          <c15:sqref>#REF!</c15:sqref>
                        </c15:formulaRef>
                      </c:ext>
                    </c:extLst>
                  </c:numRef>
                </c:xVal>
                <c:yVal>
                  <c:numRef>
                    <c:extLst xmlns:c15="http://schemas.microsoft.com/office/drawing/2012/chart">
                      <c:ext xmlns:c15="http://schemas.microsoft.com/office/drawing/2012/chart" uri="{02D57815-91ED-43cb-92C2-25804820EDAC}">
                        <c15:formulaRef>
                          <c15:sqref>'CL7'!$O$35:$O$301</c15:sqref>
                        </c15:formulaRef>
                      </c:ext>
                    </c:extLst>
                    <c:numCache>
                      <c:formatCode>General</c:formatCode>
                      <c:ptCount val="267"/>
                      <c:pt idx="0">
                        <c:v>1</c:v>
                      </c:pt>
                      <c:pt idx="1">
                        <c:v>2</c:v>
                      </c:pt>
                      <c:pt idx="2">
                        <c:v>3</c:v>
                      </c:pt>
                      <c:pt idx="3">
                        <c:v>4</c:v>
                      </c:pt>
                      <c:pt idx="4">
                        <c:v>5</c:v>
                      </c:pt>
                      <c:pt idx="5">
                        <c:v>6</c:v>
                      </c:pt>
                      <c:pt idx="6">
                        <c:v>7</c:v>
                      </c:pt>
                    </c:numCache>
                  </c:numRef>
                </c:yVal>
                <c:smooth val="0"/>
                <c:extLst xmlns:c15="http://schemas.microsoft.com/office/drawing/2012/chart">
                  <c:ext xmlns:c16="http://schemas.microsoft.com/office/drawing/2014/chart" uri="{C3380CC4-5D6E-409C-BE32-E72D297353CC}">
                    <c16:uniqueId val="{0000002F-FFC1-4625-9688-04D4B353B27C}"/>
                  </c:ext>
                </c:extLst>
              </c15:ser>
            </c15:filteredScatterSeries>
          </c:ext>
        </c:extLst>
      </c:scatterChart>
      <c:valAx>
        <c:axId val="552901071"/>
        <c:scaling>
          <c:orientation val="minMax"/>
          <c:max val="1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Use</a:t>
                </a:r>
                <a:r>
                  <a:rPr lang="en-US" baseline="0"/>
                  <a:t> of b</a:t>
                </a:r>
                <a:r>
                  <a:rPr lang="en-US"/>
                  <a:t>asic</a:t>
                </a:r>
                <a:r>
                  <a:rPr lang="en-US" baseline="0"/>
                  <a:t> waste (%)</a:t>
                </a:r>
                <a:endParaRPr lang="en-US"/>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0136415"/>
        <c:crosses val="autoZero"/>
        <c:crossBetween val="midCat"/>
      </c:valAx>
      <c:valAx>
        <c:axId val="580136415"/>
        <c:scaling>
          <c:orientation val="minMax"/>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901071"/>
        <c:crosses val="autoZero"/>
        <c:crossBetween val="midCat"/>
        <c:majorUnit val="1"/>
      </c:valAx>
      <c:spPr>
        <a:noFill/>
        <a:ln>
          <a:noFill/>
        </a:ln>
        <a:effectLst/>
      </c:spPr>
    </c:plotArea>
    <c:legend>
      <c:legendPos val="b"/>
      <c:legendEntry>
        <c:idx val="2"/>
        <c:delete val="1"/>
      </c:legendEntry>
      <c:legendEntry>
        <c:idx val="3"/>
        <c:delete val="1"/>
      </c:legendEntry>
      <c:layout>
        <c:manualLayout>
          <c:xMode val="edge"/>
          <c:yMode val="edge"/>
          <c:x val="0.3229974056711119"/>
          <c:y val="0.93485295450687855"/>
          <c:w val="0.63612634836830362"/>
          <c:h val="4.969450820474977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1669363960711975"/>
          <c:y val="3.2073377263543611E-2"/>
          <c:w val="0.54557864859915761"/>
          <c:h val="0.80937956846051962"/>
        </c:manualLayout>
      </c:layout>
      <c:scatterChart>
        <c:scatterStyle val="lineMarker"/>
        <c:varyColors val="0"/>
        <c:ser>
          <c:idx val="0"/>
          <c:order val="0"/>
          <c:tx>
            <c:strRef>
              <c:f>'CL7'!$AC$34</c:f>
              <c:strCache>
                <c:ptCount val="1"/>
                <c:pt idx="0">
                  <c:v>Basic cleaning (public)</c:v>
                </c:pt>
              </c:strCache>
            </c:strRef>
          </c:tx>
          <c:spPr>
            <a:ln w="19050">
              <a:noFill/>
            </a:ln>
          </c:spPr>
          <c:marker>
            <c:symbol val="circle"/>
            <c:size val="8"/>
            <c:spPr>
              <a:solidFill>
                <a:srgbClr val="FEDAE8"/>
              </a:solidFill>
              <a:ln w="9525">
                <a:noFill/>
              </a:ln>
              <a:effectLst/>
            </c:spPr>
          </c:marker>
          <c:xVal>
            <c:numRef>
              <c:f>'CL7'!$AC$35:$AC$301</c:f>
              <c:numCache>
                <c:formatCode>0</c:formatCode>
                <c:ptCount val="267"/>
                <c:pt idx="0">
                  <c:v>1.0790999999999999</c:v>
                </c:pt>
                <c:pt idx="1">
                  <c:v>5.9961000000000002</c:v>
                </c:pt>
                <c:pt idx="2">
                  <c:v>34.645699999999998</c:v>
                </c:pt>
                <c:pt idx="3">
                  <c:v>61.4925</c:v>
                </c:pt>
              </c:numCache>
            </c:numRef>
          </c:xVal>
          <c:yVal>
            <c:numRef>
              <c:f>'CL7'!$AA$35:$AA$301</c:f>
              <c:numCache>
                <c:formatCode>General</c:formatCode>
                <c:ptCount val="267"/>
                <c:pt idx="0">
                  <c:v>1</c:v>
                </c:pt>
                <c:pt idx="1">
                  <c:v>2</c:v>
                </c:pt>
                <c:pt idx="2">
                  <c:v>3</c:v>
                </c:pt>
                <c:pt idx="3">
                  <c:v>4</c:v>
                </c:pt>
              </c:numCache>
            </c:numRef>
          </c:yVal>
          <c:smooth val="0"/>
          <c:extLst>
            <c:ext xmlns:c16="http://schemas.microsoft.com/office/drawing/2014/chart" uri="{C3380CC4-5D6E-409C-BE32-E72D297353CC}">
              <c16:uniqueId val="{00000000-219B-486F-B7DF-836B36828782}"/>
            </c:ext>
          </c:extLst>
        </c:ser>
        <c:ser>
          <c:idx val="4"/>
          <c:order val="4"/>
          <c:tx>
            <c:strRef>
              <c:f>'CL7'!$AD$34</c:f>
              <c:strCache>
                <c:ptCount val="1"/>
                <c:pt idx="0">
                  <c:v>Basic cleaning (private)</c:v>
                </c:pt>
              </c:strCache>
            </c:strRef>
          </c:tx>
          <c:spPr>
            <a:ln w="19050">
              <a:noFill/>
            </a:ln>
          </c:spPr>
          <c:marker>
            <c:symbol val="circle"/>
            <c:size val="8"/>
            <c:spPr>
              <a:solidFill>
                <a:srgbClr val="EF5BA1"/>
              </a:solidFill>
              <a:ln w="9525">
                <a:noFill/>
              </a:ln>
              <a:effectLst/>
            </c:spPr>
          </c:marker>
          <c:xVal>
            <c:numRef>
              <c:f>'CL7'!$AD$35:$AD$301</c:f>
              <c:numCache>
                <c:formatCode>0</c:formatCode>
                <c:ptCount val="267"/>
                <c:pt idx="0">
                  <c:v>3.5087999999999999</c:v>
                </c:pt>
                <c:pt idx="1">
                  <c:v>39.655200000000001</c:v>
                </c:pt>
                <c:pt idx="2">
                  <c:v>28.682200000000002</c:v>
                </c:pt>
                <c:pt idx="3">
                  <c:v>68.75</c:v>
                </c:pt>
              </c:numCache>
            </c:numRef>
          </c:xVal>
          <c:yVal>
            <c:numRef>
              <c:f>'CL7'!$AA$35:$AA$301</c:f>
              <c:numCache>
                <c:formatCode>General</c:formatCode>
                <c:ptCount val="267"/>
                <c:pt idx="0">
                  <c:v>1</c:v>
                </c:pt>
                <c:pt idx="1">
                  <c:v>2</c:v>
                </c:pt>
                <c:pt idx="2">
                  <c:v>3</c:v>
                </c:pt>
                <c:pt idx="3">
                  <c:v>4</c:v>
                </c:pt>
              </c:numCache>
            </c:numRef>
          </c:yVal>
          <c:smooth val="0"/>
          <c:extLst>
            <c:ext xmlns:c16="http://schemas.microsoft.com/office/drawing/2014/chart" uri="{C3380CC4-5D6E-409C-BE32-E72D297353CC}">
              <c16:uniqueId val="{00000001-219B-486F-B7DF-836B36828782}"/>
            </c:ext>
          </c:extLst>
        </c:ser>
        <c:ser>
          <c:idx val="5"/>
          <c:order val="5"/>
          <c:tx>
            <c:strRef>
              <c:f>'CL7'!$AB$34</c:f>
              <c:strCache>
                <c:ptCount val="1"/>
                <c:pt idx="0">
                  <c:v>name_loc</c:v>
                </c:pt>
              </c:strCache>
            </c:strRef>
          </c:tx>
          <c:spPr>
            <a:ln w="19050">
              <a:noFill/>
            </a:ln>
          </c:spPr>
          <c:marker>
            <c:symbol val="none"/>
          </c:marker>
          <c:dLbls>
            <c:dLbl>
              <c:idx val="0"/>
              <c:tx>
                <c:rich>
                  <a:bodyPr/>
                  <a:lstStyle/>
                  <a:p>
                    <a:fld id="{95A5671A-3B87-47CD-9C09-B10F741936AA}"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219B-486F-B7DF-836B36828782}"/>
                </c:ext>
              </c:extLst>
            </c:dLbl>
            <c:dLbl>
              <c:idx val="1"/>
              <c:tx>
                <c:rich>
                  <a:bodyPr/>
                  <a:lstStyle/>
                  <a:p>
                    <a:fld id="{9AB7C63C-FEBF-4C7A-B024-F1189E01ADA5}"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219B-486F-B7DF-836B36828782}"/>
                </c:ext>
              </c:extLst>
            </c:dLbl>
            <c:dLbl>
              <c:idx val="2"/>
              <c:tx>
                <c:rich>
                  <a:bodyPr/>
                  <a:lstStyle/>
                  <a:p>
                    <a:fld id="{DA00337D-8340-46CD-B287-4438F13A4171}"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19B-486F-B7DF-836B36828782}"/>
                </c:ext>
              </c:extLst>
            </c:dLbl>
            <c:dLbl>
              <c:idx val="3"/>
              <c:tx>
                <c:rich>
                  <a:bodyPr/>
                  <a:lstStyle/>
                  <a:p>
                    <a:fld id="{3B1CF620-6559-4F16-BF63-8775AF8F237E}"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19B-486F-B7DF-836B36828782}"/>
                </c:ext>
              </c:extLst>
            </c:dLbl>
            <c:dLbl>
              <c:idx val="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19B-486F-B7DF-836B36828782}"/>
                </c:ext>
              </c:extLst>
            </c:dLbl>
            <c:dLbl>
              <c:idx val="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19B-486F-B7DF-836B36828782}"/>
                </c:ext>
              </c:extLst>
            </c:dLbl>
            <c:dLbl>
              <c:idx val="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19B-486F-B7DF-836B36828782}"/>
                </c:ext>
              </c:extLst>
            </c:dLbl>
            <c:dLbl>
              <c:idx val="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19B-486F-B7DF-836B36828782}"/>
                </c:ext>
              </c:extLst>
            </c:dLbl>
            <c:dLbl>
              <c:idx val="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19B-486F-B7DF-836B36828782}"/>
                </c:ext>
              </c:extLst>
            </c:dLbl>
            <c:dLbl>
              <c:idx val="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19B-486F-B7DF-836B36828782}"/>
                </c:ext>
              </c:extLst>
            </c:dLbl>
            <c:dLbl>
              <c:idx val="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19B-486F-B7DF-836B36828782}"/>
                </c:ext>
              </c:extLst>
            </c:dLbl>
            <c:dLbl>
              <c:idx val="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19B-486F-B7DF-836B36828782}"/>
                </c:ext>
              </c:extLst>
            </c:dLbl>
            <c:dLbl>
              <c:idx val="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19B-486F-B7DF-836B36828782}"/>
                </c:ext>
              </c:extLst>
            </c:dLbl>
            <c:dLbl>
              <c:idx val="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19B-486F-B7DF-836B36828782}"/>
                </c:ext>
              </c:extLst>
            </c:dLbl>
            <c:dLbl>
              <c:idx val="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19B-486F-B7DF-836B36828782}"/>
                </c:ext>
              </c:extLst>
            </c:dLbl>
            <c:dLbl>
              <c:idx val="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19B-486F-B7DF-836B36828782}"/>
                </c:ext>
              </c:extLst>
            </c:dLbl>
            <c:dLbl>
              <c:idx val="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19B-486F-B7DF-836B36828782}"/>
                </c:ext>
              </c:extLst>
            </c:dLbl>
            <c:dLbl>
              <c:idx val="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19B-486F-B7DF-836B36828782}"/>
                </c:ext>
              </c:extLst>
            </c:dLbl>
            <c:dLbl>
              <c:idx val="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19B-486F-B7DF-836B36828782}"/>
                </c:ext>
              </c:extLst>
            </c:dLbl>
            <c:dLbl>
              <c:idx val="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19B-486F-B7DF-836B36828782}"/>
                </c:ext>
              </c:extLst>
            </c:dLbl>
            <c:dLbl>
              <c:idx val="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19B-486F-B7DF-836B36828782}"/>
                </c:ext>
              </c:extLst>
            </c:dLbl>
            <c:dLbl>
              <c:idx val="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19B-486F-B7DF-836B36828782}"/>
                </c:ext>
              </c:extLst>
            </c:dLbl>
            <c:dLbl>
              <c:idx val="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19B-486F-B7DF-836B36828782}"/>
                </c:ext>
              </c:extLst>
            </c:dLbl>
            <c:dLbl>
              <c:idx val="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19B-486F-B7DF-836B36828782}"/>
                </c:ext>
              </c:extLst>
            </c:dLbl>
            <c:dLbl>
              <c:idx val="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19B-486F-B7DF-836B36828782}"/>
                </c:ext>
              </c:extLst>
            </c:dLbl>
            <c:dLbl>
              <c:idx val="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19B-486F-B7DF-836B36828782}"/>
                </c:ext>
              </c:extLst>
            </c:dLbl>
            <c:dLbl>
              <c:idx val="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19B-486F-B7DF-836B36828782}"/>
                </c:ext>
              </c:extLst>
            </c:dLbl>
            <c:dLbl>
              <c:idx val="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19B-486F-B7DF-836B36828782}"/>
                </c:ext>
              </c:extLst>
            </c:dLbl>
            <c:dLbl>
              <c:idx val="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19B-486F-B7DF-836B36828782}"/>
                </c:ext>
              </c:extLst>
            </c:dLbl>
            <c:dLbl>
              <c:idx val="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19B-486F-B7DF-836B36828782}"/>
                </c:ext>
              </c:extLst>
            </c:dLbl>
            <c:dLbl>
              <c:idx val="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219B-486F-B7DF-836B36828782}"/>
                </c:ext>
              </c:extLst>
            </c:dLbl>
            <c:dLbl>
              <c:idx val="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219B-486F-B7DF-836B36828782}"/>
                </c:ext>
              </c:extLst>
            </c:dLbl>
            <c:dLbl>
              <c:idx val="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219B-486F-B7DF-836B36828782}"/>
                </c:ext>
              </c:extLst>
            </c:dLbl>
            <c:dLbl>
              <c:idx val="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219B-486F-B7DF-836B36828782}"/>
                </c:ext>
              </c:extLst>
            </c:dLbl>
            <c:dLbl>
              <c:idx val="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219B-486F-B7DF-836B36828782}"/>
                </c:ext>
              </c:extLst>
            </c:dLbl>
            <c:dLbl>
              <c:idx val="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219B-486F-B7DF-836B36828782}"/>
                </c:ext>
              </c:extLst>
            </c:dLbl>
            <c:dLbl>
              <c:idx val="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219B-486F-B7DF-836B36828782}"/>
                </c:ext>
              </c:extLst>
            </c:dLbl>
            <c:dLbl>
              <c:idx val="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219B-486F-B7DF-836B36828782}"/>
                </c:ext>
              </c:extLst>
            </c:dLbl>
            <c:dLbl>
              <c:idx val="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219B-486F-B7DF-836B36828782}"/>
                </c:ext>
              </c:extLst>
            </c:dLbl>
            <c:dLbl>
              <c:idx val="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219B-486F-B7DF-836B36828782}"/>
                </c:ext>
              </c:extLst>
            </c:dLbl>
            <c:dLbl>
              <c:idx val="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219B-486F-B7DF-836B36828782}"/>
                </c:ext>
              </c:extLst>
            </c:dLbl>
            <c:spPr>
              <a:noFill/>
              <a:ln>
                <a:noFill/>
              </a:ln>
              <a:effectLst/>
            </c:spPr>
            <c:txPr>
              <a:bodyPr wrap="none" lIns="38100" tIns="19050" rIns="38100" bIns="19050" anchor="ctr">
                <a:spAutoFit/>
              </a:bodyPr>
              <a:lstStyle/>
              <a:p>
                <a:pPr>
                  <a:defRPr sz="900"/>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'CL7'!$AB$35:$AB$75</c:f>
              <c:numCache>
                <c:formatCode>General</c:formatCode>
                <c:ptCount val="41"/>
                <c:pt idx="0">
                  <c:v>0</c:v>
                </c:pt>
                <c:pt idx="1">
                  <c:v>0</c:v>
                </c:pt>
                <c:pt idx="2">
                  <c:v>0</c:v>
                </c:pt>
                <c:pt idx="3">
                  <c:v>0</c:v>
                </c:pt>
              </c:numCache>
            </c:numRef>
          </c:xVal>
          <c:yVal>
            <c:numRef>
              <c:f>'CL7'!$AA$35:$AA$75</c:f>
              <c:numCache>
                <c:formatCode>General</c:formatCode>
                <c:ptCount val="41"/>
                <c:pt idx="0">
                  <c:v>1</c:v>
                </c:pt>
                <c:pt idx="1">
                  <c:v>2</c:v>
                </c:pt>
                <c:pt idx="2">
                  <c:v>3</c:v>
                </c:pt>
                <c:pt idx="3">
                  <c:v>4</c:v>
                </c:pt>
              </c:numCache>
            </c:numRef>
          </c:yVal>
          <c:smooth val="0"/>
          <c:extLst>
            <c:ext xmlns:c15="http://schemas.microsoft.com/office/drawing/2012/chart" uri="{02D57815-91ED-43cb-92C2-25804820EDAC}">
              <c15:datalabelsRange>
                <c15:f>'CL7'!$Y$35:$Y$75</c15:f>
                <c15:dlblRangeCache>
                  <c:ptCount val="41"/>
                  <c:pt idx="0">
                    <c:v>Sudan</c:v>
                  </c:pt>
                  <c:pt idx="1">
                    <c:v>Morocco</c:v>
                  </c:pt>
                  <c:pt idx="2">
                    <c:v>occupied Palestinian territories</c:v>
                  </c:pt>
                  <c:pt idx="3">
                    <c:v>Iran (Islamic Republic of)</c:v>
                  </c:pt>
                </c15:dlblRangeCache>
              </c15:datalabelsRange>
            </c:ext>
            <c:ext xmlns:c16="http://schemas.microsoft.com/office/drawing/2014/chart" uri="{C3380CC4-5D6E-409C-BE32-E72D297353CC}">
              <c16:uniqueId val="{0000002B-219B-486F-B7DF-836B36828782}"/>
            </c:ext>
          </c:extLst>
        </c:ser>
        <c:ser>
          <c:idx val="6"/>
          <c:order val="6"/>
          <c:tx>
            <c:strRef>
              <c:f>'CL7'!$AE$34</c:f>
              <c:strCache>
                <c:ptCount val="1"/>
                <c:pt idx="0">
                  <c:v>Midpoint</c:v>
                </c:pt>
              </c:strCache>
            </c:strRef>
          </c:tx>
          <c:spPr>
            <a:ln w="19050">
              <a:noFill/>
            </a:ln>
          </c:spPr>
          <c:marker>
            <c:symbol val="circle"/>
            <c:size val="8"/>
            <c:spPr>
              <a:noFill/>
              <a:ln w="9525">
                <a:noFill/>
              </a:ln>
              <a:effectLst/>
            </c:spPr>
          </c:marker>
          <c:errBars>
            <c:errDir val="x"/>
            <c:errBarType val="both"/>
            <c:errValType val="cust"/>
            <c:noEndCap val="1"/>
            <c:plus>
              <c:numRef>
                <c:f>'CL7'!$AG$35:$AG$301</c:f>
                <c:numCache>
                  <c:formatCode>General</c:formatCode>
                  <c:ptCount val="267"/>
                  <c:pt idx="0">
                    <c:v>1.2148500000000002</c:v>
                  </c:pt>
                  <c:pt idx="1">
                    <c:v>16.829550000000001</c:v>
                  </c:pt>
                  <c:pt idx="2">
                    <c:v>2.9817499999999981</c:v>
                  </c:pt>
                  <c:pt idx="3">
                    <c:v>3.6287499999999966</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plus>
            <c:minus>
              <c:numRef>
                <c:f>'CL7'!$AF$35:$AF$301</c:f>
                <c:numCache>
                  <c:formatCode>General</c:formatCode>
                  <c:ptCount val="267"/>
                  <c:pt idx="0">
                    <c:v>1.2148499999999998</c:v>
                  </c:pt>
                  <c:pt idx="1">
                    <c:v>16.829549999999998</c:v>
                  </c:pt>
                  <c:pt idx="2">
                    <c:v>2.9817499999999981</c:v>
                  </c:pt>
                  <c:pt idx="3">
                    <c:v>3.6287500000000037</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minus>
            <c:spPr>
              <a:noFill/>
              <a:ln w="9525" cap="flat" cmpd="sng" algn="ctr">
                <a:solidFill>
                  <a:srgbClr val="FEDAE8"/>
                </a:solidFill>
                <a:round/>
              </a:ln>
              <a:effectLst/>
            </c:spPr>
          </c:errBars>
          <c:xVal>
            <c:numRef>
              <c:f>'CL7'!$AE$35:$AE$301</c:f>
              <c:numCache>
                <c:formatCode>0</c:formatCode>
                <c:ptCount val="267"/>
                <c:pt idx="0">
                  <c:v>2.2939499999999997</c:v>
                </c:pt>
                <c:pt idx="1">
                  <c:v>22.82565</c:v>
                </c:pt>
                <c:pt idx="2">
                  <c:v>31.66395</c:v>
                </c:pt>
                <c:pt idx="3">
                  <c:v>65.121250000000003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xVal>
          <c:yVal>
            <c:numRef>
              <c:f>'CL7'!$AA$35:$AA$301</c:f>
              <c:numCache>
                <c:formatCode>General</c:formatCode>
                <c:ptCount val="267"/>
                <c:pt idx="0">
                  <c:v>1</c:v>
                </c:pt>
                <c:pt idx="1">
                  <c:v>2</c:v>
                </c:pt>
                <c:pt idx="2">
                  <c:v>3</c:v>
                </c:pt>
                <c:pt idx="3">
                  <c:v>4</c:v>
                </c:pt>
              </c:numCache>
            </c:numRef>
          </c:yVal>
          <c:smooth val="0"/>
          <c:extLst>
            <c:ext xmlns:c16="http://schemas.microsoft.com/office/drawing/2014/chart" uri="{C3380CC4-5D6E-409C-BE32-E72D297353CC}">
              <c16:uniqueId val="{0000002C-219B-486F-B7DF-836B36828782}"/>
            </c:ext>
          </c:extLst>
        </c:ser>
        <c:dLbls>
          <c:showLegendKey val="0"/>
          <c:showVal val="0"/>
          <c:showCatName val="0"/>
          <c:showSerName val="0"/>
          <c:showPercent val="0"/>
          <c:showBubbleSize val="0"/>
        </c:dLbls>
        <c:axId val="552901071"/>
        <c:axId val="580136415"/>
        <c:extLst>
          <c:ext xmlns:c15="http://schemas.microsoft.com/office/drawing/2012/chart" uri="{02D57815-91ED-43cb-92C2-25804820EDAC}">
            <c15:filteredScatterSeries>
              <c15:ser>
                <c:idx val="1"/>
                <c:order val="1"/>
                <c:tx>
                  <c:strRef>
                    <c:extLst>
                      <c:ext uri="{02D57815-91ED-43cb-92C2-25804820EDAC}">
                        <c15:formulaRef>
                          <c15:sqref>'CL7'!$V$34</c15:sqref>
                        </c15:formulaRef>
                      </c:ext>
                    </c:extLst>
                    <c:strCache>
                      <c:ptCount val="1"/>
                    </c:strCache>
                  </c:strRef>
                </c:tx>
                <c:spPr>
                  <a:ln w="25400" cap="rnd">
                    <a:noFill/>
                    <a:round/>
                  </a:ln>
                  <a:effectLst/>
                </c:spPr>
                <c:marker>
                  <c:symbol val="circle"/>
                  <c:size val="8"/>
                  <c:spPr>
                    <a:solidFill>
                      <a:schemeClr val="accent5">
                        <a:lumMod val="40000"/>
                        <a:lumOff val="60000"/>
                      </a:schemeClr>
                    </a:solidFill>
                    <a:ln w="9525">
                      <a:noFill/>
                    </a:ln>
                    <a:effectLst/>
                  </c:spPr>
                </c:marker>
                <c:xVal>
                  <c:numRef>
                    <c:extLst>
                      <c:ext uri="{02D57815-91ED-43cb-92C2-25804820EDAC}">
                        <c15:formulaRef>
                          <c15:sqref>#REF!</c15:sqref>
                        </c15:formulaRef>
                      </c:ext>
                    </c:extLst>
                  </c:numRef>
                </c:xVal>
                <c:yVal>
                  <c:numRef>
                    <c:extLst>
                      <c:ext uri="{02D57815-91ED-43cb-92C2-25804820EDAC}">
                        <c15:formulaRef>
                          <c15:sqref>'CL7'!$O$35:$O$301</c15:sqref>
                        </c15:formulaRef>
                      </c:ext>
                    </c:extLst>
                    <c:numCache>
                      <c:formatCode>General</c:formatCode>
                      <c:ptCount val="267"/>
                      <c:pt idx="0">
                        <c:v>1</c:v>
                      </c:pt>
                      <c:pt idx="1">
                        <c:v>2</c:v>
                      </c:pt>
                      <c:pt idx="2">
                        <c:v>3</c:v>
                      </c:pt>
                      <c:pt idx="3">
                        <c:v>4</c:v>
                      </c:pt>
                      <c:pt idx="4">
                        <c:v>5</c:v>
                      </c:pt>
                      <c:pt idx="5">
                        <c:v>6</c:v>
                      </c:pt>
                      <c:pt idx="6">
                        <c:v>7</c:v>
                      </c:pt>
                    </c:numCache>
                  </c:numRef>
                </c:yVal>
                <c:smooth val="0"/>
                <c:extLst>
                  <c:ext xmlns:c16="http://schemas.microsoft.com/office/drawing/2014/chart" uri="{C3380CC4-5D6E-409C-BE32-E72D297353CC}">
                    <c16:uniqueId val="{0000002D-219B-486F-B7DF-836B36828782}"/>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'CL7'!$W$34</c15:sqref>
                        </c15:formulaRef>
                      </c:ext>
                    </c:extLst>
                    <c:strCache>
                      <c:ptCount val="1"/>
                    </c:strCache>
                  </c:strRef>
                </c:tx>
                <c:spPr>
                  <a:ln w="25400" cap="rnd">
                    <a:noFill/>
                    <a:round/>
                  </a:ln>
                  <a:effectLst/>
                </c:spPr>
                <c:marker>
                  <c:symbol val="circle"/>
                  <c:size val="8"/>
                  <c:spPr>
                    <a:solidFill>
                      <a:schemeClr val="accent5">
                        <a:lumMod val="60000"/>
                        <a:lumOff val="40000"/>
                      </a:schemeClr>
                    </a:solidFill>
                    <a:ln w="9525">
                      <a:noFill/>
                    </a:ln>
                    <a:effectLst/>
                  </c:spPr>
                </c:marker>
                <c:xVal>
                  <c:numRef>
                    <c:extLst xmlns:c15="http://schemas.microsoft.com/office/drawing/2012/chart">
                      <c:ext xmlns:c15="http://schemas.microsoft.com/office/drawing/2012/chart" uri="{02D57815-91ED-43cb-92C2-25804820EDAC}">
                        <c15:formulaRef>
                          <c15:sqref>#REF!</c15:sqref>
                        </c15:formulaRef>
                      </c:ext>
                    </c:extLst>
                  </c:numRef>
                </c:xVal>
                <c:yVal>
                  <c:numRef>
                    <c:extLst xmlns:c15="http://schemas.microsoft.com/office/drawing/2012/chart">
                      <c:ext xmlns:c15="http://schemas.microsoft.com/office/drawing/2012/chart" uri="{02D57815-91ED-43cb-92C2-25804820EDAC}">
                        <c15:formulaRef>
                          <c15:sqref>'CL7'!$O$35:$O$301</c15:sqref>
                        </c15:formulaRef>
                      </c:ext>
                    </c:extLst>
                    <c:numCache>
                      <c:formatCode>General</c:formatCode>
                      <c:ptCount val="267"/>
                      <c:pt idx="0">
                        <c:v>1</c:v>
                      </c:pt>
                      <c:pt idx="1">
                        <c:v>2</c:v>
                      </c:pt>
                      <c:pt idx="2">
                        <c:v>3</c:v>
                      </c:pt>
                      <c:pt idx="3">
                        <c:v>4</c:v>
                      </c:pt>
                      <c:pt idx="4">
                        <c:v>5</c:v>
                      </c:pt>
                      <c:pt idx="5">
                        <c:v>6</c:v>
                      </c:pt>
                      <c:pt idx="6">
                        <c:v>7</c:v>
                      </c:pt>
                    </c:numCache>
                  </c:numRef>
                </c:yVal>
                <c:smooth val="0"/>
                <c:extLst xmlns:c15="http://schemas.microsoft.com/office/drawing/2012/chart">
                  <c:ext xmlns:c16="http://schemas.microsoft.com/office/drawing/2014/chart" uri="{C3380CC4-5D6E-409C-BE32-E72D297353CC}">
                    <c16:uniqueId val="{0000002E-219B-486F-B7DF-836B36828782}"/>
                  </c:ext>
                </c:extLst>
              </c15:ser>
            </c15:filteredScatterSeries>
            <c15:filteredScatterSeries>
              <c15:ser>
                <c:idx val="3"/>
                <c:order val="3"/>
                <c:tx>
                  <c:strRef>
                    <c:extLst xmlns:c15="http://schemas.microsoft.com/office/drawing/2012/chart">
                      <c:ext xmlns:c15="http://schemas.microsoft.com/office/drawing/2012/chart" uri="{02D57815-91ED-43cb-92C2-25804820EDAC}">
                        <c15:formulaRef>
                          <c15:sqref>'CL7'!$X$34</c15:sqref>
                        </c15:formulaRef>
                      </c:ext>
                    </c:extLst>
                    <c:strCache>
                      <c:ptCount val="1"/>
                    </c:strCache>
                  </c:strRef>
                </c:tx>
                <c:spPr>
                  <a:ln w="25400" cap="rnd">
                    <a:noFill/>
                    <a:round/>
                  </a:ln>
                  <a:effectLst/>
                </c:spPr>
                <c:marker>
                  <c:symbol val="circle"/>
                  <c:size val="8"/>
                  <c:spPr>
                    <a:solidFill>
                      <a:srgbClr val="BD92DE"/>
                    </a:solidFill>
                    <a:ln w="9525">
                      <a:noFill/>
                    </a:ln>
                    <a:effectLst/>
                  </c:spPr>
                </c:marker>
                <c:xVal>
                  <c:numRef>
                    <c:extLst xmlns:c15="http://schemas.microsoft.com/office/drawing/2012/chart">
                      <c:ext xmlns:c15="http://schemas.microsoft.com/office/drawing/2012/chart" uri="{02D57815-91ED-43cb-92C2-25804820EDAC}">
                        <c15:formulaRef>
                          <c15:sqref>#REF!</c15:sqref>
                        </c15:formulaRef>
                      </c:ext>
                    </c:extLst>
                  </c:numRef>
                </c:xVal>
                <c:yVal>
                  <c:numRef>
                    <c:extLst xmlns:c15="http://schemas.microsoft.com/office/drawing/2012/chart">
                      <c:ext xmlns:c15="http://schemas.microsoft.com/office/drawing/2012/chart" uri="{02D57815-91ED-43cb-92C2-25804820EDAC}">
                        <c15:formulaRef>
                          <c15:sqref>'CL7'!$O$35:$O$301</c15:sqref>
                        </c15:formulaRef>
                      </c:ext>
                    </c:extLst>
                    <c:numCache>
                      <c:formatCode>General</c:formatCode>
                      <c:ptCount val="267"/>
                      <c:pt idx="0">
                        <c:v>1</c:v>
                      </c:pt>
                      <c:pt idx="1">
                        <c:v>2</c:v>
                      </c:pt>
                      <c:pt idx="2">
                        <c:v>3</c:v>
                      </c:pt>
                      <c:pt idx="3">
                        <c:v>4</c:v>
                      </c:pt>
                      <c:pt idx="4">
                        <c:v>5</c:v>
                      </c:pt>
                      <c:pt idx="5">
                        <c:v>6</c:v>
                      </c:pt>
                      <c:pt idx="6">
                        <c:v>7</c:v>
                      </c:pt>
                    </c:numCache>
                  </c:numRef>
                </c:yVal>
                <c:smooth val="0"/>
                <c:extLst xmlns:c15="http://schemas.microsoft.com/office/drawing/2012/chart">
                  <c:ext xmlns:c16="http://schemas.microsoft.com/office/drawing/2014/chart" uri="{C3380CC4-5D6E-409C-BE32-E72D297353CC}">
                    <c16:uniqueId val="{0000002F-219B-486F-B7DF-836B36828782}"/>
                  </c:ext>
                </c:extLst>
              </c15:ser>
            </c15:filteredScatterSeries>
          </c:ext>
        </c:extLst>
      </c:scatterChart>
      <c:valAx>
        <c:axId val="552901071"/>
        <c:scaling>
          <c:orientation val="minMax"/>
          <c:max val="1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Use</a:t>
                </a:r>
                <a:r>
                  <a:rPr lang="en-US" baseline="0"/>
                  <a:t> of b</a:t>
                </a:r>
                <a:r>
                  <a:rPr lang="en-US"/>
                  <a:t>asic</a:t>
                </a:r>
                <a:r>
                  <a:rPr lang="en-US" baseline="0"/>
                  <a:t> waste (%)</a:t>
                </a:r>
                <a:endParaRPr lang="en-US"/>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0136415"/>
        <c:crosses val="autoZero"/>
        <c:crossBetween val="midCat"/>
      </c:valAx>
      <c:valAx>
        <c:axId val="580136415"/>
        <c:scaling>
          <c:orientation val="minMax"/>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901071"/>
        <c:crosses val="autoZero"/>
        <c:crossBetween val="midCat"/>
        <c:majorUnit val="1"/>
      </c:valAx>
      <c:spPr>
        <a:noFill/>
        <a:ln>
          <a:noFill/>
        </a:ln>
        <a:effectLst/>
      </c:spPr>
    </c:plotArea>
    <c:legend>
      <c:legendPos val="b"/>
      <c:legendEntry>
        <c:idx val="2"/>
        <c:delete val="1"/>
      </c:legendEntry>
      <c:legendEntry>
        <c:idx val="3"/>
        <c:delete val="1"/>
      </c:legendEntry>
      <c:layout>
        <c:manualLayout>
          <c:xMode val="edge"/>
          <c:yMode val="edge"/>
          <c:x val="0.37145032556679264"/>
          <c:y val="0.93485295450687855"/>
          <c:w val="0.58767348757375415"/>
          <c:h val="4.969450820474977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WASH1!$C$32</c:f>
          <c:strCache>
            <c:ptCount val="1"/>
            <c:pt idx="0">
              <c:v>2023</c:v>
            </c:pt>
          </c:strCache>
        </c:strRef>
      </c:tx>
      <c:layout>
        <c:manualLayout>
          <c:xMode val="edge"/>
          <c:yMode val="edge"/>
          <c:x val="0.39578939268481067"/>
          <c:y val="0.78138113000070875"/>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61265578298201E-4"/>
          <c:y val="8.7218709334585739E-2"/>
          <c:w val="0.96314947039946386"/>
          <c:h val="0.68418197725284347"/>
        </c:manualLayout>
      </c:layout>
      <c:barChart>
        <c:barDir val="col"/>
        <c:grouping val="stacked"/>
        <c:varyColors val="0"/>
        <c:ser>
          <c:idx val="0"/>
          <c:order val="0"/>
          <c:tx>
            <c:strRef>
              <c:f>WASH1!$M$40</c:f>
              <c:strCache>
                <c:ptCount val="1"/>
                <c:pt idx="0">
                  <c:v>Basic</c:v>
                </c:pt>
              </c:strCache>
            </c:strRef>
          </c:tx>
          <c:spPr>
            <a:solidFill>
              <a:srgbClr val="51B45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WASH1!$O$40</c:f>
              <c:numCache>
                <c:formatCode>0</c:formatCode>
                <c:ptCount val="1"/>
                <c:pt idx="0">
                  <c:v>26.602203369140625</c:v>
                </c:pt>
              </c:numCache>
            </c:numRef>
          </c:val>
          <c:extLst>
            <c:ext xmlns:c16="http://schemas.microsoft.com/office/drawing/2014/chart" uri="{C3380CC4-5D6E-409C-BE32-E72D297353CC}">
              <c16:uniqueId val="{00000000-14CF-42BC-86C3-9E08CF470283}"/>
            </c:ext>
          </c:extLst>
        </c:ser>
        <c:ser>
          <c:idx val="3"/>
          <c:order val="1"/>
          <c:tx>
            <c:strRef>
              <c:f>WASH1!$M$43</c:f>
              <c:strCache>
                <c:ptCount val="1"/>
                <c:pt idx="0">
                  <c:v>Insufficient data</c:v>
                </c:pt>
              </c:strCache>
            </c:strRef>
          </c:tx>
          <c:spPr>
            <a:solidFill>
              <a:schemeClr val="bg1">
                <a:lumMod val="85000"/>
              </a:schemeClr>
            </a:solidFill>
            <a:ln>
              <a:noFill/>
            </a:ln>
            <a:effectLst/>
          </c:spPr>
          <c:invertIfNegative val="0"/>
          <c:val>
            <c:numRef>
              <c:f>WASH1!$O$43</c:f>
              <c:numCache>
                <c:formatCode>0</c:formatCode>
                <c:ptCount val="1"/>
                <c:pt idx="0">
                  <c:v>0</c:v>
                </c:pt>
              </c:numCache>
            </c:numRef>
          </c:val>
          <c:extLst>
            <c:ext xmlns:c16="http://schemas.microsoft.com/office/drawing/2014/chart" uri="{C3380CC4-5D6E-409C-BE32-E72D297353CC}">
              <c16:uniqueId val="{00000001-14CF-42BC-86C3-9E08CF470283}"/>
            </c:ext>
          </c:extLst>
        </c:ser>
        <c:ser>
          <c:idx val="1"/>
          <c:order val="2"/>
          <c:tx>
            <c:strRef>
              <c:f>WASH1!$M$41</c:f>
              <c:strCache>
                <c:ptCount val="1"/>
                <c:pt idx="0">
                  <c:v>Limited</c:v>
                </c:pt>
              </c:strCache>
            </c:strRef>
          </c:tx>
          <c:spPr>
            <a:solidFill>
              <a:srgbClr val="FFF17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WASH1!$O$41</c:f>
              <c:numCache>
                <c:formatCode>0</c:formatCode>
                <c:ptCount val="1"/>
                <c:pt idx="0">
                  <c:v>63.795993804931641</c:v>
                </c:pt>
              </c:numCache>
            </c:numRef>
          </c:val>
          <c:extLst>
            <c:ext xmlns:c16="http://schemas.microsoft.com/office/drawing/2014/chart" uri="{C3380CC4-5D6E-409C-BE32-E72D297353CC}">
              <c16:uniqueId val="{00000002-14CF-42BC-86C3-9E08CF470283}"/>
            </c:ext>
          </c:extLst>
        </c:ser>
        <c:ser>
          <c:idx val="2"/>
          <c:order val="3"/>
          <c:tx>
            <c:strRef>
              <c:f>WASH1!$M$42</c:f>
              <c:strCache>
                <c:ptCount val="1"/>
                <c:pt idx="0">
                  <c:v>No service</c:v>
                </c:pt>
              </c:strCache>
            </c:strRef>
          </c:tx>
          <c:spPr>
            <a:solidFill>
              <a:srgbClr val="FEBC1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WASH1!$O$42</c:f>
              <c:numCache>
                <c:formatCode>0</c:formatCode>
                <c:ptCount val="1"/>
                <c:pt idx="0">
                  <c:v>9.6018028259277344</c:v>
                </c:pt>
              </c:numCache>
            </c:numRef>
          </c:val>
          <c:extLst>
            <c:ext xmlns:c16="http://schemas.microsoft.com/office/drawing/2014/chart" uri="{C3380CC4-5D6E-409C-BE32-E72D297353CC}">
              <c16:uniqueId val="{00000003-14CF-42BC-86C3-9E08CF470283}"/>
            </c:ext>
          </c:extLst>
        </c:ser>
        <c:dLbls>
          <c:showLegendKey val="0"/>
          <c:showVal val="0"/>
          <c:showCatName val="0"/>
          <c:showSerName val="0"/>
          <c:showPercent val="0"/>
          <c:showBubbleSize val="0"/>
        </c:dLbls>
        <c:gapWidth val="150"/>
        <c:overlap val="100"/>
        <c:axId val="1365294447"/>
        <c:axId val="1365298191"/>
      </c:barChart>
      <c:catAx>
        <c:axId val="1365294447"/>
        <c:scaling>
          <c:orientation val="minMax"/>
        </c:scaling>
        <c:delete val="1"/>
        <c:axPos val="b"/>
        <c:numFmt formatCode="0" sourceLinked="1"/>
        <c:majorTickMark val="none"/>
        <c:minorTickMark val="none"/>
        <c:tickLblPos val="nextTo"/>
        <c:crossAx val="1365298191"/>
        <c:crosses val="autoZero"/>
        <c:auto val="1"/>
        <c:lblAlgn val="ctr"/>
        <c:lblOffset val="100"/>
        <c:noMultiLvlLbl val="0"/>
      </c:catAx>
      <c:valAx>
        <c:axId val="1365298191"/>
        <c:scaling>
          <c:orientation val="minMax"/>
          <c:max val="100"/>
        </c:scaling>
        <c:delete val="1"/>
        <c:axPos val="l"/>
        <c:numFmt formatCode="General" sourceLinked="0"/>
        <c:majorTickMark val="none"/>
        <c:minorTickMark val="none"/>
        <c:tickLblPos val="nextTo"/>
        <c:crossAx val="1365294447"/>
        <c:crosses val="autoZero"/>
        <c:crossBetween val="between"/>
        <c:majorUnit val="20"/>
      </c:valAx>
      <c:spPr>
        <a:noFill/>
        <a:ln>
          <a:noFill/>
        </a:ln>
        <a:effectLst/>
      </c:spPr>
    </c:plotArea>
    <c:legend>
      <c:legendPos val="r"/>
      <c:legendEntry>
        <c:idx val="2"/>
        <c:delete val="1"/>
      </c:legendEntry>
      <c:layout>
        <c:manualLayout>
          <c:xMode val="edge"/>
          <c:yMode val="edge"/>
          <c:x val="0.34486442369993325"/>
          <c:y val="0.83268334828811186"/>
          <c:w val="0.28086664704729075"/>
          <c:h val="0.1374055492058824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1382699037620298"/>
          <c:y val="5.6519970108020734E-2"/>
          <c:w val="0.44179068241469821"/>
          <c:h val="0.65959406822611077"/>
        </c:manualLayout>
      </c:layout>
      <c:pieChart>
        <c:varyColors val="1"/>
        <c:ser>
          <c:idx val="0"/>
          <c:order val="0"/>
          <c:dPt>
            <c:idx val="0"/>
            <c:bubble3D val="0"/>
            <c:spPr>
              <a:solidFill>
                <a:schemeClr val="accent2">
                  <a:shade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8938-4A0B-9BD2-8B13564CB2BF}"/>
              </c:ext>
            </c:extLst>
          </c:dPt>
          <c:dPt>
            <c:idx val="1"/>
            <c:bubble3D val="0"/>
            <c:spPr>
              <a:solidFill>
                <a:schemeClr val="accent2">
                  <a:shade val="7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8938-4A0B-9BD2-8B13564CB2BF}"/>
              </c:ext>
            </c:extLst>
          </c:dPt>
          <c:dPt>
            <c:idx val="2"/>
            <c:bubble3D val="0"/>
            <c:spPr>
              <a:solidFill>
                <a:schemeClr val="accent2">
                  <a:shade val="9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5-8938-4A0B-9BD2-8B13564CB2BF}"/>
              </c:ext>
            </c:extLst>
          </c:dPt>
          <c:dPt>
            <c:idx val="3"/>
            <c:bubble3D val="0"/>
            <c:spPr>
              <a:solidFill>
                <a:schemeClr val="accent2">
                  <a:tint val="9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7-8938-4A0B-9BD2-8B13564CB2BF}"/>
              </c:ext>
            </c:extLst>
          </c:dPt>
          <c:dPt>
            <c:idx val="4"/>
            <c:bubble3D val="0"/>
            <c:spPr>
              <a:solidFill>
                <a:schemeClr val="accent2">
                  <a:tint val="7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9-8938-4A0B-9BD2-8B13564CB2BF}"/>
              </c:ext>
            </c:extLst>
          </c:dPt>
          <c:dPt>
            <c:idx val="5"/>
            <c:bubble3D val="0"/>
            <c:spPr>
              <a:solidFill>
                <a:schemeClr val="accent2">
                  <a:tint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B-8938-4A0B-9BD2-8B13564CB2BF}"/>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EF5BA1"/>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1-8938-4A0B-9BD2-8B13564CB2BF}"/>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EF5BA1"/>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3-8938-4A0B-9BD2-8B13564CB2BF}"/>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EF5BA1"/>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5-8938-4A0B-9BD2-8B13564CB2BF}"/>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EF5BA1"/>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7-8938-4A0B-9BD2-8B13564CB2BF}"/>
                </c:ext>
              </c:extLst>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EF5BA1"/>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9-8938-4A0B-9BD2-8B13564CB2BF}"/>
                </c:ext>
              </c:extLst>
            </c:dLbl>
            <c:dLbl>
              <c:idx val="5"/>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EF5BA1"/>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B-8938-4A0B-9BD2-8B13564CB2B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EF5BA1"/>
                    </a:solidFill>
                    <a:latin typeface="+mn-lt"/>
                    <a:ea typeface="+mn-ea"/>
                    <a:cs typeface="+mn-cs"/>
                  </a:defRPr>
                </a:pPr>
                <a:endParaRPr lang="en-US"/>
              </a:p>
            </c:tx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'CL9'!$I$6:$I$11</c:f>
              <c:strCache>
                <c:ptCount val="6"/>
                <c:pt idx="0">
                  <c:v>Pakistan, 92</c:v>
                </c:pt>
                <c:pt idx="1">
                  <c:v>Sudan, 37</c:v>
                </c:pt>
                <c:pt idx="2">
                  <c:v>Morocco, 28</c:v>
                </c:pt>
                <c:pt idx="3">
                  <c:v>Iraq, 17</c:v>
                </c:pt>
                <c:pt idx="4">
                  <c:v>Syrian Arab Republic, 14</c:v>
                </c:pt>
                <c:pt idx="5">
                  <c:v>Rest of the region, 145</c:v>
                </c:pt>
              </c:strCache>
            </c:strRef>
          </c:cat>
          <c:val>
            <c:numRef>
              <c:f>'CL9'!$H$6:$H$11</c:f>
              <c:numCache>
                <c:formatCode>0</c:formatCode>
                <c:ptCount val="6"/>
                <c:pt idx="0">
                  <c:v>92.335335937500005</c:v>
                </c:pt>
                <c:pt idx="1">
                  <c:v>36.659847656250001</c:v>
                </c:pt>
                <c:pt idx="2">
                  <c:v>28.207462890624999</c:v>
                </c:pt>
                <c:pt idx="3">
                  <c:v>17.091226562500001</c:v>
                </c:pt>
                <c:pt idx="4">
                  <c:v>14.184829101562499</c:v>
                </c:pt>
                <c:pt idx="5">
                  <c:v>144.50154523823511</c:v>
                </c:pt>
              </c:numCache>
            </c:numRef>
          </c:val>
          <c:extLst>
            <c:ext xmlns:c16="http://schemas.microsoft.com/office/drawing/2014/chart" uri="{C3380CC4-5D6E-409C-BE32-E72D297353CC}">
              <c16:uniqueId val="{0000000C-8938-4A0B-9BD2-8B13564CB2BF}"/>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doughnutChart>
        <c:varyColors val="1"/>
        <c:ser>
          <c:idx val="0"/>
          <c:order val="0"/>
          <c:dPt>
            <c:idx val="0"/>
            <c:bubble3D val="0"/>
            <c:spPr>
              <a:gradFill rotWithShape="1">
                <a:gsLst>
                  <a:gs pos="0">
                    <a:schemeClr val="accent2">
                      <a:shade val="50000"/>
                      <a:satMod val="103000"/>
                      <a:lumMod val="102000"/>
                      <a:tint val="94000"/>
                    </a:schemeClr>
                  </a:gs>
                  <a:gs pos="50000">
                    <a:schemeClr val="accent2">
                      <a:shade val="50000"/>
                      <a:satMod val="110000"/>
                      <a:lumMod val="100000"/>
                      <a:shade val="100000"/>
                    </a:schemeClr>
                  </a:gs>
                  <a:gs pos="100000">
                    <a:schemeClr val="accent2">
                      <a:shade val="50000"/>
                      <a:lumMod val="99000"/>
                      <a:satMod val="120000"/>
                      <a:shade val="78000"/>
                    </a:schemeClr>
                  </a:gs>
                </a:gsLst>
                <a:lin ang="5400000" scaled="0"/>
              </a:gradFill>
              <a:ln>
                <a:noFill/>
              </a:ln>
              <a:effectLst/>
            </c:spPr>
            <c:extLst>
              <c:ext xmlns:c16="http://schemas.microsoft.com/office/drawing/2014/chart" uri="{C3380CC4-5D6E-409C-BE32-E72D297353CC}">
                <c16:uniqueId val="{00000001-25D4-45A6-A101-0C0F5EFFCA3A}"/>
              </c:ext>
            </c:extLst>
          </c:dPt>
          <c:dPt>
            <c:idx val="1"/>
            <c:bubble3D val="0"/>
            <c:spPr>
              <a:gradFill rotWithShape="1">
                <a:gsLst>
                  <a:gs pos="0">
                    <a:schemeClr val="accent2">
                      <a:shade val="70000"/>
                      <a:satMod val="103000"/>
                      <a:lumMod val="102000"/>
                      <a:tint val="94000"/>
                    </a:schemeClr>
                  </a:gs>
                  <a:gs pos="50000">
                    <a:schemeClr val="accent2">
                      <a:shade val="70000"/>
                      <a:satMod val="110000"/>
                      <a:lumMod val="100000"/>
                      <a:shade val="100000"/>
                    </a:schemeClr>
                  </a:gs>
                  <a:gs pos="100000">
                    <a:schemeClr val="accent2">
                      <a:shade val="70000"/>
                      <a:lumMod val="99000"/>
                      <a:satMod val="120000"/>
                      <a:shade val="78000"/>
                    </a:schemeClr>
                  </a:gs>
                </a:gsLst>
                <a:lin ang="5400000" scaled="0"/>
              </a:gradFill>
              <a:ln>
                <a:noFill/>
              </a:ln>
              <a:effectLst/>
            </c:spPr>
            <c:extLst>
              <c:ext xmlns:c16="http://schemas.microsoft.com/office/drawing/2014/chart" uri="{C3380CC4-5D6E-409C-BE32-E72D297353CC}">
                <c16:uniqueId val="{00000003-25D4-45A6-A101-0C0F5EFFCA3A}"/>
              </c:ext>
            </c:extLst>
          </c:dPt>
          <c:dPt>
            <c:idx val="2"/>
            <c:bubble3D val="0"/>
            <c:spPr>
              <a:gradFill rotWithShape="1">
                <a:gsLst>
                  <a:gs pos="0">
                    <a:schemeClr val="accent2">
                      <a:shade val="90000"/>
                      <a:satMod val="103000"/>
                      <a:lumMod val="102000"/>
                      <a:tint val="94000"/>
                    </a:schemeClr>
                  </a:gs>
                  <a:gs pos="50000">
                    <a:schemeClr val="accent2">
                      <a:shade val="90000"/>
                      <a:satMod val="110000"/>
                      <a:lumMod val="100000"/>
                      <a:shade val="100000"/>
                    </a:schemeClr>
                  </a:gs>
                  <a:gs pos="100000">
                    <a:schemeClr val="accent2">
                      <a:shade val="90000"/>
                      <a:lumMod val="99000"/>
                      <a:satMod val="120000"/>
                      <a:shade val="78000"/>
                    </a:schemeClr>
                  </a:gs>
                </a:gsLst>
                <a:lin ang="5400000" scaled="0"/>
              </a:gradFill>
              <a:ln>
                <a:noFill/>
              </a:ln>
              <a:effectLst/>
            </c:spPr>
            <c:extLst>
              <c:ext xmlns:c16="http://schemas.microsoft.com/office/drawing/2014/chart" uri="{C3380CC4-5D6E-409C-BE32-E72D297353CC}">
                <c16:uniqueId val="{00000005-25D4-45A6-A101-0C0F5EFFCA3A}"/>
              </c:ext>
            </c:extLst>
          </c:dPt>
          <c:dPt>
            <c:idx val="3"/>
            <c:bubble3D val="0"/>
            <c:spPr>
              <a:gradFill rotWithShape="1">
                <a:gsLst>
                  <a:gs pos="0">
                    <a:schemeClr val="accent2">
                      <a:tint val="90000"/>
                      <a:satMod val="103000"/>
                      <a:lumMod val="102000"/>
                      <a:tint val="94000"/>
                    </a:schemeClr>
                  </a:gs>
                  <a:gs pos="50000">
                    <a:schemeClr val="accent2">
                      <a:tint val="90000"/>
                      <a:satMod val="110000"/>
                      <a:lumMod val="100000"/>
                      <a:shade val="100000"/>
                    </a:schemeClr>
                  </a:gs>
                  <a:gs pos="100000">
                    <a:schemeClr val="accent2">
                      <a:tint val="90000"/>
                      <a:lumMod val="99000"/>
                      <a:satMod val="120000"/>
                      <a:shade val="78000"/>
                    </a:schemeClr>
                  </a:gs>
                </a:gsLst>
                <a:lin ang="5400000" scaled="0"/>
              </a:gradFill>
              <a:ln>
                <a:noFill/>
              </a:ln>
              <a:effectLst/>
            </c:spPr>
            <c:extLst>
              <c:ext xmlns:c16="http://schemas.microsoft.com/office/drawing/2014/chart" uri="{C3380CC4-5D6E-409C-BE32-E72D297353CC}">
                <c16:uniqueId val="{00000007-25D4-45A6-A101-0C0F5EFFCA3A}"/>
              </c:ext>
            </c:extLst>
          </c:dPt>
          <c:dPt>
            <c:idx val="4"/>
            <c:bubble3D val="0"/>
            <c:spPr>
              <a:gradFill rotWithShape="1">
                <a:gsLst>
                  <a:gs pos="0">
                    <a:schemeClr val="accent2">
                      <a:tint val="70000"/>
                      <a:satMod val="103000"/>
                      <a:lumMod val="102000"/>
                      <a:tint val="94000"/>
                    </a:schemeClr>
                  </a:gs>
                  <a:gs pos="50000">
                    <a:schemeClr val="accent2">
                      <a:tint val="70000"/>
                      <a:satMod val="110000"/>
                      <a:lumMod val="100000"/>
                      <a:shade val="100000"/>
                    </a:schemeClr>
                  </a:gs>
                  <a:gs pos="100000">
                    <a:schemeClr val="accent2">
                      <a:tint val="70000"/>
                      <a:lumMod val="99000"/>
                      <a:satMod val="120000"/>
                      <a:shade val="78000"/>
                    </a:schemeClr>
                  </a:gs>
                </a:gsLst>
                <a:lin ang="5400000" scaled="0"/>
              </a:gradFill>
              <a:ln>
                <a:noFill/>
              </a:ln>
              <a:effectLst/>
            </c:spPr>
            <c:extLst>
              <c:ext xmlns:c16="http://schemas.microsoft.com/office/drawing/2014/chart" uri="{C3380CC4-5D6E-409C-BE32-E72D297353CC}">
                <c16:uniqueId val="{00000009-25D4-45A6-A101-0C0F5EFFCA3A}"/>
              </c:ext>
            </c:extLst>
          </c:dPt>
          <c:dPt>
            <c:idx val="5"/>
            <c:bubble3D val="0"/>
            <c:spPr>
              <a:gradFill rotWithShape="1">
                <a:gsLst>
                  <a:gs pos="0">
                    <a:schemeClr val="accent2">
                      <a:tint val="50000"/>
                      <a:satMod val="103000"/>
                      <a:lumMod val="102000"/>
                      <a:tint val="94000"/>
                    </a:schemeClr>
                  </a:gs>
                  <a:gs pos="50000">
                    <a:schemeClr val="accent2">
                      <a:tint val="50000"/>
                      <a:satMod val="110000"/>
                      <a:lumMod val="100000"/>
                      <a:shade val="100000"/>
                    </a:schemeClr>
                  </a:gs>
                  <a:gs pos="100000">
                    <a:schemeClr val="accent2">
                      <a:tint val="50000"/>
                      <a:lumMod val="99000"/>
                      <a:satMod val="120000"/>
                      <a:shade val="78000"/>
                    </a:schemeClr>
                  </a:gs>
                </a:gsLst>
                <a:lin ang="5400000" scaled="0"/>
              </a:gradFill>
              <a:ln>
                <a:noFill/>
              </a:ln>
              <a:effectLst/>
            </c:spPr>
            <c:extLst>
              <c:ext xmlns:c16="http://schemas.microsoft.com/office/drawing/2014/chart" uri="{C3380CC4-5D6E-409C-BE32-E72D297353CC}">
                <c16:uniqueId val="{0000000B-25D4-45A6-A101-0C0F5EFFCA3A}"/>
              </c:ext>
            </c:extLst>
          </c:dPt>
          <c:cat>
            <c:strRef>
              <c:f>'CL9'!$I$6:$I$11</c:f>
              <c:strCache>
                <c:ptCount val="6"/>
                <c:pt idx="0">
                  <c:v>Pakistan, 92</c:v>
                </c:pt>
                <c:pt idx="1">
                  <c:v>Sudan, 37</c:v>
                </c:pt>
                <c:pt idx="2">
                  <c:v>Morocco, 28</c:v>
                </c:pt>
                <c:pt idx="3">
                  <c:v>Iraq, 17</c:v>
                </c:pt>
                <c:pt idx="4">
                  <c:v>Syrian Arab Republic, 14</c:v>
                </c:pt>
                <c:pt idx="5">
                  <c:v>Rest of the region, 145</c:v>
                </c:pt>
              </c:strCache>
            </c:strRef>
          </c:cat>
          <c:val>
            <c:numRef>
              <c:f>'CL9'!$H$6:$H$11</c:f>
              <c:numCache>
                <c:formatCode>0</c:formatCode>
                <c:ptCount val="6"/>
                <c:pt idx="0">
                  <c:v>92.335335937500005</c:v>
                </c:pt>
                <c:pt idx="1">
                  <c:v>36.659847656250001</c:v>
                </c:pt>
                <c:pt idx="2">
                  <c:v>28.207462890624999</c:v>
                </c:pt>
                <c:pt idx="3">
                  <c:v>17.091226562500001</c:v>
                </c:pt>
                <c:pt idx="4">
                  <c:v>14.184829101562499</c:v>
                </c:pt>
                <c:pt idx="5">
                  <c:v>144.50154523823511</c:v>
                </c:pt>
              </c:numCache>
            </c:numRef>
          </c:val>
          <c:extLst>
            <c:ext xmlns:c16="http://schemas.microsoft.com/office/drawing/2014/chart" uri="{C3380CC4-5D6E-409C-BE32-E72D297353CC}">
              <c16:uniqueId val="{0000000C-25D4-45A6-A101-0C0F5EFFCA3A}"/>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rgbClr val="E64696"/>
                </a:solidFill>
                <a:latin typeface="+mn-lt"/>
                <a:ea typeface="+mn-ea"/>
                <a:cs typeface="+mn-cs"/>
              </a:defRPr>
            </a:pPr>
            <a:r>
              <a:rPr lang="en-US">
                <a:solidFill>
                  <a:srgbClr val="E64696"/>
                </a:solidFill>
              </a:rPr>
              <a:t>BASIC ENVIRONMENTAL CLEANING</a:t>
            </a:r>
          </a:p>
        </c:rich>
      </c:tx>
      <c:overlay val="0"/>
      <c:spPr>
        <a:solidFill>
          <a:srgbClr val="E64696">
            <a:alpha val="25000"/>
          </a:srgbClr>
        </a:solidFill>
        <a:ln>
          <a:noFill/>
        </a:ln>
        <a:effectLst/>
      </c:spPr>
      <c:txPr>
        <a:bodyPr rot="0" spcFirstLastPara="1" vertOverflow="ellipsis" vert="horz" wrap="square" anchor="ctr" anchorCtr="1"/>
        <a:lstStyle/>
        <a:p>
          <a:pPr>
            <a:defRPr sz="1400" b="0" i="0" u="none" strike="noStrike" kern="1200" spc="0" baseline="0">
              <a:solidFill>
                <a:srgbClr val="E64696"/>
              </a:solidFill>
              <a:latin typeface="+mn-lt"/>
              <a:ea typeface="+mn-ea"/>
              <a:cs typeface="+mn-cs"/>
            </a:defRPr>
          </a:pPr>
          <a:endParaRPr lang="en-US"/>
        </a:p>
      </c:txPr>
    </c:title>
    <c:autoTitleDeleted val="0"/>
    <c:plotArea>
      <c:layout/>
      <c:barChart>
        <c:barDir val="col"/>
        <c:grouping val="stacked"/>
        <c:varyColors val="0"/>
        <c:ser>
          <c:idx val="0"/>
          <c:order val="7"/>
          <c:tx>
            <c:strRef>
              <c:f>'CL10'!$A$32</c:f>
              <c:strCache>
                <c:ptCount val="1"/>
                <c:pt idx="0">
                  <c:v>Domain</c:v>
                </c:pt>
              </c:strCache>
            </c:strRef>
          </c:tx>
          <c:spPr>
            <a:solidFill>
              <a:schemeClr val="accent1"/>
            </a:solidFill>
            <a:ln>
              <a:noFill/>
            </a:ln>
            <a:effectLst/>
          </c:spPr>
          <c:invertIfNegative val="0"/>
          <c:val>
            <c:numRef>
              <c:f>'CL10'!$A$33:$A$63</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0-BE98-4971-92DA-0FEF39CC64C1}"/>
            </c:ext>
          </c:extLst>
        </c:ser>
        <c:dLbls>
          <c:showLegendKey val="0"/>
          <c:showVal val="0"/>
          <c:showCatName val="0"/>
          <c:showSerName val="0"/>
          <c:showPercent val="0"/>
          <c:showBubbleSize val="0"/>
        </c:dLbls>
        <c:gapWidth val="150"/>
        <c:overlap val="100"/>
        <c:axId val="1707956832"/>
        <c:axId val="1707972640"/>
      </c:barChart>
      <c:barChart>
        <c:barDir val="col"/>
        <c:grouping val="stacked"/>
        <c:varyColors val="0"/>
        <c:ser>
          <c:idx val="1"/>
          <c:order val="1"/>
          <c:tx>
            <c:strRef>
              <c:f>'CL10'!$B$32</c:f>
              <c:strCache>
                <c:ptCount val="1"/>
                <c:pt idx="0">
                  <c:v>High income</c:v>
                </c:pt>
              </c:strCache>
            </c:strRef>
          </c:tx>
          <c:spPr>
            <a:solidFill>
              <a:srgbClr val="B1C3D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'CL10'!$A$33:$A$67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'CL10'!$B$33:$B$67</c:f>
              <c:numCache>
                <c:formatCode>0</c:formatCode>
                <c:ptCount val="35"/>
                <c:pt idx="1">
                  <c:v>0</c:v>
                </c:pt>
                <c:pt idx="2">
                  <c:v>1</c:v>
                </c:pt>
                <c:pt idx="3">
                  <c:v>2</c:v>
                </c:pt>
                <c:pt idx="4">
                  <c:v>3</c:v>
                </c:pt>
                <c:pt idx="6">
                  <c:v>0</c:v>
                </c:pt>
                <c:pt idx="7">
                  <c:v>1</c:v>
                </c:pt>
                <c:pt idx="8">
                  <c:v>2</c:v>
                </c:pt>
                <c:pt idx="9">
                  <c:v>3</c:v>
                </c:pt>
                <c:pt idx="11">
                  <c:v>0</c:v>
                </c:pt>
                <c:pt idx="12">
                  <c:v>0</c:v>
                </c:pt>
                <c:pt idx="13">
                  <c:v>1</c:v>
                </c:pt>
                <c:pt idx="14">
                  <c:v>1</c:v>
                </c:pt>
                <c:pt idx="16">
                  <c:v>0</c:v>
                </c:pt>
                <c:pt idx="17">
                  <c:v>0</c:v>
                </c:pt>
                <c:pt idx="18">
                  <c:v>1</c:v>
                </c:pt>
                <c:pt idx="19">
                  <c:v>3</c:v>
                </c:pt>
                <c:pt idx="21">
                  <c:v>0</c:v>
                </c:pt>
                <c:pt idx="22">
                  <c:v>0</c:v>
                </c:pt>
                <c:pt idx="23">
                  <c:v>1</c:v>
                </c:pt>
                <c:pt idx="24">
                  <c:v>2</c:v>
                </c:pt>
                <c:pt idx="26">
                  <c:v>0</c:v>
                </c:pt>
                <c:pt idx="27">
                  <c:v>0</c:v>
                </c:pt>
                <c:pt idx="28">
                  <c:v>1</c:v>
                </c:pt>
                <c:pt idx="29">
                  <c:v>3</c:v>
                </c:pt>
                <c:pt idx="31">
                  <c:v>0</c:v>
                </c:pt>
                <c:pt idx="32">
                  <c:v>0</c:v>
                </c:pt>
                <c:pt idx="33">
                  <c:v>0</c:v>
                </c:pt>
                <c:pt idx="34">
                  <c:v>0</c:v>
                </c:pt>
              </c:numCache>
            </c:numRef>
          </c:val>
          <c:extLst>
            <c:ext xmlns:c16="http://schemas.microsoft.com/office/drawing/2014/chart" uri="{C3380CC4-5D6E-409C-BE32-E72D297353CC}">
              <c16:uniqueId val="{00000001-BE98-4971-92DA-0FEF39CC64C1}"/>
            </c:ext>
          </c:extLst>
        </c:ser>
        <c:ser>
          <c:idx val="2"/>
          <c:order val="2"/>
          <c:tx>
            <c:strRef>
              <c:f>'CL10'!$C$32</c:f>
              <c:strCache>
                <c:ptCount val="1"/>
                <c:pt idx="0">
                  <c:v>Upper middle income</c:v>
                </c:pt>
              </c:strCache>
            </c:strRef>
          </c:tx>
          <c:spPr>
            <a:solidFill>
              <a:srgbClr val="8899B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'CL10'!$A$33:$A$67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'CL10'!$C$33:$C$67</c:f>
              <c:numCache>
                <c:formatCode>0</c:formatCode>
                <c:ptCount val="35"/>
                <c:pt idx="1">
                  <c:v>0</c:v>
                </c:pt>
                <c:pt idx="2">
                  <c:v>0</c:v>
                </c:pt>
                <c:pt idx="3">
                  <c:v>2</c:v>
                </c:pt>
                <c:pt idx="4">
                  <c:v>2</c:v>
                </c:pt>
                <c:pt idx="6">
                  <c:v>0</c:v>
                </c:pt>
                <c:pt idx="7">
                  <c:v>0</c:v>
                </c:pt>
                <c:pt idx="8">
                  <c:v>1</c:v>
                </c:pt>
                <c:pt idx="9">
                  <c:v>1</c:v>
                </c:pt>
                <c:pt idx="11">
                  <c:v>0</c:v>
                </c:pt>
                <c:pt idx="12">
                  <c:v>0</c:v>
                </c:pt>
                <c:pt idx="13">
                  <c:v>1</c:v>
                </c:pt>
                <c:pt idx="14">
                  <c:v>1</c:v>
                </c:pt>
                <c:pt idx="16">
                  <c:v>0</c:v>
                </c:pt>
                <c:pt idx="17">
                  <c:v>0</c:v>
                </c:pt>
                <c:pt idx="18">
                  <c:v>2</c:v>
                </c:pt>
                <c:pt idx="19">
                  <c:v>2</c:v>
                </c:pt>
                <c:pt idx="21">
                  <c:v>0</c:v>
                </c:pt>
                <c:pt idx="22">
                  <c:v>0</c:v>
                </c:pt>
                <c:pt idx="23">
                  <c:v>2</c:v>
                </c:pt>
                <c:pt idx="24">
                  <c:v>2</c:v>
                </c:pt>
                <c:pt idx="26">
                  <c:v>0</c:v>
                </c:pt>
                <c:pt idx="27">
                  <c:v>0</c:v>
                </c:pt>
                <c:pt idx="28">
                  <c:v>2</c:v>
                </c:pt>
                <c:pt idx="29">
                  <c:v>2</c:v>
                </c:pt>
                <c:pt idx="31">
                  <c:v>0</c:v>
                </c:pt>
                <c:pt idx="32">
                  <c:v>0</c:v>
                </c:pt>
                <c:pt idx="33">
                  <c:v>1</c:v>
                </c:pt>
                <c:pt idx="34">
                  <c:v>1</c:v>
                </c:pt>
              </c:numCache>
            </c:numRef>
          </c:val>
          <c:extLst>
            <c:ext xmlns:c16="http://schemas.microsoft.com/office/drawing/2014/chart" uri="{C3380CC4-5D6E-409C-BE32-E72D297353CC}">
              <c16:uniqueId val="{00000002-BE98-4971-92DA-0FEF39CC64C1}"/>
            </c:ext>
          </c:extLst>
        </c:ser>
        <c:ser>
          <c:idx val="3"/>
          <c:order val="3"/>
          <c:tx>
            <c:strRef>
              <c:f>'CL10'!$D$32</c:f>
              <c:strCache>
                <c:ptCount val="1"/>
                <c:pt idx="0">
                  <c:v>Lower middle income</c:v>
                </c:pt>
              </c:strCache>
            </c:strRef>
          </c:tx>
          <c:spPr>
            <a:solidFill>
              <a:srgbClr val="62708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'CL10'!$A$33:$A$67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'CL10'!$D$33:$D$67</c:f>
              <c:numCache>
                <c:formatCode>0</c:formatCode>
                <c:ptCount val="35"/>
                <c:pt idx="1">
                  <c:v>1</c:v>
                </c:pt>
                <c:pt idx="2">
                  <c:v>1</c:v>
                </c:pt>
                <c:pt idx="3">
                  <c:v>3</c:v>
                </c:pt>
                <c:pt idx="4">
                  <c:v>5</c:v>
                </c:pt>
                <c:pt idx="6">
                  <c:v>0</c:v>
                </c:pt>
                <c:pt idx="7">
                  <c:v>0</c:v>
                </c:pt>
                <c:pt idx="8">
                  <c:v>1</c:v>
                </c:pt>
                <c:pt idx="9">
                  <c:v>3</c:v>
                </c:pt>
                <c:pt idx="11">
                  <c:v>0</c:v>
                </c:pt>
                <c:pt idx="12">
                  <c:v>0</c:v>
                </c:pt>
                <c:pt idx="13">
                  <c:v>1</c:v>
                </c:pt>
                <c:pt idx="14">
                  <c:v>3</c:v>
                </c:pt>
                <c:pt idx="16">
                  <c:v>0</c:v>
                </c:pt>
                <c:pt idx="17">
                  <c:v>0</c:v>
                </c:pt>
                <c:pt idx="18">
                  <c:v>2</c:v>
                </c:pt>
                <c:pt idx="19">
                  <c:v>3</c:v>
                </c:pt>
                <c:pt idx="21">
                  <c:v>1</c:v>
                </c:pt>
                <c:pt idx="22">
                  <c:v>1</c:v>
                </c:pt>
                <c:pt idx="23">
                  <c:v>2</c:v>
                </c:pt>
                <c:pt idx="24">
                  <c:v>5</c:v>
                </c:pt>
                <c:pt idx="26">
                  <c:v>1</c:v>
                </c:pt>
                <c:pt idx="27">
                  <c:v>1</c:v>
                </c:pt>
                <c:pt idx="28">
                  <c:v>1</c:v>
                </c:pt>
                <c:pt idx="29">
                  <c:v>4</c:v>
                </c:pt>
                <c:pt idx="31">
                  <c:v>0</c:v>
                </c:pt>
                <c:pt idx="32">
                  <c:v>0</c:v>
                </c:pt>
                <c:pt idx="33">
                  <c:v>1</c:v>
                </c:pt>
                <c:pt idx="34">
                  <c:v>2</c:v>
                </c:pt>
              </c:numCache>
            </c:numRef>
          </c:val>
          <c:extLst>
            <c:ext xmlns:c16="http://schemas.microsoft.com/office/drawing/2014/chart" uri="{C3380CC4-5D6E-409C-BE32-E72D297353CC}">
              <c16:uniqueId val="{00000003-BE98-4971-92DA-0FEF39CC64C1}"/>
            </c:ext>
          </c:extLst>
        </c:ser>
        <c:ser>
          <c:idx val="7"/>
          <c:order val="4"/>
          <c:tx>
            <c:strRef>
              <c:f>'CL10'!$E$32</c:f>
              <c:strCache>
                <c:ptCount val="1"/>
                <c:pt idx="0">
                  <c:v>Lower income</c:v>
                </c:pt>
              </c:strCache>
            </c:strRef>
          </c:tx>
          <c:spPr>
            <a:solidFill>
              <a:srgbClr val="44495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'CL10'!$A$33:$A$67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'CL10'!$E$33:$E$67</c:f>
              <c:numCache>
                <c:formatCode>0</c:formatCode>
                <c:ptCount val="35"/>
                <c:pt idx="1">
                  <c:v>0</c:v>
                </c:pt>
                <c:pt idx="2">
                  <c:v>0</c:v>
                </c:pt>
                <c:pt idx="3">
                  <c:v>1</c:v>
                </c:pt>
                <c:pt idx="4">
                  <c:v>5</c:v>
                </c:pt>
                <c:pt idx="6">
                  <c:v>0</c:v>
                </c:pt>
                <c:pt idx="7">
                  <c:v>0</c:v>
                </c:pt>
                <c:pt idx="8">
                  <c:v>1</c:v>
                </c:pt>
                <c:pt idx="9">
                  <c:v>3</c:v>
                </c:pt>
                <c:pt idx="11">
                  <c:v>0</c:v>
                </c:pt>
                <c:pt idx="12">
                  <c:v>0</c:v>
                </c:pt>
                <c:pt idx="13">
                  <c:v>1</c:v>
                </c:pt>
                <c:pt idx="14">
                  <c:v>3</c:v>
                </c:pt>
                <c:pt idx="16">
                  <c:v>0</c:v>
                </c:pt>
                <c:pt idx="17">
                  <c:v>0</c:v>
                </c:pt>
                <c:pt idx="18">
                  <c:v>1</c:v>
                </c:pt>
                <c:pt idx="19">
                  <c:v>5</c:v>
                </c:pt>
                <c:pt idx="21">
                  <c:v>0</c:v>
                </c:pt>
                <c:pt idx="22">
                  <c:v>0</c:v>
                </c:pt>
                <c:pt idx="23">
                  <c:v>1</c:v>
                </c:pt>
                <c:pt idx="24">
                  <c:v>5</c:v>
                </c:pt>
                <c:pt idx="26">
                  <c:v>0</c:v>
                </c:pt>
                <c:pt idx="27">
                  <c:v>0</c:v>
                </c:pt>
                <c:pt idx="28">
                  <c:v>1</c:v>
                </c:pt>
                <c:pt idx="29">
                  <c:v>3</c:v>
                </c:pt>
                <c:pt idx="31">
                  <c:v>0</c:v>
                </c:pt>
                <c:pt idx="32">
                  <c:v>0</c:v>
                </c:pt>
                <c:pt idx="33">
                  <c:v>1</c:v>
                </c:pt>
                <c:pt idx="34">
                  <c:v>1</c:v>
                </c:pt>
              </c:numCache>
            </c:numRef>
          </c:val>
          <c:extLst>
            <c:ext xmlns:c16="http://schemas.microsoft.com/office/drawing/2014/chart" uri="{C3380CC4-5D6E-409C-BE32-E72D297353CC}">
              <c16:uniqueId val="{00000004-BE98-4971-92DA-0FEF39CC64C1}"/>
            </c:ext>
          </c:extLst>
        </c:ser>
        <c:ser>
          <c:idx val="4"/>
          <c:order val="5"/>
          <c:tx>
            <c:strRef>
              <c:f>'CL10'!$F$32</c:f>
              <c:strCache>
                <c:ptCount val="1"/>
                <c:pt idx="0">
                  <c:v>Unclassified</c:v>
                </c:pt>
              </c:strCache>
            </c:strRef>
          </c:tx>
          <c:spPr>
            <a:solidFill>
              <a:srgbClr val="C7C8C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'CL10'!$A$33:$A$67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'CL10'!$F$33:$F$67</c:f>
              <c:numCache>
                <c:formatCode>0</c:formatCode>
                <c:ptCount val="35"/>
                <c:pt idx="1">
                  <c:v>0</c:v>
                </c:pt>
                <c:pt idx="2">
                  <c:v>0</c:v>
                </c:pt>
                <c:pt idx="3">
                  <c:v>0</c:v>
                </c:pt>
                <c:pt idx="4">
                  <c:v>0</c:v>
                </c:pt>
                <c:pt idx="6">
                  <c:v>0</c:v>
                </c:pt>
                <c:pt idx="7">
                  <c:v>0</c:v>
                </c:pt>
                <c:pt idx="8">
                  <c:v>0</c:v>
                </c:pt>
                <c:pt idx="9">
                  <c:v>0</c:v>
                </c:pt>
                <c:pt idx="11">
                  <c:v>0</c:v>
                </c:pt>
                <c:pt idx="12">
                  <c:v>0</c:v>
                </c:pt>
                <c:pt idx="13">
                  <c:v>0</c:v>
                </c:pt>
                <c:pt idx="14">
                  <c:v>0</c:v>
                </c:pt>
                <c:pt idx="16">
                  <c:v>0</c:v>
                </c:pt>
                <c:pt idx="17">
                  <c:v>0</c:v>
                </c:pt>
                <c:pt idx="18">
                  <c:v>0</c:v>
                </c:pt>
                <c:pt idx="19">
                  <c:v>0</c:v>
                </c:pt>
                <c:pt idx="21">
                  <c:v>0</c:v>
                </c:pt>
                <c:pt idx="22">
                  <c:v>0</c:v>
                </c:pt>
                <c:pt idx="23">
                  <c:v>0</c:v>
                </c:pt>
                <c:pt idx="24">
                  <c:v>0</c:v>
                </c:pt>
                <c:pt idx="26">
                  <c:v>0</c:v>
                </c:pt>
                <c:pt idx="27">
                  <c:v>0</c:v>
                </c:pt>
                <c:pt idx="28">
                  <c:v>0</c:v>
                </c:pt>
                <c:pt idx="29">
                  <c:v>0</c:v>
                </c:pt>
                <c:pt idx="31">
                  <c:v>0</c:v>
                </c:pt>
                <c:pt idx="32">
                  <c:v>0</c:v>
                </c:pt>
                <c:pt idx="33">
                  <c:v>0</c:v>
                </c:pt>
                <c:pt idx="34">
                  <c:v>0</c:v>
                </c:pt>
              </c:numCache>
            </c:numRef>
          </c:val>
          <c:extLst>
            <c:ext xmlns:c16="http://schemas.microsoft.com/office/drawing/2014/chart" uri="{C3380CC4-5D6E-409C-BE32-E72D297353CC}">
              <c16:uniqueId val="{00000005-BE98-4971-92DA-0FEF39CC64C1}"/>
            </c:ext>
          </c:extLst>
        </c:ser>
        <c:ser>
          <c:idx val="5"/>
          <c:order val="6"/>
          <c:tx>
            <c:strRef>
              <c:f>'CL10'!$G$32</c:f>
              <c:strCache>
                <c:ptCount val="1"/>
                <c:pt idx="0">
                  <c:v>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'CL10'!$A$33:$A$67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'CL10'!$G$33:$G$67</c:f>
              <c:numCache>
                <c:formatCode>0</c:formatCode>
                <c:ptCount val="35"/>
                <c:pt idx="1">
                  <c:v>1</c:v>
                </c:pt>
                <c:pt idx="2">
                  <c:v>2</c:v>
                </c:pt>
                <c:pt idx="3">
                  <c:v>8</c:v>
                </c:pt>
                <c:pt idx="4">
                  <c:v>15</c:v>
                </c:pt>
                <c:pt idx="6">
                  <c:v>0</c:v>
                </c:pt>
                <c:pt idx="7">
                  <c:v>1</c:v>
                </c:pt>
                <c:pt idx="8">
                  <c:v>5</c:v>
                </c:pt>
                <c:pt idx="9">
                  <c:v>10</c:v>
                </c:pt>
                <c:pt idx="11">
                  <c:v>0</c:v>
                </c:pt>
                <c:pt idx="12">
                  <c:v>0</c:v>
                </c:pt>
                <c:pt idx="13">
                  <c:v>4</c:v>
                </c:pt>
                <c:pt idx="14">
                  <c:v>8</c:v>
                </c:pt>
                <c:pt idx="16">
                  <c:v>0</c:v>
                </c:pt>
                <c:pt idx="17">
                  <c:v>0</c:v>
                </c:pt>
                <c:pt idx="18">
                  <c:v>6</c:v>
                </c:pt>
                <c:pt idx="19">
                  <c:v>13</c:v>
                </c:pt>
                <c:pt idx="21">
                  <c:v>1</c:v>
                </c:pt>
                <c:pt idx="22">
                  <c:v>1</c:v>
                </c:pt>
                <c:pt idx="23">
                  <c:v>6</c:v>
                </c:pt>
                <c:pt idx="24">
                  <c:v>14</c:v>
                </c:pt>
                <c:pt idx="26">
                  <c:v>1</c:v>
                </c:pt>
                <c:pt idx="27">
                  <c:v>1</c:v>
                </c:pt>
                <c:pt idx="28">
                  <c:v>5</c:v>
                </c:pt>
                <c:pt idx="29">
                  <c:v>12</c:v>
                </c:pt>
                <c:pt idx="31">
                  <c:v>0</c:v>
                </c:pt>
                <c:pt idx="32">
                  <c:v>0</c:v>
                </c:pt>
                <c:pt idx="33">
                  <c:v>3</c:v>
                </c:pt>
                <c:pt idx="34">
                  <c:v>4</c:v>
                </c:pt>
              </c:numCache>
            </c:numRef>
          </c:val>
          <c:extLst>
            <c:ext xmlns:c16="http://schemas.microsoft.com/office/drawing/2014/chart" uri="{C3380CC4-5D6E-409C-BE32-E72D297353CC}">
              <c16:uniqueId val="{00000006-BE98-4971-92DA-0FEF39CC64C1}"/>
            </c:ext>
          </c:extLst>
        </c:ser>
        <c:dLbls>
          <c:showLegendKey val="0"/>
          <c:showVal val="0"/>
          <c:showCatName val="0"/>
          <c:showSerName val="0"/>
          <c:showPercent val="0"/>
          <c:showBubbleSize val="0"/>
        </c:dLbls>
        <c:gapWidth val="50"/>
        <c:overlap val="100"/>
        <c:axId val="1946726736"/>
        <c:axId val="1946730064"/>
      </c:barChart>
      <c:lineChart>
        <c:grouping val="standard"/>
        <c:varyColors val="0"/>
        <c:ser>
          <c:idx val="6"/>
          <c:order val="0"/>
          <c:tx>
            <c:strRef>
              <c:f>'CL10'!$H$32</c:f>
              <c:strCache>
                <c:ptCount val="1"/>
                <c:pt idx="0">
                  <c:v>Population coverage</c:v>
                </c:pt>
              </c:strCache>
            </c:strRef>
          </c:tx>
          <c:spPr>
            <a:ln w="28575" cap="rnd">
              <a:solidFill>
                <a:srgbClr val="E64696"/>
              </a:solidFill>
              <a:round/>
            </a:ln>
            <a:effectLst/>
          </c:spPr>
          <c:marker>
            <c:symbol val="circle"/>
            <c:size val="12"/>
            <c:spPr>
              <a:solidFill>
                <a:srgbClr val="E64696"/>
              </a:solidFill>
              <a:ln w="22225">
                <a:solidFill>
                  <a:srgbClr val="E64696"/>
                </a:solidFill>
              </a:ln>
              <a:effectLst/>
            </c:spPr>
          </c:marker>
          <c:dLbls>
            <c:spPr>
              <a:noFill/>
              <a:ln>
                <a:noFill/>
              </a:ln>
              <a:effectLst/>
            </c:spPr>
            <c:txPr>
              <a:bodyPr rot="0" spcFirstLastPara="1" vertOverflow="ellipsis" horzOverflow="clip" vert="horz" wrap="square" lIns="0" tIns="0" rIns="0" bIns="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'CL10'!$A$33:$A$67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'CL10'!$H$33:$H$67</c:f>
              <c:numCache>
                <c:formatCode>0</c:formatCode>
                <c:ptCount val="35"/>
                <c:pt idx="1">
                  <c:v>1.6654919385910034</c:v>
                </c:pt>
                <c:pt idx="2">
                  <c:v>2.224109411239624</c:v>
                </c:pt>
                <c:pt idx="3">
                  <c:v>56.561634063720703</c:v>
                </c:pt>
                <c:pt idx="4">
                  <c:v>82.392372131347656</c:v>
                </c:pt>
                <c:pt idx="6">
                  <c:v>0</c:v>
                </c:pt>
                <c:pt idx="7">
                  <c:v>1.157596230506897</c:v>
                </c:pt>
                <c:pt idx="8">
                  <c:v>30.666501998901367</c:v>
                </c:pt>
                <c:pt idx="9">
                  <c:v>51.2891845703125</c:v>
                </c:pt>
                <c:pt idx="11">
                  <c:v>0</c:v>
                </c:pt>
                <c:pt idx="12">
                  <c:v>0</c:v>
                </c:pt>
                <c:pt idx="13">
                  <c:v>17.264593124389648</c:v>
                </c:pt>
                <c:pt idx="14">
                  <c:v>28.056135177612305</c:v>
                </c:pt>
                <c:pt idx="16">
                  <c:v>0</c:v>
                </c:pt>
                <c:pt idx="17">
                  <c:v>0</c:v>
                </c:pt>
                <c:pt idx="18">
                  <c:v>54.552818298339844</c:v>
                </c:pt>
                <c:pt idx="19">
                  <c:v>79.194984436035156</c:v>
                </c:pt>
                <c:pt idx="21">
                  <c:v>1.6654919385910034</c:v>
                </c:pt>
                <c:pt idx="22">
                  <c:v>1.625125527381897</c:v>
                </c:pt>
                <c:pt idx="23">
                  <c:v>54.552818298339844</c:v>
                </c:pt>
                <c:pt idx="24">
                  <c:v>81.849571228027344</c:v>
                </c:pt>
                <c:pt idx="26">
                  <c:v>1.6654919385910034</c:v>
                </c:pt>
                <c:pt idx="27">
                  <c:v>1.625125527381897</c:v>
                </c:pt>
                <c:pt idx="28">
                  <c:v>24.365020751953125</c:v>
                </c:pt>
                <c:pt idx="29">
                  <c:v>42.247875213623047</c:v>
                </c:pt>
                <c:pt idx="31">
                  <c:v>0</c:v>
                </c:pt>
                <c:pt idx="32">
                  <c:v>0</c:v>
                </c:pt>
                <c:pt idx="33">
                  <c:v>18.096078872680664</c:v>
                </c:pt>
                <c:pt idx="34">
                  <c:v>22.730567932128906</c:v>
                </c:pt>
              </c:numCache>
            </c:numRef>
          </c:val>
          <c:smooth val="0"/>
          <c:extLst>
            <c:ext xmlns:c16="http://schemas.microsoft.com/office/drawing/2014/chart" uri="{C3380CC4-5D6E-409C-BE32-E72D297353CC}">
              <c16:uniqueId val="{00000007-BE98-4971-92DA-0FEF39CC64C1}"/>
            </c:ext>
          </c:extLst>
        </c:ser>
        <c:dLbls>
          <c:showLegendKey val="0"/>
          <c:showVal val="0"/>
          <c:showCatName val="0"/>
          <c:showSerName val="0"/>
          <c:showPercent val="0"/>
          <c:showBubbleSize val="0"/>
        </c:dLbls>
        <c:marker val="1"/>
        <c:smooth val="0"/>
        <c:axId val="1707956832"/>
        <c:axId val="1707972640"/>
      </c:lineChart>
      <c:catAx>
        <c:axId val="170795683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7972640"/>
        <c:crosses val="autoZero"/>
        <c:auto val="1"/>
        <c:lblAlgn val="ctr"/>
        <c:lblOffset val="100"/>
        <c:noMultiLvlLbl val="0"/>
      </c:catAx>
      <c:valAx>
        <c:axId val="1707972640"/>
        <c:scaling>
          <c:orientation val="minMax"/>
        </c:scaling>
        <c:delete val="0"/>
        <c:axPos val="l"/>
        <c:title>
          <c:tx>
            <c:rich>
              <a:bodyPr rot="-5400000" spcFirstLastPara="1" vertOverflow="ellipsis" vert="horz" wrap="square" anchor="ctr" anchorCtr="1"/>
              <a:lstStyle/>
              <a:p>
                <a:pPr>
                  <a:defRPr sz="1000" b="0" i="0" u="none" strike="noStrike" kern="1200" baseline="0">
                    <a:solidFill>
                      <a:srgbClr val="E64696"/>
                    </a:solidFill>
                    <a:latin typeface="+mn-lt"/>
                    <a:ea typeface="+mn-ea"/>
                    <a:cs typeface="+mn-cs"/>
                  </a:defRPr>
                </a:pPr>
                <a:r>
                  <a:rPr lang="en-US">
                    <a:solidFill>
                      <a:srgbClr val="E64696"/>
                    </a:solidFill>
                  </a:rPr>
                  <a:t>Proportion of population with data (%)</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E64696"/>
                  </a:solidFill>
                  <a:latin typeface="+mn-lt"/>
                  <a:ea typeface="+mn-ea"/>
                  <a:cs typeface="+mn-cs"/>
                </a:defRPr>
              </a:pPr>
              <a:endParaRPr lang="en-US"/>
            </a:p>
          </c:txPr>
        </c:title>
        <c:numFmt formatCode="General" sourceLinked="1"/>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7956832"/>
        <c:crosses val="autoZero"/>
        <c:crossBetween val="between"/>
      </c:valAx>
      <c:valAx>
        <c:axId val="1946730064"/>
        <c:scaling>
          <c:orientation val="minMax"/>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 of countries with data available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6726736"/>
        <c:crosses val="max"/>
        <c:crossBetween val="between"/>
      </c:valAx>
      <c:catAx>
        <c:axId val="1946726736"/>
        <c:scaling>
          <c:orientation val="minMax"/>
        </c:scaling>
        <c:delete val="1"/>
        <c:axPos val="b"/>
        <c:numFmt formatCode="General" sourceLinked="1"/>
        <c:majorTickMark val="out"/>
        <c:minorTickMark val="none"/>
        <c:tickLblPos val="nextTo"/>
        <c:crossAx val="1946730064"/>
        <c:crosses val="autoZero"/>
        <c:auto val="1"/>
        <c:lblAlgn val="ctr"/>
        <c:lblOffset val="100"/>
        <c:noMultiLvlLbl val="0"/>
      </c:catAx>
      <c:spPr>
        <a:noFill/>
        <a:ln>
          <a:noFill/>
        </a:ln>
        <a:effectLst/>
      </c:spPr>
    </c:plotArea>
    <c:legend>
      <c:legendPos val="r"/>
      <c:legendEntry>
        <c:idx val="0"/>
        <c:delete val="1"/>
      </c:legendEntry>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'WM1'!$B$31</c:f>
              <c:strCache>
                <c:ptCount val="1"/>
                <c:pt idx="0">
                  <c:v>Basic waste services</c:v>
                </c:pt>
              </c:strCache>
            </c:strRef>
          </c:tx>
          <c:spPr>
            <a:solidFill>
              <a:srgbClr val="EF414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'WM1'!name</c:f>
              <c:strCache>
                <c:ptCount val="12"/>
                <c:pt idx="0">
                  <c:v>World</c:v>
                </c:pt>
                <c:pt idx="2">
                  <c:v>Fragile contexts</c:v>
                </c:pt>
                <c:pt idx="3">
                  <c:v>Least developed countries</c:v>
                </c:pt>
                <c:pt idx="4">
                  <c:v>Landlocked developing countries</c:v>
                </c:pt>
                <c:pt idx="5">
                  <c:v>Small island developing States</c:v>
                </c:pt>
                <c:pt idx="7">
                  <c:v>Africa</c:v>
                </c:pt>
                <c:pt idx="8">
                  <c:v>Eastern Mediterranean</c:v>
                </c:pt>
                <c:pt idx="9">
                  <c:v>Americas</c:v>
                </c:pt>
                <c:pt idx="10">
                  <c:v>Europe</c:v>
                </c:pt>
                <c:pt idx="11">
                  <c:v>South-East Asia</c:v>
                </c:pt>
              </c:strCache>
            </c:strRef>
          </c:cat>
          <c:val>
            <c:numRef>
              <c:f>'WM1'!bas</c:f>
              <c:numCache>
                <c:formatCode>General</c:formatCode>
                <c:ptCount val="12"/>
                <c:pt idx="2" formatCode="0">
                  <c:v>24.644176483154297</c:v>
                </c:pt>
                <c:pt idx="3" formatCode="0">
                  <c:v>30.538913726806641</c:v>
                </c:pt>
                <c:pt idx="4" formatCode="0">
                  <c:v>41.958332061767578</c:v>
                </c:pt>
                <c:pt idx="7" formatCode="0">
                  <c:v>26.190896987915039</c:v>
                </c:pt>
                <c:pt idx="8" formatCode="0">
                  <c:v>28.583688735961914</c:v>
                </c:pt>
              </c:numCache>
            </c:numRef>
          </c:val>
          <c:extLst>
            <c:ext xmlns:c16="http://schemas.microsoft.com/office/drawing/2014/chart" uri="{C3380CC4-5D6E-409C-BE32-E72D297353CC}">
              <c16:uniqueId val="{00000000-669B-4887-B685-EE209F1448C5}"/>
            </c:ext>
          </c:extLst>
        </c:ser>
        <c:ser>
          <c:idx val="1"/>
          <c:order val="1"/>
          <c:tx>
            <c:strRef>
              <c:f>'WM1'!$C$31</c:f>
              <c:strCache>
                <c:ptCount val="1"/>
                <c:pt idx="0">
                  <c:v>Limited waste services</c:v>
                </c:pt>
              </c:strCache>
            </c:strRef>
          </c:tx>
          <c:spPr>
            <a:solidFill>
              <a:srgbClr val="FFF17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'WM1'!name</c:f>
              <c:strCache>
                <c:ptCount val="12"/>
                <c:pt idx="0">
                  <c:v>World</c:v>
                </c:pt>
                <c:pt idx="2">
                  <c:v>Fragile contexts</c:v>
                </c:pt>
                <c:pt idx="3">
                  <c:v>Least developed countries</c:v>
                </c:pt>
                <c:pt idx="4">
                  <c:v>Landlocked developing countries</c:v>
                </c:pt>
                <c:pt idx="5">
                  <c:v>Small island developing States</c:v>
                </c:pt>
                <c:pt idx="7">
                  <c:v>Africa</c:v>
                </c:pt>
                <c:pt idx="8">
                  <c:v>Eastern Mediterranean</c:v>
                </c:pt>
                <c:pt idx="9">
                  <c:v>Americas</c:v>
                </c:pt>
                <c:pt idx="10">
                  <c:v>Europe</c:v>
                </c:pt>
                <c:pt idx="11">
                  <c:v>South-East Asia</c:v>
                </c:pt>
              </c:strCache>
            </c:strRef>
          </c:cat>
          <c:val>
            <c:numRef>
              <c:f>'WM1'!lim</c:f>
              <c:numCache>
                <c:formatCode>General</c:formatCode>
                <c:ptCount val="12"/>
                <c:pt idx="2" formatCode="0">
                  <c:v>54.69891357421875</c:v>
                </c:pt>
                <c:pt idx="3" formatCode="0">
                  <c:v>58.821022033691406</c:v>
                </c:pt>
                <c:pt idx="4" formatCode="0">
                  <c:v>55.141948699951172</c:v>
                </c:pt>
                <c:pt idx="7" formatCode="0">
                  <c:v>66.037269592285156</c:v>
                </c:pt>
                <c:pt idx="8" formatCode="0">
                  <c:v>42.715995788574219</c:v>
                </c:pt>
              </c:numCache>
            </c:numRef>
          </c:val>
          <c:extLst>
            <c:ext xmlns:c16="http://schemas.microsoft.com/office/drawing/2014/chart" uri="{C3380CC4-5D6E-409C-BE32-E72D297353CC}">
              <c16:uniqueId val="{00000001-669B-4887-B685-EE209F1448C5}"/>
            </c:ext>
          </c:extLst>
        </c:ser>
        <c:ser>
          <c:idx val="3"/>
          <c:order val="2"/>
          <c:tx>
            <c:strRef>
              <c:f>'WM1'!$E$31</c:f>
              <c:strCache>
                <c:ptCount val="1"/>
                <c:pt idx="0">
                  <c:v>Insufficient data</c:v>
                </c:pt>
              </c:strCache>
            </c:strRef>
          </c:tx>
          <c:spPr>
            <a:solidFill>
              <a:srgbClr val="D2D2D2"/>
            </a:solidFill>
            <a:ln>
              <a:noFill/>
            </a:ln>
            <a:effectLst/>
          </c:spPr>
          <c:invertIfNegative val="0"/>
          <c:cat>
            <c:strRef>
              <c:f>'WM1'!name</c:f>
              <c:strCache>
                <c:ptCount val="12"/>
                <c:pt idx="0">
                  <c:v>World</c:v>
                </c:pt>
                <c:pt idx="2">
                  <c:v>Fragile contexts</c:v>
                </c:pt>
                <c:pt idx="3">
                  <c:v>Least developed countries</c:v>
                </c:pt>
                <c:pt idx="4">
                  <c:v>Landlocked developing countries</c:v>
                </c:pt>
                <c:pt idx="5">
                  <c:v>Small island developing States</c:v>
                </c:pt>
                <c:pt idx="7">
                  <c:v>Africa</c:v>
                </c:pt>
                <c:pt idx="8">
                  <c:v>Eastern Mediterranean</c:v>
                </c:pt>
                <c:pt idx="9">
                  <c:v>Americas</c:v>
                </c:pt>
                <c:pt idx="10">
                  <c:v>Europe</c:v>
                </c:pt>
                <c:pt idx="11">
                  <c:v>South-East Asia</c:v>
                </c:pt>
              </c:strCache>
            </c:strRef>
          </c:cat>
          <c:val>
            <c:numRef>
              <c:f>'WM1'!nd</c:f>
              <c:numCache>
                <c:formatCode>General</c:formatCode>
                <c:ptCount val="12"/>
                <c:pt idx="0" formatCode="0">
                  <c:v>100</c:v>
                </c:pt>
                <c:pt idx="2" formatCode="0">
                  <c:v>0</c:v>
                </c:pt>
                <c:pt idx="3" formatCode="0">
                  <c:v>0</c:v>
                </c:pt>
                <c:pt idx="4" formatCode="0">
                  <c:v>0</c:v>
                </c:pt>
                <c:pt idx="5" formatCode="0">
                  <c:v>100</c:v>
                </c:pt>
                <c:pt idx="7" formatCode="0">
                  <c:v>0</c:v>
                </c:pt>
                <c:pt idx="8" formatCode="0">
                  <c:v>0</c:v>
                </c:pt>
                <c:pt idx="9" formatCode="0">
                  <c:v>100</c:v>
                </c:pt>
                <c:pt idx="10" formatCode="0">
                  <c:v>100</c:v>
                </c:pt>
                <c:pt idx="11" formatCode="0">
                  <c:v>100</c:v>
                </c:pt>
              </c:numCache>
            </c:numRef>
          </c:val>
          <c:extLst>
            <c:ext xmlns:c16="http://schemas.microsoft.com/office/drawing/2014/chart" uri="{C3380CC4-5D6E-409C-BE32-E72D297353CC}">
              <c16:uniqueId val="{00000002-669B-4887-B685-EE209F1448C5}"/>
            </c:ext>
          </c:extLst>
        </c:ser>
        <c:ser>
          <c:idx val="2"/>
          <c:order val="3"/>
          <c:tx>
            <c:strRef>
              <c:f>'WM1'!$D$31</c:f>
              <c:strCache>
                <c:ptCount val="1"/>
                <c:pt idx="0">
                  <c:v>No waste service</c:v>
                </c:pt>
              </c:strCache>
            </c:strRef>
          </c:tx>
          <c:spPr>
            <a:solidFill>
              <a:srgbClr val="FEBC1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'WM1'!name</c:f>
              <c:strCache>
                <c:ptCount val="12"/>
                <c:pt idx="0">
                  <c:v>World</c:v>
                </c:pt>
                <c:pt idx="2">
                  <c:v>Fragile contexts</c:v>
                </c:pt>
                <c:pt idx="3">
                  <c:v>Least developed countries</c:v>
                </c:pt>
                <c:pt idx="4">
                  <c:v>Landlocked developing countries</c:v>
                </c:pt>
                <c:pt idx="5">
                  <c:v>Small island developing States</c:v>
                </c:pt>
                <c:pt idx="7">
                  <c:v>Africa</c:v>
                </c:pt>
                <c:pt idx="8">
                  <c:v>Eastern Mediterranean</c:v>
                </c:pt>
                <c:pt idx="9">
                  <c:v>Americas</c:v>
                </c:pt>
                <c:pt idx="10">
                  <c:v>Europe</c:v>
                </c:pt>
                <c:pt idx="11">
                  <c:v>South-East Asia</c:v>
                </c:pt>
              </c:strCache>
            </c:strRef>
          </c:cat>
          <c:val>
            <c:numRef>
              <c:f>'WM1'!ns</c:f>
              <c:numCache>
                <c:formatCode>General</c:formatCode>
                <c:ptCount val="12"/>
                <c:pt idx="2" formatCode="0">
                  <c:v>20.656911849975586</c:v>
                </c:pt>
                <c:pt idx="3" formatCode="0">
                  <c:v>10.640066146850586</c:v>
                </c:pt>
                <c:pt idx="4" formatCode="0">
                  <c:v>2.8997180461883545</c:v>
                </c:pt>
                <c:pt idx="7" formatCode="0">
                  <c:v>7.7718343734741211</c:v>
                </c:pt>
                <c:pt idx="8" formatCode="0">
                  <c:v>28.7003173828125</c:v>
                </c:pt>
              </c:numCache>
            </c:numRef>
          </c:val>
          <c:extLst>
            <c:ext xmlns:c16="http://schemas.microsoft.com/office/drawing/2014/chart" uri="{C3380CC4-5D6E-409C-BE32-E72D297353CC}">
              <c16:uniqueId val="{00000003-669B-4887-B685-EE209F1448C5}"/>
            </c:ext>
          </c:extLst>
        </c:ser>
        <c:dLbls>
          <c:showLegendKey val="0"/>
          <c:showVal val="0"/>
          <c:showCatName val="0"/>
          <c:showSerName val="0"/>
          <c:showPercent val="0"/>
          <c:showBubbleSize val="0"/>
        </c:dLbls>
        <c:gapWidth val="50"/>
        <c:overlap val="100"/>
        <c:axId val="2000986032"/>
        <c:axId val="2086057456"/>
      </c:barChart>
      <c:catAx>
        <c:axId val="20009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864244850216637"/>
          <c:y val="2.3943991045838803E-2"/>
          <c:w val="0.58533931535892503"/>
          <c:h val="0.89105231128599105"/>
        </c:manualLayout>
      </c:layout>
      <c:barChart>
        <c:barDir val="col"/>
        <c:grouping val="stacked"/>
        <c:varyColors val="0"/>
        <c:ser>
          <c:idx val="0"/>
          <c:order val="0"/>
          <c:tx>
            <c:strRef>
              <c:f>WM2A!$A$30</c:f>
              <c:strCache>
                <c:ptCount val="1"/>
                <c:pt idx="0">
                  <c:v>World</c:v>
                </c:pt>
              </c:strCache>
            </c:strRef>
          </c:tx>
          <c:spPr>
            <a:solidFill>
              <a:srgbClr val="CC66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WM2A!$B$30</c:f>
              <c:numCache>
                <c:formatCode>0</c:formatCode>
                <c:ptCount val="1"/>
              </c:numCache>
            </c:numRef>
          </c:val>
          <c:extLst>
            <c:ext xmlns:c16="http://schemas.microsoft.com/office/drawing/2014/chart" uri="{C3380CC4-5D6E-409C-BE32-E72D297353CC}">
              <c16:uniqueId val="{00000000-22B0-49BB-9ADC-28D2C7264BD0}"/>
            </c:ext>
          </c:extLst>
        </c:ser>
        <c:ser>
          <c:idx val="1"/>
          <c:order val="1"/>
          <c:tx>
            <c:strRef>
              <c:f>WM2A!$A$31</c:f>
              <c:strCache>
                <c:ptCount val="1"/>
              </c:strCache>
            </c:strRef>
          </c:tx>
          <c:spPr>
            <a:solidFill>
              <a:srgbClr val="E673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WM2A!$B$31</c:f>
              <c:numCache>
                <c:formatCode>0</c:formatCode>
                <c:ptCount val="1"/>
              </c:numCache>
            </c:numRef>
          </c:val>
          <c:extLst>
            <c:ext xmlns:c16="http://schemas.microsoft.com/office/drawing/2014/chart" uri="{C3380CC4-5D6E-409C-BE32-E72D297353CC}">
              <c16:uniqueId val="{00000001-22B0-49BB-9ADC-28D2C7264BD0}"/>
            </c:ext>
          </c:extLst>
        </c:ser>
        <c:ser>
          <c:idx val="2"/>
          <c:order val="2"/>
          <c:tx>
            <c:strRef>
              <c:f>WM2A!$A$32</c:f>
              <c:strCache>
                <c:ptCount val="1"/>
                <c:pt idx="0">
                  <c:v>Africa</c:v>
                </c:pt>
              </c:strCache>
            </c:strRef>
          </c:tx>
          <c:spPr>
            <a:solidFill>
              <a:srgbClr val="EBA90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WM2A!$B$32</c:f>
              <c:numCache>
                <c:formatCode>0</c:formatCode>
                <c:ptCount val="1"/>
                <c:pt idx="0">
                  <c:v>901.415283203125</c:v>
                </c:pt>
              </c:numCache>
            </c:numRef>
          </c:val>
          <c:extLst>
            <c:ext xmlns:c16="http://schemas.microsoft.com/office/drawing/2014/chart" uri="{C3380CC4-5D6E-409C-BE32-E72D297353CC}">
              <c16:uniqueId val="{00000002-22B0-49BB-9ADC-28D2C7264BD0}"/>
            </c:ext>
          </c:extLst>
        </c:ser>
        <c:ser>
          <c:idx val="3"/>
          <c:order val="3"/>
          <c:tx>
            <c:strRef>
              <c:f>WM2A!$A$33</c:f>
              <c:strCache>
                <c:ptCount val="1"/>
                <c:pt idx="0">
                  <c:v>Eastern Mediterranean</c:v>
                </c:pt>
              </c:strCache>
            </c:strRef>
          </c:tx>
          <c:spPr>
            <a:solidFill>
              <a:srgbClr val="FCC12C"/>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WM2A!$B$33</c:f>
              <c:numCache>
                <c:formatCode>0</c:formatCode>
                <c:ptCount val="1"/>
                <c:pt idx="0">
                  <c:v>567.08428955078125</c:v>
                </c:pt>
              </c:numCache>
            </c:numRef>
          </c:val>
          <c:extLst>
            <c:ext xmlns:c16="http://schemas.microsoft.com/office/drawing/2014/chart" uri="{C3380CC4-5D6E-409C-BE32-E72D297353CC}">
              <c16:uniqueId val="{00000003-22B0-49BB-9ADC-28D2C7264BD0}"/>
            </c:ext>
          </c:extLst>
        </c:ser>
        <c:ser>
          <c:idx val="4"/>
          <c:order val="4"/>
          <c:tx>
            <c:strRef>
              <c:f>WM2A!$A$34</c:f>
              <c:strCache>
                <c:ptCount val="1"/>
                <c:pt idx="0">
                  <c:v>South-East Asia</c:v>
                </c:pt>
              </c:strCache>
            </c:strRef>
          </c:tx>
          <c:spPr>
            <a:solidFill>
              <a:srgbClr val="FEE4A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WM2A!$B$34</c:f>
              <c:numCache>
                <c:formatCode>0</c:formatCode>
                <c:ptCount val="1"/>
              </c:numCache>
            </c:numRef>
          </c:val>
          <c:extLst>
            <c:ext xmlns:c16="http://schemas.microsoft.com/office/drawing/2014/chart" uri="{C3380CC4-5D6E-409C-BE32-E72D297353CC}">
              <c16:uniqueId val="{00000004-22B0-49BB-9ADC-28D2C7264BD0}"/>
            </c:ext>
          </c:extLst>
        </c:ser>
        <c:ser>
          <c:idx val="5"/>
          <c:order val="5"/>
          <c:tx>
            <c:strRef>
              <c:f>WM2A!$A$35</c:f>
              <c:strCache>
                <c:ptCount val="1"/>
                <c:pt idx="0">
                  <c:v>Europe</c:v>
                </c:pt>
              </c:strCache>
            </c:strRef>
          </c:tx>
          <c:spPr>
            <a:solidFill>
              <a:srgbClr val="FFF1C9"/>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WM2A!$B$35</c:f>
              <c:numCache>
                <c:formatCode>0</c:formatCode>
                <c:ptCount val="1"/>
              </c:numCache>
            </c:numRef>
          </c:val>
          <c:extLst>
            <c:ext xmlns:c16="http://schemas.microsoft.com/office/drawing/2014/chart" uri="{C3380CC4-5D6E-409C-BE32-E72D297353CC}">
              <c16:uniqueId val="{00000005-22B0-49BB-9ADC-28D2C7264BD0}"/>
            </c:ext>
          </c:extLst>
        </c:ser>
        <c:ser>
          <c:idx val="6"/>
          <c:order val="6"/>
          <c:tx>
            <c:strRef>
              <c:f>WM2A!$A$36</c:f>
              <c:strCache>
                <c:ptCount val="1"/>
                <c:pt idx="0">
                  <c:v>Western Pacific</c:v>
                </c:pt>
              </c:strCache>
            </c:strRef>
          </c:tx>
          <c:spPr>
            <a:solidFill>
              <a:srgbClr val="FFF8E5"/>
            </a:solidFill>
            <a:ln w="25400">
              <a:noFill/>
            </a:ln>
            <a:effectLst/>
          </c:spPr>
          <c:invertIfNegative val="0"/>
          <c:cat>
            <c:numRef>
              <c:f>W2A!$B$28</c:f>
              <c:numCache>
                <c:formatCode>0</c:formatCode>
                <c:ptCount val="1"/>
              </c:numCache>
            </c:numRef>
          </c:cat>
          <c:val>
            <c:numRef>
              <c:f>WM2A!$B$36</c:f>
              <c:numCache>
                <c:formatCode>0</c:formatCode>
                <c:ptCount val="1"/>
              </c:numCache>
            </c:numRef>
          </c:val>
          <c:extLst>
            <c:ext xmlns:c16="http://schemas.microsoft.com/office/drawing/2014/chart" uri="{C3380CC4-5D6E-409C-BE32-E72D297353CC}">
              <c16:uniqueId val="{00000006-22B0-49BB-9ADC-28D2C7264BD0}"/>
            </c:ext>
          </c:extLst>
        </c:ser>
        <c:ser>
          <c:idx val="7"/>
          <c:order val="7"/>
          <c:tx>
            <c:strRef>
              <c:f>WM2A!$A$37</c:f>
              <c:strCache>
                <c:ptCount val="1"/>
                <c:pt idx="0">
                  <c:v>Americas</c:v>
                </c:pt>
              </c:strCache>
            </c:strRef>
          </c:tx>
          <c:spPr>
            <a:solidFill>
              <a:schemeClr val="bg1">
                <a:lumMod val="95000"/>
              </a:schemeClr>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WM2A!$B$37</c:f>
              <c:numCache>
                <c:formatCode>0</c:formatCode>
                <c:ptCount val="1"/>
              </c:numCache>
            </c:numRef>
          </c:val>
          <c:extLst>
            <c:ext xmlns:c16="http://schemas.microsoft.com/office/drawing/2014/chart" uri="{C3380CC4-5D6E-409C-BE32-E72D297353CC}">
              <c16:uniqueId val="{00000007-22B0-49BB-9ADC-28D2C7264BD0}"/>
            </c:ext>
          </c:extLst>
        </c:ser>
        <c:dLbls>
          <c:showLegendKey val="0"/>
          <c:showVal val="0"/>
          <c:showCatName val="0"/>
          <c:showSerName val="0"/>
          <c:showPercent val="0"/>
          <c:showBubbleSize val="0"/>
        </c:dLbls>
        <c:gapWidth val="55"/>
        <c:overlap val="100"/>
        <c:axId val="665332368"/>
        <c:axId val="665332784"/>
        <c:extLst>
          <c:ext xmlns:c15="http://schemas.microsoft.com/office/drawing/2012/chart" uri="{02D57815-91ED-43cb-92C2-25804820EDAC}">
            <c15:filteredBarSeries>
              <c15:ser>
                <c:idx val="8"/>
                <c:order val="8"/>
                <c:tx>
                  <c:strRef>
                    <c:extLst>
                      <c:ext uri="{02D57815-91ED-43cb-92C2-25804820EDAC}">
                        <c15:formulaRef>
                          <c15:sqref>WM2A!$A$38</c15:sqref>
                        </c15:formulaRef>
                      </c:ext>
                    </c:extLst>
                    <c:strCache>
                      <c:ptCount val="1"/>
                    </c:strCache>
                  </c:strRef>
                </c:tx>
                <c:spPr>
                  <a:solidFill>
                    <a:schemeClr val="accent3">
                      <a:lumMod val="60000"/>
                    </a:schemeClr>
                  </a:solidFill>
                  <a:ln>
                    <a:noFill/>
                  </a:ln>
                  <a:effectLst/>
                </c:spPr>
                <c:invertIfNegative val="0"/>
                <c:cat>
                  <c:numRef>
                    <c:extLst>
                      <c:ext uri="{02D57815-91ED-43cb-92C2-25804820EDAC}">
                        <c15:formulaRef>
                          <c15:sqref>W2A!$B$28</c15:sqref>
                        </c15:formulaRef>
                      </c:ext>
                    </c:extLst>
                    <c:numCache>
                      <c:formatCode>0</c:formatCode>
                      <c:ptCount val="1"/>
                    </c:numCache>
                  </c:numRef>
                </c:cat>
                <c:val>
                  <c:numRef>
                    <c:extLst>
                      <c:ext uri="{02D57815-91ED-43cb-92C2-25804820EDAC}">
                        <c15:formulaRef>
                          <c15:sqref>WM2A!$B$38</c15:sqref>
                        </c15:formulaRef>
                      </c:ext>
                    </c:extLst>
                    <c:numCache>
                      <c:formatCode>0</c:formatCode>
                      <c:ptCount val="1"/>
                    </c:numCache>
                  </c:numRef>
                </c:val>
                <c:extLst>
                  <c:ext xmlns:c16="http://schemas.microsoft.com/office/drawing/2014/chart" uri="{C3380CC4-5D6E-409C-BE32-E72D297353CC}">
                    <c16:uniqueId val="{00000008-22B0-49BB-9ADC-28D2C7264BD0}"/>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WM2A!$A$39</c15:sqref>
                        </c15:formulaRef>
                      </c:ext>
                    </c:extLst>
                    <c:strCache>
                      <c:ptCount val="1"/>
                    </c:strCache>
                  </c:strRef>
                </c:tx>
                <c:spPr>
                  <a:solidFill>
                    <a:schemeClr val="accent4">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W2A!$B$28</c15:sqref>
                        </c15:formulaRef>
                      </c:ext>
                    </c:extLst>
                    <c:numCache>
                      <c:formatCode>0</c:formatCode>
                      <c:ptCount val="1"/>
                    </c:numCache>
                  </c:numRef>
                </c:cat>
                <c:val>
                  <c:numRef>
                    <c:extLst xmlns:c15="http://schemas.microsoft.com/office/drawing/2012/chart">
                      <c:ext xmlns:c15="http://schemas.microsoft.com/office/drawing/2012/chart" uri="{02D57815-91ED-43cb-92C2-25804820EDAC}">
                        <c15:formulaRef>
                          <c15:sqref>WM2A!$B$39</c15:sqref>
                        </c15:formulaRef>
                      </c:ext>
                    </c:extLst>
                    <c:numCache>
                      <c:formatCode>0</c:formatCode>
                      <c:ptCount val="1"/>
                    </c:numCache>
                  </c:numRef>
                </c:val>
                <c:extLst xmlns:c15="http://schemas.microsoft.com/office/drawing/2012/chart">
                  <c:ext xmlns:c16="http://schemas.microsoft.com/office/drawing/2014/chart" uri="{C3380CC4-5D6E-409C-BE32-E72D297353CC}">
                    <c16:uniqueId val="{00000009-22B0-49BB-9ADC-28D2C7264BD0}"/>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WM2A!$A$40</c15:sqref>
                        </c15:formulaRef>
                      </c:ext>
                    </c:extLst>
                    <c:strCache>
                      <c:ptCount val="1"/>
                    </c:strCache>
                  </c:strRef>
                </c:tx>
                <c:spPr>
                  <a:solidFill>
                    <a:schemeClr val="accent5">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W2A!$B$28</c15:sqref>
                        </c15:formulaRef>
                      </c:ext>
                    </c:extLst>
                    <c:numCache>
                      <c:formatCode>0</c:formatCode>
                      <c:ptCount val="1"/>
                    </c:numCache>
                  </c:numRef>
                </c:cat>
                <c:val>
                  <c:numRef>
                    <c:extLst xmlns:c15="http://schemas.microsoft.com/office/drawing/2012/chart">
                      <c:ext xmlns:c15="http://schemas.microsoft.com/office/drawing/2012/chart" uri="{02D57815-91ED-43cb-92C2-25804820EDAC}">
                        <c15:formulaRef>
                          <c15:sqref>WM2A!$B$40</c15:sqref>
                        </c15:formulaRef>
                      </c:ext>
                    </c:extLst>
                    <c:numCache>
                      <c:formatCode>0</c:formatCode>
                      <c:ptCount val="1"/>
                    </c:numCache>
                  </c:numRef>
                </c:val>
                <c:extLst xmlns:c15="http://schemas.microsoft.com/office/drawing/2012/chart">
                  <c:ext xmlns:c16="http://schemas.microsoft.com/office/drawing/2014/chart" uri="{C3380CC4-5D6E-409C-BE32-E72D297353CC}">
                    <c16:uniqueId val="{0000000A-22B0-49BB-9ADC-28D2C7264BD0}"/>
                  </c:ext>
                </c:extLst>
              </c15:ser>
            </c15:filteredBarSeries>
          </c:ext>
        </c:extLst>
      </c:barChart>
      <c:catAx>
        <c:axId val="66533236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5332784"/>
        <c:crosses val="autoZero"/>
        <c:auto val="1"/>
        <c:lblAlgn val="ctr"/>
        <c:lblOffset val="100"/>
        <c:noMultiLvlLbl val="0"/>
      </c:catAx>
      <c:valAx>
        <c:axId val="665332784"/>
        <c:scaling>
          <c:orientation val="minMax"/>
        </c:scaling>
        <c:delete val="0"/>
        <c:axPos val="l"/>
        <c:title>
          <c:tx>
            <c:strRef>
              <c:f>WM2A!$A$26</c:f>
              <c:strCache>
                <c:ptCount val="1"/>
                <c:pt idx="0">
                  <c:v>Population (millions) whose health care facility lacks a basic waste management  service</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5332368"/>
        <c:crosses val="autoZero"/>
        <c:crossBetween val="between"/>
      </c:valAx>
      <c:spPr>
        <a:noFill/>
        <a:ln>
          <a:noFill/>
        </a:ln>
        <a:effectLst/>
      </c:spPr>
    </c:plotArea>
    <c:legend>
      <c:legendPos val="r"/>
      <c:layout>
        <c:manualLayout>
          <c:xMode val="edge"/>
          <c:yMode val="edge"/>
          <c:x val="0.65235367665425525"/>
          <c:y val="0.16368839311752698"/>
          <c:w val="0.33453765628042775"/>
          <c:h val="0.8020530382427413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2"/>
          <c:order val="3"/>
          <c:tx>
            <c:strRef>
              <c:f>WM2B!$D$31</c:f>
              <c:strCache>
                <c:ptCount val="1"/>
                <c:pt idx="0">
                  <c:v>No waste service</c:v>
                </c:pt>
              </c:strCache>
            </c:strRef>
          </c:tx>
          <c:spPr>
            <a:solidFill>
              <a:srgbClr val="FEBC1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WM2B!$A$32:$A$40</c:f>
              <c:strCache>
                <c:ptCount val="8"/>
                <c:pt idx="0">
                  <c:v>World</c:v>
                </c:pt>
                <c:pt idx="2">
                  <c:v>Eastern Mediterranean</c:v>
                </c:pt>
                <c:pt idx="3">
                  <c:v>Africa</c:v>
                </c:pt>
                <c:pt idx="4">
                  <c:v>South-East Asia</c:v>
                </c:pt>
                <c:pt idx="5">
                  <c:v>Western Pacific</c:v>
                </c:pt>
                <c:pt idx="6">
                  <c:v>Americas</c:v>
                </c:pt>
                <c:pt idx="7">
                  <c:v>Europe</c:v>
                </c:pt>
              </c:strCache>
            </c:strRef>
          </c:cat>
          <c:val>
            <c:numRef>
              <c:f>WM2B!$D$32:$D$40</c:f>
              <c:numCache>
                <c:formatCode>General</c:formatCode>
                <c:ptCount val="9"/>
                <c:pt idx="2" formatCode="0">
                  <c:v>227.89609568177494</c:v>
                </c:pt>
                <c:pt idx="3" formatCode="0">
                  <c:v>94.915805677017602</c:v>
                </c:pt>
              </c:numCache>
            </c:numRef>
          </c:val>
          <c:extLst>
            <c:ext xmlns:c16="http://schemas.microsoft.com/office/drawing/2014/chart" uri="{C3380CC4-5D6E-409C-BE32-E72D297353CC}">
              <c16:uniqueId val="{00000000-00A4-48D2-911E-F9D1B064C9F4}"/>
            </c:ext>
          </c:extLst>
        </c:ser>
        <c:dLbls>
          <c:showLegendKey val="0"/>
          <c:showVal val="0"/>
          <c:showCatName val="0"/>
          <c:showSerName val="0"/>
          <c:showPercent val="0"/>
          <c:showBubbleSize val="0"/>
        </c:dLbls>
        <c:gapWidth val="50"/>
        <c:overlap val="100"/>
        <c:axId val="2000986032"/>
        <c:axId val="2086057456"/>
        <c:extLst>
          <c:ext xmlns:c15="http://schemas.microsoft.com/office/drawing/2012/chart" uri="{02D57815-91ED-43cb-92C2-25804820EDAC}">
            <c15:filteredBarSeries>
              <c15:ser>
                <c:idx val="0"/>
                <c:order val="0"/>
                <c:tx>
                  <c:strRef>
                    <c:extLst>
                      <c:ext uri="{02D57815-91ED-43cb-92C2-25804820EDAC}">
                        <c15:formulaRef>
                          <c15:sqref>WM2B!$B$31</c15:sqref>
                        </c15:formulaRef>
                      </c:ext>
                    </c:extLst>
                    <c:strCache>
                      <c:ptCount val="1"/>
                      <c:pt idx="0">
                        <c:v>Basic waste services</c:v>
                      </c:pt>
                    </c:strCache>
                  </c:strRef>
                </c:tx>
                <c:spPr>
                  <a:solidFill>
                    <a:srgbClr val="AB47B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WM2B!$A$32:$A$40</c15:sqref>
                        </c15:formulaRef>
                      </c:ext>
                    </c:extLst>
                    <c:strCache>
                      <c:ptCount val="8"/>
                      <c:pt idx="0">
                        <c:v>World</c:v>
                      </c:pt>
                      <c:pt idx="2">
                        <c:v>Eastern Mediterranean</c:v>
                      </c:pt>
                      <c:pt idx="3">
                        <c:v>Africa</c:v>
                      </c:pt>
                      <c:pt idx="4">
                        <c:v>South-East Asia</c:v>
                      </c:pt>
                      <c:pt idx="5">
                        <c:v>Western Pacific</c:v>
                      </c:pt>
                      <c:pt idx="6">
                        <c:v>Americas</c:v>
                      </c:pt>
                      <c:pt idx="7">
                        <c:v>Europe</c:v>
                      </c:pt>
                    </c:strCache>
                  </c:strRef>
                </c:cat>
                <c:val>
                  <c:numRef>
                    <c:extLst>
                      <c:ext uri="{02D57815-91ED-43cb-92C2-25804820EDAC}">
                        <c15:formulaRef>
                          <c15:sqref>WM2B!$B$32:$B$39</c15:sqref>
                        </c15:formulaRef>
                      </c:ext>
                    </c:extLst>
                    <c:numCache>
                      <c:formatCode>General</c:formatCode>
                      <c:ptCount val="8"/>
                      <c:pt idx="2" formatCode="0">
                        <c:v>226.97000093141463</c:v>
                      </c:pt>
                      <c:pt idx="3" formatCode="0">
                        <c:v>319.8640075882733</c:v>
                      </c:pt>
                    </c:numCache>
                  </c:numRef>
                </c:val>
                <c:extLst>
                  <c:ext xmlns:c16="http://schemas.microsoft.com/office/drawing/2014/chart" uri="{C3380CC4-5D6E-409C-BE32-E72D297353CC}">
                    <c16:uniqueId val="{00000001-00A4-48D2-911E-F9D1B064C9F4}"/>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WM2B!$C$31</c15:sqref>
                        </c15:formulaRef>
                      </c:ext>
                    </c:extLst>
                    <c:strCache>
                      <c:ptCount val="1"/>
                      <c:pt idx="0">
                        <c:v>Limited waste services</c:v>
                      </c:pt>
                    </c:strCache>
                  </c:strRef>
                </c:tx>
                <c:spPr>
                  <a:solidFill>
                    <a:srgbClr val="FFF17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WM2B!$A$32:$A$40</c15:sqref>
                        </c15:formulaRef>
                      </c:ext>
                    </c:extLst>
                    <c:strCache>
                      <c:ptCount val="8"/>
                      <c:pt idx="0">
                        <c:v>World</c:v>
                      </c:pt>
                      <c:pt idx="2">
                        <c:v>Eastern Mediterranean</c:v>
                      </c:pt>
                      <c:pt idx="3">
                        <c:v>Africa</c:v>
                      </c:pt>
                      <c:pt idx="4">
                        <c:v>South-East Asia</c:v>
                      </c:pt>
                      <c:pt idx="5">
                        <c:v>Western Pacific</c:v>
                      </c:pt>
                      <c:pt idx="6">
                        <c:v>Americas</c:v>
                      </c:pt>
                      <c:pt idx="7">
                        <c:v>Europe</c:v>
                      </c:pt>
                    </c:strCache>
                  </c:strRef>
                </c:cat>
                <c:val>
                  <c:numRef>
                    <c:extLst xmlns:c15="http://schemas.microsoft.com/office/drawing/2012/chart">
                      <c:ext xmlns:c15="http://schemas.microsoft.com/office/drawing/2012/chart" uri="{02D57815-91ED-43cb-92C2-25804820EDAC}">
                        <c15:formulaRef>
                          <c15:sqref>WM2B!$C$32:$C$39</c15:sqref>
                        </c15:formulaRef>
                      </c:ext>
                    </c:extLst>
                    <c:numCache>
                      <c:formatCode>General</c:formatCode>
                      <c:ptCount val="8"/>
                      <c:pt idx="2" formatCode="0">
                        <c:v>339.18818853219375</c:v>
                      </c:pt>
                      <c:pt idx="3" formatCode="0">
                        <c:v>806.49951438173582</c:v>
                      </c:pt>
                    </c:numCache>
                  </c:numRef>
                </c:val>
                <c:extLst xmlns:c15="http://schemas.microsoft.com/office/drawing/2012/chart">
                  <c:ext xmlns:c16="http://schemas.microsoft.com/office/drawing/2014/chart" uri="{C3380CC4-5D6E-409C-BE32-E72D297353CC}">
                    <c16:uniqueId val="{00000002-00A4-48D2-911E-F9D1B064C9F4}"/>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WM2B!$E$31</c15:sqref>
                        </c15:formulaRef>
                      </c:ext>
                    </c:extLst>
                    <c:strCache>
                      <c:ptCount val="1"/>
                      <c:pt idx="0">
                        <c:v>Insufficient data</c:v>
                      </c:pt>
                    </c:strCache>
                  </c:strRef>
                </c:tx>
                <c:spPr>
                  <a:solidFill>
                    <a:srgbClr val="D2D2D2"/>
                  </a:solidFill>
                  <a:ln>
                    <a:noFill/>
                  </a:ln>
                  <a:effectLst/>
                </c:spPr>
                <c:invertIfNegative val="0"/>
                <c:cat>
                  <c:strRef>
                    <c:extLst xmlns:c15="http://schemas.microsoft.com/office/drawing/2012/chart">
                      <c:ext xmlns:c15="http://schemas.microsoft.com/office/drawing/2012/chart" uri="{02D57815-91ED-43cb-92C2-25804820EDAC}">
                        <c15:formulaRef>
                          <c15:sqref>WM2B!$A$32:$A$40</c15:sqref>
                        </c15:formulaRef>
                      </c:ext>
                    </c:extLst>
                    <c:strCache>
                      <c:ptCount val="8"/>
                      <c:pt idx="0">
                        <c:v>World</c:v>
                      </c:pt>
                      <c:pt idx="2">
                        <c:v>Eastern Mediterranean</c:v>
                      </c:pt>
                      <c:pt idx="3">
                        <c:v>Africa</c:v>
                      </c:pt>
                      <c:pt idx="4">
                        <c:v>South-East Asia</c:v>
                      </c:pt>
                      <c:pt idx="5">
                        <c:v>Western Pacific</c:v>
                      </c:pt>
                      <c:pt idx="6">
                        <c:v>Americas</c:v>
                      </c:pt>
                      <c:pt idx="7">
                        <c:v>Europe</c:v>
                      </c:pt>
                    </c:strCache>
                  </c:strRef>
                </c:cat>
                <c:val>
                  <c:numRef>
                    <c:extLst xmlns:c15="http://schemas.microsoft.com/office/drawing/2012/chart">
                      <c:ext xmlns:c15="http://schemas.microsoft.com/office/drawing/2012/chart" uri="{02D57815-91ED-43cb-92C2-25804820EDAC}">
                        <c15:formulaRef>
                          <c15:sqref>WM2B!$E$32:$E$39</c15:sqref>
                        </c15:formulaRef>
                      </c:ext>
                    </c:extLst>
                    <c:numCache>
                      <c:formatCode>General</c:formatCode>
                      <c:ptCount val="8"/>
                      <c:pt idx="0" formatCode="0">
                        <c:v>8045.3115234375</c:v>
                      </c:pt>
                      <c:pt idx="2" formatCode="0">
                        <c:v>-5.12890619575046E-5</c:v>
                      </c:pt>
                      <c:pt idx="3" formatCode="0">
                        <c:v>1.9125000108033419E-5</c:v>
                      </c:pt>
                      <c:pt idx="4" formatCode="0">
                        <c:v>2087.115478515625</c:v>
                      </c:pt>
                      <c:pt idx="5" formatCode="0">
                        <c:v>1963.442626953125</c:v>
                      </c:pt>
                      <c:pt idx="6" formatCode="0">
                        <c:v>1042.7171630859375</c:v>
                      </c:pt>
                      <c:pt idx="7" formatCode="0">
                        <c:v>933.27850341796875</c:v>
                      </c:pt>
                    </c:numCache>
                  </c:numRef>
                </c:val>
                <c:extLst xmlns:c15="http://schemas.microsoft.com/office/drawing/2012/chart">
                  <c:ext xmlns:c16="http://schemas.microsoft.com/office/drawing/2014/chart" uri="{C3380CC4-5D6E-409C-BE32-E72D297353CC}">
                    <c16:uniqueId val="{00000003-00A4-48D2-911E-F9D1B064C9F4}"/>
                  </c:ext>
                </c:extLst>
              </c15:ser>
            </c15:filteredBarSeries>
          </c:ext>
        </c:extLst>
      </c:barChart>
      <c:catAx>
        <c:axId val="20009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in val="0"/>
        </c:scaling>
        <c:delete val="0"/>
        <c:axPos val="l"/>
        <c:title>
          <c:tx>
            <c:strRef>
              <c:f>WM2B!$A$30</c:f>
              <c:strCache>
                <c:ptCount val="1"/>
                <c:pt idx="0">
                  <c:v>Population (millions) whose health care facility lacks a basic waste management  service</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'WM3'!$B$31</c:f>
              <c:strCache>
                <c:ptCount val="1"/>
                <c:pt idx="0">
                  <c:v>Basic waste services</c:v>
                </c:pt>
              </c:strCache>
            </c:strRef>
          </c:tx>
          <c:spPr>
            <a:solidFill>
              <a:srgbClr val="EF414A"/>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'WM3'!name</c:f>
              <c:strCache>
                <c:ptCount val="24"/>
                <c:pt idx="0">
                  <c:v>Eastern Mediterranean</c:v>
                </c:pt>
                <c:pt idx="2">
                  <c:v>Egypt</c:v>
                </c:pt>
                <c:pt idx="3">
                  <c:v>Djibouti</c:v>
                </c:pt>
                <c:pt idx="4">
                  <c:v>Kuwait</c:v>
                </c:pt>
                <c:pt idx="5">
                  <c:v>Lebanon</c:v>
                </c:pt>
                <c:pt idx="6">
                  <c:v>Libya</c:v>
                </c:pt>
                <c:pt idx="7">
                  <c:v>Syrian Arab Republic</c:v>
                </c:pt>
                <c:pt idx="8">
                  <c:v>Tunisia</c:v>
                </c:pt>
                <c:pt idx="9">
                  <c:v>United Arab Emirates</c:v>
                </c:pt>
                <c:pt idx="10">
                  <c:v>Sudan</c:v>
                </c:pt>
                <c:pt idx="11">
                  <c:v>Pakistan</c:v>
                </c:pt>
                <c:pt idx="12">
                  <c:v>Somalia</c:v>
                </c:pt>
                <c:pt idx="13">
                  <c:v>Iraq</c:v>
                </c:pt>
                <c:pt idx="14">
                  <c:v>Jordan</c:v>
                </c:pt>
                <c:pt idx="15">
                  <c:v>Morocco</c:v>
                </c:pt>
                <c:pt idx="16">
                  <c:v>Yemen</c:v>
                </c:pt>
                <c:pt idx="17">
                  <c:v>Iran (Islamic Republic of)</c:v>
                </c:pt>
                <c:pt idx="18">
                  <c:v>occupied Palestinian territories</c:v>
                </c:pt>
                <c:pt idx="19">
                  <c:v>Afghanistan</c:v>
                </c:pt>
                <c:pt idx="20">
                  <c:v>Bahrain</c:v>
                </c:pt>
                <c:pt idx="21">
                  <c:v>Oman</c:v>
                </c:pt>
                <c:pt idx="22">
                  <c:v>Qatar</c:v>
                </c:pt>
                <c:pt idx="23">
                  <c:v>Saudi Arabia</c:v>
                </c:pt>
              </c:strCache>
            </c:strRef>
          </c:cat>
          <c:val>
            <c:numRef>
              <c:f>'WM3'!bas</c:f>
              <c:numCache>
                <c:formatCode>0.00</c:formatCode>
                <c:ptCount val="24"/>
                <c:pt idx="0">
                  <c:v>28.583688735961914</c:v>
                </c:pt>
                <c:pt idx="10">
                  <c:v>3.2835999999999999</c:v>
                </c:pt>
                <c:pt idx="11">
                  <c:v>3.8588714285706374</c:v>
                </c:pt>
                <c:pt idx="12">
                  <c:v>12.322299999999984</c:v>
                </c:pt>
                <c:pt idx="13">
                  <c:v>20.502199999999998</c:v>
                </c:pt>
                <c:pt idx="14">
                  <c:v>22.003900000000002</c:v>
                </c:pt>
                <c:pt idx="15">
                  <c:v>32.347799999999999</c:v>
                </c:pt>
                <c:pt idx="16">
                  <c:v>37.382994582798332</c:v>
                </c:pt>
                <c:pt idx="17">
                  <c:v>51.6173</c:v>
                </c:pt>
                <c:pt idx="18">
                  <c:v>57.456800000000001</c:v>
                </c:pt>
                <c:pt idx="19">
                  <c:v>82</c:v>
                </c:pt>
                <c:pt idx="20">
                  <c:v>90.288921618844896</c:v>
                </c:pt>
                <c:pt idx="21">
                  <c:v>98.076899999999995</c:v>
                </c:pt>
                <c:pt idx="22">
                  <c:v>100</c:v>
                </c:pt>
                <c:pt idx="23">
                  <c:v>100</c:v>
                </c:pt>
              </c:numCache>
            </c:numRef>
          </c:val>
          <c:extLst>
            <c:ext xmlns:c16="http://schemas.microsoft.com/office/drawing/2014/chart" uri="{C3380CC4-5D6E-409C-BE32-E72D297353CC}">
              <c16:uniqueId val="{00000000-CF14-4E0E-A4C6-A32523B76D50}"/>
            </c:ext>
          </c:extLst>
        </c:ser>
        <c:ser>
          <c:idx val="1"/>
          <c:order val="1"/>
          <c:tx>
            <c:strRef>
              <c:f>'WM3'!$C$31</c:f>
              <c:strCache>
                <c:ptCount val="1"/>
                <c:pt idx="0">
                  <c:v>Limited waste services</c:v>
                </c:pt>
              </c:strCache>
            </c:strRef>
          </c:tx>
          <c:spPr>
            <a:solidFill>
              <a:srgbClr val="FFF17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'WM3'!name</c:f>
              <c:strCache>
                <c:ptCount val="24"/>
                <c:pt idx="0">
                  <c:v>Eastern Mediterranean</c:v>
                </c:pt>
                <c:pt idx="2">
                  <c:v>Egypt</c:v>
                </c:pt>
                <c:pt idx="3">
                  <c:v>Djibouti</c:v>
                </c:pt>
                <c:pt idx="4">
                  <c:v>Kuwait</c:v>
                </c:pt>
                <c:pt idx="5">
                  <c:v>Lebanon</c:v>
                </c:pt>
                <c:pt idx="6">
                  <c:v>Libya</c:v>
                </c:pt>
                <c:pt idx="7">
                  <c:v>Syrian Arab Republic</c:v>
                </c:pt>
                <c:pt idx="8">
                  <c:v>Tunisia</c:v>
                </c:pt>
                <c:pt idx="9">
                  <c:v>United Arab Emirates</c:v>
                </c:pt>
                <c:pt idx="10">
                  <c:v>Sudan</c:v>
                </c:pt>
                <c:pt idx="11">
                  <c:v>Pakistan</c:v>
                </c:pt>
                <c:pt idx="12">
                  <c:v>Somalia</c:v>
                </c:pt>
                <c:pt idx="13">
                  <c:v>Iraq</c:v>
                </c:pt>
                <c:pt idx="14">
                  <c:v>Jordan</c:v>
                </c:pt>
                <c:pt idx="15">
                  <c:v>Morocco</c:v>
                </c:pt>
                <c:pt idx="16">
                  <c:v>Yemen</c:v>
                </c:pt>
                <c:pt idx="17">
                  <c:v>Iran (Islamic Republic of)</c:v>
                </c:pt>
                <c:pt idx="18">
                  <c:v>occupied Palestinian territories</c:v>
                </c:pt>
                <c:pt idx="19">
                  <c:v>Afghanistan</c:v>
                </c:pt>
                <c:pt idx="20">
                  <c:v>Bahrain</c:v>
                </c:pt>
                <c:pt idx="21">
                  <c:v>Oman</c:v>
                </c:pt>
                <c:pt idx="22">
                  <c:v>Qatar</c:v>
                </c:pt>
                <c:pt idx="23">
                  <c:v>Saudi Arabia</c:v>
                </c:pt>
              </c:strCache>
            </c:strRef>
          </c:cat>
          <c:val>
            <c:numRef>
              <c:f>'WM3'!lim</c:f>
              <c:numCache>
                <c:formatCode>0.00</c:formatCode>
                <c:ptCount val="24"/>
                <c:pt idx="0">
                  <c:v>42.715995788574219</c:v>
                </c:pt>
                <c:pt idx="10">
                  <c:v>30.149199999999993</c:v>
                </c:pt>
                <c:pt idx="11">
                  <c:v>41.265528571429364</c:v>
                </c:pt>
                <c:pt idx="12">
                  <c:v>50.473899999999787</c:v>
                </c:pt>
                <c:pt idx="13">
                  <c:v>45.446999999999989</c:v>
                </c:pt>
                <c:pt idx="15">
                  <c:v>51.391300000000001</c:v>
                </c:pt>
                <c:pt idx="17">
                  <c:v>44.204800000000006</c:v>
                </c:pt>
                <c:pt idx="18">
                  <c:v>33.909000000000006</c:v>
                </c:pt>
                <c:pt idx="21">
                  <c:v>1.9231000000000051</c:v>
                </c:pt>
                <c:pt idx="22">
                  <c:v>0</c:v>
                </c:pt>
                <c:pt idx="23">
                  <c:v>0</c:v>
                </c:pt>
              </c:numCache>
            </c:numRef>
          </c:val>
          <c:extLst>
            <c:ext xmlns:c16="http://schemas.microsoft.com/office/drawing/2014/chart" uri="{C3380CC4-5D6E-409C-BE32-E72D297353CC}">
              <c16:uniqueId val="{00000001-CF14-4E0E-A4C6-A32523B76D50}"/>
            </c:ext>
          </c:extLst>
        </c:ser>
        <c:ser>
          <c:idx val="3"/>
          <c:order val="2"/>
          <c:tx>
            <c:strRef>
              <c:f>'WM3'!$E$31</c:f>
              <c:strCache>
                <c:ptCount val="1"/>
                <c:pt idx="0">
                  <c:v>Insufficient data</c:v>
                </c:pt>
              </c:strCache>
            </c:strRef>
          </c:tx>
          <c:spPr>
            <a:solidFill>
              <a:schemeClr val="bg1">
                <a:lumMod val="85000"/>
              </a:schemeClr>
            </a:solidFill>
            <a:ln>
              <a:noFill/>
            </a:ln>
            <a:effectLst/>
          </c:spPr>
          <c:invertIfNegative val="0"/>
          <c:cat>
            <c:strRef>
              <c:f>'WM3'!name</c:f>
              <c:strCache>
                <c:ptCount val="24"/>
                <c:pt idx="0">
                  <c:v>Eastern Mediterranean</c:v>
                </c:pt>
                <c:pt idx="2">
                  <c:v>Egypt</c:v>
                </c:pt>
                <c:pt idx="3">
                  <c:v>Djibouti</c:v>
                </c:pt>
                <c:pt idx="4">
                  <c:v>Kuwait</c:v>
                </c:pt>
                <c:pt idx="5">
                  <c:v>Lebanon</c:v>
                </c:pt>
                <c:pt idx="6">
                  <c:v>Libya</c:v>
                </c:pt>
                <c:pt idx="7">
                  <c:v>Syrian Arab Republic</c:v>
                </c:pt>
                <c:pt idx="8">
                  <c:v>Tunisia</c:v>
                </c:pt>
                <c:pt idx="9">
                  <c:v>United Arab Emirates</c:v>
                </c:pt>
                <c:pt idx="10">
                  <c:v>Sudan</c:v>
                </c:pt>
                <c:pt idx="11">
                  <c:v>Pakistan</c:v>
                </c:pt>
                <c:pt idx="12">
                  <c:v>Somalia</c:v>
                </c:pt>
                <c:pt idx="13">
                  <c:v>Iraq</c:v>
                </c:pt>
                <c:pt idx="14">
                  <c:v>Jordan</c:v>
                </c:pt>
                <c:pt idx="15">
                  <c:v>Morocco</c:v>
                </c:pt>
                <c:pt idx="16">
                  <c:v>Yemen</c:v>
                </c:pt>
                <c:pt idx="17">
                  <c:v>Iran (Islamic Republic of)</c:v>
                </c:pt>
                <c:pt idx="18">
                  <c:v>occupied Palestinian territories</c:v>
                </c:pt>
                <c:pt idx="19">
                  <c:v>Afghanistan</c:v>
                </c:pt>
                <c:pt idx="20">
                  <c:v>Bahrain</c:v>
                </c:pt>
                <c:pt idx="21">
                  <c:v>Oman</c:v>
                </c:pt>
                <c:pt idx="22">
                  <c:v>Qatar</c:v>
                </c:pt>
                <c:pt idx="23">
                  <c:v>Saudi Arabia</c:v>
                </c:pt>
              </c:strCache>
            </c:strRef>
          </c:cat>
          <c:val>
            <c:numRef>
              <c:f>'WM3'!nd</c:f>
              <c:numCache>
                <c:formatCode>0.00</c:formatCode>
                <c:ptCount val="24"/>
                <c:pt idx="0">
                  <c:v>0</c:v>
                </c:pt>
                <c:pt idx="2">
                  <c:v>100</c:v>
                </c:pt>
                <c:pt idx="3">
                  <c:v>100</c:v>
                </c:pt>
                <c:pt idx="4">
                  <c:v>100</c:v>
                </c:pt>
                <c:pt idx="5">
                  <c:v>100</c:v>
                </c:pt>
                <c:pt idx="6">
                  <c:v>100</c:v>
                </c:pt>
                <c:pt idx="7">
                  <c:v>100</c:v>
                </c:pt>
                <c:pt idx="8">
                  <c:v>100</c:v>
                </c:pt>
                <c:pt idx="9">
                  <c:v>100</c:v>
                </c:pt>
                <c:pt idx="10">
                  <c:v>0</c:v>
                </c:pt>
                <c:pt idx="11">
                  <c:v>0</c:v>
                </c:pt>
                <c:pt idx="12">
                  <c:v>0</c:v>
                </c:pt>
                <c:pt idx="13">
                  <c:v>0</c:v>
                </c:pt>
                <c:pt idx="14">
                  <c:v>77.996099999999998</c:v>
                </c:pt>
                <c:pt idx="15">
                  <c:v>0</c:v>
                </c:pt>
                <c:pt idx="16">
                  <c:v>62.617005417201668</c:v>
                </c:pt>
                <c:pt idx="17">
                  <c:v>0</c:v>
                </c:pt>
                <c:pt idx="18">
                  <c:v>0</c:v>
                </c:pt>
                <c:pt idx="19">
                  <c:v>18</c:v>
                </c:pt>
                <c:pt idx="20">
                  <c:v>9.7110783811551045</c:v>
                </c:pt>
                <c:pt idx="21">
                  <c:v>0</c:v>
                </c:pt>
                <c:pt idx="22">
                  <c:v>0</c:v>
                </c:pt>
                <c:pt idx="23">
                  <c:v>0</c:v>
                </c:pt>
              </c:numCache>
            </c:numRef>
          </c:val>
          <c:extLst>
            <c:ext xmlns:c16="http://schemas.microsoft.com/office/drawing/2014/chart" uri="{C3380CC4-5D6E-409C-BE32-E72D297353CC}">
              <c16:uniqueId val="{00000002-CF14-4E0E-A4C6-A32523B76D50}"/>
            </c:ext>
          </c:extLst>
        </c:ser>
        <c:ser>
          <c:idx val="2"/>
          <c:order val="3"/>
          <c:tx>
            <c:strRef>
              <c:f>'WM3'!$D$31</c:f>
              <c:strCache>
                <c:ptCount val="1"/>
                <c:pt idx="0">
                  <c:v>No waste service</c:v>
                </c:pt>
              </c:strCache>
            </c:strRef>
          </c:tx>
          <c:spPr>
            <a:solidFill>
              <a:srgbClr val="FEBC1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'WM3'!name</c:f>
              <c:strCache>
                <c:ptCount val="24"/>
                <c:pt idx="0">
                  <c:v>Eastern Mediterranean</c:v>
                </c:pt>
                <c:pt idx="2">
                  <c:v>Egypt</c:v>
                </c:pt>
                <c:pt idx="3">
                  <c:v>Djibouti</c:v>
                </c:pt>
                <c:pt idx="4">
                  <c:v>Kuwait</c:v>
                </c:pt>
                <c:pt idx="5">
                  <c:v>Lebanon</c:v>
                </c:pt>
                <c:pt idx="6">
                  <c:v>Libya</c:v>
                </c:pt>
                <c:pt idx="7">
                  <c:v>Syrian Arab Republic</c:v>
                </c:pt>
                <c:pt idx="8">
                  <c:v>Tunisia</c:v>
                </c:pt>
                <c:pt idx="9">
                  <c:v>United Arab Emirates</c:v>
                </c:pt>
                <c:pt idx="10">
                  <c:v>Sudan</c:v>
                </c:pt>
                <c:pt idx="11">
                  <c:v>Pakistan</c:v>
                </c:pt>
                <c:pt idx="12">
                  <c:v>Somalia</c:v>
                </c:pt>
                <c:pt idx="13">
                  <c:v>Iraq</c:v>
                </c:pt>
                <c:pt idx="14">
                  <c:v>Jordan</c:v>
                </c:pt>
                <c:pt idx="15">
                  <c:v>Morocco</c:v>
                </c:pt>
                <c:pt idx="16">
                  <c:v>Yemen</c:v>
                </c:pt>
                <c:pt idx="17">
                  <c:v>Iran (Islamic Republic of)</c:v>
                </c:pt>
                <c:pt idx="18">
                  <c:v>occupied Palestinian territories</c:v>
                </c:pt>
                <c:pt idx="19">
                  <c:v>Afghanistan</c:v>
                </c:pt>
                <c:pt idx="20">
                  <c:v>Bahrain</c:v>
                </c:pt>
                <c:pt idx="21">
                  <c:v>Oman</c:v>
                </c:pt>
                <c:pt idx="22">
                  <c:v>Qatar</c:v>
                </c:pt>
                <c:pt idx="23">
                  <c:v>Saudi Arabia</c:v>
                </c:pt>
              </c:strCache>
            </c:strRef>
          </c:cat>
          <c:val>
            <c:numRef>
              <c:f>'WM3'!ns</c:f>
              <c:numCache>
                <c:formatCode>0.00</c:formatCode>
                <c:ptCount val="24"/>
                <c:pt idx="0">
                  <c:v>28.7003173828125</c:v>
                </c:pt>
                <c:pt idx="2">
                  <c:v>0</c:v>
                </c:pt>
                <c:pt idx="10">
                  <c:v>66.5672</c:v>
                </c:pt>
                <c:pt idx="11">
                  <c:v>54.875599999999999</c:v>
                </c:pt>
                <c:pt idx="12">
                  <c:v>37.203800000000228</c:v>
                </c:pt>
                <c:pt idx="13">
                  <c:v>34.05080000000001</c:v>
                </c:pt>
                <c:pt idx="15">
                  <c:v>16.260899999999992</c:v>
                </c:pt>
                <c:pt idx="17">
                  <c:v>4.177899999999994</c:v>
                </c:pt>
                <c:pt idx="18">
                  <c:v>8.6341999999999928</c:v>
                </c:pt>
                <c:pt idx="21">
                  <c:v>0</c:v>
                </c:pt>
                <c:pt idx="22">
                  <c:v>0</c:v>
                </c:pt>
                <c:pt idx="23">
                  <c:v>0</c:v>
                </c:pt>
              </c:numCache>
            </c:numRef>
          </c:val>
          <c:extLst>
            <c:ext xmlns:c16="http://schemas.microsoft.com/office/drawing/2014/chart" uri="{C3380CC4-5D6E-409C-BE32-E72D297353CC}">
              <c16:uniqueId val="{00000003-CF14-4E0E-A4C6-A32523B76D50}"/>
            </c:ext>
          </c:extLst>
        </c:ser>
        <c:dLbls>
          <c:showLegendKey val="0"/>
          <c:showVal val="0"/>
          <c:showCatName val="0"/>
          <c:showSerName val="0"/>
          <c:showPercent val="0"/>
          <c:showBubbleSize val="0"/>
        </c:dLbls>
        <c:gapWidth val="50"/>
        <c:overlap val="100"/>
        <c:axId val="2000986032"/>
        <c:axId val="2086057456"/>
      </c:barChart>
      <c:catAx>
        <c:axId val="20009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'WM3'!$V$31</c:f>
              <c:strCache>
                <c:ptCount val="1"/>
                <c:pt idx="0">
                  <c:v>Basic waste services</c:v>
                </c:pt>
              </c:strCache>
            </c:strRef>
          </c:tx>
          <c:spPr>
            <a:solidFill>
              <a:srgbClr val="EF414A"/>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'WM3'!name_2</c:f>
              <c:strCache>
                <c:ptCount val="16"/>
                <c:pt idx="0">
                  <c:v>Eastern Mediterranean</c:v>
                </c:pt>
                <c:pt idx="2">
                  <c:v>Sudan</c:v>
                </c:pt>
                <c:pt idx="3">
                  <c:v>Pakistan</c:v>
                </c:pt>
                <c:pt idx="4">
                  <c:v>Somalia</c:v>
                </c:pt>
                <c:pt idx="5">
                  <c:v>Iraq</c:v>
                </c:pt>
                <c:pt idx="6">
                  <c:v>Jordan</c:v>
                </c:pt>
                <c:pt idx="7">
                  <c:v>Morocco</c:v>
                </c:pt>
                <c:pt idx="8">
                  <c:v>Yemen</c:v>
                </c:pt>
                <c:pt idx="9">
                  <c:v>Iran (Islamic Republic of)</c:v>
                </c:pt>
                <c:pt idx="10">
                  <c:v>occupied Palestinian territories</c:v>
                </c:pt>
                <c:pt idx="11">
                  <c:v>Afghanistan</c:v>
                </c:pt>
                <c:pt idx="12">
                  <c:v>Bahrain</c:v>
                </c:pt>
                <c:pt idx="13">
                  <c:v>Oman</c:v>
                </c:pt>
                <c:pt idx="14">
                  <c:v>Qatar</c:v>
                </c:pt>
                <c:pt idx="15">
                  <c:v>Saudi Arabia</c:v>
                </c:pt>
              </c:strCache>
            </c:strRef>
          </c:cat>
          <c:val>
            <c:numRef>
              <c:f>'WM3'!bas_2</c:f>
              <c:numCache>
                <c:formatCode>0.00</c:formatCode>
                <c:ptCount val="16"/>
                <c:pt idx="0">
                  <c:v>28.583688735961914</c:v>
                </c:pt>
                <c:pt idx="2">
                  <c:v>3.2835999999999999</c:v>
                </c:pt>
                <c:pt idx="3">
                  <c:v>3.8588714285706374</c:v>
                </c:pt>
                <c:pt idx="4">
                  <c:v>12.322299999999984</c:v>
                </c:pt>
                <c:pt idx="5">
                  <c:v>20.502199999999998</c:v>
                </c:pt>
                <c:pt idx="6">
                  <c:v>22.003900000000002</c:v>
                </c:pt>
                <c:pt idx="7">
                  <c:v>32.347799999999999</c:v>
                </c:pt>
                <c:pt idx="8">
                  <c:v>37.382994582798332</c:v>
                </c:pt>
                <c:pt idx="9">
                  <c:v>51.6173</c:v>
                </c:pt>
                <c:pt idx="10">
                  <c:v>57.456800000000001</c:v>
                </c:pt>
                <c:pt idx="11">
                  <c:v>82</c:v>
                </c:pt>
                <c:pt idx="12">
                  <c:v>90.288921618844896</c:v>
                </c:pt>
                <c:pt idx="13">
                  <c:v>98.076899999999995</c:v>
                </c:pt>
                <c:pt idx="14">
                  <c:v>100</c:v>
                </c:pt>
                <c:pt idx="15">
                  <c:v>100</c:v>
                </c:pt>
              </c:numCache>
            </c:numRef>
          </c:val>
          <c:extLst>
            <c:ext xmlns:c16="http://schemas.microsoft.com/office/drawing/2014/chart" uri="{C3380CC4-5D6E-409C-BE32-E72D297353CC}">
              <c16:uniqueId val="{00000000-B744-41F1-9689-D97603CB8672}"/>
            </c:ext>
          </c:extLst>
        </c:ser>
        <c:ser>
          <c:idx val="1"/>
          <c:order val="1"/>
          <c:tx>
            <c:strRef>
              <c:f>'WM3'!$W$31</c:f>
              <c:strCache>
                <c:ptCount val="1"/>
                <c:pt idx="0">
                  <c:v>Limited waste services</c:v>
                </c:pt>
              </c:strCache>
            </c:strRef>
          </c:tx>
          <c:spPr>
            <a:solidFill>
              <a:srgbClr val="FFF17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'WM3'!name_2</c:f>
              <c:strCache>
                <c:ptCount val="16"/>
                <c:pt idx="0">
                  <c:v>Eastern Mediterranean</c:v>
                </c:pt>
                <c:pt idx="2">
                  <c:v>Sudan</c:v>
                </c:pt>
                <c:pt idx="3">
                  <c:v>Pakistan</c:v>
                </c:pt>
                <c:pt idx="4">
                  <c:v>Somalia</c:v>
                </c:pt>
                <c:pt idx="5">
                  <c:v>Iraq</c:v>
                </c:pt>
                <c:pt idx="6">
                  <c:v>Jordan</c:v>
                </c:pt>
                <c:pt idx="7">
                  <c:v>Morocco</c:v>
                </c:pt>
                <c:pt idx="8">
                  <c:v>Yemen</c:v>
                </c:pt>
                <c:pt idx="9">
                  <c:v>Iran (Islamic Republic of)</c:v>
                </c:pt>
                <c:pt idx="10">
                  <c:v>occupied Palestinian territories</c:v>
                </c:pt>
                <c:pt idx="11">
                  <c:v>Afghanistan</c:v>
                </c:pt>
                <c:pt idx="12">
                  <c:v>Bahrain</c:v>
                </c:pt>
                <c:pt idx="13">
                  <c:v>Oman</c:v>
                </c:pt>
                <c:pt idx="14">
                  <c:v>Qatar</c:v>
                </c:pt>
                <c:pt idx="15">
                  <c:v>Saudi Arabia</c:v>
                </c:pt>
              </c:strCache>
            </c:strRef>
          </c:cat>
          <c:val>
            <c:numRef>
              <c:f>'WM3'!lim_2</c:f>
              <c:numCache>
                <c:formatCode>0.00</c:formatCode>
                <c:ptCount val="16"/>
                <c:pt idx="0">
                  <c:v>42.715995788574219</c:v>
                </c:pt>
                <c:pt idx="2">
                  <c:v>30.149199999999993</c:v>
                </c:pt>
                <c:pt idx="3">
                  <c:v>41.265528571429364</c:v>
                </c:pt>
                <c:pt idx="4">
                  <c:v>50.473899999999787</c:v>
                </c:pt>
                <c:pt idx="5">
                  <c:v>45.446999999999989</c:v>
                </c:pt>
                <c:pt idx="7">
                  <c:v>51.391300000000001</c:v>
                </c:pt>
                <c:pt idx="9">
                  <c:v>44.204800000000006</c:v>
                </c:pt>
                <c:pt idx="10">
                  <c:v>33.909000000000006</c:v>
                </c:pt>
                <c:pt idx="13">
                  <c:v>1.9231000000000051</c:v>
                </c:pt>
                <c:pt idx="14">
                  <c:v>0</c:v>
                </c:pt>
                <c:pt idx="15">
                  <c:v>0</c:v>
                </c:pt>
              </c:numCache>
            </c:numRef>
          </c:val>
          <c:extLst>
            <c:ext xmlns:c16="http://schemas.microsoft.com/office/drawing/2014/chart" uri="{C3380CC4-5D6E-409C-BE32-E72D297353CC}">
              <c16:uniqueId val="{00000001-B744-41F1-9689-D97603CB8672}"/>
            </c:ext>
          </c:extLst>
        </c:ser>
        <c:ser>
          <c:idx val="3"/>
          <c:order val="2"/>
          <c:tx>
            <c:strRef>
              <c:f>'WM3'!$Y$31</c:f>
              <c:strCache>
                <c:ptCount val="1"/>
                <c:pt idx="0">
                  <c:v>Insufficient data</c:v>
                </c:pt>
              </c:strCache>
            </c:strRef>
          </c:tx>
          <c:spPr>
            <a:solidFill>
              <a:schemeClr val="bg1">
                <a:lumMod val="85000"/>
              </a:schemeClr>
            </a:solidFill>
            <a:ln>
              <a:noFill/>
            </a:ln>
            <a:effectLst/>
          </c:spPr>
          <c:invertIfNegative val="0"/>
          <c:dLbls>
            <c:delete val="1"/>
          </c:dLbls>
          <c:cat>
            <c:strRef>
              <c:f>'WM3'!name_2</c:f>
              <c:strCache>
                <c:ptCount val="16"/>
                <c:pt idx="0">
                  <c:v>Eastern Mediterranean</c:v>
                </c:pt>
                <c:pt idx="2">
                  <c:v>Sudan</c:v>
                </c:pt>
                <c:pt idx="3">
                  <c:v>Pakistan</c:v>
                </c:pt>
                <c:pt idx="4">
                  <c:v>Somalia</c:v>
                </c:pt>
                <c:pt idx="5">
                  <c:v>Iraq</c:v>
                </c:pt>
                <c:pt idx="6">
                  <c:v>Jordan</c:v>
                </c:pt>
                <c:pt idx="7">
                  <c:v>Morocco</c:v>
                </c:pt>
                <c:pt idx="8">
                  <c:v>Yemen</c:v>
                </c:pt>
                <c:pt idx="9">
                  <c:v>Iran (Islamic Republic of)</c:v>
                </c:pt>
                <c:pt idx="10">
                  <c:v>occupied Palestinian territories</c:v>
                </c:pt>
                <c:pt idx="11">
                  <c:v>Afghanistan</c:v>
                </c:pt>
                <c:pt idx="12">
                  <c:v>Bahrain</c:v>
                </c:pt>
                <c:pt idx="13">
                  <c:v>Oman</c:v>
                </c:pt>
                <c:pt idx="14">
                  <c:v>Qatar</c:v>
                </c:pt>
                <c:pt idx="15">
                  <c:v>Saudi Arabia</c:v>
                </c:pt>
              </c:strCache>
            </c:strRef>
          </c:cat>
          <c:val>
            <c:numRef>
              <c:f>'WM3'!nd_2</c:f>
              <c:numCache>
                <c:formatCode>0.00</c:formatCode>
                <c:ptCount val="16"/>
                <c:pt idx="0">
                  <c:v>0</c:v>
                </c:pt>
                <c:pt idx="2">
                  <c:v>0</c:v>
                </c:pt>
                <c:pt idx="3">
                  <c:v>0</c:v>
                </c:pt>
                <c:pt idx="4">
                  <c:v>0</c:v>
                </c:pt>
                <c:pt idx="5">
                  <c:v>0</c:v>
                </c:pt>
                <c:pt idx="6">
                  <c:v>77.996099999999998</c:v>
                </c:pt>
                <c:pt idx="7">
                  <c:v>0</c:v>
                </c:pt>
                <c:pt idx="8">
                  <c:v>62.617005417201668</c:v>
                </c:pt>
                <c:pt idx="9">
                  <c:v>0</c:v>
                </c:pt>
                <c:pt idx="10">
                  <c:v>0</c:v>
                </c:pt>
                <c:pt idx="11">
                  <c:v>18</c:v>
                </c:pt>
                <c:pt idx="12">
                  <c:v>9.7110783811551045</c:v>
                </c:pt>
                <c:pt idx="13">
                  <c:v>0</c:v>
                </c:pt>
                <c:pt idx="14">
                  <c:v>0</c:v>
                </c:pt>
                <c:pt idx="15">
                  <c:v>0</c:v>
                </c:pt>
              </c:numCache>
            </c:numRef>
          </c:val>
          <c:extLst>
            <c:ext xmlns:c16="http://schemas.microsoft.com/office/drawing/2014/chart" uri="{C3380CC4-5D6E-409C-BE32-E72D297353CC}">
              <c16:uniqueId val="{00000002-B744-41F1-9689-D97603CB8672}"/>
            </c:ext>
          </c:extLst>
        </c:ser>
        <c:ser>
          <c:idx val="2"/>
          <c:order val="3"/>
          <c:tx>
            <c:strRef>
              <c:f>'WM3'!$X$31</c:f>
              <c:strCache>
                <c:ptCount val="1"/>
                <c:pt idx="0">
                  <c:v>No waste service</c:v>
                </c:pt>
              </c:strCache>
            </c:strRef>
          </c:tx>
          <c:spPr>
            <a:solidFill>
              <a:srgbClr val="FEBC1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'WM3'!name_2</c:f>
              <c:strCache>
                <c:ptCount val="16"/>
                <c:pt idx="0">
                  <c:v>Eastern Mediterranean</c:v>
                </c:pt>
                <c:pt idx="2">
                  <c:v>Sudan</c:v>
                </c:pt>
                <c:pt idx="3">
                  <c:v>Pakistan</c:v>
                </c:pt>
                <c:pt idx="4">
                  <c:v>Somalia</c:v>
                </c:pt>
                <c:pt idx="5">
                  <c:v>Iraq</c:v>
                </c:pt>
                <c:pt idx="6">
                  <c:v>Jordan</c:v>
                </c:pt>
                <c:pt idx="7">
                  <c:v>Morocco</c:v>
                </c:pt>
                <c:pt idx="8">
                  <c:v>Yemen</c:v>
                </c:pt>
                <c:pt idx="9">
                  <c:v>Iran (Islamic Republic of)</c:v>
                </c:pt>
                <c:pt idx="10">
                  <c:v>occupied Palestinian territories</c:v>
                </c:pt>
                <c:pt idx="11">
                  <c:v>Afghanistan</c:v>
                </c:pt>
                <c:pt idx="12">
                  <c:v>Bahrain</c:v>
                </c:pt>
                <c:pt idx="13">
                  <c:v>Oman</c:v>
                </c:pt>
                <c:pt idx="14">
                  <c:v>Qatar</c:v>
                </c:pt>
                <c:pt idx="15">
                  <c:v>Saudi Arabia</c:v>
                </c:pt>
              </c:strCache>
            </c:strRef>
          </c:cat>
          <c:val>
            <c:numRef>
              <c:f>'WM3'!ns_2</c:f>
              <c:numCache>
                <c:formatCode>0.00</c:formatCode>
                <c:ptCount val="16"/>
                <c:pt idx="0">
                  <c:v>28.7003173828125</c:v>
                </c:pt>
                <c:pt idx="2">
                  <c:v>66.5672</c:v>
                </c:pt>
                <c:pt idx="3">
                  <c:v>54.875599999999999</c:v>
                </c:pt>
                <c:pt idx="4">
                  <c:v>37.203800000000228</c:v>
                </c:pt>
                <c:pt idx="5">
                  <c:v>34.05080000000001</c:v>
                </c:pt>
                <c:pt idx="7">
                  <c:v>16.260899999999992</c:v>
                </c:pt>
                <c:pt idx="9">
                  <c:v>4.177899999999994</c:v>
                </c:pt>
                <c:pt idx="10">
                  <c:v>8.6341999999999928</c:v>
                </c:pt>
                <c:pt idx="13">
                  <c:v>0</c:v>
                </c:pt>
                <c:pt idx="14">
                  <c:v>0</c:v>
                </c:pt>
                <c:pt idx="15">
                  <c:v>0</c:v>
                </c:pt>
              </c:numCache>
            </c:numRef>
          </c:val>
          <c:extLst>
            <c:ext xmlns:c16="http://schemas.microsoft.com/office/drawing/2014/chart" uri="{C3380CC4-5D6E-409C-BE32-E72D297353CC}">
              <c16:uniqueId val="{00000003-B744-41F1-9689-D97603CB8672}"/>
            </c:ext>
          </c:extLst>
        </c:ser>
        <c:dLbls>
          <c:dLblPos val="ctr"/>
          <c:showLegendKey val="0"/>
          <c:showVal val="1"/>
          <c:showCatName val="0"/>
          <c:showSerName val="0"/>
          <c:showPercent val="0"/>
          <c:showBubbleSize val="0"/>
        </c:dLbls>
        <c:gapWidth val="50"/>
        <c:overlap val="100"/>
        <c:axId val="2000986032"/>
        <c:axId val="2086057456"/>
      </c:barChart>
      <c:catAx>
        <c:axId val="20009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23686684686804"/>
          <c:y val="3.2037279743701762E-2"/>
          <c:w val="0.72978137527585174"/>
          <c:h val="0.9003982300377591"/>
        </c:manualLayout>
      </c:layout>
      <c:barChart>
        <c:barDir val="bar"/>
        <c:grouping val="clustered"/>
        <c:varyColors val="0"/>
        <c:ser>
          <c:idx val="0"/>
          <c:order val="0"/>
          <c:tx>
            <c:strRef>
              <c:f>'WM4'!$B$30</c:f>
              <c:strCache>
                <c:ptCount val="1"/>
                <c:pt idx="0">
                  <c:v>Basic waste management</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'WM4'!name</c:f>
              <c:strCache>
                <c:ptCount val="14"/>
                <c:pt idx="0">
                  <c:v>Qatar</c:v>
                </c:pt>
                <c:pt idx="1">
                  <c:v>Saudi Arabia</c:v>
                </c:pt>
                <c:pt idx="2">
                  <c:v>Oman</c:v>
                </c:pt>
                <c:pt idx="3">
                  <c:v>Bahrain</c:v>
                </c:pt>
                <c:pt idx="4">
                  <c:v>Afghanistan</c:v>
                </c:pt>
                <c:pt idx="5">
                  <c:v>occupied Palestinian territories</c:v>
                </c:pt>
                <c:pt idx="6">
                  <c:v>Iran (Islamic Republic of)</c:v>
                </c:pt>
                <c:pt idx="7">
                  <c:v>Yemen</c:v>
                </c:pt>
                <c:pt idx="8">
                  <c:v>Morocco</c:v>
                </c:pt>
                <c:pt idx="9">
                  <c:v>Jordan</c:v>
                </c:pt>
                <c:pt idx="10">
                  <c:v>Iraq</c:v>
                </c:pt>
                <c:pt idx="11">
                  <c:v>Somalia</c:v>
                </c:pt>
                <c:pt idx="12">
                  <c:v>Pakistan</c:v>
                </c:pt>
                <c:pt idx="13">
                  <c:v>Sudan</c:v>
                </c:pt>
              </c:strCache>
            </c:strRef>
          </c:cat>
          <c:val>
            <c:numRef>
              <c:f>'WM4'!value</c:f>
              <c:numCache>
                <c:formatCode>0</c:formatCode>
                <c:ptCount val="14"/>
                <c:pt idx="0">
                  <c:v>100</c:v>
                </c:pt>
                <c:pt idx="1">
                  <c:v>100</c:v>
                </c:pt>
                <c:pt idx="2">
                  <c:v>98.076899999999995</c:v>
                </c:pt>
                <c:pt idx="3">
                  <c:v>90.288921618844896</c:v>
                </c:pt>
                <c:pt idx="4">
                  <c:v>82</c:v>
                </c:pt>
                <c:pt idx="5">
                  <c:v>57.456800000000001</c:v>
                </c:pt>
                <c:pt idx="6">
                  <c:v>51.6173</c:v>
                </c:pt>
                <c:pt idx="7">
                  <c:v>37.382994582798332</c:v>
                </c:pt>
                <c:pt idx="8">
                  <c:v>32.347799999999999</c:v>
                </c:pt>
                <c:pt idx="9">
                  <c:v>22.003900000000002</c:v>
                </c:pt>
                <c:pt idx="10">
                  <c:v>20.502199999999998</c:v>
                </c:pt>
                <c:pt idx="11">
                  <c:v>12.322299999999984</c:v>
                </c:pt>
                <c:pt idx="12">
                  <c:v>3.8588714285706374</c:v>
                </c:pt>
                <c:pt idx="13">
                  <c:v>3.2835999999999999</c:v>
                </c:pt>
              </c:numCache>
            </c:numRef>
          </c:val>
          <c:extLst>
            <c:ext xmlns:c16="http://schemas.microsoft.com/office/drawing/2014/chart" uri="{C3380CC4-5D6E-409C-BE32-E72D297353CC}">
              <c16:uniqueId val="{00000000-A419-4435-8E04-FBFA9D4E0EA2}"/>
            </c:ext>
          </c:extLst>
        </c:ser>
        <c:dLbls>
          <c:showLegendKey val="0"/>
          <c:showVal val="0"/>
          <c:showCatName val="0"/>
          <c:showSerName val="0"/>
          <c:showPercent val="0"/>
          <c:showBubbleSize val="0"/>
        </c:dLbls>
        <c:gapWidth val="50"/>
        <c:axId val="2000986032"/>
        <c:axId val="2086057456"/>
      </c:barChart>
      <c:catAx>
        <c:axId val="20009860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t"/>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23686684686804"/>
          <c:y val="3.2037279743701762E-2"/>
          <c:w val="0.72978137527585174"/>
          <c:h val="0.9003982300377591"/>
        </c:manualLayout>
      </c:layout>
      <c:barChart>
        <c:barDir val="bar"/>
        <c:grouping val="clustered"/>
        <c:varyColors val="0"/>
        <c:ser>
          <c:idx val="0"/>
          <c:order val="0"/>
          <c:tx>
            <c:strRef>
              <c:f>'WM4'!$B$30</c:f>
              <c:strCache>
                <c:ptCount val="1"/>
                <c:pt idx="0">
                  <c:v>Basic waste management</c:v>
                </c:pt>
              </c:strCache>
            </c:strRef>
          </c:tx>
          <c:spPr>
            <a:solidFill>
              <a:srgbClr val="FF0000">
                <a:alpha val="50196"/>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'WM4'!name_2</c:f>
              <c:strCache>
                <c:ptCount val="16"/>
                <c:pt idx="0">
                  <c:v>Qatar</c:v>
                </c:pt>
                <c:pt idx="1">
                  <c:v>Saudi Arabia</c:v>
                </c:pt>
                <c:pt idx="2">
                  <c:v>Oman</c:v>
                </c:pt>
                <c:pt idx="3">
                  <c:v>Egypt</c:v>
                </c:pt>
                <c:pt idx="4">
                  <c:v>Afghanistan</c:v>
                </c:pt>
                <c:pt idx="5">
                  <c:v>Jordan</c:v>
                </c:pt>
                <c:pt idx="6">
                  <c:v>occupied Palestinian territories</c:v>
                </c:pt>
                <c:pt idx="7">
                  <c:v>Iran (Islamic Republic of)</c:v>
                </c:pt>
                <c:pt idx="8">
                  <c:v>Tunisia</c:v>
                </c:pt>
                <c:pt idx="9">
                  <c:v>Iraq</c:v>
                </c:pt>
                <c:pt idx="10">
                  <c:v>Morocco</c:v>
                </c:pt>
                <c:pt idx="11">
                  <c:v>Somalia</c:v>
                </c:pt>
                <c:pt idx="12">
                  <c:v>Yemen</c:v>
                </c:pt>
                <c:pt idx="13">
                  <c:v>Pakistan</c:v>
                </c:pt>
                <c:pt idx="14">
                  <c:v>Syrian Arab Republic</c:v>
                </c:pt>
                <c:pt idx="15">
                  <c:v>Sudan</c:v>
                </c:pt>
              </c:strCache>
            </c:strRef>
          </c:cat>
          <c:val>
            <c:numRef>
              <c:f>'WM4'!value_2</c:f>
              <c:numCache>
                <c:formatCode>0</c:formatCode>
                <c:ptCount val="16"/>
                <c:pt idx="0">
                  <c:v>100</c:v>
                </c:pt>
                <c:pt idx="1">
                  <c:v>100</c:v>
                </c:pt>
                <c:pt idx="2">
                  <c:v>98.076899999999995</c:v>
                </c:pt>
                <c:pt idx="3">
                  <c:v>83.54627660004553</c:v>
                </c:pt>
                <c:pt idx="4">
                  <c:v>82</c:v>
                </c:pt>
                <c:pt idx="5">
                  <c:v>80.157200000000003</c:v>
                </c:pt>
                <c:pt idx="6">
                  <c:v>69.230800000000002</c:v>
                </c:pt>
                <c:pt idx="7">
                  <c:v>60.646900000000002</c:v>
                </c:pt>
                <c:pt idx="8">
                  <c:v>58.597000000000001</c:v>
                </c:pt>
                <c:pt idx="9">
                  <c:v>58.211717011397212</c:v>
                </c:pt>
                <c:pt idx="10">
                  <c:v>40.434800000000003</c:v>
                </c:pt>
                <c:pt idx="11">
                  <c:v>37.440800000000309</c:v>
                </c:pt>
                <c:pt idx="12">
                  <c:v>37.382994582798332</c:v>
                </c:pt>
                <c:pt idx="13">
                  <c:v>23.191271428571781</c:v>
                </c:pt>
                <c:pt idx="14">
                  <c:v>18.118500000000001</c:v>
                </c:pt>
                <c:pt idx="15">
                  <c:v>6.5671999999999997</c:v>
                </c:pt>
              </c:numCache>
            </c:numRef>
          </c:val>
          <c:extLst>
            <c:ext xmlns:c16="http://schemas.microsoft.com/office/drawing/2014/chart" uri="{C3380CC4-5D6E-409C-BE32-E72D297353CC}">
              <c16:uniqueId val="{00000000-E4E3-4D22-9937-0587AD916895}"/>
            </c:ext>
          </c:extLst>
        </c:ser>
        <c:dLbls>
          <c:showLegendKey val="0"/>
          <c:showVal val="0"/>
          <c:showCatName val="0"/>
          <c:showSerName val="0"/>
          <c:showPercent val="0"/>
          <c:showBubbleSize val="0"/>
        </c:dLbls>
        <c:gapWidth val="50"/>
        <c:axId val="2000986032"/>
        <c:axId val="2086057456"/>
      </c:barChart>
      <c:catAx>
        <c:axId val="20009860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t"/>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withinLinear" id="15">
  <a:schemeClr val="accent2"/>
</cs:colorStyle>
</file>

<file path=xl/charts/colors31.xml><?xml version="1.0" encoding="utf-8"?>
<cs:colorStyle xmlns:cs="http://schemas.microsoft.com/office/drawing/2012/chartStyle" xmlns:a="http://schemas.openxmlformats.org/drawingml/2006/main" meth="withinLinear" id="15">
  <a:schemeClr val="accent2"/>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withinLinear" id="15">
  <a:schemeClr val="accent2"/>
</cs:colorStyle>
</file>

<file path=xl/charts/colors45.xml><?xml version="1.0" encoding="utf-8"?>
<cs:colorStyle xmlns:cs="http://schemas.microsoft.com/office/drawing/2012/chartStyle" xmlns:a="http://schemas.openxmlformats.org/drawingml/2006/main" meth="withinLinear" id="15">
  <a:schemeClr val="accent2"/>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withinLinear" id="15">
  <a:schemeClr val="accent2"/>
</cs:colorStyle>
</file>

<file path=xl/charts/colors59.xml><?xml version="1.0" encoding="utf-8"?>
<cs:colorStyle xmlns:cs="http://schemas.microsoft.com/office/drawing/2012/chartStyle" xmlns:a="http://schemas.openxmlformats.org/drawingml/2006/main" meth="withinLinear" id="15">
  <a:schemeClr val="accent2"/>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withinLinear" id="15">
  <a:schemeClr val="accent2"/>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withinLinear" id="15">
  <a:schemeClr val="accent2"/>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withinLinear" id="15">
  <a:schemeClr val="accent2"/>
</cs:colorStyle>
</file>

<file path=xl/charts/colors81.xml><?xml version="1.0" encoding="utf-8"?>
<cs:colorStyle xmlns:cs="http://schemas.microsoft.com/office/drawing/2012/chartStyle" xmlns:a="http://schemas.openxmlformats.org/drawingml/2006/main" meth="withinLinear" id="15">
  <a:schemeClr val="accent2"/>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chart" Target="../charts/chart37.xml"/><Relationship Id="rId1" Type="http://schemas.openxmlformats.org/officeDocument/2006/relationships/chart" Target="../charts/chart36.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chart" Target="../charts/chart48.xml"/><Relationship Id="rId1" Type="http://schemas.openxmlformats.org/officeDocument/2006/relationships/chart" Target="../charts/chart47.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52.xml"/><Relationship Id="rId2" Type="http://schemas.openxmlformats.org/officeDocument/2006/relationships/chart" Target="../charts/chart51.xml"/><Relationship Id="rId1" Type="http://schemas.openxmlformats.org/officeDocument/2006/relationships/chart" Target="../charts/chart50.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55.xml"/><Relationship Id="rId2" Type="http://schemas.openxmlformats.org/officeDocument/2006/relationships/chart" Target="../charts/chart54.xml"/><Relationship Id="rId1" Type="http://schemas.openxmlformats.org/officeDocument/2006/relationships/chart" Target="../charts/chart53.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57.xml"/><Relationship Id="rId1" Type="http://schemas.openxmlformats.org/officeDocument/2006/relationships/chart" Target="../charts/chart56.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8.xml"/><Relationship Id="rId5" Type="http://schemas.openxmlformats.org/officeDocument/2006/relationships/chart" Target="../charts/chart17.xml"/><Relationship Id="rId4" Type="http://schemas.openxmlformats.org/officeDocument/2006/relationships/chart" Target="../charts/chart16.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63.xml"/><Relationship Id="rId1" Type="http://schemas.openxmlformats.org/officeDocument/2006/relationships/chart" Target="../charts/chart62.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66.xml"/><Relationship Id="rId2" Type="http://schemas.openxmlformats.org/officeDocument/2006/relationships/chart" Target="../charts/chart65.xml"/><Relationship Id="rId1" Type="http://schemas.openxmlformats.org/officeDocument/2006/relationships/chart" Target="../charts/chart64.xml"/></Relationships>
</file>

<file path=xl/drawings/_rels/drawing34.xml.rels><?xml version="1.0" encoding="UTF-8" standalone="yes"?>
<Relationships xmlns="http://schemas.openxmlformats.org/package/2006/relationships"><Relationship Id="rId3" Type="http://schemas.openxmlformats.org/officeDocument/2006/relationships/chart" Target="../charts/chart69.xml"/><Relationship Id="rId2" Type="http://schemas.openxmlformats.org/officeDocument/2006/relationships/chart" Target="../charts/chart68.xml"/><Relationship Id="rId1" Type="http://schemas.openxmlformats.org/officeDocument/2006/relationships/chart" Target="../charts/chart67.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72.xml"/><Relationship Id="rId2" Type="http://schemas.openxmlformats.org/officeDocument/2006/relationships/chart" Target="../charts/chart71.xml"/><Relationship Id="rId1" Type="http://schemas.openxmlformats.org/officeDocument/2006/relationships/chart" Target="../charts/chart70.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4.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6" Type="http://schemas.openxmlformats.org/officeDocument/2006/relationships/chart" Target="../charts/chart24.xml"/><Relationship Id="rId5" Type="http://schemas.openxmlformats.org/officeDocument/2006/relationships/chart" Target="../charts/chart23.xml"/><Relationship Id="rId4" Type="http://schemas.openxmlformats.org/officeDocument/2006/relationships/chart" Target="../charts/chart22.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80.xml"/><Relationship Id="rId1" Type="http://schemas.openxmlformats.org/officeDocument/2006/relationships/chart" Target="../charts/chart79.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83.xml"/><Relationship Id="rId2" Type="http://schemas.openxmlformats.org/officeDocument/2006/relationships/chart" Target="../charts/chart82.xml"/><Relationship Id="rId1" Type="http://schemas.openxmlformats.org/officeDocument/2006/relationships/chart" Target="../charts/chart81.xml"/></Relationships>
</file>

<file path=xl/drawings/_rels/drawing46.xml.rels><?xml version="1.0" encoding="UTF-8" standalone="yes"?>
<Relationships xmlns="http://schemas.openxmlformats.org/package/2006/relationships"><Relationship Id="rId3" Type="http://schemas.openxmlformats.org/officeDocument/2006/relationships/chart" Target="../charts/chart86.xml"/><Relationship Id="rId2" Type="http://schemas.openxmlformats.org/officeDocument/2006/relationships/chart" Target="../charts/chart85.xml"/><Relationship Id="rId1" Type="http://schemas.openxmlformats.org/officeDocument/2006/relationships/chart" Target="../charts/chart8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50.xml.rels><?xml version="1.0" encoding="UTF-8" standalone="yes"?>
<Relationships xmlns="http://schemas.openxmlformats.org/package/2006/relationships"><Relationship Id="rId3" Type="http://schemas.openxmlformats.org/officeDocument/2006/relationships/chart" Target="../charts/chart89.xml"/><Relationship Id="rId2" Type="http://schemas.openxmlformats.org/officeDocument/2006/relationships/chart" Target="../charts/chart88.xml"/><Relationship Id="rId1" Type="http://schemas.openxmlformats.org/officeDocument/2006/relationships/chart" Target="../charts/chart87.xml"/></Relationships>
</file>

<file path=xl/drawings/_rels/drawing51.xml.rels><?xml version="1.0" encoding="UTF-8" standalone="yes"?>
<Relationships xmlns="http://schemas.openxmlformats.org/package/2006/relationships"><Relationship Id="rId2" Type="http://schemas.openxmlformats.org/officeDocument/2006/relationships/chart" Target="../charts/chart91.xml"/><Relationship Id="rId1" Type="http://schemas.openxmlformats.org/officeDocument/2006/relationships/chart" Target="../charts/chart90.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92.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93.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94.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95.xml"/></Relationships>
</file>

<file path=xl/drawings/_rels/drawing56.xml.rels><?xml version="1.0" encoding="UTF-8" standalone="yes"?>
<Relationships xmlns="http://schemas.openxmlformats.org/package/2006/relationships"><Relationship Id="rId2" Type="http://schemas.openxmlformats.org/officeDocument/2006/relationships/chart" Target="../charts/chart97.xml"/><Relationship Id="rId1" Type="http://schemas.openxmlformats.org/officeDocument/2006/relationships/chart" Target="../charts/chart96.xml"/></Relationships>
</file>

<file path=xl/drawings/_rels/drawing57.xml.rels><?xml version="1.0" encoding="UTF-8" standalone="yes"?>
<Relationships xmlns="http://schemas.openxmlformats.org/package/2006/relationships"><Relationship Id="rId3" Type="http://schemas.openxmlformats.org/officeDocument/2006/relationships/chart" Target="../charts/chart100.xml"/><Relationship Id="rId2" Type="http://schemas.openxmlformats.org/officeDocument/2006/relationships/chart" Target="../charts/chart99.xml"/><Relationship Id="rId1" Type="http://schemas.openxmlformats.org/officeDocument/2006/relationships/chart" Target="../charts/chart98.xml"/></Relationships>
</file>

<file path=xl/drawings/_rels/drawing58.xml.rels><?xml version="1.0" encoding="UTF-8" standalone="yes"?>
<Relationships xmlns="http://schemas.openxmlformats.org/package/2006/relationships"><Relationship Id="rId3" Type="http://schemas.openxmlformats.org/officeDocument/2006/relationships/chart" Target="../charts/chart103.xml"/><Relationship Id="rId2" Type="http://schemas.openxmlformats.org/officeDocument/2006/relationships/chart" Target="../charts/chart102.xml"/><Relationship Id="rId1" Type="http://schemas.openxmlformats.org/officeDocument/2006/relationships/chart" Target="../charts/chart10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62.xml.rels><?xml version="1.0" encoding="UTF-8" standalone="yes"?>
<Relationships xmlns="http://schemas.openxmlformats.org/package/2006/relationships"><Relationship Id="rId3" Type="http://schemas.openxmlformats.org/officeDocument/2006/relationships/chart" Target="../charts/chart106.xml"/><Relationship Id="rId2" Type="http://schemas.openxmlformats.org/officeDocument/2006/relationships/chart" Target="../charts/chart105.xml"/><Relationship Id="rId1" Type="http://schemas.openxmlformats.org/officeDocument/2006/relationships/chart" Target="../charts/chart104.xml"/></Relationships>
</file>

<file path=xl/drawings/_rels/drawing63.xml.rels><?xml version="1.0" encoding="UTF-8" standalone="yes"?>
<Relationships xmlns="http://schemas.openxmlformats.org/package/2006/relationships"><Relationship Id="rId2" Type="http://schemas.openxmlformats.org/officeDocument/2006/relationships/chart" Target="../charts/chart108.xml"/><Relationship Id="rId1" Type="http://schemas.openxmlformats.org/officeDocument/2006/relationships/chart" Target="../charts/chart107.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109.xml"/></Relationships>
</file>

<file path=xl/drawings/_rels/drawing7.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8.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9.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s>
</file>

<file path=xl/drawings/drawing1.xml><?xml version="1.0" encoding="utf-8"?>
<xdr:wsDr xmlns:xdr="http://schemas.openxmlformats.org/drawingml/2006/spreadsheetDrawing" xmlns:a="http://schemas.openxmlformats.org/drawingml/2006/main">
  <xdr:twoCellAnchor editAs="oneCell">
    <xdr:from>
      <xdr:col>1</xdr:col>
      <xdr:colOff>168867</xdr:colOff>
      <xdr:row>22</xdr:row>
      <xdr:rowOff>88974</xdr:rowOff>
    </xdr:from>
    <xdr:to>
      <xdr:col>3</xdr:col>
      <xdr:colOff>20649</xdr:colOff>
      <xdr:row>22</xdr:row>
      <xdr:rowOff>227153</xdr:rowOff>
    </xdr:to>
    <xdr:pic>
      <xdr:nvPicPr>
        <xdr:cNvPr id="2" name="Picture 1">
          <a:extLst>
            <a:ext uri="{FF2B5EF4-FFF2-40B4-BE49-F238E27FC236}">
              <a16:creationId xmlns:a16="http://schemas.microsoft.com/office/drawing/2014/main" id="{DDC2FCE9-B6D5-4479-8ABC-BAFEB49D103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9867" y="621354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a:extLst>
            <a:ext uri="{FF2B5EF4-FFF2-40B4-BE49-F238E27FC236}">
              <a16:creationId xmlns:a16="http://schemas.microsoft.com/office/drawing/2014/main" id="{A5E30503-55F6-460D-80E0-2F0C3163E221}"/>
            </a:ext>
          </a:extLst>
        </xdr:cNvPr>
        <xdr:cNvPicPr>
          <a:picLocks noChangeAspect="1"/>
        </xdr:cNvPicPr>
      </xdr:nvPicPr>
      <xdr:blipFill rotWithShape="1">
        <a:blip xmlns:r="http://schemas.openxmlformats.org/officeDocument/2006/relationships"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a:extLst>
            <a:ext uri="{FF2B5EF4-FFF2-40B4-BE49-F238E27FC236}">
              <a16:creationId xmlns:a16="http://schemas.microsoft.com/office/drawing/2014/main" id="{54B04408-F3A2-4171-9341-0BB13E90F7A0}"/>
            </a:ext>
          </a:extLst>
        </xdr:cNvPr>
        <xdr:cNvPicPr>
          <a:picLocks noChangeAspect="1"/>
        </xdr:cNvPicPr>
      </xdr:nvPicPr>
      <xdr:blipFill rotWithShape="1">
        <a:blip xmlns:r="http://schemas.openxmlformats.org/officeDocument/2006/relationships" r:embed="rId3"/>
        <a:srcRect l="70984"/>
        <a:stretch/>
      </xdr:blipFill>
      <xdr:spPr>
        <a:xfrm>
          <a:off x="4619780" y="162622"/>
          <a:ext cx="606095" cy="532897"/>
        </a:xfrm>
        <a:prstGeom prst="rect">
          <a:avLst/>
        </a:prstGeom>
      </xdr:spPr>
    </xdr:pic>
    <xdr:clientData/>
  </xdr:oneCellAnchor>
  <xdr:twoCellAnchor editAs="oneCell">
    <xdr:from>
      <xdr:col>2</xdr:col>
      <xdr:colOff>1150937</xdr:colOff>
      <xdr:row>0</xdr:row>
      <xdr:rowOff>147637</xdr:rowOff>
    </xdr:from>
    <xdr:to>
      <xdr:col>2</xdr:col>
      <xdr:colOff>3359939</xdr:colOff>
      <xdr:row>1</xdr:row>
      <xdr:rowOff>177850</xdr:rowOff>
    </xdr:to>
    <xdr:pic>
      <xdr:nvPicPr>
        <xdr:cNvPr id="5" name="Picture 4">
          <a:extLst>
            <a:ext uri="{FF2B5EF4-FFF2-40B4-BE49-F238E27FC236}">
              <a16:creationId xmlns:a16="http://schemas.microsoft.com/office/drawing/2014/main" id="{2FFB8D91-117A-45C6-B644-0A314F761E9B}"/>
            </a:ext>
          </a:extLst>
        </xdr:cNvPr>
        <xdr:cNvPicPr>
          <a:picLocks noChangeAspect="1"/>
        </xdr:cNvPicPr>
      </xdr:nvPicPr>
      <xdr:blipFill>
        <a:blip xmlns:r="http://schemas.openxmlformats.org/officeDocument/2006/relationships" r:embed="rId4"/>
        <a:stretch>
          <a:fillRect/>
        </a:stretch>
      </xdr:blipFill>
      <xdr:spPr>
        <a:xfrm>
          <a:off x="1712912" y="147637"/>
          <a:ext cx="2215352" cy="58266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3</xdr:row>
      <xdr:rowOff>11430</xdr:rowOff>
    </xdr:from>
    <xdr:to>
      <xdr:col>8</xdr:col>
      <xdr:colOff>64770</xdr:colOff>
      <xdr:row>25</xdr:row>
      <xdr:rowOff>76200</xdr:rowOff>
    </xdr:to>
    <xdr:graphicFrame macro="">
      <xdr:nvGraphicFramePr>
        <xdr:cNvPr id="2" name="Chart 1">
          <a:extLst>
            <a:ext uri="{FF2B5EF4-FFF2-40B4-BE49-F238E27FC236}">
              <a16:creationId xmlns:a16="http://schemas.microsoft.com/office/drawing/2014/main" id="{D11BB6E5-5F4F-481D-B1A6-27B200FB6D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547551</xdr:colOff>
      <xdr:row>2</xdr:row>
      <xdr:rowOff>179070</xdr:rowOff>
    </xdr:from>
    <xdr:to>
      <xdr:col>17</xdr:col>
      <xdr:colOff>0</xdr:colOff>
      <xdr:row>25</xdr:row>
      <xdr:rowOff>53340</xdr:rowOff>
    </xdr:to>
    <xdr:graphicFrame macro="">
      <xdr:nvGraphicFramePr>
        <xdr:cNvPr id="3" name="Chart 2">
          <a:extLst>
            <a:ext uri="{FF2B5EF4-FFF2-40B4-BE49-F238E27FC236}">
              <a16:creationId xmlns:a16="http://schemas.microsoft.com/office/drawing/2014/main" id="{CD0F2C62-F080-4773-BA79-E08C35C948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0</xdr:colOff>
      <xdr:row>2</xdr:row>
      <xdr:rowOff>179070</xdr:rowOff>
    </xdr:from>
    <xdr:to>
      <xdr:col>26</xdr:col>
      <xdr:colOff>64769</xdr:colOff>
      <xdr:row>25</xdr:row>
      <xdr:rowOff>53340</xdr:rowOff>
    </xdr:to>
    <xdr:graphicFrame macro="">
      <xdr:nvGraphicFramePr>
        <xdr:cNvPr id="4" name="Chart 3">
          <a:extLst>
            <a:ext uri="{FF2B5EF4-FFF2-40B4-BE49-F238E27FC236}">
              <a16:creationId xmlns:a16="http://schemas.microsoft.com/office/drawing/2014/main" id="{9F5D9326-7B03-4004-A234-7544328CCD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0.12717</cdr:x>
      <cdr:y>0.11186</cdr:y>
    </cdr:from>
    <cdr:to>
      <cdr:x>0.95568</cdr:x>
      <cdr:y>0.86801</cdr:y>
    </cdr:to>
    <cdr:cxnSp macro="">
      <cdr:nvCxnSpPr>
        <cdr:cNvPr id="3"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2.xml><?xml version="1.0" encoding="utf-8"?>
<c:userShapes xmlns:c="http://schemas.openxmlformats.org/drawingml/2006/chart">
  <cdr:relSizeAnchor xmlns:cdr="http://schemas.openxmlformats.org/drawingml/2006/chartDrawing">
    <cdr:from>
      <cdr:x>0.12717</cdr:x>
      <cdr:y>0.11186</cdr:y>
    </cdr:from>
    <cdr:to>
      <cdr:x>0.95568</cdr:x>
      <cdr:y>0.86801</cdr:y>
    </cdr:to>
    <cdr:cxnSp macro="">
      <cdr:nvCxnSpPr>
        <cdr:cNvPr id="3"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3.xml><?xml version="1.0" encoding="utf-8"?>
<c:userShapes xmlns:c="http://schemas.openxmlformats.org/drawingml/2006/chart">
  <cdr:relSizeAnchor xmlns:cdr="http://schemas.openxmlformats.org/drawingml/2006/chartDrawing">
    <cdr:from>
      <cdr:x>0.12717</cdr:x>
      <cdr:y>0.11186</cdr:y>
    </cdr:from>
    <cdr:to>
      <cdr:x>0.95568</cdr:x>
      <cdr:y>0.86801</cdr:y>
    </cdr:to>
    <cdr:cxnSp macro="">
      <cdr:nvCxnSpPr>
        <cdr:cNvPr id="3"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4.xml><?xml version="1.0" encoding="utf-8"?>
<xdr:wsDr xmlns:xdr="http://schemas.openxmlformats.org/drawingml/2006/spreadsheetDrawing" xmlns:a="http://schemas.openxmlformats.org/drawingml/2006/main">
  <xdr:twoCellAnchor>
    <xdr:from>
      <xdr:col>0</xdr:col>
      <xdr:colOff>234950</xdr:colOff>
      <xdr:row>2</xdr:row>
      <xdr:rowOff>76200</xdr:rowOff>
    </xdr:from>
    <xdr:to>
      <xdr:col>7</xdr:col>
      <xdr:colOff>260350</xdr:colOff>
      <xdr:row>27</xdr:row>
      <xdr:rowOff>61304</xdr:rowOff>
    </xdr:to>
    <xdr:graphicFrame macro="">
      <xdr:nvGraphicFramePr>
        <xdr:cNvPr id="2" name="Chart 1">
          <a:extLst>
            <a:ext uri="{FF2B5EF4-FFF2-40B4-BE49-F238E27FC236}">
              <a16:creationId xmlns:a16="http://schemas.microsoft.com/office/drawing/2014/main" id="{56203920-99C8-4390-83B2-5594EA9021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1</xdr:row>
      <xdr:rowOff>293913</xdr:rowOff>
    </xdr:from>
    <xdr:to>
      <xdr:col>19</xdr:col>
      <xdr:colOff>25400</xdr:colOff>
      <xdr:row>26</xdr:row>
      <xdr:rowOff>174170</xdr:rowOff>
    </xdr:to>
    <xdr:graphicFrame macro="">
      <xdr:nvGraphicFramePr>
        <xdr:cNvPr id="3" name="Chart 2">
          <a:extLst>
            <a:ext uri="{FF2B5EF4-FFF2-40B4-BE49-F238E27FC236}">
              <a16:creationId xmlns:a16="http://schemas.microsoft.com/office/drawing/2014/main" id="{D1C2776D-427C-4C01-8B3B-D8B3036A1F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294409</xdr:colOff>
      <xdr:row>1</xdr:row>
      <xdr:rowOff>255813</xdr:rowOff>
    </xdr:from>
    <xdr:to>
      <xdr:col>32</xdr:col>
      <xdr:colOff>554182</xdr:colOff>
      <xdr:row>26</xdr:row>
      <xdr:rowOff>136070</xdr:rowOff>
    </xdr:to>
    <xdr:graphicFrame macro="">
      <xdr:nvGraphicFramePr>
        <xdr:cNvPr id="4" name="Chart 3">
          <a:extLst>
            <a:ext uri="{FF2B5EF4-FFF2-40B4-BE49-F238E27FC236}">
              <a16:creationId xmlns:a16="http://schemas.microsoft.com/office/drawing/2014/main" id="{CFADE90D-577F-43A6-8CE6-C998489E0E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2</xdr:row>
      <xdr:rowOff>71437</xdr:rowOff>
    </xdr:from>
    <xdr:to>
      <xdr:col>5</xdr:col>
      <xdr:colOff>714375</xdr:colOff>
      <xdr:row>20</xdr:row>
      <xdr:rowOff>123825</xdr:rowOff>
    </xdr:to>
    <xdr:graphicFrame macro="">
      <xdr:nvGraphicFramePr>
        <xdr:cNvPr id="2" name="Chart 1">
          <a:extLst>
            <a:ext uri="{FF2B5EF4-FFF2-40B4-BE49-F238E27FC236}">
              <a16:creationId xmlns:a16="http://schemas.microsoft.com/office/drawing/2014/main" id="{0E0EB100-CC79-4483-AF7C-D5744124D2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609599</xdr:colOff>
      <xdr:row>1</xdr:row>
      <xdr:rowOff>223837</xdr:rowOff>
    </xdr:from>
    <xdr:to>
      <xdr:col>6</xdr:col>
      <xdr:colOff>3219450</xdr:colOff>
      <xdr:row>15</xdr:row>
      <xdr:rowOff>85726</xdr:rowOff>
    </xdr:to>
    <xdr:graphicFrame macro="">
      <xdr:nvGraphicFramePr>
        <xdr:cNvPr id="3" name="Chart 2">
          <a:extLst>
            <a:ext uri="{FF2B5EF4-FFF2-40B4-BE49-F238E27FC236}">
              <a16:creationId xmlns:a16="http://schemas.microsoft.com/office/drawing/2014/main" id="{7EF0BE61-2267-45F5-BF4D-3ACFBAD571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495301</xdr:colOff>
      <xdr:row>3</xdr:row>
      <xdr:rowOff>180975</xdr:rowOff>
    </xdr:from>
    <xdr:to>
      <xdr:col>6</xdr:col>
      <xdr:colOff>1381125</xdr:colOff>
      <xdr:row>13</xdr:row>
      <xdr:rowOff>28575</xdr:rowOff>
    </xdr:to>
    <xdr:sp macro="" textlink="$N$13">
      <xdr:nvSpPr>
        <xdr:cNvPr id="4" name="TextBox 3">
          <a:extLst>
            <a:ext uri="{FF2B5EF4-FFF2-40B4-BE49-F238E27FC236}">
              <a16:creationId xmlns:a16="http://schemas.microsoft.com/office/drawing/2014/main" id="{6D0FEE1A-3741-44D3-B3C1-3D511340C7F1}"/>
            </a:ext>
          </a:extLst>
        </xdr:cNvPr>
        <xdr:cNvSpPr txBox="1"/>
      </xdr:nvSpPr>
      <xdr:spPr>
        <a:xfrm>
          <a:off x="4333876" y="857250"/>
          <a:ext cx="1781174" cy="1752600"/>
        </a:xfrm>
        <a:prstGeom prst="ellipse">
          <a:avLst/>
        </a:prstGeom>
        <a:solidFill>
          <a:srgbClr val="00B8EC">
            <a:alpha val="25098"/>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92B373CE-DC5F-462A-A1B0-35C47F67A727}" type="TxLink">
            <a:rPr lang="en-US" sz="1000" b="0" i="0" u="none" strike="noStrike">
              <a:solidFill>
                <a:sysClr val="windowText" lastClr="000000"/>
              </a:solidFill>
              <a:latin typeface="Calibri"/>
              <a:cs typeface="Calibri"/>
            </a:rPr>
            <a:pPr algn="ctr"/>
            <a:t>76 million people in Eastern Mediterranean have no water service at their health care facility</a:t>
          </a:fld>
          <a:endParaRPr lang="en-US" sz="1000" b="0">
            <a:solidFill>
              <a:sysClr val="windowText" lastClr="000000"/>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22</xdr:col>
      <xdr:colOff>155123</xdr:colOff>
      <xdr:row>2</xdr:row>
      <xdr:rowOff>190501</xdr:rowOff>
    </xdr:from>
    <xdr:to>
      <xdr:col>25</xdr:col>
      <xdr:colOff>508908</xdr:colOff>
      <xdr:row>6</xdr:row>
      <xdr:rowOff>108858</xdr:rowOff>
    </xdr:to>
    <xdr:sp macro="" textlink="">
      <xdr:nvSpPr>
        <xdr:cNvPr id="2" name="Rectangle 1">
          <a:extLst>
            <a:ext uri="{FF2B5EF4-FFF2-40B4-BE49-F238E27FC236}">
              <a16:creationId xmlns:a16="http://schemas.microsoft.com/office/drawing/2014/main" id="{6E5A2477-86A2-407D-BFD3-36870B8AB24C}"/>
            </a:ext>
          </a:extLst>
        </xdr:cNvPr>
        <xdr:cNvSpPr/>
      </xdr:nvSpPr>
      <xdr:spPr>
        <a:xfrm>
          <a:off x="23424698" y="676276"/>
          <a:ext cx="2125435" cy="680357"/>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3</xdr:row>
      <xdr:rowOff>0</xdr:rowOff>
    </xdr:from>
    <xdr:to>
      <xdr:col>8</xdr:col>
      <xdr:colOff>0</xdr:colOff>
      <xdr:row>27</xdr:row>
      <xdr:rowOff>190499</xdr:rowOff>
    </xdr:to>
    <xdr:graphicFrame macro="">
      <xdr:nvGraphicFramePr>
        <xdr:cNvPr id="3" name="Chart 2">
          <a:extLst>
            <a:ext uri="{FF2B5EF4-FFF2-40B4-BE49-F238E27FC236}">
              <a16:creationId xmlns:a16="http://schemas.microsoft.com/office/drawing/2014/main" id="{B18B3375-2683-4B52-AF38-B7DE79EE8B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7620</xdr:colOff>
      <xdr:row>2</xdr:row>
      <xdr:rowOff>47625</xdr:rowOff>
    </xdr:from>
    <xdr:to>
      <xdr:col>11</xdr:col>
      <xdr:colOff>556260</xdr:colOff>
      <xdr:row>26</xdr:row>
      <xdr:rowOff>83820</xdr:rowOff>
    </xdr:to>
    <xdr:graphicFrame macro="">
      <xdr:nvGraphicFramePr>
        <xdr:cNvPr id="2" name="Chart 1">
          <a:extLst>
            <a:ext uri="{FF2B5EF4-FFF2-40B4-BE49-F238E27FC236}">
              <a16:creationId xmlns:a16="http://schemas.microsoft.com/office/drawing/2014/main" id="{7AD2D45D-E288-4E02-BADA-C67C9D4194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3</xdr:row>
      <xdr:rowOff>49610</xdr:rowOff>
    </xdr:from>
    <xdr:to>
      <xdr:col>4</xdr:col>
      <xdr:colOff>760467</xdr:colOff>
      <xdr:row>18</xdr:row>
      <xdr:rowOff>70389</xdr:rowOff>
    </xdr:to>
    <xdr:graphicFrame macro="">
      <xdr:nvGraphicFramePr>
        <xdr:cNvPr id="3" name="Chart 2">
          <a:extLst>
            <a:ext uri="{FF2B5EF4-FFF2-40B4-BE49-F238E27FC236}">
              <a16:creationId xmlns:a16="http://schemas.microsoft.com/office/drawing/2014/main" id="{62C94981-F6F5-4FEA-82DB-8C57D4DE28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7620</xdr:colOff>
      <xdr:row>2</xdr:row>
      <xdr:rowOff>66675</xdr:rowOff>
    </xdr:from>
    <xdr:to>
      <xdr:col>11</xdr:col>
      <xdr:colOff>556260</xdr:colOff>
      <xdr:row>26</xdr:row>
      <xdr:rowOff>83820</xdr:rowOff>
    </xdr:to>
    <xdr:graphicFrame macro="">
      <xdr:nvGraphicFramePr>
        <xdr:cNvPr id="2" name="Chart 1">
          <a:extLst>
            <a:ext uri="{FF2B5EF4-FFF2-40B4-BE49-F238E27FC236}">
              <a16:creationId xmlns:a16="http://schemas.microsoft.com/office/drawing/2014/main" id="{7476A971-3F37-413D-B17D-847C526A37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93891</xdr:rowOff>
    </xdr:from>
    <xdr:to>
      <xdr:col>0</xdr:col>
      <xdr:colOff>2056039</xdr:colOff>
      <xdr:row>28</xdr:row>
      <xdr:rowOff>34019</xdr:rowOff>
    </xdr:to>
    <xdr:graphicFrame macro="">
      <xdr:nvGraphicFramePr>
        <xdr:cNvPr id="2" name="Chart 1">
          <a:extLst>
            <a:ext uri="{FF2B5EF4-FFF2-40B4-BE49-F238E27FC236}">
              <a16:creationId xmlns:a16="http://schemas.microsoft.com/office/drawing/2014/main" id="{E612EB46-5760-4CF5-B5E5-B280689A49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xdr:row>
      <xdr:rowOff>119066</xdr:rowOff>
    </xdr:from>
    <xdr:to>
      <xdr:col>0</xdr:col>
      <xdr:colOff>3269101</xdr:colOff>
      <xdr:row>27</xdr:row>
      <xdr:rowOff>163243</xdr:rowOff>
    </xdr:to>
    <xdr:graphicFrame macro="">
      <xdr:nvGraphicFramePr>
        <xdr:cNvPr id="7" name="Chart 6">
          <a:extLst>
            <a:ext uri="{FF2B5EF4-FFF2-40B4-BE49-F238E27FC236}">
              <a16:creationId xmlns:a16="http://schemas.microsoft.com/office/drawing/2014/main" id="{FA5BFA3D-8D99-FE1F-7ACB-3FE270E21EA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2593181</xdr:colOff>
      <xdr:row>3</xdr:row>
      <xdr:rowOff>35720</xdr:rowOff>
    </xdr:from>
    <xdr:to>
      <xdr:col>3</xdr:col>
      <xdr:colOff>83344</xdr:colOff>
      <xdr:row>27</xdr:row>
      <xdr:rowOff>142876</xdr:rowOff>
    </xdr:to>
    <xdr:graphicFrame macro="">
      <xdr:nvGraphicFramePr>
        <xdr:cNvPr id="12" name="Chart 11">
          <a:extLst>
            <a:ext uri="{FF2B5EF4-FFF2-40B4-BE49-F238E27FC236}">
              <a16:creationId xmlns:a16="http://schemas.microsoft.com/office/drawing/2014/main" id="{FD0A1E78-9906-9226-9A46-BCDDCB1F522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507206</xdr:colOff>
      <xdr:row>3</xdr:row>
      <xdr:rowOff>57151</xdr:rowOff>
    </xdr:from>
    <xdr:to>
      <xdr:col>5</xdr:col>
      <xdr:colOff>569119</xdr:colOff>
      <xdr:row>27</xdr:row>
      <xdr:rowOff>164307</xdr:rowOff>
    </xdr:to>
    <xdr:graphicFrame macro="">
      <xdr:nvGraphicFramePr>
        <xdr:cNvPr id="14" name="Chart 13">
          <a:extLst>
            <a:ext uri="{FF2B5EF4-FFF2-40B4-BE49-F238E27FC236}">
              <a16:creationId xmlns:a16="http://schemas.microsoft.com/office/drawing/2014/main" id="{FB770DE4-E135-9B17-CB4C-836036C3B8C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397668</xdr:colOff>
      <xdr:row>3</xdr:row>
      <xdr:rowOff>66676</xdr:rowOff>
    </xdr:from>
    <xdr:to>
      <xdr:col>8</xdr:col>
      <xdr:colOff>459581</xdr:colOff>
      <xdr:row>27</xdr:row>
      <xdr:rowOff>173832</xdr:rowOff>
    </xdr:to>
    <xdr:graphicFrame macro="">
      <xdr:nvGraphicFramePr>
        <xdr:cNvPr id="16" name="Chart 15">
          <a:extLst>
            <a:ext uri="{FF2B5EF4-FFF2-40B4-BE49-F238E27FC236}">
              <a16:creationId xmlns:a16="http://schemas.microsoft.com/office/drawing/2014/main" id="{43DCFE01-93F6-ACF6-0DAF-33DF54BEA6C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240507</xdr:colOff>
      <xdr:row>3</xdr:row>
      <xdr:rowOff>88107</xdr:rowOff>
    </xdr:from>
    <xdr:to>
      <xdr:col>11</xdr:col>
      <xdr:colOff>302420</xdr:colOff>
      <xdr:row>28</xdr:row>
      <xdr:rowOff>4763</xdr:rowOff>
    </xdr:to>
    <xdr:graphicFrame macro="">
      <xdr:nvGraphicFramePr>
        <xdr:cNvPr id="17" name="Chart 16">
          <a:extLst>
            <a:ext uri="{FF2B5EF4-FFF2-40B4-BE49-F238E27FC236}">
              <a16:creationId xmlns:a16="http://schemas.microsoft.com/office/drawing/2014/main" id="{ADE401A6-051C-5D7A-C8F1-6456BDDEECD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0</xdr:col>
      <xdr:colOff>1821656</xdr:colOff>
      <xdr:row>3</xdr:row>
      <xdr:rowOff>130966</xdr:rowOff>
    </xdr:from>
    <xdr:ext cx="585610" cy="280205"/>
    <xdr:sp macro="" textlink="">
      <xdr:nvSpPr>
        <xdr:cNvPr id="18" name="TextBox 17">
          <a:extLst>
            <a:ext uri="{FF2B5EF4-FFF2-40B4-BE49-F238E27FC236}">
              <a16:creationId xmlns:a16="http://schemas.microsoft.com/office/drawing/2014/main" id="{DCC21326-9D4D-5DDA-96A3-DEEBD66883A8}"/>
            </a:ext>
          </a:extLst>
        </xdr:cNvPr>
        <xdr:cNvSpPr txBox="1"/>
      </xdr:nvSpPr>
      <xdr:spPr>
        <a:xfrm>
          <a:off x="1821656" y="809622"/>
          <a:ext cx="585610"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t>Water</a:t>
          </a:r>
        </a:p>
      </xdr:txBody>
    </xdr:sp>
    <xdr:clientData/>
  </xdr:oneCellAnchor>
  <xdr:oneCellAnchor>
    <xdr:from>
      <xdr:col>0</xdr:col>
      <xdr:colOff>3378994</xdr:colOff>
      <xdr:row>3</xdr:row>
      <xdr:rowOff>130966</xdr:rowOff>
    </xdr:from>
    <xdr:ext cx="839461" cy="280205"/>
    <xdr:sp macro="" textlink="">
      <xdr:nvSpPr>
        <xdr:cNvPr id="19" name="TextBox 18">
          <a:extLst>
            <a:ext uri="{FF2B5EF4-FFF2-40B4-BE49-F238E27FC236}">
              <a16:creationId xmlns:a16="http://schemas.microsoft.com/office/drawing/2014/main" id="{49FC3378-9992-BF76-B81A-5E306B4F4091}"/>
            </a:ext>
          </a:extLst>
        </xdr:cNvPr>
        <xdr:cNvSpPr txBox="1"/>
      </xdr:nvSpPr>
      <xdr:spPr>
        <a:xfrm>
          <a:off x="3378994" y="809622"/>
          <a:ext cx="839461"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t>Sanitation</a:t>
          </a:r>
        </a:p>
      </xdr:txBody>
    </xdr:sp>
    <xdr:clientData/>
  </xdr:oneCellAnchor>
  <xdr:oneCellAnchor>
    <xdr:from>
      <xdr:col>3</xdr:col>
      <xdr:colOff>150018</xdr:colOff>
      <xdr:row>3</xdr:row>
      <xdr:rowOff>130966</xdr:rowOff>
    </xdr:from>
    <xdr:ext cx="702885" cy="280205"/>
    <xdr:sp macro="" textlink="">
      <xdr:nvSpPr>
        <xdr:cNvPr id="20" name="TextBox 19">
          <a:extLst>
            <a:ext uri="{FF2B5EF4-FFF2-40B4-BE49-F238E27FC236}">
              <a16:creationId xmlns:a16="http://schemas.microsoft.com/office/drawing/2014/main" id="{428F50DB-F345-2722-F7F7-097FEA3D3C8E}"/>
            </a:ext>
          </a:extLst>
        </xdr:cNvPr>
        <xdr:cNvSpPr txBox="1"/>
      </xdr:nvSpPr>
      <xdr:spPr>
        <a:xfrm>
          <a:off x="5103018" y="809622"/>
          <a:ext cx="702885"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t>Hygiene</a:t>
          </a:r>
        </a:p>
      </xdr:txBody>
    </xdr:sp>
    <xdr:clientData/>
  </xdr:oneCellAnchor>
  <xdr:oneCellAnchor>
    <xdr:from>
      <xdr:col>5</xdr:col>
      <xdr:colOff>529168</xdr:colOff>
      <xdr:row>3</xdr:row>
      <xdr:rowOff>130966</xdr:rowOff>
    </xdr:from>
    <xdr:ext cx="878416" cy="280205"/>
    <xdr:sp macro="" textlink="">
      <xdr:nvSpPr>
        <xdr:cNvPr id="21" name="TextBox 20">
          <a:extLst>
            <a:ext uri="{FF2B5EF4-FFF2-40B4-BE49-F238E27FC236}">
              <a16:creationId xmlns:a16="http://schemas.microsoft.com/office/drawing/2014/main" id="{DB562CD2-B74C-0550-669B-E66CBB6F2BBF}"/>
            </a:ext>
          </a:extLst>
        </xdr:cNvPr>
        <xdr:cNvSpPr txBox="1"/>
      </xdr:nvSpPr>
      <xdr:spPr>
        <a:xfrm>
          <a:off x="6667501" y="808299"/>
          <a:ext cx="878416"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200" b="1"/>
            <a:t>Waste</a:t>
          </a:r>
        </a:p>
      </xdr:txBody>
    </xdr:sp>
    <xdr:clientData/>
  </xdr:oneCellAnchor>
  <xdr:oneCellAnchor>
    <xdr:from>
      <xdr:col>8</xdr:col>
      <xdr:colOff>349250</xdr:colOff>
      <xdr:row>3</xdr:row>
      <xdr:rowOff>130966</xdr:rowOff>
    </xdr:from>
    <xdr:ext cx="922125" cy="280205"/>
    <xdr:sp macro="" textlink="">
      <xdr:nvSpPr>
        <xdr:cNvPr id="22" name="TextBox 21">
          <a:extLst>
            <a:ext uri="{FF2B5EF4-FFF2-40B4-BE49-F238E27FC236}">
              <a16:creationId xmlns:a16="http://schemas.microsoft.com/office/drawing/2014/main" id="{E6D076AA-24B0-11B2-F0FE-CEFE17609BD9}"/>
            </a:ext>
          </a:extLst>
        </xdr:cNvPr>
        <xdr:cNvSpPr txBox="1"/>
      </xdr:nvSpPr>
      <xdr:spPr>
        <a:xfrm>
          <a:off x="8265583" y="808299"/>
          <a:ext cx="922125"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200" b="1"/>
            <a:t>Cleaning</a:t>
          </a:r>
        </a:p>
      </xdr:txBody>
    </xdr:sp>
    <xdr:clientData/>
  </xdr:oneCellAnchor>
  <xdr:oneCellAnchor>
    <xdr:from>
      <xdr:col>12</xdr:col>
      <xdr:colOff>0</xdr:colOff>
      <xdr:row>4</xdr:row>
      <xdr:rowOff>9521</xdr:rowOff>
    </xdr:from>
    <xdr:ext cx="585610" cy="280205"/>
    <xdr:sp macro="" textlink="">
      <xdr:nvSpPr>
        <xdr:cNvPr id="28" name="TextBox 27">
          <a:extLst>
            <a:ext uri="{FF2B5EF4-FFF2-40B4-BE49-F238E27FC236}">
              <a16:creationId xmlns:a16="http://schemas.microsoft.com/office/drawing/2014/main" id="{5C757E03-8E32-E40A-2CDE-82295AB2DEAC}"/>
            </a:ext>
          </a:extLst>
        </xdr:cNvPr>
        <xdr:cNvSpPr txBox="1"/>
      </xdr:nvSpPr>
      <xdr:spPr>
        <a:xfrm>
          <a:off x="12141994" y="878677"/>
          <a:ext cx="585610"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t>Water</a:t>
          </a:r>
        </a:p>
      </xdr:txBody>
    </xdr:sp>
    <xdr:clientData/>
  </xdr:oneCellAnchor>
  <xdr:oneCellAnchor>
    <xdr:from>
      <xdr:col>12</xdr:col>
      <xdr:colOff>0</xdr:colOff>
      <xdr:row>4</xdr:row>
      <xdr:rowOff>9521</xdr:rowOff>
    </xdr:from>
    <xdr:ext cx="839461" cy="280205"/>
    <xdr:sp macro="" textlink="">
      <xdr:nvSpPr>
        <xdr:cNvPr id="29" name="TextBox 28">
          <a:extLst>
            <a:ext uri="{FF2B5EF4-FFF2-40B4-BE49-F238E27FC236}">
              <a16:creationId xmlns:a16="http://schemas.microsoft.com/office/drawing/2014/main" id="{006C38A3-67F9-AC50-FF06-F77FC8CD25D4}"/>
            </a:ext>
          </a:extLst>
        </xdr:cNvPr>
        <xdr:cNvSpPr txBox="1"/>
      </xdr:nvSpPr>
      <xdr:spPr>
        <a:xfrm>
          <a:off x="13699332" y="878677"/>
          <a:ext cx="839461"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t>Sanitation</a:t>
          </a:r>
        </a:p>
      </xdr:txBody>
    </xdr:sp>
    <xdr:clientData/>
  </xdr:oneCellAnchor>
  <xdr:oneCellAnchor>
    <xdr:from>
      <xdr:col>12</xdr:col>
      <xdr:colOff>0</xdr:colOff>
      <xdr:row>4</xdr:row>
      <xdr:rowOff>9521</xdr:rowOff>
    </xdr:from>
    <xdr:ext cx="702885" cy="280205"/>
    <xdr:sp macro="" textlink="">
      <xdr:nvSpPr>
        <xdr:cNvPr id="30" name="TextBox 29">
          <a:extLst>
            <a:ext uri="{FF2B5EF4-FFF2-40B4-BE49-F238E27FC236}">
              <a16:creationId xmlns:a16="http://schemas.microsoft.com/office/drawing/2014/main" id="{F3991258-44CF-EB53-C9A5-B97B1E72E159}"/>
            </a:ext>
          </a:extLst>
        </xdr:cNvPr>
        <xdr:cNvSpPr txBox="1"/>
      </xdr:nvSpPr>
      <xdr:spPr>
        <a:xfrm>
          <a:off x="15423356" y="878677"/>
          <a:ext cx="702885"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t>Hygiene</a:t>
          </a:r>
        </a:p>
      </xdr:txBody>
    </xdr:sp>
    <xdr:clientData/>
  </xdr:oneCellAnchor>
  <xdr:oneCellAnchor>
    <xdr:from>
      <xdr:col>12</xdr:col>
      <xdr:colOff>0</xdr:colOff>
      <xdr:row>4</xdr:row>
      <xdr:rowOff>9521</xdr:rowOff>
    </xdr:from>
    <xdr:ext cx="733214" cy="280205"/>
    <xdr:sp macro="" textlink="">
      <xdr:nvSpPr>
        <xdr:cNvPr id="31" name="TextBox 30">
          <a:extLst>
            <a:ext uri="{FF2B5EF4-FFF2-40B4-BE49-F238E27FC236}">
              <a16:creationId xmlns:a16="http://schemas.microsoft.com/office/drawing/2014/main" id="{A1885219-2682-E479-182A-5F5997BB50CD}"/>
            </a:ext>
          </a:extLst>
        </xdr:cNvPr>
        <xdr:cNvSpPr txBox="1"/>
      </xdr:nvSpPr>
      <xdr:spPr>
        <a:xfrm>
          <a:off x="17075946" y="878677"/>
          <a:ext cx="733214"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t>Cleaning</a:t>
          </a:r>
        </a:p>
      </xdr:txBody>
    </xdr:sp>
    <xdr:clientData/>
  </xdr:oneCellAnchor>
  <xdr:oneCellAnchor>
    <xdr:from>
      <xdr:col>12</xdr:col>
      <xdr:colOff>0</xdr:colOff>
      <xdr:row>4</xdr:row>
      <xdr:rowOff>9521</xdr:rowOff>
    </xdr:from>
    <xdr:ext cx="592278" cy="280205"/>
    <xdr:sp macro="" textlink="">
      <xdr:nvSpPr>
        <xdr:cNvPr id="32" name="TextBox 31">
          <a:extLst>
            <a:ext uri="{FF2B5EF4-FFF2-40B4-BE49-F238E27FC236}">
              <a16:creationId xmlns:a16="http://schemas.microsoft.com/office/drawing/2014/main" id="{FA466AE2-0A2F-4B7E-0C19-3466F57F0FBB}"/>
            </a:ext>
          </a:extLst>
        </xdr:cNvPr>
        <xdr:cNvSpPr txBox="1"/>
      </xdr:nvSpPr>
      <xdr:spPr>
        <a:xfrm>
          <a:off x="18788062" y="878677"/>
          <a:ext cx="592278"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t>Waste</a:t>
          </a:r>
        </a:p>
      </xdr:txBody>
    </xdr:sp>
    <xdr:clientData/>
  </xdr:oneCellAnchor>
  <xdr:twoCellAnchor>
    <xdr:from>
      <xdr:col>12</xdr:col>
      <xdr:colOff>0</xdr:colOff>
      <xdr:row>2</xdr:row>
      <xdr:rowOff>93891</xdr:rowOff>
    </xdr:from>
    <xdr:to>
      <xdr:col>12</xdr:col>
      <xdr:colOff>2056039</xdr:colOff>
      <xdr:row>28</xdr:row>
      <xdr:rowOff>34019</xdr:rowOff>
    </xdr:to>
    <xdr:graphicFrame macro="">
      <xdr:nvGraphicFramePr>
        <xdr:cNvPr id="35" name="Chart 34">
          <a:extLst>
            <a:ext uri="{FF2B5EF4-FFF2-40B4-BE49-F238E27FC236}">
              <a16:creationId xmlns:a16="http://schemas.microsoft.com/office/drawing/2014/main" id="{E1643A6D-743C-48AB-959C-2F2DBD3E8E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0</xdr:colOff>
      <xdr:row>3</xdr:row>
      <xdr:rowOff>119066</xdr:rowOff>
    </xdr:from>
    <xdr:to>
      <xdr:col>12</xdr:col>
      <xdr:colOff>3269101</xdr:colOff>
      <xdr:row>27</xdr:row>
      <xdr:rowOff>163243</xdr:rowOff>
    </xdr:to>
    <xdr:graphicFrame macro="">
      <xdr:nvGraphicFramePr>
        <xdr:cNvPr id="36" name="Chart 35">
          <a:extLst>
            <a:ext uri="{FF2B5EF4-FFF2-40B4-BE49-F238E27FC236}">
              <a16:creationId xmlns:a16="http://schemas.microsoft.com/office/drawing/2014/main" id="{7BD94534-9092-44F2-8D3E-6BD912E00B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2593181</xdr:colOff>
      <xdr:row>3</xdr:row>
      <xdr:rowOff>35720</xdr:rowOff>
    </xdr:from>
    <xdr:to>
      <xdr:col>15</xdr:col>
      <xdr:colOff>83344</xdr:colOff>
      <xdr:row>27</xdr:row>
      <xdr:rowOff>142876</xdr:rowOff>
    </xdr:to>
    <xdr:graphicFrame macro="">
      <xdr:nvGraphicFramePr>
        <xdr:cNvPr id="37" name="Chart 36">
          <a:extLst>
            <a:ext uri="{FF2B5EF4-FFF2-40B4-BE49-F238E27FC236}">
              <a16:creationId xmlns:a16="http://schemas.microsoft.com/office/drawing/2014/main" id="{0B96A8FB-024F-4EC9-B964-FB3AC8B9CC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507206</xdr:colOff>
      <xdr:row>3</xdr:row>
      <xdr:rowOff>57151</xdr:rowOff>
    </xdr:from>
    <xdr:to>
      <xdr:col>17</xdr:col>
      <xdr:colOff>569119</xdr:colOff>
      <xdr:row>27</xdr:row>
      <xdr:rowOff>164307</xdr:rowOff>
    </xdr:to>
    <xdr:graphicFrame macro="">
      <xdr:nvGraphicFramePr>
        <xdr:cNvPr id="38" name="Chart 37">
          <a:extLst>
            <a:ext uri="{FF2B5EF4-FFF2-40B4-BE49-F238E27FC236}">
              <a16:creationId xmlns:a16="http://schemas.microsoft.com/office/drawing/2014/main" id="{96EBDE23-FC06-4056-B548-9EA41E717A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397668</xdr:colOff>
      <xdr:row>3</xdr:row>
      <xdr:rowOff>66676</xdr:rowOff>
    </xdr:from>
    <xdr:to>
      <xdr:col>20</xdr:col>
      <xdr:colOff>459581</xdr:colOff>
      <xdr:row>27</xdr:row>
      <xdr:rowOff>173832</xdr:rowOff>
    </xdr:to>
    <xdr:graphicFrame macro="">
      <xdr:nvGraphicFramePr>
        <xdr:cNvPr id="39" name="Chart 38">
          <a:extLst>
            <a:ext uri="{FF2B5EF4-FFF2-40B4-BE49-F238E27FC236}">
              <a16:creationId xmlns:a16="http://schemas.microsoft.com/office/drawing/2014/main" id="{4C09F63D-BC2C-4C62-8B4E-CB832FAEC3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19</xdr:col>
      <xdr:colOff>240507</xdr:colOff>
      <xdr:row>3</xdr:row>
      <xdr:rowOff>88107</xdr:rowOff>
    </xdr:from>
    <xdr:to>
      <xdr:col>23</xdr:col>
      <xdr:colOff>302420</xdr:colOff>
      <xdr:row>28</xdr:row>
      <xdr:rowOff>4763</xdr:rowOff>
    </xdr:to>
    <xdr:graphicFrame macro="">
      <xdr:nvGraphicFramePr>
        <xdr:cNvPr id="40" name="Chart 39">
          <a:extLst>
            <a:ext uri="{FF2B5EF4-FFF2-40B4-BE49-F238E27FC236}">
              <a16:creationId xmlns:a16="http://schemas.microsoft.com/office/drawing/2014/main" id="{C379569C-09CD-49CB-B6DD-6AFCF6AF37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12</xdr:col>
      <xdr:colOff>1821656</xdr:colOff>
      <xdr:row>3</xdr:row>
      <xdr:rowOff>130966</xdr:rowOff>
    </xdr:from>
    <xdr:ext cx="585610" cy="280205"/>
    <xdr:sp macro="" textlink="">
      <xdr:nvSpPr>
        <xdr:cNvPr id="41" name="TextBox 40">
          <a:extLst>
            <a:ext uri="{FF2B5EF4-FFF2-40B4-BE49-F238E27FC236}">
              <a16:creationId xmlns:a16="http://schemas.microsoft.com/office/drawing/2014/main" id="{BFF7AD2C-9B9B-43BD-8CD5-38628EED6466}"/>
            </a:ext>
          </a:extLst>
        </xdr:cNvPr>
        <xdr:cNvSpPr txBox="1"/>
      </xdr:nvSpPr>
      <xdr:spPr>
        <a:xfrm>
          <a:off x="1821656" y="808299"/>
          <a:ext cx="585610"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t>Water</a:t>
          </a:r>
        </a:p>
      </xdr:txBody>
    </xdr:sp>
    <xdr:clientData/>
  </xdr:oneCellAnchor>
  <xdr:oneCellAnchor>
    <xdr:from>
      <xdr:col>12</xdr:col>
      <xdr:colOff>3378994</xdr:colOff>
      <xdr:row>3</xdr:row>
      <xdr:rowOff>130966</xdr:rowOff>
    </xdr:from>
    <xdr:ext cx="839461" cy="280205"/>
    <xdr:sp macro="" textlink="">
      <xdr:nvSpPr>
        <xdr:cNvPr id="42" name="TextBox 41">
          <a:extLst>
            <a:ext uri="{FF2B5EF4-FFF2-40B4-BE49-F238E27FC236}">
              <a16:creationId xmlns:a16="http://schemas.microsoft.com/office/drawing/2014/main" id="{CD75F87C-A373-4E40-97F5-2F1B198DE330}"/>
            </a:ext>
          </a:extLst>
        </xdr:cNvPr>
        <xdr:cNvSpPr txBox="1"/>
      </xdr:nvSpPr>
      <xdr:spPr>
        <a:xfrm>
          <a:off x="3378994" y="808299"/>
          <a:ext cx="839461"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t>Sanitation</a:t>
          </a:r>
        </a:p>
      </xdr:txBody>
    </xdr:sp>
    <xdr:clientData/>
  </xdr:oneCellAnchor>
  <xdr:oneCellAnchor>
    <xdr:from>
      <xdr:col>15</xdr:col>
      <xdr:colOff>150018</xdr:colOff>
      <xdr:row>3</xdr:row>
      <xdr:rowOff>130966</xdr:rowOff>
    </xdr:from>
    <xdr:ext cx="702885" cy="280205"/>
    <xdr:sp macro="" textlink="">
      <xdr:nvSpPr>
        <xdr:cNvPr id="43" name="TextBox 42">
          <a:extLst>
            <a:ext uri="{FF2B5EF4-FFF2-40B4-BE49-F238E27FC236}">
              <a16:creationId xmlns:a16="http://schemas.microsoft.com/office/drawing/2014/main" id="{FE27E040-68BD-4A18-8AE4-48718687A481}"/>
            </a:ext>
          </a:extLst>
        </xdr:cNvPr>
        <xdr:cNvSpPr txBox="1"/>
      </xdr:nvSpPr>
      <xdr:spPr>
        <a:xfrm>
          <a:off x="5103018" y="808299"/>
          <a:ext cx="702885"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t>Hygiene</a:t>
          </a:r>
        </a:p>
      </xdr:txBody>
    </xdr:sp>
    <xdr:clientData/>
  </xdr:oneCellAnchor>
  <xdr:oneCellAnchor>
    <xdr:from>
      <xdr:col>17</xdr:col>
      <xdr:colOff>497416</xdr:colOff>
      <xdr:row>3</xdr:row>
      <xdr:rowOff>130966</xdr:rowOff>
    </xdr:from>
    <xdr:ext cx="867834" cy="280205"/>
    <xdr:sp macro="" textlink="">
      <xdr:nvSpPr>
        <xdr:cNvPr id="44" name="TextBox 43">
          <a:extLst>
            <a:ext uri="{FF2B5EF4-FFF2-40B4-BE49-F238E27FC236}">
              <a16:creationId xmlns:a16="http://schemas.microsoft.com/office/drawing/2014/main" id="{5247F408-1C3D-43D3-9DD4-3670E21775C2}"/>
            </a:ext>
          </a:extLst>
        </xdr:cNvPr>
        <xdr:cNvSpPr txBox="1"/>
      </xdr:nvSpPr>
      <xdr:spPr>
        <a:xfrm>
          <a:off x="17028583" y="808299"/>
          <a:ext cx="867834"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200" b="1"/>
            <a:t>Waste</a:t>
          </a:r>
        </a:p>
      </xdr:txBody>
    </xdr:sp>
    <xdr:clientData/>
  </xdr:oneCellAnchor>
  <xdr:oneCellAnchor>
    <xdr:from>
      <xdr:col>20</xdr:col>
      <xdr:colOff>370416</xdr:colOff>
      <xdr:row>3</xdr:row>
      <xdr:rowOff>130966</xdr:rowOff>
    </xdr:from>
    <xdr:ext cx="900959" cy="280205"/>
    <xdr:sp macro="" textlink="">
      <xdr:nvSpPr>
        <xdr:cNvPr id="45" name="TextBox 44">
          <a:extLst>
            <a:ext uri="{FF2B5EF4-FFF2-40B4-BE49-F238E27FC236}">
              <a16:creationId xmlns:a16="http://schemas.microsoft.com/office/drawing/2014/main" id="{66EA7B82-E7A2-4DC8-831C-8806FCB8EDA6}"/>
            </a:ext>
          </a:extLst>
        </xdr:cNvPr>
        <xdr:cNvSpPr txBox="1"/>
      </xdr:nvSpPr>
      <xdr:spPr>
        <a:xfrm>
          <a:off x="18679583" y="808299"/>
          <a:ext cx="900959"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200" b="1">
              <a:solidFill>
                <a:schemeClr val="tx1"/>
              </a:solidFill>
              <a:effectLst/>
              <a:latin typeface="+mn-lt"/>
              <a:ea typeface="+mn-ea"/>
              <a:cs typeface="+mn-cs"/>
            </a:rPr>
            <a:t>Cleaning</a:t>
          </a:r>
          <a:endParaRPr lang="en-US" sz="1400" b="1"/>
        </a:p>
      </xdr:txBody>
    </xdr:sp>
    <xdr:clientData/>
  </xdr:oneCellAnchor>
</xdr:wsDr>
</file>

<file path=xl/drawings/drawing20.xml><?xml version="1.0" encoding="utf-8"?>
<xdr:wsDr xmlns:xdr="http://schemas.openxmlformats.org/drawingml/2006/spreadsheetDrawing" xmlns:a="http://schemas.openxmlformats.org/drawingml/2006/main">
  <xdr:twoCellAnchor>
    <xdr:from>
      <xdr:col>0</xdr:col>
      <xdr:colOff>7620</xdr:colOff>
      <xdr:row>3</xdr:row>
      <xdr:rowOff>38100</xdr:rowOff>
    </xdr:from>
    <xdr:to>
      <xdr:col>17</xdr:col>
      <xdr:colOff>403860</xdr:colOff>
      <xdr:row>26</xdr:row>
      <xdr:rowOff>83820</xdr:rowOff>
    </xdr:to>
    <xdr:graphicFrame macro="">
      <xdr:nvGraphicFramePr>
        <xdr:cNvPr id="2" name="Chart 1">
          <a:extLst>
            <a:ext uri="{FF2B5EF4-FFF2-40B4-BE49-F238E27FC236}">
              <a16:creationId xmlns:a16="http://schemas.microsoft.com/office/drawing/2014/main" id="{B4404435-A928-47B8-B189-012E23FB20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7620</xdr:colOff>
      <xdr:row>3</xdr:row>
      <xdr:rowOff>38100</xdr:rowOff>
    </xdr:from>
    <xdr:to>
      <xdr:col>37</xdr:col>
      <xdr:colOff>403860</xdr:colOff>
      <xdr:row>26</xdr:row>
      <xdr:rowOff>83820</xdr:rowOff>
    </xdr:to>
    <xdr:graphicFrame macro="">
      <xdr:nvGraphicFramePr>
        <xdr:cNvPr id="3" name="Chart 2">
          <a:extLst>
            <a:ext uri="{FF2B5EF4-FFF2-40B4-BE49-F238E27FC236}">
              <a16:creationId xmlns:a16="http://schemas.microsoft.com/office/drawing/2014/main" id="{C3BEFBFB-63D1-48CC-BB99-8564C711B8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7620</xdr:colOff>
      <xdr:row>2</xdr:row>
      <xdr:rowOff>66675</xdr:rowOff>
    </xdr:from>
    <xdr:to>
      <xdr:col>10</xdr:col>
      <xdr:colOff>38100</xdr:colOff>
      <xdr:row>25</xdr:row>
      <xdr:rowOff>76200</xdr:rowOff>
    </xdr:to>
    <xdr:graphicFrame macro="">
      <xdr:nvGraphicFramePr>
        <xdr:cNvPr id="2" name="Chart 1">
          <a:extLst>
            <a:ext uri="{FF2B5EF4-FFF2-40B4-BE49-F238E27FC236}">
              <a16:creationId xmlns:a16="http://schemas.microsoft.com/office/drawing/2014/main" id="{B3405F95-2884-4AF7-9121-5775E77355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269161</xdr:colOff>
      <xdr:row>2</xdr:row>
      <xdr:rowOff>109935</xdr:rowOff>
    </xdr:from>
    <xdr:to>
      <xdr:col>20</xdr:col>
      <xdr:colOff>299641</xdr:colOff>
      <xdr:row>25</xdr:row>
      <xdr:rowOff>119460</xdr:rowOff>
    </xdr:to>
    <xdr:graphicFrame macro="">
      <xdr:nvGraphicFramePr>
        <xdr:cNvPr id="3" name="Chart 2">
          <a:extLst>
            <a:ext uri="{FF2B5EF4-FFF2-40B4-BE49-F238E27FC236}">
              <a16:creationId xmlns:a16="http://schemas.microsoft.com/office/drawing/2014/main" id="{FA7961B1-AD51-45A9-9EAB-9A7D582112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269161</xdr:colOff>
      <xdr:row>2</xdr:row>
      <xdr:rowOff>109935</xdr:rowOff>
    </xdr:from>
    <xdr:to>
      <xdr:col>30</xdr:col>
      <xdr:colOff>299641</xdr:colOff>
      <xdr:row>25</xdr:row>
      <xdr:rowOff>119460</xdr:rowOff>
    </xdr:to>
    <xdr:graphicFrame macro="">
      <xdr:nvGraphicFramePr>
        <xdr:cNvPr id="4" name="Chart 3">
          <a:extLst>
            <a:ext uri="{FF2B5EF4-FFF2-40B4-BE49-F238E27FC236}">
              <a16:creationId xmlns:a16="http://schemas.microsoft.com/office/drawing/2014/main" id="{BE9AEFFC-1125-4D9F-B433-6BAD568901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3</xdr:row>
      <xdr:rowOff>11430</xdr:rowOff>
    </xdr:from>
    <xdr:to>
      <xdr:col>8</xdr:col>
      <xdr:colOff>64770</xdr:colOff>
      <xdr:row>25</xdr:row>
      <xdr:rowOff>76200</xdr:rowOff>
    </xdr:to>
    <xdr:graphicFrame macro="">
      <xdr:nvGraphicFramePr>
        <xdr:cNvPr id="2" name="Chart 1">
          <a:extLst>
            <a:ext uri="{FF2B5EF4-FFF2-40B4-BE49-F238E27FC236}">
              <a16:creationId xmlns:a16="http://schemas.microsoft.com/office/drawing/2014/main" id="{1FE2BE5E-5C96-4B68-B0A2-2DA2281206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547551</xdr:colOff>
      <xdr:row>2</xdr:row>
      <xdr:rowOff>179070</xdr:rowOff>
    </xdr:from>
    <xdr:to>
      <xdr:col>17</xdr:col>
      <xdr:colOff>0</xdr:colOff>
      <xdr:row>25</xdr:row>
      <xdr:rowOff>53340</xdr:rowOff>
    </xdr:to>
    <xdr:graphicFrame macro="">
      <xdr:nvGraphicFramePr>
        <xdr:cNvPr id="3" name="Chart 2">
          <a:extLst>
            <a:ext uri="{FF2B5EF4-FFF2-40B4-BE49-F238E27FC236}">
              <a16:creationId xmlns:a16="http://schemas.microsoft.com/office/drawing/2014/main" id="{5EA51458-C992-4BCE-81CA-552BB4176A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0</xdr:colOff>
      <xdr:row>2</xdr:row>
      <xdr:rowOff>179070</xdr:rowOff>
    </xdr:from>
    <xdr:to>
      <xdr:col>26</xdr:col>
      <xdr:colOff>64769</xdr:colOff>
      <xdr:row>25</xdr:row>
      <xdr:rowOff>53340</xdr:rowOff>
    </xdr:to>
    <xdr:graphicFrame macro="">
      <xdr:nvGraphicFramePr>
        <xdr:cNvPr id="4" name="Chart 3">
          <a:extLst>
            <a:ext uri="{FF2B5EF4-FFF2-40B4-BE49-F238E27FC236}">
              <a16:creationId xmlns:a16="http://schemas.microsoft.com/office/drawing/2014/main" id="{6D93DA57-4B98-48AE-9204-A84663E3EA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0.12717</cdr:x>
      <cdr:y>0.11186</cdr:y>
    </cdr:from>
    <cdr:to>
      <cdr:x>0.95568</cdr:x>
      <cdr:y>0.86801</cdr:y>
    </cdr:to>
    <cdr:cxnSp macro="">
      <cdr:nvCxnSpPr>
        <cdr:cNvPr id="3"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4.xml><?xml version="1.0" encoding="utf-8"?>
<c:userShapes xmlns:c="http://schemas.openxmlformats.org/drawingml/2006/chart">
  <cdr:relSizeAnchor xmlns:cdr="http://schemas.openxmlformats.org/drawingml/2006/chartDrawing">
    <cdr:from>
      <cdr:x>0.12717</cdr:x>
      <cdr:y>0.11186</cdr:y>
    </cdr:from>
    <cdr:to>
      <cdr:x>0.95568</cdr:x>
      <cdr:y>0.86801</cdr:y>
    </cdr:to>
    <cdr:cxnSp macro="">
      <cdr:nvCxnSpPr>
        <cdr:cNvPr id="3"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5.xml><?xml version="1.0" encoding="utf-8"?>
<c:userShapes xmlns:c="http://schemas.openxmlformats.org/drawingml/2006/chart">
  <cdr:relSizeAnchor xmlns:cdr="http://schemas.openxmlformats.org/drawingml/2006/chartDrawing">
    <cdr:from>
      <cdr:x>0.12717</cdr:x>
      <cdr:y>0.11186</cdr:y>
    </cdr:from>
    <cdr:to>
      <cdr:x>0.95568</cdr:x>
      <cdr:y>0.86801</cdr:y>
    </cdr:to>
    <cdr:cxnSp macro="">
      <cdr:nvCxnSpPr>
        <cdr:cNvPr id="3"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2</xdr:row>
      <xdr:rowOff>76200</xdr:rowOff>
    </xdr:from>
    <xdr:to>
      <xdr:col>8</xdr:col>
      <xdr:colOff>560917</xdr:colOff>
      <xdr:row>27</xdr:row>
      <xdr:rowOff>61304</xdr:rowOff>
    </xdr:to>
    <xdr:graphicFrame macro="">
      <xdr:nvGraphicFramePr>
        <xdr:cNvPr id="2" name="Chart 1">
          <a:extLst>
            <a:ext uri="{FF2B5EF4-FFF2-40B4-BE49-F238E27FC236}">
              <a16:creationId xmlns:a16="http://schemas.microsoft.com/office/drawing/2014/main" id="{C6B8AB0A-C122-4007-AF7E-50F8F30FBE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1</xdr:row>
      <xdr:rowOff>293913</xdr:rowOff>
    </xdr:from>
    <xdr:to>
      <xdr:col>20</xdr:col>
      <xdr:colOff>562841</xdr:colOff>
      <xdr:row>26</xdr:row>
      <xdr:rowOff>174170</xdr:rowOff>
    </xdr:to>
    <xdr:graphicFrame macro="">
      <xdr:nvGraphicFramePr>
        <xdr:cNvPr id="3" name="Chart 2">
          <a:extLst>
            <a:ext uri="{FF2B5EF4-FFF2-40B4-BE49-F238E27FC236}">
              <a16:creationId xmlns:a16="http://schemas.microsoft.com/office/drawing/2014/main" id="{3903594E-5FBB-4B02-8A90-02BF37FBD2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0</xdr:colOff>
      <xdr:row>1</xdr:row>
      <xdr:rowOff>255813</xdr:rowOff>
    </xdr:from>
    <xdr:to>
      <xdr:col>32</xdr:col>
      <xdr:colOff>580159</xdr:colOff>
      <xdr:row>26</xdr:row>
      <xdr:rowOff>136070</xdr:rowOff>
    </xdr:to>
    <xdr:graphicFrame macro="">
      <xdr:nvGraphicFramePr>
        <xdr:cNvPr id="4" name="Chart 3">
          <a:extLst>
            <a:ext uri="{FF2B5EF4-FFF2-40B4-BE49-F238E27FC236}">
              <a16:creationId xmlns:a16="http://schemas.microsoft.com/office/drawing/2014/main" id="{B0EEBAE4-3969-4231-AB9C-01B0F8968F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2</xdr:row>
      <xdr:rowOff>71437</xdr:rowOff>
    </xdr:from>
    <xdr:to>
      <xdr:col>5</xdr:col>
      <xdr:colOff>714375</xdr:colOff>
      <xdr:row>20</xdr:row>
      <xdr:rowOff>123825</xdr:rowOff>
    </xdr:to>
    <xdr:graphicFrame macro="">
      <xdr:nvGraphicFramePr>
        <xdr:cNvPr id="2" name="Chart 1">
          <a:extLst>
            <a:ext uri="{FF2B5EF4-FFF2-40B4-BE49-F238E27FC236}">
              <a16:creationId xmlns:a16="http://schemas.microsoft.com/office/drawing/2014/main" id="{575D8D7C-AFE7-445E-A785-F6B6E2C343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609599</xdr:colOff>
      <xdr:row>1</xdr:row>
      <xdr:rowOff>223837</xdr:rowOff>
    </xdr:from>
    <xdr:to>
      <xdr:col>6</xdr:col>
      <xdr:colOff>3219450</xdr:colOff>
      <xdr:row>15</xdr:row>
      <xdr:rowOff>85726</xdr:rowOff>
    </xdr:to>
    <xdr:graphicFrame macro="">
      <xdr:nvGraphicFramePr>
        <xdr:cNvPr id="3" name="Chart 2">
          <a:extLst>
            <a:ext uri="{FF2B5EF4-FFF2-40B4-BE49-F238E27FC236}">
              <a16:creationId xmlns:a16="http://schemas.microsoft.com/office/drawing/2014/main" id="{92669248-B12C-4CE1-B314-B985C2087D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485775</xdr:colOff>
      <xdr:row>3</xdr:row>
      <xdr:rowOff>161925</xdr:rowOff>
    </xdr:from>
    <xdr:to>
      <xdr:col>6</xdr:col>
      <xdr:colOff>1381124</xdr:colOff>
      <xdr:row>13</xdr:row>
      <xdr:rowOff>66674</xdr:rowOff>
    </xdr:to>
    <xdr:sp macro="" textlink="$N$13">
      <xdr:nvSpPr>
        <xdr:cNvPr id="4" name="TextBox 3">
          <a:extLst>
            <a:ext uri="{FF2B5EF4-FFF2-40B4-BE49-F238E27FC236}">
              <a16:creationId xmlns:a16="http://schemas.microsoft.com/office/drawing/2014/main" id="{6454E411-A77A-42D9-A303-5FD8983F7B0D}"/>
            </a:ext>
          </a:extLst>
        </xdr:cNvPr>
        <xdr:cNvSpPr txBox="1"/>
      </xdr:nvSpPr>
      <xdr:spPr>
        <a:xfrm>
          <a:off x="4324350" y="838200"/>
          <a:ext cx="1790699" cy="1809749"/>
        </a:xfrm>
        <a:prstGeom prst="ellipse">
          <a:avLst/>
        </a:prstGeom>
        <a:solidFill>
          <a:srgbClr val="51B453">
            <a:alpha val="25098"/>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92B373CE-DC5F-462A-A1B0-35C47F67A727}" type="TxLink">
            <a:rPr lang="en-US" sz="1000" b="0" i="0" u="none" strike="noStrike">
              <a:solidFill>
                <a:sysClr val="windowText" lastClr="000000"/>
              </a:solidFill>
              <a:latin typeface="Calibri"/>
              <a:cs typeface="Calibri"/>
            </a:rPr>
            <a:pPr algn="ctr"/>
            <a:t>76 million people in Eastern Mediterranean have no sanitation service at their health care facility</a:t>
          </a:fld>
          <a:endParaRPr lang="en-US" sz="1000" b="0">
            <a:solidFill>
              <a:sysClr val="windowText" lastClr="000000"/>
            </a:solidFill>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22</xdr:col>
      <xdr:colOff>155123</xdr:colOff>
      <xdr:row>2</xdr:row>
      <xdr:rowOff>190501</xdr:rowOff>
    </xdr:from>
    <xdr:to>
      <xdr:col>25</xdr:col>
      <xdr:colOff>508908</xdr:colOff>
      <xdr:row>6</xdr:row>
      <xdr:rowOff>108858</xdr:rowOff>
    </xdr:to>
    <xdr:sp macro="" textlink="">
      <xdr:nvSpPr>
        <xdr:cNvPr id="2" name="Rectangle 1">
          <a:extLst>
            <a:ext uri="{FF2B5EF4-FFF2-40B4-BE49-F238E27FC236}">
              <a16:creationId xmlns:a16="http://schemas.microsoft.com/office/drawing/2014/main" id="{FD826D6C-94C7-4684-B328-3B9D166B6988}"/>
            </a:ext>
          </a:extLst>
        </xdr:cNvPr>
        <xdr:cNvSpPr/>
      </xdr:nvSpPr>
      <xdr:spPr>
        <a:xfrm>
          <a:off x="23424698" y="676276"/>
          <a:ext cx="2125435" cy="680357"/>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3</xdr:row>
      <xdr:rowOff>0</xdr:rowOff>
    </xdr:from>
    <xdr:to>
      <xdr:col>8</xdr:col>
      <xdr:colOff>0</xdr:colOff>
      <xdr:row>27</xdr:row>
      <xdr:rowOff>190499</xdr:rowOff>
    </xdr:to>
    <xdr:graphicFrame macro="">
      <xdr:nvGraphicFramePr>
        <xdr:cNvPr id="3" name="Chart 2">
          <a:extLst>
            <a:ext uri="{FF2B5EF4-FFF2-40B4-BE49-F238E27FC236}">
              <a16:creationId xmlns:a16="http://schemas.microsoft.com/office/drawing/2014/main" id="{68A01E82-E931-4ACD-BF67-091FF57C8F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7620</xdr:colOff>
      <xdr:row>2</xdr:row>
      <xdr:rowOff>47625</xdr:rowOff>
    </xdr:from>
    <xdr:to>
      <xdr:col>11</xdr:col>
      <xdr:colOff>556260</xdr:colOff>
      <xdr:row>26</xdr:row>
      <xdr:rowOff>83820</xdr:rowOff>
    </xdr:to>
    <xdr:graphicFrame macro="">
      <xdr:nvGraphicFramePr>
        <xdr:cNvPr id="2" name="Chart 1">
          <a:extLst>
            <a:ext uri="{FF2B5EF4-FFF2-40B4-BE49-F238E27FC236}">
              <a16:creationId xmlns:a16="http://schemas.microsoft.com/office/drawing/2014/main" id="{ACB06686-0207-463D-9917-6D9A15CADC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13</xdr:col>
      <xdr:colOff>0</xdr:colOff>
      <xdr:row>2</xdr:row>
      <xdr:rowOff>190501</xdr:rowOff>
    </xdr:from>
    <xdr:to>
      <xdr:col>14</xdr:col>
      <xdr:colOff>508908</xdr:colOff>
      <xdr:row>6</xdr:row>
      <xdr:rowOff>108858</xdr:rowOff>
    </xdr:to>
    <xdr:sp macro="" textlink="">
      <xdr:nvSpPr>
        <xdr:cNvPr id="2" name="Rectangle 1">
          <a:extLst>
            <a:ext uri="{FF2B5EF4-FFF2-40B4-BE49-F238E27FC236}">
              <a16:creationId xmlns:a16="http://schemas.microsoft.com/office/drawing/2014/main" id="{9F6C705F-4AAC-4BE7-93B0-1AA4E2CE7720}"/>
            </a:ext>
          </a:extLst>
        </xdr:cNvPr>
        <xdr:cNvSpPr/>
      </xdr:nvSpPr>
      <xdr:spPr>
        <a:xfrm>
          <a:off x="24310523" y="676276"/>
          <a:ext cx="2125435" cy="680357"/>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3</xdr:row>
      <xdr:rowOff>0</xdr:rowOff>
    </xdr:from>
    <xdr:to>
      <xdr:col>4</xdr:col>
      <xdr:colOff>0</xdr:colOff>
      <xdr:row>26</xdr:row>
      <xdr:rowOff>0</xdr:rowOff>
    </xdr:to>
    <xdr:graphicFrame macro="">
      <xdr:nvGraphicFramePr>
        <xdr:cNvPr id="7" name="Chart 6">
          <a:extLst>
            <a:ext uri="{FF2B5EF4-FFF2-40B4-BE49-F238E27FC236}">
              <a16:creationId xmlns:a16="http://schemas.microsoft.com/office/drawing/2014/main" id="{298364B8-67FF-4A94-A319-FFB325E84A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0</xdr:colOff>
      <xdr:row>3</xdr:row>
      <xdr:rowOff>11904</xdr:rowOff>
    </xdr:from>
    <xdr:to>
      <xdr:col>25</xdr:col>
      <xdr:colOff>0</xdr:colOff>
      <xdr:row>26</xdr:row>
      <xdr:rowOff>0</xdr:rowOff>
    </xdr:to>
    <xdr:graphicFrame macro="">
      <xdr:nvGraphicFramePr>
        <xdr:cNvPr id="8" name="Chart 7">
          <a:extLst>
            <a:ext uri="{FF2B5EF4-FFF2-40B4-BE49-F238E27FC236}">
              <a16:creationId xmlns:a16="http://schemas.microsoft.com/office/drawing/2014/main" id="{DE7EB3BC-211F-4FF0-B2EA-6E6C53DBC0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0</xdr:colOff>
      <xdr:row>3</xdr:row>
      <xdr:rowOff>0</xdr:rowOff>
    </xdr:from>
    <xdr:to>
      <xdr:col>8</xdr:col>
      <xdr:colOff>0</xdr:colOff>
      <xdr:row>26</xdr:row>
      <xdr:rowOff>0</xdr:rowOff>
    </xdr:to>
    <xdr:graphicFrame macro="">
      <xdr:nvGraphicFramePr>
        <xdr:cNvPr id="9" name="Chart 8">
          <a:extLst>
            <a:ext uri="{FF2B5EF4-FFF2-40B4-BE49-F238E27FC236}">
              <a16:creationId xmlns:a16="http://schemas.microsoft.com/office/drawing/2014/main" id="{2F1464AA-1AC1-43FE-81C5-EE5D76B677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3</xdr:row>
      <xdr:rowOff>11905</xdr:rowOff>
    </xdr:from>
    <xdr:to>
      <xdr:col>12</xdr:col>
      <xdr:colOff>0</xdr:colOff>
      <xdr:row>26</xdr:row>
      <xdr:rowOff>0</xdr:rowOff>
    </xdr:to>
    <xdr:graphicFrame macro="">
      <xdr:nvGraphicFramePr>
        <xdr:cNvPr id="10" name="Chart 9">
          <a:extLst>
            <a:ext uri="{FF2B5EF4-FFF2-40B4-BE49-F238E27FC236}">
              <a16:creationId xmlns:a16="http://schemas.microsoft.com/office/drawing/2014/main" id="{CE10F714-0C85-4517-AD48-4F1A76657B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0</xdr:colOff>
      <xdr:row>3</xdr:row>
      <xdr:rowOff>11905</xdr:rowOff>
    </xdr:from>
    <xdr:to>
      <xdr:col>16</xdr:col>
      <xdr:colOff>0</xdr:colOff>
      <xdr:row>26</xdr:row>
      <xdr:rowOff>0</xdr:rowOff>
    </xdr:to>
    <xdr:graphicFrame macro="">
      <xdr:nvGraphicFramePr>
        <xdr:cNvPr id="11" name="Chart 10">
          <a:extLst>
            <a:ext uri="{FF2B5EF4-FFF2-40B4-BE49-F238E27FC236}">
              <a16:creationId xmlns:a16="http://schemas.microsoft.com/office/drawing/2014/main" id="{F0A34057-9DC9-A510-383D-CA5D32BACE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0</xdr:colOff>
      <xdr:row>3</xdr:row>
      <xdr:rowOff>11905</xdr:rowOff>
    </xdr:from>
    <xdr:to>
      <xdr:col>20</xdr:col>
      <xdr:colOff>0</xdr:colOff>
      <xdr:row>26</xdr:row>
      <xdr:rowOff>0</xdr:rowOff>
    </xdr:to>
    <xdr:graphicFrame macro="">
      <xdr:nvGraphicFramePr>
        <xdr:cNvPr id="12" name="Chart 11">
          <a:extLst>
            <a:ext uri="{FF2B5EF4-FFF2-40B4-BE49-F238E27FC236}">
              <a16:creationId xmlns:a16="http://schemas.microsoft.com/office/drawing/2014/main" id="{6293420F-F8D0-04E6-2030-AC145D35D2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xdr:colOff>
      <xdr:row>2</xdr:row>
      <xdr:rowOff>179717</xdr:rowOff>
    </xdr:from>
    <xdr:to>
      <xdr:col>5</xdr:col>
      <xdr:colOff>637100</xdr:colOff>
      <xdr:row>18</xdr:row>
      <xdr:rowOff>8985</xdr:rowOff>
    </xdr:to>
    <xdr:graphicFrame macro="">
      <xdr:nvGraphicFramePr>
        <xdr:cNvPr id="3" name="Chart 2">
          <a:extLst>
            <a:ext uri="{FF2B5EF4-FFF2-40B4-BE49-F238E27FC236}">
              <a16:creationId xmlns:a16="http://schemas.microsoft.com/office/drawing/2014/main" id="{BE91E45F-FE85-4E5F-A295-387A43C50F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7620</xdr:colOff>
      <xdr:row>2</xdr:row>
      <xdr:rowOff>66675</xdr:rowOff>
    </xdr:from>
    <xdr:to>
      <xdr:col>11</xdr:col>
      <xdr:colOff>556260</xdr:colOff>
      <xdr:row>26</xdr:row>
      <xdr:rowOff>83820</xdr:rowOff>
    </xdr:to>
    <xdr:graphicFrame macro="">
      <xdr:nvGraphicFramePr>
        <xdr:cNvPr id="2" name="Chart 1">
          <a:extLst>
            <a:ext uri="{FF2B5EF4-FFF2-40B4-BE49-F238E27FC236}">
              <a16:creationId xmlns:a16="http://schemas.microsoft.com/office/drawing/2014/main" id="{D249DF8C-CEE9-48CF-8215-8D1ECD95F1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7620</xdr:colOff>
      <xdr:row>3</xdr:row>
      <xdr:rowOff>38100</xdr:rowOff>
    </xdr:from>
    <xdr:to>
      <xdr:col>17</xdr:col>
      <xdr:colOff>403860</xdr:colOff>
      <xdr:row>26</xdr:row>
      <xdr:rowOff>83820</xdr:rowOff>
    </xdr:to>
    <xdr:graphicFrame macro="">
      <xdr:nvGraphicFramePr>
        <xdr:cNvPr id="2" name="Chart 1">
          <a:extLst>
            <a:ext uri="{FF2B5EF4-FFF2-40B4-BE49-F238E27FC236}">
              <a16:creationId xmlns:a16="http://schemas.microsoft.com/office/drawing/2014/main" id="{1949A7E3-4823-40BF-A0FD-C9526A8F31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7620</xdr:colOff>
      <xdr:row>3</xdr:row>
      <xdr:rowOff>38100</xdr:rowOff>
    </xdr:from>
    <xdr:to>
      <xdr:col>37</xdr:col>
      <xdr:colOff>403860</xdr:colOff>
      <xdr:row>26</xdr:row>
      <xdr:rowOff>83820</xdr:rowOff>
    </xdr:to>
    <xdr:graphicFrame macro="">
      <xdr:nvGraphicFramePr>
        <xdr:cNvPr id="3" name="Chart 2">
          <a:extLst>
            <a:ext uri="{FF2B5EF4-FFF2-40B4-BE49-F238E27FC236}">
              <a16:creationId xmlns:a16="http://schemas.microsoft.com/office/drawing/2014/main" id="{5BA78220-951D-4552-B770-CEB9CE1875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7620</xdr:colOff>
      <xdr:row>2</xdr:row>
      <xdr:rowOff>66675</xdr:rowOff>
    </xdr:from>
    <xdr:to>
      <xdr:col>10</xdr:col>
      <xdr:colOff>38100</xdr:colOff>
      <xdr:row>25</xdr:row>
      <xdr:rowOff>76200</xdr:rowOff>
    </xdr:to>
    <xdr:graphicFrame macro="">
      <xdr:nvGraphicFramePr>
        <xdr:cNvPr id="2" name="Chart 1">
          <a:extLst>
            <a:ext uri="{FF2B5EF4-FFF2-40B4-BE49-F238E27FC236}">
              <a16:creationId xmlns:a16="http://schemas.microsoft.com/office/drawing/2014/main" id="{5D3A900E-4D8E-4F12-99DF-C47300A0AA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269161</xdr:colOff>
      <xdr:row>2</xdr:row>
      <xdr:rowOff>109935</xdr:rowOff>
    </xdr:from>
    <xdr:to>
      <xdr:col>20</xdr:col>
      <xdr:colOff>299641</xdr:colOff>
      <xdr:row>25</xdr:row>
      <xdr:rowOff>119460</xdr:rowOff>
    </xdr:to>
    <xdr:graphicFrame macro="">
      <xdr:nvGraphicFramePr>
        <xdr:cNvPr id="3" name="Chart 2">
          <a:extLst>
            <a:ext uri="{FF2B5EF4-FFF2-40B4-BE49-F238E27FC236}">
              <a16:creationId xmlns:a16="http://schemas.microsoft.com/office/drawing/2014/main" id="{9B41AAA3-CF78-4A06-B1D2-2A180345CB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269161</xdr:colOff>
      <xdr:row>2</xdr:row>
      <xdr:rowOff>109935</xdr:rowOff>
    </xdr:from>
    <xdr:to>
      <xdr:col>30</xdr:col>
      <xdr:colOff>299641</xdr:colOff>
      <xdr:row>25</xdr:row>
      <xdr:rowOff>119460</xdr:rowOff>
    </xdr:to>
    <xdr:graphicFrame macro="">
      <xdr:nvGraphicFramePr>
        <xdr:cNvPr id="4" name="Chart 3">
          <a:extLst>
            <a:ext uri="{FF2B5EF4-FFF2-40B4-BE49-F238E27FC236}">
              <a16:creationId xmlns:a16="http://schemas.microsoft.com/office/drawing/2014/main" id="{C40BFEC6-8F66-4E97-8831-BDABE402BD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3</xdr:row>
      <xdr:rowOff>11430</xdr:rowOff>
    </xdr:from>
    <xdr:to>
      <xdr:col>8</xdr:col>
      <xdr:colOff>64770</xdr:colOff>
      <xdr:row>25</xdr:row>
      <xdr:rowOff>76200</xdr:rowOff>
    </xdr:to>
    <xdr:graphicFrame macro="">
      <xdr:nvGraphicFramePr>
        <xdr:cNvPr id="2" name="Chart 1">
          <a:extLst>
            <a:ext uri="{FF2B5EF4-FFF2-40B4-BE49-F238E27FC236}">
              <a16:creationId xmlns:a16="http://schemas.microsoft.com/office/drawing/2014/main" id="{9D0BC180-8D16-4B98-A5DD-3C45453F38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547551</xdr:colOff>
      <xdr:row>2</xdr:row>
      <xdr:rowOff>179070</xdr:rowOff>
    </xdr:from>
    <xdr:to>
      <xdr:col>17</xdr:col>
      <xdr:colOff>0</xdr:colOff>
      <xdr:row>25</xdr:row>
      <xdr:rowOff>53340</xdr:rowOff>
    </xdr:to>
    <xdr:graphicFrame macro="">
      <xdr:nvGraphicFramePr>
        <xdr:cNvPr id="3" name="Chart 2">
          <a:extLst>
            <a:ext uri="{FF2B5EF4-FFF2-40B4-BE49-F238E27FC236}">
              <a16:creationId xmlns:a16="http://schemas.microsoft.com/office/drawing/2014/main" id="{4FE85AC2-19EE-4CD2-907D-0FC3B924C6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555171</xdr:colOff>
      <xdr:row>2</xdr:row>
      <xdr:rowOff>173355</xdr:rowOff>
    </xdr:from>
    <xdr:to>
      <xdr:col>26</xdr:col>
      <xdr:colOff>0</xdr:colOff>
      <xdr:row>25</xdr:row>
      <xdr:rowOff>53340</xdr:rowOff>
    </xdr:to>
    <xdr:graphicFrame macro="">
      <xdr:nvGraphicFramePr>
        <xdr:cNvPr id="4" name="Chart 3">
          <a:extLst>
            <a:ext uri="{FF2B5EF4-FFF2-40B4-BE49-F238E27FC236}">
              <a16:creationId xmlns:a16="http://schemas.microsoft.com/office/drawing/2014/main" id="{8358C985-71AA-4B29-81D5-F23100FD6F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0.12717</cdr:x>
      <cdr:y>0.11186</cdr:y>
    </cdr:from>
    <cdr:to>
      <cdr:x>0.95568</cdr:x>
      <cdr:y>0.86801</cdr:y>
    </cdr:to>
    <cdr:cxnSp macro="">
      <cdr:nvCxnSpPr>
        <cdr:cNvPr id="3"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6.xml><?xml version="1.0" encoding="utf-8"?>
<c:userShapes xmlns:c="http://schemas.openxmlformats.org/drawingml/2006/chart">
  <cdr:relSizeAnchor xmlns:cdr="http://schemas.openxmlformats.org/drawingml/2006/chartDrawing">
    <cdr:from>
      <cdr:x>0.12717</cdr:x>
      <cdr:y>0.11186</cdr:y>
    </cdr:from>
    <cdr:to>
      <cdr:x>0.95568</cdr:x>
      <cdr:y>0.86801</cdr:y>
    </cdr:to>
    <cdr:cxnSp macro="">
      <cdr:nvCxnSpPr>
        <cdr:cNvPr id="3"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7.xml><?xml version="1.0" encoding="utf-8"?>
<c:userShapes xmlns:c="http://schemas.openxmlformats.org/drawingml/2006/chart">
  <cdr:relSizeAnchor xmlns:cdr="http://schemas.openxmlformats.org/drawingml/2006/chartDrawing">
    <cdr:from>
      <cdr:x>0.12717</cdr:x>
      <cdr:y>0.11186</cdr:y>
    </cdr:from>
    <cdr:to>
      <cdr:x>0.95568</cdr:x>
      <cdr:y>0.86801</cdr:y>
    </cdr:to>
    <cdr:cxnSp macro="">
      <cdr:nvCxnSpPr>
        <cdr:cNvPr id="3"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8.xml><?xml version="1.0" encoding="utf-8"?>
<xdr:wsDr xmlns:xdr="http://schemas.openxmlformats.org/drawingml/2006/spreadsheetDrawing" xmlns:a="http://schemas.openxmlformats.org/drawingml/2006/main">
  <xdr:twoCellAnchor>
    <xdr:from>
      <xdr:col>0</xdr:col>
      <xdr:colOff>234950</xdr:colOff>
      <xdr:row>2</xdr:row>
      <xdr:rowOff>76200</xdr:rowOff>
    </xdr:from>
    <xdr:to>
      <xdr:col>8</xdr:col>
      <xdr:colOff>539750</xdr:colOff>
      <xdr:row>29</xdr:row>
      <xdr:rowOff>0</xdr:rowOff>
    </xdr:to>
    <xdr:graphicFrame macro="">
      <xdr:nvGraphicFramePr>
        <xdr:cNvPr id="2" name="Chart 1">
          <a:extLst>
            <a:ext uri="{FF2B5EF4-FFF2-40B4-BE49-F238E27FC236}">
              <a16:creationId xmlns:a16="http://schemas.microsoft.com/office/drawing/2014/main" id="{44ED181A-E646-4EF6-9C29-8B4B4BBAA0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xdr:row>
      <xdr:rowOff>0</xdr:rowOff>
    </xdr:from>
    <xdr:to>
      <xdr:col>19</xdr:col>
      <xdr:colOff>25400</xdr:colOff>
      <xdr:row>28</xdr:row>
      <xdr:rowOff>119743</xdr:rowOff>
    </xdr:to>
    <xdr:graphicFrame macro="">
      <xdr:nvGraphicFramePr>
        <xdr:cNvPr id="3" name="Chart 2">
          <a:extLst>
            <a:ext uri="{FF2B5EF4-FFF2-40B4-BE49-F238E27FC236}">
              <a16:creationId xmlns:a16="http://schemas.microsoft.com/office/drawing/2014/main" id="{336544DB-ED6C-4999-A026-C284971603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152399</xdr:colOff>
      <xdr:row>2</xdr:row>
      <xdr:rowOff>120650</xdr:rowOff>
    </xdr:from>
    <xdr:to>
      <xdr:col>32</xdr:col>
      <xdr:colOff>571500</xdr:colOff>
      <xdr:row>29</xdr:row>
      <xdr:rowOff>49893</xdr:rowOff>
    </xdr:to>
    <xdr:graphicFrame macro="">
      <xdr:nvGraphicFramePr>
        <xdr:cNvPr id="4" name="Chart 3">
          <a:extLst>
            <a:ext uri="{FF2B5EF4-FFF2-40B4-BE49-F238E27FC236}">
              <a16:creationId xmlns:a16="http://schemas.microsoft.com/office/drawing/2014/main" id="{8C5E50FF-1F33-CC46-FD8E-5AE45D44AE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2</xdr:row>
      <xdr:rowOff>71437</xdr:rowOff>
    </xdr:from>
    <xdr:to>
      <xdr:col>5</xdr:col>
      <xdr:colOff>714375</xdr:colOff>
      <xdr:row>20</xdr:row>
      <xdr:rowOff>123825</xdr:rowOff>
    </xdr:to>
    <xdr:graphicFrame macro="">
      <xdr:nvGraphicFramePr>
        <xdr:cNvPr id="2" name="Chart 1">
          <a:extLst>
            <a:ext uri="{FF2B5EF4-FFF2-40B4-BE49-F238E27FC236}">
              <a16:creationId xmlns:a16="http://schemas.microsoft.com/office/drawing/2014/main" id="{FDE322E7-E8C0-41CD-8850-42F902575C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609599</xdr:colOff>
      <xdr:row>1</xdr:row>
      <xdr:rowOff>223837</xdr:rowOff>
    </xdr:from>
    <xdr:to>
      <xdr:col>6</xdr:col>
      <xdr:colOff>3219450</xdr:colOff>
      <xdr:row>15</xdr:row>
      <xdr:rowOff>85726</xdr:rowOff>
    </xdr:to>
    <xdr:graphicFrame macro="">
      <xdr:nvGraphicFramePr>
        <xdr:cNvPr id="3" name="Chart 2">
          <a:extLst>
            <a:ext uri="{FF2B5EF4-FFF2-40B4-BE49-F238E27FC236}">
              <a16:creationId xmlns:a16="http://schemas.microsoft.com/office/drawing/2014/main" id="{A8312286-D556-4D37-B4C4-F03C749744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495300</xdr:colOff>
      <xdr:row>3</xdr:row>
      <xdr:rowOff>171450</xdr:rowOff>
    </xdr:from>
    <xdr:to>
      <xdr:col>6</xdr:col>
      <xdr:colOff>1390650</xdr:colOff>
      <xdr:row>13</xdr:row>
      <xdr:rowOff>28575</xdr:rowOff>
    </xdr:to>
    <xdr:sp macro="" textlink="$N$13">
      <xdr:nvSpPr>
        <xdr:cNvPr id="4" name="TextBox 3">
          <a:extLst>
            <a:ext uri="{FF2B5EF4-FFF2-40B4-BE49-F238E27FC236}">
              <a16:creationId xmlns:a16="http://schemas.microsoft.com/office/drawing/2014/main" id="{BF239ACB-DF3D-4C0F-9EFA-4FCA016BE156}"/>
            </a:ext>
          </a:extLst>
        </xdr:cNvPr>
        <xdr:cNvSpPr txBox="1"/>
      </xdr:nvSpPr>
      <xdr:spPr>
        <a:xfrm>
          <a:off x="4333875" y="847725"/>
          <a:ext cx="1790700" cy="1762125"/>
        </a:xfrm>
        <a:prstGeom prst="ellipse">
          <a:avLst/>
        </a:prstGeom>
        <a:solidFill>
          <a:srgbClr val="7030A0">
            <a:alpha val="25098"/>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92B373CE-DC5F-462A-A1B0-35C47F67A727}" type="TxLink">
            <a:rPr lang="en-US" sz="1000" b="0" i="0" u="none" strike="noStrike">
              <a:solidFill>
                <a:sysClr val="windowText" lastClr="000000"/>
              </a:solidFill>
              <a:latin typeface="Calibri"/>
              <a:cs typeface="Calibri"/>
            </a:rPr>
            <a:pPr algn="ctr"/>
            <a:t>153 million people in Eastern Mediterranean have no hygiene service at their health care facility</a:t>
          </a:fld>
          <a:endParaRPr lang="en-US" sz="1000" b="0">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0</xdr:colOff>
      <xdr:row>2</xdr:row>
      <xdr:rowOff>190501</xdr:rowOff>
    </xdr:from>
    <xdr:to>
      <xdr:col>14</xdr:col>
      <xdr:colOff>508908</xdr:colOff>
      <xdr:row>6</xdr:row>
      <xdr:rowOff>108858</xdr:rowOff>
    </xdr:to>
    <xdr:sp macro="" textlink="">
      <xdr:nvSpPr>
        <xdr:cNvPr id="2" name="Rectangle 1">
          <a:extLst>
            <a:ext uri="{FF2B5EF4-FFF2-40B4-BE49-F238E27FC236}">
              <a16:creationId xmlns:a16="http://schemas.microsoft.com/office/drawing/2014/main" id="{437BBD46-937D-47EB-A129-3702765AFB57}"/>
            </a:ext>
          </a:extLst>
        </xdr:cNvPr>
        <xdr:cNvSpPr/>
      </xdr:nvSpPr>
      <xdr:spPr>
        <a:xfrm>
          <a:off x="9286875" y="676276"/>
          <a:ext cx="1223283" cy="680357"/>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3</xdr:row>
      <xdr:rowOff>0</xdr:rowOff>
    </xdr:from>
    <xdr:to>
      <xdr:col>4</xdr:col>
      <xdr:colOff>0</xdr:colOff>
      <xdr:row>26</xdr:row>
      <xdr:rowOff>0</xdr:rowOff>
    </xdr:to>
    <xdr:graphicFrame macro="">
      <xdr:nvGraphicFramePr>
        <xdr:cNvPr id="3" name="Chart 2">
          <a:extLst>
            <a:ext uri="{FF2B5EF4-FFF2-40B4-BE49-F238E27FC236}">
              <a16:creationId xmlns:a16="http://schemas.microsoft.com/office/drawing/2014/main" id="{F9BC8271-51C2-45EF-B534-47FD6D258E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0</xdr:colOff>
      <xdr:row>3</xdr:row>
      <xdr:rowOff>11904</xdr:rowOff>
    </xdr:from>
    <xdr:to>
      <xdr:col>25</xdr:col>
      <xdr:colOff>0</xdr:colOff>
      <xdr:row>26</xdr:row>
      <xdr:rowOff>0</xdr:rowOff>
    </xdr:to>
    <xdr:graphicFrame macro="">
      <xdr:nvGraphicFramePr>
        <xdr:cNvPr id="4" name="Chart 3">
          <a:extLst>
            <a:ext uri="{FF2B5EF4-FFF2-40B4-BE49-F238E27FC236}">
              <a16:creationId xmlns:a16="http://schemas.microsoft.com/office/drawing/2014/main" id="{F90EB18E-9DAF-4F56-9323-4F75E6F39C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0</xdr:colOff>
      <xdr:row>3</xdr:row>
      <xdr:rowOff>0</xdr:rowOff>
    </xdr:from>
    <xdr:to>
      <xdr:col>8</xdr:col>
      <xdr:colOff>0</xdr:colOff>
      <xdr:row>26</xdr:row>
      <xdr:rowOff>0</xdr:rowOff>
    </xdr:to>
    <xdr:graphicFrame macro="">
      <xdr:nvGraphicFramePr>
        <xdr:cNvPr id="5" name="Chart 4">
          <a:extLst>
            <a:ext uri="{FF2B5EF4-FFF2-40B4-BE49-F238E27FC236}">
              <a16:creationId xmlns:a16="http://schemas.microsoft.com/office/drawing/2014/main" id="{224AC777-17F5-4307-B578-0E3D15AED7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3</xdr:row>
      <xdr:rowOff>11905</xdr:rowOff>
    </xdr:from>
    <xdr:to>
      <xdr:col>12</xdr:col>
      <xdr:colOff>0</xdr:colOff>
      <xdr:row>26</xdr:row>
      <xdr:rowOff>0</xdr:rowOff>
    </xdr:to>
    <xdr:graphicFrame macro="">
      <xdr:nvGraphicFramePr>
        <xdr:cNvPr id="6" name="Chart 5">
          <a:extLst>
            <a:ext uri="{FF2B5EF4-FFF2-40B4-BE49-F238E27FC236}">
              <a16:creationId xmlns:a16="http://schemas.microsoft.com/office/drawing/2014/main" id="{469EFDEE-4703-4E77-9815-940EB9081B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0</xdr:colOff>
      <xdr:row>3</xdr:row>
      <xdr:rowOff>11905</xdr:rowOff>
    </xdr:from>
    <xdr:to>
      <xdr:col>16</xdr:col>
      <xdr:colOff>0</xdr:colOff>
      <xdr:row>26</xdr:row>
      <xdr:rowOff>0</xdr:rowOff>
    </xdr:to>
    <xdr:graphicFrame macro="">
      <xdr:nvGraphicFramePr>
        <xdr:cNvPr id="7" name="Chart 6">
          <a:extLst>
            <a:ext uri="{FF2B5EF4-FFF2-40B4-BE49-F238E27FC236}">
              <a16:creationId xmlns:a16="http://schemas.microsoft.com/office/drawing/2014/main" id="{2A63A415-52ED-48E1-8EFE-28D0C7081A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0</xdr:colOff>
      <xdr:row>3</xdr:row>
      <xdr:rowOff>11905</xdr:rowOff>
    </xdr:from>
    <xdr:to>
      <xdr:col>20</xdr:col>
      <xdr:colOff>0</xdr:colOff>
      <xdr:row>26</xdr:row>
      <xdr:rowOff>0</xdr:rowOff>
    </xdr:to>
    <xdr:graphicFrame macro="">
      <xdr:nvGraphicFramePr>
        <xdr:cNvPr id="8" name="Chart 7">
          <a:extLst>
            <a:ext uri="{FF2B5EF4-FFF2-40B4-BE49-F238E27FC236}">
              <a16:creationId xmlns:a16="http://schemas.microsoft.com/office/drawing/2014/main" id="{AB5F0E61-2186-45E0-BF08-F5E860413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22</xdr:col>
      <xdr:colOff>155123</xdr:colOff>
      <xdr:row>2</xdr:row>
      <xdr:rowOff>190501</xdr:rowOff>
    </xdr:from>
    <xdr:to>
      <xdr:col>25</xdr:col>
      <xdr:colOff>508908</xdr:colOff>
      <xdr:row>6</xdr:row>
      <xdr:rowOff>108858</xdr:rowOff>
    </xdr:to>
    <xdr:sp macro="" textlink="">
      <xdr:nvSpPr>
        <xdr:cNvPr id="2" name="Rectangle 1">
          <a:extLst>
            <a:ext uri="{FF2B5EF4-FFF2-40B4-BE49-F238E27FC236}">
              <a16:creationId xmlns:a16="http://schemas.microsoft.com/office/drawing/2014/main" id="{F03D5516-01F2-40C5-8A37-97BF4F16892E}"/>
            </a:ext>
          </a:extLst>
        </xdr:cNvPr>
        <xdr:cNvSpPr/>
      </xdr:nvSpPr>
      <xdr:spPr>
        <a:xfrm>
          <a:off x="23424698" y="676276"/>
          <a:ext cx="2125435" cy="680357"/>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3</xdr:row>
      <xdr:rowOff>0</xdr:rowOff>
    </xdr:from>
    <xdr:to>
      <xdr:col>8</xdr:col>
      <xdr:colOff>0</xdr:colOff>
      <xdr:row>27</xdr:row>
      <xdr:rowOff>190499</xdr:rowOff>
    </xdr:to>
    <xdr:graphicFrame macro="">
      <xdr:nvGraphicFramePr>
        <xdr:cNvPr id="3" name="Chart 2">
          <a:extLst>
            <a:ext uri="{FF2B5EF4-FFF2-40B4-BE49-F238E27FC236}">
              <a16:creationId xmlns:a16="http://schemas.microsoft.com/office/drawing/2014/main" id="{F5AAB189-9D2A-4AB2-87EE-829FF65387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7620</xdr:colOff>
      <xdr:row>2</xdr:row>
      <xdr:rowOff>47625</xdr:rowOff>
    </xdr:from>
    <xdr:to>
      <xdr:col>11</xdr:col>
      <xdr:colOff>556260</xdr:colOff>
      <xdr:row>26</xdr:row>
      <xdr:rowOff>83820</xdr:rowOff>
    </xdr:to>
    <xdr:graphicFrame macro="">
      <xdr:nvGraphicFramePr>
        <xdr:cNvPr id="2" name="Chart 1">
          <a:extLst>
            <a:ext uri="{FF2B5EF4-FFF2-40B4-BE49-F238E27FC236}">
              <a16:creationId xmlns:a16="http://schemas.microsoft.com/office/drawing/2014/main" id="{1175353C-32AD-489C-B323-761B1EB513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0</xdr:col>
      <xdr:colOff>1</xdr:colOff>
      <xdr:row>2</xdr:row>
      <xdr:rowOff>179717</xdr:rowOff>
    </xdr:from>
    <xdr:to>
      <xdr:col>5</xdr:col>
      <xdr:colOff>637100</xdr:colOff>
      <xdr:row>18</xdr:row>
      <xdr:rowOff>8985</xdr:rowOff>
    </xdr:to>
    <xdr:graphicFrame macro="">
      <xdr:nvGraphicFramePr>
        <xdr:cNvPr id="2" name="Chart 1">
          <a:extLst>
            <a:ext uri="{FF2B5EF4-FFF2-40B4-BE49-F238E27FC236}">
              <a16:creationId xmlns:a16="http://schemas.microsoft.com/office/drawing/2014/main" id="{5C9B9415-A41F-44D4-B4D0-555A1190F7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0</xdr:col>
      <xdr:colOff>7620</xdr:colOff>
      <xdr:row>2</xdr:row>
      <xdr:rowOff>66675</xdr:rowOff>
    </xdr:from>
    <xdr:to>
      <xdr:col>11</xdr:col>
      <xdr:colOff>556260</xdr:colOff>
      <xdr:row>26</xdr:row>
      <xdr:rowOff>83820</xdr:rowOff>
    </xdr:to>
    <xdr:graphicFrame macro="">
      <xdr:nvGraphicFramePr>
        <xdr:cNvPr id="2" name="Chart 1">
          <a:extLst>
            <a:ext uri="{FF2B5EF4-FFF2-40B4-BE49-F238E27FC236}">
              <a16:creationId xmlns:a16="http://schemas.microsoft.com/office/drawing/2014/main" id="{6B42B4F7-9210-4AB3-91D8-7B1DF1E550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7620</xdr:colOff>
      <xdr:row>3</xdr:row>
      <xdr:rowOff>38100</xdr:rowOff>
    </xdr:from>
    <xdr:to>
      <xdr:col>17</xdr:col>
      <xdr:colOff>403860</xdr:colOff>
      <xdr:row>26</xdr:row>
      <xdr:rowOff>83820</xdr:rowOff>
    </xdr:to>
    <xdr:graphicFrame macro="">
      <xdr:nvGraphicFramePr>
        <xdr:cNvPr id="2" name="Chart 1">
          <a:extLst>
            <a:ext uri="{FF2B5EF4-FFF2-40B4-BE49-F238E27FC236}">
              <a16:creationId xmlns:a16="http://schemas.microsoft.com/office/drawing/2014/main" id="{17D50D60-BC6B-4AAF-B666-B3F50BC56E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7620</xdr:colOff>
      <xdr:row>3</xdr:row>
      <xdr:rowOff>38100</xdr:rowOff>
    </xdr:from>
    <xdr:to>
      <xdr:col>37</xdr:col>
      <xdr:colOff>403860</xdr:colOff>
      <xdr:row>26</xdr:row>
      <xdr:rowOff>83820</xdr:rowOff>
    </xdr:to>
    <xdr:graphicFrame macro="">
      <xdr:nvGraphicFramePr>
        <xdr:cNvPr id="3" name="Chart 2">
          <a:extLst>
            <a:ext uri="{FF2B5EF4-FFF2-40B4-BE49-F238E27FC236}">
              <a16:creationId xmlns:a16="http://schemas.microsoft.com/office/drawing/2014/main" id="{90EC7959-89D2-420D-96B5-5B18843252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0</xdr:col>
      <xdr:colOff>7620</xdr:colOff>
      <xdr:row>2</xdr:row>
      <xdr:rowOff>66675</xdr:rowOff>
    </xdr:from>
    <xdr:to>
      <xdr:col>10</xdr:col>
      <xdr:colOff>38100</xdr:colOff>
      <xdr:row>25</xdr:row>
      <xdr:rowOff>76200</xdr:rowOff>
    </xdr:to>
    <xdr:graphicFrame macro="">
      <xdr:nvGraphicFramePr>
        <xdr:cNvPr id="2" name="Chart 1">
          <a:extLst>
            <a:ext uri="{FF2B5EF4-FFF2-40B4-BE49-F238E27FC236}">
              <a16:creationId xmlns:a16="http://schemas.microsoft.com/office/drawing/2014/main" id="{FE08E6E7-D2BE-422E-8C6F-AF26E2C1B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269161</xdr:colOff>
      <xdr:row>2</xdr:row>
      <xdr:rowOff>109935</xdr:rowOff>
    </xdr:from>
    <xdr:to>
      <xdr:col>20</xdr:col>
      <xdr:colOff>299641</xdr:colOff>
      <xdr:row>25</xdr:row>
      <xdr:rowOff>119460</xdr:rowOff>
    </xdr:to>
    <xdr:graphicFrame macro="">
      <xdr:nvGraphicFramePr>
        <xdr:cNvPr id="3" name="Chart 2">
          <a:extLst>
            <a:ext uri="{FF2B5EF4-FFF2-40B4-BE49-F238E27FC236}">
              <a16:creationId xmlns:a16="http://schemas.microsoft.com/office/drawing/2014/main" id="{9C738D30-A190-445F-B9E3-929EBD16E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269161</xdr:colOff>
      <xdr:row>2</xdr:row>
      <xdr:rowOff>109935</xdr:rowOff>
    </xdr:from>
    <xdr:to>
      <xdr:col>30</xdr:col>
      <xdr:colOff>299641</xdr:colOff>
      <xdr:row>25</xdr:row>
      <xdr:rowOff>119460</xdr:rowOff>
    </xdr:to>
    <xdr:graphicFrame macro="">
      <xdr:nvGraphicFramePr>
        <xdr:cNvPr id="4" name="Chart 3">
          <a:extLst>
            <a:ext uri="{FF2B5EF4-FFF2-40B4-BE49-F238E27FC236}">
              <a16:creationId xmlns:a16="http://schemas.microsoft.com/office/drawing/2014/main" id="{96D4AD47-64E8-416C-8242-239CB13EBC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3</xdr:row>
      <xdr:rowOff>11430</xdr:rowOff>
    </xdr:from>
    <xdr:to>
      <xdr:col>8</xdr:col>
      <xdr:colOff>64770</xdr:colOff>
      <xdr:row>25</xdr:row>
      <xdr:rowOff>76200</xdr:rowOff>
    </xdr:to>
    <xdr:graphicFrame macro="">
      <xdr:nvGraphicFramePr>
        <xdr:cNvPr id="2" name="Chart 1">
          <a:extLst>
            <a:ext uri="{FF2B5EF4-FFF2-40B4-BE49-F238E27FC236}">
              <a16:creationId xmlns:a16="http://schemas.microsoft.com/office/drawing/2014/main" id="{7026D72D-DEAF-46BA-A3A2-149C1ACFDC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563880</xdr:colOff>
      <xdr:row>3</xdr:row>
      <xdr:rowOff>11430</xdr:rowOff>
    </xdr:from>
    <xdr:to>
      <xdr:col>17</xdr:col>
      <xdr:colOff>0</xdr:colOff>
      <xdr:row>25</xdr:row>
      <xdr:rowOff>76200</xdr:rowOff>
    </xdr:to>
    <xdr:graphicFrame macro="">
      <xdr:nvGraphicFramePr>
        <xdr:cNvPr id="4" name="Chart 3">
          <a:extLst>
            <a:ext uri="{FF2B5EF4-FFF2-40B4-BE49-F238E27FC236}">
              <a16:creationId xmlns:a16="http://schemas.microsoft.com/office/drawing/2014/main" id="{20DC2916-CBC1-442F-911B-B3DD9D6E95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0</xdr:colOff>
      <xdr:row>3</xdr:row>
      <xdr:rowOff>15240</xdr:rowOff>
    </xdr:from>
    <xdr:to>
      <xdr:col>26</xdr:col>
      <xdr:colOff>62865</xdr:colOff>
      <xdr:row>25</xdr:row>
      <xdr:rowOff>76200</xdr:rowOff>
    </xdr:to>
    <xdr:graphicFrame macro="">
      <xdr:nvGraphicFramePr>
        <xdr:cNvPr id="5" name="Chart 4">
          <a:extLst>
            <a:ext uri="{FF2B5EF4-FFF2-40B4-BE49-F238E27FC236}">
              <a16:creationId xmlns:a16="http://schemas.microsoft.com/office/drawing/2014/main" id="{D478832F-A52F-499B-A7A1-A0F9CCD483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7.xml><?xml version="1.0" encoding="utf-8"?>
<c:userShapes xmlns:c="http://schemas.openxmlformats.org/drawingml/2006/chart">
  <cdr:relSizeAnchor xmlns:cdr="http://schemas.openxmlformats.org/drawingml/2006/chartDrawing">
    <cdr:from>
      <cdr:x>0.12717</cdr:x>
      <cdr:y>0.11186</cdr:y>
    </cdr:from>
    <cdr:to>
      <cdr:x>0.95568</cdr:x>
      <cdr:y>0.86801</cdr:y>
    </cdr:to>
    <cdr:cxnSp macro="">
      <cdr:nvCxnSpPr>
        <cdr:cNvPr id="3"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0.12717</cdr:x>
      <cdr:y>0.11186</cdr:y>
    </cdr:from>
    <cdr:to>
      <cdr:x>0.95568</cdr:x>
      <cdr:y>0.86801</cdr:y>
    </cdr:to>
    <cdr:cxnSp macro="">
      <cdr:nvCxnSpPr>
        <cdr:cNvPr id="2"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8.xml><?xml version="1.0" encoding="utf-8"?>
<c:userShapes xmlns:c="http://schemas.openxmlformats.org/drawingml/2006/chart">
  <cdr:relSizeAnchor xmlns:cdr="http://schemas.openxmlformats.org/drawingml/2006/chartDrawing">
    <cdr:from>
      <cdr:x>0.12717</cdr:x>
      <cdr:y>0.11186</cdr:y>
    </cdr:from>
    <cdr:to>
      <cdr:x>0.95568</cdr:x>
      <cdr:y>0.86801</cdr:y>
    </cdr:to>
    <cdr:cxnSp macro="">
      <cdr:nvCxnSpPr>
        <cdr:cNvPr id="3"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0.12717</cdr:x>
      <cdr:y>0.11186</cdr:y>
    </cdr:from>
    <cdr:to>
      <cdr:x>0.95568</cdr:x>
      <cdr:y>0.86801</cdr:y>
    </cdr:to>
    <cdr:cxnSp macro="">
      <cdr:nvCxnSpPr>
        <cdr:cNvPr id="2"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9.xml><?xml version="1.0" encoding="utf-8"?>
<c:userShapes xmlns:c="http://schemas.openxmlformats.org/drawingml/2006/chart">
  <cdr:relSizeAnchor xmlns:cdr="http://schemas.openxmlformats.org/drawingml/2006/chartDrawing">
    <cdr:from>
      <cdr:x>0.12717</cdr:x>
      <cdr:y>0.11186</cdr:y>
    </cdr:from>
    <cdr:to>
      <cdr:x>0.95568</cdr:x>
      <cdr:y>0.86801</cdr:y>
    </cdr:to>
    <cdr:cxnSp macro="">
      <cdr:nvCxnSpPr>
        <cdr:cNvPr id="3"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0.12717</cdr:x>
      <cdr:y>0.11186</cdr:y>
    </cdr:from>
    <cdr:to>
      <cdr:x>0.95568</cdr:x>
      <cdr:y>0.86801</cdr:y>
    </cdr:to>
    <cdr:cxnSp macro="">
      <cdr:nvCxnSpPr>
        <cdr:cNvPr id="2"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xml><?xml version="1.0" encoding="utf-8"?>
<xdr:wsDr xmlns:xdr="http://schemas.openxmlformats.org/drawingml/2006/spreadsheetDrawing" xmlns:a="http://schemas.openxmlformats.org/drawingml/2006/main">
  <xdr:twoCellAnchor>
    <xdr:from>
      <xdr:col>0</xdr:col>
      <xdr:colOff>7620</xdr:colOff>
      <xdr:row>2</xdr:row>
      <xdr:rowOff>47625</xdr:rowOff>
    </xdr:from>
    <xdr:to>
      <xdr:col>11</xdr:col>
      <xdr:colOff>556260</xdr:colOff>
      <xdr:row>26</xdr:row>
      <xdr:rowOff>83820</xdr:rowOff>
    </xdr:to>
    <xdr:graphicFrame macro="">
      <xdr:nvGraphicFramePr>
        <xdr:cNvPr id="2" name="Chart 1">
          <a:extLst>
            <a:ext uri="{FF2B5EF4-FFF2-40B4-BE49-F238E27FC236}">
              <a16:creationId xmlns:a16="http://schemas.microsoft.com/office/drawing/2014/main" id="{61186E6E-39CA-4E35-AF19-E6D0B65D00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2</xdr:row>
      <xdr:rowOff>76200</xdr:rowOff>
    </xdr:from>
    <xdr:to>
      <xdr:col>9</xdr:col>
      <xdr:colOff>10583</xdr:colOff>
      <xdr:row>29</xdr:row>
      <xdr:rowOff>0</xdr:rowOff>
    </xdr:to>
    <xdr:graphicFrame macro="">
      <xdr:nvGraphicFramePr>
        <xdr:cNvPr id="2" name="Chart 1">
          <a:extLst>
            <a:ext uri="{FF2B5EF4-FFF2-40B4-BE49-F238E27FC236}">
              <a16:creationId xmlns:a16="http://schemas.microsoft.com/office/drawing/2014/main" id="{14325B8B-2C33-45C5-A218-9C5A99A6A0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xdr:row>
      <xdr:rowOff>0</xdr:rowOff>
    </xdr:from>
    <xdr:to>
      <xdr:col>20</xdr:col>
      <xdr:colOff>582083</xdr:colOff>
      <xdr:row>28</xdr:row>
      <xdr:rowOff>119743</xdr:rowOff>
    </xdr:to>
    <xdr:graphicFrame macro="">
      <xdr:nvGraphicFramePr>
        <xdr:cNvPr id="3" name="Chart 2">
          <a:extLst>
            <a:ext uri="{FF2B5EF4-FFF2-40B4-BE49-F238E27FC236}">
              <a16:creationId xmlns:a16="http://schemas.microsoft.com/office/drawing/2014/main" id="{921EBA65-0E8B-4C9C-8040-13A18D5F1D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152399</xdr:colOff>
      <xdr:row>2</xdr:row>
      <xdr:rowOff>120650</xdr:rowOff>
    </xdr:from>
    <xdr:to>
      <xdr:col>32</xdr:col>
      <xdr:colOff>560917</xdr:colOff>
      <xdr:row>29</xdr:row>
      <xdr:rowOff>49893</xdr:rowOff>
    </xdr:to>
    <xdr:graphicFrame macro="">
      <xdr:nvGraphicFramePr>
        <xdr:cNvPr id="4" name="Chart 3">
          <a:extLst>
            <a:ext uri="{FF2B5EF4-FFF2-40B4-BE49-F238E27FC236}">
              <a16:creationId xmlns:a16="http://schemas.microsoft.com/office/drawing/2014/main" id="{47E42B89-8BC5-461F-91FF-AC2E27F63A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0</xdr:col>
      <xdr:colOff>0</xdr:colOff>
      <xdr:row>2</xdr:row>
      <xdr:rowOff>71437</xdr:rowOff>
    </xdr:from>
    <xdr:to>
      <xdr:col>5</xdr:col>
      <xdr:colOff>714375</xdr:colOff>
      <xdr:row>20</xdr:row>
      <xdr:rowOff>123825</xdr:rowOff>
    </xdr:to>
    <xdr:graphicFrame macro="">
      <xdr:nvGraphicFramePr>
        <xdr:cNvPr id="2" name="Chart 1">
          <a:extLst>
            <a:ext uri="{FF2B5EF4-FFF2-40B4-BE49-F238E27FC236}">
              <a16:creationId xmlns:a16="http://schemas.microsoft.com/office/drawing/2014/main" id="{647328E0-B17D-4E93-BB4F-EB0B9FEA62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609599</xdr:colOff>
      <xdr:row>1</xdr:row>
      <xdr:rowOff>223837</xdr:rowOff>
    </xdr:from>
    <xdr:to>
      <xdr:col>6</xdr:col>
      <xdr:colOff>3219450</xdr:colOff>
      <xdr:row>15</xdr:row>
      <xdr:rowOff>85726</xdr:rowOff>
    </xdr:to>
    <xdr:graphicFrame macro="">
      <xdr:nvGraphicFramePr>
        <xdr:cNvPr id="3" name="Chart 2">
          <a:extLst>
            <a:ext uri="{FF2B5EF4-FFF2-40B4-BE49-F238E27FC236}">
              <a16:creationId xmlns:a16="http://schemas.microsoft.com/office/drawing/2014/main" id="{38E1AAF3-CFF4-4229-9947-391A894BE8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485776</xdr:colOff>
      <xdr:row>3</xdr:row>
      <xdr:rowOff>152400</xdr:rowOff>
    </xdr:from>
    <xdr:to>
      <xdr:col>6</xdr:col>
      <xdr:colOff>1390650</xdr:colOff>
      <xdr:row>13</xdr:row>
      <xdr:rowOff>28575</xdr:rowOff>
    </xdr:to>
    <xdr:sp macro="" textlink="$N$13">
      <xdr:nvSpPr>
        <xdr:cNvPr id="4" name="TextBox 3">
          <a:extLst>
            <a:ext uri="{FF2B5EF4-FFF2-40B4-BE49-F238E27FC236}">
              <a16:creationId xmlns:a16="http://schemas.microsoft.com/office/drawing/2014/main" id="{E5CC6AC1-077B-4A41-835E-D012E0E1F929}"/>
            </a:ext>
          </a:extLst>
        </xdr:cNvPr>
        <xdr:cNvSpPr txBox="1"/>
      </xdr:nvSpPr>
      <xdr:spPr>
        <a:xfrm>
          <a:off x="4324351" y="828675"/>
          <a:ext cx="1800224" cy="1781175"/>
        </a:xfrm>
        <a:prstGeom prst="ellipse">
          <a:avLst/>
        </a:prstGeom>
        <a:solidFill>
          <a:srgbClr val="EF5BA1">
            <a:alpha val="25098"/>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92B373CE-DC5F-462A-A1B0-35C47F67A727}" type="TxLink">
            <a:rPr lang="en-US" sz="1000" b="0" i="0" u="none" strike="noStrike">
              <a:solidFill>
                <a:sysClr val="windowText" lastClr="000000"/>
              </a:solidFill>
              <a:latin typeface="Calibri"/>
              <a:cs typeface="Calibri"/>
            </a:rPr>
            <a:pPr algn="ctr"/>
            <a:t>333 million people in Eastern Mediterranean have no cleaning service at their health care facility</a:t>
          </a:fld>
          <a:endParaRPr lang="en-US" sz="1000" b="0">
            <a:solidFill>
              <a:sysClr val="windowText" lastClr="000000"/>
            </a:solidFill>
          </a:endParaRP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22</xdr:col>
      <xdr:colOff>155123</xdr:colOff>
      <xdr:row>2</xdr:row>
      <xdr:rowOff>190501</xdr:rowOff>
    </xdr:from>
    <xdr:to>
      <xdr:col>25</xdr:col>
      <xdr:colOff>508908</xdr:colOff>
      <xdr:row>6</xdr:row>
      <xdr:rowOff>108858</xdr:rowOff>
    </xdr:to>
    <xdr:sp macro="" textlink="">
      <xdr:nvSpPr>
        <xdr:cNvPr id="2" name="Rectangle 1">
          <a:extLst>
            <a:ext uri="{FF2B5EF4-FFF2-40B4-BE49-F238E27FC236}">
              <a16:creationId xmlns:a16="http://schemas.microsoft.com/office/drawing/2014/main" id="{5B82AC85-EFDD-4787-B14B-9442636BF03A}"/>
            </a:ext>
          </a:extLst>
        </xdr:cNvPr>
        <xdr:cNvSpPr/>
      </xdr:nvSpPr>
      <xdr:spPr>
        <a:xfrm>
          <a:off x="23424698" y="676276"/>
          <a:ext cx="2125435" cy="680357"/>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3</xdr:row>
      <xdr:rowOff>0</xdr:rowOff>
    </xdr:from>
    <xdr:to>
      <xdr:col>8</xdr:col>
      <xdr:colOff>0</xdr:colOff>
      <xdr:row>27</xdr:row>
      <xdr:rowOff>190499</xdr:rowOff>
    </xdr:to>
    <xdr:graphicFrame macro="">
      <xdr:nvGraphicFramePr>
        <xdr:cNvPr id="3" name="Chart 2">
          <a:extLst>
            <a:ext uri="{FF2B5EF4-FFF2-40B4-BE49-F238E27FC236}">
              <a16:creationId xmlns:a16="http://schemas.microsoft.com/office/drawing/2014/main" id="{E8DE343D-6CB7-49F1-9E22-7FAFC4A854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0</xdr:col>
      <xdr:colOff>7620</xdr:colOff>
      <xdr:row>2</xdr:row>
      <xdr:rowOff>47625</xdr:rowOff>
    </xdr:from>
    <xdr:to>
      <xdr:col>11</xdr:col>
      <xdr:colOff>556260</xdr:colOff>
      <xdr:row>26</xdr:row>
      <xdr:rowOff>83820</xdr:rowOff>
    </xdr:to>
    <xdr:graphicFrame macro="">
      <xdr:nvGraphicFramePr>
        <xdr:cNvPr id="2" name="Chart 1">
          <a:extLst>
            <a:ext uri="{FF2B5EF4-FFF2-40B4-BE49-F238E27FC236}">
              <a16:creationId xmlns:a16="http://schemas.microsoft.com/office/drawing/2014/main" id="{ADFF3D09-F850-4E0D-A270-7CD1C20B75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0</xdr:col>
      <xdr:colOff>1</xdr:colOff>
      <xdr:row>2</xdr:row>
      <xdr:rowOff>179717</xdr:rowOff>
    </xdr:from>
    <xdr:to>
      <xdr:col>5</xdr:col>
      <xdr:colOff>637100</xdr:colOff>
      <xdr:row>18</xdr:row>
      <xdr:rowOff>8985</xdr:rowOff>
    </xdr:to>
    <xdr:graphicFrame macro="">
      <xdr:nvGraphicFramePr>
        <xdr:cNvPr id="2" name="Chart 1">
          <a:extLst>
            <a:ext uri="{FF2B5EF4-FFF2-40B4-BE49-F238E27FC236}">
              <a16:creationId xmlns:a16="http://schemas.microsoft.com/office/drawing/2014/main" id="{E68E66B8-B925-41CA-9A51-48B92D2DEC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0</xdr:col>
      <xdr:colOff>7620</xdr:colOff>
      <xdr:row>2</xdr:row>
      <xdr:rowOff>66675</xdr:rowOff>
    </xdr:from>
    <xdr:to>
      <xdr:col>11</xdr:col>
      <xdr:colOff>556260</xdr:colOff>
      <xdr:row>26</xdr:row>
      <xdr:rowOff>83820</xdr:rowOff>
    </xdr:to>
    <xdr:graphicFrame macro="">
      <xdr:nvGraphicFramePr>
        <xdr:cNvPr id="2" name="Chart 1">
          <a:extLst>
            <a:ext uri="{FF2B5EF4-FFF2-40B4-BE49-F238E27FC236}">
              <a16:creationId xmlns:a16="http://schemas.microsoft.com/office/drawing/2014/main" id="{97D3F6A6-D8A4-4BCB-9DF1-797D288AF2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0</xdr:col>
      <xdr:colOff>7620</xdr:colOff>
      <xdr:row>3</xdr:row>
      <xdr:rowOff>38100</xdr:rowOff>
    </xdr:from>
    <xdr:to>
      <xdr:col>17</xdr:col>
      <xdr:colOff>403860</xdr:colOff>
      <xdr:row>26</xdr:row>
      <xdr:rowOff>83820</xdr:rowOff>
    </xdr:to>
    <xdr:graphicFrame macro="">
      <xdr:nvGraphicFramePr>
        <xdr:cNvPr id="2" name="Chart 1">
          <a:extLst>
            <a:ext uri="{FF2B5EF4-FFF2-40B4-BE49-F238E27FC236}">
              <a16:creationId xmlns:a16="http://schemas.microsoft.com/office/drawing/2014/main" id="{2A670FC5-8654-44FB-8BD3-A78229547E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7620</xdr:colOff>
      <xdr:row>3</xdr:row>
      <xdr:rowOff>38100</xdr:rowOff>
    </xdr:from>
    <xdr:to>
      <xdr:col>37</xdr:col>
      <xdr:colOff>403860</xdr:colOff>
      <xdr:row>26</xdr:row>
      <xdr:rowOff>83820</xdr:rowOff>
    </xdr:to>
    <xdr:graphicFrame macro="">
      <xdr:nvGraphicFramePr>
        <xdr:cNvPr id="3" name="Chart 2">
          <a:extLst>
            <a:ext uri="{FF2B5EF4-FFF2-40B4-BE49-F238E27FC236}">
              <a16:creationId xmlns:a16="http://schemas.microsoft.com/office/drawing/2014/main" id="{6B141C29-C7A1-4ED1-BFD4-B1943CF2A6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0</xdr:col>
      <xdr:colOff>7620</xdr:colOff>
      <xdr:row>2</xdr:row>
      <xdr:rowOff>66675</xdr:rowOff>
    </xdr:from>
    <xdr:to>
      <xdr:col>10</xdr:col>
      <xdr:colOff>38100</xdr:colOff>
      <xdr:row>25</xdr:row>
      <xdr:rowOff>76200</xdr:rowOff>
    </xdr:to>
    <xdr:graphicFrame macro="">
      <xdr:nvGraphicFramePr>
        <xdr:cNvPr id="2" name="Chart 1">
          <a:extLst>
            <a:ext uri="{FF2B5EF4-FFF2-40B4-BE49-F238E27FC236}">
              <a16:creationId xmlns:a16="http://schemas.microsoft.com/office/drawing/2014/main" id="{87F6A2A8-7123-4B0C-8481-4BD9A13286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269161</xdr:colOff>
      <xdr:row>2</xdr:row>
      <xdr:rowOff>109935</xdr:rowOff>
    </xdr:from>
    <xdr:to>
      <xdr:col>20</xdr:col>
      <xdr:colOff>299641</xdr:colOff>
      <xdr:row>25</xdr:row>
      <xdr:rowOff>119460</xdr:rowOff>
    </xdr:to>
    <xdr:graphicFrame macro="">
      <xdr:nvGraphicFramePr>
        <xdr:cNvPr id="3" name="Chart 2">
          <a:extLst>
            <a:ext uri="{FF2B5EF4-FFF2-40B4-BE49-F238E27FC236}">
              <a16:creationId xmlns:a16="http://schemas.microsoft.com/office/drawing/2014/main" id="{7F51DD2E-A97C-45AC-852D-25D67C6B95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269161</xdr:colOff>
      <xdr:row>2</xdr:row>
      <xdr:rowOff>109935</xdr:rowOff>
    </xdr:from>
    <xdr:to>
      <xdr:col>30</xdr:col>
      <xdr:colOff>299641</xdr:colOff>
      <xdr:row>25</xdr:row>
      <xdr:rowOff>119460</xdr:rowOff>
    </xdr:to>
    <xdr:graphicFrame macro="">
      <xdr:nvGraphicFramePr>
        <xdr:cNvPr id="4" name="Chart 3">
          <a:extLst>
            <a:ext uri="{FF2B5EF4-FFF2-40B4-BE49-F238E27FC236}">
              <a16:creationId xmlns:a16="http://schemas.microsoft.com/office/drawing/2014/main" id="{BEC30690-BB84-4294-B099-5709308ADC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0</xdr:col>
      <xdr:colOff>0</xdr:colOff>
      <xdr:row>3</xdr:row>
      <xdr:rowOff>11430</xdr:rowOff>
    </xdr:from>
    <xdr:to>
      <xdr:col>8</xdr:col>
      <xdr:colOff>64770</xdr:colOff>
      <xdr:row>25</xdr:row>
      <xdr:rowOff>76200</xdr:rowOff>
    </xdr:to>
    <xdr:graphicFrame macro="">
      <xdr:nvGraphicFramePr>
        <xdr:cNvPr id="2" name="Chart 1">
          <a:extLst>
            <a:ext uri="{FF2B5EF4-FFF2-40B4-BE49-F238E27FC236}">
              <a16:creationId xmlns:a16="http://schemas.microsoft.com/office/drawing/2014/main" id="{54726E21-611B-4870-82DC-09D903E22D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561975</xdr:colOff>
      <xdr:row>3</xdr:row>
      <xdr:rowOff>120015</xdr:rowOff>
    </xdr:from>
    <xdr:to>
      <xdr:col>17</xdr:col>
      <xdr:colOff>0</xdr:colOff>
      <xdr:row>26</xdr:row>
      <xdr:rowOff>0</xdr:rowOff>
    </xdr:to>
    <xdr:graphicFrame macro="">
      <xdr:nvGraphicFramePr>
        <xdr:cNvPr id="5" name="Chart 4">
          <a:extLst>
            <a:ext uri="{FF2B5EF4-FFF2-40B4-BE49-F238E27FC236}">
              <a16:creationId xmlns:a16="http://schemas.microsoft.com/office/drawing/2014/main" id="{B3F6FFB2-41A2-4D6B-A9D3-978126BAF3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0</xdr:colOff>
      <xdr:row>3</xdr:row>
      <xdr:rowOff>15240</xdr:rowOff>
    </xdr:from>
    <xdr:to>
      <xdr:col>26</xdr:col>
      <xdr:colOff>62865</xdr:colOff>
      <xdr:row>25</xdr:row>
      <xdr:rowOff>76200</xdr:rowOff>
    </xdr:to>
    <xdr:graphicFrame macro="">
      <xdr:nvGraphicFramePr>
        <xdr:cNvPr id="6" name="Chart 5">
          <a:extLst>
            <a:ext uri="{FF2B5EF4-FFF2-40B4-BE49-F238E27FC236}">
              <a16:creationId xmlns:a16="http://schemas.microsoft.com/office/drawing/2014/main" id="{E2A24736-87F3-41ED-950E-42463877E8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9.xml><?xml version="1.0" encoding="utf-8"?>
<c:userShapes xmlns:c="http://schemas.openxmlformats.org/drawingml/2006/chart">
  <cdr:relSizeAnchor xmlns:cdr="http://schemas.openxmlformats.org/drawingml/2006/chartDrawing">
    <cdr:from>
      <cdr:x>0.12717</cdr:x>
      <cdr:y>0.11186</cdr:y>
    </cdr:from>
    <cdr:to>
      <cdr:x>0.95568</cdr:x>
      <cdr:y>0.86801</cdr:y>
    </cdr:to>
    <cdr:cxnSp macro="">
      <cdr:nvCxnSpPr>
        <cdr:cNvPr id="3"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0.12717</cdr:x>
      <cdr:y>0.11186</cdr:y>
    </cdr:from>
    <cdr:to>
      <cdr:x>0.95568</cdr:x>
      <cdr:y>0.86801</cdr:y>
    </cdr:to>
    <cdr:cxnSp macro="">
      <cdr:nvCxnSpPr>
        <cdr:cNvPr id="2"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xml><?xml version="1.0" encoding="utf-8"?>
<xdr:wsDr xmlns:xdr="http://schemas.openxmlformats.org/drawingml/2006/spreadsheetDrawing" xmlns:a="http://schemas.openxmlformats.org/drawingml/2006/main">
  <xdr:twoCellAnchor>
    <xdr:from>
      <xdr:col>0</xdr:col>
      <xdr:colOff>36839</xdr:colOff>
      <xdr:row>3</xdr:row>
      <xdr:rowOff>89860</xdr:rowOff>
    </xdr:from>
    <xdr:to>
      <xdr:col>5</xdr:col>
      <xdr:colOff>673938</xdr:colOff>
      <xdr:row>18</xdr:row>
      <xdr:rowOff>107831</xdr:rowOff>
    </xdr:to>
    <xdr:graphicFrame macro="">
      <xdr:nvGraphicFramePr>
        <xdr:cNvPr id="2" name="Chart 1">
          <a:extLst>
            <a:ext uri="{FF2B5EF4-FFF2-40B4-BE49-F238E27FC236}">
              <a16:creationId xmlns:a16="http://schemas.microsoft.com/office/drawing/2014/main" id="{A9619174-0AB8-BBC1-01D8-A6CF862A61D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0.xml><?xml version="1.0" encoding="utf-8"?>
<c:userShapes xmlns:c="http://schemas.openxmlformats.org/drawingml/2006/chart">
  <cdr:relSizeAnchor xmlns:cdr="http://schemas.openxmlformats.org/drawingml/2006/chartDrawing">
    <cdr:from>
      <cdr:x>0.12717</cdr:x>
      <cdr:y>0.11186</cdr:y>
    </cdr:from>
    <cdr:to>
      <cdr:x>0.95568</cdr:x>
      <cdr:y>0.86801</cdr:y>
    </cdr:to>
    <cdr:cxnSp macro="">
      <cdr:nvCxnSpPr>
        <cdr:cNvPr id="3"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0.12717</cdr:x>
      <cdr:y>0.11186</cdr:y>
    </cdr:from>
    <cdr:to>
      <cdr:x>0.95568</cdr:x>
      <cdr:y>0.86801</cdr:y>
    </cdr:to>
    <cdr:cxnSp macro="">
      <cdr:nvCxnSpPr>
        <cdr:cNvPr id="2"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1.xml><?xml version="1.0" encoding="utf-8"?>
<c:userShapes xmlns:c="http://schemas.openxmlformats.org/drawingml/2006/chart">
  <cdr:relSizeAnchor xmlns:cdr="http://schemas.openxmlformats.org/drawingml/2006/chartDrawing">
    <cdr:from>
      <cdr:x>0.12717</cdr:x>
      <cdr:y>0.11186</cdr:y>
    </cdr:from>
    <cdr:to>
      <cdr:x>0.95568</cdr:x>
      <cdr:y>0.86801</cdr:y>
    </cdr:to>
    <cdr:cxnSp macro="">
      <cdr:nvCxnSpPr>
        <cdr:cNvPr id="3"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0.12717</cdr:x>
      <cdr:y>0.11186</cdr:y>
    </cdr:from>
    <cdr:to>
      <cdr:x>0.95568</cdr:x>
      <cdr:y>0.86801</cdr:y>
    </cdr:to>
    <cdr:cxnSp macro="">
      <cdr:nvCxnSpPr>
        <cdr:cNvPr id="2"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2.xml><?xml version="1.0" encoding="utf-8"?>
<xdr:wsDr xmlns:xdr="http://schemas.openxmlformats.org/drawingml/2006/spreadsheetDrawing" xmlns:a="http://schemas.openxmlformats.org/drawingml/2006/main">
  <xdr:twoCellAnchor>
    <xdr:from>
      <xdr:col>0</xdr:col>
      <xdr:colOff>0</xdr:colOff>
      <xdr:row>2</xdr:row>
      <xdr:rowOff>76200</xdr:rowOff>
    </xdr:from>
    <xdr:to>
      <xdr:col>8</xdr:col>
      <xdr:colOff>571500</xdr:colOff>
      <xdr:row>29</xdr:row>
      <xdr:rowOff>0</xdr:rowOff>
    </xdr:to>
    <xdr:graphicFrame macro="">
      <xdr:nvGraphicFramePr>
        <xdr:cNvPr id="2" name="Chart 1">
          <a:extLst>
            <a:ext uri="{FF2B5EF4-FFF2-40B4-BE49-F238E27FC236}">
              <a16:creationId xmlns:a16="http://schemas.microsoft.com/office/drawing/2014/main" id="{E45D2E8B-C305-4FD1-8BDC-39748DD189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xdr:row>
      <xdr:rowOff>0</xdr:rowOff>
    </xdr:from>
    <xdr:to>
      <xdr:col>21</xdr:col>
      <xdr:colOff>0</xdr:colOff>
      <xdr:row>28</xdr:row>
      <xdr:rowOff>119743</xdr:rowOff>
    </xdr:to>
    <xdr:graphicFrame macro="">
      <xdr:nvGraphicFramePr>
        <xdr:cNvPr id="3" name="Chart 2">
          <a:extLst>
            <a:ext uri="{FF2B5EF4-FFF2-40B4-BE49-F238E27FC236}">
              <a16:creationId xmlns:a16="http://schemas.microsoft.com/office/drawing/2014/main" id="{21E6BF72-667F-4D99-812F-26E0D9E289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0</xdr:colOff>
      <xdr:row>2</xdr:row>
      <xdr:rowOff>120650</xdr:rowOff>
    </xdr:from>
    <xdr:to>
      <xdr:col>32</xdr:col>
      <xdr:colOff>592667</xdr:colOff>
      <xdr:row>29</xdr:row>
      <xdr:rowOff>49893</xdr:rowOff>
    </xdr:to>
    <xdr:graphicFrame macro="">
      <xdr:nvGraphicFramePr>
        <xdr:cNvPr id="4" name="Chart 3">
          <a:extLst>
            <a:ext uri="{FF2B5EF4-FFF2-40B4-BE49-F238E27FC236}">
              <a16:creationId xmlns:a16="http://schemas.microsoft.com/office/drawing/2014/main" id="{48B2522B-2905-42C9-A561-9FB98C948F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0</xdr:col>
      <xdr:colOff>0</xdr:colOff>
      <xdr:row>2</xdr:row>
      <xdr:rowOff>71437</xdr:rowOff>
    </xdr:from>
    <xdr:to>
      <xdr:col>5</xdr:col>
      <xdr:colOff>714375</xdr:colOff>
      <xdr:row>20</xdr:row>
      <xdr:rowOff>123825</xdr:rowOff>
    </xdr:to>
    <xdr:graphicFrame macro="">
      <xdr:nvGraphicFramePr>
        <xdr:cNvPr id="2" name="Chart 1">
          <a:extLst>
            <a:ext uri="{FF2B5EF4-FFF2-40B4-BE49-F238E27FC236}">
              <a16:creationId xmlns:a16="http://schemas.microsoft.com/office/drawing/2014/main" id="{68A4703A-D0DC-43F7-8A1D-B32A3DEE2C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609599</xdr:colOff>
      <xdr:row>1</xdr:row>
      <xdr:rowOff>223837</xdr:rowOff>
    </xdr:from>
    <xdr:to>
      <xdr:col>6</xdr:col>
      <xdr:colOff>3219450</xdr:colOff>
      <xdr:row>15</xdr:row>
      <xdr:rowOff>85726</xdr:rowOff>
    </xdr:to>
    <xdr:graphicFrame macro="">
      <xdr:nvGraphicFramePr>
        <xdr:cNvPr id="3" name="Chart 2">
          <a:extLst>
            <a:ext uri="{FF2B5EF4-FFF2-40B4-BE49-F238E27FC236}">
              <a16:creationId xmlns:a16="http://schemas.microsoft.com/office/drawing/2014/main" id="{24BFDD3C-9B0F-4B28-A26D-4FB092A6FD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485775</xdr:colOff>
      <xdr:row>3</xdr:row>
      <xdr:rowOff>171450</xdr:rowOff>
    </xdr:from>
    <xdr:to>
      <xdr:col>6</xdr:col>
      <xdr:colOff>1419224</xdr:colOff>
      <xdr:row>13</xdr:row>
      <xdr:rowOff>38100</xdr:rowOff>
    </xdr:to>
    <xdr:sp macro="" textlink="$N$13">
      <xdr:nvSpPr>
        <xdr:cNvPr id="4" name="TextBox 3">
          <a:extLst>
            <a:ext uri="{FF2B5EF4-FFF2-40B4-BE49-F238E27FC236}">
              <a16:creationId xmlns:a16="http://schemas.microsoft.com/office/drawing/2014/main" id="{77B9639A-C57F-4FDE-B293-02715EC2A39A}"/>
            </a:ext>
          </a:extLst>
        </xdr:cNvPr>
        <xdr:cNvSpPr txBox="1"/>
      </xdr:nvSpPr>
      <xdr:spPr>
        <a:xfrm>
          <a:off x="4324350" y="847725"/>
          <a:ext cx="1828799" cy="1771650"/>
        </a:xfrm>
        <a:prstGeom prst="ellipse">
          <a:avLst/>
        </a:prstGeom>
        <a:solidFill>
          <a:srgbClr val="FF0000">
            <a:alpha val="25098"/>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92B373CE-DC5F-462A-A1B0-35C47F67A727}" type="TxLink">
            <a:rPr lang="en-US" sz="1000" b="0" i="0" u="none" strike="noStrike">
              <a:solidFill>
                <a:sysClr val="windowText" lastClr="000000"/>
              </a:solidFill>
              <a:latin typeface="Calibri"/>
              <a:cs typeface="Calibri"/>
            </a:rPr>
            <a:pPr algn="ctr"/>
            <a:t>228 million people in Eastern Mediterranean have no waste management service at their health care facility</a:t>
          </a:fld>
          <a:endParaRPr lang="en-US" sz="1000" b="0">
            <a:solidFill>
              <a:sysClr val="windowText" lastClr="000000"/>
            </a:solidFill>
          </a:endParaRP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22</xdr:col>
      <xdr:colOff>155123</xdr:colOff>
      <xdr:row>2</xdr:row>
      <xdr:rowOff>190501</xdr:rowOff>
    </xdr:from>
    <xdr:to>
      <xdr:col>25</xdr:col>
      <xdr:colOff>508908</xdr:colOff>
      <xdr:row>6</xdr:row>
      <xdr:rowOff>108858</xdr:rowOff>
    </xdr:to>
    <xdr:sp macro="" textlink="">
      <xdr:nvSpPr>
        <xdr:cNvPr id="2" name="Rectangle 1">
          <a:extLst>
            <a:ext uri="{FF2B5EF4-FFF2-40B4-BE49-F238E27FC236}">
              <a16:creationId xmlns:a16="http://schemas.microsoft.com/office/drawing/2014/main" id="{14EDA0B3-7F1A-42F5-B2DA-6C236BB6E71A}"/>
            </a:ext>
          </a:extLst>
        </xdr:cNvPr>
        <xdr:cNvSpPr/>
      </xdr:nvSpPr>
      <xdr:spPr>
        <a:xfrm>
          <a:off x="23424698" y="676276"/>
          <a:ext cx="2125435" cy="680357"/>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3</xdr:row>
      <xdr:rowOff>0</xdr:rowOff>
    </xdr:from>
    <xdr:to>
      <xdr:col>8</xdr:col>
      <xdr:colOff>0</xdr:colOff>
      <xdr:row>27</xdr:row>
      <xdr:rowOff>190499</xdr:rowOff>
    </xdr:to>
    <xdr:graphicFrame macro="">
      <xdr:nvGraphicFramePr>
        <xdr:cNvPr id="3" name="Chart 2">
          <a:extLst>
            <a:ext uri="{FF2B5EF4-FFF2-40B4-BE49-F238E27FC236}">
              <a16:creationId xmlns:a16="http://schemas.microsoft.com/office/drawing/2014/main" id="{53BBC39D-55D6-422B-9D0B-E29DB1A963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7620</xdr:colOff>
      <xdr:row>2</xdr:row>
      <xdr:rowOff>66675</xdr:rowOff>
    </xdr:from>
    <xdr:to>
      <xdr:col>11</xdr:col>
      <xdr:colOff>556260</xdr:colOff>
      <xdr:row>26</xdr:row>
      <xdr:rowOff>83820</xdr:rowOff>
    </xdr:to>
    <xdr:graphicFrame macro="">
      <xdr:nvGraphicFramePr>
        <xdr:cNvPr id="2" name="Chart 1">
          <a:extLst>
            <a:ext uri="{FF2B5EF4-FFF2-40B4-BE49-F238E27FC236}">
              <a16:creationId xmlns:a16="http://schemas.microsoft.com/office/drawing/2014/main" id="{673302CA-9954-4734-B0A6-02952F4A2B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7620</xdr:colOff>
      <xdr:row>3</xdr:row>
      <xdr:rowOff>38100</xdr:rowOff>
    </xdr:from>
    <xdr:to>
      <xdr:col>17</xdr:col>
      <xdr:colOff>403860</xdr:colOff>
      <xdr:row>26</xdr:row>
      <xdr:rowOff>83820</xdr:rowOff>
    </xdr:to>
    <xdr:graphicFrame macro="">
      <xdr:nvGraphicFramePr>
        <xdr:cNvPr id="2" name="Chart 1">
          <a:extLst>
            <a:ext uri="{FF2B5EF4-FFF2-40B4-BE49-F238E27FC236}">
              <a16:creationId xmlns:a16="http://schemas.microsoft.com/office/drawing/2014/main" id="{CC4B1729-4720-4BB1-A38D-B1CCBB145F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7620</xdr:colOff>
      <xdr:row>3</xdr:row>
      <xdr:rowOff>38100</xdr:rowOff>
    </xdr:from>
    <xdr:to>
      <xdr:col>37</xdr:col>
      <xdr:colOff>403860</xdr:colOff>
      <xdr:row>26</xdr:row>
      <xdr:rowOff>83820</xdr:rowOff>
    </xdr:to>
    <xdr:graphicFrame macro="">
      <xdr:nvGraphicFramePr>
        <xdr:cNvPr id="3" name="Chart 2">
          <a:extLst>
            <a:ext uri="{FF2B5EF4-FFF2-40B4-BE49-F238E27FC236}">
              <a16:creationId xmlns:a16="http://schemas.microsoft.com/office/drawing/2014/main" id="{6C736A55-DE09-424D-86EC-00814B985B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7620</xdr:colOff>
      <xdr:row>2</xdr:row>
      <xdr:rowOff>66675</xdr:rowOff>
    </xdr:from>
    <xdr:to>
      <xdr:col>10</xdr:col>
      <xdr:colOff>38100</xdr:colOff>
      <xdr:row>25</xdr:row>
      <xdr:rowOff>76200</xdr:rowOff>
    </xdr:to>
    <xdr:graphicFrame macro="">
      <xdr:nvGraphicFramePr>
        <xdr:cNvPr id="2" name="Chart 1">
          <a:extLst>
            <a:ext uri="{FF2B5EF4-FFF2-40B4-BE49-F238E27FC236}">
              <a16:creationId xmlns:a16="http://schemas.microsoft.com/office/drawing/2014/main" id="{715DCD63-CC7F-4C58-84AD-89BD2C6AB0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269161</xdr:colOff>
      <xdr:row>2</xdr:row>
      <xdr:rowOff>109935</xdr:rowOff>
    </xdr:from>
    <xdr:to>
      <xdr:col>20</xdr:col>
      <xdr:colOff>299641</xdr:colOff>
      <xdr:row>25</xdr:row>
      <xdr:rowOff>119460</xdr:rowOff>
    </xdr:to>
    <xdr:graphicFrame macro="">
      <xdr:nvGraphicFramePr>
        <xdr:cNvPr id="3" name="Chart 2">
          <a:extLst>
            <a:ext uri="{FF2B5EF4-FFF2-40B4-BE49-F238E27FC236}">
              <a16:creationId xmlns:a16="http://schemas.microsoft.com/office/drawing/2014/main" id="{770048A6-FAFA-FE7C-C369-CDEDFF50F9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269161</xdr:colOff>
      <xdr:row>2</xdr:row>
      <xdr:rowOff>109935</xdr:rowOff>
    </xdr:from>
    <xdr:to>
      <xdr:col>30</xdr:col>
      <xdr:colOff>299641</xdr:colOff>
      <xdr:row>25</xdr:row>
      <xdr:rowOff>119460</xdr:rowOff>
    </xdr:to>
    <xdr:graphicFrame macro="">
      <xdr:nvGraphicFramePr>
        <xdr:cNvPr id="5" name="Chart 4">
          <a:extLst>
            <a:ext uri="{FF2B5EF4-FFF2-40B4-BE49-F238E27FC236}">
              <a16:creationId xmlns:a16="http://schemas.microsoft.com/office/drawing/2014/main" id="{8329ACFD-1BB7-4CE5-A12B-6CB582ACFD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ashdata.org/" TargetMode="Externa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3.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4.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15.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1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1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18.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3.bin"/><Relationship Id="rId3" Type="http://schemas.openxmlformats.org/officeDocument/2006/relationships/hyperlink" Target="https://sdgs.un.org/goals" TargetMode="External"/><Relationship Id="rId7" Type="http://schemas.openxmlformats.org/officeDocument/2006/relationships/hyperlink" Target="https://washdata.org/monitoring/methods" TargetMode="External"/><Relationship Id="rId2" Type="http://schemas.openxmlformats.org/officeDocument/2006/relationships/hyperlink" Target="https://washdata.org/" TargetMode="External"/><Relationship Id="rId1" Type="http://schemas.openxmlformats.org/officeDocument/2006/relationships/hyperlink" Target="mailto:info@washdata.org" TargetMode="External"/><Relationship Id="rId6" Type="http://schemas.openxmlformats.org/officeDocument/2006/relationships/hyperlink" Target="https://washdata.org/data/household" TargetMode="External"/><Relationship Id="rId5" Type="http://schemas.openxmlformats.org/officeDocument/2006/relationships/hyperlink" Target="https://washdata.org/data/healthcare" TargetMode="External"/><Relationship Id="rId4" Type="http://schemas.openxmlformats.org/officeDocument/2006/relationships/hyperlink" Target="https://washdata.org/data/school" TargetMode="Externa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19.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20.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21.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22.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2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91107-09A2-455D-AF18-B35B1CE0A171}">
  <sheetPr codeName="Sheet1"/>
  <dimension ref="A2:C11"/>
  <sheetViews>
    <sheetView workbookViewId="0">
      <selection activeCell="C1" sqref="C1"/>
    </sheetView>
  </sheetViews>
  <sheetFormatPr defaultRowHeight="15" x14ac:dyDescent="0.25"/>
  <cols>
    <col min="1" max="1" width="23.42578125" customWidth="1"/>
    <col min="2" max="2" width="23.42578125" style="98" customWidth="1"/>
  </cols>
  <sheetData>
    <row r="2" spans="1:3" x14ac:dyDescent="0.25">
      <c r="A2" t="s">
        <v>65</v>
      </c>
      <c r="B2" s="98" t="s">
        <v>108</v>
      </c>
      <c r="C2">
        <v>2024</v>
      </c>
    </row>
    <row r="3" spans="1:3" x14ac:dyDescent="0.25">
      <c r="A3" t="s">
        <v>66</v>
      </c>
      <c r="B3" s="98" t="s">
        <v>109</v>
      </c>
      <c r="C3">
        <v>2023</v>
      </c>
    </row>
    <row r="4" spans="1:3" s="98" customFormat="1" x14ac:dyDescent="0.25">
      <c r="A4" s="98" t="s">
        <v>171</v>
      </c>
      <c r="B4" s="98" t="s">
        <v>112</v>
      </c>
      <c r="C4" s="98">
        <v>2000</v>
      </c>
    </row>
    <row r="5" spans="1:3" s="98" customFormat="1" x14ac:dyDescent="0.25">
      <c r="A5" s="98" t="s">
        <v>172</v>
      </c>
      <c r="B5" s="98" t="s">
        <v>110</v>
      </c>
      <c r="C5" s="98">
        <v>2023</v>
      </c>
    </row>
    <row r="6" spans="1:3" x14ac:dyDescent="0.25">
      <c r="A6" t="s">
        <v>67</v>
      </c>
      <c r="B6" s="98" t="s">
        <v>111</v>
      </c>
      <c r="C6" t="s">
        <v>288</v>
      </c>
    </row>
    <row r="8" spans="1:3" x14ac:dyDescent="0.25">
      <c r="A8" s="98" t="s">
        <v>115</v>
      </c>
      <c r="B8" s="98" t="s">
        <v>60</v>
      </c>
      <c r="C8" s="65" t="s">
        <v>456</v>
      </c>
    </row>
    <row r="9" spans="1:3" x14ac:dyDescent="0.25">
      <c r="A9" s="98" t="s">
        <v>113</v>
      </c>
      <c r="B9" s="98" t="s">
        <v>114</v>
      </c>
      <c r="C9" s="65" t="s">
        <v>457</v>
      </c>
    </row>
    <row r="11" spans="1:3" x14ac:dyDescent="0.25">
      <c r="A11" t="s">
        <v>289</v>
      </c>
      <c r="B11" s="98" t="s">
        <v>116</v>
      </c>
      <c r="C11" s="183" t="s">
        <v>458</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60A72-CB79-4DE9-A99E-618D09CFC619}">
  <sheetPr codeName="Sheet9">
    <tabColor rgb="FF00B4E9"/>
  </sheetPr>
  <dimension ref="A1:F61"/>
  <sheetViews>
    <sheetView zoomScaleNormal="100" workbookViewId="0">
      <selection activeCell="A29" sqref="A29"/>
    </sheetView>
  </sheetViews>
  <sheetFormatPr defaultColWidth="8.85546875" defaultRowHeight="15" x14ac:dyDescent="0.25"/>
  <cols>
    <col min="1" max="1" width="40.7109375" style="29" customWidth="1"/>
    <col min="2" max="16384" width="8.85546875" style="29"/>
  </cols>
  <sheetData>
    <row r="1" spans="1:1" x14ac:dyDescent="0.25">
      <c r="A1" s="44" t="s">
        <v>39</v>
      </c>
    </row>
    <row r="2" spans="1:1" ht="23.25" x14ac:dyDescent="0.35">
      <c r="A2" s="78" t="s">
        <v>40</v>
      </c>
    </row>
    <row r="28" spans="1:6" ht="18.75" x14ac:dyDescent="0.3">
      <c r="A28" s="77" t="str">
        <f>_xlfn.CONCAT("Figure W2B: Health care facilities with no water services in ",year_est, ", by SDG region")</f>
        <v>Figure W2B: Health care facilities with no water services in 2023, by SDG region</v>
      </c>
    </row>
    <row r="29" spans="1:6" x14ac:dyDescent="0.25">
      <c r="A29" s="41" t="str">
        <f>source_ref</f>
        <v>Source: WHO/UNICEF JMP (2024)</v>
      </c>
    </row>
    <row r="30" spans="1:6" x14ac:dyDescent="0.25">
      <c r="A30" s="38" t="s">
        <v>303</v>
      </c>
    </row>
    <row r="31" spans="1:6" x14ac:dyDescent="0.25">
      <c r="A31" s="42" t="s">
        <v>33</v>
      </c>
      <c r="B31" s="42" t="s">
        <v>176</v>
      </c>
      <c r="C31" s="42" t="s">
        <v>181</v>
      </c>
      <c r="D31" s="42" t="s">
        <v>178</v>
      </c>
      <c r="E31" s="42" t="s">
        <v>34</v>
      </c>
      <c r="F31" s="42"/>
    </row>
    <row r="32" spans="1:6" x14ac:dyDescent="0.25">
      <c r="A32" s="42" t="s">
        <v>166</v>
      </c>
      <c r="B32" s="49"/>
      <c r="C32" s="49"/>
      <c r="D32" s="49">
        <v>742.46259369581685</v>
      </c>
      <c r="E32" s="49">
        <v>7302.8486328125</v>
      </c>
      <c r="F32" s="43"/>
    </row>
    <row r="33" spans="1:6" x14ac:dyDescent="0.25">
      <c r="A33" s="42" t="s">
        <v>165</v>
      </c>
      <c r="B33" s="43"/>
      <c r="C33" s="43"/>
      <c r="D33" s="43"/>
      <c r="E33" s="43"/>
      <c r="F33" s="43"/>
    </row>
    <row r="34" spans="1:6" x14ac:dyDescent="0.25">
      <c r="A34" s="43" t="s">
        <v>463</v>
      </c>
      <c r="B34" s="49">
        <v>744.00259153516879</v>
      </c>
      <c r="C34" s="49">
        <v>227.73208599204369</v>
      </c>
      <c r="D34" s="49">
        <v>249.54463847278708</v>
      </c>
      <c r="E34" s="49">
        <v>1.9125000108033419E-5</v>
      </c>
      <c r="F34" s="43"/>
    </row>
    <row r="35" spans="1:6" x14ac:dyDescent="0.25">
      <c r="A35" s="43" t="s">
        <v>464</v>
      </c>
      <c r="B35" s="49"/>
      <c r="C35" s="49"/>
      <c r="D35" s="49">
        <v>94.080845506759019</v>
      </c>
      <c r="E35" s="49">
        <v>839.1976318359375</v>
      </c>
      <c r="F35" s="43"/>
    </row>
    <row r="36" spans="1:6" x14ac:dyDescent="0.25">
      <c r="A36" s="43" t="s">
        <v>457</v>
      </c>
      <c r="B36" s="49">
        <v>585.38723756073</v>
      </c>
      <c r="C36" s="49">
        <v>133.09823392736052</v>
      </c>
      <c r="D36" s="49">
        <v>75.56881365729275</v>
      </c>
      <c r="E36" s="49">
        <v>9.7460933830006979E-6</v>
      </c>
      <c r="F36" s="43"/>
    </row>
    <row r="37" spans="1:6" x14ac:dyDescent="0.25">
      <c r="A37" s="43" t="s">
        <v>466</v>
      </c>
      <c r="B37" s="49"/>
      <c r="C37" s="49"/>
      <c r="D37" s="49"/>
      <c r="E37" s="49">
        <v>2087.115478515625</v>
      </c>
      <c r="F37" s="43"/>
    </row>
    <row r="38" spans="1:6" x14ac:dyDescent="0.25">
      <c r="A38" s="43" t="s">
        <v>467</v>
      </c>
      <c r="B38" s="49"/>
      <c r="C38" s="49"/>
      <c r="D38" s="49"/>
      <c r="E38" s="49">
        <v>1963.442626953125</v>
      </c>
      <c r="F38" s="43"/>
    </row>
    <row r="39" spans="1:6" x14ac:dyDescent="0.25">
      <c r="A39" s="43" t="s">
        <v>465</v>
      </c>
      <c r="B39" s="49"/>
      <c r="C39" s="49"/>
      <c r="D39" s="49"/>
      <c r="E39" s="49">
        <v>1042.7171630859375</v>
      </c>
      <c r="F39" s="43"/>
    </row>
    <row r="40" spans="1:6" x14ac:dyDescent="0.25">
      <c r="A40" s="43" t="s">
        <v>165</v>
      </c>
      <c r="B40" s="49"/>
      <c r="C40" s="49"/>
      <c r="D40" s="49"/>
      <c r="E40" s="49"/>
      <c r="F40" s="43"/>
    </row>
    <row r="41" spans="1:6" x14ac:dyDescent="0.25">
      <c r="A41" s="43" t="s">
        <v>165</v>
      </c>
      <c r="B41" s="49"/>
      <c r="C41" s="49"/>
      <c r="D41" s="49"/>
      <c r="E41" s="49"/>
      <c r="F41" s="43"/>
    </row>
    <row r="42" spans="1:6" x14ac:dyDescent="0.25">
      <c r="A42" s="43" t="s">
        <v>165</v>
      </c>
      <c r="B42" s="43"/>
      <c r="C42" s="43"/>
      <c r="D42" s="43"/>
      <c r="E42" s="43"/>
      <c r="F42" s="43"/>
    </row>
    <row r="43" spans="1:6" x14ac:dyDescent="0.25">
      <c r="A43" s="43" t="s">
        <v>165</v>
      </c>
      <c r="B43" s="43"/>
      <c r="C43" s="43"/>
      <c r="D43" s="43"/>
      <c r="E43" s="43"/>
      <c r="F43" s="43"/>
    </row>
    <row r="44" spans="1:6" x14ac:dyDescent="0.25">
      <c r="A44" s="43" t="s">
        <v>165</v>
      </c>
      <c r="B44" s="43"/>
      <c r="C44" s="43"/>
      <c r="D44" s="43"/>
      <c r="E44" s="43"/>
      <c r="F44" s="43"/>
    </row>
    <row r="45" spans="1:6" x14ac:dyDescent="0.25">
      <c r="A45" s="43" t="s">
        <v>165</v>
      </c>
      <c r="B45" s="43"/>
      <c r="C45" s="43"/>
      <c r="D45" s="43"/>
      <c r="E45" s="43"/>
      <c r="F45" s="43"/>
    </row>
    <row r="46" spans="1:6" x14ac:dyDescent="0.25">
      <c r="A46" s="43" t="s">
        <v>165</v>
      </c>
      <c r="B46" s="43"/>
      <c r="C46" s="43"/>
      <c r="D46" s="43"/>
      <c r="E46" s="43"/>
      <c r="F46" s="43"/>
    </row>
    <row r="47" spans="1:6" x14ac:dyDescent="0.25">
      <c r="A47" s="43" t="s">
        <v>165</v>
      </c>
      <c r="B47" s="43"/>
      <c r="C47" s="43"/>
      <c r="D47" s="43"/>
      <c r="E47" s="43"/>
      <c r="F47" s="43"/>
    </row>
    <row r="48" spans="1:6" x14ac:dyDescent="0.25">
      <c r="A48" s="43" t="s">
        <v>165</v>
      </c>
      <c r="B48" s="43"/>
      <c r="C48" s="43"/>
      <c r="D48" s="43"/>
      <c r="E48" s="43"/>
      <c r="F48" s="43"/>
    </row>
    <row r="49" spans="1:6" x14ac:dyDescent="0.25">
      <c r="A49" s="43" t="s">
        <v>165</v>
      </c>
      <c r="B49" s="43"/>
      <c r="C49" s="43"/>
      <c r="D49" s="43"/>
      <c r="E49" s="43"/>
      <c r="F49" s="43"/>
    </row>
    <row r="50" spans="1:6" x14ac:dyDescent="0.25">
      <c r="A50" s="43" t="s">
        <v>165</v>
      </c>
      <c r="B50" s="43"/>
      <c r="C50" s="43"/>
      <c r="D50" s="43"/>
      <c r="E50" s="43"/>
      <c r="F50" s="43"/>
    </row>
    <row r="51" spans="1:6" x14ac:dyDescent="0.25">
      <c r="A51" s="43" t="s">
        <v>165</v>
      </c>
      <c r="B51" s="43"/>
      <c r="C51" s="43"/>
      <c r="D51" s="43"/>
      <c r="E51" s="43"/>
      <c r="F51" s="43"/>
    </row>
    <row r="52" spans="1:6" x14ac:dyDescent="0.25">
      <c r="A52" s="43" t="s">
        <v>165</v>
      </c>
      <c r="B52" s="43"/>
      <c r="C52" s="43"/>
      <c r="D52" s="43"/>
      <c r="E52" s="43"/>
      <c r="F52" s="43"/>
    </row>
    <row r="53" spans="1:6" x14ac:dyDescent="0.25">
      <c r="A53" s="43" t="s">
        <v>165</v>
      </c>
      <c r="B53" s="43"/>
      <c r="C53" s="43"/>
      <c r="D53" s="43"/>
      <c r="E53" s="43"/>
      <c r="F53" s="43"/>
    </row>
    <row r="54" spans="1:6" x14ac:dyDescent="0.25">
      <c r="A54" s="29" t="s">
        <v>165</v>
      </c>
    </row>
    <row r="55" spans="1:6" x14ac:dyDescent="0.25">
      <c r="A55" s="29" t="s">
        <v>165</v>
      </c>
    </row>
    <row r="56" spans="1:6" x14ac:dyDescent="0.25">
      <c r="A56" s="29" t="s">
        <v>165</v>
      </c>
    </row>
    <row r="57" spans="1:6" x14ac:dyDescent="0.25">
      <c r="A57" s="29" t="s">
        <v>165</v>
      </c>
    </row>
    <row r="58" spans="1:6" x14ac:dyDescent="0.25">
      <c r="A58" s="29" t="s">
        <v>165</v>
      </c>
    </row>
    <row r="59" spans="1:6" x14ac:dyDescent="0.25">
      <c r="A59" s="29" t="s">
        <v>165</v>
      </c>
    </row>
    <row r="60" spans="1:6" x14ac:dyDescent="0.25">
      <c r="A60" s="29" t="s">
        <v>165</v>
      </c>
    </row>
    <row r="61" spans="1:6" x14ac:dyDescent="0.25">
      <c r="A61" s="29" t="s">
        <v>165</v>
      </c>
    </row>
  </sheetData>
  <hyperlinks>
    <hyperlink ref="A1" location="TOC!A1" display="Back to ToC" xr:uid="{00000000-0004-0000-0900-000000000000}"/>
  </hyperlinks>
  <pageMargins left="0.7" right="0.7" top="0.75" bottom="0.75" header="0.3" footer="0.3"/>
  <pageSetup paperSize="0" orientation="portrait" horizontalDpi="0" verticalDpi="0" copie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06B62-92C6-446F-B5DE-E32D6157867E}">
  <sheetPr codeName="Sheet10">
    <tabColor rgb="FF00B4E9"/>
  </sheetPr>
  <dimension ref="A1:Y232"/>
  <sheetViews>
    <sheetView zoomScaleNormal="100" workbookViewId="0">
      <selection activeCell="A29" sqref="A29"/>
    </sheetView>
  </sheetViews>
  <sheetFormatPr defaultColWidth="8.85546875" defaultRowHeight="15" x14ac:dyDescent="0.25"/>
  <cols>
    <col min="1" max="16384" width="8.85546875" style="29"/>
  </cols>
  <sheetData>
    <row r="1" spans="1:21" ht="23.25" x14ac:dyDescent="0.35">
      <c r="A1" s="44" t="s">
        <v>39</v>
      </c>
      <c r="U1" s="129" t="s">
        <v>125</v>
      </c>
    </row>
    <row r="2" spans="1:21" ht="23.25" x14ac:dyDescent="0.35">
      <c r="A2" s="78" t="s">
        <v>40</v>
      </c>
      <c r="U2" s="78" t="s">
        <v>40</v>
      </c>
    </row>
    <row r="28" spans="1:25" ht="18.75" x14ac:dyDescent="0.3">
      <c r="A28" s="77" t="str">
        <f>_xlfn.CONCAT("Figure W3.1: Regional and country water ladders (%) in ",year_est, ", including countries with 100% insufficient data")</f>
        <v>Figure W3.1: Regional and country water ladders (%) in 2023, including countries with 100% insufficient data</v>
      </c>
      <c r="U28" s="77" t="str">
        <f>_xlfn.CONCAT("Figure W3.2: Regional and country water ladders (%) in ",year_est)</f>
        <v>Figure W3.2: Regional and country water ladders (%) in 2023</v>
      </c>
    </row>
    <row r="29" spans="1:25" x14ac:dyDescent="0.25">
      <c r="A29" s="41" t="str">
        <f>source_ref</f>
        <v>Source: WHO/UNICEF JMP (2024)</v>
      </c>
      <c r="U29" s="41" t="str">
        <f>source_ref</f>
        <v>Source: WHO/UNICEF JMP (2024)</v>
      </c>
    </row>
    <row r="30" spans="1:25" x14ac:dyDescent="0.25">
      <c r="A30" s="29" t="str">
        <f>_xlfn.CONCAT(COUNT(B:B)," countries with data")</f>
        <v>18 countries with data</v>
      </c>
      <c r="U30" s="29" t="str">
        <f>_xlfn.CONCAT(COUNT(V:V)," countries with data")</f>
        <v>18 countries with data</v>
      </c>
    </row>
    <row r="31" spans="1:25" x14ac:dyDescent="0.25">
      <c r="A31" s="42" t="s">
        <v>33</v>
      </c>
      <c r="B31" s="42" t="s">
        <v>263</v>
      </c>
      <c r="C31" s="42" t="s">
        <v>264</v>
      </c>
      <c r="D31" s="42" t="s">
        <v>265</v>
      </c>
      <c r="E31" s="42" t="s">
        <v>34</v>
      </c>
      <c r="U31" s="42" t="s">
        <v>33</v>
      </c>
      <c r="V31" s="42" t="s">
        <v>263</v>
      </c>
      <c r="W31" s="42" t="s">
        <v>264</v>
      </c>
      <c r="X31" s="42" t="s">
        <v>265</v>
      </c>
      <c r="Y31" s="42" t="s">
        <v>34</v>
      </c>
    </row>
    <row r="32" spans="1:25" x14ac:dyDescent="0.25">
      <c r="A32" s="42" t="s">
        <v>457</v>
      </c>
      <c r="B32" s="47">
        <v>73.7213134765625</v>
      </c>
      <c r="C32" s="47">
        <v>16.761856079101563</v>
      </c>
      <c r="D32" s="47">
        <v>9.5168323516845703</v>
      </c>
      <c r="E32" s="47">
        <v>0</v>
      </c>
      <c r="U32" s="42" t="s">
        <v>457</v>
      </c>
      <c r="V32" s="47">
        <v>73.7213134765625</v>
      </c>
      <c r="W32" s="47">
        <v>16.761856079101563</v>
      </c>
      <c r="X32" s="47">
        <v>9.5168323516845703</v>
      </c>
      <c r="Y32" s="47">
        <v>0</v>
      </c>
    </row>
    <row r="33" spans="1:25" x14ac:dyDescent="0.25">
      <c r="A33" s="43" t="s">
        <v>165</v>
      </c>
      <c r="B33" s="47"/>
      <c r="C33" s="47"/>
      <c r="D33" s="47"/>
      <c r="E33" s="47"/>
      <c r="U33" s="43" t="s">
        <v>165</v>
      </c>
      <c r="V33" s="47"/>
      <c r="W33" s="47"/>
      <c r="X33" s="47"/>
      <c r="Y33" s="47"/>
    </row>
    <row r="34" spans="1:25" x14ac:dyDescent="0.25">
      <c r="A34" s="43" t="s">
        <v>468</v>
      </c>
      <c r="B34" s="47"/>
      <c r="C34" s="47"/>
      <c r="D34" s="47"/>
      <c r="E34" s="47">
        <v>100</v>
      </c>
      <c r="U34" s="43" t="s">
        <v>472</v>
      </c>
      <c r="V34" s="47">
        <v>26.8657</v>
      </c>
      <c r="W34" s="47">
        <v>54.029700000000005</v>
      </c>
      <c r="X34" s="47">
        <v>19.104599999999991</v>
      </c>
      <c r="Y34" s="47">
        <v>0</v>
      </c>
    </row>
    <row r="35" spans="1:25" x14ac:dyDescent="0.25">
      <c r="A35" s="43" t="s">
        <v>128</v>
      </c>
      <c r="B35" s="47"/>
      <c r="C35" s="47"/>
      <c r="D35" s="47"/>
      <c r="E35" s="47">
        <v>100</v>
      </c>
      <c r="U35" s="43" t="s">
        <v>161</v>
      </c>
      <c r="V35" s="47">
        <v>42.180099999999584</v>
      </c>
      <c r="W35" s="47">
        <v>51.421700000000428</v>
      </c>
      <c r="X35" s="47">
        <v>6.3981999999999886</v>
      </c>
      <c r="Y35" s="47">
        <v>0</v>
      </c>
    </row>
    <row r="36" spans="1:25" x14ac:dyDescent="0.25">
      <c r="A36" s="43" t="s">
        <v>469</v>
      </c>
      <c r="B36" s="47"/>
      <c r="C36" s="47"/>
      <c r="D36" s="47"/>
      <c r="E36" s="47">
        <v>100</v>
      </c>
      <c r="U36" s="43" t="s">
        <v>473</v>
      </c>
      <c r="V36" s="47">
        <v>47</v>
      </c>
      <c r="W36" s="47"/>
      <c r="X36" s="47"/>
      <c r="Y36" s="47">
        <v>53</v>
      </c>
    </row>
    <row r="37" spans="1:25" x14ac:dyDescent="0.25">
      <c r="A37" s="43" t="s">
        <v>470</v>
      </c>
      <c r="B37" s="47"/>
      <c r="C37" s="47"/>
      <c r="D37" s="47"/>
      <c r="E37" s="47">
        <v>100</v>
      </c>
      <c r="U37" s="43" t="s">
        <v>474</v>
      </c>
      <c r="V37" s="47">
        <v>56.434600000000003</v>
      </c>
      <c r="W37" s="47">
        <v>43.51358000000009</v>
      </c>
      <c r="X37" s="47">
        <v>5.1819999999906941E-2</v>
      </c>
      <c r="Y37" s="47">
        <v>0</v>
      </c>
    </row>
    <row r="38" spans="1:25" x14ac:dyDescent="0.25">
      <c r="A38" s="43" t="s">
        <v>471</v>
      </c>
      <c r="B38" s="47"/>
      <c r="C38" s="47"/>
      <c r="D38" s="47"/>
      <c r="E38" s="47">
        <v>100</v>
      </c>
      <c r="U38" s="43" t="s">
        <v>475</v>
      </c>
      <c r="V38" s="47">
        <v>66.202100000000002</v>
      </c>
      <c r="W38" s="47">
        <v>30.136537821458802</v>
      </c>
      <c r="X38" s="47">
        <v>3.6613621785411965</v>
      </c>
      <c r="Y38" s="47">
        <v>0</v>
      </c>
    </row>
    <row r="39" spans="1:25" x14ac:dyDescent="0.25">
      <c r="A39" s="43" t="s">
        <v>472</v>
      </c>
      <c r="B39" s="47">
        <v>26.8657</v>
      </c>
      <c r="C39" s="47">
        <v>54.029700000000005</v>
      </c>
      <c r="D39" s="47">
        <v>19.104599999999991</v>
      </c>
      <c r="E39" s="47">
        <v>0</v>
      </c>
      <c r="U39" s="43" t="s">
        <v>476</v>
      </c>
      <c r="V39" s="47">
        <v>67.656900411479214</v>
      </c>
      <c r="W39" s="47">
        <v>32.343099588520786</v>
      </c>
      <c r="X39" s="47">
        <v>0</v>
      </c>
      <c r="Y39" s="47">
        <v>0</v>
      </c>
    </row>
    <row r="40" spans="1:25" x14ac:dyDescent="0.25">
      <c r="A40" s="43" t="s">
        <v>161</v>
      </c>
      <c r="B40" s="47">
        <v>42.180099999999584</v>
      </c>
      <c r="C40" s="47">
        <v>51.421700000000428</v>
      </c>
      <c r="D40" s="47">
        <v>6.3981999999999886</v>
      </c>
      <c r="E40" s="47">
        <v>0</v>
      </c>
      <c r="U40" s="43" t="s">
        <v>477</v>
      </c>
      <c r="V40" s="47">
        <v>69.351699999999994</v>
      </c>
      <c r="W40" s="47">
        <v>7.4656000000000091</v>
      </c>
      <c r="X40" s="47">
        <v>23.182699999999997</v>
      </c>
      <c r="Y40" s="47">
        <v>0</v>
      </c>
    </row>
    <row r="41" spans="1:25" x14ac:dyDescent="0.25">
      <c r="A41" s="43" t="s">
        <v>473</v>
      </c>
      <c r="B41" s="47">
        <v>47</v>
      </c>
      <c r="C41" s="47"/>
      <c r="D41" s="47"/>
      <c r="E41" s="47">
        <v>53</v>
      </c>
      <c r="U41" s="43" t="s">
        <v>478</v>
      </c>
      <c r="V41" s="47">
        <v>74.5274</v>
      </c>
      <c r="W41" s="47">
        <v>7.0645999999999987</v>
      </c>
      <c r="X41" s="47">
        <v>18.408000000000001</v>
      </c>
      <c r="Y41" s="47">
        <v>0</v>
      </c>
    </row>
    <row r="42" spans="1:25" x14ac:dyDescent="0.25">
      <c r="A42" s="43" t="s">
        <v>474</v>
      </c>
      <c r="B42" s="47">
        <v>56.434600000000003</v>
      </c>
      <c r="C42" s="47">
        <v>43.51358000000009</v>
      </c>
      <c r="D42" s="47">
        <v>5.1819999999906941E-2</v>
      </c>
      <c r="E42" s="47">
        <v>0</v>
      </c>
      <c r="U42" s="43" t="s">
        <v>479</v>
      </c>
      <c r="V42" s="47">
        <v>79</v>
      </c>
      <c r="W42" s="47">
        <v>16.5</v>
      </c>
      <c r="X42" s="47">
        <v>4.5</v>
      </c>
      <c r="Y42" s="47">
        <v>0</v>
      </c>
    </row>
    <row r="43" spans="1:25" x14ac:dyDescent="0.25">
      <c r="A43" s="43" t="s">
        <v>475</v>
      </c>
      <c r="B43" s="47">
        <v>66.202100000000002</v>
      </c>
      <c r="C43" s="47">
        <v>30.136537821458802</v>
      </c>
      <c r="D43" s="47">
        <v>3.6613621785411965</v>
      </c>
      <c r="E43" s="47">
        <v>0</v>
      </c>
      <c r="U43" s="43" t="s">
        <v>480</v>
      </c>
      <c r="V43" s="47">
        <v>81.043499999999995</v>
      </c>
      <c r="W43" s="47">
        <v>12.956600000000009</v>
      </c>
      <c r="X43" s="47">
        <v>5.9998999999999967</v>
      </c>
      <c r="Y43" s="47">
        <v>0</v>
      </c>
    </row>
    <row r="44" spans="1:25" x14ac:dyDescent="0.25">
      <c r="A44" s="43" t="s">
        <v>476</v>
      </c>
      <c r="B44" s="47">
        <v>67.656900411479214</v>
      </c>
      <c r="C44" s="47">
        <v>32.343099588520786</v>
      </c>
      <c r="D44" s="47">
        <v>0</v>
      </c>
      <c r="E44" s="47">
        <v>0</v>
      </c>
      <c r="U44" s="43" t="s">
        <v>481</v>
      </c>
      <c r="V44" s="47">
        <v>82.569027610008675</v>
      </c>
      <c r="W44" s="47">
        <v>8.8207427739430386</v>
      </c>
      <c r="X44" s="47">
        <v>8.6102296160482865</v>
      </c>
      <c r="Y44" s="47">
        <v>0</v>
      </c>
    </row>
    <row r="45" spans="1:25" x14ac:dyDescent="0.25">
      <c r="A45" s="43" t="s">
        <v>477</v>
      </c>
      <c r="B45" s="47">
        <v>69.351699999999994</v>
      </c>
      <c r="C45" s="47">
        <v>7.4656000000000091</v>
      </c>
      <c r="D45" s="47">
        <v>23.182699999999997</v>
      </c>
      <c r="E45" s="47">
        <v>0</v>
      </c>
      <c r="U45" s="43" t="s">
        <v>482</v>
      </c>
      <c r="V45" s="47">
        <v>88.140199999999993</v>
      </c>
      <c r="W45" s="47">
        <v>9.9730000000000274</v>
      </c>
      <c r="X45" s="47">
        <v>1.8867999999999796</v>
      </c>
      <c r="Y45" s="47">
        <v>0</v>
      </c>
    </row>
    <row r="46" spans="1:25" x14ac:dyDescent="0.25">
      <c r="A46" s="43" t="s">
        <v>478</v>
      </c>
      <c r="B46" s="47">
        <v>74.5274</v>
      </c>
      <c r="C46" s="47">
        <v>7.0645999999999987</v>
      </c>
      <c r="D46" s="47">
        <v>18.408000000000001</v>
      </c>
      <c r="E46" s="47">
        <v>0</v>
      </c>
      <c r="U46" s="43" t="s">
        <v>483</v>
      </c>
      <c r="V46" s="47">
        <v>93.328100000000006</v>
      </c>
      <c r="W46" s="47">
        <v>4.0795442307692298</v>
      </c>
      <c r="X46" s="47">
        <v>2.5923557692307639</v>
      </c>
      <c r="Y46" s="47">
        <v>0</v>
      </c>
    </row>
    <row r="47" spans="1:25" x14ac:dyDescent="0.25">
      <c r="A47" s="43" t="s">
        <v>479</v>
      </c>
      <c r="B47" s="47">
        <v>79</v>
      </c>
      <c r="C47" s="47">
        <v>16.5</v>
      </c>
      <c r="D47" s="47">
        <v>4.5</v>
      </c>
      <c r="E47" s="47">
        <v>0</v>
      </c>
      <c r="U47" s="43" t="s">
        <v>484</v>
      </c>
      <c r="V47" s="47">
        <v>100</v>
      </c>
      <c r="W47" s="47">
        <v>0</v>
      </c>
      <c r="X47" s="47">
        <v>0</v>
      </c>
      <c r="Y47" s="47">
        <v>0</v>
      </c>
    </row>
    <row r="48" spans="1:25" x14ac:dyDescent="0.25">
      <c r="A48" s="43" t="s">
        <v>480</v>
      </c>
      <c r="B48" s="47">
        <v>81.043499999999995</v>
      </c>
      <c r="C48" s="47">
        <v>12.956600000000009</v>
      </c>
      <c r="D48" s="47">
        <v>5.9998999999999967</v>
      </c>
      <c r="E48" s="47">
        <v>0</v>
      </c>
      <c r="U48" s="43" t="s">
        <v>485</v>
      </c>
      <c r="V48" s="47">
        <v>100</v>
      </c>
      <c r="W48" s="47">
        <v>0</v>
      </c>
      <c r="X48" s="47">
        <v>0</v>
      </c>
      <c r="Y48" s="47">
        <v>0</v>
      </c>
    </row>
    <row r="49" spans="1:25" x14ac:dyDescent="0.25">
      <c r="A49" s="43" t="s">
        <v>481</v>
      </c>
      <c r="B49" s="47">
        <v>82.569027610008675</v>
      </c>
      <c r="C49" s="47">
        <v>8.8207427739430386</v>
      </c>
      <c r="D49" s="47">
        <v>8.6102296160482865</v>
      </c>
      <c r="E49" s="47">
        <v>0</v>
      </c>
      <c r="U49" s="43" t="s">
        <v>486</v>
      </c>
      <c r="V49" s="47">
        <v>100</v>
      </c>
      <c r="W49" s="47">
        <v>0</v>
      </c>
      <c r="X49" s="47">
        <v>0</v>
      </c>
      <c r="Y49" s="47">
        <v>0</v>
      </c>
    </row>
    <row r="50" spans="1:25" x14ac:dyDescent="0.25">
      <c r="A50" s="43" t="s">
        <v>482</v>
      </c>
      <c r="B50" s="47">
        <v>88.140199999999993</v>
      </c>
      <c r="C50" s="47">
        <v>9.9730000000000274</v>
      </c>
      <c r="D50" s="47">
        <v>1.8867999999999796</v>
      </c>
      <c r="E50" s="47">
        <v>0</v>
      </c>
      <c r="U50" s="43" t="s">
        <v>487</v>
      </c>
      <c r="V50" s="47">
        <v>100</v>
      </c>
      <c r="W50" s="47">
        <v>0</v>
      </c>
      <c r="X50" s="47">
        <v>0</v>
      </c>
      <c r="Y50" s="47">
        <v>0</v>
      </c>
    </row>
    <row r="51" spans="1:25" x14ac:dyDescent="0.25">
      <c r="A51" s="43" t="s">
        <v>483</v>
      </c>
      <c r="B51" s="47">
        <v>93.328100000000006</v>
      </c>
      <c r="C51" s="47">
        <v>4.0795442307692298</v>
      </c>
      <c r="D51" s="47">
        <v>2.5923557692307639</v>
      </c>
      <c r="E51" s="47">
        <v>0</v>
      </c>
      <c r="U51" s="43" t="s">
        <v>165</v>
      </c>
      <c r="V51" s="47"/>
      <c r="W51" s="47"/>
      <c r="X51" s="47"/>
      <c r="Y51" s="47"/>
    </row>
    <row r="52" spans="1:25" x14ac:dyDescent="0.25">
      <c r="A52" s="43" t="s">
        <v>484</v>
      </c>
      <c r="B52" s="47">
        <v>100</v>
      </c>
      <c r="C52" s="47">
        <v>0</v>
      </c>
      <c r="D52" s="47">
        <v>0</v>
      </c>
      <c r="E52" s="47">
        <v>0</v>
      </c>
      <c r="U52" s="43" t="s">
        <v>165</v>
      </c>
      <c r="V52" s="47"/>
      <c r="W52" s="47"/>
      <c r="X52" s="47"/>
      <c r="Y52" s="47"/>
    </row>
    <row r="53" spans="1:25" x14ac:dyDescent="0.25">
      <c r="A53" s="43" t="s">
        <v>485</v>
      </c>
      <c r="B53" s="47">
        <v>100</v>
      </c>
      <c r="C53" s="47">
        <v>0</v>
      </c>
      <c r="D53" s="47">
        <v>0</v>
      </c>
      <c r="E53" s="47">
        <v>0</v>
      </c>
      <c r="U53" s="43" t="s">
        <v>165</v>
      </c>
      <c r="V53" s="47"/>
      <c r="W53" s="47"/>
      <c r="X53" s="47"/>
      <c r="Y53" s="47"/>
    </row>
    <row r="54" spans="1:25" x14ac:dyDescent="0.25">
      <c r="A54" s="43" t="s">
        <v>486</v>
      </c>
      <c r="B54" s="47">
        <v>100</v>
      </c>
      <c r="C54" s="47">
        <v>0</v>
      </c>
      <c r="D54" s="47">
        <v>0</v>
      </c>
      <c r="E54" s="47">
        <v>0</v>
      </c>
      <c r="U54" s="43" t="s">
        <v>165</v>
      </c>
      <c r="V54" s="47"/>
      <c r="W54" s="47"/>
      <c r="X54" s="47"/>
      <c r="Y54" s="47"/>
    </row>
    <row r="55" spans="1:25" x14ac:dyDescent="0.25">
      <c r="A55" s="43" t="s">
        <v>487</v>
      </c>
      <c r="B55" s="47">
        <v>100</v>
      </c>
      <c r="C55" s="47">
        <v>0</v>
      </c>
      <c r="D55" s="47">
        <v>0</v>
      </c>
      <c r="E55" s="47">
        <v>0</v>
      </c>
      <c r="U55" s="43" t="s">
        <v>165</v>
      </c>
      <c r="V55" s="47"/>
      <c r="W55" s="47"/>
      <c r="X55" s="47"/>
      <c r="Y55" s="47"/>
    </row>
    <row r="56" spans="1:25" x14ac:dyDescent="0.25">
      <c r="A56" s="43" t="s">
        <v>165</v>
      </c>
      <c r="B56" s="47"/>
      <c r="C56" s="47"/>
      <c r="D56" s="47"/>
      <c r="E56" s="47"/>
      <c r="U56" s="43" t="s">
        <v>165</v>
      </c>
      <c r="V56" s="47"/>
      <c r="W56" s="47"/>
      <c r="X56" s="47"/>
      <c r="Y56" s="47"/>
    </row>
    <row r="57" spans="1:25" x14ac:dyDescent="0.25">
      <c r="A57" s="43" t="s">
        <v>165</v>
      </c>
      <c r="B57" s="47"/>
      <c r="C57" s="47"/>
      <c r="D57" s="47"/>
      <c r="E57" s="47"/>
      <c r="U57" s="43" t="s">
        <v>165</v>
      </c>
      <c r="V57" s="47"/>
      <c r="W57" s="47"/>
      <c r="X57" s="47"/>
      <c r="Y57" s="47"/>
    </row>
    <row r="58" spans="1:25" x14ac:dyDescent="0.25">
      <c r="A58" s="43" t="s">
        <v>165</v>
      </c>
      <c r="B58" s="47"/>
      <c r="C58" s="47"/>
      <c r="D58" s="47"/>
      <c r="E58" s="47"/>
      <c r="U58" s="43" t="s">
        <v>165</v>
      </c>
      <c r="V58" s="47"/>
      <c r="W58" s="47"/>
      <c r="X58" s="47"/>
      <c r="Y58" s="47"/>
    </row>
    <row r="59" spans="1:25" x14ac:dyDescent="0.25">
      <c r="A59" s="43" t="s">
        <v>165</v>
      </c>
      <c r="B59" s="47"/>
      <c r="C59" s="47"/>
      <c r="D59" s="47"/>
      <c r="E59" s="47"/>
      <c r="U59" s="43" t="s">
        <v>165</v>
      </c>
      <c r="V59" s="47"/>
      <c r="W59" s="47"/>
      <c r="X59" s="47"/>
      <c r="Y59" s="47"/>
    </row>
    <row r="60" spans="1:25" x14ac:dyDescent="0.25">
      <c r="A60" s="43" t="s">
        <v>165</v>
      </c>
      <c r="B60" s="47"/>
      <c r="C60" s="47"/>
      <c r="D60" s="47"/>
      <c r="E60" s="47"/>
      <c r="U60" s="43" t="s">
        <v>165</v>
      </c>
      <c r="V60" s="47"/>
      <c r="W60" s="47"/>
      <c r="X60" s="47"/>
      <c r="Y60" s="47"/>
    </row>
    <row r="61" spans="1:25" x14ac:dyDescent="0.25">
      <c r="A61" s="43" t="s">
        <v>165</v>
      </c>
      <c r="B61" s="47"/>
      <c r="C61" s="47"/>
      <c r="D61" s="47"/>
      <c r="E61" s="47"/>
      <c r="U61" s="43" t="s">
        <v>165</v>
      </c>
      <c r="V61" s="47"/>
      <c r="W61" s="47"/>
      <c r="X61" s="47"/>
      <c r="Y61" s="47"/>
    </row>
    <row r="62" spans="1:25" x14ac:dyDescent="0.25">
      <c r="A62" s="43" t="s">
        <v>165</v>
      </c>
      <c r="B62" s="47"/>
      <c r="C62" s="47"/>
      <c r="D62" s="47"/>
      <c r="E62" s="47"/>
      <c r="U62" s="43" t="s">
        <v>165</v>
      </c>
      <c r="V62" s="47"/>
      <c r="W62" s="47"/>
      <c r="X62" s="47"/>
      <c r="Y62" s="47"/>
    </row>
    <row r="63" spans="1:25" x14ac:dyDescent="0.25">
      <c r="A63" s="43" t="s">
        <v>165</v>
      </c>
      <c r="B63" s="47"/>
      <c r="C63" s="47"/>
      <c r="D63" s="47"/>
      <c r="E63" s="47"/>
      <c r="U63" s="43" t="s">
        <v>165</v>
      </c>
      <c r="V63" s="47"/>
      <c r="W63" s="47"/>
      <c r="X63" s="47"/>
      <c r="Y63" s="47"/>
    </row>
    <row r="64" spans="1:25" x14ac:dyDescent="0.25">
      <c r="A64" s="43" t="s">
        <v>165</v>
      </c>
      <c r="B64" s="47"/>
      <c r="C64" s="47"/>
      <c r="D64" s="47"/>
      <c r="E64" s="47"/>
      <c r="U64" s="43" t="s">
        <v>165</v>
      </c>
      <c r="V64" s="47"/>
      <c r="W64" s="47"/>
      <c r="X64" s="47"/>
      <c r="Y64" s="47"/>
    </row>
    <row r="65" spans="1:25" x14ac:dyDescent="0.25">
      <c r="A65" s="43" t="s">
        <v>165</v>
      </c>
      <c r="B65" s="47"/>
      <c r="C65" s="47"/>
      <c r="D65" s="47"/>
      <c r="E65" s="47"/>
      <c r="U65" s="43" t="s">
        <v>165</v>
      </c>
      <c r="V65" s="47"/>
      <c r="W65" s="47"/>
      <c r="X65" s="47"/>
      <c r="Y65" s="47"/>
    </row>
    <row r="66" spans="1:25" x14ac:dyDescent="0.25">
      <c r="A66" s="43" t="s">
        <v>165</v>
      </c>
      <c r="B66" s="47"/>
      <c r="C66" s="47"/>
      <c r="D66" s="47"/>
      <c r="E66" s="47"/>
      <c r="U66" s="43" t="s">
        <v>165</v>
      </c>
      <c r="V66" s="47"/>
      <c r="W66" s="47"/>
      <c r="X66" s="47"/>
      <c r="Y66" s="47"/>
    </row>
    <row r="67" spans="1:25" x14ac:dyDescent="0.25">
      <c r="A67" s="43" t="s">
        <v>165</v>
      </c>
      <c r="B67" s="47"/>
      <c r="C67" s="47"/>
      <c r="D67" s="47"/>
      <c r="E67" s="47"/>
      <c r="U67" s="43" t="s">
        <v>165</v>
      </c>
      <c r="V67" s="47"/>
      <c r="W67" s="47"/>
      <c r="X67" s="47"/>
      <c r="Y67" s="47"/>
    </row>
    <row r="68" spans="1:25" x14ac:dyDescent="0.25">
      <c r="A68" s="43" t="s">
        <v>165</v>
      </c>
      <c r="B68" s="47"/>
      <c r="C68" s="47"/>
      <c r="D68" s="47"/>
      <c r="E68" s="47"/>
      <c r="U68" s="43" t="s">
        <v>165</v>
      </c>
      <c r="V68" s="47"/>
      <c r="W68" s="47"/>
      <c r="X68" s="47"/>
      <c r="Y68" s="47"/>
    </row>
    <row r="69" spans="1:25" x14ac:dyDescent="0.25">
      <c r="A69" s="43" t="s">
        <v>165</v>
      </c>
      <c r="B69" s="47"/>
      <c r="C69" s="47"/>
      <c r="D69" s="47"/>
      <c r="E69" s="47"/>
      <c r="U69" s="43" t="s">
        <v>165</v>
      </c>
      <c r="V69" s="47"/>
      <c r="W69" s="47"/>
      <c r="X69" s="47"/>
      <c r="Y69" s="47"/>
    </row>
    <row r="70" spans="1:25" x14ac:dyDescent="0.25">
      <c r="A70" s="43" t="s">
        <v>165</v>
      </c>
      <c r="B70" s="47"/>
      <c r="C70" s="47"/>
      <c r="D70" s="47"/>
      <c r="E70" s="47"/>
      <c r="U70" s="43" t="s">
        <v>165</v>
      </c>
      <c r="V70" s="47"/>
      <c r="W70" s="47"/>
      <c r="X70" s="47"/>
      <c r="Y70" s="47"/>
    </row>
    <row r="71" spans="1:25" x14ac:dyDescent="0.25">
      <c r="A71" s="43" t="s">
        <v>165</v>
      </c>
      <c r="B71" s="47"/>
      <c r="C71" s="47"/>
      <c r="D71" s="47"/>
      <c r="E71" s="47"/>
      <c r="U71" s="43" t="s">
        <v>165</v>
      </c>
      <c r="V71" s="47"/>
      <c r="W71" s="47"/>
      <c r="X71" s="47"/>
      <c r="Y71" s="47"/>
    </row>
    <row r="72" spans="1:25" x14ac:dyDescent="0.25">
      <c r="A72" s="43" t="s">
        <v>165</v>
      </c>
      <c r="B72" s="47"/>
      <c r="C72" s="47"/>
      <c r="D72" s="47"/>
      <c r="E72" s="47"/>
      <c r="U72" s="43" t="s">
        <v>165</v>
      </c>
      <c r="V72" s="47"/>
      <c r="W72" s="47"/>
      <c r="X72" s="47"/>
      <c r="Y72" s="47"/>
    </row>
    <row r="73" spans="1:25" x14ac:dyDescent="0.25">
      <c r="A73" s="43" t="s">
        <v>165</v>
      </c>
      <c r="B73" s="47"/>
      <c r="C73" s="47"/>
      <c r="D73" s="47"/>
      <c r="E73" s="47"/>
      <c r="U73" s="43" t="s">
        <v>165</v>
      </c>
      <c r="V73" s="47"/>
      <c r="W73" s="47"/>
      <c r="X73" s="47"/>
      <c r="Y73" s="47"/>
    </row>
    <row r="74" spans="1:25" x14ac:dyDescent="0.25">
      <c r="A74" s="43" t="s">
        <v>165</v>
      </c>
      <c r="B74" s="47"/>
      <c r="C74" s="47"/>
      <c r="D74" s="47"/>
      <c r="E74" s="47"/>
      <c r="U74" s="43" t="s">
        <v>165</v>
      </c>
      <c r="V74" s="47"/>
      <c r="W74" s="47"/>
      <c r="X74" s="47"/>
      <c r="Y74" s="47"/>
    </row>
    <row r="75" spans="1:25" x14ac:dyDescent="0.25">
      <c r="A75" s="43" t="s">
        <v>165</v>
      </c>
      <c r="B75" s="47"/>
      <c r="C75" s="47"/>
      <c r="D75" s="47"/>
      <c r="E75" s="47"/>
      <c r="U75" s="43" t="s">
        <v>165</v>
      </c>
      <c r="V75" s="47"/>
      <c r="W75" s="47"/>
      <c r="X75" s="47"/>
      <c r="Y75" s="47"/>
    </row>
    <row r="76" spans="1:25" x14ac:dyDescent="0.25">
      <c r="A76" s="43" t="s">
        <v>165</v>
      </c>
      <c r="B76" s="47"/>
      <c r="C76" s="47"/>
      <c r="D76" s="47"/>
      <c r="E76" s="47"/>
      <c r="U76" s="43" t="s">
        <v>165</v>
      </c>
      <c r="V76" s="47"/>
      <c r="W76" s="47"/>
      <c r="X76" s="47"/>
      <c r="Y76" s="47"/>
    </row>
    <row r="77" spans="1:25" x14ac:dyDescent="0.25">
      <c r="A77" s="43" t="s">
        <v>165</v>
      </c>
      <c r="B77" s="47"/>
      <c r="C77" s="47"/>
      <c r="D77" s="47"/>
      <c r="E77" s="47"/>
      <c r="U77" s="43" t="s">
        <v>165</v>
      </c>
      <c r="V77" s="47"/>
      <c r="W77" s="47"/>
      <c r="X77" s="47"/>
      <c r="Y77" s="47"/>
    </row>
    <row r="78" spans="1:25" x14ac:dyDescent="0.25">
      <c r="A78" s="43" t="s">
        <v>165</v>
      </c>
      <c r="B78" s="47"/>
      <c r="C78" s="47"/>
      <c r="D78" s="47"/>
      <c r="E78" s="47"/>
      <c r="U78" s="43" t="s">
        <v>165</v>
      </c>
      <c r="V78" s="47"/>
      <c r="W78" s="47"/>
      <c r="X78" s="47"/>
      <c r="Y78" s="47"/>
    </row>
    <row r="79" spans="1:25" x14ac:dyDescent="0.25">
      <c r="A79" s="43" t="s">
        <v>165</v>
      </c>
      <c r="B79" s="47"/>
      <c r="C79" s="47"/>
      <c r="D79" s="47"/>
      <c r="E79" s="47"/>
      <c r="U79" s="43" t="s">
        <v>165</v>
      </c>
      <c r="V79" s="47"/>
      <c r="W79" s="47"/>
      <c r="X79" s="47"/>
      <c r="Y79" s="47"/>
    </row>
    <row r="80" spans="1:25" x14ac:dyDescent="0.25">
      <c r="A80" s="43" t="s">
        <v>165</v>
      </c>
      <c r="B80" s="47"/>
      <c r="C80" s="47"/>
      <c r="D80" s="47"/>
      <c r="E80" s="47"/>
      <c r="U80" s="43" t="s">
        <v>165</v>
      </c>
      <c r="V80" s="47"/>
      <c r="W80" s="47"/>
      <c r="X80" s="47"/>
      <c r="Y80" s="47"/>
    </row>
    <row r="81" spans="1:25" x14ac:dyDescent="0.25">
      <c r="A81" s="43" t="s">
        <v>165</v>
      </c>
      <c r="B81" s="47"/>
      <c r="C81" s="47"/>
      <c r="D81" s="47"/>
      <c r="E81" s="47"/>
      <c r="U81" s="43" t="s">
        <v>165</v>
      </c>
      <c r="V81" s="47"/>
      <c r="W81" s="47"/>
      <c r="X81" s="47"/>
      <c r="Y81" s="47"/>
    </row>
    <row r="82" spans="1:25" x14ac:dyDescent="0.25">
      <c r="A82" s="43" t="s">
        <v>165</v>
      </c>
      <c r="B82" s="47"/>
      <c r="C82" s="47"/>
      <c r="D82" s="47"/>
      <c r="E82" s="47"/>
      <c r="U82" s="43" t="s">
        <v>165</v>
      </c>
      <c r="V82" s="47"/>
      <c r="W82" s="47"/>
      <c r="X82" s="47"/>
      <c r="Y82" s="47"/>
    </row>
    <row r="83" spans="1:25" x14ac:dyDescent="0.25">
      <c r="A83" s="43" t="s">
        <v>165</v>
      </c>
      <c r="B83" s="47"/>
      <c r="C83" s="47"/>
      <c r="D83" s="47"/>
      <c r="E83" s="47"/>
      <c r="U83" s="43" t="s">
        <v>165</v>
      </c>
      <c r="V83" s="47"/>
      <c r="W83" s="47"/>
      <c r="X83" s="47"/>
      <c r="Y83" s="47"/>
    </row>
    <row r="84" spans="1:25" x14ac:dyDescent="0.25">
      <c r="A84" s="43" t="s">
        <v>165</v>
      </c>
      <c r="B84" s="47"/>
      <c r="C84" s="47"/>
      <c r="D84" s="47"/>
      <c r="E84" s="47"/>
      <c r="U84" s="43" t="s">
        <v>165</v>
      </c>
      <c r="V84" s="47"/>
      <c r="W84" s="47"/>
      <c r="X84" s="47"/>
      <c r="Y84" s="47"/>
    </row>
    <row r="85" spans="1:25" x14ac:dyDescent="0.25">
      <c r="A85" s="43" t="s">
        <v>165</v>
      </c>
      <c r="B85" s="47"/>
      <c r="C85" s="47"/>
      <c r="D85" s="47"/>
      <c r="E85" s="47"/>
      <c r="U85" s="43" t="s">
        <v>165</v>
      </c>
      <c r="V85" s="47"/>
      <c r="W85" s="47"/>
      <c r="X85" s="47"/>
      <c r="Y85" s="47"/>
    </row>
    <row r="86" spans="1:25" x14ac:dyDescent="0.25">
      <c r="A86" s="43" t="s">
        <v>165</v>
      </c>
      <c r="B86" s="47"/>
      <c r="C86" s="47"/>
      <c r="D86" s="47"/>
      <c r="E86" s="47"/>
      <c r="U86" s="43" t="s">
        <v>165</v>
      </c>
      <c r="V86" s="47"/>
      <c r="W86" s="47"/>
      <c r="X86" s="47"/>
      <c r="Y86" s="47"/>
    </row>
    <row r="87" spans="1:25" x14ac:dyDescent="0.25">
      <c r="A87" s="43" t="s">
        <v>165</v>
      </c>
      <c r="B87" s="47"/>
      <c r="C87" s="47"/>
      <c r="D87" s="47"/>
      <c r="E87" s="47"/>
      <c r="U87" s="43" t="s">
        <v>165</v>
      </c>
      <c r="V87" s="47"/>
      <c r="W87" s="47"/>
      <c r="X87" s="47"/>
      <c r="Y87" s="47"/>
    </row>
    <row r="88" spans="1:25" x14ac:dyDescent="0.25">
      <c r="A88" s="43" t="s">
        <v>165</v>
      </c>
      <c r="B88" s="47"/>
      <c r="C88" s="47"/>
      <c r="D88" s="47"/>
      <c r="E88" s="47"/>
      <c r="U88" s="43" t="s">
        <v>165</v>
      </c>
      <c r="V88" s="47"/>
      <c r="W88" s="47"/>
      <c r="X88" s="47"/>
      <c r="Y88" s="47"/>
    </row>
    <row r="89" spans="1:25" x14ac:dyDescent="0.25">
      <c r="A89" s="43" t="s">
        <v>165</v>
      </c>
      <c r="B89" s="47"/>
      <c r="C89" s="47"/>
      <c r="D89" s="47"/>
      <c r="E89" s="47"/>
      <c r="U89" s="43" t="s">
        <v>165</v>
      </c>
      <c r="V89" s="47"/>
      <c r="W89" s="47"/>
      <c r="X89" s="47"/>
      <c r="Y89" s="47"/>
    </row>
    <row r="90" spans="1:25" x14ac:dyDescent="0.25">
      <c r="A90" s="43" t="s">
        <v>165</v>
      </c>
      <c r="B90" s="47"/>
      <c r="C90" s="47"/>
      <c r="D90" s="47"/>
      <c r="E90" s="47"/>
      <c r="U90" s="43" t="s">
        <v>165</v>
      </c>
      <c r="V90" s="47"/>
      <c r="W90" s="47"/>
      <c r="X90" s="47"/>
      <c r="Y90" s="47"/>
    </row>
    <row r="91" spans="1:25" x14ac:dyDescent="0.25">
      <c r="A91" s="43" t="s">
        <v>165</v>
      </c>
      <c r="B91" s="47"/>
      <c r="C91" s="47"/>
      <c r="D91" s="47"/>
      <c r="E91" s="47"/>
      <c r="U91" s="43" t="s">
        <v>165</v>
      </c>
      <c r="V91" s="47"/>
      <c r="W91" s="47"/>
      <c r="X91" s="47"/>
      <c r="Y91" s="47"/>
    </row>
    <row r="92" spans="1:25" x14ac:dyDescent="0.25">
      <c r="A92" s="43" t="s">
        <v>165</v>
      </c>
      <c r="B92" s="47"/>
      <c r="C92" s="47"/>
      <c r="D92" s="47"/>
      <c r="E92" s="47"/>
      <c r="U92" s="43" t="s">
        <v>165</v>
      </c>
      <c r="V92" s="47"/>
      <c r="W92" s="47"/>
      <c r="X92" s="47"/>
      <c r="Y92" s="47"/>
    </row>
    <row r="93" spans="1:25" x14ac:dyDescent="0.25">
      <c r="A93" s="29" t="s">
        <v>165</v>
      </c>
      <c r="U93" s="29" t="s">
        <v>165</v>
      </c>
    </row>
    <row r="94" spans="1:25" x14ac:dyDescent="0.25">
      <c r="A94" s="29" t="s">
        <v>165</v>
      </c>
      <c r="U94" s="29" t="s">
        <v>165</v>
      </c>
    </row>
    <row r="95" spans="1:25" x14ac:dyDescent="0.25">
      <c r="A95" s="29" t="s">
        <v>165</v>
      </c>
      <c r="U95" s="29" t="s">
        <v>165</v>
      </c>
    </row>
    <row r="96" spans="1:25" x14ac:dyDescent="0.25">
      <c r="A96" s="43" t="s">
        <v>165</v>
      </c>
      <c r="B96" s="47"/>
      <c r="C96" s="47"/>
      <c r="D96" s="47"/>
      <c r="E96" s="47"/>
      <c r="U96" s="29" t="s">
        <v>165</v>
      </c>
    </row>
    <row r="97" spans="1:21" x14ac:dyDescent="0.25">
      <c r="A97" s="43" t="s">
        <v>165</v>
      </c>
      <c r="B97" s="47"/>
      <c r="C97" s="47"/>
      <c r="D97" s="47"/>
      <c r="E97" s="47"/>
      <c r="U97" s="29" t="s">
        <v>165</v>
      </c>
    </row>
    <row r="98" spans="1:21" x14ac:dyDescent="0.25">
      <c r="A98" s="43" t="s">
        <v>165</v>
      </c>
      <c r="B98" s="47"/>
      <c r="C98" s="47"/>
      <c r="D98" s="47"/>
      <c r="E98" s="47"/>
      <c r="U98" s="29" t="s">
        <v>165</v>
      </c>
    </row>
    <row r="99" spans="1:21" x14ac:dyDescent="0.25">
      <c r="A99" s="43" t="s">
        <v>165</v>
      </c>
      <c r="B99" s="47"/>
      <c r="C99" s="47"/>
      <c r="D99" s="47"/>
      <c r="E99" s="47"/>
      <c r="U99" s="29" t="s">
        <v>165</v>
      </c>
    </row>
    <row r="100" spans="1:21" x14ac:dyDescent="0.25">
      <c r="A100" s="43" t="s">
        <v>165</v>
      </c>
      <c r="B100" s="47"/>
      <c r="C100" s="47"/>
      <c r="D100" s="47"/>
      <c r="E100" s="47"/>
      <c r="U100" s="29" t="s">
        <v>165</v>
      </c>
    </row>
    <row r="101" spans="1:21" x14ac:dyDescent="0.25">
      <c r="A101" s="43" t="s">
        <v>165</v>
      </c>
      <c r="B101" s="47"/>
      <c r="C101" s="47"/>
      <c r="D101" s="47"/>
      <c r="E101" s="47"/>
      <c r="U101" s="29" t="s">
        <v>165</v>
      </c>
    </row>
    <row r="102" spans="1:21" x14ac:dyDescent="0.25">
      <c r="A102" s="43" t="s">
        <v>165</v>
      </c>
      <c r="B102" s="47"/>
      <c r="C102" s="47"/>
      <c r="D102" s="47"/>
      <c r="E102" s="47"/>
      <c r="U102" s="29" t="s">
        <v>165</v>
      </c>
    </row>
    <row r="103" spans="1:21" x14ac:dyDescent="0.25">
      <c r="A103" s="43" t="s">
        <v>165</v>
      </c>
      <c r="B103" s="47"/>
      <c r="C103" s="47"/>
      <c r="D103" s="47"/>
      <c r="E103" s="47"/>
      <c r="U103" s="29" t="s">
        <v>165</v>
      </c>
    </row>
    <row r="104" spans="1:21" x14ac:dyDescent="0.25">
      <c r="A104" s="43" t="s">
        <v>165</v>
      </c>
      <c r="B104" s="47"/>
      <c r="C104" s="47"/>
      <c r="D104" s="47"/>
      <c r="E104" s="47"/>
      <c r="U104" s="29" t="s">
        <v>165</v>
      </c>
    </row>
    <row r="105" spans="1:21" x14ac:dyDescent="0.25">
      <c r="A105" s="43" t="s">
        <v>165</v>
      </c>
      <c r="B105" s="47"/>
      <c r="C105" s="47"/>
      <c r="D105" s="47"/>
      <c r="E105" s="47"/>
      <c r="U105" s="29" t="s">
        <v>165</v>
      </c>
    </row>
    <row r="106" spans="1:21" x14ac:dyDescent="0.25">
      <c r="A106" s="29" t="s">
        <v>165</v>
      </c>
      <c r="U106" s="29" t="s">
        <v>165</v>
      </c>
    </row>
    <row r="107" spans="1:21" x14ac:dyDescent="0.25">
      <c r="A107" s="29" t="s">
        <v>165</v>
      </c>
      <c r="U107" s="29" t="s">
        <v>165</v>
      </c>
    </row>
    <row r="108" spans="1:21" x14ac:dyDescent="0.25">
      <c r="A108" s="29" t="s">
        <v>165</v>
      </c>
      <c r="U108" s="29" t="s">
        <v>165</v>
      </c>
    </row>
    <row r="109" spans="1:21" x14ac:dyDescent="0.25">
      <c r="A109" s="29" t="s">
        <v>165</v>
      </c>
      <c r="U109" s="29" t="s">
        <v>165</v>
      </c>
    </row>
    <row r="110" spans="1:21" x14ac:dyDescent="0.25">
      <c r="A110" s="29" t="s">
        <v>165</v>
      </c>
      <c r="U110" s="29" t="s">
        <v>165</v>
      </c>
    </row>
    <row r="111" spans="1:21" x14ac:dyDescent="0.25">
      <c r="A111" s="29" t="s">
        <v>165</v>
      </c>
      <c r="U111" s="29" t="s">
        <v>165</v>
      </c>
    </row>
    <row r="112" spans="1:21" x14ac:dyDescent="0.25">
      <c r="A112" s="29" t="s">
        <v>165</v>
      </c>
      <c r="U112" s="29" t="s">
        <v>165</v>
      </c>
    </row>
    <row r="113" spans="1:21" x14ac:dyDescent="0.25">
      <c r="A113" s="29" t="s">
        <v>165</v>
      </c>
      <c r="U113" s="29" t="s">
        <v>165</v>
      </c>
    </row>
    <row r="114" spans="1:21" x14ac:dyDescent="0.25">
      <c r="A114" s="29" t="s">
        <v>165</v>
      </c>
      <c r="U114" s="29" t="s">
        <v>165</v>
      </c>
    </row>
    <row r="115" spans="1:21" x14ac:dyDescent="0.25">
      <c r="A115" s="29" t="s">
        <v>165</v>
      </c>
      <c r="U115" s="29" t="s">
        <v>165</v>
      </c>
    </row>
    <row r="116" spans="1:21" x14ac:dyDescent="0.25">
      <c r="A116" s="29" t="s">
        <v>165</v>
      </c>
      <c r="U116" s="29" t="s">
        <v>165</v>
      </c>
    </row>
    <row r="117" spans="1:21" x14ac:dyDescent="0.25">
      <c r="A117" s="29" t="s">
        <v>165</v>
      </c>
      <c r="U117" s="29" t="s">
        <v>165</v>
      </c>
    </row>
    <row r="118" spans="1:21" x14ac:dyDescent="0.25">
      <c r="A118" s="29" t="s">
        <v>165</v>
      </c>
      <c r="U118" s="29" t="s">
        <v>165</v>
      </c>
    </row>
    <row r="119" spans="1:21" x14ac:dyDescent="0.25">
      <c r="A119" s="29" t="s">
        <v>165</v>
      </c>
      <c r="U119" s="29" t="s">
        <v>165</v>
      </c>
    </row>
    <row r="120" spans="1:21" x14ac:dyDescent="0.25">
      <c r="A120" s="29" t="s">
        <v>165</v>
      </c>
      <c r="U120" s="29" t="s">
        <v>165</v>
      </c>
    </row>
    <row r="121" spans="1:21" x14ac:dyDescent="0.25">
      <c r="A121" s="29" t="s">
        <v>165</v>
      </c>
      <c r="U121" s="29" t="s">
        <v>165</v>
      </c>
    </row>
    <row r="122" spans="1:21" x14ac:dyDescent="0.25">
      <c r="A122" s="29" t="s">
        <v>165</v>
      </c>
      <c r="U122" s="29" t="s">
        <v>165</v>
      </c>
    </row>
    <row r="123" spans="1:21" x14ac:dyDescent="0.25">
      <c r="A123" s="29" t="s">
        <v>165</v>
      </c>
      <c r="U123" s="29" t="s">
        <v>165</v>
      </c>
    </row>
    <row r="124" spans="1:21" x14ac:dyDescent="0.25">
      <c r="A124" s="29" t="s">
        <v>165</v>
      </c>
      <c r="U124" s="29" t="s">
        <v>165</v>
      </c>
    </row>
    <row r="125" spans="1:21" x14ac:dyDescent="0.25">
      <c r="A125" s="29" t="s">
        <v>165</v>
      </c>
      <c r="U125" s="29" t="s">
        <v>165</v>
      </c>
    </row>
    <row r="126" spans="1:21" x14ac:dyDescent="0.25">
      <c r="A126" s="29" t="s">
        <v>165</v>
      </c>
      <c r="U126" s="29" t="s">
        <v>165</v>
      </c>
    </row>
    <row r="127" spans="1:21" x14ac:dyDescent="0.25">
      <c r="A127" s="29" t="s">
        <v>165</v>
      </c>
      <c r="U127" s="29" t="s">
        <v>165</v>
      </c>
    </row>
    <row r="128" spans="1:21" x14ac:dyDescent="0.25">
      <c r="A128" s="29" t="s">
        <v>165</v>
      </c>
      <c r="U128" s="29" t="s">
        <v>165</v>
      </c>
    </row>
    <row r="129" spans="1:21" x14ac:dyDescent="0.25">
      <c r="A129" s="29" t="s">
        <v>165</v>
      </c>
      <c r="U129" s="29" t="s">
        <v>165</v>
      </c>
    </row>
    <row r="130" spans="1:21" x14ac:dyDescent="0.25">
      <c r="A130" s="29" t="s">
        <v>165</v>
      </c>
      <c r="U130" s="29" t="s">
        <v>165</v>
      </c>
    </row>
    <row r="131" spans="1:21" x14ac:dyDescent="0.25">
      <c r="A131" s="29" t="s">
        <v>165</v>
      </c>
      <c r="U131" s="29" t="s">
        <v>165</v>
      </c>
    </row>
    <row r="132" spans="1:21" x14ac:dyDescent="0.25">
      <c r="A132" s="29" t="s">
        <v>165</v>
      </c>
      <c r="U132" s="29" t="s">
        <v>165</v>
      </c>
    </row>
    <row r="133" spans="1:21" x14ac:dyDescent="0.25">
      <c r="A133" s="29" t="s">
        <v>165</v>
      </c>
      <c r="U133" s="29" t="s">
        <v>165</v>
      </c>
    </row>
    <row r="134" spans="1:21" x14ac:dyDescent="0.25">
      <c r="A134" s="29" t="s">
        <v>165</v>
      </c>
      <c r="U134" s="29" t="s">
        <v>165</v>
      </c>
    </row>
    <row r="135" spans="1:21" x14ac:dyDescent="0.25">
      <c r="A135" s="29" t="s">
        <v>165</v>
      </c>
      <c r="U135" s="29" t="s">
        <v>165</v>
      </c>
    </row>
    <row r="136" spans="1:21" x14ac:dyDescent="0.25">
      <c r="A136" s="29" t="s">
        <v>165</v>
      </c>
      <c r="U136" s="29" t="s">
        <v>165</v>
      </c>
    </row>
    <row r="137" spans="1:21" x14ac:dyDescent="0.25">
      <c r="A137" s="29" t="s">
        <v>165</v>
      </c>
      <c r="U137" s="29" t="s">
        <v>165</v>
      </c>
    </row>
    <row r="138" spans="1:21" x14ac:dyDescent="0.25">
      <c r="A138" s="29" t="s">
        <v>165</v>
      </c>
      <c r="U138" s="29" t="s">
        <v>165</v>
      </c>
    </row>
    <row r="139" spans="1:21" x14ac:dyDescent="0.25">
      <c r="A139" s="29" t="s">
        <v>165</v>
      </c>
      <c r="U139" s="29" t="s">
        <v>165</v>
      </c>
    </row>
    <row r="140" spans="1:21" x14ac:dyDescent="0.25">
      <c r="A140" s="29" t="s">
        <v>165</v>
      </c>
      <c r="U140" s="29" t="s">
        <v>165</v>
      </c>
    </row>
    <row r="141" spans="1:21" x14ac:dyDescent="0.25">
      <c r="A141" s="29" t="s">
        <v>165</v>
      </c>
      <c r="U141" s="29" t="s">
        <v>165</v>
      </c>
    </row>
    <row r="142" spans="1:21" x14ac:dyDescent="0.25">
      <c r="A142" s="29" t="s">
        <v>165</v>
      </c>
      <c r="U142" s="29" t="s">
        <v>165</v>
      </c>
    </row>
    <row r="143" spans="1:21" x14ac:dyDescent="0.25">
      <c r="A143" s="29" t="s">
        <v>165</v>
      </c>
      <c r="U143" s="29" t="s">
        <v>165</v>
      </c>
    </row>
    <row r="144" spans="1:21" x14ac:dyDescent="0.25">
      <c r="A144" s="29" t="s">
        <v>165</v>
      </c>
      <c r="U144" s="29" t="s">
        <v>165</v>
      </c>
    </row>
    <row r="145" spans="1:21" x14ac:dyDescent="0.25">
      <c r="A145" s="29" t="s">
        <v>165</v>
      </c>
      <c r="U145" s="29" t="s">
        <v>165</v>
      </c>
    </row>
    <row r="146" spans="1:21" x14ac:dyDescent="0.25">
      <c r="A146" s="29" t="s">
        <v>165</v>
      </c>
      <c r="U146" s="29" t="s">
        <v>165</v>
      </c>
    </row>
    <row r="147" spans="1:21" x14ac:dyDescent="0.25">
      <c r="A147" s="29" t="s">
        <v>165</v>
      </c>
      <c r="U147" s="29" t="s">
        <v>165</v>
      </c>
    </row>
    <row r="148" spans="1:21" x14ac:dyDescent="0.25">
      <c r="A148" s="29" t="s">
        <v>165</v>
      </c>
      <c r="U148" s="29" t="s">
        <v>165</v>
      </c>
    </row>
    <row r="149" spans="1:21" x14ac:dyDescent="0.25">
      <c r="A149" s="29" t="s">
        <v>165</v>
      </c>
      <c r="U149" s="29" t="s">
        <v>165</v>
      </c>
    </row>
    <row r="150" spans="1:21" x14ac:dyDescent="0.25">
      <c r="A150" s="29" t="s">
        <v>165</v>
      </c>
      <c r="U150" s="29" t="s">
        <v>165</v>
      </c>
    </row>
    <row r="151" spans="1:21" x14ac:dyDescent="0.25">
      <c r="A151" s="29" t="s">
        <v>165</v>
      </c>
      <c r="U151" s="29" t="s">
        <v>165</v>
      </c>
    </row>
    <row r="152" spans="1:21" x14ac:dyDescent="0.25">
      <c r="A152" s="29" t="s">
        <v>165</v>
      </c>
      <c r="U152" s="29" t="s">
        <v>165</v>
      </c>
    </row>
    <row r="153" spans="1:21" x14ac:dyDescent="0.25">
      <c r="A153" s="29" t="s">
        <v>165</v>
      </c>
      <c r="U153" s="29" t="s">
        <v>165</v>
      </c>
    </row>
    <row r="154" spans="1:21" x14ac:dyDescent="0.25">
      <c r="A154" s="29" t="s">
        <v>165</v>
      </c>
      <c r="U154" s="29" t="s">
        <v>165</v>
      </c>
    </row>
    <row r="155" spans="1:21" x14ac:dyDescent="0.25">
      <c r="A155" s="29" t="s">
        <v>165</v>
      </c>
      <c r="U155" s="29" t="s">
        <v>165</v>
      </c>
    </row>
    <row r="156" spans="1:21" x14ac:dyDescent="0.25">
      <c r="A156" s="29" t="s">
        <v>165</v>
      </c>
      <c r="U156" s="29" t="s">
        <v>165</v>
      </c>
    </row>
    <row r="157" spans="1:21" x14ac:dyDescent="0.25">
      <c r="A157" s="29" t="s">
        <v>165</v>
      </c>
      <c r="U157" s="29" t="s">
        <v>165</v>
      </c>
    </row>
    <row r="158" spans="1:21" x14ac:dyDescent="0.25">
      <c r="A158" s="29" t="s">
        <v>165</v>
      </c>
      <c r="U158" s="29" t="s">
        <v>165</v>
      </c>
    </row>
    <row r="159" spans="1:21" x14ac:dyDescent="0.25">
      <c r="A159" s="29" t="s">
        <v>165</v>
      </c>
      <c r="U159" s="29" t="s">
        <v>165</v>
      </c>
    </row>
    <row r="160" spans="1:21" x14ac:dyDescent="0.25">
      <c r="A160" s="29" t="s">
        <v>165</v>
      </c>
      <c r="U160" s="29" t="s">
        <v>165</v>
      </c>
    </row>
    <row r="161" spans="1:21" x14ac:dyDescent="0.25">
      <c r="A161" s="29" t="s">
        <v>165</v>
      </c>
      <c r="U161" s="29" t="s">
        <v>165</v>
      </c>
    </row>
    <row r="162" spans="1:21" x14ac:dyDescent="0.25">
      <c r="A162" s="29" t="s">
        <v>165</v>
      </c>
      <c r="U162" s="29" t="s">
        <v>165</v>
      </c>
    </row>
    <row r="163" spans="1:21" x14ac:dyDescent="0.25">
      <c r="A163" s="29" t="s">
        <v>165</v>
      </c>
      <c r="U163" s="29" t="s">
        <v>165</v>
      </c>
    </row>
    <row r="164" spans="1:21" x14ac:dyDescent="0.25">
      <c r="A164" s="29" t="s">
        <v>165</v>
      </c>
      <c r="U164" s="29" t="s">
        <v>165</v>
      </c>
    </row>
    <row r="165" spans="1:21" x14ac:dyDescent="0.25">
      <c r="A165" s="29" t="s">
        <v>165</v>
      </c>
      <c r="U165" s="29" t="s">
        <v>165</v>
      </c>
    </row>
    <row r="166" spans="1:21" x14ac:dyDescent="0.25">
      <c r="A166" s="29" t="s">
        <v>165</v>
      </c>
      <c r="U166" s="29" t="s">
        <v>165</v>
      </c>
    </row>
    <row r="167" spans="1:21" x14ac:dyDescent="0.25">
      <c r="A167" s="29" t="s">
        <v>165</v>
      </c>
      <c r="U167" s="29" t="s">
        <v>165</v>
      </c>
    </row>
    <row r="168" spans="1:21" x14ac:dyDescent="0.25">
      <c r="A168" s="29" t="s">
        <v>165</v>
      </c>
      <c r="U168" s="29" t="s">
        <v>165</v>
      </c>
    </row>
    <row r="169" spans="1:21" x14ac:dyDescent="0.25">
      <c r="A169" s="29" t="s">
        <v>165</v>
      </c>
      <c r="U169" s="29" t="s">
        <v>165</v>
      </c>
    </row>
    <row r="170" spans="1:21" x14ac:dyDescent="0.25">
      <c r="A170" s="29" t="s">
        <v>165</v>
      </c>
      <c r="U170" s="29" t="s">
        <v>165</v>
      </c>
    </row>
    <row r="171" spans="1:21" x14ac:dyDescent="0.25">
      <c r="A171" s="29" t="s">
        <v>165</v>
      </c>
      <c r="U171" s="29" t="s">
        <v>165</v>
      </c>
    </row>
    <row r="172" spans="1:21" x14ac:dyDescent="0.25">
      <c r="A172" s="29" t="s">
        <v>165</v>
      </c>
      <c r="U172" s="29" t="s">
        <v>165</v>
      </c>
    </row>
    <row r="173" spans="1:21" x14ac:dyDescent="0.25">
      <c r="A173" s="29" t="s">
        <v>165</v>
      </c>
      <c r="U173" s="29" t="s">
        <v>165</v>
      </c>
    </row>
    <row r="174" spans="1:21" x14ac:dyDescent="0.25">
      <c r="A174" s="29" t="s">
        <v>165</v>
      </c>
      <c r="U174" s="29" t="s">
        <v>165</v>
      </c>
    </row>
    <row r="175" spans="1:21" x14ac:dyDescent="0.25">
      <c r="A175" s="29" t="s">
        <v>165</v>
      </c>
      <c r="U175" s="29" t="s">
        <v>165</v>
      </c>
    </row>
    <row r="176" spans="1:21" x14ac:dyDescent="0.25">
      <c r="A176" s="29" t="s">
        <v>165</v>
      </c>
      <c r="U176" s="29" t="s">
        <v>165</v>
      </c>
    </row>
    <row r="177" spans="1:21" x14ac:dyDescent="0.25">
      <c r="A177" s="29" t="s">
        <v>165</v>
      </c>
      <c r="U177" s="29" t="s">
        <v>165</v>
      </c>
    </row>
    <row r="178" spans="1:21" x14ac:dyDescent="0.25">
      <c r="A178" s="29" t="s">
        <v>165</v>
      </c>
      <c r="U178" s="29" t="s">
        <v>165</v>
      </c>
    </row>
    <row r="179" spans="1:21" x14ac:dyDescent="0.25">
      <c r="A179" s="29" t="s">
        <v>165</v>
      </c>
      <c r="U179" s="29" t="s">
        <v>165</v>
      </c>
    </row>
    <row r="180" spans="1:21" x14ac:dyDescent="0.25">
      <c r="A180" s="29" t="s">
        <v>165</v>
      </c>
      <c r="U180" s="29" t="s">
        <v>165</v>
      </c>
    </row>
    <row r="181" spans="1:21" x14ac:dyDescent="0.25">
      <c r="A181" s="29" t="s">
        <v>165</v>
      </c>
      <c r="U181" s="29" t="s">
        <v>165</v>
      </c>
    </row>
    <row r="182" spans="1:21" x14ac:dyDescent="0.25">
      <c r="A182" s="29" t="s">
        <v>165</v>
      </c>
      <c r="U182" s="29" t="s">
        <v>165</v>
      </c>
    </row>
    <row r="183" spans="1:21" x14ac:dyDescent="0.25">
      <c r="A183" s="29" t="s">
        <v>165</v>
      </c>
      <c r="U183" s="29" t="s">
        <v>165</v>
      </c>
    </row>
    <row r="184" spans="1:21" x14ac:dyDescent="0.25">
      <c r="A184" s="29" t="s">
        <v>165</v>
      </c>
      <c r="U184" s="29" t="s">
        <v>165</v>
      </c>
    </row>
    <row r="185" spans="1:21" x14ac:dyDescent="0.25">
      <c r="A185" s="29" t="s">
        <v>165</v>
      </c>
      <c r="U185" s="29" t="s">
        <v>165</v>
      </c>
    </row>
    <row r="186" spans="1:21" x14ac:dyDescent="0.25">
      <c r="A186" s="29" t="s">
        <v>165</v>
      </c>
      <c r="U186" s="29" t="s">
        <v>165</v>
      </c>
    </row>
    <row r="187" spans="1:21" x14ac:dyDescent="0.25">
      <c r="A187" s="29" t="s">
        <v>165</v>
      </c>
      <c r="U187" s="29" t="s">
        <v>165</v>
      </c>
    </row>
    <row r="188" spans="1:21" x14ac:dyDescent="0.25">
      <c r="A188" s="29" t="s">
        <v>165</v>
      </c>
      <c r="U188" s="29" t="s">
        <v>165</v>
      </c>
    </row>
    <row r="189" spans="1:21" x14ac:dyDescent="0.25">
      <c r="A189" s="29" t="s">
        <v>165</v>
      </c>
      <c r="U189" s="29" t="s">
        <v>165</v>
      </c>
    </row>
    <row r="190" spans="1:21" x14ac:dyDescent="0.25">
      <c r="A190" s="29" t="s">
        <v>165</v>
      </c>
      <c r="U190" s="29" t="s">
        <v>165</v>
      </c>
    </row>
    <row r="191" spans="1:21" x14ac:dyDescent="0.25">
      <c r="A191" s="29" t="s">
        <v>165</v>
      </c>
      <c r="U191" s="29" t="s">
        <v>165</v>
      </c>
    </row>
    <row r="192" spans="1:21" x14ac:dyDescent="0.25">
      <c r="A192" s="29" t="s">
        <v>165</v>
      </c>
      <c r="U192" s="29" t="s">
        <v>165</v>
      </c>
    </row>
    <row r="193" spans="1:21" x14ac:dyDescent="0.25">
      <c r="A193" s="29" t="s">
        <v>165</v>
      </c>
      <c r="U193" s="29" t="s">
        <v>165</v>
      </c>
    </row>
    <row r="194" spans="1:21" x14ac:dyDescent="0.25">
      <c r="A194" s="29" t="s">
        <v>165</v>
      </c>
      <c r="U194" s="29" t="s">
        <v>165</v>
      </c>
    </row>
    <row r="195" spans="1:21" x14ac:dyDescent="0.25">
      <c r="A195" s="29" t="s">
        <v>165</v>
      </c>
      <c r="U195" s="29" t="s">
        <v>165</v>
      </c>
    </row>
    <row r="196" spans="1:21" x14ac:dyDescent="0.25">
      <c r="A196" s="29" t="s">
        <v>165</v>
      </c>
      <c r="U196" s="29" t="s">
        <v>165</v>
      </c>
    </row>
    <row r="197" spans="1:21" x14ac:dyDescent="0.25">
      <c r="A197" s="29" t="s">
        <v>165</v>
      </c>
      <c r="U197" s="29" t="s">
        <v>165</v>
      </c>
    </row>
    <row r="198" spans="1:21" x14ac:dyDescent="0.25">
      <c r="A198" s="29" t="s">
        <v>165</v>
      </c>
      <c r="U198" s="29" t="s">
        <v>165</v>
      </c>
    </row>
    <row r="199" spans="1:21" x14ac:dyDescent="0.25">
      <c r="A199" s="29" t="s">
        <v>165</v>
      </c>
      <c r="U199" s="29" t="s">
        <v>165</v>
      </c>
    </row>
    <row r="200" spans="1:21" x14ac:dyDescent="0.25">
      <c r="A200" s="29" t="s">
        <v>165</v>
      </c>
      <c r="U200" s="29" t="s">
        <v>165</v>
      </c>
    </row>
    <row r="201" spans="1:21" x14ac:dyDescent="0.25">
      <c r="A201" s="29" t="s">
        <v>165</v>
      </c>
      <c r="U201" s="29" t="s">
        <v>165</v>
      </c>
    </row>
    <row r="202" spans="1:21" x14ac:dyDescent="0.25">
      <c r="A202" s="29" t="s">
        <v>165</v>
      </c>
      <c r="U202" s="29" t="s">
        <v>165</v>
      </c>
    </row>
    <row r="203" spans="1:21" x14ac:dyDescent="0.25">
      <c r="A203" s="29" t="s">
        <v>165</v>
      </c>
      <c r="U203" s="29" t="s">
        <v>165</v>
      </c>
    </row>
    <row r="204" spans="1:21" x14ac:dyDescent="0.25">
      <c r="A204" s="29" t="s">
        <v>165</v>
      </c>
      <c r="U204" s="29" t="s">
        <v>165</v>
      </c>
    </row>
    <row r="205" spans="1:21" x14ac:dyDescent="0.25">
      <c r="A205" s="29" t="s">
        <v>165</v>
      </c>
      <c r="U205" s="29" t="s">
        <v>165</v>
      </c>
    </row>
    <row r="206" spans="1:21" x14ac:dyDescent="0.25">
      <c r="A206" s="29" t="s">
        <v>165</v>
      </c>
      <c r="U206" s="29" t="s">
        <v>165</v>
      </c>
    </row>
    <row r="207" spans="1:21" x14ac:dyDescent="0.25">
      <c r="A207" s="29" t="s">
        <v>165</v>
      </c>
      <c r="U207" s="29" t="s">
        <v>165</v>
      </c>
    </row>
    <row r="208" spans="1:21" x14ac:dyDescent="0.25">
      <c r="A208" s="29" t="s">
        <v>165</v>
      </c>
      <c r="U208" s="29" t="s">
        <v>165</v>
      </c>
    </row>
    <row r="209" spans="1:21" x14ac:dyDescent="0.25">
      <c r="A209" s="29" t="s">
        <v>165</v>
      </c>
      <c r="U209" s="29" t="s">
        <v>165</v>
      </c>
    </row>
    <row r="210" spans="1:21" x14ac:dyDescent="0.25">
      <c r="A210" s="29" t="s">
        <v>165</v>
      </c>
      <c r="U210" s="29" t="s">
        <v>165</v>
      </c>
    </row>
    <row r="211" spans="1:21" x14ac:dyDescent="0.25">
      <c r="A211" s="29" t="s">
        <v>165</v>
      </c>
      <c r="U211" s="29" t="s">
        <v>165</v>
      </c>
    </row>
    <row r="212" spans="1:21" x14ac:dyDescent="0.25">
      <c r="A212" s="29" t="s">
        <v>165</v>
      </c>
      <c r="U212" s="29" t="s">
        <v>165</v>
      </c>
    </row>
    <row r="213" spans="1:21" x14ac:dyDescent="0.25">
      <c r="A213" s="29" t="s">
        <v>165</v>
      </c>
      <c r="U213" s="29" t="s">
        <v>165</v>
      </c>
    </row>
    <row r="214" spans="1:21" x14ac:dyDescent="0.25">
      <c r="A214" s="29" t="s">
        <v>165</v>
      </c>
      <c r="U214" s="29" t="s">
        <v>165</v>
      </c>
    </row>
    <row r="215" spans="1:21" x14ac:dyDescent="0.25">
      <c r="A215" s="29" t="s">
        <v>165</v>
      </c>
      <c r="U215" s="29" t="s">
        <v>165</v>
      </c>
    </row>
    <row r="216" spans="1:21" x14ac:dyDescent="0.25">
      <c r="A216" s="29" t="s">
        <v>165</v>
      </c>
      <c r="U216" s="29" t="s">
        <v>165</v>
      </c>
    </row>
    <row r="217" spans="1:21" x14ac:dyDescent="0.25">
      <c r="A217" s="29" t="s">
        <v>165</v>
      </c>
      <c r="U217" s="29" t="s">
        <v>165</v>
      </c>
    </row>
    <row r="218" spans="1:21" x14ac:dyDescent="0.25">
      <c r="A218" s="29" t="s">
        <v>165</v>
      </c>
      <c r="U218" s="29" t="s">
        <v>165</v>
      </c>
    </row>
    <row r="219" spans="1:21" x14ac:dyDescent="0.25">
      <c r="A219" s="29" t="s">
        <v>165</v>
      </c>
      <c r="U219" s="29" t="s">
        <v>165</v>
      </c>
    </row>
    <row r="220" spans="1:21" x14ac:dyDescent="0.25">
      <c r="A220" s="29" t="s">
        <v>165</v>
      </c>
      <c r="U220" s="29" t="s">
        <v>165</v>
      </c>
    </row>
    <row r="221" spans="1:21" x14ac:dyDescent="0.25">
      <c r="A221" s="29" t="s">
        <v>165</v>
      </c>
      <c r="U221" s="29" t="s">
        <v>165</v>
      </c>
    </row>
    <row r="222" spans="1:21" x14ac:dyDescent="0.25">
      <c r="A222" s="29" t="s">
        <v>165</v>
      </c>
      <c r="U222" s="29" t="s">
        <v>165</v>
      </c>
    </row>
    <row r="223" spans="1:21" x14ac:dyDescent="0.25">
      <c r="A223" s="29" t="s">
        <v>165</v>
      </c>
      <c r="U223" s="29" t="s">
        <v>165</v>
      </c>
    </row>
    <row r="224" spans="1:21" x14ac:dyDescent="0.25">
      <c r="A224" s="29" t="s">
        <v>165</v>
      </c>
      <c r="U224" s="29" t="s">
        <v>165</v>
      </c>
    </row>
    <row r="225" spans="1:21" x14ac:dyDescent="0.25">
      <c r="A225" s="29" t="s">
        <v>165</v>
      </c>
      <c r="U225" s="29" t="s">
        <v>165</v>
      </c>
    </row>
    <row r="226" spans="1:21" x14ac:dyDescent="0.25">
      <c r="A226" s="29" t="s">
        <v>165</v>
      </c>
      <c r="U226" s="29" t="s">
        <v>165</v>
      </c>
    </row>
    <row r="227" spans="1:21" x14ac:dyDescent="0.25">
      <c r="A227" s="29" t="s">
        <v>165</v>
      </c>
      <c r="U227" s="29" t="s">
        <v>165</v>
      </c>
    </row>
    <row r="228" spans="1:21" x14ac:dyDescent="0.25">
      <c r="A228" s="29" t="s">
        <v>165</v>
      </c>
      <c r="U228" s="29" t="s">
        <v>165</v>
      </c>
    </row>
    <row r="229" spans="1:21" x14ac:dyDescent="0.25">
      <c r="A229" s="29" t="s">
        <v>165</v>
      </c>
      <c r="U229" s="29" t="s">
        <v>165</v>
      </c>
    </row>
    <row r="230" spans="1:21" x14ac:dyDescent="0.25">
      <c r="A230" s="29" t="s">
        <v>165</v>
      </c>
      <c r="U230" s="29" t="s">
        <v>165</v>
      </c>
    </row>
    <row r="231" spans="1:21" x14ac:dyDescent="0.25">
      <c r="A231" s="29" t="s">
        <v>165</v>
      </c>
      <c r="U231" s="29" t="s">
        <v>165</v>
      </c>
    </row>
    <row r="232" spans="1:21" x14ac:dyDescent="0.25">
      <c r="U232" s="29" t="s">
        <v>165</v>
      </c>
    </row>
  </sheetData>
  <phoneticPr fontId="34" type="noConversion"/>
  <hyperlinks>
    <hyperlink ref="A1" location="TOC!A1" display="Back to ToC" xr:uid="{00000000-0004-0000-0A00-000000000000}"/>
  </hyperlinks>
  <pageMargins left="0.7" right="0.7" top="0.75" bottom="0.75" header="0.3" footer="0.3"/>
  <pageSetup paperSize="0" orientation="portrait" horizontalDpi="0" verticalDpi="0" copie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EFC594-959D-4750-987F-F37690E4B1DA}">
  <sheetPr codeName="Sheet11">
    <tabColor rgb="FF00B4E9"/>
  </sheetPr>
  <dimension ref="A1:Z230"/>
  <sheetViews>
    <sheetView zoomScaleNormal="100" workbookViewId="0"/>
  </sheetViews>
  <sheetFormatPr defaultColWidth="8.85546875" defaultRowHeight="15" x14ac:dyDescent="0.25"/>
  <cols>
    <col min="1" max="16384" width="8.85546875" style="29"/>
  </cols>
  <sheetData>
    <row r="1" spans="1:1" x14ac:dyDescent="0.25">
      <c r="A1" s="44" t="s">
        <v>39</v>
      </c>
    </row>
    <row r="2" spans="1:1" ht="23.25" x14ac:dyDescent="0.35">
      <c r="A2" s="78" t="s">
        <v>40</v>
      </c>
    </row>
    <row r="3" spans="1:1" ht="16.899999999999999" customHeight="1" x14ac:dyDescent="0.25"/>
    <row r="4" spans="1:1" ht="16.899999999999999" customHeight="1" x14ac:dyDescent="0.25"/>
    <row r="5" spans="1:1" ht="16.899999999999999" customHeight="1" x14ac:dyDescent="0.25"/>
    <row r="6" spans="1:1" ht="16.899999999999999" customHeight="1" x14ac:dyDescent="0.25"/>
    <row r="7" spans="1:1" ht="16.899999999999999" customHeight="1" x14ac:dyDescent="0.25"/>
    <row r="8" spans="1:1" ht="16.899999999999999" customHeight="1" x14ac:dyDescent="0.25"/>
    <row r="9" spans="1:1" ht="16.899999999999999" customHeight="1" x14ac:dyDescent="0.25"/>
    <row r="10" spans="1:1" ht="16.899999999999999" customHeight="1" x14ac:dyDescent="0.25"/>
    <row r="11" spans="1:1" ht="16.899999999999999" customHeight="1" x14ac:dyDescent="0.25"/>
    <row r="12" spans="1:1" ht="16.899999999999999" customHeight="1" x14ac:dyDescent="0.25"/>
    <row r="13" spans="1:1" ht="16.899999999999999" customHeight="1" x14ac:dyDescent="0.25"/>
    <row r="14" spans="1:1" ht="16.899999999999999" customHeight="1" x14ac:dyDescent="0.25"/>
    <row r="15" spans="1:1" ht="16.899999999999999" customHeight="1" x14ac:dyDescent="0.25"/>
    <row r="16" spans="1:1" ht="16.899999999999999" customHeight="1" x14ac:dyDescent="0.25"/>
    <row r="17" spans="1:26" ht="16.899999999999999" customHeight="1" x14ac:dyDescent="0.25"/>
    <row r="18" spans="1:26" ht="16.899999999999999" customHeight="1" x14ac:dyDescent="0.25"/>
    <row r="19" spans="1:26" ht="16.899999999999999" customHeight="1" x14ac:dyDescent="0.25"/>
    <row r="20" spans="1:26" ht="16.899999999999999" customHeight="1" x14ac:dyDescent="0.25"/>
    <row r="21" spans="1:26" ht="16.899999999999999" customHeight="1" x14ac:dyDescent="0.25"/>
    <row r="22" spans="1:26" ht="16.899999999999999" customHeight="1" x14ac:dyDescent="0.25"/>
    <row r="23" spans="1:26" ht="16.899999999999999" customHeight="1" x14ac:dyDescent="0.25"/>
    <row r="24" spans="1:26" ht="16.899999999999999" customHeight="1" x14ac:dyDescent="0.25"/>
    <row r="25" spans="1:26" ht="16.899999999999999" customHeight="1" x14ac:dyDescent="0.25"/>
    <row r="26" spans="1:26" ht="16.899999999999999" customHeight="1" x14ac:dyDescent="0.25"/>
    <row r="27" spans="1:26" ht="18.75" x14ac:dyDescent="0.3">
      <c r="A27" s="77" t="str">
        <f>_xlfn.CONCAT("Figure W4.1: Basic water services by country (%) in ",year_est)</f>
        <v>Figure W4.1: Basic water services by country (%) in 2023</v>
      </c>
      <c r="L27" s="77" t="str">
        <f>_xlfn.CONCAT("Figure W4.2: Improved water supplies by country (%) in ",year_est)</f>
        <v>Figure W4.2: Improved water supplies by country (%) in 2023</v>
      </c>
      <c r="V27" s="77" t="str">
        <f>_xlfn.CONCAT("Figure W4.3: No water services by country (%) in ",year_est)</f>
        <v>Figure W4.3: No water services by country (%) in 2023</v>
      </c>
    </row>
    <row r="28" spans="1:26" x14ac:dyDescent="0.25">
      <c r="A28" s="41" t="str">
        <f>source_ref</f>
        <v>Source: WHO/UNICEF JMP (2024)</v>
      </c>
      <c r="L28" s="41" t="str">
        <f>source_ref</f>
        <v>Source: WHO/UNICEF JMP (2024)</v>
      </c>
      <c r="V28" s="41" t="str">
        <f>source_ref</f>
        <v>Source: WHO/UNICEF JMP (2024)</v>
      </c>
    </row>
    <row r="29" spans="1:26" x14ac:dyDescent="0.25">
      <c r="A29" s="29" t="str">
        <f>_xlfn.CONCAT(COUNT(B:B)," countries with data")</f>
        <v>17 countries with data</v>
      </c>
      <c r="L29" s="29" t="str">
        <f>_xlfn.CONCAT(COUNT(M:M)," countries with data")</f>
        <v>14 countries with data</v>
      </c>
      <c r="V29" s="29" t="str">
        <f>_xlfn.CONCAT(COUNT(W:W)," countries with data")</f>
        <v>16 countries with data</v>
      </c>
    </row>
    <row r="30" spans="1:26" x14ac:dyDescent="0.25">
      <c r="A30" s="42" t="s">
        <v>42</v>
      </c>
      <c r="B30" s="42" t="s">
        <v>338</v>
      </c>
      <c r="C30" s="42"/>
      <c r="D30" s="42"/>
      <c r="E30" s="42"/>
      <c r="L30" s="42" t="s">
        <v>42</v>
      </c>
      <c r="M30" s="42" t="s">
        <v>337</v>
      </c>
      <c r="N30" s="42"/>
      <c r="O30" s="42"/>
      <c r="P30" s="42"/>
      <c r="V30" s="42" t="s">
        <v>42</v>
      </c>
      <c r="W30" s="42" t="s">
        <v>178</v>
      </c>
      <c r="X30" s="42"/>
      <c r="Y30" s="42"/>
      <c r="Z30" s="42"/>
    </row>
    <row r="31" spans="1:26" x14ac:dyDescent="0.25">
      <c r="A31" s="43" t="s">
        <v>484</v>
      </c>
      <c r="B31" s="60">
        <v>100</v>
      </c>
      <c r="C31" s="60"/>
      <c r="D31" s="60"/>
      <c r="E31" s="60"/>
      <c r="L31" s="43" t="s">
        <v>476</v>
      </c>
      <c r="M31" s="60">
        <v>100</v>
      </c>
      <c r="N31" s="60"/>
      <c r="O31" s="60"/>
      <c r="P31" s="60"/>
      <c r="V31" s="43" t="s">
        <v>477</v>
      </c>
      <c r="W31" s="60">
        <v>23.182699999999997</v>
      </c>
      <c r="X31" s="60"/>
      <c r="Y31" s="60"/>
      <c r="Z31" s="60"/>
    </row>
    <row r="32" spans="1:26" x14ac:dyDescent="0.25">
      <c r="A32" s="43" t="s">
        <v>485</v>
      </c>
      <c r="B32" s="60">
        <v>100</v>
      </c>
      <c r="C32" s="60"/>
      <c r="D32" s="60"/>
      <c r="E32" s="60"/>
      <c r="L32" s="43" t="s">
        <v>484</v>
      </c>
      <c r="M32" s="60">
        <v>100</v>
      </c>
      <c r="N32" s="60"/>
      <c r="O32" s="60"/>
      <c r="P32" s="60"/>
      <c r="V32" s="43" t="s">
        <v>472</v>
      </c>
      <c r="W32" s="60">
        <v>19.104599999999991</v>
      </c>
      <c r="X32" s="60"/>
      <c r="Y32" s="60"/>
      <c r="Z32" s="60"/>
    </row>
    <row r="33" spans="1:26" x14ac:dyDescent="0.25">
      <c r="A33" s="43" t="s">
        <v>486</v>
      </c>
      <c r="B33" s="60">
        <v>100</v>
      </c>
      <c r="C33" s="60"/>
      <c r="D33" s="60"/>
      <c r="E33" s="60"/>
      <c r="L33" s="43" t="s">
        <v>485</v>
      </c>
      <c r="M33" s="60">
        <v>100</v>
      </c>
      <c r="N33" s="60"/>
      <c r="O33" s="60"/>
      <c r="P33" s="60"/>
      <c r="V33" s="43" t="s">
        <v>478</v>
      </c>
      <c r="W33" s="60">
        <v>18.408000000000001</v>
      </c>
      <c r="X33" s="60"/>
      <c r="Y33" s="60"/>
      <c r="Z33" s="60"/>
    </row>
    <row r="34" spans="1:26" x14ac:dyDescent="0.25">
      <c r="A34" s="43" t="s">
        <v>487</v>
      </c>
      <c r="B34" s="60">
        <v>100</v>
      </c>
      <c r="C34" s="60"/>
      <c r="D34" s="60"/>
      <c r="E34" s="60"/>
      <c r="L34" s="43" t="s">
        <v>486</v>
      </c>
      <c r="M34" s="60">
        <v>100</v>
      </c>
      <c r="N34" s="60"/>
      <c r="O34" s="60"/>
      <c r="P34" s="60"/>
      <c r="V34" s="43" t="s">
        <v>481</v>
      </c>
      <c r="W34" s="60">
        <v>8.6102296160482865</v>
      </c>
      <c r="X34" s="60"/>
      <c r="Y34" s="60"/>
      <c r="Z34" s="60"/>
    </row>
    <row r="35" spans="1:26" x14ac:dyDescent="0.25">
      <c r="A35" s="43" t="s">
        <v>483</v>
      </c>
      <c r="B35" s="60">
        <v>93.328100000000006</v>
      </c>
      <c r="C35" s="60"/>
      <c r="D35" s="60"/>
      <c r="E35" s="60"/>
      <c r="L35" s="43" t="s">
        <v>487</v>
      </c>
      <c r="M35" s="60">
        <v>100</v>
      </c>
      <c r="N35" s="60"/>
      <c r="O35" s="60"/>
      <c r="P35" s="60"/>
      <c r="V35" s="43" t="s">
        <v>161</v>
      </c>
      <c r="W35" s="60">
        <v>6.3981999999999886</v>
      </c>
      <c r="X35" s="60"/>
      <c r="Y35" s="60"/>
      <c r="Z35" s="60"/>
    </row>
    <row r="36" spans="1:26" x14ac:dyDescent="0.25">
      <c r="A36" s="43" t="s">
        <v>482</v>
      </c>
      <c r="B36" s="60">
        <v>88.140199999999993</v>
      </c>
      <c r="C36" s="60"/>
      <c r="D36" s="60"/>
      <c r="E36" s="60"/>
      <c r="L36" s="43" t="s">
        <v>474</v>
      </c>
      <c r="M36" s="60">
        <v>99.948180000000093</v>
      </c>
      <c r="N36" s="60"/>
      <c r="O36" s="60"/>
      <c r="P36" s="60"/>
      <c r="V36" s="43" t="s">
        <v>480</v>
      </c>
      <c r="W36" s="60">
        <v>5.9998999999999967</v>
      </c>
      <c r="X36" s="60"/>
      <c r="Y36" s="60"/>
      <c r="Z36" s="60"/>
    </row>
    <row r="37" spans="1:26" x14ac:dyDescent="0.25">
      <c r="A37" s="43" t="s">
        <v>481</v>
      </c>
      <c r="B37" s="60">
        <v>82.569027610008675</v>
      </c>
      <c r="C37" s="60"/>
      <c r="D37" s="60"/>
      <c r="E37" s="60"/>
      <c r="L37" s="43" t="s">
        <v>482</v>
      </c>
      <c r="M37" s="60">
        <v>98.11320000000002</v>
      </c>
      <c r="N37" s="60"/>
      <c r="O37" s="60"/>
      <c r="P37" s="60"/>
      <c r="V37" s="43" t="s">
        <v>479</v>
      </c>
      <c r="W37" s="60">
        <v>4.5</v>
      </c>
      <c r="X37" s="60"/>
      <c r="Y37" s="60"/>
      <c r="Z37" s="60"/>
    </row>
    <row r="38" spans="1:26" x14ac:dyDescent="0.25">
      <c r="A38" s="43" t="s">
        <v>480</v>
      </c>
      <c r="B38" s="60">
        <v>81.043499999999995</v>
      </c>
      <c r="C38" s="60"/>
      <c r="D38" s="60"/>
      <c r="E38" s="60"/>
      <c r="L38" s="43" t="s">
        <v>483</v>
      </c>
      <c r="M38" s="60">
        <v>97.407644230769236</v>
      </c>
      <c r="N38" s="60"/>
      <c r="O38" s="60"/>
      <c r="P38" s="60"/>
      <c r="V38" s="43" t="s">
        <v>475</v>
      </c>
      <c r="W38" s="60">
        <v>3.6613621785411965</v>
      </c>
      <c r="X38" s="60"/>
      <c r="Y38" s="60"/>
      <c r="Z38" s="60"/>
    </row>
    <row r="39" spans="1:26" x14ac:dyDescent="0.25">
      <c r="A39" s="43" t="s">
        <v>479</v>
      </c>
      <c r="B39" s="60">
        <v>79</v>
      </c>
      <c r="C39" s="60"/>
      <c r="D39" s="60"/>
      <c r="E39" s="60"/>
      <c r="L39" s="43" t="s">
        <v>475</v>
      </c>
      <c r="M39" s="60">
        <v>96.338637821458804</v>
      </c>
      <c r="N39" s="60"/>
      <c r="O39" s="60"/>
      <c r="P39" s="60"/>
      <c r="V39" s="43" t="s">
        <v>483</v>
      </c>
      <c r="W39" s="60">
        <v>2.5923557692307639</v>
      </c>
      <c r="X39" s="60"/>
      <c r="Y39" s="60"/>
      <c r="Z39" s="60"/>
    </row>
    <row r="40" spans="1:26" x14ac:dyDescent="0.25">
      <c r="A40" s="43" t="s">
        <v>478</v>
      </c>
      <c r="B40" s="60">
        <v>74.5274</v>
      </c>
      <c r="C40" s="60"/>
      <c r="D40" s="60"/>
      <c r="E40" s="60"/>
      <c r="L40" s="43" t="s">
        <v>480</v>
      </c>
      <c r="M40" s="60">
        <v>94.000100000000003</v>
      </c>
      <c r="N40" s="60"/>
      <c r="O40" s="60"/>
      <c r="P40" s="60"/>
      <c r="V40" s="43" t="s">
        <v>482</v>
      </c>
      <c r="W40" s="60">
        <v>1.8867999999999796</v>
      </c>
      <c r="X40" s="60"/>
      <c r="Y40" s="60"/>
      <c r="Z40" s="60"/>
    </row>
    <row r="41" spans="1:26" x14ac:dyDescent="0.25">
      <c r="A41" s="43" t="s">
        <v>477</v>
      </c>
      <c r="B41" s="60">
        <v>69.351699999999994</v>
      </c>
      <c r="C41" s="60"/>
      <c r="D41" s="60"/>
      <c r="E41" s="60"/>
      <c r="L41" s="43" t="s">
        <v>161</v>
      </c>
      <c r="M41" s="60">
        <v>93.601800000000011</v>
      </c>
      <c r="N41" s="60"/>
      <c r="O41" s="60"/>
      <c r="P41" s="60"/>
      <c r="V41" s="43" t="s">
        <v>474</v>
      </c>
      <c r="W41" s="60">
        <v>5.1819999999906941E-2</v>
      </c>
      <c r="X41" s="60"/>
      <c r="Y41" s="60"/>
      <c r="Z41" s="60"/>
    </row>
    <row r="42" spans="1:26" x14ac:dyDescent="0.25">
      <c r="A42" s="43" t="s">
        <v>476</v>
      </c>
      <c r="B42" s="60">
        <v>67.656900411479214</v>
      </c>
      <c r="C42" s="60"/>
      <c r="D42" s="60"/>
      <c r="E42" s="60"/>
      <c r="L42" s="43" t="s">
        <v>481</v>
      </c>
      <c r="M42" s="60">
        <v>91.389770383951713</v>
      </c>
      <c r="N42" s="60"/>
      <c r="O42" s="60"/>
      <c r="P42" s="60"/>
      <c r="V42" s="43" t="s">
        <v>476</v>
      </c>
      <c r="W42" s="60">
        <v>0</v>
      </c>
      <c r="X42" s="60"/>
      <c r="Y42" s="60"/>
      <c r="Z42" s="60"/>
    </row>
    <row r="43" spans="1:26" x14ac:dyDescent="0.25">
      <c r="A43" s="43" t="s">
        <v>475</v>
      </c>
      <c r="B43" s="60">
        <v>66.202100000000002</v>
      </c>
      <c r="C43" s="60"/>
      <c r="D43" s="60"/>
      <c r="E43" s="60"/>
      <c r="L43" s="43" t="s">
        <v>478</v>
      </c>
      <c r="M43" s="60">
        <v>81.591999999999999</v>
      </c>
      <c r="N43" s="60"/>
      <c r="O43" s="60"/>
      <c r="P43" s="60"/>
      <c r="V43" s="43" t="s">
        <v>484</v>
      </c>
      <c r="W43" s="60">
        <v>0</v>
      </c>
      <c r="X43" s="60"/>
      <c r="Y43" s="60"/>
      <c r="Z43" s="60"/>
    </row>
    <row r="44" spans="1:26" x14ac:dyDescent="0.25">
      <c r="A44" s="43" t="s">
        <v>474</v>
      </c>
      <c r="B44" s="60">
        <v>56.434600000000003</v>
      </c>
      <c r="C44" s="60"/>
      <c r="D44" s="60"/>
      <c r="E44" s="60"/>
      <c r="L44" s="43" t="s">
        <v>472</v>
      </c>
      <c r="M44" s="60">
        <v>80.895400000000009</v>
      </c>
      <c r="N44" s="60"/>
      <c r="O44" s="60"/>
      <c r="P44" s="60"/>
      <c r="V44" s="43" t="s">
        <v>485</v>
      </c>
      <c r="W44" s="60">
        <v>0</v>
      </c>
      <c r="X44" s="60"/>
      <c r="Y44" s="60"/>
      <c r="Z44" s="60"/>
    </row>
    <row r="45" spans="1:26" x14ac:dyDescent="0.25">
      <c r="A45" s="43" t="s">
        <v>473</v>
      </c>
      <c r="B45" s="60">
        <v>47</v>
      </c>
      <c r="C45" s="60"/>
      <c r="D45" s="60"/>
      <c r="E45" s="60"/>
      <c r="L45" s="43" t="s">
        <v>479</v>
      </c>
      <c r="M45" s="60"/>
      <c r="N45" s="60"/>
      <c r="O45" s="60"/>
      <c r="P45" s="60"/>
      <c r="V45" s="43" t="s">
        <v>486</v>
      </c>
      <c r="W45" s="60">
        <v>0</v>
      </c>
      <c r="X45" s="60"/>
      <c r="Y45" s="60"/>
      <c r="Z45" s="60"/>
    </row>
    <row r="46" spans="1:26" x14ac:dyDescent="0.25">
      <c r="A46" s="43" t="s">
        <v>161</v>
      </c>
      <c r="B46" s="60">
        <v>42.180099999999584</v>
      </c>
      <c r="C46" s="60"/>
      <c r="D46" s="60"/>
      <c r="E46" s="60"/>
      <c r="L46" s="43" t="s">
        <v>468</v>
      </c>
      <c r="M46" s="60"/>
      <c r="N46" s="60"/>
      <c r="O46" s="60"/>
      <c r="P46" s="60"/>
      <c r="V46" s="43" t="s">
        <v>487</v>
      </c>
      <c r="W46" s="60">
        <v>0</v>
      </c>
      <c r="X46" s="60"/>
      <c r="Y46" s="60"/>
      <c r="Z46" s="60"/>
    </row>
    <row r="47" spans="1:26" x14ac:dyDescent="0.25">
      <c r="A47" s="43" t="s">
        <v>472</v>
      </c>
      <c r="B47" s="60">
        <v>26.8657</v>
      </c>
      <c r="C47" s="60"/>
      <c r="D47" s="60"/>
      <c r="E47" s="60"/>
      <c r="L47" s="43" t="s">
        <v>128</v>
      </c>
      <c r="M47" s="60"/>
      <c r="N47" s="60"/>
      <c r="O47" s="60"/>
      <c r="P47" s="60"/>
      <c r="V47" s="43" t="s">
        <v>468</v>
      </c>
      <c r="W47" s="60"/>
      <c r="X47" s="60"/>
      <c r="Y47" s="60"/>
      <c r="Z47" s="60"/>
    </row>
    <row r="48" spans="1:26" x14ac:dyDescent="0.25">
      <c r="A48" s="43" t="s">
        <v>468</v>
      </c>
      <c r="B48" s="60"/>
      <c r="C48" s="60"/>
      <c r="D48" s="60"/>
      <c r="E48" s="60"/>
      <c r="L48" s="43" t="s">
        <v>477</v>
      </c>
      <c r="M48" s="60"/>
      <c r="N48" s="60"/>
      <c r="O48" s="60"/>
      <c r="P48" s="60"/>
      <c r="V48" s="43" t="s">
        <v>128</v>
      </c>
      <c r="W48" s="60"/>
      <c r="X48" s="60"/>
      <c r="Y48" s="60"/>
      <c r="Z48" s="60"/>
    </row>
    <row r="49" spans="1:26" x14ac:dyDescent="0.25">
      <c r="A49" s="43" t="s">
        <v>128</v>
      </c>
      <c r="B49" s="60"/>
      <c r="C49" s="60"/>
      <c r="D49" s="60"/>
      <c r="E49" s="60"/>
      <c r="L49" s="43" t="s">
        <v>469</v>
      </c>
      <c r="M49" s="60"/>
      <c r="N49" s="60"/>
      <c r="O49" s="60"/>
      <c r="P49" s="60"/>
      <c r="V49" s="43" t="s">
        <v>469</v>
      </c>
      <c r="W49" s="60"/>
      <c r="X49" s="60"/>
      <c r="Y49" s="60"/>
      <c r="Z49" s="60"/>
    </row>
    <row r="50" spans="1:26" x14ac:dyDescent="0.25">
      <c r="A50" s="43" t="s">
        <v>469</v>
      </c>
      <c r="B50" s="60"/>
      <c r="C50" s="60"/>
      <c r="D50" s="60"/>
      <c r="E50" s="60"/>
      <c r="L50" s="43" t="s">
        <v>470</v>
      </c>
      <c r="M50" s="60"/>
      <c r="N50" s="60"/>
      <c r="O50" s="60"/>
      <c r="P50" s="60"/>
      <c r="V50" s="43" t="s">
        <v>470</v>
      </c>
      <c r="W50" s="60"/>
      <c r="X50" s="60"/>
      <c r="Y50" s="60"/>
      <c r="Z50" s="60"/>
    </row>
    <row r="51" spans="1:26" x14ac:dyDescent="0.25">
      <c r="A51" s="43" t="s">
        <v>470</v>
      </c>
      <c r="B51" s="60"/>
      <c r="C51" s="60"/>
      <c r="D51" s="60"/>
      <c r="E51" s="60"/>
      <c r="L51" s="43" t="s">
        <v>471</v>
      </c>
      <c r="M51" s="60"/>
      <c r="N51" s="60"/>
      <c r="O51" s="60"/>
      <c r="P51" s="60"/>
      <c r="V51" s="43" t="s">
        <v>471</v>
      </c>
      <c r="W51" s="60"/>
      <c r="X51" s="60"/>
      <c r="Y51" s="60"/>
      <c r="Z51" s="60"/>
    </row>
    <row r="52" spans="1:26" x14ac:dyDescent="0.25">
      <c r="A52" s="43" t="s">
        <v>471</v>
      </c>
      <c r="B52" s="60"/>
      <c r="C52" s="60"/>
      <c r="D52" s="60"/>
      <c r="E52" s="60"/>
      <c r="L52" s="43" t="s">
        <v>473</v>
      </c>
      <c r="M52" s="60"/>
      <c r="N52" s="60"/>
      <c r="O52" s="60"/>
      <c r="P52" s="60"/>
      <c r="V52" s="43" t="s">
        <v>473</v>
      </c>
      <c r="W52" s="60"/>
      <c r="X52" s="60"/>
      <c r="Y52" s="60"/>
      <c r="Z52" s="60"/>
    </row>
    <row r="53" spans="1:26" x14ac:dyDescent="0.25">
      <c r="A53" s="43" t="s">
        <v>165</v>
      </c>
      <c r="B53" s="60"/>
      <c r="C53" s="60"/>
      <c r="D53" s="60"/>
      <c r="E53" s="60"/>
      <c r="L53" s="43" t="s">
        <v>165</v>
      </c>
      <c r="M53" s="60"/>
      <c r="N53" s="60"/>
      <c r="O53" s="60"/>
      <c r="P53" s="60"/>
      <c r="V53" s="43" t="s">
        <v>165</v>
      </c>
      <c r="W53" s="60"/>
      <c r="X53" s="60"/>
      <c r="Y53" s="60"/>
      <c r="Z53" s="60"/>
    </row>
    <row r="54" spans="1:26" x14ac:dyDescent="0.25">
      <c r="A54" s="43" t="s">
        <v>165</v>
      </c>
      <c r="B54" s="60"/>
      <c r="C54" s="60"/>
      <c r="D54" s="60"/>
      <c r="E54" s="60"/>
      <c r="L54" s="43" t="s">
        <v>165</v>
      </c>
      <c r="M54" s="60"/>
      <c r="N54" s="60"/>
      <c r="O54" s="60"/>
      <c r="P54" s="60"/>
      <c r="V54" s="43" t="s">
        <v>165</v>
      </c>
      <c r="W54" s="60"/>
      <c r="X54" s="60"/>
      <c r="Y54" s="60"/>
      <c r="Z54" s="60"/>
    </row>
    <row r="55" spans="1:26" x14ac:dyDescent="0.25">
      <c r="A55" s="43" t="s">
        <v>165</v>
      </c>
      <c r="B55" s="60"/>
      <c r="C55" s="60"/>
      <c r="D55" s="60"/>
      <c r="E55" s="60"/>
      <c r="L55" s="43" t="s">
        <v>165</v>
      </c>
      <c r="M55" s="60"/>
      <c r="N55" s="60"/>
      <c r="O55" s="60"/>
      <c r="P55" s="60"/>
      <c r="V55" s="43" t="s">
        <v>165</v>
      </c>
      <c r="W55" s="60"/>
      <c r="X55" s="60"/>
      <c r="Y55" s="60"/>
      <c r="Z55" s="60"/>
    </row>
    <row r="56" spans="1:26" x14ac:dyDescent="0.25">
      <c r="A56" s="43" t="s">
        <v>165</v>
      </c>
      <c r="B56" s="60"/>
      <c r="C56" s="60"/>
      <c r="D56" s="60"/>
      <c r="E56" s="60"/>
      <c r="L56" s="43" t="s">
        <v>165</v>
      </c>
      <c r="M56" s="60"/>
      <c r="N56" s="60"/>
      <c r="O56" s="60"/>
      <c r="P56" s="60"/>
      <c r="V56" s="43" t="s">
        <v>165</v>
      </c>
      <c r="W56" s="60"/>
      <c r="X56" s="60"/>
      <c r="Y56" s="60"/>
      <c r="Z56" s="60"/>
    </row>
    <row r="57" spans="1:26" x14ac:dyDescent="0.25">
      <c r="A57" s="43" t="s">
        <v>165</v>
      </c>
      <c r="B57" s="60"/>
      <c r="C57" s="60"/>
      <c r="D57" s="60"/>
      <c r="E57" s="60"/>
      <c r="L57" s="43" t="s">
        <v>165</v>
      </c>
      <c r="M57" s="60"/>
      <c r="N57" s="60"/>
      <c r="O57" s="60"/>
      <c r="P57" s="60"/>
      <c r="V57" s="43" t="s">
        <v>165</v>
      </c>
      <c r="W57" s="60"/>
      <c r="X57" s="60"/>
      <c r="Y57" s="60"/>
      <c r="Z57" s="60"/>
    </row>
    <row r="58" spans="1:26" x14ac:dyDescent="0.25">
      <c r="A58" s="43" t="s">
        <v>165</v>
      </c>
      <c r="B58" s="60"/>
      <c r="C58" s="60"/>
      <c r="D58" s="60"/>
      <c r="E58" s="60"/>
      <c r="L58" s="43" t="s">
        <v>165</v>
      </c>
      <c r="M58" s="60"/>
      <c r="N58" s="60"/>
      <c r="O58" s="60"/>
      <c r="P58" s="60"/>
      <c r="V58" s="43" t="s">
        <v>165</v>
      </c>
      <c r="W58" s="60"/>
      <c r="X58" s="60"/>
      <c r="Y58" s="60"/>
      <c r="Z58" s="60"/>
    </row>
    <row r="59" spans="1:26" x14ac:dyDescent="0.25">
      <c r="A59" s="43" t="s">
        <v>165</v>
      </c>
      <c r="B59" s="60"/>
      <c r="C59" s="60"/>
      <c r="D59" s="60"/>
      <c r="E59" s="60"/>
      <c r="L59" s="43" t="s">
        <v>165</v>
      </c>
      <c r="M59" s="60"/>
      <c r="N59" s="60"/>
      <c r="O59" s="60"/>
      <c r="P59" s="60"/>
      <c r="V59" s="43" t="s">
        <v>165</v>
      </c>
      <c r="W59" s="60"/>
      <c r="X59" s="60"/>
      <c r="Y59" s="60"/>
      <c r="Z59" s="60"/>
    </row>
    <row r="60" spans="1:26" x14ac:dyDescent="0.25">
      <c r="A60" s="43" t="s">
        <v>165</v>
      </c>
      <c r="B60" s="60"/>
      <c r="C60" s="60"/>
      <c r="D60" s="60"/>
      <c r="E60" s="60"/>
      <c r="L60" s="43" t="s">
        <v>165</v>
      </c>
      <c r="M60" s="60"/>
      <c r="N60" s="60"/>
      <c r="O60" s="60"/>
      <c r="P60" s="60"/>
      <c r="V60" s="43" t="s">
        <v>165</v>
      </c>
      <c r="W60" s="60"/>
      <c r="X60" s="60"/>
      <c r="Y60" s="60"/>
      <c r="Z60" s="60"/>
    </row>
    <row r="61" spans="1:26" x14ac:dyDescent="0.25">
      <c r="A61" s="43" t="s">
        <v>165</v>
      </c>
      <c r="B61" s="60"/>
      <c r="C61" s="60"/>
      <c r="D61" s="60"/>
      <c r="E61" s="60"/>
      <c r="L61" s="43" t="s">
        <v>165</v>
      </c>
      <c r="M61" s="60"/>
      <c r="N61" s="60"/>
      <c r="O61" s="60"/>
      <c r="P61" s="60"/>
      <c r="V61" s="43" t="s">
        <v>165</v>
      </c>
      <c r="W61" s="60"/>
      <c r="X61" s="60"/>
      <c r="Y61" s="60"/>
      <c r="Z61" s="60"/>
    </row>
    <row r="62" spans="1:26" x14ac:dyDescent="0.25">
      <c r="A62" s="43" t="s">
        <v>165</v>
      </c>
      <c r="B62" s="60"/>
      <c r="C62" s="60"/>
      <c r="D62" s="60"/>
      <c r="E62" s="60"/>
      <c r="L62" s="43" t="s">
        <v>165</v>
      </c>
      <c r="M62" s="60"/>
      <c r="N62" s="60"/>
      <c r="O62" s="60"/>
      <c r="P62" s="60"/>
      <c r="V62" s="43" t="s">
        <v>165</v>
      </c>
      <c r="W62" s="60"/>
      <c r="X62" s="60"/>
      <c r="Y62" s="60"/>
      <c r="Z62" s="60"/>
    </row>
    <row r="63" spans="1:26" x14ac:dyDescent="0.25">
      <c r="A63" s="43" t="s">
        <v>165</v>
      </c>
      <c r="B63" s="60"/>
      <c r="C63" s="60"/>
      <c r="D63" s="60"/>
      <c r="E63" s="60"/>
      <c r="L63" s="43" t="s">
        <v>165</v>
      </c>
      <c r="M63" s="60"/>
      <c r="N63" s="60"/>
      <c r="O63" s="60"/>
      <c r="P63" s="60"/>
      <c r="V63" s="43" t="s">
        <v>165</v>
      </c>
      <c r="W63" s="60"/>
      <c r="X63" s="60"/>
      <c r="Y63" s="60"/>
      <c r="Z63" s="60"/>
    </row>
    <row r="64" spans="1:26" x14ac:dyDescent="0.25">
      <c r="A64" s="43" t="s">
        <v>165</v>
      </c>
      <c r="B64" s="60"/>
      <c r="C64" s="60"/>
      <c r="D64" s="60"/>
      <c r="E64" s="60"/>
      <c r="L64" s="43" t="s">
        <v>165</v>
      </c>
      <c r="M64" s="60"/>
      <c r="N64" s="60"/>
      <c r="O64" s="60"/>
      <c r="P64" s="60"/>
      <c r="V64" s="43" t="s">
        <v>165</v>
      </c>
      <c r="W64" s="60"/>
      <c r="X64" s="60"/>
      <c r="Y64" s="60"/>
      <c r="Z64" s="60"/>
    </row>
    <row r="65" spans="1:26" x14ac:dyDescent="0.25">
      <c r="A65" s="43" t="s">
        <v>165</v>
      </c>
      <c r="B65" s="60"/>
      <c r="C65" s="60"/>
      <c r="D65" s="60"/>
      <c r="E65" s="60"/>
      <c r="L65" s="43" t="s">
        <v>165</v>
      </c>
      <c r="M65" s="60"/>
      <c r="N65" s="60"/>
      <c r="O65" s="60"/>
      <c r="P65" s="60"/>
      <c r="V65" s="43" t="s">
        <v>165</v>
      </c>
      <c r="W65" s="60"/>
      <c r="X65" s="60"/>
      <c r="Y65" s="60"/>
      <c r="Z65" s="60"/>
    </row>
    <row r="66" spans="1:26" x14ac:dyDescent="0.25">
      <c r="A66" s="43" t="s">
        <v>165</v>
      </c>
      <c r="B66" s="60"/>
      <c r="C66" s="60"/>
      <c r="D66" s="60"/>
      <c r="E66" s="60"/>
      <c r="L66" s="43" t="s">
        <v>165</v>
      </c>
      <c r="M66" s="60"/>
      <c r="N66" s="60"/>
      <c r="O66" s="60"/>
      <c r="P66" s="60"/>
      <c r="V66" s="43" t="s">
        <v>165</v>
      </c>
      <c r="W66" s="60"/>
      <c r="X66" s="60"/>
      <c r="Y66" s="60"/>
      <c r="Z66" s="60"/>
    </row>
    <row r="67" spans="1:26" x14ac:dyDescent="0.25">
      <c r="A67" s="43" t="s">
        <v>165</v>
      </c>
      <c r="B67" s="60"/>
      <c r="C67" s="60"/>
      <c r="D67" s="60"/>
      <c r="E67" s="60"/>
      <c r="L67" s="43" t="s">
        <v>165</v>
      </c>
      <c r="M67" s="60"/>
      <c r="N67" s="60"/>
      <c r="O67" s="60"/>
      <c r="P67" s="60"/>
      <c r="V67" s="43" t="s">
        <v>165</v>
      </c>
      <c r="W67" s="60"/>
      <c r="X67" s="60"/>
      <c r="Y67" s="60"/>
      <c r="Z67" s="60"/>
    </row>
    <row r="68" spans="1:26" x14ac:dyDescent="0.25">
      <c r="A68" s="43" t="s">
        <v>165</v>
      </c>
      <c r="B68" s="60"/>
      <c r="C68" s="60"/>
      <c r="D68" s="60"/>
      <c r="E68" s="60"/>
      <c r="L68" s="43" t="s">
        <v>165</v>
      </c>
      <c r="M68" s="60"/>
      <c r="N68" s="60"/>
      <c r="O68" s="60"/>
      <c r="P68" s="60"/>
      <c r="V68" s="43" t="s">
        <v>165</v>
      </c>
      <c r="W68" s="60"/>
      <c r="X68" s="60"/>
      <c r="Y68" s="60"/>
      <c r="Z68" s="60"/>
    </row>
    <row r="69" spans="1:26" x14ac:dyDescent="0.25">
      <c r="A69" s="43" t="s">
        <v>165</v>
      </c>
      <c r="B69" s="60"/>
      <c r="C69" s="60"/>
      <c r="D69" s="60"/>
      <c r="E69" s="60"/>
      <c r="L69" s="43" t="s">
        <v>165</v>
      </c>
      <c r="M69" s="60"/>
      <c r="N69" s="60"/>
      <c r="O69" s="60"/>
      <c r="P69" s="60"/>
      <c r="V69" s="43" t="s">
        <v>165</v>
      </c>
      <c r="W69" s="60"/>
      <c r="X69" s="60"/>
      <c r="Y69" s="60"/>
      <c r="Z69" s="60"/>
    </row>
    <row r="70" spans="1:26" x14ac:dyDescent="0.25">
      <c r="A70" s="43" t="s">
        <v>165</v>
      </c>
      <c r="B70" s="60"/>
      <c r="C70" s="60"/>
      <c r="D70" s="60"/>
      <c r="E70" s="60"/>
      <c r="L70" s="43" t="s">
        <v>165</v>
      </c>
      <c r="M70" s="60"/>
      <c r="N70" s="60"/>
      <c r="O70" s="60"/>
      <c r="P70" s="60"/>
      <c r="V70" s="43" t="s">
        <v>165</v>
      </c>
      <c r="W70" s="60"/>
      <c r="X70" s="60"/>
      <c r="Y70" s="60"/>
      <c r="Z70" s="60"/>
    </row>
    <row r="71" spans="1:26" x14ac:dyDescent="0.25">
      <c r="A71" s="43" t="s">
        <v>165</v>
      </c>
      <c r="B71" s="60"/>
      <c r="C71" s="60"/>
      <c r="D71" s="60"/>
      <c r="E71" s="60"/>
      <c r="L71" s="43" t="s">
        <v>165</v>
      </c>
      <c r="M71" s="60"/>
      <c r="N71" s="60"/>
      <c r="O71" s="60"/>
      <c r="P71" s="60"/>
      <c r="V71" s="43" t="s">
        <v>165</v>
      </c>
      <c r="W71" s="60"/>
      <c r="X71" s="60"/>
      <c r="Y71" s="60"/>
      <c r="Z71" s="60"/>
    </row>
    <row r="72" spans="1:26" x14ac:dyDescent="0.25">
      <c r="A72" s="43" t="s">
        <v>165</v>
      </c>
      <c r="B72" s="60"/>
      <c r="C72" s="60"/>
      <c r="D72" s="60"/>
      <c r="E72" s="60"/>
      <c r="L72" s="43" t="s">
        <v>165</v>
      </c>
      <c r="M72" s="60"/>
      <c r="N72" s="60"/>
      <c r="O72" s="60"/>
      <c r="P72" s="60"/>
      <c r="V72" s="43" t="s">
        <v>165</v>
      </c>
      <c r="W72" s="60"/>
      <c r="X72" s="60"/>
      <c r="Y72" s="60"/>
      <c r="Z72" s="60"/>
    </row>
    <row r="73" spans="1:26" x14ac:dyDescent="0.25">
      <c r="A73" s="43" t="s">
        <v>165</v>
      </c>
      <c r="B73" s="60"/>
      <c r="C73" s="60"/>
      <c r="D73" s="60"/>
      <c r="E73" s="60"/>
      <c r="L73" s="43" t="s">
        <v>165</v>
      </c>
      <c r="M73" s="60"/>
      <c r="N73" s="60"/>
      <c r="O73" s="60"/>
      <c r="P73" s="60"/>
      <c r="V73" s="43" t="s">
        <v>165</v>
      </c>
      <c r="W73" s="60"/>
      <c r="X73" s="60"/>
      <c r="Y73" s="60"/>
      <c r="Z73" s="60"/>
    </row>
    <row r="74" spans="1:26" x14ac:dyDescent="0.25">
      <c r="A74" s="43" t="s">
        <v>165</v>
      </c>
      <c r="B74" s="60"/>
      <c r="C74" s="60"/>
      <c r="D74" s="60"/>
      <c r="E74" s="60"/>
      <c r="L74" s="43" t="s">
        <v>165</v>
      </c>
      <c r="M74" s="60"/>
      <c r="N74" s="60"/>
      <c r="O74" s="60"/>
      <c r="P74" s="60"/>
      <c r="V74" s="43" t="s">
        <v>165</v>
      </c>
      <c r="W74" s="60"/>
      <c r="X74" s="60"/>
      <c r="Y74" s="60"/>
      <c r="Z74" s="60"/>
    </row>
    <row r="75" spans="1:26" x14ac:dyDescent="0.25">
      <c r="A75" s="43" t="s">
        <v>165</v>
      </c>
      <c r="B75" s="60"/>
      <c r="C75" s="60"/>
      <c r="D75" s="60"/>
      <c r="E75" s="60"/>
      <c r="L75" s="43" t="s">
        <v>165</v>
      </c>
      <c r="M75" s="60"/>
      <c r="N75" s="60"/>
      <c r="O75" s="60"/>
      <c r="P75" s="60"/>
      <c r="V75" s="43" t="s">
        <v>165</v>
      </c>
      <c r="W75" s="60"/>
      <c r="X75" s="60"/>
      <c r="Y75" s="60"/>
      <c r="Z75" s="60"/>
    </row>
    <row r="76" spans="1:26" x14ac:dyDescent="0.25">
      <c r="A76" s="43" t="s">
        <v>165</v>
      </c>
      <c r="B76" s="60"/>
      <c r="C76" s="60"/>
      <c r="D76" s="60"/>
      <c r="E76" s="60"/>
      <c r="L76" s="43" t="s">
        <v>165</v>
      </c>
      <c r="M76" s="60"/>
      <c r="N76" s="60"/>
      <c r="O76" s="60"/>
      <c r="P76" s="60"/>
      <c r="V76" s="43" t="s">
        <v>165</v>
      </c>
      <c r="W76" s="60"/>
      <c r="X76" s="60"/>
      <c r="Y76" s="60"/>
      <c r="Z76" s="60"/>
    </row>
    <row r="77" spans="1:26" x14ac:dyDescent="0.25">
      <c r="A77" s="43" t="s">
        <v>165</v>
      </c>
      <c r="B77" s="60"/>
      <c r="C77" s="60"/>
      <c r="D77" s="60"/>
      <c r="E77" s="60"/>
      <c r="L77" s="43" t="s">
        <v>165</v>
      </c>
      <c r="M77" s="60"/>
      <c r="N77" s="60"/>
      <c r="O77" s="60"/>
      <c r="P77" s="60"/>
      <c r="V77" s="43" t="s">
        <v>165</v>
      </c>
      <c r="W77" s="60"/>
      <c r="X77" s="60"/>
      <c r="Y77" s="60"/>
      <c r="Z77" s="60"/>
    </row>
    <row r="78" spans="1:26" x14ac:dyDescent="0.25">
      <c r="A78" s="43" t="s">
        <v>165</v>
      </c>
      <c r="B78" s="60"/>
      <c r="C78" s="60"/>
      <c r="D78" s="60"/>
      <c r="E78" s="60"/>
      <c r="L78" s="43" t="s">
        <v>165</v>
      </c>
      <c r="M78" s="60"/>
      <c r="N78" s="60"/>
      <c r="O78" s="60"/>
      <c r="P78" s="60"/>
      <c r="V78" s="43" t="s">
        <v>165</v>
      </c>
      <c r="W78" s="60"/>
      <c r="X78" s="60"/>
      <c r="Y78" s="60"/>
      <c r="Z78" s="60"/>
    </row>
    <row r="79" spans="1:26" x14ac:dyDescent="0.25">
      <c r="A79" s="43" t="s">
        <v>165</v>
      </c>
      <c r="B79" s="60"/>
      <c r="C79" s="60"/>
      <c r="D79" s="60"/>
      <c r="E79" s="60"/>
      <c r="L79" s="43" t="s">
        <v>165</v>
      </c>
      <c r="M79" s="60"/>
      <c r="N79" s="60"/>
      <c r="O79" s="60"/>
      <c r="P79" s="60"/>
      <c r="V79" s="43" t="s">
        <v>165</v>
      </c>
      <c r="W79" s="60"/>
      <c r="X79" s="60"/>
      <c r="Y79" s="60"/>
      <c r="Z79" s="60"/>
    </row>
    <row r="80" spans="1:26" x14ac:dyDescent="0.25">
      <c r="A80" s="43" t="s">
        <v>165</v>
      </c>
      <c r="B80" s="60"/>
      <c r="C80" s="60"/>
      <c r="D80" s="60"/>
      <c r="E80" s="60"/>
      <c r="L80" s="43" t="s">
        <v>165</v>
      </c>
      <c r="M80" s="60"/>
      <c r="N80" s="60"/>
      <c r="O80" s="60"/>
      <c r="P80" s="60"/>
      <c r="V80" s="43" t="s">
        <v>165</v>
      </c>
      <c r="W80" s="60"/>
      <c r="X80" s="60"/>
      <c r="Y80" s="60"/>
      <c r="Z80" s="60"/>
    </row>
    <row r="81" spans="1:26" x14ac:dyDescent="0.25">
      <c r="A81" s="43" t="s">
        <v>165</v>
      </c>
      <c r="B81" s="60"/>
      <c r="C81" s="60"/>
      <c r="D81" s="60"/>
      <c r="E81" s="60"/>
      <c r="L81" s="43" t="s">
        <v>165</v>
      </c>
      <c r="M81" s="60"/>
      <c r="N81" s="60"/>
      <c r="O81" s="60"/>
      <c r="P81" s="60"/>
      <c r="V81" s="43" t="s">
        <v>165</v>
      </c>
      <c r="W81" s="60"/>
      <c r="X81" s="60"/>
      <c r="Y81" s="60"/>
      <c r="Z81" s="60"/>
    </row>
    <row r="82" spans="1:26" x14ac:dyDescent="0.25">
      <c r="A82" s="43" t="s">
        <v>165</v>
      </c>
      <c r="B82" s="60"/>
      <c r="C82" s="60"/>
      <c r="D82" s="60"/>
      <c r="E82" s="60"/>
      <c r="L82" s="43" t="s">
        <v>165</v>
      </c>
      <c r="M82" s="60"/>
      <c r="N82" s="60"/>
      <c r="O82" s="60"/>
      <c r="P82" s="60"/>
      <c r="V82" s="43" t="s">
        <v>165</v>
      </c>
      <c r="W82" s="60"/>
      <c r="X82" s="60"/>
      <c r="Y82" s="60"/>
      <c r="Z82" s="60"/>
    </row>
    <row r="83" spans="1:26" x14ac:dyDescent="0.25">
      <c r="A83" s="43" t="s">
        <v>165</v>
      </c>
      <c r="B83" s="60"/>
      <c r="C83" s="60"/>
      <c r="D83" s="60"/>
      <c r="E83" s="60"/>
      <c r="L83" s="43" t="s">
        <v>165</v>
      </c>
      <c r="M83" s="60"/>
      <c r="N83" s="60"/>
      <c r="O83" s="60"/>
      <c r="P83" s="60"/>
      <c r="V83" s="43" t="s">
        <v>165</v>
      </c>
      <c r="W83" s="60"/>
      <c r="X83" s="60"/>
      <c r="Y83" s="60"/>
      <c r="Z83" s="60"/>
    </row>
    <row r="84" spans="1:26" x14ac:dyDescent="0.25">
      <c r="A84" s="43" t="s">
        <v>165</v>
      </c>
      <c r="B84" s="60"/>
      <c r="C84" s="60"/>
      <c r="D84" s="60"/>
      <c r="E84" s="60"/>
      <c r="L84" s="43" t="s">
        <v>165</v>
      </c>
      <c r="M84" s="60"/>
      <c r="N84" s="60"/>
      <c r="O84" s="60"/>
      <c r="P84" s="60"/>
      <c r="V84" s="43" t="s">
        <v>165</v>
      </c>
      <c r="W84" s="60"/>
      <c r="X84" s="60"/>
      <c r="Y84" s="60"/>
      <c r="Z84" s="60"/>
    </row>
    <row r="85" spans="1:26" x14ac:dyDescent="0.25">
      <c r="A85" s="43" t="s">
        <v>165</v>
      </c>
      <c r="B85" s="60"/>
      <c r="C85" s="60"/>
      <c r="D85" s="60"/>
      <c r="E85" s="60"/>
      <c r="L85" s="43" t="s">
        <v>165</v>
      </c>
      <c r="M85" s="60"/>
      <c r="N85" s="60"/>
      <c r="O85" s="60"/>
      <c r="P85" s="60"/>
      <c r="V85" s="43" t="s">
        <v>165</v>
      </c>
      <c r="W85" s="60"/>
      <c r="X85" s="60"/>
      <c r="Y85" s="60"/>
      <c r="Z85" s="60"/>
    </row>
    <row r="86" spans="1:26" x14ac:dyDescent="0.25">
      <c r="A86" s="43" t="s">
        <v>165</v>
      </c>
      <c r="B86" s="60"/>
      <c r="C86" s="60"/>
      <c r="D86" s="60"/>
      <c r="E86" s="60"/>
      <c r="L86" s="43" t="s">
        <v>165</v>
      </c>
      <c r="M86" s="60"/>
      <c r="N86" s="60"/>
      <c r="O86" s="60"/>
      <c r="P86" s="60"/>
      <c r="V86" s="43" t="s">
        <v>165</v>
      </c>
      <c r="W86" s="60"/>
      <c r="X86" s="60"/>
      <c r="Y86" s="60"/>
      <c r="Z86" s="60"/>
    </row>
    <row r="87" spans="1:26" x14ac:dyDescent="0.25">
      <c r="A87" s="43" t="s">
        <v>165</v>
      </c>
      <c r="B87" s="60"/>
      <c r="C87" s="60"/>
      <c r="D87" s="60"/>
      <c r="E87" s="60"/>
      <c r="L87" s="43" t="s">
        <v>165</v>
      </c>
      <c r="M87" s="60"/>
      <c r="N87" s="60"/>
      <c r="O87" s="60"/>
      <c r="P87" s="60"/>
      <c r="V87" s="43" t="s">
        <v>165</v>
      </c>
      <c r="W87" s="60"/>
      <c r="X87" s="60"/>
      <c r="Y87" s="60"/>
      <c r="Z87" s="60"/>
    </row>
    <row r="88" spans="1:26" x14ac:dyDescent="0.25">
      <c r="A88" s="43" t="s">
        <v>165</v>
      </c>
      <c r="B88" s="60"/>
      <c r="C88" s="60"/>
      <c r="D88" s="60"/>
      <c r="E88" s="60"/>
      <c r="L88" s="43" t="s">
        <v>165</v>
      </c>
      <c r="M88" s="60"/>
      <c r="N88" s="60"/>
      <c r="O88" s="60"/>
      <c r="P88" s="60"/>
      <c r="V88" s="43" t="s">
        <v>165</v>
      </c>
      <c r="W88" s="60"/>
      <c r="X88" s="60"/>
      <c r="Y88" s="60"/>
      <c r="Z88" s="60"/>
    </row>
    <row r="89" spans="1:26" x14ac:dyDescent="0.25">
      <c r="A89" s="43" t="s">
        <v>165</v>
      </c>
      <c r="B89" s="60"/>
      <c r="C89" s="60"/>
      <c r="D89" s="60"/>
      <c r="E89" s="60"/>
      <c r="L89" s="43" t="s">
        <v>165</v>
      </c>
      <c r="M89" s="60"/>
      <c r="N89" s="60"/>
      <c r="O89" s="60"/>
      <c r="P89" s="60"/>
      <c r="V89" s="43" t="s">
        <v>165</v>
      </c>
      <c r="W89" s="60"/>
      <c r="X89" s="60"/>
      <c r="Y89" s="60"/>
      <c r="Z89" s="60"/>
    </row>
    <row r="90" spans="1:26" x14ac:dyDescent="0.25">
      <c r="A90" s="43" t="s">
        <v>165</v>
      </c>
      <c r="B90" s="60"/>
      <c r="C90" s="60"/>
      <c r="D90" s="60"/>
      <c r="E90" s="60"/>
      <c r="L90" s="43" t="s">
        <v>165</v>
      </c>
      <c r="M90" s="60"/>
      <c r="N90" s="60"/>
      <c r="O90" s="60"/>
      <c r="P90" s="60"/>
      <c r="V90" s="43" t="s">
        <v>165</v>
      </c>
      <c r="W90" s="60"/>
      <c r="X90" s="60"/>
      <c r="Y90" s="60"/>
      <c r="Z90" s="60"/>
    </row>
    <row r="91" spans="1:26" x14ac:dyDescent="0.25">
      <c r="A91" s="43" t="s">
        <v>165</v>
      </c>
      <c r="B91" s="60"/>
      <c r="C91" s="60"/>
      <c r="D91" s="60"/>
      <c r="E91" s="60"/>
      <c r="L91" s="43" t="s">
        <v>165</v>
      </c>
      <c r="M91" s="60"/>
      <c r="N91" s="60"/>
      <c r="O91" s="60"/>
      <c r="P91" s="60"/>
      <c r="V91" s="43" t="s">
        <v>165</v>
      </c>
      <c r="W91" s="60"/>
      <c r="X91" s="60"/>
      <c r="Y91" s="60"/>
      <c r="Z91" s="60"/>
    </row>
    <row r="92" spans="1:26" x14ac:dyDescent="0.25">
      <c r="A92" s="43" t="s">
        <v>165</v>
      </c>
      <c r="B92" s="60"/>
      <c r="C92" s="60"/>
      <c r="D92" s="60"/>
      <c r="E92" s="60"/>
      <c r="L92" s="43" t="s">
        <v>165</v>
      </c>
      <c r="M92" s="60"/>
      <c r="N92" s="60"/>
      <c r="O92" s="60"/>
      <c r="P92" s="60"/>
      <c r="V92" s="43" t="s">
        <v>165</v>
      </c>
      <c r="W92" s="60"/>
      <c r="X92" s="60"/>
      <c r="Y92" s="60"/>
      <c r="Z92" s="60"/>
    </row>
    <row r="93" spans="1:26" x14ac:dyDescent="0.25">
      <c r="A93" s="43" t="s">
        <v>165</v>
      </c>
      <c r="B93" s="60"/>
      <c r="C93" s="60"/>
      <c r="D93" s="60"/>
      <c r="E93" s="60"/>
      <c r="L93" s="43" t="s">
        <v>165</v>
      </c>
      <c r="M93" s="60"/>
      <c r="N93" s="60"/>
      <c r="O93" s="60"/>
      <c r="P93" s="60"/>
      <c r="V93" s="43" t="s">
        <v>165</v>
      </c>
      <c r="W93" s="60"/>
      <c r="X93" s="60"/>
      <c r="Y93" s="60"/>
      <c r="Z93" s="60"/>
    </row>
    <row r="94" spans="1:26" x14ac:dyDescent="0.25">
      <c r="A94" s="43" t="s">
        <v>165</v>
      </c>
      <c r="B94" s="60"/>
      <c r="C94" s="60"/>
      <c r="D94" s="60"/>
      <c r="E94" s="60"/>
      <c r="L94" s="43" t="s">
        <v>165</v>
      </c>
      <c r="M94" s="60"/>
      <c r="N94" s="60"/>
      <c r="O94" s="60"/>
      <c r="P94" s="60"/>
      <c r="V94" s="43" t="s">
        <v>165</v>
      </c>
      <c r="W94" s="60"/>
      <c r="X94" s="60"/>
      <c r="Y94" s="60"/>
      <c r="Z94" s="60"/>
    </row>
    <row r="95" spans="1:26" x14ac:dyDescent="0.25">
      <c r="A95" s="43" t="s">
        <v>165</v>
      </c>
      <c r="B95" s="60"/>
      <c r="C95" s="60"/>
      <c r="D95" s="60"/>
      <c r="E95" s="60"/>
      <c r="L95" s="43" t="s">
        <v>165</v>
      </c>
      <c r="M95" s="60"/>
      <c r="N95" s="60"/>
      <c r="O95" s="60"/>
      <c r="P95" s="60"/>
      <c r="V95" s="43" t="s">
        <v>165</v>
      </c>
      <c r="W95" s="60"/>
      <c r="X95" s="60"/>
      <c r="Y95" s="60"/>
      <c r="Z95" s="60"/>
    </row>
    <row r="96" spans="1:26" x14ac:dyDescent="0.25">
      <c r="A96" s="43" t="s">
        <v>165</v>
      </c>
      <c r="B96" s="60"/>
      <c r="C96" s="60"/>
      <c r="D96" s="60"/>
      <c r="E96" s="60"/>
      <c r="L96" s="43" t="s">
        <v>165</v>
      </c>
      <c r="M96" s="60"/>
      <c r="N96" s="60"/>
      <c r="O96" s="60"/>
      <c r="P96" s="60"/>
      <c r="V96" s="43" t="s">
        <v>165</v>
      </c>
      <c r="W96" s="60"/>
      <c r="X96" s="60"/>
      <c r="Y96" s="60"/>
      <c r="Z96" s="60"/>
    </row>
    <row r="97" spans="1:26" x14ac:dyDescent="0.25">
      <c r="A97" s="43" t="s">
        <v>165</v>
      </c>
      <c r="B97" s="60"/>
      <c r="C97" s="60"/>
      <c r="D97" s="60"/>
      <c r="E97" s="60"/>
      <c r="L97" s="43" t="s">
        <v>165</v>
      </c>
      <c r="M97" s="60"/>
      <c r="N97" s="60"/>
      <c r="O97" s="60"/>
      <c r="P97" s="60"/>
      <c r="V97" s="43" t="s">
        <v>165</v>
      </c>
      <c r="W97" s="60"/>
      <c r="X97" s="60"/>
      <c r="Y97" s="60"/>
      <c r="Z97" s="60"/>
    </row>
    <row r="98" spans="1:26" x14ac:dyDescent="0.25">
      <c r="A98" s="43" t="s">
        <v>165</v>
      </c>
      <c r="B98" s="60"/>
      <c r="C98" s="60"/>
      <c r="D98" s="60"/>
      <c r="E98" s="60"/>
      <c r="L98" s="43" t="s">
        <v>165</v>
      </c>
      <c r="M98" s="60"/>
      <c r="N98" s="60"/>
      <c r="O98" s="60"/>
      <c r="P98" s="60"/>
      <c r="V98" s="43" t="s">
        <v>165</v>
      </c>
      <c r="W98" s="60"/>
      <c r="X98" s="60"/>
      <c r="Y98" s="60"/>
      <c r="Z98" s="60"/>
    </row>
    <row r="99" spans="1:26" x14ac:dyDescent="0.25">
      <c r="A99" s="43" t="s">
        <v>165</v>
      </c>
      <c r="B99" s="60"/>
      <c r="C99" s="60"/>
      <c r="D99" s="60"/>
      <c r="E99" s="60"/>
      <c r="L99" s="43" t="s">
        <v>165</v>
      </c>
      <c r="M99" s="60"/>
      <c r="N99" s="60"/>
      <c r="O99" s="60"/>
      <c r="P99" s="60"/>
      <c r="V99" s="43" t="s">
        <v>165</v>
      </c>
      <c r="W99" s="60"/>
      <c r="X99" s="60"/>
      <c r="Y99" s="60"/>
      <c r="Z99" s="60"/>
    </row>
    <row r="100" spans="1:26" x14ac:dyDescent="0.25">
      <c r="A100" s="43" t="s">
        <v>165</v>
      </c>
      <c r="B100" s="60"/>
      <c r="C100" s="60"/>
      <c r="D100" s="60"/>
      <c r="E100" s="60"/>
      <c r="L100" s="43" t="s">
        <v>165</v>
      </c>
      <c r="M100" s="60"/>
      <c r="N100" s="60"/>
      <c r="O100" s="60"/>
      <c r="P100" s="60"/>
      <c r="V100" s="43" t="s">
        <v>165</v>
      </c>
      <c r="W100" s="60"/>
      <c r="X100" s="60"/>
      <c r="Y100" s="60"/>
      <c r="Z100" s="60"/>
    </row>
    <row r="101" spans="1:26" x14ac:dyDescent="0.25">
      <c r="A101" s="43" t="s">
        <v>165</v>
      </c>
      <c r="B101" s="60"/>
      <c r="C101" s="60"/>
      <c r="D101" s="60"/>
      <c r="E101" s="60"/>
      <c r="L101" s="43" t="s">
        <v>165</v>
      </c>
      <c r="M101" s="60"/>
      <c r="N101" s="60"/>
      <c r="O101" s="60"/>
      <c r="P101" s="60"/>
      <c r="V101" s="43" t="s">
        <v>165</v>
      </c>
      <c r="W101" s="60"/>
      <c r="X101" s="60"/>
      <c r="Y101" s="60"/>
      <c r="Z101" s="60"/>
    </row>
    <row r="102" spans="1:26" x14ac:dyDescent="0.25">
      <c r="A102" s="43" t="s">
        <v>165</v>
      </c>
      <c r="B102" s="60"/>
      <c r="C102" s="60"/>
      <c r="D102" s="60"/>
      <c r="E102" s="60"/>
      <c r="L102" s="43" t="s">
        <v>165</v>
      </c>
      <c r="M102" s="60"/>
      <c r="N102" s="60"/>
      <c r="O102" s="60"/>
      <c r="P102" s="60"/>
      <c r="V102" s="43" t="s">
        <v>165</v>
      </c>
      <c r="W102" s="60"/>
      <c r="X102" s="60"/>
      <c r="Y102" s="60"/>
      <c r="Z102" s="60"/>
    </row>
    <row r="103" spans="1:26" x14ac:dyDescent="0.25">
      <c r="A103" s="43" t="s">
        <v>165</v>
      </c>
      <c r="B103" s="60"/>
      <c r="C103" s="60"/>
      <c r="D103" s="60"/>
      <c r="E103" s="60"/>
      <c r="L103" s="43" t="s">
        <v>165</v>
      </c>
      <c r="M103" s="60"/>
      <c r="N103" s="60"/>
      <c r="O103" s="60"/>
      <c r="P103" s="60"/>
      <c r="V103" s="43" t="s">
        <v>165</v>
      </c>
      <c r="W103" s="60"/>
      <c r="X103" s="60"/>
      <c r="Y103" s="60"/>
      <c r="Z103" s="60"/>
    </row>
    <row r="104" spans="1:26" x14ac:dyDescent="0.25">
      <c r="A104" s="43" t="s">
        <v>165</v>
      </c>
      <c r="B104" s="60"/>
      <c r="C104" s="60"/>
      <c r="D104" s="60"/>
      <c r="E104" s="60"/>
      <c r="L104" s="43" t="s">
        <v>165</v>
      </c>
      <c r="M104" s="60"/>
      <c r="N104" s="60"/>
      <c r="O104" s="60"/>
      <c r="P104" s="60"/>
      <c r="V104" s="43" t="s">
        <v>165</v>
      </c>
      <c r="W104" s="60"/>
      <c r="X104" s="60"/>
      <c r="Y104" s="60"/>
      <c r="Z104" s="60"/>
    </row>
    <row r="105" spans="1:26" x14ac:dyDescent="0.25">
      <c r="A105" s="43" t="s">
        <v>165</v>
      </c>
      <c r="B105" s="60"/>
      <c r="C105" s="60"/>
      <c r="D105" s="60"/>
      <c r="E105" s="60"/>
      <c r="L105" s="43" t="s">
        <v>165</v>
      </c>
      <c r="M105" s="60"/>
      <c r="N105" s="60"/>
      <c r="O105" s="60"/>
      <c r="P105" s="60"/>
      <c r="V105" s="43" t="s">
        <v>165</v>
      </c>
      <c r="W105" s="60"/>
      <c r="X105" s="60"/>
      <c r="Y105" s="60"/>
      <c r="Z105" s="60"/>
    </row>
    <row r="106" spans="1:26" x14ac:dyDescent="0.25">
      <c r="A106" s="43" t="s">
        <v>165</v>
      </c>
      <c r="B106" s="60"/>
      <c r="C106" s="60"/>
      <c r="D106" s="60"/>
      <c r="E106" s="60"/>
      <c r="L106" s="43" t="s">
        <v>165</v>
      </c>
      <c r="M106" s="60"/>
      <c r="N106" s="60"/>
      <c r="O106" s="60"/>
      <c r="P106" s="60"/>
      <c r="V106" s="43" t="s">
        <v>165</v>
      </c>
      <c r="W106" s="60"/>
      <c r="X106" s="60"/>
      <c r="Y106" s="60"/>
      <c r="Z106" s="60"/>
    </row>
    <row r="107" spans="1:26" x14ac:dyDescent="0.25">
      <c r="A107" s="43" t="s">
        <v>165</v>
      </c>
      <c r="B107" s="60"/>
      <c r="C107" s="60"/>
      <c r="D107" s="60"/>
      <c r="E107" s="60"/>
      <c r="L107" s="43" t="s">
        <v>165</v>
      </c>
      <c r="M107" s="60"/>
      <c r="N107" s="60"/>
      <c r="O107" s="60"/>
      <c r="P107" s="60"/>
      <c r="V107" s="43" t="s">
        <v>165</v>
      </c>
      <c r="W107" s="60"/>
      <c r="X107" s="60"/>
      <c r="Y107" s="60"/>
      <c r="Z107" s="60"/>
    </row>
    <row r="108" spans="1:26" x14ac:dyDescent="0.25">
      <c r="A108" s="43" t="s">
        <v>165</v>
      </c>
      <c r="B108" s="60"/>
      <c r="C108" s="60"/>
      <c r="D108" s="60"/>
      <c r="E108" s="60"/>
      <c r="L108" s="43" t="s">
        <v>165</v>
      </c>
      <c r="M108" s="60"/>
      <c r="N108" s="60"/>
      <c r="O108" s="60"/>
      <c r="P108" s="60"/>
      <c r="V108" s="43" t="s">
        <v>165</v>
      </c>
      <c r="W108" s="60"/>
      <c r="X108" s="60"/>
      <c r="Y108" s="60"/>
      <c r="Z108" s="60"/>
    </row>
    <row r="109" spans="1:26" x14ac:dyDescent="0.25">
      <c r="A109" s="43" t="s">
        <v>165</v>
      </c>
      <c r="B109" s="60"/>
      <c r="C109" s="60"/>
      <c r="D109" s="60"/>
      <c r="E109" s="60"/>
      <c r="L109" s="43" t="s">
        <v>165</v>
      </c>
      <c r="M109" s="60"/>
      <c r="N109" s="60"/>
      <c r="O109" s="60"/>
      <c r="P109" s="60"/>
      <c r="V109" s="43" t="s">
        <v>165</v>
      </c>
      <c r="W109" s="60"/>
      <c r="X109" s="60"/>
      <c r="Y109" s="60"/>
      <c r="Z109" s="60"/>
    </row>
    <row r="110" spans="1:26" x14ac:dyDescent="0.25">
      <c r="A110" s="43" t="s">
        <v>165</v>
      </c>
      <c r="B110" s="60"/>
      <c r="C110" s="60"/>
      <c r="D110" s="60"/>
      <c r="E110" s="60"/>
      <c r="L110" s="43" t="s">
        <v>165</v>
      </c>
      <c r="M110" s="60"/>
      <c r="N110" s="60"/>
      <c r="O110" s="60"/>
      <c r="P110" s="60"/>
      <c r="V110" s="43" t="s">
        <v>165</v>
      </c>
      <c r="W110" s="60"/>
      <c r="X110" s="60"/>
      <c r="Y110" s="60"/>
      <c r="Z110" s="60"/>
    </row>
    <row r="111" spans="1:26" x14ac:dyDescent="0.25">
      <c r="A111" s="43" t="s">
        <v>165</v>
      </c>
      <c r="B111" s="60"/>
      <c r="C111" s="60"/>
      <c r="D111" s="60"/>
      <c r="E111" s="60"/>
      <c r="L111" s="43" t="s">
        <v>165</v>
      </c>
      <c r="M111" s="60"/>
      <c r="N111" s="60"/>
      <c r="O111" s="60"/>
      <c r="P111" s="60"/>
      <c r="V111" s="43" t="s">
        <v>165</v>
      </c>
      <c r="W111" s="60"/>
      <c r="X111" s="60"/>
      <c r="Y111" s="60"/>
      <c r="Z111" s="60"/>
    </row>
    <row r="112" spans="1:26" x14ac:dyDescent="0.25">
      <c r="A112" s="43" t="s">
        <v>165</v>
      </c>
      <c r="B112" s="60"/>
      <c r="C112" s="60"/>
      <c r="D112" s="60"/>
      <c r="E112" s="60"/>
      <c r="L112" s="43" t="s">
        <v>165</v>
      </c>
      <c r="M112" s="60"/>
      <c r="N112" s="60"/>
      <c r="O112" s="60"/>
      <c r="P112" s="60"/>
      <c r="V112" s="43" t="s">
        <v>165</v>
      </c>
      <c r="W112" s="60"/>
      <c r="X112" s="60"/>
      <c r="Y112" s="60"/>
      <c r="Z112" s="60"/>
    </row>
    <row r="113" spans="1:26" x14ac:dyDescent="0.25">
      <c r="A113" s="43" t="s">
        <v>165</v>
      </c>
      <c r="B113" s="60"/>
      <c r="C113" s="60"/>
      <c r="D113" s="60"/>
      <c r="E113" s="60"/>
      <c r="L113" s="43" t="s">
        <v>165</v>
      </c>
      <c r="M113" s="60"/>
      <c r="N113" s="60"/>
      <c r="O113" s="60"/>
      <c r="P113" s="60"/>
      <c r="V113" s="43" t="s">
        <v>165</v>
      </c>
      <c r="W113" s="60"/>
      <c r="X113" s="60"/>
      <c r="Y113" s="60"/>
      <c r="Z113" s="60"/>
    </row>
    <row r="114" spans="1:26" x14ac:dyDescent="0.25">
      <c r="A114" s="43" t="s">
        <v>165</v>
      </c>
      <c r="B114" s="60"/>
      <c r="C114" s="60"/>
      <c r="D114" s="60"/>
      <c r="E114" s="60"/>
      <c r="L114" s="43" t="s">
        <v>165</v>
      </c>
      <c r="M114" s="60"/>
      <c r="N114" s="60"/>
      <c r="O114" s="60"/>
      <c r="P114" s="60"/>
      <c r="V114" s="43" t="s">
        <v>165</v>
      </c>
      <c r="W114" s="60"/>
      <c r="X114" s="60"/>
      <c r="Y114" s="60"/>
      <c r="Z114" s="60"/>
    </row>
    <row r="115" spans="1:26" x14ac:dyDescent="0.25">
      <c r="A115" s="43" t="s">
        <v>165</v>
      </c>
      <c r="B115" s="60"/>
      <c r="C115" s="60"/>
      <c r="D115" s="60"/>
      <c r="E115" s="60"/>
      <c r="L115" s="43" t="s">
        <v>165</v>
      </c>
      <c r="M115" s="60"/>
      <c r="N115" s="60"/>
      <c r="O115" s="60"/>
      <c r="P115" s="60"/>
      <c r="V115" s="43" t="s">
        <v>165</v>
      </c>
      <c r="W115" s="60"/>
      <c r="X115" s="60"/>
      <c r="Y115" s="60"/>
      <c r="Z115" s="60"/>
    </row>
    <row r="116" spans="1:26" x14ac:dyDescent="0.25">
      <c r="A116" s="43" t="s">
        <v>165</v>
      </c>
      <c r="B116" s="60"/>
      <c r="C116" s="60"/>
      <c r="D116" s="60"/>
      <c r="E116" s="60"/>
      <c r="L116" s="43" t="s">
        <v>165</v>
      </c>
      <c r="M116" s="60"/>
      <c r="N116" s="60"/>
      <c r="O116" s="60"/>
      <c r="P116" s="60"/>
      <c r="V116" s="43" t="s">
        <v>165</v>
      </c>
      <c r="W116" s="60"/>
      <c r="X116" s="60"/>
      <c r="Y116" s="60"/>
      <c r="Z116" s="60"/>
    </row>
    <row r="117" spans="1:26" x14ac:dyDescent="0.25">
      <c r="A117" s="43" t="s">
        <v>165</v>
      </c>
      <c r="B117" s="60"/>
      <c r="C117" s="60"/>
      <c r="D117" s="60"/>
      <c r="E117" s="60"/>
      <c r="L117" s="43" t="s">
        <v>165</v>
      </c>
      <c r="M117" s="60"/>
      <c r="N117" s="60"/>
      <c r="O117" s="60"/>
      <c r="P117" s="60"/>
      <c r="V117" s="43" t="s">
        <v>165</v>
      </c>
      <c r="W117" s="60"/>
      <c r="X117" s="60"/>
      <c r="Y117" s="60"/>
      <c r="Z117" s="60"/>
    </row>
    <row r="118" spans="1:26" x14ac:dyDescent="0.25">
      <c r="A118" s="43" t="s">
        <v>165</v>
      </c>
      <c r="B118" s="60"/>
      <c r="C118" s="60"/>
      <c r="D118" s="60"/>
      <c r="E118" s="60"/>
      <c r="L118" s="43" t="s">
        <v>165</v>
      </c>
      <c r="M118" s="60"/>
      <c r="N118" s="60"/>
      <c r="O118" s="60"/>
      <c r="P118" s="60"/>
      <c r="V118" s="43" t="s">
        <v>165</v>
      </c>
      <c r="W118" s="60"/>
      <c r="X118" s="60"/>
      <c r="Y118" s="60"/>
      <c r="Z118" s="60"/>
    </row>
    <row r="119" spans="1:26" x14ac:dyDescent="0.25">
      <c r="A119" s="43" t="s">
        <v>165</v>
      </c>
      <c r="B119" s="60"/>
      <c r="C119" s="60"/>
      <c r="D119" s="60"/>
      <c r="E119" s="60"/>
      <c r="L119" s="43" t="s">
        <v>165</v>
      </c>
      <c r="M119" s="60"/>
      <c r="N119" s="60"/>
      <c r="O119" s="60"/>
      <c r="P119" s="60"/>
      <c r="V119" s="43" t="s">
        <v>165</v>
      </c>
      <c r="W119" s="60"/>
      <c r="X119" s="60"/>
      <c r="Y119" s="60"/>
      <c r="Z119" s="60"/>
    </row>
    <row r="120" spans="1:26" x14ac:dyDescent="0.25">
      <c r="A120" s="43" t="s">
        <v>165</v>
      </c>
      <c r="B120" s="60"/>
      <c r="C120" s="60"/>
      <c r="D120" s="60"/>
      <c r="E120" s="60"/>
      <c r="L120" s="43" t="s">
        <v>165</v>
      </c>
      <c r="M120" s="60"/>
      <c r="N120" s="60"/>
      <c r="O120" s="60"/>
      <c r="P120" s="60"/>
      <c r="V120" s="43" t="s">
        <v>165</v>
      </c>
      <c r="W120" s="60"/>
      <c r="X120" s="60"/>
      <c r="Y120" s="60"/>
      <c r="Z120" s="60"/>
    </row>
    <row r="121" spans="1:26" x14ac:dyDescent="0.25">
      <c r="A121" s="43" t="s">
        <v>165</v>
      </c>
      <c r="B121" s="60"/>
      <c r="C121" s="60"/>
      <c r="D121" s="60"/>
      <c r="E121" s="60"/>
      <c r="L121" s="43" t="s">
        <v>165</v>
      </c>
      <c r="M121" s="60"/>
      <c r="N121" s="60"/>
      <c r="O121" s="60"/>
      <c r="P121" s="60"/>
      <c r="V121" s="43" t="s">
        <v>165</v>
      </c>
      <c r="W121" s="60"/>
      <c r="X121" s="60"/>
      <c r="Y121" s="60"/>
      <c r="Z121" s="60"/>
    </row>
    <row r="122" spans="1:26" x14ac:dyDescent="0.25">
      <c r="A122" s="43" t="s">
        <v>165</v>
      </c>
      <c r="B122" s="60"/>
      <c r="C122" s="60"/>
      <c r="D122" s="60"/>
      <c r="E122" s="60"/>
      <c r="L122" s="43" t="s">
        <v>165</v>
      </c>
      <c r="M122" s="60"/>
      <c r="N122" s="60"/>
      <c r="O122" s="60"/>
      <c r="P122" s="60"/>
      <c r="V122" s="43" t="s">
        <v>165</v>
      </c>
      <c r="W122" s="60"/>
      <c r="X122" s="60"/>
      <c r="Y122" s="60"/>
      <c r="Z122" s="60"/>
    </row>
    <row r="123" spans="1:26" x14ac:dyDescent="0.25">
      <c r="A123" s="43" t="s">
        <v>165</v>
      </c>
      <c r="B123" s="60"/>
      <c r="C123" s="60"/>
      <c r="D123" s="60"/>
      <c r="E123" s="60"/>
      <c r="L123" s="43" t="s">
        <v>165</v>
      </c>
      <c r="M123" s="60"/>
      <c r="N123" s="60"/>
      <c r="O123" s="60"/>
      <c r="P123" s="60"/>
      <c r="V123" s="43" t="s">
        <v>165</v>
      </c>
      <c r="W123" s="60"/>
      <c r="X123" s="60"/>
      <c r="Y123" s="60"/>
      <c r="Z123" s="60"/>
    </row>
    <row r="124" spans="1:26" x14ac:dyDescent="0.25">
      <c r="A124" s="43" t="s">
        <v>165</v>
      </c>
      <c r="B124" s="60"/>
      <c r="C124" s="60"/>
      <c r="D124" s="60"/>
      <c r="E124" s="60"/>
      <c r="L124" s="43" t="s">
        <v>165</v>
      </c>
      <c r="M124" s="60"/>
      <c r="N124" s="60"/>
      <c r="O124" s="60"/>
      <c r="P124" s="60"/>
      <c r="V124" s="43" t="s">
        <v>165</v>
      </c>
      <c r="W124" s="60"/>
      <c r="X124" s="60"/>
      <c r="Y124" s="60"/>
      <c r="Z124" s="60"/>
    </row>
    <row r="125" spans="1:26" x14ac:dyDescent="0.25">
      <c r="A125" s="43" t="s">
        <v>165</v>
      </c>
      <c r="B125" s="60"/>
      <c r="C125" s="60"/>
      <c r="D125" s="60"/>
      <c r="E125" s="60"/>
      <c r="L125" s="43" t="s">
        <v>165</v>
      </c>
      <c r="M125" s="60"/>
      <c r="N125" s="60"/>
      <c r="O125" s="60"/>
      <c r="P125" s="60"/>
      <c r="V125" s="43" t="s">
        <v>165</v>
      </c>
      <c r="W125" s="60"/>
      <c r="X125" s="60"/>
      <c r="Y125" s="60"/>
      <c r="Z125" s="60"/>
    </row>
    <row r="126" spans="1:26" x14ac:dyDescent="0.25">
      <c r="A126" s="43" t="s">
        <v>165</v>
      </c>
      <c r="B126" s="60"/>
      <c r="C126" s="60"/>
      <c r="D126" s="60"/>
      <c r="E126" s="60"/>
      <c r="L126" s="43" t="s">
        <v>165</v>
      </c>
      <c r="M126" s="60"/>
      <c r="N126" s="60"/>
      <c r="O126" s="60"/>
      <c r="P126" s="60"/>
      <c r="V126" s="43" t="s">
        <v>165</v>
      </c>
      <c r="W126" s="60"/>
      <c r="X126" s="60"/>
      <c r="Y126" s="60"/>
      <c r="Z126" s="60"/>
    </row>
    <row r="127" spans="1:26" x14ac:dyDescent="0.25">
      <c r="A127" s="43" t="s">
        <v>165</v>
      </c>
      <c r="B127" s="60"/>
      <c r="C127" s="60"/>
      <c r="D127" s="60"/>
      <c r="E127" s="60"/>
      <c r="L127" s="43" t="s">
        <v>165</v>
      </c>
      <c r="M127" s="60"/>
      <c r="N127" s="60"/>
      <c r="O127" s="60"/>
      <c r="P127" s="60"/>
      <c r="V127" s="43" t="s">
        <v>165</v>
      </c>
      <c r="W127" s="60"/>
      <c r="X127" s="60"/>
      <c r="Y127" s="60"/>
      <c r="Z127" s="60"/>
    </row>
    <row r="128" spans="1:26" x14ac:dyDescent="0.25">
      <c r="A128" s="43" t="s">
        <v>165</v>
      </c>
      <c r="B128" s="60"/>
      <c r="C128" s="60"/>
      <c r="D128" s="60"/>
      <c r="E128" s="60"/>
      <c r="L128" s="43" t="s">
        <v>165</v>
      </c>
      <c r="M128" s="60"/>
      <c r="N128" s="60"/>
      <c r="O128" s="60"/>
      <c r="P128" s="60"/>
      <c r="V128" s="43" t="s">
        <v>165</v>
      </c>
      <c r="W128" s="60"/>
      <c r="X128" s="60"/>
      <c r="Y128" s="60"/>
      <c r="Z128" s="60"/>
    </row>
    <row r="129" spans="1:26" x14ac:dyDescent="0.25">
      <c r="A129" s="43" t="s">
        <v>165</v>
      </c>
      <c r="B129" s="60"/>
      <c r="C129" s="60"/>
      <c r="D129" s="60"/>
      <c r="E129" s="60"/>
      <c r="L129" s="43" t="s">
        <v>165</v>
      </c>
      <c r="M129" s="60"/>
      <c r="N129" s="60"/>
      <c r="O129" s="60"/>
      <c r="P129" s="60"/>
      <c r="V129" s="43" t="s">
        <v>165</v>
      </c>
      <c r="W129" s="60"/>
      <c r="X129" s="60"/>
      <c r="Y129" s="60"/>
      <c r="Z129" s="60"/>
    </row>
    <row r="130" spans="1:26" x14ac:dyDescent="0.25">
      <c r="A130" s="43" t="s">
        <v>165</v>
      </c>
      <c r="B130" s="60"/>
      <c r="C130" s="60"/>
      <c r="D130" s="60"/>
      <c r="E130" s="60"/>
      <c r="L130" s="43" t="s">
        <v>165</v>
      </c>
      <c r="M130" s="60"/>
      <c r="N130" s="60"/>
      <c r="O130" s="60"/>
      <c r="P130" s="60"/>
      <c r="V130" s="43" t="s">
        <v>165</v>
      </c>
      <c r="W130" s="60"/>
      <c r="X130" s="60"/>
      <c r="Y130" s="60"/>
      <c r="Z130" s="60"/>
    </row>
    <row r="131" spans="1:26" x14ac:dyDescent="0.25">
      <c r="A131" s="43" t="s">
        <v>165</v>
      </c>
      <c r="B131" s="60"/>
      <c r="C131" s="60"/>
      <c r="D131" s="60"/>
      <c r="E131" s="60"/>
      <c r="L131" s="43" t="s">
        <v>165</v>
      </c>
      <c r="M131" s="60"/>
      <c r="N131" s="60"/>
      <c r="O131" s="60"/>
      <c r="P131" s="60"/>
      <c r="V131" s="43" t="s">
        <v>165</v>
      </c>
      <c r="W131" s="60"/>
      <c r="X131" s="60"/>
      <c r="Y131" s="60"/>
      <c r="Z131" s="60"/>
    </row>
    <row r="132" spans="1:26" x14ac:dyDescent="0.25">
      <c r="A132" s="43" t="s">
        <v>165</v>
      </c>
      <c r="B132" s="60"/>
      <c r="C132" s="60"/>
      <c r="D132" s="60"/>
      <c r="E132" s="60"/>
      <c r="L132" s="43" t="s">
        <v>165</v>
      </c>
      <c r="M132" s="60"/>
      <c r="N132" s="60"/>
      <c r="O132" s="60"/>
      <c r="P132" s="60"/>
      <c r="V132" s="43" t="s">
        <v>165</v>
      </c>
      <c r="W132" s="60"/>
      <c r="X132" s="60"/>
      <c r="Y132" s="60"/>
      <c r="Z132" s="60"/>
    </row>
    <row r="133" spans="1:26" x14ac:dyDescent="0.25">
      <c r="A133" s="43" t="s">
        <v>165</v>
      </c>
      <c r="B133" s="60"/>
      <c r="C133" s="60"/>
      <c r="D133" s="60"/>
      <c r="E133" s="60"/>
      <c r="L133" s="43" t="s">
        <v>165</v>
      </c>
      <c r="M133" s="60"/>
      <c r="N133" s="60"/>
      <c r="O133" s="60"/>
      <c r="P133" s="60"/>
      <c r="V133" s="43" t="s">
        <v>165</v>
      </c>
      <c r="W133" s="60"/>
      <c r="X133" s="60"/>
      <c r="Y133" s="60"/>
      <c r="Z133" s="60"/>
    </row>
    <row r="134" spans="1:26" x14ac:dyDescent="0.25">
      <c r="A134" s="43" t="s">
        <v>165</v>
      </c>
      <c r="B134" s="60"/>
      <c r="C134" s="60"/>
      <c r="D134" s="60"/>
      <c r="E134" s="60"/>
      <c r="L134" s="43" t="s">
        <v>165</v>
      </c>
      <c r="M134" s="60"/>
      <c r="N134" s="60"/>
      <c r="O134" s="60"/>
      <c r="P134" s="60"/>
      <c r="V134" s="43" t="s">
        <v>165</v>
      </c>
      <c r="W134" s="60"/>
      <c r="X134" s="60"/>
      <c r="Y134" s="60"/>
      <c r="Z134" s="60"/>
    </row>
    <row r="135" spans="1:26" x14ac:dyDescent="0.25">
      <c r="A135" s="43" t="s">
        <v>165</v>
      </c>
      <c r="B135" s="60"/>
      <c r="C135" s="60"/>
      <c r="D135" s="60"/>
      <c r="E135" s="60"/>
      <c r="L135" s="43" t="s">
        <v>165</v>
      </c>
      <c r="M135" s="60"/>
      <c r="N135" s="60"/>
      <c r="O135" s="60"/>
      <c r="P135" s="60"/>
      <c r="V135" s="43" t="s">
        <v>165</v>
      </c>
      <c r="W135" s="60"/>
      <c r="X135" s="60"/>
      <c r="Y135" s="60"/>
      <c r="Z135" s="60"/>
    </row>
    <row r="136" spans="1:26" x14ac:dyDescent="0.25">
      <c r="A136" s="43" t="s">
        <v>165</v>
      </c>
      <c r="B136" s="60"/>
      <c r="C136" s="60"/>
      <c r="D136" s="60"/>
      <c r="E136" s="60"/>
      <c r="L136" s="43" t="s">
        <v>165</v>
      </c>
      <c r="M136" s="60"/>
      <c r="N136" s="60"/>
      <c r="O136" s="60"/>
      <c r="P136" s="60"/>
      <c r="V136" s="43" t="s">
        <v>165</v>
      </c>
      <c r="W136" s="60"/>
      <c r="X136" s="60"/>
      <c r="Y136" s="60"/>
      <c r="Z136" s="60"/>
    </row>
    <row r="137" spans="1:26" x14ac:dyDescent="0.25">
      <c r="A137" s="43" t="s">
        <v>165</v>
      </c>
      <c r="B137" s="60"/>
      <c r="C137" s="60"/>
      <c r="D137" s="60"/>
      <c r="E137" s="60"/>
      <c r="L137" s="43" t="s">
        <v>165</v>
      </c>
      <c r="M137" s="60"/>
      <c r="N137" s="60"/>
      <c r="O137" s="60"/>
      <c r="P137" s="60"/>
      <c r="V137" s="43" t="s">
        <v>165</v>
      </c>
      <c r="W137" s="60"/>
      <c r="X137" s="60"/>
      <c r="Y137" s="60"/>
      <c r="Z137" s="60"/>
    </row>
    <row r="138" spans="1:26" x14ac:dyDescent="0.25">
      <c r="A138" s="43" t="s">
        <v>165</v>
      </c>
      <c r="B138" s="60"/>
      <c r="C138" s="60"/>
      <c r="D138" s="60"/>
      <c r="E138" s="60"/>
      <c r="L138" s="43" t="s">
        <v>165</v>
      </c>
      <c r="M138" s="60"/>
      <c r="N138" s="60"/>
      <c r="O138" s="60"/>
      <c r="P138" s="60"/>
      <c r="V138" s="43" t="s">
        <v>165</v>
      </c>
      <c r="W138" s="60"/>
      <c r="X138" s="60"/>
      <c r="Y138" s="60"/>
      <c r="Z138" s="60"/>
    </row>
    <row r="139" spans="1:26" x14ac:dyDescent="0.25">
      <c r="A139" s="43" t="s">
        <v>165</v>
      </c>
      <c r="B139" s="60"/>
      <c r="C139" s="60"/>
      <c r="D139" s="60"/>
      <c r="E139" s="60"/>
      <c r="L139" s="43" t="s">
        <v>165</v>
      </c>
      <c r="M139" s="60"/>
      <c r="N139" s="60"/>
      <c r="O139" s="60"/>
      <c r="P139" s="60"/>
      <c r="V139" s="43" t="s">
        <v>165</v>
      </c>
      <c r="W139" s="60"/>
      <c r="X139" s="60"/>
      <c r="Y139" s="60"/>
      <c r="Z139" s="60"/>
    </row>
    <row r="140" spans="1:26" x14ac:dyDescent="0.25">
      <c r="A140" s="43" t="s">
        <v>165</v>
      </c>
      <c r="B140" s="60"/>
      <c r="C140" s="60"/>
      <c r="D140" s="60"/>
      <c r="E140" s="60"/>
      <c r="L140" s="43" t="s">
        <v>165</v>
      </c>
      <c r="M140" s="60"/>
      <c r="N140" s="60"/>
      <c r="O140" s="60"/>
      <c r="P140" s="60"/>
      <c r="V140" s="43" t="s">
        <v>165</v>
      </c>
      <c r="W140" s="60"/>
      <c r="X140" s="60"/>
      <c r="Y140" s="60"/>
      <c r="Z140" s="60"/>
    </row>
    <row r="141" spans="1:26" x14ac:dyDescent="0.25">
      <c r="A141" s="43" t="s">
        <v>165</v>
      </c>
      <c r="B141" s="60"/>
      <c r="C141" s="60"/>
      <c r="D141" s="60"/>
      <c r="E141" s="60"/>
      <c r="L141" s="43" t="s">
        <v>165</v>
      </c>
      <c r="M141" s="60"/>
      <c r="N141" s="60"/>
      <c r="O141" s="60"/>
      <c r="P141" s="60"/>
      <c r="V141" s="43" t="s">
        <v>165</v>
      </c>
      <c r="W141" s="60"/>
      <c r="X141" s="60"/>
      <c r="Y141" s="60"/>
      <c r="Z141" s="60"/>
    </row>
    <row r="142" spans="1:26" x14ac:dyDescent="0.25">
      <c r="A142" s="43" t="s">
        <v>165</v>
      </c>
      <c r="B142" s="60"/>
      <c r="C142" s="60"/>
      <c r="D142" s="60"/>
      <c r="E142" s="60"/>
      <c r="L142" s="43" t="s">
        <v>165</v>
      </c>
      <c r="M142" s="60"/>
      <c r="N142" s="60"/>
      <c r="O142" s="60"/>
      <c r="P142" s="60"/>
      <c r="V142" s="43" t="s">
        <v>165</v>
      </c>
      <c r="W142" s="60"/>
      <c r="X142" s="60"/>
      <c r="Y142" s="60"/>
      <c r="Z142" s="60"/>
    </row>
    <row r="143" spans="1:26" x14ac:dyDescent="0.25">
      <c r="A143" s="43" t="s">
        <v>165</v>
      </c>
      <c r="B143" s="60"/>
      <c r="C143" s="60"/>
      <c r="D143" s="60"/>
      <c r="E143" s="60"/>
      <c r="L143" s="43" t="s">
        <v>165</v>
      </c>
      <c r="M143" s="60"/>
      <c r="N143" s="60"/>
      <c r="O143" s="60"/>
      <c r="P143" s="60"/>
      <c r="V143" s="43" t="s">
        <v>165</v>
      </c>
      <c r="W143" s="60"/>
      <c r="X143" s="60"/>
      <c r="Y143" s="60"/>
      <c r="Z143" s="60"/>
    </row>
    <row r="144" spans="1:26" x14ac:dyDescent="0.25">
      <c r="A144" s="43" t="s">
        <v>165</v>
      </c>
      <c r="B144" s="60"/>
      <c r="C144" s="60"/>
      <c r="D144" s="60"/>
      <c r="E144" s="60"/>
      <c r="L144" s="43" t="s">
        <v>165</v>
      </c>
      <c r="M144" s="60"/>
      <c r="N144" s="60"/>
      <c r="O144" s="60"/>
      <c r="P144" s="60"/>
      <c r="V144" s="43" t="s">
        <v>165</v>
      </c>
      <c r="W144" s="60"/>
      <c r="X144" s="60"/>
      <c r="Y144" s="60"/>
      <c r="Z144" s="60"/>
    </row>
    <row r="145" spans="1:26" x14ac:dyDescent="0.25">
      <c r="A145" s="43" t="s">
        <v>165</v>
      </c>
      <c r="B145" s="60"/>
      <c r="C145" s="60"/>
      <c r="D145" s="60"/>
      <c r="E145" s="60"/>
      <c r="L145" s="43" t="s">
        <v>165</v>
      </c>
      <c r="M145" s="60"/>
      <c r="N145" s="60"/>
      <c r="O145" s="60"/>
      <c r="P145" s="60"/>
      <c r="V145" s="43" t="s">
        <v>165</v>
      </c>
      <c r="W145" s="60"/>
      <c r="X145" s="60"/>
      <c r="Y145" s="60"/>
      <c r="Z145" s="60"/>
    </row>
    <row r="146" spans="1:26" x14ac:dyDescent="0.25">
      <c r="A146" s="43" t="s">
        <v>165</v>
      </c>
      <c r="B146" s="60"/>
      <c r="C146" s="60"/>
      <c r="D146" s="60"/>
      <c r="E146" s="60"/>
      <c r="L146" s="43" t="s">
        <v>165</v>
      </c>
      <c r="M146" s="60"/>
      <c r="N146" s="60"/>
      <c r="O146" s="60"/>
      <c r="P146" s="60"/>
      <c r="V146" s="43" t="s">
        <v>165</v>
      </c>
      <c r="W146" s="60"/>
      <c r="X146" s="60"/>
      <c r="Y146" s="60"/>
      <c r="Z146" s="60"/>
    </row>
    <row r="147" spans="1:26" x14ac:dyDescent="0.25">
      <c r="A147" s="43" t="s">
        <v>165</v>
      </c>
      <c r="B147" s="60"/>
      <c r="C147" s="60"/>
      <c r="D147" s="60"/>
      <c r="E147" s="60"/>
      <c r="L147" s="43" t="s">
        <v>165</v>
      </c>
      <c r="M147" s="60"/>
      <c r="N147" s="60"/>
      <c r="O147" s="60"/>
      <c r="P147" s="60"/>
      <c r="V147" s="43" t="s">
        <v>165</v>
      </c>
      <c r="W147" s="60"/>
      <c r="X147" s="60"/>
      <c r="Y147" s="60"/>
      <c r="Z147" s="60"/>
    </row>
    <row r="148" spans="1:26" x14ac:dyDescent="0.25">
      <c r="A148" s="43" t="s">
        <v>165</v>
      </c>
      <c r="B148" s="60"/>
      <c r="C148" s="60"/>
      <c r="D148" s="60"/>
      <c r="E148" s="60"/>
      <c r="L148" s="43" t="s">
        <v>165</v>
      </c>
      <c r="M148" s="60"/>
      <c r="N148" s="60"/>
      <c r="O148" s="60"/>
      <c r="P148" s="60"/>
      <c r="V148" s="43" t="s">
        <v>165</v>
      </c>
      <c r="W148" s="60"/>
      <c r="X148" s="60"/>
      <c r="Y148" s="60"/>
      <c r="Z148" s="60"/>
    </row>
    <row r="149" spans="1:26" x14ac:dyDescent="0.25">
      <c r="A149" s="43" t="s">
        <v>165</v>
      </c>
      <c r="B149" s="60"/>
      <c r="C149" s="60"/>
      <c r="D149" s="60"/>
      <c r="E149" s="60"/>
      <c r="L149" s="43" t="s">
        <v>165</v>
      </c>
      <c r="M149" s="60"/>
      <c r="N149" s="60"/>
      <c r="O149" s="60"/>
      <c r="P149" s="60"/>
      <c r="V149" s="43" t="s">
        <v>165</v>
      </c>
      <c r="W149" s="60"/>
      <c r="X149" s="60"/>
      <c r="Y149" s="60"/>
      <c r="Z149" s="60"/>
    </row>
    <row r="150" spans="1:26" x14ac:dyDescent="0.25">
      <c r="A150" s="43" t="s">
        <v>165</v>
      </c>
      <c r="B150" s="60"/>
      <c r="C150" s="60"/>
      <c r="D150" s="60"/>
      <c r="E150" s="60"/>
      <c r="L150" s="43" t="s">
        <v>165</v>
      </c>
      <c r="M150" s="60"/>
      <c r="N150" s="60"/>
      <c r="O150" s="60"/>
      <c r="P150" s="60"/>
      <c r="V150" s="43" t="s">
        <v>165</v>
      </c>
      <c r="W150" s="60"/>
      <c r="X150" s="60"/>
      <c r="Y150" s="60"/>
      <c r="Z150" s="60"/>
    </row>
    <row r="151" spans="1:26" x14ac:dyDescent="0.25">
      <c r="A151" s="43" t="s">
        <v>165</v>
      </c>
      <c r="B151" s="60"/>
      <c r="C151" s="60"/>
      <c r="D151" s="60"/>
      <c r="E151" s="60"/>
      <c r="L151" s="43" t="s">
        <v>165</v>
      </c>
      <c r="M151" s="60"/>
      <c r="N151" s="60"/>
      <c r="O151" s="60"/>
      <c r="P151" s="60"/>
      <c r="V151" s="43" t="s">
        <v>165</v>
      </c>
      <c r="W151" s="60"/>
      <c r="X151" s="60"/>
      <c r="Y151" s="60"/>
      <c r="Z151" s="60"/>
    </row>
    <row r="152" spans="1:26" x14ac:dyDescent="0.25">
      <c r="A152" s="43" t="s">
        <v>165</v>
      </c>
      <c r="B152" s="60"/>
      <c r="C152" s="60"/>
      <c r="D152" s="60"/>
      <c r="E152" s="60"/>
      <c r="L152" s="43" t="s">
        <v>165</v>
      </c>
      <c r="M152" s="60"/>
      <c r="N152" s="60"/>
      <c r="O152" s="60"/>
      <c r="P152" s="60"/>
      <c r="V152" s="43" t="s">
        <v>165</v>
      </c>
      <c r="W152" s="60"/>
      <c r="X152" s="60"/>
      <c r="Y152" s="60"/>
      <c r="Z152" s="60"/>
    </row>
    <row r="153" spans="1:26" x14ac:dyDescent="0.25">
      <c r="A153" s="43" t="s">
        <v>165</v>
      </c>
      <c r="B153" s="60"/>
      <c r="C153" s="60"/>
      <c r="D153" s="60"/>
      <c r="E153" s="60"/>
      <c r="L153" s="43" t="s">
        <v>165</v>
      </c>
      <c r="M153" s="60"/>
      <c r="N153" s="60"/>
      <c r="O153" s="60"/>
      <c r="P153" s="60"/>
      <c r="V153" s="43" t="s">
        <v>165</v>
      </c>
      <c r="W153" s="60"/>
      <c r="X153" s="60"/>
      <c r="Y153" s="60"/>
      <c r="Z153" s="60"/>
    </row>
    <row r="154" spans="1:26" x14ac:dyDescent="0.25">
      <c r="A154" s="43" t="s">
        <v>165</v>
      </c>
      <c r="B154" s="60"/>
      <c r="C154" s="60"/>
      <c r="D154" s="60"/>
      <c r="E154" s="60"/>
      <c r="L154" s="43" t="s">
        <v>165</v>
      </c>
      <c r="M154" s="60"/>
      <c r="N154" s="60"/>
      <c r="O154" s="60"/>
      <c r="P154" s="60"/>
      <c r="V154" s="43" t="s">
        <v>165</v>
      </c>
      <c r="W154" s="60"/>
      <c r="X154" s="60"/>
      <c r="Y154" s="60"/>
      <c r="Z154" s="60"/>
    </row>
    <row r="155" spans="1:26" x14ac:dyDescent="0.25">
      <c r="A155" s="43" t="s">
        <v>165</v>
      </c>
      <c r="B155" s="60"/>
      <c r="C155" s="60"/>
      <c r="D155" s="60"/>
      <c r="E155" s="60"/>
      <c r="L155" s="43" t="s">
        <v>165</v>
      </c>
      <c r="M155" s="60"/>
      <c r="N155" s="60"/>
      <c r="O155" s="60"/>
      <c r="P155" s="60"/>
      <c r="V155" s="43" t="s">
        <v>165</v>
      </c>
      <c r="W155" s="60"/>
      <c r="X155" s="60"/>
      <c r="Y155" s="60"/>
      <c r="Z155" s="60"/>
    </row>
    <row r="156" spans="1:26" x14ac:dyDescent="0.25">
      <c r="A156" s="43" t="s">
        <v>165</v>
      </c>
      <c r="B156" s="60"/>
      <c r="C156" s="60"/>
      <c r="D156" s="60"/>
      <c r="E156" s="60"/>
      <c r="L156" s="43" t="s">
        <v>165</v>
      </c>
      <c r="M156" s="60"/>
      <c r="N156" s="60"/>
      <c r="O156" s="60"/>
      <c r="P156" s="60"/>
      <c r="V156" s="43" t="s">
        <v>165</v>
      </c>
      <c r="W156" s="60"/>
      <c r="X156" s="60"/>
      <c r="Y156" s="60"/>
      <c r="Z156" s="60"/>
    </row>
    <row r="157" spans="1:26" x14ac:dyDescent="0.25">
      <c r="A157" s="43" t="s">
        <v>165</v>
      </c>
      <c r="B157" s="60"/>
      <c r="C157" s="60"/>
      <c r="D157" s="60"/>
      <c r="E157" s="60"/>
      <c r="L157" s="43" t="s">
        <v>165</v>
      </c>
      <c r="M157" s="60"/>
      <c r="N157" s="60"/>
      <c r="O157" s="60"/>
      <c r="P157" s="60"/>
      <c r="V157" s="43" t="s">
        <v>165</v>
      </c>
      <c r="W157" s="60"/>
      <c r="X157" s="60"/>
      <c r="Y157" s="60"/>
      <c r="Z157" s="60"/>
    </row>
    <row r="158" spans="1:26" x14ac:dyDescent="0.25">
      <c r="A158" s="43" t="s">
        <v>165</v>
      </c>
      <c r="B158" s="60"/>
      <c r="C158" s="60"/>
      <c r="D158" s="60"/>
      <c r="E158" s="60"/>
      <c r="L158" s="43" t="s">
        <v>165</v>
      </c>
      <c r="M158" s="60"/>
      <c r="N158" s="60"/>
      <c r="O158" s="60"/>
      <c r="P158" s="60"/>
      <c r="V158" s="43" t="s">
        <v>165</v>
      </c>
      <c r="W158" s="60"/>
      <c r="X158" s="60"/>
      <c r="Y158" s="60"/>
      <c r="Z158" s="60"/>
    </row>
    <row r="159" spans="1:26" x14ac:dyDescent="0.25">
      <c r="A159" s="43" t="s">
        <v>165</v>
      </c>
      <c r="B159" s="60"/>
      <c r="C159" s="60"/>
      <c r="D159" s="60"/>
      <c r="E159" s="60"/>
      <c r="L159" s="43" t="s">
        <v>165</v>
      </c>
      <c r="M159" s="60"/>
      <c r="N159" s="60"/>
      <c r="O159" s="60"/>
      <c r="P159" s="60"/>
      <c r="V159" s="43" t="s">
        <v>165</v>
      </c>
      <c r="W159" s="60"/>
      <c r="X159" s="60"/>
      <c r="Y159" s="60"/>
      <c r="Z159" s="60"/>
    </row>
    <row r="160" spans="1:26" x14ac:dyDescent="0.25">
      <c r="A160" s="43" t="s">
        <v>165</v>
      </c>
      <c r="B160" s="60"/>
      <c r="C160" s="60"/>
      <c r="D160" s="60"/>
      <c r="E160" s="60"/>
      <c r="L160" s="43" t="s">
        <v>165</v>
      </c>
      <c r="M160" s="60"/>
      <c r="N160" s="60"/>
      <c r="O160" s="60"/>
      <c r="P160" s="60"/>
      <c r="V160" s="43" t="s">
        <v>165</v>
      </c>
      <c r="W160" s="60"/>
      <c r="X160" s="60"/>
      <c r="Y160" s="60"/>
      <c r="Z160" s="60"/>
    </row>
    <row r="161" spans="1:26" x14ac:dyDescent="0.25">
      <c r="A161" s="43" t="s">
        <v>165</v>
      </c>
      <c r="B161" s="60"/>
      <c r="C161" s="60"/>
      <c r="D161" s="60"/>
      <c r="E161" s="60"/>
      <c r="L161" s="43" t="s">
        <v>165</v>
      </c>
      <c r="M161" s="60"/>
      <c r="N161" s="60"/>
      <c r="O161" s="60"/>
      <c r="P161" s="60"/>
      <c r="V161" s="43" t="s">
        <v>165</v>
      </c>
      <c r="W161" s="60"/>
      <c r="X161" s="60"/>
      <c r="Y161" s="60"/>
      <c r="Z161" s="60"/>
    </row>
    <row r="162" spans="1:26" x14ac:dyDescent="0.25">
      <c r="A162" s="43" t="s">
        <v>165</v>
      </c>
      <c r="B162" s="60"/>
      <c r="C162" s="60"/>
      <c r="D162" s="60"/>
      <c r="E162" s="60"/>
      <c r="L162" s="43" t="s">
        <v>165</v>
      </c>
      <c r="M162" s="60"/>
      <c r="N162" s="60"/>
      <c r="O162" s="60"/>
      <c r="P162" s="60"/>
      <c r="V162" s="43" t="s">
        <v>165</v>
      </c>
      <c r="W162" s="60"/>
      <c r="X162" s="60"/>
      <c r="Y162" s="60"/>
      <c r="Z162" s="60"/>
    </row>
    <row r="163" spans="1:26" x14ac:dyDescent="0.25">
      <c r="A163" s="43" t="s">
        <v>165</v>
      </c>
      <c r="B163" s="60"/>
      <c r="C163" s="60"/>
      <c r="D163" s="60"/>
      <c r="E163" s="60"/>
      <c r="L163" s="43" t="s">
        <v>165</v>
      </c>
      <c r="M163" s="60"/>
      <c r="N163" s="60"/>
      <c r="O163" s="60"/>
      <c r="P163" s="60"/>
      <c r="V163" s="43" t="s">
        <v>165</v>
      </c>
      <c r="W163" s="60"/>
      <c r="X163" s="60"/>
      <c r="Y163" s="60"/>
      <c r="Z163" s="60"/>
    </row>
    <row r="164" spans="1:26" x14ac:dyDescent="0.25">
      <c r="A164" s="43" t="s">
        <v>165</v>
      </c>
      <c r="B164" s="60"/>
      <c r="C164" s="60"/>
      <c r="D164" s="60"/>
      <c r="E164" s="60"/>
      <c r="L164" s="43" t="s">
        <v>165</v>
      </c>
      <c r="M164" s="60"/>
      <c r="N164" s="60"/>
      <c r="O164" s="60"/>
      <c r="P164" s="60"/>
      <c r="V164" s="43" t="s">
        <v>165</v>
      </c>
      <c r="W164" s="60"/>
      <c r="X164" s="60"/>
      <c r="Y164" s="60"/>
      <c r="Z164" s="60"/>
    </row>
    <row r="165" spans="1:26" x14ac:dyDescent="0.25">
      <c r="A165" s="43" t="s">
        <v>165</v>
      </c>
      <c r="B165" s="60"/>
      <c r="C165" s="60"/>
      <c r="D165" s="60"/>
      <c r="E165" s="60"/>
      <c r="L165" s="43" t="s">
        <v>165</v>
      </c>
      <c r="M165" s="60"/>
      <c r="N165" s="60"/>
      <c r="O165" s="60"/>
      <c r="P165" s="60"/>
      <c r="V165" s="43" t="s">
        <v>165</v>
      </c>
      <c r="W165" s="60"/>
      <c r="X165" s="60"/>
      <c r="Y165" s="60"/>
      <c r="Z165" s="60"/>
    </row>
    <row r="166" spans="1:26" x14ac:dyDescent="0.25">
      <c r="A166" s="43" t="s">
        <v>165</v>
      </c>
      <c r="B166" s="60"/>
      <c r="C166" s="60"/>
      <c r="D166" s="60"/>
      <c r="E166" s="60"/>
      <c r="L166" s="43" t="s">
        <v>165</v>
      </c>
      <c r="M166" s="60"/>
      <c r="N166" s="60"/>
      <c r="O166" s="60"/>
      <c r="P166" s="60"/>
      <c r="V166" s="43" t="s">
        <v>165</v>
      </c>
      <c r="W166" s="60"/>
      <c r="X166" s="60"/>
      <c r="Y166" s="60"/>
      <c r="Z166" s="60"/>
    </row>
    <row r="167" spans="1:26" x14ac:dyDescent="0.25">
      <c r="A167" s="43" t="s">
        <v>165</v>
      </c>
      <c r="B167" s="60"/>
      <c r="C167" s="60"/>
      <c r="D167" s="60"/>
      <c r="E167" s="60"/>
      <c r="L167" s="43" t="s">
        <v>165</v>
      </c>
      <c r="M167" s="60"/>
      <c r="N167" s="60"/>
      <c r="O167" s="60"/>
      <c r="P167" s="60"/>
      <c r="V167" s="43" t="s">
        <v>165</v>
      </c>
      <c r="W167" s="60"/>
      <c r="X167" s="60"/>
      <c r="Y167" s="60"/>
      <c r="Z167" s="60"/>
    </row>
    <row r="168" spans="1:26" x14ac:dyDescent="0.25">
      <c r="A168" s="43" t="s">
        <v>165</v>
      </c>
      <c r="B168" s="60"/>
      <c r="C168" s="60"/>
      <c r="D168" s="60"/>
      <c r="E168" s="60"/>
      <c r="L168" s="43" t="s">
        <v>165</v>
      </c>
      <c r="M168" s="60"/>
      <c r="N168" s="60"/>
      <c r="O168" s="60"/>
      <c r="P168" s="60"/>
      <c r="V168" s="43" t="s">
        <v>165</v>
      </c>
      <c r="W168" s="60"/>
      <c r="X168" s="60"/>
      <c r="Y168" s="60"/>
      <c r="Z168" s="60"/>
    </row>
    <row r="169" spans="1:26" x14ac:dyDescent="0.25">
      <c r="A169" s="43" t="s">
        <v>165</v>
      </c>
      <c r="B169" s="60"/>
      <c r="C169" s="60"/>
      <c r="D169" s="60"/>
      <c r="E169" s="60"/>
      <c r="L169" s="43" t="s">
        <v>165</v>
      </c>
      <c r="M169" s="60"/>
      <c r="N169" s="60"/>
      <c r="O169" s="60"/>
      <c r="P169" s="60"/>
      <c r="V169" s="43" t="s">
        <v>165</v>
      </c>
      <c r="W169" s="60"/>
      <c r="X169" s="60"/>
      <c r="Y169" s="60"/>
      <c r="Z169" s="60"/>
    </row>
    <row r="170" spans="1:26" x14ac:dyDescent="0.25">
      <c r="A170" s="43" t="s">
        <v>165</v>
      </c>
      <c r="B170" s="60"/>
      <c r="C170" s="60"/>
      <c r="D170" s="60"/>
      <c r="E170" s="60"/>
      <c r="L170" s="43" t="s">
        <v>165</v>
      </c>
      <c r="M170" s="60"/>
      <c r="N170" s="60"/>
      <c r="O170" s="60"/>
      <c r="P170" s="60"/>
      <c r="V170" s="43" t="s">
        <v>165</v>
      </c>
      <c r="W170" s="60"/>
      <c r="X170" s="60"/>
      <c r="Y170" s="60"/>
      <c r="Z170" s="60"/>
    </row>
    <row r="171" spans="1:26" x14ac:dyDescent="0.25">
      <c r="A171" s="43" t="s">
        <v>165</v>
      </c>
      <c r="B171" s="60"/>
      <c r="C171" s="60"/>
      <c r="D171" s="60"/>
      <c r="E171" s="60"/>
      <c r="L171" s="43" t="s">
        <v>165</v>
      </c>
      <c r="M171" s="60"/>
      <c r="N171" s="60"/>
      <c r="O171" s="60"/>
      <c r="P171" s="60"/>
      <c r="V171" s="43" t="s">
        <v>165</v>
      </c>
      <c r="W171" s="60"/>
      <c r="X171" s="60"/>
      <c r="Y171" s="60"/>
      <c r="Z171" s="60"/>
    </row>
    <row r="172" spans="1:26" x14ac:dyDescent="0.25">
      <c r="A172" s="43" t="s">
        <v>165</v>
      </c>
      <c r="B172" s="60"/>
      <c r="C172" s="60"/>
      <c r="D172" s="60"/>
      <c r="E172" s="60"/>
      <c r="L172" s="43" t="s">
        <v>165</v>
      </c>
      <c r="M172" s="60"/>
      <c r="N172" s="60"/>
      <c r="O172" s="60"/>
      <c r="P172" s="60"/>
      <c r="V172" s="43" t="s">
        <v>165</v>
      </c>
      <c r="W172" s="60"/>
      <c r="X172" s="60"/>
      <c r="Y172" s="60"/>
      <c r="Z172" s="60"/>
    </row>
    <row r="173" spans="1:26" x14ac:dyDescent="0.25">
      <c r="A173" s="43" t="s">
        <v>165</v>
      </c>
      <c r="B173" s="60"/>
      <c r="C173" s="60"/>
      <c r="D173" s="60"/>
      <c r="E173" s="60"/>
      <c r="L173" s="43" t="s">
        <v>165</v>
      </c>
      <c r="M173" s="60"/>
      <c r="N173" s="60"/>
      <c r="O173" s="60"/>
      <c r="P173" s="60"/>
      <c r="V173" s="43" t="s">
        <v>165</v>
      </c>
      <c r="W173" s="60"/>
      <c r="X173" s="60"/>
      <c r="Y173" s="60"/>
      <c r="Z173" s="60"/>
    </row>
    <row r="174" spans="1:26" x14ac:dyDescent="0.25">
      <c r="A174" s="43" t="s">
        <v>165</v>
      </c>
      <c r="B174" s="60"/>
      <c r="C174" s="60"/>
      <c r="D174" s="60"/>
      <c r="E174" s="60"/>
      <c r="L174" s="43" t="s">
        <v>165</v>
      </c>
      <c r="M174" s="60"/>
      <c r="N174" s="60"/>
      <c r="O174" s="60"/>
      <c r="P174" s="60"/>
      <c r="V174" s="43" t="s">
        <v>165</v>
      </c>
      <c r="W174" s="60"/>
      <c r="X174" s="60"/>
      <c r="Y174" s="60"/>
      <c r="Z174" s="60"/>
    </row>
    <row r="175" spans="1:26" x14ac:dyDescent="0.25">
      <c r="A175" s="43" t="s">
        <v>165</v>
      </c>
      <c r="B175" s="60"/>
      <c r="C175" s="60"/>
      <c r="D175" s="60"/>
      <c r="E175" s="60"/>
      <c r="L175" s="43" t="s">
        <v>165</v>
      </c>
      <c r="M175" s="60"/>
      <c r="N175" s="60"/>
      <c r="O175" s="60"/>
      <c r="P175" s="60"/>
      <c r="V175" s="43" t="s">
        <v>165</v>
      </c>
      <c r="W175" s="60"/>
      <c r="X175" s="60"/>
      <c r="Y175" s="60"/>
      <c r="Z175" s="60"/>
    </row>
    <row r="176" spans="1:26" x14ac:dyDescent="0.25">
      <c r="A176" s="43" t="s">
        <v>165</v>
      </c>
      <c r="B176" s="60"/>
      <c r="C176" s="60"/>
      <c r="D176" s="60"/>
      <c r="E176" s="60"/>
      <c r="L176" s="43" t="s">
        <v>165</v>
      </c>
      <c r="M176" s="60"/>
      <c r="N176" s="60"/>
      <c r="O176" s="60"/>
      <c r="P176" s="60"/>
      <c r="V176" s="43" t="s">
        <v>165</v>
      </c>
      <c r="W176" s="60"/>
      <c r="X176" s="60"/>
      <c r="Y176" s="60"/>
      <c r="Z176" s="60"/>
    </row>
    <row r="177" spans="1:26" x14ac:dyDescent="0.25">
      <c r="A177" s="43" t="s">
        <v>165</v>
      </c>
      <c r="B177" s="60"/>
      <c r="C177" s="60"/>
      <c r="D177" s="60"/>
      <c r="E177" s="60"/>
      <c r="L177" s="43" t="s">
        <v>165</v>
      </c>
      <c r="M177" s="60"/>
      <c r="N177" s="60"/>
      <c r="O177" s="60"/>
      <c r="P177" s="60"/>
      <c r="V177" s="43" t="s">
        <v>165</v>
      </c>
      <c r="W177" s="60"/>
      <c r="X177" s="60"/>
      <c r="Y177" s="60"/>
      <c r="Z177" s="60"/>
    </row>
    <row r="178" spans="1:26" x14ac:dyDescent="0.25">
      <c r="A178" s="43" t="s">
        <v>165</v>
      </c>
      <c r="B178" s="60"/>
      <c r="C178" s="60"/>
      <c r="D178" s="60"/>
      <c r="E178" s="60"/>
      <c r="L178" s="43" t="s">
        <v>165</v>
      </c>
      <c r="M178" s="60"/>
      <c r="N178" s="60"/>
      <c r="O178" s="60"/>
      <c r="P178" s="60"/>
      <c r="V178" s="43" t="s">
        <v>165</v>
      </c>
      <c r="W178" s="60"/>
      <c r="X178" s="60"/>
      <c r="Y178" s="60"/>
      <c r="Z178" s="60"/>
    </row>
    <row r="179" spans="1:26" x14ac:dyDescent="0.25">
      <c r="A179" s="43" t="s">
        <v>165</v>
      </c>
      <c r="B179" s="60"/>
      <c r="C179" s="60"/>
      <c r="D179" s="60"/>
      <c r="E179" s="60"/>
      <c r="L179" s="43" t="s">
        <v>165</v>
      </c>
      <c r="M179" s="60"/>
      <c r="N179" s="60"/>
      <c r="O179" s="60"/>
      <c r="P179" s="60"/>
      <c r="V179" s="43" t="s">
        <v>165</v>
      </c>
      <c r="W179" s="60"/>
      <c r="X179" s="60"/>
      <c r="Y179" s="60"/>
      <c r="Z179" s="60"/>
    </row>
    <row r="180" spans="1:26" x14ac:dyDescent="0.25">
      <c r="A180" s="43" t="s">
        <v>165</v>
      </c>
      <c r="B180" s="60"/>
      <c r="C180" s="60"/>
      <c r="D180" s="60"/>
      <c r="E180" s="60"/>
      <c r="L180" s="43" t="s">
        <v>165</v>
      </c>
      <c r="M180" s="60"/>
      <c r="N180" s="60"/>
      <c r="O180" s="60"/>
      <c r="P180" s="60"/>
      <c r="V180" s="43" t="s">
        <v>165</v>
      </c>
      <c r="W180" s="60"/>
      <c r="X180" s="60"/>
      <c r="Y180" s="60"/>
      <c r="Z180" s="60"/>
    </row>
    <row r="181" spans="1:26" x14ac:dyDescent="0.25">
      <c r="A181" s="43" t="s">
        <v>165</v>
      </c>
      <c r="B181" s="60"/>
      <c r="C181" s="60"/>
      <c r="D181" s="60"/>
      <c r="E181" s="60"/>
      <c r="L181" s="43" t="s">
        <v>165</v>
      </c>
      <c r="M181" s="60"/>
      <c r="N181" s="60"/>
      <c r="O181" s="60"/>
      <c r="P181" s="60"/>
      <c r="V181" s="43" t="s">
        <v>165</v>
      </c>
      <c r="W181" s="60"/>
      <c r="X181" s="60"/>
      <c r="Y181" s="60"/>
      <c r="Z181" s="60"/>
    </row>
    <row r="182" spans="1:26" x14ac:dyDescent="0.25">
      <c r="A182" s="43" t="s">
        <v>165</v>
      </c>
      <c r="B182" s="60"/>
      <c r="C182" s="60"/>
      <c r="D182" s="60"/>
      <c r="E182" s="60"/>
      <c r="L182" s="43" t="s">
        <v>165</v>
      </c>
      <c r="M182" s="60"/>
      <c r="N182" s="60"/>
      <c r="O182" s="60"/>
      <c r="P182" s="60"/>
      <c r="V182" s="43" t="s">
        <v>165</v>
      </c>
      <c r="W182" s="60"/>
      <c r="X182" s="60"/>
      <c r="Y182" s="60"/>
      <c r="Z182" s="60"/>
    </row>
    <row r="183" spans="1:26" x14ac:dyDescent="0.25">
      <c r="A183" s="43" t="s">
        <v>165</v>
      </c>
      <c r="B183" s="60"/>
      <c r="C183" s="60"/>
      <c r="D183" s="60"/>
      <c r="E183" s="60"/>
      <c r="L183" s="43" t="s">
        <v>165</v>
      </c>
      <c r="M183" s="60"/>
      <c r="N183" s="60"/>
      <c r="O183" s="60"/>
      <c r="P183" s="60"/>
      <c r="V183" s="43" t="s">
        <v>165</v>
      </c>
      <c r="W183" s="60"/>
      <c r="X183" s="60"/>
      <c r="Y183" s="60"/>
      <c r="Z183" s="60"/>
    </row>
    <row r="184" spans="1:26" x14ac:dyDescent="0.25">
      <c r="A184" s="43" t="s">
        <v>165</v>
      </c>
      <c r="B184" s="60"/>
      <c r="C184" s="60"/>
      <c r="D184" s="60"/>
      <c r="E184" s="60"/>
      <c r="L184" s="43" t="s">
        <v>165</v>
      </c>
      <c r="M184" s="60"/>
      <c r="N184" s="60"/>
      <c r="O184" s="60"/>
      <c r="P184" s="60"/>
      <c r="V184" s="43" t="s">
        <v>165</v>
      </c>
      <c r="W184" s="60"/>
      <c r="X184" s="60"/>
      <c r="Y184" s="60"/>
      <c r="Z184" s="60"/>
    </row>
    <row r="185" spans="1:26" x14ac:dyDescent="0.25">
      <c r="A185" s="43" t="s">
        <v>165</v>
      </c>
      <c r="B185" s="60"/>
      <c r="C185" s="60"/>
      <c r="D185" s="60"/>
      <c r="E185" s="60"/>
      <c r="L185" s="43" t="s">
        <v>165</v>
      </c>
      <c r="M185" s="60"/>
      <c r="N185" s="60"/>
      <c r="O185" s="60"/>
      <c r="P185" s="60"/>
      <c r="V185" s="43" t="s">
        <v>165</v>
      </c>
      <c r="W185" s="60"/>
      <c r="X185" s="60"/>
      <c r="Y185" s="60"/>
      <c r="Z185" s="60"/>
    </row>
    <row r="186" spans="1:26" x14ac:dyDescent="0.25">
      <c r="A186" s="43" t="s">
        <v>165</v>
      </c>
      <c r="B186" s="60"/>
      <c r="C186" s="60"/>
      <c r="D186" s="60"/>
      <c r="E186" s="60"/>
      <c r="L186" s="43" t="s">
        <v>165</v>
      </c>
      <c r="M186" s="60"/>
      <c r="N186" s="60"/>
      <c r="O186" s="60"/>
      <c r="P186" s="60"/>
      <c r="V186" s="43" t="s">
        <v>165</v>
      </c>
      <c r="W186" s="60"/>
      <c r="X186" s="60"/>
      <c r="Y186" s="60"/>
      <c r="Z186" s="60"/>
    </row>
    <row r="187" spans="1:26" x14ac:dyDescent="0.25">
      <c r="A187" s="43" t="s">
        <v>165</v>
      </c>
      <c r="B187" s="60"/>
      <c r="C187" s="60"/>
      <c r="D187" s="60"/>
      <c r="E187" s="60"/>
      <c r="L187" s="43" t="s">
        <v>165</v>
      </c>
      <c r="M187" s="60"/>
      <c r="N187" s="60"/>
      <c r="O187" s="60"/>
      <c r="P187" s="60"/>
      <c r="V187" s="43" t="s">
        <v>165</v>
      </c>
      <c r="W187" s="60"/>
      <c r="X187" s="60"/>
      <c r="Y187" s="60"/>
      <c r="Z187" s="60"/>
    </row>
    <row r="188" spans="1:26" x14ac:dyDescent="0.25">
      <c r="A188" s="43" t="s">
        <v>165</v>
      </c>
      <c r="B188" s="60"/>
      <c r="C188" s="60"/>
      <c r="D188" s="60"/>
      <c r="E188" s="60"/>
      <c r="L188" s="43" t="s">
        <v>165</v>
      </c>
      <c r="M188" s="60"/>
      <c r="N188" s="60"/>
      <c r="O188" s="60"/>
      <c r="P188" s="60"/>
      <c r="V188" s="43" t="s">
        <v>165</v>
      </c>
      <c r="W188" s="60"/>
      <c r="X188" s="60"/>
      <c r="Y188" s="60"/>
      <c r="Z188" s="60"/>
    </row>
    <row r="189" spans="1:26" x14ac:dyDescent="0.25">
      <c r="A189" s="43" t="s">
        <v>165</v>
      </c>
      <c r="B189" s="60"/>
      <c r="C189" s="60"/>
      <c r="D189" s="60"/>
      <c r="E189" s="60"/>
      <c r="L189" s="43" t="s">
        <v>165</v>
      </c>
      <c r="M189" s="60"/>
      <c r="N189" s="60"/>
      <c r="O189" s="60"/>
      <c r="P189" s="60"/>
      <c r="V189" s="43" t="s">
        <v>165</v>
      </c>
      <c r="W189" s="60"/>
      <c r="X189" s="60"/>
      <c r="Y189" s="60"/>
      <c r="Z189" s="60"/>
    </row>
    <row r="190" spans="1:26" x14ac:dyDescent="0.25">
      <c r="A190" s="43" t="s">
        <v>165</v>
      </c>
      <c r="B190" s="60"/>
      <c r="C190" s="60"/>
      <c r="D190" s="60"/>
      <c r="E190" s="60"/>
      <c r="L190" s="43" t="s">
        <v>165</v>
      </c>
      <c r="M190" s="60"/>
      <c r="N190" s="60"/>
      <c r="O190" s="60"/>
      <c r="P190" s="60"/>
      <c r="V190" s="43" t="s">
        <v>165</v>
      </c>
      <c r="W190" s="60"/>
      <c r="X190" s="60"/>
      <c r="Y190" s="60"/>
      <c r="Z190" s="60"/>
    </row>
    <row r="191" spans="1:26" x14ac:dyDescent="0.25">
      <c r="A191" s="43" t="s">
        <v>165</v>
      </c>
      <c r="B191" s="60"/>
      <c r="C191" s="60"/>
      <c r="D191" s="60"/>
      <c r="E191" s="60"/>
      <c r="L191" s="43" t="s">
        <v>165</v>
      </c>
      <c r="M191" s="60"/>
      <c r="N191" s="60"/>
      <c r="O191" s="60"/>
      <c r="P191" s="60"/>
      <c r="V191" s="43" t="s">
        <v>165</v>
      </c>
      <c r="W191" s="60"/>
      <c r="X191" s="60"/>
      <c r="Y191" s="60"/>
      <c r="Z191" s="60"/>
    </row>
    <row r="192" spans="1:26" x14ac:dyDescent="0.25">
      <c r="A192" s="43" t="s">
        <v>165</v>
      </c>
      <c r="B192" s="60"/>
      <c r="C192" s="60"/>
      <c r="D192" s="60"/>
      <c r="E192" s="60"/>
      <c r="L192" s="43" t="s">
        <v>165</v>
      </c>
      <c r="M192" s="60"/>
      <c r="N192" s="60"/>
      <c r="O192" s="60"/>
      <c r="P192" s="60"/>
      <c r="V192" s="43" t="s">
        <v>165</v>
      </c>
      <c r="W192" s="60"/>
      <c r="X192" s="60"/>
      <c r="Y192" s="60"/>
      <c r="Z192" s="60"/>
    </row>
    <row r="193" spans="1:26" x14ac:dyDescent="0.25">
      <c r="A193" s="43" t="s">
        <v>165</v>
      </c>
      <c r="B193" s="60"/>
      <c r="C193" s="60"/>
      <c r="D193" s="60"/>
      <c r="E193" s="60"/>
      <c r="L193" s="43" t="s">
        <v>165</v>
      </c>
      <c r="M193" s="60"/>
      <c r="N193" s="60"/>
      <c r="O193" s="60"/>
      <c r="P193" s="60"/>
      <c r="V193" s="43" t="s">
        <v>165</v>
      </c>
      <c r="W193" s="60"/>
      <c r="X193" s="60"/>
      <c r="Y193" s="60"/>
      <c r="Z193" s="60"/>
    </row>
    <row r="194" spans="1:26" x14ac:dyDescent="0.25">
      <c r="A194" s="43" t="s">
        <v>165</v>
      </c>
      <c r="B194" s="60"/>
      <c r="C194" s="60"/>
      <c r="D194" s="60"/>
      <c r="E194" s="60"/>
      <c r="L194" s="43" t="s">
        <v>165</v>
      </c>
      <c r="M194" s="60"/>
      <c r="N194" s="60"/>
      <c r="O194" s="60"/>
      <c r="P194" s="60"/>
      <c r="V194" s="43" t="s">
        <v>165</v>
      </c>
      <c r="W194" s="60"/>
      <c r="X194" s="60"/>
      <c r="Y194" s="60"/>
      <c r="Z194" s="60"/>
    </row>
    <row r="195" spans="1:26" x14ac:dyDescent="0.25">
      <c r="A195" s="43" t="s">
        <v>165</v>
      </c>
      <c r="B195" s="60"/>
      <c r="C195" s="60"/>
      <c r="D195" s="60"/>
      <c r="E195" s="60"/>
      <c r="L195" s="43" t="s">
        <v>165</v>
      </c>
      <c r="M195" s="60"/>
      <c r="N195" s="60"/>
      <c r="O195" s="60"/>
      <c r="P195" s="60"/>
      <c r="V195" s="43" t="s">
        <v>165</v>
      </c>
      <c r="W195" s="60"/>
      <c r="X195" s="60"/>
      <c r="Y195" s="60"/>
      <c r="Z195" s="60"/>
    </row>
    <row r="196" spans="1:26" x14ac:dyDescent="0.25">
      <c r="A196" s="43" t="s">
        <v>165</v>
      </c>
      <c r="B196" s="60"/>
      <c r="C196" s="60"/>
      <c r="D196" s="60"/>
      <c r="E196" s="60"/>
      <c r="L196" s="43" t="s">
        <v>165</v>
      </c>
      <c r="M196" s="60"/>
      <c r="N196" s="60"/>
      <c r="O196" s="60"/>
      <c r="P196" s="60"/>
      <c r="V196" s="43" t="s">
        <v>165</v>
      </c>
      <c r="W196" s="60"/>
      <c r="X196" s="60"/>
      <c r="Y196" s="60"/>
      <c r="Z196" s="60"/>
    </row>
    <row r="197" spans="1:26" x14ac:dyDescent="0.25">
      <c r="A197" s="43" t="s">
        <v>165</v>
      </c>
      <c r="B197" s="60"/>
      <c r="C197" s="60"/>
      <c r="D197" s="60"/>
      <c r="E197" s="60"/>
      <c r="L197" s="43" t="s">
        <v>165</v>
      </c>
      <c r="M197" s="60"/>
      <c r="N197" s="60"/>
      <c r="O197" s="60"/>
      <c r="P197" s="60"/>
      <c r="V197" s="43" t="s">
        <v>165</v>
      </c>
      <c r="W197" s="60"/>
      <c r="X197" s="60"/>
      <c r="Y197" s="60"/>
      <c r="Z197" s="60"/>
    </row>
    <row r="198" spans="1:26" x14ac:dyDescent="0.25">
      <c r="A198" s="43" t="s">
        <v>165</v>
      </c>
      <c r="B198" s="60"/>
      <c r="C198" s="60"/>
      <c r="D198" s="60"/>
      <c r="E198" s="60"/>
      <c r="L198" s="43" t="s">
        <v>165</v>
      </c>
      <c r="M198" s="60"/>
      <c r="N198" s="60"/>
      <c r="O198" s="60"/>
      <c r="P198" s="60"/>
      <c r="V198" s="43" t="s">
        <v>165</v>
      </c>
      <c r="W198" s="60"/>
      <c r="X198" s="60"/>
      <c r="Y198" s="60"/>
      <c r="Z198" s="60"/>
    </row>
    <row r="199" spans="1:26" x14ac:dyDescent="0.25">
      <c r="A199" s="43" t="s">
        <v>165</v>
      </c>
      <c r="B199" s="60"/>
      <c r="C199" s="60"/>
      <c r="D199" s="60"/>
      <c r="E199" s="60"/>
      <c r="L199" s="43" t="s">
        <v>165</v>
      </c>
      <c r="M199" s="60"/>
      <c r="N199" s="60"/>
      <c r="O199" s="60"/>
      <c r="P199" s="60"/>
      <c r="V199" s="43" t="s">
        <v>165</v>
      </c>
      <c r="W199" s="60"/>
      <c r="X199" s="60"/>
      <c r="Y199" s="60"/>
      <c r="Z199" s="60"/>
    </row>
    <row r="200" spans="1:26" x14ac:dyDescent="0.25">
      <c r="A200" s="43" t="s">
        <v>165</v>
      </c>
      <c r="B200" s="60"/>
      <c r="C200" s="60"/>
      <c r="D200" s="60"/>
      <c r="E200" s="60"/>
      <c r="L200" s="43" t="s">
        <v>165</v>
      </c>
      <c r="M200" s="60"/>
      <c r="N200" s="60"/>
      <c r="O200" s="60"/>
      <c r="P200" s="60"/>
      <c r="V200" s="43" t="s">
        <v>165</v>
      </c>
      <c r="W200" s="60"/>
      <c r="X200" s="60"/>
      <c r="Y200" s="60"/>
      <c r="Z200" s="60"/>
    </row>
    <row r="201" spans="1:26" x14ac:dyDescent="0.25">
      <c r="A201" s="43" t="s">
        <v>165</v>
      </c>
      <c r="B201" s="60"/>
      <c r="C201" s="60"/>
      <c r="D201" s="60"/>
      <c r="E201" s="60"/>
      <c r="L201" s="43" t="s">
        <v>165</v>
      </c>
      <c r="M201" s="60"/>
      <c r="N201" s="60"/>
      <c r="O201" s="60"/>
      <c r="P201" s="60"/>
      <c r="V201" s="43" t="s">
        <v>165</v>
      </c>
      <c r="W201" s="60"/>
      <c r="X201" s="60"/>
      <c r="Y201" s="60"/>
      <c r="Z201" s="60"/>
    </row>
    <row r="202" spans="1:26" x14ac:dyDescent="0.25">
      <c r="A202" s="43" t="s">
        <v>165</v>
      </c>
      <c r="B202" s="60"/>
      <c r="C202" s="60"/>
      <c r="D202" s="60"/>
      <c r="E202" s="60"/>
      <c r="L202" s="43" t="s">
        <v>165</v>
      </c>
      <c r="M202" s="60"/>
      <c r="N202" s="60"/>
      <c r="O202" s="60"/>
      <c r="P202" s="60"/>
      <c r="V202" s="43" t="s">
        <v>165</v>
      </c>
      <c r="W202" s="60"/>
      <c r="X202" s="60"/>
      <c r="Y202" s="60"/>
      <c r="Z202" s="60"/>
    </row>
    <row r="203" spans="1:26" x14ac:dyDescent="0.25">
      <c r="A203" s="43" t="s">
        <v>165</v>
      </c>
      <c r="B203" s="60"/>
      <c r="C203" s="60"/>
      <c r="D203" s="60"/>
      <c r="E203" s="60"/>
      <c r="L203" s="43" t="s">
        <v>165</v>
      </c>
      <c r="M203" s="60"/>
      <c r="N203" s="60"/>
      <c r="O203" s="60"/>
      <c r="P203" s="60"/>
      <c r="V203" s="43" t="s">
        <v>165</v>
      </c>
      <c r="W203" s="60"/>
      <c r="X203" s="60"/>
      <c r="Y203" s="60"/>
      <c r="Z203" s="60"/>
    </row>
    <row r="204" spans="1:26" x14ac:dyDescent="0.25">
      <c r="A204" s="43" t="s">
        <v>165</v>
      </c>
      <c r="B204" s="60"/>
      <c r="C204" s="60"/>
      <c r="D204" s="60"/>
      <c r="E204" s="60"/>
      <c r="L204" s="43" t="s">
        <v>165</v>
      </c>
      <c r="M204" s="60"/>
      <c r="N204" s="60"/>
      <c r="O204" s="60"/>
      <c r="P204" s="60"/>
      <c r="V204" s="43" t="s">
        <v>165</v>
      </c>
      <c r="W204" s="60"/>
      <c r="X204" s="60"/>
      <c r="Y204" s="60"/>
      <c r="Z204" s="60"/>
    </row>
    <row r="205" spans="1:26" x14ac:dyDescent="0.25">
      <c r="A205" s="43" t="s">
        <v>165</v>
      </c>
      <c r="B205" s="60"/>
      <c r="C205" s="60"/>
      <c r="D205" s="60"/>
      <c r="E205" s="60"/>
      <c r="L205" s="43" t="s">
        <v>165</v>
      </c>
      <c r="M205" s="60"/>
      <c r="N205" s="60"/>
      <c r="O205" s="60"/>
      <c r="P205" s="60"/>
      <c r="V205" s="43" t="s">
        <v>165</v>
      </c>
      <c r="W205" s="60"/>
      <c r="X205" s="60"/>
      <c r="Y205" s="60"/>
      <c r="Z205" s="60"/>
    </row>
    <row r="206" spans="1:26" x14ac:dyDescent="0.25">
      <c r="A206" s="43" t="s">
        <v>165</v>
      </c>
      <c r="B206" s="60"/>
      <c r="C206" s="60"/>
      <c r="D206" s="60"/>
      <c r="E206" s="60"/>
      <c r="L206" s="43" t="s">
        <v>165</v>
      </c>
      <c r="M206" s="60"/>
      <c r="N206" s="60"/>
      <c r="O206" s="60"/>
      <c r="P206" s="60"/>
      <c r="V206" s="43" t="s">
        <v>165</v>
      </c>
      <c r="W206" s="60"/>
      <c r="X206" s="60"/>
      <c r="Y206" s="60"/>
      <c r="Z206" s="60"/>
    </row>
    <row r="207" spans="1:26" x14ac:dyDescent="0.25">
      <c r="A207" s="43" t="s">
        <v>165</v>
      </c>
      <c r="B207" s="60"/>
      <c r="C207" s="60"/>
      <c r="D207" s="60"/>
      <c r="E207" s="60"/>
      <c r="L207" s="43" t="s">
        <v>165</v>
      </c>
      <c r="M207" s="60"/>
      <c r="N207" s="60"/>
      <c r="O207" s="60"/>
      <c r="P207" s="60"/>
      <c r="V207" s="43" t="s">
        <v>165</v>
      </c>
      <c r="W207" s="60"/>
      <c r="X207" s="60"/>
      <c r="Y207" s="60"/>
      <c r="Z207" s="60"/>
    </row>
    <row r="208" spans="1:26" x14ac:dyDescent="0.25">
      <c r="A208" s="43" t="s">
        <v>165</v>
      </c>
      <c r="B208" s="60"/>
      <c r="C208" s="60"/>
      <c r="D208" s="60"/>
      <c r="E208" s="60"/>
      <c r="L208" s="43" t="s">
        <v>165</v>
      </c>
      <c r="M208" s="60"/>
      <c r="N208" s="60"/>
      <c r="O208" s="60"/>
      <c r="P208" s="60"/>
      <c r="V208" s="43" t="s">
        <v>165</v>
      </c>
      <c r="W208" s="60"/>
      <c r="X208" s="60"/>
      <c r="Y208" s="60"/>
      <c r="Z208" s="60"/>
    </row>
    <row r="209" spans="1:26" x14ac:dyDescent="0.25">
      <c r="A209" s="43" t="s">
        <v>165</v>
      </c>
      <c r="B209" s="60"/>
      <c r="C209" s="60"/>
      <c r="D209" s="60"/>
      <c r="E209" s="60"/>
      <c r="L209" s="43" t="s">
        <v>165</v>
      </c>
      <c r="M209" s="60"/>
      <c r="N209" s="60"/>
      <c r="O209" s="60"/>
      <c r="P209" s="60"/>
      <c r="V209" s="43" t="s">
        <v>165</v>
      </c>
      <c r="W209" s="60"/>
      <c r="X209" s="60"/>
      <c r="Y209" s="60"/>
      <c r="Z209" s="60"/>
    </row>
    <row r="210" spans="1:26" x14ac:dyDescent="0.25">
      <c r="A210" s="43" t="s">
        <v>165</v>
      </c>
      <c r="B210" s="60"/>
      <c r="C210" s="60"/>
      <c r="D210" s="60"/>
      <c r="E210" s="60"/>
      <c r="L210" s="43" t="s">
        <v>165</v>
      </c>
      <c r="M210" s="60"/>
      <c r="N210" s="60"/>
      <c r="O210" s="60"/>
      <c r="P210" s="60"/>
      <c r="V210" s="43" t="s">
        <v>165</v>
      </c>
      <c r="W210" s="60"/>
      <c r="X210" s="60"/>
      <c r="Y210" s="60"/>
      <c r="Z210" s="60"/>
    </row>
    <row r="211" spans="1:26" x14ac:dyDescent="0.25">
      <c r="A211" s="43" t="s">
        <v>165</v>
      </c>
      <c r="B211" s="60"/>
      <c r="C211" s="60"/>
      <c r="D211" s="60"/>
      <c r="E211" s="60"/>
      <c r="L211" s="43" t="s">
        <v>165</v>
      </c>
      <c r="M211" s="60"/>
      <c r="N211" s="60"/>
      <c r="O211" s="60"/>
      <c r="P211" s="60"/>
      <c r="V211" s="43" t="s">
        <v>165</v>
      </c>
      <c r="W211" s="60"/>
      <c r="X211" s="60"/>
      <c r="Y211" s="60"/>
      <c r="Z211" s="60"/>
    </row>
    <row r="212" spans="1:26" x14ac:dyDescent="0.25">
      <c r="A212" s="43" t="s">
        <v>165</v>
      </c>
      <c r="B212" s="60"/>
      <c r="C212" s="60"/>
      <c r="D212" s="60"/>
      <c r="E212" s="60"/>
      <c r="L212" s="43" t="s">
        <v>165</v>
      </c>
      <c r="M212" s="60"/>
      <c r="N212" s="60"/>
      <c r="O212" s="60"/>
      <c r="P212" s="60"/>
      <c r="V212" s="43" t="s">
        <v>165</v>
      </c>
      <c r="W212" s="60"/>
      <c r="X212" s="60"/>
      <c r="Y212" s="60"/>
      <c r="Z212" s="60"/>
    </row>
    <row r="213" spans="1:26" x14ac:dyDescent="0.25">
      <c r="A213" s="43" t="s">
        <v>165</v>
      </c>
      <c r="B213" s="60"/>
      <c r="C213" s="60"/>
      <c r="D213" s="60"/>
      <c r="E213" s="60"/>
      <c r="L213" s="43" t="s">
        <v>165</v>
      </c>
      <c r="M213" s="60"/>
      <c r="N213" s="60"/>
      <c r="O213" s="60"/>
      <c r="P213" s="60"/>
      <c r="V213" s="43" t="s">
        <v>165</v>
      </c>
      <c r="W213" s="60"/>
      <c r="X213" s="60"/>
      <c r="Y213" s="60"/>
      <c r="Z213" s="60"/>
    </row>
    <row r="214" spans="1:26" x14ac:dyDescent="0.25">
      <c r="A214" s="43" t="s">
        <v>165</v>
      </c>
      <c r="B214" s="60"/>
      <c r="C214" s="60"/>
      <c r="D214" s="60"/>
      <c r="E214" s="60"/>
      <c r="L214" s="43" t="s">
        <v>165</v>
      </c>
      <c r="M214" s="60"/>
      <c r="N214" s="60"/>
      <c r="O214" s="60"/>
      <c r="P214" s="60"/>
      <c r="V214" s="43" t="s">
        <v>165</v>
      </c>
      <c r="W214" s="60"/>
      <c r="X214" s="60"/>
      <c r="Y214" s="60"/>
      <c r="Z214" s="60"/>
    </row>
    <row r="215" spans="1:26" x14ac:dyDescent="0.25">
      <c r="A215" s="43" t="s">
        <v>165</v>
      </c>
      <c r="B215" s="60"/>
      <c r="C215" s="60"/>
      <c r="D215" s="60"/>
      <c r="E215" s="60"/>
      <c r="L215" s="43" t="s">
        <v>165</v>
      </c>
      <c r="M215" s="60"/>
      <c r="N215" s="60"/>
      <c r="O215" s="60"/>
      <c r="P215" s="60"/>
      <c r="V215" s="43" t="s">
        <v>165</v>
      </c>
      <c r="W215" s="60"/>
      <c r="X215" s="60"/>
      <c r="Y215" s="60"/>
      <c r="Z215" s="60"/>
    </row>
    <row r="216" spans="1:26" x14ac:dyDescent="0.25">
      <c r="A216" s="43" t="s">
        <v>165</v>
      </c>
      <c r="B216" s="60"/>
      <c r="C216" s="60"/>
      <c r="D216" s="60"/>
      <c r="E216" s="60"/>
      <c r="L216" s="43" t="s">
        <v>165</v>
      </c>
      <c r="M216" s="60"/>
      <c r="N216" s="60"/>
      <c r="O216" s="60"/>
      <c r="P216" s="60"/>
      <c r="V216" s="43" t="s">
        <v>165</v>
      </c>
      <c r="W216" s="60"/>
      <c r="X216" s="60"/>
      <c r="Y216" s="60"/>
      <c r="Z216" s="60"/>
    </row>
    <row r="217" spans="1:26" x14ac:dyDescent="0.25">
      <c r="A217" s="43" t="s">
        <v>165</v>
      </c>
      <c r="B217" s="60"/>
      <c r="C217" s="60"/>
      <c r="D217" s="60"/>
      <c r="E217" s="60"/>
      <c r="L217" s="43" t="s">
        <v>165</v>
      </c>
      <c r="M217" s="60"/>
      <c r="N217" s="60"/>
      <c r="O217" s="60"/>
      <c r="P217" s="60"/>
      <c r="V217" s="43" t="s">
        <v>165</v>
      </c>
      <c r="W217" s="60"/>
      <c r="X217" s="60"/>
      <c r="Y217" s="60"/>
      <c r="Z217" s="60"/>
    </row>
    <row r="218" spans="1:26" x14ac:dyDescent="0.25">
      <c r="A218" s="43" t="s">
        <v>165</v>
      </c>
      <c r="B218" s="60"/>
      <c r="C218" s="60"/>
      <c r="D218" s="60"/>
      <c r="E218" s="60"/>
      <c r="L218" s="43" t="s">
        <v>165</v>
      </c>
      <c r="M218" s="60"/>
      <c r="N218" s="60"/>
      <c r="O218" s="60"/>
      <c r="P218" s="60"/>
      <c r="V218" s="43" t="s">
        <v>165</v>
      </c>
      <c r="W218" s="60"/>
      <c r="X218" s="60"/>
      <c r="Y218" s="60"/>
      <c r="Z218" s="60"/>
    </row>
    <row r="219" spans="1:26" x14ac:dyDescent="0.25">
      <c r="A219" s="43" t="s">
        <v>165</v>
      </c>
      <c r="B219" s="60"/>
      <c r="C219" s="60"/>
      <c r="D219" s="60"/>
      <c r="E219" s="60"/>
      <c r="L219" s="43" t="s">
        <v>165</v>
      </c>
      <c r="M219" s="60"/>
      <c r="N219" s="60"/>
      <c r="O219" s="60"/>
      <c r="P219" s="60"/>
      <c r="V219" s="43" t="s">
        <v>165</v>
      </c>
      <c r="W219" s="60"/>
      <c r="X219" s="60"/>
      <c r="Y219" s="60"/>
      <c r="Z219" s="60"/>
    </row>
    <row r="220" spans="1:26" x14ac:dyDescent="0.25">
      <c r="A220" s="43" t="s">
        <v>165</v>
      </c>
      <c r="B220" s="60"/>
      <c r="C220" s="60"/>
      <c r="D220" s="60"/>
      <c r="E220" s="60"/>
      <c r="L220" s="43" t="s">
        <v>165</v>
      </c>
      <c r="M220" s="60"/>
      <c r="N220" s="60"/>
      <c r="O220" s="60"/>
      <c r="P220" s="60"/>
      <c r="V220" s="43" t="s">
        <v>165</v>
      </c>
      <c r="W220" s="60"/>
      <c r="X220" s="60"/>
      <c r="Y220" s="60"/>
      <c r="Z220" s="60"/>
    </row>
    <row r="221" spans="1:26" x14ac:dyDescent="0.25">
      <c r="A221" s="43" t="s">
        <v>165</v>
      </c>
      <c r="B221" s="60"/>
      <c r="C221" s="60"/>
      <c r="D221" s="60"/>
      <c r="E221" s="60"/>
      <c r="L221" s="43" t="s">
        <v>165</v>
      </c>
      <c r="M221" s="60"/>
      <c r="N221" s="60"/>
      <c r="O221" s="60"/>
      <c r="P221" s="60"/>
      <c r="V221" s="43" t="s">
        <v>165</v>
      </c>
      <c r="W221" s="60"/>
      <c r="X221" s="60"/>
      <c r="Y221" s="60"/>
      <c r="Z221" s="60"/>
    </row>
    <row r="222" spans="1:26" x14ac:dyDescent="0.25">
      <c r="A222" s="43" t="s">
        <v>165</v>
      </c>
      <c r="B222" s="60"/>
      <c r="C222" s="60"/>
      <c r="D222" s="60"/>
      <c r="E222" s="60"/>
      <c r="L222" s="43" t="s">
        <v>165</v>
      </c>
      <c r="M222" s="60"/>
      <c r="N222" s="60"/>
      <c r="O222" s="60"/>
      <c r="P222" s="60"/>
      <c r="V222" s="43" t="s">
        <v>165</v>
      </c>
      <c r="W222" s="60"/>
      <c r="X222" s="60"/>
      <c r="Y222" s="60"/>
      <c r="Z222" s="60"/>
    </row>
    <row r="223" spans="1:26" x14ac:dyDescent="0.25">
      <c r="A223" s="43" t="s">
        <v>165</v>
      </c>
      <c r="B223" s="60"/>
      <c r="C223" s="60"/>
      <c r="D223" s="60"/>
      <c r="E223" s="60"/>
      <c r="L223" s="43" t="s">
        <v>165</v>
      </c>
      <c r="M223" s="60"/>
      <c r="N223" s="60"/>
      <c r="O223" s="60"/>
      <c r="P223" s="60"/>
      <c r="V223" s="43" t="s">
        <v>165</v>
      </c>
      <c r="W223" s="60"/>
      <c r="X223" s="60"/>
      <c r="Y223" s="60"/>
      <c r="Z223" s="60"/>
    </row>
    <row r="224" spans="1:26" x14ac:dyDescent="0.25">
      <c r="A224" s="43" t="s">
        <v>165</v>
      </c>
      <c r="B224" s="60"/>
      <c r="C224" s="60"/>
      <c r="D224" s="60"/>
      <c r="E224" s="60"/>
      <c r="L224" s="43" t="s">
        <v>165</v>
      </c>
      <c r="M224" s="60"/>
      <c r="N224" s="60"/>
      <c r="O224" s="60"/>
      <c r="P224" s="60"/>
      <c r="V224" s="43" t="s">
        <v>165</v>
      </c>
      <c r="W224" s="60"/>
      <c r="X224" s="60"/>
      <c r="Y224" s="60"/>
      <c r="Z224" s="60"/>
    </row>
    <row r="225" spans="1:26" x14ac:dyDescent="0.25">
      <c r="A225" s="43" t="s">
        <v>165</v>
      </c>
      <c r="B225" s="60"/>
      <c r="C225" s="60"/>
      <c r="D225" s="60"/>
      <c r="E225" s="60"/>
      <c r="L225" s="43" t="s">
        <v>165</v>
      </c>
      <c r="M225" s="60"/>
      <c r="N225" s="60"/>
      <c r="O225" s="60"/>
      <c r="P225" s="60"/>
      <c r="V225" s="43" t="s">
        <v>165</v>
      </c>
      <c r="W225" s="60"/>
      <c r="X225" s="60"/>
      <c r="Y225" s="60"/>
      <c r="Z225" s="60"/>
    </row>
    <row r="226" spans="1:26" x14ac:dyDescent="0.25">
      <c r="A226" s="29" t="s">
        <v>165</v>
      </c>
      <c r="L226" s="29" t="s">
        <v>165</v>
      </c>
      <c r="V226" s="29" t="s">
        <v>165</v>
      </c>
    </row>
    <row r="227" spans="1:26" x14ac:dyDescent="0.25">
      <c r="A227" s="29" t="s">
        <v>165</v>
      </c>
      <c r="L227" s="29" t="s">
        <v>165</v>
      </c>
      <c r="V227" s="29" t="s">
        <v>165</v>
      </c>
    </row>
    <row r="228" spans="1:26" x14ac:dyDescent="0.25">
      <c r="A228" s="29" t="s">
        <v>165</v>
      </c>
      <c r="L228" s="29" t="s">
        <v>165</v>
      </c>
      <c r="V228" s="29" t="s">
        <v>165</v>
      </c>
    </row>
    <row r="229" spans="1:26" x14ac:dyDescent="0.25">
      <c r="A229" s="29" t="s">
        <v>165</v>
      </c>
      <c r="L229" s="29" t="s">
        <v>165</v>
      </c>
      <c r="V229" s="29" t="s">
        <v>165</v>
      </c>
    </row>
    <row r="230" spans="1:26" x14ac:dyDescent="0.25">
      <c r="A230" s="29" t="s">
        <v>165</v>
      </c>
      <c r="L230" s="29" t="s">
        <v>165</v>
      </c>
      <c r="V230" s="29" t="s">
        <v>165</v>
      </c>
    </row>
  </sheetData>
  <sortState xmlns:xlrd2="http://schemas.microsoft.com/office/spreadsheetml/2017/richdata2" ref="A31:B57">
    <sortCondition descending="1" ref="B31:B57"/>
  </sortState>
  <hyperlinks>
    <hyperlink ref="A1" location="TOC!A1" display="Back to ToC" xr:uid="{00000000-0004-0000-0B00-000000000000}"/>
  </hyperlink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DFBCA-56AD-44FB-8D40-8BC3518C4D36}">
  <sheetPr codeName="Sheet12">
    <tabColor rgb="FF00B4E9"/>
  </sheetPr>
  <dimension ref="A1:AD452"/>
  <sheetViews>
    <sheetView zoomScaleNormal="100" workbookViewId="0">
      <selection activeCell="J29" sqref="J29"/>
    </sheetView>
  </sheetViews>
  <sheetFormatPr defaultRowHeight="15" x14ac:dyDescent="0.25"/>
  <cols>
    <col min="18" max="27" width="8.85546875" style="98"/>
  </cols>
  <sheetData>
    <row r="1" spans="1:30" s="29" customFormat="1" x14ac:dyDescent="0.25">
      <c r="A1" s="44" t="s">
        <v>39</v>
      </c>
    </row>
    <row r="2" spans="1:30" s="29" customFormat="1" ht="23.25" x14ac:dyDescent="0.35">
      <c r="A2" s="78" t="s">
        <v>40</v>
      </c>
    </row>
    <row r="3" spans="1:30" s="29" customFormat="1" x14ac:dyDescent="0.25">
      <c r="A3" s="44"/>
    </row>
    <row r="4" spans="1:30" s="29" customFormat="1" x14ac:dyDescent="0.25"/>
    <row r="5" spans="1:30" s="29" customFormat="1" x14ac:dyDescent="0.25"/>
    <row r="6" spans="1:30" s="29" customFormat="1" x14ac:dyDescent="0.25"/>
    <row r="7" spans="1:30" s="29" customFormat="1" x14ac:dyDescent="0.25"/>
    <row r="8" spans="1:30" s="29" customFormat="1" x14ac:dyDescent="0.25"/>
    <row r="9" spans="1:30" s="29" customFormat="1" x14ac:dyDescent="0.25"/>
    <row r="10" spans="1:30" s="29" customFormat="1" x14ac:dyDescent="0.25"/>
    <row r="11" spans="1:30" s="29" customFormat="1" x14ac:dyDescent="0.25"/>
    <row r="12" spans="1:30" s="29" customFormat="1" x14ac:dyDescent="0.25"/>
    <row r="13" spans="1:30" s="29" customFormat="1" x14ac:dyDescent="0.25"/>
    <row r="14" spans="1:30" s="29" customFormat="1" x14ac:dyDescent="0.25">
      <c r="AD14" s="46"/>
    </row>
    <row r="15" spans="1:30" s="29" customFormat="1" x14ac:dyDescent="0.25">
      <c r="AD15" s="46"/>
    </row>
    <row r="16" spans="1:30" s="29" customFormat="1" x14ac:dyDescent="0.25">
      <c r="AD16" s="46"/>
    </row>
    <row r="17" spans="1:22" s="29" customFormat="1" x14ac:dyDescent="0.25"/>
    <row r="18" spans="1:22" s="29" customFormat="1" x14ac:dyDescent="0.25"/>
    <row r="19" spans="1:22" s="29" customFormat="1" x14ac:dyDescent="0.25"/>
    <row r="20" spans="1:22" s="29" customFormat="1" x14ac:dyDescent="0.25"/>
    <row r="21" spans="1:22" s="29" customFormat="1" x14ac:dyDescent="0.25"/>
    <row r="22" spans="1:22" s="29" customFormat="1" x14ac:dyDescent="0.25"/>
    <row r="23" spans="1:22" s="29" customFormat="1" x14ac:dyDescent="0.25"/>
    <row r="24" spans="1:22" s="29" customFormat="1" x14ac:dyDescent="0.25"/>
    <row r="25" spans="1:22" s="29" customFormat="1" x14ac:dyDescent="0.25"/>
    <row r="26" spans="1:22" s="29" customFormat="1" x14ac:dyDescent="0.25"/>
    <row r="27" spans="1:22" s="29" customFormat="1" x14ac:dyDescent="0.25"/>
    <row r="28" spans="1:22" s="29" customFormat="1" ht="18.75" x14ac:dyDescent="0.3">
      <c r="A28" s="77" t="str">
        <f>_xlfn.CONCAT("Figure W5.1: Improved vs basic in ",year_est)</f>
        <v>Figure W5.1: Improved vs basic in 2023</v>
      </c>
      <c r="J28" s="77" t="str">
        <f>_xlfn.CONCAT("Figure W5.2: Improved on premises vs basic in ",year_est)</f>
        <v>Figure W5.2: Improved on premises vs basic in 2023</v>
      </c>
      <c r="S28" s="77" t="str">
        <f>_xlfn.CONCAT("Figure W5.3: Improved vs Improved on premises in ",year_est)</f>
        <v>Figure W5.3: Improved vs Improved on premises in 2023</v>
      </c>
    </row>
    <row r="29" spans="1:22" s="29" customFormat="1" x14ac:dyDescent="0.25">
      <c r="A29" s="48" t="str">
        <f>source_ref</f>
        <v>Source: WHO/UNICEF JMP (2024)</v>
      </c>
      <c r="J29" s="48" t="str">
        <f>source_ref</f>
        <v>Source: WHO/UNICEF JMP (2024)</v>
      </c>
      <c r="S29" s="48" t="str">
        <f>source_ref</f>
        <v>Source: WHO/UNICEF JMP (2024)</v>
      </c>
    </row>
    <row r="30" spans="1:22" s="29" customFormat="1" x14ac:dyDescent="0.25"/>
    <row r="31" spans="1:22" s="29" customFormat="1" x14ac:dyDescent="0.25">
      <c r="A31" s="29" t="str">
        <f>_xlfn.CONCAT(COUNT(C:C)," countries with data")</f>
        <v>14 countries with data</v>
      </c>
      <c r="J31" s="29" t="str">
        <f>_xlfn.CONCAT(COUNT(L:L)," countries with data")</f>
        <v>14 countries with data</v>
      </c>
      <c r="S31" s="29" t="str">
        <f>_xlfn.CONCAT(COUNT(U:U)," countries with data")</f>
        <v>14 countries with data</v>
      </c>
    </row>
    <row r="32" spans="1:22" s="29" customFormat="1" x14ac:dyDescent="0.25">
      <c r="A32" s="42" t="s">
        <v>339</v>
      </c>
      <c r="B32" s="43"/>
      <c r="C32" s="43"/>
      <c r="D32" s="43"/>
      <c r="J32" s="42" t="s">
        <v>340</v>
      </c>
      <c r="K32" s="43"/>
      <c r="L32" s="43"/>
      <c r="M32" s="43"/>
      <c r="S32" s="42" t="s">
        <v>341</v>
      </c>
      <c r="T32" s="43"/>
      <c r="U32" s="43"/>
      <c r="V32" s="43"/>
    </row>
    <row r="33" spans="1:23" s="189" customFormat="1" ht="54.75" customHeight="1" x14ac:dyDescent="0.25">
      <c r="A33" s="188" t="s">
        <v>42</v>
      </c>
      <c r="B33" s="188" t="s">
        <v>163</v>
      </c>
      <c r="C33" s="188" t="s">
        <v>337</v>
      </c>
      <c r="D33" s="188" t="s">
        <v>338</v>
      </c>
      <c r="E33" t="s">
        <v>509</v>
      </c>
      <c r="J33" s="188" t="s">
        <v>42</v>
      </c>
      <c r="K33" s="188" t="s">
        <v>163</v>
      </c>
      <c r="L33" s="188" t="s">
        <v>305</v>
      </c>
      <c r="M33" s="188" t="s">
        <v>338</v>
      </c>
      <c r="N33" t="s">
        <v>509</v>
      </c>
      <c r="S33" s="188" t="s">
        <v>42</v>
      </c>
      <c r="T33" s="188" t="s">
        <v>163</v>
      </c>
      <c r="U33" s="188" t="s">
        <v>337</v>
      </c>
      <c r="V33" s="188" t="s">
        <v>305</v>
      </c>
      <c r="W33" s="98" t="s">
        <v>509</v>
      </c>
    </row>
    <row r="34" spans="1:23" s="29" customFormat="1" x14ac:dyDescent="0.25">
      <c r="A34" s="43" t="s">
        <v>472</v>
      </c>
      <c r="B34" s="43" t="s">
        <v>488</v>
      </c>
      <c r="C34" s="60">
        <v>80.895400000000009</v>
      </c>
      <c r="D34" s="60">
        <v>26.8657</v>
      </c>
      <c r="E34" t="s">
        <v>510</v>
      </c>
      <c r="J34" s="43" t="s">
        <v>472</v>
      </c>
      <c r="K34" s="43" t="s">
        <v>488</v>
      </c>
      <c r="L34" s="60">
        <v>34.328400000000002</v>
      </c>
      <c r="M34" s="60">
        <v>26.8657</v>
      </c>
      <c r="N34" t="s">
        <v>510</v>
      </c>
      <c r="S34" s="43" t="s">
        <v>472</v>
      </c>
      <c r="T34" s="43" t="s">
        <v>488</v>
      </c>
      <c r="U34" s="60">
        <v>80.895400000000009</v>
      </c>
      <c r="V34" s="60">
        <v>34.328400000000002</v>
      </c>
      <c r="W34" s="98" t="s">
        <v>510</v>
      </c>
    </row>
    <row r="35" spans="1:23" s="29" customFormat="1" x14ac:dyDescent="0.25">
      <c r="A35" s="43" t="s">
        <v>161</v>
      </c>
      <c r="B35" s="43" t="s">
        <v>489</v>
      </c>
      <c r="C35" s="60">
        <v>93.601800000000011</v>
      </c>
      <c r="D35" s="60">
        <v>42.180099999999584</v>
      </c>
      <c r="E35" t="s">
        <v>510</v>
      </c>
      <c r="J35" s="43" t="s">
        <v>161</v>
      </c>
      <c r="K35" s="43" t="s">
        <v>489</v>
      </c>
      <c r="L35" s="60">
        <v>45.023699999999998</v>
      </c>
      <c r="M35" s="60">
        <v>42.180099999999584</v>
      </c>
      <c r="N35" t="s">
        <v>510</v>
      </c>
      <c r="S35" s="43" t="s">
        <v>161</v>
      </c>
      <c r="T35" s="43" t="s">
        <v>489</v>
      </c>
      <c r="U35" s="60">
        <v>93.601800000000011</v>
      </c>
      <c r="V35" s="60">
        <v>45.023699999999998</v>
      </c>
      <c r="W35" s="98" t="s">
        <v>510</v>
      </c>
    </row>
    <row r="36" spans="1:23" s="29" customFormat="1" x14ac:dyDescent="0.25">
      <c r="A36" s="43" t="s">
        <v>473</v>
      </c>
      <c r="B36" s="43" t="s">
        <v>490</v>
      </c>
      <c r="C36" s="60"/>
      <c r="D36" s="60">
        <v>47</v>
      </c>
      <c r="E36" t="s">
        <v>510</v>
      </c>
      <c r="J36" s="43" t="s">
        <v>473</v>
      </c>
      <c r="K36" s="43" t="s">
        <v>490</v>
      </c>
      <c r="L36" s="60"/>
      <c r="M36" s="60">
        <v>47</v>
      </c>
      <c r="N36" t="s">
        <v>510</v>
      </c>
      <c r="S36" s="43" t="s">
        <v>474</v>
      </c>
      <c r="T36" s="43" t="s">
        <v>491</v>
      </c>
      <c r="U36" s="60">
        <v>99.948180000000093</v>
      </c>
      <c r="V36" s="60">
        <v>62.2363</v>
      </c>
      <c r="W36" s="98" t="s">
        <v>413</v>
      </c>
    </row>
    <row r="37" spans="1:23" s="29" customFormat="1" x14ac:dyDescent="0.25">
      <c r="A37" s="43" t="s">
        <v>474</v>
      </c>
      <c r="B37" s="43" t="s">
        <v>491</v>
      </c>
      <c r="C37" s="60">
        <v>99.948180000000093</v>
      </c>
      <c r="D37" s="60">
        <v>56.434600000000003</v>
      </c>
      <c r="E37" t="s">
        <v>413</v>
      </c>
      <c r="J37" s="43" t="s">
        <v>474</v>
      </c>
      <c r="K37" s="43" t="s">
        <v>491</v>
      </c>
      <c r="L37" s="60">
        <v>62.2363</v>
      </c>
      <c r="M37" s="60">
        <v>56.434600000000003</v>
      </c>
      <c r="N37" t="s">
        <v>413</v>
      </c>
      <c r="S37" s="43" t="s">
        <v>475</v>
      </c>
      <c r="T37" s="43" t="s">
        <v>492</v>
      </c>
      <c r="U37" s="60">
        <v>96.338637821458804</v>
      </c>
      <c r="V37" s="60">
        <v>83.280697108945333</v>
      </c>
      <c r="W37" s="98" t="s">
        <v>510</v>
      </c>
    </row>
    <row r="38" spans="1:23" s="29" customFormat="1" x14ac:dyDescent="0.25">
      <c r="A38" s="43" t="s">
        <v>475</v>
      </c>
      <c r="B38" s="43" t="s">
        <v>492</v>
      </c>
      <c r="C38" s="60">
        <v>96.338637821458804</v>
      </c>
      <c r="D38" s="60">
        <v>66.202100000000002</v>
      </c>
      <c r="E38" t="s">
        <v>510</v>
      </c>
      <c r="J38" s="43" t="s">
        <v>475</v>
      </c>
      <c r="K38" s="43" t="s">
        <v>492</v>
      </c>
      <c r="L38" s="60">
        <v>83.280697108945333</v>
      </c>
      <c r="M38" s="60">
        <v>66.202100000000002</v>
      </c>
      <c r="N38" t="s">
        <v>510</v>
      </c>
      <c r="S38" s="43" t="s">
        <v>480</v>
      </c>
      <c r="T38" s="43" t="s">
        <v>497</v>
      </c>
      <c r="U38" s="60">
        <v>94.000100000000003</v>
      </c>
      <c r="V38" s="60">
        <v>84.782600000000002</v>
      </c>
      <c r="W38" s="98" t="s">
        <v>413</v>
      </c>
    </row>
    <row r="39" spans="1:23" s="29" customFormat="1" x14ac:dyDescent="0.25">
      <c r="A39" s="43" t="s">
        <v>476</v>
      </c>
      <c r="B39" s="43" t="s">
        <v>493</v>
      </c>
      <c r="C39" s="60">
        <v>100</v>
      </c>
      <c r="D39" s="60">
        <v>67.656900411479214</v>
      </c>
      <c r="E39" t="s">
        <v>412</v>
      </c>
      <c r="J39" s="43" t="s">
        <v>476</v>
      </c>
      <c r="K39" s="43" t="s">
        <v>493</v>
      </c>
      <c r="L39" s="60">
        <v>100</v>
      </c>
      <c r="M39" s="60">
        <v>67.656900411479214</v>
      </c>
      <c r="N39" t="s">
        <v>412</v>
      </c>
      <c r="S39" s="43" t="s">
        <v>477</v>
      </c>
      <c r="T39" s="43" t="s">
        <v>494</v>
      </c>
      <c r="U39" s="60"/>
      <c r="V39" s="60">
        <v>91.159099999999995</v>
      </c>
      <c r="W39" s="98" t="s">
        <v>413</v>
      </c>
    </row>
    <row r="40" spans="1:23" s="29" customFormat="1" x14ac:dyDescent="0.25">
      <c r="A40" s="43" t="s">
        <v>477</v>
      </c>
      <c r="B40" s="43" t="s">
        <v>494</v>
      </c>
      <c r="C40" s="60"/>
      <c r="D40" s="60">
        <v>69.351699999999994</v>
      </c>
      <c r="E40" t="s">
        <v>413</v>
      </c>
      <c r="J40" s="43" t="s">
        <v>477</v>
      </c>
      <c r="K40" s="43" t="s">
        <v>494</v>
      </c>
      <c r="L40" s="60">
        <v>91.159099999999995</v>
      </c>
      <c r="M40" s="60">
        <v>69.351699999999994</v>
      </c>
      <c r="N40" t="s">
        <v>413</v>
      </c>
      <c r="S40" s="43" t="s">
        <v>481</v>
      </c>
      <c r="T40" s="43" t="s">
        <v>498</v>
      </c>
      <c r="U40" s="60">
        <v>91.389770383951713</v>
      </c>
      <c r="V40" s="60">
        <v>91.212979594477986</v>
      </c>
      <c r="W40" s="98" t="s">
        <v>413</v>
      </c>
    </row>
    <row r="41" spans="1:23" s="29" customFormat="1" x14ac:dyDescent="0.25">
      <c r="A41" s="43" t="s">
        <v>478</v>
      </c>
      <c r="B41" s="43" t="s">
        <v>495</v>
      </c>
      <c r="C41" s="60">
        <v>81.591999999999999</v>
      </c>
      <c r="D41" s="60">
        <v>74.5274</v>
      </c>
      <c r="E41" t="s">
        <v>413</v>
      </c>
      <c r="J41" s="43" t="s">
        <v>478</v>
      </c>
      <c r="K41" s="43" t="s">
        <v>495</v>
      </c>
      <c r="L41" s="60"/>
      <c r="M41" s="60">
        <v>74.5274</v>
      </c>
      <c r="N41" t="s">
        <v>413</v>
      </c>
      <c r="S41" s="43" t="s">
        <v>482</v>
      </c>
      <c r="T41" s="43" t="s">
        <v>499</v>
      </c>
      <c r="U41" s="60">
        <v>98.11320000000002</v>
      </c>
      <c r="V41" s="60">
        <v>92.857100000000003</v>
      </c>
      <c r="W41" s="98" t="s">
        <v>413</v>
      </c>
    </row>
    <row r="42" spans="1:23" s="29" customFormat="1" x14ac:dyDescent="0.25">
      <c r="A42" s="43" t="s">
        <v>479</v>
      </c>
      <c r="B42" s="43" t="s">
        <v>496</v>
      </c>
      <c r="C42" s="60"/>
      <c r="D42" s="60">
        <v>79</v>
      </c>
      <c r="E42" t="s">
        <v>510</v>
      </c>
      <c r="J42" s="43" t="s">
        <v>479</v>
      </c>
      <c r="K42" s="43" t="s">
        <v>496</v>
      </c>
      <c r="L42" s="60"/>
      <c r="M42" s="60">
        <v>79</v>
      </c>
      <c r="N42" t="s">
        <v>510</v>
      </c>
      <c r="S42" s="43" t="s">
        <v>483</v>
      </c>
      <c r="T42" s="43" t="s">
        <v>500</v>
      </c>
      <c r="U42" s="60">
        <v>97.407644230769236</v>
      </c>
      <c r="V42" s="60">
        <v>96.467800000000011</v>
      </c>
      <c r="W42" s="98" t="s">
        <v>412</v>
      </c>
    </row>
    <row r="43" spans="1:23" s="29" customFormat="1" x14ac:dyDescent="0.25">
      <c r="A43" s="43" t="s">
        <v>480</v>
      </c>
      <c r="B43" s="43" t="s">
        <v>497</v>
      </c>
      <c r="C43" s="60">
        <v>94.000100000000003</v>
      </c>
      <c r="D43" s="60">
        <v>81.043499999999995</v>
      </c>
      <c r="E43" t="s">
        <v>413</v>
      </c>
      <c r="J43" s="43" t="s">
        <v>480</v>
      </c>
      <c r="K43" s="43" t="s">
        <v>497</v>
      </c>
      <c r="L43" s="60">
        <v>84.782600000000002</v>
      </c>
      <c r="M43" s="60">
        <v>81.043499999999995</v>
      </c>
      <c r="N43" t="s">
        <v>413</v>
      </c>
      <c r="S43" s="43" t="s">
        <v>476</v>
      </c>
      <c r="T43" s="43" t="s">
        <v>493</v>
      </c>
      <c r="U43" s="60">
        <v>100</v>
      </c>
      <c r="V43" s="60">
        <v>100</v>
      </c>
      <c r="W43" s="98" t="s">
        <v>412</v>
      </c>
    </row>
    <row r="44" spans="1:23" s="29" customFormat="1" x14ac:dyDescent="0.25">
      <c r="A44" s="43" t="s">
        <v>481</v>
      </c>
      <c r="B44" s="43" t="s">
        <v>498</v>
      </c>
      <c r="C44" s="60">
        <v>91.389770383951713</v>
      </c>
      <c r="D44" s="60">
        <v>82.569027610008675</v>
      </c>
      <c r="E44" t="s">
        <v>413</v>
      </c>
      <c r="J44" s="43" t="s">
        <v>481</v>
      </c>
      <c r="K44" s="43" t="s">
        <v>498</v>
      </c>
      <c r="L44" s="60">
        <v>91.212979594477986</v>
      </c>
      <c r="M44" s="60">
        <v>82.569027610008675</v>
      </c>
      <c r="N44" t="s">
        <v>413</v>
      </c>
      <c r="S44" s="43" t="s">
        <v>484</v>
      </c>
      <c r="T44" s="43" t="s">
        <v>501</v>
      </c>
      <c r="U44" s="60">
        <v>100</v>
      </c>
      <c r="V44" s="60">
        <v>100</v>
      </c>
      <c r="W44" s="98" t="s">
        <v>411</v>
      </c>
    </row>
    <row r="45" spans="1:23" s="29" customFormat="1" x14ac:dyDescent="0.25">
      <c r="A45" s="43" t="s">
        <v>482</v>
      </c>
      <c r="B45" s="43" t="s">
        <v>499</v>
      </c>
      <c r="C45" s="60">
        <v>98.11320000000002</v>
      </c>
      <c r="D45" s="60">
        <v>88.140199999999993</v>
      </c>
      <c r="E45" t="s">
        <v>413</v>
      </c>
      <c r="J45" s="43" t="s">
        <v>482</v>
      </c>
      <c r="K45" s="43" t="s">
        <v>499</v>
      </c>
      <c r="L45" s="60">
        <v>92.857100000000003</v>
      </c>
      <c r="M45" s="60">
        <v>88.140199999999993</v>
      </c>
      <c r="N45" t="s">
        <v>413</v>
      </c>
      <c r="S45" s="43" t="s">
        <v>485</v>
      </c>
      <c r="T45" s="43" t="s">
        <v>502</v>
      </c>
      <c r="U45" s="60">
        <v>100</v>
      </c>
      <c r="V45" s="60">
        <v>100</v>
      </c>
      <c r="W45" s="98" t="s">
        <v>411</v>
      </c>
    </row>
    <row r="46" spans="1:23" s="29" customFormat="1" x14ac:dyDescent="0.25">
      <c r="A46" s="43" t="s">
        <v>483</v>
      </c>
      <c r="B46" s="43" t="s">
        <v>500</v>
      </c>
      <c r="C46" s="60">
        <v>97.407644230769236</v>
      </c>
      <c r="D46" s="60">
        <v>93.328100000000006</v>
      </c>
      <c r="E46" t="s">
        <v>412</v>
      </c>
      <c r="J46" s="43" t="s">
        <v>483</v>
      </c>
      <c r="K46" s="43" t="s">
        <v>500</v>
      </c>
      <c r="L46" s="60">
        <v>96.467800000000011</v>
      </c>
      <c r="M46" s="60">
        <v>93.328100000000006</v>
      </c>
      <c r="N46" t="s">
        <v>412</v>
      </c>
      <c r="S46" s="43" t="s">
        <v>486</v>
      </c>
      <c r="T46" s="43" t="s">
        <v>503</v>
      </c>
      <c r="U46" s="60">
        <v>100</v>
      </c>
      <c r="V46" s="60">
        <v>100</v>
      </c>
      <c r="W46" s="98" t="s">
        <v>411</v>
      </c>
    </row>
    <row r="47" spans="1:23" s="29" customFormat="1" x14ac:dyDescent="0.25">
      <c r="A47" s="43" t="s">
        <v>484</v>
      </c>
      <c r="B47" s="43" t="s">
        <v>501</v>
      </c>
      <c r="C47" s="60">
        <v>100</v>
      </c>
      <c r="D47" s="60">
        <v>100</v>
      </c>
      <c r="E47" t="s">
        <v>411</v>
      </c>
      <c r="J47" s="43" t="s">
        <v>484</v>
      </c>
      <c r="K47" s="43" t="s">
        <v>501</v>
      </c>
      <c r="L47" s="60">
        <v>100</v>
      </c>
      <c r="M47" s="60">
        <v>100</v>
      </c>
      <c r="N47" t="s">
        <v>411</v>
      </c>
      <c r="S47" s="43" t="s">
        <v>487</v>
      </c>
      <c r="T47" s="43" t="s">
        <v>504</v>
      </c>
      <c r="U47" s="60">
        <v>100</v>
      </c>
      <c r="V47" s="60">
        <v>100</v>
      </c>
      <c r="W47" s="98" t="s">
        <v>411</v>
      </c>
    </row>
    <row r="48" spans="1:23" s="29" customFormat="1" x14ac:dyDescent="0.25">
      <c r="A48" s="43" t="s">
        <v>485</v>
      </c>
      <c r="B48" s="43" t="s">
        <v>502</v>
      </c>
      <c r="C48" s="60">
        <v>100</v>
      </c>
      <c r="D48" s="60">
        <v>100</v>
      </c>
      <c r="E48" t="s">
        <v>411</v>
      </c>
      <c r="J48" s="43" t="s">
        <v>485</v>
      </c>
      <c r="K48" s="43" t="s">
        <v>502</v>
      </c>
      <c r="L48" s="60">
        <v>100</v>
      </c>
      <c r="M48" s="60">
        <v>100</v>
      </c>
      <c r="N48" t="s">
        <v>411</v>
      </c>
      <c r="S48" s="43" t="s">
        <v>479</v>
      </c>
      <c r="T48" s="43" t="s">
        <v>496</v>
      </c>
      <c r="U48" s="60"/>
      <c r="V48" s="60"/>
      <c r="W48" s="98" t="s">
        <v>510</v>
      </c>
    </row>
    <row r="49" spans="1:23" s="29" customFormat="1" x14ac:dyDescent="0.25">
      <c r="A49" s="43" t="s">
        <v>486</v>
      </c>
      <c r="B49" s="43" t="s">
        <v>503</v>
      </c>
      <c r="C49" s="60">
        <v>100</v>
      </c>
      <c r="D49" s="60">
        <v>100</v>
      </c>
      <c r="E49" t="s">
        <v>411</v>
      </c>
      <c r="J49" s="43" t="s">
        <v>486</v>
      </c>
      <c r="K49" s="43" t="s">
        <v>503</v>
      </c>
      <c r="L49" s="60">
        <v>100</v>
      </c>
      <c r="M49" s="60">
        <v>100</v>
      </c>
      <c r="N49" t="s">
        <v>411</v>
      </c>
      <c r="S49" s="43" t="s">
        <v>468</v>
      </c>
      <c r="T49" s="43" t="s">
        <v>505</v>
      </c>
      <c r="U49" s="60"/>
      <c r="V49" s="60"/>
      <c r="W49" s="98" t="s">
        <v>411</v>
      </c>
    </row>
    <row r="50" spans="1:23" s="29" customFormat="1" x14ac:dyDescent="0.25">
      <c r="A50" s="43" t="s">
        <v>487</v>
      </c>
      <c r="B50" s="43" t="s">
        <v>504</v>
      </c>
      <c r="C50" s="60">
        <v>100</v>
      </c>
      <c r="D50" s="60">
        <v>100</v>
      </c>
      <c r="E50" t="s">
        <v>411</v>
      </c>
      <c r="J50" s="43" t="s">
        <v>487</v>
      </c>
      <c r="K50" s="43" t="s">
        <v>504</v>
      </c>
      <c r="L50" s="60">
        <v>100</v>
      </c>
      <c r="M50" s="60">
        <v>100</v>
      </c>
      <c r="N50" t="s">
        <v>411</v>
      </c>
      <c r="S50" s="43" t="s">
        <v>128</v>
      </c>
      <c r="T50" s="43" t="s">
        <v>130</v>
      </c>
      <c r="U50" s="60"/>
      <c r="V50" s="60"/>
      <c r="W50" s="98" t="s">
        <v>413</v>
      </c>
    </row>
    <row r="51" spans="1:23" s="29" customFormat="1" x14ac:dyDescent="0.25">
      <c r="A51" s="43" t="s">
        <v>468</v>
      </c>
      <c r="B51" s="43" t="s">
        <v>505</v>
      </c>
      <c r="C51" s="60"/>
      <c r="D51" s="60"/>
      <c r="E51" t="s">
        <v>411</v>
      </c>
      <c r="J51" s="43" t="s">
        <v>468</v>
      </c>
      <c r="K51" s="43" t="s">
        <v>505</v>
      </c>
      <c r="L51" s="60"/>
      <c r="M51" s="60"/>
      <c r="N51" t="s">
        <v>411</v>
      </c>
      <c r="S51" s="43" t="s">
        <v>469</v>
      </c>
      <c r="T51" s="43" t="s">
        <v>506</v>
      </c>
      <c r="U51" s="60"/>
      <c r="V51" s="60"/>
      <c r="W51" s="98" t="s">
        <v>413</v>
      </c>
    </row>
    <row r="52" spans="1:23" s="29" customFormat="1" x14ac:dyDescent="0.25">
      <c r="A52" s="43" t="s">
        <v>128</v>
      </c>
      <c r="B52" s="43" t="s">
        <v>130</v>
      </c>
      <c r="C52" s="60"/>
      <c r="D52" s="60"/>
      <c r="E52" t="s">
        <v>413</v>
      </c>
      <c r="J52" s="43" t="s">
        <v>128</v>
      </c>
      <c r="K52" s="43" t="s">
        <v>130</v>
      </c>
      <c r="L52" s="60"/>
      <c r="M52" s="60"/>
      <c r="N52" t="s">
        <v>413</v>
      </c>
      <c r="S52" s="43" t="s">
        <v>470</v>
      </c>
      <c r="T52" s="43" t="s">
        <v>507</v>
      </c>
      <c r="U52" s="60"/>
      <c r="V52" s="60"/>
      <c r="W52" s="98" t="s">
        <v>412</v>
      </c>
    </row>
    <row r="53" spans="1:23" s="29" customFormat="1" x14ac:dyDescent="0.25">
      <c r="A53" s="43" t="s">
        <v>469</v>
      </c>
      <c r="B53" s="43" t="s">
        <v>506</v>
      </c>
      <c r="C53" s="60"/>
      <c r="D53" s="60"/>
      <c r="E53" t="s">
        <v>413</v>
      </c>
      <c r="J53" s="43" t="s">
        <v>469</v>
      </c>
      <c r="K53" s="43" t="s">
        <v>506</v>
      </c>
      <c r="L53" s="60"/>
      <c r="M53" s="60"/>
      <c r="N53" t="s">
        <v>413</v>
      </c>
      <c r="S53" s="43" t="s">
        <v>478</v>
      </c>
      <c r="T53" s="43" t="s">
        <v>495</v>
      </c>
      <c r="U53" s="60">
        <v>81.591999999999999</v>
      </c>
      <c r="V53" s="60"/>
      <c r="W53" s="98" t="s">
        <v>413</v>
      </c>
    </row>
    <row r="54" spans="1:23" s="29" customFormat="1" x14ac:dyDescent="0.25">
      <c r="A54" s="43" t="s">
        <v>470</v>
      </c>
      <c r="B54" s="43" t="s">
        <v>507</v>
      </c>
      <c r="C54" s="60"/>
      <c r="D54" s="60"/>
      <c r="E54" t="s">
        <v>412</v>
      </c>
      <c r="J54" s="43" t="s">
        <v>470</v>
      </c>
      <c r="K54" s="43" t="s">
        <v>507</v>
      </c>
      <c r="L54" s="60"/>
      <c r="M54" s="60"/>
      <c r="N54" t="s">
        <v>412</v>
      </c>
      <c r="S54" s="43" t="s">
        <v>471</v>
      </c>
      <c r="T54" s="43" t="s">
        <v>508</v>
      </c>
      <c r="U54" s="60"/>
      <c r="V54" s="60"/>
      <c r="W54" s="98" t="s">
        <v>411</v>
      </c>
    </row>
    <row r="55" spans="1:23" s="29" customFormat="1" x14ac:dyDescent="0.25">
      <c r="A55" s="43" t="s">
        <v>471</v>
      </c>
      <c r="B55" s="43" t="s">
        <v>508</v>
      </c>
      <c r="C55" s="60"/>
      <c r="D55" s="60"/>
      <c r="E55" t="s">
        <v>411</v>
      </c>
      <c r="J55" s="43" t="s">
        <v>471</v>
      </c>
      <c r="K55" s="43" t="s">
        <v>508</v>
      </c>
      <c r="L55" s="60"/>
      <c r="M55" s="60"/>
      <c r="N55" t="s">
        <v>411</v>
      </c>
      <c r="S55" s="43" t="s">
        <v>473</v>
      </c>
      <c r="T55" s="43" t="s">
        <v>490</v>
      </c>
      <c r="U55" s="60"/>
      <c r="V55" s="60"/>
      <c r="W55" s="98" t="s">
        <v>510</v>
      </c>
    </row>
    <row r="56" spans="1:23" s="29" customFormat="1" x14ac:dyDescent="0.25">
      <c r="A56" s="43" t="s">
        <v>165</v>
      </c>
      <c r="B56" s="43" t="s">
        <v>165</v>
      </c>
      <c r="C56" s="60"/>
      <c r="D56" s="60"/>
      <c r="E56" t="s">
        <v>165</v>
      </c>
      <c r="J56" s="43" t="s">
        <v>165</v>
      </c>
      <c r="K56" s="43" t="s">
        <v>165</v>
      </c>
      <c r="L56" s="60"/>
      <c r="M56" s="60"/>
      <c r="N56" t="s">
        <v>165</v>
      </c>
      <c r="S56" s="43" t="s">
        <v>165</v>
      </c>
      <c r="T56" s="43" t="s">
        <v>165</v>
      </c>
      <c r="U56" s="60"/>
      <c r="V56" s="60"/>
      <c r="W56" s="98" t="s">
        <v>165</v>
      </c>
    </row>
    <row r="57" spans="1:23" s="29" customFormat="1" x14ac:dyDescent="0.25">
      <c r="A57" s="43" t="s">
        <v>165</v>
      </c>
      <c r="B57" s="43" t="s">
        <v>165</v>
      </c>
      <c r="C57" s="60"/>
      <c r="D57" s="60"/>
      <c r="E57" t="s">
        <v>165</v>
      </c>
      <c r="J57" s="43" t="s">
        <v>165</v>
      </c>
      <c r="K57" s="43" t="s">
        <v>165</v>
      </c>
      <c r="L57" s="60"/>
      <c r="M57" s="60"/>
      <c r="N57" t="s">
        <v>165</v>
      </c>
      <c r="S57" s="43" t="s">
        <v>165</v>
      </c>
      <c r="T57" s="43" t="s">
        <v>165</v>
      </c>
      <c r="U57" s="60"/>
      <c r="V57" s="60"/>
      <c r="W57" s="98" t="s">
        <v>165</v>
      </c>
    </row>
    <row r="58" spans="1:23" s="29" customFormat="1" x14ac:dyDescent="0.25">
      <c r="A58" s="43" t="s">
        <v>165</v>
      </c>
      <c r="B58" s="43" t="s">
        <v>165</v>
      </c>
      <c r="C58" s="60"/>
      <c r="D58" s="60"/>
      <c r="E58" t="s">
        <v>165</v>
      </c>
      <c r="J58" s="43" t="s">
        <v>165</v>
      </c>
      <c r="K58" s="43" t="s">
        <v>165</v>
      </c>
      <c r="L58" s="60"/>
      <c r="M58" s="60"/>
      <c r="N58" t="s">
        <v>165</v>
      </c>
      <c r="S58" s="43" t="s">
        <v>165</v>
      </c>
      <c r="T58" s="43" t="s">
        <v>165</v>
      </c>
      <c r="U58" s="60"/>
      <c r="V58" s="60"/>
      <c r="W58" s="98" t="s">
        <v>165</v>
      </c>
    </row>
    <row r="59" spans="1:23" s="29" customFormat="1" x14ac:dyDescent="0.25">
      <c r="A59" s="43" t="s">
        <v>165</v>
      </c>
      <c r="B59" s="43" t="s">
        <v>165</v>
      </c>
      <c r="C59" s="60"/>
      <c r="D59" s="60"/>
      <c r="E59" t="s">
        <v>165</v>
      </c>
      <c r="J59" s="43" t="s">
        <v>165</v>
      </c>
      <c r="K59" s="43" t="s">
        <v>165</v>
      </c>
      <c r="L59" s="60"/>
      <c r="M59" s="60"/>
      <c r="N59" t="s">
        <v>165</v>
      </c>
      <c r="S59" s="43" t="s">
        <v>165</v>
      </c>
      <c r="T59" s="43" t="s">
        <v>165</v>
      </c>
      <c r="U59" s="60"/>
      <c r="V59" s="60"/>
      <c r="W59" s="98" t="s">
        <v>165</v>
      </c>
    </row>
    <row r="60" spans="1:23" s="29" customFormat="1" x14ac:dyDescent="0.25">
      <c r="A60" s="43" t="s">
        <v>165</v>
      </c>
      <c r="B60" s="43" t="s">
        <v>165</v>
      </c>
      <c r="C60" s="60"/>
      <c r="D60" s="60"/>
      <c r="E60" t="s">
        <v>165</v>
      </c>
      <c r="J60" s="43" t="s">
        <v>165</v>
      </c>
      <c r="K60" s="43" t="s">
        <v>165</v>
      </c>
      <c r="L60" s="60"/>
      <c r="M60" s="60"/>
      <c r="N60" t="s">
        <v>165</v>
      </c>
      <c r="S60" s="43" t="s">
        <v>165</v>
      </c>
      <c r="T60" s="43" t="s">
        <v>165</v>
      </c>
      <c r="U60" s="60"/>
      <c r="V60" s="60"/>
      <c r="W60" s="98" t="s">
        <v>165</v>
      </c>
    </row>
    <row r="61" spans="1:23" s="29" customFormat="1" x14ac:dyDescent="0.25">
      <c r="A61" s="43" t="s">
        <v>165</v>
      </c>
      <c r="B61" s="43" t="s">
        <v>165</v>
      </c>
      <c r="C61" s="60"/>
      <c r="D61" s="60"/>
      <c r="E61" t="s">
        <v>165</v>
      </c>
      <c r="J61" s="43" t="s">
        <v>165</v>
      </c>
      <c r="K61" s="43" t="s">
        <v>165</v>
      </c>
      <c r="L61" s="60"/>
      <c r="M61" s="60"/>
      <c r="N61" t="s">
        <v>165</v>
      </c>
      <c r="S61" s="43" t="s">
        <v>165</v>
      </c>
      <c r="T61" s="43" t="s">
        <v>165</v>
      </c>
      <c r="U61" s="60"/>
      <c r="V61" s="60"/>
      <c r="W61" s="98" t="s">
        <v>165</v>
      </c>
    </row>
    <row r="62" spans="1:23" s="29" customFormat="1" x14ac:dyDescent="0.25">
      <c r="A62" s="43" t="s">
        <v>165</v>
      </c>
      <c r="B62" s="43" t="s">
        <v>165</v>
      </c>
      <c r="C62" s="60"/>
      <c r="D62" s="60"/>
      <c r="E62" t="s">
        <v>165</v>
      </c>
      <c r="J62" s="43" t="s">
        <v>165</v>
      </c>
      <c r="K62" s="43" t="s">
        <v>165</v>
      </c>
      <c r="L62" s="60"/>
      <c r="M62" s="60"/>
      <c r="N62" t="s">
        <v>165</v>
      </c>
      <c r="S62" s="43" t="s">
        <v>165</v>
      </c>
      <c r="T62" s="43" t="s">
        <v>165</v>
      </c>
      <c r="U62" s="60"/>
      <c r="V62" s="60"/>
      <c r="W62" s="98" t="s">
        <v>165</v>
      </c>
    </row>
    <row r="63" spans="1:23" s="29" customFormat="1" x14ac:dyDescent="0.25">
      <c r="A63" s="43" t="s">
        <v>165</v>
      </c>
      <c r="B63" s="43" t="s">
        <v>165</v>
      </c>
      <c r="C63" s="60"/>
      <c r="D63" s="60"/>
      <c r="E63" t="s">
        <v>165</v>
      </c>
      <c r="J63" s="43" t="s">
        <v>165</v>
      </c>
      <c r="K63" s="43" t="s">
        <v>165</v>
      </c>
      <c r="L63" s="60"/>
      <c r="M63" s="60"/>
      <c r="N63" t="s">
        <v>165</v>
      </c>
      <c r="S63" s="43" t="s">
        <v>165</v>
      </c>
      <c r="T63" s="43" t="s">
        <v>165</v>
      </c>
      <c r="U63" s="60"/>
      <c r="V63" s="60"/>
      <c r="W63" s="98" t="s">
        <v>165</v>
      </c>
    </row>
    <row r="64" spans="1:23" s="29" customFormat="1" x14ac:dyDescent="0.25">
      <c r="A64" s="43" t="s">
        <v>165</v>
      </c>
      <c r="B64" s="43" t="s">
        <v>165</v>
      </c>
      <c r="C64" s="60"/>
      <c r="D64" s="60"/>
      <c r="E64" t="s">
        <v>165</v>
      </c>
      <c r="J64" s="43" t="s">
        <v>165</v>
      </c>
      <c r="K64" s="43" t="s">
        <v>165</v>
      </c>
      <c r="L64" s="60"/>
      <c r="M64" s="60"/>
      <c r="N64" t="s">
        <v>165</v>
      </c>
      <c r="S64" s="43" t="s">
        <v>165</v>
      </c>
      <c r="T64" s="43" t="s">
        <v>165</v>
      </c>
      <c r="U64" s="60"/>
      <c r="V64" s="60"/>
      <c r="W64" s="98" t="s">
        <v>165</v>
      </c>
    </row>
    <row r="65" spans="1:23" s="29" customFormat="1" x14ac:dyDescent="0.25">
      <c r="A65" s="43" t="s">
        <v>165</v>
      </c>
      <c r="B65" s="43" t="s">
        <v>165</v>
      </c>
      <c r="C65" s="60"/>
      <c r="D65" s="60"/>
      <c r="E65" t="s">
        <v>165</v>
      </c>
      <c r="J65" s="43" t="s">
        <v>165</v>
      </c>
      <c r="K65" s="43" t="s">
        <v>165</v>
      </c>
      <c r="L65" s="60"/>
      <c r="M65" s="60"/>
      <c r="N65" t="s">
        <v>165</v>
      </c>
      <c r="S65" s="43" t="s">
        <v>165</v>
      </c>
      <c r="T65" s="43" t="s">
        <v>165</v>
      </c>
      <c r="U65" s="60"/>
      <c r="V65" s="60"/>
      <c r="W65" s="98" t="s">
        <v>165</v>
      </c>
    </row>
    <row r="66" spans="1:23" s="29" customFormat="1" x14ac:dyDescent="0.25">
      <c r="A66" s="43" t="s">
        <v>165</v>
      </c>
      <c r="B66" s="43" t="s">
        <v>165</v>
      </c>
      <c r="C66" s="60"/>
      <c r="D66" s="60"/>
      <c r="E66" t="s">
        <v>165</v>
      </c>
      <c r="J66" s="43" t="s">
        <v>165</v>
      </c>
      <c r="K66" s="43" t="s">
        <v>165</v>
      </c>
      <c r="L66" s="60"/>
      <c r="M66" s="60"/>
      <c r="N66" t="s">
        <v>165</v>
      </c>
      <c r="S66" s="43" t="s">
        <v>165</v>
      </c>
      <c r="T66" s="43" t="s">
        <v>165</v>
      </c>
      <c r="U66" s="60"/>
      <c r="V66" s="60"/>
      <c r="W66" s="98" t="s">
        <v>165</v>
      </c>
    </row>
    <row r="67" spans="1:23" s="29" customFormat="1" x14ac:dyDescent="0.25">
      <c r="A67" s="43" t="s">
        <v>165</v>
      </c>
      <c r="B67" s="43" t="s">
        <v>165</v>
      </c>
      <c r="C67" s="60"/>
      <c r="D67" s="60"/>
      <c r="E67" t="s">
        <v>165</v>
      </c>
      <c r="J67" s="43" t="s">
        <v>165</v>
      </c>
      <c r="K67" s="43" t="s">
        <v>165</v>
      </c>
      <c r="L67" s="60"/>
      <c r="M67" s="60"/>
      <c r="N67" t="s">
        <v>165</v>
      </c>
      <c r="S67" s="43" t="s">
        <v>165</v>
      </c>
      <c r="T67" s="43" t="s">
        <v>165</v>
      </c>
      <c r="U67" s="60"/>
      <c r="V67" s="60"/>
      <c r="W67" s="98" t="s">
        <v>165</v>
      </c>
    </row>
    <row r="68" spans="1:23" s="29" customFormat="1" x14ac:dyDescent="0.25">
      <c r="A68" s="43" t="s">
        <v>165</v>
      </c>
      <c r="B68" s="43" t="s">
        <v>165</v>
      </c>
      <c r="C68" s="60"/>
      <c r="D68" s="60"/>
      <c r="E68" t="s">
        <v>165</v>
      </c>
      <c r="J68" s="43" t="s">
        <v>165</v>
      </c>
      <c r="K68" s="43" t="s">
        <v>165</v>
      </c>
      <c r="L68" s="60"/>
      <c r="M68" s="60"/>
      <c r="N68" t="s">
        <v>165</v>
      </c>
      <c r="S68" s="43" t="s">
        <v>165</v>
      </c>
      <c r="T68" s="43" t="s">
        <v>165</v>
      </c>
      <c r="U68" s="60"/>
      <c r="V68" s="60"/>
      <c r="W68" s="98" t="s">
        <v>165</v>
      </c>
    </row>
    <row r="69" spans="1:23" s="29" customFormat="1" x14ac:dyDescent="0.25">
      <c r="A69" s="43" t="s">
        <v>165</v>
      </c>
      <c r="B69" s="43" t="s">
        <v>165</v>
      </c>
      <c r="C69" s="60"/>
      <c r="D69" s="60"/>
      <c r="E69" t="s">
        <v>165</v>
      </c>
      <c r="J69" s="43" t="s">
        <v>165</v>
      </c>
      <c r="K69" s="43" t="s">
        <v>165</v>
      </c>
      <c r="L69" s="60"/>
      <c r="M69" s="60"/>
      <c r="N69" t="s">
        <v>165</v>
      </c>
      <c r="S69" s="43" t="s">
        <v>165</v>
      </c>
      <c r="T69" s="43" t="s">
        <v>165</v>
      </c>
      <c r="U69" s="60"/>
      <c r="V69" s="60"/>
      <c r="W69" s="98" t="s">
        <v>165</v>
      </c>
    </row>
    <row r="70" spans="1:23" s="29" customFormat="1" x14ac:dyDescent="0.25">
      <c r="A70" s="43" t="s">
        <v>165</v>
      </c>
      <c r="B70" s="43" t="s">
        <v>165</v>
      </c>
      <c r="C70" s="60"/>
      <c r="D70" s="60"/>
      <c r="E70" t="s">
        <v>165</v>
      </c>
      <c r="J70" s="43" t="s">
        <v>165</v>
      </c>
      <c r="K70" s="43" t="s">
        <v>165</v>
      </c>
      <c r="L70" s="60"/>
      <c r="M70" s="60"/>
      <c r="N70" t="s">
        <v>165</v>
      </c>
      <c r="S70" s="43" t="s">
        <v>165</v>
      </c>
      <c r="T70" s="43" t="s">
        <v>165</v>
      </c>
      <c r="U70" s="60"/>
      <c r="V70" s="60"/>
      <c r="W70" s="98" t="s">
        <v>165</v>
      </c>
    </row>
    <row r="71" spans="1:23" s="29" customFormat="1" x14ac:dyDescent="0.25">
      <c r="A71" s="43" t="s">
        <v>165</v>
      </c>
      <c r="B71" s="43" t="s">
        <v>165</v>
      </c>
      <c r="C71" s="60"/>
      <c r="D71" s="60"/>
      <c r="E71" t="s">
        <v>165</v>
      </c>
      <c r="J71" s="43" t="s">
        <v>165</v>
      </c>
      <c r="K71" s="43" t="s">
        <v>165</v>
      </c>
      <c r="L71" s="60"/>
      <c r="M71" s="60"/>
      <c r="N71" t="s">
        <v>165</v>
      </c>
      <c r="S71" s="43" t="s">
        <v>165</v>
      </c>
      <c r="T71" s="43" t="s">
        <v>165</v>
      </c>
      <c r="U71" s="60"/>
      <c r="V71" s="60"/>
      <c r="W71" s="98" t="s">
        <v>165</v>
      </c>
    </row>
    <row r="72" spans="1:23" s="29" customFormat="1" x14ac:dyDescent="0.25">
      <c r="A72" s="43" t="s">
        <v>165</v>
      </c>
      <c r="B72" s="43" t="s">
        <v>165</v>
      </c>
      <c r="C72" s="60"/>
      <c r="D72" s="60"/>
      <c r="E72" t="s">
        <v>165</v>
      </c>
      <c r="J72" s="43" t="s">
        <v>165</v>
      </c>
      <c r="K72" s="43" t="s">
        <v>165</v>
      </c>
      <c r="L72" s="60"/>
      <c r="M72" s="60"/>
      <c r="N72" t="s">
        <v>165</v>
      </c>
      <c r="S72" s="43" t="s">
        <v>165</v>
      </c>
      <c r="T72" s="43" t="s">
        <v>165</v>
      </c>
      <c r="U72" s="60"/>
      <c r="V72" s="60"/>
      <c r="W72" s="98" t="s">
        <v>165</v>
      </c>
    </row>
    <row r="73" spans="1:23" s="29" customFormat="1" x14ac:dyDescent="0.25">
      <c r="A73" s="43" t="s">
        <v>165</v>
      </c>
      <c r="B73" s="43" t="s">
        <v>165</v>
      </c>
      <c r="C73" s="60"/>
      <c r="D73" s="60"/>
      <c r="E73" t="s">
        <v>165</v>
      </c>
      <c r="J73" s="43" t="s">
        <v>165</v>
      </c>
      <c r="K73" s="43" t="s">
        <v>165</v>
      </c>
      <c r="L73" s="60"/>
      <c r="M73" s="60"/>
      <c r="N73" t="s">
        <v>165</v>
      </c>
      <c r="S73" s="43" t="s">
        <v>165</v>
      </c>
      <c r="T73" s="43" t="s">
        <v>165</v>
      </c>
      <c r="U73" s="60"/>
      <c r="V73" s="60"/>
      <c r="W73" s="98" t="s">
        <v>165</v>
      </c>
    </row>
    <row r="74" spans="1:23" s="29" customFormat="1" x14ac:dyDescent="0.25">
      <c r="A74" s="43" t="s">
        <v>165</v>
      </c>
      <c r="B74" s="43" t="s">
        <v>165</v>
      </c>
      <c r="C74" s="60"/>
      <c r="D74" s="60"/>
      <c r="E74" t="s">
        <v>165</v>
      </c>
      <c r="J74" s="43" t="s">
        <v>165</v>
      </c>
      <c r="K74" s="43" t="s">
        <v>165</v>
      </c>
      <c r="L74" s="60"/>
      <c r="M74" s="60"/>
      <c r="N74" t="s">
        <v>165</v>
      </c>
      <c r="S74" s="43" t="s">
        <v>165</v>
      </c>
      <c r="T74" s="43" t="s">
        <v>165</v>
      </c>
      <c r="U74" s="60"/>
      <c r="V74" s="60"/>
      <c r="W74" s="98" t="s">
        <v>165</v>
      </c>
    </row>
    <row r="75" spans="1:23" s="29" customFormat="1" x14ac:dyDescent="0.25">
      <c r="A75" s="43" t="s">
        <v>165</v>
      </c>
      <c r="B75" s="43" t="s">
        <v>165</v>
      </c>
      <c r="C75" s="60"/>
      <c r="D75" s="60"/>
      <c r="E75" t="s">
        <v>165</v>
      </c>
      <c r="J75" s="43" t="s">
        <v>165</v>
      </c>
      <c r="K75" s="43" t="s">
        <v>165</v>
      </c>
      <c r="L75" s="60"/>
      <c r="M75" s="60"/>
      <c r="N75" t="s">
        <v>165</v>
      </c>
      <c r="S75" s="43" t="s">
        <v>165</v>
      </c>
      <c r="T75" s="43" t="s">
        <v>165</v>
      </c>
      <c r="U75" s="60"/>
      <c r="V75" s="60"/>
      <c r="W75" s="98" t="s">
        <v>165</v>
      </c>
    </row>
    <row r="76" spans="1:23" s="29" customFormat="1" x14ac:dyDescent="0.25">
      <c r="A76" s="43" t="s">
        <v>165</v>
      </c>
      <c r="B76" s="43" t="s">
        <v>165</v>
      </c>
      <c r="C76" s="60"/>
      <c r="D76" s="60"/>
      <c r="E76" t="s">
        <v>165</v>
      </c>
      <c r="J76" s="43" t="s">
        <v>165</v>
      </c>
      <c r="K76" s="43" t="s">
        <v>165</v>
      </c>
      <c r="L76" s="60"/>
      <c r="M76" s="60"/>
      <c r="N76" t="s">
        <v>165</v>
      </c>
      <c r="S76" s="43" t="s">
        <v>165</v>
      </c>
      <c r="T76" s="43" t="s">
        <v>165</v>
      </c>
      <c r="U76" s="60"/>
      <c r="V76" s="60"/>
      <c r="W76" s="98" t="s">
        <v>165</v>
      </c>
    </row>
    <row r="77" spans="1:23" s="29" customFormat="1" x14ac:dyDescent="0.25">
      <c r="A77" s="43" t="s">
        <v>165</v>
      </c>
      <c r="B77" s="43" t="s">
        <v>165</v>
      </c>
      <c r="C77" s="60"/>
      <c r="D77" s="60"/>
      <c r="E77" t="s">
        <v>165</v>
      </c>
      <c r="J77" s="43" t="s">
        <v>165</v>
      </c>
      <c r="K77" s="43" t="s">
        <v>165</v>
      </c>
      <c r="L77" s="60"/>
      <c r="M77" s="60"/>
      <c r="N77" t="s">
        <v>165</v>
      </c>
      <c r="S77" s="43" t="s">
        <v>165</v>
      </c>
      <c r="T77" s="43" t="s">
        <v>165</v>
      </c>
      <c r="U77" s="60"/>
      <c r="V77" s="60"/>
      <c r="W77" s="98" t="s">
        <v>165</v>
      </c>
    </row>
    <row r="78" spans="1:23" s="29" customFormat="1" x14ac:dyDescent="0.25">
      <c r="A78" s="43" t="s">
        <v>165</v>
      </c>
      <c r="B78" s="43" t="s">
        <v>165</v>
      </c>
      <c r="C78" s="60"/>
      <c r="D78" s="60"/>
      <c r="E78" t="s">
        <v>165</v>
      </c>
      <c r="J78" s="43" t="s">
        <v>165</v>
      </c>
      <c r="K78" s="43" t="s">
        <v>165</v>
      </c>
      <c r="L78" s="60"/>
      <c r="M78" s="60"/>
      <c r="N78" t="s">
        <v>165</v>
      </c>
      <c r="S78" s="43" t="s">
        <v>165</v>
      </c>
      <c r="T78" s="43" t="s">
        <v>165</v>
      </c>
      <c r="U78" s="60"/>
      <c r="V78" s="60"/>
      <c r="W78" s="98" t="s">
        <v>165</v>
      </c>
    </row>
    <row r="79" spans="1:23" x14ac:dyDescent="0.25">
      <c r="A79" s="43" t="s">
        <v>165</v>
      </c>
      <c r="B79" s="43" t="s">
        <v>165</v>
      </c>
      <c r="C79" s="60"/>
      <c r="D79" s="60"/>
      <c r="E79" t="s">
        <v>165</v>
      </c>
      <c r="J79" s="43" t="s">
        <v>165</v>
      </c>
      <c r="K79" s="43" t="s">
        <v>165</v>
      </c>
      <c r="L79" s="60"/>
      <c r="M79" s="60"/>
      <c r="N79" t="s">
        <v>165</v>
      </c>
      <c r="S79" s="43" t="s">
        <v>165</v>
      </c>
      <c r="T79" s="43" t="s">
        <v>165</v>
      </c>
      <c r="U79" s="60"/>
      <c r="V79" s="60"/>
      <c r="W79" s="98" t="s">
        <v>165</v>
      </c>
    </row>
    <row r="80" spans="1:23" x14ac:dyDescent="0.25">
      <c r="A80" s="43" t="s">
        <v>165</v>
      </c>
      <c r="B80" s="43" t="s">
        <v>165</v>
      </c>
      <c r="C80" s="60"/>
      <c r="D80" s="60"/>
      <c r="E80" t="s">
        <v>165</v>
      </c>
      <c r="J80" s="43" t="s">
        <v>165</v>
      </c>
      <c r="K80" s="43" t="s">
        <v>165</v>
      </c>
      <c r="L80" s="60"/>
      <c r="M80" s="60"/>
      <c r="N80" t="s">
        <v>165</v>
      </c>
      <c r="S80" s="43" t="s">
        <v>165</v>
      </c>
      <c r="T80" s="43" t="s">
        <v>165</v>
      </c>
      <c r="U80" s="60"/>
      <c r="V80" s="60"/>
      <c r="W80" s="98" t="s">
        <v>165</v>
      </c>
    </row>
    <row r="81" spans="1:23" x14ac:dyDescent="0.25">
      <c r="A81" s="43" t="s">
        <v>165</v>
      </c>
      <c r="B81" s="43" t="s">
        <v>165</v>
      </c>
      <c r="C81" s="60"/>
      <c r="D81" s="60"/>
      <c r="E81" t="s">
        <v>165</v>
      </c>
      <c r="J81" s="43" t="s">
        <v>165</v>
      </c>
      <c r="K81" s="43" t="s">
        <v>165</v>
      </c>
      <c r="L81" s="60"/>
      <c r="M81" s="60"/>
      <c r="N81" t="s">
        <v>165</v>
      </c>
      <c r="S81" s="43" t="s">
        <v>165</v>
      </c>
      <c r="T81" s="43" t="s">
        <v>165</v>
      </c>
      <c r="U81" s="60"/>
      <c r="V81" s="60"/>
      <c r="W81" s="98" t="s">
        <v>165</v>
      </c>
    </row>
    <row r="82" spans="1:23" x14ac:dyDescent="0.25">
      <c r="A82" s="43" t="s">
        <v>165</v>
      </c>
      <c r="B82" s="43" t="s">
        <v>165</v>
      </c>
      <c r="C82" s="60"/>
      <c r="D82" s="60"/>
      <c r="E82" t="s">
        <v>165</v>
      </c>
      <c r="J82" s="43" t="s">
        <v>165</v>
      </c>
      <c r="K82" s="43" t="s">
        <v>165</v>
      </c>
      <c r="L82" s="60"/>
      <c r="M82" s="60"/>
      <c r="N82" t="s">
        <v>165</v>
      </c>
      <c r="S82" s="43" t="s">
        <v>165</v>
      </c>
      <c r="T82" s="43" t="s">
        <v>165</v>
      </c>
      <c r="U82" s="60"/>
      <c r="V82" s="60"/>
      <c r="W82" s="98" t="s">
        <v>165</v>
      </c>
    </row>
    <row r="83" spans="1:23" x14ac:dyDescent="0.25">
      <c r="A83" s="43" t="s">
        <v>165</v>
      </c>
      <c r="B83" s="43" t="s">
        <v>165</v>
      </c>
      <c r="C83" s="60"/>
      <c r="D83" s="60"/>
      <c r="E83" t="s">
        <v>165</v>
      </c>
      <c r="J83" s="43" t="s">
        <v>165</v>
      </c>
      <c r="K83" s="43" t="s">
        <v>165</v>
      </c>
      <c r="L83" s="60"/>
      <c r="M83" s="60"/>
      <c r="N83" t="s">
        <v>165</v>
      </c>
      <c r="S83" s="43" t="s">
        <v>165</v>
      </c>
      <c r="T83" s="43" t="s">
        <v>165</v>
      </c>
      <c r="U83" s="60"/>
      <c r="V83" s="60"/>
      <c r="W83" s="98" t="s">
        <v>165</v>
      </c>
    </row>
    <row r="84" spans="1:23" x14ac:dyDescent="0.25">
      <c r="A84" s="43" t="s">
        <v>165</v>
      </c>
      <c r="B84" s="43" t="s">
        <v>165</v>
      </c>
      <c r="C84" s="60"/>
      <c r="D84" s="60"/>
      <c r="E84" t="s">
        <v>165</v>
      </c>
      <c r="J84" s="43" t="s">
        <v>165</v>
      </c>
      <c r="K84" s="43" t="s">
        <v>165</v>
      </c>
      <c r="L84" s="60"/>
      <c r="M84" s="60"/>
      <c r="N84" t="s">
        <v>165</v>
      </c>
      <c r="S84" s="43" t="s">
        <v>165</v>
      </c>
      <c r="T84" s="43" t="s">
        <v>165</v>
      </c>
      <c r="U84" s="60"/>
      <c r="V84" s="60"/>
      <c r="W84" s="98" t="s">
        <v>165</v>
      </c>
    </row>
    <row r="85" spans="1:23" x14ac:dyDescent="0.25">
      <c r="A85" s="43" t="s">
        <v>165</v>
      </c>
      <c r="B85" s="43" t="s">
        <v>165</v>
      </c>
      <c r="C85" s="60"/>
      <c r="D85" s="60"/>
      <c r="E85" t="s">
        <v>165</v>
      </c>
      <c r="J85" s="43" t="s">
        <v>165</v>
      </c>
      <c r="K85" s="43" t="s">
        <v>165</v>
      </c>
      <c r="L85" s="60"/>
      <c r="M85" s="60"/>
      <c r="N85" t="s">
        <v>165</v>
      </c>
      <c r="S85" s="43" t="s">
        <v>165</v>
      </c>
      <c r="T85" s="43" t="s">
        <v>165</v>
      </c>
      <c r="U85" s="60"/>
      <c r="V85" s="60"/>
      <c r="W85" s="98" t="s">
        <v>165</v>
      </c>
    </row>
    <row r="86" spans="1:23" x14ac:dyDescent="0.25">
      <c r="A86" s="43" t="s">
        <v>165</v>
      </c>
      <c r="B86" s="43" t="s">
        <v>165</v>
      </c>
      <c r="C86" s="60"/>
      <c r="D86" s="60"/>
      <c r="E86" t="s">
        <v>165</v>
      </c>
      <c r="J86" s="43" t="s">
        <v>165</v>
      </c>
      <c r="K86" s="43" t="s">
        <v>165</v>
      </c>
      <c r="L86" s="60"/>
      <c r="M86" s="60"/>
      <c r="N86" t="s">
        <v>165</v>
      </c>
      <c r="S86" s="43" t="s">
        <v>165</v>
      </c>
      <c r="T86" s="43" t="s">
        <v>165</v>
      </c>
      <c r="U86" s="60"/>
      <c r="V86" s="60"/>
      <c r="W86" s="98" t="s">
        <v>165</v>
      </c>
    </row>
    <row r="87" spans="1:23" x14ac:dyDescent="0.25">
      <c r="A87" s="43" t="s">
        <v>165</v>
      </c>
      <c r="B87" s="43" t="s">
        <v>165</v>
      </c>
      <c r="C87" s="60"/>
      <c r="D87" s="60"/>
      <c r="E87" t="s">
        <v>165</v>
      </c>
      <c r="J87" s="43" t="s">
        <v>165</v>
      </c>
      <c r="K87" s="43" t="s">
        <v>165</v>
      </c>
      <c r="L87" s="60"/>
      <c r="M87" s="60"/>
      <c r="N87" t="s">
        <v>165</v>
      </c>
      <c r="S87" s="43" t="s">
        <v>165</v>
      </c>
      <c r="T87" s="43" t="s">
        <v>165</v>
      </c>
      <c r="U87" s="60"/>
      <c r="V87" s="60"/>
      <c r="W87" s="98" t="s">
        <v>165</v>
      </c>
    </row>
    <row r="88" spans="1:23" x14ac:dyDescent="0.25">
      <c r="A88" s="43" t="s">
        <v>165</v>
      </c>
      <c r="B88" s="43" t="s">
        <v>165</v>
      </c>
      <c r="C88" s="60"/>
      <c r="D88" s="60"/>
      <c r="E88" t="s">
        <v>165</v>
      </c>
      <c r="J88" s="43" t="s">
        <v>165</v>
      </c>
      <c r="K88" s="43" t="s">
        <v>165</v>
      </c>
      <c r="L88" s="60"/>
      <c r="M88" s="60"/>
      <c r="N88" t="s">
        <v>165</v>
      </c>
      <c r="S88" s="43" t="s">
        <v>165</v>
      </c>
      <c r="T88" s="43" t="s">
        <v>165</v>
      </c>
      <c r="U88" s="60"/>
      <c r="V88" s="60"/>
      <c r="W88" s="98" t="s">
        <v>165</v>
      </c>
    </row>
    <row r="89" spans="1:23" x14ac:dyDescent="0.25">
      <c r="A89" s="43" t="s">
        <v>165</v>
      </c>
      <c r="B89" s="43" t="s">
        <v>165</v>
      </c>
      <c r="C89" s="60"/>
      <c r="D89" s="60"/>
      <c r="E89" t="s">
        <v>165</v>
      </c>
      <c r="J89" s="43" t="s">
        <v>165</v>
      </c>
      <c r="K89" s="43" t="s">
        <v>165</v>
      </c>
      <c r="L89" s="60"/>
      <c r="M89" s="60"/>
      <c r="N89" t="s">
        <v>165</v>
      </c>
      <c r="S89" s="43" t="s">
        <v>165</v>
      </c>
      <c r="T89" s="43" t="s">
        <v>165</v>
      </c>
      <c r="U89" s="60"/>
      <c r="V89" s="60"/>
      <c r="W89" s="98" t="s">
        <v>165</v>
      </c>
    </row>
    <row r="90" spans="1:23" x14ac:dyDescent="0.25">
      <c r="A90" s="43" t="s">
        <v>165</v>
      </c>
      <c r="B90" s="43" t="s">
        <v>165</v>
      </c>
      <c r="C90" s="60"/>
      <c r="D90" s="60"/>
      <c r="E90" t="s">
        <v>165</v>
      </c>
      <c r="J90" s="43" t="s">
        <v>165</v>
      </c>
      <c r="K90" s="43" t="s">
        <v>165</v>
      </c>
      <c r="L90" s="60"/>
      <c r="M90" s="60"/>
      <c r="N90" t="s">
        <v>165</v>
      </c>
      <c r="S90" s="43" t="s">
        <v>165</v>
      </c>
      <c r="T90" s="43" t="s">
        <v>165</v>
      </c>
      <c r="U90" s="60"/>
      <c r="V90" s="60"/>
      <c r="W90" s="98" t="s">
        <v>165</v>
      </c>
    </row>
    <row r="91" spans="1:23" x14ac:dyDescent="0.25">
      <c r="A91" s="43" t="s">
        <v>165</v>
      </c>
      <c r="B91" s="43" t="s">
        <v>165</v>
      </c>
      <c r="C91" s="60"/>
      <c r="D91" s="60"/>
      <c r="E91" t="s">
        <v>165</v>
      </c>
      <c r="J91" s="43" t="s">
        <v>165</v>
      </c>
      <c r="K91" s="43" t="s">
        <v>165</v>
      </c>
      <c r="L91" s="60"/>
      <c r="M91" s="60"/>
      <c r="N91" t="s">
        <v>165</v>
      </c>
      <c r="S91" s="43" t="s">
        <v>165</v>
      </c>
      <c r="T91" s="43" t="s">
        <v>165</v>
      </c>
      <c r="U91" s="60"/>
      <c r="V91" s="60"/>
      <c r="W91" s="98" t="s">
        <v>165</v>
      </c>
    </row>
    <row r="92" spans="1:23" x14ac:dyDescent="0.25">
      <c r="A92" s="43" t="s">
        <v>165</v>
      </c>
      <c r="B92" s="43" t="s">
        <v>165</v>
      </c>
      <c r="C92" s="60"/>
      <c r="D92" s="60"/>
      <c r="E92" t="s">
        <v>165</v>
      </c>
      <c r="J92" s="43" t="s">
        <v>165</v>
      </c>
      <c r="K92" s="43" t="s">
        <v>165</v>
      </c>
      <c r="L92" s="60"/>
      <c r="M92" s="60"/>
      <c r="N92" t="s">
        <v>165</v>
      </c>
      <c r="S92" s="43" t="s">
        <v>165</v>
      </c>
      <c r="T92" s="43" t="s">
        <v>165</v>
      </c>
      <c r="U92" s="60"/>
      <c r="V92" s="60"/>
      <c r="W92" s="98" t="s">
        <v>165</v>
      </c>
    </row>
    <row r="93" spans="1:23" x14ac:dyDescent="0.25">
      <c r="A93" s="43" t="s">
        <v>165</v>
      </c>
      <c r="B93" s="43" t="s">
        <v>165</v>
      </c>
      <c r="C93" s="60"/>
      <c r="D93" s="60"/>
      <c r="E93" t="s">
        <v>165</v>
      </c>
      <c r="J93" s="43" t="s">
        <v>165</v>
      </c>
      <c r="K93" s="43" t="s">
        <v>165</v>
      </c>
      <c r="L93" s="60"/>
      <c r="M93" s="60"/>
      <c r="N93" t="s">
        <v>165</v>
      </c>
      <c r="S93" s="43" t="s">
        <v>165</v>
      </c>
      <c r="T93" s="43" t="s">
        <v>165</v>
      </c>
      <c r="U93" s="60"/>
      <c r="V93" s="60"/>
      <c r="W93" s="98" t="s">
        <v>165</v>
      </c>
    </row>
    <row r="94" spans="1:23" x14ac:dyDescent="0.25">
      <c r="A94" s="43" t="s">
        <v>165</v>
      </c>
      <c r="B94" s="43" t="s">
        <v>165</v>
      </c>
      <c r="C94" s="60"/>
      <c r="D94" s="60"/>
      <c r="E94" t="s">
        <v>165</v>
      </c>
      <c r="J94" s="43" t="s">
        <v>165</v>
      </c>
      <c r="K94" s="43" t="s">
        <v>165</v>
      </c>
      <c r="L94" s="60"/>
      <c r="M94" s="60"/>
      <c r="N94" t="s">
        <v>165</v>
      </c>
      <c r="S94" s="43" t="s">
        <v>165</v>
      </c>
      <c r="T94" s="43" t="s">
        <v>165</v>
      </c>
      <c r="U94" s="60"/>
      <c r="V94" s="60"/>
      <c r="W94" s="98" t="s">
        <v>165</v>
      </c>
    </row>
    <row r="95" spans="1:23" x14ac:dyDescent="0.25">
      <c r="A95" s="43" t="s">
        <v>165</v>
      </c>
      <c r="B95" s="43" t="s">
        <v>165</v>
      </c>
      <c r="C95" s="60"/>
      <c r="D95" s="60"/>
      <c r="E95" t="s">
        <v>165</v>
      </c>
      <c r="J95" s="43" t="s">
        <v>165</v>
      </c>
      <c r="K95" s="43" t="s">
        <v>165</v>
      </c>
      <c r="L95" s="60"/>
      <c r="M95" s="60"/>
      <c r="N95" t="s">
        <v>165</v>
      </c>
      <c r="S95" s="43" t="s">
        <v>165</v>
      </c>
      <c r="T95" s="43" t="s">
        <v>165</v>
      </c>
      <c r="U95" s="60"/>
      <c r="V95" s="60"/>
      <c r="W95" s="98" t="s">
        <v>165</v>
      </c>
    </row>
    <row r="96" spans="1:23" x14ac:dyDescent="0.25">
      <c r="A96" s="43" t="s">
        <v>165</v>
      </c>
      <c r="B96" s="43" t="s">
        <v>165</v>
      </c>
      <c r="C96" s="60"/>
      <c r="D96" s="60"/>
      <c r="E96" t="s">
        <v>165</v>
      </c>
      <c r="J96" s="43" t="s">
        <v>165</v>
      </c>
      <c r="K96" s="43" t="s">
        <v>165</v>
      </c>
      <c r="L96" s="60"/>
      <c r="M96" s="60"/>
      <c r="N96" t="s">
        <v>165</v>
      </c>
      <c r="S96" s="43" t="s">
        <v>165</v>
      </c>
      <c r="T96" s="43" t="s">
        <v>165</v>
      </c>
      <c r="U96" s="60"/>
      <c r="V96" s="60"/>
      <c r="W96" s="98" t="s">
        <v>165</v>
      </c>
    </row>
    <row r="97" spans="1:23" x14ac:dyDescent="0.25">
      <c r="A97" s="43" t="s">
        <v>165</v>
      </c>
      <c r="B97" s="43" t="s">
        <v>165</v>
      </c>
      <c r="C97" s="60"/>
      <c r="D97" s="60"/>
      <c r="E97" t="s">
        <v>165</v>
      </c>
      <c r="J97" s="43" t="s">
        <v>165</v>
      </c>
      <c r="K97" s="43" t="s">
        <v>165</v>
      </c>
      <c r="L97" s="60"/>
      <c r="M97" s="60"/>
      <c r="N97" t="s">
        <v>165</v>
      </c>
      <c r="S97" s="43" t="s">
        <v>165</v>
      </c>
      <c r="T97" s="43" t="s">
        <v>165</v>
      </c>
      <c r="U97" s="60"/>
      <c r="V97" s="60"/>
      <c r="W97" s="98" t="s">
        <v>165</v>
      </c>
    </row>
    <row r="98" spans="1:23" x14ac:dyDescent="0.25">
      <c r="A98" s="43" t="s">
        <v>165</v>
      </c>
      <c r="B98" s="43" t="s">
        <v>165</v>
      </c>
      <c r="C98" s="60"/>
      <c r="D98" s="60"/>
      <c r="E98" t="s">
        <v>165</v>
      </c>
      <c r="J98" s="43" t="s">
        <v>165</v>
      </c>
      <c r="K98" s="43" t="s">
        <v>165</v>
      </c>
      <c r="L98" s="60"/>
      <c r="M98" s="60"/>
      <c r="N98" t="s">
        <v>165</v>
      </c>
      <c r="S98" s="43" t="s">
        <v>165</v>
      </c>
      <c r="T98" s="43" t="s">
        <v>165</v>
      </c>
      <c r="U98" s="60"/>
      <c r="V98" s="60"/>
      <c r="W98" s="98" t="s">
        <v>165</v>
      </c>
    </row>
    <row r="99" spans="1:23" x14ac:dyDescent="0.25">
      <c r="A99" s="29" t="s">
        <v>165</v>
      </c>
      <c r="B99" s="29" t="s">
        <v>165</v>
      </c>
      <c r="C99" s="49"/>
      <c r="D99" s="49"/>
      <c r="E99" t="s">
        <v>165</v>
      </c>
      <c r="J99" s="29" t="s">
        <v>165</v>
      </c>
      <c r="K99" s="29" t="s">
        <v>165</v>
      </c>
      <c r="L99" s="49"/>
      <c r="M99" s="49"/>
      <c r="N99" t="s">
        <v>165</v>
      </c>
      <c r="S99" s="29" t="s">
        <v>165</v>
      </c>
      <c r="T99" s="29" t="s">
        <v>165</v>
      </c>
      <c r="U99" s="49"/>
      <c r="V99" s="49"/>
      <c r="W99" s="98" t="s">
        <v>165</v>
      </c>
    </row>
    <row r="100" spans="1:23" x14ac:dyDescent="0.25">
      <c r="A100" s="29" t="s">
        <v>165</v>
      </c>
      <c r="B100" s="29" t="s">
        <v>165</v>
      </c>
      <c r="C100" s="49"/>
      <c r="D100" s="49"/>
      <c r="E100" t="s">
        <v>165</v>
      </c>
      <c r="J100" s="29" t="s">
        <v>165</v>
      </c>
      <c r="K100" s="29" t="s">
        <v>165</v>
      </c>
      <c r="L100" s="49"/>
      <c r="M100" s="49"/>
      <c r="N100" t="s">
        <v>165</v>
      </c>
      <c r="S100" s="29" t="s">
        <v>165</v>
      </c>
      <c r="T100" s="29" t="s">
        <v>165</v>
      </c>
      <c r="U100" s="49"/>
      <c r="V100" s="49"/>
      <c r="W100" s="98" t="s">
        <v>165</v>
      </c>
    </row>
    <row r="101" spans="1:23" x14ac:dyDescent="0.25">
      <c r="A101" s="29" t="s">
        <v>165</v>
      </c>
      <c r="B101" s="29" t="s">
        <v>165</v>
      </c>
      <c r="C101" s="49"/>
      <c r="D101" s="49"/>
      <c r="E101" t="s">
        <v>165</v>
      </c>
      <c r="J101" s="29" t="s">
        <v>165</v>
      </c>
      <c r="K101" s="29" t="s">
        <v>165</v>
      </c>
      <c r="L101" s="49"/>
      <c r="M101" s="49"/>
      <c r="N101" t="s">
        <v>165</v>
      </c>
      <c r="S101" s="29" t="s">
        <v>165</v>
      </c>
      <c r="T101" s="29" t="s">
        <v>165</v>
      </c>
      <c r="U101" s="49"/>
      <c r="V101" s="49"/>
      <c r="W101" s="98" t="s">
        <v>165</v>
      </c>
    </row>
    <row r="102" spans="1:23" x14ac:dyDescent="0.25">
      <c r="A102" s="29" t="s">
        <v>165</v>
      </c>
      <c r="B102" s="29" t="s">
        <v>165</v>
      </c>
      <c r="C102" s="49"/>
      <c r="D102" s="49"/>
      <c r="E102" t="s">
        <v>165</v>
      </c>
      <c r="J102" s="29" t="s">
        <v>165</v>
      </c>
      <c r="K102" s="29" t="s">
        <v>165</v>
      </c>
      <c r="L102" s="49"/>
      <c r="M102" s="49"/>
      <c r="N102" t="s">
        <v>165</v>
      </c>
      <c r="S102" s="29" t="s">
        <v>165</v>
      </c>
      <c r="T102" s="29" t="s">
        <v>165</v>
      </c>
      <c r="U102" s="49"/>
      <c r="V102" s="49"/>
      <c r="W102" s="98" t="s">
        <v>165</v>
      </c>
    </row>
    <row r="103" spans="1:23" x14ac:dyDescent="0.25">
      <c r="A103" s="29" t="s">
        <v>165</v>
      </c>
      <c r="B103" s="29" t="s">
        <v>165</v>
      </c>
      <c r="C103" s="49"/>
      <c r="D103" s="49"/>
      <c r="E103" t="s">
        <v>165</v>
      </c>
      <c r="J103" s="29" t="s">
        <v>165</v>
      </c>
      <c r="K103" s="29" t="s">
        <v>165</v>
      </c>
      <c r="L103" s="49"/>
      <c r="M103" s="49"/>
      <c r="N103" t="s">
        <v>165</v>
      </c>
      <c r="S103" s="29" t="s">
        <v>165</v>
      </c>
      <c r="T103" s="29" t="s">
        <v>165</v>
      </c>
      <c r="U103" s="49"/>
      <c r="V103" s="49"/>
      <c r="W103" s="98" t="s">
        <v>165</v>
      </c>
    </row>
    <row r="104" spans="1:23" x14ac:dyDescent="0.25">
      <c r="A104" s="29" t="s">
        <v>165</v>
      </c>
      <c r="B104" s="29" t="s">
        <v>165</v>
      </c>
      <c r="C104" s="49"/>
      <c r="D104" s="49"/>
      <c r="E104" t="s">
        <v>165</v>
      </c>
      <c r="J104" s="29" t="s">
        <v>165</v>
      </c>
      <c r="K104" s="29" t="s">
        <v>165</v>
      </c>
      <c r="L104" s="49"/>
      <c r="M104" s="49"/>
      <c r="N104" t="s">
        <v>165</v>
      </c>
      <c r="S104" s="29" t="s">
        <v>165</v>
      </c>
      <c r="T104" s="29" t="s">
        <v>165</v>
      </c>
      <c r="U104" s="49"/>
      <c r="V104" s="49"/>
      <c r="W104" s="98" t="s">
        <v>165</v>
      </c>
    </row>
    <row r="105" spans="1:23" x14ac:dyDescent="0.25">
      <c r="A105" s="29" t="s">
        <v>165</v>
      </c>
      <c r="B105" s="29" t="s">
        <v>165</v>
      </c>
      <c r="C105" s="49"/>
      <c r="D105" s="49"/>
      <c r="E105" t="s">
        <v>165</v>
      </c>
      <c r="J105" s="29" t="s">
        <v>165</v>
      </c>
      <c r="K105" s="29" t="s">
        <v>165</v>
      </c>
      <c r="L105" s="49"/>
      <c r="M105" s="49"/>
      <c r="N105" t="s">
        <v>165</v>
      </c>
      <c r="S105" s="29" t="s">
        <v>165</v>
      </c>
      <c r="T105" s="29" t="s">
        <v>165</v>
      </c>
      <c r="U105" s="49"/>
      <c r="V105" s="49"/>
      <c r="W105" s="98" t="s">
        <v>165</v>
      </c>
    </row>
    <row r="106" spans="1:23" x14ac:dyDescent="0.25">
      <c r="A106" s="29" t="s">
        <v>165</v>
      </c>
      <c r="B106" s="29" t="s">
        <v>165</v>
      </c>
      <c r="C106" s="49"/>
      <c r="D106" s="49"/>
      <c r="E106" t="s">
        <v>165</v>
      </c>
      <c r="J106" s="29" t="s">
        <v>165</v>
      </c>
      <c r="K106" s="29" t="s">
        <v>165</v>
      </c>
      <c r="L106" s="49"/>
      <c r="M106" s="49"/>
      <c r="N106" t="s">
        <v>165</v>
      </c>
      <c r="S106" s="29" t="s">
        <v>165</v>
      </c>
      <c r="T106" s="29" t="s">
        <v>165</v>
      </c>
      <c r="U106" s="49"/>
      <c r="V106" s="49"/>
      <c r="W106" s="98" t="s">
        <v>165</v>
      </c>
    </row>
    <row r="107" spans="1:23" x14ac:dyDescent="0.25">
      <c r="A107" s="29" t="s">
        <v>165</v>
      </c>
      <c r="B107" s="29" t="s">
        <v>165</v>
      </c>
      <c r="C107" s="49"/>
      <c r="D107" s="49"/>
      <c r="E107" t="s">
        <v>165</v>
      </c>
      <c r="J107" s="29" t="s">
        <v>165</v>
      </c>
      <c r="K107" s="29" t="s">
        <v>165</v>
      </c>
      <c r="L107" s="49"/>
      <c r="M107" s="49"/>
      <c r="N107" t="s">
        <v>165</v>
      </c>
      <c r="S107" s="29" t="s">
        <v>165</v>
      </c>
      <c r="T107" s="29" t="s">
        <v>165</v>
      </c>
      <c r="U107" s="49"/>
      <c r="V107" s="49"/>
      <c r="W107" s="98" t="s">
        <v>165</v>
      </c>
    </row>
    <row r="108" spans="1:23" x14ac:dyDescent="0.25">
      <c r="A108" s="29" t="s">
        <v>165</v>
      </c>
      <c r="B108" s="29" t="s">
        <v>165</v>
      </c>
      <c r="C108" s="49"/>
      <c r="D108" s="49"/>
      <c r="E108" t="s">
        <v>165</v>
      </c>
      <c r="J108" s="29" t="s">
        <v>165</v>
      </c>
      <c r="K108" s="29" t="s">
        <v>165</v>
      </c>
      <c r="L108" s="49"/>
      <c r="M108" s="49"/>
      <c r="N108" t="s">
        <v>165</v>
      </c>
      <c r="S108" s="29" t="s">
        <v>165</v>
      </c>
      <c r="T108" s="29" t="s">
        <v>165</v>
      </c>
      <c r="U108" s="49"/>
      <c r="V108" s="49"/>
      <c r="W108" s="98" t="s">
        <v>165</v>
      </c>
    </row>
    <row r="109" spans="1:23" x14ac:dyDescent="0.25">
      <c r="A109" s="29" t="s">
        <v>165</v>
      </c>
      <c r="B109" s="29" t="s">
        <v>165</v>
      </c>
      <c r="C109" s="49"/>
      <c r="D109" s="49"/>
      <c r="E109" t="s">
        <v>165</v>
      </c>
      <c r="J109" s="29" t="s">
        <v>165</v>
      </c>
      <c r="K109" s="29" t="s">
        <v>165</v>
      </c>
      <c r="L109" s="49"/>
      <c r="M109" s="49"/>
      <c r="N109" t="s">
        <v>165</v>
      </c>
      <c r="S109" s="29" t="s">
        <v>165</v>
      </c>
      <c r="T109" s="29" t="s">
        <v>165</v>
      </c>
      <c r="U109" s="49"/>
      <c r="V109" s="49"/>
      <c r="W109" s="98" t="s">
        <v>165</v>
      </c>
    </row>
    <row r="110" spans="1:23" x14ac:dyDescent="0.25">
      <c r="A110" s="29" t="s">
        <v>165</v>
      </c>
      <c r="B110" s="29" t="s">
        <v>165</v>
      </c>
      <c r="C110" s="49"/>
      <c r="D110" s="49"/>
      <c r="E110" t="s">
        <v>165</v>
      </c>
      <c r="J110" s="29" t="s">
        <v>165</v>
      </c>
      <c r="K110" s="29" t="s">
        <v>165</v>
      </c>
      <c r="L110" s="49"/>
      <c r="M110" s="49"/>
      <c r="N110" t="s">
        <v>165</v>
      </c>
      <c r="S110" s="29" t="s">
        <v>165</v>
      </c>
      <c r="T110" s="29" t="s">
        <v>165</v>
      </c>
      <c r="U110" s="49"/>
      <c r="V110" s="49"/>
      <c r="W110" s="98" t="s">
        <v>165</v>
      </c>
    </row>
    <row r="111" spans="1:23" x14ac:dyDescent="0.25">
      <c r="A111" s="29" t="s">
        <v>165</v>
      </c>
      <c r="B111" s="29" t="s">
        <v>165</v>
      </c>
      <c r="C111" s="49"/>
      <c r="D111" s="49"/>
      <c r="E111" t="s">
        <v>165</v>
      </c>
      <c r="J111" s="29" t="s">
        <v>165</v>
      </c>
      <c r="K111" s="29" t="s">
        <v>165</v>
      </c>
      <c r="L111" s="49"/>
      <c r="M111" s="49"/>
      <c r="N111" t="s">
        <v>165</v>
      </c>
      <c r="S111" s="29" t="s">
        <v>165</v>
      </c>
      <c r="T111" s="29" t="s">
        <v>165</v>
      </c>
      <c r="U111" s="49"/>
      <c r="V111" s="49"/>
      <c r="W111" s="98" t="s">
        <v>165</v>
      </c>
    </row>
    <row r="112" spans="1:23" x14ac:dyDescent="0.25">
      <c r="A112" s="29" t="s">
        <v>165</v>
      </c>
      <c r="B112" s="29" t="s">
        <v>165</v>
      </c>
      <c r="C112" s="49"/>
      <c r="D112" s="49"/>
      <c r="E112" t="s">
        <v>165</v>
      </c>
      <c r="J112" s="29" t="s">
        <v>165</v>
      </c>
      <c r="K112" s="29" t="s">
        <v>165</v>
      </c>
      <c r="L112" s="49"/>
      <c r="M112" s="49"/>
      <c r="N112" t="s">
        <v>165</v>
      </c>
      <c r="S112" s="29" t="s">
        <v>165</v>
      </c>
      <c r="T112" s="29" t="s">
        <v>165</v>
      </c>
      <c r="U112" s="49"/>
      <c r="V112" s="49"/>
      <c r="W112" s="98" t="s">
        <v>165</v>
      </c>
    </row>
    <row r="113" spans="1:23" x14ac:dyDescent="0.25">
      <c r="A113" s="29" t="s">
        <v>165</v>
      </c>
      <c r="B113" s="29" t="s">
        <v>165</v>
      </c>
      <c r="C113" s="49"/>
      <c r="D113" s="49"/>
      <c r="E113" t="s">
        <v>165</v>
      </c>
      <c r="J113" s="29" t="s">
        <v>165</v>
      </c>
      <c r="K113" s="29" t="s">
        <v>165</v>
      </c>
      <c r="L113" s="49"/>
      <c r="M113" s="49"/>
      <c r="N113" t="s">
        <v>165</v>
      </c>
      <c r="S113" s="29" t="s">
        <v>165</v>
      </c>
      <c r="T113" s="29" t="s">
        <v>165</v>
      </c>
      <c r="U113" s="49"/>
      <c r="V113" s="49"/>
      <c r="W113" s="98" t="s">
        <v>165</v>
      </c>
    </row>
    <row r="114" spans="1:23" x14ac:dyDescent="0.25">
      <c r="A114" s="29" t="s">
        <v>165</v>
      </c>
      <c r="B114" s="29" t="s">
        <v>165</v>
      </c>
      <c r="C114" s="49"/>
      <c r="D114" s="49"/>
      <c r="E114" t="s">
        <v>165</v>
      </c>
      <c r="J114" s="29" t="s">
        <v>165</v>
      </c>
      <c r="K114" s="29" t="s">
        <v>165</v>
      </c>
      <c r="L114" s="49"/>
      <c r="M114" s="49"/>
      <c r="N114" t="s">
        <v>165</v>
      </c>
      <c r="S114" s="29" t="s">
        <v>165</v>
      </c>
      <c r="T114" s="29" t="s">
        <v>165</v>
      </c>
      <c r="U114" s="49"/>
      <c r="V114" s="49"/>
      <c r="W114" s="98" t="s">
        <v>165</v>
      </c>
    </row>
    <row r="115" spans="1:23" x14ac:dyDescent="0.25">
      <c r="A115" s="29" t="s">
        <v>165</v>
      </c>
      <c r="B115" s="29" t="s">
        <v>165</v>
      </c>
      <c r="C115" s="49"/>
      <c r="D115" s="49"/>
      <c r="E115" t="s">
        <v>165</v>
      </c>
      <c r="J115" s="29" t="s">
        <v>165</v>
      </c>
      <c r="K115" s="29" t="s">
        <v>165</v>
      </c>
      <c r="L115" s="49"/>
      <c r="M115" s="49"/>
      <c r="N115" t="s">
        <v>165</v>
      </c>
      <c r="S115" s="29" t="s">
        <v>165</v>
      </c>
      <c r="T115" s="29" t="s">
        <v>165</v>
      </c>
      <c r="U115" s="49"/>
      <c r="V115" s="49"/>
      <c r="W115" s="98" t="s">
        <v>165</v>
      </c>
    </row>
    <row r="116" spans="1:23" x14ac:dyDescent="0.25">
      <c r="A116" s="29" t="s">
        <v>165</v>
      </c>
      <c r="B116" s="29" t="s">
        <v>165</v>
      </c>
      <c r="C116" s="49"/>
      <c r="D116" s="49"/>
      <c r="E116" t="s">
        <v>165</v>
      </c>
      <c r="J116" s="29" t="s">
        <v>165</v>
      </c>
      <c r="K116" s="29" t="s">
        <v>165</v>
      </c>
      <c r="L116" s="49"/>
      <c r="M116" s="49"/>
      <c r="N116" t="s">
        <v>165</v>
      </c>
      <c r="S116" s="29" t="s">
        <v>165</v>
      </c>
      <c r="T116" s="29" t="s">
        <v>165</v>
      </c>
      <c r="U116" s="49"/>
      <c r="V116" s="49"/>
      <c r="W116" s="98" t="s">
        <v>165</v>
      </c>
    </row>
    <row r="117" spans="1:23" x14ac:dyDescent="0.25">
      <c r="A117" s="29" t="s">
        <v>165</v>
      </c>
      <c r="B117" s="29" t="s">
        <v>165</v>
      </c>
      <c r="C117" s="49"/>
      <c r="D117" s="49"/>
      <c r="E117" t="s">
        <v>165</v>
      </c>
      <c r="J117" s="29" t="s">
        <v>165</v>
      </c>
      <c r="K117" s="29" t="s">
        <v>165</v>
      </c>
      <c r="L117" s="49"/>
      <c r="M117" s="49"/>
      <c r="N117" t="s">
        <v>165</v>
      </c>
      <c r="S117" s="29" t="s">
        <v>165</v>
      </c>
      <c r="T117" s="29" t="s">
        <v>165</v>
      </c>
      <c r="U117" s="49"/>
      <c r="V117" s="49"/>
      <c r="W117" s="98" t="s">
        <v>165</v>
      </c>
    </row>
    <row r="118" spans="1:23" x14ac:dyDescent="0.25">
      <c r="A118" s="29" t="s">
        <v>165</v>
      </c>
      <c r="B118" s="29" t="s">
        <v>165</v>
      </c>
      <c r="C118" s="49"/>
      <c r="D118" s="49"/>
      <c r="E118" t="s">
        <v>165</v>
      </c>
      <c r="J118" s="29" t="s">
        <v>165</v>
      </c>
      <c r="K118" s="29" t="s">
        <v>165</v>
      </c>
      <c r="L118" s="49"/>
      <c r="M118" s="49"/>
      <c r="N118" t="s">
        <v>165</v>
      </c>
      <c r="S118" s="29" t="s">
        <v>165</v>
      </c>
      <c r="T118" s="29" t="s">
        <v>165</v>
      </c>
      <c r="U118" s="49"/>
      <c r="V118" s="49"/>
      <c r="W118" s="98" t="s">
        <v>165</v>
      </c>
    </row>
    <row r="119" spans="1:23" x14ac:dyDescent="0.25">
      <c r="A119" s="29" t="s">
        <v>165</v>
      </c>
      <c r="B119" s="29" t="s">
        <v>165</v>
      </c>
      <c r="C119" s="49"/>
      <c r="D119" s="49"/>
      <c r="E119" t="s">
        <v>165</v>
      </c>
      <c r="J119" s="29" t="s">
        <v>165</v>
      </c>
      <c r="K119" s="29" t="s">
        <v>165</v>
      </c>
      <c r="L119" s="49"/>
      <c r="M119" s="49"/>
      <c r="N119" t="s">
        <v>165</v>
      </c>
      <c r="S119" s="29" t="s">
        <v>165</v>
      </c>
      <c r="T119" s="29" t="s">
        <v>165</v>
      </c>
      <c r="U119" s="49"/>
      <c r="V119" s="49"/>
      <c r="W119" s="98" t="s">
        <v>165</v>
      </c>
    </row>
    <row r="120" spans="1:23" x14ac:dyDescent="0.25">
      <c r="A120" s="29" t="s">
        <v>165</v>
      </c>
      <c r="B120" s="29" t="s">
        <v>165</v>
      </c>
      <c r="C120" s="49"/>
      <c r="D120" s="49"/>
      <c r="E120" t="s">
        <v>165</v>
      </c>
      <c r="J120" s="29" t="s">
        <v>165</v>
      </c>
      <c r="K120" s="29" t="s">
        <v>165</v>
      </c>
      <c r="L120" s="49"/>
      <c r="M120" s="49"/>
      <c r="N120" t="s">
        <v>165</v>
      </c>
      <c r="S120" s="29" t="s">
        <v>165</v>
      </c>
      <c r="T120" s="29" t="s">
        <v>165</v>
      </c>
      <c r="U120" s="49"/>
      <c r="V120" s="49"/>
      <c r="W120" s="98" t="s">
        <v>165</v>
      </c>
    </row>
    <row r="121" spans="1:23" x14ac:dyDescent="0.25">
      <c r="A121" s="29" t="s">
        <v>165</v>
      </c>
      <c r="B121" s="29" t="s">
        <v>165</v>
      </c>
      <c r="C121" s="49"/>
      <c r="D121" s="49"/>
      <c r="E121" t="s">
        <v>165</v>
      </c>
      <c r="J121" s="29" t="s">
        <v>165</v>
      </c>
      <c r="K121" s="29" t="s">
        <v>165</v>
      </c>
      <c r="L121" s="49"/>
      <c r="M121" s="49"/>
      <c r="N121" t="s">
        <v>165</v>
      </c>
      <c r="S121" s="29" t="s">
        <v>165</v>
      </c>
      <c r="T121" s="29" t="s">
        <v>165</v>
      </c>
      <c r="U121" s="49"/>
      <c r="V121" s="49"/>
      <c r="W121" s="98" t="s">
        <v>165</v>
      </c>
    </row>
    <row r="122" spans="1:23" x14ac:dyDescent="0.25">
      <c r="A122" s="29" t="s">
        <v>165</v>
      </c>
      <c r="B122" s="29" t="s">
        <v>165</v>
      </c>
      <c r="C122" s="49"/>
      <c r="D122" s="49"/>
      <c r="E122" t="s">
        <v>165</v>
      </c>
      <c r="J122" s="29" t="s">
        <v>165</v>
      </c>
      <c r="K122" s="29" t="s">
        <v>165</v>
      </c>
      <c r="L122" s="49"/>
      <c r="M122" s="49"/>
      <c r="N122" t="s">
        <v>165</v>
      </c>
      <c r="S122" s="29" t="s">
        <v>165</v>
      </c>
      <c r="T122" s="29" t="s">
        <v>165</v>
      </c>
      <c r="U122" s="49"/>
      <c r="V122" s="49"/>
      <c r="W122" s="98" t="s">
        <v>165</v>
      </c>
    </row>
    <row r="123" spans="1:23" x14ac:dyDescent="0.25">
      <c r="A123" s="29" t="s">
        <v>165</v>
      </c>
      <c r="B123" s="29" t="s">
        <v>165</v>
      </c>
      <c r="C123" s="49"/>
      <c r="D123" s="49"/>
      <c r="E123" t="s">
        <v>165</v>
      </c>
      <c r="J123" s="29" t="s">
        <v>165</v>
      </c>
      <c r="K123" s="29" t="s">
        <v>165</v>
      </c>
      <c r="L123" s="49"/>
      <c r="M123" s="49"/>
      <c r="N123" t="s">
        <v>165</v>
      </c>
      <c r="S123" s="29" t="s">
        <v>165</v>
      </c>
      <c r="T123" s="29" t="s">
        <v>165</v>
      </c>
      <c r="U123" s="49"/>
      <c r="V123" s="49"/>
      <c r="W123" s="98" t="s">
        <v>165</v>
      </c>
    </row>
    <row r="124" spans="1:23" x14ac:dyDescent="0.25">
      <c r="A124" s="29" t="s">
        <v>165</v>
      </c>
      <c r="B124" s="29" t="s">
        <v>165</v>
      </c>
      <c r="C124" s="49"/>
      <c r="D124" s="49"/>
      <c r="E124" t="s">
        <v>165</v>
      </c>
      <c r="J124" s="29" t="s">
        <v>165</v>
      </c>
      <c r="K124" s="29" t="s">
        <v>165</v>
      </c>
      <c r="L124" s="49"/>
      <c r="M124" s="49"/>
      <c r="N124" t="s">
        <v>165</v>
      </c>
      <c r="S124" s="29" t="s">
        <v>165</v>
      </c>
      <c r="T124" s="29" t="s">
        <v>165</v>
      </c>
      <c r="U124" s="49"/>
      <c r="V124" s="49"/>
      <c r="W124" s="98" t="s">
        <v>165</v>
      </c>
    </row>
    <row r="125" spans="1:23" x14ac:dyDescent="0.25">
      <c r="A125" s="29" t="s">
        <v>165</v>
      </c>
      <c r="B125" s="29" t="s">
        <v>165</v>
      </c>
      <c r="C125" s="49"/>
      <c r="D125" s="49"/>
      <c r="E125" t="s">
        <v>165</v>
      </c>
      <c r="J125" s="29" t="s">
        <v>165</v>
      </c>
      <c r="K125" s="29" t="s">
        <v>165</v>
      </c>
      <c r="L125" s="49"/>
      <c r="M125" s="49"/>
      <c r="N125" t="s">
        <v>165</v>
      </c>
      <c r="S125" s="29" t="s">
        <v>165</v>
      </c>
      <c r="T125" s="29" t="s">
        <v>165</v>
      </c>
      <c r="U125" s="49"/>
      <c r="V125" s="49"/>
      <c r="W125" s="98" t="s">
        <v>165</v>
      </c>
    </row>
    <row r="126" spans="1:23" x14ac:dyDescent="0.25">
      <c r="A126" s="29" t="s">
        <v>165</v>
      </c>
      <c r="B126" s="29" t="s">
        <v>165</v>
      </c>
      <c r="C126" s="49"/>
      <c r="D126" s="49"/>
      <c r="E126" t="s">
        <v>165</v>
      </c>
      <c r="J126" s="29" t="s">
        <v>165</v>
      </c>
      <c r="K126" s="29" t="s">
        <v>165</v>
      </c>
      <c r="L126" s="49"/>
      <c r="M126" s="49"/>
      <c r="N126" t="s">
        <v>165</v>
      </c>
      <c r="S126" s="29" t="s">
        <v>165</v>
      </c>
      <c r="T126" s="29" t="s">
        <v>165</v>
      </c>
      <c r="U126" s="49"/>
      <c r="V126" s="49"/>
      <c r="W126" s="98" t="s">
        <v>165</v>
      </c>
    </row>
    <row r="127" spans="1:23" x14ac:dyDescent="0.25">
      <c r="A127" s="29" t="s">
        <v>165</v>
      </c>
      <c r="B127" s="29" t="s">
        <v>165</v>
      </c>
      <c r="C127" s="49"/>
      <c r="D127" s="49"/>
      <c r="E127" t="s">
        <v>165</v>
      </c>
      <c r="J127" s="29" t="s">
        <v>165</v>
      </c>
      <c r="K127" s="29" t="s">
        <v>165</v>
      </c>
      <c r="L127" s="49"/>
      <c r="M127" s="49"/>
      <c r="N127" t="s">
        <v>165</v>
      </c>
      <c r="S127" s="29" t="s">
        <v>165</v>
      </c>
      <c r="T127" s="29" t="s">
        <v>165</v>
      </c>
      <c r="U127" s="49"/>
      <c r="V127" s="49"/>
      <c r="W127" s="98" t="s">
        <v>165</v>
      </c>
    </row>
    <row r="128" spans="1:23" x14ac:dyDescent="0.25">
      <c r="A128" s="29" t="s">
        <v>165</v>
      </c>
      <c r="B128" s="29" t="s">
        <v>165</v>
      </c>
      <c r="C128" s="49"/>
      <c r="D128" s="49"/>
      <c r="E128" t="s">
        <v>165</v>
      </c>
      <c r="J128" s="29" t="s">
        <v>165</v>
      </c>
      <c r="K128" s="29" t="s">
        <v>165</v>
      </c>
      <c r="L128" s="49"/>
      <c r="M128" s="49"/>
      <c r="N128" t="s">
        <v>165</v>
      </c>
      <c r="S128" s="29" t="s">
        <v>165</v>
      </c>
      <c r="T128" s="29" t="s">
        <v>165</v>
      </c>
      <c r="U128" s="49"/>
      <c r="V128" s="49"/>
      <c r="W128" s="98" t="s">
        <v>165</v>
      </c>
    </row>
    <row r="129" spans="1:23" x14ac:dyDescent="0.25">
      <c r="A129" s="29" t="s">
        <v>165</v>
      </c>
      <c r="B129" s="29" t="s">
        <v>165</v>
      </c>
      <c r="C129" s="49"/>
      <c r="D129" s="49"/>
      <c r="E129" t="s">
        <v>165</v>
      </c>
      <c r="J129" s="29" t="s">
        <v>165</v>
      </c>
      <c r="K129" s="29" t="s">
        <v>165</v>
      </c>
      <c r="L129" s="49"/>
      <c r="M129" s="49"/>
      <c r="N129" t="s">
        <v>165</v>
      </c>
      <c r="S129" s="29" t="s">
        <v>165</v>
      </c>
      <c r="T129" s="29" t="s">
        <v>165</v>
      </c>
      <c r="U129" s="49"/>
      <c r="V129" s="49"/>
      <c r="W129" s="98" t="s">
        <v>165</v>
      </c>
    </row>
    <row r="130" spans="1:23" x14ac:dyDescent="0.25">
      <c r="A130" s="29" t="s">
        <v>165</v>
      </c>
      <c r="B130" s="29" t="s">
        <v>165</v>
      </c>
      <c r="C130" s="49"/>
      <c r="D130" s="49"/>
      <c r="E130" t="s">
        <v>165</v>
      </c>
      <c r="J130" s="29" t="s">
        <v>165</v>
      </c>
      <c r="K130" s="29" t="s">
        <v>165</v>
      </c>
      <c r="L130" s="49"/>
      <c r="M130" s="49"/>
      <c r="N130" t="s">
        <v>165</v>
      </c>
      <c r="S130" s="29" t="s">
        <v>165</v>
      </c>
      <c r="T130" s="29" t="s">
        <v>165</v>
      </c>
      <c r="U130" s="49"/>
      <c r="V130" s="49"/>
      <c r="W130" s="98" t="s">
        <v>165</v>
      </c>
    </row>
    <row r="131" spans="1:23" x14ac:dyDescent="0.25">
      <c r="A131" s="29" t="s">
        <v>165</v>
      </c>
      <c r="B131" s="29" t="s">
        <v>165</v>
      </c>
      <c r="C131" s="49"/>
      <c r="D131" s="49"/>
      <c r="E131" t="s">
        <v>165</v>
      </c>
      <c r="J131" s="29" t="s">
        <v>165</v>
      </c>
      <c r="K131" s="29" t="s">
        <v>165</v>
      </c>
      <c r="L131" s="49"/>
      <c r="M131" s="49"/>
      <c r="N131" t="s">
        <v>165</v>
      </c>
      <c r="S131" s="29" t="s">
        <v>165</v>
      </c>
      <c r="T131" s="29" t="s">
        <v>165</v>
      </c>
      <c r="U131" s="49"/>
      <c r="V131" s="49"/>
      <c r="W131" s="98" t="s">
        <v>165</v>
      </c>
    </row>
    <row r="132" spans="1:23" x14ac:dyDescent="0.25">
      <c r="A132" s="29" t="s">
        <v>165</v>
      </c>
      <c r="B132" s="29" t="s">
        <v>165</v>
      </c>
      <c r="C132" s="49"/>
      <c r="D132" s="49"/>
      <c r="E132" t="s">
        <v>165</v>
      </c>
      <c r="J132" s="29" t="s">
        <v>165</v>
      </c>
      <c r="K132" s="29" t="s">
        <v>165</v>
      </c>
      <c r="L132" s="49"/>
      <c r="M132" s="49"/>
      <c r="N132" t="s">
        <v>165</v>
      </c>
      <c r="S132" s="29" t="s">
        <v>165</v>
      </c>
      <c r="T132" s="29" t="s">
        <v>165</v>
      </c>
      <c r="U132" s="49"/>
      <c r="V132" s="49"/>
      <c r="W132" s="98" t="s">
        <v>165</v>
      </c>
    </row>
    <row r="133" spans="1:23" x14ac:dyDescent="0.25">
      <c r="A133" s="29" t="s">
        <v>165</v>
      </c>
      <c r="B133" s="29" t="s">
        <v>165</v>
      </c>
      <c r="C133" s="49"/>
      <c r="D133" s="49"/>
      <c r="E133" t="s">
        <v>165</v>
      </c>
      <c r="J133" s="29" t="s">
        <v>165</v>
      </c>
      <c r="K133" s="29" t="s">
        <v>165</v>
      </c>
      <c r="L133" s="49"/>
      <c r="M133" s="49"/>
      <c r="N133" t="s">
        <v>165</v>
      </c>
      <c r="S133" s="29" t="s">
        <v>165</v>
      </c>
      <c r="T133" s="29" t="s">
        <v>165</v>
      </c>
      <c r="U133" s="49"/>
      <c r="V133" s="49"/>
      <c r="W133" s="98" t="s">
        <v>165</v>
      </c>
    </row>
    <row r="134" spans="1:23" x14ac:dyDescent="0.25">
      <c r="A134" s="29" t="s">
        <v>165</v>
      </c>
      <c r="B134" s="29" t="s">
        <v>165</v>
      </c>
      <c r="C134" s="49"/>
      <c r="D134" s="49"/>
      <c r="E134" t="s">
        <v>165</v>
      </c>
      <c r="J134" s="29" t="s">
        <v>165</v>
      </c>
      <c r="K134" s="29" t="s">
        <v>165</v>
      </c>
      <c r="L134" s="49"/>
      <c r="M134" s="49"/>
      <c r="N134" t="s">
        <v>165</v>
      </c>
      <c r="S134" s="29" t="s">
        <v>165</v>
      </c>
      <c r="T134" s="29" t="s">
        <v>165</v>
      </c>
      <c r="U134" s="49"/>
      <c r="V134" s="49"/>
      <c r="W134" s="98" t="s">
        <v>165</v>
      </c>
    </row>
    <row r="135" spans="1:23" x14ac:dyDescent="0.25">
      <c r="A135" s="29" t="s">
        <v>165</v>
      </c>
      <c r="B135" s="29" t="s">
        <v>165</v>
      </c>
      <c r="C135" s="49"/>
      <c r="D135" s="49"/>
      <c r="E135" t="s">
        <v>165</v>
      </c>
      <c r="J135" s="29" t="s">
        <v>165</v>
      </c>
      <c r="K135" s="29" t="s">
        <v>165</v>
      </c>
      <c r="L135" s="49"/>
      <c r="M135" s="49"/>
      <c r="N135" t="s">
        <v>165</v>
      </c>
      <c r="S135" s="29" t="s">
        <v>165</v>
      </c>
      <c r="T135" s="29" t="s">
        <v>165</v>
      </c>
      <c r="U135" s="49"/>
      <c r="V135" s="49"/>
      <c r="W135" s="98" t="s">
        <v>165</v>
      </c>
    </row>
    <row r="136" spans="1:23" x14ac:dyDescent="0.25">
      <c r="A136" s="29" t="s">
        <v>165</v>
      </c>
      <c r="B136" s="29" t="s">
        <v>165</v>
      </c>
      <c r="C136" s="49"/>
      <c r="D136" s="49"/>
      <c r="E136" t="s">
        <v>165</v>
      </c>
      <c r="J136" s="29" t="s">
        <v>165</v>
      </c>
      <c r="K136" s="29" t="s">
        <v>165</v>
      </c>
      <c r="L136" s="49"/>
      <c r="M136" s="49"/>
      <c r="N136" t="s">
        <v>165</v>
      </c>
      <c r="S136" s="29" t="s">
        <v>165</v>
      </c>
      <c r="T136" s="29" t="s">
        <v>165</v>
      </c>
      <c r="U136" s="49"/>
      <c r="V136" s="49"/>
      <c r="W136" s="98" t="s">
        <v>165</v>
      </c>
    </row>
    <row r="137" spans="1:23" x14ac:dyDescent="0.25">
      <c r="A137" s="29" t="s">
        <v>165</v>
      </c>
      <c r="B137" s="29" t="s">
        <v>165</v>
      </c>
      <c r="C137" s="49"/>
      <c r="D137" s="49"/>
      <c r="E137" t="s">
        <v>165</v>
      </c>
      <c r="J137" s="29" t="s">
        <v>165</v>
      </c>
      <c r="K137" s="29" t="s">
        <v>165</v>
      </c>
      <c r="L137" s="49"/>
      <c r="M137" s="49"/>
      <c r="N137" t="s">
        <v>165</v>
      </c>
      <c r="S137" s="29" t="s">
        <v>165</v>
      </c>
      <c r="T137" s="29" t="s">
        <v>165</v>
      </c>
      <c r="U137" s="49"/>
      <c r="V137" s="49"/>
      <c r="W137" s="98" t="s">
        <v>165</v>
      </c>
    </row>
    <row r="138" spans="1:23" x14ac:dyDescent="0.25">
      <c r="A138" s="29" t="s">
        <v>165</v>
      </c>
      <c r="B138" s="29" t="s">
        <v>165</v>
      </c>
      <c r="C138" s="49"/>
      <c r="D138" s="49"/>
      <c r="E138" t="s">
        <v>165</v>
      </c>
      <c r="J138" s="29" t="s">
        <v>165</v>
      </c>
      <c r="K138" s="29" t="s">
        <v>165</v>
      </c>
      <c r="L138" s="49"/>
      <c r="M138" s="49"/>
      <c r="N138" t="s">
        <v>165</v>
      </c>
      <c r="S138" s="29" t="s">
        <v>165</v>
      </c>
      <c r="T138" s="29" t="s">
        <v>165</v>
      </c>
      <c r="U138" s="49"/>
      <c r="V138" s="49"/>
      <c r="W138" s="98" t="s">
        <v>165</v>
      </c>
    </row>
    <row r="139" spans="1:23" x14ac:dyDescent="0.25">
      <c r="A139" s="29" t="s">
        <v>165</v>
      </c>
      <c r="B139" s="29" t="s">
        <v>165</v>
      </c>
      <c r="C139" s="49"/>
      <c r="D139" s="49"/>
      <c r="E139" t="s">
        <v>165</v>
      </c>
      <c r="J139" s="29" t="s">
        <v>165</v>
      </c>
      <c r="K139" s="29" t="s">
        <v>165</v>
      </c>
      <c r="L139" s="49"/>
      <c r="M139" s="49"/>
      <c r="N139" t="s">
        <v>165</v>
      </c>
      <c r="S139" s="29" t="s">
        <v>165</v>
      </c>
      <c r="T139" s="29" t="s">
        <v>165</v>
      </c>
      <c r="U139" s="49"/>
      <c r="V139" s="49"/>
      <c r="W139" s="98" t="s">
        <v>165</v>
      </c>
    </row>
    <row r="140" spans="1:23" x14ac:dyDescent="0.25">
      <c r="A140" s="29" t="s">
        <v>165</v>
      </c>
      <c r="B140" s="29" t="s">
        <v>165</v>
      </c>
      <c r="C140" s="49"/>
      <c r="D140" s="49"/>
      <c r="E140" t="s">
        <v>165</v>
      </c>
      <c r="J140" s="29" t="s">
        <v>165</v>
      </c>
      <c r="K140" s="29" t="s">
        <v>165</v>
      </c>
      <c r="L140" s="49"/>
      <c r="M140" s="49"/>
      <c r="N140" t="s">
        <v>165</v>
      </c>
      <c r="S140" s="29" t="s">
        <v>165</v>
      </c>
      <c r="T140" s="29" t="s">
        <v>165</v>
      </c>
      <c r="U140" s="49"/>
      <c r="V140" s="49"/>
      <c r="W140" s="98" t="s">
        <v>165</v>
      </c>
    </row>
    <row r="141" spans="1:23" x14ac:dyDescent="0.25">
      <c r="A141" s="29" t="s">
        <v>165</v>
      </c>
      <c r="B141" s="29" t="s">
        <v>165</v>
      </c>
      <c r="C141" s="49"/>
      <c r="D141" s="49"/>
      <c r="E141" t="s">
        <v>165</v>
      </c>
      <c r="J141" s="29" t="s">
        <v>165</v>
      </c>
      <c r="K141" s="29" t="s">
        <v>165</v>
      </c>
      <c r="L141" s="49"/>
      <c r="M141" s="49"/>
      <c r="N141" t="s">
        <v>165</v>
      </c>
      <c r="S141" s="29" t="s">
        <v>165</v>
      </c>
      <c r="T141" s="29" t="s">
        <v>165</v>
      </c>
      <c r="U141" s="49"/>
      <c r="V141" s="49"/>
      <c r="W141" s="98" t="s">
        <v>165</v>
      </c>
    </row>
    <row r="142" spans="1:23" x14ac:dyDescent="0.25">
      <c r="A142" s="29" t="s">
        <v>165</v>
      </c>
      <c r="B142" s="29" t="s">
        <v>165</v>
      </c>
      <c r="C142" s="49"/>
      <c r="D142" s="49"/>
      <c r="E142" t="s">
        <v>165</v>
      </c>
      <c r="J142" s="29" t="s">
        <v>165</v>
      </c>
      <c r="K142" s="29" t="s">
        <v>165</v>
      </c>
      <c r="L142" s="49"/>
      <c r="M142" s="49"/>
      <c r="N142" t="s">
        <v>165</v>
      </c>
      <c r="S142" s="29" t="s">
        <v>165</v>
      </c>
      <c r="T142" s="29" t="s">
        <v>165</v>
      </c>
      <c r="U142" s="49"/>
      <c r="V142" s="49"/>
      <c r="W142" s="98" t="s">
        <v>165</v>
      </c>
    </row>
    <row r="143" spans="1:23" x14ac:dyDescent="0.25">
      <c r="A143" s="29" t="s">
        <v>165</v>
      </c>
      <c r="B143" s="29" t="s">
        <v>165</v>
      </c>
      <c r="C143" s="49"/>
      <c r="D143" s="49"/>
      <c r="E143" t="s">
        <v>165</v>
      </c>
      <c r="J143" s="29" t="s">
        <v>165</v>
      </c>
      <c r="K143" s="29" t="s">
        <v>165</v>
      </c>
      <c r="L143" s="49"/>
      <c r="M143" s="49"/>
      <c r="N143" t="s">
        <v>165</v>
      </c>
      <c r="S143" s="29" t="s">
        <v>165</v>
      </c>
      <c r="T143" s="29" t="s">
        <v>165</v>
      </c>
      <c r="U143" s="49"/>
      <c r="V143" s="49"/>
      <c r="W143" s="98" t="s">
        <v>165</v>
      </c>
    </row>
    <row r="144" spans="1:23" x14ac:dyDescent="0.25">
      <c r="A144" s="29" t="s">
        <v>165</v>
      </c>
      <c r="B144" s="29" t="s">
        <v>165</v>
      </c>
      <c r="C144" s="49"/>
      <c r="D144" s="49"/>
      <c r="E144" t="s">
        <v>165</v>
      </c>
      <c r="J144" s="29" t="s">
        <v>165</v>
      </c>
      <c r="K144" s="29" t="s">
        <v>165</v>
      </c>
      <c r="L144" s="49"/>
      <c r="M144" s="49"/>
      <c r="N144" t="s">
        <v>165</v>
      </c>
      <c r="S144" s="29" t="s">
        <v>165</v>
      </c>
      <c r="T144" s="29" t="s">
        <v>165</v>
      </c>
      <c r="U144" s="49"/>
      <c r="V144" s="49"/>
      <c r="W144" s="98" t="s">
        <v>165</v>
      </c>
    </row>
    <row r="145" spans="1:23" x14ac:dyDescent="0.25">
      <c r="A145" s="29" t="s">
        <v>165</v>
      </c>
      <c r="B145" s="29" t="s">
        <v>165</v>
      </c>
      <c r="C145" s="49"/>
      <c r="D145" s="49"/>
      <c r="E145" t="s">
        <v>165</v>
      </c>
      <c r="J145" s="29" t="s">
        <v>165</v>
      </c>
      <c r="K145" s="29" t="s">
        <v>165</v>
      </c>
      <c r="L145" s="49"/>
      <c r="M145" s="49"/>
      <c r="N145" t="s">
        <v>165</v>
      </c>
      <c r="S145" s="29" t="s">
        <v>165</v>
      </c>
      <c r="T145" s="29" t="s">
        <v>165</v>
      </c>
      <c r="U145" s="49"/>
      <c r="V145" s="49"/>
      <c r="W145" s="98" t="s">
        <v>165</v>
      </c>
    </row>
    <row r="146" spans="1:23" x14ac:dyDescent="0.25">
      <c r="A146" s="29" t="s">
        <v>165</v>
      </c>
      <c r="B146" s="29" t="s">
        <v>165</v>
      </c>
      <c r="C146" s="49"/>
      <c r="D146" s="49"/>
      <c r="E146" t="s">
        <v>165</v>
      </c>
      <c r="J146" s="29" t="s">
        <v>165</v>
      </c>
      <c r="K146" s="29" t="s">
        <v>165</v>
      </c>
      <c r="L146" s="49"/>
      <c r="M146" s="49"/>
      <c r="N146" t="s">
        <v>165</v>
      </c>
      <c r="S146" s="29" t="s">
        <v>165</v>
      </c>
      <c r="T146" s="29" t="s">
        <v>165</v>
      </c>
      <c r="U146" s="49"/>
      <c r="V146" s="49"/>
      <c r="W146" s="98" t="s">
        <v>165</v>
      </c>
    </row>
    <row r="147" spans="1:23" x14ac:dyDescent="0.25">
      <c r="A147" s="29" t="s">
        <v>165</v>
      </c>
      <c r="B147" s="29" t="s">
        <v>165</v>
      </c>
      <c r="C147" s="49"/>
      <c r="D147" s="49"/>
      <c r="E147" t="s">
        <v>165</v>
      </c>
      <c r="J147" s="29" t="s">
        <v>165</v>
      </c>
      <c r="K147" s="29" t="s">
        <v>165</v>
      </c>
      <c r="L147" s="49"/>
      <c r="M147" s="49"/>
      <c r="N147" t="s">
        <v>165</v>
      </c>
      <c r="S147" s="29" t="s">
        <v>165</v>
      </c>
      <c r="T147" s="29" t="s">
        <v>165</v>
      </c>
      <c r="U147" s="49"/>
      <c r="V147" s="49"/>
      <c r="W147" s="98" t="s">
        <v>165</v>
      </c>
    </row>
    <row r="148" spans="1:23" x14ac:dyDescent="0.25">
      <c r="A148" s="29" t="s">
        <v>165</v>
      </c>
      <c r="B148" s="29" t="s">
        <v>165</v>
      </c>
      <c r="C148" s="49"/>
      <c r="D148" s="49"/>
      <c r="E148" t="s">
        <v>165</v>
      </c>
      <c r="J148" s="29" t="s">
        <v>165</v>
      </c>
      <c r="K148" s="29" t="s">
        <v>165</v>
      </c>
      <c r="L148" s="49"/>
      <c r="M148" s="49"/>
      <c r="N148" t="s">
        <v>165</v>
      </c>
      <c r="S148" s="29" t="s">
        <v>165</v>
      </c>
      <c r="T148" s="29" t="s">
        <v>165</v>
      </c>
      <c r="U148" s="49"/>
      <c r="V148" s="49"/>
      <c r="W148" s="98" t="s">
        <v>165</v>
      </c>
    </row>
    <row r="149" spans="1:23" x14ac:dyDescent="0.25">
      <c r="A149" s="29" t="s">
        <v>165</v>
      </c>
      <c r="B149" s="29" t="s">
        <v>165</v>
      </c>
      <c r="C149" s="49"/>
      <c r="D149" s="49"/>
      <c r="E149" t="s">
        <v>165</v>
      </c>
      <c r="J149" s="29" t="s">
        <v>165</v>
      </c>
      <c r="K149" s="29" t="s">
        <v>165</v>
      </c>
      <c r="L149" s="49"/>
      <c r="M149" s="49"/>
      <c r="N149" t="s">
        <v>165</v>
      </c>
      <c r="S149" s="29" t="s">
        <v>165</v>
      </c>
      <c r="T149" s="29" t="s">
        <v>165</v>
      </c>
      <c r="U149" s="49"/>
      <c r="V149" s="49"/>
      <c r="W149" s="98" t="s">
        <v>165</v>
      </c>
    </row>
    <row r="150" spans="1:23" x14ac:dyDescent="0.25">
      <c r="A150" s="29" t="s">
        <v>165</v>
      </c>
      <c r="B150" s="29" t="s">
        <v>165</v>
      </c>
      <c r="C150" s="49"/>
      <c r="D150" s="49"/>
      <c r="E150" t="s">
        <v>165</v>
      </c>
      <c r="J150" s="29" t="s">
        <v>165</v>
      </c>
      <c r="K150" s="29" t="s">
        <v>165</v>
      </c>
      <c r="L150" s="49"/>
      <c r="M150" s="49"/>
      <c r="N150" t="s">
        <v>165</v>
      </c>
      <c r="S150" s="29" t="s">
        <v>165</v>
      </c>
      <c r="T150" s="29" t="s">
        <v>165</v>
      </c>
      <c r="U150" s="49"/>
      <c r="V150" s="49"/>
      <c r="W150" s="98" t="s">
        <v>165</v>
      </c>
    </row>
    <row r="151" spans="1:23" x14ac:dyDescent="0.25">
      <c r="A151" s="29" t="s">
        <v>165</v>
      </c>
      <c r="B151" s="29" t="s">
        <v>165</v>
      </c>
      <c r="C151" s="49"/>
      <c r="D151" s="49"/>
      <c r="E151" t="s">
        <v>165</v>
      </c>
      <c r="J151" s="29" t="s">
        <v>165</v>
      </c>
      <c r="K151" s="29" t="s">
        <v>165</v>
      </c>
      <c r="L151" s="49"/>
      <c r="M151" s="49"/>
      <c r="N151" t="s">
        <v>165</v>
      </c>
      <c r="S151" s="29" t="s">
        <v>165</v>
      </c>
      <c r="T151" s="29" t="s">
        <v>165</v>
      </c>
      <c r="U151" s="49"/>
      <c r="V151" s="49"/>
      <c r="W151" s="98" t="s">
        <v>165</v>
      </c>
    </row>
    <row r="152" spans="1:23" x14ac:dyDescent="0.25">
      <c r="A152" s="29" t="s">
        <v>165</v>
      </c>
      <c r="B152" s="29" t="s">
        <v>165</v>
      </c>
      <c r="C152" s="49"/>
      <c r="D152" s="49"/>
      <c r="E152" t="s">
        <v>165</v>
      </c>
      <c r="J152" s="29" t="s">
        <v>165</v>
      </c>
      <c r="K152" s="29" t="s">
        <v>165</v>
      </c>
      <c r="L152" s="49"/>
      <c r="M152" s="49"/>
      <c r="N152" t="s">
        <v>165</v>
      </c>
      <c r="S152" s="29" t="s">
        <v>165</v>
      </c>
      <c r="T152" s="29" t="s">
        <v>165</v>
      </c>
      <c r="U152" s="49"/>
      <c r="V152" s="49"/>
      <c r="W152" s="98" t="s">
        <v>165</v>
      </c>
    </row>
    <row r="153" spans="1:23" x14ac:dyDescent="0.25">
      <c r="A153" s="29" t="s">
        <v>165</v>
      </c>
      <c r="B153" s="29" t="s">
        <v>165</v>
      </c>
      <c r="C153" s="49"/>
      <c r="D153" s="49"/>
      <c r="E153" t="s">
        <v>165</v>
      </c>
      <c r="J153" s="29" t="s">
        <v>165</v>
      </c>
      <c r="K153" s="29" t="s">
        <v>165</v>
      </c>
      <c r="L153" s="49"/>
      <c r="M153" s="49"/>
      <c r="N153" t="s">
        <v>165</v>
      </c>
      <c r="S153" s="29" t="s">
        <v>165</v>
      </c>
      <c r="T153" s="29" t="s">
        <v>165</v>
      </c>
      <c r="U153" s="49"/>
      <c r="V153" s="49"/>
      <c r="W153" s="98" t="s">
        <v>165</v>
      </c>
    </row>
    <row r="154" spans="1:23" x14ac:dyDescent="0.25">
      <c r="A154" s="29" t="s">
        <v>165</v>
      </c>
      <c r="B154" s="29" t="s">
        <v>165</v>
      </c>
      <c r="C154" s="49"/>
      <c r="D154" s="49"/>
      <c r="E154" t="s">
        <v>165</v>
      </c>
      <c r="J154" s="29" t="s">
        <v>165</v>
      </c>
      <c r="K154" s="29" t="s">
        <v>165</v>
      </c>
      <c r="L154" s="49"/>
      <c r="M154" s="49"/>
      <c r="N154" t="s">
        <v>165</v>
      </c>
      <c r="S154" s="29" t="s">
        <v>165</v>
      </c>
      <c r="T154" s="29" t="s">
        <v>165</v>
      </c>
      <c r="U154" s="49"/>
      <c r="V154" s="49"/>
      <c r="W154" s="98" t="s">
        <v>165</v>
      </c>
    </row>
    <row r="155" spans="1:23" x14ac:dyDescent="0.25">
      <c r="A155" s="29" t="s">
        <v>165</v>
      </c>
      <c r="B155" s="29" t="s">
        <v>165</v>
      </c>
      <c r="C155" s="49"/>
      <c r="D155" s="49"/>
      <c r="E155" t="s">
        <v>165</v>
      </c>
      <c r="J155" s="29" t="s">
        <v>165</v>
      </c>
      <c r="K155" s="29" t="s">
        <v>165</v>
      </c>
      <c r="L155" s="49"/>
      <c r="M155" s="49"/>
      <c r="N155" t="s">
        <v>165</v>
      </c>
      <c r="S155" s="29" t="s">
        <v>165</v>
      </c>
      <c r="T155" s="29" t="s">
        <v>165</v>
      </c>
      <c r="U155" s="49"/>
      <c r="V155" s="49"/>
      <c r="W155" s="98" t="s">
        <v>165</v>
      </c>
    </row>
    <row r="156" spans="1:23" x14ac:dyDescent="0.25">
      <c r="A156" s="29" t="s">
        <v>165</v>
      </c>
      <c r="B156" s="29" t="s">
        <v>165</v>
      </c>
      <c r="C156" s="49"/>
      <c r="D156" s="49"/>
      <c r="E156" t="s">
        <v>165</v>
      </c>
      <c r="J156" s="29" t="s">
        <v>165</v>
      </c>
      <c r="K156" s="29" t="s">
        <v>165</v>
      </c>
      <c r="L156" s="49"/>
      <c r="M156" s="49"/>
      <c r="N156" t="s">
        <v>165</v>
      </c>
      <c r="S156" s="29" t="s">
        <v>165</v>
      </c>
      <c r="T156" s="29" t="s">
        <v>165</v>
      </c>
      <c r="U156" s="49"/>
      <c r="V156" s="49"/>
      <c r="W156" s="98" t="s">
        <v>165</v>
      </c>
    </row>
    <row r="157" spans="1:23" x14ac:dyDescent="0.25">
      <c r="A157" s="29" t="s">
        <v>165</v>
      </c>
      <c r="B157" s="29" t="s">
        <v>165</v>
      </c>
      <c r="C157" s="49"/>
      <c r="D157" s="49"/>
      <c r="E157" t="s">
        <v>165</v>
      </c>
      <c r="J157" s="29" t="s">
        <v>165</v>
      </c>
      <c r="K157" s="29" t="s">
        <v>165</v>
      </c>
      <c r="L157" s="49"/>
      <c r="M157" s="49"/>
      <c r="N157" t="s">
        <v>165</v>
      </c>
      <c r="S157" s="29" t="s">
        <v>165</v>
      </c>
      <c r="T157" s="29" t="s">
        <v>165</v>
      </c>
      <c r="U157" s="49"/>
      <c r="V157" s="49"/>
      <c r="W157" s="98" t="s">
        <v>165</v>
      </c>
    </row>
    <row r="158" spans="1:23" x14ac:dyDescent="0.25">
      <c r="A158" s="29" t="s">
        <v>165</v>
      </c>
      <c r="B158" s="29" t="s">
        <v>165</v>
      </c>
      <c r="C158" s="49"/>
      <c r="D158" s="49"/>
      <c r="E158" t="s">
        <v>165</v>
      </c>
      <c r="J158" s="29" t="s">
        <v>165</v>
      </c>
      <c r="K158" s="29" t="s">
        <v>165</v>
      </c>
      <c r="L158" s="49"/>
      <c r="M158" s="49"/>
      <c r="N158" t="s">
        <v>165</v>
      </c>
      <c r="S158" s="29" t="s">
        <v>165</v>
      </c>
      <c r="T158" s="29" t="s">
        <v>165</v>
      </c>
      <c r="U158" s="49"/>
      <c r="V158" s="49"/>
      <c r="W158" s="98" t="s">
        <v>165</v>
      </c>
    </row>
    <row r="159" spans="1:23" x14ac:dyDescent="0.25">
      <c r="A159" s="29" t="s">
        <v>165</v>
      </c>
      <c r="B159" s="29" t="s">
        <v>165</v>
      </c>
      <c r="C159" s="49"/>
      <c r="D159" s="49"/>
      <c r="E159" t="s">
        <v>165</v>
      </c>
      <c r="J159" s="29" t="s">
        <v>165</v>
      </c>
      <c r="K159" s="29" t="s">
        <v>165</v>
      </c>
      <c r="L159" s="49"/>
      <c r="M159" s="49"/>
      <c r="N159" t="s">
        <v>165</v>
      </c>
      <c r="S159" s="29" t="s">
        <v>165</v>
      </c>
      <c r="T159" s="29" t="s">
        <v>165</v>
      </c>
      <c r="U159" s="49"/>
      <c r="V159" s="49"/>
      <c r="W159" s="98" t="s">
        <v>165</v>
      </c>
    </row>
    <row r="160" spans="1:23" x14ac:dyDescent="0.25">
      <c r="A160" s="29" t="s">
        <v>165</v>
      </c>
      <c r="B160" s="29" t="s">
        <v>165</v>
      </c>
      <c r="C160" s="49"/>
      <c r="D160" s="49"/>
      <c r="E160" t="s">
        <v>165</v>
      </c>
      <c r="J160" s="29" t="s">
        <v>165</v>
      </c>
      <c r="K160" s="29" t="s">
        <v>165</v>
      </c>
      <c r="L160" s="49"/>
      <c r="M160" s="49"/>
      <c r="N160" t="s">
        <v>165</v>
      </c>
      <c r="S160" s="29" t="s">
        <v>165</v>
      </c>
      <c r="T160" s="29" t="s">
        <v>165</v>
      </c>
      <c r="U160" s="49"/>
      <c r="V160" s="49"/>
      <c r="W160" s="98" t="s">
        <v>165</v>
      </c>
    </row>
    <row r="161" spans="1:23" x14ac:dyDescent="0.25">
      <c r="A161" s="29" t="s">
        <v>165</v>
      </c>
      <c r="B161" s="29" t="s">
        <v>165</v>
      </c>
      <c r="C161" s="49"/>
      <c r="D161" s="49"/>
      <c r="E161" t="s">
        <v>165</v>
      </c>
      <c r="J161" s="29" t="s">
        <v>165</v>
      </c>
      <c r="K161" s="29" t="s">
        <v>165</v>
      </c>
      <c r="L161" s="49"/>
      <c r="M161" s="49"/>
      <c r="N161" t="s">
        <v>165</v>
      </c>
      <c r="S161" s="29" t="s">
        <v>165</v>
      </c>
      <c r="T161" s="29" t="s">
        <v>165</v>
      </c>
      <c r="U161" s="49"/>
      <c r="V161" s="49"/>
      <c r="W161" s="98" t="s">
        <v>165</v>
      </c>
    </row>
    <row r="162" spans="1:23" x14ac:dyDescent="0.25">
      <c r="A162" s="29" t="s">
        <v>165</v>
      </c>
      <c r="B162" s="29" t="s">
        <v>165</v>
      </c>
      <c r="C162" s="49"/>
      <c r="D162" s="49"/>
      <c r="E162" t="s">
        <v>165</v>
      </c>
      <c r="J162" s="29" t="s">
        <v>165</v>
      </c>
      <c r="K162" s="29" t="s">
        <v>165</v>
      </c>
      <c r="L162" s="49"/>
      <c r="M162" s="49"/>
      <c r="N162" t="s">
        <v>165</v>
      </c>
      <c r="S162" s="29" t="s">
        <v>165</v>
      </c>
      <c r="T162" s="29" t="s">
        <v>165</v>
      </c>
      <c r="U162" s="49"/>
      <c r="V162" s="49"/>
      <c r="W162" s="98" t="s">
        <v>165</v>
      </c>
    </row>
    <row r="163" spans="1:23" x14ac:dyDescent="0.25">
      <c r="A163" s="29" t="s">
        <v>165</v>
      </c>
      <c r="B163" s="29" t="s">
        <v>165</v>
      </c>
      <c r="C163" s="49"/>
      <c r="D163" s="49"/>
      <c r="E163" t="s">
        <v>165</v>
      </c>
      <c r="J163" s="29" t="s">
        <v>165</v>
      </c>
      <c r="K163" s="29" t="s">
        <v>165</v>
      </c>
      <c r="L163" s="49"/>
      <c r="M163" s="49"/>
      <c r="N163" t="s">
        <v>165</v>
      </c>
      <c r="S163" s="29" t="s">
        <v>165</v>
      </c>
      <c r="T163" s="29" t="s">
        <v>165</v>
      </c>
      <c r="U163" s="49"/>
      <c r="V163" s="49"/>
      <c r="W163" s="98" t="s">
        <v>165</v>
      </c>
    </row>
    <row r="164" spans="1:23" x14ac:dyDescent="0.25">
      <c r="A164" s="29" t="s">
        <v>165</v>
      </c>
      <c r="B164" s="29" t="s">
        <v>165</v>
      </c>
      <c r="C164" s="49"/>
      <c r="D164" s="49"/>
      <c r="E164" t="s">
        <v>165</v>
      </c>
      <c r="J164" s="29" t="s">
        <v>165</v>
      </c>
      <c r="K164" s="29" t="s">
        <v>165</v>
      </c>
      <c r="L164" s="49"/>
      <c r="M164" s="49"/>
      <c r="N164" t="s">
        <v>165</v>
      </c>
      <c r="S164" s="29" t="s">
        <v>165</v>
      </c>
      <c r="T164" s="29" t="s">
        <v>165</v>
      </c>
      <c r="U164" s="49"/>
      <c r="V164" s="49"/>
      <c r="W164" s="98" t="s">
        <v>165</v>
      </c>
    </row>
    <row r="165" spans="1:23" x14ac:dyDescent="0.25">
      <c r="A165" s="29" t="s">
        <v>165</v>
      </c>
      <c r="B165" s="29" t="s">
        <v>165</v>
      </c>
      <c r="C165" s="49"/>
      <c r="D165" s="49"/>
      <c r="E165" t="s">
        <v>165</v>
      </c>
      <c r="J165" s="29" t="s">
        <v>165</v>
      </c>
      <c r="K165" s="29" t="s">
        <v>165</v>
      </c>
      <c r="L165" s="49"/>
      <c r="M165" s="49"/>
      <c r="N165" t="s">
        <v>165</v>
      </c>
      <c r="S165" s="29" t="s">
        <v>165</v>
      </c>
      <c r="T165" s="29" t="s">
        <v>165</v>
      </c>
      <c r="U165" s="49"/>
      <c r="V165" s="49"/>
      <c r="W165" s="98" t="s">
        <v>165</v>
      </c>
    </row>
    <row r="166" spans="1:23" x14ac:dyDescent="0.25">
      <c r="A166" s="29" t="s">
        <v>165</v>
      </c>
      <c r="B166" s="29" t="s">
        <v>165</v>
      </c>
      <c r="C166" s="49"/>
      <c r="D166" s="49"/>
      <c r="E166" t="s">
        <v>165</v>
      </c>
      <c r="J166" s="29" t="s">
        <v>165</v>
      </c>
      <c r="K166" s="29" t="s">
        <v>165</v>
      </c>
      <c r="L166" s="49"/>
      <c r="M166" s="49"/>
      <c r="N166" t="s">
        <v>165</v>
      </c>
      <c r="S166" s="29" t="s">
        <v>165</v>
      </c>
      <c r="T166" s="29" t="s">
        <v>165</v>
      </c>
      <c r="U166" s="49"/>
      <c r="V166" s="49"/>
      <c r="W166" s="98" t="s">
        <v>165</v>
      </c>
    </row>
    <row r="167" spans="1:23" x14ac:dyDescent="0.25">
      <c r="A167" s="29" t="s">
        <v>165</v>
      </c>
      <c r="B167" s="29" t="s">
        <v>165</v>
      </c>
      <c r="C167" s="49"/>
      <c r="D167" s="49"/>
      <c r="E167" t="s">
        <v>165</v>
      </c>
      <c r="J167" s="29" t="s">
        <v>165</v>
      </c>
      <c r="K167" s="29" t="s">
        <v>165</v>
      </c>
      <c r="L167" s="49"/>
      <c r="M167" s="49"/>
      <c r="N167" t="s">
        <v>165</v>
      </c>
      <c r="S167" s="29" t="s">
        <v>165</v>
      </c>
      <c r="T167" s="29" t="s">
        <v>165</v>
      </c>
      <c r="U167" s="49"/>
      <c r="V167" s="49"/>
      <c r="W167" s="98" t="s">
        <v>165</v>
      </c>
    </row>
    <row r="168" spans="1:23" x14ac:dyDescent="0.25">
      <c r="A168" s="29" t="s">
        <v>165</v>
      </c>
      <c r="B168" s="29" t="s">
        <v>165</v>
      </c>
      <c r="C168" s="49"/>
      <c r="D168" s="49"/>
      <c r="E168" t="s">
        <v>165</v>
      </c>
      <c r="J168" s="29" t="s">
        <v>165</v>
      </c>
      <c r="K168" s="29" t="s">
        <v>165</v>
      </c>
      <c r="L168" s="49"/>
      <c r="M168" s="49"/>
      <c r="N168" t="s">
        <v>165</v>
      </c>
      <c r="S168" s="29" t="s">
        <v>165</v>
      </c>
      <c r="T168" s="29" t="s">
        <v>165</v>
      </c>
      <c r="U168" s="49"/>
      <c r="V168" s="49"/>
      <c r="W168" s="98" t="s">
        <v>165</v>
      </c>
    </row>
    <row r="169" spans="1:23" x14ac:dyDescent="0.25">
      <c r="A169" s="29" t="s">
        <v>165</v>
      </c>
      <c r="B169" s="29" t="s">
        <v>165</v>
      </c>
      <c r="C169" s="49"/>
      <c r="D169" s="49"/>
      <c r="E169" t="s">
        <v>165</v>
      </c>
      <c r="J169" s="29" t="s">
        <v>165</v>
      </c>
      <c r="K169" s="29" t="s">
        <v>165</v>
      </c>
      <c r="L169" s="49"/>
      <c r="M169" s="49"/>
      <c r="N169" t="s">
        <v>165</v>
      </c>
      <c r="S169" s="29" t="s">
        <v>165</v>
      </c>
      <c r="T169" s="29" t="s">
        <v>165</v>
      </c>
      <c r="U169" s="49"/>
      <c r="V169" s="49"/>
      <c r="W169" s="98" t="s">
        <v>165</v>
      </c>
    </row>
    <row r="170" spans="1:23" x14ac:dyDescent="0.25">
      <c r="A170" s="29" t="s">
        <v>165</v>
      </c>
      <c r="B170" s="29" t="s">
        <v>165</v>
      </c>
      <c r="C170" s="49"/>
      <c r="D170" s="49"/>
      <c r="E170" t="s">
        <v>165</v>
      </c>
      <c r="J170" s="29" t="s">
        <v>165</v>
      </c>
      <c r="K170" s="29" t="s">
        <v>165</v>
      </c>
      <c r="L170" s="49"/>
      <c r="M170" s="49"/>
      <c r="N170" t="s">
        <v>165</v>
      </c>
      <c r="S170" s="29" t="s">
        <v>165</v>
      </c>
      <c r="T170" s="29" t="s">
        <v>165</v>
      </c>
      <c r="U170" s="49"/>
      <c r="V170" s="49"/>
      <c r="W170" s="98" t="s">
        <v>165</v>
      </c>
    </row>
    <row r="171" spans="1:23" x14ac:dyDescent="0.25">
      <c r="A171" s="29" t="s">
        <v>165</v>
      </c>
      <c r="B171" s="29" t="s">
        <v>165</v>
      </c>
      <c r="C171" s="49"/>
      <c r="D171" s="49"/>
      <c r="E171" t="s">
        <v>165</v>
      </c>
      <c r="J171" s="29" t="s">
        <v>165</v>
      </c>
      <c r="K171" s="29" t="s">
        <v>165</v>
      </c>
      <c r="L171" s="49"/>
      <c r="M171" s="49"/>
      <c r="N171" t="s">
        <v>165</v>
      </c>
      <c r="S171" s="29" t="s">
        <v>165</v>
      </c>
      <c r="T171" s="29" t="s">
        <v>165</v>
      </c>
      <c r="U171" s="49"/>
      <c r="V171" s="49"/>
      <c r="W171" s="98" t="s">
        <v>165</v>
      </c>
    </row>
    <row r="172" spans="1:23" x14ac:dyDescent="0.25">
      <c r="A172" s="29" t="s">
        <v>165</v>
      </c>
      <c r="B172" s="29" t="s">
        <v>165</v>
      </c>
      <c r="C172" s="49"/>
      <c r="D172" s="49"/>
      <c r="E172" t="s">
        <v>165</v>
      </c>
      <c r="J172" s="29" t="s">
        <v>165</v>
      </c>
      <c r="K172" s="29" t="s">
        <v>165</v>
      </c>
      <c r="L172" s="49"/>
      <c r="M172" s="49"/>
      <c r="N172" t="s">
        <v>165</v>
      </c>
      <c r="S172" s="29" t="s">
        <v>165</v>
      </c>
      <c r="T172" s="29" t="s">
        <v>165</v>
      </c>
      <c r="U172" s="49"/>
      <c r="V172" s="49"/>
      <c r="W172" s="98" t="s">
        <v>165</v>
      </c>
    </row>
    <row r="173" spans="1:23" x14ac:dyDescent="0.25">
      <c r="A173" s="29" t="s">
        <v>165</v>
      </c>
      <c r="B173" s="29" t="s">
        <v>165</v>
      </c>
      <c r="C173" s="49"/>
      <c r="D173" s="49"/>
      <c r="E173" t="s">
        <v>165</v>
      </c>
      <c r="J173" s="29" t="s">
        <v>165</v>
      </c>
      <c r="K173" s="29" t="s">
        <v>165</v>
      </c>
      <c r="L173" s="49"/>
      <c r="M173" s="49"/>
      <c r="N173" t="s">
        <v>165</v>
      </c>
      <c r="S173" s="29" t="s">
        <v>165</v>
      </c>
      <c r="T173" s="29" t="s">
        <v>165</v>
      </c>
      <c r="U173" s="49"/>
      <c r="V173" s="49"/>
      <c r="W173" s="98" t="s">
        <v>165</v>
      </c>
    </row>
    <row r="174" spans="1:23" x14ac:dyDescent="0.25">
      <c r="A174" s="29" t="s">
        <v>165</v>
      </c>
      <c r="B174" s="29" t="s">
        <v>165</v>
      </c>
      <c r="C174" s="49"/>
      <c r="D174" s="49"/>
      <c r="E174" t="s">
        <v>165</v>
      </c>
      <c r="J174" s="29" t="s">
        <v>165</v>
      </c>
      <c r="K174" s="29" t="s">
        <v>165</v>
      </c>
      <c r="L174" s="49"/>
      <c r="M174" s="49"/>
      <c r="N174" t="s">
        <v>165</v>
      </c>
      <c r="S174" s="29" t="s">
        <v>165</v>
      </c>
      <c r="T174" s="29" t="s">
        <v>165</v>
      </c>
      <c r="U174" s="49"/>
      <c r="V174" s="49"/>
      <c r="W174" s="98" t="s">
        <v>165</v>
      </c>
    </row>
    <row r="175" spans="1:23" x14ac:dyDescent="0.25">
      <c r="A175" s="29" t="s">
        <v>165</v>
      </c>
      <c r="B175" s="29" t="s">
        <v>165</v>
      </c>
      <c r="C175" s="49"/>
      <c r="D175" s="49"/>
      <c r="E175" t="s">
        <v>165</v>
      </c>
      <c r="J175" s="29" t="s">
        <v>165</v>
      </c>
      <c r="K175" s="29" t="s">
        <v>165</v>
      </c>
      <c r="L175" s="49"/>
      <c r="M175" s="49"/>
      <c r="N175" t="s">
        <v>165</v>
      </c>
      <c r="S175" s="29" t="s">
        <v>165</v>
      </c>
      <c r="T175" s="29" t="s">
        <v>165</v>
      </c>
      <c r="U175" s="49"/>
      <c r="V175" s="49"/>
      <c r="W175" s="98" t="s">
        <v>165</v>
      </c>
    </row>
    <row r="176" spans="1:23" x14ac:dyDescent="0.25">
      <c r="A176" s="29" t="s">
        <v>165</v>
      </c>
      <c r="B176" s="29" t="s">
        <v>165</v>
      </c>
      <c r="C176" s="49"/>
      <c r="D176" s="49"/>
      <c r="E176" t="s">
        <v>165</v>
      </c>
      <c r="J176" s="29" t="s">
        <v>165</v>
      </c>
      <c r="K176" s="29" t="s">
        <v>165</v>
      </c>
      <c r="L176" s="49"/>
      <c r="M176" s="49"/>
      <c r="N176" t="s">
        <v>165</v>
      </c>
      <c r="S176" s="29" t="s">
        <v>165</v>
      </c>
      <c r="T176" s="29" t="s">
        <v>165</v>
      </c>
      <c r="U176" s="49"/>
      <c r="V176" s="49"/>
      <c r="W176" s="98" t="s">
        <v>165</v>
      </c>
    </row>
    <row r="177" spans="1:23" x14ac:dyDescent="0.25">
      <c r="A177" s="29" t="s">
        <v>165</v>
      </c>
      <c r="B177" s="29" t="s">
        <v>165</v>
      </c>
      <c r="C177" s="49"/>
      <c r="D177" s="49"/>
      <c r="E177" t="s">
        <v>165</v>
      </c>
      <c r="J177" s="29" t="s">
        <v>165</v>
      </c>
      <c r="K177" s="29" t="s">
        <v>165</v>
      </c>
      <c r="L177" s="49"/>
      <c r="M177" s="49"/>
      <c r="N177" t="s">
        <v>165</v>
      </c>
      <c r="S177" s="29" t="s">
        <v>165</v>
      </c>
      <c r="T177" s="29" t="s">
        <v>165</v>
      </c>
      <c r="U177" s="49"/>
      <c r="V177" s="49"/>
      <c r="W177" s="98" t="s">
        <v>165</v>
      </c>
    </row>
    <row r="178" spans="1:23" x14ac:dyDescent="0.25">
      <c r="A178" s="29" t="s">
        <v>165</v>
      </c>
      <c r="B178" s="29" t="s">
        <v>165</v>
      </c>
      <c r="C178" s="49"/>
      <c r="D178" s="49"/>
      <c r="E178" t="s">
        <v>165</v>
      </c>
      <c r="J178" s="29" t="s">
        <v>165</v>
      </c>
      <c r="K178" s="29" t="s">
        <v>165</v>
      </c>
      <c r="L178" s="49"/>
      <c r="M178" s="49"/>
      <c r="N178" t="s">
        <v>165</v>
      </c>
      <c r="S178" s="29" t="s">
        <v>165</v>
      </c>
      <c r="T178" s="29" t="s">
        <v>165</v>
      </c>
      <c r="U178" s="49"/>
      <c r="V178" s="49"/>
      <c r="W178" s="98" t="s">
        <v>165</v>
      </c>
    </row>
    <row r="179" spans="1:23" x14ac:dyDescent="0.25">
      <c r="A179" s="29" t="s">
        <v>165</v>
      </c>
      <c r="B179" s="29" t="s">
        <v>165</v>
      </c>
      <c r="C179" s="49"/>
      <c r="D179" s="49"/>
      <c r="E179" t="s">
        <v>165</v>
      </c>
      <c r="J179" s="29" t="s">
        <v>165</v>
      </c>
      <c r="K179" s="29" t="s">
        <v>165</v>
      </c>
      <c r="L179" s="49"/>
      <c r="M179" s="49"/>
      <c r="N179" t="s">
        <v>165</v>
      </c>
      <c r="S179" s="29" t="s">
        <v>165</v>
      </c>
      <c r="T179" s="29" t="s">
        <v>165</v>
      </c>
      <c r="U179" s="49"/>
      <c r="V179" s="49"/>
      <c r="W179" s="98" t="s">
        <v>165</v>
      </c>
    </row>
    <row r="180" spans="1:23" x14ac:dyDescent="0.25">
      <c r="A180" s="29" t="s">
        <v>165</v>
      </c>
      <c r="B180" s="29" t="s">
        <v>165</v>
      </c>
      <c r="C180" s="49"/>
      <c r="D180" s="49"/>
      <c r="E180" t="s">
        <v>165</v>
      </c>
      <c r="J180" s="29" t="s">
        <v>165</v>
      </c>
      <c r="K180" s="29" t="s">
        <v>165</v>
      </c>
      <c r="L180" s="49"/>
      <c r="M180" s="49"/>
      <c r="N180" t="s">
        <v>165</v>
      </c>
      <c r="S180" s="29" t="s">
        <v>165</v>
      </c>
      <c r="T180" s="29" t="s">
        <v>165</v>
      </c>
      <c r="U180" s="49"/>
      <c r="V180" s="49"/>
      <c r="W180" s="98" t="s">
        <v>165</v>
      </c>
    </row>
    <row r="181" spans="1:23" x14ac:dyDescent="0.25">
      <c r="A181" s="29" t="s">
        <v>165</v>
      </c>
      <c r="B181" s="29" t="s">
        <v>165</v>
      </c>
      <c r="C181" s="49"/>
      <c r="D181" s="49"/>
      <c r="E181" t="s">
        <v>165</v>
      </c>
      <c r="J181" s="29" t="s">
        <v>165</v>
      </c>
      <c r="K181" s="29" t="s">
        <v>165</v>
      </c>
      <c r="L181" s="49"/>
      <c r="M181" s="49"/>
      <c r="N181" t="s">
        <v>165</v>
      </c>
      <c r="S181" s="29" t="s">
        <v>165</v>
      </c>
      <c r="T181" s="29" t="s">
        <v>165</v>
      </c>
      <c r="U181" s="49"/>
      <c r="V181" s="49"/>
      <c r="W181" s="98" t="s">
        <v>165</v>
      </c>
    </row>
    <row r="182" spans="1:23" x14ac:dyDescent="0.25">
      <c r="A182" s="29" t="s">
        <v>165</v>
      </c>
      <c r="B182" s="29" t="s">
        <v>165</v>
      </c>
      <c r="C182" s="49"/>
      <c r="D182" s="49"/>
      <c r="E182" t="s">
        <v>165</v>
      </c>
      <c r="J182" s="29" t="s">
        <v>165</v>
      </c>
      <c r="K182" s="29" t="s">
        <v>165</v>
      </c>
      <c r="L182" s="49"/>
      <c r="M182" s="49"/>
      <c r="N182" t="s">
        <v>165</v>
      </c>
      <c r="S182" s="29" t="s">
        <v>165</v>
      </c>
      <c r="T182" s="29" t="s">
        <v>165</v>
      </c>
      <c r="U182" s="49"/>
      <c r="V182" s="49"/>
      <c r="W182" s="98" t="s">
        <v>165</v>
      </c>
    </row>
    <row r="183" spans="1:23" x14ac:dyDescent="0.25">
      <c r="A183" s="29" t="s">
        <v>165</v>
      </c>
      <c r="B183" s="29" t="s">
        <v>165</v>
      </c>
      <c r="C183" s="49"/>
      <c r="D183" s="49"/>
      <c r="E183" t="s">
        <v>165</v>
      </c>
      <c r="J183" s="29" t="s">
        <v>165</v>
      </c>
      <c r="K183" s="29" t="s">
        <v>165</v>
      </c>
      <c r="L183" s="49"/>
      <c r="M183" s="49"/>
      <c r="N183" t="s">
        <v>165</v>
      </c>
      <c r="S183" s="29" t="s">
        <v>165</v>
      </c>
      <c r="T183" s="29" t="s">
        <v>165</v>
      </c>
      <c r="U183" s="49"/>
      <c r="V183" s="49"/>
      <c r="W183" s="98" t="s">
        <v>165</v>
      </c>
    </row>
    <row r="184" spans="1:23" x14ac:dyDescent="0.25">
      <c r="A184" s="29" t="s">
        <v>165</v>
      </c>
      <c r="B184" s="29" t="s">
        <v>165</v>
      </c>
      <c r="C184" s="49"/>
      <c r="D184" s="49"/>
      <c r="E184" t="s">
        <v>165</v>
      </c>
      <c r="J184" s="29" t="s">
        <v>165</v>
      </c>
      <c r="K184" s="29" t="s">
        <v>165</v>
      </c>
      <c r="L184" s="49"/>
      <c r="M184" s="49"/>
      <c r="N184" t="s">
        <v>165</v>
      </c>
      <c r="S184" s="29" t="s">
        <v>165</v>
      </c>
      <c r="T184" s="29" t="s">
        <v>165</v>
      </c>
      <c r="U184" s="49"/>
      <c r="V184" s="49"/>
      <c r="W184" s="98" t="s">
        <v>165</v>
      </c>
    </row>
    <row r="185" spans="1:23" x14ac:dyDescent="0.25">
      <c r="A185" s="29" t="s">
        <v>165</v>
      </c>
      <c r="B185" s="29" t="s">
        <v>165</v>
      </c>
      <c r="C185" s="49"/>
      <c r="D185" s="49"/>
      <c r="E185" t="s">
        <v>165</v>
      </c>
      <c r="J185" s="29" t="s">
        <v>165</v>
      </c>
      <c r="K185" s="29" t="s">
        <v>165</v>
      </c>
      <c r="L185" s="49"/>
      <c r="M185" s="49"/>
      <c r="N185" t="s">
        <v>165</v>
      </c>
      <c r="S185" s="29" t="s">
        <v>165</v>
      </c>
      <c r="T185" s="29" t="s">
        <v>165</v>
      </c>
      <c r="U185" s="49"/>
      <c r="V185" s="49"/>
      <c r="W185" s="98" t="s">
        <v>165</v>
      </c>
    </row>
    <row r="186" spans="1:23" x14ac:dyDescent="0.25">
      <c r="A186" s="29" t="s">
        <v>165</v>
      </c>
      <c r="B186" s="29" t="s">
        <v>165</v>
      </c>
      <c r="C186" s="49"/>
      <c r="D186" s="49"/>
      <c r="E186" t="s">
        <v>165</v>
      </c>
      <c r="J186" s="29" t="s">
        <v>165</v>
      </c>
      <c r="K186" s="29" t="s">
        <v>165</v>
      </c>
      <c r="L186" s="49"/>
      <c r="M186" s="49"/>
      <c r="N186" t="s">
        <v>165</v>
      </c>
      <c r="S186" s="29" t="s">
        <v>165</v>
      </c>
      <c r="T186" s="29" t="s">
        <v>165</v>
      </c>
      <c r="U186" s="49"/>
      <c r="V186" s="49"/>
      <c r="W186" s="98" t="s">
        <v>165</v>
      </c>
    </row>
    <row r="187" spans="1:23" x14ac:dyDescent="0.25">
      <c r="A187" s="29" t="s">
        <v>165</v>
      </c>
      <c r="B187" s="29" t="s">
        <v>165</v>
      </c>
      <c r="C187" s="49"/>
      <c r="D187" s="49"/>
      <c r="E187" t="s">
        <v>165</v>
      </c>
      <c r="J187" s="29" t="s">
        <v>165</v>
      </c>
      <c r="K187" s="29" t="s">
        <v>165</v>
      </c>
      <c r="L187" s="49"/>
      <c r="M187" s="49"/>
      <c r="N187" t="s">
        <v>165</v>
      </c>
      <c r="S187" s="29" t="s">
        <v>165</v>
      </c>
      <c r="T187" s="29" t="s">
        <v>165</v>
      </c>
      <c r="U187" s="49"/>
      <c r="V187" s="49"/>
      <c r="W187" s="98" t="s">
        <v>165</v>
      </c>
    </row>
    <row r="188" spans="1:23" x14ac:dyDescent="0.25">
      <c r="A188" s="29" t="s">
        <v>165</v>
      </c>
      <c r="B188" s="29" t="s">
        <v>165</v>
      </c>
      <c r="C188" s="49"/>
      <c r="D188" s="49"/>
      <c r="E188" t="s">
        <v>165</v>
      </c>
      <c r="J188" s="29" t="s">
        <v>165</v>
      </c>
      <c r="K188" s="29" t="s">
        <v>165</v>
      </c>
      <c r="L188" s="49"/>
      <c r="M188" s="49"/>
      <c r="N188" t="s">
        <v>165</v>
      </c>
      <c r="S188" s="29" t="s">
        <v>165</v>
      </c>
      <c r="T188" s="29" t="s">
        <v>165</v>
      </c>
      <c r="U188" s="49"/>
      <c r="V188" s="49"/>
      <c r="W188" s="98" t="s">
        <v>165</v>
      </c>
    </row>
    <row r="189" spans="1:23" x14ac:dyDescent="0.25">
      <c r="A189" s="29" t="s">
        <v>165</v>
      </c>
      <c r="B189" s="29" t="s">
        <v>165</v>
      </c>
      <c r="C189" s="49"/>
      <c r="D189" s="49"/>
      <c r="E189" t="s">
        <v>165</v>
      </c>
      <c r="J189" s="29" t="s">
        <v>165</v>
      </c>
      <c r="K189" s="29" t="s">
        <v>165</v>
      </c>
      <c r="L189" s="49"/>
      <c r="M189" s="49"/>
      <c r="N189" t="s">
        <v>165</v>
      </c>
      <c r="S189" s="29" t="s">
        <v>165</v>
      </c>
      <c r="T189" s="29" t="s">
        <v>165</v>
      </c>
      <c r="U189" s="49"/>
      <c r="V189" s="49"/>
      <c r="W189" s="98" t="s">
        <v>165</v>
      </c>
    </row>
    <row r="190" spans="1:23" x14ac:dyDescent="0.25">
      <c r="A190" s="29" t="s">
        <v>165</v>
      </c>
      <c r="B190" s="29" t="s">
        <v>165</v>
      </c>
      <c r="C190" s="49"/>
      <c r="D190" s="49"/>
      <c r="E190" t="s">
        <v>165</v>
      </c>
      <c r="J190" s="29" t="s">
        <v>165</v>
      </c>
      <c r="K190" s="29" t="s">
        <v>165</v>
      </c>
      <c r="L190" s="49"/>
      <c r="M190" s="49"/>
      <c r="N190" t="s">
        <v>165</v>
      </c>
      <c r="S190" s="29" t="s">
        <v>165</v>
      </c>
      <c r="T190" s="29" t="s">
        <v>165</v>
      </c>
      <c r="U190" s="49"/>
      <c r="V190" s="49"/>
      <c r="W190" s="98" t="s">
        <v>165</v>
      </c>
    </row>
    <row r="191" spans="1:23" x14ac:dyDescent="0.25">
      <c r="A191" s="29" t="s">
        <v>165</v>
      </c>
      <c r="B191" s="29" t="s">
        <v>165</v>
      </c>
      <c r="C191" s="49"/>
      <c r="D191" s="49"/>
      <c r="E191" t="s">
        <v>165</v>
      </c>
      <c r="J191" s="29" t="s">
        <v>165</v>
      </c>
      <c r="K191" s="29" t="s">
        <v>165</v>
      </c>
      <c r="L191" s="49"/>
      <c r="M191" s="49"/>
      <c r="N191" t="s">
        <v>165</v>
      </c>
      <c r="S191" s="29" t="s">
        <v>165</v>
      </c>
      <c r="T191" s="29" t="s">
        <v>165</v>
      </c>
      <c r="U191" s="49"/>
      <c r="V191" s="49"/>
      <c r="W191" s="98" t="s">
        <v>165</v>
      </c>
    </row>
    <row r="192" spans="1:23" x14ac:dyDescent="0.25">
      <c r="A192" s="29" t="s">
        <v>165</v>
      </c>
      <c r="B192" s="29" t="s">
        <v>165</v>
      </c>
      <c r="C192" s="49"/>
      <c r="D192" s="49"/>
      <c r="E192" t="s">
        <v>165</v>
      </c>
      <c r="J192" s="29" t="s">
        <v>165</v>
      </c>
      <c r="K192" s="29" t="s">
        <v>165</v>
      </c>
      <c r="L192" s="49"/>
      <c r="M192" s="49"/>
      <c r="N192" t="s">
        <v>165</v>
      </c>
      <c r="S192" s="29" t="s">
        <v>165</v>
      </c>
      <c r="T192" s="29" t="s">
        <v>165</v>
      </c>
      <c r="U192" s="49"/>
      <c r="V192" s="49"/>
      <c r="W192" s="98" t="s">
        <v>165</v>
      </c>
    </row>
    <row r="193" spans="1:23" x14ac:dyDescent="0.25">
      <c r="A193" s="29" t="s">
        <v>165</v>
      </c>
      <c r="B193" s="29" t="s">
        <v>165</v>
      </c>
      <c r="C193" s="49"/>
      <c r="D193" s="49"/>
      <c r="E193" t="s">
        <v>165</v>
      </c>
      <c r="J193" s="29" t="s">
        <v>165</v>
      </c>
      <c r="K193" s="29" t="s">
        <v>165</v>
      </c>
      <c r="L193" s="49"/>
      <c r="M193" s="49"/>
      <c r="N193" t="s">
        <v>165</v>
      </c>
      <c r="S193" s="29" t="s">
        <v>165</v>
      </c>
      <c r="T193" s="29" t="s">
        <v>165</v>
      </c>
      <c r="U193" s="49"/>
      <c r="V193" s="49"/>
      <c r="W193" s="98" t="s">
        <v>165</v>
      </c>
    </row>
    <row r="194" spans="1:23" x14ac:dyDescent="0.25">
      <c r="A194" s="29" t="s">
        <v>165</v>
      </c>
      <c r="B194" s="29" t="s">
        <v>165</v>
      </c>
      <c r="C194" s="49"/>
      <c r="D194" s="49"/>
      <c r="E194" t="s">
        <v>165</v>
      </c>
      <c r="J194" s="29" t="s">
        <v>165</v>
      </c>
      <c r="K194" s="29" t="s">
        <v>165</v>
      </c>
      <c r="L194" s="49"/>
      <c r="M194" s="49"/>
      <c r="N194" t="s">
        <v>165</v>
      </c>
      <c r="S194" s="29" t="s">
        <v>165</v>
      </c>
      <c r="T194" s="29" t="s">
        <v>165</v>
      </c>
      <c r="U194" s="49"/>
      <c r="V194" s="49"/>
      <c r="W194" s="98" t="s">
        <v>165</v>
      </c>
    </row>
    <row r="195" spans="1:23" x14ac:dyDescent="0.25">
      <c r="A195" s="29" t="s">
        <v>165</v>
      </c>
      <c r="B195" s="29" t="s">
        <v>165</v>
      </c>
      <c r="C195" s="49"/>
      <c r="D195" s="49"/>
      <c r="E195" t="s">
        <v>165</v>
      </c>
      <c r="J195" s="29" t="s">
        <v>165</v>
      </c>
      <c r="K195" s="29" t="s">
        <v>165</v>
      </c>
      <c r="L195" s="49"/>
      <c r="M195" s="49"/>
      <c r="N195" t="s">
        <v>165</v>
      </c>
      <c r="S195" s="29" t="s">
        <v>165</v>
      </c>
      <c r="T195" s="29" t="s">
        <v>165</v>
      </c>
      <c r="U195" s="49"/>
      <c r="V195" s="49"/>
      <c r="W195" s="98" t="s">
        <v>165</v>
      </c>
    </row>
    <row r="196" spans="1:23" x14ac:dyDescent="0.25">
      <c r="A196" s="29" t="s">
        <v>165</v>
      </c>
      <c r="B196" s="29" t="s">
        <v>165</v>
      </c>
      <c r="C196" s="49"/>
      <c r="D196" s="49"/>
      <c r="E196" t="s">
        <v>165</v>
      </c>
      <c r="J196" s="29" t="s">
        <v>165</v>
      </c>
      <c r="K196" s="29" t="s">
        <v>165</v>
      </c>
      <c r="L196" s="49"/>
      <c r="M196" s="49"/>
      <c r="N196" t="s">
        <v>165</v>
      </c>
      <c r="S196" s="29" t="s">
        <v>165</v>
      </c>
      <c r="T196" s="29" t="s">
        <v>165</v>
      </c>
      <c r="U196" s="49"/>
      <c r="V196" s="49"/>
      <c r="W196" s="98" t="s">
        <v>165</v>
      </c>
    </row>
    <row r="197" spans="1:23" x14ac:dyDescent="0.25">
      <c r="A197" s="29" t="s">
        <v>165</v>
      </c>
      <c r="B197" s="29" t="s">
        <v>165</v>
      </c>
      <c r="C197" s="49"/>
      <c r="D197" s="49"/>
      <c r="E197" t="s">
        <v>165</v>
      </c>
      <c r="J197" s="29" t="s">
        <v>165</v>
      </c>
      <c r="K197" s="29" t="s">
        <v>165</v>
      </c>
      <c r="L197" s="49"/>
      <c r="M197" s="49"/>
      <c r="N197" t="s">
        <v>165</v>
      </c>
      <c r="S197" s="29" t="s">
        <v>165</v>
      </c>
      <c r="T197" s="29" t="s">
        <v>165</v>
      </c>
      <c r="U197" s="49"/>
      <c r="V197" s="49"/>
      <c r="W197" s="98" t="s">
        <v>165</v>
      </c>
    </row>
    <row r="198" spans="1:23" x14ac:dyDescent="0.25">
      <c r="A198" s="29" t="s">
        <v>165</v>
      </c>
      <c r="B198" s="29" t="s">
        <v>165</v>
      </c>
      <c r="C198" s="49"/>
      <c r="D198" s="49"/>
      <c r="E198" t="s">
        <v>165</v>
      </c>
      <c r="J198" s="29" t="s">
        <v>165</v>
      </c>
      <c r="K198" s="29" t="s">
        <v>165</v>
      </c>
      <c r="L198" s="49"/>
      <c r="M198" s="49"/>
      <c r="N198" t="s">
        <v>165</v>
      </c>
      <c r="S198" s="29" t="s">
        <v>165</v>
      </c>
      <c r="T198" s="29" t="s">
        <v>165</v>
      </c>
      <c r="U198" s="49"/>
      <c r="V198" s="49"/>
      <c r="W198" s="98" t="s">
        <v>165</v>
      </c>
    </row>
    <row r="199" spans="1:23" x14ac:dyDescent="0.25">
      <c r="A199" s="29" t="s">
        <v>165</v>
      </c>
      <c r="B199" s="29" t="s">
        <v>165</v>
      </c>
      <c r="C199" s="49"/>
      <c r="D199" s="49"/>
      <c r="E199" t="s">
        <v>165</v>
      </c>
      <c r="J199" s="29" t="s">
        <v>165</v>
      </c>
      <c r="K199" s="29" t="s">
        <v>165</v>
      </c>
      <c r="L199" s="49"/>
      <c r="M199" s="49"/>
      <c r="N199" t="s">
        <v>165</v>
      </c>
      <c r="S199" s="29" t="s">
        <v>165</v>
      </c>
      <c r="T199" s="29" t="s">
        <v>165</v>
      </c>
      <c r="U199" s="49"/>
      <c r="V199" s="49"/>
      <c r="W199" s="98" t="s">
        <v>165</v>
      </c>
    </row>
    <row r="200" spans="1:23" x14ac:dyDescent="0.25">
      <c r="A200" s="29" t="s">
        <v>165</v>
      </c>
      <c r="B200" s="29" t="s">
        <v>165</v>
      </c>
      <c r="C200" s="49"/>
      <c r="D200" s="49"/>
      <c r="E200" t="s">
        <v>165</v>
      </c>
      <c r="J200" s="29" t="s">
        <v>165</v>
      </c>
      <c r="K200" s="29" t="s">
        <v>165</v>
      </c>
      <c r="L200" s="49"/>
      <c r="M200" s="49"/>
      <c r="N200" t="s">
        <v>165</v>
      </c>
      <c r="S200" s="29" t="s">
        <v>165</v>
      </c>
      <c r="T200" s="29" t="s">
        <v>165</v>
      </c>
      <c r="U200" s="49"/>
      <c r="V200" s="49"/>
      <c r="W200" s="98" t="s">
        <v>165</v>
      </c>
    </row>
    <row r="201" spans="1:23" x14ac:dyDescent="0.25">
      <c r="A201" s="29" t="s">
        <v>165</v>
      </c>
      <c r="B201" s="29" t="s">
        <v>165</v>
      </c>
      <c r="C201" s="49"/>
      <c r="D201" s="49"/>
      <c r="E201" t="s">
        <v>165</v>
      </c>
      <c r="J201" s="29" t="s">
        <v>165</v>
      </c>
      <c r="K201" s="29" t="s">
        <v>165</v>
      </c>
      <c r="L201" s="49"/>
      <c r="M201" s="49"/>
      <c r="N201" t="s">
        <v>165</v>
      </c>
      <c r="S201" s="29" t="s">
        <v>165</v>
      </c>
      <c r="T201" s="29" t="s">
        <v>165</v>
      </c>
      <c r="U201" s="49"/>
      <c r="V201" s="49"/>
      <c r="W201" s="98" t="s">
        <v>165</v>
      </c>
    </row>
    <row r="202" spans="1:23" x14ac:dyDescent="0.25">
      <c r="A202" s="29" t="s">
        <v>165</v>
      </c>
      <c r="B202" s="29" t="s">
        <v>165</v>
      </c>
      <c r="C202" s="49"/>
      <c r="D202" s="49"/>
      <c r="E202" t="s">
        <v>165</v>
      </c>
      <c r="J202" s="29" t="s">
        <v>165</v>
      </c>
      <c r="K202" s="29" t="s">
        <v>165</v>
      </c>
      <c r="L202" s="49"/>
      <c r="M202" s="49"/>
      <c r="N202" t="s">
        <v>165</v>
      </c>
      <c r="S202" s="29" t="s">
        <v>165</v>
      </c>
      <c r="T202" s="29" t="s">
        <v>165</v>
      </c>
      <c r="U202" s="49"/>
      <c r="V202" s="49"/>
      <c r="W202" s="98" t="s">
        <v>165</v>
      </c>
    </row>
    <row r="203" spans="1:23" x14ac:dyDescent="0.25">
      <c r="A203" s="29" t="s">
        <v>165</v>
      </c>
      <c r="B203" s="29" t="s">
        <v>165</v>
      </c>
      <c r="C203" s="49"/>
      <c r="D203" s="49"/>
      <c r="E203" t="s">
        <v>165</v>
      </c>
      <c r="J203" s="29" t="s">
        <v>165</v>
      </c>
      <c r="K203" s="29" t="s">
        <v>165</v>
      </c>
      <c r="L203" s="49"/>
      <c r="M203" s="49"/>
      <c r="N203" t="s">
        <v>165</v>
      </c>
      <c r="S203" s="29" t="s">
        <v>165</v>
      </c>
      <c r="T203" s="29" t="s">
        <v>165</v>
      </c>
      <c r="U203" s="49"/>
      <c r="V203" s="49"/>
      <c r="W203" s="98" t="s">
        <v>165</v>
      </c>
    </row>
    <row r="204" spans="1:23" x14ac:dyDescent="0.25">
      <c r="A204" s="29" t="s">
        <v>165</v>
      </c>
      <c r="B204" s="29" t="s">
        <v>165</v>
      </c>
      <c r="C204" s="49"/>
      <c r="D204" s="49"/>
      <c r="E204" t="s">
        <v>165</v>
      </c>
      <c r="J204" s="29" t="s">
        <v>165</v>
      </c>
      <c r="K204" s="29" t="s">
        <v>165</v>
      </c>
      <c r="L204" s="49"/>
      <c r="M204" s="49"/>
      <c r="N204" t="s">
        <v>165</v>
      </c>
      <c r="S204" s="29" t="s">
        <v>165</v>
      </c>
      <c r="T204" s="29" t="s">
        <v>165</v>
      </c>
      <c r="U204" s="49"/>
      <c r="V204" s="49"/>
      <c r="W204" s="98" t="s">
        <v>165</v>
      </c>
    </row>
    <row r="205" spans="1:23" x14ac:dyDescent="0.25">
      <c r="A205" s="29" t="s">
        <v>165</v>
      </c>
      <c r="B205" s="29" t="s">
        <v>165</v>
      </c>
      <c r="C205" s="49"/>
      <c r="D205" s="49"/>
      <c r="E205" t="s">
        <v>165</v>
      </c>
      <c r="J205" s="29" t="s">
        <v>165</v>
      </c>
      <c r="K205" s="29" t="s">
        <v>165</v>
      </c>
      <c r="L205" s="49"/>
      <c r="M205" s="49"/>
      <c r="N205" t="s">
        <v>165</v>
      </c>
      <c r="S205" s="29" t="s">
        <v>165</v>
      </c>
      <c r="T205" s="29" t="s">
        <v>165</v>
      </c>
      <c r="U205" s="49"/>
      <c r="V205" s="49"/>
      <c r="W205" s="98" t="s">
        <v>165</v>
      </c>
    </row>
    <row r="206" spans="1:23" x14ac:dyDescent="0.25">
      <c r="A206" s="29" t="s">
        <v>165</v>
      </c>
      <c r="B206" s="29" t="s">
        <v>165</v>
      </c>
      <c r="C206" s="49"/>
      <c r="D206" s="49"/>
      <c r="E206" t="s">
        <v>165</v>
      </c>
      <c r="J206" s="29" t="s">
        <v>165</v>
      </c>
      <c r="K206" s="29" t="s">
        <v>165</v>
      </c>
      <c r="L206" s="49"/>
      <c r="M206" s="49"/>
      <c r="N206" t="s">
        <v>165</v>
      </c>
      <c r="S206" s="29" t="s">
        <v>165</v>
      </c>
      <c r="T206" s="29" t="s">
        <v>165</v>
      </c>
      <c r="U206" s="49"/>
      <c r="V206" s="49"/>
      <c r="W206" s="98" t="s">
        <v>165</v>
      </c>
    </row>
    <row r="207" spans="1:23" x14ac:dyDescent="0.25">
      <c r="A207" s="29" t="s">
        <v>165</v>
      </c>
      <c r="B207" s="29" t="s">
        <v>165</v>
      </c>
      <c r="C207" s="49"/>
      <c r="D207" s="49"/>
      <c r="E207" t="s">
        <v>165</v>
      </c>
      <c r="J207" s="29" t="s">
        <v>165</v>
      </c>
      <c r="K207" s="29" t="s">
        <v>165</v>
      </c>
      <c r="L207" s="49"/>
      <c r="M207" s="49"/>
      <c r="N207" t="s">
        <v>165</v>
      </c>
      <c r="S207" s="29" t="s">
        <v>165</v>
      </c>
      <c r="T207" s="29" t="s">
        <v>165</v>
      </c>
      <c r="U207" s="49"/>
      <c r="V207" s="49"/>
      <c r="W207" s="98" t="s">
        <v>165</v>
      </c>
    </row>
    <row r="208" spans="1:23" x14ac:dyDescent="0.25">
      <c r="A208" s="29" t="s">
        <v>165</v>
      </c>
      <c r="B208" s="29" t="s">
        <v>165</v>
      </c>
      <c r="C208" s="49"/>
      <c r="D208" s="49"/>
      <c r="E208" t="s">
        <v>165</v>
      </c>
      <c r="J208" s="29" t="s">
        <v>165</v>
      </c>
      <c r="K208" s="29" t="s">
        <v>165</v>
      </c>
      <c r="L208" s="49"/>
      <c r="M208" s="49"/>
      <c r="N208" t="s">
        <v>165</v>
      </c>
      <c r="S208" s="29" t="s">
        <v>165</v>
      </c>
      <c r="T208" s="29" t="s">
        <v>165</v>
      </c>
      <c r="U208" s="49"/>
      <c r="V208" s="49"/>
      <c r="W208" s="98" t="s">
        <v>165</v>
      </c>
    </row>
    <row r="209" spans="1:23" x14ac:dyDescent="0.25">
      <c r="A209" s="29" t="s">
        <v>165</v>
      </c>
      <c r="B209" s="29" t="s">
        <v>165</v>
      </c>
      <c r="C209" s="49"/>
      <c r="D209" s="49"/>
      <c r="E209" t="s">
        <v>165</v>
      </c>
      <c r="J209" s="29" t="s">
        <v>165</v>
      </c>
      <c r="K209" s="29" t="s">
        <v>165</v>
      </c>
      <c r="L209" s="49"/>
      <c r="M209" s="49"/>
      <c r="N209" t="s">
        <v>165</v>
      </c>
      <c r="S209" s="29" t="s">
        <v>165</v>
      </c>
      <c r="T209" s="29" t="s">
        <v>165</v>
      </c>
      <c r="U209" s="49"/>
      <c r="V209" s="49"/>
      <c r="W209" s="98" t="s">
        <v>165</v>
      </c>
    </row>
    <row r="210" spans="1:23" x14ac:dyDescent="0.25">
      <c r="A210" s="29" t="s">
        <v>165</v>
      </c>
      <c r="B210" s="29" t="s">
        <v>165</v>
      </c>
      <c r="C210" s="49"/>
      <c r="D210" s="49"/>
      <c r="E210" t="s">
        <v>165</v>
      </c>
      <c r="J210" s="29" t="s">
        <v>165</v>
      </c>
      <c r="K210" s="29" t="s">
        <v>165</v>
      </c>
      <c r="L210" s="49"/>
      <c r="M210" s="49"/>
      <c r="N210" t="s">
        <v>165</v>
      </c>
      <c r="S210" s="29" t="s">
        <v>165</v>
      </c>
      <c r="T210" s="29" t="s">
        <v>165</v>
      </c>
      <c r="U210" s="49"/>
      <c r="V210" s="49"/>
      <c r="W210" s="98" t="s">
        <v>165</v>
      </c>
    </row>
    <row r="211" spans="1:23" x14ac:dyDescent="0.25">
      <c r="A211" s="29" t="s">
        <v>165</v>
      </c>
      <c r="B211" s="29" t="s">
        <v>165</v>
      </c>
      <c r="C211" s="49"/>
      <c r="D211" s="49"/>
      <c r="E211" t="s">
        <v>165</v>
      </c>
      <c r="J211" s="29" t="s">
        <v>165</v>
      </c>
      <c r="K211" s="29" t="s">
        <v>165</v>
      </c>
      <c r="L211" s="49"/>
      <c r="M211" s="49"/>
      <c r="N211" t="s">
        <v>165</v>
      </c>
      <c r="S211" s="29" t="s">
        <v>165</v>
      </c>
      <c r="T211" s="29" t="s">
        <v>165</v>
      </c>
      <c r="U211" s="49"/>
      <c r="V211" s="49"/>
      <c r="W211" s="98" t="s">
        <v>165</v>
      </c>
    </row>
    <row r="212" spans="1:23" x14ac:dyDescent="0.25">
      <c r="A212" s="29" t="s">
        <v>165</v>
      </c>
      <c r="B212" s="29" t="s">
        <v>165</v>
      </c>
      <c r="C212" s="49"/>
      <c r="D212" s="49"/>
      <c r="E212" t="s">
        <v>165</v>
      </c>
      <c r="J212" s="29" t="s">
        <v>165</v>
      </c>
      <c r="K212" s="29" t="s">
        <v>165</v>
      </c>
      <c r="L212" s="49"/>
      <c r="M212" s="49"/>
      <c r="N212" t="s">
        <v>165</v>
      </c>
      <c r="S212" s="29" t="s">
        <v>165</v>
      </c>
      <c r="T212" s="29" t="s">
        <v>165</v>
      </c>
      <c r="U212" s="49"/>
      <c r="V212" s="49"/>
      <c r="W212" s="98" t="s">
        <v>165</v>
      </c>
    </row>
    <row r="213" spans="1:23" x14ac:dyDescent="0.25">
      <c r="A213" s="29" t="s">
        <v>165</v>
      </c>
      <c r="B213" s="29" t="s">
        <v>165</v>
      </c>
      <c r="C213" s="49"/>
      <c r="D213" s="49"/>
      <c r="E213" t="s">
        <v>165</v>
      </c>
      <c r="J213" s="29" t="s">
        <v>165</v>
      </c>
      <c r="K213" s="29" t="s">
        <v>165</v>
      </c>
      <c r="L213" s="49"/>
      <c r="M213" s="49"/>
      <c r="N213" t="s">
        <v>165</v>
      </c>
      <c r="S213" s="29" t="s">
        <v>165</v>
      </c>
      <c r="T213" s="29" t="s">
        <v>165</v>
      </c>
      <c r="U213" s="49"/>
      <c r="V213" s="49"/>
      <c r="W213" s="98" t="s">
        <v>165</v>
      </c>
    </row>
    <row r="214" spans="1:23" x14ac:dyDescent="0.25">
      <c r="A214" s="29" t="s">
        <v>165</v>
      </c>
      <c r="B214" s="29" t="s">
        <v>165</v>
      </c>
      <c r="C214" s="49"/>
      <c r="D214" s="49"/>
      <c r="E214" t="s">
        <v>165</v>
      </c>
      <c r="J214" s="29" t="s">
        <v>165</v>
      </c>
      <c r="K214" s="29" t="s">
        <v>165</v>
      </c>
      <c r="L214" s="49"/>
      <c r="M214" s="49"/>
      <c r="N214" t="s">
        <v>165</v>
      </c>
      <c r="S214" s="29" t="s">
        <v>165</v>
      </c>
      <c r="T214" s="29" t="s">
        <v>165</v>
      </c>
      <c r="U214" s="49"/>
      <c r="V214" s="49"/>
      <c r="W214" s="98" t="s">
        <v>165</v>
      </c>
    </row>
    <row r="215" spans="1:23" x14ac:dyDescent="0.25">
      <c r="A215" s="29" t="s">
        <v>165</v>
      </c>
      <c r="B215" s="29" t="s">
        <v>165</v>
      </c>
      <c r="C215" s="49"/>
      <c r="D215" s="49"/>
      <c r="E215" t="s">
        <v>165</v>
      </c>
      <c r="J215" s="29" t="s">
        <v>165</v>
      </c>
      <c r="K215" s="29" t="s">
        <v>165</v>
      </c>
      <c r="L215" s="49"/>
      <c r="M215" s="49"/>
      <c r="N215" t="s">
        <v>165</v>
      </c>
      <c r="S215" s="29" t="s">
        <v>165</v>
      </c>
      <c r="T215" s="29" t="s">
        <v>165</v>
      </c>
      <c r="U215" s="49"/>
      <c r="V215" s="49"/>
      <c r="W215" s="98" t="s">
        <v>165</v>
      </c>
    </row>
    <row r="216" spans="1:23" x14ac:dyDescent="0.25">
      <c r="A216" s="29" t="s">
        <v>165</v>
      </c>
      <c r="B216" s="29" t="s">
        <v>165</v>
      </c>
      <c r="C216" s="49"/>
      <c r="D216" s="49"/>
      <c r="E216" t="s">
        <v>165</v>
      </c>
      <c r="J216" s="29" t="s">
        <v>165</v>
      </c>
      <c r="K216" s="29" t="s">
        <v>165</v>
      </c>
      <c r="L216" s="49"/>
      <c r="M216" s="49"/>
      <c r="N216" t="s">
        <v>165</v>
      </c>
      <c r="S216" s="29" t="s">
        <v>165</v>
      </c>
      <c r="T216" s="29" t="s">
        <v>165</v>
      </c>
      <c r="U216" s="49"/>
      <c r="V216" s="49"/>
      <c r="W216" s="98" t="s">
        <v>165</v>
      </c>
    </row>
    <row r="217" spans="1:23" x14ac:dyDescent="0.25">
      <c r="A217" s="29" t="s">
        <v>165</v>
      </c>
      <c r="B217" s="29" t="s">
        <v>165</v>
      </c>
      <c r="C217" s="49"/>
      <c r="D217" s="49"/>
      <c r="E217" t="s">
        <v>165</v>
      </c>
      <c r="J217" s="29" t="s">
        <v>165</v>
      </c>
      <c r="K217" s="29" t="s">
        <v>165</v>
      </c>
      <c r="L217" s="49"/>
      <c r="M217" s="49"/>
      <c r="N217" t="s">
        <v>165</v>
      </c>
      <c r="S217" s="29" t="s">
        <v>165</v>
      </c>
      <c r="T217" s="29" t="s">
        <v>165</v>
      </c>
      <c r="U217" s="49"/>
      <c r="V217" s="49"/>
      <c r="W217" s="98" t="s">
        <v>165</v>
      </c>
    </row>
    <row r="218" spans="1:23" x14ac:dyDescent="0.25">
      <c r="A218" s="29" t="s">
        <v>165</v>
      </c>
      <c r="B218" s="29" t="s">
        <v>165</v>
      </c>
      <c r="C218" s="49"/>
      <c r="D218" s="49"/>
      <c r="E218" t="s">
        <v>165</v>
      </c>
      <c r="J218" s="29" t="s">
        <v>165</v>
      </c>
      <c r="K218" s="29" t="s">
        <v>165</v>
      </c>
      <c r="L218" s="49"/>
      <c r="M218" s="49"/>
      <c r="N218" t="s">
        <v>165</v>
      </c>
      <c r="S218" s="29" t="s">
        <v>165</v>
      </c>
      <c r="T218" s="29" t="s">
        <v>165</v>
      </c>
      <c r="U218" s="49"/>
      <c r="V218" s="49"/>
      <c r="W218" s="98" t="s">
        <v>165</v>
      </c>
    </row>
    <row r="219" spans="1:23" x14ac:dyDescent="0.25">
      <c r="A219" s="29" t="s">
        <v>165</v>
      </c>
      <c r="B219" s="29" t="s">
        <v>165</v>
      </c>
      <c r="C219" s="49"/>
      <c r="D219" s="49"/>
      <c r="E219" t="s">
        <v>165</v>
      </c>
      <c r="J219" s="29" t="s">
        <v>165</v>
      </c>
      <c r="K219" s="29" t="s">
        <v>165</v>
      </c>
      <c r="L219" s="49"/>
      <c r="M219" s="49"/>
      <c r="N219" t="s">
        <v>165</v>
      </c>
      <c r="S219" s="29" t="s">
        <v>165</v>
      </c>
      <c r="T219" s="29" t="s">
        <v>165</v>
      </c>
      <c r="U219" s="49"/>
      <c r="V219" s="49"/>
      <c r="W219" s="98" t="s">
        <v>165</v>
      </c>
    </row>
    <row r="220" spans="1:23" x14ac:dyDescent="0.25">
      <c r="A220" s="29" t="s">
        <v>165</v>
      </c>
      <c r="B220" s="29" t="s">
        <v>165</v>
      </c>
      <c r="C220" s="49"/>
      <c r="D220" s="49"/>
      <c r="E220" t="s">
        <v>165</v>
      </c>
      <c r="J220" s="29" t="s">
        <v>165</v>
      </c>
      <c r="K220" s="29" t="s">
        <v>165</v>
      </c>
      <c r="L220" s="49"/>
      <c r="M220" s="49"/>
      <c r="N220" t="s">
        <v>165</v>
      </c>
      <c r="S220" s="29" t="s">
        <v>165</v>
      </c>
      <c r="T220" s="29" t="s">
        <v>165</v>
      </c>
      <c r="U220" s="49"/>
      <c r="V220" s="49"/>
      <c r="W220" s="98" t="s">
        <v>165</v>
      </c>
    </row>
    <row r="221" spans="1:23" x14ac:dyDescent="0.25">
      <c r="A221" s="29" t="s">
        <v>165</v>
      </c>
      <c r="B221" s="29" t="s">
        <v>165</v>
      </c>
      <c r="C221" s="49"/>
      <c r="D221" s="49"/>
      <c r="E221" t="s">
        <v>165</v>
      </c>
      <c r="J221" s="29" t="s">
        <v>165</v>
      </c>
      <c r="K221" s="29" t="s">
        <v>165</v>
      </c>
      <c r="L221" s="49"/>
      <c r="M221" s="49"/>
      <c r="N221" t="s">
        <v>165</v>
      </c>
      <c r="S221" s="29" t="s">
        <v>165</v>
      </c>
      <c r="T221" s="29" t="s">
        <v>165</v>
      </c>
      <c r="U221" s="49"/>
      <c r="V221" s="49"/>
      <c r="W221" s="98" t="s">
        <v>165</v>
      </c>
    </row>
    <row r="222" spans="1:23" x14ac:dyDescent="0.25">
      <c r="A222" s="29" t="s">
        <v>165</v>
      </c>
      <c r="B222" s="29" t="s">
        <v>165</v>
      </c>
      <c r="C222" s="49"/>
      <c r="D222" s="49"/>
      <c r="E222" t="s">
        <v>165</v>
      </c>
      <c r="J222" s="29" t="s">
        <v>165</v>
      </c>
      <c r="K222" s="29" t="s">
        <v>165</v>
      </c>
      <c r="L222" s="49"/>
      <c r="M222" s="49"/>
      <c r="N222" t="s">
        <v>165</v>
      </c>
      <c r="S222" s="29" t="s">
        <v>165</v>
      </c>
      <c r="T222" s="29" t="s">
        <v>165</v>
      </c>
      <c r="U222" s="49"/>
      <c r="V222" s="49"/>
      <c r="W222" s="98" t="s">
        <v>165</v>
      </c>
    </row>
    <row r="223" spans="1:23" x14ac:dyDescent="0.25">
      <c r="A223" s="29" t="s">
        <v>165</v>
      </c>
      <c r="B223" s="29" t="s">
        <v>165</v>
      </c>
      <c r="C223" s="49"/>
      <c r="D223" s="49"/>
      <c r="E223" t="s">
        <v>165</v>
      </c>
      <c r="J223" s="29" t="s">
        <v>165</v>
      </c>
      <c r="K223" s="29" t="s">
        <v>165</v>
      </c>
      <c r="L223" s="49"/>
      <c r="M223" s="49"/>
      <c r="N223" t="s">
        <v>165</v>
      </c>
      <c r="S223" s="29" t="s">
        <v>165</v>
      </c>
      <c r="T223" s="29" t="s">
        <v>165</v>
      </c>
      <c r="U223" s="49"/>
      <c r="V223" s="49"/>
      <c r="W223" s="98" t="s">
        <v>165</v>
      </c>
    </row>
    <row r="224" spans="1:23" x14ac:dyDescent="0.25">
      <c r="A224" s="29" t="s">
        <v>165</v>
      </c>
      <c r="B224" s="29" t="s">
        <v>165</v>
      </c>
      <c r="C224" s="49"/>
      <c r="D224" s="49"/>
      <c r="E224" t="s">
        <v>165</v>
      </c>
      <c r="J224" s="29" t="s">
        <v>165</v>
      </c>
      <c r="K224" s="29" t="s">
        <v>165</v>
      </c>
      <c r="L224" s="49"/>
      <c r="M224" s="49"/>
      <c r="N224" t="s">
        <v>165</v>
      </c>
      <c r="S224" s="29" t="s">
        <v>165</v>
      </c>
      <c r="T224" s="29" t="s">
        <v>165</v>
      </c>
      <c r="U224" s="49"/>
      <c r="V224" s="49"/>
      <c r="W224" s="98" t="s">
        <v>165</v>
      </c>
    </row>
    <row r="225" spans="1:23" x14ac:dyDescent="0.25">
      <c r="A225" s="29" t="s">
        <v>165</v>
      </c>
      <c r="B225" s="29" t="s">
        <v>165</v>
      </c>
      <c r="C225" s="49"/>
      <c r="D225" s="49"/>
      <c r="E225" t="s">
        <v>165</v>
      </c>
      <c r="J225" s="29" t="s">
        <v>165</v>
      </c>
      <c r="K225" s="29" t="s">
        <v>165</v>
      </c>
      <c r="L225" s="49"/>
      <c r="M225" s="49"/>
      <c r="N225" t="s">
        <v>165</v>
      </c>
      <c r="S225" s="29" t="s">
        <v>165</v>
      </c>
      <c r="T225" s="29" t="s">
        <v>165</v>
      </c>
      <c r="U225" s="49"/>
      <c r="V225" s="49"/>
      <c r="W225" s="98" t="s">
        <v>165</v>
      </c>
    </row>
    <row r="226" spans="1:23" x14ac:dyDescent="0.25">
      <c r="A226" s="29" t="s">
        <v>165</v>
      </c>
      <c r="B226" s="29" t="s">
        <v>165</v>
      </c>
      <c r="C226" s="49"/>
      <c r="D226" s="49"/>
      <c r="E226" t="s">
        <v>165</v>
      </c>
      <c r="J226" s="29" t="s">
        <v>165</v>
      </c>
      <c r="K226" s="29" t="s">
        <v>165</v>
      </c>
      <c r="L226" s="49"/>
      <c r="M226" s="49"/>
      <c r="N226" t="s">
        <v>165</v>
      </c>
      <c r="S226" s="29" t="s">
        <v>165</v>
      </c>
      <c r="T226" s="29" t="s">
        <v>165</v>
      </c>
      <c r="U226" s="49"/>
      <c r="V226" s="49"/>
      <c r="W226" s="98" t="s">
        <v>165</v>
      </c>
    </row>
    <row r="227" spans="1:23" x14ac:dyDescent="0.25">
      <c r="A227" s="29" t="s">
        <v>165</v>
      </c>
      <c r="B227" s="29" t="s">
        <v>165</v>
      </c>
      <c r="C227" s="49"/>
      <c r="D227" s="49"/>
      <c r="E227" t="s">
        <v>165</v>
      </c>
      <c r="J227" s="29" t="s">
        <v>165</v>
      </c>
      <c r="K227" s="29" t="s">
        <v>165</v>
      </c>
      <c r="L227" s="49"/>
      <c r="M227" s="49"/>
      <c r="N227" t="s">
        <v>165</v>
      </c>
      <c r="S227" s="29" t="s">
        <v>165</v>
      </c>
      <c r="T227" s="29" t="s">
        <v>165</v>
      </c>
      <c r="U227" s="49"/>
      <c r="V227" s="49"/>
      <c r="W227" s="98" t="s">
        <v>165</v>
      </c>
    </row>
    <row r="228" spans="1:23" x14ac:dyDescent="0.25">
      <c r="A228" s="29" t="s">
        <v>165</v>
      </c>
      <c r="B228" s="29" t="s">
        <v>165</v>
      </c>
      <c r="C228" s="49"/>
      <c r="D228" s="49"/>
      <c r="E228" t="s">
        <v>165</v>
      </c>
      <c r="J228" s="29" t="s">
        <v>165</v>
      </c>
      <c r="K228" s="29" t="s">
        <v>165</v>
      </c>
      <c r="L228" s="49"/>
      <c r="M228" s="49"/>
      <c r="N228" t="s">
        <v>165</v>
      </c>
      <c r="S228" s="29" t="s">
        <v>165</v>
      </c>
      <c r="T228" s="29" t="s">
        <v>165</v>
      </c>
      <c r="U228" s="49"/>
      <c r="V228" s="49"/>
      <c r="W228" s="98" t="s">
        <v>165</v>
      </c>
    </row>
    <row r="229" spans="1:23" x14ac:dyDescent="0.25">
      <c r="A229" s="29" t="s">
        <v>165</v>
      </c>
      <c r="B229" s="29" t="s">
        <v>165</v>
      </c>
      <c r="C229" s="49"/>
      <c r="D229" s="49"/>
      <c r="E229" t="s">
        <v>165</v>
      </c>
      <c r="J229" s="29" t="s">
        <v>165</v>
      </c>
      <c r="K229" s="29" t="s">
        <v>165</v>
      </c>
      <c r="L229" s="49"/>
      <c r="M229" s="49"/>
      <c r="N229" t="s">
        <v>165</v>
      </c>
      <c r="S229" s="29" t="s">
        <v>165</v>
      </c>
      <c r="T229" s="29" t="s">
        <v>165</v>
      </c>
      <c r="U229" s="49"/>
      <c r="V229" s="49"/>
      <c r="W229" s="98" t="s">
        <v>165</v>
      </c>
    </row>
    <row r="230" spans="1:23" x14ac:dyDescent="0.25">
      <c r="A230" s="29" t="s">
        <v>165</v>
      </c>
      <c r="B230" s="29" t="s">
        <v>165</v>
      </c>
      <c r="C230" s="49"/>
      <c r="D230" s="49"/>
      <c r="E230" t="s">
        <v>165</v>
      </c>
      <c r="J230" s="29" t="s">
        <v>165</v>
      </c>
      <c r="K230" s="29" t="s">
        <v>165</v>
      </c>
      <c r="L230" s="49"/>
      <c r="M230" s="49"/>
      <c r="N230" t="s">
        <v>165</v>
      </c>
      <c r="S230" s="29" t="s">
        <v>165</v>
      </c>
      <c r="T230" s="29" t="s">
        <v>165</v>
      </c>
      <c r="U230" s="49"/>
      <c r="V230" s="49"/>
      <c r="W230" s="98" t="s">
        <v>165</v>
      </c>
    </row>
    <row r="231" spans="1:23" x14ac:dyDescent="0.25">
      <c r="A231" s="29" t="s">
        <v>165</v>
      </c>
      <c r="B231" s="29" t="s">
        <v>165</v>
      </c>
      <c r="C231" s="49"/>
      <c r="D231" s="49"/>
      <c r="E231" t="s">
        <v>165</v>
      </c>
      <c r="J231" s="29" t="s">
        <v>165</v>
      </c>
      <c r="K231" s="29" t="s">
        <v>165</v>
      </c>
      <c r="L231" s="49"/>
      <c r="M231" s="49"/>
      <c r="N231" t="s">
        <v>165</v>
      </c>
      <c r="S231" s="29" t="s">
        <v>165</v>
      </c>
      <c r="T231" s="29" t="s">
        <v>165</v>
      </c>
      <c r="U231" s="49"/>
      <c r="V231" s="49"/>
      <c r="W231" s="98" t="s">
        <v>165</v>
      </c>
    </row>
    <row r="232" spans="1:23" x14ac:dyDescent="0.25">
      <c r="A232" s="29" t="s">
        <v>165</v>
      </c>
      <c r="B232" s="29" t="s">
        <v>165</v>
      </c>
      <c r="C232" s="49"/>
      <c r="D232" s="49"/>
      <c r="E232" t="s">
        <v>165</v>
      </c>
      <c r="J232" s="29" t="s">
        <v>165</v>
      </c>
      <c r="K232" s="29" t="s">
        <v>165</v>
      </c>
      <c r="L232" s="49"/>
      <c r="M232" s="49"/>
      <c r="N232" t="s">
        <v>165</v>
      </c>
      <c r="S232" s="29" t="s">
        <v>165</v>
      </c>
      <c r="T232" s="29" t="s">
        <v>165</v>
      </c>
      <c r="U232" s="49"/>
      <c r="V232" s="49"/>
      <c r="W232" s="98" t="s">
        <v>165</v>
      </c>
    </row>
    <row r="233" spans="1:23" x14ac:dyDescent="0.25">
      <c r="A233" s="29" t="s">
        <v>165</v>
      </c>
      <c r="B233" s="29" t="s">
        <v>165</v>
      </c>
      <c r="C233" s="49"/>
      <c r="D233" s="49"/>
      <c r="E233" t="s">
        <v>165</v>
      </c>
      <c r="J233" s="29" t="s">
        <v>165</v>
      </c>
      <c r="K233" s="29" t="s">
        <v>165</v>
      </c>
      <c r="L233" s="49"/>
      <c r="M233" s="49"/>
      <c r="N233" t="s">
        <v>165</v>
      </c>
      <c r="S233" s="29" t="s">
        <v>165</v>
      </c>
      <c r="T233" s="29" t="s">
        <v>165</v>
      </c>
      <c r="U233" s="49"/>
      <c r="V233" s="49"/>
      <c r="W233" s="98" t="s">
        <v>165</v>
      </c>
    </row>
    <row r="234" spans="1:23" x14ac:dyDescent="0.25">
      <c r="A234" s="29"/>
      <c r="B234" s="29"/>
      <c r="C234" s="49"/>
      <c r="D234" s="49"/>
      <c r="J234" s="29"/>
      <c r="K234" s="29"/>
      <c r="L234" s="49"/>
      <c r="M234" s="49"/>
      <c r="S234" s="29"/>
      <c r="T234" s="29"/>
      <c r="U234" s="49"/>
      <c r="V234" s="49"/>
    </row>
    <row r="235" spans="1:23" x14ac:dyDescent="0.25">
      <c r="A235" s="29"/>
      <c r="B235" s="29"/>
      <c r="C235" s="49"/>
      <c r="D235" s="49"/>
      <c r="J235" s="29"/>
      <c r="K235" s="29"/>
      <c r="L235" s="49"/>
      <c r="M235" s="49"/>
      <c r="S235" s="29"/>
      <c r="T235" s="29"/>
      <c r="U235" s="49"/>
      <c r="V235" s="49"/>
    </row>
    <row r="236" spans="1:23" x14ac:dyDescent="0.25">
      <c r="A236" s="29"/>
      <c r="B236" s="29"/>
      <c r="C236" s="49"/>
      <c r="D236" s="49"/>
      <c r="J236" s="29"/>
      <c r="K236" s="29"/>
      <c r="L236" s="49"/>
      <c r="M236" s="49"/>
      <c r="S236" s="29"/>
      <c r="T236" s="29"/>
      <c r="U236" s="49"/>
      <c r="V236" s="49"/>
    </row>
    <row r="237" spans="1:23" x14ac:dyDescent="0.25">
      <c r="A237" s="29"/>
      <c r="B237" s="29"/>
      <c r="C237" s="49"/>
      <c r="D237" s="49"/>
      <c r="J237" s="29"/>
      <c r="K237" s="29"/>
      <c r="L237" s="49"/>
      <c r="M237" s="49"/>
      <c r="S237" s="29"/>
      <c r="T237" s="29"/>
      <c r="U237" s="49"/>
      <c r="V237" s="49"/>
    </row>
    <row r="238" spans="1:23" x14ac:dyDescent="0.25">
      <c r="A238" s="29"/>
      <c r="B238" s="29"/>
      <c r="C238" s="49"/>
      <c r="D238" s="49"/>
      <c r="J238" s="29"/>
      <c r="K238" s="29"/>
      <c r="L238" s="49"/>
      <c r="M238" s="49"/>
      <c r="S238" s="29"/>
      <c r="T238" s="29"/>
      <c r="U238" s="49"/>
      <c r="V238" s="49"/>
    </row>
    <row r="239" spans="1:23" x14ac:dyDescent="0.25">
      <c r="A239" s="29"/>
      <c r="B239" s="29"/>
      <c r="C239" s="49"/>
      <c r="D239" s="49"/>
      <c r="J239" s="29"/>
      <c r="K239" s="29"/>
      <c r="L239" s="49"/>
      <c r="M239" s="49"/>
      <c r="S239" s="29"/>
      <c r="T239" s="29"/>
      <c r="U239" s="49"/>
      <c r="V239" s="49"/>
    </row>
    <row r="240" spans="1:23" x14ac:dyDescent="0.25">
      <c r="A240" s="29"/>
      <c r="B240" s="29"/>
      <c r="C240" s="49"/>
      <c r="D240" s="49"/>
      <c r="J240" s="29"/>
      <c r="K240" s="29"/>
      <c r="L240" s="49"/>
      <c r="M240" s="49"/>
      <c r="S240" s="29"/>
      <c r="T240" s="29"/>
      <c r="U240" s="49"/>
      <c r="V240" s="49"/>
    </row>
    <row r="241" spans="1:22" x14ac:dyDescent="0.25">
      <c r="A241" s="29"/>
      <c r="B241" s="29"/>
      <c r="C241" s="49"/>
      <c r="D241" s="49"/>
      <c r="J241" s="29"/>
      <c r="K241" s="29"/>
      <c r="L241" s="49"/>
      <c r="M241" s="49"/>
      <c r="S241" s="29"/>
      <c r="T241" s="29"/>
      <c r="U241" s="49"/>
      <c r="V241" s="49"/>
    </row>
    <row r="242" spans="1:22" x14ac:dyDescent="0.25">
      <c r="A242" s="29"/>
      <c r="B242" s="29"/>
      <c r="C242" s="49"/>
      <c r="D242" s="49"/>
      <c r="J242" s="29"/>
      <c r="K242" s="29"/>
      <c r="L242" s="49"/>
      <c r="M242" s="49"/>
      <c r="S242" s="29"/>
      <c r="T242" s="29"/>
      <c r="U242" s="49"/>
      <c r="V242" s="49"/>
    </row>
    <row r="243" spans="1:22" x14ac:dyDescent="0.25">
      <c r="A243" s="29"/>
      <c r="B243" s="29"/>
      <c r="C243" s="49"/>
      <c r="D243" s="49"/>
      <c r="J243" s="29"/>
      <c r="K243" s="29"/>
      <c r="L243" s="49"/>
      <c r="M243" s="49"/>
      <c r="S243" s="29"/>
      <c r="T243" s="29"/>
      <c r="U243" s="49"/>
      <c r="V243" s="49"/>
    </row>
    <row r="244" spans="1:22" x14ac:dyDescent="0.25">
      <c r="A244" s="29"/>
      <c r="B244" s="29"/>
      <c r="C244" s="49"/>
      <c r="D244" s="49"/>
      <c r="J244" s="29"/>
      <c r="K244" s="29"/>
      <c r="L244" s="49"/>
      <c r="M244" s="49"/>
      <c r="S244" s="29"/>
      <c r="T244" s="29"/>
      <c r="U244" s="49"/>
      <c r="V244" s="49"/>
    </row>
    <row r="245" spans="1:22" x14ac:dyDescent="0.25">
      <c r="A245" s="29"/>
      <c r="B245" s="29"/>
      <c r="C245" s="49"/>
      <c r="D245" s="49"/>
      <c r="J245" s="29"/>
      <c r="K245" s="29"/>
      <c r="L245" s="49"/>
      <c r="M245" s="49"/>
      <c r="S245" s="29"/>
      <c r="T245" s="29"/>
      <c r="U245" s="49"/>
      <c r="V245" s="49"/>
    </row>
    <row r="246" spans="1:22" x14ac:dyDescent="0.25">
      <c r="A246" s="29"/>
      <c r="B246" s="29"/>
      <c r="C246" s="49"/>
      <c r="D246" s="49"/>
      <c r="J246" s="29"/>
      <c r="K246" s="29"/>
      <c r="L246" s="49"/>
      <c r="M246" s="49"/>
      <c r="S246" s="29"/>
      <c r="T246" s="29"/>
      <c r="U246" s="49"/>
      <c r="V246" s="49"/>
    </row>
    <row r="247" spans="1:22" x14ac:dyDescent="0.25">
      <c r="A247" s="29"/>
      <c r="B247" s="29"/>
      <c r="C247" s="49"/>
      <c r="D247" s="49"/>
      <c r="J247" s="29"/>
      <c r="K247" s="29"/>
      <c r="L247" s="49"/>
      <c r="M247" s="49"/>
      <c r="S247" s="29"/>
      <c r="T247" s="29"/>
      <c r="U247" s="49"/>
      <c r="V247" s="49"/>
    </row>
    <row r="248" spans="1:22" x14ac:dyDescent="0.25">
      <c r="A248" s="29"/>
      <c r="B248" s="29"/>
      <c r="C248" s="49"/>
      <c r="D248" s="49"/>
      <c r="J248" s="29"/>
      <c r="K248" s="29"/>
      <c r="L248" s="49"/>
      <c r="M248" s="49"/>
      <c r="S248" s="29"/>
      <c r="T248" s="29"/>
      <c r="U248" s="49"/>
      <c r="V248" s="49"/>
    </row>
    <row r="249" spans="1:22" x14ac:dyDescent="0.25">
      <c r="A249" s="29"/>
      <c r="B249" s="29"/>
      <c r="C249" s="49"/>
      <c r="D249" s="49"/>
      <c r="J249" s="29"/>
      <c r="K249" s="29"/>
      <c r="L249" s="49"/>
      <c r="M249" s="49"/>
      <c r="S249" s="29"/>
      <c r="T249" s="29"/>
      <c r="U249" s="49"/>
      <c r="V249" s="49"/>
    </row>
    <row r="250" spans="1:22" x14ac:dyDescent="0.25">
      <c r="A250" s="29"/>
      <c r="B250" s="29"/>
      <c r="C250" s="49"/>
      <c r="D250" s="49"/>
      <c r="J250" s="29"/>
      <c r="K250" s="29"/>
      <c r="L250" s="49"/>
      <c r="M250" s="49"/>
      <c r="S250" s="29"/>
      <c r="T250" s="29"/>
      <c r="U250" s="49"/>
      <c r="V250" s="49"/>
    </row>
    <row r="251" spans="1:22" x14ac:dyDescent="0.25">
      <c r="A251" s="29"/>
      <c r="B251" s="29"/>
      <c r="C251" s="49"/>
      <c r="D251" s="49"/>
      <c r="J251" s="29"/>
      <c r="K251" s="29"/>
      <c r="L251" s="49"/>
      <c r="M251" s="49"/>
      <c r="S251" s="29"/>
      <c r="T251" s="29"/>
      <c r="U251" s="49"/>
      <c r="V251" s="49"/>
    </row>
    <row r="252" spans="1:22" x14ac:dyDescent="0.25">
      <c r="A252" s="29"/>
      <c r="B252" s="29"/>
      <c r="C252" s="49"/>
      <c r="D252" s="49"/>
      <c r="J252" s="29"/>
      <c r="K252" s="29"/>
      <c r="L252" s="49"/>
      <c r="M252" s="49"/>
      <c r="S252" s="29"/>
      <c r="T252" s="29"/>
      <c r="U252" s="49"/>
      <c r="V252" s="49"/>
    </row>
    <row r="253" spans="1:22" x14ac:dyDescent="0.25">
      <c r="A253" s="29"/>
      <c r="B253" s="29"/>
      <c r="C253" s="49"/>
      <c r="D253" s="49"/>
      <c r="J253" s="29"/>
      <c r="K253" s="29"/>
      <c r="L253" s="49"/>
      <c r="M253" s="49"/>
      <c r="S253" s="29"/>
      <c r="T253" s="29"/>
      <c r="U253" s="49"/>
      <c r="V253" s="49"/>
    </row>
    <row r="254" spans="1:22" x14ac:dyDescent="0.25">
      <c r="A254" s="29"/>
      <c r="B254" s="29"/>
      <c r="C254" s="49"/>
      <c r="D254" s="49"/>
      <c r="J254" s="29"/>
      <c r="K254" s="29"/>
      <c r="L254" s="49"/>
      <c r="M254" s="49"/>
      <c r="S254" s="29"/>
      <c r="T254" s="29"/>
      <c r="U254" s="49"/>
      <c r="V254" s="49"/>
    </row>
    <row r="255" spans="1:22" x14ac:dyDescent="0.25">
      <c r="A255" s="29"/>
      <c r="B255" s="29"/>
      <c r="C255" s="49"/>
      <c r="D255" s="49"/>
      <c r="J255" s="29"/>
      <c r="K255" s="29"/>
      <c r="L255" s="49"/>
      <c r="M255" s="49"/>
      <c r="S255" s="29"/>
      <c r="T255" s="29"/>
      <c r="U255" s="49"/>
      <c r="V255" s="49"/>
    </row>
    <row r="256" spans="1:22" x14ac:dyDescent="0.25">
      <c r="A256" s="29"/>
      <c r="B256" s="29"/>
      <c r="C256" s="49"/>
      <c r="D256" s="49"/>
      <c r="J256" s="29"/>
      <c r="K256" s="29"/>
      <c r="L256" s="49"/>
      <c r="M256" s="49"/>
      <c r="S256" s="29"/>
      <c r="T256" s="29"/>
      <c r="U256" s="49"/>
      <c r="V256" s="49"/>
    </row>
    <row r="257" spans="1:22" x14ac:dyDescent="0.25">
      <c r="A257" s="29"/>
      <c r="B257" s="29"/>
      <c r="C257" s="49"/>
      <c r="D257" s="49"/>
      <c r="J257" s="29"/>
      <c r="K257" s="29"/>
      <c r="L257" s="49"/>
      <c r="M257" s="49"/>
      <c r="S257" s="29"/>
      <c r="T257" s="29"/>
      <c r="U257" s="49"/>
      <c r="V257" s="49"/>
    </row>
    <row r="258" spans="1:22" x14ac:dyDescent="0.25">
      <c r="A258" s="29"/>
      <c r="B258" s="29"/>
      <c r="C258" s="49"/>
      <c r="D258" s="49"/>
      <c r="J258" s="29"/>
      <c r="K258" s="29"/>
      <c r="L258" s="49"/>
      <c r="M258" s="49"/>
      <c r="S258" s="29"/>
      <c r="T258" s="29"/>
      <c r="U258" s="49"/>
      <c r="V258" s="49"/>
    </row>
    <row r="259" spans="1:22" x14ac:dyDescent="0.25">
      <c r="A259" s="29"/>
      <c r="B259" s="29"/>
      <c r="C259" s="49"/>
      <c r="D259" s="49"/>
      <c r="J259" s="29"/>
      <c r="K259" s="29"/>
      <c r="L259" s="49"/>
      <c r="M259" s="49"/>
      <c r="S259" s="29"/>
      <c r="T259" s="29"/>
      <c r="U259" s="49"/>
      <c r="V259" s="49"/>
    </row>
    <row r="260" spans="1:22" x14ac:dyDescent="0.25">
      <c r="A260" s="29"/>
      <c r="B260" s="29"/>
      <c r="C260" s="49"/>
      <c r="D260" s="49"/>
      <c r="J260" s="29"/>
      <c r="K260" s="29"/>
      <c r="L260" s="49"/>
      <c r="M260" s="49"/>
      <c r="S260" s="29"/>
      <c r="T260" s="29"/>
      <c r="U260" s="49"/>
      <c r="V260" s="49"/>
    </row>
    <row r="261" spans="1:22" x14ac:dyDescent="0.25">
      <c r="A261" s="29"/>
      <c r="B261" s="29"/>
      <c r="C261" s="49"/>
      <c r="D261" s="49"/>
      <c r="J261" s="29"/>
      <c r="K261" s="29"/>
      <c r="L261" s="49"/>
      <c r="M261" s="49"/>
      <c r="S261" s="29"/>
      <c r="T261" s="29"/>
      <c r="U261" s="49"/>
      <c r="V261" s="49"/>
    </row>
    <row r="262" spans="1:22" x14ac:dyDescent="0.25">
      <c r="A262" s="29"/>
      <c r="B262" s="29"/>
      <c r="C262" s="49"/>
      <c r="D262" s="49"/>
      <c r="J262" s="29"/>
      <c r="K262" s="29"/>
      <c r="L262" s="49"/>
      <c r="M262" s="49"/>
      <c r="S262" s="29"/>
      <c r="T262" s="29"/>
      <c r="U262" s="49"/>
      <c r="V262" s="49"/>
    </row>
    <row r="263" spans="1:22" x14ac:dyDescent="0.25">
      <c r="A263" s="29"/>
      <c r="B263" s="29"/>
      <c r="C263" s="49"/>
      <c r="D263" s="49"/>
      <c r="J263" s="29"/>
      <c r="K263" s="29"/>
      <c r="L263" s="49"/>
      <c r="M263" s="49"/>
      <c r="S263" s="29"/>
      <c r="T263" s="29"/>
      <c r="U263" s="49"/>
      <c r="V263" s="49"/>
    </row>
    <row r="264" spans="1:22" x14ac:dyDescent="0.25">
      <c r="A264" s="29"/>
      <c r="B264" s="29"/>
      <c r="C264" s="49"/>
      <c r="D264" s="49"/>
      <c r="J264" s="29"/>
      <c r="K264" s="29"/>
      <c r="L264" s="49"/>
      <c r="M264" s="49"/>
      <c r="S264" s="29"/>
      <c r="T264" s="29"/>
      <c r="U264" s="49"/>
      <c r="V264" s="49"/>
    </row>
    <row r="265" spans="1:22" x14ac:dyDescent="0.25">
      <c r="A265" s="29"/>
      <c r="B265" s="29"/>
      <c r="C265" s="49"/>
      <c r="D265" s="49"/>
      <c r="J265" s="29"/>
      <c r="K265" s="29"/>
      <c r="L265" s="49"/>
      <c r="M265" s="49"/>
      <c r="S265" s="29"/>
      <c r="T265" s="29"/>
      <c r="U265" s="49"/>
      <c r="V265" s="49"/>
    </row>
    <row r="266" spans="1:22" x14ac:dyDescent="0.25">
      <c r="A266" s="29"/>
      <c r="B266" s="29"/>
      <c r="C266" s="49"/>
      <c r="D266" s="49"/>
      <c r="J266" s="29"/>
      <c r="K266" s="29"/>
      <c r="L266" s="49"/>
      <c r="M266" s="49"/>
      <c r="S266" s="29"/>
      <c r="T266" s="29"/>
      <c r="U266" s="49"/>
      <c r="V266" s="49"/>
    </row>
    <row r="267" spans="1:22" x14ac:dyDescent="0.25">
      <c r="A267" s="29"/>
      <c r="B267" s="29"/>
      <c r="C267" s="49"/>
      <c r="D267" s="49"/>
      <c r="J267" s="29"/>
      <c r="K267" s="29"/>
      <c r="L267" s="49"/>
      <c r="M267" s="49"/>
      <c r="S267" s="29"/>
      <c r="T267" s="29"/>
      <c r="U267" s="49"/>
      <c r="V267" s="49"/>
    </row>
    <row r="268" spans="1:22" x14ac:dyDescent="0.25">
      <c r="A268" s="29"/>
      <c r="B268" s="29"/>
      <c r="C268" s="49"/>
      <c r="D268" s="49"/>
      <c r="J268" s="29"/>
      <c r="K268" s="29"/>
      <c r="L268" s="49"/>
      <c r="M268" s="49"/>
      <c r="S268" s="29"/>
      <c r="T268" s="29"/>
      <c r="U268" s="49"/>
      <c r="V268" s="49"/>
    </row>
    <row r="269" spans="1:22" x14ac:dyDescent="0.25">
      <c r="A269" s="29"/>
      <c r="B269" s="29"/>
      <c r="C269" s="49"/>
      <c r="D269" s="49"/>
      <c r="J269" s="29"/>
      <c r="K269" s="29"/>
      <c r="L269" s="49"/>
      <c r="M269" s="49"/>
      <c r="S269" s="29"/>
      <c r="T269" s="29"/>
      <c r="U269" s="49"/>
      <c r="V269" s="49"/>
    </row>
    <row r="270" spans="1:22" x14ac:dyDescent="0.25">
      <c r="A270" s="29"/>
      <c r="B270" s="29"/>
      <c r="C270" s="49"/>
      <c r="D270" s="49"/>
      <c r="J270" s="29"/>
      <c r="K270" s="29"/>
      <c r="L270" s="49"/>
      <c r="M270" s="49"/>
      <c r="S270" s="29"/>
      <c r="T270" s="29"/>
      <c r="U270" s="49"/>
      <c r="V270" s="49"/>
    </row>
    <row r="271" spans="1:22" x14ac:dyDescent="0.25">
      <c r="A271" s="29"/>
      <c r="B271" s="29"/>
      <c r="C271" s="49"/>
      <c r="D271" s="49"/>
      <c r="J271" s="29"/>
      <c r="K271" s="29"/>
      <c r="L271" s="49"/>
      <c r="M271" s="49"/>
      <c r="S271" s="29"/>
      <c r="T271" s="29"/>
      <c r="U271" s="49"/>
      <c r="V271" s="49"/>
    </row>
    <row r="272" spans="1:22" x14ac:dyDescent="0.25">
      <c r="A272" s="29"/>
      <c r="B272" s="29"/>
      <c r="C272" s="49"/>
      <c r="D272" s="49"/>
      <c r="J272" s="29"/>
      <c r="K272" s="29"/>
      <c r="L272" s="49"/>
      <c r="M272" s="49"/>
      <c r="S272" s="29"/>
      <c r="T272" s="29"/>
      <c r="U272" s="49"/>
      <c r="V272" s="49"/>
    </row>
    <row r="273" spans="1:22" x14ac:dyDescent="0.25">
      <c r="A273" s="29"/>
      <c r="B273" s="29"/>
      <c r="C273" s="49"/>
      <c r="D273" s="49"/>
      <c r="J273" s="29"/>
      <c r="K273" s="29"/>
      <c r="L273" s="49"/>
      <c r="M273" s="49"/>
      <c r="S273" s="29"/>
      <c r="T273" s="29"/>
      <c r="U273" s="49"/>
      <c r="V273" s="49"/>
    </row>
    <row r="274" spans="1:22" x14ac:dyDescent="0.25">
      <c r="A274" s="29"/>
      <c r="B274" s="29"/>
      <c r="C274" s="49"/>
      <c r="D274" s="49"/>
      <c r="J274" s="29"/>
      <c r="K274" s="29"/>
      <c r="L274" s="49"/>
      <c r="M274" s="49"/>
      <c r="S274" s="29"/>
      <c r="T274" s="29"/>
      <c r="U274" s="49"/>
      <c r="V274" s="49"/>
    </row>
    <row r="275" spans="1:22" x14ac:dyDescent="0.25">
      <c r="A275" s="29"/>
      <c r="B275" s="29"/>
      <c r="C275" s="49"/>
      <c r="D275" s="49"/>
      <c r="J275" s="29"/>
      <c r="K275" s="29"/>
      <c r="L275" s="49"/>
      <c r="M275" s="49"/>
      <c r="S275" s="29"/>
      <c r="T275" s="29"/>
      <c r="U275" s="49"/>
      <c r="V275" s="49"/>
    </row>
    <row r="276" spans="1:22" x14ac:dyDescent="0.25">
      <c r="A276" s="29"/>
      <c r="B276" s="29"/>
      <c r="C276" s="49"/>
      <c r="D276" s="49"/>
      <c r="J276" s="29"/>
      <c r="K276" s="29"/>
      <c r="L276" s="49"/>
      <c r="M276" s="49"/>
      <c r="S276" s="29"/>
      <c r="T276" s="29"/>
      <c r="U276" s="49"/>
      <c r="V276" s="49"/>
    </row>
    <row r="277" spans="1:22" x14ac:dyDescent="0.25">
      <c r="A277" s="29"/>
      <c r="B277" s="29"/>
      <c r="C277" s="49"/>
      <c r="D277" s="49"/>
      <c r="J277" s="29"/>
      <c r="K277" s="29"/>
      <c r="L277" s="49"/>
      <c r="M277" s="49"/>
      <c r="S277" s="29"/>
      <c r="T277" s="29"/>
      <c r="U277" s="49"/>
      <c r="V277" s="49"/>
    </row>
    <row r="278" spans="1:22" x14ac:dyDescent="0.25">
      <c r="A278" s="29"/>
      <c r="B278" s="29"/>
      <c r="C278" s="49"/>
      <c r="D278" s="49"/>
      <c r="J278" s="29"/>
      <c r="K278" s="29"/>
      <c r="L278" s="49"/>
      <c r="M278" s="49"/>
      <c r="S278" s="29"/>
      <c r="T278" s="29"/>
      <c r="U278" s="49"/>
      <c r="V278" s="49"/>
    </row>
    <row r="279" spans="1:22" x14ac:dyDescent="0.25">
      <c r="A279" s="29"/>
      <c r="B279" s="29"/>
      <c r="C279" s="49"/>
      <c r="D279" s="49"/>
      <c r="J279" s="29"/>
      <c r="K279" s="29"/>
      <c r="L279" s="49"/>
      <c r="M279" s="49"/>
      <c r="S279" s="29"/>
      <c r="T279" s="29"/>
      <c r="U279" s="49"/>
      <c r="V279" s="49"/>
    </row>
    <row r="280" spans="1:22" x14ac:dyDescent="0.25">
      <c r="A280" s="29"/>
      <c r="B280" s="29"/>
      <c r="C280" s="49"/>
      <c r="D280" s="49"/>
      <c r="J280" s="29"/>
      <c r="K280" s="29"/>
      <c r="L280" s="49"/>
      <c r="M280" s="49"/>
      <c r="S280" s="29"/>
      <c r="T280" s="29"/>
      <c r="U280" s="49"/>
      <c r="V280" s="49"/>
    </row>
    <row r="281" spans="1:22" x14ac:dyDescent="0.25">
      <c r="A281" s="29"/>
      <c r="B281" s="29"/>
      <c r="C281" s="49"/>
      <c r="D281" s="49"/>
      <c r="J281" s="29"/>
      <c r="K281" s="29"/>
      <c r="L281" s="49"/>
      <c r="M281" s="49"/>
      <c r="S281" s="29"/>
      <c r="T281" s="29"/>
      <c r="U281" s="49"/>
      <c r="V281" s="49"/>
    </row>
    <row r="282" spans="1:22" x14ac:dyDescent="0.25">
      <c r="A282" s="29"/>
      <c r="B282" s="29"/>
      <c r="C282" s="49"/>
      <c r="D282" s="49"/>
      <c r="J282" s="29"/>
      <c r="K282" s="29"/>
      <c r="L282" s="49"/>
      <c r="M282" s="49"/>
      <c r="S282" s="29"/>
      <c r="T282" s="29"/>
      <c r="U282" s="49"/>
      <c r="V282" s="49"/>
    </row>
    <row r="283" spans="1:22" x14ac:dyDescent="0.25">
      <c r="A283" s="29"/>
      <c r="B283" s="29"/>
      <c r="C283" s="49"/>
      <c r="D283" s="49"/>
      <c r="J283" s="29"/>
      <c r="K283" s="29"/>
      <c r="L283" s="49"/>
      <c r="M283" s="49"/>
      <c r="S283" s="29"/>
      <c r="T283" s="29"/>
      <c r="U283" s="49"/>
      <c r="V283" s="49"/>
    </row>
    <row r="284" spans="1:22" x14ac:dyDescent="0.25">
      <c r="A284" s="29"/>
      <c r="B284" s="29"/>
      <c r="C284" s="49"/>
      <c r="D284" s="49"/>
      <c r="J284" s="29"/>
      <c r="K284" s="29"/>
      <c r="L284" s="49"/>
      <c r="M284" s="49"/>
      <c r="S284" s="29"/>
      <c r="T284" s="29"/>
      <c r="U284" s="49"/>
      <c r="V284" s="49"/>
    </row>
    <row r="285" spans="1:22" x14ac:dyDescent="0.25">
      <c r="A285" s="29"/>
      <c r="B285" s="29"/>
      <c r="C285" s="49"/>
      <c r="D285" s="49"/>
      <c r="J285" s="29"/>
      <c r="K285" s="29"/>
      <c r="L285" s="49"/>
      <c r="M285" s="49"/>
      <c r="S285" s="29"/>
      <c r="T285" s="29"/>
      <c r="U285" s="49"/>
      <c r="V285" s="49"/>
    </row>
    <row r="286" spans="1:22" x14ac:dyDescent="0.25">
      <c r="A286" s="29"/>
      <c r="B286" s="29"/>
      <c r="C286" s="49"/>
      <c r="D286" s="49"/>
      <c r="J286" s="29"/>
      <c r="K286" s="29"/>
      <c r="L286" s="49"/>
      <c r="M286" s="49"/>
      <c r="S286" s="29"/>
      <c r="T286" s="29"/>
      <c r="U286" s="49"/>
      <c r="V286" s="49"/>
    </row>
    <row r="287" spans="1:22" x14ac:dyDescent="0.25">
      <c r="A287" s="29"/>
      <c r="B287" s="29"/>
      <c r="C287" s="49"/>
      <c r="D287" s="49"/>
      <c r="J287" s="29"/>
      <c r="K287" s="29"/>
      <c r="L287" s="49"/>
      <c r="M287" s="49"/>
      <c r="S287" s="29"/>
      <c r="T287" s="29"/>
      <c r="U287" s="49"/>
      <c r="V287" s="49"/>
    </row>
    <row r="288" spans="1:22" x14ac:dyDescent="0.25">
      <c r="A288" s="29"/>
      <c r="B288" s="29"/>
      <c r="C288" s="49"/>
      <c r="D288" s="49"/>
      <c r="J288" s="29"/>
      <c r="K288" s="29"/>
      <c r="L288" s="49"/>
      <c r="M288" s="49"/>
      <c r="S288" s="29"/>
      <c r="T288" s="29"/>
      <c r="U288" s="49"/>
      <c r="V288" s="49"/>
    </row>
    <row r="289" spans="1:22" x14ac:dyDescent="0.25">
      <c r="A289" s="29"/>
      <c r="B289" s="29"/>
      <c r="C289" s="49"/>
      <c r="D289" s="49"/>
      <c r="J289" s="29"/>
      <c r="K289" s="29"/>
      <c r="L289" s="49"/>
      <c r="M289" s="49"/>
      <c r="S289" s="29"/>
      <c r="T289" s="29"/>
      <c r="U289" s="49"/>
      <c r="V289" s="49"/>
    </row>
    <row r="290" spans="1:22" x14ac:dyDescent="0.25">
      <c r="A290" s="29"/>
      <c r="B290" s="29"/>
      <c r="C290" s="49"/>
      <c r="D290" s="49"/>
      <c r="J290" s="29"/>
      <c r="K290" s="29"/>
      <c r="L290" s="49"/>
      <c r="M290" s="49"/>
      <c r="S290" s="29"/>
      <c r="T290" s="29"/>
      <c r="U290" s="49"/>
      <c r="V290" s="49"/>
    </row>
    <row r="291" spans="1:22" x14ac:dyDescent="0.25">
      <c r="A291" s="29"/>
      <c r="B291" s="29"/>
      <c r="C291" s="49"/>
      <c r="D291" s="49"/>
      <c r="J291" s="29"/>
      <c r="K291" s="29"/>
      <c r="L291" s="49"/>
      <c r="M291" s="49"/>
      <c r="S291" s="29"/>
      <c r="T291" s="29"/>
      <c r="U291" s="49"/>
      <c r="V291" s="49"/>
    </row>
    <row r="292" spans="1:22" x14ac:dyDescent="0.25">
      <c r="A292" s="29"/>
      <c r="B292" s="29"/>
      <c r="C292" s="49"/>
      <c r="D292" s="49"/>
      <c r="J292" s="29"/>
      <c r="K292" s="29"/>
      <c r="L292" s="49"/>
      <c r="M292" s="49"/>
      <c r="S292" s="29"/>
      <c r="T292" s="29"/>
      <c r="U292" s="49"/>
      <c r="V292" s="49"/>
    </row>
    <row r="293" spans="1:22" x14ac:dyDescent="0.25">
      <c r="A293" s="29"/>
      <c r="B293" s="29"/>
      <c r="C293" s="49"/>
      <c r="D293" s="49"/>
      <c r="J293" s="29"/>
      <c r="K293" s="29"/>
      <c r="L293" s="49"/>
      <c r="M293" s="49"/>
      <c r="S293" s="29"/>
      <c r="T293" s="29"/>
      <c r="U293" s="49"/>
      <c r="V293" s="49"/>
    </row>
    <row r="294" spans="1:22" x14ac:dyDescent="0.25">
      <c r="A294" s="29"/>
      <c r="B294" s="29"/>
      <c r="C294" s="49"/>
      <c r="D294" s="49"/>
      <c r="J294" s="29"/>
      <c r="K294" s="29"/>
      <c r="L294" s="49"/>
      <c r="M294" s="49"/>
      <c r="S294" s="29"/>
      <c r="T294" s="29"/>
      <c r="U294" s="49"/>
      <c r="V294" s="49"/>
    </row>
    <row r="295" spans="1:22" x14ac:dyDescent="0.25">
      <c r="A295" s="29"/>
      <c r="B295" s="29"/>
      <c r="C295" s="49"/>
      <c r="D295" s="49"/>
      <c r="J295" s="29"/>
      <c r="K295" s="29"/>
      <c r="L295" s="49"/>
      <c r="M295" s="49"/>
      <c r="S295" s="29"/>
      <c r="T295" s="29"/>
      <c r="U295" s="49"/>
      <c r="V295" s="49"/>
    </row>
    <row r="296" spans="1:22" x14ac:dyDescent="0.25">
      <c r="A296" s="29"/>
      <c r="B296" s="29"/>
      <c r="C296" s="49"/>
      <c r="D296" s="49"/>
      <c r="J296" s="29"/>
      <c r="K296" s="29"/>
      <c r="L296" s="49"/>
      <c r="M296" s="49"/>
      <c r="S296" s="29"/>
      <c r="T296" s="29"/>
      <c r="U296" s="49"/>
      <c r="V296" s="49"/>
    </row>
    <row r="297" spans="1:22" x14ac:dyDescent="0.25">
      <c r="A297" s="29"/>
      <c r="B297" s="29"/>
      <c r="C297" s="49"/>
      <c r="D297" s="49"/>
      <c r="J297" s="29"/>
      <c r="K297" s="29"/>
      <c r="L297" s="49"/>
      <c r="M297" s="49"/>
      <c r="S297" s="29"/>
      <c r="T297" s="29"/>
      <c r="U297" s="49"/>
      <c r="V297" s="49"/>
    </row>
    <row r="298" spans="1:22" x14ac:dyDescent="0.25">
      <c r="A298" s="29"/>
      <c r="B298" s="29"/>
      <c r="C298" s="49"/>
      <c r="D298" s="49"/>
      <c r="J298" s="29"/>
      <c r="K298" s="29"/>
      <c r="L298" s="49"/>
      <c r="M298" s="49"/>
      <c r="S298" s="29"/>
      <c r="T298" s="29"/>
      <c r="U298" s="49"/>
      <c r="V298" s="49"/>
    </row>
    <row r="299" spans="1:22" x14ac:dyDescent="0.25">
      <c r="A299" s="29"/>
      <c r="B299" s="29"/>
      <c r="C299" s="49"/>
      <c r="D299" s="49"/>
      <c r="J299" s="29"/>
      <c r="K299" s="29"/>
      <c r="L299" s="49"/>
      <c r="M299" s="49"/>
      <c r="S299" s="29"/>
      <c r="T299" s="29"/>
      <c r="U299" s="49"/>
      <c r="V299" s="49"/>
    </row>
    <row r="300" spans="1:22" x14ac:dyDescent="0.25">
      <c r="A300" s="29"/>
      <c r="B300" s="29"/>
      <c r="C300" s="49"/>
      <c r="D300" s="49"/>
      <c r="J300" s="29"/>
      <c r="K300" s="29"/>
      <c r="L300" s="49"/>
      <c r="M300" s="49"/>
      <c r="S300" s="29"/>
      <c r="T300" s="29"/>
      <c r="U300" s="49"/>
      <c r="V300" s="49"/>
    </row>
    <row r="301" spans="1:22" x14ac:dyDescent="0.25">
      <c r="A301" s="29"/>
      <c r="B301" s="29"/>
      <c r="C301" s="49"/>
      <c r="D301" s="49"/>
      <c r="J301" s="29"/>
      <c r="K301" s="29"/>
      <c r="L301" s="49"/>
      <c r="M301" s="49"/>
      <c r="S301" s="29"/>
      <c r="T301" s="29"/>
      <c r="U301" s="49"/>
      <c r="V301" s="49"/>
    </row>
    <row r="302" spans="1:22" x14ac:dyDescent="0.25">
      <c r="A302" s="29"/>
      <c r="B302" s="29"/>
      <c r="C302" s="49"/>
      <c r="D302" s="49"/>
      <c r="J302" s="29"/>
      <c r="K302" s="29"/>
      <c r="L302" s="49"/>
      <c r="M302" s="49"/>
      <c r="S302" s="29"/>
      <c r="T302" s="29"/>
      <c r="U302" s="49"/>
      <c r="V302" s="49"/>
    </row>
    <row r="303" spans="1:22" x14ac:dyDescent="0.25">
      <c r="A303" s="29"/>
      <c r="B303" s="29"/>
      <c r="C303" s="49"/>
      <c r="D303" s="49"/>
      <c r="J303" s="29"/>
      <c r="K303" s="29"/>
      <c r="L303" s="49"/>
      <c r="M303" s="49"/>
      <c r="S303" s="29"/>
      <c r="T303" s="29"/>
      <c r="U303" s="49"/>
      <c r="V303" s="49"/>
    </row>
    <row r="304" spans="1:22" x14ac:dyDescent="0.25">
      <c r="A304" s="29"/>
      <c r="B304" s="29"/>
      <c r="C304" s="49"/>
      <c r="D304" s="49"/>
      <c r="J304" s="29"/>
      <c r="K304" s="29"/>
      <c r="L304" s="49"/>
      <c r="M304" s="49"/>
      <c r="S304" s="29"/>
      <c r="T304" s="29"/>
      <c r="U304" s="49"/>
      <c r="V304" s="49"/>
    </row>
    <row r="305" spans="1:22" x14ac:dyDescent="0.25">
      <c r="A305" s="29"/>
      <c r="B305" s="29"/>
      <c r="C305" s="49"/>
      <c r="D305" s="49"/>
      <c r="J305" s="29"/>
      <c r="K305" s="29"/>
      <c r="L305" s="49"/>
      <c r="M305" s="49"/>
      <c r="S305" s="29"/>
      <c r="T305" s="29"/>
      <c r="U305" s="49"/>
      <c r="V305" s="49"/>
    </row>
    <row r="306" spans="1:22" x14ac:dyDescent="0.25">
      <c r="A306" s="29"/>
      <c r="B306" s="29"/>
      <c r="C306" s="49"/>
      <c r="D306" s="49"/>
      <c r="J306" s="29"/>
      <c r="K306" s="29"/>
      <c r="L306" s="49"/>
      <c r="M306" s="49"/>
      <c r="S306" s="29"/>
      <c r="T306" s="29"/>
      <c r="U306" s="49"/>
      <c r="V306" s="49"/>
    </row>
    <row r="307" spans="1:22" x14ac:dyDescent="0.25">
      <c r="A307" s="29"/>
      <c r="B307" s="29"/>
      <c r="C307" s="49"/>
      <c r="D307" s="49"/>
      <c r="J307" s="29"/>
      <c r="K307" s="29"/>
      <c r="L307" s="49"/>
      <c r="M307" s="49"/>
      <c r="S307" s="29"/>
      <c r="T307" s="29"/>
      <c r="U307" s="49"/>
      <c r="V307" s="49"/>
    </row>
    <row r="308" spans="1:22" x14ac:dyDescent="0.25">
      <c r="A308" s="29"/>
      <c r="B308" s="29"/>
      <c r="C308" s="49"/>
      <c r="D308" s="49"/>
      <c r="J308" s="29"/>
      <c r="K308" s="29"/>
      <c r="L308" s="49"/>
      <c r="M308" s="49"/>
      <c r="S308" s="29"/>
      <c r="T308" s="29"/>
      <c r="U308" s="49"/>
      <c r="V308" s="49"/>
    </row>
    <row r="309" spans="1:22" x14ac:dyDescent="0.25">
      <c r="A309" s="29"/>
      <c r="B309" s="29"/>
      <c r="C309" s="49"/>
      <c r="D309" s="49"/>
      <c r="J309" s="29"/>
      <c r="K309" s="29"/>
      <c r="L309" s="49"/>
      <c r="M309" s="49"/>
      <c r="S309" s="29"/>
      <c r="T309" s="29"/>
      <c r="U309" s="49"/>
      <c r="V309" s="49"/>
    </row>
    <row r="310" spans="1:22" x14ac:dyDescent="0.25">
      <c r="A310" s="29"/>
      <c r="B310" s="29"/>
      <c r="C310" s="49"/>
      <c r="D310" s="49"/>
      <c r="J310" s="29"/>
      <c r="K310" s="29"/>
      <c r="L310" s="49"/>
      <c r="M310" s="49"/>
      <c r="S310" s="29"/>
      <c r="T310" s="29"/>
      <c r="U310" s="49"/>
      <c r="V310" s="49"/>
    </row>
    <row r="311" spans="1:22" x14ac:dyDescent="0.25">
      <c r="A311" s="29"/>
      <c r="B311" s="29"/>
      <c r="C311" s="49"/>
      <c r="D311" s="49"/>
      <c r="J311" s="29"/>
      <c r="K311" s="29"/>
      <c r="L311" s="49"/>
      <c r="M311" s="49"/>
      <c r="S311" s="29"/>
      <c r="T311" s="29"/>
      <c r="U311" s="49"/>
      <c r="V311" s="49"/>
    </row>
    <row r="312" spans="1:22" x14ac:dyDescent="0.25">
      <c r="A312" s="29"/>
      <c r="B312" s="29"/>
      <c r="C312" s="49"/>
      <c r="D312" s="49"/>
      <c r="J312" s="29"/>
      <c r="K312" s="29"/>
      <c r="L312" s="49"/>
      <c r="M312" s="49"/>
      <c r="S312" s="29"/>
      <c r="T312" s="29"/>
      <c r="U312" s="49"/>
      <c r="V312" s="49"/>
    </row>
    <row r="313" spans="1:22" x14ac:dyDescent="0.25">
      <c r="A313" s="29"/>
      <c r="B313" s="29"/>
      <c r="C313" s="49"/>
      <c r="D313" s="49"/>
      <c r="J313" s="29"/>
      <c r="K313" s="29"/>
      <c r="L313" s="49"/>
      <c r="M313" s="49"/>
      <c r="S313" s="29"/>
      <c r="T313" s="29"/>
      <c r="U313" s="49"/>
      <c r="V313" s="49"/>
    </row>
    <row r="314" spans="1:22" x14ac:dyDescent="0.25">
      <c r="A314" s="29"/>
      <c r="B314" s="29"/>
      <c r="C314" s="49"/>
      <c r="D314" s="49"/>
      <c r="J314" s="29"/>
      <c r="K314" s="29"/>
      <c r="L314" s="49"/>
      <c r="M314" s="49"/>
      <c r="S314" s="29"/>
      <c r="T314" s="29"/>
      <c r="U314" s="49"/>
      <c r="V314" s="49"/>
    </row>
    <row r="315" spans="1:22" x14ac:dyDescent="0.25">
      <c r="A315" s="29"/>
      <c r="B315" s="29"/>
      <c r="C315" s="49"/>
      <c r="D315" s="49"/>
      <c r="J315" s="29"/>
      <c r="K315" s="29"/>
      <c r="L315" s="49"/>
      <c r="M315" s="49"/>
      <c r="S315" s="29"/>
      <c r="T315" s="29"/>
      <c r="U315" s="49"/>
      <c r="V315" s="49"/>
    </row>
    <row r="316" spans="1:22" x14ac:dyDescent="0.25">
      <c r="A316" s="29"/>
      <c r="B316" s="29"/>
      <c r="C316" s="49"/>
      <c r="D316" s="49"/>
      <c r="J316" s="29"/>
      <c r="K316" s="29"/>
      <c r="L316" s="49"/>
      <c r="M316" s="49"/>
      <c r="S316" s="29"/>
      <c r="T316" s="29"/>
      <c r="U316" s="49"/>
      <c r="V316" s="49"/>
    </row>
    <row r="317" spans="1:22" x14ac:dyDescent="0.25">
      <c r="A317" s="29"/>
      <c r="B317" s="29"/>
      <c r="C317" s="49"/>
      <c r="D317" s="49"/>
      <c r="J317" s="29"/>
      <c r="K317" s="29"/>
      <c r="L317" s="49"/>
      <c r="M317" s="49"/>
      <c r="S317" s="29"/>
      <c r="T317" s="29"/>
      <c r="U317" s="49"/>
      <c r="V317" s="49"/>
    </row>
    <row r="318" spans="1:22" x14ac:dyDescent="0.25">
      <c r="A318" s="29"/>
      <c r="B318" s="29"/>
      <c r="C318" s="49"/>
      <c r="D318" s="49"/>
      <c r="J318" s="29"/>
      <c r="K318" s="29"/>
      <c r="L318" s="49"/>
      <c r="M318" s="49"/>
      <c r="S318" s="29"/>
      <c r="T318" s="29"/>
      <c r="U318" s="49"/>
      <c r="V318" s="49"/>
    </row>
    <row r="319" spans="1:22" x14ac:dyDescent="0.25">
      <c r="A319" s="29"/>
      <c r="B319" s="29"/>
      <c r="C319" s="49"/>
      <c r="D319" s="49"/>
      <c r="J319" s="29"/>
      <c r="K319" s="29"/>
      <c r="L319" s="49"/>
      <c r="M319" s="49"/>
      <c r="S319" s="29"/>
      <c r="T319" s="29"/>
      <c r="U319" s="49"/>
      <c r="V319" s="49"/>
    </row>
    <row r="320" spans="1:22" x14ac:dyDescent="0.25">
      <c r="A320" s="29"/>
      <c r="B320" s="29"/>
      <c r="C320" s="49"/>
      <c r="D320" s="49"/>
      <c r="J320" s="29"/>
      <c r="K320" s="29"/>
      <c r="L320" s="49"/>
      <c r="M320" s="49"/>
      <c r="S320" s="29"/>
      <c r="T320" s="29"/>
      <c r="U320" s="49"/>
      <c r="V320" s="49"/>
    </row>
    <row r="321" spans="1:22" x14ac:dyDescent="0.25">
      <c r="A321" s="29"/>
      <c r="B321" s="29"/>
      <c r="C321" s="49"/>
      <c r="D321" s="49"/>
      <c r="J321" s="29"/>
      <c r="K321" s="29"/>
      <c r="L321" s="49"/>
      <c r="M321" s="49"/>
      <c r="S321" s="29"/>
      <c r="T321" s="29"/>
      <c r="U321" s="49"/>
      <c r="V321" s="49"/>
    </row>
    <row r="322" spans="1:22" x14ac:dyDescent="0.25">
      <c r="A322" s="29"/>
      <c r="B322" s="29"/>
      <c r="C322" s="49"/>
      <c r="D322" s="49"/>
      <c r="J322" s="29"/>
      <c r="K322" s="29"/>
      <c r="L322" s="49"/>
      <c r="M322" s="49"/>
      <c r="S322" s="29"/>
      <c r="T322" s="29"/>
      <c r="U322" s="49"/>
      <c r="V322" s="49"/>
    </row>
    <row r="323" spans="1:22" x14ac:dyDescent="0.25">
      <c r="A323" s="29"/>
      <c r="B323" s="29"/>
      <c r="C323" s="49"/>
      <c r="D323" s="49"/>
      <c r="J323" s="29"/>
      <c r="K323" s="29"/>
      <c r="L323" s="49"/>
      <c r="M323" s="49"/>
      <c r="S323" s="29"/>
      <c r="T323" s="29"/>
      <c r="U323" s="49"/>
      <c r="V323" s="49"/>
    </row>
    <row r="324" spans="1:22" x14ac:dyDescent="0.25">
      <c r="A324" s="29"/>
      <c r="B324" s="29"/>
      <c r="C324" s="49"/>
      <c r="D324" s="49"/>
      <c r="J324" s="29"/>
      <c r="K324" s="29"/>
      <c r="L324" s="49"/>
      <c r="M324" s="49"/>
      <c r="S324" s="29"/>
      <c r="T324" s="29"/>
      <c r="U324" s="49"/>
      <c r="V324" s="49"/>
    </row>
    <row r="325" spans="1:22" x14ac:dyDescent="0.25">
      <c r="A325" s="29"/>
      <c r="B325" s="29"/>
      <c r="C325" s="49"/>
      <c r="D325" s="49"/>
      <c r="J325" s="29"/>
      <c r="K325" s="29"/>
      <c r="L325" s="49"/>
      <c r="M325" s="49"/>
      <c r="S325" s="29"/>
      <c r="T325" s="29"/>
      <c r="U325" s="49"/>
      <c r="V325" s="49"/>
    </row>
    <row r="326" spans="1:22" x14ac:dyDescent="0.25">
      <c r="A326" s="29"/>
      <c r="B326" s="29"/>
      <c r="C326" s="49"/>
      <c r="D326" s="49"/>
      <c r="J326" s="29"/>
      <c r="K326" s="29"/>
      <c r="L326" s="49"/>
      <c r="M326" s="49"/>
      <c r="S326" s="29"/>
      <c r="T326" s="29"/>
      <c r="U326" s="49"/>
      <c r="V326" s="49"/>
    </row>
    <row r="327" spans="1:22" x14ac:dyDescent="0.25">
      <c r="A327" s="29"/>
      <c r="B327" s="29"/>
      <c r="C327" s="49"/>
      <c r="D327" s="49"/>
      <c r="J327" s="29"/>
      <c r="K327" s="29"/>
      <c r="L327" s="49"/>
      <c r="M327" s="49"/>
      <c r="S327" s="29"/>
      <c r="T327" s="29"/>
      <c r="U327" s="49"/>
      <c r="V327" s="49"/>
    </row>
    <row r="328" spans="1:22" x14ac:dyDescent="0.25">
      <c r="A328" s="29"/>
      <c r="B328" s="29"/>
      <c r="C328" s="49"/>
      <c r="D328" s="49"/>
      <c r="J328" s="29"/>
      <c r="K328" s="29"/>
      <c r="L328" s="49"/>
      <c r="M328" s="49"/>
      <c r="S328" s="29"/>
      <c r="T328" s="29"/>
      <c r="U328" s="49"/>
      <c r="V328" s="49"/>
    </row>
    <row r="329" spans="1:22" x14ac:dyDescent="0.25">
      <c r="A329" s="29"/>
      <c r="B329" s="29"/>
      <c r="C329" s="49"/>
      <c r="D329" s="49"/>
      <c r="J329" s="29"/>
      <c r="K329" s="29"/>
      <c r="L329" s="49"/>
      <c r="M329" s="49"/>
      <c r="S329" s="29"/>
      <c r="T329" s="29"/>
      <c r="U329" s="49"/>
      <c r="V329" s="49"/>
    </row>
    <row r="330" spans="1:22" x14ac:dyDescent="0.25">
      <c r="A330" s="29"/>
      <c r="B330" s="29"/>
      <c r="C330" s="49"/>
      <c r="D330" s="49"/>
      <c r="J330" s="29"/>
      <c r="K330" s="29"/>
      <c r="L330" s="49"/>
      <c r="M330" s="49"/>
      <c r="S330" s="29"/>
      <c r="T330" s="29"/>
      <c r="U330" s="49"/>
      <c r="V330" s="49"/>
    </row>
    <row r="331" spans="1:22" x14ac:dyDescent="0.25">
      <c r="A331" s="29"/>
      <c r="B331" s="29"/>
      <c r="C331" s="49"/>
      <c r="D331" s="49"/>
      <c r="J331" s="29"/>
      <c r="K331" s="29"/>
      <c r="L331" s="49"/>
      <c r="M331" s="49"/>
      <c r="S331" s="29"/>
      <c r="T331" s="29"/>
      <c r="U331" s="49"/>
      <c r="V331" s="49"/>
    </row>
    <row r="332" spans="1:22" x14ac:dyDescent="0.25">
      <c r="A332" s="29"/>
      <c r="B332" s="29"/>
      <c r="C332" s="49"/>
      <c r="D332" s="49"/>
      <c r="J332" s="29"/>
      <c r="K332" s="29"/>
      <c r="L332" s="49"/>
      <c r="M332" s="49"/>
      <c r="S332" s="29"/>
      <c r="T332" s="29"/>
      <c r="U332" s="49"/>
      <c r="V332" s="49"/>
    </row>
    <row r="333" spans="1:22" x14ac:dyDescent="0.25">
      <c r="A333" s="29"/>
      <c r="B333" s="29"/>
      <c r="C333" s="49"/>
      <c r="D333" s="49"/>
      <c r="J333" s="29"/>
      <c r="K333" s="29"/>
      <c r="L333" s="49"/>
      <c r="M333" s="49"/>
      <c r="S333" s="29"/>
      <c r="T333" s="29"/>
      <c r="U333" s="49"/>
      <c r="V333" s="49"/>
    </row>
    <row r="334" spans="1:22" x14ac:dyDescent="0.25">
      <c r="A334" s="29"/>
      <c r="B334" s="29"/>
      <c r="C334" s="49"/>
      <c r="D334" s="49"/>
      <c r="J334" s="29"/>
      <c r="K334" s="29"/>
      <c r="L334" s="49"/>
      <c r="M334" s="49"/>
      <c r="S334" s="29"/>
      <c r="T334" s="29"/>
      <c r="U334" s="49"/>
      <c r="V334" s="49"/>
    </row>
    <row r="335" spans="1:22" x14ac:dyDescent="0.25">
      <c r="A335" s="29"/>
      <c r="B335" s="29"/>
      <c r="C335" s="49"/>
      <c r="D335" s="49"/>
      <c r="J335" s="29"/>
      <c r="K335" s="29"/>
      <c r="L335" s="49"/>
      <c r="M335" s="49"/>
      <c r="S335" s="29"/>
      <c r="T335" s="29"/>
      <c r="U335" s="49"/>
      <c r="V335" s="49"/>
    </row>
    <row r="336" spans="1:22" x14ac:dyDescent="0.25">
      <c r="A336" s="29"/>
      <c r="B336" s="29"/>
      <c r="C336" s="49"/>
      <c r="D336" s="49"/>
      <c r="J336" s="29"/>
      <c r="K336" s="29"/>
      <c r="L336" s="49"/>
      <c r="M336" s="49"/>
      <c r="S336" s="29"/>
      <c r="T336" s="29"/>
      <c r="U336" s="49"/>
      <c r="V336" s="49"/>
    </row>
    <row r="337" spans="1:22" x14ac:dyDescent="0.25">
      <c r="A337" s="29"/>
      <c r="B337" s="29"/>
      <c r="C337" s="49"/>
      <c r="D337" s="49"/>
      <c r="J337" s="29"/>
      <c r="K337" s="29"/>
      <c r="L337" s="49"/>
      <c r="M337" s="49"/>
      <c r="S337" s="29"/>
      <c r="T337" s="29"/>
      <c r="U337" s="49"/>
      <c r="V337" s="49"/>
    </row>
    <row r="338" spans="1:22" x14ac:dyDescent="0.25">
      <c r="A338" s="29"/>
      <c r="B338" s="29"/>
      <c r="C338" s="49"/>
      <c r="D338" s="49"/>
      <c r="J338" s="29"/>
      <c r="K338" s="29"/>
      <c r="L338" s="49"/>
      <c r="M338" s="49"/>
      <c r="S338" s="29"/>
      <c r="T338" s="29"/>
      <c r="U338" s="49"/>
      <c r="V338" s="49"/>
    </row>
    <row r="339" spans="1:22" x14ac:dyDescent="0.25">
      <c r="A339" s="29"/>
      <c r="B339" s="29"/>
      <c r="C339" s="49"/>
      <c r="D339" s="49"/>
      <c r="J339" s="29"/>
      <c r="K339" s="29"/>
      <c r="L339" s="49"/>
      <c r="M339" s="49"/>
      <c r="S339" s="29"/>
      <c r="T339" s="29"/>
      <c r="U339" s="49"/>
      <c r="V339" s="49"/>
    </row>
    <row r="340" spans="1:22" x14ac:dyDescent="0.25">
      <c r="A340" s="29"/>
      <c r="B340" s="29"/>
      <c r="C340" s="49"/>
      <c r="D340" s="49"/>
      <c r="J340" s="29"/>
      <c r="K340" s="29"/>
      <c r="L340" s="49"/>
      <c r="M340" s="49"/>
      <c r="S340" s="29"/>
      <c r="T340" s="29"/>
      <c r="U340" s="49"/>
      <c r="V340" s="49"/>
    </row>
    <row r="341" spans="1:22" x14ac:dyDescent="0.25">
      <c r="A341" s="29"/>
      <c r="B341" s="29"/>
      <c r="C341" s="49"/>
      <c r="D341" s="49"/>
      <c r="J341" s="29"/>
      <c r="K341" s="29"/>
      <c r="L341" s="49"/>
      <c r="M341" s="49"/>
      <c r="S341" s="29"/>
      <c r="T341" s="29"/>
      <c r="U341" s="49"/>
      <c r="V341" s="49"/>
    </row>
    <row r="342" spans="1:22" x14ac:dyDescent="0.25">
      <c r="A342" s="29"/>
      <c r="B342" s="29"/>
      <c r="C342" s="49"/>
      <c r="D342" s="49"/>
      <c r="J342" s="29"/>
      <c r="K342" s="29"/>
      <c r="L342" s="49"/>
      <c r="M342" s="49"/>
      <c r="S342" s="29"/>
      <c r="T342" s="29"/>
      <c r="U342" s="49"/>
      <c r="V342" s="49"/>
    </row>
    <row r="343" spans="1:22" x14ac:dyDescent="0.25">
      <c r="A343" s="29"/>
      <c r="B343" s="29"/>
      <c r="C343" s="49"/>
      <c r="D343" s="49"/>
      <c r="J343" s="29"/>
      <c r="K343" s="29"/>
      <c r="L343" s="49"/>
      <c r="M343" s="49"/>
      <c r="S343" s="29"/>
      <c r="T343" s="29"/>
      <c r="U343" s="49"/>
      <c r="V343" s="49"/>
    </row>
    <row r="344" spans="1:22" x14ac:dyDescent="0.25">
      <c r="A344" s="29"/>
      <c r="B344" s="29"/>
      <c r="C344" s="49"/>
      <c r="D344" s="49"/>
      <c r="J344" s="29"/>
      <c r="K344" s="29"/>
      <c r="L344" s="49"/>
      <c r="M344" s="49"/>
      <c r="S344" s="29"/>
      <c r="T344" s="29"/>
      <c r="U344" s="49"/>
      <c r="V344" s="49"/>
    </row>
    <row r="345" spans="1:22" x14ac:dyDescent="0.25">
      <c r="A345" s="29"/>
      <c r="B345" s="29"/>
      <c r="C345" s="49"/>
      <c r="D345" s="49"/>
      <c r="J345" s="29"/>
      <c r="K345" s="29"/>
      <c r="L345" s="49"/>
      <c r="M345" s="49"/>
      <c r="S345" s="29"/>
      <c r="T345" s="29"/>
      <c r="U345" s="49"/>
      <c r="V345" s="49"/>
    </row>
    <row r="346" spans="1:22" x14ac:dyDescent="0.25">
      <c r="A346" s="29"/>
      <c r="B346" s="29"/>
      <c r="C346" s="49"/>
      <c r="D346" s="49"/>
      <c r="J346" s="29"/>
      <c r="K346" s="29"/>
      <c r="L346" s="49"/>
      <c r="M346" s="49"/>
      <c r="S346" s="29"/>
      <c r="T346" s="29"/>
      <c r="U346" s="49"/>
      <c r="V346" s="49"/>
    </row>
    <row r="347" spans="1:22" x14ac:dyDescent="0.25">
      <c r="A347" s="29"/>
      <c r="B347" s="29"/>
      <c r="C347" s="49"/>
      <c r="D347" s="49"/>
      <c r="J347" s="29"/>
      <c r="K347" s="29"/>
      <c r="L347" s="49"/>
      <c r="M347" s="49"/>
      <c r="S347" s="29"/>
      <c r="T347" s="29"/>
      <c r="U347" s="49"/>
      <c r="V347" s="49"/>
    </row>
    <row r="348" spans="1:22" x14ac:dyDescent="0.25">
      <c r="A348" s="29"/>
      <c r="B348" s="29"/>
      <c r="C348" s="49"/>
      <c r="D348" s="49"/>
      <c r="J348" s="29"/>
      <c r="K348" s="29"/>
      <c r="L348" s="49"/>
      <c r="M348" s="49"/>
      <c r="S348" s="29"/>
      <c r="T348" s="29"/>
      <c r="U348" s="49"/>
      <c r="V348" s="49"/>
    </row>
    <row r="349" spans="1:22" x14ac:dyDescent="0.25">
      <c r="A349" s="29"/>
      <c r="B349" s="29"/>
      <c r="C349" s="49"/>
      <c r="D349" s="49"/>
      <c r="J349" s="29"/>
      <c r="K349" s="29"/>
      <c r="L349" s="49"/>
      <c r="M349" s="49"/>
      <c r="S349" s="29"/>
      <c r="T349" s="29"/>
      <c r="U349" s="49"/>
      <c r="V349" s="49"/>
    </row>
    <row r="350" spans="1:22" x14ac:dyDescent="0.25">
      <c r="A350" s="29"/>
      <c r="B350" s="29"/>
      <c r="C350" s="49"/>
      <c r="D350" s="49"/>
      <c r="J350" s="29"/>
      <c r="K350" s="29"/>
      <c r="L350" s="49"/>
      <c r="M350" s="49"/>
      <c r="S350" s="29"/>
      <c r="T350" s="29"/>
      <c r="U350" s="49"/>
      <c r="V350" s="49"/>
    </row>
    <row r="351" spans="1:22" x14ac:dyDescent="0.25">
      <c r="A351" s="29"/>
      <c r="B351" s="29"/>
      <c r="C351" s="49"/>
      <c r="D351" s="49"/>
      <c r="J351" s="29"/>
      <c r="K351" s="29"/>
      <c r="L351" s="49"/>
      <c r="M351" s="49"/>
      <c r="S351" s="29"/>
      <c r="T351" s="29"/>
      <c r="U351" s="49"/>
      <c r="V351" s="49"/>
    </row>
    <row r="352" spans="1:22" x14ac:dyDescent="0.25">
      <c r="A352" s="29"/>
      <c r="B352" s="29"/>
      <c r="C352" s="49"/>
      <c r="D352" s="49"/>
      <c r="J352" s="29"/>
      <c r="K352" s="29"/>
      <c r="L352" s="49"/>
      <c r="M352" s="49"/>
      <c r="S352" s="29"/>
      <c r="T352" s="29"/>
      <c r="U352" s="49"/>
      <c r="V352" s="49"/>
    </row>
    <row r="353" spans="1:22" x14ac:dyDescent="0.25">
      <c r="A353" s="29"/>
      <c r="B353" s="29"/>
      <c r="C353" s="49"/>
      <c r="D353" s="49"/>
      <c r="J353" s="29"/>
      <c r="K353" s="29"/>
      <c r="L353" s="49"/>
      <c r="M353" s="49"/>
      <c r="S353" s="29"/>
      <c r="T353" s="29"/>
      <c r="U353" s="49"/>
      <c r="V353" s="49"/>
    </row>
    <row r="354" spans="1:22" x14ac:dyDescent="0.25">
      <c r="A354" s="29"/>
      <c r="B354" s="29"/>
      <c r="C354" s="49"/>
      <c r="D354" s="49"/>
      <c r="J354" s="29"/>
      <c r="K354" s="29"/>
      <c r="L354" s="49"/>
      <c r="M354" s="49"/>
      <c r="S354" s="29"/>
      <c r="T354" s="29"/>
      <c r="U354" s="49"/>
      <c r="V354" s="49"/>
    </row>
    <row r="355" spans="1:22" x14ac:dyDescent="0.25">
      <c r="A355" s="29"/>
      <c r="B355" s="29"/>
      <c r="C355" s="49"/>
      <c r="D355" s="49"/>
      <c r="J355" s="29"/>
      <c r="K355" s="29"/>
      <c r="L355" s="49"/>
      <c r="M355" s="49"/>
      <c r="S355" s="29"/>
      <c r="T355" s="29"/>
      <c r="U355" s="49"/>
      <c r="V355" s="49"/>
    </row>
    <row r="356" spans="1:22" x14ac:dyDescent="0.25">
      <c r="A356" s="29"/>
      <c r="B356" s="29"/>
      <c r="C356" s="49"/>
      <c r="D356" s="49"/>
      <c r="J356" s="29"/>
      <c r="K356" s="29"/>
      <c r="L356" s="49"/>
      <c r="M356" s="49"/>
      <c r="S356" s="29"/>
      <c r="T356" s="29"/>
      <c r="U356" s="49"/>
      <c r="V356" s="49"/>
    </row>
    <row r="357" spans="1:22" x14ac:dyDescent="0.25">
      <c r="A357" s="29"/>
      <c r="B357" s="29"/>
      <c r="C357" s="49"/>
      <c r="D357" s="49"/>
      <c r="J357" s="29"/>
      <c r="K357" s="29"/>
      <c r="L357" s="49"/>
      <c r="M357" s="49"/>
      <c r="S357" s="29"/>
      <c r="T357" s="29"/>
      <c r="U357" s="49"/>
      <c r="V357" s="49"/>
    </row>
    <row r="358" spans="1:22" x14ac:dyDescent="0.25">
      <c r="A358" s="29"/>
      <c r="B358" s="29"/>
      <c r="C358" s="49"/>
      <c r="D358" s="49"/>
      <c r="J358" s="29"/>
      <c r="K358" s="29"/>
      <c r="L358" s="49"/>
      <c r="M358" s="49"/>
      <c r="S358" s="29"/>
      <c r="T358" s="29"/>
      <c r="U358" s="49"/>
      <c r="V358" s="49"/>
    </row>
    <row r="359" spans="1:22" x14ac:dyDescent="0.25">
      <c r="A359" s="29"/>
      <c r="B359" s="29"/>
      <c r="C359" s="49"/>
      <c r="D359" s="49"/>
      <c r="J359" s="29"/>
      <c r="K359" s="29"/>
      <c r="L359" s="49"/>
      <c r="M359" s="49"/>
      <c r="S359" s="29"/>
      <c r="T359" s="29"/>
      <c r="U359" s="49"/>
      <c r="V359" s="49"/>
    </row>
    <row r="360" spans="1:22" x14ac:dyDescent="0.25">
      <c r="A360" s="29"/>
      <c r="B360" s="29"/>
      <c r="C360" s="49"/>
      <c r="D360" s="49"/>
      <c r="J360" s="29"/>
      <c r="K360" s="29"/>
      <c r="L360" s="49"/>
      <c r="M360" s="49"/>
      <c r="S360" s="29"/>
      <c r="T360" s="29"/>
      <c r="U360" s="49"/>
      <c r="V360" s="49"/>
    </row>
    <row r="361" spans="1:22" x14ac:dyDescent="0.25">
      <c r="A361" s="29"/>
      <c r="B361" s="29"/>
      <c r="C361" s="49"/>
      <c r="D361" s="49"/>
      <c r="J361" s="29"/>
      <c r="K361" s="29"/>
      <c r="L361" s="49"/>
      <c r="M361" s="49"/>
      <c r="S361" s="29"/>
      <c r="T361" s="29"/>
      <c r="U361" s="49"/>
      <c r="V361" s="49"/>
    </row>
    <row r="362" spans="1:22" x14ac:dyDescent="0.25">
      <c r="A362" s="29"/>
      <c r="B362" s="29"/>
      <c r="C362" s="49"/>
      <c r="D362" s="49"/>
      <c r="J362" s="29"/>
      <c r="K362" s="29"/>
      <c r="L362" s="49"/>
      <c r="M362" s="49"/>
      <c r="S362" s="29"/>
      <c r="T362" s="29"/>
      <c r="U362" s="49"/>
      <c r="V362" s="49"/>
    </row>
    <row r="363" spans="1:22" x14ac:dyDescent="0.25">
      <c r="A363" s="29"/>
      <c r="B363" s="29"/>
      <c r="C363" s="49"/>
      <c r="D363" s="49"/>
      <c r="J363" s="29"/>
      <c r="K363" s="29"/>
      <c r="L363" s="49"/>
      <c r="M363" s="49"/>
      <c r="S363" s="29"/>
      <c r="T363" s="29"/>
      <c r="U363" s="49"/>
      <c r="V363" s="49"/>
    </row>
    <row r="364" spans="1:22" x14ac:dyDescent="0.25">
      <c r="A364" s="29"/>
      <c r="B364" s="29"/>
      <c r="C364" s="49"/>
      <c r="D364" s="49"/>
      <c r="J364" s="29"/>
      <c r="K364" s="29"/>
      <c r="L364" s="49"/>
      <c r="M364" s="49"/>
      <c r="S364" s="29"/>
      <c r="T364" s="29"/>
      <c r="U364" s="49"/>
      <c r="V364" s="49"/>
    </row>
    <row r="365" spans="1:22" x14ac:dyDescent="0.25">
      <c r="A365" s="29"/>
      <c r="B365" s="29"/>
      <c r="C365" s="49"/>
      <c r="D365" s="49"/>
      <c r="J365" s="29"/>
      <c r="K365" s="29"/>
      <c r="L365" s="49"/>
      <c r="M365" s="49"/>
      <c r="S365" s="29"/>
      <c r="T365" s="29"/>
      <c r="U365" s="49"/>
      <c r="V365" s="49"/>
    </row>
    <row r="366" spans="1:22" x14ac:dyDescent="0.25">
      <c r="A366" s="29"/>
      <c r="B366" s="29"/>
      <c r="C366" s="49"/>
      <c r="D366" s="49"/>
      <c r="J366" s="29"/>
      <c r="K366" s="29"/>
      <c r="L366" s="49"/>
      <c r="M366" s="49"/>
      <c r="S366" s="29"/>
      <c r="T366" s="29"/>
      <c r="U366" s="49"/>
      <c r="V366" s="49"/>
    </row>
    <row r="367" spans="1:22" x14ac:dyDescent="0.25">
      <c r="A367" s="29"/>
      <c r="B367" s="29"/>
      <c r="C367" s="49"/>
      <c r="D367" s="49"/>
      <c r="J367" s="29"/>
      <c r="K367" s="29"/>
      <c r="L367" s="49"/>
      <c r="M367" s="49"/>
      <c r="S367" s="29"/>
      <c r="T367" s="29"/>
      <c r="U367" s="49"/>
      <c r="V367" s="49"/>
    </row>
    <row r="368" spans="1:22" x14ac:dyDescent="0.25">
      <c r="A368" s="29"/>
      <c r="B368" s="29"/>
      <c r="C368" s="49"/>
      <c r="D368" s="49"/>
      <c r="J368" s="29"/>
      <c r="K368" s="29"/>
      <c r="L368" s="49"/>
      <c r="M368" s="49"/>
      <c r="S368" s="29"/>
      <c r="T368" s="29"/>
      <c r="U368" s="49"/>
      <c r="V368" s="49"/>
    </row>
    <row r="369" spans="1:22" x14ac:dyDescent="0.25">
      <c r="A369" s="29"/>
      <c r="B369" s="29"/>
      <c r="C369" s="49"/>
      <c r="D369" s="49"/>
      <c r="J369" s="29"/>
      <c r="K369" s="29"/>
      <c r="L369" s="49"/>
      <c r="M369" s="49"/>
      <c r="S369" s="29"/>
      <c r="T369" s="29"/>
      <c r="U369" s="49"/>
      <c r="V369" s="49"/>
    </row>
    <row r="370" spans="1:22" x14ac:dyDescent="0.25">
      <c r="A370" s="29"/>
      <c r="B370" s="29"/>
      <c r="C370" s="49"/>
      <c r="D370" s="49"/>
      <c r="J370" s="29"/>
      <c r="K370" s="29"/>
      <c r="L370" s="49"/>
      <c r="M370" s="49"/>
      <c r="S370" s="29"/>
      <c r="T370" s="29"/>
      <c r="U370" s="49"/>
      <c r="V370" s="49"/>
    </row>
    <row r="371" spans="1:22" x14ac:dyDescent="0.25">
      <c r="A371" s="29"/>
      <c r="B371" s="29"/>
      <c r="C371" s="49"/>
      <c r="D371" s="49"/>
      <c r="J371" s="29"/>
      <c r="K371" s="29"/>
      <c r="L371" s="49"/>
      <c r="M371" s="49"/>
      <c r="S371" s="29"/>
      <c r="T371" s="29"/>
      <c r="U371" s="49"/>
      <c r="V371" s="49"/>
    </row>
    <row r="372" spans="1:22" x14ac:dyDescent="0.25">
      <c r="A372" s="29"/>
      <c r="B372" s="29"/>
      <c r="C372" s="49"/>
      <c r="D372" s="49"/>
      <c r="J372" s="29"/>
      <c r="K372" s="29"/>
      <c r="L372" s="49"/>
      <c r="M372" s="49"/>
      <c r="S372" s="29"/>
      <c r="T372" s="29"/>
      <c r="U372" s="49"/>
      <c r="V372" s="49"/>
    </row>
    <row r="373" spans="1:22" x14ac:dyDescent="0.25">
      <c r="A373" s="29"/>
      <c r="B373" s="29"/>
      <c r="C373" s="49"/>
      <c r="D373" s="49"/>
      <c r="J373" s="29"/>
      <c r="K373" s="29"/>
      <c r="L373" s="49"/>
      <c r="M373" s="49"/>
      <c r="S373" s="29"/>
      <c r="T373" s="29"/>
      <c r="U373" s="49"/>
      <c r="V373" s="49"/>
    </row>
    <row r="374" spans="1:22" x14ac:dyDescent="0.25">
      <c r="A374" s="29"/>
      <c r="B374" s="29"/>
      <c r="C374" s="49"/>
      <c r="D374" s="49"/>
      <c r="J374" s="29"/>
      <c r="K374" s="29"/>
      <c r="L374" s="49"/>
      <c r="M374" s="49"/>
      <c r="S374" s="29"/>
      <c r="T374" s="29"/>
      <c r="U374" s="49"/>
      <c r="V374" s="49"/>
    </row>
    <row r="375" spans="1:22" x14ac:dyDescent="0.25">
      <c r="A375" s="29"/>
      <c r="B375" s="29"/>
      <c r="C375" s="49"/>
      <c r="D375" s="49"/>
      <c r="J375" s="29"/>
      <c r="K375" s="29"/>
      <c r="L375" s="49"/>
      <c r="M375" s="49"/>
      <c r="S375" s="29"/>
      <c r="T375" s="29"/>
      <c r="U375" s="49"/>
      <c r="V375" s="49"/>
    </row>
    <row r="376" spans="1:22" x14ac:dyDescent="0.25">
      <c r="A376" s="29"/>
      <c r="B376" s="29"/>
      <c r="C376" s="49"/>
      <c r="D376" s="49"/>
      <c r="J376" s="29"/>
      <c r="K376" s="29"/>
      <c r="L376" s="49"/>
      <c r="M376" s="49"/>
      <c r="S376" s="29"/>
      <c r="T376" s="29"/>
      <c r="U376" s="49"/>
      <c r="V376" s="49"/>
    </row>
    <row r="377" spans="1:22" x14ac:dyDescent="0.25">
      <c r="A377" s="29"/>
      <c r="B377" s="29"/>
      <c r="C377" s="49"/>
      <c r="D377" s="49"/>
      <c r="J377" s="29"/>
      <c r="K377" s="29"/>
      <c r="L377" s="49"/>
      <c r="M377" s="49"/>
      <c r="S377" s="29"/>
      <c r="T377" s="29"/>
      <c r="U377" s="49"/>
      <c r="V377" s="49"/>
    </row>
    <row r="378" spans="1:22" x14ac:dyDescent="0.25">
      <c r="A378" s="29"/>
      <c r="B378" s="29"/>
      <c r="C378" s="49"/>
      <c r="D378" s="49"/>
      <c r="J378" s="29"/>
      <c r="K378" s="29"/>
      <c r="L378" s="49"/>
      <c r="M378" s="49"/>
      <c r="S378" s="29"/>
      <c r="T378" s="29"/>
      <c r="U378" s="49"/>
      <c r="V378" s="49"/>
    </row>
    <row r="379" spans="1:22" x14ac:dyDescent="0.25">
      <c r="A379" s="29"/>
      <c r="B379" s="29"/>
      <c r="C379" s="49"/>
      <c r="D379" s="49"/>
      <c r="J379" s="29"/>
      <c r="K379" s="29"/>
      <c r="L379" s="49"/>
      <c r="M379" s="49"/>
      <c r="S379" s="29"/>
      <c r="T379" s="29"/>
      <c r="U379" s="49"/>
      <c r="V379" s="49"/>
    </row>
    <row r="380" spans="1:22" x14ac:dyDescent="0.25">
      <c r="A380" s="29"/>
      <c r="B380" s="29"/>
      <c r="C380" s="49"/>
      <c r="D380" s="49"/>
      <c r="J380" s="29"/>
      <c r="K380" s="29"/>
      <c r="L380" s="49"/>
      <c r="M380" s="49"/>
      <c r="S380" s="29"/>
      <c r="T380" s="29"/>
      <c r="U380" s="49"/>
      <c r="V380" s="49"/>
    </row>
    <row r="381" spans="1:22" x14ac:dyDescent="0.25">
      <c r="A381" s="29"/>
      <c r="B381" s="29"/>
      <c r="C381" s="49"/>
      <c r="D381" s="49"/>
      <c r="J381" s="29"/>
      <c r="K381" s="29"/>
      <c r="L381" s="49"/>
      <c r="M381" s="49"/>
      <c r="S381" s="29"/>
      <c r="T381" s="29"/>
      <c r="U381" s="49"/>
      <c r="V381" s="49"/>
    </row>
    <row r="382" spans="1:22" x14ac:dyDescent="0.25">
      <c r="A382" s="29"/>
      <c r="B382" s="29"/>
      <c r="C382" s="49"/>
      <c r="D382" s="49"/>
      <c r="J382" s="29"/>
      <c r="K382" s="29"/>
      <c r="L382" s="49"/>
      <c r="M382" s="49"/>
      <c r="S382" s="29"/>
      <c r="T382" s="29"/>
      <c r="U382" s="49"/>
      <c r="V382" s="49"/>
    </row>
    <row r="383" spans="1:22" x14ac:dyDescent="0.25">
      <c r="A383" s="29"/>
      <c r="B383" s="29"/>
      <c r="C383" s="49"/>
      <c r="D383" s="49"/>
      <c r="J383" s="29"/>
      <c r="K383" s="29"/>
      <c r="L383" s="49"/>
      <c r="M383" s="49"/>
      <c r="S383" s="29"/>
      <c r="T383" s="29"/>
      <c r="U383" s="49"/>
      <c r="V383" s="49"/>
    </row>
    <row r="384" spans="1:22" x14ac:dyDescent="0.25">
      <c r="A384" s="29"/>
      <c r="B384" s="29"/>
      <c r="C384" s="49"/>
      <c r="D384" s="49"/>
      <c r="J384" s="29"/>
      <c r="K384" s="29"/>
      <c r="L384" s="49"/>
      <c r="M384" s="49"/>
      <c r="S384" s="29"/>
      <c r="T384" s="29"/>
      <c r="U384" s="49"/>
      <c r="V384" s="49"/>
    </row>
    <row r="385" spans="1:22" x14ac:dyDescent="0.25">
      <c r="A385" s="29"/>
      <c r="B385" s="29"/>
      <c r="C385" s="49"/>
      <c r="D385" s="49"/>
      <c r="J385" s="29"/>
      <c r="K385" s="29"/>
      <c r="L385" s="49"/>
      <c r="M385" s="49"/>
      <c r="S385" s="29"/>
      <c r="T385" s="29"/>
      <c r="U385" s="49"/>
      <c r="V385" s="49"/>
    </row>
    <row r="386" spans="1:22" x14ac:dyDescent="0.25">
      <c r="A386" s="29"/>
      <c r="B386" s="29"/>
      <c r="C386" s="49"/>
      <c r="D386" s="49"/>
      <c r="J386" s="29"/>
      <c r="K386" s="29"/>
      <c r="L386" s="49"/>
      <c r="M386" s="49"/>
      <c r="S386" s="29"/>
      <c r="T386" s="29"/>
      <c r="U386" s="49"/>
      <c r="V386" s="49"/>
    </row>
    <row r="387" spans="1:22" x14ac:dyDescent="0.25">
      <c r="A387" s="29"/>
      <c r="B387" s="29"/>
      <c r="C387" s="49"/>
      <c r="D387" s="49"/>
      <c r="J387" s="29"/>
      <c r="K387" s="29"/>
      <c r="L387" s="49"/>
      <c r="M387" s="49"/>
      <c r="S387" s="29"/>
      <c r="T387" s="29"/>
      <c r="U387" s="49"/>
      <c r="V387" s="49"/>
    </row>
    <row r="388" spans="1:22" x14ac:dyDescent="0.25">
      <c r="A388" s="29"/>
      <c r="B388" s="29"/>
      <c r="C388" s="49"/>
      <c r="D388" s="49"/>
      <c r="J388" s="29"/>
      <c r="K388" s="29"/>
      <c r="L388" s="49"/>
      <c r="M388" s="49"/>
      <c r="S388" s="29"/>
      <c r="T388" s="29"/>
      <c r="U388" s="49"/>
      <c r="V388" s="49"/>
    </row>
    <row r="389" spans="1:22" x14ac:dyDescent="0.25">
      <c r="A389" s="29"/>
      <c r="B389" s="29"/>
      <c r="C389" s="49"/>
      <c r="D389" s="49"/>
      <c r="J389" s="29"/>
      <c r="K389" s="29"/>
      <c r="L389" s="49"/>
      <c r="M389" s="49"/>
      <c r="S389" s="29"/>
      <c r="T389" s="29"/>
      <c r="U389" s="49"/>
      <c r="V389" s="49"/>
    </row>
    <row r="390" spans="1:22" x14ac:dyDescent="0.25">
      <c r="A390" s="29"/>
      <c r="B390" s="29"/>
      <c r="C390" s="49"/>
      <c r="D390" s="49"/>
      <c r="J390" s="29"/>
      <c r="K390" s="29"/>
      <c r="L390" s="49"/>
      <c r="M390" s="49"/>
      <c r="S390" s="29"/>
      <c r="T390" s="29"/>
      <c r="U390" s="49"/>
      <c r="V390" s="49"/>
    </row>
    <row r="391" spans="1:22" x14ac:dyDescent="0.25">
      <c r="A391" s="29"/>
      <c r="B391" s="29"/>
      <c r="C391" s="49"/>
      <c r="D391" s="49"/>
      <c r="J391" s="29"/>
      <c r="K391" s="29"/>
      <c r="L391" s="49"/>
      <c r="M391" s="49"/>
      <c r="S391" s="29"/>
      <c r="T391" s="29"/>
      <c r="U391" s="49"/>
      <c r="V391" s="49"/>
    </row>
    <row r="392" spans="1:22" x14ac:dyDescent="0.25">
      <c r="A392" s="29"/>
      <c r="B392" s="29"/>
      <c r="C392" s="49"/>
      <c r="D392" s="49"/>
      <c r="J392" s="29"/>
      <c r="K392" s="29"/>
      <c r="L392" s="49"/>
      <c r="M392" s="49"/>
      <c r="S392" s="29"/>
      <c r="T392" s="29"/>
      <c r="U392" s="49"/>
      <c r="V392" s="49"/>
    </row>
    <row r="393" spans="1:22" x14ac:dyDescent="0.25">
      <c r="A393" s="29"/>
      <c r="B393" s="29"/>
      <c r="C393" s="49"/>
      <c r="D393" s="49"/>
      <c r="J393" s="29"/>
      <c r="K393" s="29"/>
      <c r="L393" s="49"/>
      <c r="M393" s="49"/>
      <c r="S393" s="29"/>
      <c r="T393" s="29"/>
      <c r="U393" s="49"/>
      <c r="V393" s="49"/>
    </row>
    <row r="394" spans="1:22" x14ac:dyDescent="0.25">
      <c r="A394" s="29"/>
      <c r="B394" s="29"/>
      <c r="C394" s="49"/>
      <c r="D394" s="49"/>
      <c r="J394" s="29"/>
      <c r="K394" s="29"/>
      <c r="L394" s="49"/>
      <c r="M394" s="49"/>
      <c r="S394" s="29"/>
      <c r="T394" s="29"/>
      <c r="U394" s="49"/>
      <c r="V394" s="49"/>
    </row>
    <row r="395" spans="1:22" x14ac:dyDescent="0.25">
      <c r="A395" s="29"/>
      <c r="B395" s="29"/>
      <c r="C395" s="49"/>
      <c r="D395" s="49"/>
      <c r="J395" s="29"/>
      <c r="K395" s="29"/>
      <c r="L395" s="49"/>
      <c r="M395" s="49"/>
      <c r="S395" s="29"/>
      <c r="T395" s="29"/>
      <c r="U395" s="49"/>
      <c r="V395" s="49"/>
    </row>
    <row r="396" spans="1:22" x14ac:dyDescent="0.25">
      <c r="A396" s="29"/>
      <c r="B396" s="29"/>
      <c r="C396" s="49"/>
      <c r="D396" s="49"/>
      <c r="J396" s="29"/>
      <c r="K396" s="29"/>
      <c r="L396" s="49"/>
      <c r="M396" s="49"/>
      <c r="S396" s="29"/>
      <c r="T396" s="29"/>
      <c r="U396" s="49"/>
      <c r="V396" s="49"/>
    </row>
    <row r="397" spans="1:22" x14ac:dyDescent="0.25">
      <c r="A397" s="29"/>
      <c r="B397" s="29"/>
      <c r="C397" s="49"/>
      <c r="D397" s="49"/>
      <c r="J397" s="29"/>
      <c r="K397" s="29"/>
      <c r="L397" s="49"/>
      <c r="M397" s="49"/>
      <c r="S397" s="29"/>
      <c r="T397" s="29"/>
      <c r="U397" s="49"/>
      <c r="V397" s="49"/>
    </row>
    <row r="398" spans="1:22" x14ac:dyDescent="0.25">
      <c r="A398" s="29"/>
      <c r="B398" s="29"/>
      <c r="C398" s="49"/>
      <c r="D398" s="49"/>
      <c r="J398" s="29"/>
      <c r="K398" s="29"/>
      <c r="L398" s="49"/>
      <c r="M398" s="49"/>
      <c r="S398" s="29"/>
      <c r="T398" s="29"/>
      <c r="U398" s="49"/>
      <c r="V398" s="49"/>
    </row>
    <row r="399" spans="1:22" x14ac:dyDescent="0.25">
      <c r="A399" s="29"/>
      <c r="B399" s="29"/>
      <c r="C399" s="49"/>
      <c r="D399" s="49"/>
      <c r="J399" s="29"/>
      <c r="K399" s="29"/>
      <c r="L399" s="49"/>
      <c r="M399" s="49"/>
      <c r="S399" s="29"/>
      <c r="T399" s="29"/>
      <c r="U399" s="49"/>
      <c r="V399" s="49"/>
    </row>
    <row r="400" spans="1:22" x14ac:dyDescent="0.25">
      <c r="A400" s="29"/>
      <c r="B400" s="29"/>
      <c r="C400" s="49"/>
      <c r="D400" s="49"/>
      <c r="J400" s="29"/>
      <c r="K400" s="29"/>
      <c r="L400" s="49"/>
      <c r="M400" s="49"/>
      <c r="S400" s="29"/>
      <c r="T400" s="29"/>
      <c r="U400" s="49"/>
      <c r="V400" s="49"/>
    </row>
    <row r="401" spans="1:22" x14ac:dyDescent="0.25">
      <c r="A401" s="29"/>
      <c r="B401" s="29"/>
      <c r="C401" s="49"/>
      <c r="D401" s="49"/>
      <c r="J401" s="29"/>
      <c r="K401" s="29"/>
      <c r="L401" s="49"/>
      <c r="M401" s="49"/>
      <c r="S401" s="29"/>
      <c r="T401" s="29"/>
      <c r="U401" s="49"/>
      <c r="V401" s="49"/>
    </row>
    <row r="402" spans="1:22" x14ac:dyDescent="0.25">
      <c r="A402" s="29"/>
      <c r="B402" s="29"/>
      <c r="C402" s="49"/>
      <c r="D402" s="49"/>
      <c r="J402" s="29"/>
      <c r="K402" s="29"/>
      <c r="L402" s="49"/>
      <c r="M402" s="49"/>
      <c r="S402" s="29"/>
      <c r="T402" s="29"/>
      <c r="U402" s="49"/>
      <c r="V402" s="49"/>
    </row>
    <row r="403" spans="1:22" x14ac:dyDescent="0.25">
      <c r="A403" s="29"/>
      <c r="B403" s="29"/>
      <c r="C403" s="49"/>
      <c r="D403" s="49"/>
      <c r="J403" s="29"/>
      <c r="K403" s="29"/>
      <c r="L403" s="49"/>
      <c r="M403" s="49"/>
      <c r="S403" s="29"/>
      <c r="T403" s="29"/>
      <c r="U403" s="49"/>
      <c r="V403" s="49"/>
    </row>
    <row r="404" spans="1:22" x14ac:dyDescent="0.25">
      <c r="A404" s="29"/>
      <c r="B404" s="29"/>
      <c r="C404" s="49"/>
      <c r="D404" s="49"/>
      <c r="J404" s="29"/>
      <c r="K404" s="29"/>
      <c r="L404" s="49"/>
      <c r="M404" s="49"/>
      <c r="S404" s="29"/>
      <c r="T404" s="29"/>
      <c r="U404" s="49"/>
      <c r="V404" s="49"/>
    </row>
    <row r="405" spans="1:22" x14ac:dyDescent="0.25">
      <c r="A405" s="29"/>
      <c r="B405" s="29"/>
      <c r="C405" s="49"/>
      <c r="D405" s="49"/>
      <c r="J405" s="29"/>
      <c r="K405" s="29"/>
      <c r="L405" s="49"/>
      <c r="M405" s="49"/>
      <c r="S405" s="29"/>
      <c r="T405" s="29"/>
      <c r="U405" s="49"/>
      <c r="V405" s="49"/>
    </row>
    <row r="406" spans="1:22" x14ac:dyDescent="0.25">
      <c r="A406" s="29"/>
      <c r="B406" s="29"/>
      <c r="C406" s="49"/>
      <c r="D406" s="49"/>
      <c r="J406" s="29"/>
      <c r="K406" s="29"/>
      <c r="L406" s="49"/>
      <c r="M406" s="49"/>
      <c r="S406" s="29"/>
      <c r="T406" s="29"/>
      <c r="U406" s="49"/>
      <c r="V406" s="49"/>
    </row>
    <row r="407" spans="1:22" x14ac:dyDescent="0.25">
      <c r="A407" s="29"/>
      <c r="B407" s="29"/>
      <c r="C407" s="49"/>
      <c r="D407" s="49"/>
      <c r="J407" s="29"/>
      <c r="K407" s="29"/>
      <c r="L407" s="49"/>
      <c r="M407" s="49"/>
      <c r="S407" s="29"/>
      <c r="T407" s="29"/>
      <c r="U407" s="49"/>
      <c r="V407" s="49"/>
    </row>
    <row r="408" spans="1:22" x14ac:dyDescent="0.25">
      <c r="A408" s="29"/>
      <c r="B408" s="29"/>
      <c r="C408" s="49"/>
      <c r="D408" s="49"/>
      <c r="J408" s="29"/>
      <c r="K408" s="29"/>
      <c r="L408" s="49"/>
      <c r="M408" s="49"/>
      <c r="S408" s="29"/>
      <c r="T408" s="29"/>
      <c r="U408" s="49"/>
      <c r="V408" s="49"/>
    </row>
    <row r="409" spans="1:22" x14ac:dyDescent="0.25">
      <c r="A409" s="29"/>
      <c r="B409" s="29"/>
      <c r="C409" s="49"/>
      <c r="D409" s="49"/>
      <c r="J409" s="29"/>
      <c r="K409" s="29"/>
      <c r="L409" s="49"/>
      <c r="M409" s="49"/>
      <c r="S409" s="29"/>
      <c r="T409" s="29"/>
      <c r="U409" s="49"/>
      <c r="V409" s="49"/>
    </row>
    <row r="410" spans="1:22" x14ac:dyDescent="0.25">
      <c r="A410" s="29"/>
      <c r="B410" s="29"/>
      <c r="C410" s="49"/>
      <c r="D410" s="49"/>
      <c r="J410" s="29"/>
      <c r="K410" s="29"/>
      <c r="L410" s="49"/>
      <c r="M410" s="49"/>
      <c r="S410" s="29"/>
      <c r="T410" s="29"/>
      <c r="U410" s="49"/>
      <c r="V410" s="49"/>
    </row>
    <row r="411" spans="1:22" x14ac:dyDescent="0.25">
      <c r="A411" s="29"/>
      <c r="B411" s="29"/>
      <c r="C411" s="49"/>
      <c r="D411" s="49"/>
      <c r="J411" s="29"/>
      <c r="K411" s="29"/>
      <c r="L411" s="49"/>
      <c r="M411" s="49"/>
      <c r="S411" s="29"/>
      <c r="T411" s="29"/>
      <c r="U411" s="49"/>
      <c r="V411" s="49"/>
    </row>
    <row r="412" spans="1:22" x14ac:dyDescent="0.25">
      <c r="A412" s="29"/>
      <c r="B412" s="29"/>
      <c r="C412" s="49"/>
      <c r="D412" s="49"/>
      <c r="J412" s="29"/>
      <c r="K412" s="29"/>
      <c r="L412" s="49"/>
      <c r="M412" s="49"/>
      <c r="S412" s="29"/>
      <c r="T412" s="29"/>
      <c r="U412" s="49"/>
      <c r="V412" s="49"/>
    </row>
    <row r="413" spans="1:22" x14ac:dyDescent="0.25">
      <c r="A413" s="29"/>
      <c r="B413" s="29"/>
      <c r="C413" s="49"/>
      <c r="D413" s="49"/>
      <c r="J413" s="29"/>
      <c r="K413" s="29"/>
      <c r="L413" s="49"/>
      <c r="M413" s="49"/>
      <c r="S413" s="29"/>
      <c r="T413" s="29"/>
      <c r="U413" s="49"/>
      <c r="V413" s="49"/>
    </row>
    <row r="414" spans="1:22" x14ac:dyDescent="0.25">
      <c r="A414" s="29"/>
      <c r="B414" s="29"/>
      <c r="C414" s="49"/>
      <c r="D414" s="49"/>
      <c r="J414" s="29"/>
      <c r="K414" s="29"/>
      <c r="L414" s="49"/>
      <c r="M414" s="49"/>
      <c r="S414" s="29"/>
      <c r="T414" s="29"/>
      <c r="U414" s="49"/>
      <c r="V414" s="49"/>
    </row>
    <row r="415" spans="1:22" x14ac:dyDescent="0.25">
      <c r="A415" s="29"/>
      <c r="B415" s="29"/>
      <c r="C415" s="49"/>
      <c r="D415" s="49"/>
      <c r="J415" s="29"/>
      <c r="K415" s="29"/>
      <c r="L415" s="49"/>
      <c r="M415" s="49"/>
      <c r="S415" s="29"/>
      <c r="T415" s="29"/>
      <c r="U415" s="49"/>
      <c r="V415" s="49"/>
    </row>
    <row r="416" spans="1:22" x14ac:dyDescent="0.25">
      <c r="A416" s="29"/>
      <c r="B416" s="29"/>
      <c r="C416" s="49"/>
      <c r="D416" s="49"/>
      <c r="J416" s="29"/>
      <c r="K416" s="29"/>
      <c r="L416" s="49"/>
      <c r="M416" s="49"/>
      <c r="S416" s="29"/>
      <c r="T416" s="29"/>
      <c r="U416" s="49"/>
      <c r="V416" s="49"/>
    </row>
    <row r="417" spans="1:22" x14ac:dyDescent="0.25">
      <c r="A417" s="29"/>
      <c r="B417" s="29"/>
      <c r="C417" s="49"/>
      <c r="D417" s="49"/>
      <c r="J417" s="29"/>
      <c r="K417" s="29"/>
      <c r="L417" s="49"/>
      <c r="M417" s="49"/>
      <c r="S417" s="29"/>
      <c r="T417" s="29"/>
      <c r="U417" s="49"/>
      <c r="V417" s="49"/>
    </row>
    <row r="418" spans="1:22" x14ac:dyDescent="0.25">
      <c r="A418" s="29"/>
      <c r="B418" s="29"/>
      <c r="C418" s="49"/>
      <c r="D418" s="49"/>
      <c r="J418" s="29"/>
      <c r="K418" s="29"/>
      <c r="L418" s="49"/>
      <c r="M418" s="49"/>
      <c r="S418" s="29"/>
      <c r="T418" s="29"/>
      <c r="U418" s="49"/>
      <c r="V418" s="49"/>
    </row>
    <row r="419" spans="1:22" x14ac:dyDescent="0.25">
      <c r="A419" s="29"/>
      <c r="B419" s="29"/>
      <c r="C419" s="49"/>
      <c r="D419" s="49"/>
      <c r="J419" s="29"/>
      <c r="K419" s="29"/>
      <c r="L419" s="49"/>
      <c r="M419" s="49"/>
      <c r="S419" s="29"/>
      <c r="T419" s="29"/>
      <c r="U419" s="49"/>
      <c r="V419" s="49"/>
    </row>
    <row r="420" spans="1:22" x14ac:dyDescent="0.25">
      <c r="A420" s="29"/>
      <c r="B420" s="29"/>
      <c r="C420" s="49"/>
      <c r="D420" s="49"/>
      <c r="J420" s="29"/>
      <c r="K420" s="29"/>
      <c r="L420" s="49"/>
      <c r="M420" s="49"/>
      <c r="S420" s="29"/>
      <c r="T420" s="29"/>
      <c r="U420" s="49"/>
      <c r="V420" s="49"/>
    </row>
    <row r="421" spans="1:22" x14ac:dyDescent="0.25">
      <c r="A421" s="29"/>
      <c r="B421" s="29"/>
      <c r="C421" s="49"/>
      <c r="D421" s="49"/>
      <c r="J421" s="29"/>
      <c r="K421" s="29"/>
      <c r="L421" s="49"/>
      <c r="M421" s="49"/>
      <c r="S421" s="29"/>
      <c r="T421" s="29"/>
      <c r="U421" s="49"/>
      <c r="V421" s="49"/>
    </row>
    <row r="422" spans="1:22" x14ac:dyDescent="0.25">
      <c r="A422" s="29"/>
      <c r="B422" s="29"/>
      <c r="C422" s="49"/>
      <c r="D422" s="49"/>
      <c r="J422" s="29"/>
      <c r="K422" s="29"/>
      <c r="L422" s="49"/>
      <c r="M422" s="49"/>
      <c r="S422" s="29"/>
      <c r="T422" s="29"/>
      <c r="U422" s="49"/>
      <c r="V422" s="49"/>
    </row>
    <row r="423" spans="1:22" x14ac:dyDescent="0.25">
      <c r="A423" s="29"/>
      <c r="B423" s="29"/>
      <c r="C423" s="49"/>
      <c r="D423" s="49"/>
      <c r="J423" s="29"/>
      <c r="K423" s="29"/>
      <c r="L423" s="49"/>
      <c r="M423" s="49"/>
      <c r="S423" s="29"/>
      <c r="T423" s="29"/>
      <c r="U423" s="49"/>
      <c r="V423" s="49"/>
    </row>
    <row r="424" spans="1:22" x14ac:dyDescent="0.25">
      <c r="A424" s="29"/>
      <c r="B424" s="29"/>
      <c r="C424" s="49"/>
      <c r="D424" s="49"/>
      <c r="J424" s="29"/>
      <c r="K424" s="29"/>
      <c r="L424" s="49"/>
      <c r="M424" s="49"/>
      <c r="S424" s="29"/>
      <c r="T424" s="29"/>
      <c r="U424" s="49"/>
      <c r="V424" s="49"/>
    </row>
    <row r="425" spans="1:22" x14ac:dyDescent="0.25">
      <c r="A425" s="29"/>
      <c r="B425" s="29"/>
      <c r="C425" s="49"/>
      <c r="D425" s="49"/>
      <c r="J425" s="29"/>
      <c r="K425" s="29"/>
      <c r="L425" s="49"/>
      <c r="M425" s="49"/>
      <c r="S425" s="29"/>
      <c r="T425" s="29"/>
      <c r="U425" s="49"/>
      <c r="V425" s="49"/>
    </row>
    <row r="426" spans="1:22" x14ac:dyDescent="0.25">
      <c r="A426" s="29"/>
      <c r="B426" s="29"/>
      <c r="C426" s="49"/>
      <c r="D426" s="49"/>
      <c r="J426" s="29"/>
      <c r="K426" s="29"/>
      <c r="L426" s="49"/>
      <c r="M426" s="49"/>
      <c r="S426" s="29"/>
      <c r="T426" s="29"/>
      <c r="U426" s="49"/>
      <c r="V426" s="49"/>
    </row>
    <row r="427" spans="1:22" x14ac:dyDescent="0.25">
      <c r="A427" s="29"/>
      <c r="B427" s="29"/>
      <c r="C427" s="49"/>
      <c r="D427" s="49"/>
      <c r="J427" s="29"/>
      <c r="K427" s="29"/>
      <c r="L427" s="49"/>
      <c r="M427" s="49"/>
      <c r="S427" s="29"/>
      <c r="T427" s="29"/>
      <c r="U427" s="49"/>
      <c r="V427" s="49"/>
    </row>
    <row r="428" spans="1:22" x14ac:dyDescent="0.25">
      <c r="A428" s="29"/>
      <c r="B428" s="29"/>
      <c r="C428" s="49"/>
      <c r="D428" s="49"/>
      <c r="J428" s="29"/>
      <c r="K428" s="29"/>
      <c r="L428" s="49"/>
      <c r="M428" s="49"/>
      <c r="S428" s="29"/>
      <c r="T428" s="29"/>
      <c r="U428" s="49"/>
      <c r="V428" s="49"/>
    </row>
    <row r="429" spans="1:22" x14ac:dyDescent="0.25">
      <c r="A429" s="29"/>
      <c r="B429" s="29"/>
      <c r="C429" s="49"/>
      <c r="D429" s="49"/>
      <c r="J429" s="29"/>
      <c r="K429" s="29"/>
      <c r="L429" s="49"/>
      <c r="M429" s="49"/>
      <c r="S429" s="29"/>
      <c r="T429" s="29"/>
      <c r="U429" s="49"/>
      <c r="V429" s="49"/>
    </row>
    <row r="430" spans="1:22" x14ac:dyDescent="0.25">
      <c r="A430" s="29"/>
      <c r="B430" s="29"/>
      <c r="C430" s="49"/>
      <c r="D430" s="49"/>
      <c r="J430" s="29"/>
      <c r="K430" s="29"/>
      <c r="L430" s="49"/>
      <c r="M430" s="49"/>
      <c r="S430" s="29"/>
      <c r="T430" s="29"/>
      <c r="U430" s="49"/>
      <c r="V430" s="49"/>
    </row>
    <row r="431" spans="1:22" x14ac:dyDescent="0.25">
      <c r="A431" s="29"/>
      <c r="B431" s="29"/>
      <c r="C431" s="49"/>
      <c r="D431" s="49"/>
      <c r="J431" s="29"/>
      <c r="K431" s="29"/>
      <c r="L431" s="49"/>
      <c r="M431" s="49"/>
      <c r="S431" s="29"/>
      <c r="T431" s="29"/>
      <c r="U431" s="49"/>
      <c r="V431" s="49"/>
    </row>
    <row r="432" spans="1:22" x14ac:dyDescent="0.25">
      <c r="A432" s="29"/>
      <c r="B432" s="29"/>
      <c r="C432" s="49"/>
      <c r="D432" s="49"/>
      <c r="J432" s="29"/>
      <c r="K432" s="29"/>
      <c r="L432" s="49"/>
      <c r="M432" s="49"/>
      <c r="S432" s="29"/>
      <c r="T432" s="29"/>
      <c r="U432" s="49"/>
      <c r="V432" s="49"/>
    </row>
    <row r="433" spans="1:22" x14ac:dyDescent="0.25">
      <c r="A433" s="29"/>
      <c r="B433" s="29"/>
      <c r="C433" s="49"/>
      <c r="D433" s="49"/>
      <c r="J433" s="29"/>
      <c r="K433" s="29"/>
      <c r="L433" s="49"/>
      <c r="M433" s="49"/>
      <c r="S433" s="29"/>
      <c r="T433" s="29"/>
      <c r="U433" s="49"/>
      <c r="V433" s="49"/>
    </row>
    <row r="434" spans="1:22" x14ac:dyDescent="0.25">
      <c r="A434" s="29"/>
      <c r="B434" s="29"/>
      <c r="C434" s="49"/>
      <c r="D434" s="49"/>
      <c r="J434" s="29"/>
      <c r="K434" s="29"/>
      <c r="L434" s="49"/>
      <c r="M434" s="49"/>
      <c r="S434" s="29"/>
      <c r="T434" s="29"/>
      <c r="U434" s="49"/>
      <c r="V434" s="49"/>
    </row>
    <row r="435" spans="1:22" x14ac:dyDescent="0.25">
      <c r="A435" s="29"/>
      <c r="B435" s="29"/>
      <c r="C435" s="49"/>
      <c r="D435" s="49"/>
      <c r="J435" s="29"/>
      <c r="K435" s="29"/>
      <c r="L435" s="49"/>
      <c r="M435" s="49"/>
      <c r="S435" s="29"/>
      <c r="T435" s="29"/>
      <c r="U435" s="49"/>
      <c r="V435" s="49"/>
    </row>
    <row r="436" spans="1:22" x14ac:dyDescent="0.25">
      <c r="A436" s="29"/>
      <c r="B436" s="29"/>
      <c r="C436" s="49"/>
      <c r="D436" s="49"/>
      <c r="J436" s="29"/>
      <c r="K436" s="29"/>
      <c r="L436" s="49"/>
      <c r="M436" s="49"/>
      <c r="S436" s="29"/>
      <c r="T436" s="29"/>
      <c r="U436" s="49"/>
      <c r="V436" s="49"/>
    </row>
    <row r="437" spans="1:22" x14ac:dyDescent="0.25">
      <c r="A437" s="29"/>
      <c r="B437" s="29"/>
      <c r="C437" s="49"/>
      <c r="D437" s="49"/>
      <c r="J437" s="29"/>
      <c r="K437" s="29"/>
      <c r="L437" s="49"/>
      <c r="M437" s="49"/>
      <c r="S437" s="29"/>
      <c r="T437" s="29"/>
      <c r="U437" s="49"/>
      <c r="V437" s="49"/>
    </row>
    <row r="438" spans="1:22" x14ac:dyDescent="0.25">
      <c r="A438" s="29"/>
      <c r="B438" s="29"/>
      <c r="C438" s="49"/>
      <c r="D438" s="49"/>
      <c r="J438" s="29"/>
      <c r="K438" s="29"/>
      <c r="L438" s="49"/>
      <c r="M438" s="49"/>
      <c r="S438" s="29"/>
      <c r="T438" s="29"/>
      <c r="U438" s="49"/>
      <c r="V438" s="49"/>
    </row>
    <row r="439" spans="1:22" x14ac:dyDescent="0.25">
      <c r="A439" s="29"/>
      <c r="B439" s="29"/>
      <c r="C439" s="49"/>
      <c r="D439" s="49"/>
      <c r="J439" s="29"/>
      <c r="K439" s="29"/>
      <c r="L439" s="49"/>
      <c r="M439" s="49"/>
      <c r="S439" s="29"/>
      <c r="T439" s="29"/>
      <c r="U439" s="49"/>
      <c r="V439" s="49"/>
    </row>
    <row r="440" spans="1:22" x14ac:dyDescent="0.25">
      <c r="A440" s="29"/>
      <c r="B440" s="29"/>
      <c r="C440" s="49"/>
      <c r="D440" s="49"/>
      <c r="J440" s="29"/>
      <c r="K440" s="29"/>
      <c r="L440" s="49"/>
      <c r="M440" s="49"/>
      <c r="S440" s="29"/>
      <c r="T440" s="29"/>
      <c r="U440" s="49"/>
      <c r="V440" s="49"/>
    </row>
    <row r="441" spans="1:22" x14ac:dyDescent="0.25">
      <c r="A441" s="29"/>
      <c r="B441" s="29"/>
      <c r="C441" s="49"/>
      <c r="D441" s="49"/>
      <c r="J441" s="29"/>
      <c r="K441" s="29"/>
      <c r="L441" s="49"/>
      <c r="M441" s="49"/>
      <c r="S441" s="29"/>
      <c r="T441" s="29"/>
      <c r="U441" s="49"/>
      <c r="V441" s="49"/>
    </row>
    <row r="442" spans="1:22" x14ac:dyDescent="0.25">
      <c r="A442" s="29"/>
      <c r="B442" s="29"/>
      <c r="C442" s="49"/>
      <c r="D442" s="49"/>
      <c r="J442" s="29"/>
      <c r="K442" s="29"/>
      <c r="L442" s="49"/>
      <c r="M442" s="49"/>
      <c r="S442" s="29"/>
      <c r="T442" s="29"/>
      <c r="U442" s="49"/>
      <c r="V442" s="49"/>
    </row>
    <row r="443" spans="1:22" x14ac:dyDescent="0.25">
      <c r="A443" s="29"/>
      <c r="B443" s="29"/>
      <c r="C443" s="49"/>
      <c r="D443" s="49"/>
      <c r="J443" s="29"/>
      <c r="K443" s="29"/>
      <c r="L443" s="49"/>
      <c r="M443" s="49"/>
      <c r="S443" s="29"/>
      <c r="T443" s="29"/>
      <c r="U443" s="49"/>
      <c r="V443" s="49"/>
    </row>
    <row r="444" spans="1:22" x14ac:dyDescent="0.25">
      <c r="A444" s="29"/>
      <c r="B444" s="29"/>
      <c r="C444" s="49"/>
      <c r="D444" s="49"/>
      <c r="J444" s="29"/>
      <c r="K444" s="29"/>
      <c r="L444" s="49"/>
      <c r="M444" s="49"/>
      <c r="S444" s="29"/>
      <c r="T444" s="29"/>
      <c r="U444" s="49"/>
      <c r="V444" s="49"/>
    </row>
    <row r="445" spans="1:22" x14ac:dyDescent="0.25">
      <c r="A445" s="29"/>
      <c r="B445" s="29"/>
      <c r="C445" s="49"/>
      <c r="D445" s="49"/>
      <c r="J445" s="29"/>
      <c r="K445" s="29"/>
      <c r="L445" s="49"/>
      <c r="M445" s="49"/>
      <c r="S445" s="29"/>
      <c r="T445" s="29"/>
      <c r="U445" s="49"/>
      <c r="V445" s="49"/>
    </row>
    <row r="446" spans="1:22" x14ac:dyDescent="0.25">
      <c r="A446" s="29"/>
      <c r="B446" s="29"/>
      <c r="C446" s="49"/>
      <c r="D446" s="49"/>
      <c r="J446" s="29"/>
      <c r="K446" s="29"/>
      <c r="L446" s="49"/>
      <c r="M446" s="49"/>
      <c r="S446" s="29"/>
      <c r="T446" s="29"/>
      <c r="U446" s="49"/>
      <c r="V446" s="49"/>
    </row>
    <row r="447" spans="1:22" x14ac:dyDescent="0.25">
      <c r="A447" s="29"/>
      <c r="B447" s="29"/>
      <c r="C447" s="49"/>
      <c r="D447" s="49"/>
      <c r="J447" s="29"/>
      <c r="K447" s="29"/>
      <c r="L447" s="49"/>
      <c r="M447" s="49"/>
      <c r="S447" s="29"/>
      <c r="T447" s="29"/>
      <c r="U447" s="49"/>
      <c r="V447" s="49"/>
    </row>
    <row r="448" spans="1:22" x14ac:dyDescent="0.25">
      <c r="A448" s="29"/>
      <c r="B448" s="29"/>
      <c r="C448" s="49"/>
      <c r="D448" s="49"/>
      <c r="J448" s="29"/>
      <c r="K448" s="29"/>
      <c r="L448" s="49"/>
      <c r="M448" s="49"/>
      <c r="S448" s="29"/>
      <c r="T448" s="29"/>
      <c r="U448" s="49"/>
      <c r="V448" s="49"/>
    </row>
    <row r="449" spans="1:22" x14ac:dyDescent="0.25">
      <c r="A449" s="29"/>
      <c r="B449" s="29"/>
      <c r="C449" s="49"/>
      <c r="D449" s="49"/>
      <c r="J449" s="29"/>
      <c r="K449" s="29"/>
      <c r="L449" s="49"/>
      <c r="M449" s="49"/>
      <c r="S449" s="29"/>
      <c r="T449" s="29"/>
      <c r="U449" s="49"/>
      <c r="V449" s="49"/>
    </row>
    <row r="450" spans="1:22" x14ac:dyDescent="0.25">
      <c r="A450" s="29"/>
      <c r="B450" s="29"/>
      <c r="C450" s="49"/>
      <c r="D450" s="49"/>
      <c r="J450" s="29"/>
      <c r="K450" s="29"/>
      <c r="L450" s="49"/>
      <c r="M450" s="49"/>
      <c r="S450" s="29"/>
      <c r="T450" s="29"/>
      <c r="U450" s="49"/>
      <c r="V450" s="49"/>
    </row>
    <row r="451" spans="1:22" x14ac:dyDescent="0.25">
      <c r="A451" s="29"/>
      <c r="B451" s="29"/>
      <c r="C451" s="49"/>
      <c r="D451" s="49"/>
      <c r="J451" s="29"/>
      <c r="K451" s="29"/>
      <c r="L451" s="49"/>
      <c r="M451" s="49"/>
      <c r="S451" s="29"/>
      <c r="T451" s="29"/>
      <c r="U451" s="49"/>
      <c r="V451" s="49"/>
    </row>
    <row r="452" spans="1:22" x14ac:dyDescent="0.25">
      <c r="A452" s="29"/>
      <c r="B452" s="29"/>
      <c r="C452" s="49"/>
      <c r="D452" s="49"/>
      <c r="J452" s="29"/>
      <c r="K452" s="29"/>
      <c r="L452" s="49"/>
      <c r="M452" s="49"/>
      <c r="S452" s="29"/>
      <c r="T452" s="29"/>
      <c r="U452" s="49"/>
      <c r="V452" s="49"/>
    </row>
  </sheetData>
  <hyperlinks>
    <hyperlink ref="A1" location="TOC!A1" display="Back to ToC" xr:uid="{00000000-0004-0000-0C00-000000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29054-1135-48D6-9477-67CD93AB35E2}">
  <sheetPr>
    <tabColor rgb="FF00B4E9"/>
  </sheetPr>
  <dimension ref="A1:AG327"/>
  <sheetViews>
    <sheetView zoomScaleNormal="100" workbookViewId="0"/>
  </sheetViews>
  <sheetFormatPr defaultColWidth="9.140625" defaultRowHeight="15" x14ac:dyDescent="0.25"/>
  <cols>
    <col min="1" max="9" width="9.140625" style="98"/>
    <col min="10" max="12" width="4.7109375" style="98" customWidth="1"/>
    <col min="13" max="21" width="9.140625" style="98" customWidth="1"/>
    <col min="22" max="24" width="4.7109375" style="98" customWidth="1"/>
    <col min="25" max="33" width="9.140625" style="98"/>
    <col min="34" max="36" width="4.7109375" style="98" customWidth="1"/>
    <col min="37" max="16384" width="9.140625" style="98"/>
  </cols>
  <sheetData>
    <row r="1" spans="1:13" s="29" customFormat="1" x14ac:dyDescent="0.25">
      <c r="A1" s="44" t="s">
        <v>39</v>
      </c>
    </row>
    <row r="2" spans="1:13" s="29" customFormat="1" ht="23.25" x14ac:dyDescent="0.35">
      <c r="A2" s="78" t="s">
        <v>40</v>
      </c>
      <c r="M2" s="45"/>
    </row>
    <row r="3" spans="1:13" s="29" customFormat="1" x14ac:dyDescent="0.25"/>
    <row r="4" spans="1:13" s="29" customFormat="1" x14ac:dyDescent="0.25"/>
    <row r="5" spans="1:13" s="29" customFormat="1" x14ac:dyDescent="0.25"/>
    <row r="6" spans="1:13" s="29" customFormat="1" x14ac:dyDescent="0.25"/>
    <row r="7" spans="1:13" s="29" customFormat="1" x14ac:dyDescent="0.25"/>
    <row r="8" spans="1:13" s="29" customFormat="1" x14ac:dyDescent="0.25"/>
    <row r="9" spans="1:13" s="29" customFormat="1" x14ac:dyDescent="0.25"/>
    <row r="10" spans="1:13" s="29" customFormat="1" x14ac:dyDescent="0.25"/>
    <row r="11" spans="1:13" s="29" customFormat="1" x14ac:dyDescent="0.25"/>
    <row r="12" spans="1:13" s="29" customFormat="1" x14ac:dyDescent="0.25"/>
    <row r="13" spans="1:13" s="29" customFormat="1" x14ac:dyDescent="0.25"/>
    <row r="14" spans="1:13" s="29" customFormat="1" x14ac:dyDescent="0.25"/>
    <row r="15" spans="1:13" s="29" customFormat="1" x14ac:dyDescent="0.25"/>
    <row r="16" spans="1:13" s="29" customFormat="1" x14ac:dyDescent="0.25"/>
    <row r="17" spans="1:25" s="29" customFormat="1" x14ac:dyDescent="0.25"/>
    <row r="18" spans="1:25" s="29" customFormat="1" x14ac:dyDescent="0.25"/>
    <row r="19" spans="1:25" s="29" customFormat="1" x14ac:dyDescent="0.25"/>
    <row r="20" spans="1:25" s="29" customFormat="1" x14ac:dyDescent="0.25"/>
    <row r="21" spans="1:25" s="29" customFormat="1" x14ac:dyDescent="0.25"/>
    <row r="22" spans="1:25" s="29" customFormat="1" x14ac:dyDescent="0.25"/>
    <row r="23" spans="1:25" s="29" customFormat="1" x14ac:dyDescent="0.25"/>
    <row r="24" spans="1:25" s="29" customFormat="1" x14ac:dyDescent="0.25"/>
    <row r="25" spans="1:25" s="29" customFormat="1" x14ac:dyDescent="0.25"/>
    <row r="26" spans="1:25" s="29" customFormat="1" x14ac:dyDescent="0.25"/>
    <row r="27" spans="1:25" s="29" customFormat="1" x14ac:dyDescent="0.25"/>
    <row r="28" spans="1:25" s="29" customFormat="1" x14ac:dyDescent="0.25"/>
    <row r="29" spans="1:25" s="29" customFormat="1" x14ac:dyDescent="0.25"/>
    <row r="30" spans="1:25" s="29" customFormat="1" ht="18.75" x14ac:dyDescent="0.3">
      <c r="A30" s="77" t="str">
        <f>_xlfn.CONCAT("Figure W7.1: Basic water in hospitals and non hospitals in ",year_est)</f>
        <v>Figure W7.1: Basic water in hospitals and non hospitals in 2023</v>
      </c>
      <c r="M30" s="77" t="str">
        <f>_xlfn.CONCAT("Figure W7.2: Basic water in rural and urban health care facilities in ",year_est)</f>
        <v>Figure W7.2: Basic water in rural and urban health care facilities in 2023</v>
      </c>
      <c r="Y30" s="77" t="str">
        <f>_xlfn.CONCAT("Figure W7.3: Basic water in public and private health care facilities in ",year_est)</f>
        <v>Figure W7.3: Basic water in public and private health care facilities in 2023</v>
      </c>
    </row>
    <row r="31" spans="1:25" s="29" customFormat="1" x14ac:dyDescent="0.25">
      <c r="A31" s="48" t="str">
        <f>source_ref</f>
        <v>Source: WHO/UNICEF JMP (2024)</v>
      </c>
      <c r="M31" s="48" t="str">
        <f>source_ref</f>
        <v>Source: WHO/UNICEF JMP (2024)</v>
      </c>
      <c r="Y31" s="48" t="str">
        <f>source_ref</f>
        <v>Source: WHO/UNICEF JMP (2024)</v>
      </c>
    </row>
    <row r="32" spans="1:25" s="29" customFormat="1" x14ac:dyDescent="0.25">
      <c r="A32" s="29" t="str">
        <f>_xlfn.CONCAT(COUNT(C:C)," countries with data")</f>
        <v>10 countries with data</v>
      </c>
      <c r="M32" s="29" t="str">
        <f>_xlfn.CONCAT(COUNT(O:O)," countries with data")</f>
        <v>7 countries with data</v>
      </c>
      <c r="Y32" s="29" t="str">
        <f>_xlfn.CONCAT(COUNT(AA:AA)," countries with data")</f>
        <v>5 countries with data</v>
      </c>
    </row>
    <row r="33" spans="1:33" s="29" customFormat="1" x14ac:dyDescent="0.25">
      <c r="A33" s="50" t="s">
        <v>183</v>
      </c>
      <c r="B33" s="51"/>
      <c r="C33" s="51"/>
      <c r="D33" s="51"/>
      <c r="E33" s="51"/>
      <c r="F33" s="51"/>
      <c r="G33" s="51"/>
      <c r="H33" s="51"/>
      <c r="I33" s="51"/>
      <c r="M33" s="50" t="s">
        <v>184</v>
      </c>
      <c r="N33" s="51"/>
      <c r="O33" s="51"/>
      <c r="P33" s="51"/>
      <c r="Q33" s="51"/>
      <c r="R33" s="51"/>
      <c r="S33" s="51"/>
      <c r="T33" s="51"/>
      <c r="U33" s="51"/>
      <c r="Y33" s="50" t="s">
        <v>185</v>
      </c>
      <c r="Z33" s="51"/>
      <c r="AA33" s="51"/>
      <c r="AB33" s="51"/>
      <c r="AC33" s="51"/>
      <c r="AD33" s="51"/>
      <c r="AE33" s="51"/>
      <c r="AF33" s="51"/>
      <c r="AG33" s="51"/>
    </row>
    <row r="34" spans="1:33" s="29" customFormat="1" ht="29.1" customHeight="1" x14ac:dyDescent="0.25">
      <c r="A34" s="132" t="s">
        <v>42</v>
      </c>
      <c r="B34" s="132" t="s">
        <v>163</v>
      </c>
      <c r="C34" s="133" t="s">
        <v>342</v>
      </c>
      <c r="D34" s="134" t="s">
        <v>343</v>
      </c>
      <c r="E34" s="133" t="s">
        <v>511</v>
      </c>
      <c r="F34" s="133" t="s">
        <v>344</v>
      </c>
      <c r="G34" s="133" t="s">
        <v>43</v>
      </c>
      <c r="H34" s="133" t="s">
        <v>44</v>
      </c>
      <c r="I34" s="133" t="s">
        <v>45</v>
      </c>
      <c r="M34" s="132" t="s">
        <v>42</v>
      </c>
      <c r="N34" s="132" t="s">
        <v>163</v>
      </c>
      <c r="O34" s="133" t="s">
        <v>342</v>
      </c>
      <c r="P34" s="134" t="s">
        <v>343</v>
      </c>
      <c r="Q34" s="133" t="s">
        <v>345</v>
      </c>
      <c r="R34" s="133" t="s">
        <v>346</v>
      </c>
      <c r="S34" s="133" t="s">
        <v>43</v>
      </c>
      <c r="T34" s="133" t="s">
        <v>44</v>
      </c>
      <c r="U34" s="133" t="s">
        <v>45</v>
      </c>
      <c r="Y34" s="132" t="s">
        <v>42</v>
      </c>
      <c r="Z34" s="132" t="s">
        <v>163</v>
      </c>
      <c r="AA34" s="133" t="s">
        <v>342</v>
      </c>
      <c r="AB34" s="134" t="s">
        <v>343</v>
      </c>
      <c r="AC34" s="133" t="s">
        <v>347</v>
      </c>
      <c r="AD34" s="133" t="s">
        <v>348</v>
      </c>
      <c r="AE34" s="133" t="s">
        <v>43</v>
      </c>
      <c r="AF34" s="133" t="s">
        <v>44</v>
      </c>
      <c r="AG34" s="133" t="s">
        <v>45</v>
      </c>
    </row>
    <row r="35" spans="1:33" x14ac:dyDescent="0.25">
      <c r="A35" s="43" t="s">
        <v>472</v>
      </c>
      <c r="B35" s="53" t="s">
        <v>488</v>
      </c>
      <c r="C35" s="52">
        <v>1</v>
      </c>
      <c r="D35" s="52">
        <v>0</v>
      </c>
      <c r="E35" s="54">
        <v>22.963000000000001</v>
      </c>
      <c r="F35" s="54">
        <v>43.076900000000002</v>
      </c>
      <c r="G35" s="54">
        <f t="shared" ref="G35:G75" si="0">AVERAGE(MIN(E35:F35),MAX(E35:F35))</f>
        <v>33.019950000000001</v>
      </c>
      <c r="H35" s="54">
        <f t="shared" ref="H35:H75" si="1">G35-MIN(E35:F35)</f>
        <v>10.056950000000001</v>
      </c>
      <c r="I35" s="54">
        <f t="shared" ref="I35:I75" si="2">MAX(E35:G35)-G35</f>
        <v>10.056950000000001</v>
      </c>
      <c r="M35" s="43" t="s">
        <v>472</v>
      </c>
      <c r="N35" s="53" t="s">
        <v>488</v>
      </c>
      <c r="O35" s="52">
        <v>1</v>
      </c>
      <c r="P35" s="52">
        <v>0</v>
      </c>
      <c r="Q35" s="54">
        <v>11.3208</v>
      </c>
      <c r="R35" s="54">
        <v>53.658499999999997</v>
      </c>
      <c r="S35" s="54">
        <f t="shared" ref="S35:S75" si="3">AVERAGE(MIN(Q35:R35),MAX(Q35:R35))</f>
        <v>32.489649999999997</v>
      </c>
      <c r="T35" s="54">
        <f t="shared" ref="T35:T75" si="4">S35-MIN(Q35:R35)</f>
        <v>21.168849999999999</v>
      </c>
      <c r="U35" s="54">
        <f t="shared" ref="U35:U75" si="5">MAX(Q35:S35)-S35</f>
        <v>21.168849999999999</v>
      </c>
      <c r="Y35" s="43" t="s">
        <v>472</v>
      </c>
      <c r="Z35" s="53" t="s">
        <v>488</v>
      </c>
      <c r="AA35" s="52">
        <v>1</v>
      </c>
      <c r="AB35" s="52">
        <v>0</v>
      </c>
      <c r="AC35" s="54">
        <v>21.582699999999999</v>
      </c>
      <c r="AD35" s="54">
        <v>52.631599999999999</v>
      </c>
      <c r="AE35" s="54">
        <f t="shared" ref="AE35:AE75" si="6">AVERAGE(MIN(AC35:AD35),MAX(AC35:AD35))</f>
        <v>37.107149999999997</v>
      </c>
      <c r="AF35" s="54">
        <f t="shared" ref="AF35:AF75" si="7">AE35-MIN(AC35:AD35)</f>
        <v>15.524449999999998</v>
      </c>
      <c r="AG35" s="54">
        <f t="shared" ref="AG35:AG75" si="8">MAX(AC35:AE35)-AE35</f>
        <v>15.524450000000002</v>
      </c>
    </row>
    <row r="36" spans="1:33" x14ac:dyDescent="0.25">
      <c r="A36" s="43" t="s">
        <v>161</v>
      </c>
      <c r="B36" s="53" t="s">
        <v>489</v>
      </c>
      <c r="C36" s="52">
        <v>2</v>
      </c>
      <c r="D36" s="52">
        <v>0</v>
      </c>
      <c r="E36" s="54">
        <v>37.102500000000873</v>
      </c>
      <c r="F36" s="54">
        <v>52.518000000000029</v>
      </c>
      <c r="G36" s="54">
        <f t="shared" si="0"/>
        <v>44.810250000000451</v>
      </c>
      <c r="H36" s="54">
        <f t="shared" si="1"/>
        <v>7.707749999999578</v>
      </c>
      <c r="I36" s="54">
        <f t="shared" si="2"/>
        <v>7.707749999999578</v>
      </c>
      <c r="M36" s="43" t="s">
        <v>161</v>
      </c>
      <c r="N36" s="53" t="s">
        <v>489</v>
      </c>
      <c r="O36" s="52">
        <v>2</v>
      </c>
      <c r="P36" s="52">
        <v>0</v>
      </c>
      <c r="Q36" s="54">
        <v>19.60779999999977</v>
      </c>
      <c r="R36" s="54">
        <v>55.018599999999424</v>
      </c>
      <c r="S36" s="54">
        <f t="shared" si="3"/>
        <v>37.313199999999597</v>
      </c>
      <c r="T36" s="54">
        <f t="shared" si="4"/>
        <v>17.705399999999827</v>
      </c>
      <c r="U36" s="54">
        <f t="shared" si="5"/>
        <v>17.705399999999827</v>
      </c>
      <c r="Y36" s="43" t="s">
        <v>475</v>
      </c>
      <c r="Z36" s="53" t="s">
        <v>492</v>
      </c>
      <c r="AA36" s="52">
        <v>2</v>
      </c>
      <c r="AB36" s="52">
        <v>0</v>
      </c>
      <c r="AC36" s="54">
        <v>66.0839</v>
      </c>
      <c r="AD36" s="54">
        <v>65.49976853032004</v>
      </c>
      <c r="AE36" s="54">
        <f t="shared" si="6"/>
        <v>65.79183426516002</v>
      </c>
      <c r="AF36" s="54">
        <f t="shared" si="7"/>
        <v>0.29206573483998</v>
      </c>
      <c r="AG36" s="54">
        <f t="shared" si="8"/>
        <v>0.29206573483998</v>
      </c>
    </row>
    <row r="37" spans="1:33" x14ac:dyDescent="0.25">
      <c r="A37" s="43" t="s">
        <v>473</v>
      </c>
      <c r="B37" s="53" t="s">
        <v>490</v>
      </c>
      <c r="C37" s="52">
        <v>3</v>
      </c>
      <c r="D37" s="52">
        <v>0</v>
      </c>
      <c r="E37" s="54">
        <v>45.702539819199309</v>
      </c>
      <c r="F37" s="54">
        <v>66.209386281588451</v>
      </c>
      <c r="G37" s="54">
        <f t="shared" si="0"/>
        <v>55.955963050393876</v>
      </c>
      <c r="H37" s="54">
        <f t="shared" si="1"/>
        <v>10.253423231194567</v>
      </c>
      <c r="I37" s="54">
        <f t="shared" si="2"/>
        <v>10.253423231194574</v>
      </c>
      <c r="M37" s="43" t="s">
        <v>474</v>
      </c>
      <c r="N37" s="53" t="s">
        <v>491</v>
      </c>
      <c r="O37" s="52">
        <v>3</v>
      </c>
      <c r="P37" s="52">
        <v>0</v>
      </c>
      <c r="Q37" s="54">
        <v>46.771700000000003</v>
      </c>
      <c r="R37" s="54">
        <v>76.038300000000007</v>
      </c>
      <c r="S37" s="54">
        <f t="shared" si="3"/>
        <v>61.405000000000001</v>
      </c>
      <c r="T37" s="54">
        <f t="shared" si="4"/>
        <v>14.633299999999998</v>
      </c>
      <c r="U37" s="54">
        <f t="shared" si="5"/>
        <v>14.633300000000006</v>
      </c>
      <c r="Y37" s="43" t="s">
        <v>480</v>
      </c>
      <c r="Z37" s="53" t="s">
        <v>497</v>
      </c>
      <c r="AA37" s="52">
        <v>3</v>
      </c>
      <c r="AB37" s="52">
        <v>0</v>
      </c>
      <c r="AC37" s="54">
        <v>79.206999999999994</v>
      </c>
      <c r="AD37" s="54">
        <v>97.413799999999995</v>
      </c>
      <c r="AE37" s="54">
        <f t="shared" si="6"/>
        <v>88.310399999999987</v>
      </c>
      <c r="AF37" s="54">
        <f t="shared" si="7"/>
        <v>9.1033999999999935</v>
      </c>
      <c r="AG37" s="54">
        <f t="shared" si="8"/>
        <v>9.1034000000000077</v>
      </c>
    </row>
    <row r="38" spans="1:33" x14ac:dyDescent="0.25">
      <c r="A38" s="43" t="s">
        <v>475</v>
      </c>
      <c r="B38" s="53" t="s">
        <v>492</v>
      </c>
      <c r="C38" s="52">
        <v>4</v>
      </c>
      <c r="D38" s="52">
        <v>0</v>
      </c>
      <c r="E38" s="54">
        <v>60.759500000000003</v>
      </c>
      <c r="F38" s="54">
        <v>89.66905990390012</v>
      </c>
      <c r="G38" s="54">
        <f t="shared" si="0"/>
        <v>75.214279951950061</v>
      </c>
      <c r="H38" s="54">
        <f t="shared" si="1"/>
        <v>14.454779951950059</v>
      </c>
      <c r="I38" s="54">
        <f t="shared" si="2"/>
        <v>14.454779951950059</v>
      </c>
      <c r="M38" s="43" t="s">
        <v>476</v>
      </c>
      <c r="N38" s="53" t="s">
        <v>493</v>
      </c>
      <c r="O38" s="52">
        <v>4</v>
      </c>
      <c r="P38" s="52">
        <v>0</v>
      </c>
      <c r="Q38" s="54">
        <v>52.933700000000002</v>
      </c>
      <c r="R38" s="54">
        <v>76.994200000000006</v>
      </c>
      <c r="S38" s="54">
        <f t="shared" si="3"/>
        <v>64.963950000000011</v>
      </c>
      <c r="T38" s="54">
        <f t="shared" si="4"/>
        <v>12.030250000000009</v>
      </c>
      <c r="U38" s="54">
        <f t="shared" si="5"/>
        <v>12.030249999999995</v>
      </c>
      <c r="Y38" s="43" t="s">
        <v>482</v>
      </c>
      <c r="Z38" s="53" t="s">
        <v>499</v>
      </c>
      <c r="AA38" s="52">
        <v>4</v>
      </c>
      <c r="AB38" s="52">
        <v>0</v>
      </c>
      <c r="AC38" s="54">
        <v>87.164199999999994</v>
      </c>
      <c r="AD38" s="54">
        <v>96.875</v>
      </c>
      <c r="AE38" s="54">
        <f t="shared" si="6"/>
        <v>92.019599999999997</v>
      </c>
      <c r="AF38" s="54">
        <f t="shared" si="7"/>
        <v>4.855400000000003</v>
      </c>
      <c r="AG38" s="54">
        <f t="shared" si="8"/>
        <v>4.855400000000003</v>
      </c>
    </row>
    <row r="39" spans="1:33" x14ac:dyDescent="0.25">
      <c r="A39" s="43" t="s">
        <v>476</v>
      </c>
      <c r="B39" s="53" t="s">
        <v>493</v>
      </c>
      <c r="C39" s="52">
        <v>5</v>
      </c>
      <c r="D39" s="52">
        <v>0</v>
      </c>
      <c r="E39" s="54">
        <v>65.729445320527134</v>
      </c>
      <c r="F39" s="54">
        <v>86.353902964426879</v>
      </c>
      <c r="G39" s="54">
        <f t="shared" si="0"/>
        <v>76.041674142477007</v>
      </c>
      <c r="H39" s="54">
        <f t="shared" si="1"/>
        <v>10.312228821949873</v>
      </c>
      <c r="I39" s="54">
        <f t="shared" si="2"/>
        <v>10.312228821949873</v>
      </c>
      <c r="M39" s="43" t="s">
        <v>475</v>
      </c>
      <c r="N39" s="53" t="s">
        <v>492</v>
      </c>
      <c r="O39" s="52">
        <v>5</v>
      </c>
      <c r="P39" s="52">
        <v>0</v>
      </c>
      <c r="Q39" s="54">
        <v>62.447299999999998</v>
      </c>
      <c r="R39" s="54">
        <v>84</v>
      </c>
      <c r="S39" s="54">
        <f t="shared" si="3"/>
        <v>73.223649999999992</v>
      </c>
      <c r="T39" s="54">
        <f t="shared" si="4"/>
        <v>10.776349999999994</v>
      </c>
      <c r="U39" s="54">
        <f t="shared" si="5"/>
        <v>10.776350000000008</v>
      </c>
      <c r="Y39" s="43" t="s">
        <v>483</v>
      </c>
      <c r="Z39" s="53" t="s">
        <v>500</v>
      </c>
      <c r="AA39" s="52">
        <v>5</v>
      </c>
      <c r="AB39" s="52">
        <v>0</v>
      </c>
      <c r="AC39" s="54">
        <v>93.405550000000005</v>
      </c>
      <c r="AD39" s="54">
        <v>93.023299999999992</v>
      </c>
      <c r="AE39" s="54"/>
      <c r="AF39" s="54"/>
      <c r="AG39" s="54"/>
    </row>
    <row r="40" spans="1:33" x14ac:dyDescent="0.25">
      <c r="A40" s="43" t="s">
        <v>478</v>
      </c>
      <c r="B40" s="53" t="s">
        <v>495</v>
      </c>
      <c r="C40" s="52">
        <v>6</v>
      </c>
      <c r="D40" s="52">
        <v>0</v>
      </c>
      <c r="E40" s="54">
        <v>73.515500000000003</v>
      </c>
      <c r="F40" s="54">
        <v>92.523399999999995</v>
      </c>
      <c r="G40" s="54">
        <f t="shared" si="0"/>
        <v>83.019450000000006</v>
      </c>
      <c r="H40" s="54">
        <f t="shared" si="1"/>
        <v>9.5039500000000032</v>
      </c>
      <c r="I40" s="54">
        <f t="shared" si="2"/>
        <v>9.503949999999989</v>
      </c>
      <c r="M40" s="43" t="s">
        <v>480</v>
      </c>
      <c r="N40" s="53" t="s">
        <v>497</v>
      </c>
      <c r="O40" s="52">
        <v>6</v>
      </c>
      <c r="P40" s="52">
        <v>0</v>
      </c>
      <c r="Q40" s="54">
        <v>68.128200000000007</v>
      </c>
      <c r="R40" s="54">
        <v>94.793499999999995</v>
      </c>
      <c r="S40" s="54">
        <f t="shared" si="3"/>
        <v>81.460849999999994</v>
      </c>
      <c r="T40" s="54">
        <f t="shared" si="4"/>
        <v>13.332649999999987</v>
      </c>
      <c r="U40" s="54">
        <f t="shared" si="5"/>
        <v>13.332650000000001</v>
      </c>
      <c r="Y40" s="43" t="s">
        <v>165</v>
      </c>
      <c r="Z40" s="53" t="s">
        <v>165</v>
      </c>
      <c r="AA40" s="52"/>
      <c r="AB40" s="52"/>
      <c r="AC40" s="54"/>
      <c r="AD40" s="54"/>
      <c r="AE40" s="54"/>
      <c r="AF40" s="54"/>
      <c r="AG40" s="54"/>
    </row>
    <row r="41" spans="1:33" x14ac:dyDescent="0.25">
      <c r="A41" s="43" t="s">
        <v>480</v>
      </c>
      <c r="B41" s="53" t="s">
        <v>497</v>
      </c>
      <c r="C41" s="52">
        <v>7</v>
      </c>
      <c r="D41" s="52">
        <v>0</v>
      </c>
      <c r="E41" s="54">
        <v>76.450900000000004</v>
      </c>
      <c r="F41" s="54">
        <v>97.101399999999998</v>
      </c>
      <c r="G41" s="54">
        <f t="shared" si="0"/>
        <v>86.776150000000001</v>
      </c>
      <c r="H41" s="54">
        <f t="shared" si="1"/>
        <v>10.325249999999997</v>
      </c>
      <c r="I41" s="54">
        <f t="shared" si="2"/>
        <v>10.325249999999997</v>
      </c>
      <c r="M41" s="43" t="s">
        <v>482</v>
      </c>
      <c r="N41" s="53" t="s">
        <v>499</v>
      </c>
      <c r="O41" s="52">
        <v>7</v>
      </c>
      <c r="P41" s="52">
        <v>0</v>
      </c>
      <c r="Q41" s="54">
        <v>81.967200000000005</v>
      </c>
      <c r="R41" s="54">
        <v>96.507900000000006</v>
      </c>
      <c r="S41" s="54">
        <f t="shared" si="3"/>
        <v>89.237549999999999</v>
      </c>
      <c r="T41" s="54">
        <f t="shared" si="4"/>
        <v>7.2703499999999934</v>
      </c>
      <c r="U41" s="54">
        <f t="shared" si="5"/>
        <v>7.2703500000000076</v>
      </c>
      <c r="Y41" s="43" t="s">
        <v>165</v>
      </c>
      <c r="Z41" s="53" t="s">
        <v>165</v>
      </c>
      <c r="AA41" s="52"/>
      <c r="AB41" s="52"/>
      <c r="AC41" s="54"/>
      <c r="AD41" s="54"/>
      <c r="AE41" s="54">
        <f t="shared" si="6"/>
        <v>0</v>
      </c>
      <c r="AF41" s="54">
        <f t="shared" si="7"/>
        <v>0</v>
      </c>
      <c r="AG41" s="54">
        <f t="shared" si="8"/>
        <v>0</v>
      </c>
    </row>
    <row r="42" spans="1:33" x14ac:dyDescent="0.25">
      <c r="A42" s="43" t="s">
        <v>479</v>
      </c>
      <c r="B42" s="53" t="s">
        <v>496</v>
      </c>
      <c r="C42" s="52">
        <v>8</v>
      </c>
      <c r="D42" s="52">
        <v>0</v>
      </c>
      <c r="E42" s="54">
        <v>76.849995361839149</v>
      </c>
      <c r="F42" s="54">
        <v>74.468100000000007</v>
      </c>
      <c r="G42" s="54">
        <f t="shared" si="0"/>
        <v>75.659047680919571</v>
      </c>
      <c r="H42" s="54">
        <f t="shared" si="1"/>
        <v>1.1909476809195638</v>
      </c>
      <c r="I42" s="54">
        <f t="shared" si="2"/>
        <v>1.190947680919578</v>
      </c>
      <c r="M42" s="43" t="s">
        <v>165</v>
      </c>
      <c r="N42" s="53" t="s">
        <v>165</v>
      </c>
      <c r="O42" s="52"/>
      <c r="P42" s="52"/>
      <c r="Q42" s="54"/>
      <c r="R42" s="54"/>
      <c r="S42" s="54">
        <f t="shared" si="3"/>
        <v>0</v>
      </c>
      <c r="T42" s="54">
        <f t="shared" si="4"/>
        <v>0</v>
      </c>
      <c r="U42" s="54">
        <f t="shared" si="5"/>
        <v>0</v>
      </c>
      <c r="Y42" s="43" t="s">
        <v>165</v>
      </c>
      <c r="Z42" s="53" t="s">
        <v>165</v>
      </c>
      <c r="AA42" s="52"/>
      <c r="AB42" s="52"/>
      <c r="AC42" s="54"/>
      <c r="AD42" s="54"/>
      <c r="AE42" s="54">
        <f t="shared" si="6"/>
        <v>0</v>
      </c>
      <c r="AF42" s="54">
        <f t="shared" si="7"/>
        <v>0</v>
      </c>
      <c r="AG42" s="54">
        <f t="shared" si="8"/>
        <v>0</v>
      </c>
    </row>
    <row r="43" spans="1:33" x14ac:dyDescent="0.25">
      <c r="A43" s="43" t="s">
        <v>482</v>
      </c>
      <c r="B43" s="53" t="s">
        <v>499</v>
      </c>
      <c r="C43" s="52">
        <v>9</v>
      </c>
      <c r="D43" s="52">
        <v>0</v>
      </c>
      <c r="E43" s="54">
        <v>86.532499999999999</v>
      </c>
      <c r="F43" s="54">
        <v>98.936199999999999</v>
      </c>
      <c r="G43" s="54">
        <f t="shared" si="0"/>
        <v>92.734350000000006</v>
      </c>
      <c r="H43" s="54">
        <f t="shared" si="1"/>
        <v>6.2018500000000074</v>
      </c>
      <c r="I43" s="54">
        <f t="shared" si="2"/>
        <v>6.2018499999999932</v>
      </c>
      <c r="M43" s="43" t="s">
        <v>165</v>
      </c>
      <c r="N43" s="53" t="s">
        <v>165</v>
      </c>
      <c r="O43" s="52"/>
      <c r="P43" s="52"/>
      <c r="Q43" s="54"/>
      <c r="R43" s="54"/>
      <c r="S43" s="54">
        <f t="shared" si="3"/>
        <v>0</v>
      </c>
      <c r="T43" s="54">
        <f t="shared" si="4"/>
        <v>0</v>
      </c>
      <c r="U43" s="54">
        <f t="shared" si="5"/>
        <v>0</v>
      </c>
      <c r="Y43" s="43" t="s">
        <v>165</v>
      </c>
      <c r="Z43" s="53" t="s">
        <v>165</v>
      </c>
      <c r="AA43" s="52"/>
      <c r="AB43" s="52"/>
      <c r="AC43" s="54"/>
      <c r="AD43" s="54"/>
      <c r="AE43" s="54">
        <f t="shared" si="6"/>
        <v>0</v>
      </c>
      <c r="AF43" s="54">
        <f t="shared" si="7"/>
        <v>0</v>
      </c>
      <c r="AG43" s="54">
        <f t="shared" si="8"/>
        <v>0</v>
      </c>
    </row>
    <row r="44" spans="1:33" x14ac:dyDescent="0.25">
      <c r="A44" s="43" t="s">
        <v>483</v>
      </c>
      <c r="B44" s="53" t="s">
        <v>500</v>
      </c>
      <c r="C44" s="52">
        <v>10</v>
      </c>
      <c r="D44" s="52">
        <v>0</v>
      </c>
      <c r="E44" s="54">
        <v>94.092500000000001</v>
      </c>
      <c r="F44" s="54">
        <v>84.905649999999994</v>
      </c>
      <c r="G44" s="54">
        <f t="shared" si="0"/>
        <v>89.499075000000005</v>
      </c>
      <c r="H44" s="54">
        <f t="shared" si="1"/>
        <v>4.5934250000000105</v>
      </c>
      <c r="I44" s="54">
        <f t="shared" si="2"/>
        <v>4.5934249999999963</v>
      </c>
      <c r="M44" s="43" t="s">
        <v>165</v>
      </c>
      <c r="N44" s="53" t="s">
        <v>165</v>
      </c>
      <c r="O44" s="52"/>
      <c r="P44" s="52"/>
      <c r="Q44" s="54"/>
      <c r="R44" s="54"/>
      <c r="S44" s="54">
        <f t="shared" si="3"/>
        <v>0</v>
      </c>
      <c r="T44" s="54">
        <f t="shared" si="4"/>
        <v>0</v>
      </c>
      <c r="U44" s="54">
        <f t="shared" si="5"/>
        <v>0</v>
      </c>
      <c r="Y44" s="43" t="s">
        <v>165</v>
      </c>
      <c r="Z44" s="53" t="s">
        <v>165</v>
      </c>
      <c r="AA44" s="52"/>
      <c r="AB44" s="52"/>
      <c r="AC44" s="54"/>
      <c r="AD44" s="54"/>
      <c r="AE44" s="54">
        <f t="shared" si="6"/>
        <v>0</v>
      </c>
      <c r="AF44" s="54">
        <f t="shared" si="7"/>
        <v>0</v>
      </c>
      <c r="AG44" s="54">
        <f t="shared" si="8"/>
        <v>0</v>
      </c>
    </row>
    <row r="45" spans="1:33" x14ac:dyDescent="0.25">
      <c r="A45" s="43" t="s">
        <v>165</v>
      </c>
      <c r="B45" s="53" t="s">
        <v>165</v>
      </c>
      <c r="C45" s="52"/>
      <c r="D45" s="52"/>
      <c r="E45" s="54"/>
      <c r="F45" s="54"/>
      <c r="G45" s="54">
        <f t="shared" si="0"/>
        <v>0</v>
      </c>
      <c r="H45" s="54">
        <f t="shared" si="1"/>
        <v>0</v>
      </c>
      <c r="I45" s="54">
        <f t="shared" si="2"/>
        <v>0</v>
      </c>
      <c r="M45" s="43" t="s">
        <v>165</v>
      </c>
      <c r="N45" s="53" t="s">
        <v>165</v>
      </c>
      <c r="O45" s="52"/>
      <c r="P45" s="52"/>
      <c r="Q45" s="54"/>
      <c r="R45" s="54"/>
      <c r="S45" s="54">
        <f t="shared" si="3"/>
        <v>0</v>
      </c>
      <c r="T45" s="54">
        <f t="shared" si="4"/>
        <v>0</v>
      </c>
      <c r="U45" s="54">
        <f t="shared" si="5"/>
        <v>0</v>
      </c>
      <c r="Y45" s="43" t="s">
        <v>165</v>
      </c>
      <c r="Z45" s="53" t="s">
        <v>165</v>
      </c>
      <c r="AA45" s="52"/>
      <c r="AB45" s="52"/>
      <c r="AC45" s="54"/>
      <c r="AD45" s="54"/>
      <c r="AE45" s="54">
        <f t="shared" si="6"/>
        <v>0</v>
      </c>
      <c r="AF45" s="54">
        <f t="shared" si="7"/>
        <v>0</v>
      </c>
      <c r="AG45" s="54">
        <f t="shared" si="8"/>
        <v>0</v>
      </c>
    </row>
    <row r="46" spans="1:33" x14ac:dyDescent="0.25">
      <c r="A46" s="43" t="s">
        <v>165</v>
      </c>
      <c r="B46" s="53" t="s">
        <v>165</v>
      </c>
      <c r="C46" s="52"/>
      <c r="D46" s="52"/>
      <c r="E46" s="54"/>
      <c r="F46" s="54"/>
      <c r="G46" s="54">
        <f t="shared" si="0"/>
        <v>0</v>
      </c>
      <c r="H46" s="54">
        <f t="shared" si="1"/>
        <v>0</v>
      </c>
      <c r="I46" s="54">
        <f t="shared" si="2"/>
        <v>0</v>
      </c>
      <c r="M46" s="43" t="s">
        <v>165</v>
      </c>
      <c r="N46" s="53" t="s">
        <v>165</v>
      </c>
      <c r="O46" s="52"/>
      <c r="P46" s="52"/>
      <c r="Q46" s="54"/>
      <c r="R46" s="54"/>
      <c r="S46" s="54">
        <f t="shared" si="3"/>
        <v>0</v>
      </c>
      <c r="T46" s="54">
        <f t="shared" si="4"/>
        <v>0</v>
      </c>
      <c r="U46" s="54">
        <f t="shared" si="5"/>
        <v>0</v>
      </c>
      <c r="Y46" s="43" t="s">
        <v>165</v>
      </c>
      <c r="Z46" s="53" t="s">
        <v>165</v>
      </c>
      <c r="AA46" s="52"/>
      <c r="AB46" s="52"/>
      <c r="AC46" s="54"/>
      <c r="AD46" s="54"/>
      <c r="AE46" s="54">
        <f t="shared" si="6"/>
        <v>0</v>
      </c>
      <c r="AF46" s="54">
        <f t="shared" si="7"/>
        <v>0</v>
      </c>
      <c r="AG46" s="54">
        <f t="shared" si="8"/>
        <v>0</v>
      </c>
    </row>
    <row r="47" spans="1:33" x14ac:dyDescent="0.25">
      <c r="A47" s="43" t="s">
        <v>165</v>
      </c>
      <c r="B47" s="53" t="s">
        <v>165</v>
      </c>
      <c r="C47" s="52"/>
      <c r="D47" s="52"/>
      <c r="E47" s="54"/>
      <c r="F47" s="54"/>
      <c r="G47" s="54">
        <f t="shared" si="0"/>
        <v>0</v>
      </c>
      <c r="H47" s="54">
        <f t="shared" si="1"/>
        <v>0</v>
      </c>
      <c r="I47" s="54">
        <f t="shared" si="2"/>
        <v>0</v>
      </c>
      <c r="M47" s="43" t="s">
        <v>165</v>
      </c>
      <c r="N47" s="53" t="s">
        <v>165</v>
      </c>
      <c r="O47" s="52"/>
      <c r="P47" s="52"/>
      <c r="Q47" s="54"/>
      <c r="R47" s="54"/>
      <c r="S47" s="54">
        <f t="shared" si="3"/>
        <v>0</v>
      </c>
      <c r="T47" s="54">
        <f t="shared" si="4"/>
        <v>0</v>
      </c>
      <c r="U47" s="54">
        <f t="shared" si="5"/>
        <v>0</v>
      </c>
      <c r="Y47" s="43" t="s">
        <v>165</v>
      </c>
      <c r="Z47" s="53" t="s">
        <v>165</v>
      </c>
      <c r="AA47" s="52"/>
      <c r="AB47" s="52"/>
      <c r="AC47" s="54"/>
      <c r="AD47" s="54"/>
      <c r="AE47" s="54">
        <f t="shared" si="6"/>
        <v>0</v>
      </c>
      <c r="AF47" s="54">
        <f t="shared" si="7"/>
        <v>0</v>
      </c>
      <c r="AG47" s="54">
        <f t="shared" si="8"/>
        <v>0</v>
      </c>
    </row>
    <row r="48" spans="1:33" x14ac:dyDescent="0.25">
      <c r="A48" s="43" t="s">
        <v>165</v>
      </c>
      <c r="B48" s="53" t="s">
        <v>165</v>
      </c>
      <c r="C48" s="52"/>
      <c r="D48" s="52"/>
      <c r="E48" s="54"/>
      <c r="F48" s="54"/>
      <c r="G48" s="54">
        <f t="shared" si="0"/>
        <v>0</v>
      </c>
      <c r="H48" s="54">
        <f t="shared" si="1"/>
        <v>0</v>
      </c>
      <c r="I48" s="54">
        <f t="shared" si="2"/>
        <v>0</v>
      </c>
      <c r="M48" s="43" t="s">
        <v>165</v>
      </c>
      <c r="N48" s="53" t="s">
        <v>165</v>
      </c>
      <c r="O48" s="52"/>
      <c r="P48" s="52"/>
      <c r="Q48" s="54"/>
      <c r="R48" s="54"/>
      <c r="S48" s="54">
        <f t="shared" si="3"/>
        <v>0</v>
      </c>
      <c r="T48" s="54">
        <f t="shared" si="4"/>
        <v>0</v>
      </c>
      <c r="U48" s="54">
        <f t="shared" si="5"/>
        <v>0</v>
      </c>
      <c r="Y48" s="43" t="s">
        <v>165</v>
      </c>
      <c r="Z48" s="53" t="s">
        <v>165</v>
      </c>
      <c r="AA48" s="52"/>
      <c r="AB48" s="52"/>
      <c r="AC48" s="54"/>
      <c r="AD48" s="54"/>
      <c r="AE48" s="54">
        <f t="shared" si="6"/>
        <v>0</v>
      </c>
      <c r="AF48" s="54">
        <f t="shared" si="7"/>
        <v>0</v>
      </c>
      <c r="AG48" s="54">
        <f t="shared" si="8"/>
        <v>0</v>
      </c>
    </row>
    <row r="49" spans="1:33" x14ac:dyDescent="0.25">
      <c r="A49" s="43" t="s">
        <v>165</v>
      </c>
      <c r="B49" s="53" t="s">
        <v>165</v>
      </c>
      <c r="C49" s="52"/>
      <c r="D49" s="52"/>
      <c r="E49" s="54"/>
      <c r="F49" s="54"/>
      <c r="G49" s="54">
        <f t="shared" si="0"/>
        <v>0</v>
      </c>
      <c r="H49" s="54">
        <f t="shared" si="1"/>
        <v>0</v>
      </c>
      <c r="I49" s="54">
        <f t="shared" si="2"/>
        <v>0</v>
      </c>
      <c r="M49" s="43" t="s">
        <v>165</v>
      </c>
      <c r="N49" s="53" t="s">
        <v>165</v>
      </c>
      <c r="O49" s="52"/>
      <c r="P49" s="52"/>
      <c r="Q49" s="54"/>
      <c r="R49" s="54"/>
      <c r="S49" s="54">
        <f t="shared" si="3"/>
        <v>0</v>
      </c>
      <c r="T49" s="54">
        <f t="shared" si="4"/>
        <v>0</v>
      </c>
      <c r="U49" s="54">
        <f t="shared" si="5"/>
        <v>0</v>
      </c>
      <c r="Y49" s="43" t="s">
        <v>165</v>
      </c>
      <c r="Z49" s="53" t="s">
        <v>165</v>
      </c>
      <c r="AA49" s="52"/>
      <c r="AB49" s="52"/>
      <c r="AC49" s="54"/>
      <c r="AD49" s="54"/>
      <c r="AE49" s="54">
        <f t="shared" si="6"/>
        <v>0</v>
      </c>
      <c r="AF49" s="54">
        <f t="shared" si="7"/>
        <v>0</v>
      </c>
      <c r="AG49" s="54">
        <f t="shared" si="8"/>
        <v>0</v>
      </c>
    </row>
    <row r="50" spans="1:33" x14ac:dyDescent="0.25">
      <c r="A50" s="43" t="s">
        <v>165</v>
      </c>
      <c r="B50" s="53" t="s">
        <v>165</v>
      </c>
      <c r="C50" s="52"/>
      <c r="D50" s="52"/>
      <c r="E50" s="54"/>
      <c r="F50" s="54"/>
      <c r="G50" s="54">
        <f t="shared" si="0"/>
        <v>0</v>
      </c>
      <c r="H50" s="54">
        <f t="shared" si="1"/>
        <v>0</v>
      </c>
      <c r="I50" s="54">
        <f t="shared" si="2"/>
        <v>0</v>
      </c>
      <c r="M50" s="43" t="s">
        <v>165</v>
      </c>
      <c r="N50" s="53" t="s">
        <v>165</v>
      </c>
      <c r="O50" s="52"/>
      <c r="P50" s="52"/>
      <c r="Q50" s="54"/>
      <c r="R50" s="54"/>
      <c r="S50" s="54">
        <f t="shared" si="3"/>
        <v>0</v>
      </c>
      <c r="T50" s="54">
        <f t="shared" si="4"/>
        <v>0</v>
      </c>
      <c r="U50" s="54">
        <f t="shared" si="5"/>
        <v>0</v>
      </c>
      <c r="Y50" s="43" t="s">
        <v>165</v>
      </c>
      <c r="Z50" s="53" t="s">
        <v>165</v>
      </c>
      <c r="AA50" s="52"/>
      <c r="AB50" s="52"/>
      <c r="AC50" s="54"/>
      <c r="AD50" s="54"/>
      <c r="AE50" s="54">
        <f t="shared" si="6"/>
        <v>0</v>
      </c>
      <c r="AF50" s="54">
        <f t="shared" si="7"/>
        <v>0</v>
      </c>
      <c r="AG50" s="54">
        <f t="shared" si="8"/>
        <v>0</v>
      </c>
    </row>
    <row r="51" spans="1:33" x14ac:dyDescent="0.25">
      <c r="A51" s="43" t="s">
        <v>165</v>
      </c>
      <c r="B51" s="53" t="s">
        <v>165</v>
      </c>
      <c r="C51" s="52"/>
      <c r="D51" s="52"/>
      <c r="E51" s="54"/>
      <c r="F51" s="54"/>
      <c r="G51" s="54">
        <f t="shared" si="0"/>
        <v>0</v>
      </c>
      <c r="H51" s="54">
        <f t="shared" si="1"/>
        <v>0</v>
      </c>
      <c r="I51" s="54">
        <f t="shared" si="2"/>
        <v>0</v>
      </c>
      <c r="M51" s="43" t="s">
        <v>165</v>
      </c>
      <c r="N51" s="53" t="s">
        <v>165</v>
      </c>
      <c r="O51" s="52"/>
      <c r="P51" s="52"/>
      <c r="Q51" s="54"/>
      <c r="R51" s="54"/>
      <c r="S51" s="54">
        <f t="shared" si="3"/>
        <v>0</v>
      </c>
      <c r="T51" s="54">
        <f t="shared" si="4"/>
        <v>0</v>
      </c>
      <c r="U51" s="54">
        <f t="shared" si="5"/>
        <v>0</v>
      </c>
      <c r="Y51" s="43" t="s">
        <v>165</v>
      </c>
      <c r="Z51" s="53" t="s">
        <v>165</v>
      </c>
      <c r="AA51" s="52"/>
      <c r="AB51" s="52"/>
      <c r="AC51" s="54"/>
      <c r="AD51" s="54"/>
      <c r="AE51" s="54">
        <f t="shared" si="6"/>
        <v>0</v>
      </c>
      <c r="AF51" s="54">
        <f t="shared" si="7"/>
        <v>0</v>
      </c>
      <c r="AG51" s="54">
        <f t="shared" si="8"/>
        <v>0</v>
      </c>
    </row>
    <row r="52" spans="1:33" x14ac:dyDescent="0.25">
      <c r="A52" s="43" t="s">
        <v>165</v>
      </c>
      <c r="B52" s="53" t="s">
        <v>165</v>
      </c>
      <c r="C52" s="52"/>
      <c r="D52" s="52"/>
      <c r="E52" s="54"/>
      <c r="F52" s="54"/>
      <c r="G52" s="54">
        <f t="shared" si="0"/>
        <v>0</v>
      </c>
      <c r="H52" s="54">
        <f t="shared" si="1"/>
        <v>0</v>
      </c>
      <c r="I52" s="54">
        <f t="shared" si="2"/>
        <v>0</v>
      </c>
      <c r="M52" s="43" t="s">
        <v>165</v>
      </c>
      <c r="N52" s="53" t="s">
        <v>165</v>
      </c>
      <c r="O52" s="52"/>
      <c r="P52" s="52"/>
      <c r="Q52" s="54"/>
      <c r="R52" s="54"/>
      <c r="S52" s="54">
        <f t="shared" si="3"/>
        <v>0</v>
      </c>
      <c r="T52" s="54">
        <f t="shared" si="4"/>
        <v>0</v>
      </c>
      <c r="U52" s="54">
        <f t="shared" si="5"/>
        <v>0</v>
      </c>
      <c r="Y52" s="43" t="s">
        <v>165</v>
      </c>
      <c r="Z52" s="53" t="s">
        <v>165</v>
      </c>
      <c r="AA52" s="52"/>
      <c r="AB52" s="52"/>
      <c r="AC52" s="54"/>
      <c r="AD52" s="54"/>
      <c r="AE52" s="54">
        <f t="shared" si="6"/>
        <v>0</v>
      </c>
      <c r="AF52" s="54">
        <f t="shared" si="7"/>
        <v>0</v>
      </c>
      <c r="AG52" s="54">
        <f t="shared" si="8"/>
        <v>0</v>
      </c>
    </row>
    <row r="53" spans="1:33" x14ac:dyDescent="0.25">
      <c r="A53" s="43" t="s">
        <v>165</v>
      </c>
      <c r="B53" s="53" t="s">
        <v>165</v>
      </c>
      <c r="C53" s="52"/>
      <c r="D53" s="52"/>
      <c r="E53" s="54"/>
      <c r="F53" s="54"/>
      <c r="G53" s="54">
        <f t="shared" si="0"/>
        <v>0</v>
      </c>
      <c r="H53" s="54">
        <f t="shared" si="1"/>
        <v>0</v>
      </c>
      <c r="I53" s="54">
        <f t="shared" si="2"/>
        <v>0</v>
      </c>
      <c r="M53" s="43" t="s">
        <v>165</v>
      </c>
      <c r="N53" s="53" t="s">
        <v>165</v>
      </c>
      <c r="O53" s="52"/>
      <c r="P53" s="52"/>
      <c r="Q53" s="54"/>
      <c r="R53" s="54"/>
      <c r="S53" s="54">
        <f t="shared" si="3"/>
        <v>0</v>
      </c>
      <c r="T53" s="54">
        <f t="shared" si="4"/>
        <v>0</v>
      </c>
      <c r="U53" s="54">
        <f t="shared" si="5"/>
        <v>0</v>
      </c>
      <c r="Y53" s="43" t="s">
        <v>165</v>
      </c>
      <c r="Z53" s="53" t="s">
        <v>165</v>
      </c>
      <c r="AA53" s="52"/>
      <c r="AB53" s="52"/>
      <c r="AC53" s="54"/>
      <c r="AD53" s="54"/>
      <c r="AE53" s="54">
        <f t="shared" si="6"/>
        <v>0</v>
      </c>
      <c r="AF53" s="54">
        <f t="shared" si="7"/>
        <v>0</v>
      </c>
      <c r="AG53" s="54">
        <f t="shared" si="8"/>
        <v>0</v>
      </c>
    </row>
    <row r="54" spans="1:33" x14ac:dyDescent="0.25">
      <c r="A54" s="43" t="s">
        <v>165</v>
      </c>
      <c r="B54" s="53" t="s">
        <v>165</v>
      </c>
      <c r="C54" s="52"/>
      <c r="D54" s="52"/>
      <c r="E54" s="54"/>
      <c r="F54" s="54"/>
      <c r="G54" s="54">
        <f t="shared" si="0"/>
        <v>0</v>
      </c>
      <c r="H54" s="54">
        <f t="shared" si="1"/>
        <v>0</v>
      </c>
      <c r="I54" s="54">
        <f t="shared" si="2"/>
        <v>0</v>
      </c>
      <c r="M54" s="43" t="s">
        <v>165</v>
      </c>
      <c r="N54" s="53" t="s">
        <v>165</v>
      </c>
      <c r="O54" s="52"/>
      <c r="P54" s="52"/>
      <c r="Q54" s="54"/>
      <c r="R54" s="54"/>
      <c r="S54" s="54">
        <f t="shared" si="3"/>
        <v>0</v>
      </c>
      <c r="T54" s="54">
        <f t="shared" si="4"/>
        <v>0</v>
      </c>
      <c r="U54" s="54">
        <f t="shared" si="5"/>
        <v>0</v>
      </c>
      <c r="Y54" s="43" t="s">
        <v>165</v>
      </c>
      <c r="Z54" s="53" t="s">
        <v>165</v>
      </c>
      <c r="AA54" s="52"/>
      <c r="AB54" s="52"/>
      <c r="AC54" s="54"/>
      <c r="AD54" s="54"/>
      <c r="AE54" s="54">
        <f t="shared" si="6"/>
        <v>0</v>
      </c>
      <c r="AF54" s="54">
        <f t="shared" si="7"/>
        <v>0</v>
      </c>
      <c r="AG54" s="54">
        <f t="shared" si="8"/>
        <v>0</v>
      </c>
    </row>
    <row r="55" spans="1:33" x14ac:dyDescent="0.25">
      <c r="A55" s="43" t="s">
        <v>165</v>
      </c>
      <c r="B55" s="53" t="s">
        <v>165</v>
      </c>
      <c r="C55" s="52"/>
      <c r="D55" s="52"/>
      <c r="E55" s="54"/>
      <c r="F55" s="54"/>
      <c r="G55" s="54">
        <f t="shared" si="0"/>
        <v>0</v>
      </c>
      <c r="H55" s="54">
        <f t="shared" si="1"/>
        <v>0</v>
      </c>
      <c r="I55" s="54">
        <f t="shared" si="2"/>
        <v>0</v>
      </c>
      <c r="M55" s="43" t="s">
        <v>165</v>
      </c>
      <c r="N55" s="53" t="s">
        <v>165</v>
      </c>
      <c r="O55" s="52"/>
      <c r="P55" s="52"/>
      <c r="Q55" s="54"/>
      <c r="R55" s="54"/>
      <c r="S55" s="54">
        <f t="shared" si="3"/>
        <v>0</v>
      </c>
      <c r="T55" s="54">
        <f t="shared" si="4"/>
        <v>0</v>
      </c>
      <c r="U55" s="54">
        <f t="shared" si="5"/>
        <v>0</v>
      </c>
      <c r="Y55" s="43" t="s">
        <v>165</v>
      </c>
      <c r="Z55" s="53" t="s">
        <v>165</v>
      </c>
      <c r="AA55" s="52"/>
      <c r="AB55" s="52"/>
      <c r="AC55" s="54"/>
      <c r="AD55" s="54"/>
      <c r="AE55" s="54">
        <f t="shared" si="6"/>
        <v>0</v>
      </c>
      <c r="AF55" s="54">
        <f t="shared" si="7"/>
        <v>0</v>
      </c>
      <c r="AG55" s="54">
        <f t="shared" si="8"/>
        <v>0</v>
      </c>
    </row>
    <row r="56" spans="1:33" x14ac:dyDescent="0.25">
      <c r="A56" s="43" t="s">
        <v>165</v>
      </c>
      <c r="B56" s="53" t="s">
        <v>165</v>
      </c>
      <c r="C56" s="52"/>
      <c r="D56" s="52"/>
      <c r="E56" s="54"/>
      <c r="F56" s="54"/>
      <c r="G56" s="54">
        <f t="shared" si="0"/>
        <v>0</v>
      </c>
      <c r="H56" s="54">
        <f t="shared" si="1"/>
        <v>0</v>
      </c>
      <c r="I56" s="54">
        <f t="shared" si="2"/>
        <v>0</v>
      </c>
      <c r="M56" s="43" t="s">
        <v>165</v>
      </c>
      <c r="N56" s="53" t="s">
        <v>165</v>
      </c>
      <c r="O56" s="52"/>
      <c r="P56" s="52"/>
      <c r="Q56" s="54"/>
      <c r="R56" s="54"/>
      <c r="S56" s="54">
        <f t="shared" si="3"/>
        <v>0</v>
      </c>
      <c r="T56" s="54">
        <f t="shared" si="4"/>
        <v>0</v>
      </c>
      <c r="U56" s="54">
        <f t="shared" si="5"/>
        <v>0</v>
      </c>
      <c r="Y56" s="43" t="s">
        <v>165</v>
      </c>
      <c r="Z56" s="53" t="s">
        <v>165</v>
      </c>
      <c r="AA56" s="52"/>
      <c r="AB56" s="52"/>
      <c r="AC56" s="54"/>
      <c r="AD56" s="54"/>
      <c r="AE56" s="54">
        <f t="shared" si="6"/>
        <v>0</v>
      </c>
      <c r="AF56" s="54">
        <f t="shared" si="7"/>
        <v>0</v>
      </c>
      <c r="AG56" s="54">
        <f t="shared" si="8"/>
        <v>0</v>
      </c>
    </row>
    <row r="57" spans="1:33" x14ac:dyDescent="0.25">
      <c r="A57" s="43" t="s">
        <v>165</v>
      </c>
      <c r="B57" s="53" t="s">
        <v>165</v>
      </c>
      <c r="C57" s="52"/>
      <c r="D57" s="52"/>
      <c r="E57" s="54"/>
      <c r="F57" s="54"/>
      <c r="G57" s="54">
        <f t="shared" si="0"/>
        <v>0</v>
      </c>
      <c r="H57" s="54">
        <f t="shared" si="1"/>
        <v>0</v>
      </c>
      <c r="I57" s="54">
        <f t="shared" si="2"/>
        <v>0</v>
      </c>
      <c r="M57" s="43" t="s">
        <v>165</v>
      </c>
      <c r="N57" s="53" t="s">
        <v>165</v>
      </c>
      <c r="O57" s="52"/>
      <c r="P57" s="52"/>
      <c r="Q57" s="54"/>
      <c r="R57" s="54"/>
      <c r="S57" s="54">
        <f t="shared" si="3"/>
        <v>0</v>
      </c>
      <c r="T57" s="54">
        <f t="shared" si="4"/>
        <v>0</v>
      </c>
      <c r="U57" s="54">
        <f t="shared" si="5"/>
        <v>0</v>
      </c>
      <c r="Y57" s="43" t="s">
        <v>165</v>
      </c>
      <c r="Z57" s="53" t="s">
        <v>165</v>
      </c>
      <c r="AA57" s="52"/>
      <c r="AB57" s="52"/>
      <c r="AC57" s="54"/>
      <c r="AD57" s="54"/>
      <c r="AE57" s="54">
        <f t="shared" si="6"/>
        <v>0</v>
      </c>
      <c r="AF57" s="54">
        <f t="shared" si="7"/>
        <v>0</v>
      </c>
      <c r="AG57" s="54">
        <f t="shared" si="8"/>
        <v>0</v>
      </c>
    </row>
    <row r="58" spans="1:33" x14ac:dyDescent="0.25">
      <c r="A58" s="43" t="s">
        <v>165</v>
      </c>
      <c r="B58" s="53" t="s">
        <v>165</v>
      </c>
      <c r="C58" s="52"/>
      <c r="D58" s="52"/>
      <c r="E58" s="54"/>
      <c r="F58" s="54"/>
      <c r="G58" s="54">
        <f t="shared" si="0"/>
        <v>0</v>
      </c>
      <c r="H58" s="54">
        <f t="shared" si="1"/>
        <v>0</v>
      </c>
      <c r="I58" s="54">
        <f t="shared" si="2"/>
        <v>0</v>
      </c>
      <c r="M58" s="43" t="s">
        <v>165</v>
      </c>
      <c r="N58" s="53" t="s">
        <v>165</v>
      </c>
      <c r="O58" s="52"/>
      <c r="P58" s="52"/>
      <c r="Q58" s="54"/>
      <c r="R58" s="54"/>
      <c r="S58" s="54">
        <f t="shared" si="3"/>
        <v>0</v>
      </c>
      <c r="T58" s="54">
        <f t="shared" si="4"/>
        <v>0</v>
      </c>
      <c r="U58" s="54">
        <f t="shared" si="5"/>
        <v>0</v>
      </c>
      <c r="Y58" s="43" t="s">
        <v>165</v>
      </c>
      <c r="Z58" s="53" t="s">
        <v>165</v>
      </c>
      <c r="AA58" s="52"/>
      <c r="AB58" s="52"/>
      <c r="AC58" s="54"/>
      <c r="AD58" s="54"/>
      <c r="AE58" s="54">
        <f t="shared" si="6"/>
        <v>0</v>
      </c>
      <c r="AF58" s="54">
        <f t="shared" si="7"/>
        <v>0</v>
      </c>
      <c r="AG58" s="54">
        <f t="shared" si="8"/>
        <v>0</v>
      </c>
    </row>
    <row r="59" spans="1:33" x14ac:dyDescent="0.25">
      <c r="A59" s="43" t="s">
        <v>165</v>
      </c>
      <c r="B59" s="53" t="s">
        <v>165</v>
      </c>
      <c r="C59" s="52"/>
      <c r="D59" s="52"/>
      <c r="E59" s="54"/>
      <c r="F59" s="54"/>
      <c r="G59" s="54">
        <f t="shared" si="0"/>
        <v>0</v>
      </c>
      <c r="H59" s="54">
        <f t="shared" si="1"/>
        <v>0</v>
      </c>
      <c r="I59" s="54">
        <f t="shared" si="2"/>
        <v>0</v>
      </c>
      <c r="M59" s="43" t="s">
        <v>165</v>
      </c>
      <c r="N59" s="53" t="s">
        <v>165</v>
      </c>
      <c r="O59" s="52"/>
      <c r="P59" s="52"/>
      <c r="Q59" s="54"/>
      <c r="R59" s="54"/>
      <c r="S59" s="54">
        <f t="shared" si="3"/>
        <v>0</v>
      </c>
      <c r="T59" s="54">
        <f t="shared" si="4"/>
        <v>0</v>
      </c>
      <c r="U59" s="54">
        <f t="shared" si="5"/>
        <v>0</v>
      </c>
      <c r="Y59" s="43" t="s">
        <v>165</v>
      </c>
      <c r="Z59" s="53" t="s">
        <v>165</v>
      </c>
      <c r="AA59" s="52"/>
      <c r="AB59" s="52"/>
      <c r="AC59" s="54"/>
      <c r="AD59" s="54"/>
      <c r="AE59" s="54">
        <f t="shared" si="6"/>
        <v>0</v>
      </c>
      <c r="AF59" s="54">
        <f t="shared" si="7"/>
        <v>0</v>
      </c>
      <c r="AG59" s="54">
        <f t="shared" si="8"/>
        <v>0</v>
      </c>
    </row>
    <row r="60" spans="1:33" x14ac:dyDescent="0.25">
      <c r="A60" s="43" t="s">
        <v>165</v>
      </c>
      <c r="B60" s="53" t="s">
        <v>165</v>
      </c>
      <c r="C60" s="52"/>
      <c r="D60" s="52"/>
      <c r="E60" s="54"/>
      <c r="F60" s="54"/>
      <c r="G60" s="54">
        <f t="shared" si="0"/>
        <v>0</v>
      </c>
      <c r="H60" s="54">
        <f t="shared" si="1"/>
        <v>0</v>
      </c>
      <c r="I60" s="54">
        <f t="shared" si="2"/>
        <v>0</v>
      </c>
      <c r="M60" s="43" t="s">
        <v>165</v>
      </c>
      <c r="N60" s="53" t="s">
        <v>165</v>
      </c>
      <c r="O60" s="52"/>
      <c r="P60" s="52"/>
      <c r="Q60" s="54"/>
      <c r="R60" s="54"/>
      <c r="S60" s="54">
        <f t="shared" si="3"/>
        <v>0</v>
      </c>
      <c r="T60" s="54">
        <f t="shared" si="4"/>
        <v>0</v>
      </c>
      <c r="U60" s="54">
        <f t="shared" si="5"/>
        <v>0</v>
      </c>
      <c r="Y60" s="43" t="s">
        <v>165</v>
      </c>
      <c r="Z60" s="53" t="s">
        <v>165</v>
      </c>
      <c r="AA60" s="52"/>
      <c r="AB60" s="52"/>
      <c r="AC60" s="54"/>
      <c r="AD60" s="54"/>
      <c r="AE60" s="54">
        <f t="shared" si="6"/>
        <v>0</v>
      </c>
      <c r="AF60" s="54">
        <f t="shared" si="7"/>
        <v>0</v>
      </c>
      <c r="AG60" s="54">
        <f t="shared" si="8"/>
        <v>0</v>
      </c>
    </row>
    <row r="61" spans="1:33" x14ac:dyDescent="0.25">
      <c r="A61" s="43" t="s">
        <v>165</v>
      </c>
      <c r="B61" s="53" t="s">
        <v>165</v>
      </c>
      <c r="C61" s="52"/>
      <c r="D61" s="52"/>
      <c r="E61" s="54"/>
      <c r="F61" s="54"/>
      <c r="G61" s="54">
        <f t="shared" si="0"/>
        <v>0</v>
      </c>
      <c r="H61" s="54">
        <f t="shared" si="1"/>
        <v>0</v>
      </c>
      <c r="I61" s="54">
        <f t="shared" si="2"/>
        <v>0</v>
      </c>
      <c r="M61" s="43" t="s">
        <v>165</v>
      </c>
      <c r="N61" s="53" t="s">
        <v>165</v>
      </c>
      <c r="O61" s="52"/>
      <c r="P61" s="52"/>
      <c r="Q61" s="54"/>
      <c r="R61" s="54"/>
      <c r="S61" s="54">
        <f t="shared" si="3"/>
        <v>0</v>
      </c>
      <c r="T61" s="54">
        <f t="shared" si="4"/>
        <v>0</v>
      </c>
      <c r="U61" s="54">
        <f t="shared" si="5"/>
        <v>0</v>
      </c>
      <c r="Y61" s="43" t="s">
        <v>165</v>
      </c>
      <c r="Z61" s="53" t="s">
        <v>165</v>
      </c>
      <c r="AA61" s="52"/>
      <c r="AB61" s="52"/>
      <c r="AC61" s="54"/>
      <c r="AD61" s="54"/>
      <c r="AE61" s="54">
        <f t="shared" si="6"/>
        <v>0</v>
      </c>
      <c r="AF61" s="54">
        <f t="shared" si="7"/>
        <v>0</v>
      </c>
      <c r="AG61" s="54">
        <f t="shared" si="8"/>
        <v>0</v>
      </c>
    </row>
    <row r="62" spans="1:33" x14ac:dyDescent="0.25">
      <c r="A62" s="43" t="s">
        <v>165</v>
      </c>
      <c r="B62" s="53" t="s">
        <v>165</v>
      </c>
      <c r="C62" s="52"/>
      <c r="D62" s="52"/>
      <c r="E62" s="54"/>
      <c r="F62" s="54"/>
      <c r="G62" s="54">
        <f t="shared" si="0"/>
        <v>0</v>
      </c>
      <c r="H62" s="54">
        <f t="shared" si="1"/>
        <v>0</v>
      </c>
      <c r="I62" s="54">
        <f t="shared" si="2"/>
        <v>0</v>
      </c>
      <c r="M62" s="43" t="s">
        <v>165</v>
      </c>
      <c r="N62" s="53" t="s">
        <v>165</v>
      </c>
      <c r="O62" s="52"/>
      <c r="P62" s="52"/>
      <c r="Q62" s="54"/>
      <c r="R62" s="54"/>
      <c r="S62" s="54">
        <f t="shared" si="3"/>
        <v>0</v>
      </c>
      <c r="T62" s="54">
        <f t="shared" si="4"/>
        <v>0</v>
      </c>
      <c r="U62" s="54">
        <f t="shared" si="5"/>
        <v>0</v>
      </c>
      <c r="Y62" s="43" t="s">
        <v>165</v>
      </c>
      <c r="Z62" s="53" t="s">
        <v>165</v>
      </c>
      <c r="AA62" s="52"/>
      <c r="AB62" s="52"/>
      <c r="AC62" s="54"/>
      <c r="AD62" s="54"/>
      <c r="AE62" s="54">
        <f t="shared" si="6"/>
        <v>0</v>
      </c>
      <c r="AF62" s="54">
        <f t="shared" si="7"/>
        <v>0</v>
      </c>
      <c r="AG62" s="54">
        <f t="shared" si="8"/>
        <v>0</v>
      </c>
    </row>
    <row r="63" spans="1:33" x14ac:dyDescent="0.25">
      <c r="A63" s="43" t="s">
        <v>165</v>
      </c>
      <c r="B63" s="53" t="s">
        <v>165</v>
      </c>
      <c r="C63" s="52"/>
      <c r="D63" s="52"/>
      <c r="E63" s="54"/>
      <c r="F63" s="54"/>
      <c r="G63" s="54">
        <f t="shared" si="0"/>
        <v>0</v>
      </c>
      <c r="H63" s="54">
        <f t="shared" si="1"/>
        <v>0</v>
      </c>
      <c r="I63" s="54">
        <f t="shared" si="2"/>
        <v>0</v>
      </c>
      <c r="M63" s="43" t="s">
        <v>165</v>
      </c>
      <c r="N63" s="53" t="s">
        <v>165</v>
      </c>
      <c r="O63" s="52"/>
      <c r="P63" s="52"/>
      <c r="Q63" s="54"/>
      <c r="R63" s="54"/>
      <c r="S63" s="54">
        <f t="shared" si="3"/>
        <v>0</v>
      </c>
      <c r="T63" s="54">
        <f t="shared" si="4"/>
        <v>0</v>
      </c>
      <c r="U63" s="54">
        <f t="shared" si="5"/>
        <v>0</v>
      </c>
      <c r="Y63" s="43" t="s">
        <v>165</v>
      </c>
      <c r="Z63" s="53" t="s">
        <v>165</v>
      </c>
      <c r="AA63" s="52"/>
      <c r="AB63" s="52"/>
      <c r="AC63" s="54"/>
      <c r="AD63" s="54"/>
      <c r="AE63" s="54">
        <f t="shared" si="6"/>
        <v>0</v>
      </c>
      <c r="AF63" s="54">
        <f t="shared" si="7"/>
        <v>0</v>
      </c>
      <c r="AG63" s="54">
        <f t="shared" si="8"/>
        <v>0</v>
      </c>
    </row>
    <row r="64" spans="1:33" x14ac:dyDescent="0.25">
      <c r="A64" s="43" t="s">
        <v>165</v>
      </c>
      <c r="B64" s="53" t="s">
        <v>165</v>
      </c>
      <c r="C64" s="52"/>
      <c r="D64" s="52"/>
      <c r="E64" s="54"/>
      <c r="F64" s="54"/>
      <c r="G64" s="54">
        <f t="shared" si="0"/>
        <v>0</v>
      </c>
      <c r="H64" s="54">
        <f t="shared" si="1"/>
        <v>0</v>
      </c>
      <c r="I64" s="54">
        <f t="shared" si="2"/>
        <v>0</v>
      </c>
      <c r="M64" s="43" t="s">
        <v>165</v>
      </c>
      <c r="N64" s="53" t="s">
        <v>165</v>
      </c>
      <c r="O64" s="52"/>
      <c r="P64" s="52"/>
      <c r="Q64" s="54"/>
      <c r="R64" s="54"/>
      <c r="S64" s="54">
        <f t="shared" si="3"/>
        <v>0</v>
      </c>
      <c r="T64" s="54">
        <f t="shared" si="4"/>
        <v>0</v>
      </c>
      <c r="U64" s="54">
        <f t="shared" si="5"/>
        <v>0</v>
      </c>
      <c r="Y64" s="43" t="s">
        <v>165</v>
      </c>
      <c r="Z64" s="53" t="s">
        <v>165</v>
      </c>
      <c r="AA64" s="52"/>
      <c r="AB64" s="52"/>
      <c r="AC64" s="54"/>
      <c r="AD64" s="54"/>
      <c r="AE64" s="54">
        <f t="shared" si="6"/>
        <v>0</v>
      </c>
      <c r="AF64" s="54">
        <f t="shared" si="7"/>
        <v>0</v>
      </c>
      <c r="AG64" s="54">
        <f t="shared" si="8"/>
        <v>0</v>
      </c>
    </row>
    <row r="65" spans="1:33" x14ac:dyDescent="0.25">
      <c r="A65" s="43" t="s">
        <v>165</v>
      </c>
      <c r="B65" s="53" t="s">
        <v>165</v>
      </c>
      <c r="C65" s="52"/>
      <c r="D65" s="52"/>
      <c r="E65" s="54"/>
      <c r="F65" s="54"/>
      <c r="G65" s="54">
        <f t="shared" si="0"/>
        <v>0</v>
      </c>
      <c r="H65" s="54">
        <f t="shared" si="1"/>
        <v>0</v>
      </c>
      <c r="I65" s="54">
        <f t="shared" si="2"/>
        <v>0</v>
      </c>
      <c r="M65" s="43" t="s">
        <v>165</v>
      </c>
      <c r="N65" s="53" t="s">
        <v>165</v>
      </c>
      <c r="O65" s="52"/>
      <c r="P65" s="52"/>
      <c r="Q65" s="54"/>
      <c r="R65" s="54"/>
      <c r="S65" s="54">
        <f t="shared" si="3"/>
        <v>0</v>
      </c>
      <c r="T65" s="54">
        <f t="shared" si="4"/>
        <v>0</v>
      </c>
      <c r="U65" s="54">
        <f t="shared" si="5"/>
        <v>0</v>
      </c>
      <c r="Y65" s="43" t="s">
        <v>165</v>
      </c>
      <c r="Z65" s="53" t="s">
        <v>165</v>
      </c>
      <c r="AA65" s="52"/>
      <c r="AB65" s="52"/>
      <c r="AC65" s="54"/>
      <c r="AD65" s="54"/>
      <c r="AE65" s="54">
        <f t="shared" si="6"/>
        <v>0</v>
      </c>
      <c r="AF65" s="54">
        <f t="shared" si="7"/>
        <v>0</v>
      </c>
      <c r="AG65" s="54">
        <f t="shared" si="8"/>
        <v>0</v>
      </c>
    </row>
    <row r="66" spans="1:33" x14ac:dyDescent="0.25">
      <c r="A66" s="43" t="s">
        <v>165</v>
      </c>
      <c r="B66" s="53" t="s">
        <v>165</v>
      </c>
      <c r="C66" s="52"/>
      <c r="D66" s="52"/>
      <c r="E66" s="54"/>
      <c r="F66" s="54"/>
      <c r="G66" s="54">
        <f t="shared" si="0"/>
        <v>0</v>
      </c>
      <c r="H66" s="54">
        <f t="shared" si="1"/>
        <v>0</v>
      </c>
      <c r="I66" s="54">
        <f t="shared" si="2"/>
        <v>0</v>
      </c>
      <c r="M66" s="43" t="s">
        <v>165</v>
      </c>
      <c r="N66" s="53" t="s">
        <v>165</v>
      </c>
      <c r="O66" s="52"/>
      <c r="P66" s="52"/>
      <c r="Q66" s="54"/>
      <c r="R66" s="54"/>
      <c r="S66" s="54">
        <f t="shared" si="3"/>
        <v>0</v>
      </c>
      <c r="T66" s="54">
        <f t="shared" si="4"/>
        <v>0</v>
      </c>
      <c r="U66" s="54">
        <f t="shared" si="5"/>
        <v>0</v>
      </c>
      <c r="Y66" s="43" t="s">
        <v>165</v>
      </c>
      <c r="Z66" s="53" t="s">
        <v>165</v>
      </c>
      <c r="AA66" s="52"/>
      <c r="AB66" s="52"/>
      <c r="AC66" s="54"/>
      <c r="AD66" s="54"/>
      <c r="AE66" s="54">
        <f t="shared" si="6"/>
        <v>0</v>
      </c>
      <c r="AF66" s="54">
        <f t="shared" si="7"/>
        <v>0</v>
      </c>
      <c r="AG66" s="54">
        <f t="shared" si="8"/>
        <v>0</v>
      </c>
    </row>
    <row r="67" spans="1:33" x14ac:dyDescent="0.25">
      <c r="A67" s="43" t="s">
        <v>165</v>
      </c>
      <c r="B67" s="53" t="s">
        <v>165</v>
      </c>
      <c r="C67" s="52"/>
      <c r="D67" s="52"/>
      <c r="E67" s="54"/>
      <c r="F67" s="54"/>
      <c r="G67" s="54">
        <f t="shared" si="0"/>
        <v>0</v>
      </c>
      <c r="H67" s="54">
        <f t="shared" si="1"/>
        <v>0</v>
      </c>
      <c r="I67" s="54">
        <f t="shared" si="2"/>
        <v>0</v>
      </c>
      <c r="M67" s="43" t="s">
        <v>165</v>
      </c>
      <c r="N67" s="53" t="s">
        <v>165</v>
      </c>
      <c r="O67" s="52"/>
      <c r="P67" s="52"/>
      <c r="Q67" s="54"/>
      <c r="R67" s="54"/>
      <c r="S67" s="54">
        <f t="shared" si="3"/>
        <v>0</v>
      </c>
      <c r="T67" s="54">
        <f t="shared" si="4"/>
        <v>0</v>
      </c>
      <c r="U67" s="54">
        <f t="shared" si="5"/>
        <v>0</v>
      </c>
      <c r="Y67" s="43" t="s">
        <v>165</v>
      </c>
      <c r="Z67" s="53" t="s">
        <v>165</v>
      </c>
      <c r="AA67" s="52"/>
      <c r="AB67" s="52"/>
      <c r="AC67" s="54"/>
      <c r="AD67" s="54"/>
      <c r="AE67" s="54">
        <f t="shared" si="6"/>
        <v>0</v>
      </c>
      <c r="AF67" s="54">
        <f t="shared" si="7"/>
        <v>0</v>
      </c>
      <c r="AG67" s="54">
        <f t="shared" si="8"/>
        <v>0</v>
      </c>
    </row>
    <row r="68" spans="1:33" x14ac:dyDescent="0.25">
      <c r="A68" s="43" t="s">
        <v>165</v>
      </c>
      <c r="B68" s="53" t="s">
        <v>165</v>
      </c>
      <c r="C68" s="52"/>
      <c r="D68" s="52"/>
      <c r="E68" s="54"/>
      <c r="F68" s="54"/>
      <c r="G68" s="54">
        <f t="shared" si="0"/>
        <v>0</v>
      </c>
      <c r="H68" s="54">
        <f t="shared" si="1"/>
        <v>0</v>
      </c>
      <c r="I68" s="54">
        <f t="shared" si="2"/>
        <v>0</v>
      </c>
      <c r="M68" s="43" t="s">
        <v>165</v>
      </c>
      <c r="N68" s="53" t="s">
        <v>165</v>
      </c>
      <c r="O68" s="52"/>
      <c r="P68" s="52"/>
      <c r="Q68" s="54"/>
      <c r="R68" s="54"/>
      <c r="S68" s="54">
        <f t="shared" si="3"/>
        <v>0</v>
      </c>
      <c r="T68" s="54">
        <f t="shared" si="4"/>
        <v>0</v>
      </c>
      <c r="U68" s="54">
        <f t="shared" si="5"/>
        <v>0</v>
      </c>
      <c r="Y68" s="43" t="s">
        <v>165</v>
      </c>
      <c r="Z68" s="53" t="s">
        <v>165</v>
      </c>
      <c r="AA68" s="52"/>
      <c r="AB68" s="52"/>
      <c r="AC68" s="54"/>
      <c r="AD68" s="54"/>
      <c r="AE68" s="54">
        <f t="shared" si="6"/>
        <v>0</v>
      </c>
      <c r="AF68" s="54">
        <f t="shared" si="7"/>
        <v>0</v>
      </c>
      <c r="AG68" s="54">
        <f t="shared" si="8"/>
        <v>0</v>
      </c>
    </row>
    <row r="69" spans="1:33" x14ac:dyDescent="0.25">
      <c r="A69" s="43" t="s">
        <v>165</v>
      </c>
      <c r="B69" s="53" t="s">
        <v>165</v>
      </c>
      <c r="C69" s="52"/>
      <c r="D69" s="52"/>
      <c r="E69" s="54"/>
      <c r="F69" s="54"/>
      <c r="G69" s="54">
        <f t="shared" si="0"/>
        <v>0</v>
      </c>
      <c r="H69" s="54">
        <f t="shared" si="1"/>
        <v>0</v>
      </c>
      <c r="I69" s="54">
        <f t="shared" si="2"/>
        <v>0</v>
      </c>
      <c r="M69" s="43" t="s">
        <v>165</v>
      </c>
      <c r="N69" s="53" t="s">
        <v>165</v>
      </c>
      <c r="O69" s="52"/>
      <c r="P69" s="52"/>
      <c r="Q69" s="54"/>
      <c r="R69" s="54"/>
      <c r="S69" s="54">
        <f t="shared" si="3"/>
        <v>0</v>
      </c>
      <c r="T69" s="54">
        <f t="shared" si="4"/>
        <v>0</v>
      </c>
      <c r="U69" s="54">
        <f t="shared" si="5"/>
        <v>0</v>
      </c>
      <c r="Y69" s="43" t="s">
        <v>165</v>
      </c>
      <c r="Z69" s="53" t="s">
        <v>165</v>
      </c>
      <c r="AA69" s="52"/>
      <c r="AB69" s="52"/>
      <c r="AC69" s="54"/>
      <c r="AD69" s="54"/>
      <c r="AE69" s="54">
        <f t="shared" si="6"/>
        <v>0</v>
      </c>
      <c r="AF69" s="54">
        <f t="shared" si="7"/>
        <v>0</v>
      </c>
      <c r="AG69" s="54">
        <f t="shared" si="8"/>
        <v>0</v>
      </c>
    </row>
    <row r="70" spans="1:33" x14ac:dyDescent="0.25">
      <c r="A70" s="43" t="s">
        <v>165</v>
      </c>
      <c r="B70" s="53" t="s">
        <v>165</v>
      </c>
      <c r="C70" s="52"/>
      <c r="D70" s="52"/>
      <c r="E70" s="54"/>
      <c r="F70" s="54"/>
      <c r="G70" s="54">
        <f t="shared" si="0"/>
        <v>0</v>
      </c>
      <c r="H70" s="54">
        <f t="shared" si="1"/>
        <v>0</v>
      </c>
      <c r="I70" s="54">
        <f t="shared" si="2"/>
        <v>0</v>
      </c>
      <c r="M70" s="43" t="s">
        <v>165</v>
      </c>
      <c r="N70" s="53" t="s">
        <v>165</v>
      </c>
      <c r="O70" s="52"/>
      <c r="P70" s="52"/>
      <c r="Q70" s="54"/>
      <c r="R70" s="54"/>
      <c r="S70" s="54">
        <f t="shared" si="3"/>
        <v>0</v>
      </c>
      <c r="T70" s="54">
        <f t="shared" si="4"/>
        <v>0</v>
      </c>
      <c r="U70" s="54">
        <f t="shared" si="5"/>
        <v>0</v>
      </c>
      <c r="Y70" s="43" t="s">
        <v>165</v>
      </c>
      <c r="Z70" s="53" t="s">
        <v>165</v>
      </c>
      <c r="AA70" s="52"/>
      <c r="AB70" s="52"/>
      <c r="AC70" s="54"/>
      <c r="AD70" s="54"/>
      <c r="AE70" s="54">
        <f t="shared" si="6"/>
        <v>0</v>
      </c>
      <c r="AF70" s="54">
        <f t="shared" si="7"/>
        <v>0</v>
      </c>
      <c r="AG70" s="54">
        <f t="shared" si="8"/>
        <v>0</v>
      </c>
    </row>
    <row r="71" spans="1:33" x14ac:dyDescent="0.25">
      <c r="A71" s="43" t="s">
        <v>165</v>
      </c>
      <c r="B71" s="53" t="s">
        <v>165</v>
      </c>
      <c r="C71" s="52"/>
      <c r="D71" s="52"/>
      <c r="E71" s="54"/>
      <c r="F71" s="54"/>
      <c r="G71" s="54">
        <f t="shared" si="0"/>
        <v>0</v>
      </c>
      <c r="H71" s="54">
        <f t="shared" si="1"/>
        <v>0</v>
      </c>
      <c r="I71" s="54">
        <f t="shared" si="2"/>
        <v>0</v>
      </c>
      <c r="M71" s="43" t="s">
        <v>165</v>
      </c>
      <c r="N71" s="53" t="s">
        <v>165</v>
      </c>
      <c r="O71" s="52"/>
      <c r="P71" s="52"/>
      <c r="Q71" s="54"/>
      <c r="R71" s="54"/>
      <c r="S71" s="54">
        <f t="shared" si="3"/>
        <v>0</v>
      </c>
      <c r="T71" s="54">
        <f t="shared" si="4"/>
        <v>0</v>
      </c>
      <c r="U71" s="54">
        <f t="shared" si="5"/>
        <v>0</v>
      </c>
      <c r="Y71" s="43" t="s">
        <v>165</v>
      </c>
      <c r="Z71" s="53" t="s">
        <v>165</v>
      </c>
      <c r="AA71" s="52"/>
      <c r="AB71" s="52"/>
      <c r="AC71" s="54"/>
      <c r="AD71" s="54"/>
      <c r="AE71" s="54">
        <f t="shared" si="6"/>
        <v>0</v>
      </c>
      <c r="AF71" s="54">
        <f t="shared" si="7"/>
        <v>0</v>
      </c>
      <c r="AG71" s="54">
        <f t="shared" si="8"/>
        <v>0</v>
      </c>
    </row>
    <row r="72" spans="1:33" x14ac:dyDescent="0.25">
      <c r="A72" s="43" t="s">
        <v>165</v>
      </c>
      <c r="B72" s="53" t="s">
        <v>165</v>
      </c>
      <c r="C72" s="52"/>
      <c r="D72" s="52"/>
      <c r="E72" s="54"/>
      <c r="F72" s="54"/>
      <c r="G72" s="54">
        <f t="shared" si="0"/>
        <v>0</v>
      </c>
      <c r="H72" s="54">
        <f t="shared" si="1"/>
        <v>0</v>
      </c>
      <c r="I72" s="54">
        <f t="shared" si="2"/>
        <v>0</v>
      </c>
      <c r="M72" s="43" t="s">
        <v>165</v>
      </c>
      <c r="N72" s="53" t="s">
        <v>165</v>
      </c>
      <c r="O72" s="52"/>
      <c r="P72" s="52"/>
      <c r="Q72" s="54"/>
      <c r="R72" s="54"/>
      <c r="S72" s="54">
        <f t="shared" si="3"/>
        <v>0</v>
      </c>
      <c r="T72" s="54">
        <f t="shared" si="4"/>
        <v>0</v>
      </c>
      <c r="U72" s="54">
        <f t="shared" si="5"/>
        <v>0</v>
      </c>
      <c r="Y72" s="43" t="s">
        <v>165</v>
      </c>
      <c r="Z72" s="53" t="s">
        <v>165</v>
      </c>
      <c r="AA72" s="52"/>
      <c r="AB72" s="52"/>
      <c r="AC72" s="54"/>
      <c r="AD72" s="54"/>
      <c r="AE72" s="54">
        <f t="shared" si="6"/>
        <v>0</v>
      </c>
      <c r="AF72" s="54">
        <f t="shared" si="7"/>
        <v>0</v>
      </c>
      <c r="AG72" s="54">
        <f t="shared" si="8"/>
        <v>0</v>
      </c>
    </row>
    <row r="73" spans="1:33" x14ac:dyDescent="0.25">
      <c r="A73" s="43" t="s">
        <v>165</v>
      </c>
      <c r="B73" s="53" t="s">
        <v>165</v>
      </c>
      <c r="C73" s="52"/>
      <c r="D73" s="52"/>
      <c r="E73" s="54"/>
      <c r="F73" s="54"/>
      <c r="G73" s="54">
        <f t="shared" si="0"/>
        <v>0</v>
      </c>
      <c r="H73" s="54">
        <f t="shared" si="1"/>
        <v>0</v>
      </c>
      <c r="I73" s="54">
        <f t="shared" si="2"/>
        <v>0</v>
      </c>
      <c r="M73" s="43" t="s">
        <v>165</v>
      </c>
      <c r="N73" s="53" t="s">
        <v>165</v>
      </c>
      <c r="O73" s="52"/>
      <c r="P73" s="52"/>
      <c r="Q73" s="54"/>
      <c r="R73" s="54"/>
      <c r="S73" s="54">
        <f t="shared" si="3"/>
        <v>0</v>
      </c>
      <c r="T73" s="54">
        <f t="shared" si="4"/>
        <v>0</v>
      </c>
      <c r="U73" s="54">
        <f t="shared" si="5"/>
        <v>0</v>
      </c>
      <c r="Y73" s="43" t="s">
        <v>165</v>
      </c>
      <c r="Z73" s="53" t="s">
        <v>165</v>
      </c>
      <c r="AA73" s="52"/>
      <c r="AB73" s="52"/>
      <c r="AC73" s="54"/>
      <c r="AD73" s="54"/>
      <c r="AE73" s="54">
        <f t="shared" si="6"/>
        <v>0</v>
      </c>
      <c r="AF73" s="54">
        <f t="shared" si="7"/>
        <v>0</v>
      </c>
      <c r="AG73" s="54">
        <f t="shared" si="8"/>
        <v>0</v>
      </c>
    </row>
    <row r="74" spans="1:33" x14ac:dyDescent="0.25">
      <c r="A74" s="43" t="s">
        <v>165</v>
      </c>
      <c r="B74" s="53" t="s">
        <v>165</v>
      </c>
      <c r="C74" s="52"/>
      <c r="D74" s="52"/>
      <c r="E74" s="54"/>
      <c r="F74" s="54"/>
      <c r="G74" s="54">
        <f t="shared" si="0"/>
        <v>0</v>
      </c>
      <c r="H74" s="54">
        <f t="shared" si="1"/>
        <v>0</v>
      </c>
      <c r="I74" s="54">
        <f t="shared" si="2"/>
        <v>0</v>
      </c>
      <c r="M74" s="43" t="s">
        <v>165</v>
      </c>
      <c r="N74" s="53" t="s">
        <v>165</v>
      </c>
      <c r="O74" s="52"/>
      <c r="P74" s="52"/>
      <c r="Q74" s="54"/>
      <c r="R74" s="54"/>
      <c r="S74" s="54">
        <f t="shared" si="3"/>
        <v>0</v>
      </c>
      <c r="T74" s="54">
        <f t="shared" si="4"/>
        <v>0</v>
      </c>
      <c r="U74" s="54">
        <f t="shared" si="5"/>
        <v>0</v>
      </c>
      <c r="Y74" s="43" t="s">
        <v>165</v>
      </c>
      <c r="Z74" s="53" t="s">
        <v>165</v>
      </c>
      <c r="AA74" s="52"/>
      <c r="AB74" s="52"/>
      <c r="AC74" s="54"/>
      <c r="AD74" s="54"/>
      <c r="AE74" s="54">
        <f t="shared" si="6"/>
        <v>0</v>
      </c>
      <c r="AF74" s="54">
        <f t="shared" si="7"/>
        <v>0</v>
      </c>
      <c r="AG74" s="54">
        <f t="shared" si="8"/>
        <v>0</v>
      </c>
    </row>
    <row r="75" spans="1:33" x14ac:dyDescent="0.25">
      <c r="A75" s="43" t="s">
        <v>165</v>
      </c>
      <c r="B75" s="53" t="s">
        <v>165</v>
      </c>
      <c r="C75" s="52"/>
      <c r="D75" s="52"/>
      <c r="E75" s="54"/>
      <c r="F75" s="54"/>
      <c r="G75" s="54">
        <f t="shared" si="0"/>
        <v>0</v>
      </c>
      <c r="H75" s="54">
        <f t="shared" si="1"/>
        <v>0</v>
      </c>
      <c r="I75" s="54">
        <f t="shared" si="2"/>
        <v>0</v>
      </c>
      <c r="M75" s="43" t="s">
        <v>165</v>
      </c>
      <c r="N75" s="53" t="s">
        <v>165</v>
      </c>
      <c r="O75" s="52"/>
      <c r="P75" s="52"/>
      <c r="Q75" s="54"/>
      <c r="R75" s="54"/>
      <c r="S75" s="54">
        <f t="shared" si="3"/>
        <v>0</v>
      </c>
      <c r="T75" s="54">
        <f t="shared" si="4"/>
        <v>0</v>
      </c>
      <c r="U75" s="54">
        <f t="shared" si="5"/>
        <v>0</v>
      </c>
      <c r="Y75" s="43" t="s">
        <v>165</v>
      </c>
      <c r="Z75" s="53" t="s">
        <v>165</v>
      </c>
      <c r="AA75" s="52"/>
      <c r="AB75" s="52"/>
      <c r="AC75" s="54"/>
      <c r="AD75" s="54"/>
      <c r="AE75" s="54">
        <f t="shared" si="6"/>
        <v>0</v>
      </c>
      <c r="AF75" s="54">
        <f t="shared" si="7"/>
        <v>0</v>
      </c>
      <c r="AG75" s="54">
        <f t="shared" si="8"/>
        <v>0</v>
      </c>
    </row>
    <row r="76" spans="1:33" x14ac:dyDescent="0.25">
      <c r="A76" s="43" t="s">
        <v>165</v>
      </c>
      <c r="B76" s="53" t="s">
        <v>165</v>
      </c>
      <c r="C76" s="52"/>
      <c r="D76" s="52"/>
      <c r="E76" s="54"/>
      <c r="F76" s="54"/>
      <c r="G76" s="54"/>
      <c r="H76" s="54"/>
      <c r="I76" s="54"/>
      <c r="M76" s="43" t="s">
        <v>165</v>
      </c>
      <c r="N76" s="53" t="s">
        <v>165</v>
      </c>
      <c r="O76" s="52"/>
      <c r="P76" s="52"/>
      <c r="Q76" s="54"/>
      <c r="R76" s="54"/>
      <c r="S76" s="54"/>
      <c r="T76" s="54"/>
      <c r="U76" s="54"/>
      <c r="Y76" s="43" t="s">
        <v>165</v>
      </c>
      <c r="Z76" s="53" t="s">
        <v>165</v>
      </c>
      <c r="AA76" s="52"/>
      <c r="AB76" s="52"/>
      <c r="AC76" s="54"/>
      <c r="AD76" s="54"/>
      <c r="AE76" s="54"/>
      <c r="AF76" s="54"/>
      <c r="AG76" s="54"/>
    </row>
    <row r="77" spans="1:33" x14ac:dyDescent="0.25">
      <c r="A77" s="43" t="s">
        <v>165</v>
      </c>
      <c r="B77" s="53" t="s">
        <v>165</v>
      </c>
      <c r="C77" s="52"/>
      <c r="D77" s="52"/>
      <c r="E77" s="54"/>
      <c r="F77" s="54"/>
      <c r="G77" s="54"/>
      <c r="H77" s="54"/>
      <c r="I77" s="54"/>
      <c r="M77" s="43" t="s">
        <v>165</v>
      </c>
      <c r="N77" s="53" t="s">
        <v>165</v>
      </c>
      <c r="O77" s="52"/>
      <c r="P77" s="52"/>
      <c r="Q77" s="54"/>
      <c r="R77" s="54"/>
      <c r="S77" s="54"/>
      <c r="T77" s="54"/>
      <c r="U77" s="54"/>
      <c r="Y77" s="43" t="s">
        <v>165</v>
      </c>
      <c r="Z77" s="53" t="s">
        <v>165</v>
      </c>
      <c r="AA77" s="52"/>
      <c r="AB77" s="52"/>
      <c r="AC77" s="54"/>
      <c r="AD77" s="54"/>
      <c r="AE77" s="54"/>
      <c r="AF77" s="54"/>
      <c r="AG77" s="54"/>
    </row>
    <row r="78" spans="1:33" x14ac:dyDescent="0.25">
      <c r="A78" s="43" t="s">
        <v>165</v>
      </c>
      <c r="B78" s="53" t="s">
        <v>165</v>
      </c>
      <c r="C78" s="52"/>
      <c r="D78" s="52"/>
      <c r="E78" s="54"/>
      <c r="F78" s="54"/>
      <c r="G78" s="54"/>
      <c r="H78" s="54"/>
      <c r="I78" s="54"/>
      <c r="M78" s="43" t="s">
        <v>165</v>
      </c>
      <c r="N78" s="53" t="s">
        <v>165</v>
      </c>
      <c r="O78" s="52"/>
      <c r="P78" s="52"/>
      <c r="Q78" s="54"/>
      <c r="R78" s="54"/>
      <c r="S78" s="54"/>
      <c r="T78" s="54"/>
      <c r="U78" s="54"/>
      <c r="Y78" s="43" t="s">
        <v>165</v>
      </c>
      <c r="Z78" s="53" t="s">
        <v>165</v>
      </c>
      <c r="AA78" s="52"/>
      <c r="AB78" s="52"/>
      <c r="AC78" s="54"/>
      <c r="AD78" s="54"/>
      <c r="AE78" s="54"/>
      <c r="AF78" s="54"/>
      <c r="AG78" s="54"/>
    </row>
    <row r="79" spans="1:33" x14ac:dyDescent="0.25">
      <c r="A79" s="43" t="s">
        <v>165</v>
      </c>
      <c r="B79" s="53" t="s">
        <v>165</v>
      </c>
      <c r="C79" s="52"/>
      <c r="D79" s="52"/>
      <c r="E79" s="54"/>
      <c r="F79" s="54"/>
      <c r="G79" s="54"/>
      <c r="H79" s="54"/>
      <c r="I79" s="54"/>
      <c r="M79" s="43" t="s">
        <v>165</v>
      </c>
      <c r="N79" s="53" t="s">
        <v>165</v>
      </c>
      <c r="O79" s="52"/>
      <c r="P79" s="52"/>
      <c r="Q79" s="54"/>
      <c r="R79" s="54"/>
      <c r="S79" s="54"/>
      <c r="T79" s="54"/>
      <c r="U79" s="54"/>
      <c r="Y79" s="43" t="s">
        <v>165</v>
      </c>
      <c r="Z79" s="53" t="s">
        <v>165</v>
      </c>
      <c r="AA79" s="52"/>
      <c r="AB79" s="52"/>
      <c r="AC79" s="54"/>
      <c r="AD79" s="54"/>
      <c r="AE79" s="54"/>
      <c r="AF79" s="54"/>
      <c r="AG79" s="54"/>
    </row>
    <row r="80" spans="1:33" x14ac:dyDescent="0.25">
      <c r="A80" s="43" t="s">
        <v>165</v>
      </c>
      <c r="B80" s="53" t="s">
        <v>165</v>
      </c>
      <c r="C80" s="52"/>
      <c r="D80" s="52"/>
      <c r="E80" s="54"/>
      <c r="F80" s="54"/>
      <c r="G80" s="54"/>
      <c r="H80" s="54"/>
      <c r="I80" s="54"/>
      <c r="M80" s="43" t="s">
        <v>165</v>
      </c>
      <c r="N80" s="53" t="s">
        <v>165</v>
      </c>
      <c r="O80" s="52"/>
      <c r="P80" s="52"/>
      <c r="Q80" s="54"/>
      <c r="R80" s="54"/>
      <c r="S80" s="54"/>
      <c r="T80" s="54"/>
      <c r="U80" s="54"/>
      <c r="Y80" s="43" t="s">
        <v>165</v>
      </c>
      <c r="Z80" s="53" t="s">
        <v>165</v>
      </c>
      <c r="AA80" s="52"/>
      <c r="AB80" s="52"/>
      <c r="AC80" s="54"/>
      <c r="AD80" s="54"/>
      <c r="AE80" s="54"/>
      <c r="AF80" s="54"/>
      <c r="AG80" s="54"/>
    </row>
    <row r="81" spans="1:33" x14ac:dyDescent="0.25">
      <c r="A81" s="43" t="s">
        <v>165</v>
      </c>
      <c r="B81" s="53" t="s">
        <v>165</v>
      </c>
      <c r="C81" s="52"/>
      <c r="D81" s="52"/>
      <c r="E81" s="54"/>
      <c r="F81" s="54"/>
      <c r="G81" s="54"/>
      <c r="H81" s="54"/>
      <c r="I81" s="54"/>
      <c r="M81" s="43" t="s">
        <v>165</v>
      </c>
      <c r="N81" s="53" t="s">
        <v>165</v>
      </c>
      <c r="O81" s="52"/>
      <c r="P81" s="52"/>
      <c r="Q81" s="54"/>
      <c r="R81" s="54"/>
      <c r="S81" s="54"/>
      <c r="T81" s="54"/>
      <c r="U81" s="54"/>
      <c r="Y81" s="43" t="s">
        <v>165</v>
      </c>
      <c r="Z81" s="53" t="s">
        <v>165</v>
      </c>
      <c r="AA81" s="52"/>
      <c r="AB81" s="52"/>
      <c r="AC81" s="54"/>
      <c r="AD81" s="54"/>
      <c r="AE81" s="54"/>
      <c r="AF81" s="54"/>
      <c r="AG81" s="54"/>
    </row>
    <row r="82" spans="1:33" x14ac:dyDescent="0.25">
      <c r="A82" s="43" t="s">
        <v>165</v>
      </c>
      <c r="B82" s="53" t="s">
        <v>165</v>
      </c>
      <c r="C82" s="52"/>
      <c r="D82" s="52"/>
      <c r="E82" s="54"/>
      <c r="F82" s="54"/>
      <c r="G82" s="54"/>
      <c r="H82" s="54"/>
      <c r="I82" s="54"/>
      <c r="M82" s="43" t="s">
        <v>165</v>
      </c>
      <c r="N82" s="53" t="s">
        <v>165</v>
      </c>
      <c r="O82" s="52"/>
      <c r="P82" s="52"/>
      <c r="Q82" s="54"/>
      <c r="R82" s="54"/>
      <c r="S82" s="54"/>
      <c r="T82" s="54"/>
      <c r="U82" s="54"/>
      <c r="Y82" s="43" t="s">
        <v>165</v>
      </c>
      <c r="Z82" s="53" t="s">
        <v>165</v>
      </c>
      <c r="AA82" s="52"/>
      <c r="AB82" s="52"/>
      <c r="AC82" s="54"/>
      <c r="AD82" s="54"/>
      <c r="AE82" s="54"/>
      <c r="AF82" s="54"/>
      <c r="AG82" s="54"/>
    </row>
    <row r="83" spans="1:33" x14ac:dyDescent="0.25">
      <c r="A83" s="43" t="s">
        <v>165</v>
      </c>
      <c r="B83" s="53" t="s">
        <v>165</v>
      </c>
      <c r="C83" s="52"/>
      <c r="D83" s="52"/>
      <c r="E83" s="54"/>
      <c r="F83" s="54"/>
      <c r="G83" s="54"/>
      <c r="H83" s="54"/>
      <c r="I83" s="54"/>
      <c r="M83" s="43" t="s">
        <v>165</v>
      </c>
      <c r="N83" s="53" t="s">
        <v>165</v>
      </c>
      <c r="O83" s="52"/>
      <c r="P83" s="52"/>
      <c r="Q83" s="54"/>
      <c r="R83" s="54"/>
      <c r="S83" s="54"/>
      <c r="T83" s="54"/>
      <c r="U83" s="54"/>
      <c r="Y83" s="43" t="s">
        <v>165</v>
      </c>
      <c r="Z83" s="53" t="s">
        <v>165</v>
      </c>
      <c r="AA83" s="52"/>
      <c r="AB83" s="52"/>
      <c r="AC83" s="54"/>
      <c r="AD83" s="54"/>
      <c r="AE83" s="54"/>
      <c r="AF83" s="54"/>
      <c r="AG83" s="54"/>
    </row>
    <row r="84" spans="1:33" x14ac:dyDescent="0.25">
      <c r="A84" s="43" t="s">
        <v>165</v>
      </c>
      <c r="B84" s="53" t="s">
        <v>165</v>
      </c>
      <c r="C84" s="52"/>
      <c r="D84" s="52"/>
      <c r="E84" s="54"/>
      <c r="F84" s="54"/>
      <c r="G84" s="54"/>
      <c r="H84" s="54"/>
      <c r="I84" s="54"/>
      <c r="M84" s="43" t="s">
        <v>165</v>
      </c>
      <c r="N84" s="53" t="s">
        <v>165</v>
      </c>
      <c r="O84" s="52"/>
      <c r="P84" s="52"/>
      <c r="Q84" s="54"/>
      <c r="R84" s="54"/>
      <c r="S84" s="54"/>
      <c r="T84" s="54"/>
      <c r="U84" s="54"/>
      <c r="Y84" s="43" t="s">
        <v>165</v>
      </c>
      <c r="Z84" s="53" t="s">
        <v>165</v>
      </c>
      <c r="AA84" s="52"/>
      <c r="AB84" s="52"/>
      <c r="AC84" s="54"/>
      <c r="AD84" s="54"/>
      <c r="AE84" s="54"/>
      <c r="AF84" s="54"/>
      <c r="AG84" s="54"/>
    </row>
    <row r="85" spans="1:33" x14ac:dyDescent="0.25">
      <c r="A85" s="43" t="s">
        <v>165</v>
      </c>
      <c r="B85" s="53" t="s">
        <v>165</v>
      </c>
      <c r="C85" s="52"/>
      <c r="D85" s="52"/>
      <c r="E85" s="54"/>
      <c r="F85" s="54"/>
      <c r="G85" s="54"/>
      <c r="H85" s="54"/>
      <c r="I85" s="54"/>
      <c r="M85" s="43" t="s">
        <v>165</v>
      </c>
      <c r="N85" s="53" t="s">
        <v>165</v>
      </c>
      <c r="O85" s="52"/>
      <c r="P85" s="52"/>
      <c r="Q85" s="54"/>
      <c r="R85" s="54"/>
      <c r="S85" s="54"/>
      <c r="T85" s="54"/>
      <c r="U85" s="54"/>
      <c r="Y85" s="43" t="s">
        <v>165</v>
      </c>
      <c r="Z85" s="53" t="s">
        <v>165</v>
      </c>
      <c r="AA85" s="52"/>
      <c r="AB85" s="52"/>
      <c r="AC85" s="54"/>
      <c r="AD85" s="54"/>
      <c r="AE85" s="54"/>
      <c r="AF85" s="54"/>
      <c r="AG85" s="54"/>
    </row>
    <row r="86" spans="1:33" x14ac:dyDescent="0.25">
      <c r="A86" s="43" t="s">
        <v>165</v>
      </c>
      <c r="B86" s="53" t="s">
        <v>165</v>
      </c>
      <c r="C86" s="52"/>
      <c r="D86" s="52"/>
      <c r="E86" s="54"/>
      <c r="F86" s="54"/>
      <c r="G86" s="54"/>
      <c r="H86" s="54"/>
      <c r="I86" s="54"/>
      <c r="M86" s="43" t="s">
        <v>165</v>
      </c>
      <c r="N86" s="53" t="s">
        <v>165</v>
      </c>
      <c r="O86" s="52"/>
      <c r="P86" s="52"/>
      <c r="Q86" s="54"/>
      <c r="R86" s="54"/>
      <c r="S86" s="54"/>
      <c r="T86" s="54"/>
      <c r="U86" s="54"/>
      <c r="Y86" s="43" t="s">
        <v>165</v>
      </c>
      <c r="Z86" s="53" t="s">
        <v>165</v>
      </c>
      <c r="AA86" s="52"/>
      <c r="AB86" s="52"/>
      <c r="AC86" s="54"/>
      <c r="AD86" s="54"/>
      <c r="AE86" s="54"/>
      <c r="AF86" s="54"/>
      <c r="AG86" s="54"/>
    </row>
    <row r="87" spans="1:33" x14ac:dyDescent="0.25">
      <c r="A87" s="43" t="s">
        <v>165</v>
      </c>
      <c r="B87" s="53" t="s">
        <v>165</v>
      </c>
      <c r="C87" s="52"/>
      <c r="D87" s="52"/>
      <c r="E87" s="54"/>
      <c r="F87" s="54"/>
      <c r="G87" s="54"/>
      <c r="H87" s="54"/>
      <c r="I87" s="54"/>
      <c r="M87" s="43" t="s">
        <v>165</v>
      </c>
      <c r="N87" s="53" t="s">
        <v>165</v>
      </c>
      <c r="O87" s="52"/>
      <c r="P87" s="52"/>
      <c r="Q87" s="54"/>
      <c r="R87" s="54"/>
      <c r="S87" s="54"/>
      <c r="T87" s="54"/>
      <c r="U87" s="54"/>
      <c r="Y87" s="43" t="s">
        <v>165</v>
      </c>
      <c r="Z87" s="53" t="s">
        <v>165</v>
      </c>
      <c r="AA87" s="52"/>
      <c r="AB87" s="52"/>
      <c r="AC87" s="54"/>
      <c r="AD87" s="54"/>
      <c r="AE87" s="54"/>
      <c r="AF87" s="54"/>
      <c r="AG87" s="54"/>
    </row>
    <row r="88" spans="1:33" x14ac:dyDescent="0.25">
      <c r="A88" s="43" t="s">
        <v>165</v>
      </c>
      <c r="B88" s="53" t="s">
        <v>165</v>
      </c>
      <c r="C88" s="52"/>
      <c r="D88" s="52"/>
      <c r="E88" s="54"/>
      <c r="F88" s="54"/>
      <c r="G88" s="54"/>
      <c r="H88" s="54"/>
      <c r="I88" s="54"/>
      <c r="M88" s="43" t="s">
        <v>165</v>
      </c>
      <c r="N88" s="53" t="s">
        <v>165</v>
      </c>
      <c r="O88" s="52"/>
      <c r="P88" s="52"/>
      <c r="Q88" s="54"/>
      <c r="R88" s="54"/>
      <c r="S88" s="54"/>
      <c r="T88" s="54"/>
      <c r="U88" s="54"/>
      <c r="Y88" s="43" t="s">
        <v>165</v>
      </c>
      <c r="Z88" s="53" t="s">
        <v>165</v>
      </c>
      <c r="AA88" s="52"/>
      <c r="AB88" s="52"/>
      <c r="AC88" s="54"/>
      <c r="AD88" s="54"/>
      <c r="AE88" s="54"/>
      <c r="AF88" s="54"/>
      <c r="AG88" s="54"/>
    </row>
    <row r="89" spans="1:33" x14ac:dyDescent="0.25">
      <c r="A89" s="43" t="s">
        <v>165</v>
      </c>
      <c r="B89" s="53" t="s">
        <v>165</v>
      </c>
      <c r="C89" s="52"/>
      <c r="D89" s="52"/>
      <c r="E89" s="54"/>
      <c r="F89" s="54"/>
      <c r="G89" s="54"/>
      <c r="H89" s="54"/>
      <c r="I89" s="54"/>
      <c r="M89" s="43" t="s">
        <v>165</v>
      </c>
      <c r="N89" s="53" t="s">
        <v>165</v>
      </c>
      <c r="O89" s="52"/>
      <c r="P89" s="52"/>
      <c r="Q89" s="54"/>
      <c r="R89" s="54"/>
      <c r="S89" s="54"/>
      <c r="T89" s="54"/>
      <c r="U89" s="54"/>
      <c r="Y89" s="43" t="s">
        <v>165</v>
      </c>
      <c r="Z89" s="53" t="s">
        <v>165</v>
      </c>
      <c r="AA89" s="52"/>
      <c r="AB89" s="52"/>
      <c r="AC89" s="54"/>
      <c r="AD89" s="54"/>
      <c r="AE89" s="54"/>
      <c r="AF89" s="54"/>
      <c r="AG89" s="54"/>
    </row>
    <row r="90" spans="1:33" x14ac:dyDescent="0.25">
      <c r="A90" s="43" t="s">
        <v>165</v>
      </c>
      <c r="B90" s="53" t="s">
        <v>165</v>
      </c>
      <c r="C90" s="52"/>
      <c r="D90" s="52"/>
      <c r="E90" s="54"/>
      <c r="F90" s="54"/>
      <c r="G90" s="54"/>
      <c r="H90" s="54"/>
      <c r="I90" s="54"/>
      <c r="M90" s="43" t="s">
        <v>165</v>
      </c>
      <c r="N90" s="53" t="s">
        <v>165</v>
      </c>
      <c r="O90" s="52"/>
      <c r="P90" s="52"/>
      <c r="Q90" s="54"/>
      <c r="R90" s="54"/>
      <c r="S90" s="54"/>
      <c r="T90" s="54"/>
      <c r="U90" s="54"/>
      <c r="Y90" s="43" t="s">
        <v>165</v>
      </c>
      <c r="Z90" s="53" t="s">
        <v>165</v>
      </c>
      <c r="AA90" s="52"/>
      <c r="AB90" s="52"/>
      <c r="AC90" s="54"/>
      <c r="AD90" s="54"/>
      <c r="AE90" s="54"/>
      <c r="AF90" s="54"/>
      <c r="AG90" s="54"/>
    </row>
    <row r="91" spans="1:33" x14ac:dyDescent="0.25">
      <c r="A91" s="43" t="s">
        <v>165</v>
      </c>
      <c r="B91" s="53" t="s">
        <v>165</v>
      </c>
      <c r="C91" s="52"/>
      <c r="D91" s="52"/>
      <c r="E91" s="54"/>
      <c r="F91" s="54"/>
      <c r="G91" s="54"/>
      <c r="H91" s="54"/>
      <c r="I91" s="54"/>
      <c r="M91" s="43" t="s">
        <v>165</v>
      </c>
      <c r="N91" s="53" t="s">
        <v>165</v>
      </c>
      <c r="O91" s="52"/>
      <c r="P91" s="52"/>
      <c r="Q91" s="54"/>
      <c r="R91" s="54"/>
      <c r="S91" s="54"/>
      <c r="T91" s="54"/>
      <c r="U91" s="54"/>
      <c r="Y91" s="43" t="s">
        <v>165</v>
      </c>
      <c r="Z91" s="53" t="s">
        <v>165</v>
      </c>
      <c r="AA91" s="52"/>
      <c r="AB91" s="52"/>
      <c r="AC91" s="54"/>
      <c r="AD91" s="54"/>
      <c r="AE91" s="54"/>
      <c r="AF91" s="54"/>
      <c r="AG91" s="54"/>
    </row>
    <row r="92" spans="1:33" x14ac:dyDescent="0.25">
      <c r="A92" s="43" t="s">
        <v>165</v>
      </c>
      <c r="B92" s="53" t="s">
        <v>165</v>
      </c>
      <c r="C92" s="52"/>
      <c r="D92" s="52"/>
      <c r="E92" s="54"/>
      <c r="F92" s="54"/>
      <c r="G92" s="54"/>
      <c r="H92" s="54"/>
      <c r="I92" s="54"/>
      <c r="M92" s="43" t="s">
        <v>165</v>
      </c>
      <c r="N92" s="53" t="s">
        <v>165</v>
      </c>
      <c r="O92" s="52"/>
      <c r="P92" s="52"/>
      <c r="Q92" s="54"/>
      <c r="R92" s="54"/>
      <c r="S92" s="54"/>
      <c r="T92" s="54"/>
      <c r="U92" s="54"/>
      <c r="Y92" s="43" t="s">
        <v>165</v>
      </c>
      <c r="Z92" s="53" t="s">
        <v>165</v>
      </c>
      <c r="AA92" s="52"/>
      <c r="AB92" s="52"/>
      <c r="AC92" s="54"/>
      <c r="AD92" s="54"/>
      <c r="AE92" s="54"/>
      <c r="AF92" s="54"/>
      <c r="AG92" s="54"/>
    </row>
    <row r="93" spans="1:33" x14ac:dyDescent="0.25">
      <c r="A93" s="43" t="s">
        <v>165</v>
      </c>
      <c r="B93" s="53" t="s">
        <v>165</v>
      </c>
      <c r="C93" s="52"/>
      <c r="D93" s="52"/>
      <c r="E93" s="54"/>
      <c r="F93" s="54"/>
      <c r="G93" s="54"/>
      <c r="H93" s="54"/>
      <c r="I93" s="54"/>
      <c r="M93" s="43" t="s">
        <v>165</v>
      </c>
      <c r="N93" s="53" t="s">
        <v>165</v>
      </c>
      <c r="O93" s="52"/>
      <c r="P93" s="52"/>
      <c r="Q93" s="54"/>
      <c r="R93" s="54"/>
      <c r="S93" s="54"/>
      <c r="T93" s="54"/>
      <c r="U93" s="54"/>
      <c r="Y93" s="43" t="s">
        <v>165</v>
      </c>
      <c r="Z93" s="53" t="s">
        <v>165</v>
      </c>
      <c r="AA93" s="52"/>
      <c r="AB93" s="52"/>
      <c r="AC93" s="54"/>
      <c r="AD93" s="54"/>
      <c r="AE93" s="54"/>
      <c r="AF93" s="54"/>
      <c r="AG93" s="54"/>
    </row>
    <row r="94" spans="1:33" x14ac:dyDescent="0.25">
      <c r="A94" s="43" t="s">
        <v>165</v>
      </c>
      <c r="B94" s="53" t="s">
        <v>165</v>
      </c>
      <c r="C94" s="52"/>
      <c r="D94" s="52"/>
      <c r="E94" s="54"/>
      <c r="F94" s="54"/>
      <c r="G94" s="54"/>
      <c r="H94" s="54"/>
      <c r="I94" s="54"/>
      <c r="M94" s="43" t="s">
        <v>165</v>
      </c>
      <c r="N94" s="53" t="s">
        <v>165</v>
      </c>
      <c r="O94" s="52"/>
      <c r="P94" s="52"/>
      <c r="Q94" s="54"/>
      <c r="R94" s="54"/>
      <c r="S94" s="54"/>
      <c r="T94" s="54"/>
      <c r="U94" s="54"/>
      <c r="Y94" s="43" t="s">
        <v>165</v>
      </c>
      <c r="Z94" s="53" t="s">
        <v>165</v>
      </c>
      <c r="AA94" s="52"/>
      <c r="AB94" s="52"/>
      <c r="AC94" s="54"/>
      <c r="AD94" s="54"/>
      <c r="AE94" s="54"/>
      <c r="AF94" s="54"/>
      <c r="AG94" s="54"/>
    </row>
    <row r="95" spans="1:33" x14ac:dyDescent="0.25">
      <c r="A95" s="43" t="s">
        <v>165</v>
      </c>
      <c r="B95" s="53" t="s">
        <v>165</v>
      </c>
      <c r="C95" s="52"/>
      <c r="D95" s="52"/>
      <c r="E95" s="54"/>
      <c r="F95" s="54"/>
      <c r="G95" s="54"/>
      <c r="H95" s="54"/>
      <c r="I95" s="54"/>
      <c r="M95" s="43" t="s">
        <v>165</v>
      </c>
      <c r="N95" s="53" t="s">
        <v>165</v>
      </c>
      <c r="O95" s="52"/>
      <c r="P95" s="52"/>
      <c r="Q95" s="54"/>
      <c r="R95" s="54"/>
      <c r="S95" s="54"/>
      <c r="T95" s="54"/>
      <c r="U95" s="54"/>
      <c r="Y95" s="43" t="s">
        <v>165</v>
      </c>
      <c r="Z95" s="53" t="s">
        <v>165</v>
      </c>
      <c r="AA95" s="52"/>
      <c r="AB95" s="52"/>
      <c r="AC95" s="54"/>
      <c r="AD95" s="54"/>
      <c r="AE95" s="54"/>
      <c r="AF95" s="54"/>
      <c r="AG95" s="54"/>
    </row>
    <row r="96" spans="1:33" x14ac:dyDescent="0.25">
      <c r="A96" s="43" t="s">
        <v>165</v>
      </c>
      <c r="B96" s="53" t="s">
        <v>165</v>
      </c>
      <c r="C96" s="52"/>
      <c r="D96" s="52"/>
      <c r="E96" s="54"/>
      <c r="F96" s="54"/>
      <c r="G96" s="54"/>
      <c r="H96" s="54"/>
      <c r="I96" s="54"/>
      <c r="M96" s="43" t="s">
        <v>165</v>
      </c>
      <c r="N96" s="53" t="s">
        <v>165</v>
      </c>
      <c r="O96" s="52"/>
      <c r="P96" s="52"/>
      <c r="Q96" s="54"/>
      <c r="R96" s="54"/>
      <c r="S96" s="54"/>
      <c r="T96" s="54"/>
      <c r="U96" s="54"/>
      <c r="Y96" s="43" t="s">
        <v>165</v>
      </c>
      <c r="Z96" s="53" t="s">
        <v>165</v>
      </c>
      <c r="AA96" s="52"/>
      <c r="AB96" s="52"/>
      <c r="AC96" s="54"/>
      <c r="AD96" s="54"/>
      <c r="AE96" s="54"/>
      <c r="AF96" s="54"/>
      <c r="AG96" s="54"/>
    </row>
    <row r="97" spans="1:33" x14ac:dyDescent="0.25">
      <c r="A97" s="43" t="s">
        <v>165</v>
      </c>
      <c r="B97" s="53" t="s">
        <v>165</v>
      </c>
      <c r="C97" s="52"/>
      <c r="D97" s="52"/>
      <c r="E97" s="54"/>
      <c r="F97" s="54"/>
      <c r="G97" s="54"/>
      <c r="H97" s="54"/>
      <c r="I97" s="54"/>
      <c r="M97" s="43" t="s">
        <v>165</v>
      </c>
      <c r="N97" s="53" t="s">
        <v>165</v>
      </c>
      <c r="O97" s="52"/>
      <c r="P97" s="52"/>
      <c r="Q97" s="54"/>
      <c r="R97" s="54"/>
      <c r="S97" s="54"/>
      <c r="T97" s="54"/>
      <c r="U97" s="54"/>
      <c r="Y97" s="43" t="s">
        <v>165</v>
      </c>
      <c r="Z97" s="53" t="s">
        <v>165</v>
      </c>
      <c r="AA97" s="52"/>
      <c r="AB97" s="52"/>
      <c r="AC97" s="54"/>
      <c r="AD97" s="54"/>
      <c r="AE97" s="54"/>
      <c r="AF97" s="54"/>
      <c r="AG97" s="54"/>
    </row>
    <row r="98" spans="1:33" x14ac:dyDescent="0.25">
      <c r="A98" s="43" t="s">
        <v>165</v>
      </c>
      <c r="B98" s="53" t="s">
        <v>165</v>
      </c>
      <c r="C98" s="52"/>
      <c r="D98" s="52"/>
      <c r="E98" s="54"/>
      <c r="F98" s="54"/>
      <c r="G98" s="54"/>
      <c r="H98" s="54"/>
      <c r="I98" s="54"/>
      <c r="M98" s="43" t="s">
        <v>165</v>
      </c>
      <c r="N98" s="53" t="s">
        <v>165</v>
      </c>
      <c r="O98" s="52"/>
      <c r="P98" s="52"/>
      <c r="Q98" s="54"/>
      <c r="R98" s="54"/>
      <c r="S98" s="54"/>
      <c r="T98" s="54"/>
      <c r="U98" s="54"/>
      <c r="Y98" s="43" t="s">
        <v>165</v>
      </c>
      <c r="Z98" s="53" t="s">
        <v>165</v>
      </c>
      <c r="AA98" s="52"/>
      <c r="AB98" s="52"/>
      <c r="AC98" s="54"/>
      <c r="AD98" s="54"/>
      <c r="AE98" s="54"/>
      <c r="AF98" s="54"/>
      <c r="AG98" s="54"/>
    </row>
    <row r="99" spans="1:33" x14ac:dyDescent="0.25">
      <c r="A99" s="43" t="s">
        <v>165</v>
      </c>
      <c r="B99" s="53" t="s">
        <v>165</v>
      </c>
      <c r="C99" s="52"/>
      <c r="D99" s="52"/>
      <c r="E99" s="54"/>
      <c r="F99" s="54"/>
      <c r="G99" s="54"/>
      <c r="H99" s="54"/>
      <c r="I99" s="54"/>
      <c r="M99" s="43" t="s">
        <v>165</v>
      </c>
      <c r="N99" s="53" t="s">
        <v>165</v>
      </c>
      <c r="O99" s="52"/>
      <c r="P99" s="52"/>
      <c r="Q99" s="54"/>
      <c r="R99" s="54"/>
      <c r="S99" s="54"/>
      <c r="T99" s="54"/>
      <c r="U99" s="54"/>
      <c r="Y99" s="43" t="s">
        <v>165</v>
      </c>
      <c r="Z99" s="53" t="s">
        <v>165</v>
      </c>
      <c r="AA99" s="52"/>
      <c r="AB99" s="52"/>
      <c r="AC99" s="54"/>
      <c r="AD99" s="54"/>
      <c r="AE99" s="54"/>
      <c r="AF99" s="54"/>
      <c r="AG99" s="54"/>
    </row>
    <row r="100" spans="1:33" x14ac:dyDescent="0.25">
      <c r="A100" s="43" t="s">
        <v>165</v>
      </c>
      <c r="B100" s="53" t="s">
        <v>165</v>
      </c>
      <c r="C100" s="52"/>
      <c r="D100" s="52"/>
      <c r="E100" s="54"/>
      <c r="F100" s="54"/>
      <c r="G100" s="54"/>
      <c r="H100" s="54"/>
      <c r="I100" s="54"/>
      <c r="M100" s="43" t="s">
        <v>165</v>
      </c>
      <c r="N100" s="53" t="s">
        <v>165</v>
      </c>
      <c r="O100" s="52"/>
      <c r="P100" s="52"/>
      <c r="Q100" s="54"/>
      <c r="R100" s="54"/>
      <c r="S100" s="54"/>
      <c r="T100" s="54"/>
      <c r="U100" s="54"/>
      <c r="Y100" s="43" t="s">
        <v>165</v>
      </c>
      <c r="Z100" s="53" t="s">
        <v>165</v>
      </c>
      <c r="AA100" s="52"/>
      <c r="AB100" s="52"/>
      <c r="AC100" s="54"/>
      <c r="AD100" s="54"/>
      <c r="AE100" s="54"/>
      <c r="AF100" s="54"/>
      <c r="AG100" s="54"/>
    </row>
    <row r="101" spans="1:33" x14ac:dyDescent="0.25">
      <c r="A101" s="43" t="s">
        <v>165</v>
      </c>
      <c r="B101" s="53" t="s">
        <v>165</v>
      </c>
      <c r="C101" s="52"/>
      <c r="D101" s="52"/>
      <c r="E101" s="54"/>
      <c r="F101" s="54"/>
      <c r="G101" s="54"/>
      <c r="H101" s="54"/>
      <c r="I101" s="54"/>
      <c r="M101" s="43" t="s">
        <v>165</v>
      </c>
      <c r="N101" s="53" t="s">
        <v>165</v>
      </c>
      <c r="O101" s="52"/>
      <c r="P101" s="52"/>
      <c r="Q101" s="54"/>
      <c r="R101" s="54"/>
      <c r="S101" s="54"/>
      <c r="T101" s="54"/>
      <c r="U101" s="54"/>
      <c r="Y101" s="43" t="s">
        <v>165</v>
      </c>
      <c r="Z101" s="53" t="s">
        <v>165</v>
      </c>
      <c r="AA101" s="52"/>
      <c r="AB101" s="52"/>
      <c r="AC101" s="54"/>
      <c r="AD101" s="54"/>
      <c r="AE101" s="54"/>
      <c r="AF101" s="54"/>
      <c r="AG101" s="54"/>
    </row>
    <row r="102" spans="1:33" x14ac:dyDescent="0.25">
      <c r="A102" s="43" t="s">
        <v>165</v>
      </c>
      <c r="B102" s="53" t="s">
        <v>165</v>
      </c>
      <c r="C102" s="52"/>
      <c r="D102" s="52"/>
      <c r="E102" s="54"/>
      <c r="F102" s="54"/>
      <c r="G102" s="54"/>
      <c r="H102" s="54"/>
      <c r="I102" s="54"/>
      <c r="M102" s="43" t="s">
        <v>165</v>
      </c>
      <c r="N102" s="53" t="s">
        <v>165</v>
      </c>
      <c r="O102" s="52"/>
      <c r="P102" s="52"/>
      <c r="Q102" s="54"/>
      <c r="R102" s="54"/>
      <c r="S102" s="54"/>
      <c r="T102" s="54"/>
      <c r="U102" s="54"/>
      <c r="Y102" s="43" t="s">
        <v>165</v>
      </c>
      <c r="Z102" s="53" t="s">
        <v>165</v>
      </c>
      <c r="AA102" s="52"/>
      <c r="AB102" s="52"/>
      <c r="AC102" s="54"/>
      <c r="AD102" s="54"/>
      <c r="AE102" s="54"/>
      <c r="AF102" s="54"/>
      <c r="AG102" s="54"/>
    </row>
    <row r="103" spans="1:33" x14ac:dyDescent="0.25">
      <c r="A103" s="43" t="s">
        <v>165</v>
      </c>
      <c r="B103" s="53" t="s">
        <v>165</v>
      </c>
      <c r="C103" s="52"/>
      <c r="D103" s="52"/>
      <c r="E103" s="54"/>
      <c r="F103" s="54"/>
      <c r="G103" s="54"/>
      <c r="H103" s="54"/>
      <c r="I103" s="54"/>
      <c r="M103" s="43" t="s">
        <v>165</v>
      </c>
      <c r="N103" s="53" t="s">
        <v>165</v>
      </c>
      <c r="O103" s="52"/>
      <c r="P103" s="52"/>
      <c r="Q103" s="54"/>
      <c r="R103" s="54"/>
      <c r="S103" s="54"/>
      <c r="T103" s="54"/>
      <c r="U103" s="54"/>
      <c r="Y103" s="43" t="s">
        <v>165</v>
      </c>
      <c r="Z103" s="53" t="s">
        <v>165</v>
      </c>
      <c r="AA103" s="52"/>
      <c r="AB103" s="52"/>
      <c r="AC103" s="54"/>
      <c r="AD103" s="54"/>
      <c r="AE103" s="54"/>
      <c r="AF103" s="54"/>
      <c r="AG103" s="54"/>
    </row>
    <row r="104" spans="1:33" x14ac:dyDescent="0.25">
      <c r="A104" s="43" t="s">
        <v>165</v>
      </c>
      <c r="B104" s="53" t="s">
        <v>165</v>
      </c>
      <c r="C104" s="52"/>
      <c r="D104" s="52"/>
      <c r="E104" s="54"/>
      <c r="F104" s="54"/>
      <c r="G104" s="54"/>
      <c r="H104" s="54"/>
      <c r="I104" s="54"/>
      <c r="M104" s="43" t="s">
        <v>165</v>
      </c>
      <c r="N104" s="53" t="s">
        <v>165</v>
      </c>
      <c r="O104" s="52"/>
      <c r="P104" s="52"/>
      <c r="Q104" s="54"/>
      <c r="R104" s="54"/>
      <c r="S104" s="54"/>
      <c r="T104" s="54"/>
      <c r="U104" s="54"/>
      <c r="Y104" s="43" t="s">
        <v>165</v>
      </c>
      <c r="Z104" s="53" t="s">
        <v>165</v>
      </c>
      <c r="AA104" s="52"/>
      <c r="AB104" s="52"/>
      <c r="AC104" s="54"/>
      <c r="AD104" s="54"/>
      <c r="AE104" s="54"/>
      <c r="AF104" s="54"/>
      <c r="AG104" s="54"/>
    </row>
    <row r="105" spans="1:33" x14ac:dyDescent="0.25">
      <c r="A105" s="43" t="s">
        <v>165</v>
      </c>
      <c r="B105" s="53" t="s">
        <v>165</v>
      </c>
      <c r="C105" s="52"/>
      <c r="D105" s="52"/>
      <c r="E105" s="54"/>
      <c r="F105" s="54"/>
      <c r="G105" s="54"/>
      <c r="H105" s="54"/>
      <c r="I105" s="54"/>
      <c r="M105" s="43" t="s">
        <v>165</v>
      </c>
      <c r="N105" s="53" t="s">
        <v>165</v>
      </c>
      <c r="O105" s="52"/>
      <c r="P105" s="52"/>
      <c r="Q105" s="54"/>
      <c r="R105" s="54"/>
      <c r="S105" s="54"/>
      <c r="T105" s="54"/>
      <c r="U105" s="54"/>
      <c r="Y105" s="43" t="s">
        <v>165</v>
      </c>
      <c r="Z105" s="53" t="s">
        <v>165</v>
      </c>
      <c r="AA105" s="52"/>
      <c r="AB105" s="52"/>
      <c r="AC105" s="54"/>
      <c r="AD105" s="54"/>
      <c r="AE105" s="54"/>
      <c r="AF105" s="54"/>
      <c r="AG105" s="54"/>
    </row>
    <row r="106" spans="1:33" x14ac:dyDescent="0.25">
      <c r="A106" s="43" t="s">
        <v>165</v>
      </c>
      <c r="B106" s="53" t="s">
        <v>165</v>
      </c>
      <c r="C106" s="52"/>
      <c r="D106" s="52"/>
      <c r="E106" s="54"/>
      <c r="F106" s="54"/>
      <c r="G106" s="54"/>
      <c r="H106" s="54"/>
      <c r="I106" s="54"/>
      <c r="M106" s="43" t="s">
        <v>165</v>
      </c>
      <c r="N106" s="53" t="s">
        <v>165</v>
      </c>
      <c r="O106" s="52"/>
      <c r="P106" s="52"/>
      <c r="Q106" s="54"/>
      <c r="R106" s="54"/>
      <c r="S106" s="54"/>
      <c r="T106" s="54"/>
      <c r="U106" s="54"/>
      <c r="Y106" s="43" t="s">
        <v>165</v>
      </c>
      <c r="Z106" s="53" t="s">
        <v>165</v>
      </c>
      <c r="AA106" s="52"/>
      <c r="AB106" s="52"/>
      <c r="AC106" s="54"/>
      <c r="AD106" s="54"/>
      <c r="AE106" s="54"/>
      <c r="AF106" s="54"/>
      <c r="AG106" s="54"/>
    </row>
    <row r="107" spans="1:33" x14ac:dyDescent="0.25">
      <c r="A107" s="43" t="s">
        <v>165</v>
      </c>
      <c r="B107" s="53" t="s">
        <v>165</v>
      </c>
      <c r="C107" s="52"/>
      <c r="D107" s="52"/>
      <c r="E107" s="54"/>
      <c r="F107" s="54"/>
      <c r="G107" s="54"/>
      <c r="H107" s="54"/>
      <c r="I107" s="54"/>
      <c r="M107" s="43" t="s">
        <v>165</v>
      </c>
      <c r="N107" s="53" t="s">
        <v>165</v>
      </c>
      <c r="O107" s="52"/>
      <c r="P107" s="52"/>
      <c r="Q107" s="54"/>
      <c r="R107" s="54"/>
      <c r="S107" s="54"/>
      <c r="T107" s="54"/>
      <c r="U107" s="54"/>
      <c r="Y107" s="43" t="s">
        <v>165</v>
      </c>
      <c r="Z107" s="53" t="s">
        <v>165</v>
      </c>
      <c r="AA107" s="52"/>
      <c r="AB107" s="52"/>
      <c r="AC107" s="54"/>
      <c r="AD107" s="54"/>
      <c r="AE107" s="54"/>
      <c r="AF107" s="54"/>
      <c r="AG107" s="54"/>
    </row>
    <row r="108" spans="1:33" x14ac:dyDescent="0.25">
      <c r="A108" s="43" t="s">
        <v>165</v>
      </c>
      <c r="B108" s="53" t="s">
        <v>165</v>
      </c>
      <c r="C108" s="52"/>
      <c r="D108" s="52"/>
      <c r="E108" s="54"/>
      <c r="F108" s="54"/>
      <c r="G108" s="54"/>
      <c r="H108" s="54"/>
      <c r="I108" s="54"/>
      <c r="M108" s="43" t="s">
        <v>165</v>
      </c>
      <c r="N108" s="53" t="s">
        <v>165</v>
      </c>
      <c r="O108" s="52"/>
      <c r="P108" s="52"/>
      <c r="Q108" s="54"/>
      <c r="R108" s="54"/>
      <c r="S108" s="54"/>
      <c r="T108" s="54"/>
      <c r="U108" s="54"/>
      <c r="Y108" s="43" t="s">
        <v>165</v>
      </c>
      <c r="Z108" s="53" t="s">
        <v>165</v>
      </c>
      <c r="AA108" s="52"/>
      <c r="AB108" s="52"/>
      <c r="AC108" s="54"/>
      <c r="AD108" s="54"/>
      <c r="AE108" s="54"/>
      <c r="AF108" s="54"/>
      <c r="AG108" s="54"/>
    </row>
    <row r="109" spans="1:33" x14ac:dyDescent="0.25">
      <c r="A109" s="43" t="s">
        <v>165</v>
      </c>
      <c r="B109" s="53" t="s">
        <v>165</v>
      </c>
      <c r="C109" s="52"/>
      <c r="D109" s="52"/>
      <c r="E109" s="54"/>
      <c r="F109" s="54"/>
      <c r="G109" s="54"/>
      <c r="H109" s="54"/>
      <c r="I109" s="54"/>
      <c r="M109" s="43" t="s">
        <v>165</v>
      </c>
      <c r="N109" s="53" t="s">
        <v>165</v>
      </c>
      <c r="O109" s="52"/>
      <c r="P109" s="52"/>
      <c r="Q109" s="54"/>
      <c r="R109" s="54"/>
      <c r="S109" s="54"/>
      <c r="T109" s="54"/>
      <c r="U109" s="54"/>
      <c r="Y109" s="43" t="s">
        <v>165</v>
      </c>
      <c r="Z109" s="53" t="s">
        <v>165</v>
      </c>
      <c r="AA109" s="52"/>
      <c r="AB109" s="52"/>
      <c r="AC109" s="54"/>
      <c r="AD109" s="54"/>
      <c r="AE109" s="54"/>
      <c r="AF109" s="54"/>
      <c r="AG109" s="54"/>
    </row>
    <row r="110" spans="1:33" x14ac:dyDescent="0.25">
      <c r="A110" s="43" t="s">
        <v>165</v>
      </c>
      <c r="B110" s="53" t="s">
        <v>165</v>
      </c>
      <c r="C110" s="52"/>
      <c r="D110" s="52"/>
      <c r="E110" s="54"/>
      <c r="F110" s="54"/>
      <c r="G110" s="54"/>
      <c r="H110" s="54"/>
      <c r="I110" s="54"/>
      <c r="M110" s="43" t="s">
        <v>165</v>
      </c>
      <c r="N110" s="53" t="s">
        <v>165</v>
      </c>
      <c r="O110" s="52"/>
      <c r="P110" s="52"/>
      <c r="Q110" s="54"/>
      <c r="R110" s="54"/>
      <c r="S110" s="54"/>
      <c r="T110" s="54"/>
      <c r="U110" s="54"/>
      <c r="Y110" s="43" t="s">
        <v>165</v>
      </c>
      <c r="Z110" s="53" t="s">
        <v>165</v>
      </c>
      <c r="AA110" s="52"/>
      <c r="AB110" s="52"/>
      <c r="AC110" s="54"/>
      <c r="AD110" s="54"/>
      <c r="AE110" s="54"/>
      <c r="AF110" s="54"/>
      <c r="AG110" s="54"/>
    </row>
    <row r="111" spans="1:33" x14ac:dyDescent="0.25">
      <c r="A111" s="43" t="s">
        <v>165</v>
      </c>
      <c r="B111" s="53" t="s">
        <v>165</v>
      </c>
      <c r="C111" s="52"/>
      <c r="D111" s="52"/>
      <c r="E111" s="54"/>
      <c r="F111" s="54"/>
      <c r="G111" s="54"/>
      <c r="H111" s="54"/>
      <c r="I111" s="54"/>
      <c r="M111" s="43" t="s">
        <v>165</v>
      </c>
      <c r="N111" s="53" t="s">
        <v>165</v>
      </c>
      <c r="O111" s="52"/>
      <c r="P111" s="52"/>
      <c r="Q111" s="54"/>
      <c r="R111" s="54"/>
      <c r="S111" s="54"/>
      <c r="T111" s="54"/>
      <c r="U111" s="54"/>
      <c r="Y111" s="43" t="s">
        <v>165</v>
      </c>
      <c r="Z111" s="53" t="s">
        <v>165</v>
      </c>
      <c r="AA111" s="52"/>
      <c r="AB111" s="52"/>
      <c r="AC111" s="54"/>
      <c r="AD111" s="54"/>
      <c r="AE111" s="54"/>
      <c r="AF111" s="54"/>
      <c r="AG111" s="54"/>
    </row>
    <row r="112" spans="1:33" x14ac:dyDescent="0.25">
      <c r="A112" s="43" t="s">
        <v>165</v>
      </c>
      <c r="B112" s="53" t="s">
        <v>165</v>
      </c>
      <c r="C112" s="52"/>
      <c r="D112" s="52"/>
      <c r="E112" s="54"/>
      <c r="F112" s="54"/>
      <c r="G112" s="54"/>
      <c r="H112" s="54"/>
      <c r="I112" s="54"/>
      <c r="M112" s="43" t="s">
        <v>165</v>
      </c>
      <c r="N112" s="53" t="s">
        <v>165</v>
      </c>
      <c r="O112" s="52"/>
      <c r="P112" s="52"/>
      <c r="Q112" s="54"/>
      <c r="R112" s="54"/>
      <c r="S112" s="54"/>
      <c r="T112" s="54"/>
      <c r="U112" s="54"/>
      <c r="Y112" s="43" t="s">
        <v>165</v>
      </c>
      <c r="Z112" s="53" t="s">
        <v>165</v>
      </c>
      <c r="AA112" s="52"/>
      <c r="AB112" s="52"/>
      <c r="AC112" s="54"/>
      <c r="AD112" s="54"/>
      <c r="AE112" s="54"/>
      <c r="AF112" s="54"/>
      <c r="AG112" s="54"/>
    </row>
    <row r="113" spans="1:33" x14ac:dyDescent="0.25">
      <c r="A113" s="43" t="s">
        <v>165</v>
      </c>
      <c r="B113" s="53" t="s">
        <v>165</v>
      </c>
      <c r="C113" s="52"/>
      <c r="D113" s="52"/>
      <c r="E113" s="54"/>
      <c r="F113" s="54"/>
      <c r="G113" s="54"/>
      <c r="H113" s="54"/>
      <c r="I113" s="54"/>
      <c r="M113" s="43" t="s">
        <v>165</v>
      </c>
      <c r="N113" s="53" t="s">
        <v>165</v>
      </c>
      <c r="O113" s="52"/>
      <c r="P113" s="52"/>
      <c r="Q113" s="54"/>
      <c r="R113" s="54"/>
      <c r="S113" s="54"/>
      <c r="T113" s="54"/>
      <c r="U113" s="54"/>
      <c r="Y113" s="43" t="s">
        <v>165</v>
      </c>
      <c r="Z113" s="53" t="s">
        <v>165</v>
      </c>
      <c r="AA113" s="52"/>
      <c r="AB113" s="52"/>
      <c r="AC113" s="54"/>
      <c r="AD113" s="54"/>
      <c r="AE113" s="54"/>
      <c r="AF113" s="54"/>
      <c r="AG113" s="54"/>
    </row>
    <row r="114" spans="1:33" x14ac:dyDescent="0.25">
      <c r="A114" s="43" t="s">
        <v>165</v>
      </c>
      <c r="B114" s="53" t="s">
        <v>165</v>
      </c>
      <c r="C114" s="52"/>
      <c r="D114" s="52"/>
      <c r="E114" s="54"/>
      <c r="F114" s="54"/>
      <c r="G114" s="54"/>
      <c r="H114" s="54"/>
      <c r="I114" s="54"/>
      <c r="M114" s="43" t="s">
        <v>165</v>
      </c>
      <c r="N114" s="53" t="s">
        <v>165</v>
      </c>
      <c r="O114" s="52"/>
      <c r="P114" s="52"/>
      <c r="Q114" s="54"/>
      <c r="R114" s="54"/>
      <c r="S114" s="54"/>
      <c r="T114" s="54"/>
      <c r="U114" s="54"/>
      <c r="Y114" s="43" t="s">
        <v>165</v>
      </c>
      <c r="Z114" s="53" t="s">
        <v>165</v>
      </c>
      <c r="AA114" s="52"/>
      <c r="AB114" s="52"/>
      <c r="AC114" s="54"/>
      <c r="AD114" s="54"/>
      <c r="AE114" s="54"/>
      <c r="AF114" s="54"/>
      <c r="AG114" s="54"/>
    </row>
    <row r="115" spans="1:33" x14ac:dyDescent="0.25">
      <c r="A115" s="43" t="s">
        <v>165</v>
      </c>
      <c r="B115" s="53" t="s">
        <v>165</v>
      </c>
      <c r="C115" s="52"/>
      <c r="D115" s="52"/>
      <c r="E115" s="54"/>
      <c r="F115" s="54"/>
      <c r="G115" s="54"/>
      <c r="H115" s="54"/>
      <c r="I115" s="54"/>
      <c r="M115" s="43" t="s">
        <v>165</v>
      </c>
      <c r="N115" s="53" t="s">
        <v>165</v>
      </c>
      <c r="O115" s="52"/>
      <c r="P115" s="52"/>
      <c r="Q115" s="54"/>
      <c r="R115" s="54"/>
      <c r="S115" s="54"/>
      <c r="T115" s="54"/>
      <c r="U115" s="54"/>
      <c r="Y115" s="43" t="s">
        <v>165</v>
      </c>
      <c r="Z115" s="53" t="s">
        <v>165</v>
      </c>
      <c r="AA115" s="52"/>
      <c r="AB115" s="52"/>
      <c r="AC115" s="54"/>
      <c r="AD115" s="54"/>
      <c r="AE115" s="54"/>
      <c r="AF115" s="54"/>
      <c r="AG115" s="54"/>
    </row>
    <row r="116" spans="1:33" x14ac:dyDescent="0.25">
      <c r="A116" s="43" t="s">
        <v>165</v>
      </c>
      <c r="B116" s="53" t="s">
        <v>165</v>
      </c>
      <c r="C116" s="52"/>
      <c r="D116" s="52"/>
      <c r="E116" s="54"/>
      <c r="F116" s="54"/>
      <c r="G116" s="54"/>
      <c r="H116" s="54"/>
      <c r="I116" s="54"/>
      <c r="M116" s="43" t="s">
        <v>165</v>
      </c>
      <c r="N116" s="53" t="s">
        <v>165</v>
      </c>
      <c r="O116" s="52"/>
      <c r="P116" s="52"/>
      <c r="Q116" s="54"/>
      <c r="R116" s="54"/>
      <c r="S116" s="54"/>
      <c r="T116" s="54"/>
      <c r="U116" s="54"/>
      <c r="Y116" s="43" t="s">
        <v>165</v>
      </c>
      <c r="Z116" s="53" t="s">
        <v>165</v>
      </c>
      <c r="AA116" s="52"/>
      <c r="AB116" s="52"/>
      <c r="AC116" s="54"/>
      <c r="AD116" s="54"/>
      <c r="AE116" s="54"/>
      <c r="AF116" s="54"/>
      <c r="AG116" s="54"/>
    </row>
    <row r="117" spans="1:33" x14ac:dyDescent="0.25">
      <c r="A117" s="43" t="s">
        <v>165</v>
      </c>
      <c r="B117" s="53" t="s">
        <v>165</v>
      </c>
      <c r="C117" s="52"/>
      <c r="D117" s="52"/>
      <c r="E117" s="54"/>
      <c r="F117" s="54"/>
      <c r="G117" s="54"/>
      <c r="H117" s="54"/>
      <c r="I117" s="54"/>
      <c r="M117" s="43" t="s">
        <v>165</v>
      </c>
      <c r="N117" s="53" t="s">
        <v>165</v>
      </c>
      <c r="O117" s="52"/>
      <c r="P117" s="52"/>
      <c r="Q117" s="54"/>
      <c r="R117" s="54"/>
      <c r="S117" s="54"/>
      <c r="T117" s="54"/>
      <c r="U117" s="54"/>
      <c r="Y117" s="43" t="s">
        <v>165</v>
      </c>
      <c r="Z117" s="53" t="s">
        <v>165</v>
      </c>
      <c r="AA117" s="52"/>
      <c r="AB117" s="52"/>
      <c r="AC117" s="54"/>
      <c r="AD117" s="54"/>
      <c r="AE117" s="54"/>
      <c r="AF117" s="54"/>
      <c r="AG117" s="54"/>
    </row>
    <row r="118" spans="1:33" x14ac:dyDescent="0.25">
      <c r="A118" s="43" t="s">
        <v>165</v>
      </c>
      <c r="B118" s="53" t="s">
        <v>165</v>
      </c>
      <c r="C118" s="52"/>
      <c r="D118" s="52"/>
      <c r="E118" s="54"/>
      <c r="F118" s="54"/>
      <c r="G118" s="54"/>
      <c r="H118" s="54"/>
      <c r="I118" s="54"/>
      <c r="M118" s="43" t="s">
        <v>165</v>
      </c>
      <c r="N118" s="53" t="s">
        <v>165</v>
      </c>
      <c r="O118" s="52"/>
      <c r="P118" s="52"/>
      <c r="Q118" s="54"/>
      <c r="R118" s="54"/>
      <c r="S118" s="54"/>
      <c r="T118" s="54"/>
      <c r="U118" s="54"/>
      <c r="Y118" s="43" t="s">
        <v>165</v>
      </c>
      <c r="Z118" s="53" t="s">
        <v>165</v>
      </c>
      <c r="AA118" s="52"/>
      <c r="AB118" s="52"/>
      <c r="AC118" s="54"/>
      <c r="AD118" s="54"/>
      <c r="AE118" s="54"/>
      <c r="AF118" s="54"/>
      <c r="AG118" s="54"/>
    </row>
    <row r="119" spans="1:33" x14ac:dyDescent="0.25">
      <c r="A119" s="43" t="s">
        <v>165</v>
      </c>
      <c r="B119" s="53" t="s">
        <v>165</v>
      </c>
      <c r="C119" s="52"/>
      <c r="D119" s="52"/>
      <c r="E119" s="54"/>
      <c r="F119" s="54"/>
      <c r="G119" s="54"/>
      <c r="H119" s="54"/>
      <c r="I119" s="54"/>
      <c r="M119" s="43" t="s">
        <v>165</v>
      </c>
      <c r="N119" s="53" t="s">
        <v>165</v>
      </c>
      <c r="O119" s="52"/>
      <c r="P119" s="52"/>
      <c r="Q119" s="54"/>
      <c r="R119" s="54"/>
      <c r="S119" s="54"/>
      <c r="T119" s="54"/>
      <c r="U119" s="54"/>
      <c r="Y119" s="43" t="s">
        <v>165</v>
      </c>
      <c r="Z119" s="53" t="s">
        <v>165</v>
      </c>
      <c r="AA119" s="52"/>
      <c r="AB119" s="52"/>
      <c r="AC119" s="54"/>
      <c r="AD119" s="54"/>
      <c r="AE119" s="54"/>
      <c r="AF119" s="54"/>
      <c r="AG119" s="54"/>
    </row>
    <row r="120" spans="1:33" x14ac:dyDescent="0.25">
      <c r="A120" s="43" t="s">
        <v>165</v>
      </c>
      <c r="B120" s="53" t="s">
        <v>165</v>
      </c>
      <c r="C120" s="52"/>
      <c r="D120" s="52"/>
      <c r="E120" s="54"/>
      <c r="F120" s="54"/>
      <c r="G120" s="54"/>
      <c r="H120" s="54"/>
      <c r="I120" s="54"/>
      <c r="M120" s="43" t="s">
        <v>165</v>
      </c>
      <c r="N120" s="53" t="s">
        <v>165</v>
      </c>
      <c r="O120" s="52"/>
      <c r="P120" s="52"/>
      <c r="Q120" s="54"/>
      <c r="R120" s="54"/>
      <c r="S120" s="54"/>
      <c r="T120" s="54"/>
      <c r="U120" s="54"/>
      <c r="Y120" s="43" t="s">
        <v>165</v>
      </c>
      <c r="Z120" s="53" t="s">
        <v>165</v>
      </c>
      <c r="AA120" s="52"/>
      <c r="AB120" s="52"/>
      <c r="AC120" s="54"/>
      <c r="AD120" s="54"/>
      <c r="AE120" s="54"/>
      <c r="AF120" s="54"/>
      <c r="AG120" s="54"/>
    </row>
    <row r="121" spans="1:33" x14ac:dyDescent="0.25">
      <c r="A121" s="43" t="s">
        <v>165</v>
      </c>
      <c r="B121" s="53" t="s">
        <v>165</v>
      </c>
      <c r="C121" s="52"/>
      <c r="D121" s="52"/>
      <c r="E121" s="54"/>
      <c r="F121" s="54"/>
      <c r="G121" s="54"/>
      <c r="H121" s="54"/>
      <c r="I121" s="54"/>
      <c r="M121" s="43" t="s">
        <v>165</v>
      </c>
      <c r="N121" s="53" t="s">
        <v>165</v>
      </c>
      <c r="O121" s="52"/>
      <c r="P121" s="52"/>
      <c r="Q121" s="54"/>
      <c r="R121" s="54"/>
      <c r="S121" s="54"/>
      <c r="T121" s="54"/>
      <c r="U121" s="54"/>
      <c r="Y121" s="43" t="s">
        <v>165</v>
      </c>
      <c r="Z121" s="53" t="s">
        <v>165</v>
      </c>
      <c r="AA121" s="52"/>
      <c r="AB121" s="52"/>
      <c r="AC121" s="54"/>
      <c r="AD121" s="54"/>
      <c r="AE121" s="54"/>
      <c r="AF121" s="54"/>
      <c r="AG121" s="54"/>
    </row>
    <row r="122" spans="1:33" x14ac:dyDescent="0.25">
      <c r="A122" s="43" t="s">
        <v>165</v>
      </c>
      <c r="B122" s="53" t="s">
        <v>165</v>
      </c>
      <c r="C122" s="52"/>
      <c r="D122" s="52"/>
      <c r="E122" s="54"/>
      <c r="F122" s="54"/>
      <c r="G122" s="54"/>
      <c r="H122" s="54"/>
      <c r="I122" s="54"/>
      <c r="M122" s="43" t="s">
        <v>165</v>
      </c>
      <c r="N122" s="53" t="s">
        <v>165</v>
      </c>
      <c r="O122" s="52"/>
      <c r="P122" s="52"/>
      <c r="Q122" s="54"/>
      <c r="R122" s="54"/>
      <c r="S122" s="54"/>
      <c r="T122" s="54"/>
      <c r="U122" s="54"/>
      <c r="Y122" s="43" t="s">
        <v>165</v>
      </c>
      <c r="Z122" s="53" t="s">
        <v>165</v>
      </c>
      <c r="AA122" s="52"/>
      <c r="AB122" s="52"/>
      <c r="AC122" s="54"/>
      <c r="AD122" s="54"/>
      <c r="AE122" s="54"/>
      <c r="AF122" s="54"/>
      <c r="AG122" s="54"/>
    </row>
    <row r="123" spans="1:33" x14ac:dyDescent="0.25">
      <c r="A123" s="43" t="s">
        <v>165</v>
      </c>
      <c r="B123" s="53" t="s">
        <v>165</v>
      </c>
      <c r="C123" s="52"/>
      <c r="D123" s="52"/>
      <c r="E123" s="54"/>
      <c r="F123" s="54"/>
      <c r="G123" s="54"/>
      <c r="H123" s="54"/>
      <c r="I123" s="54"/>
      <c r="M123" s="43" t="s">
        <v>165</v>
      </c>
      <c r="N123" s="53" t="s">
        <v>165</v>
      </c>
      <c r="O123" s="52"/>
      <c r="P123" s="52"/>
      <c r="Q123" s="54"/>
      <c r="R123" s="54"/>
      <c r="S123" s="54"/>
      <c r="T123" s="54"/>
      <c r="U123" s="54"/>
      <c r="Y123" s="43" t="s">
        <v>165</v>
      </c>
      <c r="Z123" s="53" t="s">
        <v>165</v>
      </c>
      <c r="AA123" s="52"/>
      <c r="AB123" s="52"/>
      <c r="AC123" s="54"/>
      <c r="AD123" s="54"/>
      <c r="AE123" s="54"/>
      <c r="AF123" s="54"/>
      <c r="AG123" s="54"/>
    </row>
    <row r="124" spans="1:33" x14ac:dyDescent="0.25">
      <c r="A124" s="43" t="s">
        <v>165</v>
      </c>
      <c r="B124" s="53" t="s">
        <v>165</v>
      </c>
      <c r="C124" s="52"/>
      <c r="D124" s="52"/>
      <c r="E124" s="54"/>
      <c r="F124" s="54"/>
      <c r="G124" s="54"/>
      <c r="H124" s="54"/>
      <c r="I124" s="54"/>
      <c r="M124" s="43" t="s">
        <v>165</v>
      </c>
      <c r="N124" s="53" t="s">
        <v>165</v>
      </c>
      <c r="O124" s="52"/>
      <c r="P124" s="52"/>
      <c r="Q124" s="54"/>
      <c r="R124" s="54"/>
      <c r="S124" s="54"/>
      <c r="T124" s="54"/>
      <c r="U124" s="54"/>
      <c r="Y124" s="43" t="s">
        <v>165</v>
      </c>
      <c r="Z124" s="53" t="s">
        <v>165</v>
      </c>
      <c r="AA124" s="52"/>
      <c r="AB124" s="52"/>
      <c r="AC124" s="54"/>
      <c r="AD124" s="54"/>
      <c r="AE124" s="54"/>
      <c r="AF124" s="54"/>
      <c r="AG124" s="54"/>
    </row>
    <row r="125" spans="1:33" x14ac:dyDescent="0.25">
      <c r="A125" s="43" t="s">
        <v>165</v>
      </c>
      <c r="B125" s="53" t="s">
        <v>165</v>
      </c>
      <c r="C125" s="52"/>
      <c r="D125" s="52"/>
      <c r="E125" s="54"/>
      <c r="F125" s="54"/>
      <c r="G125" s="54"/>
      <c r="H125" s="54"/>
      <c r="I125" s="54"/>
      <c r="M125" s="43" t="s">
        <v>165</v>
      </c>
      <c r="N125" s="53" t="s">
        <v>165</v>
      </c>
      <c r="O125" s="52"/>
      <c r="P125" s="52"/>
      <c r="Q125" s="54"/>
      <c r="R125" s="54"/>
      <c r="S125" s="54"/>
      <c r="T125" s="54"/>
      <c r="U125" s="54"/>
      <c r="Y125" s="43" t="s">
        <v>165</v>
      </c>
      <c r="Z125" s="53" t="s">
        <v>165</v>
      </c>
      <c r="AA125" s="52"/>
      <c r="AB125" s="52"/>
      <c r="AC125" s="54"/>
      <c r="AD125" s="54"/>
      <c r="AE125" s="54"/>
      <c r="AF125" s="54"/>
      <c r="AG125" s="54"/>
    </row>
    <row r="126" spans="1:33" x14ac:dyDescent="0.25">
      <c r="A126" s="43" t="s">
        <v>165</v>
      </c>
      <c r="B126" s="53" t="s">
        <v>165</v>
      </c>
      <c r="C126" s="52"/>
      <c r="D126" s="52"/>
      <c r="E126" s="54"/>
      <c r="F126" s="54"/>
      <c r="G126" s="54"/>
      <c r="H126" s="54"/>
      <c r="I126" s="54"/>
      <c r="M126" s="43" t="s">
        <v>165</v>
      </c>
      <c r="N126" s="53" t="s">
        <v>165</v>
      </c>
      <c r="O126" s="52"/>
      <c r="P126" s="52"/>
      <c r="Q126" s="54"/>
      <c r="R126" s="54"/>
      <c r="S126" s="54"/>
      <c r="T126" s="54"/>
      <c r="U126" s="54"/>
      <c r="Y126" s="43" t="s">
        <v>165</v>
      </c>
      <c r="Z126" s="53" t="s">
        <v>165</v>
      </c>
      <c r="AA126" s="52"/>
      <c r="AB126" s="52"/>
      <c r="AC126" s="54"/>
      <c r="AD126" s="54"/>
      <c r="AE126" s="54"/>
      <c r="AF126" s="54"/>
      <c r="AG126" s="54"/>
    </row>
    <row r="127" spans="1:33" x14ac:dyDescent="0.25">
      <c r="A127" s="43" t="s">
        <v>165</v>
      </c>
      <c r="B127" s="53" t="s">
        <v>165</v>
      </c>
      <c r="C127" s="52"/>
      <c r="D127" s="52"/>
      <c r="E127" s="54"/>
      <c r="F127" s="54"/>
      <c r="G127" s="54"/>
      <c r="H127" s="54"/>
      <c r="I127" s="54"/>
      <c r="M127" s="43" t="s">
        <v>165</v>
      </c>
      <c r="N127" s="53" t="s">
        <v>165</v>
      </c>
      <c r="O127" s="52"/>
      <c r="P127" s="52"/>
      <c r="Q127" s="54"/>
      <c r="R127" s="54"/>
      <c r="S127" s="54"/>
      <c r="T127" s="54"/>
      <c r="U127" s="54"/>
      <c r="Y127" s="43" t="s">
        <v>165</v>
      </c>
      <c r="Z127" s="53" t="s">
        <v>165</v>
      </c>
      <c r="AA127" s="52"/>
      <c r="AB127" s="52"/>
      <c r="AC127" s="54"/>
      <c r="AD127" s="54"/>
      <c r="AE127" s="54"/>
      <c r="AF127" s="54"/>
      <c r="AG127" s="54"/>
    </row>
    <row r="128" spans="1:33" x14ac:dyDescent="0.25">
      <c r="A128" s="43" t="s">
        <v>165</v>
      </c>
      <c r="B128" s="53" t="s">
        <v>165</v>
      </c>
      <c r="C128" s="52"/>
      <c r="D128" s="52"/>
      <c r="E128" s="54"/>
      <c r="F128" s="54"/>
      <c r="G128" s="54"/>
      <c r="H128" s="54"/>
      <c r="I128" s="54"/>
      <c r="M128" s="43" t="s">
        <v>165</v>
      </c>
      <c r="N128" s="53" t="s">
        <v>165</v>
      </c>
      <c r="O128" s="52"/>
      <c r="P128" s="52"/>
      <c r="Q128" s="54"/>
      <c r="R128" s="54"/>
      <c r="S128" s="54"/>
      <c r="T128" s="54"/>
      <c r="U128" s="54"/>
      <c r="Y128" s="43" t="s">
        <v>165</v>
      </c>
      <c r="Z128" s="53" t="s">
        <v>165</v>
      </c>
      <c r="AA128" s="52"/>
      <c r="AB128" s="52"/>
      <c r="AC128" s="54"/>
      <c r="AD128" s="54"/>
      <c r="AE128" s="54"/>
      <c r="AF128" s="54"/>
      <c r="AG128" s="54"/>
    </row>
    <row r="129" spans="1:33" x14ac:dyDescent="0.25">
      <c r="A129" s="43" t="s">
        <v>165</v>
      </c>
      <c r="B129" s="53" t="s">
        <v>165</v>
      </c>
      <c r="C129" s="52"/>
      <c r="D129" s="52"/>
      <c r="E129" s="54"/>
      <c r="F129" s="54"/>
      <c r="G129" s="54"/>
      <c r="H129" s="54"/>
      <c r="I129" s="54"/>
      <c r="M129" s="43" t="s">
        <v>165</v>
      </c>
      <c r="N129" s="53" t="s">
        <v>165</v>
      </c>
      <c r="O129" s="52"/>
      <c r="P129" s="52"/>
      <c r="Q129" s="54"/>
      <c r="R129" s="54"/>
      <c r="S129" s="54"/>
      <c r="T129" s="54"/>
      <c r="U129" s="54"/>
      <c r="Y129" s="43" t="s">
        <v>165</v>
      </c>
      <c r="Z129" s="53" t="s">
        <v>165</v>
      </c>
      <c r="AA129" s="52"/>
      <c r="AB129" s="52"/>
      <c r="AC129" s="54"/>
      <c r="AD129" s="54"/>
      <c r="AE129" s="54"/>
      <c r="AF129" s="54"/>
      <c r="AG129" s="54"/>
    </row>
    <row r="130" spans="1:33" x14ac:dyDescent="0.25">
      <c r="A130" s="43" t="s">
        <v>165</v>
      </c>
      <c r="B130" s="53" t="s">
        <v>165</v>
      </c>
      <c r="C130" s="52"/>
      <c r="D130" s="52"/>
      <c r="E130" s="54"/>
      <c r="F130" s="54"/>
      <c r="G130" s="54"/>
      <c r="H130" s="54"/>
      <c r="I130" s="54"/>
      <c r="M130" s="43" t="s">
        <v>165</v>
      </c>
      <c r="N130" s="53" t="s">
        <v>165</v>
      </c>
      <c r="O130" s="52"/>
      <c r="P130" s="52"/>
      <c r="Q130" s="54"/>
      <c r="R130" s="54"/>
      <c r="S130" s="54"/>
      <c r="T130" s="54"/>
      <c r="U130" s="54"/>
      <c r="Y130" s="43" t="s">
        <v>165</v>
      </c>
      <c r="Z130" s="53" t="s">
        <v>165</v>
      </c>
      <c r="AA130" s="52"/>
      <c r="AB130" s="52"/>
      <c r="AC130" s="54"/>
      <c r="AD130" s="54"/>
      <c r="AE130" s="54"/>
      <c r="AF130" s="54"/>
      <c r="AG130" s="54"/>
    </row>
    <row r="131" spans="1:33" x14ac:dyDescent="0.25">
      <c r="A131" s="43" t="s">
        <v>165</v>
      </c>
      <c r="B131" s="53" t="s">
        <v>165</v>
      </c>
      <c r="C131" s="52"/>
      <c r="D131" s="52"/>
      <c r="E131" s="54"/>
      <c r="F131" s="54"/>
      <c r="G131" s="54"/>
      <c r="H131" s="54"/>
      <c r="I131" s="54"/>
      <c r="M131" s="43" t="s">
        <v>165</v>
      </c>
      <c r="N131" s="53" t="s">
        <v>165</v>
      </c>
      <c r="O131" s="52"/>
      <c r="P131" s="52"/>
      <c r="Q131" s="54"/>
      <c r="R131" s="54"/>
      <c r="S131" s="54"/>
      <c r="T131" s="54"/>
      <c r="U131" s="54"/>
      <c r="Y131" s="43" t="s">
        <v>165</v>
      </c>
      <c r="Z131" s="53" t="s">
        <v>165</v>
      </c>
      <c r="AA131" s="52"/>
      <c r="AB131" s="52"/>
      <c r="AC131" s="54"/>
      <c r="AD131" s="54"/>
      <c r="AE131" s="54"/>
      <c r="AF131" s="54"/>
      <c r="AG131" s="54"/>
    </row>
    <row r="132" spans="1:33" x14ac:dyDescent="0.25">
      <c r="A132" s="43" t="s">
        <v>165</v>
      </c>
      <c r="B132" s="53" t="s">
        <v>165</v>
      </c>
      <c r="C132" s="52"/>
      <c r="D132" s="52"/>
      <c r="E132" s="54"/>
      <c r="F132" s="54"/>
      <c r="G132" s="54"/>
      <c r="H132" s="54"/>
      <c r="I132" s="54"/>
      <c r="M132" s="43" t="s">
        <v>165</v>
      </c>
      <c r="N132" s="53" t="s">
        <v>165</v>
      </c>
      <c r="O132" s="52"/>
      <c r="P132" s="52"/>
      <c r="Q132" s="54"/>
      <c r="R132" s="54"/>
      <c r="S132" s="54"/>
      <c r="T132" s="54"/>
      <c r="U132" s="54"/>
      <c r="Y132" s="43" t="s">
        <v>165</v>
      </c>
      <c r="Z132" s="53" t="s">
        <v>165</v>
      </c>
      <c r="AA132" s="52"/>
      <c r="AB132" s="52"/>
      <c r="AC132" s="54"/>
      <c r="AD132" s="54"/>
      <c r="AE132" s="54"/>
      <c r="AF132" s="54"/>
      <c r="AG132" s="54"/>
    </row>
    <row r="133" spans="1:33" x14ac:dyDescent="0.25">
      <c r="A133" s="43" t="s">
        <v>165</v>
      </c>
      <c r="B133" s="53" t="s">
        <v>165</v>
      </c>
      <c r="C133" s="52"/>
      <c r="D133" s="52"/>
      <c r="E133" s="54"/>
      <c r="F133" s="54"/>
      <c r="G133" s="54"/>
      <c r="H133" s="54"/>
      <c r="I133" s="54"/>
      <c r="M133" s="43" t="s">
        <v>165</v>
      </c>
      <c r="N133" s="53" t="s">
        <v>165</v>
      </c>
      <c r="O133" s="52"/>
      <c r="P133" s="52"/>
      <c r="Q133" s="54"/>
      <c r="R133" s="54"/>
      <c r="S133" s="54"/>
      <c r="T133" s="54"/>
      <c r="U133" s="54"/>
      <c r="Y133" s="43" t="s">
        <v>165</v>
      </c>
      <c r="Z133" s="53" t="s">
        <v>165</v>
      </c>
      <c r="AA133" s="52"/>
      <c r="AB133" s="52"/>
      <c r="AC133" s="54"/>
      <c r="AD133" s="54"/>
      <c r="AE133" s="54"/>
      <c r="AF133" s="54"/>
      <c r="AG133" s="54"/>
    </row>
    <row r="134" spans="1:33" x14ac:dyDescent="0.25">
      <c r="A134" s="43" t="s">
        <v>165</v>
      </c>
      <c r="B134" s="53" t="s">
        <v>165</v>
      </c>
      <c r="C134" s="52"/>
      <c r="D134" s="52"/>
      <c r="E134" s="54"/>
      <c r="F134" s="54"/>
      <c r="G134" s="54"/>
      <c r="H134" s="54"/>
      <c r="I134" s="54"/>
      <c r="M134" s="43" t="s">
        <v>165</v>
      </c>
      <c r="N134" s="53" t="s">
        <v>165</v>
      </c>
      <c r="O134" s="52"/>
      <c r="P134" s="52"/>
      <c r="Q134" s="54"/>
      <c r="R134" s="54"/>
      <c r="S134" s="54"/>
      <c r="T134" s="54"/>
      <c r="U134" s="54"/>
      <c r="Y134" s="43" t="s">
        <v>165</v>
      </c>
      <c r="Z134" s="53" t="s">
        <v>165</v>
      </c>
      <c r="AA134" s="52"/>
      <c r="AB134" s="52"/>
      <c r="AC134" s="54"/>
      <c r="AD134" s="54"/>
      <c r="AE134" s="54"/>
      <c r="AF134" s="54"/>
      <c r="AG134" s="54"/>
    </row>
    <row r="135" spans="1:33" x14ac:dyDescent="0.25">
      <c r="A135" s="43" t="s">
        <v>165</v>
      </c>
      <c r="B135" s="53" t="s">
        <v>165</v>
      </c>
      <c r="C135" s="52"/>
      <c r="D135" s="52"/>
      <c r="E135" s="54"/>
      <c r="F135" s="54"/>
      <c r="G135" s="54"/>
      <c r="H135" s="54"/>
      <c r="I135" s="54"/>
      <c r="M135" s="43" t="s">
        <v>165</v>
      </c>
      <c r="N135" s="53" t="s">
        <v>165</v>
      </c>
      <c r="O135" s="52"/>
      <c r="P135" s="52"/>
      <c r="Q135" s="54"/>
      <c r="R135" s="54"/>
      <c r="S135" s="54"/>
      <c r="T135" s="54"/>
      <c r="U135" s="54"/>
      <c r="Y135" s="43" t="s">
        <v>165</v>
      </c>
      <c r="Z135" s="53" t="s">
        <v>165</v>
      </c>
      <c r="AA135" s="52"/>
      <c r="AB135" s="52"/>
      <c r="AC135" s="54"/>
      <c r="AD135" s="54"/>
      <c r="AE135" s="54"/>
      <c r="AF135" s="54"/>
      <c r="AG135" s="54"/>
    </row>
    <row r="136" spans="1:33" x14ac:dyDescent="0.25">
      <c r="A136" s="43" t="s">
        <v>165</v>
      </c>
      <c r="B136" s="53" t="s">
        <v>165</v>
      </c>
      <c r="C136" s="52"/>
      <c r="D136" s="52"/>
      <c r="E136" s="54"/>
      <c r="F136" s="54"/>
      <c r="G136" s="54"/>
      <c r="H136" s="54"/>
      <c r="I136" s="54"/>
      <c r="M136" s="43" t="s">
        <v>165</v>
      </c>
      <c r="N136" s="53" t="s">
        <v>165</v>
      </c>
      <c r="O136" s="52"/>
      <c r="P136" s="52"/>
      <c r="Q136" s="54"/>
      <c r="R136" s="54"/>
      <c r="S136" s="54"/>
      <c r="T136" s="54"/>
      <c r="U136" s="54"/>
      <c r="Y136" s="43" t="s">
        <v>165</v>
      </c>
      <c r="Z136" s="53" t="s">
        <v>165</v>
      </c>
      <c r="AA136" s="52"/>
      <c r="AB136" s="52"/>
      <c r="AC136" s="54"/>
      <c r="AD136" s="54"/>
      <c r="AE136" s="54"/>
      <c r="AF136" s="54"/>
      <c r="AG136" s="54"/>
    </row>
    <row r="137" spans="1:33" x14ac:dyDescent="0.25">
      <c r="A137" s="43" t="s">
        <v>165</v>
      </c>
      <c r="B137" s="53" t="s">
        <v>165</v>
      </c>
      <c r="C137" s="52"/>
      <c r="D137" s="52"/>
      <c r="E137" s="54"/>
      <c r="F137" s="54"/>
      <c r="G137" s="54"/>
      <c r="H137" s="54"/>
      <c r="I137" s="54"/>
      <c r="M137" s="43" t="s">
        <v>165</v>
      </c>
      <c r="N137" s="53" t="s">
        <v>165</v>
      </c>
      <c r="O137" s="52"/>
      <c r="P137" s="52"/>
      <c r="Q137" s="54"/>
      <c r="R137" s="54"/>
      <c r="S137" s="54"/>
      <c r="T137" s="54"/>
      <c r="U137" s="54"/>
      <c r="Y137" s="43" t="s">
        <v>165</v>
      </c>
      <c r="Z137" s="53" t="s">
        <v>165</v>
      </c>
      <c r="AA137" s="52"/>
      <c r="AB137" s="52"/>
      <c r="AC137" s="54"/>
      <c r="AD137" s="54"/>
      <c r="AE137" s="54"/>
      <c r="AF137" s="54"/>
      <c r="AG137" s="54"/>
    </row>
    <row r="138" spans="1:33" x14ac:dyDescent="0.25">
      <c r="A138" s="43" t="s">
        <v>165</v>
      </c>
      <c r="B138" s="53" t="s">
        <v>165</v>
      </c>
      <c r="C138" s="52"/>
      <c r="D138" s="52"/>
      <c r="E138" s="54"/>
      <c r="F138" s="54"/>
      <c r="G138" s="54"/>
      <c r="H138" s="54"/>
      <c r="I138" s="54"/>
      <c r="M138" s="43" t="s">
        <v>165</v>
      </c>
      <c r="N138" s="53" t="s">
        <v>165</v>
      </c>
      <c r="O138" s="52"/>
      <c r="P138" s="52"/>
      <c r="Q138" s="54"/>
      <c r="R138" s="54"/>
      <c r="S138" s="54"/>
      <c r="T138" s="54"/>
      <c r="U138" s="54"/>
      <c r="Y138" s="43" t="s">
        <v>165</v>
      </c>
      <c r="Z138" s="53" t="s">
        <v>165</v>
      </c>
      <c r="AA138" s="52"/>
      <c r="AB138" s="52"/>
      <c r="AC138" s="54"/>
      <c r="AD138" s="54"/>
      <c r="AE138" s="54"/>
      <c r="AF138" s="54"/>
      <c r="AG138" s="54"/>
    </row>
    <row r="139" spans="1:33" x14ac:dyDescent="0.25">
      <c r="A139" s="43" t="s">
        <v>165</v>
      </c>
      <c r="B139" s="53" t="s">
        <v>165</v>
      </c>
      <c r="C139" s="52"/>
      <c r="D139" s="52"/>
      <c r="E139" s="54"/>
      <c r="F139" s="54"/>
      <c r="G139" s="54"/>
      <c r="H139" s="54"/>
      <c r="I139" s="54"/>
      <c r="M139" s="43" t="s">
        <v>165</v>
      </c>
      <c r="N139" s="53" t="s">
        <v>165</v>
      </c>
      <c r="O139" s="52"/>
      <c r="P139" s="52"/>
      <c r="Q139" s="54"/>
      <c r="R139" s="54"/>
      <c r="S139" s="54"/>
      <c r="T139" s="54"/>
      <c r="U139" s="54"/>
      <c r="Y139" s="43" t="s">
        <v>165</v>
      </c>
      <c r="Z139" s="53" t="s">
        <v>165</v>
      </c>
      <c r="AA139" s="52"/>
      <c r="AB139" s="52"/>
      <c r="AC139" s="54"/>
      <c r="AD139" s="54"/>
      <c r="AE139" s="54"/>
      <c r="AF139" s="54"/>
      <c r="AG139" s="54"/>
    </row>
    <row r="140" spans="1:33" x14ac:dyDescent="0.25">
      <c r="A140" s="43" t="s">
        <v>165</v>
      </c>
      <c r="B140" s="53" t="s">
        <v>165</v>
      </c>
      <c r="C140" s="52"/>
      <c r="D140" s="52"/>
      <c r="E140" s="54"/>
      <c r="F140" s="54"/>
      <c r="G140" s="54"/>
      <c r="H140" s="54"/>
      <c r="I140" s="54"/>
      <c r="M140" s="43" t="s">
        <v>165</v>
      </c>
      <c r="N140" s="53" t="s">
        <v>165</v>
      </c>
      <c r="O140" s="52"/>
      <c r="P140" s="52"/>
      <c r="Q140" s="54"/>
      <c r="R140" s="54"/>
      <c r="S140" s="54"/>
      <c r="T140" s="54"/>
      <c r="U140" s="54"/>
      <c r="Y140" s="43" t="s">
        <v>165</v>
      </c>
      <c r="Z140" s="53" t="s">
        <v>165</v>
      </c>
      <c r="AA140" s="52"/>
      <c r="AB140" s="52"/>
      <c r="AC140" s="54"/>
      <c r="AD140" s="54"/>
      <c r="AE140" s="54"/>
      <c r="AF140" s="54"/>
      <c r="AG140" s="54"/>
    </row>
    <row r="141" spans="1:33" x14ac:dyDescent="0.25">
      <c r="A141" s="43" t="s">
        <v>165</v>
      </c>
      <c r="B141" s="53" t="s">
        <v>165</v>
      </c>
      <c r="C141" s="52"/>
      <c r="D141" s="52"/>
      <c r="E141" s="54"/>
      <c r="F141" s="54"/>
      <c r="G141" s="54"/>
      <c r="H141" s="54"/>
      <c r="I141" s="54"/>
      <c r="M141" s="43" t="s">
        <v>165</v>
      </c>
      <c r="N141" s="53" t="s">
        <v>165</v>
      </c>
      <c r="O141" s="52"/>
      <c r="P141" s="52"/>
      <c r="Q141" s="54"/>
      <c r="R141" s="54"/>
      <c r="S141" s="54"/>
      <c r="T141" s="54"/>
      <c r="U141" s="54"/>
      <c r="Y141" s="43" t="s">
        <v>165</v>
      </c>
      <c r="Z141" s="53" t="s">
        <v>165</v>
      </c>
      <c r="AA141" s="52"/>
      <c r="AB141" s="52"/>
      <c r="AC141" s="54"/>
      <c r="AD141" s="54"/>
      <c r="AE141" s="54"/>
      <c r="AF141" s="54"/>
      <c r="AG141" s="54"/>
    </row>
    <row r="142" spans="1:33" x14ac:dyDescent="0.25">
      <c r="A142" s="43" t="s">
        <v>165</v>
      </c>
      <c r="B142" s="53" t="s">
        <v>165</v>
      </c>
      <c r="C142" s="52"/>
      <c r="D142" s="52"/>
      <c r="E142" s="54"/>
      <c r="F142" s="54"/>
      <c r="G142" s="54"/>
      <c r="H142" s="54"/>
      <c r="I142" s="54"/>
      <c r="M142" s="43" t="s">
        <v>165</v>
      </c>
      <c r="N142" s="53" t="s">
        <v>165</v>
      </c>
      <c r="O142" s="52"/>
      <c r="P142" s="52"/>
      <c r="Q142" s="54"/>
      <c r="R142" s="54"/>
      <c r="S142" s="54"/>
      <c r="T142" s="54"/>
      <c r="U142" s="54"/>
      <c r="Y142" s="43" t="s">
        <v>165</v>
      </c>
      <c r="Z142" s="53" t="s">
        <v>165</v>
      </c>
      <c r="AA142" s="52"/>
      <c r="AB142" s="52"/>
      <c r="AC142" s="54"/>
      <c r="AD142" s="54"/>
      <c r="AE142" s="54"/>
      <c r="AF142" s="54"/>
      <c r="AG142" s="54"/>
    </row>
    <row r="143" spans="1:33" x14ac:dyDescent="0.25">
      <c r="A143" s="43" t="s">
        <v>165</v>
      </c>
      <c r="B143" s="53" t="s">
        <v>165</v>
      </c>
      <c r="C143" s="52"/>
      <c r="D143" s="52"/>
      <c r="E143" s="54"/>
      <c r="F143" s="54"/>
      <c r="G143" s="54"/>
      <c r="H143" s="54"/>
      <c r="I143" s="54"/>
      <c r="M143" s="43" t="s">
        <v>165</v>
      </c>
      <c r="N143" s="53" t="s">
        <v>165</v>
      </c>
      <c r="O143" s="52"/>
      <c r="P143" s="52"/>
      <c r="Q143" s="54"/>
      <c r="R143" s="54"/>
      <c r="S143" s="54"/>
      <c r="T143" s="54"/>
      <c r="U143" s="54"/>
      <c r="Y143" s="43" t="s">
        <v>165</v>
      </c>
      <c r="Z143" s="53" t="s">
        <v>165</v>
      </c>
      <c r="AA143" s="52"/>
      <c r="AB143" s="52"/>
      <c r="AC143" s="54"/>
      <c r="AD143" s="54"/>
      <c r="AE143" s="54"/>
      <c r="AF143" s="54"/>
      <c r="AG143" s="54"/>
    </row>
    <row r="144" spans="1:33" x14ac:dyDescent="0.25">
      <c r="A144" s="43" t="s">
        <v>165</v>
      </c>
      <c r="B144" s="53" t="s">
        <v>165</v>
      </c>
      <c r="C144" s="52"/>
      <c r="D144" s="52"/>
      <c r="E144" s="54"/>
      <c r="F144" s="54"/>
      <c r="G144" s="54"/>
      <c r="H144" s="54"/>
      <c r="I144" s="54"/>
      <c r="M144" s="43" t="s">
        <v>165</v>
      </c>
      <c r="N144" s="53" t="s">
        <v>165</v>
      </c>
      <c r="O144" s="52"/>
      <c r="P144" s="52"/>
      <c r="Q144" s="54"/>
      <c r="R144" s="54"/>
      <c r="S144" s="54"/>
      <c r="T144" s="54"/>
      <c r="U144" s="54"/>
      <c r="Y144" s="43" t="s">
        <v>165</v>
      </c>
      <c r="Z144" s="53" t="s">
        <v>165</v>
      </c>
      <c r="AA144" s="52"/>
      <c r="AB144" s="52"/>
      <c r="AC144" s="54"/>
      <c r="AD144" s="54"/>
      <c r="AE144" s="54"/>
      <c r="AF144" s="54"/>
      <c r="AG144" s="54"/>
    </row>
    <row r="145" spans="1:33" x14ac:dyDescent="0.25">
      <c r="A145" s="43" t="s">
        <v>165</v>
      </c>
      <c r="B145" s="53" t="s">
        <v>165</v>
      </c>
      <c r="C145" s="52"/>
      <c r="D145" s="52"/>
      <c r="E145" s="54"/>
      <c r="F145" s="54"/>
      <c r="G145" s="54"/>
      <c r="H145" s="54"/>
      <c r="I145" s="54"/>
      <c r="M145" s="43" t="s">
        <v>165</v>
      </c>
      <c r="N145" s="53" t="s">
        <v>165</v>
      </c>
      <c r="O145" s="52"/>
      <c r="P145" s="52"/>
      <c r="Q145" s="54"/>
      <c r="R145" s="54"/>
      <c r="S145" s="54"/>
      <c r="T145" s="54"/>
      <c r="U145" s="54"/>
      <c r="Y145" s="43" t="s">
        <v>165</v>
      </c>
      <c r="Z145" s="53" t="s">
        <v>165</v>
      </c>
      <c r="AA145" s="52"/>
      <c r="AB145" s="52"/>
      <c r="AC145" s="54"/>
      <c r="AD145" s="54"/>
      <c r="AE145" s="54"/>
      <c r="AF145" s="54"/>
      <c r="AG145" s="54"/>
    </row>
    <row r="146" spans="1:33" x14ac:dyDescent="0.25">
      <c r="A146" s="43" t="s">
        <v>165</v>
      </c>
      <c r="B146" s="53" t="s">
        <v>165</v>
      </c>
      <c r="C146" s="52"/>
      <c r="D146" s="52"/>
      <c r="E146" s="54"/>
      <c r="F146" s="54"/>
      <c r="G146" s="54"/>
      <c r="H146" s="54"/>
      <c r="I146" s="54"/>
      <c r="M146" s="43" t="s">
        <v>165</v>
      </c>
      <c r="N146" s="53" t="s">
        <v>165</v>
      </c>
      <c r="O146" s="52"/>
      <c r="P146" s="52"/>
      <c r="Q146" s="54"/>
      <c r="R146" s="54"/>
      <c r="S146" s="54"/>
      <c r="T146" s="54"/>
      <c r="U146" s="54"/>
      <c r="Y146" s="43" t="s">
        <v>165</v>
      </c>
      <c r="Z146" s="53" t="s">
        <v>165</v>
      </c>
      <c r="AA146" s="52"/>
      <c r="AB146" s="52"/>
      <c r="AC146" s="54"/>
      <c r="AD146" s="54"/>
      <c r="AE146" s="54"/>
      <c r="AF146" s="54"/>
      <c r="AG146" s="54"/>
    </row>
    <row r="147" spans="1:33" x14ac:dyDescent="0.25">
      <c r="A147" s="43" t="s">
        <v>165</v>
      </c>
      <c r="B147" s="53" t="s">
        <v>165</v>
      </c>
      <c r="C147" s="52"/>
      <c r="D147" s="52"/>
      <c r="E147" s="54"/>
      <c r="F147" s="54"/>
      <c r="G147" s="54"/>
      <c r="H147" s="54"/>
      <c r="I147" s="54"/>
      <c r="M147" s="43" t="s">
        <v>165</v>
      </c>
      <c r="N147" s="53" t="s">
        <v>165</v>
      </c>
      <c r="O147" s="52"/>
      <c r="P147" s="52"/>
      <c r="Q147" s="54"/>
      <c r="R147" s="54"/>
      <c r="S147" s="54"/>
      <c r="T147" s="54"/>
      <c r="U147" s="54"/>
      <c r="Y147" s="43" t="s">
        <v>165</v>
      </c>
      <c r="Z147" s="53" t="s">
        <v>165</v>
      </c>
      <c r="AA147" s="52"/>
      <c r="AB147" s="52"/>
      <c r="AC147" s="54"/>
      <c r="AD147" s="54"/>
      <c r="AE147" s="54"/>
      <c r="AF147" s="54"/>
      <c r="AG147" s="54"/>
    </row>
    <row r="148" spans="1:33" x14ac:dyDescent="0.25">
      <c r="A148" s="43" t="s">
        <v>165</v>
      </c>
      <c r="B148" s="53" t="s">
        <v>165</v>
      </c>
      <c r="C148" s="52"/>
      <c r="D148" s="52"/>
      <c r="E148" s="54"/>
      <c r="F148" s="54"/>
      <c r="G148" s="54"/>
      <c r="H148" s="54"/>
      <c r="I148" s="54"/>
      <c r="M148" s="43" t="s">
        <v>165</v>
      </c>
      <c r="N148" s="53" t="s">
        <v>165</v>
      </c>
      <c r="O148" s="52"/>
      <c r="P148" s="52"/>
      <c r="Q148" s="54"/>
      <c r="R148" s="54"/>
      <c r="S148" s="54"/>
      <c r="T148" s="54"/>
      <c r="U148" s="54"/>
      <c r="Y148" s="43" t="s">
        <v>165</v>
      </c>
      <c r="Z148" s="53" t="s">
        <v>165</v>
      </c>
      <c r="AA148" s="52"/>
      <c r="AB148" s="52"/>
      <c r="AC148" s="54"/>
      <c r="AD148" s="54"/>
      <c r="AE148" s="54"/>
      <c r="AF148" s="54"/>
      <c r="AG148" s="54"/>
    </row>
    <row r="149" spans="1:33" x14ac:dyDescent="0.25">
      <c r="A149" s="43" t="s">
        <v>165</v>
      </c>
      <c r="B149" s="53" t="s">
        <v>165</v>
      </c>
      <c r="C149" s="52"/>
      <c r="D149" s="52"/>
      <c r="E149" s="54"/>
      <c r="F149" s="54"/>
      <c r="G149" s="54"/>
      <c r="H149" s="54"/>
      <c r="I149" s="54"/>
      <c r="M149" s="43" t="s">
        <v>165</v>
      </c>
      <c r="N149" s="53" t="s">
        <v>165</v>
      </c>
      <c r="O149" s="52"/>
      <c r="P149" s="52"/>
      <c r="Q149" s="54"/>
      <c r="R149" s="54"/>
      <c r="S149" s="54"/>
      <c r="T149" s="54"/>
      <c r="U149" s="54"/>
      <c r="Y149" s="43" t="s">
        <v>165</v>
      </c>
      <c r="Z149" s="53" t="s">
        <v>165</v>
      </c>
      <c r="AA149" s="52"/>
      <c r="AB149" s="52"/>
      <c r="AC149" s="54"/>
      <c r="AD149" s="54"/>
      <c r="AE149" s="54"/>
      <c r="AF149" s="54"/>
      <c r="AG149" s="54"/>
    </row>
    <row r="150" spans="1:33" x14ac:dyDescent="0.25">
      <c r="A150" s="43" t="s">
        <v>165</v>
      </c>
      <c r="B150" s="53" t="s">
        <v>165</v>
      </c>
      <c r="C150" s="52"/>
      <c r="D150" s="52"/>
      <c r="E150" s="54"/>
      <c r="F150" s="54"/>
      <c r="G150" s="54"/>
      <c r="H150" s="54"/>
      <c r="I150" s="54"/>
      <c r="M150" s="43" t="s">
        <v>165</v>
      </c>
      <c r="N150" s="53" t="s">
        <v>165</v>
      </c>
      <c r="O150" s="52"/>
      <c r="P150" s="52"/>
      <c r="Q150" s="54"/>
      <c r="R150" s="54"/>
      <c r="S150" s="54"/>
      <c r="T150" s="54"/>
      <c r="U150" s="54"/>
      <c r="Y150" s="43" t="s">
        <v>165</v>
      </c>
      <c r="Z150" s="53" t="s">
        <v>165</v>
      </c>
      <c r="AA150" s="52"/>
      <c r="AB150" s="52"/>
      <c r="AC150" s="54"/>
      <c r="AD150" s="54"/>
      <c r="AE150" s="54"/>
      <c r="AF150" s="54"/>
      <c r="AG150" s="54"/>
    </row>
    <row r="151" spans="1:33" x14ac:dyDescent="0.25">
      <c r="A151" s="43" t="s">
        <v>165</v>
      </c>
      <c r="B151" s="53" t="s">
        <v>165</v>
      </c>
      <c r="C151" s="52"/>
      <c r="D151" s="52"/>
      <c r="E151" s="54"/>
      <c r="F151" s="54"/>
      <c r="G151" s="54"/>
      <c r="H151" s="54"/>
      <c r="I151" s="54"/>
      <c r="M151" s="43" t="s">
        <v>165</v>
      </c>
      <c r="N151" s="53" t="s">
        <v>165</v>
      </c>
      <c r="O151" s="52"/>
      <c r="P151" s="52"/>
      <c r="Q151" s="54"/>
      <c r="R151" s="54"/>
      <c r="S151" s="54"/>
      <c r="T151" s="54"/>
      <c r="U151" s="54"/>
      <c r="Y151" s="43" t="s">
        <v>165</v>
      </c>
      <c r="Z151" s="53" t="s">
        <v>165</v>
      </c>
      <c r="AA151" s="52"/>
      <c r="AB151" s="52"/>
      <c r="AC151" s="54"/>
      <c r="AD151" s="54"/>
      <c r="AE151" s="54"/>
      <c r="AF151" s="54"/>
      <c r="AG151" s="54"/>
    </row>
    <row r="152" spans="1:33" x14ac:dyDescent="0.25">
      <c r="A152" s="43" t="s">
        <v>165</v>
      </c>
      <c r="B152" s="53" t="s">
        <v>165</v>
      </c>
      <c r="C152" s="52"/>
      <c r="D152" s="52"/>
      <c r="E152" s="54"/>
      <c r="F152" s="54"/>
      <c r="G152" s="54"/>
      <c r="H152" s="54"/>
      <c r="I152" s="54"/>
      <c r="M152" s="43" t="s">
        <v>165</v>
      </c>
      <c r="N152" s="53" t="s">
        <v>165</v>
      </c>
      <c r="O152" s="52"/>
      <c r="P152" s="52"/>
      <c r="Q152" s="54"/>
      <c r="R152" s="54"/>
      <c r="S152" s="54"/>
      <c r="T152" s="54"/>
      <c r="U152" s="54"/>
      <c r="Y152" s="43" t="s">
        <v>165</v>
      </c>
      <c r="Z152" s="53" t="s">
        <v>165</v>
      </c>
      <c r="AA152" s="52"/>
      <c r="AB152" s="52"/>
      <c r="AC152" s="54"/>
      <c r="AD152" s="54"/>
      <c r="AE152" s="54"/>
      <c r="AF152" s="54"/>
      <c r="AG152" s="54"/>
    </row>
    <row r="153" spans="1:33" x14ac:dyDescent="0.25">
      <c r="A153" s="43" t="s">
        <v>165</v>
      </c>
      <c r="B153" s="53" t="s">
        <v>165</v>
      </c>
      <c r="C153" s="52"/>
      <c r="D153" s="52"/>
      <c r="E153" s="54"/>
      <c r="F153" s="54"/>
      <c r="G153" s="54"/>
      <c r="H153" s="54"/>
      <c r="I153" s="54"/>
      <c r="M153" s="43" t="s">
        <v>165</v>
      </c>
      <c r="N153" s="53" t="s">
        <v>165</v>
      </c>
      <c r="O153" s="52"/>
      <c r="P153" s="52"/>
      <c r="Q153" s="54"/>
      <c r="R153" s="54"/>
      <c r="S153" s="54"/>
      <c r="T153" s="54"/>
      <c r="U153" s="54"/>
      <c r="Y153" s="43" t="s">
        <v>165</v>
      </c>
      <c r="Z153" s="53" t="s">
        <v>165</v>
      </c>
      <c r="AA153" s="52"/>
      <c r="AB153" s="52"/>
      <c r="AC153" s="54"/>
      <c r="AD153" s="54"/>
      <c r="AE153" s="54"/>
      <c r="AF153" s="54"/>
      <c r="AG153" s="54"/>
    </row>
    <row r="154" spans="1:33" x14ac:dyDescent="0.25">
      <c r="A154" s="43" t="s">
        <v>165</v>
      </c>
      <c r="B154" s="53" t="s">
        <v>165</v>
      </c>
      <c r="C154" s="52"/>
      <c r="D154" s="52"/>
      <c r="E154" s="54"/>
      <c r="F154" s="54"/>
      <c r="G154" s="54"/>
      <c r="H154" s="54"/>
      <c r="I154" s="54"/>
      <c r="M154" s="43" t="s">
        <v>165</v>
      </c>
      <c r="N154" s="53" t="s">
        <v>165</v>
      </c>
      <c r="O154" s="52"/>
      <c r="P154" s="52"/>
      <c r="Q154" s="54"/>
      <c r="R154" s="54"/>
      <c r="S154" s="54"/>
      <c r="T154" s="54"/>
      <c r="U154" s="54"/>
      <c r="Y154" s="43" t="s">
        <v>165</v>
      </c>
      <c r="Z154" s="53" t="s">
        <v>165</v>
      </c>
      <c r="AA154" s="52"/>
      <c r="AB154" s="52"/>
      <c r="AC154" s="54"/>
      <c r="AD154" s="54"/>
      <c r="AE154" s="54"/>
      <c r="AF154" s="54"/>
      <c r="AG154" s="54"/>
    </row>
    <row r="155" spans="1:33" x14ac:dyDescent="0.25">
      <c r="A155" s="43" t="s">
        <v>165</v>
      </c>
      <c r="B155" s="53" t="s">
        <v>165</v>
      </c>
      <c r="C155" s="52"/>
      <c r="D155" s="52"/>
      <c r="E155" s="54"/>
      <c r="F155" s="54"/>
      <c r="G155" s="54"/>
      <c r="H155" s="54"/>
      <c r="I155" s="54"/>
      <c r="M155" s="43" t="s">
        <v>165</v>
      </c>
      <c r="N155" s="53" t="s">
        <v>165</v>
      </c>
      <c r="O155" s="52"/>
      <c r="P155" s="52"/>
      <c r="Q155" s="54"/>
      <c r="R155" s="54"/>
      <c r="S155" s="54"/>
      <c r="T155" s="54"/>
      <c r="U155" s="54"/>
      <c r="Y155" s="43" t="s">
        <v>165</v>
      </c>
      <c r="Z155" s="53" t="s">
        <v>165</v>
      </c>
      <c r="AA155" s="52"/>
      <c r="AB155" s="52"/>
      <c r="AC155" s="54"/>
      <c r="AD155" s="54"/>
      <c r="AE155" s="54"/>
      <c r="AF155" s="54"/>
      <c r="AG155" s="54"/>
    </row>
    <row r="156" spans="1:33" x14ac:dyDescent="0.25">
      <c r="A156" s="43" t="s">
        <v>165</v>
      </c>
      <c r="B156" s="53" t="s">
        <v>165</v>
      </c>
      <c r="C156" s="52"/>
      <c r="D156" s="52"/>
      <c r="E156" s="54"/>
      <c r="F156" s="54"/>
      <c r="G156" s="54"/>
      <c r="H156" s="54"/>
      <c r="I156" s="54"/>
      <c r="M156" s="43" t="s">
        <v>165</v>
      </c>
      <c r="N156" s="53" t="s">
        <v>165</v>
      </c>
      <c r="O156" s="52"/>
      <c r="P156" s="52"/>
      <c r="Q156" s="54"/>
      <c r="R156" s="54"/>
      <c r="S156" s="54"/>
      <c r="T156" s="54"/>
      <c r="U156" s="54"/>
      <c r="Y156" s="43" t="s">
        <v>165</v>
      </c>
      <c r="Z156" s="53" t="s">
        <v>165</v>
      </c>
      <c r="AA156" s="52"/>
      <c r="AB156" s="52"/>
      <c r="AC156" s="54"/>
      <c r="AD156" s="54"/>
      <c r="AE156" s="54"/>
      <c r="AF156" s="54"/>
      <c r="AG156" s="54"/>
    </row>
    <row r="157" spans="1:33" x14ac:dyDescent="0.25">
      <c r="A157" s="43" t="s">
        <v>165</v>
      </c>
      <c r="B157" s="53" t="s">
        <v>165</v>
      </c>
      <c r="C157" s="52"/>
      <c r="D157" s="52"/>
      <c r="E157" s="54"/>
      <c r="F157" s="54"/>
      <c r="G157" s="54"/>
      <c r="H157" s="54"/>
      <c r="I157" s="54"/>
      <c r="M157" s="43" t="s">
        <v>165</v>
      </c>
      <c r="N157" s="53" t="s">
        <v>165</v>
      </c>
      <c r="O157" s="52"/>
      <c r="P157" s="52"/>
      <c r="Q157" s="54"/>
      <c r="R157" s="54"/>
      <c r="S157" s="54"/>
      <c r="T157" s="54"/>
      <c r="U157" s="54"/>
      <c r="Y157" s="43" t="s">
        <v>165</v>
      </c>
      <c r="Z157" s="53" t="s">
        <v>165</v>
      </c>
      <c r="AA157" s="52"/>
      <c r="AB157" s="52"/>
      <c r="AC157" s="54"/>
      <c r="AD157" s="54"/>
      <c r="AE157" s="54"/>
      <c r="AF157" s="54"/>
      <c r="AG157" s="54"/>
    </row>
    <row r="158" spans="1:33" x14ac:dyDescent="0.25">
      <c r="A158" s="43" t="s">
        <v>165</v>
      </c>
      <c r="B158" s="53" t="s">
        <v>165</v>
      </c>
      <c r="C158" s="52"/>
      <c r="D158" s="52"/>
      <c r="E158" s="54"/>
      <c r="F158" s="54"/>
      <c r="G158" s="54"/>
      <c r="H158" s="54"/>
      <c r="I158" s="54"/>
      <c r="M158" s="43" t="s">
        <v>165</v>
      </c>
      <c r="N158" s="53" t="s">
        <v>165</v>
      </c>
      <c r="O158" s="52"/>
      <c r="P158" s="52"/>
      <c r="Q158" s="54"/>
      <c r="R158" s="54"/>
      <c r="S158" s="54"/>
      <c r="T158" s="54"/>
      <c r="U158" s="54"/>
      <c r="Y158" s="43" t="s">
        <v>165</v>
      </c>
      <c r="Z158" s="53" t="s">
        <v>165</v>
      </c>
      <c r="AA158" s="52"/>
      <c r="AB158" s="52"/>
      <c r="AC158" s="54"/>
      <c r="AD158" s="54"/>
      <c r="AE158" s="54"/>
      <c r="AF158" s="54"/>
      <c r="AG158" s="54"/>
    </row>
    <row r="159" spans="1:33" x14ac:dyDescent="0.25">
      <c r="A159" s="43" t="s">
        <v>165</v>
      </c>
      <c r="B159" s="53" t="s">
        <v>165</v>
      </c>
      <c r="C159" s="52"/>
      <c r="D159" s="52"/>
      <c r="E159" s="54"/>
      <c r="F159" s="54"/>
      <c r="G159" s="54"/>
      <c r="H159" s="54"/>
      <c r="I159" s="54"/>
      <c r="M159" s="43" t="s">
        <v>165</v>
      </c>
      <c r="N159" s="53" t="s">
        <v>165</v>
      </c>
      <c r="O159" s="52"/>
      <c r="P159" s="52"/>
      <c r="Q159" s="54"/>
      <c r="R159" s="54"/>
      <c r="S159" s="54"/>
      <c r="T159" s="54"/>
      <c r="U159" s="54"/>
      <c r="Y159" s="43" t="s">
        <v>165</v>
      </c>
      <c r="Z159" s="53" t="s">
        <v>165</v>
      </c>
      <c r="AA159" s="52"/>
      <c r="AB159" s="52"/>
      <c r="AC159" s="54"/>
      <c r="AD159" s="54"/>
      <c r="AE159" s="54"/>
      <c r="AF159" s="54"/>
      <c r="AG159" s="54"/>
    </row>
    <row r="160" spans="1:33" x14ac:dyDescent="0.25">
      <c r="A160" s="43" t="s">
        <v>165</v>
      </c>
      <c r="B160" s="53" t="s">
        <v>165</v>
      </c>
      <c r="C160" s="52"/>
      <c r="D160" s="52"/>
      <c r="E160" s="54"/>
      <c r="F160" s="54"/>
      <c r="G160" s="54"/>
      <c r="H160" s="54"/>
      <c r="I160" s="54"/>
      <c r="M160" s="43" t="s">
        <v>165</v>
      </c>
      <c r="N160" s="53" t="s">
        <v>165</v>
      </c>
      <c r="O160" s="52"/>
      <c r="P160" s="52"/>
      <c r="Q160" s="54"/>
      <c r="R160" s="54"/>
      <c r="S160" s="54"/>
      <c r="T160" s="54"/>
      <c r="U160" s="54"/>
      <c r="Y160" s="43" t="s">
        <v>165</v>
      </c>
      <c r="Z160" s="53" t="s">
        <v>165</v>
      </c>
      <c r="AA160" s="52"/>
      <c r="AB160" s="52"/>
      <c r="AC160" s="54"/>
      <c r="AD160" s="54"/>
      <c r="AE160" s="54"/>
      <c r="AF160" s="54"/>
      <c r="AG160" s="54"/>
    </row>
    <row r="161" spans="1:33" x14ac:dyDescent="0.25">
      <c r="A161" s="43" t="s">
        <v>165</v>
      </c>
      <c r="B161" s="53" t="s">
        <v>165</v>
      </c>
      <c r="C161" s="52"/>
      <c r="D161" s="52"/>
      <c r="E161" s="54"/>
      <c r="F161" s="54"/>
      <c r="G161" s="54"/>
      <c r="H161" s="54"/>
      <c r="I161" s="54"/>
      <c r="M161" s="43" t="s">
        <v>165</v>
      </c>
      <c r="N161" s="53" t="s">
        <v>165</v>
      </c>
      <c r="O161" s="52"/>
      <c r="P161" s="52"/>
      <c r="Q161" s="54"/>
      <c r="R161" s="54"/>
      <c r="S161" s="54"/>
      <c r="T161" s="54"/>
      <c r="U161" s="54"/>
      <c r="Y161" s="43" t="s">
        <v>165</v>
      </c>
      <c r="Z161" s="53" t="s">
        <v>165</v>
      </c>
      <c r="AA161" s="52"/>
      <c r="AB161" s="52"/>
      <c r="AC161" s="54"/>
      <c r="AD161" s="54"/>
      <c r="AE161" s="54"/>
      <c r="AF161" s="54"/>
      <c r="AG161" s="54"/>
    </row>
    <row r="162" spans="1:33" x14ac:dyDescent="0.25">
      <c r="A162" s="43" t="s">
        <v>165</v>
      </c>
      <c r="B162" s="53" t="s">
        <v>165</v>
      </c>
      <c r="C162" s="52"/>
      <c r="D162" s="52"/>
      <c r="E162" s="54"/>
      <c r="F162" s="54"/>
      <c r="G162" s="54"/>
      <c r="H162" s="54"/>
      <c r="I162" s="54"/>
      <c r="M162" s="43" t="s">
        <v>165</v>
      </c>
      <c r="N162" s="53" t="s">
        <v>165</v>
      </c>
      <c r="O162" s="52"/>
      <c r="P162" s="52"/>
      <c r="Q162" s="54"/>
      <c r="R162" s="54"/>
      <c r="S162" s="54"/>
      <c r="T162" s="54"/>
      <c r="U162" s="54"/>
      <c r="Y162" s="43" t="s">
        <v>165</v>
      </c>
      <c r="Z162" s="53" t="s">
        <v>165</v>
      </c>
      <c r="AA162" s="52"/>
      <c r="AB162" s="52"/>
      <c r="AC162" s="54"/>
      <c r="AD162" s="54"/>
      <c r="AE162" s="54"/>
      <c r="AF162" s="54"/>
      <c r="AG162" s="54"/>
    </row>
    <row r="163" spans="1:33" x14ac:dyDescent="0.25">
      <c r="A163" s="43" t="s">
        <v>165</v>
      </c>
      <c r="B163" s="53" t="s">
        <v>165</v>
      </c>
      <c r="C163" s="52"/>
      <c r="D163" s="52"/>
      <c r="E163" s="54"/>
      <c r="F163" s="54"/>
      <c r="G163" s="54"/>
      <c r="H163" s="54"/>
      <c r="I163" s="54"/>
      <c r="M163" s="43" t="s">
        <v>165</v>
      </c>
      <c r="N163" s="53" t="s">
        <v>165</v>
      </c>
      <c r="O163" s="52"/>
      <c r="P163" s="52"/>
      <c r="Q163" s="54"/>
      <c r="R163" s="54"/>
      <c r="S163" s="54"/>
      <c r="T163" s="54"/>
      <c r="U163" s="54"/>
      <c r="Y163" s="43" t="s">
        <v>165</v>
      </c>
      <c r="Z163" s="53" t="s">
        <v>165</v>
      </c>
      <c r="AA163" s="52"/>
      <c r="AB163" s="52"/>
      <c r="AC163" s="54"/>
      <c r="AD163" s="54"/>
      <c r="AE163" s="54"/>
      <c r="AF163" s="54"/>
      <c r="AG163" s="54"/>
    </row>
    <row r="164" spans="1:33" x14ac:dyDescent="0.25">
      <c r="A164" s="43" t="s">
        <v>165</v>
      </c>
      <c r="B164" s="53" t="s">
        <v>165</v>
      </c>
      <c r="C164" s="52"/>
      <c r="D164" s="52"/>
      <c r="E164" s="54"/>
      <c r="F164" s="54"/>
      <c r="G164" s="54"/>
      <c r="H164" s="54"/>
      <c r="I164" s="54"/>
      <c r="M164" s="43" t="s">
        <v>165</v>
      </c>
      <c r="N164" s="53" t="s">
        <v>165</v>
      </c>
      <c r="O164" s="52"/>
      <c r="P164" s="52"/>
      <c r="Q164" s="54"/>
      <c r="R164" s="54"/>
      <c r="S164" s="54"/>
      <c r="T164" s="54"/>
      <c r="U164" s="54"/>
      <c r="Y164" s="43" t="s">
        <v>165</v>
      </c>
      <c r="Z164" s="53" t="s">
        <v>165</v>
      </c>
      <c r="AA164" s="52"/>
      <c r="AB164" s="52"/>
      <c r="AC164" s="54"/>
      <c r="AD164" s="54"/>
      <c r="AE164" s="54"/>
      <c r="AF164" s="54"/>
      <c r="AG164" s="54"/>
    </row>
    <row r="165" spans="1:33" x14ac:dyDescent="0.25">
      <c r="A165" s="43" t="s">
        <v>165</v>
      </c>
      <c r="B165" s="53" t="s">
        <v>165</v>
      </c>
      <c r="C165" s="52"/>
      <c r="D165" s="52"/>
      <c r="E165" s="54"/>
      <c r="F165" s="54"/>
      <c r="G165" s="54"/>
      <c r="H165" s="54"/>
      <c r="I165" s="54"/>
      <c r="M165" s="43" t="s">
        <v>165</v>
      </c>
      <c r="N165" s="53" t="s">
        <v>165</v>
      </c>
      <c r="O165" s="52"/>
      <c r="P165" s="52"/>
      <c r="Q165" s="54"/>
      <c r="R165" s="54"/>
      <c r="S165" s="54"/>
      <c r="T165" s="54"/>
      <c r="U165" s="54"/>
      <c r="Y165" s="43" t="s">
        <v>165</v>
      </c>
      <c r="Z165" s="53" t="s">
        <v>165</v>
      </c>
      <c r="AA165" s="52"/>
      <c r="AB165" s="52"/>
      <c r="AC165" s="54"/>
      <c r="AD165" s="54"/>
      <c r="AE165" s="54"/>
      <c r="AF165" s="54"/>
      <c r="AG165" s="54"/>
    </row>
    <row r="166" spans="1:33" x14ac:dyDescent="0.25">
      <c r="A166" s="43" t="s">
        <v>165</v>
      </c>
      <c r="B166" s="53" t="s">
        <v>165</v>
      </c>
      <c r="C166" s="52"/>
      <c r="D166" s="52"/>
      <c r="E166" s="54"/>
      <c r="F166" s="54"/>
      <c r="G166" s="54"/>
      <c r="H166" s="54"/>
      <c r="I166" s="54"/>
      <c r="M166" s="43" t="s">
        <v>165</v>
      </c>
      <c r="N166" s="53" t="s">
        <v>165</v>
      </c>
      <c r="O166" s="52"/>
      <c r="P166" s="52"/>
      <c r="Q166" s="54"/>
      <c r="R166" s="54"/>
      <c r="S166" s="54"/>
      <c r="T166" s="54"/>
      <c r="U166" s="54"/>
      <c r="Y166" s="43" t="s">
        <v>165</v>
      </c>
      <c r="Z166" s="53" t="s">
        <v>165</v>
      </c>
      <c r="AA166" s="52"/>
      <c r="AB166" s="52"/>
      <c r="AC166" s="54"/>
      <c r="AD166" s="54"/>
      <c r="AE166" s="54"/>
      <c r="AF166" s="54"/>
      <c r="AG166" s="54"/>
    </row>
    <row r="167" spans="1:33" x14ac:dyDescent="0.25">
      <c r="A167" s="43" t="s">
        <v>165</v>
      </c>
      <c r="B167" s="53" t="s">
        <v>165</v>
      </c>
      <c r="C167" s="52"/>
      <c r="D167" s="52"/>
      <c r="E167" s="54"/>
      <c r="F167" s="54"/>
      <c r="G167" s="54"/>
      <c r="H167" s="54"/>
      <c r="I167" s="54"/>
      <c r="M167" s="43" t="s">
        <v>165</v>
      </c>
      <c r="N167" s="53" t="s">
        <v>165</v>
      </c>
      <c r="O167" s="52"/>
      <c r="P167" s="52"/>
      <c r="Q167" s="54"/>
      <c r="R167" s="54"/>
      <c r="S167" s="54"/>
      <c r="T167" s="54"/>
      <c r="U167" s="54"/>
      <c r="Y167" s="43" t="s">
        <v>165</v>
      </c>
      <c r="Z167" s="53" t="s">
        <v>165</v>
      </c>
      <c r="AA167" s="52"/>
      <c r="AB167" s="52"/>
      <c r="AC167" s="54"/>
      <c r="AD167" s="54"/>
      <c r="AE167" s="54"/>
      <c r="AF167" s="54"/>
      <c r="AG167" s="54"/>
    </row>
    <row r="168" spans="1:33" x14ac:dyDescent="0.25">
      <c r="A168" s="43" t="s">
        <v>165</v>
      </c>
      <c r="B168" s="53" t="s">
        <v>165</v>
      </c>
      <c r="C168" s="52"/>
      <c r="D168" s="52"/>
      <c r="E168" s="54"/>
      <c r="F168" s="54"/>
      <c r="G168" s="54"/>
      <c r="H168" s="54"/>
      <c r="I168" s="54"/>
      <c r="M168" s="43" t="s">
        <v>165</v>
      </c>
      <c r="N168" s="53" t="s">
        <v>165</v>
      </c>
      <c r="O168" s="52"/>
      <c r="P168" s="52"/>
      <c r="Q168" s="54"/>
      <c r="R168" s="54"/>
      <c r="S168" s="54"/>
      <c r="T168" s="54"/>
      <c r="U168" s="54"/>
      <c r="Y168" s="43" t="s">
        <v>165</v>
      </c>
      <c r="Z168" s="53" t="s">
        <v>165</v>
      </c>
      <c r="AA168" s="52"/>
      <c r="AB168" s="52"/>
      <c r="AC168" s="54"/>
      <c r="AD168" s="54"/>
      <c r="AE168" s="54"/>
      <c r="AF168" s="54"/>
      <c r="AG168" s="54"/>
    </row>
    <row r="169" spans="1:33" x14ac:dyDescent="0.25">
      <c r="A169" s="43" t="s">
        <v>165</v>
      </c>
      <c r="B169" s="53" t="s">
        <v>165</v>
      </c>
      <c r="C169" s="52"/>
      <c r="D169" s="52"/>
      <c r="E169" s="54"/>
      <c r="F169" s="54"/>
      <c r="G169" s="54"/>
      <c r="H169" s="54"/>
      <c r="I169" s="54"/>
      <c r="M169" s="43" t="s">
        <v>165</v>
      </c>
      <c r="N169" s="53" t="s">
        <v>165</v>
      </c>
      <c r="O169" s="52"/>
      <c r="P169" s="52"/>
      <c r="Q169" s="54"/>
      <c r="R169" s="54"/>
      <c r="S169" s="54"/>
      <c r="T169" s="54"/>
      <c r="U169" s="54"/>
      <c r="Y169" s="43" t="s">
        <v>165</v>
      </c>
      <c r="Z169" s="53" t="s">
        <v>165</v>
      </c>
      <c r="AA169" s="52"/>
      <c r="AB169" s="52"/>
      <c r="AC169" s="54"/>
      <c r="AD169" s="54"/>
      <c r="AE169" s="54"/>
      <c r="AF169" s="54"/>
      <c r="AG169" s="54"/>
    </row>
    <row r="170" spans="1:33" x14ac:dyDescent="0.25">
      <c r="A170" s="43" t="s">
        <v>165</v>
      </c>
      <c r="B170" s="53" t="s">
        <v>165</v>
      </c>
      <c r="C170" s="52"/>
      <c r="D170" s="52"/>
      <c r="E170" s="54"/>
      <c r="F170" s="54"/>
      <c r="G170" s="54"/>
      <c r="H170" s="54"/>
      <c r="I170" s="54"/>
      <c r="M170" s="43" t="s">
        <v>165</v>
      </c>
      <c r="N170" s="53" t="s">
        <v>165</v>
      </c>
      <c r="O170" s="52"/>
      <c r="P170" s="52"/>
      <c r="Q170" s="54"/>
      <c r="R170" s="54"/>
      <c r="S170" s="54"/>
      <c r="T170" s="54"/>
      <c r="U170" s="54"/>
      <c r="Y170" s="43" t="s">
        <v>165</v>
      </c>
      <c r="Z170" s="53" t="s">
        <v>165</v>
      </c>
      <c r="AA170" s="52"/>
      <c r="AB170" s="52"/>
      <c r="AC170" s="54"/>
      <c r="AD170" s="54"/>
      <c r="AE170" s="54"/>
      <c r="AF170" s="54"/>
      <c r="AG170" s="54"/>
    </row>
    <row r="171" spans="1:33" x14ac:dyDescent="0.25">
      <c r="A171" s="43" t="s">
        <v>165</v>
      </c>
      <c r="B171" s="53" t="s">
        <v>165</v>
      </c>
      <c r="C171" s="52"/>
      <c r="D171" s="52"/>
      <c r="E171" s="54"/>
      <c r="F171" s="54"/>
      <c r="G171" s="54"/>
      <c r="H171" s="54"/>
      <c r="I171" s="54"/>
      <c r="M171" s="43" t="s">
        <v>165</v>
      </c>
      <c r="N171" s="53" t="s">
        <v>165</v>
      </c>
      <c r="O171" s="52"/>
      <c r="P171" s="52"/>
      <c r="Q171" s="54"/>
      <c r="R171" s="54"/>
      <c r="S171" s="54"/>
      <c r="T171" s="54"/>
      <c r="U171" s="54"/>
      <c r="Y171" s="43" t="s">
        <v>165</v>
      </c>
      <c r="Z171" s="53" t="s">
        <v>165</v>
      </c>
      <c r="AA171" s="52"/>
      <c r="AB171" s="52"/>
      <c r="AC171" s="54"/>
      <c r="AD171" s="54"/>
      <c r="AE171" s="54"/>
      <c r="AF171" s="54"/>
      <c r="AG171" s="54"/>
    </row>
    <row r="172" spans="1:33" x14ac:dyDescent="0.25">
      <c r="A172" s="43" t="s">
        <v>165</v>
      </c>
      <c r="B172" s="53" t="s">
        <v>165</v>
      </c>
      <c r="C172" s="52"/>
      <c r="D172" s="52"/>
      <c r="E172" s="54"/>
      <c r="F172" s="54"/>
      <c r="G172" s="54"/>
      <c r="H172" s="54"/>
      <c r="I172" s="54"/>
      <c r="M172" s="43" t="s">
        <v>165</v>
      </c>
      <c r="N172" s="53" t="s">
        <v>165</v>
      </c>
      <c r="O172" s="52"/>
      <c r="P172" s="52"/>
      <c r="Q172" s="54"/>
      <c r="R172" s="54"/>
      <c r="S172" s="54"/>
      <c r="T172" s="54"/>
      <c r="U172" s="54"/>
      <c r="Y172" s="43" t="s">
        <v>165</v>
      </c>
      <c r="Z172" s="53" t="s">
        <v>165</v>
      </c>
      <c r="AA172" s="52"/>
      <c r="AB172" s="52"/>
      <c r="AC172" s="54"/>
      <c r="AD172" s="54"/>
      <c r="AE172" s="54"/>
      <c r="AF172" s="54"/>
      <c r="AG172" s="54"/>
    </row>
    <row r="173" spans="1:33" x14ac:dyDescent="0.25">
      <c r="A173" s="43" t="s">
        <v>165</v>
      </c>
      <c r="B173" s="53" t="s">
        <v>165</v>
      </c>
      <c r="C173" s="52"/>
      <c r="D173" s="52"/>
      <c r="E173" s="54"/>
      <c r="F173" s="54"/>
      <c r="G173" s="54"/>
      <c r="H173" s="54"/>
      <c r="I173" s="54"/>
      <c r="M173" s="43" t="s">
        <v>165</v>
      </c>
      <c r="N173" s="53" t="s">
        <v>165</v>
      </c>
      <c r="O173" s="52"/>
      <c r="P173" s="52"/>
      <c r="Q173" s="54"/>
      <c r="R173" s="54"/>
      <c r="S173" s="54"/>
      <c r="T173" s="54"/>
      <c r="U173" s="54"/>
      <c r="Y173" s="43" t="s">
        <v>165</v>
      </c>
      <c r="Z173" s="53" t="s">
        <v>165</v>
      </c>
      <c r="AA173" s="52"/>
      <c r="AB173" s="52"/>
      <c r="AC173" s="54"/>
      <c r="AD173" s="54"/>
      <c r="AE173" s="54"/>
      <c r="AF173" s="54"/>
      <c r="AG173" s="54"/>
    </row>
    <row r="174" spans="1:33" x14ac:dyDescent="0.25">
      <c r="A174" s="43" t="s">
        <v>165</v>
      </c>
      <c r="B174" s="53" t="s">
        <v>165</v>
      </c>
      <c r="C174" s="52"/>
      <c r="D174" s="52"/>
      <c r="E174" s="54"/>
      <c r="F174" s="54"/>
      <c r="G174" s="54"/>
      <c r="H174" s="54"/>
      <c r="I174" s="54"/>
      <c r="M174" s="43" t="s">
        <v>165</v>
      </c>
      <c r="N174" s="53" t="s">
        <v>165</v>
      </c>
      <c r="O174" s="52"/>
      <c r="P174" s="52"/>
      <c r="Q174" s="54"/>
      <c r="R174" s="54"/>
      <c r="S174" s="54"/>
      <c r="T174" s="54"/>
      <c r="U174" s="54"/>
      <c r="Y174" s="43" t="s">
        <v>165</v>
      </c>
      <c r="Z174" s="53" t="s">
        <v>165</v>
      </c>
      <c r="AA174" s="52"/>
      <c r="AB174" s="52"/>
      <c r="AC174" s="54"/>
      <c r="AD174" s="54"/>
      <c r="AE174" s="54"/>
      <c r="AF174" s="54"/>
      <c r="AG174" s="54"/>
    </row>
    <row r="175" spans="1:33" x14ac:dyDescent="0.25">
      <c r="A175" s="43" t="s">
        <v>165</v>
      </c>
      <c r="B175" s="53" t="s">
        <v>165</v>
      </c>
      <c r="C175" s="52"/>
      <c r="D175" s="52"/>
      <c r="E175" s="54"/>
      <c r="F175" s="54"/>
      <c r="G175" s="54"/>
      <c r="H175" s="54"/>
      <c r="I175" s="54"/>
      <c r="M175" s="43" t="s">
        <v>165</v>
      </c>
      <c r="N175" s="53" t="s">
        <v>165</v>
      </c>
      <c r="O175" s="52"/>
      <c r="P175" s="52"/>
      <c r="Q175" s="54"/>
      <c r="R175" s="54"/>
      <c r="S175" s="54"/>
      <c r="T175" s="54"/>
      <c r="U175" s="54"/>
      <c r="Y175" s="43" t="s">
        <v>165</v>
      </c>
      <c r="Z175" s="53" t="s">
        <v>165</v>
      </c>
      <c r="AA175" s="52"/>
      <c r="AB175" s="52"/>
      <c r="AC175" s="54"/>
      <c r="AD175" s="54"/>
      <c r="AE175" s="54"/>
      <c r="AF175" s="54"/>
      <c r="AG175" s="54"/>
    </row>
    <row r="176" spans="1:33" x14ac:dyDescent="0.25">
      <c r="A176" s="43" t="s">
        <v>165</v>
      </c>
      <c r="B176" s="53" t="s">
        <v>165</v>
      </c>
      <c r="C176" s="52"/>
      <c r="D176" s="52"/>
      <c r="E176" s="54"/>
      <c r="F176" s="54"/>
      <c r="G176" s="54"/>
      <c r="H176" s="54"/>
      <c r="I176" s="54"/>
      <c r="M176" s="43" t="s">
        <v>165</v>
      </c>
      <c r="N176" s="53" t="s">
        <v>165</v>
      </c>
      <c r="O176" s="52"/>
      <c r="P176" s="52"/>
      <c r="Q176" s="54"/>
      <c r="R176" s="54"/>
      <c r="S176" s="54"/>
      <c r="T176" s="54"/>
      <c r="U176" s="54"/>
      <c r="Y176" s="43" t="s">
        <v>165</v>
      </c>
      <c r="Z176" s="53" t="s">
        <v>165</v>
      </c>
      <c r="AA176" s="52"/>
      <c r="AB176" s="52"/>
      <c r="AC176" s="54"/>
      <c r="AD176" s="54"/>
      <c r="AE176" s="54"/>
      <c r="AF176" s="54"/>
      <c r="AG176" s="54"/>
    </row>
    <row r="177" spans="1:33" x14ac:dyDescent="0.25">
      <c r="A177" s="43" t="s">
        <v>165</v>
      </c>
      <c r="B177" s="53" t="s">
        <v>165</v>
      </c>
      <c r="C177" s="52"/>
      <c r="D177" s="52"/>
      <c r="E177" s="54"/>
      <c r="F177" s="54"/>
      <c r="G177" s="54"/>
      <c r="H177" s="54"/>
      <c r="I177" s="54"/>
      <c r="M177" s="43" t="s">
        <v>165</v>
      </c>
      <c r="N177" s="53" t="s">
        <v>165</v>
      </c>
      <c r="O177" s="52"/>
      <c r="P177" s="52"/>
      <c r="Q177" s="54"/>
      <c r="R177" s="54"/>
      <c r="S177" s="54"/>
      <c r="T177" s="54"/>
      <c r="U177" s="54"/>
      <c r="Y177" s="43" t="s">
        <v>165</v>
      </c>
      <c r="Z177" s="53" t="s">
        <v>165</v>
      </c>
      <c r="AA177" s="52"/>
      <c r="AB177" s="52"/>
      <c r="AC177" s="54"/>
      <c r="AD177" s="54"/>
      <c r="AE177" s="54"/>
      <c r="AF177" s="54"/>
      <c r="AG177" s="54"/>
    </row>
    <row r="178" spans="1:33" x14ac:dyDescent="0.25">
      <c r="A178" s="43" t="s">
        <v>165</v>
      </c>
      <c r="B178" s="53" t="s">
        <v>165</v>
      </c>
      <c r="C178" s="52"/>
      <c r="D178" s="52"/>
      <c r="E178" s="54"/>
      <c r="F178" s="54"/>
      <c r="G178" s="54"/>
      <c r="H178" s="54"/>
      <c r="I178" s="54"/>
      <c r="M178" s="43" t="s">
        <v>165</v>
      </c>
      <c r="N178" s="53" t="s">
        <v>165</v>
      </c>
      <c r="O178" s="52"/>
      <c r="P178" s="52"/>
      <c r="Q178" s="54"/>
      <c r="R178" s="54"/>
      <c r="S178" s="54"/>
      <c r="T178" s="54"/>
      <c r="U178" s="54"/>
      <c r="Y178" s="43" t="s">
        <v>165</v>
      </c>
      <c r="Z178" s="53" t="s">
        <v>165</v>
      </c>
      <c r="AA178" s="52"/>
      <c r="AB178" s="52"/>
      <c r="AC178" s="54"/>
      <c r="AD178" s="54"/>
      <c r="AE178" s="54"/>
      <c r="AF178" s="54"/>
      <c r="AG178" s="54"/>
    </row>
    <row r="179" spans="1:33" x14ac:dyDescent="0.25">
      <c r="A179" s="43" t="s">
        <v>165</v>
      </c>
      <c r="B179" s="53" t="s">
        <v>165</v>
      </c>
      <c r="C179" s="52"/>
      <c r="D179" s="52"/>
      <c r="E179" s="54"/>
      <c r="F179" s="54"/>
      <c r="G179" s="54"/>
      <c r="H179" s="54"/>
      <c r="I179" s="54"/>
      <c r="M179" s="43" t="s">
        <v>165</v>
      </c>
      <c r="N179" s="53" t="s">
        <v>165</v>
      </c>
      <c r="O179" s="52"/>
      <c r="P179" s="52"/>
      <c r="Q179" s="54"/>
      <c r="R179" s="54"/>
      <c r="S179" s="54"/>
      <c r="T179" s="54"/>
      <c r="U179" s="54"/>
      <c r="Y179" s="43" t="s">
        <v>165</v>
      </c>
      <c r="Z179" s="53" t="s">
        <v>165</v>
      </c>
      <c r="AA179" s="52"/>
      <c r="AB179" s="52"/>
      <c r="AC179" s="54"/>
      <c r="AD179" s="54"/>
      <c r="AE179" s="54"/>
      <c r="AF179" s="54"/>
      <c r="AG179" s="54"/>
    </row>
    <row r="180" spans="1:33" x14ac:dyDescent="0.25">
      <c r="A180" s="43" t="s">
        <v>165</v>
      </c>
      <c r="B180" s="53" t="s">
        <v>165</v>
      </c>
      <c r="C180" s="52"/>
      <c r="D180" s="52"/>
      <c r="E180" s="54"/>
      <c r="F180" s="54"/>
      <c r="G180" s="54"/>
      <c r="H180" s="54"/>
      <c r="I180" s="54"/>
      <c r="M180" s="43" t="s">
        <v>165</v>
      </c>
      <c r="N180" s="53" t="s">
        <v>165</v>
      </c>
      <c r="O180" s="52"/>
      <c r="P180" s="52"/>
      <c r="Q180" s="54"/>
      <c r="R180" s="54"/>
      <c r="S180" s="54"/>
      <c r="T180" s="54"/>
      <c r="U180" s="54"/>
      <c r="Y180" s="43" t="s">
        <v>165</v>
      </c>
      <c r="Z180" s="53" t="s">
        <v>165</v>
      </c>
      <c r="AA180" s="52"/>
      <c r="AB180" s="52"/>
      <c r="AC180" s="54"/>
      <c r="AD180" s="54"/>
      <c r="AE180" s="54"/>
      <c r="AF180" s="54"/>
      <c r="AG180" s="54"/>
    </row>
    <row r="181" spans="1:33" x14ac:dyDescent="0.25">
      <c r="A181" s="43" t="s">
        <v>165</v>
      </c>
      <c r="B181" s="53" t="s">
        <v>165</v>
      </c>
      <c r="C181" s="52"/>
      <c r="D181" s="52"/>
      <c r="E181" s="54"/>
      <c r="F181" s="54"/>
      <c r="G181" s="54"/>
      <c r="H181" s="54"/>
      <c r="I181" s="54"/>
      <c r="M181" s="43" t="s">
        <v>165</v>
      </c>
      <c r="N181" s="53" t="s">
        <v>165</v>
      </c>
      <c r="O181" s="52"/>
      <c r="P181" s="52"/>
      <c r="Q181" s="54"/>
      <c r="R181" s="54"/>
      <c r="S181" s="54"/>
      <c r="T181" s="54"/>
      <c r="U181" s="54"/>
      <c r="Y181" s="43" t="s">
        <v>165</v>
      </c>
      <c r="Z181" s="53" t="s">
        <v>165</v>
      </c>
      <c r="AA181" s="52"/>
      <c r="AB181" s="52"/>
      <c r="AC181" s="54"/>
      <c r="AD181" s="54"/>
      <c r="AE181" s="54"/>
      <c r="AF181" s="54"/>
      <c r="AG181" s="54"/>
    </row>
    <row r="182" spans="1:33" x14ac:dyDescent="0.25">
      <c r="A182" s="43" t="s">
        <v>165</v>
      </c>
      <c r="B182" s="53" t="s">
        <v>165</v>
      </c>
      <c r="C182" s="52"/>
      <c r="D182" s="52"/>
      <c r="E182" s="54"/>
      <c r="F182" s="54"/>
      <c r="G182" s="54"/>
      <c r="H182" s="54"/>
      <c r="I182" s="54"/>
      <c r="M182" s="43" t="s">
        <v>165</v>
      </c>
      <c r="N182" s="53" t="s">
        <v>165</v>
      </c>
      <c r="O182" s="52"/>
      <c r="P182" s="52"/>
      <c r="Q182" s="54"/>
      <c r="R182" s="54"/>
      <c r="S182" s="54"/>
      <c r="T182" s="54"/>
      <c r="U182" s="54"/>
      <c r="Y182" s="43" t="s">
        <v>165</v>
      </c>
      <c r="Z182" s="53" t="s">
        <v>165</v>
      </c>
      <c r="AA182" s="52"/>
      <c r="AB182" s="52"/>
      <c r="AC182" s="54"/>
      <c r="AD182" s="54"/>
      <c r="AE182" s="54"/>
      <c r="AF182" s="54"/>
      <c r="AG182" s="54"/>
    </row>
    <row r="183" spans="1:33" x14ac:dyDescent="0.25">
      <c r="A183" s="43" t="s">
        <v>165</v>
      </c>
      <c r="B183" s="53" t="s">
        <v>165</v>
      </c>
      <c r="C183" s="52"/>
      <c r="D183" s="52"/>
      <c r="E183" s="54"/>
      <c r="F183" s="54"/>
      <c r="G183" s="54"/>
      <c r="H183" s="54"/>
      <c r="I183" s="54"/>
      <c r="M183" s="43" t="s">
        <v>165</v>
      </c>
      <c r="N183" s="53" t="s">
        <v>165</v>
      </c>
      <c r="O183" s="52"/>
      <c r="P183" s="52"/>
      <c r="Q183" s="54"/>
      <c r="R183" s="54"/>
      <c r="S183" s="54"/>
      <c r="T183" s="54"/>
      <c r="U183" s="54"/>
      <c r="Y183" s="43" t="s">
        <v>165</v>
      </c>
      <c r="Z183" s="53" t="s">
        <v>165</v>
      </c>
      <c r="AA183" s="52"/>
      <c r="AB183" s="52"/>
      <c r="AC183" s="54"/>
      <c r="AD183" s="54"/>
      <c r="AE183" s="54"/>
      <c r="AF183" s="54"/>
      <c r="AG183" s="54"/>
    </row>
    <row r="184" spans="1:33" x14ac:dyDescent="0.25">
      <c r="A184" s="43" t="s">
        <v>165</v>
      </c>
      <c r="B184" s="53" t="s">
        <v>165</v>
      </c>
      <c r="C184" s="52"/>
      <c r="D184" s="52"/>
      <c r="E184" s="54"/>
      <c r="F184" s="54"/>
      <c r="G184" s="54"/>
      <c r="H184" s="54"/>
      <c r="I184" s="54"/>
      <c r="M184" s="43" t="s">
        <v>165</v>
      </c>
      <c r="N184" s="53" t="s">
        <v>165</v>
      </c>
      <c r="O184" s="52"/>
      <c r="P184" s="52"/>
      <c r="Q184" s="54"/>
      <c r="R184" s="54"/>
      <c r="S184" s="54"/>
      <c r="T184" s="54"/>
      <c r="U184" s="54"/>
      <c r="Y184" s="43" t="s">
        <v>165</v>
      </c>
      <c r="Z184" s="53" t="s">
        <v>165</v>
      </c>
      <c r="AA184" s="52"/>
      <c r="AB184" s="52"/>
      <c r="AC184" s="54"/>
      <c r="AD184" s="54"/>
      <c r="AE184" s="54"/>
      <c r="AF184" s="54"/>
      <c r="AG184" s="54"/>
    </row>
    <row r="185" spans="1:33" x14ac:dyDescent="0.25">
      <c r="A185" s="43" t="s">
        <v>165</v>
      </c>
      <c r="B185" s="53" t="s">
        <v>165</v>
      </c>
      <c r="C185" s="52"/>
      <c r="D185" s="52"/>
      <c r="E185" s="54"/>
      <c r="F185" s="54"/>
      <c r="G185" s="54"/>
      <c r="H185" s="54"/>
      <c r="I185" s="54"/>
      <c r="M185" s="43" t="s">
        <v>165</v>
      </c>
      <c r="N185" s="53" t="s">
        <v>165</v>
      </c>
      <c r="O185" s="52"/>
      <c r="P185" s="52"/>
      <c r="Q185" s="54"/>
      <c r="R185" s="54"/>
      <c r="S185" s="54"/>
      <c r="T185" s="54"/>
      <c r="U185" s="54"/>
      <c r="Y185" s="43" t="s">
        <v>165</v>
      </c>
      <c r="Z185" s="53" t="s">
        <v>165</v>
      </c>
      <c r="AA185" s="52"/>
      <c r="AB185" s="52"/>
      <c r="AC185" s="54"/>
      <c r="AD185" s="54"/>
      <c r="AE185" s="54"/>
      <c r="AF185" s="54"/>
      <c r="AG185" s="54"/>
    </row>
    <row r="186" spans="1:33" x14ac:dyDescent="0.25">
      <c r="A186" s="43" t="s">
        <v>165</v>
      </c>
      <c r="B186" s="53" t="s">
        <v>165</v>
      </c>
      <c r="C186" s="52"/>
      <c r="D186" s="52"/>
      <c r="E186" s="54"/>
      <c r="F186" s="54"/>
      <c r="G186" s="54"/>
      <c r="H186" s="54"/>
      <c r="I186" s="54"/>
      <c r="M186" s="43" t="s">
        <v>165</v>
      </c>
      <c r="N186" s="53" t="s">
        <v>165</v>
      </c>
      <c r="O186" s="52"/>
      <c r="P186" s="52"/>
      <c r="Q186" s="54"/>
      <c r="R186" s="54"/>
      <c r="S186" s="54"/>
      <c r="T186" s="54"/>
      <c r="U186" s="54"/>
      <c r="Y186" s="43" t="s">
        <v>165</v>
      </c>
      <c r="Z186" s="53" t="s">
        <v>165</v>
      </c>
      <c r="AA186" s="52"/>
      <c r="AB186" s="52"/>
      <c r="AC186" s="54"/>
      <c r="AD186" s="54"/>
      <c r="AE186" s="54"/>
      <c r="AF186" s="54"/>
      <c r="AG186" s="54"/>
    </row>
    <row r="187" spans="1:33" x14ac:dyDescent="0.25">
      <c r="A187" s="43" t="s">
        <v>165</v>
      </c>
      <c r="B187" s="53" t="s">
        <v>165</v>
      </c>
      <c r="C187" s="52"/>
      <c r="D187" s="52"/>
      <c r="E187" s="54"/>
      <c r="F187" s="54"/>
      <c r="G187" s="54"/>
      <c r="H187" s="54"/>
      <c r="I187" s="54"/>
      <c r="M187" s="43" t="s">
        <v>165</v>
      </c>
      <c r="N187" s="53" t="s">
        <v>165</v>
      </c>
      <c r="O187" s="52"/>
      <c r="P187" s="52"/>
      <c r="Q187" s="54"/>
      <c r="R187" s="54"/>
      <c r="S187" s="54"/>
      <c r="T187" s="54"/>
      <c r="U187" s="54"/>
      <c r="Y187" s="43" t="s">
        <v>165</v>
      </c>
      <c r="Z187" s="53" t="s">
        <v>165</v>
      </c>
      <c r="AA187" s="52"/>
      <c r="AB187" s="52"/>
      <c r="AC187" s="54"/>
      <c r="AD187" s="54"/>
      <c r="AE187" s="54"/>
      <c r="AF187" s="54"/>
      <c r="AG187" s="54"/>
    </row>
    <row r="188" spans="1:33" x14ac:dyDescent="0.25">
      <c r="A188" s="43" t="s">
        <v>165</v>
      </c>
      <c r="B188" s="53" t="s">
        <v>165</v>
      </c>
      <c r="C188" s="52"/>
      <c r="D188" s="52"/>
      <c r="E188" s="54"/>
      <c r="F188" s="54"/>
      <c r="G188" s="54"/>
      <c r="H188" s="54"/>
      <c r="I188" s="54"/>
      <c r="M188" s="43" t="s">
        <v>165</v>
      </c>
      <c r="N188" s="53" t="s">
        <v>165</v>
      </c>
      <c r="O188" s="52"/>
      <c r="P188" s="52"/>
      <c r="Q188" s="54"/>
      <c r="R188" s="54"/>
      <c r="S188" s="54"/>
      <c r="T188" s="54"/>
      <c r="U188" s="54"/>
      <c r="Y188" s="43" t="s">
        <v>165</v>
      </c>
      <c r="Z188" s="53" t="s">
        <v>165</v>
      </c>
      <c r="AA188" s="52"/>
      <c r="AB188" s="52"/>
      <c r="AC188" s="54"/>
      <c r="AD188" s="54"/>
      <c r="AE188" s="54"/>
      <c r="AF188" s="54"/>
      <c r="AG188" s="54"/>
    </row>
    <row r="189" spans="1:33" x14ac:dyDescent="0.25">
      <c r="A189" s="43" t="s">
        <v>165</v>
      </c>
      <c r="B189" s="53" t="s">
        <v>165</v>
      </c>
      <c r="C189" s="52"/>
      <c r="D189" s="52"/>
      <c r="E189" s="54"/>
      <c r="F189" s="54"/>
      <c r="G189" s="54"/>
      <c r="H189" s="54"/>
      <c r="I189" s="54"/>
      <c r="M189" s="43" t="s">
        <v>165</v>
      </c>
      <c r="N189" s="53" t="s">
        <v>165</v>
      </c>
      <c r="O189" s="52"/>
      <c r="P189" s="52"/>
      <c r="Q189" s="54"/>
      <c r="R189" s="54"/>
      <c r="S189" s="54"/>
      <c r="T189" s="54"/>
      <c r="U189" s="54"/>
      <c r="Y189" s="43" t="s">
        <v>165</v>
      </c>
      <c r="Z189" s="53" t="s">
        <v>165</v>
      </c>
      <c r="AA189" s="52"/>
      <c r="AB189" s="52"/>
      <c r="AC189" s="54"/>
      <c r="AD189" s="54"/>
      <c r="AE189" s="54"/>
      <c r="AF189" s="54"/>
      <c r="AG189" s="54"/>
    </row>
    <row r="190" spans="1:33" x14ac:dyDescent="0.25">
      <c r="A190" s="43" t="s">
        <v>165</v>
      </c>
      <c r="B190" s="53" t="s">
        <v>165</v>
      </c>
      <c r="C190" s="52"/>
      <c r="D190" s="52"/>
      <c r="E190" s="54"/>
      <c r="F190" s="54"/>
      <c r="G190" s="54"/>
      <c r="H190" s="54"/>
      <c r="I190" s="54"/>
      <c r="M190" s="43" t="s">
        <v>165</v>
      </c>
      <c r="N190" s="53" t="s">
        <v>165</v>
      </c>
      <c r="O190" s="52"/>
      <c r="P190" s="52"/>
      <c r="Q190" s="54"/>
      <c r="R190" s="54"/>
      <c r="S190" s="54"/>
      <c r="T190" s="54"/>
      <c r="U190" s="54"/>
      <c r="Y190" s="43" t="s">
        <v>165</v>
      </c>
      <c r="Z190" s="53" t="s">
        <v>165</v>
      </c>
      <c r="AA190" s="52"/>
      <c r="AB190" s="52"/>
      <c r="AC190" s="54"/>
      <c r="AD190" s="54"/>
      <c r="AE190" s="54"/>
      <c r="AF190" s="54"/>
      <c r="AG190" s="54"/>
    </row>
    <row r="191" spans="1:33" x14ac:dyDescent="0.25">
      <c r="A191" s="43" t="s">
        <v>165</v>
      </c>
      <c r="B191" s="53" t="s">
        <v>165</v>
      </c>
      <c r="C191" s="52"/>
      <c r="D191" s="52"/>
      <c r="E191" s="54"/>
      <c r="F191" s="54"/>
      <c r="G191" s="54"/>
      <c r="H191" s="54"/>
      <c r="I191" s="54"/>
      <c r="M191" s="43" t="s">
        <v>165</v>
      </c>
      <c r="N191" s="53" t="s">
        <v>165</v>
      </c>
      <c r="O191" s="52"/>
      <c r="P191" s="52"/>
      <c r="Q191" s="54"/>
      <c r="R191" s="54"/>
      <c r="S191" s="54"/>
      <c r="T191" s="54"/>
      <c r="U191" s="54"/>
      <c r="Y191" s="43" t="s">
        <v>165</v>
      </c>
      <c r="Z191" s="53" t="s">
        <v>165</v>
      </c>
      <c r="AA191" s="52"/>
      <c r="AB191" s="52"/>
      <c r="AC191" s="54"/>
      <c r="AD191" s="54"/>
      <c r="AE191" s="54"/>
      <c r="AF191" s="54"/>
      <c r="AG191" s="54"/>
    </row>
    <row r="192" spans="1:33" x14ac:dyDescent="0.25">
      <c r="A192" s="43" t="s">
        <v>165</v>
      </c>
      <c r="B192" s="53" t="s">
        <v>165</v>
      </c>
      <c r="C192" s="52"/>
      <c r="D192" s="52"/>
      <c r="E192" s="54"/>
      <c r="F192" s="54"/>
      <c r="G192" s="54"/>
      <c r="H192" s="54"/>
      <c r="I192" s="54"/>
      <c r="M192" s="43" t="s">
        <v>165</v>
      </c>
      <c r="N192" s="53" t="s">
        <v>165</v>
      </c>
      <c r="O192" s="52"/>
      <c r="P192" s="52"/>
      <c r="Q192" s="54"/>
      <c r="R192" s="54"/>
      <c r="S192" s="54"/>
      <c r="T192" s="54"/>
      <c r="U192" s="54"/>
      <c r="Y192" s="43" t="s">
        <v>165</v>
      </c>
      <c r="Z192" s="53" t="s">
        <v>165</v>
      </c>
      <c r="AA192" s="52"/>
      <c r="AB192" s="52"/>
      <c r="AC192" s="54"/>
      <c r="AD192" s="54"/>
      <c r="AE192" s="54"/>
      <c r="AF192" s="54"/>
      <c r="AG192" s="54"/>
    </row>
    <row r="193" spans="1:33" x14ac:dyDescent="0.25">
      <c r="A193" s="43" t="s">
        <v>165</v>
      </c>
      <c r="B193" s="53" t="s">
        <v>165</v>
      </c>
      <c r="C193" s="52"/>
      <c r="D193" s="52"/>
      <c r="E193" s="54"/>
      <c r="F193" s="54"/>
      <c r="G193" s="54"/>
      <c r="H193" s="54"/>
      <c r="I193" s="54"/>
      <c r="M193" s="43" t="s">
        <v>165</v>
      </c>
      <c r="N193" s="53" t="s">
        <v>165</v>
      </c>
      <c r="O193" s="52"/>
      <c r="P193" s="52"/>
      <c r="Q193" s="54"/>
      <c r="R193" s="54"/>
      <c r="S193" s="54"/>
      <c r="T193" s="54"/>
      <c r="U193" s="54"/>
      <c r="Y193" s="43" t="s">
        <v>165</v>
      </c>
      <c r="Z193" s="53" t="s">
        <v>165</v>
      </c>
      <c r="AA193" s="52"/>
      <c r="AB193" s="52"/>
      <c r="AC193" s="54"/>
      <c r="AD193" s="54"/>
      <c r="AE193" s="54"/>
      <c r="AF193" s="54"/>
      <c r="AG193" s="54"/>
    </row>
    <row r="194" spans="1:33" x14ac:dyDescent="0.25">
      <c r="A194" s="43" t="s">
        <v>165</v>
      </c>
      <c r="B194" s="53" t="s">
        <v>165</v>
      </c>
      <c r="C194" s="52"/>
      <c r="D194" s="52"/>
      <c r="E194" s="54"/>
      <c r="F194" s="54"/>
      <c r="G194" s="54"/>
      <c r="H194" s="54"/>
      <c r="I194" s="54"/>
      <c r="M194" s="43" t="s">
        <v>165</v>
      </c>
      <c r="N194" s="53" t="s">
        <v>165</v>
      </c>
      <c r="O194" s="52"/>
      <c r="P194" s="52"/>
      <c r="Q194" s="54"/>
      <c r="R194" s="54"/>
      <c r="S194" s="54"/>
      <c r="T194" s="54"/>
      <c r="U194" s="54"/>
      <c r="Y194" s="43" t="s">
        <v>165</v>
      </c>
      <c r="Z194" s="53" t="s">
        <v>165</v>
      </c>
      <c r="AA194" s="52"/>
      <c r="AB194" s="52"/>
      <c r="AC194" s="54"/>
      <c r="AD194" s="54"/>
      <c r="AE194" s="54"/>
      <c r="AF194" s="54"/>
      <c r="AG194" s="54"/>
    </row>
    <row r="195" spans="1:33" x14ac:dyDescent="0.25">
      <c r="A195" s="43" t="s">
        <v>165</v>
      </c>
      <c r="B195" s="53" t="s">
        <v>165</v>
      </c>
      <c r="C195" s="52"/>
      <c r="D195" s="52"/>
      <c r="E195" s="54"/>
      <c r="F195" s="54"/>
      <c r="G195" s="54"/>
      <c r="H195" s="54"/>
      <c r="I195" s="54"/>
      <c r="M195" s="43" t="s">
        <v>165</v>
      </c>
      <c r="N195" s="53" t="s">
        <v>165</v>
      </c>
      <c r="O195" s="52"/>
      <c r="P195" s="52"/>
      <c r="Q195" s="54"/>
      <c r="R195" s="54"/>
      <c r="S195" s="54"/>
      <c r="T195" s="54"/>
      <c r="U195" s="54"/>
      <c r="Y195" s="43" t="s">
        <v>165</v>
      </c>
      <c r="Z195" s="53" t="s">
        <v>165</v>
      </c>
      <c r="AA195" s="52"/>
      <c r="AB195" s="52"/>
      <c r="AC195" s="54"/>
      <c r="AD195" s="54"/>
      <c r="AE195" s="54"/>
      <c r="AF195" s="54"/>
      <c r="AG195" s="54"/>
    </row>
    <row r="196" spans="1:33" x14ac:dyDescent="0.25">
      <c r="A196" s="43" t="s">
        <v>165</v>
      </c>
      <c r="B196" s="53" t="s">
        <v>165</v>
      </c>
      <c r="C196" s="52"/>
      <c r="D196" s="52"/>
      <c r="E196" s="54"/>
      <c r="F196" s="54"/>
      <c r="G196" s="54"/>
      <c r="H196" s="54"/>
      <c r="I196" s="54"/>
      <c r="M196" s="43" t="s">
        <v>165</v>
      </c>
      <c r="N196" s="53" t="s">
        <v>165</v>
      </c>
      <c r="O196" s="52"/>
      <c r="P196" s="52"/>
      <c r="Q196" s="54"/>
      <c r="R196" s="54"/>
      <c r="S196" s="54"/>
      <c r="T196" s="54"/>
      <c r="U196" s="54"/>
      <c r="Y196" s="43" t="s">
        <v>165</v>
      </c>
      <c r="Z196" s="53" t="s">
        <v>165</v>
      </c>
      <c r="AA196" s="52"/>
      <c r="AB196" s="52"/>
      <c r="AC196" s="54"/>
      <c r="AD196" s="54"/>
      <c r="AE196" s="54"/>
      <c r="AF196" s="54"/>
      <c r="AG196" s="54"/>
    </row>
    <row r="197" spans="1:33" x14ac:dyDescent="0.25">
      <c r="A197" s="43" t="s">
        <v>165</v>
      </c>
      <c r="B197" s="53" t="s">
        <v>165</v>
      </c>
      <c r="C197" s="52"/>
      <c r="D197" s="52"/>
      <c r="E197" s="54"/>
      <c r="F197" s="54"/>
      <c r="G197" s="54"/>
      <c r="H197" s="54"/>
      <c r="I197" s="54"/>
      <c r="M197" s="43" t="s">
        <v>165</v>
      </c>
      <c r="N197" s="53" t="s">
        <v>165</v>
      </c>
      <c r="O197" s="52"/>
      <c r="P197" s="52"/>
      <c r="Q197" s="54"/>
      <c r="R197" s="54"/>
      <c r="S197" s="54"/>
      <c r="T197" s="54"/>
      <c r="U197" s="54"/>
      <c r="Y197" s="43" t="s">
        <v>165</v>
      </c>
      <c r="Z197" s="53" t="s">
        <v>165</v>
      </c>
      <c r="AA197" s="52"/>
      <c r="AB197" s="52"/>
      <c r="AC197" s="54"/>
      <c r="AD197" s="54"/>
      <c r="AE197" s="54"/>
      <c r="AF197" s="54"/>
      <c r="AG197" s="54"/>
    </row>
    <row r="198" spans="1:33" x14ac:dyDescent="0.25">
      <c r="A198" s="43" t="s">
        <v>165</v>
      </c>
      <c r="B198" s="53" t="s">
        <v>165</v>
      </c>
      <c r="C198" s="52"/>
      <c r="D198" s="52"/>
      <c r="E198" s="54"/>
      <c r="F198" s="54"/>
      <c r="G198" s="54"/>
      <c r="H198" s="54"/>
      <c r="I198" s="54"/>
      <c r="M198" s="43" t="s">
        <v>165</v>
      </c>
      <c r="N198" s="53" t="s">
        <v>165</v>
      </c>
      <c r="O198" s="52"/>
      <c r="P198" s="52"/>
      <c r="Q198" s="54"/>
      <c r="R198" s="54"/>
      <c r="S198" s="54"/>
      <c r="T198" s="54"/>
      <c r="U198" s="54"/>
      <c r="Y198" s="43" t="s">
        <v>165</v>
      </c>
      <c r="Z198" s="53" t="s">
        <v>165</v>
      </c>
      <c r="AA198" s="52"/>
      <c r="AB198" s="52"/>
      <c r="AC198" s="54"/>
      <c r="AD198" s="54"/>
      <c r="AE198" s="54"/>
      <c r="AF198" s="54"/>
      <c r="AG198" s="54"/>
    </row>
    <row r="199" spans="1:33" x14ac:dyDescent="0.25">
      <c r="A199" s="43" t="s">
        <v>165</v>
      </c>
      <c r="B199" s="53" t="s">
        <v>165</v>
      </c>
      <c r="C199" s="52"/>
      <c r="D199" s="52"/>
      <c r="E199" s="54"/>
      <c r="F199" s="54"/>
      <c r="G199" s="54"/>
      <c r="H199" s="54"/>
      <c r="I199" s="54"/>
      <c r="M199" s="43" t="s">
        <v>165</v>
      </c>
      <c r="N199" s="53" t="s">
        <v>165</v>
      </c>
      <c r="O199" s="52"/>
      <c r="P199" s="52"/>
      <c r="Q199" s="54"/>
      <c r="R199" s="54"/>
      <c r="S199" s="54"/>
      <c r="T199" s="54"/>
      <c r="U199" s="54"/>
      <c r="Y199" s="43" t="s">
        <v>165</v>
      </c>
      <c r="Z199" s="53" t="s">
        <v>165</v>
      </c>
      <c r="AA199" s="52"/>
      <c r="AB199" s="52"/>
      <c r="AC199" s="54"/>
      <c r="AD199" s="54"/>
      <c r="AE199" s="54"/>
      <c r="AF199" s="54"/>
      <c r="AG199" s="54"/>
    </row>
    <row r="200" spans="1:33" x14ac:dyDescent="0.25">
      <c r="A200" s="43" t="s">
        <v>165</v>
      </c>
      <c r="B200" s="53" t="s">
        <v>165</v>
      </c>
      <c r="C200" s="52"/>
      <c r="D200" s="52"/>
      <c r="E200" s="54"/>
      <c r="F200" s="54"/>
      <c r="G200" s="54"/>
      <c r="H200" s="54"/>
      <c r="I200" s="54"/>
      <c r="M200" s="43" t="s">
        <v>165</v>
      </c>
      <c r="N200" s="53" t="s">
        <v>165</v>
      </c>
      <c r="O200" s="52"/>
      <c r="P200" s="52"/>
      <c r="Q200" s="54"/>
      <c r="R200" s="54"/>
      <c r="S200" s="54"/>
      <c r="T200" s="54"/>
      <c r="U200" s="54"/>
      <c r="Y200" s="43" t="s">
        <v>165</v>
      </c>
      <c r="Z200" s="53" t="s">
        <v>165</v>
      </c>
      <c r="AA200" s="52"/>
      <c r="AB200" s="52"/>
      <c r="AC200" s="54"/>
      <c r="AD200" s="54"/>
      <c r="AE200" s="54"/>
      <c r="AF200" s="54"/>
      <c r="AG200" s="54"/>
    </row>
    <row r="201" spans="1:33" x14ac:dyDescent="0.25">
      <c r="A201" s="43" t="s">
        <v>165</v>
      </c>
      <c r="B201" s="53" t="s">
        <v>165</v>
      </c>
      <c r="C201" s="52"/>
      <c r="D201" s="52"/>
      <c r="E201" s="54"/>
      <c r="F201" s="54"/>
      <c r="G201" s="54"/>
      <c r="H201" s="54"/>
      <c r="I201" s="54"/>
      <c r="M201" s="43" t="s">
        <v>165</v>
      </c>
      <c r="N201" s="53" t="s">
        <v>165</v>
      </c>
      <c r="O201" s="52"/>
      <c r="P201" s="52"/>
      <c r="Q201" s="54"/>
      <c r="R201" s="54"/>
      <c r="S201" s="54"/>
      <c r="T201" s="54"/>
      <c r="U201" s="54"/>
      <c r="Y201" s="43" t="s">
        <v>165</v>
      </c>
      <c r="Z201" s="53" t="s">
        <v>165</v>
      </c>
      <c r="AA201" s="52"/>
      <c r="AB201" s="52"/>
      <c r="AC201" s="54"/>
      <c r="AD201" s="54"/>
      <c r="AE201" s="54"/>
      <c r="AF201" s="54"/>
      <c r="AG201" s="54"/>
    </row>
    <row r="202" spans="1:33" x14ac:dyDescent="0.25">
      <c r="A202" s="43" t="s">
        <v>165</v>
      </c>
      <c r="B202" s="53" t="s">
        <v>165</v>
      </c>
      <c r="C202" s="52"/>
      <c r="D202" s="52"/>
      <c r="E202" s="54"/>
      <c r="F202" s="54"/>
      <c r="G202" s="54"/>
      <c r="H202" s="54"/>
      <c r="I202" s="54"/>
      <c r="M202" s="43" t="s">
        <v>165</v>
      </c>
      <c r="N202" s="53" t="s">
        <v>165</v>
      </c>
      <c r="O202" s="52"/>
      <c r="P202" s="52"/>
      <c r="Q202" s="54"/>
      <c r="R202" s="54"/>
      <c r="S202" s="54"/>
      <c r="T202" s="54"/>
      <c r="U202" s="54"/>
      <c r="Y202" s="43" t="s">
        <v>165</v>
      </c>
      <c r="Z202" s="53" t="s">
        <v>165</v>
      </c>
      <c r="AA202" s="52"/>
      <c r="AB202" s="52"/>
      <c r="AC202" s="54"/>
      <c r="AD202" s="54"/>
      <c r="AE202" s="54"/>
      <c r="AF202" s="54"/>
      <c r="AG202" s="54"/>
    </row>
    <row r="203" spans="1:33" x14ac:dyDescent="0.25">
      <c r="A203" s="43" t="s">
        <v>165</v>
      </c>
      <c r="B203" s="53" t="s">
        <v>165</v>
      </c>
      <c r="C203" s="52"/>
      <c r="D203" s="52"/>
      <c r="E203" s="54"/>
      <c r="F203" s="54"/>
      <c r="G203" s="54"/>
      <c r="H203" s="54"/>
      <c r="I203" s="54"/>
      <c r="M203" s="43" t="s">
        <v>165</v>
      </c>
      <c r="N203" s="53" t="s">
        <v>165</v>
      </c>
      <c r="O203" s="52"/>
      <c r="P203" s="52"/>
      <c r="Q203" s="54"/>
      <c r="R203" s="54"/>
      <c r="S203" s="54"/>
      <c r="T203" s="54"/>
      <c r="U203" s="54"/>
      <c r="Y203" s="43" t="s">
        <v>165</v>
      </c>
      <c r="Z203" s="53" t="s">
        <v>165</v>
      </c>
      <c r="AA203" s="52"/>
      <c r="AB203" s="52"/>
      <c r="AC203" s="54"/>
      <c r="AD203" s="54"/>
      <c r="AE203" s="54"/>
      <c r="AF203" s="54"/>
      <c r="AG203" s="54"/>
    </row>
    <row r="204" spans="1:33" x14ac:dyDescent="0.25">
      <c r="A204" s="43" t="s">
        <v>165</v>
      </c>
      <c r="B204" s="53" t="s">
        <v>165</v>
      </c>
      <c r="C204" s="52"/>
      <c r="D204" s="52"/>
      <c r="E204" s="54"/>
      <c r="F204" s="54"/>
      <c r="G204" s="54"/>
      <c r="H204" s="54"/>
      <c r="I204" s="54"/>
      <c r="M204" s="43" t="s">
        <v>165</v>
      </c>
      <c r="N204" s="53" t="s">
        <v>165</v>
      </c>
      <c r="O204" s="52"/>
      <c r="P204" s="52"/>
      <c r="Q204" s="54"/>
      <c r="R204" s="54"/>
      <c r="S204" s="54"/>
      <c r="T204" s="54"/>
      <c r="U204" s="54"/>
      <c r="Y204" s="43" t="s">
        <v>165</v>
      </c>
      <c r="Z204" s="53" t="s">
        <v>165</v>
      </c>
      <c r="AA204" s="52"/>
      <c r="AB204" s="52"/>
      <c r="AC204" s="54"/>
      <c r="AD204" s="54"/>
      <c r="AE204" s="54"/>
      <c r="AF204" s="54"/>
      <c r="AG204" s="54"/>
    </row>
    <row r="205" spans="1:33" x14ac:dyDescent="0.25">
      <c r="A205" s="43" t="s">
        <v>165</v>
      </c>
      <c r="B205" s="53" t="s">
        <v>165</v>
      </c>
      <c r="C205" s="52"/>
      <c r="D205" s="52"/>
      <c r="E205" s="54"/>
      <c r="F205" s="54"/>
      <c r="G205" s="54"/>
      <c r="H205" s="54"/>
      <c r="I205" s="54"/>
      <c r="M205" s="43" t="s">
        <v>165</v>
      </c>
      <c r="N205" s="53" t="s">
        <v>165</v>
      </c>
      <c r="O205" s="52"/>
      <c r="P205" s="52"/>
      <c r="Q205" s="54"/>
      <c r="R205" s="54"/>
      <c r="S205" s="54"/>
      <c r="T205" s="54"/>
      <c r="U205" s="54"/>
      <c r="Y205" s="43" t="s">
        <v>165</v>
      </c>
      <c r="Z205" s="53" t="s">
        <v>165</v>
      </c>
      <c r="AA205" s="52"/>
      <c r="AB205" s="52"/>
      <c r="AC205" s="54"/>
      <c r="AD205" s="54"/>
      <c r="AE205" s="54"/>
      <c r="AF205" s="54"/>
      <c r="AG205" s="54"/>
    </row>
    <row r="206" spans="1:33" x14ac:dyDescent="0.25">
      <c r="A206" s="43" t="s">
        <v>165</v>
      </c>
      <c r="B206" s="53" t="s">
        <v>165</v>
      </c>
      <c r="C206" s="52"/>
      <c r="D206" s="52"/>
      <c r="E206" s="54"/>
      <c r="F206" s="54"/>
      <c r="G206" s="54"/>
      <c r="H206" s="54"/>
      <c r="I206" s="54"/>
      <c r="M206" s="43" t="s">
        <v>165</v>
      </c>
      <c r="N206" s="53" t="s">
        <v>165</v>
      </c>
      <c r="O206" s="52"/>
      <c r="P206" s="52"/>
      <c r="Q206" s="54"/>
      <c r="R206" s="54"/>
      <c r="S206" s="54"/>
      <c r="T206" s="54"/>
      <c r="U206" s="54"/>
      <c r="Y206" s="43" t="s">
        <v>165</v>
      </c>
      <c r="Z206" s="53" t="s">
        <v>165</v>
      </c>
      <c r="AA206" s="52"/>
      <c r="AB206" s="52"/>
      <c r="AC206" s="54"/>
      <c r="AD206" s="54"/>
      <c r="AE206" s="54"/>
      <c r="AF206" s="54"/>
      <c r="AG206" s="54"/>
    </row>
    <row r="207" spans="1:33" x14ac:dyDescent="0.25">
      <c r="A207" s="43" t="s">
        <v>165</v>
      </c>
      <c r="B207" s="53" t="s">
        <v>165</v>
      </c>
      <c r="C207" s="52"/>
      <c r="D207" s="52"/>
      <c r="E207" s="54"/>
      <c r="F207" s="54"/>
      <c r="G207" s="54"/>
      <c r="H207" s="54"/>
      <c r="I207" s="54"/>
      <c r="M207" s="43" t="s">
        <v>165</v>
      </c>
      <c r="N207" s="53" t="s">
        <v>165</v>
      </c>
      <c r="O207" s="52"/>
      <c r="P207" s="52"/>
      <c r="Q207" s="54"/>
      <c r="R207" s="54"/>
      <c r="S207" s="54"/>
      <c r="T207" s="54"/>
      <c r="U207" s="54"/>
      <c r="Y207" s="43" t="s">
        <v>165</v>
      </c>
      <c r="Z207" s="53" t="s">
        <v>165</v>
      </c>
      <c r="AA207" s="52"/>
      <c r="AB207" s="52"/>
      <c r="AC207" s="54"/>
      <c r="AD207" s="54"/>
      <c r="AE207" s="54"/>
      <c r="AF207" s="54"/>
      <c r="AG207" s="54"/>
    </row>
    <row r="208" spans="1:33" x14ac:dyDescent="0.25">
      <c r="A208" s="43" t="s">
        <v>165</v>
      </c>
      <c r="B208" s="53" t="s">
        <v>165</v>
      </c>
      <c r="C208" s="52"/>
      <c r="D208" s="52"/>
      <c r="E208" s="54"/>
      <c r="F208" s="54"/>
      <c r="G208" s="54"/>
      <c r="H208" s="54"/>
      <c r="I208" s="54"/>
      <c r="M208" s="43" t="s">
        <v>165</v>
      </c>
      <c r="N208" s="53" t="s">
        <v>165</v>
      </c>
      <c r="O208" s="52"/>
      <c r="P208" s="52"/>
      <c r="Q208" s="54"/>
      <c r="R208" s="54"/>
      <c r="S208" s="54"/>
      <c r="T208" s="54"/>
      <c r="U208" s="54"/>
      <c r="Y208" s="43" t="s">
        <v>165</v>
      </c>
      <c r="Z208" s="53" t="s">
        <v>165</v>
      </c>
      <c r="AA208" s="52"/>
      <c r="AB208" s="52"/>
      <c r="AC208" s="54"/>
      <c r="AD208" s="54"/>
      <c r="AE208" s="54"/>
      <c r="AF208" s="54"/>
      <c r="AG208" s="54"/>
    </row>
    <row r="209" spans="1:33" x14ac:dyDescent="0.25">
      <c r="A209" s="43" t="s">
        <v>165</v>
      </c>
      <c r="B209" s="53" t="s">
        <v>165</v>
      </c>
      <c r="C209" s="52"/>
      <c r="D209" s="52"/>
      <c r="E209" s="54"/>
      <c r="F209" s="54"/>
      <c r="G209" s="54"/>
      <c r="H209" s="54"/>
      <c r="I209" s="54"/>
      <c r="M209" s="43" t="s">
        <v>165</v>
      </c>
      <c r="N209" s="53" t="s">
        <v>165</v>
      </c>
      <c r="O209" s="52"/>
      <c r="P209" s="52"/>
      <c r="Q209" s="54"/>
      <c r="R209" s="54"/>
      <c r="S209" s="54"/>
      <c r="T209" s="54"/>
      <c r="U209" s="54"/>
      <c r="Y209" s="43" t="s">
        <v>165</v>
      </c>
      <c r="Z209" s="53" t="s">
        <v>165</v>
      </c>
      <c r="AA209" s="52"/>
      <c r="AB209" s="52"/>
      <c r="AC209" s="54"/>
      <c r="AD209" s="54"/>
      <c r="AE209" s="54"/>
      <c r="AF209" s="54"/>
      <c r="AG209" s="54"/>
    </row>
    <row r="210" spans="1:33" x14ac:dyDescent="0.25">
      <c r="A210" s="43" t="s">
        <v>165</v>
      </c>
      <c r="B210" s="53" t="s">
        <v>165</v>
      </c>
      <c r="C210" s="52"/>
      <c r="D210" s="52"/>
      <c r="E210" s="54"/>
      <c r="F210" s="54"/>
      <c r="G210" s="54"/>
      <c r="H210" s="54"/>
      <c r="I210" s="54"/>
      <c r="M210" s="43" t="s">
        <v>165</v>
      </c>
      <c r="N210" s="53" t="s">
        <v>165</v>
      </c>
      <c r="O210" s="52"/>
      <c r="P210" s="52"/>
      <c r="Q210" s="54"/>
      <c r="R210" s="54"/>
      <c r="S210" s="54"/>
      <c r="T210" s="54"/>
      <c r="U210" s="54"/>
      <c r="Y210" s="43" t="s">
        <v>165</v>
      </c>
      <c r="Z210" s="53" t="s">
        <v>165</v>
      </c>
      <c r="AA210" s="52"/>
      <c r="AB210" s="52"/>
      <c r="AC210" s="54"/>
      <c r="AD210" s="54"/>
      <c r="AE210" s="54"/>
      <c r="AF210" s="54"/>
      <c r="AG210" s="54"/>
    </row>
    <row r="211" spans="1:33" x14ac:dyDescent="0.25">
      <c r="A211" s="43" t="s">
        <v>165</v>
      </c>
      <c r="B211" s="53" t="s">
        <v>165</v>
      </c>
      <c r="C211" s="52"/>
      <c r="D211" s="52"/>
      <c r="E211" s="54"/>
      <c r="F211" s="54"/>
      <c r="G211" s="54"/>
      <c r="H211" s="54"/>
      <c r="I211" s="54"/>
      <c r="M211" s="43" t="s">
        <v>165</v>
      </c>
      <c r="N211" s="53" t="s">
        <v>165</v>
      </c>
      <c r="O211" s="52"/>
      <c r="P211" s="52"/>
      <c r="Q211" s="54"/>
      <c r="R211" s="54"/>
      <c r="S211" s="54"/>
      <c r="T211" s="54"/>
      <c r="U211" s="54"/>
      <c r="Y211" s="43" t="s">
        <v>165</v>
      </c>
      <c r="Z211" s="53" t="s">
        <v>165</v>
      </c>
      <c r="AA211" s="52"/>
      <c r="AB211" s="52"/>
      <c r="AC211" s="54"/>
      <c r="AD211" s="54"/>
      <c r="AE211" s="54"/>
      <c r="AF211" s="54"/>
      <c r="AG211" s="54"/>
    </row>
    <row r="212" spans="1:33" x14ac:dyDescent="0.25">
      <c r="A212" s="43" t="s">
        <v>165</v>
      </c>
      <c r="B212" s="53" t="s">
        <v>165</v>
      </c>
      <c r="C212" s="52"/>
      <c r="D212" s="52"/>
      <c r="E212" s="54"/>
      <c r="F212" s="54"/>
      <c r="G212" s="54"/>
      <c r="H212" s="54"/>
      <c r="I212" s="54"/>
      <c r="M212" s="43" t="s">
        <v>165</v>
      </c>
      <c r="N212" s="53" t="s">
        <v>165</v>
      </c>
      <c r="O212" s="52"/>
      <c r="P212" s="52"/>
      <c r="Q212" s="54"/>
      <c r="R212" s="54"/>
      <c r="S212" s="54"/>
      <c r="T212" s="54"/>
      <c r="U212" s="54"/>
      <c r="Y212" s="43" t="s">
        <v>165</v>
      </c>
      <c r="Z212" s="53" t="s">
        <v>165</v>
      </c>
      <c r="AA212" s="52"/>
      <c r="AB212" s="52"/>
      <c r="AC212" s="54"/>
      <c r="AD212" s="54"/>
      <c r="AE212" s="54"/>
      <c r="AF212" s="54"/>
      <c r="AG212" s="54"/>
    </row>
    <row r="213" spans="1:33" x14ac:dyDescent="0.25">
      <c r="A213" s="43" t="s">
        <v>165</v>
      </c>
      <c r="B213" s="53" t="s">
        <v>165</v>
      </c>
      <c r="C213" s="52"/>
      <c r="D213" s="52"/>
      <c r="E213" s="54"/>
      <c r="F213" s="54"/>
      <c r="G213" s="54"/>
      <c r="H213" s="54"/>
      <c r="I213" s="54"/>
      <c r="M213" s="43" t="s">
        <v>165</v>
      </c>
      <c r="N213" s="53" t="s">
        <v>165</v>
      </c>
      <c r="O213" s="52"/>
      <c r="P213" s="52"/>
      <c r="Q213" s="54"/>
      <c r="R213" s="54"/>
      <c r="S213" s="54"/>
      <c r="T213" s="54"/>
      <c r="U213" s="54"/>
      <c r="Y213" s="43" t="s">
        <v>165</v>
      </c>
      <c r="Z213" s="53" t="s">
        <v>165</v>
      </c>
      <c r="AA213" s="52"/>
      <c r="AB213" s="52"/>
      <c r="AC213" s="54"/>
      <c r="AD213" s="54"/>
      <c r="AE213" s="54"/>
      <c r="AF213" s="54"/>
      <c r="AG213" s="54"/>
    </row>
    <row r="214" spans="1:33" x14ac:dyDescent="0.25">
      <c r="A214" s="43" t="s">
        <v>165</v>
      </c>
      <c r="B214" s="53" t="s">
        <v>165</v>
      </c>
      <c r="C214" s="52"/>
      <c r="D214" s="52"/>
      <c r="E214" s="54"/>
      <c r="F214" s="54"/>
      <c r="G214" s="54"/>
      <c r="H214" s="54"/>
      <c r="I214" s="54"/>
      <c r="M214" s="43" t="s">
        <v>165</v>
      </c>
      <c r="N214" s="53" t="s">
        <v>165</v>
      </c>
      <c r="O214" s="52"/>
      <c r="P214" s="52"/>
      <c r="Q214" s="54"/>
      <c r="R214" s="54"/>
      <c r="S214" s="54"/>
      <c r="T214" s="54"/>
      <c r="U214" s="54"/>
      <c r="Y214" s="43" t="s">
        <v>165</v>
      </c>
      <c r="Z214" s="53" t="s">
        <v>165</v>
      </c>
      <c r="AA214" s="52"/>
      <c r="AB214" s="52"/>
      <c r="AC214" s="54"/>
      <c r="AD214" s="54"/>
      <c r="AE214" s="54"/>
      <c r="AF214" s="54"/>
      <c r="AG214" s="54"/>
    </row>
    <row r="215" spans="1:33" x14ac:dyDescent="0.25">
      <c r="A215" s="43" t="s">
        <v>165</v>
      </c>
      <c r="B215" s="53" t="s">
        <v>165</v>
      </c>
      <c r="C215" s="52"/>
      <c r="D215" s="52"/>
      <c r="E215" s="54"/>
      <c r="F215" s="54"/>
      <c r="G215" s="54"/>
      <c r="H215" s="54"/>
      <c r="I215" s="54"/>
      <c r="M215" s="43" t="s">
        <v>165</v>
      </c>
      <c r="N215" s="53" t="s">
        <v>165</v>
      </c>
      <c r="O215" s="52"/>
      <c r="P215" s="52"/>
      <c r="Q215" s="54"/>
      <c r="R215" s="54"/>
      <c r="S215" s="54"/>
      <c r="T215" s="54"/>
      <c r="U215" s="54"/>
      <c r="Y215" s="43" t="s">
        <v>165</v>
      </c>
      <c r="Z215" s="53" t="s">
        <v>165</v>
      </c>
      <c r="AA215" s="52"/>
      <c r="AB215" s="52"/>
      <c r="AC215" s="54"/>
      <c r="AD215" s="54"/>
      <c r="AE215" s="54"/>
      <c r="AF215" s="54"/>
      <c r="AG215" s="54"/>
    </row>
    <row r="216" spans="1:33" x14ac:dyDescent="0.25">
      <c r="A216" s="43" t="s">
        <v>165</v>
      </c>
      <c r="B216" s="53" t="s">
        <v>165</v>
      </c>
      <c r="C216" s="52"/>
      <c r="D216" s="52"/>
      <c r="E216" s="54"/>
      <c r="F216" s="54"/>
      <c r="G216" s="54"/>
      <c r="H216" s="54"/>
      <c r="I216" s="54"/>
      <c r="M216" s="43" t="s">
        <v>165</v>
      </c>
      <c r="N216" s="53" t="s">
        <v>165</v>
      </c>
      <c r="O216" s="52"/>
      <c r="P216" s="52"/>
      <c r="Q216" s="54"/>
      <c r="R216" s="54"/>
      <c r="S216" s="54"/>
      <c r="T216" s="54"/>
      <c r="U216" s="54"/>
      <c r="Y216" s="43" t="s">
        <v>165</v>
      </c>
      <c r="Z216" s="53" t="s">
        <v>165</v>
      </c>
      <c r="AA216" s="52"/>
      <c r="AB216" s="52"/>
      <c r="AC216" s="54"/>
      <c r="AD216" s="54"/>
      <c r="AE216" s="54"/>
      <c r="AF216" s="54"/>
      <c r="AG216" s="54"/>
    </row>
    <row r="217" spans="1:33" x14ac:dyDescent="0.25">
      <c r="A217" s="43" t="s">
        <v>165</v>
      </c>
      <c r="B217" s="53" t="s">
        <v>165</v>
      </c>
      <c r="C217" s="52"/>
      <c r="D217" s="52"/>
      <c r="E217" s="54"/>
      <c r="F217" s="54"/>
      <c r="G217" s="54"/>
      <c r="H217" s="54"/>
      <c r="I217" s="54"/>
      <c r="M217" s="43" t="s">
        <v>165</v>
      </c>
      <c r="N217" s="53" t="s">
        <v>165</v>
      </c>
      <c r="O217" s="52"/>
      <c r="P217" s="52"/>
      <c r="Q217" s="54"/>
      <c r="R217" s="54"/>
      <c r="S217" s="54"/>
      <c r="T217" s="54"/>
      <c r="U217" s="54"/>
      <c r="Y217" s="43" t="s">
        <v>165</v>
      </c>
      <c r="Z217" s="53" t="s">
        <v>165</v>
      </c>
      <c r="AA217" s="52"/>
      <c r="AB217" s="52"/>
      <c r="AC217" s="54"/>
      <c r="AD217" s="54"/>
      <c r="AE217" s="54"/>
      <c r="AF217" s="54"/>
      <c r="AG217" s="54"/>
    </row>
    <row r="218" spans="1:33" x14ac:dyDescent="0.25">
      <c r="A218" s="43" t="s">
        <v>165</v>
      </c>
      <c r="B218" s="53" t="s">
        <v>165</v>
      </c>
      <c r="C218" s="52"/>
      <c r="D218" s="52"/>
      <c r="E218" s="54"/>
      <c r="F218" s="54"/>
      <c r="G218" s="54"/>
      <c r="H218" s="54"/>
      <c r="I218" s="54"/>
      <c r="M218" s="43" t="s">
        <v>165</v>
      </c>
      <c r="N218" s="53" t="s">
        <v>165</v>
      </c>
      <c r="O218" s="52"/>
      <c r="P218" s="52"/>
      <c r="Q218" s="54"/>
      <c r="R218" s="54"/>
      <c r="S218" s="54"/>
      <c r="T218" s="54"/>
      <c r="U218" s="54"/>
      <c r="Y218" s="43" t="s">
        <v>129</v>
      </c>
      <c r="Z218" s="53" t="s">
        <v>129</v>
      </c>
      <c r="AA218" s="52"/>
      <c r="AB218" s="52"/>
      <c r="AC218" s="54"/>
      <c r="AD218" s="54"/>
      <c r="AE218" s="54"/>
      <c r="AF218" s="54"/>
      <c r="AG218" s="54"/>
    </row>
    <row r="219" spans="1:33" x14ac:dyDescent="0.25">
      <c r="A219" s="43" t="s">
        <v>165</v>
      </c>
      <c r="B219" s="53" t="s">
        <v>165</v>
      </c>
      <c r="C219" s="52"/>
      <c r="D219" s="52"/>
      <c r="E219" s="54"/>
      <c r="F219" s="54"/>
      <c r="G219" s="54"/>
      <c r="H219" s="54"/>
      <c r="I219" s="54"/>
      <c r="M219" s="43" t="s">
        <v>165</v>
      </c>
      <c r="N219" s="53" t="s">
        <v>165</v>
      </c>
      <c r="O219" s="52"/>
      <c r="P219" s="52"/>
      <c r="Q219" s="54"/>
      <c r="R219" s="54"/>
      <c r="S219" s="54"/>
      <c r="T219" s="54"/>
      <c r="U219" s="54"/>
      <c r="Y219" s="43" t="s">
        <v>129</v>
      </c>
      <c r="Z219" s="53" t="s">
        <v>129</v>
      </c>
      <c r="AA219" s="52"/>
      <c r="AB219" s="52"/>
      <c r="AC219" s="54"/>
      <c r="AD219" s="54"/>
      <c r="AE219" s="54"/>
      <c r="AF219" s="54"/>
      <c r="AG219" s="54"/>
    </row>
    <row r="220" spans="1:33" x14ac:dyDescent="0.25">
      <c r="A220" s="43" t="s">
        <v>165</v>
      </c>
      <c r="B220" s="53" t="s">
        <v>165</v>
      </c>
      <c r="C220" s="52"/>
      <c r="D220" s="52"/>
      <c r="E220" s="54"/>
      <c r="F220" s="54"/>
      <c r="G220" s="54"/>
      <c r="H220" s="54"/>
      <c r="I220" s="54"/>
      <c r="M220" s="43" t="s">
        <v>129</v>
      </c>
      <c r="N220" s="53" t="s">
        <v>129</v>
      </c>
      <c r="O220" s="52"/>
      <c r="P220" s="52"/>
      <c r="Q220" s="54"/>
      <c r="R220" s="54"/>
      <c r="S220" s="54"/>
      <c r="T220" s="54"/>
      <c r="U220" s="54"/>
      <c r="Y220" s="43" t="s">
        <v>129</v>
      </c>
      <c r="Z220" s="53" t="s">
        <v>129</v>
      </c>
      <c r="AA220" s="52"/>
      <c r="AB220" s="52"/>
      <c r="AC220" s="54"/>
      <c r="AD220" s="54"/>
      <c r="AE220" s="54"/>
      <c r="AF220" s="54"/>
      <c r="AG220" s="54"/>
    </row>
    <row r="221" spans="1:33" x14ac:dyDescent="0.25">
      <c r="A221" s="43" t="s">
        <v>165</v>
      </c>
      <c r="B221" s="53" t="s">
        <v>165</v>
      </c>
      <c r="C221" s="52"/>
      <c r="D221" s="52"/>
      <c r="E221" s="54"/>
      <c r="F221" s="54"/>
      <c r="G221" s="54"/>
      <c r="H221" s="54"/>
      <c r="I221" s="54"/>
      <c r="M221" s="43" t="s">
        <v>129</v>
      </c>
      <c r="N221" s="53" t="s">
        <v>129</v>
      </c>
      <c r="O221" s="52"/>
      <c r="P221" s="52"/>
      <c r="Q221" s="54"/>
      <c r="R221" s="54"/>
      <c r="S221" s="54"/>
      <c r="T221" s="54"/>
      <c r="U221" s="54"/>
      <c r="Y221" s="43" t="s">
        <v>129</v>
      </c>
      <c r="Z221" s="53" t="s">
        <v>129</v>
      </c>
      <c r="AA221" s="52"/>
      <c r="AB221" s="52"/>
      <c r="AC221" s="54"/>
      <c r="AD221" s="54"/>
      <c r="AE221" s="54"/>
      <c r="AF221" s="54"/>
      <c r="AG221" s="54"/>
    </row>
    <row r="222" spans="1:33" x14ac:dyDescent="0.25">
      <c r="A222" s="43" t="s">
        <v>165</v>
      </c>
      <c r="B222" s="53" t="s">
        <v>165</v>
      </c>
      <c r="C222" s="52"/>
      <c r="D222" s="52"/>
      <c r="E222" s="54"/>
      <c r="F222" s="54"/>
      <c r="G222" s="54"/>
      <c r="H222" s="54"/>
      <c r="I222" s="54"/>
      <c r="M222" s="43" t="s">
        <v>129</v>
      </c>
      <c r="N222" s="53" t="s">
        <v>129</v>
      </c>
      <c r="O222" s="52"/>
      <c r="P222" s="52"/>
      <c r="Q222" s="54"/>
      <c r="R222" s="54"/>
      <c r="S222" s="54"/>
      <c r="T222" s="54"/>
      <c r="U222" s="54"/>
      <c r="Y222" s="43" t="s">
        <v>129</v>
      </c>
      <c r="Z222" s="53" t="s">
        <v>129</v>
      </c>
      <c r="AA222" s="52"/>
      <c r="AB222" s="52"/>
      <c r="AC222" s="54"/>
      <c r="AD222" s="54"/>
      <c r="AE222" s="54"/>
      <c r="AF222" s="54"/>
      <c r="AG222" s="54"/>
    </row>
    <row r="223" spans="1:33" x14ac:dyDescent="0.25">
      <c r="A223" s="43" t="s">
        <v>129</v>
      </c>
      <c r="B223" s="53" t="s">
        <v>129</v>
      </c>
      <c r="C223" s="52"/>
      <c r="D223" s="52"/>
      <c r="E223" s="54"/>
      <c r="F223" s="54"/>
      <c r="G223" s="54"/>
      <c r="H223" s="54"/>
      <c r="I223" s="54"/>
      <c r="M223" s="43" t="s">
        <v>129</v>
      </c>
      <c r="N223" s="53" t="s">
        <v>129</v>
      </c>
      <c r="O223" s="52"/>
      <c r="P223" s="52"/>
      <c r="Q223" s="54"/>
      <c r="R223" s="54"/>
      <c r="S223" s="54"/>
      <c r="T223" s="54"/>
      <c r="U223" s="54"/>
      <c r="Y223" s="43" t="s">
        <v>129</v>
      </c>
      <c r="Z223" s="53" t="s">
        <v>129</v>
      </c>
      <c r="AA223" s="52"/>
      <c r="AB223" s="52"/>
      <c r="AC223" s="54"/>
      <c r="AD223" s="54"/>
      <c r="AE223" s="54"/>
      <c r="AF223" s="54"/>
      <c r="AG223" s="54"/>
    </row>
    <row r="224" spans="1:33" x14ac:dyDescent="0.25">
      <c r="A224" s="43" t="s">
        <v>129</v>
      </c>
      <c r="B224" s="53" t="s">
        <v>129</v>
      </c>
      <c r="C224" s="52"/>
      <c r="D224" s="52"/>
      <c r="E224" s="54"/>
      <c r="F224" s="54"/>
      <c r="G224" s="54"/>
      <c r="H224" s="54"/>
      <c r="I224" s="54"/>
      <c r="M224" s="43" t="s">
        <v>129</v>
      </c>
      <c r="N224" s="53" t="s">
        <v>129</v>
      </c>
      <c r="O224" s="52"/>
      <c r="P224" s="52"/>
      <c r="Q224" s="54"/>
      <c r="R224" s="54"/>
      <c r="S224" s="54"/>
      <c r="T224" s="54"/>
      <c r="U224" s="54"/>
      <c r="Y224" s="43" t="s">
        <v>129</v>
      </c>
      <c r="Z224" s="53" t="s">
        <v>129</v>
      </c>
      <c r="AA224" s="52"/>
      <c r="AB224" s="52"/>
      <c r="AC224" s="54"/>
      <c r="AD224" s="54"/>
      <c r="AE224" s="54"/>
      <c r="AF224" s="54"/>
      <c r="AG224" s="54"/>
    </row>
    <row r="225" spans="1:33" x14ac:dyDescent="0.25">
      <c r="A225" s="43" t="s">
        <v>129</v>
      </c>
      <c r="B225" s="53" t="s">
        <v>129</v>
      </c>
      <c r="C225" s="52"/>
      <c r="D225" s="52"/>
      <c r="E225" s="54"/>
      <c r="F225" s="54"/>
      <c r="G225" s="54"/>
      <c r="H225" s="54"/>
      <c r="I225" s="54"/>
      <c r="M225" s="43" t="s">
        <v>129</v>
      </c>
      <c r="N225" s="53" t="s">
        <v>129</v>
      </c>
      <c r="O225" s="52"/>
      <c r="P225" s="52"/>
      <c r="Q225" s="54"/>
      <c r="R225" s="54"/>
      <c r="S225" s="54"/>
      <c r="T225" s="54"/>
      <c r="U225" s="54"/>
      <c r="Y225" s="43" t="s">
        <v>129</v>
      </c>
      <c r="Z225" s="53" t="s">
        <v>129</v>
      </c>
      <c r="AA225" s="52"/>
      <c r="AB225" s="52"/>
      <c r="AC225" s="54"/>
      <c r="AD225" s="54"/>
      <c r="AE225" s="54"/>
      <c r="AF225" s="54"/>
      <c r="AG225" s="54"/>
    </row>
    <row r="226" spans="1:33" x14ac:dyDescent="0.25">
      <c r="A226" s="43" t="s">
        <v>129</v>
      </c>
      <c r="B226" s="53" t="s">
        <v>129</v>
      </c>
      <c r="C226" s="52"/>
      <c r="D226" s="52"/>
      <c r="E226" s="54"/>
      <c r="F226" s="54"/>
      <c r="G226" s="54"/>
      <c r="H226" s="54"/>
      <c r="I226" s="54"/>
      <c r="M226" s="43" t="s">
        <v>129</v>
      </c>
      <c r="N226" s="53" t="s">
        <v>129</v>
      </c>
      <c r="O226" s="52"/>
      <c r="P226" s="52"/>
      <c r="Q226" s="54"/>
      <c r="R226" s="54"/>
      <c r="S226" s="54"/>
      <c r="T226" s="54"/>
      <c r="U226" s="54"/>
      <c r="Y226" s="43" t="s">
        <v>129</v>
      </c>
      <c r="Z226" s="53" t="s">
        <v>129</v>
      </c>
      <c r="AA226" s="52"/>
      <c r="AB226" s="52"/>
      <c r="AC226" s="54"/>
      <c r="AD226" s="54"/>
      <c r="AE226" s="54"/>
      <c r="AF226" s="54"/>
      <c r="AG226" s="54"/>
    </row>
    <row r="227" spans="1:33" x14ac:dyDescent="0.25">
      <c r="A227" s="43" t="s">
        <v>129</v>
      </c>
      <c r="B227" s="53" t="s">
        <v>129</v>
      </c>
      <c r="C227" s="52"/>
      <c r="D227" s="52"/>
      <c r="E227" s="54"/>
      <c r="F227" s="54"/>
      <c r="G227" s="54"/>
      <c r="H227" s="54"/>
      <c r="I227" s="54"/>
      <c r="M227" s="43" t="s">
        <v>129</v>
      </c>
      <c r="N227" s="53" t="s">
        <v>129</v>
      </c>
      <c r="O227" s="52"/>
      <c r="P227" s="52"/>
      <c r="Q227" s="54"/>
      <c r="R227" s="54"/>
      <c r="S227" s="54"/>
      <c r="T227" s="54"/>
      <c r="U227" s="54"/>
      <c r="Y227" s="43" t="s">
        <v>129</v>
      </c>
      <c r="Z227" s="53" t="s">
        <v>129</v>
      </c>
      <c r="AA227" s="52"/>
      <c r="AB227" s="52"/>
      <c r="AC227" s="54"/>
      <c r="AD227" s="54"/>
      <c r="AE227" s="54"/>
      <c r="AF227" s="54"/>
      <c r="AG227" s="54"/>
    </row>
    <row r="228" spans="1:33" x14ac:dyDescent="0.25">
      <c r="A228" s="43" t="s">
        <v>129</v>
      </c>
      <c r="B228" s="53" t="s">
        <v>129</v>
      </c>
      <c r="C228" s="52"/>
      <c r="D228" s="52"/>
      <c r="E228" s="54"/>
      <c r="F228" s="54"/>
      <c r="G228" s="54"/>
      <c r="H228" s="54"/>
      <c r="I228" s="54"/>
      <c r="M228" s="43" t="s">
        <v>129</v>
      </c>
      <c r="N228" s="53" t="s">
        <v>129</v>
      </c>
      <c r="O228" s="52"/>
      <c r="P228" s="52"/>
      <c r="Q228" s="54"/>
      <c r="R228" s="54"/>
      <c r="S228" s="54"/>
      <c r="T228" s="54"/>
      <c r="U228" s="54"/>
      <c r="Y228" s="43" t="s">
        <v>129</v>
      </c>
      <c r="Z228" s="53" t="s">
        <v>129</v>
      </c>
      <c r="AA228" s="52"/>
      <c r="AB228" s="52"/>
      <c r="AC228" s="54"/>
      <c r="AD228" s="54"/>
      <c r="AE228" s="54"/>
      <c r="AF228" s="54"/>
      <c r="AG228" s="54"/>
    </row>
    <row r="229" spans="1:33" x14ac:dyDescent="0.25">
      <c r="A229" s="43" t="s">
        <v>129</v>
      </c>
      <c r="B229" s="53" t="s">
        <v>129</v>
      </c>
      <c r="C229" s="52"/>
      <c r="D229" s="52"/>
      <c r="E229" s="54"/>
      <c r="F229" s="54"/>
      <c r="G229" s="54"/>
      <c r="H229" s="54"/>
      <c r="I229" s="54"/>
      <c r="M229" s="43" t="s">
        <v>129</v>
      </c>
      <c r="N229" s="53" t="s">
        <v>129</v>
      </c>
      <c r="O229" s="52"/>
      <c r="P229" s="52"/>
      <c r="Q229" s="54"/>
      <c r="R229" s="54"/>
      <c r="S229" s="54"/>
      <c r="T229" s="54"/>
      <c r="U229" s="54"/>
      <c r="Y229" s="43" t="s">
        <v>129</v>
      </c>
      <c r="Z229" s="53" t="s">
        <v>129</v>
      </c>
      <c r="AA229" s="52"/>
      <c r="AB229" s="52"/>
      <c r="AC229" s="54"/>
      <c r="AD229" s="54"/>
      <c r="AE229" s="54"/>
      <c r="AF229" s="54"/>
      <c r="AG229" s="54"/>
    </row>
    <row r="230" spans="1:33" x14ac:dyDescent="0.25">
      <c r="A230" s="43" t="s">
        <v>129</v>
      </c>
      <c r="B230" s="53" t="s">
        <v>129</v>
      </c>
      <c r="C230" s="52"/>
      <c r="D230" s="52"/>
      <c r="E230" s="54"/>
      <c r="F230" s="54"/>
      <c r="G230" s="54"/>
      <c r="H230" s="54"/>
      <c r="I230" s="54"/>
      <c r="M230" s="43" t="s">
        <v>129</v>
      </c>
      <c r="N230" s="53" t="s">
        <v>129</v>
      </c>
      <c r="O230" s="52"/>
      <c r="P230" s="52"/>
      <c r="Q230" s="54"/>
      <c r="R230" s="54"/>
      <c r="S230" s="54"/>
      <c r="T230" s="54"/>
      <c r="U230" s="54"/>
      <c r="Y230" s="43" t="s">
        <v>129</v>
      </c>
      <c r="Z230" s="53" t="s">
        <v>129</v>
      </c>
      <c r="AA230" s="52"/>
      <c r="AB230" s="52"/>
      <c r="AC230" s="54"/>
      <c r="AD230" s="54"/>
      <c r="AE230" s="54"/>
      <c r="AF230" s="54"/>
      <c r="AG230" s="54"/>
    </row>
    <row r="231" spans="1:33" x14ac:dyDescent="0.25">
      <c r="A231" s="43" t="s">
        <v>129</v>
      </c>
      <c r="B231" s="53" t="s">
        <v>129</v>
      </c>
      <c r="C231" s="52"/>
      <c r="D231" s="52"/>
      <c r="E231" s="54"/>
      <c r="F231" s="54"/>
      <c r="G231" s="54"/>
      <c r="H231" s="54"/>
      <c r="I231" s="54"/>
      <c r="M231" s="43" t="s">
        <v>129</v>
      </c>
      <c r="N231" s="53" t="s">
        <v>129</v>
      </c>
      <c r="O231" s="52"/>
      <c r="P231" s="52"/>
      <c r="Q231" s="54"/>
      <c r="R231" s="54"/>
      <c r="S231" s="54"/>
      <c r="T231" s="54"/>
      <c r="U231" s="54"/>
      <c r="Y231" s="43" t="s">
        <v>129</v>
      </c>
      <c r="Z231" s="53" t="s">
        <v>129</v>
      </c>
      <c r="AA231" s="52"/>
      <c r="AB231" s="52"/>
      <c r="AC231" s="54"/>
      <c r="AD231" s="54"/>
      <c r="AE231" s="54"/>
      <c r="AF231" s="54"/>
      <c r="AG231" s="54"/>
    </row>
    <row r="232" spans="1:33" x14ac:dyDescent="0.25">
      <c r="A232" s="43" t="s">
        <v>129</v>
      </c>
      <c r="B232" s="53" t="s">
        <v>129</v>
      </c>
      <c r="C232" s="52"/>
      <c r="D232" s="52"/>
      <c r="E232" s="54"/>
      <c r="F232" s="54"/>
      <c r="G232" s="54"/>
      <c r="H232" s="54"/>
      <c r="I232" s="54"/>
      <c r="M232" s="43" t="s">
        <v>129</v>
      </c>
      <c r="N232" s="53" t="s">
        <v>129</v>
      </c>
      <c r="O232" s="52"/>
      <c r="P232" s="52"/>
      <c r="Q232" s="54"/>
      <c r="R232" s="54"/>
      <c r="S232" s="54"/>
      <c r="T232" s="54"/>
      <c r="U232" s="54"/>
      <c r="Y232" s="43" t="s">
        <v>129</v>
      </c>
      <c r="Z232" s="53" t="s">
        <v>129</v>
      </c>
      <c r="AA232" s="52"/>
      <c r="AB232" s="52"/>
      <c r="AC232" s="54"/>
      <c r="AD232" s="54"/>
      <c r="AE232" s="54"/>
      <c r="AF232" s="54"/>
      <c r="AG232" s="54"/>
    </row>
    <row r="233" spans="1:33" x14ac:dyDescent="0.25">
      <c r="A233" s="43" t="s">
        <v>129</v>
      </c>
      <c r="B233" s="53" t="s">
        <v>129</v>
      </c>
      <c r="C233" s="52"/>
      <c r="D233" s="52"/>
      <c r="E233" s="54"/>
      <c r="F233" s="54"/>
      <c r="G233" s="54"/>
      <c r="H233" s="54"/>
      <c r="I233" s="54"/>
      <c r="M233" s="43" t="s">
        <v>129</v>
      </c>
      <c r="N233" s="53" t="s">
        <v>129</v>
      </c>
      <c r="O233" s="52"/>
      <c r="P233" s="52"/>
      <c r="Q233" s="54"/>
      <c r="R233" s="54"/>
      <c r="S233" s="54"/>
      <c r="T233" s="54"/>
      <c r="U233" s="54"/>
      <c r="Y233" s="43" t="s">
        <v>129</v>
      </c>
      <c r="Z233" s="53" t="s">
        <v>129</v>
      </c>
      <c r="AA233" s="52"/>
      <c r="AB233" s="52"/>
      <c r="AC233" s="54"/>
      <c r="AD233" s="54"/>
      <c r="AE233" s="54"/>
      <c r="AF233" s="54"/>
      <c r="AG233" s="54"/>
    </row>
    <row r="234" spans="1:33" x14ac:dyDescent="0.25">
      <c r="A234" s="43" t="s">
        <v>129</v>
      </c>
      <c r="B234" s="53" t="s">
        <v>129</v>
      </c>
      <c r="C234" s="52"/>
      <c r="D234" s="52"/>
      <c r="E234" s="54"/>
      <c r="F234" s="54"/>
      <c r="G234" s="54"/>
      <c r="H234" s="54"/>
      <c r="I234" s="54"/>
      <c r="M234" s="43" t="s">
        <v>129</v>
      </c>
      <c r="N234" s="53" t="s">
        <v>129</v>
      </c>
      <c r="O234" s="52"/>
      <c r="P234" s="52"/>
      <c r="Q234" s="54"/>
      <c r="R234" s="54"/>
      <c r="S234" s="54"/>
      <c r="T234" s="54"/>
      <c r="U234" s="54"/>
      <c r="Y234" s="43" t="s">
        <v>129</v>
      </c>
      <c r="Z234" s="53" t="s">
        <v>129</v>
      </c>
      <c r="AA234" s="52"/>
      <c r="AB234" s="52"/>
      <c r="AC234" s="54"/>
      <c r="AD234" s="54"/>
      <c r="AE234" s="54"/>
      <c r="AF234" s="54"/>
      <c r="AG234" s="54"/>
    </row>
    <row r="235" spans="1:33" x14ac:dyDescent="0.25">
      <c r="A235" s="43"/>
      <c r="B235" s="53"/>
      <c r="C235" s="52"/>
      <c r="D235" s="52"/>
      <c r="E235" s="54"/>
      <c r="F235" s="54"/>
      <c r="G235" s="54"/>
      <c r="H235" s="54"/>
      <c r="I235" s="54"/>
      <c r="M235" s="43"/>
      <c r="N235" s="53"/>
      <c r="O235" s="52"/>
      <c r="P235" s="52"/>
      <c r="Q235" s="54"/>
      <c r="R235" s="54"/>
      <c r="S235" s="54"/>
      <c r="T235" s="54"/>
      <c r="U235" s="54"/>
      <c r="Y235" s="43"/>
      <c r="Z235" s="53"/>
      <c r="AA235" s="52"/>
      <c r="AB235" s="52"/>
      <c r="AC235" s="54"/>
      <c r="AD235" s="54"/>
      <c r="AE235" s="54"/>
      <c r="AF235" s="54"/>
      <c r="AG235" s="54"/>
    </row>
    <row r="236" spans="1:33" x14ac:dyDescent="0.25">
      <c r="A236" s="43"/>
      <c r="B236" s="53"/>
      <c r="C236" s="52"/>
      <c r="D236" s="52"/>
      <c r="E236" s="54"/>
      <c r="F236" s="54"/>
      <c r="G236" s="54"/>
      <c r="H236" s="54"/>
      <c r="I236" s="54"/>
      <c r="M236" s="43"/>
      <c r="N236" s="53"/>
      <c r="O236" s="52"/>
      <c r="P236" s="52"/>
      <c r="Q236" s="54"/>
      <c r="R236" s="54"/>
      <c r="S236" s="54"/>
      <c r="T236" s="54"/>
      <c r="U236" s="54"/>
      <c r="Y236" s="43"/>
      <c r="Z236" s="53"/>
      <c r="AA236" s="52"/>
      <c r="AB236" s="52"/>
      <c r="AC236" s="54"/>
      <c r="AD236" s="54"/>
      <c r="AE236" s="54"/>
      <c r="AF236" s="54"/>
      <c r="AG236" s="54"/>
    </row>
    <row r="237" spans="1:33" x14ac:dyDescent="0.25">
      <c r="A237" s="43"/>
      <c r="B237" s="53"/>
      <c r="C237" s="52"/>
      <c r="D237" s="52"/>
      <c r="E237" s="54"/>
      <c r="F237" s="54"/>
      <c r="G237" s="54"/>
      <c r="H237" s="54"/>
      <c r="I237" s="54"/>
      <c r="M237" s="43"/>
      <c r="N237" s="53"/>
      <c r="O237" s="52"/>
      <c r="P237" s="52"/>
      <c r="Q237" s="54"/>
      <c r="R237" s="54"/>
      <c r="S237" s="54"/>
      <c r="T237" s="54"/>
      <c r="U237" s="54"/>
      <c r="Y237" s="43"/>
      <c r="Z237" s="53"/>
      <c r="AA237" s="52"/>
      <c r="AB237" s="52"/>
      <c r="AC237" s="54"/>
      <c r="AD237" s="54"/>
      <c r="AE237" s="54"/>
      <c r="AF237" s="54"/>
      <c r="AG237" s="54"/>
    </row>
    <row r="238" spans="1:33" x14ac:dyDescent="0.25">
      <c r="A238" s="43"/>
      <c r="B238" s="53"/>
      <c r="C238" s="52"/>
      <c r="D238" s="52"/>
      <c r="E238" s="54"/>
      <c r="F238" s="54"/>
      <c r="G238" s="54"/>
      <c r="H238" s="54"/>
      <c r="I238" s="54"/>
      <c r="M238" s="43"/>
      <c r="N238" s="53"/>
      <c r="O238" s="52"/>
      <c r="P238" s="52"/>
      <c r="Q238" s="54"/>
      <c r="R238" s="54"/>
      <c r="S238" s="54"/>
      <c r="T238" s="54"/>
      <c r="U238" s="54"/>
      <c r="Y238" s="43"/>
      <c r="Z238" s="53"/>
      <c r="AA238" s="52"/>
      <c r="AB238" s="52"/>
      <c r="AC238" s="54"/>
      <c r="AD238" s="54"/>
      <c r="AE238" s="54"/>
      <c r="AF238" s="54"/>
      <c r="AG238" s="54"/>
    </row>
    <row r="239" spans="1:33" x14ac:dyDescent="0.25">
      <c r="A239" s="43"/>
      <c r="B239" s="53"/>
      <c r="C239" s="52"/>
      <c r="D239" s="52"/>
      <c r="E239" s="54"/>
      <c r="F239" s="54"/>
      <c r="G239" s="54"/>
      <c r="H239" s="54"/>
      <c r="I239" s="54"/>
      <c r="M239" s="43"/>
      <c r="N239" s="53"/>
      <c r="O239" s="52"/>
      <c r="P239" s="52"/>
      <c r="Q239" s="54"/>
      <c r="R239" s="54"/>
      <c r="S239" s="54"/>
      <c r="T239" s="54"/>
      <c r="U239" s="54"/>
      <c r="Y239" s="43"/>
      <c r="Z239" s="53"/>
      <c r="AA239" s="52"/>
      <c r="AB239" s="52"/>
      <c r="AC239" s="54"/>
      <c r="AD239" s="54"/>
      <c r="AE239" s="54"/>
      <c r="AF239" s="54"/>
      <c r="AG239" s="54"/>
    </row>
    <row r="240" spans="1:33" x14ac:dyDescent="0.25">
      <c r="A240" s="43"/>
      <c r="B240" s="53"/>
      <c r="C240" s="52"/>
      <c r="D240" s="52"/>
      <c r="E240" s="54"/>
      <c r="F240" s="54"/>
      <c r="G240" s="54"/>
      <c r="H240" s="54"/>
      <c r="I240" s="54"/>
      <c r="M240" s="43"/>
      <c r="N240" s="53"/>
      <c r="O240" s="52"/>
      <c r="P240" s="52"/>
      <c r="Q240" s="54"/>
      <c r="R240" s="54"/>
      <c r="S240" s="54"/>
      <c r="T240" s="54"/>
      <c r="U240" s="54"/>
      <c r="Y240" s="43"/>
      <c r="Z240" s="53"/>
      <c r="AA240" s="52"/>
      <c r="AB240" s="52"/>
      <c r="AC240" s="54"/>
      <c r="AD240" s="54"/>
      <c r="AE240" s="54"/>
      <c r="AF240" s="54"/>
      <c r="AG240" s="54"/>
    </row>
    <row r="241" spans="1:33" x14ac:dyDescent="0.25">
      <c r="A241" s="43"/>
      <c r="B241" s="53"/>
      <c r="C241" s="52"/>
      <c r="D241" s="52"/>
      <c r="E241" s="54"/>
      <c r="F241" s="54"/>
      <c r="G241" s="54"/>
      <c r="H241" s="54"/>
      <c r="I241" s="54"/>
      <c r="M241" s="43"/>
      <c r="N241" s="53"/>
      <c r="O241" s="52"/>
      <c r="P241" s="52"/>
      <c r="Q241" s="54"/>
      <c r="R241" s="54"/>
      <c r="S241" s="54"/>
      <c r="T241" s="54"/>
      <c r="U241" s="54"/>
      <c r="Y241" s="43"/>
      <c r="Z241" s="53"/>
      <c r="AA241" s="52"/>
      <c r="AB241" s="52"/>
      <c r="AC241" s="54"/>
      <c r="AD241" s="54"/>
      <c r="AE241" s="54"/>
      <c r="AF241" s="54"/>
      <c r="AG241" s="54"/>
    </row>
    <row r="242" spans="1:33" x14ac:dyDescent="0.25">
      <c r="A242" s="43"/>
      <c r="B242" s="53"/>
      <c r="C242" s="52"/>
      <c r="D242" s="52"/>
      <c r="E242" s="54"/>
      <c r="F242" s="54"/>
      <c r="G242" s="54"/>
      <c r="H242" s="54"/>
      <c r="I242" s="54"/>
      <c r="M242" s="43"/>
      <c r="N242" s="53"/>
      <c r="O242" s="52"/>
      <c r="P242" s="52"/>
      <c r="Q242" s="54"/>
      <c r="R242" s="54"/>
      <c r="S242" s="54"/>
      <c r="T242" s="54"/>
      <c r="U242" s="54"/>
      <c r="Y242" s="43"/>
      <c r="Z242" s="53"/>
      <c r="AA242" s="52"/>
      <c r="AB242" s="52"/>
      <c r="AC242" s="54"/>
      <c r="AD242" s="54"/>
      <c r="AE242" s="54"/>
      <c r="AF242" s="54"/>
      <c r="AG242" s="54"/>
    </row>
    <row r="243" spans="1:33" x14ac:dyDescent="0.25">
      <c r="A243" s="43"/>
      <c r="B243" s="53"/>
      <c r="C243" s="52"/>
      <c r="D243" s="52"/>
      <c r="E243" s="54"/>
      <c r="F243" s="54"/>
      <c r="G243" s="54"/>
      <c r="H243" s="54"/>
      <c r="I243" s="54"/>
      <c r="M243" s="43"/>
      <c r="N243" s="53"/>
      <c r="O243" s="52"/>
      <c r="P243" s="52"/>
      <c r="Q243" s="54"/>
      <c r="R243" s="54"/>
      <c r="S243" s="54"/>
      <c r="T243" s="54"/>
      <c r="U243" s="54"/>
      <c r="Y243" s="43"/>
      <c r="Z243" s="53"/>
      <c r="AA243" s="52"/>
      <c r="AB243" s="52"/>
      <c r="AC243" s="54"/>
      <c r="AD243" s="54"/>
      <c r="AE243" s="54"/>
      <c r="AF243" s="54"/>
      <c r="AG243" s="54"/>
    </row>
    <row r="244" spans="1:33" x14ac:dyDescent="0.25">
      <c r="A244" s="43"/>
      <c r="B244" s="53"/>
      <c r="C244" s="52"/>
      <c r="D244" s="52"/>
      <c r="E244" s="54"/>
      <c r="F244" s="54"/>
      <c r="G244" s="54"/>
      <c r="H244" s="54"/>
      <c r="I244" s="54"/>
      <c r="M244" s="43"/>
      <c r="N244" s="53"/>
      <c r="O244" s="52"/>
      <c r="P244" s="52"/>
      <c r="Q244" s="54"/>
      <c r="R244" s="54"/>
      <c r="S244" s="54"/>
      <c r="T244" s="54"/>
      <c r="U244" s="54"/>
      <c r="Y244" s="43"/>
      <c r="Z244" s="53"/>
      <c r="AA244" s="52"/>
      <c r="AB244" s="52"/>
      <c r="AC244" s="54"/>
      <c r="AD244" s="54"/>
      <c r="AE244" s="54"/>
      <c r="AF244" s="54"/>
      <c r="AG244" s="54"/>
    </row>
    <row r="245" spans="1:33" x14ac:dyDescent="0.25">
      <c r="A245" s="43"/>
      <c r="B245" s="53"/>
      <c r="C245" s="52"/>
      <c r="D245" s="52"/>
      <c r="E245" s="54"/>
      <c r="F245" s="54"/>
      <c r="G245" s="54"/>
      <c r="H245" s="54"/>
      <c r="I245" s="54"/>
      <c r="M245" s="43"/>
      <c r="N245" s="53"/>
      <c r="O245" s="52"/>
      <c r="P245" s="52"/>
      <c r="Q245" s="54"/>
      <c r="R245" s="54"/>
      <c r="S245" s="54"/>
      <c r="T245" s="54"/>
      <c r="U245" s="54"/>
      <c r="Y245" s="43"/>
      <c r="Z245" s="53"/>
      <c r="AA245" s="52"/>
      <c r="AB245" s="52"/>
      <c r="AC245" s="54"/>
      <c r="AD245" s="54"/>
      <c r="AE245" s="54"/>
      <c r="AF245" s="54"/>
      <c r="AG245" s="54"/>
    </row>
    <row r="246" spans="1:33" x14ac:dyDescent="0.25">
      <c r="A246" s="43"/>
      <c r="B246" s="53"/>
      <c r="C246" s="52"/>
      <c r="D246" s="52"/>
      <c r="E246" s="54"/>
      <c r="F246" s="54"/>
      <c r="G246" s="54"/>
      <c r="H246" s="54"/>
      <c r="I246" s="54"/>
      <c r="M246" s="43"/>
      <c r="N246" s="53"/>
      <c r="O246" s="52"/>
      <c r="P246" s="52"/>
      <c r="Q246" s="54"/>
      <c r="R246" s="54"/>
      <c r="S246" s="54"/>
      <c r="T246" s="54"/>
      <c r="U246" s="54"/>
      <c r="Y246" s="43"/>
      <c r="Z246" s="53"/>
      <c r="AA246" s="52"/>
      <c r="AB246" s="52"/>
      <c r="AC246" s="54"/>
      <c r="AD246" s="54"/>
      <c r="AE246" s="54"/>
      <c r="AF246" s="54"/>
      <c r="AG246" s="54"/>
    </row>
    <row r="247" spans="1:33" x14ac:dyDescent="0.25">
      <c r="A247" s="43"/>
      <c r="B247" s="53"/>
      <c r="C247" s="52"/>
      <c r="D247" s="52"/>
      <c r="E247" s="54"/>
      <c r="F247" s="54"/>
      <c r="G247" s="54"/>
      <c r="H247" s="54"/>
      <c r="I247" s="54"/>
      <c r="M247" s="43"/>
      <c r="N247" s="53"/>
      <c r="O247" s="52"/>
      <c r="P247" s="52"/>
      <c r="Q247" s="54"/>
      <c r="R247" s="54"/>
      <c r="S247" s="54"/>
      <c r="T247" s="54"/>
      <c r="U247" s="54"/>
      <c r="Y247" s="43"/>
      <c r="Z247" s="53"/>
      <c r="AA247" s="52"/>
      <c r="AB247" s="52"/>
      <c r="AC247" s="54"/>
      <c r="AD247" s="54"/>
      <c r="AE247" s="54"/>
      <c r="AF247" s="54"/>
      <c r="AG247" s="54"/>
    </row>
    <row r="248" spans="1:33" x14ac:dyDescent="0.25">
      <c r="A248" s="43"/>
      <c r="B248" s="53"/>
      <c r="C248" s="52"/>
      <c r="D248" s="52"/>
      <c r="E248" s="54"/>
      <c r="F248" s="54"/>
      <c r="G248" s="54"/>
      <c r="H248" s="54"/>
      <c r="I248" s="54"/>
      <c r="M248" s="43"/>
      <c r="N248" s="53"/>
      <c r="O248" s="52"/>
      <c r="P248" s="52"/>
      <c r="Q248" s="54"/>
      <c r="R248" s="54"/>
      <c r="S248" s="54"/>
      <c r="T248" s="54"/>
      <c r="U248" s="54"/>
      <c r="Y248" s="43"/>
      <c r="Z248" s="53"/>
      <c r="AA248" s="52"/>
      <c r="AB248" s="52"/>
      <c r="AC248" s="54"/>
      <c r="AD248" s="54"/>
      <c r="AE248" s="54"/>
      <c r="AF248" s="54"/>
      <c r="AG248" s="54"/>
    </row>
    <row r="249" spans="1:33" x14ac:dyDescent="0.25">
      <c r="A249" s="43"/>
      <c r="B249" s="53"/>
      <c r="C249" s="52"/>
      <c r="D249" s="52"/>
      <c r="E249" s="54"/>
      <c r="F249" s="54"/>
      <c r="G249" s="54"/>
      <c r="H249" s="54"/>
      <c r="I249" s="54"/>
      <c r="M249" s="43"/>
      <c r="N249" s="53"/>
      <c r="O249" s="52"/>
      <c r="P249" s="52"/>
      <c r="Q249" s="54"/>
      <c r="R249" s="54"/>
      <c r="S249" s="54"/>
      <c r="T249" s="54"/>
      <c r="U249" s="54"/>
      <c r="Y249" s="43"/>
      <c r="Z249" s="53"/>
      <c r="AA249" s="52"/>
      <c r="AB249" s="52"/>
      <c r="AC249" s="54"/>
      <c r="AD249" s="54"/>
      <c r="AE249" s="54"/>
      <c r="AF249" s="54"/>
      <c r="AG249" s="54"/>
    </row>
    <row r="250" spans="1:33" x14ac:dyDescent="0.25">
      <c r="A250" s="43"/>
      <c r="B250" s="53"/>
      <c r="C250" s="52"/>
      <c r="D250" s="52"/>
      <c r="E250" s="54"/>
      <c r="F250" s="54"/>
      <c r="G250" s="54"/>
      <c r="H250" s="54"/>
      <c r="I250" s="54"/>
      <c r="M250" s="43"/>
      <c r="N250" s="53"/>
      <c r="O250" s="52"/>
      <c r="P250" s="52"/>
      <c r="Q250" s="54"/>
      <c r="R250" s="54"/>
      <c r="S250" s="54"/>
      <c r="T250" s="54"/>
      <c r="U250" s="54"/>
      <c r="Y250" s="43"/>
      <c r="Z250" s="53"/>
      <c r="AA250" s="52"/>
      <c r="AB250" s="52"/>
      <c r="AC250" s="54"/>
      <c r="AD250" s="54"/>
      <c r="AE250" s="54"/>
      <c r="AF250" s="54"/>
      <c r="AG250" s="54"/>
    </row>
    <row r="251" spans="1:33" x14ac:dyDescent="0.25">
      <c r="A251" s="43"/>
      <c r="B251" s="53"/>
      <c r="C251" s="52"/>
      <c r="D251" s="52"/>
      <c r="E251" s="54"/>
      <c r="F251" s="54"/>
      <c r="G251" s="54"/>
      <c r="H251" s="54"/>
      <c r="I251" s="54"/>
      <c r="M251" s="43"/>
      <c r="N251" s="53"/>
      <c r="O251" s="52"/>
      <c r="P251" s="52"/>
      <c r="Q251" s="54"/>
      <c r="R251" s="54"/>
      <c r="S251" s="54"/>
      <c r="T251" s="54"/>
      <c r="U251" s="54"/>
      <c r="Y251" s="43"/>
      <c r="Z251" s="53"/>
      <c r="AA251" s="52"/>
      <c r="AB251" s="52"/>
      <c r="AC251" s="54"/>
      <c r="AD251" s="54"/>
      <c r="AE251" s="54"/>
      <c r="AF251" s="54"/>
      <c r="AG251" s="54"/>
    </row>
    <row r="252" spans="1:33" x14ac:dyDescent="0.25">
      <c r="A252" s="43"/>
      <c r="B252" s="53"/>
      <c r="C252" s="52"/>
      <c r="D252" s="52"/>
      <c r="E252" s="54"/>
      <c r="F252" s="54"/>
      <c r="G252" s="54"/>
      <c r="H252" s="54"/>
      <c r="I252" s="54"/>
      <c r="M252" s="43"/>
      <c r="N252" s="53"/>
      <c r="O252" s="52"/>
      <c r="P252" s="52"/>
      <c r="Q252" s="54"/>
      <c r="R252" s="54"/>
      <c r="S252" s="54"/>
      <c r="T252" s="54"/>
      <c r="U252" s="54"/>
      <c r="Y252" s="43"/>
      <c r="Z252" s="53"/>
      <c r="AA252" s="52"/>
      <c r="AB252" s="52"/>
      <c r="AC252" s="54"/>
      <c r="AD252" s="54"/>
      <c r="AE252" s="54"/>
      <c r="AF252" s="54"/>
      <c r="AG252" s="54"/>
    </row>
    <row r="253" spans="1:33" x14ac:dyDescent="0.25">
      <c r="A253" s="43"/>
      <c r="B253" s="53"/>
      <c r="C253" s="52"/>
      <c r="D253" s="52"/>
      <c r="E253" s="54"/>
      <c r="F253" s="54"/>
      <c r="G253" s="54"/>
      <c r="H253" s="54"/>
      <c r="I253" s="54"/>
      <c r="M253" s="43"/>
      <c r="N253" s="53"/>
      <c r="O253" s="52"/>
      <c r="P253" s="52"/>
      <c r="Q253" s="54"/>
      <c r="R253" s="54"/>
      <c r="S253" s="54"/>
      <c r="T253" s="54"/>
      <c r="U253" s="54"/>
      <c r="Y253" s="43"/>
      <c r="Z253" s="53"/>
      <c r="AA253" s="52"/>
      <c r="AB253" s="52"/>
      <c r="AC253" s="54"/>
      <c r="AD253" s="54"/>
      <c r="AE253" s="54"/>
      <c r="AF253" s="54"/>
      <c r="AG253" s="54"/>
    </row>
    <row r="254" spans="1:33" x14ac:dyDescent="0.25">
      <c r="A254" s="43"/>
      <c r="B254" s="53"/>
      <c r="C254" s="52"/>
      <c r="D254" s="52"/>
      <c r="E254" s="54"/>
      <c r="F254" s="54"/>
      <c r="G254" s="54"/>
      <c r="H254" s="54"/>
      <c r="I254" s="54"/>
      <c r="M254" s="43"/>
      <c r="N254" s="53"/>
      <c r="O254" s="52"/>
      <c r="P254" s="52"/>
      <c r="Q254" s="54"/>
      <c r="R254" s="54"/>
      <c r="S254" s="54"/>
      <c r="T254" s="54"/>
      <c r="U254" s="54"/>
      <c r="Y254" s="43"/>
      <c r="Z254" s="53"/>
      <c r="AA254" s="52"/>
      <c r="AB254" s="52"/>
      <c r="AC254" s="54"/>
      <c r="AD254" s="54"/>
      <c r="AE254" s="54"/>
      <c r="AF254" s="54"/>
      <c r="AG254" s="54"/>
    </row>
    <row r="255" spans="1:33" x14ac:dyDescent="0.25">
      <c r="A255" s="43"/>
      <c r="B255" s="53"/>
      <c r="C255" s="52"/>
      <c r="D255" s="52"/>
      <c r="E255" s="54"/>
      <c r="F255" s="54"/>
      <c r="G255" s="54"/>
      <c r="H255" s="54"/>
      <c r="I255" s="54"/>
      <c r="M255" s="43"/>
      <c r="N255" s="53"/>
      <c r="O255" s="52"/>
      <c r="P255" s="52"/>
      <c r="Q255" s="54"/>
      <c r="R255" s="54"/>
      <c r="S255" s="54"/>
      <c r="T255" s="54"/>
      <c r="U255" s="54"/>
      <c r="Y255" s="43"/>
      <c r="Z255" s="53"/>
      <c r="AA255" s="52"/>
      <c r="AB255" s="52"/>
      <c r="AC255" s="54"/>
      <c r="AD255" s="54"/>
      <c r="AE255" s="54"/>
      <c r="AF255" s="54"/>
      <c r="AG255" s="54"/>
    </row>
    <row r="256" spans="1:33" x14ac:dyDescent="0.25">
      <c r="A256" s="43"/>
      <c r="B256" s="53"/>
      <c r="C256" s="52"/>
      <c r="D256" s="52"/>
      <c r="E256" s="54"/>
      <c r="F256" s="54"/>
      <c r="G256" s="54"/>
      <c r="H256" s="54"/>
      <c r="I256" s="54"/>
      <c r="M256" s="43"/>
      <c r="N256" s="53"/>
      <c r="O256" s="52"/>
      <c r="P256" s="52"/>
      <c r="Q256" s="54"/>
      <c r="R256" s="54"/>
      <c r="S256" s="54"/>
      <c r="T256" s="54"/>
      <c r="U256" s="54"/>
      <c r="Y256" s="43"/>
      <c r="Z256" s="53"/>
      <c r="AA256" s="52"/>
      <c r="AB256" s="52"/>
      <c r="AC256" s="54"/>
      <c r="AD256" s="54"/>
      <c r="AE256" s="54"/>
      <c r="AF256" s="54"/>
      <c r="AG256" s="54"/>
    </row>
    <row r="257" spans="1:33" x14ac:dyDescent="0.25">
      <c r="A257" s="43"/>
      <c r="B257" s="53"/>
      <c r="C257" s="52"/>
      <c r="D257" s="52"/>
      <c r="E257" s="54"/>
      <c r="F257" s="54"/>
      <c r="G257" s="54"/>
      <c r="H257" s="54"/>
      <c r="I257" s="54"/>
      <c r="M257" s="43"/>
      <c r="N257" s="53"/>
      <c r="O257" s="52"/>
      <c r="P257" s="52"/>
      <c r="Q257" s="54"/>
      <c r="R257" s="54"/>
      <c r="S257" s="54"/>
      <c r="T257" s="54"/>
      <c r="U257" s="54"/>
      <c r="Y257" s="43"/>
      <c r="Z257" s="53"/>
      <c r="AA257" s="52"/>
      <c r="AB257" s="52"/>
      <c r="AC257" s="54"/>
      <c r="AD257" s="54"/>
      <c r="AE257" s="54"/>
      <c r="AF257" s="54"/>
      <c r="AG257" s="54"/>
    </row>
    <row r="258" spans="1:33" x14ac:dyDescent="0.25">
      <c r="A258" s="43"/>
      <c r="B258" s="53"/>
      <c r="C258" s="52"/>
      <c r="D258" s="52"/>
      <c r="E258" s="54"/>
      <c r="F258" s="54"/>
      <c r="G258" s="54"/>
      <c r="H258" s="54"/>
      <c r="I258" s="54"/>
      <c r="M258" s="43"/>
      <c r="N258" s="53"/>
      <c r="O258" s="52"/>
      <c r="P258" s="52"/>
      <c r="Q258" s="54"/>
      <c r="R258" s="54"/>
      <c r="S258" s="54"/>
      <c r="T258" s="54"/>
      <c r="U258" s="54"/>
      <c r="Y258" s="43"/>
      <c r="Z258" s="53"/>
      <c r="AA258" s="52"/>
      <c r="AB258" s="52"/>
      <c r="AC258" s="54"/>
      <c r="AD258" s="54"/>
      <c r="AE258" s="54"/>
      <c r="AF258" s="54"/>
      <c r="AG258" s="54"/>
    </row>
    <row r="259" spans="1:33" x14ac:dyDescent="0.25">
      <c r="A259" s="43"/>
      <c r="B259" s="53"/>
      <c r="C259" s="52"/>
      <c r="D259" s="52"/>
      <c r="E259" s="54"/>
      <c r="F259" s="54"/>
      <c r="G259" s="54"/>
      <c r="H259" s="54"/>
      <c r="I259" s="54"/>
      <c r="M259" s="43"/>
      <c r="N259" s="53"/>
      <c r="O259" s="52"/>
      <c r="P259" s="52"/>
      <c r="Q259" s="54"/>
      <c r="R259" s="54"/>
      <c r="S259" s="54"/>
      <c r="T259" s="54"/>
      <c r="U259" s="54"/>
      <c r="Y259" s="43"/>
      <c r="Z259" s="53"/>
      <c r="AA259" s="52"/>
      <c r="AB259" s="52"/>
      <c r="AC259" s="54"/>
      <c r="AD259" s="54"/>
      <c r="AE259" s="54"/>
      <c r="AF259" s="54"/>
      <c r="AG259" s="54"/>
    </row>
    <row r="260" spans="1:33" x14ac:dyDescent="0.25">
      <c r="A260" s="43"/>
      <c r="B260" s="53"/>
      <c r="C260" s="52"/>
      <c r="D260" s="52"/>
      <c r="E260" s="54"/>
      <c r="F260" s="54"/>
      <c r="G260" s="54"/>
      <c r="H260" s="54"/>
      <c r="I260" s="54"/>
      <c r="M260" s="43"/>
      <c r="N260" s="53"/>
      <c r="O260" s="52"/>
      <c r="P260" s="52"/>
      <c r="Q260" s="54"/>
      <c r="R260" s="54"/>
      <c r="S260" s="54"/>
      <c r="T260" s="54"/>
      <c r="U260" s="54"/>
      <c r="Y260" s="43"/>
      <c r="Z260" s="53"/>
      <c r="AA260" s="52"/>
      <c r="AB260" s="52"/>
      <c r="AC260" s="54"/>
      <c r="AD260" s="54"/>
      <c r="AE260" s="54"/>
      <c r="AF260" s="54"/>
      <c r="AG260" s="54"/>
    </row>
    <row r="261" spans="1:33" x14ac:dyDescent="0.25">
      <c r="A261" s="43"/>
      <c r="B261" s="53"/>
      <c r="C261" s="52"/>
      <c r="D261" s="52"/>
      <c r="E261" s="54"/>
      <c r="F261" s="54"/>
      <c r="G261" s="54"/>
      <c r="H261" s="54"/>
      <c r="I261" s="54"/>
      <c r="M261" s="43"/>
      <c r="N261" s="53"/>
      <c r="O261" s="52"/>
      <c r="P261" s="52"/>
      <c r="Q261" s="54"/>
      <c r="R261" s="54"/>
      <c r="S261" s="54"/>
      <c r="T261" s="54"/>
      <c r="U261" s="54"/>
      <c r="Y261" s="43"/>
      <c r="Z261" s="53"/>
      <c r="AA261" s="52"/>
      <c r="AB261" s="52"/>
      <c r="AC261" s="54"/>
      <c r="AD261" s="54"/>
      <c r="AE261" s="54"/>
      <c r="AF261" s="54"/>
      <c r="AG261" s="54"/>
    </row>
    <row r="262" spans="1:33" x14ac:dyDescent="0.25">
      <c r="A262" s="43"/>
      <c r="B262" s="53"/>
      <c r="C262" s="52"/>
      <c r="D262" s="52"/>
      <c r="E262" s="54"/>
      <c r="F262" s="54"/>
      <c r="G262" s="54"/>
      <c r="H262" s="54"/>
      <c r="I262" s="54"/>
      <c r="M262" s="43"/>
      <c r="N262" s="53"/>
      <c r="O262" s="52"/>
      <c r="P262" s="52"/>
      <c r="Q262" s="54"/>
      <c r="R262" s="54"/>
      <c r="S262" s="54"/>
      <c r="T262" s="54"/>
      <c r="U262" s="54"/>
      <c r="Y262" s="43"/>
      <c r="Z262" s="53"/>
      <c r="AA262" s="52"/>
      <c r="AB262" s="52"/>
      <c r="AC262" s="54"/>
      <c r="AD262" s="54"/>
      <c r="AE262" s="54"/>
      <c r="AF262" s="54"/>
      <c r="AG262" s="54"/>
    </row>
    <row r="263" spans="1:33" x14ac:dyDescent="0.25">
      <c r="A263" s="43"/>
      <c r="B263" s="53"/>
      <c r="C263" s="52"/>
      <c r="D263" s="52"/>
      <c r="E263" s="54"/>
      <c r="F263" s="54"/>
      <c r="G263" s="54"/>
      <c r="H263" s="54"/>
      <c r="I263" s="54"/>
      <c r="M263" s="43"/>
      <c r="N263" s="53"/>
      <c r="O263" s="52"/>
      <c r="P263" s="52"/>
      <c r="Q263" s="54"/>
      <c r="R263" s="54"/>
      <c r="S263" s="54"/>
      <c r="T263" s="54"/>
      <c r="U263" s="54"/>
      <c r="Y263" s="43"/>
      <c r="Z263" s="53"/>
      <c r="AA263" s="52"/>
      <c r="AB263" s="52"/>
      <c r="AC263" s="54"/>
      <c r="AD263" s="54"/>
      <c r="AE263" s="54"/>
      <c r="AF263" s="54"/>
      <c r="AG263" s="54"/>
    </row>
    <row r="264" spans="1:33" x14ac:dyDescent="0.25">
      <c r="A264" s="43"/>
      <c r="B264" s="53"/>
      <c r="C264" s="52"/>
      <c r="D264" s="52"/>
      <c r="E264" s="54"/>
      <c r="F264" s="54"/>
      <c r="G264" s="54"/>
      <c r="H264" s="54"/>
      <c r="I264" s="54"/>
      <c r="M264" s="43"/>
      <c r="N264" s="53"/>
      <c r="O264" s="52"/>
      <c r="P264" s="52"/>
      <c r="Q264" s="54"/>
      <c r="R264" s="54"/>
      <c r="S264" s="54"/>
      <c r="T264" s="54"/>
      <c r="U264" s="54"/>
      <c r="Y264" s="43"/>
      <c r="Z264" s="53"/>
      <c r="AA264" s="52"/>
      <c r="AB264" s="52"/>
      <c r="AC264" s="54"/>
      <c r="AD264" s="54"/>
      <c r="AE264" s="54"/>
      <c r="AF264" s="54"/>
      <c r="AG264" s="54"/>
    </row>
    <row r="265" spans="1:33" x14ac:dyDescent="0.25">
      <c r="A265" s="43"/>
      <c r="B265" s="53"/>
      <c r="C265" s="52"/>
      <c r="D265" s="52"/>
      <c r="E265" s="54"/>
      <c r="F265" s="54"/>
      <c r="G265" s="54"/>
      <c r="H265" s="54"/>
      <c r="I265" s="54"/>
      <c r="M265" s="43"/>
      <c r="N265" s="53"/>
      <c r="O265" s="52"/>
      <c r="P265" s="52"/>
      <c r="Q265" s="54"/>
      <c r="R265" s="54"/>
      <c r="S265" s="54"/>
      <c r="T265" s="54"/>
      <c r="U265" s="54"/>
      <c r="Y265" s="43"/>
      <c r="Z265" s="53"/>
      <c r="AA265" s="52"/>
      <c r="AB265" s="52"/>
      <c r="AC265" s="54"/>
      <c r="AD265" s="54"/>
      <c r="AE265" s="54"/>
      <c r="AF265" s="54"/>
      <c r="AG265" s="54"/>
    </row>
    <row r="266" spans="1:33" x14ac:dyDescent="0.25">
      <c r="A266" s="43"/>
      <c r="B266" s="53"/>
      <c r="C266" s="52"/>
      <c r="D266" s="52"/>
      <c r="E266" s="54"/>
      <c r="F266" s="54"/>
      <c r="G266" s="54"/>
      <c r="H266" s="54"/>
      <c r="I266" s="54"/>
      <c r="M266" s="43"/>
      <c r="N266" s="53"/>
      <c r="O266" s="52"/>
      <c r="P266" s="52"/>
      <c r="Q266" s="54"/>
      <c r="R266" s="54"/>
      <c r="S266" s="54"/>
      <c r="T266" s="54"/>
      <c r="U266" s="54"/>
      <c r="Y266" s="43"/>
      <c r="Z266" s="53"/>
      <c r="AA266" s="52"/>
      <c r="AB266" s="52"/>
      <c r="AC266" s="54"/>
      <c r="AD266" s="54"/>
      <c r="AE266" s="54"/>
      <c r="AF266" s="54"/>
      <c r="AG266" s="54"/>
    </row>
    <row r="267" spans="1:33" x14ac:dyDescent="0.25">
      <c r="A267" s="43"/>
      <c r="B267" s="53"/>
      <c r="C267" s="52"/>
      <c r="D267" s="52"/>
      <c r="E267" s="54"/>
      <c r="F267" s="54"/>
      <c r="G267" s="54"/>
      <c r="H267" s="54"/>
      <c r="I267" s="54"/>
      <c r="M267" s="43"/>
      <c r="N267" s="53"/>
      <c r="O267" s="52"/>
      <c r="P267" s="52"/>
      <c r="Q267" s="54"/>
      <c r="R267" s="54"/>
      <c r="S267" s="54"/>
      <c r="T267" s="54"/>
      <c r="U267" s="54"/>
      <c r="Y267" s="43"/>
      <c r="Z267" s="53"/>
      <c r="AA267" s="52"/>
      <c r="AB267" s="52"/>
      <c r="AC267" s="54"/>
      <c r="AD267" s="54"/>
      <c r="AE267" s="54"/>
      <c r="AF267" s="54"/>
      <c r="AG267" s="54"/>
    </row>
    <row r="268" spans="1:33" x14ac:dyDescent="0.25">
      <c r="A268" s="43"/>
      <c r="B268" s="53"/>
      <c r="C268" s="52"/>
      <c r="D268" s="52"/>
      <c r="E268" s="54"/>
      <c r="F268" s="54"/>
      <c r="G268" s="54"/>
      <c r="H268" s="54"/>
      <c r="I268" s="54"/>
      <c r="M268" s="43"/>
      <c r="N268" s="53"/>
      <c r="O268" s="52"/>
      <c r="P268" s="52"/>
      <c r="Q268" s="54"/>
      <c r="R268" s="54"/>
      <c r="S268" s="54"/>
      <c r="T268" s="54"/>
      <c r="U268" s="54"/>
      <c r="Y268" s="43"/>
      <c r="Z268" s="53"/>
      <c r="AA268" s="52"/>
      <c r="AB268" s="52"/>
      <c r="AC268" s="54"/>
      <c r="AD268" s="54"/>
      <c r="AE268" s="54"/>
      <c r="AF268" s="54"/>
      <c r="AG268" s="54"/>
    </row>
    <row r="269" spans="1:33" x14ac:dyDescent="0.25">
      <c r="A269" s="43"/>
      <c r="B269" s="53"/>
      <c r="C269" s="52"/>
      <c r="D269" s="52"/>
      <c r="E269" s="54"/>
      <c r="F269" s="54"/>
      <c r="G269" s="54"/>
      <c r="H269" s="54"/>
      <c r="I269" s="54"/>
      <c r="M269" s="43"/>
      <c r="N269" s="53"/>
      <c r="O269" s="52"/>
      <c r="P269" s="52"/>
      <c r="Q269" s="54"/>
      <c r="R269" s="54"/>
      <c r="S269" s="54"/>
      <c r="T269" s="54"/>
      <c r="U269" s="54"/>
      <c r="Y269" s="43"/>
      <c r="Z269" s="53"/>
      <c r="AA269" s="52"/>
      <c r="AB269" s="52"/>
      <c r="AC269" s="54"/>
      <c r="AD269" s="54"/>
      <c r="AE269" s="54"/>
      <c r="AF269" s="54"/>
      <c r="AG269" s="54"/>
    </row>
    <row r="270" spans="1:33" x14ac:dyDescent="0.25">
      <c r="A270" s="43"/>
      <c r="B270" s="53"/>
      <c r="C270" s="52"/>
      <c r="D270" s="52"/>
      <c r="E270" s="54"/>
      <c r="F270" s="54"/>
      <c r="G270" s="54"/>
      <c r="H270" s="54"/>
      <c r="I270" s="54"/>
      <c r="M270" s="43"/>
      <c r="N270" s="53"/>
      <c r="O270" s="52"/>
      <c r="P270" s="52"/>
      <c r="Q270" s="54"/>
      <c r="R270" s="54"/>
      <c r="S270" s="54"/>
      <c r="T270" s="54"/>
      <c r="U270" s="54"/>
      <c r="Y270" s="43"/>
      <c r="Z270" s="53"/>
      <c r="AA270" s="52"/>
      <c r="AB270" s="52"/>
      <c r="AC270" s="54"/>
      <c r="AD270" s="54"/>
      <c r="AE270" s="54"/>
      <c r="AF270" s="54"/>
      <c r="AG270" s="54"/>
    </row>
    <row r="271" spans="1:33" x14ac:dyDescent="0.25">
      <c r="A271" s="43"/>
      <c r="B271" s="53"/>
      <c r="C271" s="52"/>
      <c r="D271" s="52"/>
      <c r="E271" s="54"/>
      <c r="F271" s="54"/>
      <c r="G271" s="54"/>
      <c r="H271" s="54"/>
      <c r="I271" s="54"/>
      <c r="M271" s="43"/>
      <c r="N271" s="53"/>
      <c r="O271" s="52"/>
      <c r="P271" s="52"/>
      <c r="Q271" s="54"/>
      <c r="R271" s="54"/>
      <c r="S271" s="54"/>
      <c r="T271" s="54"/>
      <c r="U271" s="54"/>
      <c r="Y271" s="43"/>
      <c r="Z271" s="53"/>
      <c r="AA271" s="52"/>
      <c r="AB271" s="52"/>
      <c r="AC271" s="54"/>
      <c r="AD271" s="54"/>
      <c r="AE271" s="54"/>
      <c r="AF271" s="54"/>
      <c r="AG271" s="54"/>
    </row>
    <row r="272" spans="1:33" x14ac:dyDescent="0.25">
      <c r="A272" s="43"/>
      <c r="B272" s="53"/>
      <c r="C272" s="52"/>
      <c r="D272" s="52"/>
      <c r="E272" s="54"/>
      <c r="F272" s="54"/>
      <c r="G272" s="54"/>
      <c r="H272" s="54"/>
      <c r="I272" s="54"/>
      <c r="M272" s="43"/>
      <c r="N272" s="53"/>
      <c r="O272" s="52"/>
      <c r="P272" s="52"/>
      <c r="Q272" s="54"/>
      <c r="R272" s="54"/>
      <c r="S272" s="54"/>
      <c r="T272" s="54"/>
      <c r="U272" s="54"/>
      <c r="Y272" s="43"/>
      <c r="Z272" s="53"/>
      <c r="AA272" s="52"/>
      <c r="AB272" s="52"/>
      <c r="AC272" s="54"/>
      <c r="AD272" s="54"/>
      <c r="AE272" s="54"/>
      <c r="AF272" s="54"/>
      <c r="AG272" s="54"/>
    </row>
    <row r="273" spans="1:33" x14ac:dyDescent="0.25">
      <c r="A273" s="43"/>
      <c r="B273" s="53"/>
      <c r="C273" s="52"/>
      <c r="D273" s="52"/>
      <c r="E273" s="54"/>
      <c r="F273" s="54"/>
      <c r="G273" s="54"/>
      <c r="H273" s="54"/>
      <c r="I273" s="54"/>
      <c r="M273" s="43"/>
      <c r="N273" s="53"/>
      <c r="O273" s="52"/>
      <c r="P273" s="52"/>
      <c r="Q273" s="54"/>
      <c r="R273" s="54"/>
      <c r="S273" s="54"/>
      <c r="T273" s="54"/>
      <c r="U273" s="54"/>
      <c r="Y273" s="43"/>
      <c r="Z273" s="53"/>
      <c r="AA273" s="52"/>
      <c r="AB273" s="52"/>
      <c r="AC273" s="54"/>
      <c r="AD273" s="54"/>
      <c r="AE273" s="54"/>
      <c r="AF273" s="54"/>
      <c r="AG273" s="54"/>
    </row>
    <row r="274" spans="1:33" x14ac:dyDescent="0.25">
      <c r="A274" s="43"/>
      <c r="B274" s="53"/>
      <c r="C274" s="52"/>
      <c r="D274" s="52"/>
      <c r="E274" s="54"/>
      <c r="F274" s="54"/>
      <c r="G274" s="54"/>
      <c r="H274" s="54"/>
      <c r="I274" s="54"/>
      <c r="M274" s="43"/>
      <c r="N274" s="53"/>
      <c r="O274" s="52"/>
      <c r="P274" s="52"/>
      <c r="Q274" s="54"/>
      <c r="R274" s="54"/>
      <c r="S274" s="54"/>
      <c r="T274" s="54"/>
      <c r="U274" s="54"/>
      <c r="Y274" s="43"/>
      <c r="Z274" s="53"/>
      <c r="AA274" s="52"/>
      <c r="AB274" s="52"/>
      <c r="AC274" s="54"/>
      <c r="AD274" s="54"/>
      <c r="AE274" s="54"/>
      <c r="AF274" s="54"/>
      <c r="AG274" s="54"/>
    </row>
    <row r="275" spans="1:33" x14ac:dyDescent="0.25">
      <c r="A275" s="43"/>
      <c r="B275" s="53"/>
      <c r="C275" s="52"/>
      <c r="D275" s="52"/>
      <c r="E275" s="54"/>
      <c r="F275" s="54"/>
      <c r="G275" s="54"/>
      <c r="H275" s="54"/>
      <c r="I275" s="54"/>
      <c r="M275" s="43"/>
      <c r="N275" s="53"/>
      <c r="O275" s="52"/>
      <c r="P275" s="52"/>
      <c r="Q275" s="54"/>
      <c r="R275" s="54"/>
      <c r="S275" s="54"/>
      <c r="T275" s="54"/>
      <c r="U275" s="54"/>
      <c r="Y275" s="43"/>
      <c r="Z275" s="53"/>
      <c r="AA275" s="52"/>
      <c r="AB275" s="52"/>
      <c r="AC275" s="54"/>
      <c r="AD275" s="54"/>
      <c r="AE275" s="54"/>
      <c r="AF275" s="54"/>
      <c r="AG275" s="54"/>
    </row>
    <row r="276" spans="1:33" x14ac:dyDescent="0.25">
      <c r="A276" s="43"/>
      <c r="B276" s="53"/>
      <c r="C276" s="52"/>
      <c r="D276" s="52"/>
      <c r="E276" s="54"/>
      <c r="F276" s="54"/>
      <c r="G276" s="54"/>
      <c r="H276" s="54"/>
      <c r="I276" s="54"/>
      <c r="M276" s="43"/>
      <c r="N276" s="53"/>
      <c r="O276" s="52"/>
      <c r="P276" s="52"/>
      <c r="Q276" s="54"/>
      <c r="R276" s="54"/>
      <c r="S276" s="54"/>
      <c r="T276" s="54"/>
      <c r="U276" s="54"/>
      <c r="Y276" s="43"/>
      <c r="Z276" s="53"/>
      <c r="AA276" s="52"/>
      <c r="AB276" s="52"/>
      <c r="AC276" s="54"/>
      <c r="AD276" s="54"/>
      <c r="AE276" s="54"/>
      <c r="AF276" s="54"/>
      <c r="AG276" s="54"/>
    </row>
    <row r="277" spans="1:33" x14ac:dyDescent="0.25">
      <c r="A277" s="43"/>
      <c r="B277" s="53"/>
      <c r="C277" s="52"/>
      <c r="D277" s="52"/>
      <c r="E277" s="54"/>
      <c r="F277" s="54"/>
      <c r="G277" s="54"/>
      <c r="H277" s="54"/>
      <c r="I277" s="54"/>
      <c r="M277" s="43"/>
      <c r="N277" s="53"/>
      <c r="O277" s="52"/>
      <c r="P277" s="52"/>
      <c r="Q277" s="54"/>
      <c r="R277" s="54"/>
      <c r="S277" s="54"/>
      <c r="T277" s="54"/>
      <c r="U277" s="54"/>
      <c r="Y277" s="43"/>
      <c r="Z277" s="53"/>
      <c r="AA277" s="52"/>
      <c r="AB277" s="52"/>
      <c r="AC277" s="54"/>
      <c r="AD277" s="54"/>
      <c r="AE277" s="54"/>
      <c r="AF277" s="54"/>
      <c r="AG277" s="54"/>
    </row>
    <row r="278" spans="1:33" x14ac:dyDescent="0.25">
      <c r="A278" s="43"/>
      <c r="B278" s="53"/>
      <c r="C278" s="52"/>
      <c r="D278" s="52"/>
      <c r="E278" s="54"/>
      <c r="F278" s="54"/>
      <c r="G278" s="54"/>
      <c r="H278" s="54"/>
      <c r="I278" s="54"/>
      <c r="M278" s="43"/>
      <c r="N278" s="53"/>
      <c r="O278" s="52"/>
      <c r="P278" s="52"/>
      <c r="Q278" s="54"/>
      <c r="R278" s="54"/>
      <c r="S278" s="54"/>
      <c r="T278" s="54"/>
      <c r="U278" s="54"/>
      <c r="Y278" s="43"/>
      <c r="Z278" s="53"/>
      <c r="AA278" s="52"/>
      <c r="AB278" s="52"/>
      <c r="AC278" s="54"/>
      <c r="AD278" s="54"/>
      <c r="AE278" s="54"/>
      <c r="AF278" s="54"/>
      <c r="AG278" s="54"/>
    </row>
    <row r="279" spans="1:33" x14ac:dyDescent="0.25">
      <c r="A279" s="43"/>
      <c r="B279" s="53"/>
      <c r="C279" s="52"/>
      <c r="D279" s="52"/>
      <c r="E279" s="54"/>
      <c r="F279" s="54"/>
      <c r="G279" s="54"/>
      <c r="H279" s="54"/>
      <c r="I279" s="54"/>
      <c r="M279" s="43"/>
      <c r="N279" s="53"/>
      <c r="O279" s="52"/>
      <c r="P279" s="52"/>
      <c r="Q279" s="54"/>
      <c r="R279" s="54"/>
      <c r="S279" s="54"/>
      <c r="T279" s="54"/>
      <c r="U279" s="54"/>
      <c r="Y279" s="43"/>
      <c r="Z279" s="53"/>
      <c r="AA279" s="52"/>
      <c r="AB279" s="52"/>
      <c r="AC279" s="54"/>
      <c r="AD279" s="54"/>
      <c r="AE279" s="54"/>
      <c r="AF279" s="54"/>
      <c r="AG279" s="54"/>
    </row>
    <row r="280" spans="1:33" x14ac:dyDescent="0.25">
      <c r="A280" s="43"/>
      <c r="B280" s="53"/>
      <c r="C280" s="52"/>
      <c r="D280" s="52"/>
      <c r="E280" s="54"/>
      <c r="F280" s="54"/>
      <c r="G280" s="54"/>
      <c r="H280" s="54"/>
      <c r="I280" s="54"/>
      <c r="M280" s="43"/>
      <c r="N280" s="53"/>
      <c r="O280" s="52"/>
      <c r="P280" s="52"/>
      <c r="Q280" s="54"/>
      <c r="R280" s="54"/>
      <c r="S280" s="54"/>
      <c r="T280" s="54"/>
      <c r="U280" s="54"/>
      <c r="Y280" s="43"/>
      <c r="Z280" s="53"/>
      <c r="AA280" s="52"/>
      <c r="AB280" s="52"/>
      <c r="AC280" s="54"/>
      <c r="AD280" s="54"/>
      <c r="AE280" s="54"/>
      <c r="AF280" s="54"/>
      <c r="AG280" s="54"/>
    </row>
    <row r="281" spans="1:33" x14ac:dyDescent="0.25">
      <c r="A281" s="43"/>
      <c r="B281" s="53"/>
      <c r="C281" s="52"/>
      <c r="D281" s="52"/>
      <c r="E281" s="54"/>
      <c r="F281" s="54"/>
      <c r="G281" s="54"/>
      <c r="H281" s="54"/>
      <c r="I281" s="54"/>
      <c r="M281" s="43"/>
      <c r="N281" s="53"/>
      <c r="O281" s="52"/>
      <c r="P281" s="52"/>
      <c r="Q281" s="54"/>
      <c r="R281" s="54"/>
      <c r="S281" s="54"/>
      <c r="T281" s="54"/>
      <c r="U281" s="54"/>
      <c r="Y281" s="43"/>
      <c r="Z281" s="53"/>
      <c r="AA281" s="52"/>
      <c r="AB281" s="52"/>
      <c r="AC281" s="54"/>
      <c r="AD281" s="54"/>
      <c r="AE281" s="54"/>
      <c r="AF281" s="54"/>
      <c r="AG281" s="54"/>
    </row>
    <row r="282" spans="1:33" x14ac:dyDescent="0.25">
      <c r="A282" s="43"/>
      <c r="B282" s="53"/>
      <c r="C282" s="52"/>
      <c r="D282" s="52"/>
      <c r="E282" s="54"/>
      <c r="F282" s="54"/>
      <c r="G282" s="54"/>
      <c r="H282" s="54"/>
      <c r="I282" s="54"/>
      <c r="M282" s="43"/>
      <c r="N282" s="53"/>
      <c r="O282" s="52"/>
      <c r="P282" s="52"/>
      <c r="Q282" s="54"/>
      <c r="R282" s="54"/>
      <c r="S282" s="54"/>
      <c r="T282" s="54"/>
      <c r="U282" s="54"/>
      <c r="Y282" s="43"/>
      <c r="Z282" s="53"/>
      <c r="AA282" s="52"/>
      <c r="AB282" s="52"/>
      <c r="AC282" s="54"/>
      <c r="AD282" s="54"/>
      <c r="AE282" s="54"/>
      <c r="AF282" s="54"/>
      <c r="AG282" s="54"/>
    </row>
    <row r="283" spans="1:33" x14ac:dyDescent="0.25">
      <c r="A283" s="43"/>
      <c r="B283" s="53"/>
      <c r="C283" s="52"/>
      <c r="D283" s="52"/>
      <c r="E283" s="54"/>
      <c r="F283" s="54"/>
      <c r="G283" s="54"/>
      <c r="H283" s="54"/>
      <c r="I283" s="54"/>
      <c r="M283" s="43"/>
      <c r="N283" s="53"/>
      <c r="O283" s="52"/>
      <c r="P283" s="52"/>
      <c r="Q283" s="54"/>
      <c r="R283" s="54"/>
      <c r="S283" s="54"/>
      <c r="T283" s="54"/>
      <c r="U283" s="54"/>
      <c r="Y283" s="43"/>
      <c r="Z283" s="53"/>
      <c r="AA283" s="52"/>
      <c r="AB283" s="52"/>
      <c r="AC283" s="54"/>
      <c r="AD283" s="54"/>
      <c r="AE283" s="54"/>
      <c r="AF283" s="54"/>
      <c r="AG283" s="54"/>
    </row>
    <row r="284" spans="1:33" x14ac:dyDescent="0.25">
      <c r="A284" s="43"/>
      <c r="B284" s="53"/>
      <c r="C284" s="52"/>
      <c r="D284" s="52"/>
      <c r="E284" s="54"/>
      <c r="F284" s="54"/>
      <c r="G284" s="54"/>
      <c r="H284" s="54"/>
      <c r="I284" s="54"/>
      <c r="M284" s="43"/>
      <c r="N284" s="53"/>
      <c r="O284" s="52"/>
      <c r="P284" s="52"/>
      <c r="Q284" s="54"/>
      <c r="R284" s="54"/>
      <c r="S284" s="54"/>
      <c r="T284" s="54"/>
      <c r="U284" s="54"/>
      <c r="Y284" s="43"/>
      <c r="Z284" s="53"/>
      <c r="AA284" s="52"/>
      <c r="AB284" s="52"/>
      <c r="AC284" s="54"/>
      <c r="AD284" s="54"/>
      <c r="AE284" s="54"/>
      <c r="AF284" s="54"/>
      <c r="AG284" s="54"/>
    </row>
    <row r="285" spans="1:33" x14ac:dyDescent="0.25">
      <c r="A285" s="43"/>
      <c r="B285" s="53"/>
      <c r="C285" s="52"/>
      <c r="D285" s="52"/>
      <c r="E285" s="54"/>
      <c r="F285" s="54"/>
      <c r="G285" s="54"/>
      <c r="H285" s="54"/>
      <c r="I285" s="54"/>
      <c r="M285" s="43"/>
      <c r="N285" s="53"/>
      <c r="O285" s="52"/>
      <c r="P285" s="52"/>
      <c r="Q285" s="54"/>
      <c r="R285" s="54"/>
      <c r="S285" s="54"/>
      <c r="T285" s="54"/>
      <c r="U285" s="54"/>
      <c r="Y285" s="43"/>
      <c r="Z285" s="53"/>
      <c r="AA285" s="52"/>
      <c r="AB285" s="52"/>
      <c r="AC285" s="54"/>
      <c r="AD285" s="54"/>
      <c r="AE285" s="54"/>
      <c r="AF285" s="54"/>
      <c r="AG285" s="54"/>
    </row>
    <row r="286" spans="1:33" x14ac:dyDescent="0.25">
      <c r="A286" s="43"/>
      <c r="B286" s="53"/>
      <c r="C286" s="52"/>
      <c r="D286" s="52"/>
      <c r="E286" s="54"/>
      <c r="F286" s="54"/>
      <c r="G286" s="54"/>
      <c r="H286" s="54"/>
      <c r="I286" s="54"/>
      <c r="M286" s="43"/>
      <c r="N286" s="53"/>
      <c r="O286" s="52"/>
      <c r="P286" s="52"/>
      <c r="Q286" s="54"/>
      <c r="R286" s="54"/>
      <c r="S286" s="54"/>
      <c r="T286" s="54"/>
      <c r="U286" s="54"/>
      <c r="Y286" s="43"/>
      <c r="Z286" s="53"/>
      <c r="AA286" s="52"/>
      <c r="AB286" s="52"/>
      <c r="AC286" s="54"/>
      <c r="AD286" s="54"/>
      <c r="AE286" s="54"/>
      <c r="AF286" s="54"/>
      <c r="AG286" s="54"/>
    </row>
    <row r="287" spans="1:33" x14ac:dyDescent="0.25">
      <c r="A287" s="43"/>
      <c r="B287" s="53"/>
      <c r="C287" s="52"/>
      <c r="D287" s="52"/>
      <c r="E287" s="54"/>
      <c r="F287" s="54"/>
      <c r="G287" s="54"/>
      <c r="H287" s="54"/>
      <c r="I287" s="54"/>
      <c r="M287" s="43"/>
      <c r="N287" s="53"/>
      <c r="O287" s="52"/>
      <c r="P287" s="52"/>
      <c r="Q287" s="54"/>
      <c r="R287" s="54"/>
      <c r="S287" s="54"/>
      <c r="T287" s="54"/>
      <c r="U287" s="54"/>
      <c r="Y287" s="43"/>
      <c r="Z287" s="53"/>
      <c r="AA287" s="52"/>
      <c r="AB287" s="52"/>
      <c r="AC287" s="54"/>
      <c r="AD287" s="54"/>
      <c r="AE287" s="54"/>
      <c r="AF287" s="54"/>
      <c r="AG287" s="54"/>
    </row>
    <row r="288" spans="1:33" x14ac:dyDescent="0.25">
      <c r="A288" s="43"/>
      <c r="B288" s="53"/>
      <c r="C288" s="52"/>
      <c r="D288" s="52"/>
      <c r="E288" s="54"/>
      <c r="F288" s="54"/>
      <c r="G288" s="54"/>
      <c r="H288" s="54"/>
      <c r="I288" s="54"/>
      <c r="M288" s="43"/>
      <c r="N288" s="53"/>
      <c r="O288" s="52"/>
      <c r="P288" s="52"/>
      <c r="Q288" s="54"/>
      <c r="R288" s="54"/>
      <c r="S288" s="54"/>
      <c r="T288" s="54"/>
      <c r="U288" s="54"/>
      <c r="Y288" s="43"/>
      <c r="Z288" s="53"/>
      <c r="AA288" s="52"/>
      <c r="AB288" s="52"/>
      <c r="AC288" s="54"/>
      <c r="AD288" s="54"/>
      <c r="AE288" s="54"/>
      <c r="AF288" s="54"/>
      <c r="AG288" s="54"/>
    </row>
    <row r="289" spans="1:33" x14ac:dyDescent="0.25">
      <c r="A289" s="43"/>
      <c r="B289" s="53"/>
      <c r="C289" s="52"/>
      <c r="D289" s="52"/>
      <c r="E289" s="54"/>
      <c r="F289" s="54"/>
      <c r="G289" s="54"/>
      <c r="H289" s="54"/>
      <c r="I289" s="54"/>
      <c r="M289" s="43"/>
      <c r="N289" s="53"/>
      <c r="O289" s="52"/>
      <c r="P289" s="52"/>
      <c r="Q289" s="54"/>
      <c r="R289" s="54"/>
      <c r="S289" s="54"/>
      <c r="T289" s="54"/>
      <c r="U289" s="54"/>
      <c r="Y289" s="43"/>
      <c r="Z289" s="53"/>
      <c r="AA289" s="52"/>
      <c r="AB289" s="52"/>
      <c r="AC289" s="54"/>
      <c r="AD289" s="54"/>
      <c r="AE289" s="54"/>
      <c r="AF289" s="54"/>
      <c r="AG289" s="54"/>
    </row>
    <row r="290" spans="1:33" x14ac:dyDescent="0.25">
      <c r="A290" s="43"/>
      <c r="B290" s="53"/>
      <c r="C290" s="52"/>
      <c r="D290" s="52"/>
      <c r="E290" s="54"/>
      <c r="F290" s="54"/>
      <c r="G290" s="54"/>
      <c r="H290" s="54"/>
      <c r="I290" s="54"/>
      <c r="M290" s="43"/>
      <c r="N290" s="53"/>
      <c r="O290" s="52"/>
      <c r="P290" s="52"/>
      <c r="Q290" s="54"/>
      <c r="R290" s="54"/>
      <c r="S290" s="54"/>
      <c r="T290" s="54"/>
      <c r="U290" s="54"/>
      <c r="Y290" s="43"/>
      <c r="Z290" s="53"/>
      <c r="AA290" s="52"/>
      <c r="AB290" s="52"/>
      <c r="AC290" s="54"/>
      <c r="AD290" s="54"/>
      <c r="AE290" s="54"/>
      <c r="AF290" s="54"/>
      <c r="AG290" s="54"/>
    </row>
    <row r="291" spans="1:33" x14ac:dyDescent="0.25">
      <c r="A291" s="43"/>
      <c r="B291" s="53"/>
      <c r="C291" s="52"/>
      <c r="D291" s="52"/>
      <c r="E291" s="54"/>
      <c r="F291" s="54"/>
      <c r="G291" s="54"/>
      <c r="H291" s="54"/>
      <c r="I291" s="54"/>
      <c r="M291" s="43"/>
      <c r="N291" s="53"/>
      <c r="O291" s="52"/>
      <c r="P291" s="52"/>
      <c r="Q291" s="54"/>
      <c r="R291" s="54"/>
      <c r="S291" s="54"/>
      <c r="T291" s="54"/>
      <c r="U291" s="54"/>
      <c r="Y291" s="43"/>
      <c r="Z291" s="53"/>
      <c r="AA291" s="52"/>
      <c r="AB291" s="52"/>
      <c r="AC291" s="54"/>
      <c r="AD291" s="54"/>
      <c r="AE291" s="54"/>
      <c r="AF291" s="54"/>
      <c r="AG291" s="54"/>
    </row>
    <row r="292" spans="1:33" x14ac:dyDescent="0.25">
      <c r="A292" s="43"/>
      <c r="B292" s="53"/>
      <c r="C292" s="52"/>
      <c r="D292" s="52"/>
      <c r="E292" s="54"/>
      <c r="F292" s="54"/>
      <c r="G292" s="54"/>
      <c r="H292" s="54"/>
      <c r="I292" s="54"/>
      <c r="M292" s="43"/>
      <c r="N292" s="53"/>
      <c r="O292" s="52"/>
      <c r="P292" s="52"/>
      <c r="Q292" s="54"/>
      <c r="R292" s="54"/>
      <c r="S292" s="54"/>
      <c r="T292" s="54"/>
      <c r="U292" s="54"/>
      <c r="Y292" s="43"/>
      <c r="Z292" s="53"/>
      <c r="AA292" s="52"/>
      <c r="AB292" s="52"/>
      <c r="AC292" s="54"/>
      <c r="AD292" s="54"/>
      <c r="AE292" s="54"/>
      <c r="AF292" s="54"/>
      <c r="AG292" s="54"/>
    </row>
    <row r="293" spans="1:33" x14ac:dyDescent="0.25">
      <c r="A293" s="43"/>
      <c r="B293" s="53"/>
      <c r="C293" s="52"/>
      <c r="D293" s="52"/>
      <c r="E293" s="54"/>
      <c r="F293" s="54"/>
      <c r="G293" s="54"/>
      <c r="H293" s="54"/>
      <c r="I293" s="54"/>
      <c r="M293" s="43"/>
      <c r="N293" s="53"/>
      <c r="O293" s="52"/>
      <c r="P293" s="52"/>
      <c r="Q293" s="54"/>
      <c r="R293" s="54"/>
      <c r="S293" s="54"/>
      <c r="T293" s="54"/>
      <c r="U293" s="54"/>
      <c r="Y293" s="43"/>
      <c r="Z293" s="53"/>
      <c r="AA293" s="52"/>
      <c r="AB293" s="52"/>
      <c r="AC293" s="54"/>
      <c r="AD293" s="54"/>
      <c r="AE293" s="54"/>
      <c r="AF293" s="54"/>
      <c r="AG293" s="54"/>
    </row>
    <row r="294" spans="1:33" x14ac:dyDescent="0.25">
      <c r="A294" s="43"/>
      <c r="B294" s="53"/>
      <c r="C294" s="52"/>
      <c r="D294" s="52"/>
      <c r="E294" s="54"/>
      <c r="F294" s="54"/>
      <c r="G294" s="54"/>
      <c r="H294" s="54"/>
      <c r="I294" s="54"/>
      <c r="M294" s="43"/>
      <c r="N294" s="53"/>
      <c r="O294" s="52"/>
      <c r="P294" s="52"/>
      <c r="Q294" s="54"/>
      <c r="R294" s="54"/>
      <c r="S294" s="54"/>
      <c r="T294" s="54"/>
      <c r="U294" s="54"/>
      <c r="Y294" s="43"/>
      <c r="Z294" s="53"/>
      <c r="AA294" s="52"/>
      <c r="AB294" s="52"/>
      <c r="AC294" s="54"/>
      <c r="AD294" s="54"/>
      <c r="AE294" s="54"/>
      <c r="AF294" s="54"/>
      <c r="AG294" s="54"/>
    </row>
    <row r="295" spans="1:33" x14ac:dyDescent="0.25">
      <c r="A295" s="43"/>
      <c r="B295" s="53"/>
      <c r="C295" s="52"/>
      <c r="D295" s="52"/>
      <c r="E295" s="54"/>
      <c r="F295" s="54"/>
      <c r="G295" s="54"/>
      <c r="H295" s="54"/>
      <c r="I295" s="54"/>
      <c r="M295" s="43"/>
      <c r="N295" s="53"/>
      <c r="O295" s="52"/>
      <c r="P295" s="52"/>
      <c r="Q295" s="54"/>
      <c r="R295" s="54"/>
      <c r="S295" s="54"/>
      <c r="T295" s="54"/>
      <c r="U295" s="54"/>
      <c r="Y295" s="43"/>
      <c r="Z295" s="53"/>
      <c r="AA295" s="52"/>
      <c r="AB295" s="52"/>
      <c r="AC295" s="54"/>
      <c r="AD295" s="54"/>
      <c r="AE295" s="54"/>
      <c r="AF295" s="54"/>
      <c r="AG295" s="54"/>
    </row>
    <row r="296" spans="1:33" x14ac:dyDescent="0.25">
      <c r="A296" s="43"/>
      <c r="B296" s="53"/>
      <c r="C296" s="52"/>
      <c r="D296" s="52"/>
      <c r="E296" s="54"/>
      <c r="F296" s="54"/>
      <c r="G296" s="54"/>
      <c r="H296" s="54"/>
      <c r="I296" s="54"/>
      <c r="M296" s="43"/>
      <c r="N296" s="53"/>
      <c r="O296" s="52"/>
      <c r="P296" s="52"/>
      <c r="Q296" s="54"/>
      <c r="R296" s="54"/>
      <c r="S296" s="54"/>
      <c r="T296" s="54"/>
      <c r="U296" s="54"/>
      <c r="Y296" s="43"/>
      <c r="Z296" s="53"/>
      <c r="AA296" s="52"/>
      <c r="AB296" s="52"/>
      <c r="AC296" s="54"/>
      <c r="AD296" s="54"/>
      <c r="AE296" s="54"/>
      <c r="AF296" s="54"/>
      <c r="AG296" s="54"/>
    </row>
    <row r="297" spans="1:33" x14ac:dyDescent="0.25">
      <c r="A297" s="43"/>
      <c r="B297" s="53"/>
      <c r="C297" s="52"/>
      <c r="D297" s="52"/>
      <c r="E297" s="54"/>
      <c r="F297" s="54"/>
      <c r="G297" s="54"/>
      <c r="H297" s="54"/>
      <c r="I297" s="54"/>
      <c r="M297" s="43"/>
      <c r="N297" s="53"/>
      <c r="O297" s="52"/>
      <c r="P297" s="52"/>
      <c r="Q297" s="54"/>
      <c r="R297" s="54"/>
      <c r="S297" s="54"/>
      <c r="T297" s="54"/>
      <c r="U297" s="54"/>
      <c r="Y297" s="43"/>
      <c r="Z297" s="53"/>
      <c r="AA297" s="52"/>
      <c r="AB297" s="52"/>
      <c r="AC297" s="54"/>
      <c r="AD297" s="54"/>
      <c r="AE297" s="54"/>
      <c r="AF297" s="54"/>
      <c r="AG297" s="54"/>
    </row>
    <row r="298" spans="1:33" x14ac:dyDescent="0.25">
      <c r="A298" s="43"/>
      <c r="B298" s="53"/>
      <c r="C298" s="52"/>
      <c r="D298" s="52"/>
      <c r="E298" s="54"/>
      <c r="F298" s="54"/>
      <c r="G298" s="54"/>
      <c r="H298" s="54"/>
      <c r="I298" s="54"/>
      <c r="M298" s="43"/>
      <c r="N298" s="53"/>
      <c r="O298" s="52"/>
      <c r="P298" s="52"/>
      <c r="Q298" s="54"/>
      <c r="R298" s="54"/>
      <c r="S298" s="54"/>
      <c r="T298" s="54"/>
      <c r="U298" s="54"/>
      <c r="Y298" s="43"/>
      <c r="Z298" s="53"/>
      <c r="AA298" s="52"/>
      <c r="AB298" s="52"/>
      <c r="AC298" s="54"/>
      <c r="AD298" s="54"/>
      <c r="AE298" s="54"/>
      <c r="AF298" s="54"/>
      <c r="AG298" s="54"/>
    </row>
    <row r="299" spans="1:33" x14ac:dyDescent="0.25">
      <c r="A299" s="43"/>
      <c r="B299" s="53"/>
      <c r="C299" s="52"/>
      <c r="D299" s="52"/>
      <c r="E299" s="54"/>
      <c r="F299" s="54"/>
      <c r="G299" s="54"/>
      <c r="H299" s="54"/>
      <c r="I299" s="54"/>
      <c r="M299" s="43"/>
      <c r="N299" s="53"/>
      <c r="O299" s="52"/>
      <c r="P299" s="52"/>
      <c r="Q299" s="54"/>
      <c r="R299" s="54"/>
      <c r="S299" s="54"/>
      <c r="T299" s="54"/>
      <c r="U299" s="54"/>
      <c r="Y299" s="43"/>
      <c r="Z299" s="53"/>
      <c r="AA299" s="52"/>
      <c r="AB299" s="52"/>
      <c r="AC299" s="54"/>
      <c r="AD299" s="54"/>
      <c r="AE299" s="54"/>
      <c r="AF299" s="54"/>
      <c r="AG299" s="54"/>
    </row>
    <row r="300" spans="1:33" x14ac:dyDescent="0.25">
      <c r="A300" s="43"/>
      <c r="B300" s="53"/>
      <c r="C300" s="52"/>
      <c r="D300" s="52"/>
      <c r="E300" s="54"/>
      <c r="F300" s="54"/>
      <c r="G300" s="54"/>
      <c r="H300" s="54"/>
      <c r="I300" s="54"/>
      <c r="M300" s="43"/>
      <c r="N300" s="53"/>
      <c r="O300" s="52"/>
      <c r="P300" s="52"/>
      <c r="Q300" s="54"/>
      <c r="R300" s="54"/>
      <c r="S300" s="54"/>
      <c r="T300" s="54"/>
      <c r="U300" s="54"/>
      <c r="Y300" s="43"/>
      <c r="Z300" s="53"/>
      <c r="AA300" s="52"/>
      <c r="AB300" s="52"/>
      <c r="AC300" s="54"/>
      <c r="AD300" s="54"/>
      <c r="AE300" s="54"/>
      <c r="AF300" s="54"/>
      <c r="AG300" s="54"/>
    </row>
    <row r="301" spans="1:33" x14ac:dyDescent="0.25">
      <c r="A301" s="43"/>
      <c r="B301" s="53"/>
      <c r="C301" s="52"/>
      <c r="D301" s="52"/>
      <c r="E301" s="54"/>
      <c r="F301" s="54"/>
      <c r="G301" s="54"/>
      <c r="H301" s="54"/>
      <c r="I301" s="54"/>
      <c r="M301" s="43"/>
      <c r="N301" s="53"/>
      <c r="O301" s="52"/>
      <c r="P301" s="52"/>
      <c r="Q301" s="54"/>
      <c r="R301" s="54"/>
      <c r="S301" s="54"/>
      <c r="T301" s="54"/>
      <c r="U301" s="54"/>
      <c r="Y301" s="43"/>
      <c r="Z301" s="53"/>
      <c r="AA301" s="52"/>
      <c r="AB301" s="52"/>
      <c r="AC301" s="54"/>
      <c r="AD301" s="54"/>
      <c r="AE301" s="54"/>
      <c r="AF301" s="54"/>
      <c r="AG301" s="54"/>
    </row>
    <row r="302" spans="1:33" x14ac:dyDescent="0.25">
      <c r="A302" s="43"/>
      <c r="B302" s="53"/>
      <c r="C302" s="52"/>
      <c r="D302" s="52"/>
      <c r="E302" s="54"/>
      <c r="F302" s="54"/>
      <c r="G302" s="54"/>
      <c r="H302" s="54"/>
      <c r="I302" s="54"/>
      <c r="M302" s="43"/>
      <c r="N302" s="53"/>
      <c r="O302" s="52"/>
      <c r="P302" s="52"/>
      <c r="Q302" s="54"/>
      <c r="R302" s="54"/>
      <c r="S302" s="54"/>
      <c r="T302" s="54"/>
      <c r="U302" s="54"/>
      <c r="Y302" s="43"/>
      <c r="Z302" s="53"/>
      <c r="AA302" s="52"/>
      <c r="AB302" s="52"/>
      <c r="AC302" s="54"/>
      <c r="AD302" s="54"/>
      <c r="AE302" s="54"/>
      <c r="AF302" s="54"/>
      <c r="AG302" s="54"/>
    </row>
    <row r="303" spans="1:33" x14ac:dyDescent="0.25">
      <c r="A303" s="43"/>
      <c r="B303" s="53"/>
      <c r="C303" s="52"/>
      <c r="D303" s="52"/>
      <c r="E303" s="54"/>
      <c r="F303" s="54"/>
      <c r="G303" s="54"/>
      <c r="H303" s="54"/>
      <c r="I303" s="54"/>
      <c r="M303" s="43"/>
      <c r="N303" s="53"/>
      <c r="O303" s="52"/>
      <c r="P303" s="52"/>
      <c r="Q303" s="54"/>
      <c r="R303" s="54"/>
      <c r="S303" s="54"/>
      <c r="T303" s="54"/>
      <c r="U303" s="54"/>
      <c r="Y303" s="43"/>
      <c r="Z303" s="53"/>
      <c r="AA303" s="52"/>
      <c r="AB303" s="52"/>
      <c r="AC303" s="54"/>
      <c r="AD303" s="54"/>
      <c r="AE303" s="54"/>
      <c r="AF303" s="54"/>
      <c r="AG303" s="54"/>
    </row>
    <row r="304" spans="1:33" x14ac:dyDescent="0.25">
      <c r="A304" s="43"/>
      <c r="B304" s="53"/>
      <c r="C304" s="52"/>
      <c r="D304" s="52"/>
      <c r="E304" s="54"/>
      <c r="F304" s="54"/>
      <c r="G304" s="54"/>
      <c r="H304" s="54"/>
      <c r="I304" s="54"/>
      <c r="M304" s="43"/>
      <c r="N304" s="53"/>
      <c r="O304" s="52"/>
      <c r="P304" s="52"/>
      <c r="Q304" s="54"/>
      <c r="R304" s="54"/>
      <c r="S304" s="54"/>
      <c r="T304" s="54"/>
      <c r="U304" s="54"/>
      <c r="Y304" s="43"/>
      <c r="Z304" s="53"/>
      <c r="AA304" s="52"/>
      <c r="AB304" s="52"/>
      <c r="AC304" s="54"/>
      <c r="AD304" s="54"/>
      <c r="AE304" s="54"/>
      <c r="AF304" s="54"/>
      <c r="AG304" s="54"/>
    </row>
    <row r="305" spans="1:33" x14ac:dyDescent="0.25">
      <c r="A305" s="43"/>
      <c r="B305" s="53"/>
      <c r="C305" s="52"/>
      <c r="D305" s="52"/>
      <c r="E305" s="54"/>
      <c r="F305" s="54"/>
      <c r="G305" s="54"/>
      <c r="H305" s="54"/>
      <c r="I305" s="54"/>
      <c r="M305" s="43"/>
      <c r="N305" s="53"/>
      <c r="O305" s="52"/>
      <c r="P305" s="52"/>
      <c r="Q305" s="54"/>
      <c r="R305" s="54"/>
      <c r="S305" s="54"/>
      <c r="T305" s="54"/>
      <c r="U305" s="54"/>
      <c r="Y305" s="43"/>
      <c r="Z305" s="53"/>
      <c r="AA305" s="52"/>
      <c r="AB305" s="52"/>
      <c r="AC305" s="54"/>
      <c r="AD305" s="54"/>
      <c r="AE305" s="54"/>
      <c r="AF305" s="54"/>
      <c r="AG305" s="54"/>
    </row>
    <row r="306" spans="1:33" x14ac:dyDescent="0.25">
      <c r="A306" s="43"/>
      <c r="B306" s="53"/>
      <c r="C306" s="52"/>
      <c r="D306" s="52"/>
      <c r="E306" s="54"/>
      <c r="F306" s="54"/>
      <c r="G306" s="54"/>
      <c r="H306" s="54"/>
      <c r="I306" s="54"/>
      <c r="M306" s="43"/>
      <c r="N306" s="53"/>
      <c r="O306" s="52"/>
      <c r="P306" s="52"/>
      <c r="Q306" s="54"/>
      <c r="R306" s="54"/>
      <c r="S306" s="54"/>
      <c r="T306" s="54"/>
      <c r="U306" s="54"/>
      <c r="Y306" s="43"/>
      <c r="Z306" s="53"/>
      <c r="AA306" s="52"/>
      <c r="AB306" s="52"/>
      <c r="AC306" s="54"/>
      <c r="AD306" s="54"/>
      <c r="AE306" s="54"/>
      <c r="AF306" s="54"/>
      <c r="AG306" s="54"/>
    </row>
    <row r="307" spans="1:33" x14ac:dyDescent="0.25">
      <c r="A307" s="43"/>
      <c r="B307" s="53"/>
      <c r="C307" s="52"/>
      <c r="D307" s="52"/>
      <c r="E307" s="54"/>
      <c r="F307" s="54"/>
      <c r="G307" s="54"/>
      <c r="H307" s="54"/>
      <c r="I307" s="54"/>
      <c r="M307" s="43"/>
      <c r="N307" s="53"/>
      <c r="O307" s="52"/>
      <c r="P307" s="52"/>
      <c r="Q307" s="54"/>
      <c r="R307" s="54"/>
      <c r="S307" s="54"/>
      <c r="T307" s="54"/>
      <c r="U307" s="54"/>
      <c r="Y307" s="43"/>
      <c r="Z307" s="53"/>
      <c r="AA307" s="52"/>
      <c r="AB307" s="52"/>
      <c r="AC307" s="54"/>
      <c r="AD307" s="54"/>
      <c r="AE307" s="54"/>
      <c r="AF307" s="54"/>
      <c r="AG307" s="54"/>
    </row>
    <row r="308" spans="1:33" x14ac:dyDescent="0.25">
      <c r="A308" s="43"/>
      <c r="B308" s="53"/>
      <c r="C308" s="52"/>
      <c r="D308" s="52"/>
      <c r="E308" s="54"/>
      <c r="F308" s="54"/>
      <c r="G308" s="54"/>
      <c r="H308" s="54"/>
      <c r="I308" s="54"/>
      <c r="M308" s="43"/>
      <c r="N308" s="53"/>
      <c r="O308" s="52"/>
      <c r="P308" s="52"/>
      <c r="Q308" s="54"/>
      <c r="R308" s="54"/>
      <c r="S308" s="54"/>
      <c r="T308" s="54"/>
      <c r="U308" s="54"/>
      <c r="Y308" s="43"/>
      <c r="Z308" s="53"/>
      <c r="AA308" s="52"/>
      <c r="AB308" s="52"/>
      <c r="AC308" s="54"/>
      <c r="AD308" s="54"/>
      <c r="AE308" s="54"/>
      <c r="AF308" s="54"/>
      <c r="AG308" s="54"/>
    </row>
    <row r="309" spans="1:33" x14ac:dyDescent="0.25">
      <c r="A309" s="43"/>
      <c r="B309" s="53"/>
      <c r="C309" s="52"/>
      <c r="D309" s="52"/>
      <c r="E309" s="54"/>
      <c r="F309" s="54"/>
      <c r="G309" s="54"/>
      <c r="H309" s="54"/>
      <c r="I309" s="54"/>
      <c r="M309" s="43"/>
      <c r="N309" s="53"/>
      <c r="O309" s="52"/>
      <c r="P309" s="52"/>
      <c r="Q309" s="54"/>
      <c r="R309" s="54"/>
      <c r="S309" s="54"/>
      <c r="T309" s="54"/>
      <c r="U309" s="54"/>
      <c r="Y309" s="43"/>
      <c r="Z309" s="53"/>
      <c r="AA309" s="52"/>
      <c r="AB309" s="52"/>
      <c r="AC309" s="54"/>
      <c r="AD309" s="54"/>
      <c r="AE309" s="54"/>
      <c r="AF309" s="54"/>
      <c r="AG309" s="54"/>
    </row>
    <row r="310" spans="1:33" x14ac:dyDescent="0.25">
      <c r="A310" s="43"/>
      <c r="B310" s="53"/>
      <c r="C310" s="52"/>
      <c r="D310" s="52"/>
      <c r="E310" s="54"/>
      <c r="F310" s="54"/>
      <c r="G310" s="54"/>
      <c r="H310" s="54"/>
      <c r="I310" s="54"/>
      <c r="M310" s="43"/>
      <c r="N310" s="53"/>
      <c r="O310" s="52"/>
      <c r="P310" s="52"/>
      <c r="Q310" s="54"/>
      <c r="R310" s="54"/>
      <c r="S310" s="54"/>
      <c r="T310" s="54"/>
      <c r="U310" s="54"/>
      <c r="Y310" s="43"/>
      <c r="Z310" s="53"/>
      <c r="AA310" s="52"/>
      <c r="AB310" s="52"/>
      <c r="AC310" s="54"/>
      <c r="AD310" s="54"/>
      <c r="AE310" s="54"/>
      <c r="AF310" s="54"/>
      <c r="AG310" s="54"/>
    </row>
    <row r="311" spans="1:33" x14ac:dyDescent="0.25">
      <c r="A311" s="43"/>
      <c r="B311" s="53"/>
      <c r="C311" s="52"/>
      <c r="D311" s="52"/>
      <c r="E311" s="54"/>
      <c r="F311" s="54"/>
      <c r="G311" s="54"/>
      <c r="H311" s="54"/>
      <c r="I311" s="54"/>
      <c r="M311" s="43"/>
      <c r="N311" s="53"/>
      <c r="O311" s="52"/>
      <c r="P311" s="52"/>
      <c r="Q311" s="54"/>
      <c r="R311" s="54"/>
      <c r="S311" s="54"/>
      <c r="T311" s="54"/>
      <c r="U311" s="54"/>
      <c r="Y311" s="43"/>
      <c r="Z311" s="53"/>
      <c r="AA311" s="52"/>
      <c r="AB311" s="52"/>
      <c r="AC311" s="54"/>
      <c r="AD311" s="54"/>
      <c r="AE311" s="54"/>
      <c r="AF311" s="54"/>
      <c r="AG311" s="54"/>
    </row>
    <row r="312" spans="1:33" ht="15.75" x14ac:dyDescent="0.25">
      <c r="A312" s="55"/>
    </row>
    <row r="313" spans="1:33" ht="15.75" x14ac:dyDescent="0.25">
      <c r="A313" s="55"/>
    </row>
    <row r="314" spans="1:33" ht="15.75" x14ac:dyDescent="0.25">
      <c r="A314" s="55"/>
    </row>
    <row r="315" spans="1:33" ht="15.75" x14ac:dyDescent="0.25">
      <c r="A315" s="55"/>
    </row>
    <row r="316" spans="1:33" ht="15.75" x14ac:dyDescent="0.25">
      <c r="A316" s="55"/>
    </row>
    <row r="317" spans="1:33" ht="15.75" x14ac:dyDescent="0.25">
      <c r="A317" s="55"/>
    </row>
    <row r="318" spans="1:33" ht="15.75" x14ac:dyDescent="0.25">
      <c r="A318" s="55"/>
    </row>
    <row r="319" spans="1:33" ht="15.75" x14ac:dyDescent="0.25">
      <c r="A319" s="55"/>
    </row>
    <row r="320" spans="1:33" ht="15.75" x14ac:dyDescent="0.25">
      <c r="A320" s="55"/>
    </row>
    <row r="321" spans="1:1" ht="15.75" x14ac:dyDescent="0.25">
      <c r="A321" s="55"/>
    </row>
    <row r="322" spans="1:1" ht="15.75" x14ac:dyDescent="0.25">
      <c r="A322" s="55"/>
    </row>
    <row r="323" spans="1:1" ht="15.75" x14ac:dyDescent="0.25">
      <c r="A323" s="55"/>
    </row>
    <row r="324" spans="1:1" ht="15.75" x14ac:dyDescent="0.25">
      <c r="A324" s="55"/>
    </row>
    <row r="325" spans="1:1" ht="15.75" x14ac:dyDescent="0.25">
      <c r="A325" s="55"/>
    </row>
    <row r="326" spans="1:1" ht="15.75" x14ac:dyDescent="0.25">
      <c r="A326" s="55"/>
    </row>
    <row r="327" spans="1:1" ht="15.75" x14ac:dyDescent="0.25">
      <c r="A327" s="55"/>
    </row>
  </sheetData>
  <hyperlinks>
    <hyperlink ref="A1" location="TOC!A1" display="Back to ToC" xr:uid="{00000000-0004-0000-0D00-000000000000}"/>
  </hyperlink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FD34F9-AAB8-417A-A166-C5A8BD40BC2D}">
  <sheetPr>
    <tabColor rgb="FF00B4E9"/>
  </sheetPr>
  <dimension ref="A1:P73"/>
  <sheetViews>
    <sheetView zoomScaleNormal="100" workbookViewId="0"/>
  </sheetViews>
  <sheetFormatPr defaultColWidth="9.140625" defaultRowHeight="15" x14ac:dyDescent="0.25"/>
  <cols>
    <col min="1" max="1" width="9.140625" style="59"/>
    <col min="2" max="2" width="15.140625" style="59" bestFit="1" customWidth="1"/>
    <col min="3" max="3" width="10.5703125" style="59" bestFit="1" customWidth="1"/>
    <col min="4" max="4" width="13.5703125" style="59" bestFit="1" customWidth="1"/>
    <col min="5" max="5" width="9.140625" style="59"/>
    <col min="6" max="6" width="13.42578125" style="59" bestFit="1" customWidth="1"/>
    <col min="7" max="7" width="56.5703125" style="59" customWidth="1"/>
    <col min="8" max="12" width="5.85546875" style="59" customWidth="1"/>
    <col min="13" max="16" width="9.140625" style="59"/>
    <col min="17" max="17" width="34.5703125" style="59" bestFit="1" customWidth="1"/>
    <col min="18" max="16384" width="9.140625" style="59"/>
  </cols>
  <sheetData>
    <row r="1" spans="1:16" s="29" customFormat="1" x14ac:dyDescent="0.25">
      <c r="A1" s="44" t="s">
        <v>39</v>
      </c>
    </row>
    <row r="2" spans="1:16" s="56" customFormat="1" ht="23.25" x14ac:dyDescent="0.35">
      <c r="A2" s="78" t="s">
        <v>40</v>
      </c>
      <c r="G2" s="45"/>
      <c r="H2" s="29"/>
      <c r="J2" s="45"/>
    </row>
    <row r="3" spans="1:16" s="56" customFormat="1" x14ac:dyDescent="0.25">
      <c r="B3" s="29"/>
      <c r="C3" s="29"/>
      <c r="N3" s="173" t="s">
        <v>290</v>
      </c>
      <c r="O3" s="173"/>
      <c r="P3" s="173"/>
    </row>
    <row r="4" spans="1:16" s="56" customFormat="1" x14ac:dyDescent="0.25">
      <c r="B4" s="29"/>
      <c r="C4" s="29"/>
      <c r="H4" s="57" t="s">
        <v>291</v>
      </c>
      <c r="I4" s="57"/>
      <c r="J4" s="57"/>
      <c r="K4" s="57"/>
      <c r="L4" s="57"/>
      <c r="N4" s="173"/>
      <c r="O4" s="173"/>
      <c r="P4" s="173"/>
    </row>
    <row r="5" spans="1:16" s="56" customFormat="1" x14ac:dyDescent="0.25">
      <c r="B5" s="58"/>
      <c r="C5" s="58"/>
      <c r="D5" s="58"/>
      <c r="E5" s="58"/>
      <c r="F5" s="58"/>
      <c r="H5" s="57" t="str">
        <f>P6</f>
        <v>million</v>
      </c>
      <c r="I5" s="57" t="s">
        <v>292</v>
      </c>
      <c r="J5" s="57" t="s">
        <v>293</v>
      </c>
      <c r="K5" s="57"/>
      <c r="L5" s="174"/>
      <c r="N5" s="173" t="s">
        <v>42</v>
      </c>
      <c r="O5" s="173" t="s">
        <v>516</v>
      </c>
      <c r="P5" s="173" t="s">
        <v>294</v>
      </c>
    </row>
    <row r="6" spans="1:16" s="56" customFormat="1" x14ac:dyDescent="0.25">
      <c r="H6" s="175">
        <f>IF(ISBLANK(O11),NA(),O6)</f>
        <v>43.410640624999999</v>
      </c>
      <c r="I6" s="176" t="str">
        <f>+CONCATENATE(J6,", ",ROUND(H6,0))</f>
        <v>Pakistan, 43</v>
      </c>
      <c r="J6" s="176" t="str">
        <f>IF(ISBLANK(O11),"",N6)</f>
        <v>Pakistan</v>
      </c>
      <c r="K6" s="177"/>
      <c r="L6" s="178"/>
      <c r="N6" s="173" t="s">
        <v>478</v>
      </c>
      <c r="O6" s="173">
        <v>43.410640624999999</v>
      </c>
      <c r="P6" s="173" t="s">
        <v>295</v>
      </c>
    </row>
    <row r="7" spans="1:16" s="56" customFormat="1" x14ac:dyDescent="0.25">
      <c r="H7" s="175">
        <f>IF(ISBLANK(O11),NA(),O7)</f>
        <v>9.5565029296875004</v>
      </c>
      <c r="I7" s="176" t="str">
        <f t="shared" ref="I7:I11" si="0">+CONCATENATE(J7,", ",ROUND(H7,0))</f>
        <v>Egypt, 10</v>
      </c>
      <c r="J7" s="176" t="str">
        <f>IF(ISBLANK(O11),"",N7)</f>
        <v>Egypt</v>
      </c>
      <c r="K7" s="177"/>
      <c r="L7" s="178"/>
      <c r="N7" s="173" t="s">
        <v>481</v>
      </c>
      <c r="O7" s="173">
        <v>9.5565029296875004</v>
      </c>
      <c r="P7" s="173" t="s">
        <v>295</v>
      </c>
    </row>
    <row r="8" spans="1:16" s="56" customFormat="1" x14ac:dyDescent="0.25">
      <c r="B8" s="58"/>
      <c r="C8" s="58"/>
      <c r="D8" s="58"/>
      <c r="H8" s="175">
        <f>IF(ISBLANK(O11),NA(),O8)</f>
        <v>8.9551289062499997</v>
      </c>
      <c r="I8" s="176" t="str">
        <f t="shared" si="0"/>
        <v>Sudan, 9</v>
      </c>
      <c r="J8" s="176" t="str">
        <f>IF(ISBLANK(O11),"",N8)</f>
        <v>Sudan</v>
      </c>
      <c r="K8" s="177"/>
      <c r="L8" s="177"/>
      <c r="N8" s="173" t="s">
        <v>472</v>
      </c>
      <c r="O8" s="173">
        <v>8.9551289062499997</v>
      </c>
      <c r="P8" s="173" t="s">
        <v>295</v>
      </c>
    </row>
    <row r="9" spans="1:16" s="56" customFormat="1" x14ac:dyDescent="0.25">
      <c r="H9" s="175">
        <f>IF(ISBLANK(O11),NA(),O9)</f>
        <v>2.6163691406249998</v>
      </c>
      <c r="I9" s="176" t="str">
        <f t="shared" si="0"/>
        <v>Jordan, 3</v>
      </c>
      <c r="J9" s="176" t="str">
        <f>IF(ISBLANK(O11),"",N9)</f>
        <v>Jordan</v>
      </c>
      <c r="K9" s="177"/>
      <c r="L9" s="177"/>
      <c r="N9" s="173" t="s">
        <v>477</v>
      </c>
      <c r="O9" s="173">
        <v>2.6163691406249998</v>
      </c>
      <c r="P9" s="173" t="s">
        <v>295</v>
      </c>
    </row>
    <row r="10" spans="1:16" s="56" customFormat="1" x14ac:dyDescent="0.25">
      <c r="H10" s="175">
        <f>IF(ISBLANK(O11),NA(),O10)</f>
        <v>2.24744091796875</v>
      </c>
      <c r="I10" s="176" t="str">
        <f t="shared" si="0"/>
        <v>Morocco, 2</v>
      </c>
      <c r="J10" s="176" t="str">
        <f>IF(ISBLANK(O11),"",N10)</f>
        <v>Morocco</v>
      </c>
      <c r="K10" s="177"/>
      <c r="L10" s="177"/>
      <c r="N10" s="173" t="s">
        <v>480</v>
      </c>
      <c r="O10" s="173">
        <v>2.24744091796875</v>
      </c>
      <c r="P10" s="173" t="s">
        <v>295</v>
      </c>
    </row>
    <row r="11" spans="1:16" s="56" customFormat="1" x14ac:dyDescent="0.25">
      <c r="H11" s="175">
        <f>IF(ISBLANK(O11),NA(),O11-SUM(H6:H10))</f>
        <v>8.782731137761516</v>
      </c>
      <c r="I11" s="176" t="str">
        <f t="shared" si="0"/>
        <v>Rest of the region, 9</v>
      </c>
      <c r="J11" s="176" t="s">
        <v>427</v>
      </c>
      <c r="K11" s="177"/>
      <c r="L11" s="177"/>
      <c r="N11" s="173" t="s">
        <v>457</v>
      </c>
      <c r="O11" s="173">
        <v>75.56881365729275</v>
      </c>
      <c r="P11" s="173" t="s">
        <v>295</v>
      </c>
    </row>
    <row r="12" spans="1:16" s="56" customFormat="1" x14ac:dyDescent="0.25"/>
    <row r="13" spans="1:16" s="56" customFormat="1" x14ac:dyDescent="0.25">
      <c r="N13" s="56" t="str">
        <f>CONCATENATE(IF(ISNUMBER(O11), ROUND(O11,0), "?")," ",P11," people in ",N11," have no water service at their health care facility")</f>
        <v>76 million people in Eastern Mediterranean have no water service at their health care facility</v>
      </c>
    </row>
    <row r="14" spans="1:16" s="56" customFormat="1" x14ac:dyDescent="0.25">
      <c r="C14" s="58"/>
    </row>
    <row r="15" spans="1:16" s="56" customFormat="1" x14ac:dyDescent="0.25"/>
    <row r="16" spans="1:16" s="56" customFormat="1" x14ac:dyDescent="0.25"/>
    <row r="17" spans="1:6" s="56" customFormat="1" x14ac:dyDescent="0.25"/>
    <row r="18" spans="1:6" s="56" customFormat="1" x14ac:dyDescent="0.25"/>
    <row r="19" spans="1:6" s="56" customFormat="1" x14ac:dyDescent="0.25"/>
    <row r="20" spans="1:6" s="56" customFormat="1" x14ac:dyDescent="0.25"/>
    <row r="21" spans="1:6" s="56" customFormat="1" x14ac:dyDescent="0.25"/>
    <row r="22" spans="1:6" s="56" customFormat="1" ht="18.75" x14ac:dyDescent="0.3">
      <c r="A22" s="77" t="s">
        <v>403</v>
      </c>
    </row>
    <row r="23" spans="1:6" s="56" customFormat="1" x14ac:dyDescent="0.25">
      <c r="A23" s="41" t="s">
        <v>288</v>
      </c>
    </row>
    <row r="24" spans="1:6" s="56" customFormat="1" x14ac:dyDescent="0.25"/>
    <row r="25" spans="1:6" s="56" customFormat="1" x14ac:dyDescent="0.25"/>
    <row r="26" spans="1:6" s="56" customFormat="1" ht="23.25" x14ac:dyDescent="0.35">
      <c r="A26" s="45"/>
    </row>
    <row r="27" spans="1:6" s="56" customFormat="1" x14ac:dyDescent="0.25">
      <c r="B27" s="29"/>
      <c r="C27" s="29"/>
    </row>
    <row r="28" spans="1:6" s="56" customFormat="1" x14ac:dyDescent="0.25">
      <c r="B28" s="29"/>
      <c r="C28" s="29"/>
    </row>
    <row r="29" spans="1:6" s="56" customFormat="1" x14ac:dyDescent="0.25">
      <c r="B29" s="58"/>
      <c r="C29" s="58"/>
      <c r="D29" s="58"/>
      <c r="E29" s="58"/>
      <c r="F29" s="58"/>
    </row>
    <row r="30" spans="1:6" s="56" customFormat="1" x14ac:dyDescent="0.25"/>
    <row r="31" spans="1:6" s="56" customFormat="1" x14ac:dyDescent="0.25"/>
    <row r="32" spans="1:6" s="56" customFormat="1" x14ac:dyDescent="0.25">
      <c r="B32" s="58"/>
      <c r="C32" s="58"/>
      <c r="D32" s="58"/>
    </row>
    <row r="33" spans="1:3" s="56" customFormat="1" x14ac:dyDescent="0.25"/>
    <row r="34" spans="1:3" s="56" customFormat="1" x14ac:dyDescent="0.25"/>
    <row r="35" spans="1:3" s="56" customFormat="1" x14ac:dyDescent="0.25"/>
    <row r="36" spans="1:3" s="56" customFormat="1" x14ac:dyDescent="0.25"/>
    <row r="37" spans="1:3" s="56" customFormat="1" x14ac:dyDescent="0.25"/>
    <row r="38" spans="1:3" s="56" customFormat="1" x14ac:dyDescent="0.25">
      <c r="C38" s="58"/>
    </row>
    <row r="39" spans="1:3" s="56" customFormat="1" x14ac:dyDescent="0.25"/>
    <row r="40" spans="1:3" s="56" customFormat="1" x14ac:dyDescent="0.25"/>
    <row r="41" spans="1:3" s="56" customFormat="1" x14ac:dyDescent="0.25"/>
    <row r="42" spans="1:3" s="56" customFormat="1" x14ac:dyDescent="0.25"/>
    <row r="43" spans="1:3" s="56" customFormat="1" x14ac:dyDescent="0.25"/>
    <row r="44" spans="1:3" s="56" customFormat="1" x14ac:dyDescent="0.25"/>
    <row r="45" spans="1:3" s="56" customFormat="1" x14ac:dyDescent="0.25"/>
    <row r="46" spans="1:3" s="56" customFormat="1" ht="18.75" x14ac:dyDescent="0.3">
      <c r="A46" s="179"/>
    </row>
    <row r="47" spans="1:3" s="56" customFormat="1" x14ac:dyDescent="0.25">
      <c r="A47" s="41"/>
    </row>
    <row r="48" spans="1:3" s="56" customFormat="1" x14ac:dyDescent="0.25"/>
    <row r="49" spans="1:6" s="56" customFormat="1" x14ac:dyDescent="0.25"/>
    <row r="50" spans="1:6" s="56" customFormat="1" ht="23.25" x14ac:dyDescent="0.35">
      <c r="A50" s="180"/>
    </row>
    <row r="51" spans="1:6" s="56" customFormat="1" x14ac:dyDescent="0.25">
      <c r="B51" s="29"/>
      <c r="C51" s="29"/>
    </row>
    <row r="52" spans="1:6" s="56" customFormat="1" x14ac:dyDescent="0.25">
      <c r="B52" s="29"/>
      <c r="C52" s="29"/>
    </row>
    <row r="53" spans="1:6" s="56" customFormat="1" x14ac:dyDescent="0.25">
      <c r="B53" s="58"/>
      <c r="C53" s="58"/>
      <c r="D53" s="58"/>
      <c r="E53" s="58"/>
      <c r="F53" s="58"/>
    </row>
    <row r="54" spans="1:6" s="56" customFormat="1" x14ac:dyDescent="0.25"/>
    <row r="55" spans="1:6" s="56" customFormat="1" x14ac:dyDescent="0.25"/>
    <row r="56" spans="1:6" s="56" customFormat="1" x14ac:dyDescent="0.25">
      <c r="B56" s="58"/>
      <c r="C56" s="58"/>
      <c r="D56" s="58"/>
    </row>
    <row r="57" spans="1:6" s="56" customFormat="1" x14ac:dyDescent="0.25"/>
    <row r="58" spans="1:6" s="56" customFormat="1" x14ac:dyDescent="0.25"/>
    <row r="59" spans="1:6" s="56" customFormat="1" x14ac:dyDescent="0.25"/>
    <row r="60" spans="1:6" s="56" customFormat="1" x14ac:dyDescent="0.25"/>
    <row r="61" spans="1:6" s="56" customFormat="1" x14ac:dyDescent="0.25"/>
    <row r="62" spans="1:6" s="56" customFormat="1" x14ac:dyDescent="0.25">
      <c r="C62" s="58"/>
    </row>
    <row r="63" spans="1:6" s="56" customFormat="1" x14ac:dyDescent="0.25"/>
    <row r="64" spans="1:6" s="56" customFormat="1" x14ac:dyDescent="0.25"/>
    <row r="65" spans="1:1" s="56" customFormat="1" x14ac:dyDescent="0.25"/>
    <row r="66" spans="1:1" s="56" customFormat="1" x14ac:dyDescent="0.25"/>
    <row r="67" spans="1:1" s="56" customFormat="1" x14ac:dyDescent="0.25"/>
    <row r="68" spans="1:1" s="56" customFormat="1" x14ac:dyDescent="0.25"/>
    <row r="69" spans="1:1" s="56" customFormat="1" x14ac:dyDescent="0.25"/>
    <row r="70" spans="1:1" s="56" customFormat="1" ht="18.75" x14ac:dyDescent="0.3">
      <c r="A70" s="179"/>
    </row>
    <row r="71" spans="1:1" s="56" customFormat="1" x14ac:dyDescent="0.25">
      <c r="A71" s="41"/>
    </row>
    <row r="72" spans="1:1" s="56" customFormat="1" x14ac:dyDescent="0.25"/>
    <row r="73" spans="1:1" s="56" customFormat="1" x14ac:dyDescent="0.25"/>
  </sheetData>
  <hyperlinks>
    <hyperlink ref="A1" location="TOC!A1" display="Back to ToC"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22C8A-80EE-485D-9554-275902B69221}">
  <sheetPr>
    <tabColor rgb="FF00B0F0"/>
    <pageSetUpPr fitToPage="1"/>
  </sheetPr>
  <dimension ref="A1:AK92"/>
  <sheetViews>
    <sheetView zoomScale="80" zoomScaleNormal="80" workbookViewId="0">
      <selection activeCell="A30" sqref="A30"/>
    </sheetView>
  </sheetViews>
  <sheetFormatPr defaultColWidth="8.85546875" defaultRowHeight="15" x14ac:dyDescent="0.25"/>
  <cols>
    <col min="1" max="1" width="19" style="98" customWidth="1"/>
    <col min="2" max="8" width="28.5703125" style="98" customWidth="1"/>
    <col min="9" max="15" width="8.85546875" style="98"/>
    <col min="16" max="16" width="14.85546875" style="98" customWidth="1"/>
    <col min="17" max="16384" width="8.85546875" style="98"/>
  </cols>
  <sheetData>
    <row r="1" spans="1:16" s="29" customFormat="1" x14ac:dyDescent="0.25">
      <c r="A1" s="44" t="s">
        <v>39</v>
      </c>
    </row>
    <row r="2" spans="1:16" s="29" customFormat="1" ht="23.25" x14ac:dyDescent="0.35">
      <c r="A2" s="79" t="s">
        <v>40</v>
      </c>
    </row>
    <row r="3" spans="1:16" s="29" customFormat="1" ht="15" customHeight="1" x14ac:dyDescent="0.35">
      <c r="A3" s="61"/>
      <c r="P3" s="46"/>
    </row>
    <row r="4" spans="1:16" s="29" customFormat="1" ht="15" customHeight="1" x14ac:dyDescent="0.35">
      <c r="A4" s="61"/>
      <c r="P4" s="46"/>
    </row>
    <row r="5" spans="1:16" s="29" customFormat="1" ht="15" customHeight="1" x14ac:dyDescent="0.35">
      <c r="A5" s="61"/>
      <c r="P5" s="46"/>
    </row>
    <row r="6" spans="1:16" s="29" customFormat="1" ht="15" customHeight="1" x14ac:dyDescent="0.35">
      <c r="A6" s="61"/>
    </row>
    <row r="7" spans="1:16" s="29" customFormat="1" ht="15" customHeight="1" x14ac:dyDescent="0.35">
      <c r="A7" s="61"/>
    </row>
    <row r="8" spans="1:16" s="29" customFormat="1" ht="15" customHeight="1" x14ac:dyDescent="0.35">
      <c r="A8" s="61"/>
      <c r="P8" s="46"/>
    </row>
    <row r="9" spans="1:16" s="29" customFormat="1" ht="15" customHeight="1" x14ac:dyDescent="0.35">
      <c r="A9" s="61"/>
    </row>
    <row r="10" spans="1:16" s="29" customFormat="1" ht="15" customHeight="1" x14ac:dyDescent="0.35">
      <c r="A10" s="61"/>
    </row>
    <row r="11" spans="1:16" s="29" customFormat="1" ht="15" customHeight="1" x14ac:dyDescent="0.35">
      <c r="A11" s="61"/>
    </row>
    <row r="12" spans="1:16" s="29" customFormat="1" ht="15" customHeight="1" x14ac:dyDescent="0.35">
      <c r="A12" s="61"/>
    </row>
    <row r="13" spans="1:16" s="29" customFormat="1" ht="15" customHeight="1" x14ac:dyDescent="0.35">
      <c r="A13" s="61"/>
    </row>
    <row r="14" spans="1:16" s="29" customFormat="1" ht="15" customHeight="1" x14ac:dyDescent="0.35">
      <c r="A14" s="61"/>
    </row>
    <row r="15" spans="1:16" s="29" customFormat="1" ht="15" customHeight="1" x14ac:dyDescent="0.35">
      <c r="A15" s="61"/>
    </row>
    <row r="16" spans="1:16" s="29" customFormat="1" ht="15" customHeight="1" x14ac:dyDescent="0.35">
      <c r="A16" s="61"/>
    </row>
    <row r="17" spans="1:37" s="29" customFormat="1" ht="15" customHeight="1" x14ac:dyDescent="0.35">
      <c r="A17" s="61"/>
    </row>
    <row r="18" spans="1:37" s="29" customFormat="1" ht="15" customHeight="1" x14ac:dyDescent="0.35">
      <c r="A18" s="61"/>
    </row>
    <row r="19" spans="1:37" s="29" customFormat="1" ht="15" customHeight="1" x14ac:dyDescent="0.35">
      <c r="A19" s="61"/>
    </row>
    <row r="20" spans="1:37" s="29" customFormat="1" ht="15" customHeight="1" x14ac:dyDescent="0.35">
      <c r="A20" s="61"/>
    </row>
    <row r="21" spans="1:37" s="29" customFormat="1" ht="15" customHeight="1" x14ac:dyDescent="0.35">
      <c r="A21" s="61"/>
    </row>
    <row r="22" spans="1:37" s="29" customFormat="1" ht="15" customHeight="1" x14ac:dyDescent="0.35">
      <c r="A22" s="61"/>
    </row>
    <row r="23" spans="1:37" s="29" customFormat="1" ht="15" customHeight="1" x14ac:dyDescent="0.35">
      <c r="A23" s="61"/>
    </row>
    <row r="24" spans="1:37" s="29" customFormat="1" ht="15" customHeight="1" x14ac:dyDescent="0.35">
      <c r="A24" s="61"/>
    </row>
    <row r="25" spans="1:37" s="29" customFormat="1" ht="15" customHeight="1" x14ac:dyDescent="0.35">
      <c r="A25" s="61"/>
    </row>
    <row r="26" spans="1:37" s="29" customFormat="1" ht="15" customHeight="1" x14ac:dyDescent="0.35">
      <c r="A26" s="61"/>
    </row>
    <row r="27" spans="1:37" s="29" customFormat="1" ht="15" customHeight="1" x14ac:dyDescent="0.35">
      <c r="A27" s="61"/>
    </row>
    <row r="28" spans="1:37" s="29" customFormat="1" ht="15" customHeight="1" x14ac:dyDescent="0.35">
      <c r="A28" s="61"/>
    </row>
    <row r="29" spans="1:37" s="29" customFormat="1" ht="18" customHeight="1" x14ac:dyDescent="0.3">
      <c r="A29" s="80" t="str">
        <f>_xlfn.CONCAT("Figure W10: Proportion of population and number of countries with estimates available in JMP progress updates 2019-2024"," (",region_name,")")</f>
        <v>Figure W10: Proportion of population and number of countries with estimates available in JMP progress updates 2019-2024 (Eastern Mediterranean)</v>
      </c>
    </row>
    <row r="30" spans="1:37" s="29" customFormat="1" ht="15" customHeight="1" x14ac:dyDescent="0.25">
      <c r="A30" s="41" t="str">
        <f>source_ref</f>
        <v>Source: WHO/UNICEF JMP (2024)</v>
      </c>
    </row>
    <row r="31" spans="1:37" ht="15" customHeight="1" x14ac:dyDescent="0.25">
      <c r="A31" s="34"/>
      <c r="B31" s="29"/>
      <c r="C31" s="29"/>
      <c r="D31" s="29"/>
      <c r="E31" s="29"/>
      <c r="F31" s="29"/>
      <c r="G31" s="29"/>
      <c r="H31" s="39"/>
      <c r="I31" s="29"/>
      <c r="J31" s="29"/>
      <c r="K31" s="29"/>
      <c r="L31" s="29"/>
      <c r="M31" s="29"/>
      <c r="N31" s="29"/>
      <c r="O31" s="29"/>
      <c r="P31" s="29"/>
      <c r="Q31" s="29"/>
      <c r="R31" s="29"/>
      <c r="S31" s="29"/>
      <c r="T31" s="29"/>
      <c r="U31" s="29"/>
      <c r="V31" s="29"/>
      <c r="W31" s="29"/>
      <c r="X31" s="29"/>
      <c r="Y31" s="29"/>
      <c r="Z31" s="29"/>
      <c r="AA31" s="29"/>
      <c r="AB31" s="29"/>
      <c r="AC31" s="29"/>
      <c r="AD31" s="29"/>
      <c r="AE31" s="29"/>
      <c r="AF31" s="29"/>
      <c r="AG31" s="29"/>
      <c r="AH31" s="29"/>
      <c r="AI31" s="29"/>
      <c r="AJ31" s="29"/>
      <c r="AK31" s="29"/>
    </row>
    <row r="32" spans="1:37" x14ac:dyDescent="0.25">
      <c r="A32" s="211" t="s">
        <v>408</v>
      </c>
      <c r="B32" s="212" t="s">
        <v>411</v>
      </c>
      <c r="C32" s="213" t="s">
        <v>412</v>
      </c>
      <c r="D32" s="214" t="s">
        <v>413</v>
      </c>
      <c r="E32" s="215" t="s">
        <v>420</v>
      </c>
      <c r="F32" s="216" t="s">
        <v>421</v>
      </c>
      <c r="G32" s="217" t="s">
        <v>410</v>
      </c>
      <c r="H32" s="218" t="s">
        <v>422</v>
      </c>
      <c r="I32" s="36"/>
      <c r="J32" s="36"/>
      <c r="K32" s="36"/>
      <c r="L32" s="36"/>
      <c r="M32" s="36"/>
      <c r="N32" s="36"/>
      <c r="O32" s="36"/>
      <c r="P32" s="29"/>
      <c r="Q32" s="29"/>
      <c r="R32" s="29"/>
      <c r="S32" s="29"/>
      <c r="T32" s="29"/>
      <c r="U32" s="29"/>
      <c r="V32" s="29"/>
      <c r="W32" s="29"/>
      <c r="X32" s="29"/>
      <c r="Y32" s="29"/>
      <c r="Z32" s="29"/>
      <c r="AA32" s="29"/>
      <c r="AB32" s="29"/>
      <c r="AC32" s="29"/>
      <c r="AD32" s="29"/>
      <c r="AE32" s="29"/>
      <c r="AF32" s="29"/>
      <c r="AG32" s="29"/>
      <c r="AH32" s="29"/>
      <c r="AI32" s="29"/>
      <c r="AJ32" s="29"/>
      <c r="AK32" s="29"/>
    </row>
    <row r="33" spans="1:8" s="29" customFormat="1" x14ac:dyDescent="0.25">
      <c r="A33" s="219" t="s">
        <v>62</v>
      </c>
      <c r="B33" s="220"/>
      <c r="C33" s="221"/>
      <c r="D33" s="222"/>
      <c r="E33" s="223"/>
      <c r="F33" s="224"/>
      <c r="G33" s="225"/>
      <c r="H33" s="226"/>
    </row>
    <row r="34" spans="1:8" s="29" customFormat="1" x14ac:dyDescent="0.25">
      <c r="A34" s="227" t="s">
        <v>423</v>
      </c>
      <c r="B34" s="228">
        <v>1</v>
      </c>
      <c r="C34" s="229">
        <v>0</v>
      </c>
      <c r="D34" s="230">
        <v>1</v>
      </c>
      <c r="E34" s="231">
        <v>0</v>
      </c>
      <c r="F34" s="232">
        <v>0</v>
      </c>
      <c r="G34" s="233">
        <v>2</v>
      </c>
      <c r="H34" s="234">
        <v>1.4689562320709229</v>
      </c>
    </row>
    <row r="35" spans="1:8" s="29" customFormat="1" x14ac:dyDescent="0.25">
      <c r="A35" s="235" t="s">
        <v>424</v>
      </c>
      <c r="B35" s="236">
        <v>1</v>
      </c>
      <c r="C35" s="237">
        <v>0</v>
      </c>
      <c r="D35" s="238">
        <v>1</v>
      </c>
      <c r="E35" s="239">
        <v>2</v>
      </c>
      <c r="F35" s="240">
        <v>0</v>
      </c>
      <c r="G35" s="241">
        <v>4</v>
      </c>
      <c r="H35" s="242">
        <v>6.2449588775634766</v>
      </c>
    </row>
    <row r="36" spans="1:8" s="29" customFormat="1" x14ac:dyDescent="0.25">
      <c r="A36" s="243" t="s">
        <v>425</v>
      </c>
      <c r="B36" s="244">
        <v>2</v>
      </c>
      <c r="C36" s="245">
        <v>2</v>
      </c>
      <c r="D36" s="246">
        <v>4</v>
      </c>
      <c r="E36" s="247">
        <v>2</v>
      </c>
      <c r="F36" s="248">
        <v>0</v>
      </c>
      <c r="G36" s="249">
        <v>10</v>
      </c>
      <c r="H36" s="250">
        <v>44.139228820800781</v>
      </c>
    </row>
    <row r="37" spans="1:8" s="29" customFormat="1" x14ac:dyDescent="0.25">
      <c r="A37" s="251" t="s">
        <v>426</v>
      </c>
      <c r="B37" s="252">
        <v>4</v>
      </c>
      <c r="C37" s="253">
        <v>2</v>
      </c>
      <c r="D37" s="254">
        <v>6</v>
      </c>
      <c r="E37" s="255">
        <v>5</v>
      </c>
      <c r="F37" s="256">
        <v>0</v>
      </c>
      <c r="G37" s="257">
        <v>17</v>
      </c>
      <c r="H37" s="258">
        <v>96.929534912109375</v>
      </c>
    </row>
    <row r="38" spans="1:8" s="29" customFormat="1" x14ac:dyDescent="0.25">
      <c r="A38" s="259" t="s">
        <v>63</v>
      </c>
      <c r="B38" s="196"/>
      <c r="C38" s="196"/>
      <c r="D38" s="196"/>
      <c r="E38" s="196"/>
      <c r="F38" s="196"/>
      <c r="G38" s="196"/>
      <c r="H38" s="105"/>
    </row>
    <row r="39" spans="1:8" s="29" customFormat="1" x14ac:dyDescent="0.25">
      <c r="A39" s="260" t="s">
        <v>423</v>
      </c>
      <c r="B39" s="261">
        <v>1</v>
      </c>
      <c r="C39" s="262">
        <v>0</v>
      </c>
      <c r="D39" s="263">
        <v>0</v>
      </c>
      <c r="E39" s="264">
        <v>0</v>
      </c>
      <c r="F39" s="265">
        <v>0</v>
      </c>
      <c r="G39" s="266">
        <v>1</v>
      </c>
      <c r="H39" s="267">
        <v>1.1311782598495483</v>
      </c>
    </row>
    <row r="40" spans="1:8" s="29" customFormat="1" x14ac:dyDescent="0.25">
      <c r="A40" s="268" t="s">
        <v>424</v>
      </c>
      <c r="B40" s="269">
        <v>1</v>
      </c>
      <c r="C40" s="270">
        <v>0</v>
      </c>
      <c r="D40" s="271">
        <v>0</v>
      </c>
      <c r="E40" s="272">
        <v>1</v>
      </c>
      <c r="F40" s="273">
        <v>0</v>
      </c>
      <c r="G40" s="274">
        <v>2</v>
      </c>
      <c r="H40" s="275">
        <v>3.0551984310150146</v>
      </c>
    </row>
    <row r="41" spans="1:8" s="29" customFormat="1" x14ac:dyDescent="0.25">
      <c r="A41" s="276" t="s">
        <v>425</v>
      </c>
      <c r="B41" s="277">
        <v>2</v>
      </c>
      <c r="C41" s="278">
        <v>1</v>
      </c>
      <c r="D41" s="279">
        <v>1</v>
      </c>
      <c r="E41" s="280">
        <v>1</v>
      </c>
      <c r="F41" s="281">
        <v>0</v>
      </c>
      <c r="G41" s="282">
        <v>5</v>
      </c>
      <c r="H41" s="283">
        <v>30.666501998901367</v>
      </c>
    </row>
    <row r="42" spans="1:8" s="29" customFormat="1" x14ac:dyDescent="0.25">
      <c r="A42" s="284" t="s">
        <v>426</v>
      </c>
      <c r="B42" s="285">
        <v>4</v>
      </c>
      <c r="C42" s="286">
        <v>1</v>
      </c>
      <c r="D42" s="287">
        <v>3</v>
      </c>
      <c r="E42" s="288">
        <v>3</v>
      </c>
      <c r="F42" s="289">
        <v>0</v>
      </c>
      <c r="G42" s="290">
        <v>11</v>
      </c>
      <c r="H42" s="291">
        <v>51.935356140136719</v>
      </c>
    </row>
    <row r="43" spans="1:8" s="29" customFormat="1" x14ac:dyDescent="0.25">
      <c r="A43" s="292" t="s">
        <v>64</v>
      </c>
      <c r="B43" s="196"/>
      <c r="C43" s="196"/>
      <c r="D43" s="196"/>
      <c r="E43" s="196"/>
      <c r="F43" s="196"/>
      <c r="G43" s="196"/>
      <c r="H43" s="105"/>
    </row>
    <row r="44" spans="1:8" s="29" customFormat="1" x14ac:dyDescent="0.25">
      <c r="A44" s="293" t="s">
        <v>423</v>
      </c>
      <c r="B44" s="294">
        <v>0</v>
      </c>
      <c r="C44" s="295">
        <v>0</v>
      </c>
      <c r="D44" s="296">
        <v>0</v>
      </c>
      <c r="E44" s="297">
        <v>0</v>
      </c>
      <c r="F44" s="298">
        <v>0</v>
      </c>
      <c r="G44" s="299">
        <v>0</v>
      </c>
      <c r="H44" s="300">
        <v>0</v>
      </c>
    </row>
    <row r="45" spans="1:8" s="29" customFormat="1" x14ac:dyDescent="0.25">
      <c r="A45" s="301" t="s">
        <v>424</v>
      </c>
      <c r="B45" s="302">
        <v>0</v>
      </c>
      <c r="C45" s="303">
        <v>0</v>
      </c>
      <c r="D45" s="304">
        <v>0</v>
      </c>
      <c r="E45" s="305">
        <v>1</v>
      </c>
      <c r="F45" s="306">
        <v>0</v>
      </c>
      <c r="G45" s="307">
        <v>1</v>
      </c>
      <c r="H45" s="308">
        <v>2.4319198131561279</v>
      </c>
    </row>
    <row r="46" spans="1:8" s="29" customFormat="1" x14ac:dyDescent="0.25">
      <c r="A46" s="309" t="s">
        <v>425</v>
      </c>
      <c r="B46" s="310">
        <v>1</v>
      </c>
      <c r="C46" s="311">
        <v>1</v>
      </c>
      <c r="D46" s="312">
        <v>1</v>
      </c>
      <c r="E46" s="313">
        <v>1</v>
      </c>
      <c r="F46" s="314">
        <v>0</v>
      </c>
      <c r="G46" s="315">
        <v>4</v>
      </c>
      <c r="H46" s="316">
        <v>17.264593124389648</v>
      </c>
    </row>
    <row r="47" spans="1:8" s="29" customFormat="1" x14ac:dyDescent="0.25">
      <c r="A47" s="317" t="s">
        <v>426</v>
      </c>
      <c r="B47" s="318">
        <v>1</v>
      </c>
      <c r="C47" s="319">
        <v>1</v>
      </c>
      <c r="D47" s="320">
        <v>3</v>
      </c>
      <c r="E47" s="321">
        <v>3</v>
      </c>
      <c r="F47" s="322">
        <v>0</v>
      </c>
      <c r="G47" s="323">
        <v>8</v>
      </c>
      <c r="H47" s="324">
        <v>28.056135177612305</v>
      </c>
    </row>
    <row r="48" spans="1:8" s="29" customFormat="1" x14ac:dyDescent="0.25">
      <c r="A48" s="325" t="s">
        <v>257</v>
      </c>
      <c r="B48" s="196"/>
      <c r="C48" s="196"/>
      <c r="D48" s="196"/>
      <c r="E48" s="196"/>
      <c r="F48" s="196"/>
      <c r="G48" s="196"/>
      <c r="H48" s="105"/>
    </row>
    <row r="49" spans="1:8" s="29" customFormat="1" x14ac:dyDescent="0.25">
      <c r="A49" s="326" t="s">
        <v>423</v>
      </c>
      <c r="B49" s="327">
        <v>0</v>
      </c>
      <c r="C49" s="328">
        <v>0</v>
      </c>
      <c r="D49" s="329">
        <v>0</v>
      </c>
      <c r="E49" s="330">
        <v>0</v>
      </c>
      <c r="F49" s="331">
        <v>0</v>
      </c>
      <c r="G49" s="332">
        <v>0</v>
      </c>
      <c r="H49" s="333">
        <v>0</v>
      </c>
    </row>
    <row r="50" spans="1:8" s="29" customFormat="1" x14ac:dyDescent="0.25">
      <c r="A50" s="334" t="s">
        <v>424</v>
      </c>
      <c r="B50" s="335">
        <v>0</v>
      </c>
      <c r="C50" s="336">
        <v>0</v>
      </c>
      <c r="D50" s="337">
        <v>0</v>
      </c>
      <c r="E50" s="338">
        <v>3</v>
      </c>
      <c r="F50" s="339">
        <v>0</v>
      </c>
      <c r="G50" s="340">
        <v>3</v>
      </c>
      <c r="H50" s="341">
        <v>9.9602327346801758</v>
      </c>
    </row>
    <row r="51" spans="1:8" s="29" customFormat="1" x14ac:dyDescent="0.25">
      <c r="A51" s="342" t="s">
        <v>425</v>
      </c>
      <c r="B51" s="343">
        <v>1</v>
      </c>
      <c r="C51" s="344">
        <v>2</v>
      </c>
      <c r="D51" s="345">
        <v>2</v>
      </c>
      <c r="E51" s="346">
        <v>3</v>
      </c>
      <c r="F51" s="347">
        <v>0</v>
      </c>
      <c r="G51" s="348">
        <v>8</v>
      </c>
      <c r="H51" s="349">
        <v>62.565929412841797</v>
      </c>
    </row>
    <row r="52" spans="1:8" s="29" customFormat="1" x14ac:dyDescent="0.25">
      <c r="A52" s="350" t="s">
        <v>426</v>
      </c>
      <c r="B52" s="351">
        <v>3</v>
      </c>
      <c r="C52" s="352">
        <v>2</v>
      </c>
      <c r="D52" s="353">
        <v>3</v>
      </c>
      <c r="E52" s="354">
        <v>5</v>
      </c>
      <c r="F52" s="355">
        <v>0</v>
      </c>
      <c r="G52" s="356">
        <v>13</v>
      </c>
      <c r="H52" s="357">
        <v>79.194984436035156</v>
      </c>
    </row>
    <row r="53" spans="1:8" s="29" customFormat="1" x14ac:dyDescent="0.25">
      <c r="A53" s="358" t="s">
        <v>418</v>
      </c>
      <c r="B53" s="196"/>
      <c r="C53" s="196"/>
      <c r="D53" s="196"/>
      <c r="E53" s="196"/>
      <c r="F53" s="196"/>
      <c r="G53" s="196"/>
      <c r="H53" s="105"/>
    </row>
    <row r="54" spans="1:8" s="29" customFormat="1" x14ac:dyDescent="0.25">
      <c r="A54" s="359" t="s">
        <v>423</v>
      </c>
      <c r="B54" s="360">
        <v>0</v>
      </c>
      <c r="C54" s="361">
        <v>0</v>
      </c>
      <c r="D54" s="362">
        <v>0</v>
      </c>
      <c r="E54" s="363">
        <v>0</v>
      </c>
      <c r="F54" s="364">
        <v>0</v>
      </c>
      <c r="G54" s="365">
        <v>0</v>
      </c>
      <c r="H54" s="366">
        <v>0</v>
      </c>
    </row>
    <row r="55" spans="1:8" s="29" customFormat="1" x14ac:dyDescent="0.25">
      <c r="A55" s="367" t="s">
        <v>424</v>
      </c>
      <c r="B55" s="368">
        <v>0</v>
      </c>
      <c r="C55" s="369">
        <v>0</v>
      </c>
      <c r="D55" s="370">
        <v>0</v>
      </c>
      <c r="E55" s="371">
        <v>2</v>
      </c>
      <c r="F55" s="372">
        <v>0</v>
      </c>
      <c r="G55" s="373">
        <v>2</v>
      </c>
      <c r="H55" s="374">
        <v>4.866152286529541</v>
      </c>
    </row>
    <row r="56" spans="1:8" s="29" customFormat="1" x14ac:dyDescent="0.25">
      <c r="A56" s="375" t="s">
        <v>425</v>
      </c>
      <c r="B56" s="376">
        <v>1</v>
      </c>
      <c r="C56" s="377">
        <v>2</v>
      </c>
      <c r="D56" s="378">
        <v>2</v>
      </c>
      <c r="E56" s="379">
        <v>2</v>
      </c>
      <c r="F56" s="380">
        <v>0</v>
      </c>
      <c r="G56" s="381">
        <v>7</v>
      </c>
      <c r="H56" s="382">
        <v>41.400821685791016</v>
      </c>
    </row>
    <row r="57" spans="1:8" s="29" customFormat="1" x14ac:dyDescent="0.25">
      <c r="A57" s="383" t="s">
        <v>426</v>
      </c>
      <c r="B57" s="384">
        <v>3</v>
      </c>
      <c r="C57" s="385">
        <v>2</v>
      </c>
      <c r="D57" s="386">
        <v>6</v>
      </c>
      <c r="E57" s="387">
        <v>5</v>
      </c>
      <c r="F57" s="388">
        <v>0</v>
      </c>
      <c r="G57" s="389">
        <v>16</v>
      </c>
      <c r="H57" s="390">
        <v>96.386741638183594</v>
      </c>
    </row>
    <row r="58" spans="1:8" s="29" customFormat="1" x14ac:dyDescent="0.25">
      <c r="A58" s="391" t="s">
        <v>259</v>
      </c>
      <c r="B58" s="196"/>
      <c r="C58" s="196"/>
      <c r="D58" s="196"/>
      <c r="E58" s="196"/>
      <c r="F58" s="196"/>
      <c r="G58" s="196"/>
      <c r="H58" s="105"/>
    </row>
    <row r="59" spans="1:8" s="29" customFormat="1" x14ac:dyDescent="0.25">
      <c r="A59" s="392" t="s">
        <v>423</v>
      </c>
      <c r="B59" s="393">
        <v>0</v>
      </c>
      <c r="C59" s="394">
        <v>0</v>
      </c>
      <c r="D59" s="395">
        <v>0</v>
      </c>
      <c r="E59" s="396">
        <v>0</v>
      </c>
      <c r="F59" s="397">
        <v>0</v>
      </c>
      <c r="G59" s="398">
        <v>0</v>
      </c>
      <c r="H59" s="399">
        <v>0</v>
      </c>
    </row>
    <row r="60" spans="1:8" s="29" customFormat="1" x14ac:dyDescent="0.25">
      <c r="A60" s="400" t="s">
        <v>424</v>
      </c>
      <c r="B60" s="401">
        <v>0</v>
      </c>
      <c r="C60" s="402">
        <v>0</v>
      </c>
      <c r="D60" s="403">
        <v>0</v>
      </c>
      <c r="E60" s="404">
        <v>2</v>
      </c>
      <c r="F60" s="405">
        <v>0</v>
      </c>
      <c r="G60" s="406">
        <v>2</v>
      </c>
      <c r="H60" s="407">
        <v>4.866152286529541</v>
      </c>
    </row>
    <row r="61" spans="1:8" s="29" customFormat="1" x14ac:dyDescent="0.25">
      <c r="A61" s="408" t="s">
        <v>425</v>
      </c>
      <c r="B61" s="409">
        <v>1</v>
      </c>
      <c r="C61" s="410">
        <v>2</v>
      </c>
      <c r="D61" s="411">
        <v>1</v>
      </c>
      <c r="E61" s="412">
        <v>2</v>
      </c>
      <c r="F61" s="413">
        <v>0</v>
      </c>
      <c r="G61" s="414">
        <v>6</v>
      </c>
      <c r="H61" s="415">
        <v>27.146913528442383</v>
      </c>
    </row>
    <row r="62" spans="1:8" s="29" customFormat="1" x14ac:dyDescent="0.25">
      <c r="A62" s="416" t="s">
        <v>426</v>
      </c>
      <c r="B62" s="417">
        <v>3</v>
      </c>
      <c r="C62" s="418">
        <v>2</v>
      </c>
      <c r="D62" s="419">
        <v>4</v>
      </c>
      <c r="E62" s="420">
        <v>3</v>
      </c>
      <c r="F62" s="421">
        <v>0</v>
      </c>
      <c r="G62" s="422">
        <v>12</v>
      </c>
      <c r="H62" s="423">
        <v>42.247875213623047</v>
      </c>
    </row>
    <row r="63" spans="1:8" s="29" customFormat="1" x14ac:dyDescent="0.25">
      <c r="A63" s="424" t="s">
        <v>419</v>
      </c>
      <c r="B63" s="196"/>
      <c r="C63" s="196"/>
      <c r="D63" s="196"/>
      <c r="E63" s="196"/>
      <c r="F63" s="196"/>
      <c r="G63" s="196"/>
      <c r="H63" s="105"/>
    </row>
    <row r="64" spans="1:8" x14ac:dyDescent="0.25">
      <c r="A64" s="425" t="s">
        <v>423</v>
      </c>
      <c r="B64" s="426">
        <v>0</v>
      </c>
      <c r="C64" s="427">
        <v>0</v>
      </c>
      <c r="D64" s="428">
        <v>0</v>
      </c>
      <c r="E64" s="429">
        <v>0</v>
      </c>
      <c r="F64" s="430">
        <v>0</v>
      </c>
      <c r="G64" s="431">
        <v>0</v>
      </c>
      <c r="H64" s="432">
        <v>0</v>
      </c>
    </row>
    <row r="65" spans="1:8" x14ac:dyDescent="0.25">
      <c r="A65" s="433" t="s">
        <v>424</v>
      </c>
      <c r="B65" s="434">
        <v>0</v>
      </c>
      <c r="C65" s="435">
        <v>0</v>
      </c>
      <c r="D65" s="436">
        <v>0</v>
      </c>
      <c r="E65" s="437">
        <v>1</v>
      </c>
      <c r="F65" s="438">
        <v>0</v>
      </c>
      <c r="G65" s="439">
        <v>1</v>
      </c>
      <c r="H65" s="440">
        <v>2.1554436683654785</v>
      </c>
    </row>
    <row r="66" spans="1:8" x14ac:dyDescent="0.25">
      <c r="A66" s="441" t="s">
        <v>425</v>
      </c>
      <c r="B66" s="442">
        <v>0</v>
      </c>
      <c r="C66" s="443">
        <v>1</v>
      </c>
      <c r="D66" s="444">
        <v>1</v>
      </c>
      <c r="E66" s="445">
        <v>2</v>
      </c>
      <c r="F66" s="446">
        <v>0</v>
      </c>
      <c r="G66" s="447">
        <v>4</v>
      </c>
      <c r="H66" s="448">
        <v>20.877971649169922</v>
      </c>
    </row>
    <row r="67" spans="1:8" x14ac:dyDescent="0.25">
      <c r="A67" s="449" t="s">
        <v>426</v>
      </c>
      <c r="B67" s="450">
        <v>1</v>
      </c>
      <c r="C67" s="451">
        <v>1</v>
      </c>
      <c r="D67" s="452">
        <v>2</v>
      </c>
      <c r="E67" s="453">
        <v>2</v>
      </c>
      <c r="F67" s="454">
        <v>0</v>
      </c>
      <c r="G67" s="455">
        <v>6</v>
      </c>
      <c r="H67" s="456">
        <v>25.997776031494141</v>
      </c>
    </row>
    <row r="68" spans="1:8" x14ac:dyDescent="0.25">
      <c r="A68" s="197"/>
      <c r="B68" s="39"/>
      <c r="C68" s="58"/>
      <c r="D68" s="58"/>
      <c r="E68" s="58"/>
      <c r="F68" s="58"/>
      <c r="G68" s="58"/>
      <c r="H68" s="58"/>
    </row>
    <row r="69" spans="1:8" x14ac:dyDescent="0.25">
      <c r="A69" s="197"/>
      <c r="B69" s="39"/>
      <c r="C69" s="58"/>
      <c r="D69" s="58"/>
      <c r="E69" s="58"/>
      <c r="F69" s="58"/>
      <c r="G69" s="58"/>
      <c r="H69" s="58"/>
    </row>
    <row r="70" spans="1:8" x14ac:dyDescent="0.25">
      <c r="A70" s="197"/>
      <c r="B70" s="39"/>
      <c r="C70" s="58"/>
      <c r="D70" s="58"/>
      <c r="E70" s="58"/>
      <c r="F70" s="58"/>
      <c r="G70" s="58"/>
      <c r="H70" s="58"/>
    </row>
    <row r="71" spans="1:8" x14ac:dyDescent="0.25">
      <c r="A71" s="197"/>
      <c r="B71" s="39"/>
      <c r="C71" s="58"/>
      <c r="D71" s="58"/>
      <c r="E71" s="58"/>
      <c r="F71" s="58"/>
      <c r="G71" s="58"/>
      <c r="H71" s="58"/>
    </row>
    <row r="72" spans="1:8" x14ac:dyDescent="0.25">
      <c r="A72" s="197"/>
      <c r="B72" s="39"/>
      <c r="C72" s="58"/>
      <c r="D72" s="58"/>
      <c r="E72" s="58"/>
      <c r="F72" s="58"/>
      <c r="G72" s="58"/>
      <c r="H72" s="58"/>
    </row>
    <row r="73" spans="1:8" x14ac:dyDescent="0.25">
      <c r="A73" s="197"/>
      <c r="B73" s="39"/>
      <c r="C73" s="58"/>
      <c r="D73" s="58"/>
      <c r="E73" s="58"/>
      <c r="F73" s="58"/>
      <c r="G73" s="58"/>
      <c r="H73" s="58"/>
    </row>
    <row r="74" spans="1:8" x14ac:dyDescent="0.25">
      <c r="A74" s="197"/>
      <c r="B74" s="39"/>
      <c r="C74" s="58"/>
      <c r="D74" s="58"/>
      <c r="E74" s="58"/>
      <c r="F74" s="58"/>
      <c r="G74" s="58"/>
      <c r="H74" s="58"/>
    </row>
    <row r="75" spans="1:8" x14ac:dyDescent="0.25">
      <c r="A75" s="197"/>
      <c r="B75" s="39"/>
      <c r="C75" s="58"/>
      <c r="D75" s="58"/>
      <c r="E75" s="58"/>
      <c r="F75" s="58"/>
      <c r="G75" s="58"/>
      <c r="H75" s="58"/>
    </row>
    <row r="76" spans="1:8" x14ac:dyDescent="0.25">
      <c r="A76" s="197"/>
      <c r="B76" s="39"/>
      <c r="C76" s="58"/>
      <c r="D76" s="58"/>
      <c r="E76" s="58"/>
      <c r="F76" s="58"/>
      <c r="G76" s="58"/>
      <c r="H76" s="58"/>
    </row>
    <row r="77" spans="1:8" x14ac:dyDescent="0.25">
      <c r="A77" s="197"/>
      <c r="B77" s="39"/>
      <c r="C77" s="58"/>
      <c r="D77" s="58"/>
      <c r="E77" s="58"/>
      <c r="F77" s="58"/>
      <c r="G77" s="58"/>
      <c r="H77" s="58"/>
    </row>
    <row r="78" spans="1:8" x14ac:dyDescent="0.25">
      <c r="A78" s="197"/>
      <c r="B78" s="39"/>
      <c r="C78" s="58"/>
      <c r="D78" s="58"/>
      <c r="E78" s="58"/>
      <c r="F78" s="58"/>
      <c r="G78" s="58"/>
      <c r="H78" s="58"/>
    </row>
    <row r="79" spans="1:8" x14ac:dyDescent="0.25">
      <c r="A79" s="197"/>
      <c r="B79" s="39"/>
      <c r="C79" s="58"/>
      <c r="D79" s="58"/>
      <c r="E79" s="58"/>
      <c r="F79" s="58"/>
      <c r="G79" s="58"/>
      <c r="H79" s="58"/>
    </row>
    <row r="80" spans="1:8" x14ac:dyDescent="0.25">
      <c r="A80" s="197"/>
      <c r="B80" s="39"/>
      <c r="C80" s="58"/>
      <c r="D80" s="58"/>
      <c r="E80" s="58"/>
      <c r="F80" s="58"/>
      <c r="G80" s="58"/>
      <c r="H80" s="58"/>
    </row>
    <row r="81" spans="1:8" x14ac:dyDescent="0.25">
      <c r="A81" s="197"/>
      <c r="B81" s="39"/>
      <c r="C81" s="58"/>
      <c r="D81" s="58"/>
      <c r="E81" s="58"/>
      <c r="F81" s="58"/>
      <c r="G81" s="58"/>
      <c r="H81" s="58"/>
    </row>
    <row r="82" spans="1:8" x14ac:dyDescent="0.25">
      <c r="A82" s="197"/>
      <c r="B82" s="39"/>
      <c r="C82" s="58"/>
      <c r="D82" s="58"/>
      <c r="E82" s="58"/>
      <c r="F82" s="58"/>
      <c r="G82" s="58"/>
      <c r="H82" s="58"/>
    </row>
    <row r="83" spans="1:8" x14ac:dyDescent="0.25">
      <c r="A83" s="197"/>
      <c r="B83" s="198"/>
      <c r="C83" s="58"/>
      <c r="D83" s="58"/>
      <c r="E83" s="58"/>
      <c r="F83" s="58"/>
      <c r="G83" s="58"/>
      <c r="H83" s="58"/>
    </row>
    <row r="84" spans="1:8" x14ac:dyDescent="0.25">
      <c r="A84" s="197"/>
      <c r="B84" s="198"/>
      <c r="C84" s="58"/>
      <c r="D84" s="58"/>
      <c r="E84" s="58"/>
      <c r="F84" s="58"/>
      <c r="G84" s="58"/>
      <c r="H84" s="58"/>
    </row>
    <row r="85" spans="1:8" x14ac:dyDescent="0.25">
      <c r="A85" s="197"/>
      <c r="B85" s="198"/>
      <c r="C85" s="58"/>
      <c r="D85" s="58"/>
      <c r="E85" s="58"/>
      <c r="F85" s="58"/>
      <c r="G85" s="58"/>
      <c r="H85" s="58"/>
    </row>
    <row r="86" spans="1:8" x14ac:dyDescent="0.25">
      <c r="A86" s="197"/>
      <c r="B86" s="198"/>
      <c r="C86" s="58"/>
      <c r="D86" s="58"/>
      <c r="E86" s="58"/>
      <c r="F86" s="58"/>
      <c r="G86" s="58"/>
      <c r="H86" s="58"/>
    </row>
    <row r="87" spans="1:8" x14ac:dyDescent="0.25">
      <c r="A87" s="197"/>
      <c r="B87" s="198"/>
      <c r="C87" s="58"/>
      <c r="D87" s="58"/>
      <c r="E87" s="58"/>
      <c r="F87" s="58"/>
      <c r="G87" s="58"/>
      <c r="H87" s="58"/>
    </row>
    <row r="88" spans="1:8" x14ac:dyDescent="0.25">
      <c r="A88" s="197"/>
      <c r="B88" s="198"/>
      <c r="C88" s="199"/>
      <c r="D88" s="199"/>
      <c r="E88" s="199"/>
      <c r="F88" s="199"/>
      <c r="G88" s="199"/>
      <c r="H88" s="199"/>
    </row>
    <row r="89" spans="1:8" x14ac:dyDescent="0.25">
      <c r="A89" s="197"/>
      <c r="B89" s="198"/>
      <c r="C89" s="199"/>
      <c r="D89" s="199"/>
      <c r="E89" s="199"/>
      <c r="F89" s="199"/>
      <c r="G89" s="199"/>
      <c r="H89" s="199"/>
    </row>
    <row r="90" spans="1:8" x14ac:dyDescent="0.25">
      <c r="A90" s="197"/>
      <c r="B90" s="198"/>
      <c r="C90" s="199"/>
      <c r="D90" s="199"/>
      <c r="E90" s="199"/>
      <c r="F90" s="199"/>
      <c r="G90" s="199"/>
      <c r="H90" s="199"/>
    </row>
    <row r="91" spans="1:8" x14ac:dyDescent="0.25">
      <c r="A91" s="197"/>
      <c r="B91" s="198"/>
      <c r="C91" s="199"/>
      <c r="D91" s="199"/>
      <c r="E91" s="199"/>
      <c r="F91" s="199"/>
      <c r="G91" s="199"/>
      <c r="H91" s="199"/>
    </row>
    <row r="92" spans="1:8" x14ac:dyDescent="0.25">
      <c r="A92" s="197"/>
      <c r="B92" s="198"/>
      <c r="C92" s="199"/>
      <c r="D92" s="199"/>
      <c r="E92" s="199"/>
      <c r="F92" s="199"/>
      <c r="G92" s="199"/>
      <c r="H92" s="199"/>
    </row>
  </sheetData>
  <hyperlinks>
    <hyperlink ref="A1" location="TOC!A1" display="Back to ToC" xr:uid="{00000000-0004-0000-0F00-000000000000}"/>
  </hyperlinks>
  <pageMargins left="0.2" right="0.2" top="0.2" bottom="0.2" header="0.2" footer="0.2"/>
  <pageSetup scale="7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68265C-0FFB-4AD9-B8F9-FCF9FDC78265}">
  <sheetPr codeName="Sheet18">
    <tabColor rgb="FF92D050"/>
  </sheetPr>
  <dimension ref="A1:E100"/>
  <sheetViews>
    <sheetView zoomScaleNormal="100" workbookViewId="0"/>
  </sheetViews>
  <sheetFormatPr defaultColWidth="8.85546875" defaultRowHeight="15" x14ac:dyDescent="0.25"/>
  <cols>
    <col min="1" max="16384" width="8.85546875" style="29"/>
  </cols>
  <sheetData>
    <row r="1" spans="1:1" x14ac:dyDescent="0.25">
      <c r="A1" s="44" t="s">
        <v>39</v>
      </c>
    </row>
    <row r="2" spans="1:1" ht="23.25" x14ac:dyDescent="0.35">
      <c r="A2" s="76" t="s">
        <v>40</v>
      </c>
    </row>
    <row r="28" spans="1:5" ht="18.75" x14ac:dyDescent="0.3">
      <c r="A28" s="75" t="str">
        <f>_xlfn.CONCAT("Figure S1: Global and regional sanitation ladders (%), ",year_est)</f>
        <v>Figure S1: Global and regional sanitation ladders (%), 2023</v>
      </c>
    </row>
    <row r="29" spans="1:5" x14ac:dyDescent="0.25">
      <c r="A29" s="41" t="str">
        <f>source_ref</f>
        <v>Source: WHO/UNICEF JMP (2024)</v>
      </c>
    </row>
    <row r="31" spans="1:5" x14ac:dyDescent="0.25">
      <c r="A31" s="42" t="s">
        <v>33</v>
      </c>
      <c r="B31" s="42" t="s">
        <v>37</v>
      </c>
      <c r="C31" s="42" t="s">
        <v>51</v>
      </c>
      <c r="D31" s="42" t="s">
        <v>52</v>
      </c>
      <c r="E31" s="42" t="s">
        <v>34</v>
      </c>
    </row>
    <row r="32" spans="1:5" x14ac:dyDescent="0.25">
      <c r="A32" s="42" t="s">
        <v>166</v>
      </c>
      <c r="B32" s="60"/>
      <c r="C32" s="60"/>
      <c r="D32" s="60">
        <v>8.2100658416748047</v>
      </c>
      <c r="E32" s="60">
        <v>91.789932250976563</v>
      </c>
    </row>
    <row r="33" spans="1:5" x14ac:dyDescent="0.25">
      <c r="A33" s="42" t="s">
        <v>165</v>
      </c>
      <c r="B33" s="43"/>
      <c r="C33" s="43"/>
      <c r="D33" s="43"/>
      <c r="E33" s="43"/>
    </row>
    <row r="34" spans="1:5" x14ac:dyDescent="0.25">
      <c r="A34" s="43" t="s">
        <v>459</v>
      </c>
      <c r="B34" s="49">
        <v>19.103235244750977</v>
      </c>
      <c r="C34" s="49">
        <v>68.153060913085938</v>
      </c>
      <c r="D34" s="49">
        <v>12.74370288848877</v>
      </c>
      <c r="E34" s="49">
        <v>0</v>
      </c>
    </row>
    <row r="35" spans="1:5" x14ac:dyDescent="0.25">
      <c r="A35" s="43" t="s">
        <v>460</v>
      </c>
      <c r="B35" s="49">
        <v>19.367391586303711</v>
      </c>
      <c r="C35" s="49">
        <v>66.378585815429688</v>
      </c>
      <c r="D35" s="49">
        <v>14.254018783569336</v>
      </c>
      <c r="E35" s="49">
        <v>0</v>
      </c>
    </row>
    <row r="36" spans="1:5" x14ac:dyDescent="0.25">
      <c r="A36" s="43" t="s">
        <v>461</v>
      </c>
      <c r="B36" s="49">
        <v>21.687477111816406</v>
      </c>
      <c r="C36" s="49">
        <v>58.956100463867188</v>
      </c>
      <c r="D36" s="49">
        <v>19.356422424316406</v>
      </c>
      <c r="E36" s="49">
        <v>0</v>
      </c>
    </row>
    <row r="37" spans="1:5" x14ac:dyDescent="0.25">
      <c r="A37" s="43" t="s">
        <v>462</v>
      </c>
      <c r="B37" s="49"/>
      <c r="C37" s="49"/>
      <c r="D37" s="49">
        <v>8.2878131866455078</v>
      </c>
      <c r="E37" s="49">
        <v>91.712188720703125</v>
      </c>
    </row>
    <row r="38" spans="1:5" x14ac:dyDescent="0.25">
      <c r="A38" s="43" t="s">
        <v>165</v>
      </c>
      <c r="B38" s="49"/>
      <c r="C38" s="49"/>
      <c r="D38" s="49"/>
      <c r="E38" s="49"/>
    </row>
    <row r="39" spans="1:5" x14ac:dyDescent="0.25">
      <c r="A39" s="43" t="s">
        <v>463</v>
      </c>
      <c r="B39" s="49">
        <v>22.67247200012207</v>
      </c>
      <c r="C39" s="49">
        <v>61.014190673828125</v>
      </c>
      <c r="D39" s="49">
        <v>16.313337326049805</v>
      </c>
      <c r="E39" s="49">
        <v>0</v>
      </c>
    </row>
    <row r="40" spans="1:5" x14ac:dyDescent="0.25">
      <c r="A40" s="43" t="s">
        <v>457</v>
      </c>
      <c r="B40" s="49">
        <v>26.602203369140625</v>
      </c>
      <c r="C40" s="49">
        <v>63.795993804931641</v>
      </c>
      <c r="D40" s="49">
        <v>9.6018028259277344</v>
      </c>
      <c r="E40" s="49">
        <v>0</v>
      </c>
    </row>
    <row r="41" spans="1:5" x14ac:dyDescent="0.25">
      <c r="A41" s="43" t="s">
        <v>464</v>
      </c>
      <c r="B41" s="49"/>
      <c r="C41" s="49"/>
      <c r="D41" s="49">
        <v>12.600610733032227</v>
      </c>
      <c r="E41" s="49">
        <v>87.399391174316406</v>
      </c>
    </row>
    <row r="42" spans="1:5" x14ac:dyDescent="0.25">
      <c r="A42" s="43" t="s">
        <v>465</v>
      </c>
      <c r="B42" s="49"/>
      <c r="C42" s="49"/>
      <c r="D42" s="49"/>
      <c r="E42" s="49">
        <v>100</v>
      </c>
    </row>
    <row r="43" spans="1:5" x14ac:dyDescent="0.25">
      <c r="A43" s="43" t="s">
        <v>466</v>
      </c>
      <c r="B43" s="49"/>
      <c r="C43" s="49"/>
      <c r="D43" s="49"/>
      <c r="E43" s="49">
        <v>100</v>
      </c>
    </row>
    <row r="44" spans="1:5" x14ac:dyDescent="0.25">
      <c r="A44" s="43" t="s">
        <v>467</v>
      </c>
      <c r="B44" s="49"/>
      <c r="C44" s="49"/>
      <c r="D44" s="49"/>
      <c r="E44" s="49">
        <v>100</v>
      </c>
    </row>
    <row r="45" spans="1:5" x14ac:dyDescent="0.25">
      <c r="A45" s="43" t="s">
        <v>165</v>
      </c>
      <c r="B45" s="49"/>
      <c r="C45" s="49"/>
      <c r="D45" s="49"/>
      <c r="E45" s="49"/>
    </row>
    <row r="46" spans="1:5" x14ac:dyDescent="0.25">
      <c r="A46" s="43" t="s">
        <v>165</v>
      </c>
      <c r="B46" s="49"/>
      <c r="C46" s="49"/>
      <c r="D46" s="49"/>
      <c r="E46" s="49"/>
    </row>
    <row r="47" spans="1:5" x14ac:dyDescent="0.25">
      <c r="A47" s="43" t="s">
        <v>165</v>
      </c>
      <c r="B47" s="49"/>
      <c r="C47" s="49"/>
      <c r="D47" s="49"/>
      <c r="E47" s="49"/>
    </row>
    <row r="48" spans="1:5" x14ac:dyDescent="0.25">
      <c r="A48" s="43" t="s">
        <v>165</v>
      </c>
      <c r="B48" s="49"/>
      <c r="C48" s="49"/>
      <c r="D48" s="49"/>
      <c r="E48" s="49"/>
    </row>
    <row r="49" spans="1:5" x14ac:dyDescent="0.25">
      <c r="A49" s="43" t="s">
        <v>165</v>
      </c>
      <c r="B49" s="49"/>
      <c r="C49" s="49"/>
      <c r="D49" s="49"/>
      <c r="E49" s="49"/>
    </row>
    <row r="50" spans="1:5" x14ac:dyDescent="0.25">
      <c r="A50" s="43" t="s">
        <v>165</v>
      </c>
      <c r="B50" s="49"/>
      <c r="C50" s="49"/>
      <c r="D50" s="49"/>
      <c r="E50" s="49"/>
    </row>
    <row r="51" spans="1:5" x14ac:dyDescent="0.25">
      <c r="A51" s="43" t="s">
        <v>165</v>
      </c>
      <c r="B51" s="49"/>
      <c r="C51" s="49"/>
      <c r="D51" s="49"/>
      <c r="E51" s="49"/>
    </row>
    <row r="52" spans="1:5" x14ac:dyDescent="0.25">
      <c r="A52" s="43" t="s">
        <v>165</v>
      </c>
      <c r="B52" s="49"/>
      <c r="C52" s="49"/>
      <c r="D52" s="49"/>
      <c r="E52" s="49"/>
    </row>
    <row r="53" spans="1:5" x14ac:dyDescent="0.25">
      <c r="A53" s="43" t="s">
        <v>165</v>
      </c>
      <c r="B53" s="49"/>
      <c r="C53" s="49"/>
      <c r="D53" s="49"/>
      <c r="E53" s="49"/>
    </row>
    <row r="54" spans="1:5" x14ac:dyDescent="0.25">
      <c r="A54" s="43" t="s">
        <v>165</v>
      </c>
      <c r="B54" s="49"/>
      <c r="C54" s="49"/>
      <c r="D54" s="49"/>
      <c r="E54" s="49"/>
    </row>
    <row r="55" spans="1:5" x14ac:dyDescent="0.25">
      <c r="A55" s="43" t="s">
        <v>165</v>
      </c>
      <c r="B55" s="49"/>
      <c r="C55" s="49"/>
      <c r="D55" s="49"/>
      <c r="E55" s="49"/>
    </row>
    <row r="56" spans="1:5" x14ac:dyDescent="0.25">
      <c r="A56" s="43" t="s">
        <v>165</v>
      </c>
      <c r="B56" s="49"/>
      <c r="C56" s="49"/>
      <c r="D56" s="49"/>
      <c r="E56" s="49"/>
    </row>
    <row r="57" spans="1:5" x14ac:dyDescent="0.25">
      <c r="A57" s="43" t="s">
        <v>165</v>
      </c>
      <c r="B57" s="49"/>
      <c r="C57" s="49"/>
      <c r="D57" s="49"/>
      <c r="E57" s="49"/>
    </row>
    <row r="58" spans="1:5" x14ac:dyDescent="0.25">
      <c r="A58" s="43" t="s">
        <v>165</v>
      </c>
      <c r="B58" s="49"/>
      <c r="C58" s="49"/>
      <c r="D58" s="49"/>
      <c r="E58" s="49"/>
    </row>
    <row r="59" spans="1:5" x14ac:dyDescent="0.25">
      <c r="A59" s="43" t="s">
        <v>165</v>
      </c>
      <c r="B59" s="49"/>
      <c r="C59" s="49"/>
      <c r="D59" s="49"/>
      <c r="E59" s="49"/>
    </row>
    <row r="60" spans="1:5" x14ac:dyDescent="0.25">
      <c r="A60" s="43" t="s">
        <v>165</v>
      </c>
      <c r="B60" s="49"/>
      <c r="C60" s="49"/>
      <c r="D60" s="49"/>
      <c r="E60" s="49"/>
    </row>
    <row r="61" spans="1:5" x14ac:dyDescent="0.25">
      <c r="A61" s="43" t="s">
        <v>165</v>
      </c>
      <c r="B61" s="49"/>
      <c r="C61" s="49"/>
      <c r="D61" s="49"/>
      <c r="E61" s="49"/>
    </row>
    <row r="62" spans="1:5" x14ac:dyDescent="0.25">
      <c r="A62" s="43"/>
      <c r="B62" s="49"/>
      <c r="C62" s="49"/>
      <c r="D62" s="49"/>
      <c r="E62" s="49"/>
    </row>
    <row r="63" spans="1:5" x14ac:dyDescent="0.25">
      <c r="A63" s="43"/>
      <c r="B63" s="49"/>
      <c r="C63" s="49"/>
      <c r="D63" s="49"/>
      <c r="E63" s="49"/>
    </row>
    <row r="64" spans="1:5" x14ac:dyDescent="0.25">
      <c r="A64" s="43"/>
      <c r="B64" s="49"/>
      <c r="C64" s="49"/>
      <c r="D64" s="49"/>
    </row>
    <row r="65" spans="1:4" x14ac:dyDescent="0.25">
      <c r="A65" s="43"/>
      <c r="B65" s="49"/>
      <c r="C65" s="49"/>
      <c r="D65" s="49"/>
    </row>
    <row r="66" spans="1:4" x14ac:dyDescent="0.25">
      <c r="A66" s="43"/>
      <c r="B66" s="49"/>
      <c r="C66" s="49"/>
      <c r="D66" s="49"/>
    </row>
    <row r="67" spans="1:4" x14ac:dyDescent="0.25">
      <c r="A67" s="43"/>
      <c r="B67" s="49"/>
      <c r="C67" s="49"/>
      <c r="D67" s="49"/>
    </row>
    <row r="68" spans="1:4" x14ac:dyDescent="0.25">
      <c r="A68" s="43"/>
      <c r="B68" s="49"/>
      <c r="C68" s="49"/>
      <c r="D68" s="49"/>
    </row>
    <row r="69" spans="1:4" x14ac:dyDescent="0.25">
      <c r="A69" s="43"/>
      <c r="B69" s="49"/>
      <c r="C69" s="49"/>
      <c r="D69" s="49"/>
    </row>
    <row r="70" spans="1:4" x14ac:dyDescent="0.25">
      <c r="A70" s="43"/>
      <c r="B70" s="49"/>
      <c r="C70" s="49"/>
      <c r="D70" s="49"/>
    </row>
    <row r="71" spans="1:4" x14ac:dyDescent="0.25">
      <c r="A71" s="43"/>
      <c r="B71" s="49"/>
      <c r="C71" s="49"/>
      <c r="D71" s="49"/>
    </row>
    <row r="72" spans="1:4" x14ac:dyDescent="0.25">
      <c r="A72" s="43"/>
      <c r="B72" s="49"/>
      <c r="C72" s="49"/>
      <c r="D72" s="49"/>
    </row>
    <row r="73" spans="1:4" x14ac:dyDescent="0.25">
      <c r="A73" s="43"/>
      <c r="B73" s="49"/>
      <c r="C73" s="49"/>
      <c r="D73" s="49"/>
    </row>
    <row r="74" spans="1:4" x14ac:dyDescent="0.25">
      <c r="A74" s="43"/>
      <c r="B74" s="49"/>
      <c r="C74" s="49"/>
      <c r="D74" s="49"/>
    </row>
    <row r="75" spans="1:4" x14ac:dyDescent="0.25">
      <c r="A75" s="43"/>
      <c r="B75" s="49"/>
      <c r="C75" s="49"/>
      <c r="D75" s="49"/>
    </row>
    <row r="76" spans="1:4" x14ac:dyDescent="0.25">
      <c r="A76" s="43"/>
      <c r="B76" s="49"/>
      <c r="C76" s="49"/>
      <c r="D76" s="49"/>
    </row>
    <row r="77" spans="1:4" x14ac:dyDescent="0.25">
      <c r="A77" s="43"/>
      <c r="B77" s="49"/>
      <c r="C77" s="49"/>
      <c r="D77" s="49"/>
    </row>
    <row r="78" spans="1:4" x14ac:dyDescent="0.25">
      <c r="A78" s="43"/>
      <c r="B78" s="49"/>
      <c r="C78" s="49"/>
      <c r="D78" s="49"/>
    </row>
    <row r="79" spans="1:4" x14ac:dyDescent="0.25">
      <c r="A79" s="43"/>
      <c r="B79" s="49"/>
      <c r="C79" s="49"/>
      <c r="D79" s="49"/>
    </row>
    <row r="80" spans="1:4" x14ac:dyDescent="0.25">
      <c r="A80" s="43"/>
      <c r="B80" s="49"/>
      <c r="C80" s="49"/>
      <c r="D80" s="49"/>
    </row>
    <row r="81" spans="1:4" x14ac:dyDescent="0.25">
      <c r="A81" s="43"/>
      <c r="B81" s="49"/>
      <c r="C81" s="49"/>
      <c r="D81" s="49"/>
    </row>
    <row r="82" spans="1:4" x14ac:dyDescent="0.25">
      <c r="A82" s="43"/>
      <c r="B82" s="49"/>
      <c r="C82" s="49"/>
      <c r="D82" s="49"/>
    </row>
    <row r="83" spans="1:4" x14ac:dyDescent="0.25">
      <c r="A83" s="43"/>
      <c r="B83" s="49"/>
      <c r="C83" s="49"/>
      <c r="D83" s="49"/>
    </row>
    <row r="84" spans="1:4" x14ac:dyDescent="0.25">
      <c r="A84" s="43"/>
      <c r="B84" s="49"/>
      <c r="C84" s="49"/>
      <c r="D84" s="49"/>
    </row>
    <row r="85" spans="1:4" x14ac:dyDescent="0.25">
      <c r="A85" s="43"/>
      <c r="B85" s="49"/>
      <c r="C85" s="49"/>
      <c r="D85" s="49"/>
    </row>
    <row r="86" spans="1:4" x14ac:dyDescent="0.25">
      <c r="A86" s="43"/>
      <c r="B86" s="49"/>
      <c r="C86" s="49"/>
      <c r="D86" s="49"/>
    </row>
    <row r="87" spans="1:4" x14ac:dyDescent="0.25">
      <c r="A87" s="43"/>
      <c r="B87" s="49"/>
      <c r="C87" s="49"/>
      <c r="D87" s="49"/>
    </row>
    <row r="88" spans="1:4" x14ac:dyDescent="0.25">
      <c r="A88" s="43"/>
      <c r="B88" s="49"/>
      <c r="C88" s="49"/>
      <c r="D88" s="49"/>
    </row>
    <row r="89" spans="1:4" x14ac:dyDescent="0.25">
      <c r="A89" s="43"/>
      <c r="B89" s="49"/>
      <c r="C89" s="49"/>
      <c r="D89" s="49"/>
    </row>
    <row r="90" spans="1:4" x14ac:dyDescent="0.25">
      <c r="A90" s="43"/>
      <c r="B90" s="49"/>
      <c r="C90" s="49"/>
      <c r="D90" s="49"/>
    </row>
    <row r="91" spans="1:4" x14ac:dyDescent="0.25">
      <c r="A91" s="43"/>
      <c r="B91" s="49"/>
      <c r="C91" s="49"/>
      <c r="D91" s="49"/>
    </row>
    <row r="92" spans="1:4" x14ac:dyDescent="0.25">
      <c r="A92" s="43"/>
      <c r="B92" s="49"/>
      <c r="C92" s="49"/>
      <c r="D92" s="49"/>
    </row>
    <row r="93" spans="1:4" x14ac:dyDescent="0.25">
      <c r="A93" s="43"/>
      <c r="B93" s="49"/>
      <c r="C93" s="49"/>
      <c r="D93" s="49"/>
    </row>
    <row r="94" spans="1:4" x14ac:dyDescent="0.25">
      <c r="A94" s="43"/>
      <c r="B94" s="49"/>
      <c r="C94" s="49"/>
      <c r="D94" s="49"/>
    </row>
    <row r="95" spans="1:4" x14ac:dyDescent="0.25">
      <c r="A95" s="43"/>
      <c r="B95" s="49"/>
      <c r="C95" s="49"/>
      <c r="D95" s="49"/>
    </row>
    <row r="96" spans="1:4" x14ac:dyDescent="0.25">
      <c r="A96" s="43"/>
      <c r="B96" s="49"/>
      <c r="C96" s="49"/>
      <c r="D96" s="49"/>
    </row>
    <row r="97" spans="1:4" x14ac:dyDescent="0.25">
      <c r="A97" s="43"/>
      <c r="B97" s="49"/>
      <c r="C97" s="49"/>
      <c r="D97" s="49"/>
    </row>
    <row r="98" spans="1:4" x14ac:dyDescent="0.25">
      <c r="A98" s="43"/>
      <c r="B98" s="49"/>
      <c r="C98" s="49"/>
      <c r="D98" s="49"/>
    </row>
    <row r="99" spans="1:4" x14ac:dyDescent="0.25">
      <c r="A99" s="43"/>
      <c r="B99" s="49"/>
      <c r="C99" s="49"/>
      <c r="D99" s="49"/>
    </row>
    <row r="100" spans="1:4" x14ac:dyDescent="0.25">
      <c r="A100" s="43"/>
      <c r="B100" s="49"/>
      <c r="C100" s="49"/>
      <c r="D100" s="49"/>
    </row>
  </sheetData>
  <hyperlinks>
    <hyperlink ref="A1" location="TOC!A1" display="Back to ToC" xr:uid="{00000000-0004-0000-1000-000000000000}"/>
  </hyperlinks>
  <pageMargins left="0.7" right="0.7" top="0.75" bottom="0.75" header="0.3" footer="0.3"/>
  <pageSetup paperSize="0" orientation="portrait" horizontalDpi="0" verticalDpi="0" copie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F2CD12-E9E3-4FC3-8033-C786183B5965}">
  <sheetPr codeName="Sheet19">
    <tabColor rgb="FF92D050"/>
  </sheetPr>
  <dimension ref="A1:AG73"/>
  <sheetViews>
    <sheetView zoomScaleNormal="100" workbookViewId="0"/>
  </sheetViews>
  <sheetFormatPr defaultColWidth="9.140625" defaultRowHeight="15" x14ac:dyDescent="0.25"/>
  <cols>
    <col min="1" max="1" width="40.7109375" style="59" customWidth="1"/>
    <col min="2" max="3" width="9.28515625" style="59" bestFit="1" customWidth="1"/>
    <col min="4" max="11" width="12.7109375" style="59" customWidth="1"/>
    <col min="12" max="16384" width="9.140625" style="59"/>
  </cols>
  <sheetData>
    <row r="1" spans="1:17" s="29" customFormat="1" x14ac:dyDescent="0.25">
      <c r="A1" s="44" t="s">
        <v>39</v>
      </c>
      <c r="C1" s="119"/>
    </row>
    <row r="2" spans="1:17" s="56" customFormat="1" ht="23.25" x14ac:dyDescent="0.35">
      <c r="A2" s="76" t="s">
        <v>40</v>
      </c>
    </row>
    <row r="3" spans="1:17" s="56" customFormat="1" ht="15" customHeight="1" x14ac:dyDescent="0.35">
      <c r="A3" s="45"/>
    </row>
    <row r="4" spans="1:17" s="56" customFormat="1" ht="15" customHeight="1" x14ac:dyDescent="0.35">
      <c r="A4" s="45"/>
      <c r="B4" s="120"/>
      <c r="F4" s="120"/>
      <c r="K4" s="120"/>
    </row>
    <row r="5" spans="1:17" s="56" customFormat="1" ht="15" customHeight="1" x14ac:dyDescent="0.35">
      <c r="A5" s="45"/>
    </row>
    <row r="6" spans="1:17" s="56" customFormat="1" ht="15" customHeight="1" x14ac:dyDescent="0.35">
      <c r="A6" s="45"/>
      <c r="Q6" s="121"/>
    </row>
    <row r="7" spans="1:17" s="56" customFormat="1" ht="15" customHeight="1" x14ac:dyDescent="0.35">
      <c r="A7" s="45"/>
    </row>
    <row r="8" spans="1:17" s="56" customFormat="1" ht="15" customHeight="1" x14ac:dyDescent="0.35">
      <c r="A8" s="45"/>
    </row>
    <row r="9" spans="1:17" s="56" customFormat="1" ht="15" customHeight="1" x14ac:dyDescent="0.35">
      <c r="A9" s="45"/>
    </row>
    <row r="10" spans="1:17" s="56" customFormat="1" ht="15" customHeight="1" x14ac:dyDescent="0.35">
      <c r="A10" s="45"/>
    </row>
    <row r="11" spans="1:17" s="56" customFormat="1" ht="15" customHeight="1" x14ac:dyDescent="0.35">
      <c r="A11" s="45"/>
    </row>
    <row r="12" spans="1:17" s="56" customFormat="1" ht="15" customHeight="1" x14ac:dyDescent="0.35">
      <c r="A12" s="45"/>
    </row>
    <row r="13" spans="1:17" s="56" customFormat="1" ht="15" customHeight="1" x14ac:dyDescent="0.35">
      <c r="A13" s="45"/>
    </row>
    <row r="14" spans="1:17" s="56" customFormat="1" ht="15" customHeight="1" x14ac:dyDescent="0.35">
      <c r="A14" s="45"/>
    </row>
    <row r="15" spans="1:17" s="56" customFormat="1" ht="15" customHeight="1" x14ac:dyDescent="0.35">
      <c r="A15" s="45"/>
    </row>
    <row r="16" spans="1:17" s="56" customFormat="1" ht="15" customHeight="1" x14ac:dyDescent="0.35">
      <c r="A16" s="45"/>
    </row>
    <row r="17" spans="1:3" s="56" customFormat="1" ht="15" customHeight="1" x14ac:dyDescent="0.35">
      <c r="A17" s="45"/>
    </row>
    <row r="18" spans="1:3" s="56" customFormat="1" ht="15" customHeight="1" x14ac:dyDescent="0.35">
      <c r="A18" s="45"/>
    </row>
    <row r="19" spans="1:3" s="56" customFormat="1" ht="15" customHeight="1" x14ac:dyDescent="0.35">
      <c r="A19" s="45"/>
    </row>
    <row r="20" spans="1:3" s="56" customFormat="1" ht="15" customHeight="1" x14ac:dyDescent="0.35">
      <c r="A20" s="45"/>
    </row>
    <row r="21" spans="1:3" s="56" customFormat="1" ht="15" customHeight="1" x14ac:dyDescent="0.35">
      <c r="A21" s="45"/>
    </row>
    <row r="22" spans="1:3" s="56" customFormat="1" ht="15" customHeight="1" x14ac:dyDescent="0.3">
      <c r="A22" s="75" t="str">
        <f>_xlfn.CONCAT("Figure S2A: Health care facilities lacking a basic sanitation service, ",year_first,", by ", "region")</f>
        <v>Figure S2A: Health care facilities lacking a basic sanitation service, 2023, by region</v>
      </c>
    </row>
    <row r="23" spans="1:3" s="56" customFormat="1" ht="15" customHeight="1" x14ac:dyDescent="0.25">
      <c r="A23" s="41" t="s">
        <v>117</v>
      </c>
    </row>
    <row r="24" spans="1:3" s="56" customFormat="1" x14ac:dyDescent="0.25">
      <c r="A24" s="121"/>
    </row>
    <row r="25" spans="1:3" s="56" customFormat="1" x14ac:dyDescent="0.25"/>
    <row r="26" spans="1:3" s="56" customFormat="1" x14ac:dyDescent="0.25">
      <c r="A26" s="38" t="s">
        <v>302</v>
      </c>
      <c r="B26" s="128"/>
      <c r="C26" s="59"/>
    </row>
    <row r="27" spans="1:3" s="56" customFormat="1" x14ac:dyDescent="0.25">
      <c r="A27" s="184" t="s">
        <v>298</v>
      </c>
      <c r="B27" s="185">
        <v>2023</v>
      </c>
    </row>
    <row r="28" spans="1:3" s="56" customFormat="1" x14ac:dyDescent="0.25">
      <c r="A28" s="57"/>
      <c r="B28" s="127"/>
    </row>
    <row r="29" spans="1:3" s="56" customFormat="1" x14ac:dyDescent="0.25">
      <c r="A29" s="57" t="s">
        <v>297</v>
      </c>
      <c r="B29" s="127"/>
    </row>
    <row r="30" spans="1:3" s="56" customFormat="1" x14ac:dyDescent="0.25">
      <c r="A30" s="57" t="s">
        <v>166</v>
      </c>
      <c r="B30" s="127"/>
    </row>
    <row r="31" spans="1:3" s="56" customFormat="1" x14ac:dyDescent="0.25">
      <c r="A31" s="57" t="s">
        <v>165</v>
      </c>
      <c r="B31" s="127"/>
    </row>
    <row r="32" spans="1:3" s="56" customFormat="1" x14ac:dyDescent="0.25">
      <c r="A32" s="57" t="s">
        <v>463</v>
      </c>
      <c r="B32" s="127">
        <v>944.3851318359375</v>
      </c>
    </row>
    <row r="33" spans="1:2" s="56" customFormat="1" x14ac:dyDescent="0.25">
      <c r="A33" s="57" t="s">
        <v>457</v>
      </c>
      <c r="B33" s="127">
        <v>582.818359375</v>
      </c>
    </row>
    <row r="34" spans="1:2" s="56" customFormat="1" x14ac:dyDescent="0.25">
      <c r="A34" s="57" t="s">
        <v>467</v>
      </c>
      <c r="B34" s="127"/>
    </row>
    <row r="35" spans="1:2" s="56" customFormat="1" x14ac:dyDescent="0.25">
      <c r="A35" s="57" t="s">
        <v>466</v>
      </c>
      <c r="B35" s="127"/>
    </row>
    <row r="36" spans="1:2" s="56" customFormat="1" x14ac:dyDescent="0.25">
      <c r="A36" s="57" t="s">
        <v>465</v>
      </c>
      <c r="B36" s="127"/>
    </row>
    <row r="37" spans="1:2" s="56" customFormat="1" x14ac:dyDescent="0.25">
      <c r="A37" s="57" t="s">
        <v>464</v>
      </c>
      <c r="B37" s="127"/>
    </row>
    <row r="38" spans="1:2" s="56" customFormat="1" x14ac:dyDescent="0.25">
      <c r="A38" s="57" t="s">
        <v>165</v>
      </c>
      <c r="B38" s="127"/>
    </row>
    <row r="39" spans="1:2" s="56" customFormat="1" x14ac:dyDescent="0.25">
      <c r="A39" s="57" t="s">
        <v>165</v>
      </c>
      <c r="B39" s="127"/>
    </row>
    <row r="40" spans="1:2" s="56" customFormat="1" x14ac:dyDescent="0.25">
      <c r="A40" s="122" t="s">
        <v>165</v>
      </c>
      <c r="B40" s="127"/>
    </row>
    <row r="41" spans="1:2" s="56" customFormat="1" x14ac:dyDescent="0.25">
      <c r="A41" s="122" t="s">
        <v>165</v>
      </c>
      <c r="B41" s="127"/>
    </row>
    <row r="42" spans="1:2" s="56" customFormat="1" x14ac:dyDescent="0.25">
      <c r="A42" s="122" t="s">
        <v>165</v>
      </c>
      <c r="B42" s="127"/>
    </row>
    <row r="43" spans="1:2" s="56" customFormat="1" x14ac:dyDescent="0.25">
      <c r="A43" s="122" t="s">
        <v>165</v>
      </c>
      <c r="B43" s="127"/>
    </row>
    <row r="44" spans="1:2" s="56" customFormat="1" x14ac:dyDescent="0.25">
      <c r="A44" s="122" t="s">
        <v>165</v>
      </c>
      <c r="B44" s="127"/>
    </row>
    <row r="45" spans="1:2" s="56" customFormat="1" x14ac:dyDescent="0.25">
      <c r="A45" s="122" t="s">
        <v>165</v>
      </c>
      <c r="B45" s="127"/>
    </row>
    <row r="46" spans="1:2" s="56" customFormat="1" x14ac:dyDescent="0.25">
      <c r="A46" s="122" t="s">
        <v>165</v>
      </c>
      <c r="B46" s="127"/>
    </row>
    <row r="47" spans="1:2" s="56" customFormat="1" x14ac:dyDescent="0.25">
      <c r="A47" s="122" t="s">
        <v>165</v>
      </c>
      <c r="B47" s="127"/>
    </row>
    <row r="48" spans="1:2" s="56" customFormat="1" x14ac:dyDescent="0.25">
      <c r="A48" s="122" t="s">
        <v>165</v>
      </c>
      <c r="B48" s="127"/>
    </row>
    <row r="49" spans="1:33" s="56" customFormat="1" x14ac:dyDescent="0.25">
      <c r="A49" s="122" t="s">
        <v>165</v>
      </c>
      <c r="B49" s="127"/>
    </row>
    <row r="50" spans="1:33" s="56" customFormat="1" x14ac:dyDescent="0.25">
      <c r="A50" s="122" t="s">
        <v>165</v>
      </c>
      <c r="B50" s="127"/>
    </row>
    <row r="51" spans="1:33" s="56" customFormat="1" x14ac:dyDescent="0.25">
      <c r="A51" s="59" t="s">
        <v>165</v>
      </c>
      <c r="B51" s="59"/>
      <c r="C51" s="123"/>
      <c r="D51" s="123"/>
      <c r="E51" s="123"/>
      <c r="F51" s="123"/>
      <c r="G51" s="123"/>
      <c r="H51" s="123"/>
      <c r="I51" s="123"/>
      <c r="J51" s="123"/>
      <c r="K51" s="123"/>
      <c r="L51" s="123"/>
      <c r="M51" s="123"/>
      <c r="N51" s="123"/>
      <c r="O51" s="123"/>
      <c r="P51" s="123"/>
    </row>
    <row r="52" spans="1:33" s="56" customFormat="1" x14ac:dyDescent="0.25">
      <c r="A52" s="59" t="s">
        <v>165</v>
      </c>
      <c r="B52" s="59"/>
      <c r="C52" s="123"/>
      <c r="D52" s="123"/>
      <c r="E52" s="123"/>
      <c r="F52" s="123"/>
      <c r="G52" s="123"/>
      <c r="H52" s="124"/>
      <c r="I52" s="124"/>
      <c r="J52" s="123"/>
      <c r="K52" s="123"/>
      <c r="L52" s="123"/>
      <c r="M52" s="123"/>
      <c r="N52" s="123"/>
      <c r="O52" s="123"/>
      <c r="P52" s="123"/>
    </row>
    <row r="53" spans="1:33" s="56" customFormat="1" x14ac:dyDescent="0.25">
      <c r="A53" s="59" t="s">
        <v>165</v>
      </c>
      <c r="B53" s="59"/>
      <c r="C53" s="123"/>
      <c r="D53" s="123"/>
      <c r="E53" s="123"/>
      <c r="F53" s="123"/>
      <c r="G53" s="123"/>
      <c r="H53" s="124"/>
      <c r="I53" s="124"/>
      <c r="J53" s="123"/>
      <c r="K53" s="123"/>
      <c r="L53" s="123"/>
      <c r="M53" s="123"/>
      <c r="N53" s="123"/>
      <c r="O53" s="123"/>
      <c r="P53" s="123"/>
    </row>
    <row r="54" spans="1:33" s="56" customFormat="1" x14ac:dyDescent="0.25">
      <c r="A54" s="59" t="s">
        <v>165</v>
      </c>
      <c r="B54" s="59"/>
      <c r="C54" s="123"/>
      <c r="D54" s="123"/>
      <c r="E54" s="123"/>
      <c r="F54" s="123"/>
      <c r="G54" s="123"/>
      <c r="H54" s="124"/>
      <c r="I54" s="123"/>
      <c r="J54" s="123"/>
      <c r="K54" s="123"/>
      <c r="L54" s="123"/>
      <c r="M54" s="123"/>
      <c r="N54" s="123"/>
      <c r="O54" s="123"/>
      <c r="P54" s="123"/>
    </row>
    <row r="55" spans="1:33" x14ac:dyDescent="0.25">
      <c r="A55" s="59" t="s">
        <v>165</v>
      </c>
      <c r="H55" s="125"/>
    </row>
    <row r="56" spans="1:33" x14ac:dyDescent="0.25">
      <c r="A56" s="59" t="s">
        <v>165</v>
      </c>
      <c r="H56" s="125"/>
    </row>
    <row r="57" spans="1:33" x14ac:dyDescent="0.25">
      <c r="A57" s="59" t="s">
        <v>165</v>
      </c>
      <c r="H57" s="125"/>
      <c r="I57" s="125"/>
    </row>
    <row r="58" spans="1:33" x14ac:dyDescent="0.25">
      <c r="A58" s="59" t="s">
        <v>165</v>
      </c>
      <c r="H58" s="125"/>
      <c r="I58" s="125"/>
    </row>
    <row r="59" spans="1:33" x14ac:dyDescent="0.25">
      <c r="A59" s="59" t="s">
        <v>165</v>
      </c>
      <c r="H59" s="125"/>
      <c r="I59" s="125"/>
    </row>
    <row r="60" spans="1:33" x14ac:dyDescent="0.25">
      <c r="H60" s="125"/>
      <c r="I60" s="125"/>
    </row>
    <row r="61" spans="1:33" x14ac:dyDescent="0.25">
      <c r="H61" s="125"/>
      <c r="I61" s="125"/>
    </row>
    <row r="62" spans="1:33" x14ac:dyDescent="0.25">
      <c r="H62" s="125"/>
      <c r="I62" s="125"/>
    </row>
    <row r="63" spans="1:33" x14ac:dyDescent="0.25">
      <c r="I63" s="125"/>
      <c r="J63" s="125"/>
    </row>
    <row r="64" spans="1:33" x14ac:dyDescent="0.25">
      <c r="I64" s="125"/>
      <c r="J64" s="125"/>
      <c r="X64" s="126"/>
      <c r="AG64" s="126"/>
    </row>
    <row r="65" spans="9:10" x14ac:dyDescent="0.25">
      <c r="I65" s="125"/>
      <c r="J65" s="125"/>
    </row>
    <row r="66" spans="9:10" x14ac:dyDescent="0.25">
      <c r="I66" s="125"/>
      <c r="J66" s="125"/>
    </row>
    <row r="67" spans="9:10" x14ac:dyDescent="0.25">
      <c r="I67" s="125"/>
      <c r="J67" s="125"/>
    </row>
    <row r="68" spans="9:10" x14ac:dyDescent="0.25">
      <c r="I68" s="125"/>
      <c r="J68" s="125"/>
    </row>
    <row r="69" spans="9:10" x14ac:dyDescent="0.25">
      <c r="I69" s="125"/>
      <c r="J69" s="125"/>
    </row>
    <row r="70" spans="9:10" x14ac:dyDescent="0.25">
      <c r="I70" s="125"/>
      <c r="J70" s="125"/>
    </row>
    <row r="71" spans="9:10" x14ac:dyDescent="0.25">
      <c r="I71" s="125"/>
      <c r="J71" s="125"/>
    </row>
    <row r="72" spans="9:10" x14ac:dyDescent="0.25">
      <c r="I72" s="125"/>
      <c r="J72" s="125"/>
    </row>
    <row r="73" spans="9:10" x14ac:dyDescent="0.25">
      <c r="I73" s="125"/>
      <c r="J73" s="125"/>
    </row>
  </sheetData>
  <hyperlinks>
    <hyperlink ref="A1" location="TOC!A1" display="Back to ToC" xr:uid="{00000000-0004-0000-1100-000000000000}"/>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853B9-8B38-48D3-B16F-999951452E59}">
  <sheetPr codeName="Sheet20">
    <tabColor rgb="FF92D050"/>
  </sheetPr>
  <dimension ref="A1:F61"/>
  <sheetViews>
    <sheetView zoomScaleNormal="100" workbookViewId="0">
      <selection activeCell="A29" sqref="A29"/>
    </sheetView>
  </sheetViews>
  <sheetFormatPr defaultColWidth="8.85546875" defaultRowHeight="15" x14ac:dyDescent="0.25"/>
  <cols>
    <col min="1" max="1" width="40.7109375" style="29" customWidth="1"/>
    <col min="2" max="16384" width="8.85546875" style="29"/>
  </cols>
  <sheetData>
    <row r="1" spans="1:1" x14ac:dyDescent="0.25">
      <c r="A1" s="44" t="s">
        <v>39</v>
      </c>
    </row>
    <row r="2" spans="1:1" ht="23.25" x14ac:dyDescent="0.35">
      <c r="A2" s="76" t="s">
        <v>40</v>
      </c>
    </row>
    <row r="28" spans="1:6" ht="18.75" x14ac:dyDescent="0.3">
      <c r="A28" s="75" t="str">
        <f>_xlfn.CONCAT("Figure S2B: Health care facilities with no sanitation services in ",year_est, ", by SDG region")</f>
        <v>Figure S2B: Health care facilities with no sanitation services in 2023, by SDG region</v>
      </c>
    </row>
    <row r="29" spans="1:6" x14ac:dyDescent="0.25">
      <c r="A29" s="41" t="str">
        <f>source_ref</f>
        <v>Source: WHO/UNICEF JMP (2024)</v>
      </c>
    </row>
    <row r="30" spans="1:6" x14ac:dyDescent="0.25">
      <c r="A30" s="38" t="s">
        <v>302</v>
      </c>
    </row>
    <row r="31" spans="1:6" x14ac:dyDescent="0.25">
      <c r="A31" s="42" t="s">
        <v>33</v>
      </c>
      <c r="B31" s="42" t="s">
        <v>37</v>
      </c>
      <c r="C31" s="42" t="s">
        <v>51</v>
      </c>
      <c r="D31" s="42" t="s">
        <v>52</v>
      </c>
      <c r="E31" s="42" t="s">
        <v>34</v>
      </c>
      <c r="F31" s="42"/>
    </row>
    <row r="32" spans="1:6" x14ac:dyDescent="0.25">
      <c r="A32" s="42" t="s">
        <v>166</v>
      </c>
      <c r="B32" s="49"/>
      <c r="C32" s="49"/>
      <c r="D32" s="49">
        <v>660.52536688439943</v>
      </c>
      <c r="E32" s="49">
        <v>7384.7861328125</v>
      </c>
      <c r="F32" s="43"/>
    </row>
    <row r="33" spans="1:6" x14ac:dyDescent="0.25">
      <c r="A33" s="42" t="s">
        <v>165</v>
      </c>
      <c r="B33" s="43"/>
      <c r="C33" s="43"/>
      <c r="D33" s="43"/>
      <c r="E33" s="43"/>
      <c r="F33" s="43"/>
    </row>
    <row r="34" spans="1:6" x14ac:dyDescent="0.25">
      <c r="A34" s="43" t="s">
        <v>463</v>
      </c>
      <c r="B34" s="49">
        <v>276.89421096338225</v>
      </c>
      <c r="C34" s="49">
        <v>745.15369052426377</v>
      </c>
      <c r="D34" s="49">
        <v>199.23141451235369</v>
      </c>
      <c r="E34" s="49">
        <v>1.9125000108033419E-5</v>
      </c>
      <c r="F34" s="43"/>
    </row>
    <row r="35" spans="1:6" x14ac:dyDescent="0.25">
      <c r="A35" s="43" t="s">
        <v>464</v>
      </c>
      <c r="B35" s="49"/>
      <c r="C35" s="49"/>
      <c r="D35" s="49">
        <v>117.59879172212494</v>
      </c>
      <c r="E35" s="49">
        <v>815.6796875</v>
      </c>
      <c r="F35" s="43"/>
    </row>
    <row r="36" spans="1:6" x14ac:dyDescent="0.25">
      <c r="A36" s="43" t="s">
        <v>457</v>
      </c>
      <c r="B36" s="49">
        <v>211.23593176674498</v>
      </c>
      <c r="C36" s="49">
        <v>506.57481289699518</v>
      </c>
      <c r="D36" s="49">
        <v>76.24352533625985</v>
      </c>
      <c r="E36" s="49">
        <v>9.7460933830006979E-6</v>
      </c>
      <c r="F36" s="43"/>
    </row>
    <row r="37" spans="1:6" x14ac:dyDescent="0.25">
      <c r="A37" s="43" t="s">
        <v>466</v>
      </c>
      <c r="B37" s="49"/>
      <c r="C37" s="49"/>
      <c r="D37" s="49"/>
      <c r="E37" s="49">
        <v>2087.115478515625</v>
      </c>
      <c r="F37" s="43"/>
    </row>
    <row r="38" spans="1:6" x14ac:dyDescent="0.25">
      <c r="A38" s="43" t="s">
        <v>467</v>
      </c>
      <c r="B38" s="49"/>
      <c r="C38" s="49"/>
      <c r="D38" s="49"/>
      <c r="E38" s="49">
        <v>1963.442626953125</v>
      </c>
      <c r="F38" s="43"/>
    </row>
    <row r="39" spans="1:6" x14ac:dyDescent="0.25">
      <c r="A39" s="43" t="s">
        <v>465</v>
      </c>
      <c r="B39" s="49"/>
      <c r="C39" s="49"/>
      <c r="D39" s="49"/>
      <c r="E39" s="49">
        <v>1042.7171630859375</v>
      </c>
      <c r="F39" s="43"/>
    </row>
    <row r="40" spans="1:6" x14ac:dyDescent="0.25">
      <c r="A40" s="43" t="s">
        <v>165</v>
      </c>
      <c r="B40" s="49"/>
      <c r="C40" s="49"/>
      <c r="D40" s="49"/>
      <c r="E40" s="49"/>
      <c r="F40" s="43"/>
    </row>
    <row r="41" spans="1:6" x14ac:dyDescent="0.25">
      <c r="A41" s="43" t="s">
        <v>165</v>
      </c>
      <c r="B41" s="43"/>
      <c r="C41" s="43"/>
      <c r="D41" s="43"/>
      <c r="E41" s="43"/>
      <c r="F41" s="43"/>
    </row>
    <row r="42" spans="1:6" x14ac:dyDescent="0.25">
      <c r="A42" s="43" t="s">
        <v>165</v>
      </c>
      <c r="B42" s="43"/>
      <c r="C42" s="43"/>
      <c r="D42" s="43"/>
      <c r="E42" s="43"/>
      <c r="F42" s="43"/>
    </row>
    <row r="43" spans="1:6" x14ac:dyDescent="0.25">
      <c r="A43" s="43" t="s">
        <v>165</v>
      </c>
      <c r="B43" s="43"/>
      <c r="C43" s="43"/>
      <c r="D43" s="43"/>
      <c r="E43" s="43"/>
      <c r="F43" s="43"/>
    </row>
    <row r="44" spans="1:6" x14ac:dyDescent="0.25">
      <c r="A44" s="43" t="s">
        <v>165</v>
      </c>
      <c r="B44" s="43"/>
      <c r="C44" s="43"/>
      <c r="D44" s="43"/>
      <c r="E44" s="43"/>
      <c r="F44" s="43"/>
    </row>
    <row r="45" spans="1:6" x14ac:dyDescent="0.25">
      <c r="A45" s="43" t="s">
        <v>165</v>
      </c>
      <c r="B45" s="43"/>
      <c r="C45" s="43"/>
      <c r="D45" s="43"/>
      <c r="E45" s="43"/>
      <c r="F45" s="43"/>
    </row>
    <row r="46" spans="1:6" x14ac:dyDescent="0.25">
      <c r="A46" s="43" t="s">
        <v>165</v>
      </c>
      <c r="B46" s="43"/>
      <c r="C46" s="43"/>
      <c r="D46" s="43"/>
      <c r="E46" s="43"/>
      <c r="F46" s="43"/>
    </row>
    <row r="47" spans="1:6" x14ac:dyDescent="0.25">
      <c r="A47" s="43" t="s">
        <v>165</v>
      </c>
      <c r="B47" s="43"/>
      <c r="C47" s="43"/>
      <c r="D47" s="43"/>
      <c r="E47" s="43"/>
      <c r="F47" s="43"/>
    </row>
    <row r="48" spans="1:6" x14ac:dyDescent="0.25">
      <c r="A48" s="43" t="s">
        <v>165</v>
      </c>
      <c r="B48" s="43"/>
      <c r="C48" s="43"/>
      <c r="D48" s="43"/>
      <c r="E48" s="43"/>
      <c r="F48" s="43"/>
    </row>
    <row r="49" spans="1:6" x14ac:dyDescent="0.25">
      <c r="A49" s="43" t="s">
        <v>165</v>
      </c>
      <c r="B49" s="43"/>
      <c r="C49" s="43"/>
      <c r="D49" s="43"/>
      <c r="E49" s="43"/>
      <c r="F49" s="43"/>
    </row>
    <row r="50" spans="1:6" x14ac:dyDescent="0.25">
      <c r="A50" s="43" t="s">
        <v>165</v>
      </c>
      <c r="B50" s="43"/>
      <c r="C50" s="43"/>
      <c r="D50" s="43"/>
      <c r="E50" s="43"/>
      <c r="F50" s="43"/>
    </row>
    <row r="51" spans="1:6" x14ac:dyDescent="0.25">
      <c r="A51" s="43" t="s">
        <v>165</v>
      </c>
      <c r="B51" s="43"/>
      <c r="C51" s="43"/>
      <c r="D51" s="43"/>
      <c r="E51" s="43"/>
      <c r="F51" s="43"/>
    </row>
    <row r="52" spans="1:6" x14ac:dyDescent="0.25">
      <c r="A52" s="43" t="s">
        <v>165</v>
      </c>
      <c r="B52" s="43"/>
      <c r="C52" s="43"/>
      <c r="D52" s="43"/>
      <c r="E52" s="43"/>
      <c r="F52" s="43"/>
    </row>
    <row r="53" spans="1:6" x14ac:dyDescent="0.25">
      <c r="A53" s="43" t="s">
        <v>165</v>
      </c>
      <c r="B53" s="43"/>
      <c r="C53" s="43"/>
      <c r="D53" s="43"/>
      <c r="E53" s="43"/>
      <c r="F53" s="43"/>
    </row>
    <row r="54" spans="1:6" x14ac:dyDescent="0.25">
      <c r="A54" s="29" t="s">
        <v>165</v>
      </c>
    </row>
    <row r="55" spans="1:6" x14ac:dyDescent="0.25">
      <c r="A55" s="29" t="s">
        <v>165</v>
      </c>
    </row>
    <row r="56" spans="1:6" x14ac:dyDescent="0.25">
      <c r="A56" s="29" t="s">
        <v>165</v>
      </c>
    </row>
    <row r="57" spans="1:6" x14ac:dyDescent="0.25">
      <c r="A57" s="29" t="s">
        <v>165</v>
      </c>
    </row>
    <row r="58" spans="1:6" x14ac:dyDescent="0.25">
      <c r="A58" s="29" t="s">
        <v>165</v>
      </c>
    </row>
    <row r="59" spans="1:6" x14ac:dyDescent="0.25">
      <c r="A59" s="29" t="s">
        <v>165</v>
      </c>
    </row>
    <row r="60" spans="1:6" x14ac:dyDescent="0.25">
      <c r="A60" s="29" t="s">
        <v>165</v>
      </c>
    </row>
    <row r="61" spans="1:6" x14ac:dyDescent="0.25">
      <c r="A61" s="29" t="s">
        <v>165</v>
      </c>
    </row>
  </sheetData>
  <hyperlinks>
    <hyperlink ref="A1" location="TOC!A1" display="Back to ToC" xr:uid="{00000000-0004-0000-1200-000000000000}"/>
  </hyperlinks>
  <pageMargins left="0.7" right="0.7" top="0.75" bottom="0.75" header="0.3" footer="0.3"/>
  <pageSetup paperSize="0" orientation="portrait" horizontalDpi="0" verticalDpi="0" copie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4642A-F420-48B4-A3A6-0B37C5249406}">
  <sheetPr codeName="Sheet2">
    <tabColor theme="0"/>
  </sheetPr>
  <dimension ref="A1:R45"/>
  <sheetViews>
    <sheetView zoomScaleNormal="100" zoomScalePageLayoutView="123" workbookViewId="0"/>
  </sheetViews>
  <sheetFormatPr defaultColWidth="8.85546875" defaultRowHeight="12.75" x14ac:dyDescent="0.2"/>
  <cols>
    <col min="1" max="1" width="5.5703125" style="4" customWidth="1"/>
    <col min="2" max="2" width="2.5703125" style="4" customWidth="1"/>
    <col min="3" max="3" width="66.42578125" style="4" customWidth="1"/>
    <col min="4" max="4" width="8.85546875" style="4" customWidth="1"/>
    <col min="5" max="16384" width="8.85546875" style="4"/>
  </cols>
  <sheetData>
    <row r="1" spans="1:18" ht="44.1" customHeight="1" x14ac:dyDescent="0.25">
      <c r="A1" s="1"/>
      <c r="B1" s="2"/>
      <c r="C1" s="2"/>
      <c r="D1" s="2"/>
      <c r="E1" s="3"/>
      <c r="F1" s="3"/>
      <c r="G1" s="3"/>
      <c r="H1" s="3"/>
      <c r="I1" s="3"/>
      <c r="J1" s="3"/>
      <c r="K1" s="3"/>
      <c r="L1" s="3"/>
      <c r="M1" s="3"/>
      <c r="N1" s="3"/>
      <c r="O1" s="3"/>
      <c r="P1" s="3"/>
      <c r="Q1" s="3"/>
      <c r="R1" s="3"/>
    </row>
    <row r="2" spans="1:18" ht="23.25" x14ac:dyDescent="0.35">
      <c r="A2" s="2"/>
      <c r="B2" s="2"/>
      <c r="C2" s="5"/>
      <c r="D2" s="2"/>
      <c r="E2" s="3"/>
      <c r="F2" s="3"/>
      <c r="G2" s="2"/>
      <c r="H2" s="3"/>
      <c r="I2" s="3"/>
      <c r="J2" s="3"/>
      <c r="K2" s="3"/>
      <c r="L2" s="3"/>
      <c r="M2" s="3"/>
      <c r="N2" s="3"/>
      <c r="O2" s="3"/>
      <c r="P2" s="3"/>
      <c r="Q2" s="3"/>
      <c r="R2" s="3"/>
    </row>
    <row r="3" spans="1:18" ht="15" x14ac:dyDescent="0.2">
      <c r="A3" s="2"/>
      <c r="B3" s="2"/>
      <c r="C3" s="2"/>
      <c r="D3" s="2"/>
      <c r="F3" s="2"/>
      <c r="G3" s="2"/>
      <c r="H3" s="6"/>
      <c r="I3" s="6"/>
      <c r="J3" s="6"/>
      <c r="K3" s="6"/>
      <c r="L3" s="3"/>
      <c r="M3" s="3"/>
      <c r="N3" s="3"/>
      <c r="O3" s="3"/>
      <c r="P3" s="3"/>
      <c r="Q3" s="3"/>
      <c r="R3" s="3"/>
    </row>
    <row r="4" spans="1:18" ht="15" x14ac:dyDescent="0.2">
      <c r="A4" s="2"/>
      <c r="B4" s="2"/>
      <c r="D4" s="2"/>
      <c r="E4" s="7"/>
      <c r="F4" s="3"/>
      <c r="G4" s="2"/>
      <c r="H4" s="3"/>
      <c r="I4" s="3"/>
      <c r="J4" s="3"/>
      <c r="K4" s="3"/>
      <c r="L4" s="3"/>
      <c r="M4" s="3"/>
      <c r="N4" s="3"/>
      <c r="O4" s="3"/>
      <c r="P4" s="3"/>
      <c r="Q4" s="3"/>
      <c r="R4" s="3"/>
    </row>
    <row r="5" spans="1:18" ht="40.5" x14ac:dyDescent="0.2">
      <c r="A5" s="2"/>
      <c r="B5" s="2"/>
      <c r="C5" s="8" t="s">
        <v>0</v>
      </c>
      <c r="D5" s="2"/>
      <c r="E5" s="7"/>
      <c r="F5" s="3"/>
      <c r="G5" s="2"/>
      <c r="H5" s="3"/>
      <c r="I5" s="3"/>
      <c r="J5" s="3"/>
      <c r="K5" s="3"/>
      <c r="L5" s="3"/>
      <c r="M5" s="3"/>
      <c r="N5" s="3"/>
      <c r="O5" s="3"/>
      <c r="P5" s="3"/>
      <c r="Q5" s="3"/>
      <c r="R5" s="3"/>
    </row>
    <row r="6" spans="1:18" ht="20.25" x14ac:dyDescent="0.2">
      <c r="A6" s="2"/>
      <c r="B6" s="2"/>
      <c r="C6" s="8"/>
      <c r="D6" s="2"/>
      <c r="E6" s="7"/>
      <c r="F6" s="3"/>
      <c r="G6" s="2"/>
      <c r="H6" s="3"/>
      <c r="I6" s="3"/>
      <c r="J6" s="3"/>
      <c r="K6" s="3"/>
      <c r="L6" s="3"/>
      <c r="M6" s="3"/>
      <c r="N6" s="3"/>
      <c r="O6" s="3"/>
      <c r="P6" s="3"/>
      <c r="Q6" s="3"/>
      <c r="R6" s="3"/>
    </row>
    <row r="7" spans="1:18" ht="20.25" x14ac:dyDescent="0.2">
      <c r="A7" s="2"/>
      <c r="B7" s="2"/>
      <c r="C7" s="8"/>
      <c r="D7" s="2"/>
      <c r="E7" s="7"/>
      <c r="F7" s="3"/>
      <c r="G7" s="2"/>
      <c r="H7" s="3"/>
      <c r="I7" s="3"/>
      <c r="J7" s="3"/>
      <c r="K7" s="3"/>
      <c r="L7" s="3"/>
      <c r="M7" s="3"/>
      <c r="N7" s="3"/>
      <c r="O7" s="3"/>
      <c r="P7" s="3"/>
      <c r="Q7" s="3"/>
      <c r="R7" s="3"/>
    </row>
    <row r="8" spans="1:18" ht="20.25" x14ac:dyDescent="0.2">
      <c r="A8" s="2"/>
      <c r="B8" s="2"/>
      <c r="C8" s="8"/>
      <c r="D8" s="2"/>
      <c r="E8" s="7"/>
      <c r="F8" s="3"/>
      <c r="G8" s="2"/>
      <c r="H8" s="3"/>
      <c r="I8" s="3"/>
      <c r="J8" s="3"/>
      <c r="K8" s="3"/>
      <c r="L8" s="3"/>
      <c r="M8" s="3"/>
      <c r="N8" s="3"/>
      <c r="O8" s="3"/>
      <c r="P8" s="3"/>
      <c r="Q8" s="3"/>
      <c r="R8" s="3"/>
    </row>
    <row r="9" spans="1:18" ht="20.25" x14ac:dyDescent="0.2">
      <c r="A9" s="2"/>
      <c r="B9" s="2"/>
      <c r="C9" s="8"/>
      <c r="D9" s="2"/>
      <c r="E9" s="7"/>
      <c r="F9" s="3"/>
      <c r="G9" s="2"/>
      <c r="H9" s="3"/>
      <c r="I9" s="3"/>
      <c r="J9" s="3"/>
      <c r="K9" s="3"/>
      <c r="L9" s="3"/>
      <c r="M9" s="3"/>
      <c r="N9" s="3"/>
      <c r="O9" s="3"/>
      <c r="P9" s="3"/>
      <c r="Q9" s="3"/>
      <c r="R9" s="3"/>
    </row>
    <row r="10" spans="1:18" ht="20.25" x14ac:dyDescent="0.2">
      <c r="A10" s="2"/>
      <c r="B10" s="2"/>
      <c r="C10" s="8"/>
      <c r="D10" s="2"/>
      <c r="E10" s="7"/>
      <c r="F10" s="3"/>
      <c r="G10" s="2"/>
      <c r="H10" s="3"/>
      <c r="I10" s="3"/>
      <c r="J10" s="3"/>
      <c r="K10" s="3"/>
      <c r="L10" s="3"/>
      <c r="M10" s="3"/>
      <c r="N10" s="3"/>
      <c r="O10" s="3"/>
      <c r="P10" s="3"/>
      <c r="Q10" s="3"/>
      <c r="R10" s="3"/>
    </row>
    <row r="11" spans="1:18" ht="81" x14ac:dyDescent="0.3">
      <c r="A11" s="2"/>
      <c r="B11" s="2"/>
      <c r="C11" s="9" t="str">
        <f>_xlfn.CONCAT("Regional snapshot for drinking water, sanitation, hygiene, waste management and environmental cleaning in health care facilities 
(",year_first_data,"-",year_est,")")</f>
        <v>Regional snapshot for drinking water, sanitation, hygiene, waste management and environmental cleaning in health care facilities 
(2000-2023)</v>
      </c>
      <c r="D11" s="3"/>
      <c r="E11" s="3"/>
      <c r="F11" s="3"/>
      <c r="G11" s="3"/>
      <c r="H11" s="3"/>
      <c r="I11" s="3"/>
      <c r="J11" s="3"/>
      <c r="K11" s="3"/>
      <c r="L11" s="3"/>
      <c r="M11" s="3"/>
      <c r="N11" s="3"/>
      <c r="O11" s="3"/>
      <c r="P11" s="3"/>
      <c r="Q11" s="3"/>
      <c r="R11" s="3"/>
    </row>
    <row r="12" spans="1:18" ht="26.25" x14ac:dyDescent="0.4">
      <c r="A12" s="2"/>
      <c r="B12" s="2"/>
      <c r="C12" s="10"/>
      <c r="D12" s="3"/>
      <c r="E12" s="3"/>
      <c r="F12" s="3"/>
      <c r="G12" s="3"/>
      <c r="H12" s="3"/>
      <c r="I12" s="3"/>
      <c r="J12" s="3"/>
      <c r="K12" s="3"/>
      <c r="L12" s="3"/>
      <c r="M12" s="3"/>
      <c r="N12" s="3"/>
      <c r="O12" s="3"/>
      <c r="P12" s="3"/>
      <c r="Q12" s="3"/>
      <c r="R12" s="3"/>
    </row>
    <row r="13" spans="1:18" ht="15" x14ac:dyDescent="0.2">
      <c r="A13" s="2"/>
      <c r="B13" s="2"/>
      <c r="C13" s="2"/>
      <c r="D13" s="3"/>
      <c r="E13" s="3"/>
      <c r="F13" s="3"/>
      <c r="G13" s="3"/>
      <c r="H13" s="3"/>
      <c r="I13" s="3"/>
      <c r="J13" s="3"/>
      <c r="K13" s="3"/>
      <c r="L13" s="3"/>
      <c r="M13" s="3"/>
      <c r="N13" s="3"/>
      <c r="O13" s="3"/>
      <c r="P13" s="3"/>
      <c r="Q13" s="3"/>
      <c r="R13" s="3"/>
    </row>
    <row r="14" spans="1:18" ht="27" customHeight="1" x14ac:dyDescent="0.2">
      <c r="A14" s="2"/>
      <c r="B14" s="2"/>
      <c r="C14" s="11" t="s">
        <v>1</v>
      </c>
      <c r="D14" s="3"/>
      <c r="E14" s="3"/>
      <c r="F14" s="3"/>
      <c r="G14" s="3"/>
      <c r="H14" s="3"/>
      <c r="I14" s="3"/>
      <c r="J14" s="3"/>
      <c r="K14" s="3"/>
      <c r="L14" s="3"/>
      <c r="M14" s="3"/>
      <c r="N14" s="3"/>
      <c r="O14" s="3"/>
      <c r="P14" s="3"/>
      <c r="Q14" s="3"/>
      <c r="R14" s="3"/>
    </row>
    <row r="15" spans="1:18" ht="15" x14ac:dyDescent="0.2">
      <c r="A15" s="2"/>
      <c r="B15" s="2"/>
      <c r="C15" s="12" t="str">
        <f>region_type</f>
        <v>WHO</v>
      </c>
      <c r="D15" s="3"/>
      <c r="E15" s="3"/>
      <c r="F15" s="3"/>
      <c r="G15" s="3"/>
      <c r="H15" s="3"/>
      <c r="I15" s="3"/>
      <c r="J15" s="3"/>
      <c r="K15" s="3"/>
      <c r="L15" s="3"/>
      <c r="M15" s="3"/>
      <c r="N15" s="3"/>
      <c r="O15" s="3"/>
      <c r="P15" s="3"/>
      <c r="Q15" s="3"/>
      <c r="R15" s="3"/>
    </row>
    <row r="16" spans="1:18" ht="15" x14ac:dyDescent="0.2">
      <c r="A16" s="2"/>
      <c r="B16" s="2"/>
      <c r="C16" s="12" t="str">
        <f>region_name</f>
        <v>Eastern Mediterranean</v>
      </c>
      <c r="D16" s="3"/>
      <c r="E16" s="3"/>
      <c r="F16" s="3"/>
      <c r="G16" s="3"/>
      <c r="H16" s="3"/>
      <c r="I16" s="3"/>
      <c r="J16" s="3"/>
      <c r="K16" s="3"/>
      <c r="L16" s="3"/>
      <c r="M16" s="3"/>
      <c r="N16" s="3"/>
      <c r="O16" s="3"/>
      <c r="P16" s="3"/>
      <c r="Q16" s="3"/>
      <c r="R16" s="3"/>
    </row>
    <row r="17" spans="1:18" ht="15" x14ac:dyDescent="0.2">
      <c r="A17" s="2"/>
      <c r="B17" s="2"/>
      <c r="D17" s="3"/>
      <c r="E17" s="3"/>
      <c r="F17" s="3"/>
      <c r="G17" s="3"/>
      <c r="H17" s="3"/>
      <c r="I17" s="3"/>
      <c r="J17" s="3"/>
      <c r="K17" s="3"/>
      <c r="L17" s="3"/>
      <c r="M17" s="3"/>
      <c r="N17" s="3"/>
      <c r="O17" s="3"/>
      <c r="P17" s="3"/>
      <c r="Q17" s="3"/>
      <c r="R17" s="3"/>
    </row>
    <row r="18" spans="1:18" ht="15" x14ac:dyDescent="0.2">
      <c r="A18" s="2"/>
      <c r="B18" s="2"/>
      <c r="C18" s="13" t="str">
        <f>"Updated " &amp; dateMY_long</f>
        <v>Updated October 2024</v>
      </c>
      <c r="D18" s="3"/>
      <c r="E18" s="3"/>
      <c r="F18" s="3"/>
      <c r="G18" s="3"/>
      <c r="H18" s="3"/>
      <c r="I18" s="3"/>
      <c r="J18" s="3"/>
      <c r="K18" s="3"/>
      <c r="L18" s="3"/>
      <c r="M18" s="3"/>
      <c r="N18" s="3"/>
      <c r="O18" s="3"/>
      <c r="P18" s="3"/>
      <c r="Q18" s="3"/>
      <c r="R18" s="3"/>
    </row>
    <row r="19" spans="1:18" ht="15" x14ac:dyDescent="0.2">
      <c r="A19" s="2"/>
      <c r="B19" s="2"/>
      <c r="C19" s="12"/>
      <c r="D19" s="3"/>
      <c r="E19" s="3"/>
      <c r="F19" s="3"/>
      <c r="G19" s="3"/>
      <c r="H19" s="3"/>
      <c r="I19" s="3"/>
      <c r="J19" s="3"/>
      <c r="K19" s="3"/>
      <c r="L19" s="3"/>
      <c r="M19" s="3"/>
      <c r="N19" s="3"/>
      <c r="O19" s="3"/>
      <c r="P19" s="3"/>
      <c r="Q19" s="3"/>
      <c r="R19" s="3"/>
    </row>
    <row r="20" spans="1:18" ht="15.75" x14ac:dyDescent="0.25">
      <c r="A20" s="2"/>
      <c r="B20" s="2"/>
      <c r="C20" s="14" t="s">
        <v>2</v>
      </c>
      <c r="D20" s="3"/>
      <c r="E20" s="3"/>
      <c r="F20" s="3"/>
      <c r="G20" s="3"/>
      <c r="H20" s="3"/>
      <c r="I20" s="3"/>
      <c r="J20" s="3"/>
      <c r="K20" s="3"/>
      <c r="L20" s="3"/>
      <c r="M20" s="3"/>
      <c r="N20" s="3"/>
      <c r="O20" s="3"/>
      <c r="P20" s="3"/>
      <c r="Q20" s="3"/>
      <c r="R20" s="3"/>
    </row>
    <row r="21" spans="1:18" ht="15" x14ac:dyDescent="0.2">
      <c r="A21" s="2"/>
      <c r="B21" s="2"/>
      <c r="C21" s="12"/>
      <c r="D21" s="3"/>
      <c r="E21" s="3"/>
      <c r="F21" s="3"/>
      <c r="G21" s="3"/>
      <c r="H21" s="3"/>
      <c r="I21" s="3"/>
      <c r="J21" s="3"/>
      <c r="K21" s="3"/>
      <c r="L21" s="3"/>
      <c r="M21" s="3"/>
      <c r="N21" s="3"/>
      <c r="O21" s="3"/>
      <c r="P21" s="3"/>
      <c r="Q21" s="3"/>
      <c r="R21" s="3"/>
    </row>
    <row r="22" spans="1:18" ht="9" customHeight="1" x14ac:dyDescent="0.2">
      <c r="A22" s="2"/>
      <c r="B22" s="3"/>
      <c r="C22" s="15"/>
      <c r="D22" s="16"/>
      <c r="E22" s="17"/>
      <c r="F22" s="16"/>
      <c r="G22" s="16"/>
      <c r="H22" s="3"/>
      <c r="I22" s="3"/>
      <c r="J22" s="3"/>
      <c r="K22" s="3"/>
      <c r="L22" s="3"/>
      <c r="M22" s="3"/>
      <c r="N22" s="3"/>
      <c r="O22" s="3"/>
      <c r="P22" s="3"/>
      <c r="Q22" s="3"/>
      <c r="R22" s="3"/>
    </row>
    <row r="23" spans="1:18" ht="26.1" customHeight="1" x14ac:dyDescent="0.2">
      <c r="A23" s="2"/>
      <c r="B23" s="17"/>
      <c r="C23" s="18"/>
      <c r="D23" s="16"/>
      <c r="E23" s="19"/>
      <c r="F23" s="16"/>
      <c r="G23" s="16"/>
      <c r="H23" s="3"/>
      <c r="I23" s="3"/>
      <c r="J23" s="3"/>
      <c r="K23" s="3"/>
      <c r="L23" s="3"/>
      <c r="M23" s="3"/>
      <c r="N23" s="3"/>
      <c r="O23" s="3"/>
      <c r="P23" s="3"/>
      <c r="Q23" s="3"/>
      <c r="R23" s="3"/>
    </row>
    <row r="24" spans="1:18" ht="15" x14ac:dyDescent="0.2">
      <c r="A24" s="2"/>
      <c r="B24" s="17"/>
      <c r="C24" s="20"/>
      <c r="D24" s="16"/>
      <c r="E24" s="16"/>
      <c r="F24" s="16"/>
      <c r="G24" s="16"/>
      <c r="H24" s="3"/>
      <c r="I24" s="3"/>
      <c r="J24" s="3"/>
      <c r="K24" s="3"/>
      <c r="L24" s="3"/>
      <c r="M24" s="3"/>
      <c r="N24" s="3"/>
      <c r="O24" s="3"/>
      <c r="P24" s="3"/>
      <c r="Q24" s="3"/>
      <c r="R24" s="3"/>
    </row>
    <row r="25" spans="1:18" ht="23.25" x14ac:dyDescent="0.2">
      <c r="A25" s="21"/>
      <c r="B25" s="21"/>
      <c r="C25" s="21"/>
      <c r="D25" s="2"/>
      <c r="E25" s="3"/>
      <c r="F25" s="3"/>
      <c r="G25" s="3"/>
      <c r="H25" s="3"/>
      <c r="I25" s="3"/>
      <c r="J25" s="3"/>
      <c r="K25" s="3"/>
      <c r="L25" s="3"/>
      <c r="M25" s="3"/>
      <c r="N25" s="3"/>
      <c r="O25" s="3"/>
      <c r="P25" s="3"/>
      <c r="Q25" s="3"/>
      <c r="R25" s="3"/>
    </row>
    <row r="26" spans="1:18" ht="15" x14ac:dyDescent="0.2">
      <c r="A26" s="22"/>
      <c r="B26" s="23"/>
      <c r="C26" s="24"/>
      <c r="D26" s="2"/>
      <c r="E26" s="3"/>
      <c r="F26" s="3"/>
      <c r="G26" s="3"/>
      <c r="H26" s="3"/>
      <c r="I26" s="3"/>
      <c r="J26" s="3"/>
      <c r="K26" s="3"/>
      <c r="L26" s="3"/>
      <c r="M26" s="3"/>
      <c r="N26" s="3"/>
      <c r="O26" s="3"/>
      <c r="P26" s="3"/>
      <c r="Q26" s="3"/>
      <c r="R26" s="3"/>
    </row>
    <row r="27" spans="1:18" ht="15" x14ac:dyDescent="0.2">
      <c r="A27" s="22"/>
      <c r="B27" s="23"/>
      <c r="C27" s="25"/>
      <c r="D27" s="2"/>
      <c r="E27" s="3"/>
      <c r="F27" s="3"/>
      <c r="G27" s="3"/>
      <c r="H27" s="3"/>
      <c r="I27" s="3"/>
      <c r="J27" s="3"/>
      <c r="K27" s="3"/>
      <c r="L27" s="3"/>
      <c r="M27" s="3"/>
      <c r="N27" s="3"/>
      <c r="O27" s="3"/>
      <c r="P27" s="3"/>
      <c r="Q27" s="3"/>
      <c r="R27" s="3"/>
    </row>
    <row r="28" spans="1:18" ht="15" x14ac:dyDescent="0.2">
      <c r="A28" s="22"/>
      <c r="B28" s="23"/>
      <c r="C28" s="26"/>
      <c r="D28" s="2"/>
      <c r="E28" s="3"/>
      <c r="F28" s="3"/>
      <c r="G28" s="3"/>
      <c r="H28" s="3"/>
      <c r="I28" s="3"/>
      <c r="J28" s="3"/>
      <c r="K28" s="3"/>
      <c r="L28" s="3"/>
      <c r="M28" s="3"/>
      <c r="N28" s="3"/>
      <c r="O28" s="3"/>
      <c r="P28" s="3"/>
      <c r="Q28" s="3"/>
      <c r="R28" s="3"/>
    </row>
    <row r="29" spans="1:18" ht="15" x14ac:dyDescent="0.2">
      <c r="A29" s="22"/>
      <c r="B29" s="23"/>
      <c r="C29" s="26"/>
      <c r="D29" s="2"/>
      <c r="E29" s="3"/>
      <c r="F29" s="3"/>
      <c r="G29" s="3"/>
      <c r="H29" s="3"/>
      <c r="I29" s="3"/>
      <c r="J29" s="3"/>
      <c r="K29" s="3"/>
      <c r="L29" s="3"/>
      <c r="M29" s="3"/>
      <c r="N29" s="3"/>
      <c r="O29" s="3"/>
      <c r="P29" s="3"/>
      <c r="Q29" s="3"/>
      <c r="R29" s="3"/>
    </row>
    <row r="30" spans="1:18" ht="15" x14ac:dyDescent="0.2">
      <c r="A30" s="22"/>
      <c r="B30" s="23"/>
      <c r="C30" s="26"/>
      <c r="D30" s="2"/>
      <c r="E30" s="3"/>
      <c r="F30" s="3"/>
      <c r="G30" s="3"/>
      <c r="H30" s="3"/>
      <c r="I30" s="3"/>
      <c r="J30" s="3"/>
      <c r="K30" s="3"/>
      <c r="L30" s="3"/>
      <c r="M30" s="3"/>
      <c r="N30" s="3"/>
      <c r="O30" s="3"/>
      <c r="P30" s="3"/>
      <c r="Q30" s="3"/>
      <c r="R30" s="3"/>
    </row>
    <row r="31" spans="1:18" ht="15" x14ac:dyDescent="0.2">
      <c r="A31" s="22"/>
      <c r="B31" s="23"/>
      <c r="C31" s="26"/>
      <c r="D31" s="2"/>
      <c r="E31" s="3"/>
      <c r="F31" s="3"/>
      <c r="G31" s="3"/>
      <c r="H31" s="3"/>
      <c r="I31" s="3"/>
      <c r="J31" s="3"/>
      <c r="K31" s="3"/>
      <c r="L31" s="3"/>
      <c r="M31" s="3"/>
      <c r="N31" s="3"/>
      <c r="O31" s="3"/>
      <c r="P31" s="3"/>
      <c r="Q31" s="3"/>
      <c r="R31" s="3"/>
    </row>
    <row r="32" spans="1:18" ht="15" x14ac:dyDescent="0.2">
      <c r="A32" s="22"/>
      <c r="B32" s="23"/>
      <c r="C32" s="26"/>
      <c r="D32" s="2"/>
      <c r="E32" s="3"/>
      <c r="F32" s="3"/>
      <c r="G32" s="3"/>
      <c r="H32" s="3"/>
      <c r="I32" s="3"/>
      <c r="J32" s="3"/>
      <c r="K32" s="3"/>
      <c r="L32" s="3"/>
      <c r="M32" s="3"/>
      <c r="N32" s="3"/>
      <c r="O32" s="3"/>
      <c r="P32" s="3"/>
      <c r="Q32" s="3"/>
      <c r="R32" s="3"/>
    </row>
    <row r="33" spans="1:18" ht="15" x14ac:dyDescent="0.2">
      <c r="A33" s="22"/>
      <c r="B33" s="23"/>
      <c r="D33" s="2"/>
      <c r="E33" s="3"/>
      <c r="F33" s="3"/>
      <c r="G33" s="3"/>
      <c r="H33" s="3"/>
      <c r="I33" s="3"/>
      <c r="J33" s="3"/>
      <c r="K33" s="3"/>
      <c r="L33" s="3"/>
      <c r="M33" s="3"/>
      <c r="N33" s="3"/>
      <c r="O33" s="3"/>
      <c r="P33" s="3"/>
      <c r="Q33" s="3"/>
      <c r="R33" s="3"/>
    </row>
    <row r="34" spans="1:18" ht="15" x14ac:dyDescent="0.2">
      <c r="A34" s="2"/>
      <c r="B34" s="2"/>
      <c r="C34" s="2"/>
      <c r="D34" s="2"/>
      <c r="E34" s="3"/>
      <c r="F34" s="3"/>
      <c r="G34" s="3"/>
      <c r="H34" s="3"/>
      <c r="I34" s="3"/>
      <c r="J34" s="3"/>
      <c r="K34" s="3"/>
      <c r="L34" s="3"/>
      <c r="M34" s="3"/>
      <c r="N34" s="3"/>
      <c r="O34" s="3"/>
      <c r="P34" s="3"/>
      <c r="Q34" s="3"/>
      <c r="R34" s="3"/>
    </row>
    <row r="35" spans="1:18" ht="15" x14ac:dyDescent="0.2">
      <c r="A35" s="2"/>
      <c r="B35" s="2"/>
      <c r="C35" s="2"/>
      <c r="D35" s="2"/>
      <c r="E35" s="3"/>
      <c r="F35" s="3"/>
      <c r="G35" s="3"/>
      <c r="H35" s="3"/>
      <c r="I35" s="3"/>
      <c r="J35" s="3"/>
      <c r="K35" s="3"/>
      <c r="L35" s="3"/>
      <c r="M35" s="3"/>
      <c r="N35" s="3"/>
      <c r="O35" s="3"/>
      <c r="P35" s="3"/>
      <c r="Q35" s="3"/>
      <c r="R35" s="3"/>
    </row>
    <row r="36" spans="1:18" ht="15" x14ac:dyDescent="0.2">
      <c r="A36" s="2"/>
      <c r="B36" s="2"/>
      <c r="C36" s="2"/>
      <c r="D36" s="2"/>
    </row>
    <row r="37" spans="1:18" ht="15" x14ac:dyDescent="0.2">
      <c r="A37" s="2"/>
      <c r="B37" s="2"/>
      <c r="C37" s="2"/>
      <c r="D37" s="2"/>
    </row>
    <row r="38" spans="1:18" ht="15" x14ac:dyDescent="0.2">
      <c r="A38" s="2"/>
      <c r="B38" s="2"/>
      <c r="C38" s="2"/>
      <c r="D38" s="2"/>
    </row>
    <row r="39" spans="1:18" ht="15" x14ac:dyDescent="0.2">
      <c r="A39" s="2"/>
      <c r="B39" s="2"/>
      <c r="C39" s="2"/>
      <c r="D39" s="2"/>
    </row>
    <row r="45" spans="1:18" x14ac:dyDescent="0.2">
      <c r="L45" s="27" t="str">
        <f>+IF(ISNUMBER(M38), "", "Insufficient data to estimate safely managed sanitation services at national level")</f>
        <v>Insufficient data to estimate safely managed sanitation services at national level</v>
      </c>
    </row>
  </sheetData>
  <hyperlinks>
    <hyperlink ref="C20" r:id="rId1" xr:uid="{00000000-0004-0000-0100-000000000000}"/>
  </hyperlinks>
  <pageMargins left="0.7" right="0.7" top="0.75" bottom="0.75" header="0.3" footer="0.3"/>
  <pageSetup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8D9B5B-4F82-4017-B31D-BC839A49C487}">
  <sheetPr codeName="Sheet21">
    <tabColor rgb="FF92D050"/>
  </sheetPr>
  <dimension ref="A1:Y232"/>
  <sheetViews>
    <sheetView zoomScaleNormal="100" workbookViewId="0"/>
  </sheetViews>
  <sheetFormatPr defaultColWidth="8.85546875" defaultRowHeight="15" x14ac:dyDescent="0.25"/>
  <cols>
    <col min="1" max="16384" width="8.85546875" style="29"/>
  </cols>
  <sheetData>
    <row r="1" spans="1:21" ht="23.25" x14ac:dyDescent="0.35">
      <c r="A1" s="44" t="s">
        <v>39</v>
      </c>
      <c r="U1" s="130" t="s">
        <v>124</v>
      </c>
    </row>
    <row r="2" spans="1:21" ht="23.25" x14ac:dyDescent="0.35">
      <c r="A2" s="76" t="s">
        <v>40</v>
      </c>
      <c r="U2" s="76" t="s">
        <v>40</v>
      </c>
    </row>
    <row r="28" spans="1:25" ht="18.75" x14ac:dyDescent="0.3">
      <c r="A28" s="75" t="str">
        <f>_xlfn.CONCAT("Figure S3.1: Regional and country sanitation ladders (%) in ",year_est, ", including countries with 100% insufficient data")</f>
        <v>Figure S3.1: Regional and country sanitation ladders (%) in 2023, including countries with 100% insufficient data</v>
      </c>
      <c r="U28" s="75" t="str">
        <f>_xlfn.CONCAT("Figure S3.2: Regional and country sanitation ladders (%) in ",year_est)</f>
        <v>Figure S3.2: Regional and country sanitation ladders (%) in 2023</v>
      </c>
    </row>
    <row r="29" spans="1:25" x14ac:dyDescent="0.25">
      <c r="A29" s="41" t="str">
        <f>source_ref</f>
        <v>Source: WHO/UNICEF JMP (2024)</v>
      </c>
      <c r="U29" s="41" t="str">
        <f>source_ref</f>
        <v>Source: WHO/UNICEF JMP (2024)</v>
      </c>
    </row>
    <row r="30" spans="1:25" x14ac:dyDescent="0.25">
      <c r="A30" s="29" t="str">
        <f>_xlfn.CONCAT(COUNT(B:B)," countries with data")</f>
        <v>18 countries with data</v>
      </c>
      <c r="U30" s="29" t="str">
        <f>_xlfn.CONCAT(COUNT(V:V)," countries with data")</f>
        <v>18 countries with data</v>
      </c>
    </row>
    <row r="31" spans="1:25" x14ac:dyDescent="0.25">
      <c r="A31" s="42" t="s">
        <v>33</v>
      </c>
      <c r="B31" s="42" t="s">
        <v>37</v>
      </c>
      <c r="C31" s="42" t="s">
        <v>51</v>
      </c>
      <c r="D31" s="42" t="s">
        <v>52</v>
      </c>
      <c r="E31" s="42" t="s">
        <v>34</v>
      </c>
      <c r="U31" s="42" t="s">
        <v>33</v>
      </c>
      <c r="V31" s="42" t="s">
        <v>37</v>
      </c>
      <c r="W31" s="42" t="s">
        <v>51</v>
      </c>
      <c r="X31" s="42" t="s">
        <v>52</v>
      </c>
      <c r="Y31" s="42" t="s">
        <v>34</v>
      </c>
    </row>
    <row r="32" spans="1:25" x14ac:dyDescent="0.25">
      <c r="A32" s="42" t="s">
        <v>457</v>
      </c>
      <c r="B32" s="47">
        <v>26.602203369140625</v>
      </c>
      <c r="C32" s="47">
        <v>63.795993804931641</v>
      </c>
      <c r="D32" s="47">
        <v>9.6018028259277344</v>
      </c>
      <c r="E32" s="47">
        <v>0</v>
      </c>
      <c r="U32" s="42" t="s">
        <v>457</v>
      </c>
      <c r="V32" s="47">
        <v>26.602203369140625</v>
      </c>
      <c r="W32" s="47">
        <v>63.795993804931641</v>
      </c>
      <c r="X32" s="47">
        <v>9.6018028259277344</v>
      </c>
      <c r="Y32" s="47">
        <v>0</v>
      </c>
    </row>
    <row r="33" spans="1:25" x14ac:dyDescent="0.25">
      <c r="A33" s="43" t="s">
        <v>165</v>
      </c>
      <c r="B33" s="47"/>
      <c r="C33" s="47"/>
      <c r="D33" s="47"/>
      <c r="E33" s="47"/>
      <c r="U33" s="43" t="s">
        <v>165</v>
      </c>
      <c r="V33" s="47"/>
      <c r="W33" s="47"/>
      <c r="X33" s="47"/>
      <c r="Y33" s="47"/>
    </row>
    <row r="34" spans="1:25" x14ac:dyDescent="0.25">
      <c r="A34" s="43" t="s">
        <v>468</v>
      </c>
      <c r="B34" s="47"/>
      <c r="C34" s="47"/>
      <c r="D34" s="47"/>
      <c r="E34" s="47">
        <v>100</v>
      </c>
      <c r="U34" s="43" t="s">
        <v>479</v>
      </c>
      <c r="V34" s="47">
        <v>2.5</v>
      </c>
      <c r="W34" s="47">
        <v>92</v>
      </c>
      <c r="X34" s="47">
        <v>5.5</v>
      </c>
      <c r="Y34" s="47">
        <v>0</v>
      </c>
    </row>
    <row r="35" spans="1:25" x14ac:dyDescent="0.25">
      <c r="A35" s="43" t="s">
        <v>128</v>
      </c>
      <c r="B35" s="47"/>
      <c r="C35" s="47"/>
      <c r="D35" s="47"/>
      <c r="E35" s="47">
        <v>100</v>
      </c>
      <c r="U35" s="43" t="s">
        <v>476</v>
      </c>
      <c r="V35" s="47">
        <v>2.770519262981574</v>
      </c>
      <c r="W35" s="47"/>
      <c r="X35" s="47"/>
      <c r="Y35" s="47">
        <v>97.22948073701842</v>
      </c>
    </row>
    <row r="36" spans="1:25" x14ac:dyDescent="0.25">
      <c r="A36" s="43" t="s">
        <v>469</v>
      </c>
      <c r="B36" s="47"/>
      <c r="C36" s="47"/>
      <c r="D36" s="47"/>
      <c r="E36" s="47">
        <v>100</v>
      </c>
      <c r="U36" s="43" t="s">
        <v>474</v>
      </c>
      <c r="V36" s="47">
        <v>3.0063</v>
      </c>
      <c r="W36" s="47"/>
      <c r="X36" s="47"/>
      <c r="Y36" s="47">
        <v>96.993700000000004</v>
      </c>
    </row>
    <row r="37" spans="1:25" x14ac:dyDescent="0.25">
      <c r="A37" s="43" t="s">
        <v>470</v>
      </c>
      <c r="B37" s="47"/>
      <c r="C37" s="47"/>
      <c r="D37" s="47"/>
      <c r="E37" s="47">
        <v>100</v>
      </c>
      <c r="U37" s="43" t="s">
        <v>473</v>
      </c>
      <c r="V37" s="47">
        <v>4</v>
      </c>
      <c r="W37" s="47"/>
      <c r="X37" s="47"/>
      <c r="Y37" s="47">
        <v>96</v>
      </c>
    </row>
    <row r="38" spans="1:25" x14ac:dyDescent="0.25">
      <c r="A38" s="43" t="s">
        <v>471</v>
      </c>
      <c r="B38" s="47"/>
      <c r="C38" s="47"/>
      <c r="D38" s="47"/>
      <c r="E38" s="47">
        <v>100</v>
      </c>
      <c r="U38" s="43" t="s">
        <v>483</v>
      </c>
      <c r="V38" s="47">
        <v>4.0815999999999999</v>
      </c>
      <c r="W38" s="47">
        <v>93.106119362980721</v>
      </c>
      <c r="X38" s="47">
        <v>2.8122806370192848</v>
      </c>
      <c r="Y38" s="47">
        <v>0</v>
      </c>
    </row>
    <row r="39" spans="1:25" x14ac:dyDescent="0.25">
      <c r="A39" s="43" t="s">
        <v>479</v>
      </c>
      <c r="B39" s="47">
        <v>2.5</v>
      </c>
      <c r="C39" s="47">
        <v>92</v>
      </c>
      <c r="D39" s="47">
        <v>5.5</v>
      </c>
      <c r="E39" s="47">
        <v>0</v>
      </c>
      <c r="U39" s="43" t="s">
        <v>472</v>
      </c>
      <c r="V39" s="47">
        <v>6.5217000000000001</v>
      </c>
      <c r="W39" s="47">
        <v>74.075300000000013</v>
      </c>
      <c r="X39" s="47">
        <v>19.402999999999992</v>
      </c>
      <c r="Y39" s="47">
        <v>0</v>
      </c>
    </row>
    <row r="40" spans="1:25" x14ac:dyDescent="0.25">
      <c r="A40" s="43" t="s">
        <v>476</v>
      </c>
      <c r="B40" s="47">
        <v>2.770519262981574</v>
      </c>
      <c r="C40" s="47"/>
      <c r="D40" s="47"/>
      <c r="E40" s="47">
        <v>97.22948073701842</v>
      </c>
      <c r="U40" s="43" t="s">
        <v>480</v>
      </c>
      <c r="V40" s="47">
        <v>10.087</v>
      </c>
      <c r="W40" s="47">
        <v>82.434799999999996</v>
      </c>
      <c r="X40" s="47">
        <v>7.4782000000000011</v>
      </c>
      <c r="Y40" s="47">
        <v>0</v>
      </c>
    </row>
    <row r="41" spans="1:25" x14ac:dyDescent="0.25">
      <c r="A41" s="43" t="s">
        <v>474</v>
      </c>
      <c r="B41" s="47">
        <v>3.0063</v>
      </c>
      <c r="C41" s="47"/>
      <c r="D41" s="47"/>
      <c r="E41" s="47">
        <v>96.993700000000004</v>
      </c>
      <c r="U41" s="43" t="s">
        <v>475</v>
      </c>
      <c r="V41" s="47">
        <v>14.6341</v>
      </c>
      <c r="W41" s="47">
        <v>82.926899999999989</v>
      </c>
      <c r="X41" s="47">
        <v>2.4390000000000072</v>
      </c>
      <c r="Y41" s="47">
        <v>0</v>
      </c>
    </row>
    <row r="42" spans="1:25" x14ac:dyDescent="0.25">
      <c r="A42" s="43" t="s">
        <v>473</v>
      </c>
      <c r="B42" s="47">
        <v>4</v>
      </c>
      <c r="C42" s="47"/>
      <c r="D42" s="47"/>
      <c r="E42" s="47">
        <v>96</v>
      </c>
      <c r="U42" s="43" t="s">
        <v>478</v>
      </c>
      <c r="V42" s="47">
        <v>15.721399999999999</v>
      </c>
      <c r="W42" s="47">
        <v>70.198999999999998</v>
      </c>
      <c r="X42" s="47">
        <v>14.079599999999999</v>
      </c>
      <c r="Y42" s="47">
        <v>0</v>
      </c>
    </row>
    <row r="43" spans="1:25" x14ac:dyDescent="0.25">
      <c r="A43" s="43" t="s">
        <v>483</v>
      </c>
      <c r="B43" s="47">
        <v>4.0815999999999999</v>
      </c>
      <c r="C43" s="47">
        <v>93.106119362980721</v>
      </c>
      <c r="D43" s="47">
        <v>2.8122806370192848</v>
      </c>
      <c r="E43" s="47">
        <v>0</v>
      </c>
      <c r="U43" s="43" t="s">
        <v>161</v>
      </c>
      <c r="V43" s="47">
        <v>20.142199999999999</v>
      </c>
      <c r="W43" s="47">
        <v>75.829399999999993</v>
      </c>
      <c r="X43" s="47">
        <v>4.0284000000000049</v>
      </c>
      <c r="Y43" s="47">
        <v>0</v>
      </c>
    </row>
    <row r="44" spans="1:25" x14ac:dyDescent="0.25">
      <c r="A44" s="43" t="s">
        <v>472</v>
      </c>
      <c r="B44" s="47">
        <v>6.5217000000000001</v>
      </c>
      <c r="C44" s="47">
        <v>74.075300000000013</v>
      </c>
      <c r="D44" s="47">
        <v>19.402999999999992</v>
      </c>
      <c r="E44" s="47">
        <v>0</v>
      </c>
      <c r="U44" s="43" t="s">
        <v>482</v>
      </c>
      <c r="V44" s="47">
        <v>21.6981</v>
      </c>
      <c r="W44" s="47">
        <v>61.994500000000002</v>
      </c>
      <c r="X44" s="47">
        <v>16.307400000000001</v>
      </c>
      <c r="Y44" s="47">
        <v>0</v>
      </c>
    </row>
    <row r="45" spans="1:25" x14ac:dyDescent="0.25">
      <c r="A45" s="43" t="s">
        <v>480</v>
      </c>
      <c r="B45" s="47">
        <v>10.087</v>
      </c>
      <c r="C45" s="47">
        <v>82.434799999999996</v>
      </c>
      <c r="D45" s="47">
        <v>7.4782000000000011</v>
      </c>
      <c r="E45" s="47">
        <v>0</v>
      </c>
      <c r="U45" s="43" t="s">
        <v>477</v>
      </c>
      <c r="V45" s="47">
        <v>22.200399999999998</v>
      </c>
      <c r="W45" s="47"/>
      <c r="X45" s="47"/>
      <c r="Y45" s="47">
        <v>77.799599999999998</v>
      </c>
    </row>
    <row r="46" spans="1:25" x14ac:dyDescent="0.25">
      <c r="A46" s="43" t="s">
        <v>475</v>
      </c>
      <c r="B46" s="47">
        <v>14.6341</v>
      </c>
      <c r="C46" s="47">
        <v>82.926899999999989</v>
      </c>
      <c r="D46" s="47">
        <v>2.4390000000000072</v>
      </c>
      <c r="E46" s="47">
        <v>0</v>
      </c>
      <c r="U46" s="43" t="s">
        <v>481</v>
      </c>
      <c r="V46" s="47">
        <v>67.759562841530055</v>
      </c>
      <c r="W46" s="47">
        <v>26.43663995433792</v>
      </c>
      <c r="X46" s="47">
        <v>5.8037972041320245</v>
      </c>
      <c r="Y46" s="47">
        <v>0</v>
      </c>
    </row>
    <row r="47" spans="1:25" x14ac:dyDescent="0.25">
      <c r="A47" s="43" t="s">
        <v>478</v>
      </c>
      <c r="B47" s="47">
        <v>15.721399999999999</v>
      </c>
      <c r="C47" s="47">
        <v>70.198999999999998</v>
      </c>
      <c r="D47" s="47">
        <v>14.079599999999999</v>
      </c>
      <c r="E47" s="47">
        <v>0</v>
      </c>
      <c r="U47" s="43" t="s">
        <v>485</v>
      </c>
      <c r="V47" s="47">
        <v>94.871799999999993</v>
      </c>
      <c r="W47" s="47">
        <v>5.1282000000000068</v>
      </c>
      <c r="X47" s="47">
        <v>0</v>
      </c>
      <c r="Y47" s="47">
        <v>0</v>
      </c>
    </row>
    <row r="48" spans="1:25" x14ac:dyDescent="0.25">
      <c r="A48" s="43" t="s">
        <v>161</v>
      </c>
      <c r="B48" s="47">
        <v>20.142199999999999</v>
      </c>
      <c r="C48" s="47">
        <v>75.829399999999993</v>
      </c>
      <c r="D48" s="47">
        <v>4.0284000000000049</v>
      </c>
      <c r="E48" s="47">
        <v>0</v>
      </c>
      <c r="U48" s="43" t="s">
        <v>484</v>
      </c>
      <c r="V48" s="47">
        <v>100</v>
      </c>
      <c r="W48" s="47">
        <v>0</v>
      </c>
      <c r="X48" s="47">
        <v>0</v>
      </c>
      <c r="Y48" s="47">
        <v>0</v>
      </c>
    </row>
    <row r="49" spans="1:25" x14ac:dyDescent="0.25">
      <c r="A49" s="43" t="s">
        <v>482</v>
      </c>
      <c r="B49" s="47">
        <v>21.6981</v>
      </c>
      <c r="C49" s="47">
        <v>61.994500000000002</v>
      </c>
      <c r="D49" s="47">
        <v>16.307400000000001</v>
      </c>
      <c r="E49" s="47">
        <v>0</v>
      </c>
      <c r="U49" s="43" t="s">
        <v>486</v>
      </c>
      <c r="V49" s="47">
        <v>100</v>
      </c>
      <c r="W49" s="47">
        <v>0</v>
      </c>
      <c r="X49" s="47">
        <v>0</v>
      </c>
      <c r="Y49" s="47">
        <v>0</v>
      </c>
    </row>
    <row r="50" spans="1:25" x14ac:dyDescent="0.25">
      <c r="A50" s="43" t="s">
        <v>477</v>
      </c>
      <c r="B50" s="47">
        <v>22.200399999999998</v>
      </c>
      <c r="C50" s="47"/>
      <c r="D50" s="47"/>
      <c r="E50" s="47">
        <v>77.799599999999998</v>
      </c>
      <c r="U50" s="43" t="s">
        <v>487</v>
      </c>
      <c r="V50" s="47">
        <v>100</v>
      </c>
      <c r="W50" s="47">
        <v>0</v>
      </c>
      <c r="X50" s="47">
        <v>0</v>
      </c>
      <c r="Y50" s="47">
        <v>0</v>
      </c>
    </row>
    <row r="51" spans="1:25" x14ac:dyDescent="0.25">
      <c r="A51" s="43" t="s">
        <v>481</v>
      </c>
      <c r="B51" s="47">
        <v>67.759562841530055</v>
      </c>
      <c r="C51" s="47">
        <v>26.43663995433792</v>
      </c>
      <c r="D51" s="47">
        <v>5.8037972041320245</v>
      </c>
      <c r="E51" s="47">
        <v>0</v>
      </c>
      <c r="U51" s="43" t="s">
        <v>165</v>
      </c>
      <c r="V51" s="47"/>
      <c r="W51" s="47"/>
      <c r="X51" s="47"/>
      <c r="Y51" s="47"/>
    </row>
    <row r="52" spans="1:25" x14ac:dyDescent="0.25">
      <c r="A52" s="43" t="s">
        <v>485</v>
      </c>
      <c r="B52" s="47">
        <v>94.871799999999993</v>
      </c>
      <c r="C52" s="47">
        <v>5.1282000000000068</v>
      </c>
      <c r="D52" s="47">
        <v>0</v>
      </c>
      <c r="E52" s="47">
        <v>0</v>
      </c>
      <c r="U52" s="43" t="s">
        <v>165</v>
      </c>
      <c r="V52" s="47"/>
      <c r="W52" s="47"/>
      <c r="X52" s="47"/>
      <c r="Y52" s="47"/>
    </row>
    <row r="53" spans="1:25" x14ac:dyDescent="0.25">
      <c r="A53" s="43" t="s">
        <v>484</v>
      </c>
      <c r="B53" s="47">
        <v>100</v>
      </c>
      <c r="C53" s="47">
        <v>0</v>
      </c>
      <c r="D53" s="47">
        <v>0</v>
      </c>
      <c r="E53" s="47">
        <v>0</v>
      </c>
      <c r="U53" s="43" t="s">
        <v>165</v>
      </c>
      <c r="V53" s="47"/>
      <c r="W53" s="47"/>
      <c r="X53" s="47"/>
      <c r="Y53" s="47"/>
    </row>
    <row r="54" spans="1:25" x14ac:dyDescent="0.25">
      <c r="A54" s="43" t="s">
        <v>486</v>
      </c>
      <c r="B54" s="47">
        <v>100</v>
      </c>
      <c r="C54" s="47">
        <v>0</v>
      </c>
      <c r="D54" s="47">
        <v>0</v>
      </c>
      <c r="E54" s="47">
        <v>0</v>
      </c>
      <c r="U54" s="43" t="s">
        <v>165</v>
      </c>
      <c r="V54" s="47"/>
      <c r="W54" s="47"/>
      <c r="X54" s="47"/>
      <c r="Y54" s="47"/>
    </row>
    <row r="55" spans="1:25" x14ac:dyDescent="0.25">
      <c r="A55" s="43" t="s">
        <v>487</v>
      </c>
      <c r="B55" s="47">
        <v>100</v>
      </c>
      <c r="C55" s="47">
        <v>0</v>
      </c>
      <c r="D55" s="47">
        <v>0</v>
      </c>
      <c r="E55" s="47">
        <v>0</v>
      </c>
      <c r="U55" s="43" t="s">
        <v>165</v>
      </c>
      <c r="V55" s="47"/>
      <c r="W55" s="47"/>
      <c r="X55" s="47"/>
      <c r="Y55" s="47"/>
    </row>
    <row r="56" spans="1:25" x14ac:dyDescent="0.25">
      <c r="A56" s="43" t="s">
        <v>165</v>
      </c>
      <c r="B56" s="47"/>
      <c r="C56" s="47"/>
      <c r="D56" s="47"/>
      <c r="E56" s="47"/>
      <c r="U56" s="43" t="s">
        <v>165</v>
      </c>
      <c r="V56" s="47"/>
      <c r="W56" s="47"/>
      <c r="X56" s="47"/>
      <c r="Y56" s="47"/>
    </row>
    <row r="57" spans="1:25" x14ac:dyDescent="0.25">
      <c r="A57" s="43" t="s">
        <v>165</v>
      </c>
      <c r="B57" s="47"/>
      <c r="C57" s="47"/>
      <c r="D57" s="47"/>
      <c r="E57" s="47"/>
      <c r="U57" s="43" t="s">
        <v>165</v>
      </c>
      <c r="V57" s="47"/>
      <c r="W57" s="47"/>
      <c r="X57" s="47"/>
      <c r="Y57" s="47"/>
    </row>
    <row r="58" spans="1:25" x14ac:dyDescent="0.25">
      <c r="A58" s="43" t="s">
        <v>165</v>
      </c>
      <c r="B58" s="47"/>
      <c r="C58" s="47"/>
      <c r="D58" s="47"/>
      <c r="E58" s="47"/>
      <c r="U58" s="43" t="s">
        <v>165</v>
      </c>
      <c r="V58" s="47"/>
      <c r="W58" s="47"/>
      <c r="X58" s="47"/>
      <c r="Y58" s="47"/>
    </row>
    <row r="59" spans="1:25" x14ac:dyDescent="0.25">
      <c r="A59" s="43" t="s">
        <v>165</v>
      </c>
      <c r="B59" s="47"/>
      <c r="C59" s="47"/>
      <c r="D59" s="47"/>
      <c r="E59" s="47"/>
      <c r="U59" s="43" t="s">
        <v>165</v>
      </c>
      <c r="V59" s="47"/>
      <c r="W59" s="47"/>
      <c r="X59" s="47"/>
      <c r="Y59" s="47"/>
    </row>
    <row r="60" spans="1:25" x14ac:dyDescent="0.25">
      <c r="A60" s="43" t="s">
        <v>165</v>
      </c>
      <c r="B60" s="47"/>
      <c r="C60" s="47"/>
      <c r="D60" s="47"/>
      <c r="E60" s="47"/>
      <c r="U60" s="43" t="s">
        <v>165</v>
      </c>
      <c r="V60" s="47"/>
      <c r="W60" s="47"/>
      <c r="X60" s="47"/>
      <c r="Y60" s="47"/>
    </row>
    <row r="61" spans="1:25" x14ac:dyDescent="0.25">
      <c r="A61" s="43" t="s">
        <v>165</v>
      </c>
      <c r="B61" s="47"/>
      <c r="C61" s="47"/>
      <c r="D61" s="47"/>
      <c r="E61" s="47"/>
      <c r="U61" s="43" t="s">
        <v>165</v>
      </c>
      <c r="V61" s="47"/>
      <c r="W61" s="47"/>
      <c r="X61" s="47"/>
      <c r="Y61" s="47"/>
    </row>
    <row r="62" spans="1:25" x14ac:dyDescent="0.25">
      <c r="A62" s="43" t="s">
        <v>165</v>
      </c>
      <c r="B62" s="47"/>
      <c r="C62" s="47"/>
      <c r="D62" s="47"/>
      <c r="E62" s="47"/>
      <c r="U62" s="43" t="s">
        <v>165</v>
      </c>
      <c r="V62" s="47"/>
      <c r="W62" s="47"/>
      <c r="X62" s="47"/>
      <c r="Y62" s="47"/>
    </row>
    <row r="63" spans="1:25" x14ac:dyDescent="0.25">
      <c r="A63" s="43" t="s">
        <v>165</v>
      </c>
      <c r="B63" s="47"/>
      <c r="C63" s="47"/>
      <c r="D63" s="47"/>
      <c r="E63" s="47"/>
      <c r="U63" s="43" t="s">
        <v>165</v>
      </c>
      <c r="V63" s="47"/>
      <c r="W63" s="47"/>
      <c r="X63" s="47"/>
      <c r="Y63" s="47"/>
    </row>
    <row r="64" spans="1:25" x14ac:dyDescent="0.25">
      <c r="A64" s="43" t="s">
        <v>165</v>
      </c>
      <c r="B64" s="47"/>
      <c r="C64" s="47"/>
      <c r="D64" s="47"/>
      <c r="E64" s="47"/>
      <c r="U64" s="43" t="s">
        <v>165</v>
      </c>
      <c r="V64" s="47"/>
      <c r="W64" s="47"/>
      <c r="X64" s="47"/>
      <c r="Y64" s="47"/>
    </row>
    <row r="65" spans="1:25" x14ac:dyDescent="0.25">
      <c r="A65" s="43" t="s">
        <v>165</v>
      </c>
      <c r="B65" s="47"/>
      <c r="C65" s="47"/>
      <c r="D65" s="47"/>
      <c r="E65" s="47"/>
      <c r="U65" s="43" t="s">
        <v>165</v>
      </c>
      <c r="V65" s="47"/>
      <c r="W65" s="47"/>
      <c r="X65" s="47"/>
      <c r="Y65" s="47"/>
    </row>
    <row r="66" spans="1:25" x14ac:dyDescent="0.25">
      <c r="A66" s="43" t="s">
        <v>165</v>
      </c>
      <c r="B66" s="47"/>
      <c r="C66" s="47"/>
      <c r="D66" s="47"/>
      <c r="E66" s="47"/>
      <c r="U66" s="43" t="s">
        <v>165</v>
      </c>
      <c r="V66" s="47"/>
      <c r="W66" s="47"/>
      <c r="X66" s="47"/>
      <c r="Y66" s="47"/>
    </row>
    <row r="67" spans="1:25" x14ac:dyDescent="0.25">
      <c r="A67" s="43" t="s">
        <v>165</v>
      </c>
      <c r="B67" s="47"/>
      <c r="C67" s="47"/>
      <c r="D67" s="47"/>
      <c r="E67" s="47"/>
      <c r="U67" s="43" t="s">
        <v>165</v>
      </c>
      <c r="V67" s="47"/>
      <c r="W67" s="47"/>
      <c r="X67" s="47"/>
      <c r="Y67" s="47"/>
    </row>
    <row r="68" spans="1:25" x14ac:dyDescent="0.25">
      <c r="A68" s="43" t="s">
        <v>165</v>
      </c>
      <c r="B68" s="47"/>
      <c r="C68" s="47"/>
      <c r="D68" s="47"/>
      <c r="E68" s="47"/>
      <c r="U68" s="43" t="s">
        <v>165</v>
      </c>
      <c r="V68" s="47"/>
      <c r="W68" s="47"/>
      <c r="X68" s="47"/>
      <c r="Y68" s="47"/>
    </row>
    <row r="69" spans="1:25" x14ac:dyDescent="0.25">
      <c r="A69" s="43" t="s">
        <v>165</v>
      </c>
      <c r="B69" s="47"/>
      <c r="C69" s="47"/>
      <c r="D69" s="47"/>
      <c r="E69" s="47"/>
      <c r="U69" s="43" t="s">
        <v>165</v>
      </c>
      <c r="V69" s="47"/>
      <c r="W69" s="47"/>
      <c r="X69" s="47"/>
      <c r="Y69" s="47"/>
    </row>
    <row r="70" spans="1:25" x14ac:dyDescent="0.25">
      <c r="A70" s="43" t="s">
        <v>165</v>
      </c>
      <c r="B70" s="47"/>
      <c r="C70" s="47"/>
      <c r="D70" s="47"/>
      <c r="E70" s="47"/>
      <c r="U70" s="43" t="s">
        <v>165</v>
      </c>
      <c r="V70" s="47"/>
      <c r="W70" s="47"/>
      <c r="X70" s="47"/>
      <c r="Y70" s="47"/>
    </row>
    <row r="71" spans="1:25" x14ac:dyDescent="0.25">
      <c r="A71" s="43" t="s">
        <v>165</v>
      </c>
      <c r="B71" s="47"/>
      <c r="C71" s="47"/>
      <c r="D71" s="47"/>
      <c r="E71" s="47"/>
      <c r="U71" s="43" t="s">
        <v>165</v>
      </c>
      <c r="V71" s="47"/>
      <c r="W71" s="47"/>
      <c r="X71" s="47"/>
      <c r="Y71" s="47"/>
    </row>
    <row r="72" spans="1:25" x14ac:dyDescent="0.25">
      <c r="A72" s="43" t="s">
        <v>165</v>
      </c>
      <c r="B72" s="47"/>
      <c r="C72" s="47"/>
      <c r="D72" s="47"/>
      <c r="E72" s="47"/>
      <c r="U72" s="43" t="s">
        <v>165</v>
      </c>
      <c r="V72" s="47"/>
      <c r="W72" s="47"/>
      <c r="X72" s="47"/>
      <c r="Y72" s="47"/>
    </row>
    <row r="73" spans="1:25" x14ac:dyDescent="0.25">
      <c r="A73" s="43" t="s">
        <v>165</v>
      </c>
      <c r="B73" s="47"/>
      <c r="C73" s="47"/>
      <c r="D73" s="47"/>
      <c r="E73" s="47"/>
      <c r="U73" s="43" t="s">
        <v>165</v>
      </c>
      <c r="V73" s="47"/>
      <c r="W73" s="47"/>
      <c r="X73" s="47"/>
      <c r="Y73" s="47"/>
    </row>
    <row r="74" spans="1:25" x14ac:dyDescent="0.25">
      <c r="A74" s="43" t="s">
        <v>165</v>
      </c>
      <c r="B74" s="47"/>
      <c r="C74" s="47"/>
      <c r="D74" s="47"/>
      <c r="E74" s="47"/>
      <c r="U74" s="43" t="s">
        <v>165</v>
      </c>
      <c r="V74" s="47"/>
      <c r="W74" s="47"/>
      <c r="X74" s="47"/>
      <c r="Y74" s="47"/>
    </row>
    <row r="75" spans="1:25" x14ac:dyDescent="0.25">
      <c r="A75" s="43" t="s">
        <v>165</v>
      </c>
      <c r="B75" s="47"/>
      <c r="C75" s="47"/>
      <c r="D75" s="47"/>
      <c r="E75" s="47"/>
      <c r="U75" s="43" t="s">
        <v>165</v>
      </c>
      <c r="V75" s="47"/>
      <c r="W75" s="47"/>
      <c r="X75" s="47"/>
      <c r="Y75" s="47"/>
    </row>
    <row r="76" spans="1:25" x14ac:dyDescent="0.25">
      <c r="A76" s="43" t="s">
        <v>165</v>
      </c>
      <c r="B76" s="47"/>
      <c r="C76" s="47"/>
      <c r="D76" s="47"/>
      <c r="E76" s="47"/>
      <c r="U76" s="43" t="s">
        <v>165</v>
      </c>
      <c r="V76" s="47"/>
      <c r="W76" s="47"/>
      <c r="X76" s="47"/>
      <c r="Y76" s="47"/>
    </row>
    <row r="77" spans="1:25" x14ac:dyDescent="0.25">
      <c r="A77" s="43" t="s">
        <v>165</v>
      </c>
      <c r="B77" s="47"/>
      <c r="C77" s="47"/>
      <c r="D77" s="47"/>
      <c r="E77" s="47"/>
      <c r="U77" s="43" t="s">
        <v>165</v>
      </c>
      <c r="V77" s="47"/>
      <c r="W77" s="47"/>
      <c r="X77" s="47"/>
      <c r="Y77" s="47"/>
    </row>
    <row r="78" spans="1:25" x14ac:dyDescent="0.25">
      <c r="A78" s="43" t="s">
        <v>165</v>
      </c>
      <c r="B78" s="47"/>
      <c r="C78" s="47"/>
      <c r="D78" s="47"/>
      <c r="E78" s="47"/>
      <c r="U78" s="43" t="s">
        <v>165</v>
      </c>
      <c r="V78" s="47"/>
      <c r="W78" s="47"/>
      <c r="X78" s="47"/>
      <c r="Y78" s="47"/>
    </row>
    <row r="79" spans="1:25" x14ac:dyDescent="0.25">
      <c r="A79" s="43" t="s">
        <v>165</v>
      </c>
      <c r="B79" s="47"/>
      <c r="C79" s="47"/>
      <c r="D79" s="47"/>
      <c r="E79" s="47"/>
      <c r="U79" s="43" t="s">
        <v>165</v>
      </c>
      <c r="V79" s="47"/>
      <c r="W79" s="47"/>
      <c r="X79" s="47"/>
      <c r="Y79" s="47"/>
    </row>
    <row r="80" spans="1:25" x14ac:dyDescent="0.25">
      <c r="A80" s="43" t="s">
        <v>165</v>
      </c>
      <c r="B80" s="47"/>
      <c r="C80" s="47"/>
      <c r="D80" s="47"/>
      <c r="E80" s="47"/>
      <c r="U80" s="43" t="s">
        <v>165</v>
      </c>
      <c r="V80" s="47"/>
      <c r="W80" s="47"/>
      <c r="X80" s="47"/>
      <c r="Y80" s="47"/>
    </row>
    <row r="81" spans="1:25" x14ac:dyDescent="0.25">
      <c r="A81" s="43" t="s">
        <v>165</v>
      </c>
      <c r="B81" s="47"/>
      <c r="C81" s="47"/>
      <c r="D81" s="47"/>
      <c r="E81" s="47"/>
      <c r="U81" s="43" t="s">
        <v>165</v>
      </c>
      <c r="V81" s="47"/>
      <c r="W81" s="47"/>
      <c r="X81" s="47"/>
      <c r="Y81" s="47"/>
    </row>
    <row r="82" spans="1:25" x14ac:dyDescent="0.25">
      <c r="A82" s="43" t="s">
        <v>165</v>
      </c>
      <c r="B82" s="47"/>
      <c r="C82" s="47"/>
      <c r="D82" s="47"/>
      <c r="E82" s="47"/>
      <c r="U82" s="43" t="s">
        <v>165</v>
      </c>
      <c r="V82" s="47"/>
      <c r="W82" s="47"/>
      <c r="X82" s="47"/>
      <c r="Y82" s="47"/>
    </row>
    <row r="83" spans="1:25" x14ac:dyDescent="0.25">
      <c r="A83" s="43" t="s">
        <v>165</v>
      </c>
      <c r="B83" s="47"/>
      <c r="C83" s="47"/>
      <c r="D83" s="47"/>
      <c r="E83" s="47"/>
      <c r="U83" s="43" t="s">
        <v>165</v>
      </c>
      <c r="V83" s="47"/>
      <c r="W83" s="47"/>
      <c r="X83" s="47"/>
      <c r="Y83" s="47"/>
    </row>
    <row r="84" spans="1:25" x14ac:dyDescent="0.25">
      <c r="A84" s="43" t="s">
        <v>165</v>
      </c>
      <c r="B84" s="47"/>
      <c r="C84" s="47"/>
      <c r="D84" s="47"/>
      <c r="E84" s="47"/>
      <c r="U84" s="43" t="s">
        <v>165</v>
      </c>
      <c r="V84" s="47"/>
      <c r="W84" s="47"/>
      <c r="X84" s="47"/>
      <c r="Y84" s="47"/>
    </row>
    <row r="85" spans="1:25" x14ac:dyDescent="0.25">
      <c r="A85" s="43" t="s">
        <v>165</v>
      </c>
      <c r="B85" s="47"/>
      <c r="C85" s="47"/>
      <c r="D85" s="47"/>
      <c r="E85" s="47"/>
      <c r="U85" s="43" t="s">
        <v>165</v>
      </c>
      <c r="V85" s="47"/>
      <c r="W85" s="47"/>
      <c r="X85" s="47"/>
      <c r="Y85" s="47"/>
    </row>
    <row r="86" spans="1:25" x14ac:dyDescent="0.25">
      <c r="A86" s="43" t="s">
        <v>165</v>
      </c>
      <c r="B86" s="47"/>
      <c r="C86" s="47"/>
      <c r="D86" s="47"/>
      <c r="E86" s="47"/>
      <c r="U86" s="43" t="s">
        <v>165</v>
      </c>
      <c r="V86" s="47"/>
      <c r="W86" s="47"/>
      <c r="X86" s="47"/>
      <c r="Y86" s="47"/>
    </row>
    <row r="87" spans="1:25" x14ac:dyDescent="0.25">
      <c r="A87" s="43" t="s">
        <v>165</v>
      </c>
      <c r="B87" s="47"/>
      <c r="C87" s="47"/>
      <c r="D87" s="47"/>
      <c r="E87" s="47"/>
      <c r="U87" s="43" t="s">
        <v>165</v>
      </c>
      <c r="V87" s="47"/>
      <c r="W87" s="47"/>
      <c r="X87" s="47"/>
      <c r="Y87" s="47"/>
    </row>
    <row r="88" spans="1:25" x14ac:dyDescent="0.25">
      <c r="A88" s="43" t="s">
        <v>165</v>
      </c>
      <c r="B88" s="47"/>
      <c r="C88" s="47"/>
      <c r="D88" s="47"/>
      <c r="E88" s="47"/>
      <c r="U88" s="43" t="s">
        <v>165</v>
      </c>
      <c r="V88" s="47"/>
      <c r="W88" s="47"/>
      <c r="X88" s="47"/>
      <c r="Y88" s="47"/>
    </row>
    <row r="89" spans="1:25" x14ac:dyDescent="0.25">
      <c r="A89" s="43" t="s">
        <v>165</v>
      </c>
      <c r="B89" s="47"/>
      <c r="C89" s="47"/>
      <c r="D89" s="47"/>
      <c r="E89" s="47"/>
      <c r="U89" s="43" t="s">
        <v>165</v>
      </c>
      <c r="V89" s="47"/>
      <c r="W89" s="47"/>
      <c r="X89" s="47"/>
      <c r="Y89" s="47"/>
    </row>
    <row r="90" spans="1:25" x14ac:dyDescent="0.25">
      <c r="A90" s="43" t="s">
        <v>165</v>
      </c>
      <c r="B90" s="47"/>
      <c r="C90" s="47"/>
      <c r="D90" s="47"/>
      <c r="E90" s="47"/>
      <c r="U90" s="43" t="s">
        <v>165</v>
      </c>
      <c r="V90" s="47"/>
      <c r="W90" s="47"/>
      <c r="X90" s="47"/>
      <c r="Y90" s="47"/>
    </row>
    <row r="91" spans="1:25" x14ac:dyDescent="0.25">
      <c r="A91" s="43" t="s">
        <v>165</v>
      </c>
      <c r="B91" s="47"/>
      <c r="C91" s="47"/>
      <c r="D91" s="47"/>
      <c r="E91" s="47"/>
      <c r="U91" s="43" t="s">
        <v>165</v>
      </c>
      <c r="V91" s="47"/>
      <c r="W91" s="47"/>
      <c r="X91" s="47"/>
      <c r="Y91" s="47"/>
    </row>
    <row r="92" spans="1:25" x14ac:dyDescent="0.25">
      <c r="A92" s="43" t="s">
        <v>165</v>
      </c>
      <c r="B92" s="47"/>
      <c r="C92" s="47"/>
      <c r="D92" s="47"/>
      <c r="E92" s="47"/>
      <c r="U92" s="43" t="s">
        <v>165</v>
      </c>
      <c r="V92" s="47"/>
      <c r="W92" s="47"/>
      <c r="X92" s="47"/>
      <c r="Y92" s="47"/>
    </row>
    <row r="93" spans="1:25" x14ac:dyDescent="0.25">
      <c r="A93" s="29" t="s">
        <v>165</v>
      </c>
      <c r="U93" s="29" t="s">
        <v>165</v>
      </c>
    </row>
    <row r="94" spans="1:25" x14ac:dyDescent="0.25">
      <c r="A94" s="29" t="s">
        <v>165</v>
      </c>
      <c r="U94" s="29" t="s">
        <v>165</v>
      </c>
    </row>
    <row r="95" spans="1:25" x14ac:dyDescent="0.25">
      <c r="A95" s="29" t="s">
        <v>165</v>
      </c>
      <c r="U95" s="29" t="s">
        <v>165</v>
      </c>
    </row>
    <row r="96" spans="1:25" x14ac:dyDescent="0.25">
      <c r="A96" s="29" t="s">
        <v>165</v>
      </c>
      <c r="U96" s="29" t="s">
        <v>165</v>
      </c>
    </row>
    <row r="97" spans="1:21" x14ac:dyDescent="0.25">
      <c r="A97" s="29" t="s">
        <v>165</v>
      </c>
      <c r="U97" s="29" t="s">
        <v>165</v>
      </c>
    </row>
    <row r="98" spans="1:21" x14ac:dyDescent="0.25">
      <c r="A98" s="29" t="s">
        <v>165</v>
      </c>
      <c r="U98" s="29" t="s">
        <v>165</v>
      </c>
    </row>
    <row r="99" spans="1:21" x14ac:dyDescent="0.25">
      <c r="A99" s="29" t="s">
        <v>165</v>
      </c>
      <c r="U99" s="29" t="s">
        <v>165</v>
      </c>
    </row>
    <row r="100" spans="1:21" x14ac:dyDescent="0.25">
      <c r="A100" s="29" t="s">
        <v>165</v>
      </c>
      <c r="U100" s="29" t="s">
        <v>165</v>
      </c>
    </row>
    <row r="101" spans="1:21" x14ac:dyDescent="0.25">
      <c r="A101" s="29" t="s">
        <v>165</v>
      </c>
      <c r="U101" s="29" t="s">
        <v>165</v>
      </c>
    </row>
    <row r="102" spans="1:21" x14ac:dyDescent="0.25">
      <c r="A102" s="29" t="s">
        <v>165</v>
      </c>
      <c r="U102" s="29" t="s">
        <v>165</v>
      </c>
    </row>
    <row r="103" spans="1:21" x14ac:dyDescent="0.25">
      <c r="A103" s="29" t="s">
        <v>165</v>
      </c>
      <c r="U103" s="29" t="s">
        <v>165</v>
      </c>
    </row>
    <row r="104" spans="1:21" x14ac:dyDescent="0.25">
      <c r="A104" s="29" t="s">
        <v>165</v>
      </c>
      <c r="U104" s="29" t="s">
        <v>165</v>
      </c>
    </row>
    <row r="105" spans="1:21" x14ac:dyDescent="0.25">
      <c r="A105" s="29" t="s">
        <v>165</v>
      </c>
      <c r="U105" s="29" t="s">
        <v>165</v>
      </c>
    </row>
    <row r="106" spans="1:21" x14ac:dyDescent="0.25">
      <c r="A106" s="29" t="s">
        <v>165</v>
      </c>
      <c r="U106" s="29" t="s">
        <v>165</v>
      </c>
    </row>
    <row r="107" spans="1:21" x14ac:dyDescent="0.25">
      <c r="A107" s="29" t="s">
        <v>165</v>
      </c>
      <c r="U107" s="29" t="s">
        <v>165</v>
      </c>
    </row>
    <row r="108" spans="1:21" x14ac:dyDescent="0.25">
      <c r="A108" s="29" t="s">
        <v>165</v>
      </c>
      <c r="U108" s="29" t="s">
        <v>165</v>
      </c>
    </row>
    <row r="109" spans="1:21" x14ac:dyDescent="0.25">
      <c r="A109" s="29" t="s">
        <v>165</v>
      </c>
      <c r="U109" s="29" t="s">
        <v>165</v>
      </c>
    </row>
    <row r="110" spans="1:21" x14ac:dyDescent="0.25">
      <c r="A110" s="29" t="s">
        <v>165</v>
      </c>
      <c r="U110" s="29" t="s">
        <v>165</v>
      </c>
    </row>
    <row r="111" spans="1:21" x14ac:dyDescent="0.25">
      <c r="A111" s="29" t="s">
        <v>165</v>
      </c>
      <c r="U111" s="29" t="s">
        <v>165</v>
      </c>
    </row>
    <row r="112" spans="1:21" x14ac:dyDescent="0.25">
      <c r="A112" s="29" t="s">
        <v>165</v>
      </c>
      <c r="U112" s="29" t="s">
        <v>165</v>
      </c>
    </row>
    <row r="113" spans="1:21" x14ac:dyDescent="0.25">
      <c r="A113" s="29" t="s">
        <v>165</v>
      </c>
      <c r="U113" s="29" t="s">
        <v>165</v>
      </c>
    </row>
    <row r="114" spans="1:21" x14ac:dyDescent="0.25">
      <c r="A114" s="29" t="s">
        <v>165</v>
      </c>
      <c r="U114" s="29" t="s">
        <v>165</v>
      </c>
    </row>
    <row r="115" spans="1:21" x14ac:dyDescent="0.25">
      <c r="A115" s="29" t="s">
        <v>165</v>
      </c>
      <c r="U115" s="29" t="s">
        <v>165</v>
      </c>
    </row>
    <row r="116" spans="1:21" x14ac:dyDescent="0.25">
      <c r="A116" s="29" t="s">
        <v>165</v>
      </c>
      <c r="U116" s="29" t="s">
        <v>165</v>
      </c>
    </row>
    <row r="117" spans="1:21" x14ac:dyDescent="0.25">
      <c r="A117" s="29" t="s">
        <v>165</v>
      </c>
      <c r="U117" s="29" t="s">
        <v>165</v>
      </c>
    </row>
    <row r="118" spans="1:21" x14ac:dyDescent="0.25">
      <c r="A118" s="29" t="s">
        <v>165</v>
      </c>
      <c r="U118" s="29" t="s">
        <v>165</v>
      </c>
    </row>
    <row r="119" spans="1:21" x14ac:dyDescent="0.25">
      <c r="A119" s="29" t="s">
        <v>165</v>
      </c>
      <c r="U119" s="29" t="s">
        <v>165</v>
      </c>
    </row>
    <row r="120" spans="1:21" x14ac:dyDescent="0.25">
      <c r="A120" s="29" t="s">
        <v>165</v>
      </c>
      <c r="U120" s="29" t="s">
        <v>165</v>
      </c>
    </row>
    <row r="121" spans="1:21" x14ac:dyDescent="0.25">
      <c r="A121" s="29" t="s">
        <v>165</v>
      </c>
      <c r="U121" s="29" t="s">
        <v>165</v>
      </c>
    </row>
    <row r="122" spans="1:21" x14ac:dyDescent="0.25">
      <c r="A122" s="29" t="s">
        <v>165</v>
      </c>
      <c r="U122" s="29" t="s">
        <v>165</v>
      </c>
    </row>
    <row r="123" spans="1:21" x14ac:dyDescent="0.25">
      <c r="A123" s="29" t="s">
        <v>165</v>
      </c>
      <c r="U123" s="29" t="s">
        <v>165</v>
      </c>
    </row>
    <row r="124" spans="1:21" x14ac:dyDescent="0.25">
      <c r="A124" s="29" t="s">
        <v>165</v>
      </c>
      <c r="U124" s="29" t="s">
        <v>165</v>
      </c>
    </row>
    <row r="125" spans="1:21" x14ac:dyDescent="0.25">
      <c r="A125" s="29" t="s">
        <v>165</v>
      </c>
      <c r="U125" s="29" t="s">
        <v>165</v>
      </c>
    </row>
    <row r="126" spans="1:21" x14ac:dyDescent="0.25">
      <c r="A126" s="29" t="s">
        <v>165</v>
      </c>
      <c r="U126" s="29" t="s">
        <v>165</v>
      </c>
    </row>
    <row r="127" spans="1:21" x14ac:dyDescent="0.25">
      <c r="A127" s="29" t="s">
        <v>165</v>
      </c>
      <c r="U127" s="29" t="s">
        <v>165</v>
      </c>
    </row>
    <row r="128" spans="1:21" x14ac:dyDescent="0.25">
      <c r="A128" s="29" t="s">
        <v>165</v>
      </c>
      <c r="U128" s="29" t="s">
        <v>165</v>
      </c>
    </row>
    <row r="129" spans="1:21" x14ac:dyDescent="0.25">
      <c r="A129" s="29" t="s">
        <v>165</v>
      </c>
      <c r="U129" s="29" t="s">
        <v>165</v>
      </c>
    </row>
    <row r="130" spans="1:21" x14ac:dyDescent="0.25">
      <c r="A130" s="29" t="s">
        <v>165</v>
      </c>
      <c r="U130" s="29" t="s">
        <v>165</v>
      </c>
    </row>
    <row r="131" spans="1:21" x14ac:dyDescent="0.25">
      <c r="A131" s="29" t="s">
        <v>165</v>
      </c>
      <c r="U131" s="29" t="s">
        <v>165</v>
      </c>
    </row>
    <row r="132" spans="1:21" x14ac:dyDescent="0.25">
      <c r="A132" s="29" t="s">
        <v>165</v>
      </c>
      <c r="U132" s="29" t="s">
        <v>165</v>
      </c>
    </row>
    <row r="133" spans="1:21" x14ac:dyDescent="0.25">
      <c r="A133" s="29" t="s">
        <v>165</v>
      </c>
      <c r="U133" s="29" t="s">
        <v>165</v>
      </c>
    </row>
    <row r="134" spans="1:21" x14ac:dyDescent="0.25">
      <c r="A134" s="29" t="s">
        <v>165</v>
      </c>
      <c r="U134" s="29" t="s">
        <v>165</v>
      </c>
    </row>
    <row r="135" spans="1:21" x14ac:dyDescent="0.25">
      <c r="A135" s="29" t="s">
        <v>165</v>
      </c>
      <c r="U135" s="29" t="s">
        <v>165</v>
      </c>
    </row>
    <row r="136" spans="1:21" x14ac:dyDescent="0.25">
      <c r="A136" s="29" t="s">
        <v>165</v>
      </c>
      <c r="U136" s="29" t="s">
        <v>165</v>
      </c>
    </row>
    <row r="137" spans="1:21" x14ac:dyDescent="0.25">
      <c r="A137" s="29" t="s">
        <v>165</v>
      </c>
      <c r="U137" s="29" t="s">
        <v>165</v>
      </c>
    </row>
    <row r="138" spans="1:21" x14ac:dyDescent="0.25">
      <c r="A138" s="29" t="s">
        <v>165</v>
      </c>
      <c r="U138" s="29" t="s">
        <v>165</v>
      </c>
    </row>
    <row r="139" spans="1:21" x14ac:dyDescent="0.25">
      <c r="A139" s="29" t="s">
        <v>165</v>
      </c>
      <c r="U139" s="29" t="s">
        <v>165</v>
      </c>
    </row>
    <row r="140" spans="1:21" x14ac:dyDescent="0.25">
      <c r="A140" s="29" t="s">
        <v>165</v>
      </c>
      <c r="U140" s="29" t="s">
        <v>165</v>
      </c>
    </row>
    <row r="141" spans="1:21" x14ac:dyDescent="0.25">
      <c r="A141" s="29" t="s">
        <v>165</v>
      </c>
      <c r="U141" s="29" t="s">
        <v>165</v>
      </c>
    </row>
    <row r="142" spans="1:21" x14ac:dyDescent="0.25">
      <c r="A142" s="29" t="s">
        <v>165</v>
      </c>
      <c r="U142" s="29" t="s">
        <v>165</v>
      </c>
    </row>
    <row r="143" spans="1:21" x14ac:dyDescent="0.25">
      <c r="A143" s="29" t="s">
        <v>165</v>
      </c>
      <c r="U143" s="29" t="s">
        <v>165</v>
      </c>
    </row>
    <row r="144" spans="1:21" x14ac:dyDescent="0.25">
      <c r="A144" s="29" t="s">
        <v>165</v>
      </c>
      <c r="U144" s="29" t="s">
        <v>165</v>
      </c>
    </row>
    <row r="145" spans="1:21" x14ac:dyDescent="0.25">
      <c r="A145" s="29" t="s">
        <v>165</v>
      </c>
      <c r="U145" s="29" t="s">
        <v>165</v>
      </c>
    </row>
    <row r="146" spans="1:21" x14ac:dyDescent="0.25">
      <c r="A146" s="29" t="s">
        <v>165</v>
      </c>
      <c r="U146" s="29" t="s">
        <v>165</v>
      </c>
    </row>
    <row r="147" spans="1:21" x14ac:dyDescent="0.25">
      <c r="A147" s="29" t="s">
        <v>165</v>
      </c>
      <c r="U147" s="29" t="s">
        <v>165</v>
      </c>
    </row>
    <row r="148" spans="1:21" x14ac:dyDescent="0.25">
      <c r="A148" s="29" t="s">
        <v>165</v>
      </c>
      <c r="U148" s="29" t="s">
        <v>165</v>
      </c>
    </row>
    <row r="149" spans="1:21" x14ac:dyDescent="0.25">
      <c r="A149" s="29" t="s">
        <v>165</v>
      </c>
      <c r="U149" s="29" t="s">
        <v>165</v>
      </c>
    </row>
    <row r="150" spans="1:21" x14ac:dyDescent="0.25">
      <c r="A150" s="29" t="s">
        <v>165</v>
      </c>
      <c r="U150" s="29" t="s">
        <v>165</v>
      </c>
    </row>
    <row r="151" spans="1:21" x14ac:dyDescent="0.25">
      <c r="A151" s="29" t="s">
        <v>165</v>
      </c>
      <c r="U151" s="29" t="s">
        <v>165</v>
      </c>
    </row>
    <row r="152" spans="1:21" x14ac:dyDescent="0.25">
      <c r="A152" s="29" t="s">
        <v>165</v>
      </c>
      <c r="U152" s="29" t="s">
        <v>165</v>
      </c>
    </row>
    <row r="153" spans="1:21" x14ac:dyDescent="0.25">
      <c r="A153" s="29" t="s">
        <v>165</v>
      </c>
      <c r="U153" s="29" t="s">
        <v>165</v>
      </c>
    </row>
    <row r="154" spans="1:21" x14ac:dyDescent="0.25">
      <c r="A154" s="29" t="s">
        <v>165</v>
      </c>
      <c r="U154" s="29" t="s">
        <v>165</v>
      </c>
    </row>
    <row r="155" spans="1:21" x14ac:dyDescent="0.25">
      <c r="A155" s="29" t="s">
        <v>165</v>
      </c>
      <c r="U155" s="29" t="s">
        <v>165</v>
      </c>
    </row>
    <row r="156" spans="1:21" x14ac:dyDescent="0.25">
      <c r="A156" s="29" t="s">
        <v>165</v>
      </c>
      <c r="U156" s="29" t="s">
        <v>165</v>
      </c>
    </row>
    <row r="157" spans="1:21" x14ac:dyDescent="0.25">
      <c r="A157" s="29" t="s">
        <v>165</v>
      </c>
      <c r="U157" s="29" t="s">
        <v>165</v>
      </c>
    </row>
    <row r="158" spans="1:21" x14ac:dyDescent="0.25">
      <c r="A158" s="29" t="s">
        <v>165</v>
      </c>
      <c r="U158" s="29" t="s">
        <v>165</v>
      </c>
    </row>
    <row r="159" spans="1:21" x14ac:dyDescent="0.25">
      <c r="A159" s="29" t="s">
        <v>165</v>
      </c>
      <c r="U159" s="29" t="s">
        <v>165</v>
      </c>
    </row>
    <row r="160" spans="1:21" x14ac:dyDescent="0.25">
      <c r="A160" s="29" t="s">
        <v>165</v>
      </c>
      <c r="U160" s="29" t="s">
        <v>165</v>
      </c>
    </row>
    <row r="161" spans="1:21" x14ac:dyDescent="0.25">
      <c r="A161" s="29" t="s">
        <v>165</v>
      </c>
      <c r="U161" s="29" t="s">
        <v>165</v>
      </c>
    </row>
    <row r="162" spans="1:21" x14ac:dyDescent="0.25">
      <c r="A162" s="29" t="s">
        <v>165</v>
      </c>
      <c r="U162" s="29" t="s">
        <v>165</v>
      </c>
    </row>
    <row r="163" spans="1:21" x14ac:dyDescent="0.25">
      <c r="A163" s="29" t="s">
        <v>165</v>
      </c>
      <c r="U163" s="29" t="s">
        <v>165</v>
      </c>
    </row>
    <row r="164" spans="1:21" x14ac:dyDescent="0.25">
      <c r="A164" s="29" t="s">
        <v>165</v>
      </c>
      <c r="U164" s="29" t="s">
        <v>165</v>
      </c>
    </row>
    <row r="165" spans="1:21" x14ac:dyDescent="0.25">
      <c r="A165" s="29" t="s">
        <v>165</v>
      </c>
      <c r="U165" s="29" t="s">
        <v>165</v>
      </c>
    </row>
    <row r="166" spans="1:21" x14ac:dyDescent="0.25">
      <c r="A166" s="29" t="s">
        <v>165</v>
      </c>
      <c r="U166" s="29" t="s">
        <v>165</v>
      </c>
    </row>
    <row r="167" spans="1:21" x14ac:dyDescent="0.25">
      <c r="A167" s="29" t="s">
        <v>165</v>
      </c>
      <c r="U167" s="29" t="s">
        <v>165</v>
      </c>
    </row>
    <row r="168" spans="1:21" x14ac:dyDescent="0.25">
      <c r="A168" s="29" t="s">
        <v>165</v>
      </c>
      <c r="U168" s="29" t="s">
        <v>165</v>
      </c>
    </row>
    <row r="169" spans="1:21" x14ac:dyDescent="0.25">
      <c r="A169" s="29" t="s">
        <v>165</v>
      </c>
      <c r="U169" s="29" t="s">
        <v>165</v>
      </c>
    </row>
    <row r="170" spans="1:21" x14ac:dyDescent="0.25">
      <c r="A170" s="29" t="s">
        <v>165</v>
      </c>
      <c r="U170" s="29" t="s">
        <v>165</v>
      </c>
    </row>
    <row r="171" spans="1:21" x14ac:dyDescent="0.25">
      <c r="A171" s="29" t="s">
        <v>165</v>
      </c>
      <c r="U171" s="29" t="s">
        <v>165</v>
      </c>
    </row>
    <row r="172" spans="1:21" x14ac:dyDescent="0.25">
      <c r="A172" s="29" t="s">
        <v>165</v>
      </c>
      <c r="U172" s="29" t="s">
        <v>165</v>
      </c>
    </row>
    <row r="173" spans="1:21" x14ac:dyDescent="0.25">
      <c r="A173" s="29" t="s">
        <v>165</v>
      </c>
      <c r="U173" s="29" t="s">
        <v>165</v>
      </c>
    </row>
    <row r="174" spans="1:21" x14ac:dyDescent="0.25">
      <c r="A174" s="29" t="s">
        <v>165</v>
      </c>
      <c r="U174" s="29" t="s">
        <v>165</v>
      </c>
    </row>
    <row r="175" spans="1:21" x14ac:dyDescent="0.25">
      <c r="A175" s="29" t="s">
        <v>165</v>
      </c>
      <c r="U175" s="29" t="s">
        <v>165</v>
      </c>
    </row>
    <row r="176" spans="1:21" x14ac:dyDescent="0.25">
      <c r="A176" s="29" t="s">
        <v>165</v>
      </c>
      <c r="U176" s="29" t="s">
        <v>165</v>
      </c>
    </row>
    <row r="177" spans="1:21" x14ac:dyDescent="0.25">
      <c r="A177" s="29" t="s">
        <v>165</v>
      </c>
      <c r="U177" s="29" t="s">
        <v>165</v>
      </c>
    </row>
    <row r="178" spans="1:21" x14ac:dyDescent="0.25">
      <c r="A178" s="29" t="s">
        <v>165</v>
      </c>
      <c r="U178" s="29" t="s">
        <v>165</v>
      </c>
    </row>
    <row r="179" spans="1:21" x14ac:dyDescent="0.25">
      <c r="A179" s="29" t="s">
        <v>165</v>
      </c>
      <c r="U179" s="29" t="s">
        <v>165</v>
      </c>
    </row>
    <row r="180" spans="1:21" x14ac:dyDescent="0.25">
      <c r="A180" s="29" t="s">
        <v>165</v>
      </c>
      <c r="U180" s="29" t="s">
        <v>165</v>
      </c>
    </row>
    <row r="181" spans="1:21" x14ac:dyDescent="0.25">
      <c r="A181" s="29" t="s">
        <v>165</v>
      </c>
      <c r="U181" s="29" t="s">
        <v>165</v>
      </c>
    </row>
    <row r="182" spans="1:21" x14ac:dyDescent="0.25">
      <c r="A182" s="29" t="s">
        <v>165</v>
      </c>
      <c r="U182" s="29" t="s">
        <v>165</v>
      </c>
    </row>
    <row r="183" spans="1:21" x14ac:dyDescent="0.25">
      <c r="A183" s="29" t="s">
        <v>165</v>
      </c>
      <c r="U183" s="29" t="s">
        <v>165</v>
      </c>
    </row>
    <row r="184" spans="1:21" x14ac:dyDescent="0.25">
      <c r="A184" s="29" t="s">
        <v>165</v>
      </c>
      <c r="U184" s="29" t="s">
        <v>165</v>
      </c>
    </row>
    <row r="185" spans="1:21" x14ac:dyDescent="0.25">
      <c r="A185" s="29" t="s">
        <v>165</v>
      </c>
      <c r="U185" s="29" t="s">
        <v>165</v>
      </c>
    </row>
    <row r="186" spans="1:21" x14ac:dyDescent="0.25">
      <c r="A186" s="29" t="s">
        <v>165</v>
      </c>
      <c r="U186" s="29" t="s">
        <v>165</v>
      </c>
    </row>
    <row r="187" spans="1:21" x14ac:dyDescent="0.25">
      <c r="A187" s="29" t="s">
        <v>165</v>
      </c>
      <c r="U187" s="29" t="s">
        <v>165</v>
      </c>
    </row>
    <row r="188" spans="1:21" x14ac:dyDescent="0.25">
      <c r="A188" s="29" t="s">
        <v>165</v>
      </c>
      <c r="U188" s="29" t="s">
        <v>165</v>
      </c>
    </row>
    <row r="189" spans="1:21" x14ac:dyDescent="0.25">
      <c r="A189" s="29" t="s">
        <v>165</v>
      </c>
      <c r="U189" s="29" t="s">
        <v>165</v>
      </c>
    </row>
    <row r="190" spans="1:21" x14ac:dyDescent="0.25">
      <c r="A190" s="29" t="s">
        <v>165</v>
      </c>
      <c r="U190" s="29" t="s">
        <v>165</v>
      </c>
    </row>
    <row r="191" spans="1:21" x14ac:dyDescent="0.25">
      <c r="A191" s="29" t="s">
        <v>165</v>
      </c>
      <c r="U191" s="29" t="s">
        <v>165</v>
      </c>
    </row>
    <row r="192" spans="1:21" x14ac:dyDescent="0.25">
      <c r="A192" s="29" t="s">
        <v>165</v>
      </c>
      <c r="U192" s="29" t="s">
        <v>165</v>
      </c>
    </row>
    <row r="193" spans="1:21" x14ac:dyDescent="0.25">
      <c r="A193" s="29" t="s">
        <v>165</v>
      </c>
      <c r="U193" s="29" t="s">
        <v>165</v>
      </c>
    </row>
    <row r="194" spans="1:21" x14ac:dyDescent="0.25">
      <c r="A194" s="29" t="s">
        <v>165</v>
      </c>
      <c r="U194" s="29" t="s">
        <v>165</v>
      </c>
    </row>
    <row r="195" spans="1:21" x14ac:dyDescent="0.25">
      <c r="A195" s="29" t="s">
        <v>165</v>
      </c>
      <c r="U195" s="29" t="s">
        <v>165</v>
      </c>
    </row>
    <row r="196" spans="1:21" x14ac:dyDescent="0.25">
      <c r="A196" s="29" t="s">
        <v>165</v>
      </c>
      <c r="U196" s="29" t="s">
        <v>165</v>
      </c>
    </row>
    <row r="197" spans="1:21" x14ac:dyDescent="0.25">
      <c r="A197" s="29" t="s">
        <v>165</v>
      </c>
      <c r="U197" s="29" t="s">
        <v>165</v>
      </c>
    </row>
    <row r="198" spans="1:21" x14ac:dyDescent="0.25">
      <c r="A198" s="29" t="s">
        <v>165</v>
      </c>
      <c r="U198" s="29" t="s">
        <v>165</v>
      </c>
    </row>
    <row r="199" spans="1:21" x14ac:dyDescent="0.25">
      <c r="A199" s="29" t="s">
        <v>165</v>
      </c>
      <c r="U199" s="29" t="s">
        <v>165</v>
      </c>
    </row>
    <row r="200" spans="1:21" x14ac:dyDescent="0.25">
      <c r="A200" s="29" t="s">
        <v>165</v>
      </c>
      <c r="U200" s="29" t="s">
        <v>165</v>
      </c>
    </row>
    <row r="201" spans="1:21" x14ac:dyDescent="0.25">
      <c r="A201" s="29" t="s">
        <v>165</v>
      </c>
      <c r="U201" s="29" t="s">
        <v>165</v>
      </c>
    </row>
    <row r="202" spans="1:21" x14ac:dyDescent="0.25">
      <c r="A202" s="29" t="s">
        <v>165</v>
      </c>
      <c r="U202" s="29" t="s">
        <v>165</v>
      </c>
    </row>
    <row r="203" spans="1:21" x14ac:dyDescent="0.25">
      <c r="A203" s="29" t="s">
        <v>165</v>
      </c>
      <c r="U203" s="29" t="s">
        <v>165</v>
      </c>
    </row>
    <row r="204" spans="1:21" x14ac:dyDescent="0.25">
      <c r="A204" s="29" t="s">
        <v>165</v>
      </c>
      <c r="U204" s="29" t="s">
        <v>165</v>
      </c>
    </row>
    <row r="205" spans="1:21" x14ac:dyDescent="0.25">
      <c r="A205" s="29" t="s">
        <v>165</v>
      </c>
      <c r="U205" s="29" t="s">
        <v>165</v>
      </c>
    </row>
    <row r="206" spans="1:21" x14ac:dyDescent="0.25">
      <c r="A206" s="29" t="s">
        <v>165</v>
      </c>
      <c r="U206" s="29" t="s">
        <v>165</v>
      </c>
    </row>
    <row r="207" spans="1:21" x14ac:dyDescent="0.25">
      <c r="A207" s="29" t="s">
        <v>165</v>
      </c>
      <c r="U207" s="29" t="s">
        <v>165</v>
      </c>
    </row>
    <row r="208" spans="1:21" x14ac:dyDescent="0.25">
      <c r="A208" s="29" t="s">
        <v>165</v>
      </c>
      <c r="U208" s="29" t="s">
        <v>165</v>
      </c>
    </row>
    <row r="209" spans="1:21" x14ac:dyDescent="0.25">
      <c r="A209" s="29" t="s">
        <v>165</v>
      </c>
      <c r="U209" s="29" t="s">
        <v>165</v>
      </c>
    </row>
    <row r="210" spans="1:21" x14ac:dyDescent="0.25">
      <c r="A210" s="29" t="s">
        <v>165</v>
      </c>
      <c r="U210" s="29" t="s">
        <v>165</v>
      </c>
    </row>
    <row r="211" spans="1:21" x14ac:dyDescent="0.25">
      <c r="A211" s="29" t="s">
        <v>165</v>
      </c>
      <c r="U211" s="29" t="s">
        <v>165</v>
      </c>
    </row>
    <row r="212" spans="1:21" x14ac:dyDescent="0.25">
      <c r="A212" s="29" t="s">
        <v>165</v>
      </c>
      <c r="U212" s="29" t="s">
        <v>165</v>
      </c>
    </row>
    <row r="213" spans="1:21" x14ac:dyDescent="0.25">
      <c r="A213" s="29" t="s">
        <v>165</v>
      </c>
      <c r="U213" s="29" t="s">
        <v>165</v>
      </c>
    </row>
    <row r="214" spans="1:21" x14ac:dyDescent="0.25">
      <c r="A214" s="29" t="s">
        <v>165</v>
      </c>
      <c r="U214" s="29" t="s">
        <v>165</v>
      </c>
    </row>
    <row r="215" spans="1:21" x14ac:dyDescent="0.25">
      <c r="A215" s="29" t="s">
        <v>165</v>
      </c>
      <c r="U215" s="29" t="s">
        <v>165</v>
      </c>
    </row>
    <row r="216" spans="1:21" x14ac:dyDescent="0.25">
      <c r="A216" s="29" t="s">
        <v>165</v>
      </c>
      <c r="U216" s="29" t="s">
        <v>165</v>
      </c>
    </row>
    <row r="217" spans="1:21" x14ac:dyDescent="0.25">
      <c r="A217" s="29" t="s">
        <v>165</v>
      </c>
      <c r="U217" s="29" t="s">
        <v>165</v>
      </c>
    </row>
    <row r="218" spans="1:21" x14ac:dyDescent="0.25">
      <c r="A218" s="29" t="s">
        <v>165</v>
      </c>
      <c r="U218" s="29" t="s">
        <v>165</v>
      </c>
    </row>
    <row r="219" spans="1:21" x14ac:dyDescent="0.25">
      <c r="A219" s="29" t="s">
        <v>165</v>
      </c>
      <c r="U219" s="29" t="s">
        <v>165</v>
      </c>
    </row>
    <row r="220" spans="1:21" x14ac:dyDescent="0.25">
      <c r="A220" s="29" t="s">
        <v>165</v>
      </c>
      <c r="U220" s="29" t="s">
        <v>165</v>
      </c>
    </row>
    <row r="221" spans="1:21" x14ac:dyDescent="0.25">
      <c r="A221" s="29" t="s">
        <v>165</v>
      </c>
      <c r="U221" s="29" t="s">
        <v>165</v>
      </c>
    </row>
    <row r="222" spans="1:21" x14ac:dyDescent="0.25">
      <c r="A222" s="29" t="s">
        <v>165</v>
      </c>
      <c r="U222" s="29" t="s">
        <v>165</v>
      </c>
    </row>
    <row r="223" spans="1:21" x14ac:dyDescent="0.25">
      <c r="A223" s="29" t="s">
        <v>165</v>
      </c>
      <c r="U223" s="29" t="s">
        <v>165</v>
      </c>
    </row>
    <row r="224" spans="1:21" x14ac:dyDescent="0.25">
      <c r="A224" s="29" t="s">
        <v>165</v>
      </c>
      <c r="U224" s="29" t="s">
        <v>165</v>
      </c>
    </row>
    <row r="225" spans="1:21" x14ac:dyDescent="0.25">
      <c r="A225" s="29" t="s">
        <v>165</v>
      </c>
      <c r="U225" s="29" t="s">
        <v>165</v>
      </c>
    </row>
    <row r="226" spans="1:21" x14ac:dyDescent="0.25">
      <c r="A226" s="29" t="s">
        <v>165</v>
      </c>
      <c r="U226" s="29" t="s">
        <v>165</v>
      </c>
    </row>
    <row r="227" spans="1:21" x14ac:dyDescent="0.25">
      <c r="A227" s="29" t="s">
        <v>165</v>
      </c>
      <c r="U227" s="29" t="s">
        <v>165</v>
      </c>
    </row>
    <row r="228" spans="1:21" x14ac:dyDescent="0.25">
      <c r="A228" s="29" t="s">
        <v>165</v>
      </c>
      <c r="U228" s="29" t="s">
        <v>165</v>
      </c>
    </row>
    <row r="229" spans="1:21" x14ac:dyDescent="0.25">
      <c r="A229" s="29" t="s">
        <v>165</v>
      </c>
      <c r="U229" s="29" t="s">
        <v>165</v>
      </c>
    </row>
    <row r="230" spans="1:21" x14ac:dyDescent="0.25">
      <c r="A230" s="29" t="s">
        <v>165</v>
      </c>
      <c r="U230" s="29" t="s">
        <v>165</v>
      </c>
    </row>
    <row r="231" spans="1:21" x14ac:dyDescent="0.25">
      <c r="A231" s="29" t="s">
        <v>165</v>
      </c>
      <c r="U231" s="29" t="s">
        <v>165</v>
      </c>
    </row>
    <row r="232" spans="1:21" x14ac:dyDescent="0.25">
      <c r="U232" s="29" t="s">
        <v>165</v>
      </c>
    </row>
  </sheetData>
  <hyperlinks>
    <hyperlink ref="A1" location="TOC!A1" display="Back to ToC" xr:uid="{00000000-0004-0000-1300-000000000000}"/>
  </hyperlinks>
  <pageMargins left="0.7" right="0.7" top="0.75" bottom="0.75" header="0.3" footer="0.3"/>
  <pageSetup paperSize="0" orientation="portrait" horizontalDpi="0" verticalDpi="0" copie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ED16E-A2B3-4B35-9936-C88F757E85B4}">
  <sheetPr>
    <tabColor rgb="FF92D050"/>
  </sheetPr>
  <dimension ref="A1:Z230"/>
  <sheetViews>
    <sheetView zoomScaleNormal="100" workbookViewId="0"/>
  </sheetViews>
  <sheetFormatPr defaultColWidth="8.85546875" defaultRowHeight="15" x14ac:dyDescent="0.25"/>
  <cols>
    <col min="1" max="16384" width="8.85546875" style="29"/>
  </cols>
  <sheetData>
    <row r="1" spans="1:1" x14ac:dyDescent="0.25">
      <c r="A1" s="44" t="s">
        <v>39</v>
      </c>
    </row>
    <row r="2" spans="1:1" ht="23.25" x14ac:dyDescent="0.35">
      <c r="A2" s="76" t="s">
        <v>40</v>
      </c>
    </row>
    <row r="3" spans="1:1" ht="16.899999999999999" customHeight="1" x14ac:dyDescent="0.25"/>
    <row r="4" spans="1:1" ht="16.899999999999999" customHeight="1" x14ac:dyDescent="0.25"/>
    <row r="5" spans="1:1" ht="16.899999999999999" customHeight="1" x14ac:dyDescent="0.25"/>
    <row r="6" spans="1:1" ht="16.899999999999999" customHeight="1" x14ac:dyDescent="0.25"/>
    <row r="7" spans="1:1" ht="16.899999999999999" customHeight="1" x14ac:dyDescent="0.25"/>
    <row r="8" spans="1:1" ht="16.899999999999999" customHeight="1" x14ac:dyDescent="0.25"/>
    <row r="9" spans="1:1" ht="16.899999999999999" customHeight="1" x14ac:dyDescent="0.25"/>
    <row r="10" spans="1:1" ht="16.899999999999999" customHeight="1" x14ac:dyDescent="0.25"/>
    <row r="11" spans="1:1" ht="16.899999999999999" customHeight="1" x14ac:dyDescent="0.25"/>
    <row r="12" spans="1:1" ht="16.899999999999999" customHeight="1" x14ac:dyDescent="0.25"/>
    <row r="13" spans="1:1" ht="16.899999999999999" customHeight="1" x14ac:dyDescent="0.25"/>
    <row r="14" spans="1:1" ht="16.899999999999999" customHeight="1" x14ac:dyDescent="0.25"/>
    <row r="15" spans="1:1" ht="16.899999999999999" customHeight="1" x14ac:dyDescent="0.25"/>
    <row r="16" spans="1:1" ht="16.899999999999999" customHeight="1" x14ac:dyDescent="0.25"/>
    <row r="17" spans="1:26" ht="16.899999999999999" customHeight="1" x14ac:dyDescent="0.25"/>
    <row r="18" spans="1:26" ht="16.899999999999999" customHeight="1" x14ac:dyDescent="0.25"/>
    <row r="19" spans="1:26" ht="16.899999999999999" customHeight="1" x14ac:dyDescent="0.25"/>
    <row r="20" spans="1:26" ht="16.899999999999999" customHeight="1" x14ac:dyDescent="0.25"/>
    <row r="21" spans="1:26" ht="16.899999999999999" customHeight="1" x14ac:dyDescent="0.25"/>
    <row r="22" spans="1:26" ht="16.899999999999999" customHeight="1" x14ac:dyDescent="0.25"/>
    <row r="23" spans="1:26" ht="16.899999999999999" customHeight="1" x14ac:dyDescent="0.25"/>
    <row r="24" spans="1:26" ht="16.899999999999999" customHeight="1" x14ac:dyDescent="0.25"/>
    <row r="25" spans="1:26" ht="16.899999999999999" customHeight="1" x14ac:dyDescent="0.25"/>
    <row r="26" spans="1:26" ht="16.899999999999999" customHeight="1" x14ac:dyDescent="0.25"/>
    <row r="27" spans="1:26" ht="18.75" x14ac:dyDescent="0.3">
      <c r="A27" s="75" t="str">
        <f>_xlfn.CONCAT("Figure S4.1: Basic sanitation services by country (%) in ",year_est)</f>
        <v>Figure S4.1: Basic sanitation services by country (%) in 2023</v>
      </c>
      <c r="L27" s="75" t="str">
        <f>_xlfn.CONCAT("Figure S4.2: Improved sanitation by country (%) in ",year_est)</f>
        <v>Figure S4.2: Improved sanitation by country (%) in 2023</v>
      </c>
      <c r="V27" s="75" t="str">
        <f>_xlfn.CONCAT("Figure S4.3: No sanitation services by country (%) in ",year_est)</f>
        <v>Figure S4.3: No sanitation services by country (%) in 2023</v>
      </c>
    </row>
    <row r="28" spans="1:26" x14ac:dyDescent="0.25">
      <c r="A28" s="41" t="str">
        <f>source_ref</f>
        <v>Source: WHO/UNICEF JMP (2024)</v>
      </c>
      <c r="L28" s="41" t="str">
        <f>source_ref</f>
        <v>Source: WHO/UNICEF JMP (2024)</v>
      </c>
      <c r="V28" s="41" t="str">
        <f>source_ref</f>
        <v>Source: WHO/UNICEF JMP (2024)</v>
      </c>
    </row>
    <row r="29" spans="1:26" x14ac:dyDescent="0.25">
      <c r="A29" s="29" t="str">
        <f>_xlfn.CONCAT(COUNT(B:B)," countries with data")</f>
        <v>17 countries with data</v>
      </c>
      <c r="L29" s="29" t="str">
        <f>_xlfn.CONCAT(COUNT(M:M)," countries with data")</f>
        <v>12 countries with data</v>
      </c>
      <c r="V29" s="29" t="str">
        <f>_xlfn.CONCAT(COUNT(W:W)," countries with data")</f>
        <v>13 countries with data</v>
      </c>
    </row>
    <row r="30" spans="1:26" x14ac:dyDescent="0.25">
      <c r="A30" s="42" t="s">
        <v>42</v>
      </c>
      <c r="B30" s="42" t="s">
        <v>333</v>
      </c>
      <c r="C30" s="42"/>
      <c r="D30" s="42"/>
      <c r="E30" s="42"/>
      <c r="L30" s="42" t="s">
        <v>42</v>
      </c>
      <c r="M30" s="42" t="s">
        <v>306</v>
      </c>
      <c r="N30" s="42"/>
      <c r="O30" s="42"/>
      <c r="P30" s="42"/>
      <c r="V30" s="42" t="s">
        <v>42</v>
      </c>
      <c r="W30" s="42" t="s">
        <v>52</v>
      </c>
      <c r="X30" s="42"/>
      <c r="Y30" s="42"/>
      <c r="Z30" s="42"/>
    </row>
    <row r="31" spans="1:26" x14ac:dyDescent="0.25">
      <c r="A31" s="43" t="s">
        <v>484</v>
      </c>
      <c r="B31" s="60">
        <v>100</v>
      </c>
      <c r="C31" s="60"/>
      <c r="D31" s="60"/>
      <c r="E31" s="60"/>
      <c r="L31" s="43" t="s">
        <v>484</v>
      </c>
      <c r="M31" s="60">
        <v>100</v>
      </c>
      <c r="N31" s="60"/>
      <c r="O31" s="60"/>
      <c r="P31" s="60"/>
      <c r="V31" s="43" t="s">
        <v>472</v>
      </c>
      <c r="W31" s="60">
        <v>19.402999999999992</v>
      </c>
      <c r="X31" s="60"/>
      <c r="Y31" s="60"/>
      <c r="Z31" s="60"/>
    </row>
    <row r="32" spans="1:26" x14ac:dyDescent="0.25">
      <c r="A32" s="43" t="s">
        <v>486</v>
      </c>
      <c r="B32" s="60">
        <v>100</v>
      </c>
      <c r="C32" s="60"/>
      <c r="D32" s="60"/>
      <c r="E32" s="60"/>
      <c r="L32" s="43" t="s">
        <v>485</v>
      </c>
      <c r="M32" s="60">
        <v>100</v>
      </c>
      <c r="N32" s="60"/>
      <c r="O32" s="60"/>
      <c r="P32" s="60"/>
      <c r="V32" s="43" t="s">
        <v>482</v>
      </c>
      <c r="W32" s="60">
        <v>16.307400000000001</v>
      </c>
      <c r="X32" s="60"/>
      <c r="Y32" s="60"/>
      <c r="Z32" s="60"/>
    </row>
    <row r="33" spans="1:26" x14ac:dyDescent="0.25">
      <c r="A33" s="43" t="s">
        <v>487</v>
      </c>
      <c r="B33" s="60">
        <v>100</v>
      </c>
      <c r="C33" s="60"/>
      <c r="D33" s="60"/>
      <c r="E33" s="60"/>
      <c r="L33" s="43" t="s">
        <v>486</v>
      </c>
      <c r="M33" s="60">
        <v>100</v>
      </c>
      <c r="N33" s="60"/>
      <c r="O33" s="60"/>
      <c r="P33" s="60"/>
      <c r="V33" s="43" t="s">
        <v>478</v>
      </c>
      <c r="W33" s="60">
        <v>14.079599999999999</v>
      </c>
      <c r="X33" s="60"/>
      <c r="Y33" s="60"/>
      <c r="Z33" s="60"/>
    </row>
    <row r="34" spans="1:26" x14ac:dyDescent="0.25">
      <c r="A34" s="43" t="s">
        <v>485</v>
      </c>
      <c r="B34" s="60">
        <v>94.871799999999993</v>
      </c>
      <c r="C34" s="60"/>
      <c r="D34" s="60"/>
      <c r="E34" s="60"/>
      <c r="L34" s="43" t="s">
        <v>487</v>
      </c>
      <c r="M34" s="60">
        <v>100</v>
      </c>
      <c r="N34" s="60"/>
      <c r="O34" s="60"/>
      <c r="P34" s="60"/>
      <c r="V34" s="43" t="s">
        <v>480</v>
      </c>
      <c r="W34" s="60">
        <v>7.4782000000000011</v>
      </c>
      <c r="X34" s="60"/>
      <c r="Y34" s="60"/>
      <c r="Z34" s="60"/>
    </row>
    <row r="35" spans="1:26" x14ac:dyDescent="0.25">
      <c r="A35" s="43" t="s">
        <v>481</v>
      </c>
      <c r="B35" s="60">
        <v>67.759562841530055</v>
      </c>
      <c r="C35" s="60"/>
      <c r="D35" s="60"/>
      <c r="E35" s="60"/>
      <c r="L35" s="43" t="s">
        <v>475</v>
      </c>
      <c r="M35" s="60">
        <v>97.560999999999993</v>
      </c>
      <c r="N35" s="60"/>
      <c r="O35" s="60"/>
      <c r="P35" s="60"/>
      <c r="V35" s="43" t="s">
        <v>481</v>
      </c>
      <c r="W35" s="60">
        <v>5.8037972041320245</v>
      </c>
      <c r="X35" s="60"/>
      <c r="Y35" s="60"/>
      <c r="Z35" s="60"/>
    </row>
    <row r="36" spans="1:26" x14ac:dyDescent="0.25">
      <c r="A36" s="43" t="s">
        <v>477</v>
      </c>
      <c r="B36" s="60">
        <v>22.200399999999998</v>
      </c>
      <c r="C36" s="60"/>
      <c r="D36" s="60"/>
      <c r="E36" s="60"/>
      <c r="L36" s="43" t="s">
        <v>483</v>
      </c>
      <c r="M36" s="60">
        <v>97.187719362980715</v>
      </c>
      <c r="N36" s="60"/>
      <c r="O36" s="60"/>
      <c r="P36" s="60"/>
      <c r="V36" s="43" t="s">
        <v>479</v>
      </c>
      <c r="W36" s="60">
        <v>5.5</v>
      </c>
      <c r="X36" s="60"/>
      <c r="Y36" s="60"/>
      <c r="Z36" s="60"/>
    </row>
    <row r="37" spans="1:26" x14ac:dyDescent="0.25">
      <c r="A37" s="43" t="s">
        <v>482</v>
      </c>
      <c r="B37" s="60">
        <v>21.6981</v>
      </c>
      <c r="C37" s="60"/>
      <c r="D37" s="60"/>
      <c r="E37" s="60"/>
      <c r="L37" s="43" t="s">
        <v>161</v>
      </c>
      <c r="M37" s="60">
        <v>95.971599999999995</v>
      </c>
      <c r="N37" s="60"/>
      <c r="O37" s="60"/>
      <c r="P37" s="60"/>
      <c r="V37" s="43" t="s">
        <v>161</v>
      </c>
      <c r="W37" s="60">
        <v>4.0284000000000049</v>
      </c>
      <c r="X37" s="60"/>
      <c r="Y37" s="60"/>
      <c r="Z37" s="60"/>
    </row>
    <row r="38" spans="1:26" x14ac:dyDescent="0.25">
      <c r="A38" s="43" t="s">
        <v>161</v>
      </c>
      <c r="B38" s="60">
        <v>20.142199999999999</v>
      </c>
      <c r="C38" s="60"/>
      <c r="D38" s="60"/>
      <c r="E38" s="60"/>
      <c r="L38" s="43" t="s">
        <v>481</v>
      </c>
      <c r="M38" s="60">
        <v>94.196202795867976</v>
      </c>
      <c r="N38" s="60"/>
      <c r="O38" s="60"/>
      <c r="P38" s="60"/>
      <c r="V38" s="43" t="s">
        <v>483</v>
      </c>
      <c r="W38" s="60">
        <v>2.8122806370192848</v>
      </c>
      <c r="X38" s="60"/>
      <c r="Y38" s="60"/>
      <c r="Z38" s="60"/>
    </row>
    <row r="39" spans="1:26" x14ac:dyDescent="0.25">
      <c r="A39" s="43" t="s">
        <v>478</v>
      </c>
      <c r="B39" s="60">
        <v>15.721399999999999</v>
      </c>
      <c r="C39" s="60"/>
      <c r="D39" s="60"/>
      <c r="E39" s="60"/>
      <c r="L39" s="43" t="s">
        <v>480</v>
      </c>
      <c r="M39" s="60">
        <v>92.521799999999999</v>
      </c>
      <c r="N39" s="60"/>
      <c r="O39" s="60"/>
      <c r="P39" s="60"/>
      <c r="V39" s="43" t="s">
        <v>475</v>
      </c>
      <c r="W39" s="60">
        <v>2.4390000000000072</v>
      </c>
      <c r="X39" s="60"/>
      <c r="Y39" s="60"/>
      <c r="Z39" s="60"/>
    </row>
    <row r="40" spans="1:26" x14ac:dyDescent="0.25">
      <c r="A40" s="43" t="s">
        <v>475</v>
      </c>
      <c r="B40" s="60">
        <v>14.6341</v>
      </c>
      <c r="C40" s="60"/>
      <c r="D40" s="60"/>
      <c r="E40" s="60"/>
      <c r="L40" s="43" t="s">
        <v>478</v>
      </c>
      <c r="M40" s="60">
        <v>85.920400000000001</v>
      </c>
      <c r="N40" s="60"/>
      <c r="O40" s="60"/>
      <c r="P40" s="60"/>
      <c r="V40" s="43" t="s">
        <v>484</v>
      </c>
      <c r="W40" s="60">
        <v>0</v>
      </c>
      <c r="X40" s="60"/>
      <c r="Y40" s="60"/>
      <c r="Z40" s="60"/>
    </row>
    <row r="41" spans="1:26" x14ac:dyDescent="0.25">
      <c r="A41" s="43" t="s">
        <v>480</v>
      </c>
      <c r="B41" s="60">
        <v>10.087</v>
      </c>
      <c r="C41" s="60"/>
      <c r="D41" s="60"/>
      <c r="E41" s="60"/>
      <c r="L41" s="43" t="s">
        <v>482</v>
      </c>
      <c r="M41" s="60">
        <v>83.692599999999999</v>
      </c>
      <c r="N41" s="60"/>
      <c r="O41" s="60"/>
      <c r="P41" s="60"/>
      <c r="V41" s="43" t="s">
        <v>485</v>
      </c>
      <c r="W41" s="60">
        <v>0</v>
      </c>
      <c r="X41" s="60"/>
      <c r="Y41" s="60"/>
      <c r="Z41" s="60"/>
    </row>
    <row r="42" spans="1:26" x14ac:dyDescent="0.25">
      <c r="A42" s="43" t="s">
        <v>472</v>
      </c>
      <c r="B42" s="60">
        <v>6.5217000000000001</v>
      </c>
      <c r="C42" s="60"/>
      <c r="D42" s="60"/>
      <c r="E42" s="60"/>
      <c r="L42" s="43" t="s">
        <v>472</v>
      </c>
      <c r="M42" s="60">
        <v>80.597000000000008</v>
      </c>
      <c r="N42" s="60"/>
      <c r="O42" s="60"/>
      <c r="P42" s="60"/>
      <c r="V42" s="43" t="s">
        <v>486</v>
      </c>
      <c r="W42" s="60">
        <v>0</v>
      </c>
      <c r="X42" s="60"/>
      <c r="Y42" s="60"/>
      <c r="Z42" s="60"/>
    </row>
    <row r="43" spans="1:26" x14ac:dyDescent="0.25">
      <c r="A43" s="43" t="s">
        <v>483</v>
      </c>
      <c r="B43" s="60">
        <v>4.0815999999999999</v>
      </c>
      <c r="C43" s="60"/>
      <c r="D43" s="60"/>
      <c r="E43" s="60"/>
      <c r="L43" s="43" t="s">
        <v>479</v>
      </c>
      <c r="M43" s="60"/>
      <c r="N43" s="60"/>
      <c r="O43" s="60"/>
      <c r="P43" s="60"/>
      <c r="V43" s="43" t="s">
        <v>487</v>
      </c>
      <c r="W43" s="60">
        <v>0</v>
      </c>
      <c r="X43" s="60"/>
      <c r="Y43" s="60"/>
      <c r="Z43" s="60"/>
    </row>
    <row r="44" spans="1:26" x14ac:dyDescent="0.25">
      <c r="A44" s="43" t="s">
        <v>473</v>
      </c>
      <c r="B44" s="60">
        <v>4</v>
      </c>
      <c r="C44" s="60"/>
      <c r="D44" s="60"/>
      <c r="E44" s="60"/>
      <c r="L44" s="43" t="s">
        <v>468</v>
      </c>
      <c r="M44" s="60"/>
      <c r="N44" s="60"/>
      <c r="O44" s="60"/>
      <c r="P44" s="60"/>
      <c r="V44" s="43" t="s">
        <v>468</v>
      </c>
      <c r="W44" s="60"/>
      <c r="X44" s="60"/>
      <c r="Y44" s="60"/>
      <c r="Z44" s="60"/>
    </row>
    <row r="45" spans="1:26" x14ac:dyDescent="0.25">
      <c r="A45" s="43" t="s">
        <v>474</v>
      </c>
      <c r="B45" s="60">
        <v>3.0063</v>
      </c>
      <c r="C45" s="60"/>
      <c r="D45" s="60"/>
      <c r="E45" s="60"/>
      <c r="L45" s="43" t="s">
        <v>128</v>
      </c>
      <c r="M45" s="60"/>
      <c r="N45" s="60"/>
      <c r="O45" s="60"/>
      <c r="P45" s="60"/>
      <c r="V45" s="43" t="s">
        <v>128</v>
      </c>
      <c r="W45" s="60"/>
      <c r="X45" s="60"/>
      <c r="Y45" s="60"/>
      <c r="Z45" s="60"/>
    </row>
    <row r="46" spans="1:26" x14ac:dyDescent="0.25">
      <c r="A46" s="43" t="s">
        <v>476</v>
      </c>
      <c r="B46" s="60">
        <v>2.770519262981574</v>
      </c>
      <c r="C46" s="60"/>
      <c r="D46" s="60"/>
      <c r="E46" s="60"/>
      <c r="L46" s="43" t="s">
        <v>476</v>
      </c>
      <c r="M46" s="60"/>
      <c r="N46" s="60"/>
      <c r="O46" s="60"/>
      <c r="P46" s="60"/>
      <c r="V46" s="43" t="s">
        <v>476</v>
      </c>
      <c r="W46" s="60"/>
      <c r="X46" s="60"/>
      <c r="Y46" s="60"/>
      <c r="Z46" s="60"/>
    </row>
    <row r="47" spans="1:26" x14ac:dyDescent="0.25">
      <c r="A47" s="43" t="s">
        <v>479</v>
      </c>
      <c r="B47" s="60">
        <v>2.5</v>
      </c>
      <c r="C47" s="60"/>
      <c r="D47" s="60"/>
      <c r="E47" s="60"/>
      <c r="L47" s="43" t="s">
        <v>477</v>
      </c>
      <c r="M47" s="60"/>
      <c r="N47" s="60"/>
      <c r="O47" s="60"/>
      <c r="P47" s="60"/>
      <c r="V47" s="43" t="s">
        <v>477</v>
      </c>
      <c r="W47" s="60"/>
      <c r="X47" s="60"/>
      <c r="Y47" s="60"/>
      <c r="Z47" s="60"/>
    </row>
    <row r="48" spans="1:26" x14ac:dyDescent="0.25">
      <c r="A48" s="43" t="s">
        <v>468</v>
      </c>
      <c r="B48" s="60"/>
      <c r="C48" s="60"/>
      <c r="D48" s="60"/>
      <c r="E48" s="60"/>
      <c r="L48" s="43" t="s">
        <v>469</v>
      </c>
      <c r="M48" s="60"/>
      <c r="N48" s="60"/>
      <c r="O48" s="60"/>
      <c r="P48" s="60"/>
      <c r="V48" s="43" t="s">
        <v>469</v>
      </c>
      <c r="W48" s="60"/>
      <c r="X48" s="60"/>
      <c r="Y48" s="60"/>
      <c r="Z48" s="60"/>
    </row>
    <row r="49" spans="1:26" x14ac:dyDescent="0.25">
      <c r="A49" s="43" t="s">
        <v>128</v>
      </c>
      <c r="B49" s="60"/>
      <c r="C49" s="60"/>
      <c r="D49" s="60"/>
      <c r="E49" s="60"/>
      <c r="L49" s="43" t="s">
        <v>470</v>
      </c>
      <c r="M49" s="60"/>
      <c r="N49" s="60"/>
      <c r="O49" s="60"/>
      <c r="P49" s="60"/>
      <c r="V49" s="43" t="s">
        <v>470</v>
      </c>
      <c r="W49" s="60"/>
      <c r="X49" s="60"/>
      <c r="Y49" s="60"/>
      <c r="Z49" s="60"/>
    </row>
    <row r="50" spans="1:26" x14ac:dyDescent="0.25">
      <c r="A50" s="43" t="s">
        <v>469</v>
      </c>
      <c r="B50" s="60"/>
      <c r="C50" s="60"/>
      <c r="D50" s="60"/>
      <c r="E50" s="60"/>
      <c r="L50" s="43" t="s">
        <v>474</v>
      </c>
      <c r="M50" s="60"/>
      <c r="N50" s="60"/>
      <c r="O50" s="60"/>
      <c r="P50" s="60"/>
      <c r="V50" s="43" t="s">
        <v>474</v>
      </c>
      <c r="W50" s="60"/>
      <c r="X50" s="60"/>
      <c r="Y50" s="60"/>
      <c r="Z50" s="60"/>
    </row>
    <row r="51" spans="1:26" x14ac:dyDescent="0.25">
      <c r="A51" s="43" t="s">
        <v>470</v>
      </c>
      <c r="B51" s="60"/>
      <c r="C51" s="60"/>
      <c r="D51" s="60"/>
      <c r="E51" s="60"/>
      <c r="L51" s="43" t="s">
        <v>471</v>
      </c>
      <c r="M51" s="60"/>
      <c r="N51" s="60"/>
      <c r="O51" s="60"/>
      <c r="P51" s="60"/>
      <c r="V51" s="43" t="s">
        <v>471</v>
      </c>
      <c r="W51" s="60"/>
      <c r="X51" s="60"/>
      <c r="Y51" s="60"/>
      <c r="Z51" s="60"/>
    </row>
    <row r="52" spans="1:26" x14ac:dyDescent="0.25">
      <c r="A52" s="43" t="s">
        <v>471</v>
      </c>
      <c r="B52" s="60"/>
      <c r="C52" s="60"/>
      <c r="D52" s="60"/>
      <c r="E52" s="60"/>
      <c r="L52" s="43" t="s">
        <v>473</v>
      </c>
      <c r="M52" s="60"/>
      <c r="N52" s="60"/>
      <c r="O52" s="60"/>
      <c r="P52" s="60"/>
      <c r="V52" s="43" t="s">
        <v>473</v>
      </c>
      <c r="W52" s="60"/>
      <c r="X52" s="60"/>
      <c r="Y52" s="60"/>
      <c r="Z52" s="60"/>
    </row>
    <row r="53" spans="1:26" x14ac:dyDescent="0.25">
      <c r="A53" s="43" t="s">
        <v>165</v>
      </c>
      <c r="B53" s="60"/>
      <c r="C53" s="60"/>
      <c r="D53" s="60"/>
      <c r="E53" s="60"/>
      <c r="L53" s="43" t="s">
        <v>165</v>
      </c>
      <c r="M53" s="60"/>
      <c r="N53" s="60"/>
      <c r="O53" s="60"/>
      <c r="P53" s="60"/>
      <c r="V53" s="43" t="s">
        <v>165</v>
      </c>
      <c r="W53" s="60"/>
      <c r="X53" s="60"/>
      <c r="Y53" s="60"/>
      <c r="Z53" s="60"/>
    </row>
    <row r="54" spans="1:26" x14ac:dyDescent="0.25">
      <c r="A54" s="43" t="s">
        <v>165</v>
      </c>
      <c r="B54" s="60"/>
      <c r="C54" s="60"/>
      <c r="D54" s="60"/>
      <c r="E54" s="60"/>
      <c r="L54" s="43" t="s">
        <v>165</v>
      </c>
      <c r="M54" s="60"/>
      <c r="N54" s="60"/>
      <c r="O54" s="60"/>
      <c r="P54" s="60"/>
      <c r="V54" s="43" t="s">
        <v>165</v>
      </c>
      <c r="W54" s="60"/>
      <c r="X54" s="60"/>
      <c r="Y54" s="60"/>
      <c r="Z54" s="60"/>
    </row>
    <row r="55" spans="1:26" x14ac:dyDescent="0.25">
      <c r="A55" s="43" t="s">
        <v>165</v>
      </c>
      <c r="B55" s="60"/>
      <c r="C55" s="60"/>
      <c r="D55" s="60"/>
      <c r="E55" s="60"/>
      <c r="L55" s="43" t="s">
        <v>165</v>
      </c>
      <c r="M55" s="60"/>
      <c r="N55" s="60"/>
      <c r="O55" s="60"/>
      <c r="P55" s="60"/>
      <c r="V55" s="43" t="s">
        <v>165</v>
      </c>
      <c r="W55" s="60"/>
      <c r="X55" s="60"/>
      <c r="Y55" s="60"/>
      <c r="Z55" s="60"/>
    </row>
    <row r="56" spans="1:26" x14ac:dyDescent="0.25">
      <c r="A56" s="43" t="s">
        <v>165</v>
      </c>
      <c r="B56" s="60"/>
      <c r="C56" s="60"/>
      <c r="D56" s="60"/>
      <c r="E56" s="60"/>
      <c r="L56" s="43" t="s">
        <v>165</v>
      </c>
      <c r="M56" s="60"/>
      <c r="N56" s="60"/>
      <c r="O56" s="60"/>
      <c r="P56" s="60"/>
      <c r="V56" s="43" t="s">
        <v>165</v>
      </c>
      <c r="W56" s="60"/>
      <c r="X56" s="60"/>
      <c r="Y56" s="60"/>
      <c r="Z56" s="60"/>
    </row>
    <row r="57" spans="1:26" x14ac:dyDescent="0.25">
      <c r="A57" s="43" t="s">
        <v>165</v>
      </c>
      <c r="B57" s="60"/>
      <c r="C57" s="60"/>
      <c r="D57" s="60"/>
      <c r="E57" s="60"/>
      <c r="L57" s="43" t="s">
        <v>165</v>
      </c>
      <c r="M57" s="60"/>
      <c r="N57" s="60"/>
      <c r="O57" s="60"/>
      <c r="P57" s="60"/>
      <c r="V57" s="43" t="s">
        <v>165</v>
      </c>
      <c r="W57" s="60"/>
      <c r="X57" s="60"/>
      <c r="Y57" s="60"/>
      <c r="Z57" s="60"/>
    </row>
    <row r="58" spans="1:26" x14ac:dyDescent="0.25">
      <c r="A58" s="43" t="s">
        <v>165</v>
      </c>
      <c r="B58" s="60"/>
      <c r="C58" s="60"/>
      <c r="D58" s="60"/>
      <c r="E58" s="60"/>
      <c r="L58" s="43" t="s">
        <v>165</v>
      </c>
      <c r="M58" s="60"/>
      <c r="N58" s="60"/>
      <c r="O58" s="60"/>
      <c r="P58" s="60"/>
      <c r="V58" s="43" t="s">
        <v>165</v>
      </c>
      <c r="W58" s="60"/>
      <c r="X58" s="60"/>
      <c r="Y58" s="60"/>
      <c r="Z58" s="60"/>
    </row>
    <row r="59" spans="1:26" x14ac:dyDescent="0.25">
      <c r="A59" s="43" t="s">
        <v>165</v>
      </c>
      <c r="B59" s="60"/>
      <c r="C59" s="60"/>
      <c r="D59" s="60"/>
      <c r="E59" s="60"/>
      <c r="L59" s="43" t="s">
        <v>165</v>
      </c>
      <c r="M59" s="60"/>
      <c r="N59" s="60"/>
      <c r="O59" s="60"/>
      <c r="P59" s="60"/>
      <c r="V59" s="43" t="s">
        <v>165</v>
      </c>
      <c r="W59" s="60"/>
      <c r="X59" s="60"/>
      <c r="Y59" s="60"/>
      <c r="Z59" s="60"/>
    </row>
    <row r="60" spans="1:26" x14ac:dyDescent="0.25">
      <c r="A60" s="43" t="s">
        <v>165</v>
      </c>
      <c r="B60" s="60"/>
      <c r="C60" s="60"/>
      <c r="D60" s="60"/>
      <c r="E60" s="60"/>
      <c r="L60" s="43" t="s">
        <v>165</v>
      </c>
      <c r="M60" s="60"/>
      <c r="N60" s="60"/>
      <c r="O60" s="60"/>
      <c r="P60" s="60"/>
      <c r="V60" s="43" t="s">
        <v>165</v>
      </c>
      <c r="W60" s="60"/>
      <c r="X60" s="60"/>
      <c r="Y60" s="60"/>
      <c r="Z60" s="60"/>
    </row>
    <row r="61" spans="1:26" x14ac:dyDescent="0.25">
      <c r="A61" s="43" t="s">
        <v>165</v>
      </c>
      <c r="B61" s="60"/>
      <c r="C61" s="60"/>
      <c r="D61" s="60"/>
      <c r="E61" s="60"/>
      <c r="L61" s="43" t="s">
        <v>165</v>
      </c>
      <c r="M61" s="60"/>
      <c r="N61" s="60"/>
      <c r="O61" s="60"/>
      <c r="P61" s="60"/>
      <c r="V61" s="43" t="s">
        <v>165</v>
      </c>
      <c r="W61" s="60"/>
      <c r="X61" s="60"/>
      <c r="Y61" s="60"/>
      <c r="Z61" s="60"/>
    </row>
    <row r="62" spans="1:26" x14ac:dyDescent="0.25">
      <c r="A62" s="43" t="s">
        <v>165</v>
      </c>
      <c r="B62" s="60"/>
      <c r="C62" s="60"/>
      <c r="D62" s="60"/>
      <c r="E62" s="60"/>
      <c r="L62" s="43" t="s">
        <v>165</v>
      </c>
      <c r="M62" s="60"/>
      <c r="N62" s="60"/>
      <c r="O62" s="60"/>
      <c r="P62" s="60"/>
      <c r="V62" s="43" t="s">
        <v>165</v>
      </c>
      <c r="W62" s="60"/>
      <c r="X62" s="60"/>
      <c r="Y62" s="60"/>
      <c r="Z62" s="60"/>
    </row>
    <row r="63" spans="1:26" x14ac:dyDescent="0.25">
      <c r="A63" s="43" t="s">
        <v>165</v>
      </c>
      <c r="B63" s="60"/>
      <c r="C63" s="60"/>
      <c r="D63" s="60"/>
      <c r="E63" s="60"/>
      <c r="L63" s="43" t="s">
        <v>165</v>
      </c>
      <c r="M63" s="60"/>
      <c r="N63" s="60"/>
      <c r="O63" s="60"/>
      <c r="P63" s="60"/>
      <c r="V63" s="43" t="s">
        <v>165</v>
      </c>
      <c r="W63" s="60"/>
      <c r="X63" s="60"/>
      <c r="Y63" s="60"/>
      <c r="Z63" s="60"/>
    </row>
    <row r="64" spans="1:26" x14ac:dyDescent="0.25">
      <c r="A64" s="43" t="s">
        <v>165</v>
      </c>
      <c r="B64" s="60"/>
      <c r="C64" s="60"/>
      <c r="D64" s="60"/>
      <c r="E64" s="60"/>
      <c r="L64" s="43" t="s">
        <v>165</v>
      </c>
      <c r="M64" s="60"/>
      <c r="N64" s="60"/>
      <c r="O64" s="60"/>
      <c r="P64" s="60"/>
      <c r="V64" s="43" t="s">
        <v>165</v>
      </c>
      <c r="W64" s="60"/>
      <c r="X64" s="60"/>
      <c r="Y64" s="60"/>
      <c r="Z64" s="60"/>
    </row>
    <row r="65" spans="1:26" x14ac:dyDescent="0.25">
      <c r="A65" s="43" t="s">
        <v>165</v>
      </c>
      <c r="B65" s="60"/>
      <c r="C65" s="60"/>
      <c r="D65" s="60"/>
      <c r="E65" s="60"/>
      <c r="L65" s="43" t="s">
        <v>165</v>
      </c>
      <c r="M65" s="60"/>
      <c r="N65" s="60"/>
      <c r="O65" s="60"/>
      <c r="P65" s="60"/>
      <c r="V65" s="43" t="s">
        <v>165</v>
      </c>
      <c r="W65" s="60"/>
      <c r="X65" s="60"/>
      <c r="Y65" s="60"/>
      <c r="Z65" s="60"/>
    </row>
    <row r="66" spans="1:26" x14ac:dyDescent="0.25">
      <c r="A66" s="43" t="s">
        <v>165</v>
      </c>
      <c r="B66" s="60"/>
      <c r="C66" s="60"/>
      <c r="D66" s="60"/>
      <c r="E66" s="60"/>
      <c r="L66" s="43" t="s">
        <v>165</v>
      </c>
      <c r="M66" s="60"/>
      <c r="N66" s="60"/>
      <c r="O66" s="60"/>
      <c r="P66" s="60"/>
      <c r="V66" s="43" t="s">
        <v>165</v>
      </c>
      <c r="W66" s="60"/>
      <c r="X66" s="60"/>
      <c r="Y66" s="60"/>
      <c r="Z66" s="60"/>
    </row>
    <row r="67" spans="1:26" x14ac:dyDescent="0.25">
      <c r="A67" s="43" t="s">
        <v>165</v>
      </c>
      <c r="B67" s="60"/>
      <c r="C67" s="60"/>
      <c r="D67" s="60"/>
      <c r="E67" s="60"/>
      <c r="L67" s="43" t="s">
        <v>165</v>
      </c>
      <c r="M67" s="60"/>
      <c r="N67" s="60"/>
      <c r="O67" s="60"/>
      <c r="P67" s="60"/>
      <c r="V67" s="43" t="s">
        <v>165</v>
      </c>
      <c r="W67" s="60"/>
      <c r="X67" s="60"/>
      <c r="Y67" s="60"/>
      <c r="Z67" s="60"/>
    </row>
    <row r="68" spans="1:26" x14ac:dyDescent="0.25">
      <c r="A68" s="43" t="s">
        <v>165</v>
      </c>
      <c r="B68" s="60"/>
      <c r="C68" s="60"/>
      <c r="D68" s="60"/>
      <c r="E68" s="60"/>
      <c r="L68" s="43" t="s">
        <v>165</v>
      </c>
      <c r="M68" s="60"/>
      <c r="N68" s="60"/>
      <c r="O68" s="60"/>
      <c r="P68" s="60"/>
      <c r="V68" s="43" t="s">
        <v>165</v>
      </c>
      <c r="W68" s="60"/>
      <c r="X68" s="60"/>
      <c r="Y68" s="60"/>
      <c r="Z68" s="60"/>
    </row>
    <row r="69" spans="1:26" x14ac:dyDescent="0.25">
      <c r="A69" s="43" t="s">
        <v>165</v>
      </c>
      <c r="B69" s="60"/>
      <c r="C69" s="60"/>
      <c r="D69" s="60"/>
      <c r="E69" s="60"/>
      <c r="L69" s="43" t="s">
        <v>165</v>
      </c>
      <c r="M69" s="60"/>
      <c r="N69" s="60"/>
      <c r="O69" s="60"/>
      <c r="P69" s="60"/>
      <c r="V69" s="43" t="s">
        <v>165</v>
      </c>
      <c r="W69" s="60"/>
      <c r="X69" s="60"/>
      <c r="Y69" s="60"/>
      <c r="Z69" s="60"/>
    </row>
    <row r="70" spans="1:26" x14ac:dyDescent="0.25">
      <c r="A70" s="43" t="s">
        <v>165</v>
      </c>
      <c r="B70" s="60"/>
      <c r="C70" s="60"/>
      <c r="D70" s="60"/>
      <c r="E70" s="60"/>
      <c r="L70" s="43" t="s">
        <v>165</v>
      </c>
      <c r="M70" s="60"/>
      <c r="N70" s="60"/>
      <c r="O70" s="60"/>
      <c r="P70" s="60"/>
      <c r="V70" s="43" t="s">
        <v>165</v>
      </c>
      <c r="W70" s="60"/>
      <c r="X70" s="60"/>
      <c r="Y70" s="60"/>
      <c r="Z70" s="60"/>
    </row>
    <row r="71" spans="1:26" x14ac:dyDescent="0.25">
      <c r="A71" s="43" t="s">
        <v>165</v>
      </c>
      <c r="B71" s="60"/>
      <c r="C71" s="60"/>
      <c r="D71" s="60"/>
      <c r="E71" s="60"/>
      <c r="L71" s="43" t="s">
        <v>165</v>
      </c>
      <c r="M71" s="60"/>
      <c r="N71" s="60"/>
      <c r="O71" s="60"/>
      <c r="P71" s="60"/>
      <c r="V71" s="43" t="s">
        <v>165</v>
      </c>
      <c r="W71" s="60"/>
      <c r="X71" s="60"/>
      <c r="Y71" s="60"/>
      <c r="Z71" s="60"/>
    </row>
    <row r="72" spans="1:26" x14ac:dyDescent="0.25">
      <c r="A72" s="43" t="s">
        <v>165</v>
      </c>
      <c r="B72" s="60"/>
      <c r="C72" s="60"/>
      <c r="D72" s="60"/>
      <c r="E72" s="60"/>
      <c r="L72" s="43" t="s">
        <v>165</v>
      </c>
      <c r="M72" s="60"/>
      <c r="N72" s="60"/>
      <c r="O72" s="60"/>
      <c r="P72" s="60"/>
      <c r="V72" s="43" t="s">
        <v>165</v>
      </c>
      <c r="W72" s="60"/>
      <c r="X72" s="60"/>
      <c r="Y72" s="60"/>
      <c r="Z72" s="60"/>
    </row>
    <row r="73" spans="1:26" x14ac:dyDescent="0.25">
      <c r="A73" s="43" t="s">
        <v>165</v>
      </c>
      <c r="B73" s="60"/>
      <c r="C73" s="60"/>
      <c r="D73" s="60"/>
      <c r="E73" s="60"/>
      <c r="L73" s="43" t="s">
        <v>165</v>
      </c>
      <c r="M73" s="60"/>
      <c r="N73" s="60"/>
      <c r="O73" s="60"/>
      <c r="P73" s="60"/>
      <c r="V73" s="43" t="s">
        <v>165</v>
      </c>
      <c r="W73" s="60"/>
      <c r="X73" s="60"/>
      <c r="Y73" s="60"/>
      <c r="Z73" s="60"/>
    </row>
    <row r="74" spans="1:26" x14ac:dyDescent="0.25">
      <c r="A74" s="43" t="s">
        <v>165</v>
      </c>
      <c r="B74" s="60"/>
      <c r="C74" s="60"/>
      <c r="D74" s="60"/>
      <c r="E74" s="60"/>
      <c r="L74" s="43" t="s">
        <v>165</v>
      </c>
      <c r="M74" s="60"/>
      <c r="N74" s="60"/>
      <c r="O74" s="60"/>
      <c r="P74" s="60"/>
      <c r="V74" s="43" t="s">
        <v>165</v>
      </c>
      <c r="W74" s="60"/>
      <c r="X74" s="60"/>
      <c r="Y74" s="60"/>
      <c r="Z74" s="60"/>
    </row>
    <row r="75" spans="1:26" x14ac:dyDescent="0.25">
      <c r="A75" s="43" t="s">
        <v>165</v>
      </c>
      <c r="B75" s="60"/>
      <c r="C75" s="60"/>
      <c r="D75" s="60"/>
      <c r="E75" s="60"/>
      <c r="L75" s="43" t="s">
        <v>165</v>
      </c>
      <c r="M75" s="60"/>
      <c r="N75" s="60"/>
      <c r="O75" s="60"/>
      <c r="P75" s="60"/>
      <c r="V75" s="43" t="s">
        <v>165</v>
      </c>
      <c r="W75" s="60"/>
      <c r="X75" s="60"/>
      <c r="Y75" s="60"/>
      <c r="Z75" s="60"/>
    </row>
    <row r="76" spans="1:26" x14ac:dyDescent="0.25">
      <c r="A76" s="43" t="s">
        <v>165</v>
      </c>
      <c r="B76" s="60"/>
      <c r="C76" s="60"/>
      <c r="D76" s="60"/>
      <c r="E76" s="60"/>
      <c r="L76" s="43" t="s">
        <v>165</v>
      </c>
      <c r="M76" s="60"/>
      <c r="N76" s="60"/>
      <c r="O76" s="60"/>
      <c r="P76" s="60"/>
      <c r="V76" s="43" t="s">
        <v>165</v>
      </c>
      <c r="W76" s="60"/>
      <c r="X76" s="60"/>
      <c r="Y76" s="60"/>
      <c r="Z76" s="60"/>
    </row>
    <row r="77" spans="1:26" x14ac:dyDescent="0.25">
      <c r="A77" s="43" t="s">
        <v>165</v>
      </c>
      <c r="B77" s="60"/>
      <c r="C77" s="60"/>
      <c r="D77" s="60"/>
      <c r="E77" s="60"/>
      <c r="L77" s="43" t="s">
        <v>165</v>
      </c>
      <c r="M77" s="60"/>
      <c r="N77" s="60"/>
      <c r="O77" s="60"/>
      <c r="P77" s="60"/>
      <c r="V77" s="43" t="s">
        <v>165</v>
      </c>
      <c r="W77" s="60"/>
      <c r="X77" s="60"/>
      <c r="Y77" s="60"/>
      <c r="Z77" s="60"/>
    </row>
    <row r="78" spans="1:26" x14ac:dyDescent="0.25">
      <c r="A78" s="43" t="s">
        <v>165</v>
      </c>
      <c r="B78" s="60"/>
      <c r="C78" s="60"/>
      <c r="D78" s="60"/>
      <c r="E78" s="60"/>
      <c r="L78" s="43" t="s">
        <v>165</v>
      </c>
      <c r="M78" s="60"/>
      <c r="N78" s="60"/>
      <c r="O78" s="60"/>
      <c r="P78" s="60"/>
      <c r="V78" s="43" t="s">
        <v>165</v>
      </c>
      <c r="W78" s="60"/>
      <c r="X78" s="60"/>
      <c r="Y78" s="60"/>
      <c r="Z78" s="60"/>
    </row>
    <row r="79" spans="1:26" x14ac:dyDescent="0.25">
      <c r="A79" s="43" t="s">
        <v>165</v>
      </c>
      <c r="B79" s="60"/>
      <c r="C79" s="60"/>
      <c r="D79" s="60"/>
      <c r="E79" s="60"/>
      <c r="L79" s="43" t="s">
        <v>165</v>
      </c>
      <c r="M79" s="60"/>
      <c r="N79" s="60"/>
      <c r="O79" s="60"/>
      <c r="P79" s="60"/>
      <c r="V79" s="43" t="s">
        <v>165</v>
      </c>
      <c r="W79" s="60"/>
      <c r="X79" s="60"/>
      <c r="Y79" s="60"/>
      <c r="Z79" s="60"/>
    </row>
    <row r="80" spans="1:26" x14ac:dyDescent="0.25">
      <c r="A80" s="43" t="s">
        <v>165</v>
      </c>
      <c r="B80" s="60"/>
      <c r="C80" s="60"/>
      <c r="D80" s="60"/>
      <c r="E80" s="60"/>
      <c r="L80" s="43" t="s">
        <v>165</v>
      </c>
      <c r="M80" s="60"/>
      <c r="N80" s="60"/>
      <c r="O80" s="60"/>
      <c r="P80" s="60"/>
      <c r="V80" s="43" t="s">
        <v>165</v>
      </c>
      <c r="W80" s="60"/>
      <c r="X80" s="60"/>
      <c r="Y80" s="60"/>
      <c r="Z80" s="60"/>
    </row>
    <row r="81" spans="1:26" x14ac:dyDescent="0.25">
      <c r="A81" s="43" t="s">
        <v>165</v>
      </c>
      <c r="B81" s="60"/>
      <c r="C81" s="60"/>
      <c r="D81" s="60"/>
      <c r="E81" s="60"/>
      <c r="L81" s="43" t="s">
        <v>165</v>
      </c>
      <c r="M81" s="60"/>
      <c r="N81" s="60"/>
      <c r="O81" s="60"/>
      <c r="P81" s="60"/>
      <c r="V81" s="43" t="s">
        <v>165</v>
      </c>
      <c r="W81" s="60"/>
      <c r="X81" s="60"/>
      <c r="Y81" s="60"/>
      <c r="Z81" s="60"/>
    </row>
    <row r="82" spans="1:26" x14ac:dyDescent="0.25">
      <c r="A82" s="43" t="s">
        <v>165</v>
      </c>
      <c r="B82" s="60"/>
      <c r="C82" s="60"/>
      <c r="D82" s="60"/>
      <c r="E82" s="60"/>
      <c r="L82" s="43" t="s">
        <v>165</v>
      </c>
      <c r="M82" s="60"/>
      <c r="N82" s="60"/>
      <c r="O82" s="60"/>
      <c r="P82" s="60"/>
      <c r="V82" s="43" t="s">
        <v>165</v>
      </c>
      <c r="W82" s="60"/>
      <c r="X82" s="60"/>
      <c r="Y82" s="60"/>
      <c r="Z82" s="60"/>
    </row>
    <row r="83" spans="1:26" x14ac:dyDescent="0.25">
      <c r="A83" s="43" t="s">
        <v>165</v>
      </c>
      <c r="B83" s="60"/>
      <c r="C83" s="60"/>
      <c r="D83" s="60"/>
      <c r="E83" s="60"/>
      <c r="L83" s="43" t="s">
        <v>165</v>
      </c>
      <c r="M83" s="60"/>
      <c r="N83" s="60"/>
      <c r="O83" s="60"/>
      <c r="P83" s="60"/>
      <c r="V83" s="43" t="s">
        <v>165</v>
      </c>
      <c r="W83" s="60"/>
      <c r="X83" s="60"/>
      <c r="Y83" s="60"/>
      <c r="Z83" s="60"/>
    </row>
    <row r="84" spans="1:26" x14ac:dyDescent="0.25">
      <c r="A84" s="43" t="s">
        <v>165</v>
      </c>
      <c r="B84" s="60"/>
      <c r="C84" s="60"/>
      <c r="D84" s="60"/>
      <c r="E84" s="60"/>
      <c r="L84" s="43" t="s">
        <v>165</v>
      </c>
      <c r="M84" s="60"/>
      <c r="N84" s="60"/>
      <c r="O84" s="60"/>
      <c r="P84" s="60"/>
      <c r="V84" s="43" t="s">
        <v>165</v>
      </c>
      <c r="W84" s="60"/>
      <c r="X84" s="60"/>
      <c r="Y84" s="60"/>
      <c r="Z84" s="60"/>
    </row>
    <row r="85" spans="1:26" x14ac:dyDescent="0.25">
      <c r="A85" s="43" t="s">
        <v>165</v>
      </c>
      <c r="B85" s="60"/>
      <c r="C85" s="60"/>
      <c r="D85" s="60"/>
      <c r="E85" s="60"/>
      <c r="L85" s="43" t="s">
        <v>165</v>
      </c>
      <c r="M85" s="60"/>
      <c r="N85" s="60"/>
      <c r="O85" s="60"/>
      <c r="P85" s="60"/>
      <c r="V85" s="43" t="s">
        <v>165</v>
      </c>
      <c r="W85" s="60"/>
      <c r="X85" s="60"/>
      <c r="Y85" s="60"/>
      <c r="Z85" s="60"/>
    </row>
    <row r="86" spans="1:26" x14ac:dyDescent="0.25">
      <c r="A86" s="43" t="s">
        <v>165</v>
      </c>
      <c r="B86" s="60"/>
      <c r="C86" s="60"/>
      <c r="D86" s="60"/>
      <c r="E86" s="60"/>
      <c r="L86" s="43" t="s">
        <v>165</v>
      </c>
      <c r="M86" s="60"/>
      <c r="N86" s="60"/>
      <c r="O86" s="60"/>
      <c r="P86" s="60"/>
      <c r="V86" s="43" t="s">
        <v>165</v>
      </c>
      <c r="W86" s="60"/>
      <c r="X86" s="60"/>
      <c r="Y86" s="60"/>
      <c r="Z86" s="60"/>
    </row>
    <row r="87" spans="1:26" x14ac:dyDescent="0.25">
      <c r="A87" s="43" t="s">
        <v>165</v>
      </c>
      <c r="B87" s="60"/>
      <c r="C87" s="60"/>
      <c r="D87" s="60"/>
      <c r="E87" s="60"/>
      <c r="L87" s="43" t="s">
        <v>165</v>
      </c>
      <c r="M87" s="60"/>
      <c r="N87" s="60"/>
      <c r="O87" s="60"/>
      <c r="P87" s="60"/>
      <c r="V87" s="43" t="s">
        <v>165</v>
      </c>
      <c r="W87" s="60"/>
      <c r="X87" s="60"/>
      <c r="Y87" s="60"/>
      <c r="Z87" s="60"/>
    </row>
    <row r="88" spans="1:26" x14ac:dyDescent="0.25">
      <c r="A88" s="43" t="s">
        <v>165</v>
      </c>
      <c r="B88" s="60"/>
      <c r="C88" s="60"/>
      <c r="D88" s="60"/>
      <c r="E88" s="60"/>
      <c r="L88" s="43" t="s">
        <v>165</v>
      </c>
      <c r="M88" s="60"/>
      <c r="N88" s="60"/>
      <c r="O88" s="60"/>
      <c r="P88" s="60"/>
      <c r="V88" s="43" t="s">
        <v>165</v>
      </c>
      <c r="W88" s="60"/>
      <c r="X88" s="60"/>
      <c r="Y88" s="60"/>
      <c r="Z88" s="60"/>
    </row>
    <row r="89" spans="1:26" x14ac:dyDescent="0.25">
      <c r="A89" s="43" t="s">
        <v>165</v>
      </c>
      <c r="B89" s="60"/>
      <c r="C89" s="60"/>
      <c r="D89" s="60"/>
      <c r="E89" s="60"/>
      <c r="L89" s="43" t="s">
        <v>165</v>
      </c>
      <c r="M89" s="60"/>
      <c r="N89" s="60"/>
      <c r="O89" s="60"/>
      <c r="P89" s="60"/>
      <c r="V89" s="43" t="s">
        <v>165</v>
      </c>
      <c r="W89" s="60"/>
      <c r="X89" s="60"/>
      <c r="Y89" s="60"/>
      <c r="Z89" s="60"/>
    </row>
    <row r="90" spans="1:26" x14ac:dyDescent="0.25">
      <c r="A90" s="43" t="s">
        <v>165</v>
      </c>
      <c r="B90" s="60"/>
      <c r="C90" s="60"/>
      <c r="D90" s="60"/>
      <c r="E90" s="60"/>
      <c r="L90" s="43" t="s">
        <v>165</v>
      </c>
      <c r="M90" s="60"/>
      <c r="N90" s="60"/>
      <c r="O90" s="60"/>
      <c r="P90" s="60"/>
      <c r="V90" s="43" t="s">
        <v>165</v>
      </c>
      <c r="W90" s="60"/>
      <c r="X90" s="60"/>
      <c r="Y90" s="60"/>
      <c r="Z90" s="60"/>
    </row>
    <row r="91" spans="1:26" x14ac:dyDescent="0.25">
      <c r="A91" s="43" t="s">
        <v>165</v>
      </c>
      <c r="B91" s="60"/>
      <c r="C91" s="60"/>
      <c r="D91" s="60"/>
      <c r="E91" s="60"/>
      <c r="L91" s="43" t="s">
        <v>165</v>
      </c>
      <c r="M91" s="60"/>
      <c r="N91" s="60"/>
      <c r="O91" s="60"/>
      <c r="P91" s="60"/>
      <c r="V91" s="43" t="s">
        <v>165</v>
      </c>
      <c r="W91" s="60"/>
      <c r="X91" s="60"/>
      <c r="Y91" s="60"/>
      <c r="Z91" s="60"/>
    </row>
    <row r="92" spans="1:26" x14ac:dyDescent="0.25">
      <c r="A92" s="43" t="s">
        <v>165</v>
      </c>
      <c r="B92" s="60"/>
      <c r="C92" s="60"/>
      <c r="D92" s="60"/>
      <c r="E92" s="60"/>
      <c r="L92" s="43" t="s">
        <v>165</v>
      </c>
      <c r="M92" s="60"/>
      <c r="N92" s="60"/>
      <c r="O92" s="60"/>
      <c r="P92" s="60"/>
      <c r="V92" s="43" t="s">
        <v>165</v>
      </c>
      <c r="W92" s="60"/>
      <c r="X92" s="60"/>
      <c r="Y92" s="60"/>
      <c r="Z92" s="60"/>
    </row>
    <row r="93" spans="1:26" x14ac:dyDescent="0.25">
      <c r="A93" s="43" t="s">
        <v>165</v>
      </c>
      <c r="B93" s="60"/>
      <c r="C93" s="60"/>
      <c r="D93" s="60"/>
      <c r="E93" s="60"/>
      <c r="L93" s="43" t="s">
        <v>165</v>
      </c>
      <c r="M93" s="60"/>
      <c r="N93" s="60"/>
      <c r="O93" s="60"/>
      <c r="P93" s="60"/>
      <c r="V93" s="43" t="s">
        <v>165</v>
      </c>
      <c r="W93" s="60"/>
      <c r="X93" s="60"/>
      <c r="Y93" s="60"/>
      <c r="Z93" s="60"/>
    </row>
    <row r="94" spans="1:26" x14ac:dyDescent="0.25">
      <c r="A94" s="43" t="s">
        <v>165</v>
      </c>
      <c r="B94" s="60"/>
      <c r="C94" s="60"/>
      <c r="D94" s="60"/>
      <c r="E94" s="60"/>
      <c r="L94" s="43" t="s">
        <v>165</v>
      </c>
      <c r="M94" s="60"/>
      <c r="N94" s="60"/>
      <c r="O94" s="60"/>
      <c r="P94" s="60"/>
      <c r="V94" s="43" t="s">
        <v>165</v>
      </c>
      <c r="W94" s="60"/>
      <c r="X94" s="60"/>
      <c r="Y94" s="60"/>
      <c r="Z94" s="60"/>
    </row>
    <row r="95" spans="1:26" x14ac:dyDescent="0.25">
      <c r="A95" s="43" t="s">
        <v>165</v>
      </c>
      <c r="B95" s="60"/>
      <c r="C95" s="60"/>
      <c r="D95" s="60"/>
      <c r="E95" s="60"/>
      <c r="L95" s="43" t="s">
        <v>165</v>
      </c>
      <c r="M95" s="60"/>
      <c r="N95" s="60"/>
      <c r="O95" s="60"/>
      <c r="P95" s="60"/>
      <c r="V95" s="43" t="s">
        <v>165</v>
      </c>
      <c r="W95" s="60"/>
      <c r="X95" s="60"/>
      <c r="Y95" s="60"/>
      <c r="Z95" s="60"/>
    </row>
    <row r="96" spans="1:26" x14ac:dyDescent="0.25">
      <c r="A96" s="43" t="s">
        <v>165</v>
      </c>
      <c r="B96" s="60"/>
      <c r="C96" s="60"/>
      <c r="D96" s="60"/>
      <c r="E96" s="60"/>
      <c r="L96" s="43" t="s">
        <v>165</v>
      </c>
      <c r="M96" s="60"/>
      <c r="N96" s="60"/>
      <c r="O96" s="60"/>
      <c r="P96" s="60"/>
      <c r="V96" s="43" t="s">
        <v>165</v>
      </c>
      <c r="W96" s="60"/>
      <c r="X96" s="60"/>
      <c r="Y96" s="60"/>
      <c r="Z96" s="60"/>
    </row>
    <row r="97" spans="1:26" x14ac:dyDescent="0.25">
      <c r="A97" s="43" t="s">
        <v>165</v>
      </c>
      <c r="B97" s="60"/>
      <c r="C97" s="60"/>
      <c r="D97" s="60"/>
      <c r="E97" s="60"/>
      <c r="L97" s="43" t="s">
        <v>165</v>
      </c>
      <c r="M97" s="60"/>
      <c r="N97" s="60"/>
      <c r="O97" s="60"/>
      <c r="P97" s="60"/>
      <c r="V97" s="43" t="s">
        <v>165</v>
      </c>
      <c r="W97" s="60"/>
      <c r="X97" s="60"/>
      <c r="Y97" s="60"/>
      <c r="Z97" s="60"/>
    </row>
    <row r="98" spans="1:26" x14ac:dyDescent="0.25">
      <c r="A98" s="43" t="s">
        <v>165</v>
      </c>
      <c r="B98" s="60"/>
      <c r="C98" s="60"/>
      <c r="D98" s="60"/>
      <c r="E98" s="60"/>
      <c r="L98" s="43" t="s">
        <v>165</v>
      </c>
      <c r="M98" s="60"/>
      <c r="N98" s="60"/>
      <c r="O98" s="60"/>
      <c r="P98" s="60"/>
      <c r="V98" s="43" t="s">
        <v>165</v>
      </c>
      <c r="W98" s="60"/>
      <c r="X98" s="60"/>
      <c r="Y98" s="60"/>
      <c r="Z98" s="60"/>
    </row>
    <row r="99" spans="1:26" x14ac:dyDescent="0.25">
      <c r="A99" s="43" t="s">
        <v>165</v>
      </c>
      <c r="B99" s="60"/>
      <c r="C99" s="60"/>
      <c r="D99" s="60"/>
      <c r="E99" s="60"/>
      <c r="L99" s="43" t="s">
        <v>165</v>
      </c>
      <c r="M99" s="60"/>
      <c r="N99" s="60"/>
      <c r="O99" s="60"/>
      <c r="P99" s="60"/>
      <c r="V99" s="43" t="s">
        <v>165</v>
      </c>
      <c r="W99" s="60"/>
      <c r="X99" s="60"/>
      <c r="Y99" s="60"/>
      <c r="Z99" s="60"/>
    </row>
    <row r="100" spans="1:26" x14ac:dyDescent="0.25">
      <c r="A100" s="43" t="s">
        <v>165</v>
      </c>
      <c r="B100" s="60"/>
      <c r="C100" s="60"/>
      <c r="D100" s="60"/>
      <c r="E100" s="60"/>
      <c r="L100" s="43" t="s">
        <v>165</v>
      </c>
      <c r="M100" s="60"/>
      <c r="N100" s="60"/>
      <c r="O100" s="60"/>
      <c r="P100" s="60"/>
      <c r="V100" s="43" t="s">
        <v>165</v>
      </c>
      <c r="W100" s="60"/>
      <c r="X100" s="60"/>
      <c r="Y100" s="60"/>
      <c r="Z100" s="60"/>
    </row>
    <row r="101" spans="1:26" x14ac:dyDescent="0.25">
      <c r="A101" s="43" t="s">
        <v>165</v>
      </c>
      <c r="B101" s="60"/>
      <c r="C101" s="60"/>
      <c r="D101" s="60"/>
      <c r="E101" s="60"/>
      <c r="L101" s="43" t="s">
        <v>165</v>
      </c>
      <c r="M101" s="60"/>
      <c r="N101" s="60"/>
      <c r="O101" s="60"/>
      <c r="P101" s="60"/>
      <c r="V101" s="43" t="s">
        <v>165</v>
      </c>
      <c r="W101" s="60"/>
      <c r="X101" s="60"/>
      <c r="Y101" s="60"/>
      <c r="Z101" s="60"/>
    </row>
    <row r="102" spans="1:26" x14ac:dyDescent="0.25">
      <c r="A102" s="43" t="s">
        <v>165</v>
      </c>
      <c r="B102" s="60"/>
      <c r="C102" s="60"/>
      <c r="D102" s="60"/>
      <c r="E102" s="60"/>
      <c r="L102" s="43" t="s">
        <v>165</v>
      </c>
      <c r="M102" s="60"/>
      <c r="N102" s="60"/>
      <c r="O102" s="60"/>
      <c r="P102" s="60"/>
      <c r="V102" s="43" t="s">
        <v>165</v>
      </c>
      <c r="W102" s="60"/>
      <c r="X102" s="60"/>
      <c r="Y102" s="60"/>
      <c r="Z102" s="60"/>
    </row>
    <row r="103" spans="1:26" x14ac:dyDescent="0.25">
      <c r="A103" s="43" t="s">
        <v>165</v>
      </c>
      <c r="B103" s="60"/>
      <c r="C103" s="60"/>
      <c r="D103" s="60"/>
      <c r="E103" s="60"/>
      <c r="L103" s="43" t="s">
        <v>165</v>
      </c>
      <c r="M103" s="60"/>
      <c r="N103" s="60"/>
      <c r="O103" s="60"/>
      <c r="P103" s="60"/>
      <c r="V103" s="43" t="s">
        <v>165</v>
      </c>
      <c r="W103" s="60"/>
      <c r="X103" s="60"/>
      <c r="Y103" s="60"/>
      <c r="Z103" s="60"/>
    </row>
    <row r="104" spans="1:26" x14ac:dyDescent="0.25">
      <c r="A104" s="43" t="s">
        <v>165</v>
      </c>
      <c r="B104" s="60"/>
      <c r="C104" s="60"/>
      <c r="D104" s="60"/>
      <c r="E104" s="60"/>
      <c r="L104" s="43" t="s">
        <v>165</v>
      </c>
      <c r="M104" s="60"/>
      <c r="N104" s="60"/>
      <c r="O104" s="60"/>
      <c r="P104" s="60"/>
      <c r="V104" s="43" t="s">
        <v>165</v>
      </c>
      <c r="W104" s="60"/>
      <c r="X104" s="60"/>
      <c r="Y104" s="60"/>
      <c r="Z104" s="60"/>
    </row>
    <row r="105" spans="1:26" x14ac:dyDescent="0.25">
      <c r="A105" s="43" t="s">
        <v>165</v>
      </c>
      <c r="B105" s="60"/>
      <c r="C105" s="60"/>
      <c r="D105" s="60"/>
      <c r="E105" s="60"/>
      <c r="L105" s="43" t="s">
        <v>165</v>
      </c>
      <c r="M105" s="60"/>
      <c r="N105" s="60"/>
      <c r="O105" s="60"/>
      <c r="P105" s="60"/>
      <c r="V105" s="43" t="s">
        <v>165</v>
      </c>
      <c r="W105" s="60"/>
      <c r="X105" s="60"/>
      <c r="Y105" s="60"/>
      <c r="Z105" s="60"/>
    </row>
    <row r="106" spans="1:26" x14ac:dyDescent="0.25">
      <c r="A106" s="43" t="s">
        <v>165</v>
      </c>
      <c r="B106" s="60"/>
      <c r="C106" s="60"/>
      <c r="D106" s="60"/>
      <c r="E106" s="60"/>
      <c r="L106" s="43" t="s">
        <v>165</v>
      </c>
      <c r="M106" s="60"/>
      <c r="N106" s="60"/>
      <c r="O106" s="60"/>
      <c r="P106" s="60"/>
      <c r="V106" s="43" t="s">
        <v>165</v>
      </c>
      <c r="W106" s="60"/>
      <c r="X106" s="60"/>
      <c r="Y106" s="60"/>
      <c r="Z106" s="60"/>
    </row>
    <row r="107" spans="1:26" x14ac:dyDescent="0.25">
      <c r="A107" s="43" t="s">
        <v>165</v>
      </c>
      <c r="B107" s="60"/>
      <c r="C107" s="60"/>
      <c r="D107" s="60"/>
      <c r="E107" s="60"/>
      <c r="L107" s="43" t="s">
        <v>165</v>
      </c>
      <c r="M107" s="60"/>
      <c r="N107" s="60"/>
      <c r="O107" s="60"/>
      <c r="P107" s="60"/>
      <c r="V107" s="43" t="s">
        <v>165</v>
      </c>
      <c r="W107" s="60"/>
      <c r="X107" s="60"/>
      <c r="Y107" s="60"/>
      <c r="Z107" s="60"/>
    </row>
    <row r="108" spans="1:26" x14ac:dyDescent="0.25">
      <c r="A108" s="43" t="s">
        <v>165</v>
      </c>
      <c r="B108" s="60"/>
      <c r="C108" s="60"/>
      <c r="D108" s="60"/>
      <c r="E108" s="60"/>
      <c r="L108" s="43" t="s">
        <v>165</v>
      </c>
      <c r="M108" s="60"/>
      <c r="N108" s="60"/>
      <c r="O108" s="60"/>
      <c r="P108" s="60"/>
      <c r="V108" s="43" t="s">
        <v>165</v>
      </c>
      <c r="W108" s="60"/>
      <c r="X108" s="60"/>
      <c r="Y108" s="60"/>
      <c r="Z108" s="60"/>
    </row>
    <row r="109" spans="1:26" x14ac:dyDescent="0.25">
      <c r="A109" s="43" t="s">
        <v>165</v>
      </c>
      <c r="B109" s="60"/>
      <c r="C109" s="60"/>
      <c r="D109" s="60"/>
      <c r="E109" s="60"/>
      <c r="L109" s="43" t="s">
        <v>165</v>
      </c>
      <c r="M109" s="60"/>
      <c r="N109" s="60"/>
      <c r="O109" s="60"/>
      <c r="P109" s="60"/>
      <c r="V109" s="43" t="s">
        <v>165</v>
      </c>
      <c r="W109" s="60"/>
      <c r="X109" s="60"/>
      <c r="Y109" s="60"/>
      <c r="Z109" s="60"/>
    </row>
    <row r="110" spans="1:26" x14ac:dyDescent="0.25">
      <c r="A110" s="43" t="s">
        <v>165</v>
      </c>
      <c r="B110" s="60"/>
      <c r="C110" s="60"/>
      <c r="D110" s="60"/>
      <c r="E110" s="60"/>
      <c r="L110" s="43" t="s">
        <v>165</v>
      </c>
      <c r="M110" s="60"/>
      <c r="N110" s="60"/>
      <c r="O110" s="60"/>
      <c r="P110" s="60"/>
      <c r="V110" s="43" t="s">
        <v>165</v>
      </c>
      <c r="W110" s="60"/>
      <c r="X110" s="60"/>
      <c r="Y110" s="60"/>
      <c r="Z110" s="60"/>
    </row>
    <row r="111" spans="1:26" x14ac:dyDescent="0.25">
      <c r="A111" s="43" t="s">
        <v>165</v>
      </c>
      <c r="B111" s="60"/>
      <c r="C111" s="60"/>
      <c r="D111" s="60"/>
      <c r="E111" s="60"/>
      <c r="L111" s="43" t="s">
        <v>165</v>
      </c>
      <c r="M111" s="60"/>
      <c r="N111" s="60"/>
      <c r="O111" s="60"/>
      <c r="P111" s="60"/>
      <c r="V111" s="43" t="s">
        <v>165</v>
      </c>
      <c r="W111" s="60"/>
      <c r="X111" s="60"/>
      <c r="Y111" s="60"/>
      <c r="Z111" s="60"/>
    </row>
    <row r="112" spans="1:26" x14ac:dyDescent="0.25">
      <c r="A112" s="43" t="s">
        <v>165</v>
      </c>
      <c r="B112" s="60"/>
      <c r="C112" s="60"/>
      <c r="D112" s="60"/>
      <c r="E112" s="60"/>
      <c r="L112" s="43" t="s">
        <v>165</v>
      </c>
      <c r="M112" s="60"/>
      <c r="N112" s="60"/>
      <c r="O112" s="60"/>
      <c r="P112" s="60"/>
      <c r="V112" s="43" t="s">
        <v>165</v>
      </c>
      <c r="W112" s="60"/>
      <c r="X112" s="60"/>
      <c r="Y112" s="60"/>
      <c r="Z112" s="60"/>
    </row>
    <row r="113" spans="1:26" x14ac:dyDescent="0.25">
      <c r="A113" s="43" t="s">
        <v>165</v>
      </c>
      <c r="B113" s="60"/>
      <c r="C113" s="60"/>
      <c r="D113" s="60"/>
      <c r="E113" s="60"/>
      <c r="L113" s="43" t="s">
        <v>165</v>
      </c>
      <c r="M113" s="60"/>
      <c r="N113" s="60"/>
      <c r="O113" s="60"/>
      <c r="P113" s="60"/>
      <c r="V113" s="43" t="s">
        <v>165</v>
      </c>
      <c r="W113" s="60"/>
      <c r="X113" s="60"/>
      <c r="Y113" s="60"/>
      <c r="Z113" s="60"/>
    </row>
    <row r="114" spans="1:26" x14ac:dyDescent="0.25">
      <c r="A114" s="43" t="s">
        <v>165</v>
      </c>
      <c r="B114" s="60"/>
      <c r="C114" s="60"/>
      <c r="D114" s="60"/>
      <c r="E114" s="60"/>
      <c r="L114" s="43" t="s">
        <v>165</v>
      </c>
      <c r="M114" s="60"/>
      <c r="N114" s="60"/>
      <c r="O114" s="60"/>
      <c r="P114" s="60"/>
      <c r="V114" s="43" t="s">
        <v>165</v>
      </c>
      <c r="W114" s="60"/>
      <c r="X114" s="60"/>
      <c r="Y114" s="60"/>
      <c r="Z114" s="60"/>
    </row>
    <row r="115" spans="1:26" x14ac:dyDescent="0.25">
      <c r="A115" s="43" t="s">
        <v>165</v>
      </c>
      <c r="B115" s="60"/>
      <c r="C115" s="60"/>
      <c r="D115" s="60"/>
      <c r="E115" s="60"/>
      <c r="L115" s="43" t="s">
        <v>165</v>
      </c>
      <c r="M115" s="60"/>
      <c r="N115" s="60"/>
      <c r="O115" s="60"/>
      <c r="P115" s="60"/>
      <c r="V115" s="43" t="s">
        <v>165</v>
      </c>
      <c r="W115" s="60"/>
      <c r="X115" s="60"/>
      <c r="Y115" s="60"/>
      <c r="Z115" s="60"/>
    </row>
    <row r="116" spans="1:26" x14ac:dyDescent="0.25">
      <c r="A116" s="43" t="s">
        <v>165</v>
      </c>
      <c r="B116" s="60"/>
      <c r="C116" s="60"/>
      <c r="D116" s="60"/>
      <c r="E116" s="60"/>
      <c r="L116" s="43" t="s">
        <v>165</v>
      </c>
      <c r="M116" s="60"/>
      <c r="N116" s="60"/>
      <c r="O116" s="60"/>
      <c r="P116" s="60"/>
      <c r="V116" s="43" t="s">
        <v>165</v>
      </c>
      <c r="W116" s="60"/>
      <c r="X116" s="60"/>
      <c r="Y116" s="60"/>
      <c r="Z116" s="60"/>
    </row>
    <row r="117" spans="1:26" x14ac:dyDescent="0.25">
      <c r="A117" s="43" t="s">
        <v>165</v>
      </c>
      <c r="B117" s="60"/>
      <c r="C117" s="60"/>
      <c r="D117" s="60"/>
      <c r="E117" s="60"/>
      <c r="L117" s="43" t="s">
        <v>165</v>
      </c>
      <c r="M117" s="60"/>
      <c r="N117" s="60"/>
      <c r="O117" s="60"/>
      <c r="P117" s="60"/>
      <c r="V117" s="43" t="s">
        <v>165</v>
      </c>
      <c r="W117" s="60"/>
      <c r="X117" s="60"/>
      <c r="Y117" s="60"/>
      <c r="Z117" s="60"/>
    </row>
    <row r="118" spans="1:26" x14ac:dyDescent="0.25">
      <c r="A118" s="43" t="s">
        <v>165</v>
      </c>
      <c r="B118" s="60"/>
      <c r="C118" s="60"/>
      <c r="D118" s="60"/>
      <c r="E118" s="60"/>
      <c r="L118" s="43" t="s">
        <v>165</v>
      </c>
      <c r="M118" s="60"/>
      <c r="N118" s="60"/>
      <c r="O118" s="60"/>
      <c r="P118" s="60"/>
      <c r="V118" s="43" t="s">
        <v>165</v>
      </c>
      <c r="W118" s="60"/>
      <c r="X118" s="60"/>
      <c r="Y118" s="60"/>
      <c r="Z118" s="60"/>
    </row>
    <row r="119" spans="1:26" x14ac:dyDescent="0.25">
      <c r="A119" s="43" t="s">
        <v>165</v>
      </c>
      <c r="B119" s="60"/>
      <c r="C119" s="60"/>
      <c r="D119" s="60"/>
      <c r="E119" s="60"/>
      <c r="L119" s="43" t="s">
        <v>165</v>
      </c>
      <c r="M119" s="60"/>
      <c r="N119" s="60"/>
      <c r="O119" s="60"/>
      <c r="P119" s="60"/>
      <c r="V119" s="43" t="s">
        <v>165</v>
      </c>
      <c r="W119" s="60"/>
      <c r="X119" s="60"/>
      <c r="Y119" s="60"/>
      <c r="Z119" s="60"/>
    </row>
    <row r="120" spans="1:26" x14ac:dyDescent="0.25">
      <c r="A120" s="43" t="s">
        <v>165</v>
      </c>
      <c r="B120" s="60"/>
      <c r="C120" s="60"/>
      <c r="D120" s="60"/>
      <c r="E120" s="60"/>
      <c r="L120" s="43" t="s">
        <v>165</v>
      </c>
      <c r="M120" s="60"/>
      <c r="N120" s="60"/>
      <c r="O120" s="60"/>
      <c r="P120" s="60"/>
      <c r="V120" s="43" t="s">
        <v>165</v>
      </c>
      <c r="W120" s="60"/>
      <c r="X120" s="60"/>
      <c r="Y120" s="60"/>
      <c r="Z120" s="60"/>
    </row>
    <row r="121" spans="1:26" x14ac:dyDescent="0.25">
      <c r="A121" s="43" t="s">
        <v>165</v>
      </c>
      <c r="B121" s="60"/>
      <c r="C121" s="60"/>
      <c r="D121" s="60"/>
      <c r="E121" s="60"/>
      <c r="L121" s="43" t="s">
        <v>165</v>
      </c>
      <c r="M121" s="60"/>
      <c r="N121" s="60"/>
      <c r="O121" s="60"/>
      <c r="P121" s="60"/>
      <c r="V121" s="43" t="s">
        <v>165</v>
      </c>
      <c r="W121" s="60"/>
      <c r="X121" s="60"/>
      <c r="Y121" s="60"/>
      <c r="Z121" s="60"/>
    </row>
    <row r="122" spans="1:26" x14ac:dyDescent="0.25">
      <c r="A122" s="43" t="s">
        <v>165</v>
      </c>
      <c r="B122" s="60"/>
      <c r="C122" s="60"/>
      <c r="D122" s="60"/>
      <c r="E122" s="60"/>
      <c r="L122" s="43" t="s">
        <v>165</v>
      </c>
      <c r="M122" s="60"/>
      <c r="N122" s="60"/>
      <c r="O122" s="60"/>
      <c r="P122" s="60"/>
      <c r="V122" s="43" t="s">
        <v>165</v>
      </c>
      <c r="W122" s="60"/>
      <c r="X122" s="60"/>
      <c r="Y122" s="60"/>
      <c r="Z122" s="60"/>
    </row>
    <row r="123" spans="1:26" x14ac:dyDescent="0.25">
      <c r="A123" s="43" t="s">
        <v>165</v>
      </c>
      <c r="B123" s="60"/>
      <c r="C123" s="60"/>
      <c r="D123" s="60"/>
      <c r="E123" s="60"/>
      <c r="L123" s="43" t="s">
        <v>165</v>
      </c>
      <c r="M123" s="60"/>
      <c r="N123" s="60"/>
      <c r="O123" s="60"/>
      <c r="P123" s="60"/>
      <c r="V123" s="43" t="s">
        <v>165</v>
      </c>
      <c r="W123" s="60"/>
      <c r="X123" s="60"/>
      <c r="Y123" s="60"/>
      <c r="Z123" s="60"/>
    </row>
    <row r="124" spans="1:26" x14ac:dyDescent="0.25">
      <c r="A124" s="43" t="s">
        <v>165</v>
      </c>
      <c r="B124" s="60"/>
      <c r="C124" s="60"/>
      <c r="D124" s="60"/>
      <c r="E124" s="60"/>
      <c r="L124" s="43" t="s">
        <v>165</v>
      </c>
      <c r="M124" s="60"/>
      <c r="N124" s="60"/>
      <c r="O124" s="60"/>
      <c r="P124" s="60"/>
      <c r="V124" s="43" t="s">
        <v>165</v>
      </c>
      <c r="W124" s="60"/>
      <c r="X124" s="60"/>
      <c r="Y124" s="60"/>
      <c r="Z124" s="60"/>
    </row>
    <row r="125" spans="1:26" x14ac:dyDescent="0.25">
      <c r="A125" s="43" t="s">
        <v>165</v>
      </c>
      <c r="B125" s="60"/>
      <c r="C125" s="60"/>
      <c r="D125" s="60"/>
      <c r="E125" s="60"/>
      <c r="L125" s="43" t="s">
        <v>165</v>
      </c>
      <c r="M125" s="60"/>
      <c r="N125" s="60"/>
      <c r="O125" s="60"/>
      <c r="P125" s="60"/>
      <c r="V125" s="43" t="s">
        <v>165</v>
      </c>
      <c r="W125" s="60"/>
      <c r="X125" s="60"/>
      <c r="Y125" s="60"/>
      <c r="Z125" s="60"/>
    </row>
    <row r="126" spans="1:26" x14ac:dyDescent="0.25">
      <c r="A126" s="43" t="s">
        <v>165</v>
      </c>
      <c r="B126" s="60"/>
      <c r="C126" s="60"/>
      <c r="D126" s="60"/>
      <c r="E126" s="60"/>
      <c r="L126" s="43" t="s">
        <v>165</v>
      </c>
      <c r="M126" s="60"/>
      <c r="N126" s="60"/>
      <c r="O126" s="60"/>
      <c r="P126" s="60"/>
      <c r="V126" s="43" t="s">
        <v>165</v>
      </c>
      <c r="W126" s="60"/>
      <c r="X126" s="60"/>
      <c r="Y126" s="60"/>
      <c r="Z126" s="60"/>
    </row>
    <row r="127" spans="1:26" x14ac:dyDescent="0.25">
      <c r="A127" s="43" t="s">
        <v>165</v>
      </c>
      <c r="B127" s="60"/>
      <c r="C127" s="60"/>
      <c r="D127" s="60"/>
      <c r="E127" s="60"/>
      <c r="L127" s="43" t="s">
        <v>165</v>
      </c>
      <c r="M127" s="60"/>
      <c r="N127" s="60"/>
      <c r="O127" s="60"/>
      <c r="P127" s="60"/>
      <c r="V127" s="43" t="s">
        <v>165</v>
      </c>
      <c r="W127" s="60"/>
      <c r="X127" s="60"/>
      <c r="Y127" s="60"/>
      <c r="Z127" s="60"/>
    </row>
    <row r="128" spans="1:26" x14ac:dyDescent="0.25">
      <c r="A128" s="43" t="s">
        <v>165</v>
      </c>
      <c r="B128" s="60"/>
      <c r="C128" s="60"/>
      <c r="D128" s="60"/>
      <c r="E128" s="60"/>
      <c r="L128" s="43" t="s">
        <v>165</v>
      </c>
      <c r="M128" s="60"/>
      <c r="N128" s="60"/>
      <c r="O128" s="60"/>
      <c r="P128" s="60"/>
      <c r="V128" s="43" t="s">
        <v>165</v>
      </c>
      <c r="W128" s="60"/>
      <c r="X128" s="60"/>
      <c r="Y128" s="60"/>
      <c r="Z128" s="60"/>
    </row>
    <row r="129" spans="1:26" x14ac:dyDescent="0.25">
      <c r="A129" s="43" t="s">
        <v>165</v>
      </c>
      <c r="B129" s="60"/>
      <c r="C129" s="60"/>
      <c r="D129" s="60"/>
      <c r="E129" s="60"/>
      <c r="L129" s="43" t="s">
        <v>165</v>
      </c>
      <c r="M129" s="60"/>
      <c r="N129" s="60"/>
      <c r="O129" s="60"/>
      <c r="P129" s="60"/>
      <c r="V129" s="43" t="s">
        <v>165</v>
      </c>
      <c r="W129" s="60"/>
      <c r="X129" s="60"/>
      <c r="Y129" s="60"/>
      <c r="Z129" s="60"/>
    </row>
    <row r="130" spans="1:26" x14ac:dyDescent="0.25">
      <c r="A130" s="43" t="s">
        <v>165</v>
      </c>
      <c r="B130" s="60"/>
      <c r="C130" s="60"/>
      <c r="D130" s="60"/>
      <c r="E130" s="60"/>
      <c r="L130" s="43" t="s">
        <v>165</v>
      </c>
      <c r="M130" s="60"/>
      <c r="N130" s="60"/>
      <c r="O130" s="60"/>
      <c r="P130" s="60"/>
      <c r="V130" s="43" t="s">
        <v>165</v>
      </c>
      <c r="W130" s="60"/>
      <c r="X130" s="60"/>
      <c r="Y130" s="60"/>
      <c r="Z130" s="60"/>
    </row>
    <row r="131" spans="1:26" x14ac:dyDescent="0.25">
      <c r="A131" s="43" t="s">
        <v>165</v>
      </c>
      <c r="B131" s="60"/>
      <c r="C131" s="60"/>
      <c r="D131" s="60"/>
      <c r="E131" s="60"/>
      <c r="L131" s="43" t="s">
        <v>165</v>
      </c>
      <c r="M131" s="60"/>
      <c r="N131" s="60"/>
      <c r="O131" s="60"/>
      <c r="P131" s="60"/>
      <c r="V131" s="43" t="s">
        <v>165</v>
      </c>
      <c r="W131" s="60"/>
      <c r="X131" s="60"/>
      <c r="Y131" s="60"/>
      <c r="Z131" s="60"/>
    </row>
    <row r="132" spans="1:26" x14ac:dyDescent="0.25">
      <c r="A132" s="43" t="s">
        <v>165</v>
      </c>
      <c r="B132" s="60"/>
      <c r="C132" s="60"/>
      <c r="D132" s="60"/>
      <c r="E132" s="60"/>
      <c r="L132" s="43" t="s">
        <v>165</v>
      </c>
      <c r="M132" s="60"/>
      <c r="N132" s="60"/>
      <c r="O132" s="60"/>
      <c r="P132" s="60"/>
      <c r="V132" s="43" t="s">
        <v>165</v>
      </c>
      <c r="W132" s="60"/>
      <c r="X132" s="60"/>
      <c r="Y132" s="60"/>
      <c r="Z132" s="60"/>
    </row>
    <row r="133" spans="1:26" x14ac:dyDescent="0.25">
      <c r="A133" s="43" t="s">
        <v>165</v>
      </c>
      <c r="B133" s="60"/>
      <c r="C133" s="60"/>
      <c r="D133" s="60"/>
      <c r="E133" s="60"/>
      <c r="L133" s="43" t="s">
        <v>165</v>
      </c>
      <c r="M133" s="60"/>
      <c r="N133" s="60"/>
      <c r="O133" s="60"/>
      <c r="P133" s="60"/>
      <c r="V133" s="43" t="s">
        <v>165</v>
      </c>
      <c r="W133" s="60"/>
      <c r="X133" s="60"/>
      <c r="Y133" s="60"/>
      <c r="Z133" s="60"/>
    </row>
    <row r="134" spans="1:26" x14ac:dyDescent="0.25">
      <c r="A134" s="43" t="s">
        <v>165</v>
      </c>
      <c r="B134" s="60"/>
      <c r="C134" s="60"/>
      <c r="D134" s="60"/>
      <c r="E134" s="60"/>
      <c r="L134" s="43" t="s">
        <v>165</v>
      </c>
      <c r="M134" s="60"/>
      <c r="N134" s="60"/>
      <c r="O134" s="60"/>
      <c r="P134" s="60"/>
      <c r="V134" s="43" t="s">
        <v>165</v>
      </c>
      <c r="W134" s="60"/>
      <c r="X134" s="60"/>
      <c r="Y134" s="60"/>
      <c r="Z134" s="60"/>
    </row>
    <row r="135" spans="1:26" x14ac:dyDescent="0.25">
      <c r="A135" s="43" t="s">
        <v>165</v>
      </c>
      <c r="B135" s="60"/>
      <c r="C135" s="60"/>
      <c r="D135" s="60"/>
      <c r="E135" s="60"/>
      <c r="L135" s="43" t="s">
        <v>165</v>
      </c>
      <c r="M135" s="60"/>
      <c r="N135" s="60"/>
      <c r="O135" s="60"/>
      <c r="P135" s="60"/>
      <c r="V135" s="43" t="s">
        <v>165</v>
      </c>
      <c r="W135" s="60"/>
      <c r="X135" s="60"/>
      <c r="Y135" s="60"/>
      <c r="Z135" s="60"/>
    </row>
    <row r="136" spans="1:26" x14ac:dyDescent="0.25">
      <c r="A136" s="43" t="s">
        <v>165</v>
      </c>
      <c r="B136" s="60"/>
      <c r="C136" s="60"/>
      <c r="D136" s="60"/>
      <c r="E136" s="60"/>
      <c r="L136" s="43" t="s">
        <v>165</v>
      </c>
      <c r="M136" s="60"/>
      <c r="N136" s="60"/>
      <c r="O136" s="60"/>
      <c r="P136" s="60"/>
      <c r="V136" s="43" t="s">
        <v>165</v>
      </c>
      <c r="W136" s="60"/>
      <c r="X136" s="60"/>
      <c r="Y136" s="60"/>
      <c r="Z136" s="60"/>
    </row>
    <row r="137" spans="1:26" x14ac:dyDescent="0.25">
      <c r="A137" s="43" t="s">
        <v>165</v>
      </c>
      <c r="B137" s="60"/>
      <c r="C137" s="60"/>
      <c r="D137" s="60"/>
      <c r="E137" s="60"/>
      <c r="L137" s="43" t="s">
        <v>165</v>
      </c>
      <c r="M137" s="60"/>
      <c r="N137" s="60"/>
      <c r="O137" s="60"/>
      <c r="P137" s="60"/>
      <c r="V137" s="43" t="s">
        <v>165</v>
      </c>
      <c r="W137" s="60"/>
      <c r="X137" s="60"/>
      <c r="Y137" s="60"/>
      <c r="Z137" s="60"/>
    </row>
    <row r="138" spans="1:26" x14ac:dyDescent="0.25">
      <c r="A138" s="43" t="s">
        <v>165</v>
      </c>
      <c r="B138" s="60"/>
      <c r="C138" s="60"/>
      <c r="D138" s="60"/>
      <c r="E138" s="60"/>
      <c r="L138" s="43" t="s">
        <v>165</v>
      </c>
      <c r="M138" s="60"/>
      <c r="N138" s="60"/>
      <c r="O138" s="60"/>
      <c r="P138" s="60"/>
      <c r="V138" s="43" t="s">
        <v>165</v>
      </c>
      <c r="W138" s="60"/>
      <c r="X138" s="60"/>
      <c r="Y138" s="60"/>
      <c r="Z138" s="60"/>
    </row>
    <row r="139" spans="1:26" x14ac:dyDescent="0.25">
      <c r="A139" s="43" t="s">
        <v>165</v>
      </c>
      <c r="B139" s="60"/>
      <c r="C139" s="60"/>
      <c r="D139" s="60"/>
      <c r="E139" s="60"/>
      <c r="L139" s="43" t="s">
        <v>165</v>
      </c>
      <c r="M139" s="60"/>
      <c r="N139" s="60"/>
      <c r="O139" s="60"/>
      <c r="P139" s="60"/>
      <c r="V139" s="43" t="s">
        <v>165</v>
      </c>
      <c r="W139" s="60"/>
      <c r="X139" s="60"/>
      <c r="Y139" s="60"/>
      <c r="Z139" s="60"/>
    </row>
    <row r="140" spans="1:26" x14ac:dyDescent="0.25">
      <c r="A140" s="43" t="s">
        <v>165</v>
      </c>
      <c r="B140" s="60"/>
      <c r="C140" s="60"/>
      <c r="D140" s="60"/>
      <c r="E140" s="60"/>
      <c r="L140" s="43" t="s">
        <v>165</v>
      </c>
      <c r="M140" s="60"/>
      <c r="N140" s="60"/>
      <c r="O140" s="60"/>
      <c r="P140" s="60"/>
      <c r="V140" s="43" t="s">
        <v>165</v>
      </c>
      <c r="W140" s="60"/>
      <c r="X140" s="60"/>
      <c r="Y140" s="60"/>
      <c r="Z140" s="60"/>
    </row>
    <row r="141" spans="1:26" x14ac:dyDescent="0.25">
      <c r="A141" s="43" t="s">
        <v>165</v>
      </c>
      <c r="B141" s="60"/>
      <c r="C141" s="60"/>
      <c r="D141" s="60"/>
      <c r="E141" s="60"/>
      <c r="L141" s="43" t="s">
        <v>165</v>
      </c>
      <c r="M141" s="60"/>
      <c r="N141" s="60"/>
      <c r="O141" s="60"/>
      <c r="P141" s="60"/>
      <c r="V141" s="43" t="s">
        <v>165</v>
      </c>
      <c r="W141" s="60"/>
      <c r="X141" s="60"/>
      <c r="Y141" s="60"/>
      <c r="Z141" s="60"/>
    </row>
    <row r="142" spans="1:26" x14ac:dyDescent="0.25">
      <c r="A142" s="43" t="s">
        <v>165</v>
      </c>
      <c r="B142" s="60"/>
      <c r="C142" s="60"/>
      <c r="D142" s="60"/>
      <c r="E142" s="60"/>
      <c r="L142" s="43" t="s">
        <v>165</v>
      </c>
      <c r="M142" s="60"/>
      <c r="N142" s="60"/>
      <c r="O142" s="60"/>
      <c r="P142" s="60"/>
      <c r="V142" s="43" t="s">
        <v>165</v>
      </c>
      <c r="W142" s="60"/>
      <c r="X142" s="60"/>
      <c r="Y142" s="60"/>
      <c r="Z142" s="60"/>
    </row>
    <row r="143" spans="1:26" x14ac:dyDescent="0.25">
      <c r="A143" s="43" t="s">
        <v>165</v>
      </c>
      <c r="B143" s="60"/>
      <c r="C143" s="60"/>
      <c r="D143" s="60"/>
      <c r="E143" s="60"/>
      <c r="L143" s="43" t="s">
        <v>165</v>
      </c>
      <c r="M143" s="60"/>
      <c r="N143" s="60"/>
      <c r="O143" s="60"/>
      <c r="P143" s="60"/>
      <c r="V143" s="43" t="s">
        <v>165</v>
      </c>
      <c r="W143" s="60"/>
      <c r="X143" s="60"/>
      <c r="Y143" s="60"/>
      <c r="Z143" s="60"/>
    </row>
    <row r="144" spans="1:26" x14ac:dyDescent="0.25">
      <c r="A144" s="43" t="s">
        <v>165</v>
      </c>
      <c r="B144" s="60"/>
      <c r="C144" s="60"/>
      <c r="D144" s="60"/>
      <c r="E144" s="60"/>
      <c r="L144" s="43" t="s">
        <v>165</v>
      </c>
      <c r="M144" s="60"/>
      <c r="N144" s="60"/>
      <c r="O144" s="60"/>
      <c r="P144" s="60"/>
      <c r="V144" s="43" t="s">
        <v>165</v>
      </c>
      <c r="W144" s="60"/>
      <c r="X144" s="60"/>
      <c r="Y144" s="60"/>
      <c r="Z144" s="60"/>
    </row>
    <row r="145" spans="1:26" x14ac:dyDescent="0.25">
      <c r="A145" s="43" t="s">
        <v>165</v>
      </c>
      <c r="B145" s="60"/>
      <c r="C145" s="60"/>
      <c r="D145" s="60"/>
      <c r="E145" s="60"/>
      <c r="L145" s="43" t="s">
        <v>165</v>
      </c>
      <c r="M145" s="60"/>
      <c r="N145" s="60"/>
      <c r="O145" s="60"/>
      <c r="P145" s="60"/>
      <c r="V145" s="43" t="s">
        <v>165</v>
      </c>
      <c r="W145" s="60"/>
      <c r="X145" s="60"/>
      <c r="Y145" s="60"/>
      <c r="Z145" s="60"/>
    </row>
    <row r="146" spans="1:26" x14ac:dyDescent="0.25">
      <c r="A146" s="43" t="s">
        <v>165</v>
      </c>
      <c r="B146" s="60"/>
      <c r="C146" s="60"/>
      <c r="D146" s="60"/>
      <c r="E146" s="60"/>
      <c r="L146" s="43" t="s">
        <v>165</v>
      </c>
      <c r="M146" s="60"/>
      <c r="N146" s="60"/>
      <c r="O146" s="60"/>
      <c r="P146" s="60"/>
      <c r="V146" s="43" t="s">
        <v>165</v>
      </c>
      <c r="W146" s="60"/>
      <c r="X146" s="60"/>
      <c r="Y146" s="60"/>
      <c r="Z146" s="60"/>
    </row>
    <row r="147" spans="1:26" x14ac:dyDescent="0.25">
      <c r="A147" s="43" t="s">
        <v>165</v>
      </c>
      <c r="B147" s="60"/>
      <c r="C147" s="60"/>
      <c r="D147" s="60"/>
      <c r="E147" s="60"/>
      <c r="L147" s="43" t="s">
        <v>165</v>
      </c>
      <c r="M147" s="60"/>
      <c r="N147" s="60"/>
      <c r="O147" s="60"/>
      <c r="P147" s="60"/>
      <c r="V147" s="43" t="s">
        <v>165</v>
      </c>
      <c r="W147" s="60"/>
      <c r="X147" s="60"/>
      <c r="Y147" s="60"/>
      <c r="Z147" s="60"/>
    </row>
    <row r="148" spans="1:26" x14ac:dyDescent="0.25">
      <c r="A148" s="43" t="s">
        <v>165</v>
      </c>
      <c r="B148" s="60"/>
      <c r="C148" s="60"/>
      <c r="D148" s="60"/>
      <c r="E148" s="60"/>
      <c r="L148" s="43" t="s">
        <v>165</v>
      </c>
      <c r="M148" s="60"/>
      <c r="N148" s="60"/>
      <c r="O148" s="60"/>
      <c r="P148" s="60"/>
      <c r="V148" s="43" t="s">
        <v>165</v>
      </c>
      <c r="W148" s="60"/>
      <c r="X148" s="60"/>
      <c r="Y148" s="60"/>
      <c r="Z148" s="60"/>
    </row>
    <row r="149" spans="1:26" x14ac:dyDescent="0.25">
      <c r="A149" s="43" t="s">
        <v>165</v>
      </c>
      <c r="B149" s="60"/>
      <c r="C149" s="60"/>
      <c r="D149" s="60"/>
      <c r="E149" s="60"/>
      <c r="L149" s="43" t="s">
        <v>165</v>
      </c>
      <c r="M149" s="60"/>
      <c r="N149" s="60"/>
      <c r="O149" s="60"/>
      <c r="P149" s="60"/>
      <c r="V149" s="43" t="s">
        <v>165</v>
      </c>
      <c r="W149" s="60"/>
      <c r="X149" s="60"/>
      <c r="Y149" s="60"/>
      <c r="Z149" s="60"/>
    </row>
    <row r="150" spans="1:26" x14ac:dyDescent="0.25">
      <c r="A150" s="43" t="s">
        <v>165</v>
      </c>
      <c r="B150" s="60"/>
      <c r="C150" s="60"/>
      <c r="D150" s="60"/>
      <c r="E150" s="60"/>
      <c r="L150" s="43" t="s">
        <v>165</v>
      </c>
      <c r="M150" s="60"/>
      <c r="N150" s="60"/>
      <c r="O150" s="60"/>
      <c r="P150" s="60"/>
      <c r="V150" s="43" t="s">
        <v>165</v>
      </c>
      <c r="W150" s="60"/>
      <c r="X150" s="60"/>
      <c r="Y150" s="60"/>
      <c r="Z150" s="60"/>
    </row>
    <row r="151" spans="1:26" x14ac:dyDescent="0.25">
      <c r="A151" s="43" t="s">
        <v>165</v>
      </c>
      <c r="B151" s="60"/>
      <c r="C151" s="60"/>
      <c r="D151" s="60"/>
      <c r="E151" s="60"/>
      <c r="L151" s="43" t="s">
        <v>165</v>
      </c>
      <c r="M151" s="60"/>
      <c r="N151" s="60"/>
      <c r="O151" s="60"/>
      <c r="P151" s="60"/>
      <c r="V151" s="43" t="s">
        <v>165</v>
      </c>
      <c r="W151" s="60"/>
      <c r="X151" s="60"/>
      <c r="Y151" s="60"/>
      <c r="Z151" s="60"/>
    </row>
    <row r="152" spans="1:26" x14ac:dyDescent="0.25">
      <c r="A152" s="43" t="s">
        <v>165</v>
      </c>
      <c r="B152" s="60"/>
      <c r="C152" s="60"/>
      <c r="D152" s="60"/>
      <c r="E152" s="60"/>
      <c r="L152" s="43" t="s">
        <v>165</v>
      </c>
      <c r="M152" s="60"/>
      <c r="N152" s="60"/>
      <c r="O152" s="60"/>
      <c r="P152" s="60"/>
      <c r="V152" s="43" t="s">
        <v>165</v>
      </c>
      <c r="W152" s="60"/>
      <c r="X152" s="60"/>
      <c r="Y152" s="60"/>
      <c r="Z152" s="60"/>
    </row>
    <row r="153" spans="1:26" x14ac:dyDescent="0.25">
      <c r="A153" s="43" t="s">
        <v>165</v>
      </c>
      <c r="B153" s="60"/>
      <c r="C153" s="60"/>
      <c r="D153" s="60"/>
      <c r="E153" s="60"/>
      <c r="L153" s="43" t="s">
        <v>165</v>
      </c>
      <c r="M153" s="60"/>
      <c r="N153" s="60"/>
      <c r="O153" s="60"/>
      <c r="P153" s="60"/>
      <c r="V153" s="43" t="s">
        <v>165</v>
      </c>
      <c r="W153" s="60"/>
      <c r="X153" s="60"/>
      <c r="Y153" s="60"/>
      <c r="Z153" s="60"/>
    </row>
    <row r="154" spans="1:26" x14ac:dyDescent="0.25">
      <c r="A154" s="43" t="s">
        <v>165</v>
      </c>
      <c r="B154" s="60"/>
      <c r="C154" s="60"/>
      <c r="D154" s="60"/>
      <c r="E154" s="60"/>
      <c r="L154" s="43" t="s">
        <v>165</v>
      </c>
      <c r="M154" s="60"/>
      <c r="N154" s="60"/>
      <c r="O154" s="60"/>
      <c r="P154" s="60"/>
      <c r="V154" s="43" t="s">
        <v>165</v>
      </c>
      <c r="W154" s="60"/>
      <c r="X154" s="60"/>
      <c r="Y154" s="60"/>
      <c r="Z154" s="60"/>
    </row>
    <row r="155" spans="1:26" x14ac:dyDescent="0.25">
      <c r="A155" s="43" t="s">
        <v>165</v>
      </c>
      <c r="B155" s="60"/>
      <c r="C155" s="60"/>
      <c r="D155" s="60"/>
      <c r="E155" s="60"/>
      <c r="L155" s="43" t="s">
        <v>165</v>
      </c>
      <c r="M155" s="60"/>
      <c r="N155" s="60"/>
      <c r="O155" s="60"/>
      <c r="P155" s="60"/>
      <c r="V155" s="43" t="s">
        <v>165</v>
      </c>
      <c r="W155" s="60"/>
      <c r="X155" s="60"/>
      <c r="Y155" s="60"/>
      <c r="Z155" s="60"/>
    </row>
    <row r="156" spans="1:26" x14ac:dyDescent="0.25">
      <c r="A156" s="43" t="s">
        <v>165</v>
      </c>
      <c r="B156" s="60"/>
      <c r="C156" s="60"/>
      <c r="D156" s="60"/>
      <c r="E156" s="60"/>
      <c r="L156" s="43" t="s">
        <v>165</v>
      </c>
      <c r="M156" s="60"/>
      <c r="N156" s="60"/>
      <c r="O156" s="60"/>
      <c r="P156" s="60"/>
      <c r="V156" s="43" t="s">
        <v>165</v>
      </c>
      <c r="W156" s="60"/>
      <c r="X156" s="60"/>
      <c r="Y156" s="60"/>
      <c r="Z156" s="60"/>
    </row>
    <row r="157" spans="1:26" x14ac:dyDescent="0.25">
      <c r="A157" s="43" t="s">
        <v>165</v>
      </c>
      <c r="B157" s="60"/>
      <c r="C157" s="60"/>
      <c r="D157" s="60"/>
      <c r="E157" s="60"/>
      <c r="L157" s="43" t="s">
        <v>165</v>
      </c>
      <c r="M157" s="60"/>
      <c r="N157" s="60"/>
      <c r="O157" s="60"/>
      <c r="P157" s="60"/>
      <c r="V157" s="43" t="s">
        <v>165</v>
      </c>
      <c r="W157" s="60"/>
      <c r="X157" s="60"/>
      <c r="Y157" s="60"/>
      <c r="Z157" s="60"/>
    </row>
    <row r="158" spans="1:26" x14ac:dyDescent="0.25">
      <c r="A158" s="43" t="s">
        <v>165</v>
      </c>
      <c r="B158" s="60"/>
      <c r="C158" s="60"/>
      <c r="D158" s="60"/>
      <c r="E158" s="60"/>
      <c r="L158" s="43" t="s">
        <v>165</v>
      </c>
      <c r="M158" s="60"/>
      <c r="N158" s="60"/>
      <c r="O158" s="60"/>
      <c r="P158" s="60"/>
      <c r="V158" s="43" t="s">
        <v>165</v>
      </c>
      <c r="W158" s="60"/>
      <c r="X158" s="60"/>
      <c r="Y158" s="60"/>
      <c r="Z158" s="60"/>
    </row>
    <row r="159" spans="1:26" x14ac:dyDescent="0.25">
      <c r="A159" s="43" t="s">
        <v>165</v>
      </c>
      <c r="B159" s="60"/>
      <c r="C159" s="60"/>
      <c r="D159" s="60"/>
      <c r="E159" s="60"/>
      <c r="L159" s="43" t="s">
        <v>165</v>
      </c>
      <c r="M159" s="60"/>
      <c r="N159" s="60"/>
      <c r="O159" s="60"/>
      <c r="P159" s="60"/>
      <c r="V159" s="43" t="s">
        <v>165</v>
      </c>
      <c r="W159" s="60"/>
      <c r="X159" s="60"/>
      <c r="Y159" s="60"/>
      <c r="Z159" s="60"/>
    </row>
    <row r="160" spans="1:26" x14ac:dyDescent="0.25">
      <c r="A160" s="43" t="s">
        <v>165</v>
      </c>
      <c r="B160" s="60"/>
      <c r="C160" s="60"/>
      <c r="D160" s="60"/>
      <c r="E160" s="60"/>
      <c r="L160" s="43" t="s">
        <v>165</v>
      </c>
      <c r="M160" s="60"/>
      <c r="N160" s="60"/>
      <c r="O160" s="60"/>
      <c r="P160" s="60"/>
      <c r="V160" s="43" t="s">
        <v>165</v>
      </c>
      <c r="W160" s="60"/>
      <c r="X160" s="60"/>
      <c r="Y160" s="60"/>
      <c r="Z160" s="60"/>
    </row>
    <row r="161" spans="1:26" x14ac:dyDescent="0.25">
      <c r="A161" s="43" t="s">
        <v>165</v>
      </c>
      <c r="B161" s="60"/>
      <c r="C161" s="60"/>
      <c r="D161" s="60"/>
      <c r="E161" s="60"/>
      <c r="L161" s="43" t="s">
        <v>165</v>
      </c>
      <c r="M161" s="60"/>
      <c r="N161" s="60"/>
      <c r="O161" s="60"/>
      <c r="P161" s="60"/>
      <c r="V161" s="43" t="s">
        <v>165</v>
      </c>
      <c r="W161" s="60"/>
      <c r="X161" s="60"/>
      <c r="Y161" s="60"/>
      <c r="Z161" s="60"/>
    </row>
    <row r="162" spans="1:26" x14ac:dyDescent="0.25">
      <c r="A162" s="43" t="s">
        <v>165</v>
      </c>
      <c r="B162" s="60"/>
      <c r="C162" s="60"/>
      <c r="D162" s="60"/>
      <c r="E162" s="60"/>
      <c r="L162" s="43" t="s">
        <v>165</v>
      </c>
      <c r="M162" s="60"/>
      <c r="N162" s="60"/>
      <c r="O162" s="60"/>
      <c r="P162" s="60"/>
      <c r="V162" s="43" t="s">
        <v>165</v>
      </c>
      <c r="W162" s="60"/>
      <c r="X162" s="60"/>
      <c r="Y162" s="60"/>
      <c r="Z162" s="60"/>
    </row>
    <row r="163" spans="1:26" x14ac:dyDescent="0.25">
      <c r="A163" s="43" t="s">
        <v>165</v>
      </c>
      <c r="B163" s="60"/>
      <c r="C163" s="60"/>
      <c r="D163" s="60"/>
      <c r="E163" s="60"/>
      <c r="L163" s="43" t="s">
        <v>165</v>
      </c>
      <c r="M163" s="60"/>
      <c r="N163" s="60"/>
      <c r="O163" s="60"/>
      <c r="P163" s="60"/>
      <c r="V163" s="43" t="s">
        <v>165</v>
      </c>
      <c r="W163" s="60"/>
      <c r="X163" s="60"/>
      <c r="Y163" s="60"/>
      <c r="Z163" s="60"/>
    </row>
    <row r="164" spans="1:26" x14ac:dyDescent="0.25">
      <c r="A164" s="43" t="s">
        <v>165</v>
      </c>
      <c r="B164" s="60"/>
      <c r="C164" s="60"/>
      <c r="D164" s="60"/>
      <c r="E164" s="60"/>
      <c r="L164" s="43" t="s">
        <v>165</v>
      </c>
      <c r="M164" s="60"/>
      <c r="N164" s="60"/>
      <c r="O164" s="60"/>
      <c r="P164" s="60"/>
      <c r="V164" s="43" t="s">
        <v>165</v>
      </c>
      <c r="W164" s="60"/>
      <c r="X164" s="60"/>
      <c r="Y164" s="60"/>
      <c r="Z164" s="60"/>
    </row>
    <row r="165" spans="1:26" x14ac:dyDescent="0.25">
      <c r="A165" s="43" t="s">
        <v>165</v>
      </c>
      <c r="B165" s="60"/>
      <c r="C165" s="60"/>
      <c r="D165" s="60"/>
      <c r="E165" s="60"/>
      <c r="L165" s="43" t="s">
        <v>165</v>
      </c>
      <c r="M165" s="60"/>
      <c r="N165" s="60"/>
      <c r="O165" s="60"/>
      <c r="P165" s="60"/>
      <c r="V165" s="43" t="s">
        <v>165</v>
      </c>
      <c r="W165" s="60"/>
      <c r="X165" s="60"/>
      <c r="Y165" s="60"/>
      <c r="Z165" s="60"/>
    </row>
    <row r="166" spans="1:26" x14ac:dyDescent="0.25">
      <c r="A166" s="43" t="s">
        <v>165</v>
      </c>
      <c r="B166" s="60"/>
      <c r="C166" s="60"/>
      <c r="D166" s="60"/>
      <c r="E166" s="60"/>
      <c r="L166" s="43" t="s">
        <v>165</v>
      </c>
      <c r="M166" s="60"/>
      <c r="N166" s="60"/>
      <c r="O166" s="60"/>
      <c r="P166" s="60"/>
      <c r="V166" s="43" t="s">
        <v>165</v>
      </c>
      <c r="W166" s="60"/>
      <c r="X166" s="60"/>
      <c r="Y166" s="60"/>
      <c r="Z166" s="60"/>
    </row>
    <row r="167" spans="1:26" x14ac:dyDescent="0.25">
      <c r="A167" s="43" t="s">
        <v>165</v>
      </c>
      <c r="B167" s="60"/>
      <c r="C167" s="60"/>
      <c r="D167" s="60"/>
      <c r="E167" s="60"/>
      <c r="L167" s="43" t="s">
        <v>165</v>
      </c>
      <c r="M167" s="60"/>
      <c r="N167" s="60"/>
      <c r="O167" s="60"/>
      <c r="P167" s="60"/>
      <c r="V167" s="43" t="s">
        <v>165</v>
      </c>
      <c r="W167" s="60"/>
      <c r="X167" s="60"/>
      <c r="Y167" s="60"/>
      <c r="Z167" s="60"/>
    </row>
    <row r="168" spans="1:26" x14ac:dyDescent="0.25">
      <c r="A168" s="43" t="s">
        <v>165</v>
      </c>
      <c r="B168" s="60"/>
      <c r="C168" s="60"/>
      <c r="D168" s="60"/>
      <c r="E168" s="60"/>
      <c r="L168" s="43" t="s">
        <v>165</v>
      </c>
      <c r="M168" s="60"/>
      <c r="N168" s="60"/>
      <c r="O168" s="60"/>
      <c r="P168" s="60"/>
      <c r="V168" s="43" t="s">
        <v>165</v>
      </c>
      <c r="W168" s="60"/>
      <c r="X168" s="60"/>
      <c r="Y168" s="60"/>
      <c r="Z168" s="60"/>
    </row>
    <row r="169" spans="1:26" x14ac:dyDescent="0.25">
      <c r="A169" s="43" t="s">
        <v>165</v>
      </c>
      <c r="B169" s="60"/>
      <c r="C169" s="60"/>
      <c r="D169" s="60"/>
      <c r="E169" s="60"/>
      <c r="L169" s="43" t="s">
        <v>165</v>
      </c>
      <c r="M169" s="60"/>
      <c r="N169" s="60"/>
      <c r="O169" s="60"/>
      <c r="P169" s="60"/>
      <c r="V169" s="43" t="s">
        <v>165</v>
      </c>
      <c r="W169" s="60"/>
      <c r="X169" s="60"/>
      <c r="Y169" s="60"/>
      <c r="Z169" s="60"/>
    </row>
    <row r="170" spans="1:26" x14ac:dyDescent="0.25">
      <c r="A170" s="43" t="s">
        <v>165</v>
      </c>
      <c r="B170" s="60"/>
      <c r="C170" s="60"/>
      <c r="D170" s="60"/>
      <c r="E170" s="60"/>
      <c r="L170" s="43" t="s">
        <v>165</v>
      </c>
      <c r="M170" s="60"/>
      <c r="N170" s="60"/>
      <c r="O170" s="60"/>
      <c r="P170" s="60"/>
      <c r="V170" s="43" t="s">
        <v>165</v>
      </c>
      <c r="W170" s="60"/>
      <c r="X170" s="60"/>
      <c r="Y170" s="60"/>
      <c r="Z170" s="60"/>
    </row>
    <row r="171" spans="1:26" x14ac:dyDescent="0.25">
      <c r="A171" s="43" t="s">
        <v>165</v>
      </c>
      <c r="B171" s="60"/>
      <c r="C171" s="60"/>
      <c r="D171" s="60"/>
      <c r="E171" s="60"/>
      <c r="L171" s="43" t="s">
        <v>165</v>
      </c>
      <c r="M171" s="60"/>
      <c r="N171" s="60"/>
      <c r="O171" s="60"/>
      <c r="P171" s="60"/>
      <c r="V171" s="43" t="s">
        <v>165</v>
      </c>
      <c r="W171" s="60"/>
      <c r="X171" s="60"/>
      <c r="Y171" s="60"/>
      <c r="Z171" s="60"/>
    </row>
    <row r="172" spans="1:26" x14ac:dyDescent="0.25">
      <c r="A172" s="43" t="s">
        <v>165</v>
      </c>
      <c r="B172" s="60"/>
      <c r="C172" s="60"/>
      <c r="D172" s="60"/>
      <c r="E172" s="60"/>
      <c r="L172" s="43" t="s">
        <v>165</v>
      </c>
      <c r="M172" s="60"/>
      <c r="N172" s="60"/>
      <c r="O172" s="60"/>
      <c r="P172" s="60"/>
      <c r="V172" s="43" t="s">
        <v>165</v>
      </c>
      <c r="W172" s="60"/>
      <c r="X172" s="60"/>
      <c r="Y172" s="60"/>
      <c r="Z172" s="60"/>
    </row>
    <row r="173" spans="1:26" x14ac:dyDescent="0.25">
      <c r="A173" s="43" t="s">
        <v>165</v>
      </c>
      <c r="B173" s="60"/>
      <c r="C173" s="60"/>
      <c r="D173" s="60"/>
      <c r="E173" s="60"/>
      <c r="L173" s="43" t="s">
        <v>165</v>
      </c>
      <c r="M173" s="60"/>
      <c r="N173" s="60"/>
      <c r="O173" s="60"/>
      <c r="P173" s="60"/>
      <c r="V173" s="43" t="s">
        <v>165</v>
      </c>
      <c r="W173" s="60"/>
      <c r="X173" s="60"/>
      <c r="Y173" s="60"/>
      <c r="Z173" s="60"/>
    </row>
    <row r="174" spans="1:26" x14ac:dyDescent="0.25">
      <c r="A174" s="43" t="s">
        <v>165</v>
      </c>
      <c r="B174" s="60"/>
      <c r="C174" s="60"/>
      <c r="D174" s="60"/>
      <c r="E174" s="60"/>
      <c r="L174" s="43" t="s">
        <v>165</v>
      </c>
      <c r="M174" s="60"/>
      <c r="N174" s="60"/>
      <c r="O174" s="60"/>
      <c r="P174" s="60"/>
      <c r="V174" s="43" t="s">
        <v>165</v>
      </c>
      <c r="W174" s="60"/>
      <c r="X174" s="60"/>
      <c r="Y174" s="60"/>
      <c r="Z174" s="60"/>
    </row>
    <row r="175" spans="1:26" x14ac:dyDescent="0.25">
      <c r="A175" s="43" t="s">
        <v>165</v>
      </c>
      <c r="B175" s="60"/>
      <c r="C175" s="60"/>
      <c r="D175" s="60"/>
      <c r="E175" s="60"/>
      <c r="L175" s="43" t="s">
        <v>165</v>
      </c>
      <c r="M175" s="60"/>
      <c r="N175" s="60"/>
      <c r="O175" s="60"/>
      <c r="P175" s="60"/>
      <c r="V175" s="43" t="s">
        <v>165</v>
      </c>
      <c r="W175" s="60"/>
      <c r="X175" s="60"/>
      <c r="Y175" s="60"/>
      <c r="Z175" s="60"/>
    </row>
    <row r="176" spans="1:26" x14ac:dyDescent="0.25">
      <c r="A176" s="43" t="s">
        <v>165</v>
      </c>
      <c r="B176" s="60"/>
      <c r="C176" s="60"/>
      <c r="D176" s="60"/>
      <c r="E176" s="60"/>
      <c r="L176" s="43" t="s">
        <v>165</v>
      </c>
      <c r="M176" s="60"/>
      <c r="N176" s="60"/>
      <c r="O176" s="60"/>
      <c r="P176" s="60"/>
      <c r="V176" s="43" t="s">
        <v>165</v>
      </c>
      <c r="W176" s="60"/>
      <c r="X176" s="60"/>
      <c r="Y176" s="60"/>
      <c r="Z176" s="60"/>
    </row>
    <row r="177" spans="1:26" x14ac:dyDescent="0.25">
      <c r="A177" s="43" t="s">
        <v>165</v>
      </c>
      <c r="B177" s="60"/>
      <c r="C177" s="60"/>
      <c r="D177" s="60"/>
      <c r="E177" s="60"/>
      <c r="L177" s="43" t="s">
        <v>165</v>
      </c>
      <c r="M177" s="60"/>
      <c r="N177" s="60"/>
      <c r="O177" s="60"/>
      <c r="P177" s="60"/>
      <c r="V177" s="43" t="s">
        <v>165</v>
      </c>
      <c r="W177" s="60"/>
      <c r="X177" s="60"/>
      <c r="Y177" s="60"/>
      <c r="Z177" s="60"/>
    </row>
    <row r="178" spans="1:26" x14ac:dyDescent="0.25">
      <c r="A178" s="43" t="s">
        <v>165</v>
      </c>
      <c r="B178" s="60"/>
      <c r="C178" s="60"/>
      <c r="D178" s="60"/>
      <c r="E178" s="60"/>
      <c r="L178" s="43" t="s">
        <v>165</v>
      </c>
      <c r="M178" s="60"/>
      <c r="N178" s="60"/>
      <c r="O178" s="60"/>
      <c r="P178" s="60"/>
      <c r="V178" s="43" t="s">
        <v>165</v>
      </c>
      <c r="W178" s="60"/>
      <c r="X178" s="60"/>
      <c r="Y178" s="60"/>
      <c r="Z178" s="60"/>
    </row>
    <row r="179" spans="1:26" x14ac:dyDescent="0.25">
      <c r="A179" s="43" t="s">
        <v>165</v>
      </c>
      <c r="B179" s="60"/>
      <c r="C179" s="60"/>
      <c r="D179" s="60"/>
      <c r="E179" s="60"/>
      <c r="L179" s="43" t="s">
        <v>165</v>
      </c>
      <c r="M179" s="60"/>
      <c r="N179" s="60"/>
      <c r="O179" s="60"/>
      <c r="P179" s="60"/>
      <c r="V179" s="43" t="s">
        <v>165</v>
      </c>
      <c r="W179" s="60"/>
      <c r="X179" s="60"/>
      <c r="Y179" s="60"/>
      <c r="Z179" s="60"/>
    </row>
    <row r="180" spans="1:26" x14ac:dyDescent="0.25">
      <c r="A180" s="43" t="s">
        <v>165</v>
      </c>
      <c r="B180" s="60"/>
      <c r="C180" s="60"/>
      <c r="D180" s="60"/>
      <c r="E180" s="60"/>
      <c r="L180" s="43" t="s">
        <v>165</v>
      </c>
      <c r="M180" s="60"/>
      <c r="N180" s="60"/>
      <c r="O180" s="60"/>
      <c r="P180" s="60"/>
      <c r="V180" s="43" t="s">
        <v>165</v>
      </c>
      <c r="W180" s="60"/>
      <c r="X180" s="60"/>
      <c r="Y180" s="60"/>
      <c r="Z180" s="60"/>
    </row>
    <row r="181" spans="1:26" x14ac:dyDescent="0.25">
      <c r="A181" s="43" t="s">
        <v>165</v>
      </c>
      <c r="B181" s="60"/>
      <c r="C181" s="60"/>
      <c r="D181" s="60"/>
      <c r="E181" s="60"/>
      <c r="L181" s="43" t="s">
        <v>165</v>
      </c>
      <c r="M181" s="60"/>
      <c r="N181" s="60"/>
      <c r="O181" s="60"/>
      <c r="P181" s="60"/>
      <c r="V181" s="43" t="s">
        <v>165</v>
      </c>
      <c r="W181" s="60"/>
      <c r="X181" s="60"/>
      <c r="Y181" s="60"/>
      <c r="Z181" s="60"/>
    </row>
    <row r="182" spans="1:26" x14ac:dyDescent="0.25">
      <c r="A182" s="43" t="s">
        <v>165</v>
      </c>
      <c r="B182" s="60"/>
      <c r="C182" s="60"/>
      <c r="D182" s="60"/>
      <c r="E182" s="60"/>
      <c r="L182" s="43" t="s">
        <v>165</v>
      </c>
      <c r="M182" s="60"/>
      <c r="N182" s="60"/>
      <c r="O182" s="60"/>
      <c r="P182" s="60"/>
      <c r="V182" s="43" t="s">
        <v>165</v>
      </c>
      <c r="W182" s="60"/>
      <c r="X182" s="60"/>
      <c r="Y182" s="60"/>
      <c r="Z182" s="60"/>
    </row>
    <row r="183" spans="1:26" x14ac:dyDescent="0.25">
      <c r="A183" s="43" t="s">
        <v>165</v>
      </c>
      <c r="B183" s="60"/>
      <c r="C183" s="60"/>
      <c r="D183" s="60"/>
      <c r="E183" s="60"/>
      <c r="L183" s="43" t="s">
        <v>165</v>
      </c>
      <c r="M183" s="60"/>
      <c r="N183" s="60"/>
      <c r="O183" s="60"/>
      <c r="P183" s="60"/>
      <c r="V183" s="43" t="s">
        <v>165</v>
      </c>
      <c r="W183" s="60"/>
      <c r="X183" s="60"/>
      <c r="Y183" s="60"/>
      <c r="Z183" s="60"/>
    </row>
    <row r="184" spans="1:26" x14ac:dyDescent="0.25">
      <c r="A184" s="43" t="s">
        <v>165</v>
      </c>
      <c r="B184" s="60"/>
      <c r="C184" s="60"/>
      <c r="D184" s="60"/>
      <c r="E184" s="60"/>
      <c r="L184" s="43" t="s">
        <v>165</v>
      </c>
      <c r="M184" s="60"/>
      <c r="N184" s="60"/>
      <c r="O184" s="60"/>
      <c r="P184" s="60"/>
      <c r="V184" s="43" t="s">
        <v>165</v>
      </c>
      <c r="W184" s="60"/>
      <c r="X184" s="60"/>
      <c r="Y184" s="60"/>
      <c r="Z184" s="60"/>
    </row>
    <row r="185" spans="1:26" x14ac:dyDescent="0.25">
      <c r="A185" s="43" t="s">
        <v>165</v>
      </c>
      <c r="B185" s="60"/>
      <c r="C185" s="60"/>
      <c r="D185" s="60"/>
      <c r="E185" s="60"/>
      <c r="L185" s="43" t="s">
        <v>165</v>
      </c>
      <c r="M185" s="60"/>
      <c r="N185" s="60"/>
      <c r="O185" s="60"/>
      <c r="P185" s="60"/>
      <c r="V185" s="43" t="s">
        <v>165</v>
      </c>
      <c r="W185" s="60"/>
      <c r="X185" s="60"/>
      <c r="Y185" s="60"/>
      <c r="Z185" s="60"/>
    </row>
    <row r="186" spans="1:26" x14ac:dyDescent="0.25">
      <c r="A186" s="43" t="s">
        <v>165</v>
      </c>
      <c r="B186" s="60"/>
      <c r="C186" s="60"/>
      <c r="D186" s="60"/>
      <c r="E186" s="60"/>
      <c r="L186" s="43" t="s">
        <v>165</v>
      </c>
      <c r="M186" s="60"/>
      <c r="N186" s="60"/>
      <c r="O186" s="60"/>
      <c r="P186" s="60"/>
      <c r="V186" s="43" t="s">
        <v>165</v>
      </c>
      <c r="W186" s="60"/>
      <c r="X186" s="60"/>
      <c r="Y186" s="60"/>
      <c r="Z186" s="60"/>
    </row>
    <row r="187" spans="1:26" x14ac:dyDescent="0.25">
      <c r="A187" s="43" t="s">
        <v>165</v>
      </c>
      <c r="B187" s="60"/>
      <c r="C187" s="60"/>
      <c r="D187" s="60"/>
      <c r="E187" s="60"/>
      <c r="L187" s="43" t="s">
        <v>165</v>
      </c>
      <c r="M187" s="60"/>
      <c r="N187" s="60"/>
      <c r="O187" s="60"/>
      <c r="P187" s="60"/>
      <c r="V187" s="43" t="s">
        <v>165</v>
      </c>
      <c r="W187" s="60"/>
      <c r="X187" s="60"/>
      <c r="Y187" s="60"/>
      <c r="Z187" s="60"/>
    </row>
    <row r="188" spans="1:26" x14ac:dyDescent="0.25">
      <c r="A188" s="43" t="s">
        <v>165</v>
      </c>
      <c r="B188" s="60"/>
      <c r="C188" s="60"/>
      <c r="D188" s="60"/>
      <c r="E188" s="60"/>
      <c r="L188" s="43" t="s">
        <v>165</v>
      </c>
      <c r="M188" s="60"/>
      <c r="N188" s="60"/>
      <c r="O188" s="60"/>
      <c r="P188" s="60"/>
      <c r="V188" s="43" t="s">
        <v>165</v>
      </c>
      <c r="W188" s="60"/>
      <c r="X188" s="60"/>
      <c r="Y188" s="60"/>
      <c r="Z188" s="60"/>
    </row>
    <row r="189" spans="1:26" x14ac:dyDescent="0.25">
      <c r="A189" s="43" t="s">
        <v>165</v>
      </c>
      <c r="B189" s="60"/>
      <c r="C189" s="60"/>
      <c r="D189" s="60"/>
      <c r="E189" s="60"/>
      <c r="L189" s="43" t="s">
        <v>165</v>
      </c>
      <c r="M189" s="60"/>
      <c r="N189" s="60"/>
      <c r="O189" s="60"/>
      <c r="P189" s="60"/>
      <c r="V189" s="43" t="s">
        <v>165</v>
      </c>
      <c r="W189" s="60"/>
      <c r="X189" s="60"/>
      <c r="Y189" s="60"/>
      <c r="Z189" s="60"/>
    </row>
    <row r="190" spans="1:26" x14ac:dyDescent="0.25">
      <c r="A190" s="43" t="s">
        <v>165</v>
      </c>
      <c r="B190" s="60"/>
      <c r="C190" s="60"/>
      <c r="D190" s="60"/>
      <c r="E190" s="60"/>
      <c r="L190" s="43" t="s">
        <v>165</v>
      </c>
      <c r="M190" s="60"/>
      <c r="N190" s="60"/>
      <c r="O190" s="60"/>
      <c r="P190" s="60"/>
      <c r="V190" s="43" t="s">
        <v>165</v>
      </c>
      <c r="W190" s="60"/>
      <c r="X190" s="60"/>
      <c r="Y190" s="60"/>
      <c r="Z190" s="60"/>
    </row>
    <row r="191" spans="1:26" x14ac:dyDescent="0.25">
      <c r="A191" s="43" t="s">
        <v>165</v>
      </c>
      <c r="B191" s="60"/>
      <c r="C191" s="60"/>
      <c r="D191" s="60"/>
      <c r="E191" s="60"/>
      <c r="L191" s="43" t="s">
        <v>165</v>
      </c>
      <c r="M191" s="60"/>
      <c r="N191" s="60"/>
      <c r="O191" s="60"/>
      <c r="P191" s="60"/>
      <c r="V191" s="43" t="s">
        <v>165</v>
      </c>
      <c r="W191" s="60"/>
      <c r="X191" s="60"/>
      <c r="Y191" s="60"/>
      <c r="Z191" s="60"/>
    </row>
    <row r="192" spans="1:26" x14ac:dyDescent="0.25">
      <c r="A192" s="43" t="s">
        <v>165</v>
      </c>
      <c r="B192" s="60"/>
      <c r="C192" s="60"/>
      <c r="D192" s="60"/>
      <c r="E192" s="60"/>
      <c r="L192" s="43" t="s">
        <v>165</v>
      </c>
      <c r="M192" s="60"/>
      <c r="N192" s="60"/>
      <c r="O192" s="60"/>
      <c r="P192" s="60"/>
      <c r="V192" s="43" t="s">
        <v>165</v>
      </c>
      <c r="W192" s="60"/>
      <c r="X192" s="60"/>
      <c r="Y192" s="60"/>
      <c r="Z192" s="60"/>
    </row>
    <row r="193" spans="1:26" x14ac:dyDescent="0.25">
      <c r="A193" s="43" t="s">
        <v>165</v>
      </c>
      <c r="B193" s="60"/>
      <c r="C193" s="60"/>
      <c r="D193" s="60"/>
      <c r="E193" s="60"/>
      <c r="L193" s="43" t="s">
        <v>165</v>
      </c>
      <c r="M193" s="60"/>
      <c r="N193" s="60"/>
      <c r="O193" s="60"/>
      <c r="P193" s="60"/>
      <c r="V193" s="43" t="s">
        <v>165</v>
      </c>
      <c r="W193" s="60"/>
      <c r="X193" s="60"/>
      <c r="Y193" s="60"/>
      <c r="Z193" s="60"/>
    </row>
    <row r="194" spans="1:26" x14ac:dyDescent="0.25">
      <c r="A194" s="43" t="s">
        <v>165</v>
      </c>
      <c r="B194" s="60"/>
      <c r="C194" s="60"/>
      <c r="D194" s="60"/>
      <c r="E194" s="60"/>
      <c r="L194" s="43" t="s">
        <v>165</v>
      </c>
      <c r="M194" s="60"/>
      <c r="N194" s="60"/>
      <c r="O194" s="60"/>
      <c r="P194" s="60"/>
      <c r="V194" s="43" t="s">
        <v>165</v>
      </c>
      <c r="W194" s="60"/>
      <c r="X194" s="60"/>
      <c r="Y194" s="60"/>
      <c r="Z194" s="60"/>
    </row>
    <row r="195" spans="1:26" x14ac:dyDescent="0.25">
      <c r="A195" s="43" t="s">
        <v>165</v>
      </c>
      <c r="B195" s="60"/>
      <c r="C195" s="60"/>
      <c r="D195" s="60"/>
      <c r="E195" s="60"/>
      <c r="L195" s="43" t="s">
        <v>165</v>
      </c>
      <c r="M195" s="60"/>
      <c r="N195" s="60"/>
      <c r="O195" s="60"/>
      <c r="P195" s="60"/>
      <c r="V195" s="43" t="s">
        <v>165</v>
      </c>
      <c r="W195" s="60"/>
      <c r="X195" s="60"/>
      <c r="Y195" s="60"/>
      <c r="Z195" s="60"/>
    </row>
    <row r="196" spans="1:26" x14ac:dyDescent="0.25">
      <c r="A196" s="43" t="s">
        <v>165</v>
      </c>
      <c r="B196" s="60"/>
      <c r="C196" s="60"/>
      <c r="D196" s="60"/>
      <c r="E196" s="60"/>
      <c r="L196" s="43" t="s">
        <v>165</v>
      </c>
      <c r="M196" s="60"/>
      <c r="N196" s="60"/>
      <c r="O196" s="60"/>
      <c r="P196" s="60"/>
      <c r="V196" s="43" t="s">
        <v>165</v>
      </c>
      <c r="W196" s="60"/>
      <c r="X196" s="60"/>
      <c r="Y196" s="60"/>
      <c r="Z196" s="60"/>
    </row>
    <row r="197" spans="1:26" x14ac:dyDescent="0.25">
      <c r="A197" s="43" t="s">
        <v>165</v>
      </c>
      <c r="B197" s="60"/>
      <c r="C197" s="60"/>
      <c r="D197" s="60"/>
      <c r="E197" s="60"/>
      <c r="L197" s="43" t="s">
        <v>165</v>
      </c>
      <c r="M197" s="60"/>
      <c r="N197" s="60"/>
      <c r="O197" s="60"/>
      <c r="P197" s="60"/>
      <c r="V197" s="43" t="s">
        <v>165</v>
      </c>
      <c r="W197" s="60"/>
      <c r="X197" s="60"/>
      <c r="Y197" s="60"/>
      <c r="Z197" s="60"/>
    </row>
    <row r="198" spans="1:26" x14ac:dyDescent="0.25">
      <c r="A198" s="43" t="s">
        <v>165</v>
      </c>
      <c r="B198" s="60"/>
      <c r="C198" s="60"/>
      <c r="D198" s="60"/>
      <c r="E198" s="60"/>
      <c r="L198" s="43" t="s">
        <v>165</v>
      </c>
      <c r="M198" s="60"/>
      <c r="N198" s="60"/>
      <c r="O198" s="60"/>
      <c r="P198" s="60"/>
      <c r="V198" s="43" t="s">
        <v>165</v>
      </c>
      <c r="W198" s="60"/>
      <c r="X198" s="60"/>
      <c r="Y198" s="60"/>
      <c r="Z198" s="60"/>
    </row>
    <row r="199" spans="1:26" x14ac:dyDescent="0.25">
      <c r="A199" s="43" t="s">
        <v>165</v>
      </c>
      <c r="B199" s="60"/>
      <c r="C199" s="60"/>
      <c r="D199" s="60"/>
      <c r="E199" s="60"/>
      <c r="L199" s="43" t="s">
        <v>165</v>
      </c>
      <c r="M199" s="60"/>
      <c r="N199" s="60"/>
      <c r="O199" s="60"/>
      <c r="P199" s="60"/>
      <c r="V199" s="43" t="s">
        <v>165</v>
      </c>
      <c r="W199" s="60"/>
      <c r="X199" s="60"/>
      <c r="Y199" s="60"/>
      <c r="Z199" s="60"/>
    </row>
    <row r="200" spans="1:26" x14ac:dyDescent="0.25">
      <c r="A200" s="43" t="s">
        <v>165</v>
      </c>
      <c r="B200" s="60"/>
      <c r="C200" s="60"/>
      <c r="D200" s="60"/>
      <c r="E200" s="60"/>
      <c r="L200" s="43" t="s">
        <v>165</v>
      </c>
      <c r="M200" s="60"/>
      <c r="N200" s="60"/>
      <c r="O200" s="60"/>
      <c r="P200" s="60"/>
      <c r="V200" s="43" t="s">
        <v>165</v>
      </c>
      <c r="W200" s="60"/>
      <c r="X200" s="60"/>
      <c r="Y200" s="60"/>
      <c r="Z200" s="60"/>
    </row>
    <row r="201" spans="1:26" x14ac:dyDescent="0.25">
      <c r="A201" s="43" t="s">
        <v>165</v>
      </c>
      <c r="B201" s="60"/>
      <c r="C201" s="60"/>
      <c r="D201" s="60"/>
      <c r="E201" s="60"/>
      <c r="L201" s="43" t="s">
        <v>165</v>
      </c>
      <c r="M201" s="60"/>
      <c r="N201" s="60"/>
      <c r="O201" s="60"/>
      <c r="P201" s="60"/>
      <c r="V201" s="43" t="s">
        <v>165</v>
      </c>
      <c r="W201" s="60"/>
      <c r="X201" s="60"/>
      <c r="Y201" s="60"/>
      <c r="Z201" s="60"/>
    </row>
    <row r="202" spans="1:26" x14ac:dyDescent="0.25">
      <c r="A202" s="43" t="s">
        <v>165</v>
      </c>
      <c r="B202" s="60"/>
      <c r="C202" s="60"/>
      <c r="D202" s="60"/>
      <c r="E202" s="60"/>
      <c r="L202" s="43" t="s">
        <v>165</v>
      </c>
      <c r="M202" s="60"/>
      <c r="N202" s="60"/>
      <c r="O202" s="60"/>
      <c r="P202" s="60"/>
      <c r="V202" s="43" t="s">
        <v>165</v>
      </c>
      <c r="W202" s="60"/>
      <c r="X202" s="60"/>
      <c r="Y202" s="60"/>
      <c r="Z202" s="60"/>
    </row>
    <row r="203" spans="1:26" x14ac:dyDescent="0.25">
      <c r="A203" s="43" t="s">
        <v>165</v>
      </c>
      <c r="B203" s="60"/>
      <c r="C203" s="60"/>
      <c r="D203" s="60"/>
      <c r="E203" s="60"/>
      <c r="L203" s="43" t="s">
        <v>165</v>
      </c>
      <c r="M203" s="60"/>
      <c r="N203" s="60"/>
      <c r="O203" s="60"/>
      <c r="P203" s="60"/>
      <c r="V203" s="43" t="s">
        <v>165</v>
      </c>
      <c r="W203" s="60"/>
      <c r="X203" s="60"/>
      <c r="Y203" s="60"/>
      <c r="Z203" s="60"/>
    </row>
    <row r="204" spans="1:26" x14ac:dyDescent="0.25">
      <c r="A204" s="43" t="s">
        <v>165</v>
      </c>
      <c r="B204" s="60"/>
      <c r="C204" s="60"/>
      <c r="D204" s="60"/>
      <c r="E204" s="60"/>
      <c r="L204" s="43" t="s">
        <v>165</v>
      </c>
      <c r="M204" s="60"/>
      <c r="N204" s="60"/>
      <c r="O204" s="60"/>
      <c r="P204" s="60"/>
      <c r="V204" s="43" t="s">
        <v>165</v>
      </c>
      <c r="W204" s="60"/>
      <c r="X204" s="60"/>
      <c r="Y204" s="60"/>
      <c r="Z204" s="60"/>
    </row>
    <row r="205" spans="1:26" x14ac:dyDescent="0.25">
      <c r="A205" s="43" t="s">
        <v>165</v>
      </c>
      <c r="B205" s="60"/>
      <c r="C205" s="60"/>
      <c r="D205" s="60"/>
      <c r="E205" s="60"/>
      <c r="L205" s="43" t="s">
        <v>165</v>
      </c>
      <c r="M205" s="60"/>
      <c r="N205" s="60"/>
      <c r="O205" s="60"/>
      <c r="P205" s="60"/>
      <c r="V205" s="43" t="s">
        <v>165</v>
      </c>
      <c r="W205" s="60"/>
      <c r="X205" s="60"/>
      <c r="Y205" s="60"/>
      <c r="Z205" s="60"/>
    </row>
    <row r="206" spans="1:26" x14ac:dyDescent="0.25">
      <c r="A206" s="43" t="s">
        <v>165</v>
      </c>
      <c r="B206" s="60"/>
      <c r="C206" s="60"/>
      <c r="D206" s="60"/>
      <c r="E206" s="60"/>
      <c r="L206" s="43" t="s">
        <v>165</v>
      </c>
      <c r="M206" s="60"/>
      <c r="N206" s="60"/>
      <c r="O206" s="60"/>
      <c r="P206" s="60"/>
      <c r="V206" s="43" t="s">
        <v>165</v>
      </c>
      <c r="W206" s="60"/>
      <c r="X206" s="60"/>
      <c r="Y206" s="60"/>
      <c r="Z206" s="60"/>
    </row>
    <row r="207" spans="1:26" x14ac:dyDescent="0.25">
      <c r="A207" s="43" t="s">
        <v>165</v>
      </c>
      <c r="B207" s="60"/>
      <c r="C207" s="60"/>
      <c r="D207" s="60"/>
      <c r="E207" s="60"/>
      <c r="L207" s="43" t="s">
        <v>165</v>
      </c>
      <c r="M207" s="60"/>
      <c r="N207" s="60"/>
      <c r="O207" s="60"/>
      <c r="P207" s="60"/>
      <c r="V207" s="43" t="s">
        <v>165</v>
      </c>
      <c r="W207" s="60"/>
      <c r="X207" s="60"/>
      <c r="Y207" s="60"/>
      <c r="Z207" s="60"/>
    </row>
    <row r="208" spans="1:26" x14ac:dyDescent="0.25">
      <c r="A208" s="43" t="s">
        <v>165</v>
      </c>
      <c r="B208" s="60"/>
      <c r="C208" s="60"/>
      <c r="D208" s="60"/>
      <c r="E208" s="60"/>
      <c r="L208" s="43" t="s">
        <v>165</v>
      </c>
      <c r="M208" s="60"/>
      <c r="N208" s="60"/>
      <c r="O208" s="60"/>
      <c r="P208" s="60"/>
      <c r="V208" s="43" t="s">
        <v>165</v>
      </c>
      <c r="W208" s="60"/>
      <c r="X208" s="60"/>
      <c r="Y208" s="60"/>
      <c r="Z208" s="60"/>
    </row>
    <row r="209" spans="1:26" x14ac:dyDescent="0.25">
      <c r="A209" s="43" t="s">
        <v>165</v>
      </c>
      <c r="B209" s="60"/>
      <c r="C209" s="60"/>
      <c r="D209" s="60"/>
      <c r="E209" s="60"/>
      <c r="L209" s="43" t="s">
        <v>165</v>
      </c>
      <c r="M209" s="60"/>
      <c r="N209" s="60"/>
      <c r="O209" s="60"/>
      <c r="P209" s="60"/>
      <c r="V209" s="43" t="s">
        <v>165</v>
      </c>
      <c r="W209" s="60"/>
      <c r="X209" s="60"/>
      <c r="Y209" s="60"/>
      <c r="Z209" s="60"/>
    </row>
    <row r="210" spans="1:26" x14ac:dyDescent="0.25">
      <c r="A210" s="43" t="s">
        <v>165</v>
      </c>
      <c r="B210" s="60"/>
      <c r="C210" s="60"/>
      <c r="D210" s="60"/>
      <c r="E210" s="60"/>
      <c r="L210" s="43" t="s">
        <v>165</v>
      </c>
      <c r="M210" s="60"/>
      <c r="N210" s="60"/>
      <c r="O210" s="60"/>
      <c r="P210" s="60"/>
      <c r="V210" s="43" t="s">
        <v>165</v>
      </c>
      <c r="W210" s="60"/>
      <c r="X210" s="60"/>
      <c r="Y210" s="60"/>
      <c r="Z210" s="60"/>
    </row>
    <row r="211" spans="1:26" x14ac:dyDescent="0.25">
      <c r="A211" s="43" t="s">
        <v>165</v>
      </c>
      <c r="B211" s="60"/>
      <c r="C211" s="60"/>
      <c r="D211" s="60"/>
      <c r="E211" s="60"/>
      <c r="L211" s="43" t="s">
        <v>165</v>
      </c>
      <c r="M211" s="60"/>
      <c r="N211" s="60"/>
      <c r="O211" s="60"/>
      <c r="P211" s="60"/>
      <c r="V211" s="43" t="s">
        <v>165</v>
      </c>
      <c r="W211" s="60"/>
      <c r="X211" s="60"/>
      <c r="Y211" s="60"/>
      <c r="Z211" s="60"/>
    </row>
    <row r="212" spans="1:26" x14ac:dyDescent="0.25">
      <c r="A212" s="43" t="s">
        <v>165</v>
      </c>
      <c r="B212" s="60"/>
      <c r="C212" s="60"/>
      <c r="D212" s="60"/>
      <c r="E212" s="60"/>
      <c r="L212" s="43" t="s">
        <v>165</v>
      </c>
      <c r="M212" s="60"/>
      <c r="N212" s="60"/>
      <c r="O212" s="60"/>
      <c r="P212" s="60"/>
      <c r="V212" s="43" t="s">
        <v>165</v>
      </c>
      <c r="W212" s="60"/>
      <c r="X212" s="60"/>
      <c r="Y212" s="60"/>
      <c r="Z212" s="60"/>
    </row>
    <row r="213" spans="1:26" x14ac:dyDescent="0.25">
      <c r="A213" s="43" t="s">
        <v>165</v>
      </c>
      <c r="B213" s="60"/>
      <c r="C213" s="60"/>
      <c r="D213" s="60"/>
      <c r="E213" s="60"/>
      <c r="L213" s="43" t="s">
        <v>165</v>
      </c>
      <c r="M213" s="60"/>
      <c r="N213" s="60"/>
      <c r="O213" s="60"/>
      <c r="P213" s="60"/>
      <c r="V213" s="43" t="s">
        <v>165</v>
      </c>
      <c r="W213" s="60"/>
      <c r="X213" s="60"/>
      <c r="Y213" s="60"/>
      <c r="Z213" s="60"/>
    </row>
    <row r="214" spans="1:26" x14ac:dyDescent="0.25">
      <c r="A214" s="43" t="s">
        <v>165</v>
      </c>
      <c r="B214" s="60"/>
      <c r="C214" s="60"/>
      <c r="D214" s="60"/>
      <c r="E214" s="60"/>
      <c r="L214" s="43" t="s">
        <v>165</v>
      </c>
      <c r="M214" s="60"/>
      <c r="N214" s="60"/>
      <c r="O214" s="60"/>
      <c r="P214" s="60"/>
      <c r="V214" s="43" t="s">
        <v>165</v>
      </c>
      <c r="W214" s="60"/>
      <c r="X214" s="60"/>
      <c r="Y214" s="60"/>
      <c r="Z214" s="60"/>
    </row>
    <row r="215" spans="1:26" x14ac:dyDescent="0.25">
      <c r="A215" s="43" t="s">
        <v>165</v>
      </c>
      <c r="B215" s="60"/>
      <c r="C215" s="60"/>
      <c r="D215" s="60"/>
      <c r="E215" s="60"/>
      <c r="L215" s="43" t="s">
        <v>165</v>
      </c>
      <c r="M215" s="60"/>
      <c r="N215" s="60"/>
      <c r="O215" s="60"/>
      <c r="P215" s="60"/>
      <c r="V215" s="43" t="s">
        <v>165</v>
      </c>
      <c r="W215" s="60"/>
      <c r="X215" s="60"/>
      <c r="Y215" s="60"/>
      <c r="Z215" s="60"/>
    </row>
    <row r="216" spans="1:26" x14ac:dyDescent="0.25">
      <c r="A216" s="43" t="s">
        <v>165</v>
      </c>
      <c r="B216" s="60"/>
      <c r="C216" s="60"/>
      <c r="D216" s="60"/>
      <c r="E216" s="60"/>
      <c r="L216" s="43" t="s">
        <v>165</v>
      </c>
      <c r="M216" s="60"/>
      <c r="N216" s="60"/>
      <c r="O216" s="60"/>
      <c r="P216" s="60"/>
      <c r="V216" s="43" t="s">
        <v>165</v>
      </c>
      <c r="W216" s="60"/>
      <c r="X216" s="60"/>
      <c r="Y216" s="60"/>
      <c r="Z216" s="60"/>
    </row>
    <row r="217" spans="1:26" x14ac:dyDescent="0.25">
      <c r="A217" s="43" t="s">
        <v>165</v>
      </c>
      <c r="B217" s="60"/>
      <c r="C217" s="60"/>
      <c r="D217" s="60"/>
      <c r="E217" s="60"/>
      <c r="L217" s="43" t="s">
        <v>165</v>
      </c>
      <c r="M217" s="60"/>
      <c r="N217" s="60"/>
      <c r="O217" s="60"/>
      <c r="P217" s="60"/>
      <c r="V217" s="43" t="s">
        <v>165</v>
      </c>
      <c r="W217" s="60"/>
      <c r="X217" s="60"/>
      <c r="Y217" s="60"/>
      <c r="Z217" s="60"/>
    </row>
    <row r="218" spans="1:26" x14ac:dyDescent="0.25">
      <c r="A218" s="43" t="s">
        <v>165</v>
      </c>
      <c r="B218" s="60"/>
      <c r="C218" s="60"/>
      <c r="D218" s="60"/>
      <c r="E218" s="60"/>
      <c r="L218" s="43" t="s">
        <v>165</v>
      </c>
      <c r="M218" s="60"/>
      <c r="N218" s="60"/>
      <c r="O218" s="60"/>
      <c r="P218" s="60"/>
      <c r="V218" s="43" t="s">
        <v>165</v>
      </c>
      <c r="W218" s="60"/>
      <c r="X218" s="60"/>
      <c r="Y218" s="60"/>
      <c r="Z218" s="60"/>
    </row>
    <row r="219" spans="1:26" x14ac:dyDescent="0.25">
      <c r="A219" s="43" t="s">
        <v>165</v>
      </c>
      <c r="B219" s="60"/>
      <c r="C219" s="60"/>
      <c r="D219" s="60"/>
      <c r="E219" s="60"/>
      <c r="L219" s="43" t="s">
        <v>165</v>
      </c>
      <c r="M219" s="60"/>
      <c r="N219" s="60"/>
      <c r="O219" s="60"/>
      <c r="P219" s="60"/>
      <c r="V219" s="43" t="s">
        <v>165</v>
      </c>
      <c r="W219" s="60"/>
      <c r="X219" s="60"/>
      <c r="Y219" s="60"/>
      <c r="Z219" s="60"/>
    </row>
    <row r="220" spans="1:26" x14ac:dyDescent="0.25">
      <c r="A220" s="43" t="s">
        <v>165</v>
      </c>
      <c r="B220" s="60"/>
      <c r="C220" s="60"/>
      <c r="D220" s="60"/>
      <c r="E220" s="60"/>
      <c r="L220" s="43" t="s">
        <v>165</v>
      </c>
      <c r="M220" s="60"/>
      <c r="N220" s="60"/>
      <c r="O220" s="60"/>
      <c r="P220" s="60"/>
      <c r="V220" s="43" t="s">
        <v>165</v>
      </c>
      <c r="W220" s="60"/>
      <c r="X220" s="60"/>
      <c r="Y220" s="60"/>
      <c r="Z220" s="60"/>
    </row>
    <row r="221" spans="1:26" x14ac:dyDescent="0.25">
      <c r="A221" s="43" t="s">
        <v>165</v>
      </c>
      <c r="B221" s="60"/>
      <c r="C221" s="60"/>
      <c r="D221" s="60"/>
      <c r="E221" s="60"/>
      <c r="L221" s="43" t="s">
        <v>165</v>
      </c>
      <c r="M221" s="60"/>
      <c r="N221" s="60"/>
      <c r="O221" s="60"/>
      <c r="P221" s="60"/>
      <c r="V221" s="43" t="s">
        <v>165</v>
      </c>
      <c r="W221" s="60"/>
      <c r="X221" s="60"/>
      <c r="Y221" s="60"/>
      <c r="Z221" s="60"/>
    </row>
    <row r="222" spans="1:26" x14ac:dyDescent="0.25">
      <c r="A222" s="43" t="s">
        <v>165</v>
      </c>
      <c r="B222" s="60"/>
      <c r="C222" s="60"/>
      <c r="D222" s="60"/>
      <c r="E222" s="60"/>
      <c r="L222" s="43" t="s">
        <v>165</v>
      </c>
      <c r="M222" s="60"/>
      <c r="N222" s="60"/>
      <c r="O222" s="60"/>
      <c r="P222" s="60"/>
      <c r="V222" s="43" t="s">
        <v>165</v>
      </c>
      <c r="W222" s="60"/>
      <c r="X222" s="60"/>
      <c r="Y222" s="60"/>
      <c r="Z222" s="60"/>
    </row>
    <row r="223" spans="1:26" x14ac:dyDescent="0.25">
      <c r="A223" s="43" t="s">
        <v>165</v>
      </c>
      <c r="B223" s="60"/>
      <c r="C223" s="60"/>
      <c r="D223" s="60"/>
      <c r="E223" s="60"/>
      <c r="L223" s="43" t="s">
        <v>165</v>
      </c>
      <c r="M223" s="60"/>
      <c r="N223" s="60"/>
      <c r="O223" s="60"/>
      <c r="P223" s="60"/>
      <c r="V223" s="43" t="s">
        <v>165</v>
      </c>
      <c r="W223" s="60"/>
      <c r="X223" s="60"/>
      <c r="Y223" s="60"/>
      <c r="Z223" s="60"/>
    </row>
    <row r="224" spans="1:26" x14ac:dyDescent="0.25">
      <c r="A224" s="43" t="s">
        <v>165</v>
      </c>
      <c r="B224" s="60"/>
      <c r="C224" s="60"/>
      <c r="D224" s="60"/>
      <c r="E224" s="60"/>
      <c r="L224" s="43" t="s">
        <v>165</v>
      </c>
      <c r="M224" s="60"/>
      <c r="N224" s="60"/>
      <c r="O224" s="60"/>
      <c r="P224" s="60"/>
      <c r="V224" s="43" t="s">
        <v>165</v>
      </c>
      <c r="W224" s="60"/>
      <c r="X224" s="60"/>
      <c r="Y224" s="60"/>
      <c r="Z224" s="60"/>
    </row>
    <row r="225" spans="1:26" x14ac:dyDescent="0.25">
      <c r="A225" s="43" t="s">
        <v>165</v>
      </c>
      <c r="B225" s="60"/>
      <c r="C225" s="60"/>
      <c r="D225" s="60"/>
      <c r="E225" s="60"/>
      <c r="L225" s="43" t="s">
        <v>165</v>
      </c>
      <c r="M225" s="60"/>
      <c r="N225" s="60"/>
      <c r="O225" s="60"/>
      <c r="P225" s="60"/>
      <c r="V225" s="43" t="s">
        <v>165</v>
      </c>
      <c r="W225" s="60"/>
      <c r="X225" s="60"/>
      <c r="Y225" s="60"/>
      <c r="Z225" s="60"/>
    </row>
    <row r="226" spans="1:26" x14ac:dyDescent="0.25">
      <c r="A226" s="29" t="s">
        <v>165</v>
      </c>
      <c r="L226" s="29" t="s">
        <v>165</v>
      </c>
      <c r="V226" s="29" t="s">
        <v>165</v>
      </c>
    </row>
    <row r="227" spans="1:26" x14ac:dyDescent="0.25">
      <c r="A227" s="29" t="s">
        <v>165</v>
      </c>
      <c r="L227" s="29" t="s">
        <v>165</v>
      </c>
      <c r="V227" s="29" t="s">
        <v>165</v>
      </c>
    </row>
    <row r="228" spans="1:26" x14ac:dyDescent="0.25">
      <c r="A228" s="29" t="s">
        <v>165</v>
      </c>
      <c r="L228" s="29" t="s">
        <v>165</v>
      </c>
      <c r="V228" s="29" t="s">
        <v>165</v>
      </c>
    </row>
    <row r="229" spans="1:26" x14ac:dyDescent="0.25">
      <c r="A229" s="29" t="s">
        <v>165</v>
      </c>
      <c r="L229" s="29" t="s">
        <v>165</v>
      </c>
      <c r="V229" s="29" t="s">
        <v>165</v>
      </c>
    </row>
    <row r="230" spans="1:26" x14ac:dyDescent="0.25">
      <c r="A230" s="29" t="s">
        <v>165</v>
      </c>
      <c r="L230" s="29" t="s">
        <v>165</v>
      </c>
      <c r="V230" s="29" t="s">
        <v>165</v>
      </c>
    </row>
  </sheetData>
  <hyperlinks>
    <hyperlink ref="A1" location="TOC!A1" display="Back to ToC" xr:uid="{00000000-0004-0000-1400-000000000000}"/>
  </hyperlink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31BDC-6A4C-4B6A-9713-6C87E24F1CFA}">
  <sheetPr codeName="Sheet23">
    <tabColor rgb="FF92D050"/>
  </sheetPr>
  <dimension ref="A1:AD452"/>
  <sheetViews>
    <sheetView zoomScaleNormal="100" workbookViewId="0"/>
  </sheetViews>
  <sheetFormatPr defaultRowHeight="15" x14ac:dyDescent="0.25"/>
  <cols>
    <col min="18" max="26" width="8.85546875" style="98"/>
  </cols>
  <sheetData>
    <row r="1" spans="1:30" s="29" customFormat="1" x14ac:dyDescent="0.25">
      <c r="A1" s="44" t="s">
        <v>39</v>
      </c>
    </row>
    <row r="2" spans="1:30" s="29" customFormat="1" ht="23.25" x14ac:dyDescent="0.35">
      <c r="A2" s="76" t="s">
        <v>40</v>
      </c>
    </row>
    <row r="3" spans="1:30" s="29" customFormat="1" x14ac:dyDescent="0.25">
      <c r="A3" s="44"/>
    </row>
    <row r="4" spans="1:30" s="29" customFormat="1" x14ac:dyDescent="0.25"/>
    <row r="5" spans="1:30" s="29" customFormat="1" x14ac:dyDescent="0.25"/>
    <row r="6" spans="1:30" s="29" customFormat="1" x14ac:dyDescent="0.25"/>
    <row r="7" spans="1:30" s="29" customFormat="1" x14ac:dyDescent="0.25"/>
    <row r="8" spans="1:30" s="29" customFormat="1" x14ac:dyDescent="0.25"/>
    <row r="9" spans="1:30" s="29" customFormat="1" x14ac:dyDescent="0.25"/>
    <row r="10" spans="1:30" s="29" customFormat="1" x14ac:dyDescent="0.25"/>
    <row r="11" spans="1:30" s="29" customFormat="1" x14ac:dyDescent="0.25"/>
    <row r="12" spans="1:30" s="29" customFormat="1" x14ac:dyDescent="0.25"/>
    <row r="13" spans="1:30" s="29" customFormat="1" x14ac:dyDescent="0.25"/>
    <row r="14" spans="1:30" s="29" customFormat="1" x14ac:dyDescent="0.25">
      <c r="AD14" s="46"/>
    </row>
    <row r="15" spans="1:30" s="29" customFormat="1" x14ac:dyDescent="0.25">
      <c r="AD15" s="46"/>
    </row>
    <row r="16" spans="1:30" s="29" customFormat="1" x14ac:dyDescent="0.25">
      <c r="AD16" s="46"/>
    </row>
    <row r="17" spans="1:27" s="29" customFormat="1" x14ac:dyDescent="0.25">
      <c r="AA17" s="46"/>
    </row>
    <row r="18" spans="1:27" s="29" customFormat="1" x14ac:dyDescent="0.25">
      <c r="AA18" s="46"/>
    </row>
    <row r="19" spans="1:27" s="29" customFormat="1" x14ac:dyDescent="0.25">
      <c r="AA19" s="46"/>
    </row>
    <row r="20" spans="1:27" s="29" customFormat="1" x14ac:dyDescent="0.25"/>
    <row r="21" spans="1:27" s="29" customFormat="1" x14ac:dyDescent="0.25"/>
    <row r="22" spans="1:27" s="29" customFormat="1" x14ac:dyDescent="0.25"/>
    <row r="23" spans="1:27" s="29" customFormat="1" x14ac:dyDescent="0.25"/>
    <row r="24" spans="1:27" s="29" customFormat="1" x14ac:dyDescent="0.25"/>
    <row r="25" spans="1:27" s="29" customFormat="1" x14ac:dyDescent="0.25"/>
    <row r="26" spans="1:27" s="29" customFormat="1" x14ac:dyDescent="0.25"/>
    <row r="27" spans="1:27" s="29" customFormat="1" x14ac:dyDescent="0.25"/>
    <row r="28" spans="1:27" s="29" customFormat="1" ht="18.75" x14ac:dyDescent="0.3">
      <c r="A28" s="75" t="str">
        <f>_xlfn.CONCAT("Figure S5.1: Improved sanitation vs basic in ",year_est)</f>
        <v>Figure S5.1: Improved sanitation vs basic in 2023</v>
      </c>
      <c r="J28" s="75" t="str">
        <f>_xlfn.CONCAT("Figure S5.2: Improved and usable sanitation vs basic in ",year_est)</f>
        <v>Figure S5.2: Improved and usable sanitation vs basic in 2023</v>
      </c>
      <c r="S28" s="75" t="str">
        <f>_xlfn.CONCAT("Figure S5.3: Improved and usable vs improved sanitation in ",year_est)</f>
        <v>Figure S5.3: Improved and usable vs improved sanitation in 2023</v>
      </c>
    </row>
    <row r="29" spans="1:27" s="29" customFormat="1" x14ac:dyDescent="0.25">
      <c r="A29" s="48" t="str">
        <f>source_ref</f>
        <v>Source: WHO/UNICEF JMP (2024)</v>
      </c>
      <c r="J29" s="48" t="str">
        <f>source_ref</f>
        <v>Source: WHO/UNICEF JMP (2024)</v>
      </c>
      <c r="S29" s="48" t="str">
        <f>source_ref</f>
        <v>Source: WHO/UNICEF JMP (2024)</v>
      </c>
    </row>
    <row r="30" spans="1:27" s="29" customFormat="1" x14ac:dyDescent="0.25">
      <c r="A30" s="48"/>
      <c r="J30" s="48"/>
      <c r="S30" s="48"/>
    </row>
    <row r="31" spans="1:27" s="29" customFormat="1" x14ac:dyDescent="0.25">
      <c r="A31" s="29" t="str">
        <f>_xlfn.CONCAT(COUNT(C:C)," countries with data")</f>
        <v>12 countries with data</v>
      </c>
      <c r="J31" s="29" t="str">
        <f>_xlfn.CONCAT(COUNT(L:L)," countries with data")</f>
        <v>17 countries with data</v>
      </c>
      <c r="S31" s="29" t="str">
        <f>_xlfn.CONCAT(COUNT(U:U)," countries with data")</f>
        <v>12 countries with data</v>
      </c>
    </row>
    <row r="32" spans="1:27" s="29" customFormat="1" x14ac:dyDescent="0.25">
      <c r="A32" s="42" t="s">
        <v>335</v>
      </c>
      <c r="B32" s="43"/>
      <c r="C32" s="43"/>
      <c r="D32" s="43"/>
      <c r="J32" s="42" t="s">
        <v>336</v>
      </c>
      <c r="K32" s="43"/>
      <c r="L32" s="43"/>
      <c r="M32" s="43"/>
      <c r="S32" s="42" t="s">
        <v>428</v>
      </c>
      <c r="T32" s="43"/>
      <c r="U32" s="43"/>
      <c r="V32" s="43"/>
    </row>
    <row r="33" spans="1:23" s="29" customFormat="1" x14ac:dyDescent="0.25">
      <c r="A33" s="43" t="s">
        <v>42</v>
      </c>
      <c r="B33" s="43" t="s">
        <v>163</v>
      </c>
      <c r="C33" s="43" t="s">
        <v>306</v>
      </c>
      <c r="D33" s="43" t="s">
        <v>333</v>
      </c>
      <c r="E33" t="s">
        <v>509</v>
      </c>
      <c r="J33" s="43" t="s">
        <v>42</v>
      </c>
      <c r="K33" s="43" t="s">
        <v>163</v>
      </c>
      <c r="L33" s="43" t="s">
        <v>334</v>
      </c>
      <c r="M33" s="43" t="s">
        <v>333</v>
      </c>
      <c r="N33" t="s">
        <v>509</v>
      </c>
      <c r="S33" s="43" t="s">
        <v>42</v>
      </c>
      <c r="T33" s="43" t="s">
        <v>163</v>
      </c>
      <c r="U33" s="43" t="s">
        <v>306</v>
      </c>
      <c r="V33" s="43" t="s">
        <v>334</v>
      </c>
      <c r="W33" s="98" t="s">
        <v>509</v>
      </c>
    </row>
    <row r="34" spans="1:23" s="29" customFormat="1" x14ac:dyDescent="0.25">
      <c r="A34" s="43" t="s">
        <v>479</v>
      </c>
      <c r="B34" s="43" t="s">
        <v>496</v>
      </c>
      <c r="C34" s="60"/>
      <c r="D34" s="60">
        <v>2.5</v>
      </c>
      <c r="E34" t="s">
        <v>510</v>
      </c>
      <c r="J34" s="43" t="s">
        <v>479</v>
      </c>
      <c r="K34" s="43" t="s">
        <v>496</v>
      </c>
      <c r="L34" s="60">
        <v>85.068649045521283</v>
      </c>
      <c r="M34" s="60">
        <v>2.5</v>
      </c>
      <c r="N34" t="s">
        <v>510</v>
      </c>
      <c r="S34" s="43" t="s">
        <v>473</v>
      </c>
      <c r="T34" s="43" t="s">
        <v>490</v>
      </c>
      <c r="U34" s="60"/>
      <c r="V34" s="60">
        <v>38</v>
      </c>
      <c r="W34" s="98" t="s">
        <v>510</v>
      </c>
    </row>
    <row r="35" spans="1:23" s="29" customFormat="1" x14ac:dyDescent="0.25">
      <c r="A35" s="43" t="s">
        <v>476</v>
      </c>
      <c r="B35" s="43" t="s">
        <v>493</v>
      </c>
      <c r="C35" s="60"/>
      <c r="D35" s="60">
        <v>2.770519262981574</v>
      </c>
      <c r="E35" t="s">
        <v>412</v>
      </c>
      <c r="J35" s="43" t="s">
        <v>476</v>
      </c>
      <c r="K35" s="43" t="s">
        <v>493</v>
      </c>
      <c r="L35" s="60">
        <v>72.339206583666964</v>
      </c>
      <c r="M35" s="60">
        <v>2.770519262981574</v>
      </c>
      <c r="N35" t="s">
        <v>412</v>
      </c>
      <c r="S35" s="43" t="s">
        <v>472</v>
      </c>
      <c r="T35" s="43" t="s">
        <v>488</v>
      </c>
      <c r="U35" s="60">
        <v>80.597000000000008</v>
      </c>
      <c r="V35" s="60">
        <v>70.597049999999996</v>
      </c>
      <c r="W35" s="98" t="s">
        <v>510</v>
      </c>
    </row>
    <row r="36" spans="1:23" s="29" customFormat="1" x14ac:dyDescent="0.25">
      <c r="A36" s="43" t="s">
        <v>474</v>
      </c>
      <c r="B36" s="43" t="s">
        <v>491</v>
      </c>
      <c r="C36" s="60"/>
      <c r="D36" s="60">
        <v>3.0063</v>
      </c>
      <c r="E36" t="s">
        <v>413</v>
      </c>
      <c r="J36" s="43" t="s">
        <v>474</v>
      </c>
      <c r="K36" s="43" t="s">
        <v>491</v>
      </c>
      <c r="L36" s="60">
        <v>93.565399999999997</v>
      </c>
      <c r="M36" s="60">
        <v>3.0063</v>
      </c>
      <c r="N36" t="s">
        <v>413</v>
      </c>
      <c r="S36" s="43" t="s">
        <v>476</v>
      </c>
      <c r="T36" s="43" t="s">
        <v>493</v>
      </c>
      <c r="U36" s="60"/>
      <c r="V36" s="60">
        <v>72.339206583666964</v>
      </c>
      <c r="W36" s="98" t="s">
        <v>412</v>
      </c>
    </row>
    <row r="37" spans="1:23" s="29" customFormat="1" x14ac:dyDescent="0.25">
      <c r="A37" s="43" t="s">
        <v>473</v>
      </c>
      <c r="B37" s="43" t="s">
        <v>490</v>
      </c>
      <c r="C37" s="60"/>
      <c r="D37" s="60">
        <v>4</v>
      </c>
      <c r="E37" t="s">
        <v>510</v>
      </c>
      <c r="J37" s="43" t="s">
        <v>473</v>
      </c>
      <c r="K37" s="43" t="s">
        <v>490</v>
      </c>
      <c r="L37" s="60">
        <v>38</v>
      </c>
      <c r="M37" s="60">
        <v>4</v>
      </c>
      <c r="N37" t="s">
        <v>510</v>
      </c>
      <c r="S37" s="43" t="s">
        <v>161</v>
      </c>
      <c r="T37" s="43" t="s">
        <v>489</v>
      </c>
      <c r="U37" s="60">
        <v>95.971599999999995</v>
      </c>
      <c r="V37" s="60">
        <v>77.488199999999949</v>
      </c>
      <c r="W37" s="98" t="s">
        <v>510</v>
      </c>
    </row>
    <row r="38" spans="1:23" s="29" customFormat="1" x14ac:dyDescent="0.25">
      <c r="A38" s="43" t="s">
        <v>483</v>
      </c>
      <c r="B38" s="43" t="s">
        <v>500</v>
      </c>
      <c r="C38" s="60">
        <v>97.187719362980715</v>
      </c>
      <c r="D38" s="60">
        <v>4.0815999999999999</v>
      </c>
      <c r="E38" t="s">
        <v>412</v>
      </c>
      <c r="J38" s="43" t="s">
        <v>483</v>
      </c>
      <c r="K38" s="43" t="s">
        <v>500</v>
      </c>
      <c r="L38" s="60">
        <v>82.7316</v>
      </c>
      <c r="M38" s="60">
        <v>4.0815999999999999</v>
      </c>
      <c r="N38" t="s">
        <v>412</v>
      </c>
      <c r="S38" s="43" t="s">
        <v>478</v>
      </c>
      <c r="T38" s="43" t="s">
        <v>495</v>
      </c>
      <c r="U38" s="60">
        <v>85.920400000000001</v>
      </c>
      <c r="V38" s="60">
        <v>77.810900000000004</v>
      </c>
      <c r="W38" s="98" t="s">
        <v>413</v>
      </c>
    </row>
    <row r="39" spans="1:23" s="29" customFormat="1" x14ac:dyDescent="0.25">
      <c r="A39" s="43" t="s">
        <v>472</v>
      </c>
      <c r="B39" s="43" t="s">
        <v>488</v>
      </c>
      <c r="C39" s="60">
        <v>80.597000000000008</v>
      </c>
      <c r="D39" s="60">
        <v>6.5217000000000001</v>
      </c>
      <c r="E39" t="s">
        <v>510</v>
      </c>
      <c r="J39" s="43" t="s">
        <v>472</v>
      </c>
      <c r="K39" s="43" t="s">
        <v>488</v>
      </c>
      <c r="L39" s="60">
        <v>70.597049999999996</v>
      </c>
      <c r="M39" s="60">
        <v>6.5217000000000001</v>
      </c>
      <c r="N39" t="s">
        <v>510</v>
      </c>
      <c r="S39" s="43" t="s">
        <v>482</v>
      </c>
      <c r="T39" s="43" t="s">
        <v>499</v>
      </c>
      <c r="U39" s="60">
        <v>83.692599999999999</v>
      </c>
      <c r="V39" s="60">
        <v>79.380099999999999</v>
      </c>
      <c r="W39" s="98" t="s">
        <v>413</v>
      </c>
    </row>
    <row r="40" spans="1:23" s="29" customFormat="1" x14ac:dyDescent="0.25">
      <c r="A40" s="43" t="s">
        <v>480</v>
      </c>
      <c r="B40" s="43" t="s">
        <v>497</v>
      </c>
      <c r="C40" s="60">
        <v>92.521799999999999</v>
      </c>
      <c r="D40" s="60">
        <v>10.087</v>
      </c>
      <c r="E40" t="s">
        <v>413</v>
      </c>
      <c r="J40" s="43" t="s">
        <v>480</v>
      </c>
      <c r="K40" s="43" t="s">
        <v>497</v>
      </c>
      <c r="L40" s="60">
        <v>80</v>
      </c>
      <c r="M40" s="60">
        <v>10.087</v>
      </c>
      <c r="N40" t="s">
        <v>413</v>
      </c>
      <c r="S40" s="43" t="s">
        <v>480</v>
      </c>
      <c r="T40" s="43" t="s">
        <v>497</v>
      </c>
      <c r="U40" s="60">
        <v>92.521799999999999</v>
      </c>
      <c r="V40" s="60">
        <v>80</v>
      </c>
      <c r="W40" s="98" t="s">
        <v>413</v>
      </c>
    </row>
    <row r="41" spans="1:23" s="29" customFormat="1" x14ac:dyDescent="0.25">
      <c r="A41" s="43" t="s">
        <v>475</v>
      </c>
      <c r="B41" s="43" t="s">
        <v>492</v>
      </c>
      <c r="C41" s="60">
        <v>97.560999999999993</v>
      </c>
      <c r="D41" s="60">
        <v>14.6341</v>
      </c>
      <c r="E41" t="s">
        <v>510</v>
      </c>
      <c r="J41" s="43" t="s">
        <v>475</v>
      </c>
      <c r="K41" s="43" t="s">
        <v>492</v>
      </c>
      <c r="L41" s="60">
        <v>94.773499999999999</v>
      </c>
      <c r="M41" s="60">
        <v>14.6341</v>
      </c>
      <c r="N41" t="s">
        <v>510</v>
      </c>
      <c r="S41" s="43" t="s">
        <v>483</v>
      </c>
      <c r="T41" s="43" t="s">
        <v>500</v>
      </c>
      <c r="U41" s="60">
        <v>97.187719362980715</v>
      </c>
      <c r="V41" s="60">
        <v>82.7316</v>
      </c>
      <c r="W41" s="98" t="s">
        <v>412</v>
      </c>
    </row>
    <row r="42" spans="1:23" s="29" customFormat="1" x14ac:dyDescent="0.25">
      <c r="A42" s="43" t="s">
        <v>478</v>
      </c>
      <c r="B42" s="43" t="s">
        <v>495</v>
      </c>
      <c r="C42" s="60">
        <v>85.920400000000001</v>
      </c>
      <c r="D42" s="60">
        <v>15.721399999999999</v>
      </c>
      <c r="E42" t="s">
        <v>413</v>
      </c>
      <c r="J42" s="43" t="s">
        <v>478</v>
      </c>
      <c r="K42" s="43" t="s">
        <v>495</v>
      </c>
      <c r="L42" s="60">
        <v>77.810900000000004</v>
      </c>
      <c r="M42" s="60">
        <v>15.721399999999999</v>
      </c>
      <c r="N42" t="s">
        <v>413</v>
      </c>
      <c r="S42" s="43" t="s">
        <v>477</v>
      </c>
      <c r="T42" s="43" t="s">
        <v>494</v>
      </c>
      <c r="U42" s="60"/>
      <c r="V42" s="60">
        <v>83.104100000000003</v>
      </c>
      <c r="W42" s="98" t="s">
        <v>413</v>
      </c>
    </row>
    <row r="43" spans="1:23" s="29" customFormat="1" x14ac:dyDescent="0.25">
      <c r="A43" s="43" t="s">
        <v>161</v>
      </c>
      <c r="B43" s="43" t="s">
        <v>489</v>
      </c>
      <c r="C43" s="60">
        <v>95.971599999999995</v>
      </c>
      <c r="D43" s="60">
        <v>20.142199999999999</v>
      </c>
      <c r="E43" t="s">
        <v>510</v>
      </c>
      <c r="J43" s="43" t="s">
        <v>161</v>
      </c>
      <c r="K43" s="43" t="s">
        <v>489</v>
      </c>
      <c r="L43" s="60">
        <v>77.488199999999949</v>
      </c>
      <c r="M43" s="60">
        <v>20.142199999999999</v>
      </c>
      <c r="N43" t="s">
        <v>510</v>
      </c>
      <c r="S43" s="43" t="s">
        <v>479</v>
      </c>
      <c r="T43" s="43" t="s">
        <v>496</v>
      </c>
      <c r="U43" s="60"/>
      <c r="V43" s="60">
        <v>85.068649045521283</v>
      </c>
      <c r="W43" s="98" t="s">
        <v>510</v>
      </c>
    </row>
    <row r="44" spans="1:23" s="29" customFormat="1" x14ac:dyDescent="0.25">
      <c r="A44" s="43" t="s">
        <v>482</v>
      </c>
      <c r="B44" s="43" t="s">
        <v>499</v>
      </c>
      <c r="C44" s="60">
        <v>83.692599999999999</v>
      </c>
      <c r="D44" s="60">
        <v>21.6981</v>
      </c>
      <c r="E44" t="s">
        <v>413</v>
      </c>
      <c r="J44" s="43" t="s">
        <v>482</v>
      </c>
      <c r="K44" s="43" t="s">
        <v>499</v>
      </c>
      <c r="L44" s="60">
        <v>79.380099999999999</v>
      </c>
      <c r="M44" s="60">
        <v>21.6981</v>
      </c>
      <c r="N44" t="s">
        <v>413</v>
      </c>
      <c r="S44" s="43" t="s">
        <v>474</v>
      </c>
      <c r="T44" s="43" t="s">
        <v>491</v>
      </c>
      <c r="U44" s="60"/>
      <c r="V44" s="60">
        <v>93.565399999999997</v>
      </c>
      <c r="W44" s="98" t="s">
        <v>413</v>
      </c>
    </row>
    <row r="45" spans="1:23" s="29" customFormat="1" x14ac:dyDescent="0.25">
      <c r="A45" s="43" t="s">
        <v>477</v>
      </c>
      <c r="B45" s="43" t="s">
        <v>494</v>
      </c>
      <c r="C45" s="60"/>
      <c r="D45" s="60">
        <v>22.200399999999998</v>
      </c>
      <c r="E45" t="s">
        <v>413</v>
      </c>
      <c r="J45" s="43" t="s">
        <v>477</v>
      </c>
      <c r="K45" s="43" t="s">
        <v>494</v>
      </c>
      <c r="L45" s="60">
        <v>83.104100000000003</v>
      </c>
      <c r="M45" s="60">
        <v>22.200399999999998</v>
      </c>
      <c r="N45" t="s">
        <v>413</v>
      </c>
      <c r="S45" s="43" t="s">
        <v>481</v>
      </c>
      <c r="T45" s="43" t="s">
        <v>498</v>
      </c>
      <c r="U45" s="60">
        <v>94.196202795867976</v>
      </c>
      <c r="V45" s="60">
        <v>94.196202795867976</v>
      </c>
      <c r="W45" s="98" t="s">
        <v>413</v>
      </c>
    </row>
    <row r="46" spans="1:23" s="29" customFormat="1" x14ac:dyDescent="0.25">
      <c r="A46" s="43" t="s">
        <v>481</v>
      </c>
      <c r="B46" s="43" t="s">
        <v>498</v>
      </c>
      <c r="C46" s="60">
        <v>94.196202795867976</v>
      </c>
      <c r="D46" s="60">
        <v>67.759562841530055</v>
      </c>
      <c r="E46" t="s">
        <v>413</v>
      </c>
      <c r="J46" s="43" t="s">
        <v>481</v>
      </c>
      <c r="K46" s="43" t="s">
        <v>498</v>
      </c>
      <c r="L46" s="60">
        <v>94.196202795867976</v>
      </c>
      <c r="M46" s="60">
        <v>67.759562841530055</v>
      </c>
      <c r="N46" t="s">
        <v>413</v>
      </c>
      <c r="S46" s="43" t="s">
        <v>475</v>
      </c>
      <c r="T46" s="43" t="s">
        <v>492</v>
      </c>
      <c r="U46" s="60">
        <v>97.560999999999993</v>
      </c>
      <c r="V46" s="60">
        <v>94.773499999999999</v>
      </c>
      <c r="W46" s="98" t="s">
        <v>510</v>
      </c>
    </row>
    <row r="47" spans="1:23" s="29" customFormat="1" x14ac:dyDescent="0.25">
      <c r="A47" s="43" t="s">
        <v>485</v>
      </c>
      <c r="B47" s="43" t="s">
        <v>502</v>
      </c>
      <c r="C47" s="60">
        <v>100</v>
      </c>
      <c r="D47" s="60">
        <v>94.871799999999993</v>
      </c>
      <c r="E47" t="s">
        <v>411</v>
      </c>
      <c r="J47" s="43" t="s">
        <v>485</v>
      </c>
      <c r="K47" s="43" t="s">
        <v>502</v>
      </c>
      <c r="L47" s="60">
        <v>100</v>
      </c>
      <c r="M47" s="60">
        <v>94.871799999999993</v>
      </c>
      <c r="N47" t="s">
        <v>411</v>
      </c>
      <c r="S47" s="43" t="s">
        <v>484</v>
      </c>
      <c r="T47" s="43" t="s">
        <v>501</v>
      </c>
      <c r="U47" s="60">
        <v>100</v>
      </c>
      <c r="V47" s="60">
        <v>100</v>
      </c>
      <c r="W47" s="98" t="s">
        <v>411</v>
      </c>
    </row>
    <row r="48" spans="1:23" s="29" customFormat="1" x14ac:dyDescent="0.25">
      <c r="A48" s="43" t="s">
        <v>484</v>
      </c>
      <c r="B48" s="43" t="s">
        <v>501</v>
      </c>
      <c r="C48" s="60">
        <v>100</v>
      </c>
      <c r="D48" s="60">
        <v>100</v>
      </c>
      <c r="E48" t="s">
        <v>411</v>
      </c>
      <c r="J48" s="43" t="s">
        <v>484</v>
      </c>
      <c r="K48" s="43" t="s">
        <v>501</v>
      </c>
      <c r="L48" s="60">
        <v>100</v>
      </c>
      <c r="M48" s="60">
        <v>100</v>
      </c>
      <c r="N48" t="s">
        <v>411</v>
      </c>
      <c r="S48" s="43" t="s">
        <v>485</v>
      </c>
      <c r="T48" s="43" t="s">
        <v>502</v>
      </c>
      <c r="U48" s="60">
        <v>100</v>
      </c>
      <c r="V48" s="60">
        <v>100</v>
      </c>
      <c r="W48" s="98" t="s">
        <v>411</v>
      </c>
    </row>
    <row r="49" spans="1:23" s="29" customFormat="1" x14ac:dyDescent="0.25">
      <c r="A49" s="43" t="s">
        <v>486</v>
      </c>
      <c r="B49" s="43" t="s">
        <v>503</v>
      </c>
      <c r="C49" s="60">
        <v>100</v>
      </c>
      <c r="D49" s="60">
        <v>100</v>
      </c>
      <c r="E49" t="s">
        <v>411</v>
      </c>
      <c r="J49" s="43" t="s">
        <v>486</v>
      </c>
      <c r="K49" s="43" t="s">
        <v>503</v>
      </c>
      <c r="L49" s="60">
        <v>100</v>
      </c>
      <c r="M49" s="60">
        <v>100</v>
      </c>
      <c r="N49" t="s">
        <v>411</v>
      </c>
      <c r="S49" s="43" t="s">
        <v>486</v>
      </c>
      <c r="T49" s="43" t="s">
        <v>503</v>
      </c>
      <c r="U49" s="60">
        <v>100</v>
      </c>
      <c r="V49" s="60">
        <v>100</v>
      </c>
      <c r="W49" s="98" t="s">
        <v>411</v>
      </c>
    </row>
    <row r="50" spans="1:23" s="29" customFormat="1" x14ac:dyDescent="0.25">
      <c r="A50" s="43" t="s">
        <v>487</v>
      </c>
      <c r="B50" s="43" t="s">
        <v>504</v>
      </c>
      <c r="C50" s="60">
        <v>100</v>
      </c>
      <c r="D50" s="60">
        <v>100</v>
      </c>
      <c r="E50" t="s">
        <v>411</v>
      </c>
      <c r="J50" s="43" t="s">
        <v>487</v>
      </c>
      <c r="K50" s="43" t="s">
        <v>504</v>
      </c>
      <c r="L50" s="60">
        <v>100</v>
      </c>
      <c r="M50" s="60">
        <v>100</v>
      </c>
      <c r="N50" t="s">
        <v>411</v>
      </c>
      <c r="S50" s="43" t="s">
        <v>487</v>
      </c>
      <c r="T50" s="43" t="s">
        <v>504</v>
      </c>
      <c r="U50" s="60">
        <v>100</v>
      </c>
      <c r="V50" s="60">
        <v>100</v>
      </c>
      <c r="W50" s="98" t="s">
        <v>411</v>
      </c>
    </row>
    <row r="51" spans="1:23" s="29" customFormat="1" x14ac:dyDescent="0.25">
      <c r="A51" s="43" t="s">
        <v>468</v>
      </c>
      <c r="B51" s="43" t="s">
        <v>505</v>
      </c>
      <c r="C51" s="60"/>
      <c r="D51" s="60"/>
      <c r="E51" t="s">
        <v>411</v>
      </c>
      <c r="J51" s="43" t="s">
        <v>468</v>
      </c>
      <c r="K51" s="43" t="s">
        <v>505</v>
      </c>
      <c r="L51" s="60"/>
      <c r="M51" s="60"/>
      <c r="N51" t="s">
        <v>411</v>
      </c>
      <c r="S51" s="43" t="s">
        <v>468</v>
      </c>
      <c r="T51" s="43" t="s">
        <v>505</v>
      </c>
      <c r="U51" s="60"/>
      <c r="V51" s="60"/>
      <c r="W51" s="98" t="s">
        <v>411</v>
      </c>
    </row>
    <row r="52" spans="1:23" s="29" customFormat="1" x14ac:dyDescent="0.25">
      <c r="A52" s="43" t="s">
        <v>128</v>
      </c>
      <c r="B52" s="43" t="s">
        <v>130</v>
      </c>
      <c r="C52" s="60"/>
      <c r="D52" s="60"/>
      <c r="E52" t="s">
        <v>413</v>
      </c>
      <c r="J52" s="43" t="s">
        <v>128</v>
      </c>
      <c r="K52" s="43" t="s">
        <v>130</v>
      </c>
      <c r="L52" s="60"/>
      <c r="M52" s="60"/>
      <c r="N52" t="s">
        <v>413</v>
      </c>
      <c r="S52" s="43" t="s">
        <v>128</v>
      </c>
      <c r="T52" s="43" t="s">
        <v>130</v>
      </c>
      <c r="U52" s="60"/>
      <c r="V52" s="60"/>
      <c r="W52" s="98" t="s">
        <v>413</v>
      </c>
    </row>
    <row r="53" spans="1:23" s="29" customFormat="1" x14ac:dyDescent="0.25">
      <c r="A53" s="43" t="s">
        <v>469</v>
      </c>
      <c r="B53" s="43" t="s">
        <v>506</v>
      </c>
      <c r="C53" s="60"/>
      <c r="D53" s="60"/>
      <c r="E53" t="s">
        <v>413</v>
      </c>
      <c r="J53" s="43" t="s">
        <v>469</v>
      </c>
      <c r="K53" s="43" t="s">
        <v>506</v>
      </c>
      <c r="L53" s="60"/>
      <c r="M53" s="60"/>
      <c r="N53" t="s">
        <v>413</v>
      </c>
      <c r="S53" s="43" t="s">
        <v>469</v>
      </c>
      <c r="T53" s="43" t="s">
        <v>506</v>
      </c>
      <c r="U53" s="60"/>
      <c r="V53" s="60"/>
      <c r="W53" s="98" t="s">
        <v>413</v>
      </c>
    </row>
    <row r="54" spans="1:23" s="29" customFormat="1" x14ac:dyDescent="0.25">
      <c r="A54" s="43" t="s">
        <v>470</v>
      </c>
      <c r="B54" s="43" t="s">
        <v>507</v>
      </c>
      <c r="C54" s="60"/>
      <c r="D54" s="60"/>
      <c r="E54" t="s">
        <v>412</v>
      </c>
      <c r="J54" s="43" t="s">
        <v>470</v>
      </c>
      <c r="K54" s="43" t="s">
        <v>507</v>
      </c>
      <c r="L54" s="60"/>
      <c r="M54" s="60"/>
      <c r="N54" t="s">
        <v>412</v>
      </c>
      <c r="S54" s="43" t="s">
        <v>470</v>
      </c>
      <c r="T54" s="43" t="s">
        <v>507</v>
      </c>
      <c r="U54" s="60"/>
      <c r="V54" s="60"/>
      <c r="W54" s="98" t="s">
        <v>412</v>
      </c>
    </row>
    <row r="55" spans="1:23" s="29" customFormat="1" x14ac:dyDescent="0.25">
      <c r="A55" s="43" t="s">
        <v>471</v>
      </c>
      <c r="B55" s="43" t="s">
        <v>508</v>
      </c>
      <c r="C55" s="60"/>
      <c r="D55" s="60"/>
      <c r="E55" t="s">
        <v>411</v>
      </c>
      <c r="J55" s="43" t="s">
        <v>471</v>
      </c>
      <c r="K55" s="43" t="s">
        <v>508</v>
      </c>
      <c r="L55" s="60"/>
      <c r="M55" s="60"/>
      <c r="N55" t="s">
        <v>411</v>
      </c>
      <c r="S55" s="43" t="s">
        <v>471</v>
      </c>
      <c r="T55" s="43" t="s">
        <v>508</v>
      </c>
      <c r="U55" s="60"/>
      <c r="V55" s="60"/>
      <c r="W55" s="98" t="s">
        <v>411</v>
      </c>
    </row>
    <row r="56" spans="1:23" s="29" customFormat="1" x14ac:dyDescent="0.25">
      <c r="A56" s="43" t="s">
        <v>165</v>
      </c>
      <c r="B56" s="43" t="s">
        <v>165</v>
      </c>
      <c r="C56" s="60"/>
      <c r="D56" s="60"/>
      <c r="E56" t="s">
        <v>165</v>
      </c>
      <c r="J56" s="43" t="s">
        <v>165</v>
      </c>
      <c r="K56" s="43" t="s">
        <v>165</v>
      </c>
      <c r="L56" s="60"/>
      <c r="M56" s="60"/>
      <c r="N56" t="s">
        <v>165</v>
      </c>
      <c r="S56" s="43" t="s">
        <v>165</v>
      </c>
      <c r="T56" s="43" t="s">
        <v>165</v>
      </c>
      <c r="U56" s="60"/>
      <c r="V56" s="60"/>
      <c r="W56" s="98" t="s">
        <v>165</v>
      </c>
    </row>
    <row r="57" spans="1:23" s="29" customFormat="1" x14ac:dyDescent="0.25">
      <c r="A57" s="43" t="s">
        <v>165</v>
      </c>
      <c r="B57" s="43" t="s">
        <v>165</v>
      </c>
      <c r="C57" s="60"/>
      <c r="D57" s="60"/>
      <c r="E57" t="s">
        <v>165</v>
      </c>
      <c r="J57" s="43" t="s">
        <v>165</v>
      </c>
      <c r="K57" s="43" t="s">
        <v>165</v>
      </c>
      <c r="L57" s="60"/>
      <c r="M57" s="60"/>
      <c r="N57" t="s">
        <v>165</v>
      </c>
      <c r="S57" s="43" t="s">
        <v>165</v>
      </c>
      <c r="T57" s="43" t="s">
        <v>165</v>
      </c>
      <c r="U57" s="60"/>
      <c r="V57" s="60"/>
      <c r="W57" s="98" t="s">
        <v>165</v>
      </c>
    </row>
    <row r="58" spans="1:23" s="29" customFormat="1" x14ac:dyDescent="0.25">
      <c r="A58" s="43" t="s">
        <v>165</v>
      </c>
      <c r="B58" s="43" t="s">
        <v>165</v>
      </c>
      <c r="C58" s="60"/>
      <c r="D58" s="60"/>
      <c r="E58" t="s">
        <v>165</v>
      </c>
      <c r="J58" s="43" t="s">
        <v>165</v>
      </c>
      <c r="K58" s="43" t="s">
        <v>165</v>
      </c>
      <c r="L58" s="60"/>
      <c r="M58" s="60"/>
      <c r="N58" t="s">
        <v>165</v>
      </c>
      <c r="S58" s="43" t="s">
        <v>165</v>
      </c>
      <c r="T58" s="43" t="s">
        <v>165</v>
      </c>
      <c r="U58" s="60"/>
      <c r="V58" s="60"/>
      <c r="W58" s="98" t="s">
        <v>165</v>
      </c>
    </row>
    <row r="59" spans="1:23" s="29" customFormat="1" x14ac:dyDescent="0.25">
      <c r="A59" s="43" t="s">
        <v>165</v>
      </c>
      <c r="B59" s="43" t="s">
        <v>165</v>
      </c>
      <c r="C59" s="60"/>
      <c r="D59" s="60"/>
      <c r="E59" t="s">
        <v>165</v>
      </c>
      <c r="J59" s="43" t="s">
        <v>165</v>
      </c>
      <c r="K59" s="43" t="s">
        <v>165</v>
      </c>
      <c r="L59" s="60"/>
      <c r="M59" s="60"/>
      <c r="N59" t="s">
        <v>165</v>
      </c>
      <c r="S59" s="43" t="s">
        <v>165</v>
      </c>
      <c r="T59" s="43" t="s">
        <v>165</v>
      </c>
      <c r="U59" s="60"/>
      <c r="V59" s="60"/>
      <c r="W59" s="98" t="s">
        <v>165</v>
      </c>
    </row>
    <row r="60" spans="1:23" s="29" customFormat="1" x14ac:dyDescent="0.25">
      <c r="A60" s="43" t="s">
        <v>165</v>
      </c>
      <c r="B60" s="43" t="s">
        <v>165</v>
      </c>
      <c r="C60" s="60"/>
      <c r="D60" s="60"/>
      <c r="E60" t="s">
        <v>165</v>
      </c>
      <c r="J60" s="43" t="s">
        <v>165</v>
      </c>
      <c r="K60" s="43" t="s">
        <v>165</v>
      </c>
      <c r="L60" s="60"/>
      <c r="M60" s="60"/>
      <c r="N60" t="s">
        <v>165</v>
      </c>
      <c r="S60" s="43" t="s">
        <v>165</v>
      </c>
      <c r="T60" s="43" t="s">
        <v>165</v>
      </c>
      <c r="U60" s="60"/>
      <c r="V60" s="60"/>
      <c r="W60" s="98" t="s">
        <v>165</v>
      </c>
    </row>
    <row r="61" spans="1:23" s="29" customFormat="1" x14ac:dyDescent="0.25">
      <c r="A61" s="43" t="s">
        <v>165</v>
      </c>
      <c r="B61" s="43" t="s">
        <v>165</v>
      </c>
      <c r="C61" s="60"/>
      <c r="D61" s="60"/>
      <c r="E61" t="s">
        <v>165</v>
      </c>
      <c r="J61" s="43" t="s">
        <v>165</v>
      </c>
      <c r="K61" s="43" t="s">
        <v>165</v>
      </c>
      <c r="L61" s="60"/>
      <c r="M61" s="60"/>
      <c r="N61" t="s">
        <v>165</v>
      </c>
      <c r="S61" s="43" t="s">
        <v>165</v>
      </c>
      <c r="T61" s="43" t="s">
        <v>165</v>
      </c>
      <c r="U61" s="60"/>
      <c r="V61" s="60"/>
      <c r="W61" s="98" t="s">
        <v>165</v>
      </c>
    </row>
    <row r="62" spans="1:23" s="29" customFormat="1" x14ac:dyDescent="0.25">
      <c r="A62" s="43" t="s">
        <v>165</v>
      </c>
      <c r="B62" s="43" t="s">
        <v>165</v>
      </c>
      <c r="C62" s="60"/>
      <c r="D62" s="60"/>
      <c r="E62" t="s">
        <v>165</v>
      </c>
      <c r="J62" s="43" t="s">
        <v>165</v>
      </c>
      <c r="K62" s="43" t="s">
        <v>165</v>
      </c>
      <c r="L62" s="60"/>
      <c r="M62" s="60"/>
      <c r="N62" t="s">
        <v>165</v>
      </c>
      <c r="S62" s="43" t="s">
        <v>165</v>
      </c>
      <c r="T62" s="43" t="s">
        <v>165</v>
      </c>
      <c r="U62" s="60"/>
      <c r="V62" s="60"/>
      <c r="W62" s="98" t="s">
        <v>165</v>
      </c>
    </row>
    <row r="63" spans="1:23" s="29" customFormat="1" x14ac:dyDescent="0.25">
      <c r="A63" s="43" t="s">
        <v>165</v>
      </c>
      <c r="B63" s="43" t="s">
        <v>165</v>
      </c>
      <c r="C63" s="60"/>
      <c r="D63" s="60"/>
      <c r="E63" t="s">
        <v>165</v>
      </c>
      <c r="J63" s="43" t="s">
        <v>165</v>
      </c>
      <c r="K63" s="43" t="s">
        <v>165</v>
      </c>
      <c r="L63" s="60"/>
      <c r="M63" s="60"/>
      <c r="N63" t="s">
        <v>165</v>
      </c>
      <c r="S63" s="43" t="s">
        <v>165</v>
      </c>
      <c r="T63" s="43" t="s">
        <v>165</v>
      </c>
      <c r="U63" s="60"/>
      <c r="V63" s="60"/>
      <c r="W63" s="98" t="s">
        <v>165</v>
      </c>
    </row>
    <row r="64" spans="1:23" s="29" customFormat="1" x14ac:dyDescent="0.25">
      <c r="A64" s="43" t="s">
        <v>165</v>
      </c>
      <c r="B64" s="43" t="s">
        <v>165</v>
      </c>
      <c r="C64" s="60"/>
      <c r="D64" s="60"/>
      <c r="E64" t="s">
        <v>165</v>
      </c>
      <c r="J64" s="43" t="s">
        <v>165</v>
      </c>
      <c r="K64" s="43" t="s">
        <v>165</v>
      </c>
      <c r="L64" s="60"/>
      <c r="M64" s="60"/>
      <c r="N64" t="s">
        <v>165</v>
      </c>
      <c r="S64" s="43" t="s">
        <v>165</v>
      </c>
      <c r="T64" s="43" t="s">
        <v>165</v>
      </c>
      <c r="U64" s="60"/>
      <c r="V64" s="60"/>
      <c r="W64" s="98" t="s">
        <v>165</v>
      </c>
    </row>
    <row r="65" spans="1:23" s="29" customFormat="1" x14ac:dyDescent="0.25">
      <c r="A65" s="43" t="s">
        <v>165</v>
      </c>
      <c r="B65" s="43" t="s">
        <v>165</v>
      </c>
      <c r="C65" s="60"/>
      <c r="D65" s="60"/>
      <c r="E65" t="s">
        <v>165</v>
      </c>
      <c r="J65" s="43" t="s">
        <v>165</v>
      </c>
      <c r="K65" s="43" t="s">
        <v>165</v>
      </c>
      <c r="L65" s="60"/>
      <c r="M65" s="60"/>
      <c r="N65" t="s">
        <v>165</v>
      </c>
      <c r="S65" s="43" t="s">
        <v>165</v>
      </c>
      <c r="T65" s="43" t="s">
        <v>165</v>
      </c>
      <c r="U65" s="60"/>
      <c r="V65" s="60"/>
      <c r="W65" s="98" t="s">
        <v>165</v>
      </c>
    </row>
    <row r="66" spans="1:23" s="29" customFormat="1" x14ac:dyDescent="0.25">
      <c r="A66" s="43" t="s">
        <v>165</v>
      </c>
      <c r="B66" s="43" t="s">
        <v>165</v>
      </c>
      <c r="C66" s="60"/>
      <c r="D66" s="60"/>
      <c r="E66" t="s">
        <v>165</v>
      </c>
      <c r="J66" s="43" t="s">
        <v>165</v>
      </c>
      <c r="K66" s="43" t="s">
        <v>165</v>
      </c>
      <c r="L66" s="60"/>
      <c r="M66" s="60"/>
      <c r="N66" t="s">
        <v>165</v>
      </c>
      <c r="S66" s="43" t="s">
        <v>165</v>
      </c>
      <c r="T66" s="43" t="s">
        <v>165</v>
      </c>
      <c r="U66" s="60"/>
      <c r="V66" s="60"/>
      <c r="W66" s="98" t="s">
        <v>165</v>
      </c>
    </row>
    <row r="67" spans="1:23" s="29" customFormat="1" x14ac:dyDescent="0.25">
      <c r="A67" s="43" t="s">
        <v>165</v>
      </c>
      <c r="B67" s="43" t="s">
        <v>165</v>
      </c>
      <c r="C67" s="60"/>
      <c r="D67" s="60"/>
      <c r="E67" t="s">
        <v>165</v>
      </c>
      <c r="J67" s="43" t="s">
        <v>165</v>
      </c>
      <c r="K67" s="43" t="s">
        <v>165</v>
      </c>
      <c r="L67" s="60"/>
      <c r="M67" s="60"/>
      <c r="N67" t="s">
        <v>165</v>
      </c>
      <c r="S67" s="43" t="s">
        <v>165</v>
      </c>
      <c r="T67" s="43" t="s">
        <v>165</v>
      </c>
      <c r="U67" s="60"/>
      <c r="V67" s="60"/>
      <c r="W67" s="98" t="s">
        <v>165</v>
      </c>
    </row>
    <row r="68" spans="1:23" s="29" customFormat="1" x14ac:dyDescent="0.25">
      <c r="A68" s="43" t="s">
        <v>165</v>
      </c>
      <c r="B68" s="43" t="s">
        <v>165</v>
      </c>
      <c r="C68" s="60"/>
      <c r="D68" s="60"/>
      <c r="E68" t="s">
        <v>165</v>
      </c>
      <c r="J68" s="43" t="s">
        <v>165</v>
      </c>
      <c r="K68" s="43" t="s">
        <v>165</v>
      </c>
      <c r="L68" s="60"/>
      <c r="M68" s="60"/>
      <c r="N68" t="s">
        <v>165</v>
      </c>
      <c r="S68" s="43" t="s">
        <v>165</v>
      </c>
      <c r="T68" s="43" t="s">
        <v>165</v>
      </c>
      <c r="U68" s="60"/>
      <c r="V68" s="60"/>
      <c r="W68" s="98" t="s">
        <v>165</v>
      </c>
    </row>
    <row r="69" spans="1:23" s="29" customFormat="1" x14ac:dyDescent="0.25">
      <c r="A69" s="43" t="s">
        <v>165</v>
      </c>
      <c r="B69" s="43" t="s">
        <v>165</v>
      </c>
      <c r="C69" s="60"/>
      <c r="D69" s="60"/>
      <c r="E69" t="s">
        <v>165</v>
      </c>
      <c r="J69" s="43" t="s">
        <v>165</v>
      </c>
      <c r="K69" s="43" t="s">
        <v>165</v>
      </c>
      <c r="L69" s="60"/>
      <c r="M69" s="60"/>
      <c r="N69" t="s">
        <v>165</v>
      </c>
      <c r="S69" s="43" t="s">
        <v>165</v>
      </c>
      <c r="T69" s="43" t="s">
        <v>165</v>
      </c>
      <c r="U69" s="60"/>
      <c r="V69" s="60"/>
      <c r="W69" s="98" t="s">
        <v>165</v>
      </c>
    </row>
    <row r="70" spans="1:23" s="29" customFormat="1" x14ac:dyDescent="0.25">
      <c r="A70" s="43" t="s">
        <v>165</v>
      </c>
      <c r="B70" s="43" t="s">
        <v>165</v>
      </c>
      <c r="C70" s="60"/>
      <c r="D70" s="60"/>
      <c r="E70" t="s">
        <v>165</v>
      </c>
      <c r="J70" s="43" t="s">
        <v>165</v>
      </c>
      <c r="K70" s="43" t="s">
        <v>165</v>
      </c>
      <c r="L70" s="60"/>
      <c r="M70" s="60"/>
      <c r="N70" t="s">
        <v>165</v>
      </c>
      <c r="S70" s="43" t="s">
        <v>165</v>
      </c>
      <c r="T70" s="43" t="s">
        <v>165</v>
      </c>
      <c r="U70" s="60"/>
      <c r="V70" s="60"/>
      <c r="W70" s="98" t="s">
        <v>165</v>
      </c>
    </row>
    <row r="71" spans="1:23" s="29" customFormat="1" x14ac:dyDescent="0.25">
      <c r="A71" s="43" t="s">
        <v>165</v>
      </c>
      <c r="B71" s="43" t="s">
        <v>165</v>
      </c>
      <c r="C71" s="60"/>
      <c r="D71" s="60"/>
      <c r="E71" t="s">
        <v>165</v>
      </c>
      <c r="J71" s="43" t="s">
        <v>165</v>
      </c>
      <c r="K71" s="43" t="s">
        <v>165</v>
      </c>
      <c r="L71" s="60"/>
      <c r="M71" s="60"/>
      <c r="N71" t="s">
        <v>165</v>
      </c>
      <c r="S71" s="43" t="s">
        <v>165</v>
      </c>
      <c r="T71" s="43" t="s">
        <v>165</v>
      </c>
      <c r="U71" s="60"/>
      <c r="V71" s="60"/>
      <c r="W71" s="98" t="s">
        <v>165</v>
      </c>
    </row>
    <row r="72" spans="1:23" s="29" customFormat="1" x14ac:dyDescent="0.25">
      <c r="A72" s="43" t="s">
        <v>165</v>
      </c>
      <c r="B72" s="43" t="s">
        <v>165</v>
      </c>
      <c r="C72" s="60"/>
      <c r="D72" s="60"/>
      <c r="E72" t="s">
        <v>165</v>
      </c>
      <c r="J72" s="43" t="s">
        <v>165</v>
      </c>
      <c r="K72" s="43" t="s">
        <v>165</v>
      </c>
      <c r="L72" s="60"/>
      <c r="M72" s="60"/>
      <c r="N72" t="s">
        <v>165</v>
      </c>
      <c r="S72" s="43" t="s">
        <v>165</v>
      </c>
      <c r="T72" s="43" t="s">
        <v>165</v>
      </c>
      <c r="U72" s="60"/>
      <c r="V72" s="60"/>
      <c r="W72" s="98" t="s">
        <v>165</v>
      </c>
    </row>
    <row r="73" spans="1:23" s="29" customFormat="1" x14ac:dyDescent="0.25">
      <c r="A73" s="43" t="s">
        <v>165</v>
      </c>
      <c r="B73" s="43" t="s">
        <v>165</v>
      </c>
      <c r="C73" s="60"/>
      <c r="D73" s="60"/>
      <c r="E73" t="s">
        <v>165</v>
      </c>
      <c r="J73" s="43" t="s">
        <v>165</v>
      </c>
      <c r="K73" s="43" t="s">
        <v>165</v>
      </c>
      <c r="L73" s="60"/>
      <c r="M73" s="60"/>
      <c r="N73" t="s">
        <v>165</v>
      </c>
      <c r="S73" s="43" t="s">
        <v>165</v>
      </c>
      <c r="T73" s="43" t="s">
        <v>165</v>
      </c>
      <c r="U73" s="60"/>
      <c r="V73" s="60"/>
      <c r="W73" s="98" t="s">
        <v>165</v>
      </c>
    </row>
    <row r="74" spans="1:23" s="29" customFormat="1" x14ac:dyDescent="0.25">
      <c r="A74" s="43" t="s">
        <v>165</v>
      </c>
      <c r="B74" s="43" t="s">
        <v>165</v>
      </c>
      <c r="C74" s="60"/>
      <c r="D74" s="60"/>
      <c r="E74" t="s">
        <v>165</v>
      </c>
      <c r="J74" s="43" t="s">
        <v>165</v>
      </c>
      <c r="K74" s="43" t="s">
        <v>165</v>
      </c>
      <c r="L74" s="60"/>
      <c r="M74" s="60"/>
      <c r="N74" t="s">
        <v>165</v>
      </c>
      <c r="S74" s="43" t="s">
        <v>165</v>
      </c>
      <c r="T74" s="43" t="s">
        <v>165</v>
      </c>
      <c r="U74" s="60"/>
      <c r="V74" s="60"/>
      <c r="W74" s="98" t="s">
        <v>165</v>
      </c>
    </row>
    <row r="75" spans="1:23" s="29" customFormat="1" x14ac:dyDescent="0.25">
      <c r="A75" s="43" t="s">
        <v>165</v>
      </c>
      <c r="B75" s="43" t="s">
        <v>165</v>
      </c>
      <c r="C75" s="60"/>
      <c r="D75" s="60"/>
      <c r="E75" t="s">
        <v>165</v>
      </c>
      <c r="J75" s="43" t="s">
        <v>165</v>
      </c>
      <c r="K75" s="43" t="s">
        <v>165</v>
      </c>
      <c r="L75" s="60"/>
      <c r="M75" s="60"/>
      <c r="N75" t="s">
        <v>165</v>
      </c>
      <c r="S75" s="43" t="s">
        <v>165</v>
      </c>
      <c r="T75" s="43" t="s">
        <v>165</v>
      </c>
      <c r="U75" s="60"/>
      <c r="V75" s="60"/>
      <c r="W75" s="98" t="s">
        <v>165</v>
      </c>
    </row>
    <row r="76" spans="1:23" s="29" customFormat="1" x14ac:dyDescent="0.25">
      <c r="A76" s="43" t="s">
        <v>165</v>
      </c>
      <c r="B76" s="43" t="s">
        <v>165</v>
      </c>
      <c r="C76" s="60"/>
      <c r="D76" s="60"/>
      <c r="E76" t="s">
        <v>165</v>
      </c>
      <c r="J76" s="43" t="s">
        <v>165</v>
      </c>
      <c r="K76" s="43" t="s">
        <v>165</v>
      </c>
      <c r="L76" s="60"/>
      <c r="M76" s="60"/>
      <c r="N76" t="s">
        <v>165</v>
      </c>
      <c r="S76" s="43" t="s">
        <v>165</v>
      </c>
      <c r="T76" s="43" t="s">
        <v>165</v>
      </c>
      <c r="U76" s="60"/>
      <c r="V76" s="60"/>
      <c r="W76" s="98" t="s">
        <v>165</v>
      </c>
    </row>
    <row r="77" spans="1:23" s="29" customFormat="1" x14ac:dyDescent="0.25">
      <c r="A77" s="43" t="s">
        <v>165</v>
      </c>
      <c r="B77" s="43" t="s">
        <v>165</v>
      </c>
      <c r="C77" s="60"/>
      <c r="D77" s="60"/>
      <c r="E77" t="s">
        <v>165</v>
      </c>
      <c r="J77" s="43" t="s">
        <v>165</v>
      </c>
      <c r="K77" s="43" t="s">
        <v>165</v>
      </c>
      <c r="L77" s="60"/>
      <c r="M77" s="60"/>
      <c r="N77" t="s">
        <v>165</v>
      </c>
      <c r="S77" s="43" t="s">
        <v>165</v>
      </c>
      <c r="T77" s="43" t="s">
        <v>165</v>
      </c>
      <c r="U77" s="60"/>
      <c r="V77" s="60"/>
      <c r="W77" s="98" t="s">
        <v>165</v>
      </c>
    </row>
    <row r="78" spans="1:23" s="29" customFormat="1" x14ac:dyDescent="0.25">
      <c r="A78" s="43" t="s">
        <v>165</v>
      </c>
      <c r="B78" s="43" t="s">
        <v>165</v>
      </c>
      <c r="C78" s="60"/>
      <c r="D78" s="60"/>
      <c r="E78" t="s">
        <v>165</v>
      </c>
      <c r="J78" s="43" t="s">
        <v>165</v>
      </c>
      <c r="K78" s="43" t="s">
        <v>165</v>
      </c>
      <c r="L78" s="60"/>
      <c r="M78" s="60"/>
      <c r="N78" t="s">
        <v>165</v>
      </c>
      <c r="S78" s="43" t="s">
        <v>165</v>
      </c>
      <c r="T78" s="43" t="s">
        <v>165</v>
      </c>
      <c r="U78" s="60"/>
      <c r="V78" s="60"/>
      <c r="W78" s="98" t="s">
        <v>165</v>
      </c>
    </row>
    <row r="79" spans="1:23" x14ac:dyDescent="0.25">
      <c r="A79" s="43" t="s">
        <v>165</v>
      </c>
      <c r="B79" s="43" t="s">
        <v>165</v>
      </c>
      <c r="C79" s="60"/>
      <c r="D79" s="60"/>
      <c r="E79" t="s">
        <v>165</v>
      </c>
      <c r="J79" s="43" t="s">
        <v>165</v>
      </c>
      <c r="K79" s="43" t="s">
        <v>165</v>
      </c>
      <c r="L79" s="60"/>
      <c r="M79" s="60"/>
      <c r="N79" t="s">
        <v>165</v>
      </c>
      <c r="S79" s="43" t="s">
        <v>165</v>
      </c>
      <c r="T79" s="43" t="s">
        <v>165</v>
      </c>
      <c r="U79" s="60"/>
      <c r="V79" s="60"/>
      <c r="W79" s="98" t="s">
        <v>165</v>
      </c>
    </row>
    <row r="80" spans="1:23" x14ac:dyDescent="0.25">
      <c r="A80" s="43" t="s">
        <v>165</v>
      </c>
      <c r="B80" s="43" t="s">
        <v>165</v>
      </c>
      <c r="C80" s="60"/>
      <c r="D80" s="60"/>
      <c r="E80" t="s">
        <v>165</v>
      </c>
      <c r="J80" s="43" t="s">
        <v>165</v>
      </c>
      <c r="K80" s="43" t="s">
        <v>165</v>
      </c>
      <c r="L80" s="60"/>
      <c r="M80" s="60"/>
      <c r="N80" t="s">
        <v>165</v>
      </c>
      <c r="S80" s="43" t="s">
        <v>165</v>
      </c>
      <c r="T80" s="43" t="s">
        <v>165</v>
      </c>
      <c r="U80" s="60"/>
      <c r="V80" s="60"/>
      <c r="W80" s="98" t="s">
        <v>165</v>
      </c>
    </row>
    <row r="81" spans="1:23" x14ac:dyDescent="0.25">
      <c r="A81" s="43" t="s">
        <v>165</v>
      </c>
      <c r="B81" s="43" t="s">
        <v>165</v>
      </c>
      <c r="C81" s="60"/>
      <c r="D81" s="60"/>
      <c r="E81" t="s">
        <v>165</v>
      </c>
      <c r="J81" s="43" t="s">
        <v>165</v>
      </c>
      <c r="K81" s="43" t="s">
        <v>165</v>
      </c>
      <c r="L81" s="60"/>
      <c r="M81" s="60"/>
      <c r="N81" t="s">
        <v>165</v>
      </c>
      <c r="S81" s="43" t="s">
        <v>165</v>
      </c>
      <c r="T81" s="43" t="s">
        <v>165</v>
      </c>
      <c r="U81" s="60"/>
      <c r="V81" s="60"/>
      <c r="W81" s="98" t="s">
        <v>165</v>
      </c>
    </row>
    <row r="82" spans="1:23" x14ac:dyDescent="0.25">
      <c r="A82" s="43" t="s">
        <v>165</v>
      </c>
      <c r="B82" s="43" t="s">
        <v>165</v>
      </c>
      <c r="C82" s="60"/>
      <c r="D82" s="60"/>
      <c r="E82" t="s">
        <v>165</v>
      </c>
      <c r="J82" s="43" t="s">
        <v>165</v>
      </c>
      <c r="K82" s="43" t="s">
        <v>165</v>
      </c>
      <c r="L82" s="60"/>
      <c r="M82" s="60"/>
      <c r="N82" t="s">
        <v>165</v>
      </c>
      <c r="S82" s="43" t="s">
        <v>165</v>
      </c>
      <c r="T82" s="43" t="s">
        <v>165</v>
      </c>
      <c r="U82" s="60"/>
      <c r="V82" s="60"/>
      <c r="W82" s="98" t="s">
        <v>165</v>
      </c>
    </row>
    <row r="83" spans="1:23" x14ac:dyDescent="0.25">
      <c r="A83" s="43" t="s">
        <v>165</v>
      </c>
      <c r="B83" s="43" t="s">
        <v>165</v>
      </c>
      <c r="C83" s="60"/>
      <c r="D83" s="60"/>
      <c r="E83" t="s">
        <v>165</v>
      </c>
      <c r="J83" s="43" t="s">
        <v>165</v>
      </c>
      <c r="K83" s="43" t="s">
        <v>165</v>
      </c>
      <c r="L83" s="60"/>
      <c r="M83" s="60"/>
      <c r="N83" t="s">
        <v>165</v>
      </c>
      <c r="S83" s="43" t="s">
        <v>165</v>
      </c>
      <c r="T83" s="43" t="s">
        <v>165</v>
      </c>
      <c r="U83" s="60"/>
      <c r="V83" s="60"/>
      <c r="W83" s="98" t="s">
        <v>165</v>
      </c>
    </row>
    <row r="84" spans="1:23" x14ac:dyDescent="0.25">
      <c r="A84" s="43" t="s">
        <v>165</v>
      </c>
      <c r="B84" s="43" t="s">
        <v>165</v>
      </c>
      <c r="C84" s="60"/>
      <c r="D84" s="60"/>
      <c r="E84" t="s">
        <v>165</v>
      </c>
      <c r="J84" s="43" t="s">
        <v>165</v>
      </c>
      <c r="K84" s="43" t="s">
        <v>165</v>
      </c>
      <c r="L84" s="60"/>
      <c r="M84" s="60"/>
      <c r="N84" t="s">
        <v>165</v>
      </c>
      <c r="S84" s="43" t="s">
        <v>165</v>
      </c>
      <c r="T84" s="43" t="s">
        <v>165</v>
      </c>
      <c r="U84" s="60"/>
      <c r="V84" s="60"/>
      <c r="W84" s="98" t="s">
        <v>165</v>
      </c>
    </row>
    <row r="85" spans="1:23" x14ac:dyDescent="0.25">
      <c r="A85" s="43" t="s">
        <v>165</v>
      </c>
      <c r="B85" s="43" t="s">
        <v>165</v>
      </c>
      <c r="C85" s="60"/>
      <c r="D85" s="60"/>
      <c r="E85" t="s">
        <v>165</v>
      </c>
      <c r="J85" s="43" t="s">
        <v>165</v>
      </c>
      <c r="K85" s="43" t="s">
        <v>165</v>
      </c>
      <c r="L85" s="60"/>
      <c r="M85" s="60"/>
      <c r="N85" t="s">
        <v>165</v>
      </c>
      <c r="S85" s="43" t="s">
        <v>165</v>
      </c>
      <c r="T85" s="43" t="s">
        <v>165</v>
      </c>
      <c r="U85" s="60"/>
      <c r="V85" s="60"/>
      <c r="W85" s="98" t="s">
        <v>165</v>
      </c>
    </row>
    <row r="86" spans="1:23" x14ac:dyDescent="0.25">
      <c r="A86" s="43" t="s">
        <v>165</v>
      </c>
      <c r="B86" s="43" t="s">
        <v>165</v>
      </c>
      <c r="C86" s="60"/>
      <c r="D86" s="60"/>
      <c r="E86" t="s">
        <v>165</v>
      </c>
      <c r="J86" s="43" t="s">
        <v>165</v>
      </c>
      <c r="K86" s="43" t="s">
        <v>165</v>
      </c>
      <c r="L86" s="60"/>
      <c r="M86" s="60"/>
      <c r="N86" t="s">
        <v>165</v>
      </c>
      <c r="S86" s="43" t="s">
        <v>165</v>
      </c>
      <c r="T86" s="43" t="s">
        <v>165</v>
      </c>
      <c r="U86" s="60"/>
      <c r="V86" s="60"/>
      <c r="W86" s="98" t="s">
        <v>165</v>
      </c>
    </row>
    <row r="87" spans="1:23" x14ac:dyDescent="0.25">
      <c r="A87" s="43" t="s">
        <v>165</v>
      </c>
      <c r="B87" s="43" t="s">
        <v>165</v>
      </c>
      <c r="C87" s="60"/>
      <c r="D87" s="60"/>
      <c r="E87" t="s">
        <v>165</v>
      </c>
      <c r="J87" s="43" t="s">
        <v>165</v>
      </c>
      <c r="K87" s="43" t="s">
        <v>165</v>
      </c>
      <c r="L87" s="60"/>
      <c r="M87" s="60"/>
      <c r="N87" t="s">
        <v>165</v>
      </c>
      <c r="S87" s="43" t="s">
        <v>165</v>
      </c>
      <c r="T87" s="43" t="s">
        <v>165</v>
      </c>
      <c r="U87" s="60"/>
      <c r="V87" s="60"/>
      <c r="W87" s="98" t="s">
        <v>165</v>
      </c>
    </row>
    <row r="88" spans="1:23" x14ac:dyDescent="0.25">
      <c r="A88" s="43" t="s">
        <v>165</v>
      </c>
      <c r="B88" s="43" t="s">
        <v>165</v>
      </c>
      <c r="C88" s="60"/>
      <c r="D88" s="60"/>
      <c r="E88" t="s">
        <v>165</v>
      </c>
      <c r="J88" s="43" t="s">
        <v>165</v>
      </c>
      <c r="K88" s="43" t="s">
        <v>165</v>
      </c>
      <c r="L88" s="60"/>
      <c r="M88" s="60"/>
      <c r="N88" t="s">
        <v>165</v>
      </c>
      <c r="S88" s="43" t="s">
        <v>165</v>
      </c>
      <c r="T88" s="43" t="s">
        <v>165</v>
      </c>
      <c r="U88" s="60"/>
      <c r="V88" s="60"/>
      <c r="W88" s="98" t="s">
        <v>165</v>
      </c>
    </row>
    <row r="89" spans="1:23" x14ac:dyDescent="0.25">
      <c r="A89" s="43" t="s">
        <v>165</v>
      </c>
      <c r="B89" s="43" t="s">
        <v>165</v>
      </c>
      <c r="C89" s="60"/>
      <c r="D89" s="60"/>
      <c r="E89" t="s">
        <v>165</v>
      </c>
      <c r="J89" s="43" t="s">
        <v>165</v>
      </c>
      <c r="K89" s="43" t="s">
        <v>165</v>
      </c>
      <c r="L89" s="60"/>
      <c r="M89" s="60"/>
      <c r="N89" t="s">
        <v>165</v>
      </c>
      <c r="S89" s="43" t="s">
        <v>165</v>
      </c>
      <c r="T89" s="43" t="s">
        <v>165</v>
      </c>
      <c r="U89" s="60"/>
      <c r="V89" s="60"/>
      <c r="W89" s="98" t="s">
        <v>165</v>
      </c>
    </row>
    <row r="90" spans="1:23" x14ac:dyDescent="0.25">
      <c r="A90" s="43" t="s">
        <v>165</v>
      </c>
      <c r="B90" s="43" t="s">
        <v>165</v>
      </c>
      <c r="C90" s="60"/>
      <c r="D90" s="60"/>
      <c r="E90" t="s">
        <v>165</v>
      </c>
      <c r="J90" s="43" t="s">
        <v>165</v>
      </c>
      <c r="K90" s="43" t="s">
        <v>165</v>
      </c>
      <c r="L90" s="60"/>
      <c r="M90" s="60"/>
      <c r="N90" t="s">
        <v>165</v>
      </c>
      <c r="S90" s="43" t="s">
        <v>165</v>
      </c>
      <c r="T90" s="43" t="s">
        <v>165</v>
      </c>
      <c r="U90" s="60"/>
      <c r="V90" s="60"/>
      <c r="W90" s="98" t="s">
        <v>165</v>
      </c>
    </row>
    <row r="91" spans="1:23" x14ac:dyDescent="0.25">
      <c r="A91" s="43" t="s">
        <v>165</v>
      </c>
      <c r="B91" s="43" t="s">
        <v>165</v>
      </c>
      <c r="C91" s="60"/>
      <c r="D91" s="60"/>
      <c r="E91" t="s">
        <v>165</v>
      </c>
      <c r="J91" s="43" t="s">
        <v>165</v>
      </c>
      <c r="K91" s="43" t="s">
        <v>165</v>
      </c>
      <c r="L91" s="60"/>
      <c r="M91" s="60"/>
      <c r="N91" t="s">
        <v>165</v>
      </c>
      <c r="S91" s="43" t="s">
        <v>165</v>
      </c>
      <c r="T91" s="43" t="s">
        <v>165</v>
      </c>
      <c r="U91" s="60"/>
      <c r="V91" s="60"/>
      <c r="W91" s="98" t="s">
        <v>165</v>
      </c>
    </row>
    <row r="92" spans="1:23" x14ac:dyDescent="0.25">
      <c r="A92" s="43" t="s">
        <v>165</v>
      </c>
      <c r="B92" s="43" t="s">
        <v>165</v>
      </c>
      <c r="C92" s="60"/>
      <c r="D92" s="60"/>
      <c r="E92" t="s">
        <v>165</v>
      </c>
      <c r="J92" s="43" t="s">
        <v>165</v>
      </c>
      <c r="K92" s="43" t="s">
        <v>165</v>
      </c>
      <c r="L92" s="60"/>
      <c r="M92" s="60"/>
      <c r="N92" t="s">
        <v>165</v>
      </c>
      <c r="S92" s="43" t="s">
        <v>165</v>
      </c>
      <c r="T92" s="43" t="s">
        <v>165</v>
      </c>
      <c r="U92" s="60"/>
      <c r="V92" s="60"/>
      <c r="W92" s="98" t="s">
        <v>165</v>
      </c>
    </row>
    <row r="93" spans="1:23" x14ac:dyDescent="0.25">
      <c r="A93" s="43" t="s">
        <v>165</v>
      </c>
      <c r="B93" s="43" t="s">
        <v>165</v>
      </c>
      <c r="C93" s="60"/>
      <c r="D93" s="60"/>
      <c r="E93" t="s">
        <v>165</v>
      </c>
      <c r="J93" s="43" t="s">
        <v>165</v>
      </c>
      <c r="K93" s="43" t="s">
        <v>165</v>
      </c>
      <c r="L93" s="60"/>
      <c r="M93" s="60"/>
      <c r="N93" t="s">
        <v>165</v>
      </c>
      <c r="S93" s="43" t="s">
        <v>165</v>
      </c>
      <c r="T93" s="43" t="s">
        <v>165</v>
      </c>
      <c r="U93" s="60"/>
      <c r="V93" s="60"/>
      <c r="W93" s="98" t="s">
        <v>165</v>
      </c>
    </row>
    <row r="94" spans="1:23" x14ac:dyDescent="0.25">
      <c r="A94" s="43" t="s">
        <v>165</v>
      </c>
      <c r="B94" s="43" t="s">
        <v>165</v>
      </c>
      <c r="C94" s="60"/>
      <c r="D94" s="60"/>
      <c r="E94" t="s">
        <v>165</v>
      </c>
      <c r="J94" s="43" t="s">
        <v>165</v>
      </c>
      <c r="K94" s="43" t="s">
        <v>165</v>
      </c>
      <c r="L94" s="60"/>
      <c r="M94" s="60"/>
      <c r="N94" t="s">
        <v>165</v>
      </c>
      <c r="S94" s="43" t="s">
        <v>165</v>
      </c>
      <c r="T94" s="43" t="s">
        <v>165</v>
      </c>
      <c r="U94" s="60"/>
      <c r="V94" s="60"/>
      <c r="W94" s="98" t="s">
        <v>165</v>
      </c>
    </row>
    <row r="95" spans="1:23" x14ac:dyDescent="0.25">
      <c r="A95" s="43" t="s">
        <v>165</v>
      </c>
      <c r="B95" s="43" t="s">
        <v>165</v>
      </c>
      <c r="C95" s="60"/>
      <c r="D95" s="60"/>
      <c r="E95" t="s">
        <v>165</v>
      </c>
      <c r="J95" s="43" t="s">
        <v>165</v>
      </c>
      <c r="K95" s="43" t="s">
        <v>165</v>
      </c>
      <c r="L95" s="60"/>
      <c r="M95" s="60"/>
      <c r="N95" t="s">
        <v>165</v>
      </c>
      <c r="S95" s="43" t="s">
        <v>165</v>
      </c>
      <c r="T95" s="43" t="s">
        <v>165</v>
      </c>
      <c r="U95" s="60"/>
      <c r="V95" s="60"/>
      <c r="W95" s="98" t="s">
        <v>165</v>
      </c>
    </row>
    <row r="96" spans="1:23" x14ac:dyDescent="0.25">
      <c r="A96" s="43" t="s">
        <v>165</v>
      </c>
      <c r="B96" s="43" t="s">
        <v>165</v>
      </c>
      <c r="C96" s="60"/>
      <c r="D96" s="60"/>
      <c r="E96" t="s">
        <v>165</v>
      </c>
      <c r="J96" s="43" t="s">
        <v>165</v>
      </c>
      <c r="K96" s="43" t="s">
        <v>165</v>
      </c>
      <c r="L96" s="60"/>
      <c r="M96" s="60"/>
      <c r="N96" t="s">
        <v>165</v>
      </c>
      <c r="S96" s="43" t="s">
        <v>165</v>
      </c>
      <c r="T96" s="43" t="s">
        <v>165</v>
      </c>
      <c r="U96" s="60"/>
      <c r="V96" s="60"/>
      <c r="W96" s="98" t="s">
        <v>165</v>
      </c>
    </row>
    <row r="97" spans="1:23" x14ac:dyDescent="0.25">
      <c r="A97" s="43" t="s">
        <v>165</v>
      </c>
      <c r="B97" s="43" t="s">
        <v>165</v>
      </c>
      <c r="C97" s="60"/>
      <c r="D97" s="60"/>
      <c r="E97" t="s">
        <v>165</v>
      </c>
      <c r="J97" s="43" t="s">
        <v>165</v>
      </c>
      <c r="K97" s="43" t="s">
        <v>165</v>
      </c>
      <c r="L97" s="60"/>
      <c r="M97" s="60"/>
      <c r="N97" t="s">
        <v>165</v>
      </c>
      <c r="S97" s="43" t="s">
        <v>165</v>
      </c>
      <c r="T97" s="43" t="s">
        <v>165</v>
      </c>
      <c r="U97" s="60"/>
      <c r="V97" s="60"/>
      <c r="W97" s="98" t="s">
        <v>165</v>
      </c>
    </row>
    <row r="98" spans="1:23" x14ac:dyDescent="0.25">
      <c r="A98" s="43" t="s">
        <v>165</v>
      </c>
      <c r="B98" s="43" t="s">
        <v>165</v>
      </c>
      <c r="C98" s="60"/>
      <c r="D98" s="60"/>
      <c r="E98" t="s">
        <v>165</v>
      </c>
      <c r="J98" s="43" t="s">
        <v>165</v>
      </c>
      <c r="K98" s="43" t="s">
        <v>165</v>
      </c>
      <c r="L98" s="60"/>
      <c r="M98" s="60"/>
      <c r="N98" t="s">
        <v>165</v>
      </c>
      <c r="S98" s="43" t="s">
        <v>165</v>
      </c>
      <c r="T98" s="43" t="s">
        <v>165</v>
      </c>
      <c r="U98" s="60"/>
      <c r="V98" s="60"/>
      <c r="W98" s="98" t="s">
        <v>165</v>
      </c>
    </row>
    <row r="99" spans="1:23" x14ac:dyDescent="0.25">
      <c r="A99" s="29" t="s">
        <v>165</v>
      </c>
      <c r="B99" s="29" t="s">
        <v>165</v>
      </c>
      <c r="C99" s="49"/>
      <c r="D99" s="49"/>
      <c r="E99" t="s">
        <v>165</v>
      </c>
      <c r="J99" s="29" t="s">
        <v>165</v>
      </c>
      <c r="K99" s="29" t="s">
        <v>165</v>
      </c>
      <c r="L99" s="49"/>
      <c r="M99" s="49"/>
      <c r="N99" t="s">
        <v>165</v>
      </c>
      <c r="S99" s="29" t="s">
        <v>165</v>
      </c>
      <c r="T99" s="29" t="s">
        <v>165</v>
      </c>
      <c r="U99" s="49"/>
      <c r="V99" s="49"/>
      <c r="W99" s="98" t="s">
        <v>165</v>
      </c>
    </row>
    <row r="100" spans="1:23" x14ac:dyDescent="0.25">
      <c r="A100" s="29" t="s">
        <v>165</v>
      </c>
      <c r="B100" s="29" t="s">
        <v>165</v>
      </c>
      <c r="C100" s="49"/>
      <c r="D100" s="49"/>
      <c r="E100" t="s">
        <v>165</v>
      </c>
      <c r="J100" s="29" t="s">
        <v>165</v>
      </c>
      <c r="K100" s="29" t="s">
        <v>165</v>
      </c>
      <c r="L100" s="49"/>
      <c r="M100" s="49"/>
      <c r="N100" t="s">
        <v>165</v>
      </c>
      <c r="S100" s="29" t="s">
        <v>165</v>
      </c>
      <c r="T100" s="29" t="s">
        <v>165</v>
      </c>
      <c r="U100" s="49"/>
      <c r="V100" s="49"/>
      <c r="W100" s="98" t="s">
        <v>165</v>
      </c>
    </row>
    <row r="101" spans="1:23" x14ac:dyDescent="0.25">
      <c r="A101" s="29" t="s">
        <v>165</v>
      </c>
      <c r="B101" s="29" t="s">
        <v>165</v>
      </c>
      <c r="C101" s="49"/>
      <c r="D101" s="49"/>
      <c r="E101" t="s">
        <v>165</v>
      </c>
      <c r="J101" s="29" t="s">
        <v>165</v>
      </c>
      <c r="K101" s="29" t="s">
        <v>165</v>
      </c>
      <c r="L101" s="49"/>
      <c r="M101" s="49"/>
      <c r="N101" t="s">
        <v>165</v>
      </c>
      <c r="S101" s="29" t="s">
        <v>165</v>
      </c>
      <c r="T101" s="29" t="s">
        <v>165</v>
      </c>
      <c r="U101" s="49"/>
      <c r="V101" s="49"/>
      <c r="W101" s="98" t="s">
        <v>165</v>
      </c>
    </row>
    <row r="102" spans="1:23" x14ac:dyDescent="0.25">
      <c r="A102" s="29" t="s">
        <v>165</v>
      </c>
      <c r="B102" s="29" t="s">
        <v>165</v>
      </c>
      <c r="C102" s="49"/>
      <c r="D102" s="49"/>
      <c r="E102" t="s">
        <v>165</v>
      </c>
      <c r="J102" s="29" t="s">
        <v>165</v>
      </c>
      <c r="K102" s="29" t="s">
        <v>165</v>
      </c>
      <c r="L102" s="49"/>
      <c r="M102" s="49"/>
      <c r="N102" t="s">
        <v>165</v>
      </c>
      <c r="S102" s="29" t="s">
        <v>165</v>
      </c>
      <c r="T102" s="29" t="s">
        <v>165</v>
      </c>
      <c r="U102" s="49"/>
      <c r="V102" s="49"/>
      <c r="W102" s="98" t="s">
        <v>165</v>
      </c>
    </row>
    <row r="103" spans="1:23" x14ac:dyDescent="0.25">
      <c r="A103" s="29" t="s">
        <v>165</v>
      </c>
      <c r="B103" s="29" t="s">
        <v>165</v>
      </c>
      <c r="C103" s="49"/>
      <c r="D103" s="49"/>
      <c r="E103" t="s">
        <v>165</v>
      </c>
      <c r="J103" s="29" t="s">
        <v>165</v>
      </c>
      <c r="K103" s="29" t="s">
        <v>165</v>
      </c>
      <c r="L103" s="49"/>
      <c r="M103" s="49"/>
      <c r="N103" t="s">
        <v>165</v>
      </c>
      <c r="S103" s="29" t="s">
        <v>165</v>
      </c>
      <c r="T103" s="29" t="s">
        <v>165</v>
      </c>
      <c r="U103" s="49"/>
      <c r="V103" s="49"/>
      <c r="W103" s="98" t="s">
        <v>165</v>
      </c>
    </row>
    <row r="104" spans="1:23" x14ac:dyDescent="0.25">
      <c r="A104" s="29" t="s">
        <v>165</v>
      </c>
      <c r="B104" s="29" t="s">
        <v>165</v>
      </c>
      <c r="C104" s="49"/>
      <c r="D104" s="49"/>
      <c r="E104" t="s">
        <v>165</v>
      </c>
      <c r="J104" s="29" t="s">
        <v>165</v>
      </c>
      <c r="K104" s="29" t="s">
        <v>165</v>
      </c>
      <c r="L104" s="49"/>
      <c r="M104" s="49"/>
      <c r="N104" t="s">
        <v>165</v>
      </c>
      <c r="S104" s="29" t="s">
        <v>165</v>
      </c>
      <c r="T104" s="29" t="s">
        <v>165</v>
      </c>
      <c r="U104" s="49"/>
      <c r="V104" s="49"/>
      <c r="W104" s="98" t="s">
        <v>165</v>
      </c>
    </row>
    <row r="105" spans="1:23" x14ac:dyDescent="0.25">
      <c r="A105" s="29" t="s">
        <v>165</v>
      </c>
      <c r="B105" s="29" t="s">
        <v>165</v>
      </c>
      <c r="C105" s="49"/>
      <c r="D105" s="49"/>
      <c r="E105" t="s">
        <v>165</v>
      </c>
      <c r="J105" s="29" t="s">
        <v>165</v>
      </c>
      <c r="K105" s="29" t="s">
        <v>165</v>
      </c>
      <c r="L105" s="49"/>
      <c r="M105" s="49"/>
      <c r="N105" t="s">
        <v>165</v>
      </c>
      <c r="S105" s="29" t="s">
        <v>165</v>
      </c>
      <c r="T105" s="29" t="s">
        <v>165</v>
      </c>
      <c r="U105" s="49"/>
      <c r="V105" s="49"/>
      <c r="W105" s="98" t="s">
        <v>165</v>
      </c>
    </row>
    <row r="106" spans="1:23" x14ac:dyDescent="0.25">
      <c r="A106" s="29" t="s">
        <v>165</v>
      </c>
      <c r="B106" s="29" t="s">
        <v>165</v>
      </c>
      <c r="C106" s="49"/>
      <c r="D106" s="49"/>
      <c r="E106" t="s">
        <v>165</v>
      </c>
      <c r="J106" s="29" t="s">
        <v>165</v>
      </c>
      <c r="K106" s="29" t="s">
        <v>165</v>
      </c>
      <c r="L106" s="49"/>
      <c r="M106" s="49"/>
      <c r="N106" t="s">
        <v>165</v>
      </c>
      <c r="S106" s="29" t="s">
        <v>165</v>
      </c>
      <c r="T106" s="29" t="s">
        <v>165</v>
      </c>
      <c r="U106" s="49"/>
      <c r="V106" s="49"/>
      <c r="W106" s="98" t="s">
        <v>165</v>
      </c>
    </row>
    <row r="107" spans="1:23" x14ac:dyDescent="0.25">
      <c r="A107" s="29" t="s">
        <v>165</v>
      </c>
      <c r="B107" s="29" t="s">
        <v>165</v>
      </c>
      <c r="C107" s="49"/>
      <c r="D107" s="49"/>
      <c r="E107" t="s">
        <v>165</v>
      </c>
      <c r="J107" s="29" t="s">
        <v>165</v>
      </c>
      <c r="K107" s="29" t="s">
        <v>165</v>
      </c>
      <c r="L107" s="49"/>
      <c r="M107" s="49"/>
      <c r="N107" t="s">
        <v>165</v>
      </c>
      <c r="S107" s="29" t="s">
        <v>165</v>
      </c>
      <c r="T107" s="29" t="s">
        <v>165</v>
      </c>
      <c r="U107" s="49"/>
      <c r="V107" s="49"/>
      <c r="W107" s="98" t="s">
        <v>165</v>
      </c>
    </row>
    <row r="108" spans="1:23" x14ac:dyDescent="0.25">
      <c r="A108" s="29" t="s">
        <v>165</v>
      </c>
      <c r="B108" s="29" t="s">
        <v>165</v>
      </c>
      <c r="C108" s="49"/>
      <c r="D108" s="49"/>
      <c r="E108" t="s">
        <v>165</v>
      </c>
      <c r="J108" s="29" t="s">
        <v>165</v>
      </c>
      <c r="K108" s="29" t="s">
        <v>165</v>
      </c>
      <c r="L108" s="49"/>
      <c r="M108" s="49"/>
      <c r="N108" t="s">
        <v>165</v>
      </c>
      <c r="S108" s="29" t="s">
        <v>165</v>
      </c>
      <c r="T108" s="29" t="s">
        <v>165</v>
      </c>
      <c r="U108" s="49"/>
      <c r="V108" s="49"/>
      <c r="W108" s="98" t="s">
        <v>165</v>
      </c>
    </row>
    <row r="109" spans="1:23" x14ac:dyDescent="0.25">
      <c r="A109" s="29" t="s">
        <v>165</v>
      </c>
      <c r="B109" s="29" t="s">
        <v>165</v>
      </c>
      <c r="C109" s="49"/>
      <c r="D109" s="49"/>
      <c r="E109" t="s">
        <v>165</v>
      </c>
      <c r="J109" s="29" t="s">
        <v>165</v>
      </c>
      <c r="K109" s="29" t="s">
        <v>165</v>
      </c>
      <c r="L109" s="49"/>
      <c r="M109" s="49"/>
      <c r="N109" t="s">
        <v>165</v>
      </c>
      <c r="S109" s="29" t="s">
        <v>165</v>
      </c>
      <c r="T109" s="29" t="s">
        <v>165</v>
      </c>
      <c r="U109" s="49"/>
      <c r="V109" s="49"/>
      <c r="W109" s="98" t="s">
        <v>165</v>
      </c>
    </row>
    <row r="110" spans="1:23" x14ac:dyDescent="0.25">
      <c r="A110" s="29" t="s">
        <v>165</v>
      </c>
      <c r="B110" s="29" t="s">
        <v>165</v>
      </c>
      <c r="C110" s="49"/>
      <c r="D110" s="49"/>
      <c r="E110" t="s">
        <v>165</v>
      </c>
      <c r="J110" s="29" t="s">
        <v>165</v>
      </c>
      <c r="K110" s="29" t="s">
        <v>165</v>
      </c>
      <c r="L110" s="49"/>
      <c r="M110" s="49"/>
      <c r="N110" t="s">
        <v>165</v>
      </c>
      <c r="S110" s="29" t="s">
        <v>165</v>
      </c>
      <c r="T110" s="29" t="s">
        <v>165</v>
      </c>
      <c r="U110" s="49"/>
      <c r="V110" s="49"/>
      <c r="W110" s="98" t="s">
        <v>165</v>
      </c>
    </row>
    <row r="111" spans="1:23" x14ac:dyDescent="0.25">
      <c r="A111" s="29" t="s">
        <v>165</v>
      </c>
      <c r="B111" s="29" t="s">
        <v>165</v>
      </c>
      <c r="C111" s="49"/>
      <c r="D111" s="49"/>
      <c r="E111" t="s">
        <v>165</v>
      </c>
      <c r="J111" s="29" t="s">
        <v>165</v>
      </c>
      <c r="K111" s="29" t="s">
        <v>165</v>
      </c>
      <c r="L111" s="49"/>
      <c r="M111" s="49"/>
      <c r="N111" t="s">
        <v>165</v>
      </c>
      <c r="S111" s="29" t="s">
        <v>165</v>
      </c>
      <c r="T111" s="29" t="s">
        <v>165</v>
      </c>
      <c r="U111" s="49"/>
      <c r="V111" s="49"/>
      <c r="W111" s="98" t="s">
        <v>165</v>
      </c>
    </row>
    <row r="112" spans="1:23" x14ac:dyDescent="0.25">
      <c r="A112" s="29" t="s">
        <v>165</v>
      </c>
      <c r="B112" s="29" t="s">
        <v>165</v>
      </c>
      <c r="C112" s="49"/>
      <c r="D112" s="49"/>
      <c r="E112" t="s">
        <v>165</v>
      </c>
      <c r="J112" s="29" t="s">
        <v>165</v>
      </c>
      <c r="K112" s="29" t="s">
        <v>165</v>
      </c>
      <c r="L112" s="49"/>
      <c r="M112" s="49"/>
      <c r="N112" t="s">
        <v>165</v>
      </c>
      <c r="S112" s="29" t="s">
        <v>165</v>
      </c>
      <c r="T112" s="29" t="s">
        <v>165</v>
      </c>
      <c r="U112" s="49"/>
      <c r="V112" s="49"/>
      <c r="W112" s="98" t="s">
        <v>165</v>
      </c>
    </row>
    <row r="113" spans="1:23" x14ac:dyDescent="0.25">
      <c r="A113" s="29" t="s">
        <v>165</v>
      </c>
      <c r="B113" s="29" t="s">
        <v>165</v>
      </c>
      <c r="C113" s="49"/>
      <c r="D113" s="49"/>
      <c r="E113" t="s">
        <v>165</v>
      </c>
      <c r="J113" s="29" t="s">
        <v>165</v>
      </c>
      <c r="K113" s="29" t="s">
        <v>165</v>
      </c>
      <c r="L113" s="49"/>
      <c r="M113" s="49"/>
      <c r="N113" t="s">
        <v>165</v>
      </c>
      <c r="S113" s="29" t="s">
        <v>165</v>
      </c>
      <c r="T113" s="29" t="s">
        <v>165</v>
      </c>
      <c r="U113" s="49"/>
      <c r="V113" s="49"/>
      <c r="W113" s="98" t="s">
        <v>165</v>
      </c>
    </row>
    <row r="114" spans="1:23" x14ac:dyDescent="0.25">
      <c r="A114" s="29" t="s">
        <v>165</v>
      </c>
      <c r="B114" s="29" t="s">
        <v>165</v>
      </c>
      <c r="C114" s="49"/>
      <c r="D114" s="49"/>
      <c r="E114" t="s">
        <v>165</v>
      </c>
      <c r="J114" s="29" t="s">
        <v>165</v>
      </c>
      <c r="K114" s="29" t="s">
        <v>165</v>
      </c>
      <c r="L114" s="49"/>
      <c r="M114" s="49"/>
      <c r="N114" t="s">
        <v>165</v>
      </c>
      <c r="S114" s="29" t="s">
        <v>165</v>
      </c>
      <c r="T114" s="29" t="s">
        <v>165</v>
      </c>
      <c r="U114" s="49"/>
      <c r="V114" s="49"/>
      <c r="W114" s="98" t="s">
        <v>165</v>
      </c>
    </row>
    <row r="115" spans="1:23" x14ac:dyDescent="0.25">
      <c r="A115" s="29" t="s">
        <v>165</v>
      </c>
      <c r="B115" s="29" t="s">
        <v>165</v>
      </c>
      <c r="C115" s="49"/>
      <c r="D115" s="49"/>
      <c r="E115" t="s">
        <v>165</v>
      </c>
      <c r="J115" s="29" t="s">
        <v>165</v>
      </c>
      <c r="K115" s="29" t="s">
        <v>165</v>
      </c>
      <c r="L115" s="49"/>
      <c r="M115" s="49"/>
      <c r="N115" t="s">
        <v>165</v>
      </c>
      <c r="S115" s="29" t="s">
        <v>165</v>
      </c>
      <c r="T115" s="29" t="s">
        <v>165</v>
      </c>
      <c r="U115" s="49"/>
      <c r="V115" s="49"/>
      <c r="W115" s="98" t="s">
        <v>165</v>
      </c>
    </row>
    <row r="116" spans="1:23" x14ac:dyDescent="0.25">
      <c r="A116" s="29" t="s">
        <v>165</v>
      </c>
      <c r="B116" s="29" t="s">
        <v>165</v>
      </c>
      <c r="C116" s="49"/>
      <c r="D116" s="49"/>
      <c r="E116" t="s">
        <v>165</v>
      </c>
      <c r="J116" s="29" t="s">
        <v>165</v>
      </c>
      <c r="K116" s="29" t="s">
        <v>165</v>
      </c>
      <c r="L116" s="49"/>
      <c r="M116" s="49"/>
      <c r="N116" t="s">
        <v>165</v>
      </c>
      <c r="S116" s="29" t="s">
        <v>165</v>
      </c>
      <c r="T116" s="29" t="s">
        <v>165</v>
      </c>
      <c r="U116" s="49"/>
      <c r="V116" s="49"/>
      <c r="W116" s="98" t="s">
        <v>165</v>
      </c>
    </row>
    <row r="117" spans="1:23" x14ac:dyDescent="0.25">
      <c r="A117" s="29" t="s">
        <v>165</v>
      </c>
      <c r="B117" s="29" t="s">
        <v>165</v>
      </c>
      <c r="C117" s="49"/>
      <c r="D117" s="49"/>
      <c r="E117" t="s">
        <v>165</v>
      </c>
      <c r="J117" s="29" t="s">
        <v>165</v>
      </c>
      <c r="K117" s="29" t="s">
        <v>165</v>
      </c>
      <c r="L117" s="49"/>
      <c r="M117" s="49"/>
      <c r="N117" t="s">
        <v>165</v>
      </c>
      <c r="S117" s="29" t="s">
        <v>165</v>
      </c>
      <c r="T117" s="29" t="s">
        <v>165</v>
      </c>
      <c r="U117" s="49"/>
      <c r="V117" s="49"/>
      <c r="W117" s="98" t="s">
        <v>165</v>
      </c>
    </row>
    <row r="118" spans="1:23" x14ac:dyDescent="0.25">
      <c r="A118" s="29" t="s">
        <v>165</v>
      </c>
      <c r="B118" s="29" t="s">
        <v>165</v>
      </c>
      <c r="C118" s="49"/>
      <c r="D118" s="49"/>
      <c r="E118" t="s">
        <v>165</v>
      </c>
      <c r="J118" s="29" t="s">
        <v>165</v>
      </c>
      <c r="K118" s="29" t="s">
        <v>165</v>
      </c>
      <c r="L118" s="49"/>
      <c r="M118" s="49"/>
      <c r="N118" t="s">
        <v>165</v>
      </c>
      <c r="S118" s="29" t="s">
        <v>165</v>
      </c>
      <c r="T118" s="29" t="s">
        <v>165</v>
      </c>
      <c r="U118" s="49"/>
      <c r="V118" s="49"/>
      <c r="W118" s="98" t="s">
        <v>165</v>
      </c>
    </row>
    <row r="119" spans="1:23" x14ac:dyDescent="0.25">
      <c r="A119" s="29" t="s">
        <v>165</v>
      </c>
      <c r="B119" s="29" t="s">
        <v>165</v>
      </c>
      <c r="C119" s="49"/>
      <c r="D119" s="49"/>
      <c r="E119" t="s">
        <v>165</v>
      </c>
      <c r="J119" s="29" t="s">
        <v>165</v>
      </c>
      <c r="K119" s="29" t="s">
        <v>165</v>
      </c>
      <c r="L119" s="49"/>
      <c r="M119" s="49"/>
      <c r="N119" t="s">
        <v>165</v>
      </c>
      <c r="S119" s="29" t="s">
        <v>165</v>
      </c>
      <c r="T119" s="29" t="s">
        <v>165</v>
      </c>
      <c r="U119" s="49"/>
      <c r="V119" s="49"/>
      <c r="W119" s="98" t="s">
        <v>165</v>
      </c>
    </row>
    <row r="120" spans="1:23" x14ac:dyDescent="0.25">
      <c r="A120" s="29" t="s">
        <v>165</v>
      </c>
      <c r="B120" s="29" t="s">
        <v>165</v>
      </c>
      <c r="C120" s="49"/>
      <c r="D120" s="49"/>
      <c r="E120" t="s">
        <v>165</v>
      </c>
      <c r="J120" s="29" t="s">
        <v>165</v>
      </c>
      <c r="K120" s="29" t="s">
        <v>165</v>
      </c>
      <c r="L120" s="49"/>
      <c r="M120" s="49"/>
      <c r="N120" t="s">
        <v>165</v>
      </c>
      <c r="S120" s="29" t="s">
        <v>165</v>
      </c>
      <c r="T120" s="29" t="s">
        <v>165</v>
      </c>
      <c r="U120" s="49"/>
      <c r="V120" s="49"/>
      <c r="W120" s="98" t="s">
        <v>165</v>
      </c>
    </row>
    <row r="121" spans="1:23" x14ac:dyDescent="0.25">
      <c r="A121" s="29" t="s">
        <v>165</v>
      </c>
      <c r="B121" s="29" t="s">
        <v>165</v>
      </c>
      <c r="C121" s="49"/>
      <c r="D121" s="49"/>
      <c r="E121" t="s">
        <v>165</v>
      </c>
      <c r="J121" s="29" t="s">
        <v>165</v>
      </c>
      <c r="K121" s="29" t="s">
        <v>165</v>
      </c>
      <c r="L121" s="49"/>
      <c r="M121" s="49"/>
      <c r="N121" t="s">
        <v>165</v>
      </c>
      <c r="S121" s="29" t="s">
        <v>165</v>
      </c>
      <c r="T121" s="29" t="s">
        <v>165</v>
      </c>
      <c r="U121" s="49"/>
      <c r="V121" s="49"/>
      <c r="W121" s="98" t="s">
        <v>165</v>
      </c>
    </row>
    <row r="122" spans="1:23" x14ac:dyDescent="0.25">
      <c r="A122" s="29" t="s">
        <v>165</v>
      </c>
      <c r="B122" s="29" t="s">
        <v>165</v>
      </c>
      <c r="C122" s="49"/>
      <c r="D122" s="49"/>
      <c r="E122" t="s">
        <v>165</v>
      </c>
      <c r="J122" s="29" t="s">
        <v>165</v>
      </c>
      <c r="K122" s="29" t="s">
        <v>165</v>
      </c>
      <c r="L122" s="49"/>
      <c r="M122" s="49"/>
      <c r="N122" t="s">
        <v>165</v>
      </c>
      <c r="S122" s="29" t="s">
        <v>165</v>
      </c>
      <c r="T122" s="29" t="s">
        <v>165</v>
      </c>
      <c r="U122" s="49"/>
      <c r="V122" s="49"/>
      <c r="W122" s="98" t="s">
        <v>165</v>
      </c>
    </row>
    <row r="123" spans="1:23" x14ac:dyDescent="0.25">
      <c r="A123" s="29" t="s">
        <v>165</v>
      </c>
      <c r="B123" s="29" t="s">
        <v>165</v>
      </c>
      <c r="C123" s="49"/>
      <c r="D123" s="49"/>
      <c r="E123" t="s">
        <v>165</v>
      </c>
      <c r="J123" s="29" t="s">
        <v>165</v>
      </c>
      <c r="K123" s="29" t="s">
        <v>165</v>
      </c>
      <c r="L123" s="49"/>
      <c r="M123" s="49"/>
      <c r="N123" t="s">
        <v>165</v>
      </c>
      <c r="S123" s="29" t="s">
        <v>165</v>
      </c>
      <c r="T123" s="29" t="s">
        <v>165</v>
      </c>
      <c r="U123" s="49"/>
      <c r="V123" s="49"/>
      <c r="W123" s="98" t="s">
        <v>165</v>
      </c>
    </row>
    <row r="124" spans="1:23" x14ac:dyDescent="0.25">
      <c r="A124" s="29" t="s">
        <v>165</v>
      </c>
      <c r="B124" s="29" t="s">
        <v>165</v>
      </c>
      <c r="C124" s="49"/>
      <c r="D124" s="49"/>
      <c r="E124" t="s">
        <v>165</v>
      </c>
      <c r="J124" s="29" t="s">
        <v>165</v>
      </c>
      <c r="K124" s="29" t="s">
        <v>165</v>
      </c>
      <c r="L124" s="49"/>
      <c r="M124" s="49"/>
      <c r="N124" t="s">
        <v>165</v>
      </c>
      <c r="S124" s="29" t="s">
        <v>165</v>
      </c>
      <c r="T124" s="29" t="s">
        <v>165</v>
      </c>
      <c r="U124" s="49"/>
      <c r="V124" s="49"/>
      <c r="W124" s="98" t="s">
        <v>165</v>
      </c>
    </row>
    <row r="125" spans="1:23" x14ac:dyDescent="0.25">
      <c r="A125" s="29" t="s">
        <v>165</v>
      </c>
      <c r="B125" s="29" t="s">
        <v>165</v>
      </c>
      <c r="C125" s="49"/>
      <c r="D125" s="49"/>
      <c r="E125" t="s">
        <v>165</v>
      </c>
      <c r="J125" s="29" t="s">
        <v>165</v>
      </c>
      <c r="K125" s="29" t="s">
        <v>165</v>
      </c>
      <c r="L125" s="49"/>
      <c r="M125" s="49"/>
      <c r="N125" t="s">
        <v>165</v>
      </c>
      <c r="S125" s="29" t="s">
        <v>165</v>
      </c>
      <c r="T125" s="29" t="s">
        <v>165</v>
      </c>
      <c r="U125" s="49"/>
      <c r="V125" s="49"/>
      <c r="W125" s="98" t="s">
        <v>165</v>
      </c>
    </row>
    <row r="126" spans="1:23" x14ac:dyDescent="0.25">
      <c r="A126" s="29" t="s">
        <v>165</v>
      </c>
      <c r="B126" s="29" t="s">
        <v>165</v>
      </c>
      <c r="C126" s="49"/>
      <c r="D126" s="49"/>
      <c r="E126" t="s">
        <v>165</v>
      </c>
      <c r="J126" s="29" t="s">
        <v>165</v>
      </c>
      <c r="K126" s="29" t="s">
        <v>165</v>
      </c>
      <c r="L126" s="49"/>
      <c r="M126" s="49"/>
      <c r="N126" t="s">
        <v>165</v>
      </c>
      <c r="S126" s="29" t="s">
        <v>165</v>
      </c>
      <c r="T126" s="29" t="s">
        <v>165</v>
      </c>
      <c r="U126" s="49"/>
      <c r="V126" s="49"/>
      <c r="W126" s="98" t="s">
        <v>165</v>
      </c>
    </row>
    <row r="127" spans="1:23" x14ac:dyDescent="0.25">
      <c r="A127" s="29" t="s">
        <v>165</v>
      </c>
      <c r="B127" s="29" t="s">
        <v>165</v>
      </c>
      <c r="C127" s="49"/>
      <c r="D127" s="49"/>
      <c r="E127" t="s">
        <v>165</v>
      </c>
      <c r="J127" s="29" t="s">
        <v>165</v>
      </c>
      <c r="K127" s="29" t="s">
        <v>165</v>
      </c>
      <c r="L127" s="49"/>
      <c r="M127" s="49"/>
      <c r="N127" t="s">
        <v>165</v>
      </c>
      <c r="S127" s="29" t="s">
        <v>165</v>
      </c>
      <c r="T127" s="29" t="s">
        <v>165</v>
      </c>
      <c r="U127" s="49"/>
      <c r="V127" s="49"/>
      <c r="W127" s="98" t="s">
        <v>165</v>
      </c>
    </row>
    <row r="128" spans="1:23" x14ac:dyDescent="0.25">
      <c r="A128" s="29" t="s">
        <v>165</v>
      </c>
      <c r="B128" s="29" t="s">
        <v>165</v>
      </c>
      <c r="C128" s="49"/>
      <c r="D128" s="49"/>
      <c r="E128" t="s">
        <v>165</v>
      </c>
      <c r="J128" s="29" t="s">
        <v>165</v>
      </c>
      <c r="K128" s="29" t="s">
        <v>165</v>
      </c>
      <c r="L128" s="49"/>
      <c r="M128" s="49"/>
      <c r="N128" t="s">
        <v>165</v>
      </c>
      <c r="S128" s="29" t="s">
        <v>165</v>
      </c>
      <c r="T128" s="29" t="s">
        <v>165</v>
      </c>
      <c r="U128" s="49"/>
      <c r="V128" s="49"/>
      <c r="W128" s="98" t="s">
        <v>165</v>
      </c>
    </row>
    <row r="129" spans="1:23" x14ac:dyDescent="0.25">
      <c r="A129" s="29" t="s">
        <v>165</v>
      </c>
      <c r="B129" s="29" t="s">
        <v>165</v>
      </c>
      <c r="C129" s="49"/>
      <c r="D129" s="49"/>
      <c r="E129" t="s">
        <v>165</v>
      </c>
      <c r="J129" s="29" t="s">
        <v>165</v>
      </c>
      <c r="K129" s="29" t="s">
        <v>165</v>
      </c>
      <c r="L129" s="49"/>
      <c r="M129" s="49"/>
      <c r="N129" t="s">
        <v>165</v>
      </c>
      <c r="S129" s="29" t="s">
        <v>165</v>
      </c>
      <c r="T129" s="29" t="s">
        <v>165</v>
      </c>
      <c r="U129" s="49"/>
      <c r="V129" s="49"/>
      <c r="W129" s="98" t="s">
        <v>165</v>
      </c>
    </row>
    <row r="130" spans="1:23" x14ac:dyDescent="0.25">
      <c r="A130" s="29" t="s">
        <v>165</v>
      </c>
      <c r="B130" s="29" t="s">
        <v>165</v>
      </c>
      <c r="C130" s="49"/>
      <c r="D130" s="49"/>
      <c r="E130" t="s">
        <v>165</v>
      </c>
      <c r="J130" s="29" t="s">
        <v>165</v>
      </c>
      <c r="K130" s="29" t="s">
        <v>165</v>
      </c>
      <c r="L130" s="49"/>
      <c r="M130" s="49"/>
      <c r="N130" t="s">
        <v>165</v>
      </c>
      <c r="S130" s="29" t="s">
        <v>165</v>
      </c>
      <c r="T130" s="29" t="s">
        <v>165</v>
      </c>
      <c r="U130" s="49"/>
      <c r="V130" s="49"/>
      <c r="W130" s="98" t="s">
        <v>165</v>
      </c>
    </row>
    <row r="131" spans="1:23" x14ac:dyDescent="0.25">
      <c r="A131" s="29" t="s">
        <v>165</v>
      </c>
      <c r="B131" s="29" t="s">
        <v>165</v>
      </c>
      <c r="C131" s="49"/>
      <c r="D131" s="49"/>
      <c r="E131" t="s">
        <v>165</v>
      </c>
      <c r="J131" s="29" t="s">
        <v>165</v>
      </c>
      <c r="K131" s="29" t="s">
        <v>165</v>
      </c>
      <c r="L131" s="49"/>
      <c r="M131" s="49"/>
      <c r="N131" t="s">
        <v>165</v>
      </c>
      <c r="S131" s="29" t="s">
        <v>165</v>
      </c>
      <c r="T131" s="29" t="s">
        <v>165</v>
      </c>
      <c r="U131" s="49"/>
      <c r="V131" s="49"/>
      <c r="W131" s="98" t="s">
        <v>165</v>
      </c>
    </row>
    <row r="132" spans="1:23" x14ac:dyDescent="0.25">
      <c r="A132" s="29" t="s">
        <v>165</v>
      </c>
      <c r="B132" s="29" t="s">
        <v>165</v>
      </c>
      <c r="C132" s="49"/>
      <c r="D132" s="49"/>
      <c r="E132" t="s">
        <v>165</v>
      </c>
      <c r="J132" s="29" t="s">
        <v>165</v>
      </c>
      <c r="K132" s="29" t="s">
        <v>165</v>
      </c>
      <c r="L132" s="49"/>
      <c r="M132" s="49"/>
      <c r="N132" t="s">
        <v>165</v>
      </c>
      <c r="S132" s="29" t="s">
        <v>165</v>
      </c>
      <c r="T132" s="29" t="s">
        <v>165</v>
      </c>
      <c r="U132" s="49"/>
      <c r="V132" s="49"/>
      <c r="W132" s="98" t="s">
        <v>165</v>
      </c>
    </row>
    <row r="133" spans="1:23" x14ac:dyDescent="0.25">
      <c r="A133" s="29" t="s">
        <v>165</v>
      </c>
      <c r="B133" s="29" t="s">
        <v>165</v>
      </c>
      <c r="C133" s="49"/>
      <c r="D133" s="49"/>
      <c r="E133" t="s">
        <v>165</v>
      </c>
      <c r="J133" s="29" t="s">
        <v>165</v>
      </c>
      <c r="K133" s="29" t="s">
        <v>165</v>
      </c>
      <c r="L133" s="49"/>
      <c r="M133" s="49"/>
      <c r="N133" t="s">
        <v>165</v>
      </c>
      <c r="S133" s="29" t="s">
        <v>165</v>
      </c>
      <c r="T133" s="29" t="s">
        <v>165</v>
      </c>
      <c r="U133" s="49"/>
      <c r="V133" s="49"/>
      <c r="W133" s="98" t="s">
        <v>165</v>
      </c>
    </row>
    <row r="134" spans="1:23" x14ac:dyDescent="0.25">
      <c r="A134" s="29" t="s">
        <v>165</v>
      </c>
      <c r="B134" s="29" t="s">
        <v>165</v>
      </c>
      <c r="C134" s="49"/>
      <c r="D134" s="49"/>
      <c r="E134" t="s">
        <v>165</v>
      </c>
      <c r="J134" s="29" t="s">
        <v>165</v>
      </c>
      <c r="K134" s="29" t="s">
        <v>165</v>
      </c>
      <c r="L134" s="49"/>
      <c r="M134" s="49"/>
      <c r="N134" t="s">
        <v>165</v>
      </c>
      <c r="S134" s="29" t="s">
        <v>165</v>
      </c>
      <c r="T134" s="29" t="s">
        <v>165</v>
      </c>
      <c r="U134" s="49"/>
      <c r="V134" s="49"/>
      <c r="W134" s="98" t="s">
        <v>165</v>
      </c>
    </row>
    <row r="135" spans="1:23" x14ac:dyDescent="0.25">
      <c r="A135" s="29" t="s">
        <v>165</v>
      </c>
      <c r="B135" s="29" t="s">
        <v>165</v>
      </c>
      <c r="C135" s="49"/>
      <c r="D135" s="49"/>
      <c r="E135" t="s">
        <v>165</v>
      </c>
      <c r="J135" s="29" t="s">
        <v>165</v>
      </c>
      <c r="K135" s="29" t="s">
        <v>165</v>
      </c>
      <c r="L135" s="49"/>
      <c r="M135" s="49"/>
      <c r="N135" t="s">
        <v>165</v>
      </c>
      <c r="S135" s="29" t="s">
        <v>165</v>
      </c>
      <c r="T135" s="29" t="s">
        <v>165</v>
      </c>
      <c r="U135" s="49"/>
      <c r="V135" s="49"/>
      <c r="W135" s="98" t="s">
        <v>165</v>
      </c>
    </row>
    <row r="136" spans="1:23" x14ac:dyDescent="0.25">
      <c r="A136" s="29" t="s">
        <v>165</v>
      </c>
      <c r="B136" s="29" t="s">
        <v>165</v>
      </c>
      <c r="C136" s="49"/>
      <c r="D136" s="49"/>
      <c r="E136" t="s">
        <v>165</v>
      </c>
      <c r="J136" s="29" t="s">
        <v>165</v>
      </c>
      <c r="K136" s="29" t="s">
        <v>165</v>
      </c>
      <c r="L136" s="49"/>
      <c r="M136" s="49"/>
      <c r="N136" t="s">
        <v>165</v>
      </c>
      <c r="S136" s="29" t="s">
        <v>165</v>
      </c>
      <c r="T136" s="29" t="s">
        <v>165</v>
      </c>
      <c r="U136" s="49"/>
      <c r="V136" s="49"/>
      <c r="W136" s="98" t="s">
        <v>165</v>
      </c>
    </row>
    <row r="137" spans="1:23" x14ac:dyDescent="0.25">
      <c r="A137" s="29" t="s">
        <v>165</v>
      </c>
      <c r="B137" s="29" t="s">
        <v>165</v>
      </c>
      <c r="C137" s="49"/>
      <c r="D137" s="49"/>
      <c r="E137" t="s">
        <v>165</v>
      </c>
      <c r="J137" s="29" t="s">
        <v>165</v>
      </c>
      <c r="K137" s="29" t="s">
        <v>165</v>
      </c>
      <c r="L137" s="49"/>
      <c r="M137" s="49"/>
      <c r="N137" t="s">
        <v>165</v>
      </c>
      <c r="S137" s="29" t="s">
        <v>165</v>
      </c>
      <c r="T137" s="29" t="s">
        <v>165</v>
      </c>
      <c r="U137" s="49"/>
      <c r="V137" s="49"/>
      <c r="W137" s="98" t="s">
        <v>165</v>
      </c>
    </row>
    <row r="138" spans="1:23" x14ac:dyDescent="0.25">
      <c r="A138" s="29" t="s">
        <v>165</v>
      </c>
      <c r="B138" s="29" t="s">
        <v>165</v>
      </c>
      <c r="C138" s="49"/>
      <c r="D138" s="49"/>
      <c r="E138" t="s">
        <v>165</v>
      </c>
      <c r="J138" s="29" t="s">
        <v>165</v>
      </c>
      <c r="K138" s="29" t="s">
        <v>165</v>
      </c>
      <c r="L138" s="49"/>
      <c r="M138" s="49"/>
      <c r="N138" t="s">
        <v>165</v>
      </c>
      <c r="S138" s="29" t="s">
        <v>165</v>
      </c>
      <c r="T138" s="29" t="s">
        <v>165</v>
      </c>
      <c r="U138" s="49"/>
      <c r="V138" s="49"/>
      <c r="W138" s="98" t="s">
        <v>165</v>
      </c>
    </row>
    <row r="139" spans="1:23" x14ac:dyDescent="0.25">
      <c r="A139" s="29" t="s">
        <v>165</v>
      </c>
      <c r="B139" s="29" t="s">
        <v>165</v>
      </c>
      <c r="C139" s="49"/>
      <c r="D139" s="49"/>
      <c r="E139" t="s">
        <v>165</v>
      </c>
      <c r="J139" s="29" t="s">
        <v>165</v>
      </c>
      <c r="K139" s="29" t="s">
        <v>165</v>
      </c>
      <c r="L139" s="49"/>
      <c r="M139" s="49"/>
      <c r="N139" t="s">
        <v>165</v>
      </c>
      <c r="S139" s="29" t="s">
        <v>165</v>
      </c>
      <c r="T139" s="29" t="s">
        <v>165</v>
      </c>
      <c r="U139" s="49"/>
      <c r="V139" s="49"/>
      <c r="W139" s="98" t="s">
        <v>165</v>
      </c>
    </row>
    <row r="140" spans="1:23" x14ac:dyDescent="0.25">
      <c r="A140" s="29" t="s">
        <v>165</v>
      </c>
      <c r="B140" s="29" t="s">
        <v>165</v>
      </c>
      <c r="C140" s="49"/>
      <c r="D140" s="49"/>
      <c r="E140" t="s">
        <v>165</v>
      </c>
      <c r="J140" s="29" t="s">
        <v>165</v>
      </c>
      <c r="K140" s="29" t="s">
        <v>165</v>
      </c>
      <c r="L140" s="49"/>
      <c r="M140" s="49"/>
      <c r="N140" t="s">
        <v>165</v>
      </c>
      <c r="S140" s="29" t="s">
        <v>165</v>
      </c>
      <c r="T140" s="29" t="s">
        <v>165</v>
      </c>
      <c r="U140" s="49"/>
      <c r="V140" s="49"/>
      <c r="W140" s="98" t="s">
        <v>165</v>
      </c>
    </row>
    <row r="141" spans="1:23" x14ac:dyDescent="0.25">
      <c r="A141" s="29" t="s">
        <v>165</v>
      </c>
      <c r="B141" s="29" t="s">
        <v>165</v>
      </c>
      <c r="C141" s="49"/>
      <c r="D141" s="49"/>
      <c r="E141" t="s">
        <v>165</v>
      </c>
      <c r="J141" s="29" t="s">
        <v>165</v>
      </c>
      <c r="K141" s="29" t="s">
        <v>165</v>
      </c>
      <c r="L141" s="49"/>
      <c r="M141" s="49"/>
      <c r="N141" t="s">
        <v>165</v>
      </c>
      <c r="S141" s="29" t="s">
        <v>165</v>
      </c>
      <c r="T141" s="29" t="s">
        <v>165</v>
      </c>
      <c r="U141" s="49"/>
      <c r="V141" s="49"/>
      <c r="W141" s="98" t="s">
        <v>165</v>
      </c>
    </row>
    <row r="142" spans="1:23" x14ac:dyDescent="0.25">
      <c r="A142" s="29" t="s">
        <v>165</v>
      </c>
      <c r="B142" s="29" t="s">
        <v>165</v>
      </c>
      <c r="C142" s="49"/>
      <c r="D142" s="49"/>
      <c r="E142" t="s">
        <v>165</v>
      </c>
      <c r="J142" s="29" t="s">
        <v>165</v>
      </c>
      <c r="K142" s="29" t="s">
        <v>165</v>
      </c>
      <c r="L142" s="49"/>
      <c r="M142" s="49"/>
      <c r="N142" t="s">
        <v>165</v>
      </c>
      <c r="S142" s="29" t="s">
        <v>165</v>
      </c>
      <c r="T142" s="29" t="s">
        <v>165</v>
      </c>
      <c r="U142" s="49"/>
      <c r="V142" s="49"/>
      <c r="W142" s="98" t="s">
        <v>165</v>
      </c>
    </row>
    <row r="143" spans="1:23" x14ac:dyDescent="0.25">
      <c r="A143" s="29" t="s">
        <v>165</v>
      </c>
      <c r="B143" s="29" t="s">
        <v>165</v>
      </c>
      <c r="C143" s="49"/>
      <c r="D143" s="49"/>
      <c r="E143" t="s">
        <v>165</v>
      </c>
      <c r="J143" s="29" t="s">
        <v>165</v>
      </c>
      <c r="K143" s="29" t="s">
        <v>165</v>
      </c>
      <c r="L143" s="49"/>
      <c r="M143" s="49"/>
      <c r="N143" t="s">
        <v>165</v>
      </c>
      <c r="S143" s="29" t="s">
        <v>165</v>
      </c>
      <c r="T143" s="29" t="s">
        <v>165</v>
      </c>
      <c r="U143" s="49"/>
      <c r="V143" s="49"/>
      <c r="W143" s="98" t="s">
        <v>165</v>
      </c>
    </row>
    <row r="144" spans="1:23" x14ac:dyDescent="0.25">
      <c r="A144" s="29" t="s">
        <v>165</v>
      </c>
      <c r="B144" s="29" t="s">
        <v>165</v>
      </c>
      <c r="C144" s="49"/>
      <c r="D144" s="49"/>
      <c r="E144" t="s">
        <v>165</v>
      </c>
      <c r="J144" s="29" t="s">
        <v>165</v>
      </c>
      <c r="K144" s="29" t="s">
        <v>165</v>
      </c>
      <c r="L144" s="49"/>
      <c r="M144" s="49"/>
      <c r="N144" t="s">
        <v>165</v>
      </c>
      <c r="S144" s="29" t="s">
        <v>165</v>
      </c>
      <c r="T144" s="29" t="s">
        <v>165</v>
      </c>
      <c r="U144" s="49"/>
      <c r="V144" s="49"/>
      <c r="W144" s="98" t="s">
        <v>165</v>
      </c>
    </row>
    <row r="145" spans="1:23" x14ac:dyDescent="0.25">
      <c r="A145" s="29" t="s">
        <v>165</v>
      </c>
      <c r="B145" s="29" t="s">
        <v>165</v>
      </c>
      <c r="C145" s="49"/>
      <c r="D145" s="49"/>
      <c r="E145" t="s">
        <v>165</v>
      </c>
      <c r="J145" s="29" t="s">
        <v>165</v>
      </c>
      <c r="K145" s="29" t="s">
        <v>165</v>
      </c>
      <c r="L145" s="49"/>
      <c r="M145" s="49"/>
      <c r="N145" t="s">
        <v>165</v>
      </c>
      <c r="S145" s="29" t="s">
        <v>165</v>
      </c>
      <c r="T145" s="29" t="s">
        <v>165</v>
      </c>
      <c r="U145" s="49"/>
      <c r="V145" s="49"/>
      <c r="W145" s="98" t="s">
        <v>165</v>
      </c>
    </row>
    <row r="146" spans="1:23" x14ac:dyDescent="0.25">
      <c r="A146" s="29" t="s">
        <v>165</v>
      </c>
      <c r="B146" s="29" t="s">
        <v>165</v>
      </c>
      <c r="C146" s="49"/>
      <c r="D146" s="49"/>
      <c r="E146" t="s">
        <v>165</v>
      </c>
      <c r="J146" s="29" t="s">
        <v>165</v>
      </c>
      <c r="K146" s="29" t="s">
        <v>165</v>
      </c>
      <c r="L146" s="49"/>
      <c r="M146" s="49"/>
      <c r="N146" t="s">
        <v>165</v>
      </c>
      <c r="S146" s="29" t="s">
        <v>165</v>
      </c>
      <c r="T146" s="29" t="s">
        <v>165</v>
      </c>
      <c r="U146" s="49"/>
      <c r="V146" s="49"/>
      <c r="W146" s="98" t="s">
        <v>165</v>
      </c>
    </row>
    <row r="147" spans="1:23" x14ac:dyDescent="0.25">
      <c r="A147" s="29" t="s">
        <v>165</v>
      </c>
      <c r="B147" s="29" t="s">
        <v>165</v>
      </c>
      <c r="C147" s="49"/>
      <c r="D147" s="49"/>
      <c r="E147" t="s">
        <v>165</v>
      </c>
      <c r="J147" s="29" t="s">
        <v>165</v>
      </c>
      <c r="K147" s="29" t="s">
        <v>165</v>
      </c>
      <c r="L147" s="49"/>
      <c r="M147" s="49"/>
      <c r="N147" t="s">
        <v>165</v>
      </c>
      <c r="S147" s="29" t="s">
        <v>165</v>
      </c>
      <c r="T147" s="29" t="s">
        <v>165</v>
      </c>
      <c r="U147" s="49"/>
      <c r="V147" s="49"/>
      <c r="W147" s="98" t="s">
        <v>165</v>
      </c>
    </row>
    <row r="148" spans="1:23" x14ac:dyDescent="0.25">
      <c r="A148" s="29" t="s">
        <v>165</v>
      </c>
      <c r="B148" s="29" t="s">
        <v>165</v>
      </c>
      <c r="C148" s="49"/>
      <c r="D148" s="49"/>
      <c r="E148" t="s">
        <v>165</v>
      </c>
      <c r="J148" s="29" t="s">
        <v>165</v>
      </c>
      <c r="K148" s="29" t="s">
        <v>165</v>
      </c>
      <c r="L148" s="49"/>
      <c r="M148" s="49"/>
      <c r="N148" t="s">
        <v>165</v>
      </c>
      <c r="S148" s="29" t="s">
        <v>165</v>
      </c>
      <c r="T148" s="29" t="s">
        <v>165</v>
      </c>
      <c r="U148" s="49"/>
      <c r="V148" s="49"/>
      <c r="W148" s="98" t="s">
        <v>165</v>
      </c>
    </row>
    <row r="149" spans="1:23" x14ac:dyDescent="0.25">
      <c r="A149" s="29" t="s">
        <v>165</v>
      </c>
      <c r="B149" s="29" t="s">
        <v>165</v>
      </c>
      <c r="C149" s="49"/>
      <c r="D149" s="49"/>
      <c r="E149" t="s">
        <v>165</v>
      </c>
      <c r="J149" s="29" t="s">
        <v>165</v>
      </c>
      <c r="K149" s="29" t="s">
        <v>165</v>
      </c>
      <c r="L149" s="49"/>
      <c r="M149" s="49"/>
      <c r="N149" t="s">
        <v>165</v>
      </c>
      <c r="S149" s="29" t="s">
        <v>165</v>
      </c>
      <c r="T149" s="29" t="s">
        <v>165</v>
      </c>
      <c r="U149" s="49"/>
      <c r="V149" s="49"/>
      <c r="W149" s="98" t="s">
        <v>165</v>
      </c>
    </row>
    <row r="150" spans="1:23" x14ac:dyDescent="0.25">
      <c r="A150" s="29" t="s">
        <v>165</v>
      </c>
      <c r="B150" s="29" t="s">
        <v>165</v>
      </c>
      <c r="C150" s="49"/>
      <c r="D150" s="49"/>
      <c r="E150" t="s">
        <v>165</v>
      </c>
      <c r="J150" s="29" t="s">
        <v>165</v>
      </c>
      <c r="K150" s="29" t="s">
        <v>165</v>
      </c>
      <c r="L150" s="49"/>
      <c r="M150" s="49"/>
      <c r="N150" t="s">
        <v>165</v>
      </c>
      <c r="S150" s="29" t="s">
        <v>165</v>
      </c>
      <c r="T150" s="29" t="s">
        <v>165</v>
      </c>
      <c r="U150" s="49"/>
      <c r="V150" s="49"/>
      <c r="W150" s="98" t="s">
        <v>165</v>
      </c>
    </row>
    <row r="151" spans="1:23" x14ac:dyDescent="0.25">
      <c r="A151" s="29" t="s">
        <v>165</v>
      </c>
      <c r="B151" s="29" t="s">
        <v>165</v>
      </c>
      <c r="C151" s="49"/>
      <c r="D151" s="49"/>
      <c r="E151" t="s">
        <v>165</v>
      </c>
      <c r="J151" s="29" t="s">
        <v>165</v>
      </c>
      <c r="K151" s="29" t="s">
        <v>165</v>
      </c>
      <c r="L151" s="49"/>
      <c r="M151" s="49"/>
      <c r="N151" t="s">
        <v>165</v>
      </c>
      <c r="S151" s="29" t="s">
        <v>165</v>
      </c>
      <c r="T151" s="29" t="s">
        <v>165</v>
      </c>
      <c r="U151" s="49"/>
      <c r="V151" s="49"/>
      <c r="W151" s="98" t="s">
        <v>165</v>
      </c>
    </row>
    <row r="152" spans="1:23" x14ac:dyDescent="0.25">
      <c r="A152" s="29" t="s">
        <v>165</v>
      </c>
      <c r="B152" s="29" t="s">
        <v>165</v>
      </c>
      <c r="C152" s="49"/>
      <c r="D152" s="49"/>
      <c r="E152" t="s">
        <v>165</v>
      </c>
      <c r="J152" s="29" t="s">
        <v>165</v>
      </c>
      <c r="K152" s="29" t="s">
        <v>165</v>
      </c>
      <c r="L152" s="49"/>
      <c r="M152" s="49"/>
      <c r="N152" t="s">
        <v>165</v>
      </c>
      <c r="S152" s="29" t="s">
        <v>165</v>
      </c>
      <c r="T152" s="29" t="s">
        <v>165</v>
      </c>
      <c r="U152" s="49"/>
      <c r="V152" s="49"/>
      <c r="W152" s="98" t="s">
        <v>165</v>
      </c>
    </row>
    <row r="153" spans="1:23" x14ac:dyDescent="0.25">
      <c r="A153" s="29" t="s">
        <v>165</v>
      </c>
      <c r="B153" s="29" t="s">
        <v>165</v>
      </c>
      <c r="C153" s="49"/>
      <c r="D153" s="49"/>
      <c r="E153" t="s">
        <v>165</v>
      </c>
      <c r="J153" s="29" t="s">
        <v>165</v>
      </c>
      <c r="K153" s="29" t="s">
        <v>165</v>
      </c>
      <c r="L153" s="49"/>
      <c r="M153" s="49"/>
      <c r="N153" t="s">
        <v>165</v>
      </c>
      <c r="S153" s="29" t="s">
        <v>165</v>
      </c>
      <c r="T153" s="29" t="s">
        <v>165</v>
      </c>
      <c r="U153" s="49"/>
      <c r="V153" s="49"/>
      <c r="W153" s="98" t="s">
        <v>165</v>
      </c>
    </row>
    <row r="154" spans="1:23" x14ac:dyDescent="0.25">
      <c r="A154" s="29" t="s">
        <v>165</v>
      </c>
      <c r="B154" s="29" t="s">
        <v>165</v>
      </c>
      <c r="C154" s="49"/>
      <c r="D154" s="49"/>
      <c r="E154" t="s">
        <v>165</v>
      </c>
      <c r="J154" s="29" t="s">
        <v>165</v>
      </c>
      <c r="K154" s="29" t="s">
        <v>165</v>
      </c>
      <c r="L154" s="49"/>
      <c r="M154" s="49"/>
      <c r="N154" t="s">
        <v>165</v>
      </c>
      <c r="S154" s="29" t="s">
        <v>165</v>
      </c>
      <c r="T154" s="29" t="s">
        <v>165</v>
      </c>
      <c r="U154" s="49"/>
      <c r="V154" s="49"/>
      <c r="W154" s="98" t="s">
        <v>165</v>
      </c>
    </row>
    <row r="155" spans="1:23" x14ac:dyDescent="0.25">
      <c r="A155" s="29" t="s">
        <v>165</v>
      </c>
      <c r="B155" s="29" t="s">
        <v>165</v>
      </c>
      <c r="C155" s="49"/>
      <c r="D155" s="49"/>
      <c r="E155" t="s">
        <v>165</v>
      </c>
      <c r="J155" s="29" t="s">
        <v>165</v>
      </c>
      <c r="K155" s="29" t="s">
        <v>165</v>
      </c>
      <c r="L155" s="49"/>
      <c r="M155" s="49"/>
      <c r="N155" t="s">
        <v>165</v>
      </c>
      <c r="S155" s="29" t="s">
        <v>165</v>
      </c>
      <c r="T155" s="29" t="s">
        <v>165</v>
      </c>
      <c r="U155" s="49"/>
      <c r="V155" s="49"/>
      <c r="W155" s="98" t="s">
        <v>165</v>
      </c>
    </row>
    <row r="156" spans="1:23" x14ac:dyDescent="0.25">
      <c r="A156" s="29" t="s">
        <v>165</v>
      </c>
      <c r="B156" s="29" t="s">
        <v>165</v>
      </c>
      <c r="C156" s="49"/>
      <c r="D156" s="49"/>
      <c r="E156" t="s">
        <v>165</v>
      </c>
      <c r="J156" s="29" t="s">
        <v>165</v>
      </c>
      <c r="K156" s="29" t="s">
        <v>165</v>
      </c>
      <c r="L156" s="49"/>
      <c r="M156" s="49"/>
      <c r="N156" t="s">
        <v>165</v>
      </c>
      <c r="S156" s="29" t="s">
        <v>165</v>
      </c>
      <c r="T156" s="29" t="s">
        <v>165</v>
      </c>
      <c r="U156" s="49"/>
      <c r="V156" s="49"/>
      <c r="W156" s="98" t="s">
        <v>165</v>
      </c>
    </row>
    <row r="157" spans="1:23" x14ac:dyDescent="0.25">
      <c r="A157" s="29" t="s">
        <v>165</v>
      </c>
      <c r="B157" s="29" t="s">
        <v>165</v>
      </c>
      <c r="C157" s="49"/>
      <c r="D157" s="49"/>
      <c r="E157" t="s">
        <v>165</v>
      </c>
      <c r="J157" s="29" t="s">
        <v>165</v>
      </c>
      <c r="K157" s="29" t="s">
        <v>165</v>
      </c>
      <c r="L157" s="49"/>
      <c r="M157" s="49"/>
      <c r="N157" t="s">
        <v>165</v>
      </c>
      <c r="S157" s="29" t="s">
        <v>165</v>
      </c>
      <c r="T157" s="29" t="s">
        <v>165</v>
      </c>
      <c r="U157" s="49"/>
      <c r="V157" s="49"/>
      <c r="W157" s="98" t="s">
        <v>165</v>
      </c>
    </row>
    <row r="158" spans="1:23" x14ac:dyDescent="0.25">
      <c r="A158" s="29" t="s">
        <v>165</v>
      </c>
      <c r="B158" s="29" t="s">
        <v>165</v>
      </c>
      <c r="C158" s="49"/>
      <c r="D158" s="49"/>
      <c r="E158" t="s">
        <v>165</v>
      </c>
      <c r="J158" s="29" t="s">
        <v>165</v>
      </c>
      <c r="K158" s="29" t="s">
        <v>165</v>
      </c>
      <c r="L158" s="49"/>
      <c r="M158" s="49"/>
      <c r="N158" t="s">
        <v>165</v>
      </c>
      <c r="S158" s="29" t="s">
        <v>165</v>
      </c>
      <c r="T158" s="29" t="s">
        <v>165</v>
      </c>
      <c r="U158" s="49"/>
      <c r="V158" s="49"/>
      <c r="W158" s="98" t="s">
        <v>165</v>
      </c>
    </row>
    <row r="159" spans="1:23" x14ac:dyDescent="0.25">
      <c r="A159" s="29" t="s">
        <v>165</v>
      </c>
      <c r="B159" s="29" t="s">
        <v>165</v>
      </c>
      <c r="C159" s="49"/>
      <c r="D159" s="49"/>
      <c r="E159" t="s">
        <v>165</v>
      </c>
      <c r="J159" s="29" t="s">
        <v>165</v>
      </c>
      <c r="K159" s="29" t="s">
        <v>165</v>
      </c>
      <c r="L159" s="49"/>
      <c r="M159" s="49"/>
      <c r="N159" t="s">
        <v>165</v>
      </c>
      <c r="S159" s="29" t="s">
        <v>165</v>
      </c>
      <c r="T159" s="29" t="s">
        <v>165</v>
      </c>
      <c r="U159" s="49"/>
      <c r="V159" s="49"/>
      <c r="W159" s="98" t="s">
        <v>165</v>
      </c>
    </row>
    <row r="160" spans="1:23" x14ac:dyDescent="0.25">
      <c r="A160" s="29" t="s">
        <v>165</v>
      </c>
      <c r="B160" s="29" t="s">
        <v>165</v>
      </c>
      <c r="C160" s="49"/>
      <c r="D160" s="49"/>
      <c r="E160" t="s">
        <v>165</v>
      </c>
      <c r="J160" s="29" t="s">
        <v>165</v>
      </c>
      <c r="K160" s="29" t="s">
        <v>165</v>
      </c>
      <c r="L160" s="49"/>
      <c r="M160" s="49"/>
      <c r="N160" t="s">
        <v>165</v>
      </c>
      <c r="S160" s="29" t="s">
        <v>165</v>
      </c>
      <c r="T160" s="29" t="s">
        <v>165</v>
      </c>
      <c r="U160" s="49"/>
      <c r="V160" s="49"/>
      <c r="W160" s="98" t="s">
        <v>165</v>
      </c>
    </row>
    <row r="161" spans="1:23" x14ac:dyDescent="0.25">
      <c r="A161" s="29" t="s">
        <v>165</v>
      </c>
      <c r="B161" s="29" t="s">
        <v>165</v>
      </c>
      <c r="C161" s="49"/>
      <c r="D161" s="49"/>
      <c r="E161" t="s">
        <v>165</v>
      </c>
      <c r="J161" s="29" t="s">
        <v>165</v>
      </c>
      <c r="K161" s="29" t="s">
        <v>165</v>
      </c>
      <c r="L161" s="49"/>
      <c r="M161" s="49"/>
      <c r="N161" t="s">
        <v>165</v>
      </c>
      <c r="S161" s="29" t="s">
        <v>165</v>
      </c>
      <c r="T161" s="29" t="s">
        <v>165</v>
      </c>
      <c r="U161" s="49"/>
      <c r="V161" s="49"/>
      <c r="W161" s="98" t="s">
        <v>165</v>
      </c>
    </row>
    <row r="162" spans="1:23" x14ac:dyDescent="0.25">
      <c r="A162" s="29" t="s">
        <v>165</v>
      </c>
      <c r="B162" s="29" t="s">
        <v>165</v>
      </c>
      <c r="C162" s="49"/>
      <c r="D162" s="49"/>
      <c r="E162" t="s">
        <v>165</v>
      </c>
      <c r="J162" s="29" t="s">
        <v>165</v>
      </c>
      <c r="K162" s="29" t="s">
        <v>165</v>
      </c>
      <c r="L162" s="49"/>
      <c r="M162" s="49"/>
      <c r="N162" t="s">
        <v>165</v>
      </c>
      <c r="S162" s="29" t="s">
        <v>165</v>
      </c>
      <c r="T162" s="29" t="s">
        <v>165</v>
      </c>
      <c r="U162" s="49"/>
      <c r="V162" s="49"/>
      <c r="W162" s="98" t="s">
        <v>165</v>
      </c>
    </row>
    <row r="163" spans="1:23" x14ac:dyDescent="0.25">
      <c r="A163" s="29" t="s">
        <v>165</v>
      </c>
      <c r="B163" s="29" t="s">
        <v>165</v>
      </c>
      <c r="C163" s="49"/>
      <c r="D163" s="49"/>
      <c r="E163" t="s">
        <v>165</v>
      </c>
      <c r="J163" s="29" t="s">
        <v>165</v>
      </c>
      <c r="K163" s="29" t="s">
        <v>165</v>
      </c>
      <c r="L163" s="49"/>
      <c r="M163" s="49"/>
      <c r="N163" t="s">
        <v>165</v>
      </c>
      <c r="S163" s="29" t="s">
        <v>165</v>
      </c>
      <c r="T163" s="29" t="s">
        <v>165</v>
      </c>
      <c r="U163" s="49"/>
      <c r="V163" s="49"/>
      <c r="W163" s="98" t="s">
        <v>165</v>
      </c>
    </row>
    <row r="164" spans="1:23" x14ac:dyDescent="0.25">
      <c r="A164" s="29" t="s">
        <v>165</v>
      </c>
      <c r="B164" s="29" t="s">
        <v>165</v>
      </c>
      <c r="C164" s="49"/>
      <c r="D164" s="49"/>
      <c r="E164" t="s">
        <v>165</v>
      </c>
      <c r="J164" s="29" t="s">
        <v>165</v>
      </c>
      <c r="K164" s="29" t="s">
        <v>165</v>
      </c>
      <c r="L164" s="49"/>
      <c r="M164" s="49"/>
      <c r="N164" t="s">
        <v>165</v>
      </c>
      <c r="S164" s="29" t="s">
        <v>165</v>
      </c>
      <c r="T164" s="29" t="s">
        <v>165</v>
      </c>
      <c r="U164" s="49"/>
      <c r="V164" s="49"/>
      <c r="W164" s="98" t="s">
        <v>165</v>
      </c>
    </row>
    <row r="165" spans="1:23" x14ac:dyDescent="0.25">
      <c r="A165" s="29" t="s">
        <v>165</v>
      </c>
      <c r="B165" s="29" t="s">
        <v>165</v>
      </c>
      <c r="C165" s="49"/>
      <c r="D165" s="49"/>
      <c r="E165" t="s">
        <v>165</v>
      </c>
      <c r="J165" s="29" t="s">
        <v>165</v>
      </c>
      <c r="K165" s="29" t="s">
        <v>165</v>
      </c>
      <c r="L165" s="49"/>
      <c r="M165" s="49"/>
      <c r="N165" t="s">
        <v>165</v>
      </c>
      <c r="S165" s="29" t="s">
        <v>165</v>
      </c>
      <c r="T165" s="29" t="s">
        <v>165</v>
      </c>
      <c r="U165" s="49"/>
      <c r="V165" s="49"/>
      <c r="W165" s="98" t="s">
        <v>165</v>
      </c>
    </row>
    <row r="166" spans="1:23" x14ac:dyDescent="0.25">
      <c r="A166" s="29" t="s">
        <v>165</v>
      </c>
      <c r="B166" s="29" t="s">
        <v>165</v>
      </c>
      <c r="C166" s="49"/>
      <c r="D166" s="49"/>
      <c r="E166" t="s">
        <v>165</v>
      </c>
      <c r="J166" s="29" t="s">
        <v>165</v>
      </c>
      <c r="K166" s="29" t="s">
        <v>165</v>
      </c>
      <c r="L166" s="49"/>
      <c r="M166" s="49"/>
      <c r="N166" t="s">
        <v>165</v>
      </c>
      <c r="S166" s="29" t="s">
        <v>165</v>
      </c>
      <c r="T166" s="29" t="s">
        <v>165</v>
      </c>
      <c r="U166" s="49"/>
      <c r="V166" s="49"/>
      <c r="W166" s="98" t="s">
        <v>165</v>
      </c>
    </row>
    <row r="167" spans="1:23" x14ac:dyDescent="0.25">
      <c r="A167" s="29" t="s">
        <v>165</v>
      </c>
      <c r="B167" s="29" t="s">
        <v>165</v>
      </c>
      <c r="C167" s="49"/>
      <c r="D167" s="49"/>
      <c r="E167" t="s">
        <v>165</v>
      </c>
      <c r="J167" s="29" t="s">
        <v>165</v>
      </c>
      <c r="K167" s="29" t="s">
        <v>165</v>
      </c>
      <c r="L167" s="49"/>
      <c r="M167" s="49"/>
      <c r="N167" t="s">
        <v>165</v>
      </c>
      <c r="S167" s="29" t="s">
        <v>165</v>
      </c>
      <c r="T167" s="29" t="s">
        <v>165</v>
      </c>
      <c r="U167" s="49"/>
      <c r="V167" s="49"/>
      <c r="W167" s="98" t="s">
        <v>165</v>
      </c>
    </row>
    <row r="168" spans="1:23" x14ac:dyDescent="0.25">
      <c r="A168" s="29" t="s">
        <v>165</v>
      </c>
      <c r="B168" s="29" t="s">
        <v>165</v>
      </c>
      <c r="C168" s="49"/>
      <c r="D168" s="49"/>
      <c r="E168" t="s">
        <v>165</v>
      </c>
      <c r="J168" s="29" t="s">
        <v>165</v>
      </c>
      <c r="K168" s="29" t="s">
        <v>165</v>
      </c>
      <c r="L168" s="49"/>
      <c r="M168" s="49"/>
      <c r="N168" t="s">
        <v>165</v>
      </c>
      <c r="S168" s="29" t="s">
        <v>165</v>
      </c>
      <c r="T168" s="29" t="s">
        <v>165</v>
      </c>
      <c r="U168" s="49"/>
      <c r="V168" s="49"/>
      <c r="W168" s="98" t="s">
        <v>165</v>
      </c>
    </row>
    <row r="169" spans="1:23" x14ac:dyDescent="0.25">
      <c r="A169" s="29" t="s">
        <v>165</v>
      </c>
      <c r="B169" s="29" t="s">
        <v>165</v>
      </c>
      <c r="C169" s="49"/>
      <c r="D169" s="49"/>
      <c r="E169" t="s">
        <v>165</v>
      </c>
      <c r="J169" s="29" t="s">
        <v>165</v>
      </c>
      <c r="K169" s="29" t="s">
        <v>165</v>
      </c>
      <c r="L169" s="49"/>
      <c r="M169" s="49"/>
      <c r="N169" t="s">
        <v>165</v>
      </c>
      <c r="S169" s="29" t="s">
        <v>165</v>
      </c>
      <c r="T169" s="29" t="s">
        <v>165</v>
      </c>
      <c r="U169" s="49"/>
      <c r="V169" s="49"/>
      <c r="W169" s="98" t="s">
        <v>165</v>
      </c>
    </row>
    <row r="170" spans="1:23" x14ac:dyDescent="0.25">
      <c r="A170" s="29" t="s">
        <v>165</v>
      </c>
      <c r="B170" s="29" t="s">
        <v>165</v>
      </c>
      <c r="C170" s="49"/>
      <c r="D170" s="49"/>
      <c r="E170" t="s">
        <v>165</v>
      </c>
      <c r="J170" s="29" t="s">
        <v>165</v>
      </c>
      <c r="K170" s="29" t="s">
        <v>165</v>
      </c>
      <c r="L170" s="49"/>
      <c r="M170" s="49"/>
      <c r="N170" t="s">
        <v>165</v>
      </c>
      <c r="S170" s="29" t="s">
        <v>165</v>
      </c>
      <c r="T170" s="29" t="s">
        <v>165</v>
      </c>
      <c r="U170" s="49"/>
      <c r="V170" s="49"/>
      <c r="W170" s="98" t="s">
        <v>165</v>
      </c>
    </row>
    <row r="171" spans="1:23" x14ac:dyDescent="0.25">
      <c r="A171" s="29" t="s">
        <v>165</v>
      </c>
      <c r="B171" s="29" t="s">
        <v>165</v>
      </c>
      <c r="C171" s="49"/>
      <c r="D171" s="49"/>
      <c r="E171" t="s">
        <v>165</v>
      </c>
      <c r="J171" s="29" t="s">
        <v>165</v>
      </c>
      <c r="K171" s="29" t="s">
        <v>165</v>
      </c>
      <c r="L171" s="49"/>
      <c r="M171" s="49"/>
      <c r="N171" t="s">
        <v>165</v>
      </c>
      <c r="S171" s="29" t="s">
        <v>165</v>
      </c>
      <c r="T171" s="29" t="s">
        <v>165</v>
      </c>
      <c r="U171" s="49"/>
      <c r="V171" s="49"/>
      <c r="W171" s="98" t="s">
        <v>165</v>
      </c>
    </row>
    <row r="172" spans="1:23" x14ac:dyDescent="0.25">
      <c r="A172" s="29" t="s">
        <v>165</v>
      </c>
      <c r="B172" s="29" t="s">
        <v>165</v>
      </c>
      <c r="C172" s="49"/>
      <c r="D172" s="49"/>
      <c r="E172" t="s">
        <v>165</v>
      </c>
      <c r="J172" s="29" t="s">
        <v>165</v>
      </c>
      <c r="K172" s="29" t="s">
        <v>165</v>
      </c>
      <c r="L172" s="49"/>
      <c r="M172" s="49"/>
      <c r="N172" t="s">
        <v>165</v>
      </c>
      <c r="S172" s="29" t="s">
        <v>165</v>
      </c>
      <c r="T172" s="29" t="s">
        <v>165</v>
      </c>
      <c r="U172" s="49"/>
      <c r="V172" s="49"/>
      <c r="W172" s="98" t="s">
        <v>165</v>
      </c>
    </row>
    <row r="173" spans="1:23" x14ac:dyDescent="0.25">
      <c r="A173" s="29" t="s">
        <v>165</v>
      </c>
      <c r="B173" s="29" t="s">
        <v>165</v>
      </c>
      <c r="C173" s="49"/>
      <c r="D173" s="49"/>
      <c r="E173" t="s">
        <v>165</v>
      </c>
      <c r="J173" s="29" t="s">
        <v>165</v>
      </c>
      <c r="K173" s="29" t="s">
        <v>165</v>
      </c>
      <c r="L173" s="49"/>
      <c r="M173" s="49"/>
      <c r="N173" t="s">
        <v>165</v>
      </c>
      <c r="S173" s="29" t="s">
        <v>165</v>
      </c>
      <c r="T173" s="29" t="s">
        <v>165</v>
      </c>
      <c r="U173" s="49"/>
      <c r="V173" s="49"/>
      <c r="W173" s="98" t="s">
        <v>165</v>
      </c>
    </row>
    <row r="174" spans="1:23" x14ac:dyDescent="0.25">
      <c r="A174" s="29" t="s">
        <v>165</v>
      </c>
      <c r="B174" s="29" t="s">
        <v>165</v>
      </c>
      <c r="C174" s="49"/>
      <c r="D174" s="49"/>
      <c r="E174" t="s">
        <v>165</v>
      </c>
      <c r="J174" s="29" t="s">
        <v>165</v>
      </c>
      <c r="K174" s="29" t="s">
        <v>165</v>
      </c>
      <c r="L174" s="49"/>
      <c r="M174" s="49"/>
      <c r="N174" t="s">
        <v>165</v>
      </c>
      <c r="S174" s="29" t="s">
        <v>165</v>
      </c>
      <c r="T174" s="29" t="s">
        <v>165</v>
      </c>
      <c r="U174" s="49"/>
      <c r="V174" s="49"/>
      <c r="W174" s="98" t="s">
        <v>165</v>
      </c>
    </row>
    <row r="175" spans="1:23" x14ac:dyDescent="0.25">
      <c r="A175" s="29" t="s">
        <v>165</v>
      </c>
      <c r="B175" s="29" t="s">
        <v>165</v>
      </c>
      <c r="C175" s="49"/>
      <c r="D175" s="49"/>
      <c r="E175" t="s">
        <v>165</v>
      </c>
      <c r="J175" s="29" t="s">
        <v>165</v>
      </c>
      <c r="K175" s="29" t="s">
        <v>165</v>
      </c>
      <c r="L175" s="49"/>
      <c r="M175" s="49"/>
      <c r="N175" t="s">
        <v>165</v>
      </c>
      <c r="S175" s="29" t="s">
        <v>165</v>
      </c>
      <c r="T175" s="29" t="s">
        <v>165</v>
      </c>
      <c r="U175" s="49"/>
      <c r="V175" s="49"/>
      <c r="W175" s="98" t="s">
        <v>165</v>
      </c>
    </row>
    <row r="176" spans="1:23" x14ac:dyDescent="0.25">
      <c r="A176" s="29" t="s">
        <v>165</v>
      </c>
      <c r="B176" s="29" t="s">
        <v>165</v>
      </c>
      <c r="C176" s="49"/>
      <c r="D176" s="49"/>
      <c r="E176" t="s">
        <v>165</v>
      </c>
      <c r="J176" s="29" t="s">
        <v>165</v>
      </c>
      <c r="K176" s="29" t="s">
        <v>165</v>
      </c>
      <c r="L176" s="49"/>
      <c r="M176" s="49"/>
      <c r="N176" t="s">
        <v>165</v>
      </c>
      <c r="S176" s="29" t="s">
        <v>165</v>
      </c>
      <c r="T176" s="29" t="s">
        <v>165</v>
      </c>
      <c r="U176" s="49"/>
      <c r="V176" s="49"/>
      <c r="W176" s="98" t="s">
        <v>165</v>
      </c>
    </row>
    <row r="177" spans="1:23" x14ac:dyDescent="0.25">
      <c r="A177" s="29" t="s">
        <v>165</v>
      </c>
      <c r="B177" s="29" t="s">
        <v>165</v>
      </c>
      <c r="C177" s="49"/>
      <c r="D177" s="49"/>
      <c r="E177" t="s">
        <v>165</v>
      </c>
      <c r="J177" s="29" t="s">
        <v>165</v>
      </c>
      <c r="K177" s="29" t="s">
        <v>165</v>
      </c>
      <c r="L177" s="49"/>
      <c r="M177" s="49"/>
      <c r="N177" t="s">
        <v>165</v>
      </c>
      <c r="S177" s="29" t="s">
        <v>165</v>
      </c>
      <c r="T177" s="29" t="s">
        <v>165</v>
      </c>
      <c r="U177" s="49"/>
      <c r="V177" s="49"/>
      <c r="W177" s="98" t="s">
        <v>165</v>
      </c>
    </row>
    <row r="178" spans="1:23" x14ac:dyDescent="0.25">
      <c r="A178" s="29" t="s">
        <v>165</v>
      </c>
      <c r="B178" s="29" t="s">
        <v>165</v>
      </c>
      <c r="C178" s="49"/>
      <c r="D178" s="49"/>
      <c r="E178" t="s">
        <v>165</v>
      </c>
      <c r="J178" s="29" t="s">
        <v>165</v>
      </c>
      <c r="K178" s="29" t="s">
        <v>165</v>
      </c>
      <c r="L178" s="49"/>
      <c r="M178" s="49"/>
      <c r="N178" t="s">
        <v>165</v>
      </c>
      <c r="S178" s="29" t="s">
        <v>165</v>
      </c>
      <c r="T178" s="29" t="s">
        <v>165</v>
      </c>
      <c r="U178" s="49"/>
      <c r="V178" s="49"/>
      <c r="W178" s="98" t="s">
        <v>165</v>
      </c>
    </row>
    <row r="179" spans="1:23" x14ac:dyDescent="0.25">
      <c r="A179" s="29" t="s">
        <v>165</v>
      </c>
      <c r="B179" s="29" t="s">
        <v>165</v>
      </c>
      <c r="C179" s="49"/>
      <c r="D179" s="49"/>
      <c r="E179" t="s">
        <v>165</v>
      </c>
      <c r="J179" s="29" t="s">
        <v>165</v>
      </c>
      <c r="K179" s="29" t="s">
        <v>165</v>
      </c>
      <c r="L179" s="49"/>
      <c r="M179" s="49"/>
      <c r="N179" t="s">
        <v>165</v>
      </c>
      <c r="S179" s="29" t="s">
        <v>165</v>
      </c>
      <c r="T179" s="29" t="s">
        <v>165</v>
      </c>
      <c r="U179" s="49"/>
      <c r="V179" s="49"/>
      <c r="W179" s="98" t="s">
        <v>165</v>
      </c>
    </row>
    <row r="180" spans="1:23" x14ac:dyDescent="0.25">
      <c r="A180" s="29" t="s">
        <v>165</v>
      </c>
      <c r="B180" s="29" t="s">
        <v>165</v>
      </c>
      <c r="C180" s="49"/>
      <c r="D180" s="49"/>
      <c r="E180" t="s">
        <v>165</v>
      </c>
      <c r="J180" s="29" t="s">
        <v>165</v>
      </c>
      <c r="K180" s="29" t="s">
        <v>165</v>
      </c>
      <c r="L180" s="49"/>
      <c r="M180" s="49"/>
      <c r="N180" t="s">
        <v>165</v>
      </c>
      <c r="S180" s="29" t="s">
        <v>165</v>
      </c>
      <c r="T180" s="29" t="s">
        <v>165</v>
      </c>
      <c r="U180" s="49"/>
      <c r="V180" s="49"/>
      <c r="W180" s="98" t="s">
        <v>165</v>
      </c>
    </row>
    <row r="181" spans="1:23" x14ac:dyDescent="0.25">
      <c r="A181" s="29" t="s">
        <v>165</v>
      </c>
      <c r="B181" s="29" t="s">
        <v>165</v>
      </c>
      <c r="C181" s="49"/>
      <c r="D181" s="49"/>
      <c r="E181" t="s">
        <v>165</v>
      </c>
      <c r="J181" s="29" t="s">
        <v>165</v>
      </c>
      <c r="K181" s="29" t="s">
        <v>165</v>
      </c>
      <c r="L181" s="49"/>
      <c r="M181" s="49"/>
      <c r="N181" t="s">
        <v>165</v>
      </c>
      <c r="S181" s="29" t="s">
        <v>165</v>
      </c>
      <c r="T181" s="29" t="s">
        <v>165</v>
      </c>
      <c r="U181" s="49"/>
      <c r="V181" s="49"/>
      <c r="W181" s="98" t="s">
        <v>165</v>
      </c>
    </row>
    <row r="182" spans="1:23" x14ac:dyDescent="0.25">
      <c r="A182" s="29" t="s">
        <v>165</v>
      </c>
      <c r="B182" s="29" t="s">
        <v>165</v>
      </c>
      <c r="C182" s="49"/>
      <c r="D182" s="49"/>
      <c r="E182" t="s">
        <v>165</v>
      </c>
      <c r="J182" s="29" t="s">
        <v>165</v>
      </c>
      <c r="K182" s="29" t="s">
        <v>165</v>
      </c>
      <c r="L182" s="49"/>
      <c r="M182" s="49"/>
      <c r="N182" t="s">
        <v>165</v>
      </c>
      <c r="S182" s="29" t="s">
        <v>165</v>
      </c>
      <c r="T182" s="29" t="s">
        <v>165</v>
      </c>
      <c r="U182" s="49"/>
      <c r="V182" s="49"/>
      <c r="W182" s="98" t="s">
        <v>165</v>
      </c>
    </row>
    <row r="183" spans="1:23" x14ac:dyDescent="0.25">
      <c r="A183" s="29" t="s">
        <v>165</v>
      </c>
      <c r="B183" s="29" t="s">
        <v>165</v>
      </c>
      <c r="C183" s="49"/>
      <c r="D183" s="49"/>
      <c r="E183" t="s">
        <v>165</v>
      </c>
      <c r="J183" s="29" t="s">
        <v>165</v>
      </c>
      <c r="K183" s="29" t="s">
        <v>165</v>
      </c>
      <c r="L183" s="49"/>
      <c r="M183" s="49"/>
      <c r="N183" t="s">
        <v>165</v>
      </c>
      <c r="S183" s="29" t="s">
        <v>165</v>
      </c>
      <c r="T183" s="29" t="s">
        <v>165</v>
      </c>
      <c r="U183" s="49"/>
      <c r="V183" s="49"/>
      <c r="W183" s="98" t="s">
        <v>165</v>
      </c>
    </row>
    <row r="184" spans="1:23" x14ac:dyDescent="0.25">
      <c r="A184" s="29" t="s">
        <v>165</v>
      </c>
      <c r="B184" s="29" t="s">
        <v>165</v>
      </c>
      <c r="C184" s="49"/>
      <c r="D184" s="49"/>
      <c r="E184" t="s">
        <v>165</v>
      </c>
      <c r="J184" s="29" t="s">
        <v>165</v>
      </c>
      <c r="K184" s="29" t="s">
        <v>165</v>
      </c>
      <c r="L184" s="49"/>
      <c r="M184" s="49"/>
      <c r="N184" t="s">
        <v>165</v>
      </c>
      <c r="S184" s="29" t="s">
        <v>165</v>
      </c>
      <c r="T184" s="29" t="s">
        <v>165</v>
      </c>
      <c r="U184" s="49"/>
      <c r="V184" s="49"/>
      <c r="W184" s="98" t="s">
        <v>165</v>
      </c>
    </row>
    <row r="185" spans="1:23" x14ac:dyDescent="0.25">
      <c r="A185" s="29" t="s">
        <v>165</v>
      </c>
      <c r="B185" s="29" t="s">
        <v>165</v>
      </c>
      <c r="C185" s="49"/>
      <c r="D185" s="49"/>
      <c r="E185" t="s">
        <v>165</v>
      </c>
      <c r="J185" s="29" t="s">
        <v>165</v>
      </c>
      <c r="K185" s="29" t="s">
        <v>165</v>
      </c>
      <c r="L185" s="49"/>
      <c r="M185" s="49"/>
      <c r="N185" t="s">
        <v>165</v>
      </c>
      <c r="S185" s="29" t="s">
        <v>165</v>
      </c>
      <c r="T185" s="29" t="s">
        <v>165</v>
      </c>
      <c r="U185" s="49"/>
      <c r="V185" s="49"/>
      <c r="W185" s="98" t="s">
        <v>165</v>
      </c>
    </row>
    <row r="186" spans="1:23" x14ac:dyDescent="0.25">
      <c r="A186" s="29" t="s">
        <v>165</v>
      </c>
      <c r="B186" s="29" t="s">
        <v>165</v>
      </c>
      <c r="C186" s="49"/>
      <c r="D186" s="49"/>
      <c r="E186" t="s">
        <v>165</v>
      </c>
      <c r="J186" s="29" t="s">
        <v>165</v>
      </c>
      <c r="K186" s="29" t="s">
        <v>165</v>
      </c>
      <c r="L186" s="49"/>
      <c r="M186" s="49"/>
      <c r="N186" t="s">
        <v>165</v>
      </c>
      <c r="S186" s="29" t="s">
        <v>165</v>
      </c>
      <c r="T186" s="29" t="s">
        <v>165</v>
      </c>
      <c r="U186" s="49"/>
      <c r="V186" s="49"/>
      <c r="W186" s="98" t="s">
        <v>165</v>
      </c>
    </row>
    <row r="187" spans="1:23" x14ac:dyDescent="0.25">
      <c r="A187" s="29" t="s">
        <v>165</v>
      </c>
      <c r="B187" s="29" t="s">
        <v>165</v>
      </c>
      <c r="C187" s="49"/>
      <c r="D187" s="49"/>
      <c r="E187" t="s">
        <v>165</v>
      </c>
      <c r="J187" s="29" t="s">
        <v>165</v>
      </c>
      <c r="K187" s="29" t="s">
        <v>165</v>
      </c>
      <c r="L187" s="49"/>
      <c r="M187" s="49"/>
      <c r="N187" t="s">
        <v>165</v>
      </c>
      <c r="S187" s="29" t="s">
        <v>165</v>
      </c>
      <c r="T187" s="29" t="s">
        <v>165</v>
      </c>
      <c r="U187" s="49"/>
      <c r="V187" s="49"/>
      <c r="W187" s="98" t="s">
        <v>165</v>
      </c>
    </row>
    <row r="188" spans="1:23" x14ac:dyDescent="0.25">
      <c r="A188" s="29" t="s">
        <v>165</v>
      </c>
      <c r="B188" s="29" t="s">
        <v>165</v>
      </c>
      <c r="C188" s="49"/>
      <c r="D188" s="49"/>
      <c r="E188" t="s">
        <v>165</v>
      </c>
      <c r="J188" s="29" t="s">
        <v>165</v>
      </c>
      <c r="K188" s="29" t="s">
        <v>165</v>
      </c>
      <c r="L188" s="49"/>
      <c r="M188" s="49"/>
      <c r="N188" t="s">
        <v>165</v>
      </c>
      <c r="S188" s="29" t="s">
        <v>165</v>
      </c>
      <c r="T188" s="29" t="s">
        <v>165</v>
      </c>
      <c r="U188" s="49"/>
      <c r="V188" s="49"/>
      <c r="W188" s="98" t="s">
        <v>165</v>
      </c>
    </row>
    <row r="189" spans="1:23" x14ac:dyDescent="0.25">
      <c r="A189" s="29" t="s">
        <v>165</v>
      </c>
      <c r="B189" s="29" t="s">
        <v>165</v>
      </c>
      <c r="C189" s="49"/>
      <c r="D189" s="49"/>
      <c r="E189" t="s">
        <v>165</v>
      </c>
      <c r="J189" s="29" t="s">
        <v>165</v>
      </c>
      <c r="K189" s="29" t="s">
        <v>165</v>
      </c>
      <c r="L189" s="49"/>
      <c r="M189" s="49"/>
      <c r="N189" t="s">
        <v>165</v>
      </c>
      <c r="S189" s="29" t="s">
        <v>165</v>
      </c>
      <c r="T189" s="29" t="s">
        <v>165</v>
      </c>
      <c r="U189" s="49"/>
      <c r="V189" s="49"/>
      <c r="W189" s="98" t="s">
        <v>165</v>
      </c>
    </row>
    <row r="190" spans="1:23" x14ac:dyDescent="0.25">
      <c r="A190" s="29" t="s">
        <v>165</v>
      </c>
      <c r="B190" s="29" t="s">
        <v>165</v>
      </c>
      <c r="C190" s="49"/>
      <c r="D190" s="49"/>
      <c r="E190" t="s">
        <v>165</v>
      </c>
      <c r="J190" s="29" t="s">
        <v>165</v>
      </c>
      <c r="K190" s="29" t="s">
        <v>165</v>
      </c>
      <c r="L190" s="49"/>
      <c r="M190" s="49"/>
      <c r="N190" t="s">
        <v>165</v>
      </c>
      <c r="S190" s="29" t="s">
        <v>165</v>
      </c>
      <c r="T190" s="29" t="s">
        <v>165</v>
      </c>
      <c r="U190" s="49"/>
      <c r="V190" s="49"/>
      <c r="W190" s="98" t="s">
        <v>165</v>
      </c>
    </row>
    <row r="191" spans="1:23" x14ac:dyDescent="0.25">
      <c r="A191" s="29" t="s">
        <v>165</v>
      </c>
      <c r="B191" s="29" t="s">
        <v>165</v>
      </c>
      <c r="C191" s="49"/>
      <c r="D191" s="49"/>
      <c r="E191" t="s">
        <v>165</v>
      </c>
      <c r="J191" s="29" t="s">
        <v>165</v>
      </c>
      <c r="K191" s="29" t="s">
        <v>165</v>
      </c>
      <c r="L191" s="49"/>
      <c r="M191" s="49"/>
      <c r="N191" t="s">
        <v>165</v>
      </c>
      <c r="S191" s="29" t="s">
        <v>165</v>
      </c>
      <c r="T191" s="29" t="s">
        <v>165</v>
      </c>
      <c r="U191" s="49"/>
      <c r="V191" s="49"/>
      <c r="W191" s="98" t="s">
        <v>165</v>
      </c>
    </row>
    <row r="192" spans="1:23" x14ac:dyDescent="0.25">
      <c r="A192" s="29" t="s">
        <v>165</v>
      </c>
      <c r="B192" s="29" t="s">
        <v>165</v>
      </c>
      <c r="C192" s="49"/>
      <c r="D192" s="49"/>
      <c r="E192" t="s">
        <v>165</v>
      </c>
      <c r="J192" s="29" t="s">
        <v>165</v>
      </c>
      <c r="K192" s="29" t="s">
        <v>165</v>
      </c>
      <c r="L192" s="49"/>
      <c r="M192" s="49"/>
      <c r="N192" t="s">
        <v>165</v>
      </c>
      <c r="S192" s="29" t="s">
        <v>165</v>
      </c>
      <c r="T192" s="29" t="s">
        <v>165</v>
      </c>
      <c r="U192" s="49"/>
      <c r="V192" s="49"/>
      <c r="W192" s="98" t="s">
        <v>165</v>
      </c>
    </row>
    <row r="193" spans="1:23" x14ac:dyDescent="0.25">
      <c r="A193" s="29" t="s">
        <v>165</v>
      </c>
      <c r="B193" s="29" t="s">
        <v>165</v>
      </c>
      <c r="C193" s="49"/>
      <c r="D193" s="49"/>
      <c r="E193" t="s">
        <v>165</v>
      </c>
      <c r="J193" s="29" t="s">
        <v>165</v>
      </c>
      <c r="K193" s="29" t="s">
        <v>165</v>
      </c>
      <c r="L193" s="49"/>
      <c r="M193" s="49"/>
      <c r="N193" t="s">
        <v>165</v>
      </c>
      <c r="S193" s="29" t="s">
        <v>165</v>
      </c>
      <c r="T193" s="29" t="s">
        <v>165</v>
      </c>
      <c r="U193" s="49"/>
      <c r="V193" s="49"/>
      <c r="W193" s="98" t="s">
        <v>165</v>
      </c>
    </row>
    <row r="194" spans="1:23" x14ac:dyDescent="0.25">
      <c r="A194" s="29" t="s">
        <v>165</v>
      </c>
      <c r="B194" s="29" t="s">
        <v>165</v>
      </c>
      <c r="C194" s="49"/>
      <c r="D194" s="49"/>
      <c r="E194" t="s">
        <v>165</v>
      </c>
      <c r="J194" s="29" t="s">
        <v>165</v>
      </c>
      <c r="K194" s="29" t="s">
        <v>165</v>
      </c>
      <c r="L194" s="49"/>
      <c r="M194" s="49"/>
      <c r="N194" t="s">
        <v>165</v>
      </c>
      <c r="S194" s="29" t="s">
        <v>165</v>
      </c>
      <c r="T194" s="29" t="s">
        <v>165</v>
      </c>
      <c r="U194" s="49"/>
      <c r="V194" s="49"/>
      <c r="W194" s="98" t="s">
        <v>165</v>
      </c>
    </row>
    <row r="195" spans="1:23" x14ac:dyDescent="0.25">
      <c r="A195" s="29" t="s">
        <v>165</v>
      </c>
      <c r="B195" s="29" t="s">
        <v>165</v>
      </c>
      <c r="C195" s="49"/>
      <c r="D195" s="49"/>
      <c r="E195" t="s">
        <v>165</v>
      </c>
      <c r="J195" s="29" t="s">
        <v>165</v>
      </c>
      <c r="K195" s="29" t="s">
        <v>165</v>
      </c>
      <c r="L195" s="49"/>
      <c r="M195" s="49"/>
      <c r="N195" t="s">
        <v>165</v>
      </c>
      <c r="S195" s="29" t="s">
        <v>165</v>
      </c>
      <c r="T195" s="29" t="s">
        <v>165</v>
      </c>
      <c r="U195" s="49"/>
      <c r="V195" s="49"/>
      <c r="W195" s="98" t="s">
        <v>165</v>
      </c>
    </row>
    <row r="196" spans="1:23" x14ac:dyDescent="0.25">
      <c r="A196" s="29" t="s">
        <v>165</v>
      </c>
      <c r="B196" s="29" t="s">
        <v>165</v>
      </c>
      <c r="C196" s="49"/>
      <c r="D196" s="49"/>
      <c r="E196" t="s">
        <v>165</v>
      </c>
      <c r="J196" s="29" t="s">
        <v>165</v>
      </c>
      <c r="K196" s="29" t="s">
        <v>165</v>
      </c>
      <c r="L196" s="49"/>
      <c r="M196" s="49"/>
      <c r="N196" t="s">
        <v>165</v>
      </c>
      <c r="S196" s="29" t="s">
        <v>165</v>
      </c>
      <c r="T196" s="29" t="s">
        <v>165</v>
      </c>
      <c r="U196" s="49"/>
      <c r="V196" s="49"/>
      <c r="W196" s="98" t="s">
        <v>165</v>
      </c>
    </row>
    <row r="197" spans="1:23" x14ac:dyDescent="0.25">
      <c r="A197" s="29" t="s">
        <v>165</v>
      </c>
      <c r="B197" s="29" t="s">
        <v>165</v>
      </c>
      <c r="C197" s="49"/>
      <c r="D197" s="49"/>
      <c r="E197" t="s">
        <v>165</v>
      </c>
      <c r="J197" s="29" t="s">
        <v>165</v>
      </c>
      <c r="K197" s="29" t="s">
        <v>165</v>
      </c>
      <c r="L197" s="49"/>
      <c r="M197" s="49"/>
      <c r="N197" t="s">
        <v>165</v>
      </c>
      <c r="S197" s="29" t="s">
        <v>165</v>
      </c>
      <c r="T197" s="29" t="s">
        <v>165</v>
      </c>
      <c r="U197" s="49"/>
      <c r="V197" s="49"/>
      <c r="W197" s="98" t="s">
        <v>165</v>
      </c>
    </row>
    <row r="198" spans="1:23" x14ac:dyDescent="0.25">
      <c r="A198" s="29" t="s">
        <v>165</v>
      </c>
      <c r="B198" s="29" t="s">
        <v>165</v>
      </c>
      <c r="C198" s="49"/>
      <c r="D198" s="49"/>
      <c r="E198" t="s">
        <v>165</v>
      </c>
      <c r="J198" s="29" t="s">
        <v>165</v>
      </c>
      <c r="K198" s="29" t="s">
        <v>165</v>
      </c>
      <c r="L198" s="49"/>
      <c r="M198" s="49"/>
      <c r="N198" t="s">
        <v>165</v>
      </c>
      <c r="S198" s="29" t="s">
        <v>165</v>
      </c>
      <c r="T198" s="29" t="s">
        <v>165</v>
      </c>
      <c r="U198" s="49"/>
      <c r="V198" s="49"/>
      <c r="W198" s="98" t="s">
        <v>165</v>
      </c>
    </row>
    <row r="199" spans="1:23" x14ac:dyDescent="0.25">
      <c r="A199" s="29" t="s">
        <v>165</v>
      </c>
      <c r="B199" s="29" t="s">
        <v>165</v>
      </c>
      <c r="C199" s="49"/>
      <c r="D199" s="49"/>
      <c r="E199" t="s">
        <v>165</v>
      </c>
      <c r="J199" s="29" t="s">
        <v>165</v>
      </c>
      <c r="K199" s="29" t="s">
        <v>165</v>
      </c>
      <c r="L199" s="49"/>
      <c r="M199" s="49"/>
      <c r="N199" t="s">
        <v>165</v>
      </c>
      <c r="S199" s="29" t="s">
        <v>165</v>
      </c>
      <c r="T199" s="29" t="s">
        <v>165</v>
      </c>
      <c r="U199" s="49"/>
      <c r="V199" s="49"/>
      <c r="W199" s="98" t="s">
        <v>165</v>
      </c>
    </row>
    <row r="200" spans="1:23" x14ac:dyDescent="0.25">
      <c r="A200" s="29" t="s">
        <v>165</v>
      </c>
      <c r="B200" s="29" t="s">
        <v>165</v>
      </c>
      <c r="C200" s="49"/>
      <c r="D200" s="49"/>
      <c r="E200" t="s">
        <v>165</v>
      </c>
      <c r="J200" s="29" t="s">
        <v>165</v>
      </c>
      <c r="K200" s="29" t="s">
        <v>165</v>
      </c>
      <c r="L200" s="49"/>
      <c r="M200" s="49"/>
      <c r="N200" t="s">
        <v>165</v>
      </c>
      <c r="S200" s="29" t="s">
        <v>165</v>
      </c>
      <c r="T200" s="29" t="s">
        <v>165</v>
      </c>
      <c r="U200" s="49"/>
      <c r="V200" s="49"/>
      <c r="W200" s="98" t="s">
        <v>165</v>
      </c>
    </row>
    <row r="201" spans="1:23" x14ac:dyDescent="0.25">
      <c r="A201" s="29" t="s">
        <v>165</v>
      </c>
      <c r="B201" s="29" t="s">
        <v>165</v>
      </c>
      <c r="C201" s="49"/>
      <c r="D201" s="49"/>
      <c r="E201" t="s">
        <v>165</v>
      </c>
      <c r="J201" s="29" t="s">
        <v>165</v>
      </c>
      <c r="K201" s="29" t="s">
        <v>165</v>
      </c>
      <c r="L201" s="49"/>
      <c r="M201" s="49"/>
      <c r="N201" t="s">
        <v>165</v>
      </c>
      <c r="S201" s="29" t="s">
        <v>165</v>
      </c>
      <c r="T201" s="29" t="s">
        <v>165</v>
      </c>
      <c r="U201" s="49"/>
      <c r="V201" s="49"/>
      <c r="W201" s="98" t="s">
        <v>165</v>
      </c>
    </row>
    <row r="202" spans="1:23" x14ac:dyDescent="0.25">
      <c r="A202" s="29" t="s">
        <v>165</v>
      </c>
      <c r="B202" s="29" t="s">
        <v>165</v>
      </c>
      <c r="C202" s="49"/>
      <c r="D202" s="49"/>
      <c r="E202" t="s">
        <v>165</v>
      </c>
      <c r="J202" s="29" t="s">
        <v>165</v>
      </c>
      <c r="K202" s="29" t="s">
        <v>165</v>
      </c>
      <c r="L202" s="49"/>
      <c r="M202" s="49"/>
      <c r="N202" t="s">
        <v>165</v>
      </c>
      <c r="S202" s="29" t="s">
        <v>165</v>
      </c>
      <c r="T202" s="29" t="s">
        <v>165</v>
      </c>
      <c r="U202" s="49"/>
      <c r="V202" s="49"/>
      <c r="W202" s="98" t="s">
        <v>165</v>
      </c>
    </row>
    <row r="203" spans="1:23" x14ac:dyDescent="0.25">
      <c r="A203" s="29" t="s">
        <v>165</v>
      </c>
      <c r="B203" s="29" t="s">
        <v>165</v>
      </c>
      <c r="C203" s="49"/>
      <c r="D203" s="49"/>
      <c r="E203" t="s">
        <v>165</v>
      </c>
      <c r="J203" s="29" t="s">
        <v>165</v>
      </c>
      <c r="K203" s="29" t="s">
        <v>165</v>
      </c>
      <c r="L203" s="49"/>
      <c r="M203" s="49"/>
      <c r="N203" t="s">
        <v>165</v>
      </c>
      <c r="S203" s="29" t="s">
        <v>165</v>
      </c>
      <c r="T203" s="29" t="s">
        <v>165</v>
      </c>
      <c r="U203" s="49"/>
      <c r="V203" s="49"/>
      <c r="W203" s="98" t="s">
        <v>165</v>
      </c>
    </row>
    <row r="204" spans="1:23" x14ac:dyDescent="0.25">
      <c r="A204" s="29" t="s">
        <v>165</v>
      </c>
      <c r="B204" s="29" t="s">
        <v>165</v>
      </c>
      <c r="C204" s="49"/>
      <c r="D204" s="49"/>
      <c r="E204" t="s">
        <v>165</v>
      </c>
      <c r="J204" s="29" t="s">
        <v>165</v>
      </c>
      <c r="K204" s="29" t="s">
        <v>165</v>
      </c>
      <c r="L204" s="49"/>
      <c r="M204" s="49"/>
      <c r="N204" t="s">
        <v>165</v>
      </c>
      <c r="S204" s="29" t="s">
        <v>165</v>
      </c>
      <c r="T204" s="29" t="s">
        <v>165</v>
      </c>
      <c r="U204" s="49"/>
      <c r="V204" s="49"/>
      <c r="W204" s="98" t="s">
        <v>165</v>
      </c>
    </row>
    <row r="205" spans="1:23" x14ac:dyDescent="0.25">
      <c r="A205" s="29" t="s">
        <v>165</v>
      </c>
      <c r="B205" s="29" t="s">
        <v>165</v>
      </c>
      <c r="C205" s="49"/>
      <c r="D205" s="49"/>
      <c r="E205" t="s">
        <v>165</v>
      </c>
      <c r="J205" s="29" t="s">
        <v>165</v>
      </c>
      <c r="K205" s="29" t="s">
        <v>165</v>
      </c>
      <c r="L205" s="49"/>
      <c r="M205" s="49"/>
      <c r="N205" t="s">
        <v>165</v>
      </c>
      <c r="S205" s="29" t="s">
        <v>165</v>
      </c>
      <c r="T205" s="29" t="s">
        <v>165</v>
      </c>
      <c r="U205" s="49"/>
      <c r="V205" s="49"/>
      <c r="W205" s="98" t="s">
        <v>165</v>
      </c>
    </row>
    <row r="206" spans="1:23" x14ac:dyDescent="0.25">
      <c r="A206" s="29" t="s">
        <v>165</v>
      </c>
      <c r="B206" s="29" t="s">
        <v>165</v>
      </c>
      <c r="C206" s="49"/>
      <c r="D206" s="49"/>
      <c r="E206" t="s">
        <v>165</v>
      </c>
      <c r="J206" s="29" t="s">
        <v>165</v>
      </c>
      <c r="K206" s="29" t="s">
        <v>165</v>
      </c>
      <c r="L206" s="49"/>
      <c r="M206" s="49"/>
      <c r="N206" t="s">
        <v>165</v>
      </c>
      <c r="S206" s="29" t="s">
        <v>165</v>
      </c>
      <c r="T206" s="29" t="s">
        <v>165</v>
      </c>
      <c r="U206" s="49"/>
      <c r="V206" s="49"/>
      <c r="W206" s="98" t="s">
        <v>165</v>
      </c>
    </row>
    <row r="207" spans="1:23" x14ac:dyDescent="0.25">
      <c r="A207" s="29" t="s">
        <v>165</v>
      </c>
      <c r="B207" s="29" t="s">
        <v>165</v>
      </c>
      <c r="C207" s="49"/>
      <c r="D207" s="49"/>
      <c r="E207" t="s">
        <v>165</v>
      </c>
      <c r="J207" s="29" t="s">
        <v>165</v>
      </c>
      <c r="K207" s="29" t="s">
        <v>165</v>
      </c>
      <c r="L207" s="49"/>
      <c r="M207" s="49"/>
      <c r="N207" t="s">
        <v>165</v>
      </c>
      <c r="S207" s="29" t="s">
        <v>165</v>
      </c>
      <c r="T207" s="29" t="s">
        <v>165</v>
      </c>
      <c r="U207" s="49"/>
      <c r="V207" s="49"/>
      <c r="W207" s="98" t="s">
        <v>165</v>
      </c>
    </row>
    <row r="208" spans="1:23" x14ac:dyDescent="0.25">
      <c r="A208" s="29" t="s">
        <v>165</v>
      </c>
      <c r="B208" s="29" t="s">
        <v>165</v>
      </c>
      <c r="C208" s="49"/>
      <c r="D208" s="49"/>
      <c r="E208" t="s">
        <v>165</v>
      </c>
      <c r="J208" s="29" t="s">
        <v>165</v>
      </c>
      <c r="K208" s="29" t="s">
        <v>165</v>
      </c>
      <c r="L208" s="49"/>
      <c r="M208" s="49"/>
      <c r="N208" t="s">
        <v>165</v>
      </c>
      <c r="S208" s="29" t="s">
        <v>165</v>
      </c>
      <c r="T208" s="29" t="s">
        <v>165</v>
      </c>
      <c r="U208" s="49"/>
      <c r="V208" s="49"/>
      <c r="W208" s="98" t="s">
        <v>165</v>
      </c>
    </row>
    <row r="209" spans="1:23" x14ac:dyDescent="0.25">
      <c r="A209" s="29" t="s">
        <v>165</v>
      </c>
      <c r="B209" s="29" t="s">
        <v>165</v>
      </c>
      <c r="C209" s="49"/>
      <c r="D209" s="49"/>
      <c r="E209" t="s">
        <v>165</v>
      </c>
      <c r="J209" s="29" t="s">
        <v>165</v>
      </c>
      <c r="K209" s="29" t="s">
        <v>165</v>
      </c>
      <c r="L209" s="49"/>
      <c r="M209" s="49"/>
      <c r="N209" t="s">
        <v>165</v>
      </c>
      <c r="S209" s="29" t="s">
        <v>165</v>
      </c>
      <c r="T209" s="29" t="s">
        <v>165</v>
      </c>
      <c r="U209" s="49"/>
      <c r="V209" s="49"/>
      <c r="W209" s="98" t="s">
        <v>165</v>
      </c>
    </row>
    <row r="210" spans="1:23" x14ac:dyDescent="0.25">
      <c r="A210" s="29" t="s">
        <v>165</v>
      </c>
      <c r="B210" s="29" t="s">
        <v>165</v>
      </c>
      <c r="C210" s="49"/>
      <c r="D210" s="49"/>
      <c r="E210" t="s">
        <v>165</v>
      </c>
      <c r="J210" s="29" t="s">
        <v>165</v>
      </c>
      <c r="K210" s="29" t="s">
        <v>165</v>
      </c>
      <c r="L210" s="49"/>
      <c r="M210" s="49"/>
      <c r="N210" t="s">
        <v>165</v>
      </c>
      <c r="S210" s="29" t="s">
        <v>165</v>
      </c>
      <c r="T210" s="29" t="s">
        <v>165</v>
      </c>
      <c r="U210" s="49"/>
      <c r="V210" s="49"/>
      <c r="W210" s="98" t="s">
        <v>165</v>
      </c>
    </row>
    <row r="211" spans="1:23" x14ac:dyDescent="0.25">
      <c r="A211" s="29" t="s">
        <v>165</v>
      </c>
      <c r="B211" s="29" t="s">
        <v>165</v>
      </c>
      <c r="C211" s="49"/>
      <c r="D211" s="49"/>
      <c r="E211" t="s">
        <v>165</v>
      </c>
      <c r="J211" s="29" t="s">
        <v>165</v>
      </c>
      <c r="K211" s="29" t="s">
        <v>165</v>
      </c>
      <c r="L211" s="49"/>
      <c r="M211" s="49"/>
      <c r="N211" t="s">
        <v>165</v>
      </c>
      <c r="S211" s="29" t="s">
        <v>165</v>
      </c>
      <c r="T211" s="29" t="s">
        <v>165</v>
      </c>
      <c r="U211" s="49"/>
      <c r="V211" s="49"/>
      <c r="W211" s="98" t="s">
        <v>165</v>
      </c>
    </row>
    <row r="212" spans="1:23" x14ac:dyDescent="0.25">
      <c r="A212" s="29" t="s">
        <v>165</v>
      </c>
      <c r="B212" s="29" t="s">
        <v>165</v>
      </c>
      <c r="C212" s="49"/>
      <c r="D212" s="49"/>
      <c r="E212" t="s">
        <v>165</v>
      </c>
      <c r="J212" s="29" t="s">
        <v>165</v>
      </c>
      <c r="K212" s="29" t="s">
        <v>165</v>
      </c>
      <c r="L212" s="49"/>
      <c r="M212" s="49"/>
      <c r="N212" t="s">
        <v>165</v>
      </c>
      <c r="S212" s="29" t="s">
        <v>165</v>
      </c>
      <c r="T212" s="29" t="s">
        <v>165</v>
      </c>
      <c r="U212" s="49"/>
      <c r="V212" s="49"/>
      <c r="W212" s="98" t="s">
        <v>165</v>
      </c>
    </row>
    <row r="213" spans="1:23" x14ac:dyDescent="0.25">
      <c r="A213" s="29" t="s">
        <v>165</v>
      </c>
      <c r="B213" s="29" t="s">
        <v>165</v>
      </c>
      <c r="C213" s="49"/>
      <c r="D213" s="49"/>
      <c r="E213" t="s">
        <v>165</v>
      </c>
      <c r="J213" s="29" t="s">
        <v>165</v>
      </c>
      <c r="K213" s="29" t="s">
        <v>165</v>
      </c>
      <c r="L213" s="49"/>
      <c r="M213" s="49"/>
      <c r="N213" t="s">
        <v>165</v>
      </c>
      <c r="S213" s="29" t="s">
        <v>165</v>
      </c>
      <c r="T213" s="29" t="s">
        <v>165</v>
      </c>
      <c r="U213" s="49"/>
      <c r="V213" s="49"/>
      <c r="W213" s="98" t="s">
        <v>165</v>
      </c>
    </row>
    <row r="214" spans="1:23" x14ac:dyDescent="0.25">
      <c r="A214" s="29" t="s">
        <v>165</v>
      </c>
      <c r="B214" s="29" t="s">
        <v>165</v>
      </c>
      <c r="C214" s="49"/>
      <c r="D214" s="49"/>
      <c r="E214" t="s">
        <v>165</v>
      </c>
      <c r="J214" s="29" t="s">
        <v>165</v>
      </c>
      <c r="K214" s="29" t="s">
        <v>165</v>
      </c>
      <c r="L214" s="49"/>
      <c r="M214" s="49"/>
      <c r="N214" t="s">
        <v>165</v>
      </c>
      <c r="S214" s="29" t="s">
        <v>165</v>
      </c>
      <c r="T214" s="29" t="s">
        <v>165</v>
      </c>
      <c r="U214" s="49"/>
      <c r="V214" s="49"/>
      <c r="W214" s="98" t="s">
        <v>165</v>
      </c>
    </row>
    <row r="215" spans="1:23" x14ac:dyDescent="0.25">
      <c r="A215" s="29" t="s">
        <v>165</v>
      </c>
      <c r="B215" s="29" t="s">
        <v>165</v>
      </c>
      <c r="C215" s="49"/>
      <c r="D215" s="49"/>
      <c r="E215" t="s">
        <v>165</v>
      </c>
      <c r="J215" s="29" t="s">
        <v>165</v>
      </c>
      <c r="K215" s="29" t="s">
        <v>165</v>
      </c>
      <c r="L215" s="49"/>
      <c r="M215" s="49"/>
      <c r="N215" t="s">
        <v>165</v>
      </c>
      <c r="S215" s="29" t="s">
        <v>165</v>
      </c>
      <c r="T215" s="29" t="s">
        <v>165</v>
      </c>
      <c r="U215" s="49"/>
      <c r="V215" s="49"/>
      <c r="W215" s="98" t="s">
        <v>165</v>
      </c>
    </row>
    <row r="216" spans="1:23" x14ac:dyDescent="0.25">
      <c r="A216" s="29" t="s">
        <v>165</v>
      </c>
      <c r="B216" s="29" t="s">
        <v>165</v>
      </c>
      <c r="C216" s="49"/>
      <c r="D216" s="49"/>
      <c r="E216" t="s">
        <v>165</v>
      </c>
      <c r="J216" s="29" t="s">
        <v>165</v>
      </c>
      <c r="K216" s="29" t="s">
        <v>165</v>
      </c>
      <c r="L216" s="49"/>
      <c r="M216" s="49"/>
      <c r="N216" t="s">
        <v>165</v>
      </c>
      <c r="S216" s="29" t="s">
        <v>165</v>
      </c>
      <c r="T216" s="29" t="s">
        <v>165</v>
      </c>
      <c r="U216" s="49"/>
      <c r="V216" s="49"/>
      <c r="W216" s="98" t="s">
        <v>165</v>
      </c>
    </row>
    <row r="217" spans="1:23" x14ac:dyDescent="0.25">
      <c r="A217" s="29" t="s">
        <v>165</v>
      </c>
      <c r="B217" s="29" t="s">
        <v>165</v>
      </c>
      <c r="C217" s="49"/>
      <c r="D217" s="49"/>
      <c r="E217" t="s">
        <v>165</v>
      </c>
      <c r="J217" s="29" t="s">
        <v>165</v>
      </c>
      <c r="K217" s="29" t="s">
        <v>165</v>
      </c>
      <c r="L217" s="49"/>
      <c r="M217" s="49"/>
      <c r="N217" t="s">
        <v>165</v>
      </c>
      <c r="S217" s="29" t="s">
        <v>165</v>
      </c>
      <c r="T217" s="29" t="s">
        <v>165</v>
      </c>
      <c r="U217" s="49"/>
      <c r="V217" s="49"/>
      <c r="W217" s="98" t="s">
        <v>165</v>
      </c>
    </row>
    <row r="218" spans="1:23" x14ac:dyDescent="0.25">
      <c r="A218" s="29" t="s">
        <v>165</v>
      </c>
      <c r="B218" s="29" t="s">
        <v>165</v>
      </c>
      <c r="C218" s="49"/>
      <c r="D218" s="49"/>
      <c r="E218" t="s">
        <v>165</v>
      </c>
      <c r="J218" s="29" t="s">
        <v>165</v>
      </c>
      <c r="K218" s="29" t="s">
        <v>165</v>
      </c>
      <c r="L218" s="49"/>
      <c r="M218" s="49"/>
      <c r="N218" t="s">
        <v>165</v>
      </c>
      <c r="S218" s="29" t="s">
        <v>165</v>
      </c>
      <c r="T218" s="29" t="s">
        <v>165</v>
      </c>
      <c r="U218" s="49"/>
      <c r="V218" s="49"/>
      <c r="W218" s="98" t="s">
        <v>165</v>
      </c>
    </row>
    <row r="219" spans="1:23" x14ac:dyDescent="0.25">
      <c r="A219" s="29" t="s">
        <v>165</v>
      </c>
      <c r="B219" s="29" t="s">
        <v>165</v>
      </c>
      <c r="C219" s="49"/>
      <c r="D219" s="49"/>
      <c r="E219" t="s">
        <v>165</v>
      </c>
      <c r="J219" s="29" t="s">
        <v>165</v>
      </c>
      <c r="K219" s="29" t="s">
        <v>165</v>
      </c>
      <c r="L219" s="49"/>
      <c r="M219" s="49"/>
      <c r="N219" t="s">
        <v>165</v>
      </c>
      <c r="S219" s="29" t="s">
        <v>165</v>
      </c>
      <c r="T219" s="29" t="s">
        <v>165</v>
      </c>
      <c r="U219" s="49"/>
      <c r="V219" s="49"/>
      <c r="W219" s="98" t="s">
        <v>165</v>
      </c>
    </row>
    <row r="220" spans="1:23" x14ac:dyDescent="0.25">
      <c r="A220" s="29" t="s">
        <v>165</v>
      </c>
      <c r="B220" s="29" t="s">
        <v>165</v>
      </c>
      <c r="C220" s="49"/>
      <c r="D220" s="49"/>
      <c r="E220" t="s">
        <v>165</v>
      </c>
      <c r="J220" s="29" t="s">
        <v>165</v>
      </c>
      <c r="K220" s="29" t="s">
        <v>165</v>
      </c>
      <c r="L220" s="49"/>
      <c r="M220" s="49"/>
      <c r="N220" t="s">
        <v>165</v>
      </c>
      <c r="S220" s="29" t="s">
        <v>165</v>
      </c>
      <c r="T220" s="29" t="s">
        <v>165</v>
      </c>
      <c r="U220" s="49"/>
      <c r="V220" s="49"/>
      <c r="W220" s="98" t="s">
        <v>165</v>
      </c>
    </row>
    <row r="221" spans="1:23" x14ac:dyDescent="0.25">
      <c r="A221" s="29" t="s">
        <v>165</v>
      </c>
      <c r="B221" s="29" t="s">
        <v>165</v>
      </c>
      <c r="C221" s="49"/>
      <c r="D221" s="49"/>
      <c r="E221" t="s">
        <v>165</v>
      </c>
      <c r="J221" s="29" t="s">
        <v>165</v>
      </c>
      <c r="K221" s="29" t="s">
        <v>165</v>
      </c>
      <c r="L221" s="49"/>
      <c r="M221" s="49"/>
      <c r="N221" t="s">
        <v>165</v>
      </c>
      <c r="S221" s="29" t="s">
        <v>165</v>
      </c>
      <c r="T221" s="29" t="s">
        <v>165</v>
      </c>
      <c r="U221" s="49"/>
      <c r="V221" s="49"/>
      <c r="W221" s="98" t="s">
        <v>165</v>
      </c>
    </row>
    <row r="222" spans="1:23" x14ac:dyDescent="0.25">
      <c r="A222" s="29" t="s">
        <v>165</v>
      </c>
      <c r="B222" s="29" t="s">
        <v>165</v>
      </c>
      <c r="C222" s="49"/>
      <c r="D222" s="49"/>
      <c r="E222" t="s">
        <v>165</v>
      </c>
      <c r="J222" s="29" t="s">
        <v>165</v>
      </c>
      <c r="K222" s="29" t="s">
        <v>165</v>
      </c>
      <c r="L222" s="49"/>
      <c r="M222" s="49"/>
      <c r="N222" t="s">
        <v>165</v>
      </c>
      <c r="S222" s="29" t="s">
        <v>165</v>
      </c>
      <c r="T222" s="29" t="s">
        <v>165</v>
      </c>
      <c r="U222" s="49"/>
      <c r="V222" s="49"/>
      <c r="W222" s="98" t="s">
        <v>165</v>
      </c>
    </row>
    <row r="223" spans="1:23" x14ac:dyDescent="0.25">
      <c r="A223" s="29" t="s">
        <v>165</v>
      </c>
      <c r="B223" s="29" t="s">
        <v>165</v>
      </c>
      <c r="C223" s="49"/>
      <c r="D223" s="49"/>
      <c r="E223" t="s">
        <v>165</v>
      </c>
      <c r="J223" s="29" t="s">
        <v>165</v>
      </c>
      <c r="K223" s="29" t="s">
        <v>165</v>
      </c>
      <c r="L223" s="49"/>
      <c r="M223" s="49"/>
      <c r="N223" t="s">
        <v>165</v>
      </c>
      <c r="S223" s="29" t="s">
        <v>165</v>
      </c>
      <c r="T223" s="29" t="s">
        <v>165</v>
      </c>
      <c r="U223" s="49"/>
      <c r="V223" s="49"/>
      <c r="W223" s="98" t="s">
        <v>165</v>
      </c>
    </row>
    <row r="224" spans="1:23" x14ac:dyDescent="0.25">
      <c r="A224" s="29" t="s">
        <v>165</v>
      </c>
      <c r="B224" s="29" t="s">
        <v>165</v>
      </c>
      <c r="C224" s="49"/>
      <c r="D224" s="49"/>
      <c r="E224" t="s">
        <v>165</v>
      </c>
      <c r="J224" s="29" t="s">
        <v>165</v>
      </c>
      <c r="K224" s="29" t="s">
        <v>165</v>
      </c>
      <c r="L224" s="49"/>
      <c r="M224" s="49"/>
      <c r="N224" t="s">
        <v>165</v>
      </c>
      <c r="S224" s="29" t="s">
        <v>165</v>
      </c>
      <c r="T224" s="29" t="s">
        <v>165</v>
      </c>
      <c r="U224" s="49"/>
      <c r="V224" s="49"/>
      <c r="W224" s="98" t="s">
        <v>165</v>
      </c>
    </row>
    <row r="225" spans="1:23" x14ac:dyDescent="0.25">
      <c r="A225" s="29" t="s">
        <v>165</v>
      </c>
      <c r="B225" s="29" t="s">
        <v>165</v>
      </c>
      <c r="C225" s="49"/>
      <c r="D225" s="49"/>
      <c r="E225" t="s">
        <v>165</v>
      </c>
      <c r="J225" s="29" t="s">
        <v>165</v>
      </c>
      <c r="K225" s="29" t="s">
        <v>165</v>
      </c>
      <c r="L225" s="49"/>
      <c r="M225" s="49"/>
      <c r="N225" t="s">
        <v>165</v>
      </c>
      <c r="S225" s="29" t="s">
        <v>165</v>
      </c>
      <c r="T225" s="29" t="s">
        <v>165</v>
      </c>
      <c r="U225" s="49"/>
      <c r="V225" s="49"/>
      <c r="W225" s="98" t="s">
        <v>165</v>
      </c>
    </row>
    <row r="226" spans="1:23" x14ac:dyDescent="0.25">
      <c r="A226" s="29" t="s">
        <v>165</v>
      </c>
      <c r="B226" s="29" t="s">
        <v>165</v>
      </c>
      <c r="C226" s="49"/>
      <c r="D226" s="49"/>
      <c r="E226" t="s">
        <v>165</v>
      </c>
      <c r="J226" s="29" t="s">
        <v>165</v>
      </c>
      <c r="K226" s="29" t="s">
        <v>165</v>
      </c>
      <c r="L226" s="49"/>
      <c r="M226" s="49"/>
      <c r="N226" t="s">
        <v>165</v>
      </c>
      <c r="S226" s="29" t="s">
        <v>165</v>
      </c>
      <c r="T226" s="29" t="s">
        <v>165</v>
      </c>
      <c r="U226" s="49"/>
      <c r="V226" s="49"/>
      <c r="W226" s="98" t="s">
        <v>165</v>
      </c>
    </row>
    <row r="227" spans="1:23" x14ac:dyDescent="0.25">
      <c r="A227" s="29" t="s">
        <v>165</v>
      </c>
      <c r="B227" s="29" t="s">
        <v>165</v>
      </c>
      <c r="C227" s="49"/>
      <c r="D227" s="49"/>
      <c r="E227" t="s">
        <v>165</v>
      </c>
      <c r="J227" s="29" t="s">
        <v>165</v>
      </c>
      <c r="K227" s="29" t="s">
        <v>165</v>
      </c>
      <c r="L227" s="49"/>
      <c r="M227" s="49"/>
      <c r="N227" t="s">
        <v>165</v>
      </c>
      <c r="S227" s="29" t="s">
        <v>165</v>
      </c>
      <c r="T227" s="29" t="s">
        <v>165</v>
      </c>
      <c r="U227" s="49"/>
      <c r="V227" s="49"/>
      <c r="W227" s="98" t="s">
        <v>165</v>
      </c>
    </row>
    <row r="228" spans="1:23" x14ac:dyDescent="0.25">
      <c r="A228" s="29" t="s">
        <v>165</v>
      </c>
      <c r="B228" s="29" t="s">
        <v>165</v>
      </c>
      <c r="C228" s="49"/>
      <c r="D228" s="49"/>
      <c r="E228" t="s">
        <v>165</v>
      </c>
      <c r="J228" s="29" t="s">
        <v>165</v>
      </c>
      <c r="K228" s="29" t="s">
        <v>165</v>
      </c>
      <c r="L228" s="49"/>
      <c r="M228" s="49"/>
      <c r="N228" t="s">
        <v>165</v>
      </c>
      <c r="S228" s="29" t="s">
        <v>165</v>
      </c>
      <c r="T228" s="29" t="s">
        <v>165</v>
      </c>
      <c r="U228" s="49"/>
      <c r="V228" s="49"/>
      <c r="W228" s="98" t="s">
        <v>165</v>
      </c>
    </row>
    <row r="229" spans="1:23" x14ac:dyDescent="0.25">
      <c r="A229" s="29" t="s">
        <v>165</v>
      </c>
      <c r="B229" s="29" t="s">
        <v>165</v>
      </c>
      <c r="C229" s="49"/>
      <c r="D229" s="49"/>
      <c r="E229" t="s">
        <v>165</v>
      </c>
      <c r="J229" s="29" t="s">
        <v>165</v>
      </c>
      <c r="K229" s="29" t="s">
        <v>165</v>
      </c>
      <c r="L229" s="49"/>
      <c r="M229" s="49"/>
      <c r="N229" t="s">
        <v>165</v>
      </c>
      <c r="S229" s="29" t="s">
        <v>165</v>
      </c>
      <c r="T229" s="29" t="s">
        <v>165</v>
      </c>
      <c r="U229" s="49"/>
      <c r="V229" s="49"/>
      <c r="W229" s="98" t="s">
        <v>165</v>
      </c>
    </row>
    <row r="230" spans="1:23" x14ac:dyDescent="0.25">
      <c r="A230" s="29" t="s">
        <v>165</v>
      </c>
      <c r="B230" s="29" t="s">
        <v>165</v>
      </c>
      <c r="C230" s="49"/>
      <c r="D230" s="49"/>
      <c r="E230" t="s">
        <v>165</v>
      </c>
      <c r="J230" s="29" t="s">
        <v>165</v>
      </c>
      <c r="K230" s="29" t="s">
        <v>165</v>
      </c>
      <c r="L230" s="49"/>
      <c r="M230" s="49"/>
      <c r="N230" t="s">
        <v>165</v>
      </c>
      <c r="S230" s="29" t="s">
        <v>165</v>
      </c>
      <c r="T230" s="29" t="s">
        <v>165</v>
      </c>
      <c r="U230" s="49"/>
      <c r="V230" s="49"/>
      <c r="W230" s="98" t="s">
        <v>165</v>
      </c>
    </row>
    <row r="231" spans="1:23" x14ac:dyDescent="0.25">
      <c r="A231" s="29" t="s">
        <v>165</v>
      </c>
      <c r="B231" s="29" t="s">
        <v>165</v>
      </c>
      <c r="C231" s="49"/>
      <c r="D231" s="49"/>
      <c r="E231" t="s">
        <v>165</v>
      </c>
      <c r="J231" s="29" t="s">
        <v>165</v>
      </c>
      <c r="K231" s="29" t="s">
        <v>165</v>
      </c>
      <c r="L231" s="49"/>
      <c r="M231" s="49"/>
      <c r="N231" t="s">
        <v>165</v>
      </c>
      <c r="S231" s="29" t="s">
        <v>165</v>
      </c>
      <c r="T231" s="29" t="s">
        <v>165</v>
      </c>
      <c r="U231" s="49"/>
      <c r="V231" s="49"/>
      <c r="W231" s="98" t="s">
        <v>165</v>
      </c>
    </row>
    <row r="232" spans="1:23" x14ac:dyDescent="0.25">
      <c r="A232" s="29" t="s">
        <v>165</v>
      </c>
      <c r="B232" s="29" t="s">
        <v>165</v>
      </c>
      <c r="C232" s="49"/>
      <c r="D232" s="49"/>
      <c r="E232" t="s">
        <v>165</v>
      </c>
      <c r="J232" s="29" t="s">
        <v>165</v>
      </c>
      <c r="K232" s="29" t="s">
        <v>165</v>
      </c>
      <c r="L232" s="49"/>
      <c r="M232" s="49"/>
      <c r="N232" t="s">
        <v>165</v>
      </c>
      <c r="S232" s="29" t="s">
        <v>165</v>
      </c>
      <c r="T232" s="29" t="s">
        <v>165</v>
      </c>
      <c r="U232" s="49"/>
      <c r="V232" s="49"/>
      <c r="W232" s="98" t="s">
        <v>165</v>
      </c>
    </row>
    <row r="233" spans="1:23" x14ac:dyDescent="0.25">
      <c r="A233" s="29" t="s">
        <v>165</v>
      </c>
      <c r="B233" s="29" t="s">
        <v>165</v>
      </c>
      <c r="C233" s="49"/>
      <c r="D233" s="49"/>
      <c r="E233" t="s">
        <v>165</v>
      </c>
      <c r="J233" s="29" t="s">
        <v>165</v>
      </c>
      <c r="K233" s="29" t="s">
        <v>165</v>
      </c>
      <c r="L233" s="49"/>
      <c r="M233" s="49"/>
      <c r="N233" t="s">
        <v>165</v>
      </c>
      <c r="S233" s="29" t="s">
        <v>165</v>
      </c>
      <c r="T233" s="29" t="s">
        <v>165</v>
      </c>
      <c r="U233" s="49"/>
      <c r="V233" s="49"/>
      <c r="W233" s="98" t="s">
        <v>165</v>
      </c>
    </row>
    <row r="234" spans="1:23" x14ac:dyDescent="0.25">
      <c r="A234" s="29"/>
      <c r="B234" s="29"/>
      <c r="C234" s="49"/>
      <c r="D234" s="49"/>
      <c r="J234" s="29"/>
      <c r="K234" s="29"/>
      <c r="L234" s="49"/>
      <c r="M234" s="49"/>
      <c r="S234" s="29"/>
      <c r="T234" s="29"/>
      <c r="U234" s="49"/>
      <c r="V234" s="49"/>
    </row>
    <row r="235" spans="1:23" x14ac:dyDescent="0.25">
      <c r="A235" s="29"/>
      <c r="B235" s="29"/>
      <c r="C235" s="49"/>
      <c r="D235" s="49"/>
      <c r="J235" s="29"/>
      <c r="K235" s="29"/>
      <c r="L235" s="49"/>
      <c r="M235" s="49"/>
      <c r="S235" s="29"/>
      <c r="T235" s="29"/>
      <c r="U235" s="49"/>
      <c r="V235" s="49"/>
    </row>
    <row r="236" spans="1:23" x14ac:dyDescent="0.25">
      <c r="A236" s="29"/>
      <c r="B236" s="29"/>
      <c r="C236" s="49"/>
      <c r="D236" s="49"/>
      <c r="J236" s="29"/>
      <c r="K236" s="29"/>
      <c r="L236" s="49"/>
      <c r="M236" s="49"/>
      <c r="S236" s="29"/>
      <c r="T236" s="29"/>
      <c r="U236" s="49"/>
      <c r="V236" s="49"/>
    </row>
    <row r="237" spans="1:23" x14ac:dyDescent="0.25">
      <c r="A237" s="29"/>
      <c r="B237" s="29"/>
      <c r="C237" s="49"/>
      <c r="D237" s="49"/>
      <c r="J237" s="29"/>
      <c r="K237" s="29"/>
      <c r="L237" s="49"/>
      <c r="M237" s="49"/>
      <c r="S237" s="29"/>
      <c r="T237" s="29"/>
      <c r="U237" s="49"/>
      <c r="V237" s="49"/>
    </row>
    <row r="238" spans="1:23" x14ac:dyDescent="0.25">
      <c r="A238" s="29"/>
      <c r="B238" s="29"/>
      <c r="C238" s="49"/>
      <c r="D238" s="49"/>
      <c r="J238" s="29"/>
      <c r="K238" s="29"/>
      <c r="L238" s="49"/>
      <c r="M238" s="49"/>
      <c r="S238" s="29"/>
      <c r="T238" s="29"/>
      <c r="U238" s="49"/>
      <c r="V238" s="49"/>
    </row>
    <row r="239" spans="1:23" x14ac:dyDescent="0.25">
      <c r="A239" s="29"/>
      <c r="B239" s="29"/>
      <c r="C239" s="49"/>
      <c r="D239" s="49"/>
      <c r="J239" s="29"/>
      <c r="K239" s="29"/>
      <c r="L239" s="49"/>
      <c r="M239" s="49"/>
      <c r="S239" s="29"/>
      <c r="T239" s="29"/>
      <c r="U239" s="49"/>
      <c r="V239" s="49"/>
    </row>
    <row r="240" spans="1:23" x14ac:dyDescent="0.25">
      <c r="A240" s="29"/>
      <c r="B240" s="29"/>
      <c r="C240" s="49"/>
      <c r="D240" s="49"/>
      <c r="J240" s="29"/>
      <c r="K240" s="29"/>
      <c r="L240" s="49"/>
      <c r="M240" s="49"/>
      <c r="S240" s="29"/>
      <c r="T240" s="29"/>
      <c r="U240" s="49"/>
      <c r="V240" s="49"/>
    </row>
    <row r="241" spans="1:22" x14ac:dyDescent="0.25">
      <c r="A241" s="29"/>
      <c r="B241" s="29"/>
      <c r="C241" s="49"/>
      <c r="D241" s="49"/>
      <c r="J241" s="29"/>
      <c r="K241" s="29"/>
      <c r="L241" s="49"/>
      <c r="M241" s="49"/>
      <c r="S241" s="29"/>
      <c r="T241" s="29"/>
      <c r="U241" s="49"/>
      <c r="V241" s="49"/>
    </row>
    <row r="242" spans="1:22" x14ac:dyDescent="0.25">
      <c r="A242" s="29"/>
      <c r="B242" s="29"/>
      <c r="C242" s="49"/>
      <c r="D242" s="49"/>
      <c r="J242" s="29"/>
      <c r="K242" s="29"/>
      <c r="L242" s="49"/>
      <c r="M242" s="49"/>
      <c r="S242" s="29"/>
      <c r="T242" s="29"/>
      <c r="U242" s="49"/>
      <c r="V242" s="49"/>
    </row>
    <row r="243" spans="1:22" x14ac:dyDescent="0.25">
      <c r="A243" s="29"/>
      <c r="B243" s="29"/>
      <c r="C243" s="49"/>
      <c r="D243" s="49"/>
      <c r="J243" s="29"/>
      <c r="K243" s="29"/>
      <c r="L243" s="49"/>
      <c r="M243" s="49"/>
      <c r="S243" s="29"/>
      <c r="T243" s="29"/>
      <c r="U243" s="49"/>
      <c r="V243" s="49"/>
    </row>
    <row r="244" spans="1:22" x14ac:dyDescent="0.25">
      <c r="A244" s="29"/>
      <c r="B244" s="29"/>
      <c r="C244" s="49"/>
      <c r="D244" s="49"/>
      <c r="J244" s="29"/>
      <c r="K244" s="29"/>
      <c r="L244" s="49"/>
      <c r="M244" s="49"/>
      <c r="S244" s="29"/>
      <c r="T244" s="29"/>
      <c r="U244" s="49"/>
      <c r="V244" s="49"/>
    </row>
    <row r="245" spans="1:22" x14ac:dyDescent="0.25">
      <c r="A245" s="29"/>
      <c r="B245" s="29"/>
      <c r="C245" s="49"/>
      <c r="D245" s="49"/>
      <c r="J245" s="29"/>
      <c r="K245" s="29"/>
      <c r="L245" s="49"/>
      <c r="M245" s="49"/>
      <c r="S245" s="29"/>
      <c r="T245" s="29"/>
      <c r="U245" s="49"/>
      <c r="V245" s="49"/>
    </row>
    <row r="246" spans="1:22" x14ac:dyDescent="0.25">
      <c r="A246" s="29"/>
      <c r="B246" s="29"/>
      <c r="C246" s="49"/>
      <c r="D246" s="49"/>
      <c r="J246" s="29"/>
      <c r="K246" s="29"/>
      <c r="L246" s="49"/>
      <c r="M246" s="49"/>
      <c r="S246" s="29"/>
      <c r="T246" s="29"/>
      <c r="U246" s="49"/>
      <c r="V246" s="49"/>
    </row>
    <row r="247" spans="1:22" x14ac:dyDescent="0.25">
      <c r="A247" s="29"/>
      <c r="B247" s="29"/>
      <c r="C247" s="49"/>
      <c r="D247" s="49"/>
      <c r="J247" s="29"/>
      <c r="K247" s="29"/>
      <c r="L247" s="49"/>
      <c r="M247" s="49"/>
      <c r="S247" s="29"/>
      <c r="T247" s="29"/>
      <c r="U247" s="49"/>
      <c r="V247" s="49"/>
    </row>
    <row r="248" spans="1:22" x14ac:dyDescent="0.25">
      <c r="A248" s="29"/>
      <c r="B248" s="29"/>
      <c r="C248" s="49"/>
      <c r="D248" s="49"/>
      <c r="J248" s="29"/>
      <c r="K248" s="29"/>
      <c r="L248" s="49"/>
      <c r="M248" s="49"/>
      <c r="S248" s="29"/>
      <c r="T248" s="29"/>
      <c r="U248" s="49"/>
      <c r="V248" s="49"/>
    </row>
    <row r="249" spans="1:22" x14ac:dyDescent="0.25">
      <c r="A249" s="29"/>
      <c r="B249" s="29"/>
      <c r="C249" s="49"/>
      <c r="D249" s="49"/>
      <c r="J249" s="29"/>
      <c r="K249" s="29"/>
      <c r="L249" s="49"/>
      <c r="M249" s="49"/>
      <c r="S249" s="29"/>
      <c r="T249" s="29"/>
      <c r="U249" s="49"/>
      <c r="V249" s="49"/>
    </row>
    <row r="250" spans="1:22" x14ac:dyDescent="0.25">
      <c r="A250" s="29"/>
      <c r="B250" s="29"/>
      <c r="C250" s="49"/>
      <c r="D250" s="49"/>
      <c r="J250" s="29"/>
      <c r="K250" s="29"/>
      <c r="L250" s="49"/>
      <c r="M250" s="49"/>
      <c r="S250" s="29"/>
      <c r="T250" s="29"/>
      <c r="U250" s="49"/>
      <c r="V250" s="49"/>
    </row>
    <row r="251" spans="1:22" x14ac:dyDescent="0.25">
      <c r="A251" s="29"/>
      <c r="B251" s="29"/>
      <c r="C251" s="49"/>
      <c r="D251" s="49"/>
      <c r="J251" s="29"/>
      <c r="K251" s="29"/>
      <c r="L251" s="49"/>
      <c r="M251" s="49"/>
      <c r="S251" s="29"/>
      <c r="T251" s="29"/>
      <c r="U251" s="49"/>
      <c r="V251" s="49"/>
    </row>
    <row r="252" spans="1:22" x14ac:dyDescent="0.25">
      <c r="A252" s="29"/>
      <c r="B252" s="29"/>
      <c r="C252" s="49"/>
      <c r="D252" s="49"/>
      <c r="J252" s="29"/>
      <c r="K252" s="29"/>
      <c r="L252" s="49"/>
      <c r="M252" s="49"/>
      <c r="S252" s="29"/>
      <c r="T252" s="29"/>
      <c r="U252" s="49"/>
      <c r="V252" s="49"/>
    </row>
    <row r="253" spans="1:22" x14ac:dyDescent="0.25">
      <c r="A253" s="29"/>
      <c r="B253" s="29"/>
      <c r="C253" s="49"/>
      <c r="D253" s="49"/>
      <c r="J253" s="29"/>
      <c r="K253" s="29"/>
      <c r="L253" s="49"/>
      <c r="M253" s="49"/>
      <c r="S253" s="29"/>
      <c r="T253" s="29"/>
      <c r="U253" s="49"/>
      <c r="V253" s="49"/>
    </row>
    <row r="254" spans="1:22" x14ac:dyDescent="0.25">
      <c r="A254" s="29"/>
      <c r="B254" s="29"/>
      <c r="C254" s="49"/>
      <c r="D254" s="49"/>
      <c r="J254" s="29"/>
      <c r="K254" s="29"/>
      <c r="L254" s="49"/>
      <c r="M254" s="49"/>
      <c r="S254" s="29"/>
      <c r="T254" s="29"/>
      <c r="U254" s="49"/>
      <c r="V254" s="49"/>
    </row>
    <row r="255" spans="1:22" x14ac:dyDescent="0.25">
      <c r="A255" s="29"/>
      <c r="B255" s="29"/>
      <c r="C255" s="49"/>
      <c r="D255" s="49"/>
      <c r="J255" s="29"/>
      <c r="K255" s="29"/>
      <c r="L255" s="49"/>
      <c r="M255" s="49"/>
      <c r="S255" s="29"/>
      <c r="T255" s="29"/>
      <c r="U255" s="49"/>
      <c r="V255" s="49"/>
    </row>
    <row r="256" spans="1:22" x14ac:dyDescent="0.25">
      <c r="A256" s="29"/>
      <c r="B256" s="29"/>
      <c r="C256" s="49"/>
      <c r="D256" s="49"/>
      <c r="J256" s="29"/>
      <c r="K256" s="29"/>
      <c r="L256" s="49"/>
      <c r="M256" s="49"/>
      <c r="S256" s="29"/>
      <c r="T256" s="29"/>
      <c r="U256" s="49"/>
      <c r="V256" s="49"/>
    </row>
    <row r="257" spans="1:22" x14ac:dyDescent="0.25">
      <c r="A257" s="29"/>
      <c r="B257" s="29"/>
      <c r="C257" s="49"/>
      <c r="D257" s="49"/>
      <c r="J257" s="29"/>
      <c r="K257" s="29"/>
      <c r="L257" s="49"/>
      <c r="M257" s="49"/>
      <c r="S257" s="29"/>
      <c r="T257" s="29"/>
      <c r="U257" s="49"/>
      <c r="V257" s="49"/>
    </row>
    <row r="258" spans="1:22" x14ac:dyDescent="0.25">
      <c r="A258" s="29"/>
      <c r="B258" s="29"/>
      <c r="C258" s="49"/>
      <c r="D258" s="49"/>
      <c r="J258" s="29"/>
      <c r="K258" s="29"/>
      <c r="L258" s="49"/>
      <c r="M258" s="49"/>
      <c r="S258" s="29"/>
      <c r="T258" s="29"/>
      <c r="U258" s="49"/>
      <c r="V258" s="49"/>
    </row>
    <row r="259" spans="1:22" x14ac:dyDescent="0.25">
      <c r="A259" s="29"/>
      <c r="B259" s="29"/>
      <c r="C259" s="49"/>
      <c r="D259" s="49"/>
      <c r="J259" s="29"/>
      <c r="K259" s="29"/>
      <c r="L259" s="49"/>
      <c r="M259" s="49"/>
      <c r="S259" s="29"/>
      <c r="T259" s="29"/>
      <c r="U259" s="49"/>
      <c r="V259" s="49"/>
    </row>
    <row r="260" spans="1:22" x14ac:dyDescent="0.25">
      <c r="A260" s="29"/>
      <c r="B260" s="29"/>
      <c r="C260" s="49"/>
      <c r="D260" s="49"/>
      <c r="J260" s="29"/>
      <c r="K260" s="29"/>
      <c r="L260" s="49"/>
      <c r="M260" s="49"/>
      <c r="S260" s="29"/>
      <c r="T260" s="29"/>
      <c r="U260" s="49"/>
      <c r="V260" s="49"/>
    </row>
    <row r="261" spans="1:22" x14ac:dyDescent="0.25">
      <c r="A261" s="29"/>
      <c r="B261" s="29"/>
      <c r="C261" s="49"/>
      <c r="D261" s="49"/>
      <c r="J261" s="29"/>
      <c r="K261" s="29"/>
      <c r="L261" s="49"/>
      <c r="M261" s="49"/>
      <c r="S261" s="29"/>
      <c r="T261" s="29"/>
      <c r="U261" s="49"/>
      <c r="V261" s="49"/>
    </row>
    <row r="262" spans="1:22" x14ac:dyDescent="0.25">
      <c r="A262" s="29"/>
      <c r="B262" s="29"/>
      <c r="C262" s="49"/>
      <c r="D262" s="49"/>
      <c r="J262" s="29"/>
      <c r="K262" s="29"/>
      <c r="L262" s="49"/>
      <c r="M262" s="49"/>
      <c r="S262" s="29"/>
      <c r="T262" s="29"/>
      <c r="U262" s="49"/>
      <c r="V262" s="49"/>
    </row>
    <row r="263" spans="1:22" x14ac:dyDescent="0.25">
      <c r="A263" s="29"/>
      <c r="B263" s="29"/>
      <c r="C263" s="49"/>
      <c r="D263" s="49"/>
      <c r="J263" s="29"/>
      <c r="K263" s="29"/>
      <c r="L263" s="49"/>
      <c r="M263" s="49"/>
      <c r="S263" s="29"/>
      <c r="T263" s="29"/>
      <c r="U263" s="49"/>
      <c r="V263" s="49"/>
    </row>
    <row r="264" spans="1:22" x14ac:dyDescent="0.25">
      <c r="A264" s="29"/>
      <c r="B264" s="29"/>
      <c r="C264" s="49"/>
      <c r="D264" s="49"/>
      <c r="J264" s="29"/>
      <c r="K264" s="29"/>
      <c r="L264" s="49"/>
      <c r="M264" s="49"/>
      <c r="S264" s="29"/>
      <c r="T264" s="29"/>
      <c r="U264" s="49"/>
      <c r="V264" s="49"/>
    </row>
    <row r="265" spans="1:22" x14ac:dyDescent="0.25">
      <c r="A265" s="29"/>
      <c r="B265" s="29"/>
      <c r="C265" s="49"/>
      <c r="D265" s="49"/>
      <c r="J265" s="29"/>
      <c r="K265" s="29"/>
      <c r="L265" s="49"/>
      <c r="M265" s="49"/>
      <c r="S265" s="29"/>
      <c r="T265" s="29"/>
      <c r="U265" s="49"/>
      <c r="V265" s="49"/>
    </row>
    <row r="266" spans="1:22" x14ac:dyDescent="0.25">
      <c r="A266" s="29"/>
      <c r="B266" s="29"/>
      <c r="C266" s="49"/>
      <c r="D266" s="49"/>
      <c r="J266" s="29"/>
      <c r="K266" s="29"/>
      <c r="L266" s="49"/>
      <c r="M266" s="49"/>
      <c r="S266" s="29"/>
      <c r="T266" s="29"/>
      <c r="U266" s="49"/>
      <c r="V266" s="49"/>
    </row>
    <row r="267" spans="1:22" x14ac:dyDescent="0.25">
      <c r="A267" s="29"/>
      <c r="B267" s="29"/>
      <c r="C267" s="49"/>
      <c r="D267" s="49"/>
      <c r="J267" s="29"/>
      <c r="K267" s="29"/>
      <c r="L267" s="49"/>
      <c r="M267" s="49"/>
      <c r="S267" s="29"/>
      <c r="T267" s="29"/>
      <c r="U267" s="49"/>
      <c r="V267" s="49"/>
    </row>
    <row r="268" spans="1:22" x14ac:dyDescent="0.25">
      <c r="A268" s="29"/>
      <c r="B268" s="29"/>
      <c r="C268" s="49"/>
      <c r="D268" s="49"/>
      <c r="J268" s="29"/>
      <c r="K268" s="29"/>
      <c r="L268" s="49"/>
      <c r="M268" s="49"/>
      <c r="S268" s="29"/>
      <c r="T268" s="29"/>
      <c r="U268" s="49"/>
      <c r="V268" s="49"/>
    </row>
    <row r="269" spans="1:22" x14ac:dyDescent="0.25">
      <c r="A269" s="29"/>
      <c r="B269" s="29"/>
      <c r="C269" s="49"/>
      <c r="D269" s="49"/>
      <c r="J269" s="29"/>
      <c r="K269" s="29"/>
      <c r="L269" s="49"/>
      <c r="M269" s="49"/>
      <c r="S269" s="29"/>
      <c r="T269" s="29"/>
      <c r="U269" s="49"/>
      <c r="V269" s="49"/>
    </row>
    <row r="270" spans="1:22" x14ac:dyDescent="0.25">
      <c r="A270" s="29"/>
      <c r="B270" s="29"/>
      <c r="C270" s="49"/>
      <c r="D270" s="49"/>
      <c r="J270" s="29"/>
      <c r="K270" s="29"/>
      <c r="L270" s="49"/>
      <c r="M270" s="49"/>
      <c r="S270" s="29"/>
      <c r="T270" s="29"/>
      <c r="U270" s="49"/>
      <c r="V270" s="49"/>
    </row>
    <row r="271" spans="1:22" x14ac:dyDescent="0.25">
      <c r="A271" s="29"/>
      <c r="B271" s="29"/>
      <c r="C271" s="49"/>
      <c r="D271" s="49"/>
      <c r="J271" s="29"/>
      <c r="K271" s="29"/>
      <c r="L271" s="49"/>
      <c r="M271" s="49"/>
      <c r="S271" s="29"/>
      <c r="T271" s="29"/>
      <c r="U271" s="49"/>
      <c r="V271" s="49"/>
    </row>
    <row r="272" spans="1:22" x14ac:dyDescent="0.25">
      <c r="A272" s="29"/>
      <c r="B272" s="29"/>
      <c r="C272" s="49"/>
      <c r="D272" s="49"/>
      <c r="J272" s="29"/>
      <c r="K272" s="29"/>
      <c r="L272" s="49"/>
      <c r="M272" s="49"/>
      <c r="S272" s="29"/>
      <c r="T272" s="29"/>
      <c r="U272" s="49"/>
      <c r="V272" s="49"/>
    </row>
    <row r="273" spans="1:22" x14ac:dyDescent="0.25">
      <c r="A273" s="29"/>
      <c r="B273" s="29"/>
      <c r="C273" s="49"/>
      <c r="D273" s="49"/>
      <c r="J273" s="29"/>
      <c r="K273" s="29"/>
      <c r="L273" s="49"/>
      <c r="M273" s="49"/>
      <c r="S273" s="29"/>
      <c r="T273" s="29"/>
      <c r="U273" s="49"/>
      <c r="V273" s="49"/>
    </row>
    <row r="274" spans="1:22" x14ac:dyDescent="0.25">
      <c r="A274" s="29"/>
      <c r="B274" s="29"/>
      <c r="C274" s="49"/>
      <c r="D274" s="49"/>
      <c r="J274" s="29"/>
      <c r="K274" s="29"/>
      <c r="L274" s="49"/>
      <c r="M274" s="49"/>
      <c r="S274" s="29"/>
      <c r="T274" s="29"/>
      <c r="U274" s="49"/>
      <c r="V274" s="49"/>
    </row>
    <row r="275" spans="1:22" x14ac:dyDescent="0.25">
      <c r="A275" s="29"/>
      <c r="B275" s="29"/>
      <c r="C275" s="49"/>
      <c r="D275" s="49"/>
      <c r="J275" s="29"/>
      <c r="K275" s="29"/>
      <c r="L275" s="49"/>
      <c r="M275" s="49"/>
      <c r="S275" s="29"/>
      <c r="T275" s="29"/>
      <c r="U275" s="49"/>
      <c r="V275" s="49"/>
    </row>
    <row r="276" spans="1:22" x14ac:dyDescent="0.25">
      <c r="A276" s="29"/>
      <c r="B276" s="29"/>
      <c r="C276" s="49"/>
      <c r="D276" s="49"/>
      <c r="J276" s="29"/>
      <c r="K276" s="29"/>
      <c r="L276" s="49"/>
      <c r="M276" s="49"/>
      <c r="S276" s="29"/>
      <c r="T276" s="29"/>
      <c r="U276" s="49"/>
      <c r="V276" s="49"/>
    </row>
    <row r="277" spans="1:22" x14ac:dyDescent="0.25">
      <c r="A277" s="29"/>
      <c r="B277" s="29"/>
      <c r="C277" s="49"/>
      <c r="D277" s="49"/>
      <c r="J277" s="29"/>
      <c r="K277" s="29"/>
      <c r="L277" s="49"/>
      <c r="M277" s="49"/>
      <c r="S277" s="29"/>
      <c r="T277" s="29"/>
      <c r="U277" s="49"/>
      <c r="V277" s="49"/>
    </row>
    <row r="278" spans="1:22" x14ac:dyDescent="0.25">
      <c r="A278" s="29"/>
      <c r="B278" s="29"/>
      <c r="C278" s="49"/>
      <c r="D278" s="49"/>
      <c r="J278" s="29"/>
      <c r="K278" s="29"/>
      <c r="L278" s="49"/>
      <c r="M278" s="49"/>
      <c r="S278" s="29"/>
      <c r="T278" s="29"/>
      <c r="U278" s="49"/>
      <c r="V278" s="49"/>
    </row>
    <row r="279" spans="1:22" x14ac:dyDescent="0.25">
      <c r="A279" s="29"/>
      <c r="B279" s="29"/>
      <c r="C279" s="49"/>
      <c r="D279" s="49"/>
      <c r="J279" s="29"/>
      <c r="K279" s="29"/>
      <c r="L279" s="49"/>
      <c r="M279" s="49"/>
      <c r="S279" s="29"/>
      <c r="T279" s="29"/>
      <c r="U279" s="49"/>
      <c r="V279" s="49"/>
    </row>
    <row r="280" spans="1:22" x14ac:dyDescent="0.25">
      <c r="A280" s="29"/>
      <c r="B280" s="29"/>
      <c r="C280" s="49"/>
      <c r="D280" s="49"/>
      <c r="J280" s="29"/>
      <c r="K280" s="29"/>
      <c r="L280" s="49"/>
      <c r="M280" s="49"/>
      <c r="S280" s="29"/>
      <c r="T280" s="29"/>
      <c r="U280" s="49"/>
      <c r="V280" s="49"/>
    </row>
    <row r="281" spans="1:22" x14ac:dyDescent="0.25">
      <c r="A281" s="29"/>
      <c r="B281" s="29"/>
      <c r="C281" s="49"/>
      <c r="D281" s="49"/>
      <c r="J281" s="29"/>
      <c r="K281" s="29"/>
      <c r="L281" s="49"/>
      <c r="M281" s="49"/>
      <c r="S281" s="29"/>
      <c r="T281" s="29"/>
      <c r="U281" s="49"/>
      <c r="V281" s="49"/>
    </row>
    <row r="282" spans="1:22" x14ac:dyDescent="0.25">
      <c r="A282" s="29"/>
      <c r="B282" s="29"/>
      <c r="C282" s="49"/>
      <c r="D282" s="49"/>
      <c r="J282" s="29"/>
      <c r="K282" s="29"/>
      <c r="L282" s="49"/>
      <c r="M282" s="49"/>
      <c r="S282" s="29"/>
      <c r="T282" s="29"/>
      <c r="U282" s="49"/>
      <c r="V282" s="49"/>
    </row>
    <row r="283" spans="1:22" x14ac:dyDescent="0.25">
      <c r="A283" s="29"/>
      <c r="B283" s="29"/>
      <c r="C283" s="49"/>
      <c r="D283" s="49"/>
      <c r="J283" s="29"/>
      <c r="K283" s="29"/>
      <c r="L283" s="49"/>
      <c r="M283" s="49"/>
      <c r="S283" s="29"/>
      <c r="T283" s="29"/>
      <c r="U283" s="49"/>
      <c r="V283" s="49"/>
    </row>
    <row r="284" spans="1:22" x14ac:dyDescent="0.25">
      <c r="A284" s="29"/>
      <c r="B284" s="29"/>
      <c r="C284" s="49"/>
      <c r="D284" s="49"/>
      <c r="J284" s="29"/>
      <c r="K284" s="29"/>
      <c r="L284" s="49"/>
      <c r="M284" s="49"/>
      <c r="S284" s="29"/>
      <c r="T284" s="29"/>
      <c r="U284" s="49"/>
      <c r="V284" s="49"/>
    </row>
    <row r="285" spans="1:22" x14ac:dyDescent="0.25">
      <c r="A285" s="29"/>
      <c r="B285" s="29"/>
      <c r="C285" s="49"/>
      <c r="D285" s="49"/>
      <c r="J285" s="29"/>
      <c r="K285" s="29"/>
      <c r="L285" s="49"/>
      <c r="M285" s="49"/>
      <c r="S285" s="29"/>
      <c r="T285" s="29"/>
      <c r="U285" s="49"/>
      <c r="V285" s="49"/>
    </row>
    <row r="286" spans="1:22" x14ac:dyDescent="0.25">
      <c r="A286" s="29"/>
      <c r="B286" s="29"/>
      <c r="C286" s="49"/>
      <c r="D286" s="49"/>
      <c r="J286" s="29"/>
      <c r="K286" s="29"/>
      <c r="L286" s="49"/>
      <c r="M286" s="49"/>
      <c r="S286" s="29"/>
      <c r="T286" s="29"/>
      <c r="U286" s="49"/>
      <c r="V286" s="49"/>
    </row>
    <row r="287" spans="1:22" x14ac:dyDescent="0.25">
      <c r="A287" s="29"/>
      <c r="B287" s="29"/>
      <c r="C287" s="49"/>
      <c r="D287" s="49"/>
      <c r="J287" s="29"/>
      <c r="K287" s="29"/>
      <c r="L287" s="49"/>
      <c r="M287" s="49"/>
      <c r="S287" s="29"/>
      <c r="T287" s="29"/>
      <c r="U287" s="49"/>
      <c r="V287" s="49"/>
    </row>
    <row r="288" spans="1:22" x14ac:dyDescent="0.25">
      <c r="A288" s="29"/>
      <c r="B288" s="29"/>
      <c r="C288" s="49"/>
      <c r="D288" s="49"/>
      <c r="J288" s="29"/>
      <c r="K288" s="29"/>
      <c r="L288" s="49"/>
      <c r="M288" s="49"/>
      <c r="S288" s="29"/>
      <c r="T288" s="29"/>
      <c r="U288" s="49"/>
      <c r="V288" s="49"/>
    </row>
    <row r="289" spans="1:22" x14ac:dyDescent="0.25">
      <c r="A289" s="29"/>
      <c r="B289" s="29"/>
      <c r="C289" s="49"/>
      <c r="D289" s="49"/>
      <c r="J289" s="29"/>
      <c r="K289" s="29"/>
      <c r="L289" s="49"/>
      <c r="M289" s="49"/>
      <c r="S289" s="29"/>
      <c r="T289" s="29"/>
      <c r="U289" s="49"/>
      <c r="V289" s="49"/>
    </row>
    <row r="290" spans="1:22" x14ac:dyDescent="0.25">
      <c r="A290" s="29"/>
      <c r="B290" s="29"/>
      <c r="C290" s="49"/>
      <c r="D290" s="49"/>
      <c r="J290" s="29"/>
      <c r="K290" s="29"/>
      <c r="L290" s="49"/>
      <c r="M290" s="49"/>
      <c r="S290" s="29"/>
      <c r="T290" s="29"/>
      <c r="U290" s="49"/>
      <c r="V290" s="49"/>
    </row>
    <row r="291" spans="1:22" x14ac:dyDescent="0.25">
      <c r="A291" s="29"/>
      <c r="B291" s="29"/>
      <c r="C291" s="49"/>
      <c r="D291" s="49"/>
      <c r="J291" s="29"/>
      <c r="K291" s="29"/>
      <c r="L291" s="49"/>
      <c r="M291" s="49"/>
      <c r="S291" s="29"/>
      <c r="T291" s="29"/>
      <c r="U291" s="49"/>
      <c r="V291" s="49"/>
    </row>
    <row r="292" spans="1:22" x14ac:dyDescent="0.25">
      <c r="A292" s="29"/>
      <c r="B292" s="29"/>
      <c r="C292" s="49"/>
      <c r="D292" s="49"/>
      <c r="J292" s="29"/>
      <c r="K292" s="29"/>
      <c r="L292" s="49"/>
      <c r="M292" s="49"/>
      <c r="S292" s="29"/>
      <c r="T292" s="29"/>
      <c r="U292" s="49"/>
      <c r="V292" s="49"/>
    </row>
    <row r="293" spans="1:22" x14ac:dyDescent="0.25">
      <c r="A293" s="29"/>
      <c r="B293" s="29"/>
      <c r="C293" s="49"/>
      <c r="D293" s="49"/>
      <c r="J293" s="29"/>
      <c r="K293" s="29"/>
      <c r="L293" s="49"/>
      <c r="M293" s="49"/>
      <c r="S293" s="29"/>
      <c r="T293" s="29"/>
      <c r="U293" s="49"/>
      <c r="V293" s="49"/>
    </row>
    <row r="294" spans="1:22" x14ac:dyDescent="0.25">
      <c r="A294" s="29"/>
      <c r="B294" s="29"/>
      <c r="C294" s="49"/>
      <c r="D294" s="49"/>
      <c r="J294" s="29"/>
      <c r="K294" s="29"/>
      <c r="L294" s="49"/>
      <c r="M294" s="49"/>
      <c r="S294" s="29"/>
      <c r="T294" s="29"/>
      <c r="U294" s="49"/>
      <c r="V294" s="49"/>
    </row>
    <row r="295" spans="1:22" x14ac:dyDescent="0.25">
      <c r="A295" s="29"/>
      <c r="B295" s="29"/>
      <c r="C295" s="49"/>
      <c r="D295" s="49"/>
      <c r="J295" s="29"/>
      <c r="K295" s="29"/>
      <c r="L295" s="49"/>
      <c r="M295" s="49"/>
      <c r="S295" s="29"/>
      <c r="T295" s="29"/>
      <c r="U295" s="49"/>
      <c r="V295" s="49"/>
    </row>
    <row r="296" spans="1:22" x14ac:dyDescent="0.25">
      <c r="A296" s="29"/>
      <c r="B296" s="29"/>
      <c r="C296" s="49"/>
      <c r="D296" s="49"/>
      <c r="J296" s="29"/>
      <c r="K296" s="29"/>
      <c r="L296" s="49"/>
      <c r="M296" s="49"/>
      <c r="S296" s="29"/>
      <c r="T296" s="29"/>
      <c r="U296" s="49"/>
      <c r="V296" s="49"/>
    </row>
    <row r="297" spans="1:22" x14ac:dyDescent="0.25">
      <c r="A297" s="29"/>
      <c r="B297" s="29"/>
      <c r="C297" s="49"/>
      <c r="D297" s="49"/>
      <c r="J297" s="29"/>
      <c r="K297" s="29"/>
      <c r="L297" s="49"/>
      <c r="M297" s="49"/>
      <c r="S297" s="29"/>
      <c r="T297" s="29"/>
      <c r="U297" s="49"/>
      <c r="V297" s="49"/>
    </row>
    <row r="298" spans="1:22" x14ac:dyDescent="0.25">
      <c r="A298" s="29"/>
      <c r="B298" s="29"/>
      <c r="C298" s="49"/>
      <c r="D298" s="49"/>
      <c r="J298" s="29"/>
      <c r="K298" s="29"/>
      <c r="L298" s="49"/>
      <c r="M298" s="49"/>
      <c r="S298" s="29"/>
      <c r="T298" s="29"/>
      <c r="U298" s="49"/>
      <c r="V298" s="49"/>
    </row>
    <row r="299" spans="1:22" x14ac:dyDescent="0.25">
      <c r="A299" s="29"/>
      <c r="B299" s="29"/>
      <c r="C299" s="49"/>
      <c r="D299" s="49"/>
      <c r="J299" s="29"/>
      <c r="K299" s="29"/>
      <c r="L299" s="49"/>
      <c r="M299" s="49"/>
      <c r="S299" s="29"/>
      <c r="T299" s="29"/>
      <c r="U299" s="49"/>
      <c r="V299" s="49"/>
    </row>
    <row r="300" spans="1:22" x14ac:dyDescent="0.25">
      <c r="A300" s="29"/>
      <c r="B300" s="29"/>
      <c r="C300" s="49"/>
      <c r="D300" s="49"/>
      <c r="J300" s="29"/>
      <c r="K300" s="29"/>
      <c r="L300" s="49"/>
      <c r="M300" s="49"/>
      <c r="S300" s="29"/>
      <c r="T300" s="29"/>
      <c r="U300" s="49"/>
      <c r="V300" s="49"/>
    </row>
    <row r="301" spans="1:22" x14ac:dyDescent="0.25">
      <c r="A301" s="29"/>
      <c r="B301" s="29"/>
      <c r="C301" s="49"/>
      <c r="D301" s="49"/>
      <c r="J301" s="29"/>
      <c r="K301" s="29"/>
      <c r="L301" s="49"/>
      <c r="M301" s="49"/>
      <c r="S301" s="29"/>
      <c r="T301" s="29"/>
      <c r="U301" s="49"/>
      <c r="V301" s="49"/>
    </row>
    <row r="302" spans="1:22" x14ac:dyDescent="0.25">
      <c r="A302" s="29"/>
      <c r="B302" s="29"/>
      <c r="C302" s="49"/>
      <c r="D302" s="49"/>
      <c r="J302" s="29"/>
      <c r="K302" s="29"/>
      <c r="L302" s="49"/>
      <c r="M302" s="49"/>
      <c r="S302" s="29"/>
      <c r="T302" s="29"/>
      <c r="U302" s="49"/>
      <c r="V302" s="49"/>
    </row>
    <row r="303" spans="1:22" x14ac:dyDescent="0.25">
      <c r="A303" s="29"/>
      <c r="B303" s="29"/>
      <c r="C303" s="49"/>
      <c r="D303" s="49"/>
      <c r="J303" s="29"/>
      <c r="K303" s="29"/>
      <c r="L303" s="49"/>
      <c r="M303" s="49"/>
      <c r="S303" s="29"/>
      <c r="T303" s="29"/>
      <c r="U303" s="49"/>
      <c r="V303" s="49"/>
    </row>
    <row r="304" spans="1:22" x14ac:dyDescent="0.25">
      <c r="A304" s="29"/>
      <c r="B304" s="29"/>
      <c r="C304" s="49"/>
      <c r="D304" s="49"/>
      <c r="J304" s="29"/>
      <c r="K304" s="29"/>
      <c r="L304" s="49"/>
      <c r="M304" s="49"/>
      <c r="S304" s="29"/>
      <c r="T304" s="29"/>
      <c r="U304" s="49"/>
      <c r="V304" s="49"/>
    </row>
    <row r="305" spans="1:22" x14ac:dyDescent="0.25">
      <c r="A305" s="29"/>
      <c r="B305" s="29"/>
      <c r="C305" s="49"/>
      <c r="D305" s="49"/>
      <c r="J305" s="29"/>
      <c r="K305" s="29"/>
      <c r="L305" s="49"/>
      <c r="M305" s="49"/>
      <c r="S305" s="29"/>
      <c r="T305" s="29"/>
      <c r="U305" s="49"/>
      <c r="V305" s="49"/>
    </row>
    <row r="306" spans="1:22" x14ac:dyDescent="0.25">
      <c r="A306" s="29"/>
      <c r="B306" s="29"/>
      <c r="C306" s="49"/>
      <c r="D306" s="49"/>
      <c r="J306" s="29"/>
      <c r="K306" s="29"/>
      <c r="L306" s="49"/>
      <c r="M306" s="49"/>
      <c r="S306" s="29"/>
      <c r="T306" s="29"/>
      <c r="U306" s="49"/>
      <c r="V306" s="49"/>
    </row>
    <row r="307" spans="1:22" x14ac:dyDescent="0.25">
      <c r="A307" s="29"/>
      <c r="B307" s="29"/>
      <c r="C307" s="49"/>
      <c r="D307" s="49"/>
      <c r="J307" s="29"/>
      <c r="K307" s="29"/>
      <c r="L307" s="49"/>
      <c r="M307" s="49"/>
      <c r="S307" s="29"/>
      <c r="T307" s="29"/>
      <c r="U307" s="49"/>
      <c r="V307" s="49"/>
    </row>
    <row r="308" spans="1:22" x14ac:dyDescent="0.25">
      <c r="A308" s="29"/>
      <c r="B308" s="29"/>
      <c r="C308" s="49"/>
      <c r="D308" s="49"/>
      <c r="J308" s="29"/>
      <c r="K308" s="29"/>
      <c r="L308" s="49"/>
      <c r="M308" s="49"/>
      <c r="S308" s="29"/>
      <c r="T308" s="29"/>
      <c r="U308" s="49"/>
      <c r="V308" s="49"/>
    </row>
    <row r="309" spans="1:22" x14ac:dyDescent="0.25">
      <c r="A309" s="29"/>
      <c r="B309" s="29"/>
      <c r="C309" s="49"/>
      <c r="D309" s="49"/>
      <c r="J309" s="29"/>
      <c r="K309" s="29"/>
      <c r="L309" s="49"/>
      <c r="M309" s="49"/>
      <c r="S309" s="29"/>
      <c r="T309" s="29"/>
      <c r="U309" s="49"/>
      <c r="V309" s="49"/>
    </row>
    <row r="310" spans="1:22" x14ac:dyDescent="0.25">
      <c r="A310" s="29"/>
      <c r="B310" s="29"/>
      <c r="C310" s="49"/>
      <c r="D310" s="49"/>
      <c r="J310" s="29"/>
      <c r="K310" s="29"/>
      <c r="L310" s="49"/>
      <c r="M310" s="49"/>
      <c r="S310" s="29"/>
      <c r="T310" s="29"/>
      <c r="U310" s="49"/>
      <c r="V310" s="49"/>
    </row>
    <row r="311" spans="1:22" x14ac:dyDescent="0.25">
      <c r="A311" s="29"/>
      <c r="B311" s="29"/>
      <c r="C311" s="49"/>
      <c r="D311" s="49"/>
      <c r="J311" s="29"/>
      <c r="K311" s="29"/>
      <c r="L311" s="49"/>
      <c r="M311" s="49"/>
      <c r="S311" s="29"/>
      <c r="T311" s="29"/>
      <c r="U311" s="49"/>
      <c r="V311" s="49"/>
    </row>
    <row r="312" spans="1:22" x14ac:dyDescent="0.25">
      <c r="A312" s="29"/>
      <c r="B312" s="29"/>
      <c r="C312" s="49"/>
      <c r="D312" s="49"/>
      <c r="J312" s="29"/>
      <c r="K312" s="29"/>
      <c r="L312" s="49"/>
      <c r="M312" s="49"/>
      <c r="S312" s="29"/>
      <c r="T312" s="29"/>
      <c r="U312" s="49"/>
      <c r="V312" s="49"/>
    </row>
    <row r="313" spans="1:22" x14ac:dyDescent="0.25">
      <c r="A313" s="29"/>
      <c r="B313" s="29"/>
      <c r="C313" s="49"/>
      <c r="D313" s="49"/>
      <c r="J313" s="29"/>
      <c r="K313" s="29"/>
      <c r="L313" s="49"/>
      <c r="M313" s="49"/>
      <c r="S313" s="29"/>
      <c r="T313" s="29"/>
      <c r="U313" s="49"/>
      <c r="V313" s="49"/>
    </row>
    <row r="314" spans="1:22" x14ac:dyDescent="0.25">
      <c r="A314" s="29"/>
      <c r="B314" s="29"/>
      <c r="C314" s="49"/>
      <c r="D314" s="49"/>
      <c r="J314" s="29"/>
      <c r="K314" s="29"/>
      <c r="L314" s="49"/>
      <c r="M314" s="49"/>
      <c r="S314" s="29"/>
      <c r="T314" s="29"/>
      <c r="U314" s="49"/>
      <c r="V314" s="49"/>
    </row>
    <row r="315" spans="1:22" x14ac:dyDescent="0.25">
      <c r="A315" s="29"/>
      <c r="B315" s="29"/>
      <c r="C315" s="49"/>
      <c r="D315" s="49"/>
      <c r="J315" s="29"/>
      <c r="K315" s="29"/>
      <c r="L315" s="49"/>
      <c r="M315" s="49"/>
      <c r="S315" s="29"/>
      <c r="T315" s="29"/>
      <c r="U315" s="49"/>
      <c r="V315" s="49"/>
    </row>
    <row r="316" spans="1:22" x14ac:dyDescent="0.25">
      <c r="A316" s="29"/>
      <c r="B316" s="29"/>
      <c r="C316" s="49"/>
      <c r="D316" s="49"/>
      <c r="J316" s="29"/>
      <c r="K316" s="29"/>
      <c r="L316" s="49"/>
      <c r="M316" s="49"/>
      <c r="S316" s="29"/>
      <c r="T316" s="29"/>
      <c r="U316" s="49"/>
      <c r="V316" s="49"/>
    </row>
    <row r="317" spans="1:22" x14ac:dyDescent="0.25">
      <c r="A317" s="29"/>
      <c r="B317" s="29"/>
      <c r="C317" s="49"/>
      <c r="D317" s="49"/>
      <c r="J317" s="29"/>
      <c r="K317" s="29"/>
      <c r="L317" s="49"/>
      <c r="M317" s="49"/>
      <c r="S317" s="29"/>
      <c r="T317" s="29"/>
      <c r="U317" s="49"/>
      <c r="V317" s="49"/>
    </row>
    <row r="318" spans="1:22" x14ac:dyDescent="0.25">
      <c r="A318" s="29"/>
      <c r="B318" s="29"/>
      <c r="C318" s="49"/>
      <c r="D318" s="49"/>
      <c r="J318" s="29"/>
      <c r="K318" s="29"/>
      <c r="L318" s="49"/>
      <c r="M318" s="49"/>
      <c r="S318" s="29"/>
      <c r="T318" s="29"/>
      <c r="U318" s="49"/>
      <c r="V318" s="49"/>
    </row>
    <row r="319" spans="1:22" x14ac:dyDescent="0.25">
      <c r="A319" s="29"/>
      <c r="B319" s="29"/>
      <c r="C319" s="49"/>
      <c r="D319" s="49"/>
      <c r="J319" s="29"/>
      <c r="K319" s="29"/>
      <c r="L319" s="49"/>
      <c r="M319" s="49"/>
      <c r="S319" s="29"/>
      <c r="T319" s="29"/>
      <c r="U319" s="49"/>
      <c r="V319" s="49"/>
    </row>
    <row r="320" spans="1:22" x14ac:dyDescent="0.25">
      <c r="A320" s="29"/>
      <c r="B320" s="29"/>
      <c r="C320" s="49"/>
      <c r="D320" s="49"/>
      <c r="J320" s="29"/>
      <c r="K320" s="29"/>
      <c r="L320" s="49"/>
      <c r="M320" s="49"/>
      <c r="S320" s="29"/>
      <c r="T320" s="29"/>
      <c r="U320" s="49"/>
      <c r="V320" s="49"/>
    </row>
    <row r="321" spans="1:22" x14ac:dyDescent="0.25">
      <c r="A321" s="29"/>
      <c r="B321" s="29"/>
      <c r="C321" s="49"/>
      <c r="D321" s="49"/>
      <c r="J321" s="29"/>
      <c r="K321" s="29"/>
      <c r="L321" s="49"/>
      <c r="M321" s="49"/>
      <c r="S321" s="29"/>
      <c r="T321" s="29"/>
      <c r="U321" s="49"/>
      <c r="V321" s="49"/>
    </row>
    <row r="322" spans="1:22" x14ac:dyDescent="0.25">
      <c r="A322" s="29"/>
      <c r="B322" s="29"/>
      <c r="C322" s="49"/>
      <c r="D322" s="49"/>
      <c r="J322" s="29"/>
      <c r="K322" s="29"/>
      <c r="L322" s="49"/>
      <c r="M322" s="49"/>
      <c r="S322" s="29"/>
      <c r="T322" s="29"/>
      <c r="U322" s="49"/>
      <c r="V322" s="49"/>
    </row>
    <row r="323" spans="1:22" x14ac:dyDescent="0.25">
      <c r="A323" s="29"/>
      <c r="B323" s="29"/>
      <c r="C323" s="49"/>
      <c r="D323" s="49"/>
      <c r="J323" s="29"/>
      <c r="K323" s="29"/>
      <c r="L323" s="49"/>
      <c r="M323" s="49"/>
      <c r="S323" s="29"/>
      <c r="T323" s="29"/>
      <c r="U323" s="49"/>
      <c r="V323" s="49"/>
    </row>
    <row r="324" spans="1:22" x14ac:dyDescent="0.25">
      <c r="A324" s="29"/>
      <c r="B324" s="29"/>
      <c r="C324" s="49"/>
      <c r="D324" s="49"/>
      <c r="J324" s="29"/>
      <c r="K324" s="29"/>
      <c r="L324" s="49"/>
      <c r="M324" s="49"/>
      <c r="S324" s="29"/>
      <c r="T324" s="29"/>
      <c r="U324" s="49"/>
      <c r="V324" s="49"/>
    </row>
    <row r="325" spans="1:22" x14ac:dyDescent="0.25">
      <c r="A325" s="29"/>
      <c r="B325" s="29"/>
      <c r="C325" s="49"/>
      <c r="D325" s="49"/>
      <c r="J325" s="29"/>
      <c r="K325" s="29"/>
      <c r="L325" s="49"/>
      <c r="M325" s="49"/>
      <c r="S325" s="29"/>
      <c r="T325" s="29"/>
      <c r="U325" s="49"/>
      <c r="V325" s="49"/>
    </row>
    <row r="326" spans="1:22" x14ac:dyDescent="0.25">
      <c r="A326" s="29"/>
      <c r="B326" s="29"/>
      <c r="C326" s="49"/>
      <c r="D326" s="49"/>
      <c r="J326" s="29"/>
      <c r="K326" s="29"/>
      <c r="L326" s="49"/>
      <c r="M326" s="49"/>
      <c r="S326" s="29"/>
      <c r="T326" s="29"/>
      <c r="U326" s="49"/>
      <c r="V326" s="49"/>
    </row>
    <row r="327" spans="1:22" x14ac:dyDescent="0.25">
      <c r="A327" s="29"/>
      <c r="B327" s="29"/>
      <c r="C327" s="49"/>
      <c r="D327" s="49"/>
      <c r="J327" s="29"/>
      <c r="K327" s="29"/>
      <c r="L327" s="49"/>
      <c r="M327" s="49"/>
      <c r="S327" s="29"/>
      <c r="T327" s="29"/>
      <c r="U327" s="49"/>
      <c r="V327" s="49"/>
    </row>
    <row r="328" spans="1:22" x14ac:dyDescent="0.25">
      <c r="A328" s="29"/>
      <c r="B328" s="29"/>
      <c r="C328" s="49"/>
      <c r="D328" s="49"/>
      <c r="J328" s="29"/>
      <c r="K328" s="29"/>
      <c r="L328" s="49"/>
      <c r="M328" s="49"/>
      <c r="S328" s="29"/>
      <c r="T328" s="29"/>
      <c r="U328" s="49"/>
      <c r="V328" s="49"/>
    </row>
    <row r="329" spans="1:22" x14ac:dyDescent="0.25">
      <c r="A329" s="29"/>
      <c r="B329" s="29"/>
      <c r="C329" s="49"/>
      <c r="D329" s="49"/>
      <c r="J329" s="29"/>
      <c r="K329" s="29"/>
      <c r="L329" s="49"/>
      <c r="M329" s="49"/>
      <c r="S329" s="29"/>
      <c r="T329" s="29"/>
      <c r="U329" s="49"/>
      <c r="V329" s="49"/>
    </row>
    <row r="330" spans="1:22" x14ac:dyDescent="0.25">
      <c r="A330" s="29"/>
      <c r="B330" s="29"/>
      <c r="C330" s="49"/>
      <c r="D330" s="49"/>
      <c r="J330" s="29"/>
      <c r="K330" s="29"/>
      <c r="L330" s="49"/>
      <c r="M330" s="49"/>
      <c r="S330" s="29"/>
      <c r="T330" s="29"/>
      <c r="U330" s="49"/>
      <c r="V330" s="49"/>
    </row>
    <row r="331" spans="1:22" x14ac:dyDescent="0.25">
      <c r="A331" s="29"/>
      <c r="B331" s="29"/>
      <c r="C331" s="49"/>
      <c r="D331" s="49"/>
      <c r="J331" s="29"/>
      <c r="K331" s="29"/>
      <c r="L331" s="49"/>
      <c r="M331" s="49"/>
      <c r="S331" s="29"/>
      <c r="T331" s="29"/>
      <c r="U331" s="49"/>
      <c r="V331" s="49"/>
    </row>
    <row r="332" spans="1:22" x14ac:dyDescent="0.25">
      <c r="A332" s="29"/>
      <c r="B332" s="29"/>
      <c r="C332" s="49"/>
      <c r="D332" s="49"/>
      <c r="J332" s="29"/>
      <c r="K332" s="29"/>
      <c r="L332" s="49"/>
      <c r="M332" s="49"/>
      <c r="S332" s="29"/>
      <c r="T332" s="29"/>
      <c r="U332" s="49"/>
      <c r="V332" s="49"/>
    </row>
    <row r="333" spans="1:22" x14ac:dyDescent="0.25">
      <c r="A333" s="29"/>
      <c r="B333" s="29"/>
      <c r="C333" s="49"/>
      <c r="D333" s="49"/>
      <c r="J333" s="29"/>
      <c r="K333" s="29"/>
      <c r="L333" s="49"/>
      <c r="M333" s="49"/>
      <c r="S333" s="29"/>
      <c r="T333" s="29"/>
      <c r="U333" s="49"/>
      <c r="V333" s="49"/>
    </row>
    <row r="334" spans="1:22" x14ac:dyDescent="0.25">
      <c r="A334" s="29"/>
      <c r="B334" s="29"/>
      <c r="C334" s="49"/>
      <c r="D334" s="49"/>
      <c r="J334" s="29"/>
      <c r="K334" s="29"/>
      <c r="L334" s="49"/>
      <c r="M334" s="49"/>
      <c r="S334" s="29"/>
      <c r="T334" s="29"/>
      <c r="U334" s="49"/>
      <c r="V334" s="49"/>
    </row>
    <row r="335" spans="1:22" x14ac:dyDescent="0.25">
      <c r="A335" s="29"/>
      <c r="B335" s="29"/>
      <c r="C335" s="49"/>
      <c r="D335" s="49"/>
      <c r="J335" s="29"/>
      <c r="K335" s="29"/>
      <c r="L335" s="49"/>
      <c r="M335" s="49"/>
      <c r="S335" s="29"/>
      <c r="T335" s="29"/>
      <c r="U335" s="49"/>
      <c r="V335" s="49"/>
    </row>
    <row r="336" spans="1:22" x14ac:dyDescent="0.25">
      <c r="A336" s="29"/>
      <c r="B336" s="29"/>
      <c r="C336" s="49"/>
      <c r="D336" s="49"/>
      <c r="J336" s="29"/>
      <c r="K336" s="29"/>
      <c r="L336" s="49"/>
      <c r="M336" s="49"/>
      <c r="S336" s="29"/>
      <c r="T336" s="29"/>
      <c r="U336" s="49"/>
      <c r="V336" s="49"/>
    </row>
    <row r="337" spans="1:22" x14ac:dyDescent="0.25">
      <c r="A337" s="29"/>
      <c r="B337" s="29"/>
      <c r="C337" s="49"/>
      <c r="D337" s="49"/>
      <c r="J337" s="29"/>
      <c r="K337" s="29"/>
      <c r="L337" s="49"/>
      <c r="M337" s="49"/>
      <c r="S337" s="29"/>
      <c r="T337" s="29"/>
      <c r="U337" s="49"/>
      <c r="V337" s="49"/>
    </row>
    <row r="338" spans="1:22" x14ac:dyDescent="0.25">
      <c r="A338" s="29"/>
      <c r="B338" s="29"/>
      <c r="C338" s="49"/>
      <c r="D338" s="49"/>
      <c r="J338" s="29"/>
      <c r="K338" s="29"/>
      <c r="L338" s="49"/>
      <c r="M338" s="49"/>
      <c r="S338" s="29"/>
      <c r="T338" s="29"/>
      <c r="U338" s="49"/>
      <c r="V338" s="49"/>
    </row>
    <row r="339" spans="1:22" x14ac:dyDescent="0.25">
      <c r="A339" s="29"/>
      <c r="B339" s="29"/>
      <c r="C339" s="49"/>
      <c r="D339" s="49"/>
      <c r="J339" s="29"/>
      <c r="K339" s="29"/>
      <c r="L339" s="49"/>
      <c r="M339" s="49"/>
      <c r="S339" s="29"/>
      <c r="T339" s="29"/>
      <c r="U339" s="49"/>
      <c r="V339" s="49"/>
    </row>
    <row r="340" spans="1:22" x14ac:dyDescent="0.25">
      <c r="A340" s="29"/>
      <c r="B340" s="29"/>
      <c r="C340" s="49"/>
      <c r="D340" s="49"/>
      <c r="J340" s="29"/>
      <c r="K340" s="29"/>
      <c r="L340" s="49"/>
      <c r="M340" s="49"/>
      <c r="S340" s="29"/>
      <c r="T340" s="29"/>
      <c r="U340" s="49"/>
      <c r="V340" s="49"/>
    </row>
    <row r="341" spans="1:22" x14ac:dyDescent="0.25">
      <c r="A341" s="29"/>
      <c r="B341" s="29"/>
      <c r="C341" s="49"/>
      <c r="D341" s="49"/>
      <c r="J341" s="29"/>
      <c r="K341" s="29"/>
      <c r="L341" s="49"/>
      <c r="M341" s="49"/>
      <c r="S341" s="29"/>
      <c r="T341" s="29"/>
      <c r="U341" s="49"/>
      <c r="V341" s="49"/>
    </row>
    <row r="342" spans="1:22" x14ac:dyDescent="0.25">
      <c r="A342" s="29"/>
      <c r="B342" s="29"/>
      <c r="C342" s="49"/>
      <c r="D342" s="49"/>
      <c r="J342" s="29"/>
      <c r="K342" s="29"/>
      <c r="L342" s="49"/>
      <c r="M342" s="49"/>
      <c r="S342" s="29"/>
      <c r="T342" s="29"/>
      <c r="U342" s="49"/>
      <c r="V342" s="49"/>
    </row>
    <row r="343" spans="1:22" x14ac:dyDescent="0.25">
      <c r="A343" s="29"/>
      <c r="B343" s="29"/>
      <c r="C343" s="49"/>
      <c r="D343" s="49"/>
      <c r="J343" s="29"/>
      <c r="K343" s="29"/>
      <c r="L343" s="49"/>
      <c r="M343" s="49"/>
      <c r="S343" s="29"/>
      <c r="T343" s="29"/>
      <c r="U343" s="49"/>
      <c r="V343" s="49"/>
    </row>
    <row r="344" spans="1:22" x14ac:dyDescent="0.25">
      <c r="A344" s="29"/>
      <c r="B344" s="29"/>
      <c r="C344" s="49"/>
      <c r="D344" s="49"/>
      <c r="J344" s="29"/>
      <c r="K344" s="29"/>
      <c r="L344" s="49"/>
      <c r="M344" s="49"/>
      <c r="S344" s="29"/>
      <c r="T344" s="29"/>
      <c r="U344" s="49"/>
      <c r="V344" s="49"/>
    </row>
    <row r="345" spans="1:22" x14ac:dyDescent="0.25">
      <c r="A345" s="29"/>
      <c r="B345" s="29"/>
      <c r="C345" s="49"/>
      <c r="D345" s="49"/>
      <c r="J345" s="29"/>
      <c r="K345" s="29"/>
      <c r="L345" s="49"/>
      <c r="M345" s="49"/>
      <c r="S345" s="29"/>
      <c r="T345" s="29"/>
      <c r="U345" s="49"/>
      <c r="V345" s="49"/>
    </row>
    <row r="346" spans="1:22" x14ac:dyDescent="0.25">
      <c r="A346" s="29"/>
      <c r="B346" s="29"/>
      <c r="C346" s="49"/>
      <c r="D346" s="49"/>
      <c r="J346" s="29"/>
      <c r="K346" s="29"/>
      <c r="L346" s="49"/>
      <c r="M346" s="49"/>
      <c r="S346" s="29"/>
      <c r="T346" s="29"/>
      <c r="U346" s="49"/>
      <c r="V346" s="49"/>
    </row>
    <row r="347" spans="1:22" x14ac:dyDescent="0.25">
      <c r="A347" s="29"/>
      <c r="B347" s="29"/>
      <c r="C347" s="49"/>
      <c r="D347" s="49"/>
      <c r="J347" s="29"/>
      <c r="K347" s="29"/>
      <c r="L347" s="49"/>
      <c r="M347" s="49"/>
      <c r="S347" s="29"/>
      <c r="T347" s="29"/>
      <c r="U347" s="49"/>
      <c r="V347" s="49"/>
    </row>
    <row r="348" spans="1:22" x14ac:dyDescent="0.25">
      <c r="A348" s="29"/>
      <c r="B348" s="29"/>
      <c r="C348" s="49"/>
      <c r="D348" s="49"/>
      <c r="J348" s="29"/>
      <c r="K348" s="29"/>
      <c r="L348" s="49"/>
      <c r="M348" s="49"/>
      <c r="S348" s="29"/>
      <c r="T348" s="29"/>
      <c r="U348" s="49"/>
      <c r="V348" s="49"/>
    </row>
    <row r="349" spans="1:22" x14ac:dyDescent="0.25">
      <c r="A349" s="29"/>
      <c r="B349" s="29"/>
      <c r="C349" s="49"/>
      <c r="D349" s="49"/>
      <c r="J349" s="29"/>
      <c r="K349" s="29"/>
      <c r="L349" s="49"/>
      <c r="M349" s="49"/>
      <c r="S349" s="29"/>
      <c r="T349" s="29"/>
      <c r="U349" s="49"/>
      <c r="V349" s="49"/>
    </row>
    <row r="350" spans="1:22" x14ac:dyDescent="0.25">
      <c r="A350" s="29"/>
      <c r="B350" s="29"/>
      <c r="C350" s="49"/>
      <c r="D350" s="49"/>
      <c r="J350" s="29"/>
      <c r="K350" s="29"/>
      <c r="L350" s="49"/>
      <c r="M350" s="49"/>
      <c r="S350" s="29"/>
      <c r="T350" s="29"/>
      <c r="U350" s="49"/>
      <c r="V350" s="49"/>
    </row>
    <row r="351" spans="1:22" x14ac:dyDescent="0.25">
      <c r="A351" s="29"/>
      <c r="B351" s="29"/>
      <c r="C351" s="49"/>
      <c r="D351" s="49"/>
      <c r="J351" s="29"/>
      <c r="K351" s="29"/>
      <c r="L351" s="49"/>
      <c r="M351" s="49"/>
      <c r="S351" s="29"/>
      <c r="T351" s="29"/>
      <c r="U351" s="49"/>
      <c r="V351" s="49"/>
    </row>
    <row r="352" spans="1:22" x14ac:dyDescent="0.25">
      <c r="A352" s="29"/>
      <c r="B352" s="29"/>
      <c r="C352" s="49"/>
      <c r="D352" s="49"/>
      <c r="J352" s="29"/>
      <c r="K352" s="29"/>
      <c r="L352" s="49"/>
      <c r="M352" s="49"/>
      <c r="S352" s="29"/>
      <c r="T352" s="29"/>
      <c r="U352" s="49"/>
      <c r="V352" s="49"/>
    </row>
    <row r="353" spans="1:22" x14ac:dyDescent="0.25">
      <c r="A353" s="29"/>
      <c r="B353" s="29"/>
      <c r="C353" s="49"/>
      <c r="D353" s="49"/>
      <c r="J353" s="29"/>
      <c r="K353" s="29"/>
      <c r="L353" s="49"/>
      <c r="M353" s="49"/>
      <c r="S353" s="29"/>
      <c r="T353" s="29"/>
      <c r="U353" s="49"/>
      <c r="V353" s="49"/>
    </row>
    <row r="354" spans="1:22" x14ac:dyDescent="0.25">
      <c r="A354" s="29"/>
      <c r="B354" s="29"/>
      <c r="C354" s="49"/>
      <c r="D354" s="49"/>
      <c r="J354" s="29"/>
      <c r="K354" s="29"/>
      <c r="L354" s="49"/>
      <c r="M354" s="49"/>
      <c r="S354" s="29"/>
      <c r="T354" s="29"/>
      <c r="U354" s="49"/>
      <c r="V354" s="49"/>
    </row>
    <row r="355" spans="1:22" x14ac:dyDescent="0.25">
      <c r="A355" s="29"/>
      <c r="B355" s="29"/>
      <c r="C355" s="49"/>
      <c r="D355" s="49"/>
      <c r="J355" s="29"/>
      <c r="K355" s="29"/>
      <c r="L355" s="49"/>
      <c r="M355" s="49"/>
      <c r="S355" s="29"/>
      <c r="T355" s="29"/>
      <c r="U355" s="49"/>
      <c r="V355" s="49"/>
    </row>
    <row r="356" spans="1:22" x14ac:dyDescent="0.25">
      <c r="A356" s="29"/>
      <c r="B356" s="29"/>
      <c r="C356" s="49"/>
      <c r="D356" s="49"/>
      <c r="J356" s="29"/>
      <c r="K356" s="29"/>
      <c r="L356" s="49"/>
      <c r="M356" s="49"/>
      <c r="S356" s="29"/>
      <c r="T356" s="29"/>
      <c r="U356" s="49"/>
      <c r="V356" s="49"/>
    </row>
    <row r="357" spans="1:22" x14ac:dyDescent="0.25">
      <c r="A357" s="29"/>
      <c r="B357" s="29"/>
      <c r="C357" s="49"/>
      <c r="D357" s="49"/>
      <c r="J357" s="29"/>
      <c r="K357" s="29"/>
      <c r="L357" s="49"/>
      <c r="M357" s="49"/>
      <c r="S357" s="29"/>
      <c r="T357" s="29"/>
      <c r="U357" s="49"/>
      <c r="V357" s="49"/>
    </row>
    <row r="358" spans="1:22" x14ac:dyDescent="0.25">
      <c r="A358" s="29"/>
      <c r="B358" s="29"/>
      <c r="C358" s="49"/>
      <c r="D358" s="49"/>
      <c r="J358" s="29"/>
      <c r="K358" s="29"/>
      <c r="L358" s="49"/>
      <c r="M358" s="49"/>
      <c r="S358" s="29"/>
      <c r="T358" s="29"/>
      <c r="U358" s="49"/>
      <c r="V358" s="49"/>
    </row>
    <row r="359" spans="1:22" x14ac:dyDescent="0.25">
      <c r="A359" s="29"/>
      <c r="B359" s="29"/>
      <c r="C359" s="49"/>
      <c r="D359" s="49"/>
      <c r="J359" s="29"/>
      <c r="K359" s="29"/>
      <c r="L359" s="49"/>
      <c r="M359" s="49"/>
      <c r="S359" s="29"/>
      <c r="T359" s="29"/>
      <c r="U359" s="49"/>
      <c r="V359" s="49"/>
    </row>
    <row r="360" spans="1:22" x14ac:dyDescent="0.25">
      <c r="A360" s="29"/>
      <c r="B360" s="29"/>
      <c r="C360" s="49"/>
      <c r="D360" s="49"/>
      <c r="J360" s="29"/>
      <c r="K360" s="29"/>
      <c r="L360" s="49"/>
      <c r="M360" s="49"/>
      <c r="S360" s="29"/>
      <c r="T360" s="29"/>
      <c r="U360" s="49"/>
      <c r="V360" s="49"/>
    </row>
    <row r="361" spans="1:22" x14ac:dyDescent="0.25">
      <c r="A361" s="29"/>
      <c r="B361" s="29"/>
      <c r="C361" s="49"/>
      <c r="D361" s="49"/>
      <c r="J361" s="29"/>
      <c r="K361" s="29"/>
      <c r="L361" s="49"/>
      <c r="M361" s="49"/>
      <c r="S361" s="29"/>
      <c r="T361" s="29"/>
      <c r="U361" s="49"/>
      <c r="V361" s="49"/>
    </row>
    <row r="362" spans="1:22" x14ac:dyDescent="0.25">
      <c r="A362" s="29"/>
      <c r="B362" s="29"/>
      <c r="C362" s="49"/>
      <c r="D362" s="49"/>
      <c r="J362" s="29"/>
      <c r="K362" s="29"/>
      <c r="L362" s="49"/>
      <c r="M362" s="49"/>
      <c r="S362" s="29"/>
      <c r="T362" s="29"/>
      <c r="U362" s="49"/>
      <c r="V362" s="49"/>
    </row>
    <row r="363" spans="1:22" x14ac:dyDescent="0.25">
      <c r="A363" s="29"/>
      <c r="B363" s="29"/>
      <c r="C363" s="49"/>
      <c r="D363" s="49"/>
      <c r="J363" s="29"/>
      <c r="K363" s="29"/>
      <c r="L363" s="49"/>
      <c r="M363" s="49"/>
      <c r="S363" s="29"/>
      <c r="T363" s="29"/>
      <c r="U363" s="49"/>
      <c r="V363" s="49"/>
    </row>
    <row r="364" spans="1:22" x14ac:dyDescent="0.25">
      <c r="A364" s="29"/>
      <c r="B364" s="29"/>
      <c r="C364" s="49"/>
      <c r="D364" s="49"/>
      <c r="J364" s="29"/>
      <c r="K364" s="29"/>
      <c r="L364" s="49"/>
      <c r="M364" s="49"/>
      <c r="S364" s="29"/>
      <c r="T364" s="29"/>
      <c r="U364" s="49"/>
      <c r="V364" s="49"/>
    </row>
    <row r="365" spans="1:22" x14ac:dyDescent="0.25">
      <c r="A365" s="29"/>
      <c r="B365" s="29"/>
      <c r="C365" s="49"/>
      <c r="D365" s="49"/>
      <c r="J365" s="29"/>
      <c r="K365" s="29"/>
      <c r="L365" s="49"/>
      <c r="M365" s="49"/>
      <c r="S365" s="29"/>
      <c r="T365" s="29"/>
      <c r="U365" s="49"/>
      <c r="V365" s="49"/>
    </row>
    <row r="366" spans="1:22" x14ac:dyDescent="0.25">
      <c r="A366" s="29"/>
      <c r="B366" s="29"/>
      <c r="C366" s="49"/>
      <c r="D366" s="49"/>
      <c r="J366" s="29"/>
      <c r="K366" s="29"/>
      <c r="L366" s="49"/>
      <c r="M366" s="49"/>
      <c r="S366" s="29"/>
      <c r="T366" s="29"/>
      <c r="U366" s="49"/>
      <c r="V366" s="49"/>
    </row>
    <row r="367" spans="1:22" x14ac:dyDescent="0.25">
      <c r="A367" s="29"/>
      <c r="B367" s="29"/>
      <c r="C367" s="49"/>
      <c r="D367" s="49"/>
      <c r="J367" s="29"/>
      <c r="K367" s="29"/>
      <c r="L367" s="49"/>
      <c r="M367" s="49"/>
      <c r="S367" s="29"/>
      <c r="T367" s="29"/>
      <c r="U367" s="49"/>
      <c r="V367" s="49"/>
    </row>
    <row r="368" spans="1:22" x14ac:dyDescent="0.25">
      <c r="A368" s="29"/>
      <c r="B368" s="29"/>
      <c r="C368" s="49"/>
      <c r="D368" s="49"/>
      <c r="J368" s="29"/>
      <c r="K368" s="29"/>
      <c r="L368" s="49"/>
      <c r="M368" s="49"/>
      <c r="S368" s="29"/>
      <c r="T368" s="29"/>
      <c r="U368" s="49"/>
      <c r="V368" s="49"/>
    </row>
    <row r="369" spans="1:22" x14ac:dyDescent="0.25">
      <c r="A369" s="29"/>
      <c r="B369" s="29"/>
      <c r="C369" s="49"/>
      <c r="D369" s="49"/>
      <c r="J369" s="29"/>
      <c r="K369" s="29"/>
      <c r="L369" s="49"/>
      <c r="M369" s="49"/>
      <c r="S369" s="29"/>
      <c r="T369" s="29"/>
      <c r="U369" s="49"/>
      <c r="V369" s="49"/>
    </row>
    <row r="370" spans="1:22" x14ac:dyDescent="0.25">
      <c r="A370" s="29"/>
      <c r="B370" s="29"/>
      <c r="C370" s="49"/>
      <c r="D370" s="49"/>
      <c r="J370" s="29"/>
      <c r="K370" s="29"/>
      <c r="L370" s="49"/>
      <c r="M370" s="49"/>
      <c r="S370" s="29"/>
      <c r="T370" s="29"/>
      <c r="U370" s="49"/>
      <c r="V370" s="49"/>
    </row>
    <row r="371" spans="1:22" x14ac:dyDescent="0.25">
      <c r="A371" s="29"/>
      <c r="B371" s="29"/>
      <c r="C371" s="49"/>
      <c r="D371" s="49"/>
      <c r="J371" s="29"/>
      <c r="K371" s="29"/>
      <c r="L371" s="49"/>
      <c r="M371" s="49"/>
      <c r="S371" s="29"/>
      <c r="T371" s="29"/>
      <c r="U371" s="49"/>
      <c r="V371" s="49"/>
    </row>
    <row r="372" spans="1:22" x14ac:dyDescent="0.25">
      <c r="A372" s="29"/>
      <c r="B372" s="29"/>
      <c r="C372" s="49"/>
      <c r="D372" s="49"/>
      <c r="J372" s="29"/>
      <c r="K372" s="29"/>
      <c r="L372" s="49"/>
      <c r="M372" s="49"/>
      <c r="S372" s="29"/>
      <c r="T372" s="29"/>
      <c r="U372" s="49"/>
      <c r="V372" s="49"/>
    </row>
    <row r="373" spans="1:22" x14ac:dyDescent="0.25">
      <c r="A373" s="29"/>
      <c r="B373" s="29"/>
      <c r="C373" s="49"/>
      <c r="D373" s="49"/>
      <c r="J373" s="29"/>
      <c r="K373" s="29"/>
      <c r="L373" s="49"/>
      <c r="M373" s="49"/>
      <c r="S373" s="29"/>
      <c r="T373" s="29"/>
      <c r="U373" s="49"/>
      <c r="V373" s="49"/>
    </row>
    <row r="374" spans="1:22" x14ac:dyDescent="0.25">
      <c r="A374" s="29"/>
      <c r="B374" s="29"/>
      <c r="C374" s="49"/>
      <c r="D374" s="49"/>
      <c r="J374" s="29"/>
      <c r="K374" s="29"/>
      <c r="L374" s="49"/>
      <c r="M374" s="49"/>
      <c r="S374" s="29"/>
      <c r="T374" s="29"/>
      <c r="U374" s="49"/>
      <c r="V374" s="49"/>
    </row>
    <row r="375" spans="1:22" x14ac:dyDescent="0.25">
      <c r="A375" s="29"/>
      <c r="B375" s="29"/>
      <c r="C375" s="49"/>
      <c r="D375" s="49"/>
      <c r="J375" s="29"/>
      <c r="K375" s="29"/>
      <c r="L375" s="49"/>
      <c r="M375" s="49"/>
      <c r="S375" s="29"/>
      <c r="T375" s="29"/>
      <c r="U375" s="49"/>
      <c r="V375" s="49"/>
    </row>
    <row r="376" spans="1:22" x14ac:dyDescent="0.25">
      <c r="A376" s="29"/>
      <c r="B376" s="29"/>
      <c r="C376" s="49"/>
      <c r="D376" s="49"/>
      <c r="J376" s="29"/>
      <c r="K376" s="29"/>
      <c r="L376" s="49"/>
      <c r="M376" s="49"/>
      <c r="S376" s="29"/>
      <c r="T376" s="29"/>
      <c r="U376" s="49"/>
      <c r="V376" s="49"/>
    </row>
    <row r="377" spans="1:22" x14ac:dyDescent="0.25">
      <c r="A377" s="29"/>
      <c r="B377" s="29"/>
      <c r="C377" s="49"/>
      <c r="D377" s="49"/>
      <c r="J377" s="29"/>
      <c r="K377" s="29"/>
      <c r="L377" s="49"/>
      <c r="M377" s="49"/>
      <c r="S377" s="29"/>
      <c r="T377" s="29"/>
      <c r="U377" s="49"/>
      <c r="V377" s="49"/>
    </row>
    <row r="378" spans="1:22" x14ac:dyDescent="0.25">
      <c r="A378" s="29"/>
      <c r="B378" s="29"/>
      <c r="C378" s="49"/>
      <c r="D378" s="49"/>
      <c r="J378" s="29"/>
      <c r="K378" s="29"/>
      <c r="L378" s="49"/>
      <c r="M378" s="49"/>
      <c r="S378" s="29"/>
      <c r="T378" s="29"/>
      <c r="U378" s="49"/>
      <c r="V378" s="49"/>
    </row>
    <row r="379" spans="1:22" x14ac:dyDescent="0.25">
      <c r="A379" s="29"/>
      <c r="B379" s="29"/>
      <c r="C379" s="49"/>
      <c r="D379" s="49"/>
      <c r="J379" s="29"/>
      <c r="K379" s="29"/>
      <c r="L379" s="49"/>
      <c r="M379" s="49"/>
      <c r="S379" s="29"/>
      <c r="T379" s="29"/>
      <c r="U379" s="49"/>
      <c r="V379" s="49"/>
    </row>
    <row r="380" spans="1:22" x14ac:dyDescent="0.25">
      <c r="A380" s="29"/>
      <c r="B380" s="29"/>
      <c r="C380" s="49"/>
      <c r="D380" s="49"/>
      <c r="J380" s="29"/>
      <c r="K380" s="29"/>
      <c r="L380" s="49"/>
      <c r="M380" s="49"/>
      <c r="S380" s="29"/>
      <c r="T380" s="29"/>
      <c r="U380" s="49"/>
      <c r="V380" s="49"/>
    </row>
    <row r="381" spans="1:22" x14ac:dyDescent="0.25">
      <c r="A381" s="29"/>
      <c r="B381" s="29"/>
      <c r="C381" s="49"/>
      <c r="D381" s="49"/>
      <c r="J381" s="29"/>
      <c r="K381" s="29"/>
      <c r="L381" s="49"/>
      <c r="M381" s="49"/>
      <c r="S381" s="29"/>
      <c r="T381" s="29"/>
      <c r="U381" s="49"/>
      <c r="V381" s="49"/>
    </row>
    <row r="382" spans="1:22" x14ac:dyDescent="0.25">
      <c r="A382" s="29"/>
      <c r="B382" s="29"/>
      <c r="C382" s="49"/>
      <c r="D382" s="49"/>
      <c r="J382" s="29"/>
      <c r="K382" s="29"/>
      <c r="L382" s="49"/>
      <c r="M382" s="49"/>
      <c r="S382" s="29"/>
      <c r="T382" s="29"/>
      <c r="U382" s="49"/>
      <c r="V382" s="49"/>
    </row>
    <row r="383" spans="1:22" x14ac:dyDescent="0.25">
      <c r="A383" s="29"/>
      <c r="B383" s="29"/>
      <c r="C383" s="49"/>
      <c r="D383" s="49"/>
      <c r="J383" s="29"/>
      <c r="K383" s="29"/>
      <c r="L383" s="49"/>
      <c r="M383" s="49"/>
      <c r="S383" s="29"/>
      <c r="T383" s="29"/>
      <c r="U383" s="49"/>
      <c r="V383" s="49"/>
    </row>
    <row r="384" spans="1:22" x14ac:dyDescent="0.25">
      <c r="A384" s="29"/>
      <c r="B384" s="29"/>
      <c r="C384" s="49"/>
      <c r="D384" s="49"/>
      <c r="J384" s="29"/>
      <c r="K384" s="29"/>
      <c r="L384" s="49"/>
      <c r="M384" s="49"/>
      <c r="S384" s="29"/>
      <c r="T384" s="29"/>
      <c r="U384" s="49"/>
      <c r="V384" s="49"/>
    </row>
    <row r="385" spans="1:22" x14ac:dyDescent="0.25">
      <c r="A385" s="29"/>
      <c r="B385" s="29"/>
      <c r="C385" s="49"/>
      <c r="D385" s="49"/>
      <c r="J385" s="29"/>
      <c r="K385" s="29"/>
      <c r="L385" s="49"/>
      <c r="M385" s="49"/>
      <c r="S385" s="29"/>
      <c r="T385" s="29"/>
      <c r="U385" s="49"/>
      <c r="V385" s="49"/>
    </row>
    <row r="386" spans="1:22" x14ac:dyDescent="0.25">
      <c r="A386" s="29"/>
      <c r="B386" s="29"/>
      <c r="C386" s="49"/>
      <c r="D386" s="49"/>
      <c r="J386" s="29"/>
      <c r="K386" s="29"/>
      <c r="L386" s="49"/>
      <c r="M386" s="49"/>
      <c r="S386" s="29"/>
      <c r="T386" s="29"/>
      <c r="U386" s="49"/>
      <c r="V386" s="49"/>
    </row>
    <row r="387" spans="1:22" x14ac:dyDescent="0.25">
      <c r="A387" s="29"/>
      <c r="B387" s="29"/>
      <c r="C387" s="49"/>
      <c r="D387" s="49"/>
      <c r="J387" s="29"/>
      <c r="K387" s="29"/>
      <c r="L387" s="49"/>
      <c r="M387" s="49"/>
      <c r="S387" s="29"/>
      <c r="T387" s="29"/>
      <c r="U387" s="49"/>
      <c r="V387" s="49"/>
    </row>
    <row r="388" spans="1:22" x14ac:dyDescent="0.25">
      <c r="A388" s="29"/>
      <c r="B388" s="29"/>
      <c r="C388" s="49"/>
      <c r="D388" s="49"/>
      <c r="J388" s="29"/>
      <c r="K388" s="29"/>
      <c r="L388" s="49"/>
      <c r="M388" s="49"/>
      <c r="S388" s="29"/>
      <c r="T388" s="29"/>
      <c r="U388" s="49"/>
      <c r="V388" s="49"/>
    </row>
    <row r="389" spans="1:22" x14ac:dyDescent="0.25">
      <c r="A389" s="29"/>
      <c r="B389" s="29"/>
      <c r="C389" s="49"/>
      <c r="D389" s="49"/>
      <c r="J389" s="29"/>
      <c r="K389" s="29"/>
      <c r="L389" s="49"/>
      <c r="M389" s="49"/>
      <c r="S389" s="29"/>
      <c r="T389" s="29"/>
      <c r="U389" s="49"/>
      <c r="V389" s="49"/>
    </row>
    <row r="390" spans="1:22" x14ac:dyDescent="0.25">
      <c r="A390" s="29"/>
      <c r="B390" s="29"/>
      <c r="C390" s="49"/>
      <c r="D390" s="49"/>
      <c r="J390" s="29"/>
      <c r="K390" s="29"/>
      <c r="L390" s="49"/>
      <c r="M390" s="49"/>
      <c r="S390" s="29"/>
      <c r="T390" s="29"/>
      <c r="U390" s="49"/>
      <c r="V390" s="49"/>
    </row>
    <row r="391" spans="1:22" x14ac:dyDescent="0.25">
      <c r="A391" s="29"/>
      <c r="B391" s="29"/>
      <c r="C391" s="49"/>
      <c r="D391" s="49"/>
      <c r="J391" s="29"/>
      <c r="K391" s="29"/>
      <c r="L391" s="49"/>
      <c r="M391" s="49"/>
      <c r="S391" s="29"/>
      <c r="T391" s="29"/>
      <c r="U391" s="49"/>
      <c r="V391" s="49"/>
    </row>
    <row r="392" spans="1:22" x14ac:dyDescent="0.25">
      <c r="A392" s="29"/>
      <c r="B392" s="29"/>
      <c r="C392" s="49"/>
      <c r="D392" s="49"/>
      <c r="J392" s="29"/>
      <c r="K392" s="29"/>
      <c r="L392" s="49"/>
      <c r="M392" s="49"/>
      <c r="S392" s="29"/>
      <c r="T392" s="29"/>
      <c r="U392" s="49"/>
      <c r="V392" s="49"/>
    </row>
    <row r="393" spans="1:22" x14ac:dyDescent="0.25">
      <c r="A393" s="29"/>
      <c r="B393" s="29"/>
      <c r="C393" s="49"/>
      <c r="D393" s="49"/>
      <c r="J393" s="29"/>
      <c r="K393" s="29"/>
      <c r="L393" s="49"/>
      <c r="M393" s="49"/>
      <c r="S393" s="29"/>
      <c r="T393" s="29"/>
      <c r="U393" s="49"/>
      <c r="V393" s="49"/>
    </row>
    <row r="394" spans="1:22" x14ac:dyDescent="0.25">
      <c r="A394" s="29"/>
      <c r="B394" s="29"/>
      <c r="C394" s="49"/>
      <c r="D394" s="49"/>
      <c r="J394" s="29"/>
      <c r="K394" s="29"/>
      <c r="L394" s="49"/>
      <c r="M394" s="49"/>
      <c r="S394" s="29"/>
      <c r="T394" s="29"/>
      <c r="U394" s="49"/>
      <c r="V394" s="49"/>
    </row>
    <row r="395" spans="1:22" x14ac:dyDescent="0.25">
      <c r="A395" s="29"/>
      <c r="B395" s="29"/>
      <c r="C395" s="49"/>
      <c r="D395" s="49"/>
      <c r="J395" s="29"/>
      <c r="K395" s="29"/>
      <c r="L395" s="49"/>
      <c r="M395" s="49"/>
      <c r="S395" s="29"/>
      <c r="T395" s="29"/>
      <c r="U395" s="49"/>
      <c r="V395" s="49"/>
    </row>
    <row r="396" spans="1:22" x14ac:dyDescent="0.25">
      <c r="A396" s="29"/>
      <c r="B396" s="29"/>
      <c r="C396" s="49"/>
      <c r="D396" s="49"/>
      <c r="J396" s="29"/>
      <c r="K396" s="29"/>
      <c r="L396" s="49"/>
      <c r="M396" s="49"/>
      <c r="S396" s="29"/>
      <c r="T396" s="29"/>
      <c r="U396" s="49"/>
      <c r="V396" s="49"/>
    </row>
    <row r="397" spans="1:22" x14ac:dyDescent="0.25">
      <c r="A397" s="29"/>
      <c r="B397" s="29"/>
      <c r="C397" s="49"/>
      <c r="D397" s="49"/>
      <c r="J397" s="29"/>
      <c r="K397" s="29"/>
      <c r="L397" s="49"/>
      <c r="M397" s="49"/>
      <c r="S397" s="29"/>
      <c r="T397" s="29"/>
      <c r="U397" s="49"/>
      <c r="V397" s="49"/>
    </row>
    <row r="398" spans="1:22" x14ac:dyDescent="0.25">
      <c r="A398" s="29"/>
      <c r="B398" s="29"/>
      <c r="C398" s="49"/>
      <c r="D398" s="49"/>
      <c r="J398" s="29"/>
      <c r="K398" s="29"/>
      <c r="L398" s="49"/>
      <c r="M398" s="49"/>
      <c r="S398" s="29"/>
      <c r="T398" s="29"/>
      <c r="U398" s="49"/>
      <c r="V398" s="49"/>
    </row>
    <row r="399" spans="1:22" x14ac:dyDescent="0.25">
      <c r="A399" s="29"/>
      <c r="B399" s="29"/>
      <c r="C399" s="49"/>
      <c r="D399" s="49"/>
      <c r="J399" s="29"/>
      <c r="K399" s="29"/>
      <c r="L399" s="49"/>
      <c r="M399" s="49"/>
      <c r="S399" s="29"/>
      <c r="T399" s="29"/>
      <c r="U399" s="49"/>
      <c r="V399" s="49"/>
    </row>
    <row r="400" spans="1:22" x14ac:dyDescent="0.25">
      <c r="A400" s="29"/>
      <c r="B400" s="29"/>
      <c r="C400" s="49"/>
      <c r="D400" s="49"/>
      <c r="J400" s="29"/>
      <c r="K400" s="29"/>
      <c r="L400" s="49"/>
      <c r="M400" s="49"/>
      <c r="S400" s="29"/>
      <c r="T400" s="29"/>
      <c r="U400" s="49"/>
      <c r="V400" s="49"/>
    </row>
    <row r="401" spans="1:22" x14ac:dyDescent="0.25">
      <c r="A401" s="29"/>
      <c r="B401" s="29"/>
      <c r="C401" s="49"/>
      <c r="D401" s="49"/>
      <c r="J401" s="29"/>
      <c r="K401" s="29"/>
      <c r="L401" s="49"/>
      <c r="M401" s="49"/>
      <c r="S401" s="29"/>
      <c r="T401" s="29"/>
      <c r="U401" s="49"/>
      <c r="V401" s="49"/>
    </row>
    <row r="402" spans="1:22" x14ac:dyDescent="0.25">
      <c r="A402" s="29"/>
      <c r="B402" s="29"/>
      <c r="C402" s="49"/>
      <c r="D402" s="49"/>
      <c r="J402" s="29"/>
      <c r="K402" s="29"/>
      <c r="L402" s="49"/>
      <c r="M402" s="49"/>
      <c r="S402" s="29"/>
      <c r="T402" s="29"/>
      <c r="U402" s="49"/>
      <c r="V402" s="49"/>
    </row>
    <row r="403" spans="1:22" x14ac:dyDescent="0.25">
      <c r="A403" s="29"/>
      <c r="B403" s="29"/>
      <c r="C403" s="49"/>
      <c r="D403" s="49"/>
      <c r="J403" s="29"/>
      <c r="K403" s="29"/>
      <c r="L403" s="49"/>
      <c r="M403" s="49"/>
      <c r="S403" s="29"/>
      <c r="T403" s="29"/>
      <c r="U403" s="49"/>
      <c r="V403" s="49"/>
    </row>
    <row r="404" spans="1:22" x14ac:dyDescent="0.25">
      <c r="A404" s="29"/>
      <c r="B404" s="29"/>
      <c r="C404" s="49"/>
      <c r="D404" s="49"/>
      <c r="J404" s="29"/>
      <c r="K404" s="29"/>
      <c r="L404" s="49"/>
      <c r="M404" s="49"/>
      <c r="S404" s="29"/>
      <c r="T404" s="29"/>
      <c r="U404" s="49"/>
      <c r="V404" s="49"/>
    </row>
    <row r="405" spans="1:22" x14ac:dyDescent="0.25">
      <c r="A405" s="29"/>
      <c r="B405" s="29"/>
      <c r="C405" s="49"/>
      <c r="D405" s="49"/>
      <c r="J405" s="29"/>
      <c r="K405" s="29"/>
      <c r="L405" s="49"/>
      <c r="M405" s="49"/>
      <c r="S405" s="29"/>
      <c r="T405" s="29"/>
      <c r="U405" s="49"/>
      <c r="V405" s="49"/>
    </row>
    <row r="406" spans="1:22" x14ac:dyDescent="0.25">
      <c r="A406" s="29"/>
      <c r="B406" s="29"/>
      <c r="C406" s="49"/>
      <c r="D406" s="49"/>
      <c r="J406" s="29"/>
      <c r="K406" s="29"/>
      <c r="L406" s="49"/>
      <c r="M406" s="49"/>
      <c r="S406" s="29"/>
      <c r="T406" s="29"/>
      <c r="U406" s="49"/>
      <c r="V406" s="49"/>
    </row>
    <row r="407" spans="1:22" x14ac:dyDescent="0.25">
      <c r="A407" s="29"/>
      <c r="B407" s="29"/>
      <c r="C407" s="49"/>
      <c r="D407" s="49"/>
      <c r="J407" s="29"/>
      <c r="K407" s="29"/>
      <c r="L407" s="49"/>
      <c r="M407" s="49"/>
      <c r="S407" s="29"/>
      <c r="T407" s="29"/>
      <c r="U407" s="49"/>
      <c r="V407" s="49"/>
    </row>
    <row r="408" spans="1:22" x14ac:dyDescent="0.25">
      <c r="A408" s="29"/>
      <c r="B408" s="29"/>
      <c r="C408" s="49"/>
      <c r="D408" s="49"/>
      <c r="J408" s="29"/>
      <c r="K408" s="29"/>
      <c r="L408" s="49"/>
      <c r="M408" s="49"/>
      <c r="S408" s="29"/>
      <c r="T408" s="29"/>
      <c r="U408" s="49"/>
      <c r="V408" s="49"/>
    </row>
    <row r="409" spans="1:22" x14ac:dyDescent="0.25">
      <c r="A409" s="29"/>
      <c r="B409" s="29"/>
      <c r="C409" s="49"/>
      <c r="D409" s="49"/>
      <c r="J409" s="29"/>
      <c r="K409" s="29"/>
      <c r="L409" s="49"/>
      <c r="M409" s="49"/>
      <c r="S409" s="29"/>
      <c r="T409" s="29"/>
      <c r="U409" s="49"/>
      <c r="V409" s="49"/>
    </row>
    <row r="410" spans="1:22" x14ac:dyDescent="0.25">
      <c r="A410" s="29"/>
      <c r="B410" s="29"/>
      <c r="C410" s="49"/>
      <c r="D410" s="49"/>
      <c r="J410" s="29"/>
      <c r="K410" s="29"/>
      <c r="L410" s="49"/>
      <c r="M410" s="49"/>
      <c r="S410" s="29"/>
      <c r="T410" s="29"/>
      <c r="U410" s="49"/>
      <c r="V410" s="49"/>
    </row>
    <row r="411" spans="1:22" x14ac:dyDescent="0.25">
      <c r="A411" s="29"/>
      <c r="B411" s="29"/>
      <c r="C411" s="49"/>
      <c r="D411" s="49"/>
      <c r="J411" s="29"/>
      <c r="K411" s="29"/>
      <c r="L411" s="49"/>
      <c r="M411" s="49"/>
      <c r="S411" s="29"/>
      <c r="T411" s="29"/>
      <c r="U411" s="49"/>
      <c r="V411" s="49"/>
    </row>
    <row r="412" spans="1:22" x14ac:dyDescent="0.25">
      <c r="A412" s="29"/>
      <c r="B412" s="29"/>
      <c r="C412" s="49"/>
      <c r="D412" s="49"/>
      <c r="J412" s="29"/>
      <c r="K412" s="29"/>
      <c r="L412" s="49"/>
      <c r="M412" s="49"/>
      <c r="S412" s="29"/>
      <c r="T412" s="29"/>
      <c r="U412" s="49"/>
      <c r="V412" s="49"/>
    </row>
    <row r="413" spans="1:22" x14ac:dyDescent="0.25">
      <c r="A413" s="29"/>
      <c r="B413" s="29"/>
      <c r="C413" s="49"/>
      <c r="D413" s="49"/>
      <c r="J413" s="29"/>
      <c r="K413" s="29"/>
      <c r="L413" s="49"/>
      <c r="M413" s="49"/>
      <c r="S413" s="29"/>
      <c r="T413" s="29"/>
      <c r="U413" s="49"/>
      <c r="V413" s="49"/>
    </row>
    <row r="414" spans="1:22" x14ac:dyDescent="0.25">
      <c r="A414" s="29"/>
      <c r="B414" s="29"/>
      <c r="C414" s="49"/>
      <c r="D414" s="49"/>
      <c r="J414" s="29"/>
      <c r="K414" s="29"/>
      <c r="L414" s="49"/>
      <c r="M414" s="49"/>
      <c r="S414" s="29"/>
      <c r="T414" s="29"/>
      <c r="U414" s="49"/>
      <c r="V414" s="49"/>
    </row>
    <row r="415" spans="1:22" x14ac:dyDescent="0.25">
      <c r="A415" s="29"/>
      <c r="B415" s="29"/>
      <c r="C415" s="49"/>
      <c r="D415" s="49"/>
      <c r="J415" s="29"/>
      <c r="K415" s="29"/>
      <c r="L415" s="49"/>
      <c r="M415" s="49"/>
      <c r="S415" s="29"/>
      <c r="T415" s="29"/>
      <c r="U415" s="49"/>
      <c r="V415" s="49"/>
    </row>
    <row r="416" spans="1:22" x14ac:dyDescent="0.25">
      <c r="A416" s="29"/>
      <c r="B416" s="29"/>
      <c r="C416" s="49"/>
      <c r="D416" s="49"/>
      <c r="J416" s="29"/>
      <c r="K416" s="29"/>
      <c r="L416" s="49"/>
      <c r="M416" s="49"/>
      <c r="S416" s="29"/>
      <c r="T416" s="29"/>
      <c r="U416" s="49"/>
      <c r="V416" s="49"/>
    </row>
    <row r="417" spans="1:22" x14ac:dyDescent="0.25">
      <c r="A417" s="29"/>
      <c r="B417" s="29"/>
      <c r="C417" s="49"/>
      <c r="D417" s="49"/>
      <c r="J417" s="29"/>
      <c r="K417" s="29"/>
      <c r="L417" s="49"/>
      <c r="M417" s="49"/>
      <c r="S417" s="29"/>
      <c r="T417" s="29"/>
      <c r="U417" s="49"/>
      <c r="V417" s="49"/>
    </row>
    <row r="418" spans="1:22" x14ac:dyDescent="0.25">
      <c r="A418" s="29"/>
      <c r="B418" s="29"/>
      <c r="C418" s="49"/>
      <c r="D418" s="49"/>
      <c r="J418" s="29"/>
      <c r="K418" s="29"/>
      <c r="L418" s="49"/>
      <c r="M418" s="49"/>
      <c r="S418" s="29"/>
      <c r="T418" s="29"/>
      <c r="U418" s="49"/>
      <c r="V418" s="49"/>
    </row>
    <row r="419" spans="1:22" x14ac:dyDescent="0.25">
      <c r="A419" s="29"/>
      <c r="B419" s="29"/>
      <c r="C419" s="49"/>
      <c r="D419" s="49"/>
      <c r="J419" s="29"/>
      <c r="K419" s="29"/>
      <c r="L419" s="49"/>
      <c r="M419" s="49"/>
      <c r="S419" s="29"/>
      <c r="T419" s="29"/>
      <c r="U419" s="49"/>
      <c r="V419" s="49"/>
    </row>
    <row r="420" spans="1:22" x14ac:dyDescent="0.25">
      <c r="A420" s="29"/>
      <c r="B420" s="29"/>
      <c r="C420" s="49"/>
      <c r="D420" s="49"/>
      <c r="J420" s="29"/>
      <c r="K420" s="29"/>
      <c r="L420" s="49"/>
      <c r="M420" s="49"/>
      <c r="S420" s="29"/>
      <c r="T420" s="29"/>
      <c r="U420" s="49"/>
      <c r="V420" s="49"/>
    </row>
    <row r="421" spans="1:22" x14ac:dyDescent="0.25">
      <c r="A421" s="29"/>
      <c r="B421" s="29"/>
      <c r="C421" s="49"/>
      <c r="D421" s="49"/>
      <c r="J421" s="29"/>
      <c r="K421" s="29"/>
      <c r="L421" s="49"/>
      <c r="M421" s="49"/>
      <c r="S421" s="29"/>
      <c r="T421" s="29"/>
      <c r="U421" s="49"/>
      <c r="V421" s="49"/>
    </row>
    <row r="422" spans="1:22" x14ac:dyDescent="0.25">
      <c r="A422" s="29"/>
      <c r="B422" s="29"/>
      <c r="C422" s="49"/>
      <c r="D422" s="49"/>
      <c r="J422" s="29"/>
      <c r="K422" s="29"/>
      <c r="L422" s="49"/>
      <c r="M422" s="49"/>
      <c r="S422" s="29"/>
      <c r="T422" s="29"/>
      <c r="U422" s="49"/>
      <c r="V422" s="49"/>
    </row>
    <row r="423" spans="1:22" x14ac:dyDescent="0.25">
      <c r="A423" s="29"/>
      <c r="B423" s="29"/>
      <c r="C423" s="49"/>
      <c r="D423" s="49"/>
      <c r="J423" s="29"/>
      <c r="K423" s="29"/>
      <c r="L423" s="49"/>
      <c r="M423" s="49"/>
      <c r="S423" s="29"/>
      <c r="T423" s="29"/>
      <c r="U423" s="49"/>
      <c r="V423" s="49"/>
    </row>
    <row r="424" spans="1:22" x14ac:dyDescent="0.25">
      <c r="A424" s="29"/>
      <c r="B424" s="29"/>
      <c r="C424" s="49"/>
      <c r="D424" s="49"/>
      <c r="J424" s="29"/>
      <c r="K424" s="29"/>
      <c r="L424" s="49"/>
      <c r="M424" s="49"/>
      <c r="S424" s="29"/>
      <c r="T424" s="29"/>
      <c r="U424" s="49"/>
      <c r="V424" s="49"/>
    </row>
    <row r="425" spans="1:22" x14ac:dyDescent="0.25">
      <c r="A425" s="29"/>
      <c r="B425" s="29"/>
      <c r="C425" s="49"/>
      <c r="D425" s="49"/>
      <c r="J425" s="29"/>
      <c r="K425" s="29"/>
      <c r="L425" s="49"/>
      <c r="M425" s="49"/>
      <c r="S425" s="29"/>
      <c r="T425" s="29"/>
      <c r="U425" s="49"/>
      <c r="V425" s="49"/>
    </row>
    <row r="426" spans="1:22" x14ac:dyDescent="0.25">
      <c r="A426" s="29"/>
      <c r="B426" s="29"/>
      <c r="C426" s="49"/>
      <c r="D426" s="49"/>
      <c r="J426" s="29"/>
      <c r="K426" s="29"/>
      <c r="L426" s="49"/>
      <c r="M426" s="49"/>
      <c r="S426" s="29"/>
      <c r="T426" s="29"/>
      <c r="U426" s="49"/>
      <c r="V426" s="49"/>
    </row>
    <row r="427" spans="1:22" x14ac:dyDescent="0.25">
      <c r="A427" s="29"/>
      <c r="B427" s="29"/>
      <c r="C427" s="49"/>
      <c r="D427" s="49"/>
      <c r="J427" s="29"/>
      <c r="K427" s="29"/>
      <c r="L427" s="49"/>
      <c r="M427" s="49"/>
      <c r="S427" s="29"/>
      <c r="T427" s="29"/>
      <c r="U427" s="49"/>
      <c r="V427" s="49"/>
    </row>
    <row r="428" spans="1:22" x14ac:dyDescent="0.25">
      <c r="A428" s="29"/>
      <c r="B428" s="29"/>
      <c r="C428" s="49"/>
      <c r="D428" s="49"/>
      <c r="J428" s="29"/>
      <c r="K428" s="29"/>
      <c r="L428" s="49"/>
      <c r="M428" s="49"/>
      <c r="S428" s="29"/>
      <c r="T428" s="29"/>
      <c r="U428" s="49"/>
      <c r="V428" s="49"/>
    </row>
    <row r="429" spans="1:22" x14ac:dyDescent="0.25">
      <c r="A429" s="29"/>
      <c r="B429" s="29"/>
      <c r="C429" s="49"/>
      <c r="D429" s="49"/>
      <c r="J429" s="29"/>
      <c r="K429" s="29"/>
      <c r="L429" s="49"/>
      <c r="M429" s="49"/>
      <c r="S429" s="29"/>
      <c r="T429" s="29"/>
      <c r="U429" s="49"/>
      <c r="V429" s="49"/>
    </row>
    <row r="430" spans="1:22" x14ac:dyDescent="0.25">
      <c r="A430" s="29"/>
      <c r="B430" s="29"/>
      <c r="C430" s="49"/>
      <c r="D430" s="49"/>
      <c r="J430" s="29"/>
      <c r="K430" s="29"/>
      <c r="L430" s="49"/>
      <c r="M430" s="49"/>
      <c r="S430" s="29"/>
      <c r="T430" s="29"/>
      <c r="U430" s="49"/>
      <c r="V430" s="49"/>
    </row>
    <row r="431" spans="1:22" x14ac:dyDescent="0.25">
      <c r="A431" s="29"/>
      <c r="B431" s="29"/>
      <c r="C431" s="49"/>
      <c r="D431" s="49"/>
      <c r="J431" s="29"/>
      <c r="K431" s="29"/>
      <c r="L431" s="49"/>
      <c r="M431" s="49"/>
      <c r="S431" s="29"/>
      <c r="T431" s="29"/>
      <c r="U431" s="49"/>
      <c r="V431" s="49"/>
    </row>
    <row r="432" spans="1:22" x14ac:dyDescent="0.25">
      <c r="A432" s="29"/>
      <c r="B432" s="29"/>
      <c r="C432" s="49"/>
      <c r="D432" s="49"/>
      <c r="J432" s="29"/>
      <c r="K432" s="29"/>
      <c r="L432" s="49"/>
      <c r="M432" s="49"/>
      <c r="S432" s="29"/>
      <c r="T432" s="29"/>
      <c r="U432" s="49"/>
      <c r="V432" s="49"/>
    </row>
    <row r="433" spans="1:22" x14ac:dyDescent="0.25">
      <c r="A433" s="29"/>
      <c r="B433" s="29"/>
      <c r="C433" s="49"/>
      <c r="D433" s="49"/>
      <c r="J433" s="29"/>
      <c r="K433" s="29"/>
      <c r="L433" s="49"/>
      <c r="M433" s="49"/>
      <c r="S433" s="29"/>
      <c r="T433" s="29"/>
      <c r="U433" s="49"/>
      <c r="V433" s="49"/>
    </row>
    <row r="434" spans="1:22" x14ac:dyDescent="0.25">
      <c r="A434" s="29"/>
      <c r="B434" s="29"/>
      <c r="C434" s="49"/>
      <c r="D434" s="49"/>
      <c r="J434" s="29"/>
      <c r="K434" s="29"/>
      <c r="L434" s="49"/>
      <c r="M434" s="49"/>
      <c r="S434" s="29"/>
      <c r="T434" s="29"/>
      <c r="U434" s="49"/>
      <c r="V434" s="49"/>
    </row>
    <row r="435" spans="1:22" x14ac:dyDescent="0.25">
      <c r="A435" s="29"/>
      <c r="B435" s="29"/>
      <c r="C435" s="49"/>
      <c r="D435" s="49"/>
      <c r="J435" s="29"/>
      <c r="K435" s="29"/>
      <c r="L435" s="49"/>
      <c r="M435" s="49"/>
      <c r="S435" s="29"/>
      <c r="T435" s="29"/>
      <c r="U435" s="49"/>
      <c r="V435" s="49"/>
    </row>
    <row r="436" spans="1:22" x14ac:dyDescent="0.25">
      <c r="A436" s="29"/>
      <c r="B436" s="29"/>
      <c r="C436" s="49"/>
      <c r="D436" s="49"/>
      <c r="J436" s="29"/>
      <c r="K436" s="29"/>
      <c r="L436" s="49"/>
      <c r="M436" s="49"/>
      <c r="S436" s="29"/>
      <c r="T436" s="29"/>
      <c r="U436" s="49"/>
      <c r="V436" s="49"/>
    </row>
    <row r="437" spans="1:22" x14ac:dyDescent="0.25">
      <c r="A437" s="29"/>
      <c r="B437" s="29"/>
      <c r="C437" s="49"/>
      <c r="D437" s="49"/>
      <c r="J437" s="29"/>
      <c r="K437" s="29"/>
      <c r="L437" s="49"/>
      <c r="M437" s="49"/>
      <c r="S437" s="29"/>
      <c r="T437" s="29"/>
      <c r="U437" s="49"/>
      <c r="V437" s="49"/>
    </row>
    <row r="438" spans="1:22" x14ac:dyDescent="0.25">
      <c r="A438" s="29"/>
      <c r="B438" s="29"/>
      <c r="C438" s="49"/>
      <c r="D438" s="49"/>
      <c r="J438" s="29"/>
      <c r="K438" s="29"/>
      <c r="L438" s="49"/>
      <c r="M438" s="49"/>
      <c r="S438" s="29"/>
      <c r="T438" s="29"/>
      <c r="U438" s="49"/>
      <c r="V438" s="49"/>
    </row>
    <row r="439" spans="1:22" x14ac:dyDescent="0.25">
      <c r="A439" s="29"/>
      <c r="B439" s="29"/>
      <c r="C439" s="49"/>
      <c r="D439" s="49"/>
      <c r="J439" s="29"/>
      <c r="K439" s="29"/>
      <c r="L439" s="49"/>
      <c r="M439" s="49"/>
      <c r="S439" s="29"/>
      <c r="T439" s="29"/>
      <c r="U439" s="49"/>
      <c r="V439" s="49"/>
    </row>
    <row r="440" spans="1:22" x14ac:dyDescent="0.25">
      <c r="A440" s="29"/>
      <c r="B440" s="29"/>
      <c r="C440" s="49"/>
      <c r="D440" s="49"/>
      <c r="J440" s="29"/>
      <c r="K440" s="29"/>
      <c r="L440" s="49"/>
      <c r="M440" s="49"/>
      <c r="S440" s="29"/>
      <c r="T440" s="29"/>
      <c r="U440" s="49"/>
      <c r="V440" s="49"/>
    </row>
    <row r="441" spans="1:22" x14ac:dyDescent="0.25">
      <c r="A441" s="29"/>
      <c r="B441" s="29"/>
      <c r="C441" s="49"/>
      <c r="D441" s="49"/>
      <c r="J441" s="29"/>
      <c r="K441" s="29"/>
      <c r="L441" s="49"/>
      <c r="M441" s="49"/>
      <c r="S441" s="29"/>
      <c r="T441" s="29"/>
      <c r="U441" s="49"/>
      <c r="V441" s="49"/>
    </row>
    <row r="442" spans="1:22" x14ac:dyDescent="0.25">
      <c r="A442" s="29"/>
      <c r="B442" s="29"/>
      <c r="C442" s="49"/>
      <c r="D442" s="49"/>
      <c r="J442" s="29"/>
      <c r="K442" s="29"/>
      <c r="L442" s="49"/>
      <c r="M442" s="49"/>
      <c r="S442" s="29"/>
      <c r="T442" s="29"/>
      <c r="U442" s="49"/>
      <c r="V442" s="49"/>
    </row>
    <row r="443" spans="1:22" x14ac:dyDescent="0.25">
      <c r="A443" s="29"/>
      <c r="B443" s="29"/>
      <c r="C443" s="49"/>
      <c r="D443" s="49"/>
      <c r="J443" s="29"/>
      <c r="K443" s="29"/>
      <c r="L443" s="49"/>
      <c r="M443" s="49"/>
      <c r="S443" s="29"/>
      <c r="T443" s="29"/>
      <c r="U443" s="49"/>
      <c r="V443" s="49"/>
    </row>
    <row r="444" spans="1:22" x14ac:dyDescent="0.25">
      <c r="A444" s="29"/>
      <c r="B444" s="29"/>
      <c r="C444" s="49"/>
      <c r="D444" s="49"/>
      <c r="J444" s="29"/>
      <c r="K444" s="29"/>
      <c r="L444" s="49"/>
      <c r="M444" s="49"/>
      <c r="S444" s="29"/>
      <c r="T444" s="29"/>
      <c r="U444" s="49"/>
      <c r="V444" s="49"/>
    </row>
    <row r="445" spans="1:22" x14ac:dyDescent="0.25">
      <c r="A445" s="29"/>
      <c r="B445" s="29"/>
      <c r="C445" s="49"/>
      <c r="D445" s="49"/>
      <c r="J445" s="29"/>
      <c r="K445" s="29"/>
      <c r="L445" s="49"/>
      <c r="M445" s="49"/>
      <c r="S445" s="29"/>
      <c r="T445" s="29"/>
      <c r="U445" s="49"/>
      <c r="V445" s="49"/>
    </row>
    <row r="446" spans="1:22" x14ac:dyDescent="0.25">
      <c r="A446" s="29"/>
      <c r="B446" s="29"/>
      <c r="C446" s="49"/>
      <c r="D446" s="49"/>
      <c r="J446" s="29"/>
      <c r="K446" s="29"/>
      <c r="L446" s="49"/>
      <c r="M446" s="49"/>
      <c r="S446" s="29"/>
      <c r="T446" s="29"/>
      <c r="U446" s="49"/>
      <c r="V446" s="49"/>
    </row>
    <row r="447" spans="1:22" x14ac:dyDescent="0.25">
      <c r="A447" s="29"/>
      <c r="B447" s="29"/>
      <c r="C447" s="49"/>
      <c r="D447" s="49"/>
      <c r="J447" s="29"/>
      <c r="K447" s="29"/>
      <c r="L447" s="49"/>
      <c r="M447" s="49"/>
      <c r="S447" s="29"/>
      <c r="T447" s="29"/>
      <c r="U447" s="49"/>
      <c r="V447" s="49"/>
    </row>
    <row r="448" spans="1:22" x14ac:dyDescent="0.25">
      <c r="A448" s="29"/>
      <c r="B448" s="29"/>
      <c r="C448" s="49"/>
      <c r="D448" s="49"/>
      <c r="J448" s="29"/>
      <c r="K448" s="29"/>
      <c r="L448" s="49"/>
      <c r="M448" s="49"/>
      <c r="S448" s="29"/>
      <c r="T448" s="29"/>
      <c r="U448" s="49"/>
      <c r="V448" s="49"/>
    </row>
    <row r="449" spans="1:22" x14ac:dyDescent="0.25">
      <c r="A449" s="29"/>
      <c r="B449" s="29"/>
      <c r="C449" s="49"/>
      <c r="D449" s="49"/>
      <c r="J449" s="29"/>
      <c r="K449" s="29"/>
      <c r="L449" s="49"/>
      <c r="M449" s="49"/>
      <c r="S449" s="29"/>
      <c r="T449" s="29"/>
      <c r="U449" s="49"/>
      <c r="V449" s="49"/>
    </row>
    <row r="450" spans="1:22" x14ac:dyDescent="0.25">
      <c r="A450" s="29"/>
      <c r="B450" s="29"/>
      <c r="C450" s="49"/>
      <c r="D450" s="49"/>
      <c r="J450" s="29"/>
      <c r="K450" s="29"/>
      <c r="L450" s="49"/>
      <c r="M450" s="49"/>
      <c r="S450" s="29"/>
      <c r="T450" s="29"/>
      <c r="U450" s="49"/>
      <c r="V450" s="49"/>
    </row>
    <row r="451" spans="1:22" x14ac:dyDescent="0.25">
      <c r="A451" s="29"/>
      <c r="B451" s="29"/>
      <c r="C451" s="49"/>
      <c r="D451" s="49"/>
      <c r="J451" s="29"/>
      <c r="K451" s="29"/>
      <c r="L451" s="49"/>
      <c r="M451" s="49"/>
      <c r="S451" s="29"/>
      <c r="T451" s="29"/>
      <c r="U451" s="49"/>
      <c r="V451" s="49"/>
    </row>
    <row r="452" spans="1:22" x14ac:dyDescent="0.25">
      <c r="A452" s="29"/>
      <c r="B452" s="29"/>
      <c r="C452" s="49"/>
      <c r="D452" s="49"/>
      <c r="J452" s="29"/>
      <c r="K452" s="29"/>
      <c r="L452" s="49"/>
      <c r="M452" s="49"/>
      <c r="S452" s="29"/>
      <c r="T452" s="29"/>
      <c r="U452" s="49"/>
      <c r="V452" s="49"/>
    </row>
  </sheetData>
  <hyperlinks>
    <hyperlink ref="A1" location="TOC!A1" display="Back to ToC" xr:uid="{00000000-0004-0000-15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B1BA2-ADE0-4780-AFBB-7E31E40F7087}">
  <sheetPr>
    <tabColor rgb="FF92D050"/>
  </sheetPr>
  <dimension ref="A1:AG327"/>
  <sheetViews>
    <sheetView zoomScaleNormal="100" workbookViewId="0"/>
  </sheetViews>
  <sheetFormatPr defaultColWidth="9.140625" defaultRowHeight="15" x14ac:dyDescent="0.25"/>
  <cols>
    <col min="1" max="9" width="9.140625" style="98"/>
    <col min="10" max="12" width="4.7109375" style="98" customWidth="1"/>
    <col min="13" max="21" width="9.140625" style="98" customWidth="1"/>
    <col min="22" max="24" width="4.7109375" style="98" customWidth="1"/>
    <col min="25" max="33" width="9.140625" style="98"/>
    <col min="34" max="36" width="4.7109375" style="98" customWidth="1"/>
    <col min="37" max="16384" width="9.140625" style="98"/>
  </cols>
  <sheetData>
    <row r="1" spans="1:13" s="29" customFormat="1" x14ac:dyDescent="0.25">
      <c r="A1" s="44" t="s">
        <v>39</v>
      </c>
    </row>
    <row r="2" spans="1:13" s="29" customFormat="1" ht="23.25" x14ac:dyDescent="0.35">
      <c r="A2" s="76" t="s">
        <v>40</v>
      </c>
      <c r="M2" s="45"/>
    </row>
    <row r="3" spans="1:13" s="29" customFormat="1" x14ac:dyDescent="0.25"/>
    <row r="4" spans="1:13" s="29" customFormat="1" x14ac:dyDescent="0.25"/>
    <row r="5" spans="1:13" s="29" customFormat="1" x14ac:dyDescent="0.25"/>
    <row r="6" spans="1:13" s="29" customFormat="1" x14ac:dyDescent="0.25"/>
    <row r="7" spans="1:13" s="29" customFormat="1" x14ac:dyDescent="0.25"/>
    <row r="8" spans="1:13" s="29" customFormat="1" x14ac:dyDescent="0.25"/>
    <row r="9" spans="1:13" s="29" customFormat="1" x14ac:dyDescent="0.25"/>
    <row r="10" spans="1:13" s="29" customFormat="1" x14ac:dyDescent="0.25"/>
    <row r="11" spans="1:13" s="29" customFormat="1" x14ac:dyDescent="0.25"/>
    <row r="12" spans="1:13" s="29" customFormat="1" x14ac:dyDescent="0.25"/>
    <row r="13" spans="1:13" s="29" customFormat="1" x14ac:dyDescent="0.25"/>
    <row r="14" spans="1:13" s="29" customFormat="1" x14ac:dyDescent="0.25"/>
    <row r="15" spans="1:13" s="29" customFormat="1" x14ac:dyDescent="0.25"/>
    <row r="16" spans="1:13" s="29" customFormat="1" x14ac:dyDescent="0.25"/>
    <row r="17" spans="1:25" s="29" customFormat="1" x14ac:dyDescent="0.25"/>
    <row r="18" spans="1:25" s="29" customFormat="1" x14ac:dyDescent="0.25"/>
    <row r="19" spans="1:25" s="29" customFormat="1" x14ac:dyDescent="0.25"/>
    <row r="20" spans="1:25" s="29" customFormat="1" x14ac:dyDescent="0.25"/>
    <row r="21" spans="1:25" s="29" customFormat="1" x14ac:dyDescent="0.25"/>
    <row r="22" spans="1:25" s="29" customFormat="1" x14ac:dyDescent="0.25"/>
    <row r="23" spans="1:25" s="29" customFormat="1" x14ac:dyDescent="0.25"/>
    <row r="24" spans="1:25" s="29" customFormat="1" x14ac:dyDescent="0.25"/>
    <row r="25" spans="1:25" s="29" customFormat="1" x14ac:dyDescent="0.25"/>
    <row r="26" spans="1:25" s="29" customFormat="1" x14ac:dyDescent="0.25"/>
    <row r="27" spans="1:25" s="29" customFormat="1" x14ac:dyDescent="0.25"/>
    <row r="28" spans="1:25" s="29" customFormat="1" x14ac:dyDescent="0.25"/>
    <row r="29" spans="1:25" s="29" customFormat="1" x14ac:dyDescent="0.25"/>
    <row r="30" spans="1:25" s="29" customFormat="1" ht="18.75" x14ac:dyDescent="0.3">
      <c r="A30" s="75" t="str">
        <f>_xlfn.CONCAT("Figure S7.1: Basic sanitation in hospitals and non hospitals in ",year_est)</f>
        <v>Figure S7.1: Basic sanitation in hospitals and non hospitals in 2023</v>
      </c>
      <c r="M30" s="75" t="str">
        <f>_xlfn.CONCAT("Figure S7.2: Basic sanitation in rural and urban health care facilities in ",year_est)</f>
        <v>Figure S7.2: Basic sanitation in rural and urban health care facilities in 2023</v>
      </c>
      <c r="Y30" s="75" t="str">
        <f>_xlfn.CONCAT("Figure S7.3: Basic sanitation public and private health care facilities in ",year_est)</f>
        <v>Figure S7.3: Basic sanitation public and private health care facilities in 2023</v>
      </c>
    </row>
    <row r="31" spans="1:25" s="29" customFormat="1" x14ac:dyDescent="0.25">
      <c r="A31" s="48" t="str">
        <f>source_ref</f>
        <v>Source: WHO/UNICEF JMP (2024)</v>
      </c>
      <c r="M31" s="48" t="str">
        <f>source_ref</f>
        <v>Source: WHO/UNICEF JMP (2024)</v>
      </c>
      <c r="Y31" s="48" t="str">
        <f>source_ref</f>
        <v>Source: WHO/UNICEF JMP (2024)</v>
      </c>
    </row>
    <row r="32" spans="1:25" s="29" customFormat="1" x14ac:dyDescent="0.25">
      <c r="A32" s="29" t="str">
        <f>_xlfn.CONCAT(COUNT(C:C)," countries with data")</f>
        <v>9 countries with data</v>
      </c>
      <c r="M32" s="29" t="str">
        <f>_xlfn.CONCAT(COUNT(O:O)," countries with data")</f>
        <v>6 countries with data</v>
      </c>
      <c r="Y32" s="29" t="str">
        <f>_xlfn.CONCAT(COUNT(AA:AA)," countries with data")</f>
        <v>4 countries with data</v>
      </c>
    </row>
    <row r="33" spans="1:33" s="29" customFormat="1" x14ac:dyDescent="0.25">
      <c r="A33" s="50" t="s">
        <v>183</v>
      </c>
      <c r="B33" s="51"/>
      <c r="C33" s="51"/>
      <c r="D33" s="51"/>
      <c r="E33" s="51"/>
      <c r="F33" s="51"/>
      <c r="G33" s="51"/>
      <c r="H33" s="51"/>
      <c r="I33" s="51"/>
      <c r="M33" s="50" t="s">
        <v>184</v>
      </c>
      <c r="N33" s="51"/>
      <c r="O33" s="51"/>
      <c r="P33" s="51"/>
      <c r="Q33" s="51"/>
      <c r="R33" s="51"/>
      <c r="S33" s="51"/>
      <c r="T33" s="51"/>
      <c r="U33" s="51"/>
      <c r="Y33" s="50" t="s">
        <v>185</v>
      </c>
      <c r="Z33" s="51"/>
      <c r="AA33" s="51"/>
      <c r="AB33" s="51"/>
      <c r="AC33" s="51"/>
      <c r="AD33" s="51"/>
      <c r="AE33" s="51"/>
      <c r="AF33" s="51"/>
      <c r="AG33" s="51"/>
    </row>
    <row r="34" spans="1:33" s="29" customFormat="1" ht="29.1" customHeight="1" x14ac:dyDescent="0.25">
      <c r="A34" s="132" t="s">
        <v>42</v>
      </c>
      <c r="B34" s="132" t="s">
        <v>163</v>
      </c>
      <c r="C34" s="133" t="s">
        <v>342</v>
      </c>
      <c r="D34" s="134" t="s">
        <v>343</v>
      </c>
      <c r="E34" s="133" t="s">
        <v>512</v>
      </c>
      <c r="F34" s="133" t="s">
        <v>349</v>
      </c>
      <c r="G34" s="133" t="s">
        <v>43</v>
      </c>
      <c r="H34" s="133" t="s">
        <v>44</v>
      </c>
      <c r="I34" s="133" t="s">
        <v>45</v>
      </c>
      <c r="M34" s="132" t="s">
        <v>42</v>
      </c>
      <c r="N34" s="132" t="s">
        <v>163</v>
      </c>
      <c r="O34" s="133" t="s">
        <v>342</v>
      </c>
      <c r="P34" s="134" t="s">
        <v>343</v>
      </c>
      <c r="Q34" s="133" t="s">
        <v>350</v>
      </c>
      <c r="R34" s="133" t="s">
        <v>351</v>
      </c>
      <c r="S34" s="133" t="s">
        <v>43</v>
      </c>
      <c r="T34" s="133" t="s">
        <v>44</v>
      </c>
      <c r="U34" s="133" t="s">
        <v>45</v>
      </c>
      <c r="Y34" s="132" t="s">
        <v>42</v>
      </c>
      <c r="Z34" s="132" t="s">
        <v>163</v>
      </c>
      <c r="AA34" s="133" t="s">
        <v>342</v>
      </c>
      <c r="AB34" s="134" t="s">
        <v>343</v>
      </c>
      <c r="AC34" s="133" t="s">
        <v>352</v>
      </c>
      <c r="AD34" s="133" t="s">
        <v>353</v>
      </c>
      <c r="AE34" s="133" t="s">
        <v>43</v>
      </c>
      <c r="AF34" s="133" t="s">
        <v>44</v>
      </c>
      <c r="AG34" s="133" t="s">
        <v>45</v>
      </c>
    </row>
    <row r="35" spans="1:33" x14ac:dyDescent="0.25">
      <c r="A35" s="43" t="s">
        <v>472</v>
      </c>
      <c r="B35" s="53" t="s">
        <v>488</v>
      </c>
      <c r="C35" s="52">
        <v>1</v>
      </c>
      <c r="D35" s="52">
        <v>0</v>
      </c>
      <c r="E35" s="54">
        <v>1.4562999999999999</v>
      </c>
      <c r="F35" s="54">
        <v>12.307700000000001</v>
      </c>
      <c r="G35" s="54">
        <f t="shared" ref="G35:G75" si="0">AVERAGE(MIN(E35:F35),MAX(E35:F35))</f>
        <v>6.8820000000000006</v>
      </c>
      <c r="H35" s="54">
        <f t="shared" ref="H35:H75" si="1">G35-MIN(E35:F35)</f>
        <v>5.4257000000000009</v>
      </c>
      <c r="I35" s="54">
        <f t="shared" ref="I35:I75" si="2">MAX(E35:G35)-G35</f>
        <v>5.4257</v>
      </c>
      <c r="M35" s="43" t="s">
        <v>474</v>
      </c>
      <c r="N35" s="53" t="s">
        <v>491</v>
      </c>
      <c r="O35" s="52">
        <v>1</v>
      </c>
      <c r="P35" s="52">
        <v>0</v>
      </c>
      <c r="Q35" s="54">
        <v>2.2835000000000001</v>
      </c>
      <c r="R35" s="54">
        <v>4.4728000000000003</v>
      </c>
      <c r="S35" s="54">
        <f t="shared" ref="S35:S75" si="3">AVERAGE(MIN(Q35:R35),MAX(Q35:R35))</f>
        <v>3.3781500000000002</v>
      </c>
      <c r="T35" s="54">
        <f t="shared" ref="T35:T75" si="4">S35-MIN(Q35:R35)</f>
        <v>1.0946500000000001</v>
      </c>
      <c r="U35" s="54">
        <f t="shared" ref="U35:U75" si="5">MAX(Q35:S35)-S35</f>
        <v>1.0946500000000001</v>
      </c>
      <c r="Y35" s="43" t="s">
        <v>483</v>
      </c>
      <c r="Z35" s="53" t="s">
        <v>500</v>
      </c>
      <c r="AA35" s="52">
        <v>1</v>
      </c>
      <c r="AB35" s="52">
        <v>0</v>
      </c>
      <c r="AC35" s="54">
        <v>2.9527999999999999</v>
      </c>
      <c r="AD35" s="54">
        <v>8.5271000000000008</v>
      </c>
      <c r="AE35" s="54">
        <f t="shared" ref="AE35:AE75" si="6">AVERAGE(MIN(AC35:AD35),MAX(AC35:AD35))</f>
        <v>5.7399500000000003</v>
      </c>
      <c r="AF35" s="54">
        <f t="shared" ref="AF35:AF75" si="7">AE35-MIN(AC35:AD35)</f>
        <v>2.7871500000000005</v>
      </c>
      <c r="AG35" s="54">
        <f t="shared" ref="AG35:AG75" si="8">MAX(AC35:AE35)-AE35</f>
        <v>2.7871500000000005</v>
      </c>
    </row>
    <row r="36" spans="1:33" x14ac:dyDescent="0.25">
      <c r="A36" s="43" t="s">
        <v>483</v>
      </c>
      <c r="B36" s="53" t="s">
        <v>500</v>
      </c>
      <c r="C36" s="52">
        <v>2</v>
      </c>
      <c r="D36" s="52">
        <v>0</v>
      </c>
      <c r="E36" s="54">
        <v>2.3973</v>
      </c>
      <c r="F36" s="54">
        <v>22.641500000000001</v>
      </c>
      <c r="G36" s="54">
        <f t="shared" si="0"/>
        <v>12.519400000000001</v>
      </c>
      <c r="H36" s="54">
        <f t="shared" si="1"/>
        <v>10.122100000000001</v>
      </c>
      <c r="I36" s="54">
        <f t="shared" si="2"/>
        <v>10.1221</v>
      </c>
      <c r="M36" s="43" t="s">
        <v>482</v>
      </c>
      <c r="N36" s="53" t="s">
        <v>499</v>
      </c>
      <c r="O36" s="52">
        <v>2</v>
      </c>
      <c r="P36" s="52">
        <v>0</v>
      </c>
      <c r="Q36" s="54">
        <v>3.2787000000000002</v>
      </c>
      <c r="R36" s="54">
        <v>46.666699999999999</v>
      </c>
      <c r="S36" s="54">
        <f t="shared" si="3"/>
        <v>24.9727</v>
      </c>
      <c r="T36" s="54">
        <f t="shared" si="4"/>
        <v>21.693999999999999</v>
      </c>
      <c r="U36" s="54">
        <f t="shared" si="5"/>
        <v>21.693999999999999</v>
      </c>
      <c r="Y36" s="43" t="s">
        <v>472</v>
      </c>
      <c r="Z36" s="53" t="s">
        <v>488</v>
      </c>
      <c r="AA36" s="52">
        <v>2</v>
      </c>
      <c r="AB36" s="52">
        <v>0</v>
      </c>
      <c r="AC36" s="54">
        <v>4.0441000000000003</v>
      </c>
      <c r="AD36" s="54">
        <v>15.7895</v>
      </c>
      <c r="AE36" s="54">
        <f t="shared" si="6"/>
        <v>9.9168000000000003</v>
      </c>
      <c r="AF36" s="54">
        <f t="shared" si="7"/>
        <v>5.8727</v>
      </c>
      <c r="AG36" s="54">
        <f t="shared" si="8"/>
        <v>5.8727</v>
      </c>
    </row>
    <row r="37" spans="1:33" x14ac:dyDescent="0.25">
      <c r="A37" s="43" t="s">
        <v>480</v>
      </c>
      <c r="B37" s="53" t="s">
        <v>497</v>
      </c>
      <c r="C37" s="52">
        <v>3</v>
      </c>
      <c r="D37" s="52">
        <v>0</v>
      </c>
      <c r="E37" s="54">
        <v>6.1383999999999999</v>
      </c>
      <c r="F37" s="54">
        <v>16.666699999999999</v>
      </c>
      <c r="G37" s="54">
        <f t="shared" si="0"/>
        <v>11.40255</v>
      </c>
      <c r="H37" s="54">
        <f t="shared" si="1"/>
        <v>5.2641499999999999</v>
      </c>
      <c r="I37" s="54">
        <f t="shared" si="2"/>
        <v>5.264149999999999</v>
      </c>
      <c r="M37" s="43" t="s">
        <v>480</v>
      </c>
      <c r="N37" s="53" t="s">
        <v>497</v>
      </c>
      <c r="O37" s="52">
        <v>3</v>
      </c>
      <c r="P37" s="52">
        <v>0</v>
      </c>
      <c r="Q37" s="54">
        <v>4.0472000000000001</v>
      </c>
      <c r="R37" s="54">
        <v>16.517099999999999</v>
      </c>
      <c r="S37" s="54">
        <f t="shared" si="3"/>
        <v>10.28215</v>
      </c>
      <c r="T37" s="54">
        <f t="shared" si="4"/>
        <v>6.2349499999999995</v>
      </c>
      <c r="U37" s="54">
        <f t="shared" si="5"/>
        <v>6.2349499999999995</v>
      </c>
      <c r="Y37" s="43" t="s">
        <v>480</v>
      </c>
      <c r="Z37" s="53" t="s">
        <v>497</v>
      </c>
      <c r="AA37" s="52">
        <v>3</v>
      </c>
      <c r="AB37" s="52">
        <v>0</v>
      </c>
      <c r="AC37" s="54">
        <v>7.5434999999999999</v>
      </c>
      <c r="AD37" s="54">
        <v>32.758600000000001</v>
      </c>
      <c r="AE37" s="54">
        <f t="shared" si="6"/>
        <v>20.151050000000001</v>
      </c>
      <c r="AF37" s="54">
        <f t="shared" si="7"/>
        <v>12.607550000000002</v>
      </c>
      <c r="AG37" s="54">
        <f t="shared" si="8"/>
        <v>12.60755</v>
      </c>
    </row>
    <row r="38" spans="1:33" x14ac:dyDescent="0.25">
      <c r="A38" s="43" t="s">
        <v>475</v>
      </c>
      <c r="B38" s="53" t="s">
        <v>492</v>
      </c>
      <c r="C38" s="52">
        <v>4</v>
      </c>
      <c r="D38" s="52">
        <v>0</v>
      </c>
      <c r="E38" s="54">
        <v>8.8607999999999993</v>
      </c>
      <c r="F38" s="54">
        <v>42</v>
      </c>
      <c r="G38" s="54">
        <f t="shared" si="0"/>
        <v>25.430399999999999</v>
      </c>
      <c r="H38" s="54">
        <f t="shared" si="1"/>
        <v>16.569600000000001</v>
      </c>
      <c r="I38" s="54">
        <f t="shared" si="2"/>
        <v>16.569600000000001</v>
      </c>
      <c r="M38" s="43" t="s">
        <v>472</v>
      </c>
      <c r="N38" s="53" t="s">
        <v>488</v>
      </c>
      <c r="O38" s="52">
        <v>4</v>
      </c>
      <c r="P38" s="52">
        <v>0</v>
      </c>
      <c r="Q38" s="54">
        <v>4.7169999999999996</v>
      </c>
      <c r="R38" s="54">
        <v>9.375</v>
      </c>
      <c r="S38" s="54">
        <f t="shared" si="3"/>
        <v>7.0459999999999994</v>
      </c>
      <c r="T38" s="54">
        <f t="shared" si="4"/>
        <v>2.3289999999999997</v>
      </c>
      <c r="U38" s="54">
        <f t="shared" si="5"/>
        <v>2.3290000000000006</v>
      </c>
      <c r="Y38" s="43" t="s">
        <v>482</v>
      </c>
      <c r="Z38" s="53" t="s">
        <v>499</v>
      </c>
      <c r="AA38" s="52">
        <v>4</v>
      </c>
      <c r="AB38" s="52">
        <v>0</v>
      </c>
      <c r="AC38" s="54">
        <v>17.313400000000001</v>
      </c>
      <c r="AD38" s="54">
        <v>60.9375</v>
      </c>
      <c r="AE38" s="54">
        <f t="shared" si="6"/>
        <v>39.125450000000001</v>
      </c>
      <c r="AF38" s="54">
        <f t="shared" si="7"/>
        <v>21.812049999999999</v>
      </c>
      <c r="AG38" s="54">
        <f t="shared" si="8"/>
        <v>21.812049999999999</v>
      </c>
    </row>
    <row r="39" spans="1:33" x14ac:dyDescent="0.25">
      <c r="A39" s="43" t="s">
        <v>161</v>
      </c>
      <c r="B39" s="53" t="s">
        <v>489</v>
      </c>
      <c r="C39" s="52">
        <v>5</v>
      </c>
      <c r="D39" s="52">
        <v>0</v>
      </c>
      <c r="E39" s="54">
        <v>13.074199999999999</v>
      </c>
      <c r="F39" s="54">
        <v>29.496400000000001</v>
      </c>
      <c r="G39" s="54">
        <f t="shared" si="0"/>
        <v>21.285299999999999</v>
      </c>
      <c r="H39" s="54">
        <f t="shared" si="1"/>
        <v>8.2111000000000001</v>
      </c>
      <c r="I39" s="54">
        <f t="shared" si="2"/>
        <v>8.2111000000000018</v>
      </c>
      <c r="M39" s="43" t="s">
        <v>475</v>
      </c>
      <c r="N39" s="53" t="s">
        <v>492</v>
      </c>
      <c r="O39" s="52">
        <v>5</v>
      </c>
      <c r="P39" s="52">
        <v>0</v>
      </c>
      <c r="Q39" s="54">
        <v>9.7045999999999992</v>
      </c>
      <c r="R39" s="54">
        <v>38</v>
      </c>
      <c r="S39" s="54">
        <f t="shared" si="3"/>
        <v>23.8523</v>
      </c>
      <c r="T39" s="54">
        <f t="shared" si="4"/>
        <v>14.1477</v>
      </c>
      <c r="U39" s="54">
        <f t="shared" si="5"/>
        <v>14.1477</v>
      </c>
      <c r="Y39" s="43" t="s">
        <v>165</v>
      </c>
      <c r="Z39" s="53" t="s">
        <v>165</v>
      </c>
      <c r="AA39" s="52"/>
      <c r="AB39" s="52"/>
      <c r="AC39" s="54"/>
      <c r="AD39" s="54"/>
      <c r="AE39" s="54">
        <f t="shared" si="6"/>
        <v>0</v>
      </c>
      <c r="AF39" s="54">
        <f t="shared" si="7"/>
        <v>0</v>
      </c>
      <c r="AG39" s="54">
        <f t="shared" si="8"/>
        <v>0</v>
      </c>
    </row>
    <row r="40" spans="1:33" x14ac:dyDescent="0.25">
      <c r="A40" s="43" t="s">
        <v>482</v>
      </c>
      <c r="B40" s="53" t="s">
        <v>499</v>
      </c>
      <c r="C40" s="52">
        <v>6</v>
      </c>
      <c r="D40" s="52">
        <v>0</v>
      </c>
      <c r="E40" s="54">
        <v>13.777100000000001</v>
      </c>
      <c r="F40" s="54">
        <v>74.468100000000007</v>
      </c>
      <c r="G40" s="54">
        <f t="shared" si="0"/>
        <v>44.122600000000006</v>
      </c>
      <c r="H40" s="54">
        <f t="shared" si="1"/>
        <v>30.345500000000005</v>
      </c>
      <c r="I40" s="54">
        <f t="shared" si="2"/>
        <v>30.345500000000001</v>
      </c>
      <c r="M40" s="43" t="s">
        <v>161</v>
      </c>
      <c r="N40" s="53" t="s">
        <v>489</v>
      </c>
      <c r="O40" s="52">
        <v>6</v>
      </c>
      <c r="P40" s="52">
        <v>0</v>
      </c>
      <c r="Q40" s="54">
        <v>12.4183</v>
      </c>
      <c r="R40" s="54">
        <v>23.791799999999999</v>
      </c>
      <c r="S40" s="54">
        <f t="shared" si="3"/>
        <v>18.105049999999999</v>
      </c>
      <c r="T40" s="54">
        <f t="shared" si="4"/>
        <v>5.6867499999999982</v>
      </c>
      <c r="U40" s="54">
        <f t="shared" si="5"/>
        <v>5.68675</v>
      </c>
      <c r="Y40" s="43" t="s">
        <v>165</v>
      </c>
      <c r="Z40" s="53" t="s">
        <v>165</v>
      </c>
      <c r="AA40" s="52"/>
      <c r="AB40" s="52"/>
      <c r="AC40" s="54"/>
      <c r="AD40" s="54"/>
      <c r="AE40" s="54">
        <f t="shared" si="6"/>
        <v>0</v>
      </c>
      <c r="AF40" s="54">
        <f t="shared" si="7"/>
        <v>0</v>
      </c>
      <c r="AG40" s="54">
        <f t="shared" si="8"/>
        <v>0</v>
      </c>
    </row>
    <row r="41" spans="1:33" x14ac:dyDescent="0.25">
      <c r="A41" s="43" t="s">
        <v>478</v>
      </c>
      <c r="B41" s="53" t="s">
        <v>495</v>
      </c>
      <c r="C41" s="52">
        <v>7</v>
      </c>
      <c r="D41" s="52">
        <v>0</v>
      </c>
      <c r="E41" s="54">
        <v>14.398300000000001</v>
      </c>
      <c r="F41" s="54">
        <v>39.252299999999998</v>
      </c>
      <c r="G41" s="54">
        <f t="shared" si="0"/>
        <v>26.825299999999999</v>
      </c>
      <c r="H41" s="54">
        <f t="shared" si="1"/>
        <v>12.426999999999998</v>
      </c>
      <c r="I41" s="54">
        <f t="shared" si="2"/>
        <v>12.427</v>
      </c>
      <c r="M41" s="43" t="s">
        <v>165</v>
      </c>
      <c r="N41" s="53" t="s">
        <v>165</v>
      </c>
      <c r="O41" s="52"/>
      <c r="P41" s="52"/>
      <c r="Q41" s="54"/>
      <c r="R41" s="54"/>
      <c r="S41" s="54">
        <f t="shared" si="3"/>
        <v>0</v>
      </c>
      <c r="T41" s="54">
        <f t="shared" si="4"/>
        <v>0</v>
      </c>
      <c r="U41" s="54">
        <f t="shared" si="5"/>
        <v>0</v>
      </c>
      <c r="Y41" s="43" t="s">
        <v>165</v>
      </c>
      <c r="Z41" s="53" t="s">
        <v>165</v>
      </c>
      <c r="AA41" s="52"/>
      <c r="AB41" s="52"/>
      <c r="AC41" s="54"/>
      <c r="AD41" s="54"/>
      <c r="AE41" s="54">
        <f t="shared" si="6"/>
        <v>0</v>
      </c>
      <c r="AF41" s="54">
        <f t="shared" si="7"/>
        <v>0</v>
      </c>
      <c r="AG41" s="54">
        <f t="shared" si="8"/>
        <v>0</v>
      </c>
    </row>
    <row r="42" spans="1:33" x14ac:dyDescent="0.25">
      <c r="A42" s="43" t="s">
        <v>476</v>
      </c>
      <c r="B42" s="53" t="s">
        <v>493</v>
      </c>
      <c r="C42" s="52">
        <v>8</v>
      </c>
      <c r="D42" s="52">
        <v>0</v>
      </c>
      <c r="E42" s="54">
        <v>15.573519488883903</v>
      </c>
      <c r="F42" s="54">
        <v>57.916699999999999</v>
      </c>
      <c r="G42" s="54">
        <f t="shared" si="0"/>
        <v>36.745109744441947</v>
      </c>
      <c r="H42" s="54">
        <f t="shared" si="1"/>
        <v>21.171590255558044</v>
      </c>
      <c r="I42" s="54">
        <f t="shared" si="2"/>
        <v>21.171590255558051</v>
      </c>
      <c r="M42" s="43" t="s">
        <v>165</v>
      </c>
      <c r="N42" s="53" t="s">
        <v>165</v>
      </c>
      <c r="O42" s="52"/>
      <c r="P42" s="52"/>
      <c r="Q42" s="54"/>
      <c r="R42" s="54"/>
      <c r="S42" s="54">
        <f t="shared" si="3"/>
        <v>0</v>
      </c>
      <c r="T42" s="54">
        <f t="shared" si="4"/>
        <v>0</v>
      </c>
      <c r="U42" s="54">
        <f t="shared" si="5"/>
        <v>0</v>
      </c>
      <c r="Y42" s="43" t="s">
        <v>165</v>
      </c>
      <c r="Z42" s="53" t="s">
        <v>165</v>
      </c>
      <c r="AA42" s="52"/>
      <c r="AB42" s="52"/>
      <c r="AC42" s="54"/>
      <c r="AD42" s="54"/>
      <c r="AE42" s="54">
        <f t="shared" si="6"/>
        <v>0</v>
      </c>
      <c r="AF42" s="54">
        <f t="shared" si="7"/>
        <v>0</v>
      </c>
      <c r="AG42" s="54">
        <f t="shared" si="8"/>
        <v>0</v>
      </c>
    </row>
    <row r="43" spans="1:33" x14ac:dyDescent="0.25">
      <c r="A43" s="43" t="s">
        <v>485</v>
      </c>
      <c r="B43" s="53" t="s">
        <v>502</v>
      </c>
      <c r="C43" s="52">
        <v>9</v>
      </c>
      <c r="D43" s="52">
        <v>0</v>
      </c>
      <c r="E43" s="54">
        <v>93.548400000000001</v>
      </c>
      <c r="F43" s="54">
        <v>100</v>
      </c>
      <c r="G43" s="54">
        <f t="shared" si="0"/>
        <v>96.774200000000008</v>
      </c>
      <c r="H43" s="54">
        <f t="shared" si="1"/>
        <v>3.2258000000000067</v>
      </c>
      <c r="I43" s="54">
        <f t="shared" si="2"/>
        <v>3.2257999999999925</v>
      </c>
      <c r="M43" s="43" t="s">
        <v>165</v>
      </c>
      <c r="N43" s="53" t="s">
        <v>165</v>
      </c>
      <c r="O43" s="52"/>
      <c r="P43" s="52"/>
      <c r="Q43" s="54"/>
      <c r="R43" s="54"/>
      <c r="S43" s="54">
        <f t="shared" si="3"/>
        <v>0</v>
      </c>
      <c r="T43" s="54">
        <f t="shared" si="4"/>
        <v>0</v>
      </c>
      <c r="U43" s="54">
        <f t="shared" si="5"/>
        <v>0</v>
      </c>
      <c r="Y43" s="43" t="s">
        <v>165</v>
      </c>
      <c r="Z43" s="53" t="s">
        <v>165</v>
      </c>
      <c r="AA43" s="52"/>
      <c r="AB43" s="52"/>
      <c r="AC43" s="54"/>
      <c r="AD43" s="54"/>
      <c r="AE43" s="54">
        <f t="shared" si="6"/>
        <v>0</v>
      </c>
      <c r="AF43" s="54">
        <f t="shared" si="7"/>
        <v>0</v>
      </c>
      <c r="AG43" s="54">
        <f t="shared" si="8"/>
        <v>0</v>
      </c>
    </row>
    <row r="44" spans="1:33" x14ac:dyDescent="0.25">
      <c r="A44" s="43" t="s">
        <v>165</v>
      </c>
      <c r="B44" s="53" t="s">
        <v>165</v>
      </c>
      <c r="C44" s="52"/>
      <c r="D44" s="52"/>
      <c r="E44" s="54"/>
      <c r="F44" s="54"/>
      <c r="G44" s="54">
        <f t="shared" si="0"/>
        <v>0</v>
      </c>
      <c r="H44" s="54">
        <f t="shared" si="1"/>
        <v>0</v>
      </c>
      <c r="I44" s="54">
        <f t="shared" si="2"/>
        <v>0</v>
      </c>
      <c r="M44" s="43" t="s">
        <v>165</v>
      </c>
      <c r="N44" s="53" t="s">
        <v>165</v>
      </c>
      <c r="O44" s="52"/>
      <c r="P44" s="52"/>
      <c r="Q44" s="54"/>
      <c r="R44" s="54"/>
      <c r="S44" s="54">
        <f t="shared" si="3"/>
        <v>0</v>
      </c>
      <c r="T44" s="54">
        <f t="shared" si="4"/>
        <v>0</v>
      </c>
      <c r="U44" s="54">
        <f t="shared" si="5"/>
        <v>0</v>
      </c>
      <c r="Y44" s="43" t="s">
        <v>165</v>
      </c>
      <c r="Z44" s="53" t="s">
        <v>165</v>
      </c>
      <c r="AA44" s="52"/>
      <c r="AB44" s="52"/>
      <c r="AC44" s="54"/>
      <c r="AD44" s="54"/>
      <c r="AE44" s="54">
        <f t="shared" si="6"/>
        <v>0</v>
      </c>
      <c r="AF44" s="54">
        <f t="shared" si="7"/>
        <v>0</v>
      </c>
      <c r="AG44" s="54">
        <f t="shared" si="8"/>
        <v>0</v>
      </c>
    </row>
    <row r="45" spans="1:33" x14ac:dyDescent="0.25">
      <c r="A45" s="43" t="s">
        <v>165</v>
      </c>
      <c r="B45" s="53" t="s">
        <v>165</v>
      </c>
      <c r="C45" s="52"/>
      <c r="D45" s="52"/>
      <c r="E45" s="54"/>
      <c r="F45" s="54"/>
      <c r="G45" s="54">
        <f t="shared" si="0"/>
        <v>0</v>
      </c>
      <c r="H45" s="54">
        <f t="shared" si="1"/>
        <v>0</v>
      </c>
      <c r="I45" s="54">
        <f t="shared" si="2"/>
        <v>0</v>
      </c>
      <c r="M45" s="43" t="s">
        <v>165</v>
      </c>
      <c r="N45" s="53" t="s">
        <v>165</v>
      </c>
      <c r="O45" s="52"/>
      <c r="P45" s="52"/>
      <c r="Q45" s="54"/>
      <c r="R45" s="54"/>
      <c r="S45" s="54">
        <f t="shared" si="3"/>
        <v>0</v>
      </c>
      <c r="T45" s="54">
        <f t="shared" si="4"/>
        <v>0</v>
      </c>
      <c r="U45" s="54">
        <f t="shared" si="5"/>
        <v>0</v>
      </c>
      <c r="Y45" s="43" t="s">
        <v>165</v>
      </c>
      <c r="Z45" s="53" t="s">
        <v>165</v>
      </c>
      <c r="AA45" s="52"/>
      <c r="AB45" s="52"/>
      <c r="AC45" s="54"/>
      <c r="AD45" s="54"/>
      <c r="AE45" s="54">
        <f t="shared" si="6"/>
        <v>0</v>
      </c>
      <c r="AF45" s="54">
        <f t="shared" si="7"/>
        <v>0</v>
      </c>
      <c r="AG45" s="54">
        <f t="shared" si="8"/>
        <v>0</v>
      </c>
    </row>
    <row r="46" spans="1:33" x14ac:dyDescent="0.25">
      <c r="A46" s="43" t="s">
        <v>165</v>
      </c>
      <c r="B46" s="53" t="s">
        <v>165</v>
      </c>
      <c r="C46" s="52"/>
      <c r="D46" s="52"/>
      <c r="E46" s="54"/>
      <c r="F46" s="54"/>
      <c r="G46" s="54">
        <f t="shared" si="0"/>
        <v>0</v>
      </c>
      <c r="H46" s="54">
        <f t="shared" si="1"/>
        <v>0</v>
      </c>
      <c r="I46" s="54">
        <f t="shared" si="2"/>
        <v>0</v>
      </c>
      <c r="M46" s="43" t="s">
        <v>165</v>
      </c>
      <c r="N46" s="53" t="s">
        <v>165</v>
      </c>
      <c r="O46" s="52"/>
      <c r="P46" s="52"/>
      <c r="Q46" s="54"/>
      <c r="R46" s="54"/>
      <c r="S46" s="54">
        <f t="shared" si="3"/>
        <v>0</v>
      </c>
      <c r="T46" s="54">
        <f t="shared" si="4"/>
        <v>0</v>
      </c>
      <c r="U46" s="54">
        <f t="shared" si="5"/>
        <v>0</v>
      </c>
      <c r="Y46" s="43" t="s">
        <v>165</v>
      </c>
      <c r="Z46" s="53" t="s">
        <v>165</v>
      </c>
      <c r="AA46" s="52"/>
      <c r="AB46" s="52"/>
      <c r="AC46" s="54"/>
      <c r="AD46" s="54"/>
      <c r="AE46" s="54">
        <f t="shared" si="6"/>
        <v>0</v>
      </c>
      <c r="AF46" s="54">
        <f t="shared" si="7"/>
        <v>0</v>
      </c>
      <c r="AG46" s="54">
        <f t="shared" si="8"/>
        <v>0</v>
      </c>
    </row>
    <row r="47" spans="1:33" x14ac:dyDescent="0.25">
      <c r="A47" s="43" t="s">
        <v>165</v>
      </c>
      <c r="B47" s="53" t="s">
        <v>165</v>
      </c>
      <c r="C47" s="52"/>
      <c r="D47" s="52"/>
      <c r="E47" s="54"/>
      <c r="F47" s="54"/>
      <c r="G47" s="54">
        <f t="shared" si="0"/>
        <v>0</v>
      </c>
      <c r="H47" s="54">
        <f t="shared" si="1"/>
        <v>0</v>
      </c>
      <c r="I47" s="54">
        <f t="shared" si="2"/>
        <v>0</v>
      </c>
      <c r="M47" s="43" t="s">
        <v>165</v>
      </c>
      <c r="N47" s="53" t="s">
        <v>165</v>
      </c>
      <c r="O47" s="52"/>
      <c r="P47" s="52"/>
      <c r="Q47" s="54"/>
      <c r="R47" s="54"/>
      <c r="S47" s="54">
        <f t="shared" si="3"/>
        <v>0</v>
      </c>
      <c r="T47" s="54">
        <f t="shared" si="4"/>
        <v>0</v>
      </c>
      <c r="U47" s="54">
        <f t="shared" si="5"/>
        <v>0</v>
      </c>
      <c r="Y47" s="43" t="s">
        <v>165</v>
      </c>
      <c r="Z47" s="53" t="s">
        <v>165</v>
      </c>
      <c r="AA47" s="52"/>
      <c r="AB47" s="52"/>
      <c r="AC47" s="54"/>
      <c r="AD47" s="54"/>
      <c r="AE47" s="54">
        <f t="shared" si="6"/>
        <v>0</v>
      </c>
      <c r="AF47" s="54">
        <f t="shared" si="7"/>
        <v>0</v>
      </c>
      <c r="AG47" s="54">
        <f t="shared" si="8"/>
        <v>0</v>
      </c>
    </row>
    <row r="48" spans="1:33" x14ac:dyDescent="0.25">
      <c r="A48" s="43" t="s">
        <v>165</v>
      </c>
      <c r="B48" s="53" t="s">
        <v>165</v>
      </c>
      <c r="C48" s="52"/>
      <c r="D48" s="52"/>
      <c r="E48" s="54"/>
      <c r="F48" s="54"/>
      <c r="G48" s="54">
        <f t="shared" si="0"/>
        <v>0</v>
      </c>
      <c r="H48" s="54">
        <f t="shared" si="1"/>
        <v>0</v>
      </c>
      <c r="I48" s="54">
        <f t="shared" si="2"/>
        <v>0</v>
      </c>
      <c r="M48" s="43" t="s">
        <v>165</v>
      </c>
      <c r="N48" s="53" t="s">
        <v>165</v>
      </c>
      <c r="O48" s="52"/>
      <c r="P48" s="52"/>
      <c r="Q48" s="54"/>
      <c r="R48" s="54"/>
      <c r="S48" s="54">
        <f t="shared" si="3"/>
        <v>0</v>
      </c>
      <c r="T48" s="54">
        <f t="shared" si="4"/>
        <v>0</v>
      </c>
      <c r="U48" s="54">
        <f t="shared" si="5"/>
        <v>0</v>
      </c>
      <c r="Y48" s="43" t="s">
        <v>165</v>
      </c>
      <c r="Z48" s="53" t="s">
        <v>165</v>
      </c>
      <c r="AA48" s="52"/>
      <c r="AB48" s="52"/>
      <c r="AC48" s="54"/>
      <c r="AD48" s="54"/>
      <c r="AE48" s="54">
        <f t="shared" si="6"/>
        <v>0</v>
      </c>
      <c r="AF48" s="54">
        <f t="shared" si="7"/>
        <v>0</v>
      </c>
      <c r="AG48" s="54">
        <f t="shared" si="8"/>
        <v>0</v>
      </c>
    </row>
    <row r="49" spans="1:33" x14ac:dyDescent="0.25">
      <c r="A49" s="43" t="s">
        <v>165</v>
      </c>
      <c r="B49" s="53" t="s">
        <v>165</v>
      </c>
      <c r="C49" s="52"/>
      <c r="D49" s="52"/>
      <c r="E49" s="54"/>
      <c r="F49" s="54"/>
      <c r="G49" s="54">
        <f t="shared" si="0"/>
        <v>0</v>
      </c>
      <c r="H49" s="54">
        <f t="shared" si="1"/>
        <v>0</v>
      </c>
      <c r="I49" s="54">
        <f t="shared" si="2"/>
        <v>0</v>
      </c>
      <c r="M49" s="43" t="s">
        <v>165</v>
      </c>
      <c r="N49" s="53" t="s">
        <v>165</v>
      </c>
      <c r="O49" s="52"/>
      <c r="P49" s="52"/>
      <c r="Q49" s="54"/>
      <c r="R49" s="54"/>
      <c r="S49" s="54">
        <f t="shared" si="3"/>
        <v>0</v>
      </c>
      <c r="T49" s="54">
        <f t="shared" si="4"/>
        <v>0</v>
      </c>
      <c r="U49" s="54">
        <f t="shared" si="5"/>
        <v>0</v>
      </c>
      <c r="Y49" s="43" t="s">
        <v>165</v>
      </c>
      <c r="Z49" s="53" t="s">
        <v>165</v>
      </c>
      <c r="AA49" s="52"/>
      <c r="AB49" s="52"/>
      <c r="AC49" s="54"/>
      <c r="AD49" s="54"/>
      <c r="AE49" s="54">
        <f t="shared" si="6"/>
        <v>0</v>
      </c>
      <c r="AF49" s="54">
        <f t="shared" si="7"/>
        <v>0</v>
      </c>
      <c r="AG49" s="54">
        <f t="shared" si="8"/>
        <v>0</v>
      </c>
    </row>
    <row r="50" spans="1:33" x14ac:dyDescent="0.25">
      <c r="A50" s="43" t="s">
        <v>165</v>
      </c>
      <c r="B50" s="53" t="s">
        <v>165</v>
      </c>
      <c r="C50" s="52"/>
      <c r="D50" s="52"/>
      <c r="E50" s="54"/>
      <c r="F50" s="54"/>
      <c r="G50" s="54">
        <f t="shared" si="0"/>
        <v>0</v>
      </c>
      <c r="H50" s="54">
        <f t="shared" si="1"/>
        <v>0</v>
      </c>
      <c r="I50" s="54">
        <f t="shared" si="2"/>
        <v>0</v>
      </c>
      <c r="M50" s="43" t="s">
        <v>165</v>
      </c>
      <c r="N50" s="53" t="s">
        <v>165</v>
      </c>
      <c r="O50" s="52"/>
      <c r="P50" s="52"/>
      <c r="Q50" s="54"/>
      <c r="R50" s="54"/>
      <c r="S50" s="54">
        <f t="shared" si="3"/>
        <v>0</v>
      </c>
      <c r="T50" s="54">
        <f t="shared" si="4"/>
        <v>0</v>
      </c>
      <c r="U50" s="54">
        <f t="shared" si="5"/>
        <v>0</v>
      </c>
      <c r="Y50" s="43" t="s">
        <v>165</v>
      </c>
      <c r="Z50" s="53" t="s">
        <v>165</v>
      </c>
      <c r="AA50" s="52"/>
      <c r="AB50" s="52"/>
      <c r="AC50" s="54"/>
      <c r="AD50" s="54"/>
      <c r="AE50" s="54">
        <f t="shared" si="6"/>
        <v>0</v>
      </c>
      <c r="AF50" s="54">
        <f t="shared" si="7"/>
        <v>0</v>
      </c>
      <c r="AG50" s="54">
        <f t="shared" si="8"/>
        <v>0</v>
      </c>
    </row>
    <row r="51" spans="1:33" x14ac:dyDescent="0.25">
      <c r="A51" s="43" t="s">
        <v>165</v>
      </c>
      <c r="B51" s="53" t="s">
        <v>165</v>
      </c>
      <c r="C51" s="52"/>
      <c r="D51" s="52"/>
      <c r="E51" s="54"/>
      <c r="F51" s="54"/>
      <c r="G51" s="54">
        <f t="shared" si="0"/>
        <v>0</v>
      </c>
      <c r="H51" s="54">
        <f t="shared" si="1"/>
        <v>0</v>
      </c>
      <c r="I51" s="54">
        <f t="shared" si="2"/>
        <v>0</v>
      </c>
      <c r="M51" s="43" t="s">
        <v>165</v>
      </c>
      <c r="N51" s="53" t="s">
        <v>165</v>
      </c>
      <c r="O51" s="52"/>
      <c r="P51" s="52"/>
      <c r="Q51" s="54"/>
      <c r="R51" s="54"/>
      <c r="S51" s="54">
        <f t="shared" si="3"/>
        <v>0</v>
      </c>
      <c r="T51" s="54">
        <f t="shared" si="4"/>
        <v>0</v>
      </c>
      <c r="U51" s="54">
        <f t="shared" si="5"/>
        <v>0</v>
      </c>
      <c r="Y51" s="43" t="s">
        <v>165</v>
      </c>
      <c r="Z51" s="53" t="s">
        <v>165</v>
      </c>
      <c r="AA51" s="52"/>
      <c r="AB51" s="52"/>
      <c r="AC51" s="54"/>
      <c r="AD51" s="54"/>
      <c r="AE51" s="54">
        <f t="shared" si="6"/>
        <v>0</v>
      </c>
      <c r="AF51" s="54">
        <f t="shared" si="7"/>
        <v>0</v>
      </c>
      <c r="AG51" s="54">
        <f t="shared" si="8"/>
        <v>0</v>
      </c>
    </row>
    <row r="52" spans="1:33" x14ac:dyDescent="0.25">
      <c r="A52" s="43" t="s">
        <v>165</v>
      </c>
      <c r="B52" s="53" t="s">
        <v>165</v>
      </c>
      <c r="C52" s="52"/>
      <c r="D52" s="52"/>
      <c r="E52" s="54"/>
      <c r="F52" s="54"/>
      <c r="G52" s="54">
        <f t="shared" si="0"/>
        <v>0</v>
      </c>
      <c r="H52" s="54">
        <f t="shared" si="1"/>
        <v>0</v>
      </c>
      <c r="I52" s="54">
        <f t="shared" si="2"/>
        <v>0</v>
      </c>
      <c r="M52" s="43" t="s">
        <v>165</v>
      </c>
      <c r="N52" s="53" t="s">
        <v>165</v>
      </c>
      <c r="O52" s="52"/>
      <c r="P52" s="52"/>
      <c r="Q52" s="54"/>
      <c r="R52" s="54"/>
      <c r="S52" s="54">
        <f t="shared" si="3"/>
        <v>0</v>
      </c>
      <c r="T52" s="54">
        <f t="shared" si="4"/>
        <v>0</v>
      </c>
      <c r="U52" s="54">
        <f t="shared" si="5"/>
        <v>0</v>
      </c>
      <c r="Y52" s="43" t="s">
        <v>165</v>
      </c>
      <c r="Z52" s="53" t="s">
        <v>165</v>
      </c>
      <c r="AA52" s="52"/>
      <c r="AB52" s="52"/>
      <c r="AC52" s="54"/>
      <c r="AD52" s="54"/>
      <c r="AE52" s="54">
        <f t="shared" si="6"/>
        <v>0</v>
      </c>
      <c r="AF52" s="54">
        <f t="shared" si="7"/>
        <v>0</v>
      </c>
      <c r="AG52" s="54">
        <f t="shared" si="8"/>
        <v>0</v>
      </c>
    </row>
    <row r="53" spans="1:33" x14ac:dyDescent="0.25">
      <c r="A53" s="43" t="s">
        <v>165</v>
      </c>
      <c r="B53" s="53" t="s">
        <v>165</v>
      </c>
      <c r="C53" s="52"/>
      <c r="D53" s="52"/>
      <c r="E53" s="54"/>
      <c r="F53" s="54"/>
      <c r="G53" s="54">
        <f t="shared" si="0"/>
        <v>0</v>
      </c>
      <c r="H53" s="54">
        <f t="shared" si="1"/>
        <v>0</v>
      </c>
      <c r="I53" s="54">
        <f t="shared" si="2"/>
        <v>0</v>
      </c>
      <c r="M53" s="43" t="s">
        <v>165</v>
      </c>
      <c r="N53" s="53" t="s">
        <v>165</v>
      </c>
      <c r="O53" s="52"/>
      <c r="P53" s="52"/>
      <c r="Q53" s="54"/>
      <c r="R53" s="54"/>
      <c r="S53" s="54">
        <f t="shared" si="3"/>
        <v>0</v>
      </c>
      <c r="T53" s="54">
        <f t="shared" si="4"/>
        <v>0</v>
      </c>
      <c r="U53" s="54">
        <f t="shared" si="5"/>
        <v>0</v>
      </c>
      <c r="Y53" s="43" t="s">
        <v>165</v>
      </c>
      <c r="Z53" s="53" t="s">
        <v>165</v>
      </c>
      <c r="AA53" s="52"/>
      <c r="AB53" s="52"/>
      <c r="AC53" s="54"/>
      <c r="AD53" s="54"/>
      <c r="AE53" s="54">
        <f t="shared" si="6"/>
        <v>0</v>
      </c>
      <c r="AF53" s="54">
        <f t="shared" si="7"/>
        <v>0</v>
      </c>
      <c r="AG53" s="54">
        <f t="shared" si="8"/>
        <v>0</v>
      </c>
    </row>
    <row r="54" spans="1:33" x14ac:dyDescent="0.25">
      <c r="A54" s="43" t="s">
        <v>165</v>
      </c>
      <c r="B54" s="53" t="s">
        <v>165</v>
      </c>
      <c r="C54" s="52"/>
      <c r="D54" s="52"/>
      <c r="E54" s="54"/>
      <c r="F54" s="54"/>
      <c r="G54" s="54">
        <f t="shared" si="0"/>
        <v>0</v>
      </c>
      <c r="H54" s="54">
        <f t="shared" si="1"/>
        <v>0</v>
      </c>
      <c r="I54" s="54">
        <f t="shared" si="2"/>
        <v>0</v>
      </c>
      <c r="M54" s="43" t="s">
        <v>165</v>
      </c>
      <c r="N54" s="53" t="s">
        <v>165</v>
      </c>
      <c r="O54" s="52"/>
      <c r="P54" s="52"/>
      <c r="Q54" s="54"/>
      <c r="R54" s="54"/>
      <c r="S54" s="54">
        <f t="shared" si="3"/>
        <v>0</v>
      </c>
      <c r="T54" s="54">
        <f t="shared" si="4"/>
        <v>0</v>
      </c>
      <c r="U54" s="54">
        <f t="shared" si="5"/>
        <v>0</v>
      </c>
      <c r="Y54" s="43" t="s">
        <v>165</v>
      </c>
      <c r="Z54" s="53" t="s">
        <v>165</v>
      </c>
      <c r="AA54" s="52"/>
      <c r="AB54" s="52"/>
      <c r="AC54" s="54"/>
      <c r="AD54" s="54"/>
      <c r="AE54" s="54">
        <f t="shared" si="6"/>
        <v>0</v>
      </c>
      <c r="AF54" s="54">
        <f t="shared" si="7"/>
        <v>0</v>
      </c>
      <c r="AG54" s="54">
        <f t="shared" si="8"/>
        <v>0</v>
      </c>
    </row>
    <row r="55" spans="1:33" x14ac:dyDescent="0.25">
      <c r="A55" s="43" t="s">
        <v>165</v>
      </c>
      <c r="B55" s="53" t="s">
        <v>165</v>
      </c>
      <c r="C55" s="52"/>
      <c r="D55" s="52"/>
      <c r="E55" s="54"/>
      <c r="F55" s="54"/>
      <c r="G55" s="54">
        <f t="shared" si="0"/>
        <v>0</v>
      </c>
      <c r="H55" s="54">
        <f t="shared" si="1"/>
        <v>0</v>
      </c>
      <c r="I55" s="54">
        <f t="shared" si="2"/>
        <v>0</v>
      </c>
      <c r="M55" s="43" t="s">
        <v>165</v>
      </c>
      <c r="N55" s="53" t="s">
        <v>165</v>
      </c>
      <c r="O55" s="52"/>
      <c r="P55" s="52"/>
      <c r="Q55" s="54"/>
      <c r="R55" s="54"/>
      <c r="S55" s="54">
        <f t="shared" si="3"/>
        <v>0</v>
      </c>
      <c r="T55" s="54">
        <f t="shared" si="4"/>
        <v>0</v>
      </c>
      <c r="U55" s="54">
        <f t="shared" si="5"/>
        <v>0</v>
      </c>
      <c r="Y55" s="43" t="s">
        <v>165</v>
      </c>
      <c r="Z55" s="53" t="s">
        <v>165</v>
      </c>
      <c r="AA55" s="52"/>
      <c r="AB55" s="52"/>
      <c r="AC55" s="54"/>
      <c r="AD55" s="54"/>
      <c r="AE55" s="54">
        <f t="shared" si="6"/>
        <v>0</v>
      </c>
      <c r="AF55" s="54">
        <f t="shared" si="7"/>
        <v>0</v>
      </c>
      <c r="AG55" s="54">
        <f t="shared" si="8"/>
        <v>0</v>
      </c>
    </row>
    <row r="56" spans="1:33" x14ac:dyDescent="0.25">
      <c r="A56" s="43" t="s">
        <v>165</v>
      </c>
      <c r="B56" s="53" t="s">
        <v>165</v>
      </c>
      <c r="C56" s="52"/>
      <c r="D56" s="52"/>
      <c r="E56" s="54"/>
      <c r="F56" s="54"/>
      <c r="G56" s="54">
        <f t="shared" si="0"/>
        <v>0</v>
      </c>
      <c r="H56" s="54">
        <f t="shared" si="1"/>
        <v>0</v>
      </c>
      <c r="I56" s="54">
        <f t="shared" si="2"/>
        <v>0</v>
      </c>
      <c r="M56" s="43" t="s">
        <v>165</v>
      </c>
      <c r="N56" s="53" t="s">
        <v>165</v>
      </c>
      <c r="O56" s="52"/>
      <c r="P56" s="52"/>
      <c r="Q56" s="54"/>
      <c r="R56" s="54"/>
      <c r="S56" s="54">
        <f t="shared" si="3"/>
        <v>0</v>
      </c>
      <c r="T56" s="54">
        <f t="shared" si="4"/>
        <v>0</v>
      </c>
      <c r="U56" s="54">
        <f t="shared" si="5"/>
        <v>0</v>
      </c>
      <c r="Y56" s="43" t="s">
        <v>165</v>
      </c>
      <c r="Z56" s="53" t="s">
        <v>165</v>
      </c>
      <c r="AA56" s="52"/>
      <c r="AB56" s="52"/>
      <c r="AC56" s="54"/>
      <c r="AD56" s="54"/>
      <c r="AE56" s="54">
        <f t="shared" si="6"/>
        <v>0</v>
      </c>
      <c r="AF56" s="54">
        <f t="shared" si="7"/>
        <v>0</v>
      </c>
      <c r="AG56" s="54">
        <f t="shared" si="8"/>
        <v>0</v>
      </c>
    </row>
    <row r="57" spans="1:33" x14ac:dyDescent="0.25">
      <c r="A57" s="43" t="s">
        <v>165</v>
      </c>
      <c r="B57" s="53" t="s">
        <v>165</v>
      </c>
      <c r="C57" s="52"/>
      <c r="D57" s="52"/>
      <c r="E57" s="54"/>
      <c r="F57" s="54"/>
      <c r="G57" s="54">
        <f t="shared" si="0"/>
        <v>0</v>
      </c>
      <c r="H57" s="54">
        <f t="shared" si="1"/>
        <v>0</v>
      </c>
      <c r="I57" s="54">
        <f t="shared" si="2"/>
        <v>0</v>
      </c>
      <c r="M57" s="43" t="s">
        <v>165</v>
      </c>
      <c r="N57" s="53" t="s">
        <v>165</v>
      </c>
      <c r="O57" s="52"/>
      <c r="P57" s="52"/>
      <c r="Q57" s="54"/>
      <c r="R57" s="54"/>
      <c r="S57" s="54">
        <f t="shared" si="3"/>
        <v>0</v>
      </c>
      <c r="T57" s="54">
        <f t="shared" si="4"/>
        <v>0</v>
      </c>
      <c r="U57" s="54">
        <f t="shared" si="5"/>
        <v>0</v>
      </c>
      <c r="Y57" s="43" t="s">
        <v>165</v>
      </c>
      <c r="Z57" s="53" t="s">
        <v>165</v>
      </c>
      <c r="AA57" s="52"/>
      <c r="AB57" s="52"/>
      <c r="AC57" s="54"/>
      <c r="AD57" s="54"/>
      <c r="AE57" s="54">
        <f t="shared" si="6"/>
        <v>0</v>
      </c>
      <c r="AF57" s="54">
        <f t="shared" si="7"/>
        <v>0</v>
      </c>
      <c r="AG57" s="54">
        <f t="shared" si="8"/>
        <v>0</v>
      </c>
    </row>
    <row r="58" spans="1:33" x14ac:dyDescent="0.25">
      <c r="A58" s="43" t="s">
        <v>165</v>
      </c>
      <c r="B58" s="53" t="s">
        <v>165</v>
      </c>
      <c r="C58" s="52"/>
      <c r="D58" s="52"/>
      <c r="E58" s="54"/>
      <c r="F58" s="54"/>
      <c r="G58" s="54">
        <f t="shared" si="0"/>
        <v>0</v>
      </c>
      <c r="H58" s="54">
        <f t="shared" si="1"/>
        <v>0</v>
      </c>
      <c r="I58" s="54">
        <f t="shared" si="2"/>
        <v>0</v>
      </c>
      <c r="M58" s="43" t="s">
        <v>165</v>
      </c>
      <c r="N58" s="53" t="s">
        <v>165</v>
      </c>
      <c r="O58" s="52"/>
      <c r="P58" s="52"/>
      <c r="Q58" s="54"/>
      <c r="R58" s="54"/>
      <c r="S58" s="54">
        <f t="shared" si="3"/>
        <v>0</v>
      </c>
      <c r="T58" s="54">
        <f t="shared" si="4"/>
        <v>0</v>
      </c>
      <c r="U58" s="54">
        <f t="shared" si="5"/>
        <v>0</v>
      </c>
      <c r="Y58" s="43" t="s">
        <v>165</v>
      </c>
      <c r="Z58" s="53" t="s">
        <v>165</v>
      </c>
      <c r="AA58" s="52"/>
      <c r="AB58" s="52"/>
      <c r="AC58" s="54"/>
      <c r="AD58" s="54"/>
      <c r="AE58" s="54">
        <f t="shared" si="6"/>
        <v>0</v>
      </c>
      <c r="AF58" s="54">
        <f t="shared" si="7"/>
        <v>0</v>
      </c>
      <c r="AG58" s="54">
        <f t="shared" si="8"/>
        <v>0</v>
      </c>
    </row>
    <row r="59" spans="1:33" x14ac:dyDescent="0.25">
      <c r="A59" s="43" t="s">
        <v>165</v>
      </c>
      <c r="B59" s="53" t="s">
        <v>165</v>
      </c>
      <c r="C59" s="52"/>
      <c r="D59" s="52"/>
      <c r="E59" s="54"/>
      <c r="F59" s="54"/>
      <c r="G59" s="54">
        <f t="shared" si="0"/>
        <v>0</v>
      </c>
      <c r="H59" s="54">
        <f t="shared" si="1"/>
        <v>0</v>
      </c>
      <c r="I59" s="54">
        <f t="shared" si="2"/>
        <v>0</v>
      </c>
      <c r="M59" s="43" t="s">
        <v>165</v>
      </c>
      <c r="N59" s="53" t="s">
        <v>165</v>
      </c>
      <c r="O59" s="52"/>
      <c r="P59" s="52"/>
      <c r="Q59" s="54"/>
      <c r="R59" s="54"/>
      <c r="S59" s="54">
        <f t="shared" si="3"/>
        <v>0</v>
      </c>
      <c r="T59" s="54">
        <f t="shared" si="4"/>
        <v>0</v>
      </c>
      <c r="U59" s="54">
        <f t="shared" si="5"/>
        <v>0</v>
      </c>
      <c r="Y59" s="43" t="s">
        <v>165</v>
      </c>
      <c r="Z59" s="53" t="s">
        <v>165</v>
      </c>
      <c r="AA59" s="52"/>
      <c r="AB59" s="52"/>
      <c r="AC59" s="54"/>
      <c r="AD59" s="54"/>
      <c r="AE59" s="54">
        <f t="shared" si="6"/>
        <v>0</v>
      </c>
      <c r="AF59" s="54">
        <f t="shared" si="7"/>
        <v>0</v>
      </c>
      <c r="AG59" s="54">
        <f t="shared" si="8"/>
        <v>0</v>
      </c>
    </row>
    <row r="60" spans="1:33" x14ac:dyDescent="0.25">
      <c r="A60" s="43" t="s">
        <v>165</v>
      </c>
      <c r="B60" s="53" t="s">
        <v>165</v>
      </c>
      <c r="C60" s="52"/>
      <c r="D60" s="52"/>
      <c r="E60" s="54"/>
      <c r="F60" s="54"/>
      <c r="G60" s="54">
        <f t="shared" si="0"/>
        <v>0</v>
      </c>
      <c r="H60" s="54">
        <f t="shared" si="1"/>
        <v>0</v>
      </c>
      <c r="I60" s="54">
        <f t="shared" si="2"/>
        <v>0</v>
      </c>
      <c r="M60" s="43" t="s">
        <v>165</v>
      </c>
      <c r="N60" s="53" t="s">
        <v>165</v>
      </c>
      <c r="O60" s="52"/>
      <c r="P60" s="52"/>
      <c r="Q60" s="54"/>
      <c r="R60" s="54"/>
      <c r="S60" s="54">
        <f t="shared" si="3"/>
        <v>0</v>
      </c>
      <c r="T60" s="54">
        <f t="shared" si="4"/>
        <v>0</v>
      </c>
      <c r="U60" s="54">
        <f t="shared" si="5"/>
        <v>0</v>
      </c>
      <c r="Y60" s="43" t="s">
        <v>165</v>
      </c>
      <c r="Z60" s="53" t="s">
        <v>165</v>
      </c>
      <c r="AA60" s="52"/>
      <c r="AB60" s="52"/>
      <c r="AC60" s="54"/>
      <c r="AD60" s="54"/>
      <c r="AE60" s="54">
        <f t="shared" si="6"/>
        <v>0</v>
      </c>
      <c r="AF60" s="54">
        <f t="shared" si="7"/>
        <v>0</v>
      </c>
      <c r="AG60" s="54">
        <f t="shared" si="8"/>
        <v>0</v>
      </c>
    </row>
    <row r="61" spans="1:33" x14ac:dyDescent="0.25">
      <c r="A61" s="43" t="s">
        <v>165</v>
      </c>
      <c r="B61" s="53" t="s">
        <v>165</v>
      </c>
      <c r="C61" s="52"/>
      <c r="D61" s="52"/>
      <c r="E61" s="54"/>
      <c r="F61" s="54"/>
      <c r="G61" s="54">
        <f t="shared" si="0"/>
        <v>0</v>
      </c>
      <c r="H61" s="54">
        <f t="shared" si="1"/>
        <v>0</v>
      </c>
      <c r="I61" s="54">
        <f t="shared" si="2"/>
        <v>0</v>
      </c>
      <c r="M61" s="43" t="s">
        <v>165</v>
      </c>
      <c r="N61" s="53" t="s">
        <v>165</v>
      </c>
      <c r="O61" s="52"/>
      <c r="P61" s="52"/>
      <c r="Q61" s="54"/>
      <c r="R61" s="54"/>
      <c r="S61" s="54">
        <f t="shared" si="3"/>
        <v>0</v>
      </c>
      <c r="T61" s="54">
        <f t="shared" si="4"/>
        <v>0</v>
      </c>
      <c r="U61" s="54">
        <f t="shared" si="5"/>
        <v>0</v>
      </c>
      <c r="Y61" s="43" t="s">
        <v>165</v>
      </c>
      <c r="Z61" s="53" t="s">
        <v>165</v>
      </c>
      <c r="AA61" s="52"/>
      <c r="AB61" s="52"/>
      <c r="AC61" s="54"/>
      <c r="AD61" s="54"/>
      <c r="AE61" s="54">
        <f t="shared" si="6"/>
        <v>0</v>
      </c>
      <c r="AF61" s="54">
        <f t="shared" si="7"/>
        <v>0</v>
      </c>
      <c r="AG61" s="54">
        <f t="shared" si="8"/>
        <v>0</v>
      </c>
    </row>
    <row r="62" spans="1:33" x14ac:dyDescent="0.25">
      <c r="A62" s="43" t="s">
        <v>165</v>
      </c>
      <c r="B62" s="53" t="s">
        <v>165</v>
      </c>
      <c r="C62" s="52"/>
      <c r="D62" s="52"/>
      <c r="E62" s="54"/>
      <c r="F62" s="54"/>
      <c r="G62" s="54">
        <f t="shared" si="0"/>
        <v>0</v>
      </c>
      <c r="H62" s="54">
        <f t="shared" si="1"/>
        <v>0</v>
      </c>
      <c r="I62" s="54">
        <f t="shared" si="2"/>
        <v>0</v>
      </c>
      <c r="M62" s="43" t="s">
        <v>165</v>
      </c>
      <c r="N62" s="53" t="s">
        <v>165</v>
      </c>
      <c r="O62" s="52"/>
      <c r="P62" s="52"/>
      <c r="Q62" s="54"/>
      <c r="R62" s="54"/>
      <c r="S62" s="54">
        <f t="shared" si="3"/>
        <v>0</v>
      </c>
      <c r="T62" s="54">
        <f t="shared" si="4"/>
        <v>0</v>
      </c>
      <c r="U62" s="54">
        <f t="shared" si="5"/>
        <v>0</v>
      </c>
      <c r="Y62" s="43" t="s">
        <v>165</v>
      </c>
      <c r="Z62" s="53" t="s">
        <v>165</v>
      </c>
      <c r="AA62" s="52"/>
      <c r="AB62" s="52"/>
      <c r="AC62" s="54"/>
      <c r="AD62" s="54"/>
      <c r="AE62" s="54">
        <f t="shared" si="6"/>
        <v>0</v>
      </c>
      <c r="AF62" s="54">
        <f t="shared" si="7"/>
        <v>0</v>
      </c>
      <c r="AG62" s="54">
        <f t="shared" si="8"/>
        <v>0</v>
      </c>
    </row>
    <row r="63" spans="1:33" x14ac:dyDescent="0.25">
      <c r="A63" s="43" t="s">
        <v>165</v>
      </c>
      <c r="B63" s="53" t="s">
        <v>165</v>
      </c>
      <c r="C63" s="52"/>
      <c r="D63" s="52"/>
      <c r="E63" s="54"/>
      <c r="F63" s="54"/>
      <c r="G63" s="54">
        <f t="shared" si="0"/>
        <v>0</v>
      </c>
      <c r="H63" s="54">
        <f t="shared" si="1"/>
        <v>0</v>
      </c>
      <c r="I63" s="54">
        <f t="shared" si="2"/>
        <v>0</v>
      </c>
      <c r="M63" s="43" t="s">
        <v>165</v>
      </c>
      <c r="N63" s="53" t="s">
        <v>165</v>
      </c>
      <c r="O63" s="52"/>
      <c r="P63" s="52"/>
      <c r="Q63" s="54"/>
      <c r="R63" s="54"/>
      <c r="S63" s="54">
        <f t="shared" si="3"/>
        <v>0</v>
      </c>
      <c r="T63" s="54">
        <f t="shared" si="4"/>
        <v>0</v>
      </c>
      <c r="U63" s="54">
        <f t="shared" si="5"/>
        <v>0</v>
      </c>
      <c r="Y63" s="43" t="s">
        <v>165</v>
      </c>
      <c r="Z63" s="53" t="s">
        <v>165</v>
      </c>
      <c r="AA63" s="52"/>
      <c r="AB63" s="52"/>
      <c r="AC63" s="54"/>
      <c r="AD63" s="54"/>
      <c r="AE63" s="54">
        <f t="shared" si="6"/>
        <v>0</v>
      </c>
      <c r="AF63" s="54">
        <f t="shared" si="7"/>
        <v>0</v>
      </c>
      <c r="AG63" s="54">
        <f t="shared" si="8"/>
        <v>0</v>
      </c>
    </row>
    <row r="64" spans="1:33" x14ac:dyDescent="0.25">
      <c r="A64" s="43" t="s">
        <v>165</v>
      </c>
      <c r="B64" s="53" t="s">
        <v>165</v>
      </c>
      <c r="C64" s="52"/>
      <c r="D64" s="52"/>
      <c r="E64" s="54"/>
      <c r="F64" s="54"/>
      <c r="G64" s="54">
        <f t="shared" si="0"/>
        <v>0</v>
      </c>
      <c r="H64" s="54">
        <f t="shared" si="1"/>
        <v>0</v>
      </c>
      <c r="I64" s="54">
        <f t="shared" si="2"/>
        <v>0</v>
      </c>
      <c r="M64" s="43" t="s">
        <v>165</v>
      </c>
      <c r="N64" s="53" t="s">
        <v>165</v>
      </c>
      <c r="O64" s="52"/>
      <c r="P64" s="52"/>
      <c r="Q64" s="54"/>
      <c r="R64" s="54"/>
      <c r="S64" s="54">
        <f t="shared" si="3"/>
        <v>0</v>
      </c>
      <c r="T64" s="54">
        <f t="shared" si="4"/>
        <v>0</v>
      </c>
      <c r="U64" s="54">
        <f t="shared" si="5"/>
        <v>0</v>
      </c>
      <c r="Y64" s="43" t="s">
        <v>165</v>
      </c>
      <c r="Z64" s="53" t="s">
        <v>165</v>
      </c>
      <c r="AA64" s="52"/>
      <c r="AB64" s="52"/>
      <c r="AC64" s="54"/>
      <c r="AD64" s="54"/>
      <c r="AE64" s="54">
        <f t="shared" si="6"/>
        <v>0</v>
      </c>
      <c r="AF64" s="54">
        <f t="shared" si="7"/>
        <v>0</v>
      </c>
      <c r="AG64" s="54">
        <f t="shared" si="8"/>
        <v>0</v>
      </c>
    </row>
    <row r="65" spans="1:33" x14ac:dyDescent="0.25">
      <c r="A65" s="43" t="s">
        <v>165</v>
      </c>
      <c r="B65" s="53" t="s">
        <v>165</v>
      </c>
      <c r="C65" s="52"/>
      <c r="D65" s="52"/>
      <c r="E65" s="54"/>
      <c r="F65" s="54"/>
      <c r="G65" s="54">
        <f t="shared" si="0"/>
        <v>0</v>
      </c>
      <c r="H65" s="54">
        <f t="shared" si="1"/>
        <v>0</v>
      </c>
      <c r="I65" s="54">
        <f t="shared" si="2"/>
        <v>0</v>
      </c>
      <c r="M65" s="43" t="s">
        <v>165</v>
      </c>
      <c r="N65" s="53" t="s">
        <v>165</v>
      </c>
      <c r="O65" s="52"/>
      <c r="P65" s="52"/>
      <c r="Q65" s="54"/>
      <c r="R65" s="54"/>
      <c r="S65" s="54">
        <f t="shared" si="3"/>
        <v>0</v>
      </c>
      <c r="T65" s="54">
        <f t="shared" si="4"/>
        <v>0</v>
      </c>
      <c r="U65" s="54">
        <f t="shared" si="5"/>
        <v>0</v>
      </c>
      <c r="Y65" s="43" t="s">
        <v>165</v>
      </c>
      <c r="Z65" s="53" t="s">
        <v>165</v>
      </c>
      <c r="AA65" s="52"/>
      <c r="AB65" s="52"/>
      <c r="AC65" s="54"/>
      <c r="AD65" s="54"/>
      <c r="AE65" s="54">
        <f t="shared" si="6"/>
        <v>0</v>
      </c>
      <c r="AF65" s="54">
        <f t="shared" si="7"/>
        <v>0</v>
      </c>
      <c r="AG65" s="54">
        <f t="shared" si="8"/>
        <v>0</v>
      </c>
    </row>
    <row r="66" spans="1:33" x14ac:dyDescent="0.25">
      <c r="A66" s="43" t="s">
        <v>165</v>
      </c>
      <c r="B66" s="53" t="s">
        <v>165</v>
      </c>
      <c r="C66" s="52"/>
      <c r="D66" s="52"/>
      <c r="E66" s="54"/>
      <c r="F66" s="54"/>
      <c r="G66" s="54">
        <f t="shared" si="0"/>
        <v>0</v>
      </c>
      <c r="H66" s="54">
        <f t="shared" si="1"/>
        <v>0</v>
      </c>
      <c r="I66" s="54">
        <f t="shared" si="2"/>
        <v>0</v>
      </c>
      <c r="M66" s="43" t="s">
        <v>165</v>
      </c>
      <c r="N66" s="53" t="s">
        <v>165</v>
      </c>
      <c r="O66" s="52"/>
      <c r="P66" s="52"/>
      <c r="Q66" s="54"/>
      <c r="R66" s="54"/>
      <c r="S66" s="54">
        <f t="shared" si="3"/>
        <v>0</v>
      </c>
      <c r="T66" s="54">
        <f t="shared" si="4"/>
        <v>0</v>
      </c>
      <c r="U66" s="54">
        <f t="shared" si="5"/>
        <v>0</v>
      </c>
      <c r="Y66" s="43" t="s">
        <v>165</v>
      </c>
      <c r="Z66" s="53" t="s">
        <v>165</v>
      </c>
      <c r="AA66" s="52"/>
      <c r="AB66" s="52"/>
      <c r="AC66" s="54"/>
      <c r="AD66" s="54"/>
      <c r="AE66" s="54">
        <f t="shared" si="6"/>
        <v>0</v>
      </c>
      <c r="AF66" s="54">
        <f t="shared" si="7"/>
        <v>0</v>
      </c>
      <c r="AG66" s="54">
        <f t="shared" si="8"/>
        <v>0</v>
      </c>
    </row>
    <row r="67" spans="1:33" x14ac:dyDescent="0.25">
      <c r="A67" s="43" t="s">
        <v>165</v>
      </c>
      <c r="B67" s="53" t="s">
        <v>165</v>
      </c>
      <c r="C67" s="52"/>
      <c r="D67" s="52"/>
      <c r="E67" s="54"/>
      <c r="F67" s="54"/>
      <c r="G67" s="54">
        <f t="shared" si="0"/>
        <v>0</v>
      </c>
      <c r="H67" s="54">
        <f t="shared" si="1"/>
        <v>0</v>
      </c>
      <c r="I67" s="54">
        <f t="shared" si="2"/>
        <v>0</v>
      </c>
      <c r="M67" s="43" t="s">
        <v>165</v>
      </c>
      <c r="N67" s="53" t="s">
        <v>165</v>
      </c>
      <c r="O67" s="52"/>
      <c r="P67" s="52"/>
      <c r="Q67" s="54"/>
      <c r="R67" s="54"/>
      <c r="S67" s="54">
        <f t="shared" si="3"/>
        <v>0</v>
      </c>
      <c r="T67" s="54">
        <f t="shared" si="4"/>
        <v>0</v>
      </c>
      <c r="U67" s="54">
        <f t="shared" si="5"/>
        <v>0</v>
      </c>
      <c r="Y67" s="43" t="s">
        <v>165</v>
      </c>
      <c r="Z67" s="53" t="s">
        <v>165</v>
      </c>
      <c r="AA67" s="52"/>
      <c r="AB67" s="52"/>
      <c r="AC67" s="54"/>
      <c r="AD67" s="54"/>
      <c r="AE67" s="54">
        <f t="shared" si="6"/>
        <v>0</v>
      </c>
      <c r="AF67" s="54">
        <f t="shared" si="7"/>
        <v>0</v>
      </c>
      <c r="AG67" s="54">
        <f t="shared" si="8"/>
        <v>0</v>
      </c>
    </row>
    <row r="68" spans="1:33" x14ac:dyDescent="0.25">
      <c r="A68" s="43" t="s">
        <v>165</v>
      </c>
      <c r="B68" s="53" t="s">
        <v>165</v>
      </c>
      <c r="C68" s="52"/>
      <c r="D68" s="52"/>
      <c r="E68" s="54"/>
      <c r="F68" s="54"/>
      <c r="G68" s="54">
        <f t="shared" si="0"/>
        <v>0</v>
      </c>
      <c r="H68" s="54">
        <f t="shared" si="1"/>
        <v>0</v>
      </c>
      <c r="I68" s="54">
        <f t="shared" si="2"/>
        <v>0</v>
      </c>
      <c r="M68" s="43" t="s">
        <v>165</v>
      </c>
      <c r="N68" s="53" t="s">
        <v>165</v>
      </c>
      <c r="O68" s="52"/>
      <c r="P68" s="52"/>
      <c r="Q68" s="54"/>
      <c r="R68" s="54"/>
      <c r="S68" s="54">
        <f t="shared" si="3"/>
        <v>0</v>
      </c>
      <c r="T68" s="54">
        <f t="shared" si="4"/>
        <v>0</v>
      </c>
      <c r="U68" s="54">
        <f t="shared" si="5"/>
        <v>0</v>
      </c>
      <c r="Y68" s="43" t="s">
        <v>165</v>
      </c>
      <c r="Z68" s="53" t="s">
        <v>165</v>
      </c>
      <c r="AA68" s="52"/>
      <c r="AB68" s="52"/>
      <c r="AC68" s="54"/>
      <c r="AD68" s="54"/>
      <c r="AE68" s="54">
        <f t="shared" si="6"/>
        <v>0</v>
      </c>
      <c r="AF68" s="54">
        <f t="shared" si="7"/>
        <v>0</v>
      </c>
      <c r="AG68" s="54">
        <f t="shared" si="8"/>
        <v>0</v>
      </c>
    </row>
    <row r="69" spans="1:33" x14ac:dyDescent="0.25">
      <c r="A69" s="43" t="s">
        <v>165</v>
      </c>
      <c r="B69" s="53" t="s">
        <v>165</v>
      </c>
      <c r="C69" s="52"/>
      <c r="D69" s="52"/>
      <c r="E69" s="54"/>
      <c r="F69" s="54"/>
      <c r="G69" s="54">
        <f t="shared" si="0"/>
        <v>0</v>
      </c>
      <c r="H69" s="54">
        <f t="shared" si="1"/>
        <v>0</v>
      </c>
      <c r="I69" s="54">
        <f t="shared" si="2"/>
        <v>0</v>
      </c>
      <c r="M69" s="43" t="s">
        <v>165</v>
      </c>
      <c r="N69" s="53" t="s">
        <v>165</v>
      </c>
      <c r="O69" s="52"/>
      <c r="P69" s="52"/>
      <c r="Q69" s="54"/>
      <c r="R69" s="54"/>
      <c r="S69" s="54">
        <f t="shared" si="3"/>
        <v>0</v>
      </c>
      <c r="T69" s="54">
        <f t="shared" si="4"/>
        <v>0</v>
      </c>
      <c r="U69" s="54">
        <f t="shared" si="5"/>
        <v>0</v>
      </c>
      <c r="Y69" s="43" t="s">
        <v>165</v>
      </c>
      <c r="Z69" s="53" t="s">
        <v>165</v>
      </c>
      <c r="AA69" s="52"/>
      <c r="AB69" s="52"/>
      <c r="AC69" s="54"/>
      <c r="AD69" s="54"/>
      <c r="AE69" s="54">
        <f t="shared" si="6"/>
        <v>0</v>
      </c>
      <c r="AF69" s="54">
        <f t="shared" si="7"/>
        <v>0</v>
      </c>
      <c r="AG69" s="54">
        <f t="shared" si="8"/>
        <v>0</v>
      </c>
    </row>
    <row r="70" spans="1:33" x14ac:dyDescent="0.25">
      <c r="A70" s="43" t="s">
        <v>165</v>
      </c>
      <c r="B70" s="53" t="s">
        <v>165</v>
      </c>
      <c r="C70" s="52"/>
      <c r="D70" s="52"/>
      <c r="E70" s="54"/>
      <c r="F70" s="54"/>
      <c r="G70" s="54">
        <f t="shared" si="0"/>
        <v>0</v>
      </c>
      <c r="H70" s="54">
        <f t="shared" si="1"/>
        <v>0</v>
      </c>
      <c r="I70" s="54">
        <f t="shared" si="2"/>
        <v>0</v>
      </c>
      <c r="M70" s="43" t="s">
        <v>165</v>
      </c>
      <c r="N70" s="53" t="s">
        <v>165</v>
      </c>
      <c r="O70" s="52"/>
      <c r="P70" s="52"/>
      <c r="Q70" s="54"/>
      <c r="R70" s="54"/>
      <c r="S70" s="54">
        <f t="shared" si="3"/>
        <v>0</v>
      </c>
      <c r="T70" s="54">
        <f t="shared" si="4"/>
        <v>0</v>
      </c>
      <c r="U70" s="54">
        <f t="shared" si="5"/>
        <v>0</v>
      </c>
      <c r="Y70" s="43" t="s">
        <v>165</v>
      </c>
      <c r="Z70" s="53" t="s">
        <v>165</v>
      </c>
      <c r="AA70" s="52"/>
      <c r="AB70" s="52"/>
      <c r="AC70" s="54"/>
      <c r="AD70" s="54"/>
      <c r="AE70" s="54">
        <f t="shared" si="6"/>
        <v>0</v>
      </c>
      <c r="AF70" s="54">
        <f t="shared" si="7"/>
        <v>0</v>
      </c>
      <c r="AG70" s="54">
        <f t="shared" si="8"/>
        <v>0</v>
      </c>
    </row>
    <row r="71" spans="1:33" x14ac:dyDescent="0.25">
      <c r="A71" s="43" t="s">
        <v>165</v>
      </c>
      <c r="B71" s="53" t="s">
        <v>165</v>
      </c>
      <c r="C71" s="52"/>
      <c r="D71" s="52"/>
      <c r="E71" s="54"/>
      <c r="F71" s="54"/>
      <c r="G71" s="54">
        <f t="shared" si="0"/>
        <v>0</v>
      </c>
      <c r="H71" s="54">
        <f t="shared" si="1"/>
        <v>0</v>
      </c>
      <c r="I71" s="54">
        <f t="shared" si="2"/>
        <v>0</v>
      </c>
      <c r="M71" s="43" t="s">
        <v>165</v>
      </c>
      <c r="N71" s="53" t="s">
        <v>165</v>
      </c>
      <c r="O71" s="52"/>
      <c r="P71" s="52"/>
      <c r="Q71" s="54"/>
      <c r="R71" s="54"/>
      <c r="S71" s="54">
        <f t="shared" si="3"/>
        <v>0</v>
      </c>
      <c r="T71" s="54">
        <f t="shared" si="4"/>
        <v>0</v>
      </c>
      <c r="U71" s="54">
        <f t="shared" si="5"/>
        <v>0</v>
      </c>
      <c r="Y71" s="43" t="s">
        <v>165</v>
      </c>
      <c r="Z71" s="53" t="s">
        <v>165</v>
      </c>
      <c r="AA71" s="52"/>
      <c r="AB71" s="52"/>
      <c r="AC71" s="54"/>
      <c r="AD71" s="54"/>
      <c r="AE71" s="54">
        <f t="shared" si="6"/>
        <v>0</v>
      </c>
      <c r="AF71" s="54">
        <f t="shared" si="7"/>
        <v>0</v>
      </c>
      <c r="AG71" s="54">
        <f t="shared" si="8"/>
        <v>0</v>
      </c>
    </row>
    <row r="72" spans="1:33" x14ac:dyDescent="0.25">
      <c r="A72" s="43" t="s">
        <v>165</v>
      </c>
      <c r="B72" s="53" t="s">
        <v>165</v>
      </c>
      <c r="C72" s="52"/>
      <c r="D72" s="52"/>
      <c r="E72" s="54"/>
      <c r="F72" s="54"/>
      <c r="G72" s="54">
        <f t="shared" si="0"/>
        <v>0</v>
      </c>
      <c r="H72" s="54">
        <f t="shared" si="1"/>
        <v>0</v>
      </c>
      <c r="I72" s="54">
        <f t="shared" si="2"/>
        <v>0</v>
      </c>
      <c r="M72" s="43" t="s">
        <v>165</v>
      </c>
      <c r="N72" s="53" t="s">
        <v>165</v>
      </c>
      <c r="O72" s="52"/>
      <c r="P72" s="52"/>
      <c r="Q72" s="54"/>
      <c r="R72" s="54"/>
      <c r="S72" s="54">
        <f t="shared" si="3"/>
        <v>0</v>
      </c>
      <c r="T72" s="54">
        <f t="shared" si="4"/>
        <v>0</v>
      </c>
      <c r="U72" s="54">
        <f t="shared" si="5"/>
        <v>0</v>
      </c>
      <c r="Y72" s="43" t="s">
        <v>165</v>
      </c>
      <c r="Z72" s="53" t="s">
        <v>165</v>
      </c>
      <c r="AA72" s="52"/>
      <c r="AB72" s="52"/>
      <c r="AC72" s="54"/>
      <c r="AD72" s="54"/>
      <c r="AE72" s="54">
        <f t="shared" si="6"/>
        <v>0</v>
      </c>
      <c r="AF72" s="54">
        <f t="shared" si="7"/>
        <v>0</v>
      </c>
      <c r="AG72" s="54">
        <f t="shared" si="8"/>
        <v>0</v>
      </c>
    </row>
    <row r="73" spans="1:33" x14ac:dyDescent="0.25">
      <c r="A73" s="43" t="s">
        <v>165</v>
      </c>
      <c r="B73" s="53" t="s">
        <v>165</v>
      </c>
      <c r="C73" s="52"/>
      <c r="D73" s="52"/>
      <c r="E73" s="54"/>
      <c r="F73" s="54"/>
      <c r="G73" s="54">
        <f t="shared" si="0"/>
        <v>0</v>
      </c>
      <c r="H73" s="54">
        <f t="shared" si="1"/>
        <v>0</v>
      </c>
      <c r="I73" s="54">
        <f t="shared" si="2"/>
        <v>0</v>
      </c>
      <c r="M73" s="43" t="s">
        <v>165</v>
      </c>
      <c r="N73" s="53" t="s">
        <v>165</v>
      </c>
      <c r="O73" s="52"/>
      <c r="P73" s="52"/>
      <c r="Q73" s="54"/>
      <c r="R73" s="54"/>
      <c r="S73" s="54">
        <f t="shared" si="3"/>
        <v>0</v>
      </c>
      <c r="T73" s="54">
        <f t="shared" si="4"/>
        <v>0</v>
      </c>
      <c r="U73" s="54">
        <f t="shared" si="5"/>
        <v>0</v>
      </c>
      <c r="Y73" s="43" t="s">
        <v>165</v>
      </c>
      <c r="Z73" s="53" t="s">
        <v>165</v>
      </c>
      <c r="AA73" s="52"/>
      <c r="AB73" s="52"/>
      <c r="AC73" s="54"/>
      <c r="AD73" s="54"/>
      <c r="AE73" s="54">
        <f t="shared" si="6"/>
        <v>0</v>
      </c>
      <c r="AF73" s="54">
        <f t="shared" si="7"/>
        <v>0</v>
      </c>
      <c r="AG73" s="54">
        <f t="shared" si="8"/>
        <v>0</v>
      </c>
    </row>
    <row r="74" spans="1:33" x14ac:dyDescent="0.25">
      <c r="A74" s="43" t="s">
        <v>165</v>
      </c>
      <c r="B74" s="53" t="s">
        <v>165</v>
      </c>
      <c r="C74" s="52"/>
      <c r="D74" s="52"/>
      <c r="E74" s="54"/>
      <c r="F74" s="54"/>
      <c r="G74" s="54">
        <f t="shared" si="0"/>
        <v>0</v>
      </c>
      <c r="H74" s="54">
        <f t="shared" si="1"/>
        <v>0</v>
      </c>
      <c r="I74" s="54">
        <f t="shared" si="2"/>
        <v>0</v>
      </c>
      <c r="M74" s="43" t="s">
        <v>165</v>
      </c>
      <c r="N74" s="53" t="s">
        <v>165</v>
      </c>
      <c r="O74" s="52"/>
      <c r="P74" s="52"/>
      <c r="Q74" s="54"/>
      <c r="R74" s="54"/>
      <c r="S74" s="54">
        <f t="shared" si="3"/>
        <v>0</v>
      </c>
      <c r="T74" s="54">
        <f t="shared" si="4"/>
        <v>0</v>
      </c>
      <c r="U74" s="54">
        <f t="shared" si="5"/>
        <v>0</v>
      </c>
      <c r="Y74" s="43" t="s">
        <v>165</v>
      </c>
      <c r="Z74" s="53" t="s">
        <v>165</v>
      </c>
      <c r="AA74" s="52"/>
      <c r="AB74" s="52"/>
      <c r="AC74" s="54"/>
      <c r="AD74" s="54"/>
      <c r="AE74" s="54">
        <f t="shared" si="6"/>
        <v>0</v>
      </c>
      <c r="AF74" s="54">
        <f t="shared" si="7"/>
        <v>0</v>
      </c>
      <c r="AG74" s="54">
        <f t="shared" si="8"/>
        <v>0</v>
      </c>
    </row>
    <row r="75" spans="1:33" x14ac:dyDescent="0.25">
      <c r="A75" s="43" t="s">
        <v>165</v>
      </c>
      <c r="B75" s="53" t="s">
        <v>165</v>
      </c>
      <c r="C75" s="52"/>
      <c r="D75" s="52"/>
      <c r="E75" s="54"/>
      <c r="F75" s="54"/>
      <c r="G75" s="54">
        <f t="shared" si="0"/>
        <v>0</v>
      </c>
      <c r="H75" s="54">
        <f t="shared" si="1"/>
        <v>0</v>
      </c>
      <c r="I75" s="54">
        <f t="shared" si="2"/>
        <v>0</v>
      </c>
      <c r="M75" s="43" t="s">
        <v>165</v>
      </c>
      <c r="N75" s="53" t="s">
        <v>165</v>
      </c>
      <c r="O75" s="52"/>
      <c r="P75" s="52"/>
      <c r="Q75" s="54"/>
      <c r="R75" s="54"/>
      <c r="S75" s="54">
        <f t="shared" si="3"/>
        <v>0</v>
      </c>
      <c r="T75" s="54">
        <f t="shared" si="4"/>
        <v>0</v>
      </c>
      <c r="U75" s="54">
        <f t="shared" si="5"/>
        <v>0</v>
      </c>
      <c r="Y75" s="43" t="s">
        <v>165</v>
      </c>
      <c r="Z75" s="53" t="s">
        <v>165</v>
      </c>
      <c r="AA75" s="52"/>
      <c r="AB75" s="52"/>
      <c r="AC75" s="54"/>
      <c r="AD75" s="54"/>
      <c r="AE75" s="54">
        <f t="shared" si="6"/>
        <v>0</v>
      </c>
      <c r="AF75" s="54">
        <f t="shared" si="7"/>
        <v>0</v>
      </c>
      <c r="AG75" s="54">
        <f t="shared" si="8"/>
        <v>0</v>
      </c>
    </row>
    <row r="76" spans="1:33" x14ac:dyDescent="0.25">
      <c r="A76" s="43" t="s">
        <v>165</v>
      </c>
      <c r="B76" s="53" t="s">
        <v>165</v>
      </c>
      <c r="C76" s="52"/>
      <c r="D76" s="52"/>
      <c r="E76" s="54"/>
      <c r="F76" s="54"/>
      <c r="G76" s="54"/>
      <c r="H76" s="54"/>
      <c r="I76" s="54"/>
      <c r="M76" s="43" t="s">
        <v>165</v>
      </c>
      <c r="N76" s="53" t="s">
        <v>165</v>
      </c>
      <c r="O76" s="52"/>
      <c r="P76" s="52"/>
      <c r="Q76" s="54"/>
      <c r="R76" s="54"/>
      <c r="S76" s="54"/>
      <c r="T76" s="54"/>
      <c r="U76" s="54"/>
      <c r="Y76" s="43" t="s">
        <v>165</v>
      </c>
      <c r="Z76" s="53" t="s">
        <v>165</v>
      </c>
      <c r="AA76" s="52"/>
      <c r="AB76" s="52"/>
      <c r="AC76" s="54"/>
      <c r="AD76" s="54"/>
      <c r="AE76" s="54"/>
      <c r="AF76" s="54"/>
      <c r="AG76" s="54"/>
    </row>
    <row r="77" spans="1:33" x14ac:dyDescent="0.25">
      <c r="A77" s="43" t="s">
        <v>165</v>
      </c>
      <c r="B77" s="53" t="s">
        <v>165</v>
      </c>
      <c r="C77" s="52"/>
      <c r="D77" s="52"/>
      <c r="E77" s="54"/>
      <c r="F77" s="54"/>
      <c r="G77" s="54"/>
      <c r="H77" s="54"/>
      <c r="I77" s="54"/>
      <c r="M77" s="43" t="s">
        <v>165</v>
      </c>
      <c r="N77" s="53" t="s">
        <v>165</v>
      </c>
      <c r="O77" s="52"/>
      <c r="P77" s="52"/>
      <c r="Q77" s="54"/>
      <c r="R77" s="54"/>
      <c r="S77" s="54"/>
      <c r="T77" s="54"/>
      <c r="U77" s="54"/>
      <c r="Y77" s="43" t="s">
        <v>165</v>
      </c>
      <c r="Z77" s="53" t="s">
        <v>165</v>
      </c>
      <c r="AA77" s="52"/>
      <c r="AB77" s="52"/>
      <c r="AC77" s="54"/>
      <c r="AD77" s="54"/>
      <c r="AE77" s="54"/>
      <c r="AF77" s="54"/>
      <c r="AG77" s="54"/>
    </row>
    <row r="78" spans="1:33" x14ac:dyDescent="0.25">
      <c r="A78" s="43" t="s">
        <v>165</v>
      </c>
      <c r="B78" s="53" t="s">
        <v>165</v>
      </c>
      <c r="C78" s="52"/>
      <c r="D78" s="52"/>
      <c r="E78" s="54"/>
      <c r="F78" s="54"/>
      <c r="G78" s="54"/>
      <c r="H78" s="54"/>
      <c r="I78" s="54"/>
      <c r="M78" s="43" t="s">
        <v>165</v>
      </c>
      <c r="N78" s="53" t="s">
        <v>165</v>
      </c>
      <c r="O78" s="52"/>
      <c r="P78" s="52"/>
      <c r="Q78" s="54"/>
      <c r="R78" s="54"/>
      <c r="S78" s="54"/>
      <c r="T78" s="54"/>
      <c r="U78" s="54"/>
      <c r="Y78" s="43" t="s">
        <v>165</v>
      </c>
      <c r="Z78" s="53" t="s">
        <v>165</v>
      </c>
      <c r="AA78" s="52"/>
      <c r="AB78" s="52"/>
      <c r="AC78" s="54"/>
      <c r="AD78" s="54"/>
      <c r="AE78" s="54"/>
      <c r="AF78" s="54"/>
      <c r="AG78" s="54"/>
    </row>
    <row r="79" spans="1:33" x14ac:dyDescent="0.25">
      <c r="A79" s="43" t="s">
        <v>165</v>
      </c>
      <c r="B79" s="53" t="s">
        <v>165</v>
      </c>
      <c r="C79" s="52"/>
      <c r="D79" s="52"/>
      <c r="E79" s="54"/>
      <c r="F79" s="54"/>
      <c r="G79" s="54"/>
      <c r="H79" s="54"/>
      <c r="I79" s="54"/>
      <c r="M79" s="43" t="s">
        <v>165</v>
      </c>
      <c r="N79" s="53" t="s">
        <v>165</v>
      </c>
      <c r="O79" s="52"/>
      <c r="P79" s="52"/>
      <c r="Q79" s="54"/>
      <c r="R79" s="54"/>
      <c r="S79" s="54"/>
      <c r="T79" s="54"/>
      <c r="U79" s="54"/>
      <c r="Y79" s="43" t="s">
        <v>165</v>
      </c>
      <c r="Z79" s="53" t="s">
        <v>165</v>
      </c>
      <c r="AA79" s="52"/>
      <c r="AB79" s="52"/>
      <c r="AC79" s="54"/>
      <c r="AD79" s="54"/>
      <c r="AE79" s="54"/>
      <c r="AF79" s="54"/>
      <c r="AG79" s="54"/>
    </row>
    <row r="80" spans="1:33" x14ac:dyDescent="0.25">
      <c r="A80" s="43" t="s">
        <v>165</v>
      </c>
      <c r="B80" s="53" t="s">
        <v>165</v>
      </c>
      <c r="C80" s="52"/>
      <c r="D80" s="52"/>
      <c r="E80" s="54"/>
      <c r="F80" s="54"/>
      <c r="G80" s="54"/>
      <c r="H80" s="54"/>
      <c r="I80" s="54"/>
      <c r="M80" s="43" t="s">
        <v>165</v>
      </c>
      <c r="N80" s="53" t="s">
        <v>165</v>
      </c>
      <c r="O80" s="52"/>
      <c r="P80" s="52"/>
      <c r="Q80" s="54"/>
      <c r="R80" s="54"/>
      <c r="S80" s="54"/>
      <c r="T80" s="54"/>
      <c r="U80" s="54"/>
      <c r="Y80" s="43" t="s">
        <v>165</v>
      </c>
      <c r="Z80" s="53" t="s">
        <v>165</v>
      </c>
      <c r="AA80" s="52"/>
      <c r="AB80" s="52"/>
      <c r="AC80" s="54"/>
      <c r="AD80" s="54"/>
      <c r="AE80" s="54"/>
      <c r="AF80" s="54"/>
      <c r="AG80" s="54"/>
    </row>
    <row r="81" spans="1:33" x14ac:dyDescent="0.25">
      <c r="A81" s="43" t="s">
        <v>165</v>
      </c>
      <c r="B81" s="53" t="s">
        <v>165</v>
      </c>
      <c r="C81" s="52"/>
      <c r="D81" s="52"/>
      <c r="E81" s="54"/>
      <c r="F81" s="54"/>
      <c r="G81" s="54"/>
      <c r="H81" s="54"/>
      <c r="I81" s="54"/>
      <c r="M81" s="43" t="s">
        <v>165</v>
      </c>
      <c r="N81" s="53" t="s">
        <v>165</v>
      </c>
      <c r="O81" s="52"/>
      <c r="P81" s="52"/>
      <c r="Q81" s="54"/>
      <c r="R81" s="54"/>
      <c r="S81" s="54"/>
      <c r="T81" s="54"/>
      <c r="U81" s="54"/>
      <c r="Y81" s="43" t="s">
        <v>165</v>
      </c>
      <c r="Z81" s="53" t="s">
        <v>165</v>
      </c>
      <c r="AA81" s="52"/>
      <c r="AB81" s="52"/>
      <c r="AC81" s="54"/>
      <c r="AD81" s="54"/>
      <c r="AE81" s="54"/>
      <c r="AF81" s="54"/>
      <c r="AG81" s="54"/>
    </row>
    <row r="82" spans="1:33" x14ac:dyDescent="0.25">
      <c r="A82" s="43" t="s">
        <v>165</v>
      </c>
      <c r="B82" s="53" t="s">
        <v>165</v>
      </c>
      <c r="C82" s="52"/>
      <c r="D82" s="52"/>
      <c r="E82" s="54"/>
      <c r="F82" s="54"/>
      <c r="G82" s="54"/>
      <c r="H82" s="54"/>
      <c r="I82" s="54"/>
      <c r="M82" s="43" t="s">
        <v>165</v>
      </c>
      <c r="N82" s="53" t="s">
        <v>165</v>
      </c>
      <c r="O82" s="52"/>
      <c r="P82" s="52"/>
      <c r="Q82" s="54"/>
      <c r="R82" s="54"/>
      <c r="S82" s="54"/>
      <c r="T82" s="54"/>
      <c r="U82" s="54"/>
      <c r="Y82" s="43" t="s">
        <v>165</v>
      </c>
      <c r="Z82" s="53" t="s">
        <v>165</v>
      </c>
      <c r="AA82" s="52"/>
      <c r="AB82" s="52"/>
      <c r="AC82" s="54"/>
      <c r="AD82" s="54"/>
      <c r="AE82" s="54"/>
      <c r="AF82" s="54"/>
      <c r="AG82" s="54"/>
    </row>
    <row r="83" spans="1:33" x14ac:dyDescent="0.25">
      <c r="A83" s="43" t="s">
        <v>165</v>
      </c>
      <c r="B83" s="53" t="s">
        <v>165</v>
      </c>
      <c r="C83" s="52"/>
      <c r="D83" s="52"/>
      <c r="E83" s="54"/>
      <c r="F83" s="54"/>
      <c r="G83" s="54"/>
      <c r="H83" s="54"/>
      <c r="I83" s="54"/>
      <c r="M83" s="43" t="s">
        <v>165</v>
      </c>
      <c r="N83" s="53" t="s">
        <v>165</v>
      </c>
      <c r="O83" s="52"/>
      <c r="P83" s="52"/>
      <c r="Q83" s="54"/>
      <c r="R83" s="54"/>
      <c r="S83" s="54"/>
      <c r="T83" s="54"/>
      <c r="U83" s="54"/>
      <c r="Y83" s="43" t="s">
        <v>165</v>
      </c>
      <c r="Z83" s="53" t="s">
        <v>165</v>
      </c>
      <c r="AA83" s="52"/>
      <c r="AB83" s="52"/>
      <c r="AC83" s="54"/>
      <c r="AD83" s="54"/>
      <c r="AE83" s="54"/>
      <c r="AF83" s="54"/>
      <c r="AG83" s="54"/>
    </row>
    <row r="84" spans="1:33" x14ac:dyDescent="0.25">
      <c r="A84" s="43" t="s">
        <v>165</v>
      </c>
      <c r="B84" s="53" t="s">
        <v>165</v>
      </c>
      <c r="C84" s="52"/>
      <c r="D84" s="52"/>
      <c r="E84" s="54"/>
      <c r="F84" s="54"/>
      <c r="G84" s="54"/>
      <c r="H84" s="54"/>
      <c r="I84" s="54"/>
      <c r="M84" s="43" t="s">
        <v>165</v>
      </c>
      <c r="N84" s="53" t="s">
        <v>165</v>
      </c>
      <c r="O84" s="52"/>
      <c r="P84" s="52"/>
      <c r="Q84" s="54"/>
      <c r="R84" s="54"/>
      <c r="S84" s="54"/>
      <c r="T84" s="54"/>
      <c r="U84" s="54"/>
      <c r="Y84" s="43" t="s">
        <v>165</v>
      </c>
      <c r="Z84" s="53" t="s">
        <v>165</v>
      </c>
      <c r="AA84" s="52"/>
      <c r="AB84" s="52"/>
      <c r="AC84" s="54"/>
      <c r="AD84" s="54"/>
      <c r="AE84" s="54"/>
      <c r="AF84" s="54"/>
      <c r="AG84" s="54"/>
    </row>
    <row r="85" spans="1:33" x14ac:dyDescent="0.25">
      <c r="A85" s="43" t="s">
        <v>165</v>
      </c>
      <c r="B85" s="53" t="s">
        <v>165</v>
      </c>
      <c r="C85" s="52"/>
      <c r="D85" s="52"/>
      <c r="E85" s="54"/>
      <c r="F85" s="54"/>
      <c r="G85" s="54"/>
      <c r="H85" s="54"/>
      <c r="I85" s="54"/>
      <c r="M85" s="43" t="s">
        <v>165</v>
      </c>
      <c r="N85" s="53" t="s">
        <v>165</v>
      </c>
      <c r="O85" s="52"/>
      <c r="P85" s="52"/>
      <c r="Q85" s="54"/>
      <c r="R85" s="54"/>
      <c r="S85" s="54"/>
      <c r="T85" s="54"/>
      <c r="U85" s="54"/>
      <c r="Y85" s="43" t="s">
        <v>165</v>
      </c>
      <c r="Z85" s="53" t="s">
        <v>165</v>
      </c>
      <c r="AA85" s="52"/>
      <c r="AB85" s="52"/>
      <c r="AC85" s="54"/>
      <c r="AD85" s="54"/>
      <c r="AE85" s="54"/>
      <c r="AF85" s="54"/>
      <c r="AG85" s="54"/>
    </row>
    <row r="86" spans="1:33" x14ac:dyDescent="0.25">
      <c r="A86" s="43" t="s">
        <v>165</v>
      </c>
      <c r="B86" s="53" t="s">
        <v>165</v>
      </c>
      <c r="C86" s="52"/>
      <c r="D86" s="52"/>
      <c r="E86" s="54"/>
      <c r="F86" s="54"/>
      <c r="G86" s="54"/>
      <c r="H86" s="54"/>
      <c r="I86" s="54"/>
      <c r="M86" s="43" t="s">
        <v>165</v>
      </c>
      <c r="N86" s="53" t="s">
        <v>165</v>
      </c>
      <c r="O86" s="52"/>
      <c r="P86" s="52"/>
      <c r="Q86" s="54"/>
      <c r="R86" s="54"/>
      <c r="S86" s="54"/>
      <c r="T86" s="54"/>
      <c r="U86" s="54"/>
      <c r="Y86" s="43" t="s">
        <v>165</v>
      </c>
      <c r="Z86" s="53" t="s">
        <v>165</v>
      </c>
      <c r="AA86" s="52"/>
      <c r="AB86" s="52"/>
      <c r="AC86" s="54"/>
      <c r="AD86" s="54"/>
      <c r="AE86" s="54"/>
      <c r="AF86" s="54"/>
      <c r="AG86" s="54"/>
    </row>
    <row r="87" spans="1:33" x14ac:dyDescent="0.25">
      <c r="A87" s="43" t="s">
        <v>165</v>
      </c>
      <c r="B87" s="53" t="s">
        <v>165</v>
      </c>
      <c r="C87" s="52"/>
      <c r="D87" s="52"/>
      <c r="E87" s="54"/>
      <c r="F87" s="54"/>
      <c r="G87" s="54"/>
      <c r="H87" s="54"/>
      <c r="I87" s="54"/>
      <c r="M87" s="43" t="s">
        <v>165</v>
      </c>
      <c r="N87" s="53" t="s">
        <v>165</v>
      </c>
      <c r="O87" s="52"/>
      <c r="P87" s="52"/>
      <c r="Q87" s="54"/>
      <c r="R87" s="54"/>
      <c r="S87" s="54"/>
      <c r="T87" s="54"/>
      <c r="U87" s="54"/>
      <c r="Y87" s="43" t="s">
        <v>165</v>
      </c>
      <c r="Z87" s="53" t="s">
        <v>165</v>
      </c>
      <c r="AA87" s="52"/>
      <c r="AB87" s="52"/>
      <c r="AC87" s="54"/>
      <c r="AD87" s="54"/>
      <c r="AE87" s="54"/>
      <c r="AF87" s="54"/>
      <c r="AG87" s="54"/>
    </row>
    <row r="88" spans="1:33" x14ac:dyDescent="0.25">
      <c r="A88" s="43" t="s">
        <v>165</v>
      </c>
      <c r="B88" s="53" t="s">
        <v>165</v>
      </c>
      <c r="C88" s="52"/>
      <c r="D88" s="52"/>
      <c r="E88" s="54"/>
      <c r="F88" s="54"/>
      <c r="G88" s="54"/>
      <c r="H88" s="54"/>
      <c r="I88" s="54"/>
      <c r="M88" s="43" t="s">
        <v>165</v>
      </c>
      <c r="N88" s="53" t="s">
        <v>165</v>
      </c>
      <c r="O88" s="52"/>
      <c r="P88" s="52"/>
      <c r="Q88" s="54"/>
      <c r="R88" s="54"/>
      <c r="S88" s="54"/>
      <c r="T88" s="54"/>
      <c r="U88" s="54"/>
      <c r="Y88" s="43" t="s">
        <v>165</v>
      </c>
      <c r="Z88" s="53" t="s">
        <v>165</v>
      </c>
      <c r="AA88" s="52"/>
      <c r="AB88" s="52"/>
      <c r="AC88" s="54"/>
      <c r="AD88" s="54"/>
      <c r="AE88" s="54"/>
      <c r="AF88" s="54"/>
      <c r="AG88" s="54"/>
    </row>
    <row r="89" spans="1:33" x14ac:dyDescent="0.25">
      <c r="A89" s="43" t="s">
        <v>165</v>
      </c>
      <c r="B89" s="53" t="s">
        <v>165</v>
      </c>
      <c r="C89" s="52"/>
      <c r="D89" s="52"/>
      <c r="E89" s="54"/>
      <c r="F89" s="54"/>
      <c r="G89" s="54"/>
      <c r="H89" s="54"/>
      <c r="I89" s="54"/>
      <c r="M89" s="43" t="s">
        <v>165</v>
      </c>
      <c r="N89" s="53" t="s">
        <v>165</v>
      </c>
      <c r="O89" s="52"/>
      <c r="P89" s="52"/>
      <c r="Q89" s="54"/>
      <c r="R89" s="54"/>
      <c r="S89" s="54"/>
      <c r="T89" s="54"/>
      <c r="U89" s="54"/>
      <c r="Y89" s="43" t="s">
        <v>165</v>
      </c>
      <c r="Z89" s="53" t="s">
        <v>165</v>
      </c>
      <c r="AA89" s="52"/>
      <c r="AB89" s="52"/>
      <c r="AC89" s="54"/>
      <c r="AD89" s="54"/>
      <c r="AE89" s="54"/>
      <c r="AF89" s="54"/>
      <c r="AG89" s="54"/>
    </row>
    <row r="90" spans="1:33" x14ac:dyDescent="0.25">
      <c r="A90" s="43" t="s">
        <v>165</v>
      </c>
      <c r="B90" s="53" t="s">
        <v>165</v>
      </c>
      <c r="C90" s="52"/>
      <c r="D90" s="52"/>
      <c r="E90" s="54"/>
      <c r="F90" s="54"/>
      <c r="G90" s="54"/>
      <c r="H90" s="54"/>
      <c r="I90" s="54"/>
      <c r="M90" s="43" t="s">
        <v>165</v>
      </c>
      <c r="N90" s="53" t="s">
        <v>165</v>
      </c>
      <c r="O90" s="52"/>
      <c r="P90" s="52"/>
      <c r="Q90" s="54"/>
      <c r="R90" s="54"/>
      <c r="S90" s="54"/>
      <c r="T90" s="54"/>
      <c r="U90" s="54"/>
      <c r="Y90" s="43" t="s">
        <v>165</v>
      </c>
      <c r="Z90" s="53" t="s">
        <v>165</v>
      </c>
      <c r="AA90" s="52"/>
      <c r="AB90" s="52"/>
      <c r="AC90" s="54"/>
      <c r="AD90" s="54"/>
      <c r="AE90" s="54"/>
      <c r="AF90" s="54"/>
      <c r="AG90" s="54"/>
    </row>
    <row r="91" spans="1:33" x14ac:dyDescent="0.25">
      <c r="A91" s="43" t="s">
        <v>165</v>
      </c>
      <c r="B91" s="53" t="s">
        <v>165</v>
      </c>
      <c r="C91" s="52"/>
      <c r="D91" s="52"/>
      <c r="E91" s="54"/>
      <c r="F91" s="54"/>
      <c r="G91" s="54"/>
      <c r="H91" s="54"/>
      <c r="I91" s="54"/>
      <c r="M91" s="43" t="s">
        <v>165</v>
      </c>
      <c r="N91" s="53" t="s">
        <v>165</v>
      </c>
      <c r="O91" s="52"/>
      <c r="P91" s="52"/>
      <c r="Q91" s="54"/>
      <c r="R91" s="54"/>
      <c r="S91" s="54"/>
      <c r="T91" s="54"/>
      <c r="U91" s="54"/>
      <c r="Y91" s="43" t="s">
        <v>165</v>
      </c>
      <c r="Z91" s="53" t="s">
        <v>165</v>
      </c>
      <c r="AA91" s="52"/>
      <c r="AB91" s="52"/>
      <c r="AC91" s="54"/>
      <c r="AD91" s="54"/>
      <c r="AE91" s="54"/>
      <c r="AF91" s="54"/>
      <c r="AG91" s="54"/>
    </row>
    <row r="92" spans="1:33" x14ac:dyDescent="0.25">
      <c r="A92" s="43" t="s">
        <v>165</v>
      </c>
      <c r="B92" s="53" t="s">
        <v>165</v>
      </c>
      <c r="C92" s="52"/>
      <c r="D92" s="52"/>
      <c r="E92" s="54"/>
      <c r="F92" s="54"/>
      <c r="G92" s="54"/>
      <c r="H92" s="54"/>
      <c r="I92" s="54"/>
      <c r="M92" s="43" t="s">
        <v>165</v>
      </c>
      <c r="N92" s="53" t="s">
        <v>165</v>
      </c>
      <c r="O92" s="52"/>
      <c r="P92" s="52"/>
      <c r="Q92" s="54"/>
      <c r="R92" s="54"/>
      <c r="S92" s="54"/>
      <c r="T92" s="54"/>
      <c r="U92" s="54"/>
      <c r="Y92" s="43" t="s">
        <v>165</v>
      </c>
      <c r="Z92" s="53" t="s">
        <v>165</v>
      </c>
      <c r="AA92" s="52"/>
      <c r="AB92" s="52"/>
      <c r="AC92" s="54"/>
      <c r="AD92" s="54"/>
      <c r="AE92" s="54"/>
      <c r="AF92" s="54"/>
      <c r="AG92" s="54"/>
    </row>
    <row r="93" spans="1:33" x14ac:dyDescent="0.25">
      <c r="A93" s="43" t="s">
        <v>165</v>
      </c>
      <c r="B93" s="53" t="s">
        <v>165</v>
      </c>
      <c r="C93" s="52"/>
      <c r="D93" s="52"/>
      <c r="E93" s="54"/>
      <c r="F93" s="54"/>
      <c r="G93" s="54"/>
      <c r="H93" s="54"/>
      <c r="I93" s="54"/>
      <c r="M93" s="43" t="s">
        <v>165</v>
      </c>
      <c r="N93" s="53" t="s">
        <v>165</v>
      </c>
      <c r="O93" s="52"/>
      <c r="P93" s="52"/>
      <c r="Q93" s="54"/>
      <c r="R93" s="54"/>
      <c r="S93" s="54"/>
      <c r="T93" s="54"/>
      <c r="U93" s="54"/>
      <c r="Y93" s="43" t="s">
        <v>165</v>
      </c>
      <c r="Z93" s="53" t="s">
        <v>165</v>
      </c>
      <c r="AA93" s="52"/>
      <c r="AB93" s="52"/>
      <c r="AC93" s="54"/>
      <c r="AD93" s="54"/>
      <c r="AE93" s="54"/>
      <c r="AF93" s="54"/>
      <c r="AG93" s="54"/>
    </row>
    <row r="94" spans="1:33" x14ac:dyDescent="0.25">
      <c r="A94" s="43" t="s">
        <v>165</v>
      </c>
      <c r="B94" s="53" t="s">
        <v>165</v>
      </c>
      <c r="C94" s="52"/>
      <c r="D94" s="52"/>
      <c r="E94" s="54"/>
      <c r="F94" s="54"/>
      <c r="G94" s="54"/>
      <c r="H94" s="54"/>
      <c r="I94" s="54"/>
      <c r="M94" s="43" t="s">
        <v>165</v>
      </c>
      <c r="N94" s="53" t="s">
        <v>165</v>
      </c>
      <c r="O94" s="52"/>
      <c r="P94" s="52"/>
      <c r="Q94" s="54"/>
      <c r="R94" s="54"/>
      <c r="S94" s="54"/>
      <c r="T94" s="54"/>
      <c r="U94" s="54"/>
      <c r="Y94" s="43" t="s">
        <v>165</v>
      </c>
      <c r="Z94" s="53" t="s">
        <v>165</v>
      </c>
      <c r="AA94" s="52"/>
      <c r="AB94" s="52"/>
      <c r="AC94" s="54"/>
      <c r="AD94" s="54"/>
      <c r="AE94" s="54"/>
      <c r="AF94" s="54"/>
      <c r="AG94" s="54"/>
    </row>
    <row r="95" spans="1:33" x14ac:dyDescent="0.25">
      <c r="A95" s="43" t="s">
        <v>165</v>
      </c>
      <c r="B95" s="53" t="s">
        <v>165</v>
      </c>
      <c r="C95" s="52"/>
      <c r="D95" s="52"/>
      <c r="E95" s="54"/>
      <c r="F95" s="54"/>
      <c r="G95" s="54"/>
      <c r="H95" s="54"/>
      <c r="I95" s="54"/>
      <c r="M95" s="43" t="s">
        <v>165</v>
      </c>
      <c r="N95" s="53" t="s">
        <v>165</v>
      </c>
      <c r="O95" s="52"/>
      <c r="P95" s="52"/>
      <c r="Q95" s="54"/>
      <c r="R95" s="54"/>
      <c r="S95" s="54"/>
      <c r="T95" s="54"/>
      <c r="U95" s="54"/>
      <c r="Y95" s="43" t="s">
        <v>165</v>
      </c>
      <c r="Z95" s="53" t="s">
        <v>165</v>
      </c>
      <c r="AA95" s="52"/>
      <c r="AB95" s="52"/>
      <c r="AC95" s="54"/>
      <c r="AD95" s="54"/>
      <c r="AE95" s="54"/>
      <c r="AF95" s="54"/>
      <c r="AG95" s="54"/>
    </row>
    <row r="96" spans="1:33" x14ac:dyDescent="0.25">
      <c r="A96" s="43" t="s">
        <v>165</v>
      </c>
      <c r="B96" s="53" t="s">
        <v>165</v>
      </c>
      <c r="C96" s="52"/>
      <c r="D96" s="52"/>
      <c r="E96" s="54"/>
      <c r="F96" s="54"/>
      <c r="G96" s="54"/>
      <c r="H96" s="54"/>
      <c r="I96" s="54"/>
      <c r="M96" s="43" t="s">
        <v>165</v>
      </c>
      <c r="N96" s="53" t="s">
        <v>165</v>
      </c>
      <c r="O96" s="52"/>
      <c r="P96" s="52"/>
      <c r="Q96" s="54"/>
      <c r="R96" s="54"/>
      <c r="S96" s="54"/>
      <c r="T96" s="54"/>
      <c r="U96" s="54"/>
      <c r="Y96" s="43" t="s">
        <v>165</v>
      </c>
      <c r="Z96" s="53" t="s">
        <v>165</v>
      </c>
      <c r="AA96" s="52"/>
      <c r="AB96" s="52"/>
      <c r="AC96" s="54"/>
      <c r="AD96" s="54"/>
      <c r="AE96" s="54"/>
      <c r="AF96" s="54"/>
      <c r="AG96" s="54"/>
    </row>
    <row r="97" spans="1:33" x14ac:dyDescent="0.25">
      <c r="A97" s="43" t="s">
        <v>165</v>
      </c>
      <c r="B97" s="53" t="s">
        <v>165</v>
      </c>
      <c r="C97" s="52"/>
      <c r="D97" s="52"/>
      <c r="E97" s="54"/>
      <c r="F97" s="54"/>
      <c r="G97" s="54"/>
      <c r="H97" s="54"/>
      <c r="I97" s="54"/>
      <c r="M97" s="43" t="s">
        <v>165</v>
      </c>
      <c r="N97" s="53" t="s">
        <v>165</v>
      </c>
      <c r="O97" s="52"/>
      <c r="P97" s="52"/>
      <c r="Q97" s="54"/>
      <c r="R97" s="54"/>
      <c r="S97" s="54"/>
      <c r="T97" s="54"/>
      <c r="U97" s="54"/>
      <c r="Y97" s="43" t="s">
        <v>165</v>
      </c>
      <c r="Z97" s="53" t="s">
        <v>165</v>
      </c>
      <c r="AA97" s="52"/>
      <c r="AB97" s="52"/>
      <c r="AC97" s="54"/>
      <c r="AD97" s="54"/>
      <c r="AE97" s="54"/>
      <c r="AF97" s="54"/>
      <c r="AG97" s="54"/>
    </row>
    <row r="98" spans="1:33" x14ac:dyDescent="0.25">
      <c r="A98" s="43" t="s">
        <v>165</v>
      </c>
      <c r="B98" s="53" t="s">
        <v>165</v>
      </c>
      <c r="C98" s="52"/>
      <c r="D98" s="52"/>
      <c r="E98" s="54"/>
      <c r="F98" s="54"/>
      <c r="G98" s="54"/>
      <c r="H98" s="54"/>
      <c r="I98" s="54"/>
      <c r="M98" s="43" t="s">
        <v>165</v>
      </c>
      <c r="N98" s="53" t="s">
        <v>165</v>
      </c>
      <c r="O98" s="52"/>
      <c r="P98" s="52"/>
      <c r="Q98" s="54"/>
      <c r="R98" s="54"/>
      <c r="S98" s="54"/>
      <c r="T98" s="54"/>
      <c r="U98" s="54"/>
      <c r="Y98" s="43" t="s">
        <v>165</v>
      </c>
      <c r="Z98" s="53" t="s">
        <v>165</v>
      </c>
      <c r="AA98" s="52"/>
      <c r="AB98" s="52"/>
      <c r="AC98" s="54"/>
      <c r="AD98" s="54"/>
      <c r="AE98" s="54"/>
      <c r="AF98" s="54"/>
      <c r="AG98" s="54"/>
    </row>
    <row r="99" spans="1:33" x14ac:dyDescent="0.25">
      <c r="A99" s="43" t="s">
        <v>165</v>
      </c>
      <c r="B99" s="53" t="s">
        <v>165</v>
      </c>
      <c r="C99" s="52"/>
      <c r="D99" s="52"/>
      <c r="E99" s="54"/>
      <c r="F99" s="54"/>
      <c r="G99" s="54"/>
      <c r="H99" s="54"/>
      <c r="I99" s="54"/>
      <c r="M99" s="43" t="s">
        <v>165</v>
      </c>
      <c r="N99" s="53" t="s">
        <v>165</v>
      </c>
      <c r="O99" s="52"/>
      <c r="P99" s="52"/>
      <c r="Q99" s="54"/>
      <c r="R99" s="54"/>
      <c r="S99" s="54"/>
      <c r="T99" s="54"/>
      <c r="U99" s="54"/>
      <c r="Y99" s="43" t="s">
        <v>165</v>
      </c>
      <c r="Z99" s="53" t="s">
        <v>165</v>
      </c>
      <c r="AA99" s="52"/>
      <c r="AB99" s="52"/>
      <c r="AC99" s="54"/>
      <c r="AD99" s="54"/>
      <c r="AE99" s="54"/>
      <c r="AF99" s="54"/>
      <c r="AG99" s="54"/>
    </row>
    <row r="100" spans="1:33" x14ac:dyDescent="0.25">
      <c r="A100" s="43" t="s">
        <v>165</v>
      </c>
      <c r="B100" s="53" t="s">
        <v>165</v>
      </c>
      <c r="C100" s="52"/>
      <c r="D100" s="52"/>
      <c r="E100" s="54"/>
      <c r="F100" s="54"/>
      <c r="G100" s="54"/>
      <c r="H100" s="54"/>
      <c r="I100" s="54"/>
      <c r="M100" s="43" t="s">
        <v>165</v>
      </c>
      <c r="N100" s="53" t="s">
        <v>165</v>
      </c>
      <c r="O100" s="52"/>
      <c r="P100" s="52"/>
      <c r="Q100" s="54"/>
      <c r="R100" s="54"/>
      <c r="S100" s="54"/>
      <c r="T100" s="54"/>
      <c r="U100" s="54"/>
      <c r="Y100" s="43" t="s">
        <v>165</v>
      </c>
      <c r="Z100" s="53" t="s">
        <v>165</v>
      </c>
      <c r="AA100" s="52"/>
      <c r="AB100" s="52"/>
      <c r="AC100" s="54"/>
      <c r="AD100" s="54"/>
      <c r="AE100" s="54"/>
      <c r="AF100" s="54"/>
      <c r="AG100" s="54"/>
    </row>
    <row r="101" spans="1:33" x14ac:dyDescent="0.25">
      <c r="A101" s="43" t="s">
        <v>165</v>
      </c>
      <c r="B101" s="53" t="s">
        <v>165</v>
      </c>
      <c r="C101" s="52"/>
      <c r="D101" s="52"/>
      <c r="E101" s="54"/>
      <c r="F101" s="54"/>
      <c r="G101" s="54"/>
      <c r="H101" s="54"/>
      <c r="I101" s="54"/>
      <c r="M101" s="43" t="s">
        <v>165</v>
      </c>
      <c r="N101" s="53" t="s">
        <v>165</v>
      </c>
      <c r="O101" s="52"/>
      <c r="P101" s="52"/>
      <c r="Q101" s="54"/>
      <c r="R101" s="54"/>
      <c r="S101" s="54"/>
      <c r="T101" s="54"/>
      <c r="U101" s="54"/>
      <c r="Y101" s="43" t="s">
        <v>165</v>
      </c>
      <c r="Z101" s="53" t="s">
        <v>165</v>
      </c>
      <c r="AA101" s="52"/>
      <c r="AB101" s="52"/>
      <c r="AC101" s="54"/>
      <c r="AD101" s="54"/>
      <c r="AE101" s="54"/>
      <c r="AF101" s="54"/>
      <c r="AG101" s="54"/>
    </row>
    <row r="102" spans="1:33" x14ac:dyDescent="0.25">
      <c r="A102" s="43" t="s">
        <v>165</v>
      </c>
      <c r="B102" s="53" t="s">
        <v>165</v>
      </c>
      <c r="C102" s="52"/>
      <c r="D102" s="52"/>
      <c r="E102" s="54"/>
      <c r="F102" s="54"/>
      <c r="G102" s="54"/>
      <c r="H102" s="54"/>
      <c r="I102" s="54"/>
      <c r="M102" s="43" t="s">
        <v>165</v>
      </c>
      <c r="N102" s="53" t="s">
        <v>165</v>
      </c>
      <c r="O102" s="52"/>
      <c r="P102" s="52"/>
      <c r="Q102" s="54"/>
      <c r="R102" s="54"/>
      <c r="S102" s="54"/>
      <c r="T102" s="54"/>
      <c r="U102" s="54"/>
      <c r="Y102" s="43" t="s">
        <v>165</v>
      </c>
      <c r="Z102" s="53" t="s">
        <v>165</v>
      </c>
      <c r="AA102" s="52"/>
      <c r="AB102" s="52"/>
      <c r="AC102" s="54"/>
      <c r="AD102" s="54"/>
      <c r="AE102" s="54"/>
      <c r="AF102" s="54"/>
      <c r="AG102" s="54"/>
    </row>
    <row r="103" spans="1:33" x14ac:dyDescent="0.25">
      <c r="A103" s="43" t="s">
        <v>165</v>
      </c>
      <c r="B103" s="53" t="s">
        <v>165</v>
      </c>
      <c r="C103" s="52"/>
      <c r="D103" s="52"/>
      <c r="E103" s="54"/>
      <c r="F103" s="54"/>
      <c r="G103" s="54"/>
      <c r="H103" s="54"/>
      <c r="I103" s="54"/>
      <c r="M103" s="43" t="s">
        <v>165</v>
      </c>
      <c r="N103" s="53" t="s">
        <v>165</v>
      </c>
      <c r="O103" s="52"/>
      <c r="P103" s="52"/>
      <c r="Q103" s="54"/>
      <c r="R103" s="54"/>
      <c r="S103" s="54"/>
      <c r="T103" s="54"/>
      <c r="U103" s="54"/>
      <c r="Y103" s="43" t="s">
        <v>165</v>
      </c>
      <c r="Z103" s="53" t="s">
        <v>165</v>
      </c>
      <c r="AA103" s="52"/>
      <c r="AB103" s="52"/>
      <c r="AC103" s="54"/>
      <c r="AD103" s="54"/>
      <c r="AE103" s="54"/>
      <c r="AF103" s="54"/>
      <c r="AG103" s="54"/>
    </row>
    <row r="104" spans="1:33" x14ac:dyDescent="0.25">
      <c r="A104" s="43" t="s">
        <v>165</v>
      </c>
      <c r="B104" s="53" t="s">
        <v>165</v>
      </c>
      <c r="C104" s="52"/>
      <c r="D104" s="52"/>
      <c r="E104" s="54"/>
      <c r="F104" s="54"/>
      <c r="G104" s="54"/>
      <c r="H104" s="54"/>
      <c r="I104" s="54"/>
      <c r="M104" s="43" t="s">
        <v>165</v>
      </c>
      <c r="N104" s="53" t="s">
        <v>165</v>
      </c>
      <c r="O104" s="52"/>
      <c r="P104" s="52"/>
      <c r="Q104" s="54"/>
      <c r="R104" s="54"/>
      <c r="S104" s="54"/>
      <c r="T104" s="54"/>
      <c r="U104" s="54"/>
      <c r="Y104" s="43" t="s">
        <v>165</v>
      </c>
      <c r="Z104" s="53" t="s">
        <v>165</v>
      </c>
      <c r="AA104" s="52"/>
      <c r="AB104" s="52"/>
      <c r="AC104" s="54"/>
      <c r="AD104" s="54"/>
      <c r="AE104" s="54"/>
      <c r="AF104" s="54"/>
      <c r="AG104" s="54"/>
    </row>
    <row r="105" spans="1:33" x14ac:dyDescent="0.25">
      <c r="A105" s="43" t="s">
        <v>165</v>
      </c>
      <c r="B105" s="53" t="s">
        <v>165</v>
      </c>
      <c r="C105" s="52"/>
      <c r="D105" s="52"/>
      <c r="E105" s="54"/>
      <c r="F105" s="54"/>
      <c r="G105" s="54"/>
      <c r="H105" s="54"/>
      <c r="I105" s="54"/>
      <c r="M105" s="43" t="s">
        <v>165</v>
      </c>
      <c r="N105" s="53" t="s">
        <v>165</v>
      </c>
      <c r="O105" s="52"/>
      <c r="P105" s="52"/>
      <c r="Q105" s="54"/>
      <c r="R105" s="54"/>
      <c r="S105" s="54"/>
      <c r="T105" s="54"/>
      <c r="U105" s="54"/>
      <c r="Y105" s="43" t="s">
        <v>165</v>
      </c>
      <c r="Z105" s="53" t="s">
        <v>165</v>
      </c>
      <c r="AA105" s="52"/>
      <c r="AB105" s="52"/>
      <c r="AC105" s="54"/>
      <c r="AD105" s="54"/>
      <c r="AE105" s="54"/>
      <c r="AF105" s="54"/>
      <c r="AG105" s="54"/>
    </row>
    <row r="106" spans="1:33" x14ac:dyDescent="0.25">
      <c r="A106" s="43" t="s">
        <v>165</v>
      </c>
      <c r="B106" s="53" t="s">
        <v>165</v>
      </c>
      <c r="C106" s="52"/>
      <c r="D106" s="52"/>
      <c r="E106" s="54"/>
      <c r="F106" s="54"/>
      <c r="G106" s="54"/>
      <c r="H106" s="54"/>
      <c r="I106" s="54"/>
      <c r="M106" s="43" t="s">
        <v>165</v>
      </c>
      <c r="N106" s="53" t="s">
        <v>165</v>
      </c>
      <c r="O106" s="52"/>
      <c r="P106" s="52"/>
      <c r="Q106" s="54"/>
      <c r="R106" s="54"/>
      <c r="S106" s="54"/>
      <c r="T106" s="54"/>
      <c r="U106" s="54"/>
      <c r="Y106" s="43" t="s">
        <v>165</v>
      </c>
      <c r="Z106" s="53" t="s">
        <v>165</v>
      </c>
      <c r="AA106" s="52"/>
      <c r="AB106" s="52"/>
      <c r="AC106" s="54"/>
      <c r="AD106" s="54"/>
      <c r="AE106" s="54"/>
      <c r="AF106" s="54"/>
      <c r="AG106" s="54"/>
    </row>
    <row r="107" spans="1:33" x14ac:dyDescent="0.25">
      <c r="A107" s="43" t="s">
        <v>165</v>
      </c>
      <c r="B107" s="53" t="s">
        <v>165</v>
      </c>
      <c r="C107" s="52"/>
      <c r="D107" s="52"/>
      <c r="E107" s="54"/>
      <c r="F107" s="54"/>
      <c r="G107" s="54"/>
      <c r="H107" s="54"/>
      <c r="I107" s="54"/>
      <c r="M107" s="43" t="s">
        <v>165</v>
      </c>
      <c r="N107" s="53" t="s">
        <v>165</v>
      </c>
      <c r="O107" s="52"/>
      <c r="P107" s="52"/>
      <c r="Q107" s="54"/>
      <c r="R107" s="54"/>
      <c r="S107" s="54"/>
      <c r="T107" s="54"/>
      <c r="U107" s="54"/>
      <c r="Y107" s="43" t="s">
        <v>165</v>
      </c>
      <c r="Z107" s="53" t="s">
        <v>165</v>
      </c>
      <c r="AA107" s="52"/>
      <c r="AB107" s="52"/>
      <c r="AC107" s="54"/>
      <c r="AD107" s="54"/>
      <c r="AE107" s="54"/>
      <c r="AF107" s="54"/>
      <c r="AG107" s="54"/>
    </row>
    <row r="108" spans="1:33" x14ac:dyDescent="0.25">
      <c r="A108" s="43" t="s">
        <v>165</v>
      </c>
      <c r="B108" s="53" t="s">
        <v>165</v>
      </c>
      <c r="C108" s="52"/>
      <c r="D108" s="52"/>
      <c r="E108" s="54"/>
      <c r="F108" s="54"/>
      <c r="G108" s="54"/>
      <c r="H108" s="54"/>
      <c r="I108" s="54"/>
      <c r="M108" s="43" t="s">
        <v>165</v>
      </c>
      <c r="N108" s="53" t="s">
        <v>165</v>
      </c>
      <c r="O108" s="52"/>
      <c r="P108" s="52"/>
      <c r="Q108" s="54"/>
      <c r="R108" s="54"/>
      <c r="S108" s="54"/>
      <c r="T108" s="54"/>
      <c r="U108" s="54"/>
      <c r="Y108" s="43" t="s">
        <v>165</v>
      </c>
      <c r="Z108" s="53" t="s">
        <v>165</v>
      </c>
      <c r="AA108" s="52"/>
      <c r="AB108" s="52"/>
      <c r="AC108" s="54"/>
      <c r="AD108" s="54"/>
      <c r="AE108" s="54"/>
      <c r="AF108" s="54"/>
      <c r="AG108" s="54"/>
    </row>
    <row r="109" spans="1:33" x14ac:dyDescent="0.25">
      <c r="A109" s="43" t="s">
        <v>165</v>
      </c>
      <c r="B109" s="53" t="s">
        <v>165</v>
      </c>
      <c r="C109" s="52"/>
      <c r="D109" s="52"/>
      <c r="E109" s="54"/>
      <c r="F109" s="54"/>
      <c r="G109" s="54"/>
      <c r="H109" s="54"/>
      <c r="I109" s="54"/>
      <c r="M109" s="43" t="s">
        <v>165</v>
      </c>
      <c r="N109" s="53" t="s">
        <v>165</v>
      </c>
      <c r="O109" s="52"/>
      <c r="P109" s="52"/>
      <c r="Q109" s="54"/>
      <c r="R109" s="54"/>
      <c r="S109" s="54"/>
      <c r="T109" s="54"/>
      <c r="U109" s="54"/>
      <c r="Y109" s="43" t="s">
        <v>165</v>
      </c>
      <c r="Z109" s="53" t="s">
        <v>165</v>
      </c>
      <c r="AA109" s="52"/>
      <c r="AB109" s="52"/>
      <c r="AC109" s="54"/>
      <c r="AD109" s="54"/>
      <c r="AE109" s="54"/>
      <c r="AF109" s="54"/>
      <c r="AG109" s="54"/>
    </row>
    <row r="110" spans="1:33" x14ac:dyDescent="0.25">
      <c r="A110" s="43" t="s">
        <v>165</v>
      </c>
      <c r="B110" s="53" t="s">
        <v>165</v>
      </c>
      <c r="C110" s="52"/>
      <c r="D110" s="52"/>
      <c r="E110" s="54"/>
      <c r="F110" s="54"/>
      <c r="G110" s="54"/>
      <c r="H110" s="54"/>
      <c r="I110" s="54"/>
      <c r="M110" s="43" t="s">
        <v>165</v>
      </c>
      <c r="N110" s="53" t="s">
        <v>165</v>
      </c>
      <c r="O110" s="52"/>
      <c r="P110" s="52"/>
      <c r="Q110" s="54"/>
      <c r="R110" s="54"/>
      <c r="S110" s="54"/>
      <c r="T110" s="54"/>
      <c r="U110" s="54"/>
      <c r="Y110" s="43" t="s">
        <v>165</v>
      </c>
      <c r="Z110" s="53" t="s">
        <v>165</v>
      </c>
      <c r="AA110" s="52"/>
      <c r="AB110" s="52"/>
      <c r="AC110" s="54"/>
      <c r="AD110" s="54"/>
      <c r="AE110" s="54"/>
      <c r="AF110" s="54"/>
      <c r="AG110" s="54"/>
    </row>
    <row r="111" spans="1:33" x14ac:dyDescent="0.25">
      <c r="A111" s="43" t="s">
        <v>165</v>
      </c>
      <c r="B111" s="53" t="s">
        <v>165</v>
      </c>
      <c r="C111" s="52"/>
      <c r="D111" s="52"/>
      <c r="E111" s="54"/>
      <c r="F111" s="54"/>
      <c r="G111" s="54"/>
      <c r="H111" s="54"/>
      <c r="I111" s="54"/>
      <c r="M111" s="43" t="s">
        <v>165</v>
      </c>
      <c r="N111" s="53" t="s">
        <v>165</v>
      </c>
      <c r="O111" s="52"/>
      <c r="P111" s="52"/>
      <c r="Q111" s="54"/>
      <c r="R111" s="54"/>
      <c r="S111" s="54"/>
      <c r="T111" s="54"/>
      <c r="U111" s="54"/>
      <c r="Y111" s="43" t="s">
        <v>165</v>
      </c>
      <c r="Z111" s="53" t="s">
        <v>165</v>
      </c>
      <c r="AA111" s="52"/>
      <c r="AB111" s="52"/>
      <c r="AC111" s="54"/>
      <c r="AD111" s="54"/>
      <c r="AE111" s="54"/>
      <c r="AF111" s="54"/>
      <c r="AG111" s="54"/>
    </row>
    <row r="112" spans="1:33" x14ac:dyDescent="0.25">
      <c r="A112" s="43" t="s">
        <v>165</v>
      </c>
      <c r="B112" s="53" t="s">
        <v>165</v>
      </c>
      <c r="C112" s="52"/>
      <c r="D112" s="52"/>
      <c r="E112" s="54"/>
      <c r="F112" s="54"/>
      <c r="G112" s="54"/>
      <c r="H112" s="54"/>
      <c r="I112" s="54"/>
      <c r="M112" s="43" t="s">
        <v>165</v>
      </c>
      <c r="N112" s="53" t="s">
        <v>165</v>
      </c>
      <c r="O112" s="52"/>
      <c r="P112" s="52"/>
      <c r="Q112" s="54"/>
      <c r="R112" s="54"/>
      <c r="S112" s="54"/>
      <c r="T112" s="54"/>
      <c r="U112" s="54"/>
      <c r="Y112" s="43" t="s">
        <v>165</v>
      </c>
      <c r="Z112" s="53" t="s">
        <v>165</v>
      </c>
      <c r="AA112" s="52"/>
      <c r="AB112" s="52"/>
      <c r="AC112" s="54"/>
      <c r="AD112" s="54"/>
      <c r="AE112" s="54"/>
      <c r="AF112" s="54"/>
      <c r="AG112" s="54"/>
    </row>
    <row r="113" spans="1:33" x14ac:dyDescent="0.25">
      <c r="A113" s="43" t="s">
        <v>165</v>
      </c>
      <c r="B113" s="53" t="s">
        <v>165</v>
      </c>
      <c r="C113" s="52"/>
      <c r="D113" s="52"/>
      <c r="E113" s="54"/>
      <c r="F113" s="54"/>
      <c r="G113" s="54"/>
      <c r="H113" s="54"/>
      <c r="I113" s="54"/>
      <c r="M113" s="43" t="s">
        <v>165</v>
      </c>
      <c r="N113" s="53" t="s">
        <v>165</v>
      </c>
      <c r="O113" s="52"/>
      <c r="P113" s="52"/>
      <c r="Q113" s="54"/>
      <c r="R113" s="54"/>
      <c r="S113" s="54"/>
      <c r="T113" s="54"/>
      <c r="U113" s="54"/>
      <c r="Y113" s="43" t="s">
        <v>165</v>
      </c>
      <c r="Z113" s="53" t="s">
        <v>165</v>
      </c>
      <c r="AA113" s="52"/>
      <c r="AB113" s="52"/>
      <c r="AC113" s="54"/>
      <c r="AD113" s="54"/>
      <c r="AE113" s="54"/>
      <c r="AF113" s="54"/>
      <c r="AG113" s="54"/>
    </row>
    <row r="114" spans="1:33" x14ac:dyDescent="0.25">
      <c r="A114" s="43" t="s">
        <v>165</v>
      </c>
      <c r="B114" s="53" t="s">
        <v>165</v>
      </c>
      <c r="C114" s="52"/>
      <c r="D114" s="52"/>
      <c r="E114" s="54"/>
      <c r="F114" s="54"/>
      <c r="G114" s="54"/>
      <c r="H114" s="54"/>
      <c r="I114" s="54"/>
      <c r="M114" s="43" t="s">
        <v>165</v>
      </c>
      <c r="N114" s="53" t="s">
        <v>165</v>
      </c>
      <c r="O114" s="52"/>
      <c r="P114" s="52"/>
      <c r="Q114" s="54"/>
      <c r="R114" s="54"/>
      <c r="S114" s="54"/>
      <c r="T114" s="54"/>
      <c r="U114" s="54"/>
      <c r="Y114" s="43" t="s">
        <v>165</v>
      </c>
      <c r="Z114" s="53" t="s">
        <v>165</v>
      </c>
      <c r="AA114" s="52"/>
      <c r="AB114" s="52"/>
      <c r="AC114" s="54"/>
      <c r="AD114" s="54"/>
      <c r="AE114" s="54"/>
      <c r="AF114" s="54"/>
      <c r="AG114" s="54"/>
    </row>
    <row r="115" spans="1:33" x14ac:dyDescent="0.25">
      <c r="A115" s="43" t="s">
        <v>165</v>
      </c>
      <c r="B115" s="53" t="s">
        <v>165</v>
      </c>
      <c r="C115" s="52"/>
      <c r="D115" s="52"/>
      <c r="E115" s="54"/>
      <c r="F115" s="54"/>
      <c r="G115" s="54"/>
      <c r="H115" s="54"/>
      <c r="I115" s="54"/>
      <c r="M115" s="43" t="s">
        <v>165</v>
      </c>
      <c r="N115" s="53" t="s">
        <v>165</v>
      </c>
      <c r="O115" s="52"/>
      <c r="P115" s="52"/>
      <c r="Q115" s="54"/>
      <c r="R115" s="54"/>
      <c r="S115" s="54"/>
      <c r="T115" s="54"/>
      <c r="U115" s="54"/>
      <c r="Y115" s="43" t="s">
        <v>165</v>
      </c>
      <c r="Z115" s="53" t="s">
        <v>165</v>
      </c>
      <c r="AA115" s="52"/>
      <c r="AB115" s="52"/>
      <c r="AC115" s="54"/>
      <c r="AD115" s="54"/>
      <c r="AE115" s="54"/>
      <c r="AF115" s="54"/>
      <c r="AG115" s="54"/>
    </row>
    <row r="116" spans="1:33" x14ac:dyDescent="0.25">
      <c r="A116" s="43" t="s">
        <v>165</v>
      </c>
      <c r="B116" s="53" t="s">
        <v>165</v>
      </c>
      <c r="C116" s="52"/>
      <c r="D116" s="52"/>
      <c r="E116" s="54"/>
      <c r="F116" s="54"/>
      <c r="G116" s="54"/>
      <c r="H116" s="54"/>
      <c r="I116" s="54"/>
      <c r="M116" s="43" t="s">
        <v>165</v>
      </c>
      <c r="N116" s="53" t="s">
        <v>165</v>
      </c>
      <c r="O116" s="52"/>
      <c r="P116" s="52"/>
      <c r="Q116" s="54"/>
      <c r="R116" s="54"/>
      <c r="S116" s="54"/>
      <c r="T116" s="54"/>
      <c r="U116" s="54"/>
      <c r="Y116" s="43" t="s">
        <v>165</v>
      </c>
      <c r="Z116" s="53" t="s">
        <v>165</v>
      </c>
      <c r="AA116" s="52"/>
      <c r="AB116" s="52"/>
      <c r="AC116" s="54"/>
      <c r="AD116" s="54"/>
      <c r="AE116" s="54"/>
      <c r="AF116" s="54"/>
      <c r="AG116" s="54"/>
    </row>
    <row r="117" spans="1:33" x14ac:dyDescent="0.25">
      <c r="A117" s="43" t="s">
        <v>165</v>
      </c>
      <c r="B117" s="53" t="s">
        <v>165</v>
      </c>
      <c r="C117" s="52"/>
      <c r="D117" s="52"/>
      <c r="E117" s="54"/>
      <c r="F117" s="54"/>
      <c r="G117" s="54"/>
      <c r="H117" s="54"/>
      <c r="I117" s="54"/>
      <c r="M117" s="43" t="s">
        <v>165</v>
      </c>
      <c r="N117" s="53" t="s">
        <v>165</v>
      </c>
      <c r="O117" s="52"/>
      <c r="P117" s="52"/>
      <c r="Q117" s="54"/>
      <c r="R117" s="54"/>
      <c r="S117" s="54"/>
      <c r="T117" s="54"/>
      <c r="U117" s="54"/>
      <c r="Y117" s="43" t="s">
        <v>165</v>
      </c>
      <c r="Z117" s="53" t="s">
        <v>165</v>
      </c>
      <c r="AA117" s="52"/>
      <c r="AB117" s="52"/>
      <c r="AC117" s="54"/>
      <c r="AD117" s="54"/>
      <c r="AE117" s="54"/>
      <c r="AF117" s="54"/>
      <c r="AG117" s="54"/>
    </row>
    <row r="118" spans="1:33" x14ac:dyDescent="0.25">
      <c r="A118" s="43" t="s">
        <v>165</v>
      </c>
      <c r="B118" s="53" t="s">
        <v>165</v>
      </c>
      <c r="C118" s="52"/>
      <c r="D118" s="52"/>
      <c r="E118" s="54"/>
      <c r="F118" s="54"/>
      <c r="G118" s="54"/>
      <c r="H118" s="54"/>
      <c r="I118" s="54"/>
      <c r="M118" s="43" t="s">
        <v>165</v>
      </c>
      <c r="N118" s="53" t="s">
        <v>165</v>
      </c>
      <c r="O118" s="52"/>
      <c r="P118" s="52"/>
      <c r="Q118" s="54"/>
      <c r="R118" s="54"/>
      <c r="S118" s="54"/>
      <c r="T118" s="54"/>
      <c r="U118" s="54"/>
      <c r="Y118" s="43" t="s">
        <v>165</v>
      </c>
      <c r="Z118" s="53" t="s">
        <v>165</v>
      </c>
      <c r="AA118" s="52"/>
      <c r="AB118" s="52"/>
      <c r="AC118" s="54"/>
      <c r="AD118" s="54"/>
      <c r="AE118" s="54"/>
      <c r="AF118" s="54"/>
      <c r="AG118" s="54"/>
    </row>
    <row r="119" spans="1:33" x14ac:dyDescent="0.25">
      <c r="A119" s="43" t="s">
        <v>165</v>
      </c>
      <c r="B119" s="53" t="s">
        <v>165</v>
      </c>
      <c r="C119" s="52"/>
      <c r="D119" s="52"/>
      <c r="E119" s="54"/>
      <c r="F119" s="54"/>
      <c r="G119" s="54"/>
      <c r="H119" s="54"/>
      <c r="I119" s="54"/>
      <c r="M119" s="43" t="s">
        <v>165</v>
      </c>
      <c r="N119" s="53" t="s">
        <v>165</v>
      </c>
      <c r="O119" s="52"/>
      <c r="P119" s="52"/>
      <c r="Q119" s="54"/>
      <c r="R119" s="54"/>
      <c r="S119" s="54"/>
      <c r="T119" s="54"/>
      <c r="U119" s="54"/>
      <c r="Y119" s="43" t="s">
        <v>165</v>
      </c>
      <c r="Z119" s="53" t="s">
        <v>165</v>
      </c>
      <c r="AA119" s="52"/>
      <c r="AB119" s="52"/>
      <c r="AC119" s="54"/>
      <c r="AD119" s="54"/>
      <c r="AE119" s="54"/>
      <c r="AF119" s="54"/>
      <c r="AG119" s="54"/>
    </row>
    <row r="120" spans="1:33" x14ac:dyDescent="0.25">
      <c r="A120" s="43" t="s">
        <v>165</v>
      </c>
      <c r="B120" s="53" t="s">
        <v>165</v>
      </c>
      <c r="C120" s="52"/>
      <c r="D120" s="52"/>
      <c r="E120" s="54"/>
      <c r="F120" s="54"/>
      <c r="G120" s="54"/>
      <c r="H120" s="54"/>
      <c r="I120" s="54"/>
      <c r="M120" s="43" t="s">
        <v>165</v>
      </c>
      <c r="N120" s="53" t="s">
        <v>165</v>
      </c>
      <c r="O120" s="52"/>
      <c r="P120" s="52"/>
      <c r="Q120" s="54"/>
      <c r="R120" s="54"/>
      <c r="S120" s="54"/>
      <c r="T120" s="54"/>
      <c r="U120" s="54"/>
      <c r="Y120" s="43" t="s">
        <v>165</v>
      </c>
      <c r="Z120" s="53" t="s">
        <v>165</v>
      </c>
      <c r="AA120" s="52"/>
      <c r="AB120" s="52"/>
      <c r="AC120" s="54"/>
      <c r="AD120" s="54"/>
      <c r="AE120" s="54"/>
      <c r="AF120" s="54"/>
      <c r="AG120" s="54"/>
    </row>
    <row r="121" spans="1:33" x14ac:dyDescent="0.25">
      <c r="A121" s="43" t="s">
        <v>165</v>
      </c>
      <c r="B121" s="53" t="s">
        <v>165</v>
      </c>
      <c r="C121" s="52"/>
      <c r="D121" s="52"/>
      <c r="E121" s="54"/>
      <c r="F121" s="54"/>
      <c r="G121" s="54"/>
      <c r="H121" s="54"/>
      <c r="I121" s="54"/>
      <c r="M121" s="43" t="s">
        <v>165</v>
      </c>
      <c r="N121" s="53" t="s">
        <v>165</v>
      </c>
      <c r="O121" s="52"/>
      <c r="P121" s="52"/>
      <c r="Q121" s="54"/>
      <c r="R121" s="54"/>
      <c r="S121" s="54"/>
      <c r="T121" s="54"/>
      <c r="U121" s="54"/>
      <c r="Y121" s="43" t="s">
        <v>165</v>
      </c>
      <c r="Z121" s="53" t="s">
        <v>165</v>
      </c>
      <c r="AA121" s="52"/>
      <c r="AB121" s="52"/>
      <c r="AC121" s="54"/>
      <c r="AD121" s="54"/>
      <c r="AE121" s="54"/>
      <c r="AF121" s="54"/>
      <c r="AG121" s="54"/>
    </row>
    <row r="122" spans="1:33" x14ac:dyDescent="0.25">
      <c r="A122" s="43" t="s">
        <v>165</v>
      </c>
      <c r="B122" s="53" t="s">
        <v>165</v>
      </c>
      <c r="C122" s="52"/>
      <c r="D122" s="52"/>
      <c r="E122" s="54"/>
      <c r="F122" s="54"/>
      <c r="G122" s="54"/>
      <c r="H122" s="54"/>
      <c r="I122" s="54"/>
      <c r="M122" s="43" t="s">
        <v>165</v>
      </c>
      <c r="N122" s="53" t="s">
        <v>165</v>
      </c>
      <c r="O122" s="52"/>
      <c r="P122" s="52"/>
      <c r="Q122" s="54"/>
      <c r="R122" s="54"/>
      <c r="S122" s="54"/>
      <c r="T122" s="54"/>
      <c r="U122" s="54"/>
      <c r="Y122" s="43" t="s">
        <v>165</v>
      </c>
      <c r="Z122" s="53" t="s">
        <v>165</v>
      </c>
      <c r="AA122" s="52"/>
      <c r="AB122" s="52"/>
      <c r="AC122" s="54"/>
      <c r="AD122" s="54"/>
      <c r="AE122" s="54"/>
      <c r="AF122" s="54"/>
      <c r="AG122" s="54"/>
    </row>
    <row r="123" spans="1:33" x14ac:dyDescent="0.25">
      <c r="A123" s="43" t="s">
        <v>165</v>
      </c>
      <c r="B123" s="53" t="s">
        <v>165</v>
      </c>
      <c r="C123" s="52"/>
      <c r="D123" s="52"/>
      <c r="E123" s="54"/>
      <c r="F123" s="54"/>
      <c r="G123" s="54"/>
      <c r="H123" s="54"/>
      <c r="I123" s="54"/>
      <c r="M123" s="43" t="s">
        <v>165</v>
      </c>
      <c r="N123" s="53" t="s">
        <v>165</v>
      </c>
      <c r="O123" s="52"/>
      <c r="P123" s="52"/>
      <c r="Q123" s="54"/>
      <c r="R123" s="54"/>
      <c r="S123" s="54"/>
      <c r="T123" s="54"/>
      <c r="U123" s="54"/>
      <c r="Y123" s="43" t="s">
        <v>165</v>
      </c>
      <c r="Z123" s="53" t="s">
        <v>165</v>
      </c>
      <c r="AA123" s="52"/>
      <c r="AB123" s="52"/>
      <c r="AC123" s="54"/>
      <c r="AD123" s="54"/>
      <c r="AE123" s="54"/>
      <c r="AF123" s="54"/>
      <c r="AG123" s="54"/>
    </row>
    <row r="124" spans="1:33" x14ac:dyDescent="0.25">
      <c r="A124" s="43" t="s">
        <v>165</v>
      </c>
      <c r="B124" s="53" t="s">
        <v>165</v>
      </c>
      <c r="C124" s="52"/>
      <c r="D124" s="52"/>
      <c r="E124" s="54"/>
      <c r="F124" s="54"/>
      <c r="G124" s="54"/>
      <c r="H124" s="54"/>
      <c r="I124" s="54"/>
      <c r="M124" s="43" t="s">
        <v>165</v>
      </c>
      <c r="N124" s="53" t="s">
        <v>165</v>
      </c>
      <c r="O124" s="52"/>
      <c r="P124" s="52"/>
      <c r="Q124" s="54"/>
      <c r="R124" s="54"/>
      <c r="S124" s="54"/>
      <c r="T124" s="54"/>
      <c r="U124" s="54"/>
      <c r="Y124" s="43" t="s">
        <v>165</v>
      </c>
      <c r="Z124" s="53" t="s">
        <v>165</v>
      </c>
      <c r="AA124" s="52"/>
      <c r="AB124" s="52"/>
      <c r="AC124" s="54"/>
      <c r="AD124" s="54"/>
      <c r="AE124" s="54"/>
      <c r="AF124" s="54"/>
      <c r="AG124" s="54"/>
    </row>
    <row r="125" spans="1:33" x14ac:dyDescent="0.25">
      <c r="A125" s="43" t="s">
        <v>165</v>
      </c>
      <c r="B125" s="53" t="s">
        <v>165</v>
      </c>
      <c r="C125" s="52"/>
      <c r="D125" s="52"/>
      <c r="E125" s="54"/>
      <c r="F125" s="54"/>
      <c r="G125" s="54"/>
      <c r="H125" s="54"/>
      <c r="I125" s="54"/>
      <c r="M125" s="43" t="s">
        <v>165</v>
      </c>
      <c r="N125" s="53" t="s">
        <v>165</v>
      </c>
      <c r="O125" s="52"/>
      <c r="P125" s="52"/>
      <c r="Q125" s="54"/>
      <c r="R125" s="54"/>
      <c r="S125" s="54"/>
      <c r="T125" s="54"/>
      <c r="U125" s="54"/>
      <c r="Y125" s="43" t="s">
        <v>165</v>
      </c>
      <c r="Z125" s="53" t="s">
        <v>165</v>
      </c>
      <c r="AA125" s="52"/>
      <c r="AB125" s="52"/>
      <c r="AC125" s="54"/>
      <c r="AD125" s="54"/>
      <c r="AE125" s="54"/>
      <c r="AF125" s="54"/>
      <c r="AG125" s="54"/>
    </row>
    <row r="126" spans="1:33" x14ac:dyDescent="0.25">
      <c r="A126" s="43" t="s">
        <v>165</v>
      </c>
      <c r="B126" s="53" t="s">
        <v>165</v>
      </c>
      <c r="C126" s="52"/>
      <c r="D126" s="52"/>
      <c r="E126" s="54"/>
      <c r="F126" s="54"/>
      <c r="G126" s="54"/>
      <c r="H126" s="54"/>
      <c r="I126" s="54"/>
      <c r="M126" s="43" t="s">
        <v>165</v>
      </c>
      <c r="N126" s="53" t="s">
        <v>165</v>
      </c>
      <c r="O126" s="52"/>
      <c r="P126" s="52"/>
      <c r="Q126" s="54"/>
      <c r="R126" s="54"/>
      <c r="S126" s="54"/>
      <c r="T126" s="54"/>
      <c r="U126" s="54"/>
      <c r="Y126" s="43" t="s">
        <v>165</v>
      </c>
      <c r="Z126" s="53" t="s">
        <v>165</v>
      </c>
      <c r="AA126" s="52"/>
      <c r="AB126" s="52"/>
      <c r="AC126" s="54"/>
      <c r="AD126" s="54"/>
      <c r="AE126" s="54"/>
      <c r="AF126" s="54"/>
      <c r="AG126" s="54"/>
    </row>
    <row r="127" spans="1:33" x14ac:dyDescent="0.25">
      <c r="A127" s="43" t="s">
        <v>165</v>
      </c>
      <c r="B127" s="53" t="s">
        <v>165</v>
      </c>
      <c r="C127" s="52"/>
      <c r="D127" s="52"/>
      <c r="E127" s="54"/>
      <c r="F127" s="54"/>
      <c r="G127" s="54"/>
      <c r="H127" s="54"/>
      <c r="I127" s="54"/>
      <c r="M127" s="43" t="s">
        <v>165</v>
      </c>
      <c r="N127" s="53" t="s">
        <v>165</v>
      </c>
      <c r="O127" s="52"/>
      <c r="P127" s="52"/>
      <c r="Q127" s="54"/>
      <c r="R127" s="54"/>
      <c r="S127" s="54"/>
      <c r="T127" s="54"/>
      <c r="U127" s="54"/>
      <c r="Y127" s="43" t="s">
        <v>165</v>
      </c>
      <c r="Z127" s="53" t="s">
        <v>165</v>
      </c>
      <c r="AA127" s="52"/>
      <c r="AB127" s="52"/>
      <c r="AC127" s="54"/>
      <c r="AD127" s="54"/>
      <c r="AE127" s="54"/>
      <c r="AF127" s="54"/>
      <c r="AG127" s="54"/>
    </row>
    <row r="128" spans="1:33" x14ac:dyDescent="0.25">
      <c r="A128" s="43" t="s">
        <v>165</v>
      </c>
      <c r="B128" s="53" t="s">
        <v>165</v>
      </c>
      <c r="C128" s="52"/>
      <c r="D128" s="52"/>
      <c r="E128" s="54"/>
      <c r="F128" s="54"/>
      <c r="G128" s="54"/>
      <c r="H128" s="54"/>
      <c r="I128" s="54"/>
      <c r="M128" s="43" t="s">
        <v>165</v>
      </c>
      <c r="N128" s="53" t="s">
        <v>165</v>
      </c>
      <c r="O128" s="52"/>
      <c r="P128" s="52"/>
      <c r="Q128" s="54"/>
      <c r="R128" s="54"/>
      <c r="S128" s="54"/>
      <c r="T128" s="54"/>
      <c r="U128" s="54"/>
      <c r="Y128" s="43" t="s">
        <v>165</v>
      </c>
      <c r="Z128" s="53" t="s">
        <v>165</v>
      </c>
      <c r="AA128" s="52"/>
      <c r="AB128" s="52"/>
      <c r="AC128" s="54"/>
      <c r="AD128" s="54"/>
      <c r="AE128" s="54"/>
      <c r="AF128" s="54"/>
      <c r="AG128" s="54"/>
    </row>
    <row r="129" spans="1:33" x14ac:dyDescent="0.25">
      <c r="A129" s="43" t="s">
        <v>165</v>
      </c>
      <c r="B129" s="53" t="s">
        <v>165</v>
      </c>
      <c r="C129" s="52"/>
      <c r="D129" s="52"/>
      <c r="E129" s="54"/>
      <c r="F129" s="54"/>
      <c r="G129" s="54"/>
      <c r="H129" s="54"/>
      <c r="I129" s="54"/>
      <c r="M129" s="43" t="s">
        <v>165</v>
      </c>
      <c r="N129" s="53" t="s">
        <v>165</v>
      </c>
      <c r="O129" s="52"/>
      <c r="P129" s="52"/>
      <c r="Q129" s="54"/>
      <c r="R129" s="54"/>
      <c r="S129" s="54"/>
      <c r="T129" s="54"/>
      <c r="U129" s="54"/>
      <c r="Y129" s="43" t="s">
        <v>165</v>
      </c>
      <c r="Z129" s="53" t="s">
        <v>165</v>
      </c>
      <c r="AA129" s="52"/>
      <c r="AB129" s="52"/>
      <c r="AC129" s="54"/>
      <c r="AD129" s="54"/>
      <c r="AE129" s="54"/>
      <c r="AF129" s="54"/>
      <c r="AG129" s="54"/>
    </row>
    <row r="130" spans="1:33" x14ac:dyDescent="0.25">
      <c r="A130" s="43" t="s">
        <v>165</v>
      </c>
      <c r="B130" s="53" t="s">
        <v>165</v>
      </c>
      <c r="C130" s="52"/>
      <c r="D130" s="52"/>
      <c r="E130" s="54"/>
      <c r="F130" s="54"/>
      <c r="G130" s="54"/>
      <c r="H130" s="54"/>
      <c r="I130" s="54"/>
      <c r="M130" s="43" t="s">
        <v>165</v>
      </c>
      <c r="N130" s="53" t="s">
        <v>165</v>
      </c>
      <c r="O130" s="52"/>
      <c r="P130" s="52"/>
      <c r="Q130" s="54"/>
      <c r="R130" s="54"/>
      <c r="S130" s="54"/>
      <c r="T130" s="54"/>
      <c r="U130" s="54"/>
      <c r="Y130" s="43" t="s">
        <v>165</v>
      </c>
      <c r="Z130" s="53" t="s">
        <v>165</v>
      </c>
      <c r="AA130" s="52"/>
      <c r="AB130" s="52"/>
      <c r="AC130" s="54"/>
      <c r="AD130" s="54"/>
      <c r="AE130" s="54"/>
      <c r="AF130" s="54"/>
      <c r="AG130" s="54"/>
    </row>
    <row r="131" spans="1:33" x14ac:dyDescent="0.25">
      <c r="A131" s="43" t="s">
        <v>165</v>
      </c>
      <c r="B131" s="53" t="s">
        <v>165</v>
      </c>
      <c r="C131" s="52"/>
      <c r="D131" s="52"/>
      <c r="E131" s="54"/>
      <c r="F131" s="54"/>
      <c r="G131" s="54"/>
      <c r="H131" s="54"/>
      <c r="I131" s="54"/>
      <c r="M131" s="43" t="s">
        <v>165</v>
      </c>
      <c r="N131" s="53" t="s">
        <v>165</v>
      </c>
      <c r="O131" s="52"/>
      <c r="P131" s="52"/>
      <c r="Q131" s="54"/>
      <c r="R131" s="54"/>
      <c r="S131" s="54"/>
      <c r="T131" s="54"/>
      <c r="U131" s="54"/>
      <c r="Y131" s="43" t="s">
        <v>165</v>
      </c>
      <c r="Z131" s="53" t="s">
        <v>165</v>
      </c>
      <c r="AA131" s="52"/>
      <c r="AB131" s="52"/>
      <c r="AC131" s="54"/>
      <c r="AD131" s="54"/>
      <c r="AE131" s="54"/>
      <c r="AF131" s="54"/>
      <c r="AG131" s="54"/>
    </row>
    <row r="132" spans="1:33" x14ac:dyDescent="0.25">
      <c r="A132" s="43" t="s">
        <v>165</v>
      </c>
      <c r="B132" s="53" t="s">
        <v>165</v>
      </c>
      <c r="C132" s="52"/>
      <c r="D132" s="52"/>
      <c r="E132" s="54"/>
      <c r="F132" s="54"/>
      <c r="G132" s="54"/>
      <c r="H132" s="54"/>
      <c r="I132" s="54"/>
      <c r="M132" s="43" t="s">
        <v>165</v>
      </c>
      <c r="N132" s="53" t="s">
        <v>165</v>
      </c>
      <c r="O132" s="52"/>
      <c r="P132" s="52"/>
      <c r="Q132" s="54"/>
      <c r="R132" s="54"/>
      <c r="S132" s="54"/>
      <c r="T132" s="54"/>
      <c r="U132" s="54"/>
      <c r="Y132" s="43" t="s">
        <v>165</v>
      </c>
      <c r="Z132" s="53" t="s">
        <v>165</v>
      </c>
      <c r="AA132" s="52"/>
      <c r="AB132" s="52"/>
      <c r="AC132" s="54"/>
      <c r="AD132" s="54"/>
      <c r="AE132" s="54"/>
      <c r="AF132" s="54"/>
      <c r="AG132" s="54"/>
    </row>
    <row r="133" spans="1:33" x14ac:dyDescent="0.25">
      <c r="A133" s="43" t="s">
        <v>165</v>
      </c>
      <c r="B133" s="53" t="s">
        <v>165</v>
      </c>
      <c r="C133" s="52"/>
      <c r="D133" s="52"/>
      <c r="E133" s="54"/>
      <c r="F133" s="54"/>
      <c r="G133" s="54"/>
      <c r="H133" s="54"/>
      <c r="I133" s="54"/>
      <c r="M133" s="43" t="s">
        <v>165</v>
      </c>
      <c r="N133" s="53" t="s">
        <v>165</v>
      </c>
      <c r="O133" s="52"/>
      <c r="P133" s="52"/>
      <c r="Q133" s="54"/>
      <c r="R133" s="54"/>
      <c r="S133" s="54"/>
      <c r="T133" s="54"/>
      <c r="U133" s="54"/>
      <c r="Y133" s="43" t="s">
        <v>165</v>
      </c>
      <c r="Z133" s="53" t="s">
        <v>165</v>
      </c>
      <c r="AA133" s="52"/>
      <c r="AB133" s="52"/>
      <c r="AC133" s="54"/>
      <c r="AD133" s="54"/>
      <c r="AE133" s="54"/>
      <c r="AF133" s="54"/>
      <c r="AG133" s="54"/>
    </row>
    <row r="134" spans="1:33" x14ac:dyDescent="0.25">
      <c r="A134" s="43" t="s">
        <v>165</v>
      </c>
      <c r="B134" s="53" t="s">
        <v>165</v>
      </c>
      <c r="C134" s="52"/>
      <c r="D134" s="52"/>
      <c r="E134" s="54"/>
      <c r="F134" s="54"/>
      <c r="G134" s="54"/>
      <c r="H134" s="54"/>
      <c r="I134" s="54"/>
      <c r="M134" s="43" t="s">
        <v>165</v>
      </c>
      <c r="N134" s="53" t="s">
        <v>165</v>
      </c>
      <c r="O134" s="52"/>
      <c r="P134" s="52"/>
      <c r="Q134" s="54"/>
      <c r="R134" s="54"/>
      <c r="S134" s="54"/>
      <c r="T134" s="54"/>
      <c r="U134" s="54"/>
      <c r="Y134" s="43" t="s">
        <v>165</v>
      </c>
      <c r="Z134" s="53" t="s">
        <v>165</v>
      </c>
      <c r="AA134" s="52"/>
      <c r="AB134" s="52"/>
      <c r="AC134" s="54"/>
      <c r="AD134" s="54"/>
      <c r="AE134" s="54"/>
      <c r="AF134" s="54"/>
      <c r="AG134" s="54"/>
    </row>
    <row r="135" spans="1:33" x14ac:dyDescent="0.25">
      <c r="A135" s="43" t="s">
        <v>165</v>
      </c>
      <c r="B135" s="53" t="s">
        <v>165</v>
      </c>
      <c r="C135" s="52"/>
      <c r="D135" s="52"/>
      <c r="E135" s="54"/>
      <c r="F135" s="54"/>
      <c r="G135" s="54"/>
      <c r="H135" s="54"/>
      <c r="I135" s="54"/>
      <c r="M135" s="43" t="s">
        <v>165</v>
      </c>
      <c r="N135" s="53" t="s">
        <v>165</v>
      </c>
      <c r="O135" s="52"/>
      <c r="P135" s="52"/>
      <c r="Q135" s="54"/>
      <c r="R135" s="54"/>
      <c r="S135" s="54"/>
      <c r="T135" s="54"/>
      <c r="U135" s="54"/>
      <c r="Y135" s="43" t="s">
        <v>165</v>
      </c>
      <c r="Z135" s="53" t="s">
        <v>165</v>
      </c>
      <c r="AA135" s="52"/>
      <c r="AB135" s="52"/>
      <c r="AC135" s="54"/>
      <c r="AD135" s="54"/>
      <c r="AE135" s="54"/>
      <c r="AF135" s="54"/>
      <c r="AG135" s="54"/>
    </row>
    <row r="136" spans="1:33" x14ac:dyDescent="0.25">
      <c r="A136" s="43" t="s">
        <v>165</v>
      </c>
      <c r="B136" s="53" t="s">
        <v>165</v>
      </c>
      <c r="C136" s="52"/>
      <c r="D136" s="52"/>
      <c r="E136" s="54"/>
      <c r="F136" s="54"/>
      <c r="G136" s="54"/>
      <c r="H136" s="54"/>
      <c r="I136" s="54"/>
      <c r="M136" s="43" t="s">
        <v>165</v>
      </c>
      <c r="N136" s="53" t="s">
        <v>165</v>
      </c>
      <c r="O136" s="52"/>
      <c r="P136" s="52"/>
      <c r="Q136" s="54"/>
      <c r="R136" s="54"/>
      <c r="S136" s="54"/>
      <c r="T136" s="54"/>
      <c r="U136" s="54"/>
      <c r="Y136" s="43" t="s">
        <v>165</v>
      </c>
      <c r="Z136" s="53" t="s">
        <v>165</v>
      </c>
      <c r="AA136" s="52"/>
      <c r="AB136" s="52"/>
      <c r="AC136" s="54"/>
      <c r="AD136" s="54"/>
      <c r="AE136" s="54"/>
      <c r="AF136" s="54"/>
      <c r="AG136" s="54"/>
    </row>
    <row r="137" spans="1:33" x14ac:dyDescent="0.25">
      <c r="A137" s="43" t="s">
        <v>165</v>
      </c>
      <c r="B137" s="53" t="s">
        <v>165</v>
      </c>
      <c r="C137" s="52"/>
      <c r="D137" s="52"/>
      <c r="E137" s="54"/>
      <c r="F137" s="54"/>
      <c r="G137" s="54"/>
      <c r="H137" s="54"/>
      <c r="I137" s="54"/>
      <c r="M137" s="43" t="s">
        <v>165</v>
      </c>
      <c r="N137" s="53" t="s">
        <v>165</v>
      </c>
      <c r="O137" s="52"/>
      <c r="P137" s="52"/>
      <c r="Q137" s="54"/>
      <c r="R137" s="54"/>
      <c r="S137" s="54"/>
      <c r="T137" s="54"/>
      <c r="U137" s="54"/>
      <c r="Y137" s="43" t="s">
        <v>165</v>
      </c>
      <c r="Z137" s="53" t="s">
        <v>165</v>
      </c>
      <c r="AA137" s="52"/>
      <c r="AB137" s="52"/>
      <c r="AC137" s="54"/>
      <c r="AD137" s="54"/>
      <c r="AE137" s="54"/>
      <c r="AF137" s="54"/>
      <c r="AG137" s="54"/>
    </row>
    <row r="138" spans="1:33" x14ac:dyDescent="0.25">
      <c r="A138" s="43" t="s">
        <v>165</v>
      </c>
      <c r="B138" s="53" t="s">
        <v>165</v>
      </c>
      <c r="C138" s="52"/>
      <c r="D138" s="52"/>
      <c r="E138" s="54"/>
      <c r="F138" s="54"/>
      <c r="G138" s="54"/>
      <c r="H138" s="54"/>
      <c r="I138" s="54"/>
      <c r="M138" s="43" t="s">
        <v>165</v>
      </c>
      <c r="N138" s="53" t="s">
        <v>165</v>
      </c>
      <c r="O138" s="52"/>
      <c r="P138" s="52"/>
      <c r="Q138" s="54"/>
      <c r="R138" s="54"/>
      <c r="S138" s="54"/>
      <c r="T138" s="54"/>
      <c r="U138" s="54"/>
      <c r="Y138" s="43" t="s">
        <v>165</v>
      </c>
      <c r="Z138" s="53" t="s">
        <v>165</v>
      </c>
      <c r="AA138" s="52"/>
      <c r="AB138" s="52"/>
      <c r="AC138" s="54"/>
      <c r="AD138" s="54"/>
      <c r="AE138" s="54"/>
      <c r="AF138" s="54"/>
      <c r="AG138" s="54"/>
    </row>
    <row r="139" spans="1:33" x14ac:dyDescent="0.25">
      <c r="A139" s="43" t="s">
        <v>165</v>
      </c>
      <c r="B139" s="53" t="s">
        <v>165</v>
      </c>
      <c r="C139" s="52"/>
      <c r="D139" s="52"/>
      <c r="E139" s="54"/>
      <c r="F139" s="54"/>
      <c r="G139" s="54"/>
      <c r="H139" s="54"/>
      <c r="I139" s="54"/>
      <c r="M139" s="43" t="s">
        <v>165</v>
      </c>
      <c r="N139" s="53" t="s">
        <v>165</v>
      </c>
      <c r="O139" s="52"/>
      <c r="P139" s="52"/>
      <c r="Q139" s="54"/>
      <c r="R139" s="54"/>
      <c r="S139" s="54"/>
      <c r="T139" s="54"/>
      <c r="U139" s="54"/>
      <c r="Y139" s="43" t="s">
        <v>165</v>
      </c>
      <c r="Z139" s="53" t="s">
        <v>165</v>
      </c>
      <c r="AA139" s="52"/>
      <c r="AB139" s="52"/>
      <c r="AC139" s="54"/>
      <c r="AD139" s="54"/>
      <c r="AE139" s="54"/>
      <c r="AF139" s="54"/>
      <c r="AG139" s="54"/>
    </row>
    <row r="140" spans="1:33" x14ac:dyDescent="0.25">
      <c r="A140" s="43" t="s">
        <v>165</v>
      </c>
      <c r="B140" s="53" t="s">
        <v>165</v>
      </c>
      <c r="C140" s="52"/>
      <c r="D140" s="52"/>
      <c r="E140" s="54"/>
      <c r="F140" s="54"/>
      <c r="G140" s="54"/>
      <c r="H140" s="54"/>
      <c r="I140" s="54"/>
      <c r="M140" s="43" t="s">
        <v>165</v>
      </c>
      <c r="N140" s="53" t="s">
        <v>165</v>
      </c>
      <c r="O140" s="52"/>
      <c r="P140" s="52"/>
      <c r="Q140" s="54"/>
      <c r="R140" s="54"/>
      <c r="S140" s="54"/>
      <c r="T140" s="54"/>
      <c r="U140" s="54"/>
      <c r="Y140" s="43" t="s">
        <v>165</v>
      </c>
      <c r="Z140" s="53" t="s">
        <v>165</v>
      </c>
      <c r="AA140" s="52"/>
      <c r="AB140" s="52"/>
      <c r="AC140" s="54"/>
      <c r="AD140" s="54"/>
      <c r="AE140" s="54"/>
      <c r="AF140" s="54"/>
      <c r="AG140" s="54"/>
    </row>
    <row r="141" spans="1:33" x14ac:dyDescent="0.25">
      <c r="A141" s="43" t="s">
        <v>165</v>
      </c>
      <c r="B141" s="53" t="s">
        <v>165</v>
      </c>
      <c r="C141" s="52"/>
      <c r="D141" s="52"/>
      <c r="E141" s="54"/>
      <c r="F141" s="54"/>
      <c r="G141" s="54"/>
      <c r="H141" s="54"/>
      <c r="I141" s="54"/>
      <c r="M141" s="43" t="s">
        <v>165</v>
      </c>
      <c r="N141" s="53" t="s">
        <v>165</v>
      </c>
      <c r="O141" s="52"/>
      <c r="P141" s="52"/>
      <c r="Q141" s="54"/>
      <c r="R141" s="54"/>
      <c r="S141" s="54"/>
      <c r="T141" s="54"/>
      <c r="U141" s="54"/>
      <c r="Y141" s="43" t="s">
        <v>165</v>
      </c>
      <c r="Z141" s="53" t="s">
        <v>165</v>
      </c>
      <c r="AA141" s="52"/>
      <c r="AB141" s="52"/>
      <c r="AC141" s="54"/>
      <c r="AD141" s="54"/>
      <c r="AE141" s="54"/>
      <c r="AF141" s="54"/>
      <c r="AG141" s="54"/>
    </row>
    <row r="142" spans="1:33" x14ac:dyDescent="0.25">
      <c r="A142" s="43" t="s">
        <v>165</v>
      </c>
      <c r="B142" s="53" t="s">
        <v>165</v>
      </c>
      <c r="C142" s="52"/>
      <c r="D142" s="52"/>
      <c r="E142" s="54"/>
      <c r="F142" s="54"/>
      <c r="G142" s="54"/>
      <c r="H142" s="54"/>
      <c r="I142" s="54"/>
      <c r="M142" s="43" t="s">
        <v>165</v>
      </c>
      <c r="N142" s="53" t="s">
        <v>165</v>
      </c>
      <c r="O142" s="52"/>
      <c r="P142" s="52"/>
      <c r="Q142" s="54"/>
      <c r="R142" s="54"/>
      <c r="S142" s="54"/>
      <c r="T142" s="54"/>
      <c r="U142" s="54"/>
      <c r="Y142" s="43" t="s">
        <v>165</v>
      </c>
      <c r="Z142" s="53" t="s">
        <v>165</v>
      </c>
      <c r="AA142" s="52"/>
      <c r="AB142" s="52"/>
      <c r="AC142" s="54"/>
      <c r="AD142" s="54"/>
      <c r="AE142" s="54"/>
      <c r="AF142" s="54"/>
      <c r="AG142" s="54"/>
    </row>
    <row r="143" spans="1:33" x14ac:dyDescent="0.25">
      <c r="A143" s="43" t="s">
        <v>165</v>
      </c>
      <c r="B143" s="53" t="s">
        <v>165</v>
      </c>
      <c r="C143" s="52"/>
      <c r="D143" s="52"/>
      <c r="E143" s="54"/>
      <c r="F143" s="54"/>
      <c r="G143" s="54"/>
      <c r="H143" s="54"/>
      <c r="I143" s="54"/>
      <c r="M143" s="43" t="s">
        <v>165</v>
      </c>
      <c r="N143" s="53" t="s">
        <v>165</v>
      </c>
      <c r="O143" s="52"/>
      <c r="P143" s="52"/>
      <c r="Q143" s="54"/>
      <c r="R143" s="54"/>
      <c r="S143" s="54"/>
      <c r="T143" s="54"/>
      <c r="U143" s="54"/>
      <c r="Y143" s="43" t="s">
        <v>165</v>
      </c>
      <c r="Z143" s="53" t="s">
        <v>165</v>
      </c>
      <c r="AA143" s="52"/>
      <c r="AB143" s="52"/>
      <c r="AC143" s="54"/>
      <c r="AD143" s="54"/>
      <c r="AE143" s="54"/>
      <c r="AF143" s="54"/>
      <c r="AG143" s="54"/>
    </row>
    <row r="144" spans="1:33" x14ac:dyDescent="0.25">
      <c r="A144" s="43" t="s">
        <v>165</v>
      </c>
      <c r="B144" s="53" t="s">
        <v>165</v>
      </c>
      <c r="C144" s="52"/>
      <c r="D144" s="52"/>
      <c r="E144" s="54"/>
      <c r="F144" s="54"/>
      <c r="G144" s="54"/>
      <c r="H144" s="54"/>
      <c r="I144" s="54"/>
      <c r="M144" s="43" t="s">
        <v>165</v>
      </c>
      <c r="N144" s="53" t="s">
        <v>165</v>
      </c>
      <c r="O144" s="52"/>
      <c r="P144" s="52"/>
      <c r="Q144" s="54"/>
      <c r="R144" s="54"/>
      <c r="S144" s="54"/>
      <c r="T144" s="54"/>
      <c r="U144" s="54"/>
      <c r="Y144" s="43" t="s">
        <v>165</v>
      </c>
      <c r="Z144" s="53" t="s">
        <v>165</v>
      </c>
      <c r="AA144" s="52"/>
      <c r="AB144" s="52"/>
      <c r="AC144" s="54"/>
      <c r="AD144" s="54"/>
      <c r="AE144" s="54"/>
      <c r="AF144" s="54"/>
      <c r="AG144" s="54"/>
    </row>
    <row r="145" spans="1:33" x14ac:dyDescent="0.25">
      <c r="A145" s="43" t="s">
        <v>165</v>
      </c>
      <c r="B145" s="53" t="s">
        <v>165</v>
      </c>
      <c r="C145" s="52"/>
      <c r="D145" s="52"/>
      <c r="E145" s="54"/>
      <c r="F145" s="54"/>
      <c r="G145" s="54"/>
      <c r="H145" s="54"/>
      <c r="I145" s="54"/>
      <c r="M145" s="43" t="s">
        <v>165</v>
      </c>
      <c r="N145" s="53" t="s">
        <v>165</v>
      </c>
      <c r="O145" s="52"/>
      <c r="P145" s="52"/>
      <c r="Q145" s="54"/>
      <c r="R145" s="54"/>
      <c r="S145" s="54"/>
      <c r="T145" s="54"/>
      <c r="U145" s="54"/>
      <c r="Y145" s="43" t="s">
        <v>165</v>
      </c>
      <c r="Z145" s="53" t="s">
        <v>165</v>
      </c>
      <c r="AA145" s="52"/>
      <c r="AB145" s="52"/>
      <c r="AC145" s="54"/>
      <c r="AD145" s="54"/>
      <c r="AE145" s="54"/>
      <c r="AF145" s="54"/>
      <c r="AG145" s="54"/>
    </row>
    <row r="146" spans="1:33" x14ac:dyDescent="0.25">
      <c r="A146" s="43" t="s">
        <v>165</v>
      </c>
      <c r="B146" s="53" t="s">
        <v>165</v>
      </c>
      <c r="C146" s="52"/>
      <c r="D146" s="52"/>
      <c r="E146" s="54"/>
      <c r="F146" s="54"/>
      <c r="G146" s="54"/>
      <c r="H146" s="54"/>
      <c r="I146" s="54"/>
      <c r="M146" s="43" t="s">
        <v>165</v>
      </c>
      <c r="N146" s="53" t="s">
        <v>165</v>
      </c>
      <c r="O146" s="52"/>
      <c r="P146" s="52"/>
      <c r="Q146" s="54"/>
      <c r="R146" s="54"/>
      <c r="S146" s="54"/>
      <c r="T146" s="54"/>
      <c r="U146" s="54"/>
      <c r="Y146" s="43" t="s">
        <v>165</v>
      </c>
      <c r="Z146" s="53" t="s">
        <v>165</v>
      </c>
      <c r="AA146" s="52"/>
      <c r="AB146" s="52"/>
      <c r="AC146" s="54"/>
      <c r="AD146" s="54"/>
      <c r="AE146" s="54"/>
      <c r="AF146" s="54"/>
      <c r="AG146" s="54"/>
    </row>
    <row r="147" spans="1:33" x14ac:dyDescent="0.25">
      <c r="A147" s="43" t="s">
        <v>165</v>
      </c>
      <c r="B147" s="53" t="s">
        <v>165</v>
      </c>
      <c r="C147" s="52"/>
      <c r="D147" s="52"/>
      <c r="E147" s="54"/>
      <c r="F147" s="54"/>
      <c r="G147" s="54"/>
      <c r="H147" s="54"/>
      <c r="I147" s="54"/>
      <c r="M147" s="43" t="s">
        <v>165</v>
      </c>
      <c r="N147" s="53" t="s">
        <v>165</v>
      </c>
      <c r="O147" s="52"/>
      <c r="P147" s="52"/>
      <c r="Q147" s="54"/>
      <c r="R147" s="54"/>
      <c r="S147" s="54"/>
      <c r="T147" s="54"/>
      <c r="U147" s="54"/>
      <c r="Y147" s="43" t="s">
        <v>165</v>
      </c>
      <c r="Z147" s="53" t="s">
        <v>165</v>
      </c>
      <c r="AA147" s="52"/>
      <c r="AB147" s="52"/>
      <c r="AC147" s="54"/>
      <c r="AD147" s="54"/>
      <c r="AE147" s="54"/>
      <c r="AF147" s="54"/>
      <c r="AG147" s="54"/>
    </row>
    <row r="148" spans="1:33" x14ac:dyDescent="0.25">
      <c r="A148" s="43" t="s">
        <v>165</v>
      </c>
      <c r="B148" s="53" t="s">
        <v>165</v>
      </c>
      <c r="C148" s="52"/>
      <c r="D148" s="52"/>
      <c r="E148" s="54"/>
      <c r="F148" s="54"/>
      <c r="G148" s="54"/>
      <c r="H148" s="54"/>
      <c r="I148" s="54"/>
      <c r="M148" s="43" t="s">
        <v>165</v>
      </c>
      <c r="N148" s="53" t="s">
        <v>165</v>
      </c>
      <c r="O148" s="52"/>
      <c r="P148" s="52"/>
      <c r="Q148" s="54"/>
      <c r="R148" s="54"/>
      <c r="S148" s="54"/>
      <c r="T148" s="54"/>
      <c r="U148" s="54"/>
      <c r="Y148" s="43" t="s">
        <v>165</v>
      </c>
      <c r="Z148" s="53" t="s">
        <v>165</v>
      </c>
      <c r="AA148" s="52"/>
      <c r="AB148" s="52"/>
      <c r="AC148" s="54"/>
      <c r="AD148" s="54"/>
      <c r="AE148" s="54"/>
      <c r="AF148" s="54"/>
      <c r="AG148" s="54"/>
    </row>
    <row r="149" spans="1:33" x14ac:dyDescent="0.25">
      <c r="A149" s="43" t="s">
        <v>165</v>
      </c>
      <c r="B149" s="53" t="s">
        <v>165</v>
      </c>
      <c r="C149" s="52"/>
      <c r="D149" s="52"/>
      <c r="E149" s="54"/>
      <c r="F149" s="54"/>
      <c r="G149" s="54"/>
      <c r="H149" s="54"/>
      <c r="I149" s="54"/>
      <c r="M149" s="43" t="s">
        <v>165</v>
      </c>
      <c r="N149" s="53" t="s">
        <v>165</v>
      </c>
      <c r="O149" s="52"/>
      <c r="P149" s="52"/>
      <c r="Q149" s="54"/>
      <c r="R149" s="54"/>
      <c r="S149" s="54"/>
      <c r="T149" s="54"/>
      <c r="U149" s="54"/>
      <c r="Y149" s="43" t="s">
        <v>165</v>
      </c>
      <c r="Z149" s="53" t="s">
        <v>165</v>
      </c>
      <c r="AA149" s="52"/>
      <c r="AB149" s="52"/>
      <c r="AC149" s="54"/>
      <c r="AD149" s="54"/>
      <c r="AE149" s="54"/>
      <c r="AF149" s="54"/>
      <c r="AG149" s="54"/>
    </row>
    <row r="150" spans="1:33" x14ac:dyDescent="0.25">
      <c r="A150" s="43" t="s">
        <v>165</v>
      </c>
      <c r="B150" s="53" t="s">
        <v>165</v>
      </c>
      <c r="C150" s="52"/>
      <c r="D150" s="52"/>
      <c r="E150" s="54"/>
      <c r="F150" s="54"/>
      <c r="G150" s="54"/>
      <c r="H150" s="54"/>
      <c r="I150" s="54"/>
      <c r="M150" s="43" t="s">
        <v>165</v>
      </c>
      <c r="N150" s="53" t="s">
        <v>165</v>
      </c>
      <c r="O150" s="52"/>
      <c r="P150" s="52"/>
      <c r="Q150" s="54"/>
      <c r="R150" s="54"/>
      <c r="S150" s="54"/>
      <c r="T150" s="54"/>
      <c r="U150" s="54"/>
      <c r="Y150" s="43" t="s">
        <v>165</v>
      </c>
      <c r="Z150" s="53" t="s">
        <v>165</v>
      </c>
      <c r="AA150" s="52"/>
      <c r="AB150" s="52"/>
      <c r="AC150" s="54"/>
      <c r="AD150" s="54"/>
      <c r="AE150" s="54"/>
      <c r="AF150" s="54"/>
      <c r="AG150" s="54"/>
    </row>
    <row r="151" spans="1:33" x14ac:dyDescent="0.25">
      <c r="A151" s="43" t="s">
        <v>165</v>
      </c>
      <c r="B151" s="53" t="s">
        <v>165</v>
      </c>
      <c r="C151" s="52"/>
      <c r="D151" s="52"/>
      <c r="E151" s="54"/>
      <c r="F151" s="54"/>
      <c r="G151" s="54"/>
      <c r="H151" s="54"/>
      <c r="I151" s="54"/>
      <c r="M151" s="43" t="s">
        <v>165</v>
      </c>
      <c r="N151" s="53" t="s">
        <v>165</v>
      </c>
      <c r="O151" s="52"/>
      <c r="P151" s="52"/>
      <c r="Q151" s="54"/>
      <c r="R151" s="54"/>
      <c r="S151" s="54"/>
      <c r="T151" s="54"/>
      <c r="U151" s="54"/>
      <c r="Y151" s="43" t="s">
        <v>165</v>
      </c>
      <c r="Z151" s="53" t="s">
        <v>165</v>
      </c>
      <c r="AA151" s="52"/>
      <c r="AB151" s="52"/>
      <c r="AC151" s="54"/>
      <c r="AD151" s="54"/>
      <c r="AE151" s="54"/>
      <c r="AF151" s="54"/>
      <c r="AG151" s="54"/>
    </row>
    <row r="152" spans="1:33" x14ac:dyDescent="0.25">
      <c r="A152" s="43" t="s">
        <v>165</v>
      </c>
      <c r="B152" s="53" t="s">
        <v>165</v>
      </c>
      <c r="C152" s="52"/>
      <c r="D152" s="52"/>
      <c r="E152" s="54"/>
      <c r="F152" s="54"/>
      <c r="G152" s="54"/>
      <c r="H152" s="54"/>
      <c r="I152" s="54"/>
      <c r="M152" s="43" t="s">
        <v>165</v>
      </c>
      <c r="N152" s="53" t="s">
        <v>165</v>
      </c>
      <c r="O152" s="52"/>
      <c r="P152" s="52"/>
      <c r="Q152" s="54"/>
      <c r="R152" s="54"/>
      <c r="S152" s="54"/>
      <c r="T152" s="54"/>
      <c r="U152" s="54"/>
      <c r="Y152" s="43" t="s">
        <v>165</v>
      </c>
      <c r="Z152" s="53" t="s">
        <v>165</v>
      </c>
      <c r="AA152" s="52"/>
      <c r="AB152" s="52"/>
      <c r="AC152" s="54"/>
      <c r="AD152" s="54"/>
      <c r="AE152" s="54"/>
      <c r="AF152" s="54"/>
      <c r="AG152" s="54"/>
    </row>
    <row r="153" spans="1:33" x14ac:dyDescent="0.25">
      <c r="A153" s="43" t="s">
        <v>165</v>
      </c>
      <c r="B153" s="53" t="s">
        <v>165</v>
      </c>
      <c r="C153" s="52"/>
      <c r="D153" s="52"/>
      <c r="E153" s="54"/>
      <c r="F153" s="54"/>
      <c r="G153" s="54"/>
      <c r="H153" s="54"/>
      <c r="I153" s="54"/>
      <c r="M153" s="43" t="s">
        <v>165</v>
      </c>
      <c r="N153" s="53" t="s">
        <v>165</v>
      </c>
      <c r="O153" s="52"/>
      <c r="P153" s="52"/>
      <c r="Q153" s="54"/>
      <c r="R153" s="54"/>
      <c r="S153" s="54"/>
      <c r="T153" s="54"/>
      <c r="U153" s="54"/>
      <c r="Y153" s="43" t="s">
        <v>165</v>
      </c>
      <c r="Z153" s="53" t="s">
        <v>165</v>
      </c>
      <c r="AA153" s="52"/>
      <c r="AB153" s="52"/>
      <c r="AC153" s="54"/>
      <c r="AD153" s="54"/>
      <c r="AE153" s="54"/>
      <c r="AF153" s="54"/>
      <c r="AG153" s="54"/>
    </row>
    <row r="154" spans="1:33" x14ac:dyDescent="0.25">
      <c r="A154" s="43" t="s">
        <v>165</v>
      </c>
      <c r="B154" s="53" t="s">
        <v>165</v>
      </c>
      <c r="C154" s="52"/>
      <c r="D154" s="52"/>
      <c r="E154" s="54"/>
      <c r="F154" s="54"/>
      <c r="G154" s="54"/>
      <c r="H154" s="54"/>
      <c r="I154" s="54"/>
      <c r="M154" s="43" t="s">
        <v>165</v>
      </c>
      <c r="N154" s="53" t="s">
        <v>165</v>
      </c>
      <c r="O154" s="52"/>
      <c r="P154" s="52"/>
      <c r="Q154" s="54"/>
      <c r="R154" s="54"/>
      <c r="S154" s="54"/>
      <c r="T154" s="54"/>
      <c r="U154" s="54"/>
      <c r="Y154" s="43" t="s">
        <v>165</v>
      </c>
      <c r="Z154" s="53" t="s">
        <v>165</v>
      </c>
      <c r="AA154" s="52"/>
      <c r="AB154" s="52"/>
      <c r="AC154" s="54"/>
      <c r="AD154" s="54"/>
      <c r="AE154" s="54"/>
      <c r="AF154" s="54"/>
      <c r="AG154" s="54"/>
    </row>
    <row r="155" spans="1:33" x14ac:dyDescent="0.25">
      <c r="A155" s="43" t="s">
        <v>165</v>
      </c>
      <c r="B155" s="53" t="s">
        <v>165</v>
      </c>
      <c r="C155" s="52"/>
      <c r="D155" s="52"/>
      <c r="E155" s="54"/>
      <c r="F155" s="54"/>
      <c r="G155" s="54"/>
      <c r="H155" s="54"/>
      <c r="I155" s="54"/>
      <c r="M155" s="43" t="s">
        <v>165</v>
      </c>
      <c r="N155" s="53" t="s">
        <v>165</v>
      </c>
      <c r="O155" s="52"/>
      <c r="P155" s="52"/>
      <c r="Q155" s="54"/>
      <c r="R155" s="54"/>
      <c r="S155" s="54"/>
      <c r="T155" s="54"/>
      <c r="U155" s="54"/>
      <c r="Y155" s="43" t="s">
        <v>165</v>
      </c>
      <c r="Z155" s="53" t="s">
        <v>165</v>
      </c>
      <c r="AA155" s="52"/>
      <c r="AB155" s="52"/>
      <c r="AC155" s="54"/>
      <c r="AD155" s="54"/>
      <c r="AE155" s="54"/>
      <c r="AF155" s="54"/>
      <c r="AG155" s="54"/>
    </row>
    <row r="156" spans="1:33" x14ac:dyDescent="0.25">
      <c r="A156" s="43" t="s">
        <v>165</v>
      </c>
      <c r="B156" s="53" t="s">
        <v>165</v>
      </c>
      <c r="C156" s="52"/>
      <c r="D156" s="52"/>
      <c r="E156" s="54"/>
      <c r="F156" s="54"/>
      <c r="G156" s="54"/>
      <c r="H156" s="54"/>
      <c r="I156" s="54"/>
      <c r="M156" s="43" t="s">
        <v>165</v>
      </c>
      <c r="N156" s="53" t="s">
        <v>165</v>
      </c>
      <c r="O156" s="52"/>
      <c r="P156" s="52"/>
      <c r="Q156" s="54"/>
      <c r="R156" s="54"/>
      <c r="S156" s="54"/>
      <c r="T156" s="54"/>
      <c r="U156" s="54"/>
      <c r="Y156" s="43" t="s">
        <v>165</v>
      </c>
      <c r="Z156" s="53" t="s">
        <v>165</v>
      </c>
      <c r="AA156" s="52"/>
      <c r="AB156" s="52"/>
      <c r="AC156" s="54"/>
      <c r="AD156" s="54"/>
      <c r="AE156" s="54"/>
      <c r="AF156" s="54"/>
      <c r="AG156" s="54"/>
    </row>
    <row r="157" spans="1:33" x14ac:dyDescent="0.25">
      <c r="A157" s="43" t="s">
        <v>165</v>
      </c>
      <c r="B157" s="53" t="s">
        <v>165</v>
      </c>
      <c r="C157" s="52"/>
      <c r="D157" s="52"/>
      <c r="E157" s="54"/>
      <c r="F157" s="54"/>
      <c r="G157" s="54"/>
      <c r="H157" s="54"/>
      <c r="I157" s="54"/>
      <c r="M157" s="43" t="s">
        <v>165</v>
      </c>
      <c r="N157" s="53" t="s">
        <v>165</v>
      </c>
      <c r="O157" s="52"/>
      <c r="P157" s="52"/>
      <c r="Q157" s="54"/>
      <c r="R157" s="54"/>
      <c r="S157" s="54"/>
      <c r="T157" s="54"/>
      <c r="U157" s="54"/>
      <c r="Y157" s="43" t="s">
        <v>165</v>
      </c>
      <c r="Z157" s="53" t="s">
        <v>165</v>
      </c>
      <c r="AA157" s="52"/>
      <c r="AB157" s="52"/>
      <c r="AC157" s="54"/>
      <c r="AD157" s="54"/>
      <c r="AE157" s="54"/>
      <c r="AF157" s="54"/>
      <c r="AG157" s="54"/>
    </row>
    <row r="158" spans="1:33" x14ac:dyDescent="0.25">
      <c r="A158" s="43" t="s">
        <v>165</v>
      </c>
      <c r="B158" s="53" t="s">
        <v>165</v>
      </c>
      <c r="C158" s="52"/>
      <c r="D158" s="52"/>
      <c r="E158" s="54"/>
      <c r="F158" s="54"/>
      <c r="G158" s="54"/>
      <c r="H158" s="54"/>
      <c r="I158" s="54"/>
      <c r="M158" s="43" t="s">
        <v>165</v>
      </c>
      <c r="N158" s="53" t="s">
        <v>165</v>
      </c>
      <c r="O158" s="52"/>
      <c r="P158" s="52"/>
      <c r="Q158" s="54"/>
      <c r="R158" s="54"/>
      <c r="S158" s="54"/>
      <c r="T158" s="54"/>
      <c r="U158" s="54"/>
      <c r="Y158" s="43" t="s">
        <v>165</v>
      </c>
      <c r="Z158" s="53" t="s">
        <v>165</v>
      </c>
      <c r="AA158" s="52"/>
      <c r="AB158" s="52"/>
      <c r="AC158" s="54"/>
      <c r="AD158" s="54"/>
      <c r="AE158" s="54"/>
      <c r="AF158" s="54"/>
      <c r="AG158" s="54"/>
    </row>
    <row r="159" spans="1:33" x14ac:dyDescent="0.25">
      <c r="A159" s="43" t="s">
        <v>165</v>
      </c>
      <c r="B159" s="53" t="s">
        <v>165</v>
      </c>
      <c r="C159" s="52"/>
      <c r="D159" s="52"/>
      <c r="E159" s="54"/>
      <c r="F159" s="54"/>
      <c r="G159" s="54"/>
      <c r="H159" s="54"/>
      <c r="I159" s="54"/>
      <c r="M159" s="43" t="s">
        <v>165</v>
      </c>
      <c r="N159" s="53" t="s">
        <v>165</v>
      </c>
      <c r="O159" s="52"/>
      <c r="P159" s="52"/>
      <c r="Q159" s="54"/>
      <c r="R159" s="54"/>
      <c r="S159" s="54"/>
      <c r="T159" s="54"/>
      <c r="U159" s="54"/>
      <c r="Y159" s="43" t="s">
        <v>165</v>
      </c>
      <c r="Z159" s="53" t="s">
        <v>165</v>
      </c>
      <c r="AA159" s="52"/>
      <c r="AB159" s="52"/>
      <c r="AC159" s="54"/>
      <c r="AD159" s="54"/>
      <c r="AE159" s="54"/>
      <c r="AF159" s="54"/>
      <c r="AG159" s="54"/>
    </row>
    <row r="160" spans="1:33" x14ac:dyDescent="0.25">
      <c r="A160" s="43" t="s">
        <v>165</v>
      </c>
      <c r="B160" s="53" t="s">
        <v>165</v>
      </c>
      <c r="C160" s="52"/>
      <c r="D160" s="52"/>
      <c r="E160" s="54"/>
      <c r="F160" s="54"/>
      <c r="G160" s="54"/>
      <c r="H160" s="54"/>
      <c r="I160" s="54"/>
      <c r="M160" s="43" t="s">
        <v>165</v>
      </c>
      <c r="N160" s="53" t="s">
        <v>165</v>
      </c>
      <c r="O160" s="52"/>
      <c r="P160" s="52"/>
      <c r="Q160" s="54"/>
      <c r="R160" s="54"/>
      <c r="S160" s="54"/>
      <c r="T160" s="54"/>
      <c r="U160" s="54"/>
      <c r="Y160" s="43" t="s">
        <v>165</v>
      </c>
      <c r="Z160" s="53" t="s">
        <v>165</v>
      </c>
      <c r="AA160" s="52"/>
      <c r="AB160" s="52"/>
      <c r="AC160" s="54"/>
      <c r="AD160" s="54"/>
      <c r="AE160" s="54"/>
      <c r="AF160" s="54"/>
      <c r="AG160" s="54"/>
    </row>
    <row r="161" spans="1:33" x14ac:dyDescent="0.25">
      <c r="A161" s="43" t="s">
        <v>165</v>
      </c>
      <c r="B161" s="53" t="s">
        <v>165</v>
      </c>
      <c r="C161" s="52"/>
      <c r="D161" s="52"/>
      <c r="E161" s="54"/>
      <c r="F161" s="54"/>
      <c r="G161" s="54"/>
      <c r="H161" s="54"/>
      <c r="I161" s="54"/>
      <c r="M161" s="43" t="s">
        <v>165</v>
      </c>
      <c r="N161" s="53" t="s">
        <v>165</v>
      </c>
      <c r="O161" s="52"/>
      <c r="P161" s="52"/>
      <c r="Q161" s="54"/>
      <c r="R161" s="54"/>
      <c r="S161" s="54"/>
      <c r="T161" s="54"/>
      <c r="U161" s="54"/>
      <c r="Y161" s="43" t="s">
        <v>165</v>
      </c>
      <c r="Z161" s="53" t="s">
        <v>165</v>
      </c>
      <c r="AA161" s="52"/>
      <c r="AB161" s="52"/>
      <c r="AC161" s="54"/>
      <c r="AD161" s="54"/>
      <c r="AE161" s="54"/>
      <c r="AF161" s="54"/>
      <c r="AG161" s="54"/>
    </row>
    <row r="162" spans="1:33" x14ac:dyDescent="0.25">
      <c r="A162" s="43" t="s">
        <v>165</v>
      </c>
      <c r="B162" s="53" t="s">
        <v>165</v>
      </c>
      <c r="C162" s="52"/>
      <c r="D162" s="52"/>
      <c r="E162" s="54"/>
      <c r="F162" s="54"/>
      <c r="G162" s="54"/>
      <c r="H162" s="54"/>
      <c r="I162" s="54"/>
      <c r="M162" s="43" t="s">
        <v>165</v>
      </c>
      <c r="N162" s="53" t="s">
        <v>165</v>
      </c>
      <c r="O162" s="52"/>
      <c r="P162" s="52"/>
      <c r="Q162" s="54"/>
      <c r="R162" s="54"/>
      <c r="S162" s="54"/>
      <c r="T162" s="54"/>
      <c r="U162" s="54"/>
      <c r="Y162" s="43" t="s">
        <v>165</v>
      </c>
      <c r="Z162" s="53" t="s">
        <v>165</v>
      </c>
      <c r="AA162" s="52"/>
      <c r="AB162" s="52"/>
      <c r="AC162" s="54"/>
      <c r="AD162" s="54"/>
      <c r="AE162" s="54"/>
      <c r="AF162" s="54"/>
      <c r="AG162" s="54"/>
    </row>
    <row r="163" spans="1:33" x14ac:dyDescent="0.25">
      <c r="A163" s="43" t="s">
        <v>165</v>
      </c>
      <c r="B163" s="53" t="s">
        <v>165</v>
      </c>
      <c r="C163" s="52"/>
      <c r="D163" s="52"/>
      <c r="E163" s="54"/>
      <c r="F163" s="54"/>
      <c r="G163" s="54"/>
      <c r="H163" s="54"/>
      <c r="I163" s="54"/>
      <c r="M163" s="43" t="s">
        <v>165</v>
      </c>
      <c r="N163" s="53" t="s">
        <v>165</v>
      </c>
      <c r="O163" s="52"/>
      <c r="P163" s="52"/>
      <c r="Q163" s="54"/>
      <c r="R163" s="54"/>
      <c r="S163" s="54"/>
      <c r="T163" s="54"/>
      <c r="U163" s="54"/>
      <c r="Y163" s="43" t="s">
        <v>165</v>
      </c>
      <c r="Z163" s="53" t="s">
        <v>165</v>
      </c>
      <c r="AA163" s="52"/>
      <c r="AB163" s="52"/>
      <c r="AC163" s="54"/>
      <c r="AD163" s="54"/>
      <c r="AE163" s="54"/>
      <c r="AF163" s="54"/>
      <c r="AG163" s="54"/>
    </row>
    <row r="164" spans="1:33" x14ac:dyDescent="0.25">
      <c r="A164" s="43" t="s">
        <v>165</v>
      </c>
      <c r="B164" s="53" t="s">
        <v>165</v>
      </c>
      <c r="C164" s="52"/>
      <c r="D164" s="52"/>
      <c r="E164" s="54"/>
      <c r="F164" s="54"/>
      <c r="G164" s="54"/>
      <c r="H164" s="54"/>
      <c r="I164" s="54"/>
      <c r="M164" s="43" t="s">
        <v>165</v>
      </c>
      <c r="N164" s="53" t="s">
        <v>165</v>
      </c>
      <c r="O164" s="52"/>
      <c r="P164" s="52"/>
      <c r="Q164" s="54"/>
      <c r="R164" s="54"/>
      <c r="S164" s="54"/>
      <c r="T164" s="54"/>
      <c r="U164" s="54"/>
      <c r="Y164" s="43" t="s">
        <v>165</v>
      </c>
      <c r="Z164" s="53" t="s">
        <v>165</v>
      </c>
      <c r="AA164" s="52"/>
      <c r="AB164" s="52"/>
      <c r="AC164" s="54"/>
      <c r="AD164" s="54"/>
      <c r="AE164" s="54"/>
      <c r="AF164" s="54"/>
      <c r="AG164" s="54"/>
    </row>
    <row r="165" spans="1:33" x14ac:dyDescent="0.25">
      <c r="A165" s="43" t="s">
        <v>165</v>
      </c>
      <c r="B165" s="53" t="s">
        <v>165</v>
      </c>
      <c r="C165" s="52"/>
      <c r="D165" s="52"/>
      <c r="E165" s="54"/>
      <c r="F165" s="54"/>
      <c r="G165" s="54"/>
      <c r="H165" s="54"/>
      <c r="I165" s="54"/>
      <c r="M165" s="43" t="s">
        <v>165</v>
      </c>
      <c r="N165" s="53" t="s">
        <v>165</v>
      </c>
      <c r="O165" s="52"/>
      <c r="P165" s="52"/>
      <c r="Q165" s="54"/>
      <c r="R165" s="54"/>
      <c r="S165" s="54"/>
      <c r="T165" s="54"/>
      <c r="U165" s="54"/>
      <c r="Y165" s="43" t="s">
        <v>165</v>
      </c>
      <c r="Z165" s="53" t="s">
        <v>165</v>
      </c>
      <c r="AA165" s="52"/>
      <c r="AB165" s="52"/>
      <c r="AC165" s="54"/>
      <c r="AD165" s="54"/>
      <c r="AE165" s="54"/>
      <c r="AF165" s="54"/>
      <c r="AG165" s="54"/>
    </row>
    <row r="166" spans="1:33" x14ac:dyDescent="0.25">
      <c r="A166" s="43" t="s">
        <v>165</v>
      </c>
      <c r="B166" s="53" t="s">
        <v>165</v>
      </c>
      <c r="C166" s="52"/>
      <c r="D166" s="52"/>
      <c r="E166" s="54"/>
      <c r="F166" s="54"/>
      <c r="G166" s="54"/>
      <c r="H166" s="54"/>
      <c r="I166" s="54"/>
      <c r="M166" s="43" t="s">
        <v>165</v>
      </c>
      <c r="N166" s="53" t="s">
        <v>165</v>
      </c>
      <c r="O166" s="52"/>
      <c r="P166" s="52"/>
      <c r="Q166" s="54"/>
      <c r="R166" s="54"/>
      <c r="S166" s="54"/>
      <c r="T166" s="54"/>
      <c r="U166" s="54"/>
      <c r="Y166" s="43" t="s">
        <v>165</v>
      </c>
      <c r="Z166" s="53" t="s">
        <v>165</v>
      </c>
      <c r="AA166" s="52"/>
      <c r="AB166" s="52"/>
      <c r="AC166" s="54"/>
      <c r="AD166" s="54"/>
      <c r="AE166" s="54"/>
      <c r="AF166" s="54"/>
      <c r="AG166" s="54"/>
    </row>
    <row r="167" spans="1:33" x14ac:dyDescent="0.25">
      <c r="A167" s="43" t="s">
        <v>165</v>
      </c>
      <c r="B167" s="53" t="s">
        <v>165</v>
      </c>
      <c r="C167" s="52"/>
      <c r="D167" s="52"/>
      <c r="E167" s="54"/>
      <c r="F167" s="54"/>
      <c r="G167" s="54"/>
      <c r="H167" s="54"/>
      <c r="I167" s="54"/>
      <c r="M167" s="43" t="s">
        <v>165</v>
      </c>
      <c r="N167" s="53" t="s">
        <v>165</v>
      </c>
      <c r="O167" s="52"/>
      <c r="P167" s="52"/>
      <c r="Q167" s="54"/>
      <c r="R167" s="54"/>
      <c r="S167" s="54"/>
      <c r="T167" s="54"/>
      <c r="U167" s="54"/>
      <c r="Y167" s="43" t="s">
        <v>165</v>
      </c>
      <c r="Z167" s="53" t="s">
        <v>165</v>
      </c>
      <c r="AA167" s="52"/>
      <c r="AB167" s="52"/>
      <c r="AC167" s="54"/>
      <c r="AD167" s="54"/>
      <c r="AE167" s="54"/>
      <c r="AF167" s="54"/>
      <c r="AG167" s="54"/>
    </row>
    <row r="168" spans="1:33" x14ac:dyDescent="0.25">
      <c r="A168" s="43" t="s">
        <v>165</v>
      </c>
      <c r="B168" s="53" t="s">
        <v>165</v>
      </c>
      <c r="C168" s="52"/>
      <c r="D168" s="52"/>
      <c r="E168" s="54"/>
      <c r="F168" s="54"/>
      <c r="G168" s="54"/>
      <c r="H168" s="54"/>
      <c r="I168" s="54"/>
      <c r="M168" s="43" t="s">
        <v>165</v>
      </c>
      <c r="N168" s="53" t="s">
        <v>165</v>
      </c>
      <c r="O168" s="52"/>
      <c r="P168" s="52"/>
      <c r="Q168" s="54"/>
      <c r="R168" s="54"/>
      <c r="S168" s="54"/>
      <c r="T168" s="54"/>
      <c r="U168" s="54"/>
      <c r="Y168" s="43" t="s">
        <v>165</v>
      </c>
      <c r="Z168" s="53" t="s">
        <v>165</v>
      </c>
      <c r="AA168" s="52"/>
      <c r="AB168" s="52"/>
      <c r="AC168" s="54"/>
      <c r="AD168" s="54"/>
      <c r="AE168" s="54"/>
      <c r="AF168" s="54"/>
      <c r="AG168" s="54"/>
    </row>
    <row r="169" spans="1:33" x14ac:dyDescent="0.25">
      <c r="A169" s="43" t="s">
        <v>165</v>
      </c>
      <c r="B169" s="53" t="s">
        <v>165</v>
      </c>
      <c r="C169" s="52"/>
      <c r="D169" s="52"/>
      <c r="E169" s="54"/>
      <c r="F169" s="54"/>
      <c r="G169" s="54"/>
      <c r="H169" s="54"/>
      <c r="I169" s="54"/>
      <c r="M169" s="43" t="s">
        <v>165</v>
      </c>
      <c r="N169" s="53" t="s">
        <v>165</v>
      </c>
      <c r="O169" s="52"/>
      <c r="P169" s="52"/>
      <c r="Q169" s="54"/>
      <c r="R169" s="54"/>
      <c r="S169" s="54"/>
      <c r="T169" s="54"/>
      <c r="U169" s="54"/>
      <c r="Y169" s="43" t="s">
        <v>165</v>
      </c>
      <c r="Z169" s="53" t="s">
        <v>165</v>
      </c>
      <c r="AA169" s="52"/>
      <c r="AB169" s="52"/>
      <c r="AC169" s="54"/>
      <c r="AD169" s="54"/>
      <c r="AE169" s="54"/>
      <c r="AF169" s="54"/>
      <c r="AG169" s="54"/>
    </row>
    <row r="170" spans="1:33" x14ac:dyDescent="0.25">
      <c r="A170" s="43" t="s">
        <v>165</v>
      </c>
      <c r="B170" s="53" t="s">
        <v>165</v>
      </c>
      <c r="C170" s="52"/>
      <c r="D170" s="52"/>
      <c r="E170" s="54"/>
      <c r="F170" s="54"/>
      <c r="G170" s="54"/>
      <c r="H170" s="54"/>
      <c r="I170" s="54"/>
      <c r="M170" s="43" t="s">
        <v>165</v>
      </c>
      <c r="N170" s="53" t="s">
        <v>165</v>
      </c>
      <c r="O170" s="52"/>
      <c r="P170" s="52"/>
      <c r="Q170" s="54"/>
      <c r="R170" s="54"/>
      <c r="S170" s="54"/>
      <c r="T170" s="54"/>
      <c r="U170" s="54"/>
      <c r="Y170" s="43" t="s">
        <v>165</v>
      </c>
      <c r="Z170" s="53" t="s">
        <v>165</v>
      </c>
      <c r="AA170" s="52"/>
      <c r="AB170" s="52"/>
      <c r="AC170" s="54"/>
      <c r="AD170" s="54"/>
      <c r="AE170" s="54"/>
      <c r="AF170" s="54"/>
      <c r="AG170" s="54"/>
    </row>
    <row r="171" spans="1:33" x14ac:dyDescent="0.25">
      <c r="A171" s="43" t="s">
        <v>165</v>
      </c>
      <c r="B171" s="53" t="s">
        <v>165</v>
      </c>
      <c r="C171" s="52"/>
      <c r="D171" s="52"/>
      <c r="E171" s="54"/>
      <c r="F171" s="54"/>
      <c r="G171" s="54"/>
      <c r="H171" s="54"/>
      <c r="I171" s="54"/>
      <c r="M171" s="43" t="s">
        <v>165</v>
      </c>
      <c r="N171" s="53" t="s">
        <v>165</v>
      </c>
      <c r="O171" s="52"/>
      <c r="P171" s="52"/>
      <c r="Q171" s="54"/>
      <c r="R171" s="54"/>
      <c r="S171" s="54"/>
      <c r="T171" s="54"/>
      <c r="U171" s="54"/>
      <c r="Y171" s="43" t="s">
        <v>165</v>
      </c>
      <c r="Z171" s="53" t="s">
        <v>165</v>
      </c>
      <c r="AA171" s="52"/>
      <c r="AB171" s="52"/>
      <c r="AC171" s="54"/>
      <c r="AD171" s="54"/>
      <c r="AE171" s="54"/>
      <c r="AF171" s="54"/>
      <c r="AG171" s="54"/>
    </row>
    <row r="172" spans="1:33" x14ac:dyDescent="0.25">
      <c r="A172" s="43" t="s">
        <v>165</v>
      </c>
      <c r="B172" s="53" t="s">
        <v>165</v>
      </c>
      <c r="C172" s="52"/>
      <c r="D172" s="52"/>
      <c r="E172" s="54"/>
      <c r="F172" s="54"/>
      <c r="G172" s="54"/>
      <c r="H172" s="54"/>
      <c r="I172" s="54"/>
      <c r="M172" s="43" t="s">
        <v>165</v>
      </c>
      <c r="N172" s="53" t="s">
        <v>165</v>
      </c>
      <c r="O172" s="52"/>
      <c r="P172" s="52"/>
      <c r="Q172" s="54"/>
      <c r="R172" s="54"/>
      <c r="S172" s="54"/>
      <c r="T172" s="54"/>
      <c r="U172" s="54"/>
      <c r="Y172" s="43" t="s">
        <v>165</v>
      </c>
      <c r="Z172" s="53" t="s">
        <v>165</v>
      </c>
      <c r="AA172" s="52"/>
      <c r="AB172" s="52"/>
      <c r="AC172" s="54"/>
      <c r="AD172" s="54"/>
      <c r="AE172" s="54"/>
      <c r="AF172" s="54"/>
      <c r="AG172" s="54"/>
    </row>
    <row r="173" spans="1:33" x14ac:dyDescent="0.25">
      <c r="A173" s="43" t="s">
        <v>165</v>
      </c>
      <c r="B173" s="53" t="s">
        <v>165</v>
      </c>
      <c r="C173" s="52"/>
      <c r="D173" s="52"/>
      <c r="E173" s="54"/>
      <c r="F173" s="54"/>
      <c r="G173" s="54"/>
      <c r="H173" s="54"/>
      <c r="I173" s="54"/>
      <c r="M173" s="43" t="s">
        <v>165</v>
      </c>
      <c r="N173" s="53" t="s">
        <v>165</v>
      </c>
      <c r="O173" s="52"/>
      <c r="P173" s="52"/>
      <c r="Q173" s="54"/>
      <c r="R173" s="54"/>
      <c r="S173" s="54"/>
      <c r="T173" s="54"/>
      <c r="U173" s="54"/>
      <c r="Y173" s="43" t="s">
        <v>165</v>
      </c>
      <c r="Z173" s="53" t="s">
        <v>165</v>
      </c>
      <c r="AA173" s="52"/>
      <c r="AB173" s="52"/>
      <c r="AC173" s="54"/>
      <c r="AD173" s="54"/>
      <c r="AE173" s="54"/>
      <c r="AF173" s="54"/>
      <c r="AG173" s="54"/>
    </row>
    <row r="174" spans="1:33" x14ac:dyDescent="0.25">
      <c r="A174" s="43" t="s">
        <v>165</v>
      </c>
      <c r="B174" s="53" t="s">
        <v>165</v>
      </c>
      <c r="C174" s="52"/>
      <c r="D174" s="52"/>
      <c r="E174" s="54"/>
      <c r="F174" s="54"/>
      <c r="G174" s="54"/>
      <c r="H174" s="54"/>
      <c r="I174" s="54"/>
      <c r="M174" s="43" t="s">
        <v>165</v>
      </c>
      <c r="N174" s="53" t="s">
        <v>165</v>
      </c>
      <c r="O174" s="52"/>
      <c r="P174" s="52"/>
      <c r="Q174" s="54"/>
      <c r="R174" s="54"/>
      <c r="S174" s="54"/>
      <c r="T174" s="54"/>
      <c r="U174" s="54"/>
      <c r="Y174" s="43" t="s">
        <v>165</v>
      </c>
      <c r="Z174" s="53" t="s">
        <v>165</v>
      </c>
      <c r="AA174" s="52"/>
      <c r="AB174" s="52"/>
      <c r="AC174" s="54"/>
      <c r="AD174" s="54"/>
      <c r="AE174" s="54"/>
      <c r="AF174" s="54"/>
      <c r="AG174" s="54"/>
    </row>
    <row r="175" spans="1:33" x14ac:dyDescent="0.25">
      <c r="A175" s="43" t="s">
        <v>165</v>
      </c>
      <c r="B175" s="53" t="s">
        <v>165</v>
      </c>
      <c r="C175" s="52"/>
      <c r="D175" s="52"/>
      <c r="E175" s="54"/>
      <c r="F175" s="54"/>
      <c r="G175" s="54"/>
      <c r="H175" s="54"/>
      <c r="I175" s="54"/>
      <c r="M175" s="43" t="s">
        <v>165</v>
      </c>
      <c r="N175" s="53" t="s">
        <v>165</v>
      </c>
      <c r="O175" s="52"/>
      <c r="P175" s="52"/>
      <c r="Q175" s="54"/>
      <c r="R175" s="54"/>
      <c r="S175" s="54"/>
      <c r="T175" s="54"/>
      <c r="U175" s="54"/>
      <c r="Y175" s="43" t="s">
        <v>165</v>
      </c>
      <c r="Z175" s="53" t="s">
        <v>165</v>
      </c>
      <c r="AA175" s="52"/>
      <c r="AB175" s="52"/>
      <c r="AC175" s="54"/>
      <c r="AD175" s="54"/>
      <c r="AE175" s="54"/>
      <c r="AF175" s="54"/>
      <c r="AG175" s="54"/>
    </row>
    <row r="176" spans="1:33" x14ac:dyDescent="0.25">
      <c r="A176" s="43" t="s">
        <v>165</v>
      </c>
      <c r="B176" s="53" t="s">
        <v>165</v>
      </c>
      <c r="C176" s="52"/>
      <c r="D176" s="52"/>
      <c r="E176" s="54"/>
      <c r="F176" s="54"/>
      <c r="G176" s="54"/>
      <c r="H176" s="54"/>
      <c r="I176" s="54"/>
      <c r="M176" s="43" t="s">
        <v>165</v>
      </c>
      <c r="N176" s="53" t="s">
        <v>165</v>
      </c>
      <c r="O176" s="52"/>
      <c r="P176" s="52"/>
      <c r="Q176" s="54"/>
      <c r="R176" s="54"/>
      <c r="S176" s="54"/>
      <c r="T176" s="54"/>
      <c r="U176" s="54"/>
      <c r="Y176" s="43" t="s">
        <v>165</v>
      </c>
      <c r="Z176" s="53" t="s">
        <v>165</v>
      </c>
      <c r="AA176" s="52"/>
      <c r="AB176" s="52"/>
      <c r="AC176" s="54"/>
      <c r="AD176" s="54"/>
      <c r="AE176" s="54"/>
      <c r="AF176" s="54"/>
      <c r="AG176" s="54"/>
    </row>
    <row r="177" spans="1:33" x14ac:dyDescent="0.25">
      <c r="A177" s="43" t="s">
        <v>165</v>
      </c>
      <c r="B177" s="53" t="s">
        <v>165</v>
      </c>
      <c r="C177" s="52"/>
      <c r="D177" s="52"/>
      <c r="E177" s="54"/>
      <c r="F177" s="54"/>
      <c r="G177" s="54"/>
      <c r="H177" s="54"/>
      <c r="I177" s="54"/>
      <c r="M177" s="43" t="s">
        <v>165</v>
      </c>
      <c r="N177" s="53" t="s">
        <v>165</v>
      </c>
      <c r="O177" s="52"/>
      <c r="P177" s="52"/>
      <c r="Q177" s="54"/>
      <c r="R177" s="54"/>
      <c r="S177" s="54"/>
      <c r="T177" s="54"/>
      <c r="U177" s="54"/>
      <c r="Y177" s="43" t="s">
        <v>165</v>
      </c>
      <c r="Z177" s="53" t="s">
        <v>165</v>
      </c>
      <c r="AA177" s="52"/>
      <c r="AB177" s="52"/>
      <c r="AC177" s="54"/>
      <c r="AD177" s="54"/>
      <c r="AE177" s="54"/>
      <c r="AF177" s="54"/>
      <c r="AG177" s="54"/>
    </row>
    <row r="178" spans="1:33" x14ac:dyDescent="0.25">
      <c r="A178" s="43" t="s">
        <v>165</v>
      </c>
      <c r="B178" s="53" t="s">
        <v>165</v>
      </c>
      <c r="C178" s="52"/>
      <c r="D178" s="52"/>
      <c r="E178" s="54"/>
      <c r="F178" s="54"/>
      <c r="G178" s="54"/>
      <c r="H178" s="54"/>
      <c r="I178" s="54"/>
      <c r="M178" s="43" t="s">
        <v>165</v>
      </c>
      <c r="N178" s="53" t="s">
        <v>165</v>
      </c>
      <c r="O178" s="52"/>
      <c r="P178" s="52"/>
      <c r="Q178" s="54"/>
      <c r="R178" s="54"/>
      <c r="S178" s="54"/>
      <c r="T178" s="54"/>
      <c r="U178" s="54"/>
      <c r="Y178" s="43" t="s">
        <v>165</v>
      </c>
      <c r="Z178" s="53" t="s">
        <v>165</v>
      </c>
      <c r="AA178" s="52"/>
      <c r="AB178" s="52"/>
      <c r="AC178" s="54"/>
      <c r="AD178" s="54"/>
      <c r="AE178" s="54"/>
      <c r="AF178" s="54"/>
      <c r="AG178" s="54"/>
    </row>
    <row r="179" spans="1:33" x14ac:dyDescent="0.25">
      <c r="A179" s="43" t="s">
        <v>165</v>
      </c>
      <c r="B179" s="53" t="s">
        <v>165</v>
      </c>
      <c r="C179" s="52"/>
      <c r="D179" s="52"/>
      <c r="E179" s="54"/>
      <c r="F179" s="54"/>
      <c r="G179" s="54"/>
      <c r="H179" s="54"/>
      <c r="I179" s="54"/>
      <c r="M179" s="43" t="s">
        <v>165</v>
      </c>
      <c r="N179" s="53" t="s">
        <v>165</v>
      </c>
      <c r="O179" s="52"/>
      <c r="P179" s="52"/>
      <c r="Q179" s="54"/>
      <c r="R179" s="54"/>
      <c r="S179" s="54"/>
      <c r="T179" s="54"/>
      <c r="U179" s="54"/>
      <c r="Y179" s="43" t="s">
        <v>165</v>
      </c>
      <c r="Z179" s="53" t="s">
        <v>165</v>
      </c>
      <c r="AA179" s="52"/>
      <c r="AB179" s="52"/>
      <c r="AC179" s="54"/>
      <c r="AD179" s="54"/>
      <c r="AE179" s="54"/>
      <c r="AF179" s="54"/>
      <c r="AG179" s="54"/>
    </row>
    <row r="180" spans="1:33" x14ac:dyDescent="0.25">
      <c r="A180" s="43" t="s">
        <v>165</v>
      </c>
      <c r="B180" s="53" t="s">
        <v>165</v>
      </c>
      <c r="C180" s="52"/>
      <c r="D180" s="52"/>
      <c r="E180" s="54"/>
      <c r="F180" s="54"/>
      <c r="G180" s="54"/>
      <c r="H180" s="54"/>
      <c r="I180" s="54"/>
      <c r="M180" s="43" t="s">
        <v>165</v>
      </c>
      <c r="N180" s="53" t="s">
        <v>165</v>
      </c>
      <c r="O180" s="52"/>
      <c r="P180" s="52"/>
      <c r="Q180" s="54"/>
      <c r="R180" s="54"/>
      <c r="S180" s="54"/>
      <c r="T180" s="54"/>
      <c r="U180" s="54"/>
      <c r="Y180" s="43" t="s">
        <v>165</v>
      </c>
      <c r="Z180" s="53" t="s">
        <v>165</v>
      </c>
      <c r="AA180" s="52"/>
      <c r="AB180" s="52"/>
      <c r="AC180" s="54"/>
      <c r="AD180" s="54"/>
      <c r="AE180" s="54"/>
      <c r="AF180" s="54"/>
      <c r="AG180" s="54"/>
    </row>
    <row r="181" spans="1:33" x14ac:dyDescent="0.25">
      <c r="A181" s="43" t="s">
        <v>165</v>
      </c>
      <c r="B181" s="53" t="s">
        <v>165</v>
      </c>
      <c r="C181" s="52"/>
      <c r="D181" s="52"/>
      <c r="E181" s="54"/>
      <c r="F181" s="54"/>
      <c r="G181" s="54"/>
      <c r="H181" s="54"/>
      <c r="I181" s="54"/>
      <c r="M181" s="43" t="s">
        <v>165</v>
      </c>
      <c r="N181" s="53" t="s">
        <v>165</v>
      </c>
      <c r="O181" s="52"/>
      <c r="P181" s="52"/>
      <c r="Q181" s="54"/>
      <c r="R181" s="54"/>
      <c r="S181" s="54"/>
      <c r="T181" s="54"/>
      <c r="U181" s="54"/>
      <c r="Y181" s="43" t="s">
        <v>165</v>
      </c>
      <c r="Z181" s="53" t="s">
        <v>165</v>
      </c>
      <c r="AA181" s="52"/>
      <c r="AB181" s="52"/>
      <c r="AC181" s="54"/>
      <c r="AD181" s="54"/>
      <c r="AE181" s="54"/>
      <c r="AF181" s="54"/>
      <c r="AG181" s="54"/>
    </row>
    <row r="182" spans="1:33" x14ac:dyDescent="0.25">
      <c r="A182" s="43" t="s">
        <v>165</v>
      </c>
      <c r="B182" s="53" t="s">
        <v>165</v>
      </c>
      <c r="C182" s="52"/>
      <c r="D182" s="52"/>
      <c r="E182" s="54"/>
      <c r="F182" s="54"/>
      <c r="G182" s="54"/>
      <c r="H182" s="54"/>
      <c r="I182" s="54"/>
      <c r="M182" s="43" t="s">
        <v>165</v>
      </c>
      <c r="N182" s="53" t="s">
        <v>165</v>
      </c>
      <c r="O182" s="52"/>
      <c r="P182" s="52"/>
      <c r="Q182" s="54"/>
      <c r="R182" s="54"/>
      <c r="S182" s="54"/>
      <c r="T182" s="54"/>
      <c r="U182" s="54"/>
      <c r="Y182" s="43" t="s">
        <v>165</v>
      </c>
      <c r="Z182" s="53" t="s">
        <v>165</v>
      </c>
      <c r="AA182" s="52"/>
      <c r="AB182" s="52"/>
      <c r="AC182" s="54"/>
      <c r="AD182" s="54"/>
      <c r="AE182" s="54"/>
      <c r="AF182" s="54"/>
      <c r="AG182" s="54"/>
    </row>
    <row r="183" spans="1:33" x14ac:dyDescent="0.25">
      <c r="A183" s="43" t="s">
        <v>165</v>
      </c>
      <c r="B183" s="53" t="s">
        <v>165</v>
      </c>
      <c r="C183" s="52"/>
      <c r="D183" s="52"/>
      <c r="E183" s="54"/>
      <c r="F183" s="54"/>
      <c r="G183" s="54"/>
      <c r="H183" s="54"/>
      <c r="I183" s="54"/>
      <c r="M183" s="43" t="s">
        <v>165</v>
      </c>
      <c r="N183" s="53" t="s">
        <v>165</v>
      </c>
      <c r="O183" s="52"/>
      <c r="P183" s="52"/>
      <c r="Q183" s="54"/>
      <c r="R183" s="54"/>
      <c r="S183" s="54"/>
      <c r="T183" s="54"/>
      <c r="U183" s="54"/>
      <c r="Y183" s="43" t="s">
        <v>165</v>
      </c>
      <c r="Z183" s="53" t="s">
        <v>165</v>
      </c>
      <c r="AA183" s="52"/>
      <c r="AB183" s="52"/>
      <c r="AC183" s="54"/>
      <c r="AD183" s="54"/>
      <c r="AE183" s="54"/>
      <c r="AF183" s="54"/>
      <c r="AG183" s="54"/>
    </row>
    <row r="184" spans="1:33" x14ac:dyDescent="0.25">
      <c r="A184" s="43" t="s">
        <v>165</v>
      </c>
      <c r="B184" s="53" t="s">
        <v>165</v>
      </c>
      <c r="C184" s="52"/>
      <c r="D184" s="52"/>
      <c r="E184" s="54"/>
      <c r="F184" s="54"/>
      <c r="G184" s="54"/>
      <c r="H184" s="54"/>
      <c r="I184" s="54"/>
      <c r="M184" s="43" t="s">
        <v>165</v>
      </c>
      <c r="N184" s="53" t="s">
        <v>165</v>
      </c>
      <c r="O184" s="52"/>
      <c r="P184" s="52"/>
      <c r="Q184" s="54"/>
      <c r="R184" s="54"/>
      <c r="S184" s="54"/>
      <c r="T184" s="54"/>
      <c r="U184" s="54"/>
      <c r="Y184" s="43" t="s">
        <v>165</v>
      </c>
      <c r="Z184" s="53" t="s">
        <v>165</v>
      </c>
      <c r="AA184" s="52"/>
      <c r="AB184" s="52"/>
      <c r="AC184" s="54"/>
      <c r="AD184" s="54"/>
      <c r="AE184" s="54"/>
      <c r="AF184" s="54"/>
      <c r="AG184" s="54"/>
    </row>
    <row r="185" spans="1:33" x14ac:dyDescent="0.25">
      <c r="A185" s="43" t="s">
        <v>165</v>
      </c>
      <c r="B185" s="53" t="s">
        <v>165</v>
      </c>
      <c r="C185" s="52"/>
      <c r="D185" s="52"/>
      <c r="E185" s="54"/>
      <c r="F185" s="54"/>
      <c r="G185" s="54"/>
      <c r="H185" s="54"/>
      <c r="I185" s="54"/>
      <c r="M185" s="43" t="s">
        <v>165</v>
      </c>
      <c r="N185" s="53" t="s">
        <v>165</v>
      </c>
      <c r="O185" s="52"/>
      <c r="P185" s="52"/>
      <c r="Q185" s="54"/>
      <c r="R185" s="54"/>
      <c r="S185" s="54"/>
      <c r="T185" s="54"/>
      <c r="U185" s="54"/>
      <c r="Y185" s="43" t="s">
        <v>165</v>
      </c>
      <c r="Z185" s="53" t="s">
        <v>165</v>
      </c>
      <c r="AA185" s="52"/>
      <c r="AB185" s="52"/>
      <c r="AC185" s="54"/>
      <c r="AD185" s="54"/>
      <c r="AE185" s="54"/>
      <c r="AF185" s="54"/>
      <c r="AG185" s="54"/>
    </row>
    <row r="186" spans="1:33" x14ac:dyDescent="0.25">
      <c r="A186" s="43" t="s">
        <v>165</v>
      </c>
      <c r="B186" s="53" t="s">
        <v>165</v>
      </c>
      <c r="C186" s="52"/>
      <c r="D186" s="52"/>
      <c r="E186" s="54"/>
      <c r="F186" s="54"/>
      <c r="G186" s="54"/>
      <c r="H186" s="54"/>
      <c r="I186" s="54"/>
      <c r="M186" s="43" t="s">
        <v>165</v>
      </c>
      <c r="N186" s="53" t="s">
        <v>165</v>
      </c>
      <c r="O186" s="52"/>
      <c r="P186" s="52"/>
      <c r="Q186" s="54"/>
      <c r="R186" s="54"/>
      <c r="S186" s="54"/>
      <c r="T186" s="54"/>
      <c r="U186" s="54"/>
      <c r="Y186" s="43" t="s">
        <v>165</v>
      </c>
      <c r="Z186" s="53" t="s">
        <v>165</v>
      </c>
      <c r="AA186" s="52"/>
      <c r="AB186" s="52"/>
      <c r="AC186" s="54"/>
      <c r="AD186" s="54"/>
      <c r="AE186" s="54"/>
      <c r="AF186" s="54"/>
      <c r="AG186" s="54"/>
    </row>
    <row r="187" spans="1:33" x14ac:dyDescent="0.25">
      <c r="A187" s="43" t="s">
        <v>165</v>
      </c>
      <c r="B187" s="53" t="s">
        <v>165</v>
      </c>
      <c r="C187" s="52"/>
      <c r="D187" s="52"/>
      <c r="E187" s="54"/>
      <c r="F187" s="54"/>
      <c r="G187" s="54"/>
      <c r="H187" s="54"/>
      <c r="I187" s="54"/>
      <c r="M187" s="43" t="s">
        <v>165</v>
      </c>
      <c r="N187" s="53" t="s">
        <v>165</v>
      </c>
      <c r="O187" s="52"/>
      <c r="P187" s="52"/>
      <c r="Q187" s="54"/>
      <c r="R187" s="54"/>
      <c r="S187" s="54"/>
      <c r="T187" s="54"/>
      <c r="U187" s="54"/>
      <c r="Y187" s="43" t="s">
        <v>165</v>
      </c>
      <c r="Z187" s="53" t="s">
        <v>165</v>
      </c>
      <c r="AA187" s="52"/>
      <c r="AB187" s="52"/>
      <c r="AC187" s="54"/>
      <c r="AD187" s="54"/>
      <c r="AE187" s="54"/>
      <c r="AF187" s="54"/>
      <c r="AG187" s="54"/>
    </row>
    <row r="188" spans="1:33" x14ac:dyDescent="0.25">
      <c r="A188" s="43" t="s">
        <v>165</v>
      </c>
      <c r="B188" s="53" t="s">
        <v>165</v>
      </c>
      <c r="C188" s="52"/>
      <c r="D188" s="52"/>
      <c r="E188" s="54"/>
      <c r="F188" s="54"/>
      <c r="G188" s="54"/>
      <c r="H188" s="54"/>
      <c r="I188" s="54"/>
      <c r="M188" s="43" t="s">
        <v>165</v>
      </c>
      <c r="N188" s="53" t="s">
        <v>165</v>
      </c>
      <c r="O188" s="52"/>
      <c r="P188" s="52"/>
      <c r="Q188" s="54"/>
      <c r="R188" s="54"/>
      <c r="S188" s="54"/>
      <c r="T188" s="54"/>
      <c r="U188" s="54"/>
      <c r="Y188" s="43" t="s">
        <v>165</v>
      </c>
      <c r="Z188" s="53" t="s">
        <v>165</v>
      </c>
      <c r="AA188" s="52"/>
      <c r="AB188" s="52"/>
      <c r="AC188" s="54"/>
      <c r="AD188" s="54"/>
      <c r="AE188" s="54"/>
      <c r="AF188" s="54"/>
      <c r="AG188" s="54"/>
    </row>
    <row r="189" spans="1:33" x14ac:dyDescent="0.25">
      <c r="A189" s="43" t="s">
        <v>165</v>
      </c>
      <c r="B189" s="53" t="s">
        <v>165</v>
      </c>
      <c r="C189" s="52"/>
      <c r="D189" s="52"/>
      <c r="E189" s="54"/>
      <c r="F189" s="54"/>
      <c r="G189" s="54"/>
      <c r="H189" s="54"/>
      <c r="I189" s="54"/>
      <c r="M189" s="43" t="s">
        <v>165</v>
      </c>
      <c r="N189" s="53" t="s">
        <v>165</v>
      </c>
      <c r="O189" s="52"/>
      <c r="P189" s="52"/>
      <c r="Q189" s="54"/>
      <c r="R189" s="54"/>
      <c r="S189" s="54"/>
      <c r="T189" s="54"/>
      <c r="U189" s="54"/>
      <c r="Y189" s="43" t="s">
        <v>165</v>
      </c>
      <c r="Z189" s="53" t="s">
        <v>165</v>
      </c>
      <c r="AA189" s="52"/>
      <c r="AB189" s="52"/>
      <c r="AC189" s="54"/>
      <c r="AD189" s="54"/>
      <c r="AE189" s="54"/>
      <c r="AF189" s="54"/>
      <c r="AG189" s="54"/>
    </row>
    <row r="190" spans="1:33" x14ac:dyDescent="0.25">
      <c r="A190" s="43" t="s">
        <v>165</v>
      </c>
      <c r="B190" s="53" t="s">
        <v>165</v>
      </c>
      <c r="C190" s="52"/>
      <c r="D190" s="52"/>
      <c r="E190" s="54"/>
      <c r="F190" s="54"/>
      <c r="G190" s="54"/>
      <c r="H190" s="54"/>
      <c r="I190" s="54"/>
      <c r="M190" s="43" t="s">
        <v>165</v>
      </c>
      <c r="N190" s="53" t="s">
        <v>165</v>
      </c>
      <c r="O190" s="52"/>
      <c r="P190" s="52"/>
      <c r="Q190" s="54"/>
      <c r="R190" s="54"/>
      <c r="S190" s="54"/>
      <c r="T190" s="54"/>
      <c r="U190" s="54"/>
      <c r="Y190" s="43" t="s">
        <v>165</v>
      </c>
      <c r="Z190" s="53" t="s">
        <v>165</v>
      </c>
      <c r="AA190" s="52"/>
      <c r="AB190" s="52"/>
      <c r="AC190" s="54"/>
      <c r="AD190" s="54"/>
      <c r="AE190" s="54"/>
      <c r="AF190" s="54"/>
      <c r="AG190" s="54"/>
    </row>
    <row r="191" spans="1:33" x14ac:dyDescent="0.25">
      <c r="A191" s="43" t="s">
        <v>165</v>
      </c>
      <c r="B191" s="53" t="s">
        <v>165</v>
      </c>
      <c r="C191" s="52"/>
      <c r="D191" s="52"/>
      <c r="E191" s="54"/>
      <c r="F191" s="54"/>
      <c r="G191" s="54"/>
      <c r="H191" s="54"/>
      <c r="I191" s="54"/>
      <c r="M191" s="43" t="s">
        <v>165</v>
      </c>
      <c r="N191" s="53" t="s">
        <v>165</v>
      </c>
      <c r="O191" s="52"/>
      <c r="P191" s="52"/>
      <c r="Q191" s="54"/>
      <c r="R191" s="54"/>
      <c r="S191" s="54"/>
      <c r="T191" s="54"/>
      <c r="U191" s="54"/>
      <c r="Y191" s="43" t="s">
        <v>165</v>
      </c>
      <c r="Z191" s="53" t="s">
        <v>165</v>
      </c>
      <c r="AA191" s="52"/>
      <c r="AB191" s="52"/>
      <c r="AC191" s="54"/>
      <c r="AD191" s="54"/>
      <c r="AE191" s="54"/>
      <c r="AF191" s="54"/>
      <c r="AG191" s="54"/>
    </row>
    <row r="192" spans="1:33" x14ac:dyDescent="0.25">
      <c r="A192" s="43" t="s">
        <v>165</v>
      </c>
      <c r="B192" s="53" t="s">
        <v>165</v>
      </c>
      <c r="C192" s="52"/>
      <c r="D192" s="52"/>
      <c r="E192" s="54"/>
      <c r="F192" s="54"/>
      <c r="G192" s="54"/>
      <c r="H192" s="54"/>
      <c r="I192" s="54"/>
      <c r="M192" s="43" t="s">
        <v>165</v>
      </c>
      <c r="N192" s="53" t="s">
        <v>165</v>
      </c>
      <c r="O192" s="52"/>
      <c r="P192" s="52"/>
      <c r="Q192" s="54"/>
      <c r="R192" s="54"/>
      <c r="S192" s="54"/>
      <c r="T192" s="54"/>
      <c r="U192" s="54"/>
      <c r="Y192" s="43" t="s">
        <v>165</v>
      </c>
      <c r="Z192" s="53" t="s">
        <v>165</v>
      </c>
      <c r="AA192" s="52"/>
      <c r="AB192" s="52"/>
      <c r="AC192" s="54"/>
      <c r="AD192" s="54"/>
      <c r="AE192" s="54"/>
      <c r="AF192" s="54"/>
      <c r="AG192" s="54"/>
    </row>
    <row r="193" spans="1:33" x14ac:dyDescent="0.25">
      <c r="A193" s="43" t="s">
        <v>165</v>
      </c>
      <c r="B193" s="53" t="s">
        <v>165</v>
      </c>
      <c r="C193" s="52"/>
      <c r="D193" s="52"/>
      <c r="E193" s="54"/>
      <c r="F193" s="54"/>
      <c r="G193" s="54"/>
      <c r="H193" s="54"/>
      <c r="I193" s="54"/>
      <c r="M193" s="43" t="s">
        <v>165</v>
      </c>
      <c r="N193" s="53" t="s">
        <v>165</v>
      </c>
      <c r="O193" s="52"/>
      <c r="P193" s="52"/>
      <c r="Q193" s="54"/>
      <c r="R193" s="54"/>
      <c r="S193" s="54"/>
      <c r="T193" s="54"/>
      <c r="U193" s="54"/>
      <c r="Y193" s="43" t="s">
        <v>165</v>
      </c>
      <c r="Z193" s="53" t="s">
        <v>165</v>
      </c>
      <c r="AA193" s="52"/>
      <c r="AB193" s="52"/>
      <c r="AC193" s="54"/>
      <c r="AD193" s="54"/>
      <c r="AE193" s="54"/>
      <c r="AF193" s="54"/>
      <c r="AG193" s="54"/>
    </row>
    <row r="194" spans="1:33" x14ac:dyDescent="0.25">
      <c r="A194" s="43" t="s">
        <v>165</v>
      </c>
      <c r="B194" s="53" t="s">
        <v>165</v>
      </c>
      <c r="C194" s="52"/>
      <c r="D194" s="52"/>
      <c r="E194" s="54"/>
      <c r="F194" s="54"/>
      <c r="G194" s="54"/>
      <c r="H194" s="54"/>
      <c r="I194" s="54"/>
      <c r="M194" s="43" t="s">
        <v>165</v>
      </c>
      <c r="N194" s="53" t="s">
        <v>165</v>
      </c>
      <c r="O194" s="52"/>
      <c r="P194" s="52"/>
      <c r="Q194" s="54"/>
      <c r="R194" s="54"/>
      <c r="S194" s="54"/>
      <c r="T194" s="54"/>
      <c r="U194" s="54"/>
      <c r="Y194" s="43" t="s">
        <v>165</v>
      </c>
      <c r="Z194" s="53" t="s">
        <v>165</v>
      </c>
      <c r="AA194" s="52"/>
      <c r="AB194" s="52"/>
      <c r="AC194" s="54"/>
      <c r="AD194" s="54"/>
      <c r="AE194" s="54"/>
      <c r="AF194" s="54"/>
      <c r="AG194" s="54"/>
    </row>
    <row r="195" spans="1:33" x14ac:dyDescent="0.25">
      <c r="A195" s="43" t="s">
        <v>165</v>
      </c>
      <c r="B195" s="53" t="s">
        <v>165</v>
      </c>
      <c r="C195" s="52"/>
      <c r="D195" s="52"/>
      <c r="E195" s="54"/>
      <c r="F195" s="54"/>
      <c r="G195" s="54"/>
      <c r="H195" s="54"/>
      <c r="I195" s="54"/>
      <c r="M195" s="43" t="s">
        <v>165</v>
      </c>
      <c r="N195" s="53" t="s">
        <v>165</v>
      </c>
      <c r="O195" s="52"/>
      <c r="P195" s="52"/>
      <c r="Q195" s="54"/>
      <c r="R195" s="54"/>
      <c r="S195" s="54"/>
      <c r="T195" s="54"/>
      <c r="U195" s="54"/>
      <c r="Y195" s="43" t="s">
        <v>165</v>
      </c>
      <c r="Z195" s="53" t="s">
        <v>165</v>
      </c>
      <c r="AA195" s="52"/>
      <c r="AB195" s="52"/>
      <c r="AC195" s="54"/>
      <c r="AD195" s="54"/>
      <c r="AE195" s="54"/>
      <c r="AF195" s="54"/>
      <c r="AG195" s="54"/>
    </row>
    <row r="196" spans="1:33" x14ac:dyDescent="0.25">
      <c r="A196" s="43" t="s">
        <v>165</v>
      </c>
      <c r="B196" s="53" t="s">
        <v>165</v>
      </c>
      <c r="C196" s="52"/>
      <c r="D196" s="52"/>
      <c r="E196" s="54"/>
      <c r="F196" s="54"/>
      <c r="G196" s="54"/>
      <c r="H196" s="54"/>
      <c r="I196" s="54"/>
      <c r="M196" s="43" t="s">
        <v>165</v>
      </c>
      <c r="N196" s="53" t="s">
        <v>165</v>
      </c>
      <c r="O196" s="52"/>
      <c r="P196" s="52"/>
      <c r="Q196" s="54"/>
      <c r="R196" s="54"/>
      <c r="S196" s="54"/>
      <c r="T196" s="54"/>
      <c r="U196" s="54"/>
      <c r="Y196" s="43" t="s">
        <v>165</v>
      </c>
      <c r="Z196" s="53" t="s">
        <v>165</v>
      </c>
      <c r="AA196" s="52"/>
      <c r="AB196" s="52"/>
      <c r="AC196" s="54"/>
      <c r="AD196" s="54"/>
      <c r="AE196" s="54"/>
      <c r="AF196" s="54"/>
      <c r="AG196" s="54"/>
    </row>
    <row r="197" spans="1:33" x14ac:dyDescent="0.25">
      <c r="A197" s="43" t="s">
        <v>165</v>
      </c>
      <c r="B197" s="53" t="s">
        <v>165</v>
      </c>
      <c r="C197" s="52"/>
      <c r="D197" s="52"/>
      <c r="E197" s="54"/>
      <c r="F197" s="54"/>
      <c r="G197" s="54"/>
      <c r="H197" s="54"/>
      <c r="I197" s="54"/>
      <c r="M197" s="43" t="s">
        <v>165</v>
      </c>
      <c r="N197" s="53" t="s">
        <v>165</v>
      </c>
      <c r="O197" s="52"/>
      <c r="P197" s="52"/>
      <c r="Q197" s="54"/>
      <c r="R197" s="54"/>
      <c r="S197" s="54"/>
      <c r="T197" s="54"/>
      <c r="U197" s="54"/>
      <c r="Y197" s="43" t="s">
        <v>165</v>
      </c>
      <c r="Z197" s="53" t="s">
        <v>165</v>
      </c>
      <c r="AA197" s="52"/>
      <c r="AB197" s="52"/>
      <c r="AC197" s="54"/>
      <c r="AD197" s="54"/>
      <c r="AE197" s="54"/>
      <c r="AF197" s="54"/>
      <c r="AG197" s="54"/>
    </row>
    <row r="198" spans="1:33" x14ac:dyDescent="0.25">
      <c r="A198" s="43" t="s">
        <v>165</v>
      </c>
      <c r="B198" s="53" t="s">
        <v>165</v>
      </c>
      <c r="C198" s="52"/>
      <c r="D198" s="52"/>
      <c r="E198" s="54"/>
      <c r="F198" s="54"/>
      <c r="G198" s="54"/>
      <c r="H198" s="54"/>
      <c r="I198" s="54"/>
      <c r="M198" s="43" t="s">
        <v>165</v>
      </c>
      <c r="N198" s="53" t="s">
        <v>165</v>
      </c>
      <c r="O198" s="52"/>
      <c r="P198" s="52"/>
      <c r="Q198" s="54"/>
      <c r="R198" s="54"/>
      <c r="S198" s="54"/>
      <c r="T198" s="54"/>
      <c r="U198" s="54"/>
      <c r="Y198" s="43" t="s">
        <v>165</v>
      </c>
      <c r="Z198" s="53" t="s">
        <v>165</v>
      </c>
      <c r="AA198" s="52"/>
      <c r="AB198" s="52"/>
      <c r="AC198" s="54"/>
      <c r="AD198" s="54"/>
      <c r="AE198" s="54"/>
      <c r="AF198" s="54"/>
      <c r="AG198" s="54"/>
    </row>
    <row r="199" spans="1:33" x14ac:dyDescent="0.25">
      <c r="A199" s="43" t="s">
        <v>165</v>
      </c>
      <c r="B199" s="53" t="s">
        <v>165</v>
      </c>
      <c r="C199" s="52"/>
      <c r="D199" s="52"/>
      <c r="E199" s="54"/>
      <c r="F199" s="54"/>
      <c r="G199" s="54"/>
      <c r="H199" s="54"/>
      <c r="I199" s="54"/>
      <c r="M199" s="43" t="s">
        <v>165</v>
      </c>
      <c r="N199" s="53" t="s">
        <v>165</v>
      </c>
      <c r="O199" s="52"/>
      <c r="P199" s="52"/>
      <c r="Q199" s="54"/>
      <c r="R199" s="54"/>
      <c r="S199" s="54"/>
      <c r="T199" s="54"/>
      <c r="U199" s="54"/>
      <c r="Y199" s="43" t="s">
        <v>165</v>
      </c>
      <c r="Z199" s="53" t="s">
        <v>165</v>
      </c>
      <c r="AA199" s="52"/>
      <c r="AB199" s="52"/>
      <c r="AC199" s="54"/>
      <c r="AD199" s="54"/>
      <c r="AE199" s="54"/>
      <c r="AF199" s="54"/>
      <c r="AG199" s="54"/>
    </row>
    <row r="200" spans="1:33" x14ac:dyDescent="0.25">
      <c r="A200" s="43" t="s">
        <v>165</v>
      </c>
      <c r="B200" s="53" t="s">
        <v>165</v>
      </c>
      <c r="C200" s="52"/>
      <c r="D200" s="52"/>
      <c r="E200" s="54"/>
      <c r="F200" s="54"/>
      <c r="G200" s="54"/>
      <c r="H200" s="54"/>
      <c r="I200" s="54"/>
      <c r="M200" s="43" t="s">
        <v>165</v>
      </c>
      <c r="N200" s="53" t="s">
        <v>165</v>
      </c>
      <c r="O200" s="52"/>
      <c r="P200" s="52"/>
      <c r="Q200" s="54"/>
      <c r="R200" s="54"/>
      <c r="S200" s="54"/>
      <c r="T200" s="54"/>
      <c r="U200" s="54"/>
      <c r="Y200" s="43" t="s">
        <v>165</v>
      </c>
      <c r="Z200" s="53" t="s">
        <v>165</v>
      </c>
      <c r="AA200" s="52"/>
      <c r="AB200" s="52"/>
      <c r="AC200" s="54"/>
      <c r="AD200" s="54"/>
      <c r="AE200" s="54"/>
      <c r="AF200" s="54"/>
      <c r="AG200" s="54"/>
    </row>
    <row r="201" spans="1:33" x14ac:dyDescent="0.25">
      <c r="A201" s="43" t="s">
        <v>165</v>
      </c>
      <c r="B201" s="53" t="s">
        <v>165</v>
      </c>
      <c r="C201" s="52"/>
      <c r="D201" s="52"/>
      <c r="E201" s="54"/>
      <c r="F201" s="54"/>
      <c r="G201" s="54"/>
      <c r="H201" s="54"/>
      <c r="I201" s="54"/>
      <c r="M201" s="43" t="s">
        <v>165</v>
      </c>
      <c r="N201" s="53" t="s">
        <v>165</v>
      </c>
      <c r="O201" s="52"/>
      <c r="P201" s="52"/>
      <c r="Q201" s="54"/>
      <c r="R201" s="54"/>
      <c r="S201" s="54"/>
      <c r="T201" s="54"/>
      <c r="U201" s="54"/>
      <c r="Y201" s="43" t="s">
        <v>165</v>
      </c>
      <c r="Z201" s="53" t="s">
        <v>165</v>
      </c>
      <c r="AA201" s="52"/>
      <c r="AB201" s="52"/>
      <c r="AC201" s="54"/>
      <c r="AD201" s="54"/>
      <c r="AE201" s="54"/>
      <c r="AF201" s="54"/>
      <c r="AG201" s="54"/>
    </row>
    <row r="202" spans="1:33" x14ac:dyDescent="0.25">
      <c r="A202" s="43" t="s">
        <v>165</v>
      </c>
      <c r="B202" s="53" t="s">
        <v>165</v>
      </c>
      <c r="C202" s="52"/>
      <c r="D202" s="52"/>
      <c r="E202" s="54"/>
      <c r="F202" s="54"/>
      <c r="G202" s="54"/>
      <c r="H202" s="54"/>
      <c r="I202" s="54"/>
      <c r="M202" s="43" t="s">
        <v>165</v>
      </c>
      <c r="N202" s="53" t="s">
        <v>165</v>
      </c>
      <c r="O202" s="52"/>
      <c r="P202" s="52"/>
      <c r="Q202" s="54"/>
      <c r="R202" s="54"/>
      <c r="S202" s="54"/>
      <c r="T202" s="54"/>
      <c r="U202" s="54"/>
      <c r="Y202" s="43" t="s">
        <v>165</v>
      </c>
      <c r="Z202" s="53" t="s">
        <v>165</v>
      </c>
      <c r="AA202" s="52"/>
      <c r="AB202" s="52"/>
      <c r="AC202" s="54"/>
      <c r="AD202" s="54"/>
      <c r="AE202" s="54"/>
      <c r="AF202" s="54"/>
      <c r="AG202" s="54"/>
    </row>
    <row r="203" spans="1:33" x14ac:dyDescent="0.25">
      <c r="A203" s="43" t="s">
        <v>165</v>
      </c>
      <c r="B203" s="53" t="s">
        <v>165</v>
      </c>
      <c r="C203" s="52"/>
      <c r="D203" s="52"/>
      <c r="E203" s="54"/>
      <c r="F203" s="54"/>
      <c r="G203" s="54"/>
      <c r="H203" s="54"/>
      <c r="I203" s="54"/>
      <c r="M203" s="43" t="s">
        <v>165</v>
      </c>
      <c r="N203" s="53" t="s">
        <v>165</v>
      </c>
      <c r="O203" s="52"/>
      <c r="P203" s="52"/>
      <c r="Q203" s="54"/>
      <c r="R203" s="54"/>
      <c r="S203" s="54"/>
      <c r="T203" s="54"/>
      <c r="U203" s="54"/>
      <c r="Y203" s="43" t="s">
        <v>165</v>
      </c>
      <c r="Z203" s="53" t="s">
        <v>165</v>
      </c>
      <c r="AA203" s="52"/>
      <c r="AB203" s="52"/>
      <c r="AC203" s="54"/>
      <c r="AD203" s="54"/>
      <c r="AE203" s="54"/>
      <c r="AF203" s="54"/>
      <c r="AG203" s="54"/>
    </row>
    <row r="204" spans="1:33" x14ac:dyDescent="0.25">
      <c r="A204" s="43" t="s">
        <v>165</v>
      </c>
      <c r="B204" s="53" t="s">
        <v>165</v>
      </c>
      <c r="C204" s="52"/>
      <c r="D204" s="52"/>
      <c r="E204" s="54"/>
      <c r="F204" s="54"/>
      <c r="G204" s="54"/>
      <c r="H204" s="54"/>
      <c r="I204" s="54"/>
      <c r="M204" s="43" t="s">
        <v>165</v>
      </c>
      <c r="N204" s="53" t="s">
        <v>165</v>
      </c>
      <c r="O204" s="52"/>
      <c r="P204" s="52"/>
      <c r="Q204" s="54"/>
      <c r="R204" s="54"/>
      <c r="S204" s="54"/>
      <c r="T204" s="54"/>
      <c r="U204" s="54"/>
      <c r="Y204" s="43" t="s">
        <v>165</v>
      </c>
      <c r="Z204" s="53" t="s">
        <v>165</v>
      </c>
      <c r="AA204" s="52"/>
      <c r="AB204" s="52"/>
      <c r="AC204" s="54"/>
      <c r="AD204" s="54"/>
      <c r="AE204" s="54"/>
      <c r="AF204" s="54"/>
      <c r="AG204" s="54"/>
    </row>
    <row r="205" spans="1:33" x14ac:dyDescent="0.25">
      <c r="A205" s="43" t="s">
        <v>165</v>
      </c>
      <c r="B205" s="53" t="s">
        <v>165</v>
      </c>
      <c r="C205" s="52"/>
      <c r="D205" s="52"/>
      <c r="E205" s="54"/>
      <c r="F205" s="54"/>
      <c r="G205" s="54"/>
      <c r="H205" s="54"/>
      <c r="I205" s="54"/>
      <c r="M205" s="43" t="s">
        <v>165</v>
      </c>
      <c r="N205" s="53" t="s">
        <v>165</v>
      </c>
      <c r="O205" s="52"/>
      <c r="P205" s="52"/>
      <c r="Q205" s="54"/>
      <c r="R205" s="54"/>
      <c r="S205" s="54"/>
      <c r="T205" s="54"/>
      <c r="U205" s="54"/>
      <c r="Y205" s="43" t="s">
        <v>165</v>
      </c>
      <c r="Z205" s="53" t="s">
        <v>165</v>
      </c>
      <c r="AA205" s="52"/>
      <c r="AB205" s="52"/>
      <c r="AC205" s="54"/>
      <c r="AD205" s="54"/>
      <c r="AE205" s="54"/>
      <c r="AF205" s="54"/>
      <c r="AG205" s="54"/>
    </row>
    <row r="206" spans="1:33" x14ac:dyDescent="0.25">
      <c r="A206" s="43" t="s">
        <v>165</v>
      </c>
      <c r="B206" s="53" t="s">
        <v>165</v>
      </c>
      <c r="C206" s="52"/>
      <c r="D206" s="52"/>
      <c r="E206" s="54"/>
      <c r="F206" s="54"/>
      <c r="G206" s="54"/>
      <c r="H206" s="54"/>
      <c r="I206" s="54"/>
      <c r="M206" s="43" t="s">
        <v>165</v>
      </c>
      <c r="N206" s="53" t="s">
        <v>165</v>
      </c>
      <c r="O206" s="52"/>
      <c r="P206" s="52"/>
      <c r="Q206" s="54"/>
      <c r="R206" s="54"/>
      <c r="S206" s="54"/>
      <c r="T206" s="54"/>
      <c r="U206" s="54"/>
      <c r="Y206" s="43" t="s">
        <v>165</v>
      </c>
      <c r="Z206" s="53" t="s">
        <v>165</v>
      </c>
      <c r="AA206" s="52"/>
      <c r="AB206" s="52"/>
      <c r="AC206" s="54"/>
      <c r="AD206" s="54"/>
      <c r="AE206" s="54"/>
      <c r="AF206" s="54"/>
      <c r="AG206" s="54"/>
    </row>
    <row r="207" spans="1:33" x14ac:dyDescent="0.25">
      <c r="A207" s="43" t="s">
        <v>165</v>
      </c>
      <c r="B207" s="53" t="s">
        <v>165</v>
      </c>
      <c r="C207" s="52"/>
      <c r="D207" s="52"/>
      <c r="E207" s="54"/>
      <c r="F207" s="54"/>
      <c r="G207" s="54"/>
      <c r="H207" s="54"/>
      <c r="I207" s="54"/>
      <c r="M207" s="43" t="s">
        <v>165</v>
      </c>
      <c r="N207" s="53" t="s">
        <v>165</v>
      </c>
      <c r="O207" s="52"/>
      <c r="P207" s="52"/>
      <c r="Q207" s="54"/>
      <c r="R207" s="54"/>
      <c r="S207" s="54"/>
      <c r="T207" s="54"/>
      <c r="U207" s="54"/>
      <c r="Y207" s="43" t="s">
        <v>165</v>
      </c>
      <c r="Z207" s="53" t="s">
        <v>165</v>
      </c>
      <c r="AA207" s="52"/>
      <c r="AB207" s="52"/>
      <c r="AC207" s="54"/>
      <c r="AD207" s="54"/>
      <c r="AE207" s="54"/>
      <c r="AF207" s="54"/>
      <c r="AG207" s="54"/>
    </row>
    <row r="208" spans="1:33" x14ac:dyDescent="0.25">
      <c r="A208" s="43" t="s">
        <v>165</v>
      </c>
      <c r="B208" s="53" t="s">
        <v>165</v>
      </c>
      <c r="C208" s="52"/>
      <c r="D208" s="52"/>
      <c r="E208" s="54"/>
      <c r="F208" s="54"/>
      <c r="G208" s="54"/>
      <c r="H208" s="54"/>
      <c r="I208" s="54"/>
      <c r="M208" s="43" t="s">
        <v>165</v>
      </c>
      <c r="N208" s="53" t="s">
        <v>165</v>
      </c>
      <c r="O208" s="52"/>
      <c r="P208" s="52"/>
      <c r="Q208" s="54"/>
      <c r="R208" s="54"/>
      <c r="S208" s="54"/>
      <c r="T208" s="54"/>
      <c r="U208" s="54"/>
      <c r="Y208" s="43" t="s">
        <v>165</v>
      </c>
      <c r="Z208" s="53" t="s">
        <v>165</v>
      </c>
      <c r="AA208" s="52"/>
      <c r="AB208" s="52"/>
      <c r="AC208" s="54"/>
      <c r="AD208" s="54"/>
      <c r="AE208" s="54"/>
      <c r="AF208" s="54"/>
      <c r="AG208" s="54"/>
    </row>
    <row r="209" spans="1:33" x14ac:dyDescent="0.25">
      <c r="A209" s="43" t="s">
        <v>165</v>
      </c>
      <c r="B209" s="53" t="s">
        <v>165</v>
      </c>
      <c r="C209" s="52"/>
      <c r="D209" s="52"/>
      <c r="E209" s="54"/>
      <c r="F209" s="54"/>
      <c r="G209" s="54"/>
      <c r="H209" s="54"/>
      <c r="I209" s="54"/>
      <c r="M209" s="43" t="s">
        <v>165</v>
      </c>
      <c r="N209" s="53" t="s">
        <v>165</v>
      </c>
      <c r="O209" s="52"/>
      <c r="P209" s="52"/>
      <c r="Q209" s="54"/>
      <c r="R209" s="54"/>
      <c r="S209" s="54"/>
      <c r="T209" s="54"/>
      <c r="U209" s="54"/>
      <c r="Y209" s="43" t="s">
        <v>165</v>
      </c>
      <c r="Z209" s="53" t="s">
        <v>165</v>
      </c>
      <c r="AA209" s="52"/>
      <c r="AB209" s="52"/>
      <c r="AC209" s="54"/>
      <c r="AD209" s="54"/>
      <c r="AE209" s="54"/>
      <c r="AF209" s="54"/>
      <c r="AG209" s="54"/>
    </row>
    <row r="210" spans="1:33" x14ac:dyDescent="0.25">
      <c r="A210" s="43" t="s">
        <v>165</v>
      </c>
      <c r="B210" s="53" t="s">
        <v>165</v>
      </c>
      <c r="C210" s="52"/>
      <c r="D210" s="52"/>
      <c r="E210" s="54"/>
      <c r="F210" s="54"/>
      <c r="G210" s="54"/>
      <c r="H210" s="54"/>
      <c r="I210" s="54"/>
      <c r="M210" s="43" t="s">
        <v>165</v>
      </c>
      <c r="N210" s="53" t="s">
        <v>165</v>
      </c>
      <c r="O210" s="52"/>
      <c r="P210" s="52"/>
      <c r="Q210" s="54"/>
      <c r="R210" s="54"/>
      <c r="S210" s="54"/>
      <c r="T210" s="54"/>
      <c r="U210" s="54"/>
      <c r="Y210" s="43" t="s">
        <v>165</v>
      </c>
      <c r="Z210" s="53" t="s">
        <v>165</v>
      </c>
      <c r="AA210" s="52"/>
      <c r="AB210" s="52"/>
      <c r="AC210" s="54"/>
      <c r="AD210" s="54"/>
      <c r="AE210" s="54"/>
      <c r="AF210" s="54"/>
      <c r="AG210" s="54"/>
    </row>
    <row r="211" spans="1:33" x14ac:dyDescent="0.25">
      <c r="A211" s="43" t="s">
        <v>165</v>
      </c>
      <c r="B211" s="53" t="s">
        <v>165</v>
      </c>
      <c r="C211" s="52"/>
      <c r="D211" s="52"/>
      <c r="E211" s="54"/>
      <c r="F211" s="54"/>
      <c r="G211" s="54"/>
      <c r="H211" s="54"/>
      <c r="I211" s="54"/>
      <c r="M211" s="43" t="s">
        <v>165</v>
      </c>
      <c r="N211" s="53" t="s">
        <v>165</v>
      </c>
      <c r="O211" s="52"/>
      <c r="P211" s="52"/>
      <c r="Q211" s="54"/>
      <c r="R211" s="54"/>
      <c r="S211" s="54"/>
      <c r="T211" s="54"/>
      <c r="U211" s="54"/>
      <c r="Y211" s="43" t="s">
        <v>165</v>
      </c>
      <c r="Z211" s="53" t="s">
        <v>165</v>
      </c>
      <c r="AA211" s="52"/>
      <c r="AB211" s="52"/>
      <c r="AC211" s="54"/>
      <c r="AD211" s="54"/>
      <c r="AE211" s="54"/>
      <c r="AF211" s="54"/>
      <c r="AG211" s="54"/>
    </row>
    <row r="212" spans="1:33" x14ac:dyDescent="0.25">
      <c r="A212" s="43" t="s">
        <v>165</v>
      </c>
      <c r="B212" s="53" t="s">
        <v>165</v>
      </c>
      <c r="C212" s="52"/>
      <c r="D212" s="52"/>
      <c r="E212" s="54"/>
      <c r="F212" s="54"/>
      <c r="G212" s="54"/>
      <c r="H212" s="54"/>
      <c r="I212" s="54"/>
      <c r="M212" s="43" t="s">
        <v>165</v>
      </c>
      <c r="N212" s="53" t="s">
        <v>165</v>
      </c>
      <c r="O212" s="52"/>
      <c r="P212" s="52"/>
      <c r="Q212" s="54"/>
      <c r="R212" s="54"/>
      <c r="S212" s="54"/>
      <c r="T212" s="54"/>
      <c r="U212" s="54"/>
      <c r="Y212" s="43" t="s">
        <v>165</v>
      </c>
      <c r="Z212" s="53" t="s">
        <v>165</v>
      </c>
      <c r="AA212" s="52"/>
      <c r="AB212" s="52"/>
      <c r="AC212" s="54"/>
      <c r="AD212" s="54"/>
      <c r="AE212" s="54"/>
      <c r="AF212" s="54"/>
      <c r="AG212" s="54"/>
    </row>
    <row r="213" spans="1:33" x14ac:dyDescent="0.25">
      <c r="A213" s="43" t="s">
        <v>165</v>
      </c>
      <c r="B213" s="53" t="s">
        <v>165</v>
      </c>
      <c r="C213" s="52"/>
      <c r="D213" s="52"/>
      <c r="E213" s="54"/>
      <c r="F213" s="54"/>
      <c r="G213" s="54"/>
      <c r="H213" s="54"/>
      <c r="I213" s="54"/>
      <c r="M213" s="43" t="s">
        <v>165</v>
      </c>
      <c r="N213" s="53" t="s">
        <v>165</v>
      </c>
      <c r="O213" s="52"/>
      <c r="P213" s="52"/>
      <c r="Q213" s="54"/>
      <c r="R213" s="54"/>
      <c r="S213" s="54"/>
      <c r="T213" s="54"/>
      <c r="U213" s="54"/>
      <c r="Y213" s="43" t="s">
        <v>165</v>
      </c>
      <c r="Z213" s="53" t="s">
        <v>165</v>
      </c>
      <c r="AA213" s="52"/>
      <c r="AB213" s="52"/>
      <c r="AC213" s="54"/>
      <c r="AD213" s="54"/>
      <c r="AE213" s="54"/>
      <c r="AF213" s="54"/>
      <c r="AG213" s="54"/>
    </row>
    <row r="214" spans="1:33" x14ac:dyDescent="0.25">
      <c r="A214" s="43" t="s">
        <v>165</v>
      </c>
      <c r="B214" s="53" t="s">
        <v>165</v>
      </c>
      <c r="C214" s="52"/>
      <c r="D214" s="52"/>
      <c r="E214" s="54"/>
      <c r="F214" s="54"/>
      <c r="G214" s="54"/>
      <c r="H214" s="54"/>
      <c r="I214" s="54"/>
      <c r="M214" s="43" t="s">
        <v>165</v>
      </c>
      <c r="N214" s="53" t="s">
        <v>165</v>
      </c>
      <c r="O214" s="52"/>
      <c r="P214" s="52"/>
      <c r="Q214" s="54"/>
      <c r="R214" s="54"/>
      <c r="S214" s="54"/>
      <c r="T214" s="54"/>
      <c r="U214" s="54"/>
      <c r="Y214" s="43" t="s">
        <v>165</v>
      </c>
      <c r="Z214" s="53" t="s">
        <v>165</v>
      </c>
      <c r="AA214" s="52"/>
      <c r="AB214" s="52"/>
      <c r="AC214" s="54"/>
      <c r="AD214" s="54"/>
      <c r="AE214" s="54"/>
      <c r="AF214" s="54"/>
      <c r="AG214" s="54"/>
    </row>
    <row r="215" spans="1:33" x14ac:dyDescent="0.25">
      <c r="A215" s="43" t="s">
        <v>165</v>
      </c>
      <c r="B215" s="53" t="s">
        <v>165</v>
      </c>
      <c r="C215" s="52"/>
      <c r="D215" s="52"/>
      <c r="E215" s="54"/>
      <c r="F215" s="54"/>
      <c r="G215" s="54"/>
      <c r="H215" s="54"/>
      <c r="I215" s="54"/>
      <c r="M215" s="43" t="s">
        <v>165</v>
      </c>
      <c r="N215" s="53" t="s">
        <v>165</v>
      </c>
      <c r="O215" s="52"/>
      <c r="P215" s="52"/>
      <c r="Q215" s="54"/>
      <c r="R215" s="54"/>
      <c r="S215" s="54"/>
      <c r="T215" s="54"/>
      <c r="U215" s="54"/>
      <c r="Y215" s="43" t="s">
        <v>165</v>
      </c>
      <c r="Z215" s="53" t="s">
        <v>165</v>
      </c>
      <c r="AA215" s="52"/>
      <c r="AB215" s="52"/>
      <c r="AC215" s="54"/>
      <c r="AD215" s="54"/>
      <c r="AE215" s="54"/>
      <c r="AF215" s="54"/>
      <c r="AG215" s="54"/>
    </row>
    <row r="216" spans="1:33" x14ac:dyDescent="0.25">
      <c r="A216" s="43" t="s">
        <v>165</v>
      </c>
      <c r="B216" s="53" t="s">
        <v>165</v>
      </c>
      <c r="C216" s="52"/>
      <c r="D216" s="52"/>
      <c r="E216" s="54"/>
      <c r="F216" s="54"/>
      <c r="G216" s="54"/>
      <c r="H216" s="54"/>
      <c r="I216" s="54"/>
      <c r="M216" s="43" t="s">
        <v>165</v>
      </c>
      <c r="N216" s="53" t="s">
        <v>165</v>
      </c>
      <c r="O216" s="52"/>
      <c r="P216" s="52"/>
      <c r="Q216" s="54"/>
      <c r="R216" s="54"/>
      <c r="S216" s="54"/>
      <c r="T216" s="54"/>
      <c r="U216" s="54"/>
      <c r="Y216" s="43" t="s">
        <v>165</v>
      </c>
      <c r="Z216" s="53" t="s">
        <v>165</v>
      </c>
      <c r="AA216" s="52"/>
      <c r="AB216" s="52"/>
      <c r="AC216" s="54"/>
      <c r="AD216" s="54"/>
      <c r="AE216" s="54"/>
      <c r="AF216" s="54"/>
      <c r="AG216" s="54"/>
    </row>
    <row r="217" spans="1:33" x14ac:dyDescent="0.25">
      <c r="A217" s="43" t="s">
        <v>165</v>
      </c>
      <c r="B217" s="53" t="s">
        <v>165</v>
      </c>
      <c r="C217" s="52"/>
      <c r="D217" s="52"/>
      <c r="E217" s="54"/>
      <c r="F217" s="54"/>
      <c r="G217" s="54"/>
      <c r="H217" s="54"/>
      <c r="I217" s="54"/>
      <c r="M217" s="43" t="s">
        <v>165</v>
      </c>
      <c r="N217" s="53" t="s">
        <v>165</v>
      </c>
      <c r="O217" s="52"/>
      <c r="P217" s="52"/>
      <c r="Q217" s="54"/>
      <c r="R217" s="54"/>
      <c r="S217" s="54"/>
      <c r="T217" s="54"/>
      <c r="U217" s="54"/>
      <c r="Y217" s="43" t="s">
        <v>129</v>
      </c>
      <c r="Z217" s="53" t="s">
        <v>129</v>
      </c>
      <c r="AA217" s="52"/>
      <c r="AB217" s="52"/>
      <c r="AC217" s="54"/>
      <c r="AD217" s="54"/>
      <c r="AE217" s="54"/>
      <c r="AF217" s="54"/>
      <c r="AG217" s="54"/>
    </row>
    <row r="218" spans="1:33" x14ac:dyDescent="0.25">
      <c r="A218" s="43" t="s">
        <v>165</v>
      </c>
      <c r="B218" s="53" t="s">
        <v>165</v>
      </c>
      <c r="C218" s="52"/>
      <c r="D218" s="52"/>
      <c r="E218" s="54"/>
      <c r="F218" s="54"/>
      <c r="G218" s="54"/>
      <c r="H218" s="54"/>
      <c r="I218" s="54"/>
      <c r="M218" s="43" t="s">
        <v>165</v>
      </c>
      <c r="N218" s="53" t="s">
        <v>165</v>
      </c>
      <c r="O218" s="52"/>
      <c r="P218" s="52"/>
      <c r="Q218" s="54"/>
      <c r="R218" s="54"/>
      <c r="S218" s="54"/>
      <c r="T218" s="54"/>
      <c r="U218" s="54"/>
      <c r="Y218" s="43" t="s">
        <v>129</v>
      </c>
      <c r="Z218" s="53" t="s">
        <v>129</v>
      </c>
      <c r="AA218" s="52"/>
      <c r="AB218" s="52"/>
      <c r="AC218" s="54"/>
      <c r="AD218" s="54"/>
      <c r="AE218" s="54"/>
      <c r="AF218" s="54"/>
      <c r="AG218" s="54"/>
    </row>
    <row r="219" spans="1:33" x14ac:dyDescent="0.25">
      <c r="A219" s="43" t="s">
        <v>165</v>
      </c>
      <c r="B219" s="53" t="s">
        <v>165</v>
      </c>
      <c r="C219" s="52"/>
      <c r="D219" s="52"/>
      <c r="E219" s="54"/>
      <c r="F219" s="54"/>
      <c r="G219" s="54"/>
      <c r="H219" s="54"/>
      <c r="I219" s="54"/>
      <c r="M219" s="43" t="s">
        <v>129</v>
      </c>
      <c r="N219" s="53" t="s">
        <v>129</v>
      </c>
      <c r="O219" s="52"/>
      <c r="P219" s="52"/>
      <c r="Q219" s="54"/>
      <c r="R219" s="54"/>
      <c r="S219" s="54"/>
      <c r="T219" s="54"/>
      <c r="U219" s="54"/>
      <c r="Y219" s="43" t="s">
        <v>129</v>
      </c>
      <c r="Z219" s="53" t="s">
        <v>129</v>
      </c>
      <c r="AA219" s="52"/>
      <c r="AB219" s="52"/>
      <c r="AC219" s="54"/>
      <c r="AD219" s="54"/>
      <c r="AE219" s="54"/>
      <c r="AF219" s="54"/>
      <c r="AG219" s="54"/>
    </row>
    <row r="220" spans="1:33" x14ac:dyDescent="0.25">
      <c r="A220" s="43" t="s">
        <v>165</v>
      </c>
      <c r="B220" s="53" t="s">
        <v>165</v>
      </c>
      <c r="C220" s="52"/>
      <c r="D220" s="52"/>
      <c r="E220" s="54"/>
      <c r="F220" s="54"/>
      <c r="G220" s="54"/>
      <c r="H220" s="54"/>
      <c r="I220" s="54"/>
      <c r="M220" s="43" t="s">
        <v>129</v>
      </c>
      <c r="N220" s="53" t="s">
        <v>129</v>
      </c>
      <c r="O220" s="52"/>
      <c r="P220" s="52"/>
      <c r="Q220" s="54"/>
      <c r="R220" s="54"/>
      <c r="S220" s="54"/>
      <c r="T220" s="54"/>
      <c r="U220" s="54"/>
      <c r="Y220" s="43" t="s">
        <v>129</v>
      </c>
      <c r="Z220" s="53" t="s">
        <v>129</v>
      </c>
      <c r="AA220" s="52"/>
      <c r="AB220" s="52"/>
      <c r="AC220" s="54"/>
      <c r="AD220" s="54"/>
      <c r="AE220" s="54"/>
      <c r="AF220" s="54"/>
      <c r="AG220" s="54"/>
    </row>
    <row r="221" spans="1:33" x14ac:dyDescent="0.25">
      <c r="A221" s="43" t="s">
        <v>165</v>
      </c>
      <c r="B221" s="53" t="s">
        <v>165</v>
      </c>
      <c r="C221" s="52"/>
      <c r="D221" s="52"/>
      <c r="E221" s="54"/>
      <c r="F221" s="54"/>
      <c r="G221" s="54"/>
      <c r="H221" s="54"/>
      <c r="I221" s="54"/>
      <c r="M221" s="43" t="s">
        <v>129</v>
      </c>
      <c r="N221" s="53" t="s">
        <v>129</v>
      </c>
      <c r="O221" s="52"/>
      <c r="P221" s="52"/>
      <c r="Q221" s="54"/>
      <c r="R221" s="54"/>
      <c r="S221" s="54"/>
      <c r="T221" s="54"/>
      <c r="U221" s="54"/>
      <c r="Y221" s="43" t="s">
        <v>129</v>
      </c>
      <c r="Z221" s="53" t="s">
        <v>129</v>
      </c>
      <c r="AA221" s="52"/>
      <c r="AB221" s="52"/>
      <c r="AC221" s="54"/>
      <c r="AD221" s="54"/>
      <c r="AE221" s="54"/>
      <c r="AF221" s="54"/>
      <c r="AG221" s="54"/>
    </row>
    <row r="222" spans="1:33" x14ac:dyDescent="0.25">
      <c r="A222" s="43" t="s">
        <v>129</v>
      </c>
      <c r="B222" s="53" t="s">
        <v>129</v>
      </c>
      <c r="C222" s="52"/>
      <c r="D222" s="52"/>
      <c r="E222" s="54"/>
      <c r="F222" s="54"/>
      <c r="G222" s="54"/>
      <c r="H222" s="54"/>
      <c r="I222" s="54"/>
      <c r="M222" s="43" t="s">
        <v>129</v>
      </c>
      <c r="N222" s="53" t="s">
        <v>129</v>
      </c>
      <c r="O222" s="52"/>
      <c r="P222" s="52"/>
      <c r="Q222" s="54"/>
      <c r="R222" s="54"/>
      <c r="S222" s="54"/>
      <c r="T222" s="54"/>
      <c r="U222" s="54"/>
      <c r="Y222" s="43" t="s">
        <v>129</v>
      </c>
      <c r="Z222" s="53" t="s">
        <v>129</v>
      </c>
      <c r="AA222" s="52"/>
      <c r="AB222" s="52"/>
      <c r="AC222" s="54"/>
      <c r="AD222" s="54"/>
      <c r="AE222" s="54"/>
      <c r="AF222" s="54"/>
      <c r="AG222" s="54"/>
    </row>
    <row r="223" spans="1:33" x14ac:dyDescent="0.25">
      <c r="A223" s="43" t="s">
        <v>129</v>
      </c>
      <c r="B223" s="53" t="s">
        <v>129</v>
      </c>
      <c r="C223" s="52"/>
      <c r="D223" s="52"/>
      <c r="E223" s="54"/>
      <c r="F223" s="54"/>
      <c r="G223" s="54"/>
      <c r="H223" s="54"/>
      <c r="I223" s="54"/>
      <c r="M223" s="43" t="s">
        <v>129</v>
      </c>
      <c r="N223" s="53" t="s">
        <v>129</v>
      </c>
      <c r="O223" s="52"/>
      <c r="P223" s="52"/>
      <c r="Q223" s="54"/>
      <c r="R223" s="54"/>
      <c r="S223" s="54"/>
      <c r="T223" s="54"/>
      <c r="U223" s="54"/>
      <c r="Y223" s="43" t="s">
        <v>129</v>
      </c>
      <c r="Z223" s="53" t="s">
        <v>129</v>
      </c>
      <c r="AA223" s="52"/>
      <c r="AB223" s="52"/>
      <c r="AC223" s="54"/>
      <c r="AD223" s="54"/>
      <c r="AE223" s="54"/>
      <c r="AF223" s="54"/>
      <c r="AG223" s="54"/>
    </row>
    <row r="224" spans="1:33" x14ac:dyDescent="0.25">
      <c r="A224" s="43" t="s">
        <v>129</v>
      </c>
      <c r="B224" s="53" t="s">
        <v>129</v>
      </c>
      <c r="C224" s="52"/>
      <c r="D224" s="52"/>
      <c r="E224" s="54"/>
      <c r="F224" s="54"/>
      <c r="G224" s="54"/>
      <c r="H224" s="54"/>
      <c r="I224" s="54"/>
      <c r="M224" s="43" t="s">
        <v>129</v>
      </c>
      <c r="N224" s="53" t="s">
        <v>129</v>
      </c>
      <c r="O224" s="52"/>
      <c r="P224" s="52"/>
      <c r="Q224" s="54"/>
      <c r="R224" s="54"/>
      <c r="S224" s="54"/>
      <c r="T224" s="54"/>
      <c r="U224" s="54"/>
      <c r="Y224" s="43" t="s">
        <v>129</v>
      </c>
      <c r="Z224" s="53" t="s">
        <v>129</v>
      </c>
      <c r="AA224" s="52"/>
      <c r="AB224" s="52"/>
      <c r="AC224" s="54"/>
      <c r="AD224" s="54"/>
      <c r="AE224" s="54"/>
      <c r="AF224" s="54"/>
      <c r="AG224" s="54"/>
    </row>
    <row r="225" spans="1:33" x14ac:dyDescent="0.25">
      <c r="A225" s="43" t="s">
        <v>129</v>
      </c>
      <c r="B225" s="53" t="s">
        <v>129</v>
      </c>
      <c r="C225" s="52"/>
      <c r="D225" s="52"/>
      <c r="E225" s="54"/>
      <c r="F225" s="54"/>
      <c r="G225" s="54"/>
      <c r="H225" s="54"/>
      <c r="I225" s="54"/>
      <c r="M225" s="43" t="s">
        <v>129</v>
      </c>
      <c r="N225" s="53" t="s">
        <v>129</v>
      </c>
      <c r="O225" s="52"/>
      <c r="P225" s="52"/>
      <c r="Q225" s="54"/>
      <c r="R225" s="54"/>
      <c r="S225" s="54"/>
      <c r="T225" s="54"/>
      <c r="U225" s="54"/>
      <c r="Y225" s="43" t="s">
        <v>129</v>
      </c>
      <c r="Z225" s="53" t="s">
        <v>129</v>
      </c>
      <c r="AA225" s="52"/>
      <c r="AB225" s="52"/>
      <c r="AC225" s="54"/>
      <c r="AD225" s="54"/>
      <c r="AE225" s="54"/>
      <c r="AF225" s="54"/>
      <c r="AG225" s="54"/>
    </row>
    <row r="226" spans="1:33" x14ac:dyDescent="0.25">
      <c r="A226" s="43" t="s">
        <v>129</v>
      </c>
      <c r="B226" s="53" t="s">
        <v>129</v>
      </c>
      <c r="C226" s="52"/>
      <c r="D226" s="52"/>
      <c r="E226" s="54"/>
      <c r="F226" s="54"/>
      <c r="G226" s="54"/>
      <c r="H226" s="54"/>
      <c r="I226" s="54"/>
      <c r="M226" s="43" t="s">
        <v>129</v>
      </c>
      <c r="N226" s="53" t="s">
        <v>129</v>
      </c>
      <c r="O226" s="52"/>
      <c r="P226" s="52"/>
      <c r="Q226" s="54"/>
      <c r="R226" s="54"/>
      <c r="S226" s="54"/>
      <c r="T226" s="54"/>
      <c r="U226" s="54"/>
      <c r="Y226" s="43" t="s">
        <v>129</v>
      </c>
      <c r="Z226" s="53" t="s">
        <v>129</v>
      </c>
      <c r="AA226" s="52"/>
      <c r="AB226" s="52"/>
      <c r="AC226" s="54"/>
      <c r="AD226" s="54"/>
      <c r="AE226" s="54"/>
      <c r="AF226" s="54"/>
      <c r="AG226" s="54"/>
    </row>
    <row r="227" spans="1:33" x14ac:dyDescent="0.25">
      <c r="A227" s="43" t="s">
        <v>129</v>
      </c>
      <c r="B227" s="53" t="s">
        <v>129</v>
      </c>
      <c r="C227" s="52"/>
      <c r="D227" s="52"/>
      <c r="E227" s="54"/>
      <c r="F227" s="54"/>
      <c r="G227" s="54"/>
      <c r="H227" s="54"/>
      <c r="I227" s="54"/>
      <c r="M227" s="43" t="s">
        <v>129</v>
      </c>
      <c r="N227" s="53" t="s">
        <v>129</v>
      </c>
      <c r="O227" s="52"/>
      <c r="P227" s="52"/>
      <c r="Q227" s="54"/>
      <c r="R227" s="54"/>
      <c r="S227" s="54"/>
      <c r="T227" s="54"/>
      <c r="U227" s="54"/>
      <c r="Y227" s="43" t="s">
        <v>129</v>
      </c>
      <c r="Z227" s="53" t="s">
        <v>129</v>
      </c>
      <c r="AA227" s="52"/>
      <c r="AB227" s="52"/>
      <c r="AC227" s="54"/>
      <c r="AD227" s="54"/>
      <c r="AE227" s="54"/>
      <c r="AF227" s="54"/>
      <c r="AG227" s="54"/>
    </row>
    <row r="228" spans="1:33" x14ac:dyDescent="0.25">
      <c r="A228" s="43" t="s">
        <v>129</v>
      </c>
      <c r="B228" s="53" t="s">
        <v>129</v>
      </c>
      <c r="C228" s="52"/>
      <c r="D228" s="52"/>
      <c r="E228" s="54"/>
      <c r="F228" s="54"/>
      <c r="G228" s="54"/>
      <c r="H228" s="54"/>
      <c r="I228" s="54"/>
      <c r="M228" s="43" t="s">
        <v>129</v>
      </c>
      <c r="N228" s="53" t="s">
        <v>129</v>
      </c>
      <c r="O228" s="52"/>
      <c r="P228" s="52"/>
      <c r="Q228" s="54"/>
      <c r="R228" s="54"/>
      <c r="S228" s="54"/>
      <c r="T228" s="54"/>
      <c r="U228" s="54"/>
      <c r="Y228" s="43" t="s">
        <v>129</v>
      </c>
      <c r="Z228" s="53" t="s">
        <v>129</v>
      </c>
      <c r="AA228" s="52"/>
      <c r="AB228" s="52"/>
      <c r="AC228" s="54"/>
      <c r="AD228" s="54"/>
      <c r="AE228" s="54"/>
      <c r="AF228" s="54"/>
      <c r="AG228" s="54"/>
    </row>
    <row r="229" spans="1:33" x14ac:dyDescent="0.25">
      <c r="A229" s="43" t="s">
        <v>129</v>
      </c>
      <c r="B229" s="53" t="s">
        <v>129</v>
      </c>
      <c r="C229" s="52"/>
      <c r="D229" s="52"/>
      <c r="E229" s="54"/>
      <c r="F229" s="54"/>
      <c r="G229" s="54"/>
      <c r="H229" s="54"/>
      <c r="I229" s="54"/>
      <c r="M229" s="43" t="s">
        <v>129</v>
      </c>
      <c r="N229" s="53" t="s">
        <v>129</v>
      </c>
      <c r="O229" s="52"/>
      <c r="P229" s="52"/>
      <c r="Q229" s="54"/>
      <c r="R229" s="54"/>
      <c r="S229" s="54"/>
      <c r="T229" s="54"/>
      <c r="U229" s="54"/>
      <c r="Y229" s="43" t="s">
        <v>129</v>
      </c>
      <c r="Z229" s="53" t="s">
        <v>129</v>
      </c>
      <c r="AA229" s="52"/>
      <c r="AB229" s="52"/>
      <c r="AC229" s="54"/>
      <c r="AD229" s="54"/>
      <c r="AE229" s="54"/>
      <c r="AF229" s="54"/>
      <c r="AG229" s="54"/>
    </row>
    <row r="230" spans="1:33" x14ac:dyDescent="0.25">
      <c r="A230" s="43" t="s">
        <v>129</v>
      </c>
      <c r="B230" s="53" t="s">
        <v>129</v>
      </c>
      <c r="C230" s="52"/>
      <c r="D230" s="52"/>
      <c r="E230" s="54"/>
      <c r="F230" s="54"/>
      <c r="G230" s="54"/>
      <c r="H230" s="54"/>
      <c r="I230" s="54"/>
      <c r="M230" s="43" t="s">
        <v>129</v>
      </c>
      <c r="N230" s="53" t="s">
        <v>129</v>
      </c>
      <c r="O230" s="52"/>
      <c r="P230" s="52"/>
      <c r="Q230" s="54"/>
      <c r="R230" s="54"/>
      <c r="S230" s="54"/>
      <c r="T230" s="54"/>
      <c r="U230" s="54"/>
      <c r="Y230" s="43" t="s">
        <v>129</v>
      </c>
      <c r="Z230" s="53" t="s">
        <v>129</v>
      </c>
      <c r="AA230" s="52"/>
      <c r="AB230" s="52"/>
      <c r="AC230" s="54"/>
      <c r="AD230" s="54"/>
      <c r="AE230" s="54"/>
      <c r="AF230" s="54"/>
      <c r="AG230" s="54"/>
    </row>
    <row r="231" spans="1:33" x14ac:dyDescent="0.25">
      <c r="A231" s="43" t="s">
        <v>129</v>
      </c>
      <c r="B231" s="53" t="s">
        <v>129</v>
      </c>
      <c r="C231" s="52"/>
      <c r="D231" s="52"/>
      <c r="E231" s="54"/>
      <c r="F231" s="54"/>
      <c r="G231" s="54"/>
      <c r="H231" s="54"/>
      <c r="I231" s="54"/>
      <c r="M231" s="43" t="s">
        <v>129</v>
      </c>
      <c r="N231" s="53" t="s">
        <v>129</v>
      </c>
      <c r="O231" s="52"/>
      <c r="P231" s="52"/>
      <c r="Q231" s="54"/>
      <c r="R231" s="54"/>
      <c r="S231" s="54"/>
      <c r="T231" s="54"/>
      <c r="U231" s="54"/>
      <c r="Y231" s="43" t="s">
        <v>129</v>
      </c>
      <c r="Z231" s="53" t="s">
        <v>129</v>
      </c>
      <c r="AA231" s="52"/>
      <c r="AB231" s="52"/>
      <c r="AC231" s="54"/>
      <c r="AD231" s="54"/>
      <c r="AE231" s="54"/>
      <c r="AF231" s="54"/>
      <c r="AG231" s="54"/>
    </row>
    <row r="232" spans="1:33" x14ac:dyDescent="0.25">
      <c r="A232" s="43" t="s">
        <v>129</v>
      </c>
      <c r="B232" s="53" t="s">
        <v>129</v>
      </c>
      <c r="C232" s="52"/>
      <c r="D232" s="52"/>
      <c r="E232" s="54"/>
      <c r="F232" s="54"/>
      <c r="G232" s="54"/>
      <c r="H232" s="54"/>
      <c r="I232" s="54"/>
      <c r="M232" s="43" t="s">
        <v>129</v>
      </c>
      <c r="N232" s="53" t="s">
        <v>129</v>
      </c>
      <c r="O232" s="52"/>
      <c r="P232" s="52"/>
      <c r="Q232" s="54"/>
      <c r="R232" s="54"/>
      <c r="S232" s="54"/>
      <c r="T232" s="54"/>
      <c r="U232" s="54"/>
      <c r="Y232" s="43" t="s">
        <v>129</v>
      </c>
      <c r="Z232" s="53" t="s">
        <v>129</v>
      </c>
      <c r="AA232" s="52"/>
      <c r="AB232" s="52"/>
      <c r="AC232" s="54"/>
      <c r="AD232" s="54"/>
      <c r="AE232" s="54"/>
      <c r="AF232" s="54"/>
      <c r="AG232" s="54"/>
    </row>
    <row r="233" spans="1:33" x14ac:dyDescent="0.25">
      <c r="A233" s="43" t="s">
        <v>129</v>
      </c>
      <c r="B233" s="53" t="s">
        <v>129</v>
      </c>
      <c r="C233" s="52"/>
      <c r="D233" s="52"/>
      <c r="E233" s="54"/>
      <c r="F233" s="54"/>
      <c r="G233" s="54"/>
      <c r="H233" s="54"/>
      <c r="I233" s="54"/>
      <c r="M233" s="43" t="s">
        <v>129</v>
      </c>
      <c r="N233" s="53" t="s">
        <v>129</v>
      </c>
      <c r="O233" s="52"/>
      <c r="P233" s="52"/>
      <c r="Q233" s="54"/>
      <c r="R233" s="54"/>
      <c r="S233" s="54"/>
      <c r="T233" s="54"/>
      <c r="U233" s="54"/>
      <c r="Y233" s="43" t="s">
        <v>129</v>
      </c>
      <c r="Z233" s="53" t="s">
        <v>129</v>
      </c>
      <c r="AA233" s="52"/>
      <c r="AB233" s="52"/>
      <c r="AC233" s="54"/>
      <c r="AD233" s="54"/>
      <c r="AE233" s="54"/>
      <c r="AF233" s="54"/>
      <c r="AG233" s="54"/>
    </row>
    <row r="234" spans="1:33" x14ac:dyDescent="0.25">
      <c r="A234" s="43" t="s">
        <v>129</v>
      </c>
      <c r="B234" s="53" t="s">
        <v>129</v>
      </c>
      <c r="C234" s="52"/>
      <c r="D234" s="52"/>
      <c r="E234" s="54"/>
      <c r="F234" s="54"/>
      <c r="G234" s="54"/>
      <c r="H234" s="54"/>
      <c r="I234" s="54"/>
      <c r="M234" s="43" t="s">
        <v>129</v>
      </c>
      <c r="N234" s="53" t="s">
        <v>129</v>
      </c>
      <c r="O234" s="52"/>
      <c r="P234" s="52"/>
      <c r="Q234" s="54"/>
      <c r="R234" s="54"/>
      <c r="S234" s="54"/>
      <c r="T234" s="54"/>
      <c r="U234" s="54"/>
      <c r="Y234" s="43" t="s">
        <v>129</v>
      </c>
      <c r="Z234" s="53" t="s">
        <v>129</v>
      </c>
      <c r="AA234" s="52"/>
      <c r="AB234" s="52"/>
      <c r="AC234" s="54"/>
      <c r="AD234" s="54"/>
      <c r="AE234" s="54"/>
      <c r="AF234" s="54"/>
      <c r="AG234" s="54"/>
    </row>
    <row r="235" spans="1:33" x14ac:dyDescent="0.25">
      <c r="A235" s="43"/>
      <c r="B235" s="53"/>
      <c r="C235" s="52"/>
      <c r="D235" s="52"/>
      <c r="E235" s="54"/>
      <c r="F235" s="54"/>
      <c r="G235" s="54"/>
      <c r="H235" s="54"/>
      <c r="I235" s="54"/>
      <c r="M235" s="43"/>
      <c r="N235" s="53"/>
      <c r="O235" s="52"/>
      <c r="P235" s="52"/>
      <c r="Q235" s="54"/>
      <c r="R235" s="54"/>
      <c r="S235" s="54"/>
      <c r="T235" s="54"/>
      <c r="U235" s="54"/>
      <c r="Y235" s="43"/>
      <c r="Z235" s="53"/>
      <c r="AA235" s="52"/>
      <c r="AB235" s="52"/>
      <c r="AC235" s="54"/>
      <c r="AD235" s="54"/>
      <c r="AE235" s="54"/>
      <c r="AF235" s="54"/>
      <c r="AG235" s="54"/>
    </row>
    <row r="236" spans="1:33" x14ac:dyDescent="0.25">
      <c r="A236" s="43"/>
      <c r="B236" s="53"/>
      <c r="C236" s="52"/>
      <c r="D236" s="52"/>
      <c r="E236" s="54"/>
      <c r="F236" s="54"/>
      <c r="G236" s="54"/>
      <c r="H236" s="54"/>
      <c r="I236" s="54"/>
      <c r="M236" s="43"/>
      <c r="N236" s="53"/>
      <c r="O236" s="52"/>
      <c r="P236" s="52"/>
      <c r="Q236" s="54"/>
      <c r="R236" s="54"/>
      <c r="S236" s="54"/>
      <c r="T236" s="54"/>
      <c r="U236" s="54"/>
      <c r="Y236" s="43"/>
      <c r="Z236" s="53"/>
      <c r="AA236" s="52"/>
      <c r="AB236" s="52"/>
      <c r="AC236" s="54"/>
      <c r="AD236" s="54"/>
      <c r="AE236" s="54"/>
      <c r="AF236" s="54"/>
      <c r="AG236" s="54"/>
    </row>
    <row r="237" spans="1:33" x14ac:dyDescent="0.25">
      <c r="A237" s="43"/>
      <c r="B237" s="53"/>
      <c r="C237" s="52"/>
      <c r="D237" s="52"/>
      <c r="E237" s="54"/>
      <c r="F237" s="54"/>
      <c r="G237" s="54"/>
      <c r="H237" s="54"/>
      <c r="I237" s="54"/>
      <c r="M237" s="43"/>
      <c r="N237" s="53"/>
      <c r="O237" s="52"/>
      <c r="P237" s="52"/>
      <c r="Q237" s="54"/>
      <c r="R237" s="54"/>
      <c r="S237" s="54"/>
      <c r="T237" s="54"/>
      <c r="U237" s="54"/>
      <c r="Y237" s="43"/>
      <c r="Z237" s="53"/>
      <c r="AA237" s="52"/>
      <c r="AB237" s="52"/>
      <c r="AC237" s="54"/>
      <c r="AD237" s="54"/>
      <c r="AE237" s="54"/>
      <c r="AF237" s="54"/>
      <c r="AG237" s="54"/>
    </row>
    <row r="238" spans="1:33" x14ac:dyDescent="0.25">
      <c r="A238" s="43"/>
      <c r="B238" s="53"/>
      <c r="C238" s="52"/>
      <c r="D238" s="52"/>
      <c r="E238" s="54"/>
      <c r="F238" s="54"/>
      <c r="G238" s="54"/>
      <c r="H238" s="54"/>
      <c r="I238" s="54"/>
      <c r="M238" s="43"/>
      <c r="N238" s="53"/>
      <c r="O238" s="52"/>
      <c r="P238" s="52"/>
      <c r="Q238" s="54"/>
      <c r="R238" s="54"/>
      <c r="S238" s="54"/>
      <c r="T238" s="54"/>
      <c r="U238" s="54"/>
      <c r="Y238" s="43"/>
      <c r="Z238" s="53"/>
      <c r="AA238" s="52"/>
      <c r="AB238" s="52"/>
      <c r="AC238" s="54"/>
      <c r="AD238" s="54"/>
      <c r="AE238" s="54"/>
      <c r="AF238" s="54"/>
      <c r="AG238" s="54"/>
    </row>
    <row r="239" spans="1:33" x14ac:dyDescent="0.25">
      <c r="A239" s="43"/>
      <c r="B239" s="53"/>
      <c r="C239" s="52"/>
      <c r="D239" s="52"/>
      <c r="E239" s="54"/>
      <c r="F239" s="54"/>
      <c r="G239" s="54"/>
      <c r="H239" s="54"/>
      <c r="I239" s="54"/>
      <c r="M239" s="43"/>
      <c r="N239" s="53"/>
      <c r="O239" s="52"/>
      <c r="P239" s="52"/>
      <c r="Q239" s="54"/>
      <c r="R239" s="54"/>
      <c r="S239" s="54"/>
      <c r="T239" s="54"/>
      <c r="U239" s="54"/>
      <c r="Y239" s="43"/>
      <c r="Z239" s="53"/>
      <c r="AA239" s="52"/>
      <c r="AB239" s="52"/>
      <c r="AC239" s="54"/>
      <c r="AD239" s="54"/>
      <c r="AE239" s="54"/>
      <c r="AF239" s="54"/>
      <c r="AG239" s="54"/>
    </row>
    <row r="240" spans="1:33" x14ac:dyDescent="0.25">
      <c r="A240" s="43"/>
      <c r="B240" s="53"/>
      <c r="C240" s="52"/>
      <c r="D240" s="52"/>
      <c r="E240" s="54"/>
      <c r="F240" s="54"/>
      <c r="G240" s="54"/>
      <c r="H240" s="54"/>
      <c r="I240" s="54"/>
      <c r="M240" s="43"/>
      <c r="N240" s="53"/>
      <c r="O240" s="52"/>
      <c r="P240" s="52"/>
      <c r="Q240" s="54"/>
      <c r="R240" s="54"/>
      <c r="S240" s="54"/>
      <c r="T240" s="54"/>
      <c r="U240" s="54"/>
      <c r="Y240" s="43"/>
      <c r="Z240" s="53"/>
      <c r="AA240" s="52"/>
      <c r="AB240" s="52"/>
      <c r="AC240" s="54"/>
      <c r="AD240" s="54"/>
      <c r="AE240" s="54"/>
      <c r="AF240" s="54"/>
      <c r="AG240" s="54"/>
    </row>
    <row r="241" spans="1:33" x14ac:dyDescent="0.25">
      <c r="A241" s="43"/>
      <c r="B241" s="53"/>
      <c r="C241" s="52"/>
      <c r="D241" s="52"/>
      <c r="E241" s="54"/>
      <c r="F241" s="54"/>
      <c r="G241" s="54"/>
      <c r="H241" s="54"/>
      <c r="I241" s="54"/>
      <c r="M241" s="43"/>
      <c r="N241" s="53"/>
      <c r="O241" s="52"/>
      <c r="P241" s="52"/>
      <c r="Q241" s="54"/>
      <c r="R241" s="54"/>
      <c r="S241" s="54"/>
      <c r="T241" s="54"/>
      <c r="U241" s="54"/>
      <c r="Y241" s="43"/>
      <c r="Z241" s="53"/>
      <c r="AA241" s="52"/>
      <c r="AB241" s="52"/>
      <c r="AC241" s="54"/>
      <c r="AD241" s="54"/>
      <c r="AE241" s="54"/>
      <c r="AF241" s="54"/>
      <c r="AG241" s="54"/>
    </row>
    <row r="242" spans="1:33" x14ac:dyDescent="0.25">
      <c r="A242" s="43"/>
      <c r="B242" s="53"/>
      <c r="C242" s="52"/>
      <c r="D242" s="52"/>
      <c r="E242" s="54"/>
      <c r="F242" s="54"/>
      <c r="G242" s="54"/>
      <c r="H242" s="54"/>
      <c r="I242" s="54"/>
      <c r="M242" s="43"/>
      <c r="N242" s="53"/>
      <c r="O242" s="52"/>
      <c r="P242" s="52"/>
      <c r="Q242" s="54"/>
      <c r="R242" s="54"/>
      <c r="S242" s="54"/>
      <c r="T242" s="54"/>
      <c r="U242" s="54"/>
      <c r="Y242" s="43"/>
      <c r="Z242" s="53"/>
      <c r="AA242" s="52"/>
      <c r="AB242" s="52"/>
      <c r="AC242" s="54"/>
      <c r="AD242" s="54"/>
      <c r="AE242" s="54"/>
      <c r="AF242" s="54"/>
      <c r="AG242" s="54"/>
    </row>
    <row r="243" spans="1:33" x14ac:dyDescent="0.25">
      <c r="A243" s="43"/>
      <c r="B243" s="53"/>
      <c r="C243" s="52"/>
      <c r="D243" s="52"/>
      <c r="E243" s="54"/>
      <c r="F243" s="54"/>
      <c r="G243" s="54"/>
      <c r="H243" s="54"/>
      <c r="I243" s="54"/>
      <c r="M243" s="43"/>
      <c r="N243" s="53"/>
      <c r="O243" s="52"/>
      <c r="P243" s="52"/>
      <c r="Q243" s="54"/>
      <c r="R243" s="54"/>
      <c r="S243" s="54"/>
      <c r="T243" s="54"/>
      <c r="U243" s="54"/>
      <c r="Y243" s="43"/>
      <c r="Z243" s="53"/>
      <c r="AA243" s="52"/>
      <c r="AB243" s="52"/>
      <c r="AC243" s="54"/>
      <c r="AD243" s="54"/>
      <c r="AE243" s="54"/>
      <c r="AF243" s="54"/>
      <c r="AG243" s="54"/>
    </row>
    <row r="244" spans="1:33" x14ac:dyDescent="0.25">
      <c r="A244" s="43"/>
      <c r="B244" s="53"/>
      <c r="C244" s="52"/>
      <c r="D244" s="52"/>
      <c r="E244" s="54"/>
      <c r="F244" s="54"/>
      <c r="G244" s="54"/>
      <c r="H244" s="54"/>
      <c r="I244" s="54"/>
      <c r="M244" s="43"/>
      <c r="N244" s="53"/>
      <c r="O244" s="52"/>
      <c r="P244" s="52"/>
      <c r="Q244" s="54"/>
      <c r="R244" s="54"/>
      <c r="S244" s="54"/>
      <c r="T244" s="54"/>
      <c r="U244" s="54"/>
      <c r="Y244" s="43"/>
      <c r="Z244" s="53"/>
      <c r="AA244" s="52"/>
      <c r="AB244" s="52"/>
      <c r="AC244" s="54"/>
      <c r="AD244" s="54"/>
      <c r="AE244" s="54"/>
      <c r="AF244" s="54"/>
      <c r="AG244" s="54"/>
    </row>
    <row r="245" spans="1:33" x14ac:dyDescent="0.25">
      <c r="A245" s="43"/>
      <c r="B245" s="53"/>
      <c r="C245" s="52"/>
      <c r="D245" s="52"/>
      <c r="E245" s="54"/>
      <c r="F245" s="54"/>
      <c r="G245" s="54"/>
      <c r="H245" s="54"/>
      <c r="I245" s="54"/>
      <c r="M245" s="43"/>
      <c r="N245" s="53"/>
      <c r="O245" s="52"/>
      <c r="P245" s="52"/>
      <c r="Q245" s="54"/>
      <c r="R245" s="54"/>
      <c r="S245" s="54"/>
      <c r="T245" s="54"/>
      <c r="U245" s="54"/>
      <c r="Y245" s="43"/>
      <c r="Z245" s="53"/>
      <c r="AA245" s="52"/>
      <c r="AB245" s="52"/>
      <c r="AC245" s="54"/>
      <c r="AD245" s="54"/>
      <c r="AE245" s="54"/>
      <c r="AF245" s="54"/>
      <c r="AG245" s="54"/>
    </row>
    <row r="246" spans="1:33" x14ac:dyDescent="0.25">
      <c r="A246" s="43"/>
      <c r="B246" s="53"/>
      <c r="C246" s="52"/>
      <c r="D246" s="52"/>
      <c r="E246" s="54"/>
      <c r="F246" s="54"/>
      <c r="G246" s="54"/>
      <c r="H246" s="54"/>
      <c r="I246" s="54"/>
      <c r="M246" s="43"/>
      <c r="N246" s="53"/>
      <c r="O246" s="52"/>
      <c r="P246" s="52"/>
      <c r="Q246" s="54"/>
      <c r="R246" s="54"/>
      <c r="S246" s="54"/>
      <c r="T246" s="54"/>
      <c r="U246" s="54"/>
      <c r="Y246" s="43"/>
      <c r="Z246" s="53"/>
      <c r="AA246" s="52"/>
      <c r="AB246" s="52"/>
      <c r="AC246" s="54"/>
      <c r="AD246" s="54"/>
      <c r="AE246" s="54"/>
      <c r="AF246" s="54"/>
      <c r="AG246" s="54"/>
    </row>
    <row r="247" spans="1:33" x14ac:dyDescent="0.25">
      <c r="A247" s="43"/>
      <c r="B247" s="53"/>
      <c r="C247" s="52"/>
      <c r="D247" s="52"/>
      <c r="E247" s="54"/>
      <c r="F247" s="54"/>
      <c r="G247" s="54"/>
      <c r="H247" s="54"/>
      <c r="I247" s="54"/>
      <c r="M247" s="43"/>
      <c r="N247" s="53"/>
      <c r="O247" s="52"/>
      <c r="P247" s="52"/>
      <c r="Q247" s="54"/>
      <c r="R247" s="54"/>
      <c r="S247" s="54"/>
      <c r="T247" s="54"/>
      <c r="U247" s="54"/>
      <c r="Y247" s="43"/>
      <c r="Z247" s="53"/>
      <c r="AA247" s="52"/>
      <c r="AB247" s="52"/>
      <c r="AC247" s="54"/>
      <c r="AD247" s="54"/>
      <c r="AE247" s="54"/>
      <c r="AF247" s="54"/>
      <c r="AG247" s="54"/>
    </row>
    <row r="248" spans="1:33" x14ac:dyDescent="0.25">
      <c r="A248" s="43"/>
      <c r="B248" s="53"/>
      <c r="C248" s="52"/>
      <c r="D248" s="52"/>
      <c r="E248" s="54"/>
      <c r="F248" s="54"/>
      <c r="G248" s="54"/>
      <c r="H248" s="54"/>
      <c r="I248" s="54"/>
      <c r="M248" s="43"/>
      <c r="N248" s="53"/>
      <c r="O248" s="52"/>
      <c r="P248" s="52"/>
      <c r="Q248" s="54"/>
      <c r="R248" s="54"/>
      <c r="S248" s="54"/>
      <c r="T248" s="54"/>
      <c r="U248" s="54"/>
      <c r="Y248" s="43"/>
      <c r="Z248" s="53"/>
      <c r="AA248" s="52"/>
      <c r="AB248" s="52"/>
      <c r="AC248" s="54"/>
      <c r="AD248" s="54"/>
      <c r="AE248" s="54"/>
      <c r="AF248" s="54"/>
      <c r="AG248" s="54"/>
    </row>
    <row r="249" spans="1:33" x14ac:dyDescent="0.25">
      <c r="A249" s="43"/>
      <c r="B249" s="53"/>
      <c r="C249" s="52"/>
      <c r="D249" s="52"/>
      <c r="E249" s="54"/>
      <c r="F249" s="54"/>
      <c r="G249" s="54"/>
      <c r="H249" s="54"/>
      <c r="I249" s="54"/>
      <c r="M249" s="43"/>
      <c r="N249" s="53"/>
      <c r="O249" s="52"/>
      <c r="P249" s="52"/>
      <c r="Q249" s="54"/>
      <c r="R249" s="54"/>
      <c r="S249" s="54"/>
      <c r="T249" s="54"/>
      <c r="U249" s="54"/>
      <c r="Y249" s="43"/>
      <c r="Z249" s="53"/>
      <c r="AA249" s="52"/>
      <c r="AB249" s="52"/>
      <c r="AC249" s="54"/>
      <c r="AD249" s="54"/>
      <c r="AE249" s="54"/>
      <c r="AF249" s="54"/>
      <c r="AG249" s="54"/>
    </row>
    <row r="250" spans="1:33" x14ac:dyDescent="0.25">
      <c r="A250" s="43"/>
      <c r="B250" s="53"/>
      <c r="C250" s="52"/>
      <c r="D250" s="52"/>
      <c r="E250" s="54"/>
      <c r="F250" s="54"/>
      <c r="G250" s="54"/>
      <c r="H250" s="54"/>
      <c r="I250" s="54"/>
      <c r="M250" s="43"/>
      <c r="N250" s="53"/>
      <c r="O250" s="52"/>
      <c r="P250" s="52"/>
      <c r="Q250" s="54"/>
      <c r="R250" s="54"/>
      <c r="S250" s="54"/>
      <c r="T250" s="54"/>
      <c r="U250" s="54"/>
      <c r="Y250" s="43"/>
      <c r="Z250" s="53"/>
      <c r="AA250" s="52"/>
      <c r="AB250" s="52"/>
      <c r="AC250" s="54"/>
      <c r="AD250" s="54"/>
      <c r="AE250" s="54"/>
      <c r="AF250" s="54"/>
      <c r="AG250" s="54"/>
    </row>
    <row r="251" spans="1:33" x14ac:dyDescent="0.25">
      <c r="A251" s="43"/>
      <c r="B251" s="53"/>
      <c r="C251" s="52"/>
      <c r="D251" s="52"/>
      <c r="E251" s="54"/>
      <c r="F251" s="54"/>
      <c r="G251" s="54"/>
      <c r="H251" s="54"/>
      <c r="I251" s="54"/>
      <c r="M251" s="43"/>
      <c r="N251" s="53"/>
      <c r="O251" s="52"/>
      <c r="P251" s="52"/>
      <c r="Q251" s="54"/>
      <c r="R251" s="54"/>
      <c r="S251" s="54"/>
      <c r="T251" s="54"/>
      <c r="U251" s="54"/>
      <c r="Y251" s="43"/>
      <c r="Z251" s="53"/>
      <c r="AA251" s="52"/>
      <c r="AB251" s="52"/>
      <c r="AC251" s="54"/>
      <c r="AD251" s="54"/>
      <c r="AE251" s="54"/>
      <c r="AF251" s="54"/>
      <c r="AG251" s="54"/>
    </row>
    <row r="252" spans="1:33" x14ac:dyDescent="0.25">
      <c r="A252" s="43"/>
      <c r="B252" s="53"/>
      <c r="C252" s="52"/>
      <c r="D252" s="52"/>
      <c r="E252" s="54"/>
      <c r="F252" s="54"/>
      <c r="G252" s="54"/>
      <c r="H252" s="54"/>
      <c r="I252" s="54"/>
      <c r="M252" s="43"/>
      <c r="N252" s="53"/>
      <c r="O252" s="52"/>
      <c r="P252" s="52"/>
      <c r="Q252" s="54"/>
      <c r="R252" s="54"/>
      <c r="S252" s="54"/>
      <c r="T252" s="54"/>
      <c r="U252" s="54"/>
      <c r="Y252" s="43"/>
      <c r="Z252" s="53"/>
      <c r="AA252" s="52"/>
      <c r="AB252" s="52"/>
      <c r="AC252" s="54"/>
      <c r="AD252" s="54"/>
      <c r="AE252" s="54"/>
      <c r="AF252" s="54"/>
      <c r="AG252" s="54"/>
    </row>
    <row r="253" spans="1:33" x14ac:dyDescent="0.25">
      <c r="A253" s="43"/>
      <c r="B253" s="53"/>
      <c r="C253" s="52"/>
      <c r="D253" s="52"/>
      <c r="E253" s="54"/>
      <c r="F253" s="54"/>
      <c r="G253" s="54"/>
      <c r="H253" s="54"/>
      <c r="I253" s="54"/>
      <c r="M253" s="43"/>
      <c r="N253" s="53"/>
      <c r="O253" s="52"/>
      <c r="P253" s="52"/>
      <c r="Q253" s="54"/>
      <c r="R253" s="54"/>
      <c r="S253" s="54"/>
      <c r="T253" s="54"/>
      <c r="U253" s="54"/>
      <c r="Y253" s="43"/>
      <c r="Z253" s="53"/>
      <c r="AA253" s="52"/>
      <c r="AB253" s="52"/>
      <c r="AC253" s="54"/>
      <c r="AD253" s="54"/>
      <c r="AE253" s="54"/>
      <c r="AF253" s="54"/>
      <c r="AG253" s="54"/>
    </row>
    <row r="254" spans="1:33" x14ac:dyDescent="0.25">
      <c r="A254" s="43"/>
      <c r="B254" s="53"/>
      <c r="C254" s="52"/>
      <c r="D254" s="52"/>
      <c r="E254" s="54"/>
      <c r="F254" s="54"/>
      <c r="G254" s="54"/>
      <c r="H254" s="54"/>
      <c r="I254" s="54"/>
      <c r="M254" s="43"/>
      <c r="N254" s="53"/>
      <c r="O254" s="52"/>
      <c r="P254" s="52"/>
      <c r="Q254" s="54"/>
      <c r="R254" s="54"/>
      <c r="S254" s="54"/>
      <c r="T254" s="54"/>
      <c r="U254" s="54"/>
      <c r="Y254" s="43"/>
      <c r="Z254" s="53"/>
      <c r="AA254" s="52"/>
      <c r="AB254" s="52"/>
      <c r="AC254" s="54"/>
      <c r="AD254" s="54"/>
      <c r="AE254" s="54"/>
      <c r="AF254" s="54"/>
      <c r="AG254" s="54"/>
    </row>
    <row r="255" spans="1:33" x14ac:dyDescent="0.25">
      <c r="A255" s="43"/>
      <c r="B255" s="53"/>
      <c r="C255" s="52"/>
      <c r="D255" s="52"/>
      <c r="E255" s="54"/>
      <c r="F255" s="54"/>
      <c r="G255" s="54"/>
      <c r="H255" s="54"/>
      <c r="I255" s="54"/>
      <c r="M255" s="43"/>
      <c r="N255" s="53"/>
      <c r="O255" s="52"/>
      <c r="P255" s="52"/>
      <c r="Q255" s="54"/>
      <c r="R255" s="54"/>
      <c r="S255" s="54"/>
      <c r="T255" s="54"/>
      <c r="U255" s="54"/>
      <c r="Y255" s="43"/>
      <c r="Z255" s="53"/>
      <c r="AA255" s="52"/>
      <c r="AB255" s="52"/>
      <c r="AC255" s="54"/>
      <c r="AD255" s="54"/>
      <c r="AE255" s="54"/>
      <c r="AF255" s="54"/>
      <c r="AG255" s="54"/>
    </row>
    <row r="256" spans="1:33" x14ac:dyDescent="0.25">
      <c r="A256" s="43"/>
      <c r="B256" s="53"/>
      <c r="C256" s="52"/>
      <c r="D256" s="52"/>
      <c r="E256" s="54"/>
      <c r="F256" s="54"/>
      <c r="G256" s="54"/>
      <c r="H256" s="54"/>
      <c r="I256" s="54"/>
      <c r="M256" s="43"/>
      <c r="N256" s="53"/>
      <c r="O256" s="52"/>
      <c r="P256" s="52"/>
      <c r="Q256" s="54"/>
      <c r="R256" s="54"/>
      <c r="S256" s="54"/>
      <c r="T256" s="54"/>
      <c r="U256" s="54"/>
      <c r="Y256" s="43"/>
      <c r="Z256" s="53"/>
      <c r="AA256" s="52"/>
      <c r="AB256" s="52"/>
      <c r="AC256" s="54"/>
      <c r="AD256" s="54"/>
      <c r="AE256" s="54"/>
      <c r="AF256" s="54"/>
      <c r="AG256" s="54"/>
    </row>
    <row r="257" spans="1:33" x14ac:dyDescent="0.25">
      <c r="A257" s="43"/>
      <c r="B257" s="53"/>
      <c r="C257" s="52"/>
      <c r="D257" s="52"/>
      <c r="E257" s="54"/>
      <c r="F257" s="54"/>
      <c r="G257" s="54"/>
      <c r="H257" s="54"/>
      <c r="I257" s="54"/>
      <c r="M257" s="43"/>
      <c r="N257" s="53"/>
      <c r="O257" s="52"/>
      <c r="P257" s="52"/>
      <c r="Q257" s="54"/>
      <c r="R257" s="54"/>
      <c r="S257" s="54"/>
      <c r="T257" s="54"/>
      <c r="U257" s="54"/>
      <c r="Y257" s="43"/>
      <c r="Z257" s="53"/>
      <c r="AA257" s="52"/>
      <c r="AB257" s="52"/>
      <c r="AC257" s="54"/>
      <c r="AD257" s="54"/>
      <c r="AE257" s="54"/>
      <c r="AF257" s="54"/>
      <c r="AG257" s="54"/>
    </row>
    <row r="258" spans="1:33" x14ac:dyDescent="0.25">
      <c r="A258" s="43"/>
      <c r="B258" s="53"/>
      <c r="C258" s="52"/>
      <c r="D258" s="52"/>
      <c r="E258" s="54"/>
      <c r="F258" s="54"/>
      <c r="G258" s="54"/>
      <c r="H258" s="54"/>
      <c r="I258" s="54"/>
      <c r="M258" s="43"/>
      <c r="N258" s="53"/>
      <c r="O258" s="52"/>
      <c r="P258" s="52"/>
      <c r="Q258" s="54"/>
      <c r="R258" s="54"/>
      <c r="S258" s="54"/>
      <c r="T258" s="54"/>
      <c r="U258" s="54"/>
      <c r="Y258" s="43"/>
      <c r="Z258" s="53"/>
      <c r="AA258" s="52"/>
      <c r="AB258" s="52"/>
      <c r="AC258" s="54"/>
      <c r="AD258" s="54"/>
      <c r="AE258" s="54"/>
      <c r="AF258" s="54"/>
      <c r="AG258" s="54"/>
    </row>
    <row r="259" spans="1:33" x14ac:dyDescent="0.25">
      <c r="A259" s="43"/>
      <c r="B259" s="53"/>
      <c r="C259" s="52"/>
      <c r="D259" s="52"/>
      <c r="E259" s="54"/>
      <c r="F259" s="54"/>
      <c r="G259" s="54"/>
      <c r="H259" s="54"/>
      <c r="I259" s="54"/>
      <c r="M259" s="43"/>
      <c r="N259" s="53"/>
      <c r="O259" s="52"/>
      <c r="P259" s="52"/>
      <c r="Q259" s="54"/>
      <c r="R259" s="54"/>
      <c r="S259" s="54"/>
      <c r="T259" s="54"/>
      <c r="U259" s="54"/>
      <c r="Y259" s="43"/>
      <c r="Z259" s="53"/>
      <c r="AA259" s="52"/>
      <c r="AB259" s="52"/>
      <c r="AC259" s="54"/>
      <c r="AD259" s="54"/>
      <c r="AE259" s="54"/>
      <c r="AF259" s="54"/>
      <c r="AG259" s="54"/>
    </row>
    <row r="260" spans="1:33" x14ac:dyDescent="0.25">
      <c r="A260" s="43"/>
      <c r="B260" s="53"/>
      <c r="C260" s="52"/>
      <c r="D260" s="52"/>
      <c r="E260" s="54"/>
      <c r="F260" s="54"/>
      <c r="G260" s="54"/>
      <c r="H260" s="54"/>
      <c r="I260" s="54"/>
      <c r="M260" s="43"/>
      <c r="N260" s="53"/>
      <c r="O260" s="52"/>
      <c r="P260" s="52"/>
      <c r="Q260" s="54"/>
      <c r="R260" s="54"/>
      <c r="S260" s="54"/>
      <c r="T260" s="54"/>
      <c r="U260" s="54"/>
      <c r="Y260" s="43"/>
      <c r="Z260" s="53"/>
      <c r="AA260" s="52"/>
      <c r="AB260" s="52"/>
      <c r="AC260" s="54"/>
      <c r="AD260" s="54"/>
      <c r="AE260" s="54"/>
      <c r="AF260" s="54"/>
      <c r="AG260" s="54"/>
    </row>
    <row r="261" spans="1:33" x14ac:dyDescent="0.25">
      <c r="A261" s="43"/>
      <c r="B261" s="53"/>
      <c r="C261" s="52"/>
      <c r="D261" s="52"/>
      <c r="E261" s="54"/>
      <c r="F261" s="54"/>
      <c r="G261" s="54"/>
      <c r="H261" s="54"/>
      <c r="I261" s="54"/>
      <c r="M261" s="43"/>
      <c r="N261" s="53"/>
      <c r="O261" s="52"/>
      <c r="P261" s="52"/>
      <c r="Q261" s="54"/>
      <c r="R261" s="54"/>
      <c r="S261" s="54"/>
      <c r="T261" s="54"/>
      <c r="U261" s="54"/>
      <c r="Y261" s="43"/>
      <c r="Z261" s="53"/>
      <c r="AA261" s="52"/>
      <c r="AB261" s="52"/>
      <c r="AC261" s="54"/>
      <c r="AD261" s="54"/>
      <c r="AE261" s="54"/>
      <c r="AF261" s="54"/>
      <c r="AG261" s="54"/>
    </row>
    <row r="262" spans="1:33" x14ac:dyDescent="0.25">
      <c r="A262" s="43"/>
      <c r="B262" s="53"/>
      <c r="C262" s="52"/>
      <c r="D262" s="52"/>
      <c r="E262" s="54"/>
      <c r="F262" s="54"/>
      <c r="G262" s="54"/>
      <c r="H262" s="54"/>
      <c r="I262" s="54"/>
      <c r="M262" s="43"/>
      <c r="N262" s="53"/>
      <c r="O262" s="52"/>
      <c r="P262" s="52"/>
      <c r="Q262" s="54"/>
      <c r="R262" s="54"/>
      <c r="S262" s="54"/>
      <c r="T262" s="54"/>
      <c r="U262" s="54"/>
      <c r="Y262" s="43"/>
      <c r="Z262" s="53"/>
      <c r="AA262" s="52"/>
      <c r="AB262" s="52"/>
      <c r="AC262" s="54"/>
      <c r="AD262" s="54"/>
      <c r="AE262" s="54"/>
      <c r="AF262" s="54"/>
      <c r="AG262" s="54"/>
    </row>
    <row r="263" spans="1:33" x14ac:dyDescent="0.25">
      <c r="A263" s="43"/>
      <c r="B263" s="53"/>
      <c r="C263" s="52"/>
      <c r="D263" s="52"/>
      <c r="E263" s="54"/>
      <c r="F263" s="54"/>
      <c r="G263" s="54"/>
      <c r="H263" s="54"/>
      <c r="I263" s="54"/>
      <c r="M263" s="43"/>
      <c r="N263" s="53"/>
      <c r="O263" s="52"/>
      <c r="P263" s="52"/>
      <c r="Q263" s="54"/>
      <c r="R263" s="54"/>
      <c r="S263" s="54"/>
      <c r="T263" s="54"/>
      <c r="U263" s="54"/>
      <c r="Y263" s="43"/>
      <c r="Z263" s="53"/>
      <c r="AA263" s="52"/>
      <c r="AB263" s="52"/>
      <c r="AC263" s="54"/>
      <c r="AD263" s="54"/>
      <c r="AE263" s="54"/>
      <c r="AF263" s="54"/>
      <c r="AG263" s="54"/>
    </row>
    <row r="264" spans="1:33" x14ac:dyDescent="0.25">
      <c r="A264" s="43"/>
      <c r="B264" s="53"/>
      <c r="C264" s="52"/>
      <c r="D264" s="52"/>
      <c r="E264" s="54"/>
      <c r="F264" s="54"/>
      <c r="G264" s="54"/>
      <c r="H264" s="54"/>
      <c r="I264" s="54"/>
      <c r="M264" s="43"/>
      <c r="N264" s="53"/>
      <c r="O264" s="52"/>
      <c r="P264" s="52"/>
      <c r="Q264" s="54"/>
      <c r="R264" s="54"/>
      <c r="S264" s="54"/>
      <c r="T264" s="54"/>
      <c r="U264" s="54"/>
      <c r="Y264" s="43"/>
      <c r="Z264" s="53"/>
      <c r="AA264" s="52"/>
      <c r="AB264" s="52"/>
      <c r="AC264" s="54"/>
      <c r="AD264" s="54"/>
      <c r="AE264" s="54"/>
      <c r="AF264" s="54"/>
      <c r="AG264" s="54"/>
    </row>
    <row r="265" spans="1:33" x14ac:dyDescent="0.25">
      <c r="A265" s="43"/>
      <c r="B265" s="53"/>
      <c r="C265" s="52"/>
      <c r="D265" s="52"/>
      <c r="E265" s="54"/>
      <c r="F265" s="54"/>
      <c r="G265" s="54"/>
      <c r="H265" s="54"/>
      <c r="I265" s="54"/>
      <c r="M265" s="43"/>
      <c r="N265" s="53"/>
      <c r="O265" s="52"/>
      <c r="P265" s="52"/>
      <c r="Q265" s="54"/>
      <c r="R265" s="54"/>
      <c r="S265" s="54"/>
      <c r="T265" s="54"/>
      <c r="U265" s="54"/>
      <c r="Y265" s="43"/>
      <c r="Z265" s="53"/>
      <c r="AA265" s="52"/>
      <c r="AB265" s="52"/>
      <c r="AC265" s="54"/>
      <c r="AD265" s="54"/>
      <c r="AE265" s="54"/>
      <c r="AF265" s="54"/>
      <c r="AG265" s="54"/>
    </row>
    <row r="266" spans="1:33" x14ac:dyDescent="0.25">
      <c r="A266" s="43"/>
      <c r="B266" s="53"/>
      <c r="C266" s="52"/>
      <c r="D266" s="52"/>
      <c r="E266" s="54"/>
      <c r="F266" s="54"/>
      <c r="G266" s="54"/>
      <c r="H266" s="54"/>
      <c r="I266" s="54"/>
      <c r="M266" s="43"/>
      <c r="N266" s="53"/>
      <c r="O266" s="52"/>
      <c r="P266" s="52"/>
      <c r="Q266" s="54"/>
      <c r="R266" s="54"/>
      <c r="S266" s="54"/>
      <c r="T266" s="54"/>
      <c r="U266" s="54"/>
      <c r="Y266" s="43"/>
      <c r="Z266" s="53"/>
      <c r="AA266" s="52"/>
      <c r="AB266" s="52"/>
      <c r="AC266" s="54"/>
      <c r="AD266" s="54"/>
      <c r="AE266" s="54"/>
      <c r="AF266" s="54"/>
      <c r="AG266" s="54"/>
    </row>
    <row r="267" spans="1:33" x14ac:dyDescent="0.25">
      <c r="A267" s="43"/>
      <c r="B267" s="53"/>
      <c r="C267" s="52"/>
      <c r="D267" s="52"/>
      <c r="E267" s="54"/>
      <c r="F267" s="54"/>
      <c r="G267" s="54"/>
      <c r="H267" s="54"/>
      <c r="I267" s="54"/>
      <c r="M267" s="43"/>
      <c r="N267" s="53"/>
      <c r="O267" s="52"/>
      <c r="P267" s="52"/>
      <c r="Q267" s="54"/>
      <c r="R267" s="54"/>
      <c r="S267" s="54"/>
      <c r="T267" s="54"/>
      <c r="U267" s="54"/>
      <c r="Y267" s="43"/>
      <c r="Z267" s="53"/>
      <c r="AA267" s="52"/>
      <c r="AB267" s="52"/>
      <c r="AC267" s="54"/>
      <c r="AD267" s="54"/>
      <c r="AE267" s="54"/>
      <c r="AF267" s="54"/>
      <c r="AG267" s="54"/>
    </row>
    <row r="268" spans="1:33" x14ac:dyDescent="0.25">
      <c r="A268" s="43"/>
      <c r="B268" s="53"/>
      <c r="C268" s="52"/>
      <c r="D268" s="52"/>
      <c r="E268" s="54"/>
      <c r="F268" s="54"/>
      <c r="G268" s="54"/>
      <c r="H268" s="54"/>
      <c r="I268" s="54"/>
      <c r="M268" s="43"/>
      <c r="N268" s="53"/>
      <c r="O268" s="52"/>
      <c r="P268" s="52"/>
      <c r="Q268" s="54"/>
      <c r="R268" s="54"/>
      <c r="S268" s="54"/>
      <c r="T268" s="54"/>
      <c r="U268" s="54"/>
      <c r="Y268" s="43"/>
      <c r="Z268" s="53"/>
      <c r="AA268" s="52"/>
      <c r="AB268" s="52"/>
      <c r="AC268" s="54"/>
      <c r="AD268" s="54"/>
      <c r="AE268" s="54"/>
      <c r="AF268" s="54"/>
      <c r="AG268" s="54"/>
    </row>
    <row r="269" spans="1:33" x14ac:dyDescent="0.25">
      <c r="A269" s="43"/>
      <c r="B269" s="53"/>
      <c r="C269" s="52"/>
      <c r="D269" s="52"/>
      <c r="E269" s="54"/>
      <c r="F269" s="54"/>
      <c r="G269" s="54"/>
      <c r="H269" s="54"/>
      <c r="I269" s="54"/>
      <c r="M269" s="43"/>
      <c r="N269" s="53"/>
      <c r="O269" s="52"/>
      <c r="P269" s="52"/>
      <c r="Q269" s="54"/>
      <c r="R269" s="54"/>
      <c r="S269" s="54"/>
      <c r="T269" s="54"/>
      <c r="U269" s="54"/>
      <c r="Y269" s="43"/>
      <c r="Z269" s="53"/>
      <c r="AA269" s="52"/>
      <c r="AB269" s="52"/>
      <c r="AC269" s="54"/>
      <c r="AD269" s="54"/>
      <c r="AE269" s="54"/>
      <c r="AF269" s="54"/>
      <c r="AG269" s="54"/>
    </row>
    <row r="270" spans="1:33" x14ac:dyDescent="0.25">
      <c r="A270" s="43"/>
      <c r="B270" s="53"/>
      <c r="C270" s="52"/>
      <c r="D270" s="52"/>
      <c r="E270" s="54"/>
      <c r="F270" s="54"/>
      <c r="G270" s="54"/>
      <c r="H270" s="54"/>
      <c r="I270" s="54"/>
      <c r="M270" s="43"/>
      <c r="N270" s="53"/>
      <c r="O270" s="52"/>
      <c r="P270" s="52"/>
      <c r="Q270" s="54"/>
      <c r="R270" s="54"/>
      <c r="S270" s="54"/>
      <c r="T270" s="54"/>
      <c r="U270" s="54"/>
      <c r="Y270" s="43"/>
      <c r="Z270" s="53"/>
      <c r="AA270" s="52"/>
      <c r="AB270" s="52"/>
      <c r="AC270" s="54"/>
      <c r="AD270" s="54"/>
      <c r="AE270" s="54"/>
      <c r="AF270" s="54"/>
      <c r="AG270" s="54"/>
    </row>
    <row r="271" spans="1:33" x14ac:dyDescent="0.25">
      <c r="A271" s="43"/>
      <c r="B271" s="53"/>
      <c r="C271" s="52"/>
      <c r="D271" s="52"/>
      <c r="E271" s="54"/>
      <c r="F271" s="54"/>
      <c r="G271" s="54"/>
      <c r="H271" s="54"/>
      <c r="I271" s="54"/>
      <c r="M271" s="43"/>
      <c r="N271" s="53"/>
      <c r="O271" s="52"/>
      <c r="P271" s="52"/>
      <c r="Q271" s="54"/>
      <c r="R271" s="54"/>
      <c r="S271" s="54"/>
      <c r="T271" s="54"/>
      <c r="U271" s="54"/>
      <c r="Y271" s="43"/>
      <c r="Z271" s="53"/>
      <c r="AA271" s="52"/>
      <c r="AB271" s="52"/>
      <c r="AC271" s="54"/>
      <c r="AD271" s="54"/>
      <c r="AE271" s="54"/>
      <c r="AF271" s="54"/>
      <c r="AG271" s="54"/>
    </row>
    <row r="272" spans="1:33" x14ac:dyDescent="0.25">
      <c r="A272" s="43"/>
      <c r="B272" s="53"/>
      <c r="C272" s="52"/>
      <c r="D272" s="52"/>
      <c r="E272" s="54"/>
      <c r="F272" s="54"/>
      <c r="G272" s="54"/>
      <c r="H272" s="54"/>
      <c r="I272" s="54"/>
      <c r="M272" s="43"/>
      <c r="N272" s="53"/>
      <c r="O272" s="52"/>
      <c r="P272" s="52"/>
      <c r="Q272" s="54"/>
      <c r="R272" s="54"/>
      <c r="S272" s="54"/>
      <c r="T272" s="54"/>
      <c r="U272" s="54"/>
      <c r="Y272" s="43"/>
      <c r="Z272" s="53"/>
      <c r="AA272" s="52"/>
      <c r="AB272" s="52"/>
      <c r="AC272" s="54"/>
      <c r="AD272" s="54"/>
      <c r="AE272" s="54"/>
      <c r="AF272" s="54"/>
      <c r="AG272" s="54"/>
    </row>
    <row r="273" spans="1:33" x14ac:dyDescent="0.25">
      <c r="A273" s="43"/>
      <c r="B273" s="53"/>
      <c r="C273" s="52"/>
      <c r="D273" s="52"/>
      <c r="E273" s="54"/>
      <c r="F273" s="54"/>
      <c r="G273" s="54"/>
      <c r="H273" s="54"/>
      <c r="I273" s="54"/>
      <c r="M273" s="43"/>
      <c r="N273" s="53"/>
      <c r="O273" s="52"/>
      <c r="P273" s="52"/>
      <c r="Q273" s="54"/>
      <c r="R273" s="54"/>
      <c r="S273" s="54"/>
      <c r="T273" s="54"/>
      <c r="U273" s="54"/>
      <c r="Y273" s="43"/>
      <c r="Z273" s="53"/>
      <c r="AA273" s="52"/>
      <c r="AB273" s="52"/>
      <c r="AC273" s="54"/>
      <c r="AD273" s="54"/>
      <c r="AE273" s="54"/>
      <c r="AF273" s="54"/>
      <c r="AG273" s="54"/>
    </row>
    <row r="274" spans="1:33" x14ac:dyDescent="0.25">
      <c r="A274" s="43"/>
      <c r="B274" s="53"/>
      <c r="C274" s="52"/>
      <c r="D274" s="52"/>
      <c r="E274" s="54"/>
      <c r="F274" s="54"/>
      <c r="G274" s="54"/>
      <c r="H274" s="54"/>
      <c r="I274" s="54"/>
      <c r="M274" s="43"/>
      <c r="N274" s="53"/>
      <c r="O274" s="52"/>
      <c r="P274" s="52"/>
      <c r="Q274" s="54"/>
      <c r="R274" s="54"/>
      <c r="S274" s="54"/>
      <c r="T274" s="54"/>
      <c r="U274" s="54"/>
      <c r="Y274" s="43"/>
      <c r="Z274" s="53"/>
      <c r="AA274" s="52"/>
      <c r="AB274" s="52"/>
      <c r="AC274" s="54"/>
      <c r="AD274" s="54"/>
      <c r="AE274" s="54"/>
      <c r="AF274" s="54"/>
      <c r="AG274" s="54"/>
    </row>
    <row r="275" spans="1:33" x14ac:dyDescent="0.25">
      <c r="A275" s="43"/>
      <c r="B275" s="53"/>
      <c r="C275" s="52"/>
      <c r="D275" s="52"/>
      <c r="E275" s="54"/>
      <c r="F275" s="54"/>
      <c r="G275" s="54"/>
      <c r="H275" s="54"/>
      <c r="I275" s="54"/>
      <c r="M275" s="43"/>
      <c r="N275" s="53"/>
      <c r="O275" s="52"/>
      <c r="P275" s="52"/>
      <c r="Q275" s="54"/>
      <c r="R275" s="54"/>
      <c r="S275" s="54"/>
      <c r="T275" s="54"/>
      <c r="U275" s="54"/>
      <c r="Y275" s="43"/>
      <c r="Z275" s="53"/>
      <c r="AA275" s="52"/>
      <c r="AB275" s="52"/>
      <c r="AC275" s="54"/>
      <c r="AD275" s="54"/>
      <c r="AE275" s="54"/>
      <c r="AF275" s="54"/>
      <c r="AG275" s="54"/>
    </row>
    <row r="276" spans="1:33" x14ac:dyDescent="0.25">
      <c r="A276" s="43"/>
      <c r="B276" s="53"/>
      <c r="C276" s="52"/>
      <c r="D276" s="52"/>
      <c r="E276" s="54"/>
      <c r="F276" s="54"/>
      <c r="G276" s="54"/>
      <c r="H276" s="54"/>
      <c r="I276" s="54"/>
      <c r="M276" s="43"/>
      <c r="N276" s="53"/>
      <c r="O276" s="52"/>
      <c r="P276" s="52"/>
      <c r="Q276" s="54"/>
      <c r="R276" s="54"/>
      <c r="S276" s="54"/>
      <c r="T276" s="54"/>
      <c r="U276" s="54"/>
      <c r="Y276" s="43"/>
      <c r="Z276" s="53"/>
      <c r="AA276" s="52"/>
      <c r="AB276" s="52"/>
      <c r="AC276" s="54"/>
      <c r="AD276" s="54"/>
      <c r="AE276" s="54"/>
      <c r="AF276" s="54"/>
      <c r="AG276" s="54"/>
    </row>
    <row r="277" spans="1:33" x14ac:dyDescent="0.25">
      <c r="A277" s="43"/>
      <c r="B277" s="53"/>
      <c r="C277" s="52"/>
      <c r="D277" s="52"/>
      <c r="E277" s="54"/>
      <c r="F277" s="54"/>
      <c r="G277" s="54"/>
      <c r="H277" s="54"/>
      <c r="I277" s="54"/>
      <c r="M277" s="43"/>
      <c r="N277" s="53"/>
      <c r="O277" s="52"/>
      <c r="P277" s="52"/>
      <c r="Q277" s="54"/>
      <c r="R277" s="54"/>
      <c r="S277" s="54"/>
      <c r="T277" s="54"/>
      <c r="U277" s="54"/>
      <c r="Y277" s="43"/>
      <c r="Z277" s="53"/>
      <c r="AA277" s="52"/>
      <c r="AB277" s="52"/>
      <c r="AC277" s="54"/>
      <c r="AD277" s="54"/>
      <c r="AE277" s="54"/>
      <c r="AF277" s="54"/>
      <c r="AG277" s="54"/>
    </row>
    <row r="278" spans="1:33" x14ac:dyDescent="0.25">
      <c r="A278" s="43"/>
      <c r="B278" s="53"/>
      <c r="C278" s="52"/>
      <c r="D278" s="52"/>
      <c r="E278" s="54"/>
      <c r="F278" s="54"/>
      <c r="G278" s="54"/>
      <c r="H278" s="54"/>
      <c r="I278" s="54"/>
      <c r="M278" s="43"/>
      <c r="N278" s="53"/>
      <c r="O278" s="52"/>
      <c r="P278" s="52"/>
      <c r="Q278" s="54"/>
      <c r="R278" s="54"/>
      <c r="S278" s="54"/>
      <c r="T278" s="54"/>
      <c r="U278" s="54"/>
      <c r="Y278" s="43"/>
      <c r="Z278" s="53"/>
      <c r="AA278" s="52"/>
      <c r="AB278" s="52"/>
      <c r="AC278" s="54"/>
      <c r="AD278" s="54"/>
      <c r="AE278" s="54"/>
      <c r="AF278" s="54"/>
      <c r="AG278" s="54"/>
    </row>
    <row r="279" spans="1:33" x14ac:dyDescent="0.25">
      <c r="A279" s="43"/>
      <c r="B279" s="53"/>
      <c r="C279" s="52"/>
      <c r="D279" s="52"/>
      <c r="E279" s="54"/>
      <c r="F279" s="54"/>
      <c r="G279" s="54"/>
      <c r="H279" s="54"/>
      <c r="I279" s="54"/>
      <c r="M279" s="43"/>
      <c r="N279" s="53"/>
      <c r="O279" s="52"/>
      <c r="P279" s="52"/>
      <c r="Q279" s="54"/>
      <c r="R279" s="54"/>
      <c r="S279" s="54"/>
      <c r="T279" s="54"/>
      <c r="U279" s="54"/>
      <c r="Y279" s="43"/>
      <c r="Z279" s="53"/>
      <c r="AA279" s="52"/>
      <c r="AB279" s="52"/>
      <c r="AC279" s="54"/>
      <c r="AD279" s="54"/>
      <c r="AE279" s="54"/>
      <c r="AF279" s="54"/>
      <c r="AG279" s="54"/>
    </row>
    <row r="280" spans="1:33" x14ac:dyDescent="0.25">
      <c r="A280" s="43"/>
      <c r="B280" s="53"/>
      <c r="C280" s="52"/>
      <c r="D280" s="52"/>
      <c r="E280" s="54"/>
      <c r="F280" s="54"/>
      <c r="G280" s="54"/>
      <c r="H280" s="54"/>
      <c r="I280" s="54"/>
      <c r="M280" s="43"/>
      <c r="N280" s="53"/>
      <c r="O280" s="52"/>
      <c r="P280" s="52"/>
      <c r="Q280" s="54"/>
      <c r="R280" s="54"/>
      <c r="S280" s="54"/>
      <c r="T280" s="54"/>
      <c r="U280" s="54"/>
      <c r="Y280" s="43"/>
      <c r="Z280" s="53"/>
      <c r="AA280" s="52"/>
      <c r="AB280" s="52"/>
      <c r="AC280" s="54"/>
      <c r="AD280" s="54"/>
      <c r="AE280" s="54"/>
      <c r="AF280" s="54"/>
      <c r="AG280" s="54"/>
    </row>
    <row r="281" spans="1:33" x14ac:dyDescent="0.25">
      <c r="A281" s="43"/>
      <c r="B281" s="53"/>
      <c r="C281" s="52"/>
      <c r="D281" s="52"/>
      <c r="E281" s="54"/>
      <c r="F281" s="54"/>
      <c r="G281" s="54"/>
      <c r="H281" s="54"/>
      <c r="I281" s="54"/>
      <c r="M281" s="43"/>
      <c r="N281" s="53"/>
      <c r="O281" s="52"/>
      <c r="P281" s="52"/>
      <c r="Q281" s="54"/>
      <c r="R281" s="54"/>
      <c r="S281" s="54"/>
      <c r="T281" s="54"/>
      <c r="U281" s="54"/>
      <c r="Y281" s="43"/>
      <c r="Z281" s="53"/>
      <c r="AA281" s="52"/>
      <c r="AB281" s="52"/>
      <c r="AC281" s="54"/>
      <c r="AD281" s="54"/>
      <c r="AE281" s="54"/>
      <c r="AF281" s="54"/>
      <c r="AG281" s="54"/>
    </row>
    <row r="282" spans="1:33" x14ac:dyDescent="0.25">
      <c r="A282" s="43"/>
      <c r="B282" s="53"/>
      <c r="C282" s="52"/>
      <c r="D282" s="52"/>
      <c r="E282" s="54"/>
      <c r="F282" s="54"/>
      <c r="G282" s="54"/>
      <c r="H282" s="54"/>
      <c r="I282" s="54"/>
      <c r="M282" s="43"/>
      <c r="N282" s="53"/>
      <c r="O282" s="52"/>
      <c r="P282" s="52"/>
      <c r="Q282" s="54"/>
      <c r="R282" s="54"/>
      <c r="S282" s="54"/>
      <c r="T282" s="54"/>
      <c r="U282" s="54"/>
      <c r="Y282" s="43"/>
      <c r="Z282" s="53"/>
      <c r="AA282" s="52"/>
      <c r="AB282" s="52"/>
      <c r="AC282" s="54"/>
      <c r="AD282" s="54"/>
      <c r="AE282" s="54"/>
      <c r="AF282" s="54"/>
      <c r="AG282" s="54"/>
    </row>
    <row r="283" spans="1:33" x14ac:dyDescent="0.25">
      <c r="A283" s="43"/>
      <c r="B283" s="53"/>
      <c r="C283" s="52"/>
      <c r="D283" s="52"/>
      <c r="E283" s="54"/>
      <c r="F283" s="54"/>
      <c r="G283" s="54"/>
      <c r="H283" s="54"/>
      <c r="I283" s="54"/>
      <c r="M283" s="43"/>
      <c r="N283" s="53"/>
      <c r="O283" s="52"/>
      <c r="P283" s="52"/>
      <c r="Q283" s="54"/>
      <c r="R283" s="54"/>
      <c r="S283" s="54"/>
      <c r="T283" s="54"/>
      <c r="U283" s="54"/>
      <c r="Y283" s="43"/>
      <c r="Z283" s="53"/>
      <c r="AA283" s="52"/>
      <c r="AB283" s="52"/>
      <c r="AC283" s="54"/>
      <c r="AD283" s="54"/>
      <c r="AE283" s="54"/>
      <c r="AF283" s="54"/>
      <c r="AG283" s="54"/>
    </row>
    <row r="284" spans="1:33" x14ac:dyDescent="0.25">
      <c r="A284" s="43"/>
      <c r="B284" s="53"/>
      <c r="C284" s="52"/>
      <c r="D284" s="52"/>
      <c r="E284" s="54"/>
      <c r="F284" s="54"/>
      <c r="G284" s="54"/>
      <c r="H284" s="54"/>
      <c r="I284" s="54"/>
      <c r="M284" s="43"/>
      <c r="N284" s="53"/>
      <c r="O284" s="52"/>
      <c r="P284" s="52"/>
      <c r="Q284" s="54"/>
      <c r="R284" s="54"/>
      <c r="S284" s="54"/>
      <c r="T284" s="54"/>
      <c r="U284" s="54"/>
      <c r="Y284" s="43"/>
      <c r="Z284" s="53"/>
      <c r="AA284" s="52"/>
      <c r="AB284" s="52"/>
      <c r="AC284" s="54"/>
      <c r="AD284" s="54"/>
      <c r="AE284" s="54"/>
      <c r="AF284" s="54"/>
      <c r="AG284" s="54"/>
    </row>
    <row r="285" spans="1:33" x14ac:dyDescent="0.25">
      <c r="A285" s="43"/>
      <c r="B285" s="53"/>
      <c r="C285" s="52"/>
      <c r="D285" s="52"/>
      <c r="E285" s="54"/>
      <c r="F285" s="54"/>
      <c r="G285" s="54"/>
      <c r="H285" s="54"/>
      <c r="I285" s="54"/>
      <c r="M285" s="43"/>
      <c r="N285" s="53"/>
      <c r="O285" s="52"/>
      <c r="P285" s="52"/>
      <c r="Q285" s="54"/>
      <c r="R285" s="54"/>
      <c r="S285" s="54"/>
      <c r="T285" s="54"/>
      <c r="U285" s="54"/>
      <c r="Y285" s="43"/>
      <c r="Z285" s="53"/>
      <c r="AA285" s="52"/>
      <c r="AB285" s="52"/>
      <c r="AC285" s="54"/>
      <c r="AD285" s="54"/>
      <c r="AE285" s="54"/>
      <c r="AF285" s="54"/>
      <c r="AG285" s="54"/>
    </row>
    <row r="286" spans="1:33" x14ac:dyDescent="0.25">
      <c r="A286" s="43"/>
      <c r="B286" s="53"/>
      <c r="C286" s="52"/>
      <c r="D286" s="52"/>
      <c r="E286" s="54"/>
      <c r="F286" s="54"/>
      <c r="G286" s="54"/>
      <c r="H286" s="54"/>
      <c r="I286" s="54"/>
      <c r="M286" s="43"/>
      <c r="N286" s="53"/>
      <c r="O286" s="52"/>
      <c r="P286" s="52"/>
      <c r="Q286" s="54"/>
      <c r="R286" s="54"/>
      <c r="S286" s="54"/>
      <c r="T286" s="54"/>
      <c r="U286" s="54"/>
      <c r="Y286" s="43"/>
      <c r="Z286" s="53"/>
      <c r="AA286" s="52"/>
      <c r="AB286" s="52"/>
      <c r="AC286" s="54"/>
      <c r="AD286" s="54"/>
      <c r="AE286" s="54"/>
      <c r="AF286" s="54"/>
      <c r="AG286" s="54"/>
    </row>
    <row r="287" spans="1:33" x14ac:dyDescent="0.25">
      <c r="A287" s="43"/>
      <c r="B287" s="53"/>
      <c r="C287" s="52"/>
      <c r="D287" s="52"/>
      <c r="E287" s="54"/>
      <c r="F287" s="54"/>
      <c r="G287" s="54"/>
      <c r="H287" s="54"/>
      <c r="I287" s="54"/>
      <c r="M287" s="43"/>
      <c r="N287" s="53"/>
      <c r="O287" s="52"/>
      <c r="P287" s="52"/>
      <c r="Q287" s="54"/>
      <c r="R287" s="54"/>
      <c r="S287" s="54"/>
      <c r="T287" s="54"/>
      <c r="U287" s="54"/>
      <c r="Y287" s="43"/>
      <c r="Z287" s="53"/>
      <c r="AA287" s="52"/>
      <c r="AB287" s="52"/>
      <c r="AC287" s="54"/>
      <c r="AD287" s="54"/>
      <c r="AE287" s="54"/>
      <c r="AF287" s="54"/>
      <c r="AG287" s="54"/>
    </row>
    <row r="288" spans="1:33" x14ac:dyDescent="0.25">
      <c r="A288" s="43"/>
      <c r="B288" s="53"/>
      <c r="C288" s="52"/>
      <c r="D288" s="52"/>
      <c r="E288" s="54"/>
      <c r="F288" s="54"/>
      <c r="G288" s="54"/>
      <c r="H288" s="54"/>
      <c r="I288" s="54"/>
      <c r="M288" s="43"/>
      <c r="N288" s="53"/>
      <c r="O288" s="52"/>
      <c r="P288" s="52"/>
      <c r="Q288" s="54"/>
      <c r="R288" s="54"/>
      <c r="S288" s="54"/>
      <c r="T288" s="54"/>
      <c r="U288" s="54"/>
      <c r="Y288" s="43"/>
      <c r="Z288" s="53"/>
      <c r="AA288" s="52"/>
      <c r="AB288" s="52"/>
      <c r="AC288" s="54"/>
      <c r="AD288" s="54"/>
      <c r="AE288" s="54"/>
      <c r="AF288" s="54"/>
      <c r="AG288" s="54"/>
    </row>
    <row r="289" spans="1:33" x14ac:dyDescent="0.25">
      <c r="A289" s="43"/>
      <c r="B289" s="53"/>
      <c r="C289" s="52"/>
      <c r="D289" s="52"/>
      <c r="E289" s="54"/>
      <c r="F289" s="54"/>
      <c r="G289" s="54"/>
      <c r="H289" s="54"/>
      <c r="I289" s="54"/>
      <c r="M289" s="43"/>
      <c r="N289" s="53"/>
      <c r="O289" s="52"/>
      <c r="P289" s="52"/>
      <c r="Q289" s="54"/>
      <c r="R289" s="54"/>
      <c r="S289" s="54"/>
      <c r="T289" s="54"/>
      <c r="U289" s="54"/>
      <c r="Y289" s="43"/>
      <c r="Z289" s="53"/>
      <c r="AA289" s="52"/>
      <c r="AB289" s="52"/>
      <c r="AC289" s="54"/>
      <c r="AD289" s="54"/>
      <c r="AE289" s="54"/>
      <c r="AF289" s="54"/>
      <c r="AG289" s="54"/>
    </row>
    <row r="290" spans="1:33" x14ac:dyDescent="0.25">
      <c r="A290" s="43"/>
      <c r="B290" s="53"/>
      <c r="C290" s="52"/>
      <c r="D290" s="52"/>
      <c r="E290" s="54"/>
      <c r="F290" s="54"/>
      <c r="G290" s="54"/>
      <c r="H290" s="54"/>
      <c r="I290" s="54"/>
      <c r="M290" s="43"/>
      <c r="N290" s="53"/>
      <c r="O290" s="52"/>
      <c r="P290" s="52"/>
      <c r="Q290" s="54"/>
      <c r="R290" s="54"/>
      <c r="S290" s="54"/>
      <c r="T290" s="54"/>
      <c r="U290" s="54"/>
      <c r="Y290" s="43"/>
      <c r="Z290" s="53"/>
      <c r="AA290" s="52"/>
      <c r="AB290" s="52"/>
      <c r="AC290" s="54"/>
      <c r="AD290" s="54"/>
      <c r="AE290" s="54"/>
      <c r="AF290" s="54"/>
      <c r="AG290" s="54"/>
    </row>
    <row r="291" spans="1:33" x14ac:dyDescent="0.25">
      <c r="A291" s="43"/>
      <c r="B291" s="53"/>
      <c r="C291" s="52"/>
      <c r="D291" s="52"/>
      <c r="E291" s="54"/>
      <c r="F291" s="54"/>
      <c r="G291" s="54"/>
      <c r="H291" s="54"/>
      <c r="I291" s="54"/>
      <c r="M291" s="43"/>
      <c r="N291" s="53"/>
      <c r="O291" s="52"/>
      <c r="P291" s="52"/>
      <c r="Q291" s="54"/>
      <c r="R291" s="54"/>
      <c r="S291" s="54"/>
      <c r="T291" s="54"/>
      <c r="U291" s="54"/>
      <c r="Y291" s="43"/>
      <c r="Z291" s="53"/>
      <c r="AA291" s="52"/>
      <c r="AB291" s="52"/>
      <c r="AC291" s="54"/>
      <c r="AD291" s="54"/>
      <c r="AE291" s="54"/>
      <c r="AF291" s="54"/>
      <c r="AG291" s="54"/>
    </row>
    <row r="292" spans="1:33" x14ac:dyDescent="0.25">
      <c r="A292" s="43"/>
      <c r="B292" s="53"/>
      <c r="C292" s="52"/>
      <c r="D292" s="52"/>
      <c r="E292" s="54"/>
      <c r="F292" s="54"/>
      <c r="G292" s="54"/>
      <c r="H292" s="54"/>
      <c r="I292" s="54"/>
      <c r="M292" s="43"/>
      <c r="N292" s="53"/>
      <c r="O292" s="52"/>
      <c r="P292" s="52"/>
      <c r="Q292" s="54"/>
      <c r="R292" s="54"/>
      <c r="S292" s="54"/>
      <c r="T292" s="54"/>
      <c r="U292" s="54"/>
      <c r="Y292" s="43"/>
      <c r="Z292" s="53"/>
      <c r="AA292" s="52"/>
      <c r="AB292" s="52"/>
      <c r="AC292" s="54"/>
      <c r="AD292" s="54"/>
      <c r="AE292" s="54"/>
      <c r="AF292" s="54"/>
      <c r="AG292" s="54"/>
    </row>
    <row r="293" spans="1:33" x14ac:dyDescent="0.25">
      <c r="A293" s="43"/>
      <c r="B293" s="53"/>
      <c r="C293" s="52"/>
      <c r="D293" s="52"/>
      <c r="E293" s="54"/>
      <c r="F293" s="54"/>
      <c r="G293" s="54"/>
      <c r="H293" s="54"/>
      <c r="I293" s="54"/>
      <c r="M293" s="43"/>
      <c r="N293" s="53"/>
      <c r="O293" s="52"/>
      <c r="P293" s="52"/>
      <c r="Q293" s="54"/>
      <c r="R293" s="54"/>
      <c r="S293" s="54"/>
      <c r="T293" s="54"/>
      <c r="U293" s="54"/>
      <c r="Y293" s="43"/>
      <c r="Z293" s="53"/>
      <c r="AA293" s="52"/>
      <c r="AB293" s="52"/>
      <c r="AC293" s="54"/>
      <c r="AD293" s="54"/>
      <c r="AE293" s="54"/>
      <c r="AF293" s="54"/>
      <c r="AG293" s="54"/>
    </row>
    <row r="294" spans="1:33" x14ac:dyDescent="0.25">
      <c r="A294" s="43"/>
      <c r="B294" s="53"/>
      <c r="C294" s="52"/>
      <c r="D294" s="52"/>
      <c r="E294" s="54"/>
      <c r="F294" s="54"/>
      <c r="G294" s="54"/>
      <c r="H294" s="54"/>
      <c r="I294" s="54"/>
      <c r="M294" s="43"/>
      <c r="N294" s="53"/>
      <c r="O294" s="52"/>
      <c r="P294" s="52"/>
      <c r="Q294" s="54"/>
      <c r="R294" s="54"/>
      <c r="S294" s="54"/>
      <c r="T294" s="54"/>
      <c r="U294" s="54"/>
      <c r="Y294" s="43"/>
      <c r="Z294" s="53"/>
      <c r="AA294" s="52"/>
      <c r="AB294" s="52"/>
      <c r="AC294" s="54"/>
      <c r="AD294" s="54"/>
      <c r="AE294" s="54"/>
      <c r="AF294" s="54"/>
      <c r="AG294" s="54"/>
    </row>
    <row r="295" spans="1:33" x14ac:dyDescent="0.25">
      <c r="A295" s="43"/>
      <c r="B295" s="53"/>
      <c r="C295" s="52"/>
      <c r="D295" s="52"/>
      <c r="E295" s="54"/>
      <c r="F295" s="54"/>
      <c r="G295" s="54"/>
      <c r="H295" s="54"/>
      <c r="I295" s="54"/>
      <c r="M295" s="43"/>
      <c r="N295" s="53"/>
      <c r="O295" s="52"/>
      <c r="P295" s="52"/>
      <c r="Q295" s="54"/>
      <c r="R295" s="54"/>
      <c r="S295" s="54"/>
      <c r="T295" s="54"/>
      <c r="U295" s="54"/>
      <c r="Y295" s="43"/>
      <c r="Z295" s="53"/>
      <c r="AA295" s="52"/>
      <c r="AB295" s="52"/>
      <c r="AC295" s="54"/>
      <c r="AD295" s="54"/>
      <c r="AE295" s="54"/>
      <c r="AF295" s="54"/>
      <c r="AG295" s="54"/>
    </row>
    <row r="296" spans="1:33" x14ac:dyDescent="0.25">
      <c r="A296" s="43"/>
      <c r="B296" s="53"/>
      <c r="C296" s="52"/>
      <c r="D296" s="52"/>
      <c r="E296" s="54"/>
      <c r="F296" s="54"/>
      <c r="G296" s="54"/>
      <c r="H296" s="54"/>
      <c r="I296" s="54"/>
      <c r="M296" s="43"/>
      <c r="N296" s="53"/>
      <c r="O296" s="52"/>
      <c r="P296" s="52"/>
      <c r="Q296" s="54"/>
      <c r="R296" s="54"/>
      <c r="S296" s="54"/>
      <c r="T296" s="54"/>
      <c r="U296" s="54"/>
      <c r="Y296" s="43"/>
      <c r="Z296" s="53"/>
      <c r="AA296" s="52"/>
      <c r="AB296" s="52"/>
      <c r="AC296" s="54"/>
      <c r="AD296" s="54"/>
      <c r="AE296" s="54"/>
      <c r="AF296" s="54"/>
      <c r="AG296" s="54"/>
    </row>
    <row r="297" spans="1:33" x14ac:dyDescent="0.25">
      <c r="A297" s="43"/>
      <c r="B297" s="53"/>
      <c r="C297" s="52"/>
      <c r="D297" s="52"/>
      <c r="E297" s="54"/>
      <c r="F297" s="54"/>
      <c r="G297" s="54"/>
      <c r="H297" s="54"/>
      <c r="I297" s="54"/>
      <c r="M297" s="43"/>
      <c r="N297" s="53"/>
      <c r="O297" s="52"/>
      <c r="P297" s="52"/>
      <c r="Q297" s="54"/>
      <c r="R297" s="54"/>
      <c r="S297" s="54"/>
      <c r="T297" s="54"/>
      <c r="U297" s="54"/>
      <c r="Y297" s="43"/>
      <c r="Z297" s="53"/>
      <c r="AA297" s="52"/>
      <c r="AB297" s="52"/>
      <c r="AC297" s="54"/>
      <c r="AD297" s="54"/>
      <c r="AE297" s="54"/>
      <c r="AF297" s="54"/>
      <c r="AG297" s="54"/>
    </row>
    <row r="298" spans="1:33" x14ac:dyDescent="0.25">
      <c r="A298" s="43"/>
      <c r="B298" s="53"/>
      <c r="C298" s="52"/>
      <c r="D298" s="52"/>
      <c r="E298" s="54"/>
      <c r="F298" s="54"/>
      <c r="G298" s="54"/>
      <c r="H298" s="54"/>
      <c r="I298" s="54"/>
      <c r="M298" s="43"/>
      <c r="N298" s="53"/>
      <c r="O298" s="52"/>
      <c r="P298" s="52"/>
      <c r="Q298" s="54"/>
      <c r="R298" s="54"/>
      <c r="S298" s="54"/>
      <c r="T298" s="54"/>
      <c r="U298" s="54"/>
      <c r="Y298" s="43"/>
      <c r="Z298" s="53"/>
      <c r="AA298" s="52"/>
      <c r="AB298" s="52"/>
      <c r="AC298" s="54"/>
      <c r="AD298" s="54"/>
      <c r="AE298" s="54"/>
      <c r="AF298" s="54"/>
      <c r="AG298" s="54"/>
    </row>
    <row r="299" spans="1:33" x14ac:dyDescent="0.25">
      <c r="A299" s="43"/>
      <c r="B299" s="53"/>
      <c r="C299" s="52"/>
      <c r="D299" s="52"/>
      <c r="E299" s="54"/>
      <c r="F299" s="54"/>
      <c r="G299" s="54"/>
      <c r="H299" s="54"/>
      <c r="I299" s="54"/>
      <c r="M299" s="43"/>
      <c r="N299" s="53"/>
      <c r="O299" s="52"/>
      <c r="P299" s="52"/>
      <c r="Q299" s="54"/>
      <c r="R299" s="54"/>
      <c r="S299" s="54"/>
      <c r="T299" s="54"/>
      <c r="U299" s="54"/>
      <c r="Y299" s="43"/>
      <c r="Z299" s="53"/>
      <c r="AA299" s="52"/>
      <c r="AB299" s="52"/>
      <c r="AC299" s="54"/>
      <c r="AD299" s="54"/>
      <c r="AE299" s="54"/>
      <c r="AF299" s="54"/>
      <c r="AG299" s="54"/>
    </row>
    <row r="300" spans="1:33" x14ac:dyDescent="0.25">
      <c r="A300" s="43"/>
      <c r="B300" s="53"/>
      <c r="C300" s="52"/>
      <c r="D300" s="52"/>
      <c r="E300" s="54"/>
      <c r="F300" s="54"/>
      <c r="G300" s="54"/>
      <c r="H300" s="54"/>
      <c r="I300" s="54"/>
      <c r="M300" s="43"/>
      <c r="N300" s="53"/>
      <c r="O300" s="52"/>
      <c r="P300" s="52"/>
      <c r="Q300" s="54"/>
      <c r="R300" s="54"/>
      <c r="S300" s="54"/>
      <c r="T300" s="54"/>
      <c r="U300" s="54"/>
      <c r="Y300" s="43"/>
      <c r="Z300" s="53"/>
      <c r="AA300" s="52"/>
      <c r="AB300" s="52"/>
      <c r="AC300" s="54"/>
      <c r="AD300" s="54"/>
      <c r="AE300" s="54"/>
      <c r="AF300" s="54"/>
      <c r="AG300" s="54"/>
    </row>
    <row r="301" spans="1:33" x14ac:dyDescent="0.25">
      <c r="A301" s="43"/>
      <c r="B301" s="53"/>
      <c r="C301" s="52"/>
      <c r="D301" s="52"/>
      <c r="E301" s="54"/>
      <c r="F301" s="54"/>
      <c r="G301" s="54"/>
      <c r="H301" s="54"/>
      <c r="I301" s="54"/>
      <c r="M301" s="43"/>
      <c r="N301" s="53"/>
      <c r="O301" s="52"/>
      <c r="P301" s="52"/>
      <c r="Q301" s="54"/>
      <c r="R301" s="54"/>
      <c r="S301" s="54"/>
      <c r="T301" s="54"/>
      <c r="U301" s="54"/>
      <c r="Y301" s="43"/>
      <c r="Z301" s="53"/>
      <c r="AA301" s="52"/>
      <c r="AB301" s="52"/>
      <c r="AC301" s="54"/>
      <c r="AD301" s="54"/>
      <c r="AE301" s="54"/>
      <c r="AF301" s="54"/>
      <c r="AG301" s="54"/>
    </row>
    <row r="302" spans="1:33" x14ac:dyDescent="0.25">
      <c r="A302" s="43"/>
      <c r="B302" s="53"/>
      <c r="C302" s="52"/>
      <c r="D302" s="52"/>
      <c r="E302" s="54"/>
      <c r="F302" s="54"/>
      <c r="G302" s="54"/>
      <c r="H302" s="54"/>
      <c r="I302" s="54"/>
      <c r="M302" s="43"/>
      <c r="N302" s="53"/>
      <c r="O302" s="52"/>
      <c r="P302" s="52"/>
      <c r="Q302" s="54"/>
      <c r="R302" s="54"/>
      <c r="S302" s="54"/>
      <c r="T302" s="54"/>
      <c r="U302" s="54"/>
      <c r="Y302" s="43"/>
      <c r="Z302" s="53"/>
      <c r="AA302" s="52"/>
      <c r="AB302" s="52"/>
      <c r="AC302" s="54"/>
      <c r="AD302" s="54"/>
      <c r="AE302" s="54"/>
      <c r="AF302" s="54"/>
      <c r="AG302" s="54"/>
    </row>
    <row r="303" spans="1:33" x14ac:dyDescent="0.25">
      <c r="A303" s="43"/>
      <c r="B303" s="53"/>
      <c r="C303" s="52"/>
      <c r="D303" s="52"/>
      <c r="E303" s="54"/>
      <c r="F303" s="54"/>
      <c r="G303" s="54"/>
      <c r="H303" s="54"/>
      <c r="I303" s="54"/>
      <c r="M303" s="43"/>
      <c r="N303" s="53"/>
      <c r="O303" s="52"/>
      <c r="P303" s="52"/>
      <c r="Q303" s="54"/>
      <c r="R303" s="54"/>
      <c r="S303" s="54"/>
      <c r="T303" s="54"/>
      <c r="U303" s="54"/>
      <c r="Y303" s="43"/>
      <c r="Z303" s="53"/>
      <c r="AA303" s="52"/>
      <c r="AB303" s="52"/>
      <c r="AC303" s="54"/>
      <c r="AD303" s="54"/>
      <c r="AE303" s="54"/>
      <c r="AF303" s="54"/>
      <c r="AG303" s="54"/>
    </row>
    <row r="304" spans="1:33" x14ac:dyDescent="0.25">
      <c r="A304" s="43"/>
      <c r="B304" s="53"/>
      <c r="C304" s="52"/>
      <c r="D304" s="52"/>
      <c r="E304" s="54"/>
      <c r="F304" s="54"/>
      <c r="G304" s="54"/>
      <c r="H304" s="54"/>
      <c r="I304" s="54"/>
      <c r="M304" s="43"/>
      <c r="N304" s="53"/>
      <c r="O304" s="52"/>
      <c r="P304" s="52"/>
      <c r="Q304" s="54"/>
      <c r="R304" s="54"/>
      <c r="S304" s="54"/>
      <c r="T304" s="54"/>
      <c r="U304" s="54"/>
      <c r="Y304" s="43"/>
      <c r="Z304" s="53"/>
      <c r="AA304" s="52"/>
      <c r="AB304" s="52"/>
      <c r="AC304" s="54"/>
      <c r="AD304" s="54"/>
      <c r="AE304" s="54"/>
      <c r="AF304" s="54"/>
      <c r="AG304" s="54"/>
    </row>
    <row r="305" spans="1:33" x14ac:dyDescent="0.25">
      <c r="A305" s="43"/>
      <c r="B305" s="53"/>
      <c r="C305" s="52"/>
      <c r="D305" s="52"/>
      <c r="E305" s="54"/>
      <c r="F305" s="54"/>
      <c r="G305" s="54"/>
      <c r="H305" s="54"/>
      <c r="I305" s="54"/>
      <c r="M305" s="43"/>
      <c r="N305" s="53"/>
      <c r="O305" s="52"/>
      <c r="P305" s="52"/>
      <c r="Q305" s="54"/>
      <c r="R305" s="54"/>
      <c r="S305" s="54"/>
      <c r="T305" s="54"/>
      <c r="U305" s="54"/>
      <c r="Y305" s="43"/>
      <c r="Z305" s="53"/>
      <c r="AA305" s="52"/>
      <c r="AB305" s="52"/>
      <c r="AC305" s="54"/>
      <c r="AD305" s="54"/>
      <c r="AE305" s="54"/>
      <c r="AF305" s="54"/>
      <c r="AG305" s="54"/>
    </row>
    <row r="306" spans="1:33" x14ac:dyDescent="0.25">
      <c r="A306" s="43"/>
      <c r="B306" s="53"/>
      <c r="C306" s="52"/>
      <c r="D306" s="52"/>
      <c r="E306" s="54"/>
      <c r="F306" s="54"/>
      <c r="G306" s="54"/>
      <c r="H306" s="54"/>
      <c r="I306" s="54"/>
      <c r="M306" s="43"/>
      <c r="N306" s="53"/>
      <c r="O306" s="52"/>
      <c r="P306" s="52"/>
      <c r="Q306" s="54"/>
      <c r="R306" s="54"/>
      <c r="S306" s="54"/>
      <c r="T306" s="54"/>
      <c r="U306" s="54"/>
      <c r="Y306" s="43"/>
      <c r="Z306" s="53"/>
      <c r="AA306" s="52"/>
      <c r="AB306" s="52"/>
      <c r="AC306" s="54"/>
      <c r="AD306" s="54"/>
      <c r="AE306" s="54"/>
      <c r="AF306" s="54"/>
      <c r="AG306" s="54"/>
    </row>
    <row r="307" spans="1:33" x14ac:dyDescent="0.25">
      <c r="A307" s="43"/>
      <c r="B307" s="53"/>
      <c r="C307" s="52"/>
      <c r="D307" s="52"/>
      <c r="E307" s="54"/>
      <c r="F307" s="54"/>
      <c r="G307" s="54"/>
      <c r="H307" s="54"/>
      <c r="I307" s="54"/>
      <c r="M307" s="43"/>
      <c r="N307" s="53"/>
      <c r="O307" s="52"/>
      <c r="P307" s="52"/>
      <c r="Q307" s="54"/>
      <c r="R307" s="54"/>
      <c r="S307" s="54"/>
      <c r="T307" s="54"/>
      <c r="U307" s="54"/>
      <c r="Y307" s="43"/>
      <c r="Z307" s="53"/>
      <c r="AA307" s="52"/>
      <c r="AB307" s="52"/>
      <c r="AC307" s="54"/>
      <c r="AD307" s="54"/>
      <c r="AE307" s="54"/>
      <c r="AF307" s="54"/>
      <c r="AG307" s="54"/>
    </row>
    <row r="308" spans="1:33" x14ac:dyDescent="0.25">
      <c r="A308" s="43"/>
      <c r="B308" s="53"/>
      <c r="C308" s="52"/>
      <c r="D308" s="52"/>
      <c r="E308" s="54"/>
      <c r="F308" s="54"/>
      <c r="G308" s="54"/>
      <c r="H308" s="54"/>
      <c r="I308" s="54"/>
      <c r="M308" s="43"/>
      <c r="N308" s="53"/>
      <c r="O308" s="52"/>
      <c r="P308" s="52"/>
      <c r="Q308" s="54"/>
      <c r="R308" s="54"/>
      <c r="S308" s="54"/>
      <c r="T308" s="54"/>
      <c r="U308" s="54"/>
      <c r="Y308" s="43"/>
      <c r="Z308" s="53"/>
      <c r="AA308" s="52"/>
      <c r="AB308" s="52"/>
      <c r="AC308" s="54"/>
      <c r="AD308" s="54"/>
      <c r="AE308" s="54"/>
      <c r="AF308" s="54"/>
      <c r="AG308" s="54"/>
    </row>
    <row r="309" spans="1:33" x14ac:dyDescent="0.25">
      <c r="A309" s="43"/>
      <c r="B309" s="53"/>
      <c r="C309" s="52"/>
      <c r="D309" s="52"/>
      <c r="E309" s="54"/>
      <c r="F309" s="54"/>
      <c r="G309" s="54"/>
      <c r="H309" s="54"/>
      <c r="I309" s="54"/>
      <c r="M309" s="43"/>
      <c r="N309" s="53"/>
      <c r="O309" s="52"/>
      <c r="P309" s="52"/>
      <c r="Q309" s="54"/>
      <c r="R309" s="54"/>
      <c r="S309" s="54"/>
      <c r="T309" s="54"/>
      <c r="U309" s="54"/>
      <c r="Y309" s="43"/>
      <c r="Z309" s="53"/>
      <c r="AA309" s="52"/>
      <c r="AB309" s="52"/>
      <c r="AC309" s="54"/>
      <c r="AD309" s="54"/>
      <c r="AE309" s="54"/>
      <c r="AF309" s="54"/>
      <c r="AG309" s="54"/>
    </row>
    <row r="310" spans="1:33" x14ac:dyDescent="0.25">
      <c r="A310" s="43"/>
      <c r="B310" s="53"/>
      <c r="C310" s="52"/>
      <c r="D310" s="52"/>
      <c r="E310" s="54"/>
      <c r="F310" s="54"/>
      <c r="G310" s="54"/>
      <c r="H310" s="54"/>
      <c r="I310" s="54"/>
      <c r="M310" s="43"/>
      <c r="N310" s="53"/>
      <c r="O310" s="52"/>
      <c r="P310" s="52"/>
      <c r="Q310" s="54"/>
      <c r="R310" s="54"/>
      <c r="S310" s="54"/>
      <c r="T310" s="54"/>
      <c r="U310" s="54"/>
      <c r="Y310" s="43"/>
      <c r="Z310" s="53"/>
      <c r="AA310" s="52"/>
      <c r="AB310" s="52"/>
      <c r="AC310" s="54"/>
      <c r="AD310" s="54"/>
      <c r="AE310" s="54"/>
      <c r="AF310" s="54"/>
      <c r="AG310" s="54"/>
    </row>
    <row r="311" spans="1:33" x14ac:dyDescent="0.25">
      <c r="A311" s="43"/>
      <c r="B311" s="53"/>
      <c r="C311" s="52"/>
      <c r="D311" s="52"/>
      <c r="E311" s="54"/>
      <c r="F311" s="54"/>
      <c r="G311" s="54"/>
      <c r="H311" s="54"/>
      <c r="I311" s="54"/>
      <c r="M311" s="43"/>
      <c r="N311" s="53"/>
      <c r="O311" s="52"/>
      <c r="P311" s="52"/>
      <c r="Q311" s="54"/>
      <c r="R311" s="54"/>
      <c r="S311" s="54"/>
      <c r="T311" s="54"/>
      <c r="U311" s="54"/>
      <c r="Y311" s="43"/>
      <c r="Z311" s="53"/>
      <c r="AA311" s="52"/>
      <c r="AB311" s="52"/>
      <c r="AC311" s="54"/>
      <c r="AD311" s="54"/>
      <c r="AE311" s="54"/>
      <c r="AF311" s="54"/>
      <c r="AG311" s="54"/>
    </row>
    <row r="312" spans="1:33" ht="15.75" x14ac:dyDescent="0.25">
      <c r="A312" s="55"/>
    </row>
    <row r="313" spans="1:33" ht="15.75" x14ac:dyDescent="0.25">
      <c r="A313" s="55"/>
    </row>
    <row r="314" spans="1:33" ht="15.75" x14ac:dyDescent="0.25">
      <c r="A314" s="55"/>
    </row>
    <row r="315" spans="1:33" ht="15.75" x14ac:dyDescent="0.25">
      <c r="A315" s="55"/>
    </row>
    <row r="316" spans="1:33" ht="15.75" x14ac:dyDescent="0.25">
      <c r="A316" s="55"/>
    </row>
    <row r="317" spans="1:33" ht="15.75" x14ac:dyDescent="0.25">
      <c r="A317" s="55"/>
    </row>
    <row r="318" spans="1:33" ht="15.75" x14ac:dyDescent="0.25">
      <c r="A318" s="55"/>
    </row>
    <row r="319" spans="1:33" ht="15.75" x14ac:dyDescent="0.25">
      <c r="A319" s="55"/>
    </row>
    <row r="320" spans="1:33" ht="15.75" x14ac:dyDescent="0.25">
      <c r="A320" s="55"/>
    </row>
    <row r="321" spans="1:1" ht="15.75" x14ac:dyDescent="0.25">
      <c r="A321" s="55"/>
    </row>
    <row r="322" spans="1:1" ht="15.75" x14ac:dyDescent="0.25">
      <c r="A322" s="55"/>
    </row>
    <row r="323" spans="1:1" ht="15.75" x14ac:dyDescent="0.25">
      <c r="A323" s="55"/>
    </row>
    <row r="324" spans="1:1" ht="15.75" x14ac:dyDescent="0.25">
      <c r="A324" s="55"/>
    </row>
    <row r="325" spans="1:1" ht="15.75" x14ac:dyDescent="0.25">
      <c r="A325" s="55"/>
    </row>
    <row r="326" spans="1:1" ht="15.75" x14ac:dyDescent="0.25">
      <c r="A326" s="55"/>
    </row>
    <row r="327" spans="1:1" ht="15.75" x14ac:dyDescent="0.25">
      <c r="A327" s="55"/>
    </row>
  </sheetData>
  <hyperlinks>
    <hyperlink ref="A1" location="TOC!A1" display="Back to ToC" xr:uid="{00000000-0004-0000-1600-000000000000}"/>
  </hyperlinks>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D09E3-228A-4EE8-A8EE-5A6C56F9D6BE}">
  <sheetPr>
    <tabColor rgb="FF92D050"/>
  </sheetPr>
  <dimension ref="A1:P73"/>
  <sheetViews>
    <sheetView zoomScaleNormal="100" workbookViewId="0"/>
  </sheetViews>
  <sheetFormatPr defaultColWidth="9.140625" defaultRowHeight="15" x14ac:dyDescent="0.25"/>
  <cols>
    <col min="1" max="1" width="9.140625" style="59"/>
    <col min="2" max="2" width="15.140625" style="59" bestFit="1" customWidth="1"/>
    <col min="3" max="3" width="10.5703125" style="59" bestFit="1" customWidth="1"/>
    <col min="4" max="4" width="13.5703125" style="59" bestFit="1" customWidth="1"/>
    <col min="5" max="5" width="9.140625" style="59"/>
    <col min="6" max="6" width="13.42578125" style="59" bestFit="1" customWidth="1"/>
    <col min="7" max="7" width="56.5703125" style="59" customWidth="1"/>
    <col min="8" max="12" width="5.85546875" style="59" customWidth="1"/>
    <col min="13" max="16" width="9.140625" style="59"/>
    <col min="17" max="17" width="34.5703125" style="59" bestFit="1" customWidth="1"/>
    <col min="18" max="16384" width="9.140625" style="59"/>
  </cols>
  <sheetData>
    <row r="1" spans="1:16" s="29" customFormat="1" x14ac:dyDescent="0.25">
      <c r="A1" s="44" t="s">
        <v>39</v>
      </c>
    </row>
    <row r="2" spans="1:16" s="56" customFormat="1" ht="23.25" x14ac:dyDescent="0.35">
      <c r="A2" s="76" t="s">
        <v>40</v>
      </c>
      <c r="G2" s="45"/>
      <c r="J2" s="45"/>
    </row>
    <row r="3" spans="1:16" s="56" customFormat="1" x14ac:dyDescent="0.25">
      <c r="B3" s="29"/>
      <c r="C3" s="29"/>
      <c r="N3" s="173" t="s">
        <v>290</v>
      </c>
      <c r="O3" s="173"/>
      <c r="P3" s="173"/>
    </row>
    <row r="4" spans="1:16" s="56" customFormat="1" x14ac:dyDescent="0.25">
      <c r="B4" s="29"/>
      <c r="C4" s="29"/>
      <c r="H4" s="57" t="s">
        <v>291</v>
      </c>
      <c r="I4" s="57"/>
      <c r="J4" s="57"/>
      <c r="K4" s="57"/>
      <c r="L4" s="57"/>
      <c r="N4" s="173"/>
      <c r="O4" s="173"/>
      <c r="P4" s="173"/>
    </row>
    <row r="5" spans="1:16" s="56" customFormat="1" x14ac:dyDescent="0.25">
      <c r="B5" s="58"/>
      <c r="C5" s="58"/>
      <c r="D5" s="58"/>
      <c r="E5" s="58"/>
      <c r="F5" s="58"/>
      <c r="H5" s="57" t="str">
        <f>P6</f>
        <v>million</v>
      </c>
      <c r="I5" s="57" t="s">
        <v>292</v>
      </c>
      <c r="J5" s="57" t="s">
        <v>293</v>
      </c>
      <c r="K5" s="57"/>
      <c r="L5" s="174"/>
      <c r="N5" s="173" t="s">
        <v>42</v>
      </c>
      <c r="O5" s="173" t="s">
        <v>516</v>
      </c>
      <c r="P5" s="173" t="s">
        <v>294</v>
      </c>
    </row>
    <row r="6" spans="1:16" s="56" customFormat="1" x14ac:dyDescent="0.25">
      <c r="H6" s="182">
        <f>IF(ISBLANK(O11),NA(),O6)</f>
        <v>33.203199218750001</v>
      </c>
      <c r="I6" s="181" t="str">
        <f t="shared" ref="I6:I11" si="0">+CONCATENATE(J6,", ",ROUND(H6,0))</f>
        <v>Pakistan, 33</v>
      </c>
      <c r="J6" s="181" t="str">
        <f>IF(ISBLANK(O11),"",N6)</f>
        <v>Pakistan</v>
      </c>
      <c r="K6" s="177"/>
      <c r="L6" s="178"/>
      <c r="N6" s="173" t="s">
        <v>478</v>
      </c>
      <c r="O6" s="49">
        <v>33.203199218750001</v>
      </c>
      <c r="P6" s="173" t="s">
        <v>295</v>
      </c>
    </row>
    <row r="7" spans="1:16" s="56" customFormat="1" x14ac:dyDescent="0.25">
      <c r="H7" s="182">
        <f>IF(ISBLANK(O11),NA(),O7)</f>
        <v>14.440295898437499</v>
      </c>
      <c r="I7" s="181" t="str">
        <f t="shared" si="0"/>
        <v>Iran (Islamic Republic of), 14</v>
      </c>
      <c r="J7" s="181" t="str">
        <f>IF(ISBLANK(O11),"",N7)</f>
        <v>Iran (Islamic Republic of)</v>
      </c>
      <c r="K7" s="177"/>
      <c r="L7" s="178"/>
      <c r="N7" s="173" t="s">
        <v>482</v>
      </c>
      <c r="O7" s="49">
        <v>14.440295898437499</v>
      </c>
      <c r="P7" s="173" t="s">
        <v>295</v>
      </c>
    </row>
    <row r="8" spans="1:16" s="56" customFormat="1" x14ac:dyDescent="0.25">
      <c r="B8" s="58"/>
      <c r="C8" s="58"/>
      <c r="D8" s="58"/>
      <c r="H8" s="182">
        <f>IF(ISBLANK(O11),NA(),O8)</f>
        <v>9.0950019531249993</v>
      </c>
      <c r="I8" s="181" t="str">
        <f t="shared" si="0"/>
        <v>Sudan, 9</v>
      </c>
      <c r="J8" s="181" t="str">
        <f>IF(ISBLANK(O11),"",N8)</f>
        <v>Sudan</v>
      </c>
      <c r="K8" s="177"/>
      <c r="L8" s="177"/>
      <c r="N8" s="173" t="s">
        <v>472</v>
      </c>
      <c r="O8" s="49">
        <v>9.0950019531249993</v>
      </c>
      <c r="P8" s="173" t="s">
        <v>295</v>
      </c>
    </row>
    <row r="9" spans="1:16" s="56" customFormat="1" x14ac:dyDescent="0.25">
      <c r="H9" s="182">
        <f>IF(ISBLANK(O11),NA(),O9)</f>
        <v>6.4416406249999998</v>
      </c>
      <c r="I9" s="181" t="str">
        <f t="shared" si="0"/>
        <v>Egypt, 6</v>
      </c>
      <c r="J9" s="181" t="str">
        <f>IF(ISBLANK(O11),"",N9)</f>
        <v>Egypt</v>
      </c>
      <c r="K9" s="177"/>
      <c r="L9" s="177"/>
      <c r="N9" s="173" t="s">
        <v>481</v>
      </c>
      <c r="O9" s="49">
        <v>6.4416406249999998</v>
      </c>
      <c r="P9" s="173" t="s">
        <v>295</v>
      </c>
    </row>
    <row r="10" spans="1:16" s="56" customFormat="1" x14ac:dyDescent="0.25">
      <c r="H10" s="182">
        <f>IF(ISBLANK(O11),NA(),O10)</f>
        <v>2.8011818847656249</v>
      </c>
      <c r="I10" s="181" t="str">
        <f t="shared" si="0"/>
        <v>Morocco, 3</v>
      </c>
      <c r="J10" s="181" t="str">
        <f>IF(ISBLANK(O11),"",N10)</f>
        <v>Morocco</v>
      </c>
      <c r="K10" s="177"/>
      <c r="L10" s="177"/>
      <c r="N10" s="173" t="s">
        <v>480</v>
      </c>
      <c r="O10" s="49">
        <v>2.8011818847656249</v>
      </c>
      <c r="P10" s="173" t="s">
        <v>295</v>
      </c>
    </row>
    <row r="11" spans="1:16" s="56" customFormat="1" x14ac:dyDescent="0.25">
      <c r="H11" s="182">
        <f>IF(ISBLANK(O11),NA(),O11-SUM(H6:H10))</f>
        <v>10.262205756181729</v>
      </c>
      <c r="I11" s="181" t="str">
        <f t="shared" si="0"/>
        <v>Rest of the region, 10</v>
      </c>
      <c r="J11" s="181" t="s">
        <v>427</v>
      </c>
      <c r="K11" s="177"/>
      <c r="L11" s="177"/>
      <c r="N11" s="173" t="s">
        <v>457</v>
      </c>
      <c r="O11" s="49">
        <v>76.24352533625985</v>
      </c>
      <c r="P11" s="173" t="s">
        <v>295</v>
      </c>
    </row>
    <row r="12" spans="1:16" s="56" customFormat="1" x14ac:dyDescent="0.25"/>
    <row r="13" spans="1:16" s="56" customFormat="1" x14ac:dyDescent="0.25">
      <c r="N13" s="56" t="str">
        <f>CONCATENATE(IF(ISNUMBER(O11), ROUND(O11,0), "?")," ",P11," people in ",N11," have no sanitation service at their health care facility")</f>
        <v>76 million people in Eastern Mediterranean have no sanitation service at their health care facility</v>
      </c>
    </row>
    <row r="14" spans="1:16" s="56" customFormat="1" x14ac:dyDescent="0.25">
      <c r="C14" s="58"/>
    </row>
    <row r="15" spans="1:16" s="56" customFormat="1" x14ac:dyDescent="0.25"/>
    <row r="16" spans="1:16" s="56" customFormat="1" x14ac:dyDescent="0.25"/>
    <row r="17" spans="1:6" s="56" customFormat="1" x14ac:dyDescent="0.25"/>
    <row r="18" spans="1:6" s="56" customFormat="1" x14ac:dyDescent="0.25"/>
    <row r="19" spans="1:6" s="56" customFormat="1" x14ac:dyDescent="0.25"/>
    <row r="20" spans="1:6" s="56" customFormat="1" x14ac:dyDescent="0.25"/>
    <row r="21" spans="1:6" s="56" customFormat="1" x14ac:dyDescent="0.25"/>
    <row r="22" spans="1:6" s="56" customFormat="1" ht="18.75" x14ac:dyDescent="0.3">
      <c r="A22" s="75" t="s">
        <v>404</v>
      </c>
    </row>
    <row r="23" spans="1:6" s="56" customFormat="1" x14ac:dyDescent="0.25">
      <c r="A23" s="41" t="s">
        <v>288</v>
      </c>
    </row>
    <row r="24" spans="1:6" s="56" customFormat="1" x14ac:dyDescent="0.25"/>
    <row r="25" spans="1:6" s="56" customFormat="1" x14ac:dyDescent="0.25"/>
    <row r="26" spans="1:6" s="56" customFormat="1" ht="23.25" x14ac:dyDescent="0.35">
      <c r="A26" s="45"/>
    </row>
    <row r="27" spans="1:6" s="56" customFormat="1" x14ac:dyDescent="0.25">
      <c r="B27" s="29"/>
      <c r="C27" s="29"/>
    </row>
    <row r="28" spans="1:6" s="56" customFormat="1" x14ac:dyDescent="0.25">
      <c r="B28" s="29"/>
      <c r="C28" s="29"/>
    </row>
    <row r="29" spans="1:6" s="56" customFormat="1" x14ac:dyDescent="0.25">
      <c r="B29" s="58"/>
      <c r="C29" s="58"/>
      <c r="D29" s="58"/>
      <c r="E29" s="58"/>
      <c r="F29" s="58"/>
    </row>
    <row r="30" spans="1:6" s="56" customFormat="1" x14ac:dyDescent="0.25"/>
    <row r="31" spans="1:6" s="56" customFormat="1" x14ac:dyDescent="0.25"/>
    <row r="32" spans="1:6" s="56" customFormat="1" x14ac:dyDescent="0.25">
      <c r="B32" s="58"/>
      <c r="C32" s="58"/>
      <c r="D32" s="58"/>
    </row>
    <row r="33" spans="1:3" s="56" customFormat="1" x14ac:dyDescent="0.25"/>
    <row r="34" spans="1:3" s="56" customFormat="1" x14ac:dyDescent="0.25"/>
    <row r="35" spans="1:3" s="56" customFormat="1" x14ac:dyDescent="0.25"/>
    <row r="36" spans="1:3" s="56" customFormat="1" x14ac:dyDescent="0.25"/>
    <row r="37" spans="1:3" s="56" customFormat="1" x14ac:dyDescent="0.25"/>
    <row r="38" spans="1:3" s="56" customFormat="1" x14ac:dyDescent="0.25">
      <c r="C38" s="58"/>
    </row>
    <row r="39" spans="1:3" s="56" customFormat="1" x14ac:dyDescent="0.25"/>
    <row r="40" spans="1:3" s="56" customFormat="1" x14ac:dyDescent="0.25"/>
    <row r="41" spans="1:3" s="56" customFormat="1" x14ac:dyDescent="0.25"/>
    <row r="42" spans="1:3" s="56" customFormat="1" x14ac:dyDescent="0.25"/>
    <row r="43" spans="1:3" s="56" customFormat="1" x14ac:dyDescent="0.25"/>
    <row r="44" spans="1:3" s="56" customFormat="1" x14ac:dyDescent="0.25"/>
    <row r="45" spans="1:3" s="56" customFormat="1" x14ac:dyDescent="0.25"/>
    <row r="46" spans="1:3" s="56" customFormat="1" ht="18.75" x14ac:dyDescent="0.3">
      <c r="A46" s="179"/>
    </row>
    <row r="47" spans="1:3" s="56" customFormat="1" x14ac:dyDescent="0.25">
      <c r="A47" s="41"/>
    </row>
    <row r="48" spans="1:3" s="56" customFormat="1" x14ac:dyDescent="0.25"/>
    <row r="49" spans="1:6" s="56" customFormat="1" x14ac:dyDescent="0.25"/>
    <row r="50" spans="1:6" s="56" customFormat="1" ht="23.25" x14ac:dyDescent="0.35">
      <c r="A50" s="180"/>
    </row>
    <row r="51" spans="1:6" s="56" customFormat="1" x14ac:dyDescent="0.25">
      <c r="B51" s="29"/>
      <c r="C51" s="29"/>
    </row>
    <row r="52" spans="1:6" s="56" customFormat="1" x14ac:dyDescent="0.25">
      <c r="B52" s="29"/>
      <c r="C52" s="29"/>
    </row>
    <row r="53" spans="1:6" s="56" customFormat="1" x14ac:dyDescent="0.25">
      <c r="B53" s="58"/>
      <c r="C53" s="58"/>
      <c r="D53" s="58"/>
      <c r="E53" s="58"/>
      <c r="F53" s="58"/>
    </row>
    <row r="54" spans="1:6" s="56" customFormat="1" x14ac:dyDescent="0.25"/>
    <row r="55" spans="1:6" s="56" customFormat="1" x14ac:dyDescent="0.25"/>
    <row r="56" spans="1:6" s="56" customFormat="1" x14ac:dyDescent="0.25">
      <c r="B56" s="58"/>
      <c r="C56" s="58"/>
      <c r="D56" s="58"/>
    </row>
    <row r="57" spans="1:6" s="56" customFormat="1" x14ac:dyDescent="0.25"/>
    <row r="58" spans="1:6" s="56" customFormat="1" x14ac:dyDescent="0.25"/>
    <row r="59" spans="1:6" s="56" customFormat="1" x14ac:dyDescent="0.25"/>
    <row r="60" spans="1:6" s="56" customFormat="1" x14ac:dyDescent="0.25"/>
    <row r="61" spans="1:6" s="56" customFormat="1" x14ac:dyDescent="0.25"/>
    <row r="62" spans="1:6" s="56" customFormat="1" x14ac:dyDescent="0.25">
      <c r="C62" s="58"/>
    </row>
    <row r="63" spans="1:6" s="56" customFormat="1" x14ac:dyDescent="0.25"/>
    <row r="64" spans="1:6" s="56" customFormat="1" x14ac:dyDescent="0.25"/>
    <row r="65" spans="1:1" s="56" customFormat="1" x14ac:dyDescent="0.25"/>
    <row r="66" spans="1:1" s="56" customFormat="1" x14ac:dyDescent="0.25"/>
    <row r="67" spans="1:1" s="56" customFormat="1" x14ac:dyDescent="0.25"/>
    <row r="68" spans="1:1" s="56" customFormat="1" x14ac:dyDescent="0.25"/>
    <row r="69" spans="1:1" s="56" customFormat="1" x14ac:dyDescent="0.25"/>
    <row r="70" spans="1:1" s="56" customFormat="1" ht="18.75" x14ac:dyDescent="0.3">
      <c r="A70" s="179"/>
    </row>
    <row r="71" spans="1:1" s="56" customFormat="1" x14ac:dyDescent="0.25">
      <c r="A71" s="41"/>
    </row>
    <row r="72" spans="1:1" s="56" customFormat="1" x14ac:dyDescent="0.25"/>
    <row r="73" spans="1:1" s="56" customFormat="1" x14ac:dyDescent="0.25"/>
  </sheetData>
  <hyperlinks>
    <hyperlink ref="A1" location="TOC!A1" display="Back to ToC" xr:uid="{00000000-0004-0000-1700-000000000000}"/>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B7AE6A-483F-408D-95DA-36EEC4748F10}">
  <sheetPr>
    <tabColor rgb="FF92D050"/>
    <pageSetUpPr fitToPage="1"/>
  </sheetPr>
  <dimension ref="A1:AK92"/>
  <sheetViews>
    <sheetView zoomScale="80" zoomScaleNormal="80" workbookViewId="0">
      <selection activeCell="A30" sqref="A30"/>
    </sheetView>
  </sheetViews>
  <sheetFormatPr defaultColWidth="8.85546875" defaultRowHeight="15" x14ac:dyDescent="0.25"/>
  <cols>
    <col min="1" max="1" width="19" style="98" customWidth="1"/>
    <col min="2" max="8" width="28.5703125" style="98" customWidth="1"/>
    <col min="9" max="15" width="8.85546875" style="98"/>
    <col min="16" max="16" width="14.85546875" style="98" customWidth="1"/>
    <col min="17" max="16384" width="8.85546875" style="98"/>
  </cols>
  <sheetData>
    <row r="1" spans="1:16" s="29" customFormat="1" x14ac:dyDescent="0.25">
      <c r="A1" s="44" t="s">
        <v>39</v>
      </c>
    </row>
    <row r="2" spans="1:16" s="29" customFormat="1" ht="23.25" x14ac:dyDescent="0.35">
      <c r="A2" s="79" t="s">
        <v>40</v>
      </c>
    </row>
    <row r="3" spans="1:16" s="29" customFormat="1" ht="15" customHeight="1" x14ac:dyDescent="0.35">
      <c r="A3" s="61"/>
      <c r="P3" s="46"/>
    </row>
    <row r="4" spans="1:16" s="29" customFormat="1" ht="15" customHeight="1" x14ac:dyDescent="0.35">
      <c r="A4" s="61"/>
      <c r="P4" s="46"/>
    </row>
    <row r="5" spans="1:16" s="29" customFormat="1" ht="15" customHeight="1" x14ac:dyDescent="0.35">
      <c r="A5" s="61"/>
      <c r="P5" s="46"/>
    </row>
    <row r="6" spans="1:16" s="29" customFormat="1" ht="15" customHeight="1" x14ac:dyDescent="0.35">
      <c r="A6" s="61"/>
    </row>
    <row r="7" spans="1:16" s="29" customFormat="1" ht="15" customHeight="1" x14ac:dyDescent="0.35">
      <c r="A7" s="61"/>
    </row>
    <row r="8" spans="1:16" s="29" customFormat="1" ht="15" customHeight="1" x14ac:dyDescent="0.35">
      <c r="A8" s="61"/>
      <c r="P8" s="46"/>
    </row>
    <row r="9" spans="1:16" s="29" customFormat="1" ht="15" customHeight="1" x14ac:dyDescent="0.35">
      <c r="A9" s="61"/>
    </row>
    <row r="10" spans="1:16" s="29" customFormat="1" ht="15" customHeight="1" x14ac:dyDescent="0.35">
      <c r="A10" s="61"/>
    </row>
    <row r="11" spans="1:16" s="29" customFormat="1" ht="15" customHeight="1" x14ac:dyDescent="0.35">
      <c r="A11" s="61"/>
    </row>
    <row r="12" spans="1:16" s="29" customFormat="1" ht="15" customHeight="1" x14ac:dyDescent="0.35">
      <c r="A12" s="61"/>
    </row>
    <row r="13" spans="1:16" s="29" customFormat="1" ht="15" customHeight="1" x14ac:dyDescent="0.35">
      <c r="A13" s="61"/>
    </row>
    <row r="14" spans="1:16" s="29" customFormat="1" ht="15" customHeight="1" x14ac:dyDescent="0.35">
      <c r="A14" s="61"/>
    </row>
    <row r="15" spans="1:16" s="29" customFormat="1" ht="15" customHeight="1" x14ac:dyDescent="0.35">
      <c r="A15" s="61"/>
    </row>
    <row r="16" spans="1:16" s="29" customFormat="1" ht="15" customHeight="1" x14ac:dyDescent="0.35">
      <c r="A16" s="61"/>
    </row>
    <row r="17" spans="1:37" s="29" customFormat="1" ht="15" customHeight="1" x14ac:dyDescent="0.35">
      <c r="A17" s="61"/>
    </row>
    <row r="18" spans="1:37" s="29" customFormat="1" ht="15" customHeight="1" x14ac:dyDescent="0.35">
      <c r="A18" s="61"/>
    </row>
    <row r="19" spans="1:37" s="29" customFormat="1" ht="15" customHeight="1" x14ac:dyDescent="0.35">
      <c r="A19" s="61"/>
    </row>
    <row r="20" spans="1:37" s="29" customFormat="1" ht="15" customHeight="1" x14ac:dyDescent="0.35">
      <c r="A20" s="61"/>
    </row>
    <row r="21" spans="1:37" s="29" customFormat="1" ht="15" customHeight="1" x14ac:dyDescent="0.35">
      <c r="A21" s="61"/>
    </row>
    <row r="22" spans="1:37" s="29" customFormat="1" ht="15" customHeight="1" x14ac:dyDescent="0.35">
      <c r="A22" s="61"/>
    </row>
    <row r="23" spans="1:37" s="29" customFormat="1" ht="15" customHeight="1" x14ac:dyDescent="0.35">
      <c r="A23" s="61"/>
    </row>
    <row r="24" spans="1:37" s="29" customFormat="1" ht="15" customHeight="1" x14ac:dyDescent="0.35">
      <c r="A24" s="61"/>
    </row>
    <row r="25" spans="1:37" s="29" customFormat="1" ht="15" customHeight="1" x14ac:dyDescent="0.35">
      <c r="A25" s="61"/>
    </row>
    <row r="26" spans="1:37" s="29" customFormat="1" ht="15" customHeight="1" x14ac:dyDescent="0.35">
      <c r="A26" s="61"/>
    </row>
    <row r="27" spans="1:37" s="29" customFormat="1" ht="15" customHeight="1" x14ac:dyDescent="0.35">
      <c r="A27" s="61"/>
    </row>
    <row r="28" spans="1:37" s="29" customFormat="1" ht="15" customHeight="1" x14ac:dyDescent="0.35">
      <c r="A28" s="61"/>
    </row>
    <row r="29" spans="1:37" s="29" customFormat="1" ht="18" customHeight="1" x14ac:dyDescent="0.3">
      <c r="A29" s="80" t="str">
        <f>_xlfn.CONCAT("Figure S10: Proportion of population and number of countries with estimates available in JMP progress updates 2019-2024"," (",region_name,")")</f>
        <v>Figure S10: Proportion of population and number of countries with estimates available in JMP progress updates 2019-2024 (Eastern Mediterranean)</v>
      </c>
    </row>
    <row r="30" spans="1:37" s="29" customFormat="1" ht="15" customHeight="1" x14ac:dyDescent="0.25">
      <c r="A30" s="41" t="str">
        <f>source_ref</f>
        <v>Source: WHO/UNICEF JMP (2024)</v>
      </c>
    </row>
    <row r="31" spans="1:37" ht="15" customHeight="1" x14ac:dyDescent="0.25">
      <c r="A31" s="34"/>
      <c r="B31" s="29"/>
      <c r="C31" s="29"/>
      <c r="D31" s="29"/>
      <c r="E31" s="29"/>
      <c r="F31" s="29"/>
      <c r="G31" s="29"/>
      <c r="H31" s="39"/>
      <c r="I31" s="29"/>
      <c r="J31" s="29"/>
      <c r="K31" s="29"/>
      <c r="L31" s="29"/>
      <c r="M31" s="29"/>
      <c r="N31" s="29"/>
      <c r="O31" s="29"/>
      <c r="P31" s="29"/>
      <c r="Q31" s="29"/>
      <c r="R31" s="29"/>
      <c r="S31" s="29"/>
      <c r="T31" s="29"/>
      <c r="U31" s="29"/>
      <c r="V31" s="29"/>
      <c r="W31" s="29"/>
      <c r="X31" s="29"/>
      <c r="Y31" s="29"/>
      <c r="Z31" s="29"/>
      <c r="AA31" s="29"/>
      <c r="AB31" s="29"/>
      <c r="AC31" s="29"/>
      <c r="AD31" s="29"/>
      <c r="AE31" s="29"/>
      <c r="AF31" s="29"/>
      <c r="AG31" s="29"/>
      <c r="AH31" s="29"/>
      <c r="AI31" s="29"/>
      <c r="AJ31" s="29"/>
      <c r="AK31" s="29"/>
    </row>
    <row r="32" spans="1:37" x14ac:dyDescent="0.25">
      <c r="A32" s="457" t="s">
        <v>408</v>
      </c>
      <c r="B32" s="458" t="s">
        <v>411</v>
      </c>
      <c r="C32" s="459" t="s">
        <v>412</v>
      </c>
      <c r="D32" s="460" t="s">
        <v>413</v>
      </c>
      <c r="E32" s="461" t="s">
        <v>420</v>
      </c>
      <c r="F32" s="462" t="s">
        <v>421</v>
      </c>
      <c r="G32" s="463" t="s">
        <v>410</v>
      </c>
      <c r="H32" s="464" t="s">
        <v>422</v>
      </c>
      <c r="I32" s="36"/>
      <c r="J32" s="36"/>
      <c r="K32" s="36"/>
      <c r="L32" s="36"/>
      <c r="M32" s="36"/>
      <c r="N32" s="36"/>
      <c r="O32" s="36"/>
      <c r="P32" s="29"/>
      <c r="Q32" s="29"/>
      <c r="R32" s="29"/>
      <c r="S32" s="29"/>
      <c r="T32" s="29"/>
      <c r="U32" s="29"/>
      <c r="V32" s="29"/>
      <c r="W32" s="29"/>
      <c r="X32" s="29"/>
      <c r="Y32" s="29"/>
      <c r="Z32" s="29"/>
      <c r="AA32" s="29"/>
      <c r="AB32" s="29"/>
      <c r="AC32" s="29"/>
      <c r="AD32" s="29"/>
      <c r="AE32" s="29"/>
      <c r="AF32" s="29"/>
      <c r="AG32" s="29"/>
      <c r="AH32" s="29"/>
      <c r="AI32" s="29"/>
      <c r="AJ32" s="29"/>
      <c r="AK32" s="29"/>
    </row>
    <row r="33" spans="1:8" s="29" customFormat="1" x14ac:dyDescent="0.25">
      <c r="A33" s="465" t="s">
        <v>62</v>
      </c>
      <c r="B33" s="466"/>
      <c r="C33" s="467"/>
      <c r="D33" s="468"/>
      <c r="E33" s="469"/>
      <c r="F33" s="470"/>
      <c r="G33" s="471"/>
      <c r="H33" s="472"/>
    </row>
    <row r="34" spans="1:8" s="29" customFormat="1" x14ac:dyDescent="0.25">
      <c r="A34" s="473" t="s">
        <v>423</v>
      </c>
      <c r="B34" s="474">
        <v>1</v>
      </c>
      <c r="C34" s="475">
        <v>0</v>
      </c>
      <c r="D34" s="476">
        <v>1</v>
      </c>
      <c r="E34" s="477">
        <v>0</v>
      </c>
      <c r="F34" s="478">
        <v>0</v>
      </c>
      <c r="G34" s="479">
        <v>2</v>
      </c>
      <c r="H34" s="480">
        <v>1.4689562320709229</v>
      </c>
    </row>
    <row r="35" spans="1:8" s="29" customFormat="1" x14ac:dyDescent="0.25">
      <c r="A35" s="481" t="s">
        <v>424</v>
      </c>
      <c r="B35" s="482">
        <v>1</v>
      </c>
      <c r="C35" s="483">
        <v>0</v>
      </c>
      <c r="D35" s="484">
        <v>1</v>
      </c>
      <c r="E35" s="485">
        <v>0</v>
      </c>
      <c r="F35" s="486">
        <v>0</v>
      </c>
      <c r="G35" s="487">
        <v>2</v>
      </c>
      <c r="H35" s="488">
        <v>1.3788062334060669</v>
      </c>
    </row>
    <row r="36" spans="1:8" s="29" customFormat="1" x14ac:dyDescent="0.25">
      <c r="A36" s="489" t="s">
        <v>425</v>
      </c>
      <c r="B36" s="490">
        <v>2</v>
      </c>
      <c r="C36" s="491">
        <v>1</v>
      </c>
      <c r="D36" s="492">
        <v>5</v>
      </c>
      <c r="E36" s="493">
        <v>1</v>
      </c>
      <c r="F36" s="494">
        <v>0</v>
      </c>
      <c r="G36" s="495">
        <v>9</v>
      </c>
      <c r="H36" s="496">
        <v>65.865913391113281</v>
      </c>
    </row>
    <row r="37" spans="1:8" s="29" customFormat="1" x14ac:dyDescent="0.25">
      <c r="A37" s="497" t="s">
        <v>426</v>
      </c>
      <c r="B37" s="498">
        <v>4</v>
      </c>
      <c r="C37" s="499">
        <v>2</v>
      </c>
      <c r="D37" s="500">
        <v>6</v>
      </c>
      <c r="E37" s="501">
        <v>5</v>
      </c>
      <c r="F37" s="502">
        <v>0</v>
      </c>
      <c r="G37" s="503">
        <v>17</v>
      </c>
      <c r="H37" s="504">
        <v>96.929534912109375</v>
      </c>
    </row>
    <row r="38" spans="1:8" s="29" customFormat="1" x14ac:dyDescent="0.25">
      <c r="A38" s="505" t="s">
        <v>63</v>
      </c>
      <c r="B38" s="196"/>
      <c r="C38" s="196"/>
      <c r="D38" s="196"/>
      <c r="E38" s="196"/>
      <c r="F38" s="196"/>
      <c r="G38" s="196"/>
      <c r="H38" s="105"/>
    </row>
    <row r="39" spans="1:8" s="29" customFormat="1" x14ac:dyDescent="0.25">
      <c r="A39" s="506" t="s">
        <v>423</v>
      </c>
      <c r="B39" s="507">
        <v>1</v>
      </c>
      <c r="C39" s="508">
        <v>0</v>
      </c>
      <c r="D39" s="509">
        <v>0</v>
      </c>
      <c r="E39" s="510">
        <v>0</v>
      </c>
      <c r="F39" s="511">
        <v>0</v>
      </c>
      <c r="G39" s="512">
        <v>1</v>
      </c>
      <c r="H39" s="513">
        <v>1.1311782598495483</v>
      </c>
    </row>
    <row r="40" spans="1:8" s="29" customFormat="1" x14ac:dyDescent="0.25">
      <c r="A40" s="514" t="s">
        <v>424</v>
      </c>
      <c r="B40" s="515">
        <v>1</v>
      </c>
      <c r="C40" s="516">
        <v>0</v>
      </c>
      <c r="D40" s="517">
        <v>0</v>
      </c>
      <c r="E40" s="518">
        <v>0</v>
      </c>
      <c r="F40" s="519">
        <v>0</v>
      </c>
      <c r="G40" s="520">
        <v>1</v>
      </c>
      <c r="H40" s="521">
        <v>1.157596230506897</v>
      </c>
    </row>
    <row r="41" spans="1:8" s="29" customFormat="1" x14ac:dyDescent="0.25">
      <c r="A41" s="522" t="s">
        <v>425</v>
      </c>
      <c r="B41" s="523">
        <v>2</v>
      </c>
      <c r="C41" s="524">
        <v>0</v>
      </c>
      <c r="D41" s="525">
        <v>1</v>
      </c>
      <c r="E41" s="526">
        <v>1</v>
      </c>
      <c r="F41" s="527">
        <v>0</v>
      </c>
      <c r="G41" s="528">
        <v>4</v>
      </c>
      <c r="H41" s="529">
        <v>22.917207717895508</v>
      </c>
    </row>
    <row r="42" spans="1:8" s="29" customFormat="1" x14ac:dyDescent="0.25">
      <c r="A42" s="530" t="s">
        <v>426</v>
      </c>
      <c r="B42" s="531">
        <v>4</v>
      </c>
      <c r="C42" s="532">
        <v>0</v>
      </c>
      <c r="D42" s="533">
        <v>3</v>
      </c>
      <c r="E42" s="534">
        <v>3</v>
      </c>
      <c r="F42" s="535">
        <v>0</v>
      </c>
      <c r="G42" s="536">
        <v>10</v>
      </c>
      <c r="H42" s="537">
        <v>44.134693145751953</v>
      </c>
    </row>
    <row r="43" spans="1:8" s="29" customFormat="1" x14ac:dyDescent="0.25">
      <c r="A43" s="538" t="s">
        <v>64</v>
      </c>
      <c r="B43" s="196"/>
      <c r="C43" s="196"/>
      <c r="D43" s="196"/>
      <c r="E43" s="196"/>
      <c r="F43" s="196"/>
      <c r="G43" s="196"/>
      <c r="H43" s="105"/>
    </row>
    <row r="44" spans="1:8" s="29" customFormat="1" x14ac:dyDescent="0.25">
      <c r="A44" s="539" t="s">
        <v>423</v>
      </c>
      <c r="B44" s="540">
        <v>0</v>
      </c>
      <c r="C44" s="541">
        <v>0</v>
      </c>
      <c r="D44" s="542">
        <v>0</v>
      </c>
      <c r="E44" s="543">
        <v>0</v>
      </c>
      <c r="F44" s="544">
        <v>0</v>
      </c>
      <c r="G44" s="545">
        <v>0</v>
      </c>
      <c r="H44" s="546">
        <v>0</v>
      </c>
    </row>
    <row r="45" spans="1:8" s="29" customFormat="1" x14ac:dyDescent="0.25">
      <c r="A45" s="547" t="s">
        <v>424</v>
      </c>
      <c r="B45" s="548">
        <v>0</v>
      </c>
      <c r="C45" s="549">
        <v>0</v>
      </c>
      <c r="D45" s="550">
        <v>0</v>
      </c>
      <c r="E45" s="551">
        <v>0</v>
      </c>
      <c r="F45" s="552">
        <v>0</v>
      </c>
      <c r="G45" s="553">
        <v>0</v>
      </c>
      <c r="H45" s="554">
        <v>0</v>
      </c>
    </row>
    <row r="46" spans="1:8" s="29" customFormat="1" x14ac:dyDescent="0.25">
      <c r="A46" s="555" t="s">
        <v>425</v>
      </c>
      <c r="B46" s="556">
        <v>1</v>
      </c>
      <c r="C46" s="557">
        <v>0</v>
      </c>
      <c r="D46" s="558">
        <v>1</v>
      </c>
      <c r="E46" s="559">
        <v>1</v>
      </c>
      <c r="F46" s="560">
        <v>0</v>
      </c>
      <c r="G46" s="561">
        <v>3</v>
      </c>
      <c r="H46" s="562">
        <v>13.838848114013672</v>
      </c>
    </row>
    <row r="47" spans="1:8" s="29" customFormat="1" x14ac:dyDescent="0.25">
      <c r="A47" s="563" t="s">
        <v>426</v>
      </c>
      <c r="B47" s="564">
        <v>1</v>
      </c>
      <c r="C47" s="565">
        <v>0</v>
      </c>
      <c r="D47" s="566">
        <v>3</v>
      </c>
      <c r="E47" s="567">
        <v>3</v>
      </c>
      <c r="F47" s="568">
        <v>0</v>
      </c>
      <c r="G47" s="569">
        <v>7</v>
      </c>
      <c r="H47" s="570">
        <v>24.622503280639648</v>
      </c>
    </row>
    <row r="48" spans="1:8" s="29" customFormat="1" x14ac:dyDescent="0.25">
      <c r="A48" s="571" t="s">
        <v>257</v>
      </c>
      <c r="B48" s="196"/>
      <c r="C48" s="196"/>
      <c r="D48" s="196"/>
      <c r="E48" s="196"/>
      <c r="F48" s="196"/>
      <c r="G48" s="196"/>
      <c r="H48" s="105"/>
    </row>
    <row r="49" spans="1:8" s="29" customFormat="1" x14ac:dyDescent="0.25">
      <c r="A49" s="572" t="s">
        <v>423</v>
      </c>
      <c r="B49" s="573">
        <v>0</v>
      </c>
      <c r="C49" s="574">
        <v>0</v>
      </c>
      <c r="D49" s="575">
        <v>0</v>
      </c>
      <c r="E49" s="576">
        <v>0</v>
      </c>
      <c r="F49" s="577">
        <v>0</v>
      </c>
      <c r="G49" s="578">
        <v>0</v>
      </c>
      <c r="H49" s="579">
        <v>0</v>
      </c>
    </row>
    <row r="50" spans="1:8" s="29" customFormat="1" x14ac:dyDescent="0.25">
      <c r="A50" s="580" t="s">
        <v>424</v>
      </c>
      <c r="B50" s="581">
        <v>0</v>
      </c>
      <c r="C50" s="582">
        <v>0</v>
      </c>
      <c r="D50" s="583">
        <v>0</v>
      </c>
      <c r="E50" s="584">
        <v>0</v>
      </c>
      <c r="F50" s="585">
        <v>0</v>
      </c>
      <c r="G50" s="586">
        <v>0</v>
      </c>
      <c r="H50" s="587">
        <v>0</v>
      </c>
    </row>
    <row r="51" spans="1:8" s="29" customFormat="1" x14ac:dyDescent="0.25">
      <c r="A51" s="588" t="s">
        <v>425</v>
      </c>
      <c r="B51" s="589">
        <v>1</v>
      </c>
      <c r="C51" s="590">
        <v>1</v>
      </c>
      <c r="D51" s="591">
        <v>2</v>
      </c>
      <c r="E51" s="592">
        <v>1</v>
      </c>
      <c r="F51" s="593">
        <v>0</v>
      </c>
      <c r="G51" s="594">
        <v>5</v>
      </c>
      <c r="H51" s="595">
        <v>48.873600006103516</v>
      </c>
    </row>
    <row r="52" spans="1:8" s="29" customFormat="1" x14ac:dyDescent="0.25">
      <c r="A52" s="596" t="s">
        <v>426</v>
      </c>
      <c r="B52" s="597">
        <v>3</v>
      </c>
      <c r="C52" s="598">
        <v>2</v>
      </c>
      <c r="D52" s="599">
        <v>3</v>
      </c>
      <c r="E52" s="600">
        <v>3</v>
      </c>
      <c r="F52" s="601">
        <v>0</v>
      </c>
      <c r="G52" s="602">
        <v>11</v>
      </c>
      <c r="H52" s="603">
        <v>69.536994934082031</v>
      </c>
    </row>
    <row r="53" spans="1:8" s="29" customFormat="1" x14ac:dyDescent="0.25">
      <c r="A53" s="604" t="s">
        <v>418</v>
      </c>
      <c r="B53" s="196"/>
      <c r="C53" s="196"/>
      <c r="D53" s="196"/>
      <c r="E53" s="196"/>
      <c r="F53" s="196"/>
      <c r="G53" s="196"/>
      <c r="H53" s="105"/>
    </row>
    <row r="54" spans="1:8" s="29" customFormat="1" x14ac:dyDescent="0.25">
      <c r="A54" s="605" t="s">
        <v>423</v>
      </c>
      <c r="B54" s="606">
        <v>0</v>
      </c>
      <c r="C54" s="607">
        <v>0</v>
      </c>
      <c r="D54" s="608">
        <v>0</v>
      </c>
      <c r="E54" s="609">
        <v>0</v>
      </c>
      <c r="F54" s="610">
        <v>0</v>
      </c>
      <c r="G54" s="611">
        <v>0</v>
      </c>
      <c r="H54" s="612">
        <v>0</v>
      </c>
    </row>
    <row r="55" spans="1:8" s="29" customFormat="1" x14ac:dyDescent="0.25">
      <c r="A55" s="613" t="s">
        <v>424</v>
      </c>
      <c r="B55" s="614">
        <v>0</v>
      </c>
      <c r="C55" s="615">
        <v>0</v>
      </c>
      <c r="D55" s="616">
        <v>0</v>
      </c>
      <c r="E55" s="617">
        <v>0</v>
      </c>
      <c r="F55" s="618">
        <v>0</v>
      </c>
      <c r="G55" s="619">
        <v>0</v>
      </c>
      <c r="H55" s="620">
        <v>0</v>
      </c>
    </row>
    <row r="56" spans="1:8" s="29" customFormat="1" x14ac:dyDescent="0.25">
      <c r="A56" s="621" t="s">
        <v>425</v>
      </c>
      <c r="B56" s="622">
        <v>1</v>
      </c>
      <c r="C56" s="623">
        <v>1</v>
      </c>
      <c r="D56" s="624">
        <v>3</v>
      </c>
      <c r="E56" s="625">
        <v>1</v>
      </c>
      <c r="F56" s="626">
        <v>0</v>
      </c>
      <c r="G56" s="627">
        <v>6</v>
      </c>
      <c r="H56" s="628">
        <v>63.127510070800781</v>
      </c>
    </row>
    <row r="57" spans="1:8" s="29" customFormat="1" x14ac:dyDescent="0.25">
      <c r="A57" s="629" t="s">
        <v>426</v>
      </c>
      <c r="B57" s="630">
        <v>3</v>
      </c>
      <c r="C57" s="631">
        <v>2</v>
      </c>
      <c r="D57" s="632">
        <v>6</v>
      </c>
      <c r="E57" s="633">
        <v>3</v>
      </c>
      <c r="F57" s="634">
        <v>0</v>
      </c>
      <c r="G57" s="635">
        <v>14</v>
      </c>
      <c r="H57" s="636">
        <v>86.728744506835938</v>
      </c>
    </row>
    <row r="58" spans="1:8" s="29" customFormat="1" x14ac:dyDescent="0.25">
      <c r="A58" s="637" t="s">
        <v>259</v>
      </c>
      <c r="B58" s="196"/>
      <c r="C58" s="196"/>
      <c r="D58" s="196"/>
      <c r="E58" s="196"/>
      <c r="F58" s="196"/>
      <c r="G58" s="196"/>
      <c r="H58" s="105"/>
    </row>
    <row r="59" spans="1:8" s="29" customFormat="1" x14ac:dyDescent="0.25">
      <c r="A59" s="638" t="s">
        <v>423</v>
      </c>
      <c r="B59" s="639">
        <v>0</v>
      </c>
      <c r="C59" s="640">
        <v>0</v>
      </c>
      <c r="D59" s="641">
        <v>0</v>
      </c>
      <c r="E59" s="642">
        <v>0</v>
      </c>
      <c r="F59" s="643">
        <v>0</v>
      </c>
      <c r="G59" s="644">
        <v>0</v>
      </c>
      <c r="H59" s="645">
        <v>0</v>
      </c>
    </row>
    <row r="60" spans="1:8" s="29" customFormat="1" x14ac:dyDescent="0.25">
      <c r="A60" s="646" t="s">
        <v>424</v>
      </c>
      <c r="B60" s="647">
        <v>0</v>
      </c>
      <c r="C60" s="648">
        <v>0</v>
      </c>
      <c r="D60" s="649">
        <v>0</v>
      </c>
      <c r="E60" s="650">
        <v>0</v>
      </c>
      <c r="F60" s="651">
        <v>0</v>
      </c>
      <c r="G60" s="652">
        <v>0</v>
      </c>
      <c r="H60" s="653">
        <v>0</v>
      </c>
    </row>
    <row r="61" spans="1:8" s="29" customFormat="1" x14ac:dyDescent="0.25">
      <c r="A61" s="654" t="s">
        <v>425</v>
      </c>
      <c r="B61" s="655">
        <v>1</v>
      </c>
      <c r="C61" s="656">
        <v>1</v>
      </c>
      <c r="D61" s="657">
        <v>1</v>
      </c>
      <c r="E61" s="658">
        <v>1</v>
      </c>
      <c r="F61" s="659">
        <v>0</v>
      </c>
      <c r="G61" s="660">
        <v>4</v>
      </c>
      <c r="H61" s="661">
        <v>18.685802459716797</v>
      </c>
    </row>
    <row r="62" spans="1:8" s="29" customFormat="1" x14ac:dyDescent="0.25">
      <c r="A62" s="662" t="s">
        <v>426</v>
      </c>
      <c r="B62" s="663">
        <v>3</v>
      </c>
      <c r="C62" s="664">
        <v>1</v>
      </c>
      <c r="D62" s="665">
        <v>4</v>
      </c>
      <c r="E62" s="666">
        <v>3</v>
      </c>
      <c r="F62" s="667">
        <v>0</v>
      </c>
      <c r="G62" s="668">
        <v>11</v>
      </c>
      <c r="H62" s="669">
        <v>36.517215728759766</v>
      </c>
    </row>
    <row r="63" spans="1:8" s="29" customFormat="1" x14ac:dyDescent="0.25">
      <c r="A63" s="670" t="s">
        <v>419</v>
      </c>
      <c r="B63" s="196"/>
      <c r="C63" s="196"/>
      <c r="D63" s="196"/>
      <c r="E63" s="196"/>
      <c r="F63" s="196"/>
      <c r="G63" s="196"/>
      <c r="H63" s="105"/>
    </row>
    <row r="64" spans="1:8" x14ac:dyDescent="0.25">
      <c r="A64" s="671" t="s">
        <v>423</v>
      </c>
      <c r="B64" s="672">
        <v>0</v>
      </c>
      <c r="C64" s="673">
        <v>0</v>
      </c>
      <c r="D64" s="674">
        <v>0</v>
      </c>
      <c r="E64" s="675">
        <v>0</v>
      </c>
      <c r="F64" s="676">
        <v>0</v>
      </c>
      <c r="G64" s="677">
        <v>0</v>
      </c>
      <c r="H64" s="678">
        <v>0</v>
      </c>
    </row>
    <row r="65" spans="1:8" x14ac:dyDescent="0.25">
      <c r="A65" s="679" t="s">
        <v>424</v>
      </c>
      <c r="B65" s="680">
        <v>0</v>
      </c>
      <c r="C65" s="681">
        <v>0</v>
      </c>
      <c r="D65" s="682">
        <v>0</v>
      </c>
      <c r="E65" s="683">
        <v>0</v>
      </c>
      <c r="F65" s="684">
        <v>0</v>
      </c>
      <c r="G65" s="685">
        <v>0</v>
      </c>
      <c r="H65" s="686">
        <v>0</v>
      </c>
    </row>
    <row r="66" spans="1:8" x14ac:dyDescent="0.25">
      <c r="A66" s="687" t="s">
        <v>425</v>
      </c>
      <c r="B66" s="688">
        <v>0</v>
      </c>
      <c r="C66" s="689">
        <v>1</v>
      </c>
      <c r="D66" s="690">
        <v>1</v>
      </c>
      <c r="E66" s="691">
        <v>1</v>
      </c>
      <c r="F66" s="692">
        <v>0</v>
      </c>
      <c r="G66" s="693">
        <v>3</v>
      </c>
      <c r="H66" s="694">
        <v>18.096078872680664</v>
      </c>
    </row>
    <row r="67" spans="1:8" x14ac:dyDescent="0.25">
      <c r="A67" s="695" t="s">
        <v>426</v>
      </c>
      <c r="B67" s="696">
        <v>1</v>
      </c>
      <c r="C67" s="697">
        <v>1</v>
      </c>
      <c r="D67" s="698">
        <v>2</v>
      </c>
      <c r="E67" s="699">
        <v>1</v>
      </c>
      <c r="F67" s="700">
        <v>0</v>
      </c>
      <c r="G67" s="701">
        <v>5</v>
      </c>
      <c r="H67" s="702">
        <v>23.072658538818359</v>
      </c>
    </row>
    <row r="68" spans="1:8" x14ac:dyDescent="0.25">
      <c r="A68" s="197"/>
      <c r="B68" s="39"/>
      <c r="C68" s="58"/>
      <c r="D68" s="58"/>
      <c r="E68" s="58"/>
      <c r="F68" s="58"/>
      <c r="G68" s="58"/>
      <c r="H68" s="58"/>
    </row>
    <row r="69" spans="1:8" x14ac:dyDescent="0.25">
      <c r="A69" s="197"/>
      <c r="B69" s="39"/>
      <c r="C69" s="58"/>
      <c r="D69" s="58"/>
      <c r="E69" s="58"/>
      <c r="F69" s="58"/>
      <c r="G69" s="58"/>
      <c r="H69" s="58"/>
    </row>
    <row r="70" spans="1:8" x14ac:dyDescent="0.25">
      <c r="A70" s="197"/>
      <c r="B70" s="39"/>
      <c r="C70" s="58"/>
      <c r="D70" s="58"/>
      <c r="E70" s="58"/>
      <c r="F70" s="58"/>
      <c r="G70" s="58"/>
      <c r="H70" s="58"/>
    </row>
    <row r="71" spans="1:8" x14ac:dyDescent="0.25">
      <c r="A71" s="197"/>
      <c r="B71" s="39"/>
      <c r="C71" s="58"/>
      <c r="D71" s="58"/>
      <c r="E71" s="58"/>
      <c r="F71" s="58"/>
      <c r="G71" s="58"/>
      <c r="H71" s="58"/>
    </row>
    <row r="72" spans="1:8" x14ac:dyDescent="0.25">
      <c r="A72" s="197"/>
      <c r="B72" s="39"/>
      <c r="C72" s="58"/>
      <c r="D72" s="58"/>
      <c r="E72" s="58"/>
      <c r="F72" s="58"/>
      <c r="G72" s="58"/>
      <c r="H72" s="58"/>
    </row>
    <row r="73" spans="1:8" x14ac:dyDescent="0.25">
      <c r="A73" s="197"/>
      <c r="B73" s="39"/>
      <c r="C73" s="58"/>
      <c r="D73" s="58"/>
      <c r="E73" s="58"/>
      <c r="F73" s="58"/>
      <c r="G73" s="58"/>
      <c r="H73" s="58"/>
    </row>
    <row r="74" spans="1:8" x14ac:dyDescent="0.25">
      <c r="A74" s="197"/>
      <c r="B74" s="39"/>
      <c r="C74" s="58"/>
      <c r="D74" s="58"/>
      <c r="E74" s="58"/>
      <c r="F74" s="58"/>
      <c r="G74" s="58"/>
      <c r="H74" s="58"/>
    </row>
    <row r="75" spans="1:8" x14ac:dyDescent="0.25">
      <c r="A75" s="197"/>
      <c r="B75" s="39"/>
      <c r="C75" s="58"/>
      <c r="D75" s="58"/>
      <c r="E75" s="58"/>
      <c r="F75" s="58"/>
      <c r="G75" s="58"/>
      <c r="H75" s="58"/>
    </row>
    <row r="76" spans="1:8" x14ac:dyDescent="0.25">
      <c r="A76" s="197"/>
      <c r="B76" s="39"/>
      <c r="C76" s="58"/>
      <c r="D76" s="58"/>
      <c r="E76" s="58"/>
      <c r="F76" s="58"/>
      <c r="G76" s="58"/>
      <c r="H76" s="58"/>
    </row>
    <row r="77" spans="1:8" x14ac:dyDescent="0.25">
      <c r="A77" s="197"/>
      <c r="B77" s="39"/>
      <c r="C77" s="58"/>
      <c r="D77" s="58"/>
      <c r="E77" s="58"/>
      <c r="F77" s="58"/>
      <c r="G77" s="58"/>
      <c r="H77" s="58"/>
    </row>
    <row r="78" spans="1:8" x14ac:dyDescent="0.25">
      <c r="A78" s="197"/>
      <c r="B78" s="39"/>
      <c r="C78" s="58"/>
      <c r="D78" s="58"/>
      <c r="E78" s="58"/>
      <c r="F78" s="58"/>
      <c r="G78" s="58"/>
      <c r="H78" s="58"/>
    </row>
    <row r="79" spans="1:8" x14ac:dyDescent="0.25">
      <c r="A79" s="197"/>
      <c r="B79" s="39"/>
      <c r="C79" s="58"/>
      <c r="D79" s="58"/>
      <c r="E79" s="58"/>
      <c r="F79" s="58"/>
      <c r="G79" s="58"/>
      <c r="H79" s="58"/>
    </row>
    <row r="80" spans="1:8" x14ac:dyDescent="0.25">
      <c r="A80" s="197"/>
      <c r="B80" s="39"/>
      <c r="C80" s="58"/>
      <c r="D80" s="58"/>
      <c r="E80" s="58"/>
      <c r="F80" s="58"/>
      <c r="G80" s="58"/>
      <c r="H80" s="58"/>
    </row>
    <row r="81" spans="1:8" x14ac:dyDescent="0.25">
      <c r="A81" s="197"/>
      <c r="B81" s="39"/>
      <c r="C81" s="58"/>
      <c r="D81" s="58"/>
      <c r="E81" s="58"/>
      <c r="F81" s="58"/>
      <c r="G81" s="58"/>
      <c r="H81" s="58"/>
    </row>
    <row r="82" spans="1:8" x14ac:dyDescent="0.25">
      <c r="A82" s="197"/>
      <c r="B82" s="39"/>
      <c r="C82" s="58"/>
      <c r="D82" s="58"/>
      <c r="E82" s="58"/>
      <c r="F82" s="58"/>
      <c r="G82" s="58"/>
      <c r="H82" s="58"/>
    </row>
    <row r="83" spans="1:8" x14ac:dyDescent="0.25">
      <c r="A83" s="197"/>
      <c r="B83" s="198"/>
      <c r="C83" s="58"/>
      <c r="D83" s="58"/>
      <c r="E83" s="58"/>
      <c r="F83" s="58"/>
      <c r="G83" s="58"/>
      <c r="H83" s="58"/>
    </row>
    <row r="84" spans="1:8" x14ac:dyDescent="0.25">
      <c r="A84" s="197"/>
      <c r="B84" s="198"/>
      <c r="C84" s="58"/>
      <c r="D84" s="58"/>
      <c r="E84" s="58"/>
      <c r="F84" s="58"/>
      <c r="G84" s="58"/>
      <c r="H84" s="58"/>
    </row>
    <row r="85" spans="1:8" x14ac:dyDescent="0.25">
      <c r="A85" s="197"/>
      <c r="B85" s="198"/>
      <c r="C85" s="58"/>
      <c r="D85" s="58"/>
      <c r="E85" s="58"/>
      <c r="F85" s="58"/>
      <c r="G85" s="58"/>
      <c r="H85" s="58"/>
    </row>
    <row r="86" spans="1:8" x14ac:dyDescent="0.25">
      <c r="A86" s="197"/>
      <c r="B86" s="198"/>
      <c r="C86" s="58"/>
      <c r="D86" s="58"/>
      <c r="E86" s="58"/>
      <c r="F86" s="58"/>
      <c r="G86" s="58"/>
      <c r="H86" s="58"/>
    </row>
    <row r="87" spans="1:8" x14ac:dyDescent="0.25">
      <c r="A87" s="197"/>
      <c r="B87" s="198"/>
      <c r="C87" s="58"/>
      <c r="D87" s="58"/>
      <c r="E87" s="58"/>
      <c r="F87" s="58"/>
      <c r="G87" s="58"/>
      <c r="H87" s="58"/>
    </row>
    <row r="88" spans="1:8" x14ac:dyDescent="0.25">
      <c r="A88" s="197"/>
      <c r="B88" s="198"/>
      <c r="C88" s="199"/>
      <c r="D88" s="199"/>
      <c r="E88" s="199"/>
      <c r="F88" s="199"/>
      <c r="G88" s="199"/>
      <c r="H88" s="199"/>
    </row>
    <row r="89" spans="1:8" x14ac:dyDescent="0.25">
      <c r="A89" s="197"/>
      <c r="B89" s="198"/>
      <c r="C89" s="199"/>
      <c r="D89" s="199"/>
      <c r="E89" s="199"/>
      <c r="F89" s="199"/>
      <c r="G89" s="199"/>
      <c r="H89" s="199"/>
    </row>
    <row r="90" spans="1:8" x14ac:dyDescent="0.25">
      <c r="A90" s="197"/>
      <c r="B90" s="198"/>
      <c r="C90" s="199"/>
      <c r="D90" s="199"/>
      <c r="E90" s="199"/>
      <c r="F90" s="199"/>
      <c r="G90" s="199"/>
      <c r="H90" s="199"/>
    </row>
    <row r="91" spans="1:8" x14ac:dyDescent="0.25">
      <c r="A91" s="197"/>
      <c r="B91" s="198"/>
      <c r="C91" s="199"/>
      <c r="D91" s="199"/>
      <c r="E91" s="199"/>
      <c r="F91" s="199"/>
      <c r="G91" s="199"/>
      <c r="H91" s="199"/>
    </row>
    <row r="92" spans="1:8" x14ac:dyDescent="0.25">
      <c r="A92" s="197"/>
      <c r="B92" s="198"/>
      <c r="C92" s="199"/>
      <c r="D92" s="199"/>
      <c r="E92" s="199"/>
      <c r="F92" s="199"/>
      <c r="G92" s="199"/>
      <c r="H92" s="199"/>
    </row>
  </sheetData>
  <hyperlinks>
    <hyperlink ref="A1" location="TOC!A1" display="Back to ToC" xr:uid="{00000000-0004-0000-1800-000000000000}"/>
  </hyperlinks>
  <pageMargins left="0.2" right="0.2" top="0.2" bottom="0.2" header="0.2" footer="0.2"/>
  <pageSetup scale="79"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7FA7B-4A16-41D1-95FC-05F235506FFF}">
  <sheetPr codeName="Sheet29">
    <tabColor rgb="FF9148C8"/>
  </sheetPr>
  <dimension ref="A1:E100"/>
  <sheetViews>
    <sheetView zoomScaleNormal="100" workbookViewId="0"/>
  </sheetViews>
  <sheetFormatPr defaultColWidth="8.85546875" defaultRowHeight="15" x14ac:dyDescent="0.25"/>
  <cols>
    <col min="1" max="16384" width="8.85546875" style="29"/>
  </cols>
  <sheetData>
    <row r="1" spans="1:1" x14ac:dyDescent="0.25">
      <c r="A1" s="44" t="s">
        <v>39</v>
      </c>
    </row>
    <row r="2" spans="1:1" ht="23.25" x14ac:dyDescent="0.35">
      <c r="A2" s="73" t="s">
        <v>40</v>
      </c>
    </row>
    <row r="28" spans="1:5" ht="18.75" x14ac:dyDescent="0.3">
      <c r="A28" s="74" t="str">
        <f>_xlfn.CONCAT("Figure H1: Global and regional hygiene ladders, ",year_est)</f>
        <v>Figure H1: Global and regional hygiene ladders, 2023</v>
      </c>
    </row>
    <row r="29" spans="1:5" x14ac:dyDescent="0.25">
      <c r="A29" s="41" t="str">
        <f>source_ref</f>
        <v>Source: WHO/UNICEF JMP (2024)</v>
      </c>
    </row>
    <row r="31" spans="1:5" x14ac:dyDescent="0.25">
      <c r="A31" s="42" t="s">
        <v>33</v>
      </c>
      <c r="B31" s="42" t="s">
        <v>38</v>
      </c>
      <c r="C31" s="42" t="s">
        <v>53</v>
      </c>
      <c r="D31" s="42" t="s">
        <v>54</v>
      </c>
      <c r="E31" s="42" t="s">
        <v>34</v>
      </c>
    </row>
    <row r="32" spans="1:5" x14ac:dyDescent="0.25">
      <c r="A32" s="42" t="s">
        <v>166</v>
      </c>
      <c r="B32" s="60"/>
      <c r="C32" s="60"/>
      <c r="D32" s="60">
        <v>8.9710350036621094</v>
      </c>
      <c r="E32" s="60">
        <v>91.028961181640625</v>
      </c>
    </row>
    <row r="33" spans="1:5" x14ac:dyDescent="0.25">
      <c r="A33" s="42" t="s">
        <v>165</v>
      </c>
      <c r="B33" s="43"/>
      <c r="C33" s="43"/>
      <c r="D33" s="43"/>
      <c r="E33" s="43"/>
    </row>
    <row r="34" spans="1:5" x14ac:dyDescent="0.25">
      <c r="A34" s="43" t="s">
        <v>460</v>
      </c>
      <c r="B34" s="49">
        <v>45.55145263671875</v>
      </c>
      <c r="C34" s="49">
        <v>36.58184814453125</v>
      </c>
      <c r="D34" s="49">
        <v>17.86669921875</v>
      </c>
      <c r="E34" s="49">
        <v>0</v>
      </c>
    </row>
    <row r="35" spans="1:5" x14ac:dyDescent="0.25">
      <c r="A35" s="43" t="s">
        <v>461</v>
      </c>
      <c r="B35" s="49"/>
      <c r="C35" s="49"/>
      <c r="D35" s="49">
        <v>11.339873313903809</v>
      </c>
      <c r="E35" s="49">
        <v>88.660125732421875</v>
      </c>
    </row>
    <row r="36" spans="1:5" x14ac:dyDescent="0.25">
      <c r="A36" s="43" t="s">
        <v>459</v>
      </c>
      <c r="B36" s="49"/>
      <c r="C36" s="49"/>
      <c r="D36" s="49">
        <v>14.357203483581543</v>
      </c>
      <c r="E36" s="49">
        <v>85.642799377441406</v>
      </c>
    </row>
    <row r="37" spans="1:5" x14ac:dyDescent="0.25">
      <c r="A37" s="43" t="s">
        <v>462</v>
      </c>
      <c r="B37" s="49"/>
      <c r="C37" s="49"/>
      <c r="D37" s="49"/>
      <c r="E37" s="49">
        <v>100</v>
      </c>
    </row>
    <row r="38" spans="1:5" x14ac:dyDescent="0.25">
      <c r="A38" s="43" t="s">
        <v>165</v>
      </c>
      <c r="B38" s="49"/>
      <c r="C38" s="49"/>
      <c r="D38" s="49"/>
      <c r="E38" s="49"/>
    </row>
    <row r="39" spans="1:5" x14ac:dyDescent="0.25">
      <c r="A39" s="43" t="s">
        <v>463</v>
      </c>
      <c r="B39" s="49">
        <v>34.646247863769531</v>
      </c>
      <c r="C39" s="49">
        <v>52.537181854248047</v>
      </c>
      <c r="D39" s="49">
        <v>12.816571235656738</v>
      </c>
      <c r="E39" s="49">
        <v>0</v>
      </c>
    </row>
    <row r="40" spans="1:5" x14ac:dyDescent="0.25">
      <c r="A40" s="43" t="s">
        <v>457</v>
      </c>
      <c r="B40" s="49">
        <v>59.959102630615234</v>
      </c>
      <c r="C40" s="49">
        <v>20.74261474609375</v>
      </c>
      <c r="D40" s="49">
        <v>19.29827880859375</v>
      </c>
      <c r="E40" s="49">
        <v>0</v>
      </c>
    </row>
    <row r="41" spans="1:5" x14ac:dyDescent="0.25">
      <c r="A41" s="43" t="s">
        <v>467</v>
      </c>
      <c r="B41" s="49"/>
      <c r="C41" s="49"/>
      <c r="D41" s="49">
        <v>1.7409340143203735</v>
      </c>
      <c r="E41" s="49">
        <v>98.259063720703125</v>
      </c>
    </row>
    <row r="42" spans="1:5" x14ac:dyDescent="0.25">
      <c r="A42" s="43" t="s">
        <v>465</v>
      </c>
      <c r="B42" s="49"/>
      <c r="C42" s="49"/>
      <c r="D42" s="49"/>
      <c r="E42" s="49">
        <v>100</v>
      </c>
    </row>
    <row r="43" spans="1:5" x14ac:dyDescent="0.25">
      <c r="A43" s="43" t="s">
        <v>464</v>
      </c>
      <c r="B43" s="49"/>
      <c r="C43" s="49"/>
      <c r="D43" s="49"/>
      <c r="E43" s="49">
        <v>100</v>
      </c>
    </row>
    <row r="44" spans="1:5" x14ac:dyDescent="0.25">
      <c r="A44" s="43" t="s">
        <v>466</v>
      </c>
      <c r="B44" s="49"/>
      <c r="C44" s="49"/>
      <c r="D44" s="49"/>
      <c r="E44" s="49">
        <v>100</v>
      </c>
    </row>
    <row r="45" spans="1:5" x14ac:dyDescent="0.25">
      <c r="A45" s="43" t="s">
        <v>165</v>
      </c>
      <c r="B45" s="49"/>
      <c r="C45" s="49"/>
      <c r="D45" s="49"/>
      <c r="E45" s="49"/>
    </row>
    <row r="46" spans="1:5" x14ac:dyDescent="0.25">
      <c r="A46" s="43" t="s">
        <v>165</v>
      </c>
      <c r="B46" s="49"/>
      <c r="C46" s="49"/>
      <c r="D46" s="49"/>
      <c r="E46" s="49"/>
    </row>
    <row r="47" spans="1:5" x14ac:dyDescent="0.25">
      <c r="A47" s="43" t="s">
        <v>165</v>
      </c>
      <c r="B47" s="49"/>
      <c r="C47" s="49"/>
      <c r="D47" s="49"/>
      <c r="E47" s="49"/>
    </row>
    <row r="48" spans="1:5" x14ac:dyDescent="0.25">
      <c r="A48" s="43" t="s">
        <v>165</v>
      </c>
      <c r="B48" s="49"/>
      <c r="C48" s="49"/>
      <c r="D48" s="49"/>
      <c r="E48" s="49"/>
    </row>
    <row r="49" spans="1:5" x14ac:dyDescent="0.25">
      <c r="A49" s="43" t="s">
        <v>165</v>
      </c>
      <c r="B49" s="49"/>
      <c r="C49" s="49"/>
      <c r="D49" s="49"/>
      <c r="E49" s="49"/>
    </row>
    <row r="50" spans="1:5" x14ac:dyDescent="0.25">
      <c r="A50" s="43" t="s">
        <v>165</v>
      </c>
      <c r="B50" s="49"/>
      <c r="C50" s="49"/>
      <c r="D50" s="49"/>
      <c r="E50" s="49"/>
    </row>
    <row r="51" spans="1:5" x14ac:dyDescent="0.25">
      <c r="A51" s="43" t="s">
        <v>165</v>
      </c>
      <c r="B51" s="49"/>
      <c r="C51" s="49"/>
      <c r="D51" s="49"/>
      <c r="E51" s="49"/>
    </row>
    <row r="52" spans="1:5" x14ac:dyDescent="0.25">
      <c r="A52" s="43" t="s">
        <v>165</v>
      </c>
      <c r="B52" s="49"/>
      <c r="C52" s="49"/>
      <c r="D52" s="49"/>
      <c r="E52" s="49"/>
    </row>
    <row r="53" spans="1:5" x14ac:dyDescent="0.25">
      <c r="A53" s="43" t="s">
        <v>165</v>
      </c>
      <c r="B53" s="49"/>
      <c r="C53" s="49"/>
      <c r="D53" s="49"/>
      <c r="E53" s="49"/>
    </row>
    <row r="54" spans="1:5" x14ac:dyDescent="0.25">
      <c r="A54" s="43" t="s">
        <v>165</v>
      </c>
      <c r="B54" s="49"/>
      <c r="C54" s="49"/>
      <c r="D54" s="49"/>
      <c r="E54" s="49"/>
    </row>
    <row r="55" spans="1:5" x14ac:dyDescent="0.25">
      <c r="A55" s="43" t="s">
        <v>165</v>
      </c>
      <c r="B55" s="49"/>
      <c r="C55" s="49"/>
      <c r="D55" s="49"/>
      <c r="E55" s="49"/>
    </row>
    <row r="56" spans="1:5" x14ac:dyDescent="0.25">
      <c r="A56" s="43" t="s">
        <v>165</v>
      </c>
      <c r="B56" s="49"/>
      <c r="C56" s="49"/>
      <c r="D56" s="49"/>
      <c r="E56" s="49"/>
    </row>
    <row r="57" spans="1:5" x14ac:dyDescent="0.25">
      <c r="A57" s="43" t="s">
        <v>165</v>
      </c>
      <c r="B57" s="49"/>
      <c r="C57" s="49"/>
      <c r="D57" s="49"/>
      <c r="E57" s="49"/>
    </row>
    <row r="58" spans="1:5" x14ac:dyDescent="0.25">
      <c r="A58" s="43" t="s">
        <v>165</v>
      </c>
      <c r="B58" s="49"/>
      <c r="C58" s="49"/>
      <c r="D58" s="49"/>
      <c r="E58" s="49"/>
    </row>
    <row r="59" spans="1:5" x14ac:dyDescent="0.25">
      <c r="A59" s="43" t="s">
        <v>165</v>
      </c>
      <c r="B59" s="49"/>
      <c r="C59" s="49"/>
      <c r="D59" s="49"/>
      <c r="E59" s="49"/>
    </row>
    <row r="60" spans="1:5" x14ac:dyDescent="0.25">
      <c r="A60" s="43" t="s">
        <v>165</v>
      </c>
      <c r="B60" s="49"/>
      <c r="C60" s="49"/>
      <c r="D60" s="49"/>
      <c r="E60" s="49"/>
    </row>
    <row r="61" spans="1:5" x14ac:dyDescent="0.25">
      <c r="A61" s="43" t="s">
        <v>165</v>
      </c>
      <c r="B61" s="49"/>
      <c r="C61" s="49"/>
      <c r="D61" s="49"/>
      <c r="E61" s="49"/>
    </row>
    <row r="62" spans="1:5" x14ac:dyDescent="0.25">
      <c r="A62" s="43"/>
      <c r="B62" s="49"/>
      <c r="C62" s="49"/>
      <c r="D62" s="49"/>
      <c r="E62" s="49"/>
    </row>
    <row r="63" spans="1:5" x14ac:dyDescent="0.25">
      <c r="A63" s="43"/>
      <c r="B63" s="49"/>
      <c r="C63" s="49"/>
      <c r="D63" s="49"/>
      <c r="E63" s="49"/>
    </row>
    <row r="64" spans="1:5" x14ac:dyDescent="0.25">
      <c r="A64" s="43"/>
      <c r="B64" s="49"/>
      <c r="C64" s="49"/>
      <c r="D64" s="49"/>
    </row>
    <row r="65" spans="1:4" x14ac:dyDescent="0.25">
      <c r="A65" s="43"/>
      <c r="B65" s="49"/>
      <c r="C65" s="49"/>
      <c r="D65" s="49"/>
    </row>
    <row r="66" spans="1:4" x14ac:dyDescent="0.25">
      <c r="A66" s="43"/>
      <c r="B66" s="49"/>
      <c r="C66" s="49"/>
      <c r="D66" s="49"/>
    </row>
    <row r="67" spans="1:4" x14ac:dyDescent="0.25">
      <c r="A67" s="43"/>
      <c r="B67" s="49"/>
      <c r="C67" s="49"/>
      <c r="D67" s="49"/>
    </row>
    <row r="68" spans="1:4" x14ac:dyDescent="0.25">
      <c r="A68" s="43"/>
      <c r="B68" s="49"/>
      <c r="C68" s="49"/>
      <c r="D68" s="49"/>
    </row>
    <row r="69" spans="1:4" x14ac:dyDescent="0.25">
      <c r="A69" s="43"/>
      <c r="B69" s="49"/>
      <c r="C69" s="49"/>
      <c r="D69" s="49"/>
    </row>
    <row r="70" spans="1:4" x14ac:dyDescent="0.25">
      <c r="A70" s="43"/>
      <c r="B70" s="49"/>
      <c r="C70" s="49"/>
      <c r="D70" s="49"/>
    </row>
    <row r="71" spans="1:4" x14ac:dyDescent="0.25">
      <c r="A71" s="43"/>
      <c r="B71" s="49"/>
      <c r="C71" s="49"/>
      <c r="D71" s="49"/>
    </row>
    <row r="72" spans="1:4" x14ac:dyDescent="0.25">
      <c r="A72" s="43"/>
      <c r="B72" s="49"/>
      <c r="C72" s="49"/>
      <c r="D72" s="49"/>
    </row>
    <row r="73" spans="1:4" x14ac:dyDescent="0.25">
      <c r="A73" s="43"/>
      <c r="B73" s="49"/>
      <c r="C73" s="49"/>
      <c r="D73" s="49"/>
    </row>
    <row r="74" spans="1:4" x14ac:dyDescent="0.25">
      <c r="A74" s="43"/>
      <c r="B74" s="49"/>
      <c r="C74" s="49"/>
      <c r="D74" s="49"/>
    </row>
    <row r="75" spans="1:4" x14ac:dyDescent="0.25">
      <c r="A75" s="43"/>
      <c r="B75" s="49"/>
      <c r="C75" s="49"/>
      <c r="D75" s="49"/>
    </row>
    <row r="76" spans="1:4" x14ac:dyDescent="0.25">
      <c r="A76" s="43"/>
      <c r="B76" s="49"/>
      <c r="C76" s="49"/>
      <c r="D76" s="49"/>
    </row>
    <row r="77" spans="1:4" x14ac:dyDescent="0.25">
      <c r="A77" s="43"/>
      <c r="B77" s="49"/>
      <c r="C77" s="49"/>
      <c r="D77" s="49"/>
    </row>
    <row r="78" spans="1:4" x14ac:dyDescent="0.25">
      <c r="A78" s="43"/>
      <c r="B78" s="49"/>
      <c r="C78" s="49"/>
      <c r="D78" s="49"/>
    </row>
    <row r="79" spans="1:4" x14ac:dyDescent="0.25">
      <c r="A79" s="43"/>
      <c r="B79" s="49"/>
      <c r="C79" s="49"/>
      <c r="D79" s="49"/>
    </row>
    <row r="80" spans="1:4" x14ac:dyDescent="0.25">
      <c r="A80" s="43"/>
      <c r="B80" s="49"/>
      <c r="C80" s="49"/>
      <c r="D80" s="49"/>
    </row>
    <row r="81" spans="1:4" x14ac:dyDescent="0.25">
      <c r="A81" s="43"/>
      <c r="B81" s="49"/>
      <c r="C81" s="49"/>
      <c r="D81" s="49"/>
    </row>
    <row r="82" spans="1:4" x14ac:dyDescent="0.25">
      <c r="A82" s="43"/>
      <c r="B82" s="49"/>
      <c r="C82" s="49"/>
      <c r="D82" s="49"/>
    </row>
    <row r="83" spans="1:4" x14ac:dyDescent="0.25">
      <c r="A83" s="43"/>
      <c r="B83" s="49"/>
      <c r="C83" s="49"/>
      <c r="D83" s="49"/>
    </row>
    <row r="84" spans="1:4" x14ac:dyDescent="0.25">
      <c r="A84" s="43"/>
      <c r="B84" s="49"/>
      <c r="C84" s="49"/>
      <c r="D84" s="49"/>
    </row>
    <row r="85" spans="1:4" x14ac:dyDescent="0.25">
      <c r="A85" s="43"/>
      <c r="B85" s="49"/>
      <c r="C85" s="49"/>
      <c r="D85" s="49"/>
    </row>
    <row r="86" spans="1:4" x14ac:dyDescent="0.25">
      <c r="A86" s="43"/>
      <c r="B86" s="49"/>
      <c r="C86" s="49"/>
      <c r="D86" s="49"/>
    </row>
    <row r="87" spans="1:4" x14ac:dyDescent="0.25">
      <c r="A87" s="43"/>
      <c r="B87" s="49"/>
      <c r="C87" s="49"/>
      <c r="D87" s="49"/>
    </row>
    <row r="88" spans="1:4" x14ac:dyDescent="0.25">
      <c r="A88" s="43"/>
      <c r="B88" s="49"/>
      <c r="C88" s="49"/>
      <c r="D88" s="49"/>
    </row>
    <row r="89" spans="1:4" x14ac:dyDescent="0.25">
      <c r="A89" s="43"/>
      <c r="B89" s="49"/>
      <c r="C89" s="49"/>
      <c r="D89" s="49"/>
    </row>
    <row r="90" spans="1:4" x14ac:dyDescent="0.25">
      <c r="A90" s="43"/>
      <c r="B90" s="49"/>
      <c r="C90" s="49"/>
      <c r="D90" s="49"/>
    </row>
    <row r="91" spans="1:4" x14ac:dyDescent="0.25">
      <c r="A91" s="43"/>
      <c r="B91" s="49"/>
      <c r="C91" s="49"/>
      <c r="D91" s="49"/>
    </row>
    <row r="92" spans="1:4" x14ac:dyDescent="0.25">
      <c r="A92" s="43"/>
      <c r="B92" s="49"/>
      <c r="C92" s="49"/>
      <c r="D92" s="49"/>
    </row>
    <row r="93" spans="1:4" x14ac:dyDescent="0.25">
      <c r="A93" s="43"/>
      <c r="B93" s="49"/>
      <c r="C93" s="49"/>
      <c r="D93" s="49"/>
    </row>
    <row r="94" spans="1:4" x14ac:dyDescent="0.25">
      <c r="A94" s="43"/>
      <c r="B94" s="49"/>
      <c r="C94" s="49"/>
      <c r="D94" s="49"/>
    </row>
    <row r="95" spans="1:4" x14ac:dyDescent="0.25">
      <c r="A95" s="43"/>
      <c r="B95" s="49"/>
      <c r="C95" s="49"/>
      <c r="D95" s="49"/>
    </row>
    <row r="96" spans="1:4" x14ac:dyDescent="0.25">
      <c r="A96" s="43"/>
      <c r="B96" s="49"/>
      <c r="C96" s="49"/>
      <c r="D96" s="49"/>
    </row>
    <row r="97" spans="1:4" x14ac:dyDescent="0.25">
      <c r="A97" s="43"/>
      <c r="B97" s="49"/>
      <c r="C97" s="49"/>
      <c r="D97" s="49"/>
    </row>
    <row r="98" spans="1:4" x14ac:dyDescent="0.25">
      <c r="A98" s="43"/>
      <c r="B98" s="49"/>
      <c r="C98" s="49"/>
      <c r="D98" s="49"/>
    </row>
    <row r="99" spans="1:4" x14ac:dyDescent="0.25">
      <c r="A99" s="43"/>
      <c r="B99" s="49"/>
      <c r="C99" s="49"/>
      <c r="D99" s="49"/>
    </row>
    <row r="100" spans="1:4" x14ac:dyDescent="0.25">
      <c r="A100" s="43"/>
      <c r="B100" s="49"/>
      <c r="C100" s="49"/>
      <c r="D100" s="49"/>
    </row>
  </sheetData>
  <hyperlinks>
    <hyperlink ref="A1" location="TOC!A1" display="Back to ToC" xr:uid="{00000000-0004-0000-1900-000000000000}"/>
  </hyperlinks>
  <pageMargins left="0.7" right="0.7" top="0.75" bottom="0.75" header="0.3" footer="0.3"/>
  <pageSetup paperSize="0" orientation="portrait" horizontalDpi="0" verticalDpi="0" copie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73859A-38F4-4896-8FD4-9C23B17B0CB6}">
  <sheetPr codeName="Sheet30">
    <tabColor rgb="FF9148C8"/>
  </sheetPr>
  <dimension ref="A1:AG73"/>
  <sheetViews>
    <sheetView zoomScaleNormal="100" workbookViewId="0"/>
  </sheetViews>
  <sheetFormatPr defaultColWidth="9.140625" defaultRowHeight="15" x14ac:dyDescent="0.25"/>
  <cols>
    <col min="1" max="1" width="40.7109375" style="59" customWidth="1"/>
    <col min="2" max="3" width="9.28515625" style="59" bestFit="1" customWidth="1"/>
    <col min="4" max="12" width="10.42578125" style="59" customWidth="1"/>
    <col min="13" max="16384" width="9.140625" style="59"/>
  </cols>
  <sheetData>
    <row r="1" spans="1:17" s="29" customFormat="1" x14ac:dyDescent="0.25">
      <c r="A1" s="44" t="s">
        <v>39</v>
      </c>
      <c r="C1" s="119"/>
    </row>
    <row r="2" spans="1:17" s="56" customFormat="1" ht="23.25" x14ac:dyDescent="0.35">
      <c r="A2" s="73" t="s">
        <v>40</v>
      </c>
    </row>
    <row r="3" spans="1:17" s="56" customFormat="1" ht="15" customHeight="1" x14ac:dyDescent="0.35">
      <c r="A3" s="45"/>
    </row>
    <row r="4" spans="1:17" s="56" customFormat="1" ht="15" customHeight="1" x14ac:dyDescent="0.35">
      <c r="A4" s="45"/>
      <c r="B4" s="120"/>
      <c r="F4" s="120"/>
      <c r="K4" s="120"/>
    </row>
    <row r="5" spans="1:17" s="56" customFormat="1" ht="15" customHeight="1" x14ac:dyDescent="0.35">
      <c r="A5" s="45"/>
    </row>
    <row r="6" spans="1:17" s="56" customFormat="1" ht="15" customHeight="1" x14ac:dyDescent="0.35">
      <c r="A6" s="45"/>
      <c r="Q6" s="121"/>
    </row>
    <row r="7" spans="1:17" s="56" customFormat="1" ht="15" customHeight="1" x14ac:dyDescent="0.35">
      <c r="A7" s="45"/>
    </row>
    <row r="8" spans="1:17" s="56" customFormat="1" ht="15" customHeight="1" x14ac:dyDescent="0.35">
      <c r="A8" s="45"/>
    </row>
    <row r="9" spans="1:17" s="56" customFormat="1" ht="15" customHeight="1" x14ac:dyDescent="0.35">
      <c r="A9" s="45"/>
    </row>
    <row r="10" spans="1:17" s="56" customFormat="1" ht="15" customHeight="1" x14ac:dyDescent="0.35">
      <c r="A10" s="45"/>
    </row>
    <row r="11" spans="1:17" s="56" customFormat="1" ht="15" customHeight="1" x14ac:dyDescent="0.35">
      <c r="A11" s="45"/>
    </row>
    <row r="12" spans="1:17" s="56" customFormat="1" ht="15" customHeight="1" x14ac:dyDescent="0.35">
      <c r="A12" s="45"/>
    </row>
    <row r="13" spans="1:17" s="56" customFormat="1" ht="15" customHeight="1" x14ac:dyDescent="0.35">
      <c r="A13" s="45"/>
    </row>
    <row r="14" spans="1:17" s="56" customFormat="1" ht="15" customHeight="1" x14ac:dyDescent="0.35">
      <c r="A14" s="45"/>
    </row>
    <row r="15" spans="1:17" s="56" customFormat="1" ht="15" customHeight="1" x14ac:dyDescent="0.35">
      <c r="A15" s="45"/>
    </row>
    <row r="16" spans="1:17" s="56" customFormat="1" ht="15" customHeight="1" x14ac:dyDescent="0.35">
      <c r="A16" s="45"/>
    </row>
    <row r="17" spans="1:4" s="56" customFormat="1" ht="15" customHeight="1" x14ac:dyDescent="0.35">
      <c r="A17" s="45"/>
    </row>
    <row r="18" spans="1:4" s="56" customFormat="1" ht="15" customHeight="1" x14ac:dyDescent="0.35">
      <c r="A18" s="45"/>
    </row>
    <row r="19" spans="1:4" s="56" customFormat="1" ht="15" customHeight="1" x14ac:dyDescent="0.35">
      <c r="A19" s="45"/>
    </row>
    <row r="20" spans="1:4" s="56" customFormat="1" ht="15" customHeight="1" x14ac:dyDescent="0.35">
      <c r="A20" s="45"/>
    </row>
    <row r="21" spans="1:4" s="56" customFormat="1" ht="15" customHeight="1" x14ac:dyDescent="0.35">
      <c r="A21" s="45"/>
    </row>
    <row r="22" spans="1:4" s="56" customFormat="1" ht="15" customHeight="1" x14ac:dyDescent="0.3">
      <c r="A22" s="74" t="str">
        <f>_xlfn.CONCAT("Figure H2A: Health care facilities lacking a basic hygiene service, ",year_first,", by ", "region")</f>
        <v>Figure H2A: Health care facilities lacking a basic hygiene service, 2023, by region</v>
      </c>
    </row>
    <row r="23" spans="1:4" s="56" customFormat="1" ht="15" customHeight="1" x14ac:dyDescent="0.25">
      <c r="A23" s="41" t="s">
        <v>117</v>
      </c>
    </row>
    <row r="24" spans="1:4" s="56" customFormat="1" x14ac:dyDescent="0.25">
      <c r="A24" s="151"/>
    </row>
    <row r="25" spans="1:4" s="56" customFormat="1" x14ac:dyDescent="0.25"/>
    <row r="26" spans="1:4" s="56" customFormat="1" x14ac:dyDescent="0.25">
      <c r="A26" s="38" t="s">
        <v>301</v>
      </c>
      <c r="B26" s="128"/>
      <c r="C26" s="128"/>
      <c r="D26" s="59"/>
    </row>
    <row r="27" spans="1:4" s="56" customFormat="1" x14ac:dyDescent="0.25">
      <c r="A27" s="184" t="s">
        <v>298</v>
      </c>
      <c r="B27" s="185">
        <v>2023</v>
      </c>
    </row>
    <row r="28" spans="1:4" s="56" customFormat="1" x14ac:dyDescent="0.25">
      <c r="A28" s="57"/>
      <c r="B28" s="127"/>
    </row>
    <row r="29" spans="1:4" s="56" customFormat="1" x14ac:dyDescent="0.25">
      <c r="A29" s="57" t="s">
        <v>297</v>
      </c>
      <c r="B29" s="127"/>
    </row>
    <row r="30" spans="1:4" s="56" customFormat="1" x14ac:dyDescent="0.25">
      <c r="A30" s="57" t="s">
        <v>166</v>
      </c>
      <c r="B30" s="127"/>
    </row>
    <row r="31" spans="1:4" s="56" customFormat="1" x14ac:dyDescent="0.25">
      <c r="A31" s="57" t="s">
        <v>165</v>
      </c>
      <c r="B31" s="127"/>
    </row>
    <row r="32" spans="1:4" s="56" customFormat="1" x14ac:dyDescent="0.25">
      <c r="A32" s="57" t="s">
        <v>463</v>
      </c>
      <c r="B32" s="127">
        <v>798.15185546875</v>
      </c>
    </row>
    <row r="33" spans="1:2" s="56" customFormat="1" x14ac:dyDescent="0.25">
      <c r="A33" s="57" t="s">
        <v>457</v>
      </c>
      <c r="B33" s="127">
        <v>317.94644165039063</v>
      </c>
    </row>
    <row r="34" spans="1:2" s="56" customFormat="1" x14ac:dyDescent="0.25">
      <c r="A34" s="57" t="s">
        <v>466</v>
      </c>
      <c r="B34" s="127"/>
    </row>
    <row r="35" spans="1:2" s="56" customFormat="1" x14ac:dyDescent="0.25">
      <c r="A35" s="57" t="s">
        <v>465</v>
      </c>
      <c r="B35" s="127"/>
    </row>
    <row r="36" spans="1:2" s="56" customFormat="1" x14ac:dyDescent="0.25">
      <c r="A36" s="57" t="s">
        <v>464</v>
      </c>
      <c r="B36" s="127"/>
    </row>
    <row r="37" spans="1:2" s="56" customFormat="1" x14ac:dyDescent="0.25">
      <c r="A37" s="57" t="s">
        <v>467</v>
      </c>
      <c r="B37" s="127"/>
    </row>
    <row r="38" spans="1:2" s="56" customFormat="1" x14ac:dyDescent="0.25">
      <c r="A38" s="57" t="s">
        <v>165</v>
      </c>
      <c r="B38" s="127"/>
    </row>
    <row r="39" spans="1:2" s="56" customFormat="1" x14ac:dyDescent="0.25">
      <c r="A39" s="57" t="s">
        <v>165</v>
      </c>
      <c r="B39" s="127"/>
    </row>
    <row r="40" spans="1:2" s="56" customFormat="1" x14ac:dyDescent="0.25">
      <c r="A40" s="122" t="s">
        <v>165</v>
      </c>
      <c r="B40" s="127"/>
    </row>
    <row r="41" spans="1:2" s="56" customFormat="1" x14ac:dyDescent="0.25">
      <c r="A41" s="122" t="s">
        <v>165</v>
      </c>
      <c r="B41" s="127"/>
    </row>
    <row r="42" spans="1:2" s="56" customFormat="1" x14ac:dyDescent="0.25">
      <c r="A42" s="122" t="s">
        <v>165</v>
      </c>
      <c r="B42" s="127"/>
    </row>
    <row r="43" spans="1:2" s="56" customFormat="1" x14ac:dyDescent="0.25">
      <c r="A43" s="122" t="s">
        <v>165</v>
      </c>
      <c r="B43" s="127"/>
    </row>
    <row r="44" spans="1:2" s="56" customFormat="1" x14ac:dyDescent="0.25">
      <c r="A44" s="122" t="s">
        <v>165</v>
      </c>
      <c r="B44" s="127"/>
    </row>
    <row r="45" spans="1:2" s="56" customFormat="1" x14ac:dyDescent="0.25">
      <c r="A45" s="122" t="s">
        <v>165</v>
      </c>
      <c r="B45" s="127"/>
    </row>
    <row r="46" spans="1:2" s="56" customFormat="1" x14ac:dyDescent="0.25">
      <c r="A46" s="122" t="s">
        <v>165</v>
      </c>
      <c r="B46" s="127"/>
    </row>
    <row r="47" spans="1:2" s="56" customFormat="1" x14ac:dyDescent="0.25">
      <c r="A47" s="122" t="s">
        <v>165</v>
      </c>
      <c r="B47" s="127"/>
    </row>
    <row r="48" spans="1:2" s="56" customFormat="1" x14ac:dyDescent="0.25">
      <c r="A48" s="122" t="s">
        <v>165</v>
      </c>
      <c r="B48" s="127"/>
    </row>
    <row r="49" spans="1:33" s="56" customFormat="1" x14ac:dyDescent="0.25">
      <c r="A49" s="122" t="s">
        <v>165</v>
      </c>
      <c r="B49" s="127"/>
    </row>
    <row r="50" spans="1:33" s="56" customFormat="1" x14ac:dyDescent="0.25">
      <c r="A50" s="122" t="s">
        <v>165</v>
      </c>
      <c r="B50" s="127"/>
    </row>
    <row r="51" spans="1:33" s="56" customFormat="1" x14ac:dyDescent="0.25">
      <c r="A51" s="59" t="s">
        <v>165</v>
      </c>
      <c r="B51" s="59"/>
      <c r="C51" s="123"/>
      <c r="D51" s="123"/>
      <c r="E51" s="123"/>
      <c r="F51" s="123"/>
      <c r="G51" s="123"/>
      <c r="H51" s="123"/>
      <c r="I51" s="123"/>
      <c r="J51" s="123"/>
      <c r="K51" s="123"/>
      <c r="L51" s="123"/>
      <c r="M51" s="123"/>
      <c r="N51" s="123"/>
      <c r="O51" s="123"/>
      <c r="P51" s="123"/>
      <c r="Q51" s="123"/>
    </row>
    <row r="52" spans="1:33" s="56" customFormat="1" x14ac:dyDescent="0.25">
      <c r="A52" s="59" t="s">
        <v>165</v>
      </c>
      <c r="B52" s="59"/>
      <c r="C52" s="123"/>
      <c r="D52" s="123"/>
      <c r="E52" s="123"/>
      <c r="F52" s="123"/>
      <c r="G52" s="123"/>
      <c r="H52" s="123"/>
      <c r="I52" s="124"/>
      <c r="J52" s="124"/>
      <c r="K52" s="123"/>
      <c r="L52" s="123"/>
      <c r="M52" s="123"/>
      <c r="N52" s="123"/>
      <c r="O52" s="123"/>
      <c r="P52" s="123"/>
      <c r="Q52" s="123"/>
    </row>
    <row r="53" spans="1:33" s="56" customFormat="1" x14ac:dyDescent="0.25">
      <c r="A53" s="59" t="s">
        <v>165</v>
      </c>
      <c r="B53" s="59"/>
      <c r="C53" s="123"/>
      <c r="D53" s="123"/>
      <c r="E53" s="123"/>
      <c r="F53" s="123"/>
      <c r="G53" s="123"/>
      <c r="H53" s="123"/>
      <c r="I53" s="124"/>
      <c r="J53" s="124"/>
      <c r="K53" s="123"/>
      <c r="L53" s="123"/>
      <c r="M53" s="123"/>
      <c r="N53" s="123"/>
      <c r="O53" s="123"/>
      <c r="P53" s="123"/>
      <c r="Q53" s="123"/>
    </row>
    <row r="54" spans="1:33" s="56" customFormat="1" x14ac:dyDescent="0.25">
      <c r="A54" s="59" t="s">
        <v>165</v>
      </c>
      <c r="B54" s="59"/>
      <c r="C54" s="123"/>
      <c r="D54" s="123"/>
      <c r="E54" s="123"/>
      <c r="F54" s="123"/>
      <c r="G54" s="123"/>
      <c r="H54" s="123"/>
      <c r="I54" s="124"/>
      <c r="J54" s="123"/>
      <c r="K54" s="123"/>
      <c r="L54" s="123"/>
      <c r="M54" s="123"/>
      <c r="N54" s="123"/>
      <c r="O54" s="123"/>
      <c r="P54" s="123"/>
      <c r="Q54" s="123"/>
    </row>
    <row r="55" spans="1:33" x14ac:dyDescent="0.25">
      <c r="A55" s="59" t="s">
        <v>165</v>
      </c>
      <c r="I55" s="125"/>
    </row>
    <row r="56" spans="1:33" x14ac:dyDescent="0.25">
      <c r="A56" s="59" t="s">
        <v>165</v>
      </c>
      <c r="I56" s="125"/>
    </row>
    <row r="57" spans="1:33" x14ac:dyDescent="0.25">
      <c r="A57" s="59" t="s">
        <v>165</v>
      </c>
      <c r="I57" s="125"/>
      <c r="J57" s="125"/>
    </row>
    <row r="58" spans="1:33" x14ac:dyDescent="0.25">
      <c r="A58" s="59" t="s">
        <v>165</v>
      </c>
      <c r="I58" s="125"/>
      <c r="J58" s="125"/>
    </row>
    <row r="59" spans="1:33" x14ac:dyDescent="0.25">
      <c r="A59" s="59" t="s">
        <v>165</v>
      </c>
      <c r="I59" s="125"/>
      <c r="J59" s="125"/>
    </row>
    <row r="60" spans="1:33" x14ac:dyDescent="0.25">
      <c r="I60" s="125"/>
      <c r="J60" s="125"/>
    </row>
    <row r="61" spans="1:33" x14ac:dyDescent="0.25">
      <c r="I61" s="125"/>
      <c r="J61" s="125"/>
    </row>
    <row r="62" spans="1:33" x14ac:dyDescent="0.25">
      <c r="I62" s="125"/>
      <c r="J62" s="125"/>
    </row>
    <row r="63" spans="1:33" x14ac:dyDescent="0.25">
      <c r="I63" s="125"/>
      <c r="J63" s="125"/>
    </row>
    <row r="64" spans="1:33" x14ac:dyDescent="0.25">
      <c r="I64" s="125"/>
      <c r="J64" s="125"/>
      <c r="X64" s="126"/>
      <c r="AG64" s="126"/>
    </row>
    <row r="65" spans="9:10" x14ac:dyDescent="0.25">
      <c r="I65" s="125"/>
      <c r="J65" s="125"/>
    </row>
    <row r="66" spans="9:10" x14ac:dyDescent="0.25">
      <c r="I66" s="125"/>
      <c r="J66" s="125"/>
    </row>
    <row r="67" spans="9:10" x14ac:dyDescent="0.25">
      <c r="I67" s="125"/>
      <c r="J67" s="125"/>
    </row>
    <row r="68" spans="9:10" x14ac:dyDescent="0.25">
      <c r="I68" s="125"/>
      <c r="J68" s="125"/>
    </row>
    <row r="69" spans="9:10" x14ac:dyDescent="0.25">
      <c r="I69" s="125"/>
      <c r="J69" s="125"/>
    </row>
    <row r="70" spans="9:10" x14ac:dyDescent="0.25">
      <c r="I70" s="125"/>
      <c r="J70" s="125"/>
    </row>
    <row r="71" spans="9:10" x14ac:dyDescent="0.25">
      <c r="I71" s="125"/>
      <c r="J71" s="125"/>
    </row>
    <row r="72" spans="9:10" x14ac:dyDescent="0.25">
      <c r="I72" s="125"/>
      <c r="J72" s="125"/>
    </row>
    <row r="73" spans="9:10" x14ac:dyDescent="0.25">
      <c r="I73" s="125"/>
      <c r="J73" s="125"/>
    </row>
  </sheetData>
  <hyperlinks>
    <hyperlink ref="A1" location="TOC!A1" display="Back to ToC" xr:uid="{00000000-0004-0000-1A00-000000000000}"/>
  </hyperlink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13784-32D5-4BA3-8DE4-4830731886D4}">
  <sheetPr codeName="Sheet31">
    <tabColor rgb="FF9148C8"/>
  </sheetPr>
  <dimension ref="A1:F61"/>
  <sheetViews>
    <sheetView zoomScaleNormal="100" workbookViewId="0">
      <selection activeCell="A29" sqref="A29"/>
    </sheetView>
  </sheetViews>
  <sheetFormatPr defaultColWidth="8.85546875" defaultRowHeight="15" x14ac:dyDescent="0.25"/>
  <cols>
    <col min="1" max="1" width="40.7109375" style="29" customWidth="1"/>
    <col min="2" max="16384" width="8.85546875" style="29"/>
  </cols>
  <sheetData>
    <row r="1" spans="1:1" x14ac:dyDescent="0.25">
      <c r="A1" s="44" t="s">
        <v>39</v>
      </c>
    </row>
    <row r="2" spans="1:1" ht="23.25" x14ac:dyDescent="0.35">
      <c r="A2" s="73" t="s">
        <v>40</v>
      </c>
    </row>
    <row r="28" spans="1:6" ht="18.75" x14ac:dyDescent="0.3">
      <c r="A28" s="74" t="str">
        <f>_xlfn.CONCAT("Figure H2B: Health care facilities with no hygiene services in ",year_est, ", by SDG region")</f>
        <v>Figure H2B: Health care facilities with no hygiene services in 2023, by SDG region</v>
      </c>
    </row>
    <row r="29" spans="1:6" x14ac:dyDescent="0.25">
      <c r="A29" s="41" t="str">
        <f>source_ref</f>
        <v>Source: WHO/UNICEF JMP (2024)</v>
      </c>
    </row>
    <row r="30" spans="1:6" x14ac:dyDescent="0.25">
      <c r="A30" s="38" t="s">
        <v>301</v>
      </c>
    </row>
    <row r="31" spans="1:6" x14ac:dyDescent="0.25">
      <c r="A31" s="42" t="s">
        <v>33</v>
      </c>
      <c r="B31" s="42" t="s">
        <v>38</v>
      </c>
      <c r="C31" s="42" t="s">
        <v>53</v>
      </c>
      <c r="D31" s="42" t="s">
        <v>54</v>
      </c>
      <c r="E31" s="42" t="s">
        <v>34</v>
      </c>
      <c r="F31" s="42" t="s">
        <v>35</v>
      </c>
    </row>
    <row r="32" spans="1:6" x14ac:dyDescent="0.25">
      <c r="A32" s="42" t="s">
        <v>166</v>
      </c>
      <c r="B32" s="49"/>
      <c r="C32" s="49"/>
      <c r="D32" s="49">
        <v>721.74770597429438</v>
      </c>
      <c r="E32" s="49">
        <v>7323.56396484375</v>
      </c>
      <c r="F32" s="43" t="s">
        <v>36</v>
      </c>
    </row>
    <row r="33" spans="1:6" x14ac:dyDescent="0.25">
      <c r="A33" s="42" t="s">
        <v>165</v>
      </c>
      <c r="B33" s="43"/>
      <c r="C33" s="43"/>
      <c r="D33" s="43"/>
      <c r="E33" s="43"/>
      <c r="F33" s="43"/>
    </row>
    <row r="34" spans="1:6" x14ac:dyDescent="0.25">
      <c r="A34" s="43" t="s">
        <v>463</v>
      </c>
      <c r="B34" s="49">
        <v>423.12745893030899</v>
      </c>
      <c r="C34" s="49">
        <v>641.62573519523653</v>
      </c>
      <c r="D34" s="49">
        <v>156.52613352148131</v>
      </c>
      <c r="E34" s="49">
        <v>1.9125000108033419E-5</v>
      </c>
      <c r="F34" s="43"/>
    </row>
    <row r="35" spans="1:6" x14ac:dyDescent="0.25">
      <c r="A35" s="43" t="s">
        <v>457</v>
      </c>
      <c r="B35" s="49">
        <v>476.10781469208263</v>
      </c>
      <c r="C35" s="49">
        <v>164.70761810100709</v>
      </c>
      <c r="D35" s="49">
        <v>153.2388069161438</v>
      </c>
      <c r="E35" s="49">
        <v>9.7460933830006979E-6</v>
      </c>
      <c r="F35" s="43"/>
    </row>
    <row r="36" spans="1:6" x14ac:dyDescent="0.25">
      <c r="A36" s="43" t="s">
        <v>467</v>
      </c>
      <c r="B36" s="49"/>
      <c r="C36" s="49"/>
      <c r="D36" s="49">
        <v>34.182239709460177</v>
      </c>
      <c r="E36" s="49">
        <v>1929.2603759765625</v>
      </c>
      <c r="F36" s="43"/>
    </row>
    <row r="37" spans="1:6" x14ac:dyDescent="0.25">
      <c r="A37" s="43" t="s">
        <v>466</v>
      </c>
      <c r="B37" s="49"/>
      <c r="C37" s="49"/>
      <c r="D37" s="49"/>
      <c r="E37" s="49">
        <v>2087.115478515625</v>
      </c>
      <c r="F37" s="43"/>
    </row>
    <row r="38" spans="1:6" x14ac:dyDescent="0.25">
      <c r="A38" s="43" t="s">
        <v>465</v>
      </c>
      <c r="B38" s="49"/>
      <c r="C38" s="49"/>
      <c r="D38" s="49"/>
      <c r="E38" s="49">
        <v>1042.7171630859375</v>
      </c>
      <c r="F38" s="43"/>
    </row>
    <row r="39" spans="1:6" x14ac:dyDescent="0.25">
      <c r="A39" s="43" t="s">
        <v>464</v>
      </c>
      <c r="B39" s="49"/>
      <c r="C39" s="49"/>
      <c r="D39" s="49"/>
      <c r="E39" s="49">
        <v>933.27850341796875</v>
      </c>
      <c r="F39" s="43"/>
    </row>
    <row r="40" spans="1:6" x14ac:dyDescent="0.25">
      <c r="A40" s="43" t="s">
        <v>165</v>
      </c>
      <c r="B40" s="49"/>
      <c r="C40" s="49"/>
      <c r="D40" s="49"/>
      <c r="E40" s="49"/>
      <c r="F40" s="43"/>
    </row>
    <row r="41" spans="1:6" x14ac:dyDescent="0.25">
      <c r="A41" s="43" t="s">
        <v>165</v>
      </c>
      <c r="B41" s="43"/>
      <c r="C41" s="43"/>
      <c r="D41" s="43"/>
      <c r="E41" s="43"/>
      <c r="F41" s="43"/>
    </row>
    <row r="42" spans="1:6" x14ac:dyDescent="0.25">
      <c r="A42" s="43" t="s">
        <v>165</v>
      </c>
      <c r="B42" s="43"/>
      <c r="C42" s="43"/>
      <c r="D42" s="43"/>
      <c r="E42" s="43"/>
      <c r="F42" s="43"/>
    </row>
    <row r="43" spans="1:6" x14ac:dyDescent="0.25">
      <c r="A43" s="43" t="s">
        <v>165</v>
      </c>
      <c r="B43" s="43"/>
      <c r="C43" s="43"/>
      <c r="D43" s="43"/>
      <c r="E43" s="43"/>
      <c r="F43" s="43"/>
    </row>
    <row r="44" spans="1:6" x14ac:dyDescent="0.25">
      <c r="A44" s="43" t="s">
        <v>165</v>
      </c>
      <c r="B44" s="43"/>
      <c r="C44" s="43"/>
      <c r="D44" s="43"/>
      <c r="E44" s="43"/>
      <c r="F44" s="43"/>
    </row>
    <row r="45" spans="1:6" x14ac:dyDescent="0.25">
      <c r="A45" s="43" t="s">
        <v>165</v>
      </c>
      <c r="B45" s="43"/>
      <c r="C45" s="43"/>
      <c r="D45" s="43"/>
      <c r="E45" s="43"/>
      <c r="F45" s="43"/>
    </row>
    <row r="46" spans="1:6" x14ac:dyDescent="0.25">
      <c r="A46" s="43" t="s">
        <v>165</v>
      </c>
      <c r="B46" s="43"/>
      <c r="C46" s="43"/>
      <c r="D46" s="43"/>
      <c r="E46" s="43"/>
      <c r="F46" s="43"/>
    </row>
    <row r="47" spans="1:6" x14ac:dyDescent="0.25">
      <c r="A47" s="43" t="s">
        <v>165</v>
      </c>
      <c r="B47" s="43"/>
      <c r="C47" s="43"/>
      <c r="D47" s="43"/>
      <c r="E47" s="43"/>
      <c r="F47" s="43"/>
    </row>
    <row r="48" spans="1:6" x14ac:dyDescent="0.25">
      <c r="A48" s="43" t="s">
        <v>165</v>
      </c>
      <c r="B48" s="43"/>
      <c r="C48" s="43"/>
      <c r="D48" s="43"/>
      <c r="E48" s="43"/>
      <c r="F48" s="43"/>
    </row>
    <row r="49" spans="1:6" x14ac:dyDescent="0.25">
      <c r="A49" s="43" t="s">
        <v>165</v>
      </c>
      <c r="B49" s="43"/>
      <c r="C49" s="43"/>
      <c r="D49" s="43"/>
      <c r="E49" s="43"/>
      <c r="F49" s="43"/>
    </row>
    <row r="50" spans="1:6" x14ac:dyDescent="0.25">
      <c r="A50" s="43" t="s">
        <v>165</v>
      </c>
      <c r="B50" s="43"/>
      <c r="C50" s="43"/>
      <c r="D50" s="43"/>
      <c r="E50" s="43"/>
      <c r="F50" s="43"/>
    </row>
    <row r="51" spans="1:6" x14ac:dyDescent="0.25">
      <c r="A51" s="43" t="s">
        <v>165</v>
      </c>
      <c r="B51" s="43"/>
      <c r="C51" s="43"/>
      <c r="D51" s="43"/>
      <c r="E51" s="43"/>
      <c r="F51" s="43"/>
    </row>
    <row r="52" spans="1:6" x14ac:dyDescent="0.25">
      <c r="A52" s="43" t="s">
        <v>165</v>
      </c>
      <c r="B52" s="43"/>
      <c r="C52" s="43"/>
      <c r="D52" s="43"/>
      <c r="E52" s="43"/>
      <c r="F52" s="43"/>
    </row>
    <row r="53" spans="1:6" x14ac:dyDescent="0.25">
      <c r="A53" s="43" t="s">
        <v>165</v>
      </c>
      <c r="B53" s="43"/>
      <c r="C53" s="43"/>
      <c r="D53" s="43"/>
      <c r="E53" s="43"/>
      <c r="F53" s="43"/>
    </row>
    <row r="54" spans="1:6" x14ac:dyDescent="0.25">
      <c r="A54" s="29" t="s">
        <v>165</v>
      </c>
    </row>
    <row r="55" spans="1:6" x14ac:dyDescent="0.25">
      <c r="A55" s="29" t="s">
        <v>165</v>
      </c>
    </row>
    <row r="56" spans="1:6" x14ac:dyDescent="0.25">
      <c r="A56" s="29" t="s">
        <v>165</v>
      </c>
    </row>
    <row r="57" spans="1:6" x14ac:dyDescent="0.25">
      <c r="A57" s="29" t="s">
        <v>165</v>
      </c>
    </row>
    <row r="58" spans="1:6" x14ac:dyDescent="0.25">
      <c r="A58" s="29" t="s">
        <v>165</v>
      </c>
    </row>
    <row r="59" spans="1:6" x14ac:dyDescent="0.25">
      <c r="A59" s="29" t="s">
        <v>165</v>
      </c>
    </row>
    <row r="60" spans="1:6" x14ac:dyDescent="0.25">
      <c r="A60" s="29" t="s">
        <v>165</v>
      </c>
    </row>
    <row r="61" spans="1:6" x14ac:dyDescent="0.25">
      <c r="A61" s="29" t="s">
        <v>165</v>
      </c>
    </row>
  </sheetData>
  <hyperlinks>
    <hyperlink ref="A1" location="TOC!A1" display="Back to ToC" xr:uid="{00000000-0004-0000-1B00-000000000000}"/>
  </hyperlinks>
  <pageMargins left="0.7" right="0.7" top="0.75" bottom="0.75" header="0.3" footer="0.3"/>
  <pageSetup paperSize="0" orientation="portrait" horizontalDpi="0" verticalDpi="0" copie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6FD797-66AC-4365-B0A5-292529B396F1}">
  <sheetPr codeName="Sheet32">
    <tabColor rgb="FF9148C8"/>
  </sheetPr>
  <dimension ref="A1:Y232"/>
  <sheetViews>
    <sheetView zoomScaleNormal="100" workbookViewId="0"/>
  </sheetViews>
  <sheetFormatPr defaultColWidth="8.85546875" defaultRowHeight="15" x14ac:dyDescent="0.25"/>
  <cols>
    <col min="1" max="16384" width="8.85546875" style="29"/>
  </cols>
  <sheetData>
    <row r="1" spans="1:21" ht="23.25" x14ac:dyDescent="0.35">
      <c r="A1" s="44" t="s">
        <v>39</v>
      </c>
      <c r="U1" s="131" t="s">
        <v>124</v>
      </c>
    </row>
    <row r="2" spans="1:21" ht="23.25" x14ac:dyDescent="0.35">
      <c r="A2" s="73" t="s">
        <v>40</v>
      </c>
      <c r="U2" s="73" t="s">
        <v>40</v>
      </c>
    </row>
    <row r="28" spans="1:25" ht="18.75" x14ac:dyDescent="0.3">
      <c r="A28" s="74" t="str">
        <f>_xlfn.CONCAT("Figure H3.1: Regional and country hygiene ladders (%) in ",year_est, ", including countries with 100% insufficient data")</f>
        <v>Figure H3.1: Regional and country hygiene ladders (%) in 2023, including countries with 100% insufficient data</v>
      </c>
      <c r="U28" s="74" t="str">
        <f>_xlfn.CONCAT("Figure H3.2: Regional and country hygiene ladders (%) in ",year_est)</f>
        <v>Figure H3.2: Regional and country hygiene ladders (%) in 2023</v>
      </c>
    </row>
    <row r="29" spans="1:25" x14ac:dyDescent="0.25">
      <c r="A29" s="41" t="str">
        <f>source_ref</f>
        <v>Source: WHO/UNICEF JMP (2024)</v>
      </c>
      <c r="U29" s="41" t="str">
        <f>source_ref</f>
        <v>Source: WHO/UNICEF JMP (2024)</v>
      </c>
    </row>
    <row r="30" spans="1:25" x14ac:dyDescent="0.25">
      <c r="A30" s="29" t="str">
        <f>_xlfn.CONCAT(COUNT(B:B)," countries with data")</f>
        <v>16 countries with data</v>
      </c>
      <c r="U30" s="29" t="str">
        <f>_xlfn.CONCAT(COUNT(V:V)," countries with data")</f>
        <v>16 countries with data</v>
      </c>
    </row>
    <row r="31" spans="1:25" x14ac:dyDescent="0.25">
      <c r="A31" s="42" t="s">
        <v>33</v>
      </c>
      <c r="B31" s="42" t="s">
        <v>263</v>
      </c>
      <c r="C31" s="42" t="s">
        <v>264</v>
      </c>
      <c r="D31" s="42" t="s">
        <v>265</v>
      </c>
      <c r="E31" s="42" t="s">
        <v>34</v>
      </c>
      <c r="U31" s="42" t="s">
        <v>33</v>
      </c>
      <c r="V31" s="42" t="s">
        <v>263</v>
      </c>
      <c r="W31" s="42" t="s">
        <v>264</v>
      </c>
      <c r="X31" s="42" t="s">
        <v>265</v>
      </c>
      <c r="Y31" s="42" t="s">
        <v>34</v>
      </c>
    </row>
    <row r="32" spans="1:25" x14ac:dyDescent="0.25">
      <c r="A32" s="42" t="s">
        <v>457</v>
      </c>
      <c r="B32" s="47">
        <v>59.959102630615234</v>
      </c>
      <c r="C32" s="47">
        <v>20.74261474609375</v>
      </c>
      <c r="D32" s="47">
        <v>19.29827880859375</v>
      </c>
      <c r="E32" s="47">
        <v>0</v>
      </c>
      <c r="U32" s="42" t="s">
        <v>457</v>
      </c>
      <c r="V32" s="47">
        <v>59.959102630615234</v>
      </c>
      <c r="W32" s="47">
        <v>20.74261474609375</v>
      </c>
      <c r="X32" s="47">
        <v>19.29827880859375</v>
      </c>
      <c r="Y32" s="47">
        <v>0</v>
      </c>
    </row>
    <row r="33" spans="1:25" x14ac:dyDescent="0.25">
      <c r="A33" s="43" t="s">
        <v>165</v>
      </c>
      <c r="B33" s="47"/>
      <c r="C33" s="47"/>
      <c r="D33" s="47"/>
      <c r="E33" s="47"/>
      <c r="U33" s="43" t="s">
        <v>165</v>
      </c>
      <c r="V33" s="47"/>
      <c r="W33" s="47"/>
      <c r="X33" s="47"/>
      <c r="Y33" s="47"/>
    </row>
    <row r="34" spans="1:25" x14ac:dyDescent="0.25">
      <c r="A34" s="43" t="s">
        <v>479</v>
      </c>
      <c r="B34" s="47"/>
      <c r="C34" s="47"/>
      <c r="D34" s="47"/>
      <c r="E34" s="47">
        <v>100</v>
      </c>
      <c r="U34" s="43" t="s">
        <v>472</v>
      </c>
      <c r="V34" s="47">
        <v>17.313400000000001</v>
      </c>
      <c r="W34" s="47">
        <v>14.328400000000002</v>
      </c>
      <c r="X34" s="47">
        <v>68.358199999999997</v>
      </c>
      <c r="Y34" s="47">
        <v>0</v>
      </c>
    </row>
    <row r="35" spans="1:25" x14ac:dyDescent="0.25">
      <c r="A35" s="43" t="s">
        <v>468</v>
      </c>
      <c r="B35" s="47"/>
      <c r="C35" s="47"/>
      <c r="D35" s="47"/>
      <c r="E35" s="47">
        <v>100</v>
      </c>
      <c r="U35" s="43" t="s">
        <v>473</v>
      </c>
      <c r="V35" s="47">
        <v>28</v>
      </c>
      <c r="W35" s="47"/>
      <c r="X35" s="47"/>
      <c r="Y35" s="47">
        <v>72</v>
      </c>
    </row>
    <row r="36" spans="1:25" x14ac:dyDescent="0.25">
      <c r="A36" s="43" t="s">
        <v>128</v>
      </c>
      <c r="B36" s="47"/>
      <c r="C36" s="47"/>
      <c r="D36" s="47"/>
      <c r="E36" s="47">
        <v>100</v>
      </c>
      <c r="U36" s="43" t="s">
        <v>480</v>
      </c>
      <c r="V36" s="47">
        <v>36.695700000000002</v>
      </c>
      <c r="W36" s="47">
        <v>46.173899999999989</v>
      </c>
      <c r="X36" s="47">
        <v>17.130400000000009</v>
      </c>
      <c r="Y36" s="47">
        <v>0</v>
      </c>
    </row>
    <row r="37" spans="1:25" x14ac:dyDescent="0.25">
      <c r="A37" s="43" t="s">
        <v>469</v>
      </c>
      <c r="B37" s="47"/>
      <c r="C37" s="47"/>
      <c r="D37" s="47"/>
      <c r="E37" s="47">
        <v>100</v>
      </c>
      <c r="U37" s="43" t="s">
        <v>161</v>
      </c>
      <c r="V37" s="47">
        <v>43.128</v>
      </c>
      <c r="W37" s="47">
        <v>13.270099999999999</v>
      </c>
      <c r="X37" s="47">
        <v>43.601900000000001</v>
      </c>
      <c r="Y37" s="47">
        <v>0</v>
      </c>
    </row>
    <row r="38" spans="1:25" x14ac:dyDescent="0.25">
      <c r="A38" s="43" t="s">
        <v>470</v>
      </c>
      <c r="B38" s="47"/>
      <c r="C38" s="47"/>
      <c r="D38" s="47"/>
      <c r="E38" s="47">
        <v>100</v>
      </c>
      <c r="U38" s="43" t="s">
        <v>476</v>
      </c>
      <c r="V38" s="47">
        <v>49.089399999999998</v>
      </c>
      <c r="W38" s="47">
        <v>25.607100000000003</v>
      </c>
      <c r="X38" s="47">
        <v>25.3035</v>
      </c>
      <c r="Y38" s="47">
        <v>0</v>
      </c>
    </row>
    <row r="39" spans="1:25" x14ac:dyDescent="0.25">
      <c r="A39" s="43" t="s">
        <v>486</v>
      </c>
      <c r="B39" s="47"/>
      <c r="C39" s="47"/>
      <c r="D39" s="47"/>
      <c r="E39" s="47">
        <v>100</v>
      </c>
      <c r="U39" s="43" t="s">
        <v>478</v>
      </c>
      <c r="V39" s="47">
        <v>54.5274</v>
      </c>
      <c r="W39" s="47">
        <v>14.527299999999997</v>
      </c>
      <c r="X39" s="47">
        <v>30.945300000000003</v>
      </c>
      <c r="Y39" s="47">
        <v>0</v>
      </c>
    </row>
    <row r="40" spans="1:25" x14ac:dyDescent="0.25">
      <c r="A40" s="43" t="s">
        <v>471</v>
      </c>
      <c r="B40" s="47"/>
      <c r="C40" s="47"/>
      <c r="D40" s="47"/>
      <c r="E40" s="47">
        <v>100</v>
      </c>
      <c r="U40" s="43" t="s">
        <v>477</v>
      </c>
      <c r="V40" s="47">
        <v>58.742600000000003</v>
      </c>
      <c r="W40" s="47"/>
      <c r="X40" s="47"/>
      <c r="Y40" s="47">
        <v>41.257399999999997</v>
      </c>
    </row>
    <row r="41" spans="1:25" x14ac:dyDescent="0.25">
      <c r="A41" s="43" t="s">
        <v>472</v>
      </c>
      <c r="B41" s="47">
        <v>17.313400000000001</v>
      </c>
      <c r="C41" s="47">
        <v>14.328400000000002</v>
      </c>
      <c r="D41" s="47">
        <v>68.358199999999997</v>
      </c>
      <c r="E41" s="47">
        <v>0</v>
      </c>
      <c r="U41" s="43" t="s">
        <v>474</v>
      </c>
      <c r="V41" s="47">
        <v>59.810099999999998</v>
      </c>
      <c r="W41" s="47">
        <v>40.189900000000002</v>
      </c>
      <c r="X41" s="47">
        <v>0</v>
      </c>
      <c r="Y41" s="47">
        <v>0</v>
      </c>
    </row>
    <row r="42" spans="1:25" x14ac:dyDescent="0.25">
      <c r="A42" s="43" t="s">
        <v>473</v>
      </c>
      <c r="B42" s="47">
        <v>28</v>
      </c>
      <c r="C42" s="47"/>
      <c r="D42" s="47"/>
      <c r="E42" s="47">
        <v>72</v>
      </c>
      <c r="U42" s="43" t="s">
        <v>481</v>
      </c>
      <c r="V42" s="47">
        <v>63.024118886143697</v>
      </c>
      <c r="W42" s="47">
        <v>36.824131113856311</v>
      </c>
      <c r="X42" s="47">
        <v>0.15174999999999272</v>
      </c>
      <c r="Y42" s="47">
        <v>0</v>
      </c>
    </row>
    <row r="43" spans="1:25" x14ac:dyDescent="0.25">
      <c r="A43" s="43" t="s">
        <v>480</v>
      </c>
      <c r="B43" s="47">
        <v>36.695700000000002</v>
      </c>
      <c r="C43" s="47">
        <v>46.173899999999989</v>
      </c>
      <c r="D43" s="47">
        <v>17.130400000000009</v>
      </c>
      <c r="E43" s="47">
        <v>0</v>
      </c>
      <c r="U43" s="43" t="s">
        <v>475</v>
      </c>
      <c r="V43" s="47">
        <v>83.623699999999999</v>
      </c>
      <c r="W43" s="47">
        <v>5.2265000000000015</v>
      </c>
      <c r="X43" s="47">
        <v>11.149799999999999</v>
      </c>
      <c r="Y43" s="47">
        <v>0</v>
      </c>
    </row>
    <row r="44" spans="1:25" x14ac:dyDescent="0.25">
      <c r="A44" s="43" t="s">
        <v>161</v>
      </c>
      <c r="B44" s="47">
        <v>43.128</v>
      </c>
      <c r="C44" s="47">
        <v>13.270099999999999</v>
      </c>
      <c r="D44" s="47">
        <v>43.601900000000001</v>
      </c>
      <c r="E44" s="47">
        <v>0</v>
      </c>
      <c r="U44" s="43" t="s">
        <v>483</v>
      </c>
      <c r="V44" s="47">
        <v>86.656199999999998</v>
      </c>
      <c r="W44" s="47">
        <v>12.558900000000008</v>
      </c>
      <c r="X44" s="47">
        <v>0.78489999999999327</v>
      </c>
      <c r="Y44" s="47">
        <v>0</v>
      </c>
    </row>
    <row r="45" spans="1:25" x14ac:dyDescent="0.25">
      <c r="A45" s="43" t="s">
        <v>476</v>
      </c>
      <c r="B45" s="47">
        <v>49.089399999999998</v>
      </c>
      <c r="C45" s="47">
        <v>25.607100000000003</v>
      </c>
      <c r="D45" s="47">
        <v>25.3035</v>
      </c>
      <c r="E45" s="47">
        <v>0</v>
      </c>
      <c r="U45" s="43" t="s">
        <v>482</v>
      </c>
      <c r="V45" s="47">
        <v>92.991900000000001</v>
      </c>
      <c r="W45" s="47">
        <v>4.5822000000000003</v>
      </c>
      <c r="X45" s="47">
        <v>2.4258999999999986</v>
      </c>
      <c r="Y45" s="47">
        <v>0</v>
      </c>
    </row>
    <row r="46" spans="1:25" x14ac:dyDescent="0.25">
      <c r="A46" s="43" t="s">
        <v>478</v>
      </c>
      <c r="B46" s="47">
        <v>54.5274</v>
      </c>
      <c r="C46" s="47">
        <v>14.527299999999997</v>
      </c>
      <c r="D46" s="47">
        <v>30.945300000000003</v>
      </c>
      <c r="E46" s="47">
        <v>0</v>
      </c>
      <c r="U46" s="43" t="s">
        <v>484</v>
      </c>
      <c r="V46" s="47">
        <v>100</v>
      </c>
      <c r="W46" s="47">
        <v>0</v>
      </c>
      <c r="X46" s="47">
        <v>0</v>
      </c>
      <c r="Y46" s="47">
        <v>0</v>
      </c>
    </row>
    <row r="47" spans="1:25" x14ac:dyDescent="0.25">
      <c r="A47" s="43" t="s">
        <v>477</v>
      </c>
      <c r="B47" s="47">
        <v>58.742600000000003</v>
      </c>
      <c r="C47" s="47"/>
      <c r="D47" s="47"/>
      <c r="E47" s="47">
        <v>41.257399999999997</v>
      </c>
      <c r="U47" s="43" t="s">
        <v>485</v>
      </c>
      <c r="V47" s="47">
        <v>100</v>
      </c>
      <c r="W47" s="47">
        <v>0</v>
      </c>
      <c r="X47" s="47">
        <v>0</v>
      </c>
      <c r="Y47" s="47">
        <v>0</v>
      </c>
    </row>
    <row r="48" spans="1:25" x14ac:dyDescent="0.25">
      <c r="A48" s="43" t="s">
        <v>474</v>
      </c>
      <c r="B48" s="47">
        <v>59.810099999999998</v>
      </c>
      <c r="C48" s="47">
        <v>40.189900000000002</v>
      </c>
      <c r="D48" s="47">
        <v>0</v>
      </c>
      <c r="E48" s="47">
        <v>0</v>
      </c>
      <c r="U48" s="43" t="s">
        <v>487</v>
      </c>
      <c r="V48" s="47">
        <v>100</v>
      </c>
      <c r="W48" s="47">
        <v>0</v>
      </c>
      <c r="X48" s="47">
        <v>0</v>
      </c>
      <c r="Y48" s="47">
        <v>0</v>
      </c>
    </row>
    <row r="49" spans="1:25" x14ac:dyDescent="0.25">
      <c r="A49" s="43" t="s">
        <v>481</v>
      </c>
      <c r="B49" s="47">
        <v>63.024118886143697</v>
      </c>
      <c r="C49" s="47">
        <v>36.824131113856311</v>
      </c>
      <c r="D49" s="47">
        <v>0.15174999999999272</v>
      </c>
      <c r="E49" s="47">
        <v>0</v>
      </c>
      <c r="U49" s="43" t="s">
        <v>165</v>
      </c>
      <c r="V49" s="47"/>
      <c r="W49" s="47"/>
      <c r="X49" s="47"/>
      <c r="Y49" s="47"/>
    </row>
    <row r="50" spans="1:25" x14ac:dyDescent="0.25">
      <c r="A50" s="43" t="s">
        <v>475</v>
      </c>
      <c r="B50" s="47">
        <v>83.623699999999999</v>
      </c>
      <c r="C50" s="47">
        <v>5.2265000000000015</v>
      </c>
      <c r="D50" s="47">
        <v>11.149799999999999</v>
      </c>
      <c r="E50" s="47">
        <v>0</v>
      </c>
      <c r="U50" s="43" t="s">
        <v>165</v>
      </c>
      <c r="V50" s="47"/>
      <c r="W50" s="47"/>
      <c r="X50" s="47"/>
      <c r="Y50" s="47"/>
    </row>
    <row r="51" spans="1:25" x14ac:dyDescent="0.25">
      <c r="A51" s="43" t="s">
        <v>483</v>
      </c>
      <c r="B51" s="47">
        <v>86.656199999999998</v>
      </c>
      <c r="C51" s="47">
        <v>12.558900000000008</v>
      </c>
      <c r="D51" s="47">
        <v>0.78489999999999327</v>
      </c>
      <c r="E51" s="47">
        <v>0</v>
      </c>
      <c r="U51" s="43" t="s">
        <v>165</v>
      </c>
      <c r="V51" s="47"/>
      <c r="W51" s="47"/>
      <c r="X51" s="47"/>
      <c r="Y51" s="47"/>
    </row>
    <row r="52" spans="1:25" x14ac:dyDescent="0.25">
      <c r="A52" s="43" t="s">
        <v>482</v>
      </c>
      <c r="B52" s="47">
        <v>92.991900000000001</v>
      </c>
      <c r="C52" s="47">
        <v>4.5822000000000003</v>
      </c>
      <c r="D52" s="47">
        <v>2.4258999999999986</v>
      </c>
      <c r="E52" s="47">
        <v>0</v>
      </c>
      <c r="U52" s="43" t="s">
        <v>165</v>
      </c>
      <c r="V52" s="47"/>
      <c r="W52" s="47"/>
      <c r="X52" s="47"/>
      <c r="Y52" s="47"/>
    </row>
    <row r="53" spans="1:25" x14ac:dyDescent="0.25">
      <c r="A53" s="43" t="s">
        <v>484</v>
      </c>
      <c r="B53" s="47">
        <v>100</v>
      </c>
      <c r="C53" s="47">
        <v>0</v>
      </c>
      <c r="D53" s="47">
        <v>0</v>
      </c>
      <c r="E53" s="47">
        <v>0</v>
      </c>
      <c r="U53" s="43" t="s">
        <v>165</v>
      </c>
      <c r="V53" s="47"/>
      <c r="W53" s="47"/>
      <c r="X53" s="47"/>
      <c r="Y53" s="47"/>
    </row>
    <row r="54" spans="1:25" x14ac:dyDescent="0.25">
      <c r="A54" s="43" t="s">
        <v>485</v>
      </c>
      <c r="B54" s="47">
        <v>100</v>
      </c>
      <c r="C54" s="47">
        <v>0</v>
      </c>
      <c r="D54" s="47">
        <v>0</v>
      </c>
      <c r="E54" s="47">
        <v>0</v>
      </c>
      <c r="U54" s="43" t="s">
        <v>165</v>
      </c>
      <c r="V54" s="47"/>
      <c r="W54" s="47"/>
      <c r="X54" s="47"/>
      <c r="Y54" s="47"/>
    </row>
    <row r="55" spans="1:25" x14ac:dyDescent="0.25">
      <c r="A55" s="43" t="s">
        <v>487</v>
      </c>
      <c r="B55" s="47">
        <v>100</v>
      </c>
      <c r="C55" s="47">
        <v>0</v>
      </c>
      <c r="D55" s="47">
        <v>0</v>
      </c>
      <c r="E55" s="47">
        <v>0</v>
      </c>
      <c r="U55" s="43" t="s">
        <v>165</v>
      </c>
      <c r="V55" s="47"/>
      <c r="W55" s="47"/>
      <c r="X55" s="47"/>
      <c r="Y55" s="47"/>
    </row>
    <row r="56" spans="1:25" x14ac:dyDescent="0.25">
      <c r="A56" s="43" t="s">
        <v>165</v>
      </c>
      <c r="B56" s="47"/>
      <c r="C56" s="47"/>
      <c r="D56" s="47"/>
      <c r="E56" s="47"/>
      <c r="U56" s="43" t="s">
        <v>165</v>
      </c>
      <c r="V56" s="47"/>
      <c r="W56" s="47"/>
      <c r="X56" s="47"/>
      <c r="Y56" s="47"/>
    </row>
    <row r="57" spans="1:25" x14ac:dyDescent="0.25">
      <c r="A57" s="43" t="s">
        <v>165</v>
      </c>
      <c r="B57" s="47"/>
      <c r="C57" s="47"/>
      <c r="D57" s="47"/>
      <c r="E57" s="47"/>
      <c r="U57" s="43" t="s">
        <v>165</v>
      </c>
      <c r="V57" s="47"/>
      <c r="W57" s="47"/>
      <c r="X57" s="47"/>
      <c r="Y57" s="47"/>
    </row>
    <row r="58" spans="1:25" x14ac:dyDescent="0.25">
      <c r="A58" s="43" t="s">
        <v>165</v>
      </c>
      <c r="B58" s="47"/>
      <c r="C58" s="47"/>
      <c r="D58" s="47"/>
      <c r="E58" s="47"/>
      <c r="U58" s="43" t="s">
        <v>165</v>
      </c>
      <c r="V58" s="47"/>
      <c r="W58" s="47"/>
      <c r="X58" s="47"/>
      <c r="Y58" s="47"/>
    </row>
    <row r="59" spans="1:25" x14ac:dyDescent="0.25">
      <c r="A59" s="43" t="s">
        <v>165</v>
      </c>
      <c r="B59" s="47"/>
      <c r="C59" s="47"/>
      <c r="D59" s="47"/>
      <c r="E59" s="47"/>
      <c r="U59" s="43" t="s">
        <v>165</v>
      </c>
      <c r="V59" s="47"/>
      <c r="W59" s="47"/>
      <c r="X59" s="47"/>
      <c r="Y59" s="47"/>
    </row>
    <row r="60" spans="1:25" x14ac:dyDescent="0.25">
      <c r="A60" s="43" t="s">
        <v>165</v>
      </c>
      <c r="B60" s="47"/>
      <c r="C60" s="47"/>
      <c r="D60" s="47"/>
      <c r="E60" s="47"/>
      <c r="U60" s="43" t="s">
        <v>165</v>
      </c>
      <c r="V60" s="47"/>
      <c r="W60" s="47"/>
      <c r="X60" s="47"/>
      <c r="Y60" s="47"/>
    </row>
    <row r="61" spans="1:25" x14ac:dyDescent="0.25">
      <c r="A61" s="43" t="s">
        <v>165</v>
      </c>
      <c r="B61" s="47"/>
      <c r="C61" s="47"/>
      <c r="D61" s="47"/>
      <c r="E61" s="47"/>
      <c r="U61" s="43" t="s">
        <v>165</v>
      </c>
      <c r="V61" s="47"/>
      <c r="W61" s="47"/>
      <c r="X61" s="47"/>
      <c r="Y61" s="47"/>
    </row>
    <row r="62" spans="1:25" x14ac:dyDescent="0.25">
      <c r="A62" s="43" t="s">
        <v>165</v>
      </c>
      <c r="B62" s="47"/>
      <c r="C62" s="47"/>
      <c r="D62" s="47"/>
      <c r="E62" s="47"/>
      <c r="U62" s="43" t="s">
        <v>165</v>
      </c>
      <c r="V62" s="47"/>
      <c r="W62" s="47"/>
      <c r="X62" s="47"/>
      <c r="Y62" s="47"/>
    </row>
    <row r="63" spans="1:25" x14ac:dyDescent="0.25">
      <c r="A63" s="43" t="s">
        <v>165</v>
      </c>
      <c r="B63" s="47"/>
      <c r="C63" s="47"/>
      <c r="D63" s="47"/>
      <c r="E63" s="47"/>
      <c r="U63" s="43" t="s">
        <v>165</v>
      </c>
      <c r="V63" s="47"/>
      <c r="W63" s="47"/>
      <c r="X63" s="47"/>
      <c r="Y63" s="47"/>
    </row>
    <row r="64" spans="1:25" x14ac:dyDescent="0.25">
      <c r="A64" s="43" t="s">
        <v>165</v>
      </c>
      <c r="B64" s="47"/>
      <c r="C64" s="47"/>
      <c r="D64" s="47"/>
      <c r="E64" s="47"/>
      <c r="U64" s="43" t="s">
        <v>165</v>
      </c>
      <c r="V64" s="47"/>
      <c r="W64" s="47"/>
      <c r="X64" s="47"/>
      <c r="Y64" s="47"/>
    </row>
    <row r="65" spans="1:25" x14ac:dyDescent="0.25">
      <c r="A65" s="43" t="s">
        <v>165</v>
      </c>
      <c r="B65" s="47"/>
      <c r="C65" s="47"/>
      <c r="D65" s="47"/>
      <c r="E65" s="47"/>
      <c r="U65" s="43" t="s">
        <v>165</v>
      </c>
      <c r="V65" s="47"/>
      <c r="W65" s="47"/>
      <c r="X65" s="47"/>
      <c r="Y65" s="47"/>
    </row>
    <row r="66" spans="1:25" x14ac:dyDescent="0.25">
      <c r="A66" s="43" t="s">
        <v>165</v>
      </c>
      <c r="B66" s="47"/>
      <c r="C66" s="47"/>
      <c r="D66" s="47"/>
      <c r="E66" s="47"/>
      <c r="U66" s="43" t="s">
        <v>165</v>
      </c>
      <c r="V66" s="47"/>
      <c r="W66" s="47"/>
      <c r="X66" s="47"/>
      <c r="Y66" s="47"/>
    </row>
    <row r="67" spans="1:25" x14ac:dyDescent="0.25">
      <c r="A67" s="43" t="s">
        <v>165</v>
      </c>
      <c r="B67" s="47"/>
      <c r="C67" s="47"/>
      <c r="D67" s="47"/>
      <c r="E67" s="47"/>
      <c r="U67" s="43" t="s">
        <v>165</v>
      </c>
      <c r="V67" s="47"/>
      <c r="W67" s="47"/>
      <c r="X67" s="47"/>
      <c r="Y67" s="47"/>
    </row>
    <row r="68" spans="1:25" x14ac:dyDescent="0.25">
      <c r="A68" s="43" t="s">
        <v>165</v>
      </c>
      <c r="B68" s="47"/>
      <c r="C68" s="47"/>
      <c r="D68" s="47"/>
      <c r="E68" s="47"/>
      <c r="U68" s="43" t="s">
        <v>165</v>
      </c>
      <c r="V68" s="47"/>
      <c r="W68" s="47"/>
      <c r="X68" s="47"/>
      <c r="Y68" s="47"/>
    </row>
    <row r="69" spans="1:25" x14ac:dyDescent="0.25">
      <c r="A69" s="43" t="s">
        <v>165</v>
      </c>
      <c r="B69" s="47"/>
      <c r="C69" s="47"/>
      <c r="D69" s="47"/>
      <c r="E69" s="47"/>
      <c r="U69" s="43" t="s">
        <v>165</v>
      </c>
      <c r="V69" s="47"/>
      <c r="W69" s="47"/>
      <c r="X69" s="47"/>
      <c r="Y69" s="47"/>
    </row>
    <row r="70" spans="1:25" x14ac:dyDescent="0.25">
      <c r="A70" s="43" t="s">
        <v>165</v>
      </c>
      <c r="B70" s="47"/>
      <c r="C70" s="47"/>
      <c r="D70" s="47"/>
      <c r="E70" s="47"/>
      <c r="U70" s="43" t="s">
        <v>165</v>
      </c>
      <c r="V70" s="47"/>
      <c r="W70" s="47"/>
      <c r="X70" s="47"/>
      <c r="Y70" s="47"/>
    </row>
    <row r="71" spans="1:25" x14ac:dyDescent="0.25">
      <c r="A71" s="43" t="s">
        <v>165</v>
      </c>
      <c r="B71" s="47"/>
      <c r="C71" s="47"/>
      <c r="D71" s="47"/>
      <c r="E71" s="47"/>
      <c r="U71" s="43" t="s">
        <v>165</v>
      </c>
      <c r="V71" s="47"/>
      <c r="W71" s="47"/>
      <c r="X71" s="47"/>
      <c r="Y71" s="47"/>
    </row>
    <row r="72" spans="1:25" x14ac:dyDescent="0.25">
      <c r="A72" s="43" t="s">
        <v>165</v>
      </c>
      <c r="B72" s="47"/>
      <c r="C72" s="47"/>
      <c r="D72" s="47"/>
      <c r="E72" s="47"/>
      <c r="U72" s="43" t="s">
        <v>165</v>
      </c>
      <c r="V72" s="47"/>
      <c r="W72" s="47"/>
      <c r="X72" s="47"/>
      <c r="Y72" s="47"/>
    </row>
    <row r="73" spans="1:25" x14ac:dyDescent="0.25">
      <c r="A73" s="43" t="s">
        <v>165</v>
      </c>
      <c r="B73" s="47"/>
      <c r="C73" s="47"/>
      <c r="D73" s="47"/>
      <c r="E73" s="47"/>
      <c r="U73" s="43" t="s">
        <v>165</v>
      </c>
      <c r="V73" s="47"/>
      <c r="W73" s="47"/>
      <c r="X73" s="47"/>
      <c r="Y73" s="47"/>
    </row>
    <row r="74" spans="1:25" x14ac:dyDescent="0.25">
      <c r="A74" s="43" t="s">
        <v>165</v>
      </c>
      <c r="B74" s="47"/>
      <c r="C74" s="47"/>
      <c r="D74" s="47"/>
      <c r="E74" s="47"/>
      <c r="U74" s="43" t="s">
        <v>165</v>
      </c>
      <c r="V74" s="47"/>
      <c r="W74" s="47"/>
      <c r="X74" s="47"/>
      <c r="Y74" s="47"/>
    </row>
    <row r="75" spans="1:25" x14ac:dyDescent="0.25">
      <c r="A75" s="43" t="s">
        <v>165</v>
      </c>
      <c r="B75" s="47"/>
      <c r="C75" s="47"/>
      <c r="D75" s="47"/>
      <c r="E75" s="47"/>
      <c r="U75" s="43" t="s">
        <v>165</v>
      </c>
      <c r="V75" s="47"/>
      <c r="W75" s="47"/>
      <c r="X75" s="47"/>
      <c r="Y75" s="47"/>
    </row>
    <row r="76" spans="1:25" x14ac:dyDescent="0.25">
      <c r="A76" s="43" t="s">
        <v>165</v>
      </c>
      <c r="B76" s="47"/>
      <c r="C76" s="47"/>
      <c r="D76" s="47"/>
      <c r="E76" s="47"/>
      <c r="U76" s="43" t="s">
        <v>165</v>
      </c>
      <c r="V76" s="47"/>
      <c r="W76" s="47"/>
      <c r="X76" s="47"/>
      <c r="Y76" s="47"/>
    </row>
    <row r="77" spans="1:25" x14ac:dyDescent="0.25">
      <c r="A77" s="43" t="s">
        <v>165</v>
      </c>
      <c r="B77" s="47"/>
      <c r="C77" s="47"/>
      <c r="D77" s="47"/>
      <c r="E77" s="47"/>
      <c r="U77" s="43" t="s">
        <v>165</v>
      </c>
      <c r="V77" s="47"/>
      <c r="W77" s="47"/>
      <c r="X77" s="47"/>
      <c r="Y77" s="47"/>
    </row>
    <row r="78" spans="1:25" x14ac:dyDescent="0.25">
      <c r="A78" s="43" t="s">
        <v>165</v>
      </c>
      <c r="B78" s="47"/>
      <c r="C78" s="47"/>
      <c r="D78" s="47"/>
      <c r="E78" s="47"/>
      <c r="U78" s="43" t="s">
        <v>165</v>
      </c>
      <c r="V78" s="47"/>
      <c r="W78" s="47"/>
      <c r="X78" s="47"/>
      <c r="Y78" s="47"/>
    </row>
    <row r="79" spans="1:25" x14ac:dyDescent="0.25">
      <c r="A79" s="43" t="s">
        <v>165</v>
      </c>
      <c r="B79" s="47"/>
      <c r="C79" s="47"/>
      <c r="D79" s="47"/>
      <c r="E79" s="47"/>
      <c r="U79" s="43" t="s">
        <v>165</v>
      </c>
      <c r="V79" s="47"/>
      <c r="W79" s="47"/>
      <c r="X79" s="47"/>
      <c r="Y79" s="47"/>
    </row>
    <row r="80" spans="1:25" x14ac:dyDescent="0.25">
      <c r="A80" s="43" t="s">
        <v>165</v>
      </c>
      <c r="B80" s="47"/>
      <c r="C80" s="47"/>
      <c r="D80" s="47"/>
      <c r="E80" s="47"/>
      <c r="U80" s="43" t="s">
        <v>165</v>
      </c>
      <c r="V80" s="47"/>
      <c r="W80" s="47"/>
      <c r="X80" s="47"/>
      <c r="Y80" s="47"/>
    </row>
    <row r="81" spans="1:25" x14ac:dyDescent="0.25">
      <c r="A81" s="43" t="s">
        <v>165</v>
      </c>
      <c r="B81" s="47"/>
      <c r="C81" s="47"/>
      <c r="D81" s="47"/>
      <c r="E81" s="47"/>
      <c r="U81" s="43" t="s">
        <v>165</v>
      </c>
      <c r="V81" s="47"/>
      <c r="W81" s="47"/>
      <c r="X81" s="47"/>
      <c r="Y81" s="47"/>
    </row>
    <row r="82" spans="1:25" x14ac:dyDescent="0.25">
      <c r="A82" s="43" t="s">
        <v>165</v>
      </c>
      <c r="B82" s="47"/>
      <c r="C82" s="47"/>
      <c r="D82" s="47"/>
      <c r="E82" s="47"/>
      <c r="U82" s="43" t="s">
        <v>165</v>
      </c>
      <c r="V82" s="47"/>
      <c r="W82" s="47"/>
      <c r="X82" s="47"/>
      <c r="Y82" s="47"/>
    </row>
    <row r="83" spans="1:25" x14ac:dyDescent="0.25">
      <c r="A83" s="43" t="s">
        <v>165</v>
      </c>
      <c r="B83" s="47"/>
      <c r="C83" s="47"/>
      <c r="D83" s="47"/>
      <c r="E83" s="47"/>
      <c r="U83" s="43" t="s">
        <v>165</v>
      </c>
      <c r="V83" s="47"/>
      <c r="W83" s="47"/>
      <c r="X83" s="47"/>
      <c r="Y83" s="47"/>
    </row>
    <row r="84" spans="1:25" x14ac:dyDescent="0.25">
      <c r="A84" s="43" t="s">
        <v>165</v>
      </c>
      <c r="B84" s="47"/>
      <c r="C84" s="47"/>
      <c r="D84" s="47"/>
      <c r="E84" s="47"/>
      <c r="U84" s="43" t="s">
        <v>165</v>
      </c>
      <c r="V84" s="47"/>
      <c r="W84" s="47"/>
      <c r="X84" s="47"/>
      <c r="Y84" s="47"/>
    </row>
    <row r="85" spans="1:25" x14ac:dyDescent="0.25">
      <c r="A85" s="43" t="s">
        <v>165</v>
      </c>
      <c r="B85" s="47"/>
      <c r="C85" s="47"/>
      <c r="D85" s="47"/>
      <c r="E85" s="47"/>
      <c r="U85" s="43" t="s">
        <v>165</v>
      </c>
      <c r="V85" s="47"/>
      <c r="W85" s="47"/>
      <c r="X85" s="47"/>
      <c r="Y85" s="47"/>
    </row>
    <row r="86" spans="1:25" x14ac:dyDescent="0.25">
      <c r="A86" s="43" t="s">
        <v>165</v>
      </c>
      <c r="B86" s="47"/>
      <c r="C86" s="47"/>
      <c r="D86" s="47"/>
      <c r="E86" s="47"/>
      <c r="U86" s="43" t="s">
        <v>165</v>
      </c>
      <c r="V86" s="47"/>
      <c r="W86" s="47"/>
      <c r="X86" s="47"/>
      <c r="Y86" s="47"/>
    </row>
    <row r="87" spans="1:25" x14ac:dyDescent="0.25">
      <c r="A87" s="43" t="s">
        <v>165</v>
      </c>
      <c r="B87" s="47"/>
      <c r="C87" s="47"/>
      <c r="D87" s="47"/>
      <c r="E87" s="47"/>
      <c r="U87" s="43" t="s">
        <v>165</v>
      </c>
      <c r="V87" s="47"/>
      <c r="W87" s="47"/>
      <c r="X87" s="47"/>
      <c r="Y87" s="47"/>
    </row>
    <row r="88" spans="1:25" x14ac:dyDescent="0.25">
      <c r="A88" s="43" t="s">
        <v>165</v>
      </c>
      <c r="B88" s="47"/>
      <c r="C88" s="47"/>
      <c r="D88" s="47"/>
      <c r="E88" s="47"/>
      <c r="U88" s="43" t="s">
        <v>165</v>
      </c>
      <c r="V88" s="47"/>
      <c r="W88" s="47"/>
      <c r="X88" s="47"/>
      <c r="Y88" s="47"/>
    </row>
    <row r="89" spans="1:25" x14ac:dyDescent="0.25">
      <c r="A89" s="43" t="s">
        <v>165</v>
      </c>
      <c r="B89" s="47"/>
      <c r="C89" s="47"/>
      <c r="D89" s="47"/>
      <c r="E89" s="47"/>
      <c r="U89" s="43" t="s">
        <v>165</v>
      </c>
      <c r="V89" s="47"/>
      <c r="W89" s="47"/>
      <c r="X89" s="47"/>
      <c r="Y89" s="47"/>
    </row>
    <row r="90" spans="1:25" x14ac:dyDescent="0.25">
      <c r="A90" s="43" t="s">
        <v>165</v>
      </c>
      <c r="B90" s="47"/>
      <c r="C90" s="47"/>
      <c r="D90" s="47"/>
      <c r="E90" s="47"/>
      <c r="U90" s="43" t="s">
        <v>165</v>
      </c>
      <c r="V90" s="47"/>
      <c r="W90" s="47"/>
      <c r="X90" s="47"/>
      <c r="Y90" s="47"/>
    </row>
    <row r="91" spans="1:25" x14ac:dyDescent="0.25">
      <c r="A91" s="43" t="s">
        <v>165</v>
      </c>
      <c r="B91" s="47"/>
      <c r="C91" s="47"/>
      <c r="D91" s="47"/>
      <c r="E91" s="47"/>
      <c r="U91" s="43" t="s">
        <v>165</v>
      </c>
      <c r="V91" s="47"/>
      <c r="W91" s="47"/>
      <c r="X91" s="47"/>
      <c r="Y91" s="47"/>
    </row>
    <row r="92" spans="1:25" x14ac:dyDescent="0.25">
      <c r="A92" s="43" t="s">
        <v>165</v>
      </c>
      <c r="B92" s="47"/>
      <c r="C92" s="47"/>
      <c r="D92" s="47"/>
      <c r="E92" s="47"/>
      <c r="U92" s="43" t="s">
        <v>165</v>
      </c>
      <c r="V92" s="47"/>
      <c r="W92" s="47"/>
      <c r="X92" s="47"/>
      <c r="Y92" s="47"/>
    </row>
    <row r="93" spans="1:25" x14ac:dyDescent="0.25">
      <c r="A93" s="29" t="s">
        <v>165</v>
      </c>
      <c r="U93" s="29" t="s">
        <v>165</v>
      </c>
    </row>
    <row r="94" spans="1:25" x14ac:dyDescent="0.25">
      <c r="A94" s="29" t="s">
        <v>165</v>
      </c>
      <c r="U94" s="29" t="s">
        <v>165</v>
      </c>
    </row>
    <row r="95" spans="1:25" x14ac:dyDescent="0.25">
      <c r="A95" s="29" t="s">
        <v>165</v>
      </c>
      <c r="U95" s="29" t="s">
        <v>165</v>
      </c>
    </row>
    <row r="96" spans="1:25" x14ac:dyDescent="0.25">
      <c r="A96" s="29" t="s">
        <v>165</v>
      </c>
      <c r="U96" s="29" t="s">
        <v>165</v>
      </c>
    </row>
    <row r="97" spans="1:21" x14ac:dyDescent="0.25">
      <c r="A97" s="29" t="s">
        <v>165</v>
      </c>
      <c r="U97" s="29" t="s">
        <v>165</v>
      </c>
    </row>
    <row r="98" spans="1:21" x14ac:dyDescent="0.25">
      <c r="A98" s="29" t="s">
        <v>165</v>
      </c>
      <c r="U98" s="29" t="s">
        <v>165</v>
      </c>
    </row>
    <row r="99" spans="1:21" x14ac:dyDescent="0.25">
      <c r="A99" s="29" t="s">
        <v>165</v>
      </c>
      <c r="U99" s="29" t="s">
        <v>165</v>
      </c>
    </row>
    <row r="100" spans="1:21" x14ac:dyDescent="0.25">
      <c r="A100" s="29" t="s">
        <v>165</v>
      </c>
      <c r="U100" s="29" t="s">
        <v>165</v>
      </c>
    </row>
    <row r="101" spans="1:21" x14ac:dyDescent="0.25">
      <c r="A101" s="29" t="s">
        <v>165</v>
      </c>
      <c r="U101" s="29" t="s">
        <v>165</v>
      </c>
    </row>
    <row r="102" spans="1:21" x14ac:dyDescent="0.25">
      <c r="A102" s="29" t="s">
        <v>165</v>
      </c>
      <c r="U102" s="29" t="s">
        <v>165</v>
      </c>
    </row>
    <row r="103" spans="1:21" x14ac:dyDescent="0.25">
      <c r="A103" s="29" t="s">
        <v>165</v>
      </c>
      <c r="U103" s="29" t="s">
        <v>165</v>
      </c>
    </row>
    <row r="104" spans="1:21" x14ac:dyDescent="0.25">
      <c r="A104" s="29" t="s">
        <v>165</v>
      </c>
      <c r="U104" s="29" t="s">
        <v>165</v>
      </c>
    </row>
    <row r="105" spans="1:21" x14ac:dyDescent="0.25">
      <c r="A105" s="29" t="s">
        <v>165</v>
      </c>
      <c r="U105" s="29" t="s">
        <v>165</v>
      </c>
    </row>
    <row r="106" spans="1:21" x14ac:dyDescent="0.25">
      <c r="A106" s="29" t="s">
        <v>165</v>
      </c>
      <c r="U106" s="29" t="s">
        <v>165</v>
      </c>
    </row>
    <row r="107" spans="1:21" x14ac:dyDescent="0.25">
      <c r="A107" s="29" t="s">
        <v>165</v>
      </c>
      <c r="U107" s="29" t="s">
        <v>165</v>
      </c>
    </row>
    <row r="108" spans="1:21" x14ac:dyDescent="0.25">
      <c r="A108" s="29" t="s">
        <v>165</v>
      </c>
      <c r="U108" s="29" t="s">
        <v>165</v>
      </c>
    </row>
    <row r="109" spans="1:21" x14ac:dyDescent="0.25">
      <c r="A109" s="29" t="s">
        <v>165</v>
      </c>
      <c r="U109" s="29" t="s">
        <v>165</v>
      </c>
    </row>
    <row r="110" spans="1:21" x14ac:dyDescent="0.25">
      <c r="A110" s="29" t="s">
        <v>165</v>
      </c>
      <c r="U110" s="29" t="s">
        <v>165</v>
      </c>
    </row>
    <row r="111" spans="1:21" x14ac:dyDescent="0.25">
      <c r="A111" s="29" t="s">
        <v>165</v>
      </c>
      <c r="U111" s="29" t="s">
        <v>165</v>
      </c>
    </row>
    <row r="112" spans="1:21" x14ac:dyDescent="0.25">
      <c r="A112" s="29" t="s">
        <v>165</v>
      </c>
      <c r="U112" s="29" t="s">
        <v>165</v>
      </c>
    </row>
    <row r="113" spans="1:21" x14ac:dyDescent="0.25">
      <c r="A113" s="29" t="s">
        <v>165</v>
      </c>
      <c r="U113" s="29" t="s">
        <v>165</v>
      </c>
    </row>
    <row r="114" spans="1:21" x14ac:dyDescent="0.25">
      <c r="A114" s="29" t="s">
        <v>165</v>
      </c>
      <c r="U114" s="29" t="s">
        <v>165</v>
      </c>
    </row>
    <row r="115" spans="1:21" x14ac:dyDescent="0.25">
      <c r="A115" s="29" t="s">
        <v>165</v>
      </c>
      <c r="U115" s="29" t="s">
        <v>165</v>
      </c>
    </row>
    <row r="116" spans="1:21" x14ac:dyDescent="0.25">
      <c r="A116" s="29" t="s">
        <v>165</v>
      </c>
      <c r="U116" s="29" t="s">
        <v>165</v>
      </c>
    </row>
    <row r="117" spans="1:21" x14ac:dyDescent="0.25">
      <c r="A117" s="29" t="s">
        <v>165</v>
      </c>
      <c r="U117" s="29" t="s">
        <v>165</v>
      </c>
    </row>
    <row r="118" spans="1:21" x14ac:dyDescent="0.25">
      <c r="A118" s="29" t="s">
        <v>165</v>
      </c>
      <c r="U118" s="29" t="s">
        <v>165</v>
      </c>
    </row>
    <row r="119" spans="1:21" x14ac:dyDescent="0.25">
      <c r="A119" s="29" t="s">
        <v>165</v>
      </c>
      <c r="U119" s="29" t="s">
        <v>165</v>
      </c>
    </row>
    <row r="120" spans="1:21" x14ac:dyDescent="0.25">
      <c r="A120" s="29" t="s">
        <v>165</v>
      </c>
      <c r="U120" s="29" t="s">
        <v>165</v>
      </c>
    </row>
    <row r="121" spans="1:21" x14ac:dyDescent="0.25">
      <c r="A121" s="29" t="s">
        <v>165</v>
      </c>
      <c r="U121" s="29" t="s">
        <v>165</v>
      </c>
    </row>
    <row r="122" spans="1:21" x14ac:dyDescent="0.25">
      <c r="A122" s="29" t="s">
        <v>165</v>
      </c>
      <c r="U122" s="29" t="s">
        <v>165</v>
      </c>
    </row>
    <row r="123" spans="1:21" x14ac:dyDescent="0.25">
      <c r="A123" s="29" t="s">
        <v>165</v>
      </c>
      <c r="U123" s="29" t="s">
        <v>165</v>
      </c>
    </row>
    <row r="124" spans="1:21" x14ac:dyDescent="0.25">
      <c r="A124" s="29" t="s">
        <v>165</v>
      </c>
      <c r="U124" s="29" t="s">
        <v>165</v>
      </c>
    </row>
    <row r="125" spans="1:21" x14ac:dyDescent="0.25">
      <c r="A125" s="29" t="s">
        <v>165</v>
      </c>
      <c r="U125" s="29" t="s">
        <v>165</v>
      </c>
    </row>
    <row r="126" spans="1:21" x14ac:dyDescent="0.25">
      <c r="A126" s="29" t="s">
        <v>165</v>
      </c>
      <c r="U126" s="29" t="s">
        <v>165</v>
      </c>
    </row>
    <row r="127" spans="1:21" x14ac:dyDescent="0.25">
      <c r="A127" s="29" t="s">
        <v>165</v>
      </c>
      <c r="U127" s="29" t="s">
        <v>165</v>
      </c>
    </row>
    <row r="128" spans="1:21" x14ac:dyDescent="0.25">
      <c r="A128" s="29" t="s">
        <v>165</v>
      </c>
      <c r="U128" s="29" t="s">
        <v>165</v>
      </c>
    </row>
    <row r="129" spans="1:21" x14ac:dyDescent="0.25">
      <c r="A129" s="29" t="s">
        <v>165</v>
      </c>
      <c r="U129" s="29" t="s">
        <v>165</v>
      </c>
    </row>
    <row r="130" spans="1:21" x14ac:dyDescent="0.25">
      <c r="A130" s="29" t="s">
        <v>165</v>
      </c>
      <c r="U130" s="29" t="s">
        <v>165</v>
      </c>
    </row>
    <row r="131" spans="1:21" x14ac:dyDescent="0.25">
      <c r="A131" s="29" t="s">
        <v>165</v>
      </c>
      <c r="U131" s="29" t="s">
        <v>165</v>
      </c>
    </row>
    <row r="132" spans="1:21" x14ac:dyDescent="0.25">
      <c r="A132" s="29" t="s">
        <v>165</v>
      </c>
      <c r="U132" s="29" t="s">
        <v>165</v>
      </c>
    </row>
    <row r="133" spans="1:21" x14ac:dyDescent="0.25">
      <c r="A133" s="29" t="s">
        <v>165</v>
      </c>
      <c r="U133" s="29" t="s">
        <v>165</v>
      </c>
    </row>
    <row r="134" spans="1:21" x14ac:dyDescent="0.25">
      <c r="A134" s="29" t="s">
        <v>165</v>
      </c>
      <c r="U134" s="29" t="s">
        <v>165</v>
      </c>
    </row>
    <row r="135" spans="1:21" x14ac:dyDescent="0.25">
      <c r="A135" s="29" t="s">
        <v>165</v>
      </c>
      <c r="U135" s="29" t="s">
        <v>165</v>
      </c>
    </row>
    <row r="136" spans="1:21" x14ac:dyDescent="0.25">
      <c r="A136" s="29" t="s">
        <v>165</v>
      </c>
      <c r="U136" s="29" t="s">
        <v>165</v>
      </c>
    </row>
    <row r="137" spans="1:21" x14ac:dyDescent="0.25">
      <c r="A137" s="29" t="s">
        <v>165</v>
      </c>
      <c r="U137" s="29" t="s">
        <v>165</v>
      </c>
    </row>
    <row r="138" spans="1:21" x14ac:dyDescent="0.25">
      <c r="A138" s="29" t="s">
        <v>165</v>
      </c>
      <c r="U138" s="29" t="s">
        <v>165</v>
      </c>
    </row>
    <row r="139" spans="1:21" x14ac:dyDescent="0.25">
      <c r="A139" s="29" t="s">
        <v>165</v>
      </c>
      <c r="U139" s="29" t="s">
        <v>165</v>
      </c>
    </row>
    <row r="140" spans="1:21" x14ac:dyDescent="0.25">
      <c r="A140" s="29" t="s">
        <v>165</v>
      </c>
      <c r="U140" s="29" t="s">
        <v>165</v>
      </c>
    </row>
    <row r="141" spans="1:21" x14ac:dyDescent="0.25">
      <c r="A141" s="29" t="s">
        <v>165</v>
      </c>
      <c r="U141" s="29" t="s">
        <v>165</v>
      </c>
    </row>
    <row r="142" spans="1:21" x14ac:dyDescent="0.25">
      <c r="A142" s="29" t="s">
        <v>165</v>
      </c>
      <c r="U142" s="29" t="s">
        <v>165</v>
      </c>
    </row>
    <row r="143" spans="1:21" x14ac:dyDescent="0.25">
      <c r="A143" s="29" t="s">
        <v>165</v>
      </c>
      <c r="U143" s="29" t="s">
        <v>165</v>
      </c>
    </row>
    <row r="144" spans="1:21" x14ac:dyDescent="0.25">
      <c r="A144" s="29" t="s">
        <v>165</v>
      </c>
      <c r="U144" s="29" t="s">
        <v>165</v>
      </c>
    </row>
    <row r="145" spans="1:21" x14ac:dyDescent="0.25">
      <c r="A145" s="29" t="s">
        <v>165</v>
      </c>
      <c r="U145" s="29" t="s">
        <v>165</v>
      </c>
    </row>
    <row r="146" spans="1:21" x14ac:dyDescent="0.25">
      <c r="A146" s="29" t="s">
        <v>165</v>
      </c>
      <c r="U146" s="29" t="s">
        <v>165</v>
      </c>
    </row>
    <row r="147" spans="1:21" x14ac:dyDescent="0.25">
      <c r="A147" s="29" t="s">
        <v>165</v>
      </c>
      <c r="U147" s="29" t="s">
        <v>165</v>
      </c>
    </row>
    <row r="148" spans="1:21" x14ac:dyDescent="0.25">
      <c r="A148" s="29" t="s">
        <v>165</v>
      </c>
      <c r="U148" s="29" t="s">
        <v>165</v>
      </c>
    </row>
    <row r="149" spans="1:21" x14ac:dyDescent="0.25">
      <c r="A149" s="29" t="s">
        <v>165</v>
      </c>
      <c r="U149" s="29" t="s">
        <v>165</v>
      </c>
    </row>
    <row r="150" spans="1:21" x14ac:dyDescent="0.25">
      <c r="A150" s="29" t="s">
        <v>165</v>
      </c>
      <c r="U150" s="29" t="s">
        <v>165</v>
      </c>
    </row>
    <row r="151" spans="1:21" x14ac:dyDescent="0.25">
      <c r="A151" s="29" t="s">
        <v>165</v>
      </c>
      <c r="U151" s="29" t="s">
        <v>165</v>
      </c>
    </row>
    <row r="152" spans="1:21" x14ac:dyDescent="0.25">
      <c r="A152" s="29" t="s">
        <v>165</v>
      </c>
      <c r="U152" s="29" t="s">
        <v>165</v>
      </c>
    </row>
    <row r="153" spans="1:21" x14ac:dyDescent="0.25">
      <c r="A153" s="29" t="s">
        <v>165</v>
      </c>
      <c r="U153" s="29" t="s">
        <v>165</v>
      </c>
    </row>
    <row r="154" spans="1:21" x14ac:dyDescent="0.25">
      <c r="A154" s="29" t="s">
        <v>165</v>
      </c>
      <c r="U154" s="29" t="s">
        <v>165</v>
      </c>
    </row>
    <row r="155" spans="1:21" x14ac:dyDescent="0.25">
      <c r="A155" s="29" t="s">
        <v>165</v>
      </c>
      <c r="U155" s="29" t="s">
        <v>165</v>
      </c>
    </row>
    <row r="156" spans="1:21" x14ac:dyDescent="0.25">
      <c r="A156" s="29" t="s">
        <v>165</v>
      </c>
      <c r="U156" s="29" t="s">
        <v>165</v>
      </c>
    </row>
    <row r="157" spans="1:21" x14ac:dyDescent="0.25">
      <c r="A157" s="29" t="s">
        <v>165</v>
      </c>
      <c r="U157" s="29" t="s">
        <v>165</v>
      </c>
    </row>
    <row r="158" spans="1:21" x14ac:dyDescent="0.25">
      <c r="A158" s="29" t="s">
        <v>165</v>
      </c>
      <c r="U158" s="29" t="s">
        <v>165</v>
      </c>
    </row>
    <row r="159" spans="1:21" x14ac:dyDescent="0.25">
      <c r="A159" s="29" t="s">
        <v>165</v>
      </c>
      <c r="U159" s="29" t="s">
        <v>165</v>
      </c>
    </row>
    <row r="160" spans="1:21" x14ac:dyDescent="0.25">
      <c r="A160" s="29" t="s">
        <v>165</v>
      </c>
      <c r="U160" s="29" t="s">
        <v>165</v>
      </c>
    </row>
    <row r="161" spans="1:21" x14ac:dyDescent="0.25">
      <c r="A161" s="29" t="s">
        <v>165</v>
      </c>
      <c r="U161" s="29" t="s">
        <v>165</v>
      </c>
    </row>
    <row r="162" spans="1:21" x14ac:dyDescent="0.25">
      <c r="A162" s="29" t="s">
        <v>165</v>
      </c>
      <c r="U162" s="29" t="s">
        <v>165</v>
      </c>
    </row>
    <row r="163" spans="1:21" x14ac:dyDescent="0.25">
      <c r="A163" s="29" t="s">
        <v>165</v>
      </c>
      <c r="U163" s="29" t="s">
        <v>165</v>
      </c>
    </row>
    <row r="164" spans="1:21" x14ac:dyDescent="0.25">
      <c r="A164" s="29" t="s">
        <v>165</v>
      </c>
      <c r="U164" s="29" t="s">
        <v>165</v>
      </c>
    </row>
    <row r="165" spans="1:21" x14ac:dyDescent="0.25">
      <c r="A165" s="29" t="s">
        <v>165</v>
      </c>
      <c r="U165" s="29" t="s">
        <v>165</v>
      </c>
    </row>
    <row r="166" spans="1:21" x14ac:dyDescent="0.25">
      <c r="A166" s="29" t="s">
        <v>165</v>
      </c>
      <c r="U166" s="29" t="s">
        <v>165</v>
      </c>
    </row>
    <row r="167" spans="1:21" x14ac:dyDescent="0.25">
      <c r="A167" s="29" t="s">
        <v>165</v>
      </c>
      <c r="U167" s="29" t="s">
        <v>165</v>
      </c>
    </row>
    <row r="168" spans="1:21" x14ac:dyDescent="0.25">
      <c r="A168" s="29" t="s">
        <v>165</v>
      </c>
      <c r="U168" s="29" t="s">
        <v>165</v>
      </c>
    </row>
    <row r="169" spans="1:21" x14ac:dyDescent="0.25">
      <c r="A169" s="29" t="s">
        <v>165</v>
      </c>
      <c r="U169" s="29" t="s">
        <v>165</v>
      </c>
    </row>
    <row r="170" spans="1:21" x14ac:dyDescent="0.25">
      <c r="A170" s="29" t="s">
        <v>165</v>
      </c>
      <c r="U170" s="29" t="s">
        <v>165</v>
      </c>
    </row>
    <row r="171" spans="1:21" x14ac:dyDescent="0.25">
      <c r="A171" s="29" t="s">
        <v>165</v>
      </c>
      <c r="U171" s="29" t="s">
        <v>165</v>
      </c>
    </row>
    <row r="172" spans="1:21" x14ac:dyDescent="0.25">
      <c r="A172" s="29" t="s">
        <v>165</v>
      </c>
      <c r="U172" s="29" t="s">
        <v>165</v>
      </c>
    </row>
    <row r="173" spans="1:21" x14ac:dyDescent="0.25">
      <c r="A173" s="29" t="s">
        <v>165</v>
      </c>
      <c r="U173" s="29" t="s">
        <v>165</v>
      </c>
    </row>
    <row r="174" spans="1:21" x14ac:dyDescent="0.25">
      <c r="A174" s="29" t="s">
        <v>165</v>
      </c>
      <c r="U174" s="29" t="s">
        <v>165</v>
      </c>
    </row>
    <row r="175" spans="1:21" x14ac:dyDescent="0.25">
      <c r="A175" s="29" t="s">
        <v>165</v>
      </c>
      <c r="U175" s="29" t="s">
        <v>165</v>
      </c>
    </row>
    <row r="176" spans="1:21" x14ac:dyDescent="0.25">
      <c r="A176" s="29" t="s">
        <v>165</v>
      </c>
      <c r="U176" s="29" t="s">
        <v>165</v>
      </c>
    </row>
    <row r="177" spans="1:21" x14ac:dyDescent="0.25">
      <c r="A177" s="29" t="s">
        <v>165</v>
      </c>
      <c r="U177" s="29" t="s">
        <v>165</v>
      </c>
    </row>
    <row r="178" spans="1:21" x14ac:dyDescent="0.25">
      <c r="A178" s="29" t="s">
        <v>165</v>
      </c>
      <c r="U178" s="29" t="s">
        <v>165</v>
      </c>
    </row>
    <row r="179" spans="1:21" x14ac:dyDescent="0.25">
      <c r="A179" s="29" t="s">
        <v>165</v>
      </c>
      <c r="U179" s="29" t="s">
        <v>165</v>
      </c>
    </row>
    <row r="180" spans="1:21" x14ac:dyDescent="0.25">
      <c r="A180" s="29" t="s">
        <v>165</v>
      </c>
      <c r="U180" s="29" t="s">
        <v>165</v>
      </c>
    </row>
    <row r="181" spans="1:21" x14ac:dyDescent="0.25">
      <c r="A181" s="29" t="s">
        <v>165</v>
      </c>
      <c r="U181" s="29" t="s">
        <v>165</v>
      </c>
    </row>
    <row r="182" spans="1:21" x14ac:dyDescent="0.25">
      <c r="A182" s="29" t="s">
        <v>165</v>
      </c>
      <c r="U182" s="29" t="s">
        <v>165</v>
      </c>
    </row>
    <row r="183" spans="1:21" x14ac:dyDescent="0.25">
      <c r="A183" s="29" t="s">
        <v>165</v>
      </c>
      <c r="U183" s="29" t="s">
        <v>165</v>
      </c>
    </row>
    <row r="184" spans="1:21" x14ac:dyDescent="0.25">
      <c r="A184" s="29" t="s">
        <v>165</v>
      </c>
      <c r="U184" s="29" t="s">
        <v>165</v>
      </c>
    </row>
    <row r="185" spans="1:21" x14ac:dyDescent="0.25">
      <c r="A185" s="29" t="s">
        <v>165</v>
      </c>
      <c r="U185" s="29" t="s">
        <v>165</v>
      </c>
    </row>
    <row r="186" spans="1:21" x14ac:dyDescent="0.25">
      <c r="A186" s="29" t="s">
        <v>165</v>
      </c>
      <c r="U186" s="29" t="s">
        <v>165</v>
      </c>
    </row>
    <row r="187" spans="1:21" x14ac:dyDescent="0.25">
      <c r="A187" s="29" t="s">
        <v>165</v>
      </c>
      <c r="U187" s="29" t="s">
        <v>165</v>
      </c>
    </row>
    <row r="188" spans="1:21" x14ac:dyDescent="0.25">
      <c r="A188" s="29" t="s">
        <v>165</v>
      </c>
      <c r="U188" s="29" t="s">
        <v>165</v>
      </c>
    </row>
    <row r="189" spans="1:21" x14ac:dyDescent="0.25">
      <c r="A189" s="29" t="s">
        <v>165</v>
      </c>
      <c r="U189" s="29" t="s">
        <v>165</v>
      </c>
    </row>
    <row r="190" spans="1:21" x14ac:dyDescent="0.25">
      <c r="A190" s="29" t="s">
        <v>165</v>
      </c>
      <c r="U190" s="29" t="s">
        <v>165</v>
      </c>
    </row>
    <row r="191" spans="1:21" x14ac:dyDescent="0.25">
      <c r="A191" s="29" t="s">
        <v>165</v>
      </c>
      <c r="U191" s="29" t="s">
        <v>165</v>
      </c>
    </row>
    <row r="192" spans="1:21" x14ac:dyDescent="0.25">
      <c r="A192" s="29" t="s">
        <v>165</v>
      </c>
      <c r="U192" s="29" t="s">
        <v>165</v>
      </c>
    </row>
    <row r="193" spans="1:21" x14ac:dyDescent="0.25">
      <c r="A193" s="29" t="s">
        <v>165</v>
      </c>
      <c r="U193" s="29" t="s">
        <v>165</v>
      </c>
    </row>
    <row r="194" spans="1:21" x14ac:dyDescent="0.25">
      <c r="A194" s="29" t="s">
        <v>165</v>
      </c>
      <c r="U194" s="29" t="s">
        <v>165</v>
      </c>
    </row>
    <row r="195" spans="1:21" x14ac:dyDescent="0.25">
      <c r="A195" s="29" t="s">
        <v>165</v>
      </c>
      <c r="U195" s="29" t="s">
        <v>165</v>
      </c>
    </row>
    <row r="196" spans="1:21" x14ac:dyDescent="0.25">
      <c r="A196" s="29" t="s">
        <v>165</v>
      </c>
      <c r="U196" s="29" t="s">
        <v>165</v>
      </c>
    </row>
    <row r="197" spans="1:21" x14ac:dyDescent="0.25">
      <c r="A197" s="29" t="s">
        <v>165</v>
      </c>
      <c r="U197" s="29" t="s">
        <v>165</v>
      </c>
    </row>
    <row r="198" spans="1:21" x14ac:dyDescent="0.25">
      <c r="A198" s="29" t="s">
        <v>165</v>
      </c>
      <c r="U198" s="29" t="s">
        <v>165</v>
      </c>
    </row>
    <row r="199" spans="1:21" x14ac:dyDescent="0.25">
      <c r="A199" s="29" t="s">
        <v>165</v>
      </c>
      <c r="U199" s="29" t="s">
        <v>165</v>
      </c>
    </row>
    <row r="200" spans="1:21" x14ac:dyDescent="0.25">
      <c r="A200" s="29" t="s">
        <v>165</v>
      </c>
      <c r="U200" s="29" t="s">
        <v>165</v>
      </c>
    </row>
    <row r="201" spans="1:21" x14ac:dyDescent="0.25">
      <c r="A201" s="29" t="s">
        <v>165</v>
      </c>
      <c r="U201" s="29" t="s">
        <v>165</v>
      </c>
    </row>
    <row r="202" spans="1:21" x14ac:dyDescent="0.25">
      <c r="A202" s="29" t="s">
        <v>165</v>
      </c>
      <c r="U202" s="29" t="s">
        <v>165</v>
      </c>
    </row>
    <row r="203" spans="1:21" x14ac:dyDescent="0.25">
      <c r="A203" s="29" t="s">
        <v>165</v>
      </c>
      <c r="U203" s="29" t="s">
        <v>165</v>
      </c>
    </row>
    <row r="204" spans="1:21" x14ac:dyDescent="0.25">
      <c r="A204" s="29" t="s">
        <v>165</v>
      </c>
      <c r="U204" s="29" t="s">
        <v>165</v>
      </c>
    </row>
    <row r="205" spans="1:21" x14ac:dyDescent="0.25">
      <c r="A205" s="29" t="s">
        <v>165</v>
      </c>
      <c r="U205" s="29" t="s">
        <v>165</v>
      </c>
    </row>
    <row r="206" spans="1:21" x14ac:dyDescent="0.25">
      <c r="A206" s="29" t="s">
        <v>165</v>
      </c>
      <c r="U206" s="29" t="s">
        <v>165</v>
      </c>
    </row>
    <row r="207" spans="1:21" x14ac:dyDescent="0.25">
      <c r="A207" s="29" t="s">
        <v>165</v>
      </c>
      <c r="U207" s="29" t="s">
        <v>165</v>
      </c>
    </row>
    <row r="208" spans="1:21" x14ac:dyDescent="0.25">
      <c r="A208" s="29" t="s">
        <v>165</v>
      </c>
      <c r="U208" s="29" t="s">
        <v>165</v>
      </c>
    </row>
    <row r="209" spans="1:21" x14ac:dyDescent="0.25">
      <c r="A209" s="29" t="s">
        <v>165</v>
      </c>
      <c r="U209" s="29" t="s">
        <v>165</v>
      </c>
    </row>
    <row r="210" spans="1:21" x14ac:dyDescent="0.25">
      <c r="A210" s="29" t="s">
        <v>165</v>
      </c>
      <c r="U210" s="29" t="s">
        <v>165</v>
      </c>
    </row>
    <row r="211" spans="1:21" x14ac:dyDescent="0.25">
      <c r="A211" s="29" t="s">
        <v>165</v>
      </c>
      <c r="U211" s="29" t="s">
        <v>165</v>
      </c>
    </row>
    <row r="212" spans="1:21" x14ac:dyDescent="0.25">
      <c r="A212" s="29" t="s">
        <v>165</v>
      </c>
      <c r="U212" s="29" t="s">
        <v>165</v>
      </c>
    </row>
    <row r="213" spans="1:21" x14ac:dyDescent="0.25">
      <c r="A213" s="29" t="s">
        <v>165</v>
      </c>
      <c r="U213" s="29" t="s">
        <v>165</v>
      </c>
    </row>
    <row r="214" spans="1:21" x14ac:dyDescent="0.25">
      <c r="A214" s="29" t="s">
        <v>165</v>
      </c>
      <c r="U214" s="29" t="s">
        <v>165</v>
      </c>
    </row>
    <row r="215" spans="1:21" x14ac:dyDescent="0.25">
      <c r="A215" s="29" t="s">
        <v>165</v>
      </c>
      <c r="U215" s="29" t="s">
        <v>165</v>
      </c>
    </row>
    <row r="216" spans="1:21" x14ac:dyDescent="0.25">
      <c r="A216" s="29" t="s">
        <v>165</v>
      </c>
      <c r="U216" s="29" t="s">
        <v>165</v>
      </c>
    </row>
    <row r="217" spans="1:21" x14ac:dyDescent="0.25">
      <c r="A217" s="29" t="s">
        <v>165</v>
      </c>
      <c r="U217" s="29" t="s">
        <v>165</v>
      </c>
    </row>
    <row r="218" spans="1:21" x14ac:dyDescent="0.25">
      <c r="A218" s="29" t="s">
        <v>165</v>
      </c>
      <c r="U218" s="29" t="s">
        <v>165</v>
      </c>
    </row>
    <row r="219" spans="1:21" x14ac:dyDescent="0.25">
      <c r="A219" s="29" t="s">
        <v>165</v>
      </c>
      <c r="U219" s="29" t="s">
        <v>165</v>
      </c>
    </row>
    <row r="220" spans="1:21" x14ac:dyDescent="0.25">
      <c r="A220" s="29" t="s">
        <v>165</v>
      </c>
      <c r="U220" s="29" t="s">
        <v>165</v>
      </c>
    </row>
    <row r="221" spans="1:21" x14ac:dyDescent="0.25">
      <c r="A221" s="29" t="s">
        <v>165</v>
      </c>
      <c r="U221" s="29" t="s">
        <v>165</v>
      </c>
    </row>
    <row r="222" spans="1:21" x14ac:dyDescent="0.25">
      <c r="A222" s="29" t="s">
        <v>165</v>
      </c>
      <c r="U222" s="29" t="s">
        <v>165</v>
      </c>
    </row>
    <row r="223" spans="1:21" x14ac:dyDescent="0.25">
      <c r="A223" s="29" t="s">
        <v>165</v>
      </c>
      <c r="U223" s="29" t="s">
        <v>165</v>
      </c>
    </row>
    <row r="224" spans="1:21" x14ac:dyDescent="0.25">
      <c r="A224" s="29" t="s">
        <v>165</v>
      </c>
      <c r="U224" s="29" t="s">
        <v>165</v>
      </c>
    </row>
    <row r="225" spans="1:21" x14ac:dyDescent="0.25">
      <c r="A225" s="29" t="s">
        <v>165</v>
      </c>
      <c r="U225" s="29" t="s">
        <v>165</v>
      </c>
    </row>
    <row r="226" spans="1:21" x14ac:dyDescent="0.25">
      <c r="A226" s="29" t="s">
        <v>165</v>
      </c>
      <c r="U226" s="29" t="s">
        <v>165</v>
      </c>
    </row>
    <row r="227" spans="1:21" x14ac:dyDescent="0.25">
      <c r="A227" s="29" t="s">
        <v>165</v>
      </c>
      <c r="U227" s="29" t="s">
        <v>165</v>
      </c>
    </row>
    <row r="228" spans="1:21" x14ac:dyDescent="0.25">
      <c r="A228" s="29" t="s">
        <v>165</v>
      </c>
      <c r="U228" s="29" t="s">
        <v>165</v>
      </c>
    </row>
    <row r="229" spans="1:21" x14ac:dyDescent="0.25">
      <c r="A229" s="29" t="s">
        <v>165</v>
      </c>
      <c r="U229" s="29" t="s">
        <v>165</v>
      </c>
    </row>
    <row r="230" spans="1:21" x14ac:dyDescent="0.25">
      <c r="A230" s="29" t="s">
        <v>165</v>
      </c>
      <c r="U230" s="29" t="s">
        <v>165</v>
      </c>
    </row>
    <row r="231" spans="1:21" x14ac:dyDescent="0.25">
      <c r="A231" s="29" t="s">
        <v>165</v>
      </c>
      <c r="U231" s="29" t="s">
        <v>165</v>
      </c>
    </row>
    <row r="232" spans="1:21" x14ac:dyDescent="0.25">
      <c r="U232" s="29" t="s">
        <v>165</v>
      </c>
    </row>
  </sheetData>
  <hyperlinks>
    <hyperlink ref="A1" location="TOC!A1" display="Back to ToC" xr:uid="{00000000-0004-0000-1C00-000000000000}"/>
  </hyperlinks>
  <pageMargins left="0.7" right="0.7" top="0.75" bottom="0.75" header="0.3" footer="0.3"/>
  <pageSetup paperSize="0" orientation="portrait" horizontalDpi="0" verticalDpi="0" copie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sheetPr>
  <dimension ref="A1:EM263"/>
  <sheetViews>
    <sheetView tabSelected="1" zoomScaleNormal="100" workbookViewId="0"/>
  </sheetViews>
  <sheetFormatPr defaultRowHeight="15" x14ac:dyDescent="0.25"/>
  <cols>
    <col min="1" max="1" width="11.5703125" style="40" customWidth="1"/>
    <col min="2" max="2" width="82.5703125" customWidth="1"/>
    <col min="3" max="3" width="71.42578125" customWidth="1"/>
    <col min="4" max="25" width="9.140625" style="137"/>
    <col min="26" max="143" width="9.140625" style="135"/>
  </cols>
  <sheetData>
    <row r="1" spans="1:143" s="29" customFormat="1" ht="18.75" x14ac:dyDescent="0.3">
      <c r="A1" s="190" t="str">
        <f>_xlfn.CONCAT("JMP ",year_pub, " Regional and National WASH in health care facilities estimates for:")</f>
        <v>JMP 2024 Regional and National WASH in health care facilities estimates for:</v>
      </c>
      <c r="B1" s="191"/>
      <c r="C1" s="191" t="str">
        <f>region_name</f>
        <v>Eastern Mediterranean</v>
      </c>
      <c r="D1" s="138"/>
      <c r="E1" s="137"/>
      <c r="F1" s="137"/>
      <c r="G1" s="137"/>
      <c r="H1" s="137"/>
      <c r="I1" s="137"/>
      <c r="J1" s="137"/>
      <c r="K1" s="137"/>
      <c r="L1" s="137"/>
      <c r="M1" s="137"/>
      <c r="N1" s="137"/>
      <c r="O1" s="137"/>
      <c r="P1" s="137"/>
      <c r="Q1" s="137"/>
      <c r="R1" s="137"/>
      <c r="S1" s="137"/>
      <c r="T1" s="137"/>
      <c r="U1" s="137"/>
      <c r="V1" s="137"/>
      <c r="W1" s="137"/>
      <c r="X1" s="137"/>
      <c r="Y1" s="137"/>
      <c r="Z1" s="136"/>
      <c r="AA1" s="136"/>
      <c r="AB1" s="136"/>
      <c r="AC1" s="136"/>
      <c r="AD1" s="136"/>
      <c r="AE1" s="136"/>
      <c r="AF1" s="136"/>
      <c r="AG1" s="136"/>
      <c r="AH1" s="136"/>
      <c r="AI1" s="136"/>
      <c r="AJ1" s="136"/>
      <c r="AK1" s="136"/>
      <c r="AL1" s="136"/>
      <c r="AM1" s="136"/>
      <c r="AN1" s="136"/>
      <c r="AO1" s="136"/>
      <c r="AP1" s="136"/>
      <c r="AQ1" s="136"/>
      <c r="AR1" s="136"/>
      <c r="AS1" s="136"/>
      <c r="AT1" s="136"/>
      <c r="AU1" s="136"/>
      <c r="AV1" s="136"/>
      <c r="AW1" s="136"/>
      <c r="AX1" s="136"/>
      <c r="AY1" s="136"/>
      <c r="AZ1" s="136"/>
      <c r="BA1" s="136"/>
      <c r="BB1" s="136"/>
      <c r="BC1" s="136"/>
      <c r="BD1" s="136"/>
      <c r="BE1" s="136"/>
      <c r="BF1" s="136"/>
      <c r="BG1" s="136"/>
      <c r="BH1" s="136"/>
      <c r="BI1" s="136"/>
      <c r="BJ1" s="136"/>
      <c r="BK1" s="136"/>
      <c r="BL1" s="136"/>
      <c r="BM1" s="136"/>
      <c r="BN1" s="136"/>
      <c r="BO1" s="136"/>
      <c r="BP1" s="136"/>
      <c r="BQ1" s="136"/>
      <c r="BR1" s="136"/>
      <c r="BS1" s="136"/>
      <c r="BT1" s="136"/>
      <c r="BU1" s="136"/>
      <c r="BV1" s="136"/>
      <c r="BW1" s="136"/>
      <c r="BX1" s="136"/>
      <c r="BY1" s="136"/>
      <c r="BZ1" s="136"/>
      <c r="CA1" s="136"/>
      <c r="CB1" s="136"/>
      <c r="CC1" s="136"/>
      <c r="CD1" s="136"/>
      <c r="CE1" s="136"/>
      <c r="CF1" s="136"/>
      <c r="CG1" s="136"/>
      <c r="CH1" s="136"/>
      <c r="CI1" s="136"/>
      <c r="CJ1" s="136"/>
      <c r="CK1" s="136"/>
      <c r="CL1" s="136"/>
      <c r="CM1" s="136"/>
      <c r="CN1" s="136"/>
      <c r="CO1" s="136"/>
      <c r="CP1" s="136"/>
      <c r="CQ1" s="136"/>
      <c r="CR1" s="136"/>
      <c r="CS1" s="136"/>
      <c r="CT1" s="136"/>
      <c r="CU1" s="136"/>
      <c r="CV1" s="136"/>
      <c r="CW1" s="136"/>
      <c r="CX1" s="136"/>
      <c r="CY1" s="136"/>
      <c r="CZ1" s="136"/>
      <c r="DA1" s="136"/>
      <c r="DB1" s="136"/>
      <c r="DC1" s="136"/>
      <c r="DD1" s="136"/>
      <c r="DE1" s="136"/>
      <c r="DF1" s="136"/>
      <c r="DG1" s="136"/>
      <c r="DH1" s="136"/>
      <c r="DI1" s="136"/>
      <c r="DJ1" s="136"/>
      <c r="DK1" s="136"/>
      <c r="DL1" s="136"/>
      <c r="DM1" s="136"/>
      <c r="DN1" s="136"/>
      <c r="DO1" s="136"/>
      <c r="DP1" s="136"/>
      <c r="DQ1" s="136"/>
      <c r="DR1" s="136"/>
      <c r="DS1" s="136"/>
      <c r="DT1" s="136"/>
      <c r="DU1" s="136"/>
      <c r="DV1" s="136"/>
      <c r="DW1" s="136"/>
      <c r="DX1" s="136"/>
      <c r="DY1" s="136"/>
      <c r="DZ1" s="136"/>
      <c r="EA1" s="136"/>
      <c r="EB1" s="136"/>
      <c r="EC1" s="136"/>
      <c r="ED1" s="136"/>
      <c r="EE1" s="136"/>
      <c r="EF1" s="136"/>
      <c r="EG1" s="136"/>
      <c r="EH1" s="136"/>
      <c r="EI1" s="136"/>
      <c r="EJ1" s="136"/>
      <c r="EK1" s="136"/>
      <c r="EL1" s="136"/>
      <c r="EM1" s="136"/>
    </row>
    <row r="2" spans="1:143" s="29" customFormat="1" ht="23.25" x14ac:dyDescent="0.35">
      <c r="A2" s="35" t="s">
        <v>68</v>
      </c>
      <c r="B2" s="36" t="s">
        <v>69</v>
      </c>
      <c r="C2" s="28"/>
      <c r="D2" s="137"/>
      <c r="E2" s="137"/>
      <c r="F2" s="137"/>
      <c r="G2" s="137"/>
      <c r="H2" s="137"/>
      <c r="I2" s="137"/>
      <c r="J2" s="137"/>
      <c r="K2" s="137"/>
      <c r="L2" s="137"/>
      <c r="M2" s="137"/>
      <c r="N2" s="137"/>
      <c r="O2" s="137"/>
      <c r="P2" s="137"/>
      <c r="Q2" s="137"/>
      <c r="R2" s="137"/>
      <c r="S2" s="137"/>
      <c r="T2" s="137"/>
      <c r="U2" s="137"/>
      <c r="V2" s="137"/>
      <c r="W2" s="137"/>
      <c r="X2" s="137"/>
      <c r="Y2" s="137"/>
      <c r="Z2" s="136"/>
      <c r="AA2" s="136"/>
      <c r="AB2" s="136"/>
      <c r="AC2" s="136"/>
      <c r="AD2" s="136"/>
      <c r="AE2" s="136"/>
      <c r="AF2" s="136"/>
      <c r="AG2" s="136"/>
      <c r="AH2" s="136"/>
      <c r="AI2" s="136"/>
      <c r="AJ2" s="136"/>
      <c r="AK2" s="136"/>
      <c r="AL2" s="136"/>
      <c r="AM2" s="136"/>
      <c r="AN2" s="136"/>
      <c r="AO2" s="136"/>
      <c r="AP2" s="136"/>
      <c r="AQ2" s="136"/>
      <c r="AR2" s="136"/>
      <c r="AS2" s="136"/>
      <c r="AT2" s="136"/>
      <c r="AU2" s="136"/>
      <c r="AV2" s="136"/>
      <c r="AW2" s="136"/>
      <c r="AX2" s="136"/>
      <c r="AY2" s="136"/>
      <c r="AZ2" s="136"/>
      <c r="BA2" s="136"/>
      <c r="BB2" s="136"/>
      <c r="BC2" s="136"/>
      <c r="BD2" s="136"/>
      <c r="BE2" s="136"/>
      <c r="BF2" s="136"/>
      <c r="BG2" s="136"/>
      <c r="BH2" s="136"/>
      <c r="BI2" s="136"/>
      <c r="BJ2" s="136"/>
      <c r="BK2" s="136"/>
      <c r="BL2" s="136"/>
      <c r="BM2" s="136"/>
      <c r="BN2" s="136"/>
      <c r="BO2" s="136"/>
      <c r="BP2" s="136"/>
      <c r="BQ2" s="136"/>
      <c r="BR2" s="136"/>
      <c r="BS2" s="136"/>
      <c r="BT2" s="136"/>
      <c r="BU2" s="136"/>
      <c r="BV2" s="136"/>
      <c r="BW2" s="136"/>
      <c r="BX2" s="136"/>
      <c r="BY2" s="136"/>
      <c r="BZ2" s="136"/>
      <c r="CA2" s="136"/>
      <c r="CB2" s="136"/>
      <c r="CC2" s="136"/>
      <c r="CD2" s="136"/>
      <c r="CE2" s="136"/>
      <c r="CF2" s="136"/>
      <c r="CG2" s="136"/>
      <c r="CH2" s="136"/>
      <c r="CI2" s="136"/>
      <c r="CJ2" s="136"/>
      <c r="CK2" s="136"/>
      <c r="CL2" s="136"/>
      <c r="CM2" s="136"/>
      <c r="CN2" s="136"/>
      <c r="CO2" s="136"/>
      <c r="CP2" s="136"/>
      <c r="CQ2" s="136"/>
      <c r="CR2" s="136"/>
      <c r="CS2" s="136"/>
      <c r="CT2" s="136"/>
      <c r="CU2" s="136"/>
      <c r="CV2" s="136"/>
      <c r="CW2" s="136"/>
      <c r="CX2" s="136"/>
      <c r="CY2" s="136"/>
      <c r="CZ2" s="136"/>
      <c r="DA2" s="136"/>
      <c r="DB2" s="136"/>
      <c r="DC2" s="136"/>
      <c r="DD2" s="136"/>
      <c r="DE2" s="136"/>
      <c r="DF2" s="136"/>
      <c r="DG2" s="136"/>
      <c r="DH2" s="136"/>
      <c r="DI2" s="136"/>
      <c r="DJ2" s="136"/>
      <c r="DK2" s="136"/>
      <c r="DL2" s="136"/>
      <c r="DM2" s="136"/>
      <c r="DN2" s="136"/>
      <c r="DO2" s="136"/>
      <c r="DP2" s="136"/>
      <c r="DQ2" s="136"/>
      <c r="DR2" s="136"/>
      <c r="DS2" s="136"/>
      <c r="DT2" s="136"/>
      <c r="DU2" s="136"/>
      <c r="DV2" s="136"/>
      <c r="DW2" s="136"/>
      <c r="DX2" s="136"/>
      <c r="DY2" s="136"/>
      <c r="DZ2" s="136"/>
      <c r="EA2" s="136"/>
      <c r="EB2" s="136"/>
      <c r="EC2" s="136"/>
      <c r="ED2" s="136"/>
      <c r="EE2" s="136"/>
      <c r="EF2" s="136"/>
      <c r="EG2" s="136"/>
      <c r="EH2" s="136"/>
      <c r="EI2" s="136"/>
      <c r="EJ2" s="136"/>
      <c r="EK2" s="136"/>
      <c r="EL2" s="136"/>
      <c r="EM2" s="136"/>
    </row>
    <row r="3" spans="1:143" s="29" customFormat="1" x14ac:dyDescent="0.25">
      <c r="A3" s="118" t="s">
        <v>107</v>
      </c>
      <c r="B3" s="30"/>
      <c r="D3" s="137"/>
      <c r="E3" s="137"/>
      <c r="F3" s="137"/>
      <c r="G3" s="137"/>
      <c r="H3" s="137"/>
      <c r="I3" s="137"/>
      <c r="J3" s="137"/>
      <c r="K3" s="137"/>
      <c r="L3" s="137"/>
      <c r="M3" s="137"/>
      <c r="N3" s="137"/>
      <c r="O3" s="137"/>
      <c r="P3" s="137"/>
      <c r="Q3" s="137"/>
      <c r="R3" s="137"/>
      <c r="S3" s="137"/>
      <c r="T3" s="137"/>
      <c r="U3" s="137"/>
      <c r="V3" s="137"/>
      <c r="W3" s="137"/>
      <c r="X3" s="137"/>
      <c r="Y3" s="137"/>
      <c r="Z3" s="136"/>
      <c r="AA3" s="136"/>
      <c r="AB3" s="136"/>
      <c r="AC3" s="136"/>
      <c r="AD3" s="136"/>
      <c r="AE3" s="136"/>
      <c r="AF3" s="136"/>
      <c r="AG3" s="136"/>
      <c r="AH3" s="136"/>
      <c r="AI3" s="136"/>
      <c r="AJ3" s="136"/>
      <c r="AK3" s="136"/>
      <c r="AL3" s="136"/>
      <c r="AM3" s="136"/>
      <c r="AN3" s="136"/>
      <c r="AO3" s="136"/>
      <c r="AP3" s="136"/>
      <c r="AQ3" s="136"/>
      <c r="AR3" s="136"/>
      <c r="AS3" s="136"/>
      <c r="AT3" s="136"/>
      <c r="AU3" s="136"/>
      <c r="AV3" s="136"/>
      <c r="AW3" s="136"/>
      <c r="AX3" s="136"/>
      <c r="AY3" s="136"/>
      <c r="AZ3" s="136"/>
      <c r="BA3" s="136"/>
      <c r="BB3" s="136"/>
      <c r="BC3" s="136"/>
      <c r="BD3" s="136"/>
      <c r="BE3" s="136"/>
      <c r="BF3" s="136"/>
      <c r="BG3" s="136"/>
      <c r="BH3" s="136"/>
      <c r="BI3" s="136"/>
      <c r="BJ3" s="136"/>
      <c r="BK3" s="136"/>
      <c r="BL3" s="136"/>
      <c r="BM3" s="136"/>
      <c r="BN3" s="136"/>
      <c r="BO3" s="136"/>
      <c r="BP3" s="136"/>
      <c r="BQ3" s="136"/>
      <c r="BR3" s="136"/>
      <c r="BS3" s="136"/>
      <c r="BT3" s="136"/>
      <c r="BU3" s="136"/>
      <c r="BV3" s="136"/>
      <c r="BW3" s="136"/>
      <c r="BX3" s="136"/>
      <c r="BY3" s="136"/>
      <c r="BZ3" s="136"/>
      <c r="CA3" s="136"/>
      <c r="CB3" s="136"/>
      <c r="CC3" s="136"/>
      <c r="CD3" s="136"/>
      <c r="CE3" s="136"/>
      <c r="CF3" s="136"/>
      <c r="CG3" s="136"/>
      <c r="CH3" s="136"/>
      <c r="CI3" s="136"/>
      <c r="CJ3" s="136"/>
      <c r="CK3" s="136"/>
      <c r="CL3" s="136"/>
      <c r="CM3" s="136"/>
      <c r="CN3" s="136"/>
      <c r="CO3" s="136"/>
      <c r="CP3" s="136"/>
      <c r="CQ3" s="136"/>
      <c r="CR3" s="136"/>
      <c r="CS3" s="136"/>
      <c r="CT3" s="136"/>
      <c r="CU3" s="136"/>
      <c r="CV3" s="136"/>
      <c r="CW3" s="136"/>
      <c r="CX3" s="136"/>
      <c r="CY3" s="136"/>
      <c r="CZ3" s="136"/>
      <c r="DA3" s="136"/>
      <c r="DB3" s="136"/>
      <c r="DC3" s="136"/>
      <c r="DD3" s="136"/>
      <c r="DE3" s="136"/>
      <c r="DF3" s="136"/>
      <c r="DG3" s="136"/>
      <c r="DH3" s="136"/>
      <c r="DI3" s="136"/>
      <c r="DJ3" s="136"/>
      <c r="DK3" s="136"/>
      <c r="DL3" s="136"/>
      <c r="DM3" s="136"/>
      <c r="DN3" s="136"/>
      <c r="DO3" s="136"/>
      <c r="DP3" s="136"/>
      <c r="DQ3" s="136"/>
      <c r="DR3" s="136"/>
      <c r="DS3" s="136"/>
      <c r="DT3" s="136"/>
      <c r="DU3" s="136"/>
      <c r="DV3" s="136"/>
      <c r="DW3" s="136"/>
      <c r="DX3" s="136"/>
      <c r="DY3" s="136"/>
      <c r="DZ3" s="136"/>
      <c r="EA3" s="136"/>
      <c r="EB3" s="136"/>
      <c r="EC3" s="136"/>
      <c r="ED3" s="136"/>
      <c r="EE3" s="136"/>
      <c r="EF3" s="136"/>
      <c r="EG3" s="136"/>
      <c r="EH3" s="136"/>
      <c r="EI3" s="136"/>
      <c r="EJ3" s="136"/>
      <c r="EK3" s="136"/>
      <c r="EL3" s="136"/>
      <c r="EM3" s="136"/>
    </row>
    <row r="4" spans="1:143" s="38" customFormat="1" ht="21" x14ac:dyDescent="0.35">
      <c r="A4" s="31" t="s">
        <v>3</v>
      </c>
      <c r="B4" s="32" t="s">
        <v>4</v>
      </c>
      <c r="C4" s="33" t="s">
        <v>5</v>
      </c>
      <c r="D4" s="137"/>
      <c r="E4" s="137"/>
      <c r="F4" s="137"/>
      <c r="G4" s="137"/>
      <c r="H4" s="137"/>
      <c r="I4" s="137"/>
      <c r="J4" s="137"/>
      <c r="K4" s="137"/>
      <c r="L4" s="137"/>
      <c r="M4" s="137"/>
      <c r="N4" s="137"/>
      <c r="O4" s="137"/>
      <c r="P4" s="137"/>
      <c r="Q4" s="137"/>
      <c r="R4" s="137"/>
      <c r="S4" s="137"/>
      <c r="T4" s="137"/>
      <c r="U4" s="137"/>
      <c r="V4" s="137"/>
      <c r="W4" s="137"/>
      <c r="X4" s="137"/>
      <c r="Y4" s="137"/>
      <c r="Z4" s="137"/>
      <c r="AA4" s="137"/>
      <c r="AB4" s="137"/>
      <c r="AC4" s="137"/>
      <c r="AD4" s="137"/>
      <c r="AE4" s="137"/>
      <c r="AF4" s="137"/>
      <c r="AG4" s="137"/>
      <c r="AH4" s="137"/>
      <c r="AI4" s="137"/>
      <c r="AJ4" s="137"/>
      <c r="AK4" s="137"/>
      <c r="AL4" s="137"/>
      <c r="AM4" s="137"/>
      <c r="AN4" s="137"/>
      <c r="AO4" s="137"/>
      <c r="AP4" s="137"/>
      <c r="AQ4" s="137"/>
      <c r="AR4" s="137"/>
      <c r="AS4" s="137"/>
      <c r="AT4" s="137"/>
      <c r="AU4" s="137"/>
      <c r="AV4" s="137"/>
      <c r="AW4" s="137"/>
      <c r="AX4" s="137"/>
      <c r="AY4" s="137"/>
      <c r="AZ4" s="137"/>
      <c r="BA4" s="137"/>
      <c r="BB4" s="137"/>
      <c r="BC4" s="137"/>
      <c r="BD4" s="137"/>
      <c r="BE4" s="137"/>
      <c r="BF4" s="137"/>
      <c r="BG4" s="137"/>
      <c r="BH4" s="137"/>
      <c r="BI4" s="137"/>
      <c r="BJ4" s="137"/>
      <c r="BK4" s="137"/>
      <c r="BL4" s="137"/>
      <c r="BM4" s="137"/>
      <c r="BN4" s="137"/>
      <c r="BO4" s="137"/>
      <c r="BP4" s="137"/>
      <c r="BQ4" s="137"/>
      <c r="BR4" s="137"/>
      <c r="BS4" s="137"/>
      <c r="BT4" s="137"/>
      <c r="BU4" s="137"/>
      <c r="BV4" s="137"/>
      <c r="BW4" s="137"/>
      <c r="BX4" s="137"/>
      <c r="BY4" s="137"/>
      <c r="BZ4" s="137"/>
      <c r="CA4" s="137"/>
      <c r="CB4" s="137"/>
      <c r="CC4" s="137"/>
      <c r="CD4" s="137"/>
      <c r="CE4" s="137"/>
      <c r="CF4" s="137"/>
      <c r="CG4" s="137"/>
      <c r="CH4" s="137"/>
      <c r="CI4" s="137"/>
      <c r="CJ4" s="137"/>
      <c r="CK4" s="137"/>
      <c r="CL4" s="137"/>
      <c r="CM4" s="137"/>
      <c r="CN4" s="137"/>
      <c r="CO4" s="137"/>
      <c r="CP4" s="137"/>
      <c r="CQ4" s="137"/>
      <c r="CR4" s="137"/>
      <c r="CS4" s="137"/>
      <c r="CT4" s="137"/>
      <c r="CU4" s="137"/>
      <c r="CV4" s="137"/>
      <c r="CW4" s="137"/>
      <c r="CX4" s="137"/>
      <c r="CY4" s="137"/>
      <c r="CZ4" s="137"/>
      <c r="DA4" s="137"/>
      <c r="DB4" s="137"/>
      <c r="DC4" s="137"/>
      <c r="DD4" s="137"/>
      <c r="DE4" s="137"/>
      <c r="DF4" s="137"/>
      <c r="DG4" s="137"/>
      <c r="DH4" s="137"/>
      <c r="DI4" s="137"/>
      <c r="DJ4" s="137"/>
      <c r="DK4" s="137"/>
      <c r="DL4" s="137"/>
      <c r="DM4" s="137"/>
      <c r="DN4" s="137"/>
      <c r="DO4" s="137"/>
      <c r="DP4" s="137"/>
      <c r="DQ4" s="137"/>
      <c r="DR4" s="137"/>
      <c r="DS4" s="137"/>
      <c r="DT4" s="137"/>
      <c r="DU4" s="137"/>
      <c r="DV4" s="137"/>
      <c r="DW4" s="137"/>
      <c r="DX4" s="137"/>
      <c r="DY4" s="137"/>
      <c r="DZ4" s="137"/>
      <c r="EA4" s="137"/>
      <c r="EB4" s="137"/>
      <c r="EC4" s="137"/>
      <c r="ED4" s="137"/>
      <c r="EE4" s="137"/>
      <c r="EF4" s="137"/>
      <c r="EG4" s="137"/>
      <c r="EH4" s="137"/>
      <c r="EI4" s="137"/>
      <c r="EJ4" s="137"/>
      <c r="EK4" s="137"/>
      <c r="EL4" s="137"/>
      <c r="EM4" s="137"/>
    </row>
    <row r="5" spans="1:143" s="38" customFormat="1" x14ac:dyDescent="0.25">
      <c r="A5" s="84"/>
      <c r="B5" s="82" t="s">
        <v>126</v>
      </c>
      <c r="C5" s="83"/>
      <c r="D5" s="138"/>
      <c r="E5" s="137"/>
      <c r="F5" s="137"/>
      <c r="G5" s="98"/>
      <c r="H5" s="98"/>
      <c r="I5" s="137"/>
      <c r="J5" s="137"/>
      <c r="K5" s="137"/>
      <c r="L5" s="137"/>
      <c r="M5" s="137"/>
      <c r="N5" s="137"/>
      <c r="O5" s="137"/>
      <c r="P5" s="137"/>
      <c r="Q5" s="137"/>
      <c r="R5" s="137"/>
      <c r="S5" s="137"/>
      <c r="T5" s="137"/>
      <c r="U5" s="137"/>
      <c r="V5" s="137"/>
      <c r="W5" s="137"/>
      <c r="X5" s="137"/>
      <c r="Y5" s="137"/>
      <c r="Z5" s="137"/>
      <c r="AA5" s="137"/>
      <c r="AB5" s="137"/>
      <c r="AC5" s="137"/>
      <c r="AD5" s="137"/>
      <c r="AE5" s="137"/>
      <c r="AF5" s="137"/>
      <c r="AG5" s="137"/>
      <c r="AH5" s="137"/>
      <c r="AI5" s="137"/>
      <c r="AJ5" s="137"/>
      <c r="AK5" s="137"/>
      <c r="AL5" s="137"/>
      <c r="AM5" s="137"/>
      <c r="AN5" s="137"/>
      <c r="AO5" s="137"/>
      <c r="AP5" s="137"/>
      <c r="AQ5" s="137"/>
      <c r="AR5" s="137"/>
      <c r="AS5" s="137"/>
      <c r="AT5" s="137"/>
      <c r="AU5" s="137"/>
      <c r="AV5" s="137"/>
      <c r="AW5" s="137"/>
      <c r="AX5" s="137"/>
      <c r="AY5" s="137"/>
      <c r="AZ5" s="137"/>
      <c r="BA5" s="137"/>
      <c r="BB5" s="137"/>
      <c r="BC5" s="137"/>
      <c r="BD5" s="137"/>
      <c r="BE5" s="137"/>
      <c r="BF5" s="137"/>
      <c r="BG5" s="137"/>
      <c r="BH5" s="137"/>
      <c r="BI5" s="137"/>
      <c r="BJ5" s="137"/>
      <c r="BK5" s="137"/>
      <c r="BL5" s="137"/>
      <c r="BM5" s="137"/>
      <c r="BN5" s="137"/>
      <c r="BO5" s="137"/>
      <c r="BP5" s="137"/>
      <c r="BQ5" s="137"/>
      <c r="BR5" s="137"/>
      <c r="BS5" s="137"/>
      <c r="BT5" s="137"/>
      <c r="BU5" s="137"/>
      <c r="BV5" s="137"/>
      <c r="BW5" s="137"/>
      <c r="BX5" s="137"/>
      <c r="BY5" s="137"/>
      <c r="BZ5" s="137"/>
      <c r="CA5" s="137"/>
      <c r="CB5" s="137"/>
      <c r="CC5" s="137"/>
      <c r="CD5" s="137"/>
      <c r="CE5" s="137"/>
      <c r="CF5" s="137"/>
      <c r="CG5" s="137"/>
      <c r="CH5" s="137"/>
      <c r="CI5" s="137"/>
      <c r="CJ5" s="137"/>
      <c r="CK5" s="137"/>
      <c r="CL5" s="137"/>
      <c r="CM5" s="137"/>
      <c r="CN5" s="137"/>
      <c r="CO5" s="137"/>
      <c r="CP5" s="137"/>
      <c r="CQ5" s="137"/>
      <c r="CR5" s="137"/>
      <c r="CS5" s="137"/>
      <c r="CT5" s="137"/>
      <c r="CU5" s="137"/>
      <c r="CV5" s="137"/>
      <c r="CW5" s="137"/>
      <c r="CX5" s="137"/>
      <c r="CY5" s="137"/>
      <c r="CZ5" s="137"/>
      <c r="DA5" s="137"/>
      <c r="DB5" s="137"/>
      <c r="DC5" s="137"/>
      <c r="DD5" s="137"/>
      <c r="DE5" s="137"/>
      <c r="DF5" s="137"/>
      <c r="DG5" s="137"/>
      <c r="DH5" s="137"/>
      <c r="DI5" s="137"/>
      <c r="DJ5" s="137"/>
      <c r="DK5" s="137"/>
      <c r="DL5" s="137"/>
      <c r="DM5" s="137"/>
      <c r="DN5" s="137"/>
      <c r="DO5" s="137"/>
      <c r="DP5" s="137"/>
      <c r="DQ5" s="137"/>
      <c r="DR5" s="137"/>
      <c r="DS5" s="137"/>
      <c r="DT5" s="137"/>
      <c r="DU5" s="137"/>
      <c r="DV5" s="137"/>
      <c r="DW5" s="137"/>
      <c r="DX5" s="137"/>
      <c r="DY5" s="137"/>
      <c r="DZ5" s="137"/>
      <c r="EA5" s="137"/>
      <c r="EB5" s="137"/>
      <c r="EC5" s="137"/>
      <c r="ED5" s="137"/>
      <c r="EE5" s="137"/>
      <c r="EF5" s="137"/>
      <c r="EG5" s="137"/>
      <c r="EH5" s="137"/>
      <c r="EI5" s="137"/>
      <c r="EJ5" s="137"/>
      <c r="EK5" s="137"/>
      <c r="EL5" s="137"/>
      <c r="EM5" s="137"/>
    </row>
    <row r="6" spans="1:143" s="38" customFormat="1" x14ac:dyDescent="0.25">
      <c r="A6" s="35" t="s">
        <v>453</v>
      </c>
      <c r="B6" s="29" t="s">
        <v>179</v>
      </c>
      <c r="C6" s="29" t="str">
        <f>_xlfn.CONCAT("Global ladders", " for ",year_first)</f>
        <v>Global ladders for 2023</v>
      </c>
      <c r="D6" s="138"/>
      <c r="E6" s="137"/>
      <c r="F6" s="137"/>
      <c r="G6" s="98"/>
      <c r="H6" s="98"/>
      <c r="I6" s="137"/>
      <c r="J6" s="137"/>
      <c r="K6" s="137"/>
      <c r="L6" s="137"/>
      <c r="M6" s="137"/>
      <c r="N6" s="137"/>
      <c r="O6" s="137"/>
      <c r="P6" s="137"/>
      <c r="Q6" s="137"/>
      <c r="R6" s="137"/>
      <c r="S6" s="137"/>
      <c r="T6" s="137"/>
      <c r="U6" s="137"/>
      <c r="V6" s="137"/>
      <c r="W6" s="137"/>
      <c r="X6" s="137"/>
      <c r="Y6" s="137"/>
      <c r="Z6" s="137"/>
      <c r="AA6" s="137"/>
      <c r="AB6" s="137"/>
      <c r="AC6" s="137"/>
      <c r="AD6" s="137"/>
      <c r="AE6" s="137"/>
      <c r="AF6" s="137"/>
      <c r="AG6" s="137"/>
      <c r="AH6" s="137"/>
      <c r="AI6" s="137"/>
      <c r="AJ6" s="137"/>
      <c r="AK6" s="137"/>
      <c r="AL6" s="137"/>
      <c r="AM6" s="137"/>
      <c r="AN6" s="137"/>
      <c r="AO6" s="137"/>
      <c r="AP6" s="137"/>
      <c r="AQ6" s="137"/>
      <c r="AR6" s="137"/>
      <c r="AS6" s="137"/>
      <c r="AT6" s="137"/>
      <c r="AU6" s="137"/>
      <c r="AV6" s="137"/>
      <c r="AW6" s="137"/>
      <c r="AX6" s="137"/>
      <c r="AY6" s="137"/>
      <c r="AZ6" s="137"/>
      <c r="BA6" s="137"/>
      <c r="BB6" s="137"/>
      <c r="BC6" s="137"/>
      <c r="BD6" s="137"/>
      <c r="BE6" s="137"/>
      <c r="BF6" s="137"/>
      <c r="BG6" s="137"/>
      <c r="BH6" s="137"/>
      <c r="BI6" s="137"/>
      <c r="BJ6" s="137"/>
      <c r="BK6" s="137"/>
      <c r="BL6" s="137"/>
      <c r="BM6" s="137"/>
      <c r="BN6" s="137"/>
      <c r="BO6" s="137"/>
      <c r="BP6" s="137"/>
      <c r="BQ6" s="137"/>
      <c r="BR6" s="137"/>
      <c r="BS6" s="137"/>
      <c r="BT6" s="137"/>
      <c r="BU6" s="137"/>
      <c r="BV6" s="137"/>
      <c r="BW6" s="137"/>
      <c r="BX6" s="137"/>
      <c r="BY6" s="137"/>
      <c r="BZ6" s="137"/>
      <c r="CA6" s="137"/>
      <c r="CB6" s="137"/>
      <c r="CC6" s="137"/>
      <c r="CD6" s="137"/>
      <c r="CE6" s="137"/>
      <c r="CF6" s="137"/>
      <c r="CG6" s="137"/>
      <c r="CH6" s="137"/>
      <c r="CI6" s="137"/>
      <c r="CJ6" s="137"/>
      <c r="CK6" s="137"/>
      <c r="CL6" s="137"/>
      <c r="CM6" s="137"/>
      <c r="CN6" s="137"/>
      <c r="CO6" s="137"/>
      <c r="CP6" s="137"/>
      <c r="CQ6" s="137"/>
      <c r="CR6" s="137"/>
      <c r="CS6" s="137"/>
      <c r="CT6" s="137"/>
      <c r="CU6" s="137"/>
      <c r="CV6" s="137"/>
      <c r="CW6" s="137"/>
      <c r="CX6" s="137"/>
      <c r="CY6" s="137"/>
      <c r="CZ6" s="137"/>
      <c r="DA6" s="137"/>
      <c r="DB6" s="137"/>
      <c r="DC6" s="137"/>
      <c r="DD6" s="137"/>
      <c r="DE6" s="137"/>
      <c r="DF6" s="137"/>
      <c r="DG6" s="137"/>
      <c r="DH6" s="137"/>
      <c r="DI6" s="137"/>
      <c r="DJ6" s="137"/>
      <c r="DK6" s="137"/>
      <c r="DL6" s="137"/>
      <c r="DM6" s="137"/>
      <c r="DN6" s="137"/>
      <c r="DO6" s="137"/>
      <c r="DP6" s="137"/>
      <c r="DQ6" s="137"/>
      <c r="DR6" s="137"/>
      <c r="DS6" s="137"/>
      <c r="DT6" s="137"/>
      <c r="DU6" s="137"/>
      <c r="DV6" s="137"/>
      <c r="DW6" s="137"/>
      <c r="DX6" s="137"/>
      <c r="DY6" s="137"/>
      <c r="DZ6" s="137"/>
      <c r="EA6" s="137"/>
      <c r="EB6" s="137"/>
      <c r="EC6" s="137"/>
      <c r="ED6" s="137"/>
      <c r="EE6" s="137"/>
      <c r="EF6" s="137"/>
      <c r="EG6" s="137"/>
      <c r="EH6" s="137"/>
      <c r="EI6" s="137"/>
      <c r="EJ6" s="137"/>
      <c r="EK6" s="137"/>
      <c r="EL6" s="137"/>
      <c r="EM6" s="137"/>
    </row>
    <row r="7" spans="1:143" s="38" customFormat="1" x14ac:dyDescent="0.25">
      <c r="A7" s="210" t="s">
        <v>454</v>
      </c>
      <c r="B7" s="29" t="s">
        <v>451</v>
      </c>
      <c r="C7" s="29" t="str">
        <f>_xlfn.CONCAT("Number of data sources used", " in 2019-24, by source type")</f>
        <v>Number of data sources used in 2019-24, by source type</v>
      </c>
      <c r="D7" s="138"/>
      <c r="E7" s="137"/>
      <c r="F7" s="137"/>
      <c r="G7" s="98"/>
      <c r="H7" s="98"/>
      <c r="I7" s="137"/>
      <c r="J7" s="137"/>
      <c r="K7" s="137"/>
      <c r="L7" s="137"/>
      <c r="M7" s="137"/>
      <c r="N7" s="137"/>
      <c r="O7" s="137"/>
      <c r="P7" s="137"/>
      <c r="Q7" s="137"/>
      <c r="R7" s="137"/>
      <c r="S7" s="137"/>
      <c r="T7" s="137"/>
      <c r="U7" s="137"/>
      <c r="V7" s="137"/>
      <c r="W7" s="137"/>
      <c r="X7" s="137"/>
      <c r="Y7" s="137"/>
      <c r="Z7" s="137"/>
      <c r="AA7" s="137"/>
      <c r="AB7" s="137"/>
      <c r="AC7" s="137"/>
      <c r="AD7" s="137"/>
      <c r="AE7" s="137"/>
      <c r="AF7" s="137"/>
      <c r="AG7" s="137"/>
      <c r="AH7" s="137"/>
      <c r="AI7" s="137"/>
      <c r="AJ7" s="137"/>
      <c r="AK7" s="137"/>
      <c r="AL7" s="137"/>
      <c r="AM7" s="137"/>
      <c r="AN7" s="137"/>
      <c r="AO7" s="137"/>
      <c r="AP7" s="137"/>
      <c r="AQ7" s="137"/>
      <c r="AR7" s="137"/>
      <c r="AS7" s="137"/>
      <c r="AT7" s="137"/>
      <c r="AU7" s="137"/>
      <c r="AV7" s="137"/>
      <c r="AW7" s="137"/>
      <c r="AX7" s="137"/>
      <c r="AY7" s="137"/>
      <c r="AZ7" s="137"/>
      <c r="BA7" s="137"/>
      <c r="BB7" s="137"/>
      <c r="BC7" s="137"/>
      <c r="BD7" s="137"/>
      <c r="BE7" s="137"/>
      <c r="BF7" s="137"/>
      <c r="BG7" s="137"/>
      <c r="BH7" s="137"/>
      <c r="BI7" s="137"/>
      <c r="BJ7" s="137"/>
      <c r="BK7" s="137"/>
      <c r="BL7" s="137"/>
      <c r="BM7" s="137"/>
      <c r="BN7" s="137"/>
      <c r="BO7" s="137"/>
      <c r="BP7" s="137"/>
      <c r="BQ7" s="137"/>
      <c r="BR7" s="137"/>
      <c r="BS7" s="137"/>
      <c r="BT7" s="137"/>
      <c r="BU7" s="137"/>
      <c r="BV7" s="137"/>
      <c r="BW7" s="137"/>
      <c r="BX7" s="137"/>
      <c r="BY7" s="137"/>
      <c r="BZ7" s="137"/>
      <c r="CA7" s="137"/>
      <c r="CB7" s="137"/>
      <c r="CC7" s="137"/>
      <c r="CD7" s="137"/>
      <c r="CE7" s="137"/>
      <c r="CF7" s="137"/>
      <c r="CG7" s="137"/>
      <c r="CH7" s="137"/>
      <c r="CI7" s="137"/>
      <c r="CJ7" s="137"/>
      <c r="CK7" s="137"/>
      <c r="CL7" s="137"/>
      <c r="CM7" s="137"/>
      <c r="CN7" s="137"/>
      <c r="CO7" s="137"/>
      <c r="CP7" s="137"/>
      <c r="CQ7" s="137"/>
      <c r="CR7" s="137"/>
      <c r="CS7" s="137"/>
      <c r="CT7" s="137"/>
      <c r="CU7" s="137"/>
      <c r="CV7" s="137"/>
      <c r="CW7" s="137"/>
      <c r="CX7" s="137"/>
      <c r="CY7" s="137"/>
      <c r="CZ7" s="137"/>
      <c r="DA7" s="137"/>
      <c r="DB7" s="137"/>
      <c r="DC7" s="137"/>
      <c r="DD7" s="137"/>
      <c r="DE7" s="137"/>
      <c r="DF7" s="137"/>
      <c r="DG7" s="137"/>
      <c r="DH7" s="137"/>
      <c r="DI7" s="137"/>
      <c r="DJ7" s="137"/>
      <c r="DK7" s="137"/>
      <c r="DL7" s="137"/>
      <c r="DM7" s="137"/>
      <c r="DN7" s="137"/>
      <c r="DO7" s="137"/>
      <c r="DP7" s="137"/>
      <c r="DQ7" s="137"/>
      <c r="DR7" s="137"/>
      <c r="DS7" s="137"/>
      <c r="DT7" s="137"/>
      <c r="DU7" s="137"/>
      <c r="DV7" s="137"/>
      <c r="DW7" s="137"/>
      <c r="DX7" s="137"/>
      <c r="DY7" s="137"/>
      <c r="DZ7" s="137"/>
      <c r="EA7" s="137"/>
      <c r="EB7" s="137"/>
      <c r="EC7" s="137"/>
      <c r="ED7" s="137"/>
      <c r="EE7" s="137"/>
      <c r="EF7" s="137"/>
      <c r="EG7" s="137"/>
      <c r="EH7" s="137"/>
      <c r="EI7" s="137"/>
      <c r="EJ7" s="137"/>
      <c r="EK7" s="137"/>
      <c r="EL7" s="137"/>
      <c r="EM7" s="137"/>
    </row>
    <row r="8" spans="1:143" s="38" customFormat="1" x14ac:dyDescent="0.25">
      <c r="A8" s="210" t="s">
        <v>455</v>
      </c>
      <c r="B8" s="29" t="s">
        <v>452</v>
      </c>
      <c r="C8" s="29" t="str">
        <f>_xlfn.CONCAT("Number of health care facilities assessed", "  in 2019-24, by source type")</f>
        <v>Number of health care facilities assessed  in 2019-24, by source type</v>
      </c>
      <c r="D8" s="138"/>
      <c r="E8" s="137"/>
      <c r="F8" s="137"/>
      <c r="G8" s="98"/>
      <c r="H8" s="98"/>
      <c r="I8" s="137"/>
      <c r="J8" s="137"/>
      <c r="K8" s="137"/>
      <c r="L8" s="137"/>
      <c r="M8" s="137"/>
      <c r="N8" s="137"/>
      <c r="O8" s="137"/>
      <c r="P8" s="137"/>
      <c r="Q8" s="137"/>
      <c r="R8" s="137"/>
      <c r="S8" s="137"/>
      <c r="T8" s="137"/>
      <c r="U8" s="137"/>
      <c r="V8" s="137"/>
      <c r="W8" s="137"/>
      <c r="X8" s="137"/>
      <c r="Y8" s="137"/>
      <c r="Z8" s="137"/>
      <c r="AA8" s="137"/>
      <c r="AB8" s="137"/>
      <c r="AC8" s="137"/>
      <c r="AD8" s="137"/>
      <c r="AE8" s="137"/>
      <c r="AF8" s="137"/>
      <c r="AG8" s="137"/>
      <c r="AH8" s="137"/>
      <c r="AI8" s="137"/>
      <c r="AJ8" s="137"/>
      <c r="AK8" s="137"/>
      <c r="AL8" s="137"/>
      <c r="AM8" s="137"/>
      <c r="AN8" s="137"/>
      <c r="AO8" s="137"/>
      <c r="AP8" s="137"/>
      <c r="AQ8" s="137"/>
      <c r="AR8" s="137"/>
      <c r="AS8" s="137"/>
      <c r="AT8" s="137"/>
      <c r="AU8" s="137"/>
      <c r="AV8" s="137"/>
      <c r="AW8" s="137"/>
      <c r="AX8" s="137"/>
      <c r="AY8" s="137"/>
      <c r="AZ8" s="137"/>
      <c r="BA8" s="137"/>
      <c r="BB8" s="137"/>
      <c r="BC8" s="137"/>
      <c r="BD8" s="137"/>
      <c r="BE8" s="137"/>
      <c r="BF8" s="137"/>
      <c r="BG8" s="137"/>
      <c r="BH8" s="137"/>
      <c r="BI8" s="137"/>
      <c r="BJ8" s="137"/>
      <c r="BK8" s="137"/>
      <c r="BL8" s="137"/>
      <c r="BM8" s="137"/>
      <c r="BN8" s="137"/>
      <c r="BO8" s="137"/>
      <c r="BP8" s="137"/>
      <c r="BQ8" s="137"/>
      <c r="BR8" s="137"/>
      <c r="BS8" s="137"/>
      <c r="BT8" s="137"/>
      <c r="BU8" s="137"/>
      <c r="BV8" s="137"/>
      <c r="BW8" s="137"/>
      <c r="BX8" s="137"/>
      <c r="BY8" s="137"/>
      <c r="BZ8" s="137"/>
      <c r="CA8" s="137"/>
      <c r="CB8" s="137"/>
      <c r="CC8" s="137"/>
      <c r="CD8" s="137"/>
      <c r="CE8" s="137"/>
      <c r="CF8" s="137"/>
      <c r="CG8" s="137"/>
      <c r="CH8" s="137"/>
      <c r="CI8" s="137"/>
      <c r="CJ8" s="137"/>
      <c r="CK8" s="137"/>
      <c r="CL8" s="137"/>
      <c r="CM8" s="137"/>
      <c r="CN8" s="137"/>
      <c r="CO8" s="137"/>
      <c r="CP8" s="137"/>
      <c r="CQ8" s="137"/>
      <c r="CR8" s="137"/>
      <c r="CS8" s="137"/>
      <c r="CT8" s="137"/>
      <c r="CU8" s="137"/>
      <c r="CV8" s="137"/>
      <c r="CW8" s="137"/>
      <c r="CX8" s="137"/>
      <c r="CY8" s="137"/>
      <c r="CZ8" s="137"/>
      <c r="DA8" s="137"/>
      <c r="DB8" s="137"/>
      <c r="DC8" s="137"/>
      <c r="DD8" s="137"/>
      <c r="DE8" s="137"/>
      <c r="DF8" s="137"/>
      <c r="DG8" s="137"/>
      <c r="DH8" s="137"/>
      <c r="DI8" s="137"/>
      <c r="DJ8" s="137"/>
      <c r="DK8" s="137"/>
      <c r="DL8" s="137"/>
      <c r="DM8" s="137"/>
      <c r="DN8" s="137"/>
      <c r="DO8" s="137"/>
      <c r="DP8" s="137"/>
      <c r="DQ8" s="137"/>
      <c r="DR8" s="137"/>
      <c r="DS8" s="137"/>
      <c r="DT8" s="137"/>
      <c r="DU8" s="137"/>
      <c r="DV8" s="137"/>
      <c r="DW8" s="137"/>
      <c r="DX8" s="137"/>
      <c r="DY8" s="137"/>
      <c r="DZ8" s="137"/>
      <c r="EA8" s="137"/>
      <c r="EB8" s="137"/>
      <c r="EC8" s="137"/>
      <c r="ED8" s="137"/>
      <c r="EE8" s="137"/>
      <c r="EF8" s="137"/>
      <c r="EG8" s="137"/>
      <c r="EH8" s="137"/>
      <c r="EI8" s="137"/>
      <c r="EJ8" s="137"/>
      <c r="EK8" s="137"/>
      <c r="EL8" s="137"/>
      <c r="EM8" s="137"/>
    </row>
    <row r="9" spans="1:143" s="38" customFormat="1" x14ac:dyDescent="0.25">
      <c r="A9" s="35"/>
      <c r="B9" s="29"/>
      <c r="C9" s="29"/>
      <c r="D9" s="138"/>
      <c r="E9" s="137"/>
      <c r="F9" s="137"/>
      <c r="G9" s="98"/>
      <c r="H9" s="98"/>
      <c r="I9" s="137"/>
      <c r="J9" s="137"/>
      <c r="K9" s="137"/>
      <c r="L9" s="137"/>
      <c r="M9" s="137"/>
      <c r="N9" s="137"/>
      <c r="O9" s="137"/>
      <c r="P9" s="137"/>
      <c r="Q9" s="137"/>
      <c r="R9" s="137"/>
      <c r="S9" s="137"/>
      <c r="T9" s="137"/>
      <c r="U9" s="137"/>
      <c r="V9" s="137"/>
      <c r="W9" s="137"/>
      <c r="X9" s="137"/>
      <c r="Y9" s="137"/>
      <c r="Z9" s="137"/>
      <c r="AA9" s="137"/>
      <c r="AB9" s="137"/>
      <c r="AC9" s="137"/>
      <c r="AD9" s="137"/>
      <c r="AE9" s="137"/>
      <c r="AF9" s="137"/>
      <c r="AG9" s="137"/>
      <c r="AH9" s="137"/>
      <c r="AI9" s="137"/>
      <c r="AJ9" s="137"/>
      <c r="AK9" s="137"/>
      <c r="AL9" s="137"/>
      <c r="AM9" s="137"/>
      <c r="AN9" s="137"/>
      <c r="AO9" s="137"/>
      <c r="AP9" s="137"/>
      <c r="AQ9" s="137"/>
      <c r="AR9" s="137"/>
      <c r="AS9" s="137"/>
      <c r="AT9" s="137"/>
      <c r="AU9" s="137"/>
      <c r="AV9" s="137"/>
      <c r="AW9" s="137"/>
      <c r="AX9" s="137"/>
      <c r="AY9" s="137"/>
      <c r="AZ9" s="137"/>
      <c r="BA9" s="137"/>
      <c r="BB9" s="137"/>
      <c r="BC9" s="137"/>
      <c r="BD9" s="137"/>
      <c r="BE9" s="137"/>
      <c r="BF9" s="137"/>
      <c r="BG9" s="137"/>
      <c r="BH9" s="137"/>
      <c r="BI9" s="137"/>
      <c r="BJ9" s="137"/>
      <c r="BK9" s="137"/>
      <c r="BL9" s="137"/>
      <c r="BM9" s="137"/>
      <c r="BN9" s="137"/>
      <c r="BO9" s="137"/>
      <c r="BP9" s="137"/>
      <c r="BQ9" s="137"/>
      <c r="BR9" s="137"/>
      <c r="BS9" s="137"/>
      <c r="BT9" s="137"/>
      <c r="BU9" s="137"/>
      <c r="BV9" s="137"/>
      <c r="BW9" s="137"/>
      <c r="BX9" s="137"/>
      <c r="BY9" s="137"/>
      <c r="BZ9" s="137"/>
      <c r="CA9" s="137"/>
      <c r="CB9" s="137"/>
      <c r="CC9" s="137"/>
      <c r="CD9" s="137"/>
      <c r="CE9" s="137"/>
      <c r="CF9" s="137"/>
      <c r="CG9" s="137"/>
      <c r="CH9" s="137"/>
      <c r="CI9" s="137"/>
      <c r="CJ9" s="137"/>
      <c r="CK9" s="137"/>
      <c r="CL9" s="137"/>
      <c r="CM9" s="137"/>
      <c r="CN9" s="137"/>
      <c r="CO9" s="137"/>
      <c r="CP9" s="137"/>
      <c r="CQ9" s="137"/>
      <c r="CR9" s="137"/>
      <c r="CS9" s="137"/>
      <c r="CT9" s="137"/>
      <c r="CU9" s="137"/>
      <c r="CV9" s="137"/>
      <c r="CW9" s="137"/>
      <c r="CX9" s="137"/>
      <c r="CY9" s="137"/>
      <c r="CZ9" s="137"/>
      <c r="DA9" s="137"/>
      <c r="DB9" s="137"/>
      <c r="DC9" s="137"/>
      <c r="DD9" s="137"/>
      <c r="DE9" s="137"/>
      <c r="DF9" s="137"/>
      <c r="DG9" s="137"/>
      <c r="DH9" s="137"/>
      <c r="DI9" s="137"/>
      <c r="DJ9" s="137"/>
      <c r="DK9" s="137"/>
      <c r="DL9" s="137"/>
      <c r="DM9" s="137"/>
      <c r="DN9" s="137"/>
      <c r="DO9" s="137"/>
      <c r="DP9" s="137"/>
      <c r="DQ9" s="137"/>
      <c r="DR9" s="137"/>
      <c r="DS9" s="137"/>
      <c r="DT9" s="137"/>
      <c r="DU9" s="137"/>
      <c r="DV9" s="137"/>
      <c r="DW9" s="137"/>
      <c r="DX9" s="137"/>
      <c r="DY9" s="137"/>
      <c r="DZ9" s="137"/>
      <c r="EA9" s="137"/>
      <c r="EB9" s="137"/>
      <c r="EC9" s="137"/>
      <c r="ED9" s="137"/>
      <c r="EE9" s="137"/>
      <c r="EF9" s="137"/>
      <c r="EG9" s="137"/>
      <c r="EH9" s="137"/>
      <c r="EI9" s="137"/>
      <c r="EJ9" s="137"/>
      <c r="EK9" s="137"/>
      <c r="EL9" s="137"/>
      <c r="EM9" s="137"/>
    </row>
    <row r="10" spans="1:143" s="38" customFormat="1" x14ac:dyDescent="0.25">
      <c r="A10" s="85"/>
      <c r="B10" s="86" t="s">
        <v>6</v>
      </c>
      <c r="C10" s="87"/>
      <c r="D10" s="139"/>
      <c r="E10" s="137"/>
      <c r="F10" s="137"/>
      <c r="G10" s="98"/>
      <c r="H10" s="98"/>
      <c r="I10" s="137"/>
      <c r="J10" s="137"/>
      <c r="K10" s="137"/>
      <c r="L10" s="137"/>
      <c r="M10" s="137"/>
      <c r="N10" s="137"/>
      <c r="O10" s="137"/>
      <c r="P10" s="137"/>
      <c r="Q10" s="137"/>
      <c r="R10" s="137"/>
      <c r="S10" s="137"/>
      <c r="T10" s="137"/>
      <c r="U10" s="137"/>
      <c r="V10" s="137"/>
      <c r="W10" s="137"/>
      <c r="X10" s="137"/>
      <c r="Y10" s="137"/>
      <c r="Z10" s="137"/>
      <c r="AA10" s="137"/>
      <c r="AB10" s="137"/>
      <c r="AC10" s="137"/>
      <c r="AD10" s="137"/>
      <c r="AE10" s="137"/>
      <c r="AF10" s="137"/>
      <c r="AG10" s="137"/>
      <c r="AH10" s="137"/>
      <c r="AI10" s="137"/>
      <c r="AJ10" s="137"/>
      <c r="AK10" s="137"/>
      <c r="AL10" s="137"/>
      <c r="AM10" s="137"/>
      <c r="AN10" s="137"/>
      <c r="AO10" s="137"/>
      <c r="AP10" s="137"/>
      <c r="AQ10" s="137"/>
      <c r="AR10" s="137"/>
      <c r="AS10" s="137"/>
      <c r="AT10" s="137"/>
      <c r="AU10" s="137"/>
      <c r="AV10" s="137"/>
      <c r="AW10" s="137"/>
      <c r="AX10" s="137"/>
      <c r="AY10" s="137"/>
      <c r="AZ10" s="137"/>
      <c r="BA10" s="137"/>
      <c r="BB10" s="137"/>
      <c r="BC10" s="137"/>
      <c r="BD10" s="137"/>
      <c r="BE10" s="137"/>
      <c r="BF10" s="137"/>
      <c r="BG10" s="137"/>
      <c r="BH10" s="137"/>
      <c r="BI10" s="137"/>
      <c r="BJ10" s="137"/>
      <c r="BK10" s="137"/>
      <c r="BL10" s="137"/>
      <c r="BM10" s="137"/>
      <c r="BN10" s="137"/>
      <c r="BO10" s="137"/>
      <c r="BP10" s="137"/>
      <c r="BQ10" s="137"/>
      <c r="BR10" s="137"/>
      <c r="BS10" s="137"/>
      <c r="BT10" s="137"/>
      <c r="BU10" s="137"/>
      <c r="BV10" s="137"/>
      <c r="BW10" s="137"/>
      <c r="BX10" s="137"/>
      <c r="BY10" s="137"/>
      <c r="BZ10" s="137"/>
      <c r="CA10" s="137"/>
      <c r="CB10" s="137"/>
      <c r="CC10" s="137"/>
      <c r="CD10" s="137"/>
      <c r="CE10" s="137"/>
      <c r="CF10" s="137"/>
      <c r="CG10" s="137"/>
      <c r="CH10" s="137"/>
      <c r="CI10" s="137"/>
      <c r="CJ10" s="137"/>
      <c r="CK10" s="137"/>
      <c r="CL10" s="137"/>
      <c r="CM10" s="137"/>
      <c r="CN10" s="137"/>
      <c r="CO10" s="137"/>
      <c r="CP10" s="137"/>
      <c r="CQ10" s="137"/>
      <c r="CR10" s="137"/>
      <c r="CS10" s="137"/>
      <c r="CT10" s="137"/>
      <c r="CU10" s="137"/>
      <c r="CV10" s="137"/>
      <c r="CW10" s="137"/>
      <c r="CX10" s="137"/>
      <c r="CY10" s="137"/>
      <c r="CZ10" s="137"/>
      <c r="DA10" s="137"/>
      <c r="DB10" s="137"/>
      <c r="DC10" s="137"/>
      <c r="DD10" s="137"/>
      <c r="DE10" s="137"/>
      <c r="DF10" s="137"/>
      <c r="DG10" s="137"/>
      <c r="DH10" s="137"/>
      <c r="DI10" s="137"/>
      <c r="DJ10" s="137"/>
      <c r="DK10" s="137"/>
      <c r="DL10" s="137"/>
      <c r="DM10" s="137"/>
      <c r="DN10" s="137"/>
      <c r="DO10" s="137"/>
      <c r="DP10" s="137"/>
      <c r="DQ10" s="137"/>
      <c r="DR10" s="137"/>
      <c r="DS10" s="137"/>
      <c r="DT10" s="137"/>
      <c r="DU10" s="137"/>
      <c r="DV10" s="137"/>
      <c r="DW10" s="137"/>
      <c r="DX10" s="137"/>
      <c r="DY10" s="137"/>
      <c r="DZ10" s="137"/>
      <c r="EA10" s="137"/>
      <c r="EB10" s="137"/>
      <c r="EC10" s="137"/>
      <c r="ED10" s="137"/>
      <c r="EE10" s="137"/>
      <c r="EF10" s="137"/>
      <c r="EG10" s="137"/>
      <c r="EH10" s="137"/>
      <c r="EI10" s="137"/>
      <c r="EJ10" s="137"/>
      <c r="EK10" s="137"/>
      <c r="EL10" s="137"/>
      <c r="EM10" s="137"/>
    </row>
    <row r="11" spans="1:143" x14ac:dyDescent="0.25">
      <c r="A11" s="35" t="s">
        <v>7</v>
      </c>
      <c r="B11" s="29" t="s">
        <v>30</v>
      </c>
      <c r="C11" s="29" t="str">
        <f>_xlfn.CONCAT("Global and regional ladders for ", year_est)</f>
        <v>Global and regional ladders for 2023</v>
      </c>
      <c r="G11" s="98"/>
      <c r="H11" s="98"/>
    </row>
    <row r="12" spans="1:143" x14ac:dyDescent="0.25">
      <c r="A12" s="35" t="s">
        <v>118</v>
      </c>
      <c r="B12" s="36" t="s">
        <v>180</v>
      </c>
      <c r="C12" s="29" t="str">
        <f>_xlfn.CONCAT("Health care facilities lacking a basic water service in ",  year_est, ", by region")</f>
        <v>Health care facilities lacking a basic water service in 2023, by region</v>
      </c>
      <c r="D12" s="138"/>
      <c r="G12" s="98"/>
      <c r="H12" s="98"/>
    </row>
    <row r="13" spans="1:143" s="98" customFormat="1" x14ac:dyDescent="0.25">
      <c r="A13" s="35" t="s">
        <v>119</v>
      </c>
      <c r="B13" s="36" t="s">
        <v>182</v>
      </c>
      <c r="C13" s="29" t="str">
        <f>_xlfn.CONCAT("Health care facilities with no water services in ",  year_est, ", by SDG region")</f>
        <v>Health care facilities with no water services in 2023, by SDG region</v>
      </c>
      <c r="D13" s="138"/>
      <c r="E13" s="137"/>
      <c r="F13" s="137"/>
      <c r="I13" s="137"/>
      <c r="J13" s="137"/>
      <c r="K13" s="137"/>
      <c r="L13" s="137"/>
      <c r="M13" s="137"/>
      <c r="N13" s="137"/>
      <c r="O13" s="137"/>
      <c r="P13" s="137"/>
      <c r="Q13" s="137"/>
      <c r="R13" s="137"/>
      <c r="S13" s="137"/>
      <c r="T13" s="137"/>
      <c r="U13" s="137"/>
      <c r="V13" s="137"/>
      <c r="W13" s="137"/>
      <c r="X13" s="137"/>
      <c r="Y13" s="137"/>
      <c r="Z13" s="135"/>
      <c r="AA13" s="135"/>
      <c r="AB13" s="135"/>
      <c r="AC13" s="135"/>
      <c r="AD13" s="135"/>
      <c r="AE13" s="135"/>
      <c r="AF13" s="135"/>
      <c r="AG13" s="135"/>
      <c r="AH13" s="135"/>
      <c r="AI13" s="135"/>
      <c r="AJ13" s="135"/>
      <c r="AK13" s="135"/>
      <c r="AL13" s="135"/>
      <c r="AM13" s="135"/>
      <c r="AN13" s="135"/>
      <c r="AO13" s="135"/>
      <c r="AP13" s="135"/>
      <c r="AQ13" s="135"/>
      <c r="AR13" s="135"/>
      <c r="AS13" s="135"/>
      <c r="AT13" s="135"/>
      <c r="AU13" s="135"/>
      <c r="AV13" s="135"/>
      <c r="AW13" s="135"/>
      <c r="AX13" s="135"/>
      <c r="AY13" s="135"/>
      <c r="AZ13" s="135"/>
      <c r="BA13" s="135"/>
      <c r="BB13" s="135"/>
      <c r="BC13" s="135"/>
      <c r="BD13" s="135"/>
      <c r="BE13" s="135"/>
      <c r="BF13" s="135"/>
      <c r="BG13" s="135"/>
      <c r="BH13" s="135"/>
      <c r="BI13" s="135"/>
      <c r="BJ13" s="135"/>
      <c r="BK13" s="135"/>
      <c r="BL13" s="135"/>
      <c r="BM13" s="135"/>
      <c r="BN13" s="135"/>
      <c r="BO13" s="135"/>
      <c r="BP13" s="135"/>
      <c r="BQ13" s="135"/>
      <c r="BR13" s="135"/>
      <c r="BS13" s="135"/>
      <c r="BT13" s="135"/>
      <c r="BU13" s="135"/>
      <c r="BV13" s="135"/>
      <c r="BW13" s="135"/>
      <c r="BX13" s="135"/>
      <c r="BY13" s="135"/>
      <c r="BZ13" s="135"/>
      <c r="CA13" s="135"/>
      <c r="CB13" s="135"/>
      <c r="CC13" s="135"/>
      <c r="CD13" s="135"/>
      <c r="CE13" s="135"/>
      <c r="CF13" s="135"/>
      <c r="CG13" s="135"/>
      <c r="CH13" s="135"/>
      <c r="CI13" s="135"/>
      <c r="CJ13" s="135"/>
      <c r="CK13" s="135"/>
      <c r="CL13" s="135"/>
      <c r="CM13" s="135"/>
      <c r="CN13" s="135"/>
      <c r="CO13" s="135"/>
      <c r="CP13" s="135"/>
      <c r="CQ13" s="135"/>
      <c r="CR13" s="135"/>
      <c r="CS13" s="135"/>
      <c r="CT13" s="135"/>
      <c r="CU13" s="135"/>
      <c r="CV13" s="135"/>
      <c r="CW13" s="135"/>
      <c r="CX13" s="135"/>
      <c r="CY13" s="135"/>
      <c r="CZ13" s="135"/>
      <c r="DA13" s="135"/>
      <c r="DB13" s="135"/>
      <c r="DC13" s="135"/>
      <c r="DD13" s="135"/>
      <c r="DE13" s="135"/>
      <c r="DF13" s="135"/>
      <c r="DG13" s="135"/>
      <c r="DH13" s="135"/>
      <c r="DI13" s="135"/>
      <c r="DJ13" s="135"/>
      <c r="DK13" s="135"/>
      <c r="DL13" s="135"/>
      <c r="DM13" s="135"/>
      <c r="DN13" s="135"/>
      <c r="DO13" s="135"/>
      <c r="DP13" s="135"/>
      <c r="DQ13" s="135"/>
      <c r="DR13" s="135"/>
      <c r="DS13" s="135"/>
      <c r="DT13" s="135"/>
      <c r="DU13" s="135"/>
      <c r="DV13" s="135"/>
      <c r="DW13" s="135"/>
      <c r="DX13" s="135"/>
      <c r="DY13" s="135"/>
      <c r="DZ13" s="135"/>
      <c r="EA13" s="135"/>
      <c r="EB13" s="135"/>
      <c r="EC13" s="135"/>
      <c r="ED13" s="135"/>
      <c r="EE13" s="135"/>
      <c r="EF13" s="135"/>
      <c r="EG13" s="135"/>
      <c r="EH13" s="135"/>
      <c r="EI13" s="135"/>
      <c r="EJ13" s="135"/>
      <c r="EK13" s="135"/>
      <c r="EL13" s="135"/>
      <c r="EM13" s="135"/>
    </row>
    <row r="14" spans="1:143" x14ac:dyDescent="0.25">
      <c r="A14" s="35" t="s">
        <v>8</v>
      </c>
      <c r="B14" s="29" t="s">
        <v>32</v>
      </c>
      <c r="C14" s="29" t="str">
        <f>_xlfn.CONCAT("Regional and country ladders for ", year_est)</f>
        <v>Regional and country ladders for 2023</v>
      </c>
      <c r="D14" s="139"/>
      <c r="E14" s="140"/>
      <c r="G14" s="98"/>
      <c r="H14" s="98"/>
    </row>
    <row r="15" spans="1:143" x14ac:dyDescent="0.25">
      <c r="A15" s="35" t="s">
        <v>9</v>
      </c>
      <c r="B15" s="29" t="s">
        <v>22</v>
      </c>
      <c r="C15" s="29" t="str">
        <f>_xlfn.CONCAT("Rank chart for basic services in ", year_est)</f>
        <v>Rank chart for basic services in 2023</v>
      </c>
      <c r="D15" s="139"/>
      <c r="I15" s="138"/>
    </row>
    <row r="16" spans="1:143" x14ac:dyDescent="0.25">
      <c r="A16" s="35" t="s">
        <v>10</v>
      </c>
      <c r="B16" s="29" t="s">
        <v>31</v>
      </c>
      <c r="C16" s="29" t="str">
        <f>_xlfn.CONCAT("Scatter chart comparing any facility and improved to basic services in ", year_est)</f>
        <v>Scatter chart comparing any facility and improved to basic services in 2023</v>
      </c>
      <c r="G16" s="98"/>
      <c r="H16" s="98"/>
    </row>
    <row r="17" spans="1:143" x14ac:dyDescent="0.25">
      <c r="A17" s="35" t="s">
        <v>11</v>
      </c>
      <c r="B17" s="29" t="s">
        <v>186</v>
      </c>
      <c r="C17" s="29" t="str">
        <f>_xlfn.CONCAT("Equiplots for basic services in ", year_est)</f>
        <v>Equiplots for basic services in 2023</v>
      </c>
      <c r="G17" s="98"/>
      <c r="H17" s="98"/>
    </row>
    <row r="18" spans="1:143" s="98" customFormat="1" x14ac:dyDescent="0.25">
      <c r="A18" s="35" t="s">
        <v>435</v>
      </c>
      <c r="B18" s="29" t="s">
        <v>436</v>
      </c>
      <c r="C18" s="29" t="str">
        <f>_xlfn.CONCAT("Countries with the highest number of people with no water service","  at their health care facility in ",year_est)</f>
        <v>Countries with the highest number of people with no water service  at their health care facility in 2023</v>
      </c>
      <c r="D18" s="137"/>
      <c r="E18" s="137"/>
      <c r="F18" s="137"/>
      <c r="I18" s="137"/>
      <c r="J18" s="137"/>
      <c r="K18" s="137"/>
      <c r="L18" s="137"/>
      <c r="M18" s="137"/>
      <c r="N18" s="137"/>
      <c r="O18" s="137"/>
      <c r="P18" s="137"/>
      <c r="Q18" s="137"/>
      <c r="R18" s="137"/>
      <c r="S18" s="137"/>
      <c r="T18" s="137"/>
      <c r="U18" s="137"/>
      <c r="V18" s="137"/>
      <c r="W18" s="137"/>
      <c r="X18" s="137"/>
      <c r="Y18" s="137"/>
      <c r="Z18" s="135"/>
      <c r="AA18" s="135"/>
      <c r="AB18" s="135"/>
      <c r="AC18" s="135"/>
      <c r="AD18" s="135"/>
      <c r="AE18" s="135"/>
      <c r="AF18" s="135"/>
      <c r="AG18" s="135"/>
      <c r="AH18" s="135"/>
      <c r="AI18" s="135"/>
      <c r="AJ18" s="135"/>
      <c r="AK18" s="135"/>
      <c r="AL18" s="135"/>
      <c r="AM18" s="135"/>
      <c r="AN18" s="135"/>
      <c r="AO18" s="135"/>
      <c r="AP18" s="135"/>
      <c r="AQ18" s="135"/>
      <c r="AR18" s="135"/>
      <c r="AS18" s="135"/>
      <c r="AT18" s="135"/>
      <c r="AU18" s="135"/>
      <c r="AV18" s="135"/>
      <c r="AW18" s="135"/>
      <c r="AX18" s="135"/>
      <c r="AY18" s="135"/>
      <c r="AZ18" s="135"/>
      <c r="BA18" s="135"/>
      <c r="BB18" s="135"/>
      <c r="BC18" s="135"/>
      <c r="BD18" s="135"/>
      <c r="BE18" s="135"/>
      <c r="BF18" s="135"/>
      <c r="BG18" s="135"/>
      <c r="BH18" s="135"/>
      <c r="BI18" s="135"/>
      <c r="BJ18" s="135"/>
      <c r="BK18" s="135"/>
      <c r="BL18" s="135"/>
      <c r="BM18" s="135"/>
      <c r="BN18" s="135"/>
      <c r="BO18" s="135"/>
      <c r="BP18" s="135"/>
      <c r="BQ18" s="135"/>
      <c r="BR18" s="135"/>
      <c r="BS18" s="135"/>
      <c r="BT18" s="135"/>
      <c r="BU18" s="135"/>
      <c r="BV18" s="135"/>
      <c r="BW18" s="135"/>
      <c r="BX18" s="135"/>
      <c r="BY18" s="135"/>
      <c r="BZ18" s="135"/>
      <c r="CA18" s="135"/>
      <c r="CB18" s="135"/>
      <c r="CC18" s="135"/>
      <c r="CD18" s="135"/>
      <c r="CE18" s="135"/>
      <c r="CF18" s="135"/>
      <c r="CG18" s="135"/>
      <c r="CH18" s="135"/>
      <c r="CI18" s="135"/>
      <c r="CJ18" s="135"/>
      <c r="CK18" s="135"/>
      <c r="CL18" s="135"/>
      <c r="CM18" s="135"/>
      <c r="CN18" s="135"/>
      <c r="CO18" s="135"/>
      <c r="CP18" s="135"/>
      <c r="CQ18" s="135"/>
      <c r="CR18" s="135"/>
      <c r="CS18" s="135"/>
      <c r="CT18" s="135"/>
      <c r="CU18" s="135"/>
      <c r="CV18" s="135"/>
      <c r="CW18" s="135"/>
      <c r="CX18" s="135"/>
      <c r="CY18" s="135"/>
      <c r="CZ18" s="135"/>
      <c r="DA18" s="135"/>
      <c r="DB18" s="135"/>
      <c r="DC18" s="135"/>
      <c r="DD18" s="135"/>
      <c r="DE18" s="135"/>
      <c r="DF18" s="135"/>
      <c r="DG18" s="135"/>
      <c r="DH18" s="135"/>
      <c r="DI18" s="135"/>
      <c r="DJ18" s="135"/>
      <c r="DK18" s="135"/>
      <c r="DL18" s="135"/>
      <c r="DM18" s="135"/>
      <c r="DN18" s="135"/>
      <c r="DO18" s="135"/>
      <c r="DP18" s="135"/>
      <c r="DQ18" s="135"/>
      <c r="DR18" s="135"/>
      <c r="DS18" s="135"/>
      <c r="DT18" s="135"/>
      <c r="DU18" s="135"/>
      <c r="DV18" s="135"/>
      <c r="DW18" s="135"/>
      <c r="DX18" s="135"/>
      <c r="DY18" s="135"/>
      <c r="DZ18" s="135"/>
      <c r="EA18" s="135"/>
      <c r="EB18" s="135"/>
      <c r="EC18" s="135"/>
      <c r="ED18" s="135"/>
      <c r="EE18" s="135"/>
      <c r="EF18" s="135"/>
      <c r="EG18" s="135"/>
      <c r="EH18" s="135"/>
      <c r="EI18" s="135"/>
      <c r="EJ18" s="135"/>
      <c r="EK18" s="135"/>
      <c r="EL18" s="135"/>
      <c r="EM18" s="135"/>
    </row>
    <row r="19" spans="1:143" s="98" customFormat="1" x14ac:dyDescent="0.25">
      <c r="A19" s="35" t="s">
        <v>437</v>
      </c>
      <c r="B19" s="29" t="s">
        <v>438</v>
      </c>
      <c r="C19" s="29" t="str">
        <f>_xlfn.CONCAT("Proportion of population and number of countries with estimates available", " in JMP progress updates 2019-2024" )</f>
        <v>Proportion of population and number of countries with estimates available in JMP progress updates 2019-2024</v>
      </c>
      <c r="D19" s="137"/>
      <c r="E19" s="137"/>
      <c r="F19" s="137"/>
      <c r="I19" s="137"/>
      <c r="J19" s="137"/>
      <c r="K19" s="137"/>
      <c r="L19" s="137"/>
      <c r="M19" s="137"/>
      <c r="N19" s="137"/>
      <c r="O19" s="137"/>
      <c r="P19" s="137"/>
      <c r="Q19" s="137"/>
      <c r="R19" s="137"/>
      <c r="S19" s="137"/>
      <c r="T19" s="137"/>
      <c r="U19" s="137"/>
      <c r="V19" s="137"/>
      <c r="W19" s="137"/>
      <c r="X19" s="137"/>
      <c r="Y19" s="137"/>
      <c r="Z19" s="135"/>
      <c r="AA19" s="135"/>
      <c r="AB19" s="135"/>
      <c r="AC19" s="135"/>
      <c r="AD19" s="135"/>
      <c r="AE19" s="135"/>
      <c r="AF19" s="135"/>
      <c r="AG19" s="135"/>
      <c r="AH19" s="135"/>
      <c r="AI19" s="135"/>
      <c r="AJ19" s="135"/>
      <c r="AK19" s="135"/>
      <c r="AL19" s="135"/>
      <c r="AM19" s="135"/>
      <c r="AN19" s="135"/>
      <c r="AO19" s="135"/>
      <c r="AP19" s="135"/>
      <c r="AQ19" s="135"/>
      <c r="AR19" s="135"/>
      <c r="AS19" s="135"/>
      <c r="AT19" s="135"/>
      <c r="AU19" s="135"/>
      <c r="AV19" s="135"/>
      <c r="AW19" s="135"/>
      <c r="AX19" s="135"/>
      <c r="AY19" s="135"/>
      <c r="AZ19" s="135"/>
      <c r="BA19" s="135"/>
      <c r="BB19" s="135"/>
      <c r="BC19" s="135"/>
      <c r="BD19" s="135"/>
      <c r="BE19" s="135"/>
      <c r="BF19" s="135"/>
      <c r="BG19" s="135"/>
      <c r="BH19" s="135"/>
      <c r="BI19" s="135"/>
      <c r="BJ19" s="135"/>
      <c r="BK19" s="135"/>
      <c r="BL19" s="135"/>
      <c r="BM19" s="135"/>
      <c r="BN19" s="135"/>
      <c r="BO19" s="135"/>
      <c r="BP19" s="135"/>
      <c r="BQ19" s="135"/>
      <c r="BR19" s="135"/>
      <c r="BS19" s="135"/>
      <c r="BT19" s="135"/>
      <c r="BU19" s="135"/>
      <c r="BV19" s="135"/>
      <c r="BW19" s="135"/>
      <c r="BX19" s="135"/>
      <c r="BY19" s="135"/>
      <c r="BZ19" s="135"/>
      <c r="CA19" s="135"/>
      <c r="CB19" s="135"/>
      <c r="CC19" s="135"/>
      <c r="CD19" s="135"/>
      <c r="CE19" s="135"/>
      <c r="CF19" s="135"/>
      <c r="CG19" s="135"/>
      <c r="CH19" s="135"/>
      <c r="CI19" s="135"/>
      <c r="CJ19" s="135"/>
      <c r="CK19" s="135"/>
      <c r="CL19" s="135"/>
      <c r="CM19" s="135"/>
      <c r="CN19" s="135"/>
      <c r="CO19" s="135"/>
      <c r="CP19" s="135"/>
      <c r="CQ19" s="135"/>
      <c r="CR19" s="135"/>
      <c r="CS19" s="135"/>
      <c r="CT19" s="135"/>
      <c r="CU19" s="135"/>
      <c r="CV19" s="135"/>
      <c r="CW19" s="135"/>
      <c r="CX19" s="135"/>
      <c r="CY19" s="135"/>
      <c r="CZ19" s="135"/>
      <c r="DA19" s="135"/>
      <c r="DB19" s="135"/>
      <c r="DC19" s="135"/>
      <c r="DD19" s="135"/>
      <c r="DE19" s="135"/>
      <c r="DF19" s="135"/>
      <c r="DG19" s="135"/>
      <c r="DH19" s="135"/>
      <c r="DI19" s="135"/>
      <c r="DJ19" s="135"/>
      <c r="DK19" s="135"/>
      <c r="DL19" s="135"/>
      <c r="DM19" s="135"/>
      <c r="DN19" s="135"/>
      <c r="DO19" s="135"/>
      <c r="DP19" s="135"/>
      <c r="DQ19" s="135"/>
      <c r="DR19" s="135"/>
      <c r="DS19" s="135"/>
      <c r="DT19" s="135"/>
      <c r="DU19" s="135"/>
      <c r="DV19" s="135"/>
      <c r="DW19" s="135"/>
      <c r="DX19" s="135"/>
      <c r="DY19" s="135"/>
      <c r="DZ19" s="135"/>
      <c r="EA19" s="135"/>
      <c r="EB19" s="135"/>
      <c r="EC19" s="135"/>
      <c r="ED19" s="135"/>
      <c r="EE19" s="135"/>
      <c r="EF19" s="135"/>
      <c r="EG19" s="135"/>
      <c r="EH19" s="135"/>
      <c r="EI19" s="135"/>
      <c r="EJ19" s="135"/>
      <c r="EK19" s="135"/>
      <c r="EL19" s="135"/>
      <c r="EM19" s="135"/>
    </row>
    <row r="20" spans="1:143" s="98" customFormat="1" x14ac:dyDescent="0.25">
      <c r="A20" s="35"/>
      <c r="B20" s="29"/>
      <c r="C20" s="29"/>
      <c r="D20" s="137"/>
      <c r="E20" s="137"/>
      <c r="F20" s="137"/>
      <c r="I20" s="137"/>
      <c r="J20" s="137"/>
      <c r="K20" s="137"/>
      <c r="L20" s="137"/>
      <c r="M20" s="137"/>
      <c r="N20" s="137"/>
      <c r="O20" s="137"/>
      <c r="P20" s="137"/>
      <c r="Q20" s="137"/>
      <c r="R20" s="137"/>
      <c r="S20" s="137"/>
      <c r="T20" s="137"/>
      <c r="U20" s="137"/>
      <c r="V20" s="137"/>
      <c r="W20" s="137"/>
      <c r="X20" s="137"/>
      <c r="Y20" s="137"/>
      <c r="Z20" s="135"/>
      <c r="AA20" s="135"/>
      <c r="AB20" s="135"/>
      <c r="AC20" s="135"/>
      <c r="AD20" s="135"/>
      <c r="AE20" s="135"/>
      <c r="AF20" s="135"/>
      <c r="AG20" s="135"/>
      <c r="AH20" s="135"/>
      <c r="AI20" s="135"/>
      <c r="AJ20" s="135"/>
      <c r="AK20" s="135"/>
      <c r="AL20" s="135"/>
      <c r="AM20" s="135"/>
      <c r="AN20" s="135"/>
      <c r="AO20" s="135"/>
      <c r="AP20" s="135"/>
      <c r="AQ20" s="135"/>
      <c r="AR20" s="135"/>
      <c r="AS20" s="135"/>
      <c r="AT20" s="135"/>
      <c r="AU20" s="135"/>
      <c r="AV20" s="135"/>
      <c r="AW20" s="135"/>
      <c r="AX20" s="135"/>
      <c r="AY20" s="135"/>
      <c r="AZ20" s="135"/>
      <c r="BA20" s="135"/>
      <c r="BB20" s="135"/>
      <c r="BC20" s="135"/>
      <c r="BD20" s="135"/>
      <c r="BE20" s="135"/>
      <c r="BF20" s="135"/>
      <c r="BG20" s="135"/>
      <c r="BH20" s="135"/>
      <c r="BI20" s="135"/>
      <c r="BJ20" s="135"/>
      <c r="BK20" s="135"/>
      <c r="BL20" s="135"/>
      <c r="BM20" s="135"/>
      <c r="BN20" s="135"/>
      <c r="BO20" s="135"/>
      <c r="BP20" s="135"/>
      <c r="BQ20" s="135"/>
      <c r="BR20" s="135"/>
      <c r="BS20" s="135"/>
      <c r="BT20" s="135"/>
      <c r="BU20" s="135"/>
      <c r="BV20" s="135"/>
      <c r="BW20" s="135"/>
      <c r="BX20" s="135"/>
      <c r="BY20" s="135"/>
      <c r="BZ20" s="135"/>
      <c r="CA20" s="135"/>
      <c r="CB20" s="135"/>
      <c r="CC20" s="135"/>
      <c r="CD20" s="135"/>
      <c r="CE20" s="135"/>
      <c r="CF20" s="135"/>
      <c r="CG20" s="135"/>
      <c r="CH20" s="135"/>
      <c r="CI20" s="135"/>
      <c r="CJ20" s="135"/>
      <c r="CK20" s="135"/>
      <c r="CL20" s="135"/>
      <c r="CM20" s="135"/>
      <c r="CN20" s="135"/>
      <c r="CO20" s="135"/>
      <c r="CP20" s="135"/>
      <c r="CQ20" s="135"/>
      <c r="CR20" s="135"/>
      <c r="CS20" s="135"/>
      <c r="CT20" s="135"/>
      <c r="CU20" s="135"/>
      <c r="CV20" s="135"/>
      <c r="CW20" s="135"/>
      <c r="CX20" s="135"/>
      <c r="CY20" s="135"/>
      <c r="CZ20" s="135"/>
      <c r="DA20" s="135"/>
      <c r="DB20" s="135"/>
      <c r="DC20" s="135"/>
      <c r="DD20" s="135"/>
      <c r="DE20" s="135"/>
      <c r="DF20" s="135"/>
      <c r="DG20" s="135"/>
      <c r="DH20" s="135"/>
      <c r="DI20" s="135"/>
      <c r="DJ20" s="135"/>
      <c r="DK20" s="135"/>
      <c r="DL20" s="135"/>
      <c r="DM20" s="135"/>
      <c r="DN20" s="135"/>
      <c r="DO20" s="135"/>
      <c r="DP20" s="135"/>
      <c r="DQ20" s="135"/>
      <c r="DR20" s="135"/>
      <c r="DS20" s="135"/>
      <c r="DT20" s="135"/>
      <c r="DU20" s="135"/>
      <c r="DV20" s="135"/>
      <c r="DW20" s="135"/>
      <c r="DX20" s="135"/>
      <c r="DY20" s="135"/>
      <c r="DZ20" s="135"/>
      <c r="EA20" s="135"/>
      <c r="EB20" s="135"/>
      <c r="EC20" s="135"/>
      <c r="ED20" s="135"/>
      <c r="EE20" s="135"/>
      <c r="EF20" s="135"/>
      <c r="EG20" s="135"/>
      <c r="EH20" s="135"/>
      <c r="EI20" s="135"/>
      <c r="EJ20" s="135"/>
      <c r="EK20" s="135"/>
      <c r="EL20" s="135"/>
      <c r="EM20" s="135"/>
    </row>
    <row r="21" spans="1:143" x14ac:dyDescent="0.25">
      <c r="A21" s="88"/>
      <c r="B21" s="89" t="s">
        <v>12</v>
      </c>
      <c r="C21" s="90"/>
      <c r="E21" s="141"/>
      <c r="G21" s="98"/>
      <c r="H21" s="98"/>
    </row>
    <row r="22" spans="1:143" x14ac:dyDescent="0.25">
      <c r="A22" s="35" t="s">
        <v>13</v>
      </c>
      <c r="B22" s="29" t="s">
        <v>30</v>
      </c>
      <c r="C22" s="29" t="str">
        <f>_xlfn.CONCAT("Global and regional ladders for ", year_est)</f>
        <v>Global and regional ladders for 2023</v>
      </c>
      <c r="D22" s="138"/>
      <c r="G22" s="98"/>
      <c r="H22" s="98"/>
    </row>
    <row r="23" spans="1:143" x14ac:dyDescent="0.25">
      <c r="A23" s="35" t="s">
        <v>120</v>
      </c>
      <c r="B23" s="36" t="s">
        <v>189</v>
      </c>
      <c r="C23" s="29" t="str">
        <f>_xlfn.CONCAT("Health care facilities lacking a basic sanitaiton service in ",  year_est, ", by region")</f>
        <v>Health care facilities lacking a basic sanitaiton service in 2023, by region</v>
      </c>
      <c r="D23" s="142"/>
      <c r="G23" s="98"/>
      <c r="H23" s="98"/>
    </row>
    <row r="24" spans="1:143" x14ac:dyDescent="0.25">
      <c r="A24" s="35" t="s">
        <v>121</v>
      </c>
      <c r="B24" s="36" t="s">
        <v>187</v>
      </c>
      <c r="C24" s="29" t="str">
        <f>_xlfn.CONCAT("Health care facilities with no sanitation services in ",  year_est, ", by SDG region")</f>
        <v>Health care facilities with no sanitation services in 2023, by SDG region</v>
      </c>
      <c r="E24" s="143"/>
      <c r="G24" s="98"/>
      <c r="H24" s="98"/>
    </row>
    <row r="25" spans="1:143" x14ac:dyDescent="0.25">
      <c r="A25" s="35" t="s">
        <v>14</v>
      </c>
      <c r="B25" s="29" t="s">
        <v>32</v>
      </c>
      <c r="C25" s="29" t="str">
        <f>_xlfn.CONCAT("Regional and country ladders for ", year_est)</f>
        <v>Regional and country ladders for 2023</v>
      </c>
      <c r="D25" s="139"/>
      <c r="E25" s="144"/>
      <c r="G25" s="98"/>
      <c r="H25" s="98"/>
    </row>
    <row r="26" spans="1:143" x14ac:dyDescent="0.25">
      <c r="A26" s="35" t="s">
        <v>15</v>
      </c>
      <c r="B26" s="29" t="s">
        <v>22</v>
      </c>
      <c r="C26" s="29" t="str">
        <f>_xlfn.CONCAT("Rank chart for basic services in ", year_est)</f>
        <v>Rank chart for basic services in 2023</v>
      </c>
    </row>
    <row r="27" spans="1:143" x14ac:dyDescent="0.25">
      <c r="A27" s="35" t="s">
        <v>16</v>
      </c>
      <c r="B27" s="29" t="s">
        <v>31</v>
      </c>
      <c r="C27" s="29" t="str">
        <f>_xlfn.CONCAT("Scatter chart comparing any facility and improved to basic services in ", year_est)</f>
        <v>Scatter chart comparing any facility and improved to basic services in 2023</v>
      </c>
      <c r="E27" s="143"/>
      <c r="G27" s="98"/>
      <c r="H27" s="98"/>
    </row>
    <row r="28" spans="1:143" s="98" customFormat="1" x14ac:dyDescent="0.25">
      <c r="A28" s="35" t="s">
        <v>17</v>
      </c>
      <c r="B28" s="29" t="s">
        <v>186</v>
      </c>
      <c r="C28" s="29" t="str">
        <f>_xlfn.CONCAT("Equiplots for basic services in ", year_est)</f>
        <v>Equiplots for basic services in 2023</v>
      </c>
      <c r="D28" s="137"/>
      <c r="E28" s="143"/>
      <c r="F28" s="137"/>
      <c r="I28" s="137"/>
      <c r="J28" s="137"/>
      <c r="K28" s="137"/>
      <c r="L28" s="137"/>
      <c r="M28" s="137"/>
      <c r="N28" s="137"/>
      <c r="O28" s="137"/>
      <c r="P28" s="137"/>
      <c r="Q28" s="137"/>
      <c r="R28" s="137"/>
      <c r="S28" s="137"/>
      <c r="T28" s="137"/>
      <c r="U28" s="137"/>
      <c r="V28" s="137"/>
      <c r="W28" s="137"/>
      <c r="X28" s="137"/>
      <c r="Y28" s="137"/>
      <c r="Z28" s="135"/>
      <c r="AA28" s="135"/>
      <c r="AB28" s="135"/>
      <c r="AC28" s="135"/>
      <c r="AD28" s="135"/>
      <c r="AE28" s="135"/>
      <c r="AF28" s="135"/>
      <c r="AG28" s="135"/>
      <c r="AH28" s="135"/>
      <c r="AI28" s="135"/>
      <c r="AJ28" s="135"/>
      <c r="AK28" s="135"/>
      <c r="AL28" s="135"/>
      <c r="AM28" s="135"/>
      <c r="AN28" s="135"/>
      <c r="AO28" s="135"/>
      <c r="AP28" s="135"/>
      <c r="AQ28" s="135"/>
      <c r="AR28" s="135"/>
      <c r="AS28" s="135"/>
      <c r="AT28" s="135"/>
      <c r="AU28" s="135"/>
      <c r="AV28" s="135"/>
      <c r="AW28" s="135"/>
      <c r="AX28" s="135"/>
      <c r="AY28" s="135"/>
      <c r="AZ28" s="135"/>
      <c r="BA28" s="135"/>
      <c r="BB28" s="135"/>
      <c r="BC28" s="135"/>
      <c r="BD28" s="135"/>
      <c r="BE28" s="135"/>
      <c r="BF28" s="135"/>
      <c r="BG28" s="135"/>
      <c r="BH28" s="135"/>
      <c r="BI28" s="135"/>
      <c r="BJ28" s="135"/>
      <c r="BK28" s="135"/>
      <c r="BL28" s="135"/>
      <c r="BM28" s="135"/>
      <c r="BN28" s="135"/>
      <c r="BO28" s="135"/>
      <c r="BP28" s="135"/>
      <c r="BQ28" s="135"/>
      <c r="BR28" s="135"/>
      <c r="BS28" s="135"/>
      <c r="BT28" s="135"/>
      <c r="BU28" s="135"/>
      <c r="BV28" s="135"/>
      <c r="BW28" s="135"/>
      <c r="BX28" s="135"/>
      <c r="BY28" s="135"/>
      <c r="BZ28" s="135"/>
      <c r="CA28" s="135"/>
      <c r="CB28" s="135"/>
      <c r="CC28" s="135"/>
      <c r="CD28" s="135"/>
      <c r="CE28" s="135"/>
      <c r="CF28" s="135"/>
      <c r="CG28" s="135"/>
      <c r="CH28" s="135"/>
      <c r="CI28" s="135"/>
      <c r="CJ28" s="135"/>
      <c r="CK28" s="135"/>
      <c r="CL28" s="135"/>
      <c r="CM28" s="135"/>
      <c r="CN28" s="135"/>
      <c r="CO28" s="135"/>
      <c r="CP28" s="135"/>
      <c r="CQ28" s="135"/>
      <c r="CR28" s="135"/>
      <c r="CS28" s="135"/>
      <c r="CT28" s="135"/>
      <c r="CU28" s="135"/>
      <c r="CV28" s="135"/>
      <c r="CW28" s="135"/>
      <c r="CX28" s="135"/>
      <c r="CY28" s="135"/>
      <c r="CZ28" s="135"/>
      <c r="DA28" s="135"/>
      <c r="DB28" s="135"/>
      <c r="DC28" s="135"/>
      <c r="DD28" s="135"/>
      <c r="DE28" s="135"/>
      <c r="DF28" s="135"/>
      <c r="DG28" s="135"/>
      <c r="DH28" s="135"/>
      <c r="DI28" s="135"/>
      <c r="DJ28" s="135"/>
      <c r="DK28" s="135"/>
      <c r="DL28" s="135"/>
      <c r="DM28" s="135"/>
      <c r="DN28" s="135"/>
      <c r="DO28" s="135"/>
      <c r="DP28" s="135"/>
      <c r="DQ28" s="135"/>
      <c r="DR28" s="135"/>
      <c r="DS28" s="135"/>
      <c r="DT28" s="135"/>
      <c r="DU28" s="135"/>
      <c r="DV28" s="135"/>
      <c r="DW28" s="135"/>
      <c r="DX28" s="135"/>
      <c r="DY28" s="135"/>
      <c r="DZ28" s="135"/>
      <c r="EA28" s="135"/>
      <c r="EB28" s="135"/>
      <c r="EC28" s="135"/>
      <c r="ED28" s="135"/>
      <c r="EE28" s="135"/>
      <c r="EF28" s="135"/>
      <c r="EG28" s="135"/>
      <c r="EH28" s="135"/>
      <c r="EI28" s="135"/>
      <c r="EJ28" s="135"/>
      <c r="EK28" s="135"/>
      <c r="EL28" s="135"/>
      <c r="EM28" s="135"/>
    </row>
    <row r="29" spans="1:143" s="98" customFormat="1" x14ac:dyDescent="0.25">
      <c r="A29" s="35" t="s">
        <v>439</v>
      </c>
      <c r="B29" s="29" t="s">
        <v>447</v>
      </c>
      <c r="C29" s="29" t="str">
        <f>_xlfn.CONCAT("Countries with the highest number of people with no sanitation service","  at their health care facility in ",year_est)</f>
        <v>Countries with the highest number of people with no sanitation service  at their health care facility in 2023</v>
      </c>
      <c r="D29" s="137"/>
      <c r="E29" s="143"/>
      <c r="F29" s="137"/>
      <c r="I29" s="137"/>
      <c r="J29" s="137"/>
      <c r="K29" s="137"/>
      <c r="L29" s="137"/>
      <c r="M29" s="137"/>
      <c r="N29" s="137"/>
      <c r="O29" s="137"/>
      <c r="P29" s="137"/>
      <c r="Q29" s="137"/>
      <c r="R29" s="137"/>
      <c r="S29" s="137"/>
      <c r="T29" s="137"/>
      <c r="U29" s="137"/>
      <c r="V29" s="137"/>
      <c r="W29" s="137"/>
      <c r="X29" s="137"/>
      <c r="Y29" s="137"/>
      <c r="Z29" s="135"/>
      <c r="AA29" s="135"/>
      <c r="AB29" s="135"/>
      <c r="AC29" s="135"/>
      <c r="AD29" s="135"/>
      <c r="AE29" s="135"/>
      <c r="AF29" s="135"/>
      <c r="AG29" s="135"/>
      <c r="AH29" s="135"/>
      <c r="AI29" s="135"/>
      <c r="AJ29" s="135"/>
      <c r="AK29" s="135"/>
      <c r="AL29" s="135"/>
      <c r="AM29" s="135"/>
      <c r="AN29" s="135"/>
      <c r="AO29" s="135"/>
      <c r="AP29" s="135"/>
      <c r="AQ29" s="135"/>
      <c r="AR29" s="135"/>
      <c r="AS29" s="135"/>
      <c r="AT29" s="135"/>
      <c r="AU29" s="135"/>
      <c r="AV29" s="135"/>
      <c r="AW29" s="135"/>
      <c r="AX29" s="135"/>
      <c r="AY29" s="135"/>
      <c r="AZ29" s="135"/>
      <c r="BA29" s="135"/>
      <c r="BB29" s="135"/>
      <c r="BC29" s="135"/>
      <c r="BD29" s="135"/>
      <c r="BE29" s="135"/>
      <c r="BF29" s="135"/>
      <c r="BG29" s="135"/>
      <c r="BH29" s="135"/>
      <c r="BI29" s="135"/>
      <c r="BJ29" s="135"/>
      <c r="BK29" s="135"/>
      <c r="BL29" s="135"/>
      <c r="BM29" s="135"/>
      <c r="BN29" s="135"/>
      <c r="BO29" s="135"/>
      <c r="BP29" s="135"/>
      <c r="BQ29" s="135"/>
      <c r="BR29" s="135"/>
      <c r="BS29" s="135"/>
      <c r="BT29" s="135"/>
      <c r="BU29" s="135"/>
      <c r="BV29" s="135"/>
      <c r="BW29" s="135"/>
      <c r="BX29" s="135"/>
      <c r="BY29" s="135"/>
      <c r="BZ29" s="135"/>
      <c r="CA29" s="135"/>
      <c r="CB29" s="135"/>
      <c r="CC29" s="135"/>
      <c r="CD29" s="135"/>
      <c r="CE29" s="135"/>
      <c r="CF29" s="135"/>
      <c r="CG29" s="135"/>
      <c r="CH29" s="135"/>
      <c r="CI29" s="135"/>
      <c r="CJ29" s="135"/>
      <c r="CK29" s="135"/>
      <c r="CL29" s="135"/>
      <c r="CM29" s="135"/>
      <c r="CN29" s="135"/>
      <c r="CO29" s="135"/>
      <c r="CP29" s="135"/>
      <c r="CQ29" s="135"/>
      <c r="CR29" s="135"/>
      <c r="CS29" s="135"/>
      <c r="CT29" s="135"/>
      <c r="CU29" s="135"/>
      <c r="CV29" s="135"/>
      <c r="CW29" s="135"/>
      <c r="CX29" s="135"/>
      <c r="CY29" s="135"/>
      <c r="CZ29" s="135"/>
      <c r="DA29" s="135"/>
      <c r="DB29" s="135"/>
      <c r="DC29" s="135"/>
      <c r="DD29" s="135"/>
      <c r="DE29" s="135"/>
      <c r="DF29" s="135"/>
      <c r="DG29" s="135"/>
      <c r="DH29" s="135"/>
      <c r="DI29" s="135"/>
      <c r="DJ29" s="135"/>
      <c r="DK29" s="135"/>
      <c r="DL29" s="135"/>
      <c r="DM29" s="135"/>
      <c r="DN29" s="135"/>
      <c r="DO29" s="135"/>
      <c r="DP29" s="135"/>
      <c r="DQ29" s="135"/>
      <c r="DR29" s="135"/>
      <c r="DS29" s="135"/>
      <c r="DT29" s="135"/>
      <c r="DU29" s="135"/>
      <c r="DV29" s="135"/>
      <c r="DW29" s="135"/>
      <c r="DX29" s="135"/>
      <c r="DY29" s="135"/>
      <c r="DZ29" s="135"/>
      <c r="EA29" s="135"/>
      <c r="EB29" s="135"/>
      <c r="EC29" s="135"/>
      <c r="ED29" s="135"/>
      <c r="EE29" s="135"/>
      <c r="EF29" s="135"/>
      <c r="EG29" s="135"/>
      <c r="EH29" s="135"/>
      <c r="EI29" s="135"/>
      <c r="EJ29" s="135"/>
      <c r="EK29" s="135"/>
      <c r="EL29" s="135"/>
      <c r="EM29" s="135"/>
    </row>
    <row r="30" spans="1:143" s="98" customFormat="1" x14ac:dyDescent="0.25">
      <c r="A30" s="35" t="s">
        <v>440</v>
      </c>
      <c r="B30" s="29" t="s">
        <v>438</v>
      </c>
      <c r="C30" s="29" t="str">
        <f>_xlfn.CONCAT("Proportion of population and number of countries with estimates available", " in JMP progress updates 2019-2024" )</f>
        <v>Proportion of population and number of countries with estimates available in JMP progress updates 2019-2024</v>
      </c>
      <c r="D30" s="137"/>
      <c r="E30" s="143"/>
      <c r="F30" s="137"/>
      <c r="I30" s="137"/>
      <c r="J30" s="137"/>
      <c r="K30" s="137"/>
      <c r="L30" s="137"/>
      <c r="M30" s="137"/>
      <c r="N30" s="137"/>
      <c r="O30" s="137"/>
      <c r="P30" s="137"/>
      <c r="Q30" s="137"/>
      <c r="R30" s="137"/>
      <c r="S30" s="137"/>
      <c r="T30" s="137"/>
      <c r="U30" s="137"/>
      <c r="V30" s="137"/>
      <c r="W30" s="137"/>
      <c r="X30" s="137"/>
      <c r="Y30" s="137"/>
      <c r="Z30" s="135"/>
      <c r="AA30" s="135"/>
      <c r="AB30" s="135"/>
      <c r="AC30" s="135"/>
      <c r="AD30" s="135"/>
      <c r="AE30" s="135"/>
      <c r="AF30" s="135"/>
      <c r="AG30" s="135"/>
      <c r="AH30" s="135"/>
      <c r="AI30" s="135"/>
      <c r="AJ30" s="135"/>
      <c r="AK30" s="135"/>
      <c r="AL30" s="135"/>
      <c r="AM30" s="135"/>
      <c r="AN30" s="135"/>
      <c r="AO30" s="135"/>
      <c r="AP30" s="135"/>
      <c r="AQ30" s="135"/>
      <c r="AR30" s="135"/>
      <c r="AS30" s="135"/>
      <c r="AT30" s="135"/>
      <c r="AU30" s="135"/>
      <c r="AV30" s="135"/>
      <c r="AW30" s="135"/>
      <c r="AX30" s="135"/>
      <c r="AY30" s="135"/>
      <c r="AZ30" s="135"/>
      <c r="BA30" s="135"/>
      <c r="BB30" s="135"/>
      <c r="BC30" s="135"/>
      <c r="BD30" s="135"/>
      <c r="BE30" s="135"/>
      <c r="BF30" s="135"/>
      <c r="BG30" s="135"/>
      <c r="BH30" s="135"/>
      <c r="BI30" s="135"/>
      <c r="BJ30" s="135"/>
      <c r="BK30" s="135"/>
      <c r="BL30" s="135"/>
      <c r="BM30" s="135"/>
      <c r="BN30" s="135"/>
      <c r="BO30" s="135"/>
      <c r="BP30" s="135"/>
      <c r="BQ30" s="135"/>
      <c r="BR30" s="135"/>
      <c r="BS30" s="135"/>
      <c r="BT30" s="135"/>
      <c r="BU30" s="135"/>
      <c r="BV30" s="135"/>
      <c r="BW30" s="135"/>
      <c r="BX30" s="135"/>
      <c r="BY30" s="135"/>
      <c r="BZ30" s="135"/>
      <c r="CA30" s="135"/>
      <c r="CB30" s="135"/>
      <c r="CC30" s="135"/>
      <c r="CD30" s="135"/>
      <c r="CE30" s="135"/>
      <c r="CF30" s="135"/>
      <c r="CG30" s="135"/>
      <c r="CH30" s="135"/>
      <c r="CI30" s="135"/>
      <c r="CJ30" s="135"/>
      <c r="CK30" s="135"/>
      <c r="CL30" s="135"/>
      <c r="CM30" s="135"/>
      <c r="CN30" s="135"/>
      <c r="CO30" s="135"/>
      <c r="CP30" s="135"/>
      <c r="CQ30" s="135"/>
      <c r="CR30" s="135"/>
      <c r="CS30" s="135"/>
      <c r="CT30" s="135"/>
      <c r="CU30" s="135"/>
      <c r="CV30" s="135"/>
      <c r="CW30" s="135"/>
      <c r="CX30" s="135"/>
      <c r="CY30" s="135"/>
      <c r="CZ30" s="135"/>
      <c r="DA30" s="135"/>
      <c r="DB30" s="135"/>
      <c r="DC30" s="135"/>
      <c r="DD30" s="135"/>
      <c r="DE30" s="135"/>
      <c r="DF30" s="135"/>
      <c r="DG30" s="135"/>
      <c r="DH30" s="135"/>
      <c r="DI30" s="135"/>
      <c r="DJ30" s="135"/>
      <c r="DK30" s="135"/>
      <c r="DL30" s="135"/>
      <c r="DM30" s="135"/>
      <c r="DN30" s="135"/>
      <c r="DO30" s="135"/>
      <c r="DP30" s="135"/>
      <c r="DQ30" s="135"/>
      <c r="DR30" s="135"/>
      <c r="DS30" s="135"/>
      <c r="DT30" s="135"/>
      <c r="DU30" s="135"/>
      <c r="DV30" s="135"/>
      <c r="DW30" s="135"/>
      <c r="DX30" s="135"/>
      <c r="DY30" s="135"/>
      <c r="DZ30" s="135"/>
      <c r="EA30" s="135"/>
      <c r="EB30" s="135"/>
      <c r="EC30" s="135"/>
      <c r="ED30" s="135"/>
      <c r="EE30" s="135"/>
      <c r="EF30" s="135"/>
      <c r="EG30" s="135"/>
      <c r="EH30" s="135"/>
      <c r="EI30" s="135"/>
      <c r="EJ30" s="135"/>
      <c r="EK30" s="135"/>
      <c r="EL30" s="135"/>
      <c r="EM30" s="135"/>
    </row>
    <row r="31" spans="1:143" s="98" customFormat="1" x14ac:dyDescent="0.25">
      <c r="A31" s="35"/>
      <c r="B31" s="29"/>
      <c r="C31" s="29"/>
      <c r="D31" s="137"/>
      <c r="E31" s="143"/>
      <c r="F31" s="137"/>
      <c r="I31" s="137"/>
      <c r="J31" s="137"/>
      <c r="K31" s="137"/>
      <c r="L31" s="137"/>
      <c r="M31" s="137"/>
      <c r="N31" s="137"/>
      <c r="O31" s="137"/>
      <c r="P31" s="137"/>
      <c r="Q31" s="137"/>
      <c r="R31" s="137"/>
      <c r="S31" s="137"/>
      <c r="T31" s="137"/>
      <c r="U31" s="137"/>
      <c r="V31" s="137"/>
      <c r="W31" s="137"/>
      <c r="X31" s="137"/>
      <c r="Y31" s="137"/>
      <c r="Z31" s="135"/>
      <c r="AA31" s="135"/>
      <c r="AB31" s="135"/>
      <c r="AC31" s="135"/>
      <c r="AD31" s="135"/>
      <c r="AE31" s="135"/>
      <c r="AF31" s="135"/>
      <c r="AG31" s="135"/>
      <c r="AH31" s="135"/>
      <c r="AI31" s="135"/>
      <c r="AJ31" s="135"/>
      <c r="AK31" s="135"/>
      <c r="AL31" s="135"/>
      <c r="AM31" s="135"/>
      <c r="AN31" s="135"/>
      <c r="AO31" s="135"/>
      <c r="AP31" s="135"/>
      <c r="AQ31" s="135"/>
      <c r="AR31" s="135"/>
      <c r="AS31" s="135"/>
      <c r="AT31" s="135"/>
      <c r="AU31" s="135"/>
      <c r="AV31" s="135"/>
      <c r="AW31" s="135"/>
      <c r="AX31" s="135"/>
      <c r="AY31" s="135"/>
      <c r="AZ31" s="135"/>
      <c r="BA31" s="135"/>
      <c r="BB31" s="135"/>
      <c r="BC31" s="135"/>
      <c r="BD31" s="135"/>
      <c r="BE31" s="135"/>
      <c r="BF31" s="135"/>
      <c r="BG31" s="135"/>
      <c r="BH31" s="135"/>
      <c r="BI31" s="135"/>
      <c r="BJ31" s="135"/>
      <c r="BK31" s="135"/>
      <c r="BL31" s="135"/>
      <c r="BM31" s="135"/>
      <c r="BN31" s="135"/>
      <c r="BO31" s="135"/>
      <c r="BP31" s="135"/>
      <c r="BQ31" s="135"/>
      <c r="BR31" s="135"/>
      <c r="BS31" s="135"/>
      <c r="BT31" s="135"/>
      <c r="BU31" s="135"/>
      <c r="BV31" s="135"/>
      <c r="BW31" s="135"/>
      <c r="BX31" s="135"/>
      <c r="BY31" s="135"/>
      <c r="BZ31" s="135"/>
      <c r="CA31" s="135"/>
      <c r="CB31" s="135"/>
      <c r="CC31" s="135"/>
      <c r="CD31" s="135"/>
      <c r="CE31" s="135"/>
      <c r="CF31" s="135"/>
      <c r="CG31" s="135"/>
      <c r="CH31" s="135"/>
      <c r="CI31" s="135"/>
      <c r="CJ31" s="135"/>
      <c r="CK31" s="135"/>
      <c r="CL31" s="135"/>
      <c r="CM31" s="135"/>
      <c r="CN31" s="135"/>
      <c r="CO31" s="135"/>
      <c r="CP31" s="135"/>
      <c r="CQ31" s="135"/>
      <c r="CR31" s="135"/>
      <c r="CS31" s="135"/>
      <c r="CT31" s="135"/>
      <c r="CU31" s="135"/>
      <c r="CV31" s="135"/>
      <c r="CW31" s="135"/>
      <c r="CX31" s="135"/>
      <c r="CY31" s="135"/>
      <c r="CZ31" s="135"/>
      <c r="DA31" s="135"/>
      <c r="DB31" s="135"/>
      <c r="DC31" s="135"/>
      <c r="DD31" s="135"/>
      <c r="DE31" s="135"/>
      <c r="DF31" s="135"/>
      <c r="DG31" s="135"/>
      <c r="DH31" s="135"/>
      <c r="DI31" s="135"/>
      <c r="DJ31" s="135"/>
      <c r="DK31" s="135"/>
      <c r="DL31" s="135"/>
      <c r="DM31" s="135"/>
      <c r="DN31" s="135"/>
      <c r="DO31" s="135"/>
      <c r="DP31" s="135"/>
      <c r="DQ31" s="135"/>
      <c r="DR31" s="135"/>
      <c r="DS31" s="135"/>
      <c r="DT31" s="135"/>
      <c r="DU31" s="135"/>
      <c r="DV31" s="135"/>
      <c r="DW31" s="135"/>
      <c r="DX31" s="135"/>
      <c r="DY31" s="135"/>
      <c r="DZ31" s="135"/>
      <c r="EA31" s="135"/>
      <c r="EB31" s="135"/>
      <c r="EC31" s="135"/>
      <c r="ED31" s="135"/>
      <c r="EE31" s="135"/>
      <c r="EF31" s="135"/>
      <c r="EG31" s="135"/>
      <c r="EH31" s="135"/>
      <c r="EI31" s="135"/>
      <c r="EJ31" s="135"/>
      <c r="EK31" s="135"/>
      <c r="EL31" s="135"/>
      <c r="EM31" s="135"/>
    </row>
    <row r="32" spans="1:143" s="98" customFormat="1" x14ac:dyDescent="0.25">
      <c r="A32" s="91"/>
      <c r="B32" s="92" t="s">
        <v>18</v>
      </c>
      <c r="C32" s="93"/>
      <c r="D32" s="139"/>
      <c r="E32" s="143"/>
      <c r="F32" s="137"/>
      <c r="I32" s="137"/>
      <c r="J32" s="137"/>
      <c r="K32" s="137"/>
      <c r="L32" s="137"/>
      <c r="M32" s="137"/>
      <c r="N32" s="137"/>
      <c r="O32" s="137"/>
      <c r="P32" s="137"/>
      <c r="Q32" s="137"/>
      <c r="R32" s="137"/>
      <c r="S32" s="137"/>
      <c r="T32" s="137"/>
      <c r="U32" s="137"/>
      <c r="V32" s="137"/>
      <c r="W32" s="137"/>
      <c r="X32" s="137"/>
      <c r="Y32" s="137"/>
      <c r="Z32" s="135"/>
      <c r="AA32" s="135"/>
      <c r="AB32" s="135"/>
      <c r="AC32" s="135"/>
      <c r="AD32" s="135"/>
      <c r="AE32" s="135"/>
      <c r="AF32" s="135"/>
      <c r="AG32" s="135"/>
      <c r="AH32" s="135"/>
      <c r="AI32" s="135"/>
      <c r="AJ32" s="135"/>
      <c r="AK32" s="135"/>
      <c r="AL32" s="135"/>
      <c r="AM32" s="135"/>
      <c r="AN32" s="135"/>
      <c r="AO32" s="135"/>
      <c r="AP32" s="135"/>
      <c r="AQ32" s="135"/>
      <c r="AR32" s="135"/>
      <c r="AS32" s="135"/>
      <c r="AT32" s="135"/>
      <c r="AU32" s="135"/>
      <c r="AV32" s="135"/>
      <c r="AW32" s="135"/>
      <c r="AX32" s="135"/>
      <c r="AY32" s="135"/>
      <c r="AZ32" s="135"/>
      <c r="BA32" s="135"/>
      <c r="BB32" s="135"/>
      <c r="BC32" s="135"/>
      <c r="BD32" s="135"/>
      <c r="BE32" s="135"/>
      <c r="BF32" s="135"/>
      <c r="BG32" s="135"/>
      <c r="BH32" s="135"/>
      <c r="BI32" s="135"/>
      <c r="BJ32" s="135"/>
      <c r="BK32" s="135"/>
      <c r="BL32" s="135"/>
      <c r="BM32" s="135"/>
      <c r="BN32" s="135"/>
      <c r="BO32" s="135"/>
      <c r="BP32" s="135"/>
      <c r="BQ32" s="135"/>
      <c r="BR32" s="135"/>
      <c r="BS32" s="135"/>
      <c r="BT32" s="135"/>
      <c r="BU32" s="135"/>
      <c r="BV32" s="135"/>
      <c r="BW32" s="135"/>
      <c r="BX32" s="135"/>
      <c r="BY32" s="135"/>
      <c r="BZ32" s="135"/>
      <c r="CA32" s="135"/>
      <c r="CB32" s="135"/>
      <c r="CC32" s="135"/>
      <c r="CD32" s="135"/>
      <c r="CE32" s="135"/>
      <c r="CF32" s="135"/>
      <c r="CG32" s="135"/>
      <c r="CH32" s="135"/>
      <c r="CI32" s="135"/>
      <c r="CJ32" s="135"/>
      <c r="CK32" s="135"/>
      <c r="CL32" s="135"/>
      <c r="CM32" s="135"/>
      <c r="CN32" s="135"/>
      <c r="CO32" s="135"/>
      <c r="CP32" s="135"/>
      <c r="CQ32" s="135"/>
      <c r="CR32" s="135"/>
      <c r="CS32" s="135"/>
      <c r="CT32" s="135"/>
      <c r="CU32" s="135"/>
      <c r="CV32" s="135"/>
      <c r="CW32" s="135"/>
      <c r="CX32" s="135"/>
      <c r="CY32" s="135"/>
      <c r="CZ32" s="135"/>
      <c r="DA32" s="135"/>
      <c r="DB32" s="135"/>
      <c r="DC32" s="135"/>
      <c r="DD32" s="135"/>
      <c r="DE32" s="135"/>
      <c r="DF32" s="135"/>
      <c r="DG32" s="135"/>
      <c r="DH32" s="135"/>
      <c r="DI32" s="135"/>
      <c r="DJ32" s="135"/>
      <c r="DK32" s="135"/>
      <c r="DL32" s="135"/>
      <c r="DM32" s="135"/>
      <c r="DN32" s="135"/>
      <c r="DO32" s="135"/>
      <c r="DP32" s="135"/>
      <c r="DQ32" s="135"/>
      <c r="DR32" s="135"/>
      <c r="DS32" s="135"/>
      <c r="DT32" s="135"/>
      <c r="DU32" s="135"/>
      <c r="DV32" s="135"/>
      <c r="DW32" s="135"/>
      <c r="DX32" s="135"/>
      <c r="DY32" s="135"/>
      <c r="DZ32" s="135"/>
      <c r="EA32" s="135"/>
      <c r="EB32" s="135"/>
      <c r="EC32" s="135"/>
      <c r="ED32" s="135"/>
      <c r="EE32" s="135"/>
      <c r="EF32" s="135"/>
      <c r="EG32" s="135"/>
      <c r="EH32" s="135"/>
      <c r="EI32" s="135"/>
      <c r="EJ32" s="135"/>
      <c r="EK32" s="135"/>
      <c r="EL32" s="135"/>
      <c r="EM32" s="135"/>
    </row>
    <row r="33" spans="1:143" s="98" customFormat="1" x14ac:dyDescent="0.25">
      <c r="A33" s="35" t="s">
        <v>19</v>
      </c>
      <c r="B33" s="29" t="s">
        <v>30</v>
      </c>
      <c r="C33" s="29" t="str">
        <f>_xlfn.CONCAT("Global and regional ladders for ", year_est)</f>
        <v>Global and regional ladders for 2023</v>
      </c>
      <c r="D33" s="137"/>
      <c r="E33" s="143"/>
      <c r="F33" s="137"/>
      <c r="I33" s="137"/>
      <c r="J33" s="137"/>
      <c r="K33" s="137"/>
      <c r="L33" s="137"/>
      <c r="M33" s="137"/>
      <c r="N33" s="137"/>
      <c r="O33" s="137"/>
      <c r="P33" s="137"/>
      <c r="Q33" s="137"/>
      <c r="R33" s="137"/>
      <c r="S33" s="137"/>
      <c r="T33" s="137"/>
      <c r="U33" s="137"/>
      <c r="V33" s="137"/>
      <c r="W33" s="137"/>
      <c r="X33" s="137"/>
      <c r="Y33" s="137"/>
      <c r="Z33" s="135"/>
      <c r="AA33" s="135"/>
      <c r="AB33" s="135"/>
      <c r="AC33" s="135"/>
      <c r="AD33" s="135"/>
      <c r="AE33" s="135"/>
      <c r="AF33" s="135"/>
      <c r="AG33" s="135"/>
      <c r="AH33" s="135"/>
      <c r="AI33" s="135"/>
      <c r="AJ33" s="135"/>
      <c r="AK33" s="135"/>
      <c r="AL33" s="135"/>
      <c r="AM33" s="135"/>
      <c r="AN33" s="135"/>
      <c r="AO33" s="135"/>
      <c r="AP33" s="135"/>
      <c r="AQ33" s="135"/>
      <c r="AR33" s="135"/>
      <c r="AS33" s="135"/>
      <c r="AT33" s="135"/>
      <c r="AU33" s="135"/>
      <c r="AV33" s="135"/>
      <c r="AW33" s="135"/>
      <c r="AX33" s="135"/>
      <c r="AY33" s="135"/>
      <c r="AZ33" s="135"/>
      <c r="BA33" s="135"/>
      <c r="BB33" s="135"/>
      <c r="BC33" s="135"/>
      <c r="BD33" s="135"/>
      <c r="BE33" s="135"/>
      <c r="BF33" s="135"/>
      <c r="BG33" s="135"/>
      <c r="BH33" s="135"/>
      <c r="BI33" s="135"/>
      <c r="BJ33" s="135"/>
      <c r="BK33" s="135"/>
      <c r="BL33" s="135"/>
      <c r="BM33" s="135"/>
      <c r="BN33" s="135"/>
      <c r="BO33" s="135"/>
      <c r="BP33" s="135"/>
      <c r="BQ33" s="135"/>
      <c r="BR33" s="135"/>
      <c r="BS33" s="135"/>
      <c r="BT33" s="135"/>
      <c r="BU33" s="135"/>
      <c r="BV33" s="135"/>
      <c r="BW33" s="135"/>
      <c r="BX33" s="135"/>
      <c r="BY33" s="135"/>
      <c r="BZ33" s="135"/>
      <c r="CA33" s="135"/>
      <c r="CB33" s="135"/>
      <c r="CC33" s="135"/>
      <c r="CD33" s="135"/>
      <c r="CE33" s="135"/>
      <c r="CF33" s="135"/>
      <c r="CG33" s="135"/>
      <c r="CH33" s="135"/>
      <c r="CI33" s="135"/>
      <c r="CJ33" s="135"/>
      <c r="CK33" s="135"/>
      <c r="CL33" s="135"/>
      <c r="CM33" s="135"/>
      <c r="CN33" s="135"/>
      <c r="CO33" s="135"/>
      <c r="CP33" s="135"/>
      <c r="CQ33" s="135"/>
      <c r="CR33" s="135"/>
      <c r="CS33" s="135"/>
      <c r="CT33" s="135"/>
      <c r="CU33" s="135"/>
      <c r="CV33" s="135"/>
      <c r="CW33" s="135"/>
      <c r="CX33" s="135"/>
      <c r="CY33" s="135"/>
      <c r="CZ33" s="135"/>
      <c r="DA33" s="135"/>
      <c r="DB33" s="135"/>
      <c r="DC33" s="135"/>
      <c r="DD33" s="135"/>
      <c r="DE33" s="135"/>
      <c r="DF33" s="135"/>
      <c r="DG33" s="135"/>
      <c r="DH33" s="135"/>
      <c r="DI33" s="135"/>
      <c r="DJ33" s="135"/>
      <c r="DK33" s="135"/>
      <c r="DL33" s="135"/>
      <c r="DM33" s="135"/>
      <c r="DN33" s="135"/>
      <c r="DO33" s="135"/>
      <c r="DP33" s="135"/>
      <c r="DQ33" s="135"/>
      <c r="DR33" s="135"/>
      <c r="DS33" s="135"/>
      <c r="DT33" s="135"/>
      <c r="DU33" s="135"/>
      <c r="DV33" s="135"/>
      <c r="DW33" s="135"/>
      <c r="DX33" s="135"/>
      <c r="DY33" s="135"/>
      <c r="DZ33" s="135"/>
      <c r="EA33" s="135"/>
      <c r="EB33" s="135"/>
      <c r="EC33" s="135"/>
      <c r="ED33" s="135"/>
      <c r="EE33" s="135"/>
      <c r="EF33" s="135"/>
      <c r="EG33" s="135"/>
      <c r="EH33" s="135"/>
      <c r="EI33" s="135"/>
      <c r="EJ33" s="135"/>
      <c r="EK33" s="135"/>
      <c r="EL33" s="135"/>
      <c r="EM33" s="135"/>
    </row>
    <row r="34" spans="1:143" s="98" customFormat="1" x14ac:dyDescent="0.25">
      <c r="A34" s="35" t="s">
        <v>122</v>
      </c>
      <c r="B34" s="36" t="s">
        <v>188</v>
      </c>
      <c r="C34" s="29" t="str">
        <f>_xlfn.CONCAT("Health care facilities lacking a basic hygiene service in ",  year_est, ", by region")</f>
        <v>Health care facilities lacking a basic hygiene service in 2023, by region</v>
      </c>
      <c r="D34" s="137"/>
      <c r="E34" s="143"/>
      <c r="F34" s="137"/>
      <c r="I34" s="137"/>
      <c r="J34" s="137"/>
      <c r="K34" s="137"/>
      <c r="L34" s="137"/>
      <c r="M34" s="137"/>
      <c r="N34" s="137"/>
      <c r="O34" s="137"/>
      <c r="P34" s="137"/>
      <c r="Q34" s="137"/>
      <c r="R34" s="137"/>
      <c r="S34" s="137"/>
      <c r="T34" s="137"/>
      <c r="U34" s="137"/>
      <c r="V34" s="137"/>
      <c r="W34" s="137"/>
      <c r="X34" s="137"/>
      <c r="Y34" s="137"/>
      <c r="Z34" s="135"/>
      <c r="AA34" s="135"/>
      <c r="AB34" s="135"/>
      <c r="AC34" s="135"/>
      <c r="AD34" s="135"/>
      <c r="AE34" s="135"/>
      <c r="AF34" s="135"/>
      <c r="AG34" s="135"/>
      <c r="AH34" s="135"/>
      <c r="AI34" s="135"/>
      <c r="AJ34" s="135"/>
      <c r="AK34" s="135"/>
      <c r="AL34" s="135"/>
      <c r="AM34" s="135"/>
      <c r="AN34" s="135"/>
      <c r="AO34" s="135"/>
      <c r="AP34" s="135"/>
      <c r="AQ34" s="135"/>
      <c r="AR34" s="135"/>
      <c r="AS34" s="135"/>
      <c r="AT34" s="135"/>
      <c r="AU34" s="135"/>
      <c r="AV34" s="135"/>
      <c r="AW34" s="135"/>
      <c r="AX34" s="135"/>
      <c r="AY34" s="135"/>
      <c r="AZ34" s="135"/>
      <c r="BA34" s="135"/>
      <c r="BB34" s="135"/>
      <c r="BC34" s="135"/>
      <c r="BD34" s="135"/>
      <c r="BE34" s="135"/>
      <c r="BF34" s="135"/>
      <c r="BG34" s="135"/>
      <c r="BH34" s="135"/>
      <c r="BI34" s="135"/>
      <c r="BJ34" s="135"/>
      <c r="BK34" s="135"/>
      <c r="BL34" s="135"/>
      <c r="BM34" s="135"/>
      <c r="BN34" s="135"/>
      <c r="BO34" s="135"/>
      <c r="BP34" s="135"/>
      <c r="BQ34" s="135"/>
      <c r="BR34" s="135"/>
      <c r="BS34" s="135"/>
      <c r="BT34" s="135"/>
      <c r="BU34" s="135"/>
      <c r="BV34" s="135"/>
      <c r="BW34" s="135"/>
      <c r="BX34" s="135"/>
      <c r="BY34" s="135"/>
      <c r="BZ34" s="135"/>
      <c r="CA34" s="135"/>
      <c r="CB34" s="135"/>
      <c r="CC34" s="135"/>
      <c r="CD34" s="135"/>
      <c r="CE34" s="135"/>
      <c r="CF34" s="135"/>
      <c r="CG34" s="135"/>
      <c r="CH34" s="135"/>
      <c r="CI34" s="135"/>
      <c r="CJ34" s="135"/>
      <c r="CK34" s="135"/>
      <c r="CL34" s="135"/>
      <c r="CM34" s="135"/>
      <c r="CN34" s="135"/>
      <c r="CO34" s="135"/>
      <c r="CP34" s="135"/>
      <c r="CQ34" s="135"/>
      <c r="CR34" s="135"/>
      <c r="CS34" s="135"/>
      <c r="CT34" s="135"/>
      <c r="CU34" s="135"/>
      <c r="CV34" s="135"/>
      <c r="CW34" s="135"/>
      <c r="CX34" s="135"/>
      <c r="CY34" s="135"/>
      <c r="CZ34" s="135"/>
      <c r="DA34" s="135"/>
      <c r="DB34" s="135"/>
      <c r="DC34" s="135"/>
      <c r="DD34" s="135"/>
      <c r="DE34" s="135"/>
      <c r="DF34" s="135"/>
      <c r="DG34" s="135"/>
      <c r="DH34" s="135"/>
      <c r="DI34" s="135"/>
      <c r="DJ34" s="135"/>
      <c r="DK34" s="135"/>
      <c r="DL34" s="135"/>
      <c r="DM34" s="135"/>
      <c r="DN34" s="135"/>
      <c r="DO34" s="135"/>
      <c r="DP34" s="135"/>
      <c r="DQ34" s="135"/>
      <c r="DR34" s="135"/>
      <c r="DS34" s="135"/>
      <c r="DT34" s="135"/>
      <c r="DU34" s="135"/>
      <c r="DV34" s="135"/>
      <c r="DW34" s="135"/>
      <c r="DX34" s="135"/>
      <c r="DY34" s="135"/>
      <c r="DZ34" s="135"/>
      <c r="EA34" s="135"/>
      <c r="EB34" s="135"/>
      <c r="EC34" s="135"/>
      <c r="ED34" s="135"/>
      <c r="EE34" s="135"/>
      <c r="EF34" s="135"/>
      <c r="EG34" s="135"/>
      <c r="EH34" s="135"/>
      <c r="EI34" s="135"/>
      <c r="EJ34" s="135"/>
      <c r="EK34" s="135"/>
      <c r="EL34" s="135"/>
      <c r="EM34" s="135"/>
    </row>
    <row r="35" spans="1:143" s="98" customFormat="1" x14ac:dyDescent="0.25">
      <c r="A35" s="35" t="s">
        <v>123</v>
      </c>
      <c r="B35" s="36" t="s">
        <v>270</v>
      </c>
      <c r="C35" s="29" t="str">
        <f>_xlfn.CONCAT("Health care facilities with no hygiene services in ",  year_est, ", by SDG region")</f>
        <v>Health care facilities with no hygiene services in 2023, by SDG region</v>
      </c>
      <c r="D35" s="137"/>
      <c r="E35" s="143"/>
      <c r="F35" s="137"/>
      <c r="G35" s="137"/>
      <c r="H35" s="137"/>
      <c r="I35" s="137"/>
      <c r="J35" s="137"/>
      <c r="K35" s="137"/>
      <c r="L35" s="137"/>
      <c r="M35" s="137"/>
      <c r="N35" s="137"/>
      <c r="O35" s="137"/>
      <c r="P35" s="137"/>
      <c r="Q35" s="137"/>
      <c r="R35" s="137"/>
      <c r="S35" s="137"/>
      <c r="T35" s="137"/>
      <c r="U35" s="137"/>
      <c r="V35" s="137"/>
      <c r="W35" s="137"/>
      <c r="X35" s="137"/>
      <c r="Y35" s="137"/>
      <c r="Z35" s="135"/>
      <c r="AA35" s="135"/>
      <c r="AB35" s="135"/>
      <c r="AC35" s="135"/>
      <c r="AD35" s="135"/>
      <c r="AE35" s="135"/>
      <c r="AF35" s="135"/>
      <c r="AG35" s="135"/>
      <c r="AH35" s="135"/>
      <c r="AI35" s="135"/>
      <c r="AJ35" s="135"/>
      <c r="AK35" s="135"/>
      <c r="AL35" s="135"/>
      <c r="AM35" s="135"/>
      <c r="AN35" s="135"/>
      <c r="AO35" s="135"/>
      <c r="AP35" s="135"/>
      <c r="AQ35" s="135"/>
      <c r="AR35" s="135"/>
      <c r="AS35" s="135"/>
      <c r="AT35" s="135"/>
      <c r="AU35" s="135"/>
      <c r="AV35" s="135"/>
      <c r="AW35" s="135"/>
      <c r="AX35" s="135"/>
      <c r="AY35" s="135"/>
      <c r="AZ35" s="135"/>
      <c r="BA35" s="135"/>
      <c r="BB35" s="135"/>
      <c r="BC35" s="135"/>
      <c r="BD35" s="135"/>
      <c r="BE35" s="135"/>
      <c r="BF35" s="135"/>
      <c r="BG35" s="135"/>
      <c r="BH35" s="135"/>
      <c r="BI35" s="135"/>
      <c r="BJ35" s="135"/>
      <c r="BK35" s="135"/>
      <c r="BL35" s="135"/>
      <c r="BM35" s="135"/>
      <c r="BN35" s="135"/>
      <c r="BO35" s="135"/>
      <c r="BP35" s="135"/>
      <c r="BQ35" s="135"/>
      <c r="BR35" s="135"/>
      <c r="BS35" s="135"/>
      <c r="BT35" s="135"/>
      <c r="BU35" s="135"/>
      <c r="BV35" s="135"/>
      <c r="BW35" s="135"/>
      <c r="BX35" s="135"/>
      <c r="BY35" s="135"/>
      <c r="BZ35" s="135"/>
      <c r="CA35" s="135"/>
      <c r="CB35" s="135"/>
      <c r="CC35" s="135"/>
      <c r="CD35" s="135"/>
      <c r="CE35" s="135"/>
      <c r="CF35" s="135"/>
      <c r="CG35" s="135"/>
      <c r="CH35" s="135"/>
      <c r="CI35" s="135"/>
      <c r="CJ35" s="135"/>
      <c r="CK35" s="135"/>
      <c r="CL35" s="135"/>
      <c r="CM35" s="135"/>
      <c r="CN35" s="135"/>
      <c r="CO35" s="135"/>
      <c r="CP35" s="135"/>
      <c r="CQ35" s="135"/>
      <c r="CR35" s="135"/>
      <c r="CS35" s="135"/>
      <c r="CT35" s="135"/>
      <c r="CU35" s="135"/>
      <c r="CV35" s="135"/>
      <c r="CW35" s="135"/>
      <c r="CX35" s="135"/>
      <c r="CY35" s="135"/>
      <c r="CZ35" s="135"/>
      <c r="DA35" s="135"/>
      <c r="DB35" s="135"/>
      <c r="DC35" s="135"/>
      <c r="DD35" s="135"/>
      <c r="DE35" s="135"/>
      <c r="DF35" s="135"/>
      <c r="DG35" s="135"/>
      <c r="DH35" s="135"/>
      <c r="DI35" s="135"/>
      <c r="DJ35" s="135"/>
      <c r="DK35" s="135"/>
      <c r="DL35" s="135"/>
      <c r="DM35" s="135"/>
      <c r="DN35" s="135"/>
      <c r="DO35" s="135"/>
      <c r="DP35" s="135"/>
      <c r="DQ35" s="135"/>
      <c r="DR35" s="135"/>
      <c r="DS35" s="135"/>
      <c r="DT35" s="135"/>
      <c r="DU35" s="135"/>
      <c r="DV35" s="135"/>
      <c r="DW35" s="135"/>
      <c r="DX35" s="135"/>
      <c r="DY35" s="135"/>
      <c r="DZ35" s="135"/>
      <c r="EA35" s="135"/>
      <c r="EB35" s="135"/>
      <c r="EC35" s="135"/>
      <c r="ED35" s="135"/>
      <c r="EE35" s="135"/>
      <c r="EF35" s="135"/>
      <c r="EG35" s="135"/>
      <c r="EH35" s="135"/>
      <c r="EI35" s="135"/>
      <c r="EJ35" s="135"/>
      <c r="EK35" s="135"/>
      <c r="EL35" s="135"/>
      <c r="EM35" s="135"/>
    </row>
    <row r="36" spans="1:143" s="98" customFormat="1" x14ac:dyDescent="0.25">
      <c r="A36" s="35" t="s">
        <v>20</v>
      </c>
      <c r="B36" s="29" t="s">
        <v>32</v>
      </c>
      <c r="C36" s="29" t="str">
        <f>_xlfn.CONCAT("Regional and country ladders for ", year_est)</f>
        <v>Regional and country ladders for 2023</v>
      </c>
      <c r="D36" s="137"/>
      <c r="E36" s="145"/>
      <c r="F36" s="137"/>
      <c r="I36" s="137"/>
      <c r="J36" s="137"/>
      <c r="K36" s="137"/>
      <c r="L36" s="137"/>
      <c r="M36" s="137"/>
      <c r="N36" s="137"/>
      <c r="O36" s="137"/>
      <c r="P36" s="137"/>
      <c r="Q36" s="137"/>
      <c r="R36" s="137"/>
      <c r="S36" s="137"/>
      <c r="T36" s="137"/>
      <c r="U36" s="137"/>
      <c r="V36" s="137"/>
      <c r="W36" s="137"/>
      <c r="X36" s="137"/>
      <c r="Y36" s="137"/>
      <c r="Z36" s="135"/>
      <c r="AA36" s="135"/>
      <c r="AB36" s="135"/>
      <c r="AC36" s="135"/>
      <c r="AD36" s="135"/>
      <c r="AE36" s="135"/>
      <c r="AF36" s="135"/>
      <c r="AG36" s="135"/>
      <c r="AH36" s="135"/>
      <c r="AI36" s="135"/>
      <c r="AJ36" s="135"/>
      <c r="AK36" s="135"/>
      <c r="AL36" s="135"/>
      <c r="AM36" s="135"/>
      <c r="AN36" s="135"/>
      <c r="AO36" s="135"/>
      <c r="AP36" s="135"/>
      <c r="AQ36" s="135"/>
      <c r="AR36" s="135"/>
      <c r="AS36" s="135"/>
      <c r="AT36" s="135"/>
      <c r="AU36" s="135"/>
      <c r="AV36" s="135"/>
      <c r="AW36" s="135"/>
      <c r="AX36" s="135"/>
      <c r="AY36" s="135"/>
      <c r="AZ36" s="135"/>
      <c r="BA36" s="135"/>
      <c r="BB36" s="135"/>
      <c r="BC36" s="135"/>
      <c r="BD36" s="135"/>
      <c r="BE36" s="135"/>
      <c r="BF36" s="135"/>
      <c r="BG36" s="135"/>
      <c r="BH36" s="135"/>
      <c r="BI36" s="135"/>
      <c r="BJ36" s="135"/>
      <c r="BK36" s="135"/>
      <c r="BL36" s="135"/>
      <c r="BM36" s="135"/>
      <c r="BN36" s="135"/>
      <c r="BO36" s="135"/>
      <c r="BP36" s="135"/>
      <c r="BQ36" s="135"/>
      <c r="BR36" s="135"/>
      <c r="BS36" s="135"/>
      <c r="BT36" s="135"/>
      <c r="BU36" s="135"/>
      <c r="BV36" s="135"/>
      <c r="BW36" s="135"/>
      <c r="BX36" s="135"/>
      <c r="BY36" s="135"/>
      <c r="BZ36" s="135"/>
      <c r="CA36" s="135"/>
      <c r="CB36" s="135"/>
      <c r="CC36" s="135"/>
      <c r="CD36" s="135"/>
      <c r="CE36" s="135"/>
      <c r="CF36" s="135"/>
      <c r="CG36" s="135"/>
      <c r="CH36" s="135"/>
      <c r="CI36" s="135"/>
      <c r="CJ36" s="135"/>
      <c r="CK36" s="135"/>
      <c r="CL36" s="135"/>
      <c r="CM36" s="135"/>
      <c r="CN36" s="135"/>
      <c r="CO36" s="135"/>
      <c r="CP36" s="135"/>
      <c r="CQ36" s="135"/>
      <c r="CR36" s="135"/>
      <c r="CS36" s="135"/>
      <c r="CT36" s="135"/>
      <c r="CU36" s="135"/>
      <c r="CV36" s="135"/>
      <c r="CW36" s="135"/>
      <c r="CX36" s="135"/>
      <c r="CY36" s="135"/>
      <c r="CZ36" s="135"/>
      <c r="DA36" s="135"/>
      <c r="DB36" s="135"/>
      <c r="DC36" s="135"/>
      <c r="DD36" s="135"/>
      <c r="DE36" s="135"/>
      <c r="DF36" s="135"/>
      <c r="DG36" s="135"/>
      <c r="DH36" s="135"/>
      <c r="DI36" s="135"/>
      <c r="DJ36" s="135"/>
      <c r="DK36" s="135"/>
      <c r="DL36" s="135"/>
      <c r="DM36" s="135"/>
      <c r="DN36" s="135"/>
      <c r="DO36" s="135"/>
      <c r="DP36" s="135"/>
      <c r="DQ36" s="135"/>
      <c r="DR36" s="135"/>
      <c r="DS36" s="135"/>
      <c r="DT36" s="135"/>
      <c r="DU36" s="135"/>
      <c r="DV36" s="135"/>
      <c r="DW36" s="135"/>
      <c r="DX36" s="135"/>
      <c r="DY36" s="135"/>
      <c r="DZ36" s="135"/>
      <c r="EA36" s="135"/>
      <c r="EB36" s="135"/>
      <c r="EC36" s="135"/>
      <c r="ED36" s="135"/>
      <c r="EE36" s="135"/>
      <c r="EF36" s="135"/>
      <c r="EG36" s="135"/>
      <c r="EH36" s="135"/>
      <c r="EI36" s="135"/>
      <c r="EJ36" s="135"/>
      <c r="EK36" s="135"/>
      <c r="EL36" s="135"/>
      <c r="EM36" s="135"/>
    </row>
    <row r="37" spans="1:143" s="98" customFormat="1" x14ac:dyDescent="0.25">
      <c r="A37" s="35" t="s">
        <v>21</v>
      </c>
      <c r="B37" s="29" t="s">
        <v>22</v>
      </c>
      <c r="C37" s="29" t="str">
        <f>_xlfn.CONCAT("Rank chart for basic services in ", year_est)</f>
        <v>Rank chart for basic services in 2023</v>
      </c>
      <c r="D37" s="137"/>
      <c r="E37" s="143"/>
      <c r="F37" s="137"/>
      <c r="I37" s="137"/>
      <c r="J37" s="137"/>
      <c r="K37" s="137"/>
      <c r="L37" s="137"/>
      <c r="M37" s="137"/>
      <c r="N37" s="137"/>
      <c r="O37" s="137"/>
      <c r="P37" s="137"/>
      <c r="Q37" s="137"/>
      <c r="R37" s="137"/>
      <c r="S37" s="137"/>
      <c r="T37" s="137"/>
      <c r="U37" s="137"/>
      <c r="V37" s="137"/>
      <c r="W37" s="137"/>
      <c r="X37" s="137"/>
      <c r="Y37" s="137"/>
      <c r="Z37" s="135"/>
      <c r="AA37" s="135"/>
      <c r="AB37" s="135"/>
      <c r="AC37" s="135"/>
      <c r="AD37" s="135"/>
      <c r="AE37" s="135"/>
      <c r="AF37" s="135"/>
      <c r="AG37" s="135"/>
      <c r="AH37" s="135"/>
      <c r="AI37" s="135"/>
      <c r="AJ37" s="135"/>
      <c r="AK37" s="135"/>
      <c r="AL37" s="135"/>
      <c r="AM37" s="135"/>
      <c r="AN37" s="135"/>
      <c r="AO37" s="135"/>
      <c r="AP37" s="135"/>
      <c r="AQ37" s="135"/>
      <c r="AR37" s="135"/>
      <c r="AS37" s="135"/>
      <c r="AT37" s="135"/>
      <c r="AU37" s="135"/>
      <c r="AV37" s="135"/>
      <c r="AW37" s="135"/>
      <c r="AX37" s="135"/>
      <c r="AY37" s="135"/>
      <c r="AZ37" s="135"/>
      <c r="BA37" s="135"/>
      <c r="BB37" s="135"/>
      <c r="BC37" s="135"/>
      <c r="BD37" s="135"/>
      <c r="BE37" s="135"/>
      <c r="BF37" s="135"/>
      <c r="BG37" s="135"/>
      <c r="BH37" s="135"/>
      <c r="BI37" s="135"/>
      <c r="BJ37" s="135"/>
      <c r="BK37" s="135"/>
      <c r="BL37" s="135"/>
      <c r="BM37" s="135"/>
      <c r="BN37" s="135"/>
      <c r="BO37" s="135"/>
      <c r="BP37" s="135"/>
      <c r="BQ37" s="135"/>
      <c r="BR37" s="135"/>
      <c r="BS37" s="135"/>
      <c r="BT37" s="135"/>
      <c r="BU37" s="135"/>
      <c r="BV37" s="135"/>
      <c r="BW37" s="135"/>
      <c r="BX37" s="135"/>
      <c r="BY37" s="135"/>
      <c r="BZ37" s="135"/>
      <c r="CA37" s="135"/>
      <c r="CB37" s="135"/>
      <c r="CC37" s="135"/>
      <c r="CD37" s="135"/>
      <c r="CE37" s="135"/>
      <c r="CF37" s="135"/>
      <c r="CG37" s="135"/>
      <c r="CH37" s="135"/>
      <c r="CI37" s="135"/>
      <c r="CJ37" s="135"/>
      <c r="CK37" s="135"/>
      <c r="CL37" s="135"/>
      <c r="CM37" s="135"/>
      <c r="CN37" s="135"/>
      <c r="CO37" s="135"/>
      <c r="CP37" s="135"/>
      <c r="CQ37" s="135"/>
      <c r="CR37" s="135"/>
      <c r="CS37" s="135"/>
      <c r="CT37" s="135"/>
      <c r="CU37" s="135"/>
      <c r="CV37" s="135"/>
      <c r="CW37" s="135"/>
      <c r="CX37" s="135"/>
      <c r="CY37" s="135"/>
      <c r="CZ37" s="135"/>
      <c r="DA37" s="135"/>
      <c r="DB37" s="135"/>
      <c r="DC37" s="135"/>
      <c r="DD37" s="135"/>
      <c r="DE37" s="135"/>
      <c r="DF37" s="135"/>
      <c r="DG37" s="135"/>
      <c r="DH37" s="135"/>
      <c r="DI37" s="135"/>
      <c r="DJ37" s="135"/>
      <c r="DK37" s="135"/>
      <c r="DL37" s="135"/>
      <c r="DM37" s="135"/>
      <c r="DN37" s="135"/>
      <c r="DO37" s="135"/>
      <c r="DP37" s="135"/>
      <c r="DQ37" s="135"/>
      <c r="DR37" s="135"/>
      <c r="DS37" s="135"/>
      <c r="DT37" s="135"/>
      <c r="DU37" s="135"/>
      <c r="DV37" s="135"/>
      <c r="DW37" s="135"/>
      <c r="DX37" s="135"/>
      <c r="DY37" s="135"/>
      <c r="DZ37" s="135"/>
      <c r="EA37" s="135"/>
      <c r="EB37" s="135"/>
      <c r="EC37" s="135"/>
      <c r="ED37" s="135"/>
      <c r="EE37" s="135"/>
      <c r="EF37" s="135"/>
      <c r="EG37" s="135"/>
      <c r="EH37" s="135"/>
      <c r="EI37" s="135"/>
      <c r="EJ37" s="135"/>
      <c r="EK37" s="135"/>
      <c r="EL37" s="135"/>
      <c r="EM37" s="135"/>
    </row>
    <row r="38" spans="1:143" s="98" customFormat="1" x14ac:dyDescent="0.25">
      <c r="A38" s="35" t="s">
        <v>23</v>
      </c>
      <c r="B38" s="29" t="s">
        <v>31</v>
      </c>
      <c r="C38" s="29" t="str">
        <f>_xlfn.CONCAT("Scatter chart comparing any facility and improved to basic services in ", year_est)</f>
        <v>Scatter chart comparing any facility and improved to basic services in 2023</v>
      </c>
      <c r="D38" s="137"/>
      <c r="E38" s="143"/>
      <c r="F38" s="137"/>
      <c r="I38" s="137"/>
      <c r="J38" s="137"/>
      <c r="K38" s="137"/>
      <c r="L38" s="137"/>
      <c r="M38" s="137"/>
      <c r="N38" s="137"/>
      <c r="O38" s="137"/>
      <c r="P38" s="137"/>
      <c r="Q38" s="137"/>
      <c r="R38" s="137"/>
      <c r="S38" s="137"/>
      <c r="T38" s="137"/>
      <c r="U38" s="137"/>
      <c r="V38" s="137"/>
      <c r="W38" s="137"/>
      <c r="X38" s="137"/>
      <c r="Y38" s="137"/>
      <c r="Z38" s="135"/>
      <c r="AA38" s="135"/>
      <c r="AB38" s="135"/>
      <c r="AC38" s="135"/>
      <c r="AD38" s="135"/>
      <c r="AE38" s="135"/>
      <c r="AF38" s="135"/>
      <c r="AG38" s="135"/>
      <c r="AH38" s="135"/>
      <c r="AI38" s="135"/>
      <c r="AJ38" s="135"/>
      <c r="AK38" s="135"/>
      <c r="AL38" s="135"/>
      <c r="AM38" s="135"/>
      <c r="AN38" s="135"/>
      <c r="AO38" s="135"/>
      <c r="AP38" s="135"/>
      <c r="AQ38" s="135"/>
      <c r="AR38" s="135"/>
      <c r="AS38" s="135"/>
      <c r="AT38" s="135"/>
      <c r="AU38" s="135"/>
      <c r="AV38" s="135"/>
      <c r="AW38" s="135"/>
      <c r="AX38" s="135"/>
      <c r="AY38" s="135"/>
      <c r="AZ38" s="135"/>
      <c r="BA38" s="135"/>
      <c r="BB38" s="135"/>
      <c r="BC38" s="135"/>
      <c r="BD38" s="135"/>
      <c r="BE38" s="135"/>
      <c r="BF38" s="135"/>
      <c r="BG38" s="135"/>
      <c r="BH38" s="135"/>
      <c r="BI38" s="135"/>
      <c r="BJ38" s="135"/>
      <c r="BK38" s="135"/>
      <c r="BL38" s="135"/>
      <c r="BM38" s="135"/>
      <c r="BN38" s="135"/>
      <c r="BO38" s="135"/>
      <c r="BP38" s="135"/>
      <c r="BQ38" s="135"/>
      <c r="BR38" s="135"/>
      <c r="BS38" s="135"/>
      <c r="BT38" s="135"/>
      <c r="BU38" s="135"/>
      <c r="BV38" s="135"/>
      <c r="BW38" s="135"/>
      <c r="BX38" s="135"/>
      <c r="BY38" s="135"/>
      <c r="BZ38" s="135"/>
      <c r="CA38" s="135"/>
      <c r="CB38" s="135"/>
      <c r="CC38" s="135"/>
      <c r="CD38" s="135"/>
      <c r="CE38" s="135"/>
      <c r="CF38" s="135"/>
      <c r="CG38" s="135"/>
      <c r="CH38" s="135"/>
      <c r="CI38" s="135"/>
      <c r="CJ38" s="135"/>
      <c r="CK38" s="135"/>
      <c r="CL38" s="135"/>
      <c r="CM38" s="135"/>
      <c r="CN38" s="135"/>
      <c r="CO38" s="135"/>
      <c r="CP38" s="135"/>
      <c r="CQ38" s="135"/>
      <c r="CR38" s="135"/>
      <c r="CS38" s="135"/>
      <c r="CT38" s="135"/>
      <c r="CU38" s="135"/>
      <c r="CV38" s="135"/>
      <c r="CW38" s="135"/>
      <c r="CX38" s="135"/>
      <c r="CY38" s="135"/>
      <c r="CZ38" s="135"/>
      <c r="DA38" s="135"/>
      <c r="DB38" s="135"/>
      <c r="DC38" s="135"/>
      <c r="DD38" s="135"/>
      <c r="DE38" s="135"/>
      <c r="DF38" s="135"/>
      <c r="DG38" s="135"/>
      <c r="DH38" s="135"/>
      <c r="DI38" s="135"/>
      <c r="DJ38" s="135"/>
      <c r="DK38" s="135"/>
      <c r="DL38" s="135"/>
      <c r="DM38" s="135"/>
      <c r="DN38" s="135"/>
      <c r="DO38" s="135"/>
      <c r="DP38" s="135"/>
      <c r="DQ38" s="135"/>
      <c r="DR38" s="135"/>
      <c r="DS38" s="135"/>
      <c r="DT38" s="135"/>
      <c r="DU38" s="135"/>
      <c r="DV38" s="135"/>
      <c r="DW38" s="135"/>
      <c r="DX38" s="135"/>
      <c r="DY38" s="135"/>
      <c r="DZ38" s="135"/>
      <c r="EA38" s="135"/>
      <c r="EB38" s="135"/>
      <c r="EC38" s="135"/>
      <c r="ED38" s="135"/>
      <c r="EE38" s="135"/>
      <c r="EF38" s="135"/>
      <c r="EG38" s="135"/>
      <c r="EH38" s="135"/>
      <c r="EI38" s="135"/>
      <c r="EJ38" s="135"/>
      <c r="EK38" s="135"/>
      <c r="EL38" s="135"/>
      <c r="EM38" s="135"/>
    </row>
    <row r="39" spans="1:143" s="98" customFormat="1" x14ac:dyDescent="0.25">
      <c r="A39" s="35" t="s">
        <v>24</v>
      </c>
      <c r="B39" s="29" t="s">
        <v>186</v>
      </c>
      <c r="C39" s="29" t="str">
        <f>_xlfn.CONCAT("Equiplots for basic services in ", year_est)</f>
        <v>Equiplots for basic services in 2023</v>
      </c>
      <c r="D39" s="137"/>
      <c r="E39" s="137"/>
      <c r="F39" s="137"/>
      <c r="I39" s="137"/>
      <c r="J39" s="137"/>
      <c r="K39" s="137"/>
      <c r="L39" s="137"/>
      <c r="M39" s="137"/>
      <c r="N39" s="137"/>
      <c r="O39" s="137"/>
      <c r="P39" s="137"/>
      <c r="Q39" s="137"/>
      <c r="R39" s="137"/>
      <c r="S39" s="137"/>
      <c r="T39" s="137"/>
      <c r="U39" s="137"/>
      <c r="V39" s="137"/>
      <c r="W39" s="137"/>
      <c r="X39" s="137"/>
      <c r="Y39" s="137"/>
      <c r="Z39" s="135"/>
      <c r="AA39" s="135"/>
      <c r="AB39" s="135"/>
      <c r="AC39" s="135"/>
      <c r="AD39" s="135"/>
      <c r="AE39" s="135"/>
      <c r="AF39" s="135"/>
      <c r="AG39" s="135"/>
      <c r="AH39" s="135"/>
      <c r="AI39" s="135"/>
      <c r="AJ39" s="135"/>
      <c r="AK39" s="135"/>
      <c r="AL39" s="135"/>
      <c r="AM39" s="135"/>
      <c r="AN39" s="135"/>
      <c r="AO39" s="135"/>
      <c r="AP39" s="135"/>
      <c r="AQ39" s="135"/>
      <c r="AR39" s="135"/>
      <c r="AS39" s="135"/>
      <c r="AT39" s="135"/>
      <c r="AU39" s="135"/>
      <c r="AV39" s="135"/>
      <c r="AW39" s="135"/>
      <c r="AX39" s="135"/>
      <c r="AY39" s="135"/>
      <c r="AZ39" s="135"/>
      <c r="BA39" s="135"/>
      <c r="BB39" s="135"/>
      <c r="BC39" s="135"/>
      <c r="BD39" s="135"/>
      <c r="BE39" s="135"/>
      <c r="BF39" s="135"/>
      <c r="BG39" s="135"/>
      <c r="BH39" s="135"/>
      <c r="BI39" s="135"/>
      <c r="BJ39" s="135"/>
      <c r="BK39" s="135"/>
      <c r="BL39" s="135"/>
      <c r="BM39" s="135"/>
      <c r="BN39" s="135"/>
      <c r="BO39" s="135"/>
      <c r="BP39" s="135"/>
      <c r="BQ39" s="135"/>
      <c r="BR39" s="135"/>
      <c r="BS39" s="135"/>
      <c r="BT39" s="135"/>
      <c r="BU39" s="135"/>
      <c r="BV39" s="135"/>
      <c r="BW39" s="135"/>
      <c r="BX39" s="135"/>
      <c r="BY39" s="135"/>
      <c r="BZ39" s="135"/>
      <c r="CA39" s="135"/>
      <c r="CB39" s="135"/>
      <c r="CC39" s="135"/>
      <c r="CD39" s="135"/>
      <c r="CE39" s="135"/>
      <c r="CF39" s="135"/>
      <c r="CG39" s="135"/>
      <c r="CH39" s="135"/>
      <c r="CI39" s="135"/>
      <c r="CJ39" s="135"/>
      <c r="CK39" s="135"/>
      <c r="CL39" s="135"/>
      <c r="CM39" s="135"/>
      <c r="CN39" s="135"/>
      <c r="CO39" s="135"/>
      <c r="CP39" s="135"/>
      <c r="CQ39" s="135"/>
      <c r="CR39" s="135"/>
      <c r="CS39" s="135"/>
      <c r="CT39" s="135"/>
      <c r="CU39" s="135"/>
      <c r="CV39" s="135"/>
      <c r="CW39" s="135"/>
      <c r="CX39" s="135"/>
      <c r="CY39" s="135"/>
      <c r="CZ39" s="135"/>
      <c r="DA39" s="135"/>
      <c r="DB39" s="135"/>
      <c r="DC39" s="135"/>
      <c r="DD39" s="135"/>
      <c r="DE39" s="135"/>
      <c r="DF39" s="135"/>
      <c r="DG39" s="135"/>
      <c r="DH39" s="135"/>
      <c r="DI39" s="135"/>
      <c r="DJ39" s="135"/>
      <c r="DK39" s="135"/>
      <c r="DL39" s="135"/>
      <c r="DM39" s="135"/>
      <c r="DN39" s="135"/>
      <c r="DO39" s="135"/>
      <c r="DP39" s="135"/>
      <c r="DQ39" s="135"/>
      <c r="DR39" s="135"/>
      <c r="DS39" s="135"/>
      <c r="DT39" s="135"/>
      <c r="DU39" s="135"/>
      <c r="DV39" s="135"/>
      <c r="DW39" s="135"/>
      <c r="DX39" s="135"/>
      <c r="DY39" s="135"/>
      <c r="DZ39" s="135"/>
      <c r="EA39" s="135"/>
      <c r="EB39" s="135"/>
      <c r="EC39" s="135"/>
      <c r="ED39" s="135"/>
      <c r="EE39" s="135"/>
      <c r="EF39" s="135"/>
      <c r="EG39" s="135"/>
      <c r="EH39" s="135"/>
      <c r="EI39" s="135"/>
      <c r="EJ39" s="135"/>
      <c r="EK39" s="135"/>
      <c r="EL39" s="135"/>
      <c r="EM39" s="135"/>
    </row>
    <row r="40" spans="1:143" s="98" customFormat="1" x14ac:dyDescent="0.25">
      <c r="A40" s="35" t="s">
        <v>441</v>
      </c>
      <c r="B40" s="29" t="s">
        <v>448</v>
      </c>
      <c r="C40" s="29" t="str">
        <f>_xlfn.CONCAT("Countries with the highest number of people with no hygiene service","  at their health care facility in ",year_est)</f>
        <v>Countries with the highest number of people with no hygiene service  at their health care facility in 2023</v>
      </c>
      <c r="D40" s="137"/>
      <c r="E40" s="137"/>
      <c r="F40" s="137"/>
      <c r="I40" s="137"/>
      <c r="J40" s="137"/>
      <c r="K40" s="137"/>
      <c r="L40" s="137"/>
      <c r="M40" s="137"/>
      <c r="N40" s="137"/>
      <c r="O40" s="137"/>
      <c r="P40" s="137"/>
      <c r="Q40" s="137"/>
      <c r="R40" s="137"/>
      <c r="S40" s="137"/>
      <c r="T40" s="137"/>
      <c r="U40" s="137"/>
      <c r="V40" s="137"/>
      <c r="W40" s="137"/>
      <c r="X40" s="137"/>
      <c r="Y40" s="137"/>
      <c r="Z40" s="135"/>
      <c r="AA40" s="135"/>
      <c r="AB40" s="135"/>
      <c r="AC40" s="135"/>
      <c r="AD40" s="135"/>
      <c r="AE40" s="135"/>
      <c r="AF40" s="135"/>
      <c r="AG40" s="135"/>
      <c r="AH40" s="135"/>
      <c r="AI40" s="135"/>
      <c r="AJ40" s="135"/>
      <c r="AK40" s="135"/>
      <c r="AL40" s="135"/>
      <c r="AM40" s="135"/>
      <c r="AN40" s="135"/>
      <c r="AO40" s="135"/>
      <c r="AP40" s="135"/>
      <c r="AQ40" s="135"/>
      <c r="AR40" s="135"/>
      <c r="AS40" s="135"/>
      <c r="AT40" s="135"/>
      <c r="AU40" s="135"/>
      <c r="AV40" s="135"/>
      <c r="AW40" s="135"/>
      <c r="AX40" s="135"/>
      <c r="AY40" s="135"/>
      <c r="AZ40" s="135"/>
      <c r="BA40" s="135"/>
      <c r="BB40" s="135"/>
      <c r="BC40" s="135"/>
      <c r="BD40" s="135"/>
      <c r="BE40" s="135"/>
      <c r="BF40" s="135"/>
      <c r="BG40" s="135"/>
      <c r="BH40" s="135"/>
      <c r="BI40" s="135"/>
      <c r="BJ40" s="135"/>
      <c r="BK40" s="135"/>
      <c r="BL40" s="135"/>
      <c r="BM40" s="135"/>
      <c r="BN40" s="135"/>
      <c r="BO40" s="135"/>
      <c r="BP40" s="135"/>
      <c r="BQ40" s="135"/>
      <c r="BR40" s="135"/>
      <c r="BS40" s="135"/>
      <c r="BT40" s="135"/>
      <c r="BU40" s="135"/>
      <c r="BV40" s="135"/>
      <c r="BW40" s="135"/>
      <c r="BX40" s="135"/>
      <c r="BY40" s="135"/>
      <c r="BZ40" s="135"/>
      <c r="CA40" s="135"/>
      <c r="CB40" s="135"/>
      <c r="CC40" s="135"/>
      <c r="CD40" s="135"/>
      <c r="CE40" s="135"/>
      <c r="CF40" s="135"/>
      <c r="CG40" s="135"/>
      <c r="CH40" s="135"/>
      <c r="CI40" s="135"/>
      <c r="CJ40" s="135"/>
      <c r="CK40" s="135"/>
      <c r="CL40" s="135"/>
      <c r="CM40" s="135"/>
      <c r="CN40" s="135"/>
      <c r="CO40" s="135"/>
      <c r="CP40" s="135"/>
      <c r="CQ40" s="135"/>
      <c r="CR40" s="135"/>
      <c r="CS40" s="135"/>
      <c r="CT40" s="135"/>
      <c r="CU40" s="135"/>
      <c r="CV40" s="135"/>
      <c r="CW40" s="135"/>
      <c r="CX40" s="135"/>
      <c r="CY40" s="135"/>
      <c r="CZ40" s="135"/>
      <c r="DA40" s="135"/>
      <c r="DB40" s="135"/>
      <c r="DC40" s="135"/>
      <c r="DD40" s="135"/>
      <c r="DE40" s="135"/>
      <c r="DF40" s="135"/>
      <c r="DG40" s="135"/>
      <c r="DH40" s="135"/>
      <c r="DI40" s="135"/>
      <c r="DJ40" s="135"/>
      <c r="DK40" s="135"/>
      <c r="DL40" s="135"/>
      <c r="DM40" s="135"/>
      <c r="DN40" s="135"/>
      <c r="DO40" s="135"/>
      <c r="DP40" s="135"/>
      <c r="DQ40" s="135"/>
      <c r="DR40" s="135"/>
      <c r="DS40" s="135"/>
      <c r="DT40" s="135"/>
      <c r="DU40" s="135"/>
      <c r="DV40" s="135"/>
      <c r="DW40" s="135"/>
      <c r="DX40" s="135"/>
      <c r="DY40" s="135"/>
      <c r="DZ40" s="135"/>
      <c r="EA40" s="135"/>
      <c r="EB40" s="135"/>
      <c r="EC40" s="135"/>
      <c r="ED40" s="135"/>
      <c r="EE40" s="135"/>
      <c r="EF40" s="135"/>
      <c r="EG40" s="135"/>
      <c r="EH40" s="135"/>
      <c r="EI40" s="135"/>
      <c r="EJ40" s="135"/>
      <c r="EK40" s="135"/>
      <c r="EL40" s="135"/>
      <c r="EM40" s="135"/>
    </row>
    <row r="41" spans="1:143" s="98" customFormat="1" x14ac:dyDescent="0.25">
      <c r="A41" s="35" t="s">
        <v>442</v>
      </c>
      <c r="B41" s="29" t="s">
        <v>438</v>
      </c>
      <c r="C41" s="29" t="str">
        <f>_xlfn.CONCAT("Proportion of population and number of countries with estimates available", " in JMP progress updates 2019-2024" )</f>
        <v>Proportion of population and number of countries with estimates available in JMP progress updates 2019-2024</v>
      </c>
      <c r="D41" s="137"/>
      <c r="E41" s="137"/>
      <c r="F41" s="137"/>
      <c r="I41" s="137"/>
      <c r="J41" s="137"/>
      <c r="K41" s="137"/>
      <c r="L41" s="137"/>
      <c r="M41" s="137"/>
      <c r="N41" s="137"/>
      <c r="O41" s="137"/>
      <c r="P41" s="137"/>
      <c r="Q41" s="137"/>
      <c r="R41" s="137"/>
      <c r="S41" s="137"/>
      <c r="T41" s="137"/>
      <c r="U41" s="137"/>
      <c r="V41" s="137"/>
      <c r="W41" s="137"/>
      <c r="X41" s="137"/>
      <c r="Y41" s="137"/>
      <c r="Z41" s="135"/>
      <c r="AA41" s="135"/>
      <c r="AB41" s="135"/>
      <c r="AC41" s="135"/>
      <c r="AD41" s="135"/>
      <c r="AE41" s="135"/>
      <c r="AF41" s="135"/>
      <c r="AG41" s="135"/>
      <c r="AH41" s="135"/>
      <c r="AI41" s="135"/>
      <c r="AJ41" s="135"/>
      <c r="AK41" s="135"/>
      <c r="AL41" s="135"/>
      <c r="AM41" s="135"/>
      <c r="AN41" s="135"/>
      <c r="AO41" s="135"/>
      <c r="AP41" s="135"/>
      <c r="AQ41" s="135"/>
      <c r="AR41" s="135"/>
      <c r="AS41" s="135"/>
      <c r="AT41" s="135"/>
      <c r="AU41" s="135"/>
      <c r="AV41" s="135"/>
      <c r="AW41" s="135"/>
      <c r="AX41" s="135"/>
      <c r="AY41" s="135"/>
      <c r="AZ41" s="135"/>
      <c r="BA41" s="135"/>
      <c r="BB41" s="135"/>
      <c r="BC41" s="135"/>
      <c r="BD41" s="135"/>
      <c r="BE41" s="135"/>
      <c r="BF41" s="135"/>
      <c r="BG41" s="135"/>
      <c r="BH41" s="135"/>
      <c r="BI41" s="135"/>
      <c r="BJ41" s="135"/>
      <c r="BK41" s="135"/>
      <c r="BL41" s="135"/>
      <c r="BM41" s="135"/>
      <c r="BN41" s="135"/>
      <c r="BO41" s="135"/>
      <c r="BP41" s="135"/>
      <c r="BQ41" s="135"/>
      <c r="BR41" s="135"/>
      <c r="BS41" s="135"/>
      <c r="BT41" s="135"/>
      <c r="BU41" s="135"/>
      <c r="BV41" s="135"/>
      <c r="BW41" s="135"/>
      <c r="BX41" s="135"/>
      <c r="BY41" s="135"/>
      <c r="BZ41" s="135"/>
      <c r="CA41" s="135"/>
      <c r="CB41" s="135"/>
      <c r="CC41" s="135"/>
      <c r="CD41" s="135"/>
      <c r="CE41" s="135"/>
      <c r="CF41" s="135"/>
      <c r="CG41" s="135"/>
      <c r="CH41" s="135"/>
      <c r="CI41" s="135"/>
      <c r="CJ41" s="135"/>
      <c r="CK41" s="135"/>
      <c r="CL41" s="135"/>
      <c r="CM41" s="135"/>
      <c r="CN41" s="135"/>
      <c r="CO41" s="135"/>
      <c r="CP41" s="135"/>
      <c r="CQ41" s="135"/>
      <c r="CR41" s="135"/>
      <c r="CS41" s="135"/>
      <c r="CT41" s="135"/>
      <c r="CU41" s="135"/>
      <c r="CV41" s="135"/>
      <c r="CW41" s="135"/>
      <c r="CX41" s="135"/>
      <c r="CY41" s="135"/>
      <c r="CZ41" s="135"/>
      <c r="DA41" s="135"/>
      <c r="DB41" s="135"/>
      <c r="DC41" s="135"/>
      <c r="DD41" s="135"/>
      <c r="DE41" s="135"/>
      <c r="DF41" s="135"/>
      <c r="DG41" s="135"/>
      <c r="DH41" s="135"/>
      <c r="DI41" s="135"/>
      <c r="DJ41" s="135"/>
      <c r="DK41" s="135"/>
      <c r="DL41" s="135"/>
      <c r="DM41" s="135"/>
      <c r="DN41" s="135"/>
      <c r="DO41" s="135"/>
      <c r="DP41" s="135"/>
      <c r="DQ41" s="135"/>
      <c r="DR41" s="135"/>
      <c r="DS41" s="135"/>
      <c r="DT41" s="135"/>
      <c r="DU41" s="135"/>
      <c r="DV41" s="135"/>
      <c r="DW41" s="135"/>
      <c r="DX41" s="135"/>
      <c r="DY41" s="135"/>
      <c r="DZ41" s="135"/>
      <c r="EA41" s="135"/>
      <c r="EB41" s="135"/>
      <c r="EC41" s="135"/>
      <c r="ED41" s="135"/>
      <c r="EE41" s="135"/>
      <c r="EF41" s="135"/>
      <c r="EG41" s="135"/>
      <c r="EH41" s="135"/>
      <c r="EI41" s="135"/>
      <c r="EJ41" s="135"/>
      <c r="EK41" s="135"/>
      <c r="EL41" s="135"/>
      <c r="EM41" s="135"/>
    </row>
    <row r="42" spans="1:143" s="98" customFormat="1" x14ac:dyDescent="0.25">
      <c r="A42" s="35"/>
      <c r="B42" s="29"/>
      <c r="C42" s="29"/>
      <c r="D42" s="137"/>
      <c r="E42" s="137"/>
      <c r="F42" s="137"/>
      <c r="I42" s="137"/>
      <c r="J42" s="137"/>
      <c r="K42" s="137"/>
      <c r="L42" s="137"/>
      <c r="M42" s="137"/>
      <c r="N42" s="137"/>
      <c r="O42" s="137"/>
      <c r="P42" s="137"/>
      <c r="Q42" s="137"/>
      <c r="R42" s="137"/>
      <c r="S42" s="137"/>
      <c r="T42" s="137"/>
      <c r="U42" s="137"/>
      <c r="V42" s="137"/>
      <c r="W42" s="137"/>
      <c r="X42" s="137"/>
      <c r="Y42" s="137"/>
      <c r="Z42" s="135"/>
      <c r="AA42" s="135"/>
      <c r="AB42" s="135"/>
      <c r="AC42" s="135"/>
      <c r="AD42" s="135"/>
      <c r="AE42" s="135"/>
      <c r="AF42" s="135"/>
      <c r="AG42" s="135"/>
      <c r="AH42" s="135"/>
      <c r="AI42" s="135"/>
      <c r="AJ42" s="135"/>
      <c r="AK42" s="135"/>
      <c r="AL42" s="135"/>
      <c r="AM42" s="135"/>
      <c r="AN42" s="135"/>
      <c r="AO42" s="135"/>
      <c r="AP42" s="135"/>
      <c r="AQ42" s="135"/>
      <c r="AR42" s="135"/>
      <c r="AS42" s="135"/>
      <c r="AT42" s="135"/>
      <c r="AU42" s="135"/>
      <c r="AV42" s="135"/>
      <c r="AW42" s="135"/>
      <c r="AX42" s="135"/>
      <c r="AY42" s="135"/>
      <c r="AZ42" s="135"/>
      <c r="BA42" s="135"/>
      <c r="BB42" s="135"/>
      <c r="BC42" s="135"/>
      <c r="BD42" s="135"/>
      <c r="BE42" s="135"/>
      <c r="BF42" s="135"/>
      <c r="BG42" s="135"/>
      <c r="BH42" s="135"/>
      <c r="BI42" s="135"/>
      <c r="BJ42" s="135"/>
      <c r="BK42" s="135"/>
      <c r="BL42" s="135"/>
      <c r="BM42" s="135"/>
      <c r="BN42" s="135"/>
      <c r="BO42" s="135"/>
      <c r="BP42" s="135"/>
      <c r="BQ42" s="135"/>
      <c r="BR42" s="135"/>
      <c r="BS42" s="135"/>
      <c r="BT42" s="135"/>
      <c r="BU42" s="135"/>
      <c r="BV42" s="135"/>
      <c r="BW42" s="135"/>
      <c r="BX42" s="135"/>
      <c r="BY42" s="135"/>
      <c r="BZ42" s="135"/>
      <c r="CA42" s="135"/>
      <c r="CB42" s="135"/>
      <c r="CC42" s="135"/>
      <c r="CD42" s="135"/>
      <c r="CE42" s="135"/>
      <c r="CF42" s="135"/>
      <c r="CG42" s="135"/>
      <c r="CH42" s="135"/>
      <c r="CI42" s="135"/>
      <c r="CJ42" s="135"/>
      <c r="CK42" s="135"/>
      <c r="CL42" s="135"/>
      <c r="CM42" s="135"/>
      <c r="CN42" s="135"/>
      <c r="CO42" s="135"/>
      <c r="CP42" s="135"/>
      <c r="CQ42" s="135"/>
      <c r="CR42" s="135"/>
      <c r="CS42" s="135"/>
      <c r="CT42" s="135"/>
      <c r="CU42" s="135"/>
      <c r="CV42" s="135"/>
      <c r="CW42" s="135"/>
      <c r="CX42" s="135"/>
      <c r="CY42" s="135"/>
      <c r="CZ42" s="135"/>
      <c r="DA42" s="135"/>
      <c r="DB42" s="135"/>
      <c r="DC42" s="135"/>
      <c r="DD42" s="135"/>
      <c r="DE42" s="135"/>
      <c r="DF42" s="135"/>
      <c r="DG42" s="135"/>
      <c r="DH42" s="135"/>
      <c r="DI42" s="135"/>
      <c r="DJ42" s="135"/>
      <c r="DK42" s="135"/>
      <c r="DL42" s="135"/>
      <c r="DM42" s="135"/>
      <c r="DN42" s="135"/>
      <c r="DO42" s="135"/>
      <c r="DP42" s="135"/>
      <c r="DQ42" s="135"/>
      <c r="DR42" s="135"/>
      <c r="DS42" s="135"/>
      <c r="DT42" s="135"/>
      <c r="DU42" s="135"/>
      <c r="DV42" s="135"/>
      <c r="DW42" s="135"/>
      <c r="DX42" s="135"/>
      <c r="DY42" s="135"/>
      <c r="DZ42" s="135"/>
      <c r="EA42" s="135"/>
      <c r="EB42" s="135"/>
      <c r="EC42" s="135"/>
      <c r="ED42" s="135"/>
      <c r="EE42" s="135"/>
      <c r="EF42" s="135"/>
      <c r="EG42" s="135"/>
      <c r="EH42" s="135"/>
      <c r="EI42" s="135"/>
      <c r="EJ42" s="135"/>
      <c r="EK42" s="135"/>
      <c r="EL42" s="135"/>
      <c r="EM42" s="135"/>
    </row>
    <row r="43" spans="1:143" s="98" customFormat="1" x14ac:dyDescent="0.25">
      <c r="A43" s="170"/>
      <c r="B43" s="171" t="s">
        <v>173</v>
      </c>
      <c r="C43" s="172"/>
      <c r="D43" s="139"/>
      <c r="E43" s="143"/>
      <c r="F43" s="137"/>
      <c r="I43" s="137"/>
      <c r="J43" s="137"/>
      <c r="K43" s="137"/>
      <c r="L43" s="137"/>
      <c r="M43" s="137"/>
      <c r="N43" s="137"/>
      <c r="O43" s="137"/>
      <c r="P43" s="137"/>
      <c r="Q43" s="137"/>
      <c r="R43" s="137"/>
      <c r="S43" s="137"/>
      <c r="T43" s="137"/>
      <c r="U43" s="137"/>
      <c r="V43" s="137"/>
      <c r="W43" s="137"/>
      <c r="X43" s="137"/>
      <c r="Y43" s="137"/>
      <c r="Z43" s="135"/>
      <c r="AA43" s="135"/>
      <c r="AB43" s="135"/>
      <c r="AC43" s="135"/>
      <c r="AD43" s="135"/>
      <c r="AE43" s="135"/>
      <c r="AF43" s="135"/>
      <c r="AG43" s="135"/>
      <c r="AH43" s="135"/>
      <c r="AI43" s="135"/>
      <c r="AJ43" s="135"/>
      <c r="AK43" s="135"/>
      <c r="AL43" s="135"/>
      <c r="AM43" s="135"/>
      <c r="AN43" s="135"/>
      <c r="AO43" s="135"/>
      <c r="AP43" s="135"/>
      <c r="AQ43" s="135"/>
      <c r="AR43" s="135"/>
      <c r="AS43" s="135"/>
      <c r="AT43" s="135"/>
      <c r="AU43" s="135"/>
      <c r="AV43" s="135"/>
      <c r="AW43" s="135"/>
      <c r="AX43" s="135"/>
      <c r="AY43" s="135"/>
      <c r="AZ43" s="135"/>
      <c r="BA43" s="135"/>
      <c r="BB43" s="135"/>
      <c r="BC43" s="135"/>
      <c r="BD43" s="135"/>
      <c r="BE43" s="135"/>
      <c r="BF43" s="135"/>
      <c r="BG43" s="135"/>
      <c r="BH43" s="135"/>
      <c r="BI43" s="135"/>
      <c r="BJ43" s="135"/>
      <c r="BK43" s="135"/>
      <c r="BL43" s="135"/>
      <c r="BM43" s="135"/>
      <c r="BN43" s="135"/>
      <c r="BO43" s="135"/>
      <c r="BP43" s="135"/>
      <c r="BQ43" s="135"/>
      <c r="BR43" s="135"/>
      <c r="BS43" s="135"/>
      <c r="BT43" s="135"/>
      <c r="BU43" s="135"/>
      <c r="BV43" s="135"/>
      <c r="BW43" s="135"/>
      <c r="BX43" s="135"/>
      <c r="BY43" s="135"/>
      <c r="BZ43" s="135"/>
      <c r="CA43" s="135"/>
      <c r="CB43" s="135"/>
      <c r="CC43" s="135"/>
      <c r="CD43" s="135"/>
      <c r="CE43" s="135"/>
      <c r="CF43" s="135"/>
      <c r="CG43" s="135"/>
      <c r="CH43" s="135"/>
      <c r="CI43" s="135"/>
      <c r="CJ43" s="135"/>
      <c r="CK43" s="135"/>
      <c r="CL43" s="135"/>
      <c r="CM43" s="135"/>
      <c r="CN43" s="135"/>
      <c r="CO43" s="135"/>
      <c r="CP43" s="135"/>
      <c r="CQ43" s="135"/>
      <c r="CR43" s="135"/>
      <c r="CS43" s="135"/>
      <c r="CT43" s="135"/>
      <c r="CU43" s="135"/>
      <c r="CV43" s="135"/>
      <c r="CW43" s="135"/>
      <c r="CX43" s="135"/>
      <c r="CY43" s="135"/>
      <c r="CZ43" s="135"/>
      <c r="DA43" s="135"/>
      <c r="DB43" s="135"/>
      <c r="DC43" s="135"/>
      <c r="DD43" s="135"/>
      <c r="DE43" s="135"/>
      <c r="DF43" s="135"/>
      <c r="DG43" s="135"/>
      <c r="DH43" s="135"/>
      <c r="DI43" s="135"/>
      <c r="DJ43" s="135"/>
      <c r="DK43" s="135"/>
      <c r="DL43" s="135"/>
      <c r="DM43" s="135"/>
      <c r="DN43" s="135"/>
      <c r="DO43" s="135"/>
      <c r="DP43" s="135"/>
      <c r="DQ43" s="135"/>
      <c r="DR43" s="135"/>
      <c r="DS43" s="135"/>
      <c r="DT43" s="135"/>
      <c r="DU43" s="135"/>
      <c r="DV43" s="135"/>
      <c r="DW43" s="135"/>
      <c r="DX43" s="135"/>
      <c r="DY43" s="135"/>
      <c r="DZ43" s="135"/>
      <c r="EA43" s="135"/>
      <c r="EB43" s="135"/>
      <c r="EC43" s="135"/>
      <c r="ED43" s="135"/>
      <c r="EE43" s="135"/>
      <c r="EF43" s="135"/>
      <c r="EG43" s="135"/>
      <c r="EH43" s="135"/>
      <c r="EI43" s="135"/>
      <c r="EJ43" s="135"/>
      <c r="EK43" s="135"/>
      <c r="EL43" s="135"/>
      <c r="EM43" s="135"/>
    </row>
    <row r="44" spans="1:143" s="98" customFormat="1" x14ac:dyDescent="0.25">
      <c r="A44" s="35" t="s">
        <v>281</v>
      </c>
      <c r="B44" s="29" t="s">
        <v>30</v>
      </c>
      <c r="C44" s="29" t="str">
        <f>_xlfn.CONCAT("Global and regional ladders for ", year_est)</f>
        <v>Global and regional ladders for 2023</v>
      </c>
      <c r="D44" s="137"/>
      <c r="E44" s="143"/>
      <c r="F44" s="137"/>
      <c r="I44" s="137"/>
      <c r="J44" s="137"/>
      <c r="K44" s="137"/>
      <c r="L44" s="137"/>
      <c r="M44" s="137"/>
      <c r="N44" s="137"/>
      <c r="O44" s="137"/>
      <c r="P44" s="137"/>
      <c r="Q44" s="137"/>
      <c r="R44" s="137"/>
      <c r="S44" s="137"/>
      <c r="T44" s="137"/>
      <c r="U44" s="137"/>
      <c r="V44" s="137"/>
      <c r="W44" s="137"/>
      <c r="X44" s="137"/>
      <c r="Y44" s="137"/>
      <c r="Z44" s="135"/>
      <c r="AA44" s="135"/>
      <c r="AB44" s="135"/>
      <c r="AC44" s="135"/>
      <c r="AD44" s="135"/>
      <c r="AE44" s="135"/>
      <c r="AF44" s="135"/>
      <c r="AG44" s="135"/>
      <c r="AH44" s="135"/>
      <c r="AI44" s="135"/>
      <c r="AJ44" s="135"/>
      <c r="AK44" s="135"/>
      <c r="AL44" s="135"/>
      <c r="AM44" s="135"/>
      <c r="AN44" s="135"/>
      <c r="AO44" s="135"/>
      <c r="AP44" s="135"/>
      <c r="AQ44" s="135"/>
      <c r="AR44" s="135"/>
      <c r="AS44" s="135"/>
      <c r="AT44" s="135"/>
      <c r="AU44" s="135"/>
      <c r="AV44" s="135"/>
      <c r="AW44" s="135"/>
      <c r="AX44" s="135"/>
      <c r="AY44" s="135"/>
      <c r="AZ44" s="135"/>
      <c r="BA44" s="135"/>
      <c r="BB44" s="135"/>
      <c r="BC44" s="135"/>
      <c r="BD44" s="135"/>
      <c r="BE44" s="135"/>
      <c r="BF44" s="135"/>
      <c r="BG44" s="135"/>
      <c r="BH44" s="135"/>
      <c r="BI44" s="135"/>
      <c r="BJ44" s="135"/>
      <c r="BK44" s="135"/>
      <c r="BL44" s="135"/>
      <c r="BM44" s="135"/>
      <c r="BN44" s="135"/>
      <c r="BO44" s="135"/>
      <c r="BP44" s="135"/>
      <c r="BQ44" s="135"/>
      <c r="BR44" s="135"/>
      <c r="BS44" s="135"/>
      <c r="BT44" s="135"/>
      <c r="BU44" s="135"/>
      <c r="BV44" s="135"/>
      <c r="BW44" s="135"/>
      <c r="BX44" s="135"/>
      <c r="BY44" s="135"/>
      <c r="BZ44" s="135"/>
      <c r="CA44" s="135"/>
      <c r="CB44" s="135"/>
      <c r="CC44" s="135"/>
      <c r="CD44" s="135"/>
      <c r="CE44" s="135"/>
      <c r="CF44" s="135"/>
      <c r="CG44" s="135"/>
      <c r="CH44" s="135"/>
      <c r="CI44" s="135"/>
      <c r="CJ44" s="135"/>
      <c r="CK44" s="135"/>
      <c r="CL44" s="135"/>
      <c r="CM44" s="135"/>
      <c r="CN44" s="135"/>
      <c r="CO44" s="135"/>
      <c r="CP44" s="135"/>
      <c r="CQ44" s="135"/>
      <c r="CR44" s="135"/>
      <c r="CS44" s="135"/>
      <c r="CT44" s="135"/>
      <c r="CU44" s="135"/>
      <c r="CV44" s="135"/>
      <c r="CW44" s="135"/>
      <c r="CX44" s="135"/>
      <c r="CY44" s="135"/>
      <c r="CZ44" s="135"/>
      <c r="DA44" s="135"/>
      <c r="DB44" s="135"/>
      <c r="DC44" s="135"/>
      <c r="DD44" s="135"/>
      <c r="DE44" s="135"/>
      <c r="DF44" s="135"/>
      <c r="DG44" s="135"/>
      <c r="DH44" s="135"/>
      <c r="DI44" s="135"/>
      <c r="DJ44" s="135"/>
      <c r="DK44" s="135"/>
      <c r="DL44" s="135"/>
      <c r="DM44" s="135"/>
      <c r="DN44" s="135"/>
      <c r="DO44" s="135"/>
      <c r="DP44" s="135"/>
      <c r="DQ44" s="135"/>
      <c r="DR44" s="135"/>
      <c r="DS44" s="135"/>
      <c r="DT44" s="135"/>
      <c r="DU44" s="135"/>
      <c r="DV44" s="135"/>
      <c r="DW44" s="135"/>
      <c r="DX44" s="135"/>
      <c r="DY44" s="135"/>
      <c r="DZ44" s="135"/>
      <c r="EA44" s="135"/>
      <c r="EB44" s="135"/>
      <c r="EC44" s="135"/>
      <c r="ED44" s="135"/>
      <c r="EE44" s="135"/>
      <c r="EF44" s="135"/>
      <c r="EG44" s="135"/>
      <c r="EH44" s="135"/>
      <c r="EI44" s="135"/>
      <c r="EJ44" s="135"/>
      <c r="EK44" s="135"/>
      <c r="EL44" s="135"/>
      <c r="EM44" s="135"/>
    </row>
    <row r="45" spans="1:143" s="98" customFormat="1" x14ac:dyDescent="0.25">
      <c r="A45" s="35" t="s">
        <v>282</v>
      </c>
      <c r="B45" s="36" t="s">
        <v>272</v>
      </c>
      <c r="C45" s="29" t="str">
        <f>_xlfn.CONCAT("Health care facilities lacking a basic cleaning service in ",  year_est, ", by region")</f>
        <v>Health care facilities lacking a basic cleaning service in 2023, by region</v>
      </c>
      <c r="D45" s="137"/>
      <c r="E45" s="143"/>
      <c r="F45" s="137"/>
      <c r="I45" s="137"/>
      <c r="J45" s="137"/>
      <c r="K45" s="137"/>
      <c r="L45" s="137"/>
      <c r="M45" s="137"/>
      <c r="N45" s="137"/>
      <c r="O45" s="137"/>
      <c r="P45" s="137"/>
      <c r="Q45" s="137"/>
      <c r="R45" s="137"/>
      <c r="S45" s="137"/>
      <c r="T45" s="137"/>
      <c r="U45" s="137"/>
      <c r="V45" s="137"/>
      <c r="W45" s="137"/>
      <c r="X45" s="137"/>
      <c r="Y45" s="137"/>
      <c r="Z45" s="135"/>
      <c r="AA45" s="135"/>
      <c r="AB45" s="135"/>
      <c r="AC45" s="135"/>
      <c r="AD45" s="135"/>
      <c r="AE45" s="135"/>
      <c r="AF45" s="135"/>
      <c r="AG45" s="135"/>
      <c r="AH45" s="135"/>
      <c r="AI45" s="135"/>
      <c r="AJ45" s="135"/>
      <c r="AK45" s="135"/>
      <c r="AL45" s="135"/>
      <c r="AM45" s="135"/>
      <c r="AN45" s="135"/>
      <c r="AO45" s="135"/>
      <c r="AP45" s="135"/>
      <c r="AQ45" s="135"/>
      <c r="AR45" s="135"/>
      <c r="AS45" s="135"/>
      <c r="AT45" s="135"/>
      <c r="AU45" s="135"/>
      <c r="AV45" s="135"/>
      <c r="AW45" s="135"/>
      <c r="AX45" s="135"/>
      <c r="AY45" s="135"/>
      <c r="AZ45" s="135"/>
      <c r="BA45" s="135"/>
      <c r="BB45" s="135"/>
      <c r="BC45" s="135"/>
      <c r="BD45" s="135"/>
      <c r="BE45" s="135"/>
      <c r="BF45" s="135"/>
      <c r="BG45" s="135"/>
      <c r="BH45" s="135"/>
      <c r="BI45" s="135"/>
      <c r="BJ45" s="135"/>
      <c r="BK45" s="135"/>
      <c r="BL45" s="135"/>
      <c r="BM45" s="135"/>
      <c r="BN45" s="135"/>
      <c r="BO45" s="135"/>
      <c r="BP45" s="135"/>
      <c r="BQ45" s="135"/>
      <c r="BR45" s="135"/>
      <c r="BS45" s="135"/>
      <c r="BT45" s="135"/>
      <c r="BU45" s="135"/>
      <c r="BV45" s="135"/>
      <c r="BW45" s="135"/>
      <c r="BX45" s="135"/>
      <c r="BY45" s="135"/>
      <c r="BZ45" s="135"/>
      <c r="CA45" s="135"/>
      <c r="CB45" s="135"/>
      <c r="CC45" s="135"/>
      <c r="CD45" s="135"/>
      <c r="CE45" s="135"/>
      <c r="CF45" s="135"/>
      <c r="CG45" s="135"/>
      <c r="CH45" s="135"/>
      <c r="CI45" s="135"/>
      <c r="CJ45" s="135"/>
      <c r="CK45" s="135"/>
      <c r="CL45" s="135"/>
      <c r="CM45" s="135"/>
      <c r="CN45" s="135"/>
      <c r="CO45" s="135"/>
      <c r="CP45" s="135"/>
      <c r="CQ45" s="135"/>
      <c r="CR45" s="135"/>
      <c r="CS45" s="135"/>
      <c r="CT45" s="135"/>
      <c r="CU45" s="135"/>
      <c r="CV45" s="135"/>
      <c r="CW45" s="135"/>
      <c r="CX45" s="135"/>
      <c r="CY45" s="135"/>
      <c r="CZ45" s="135"/>
      <c r="DA45" s="135"/>
      <c r="DB45" s="135"/>
      <c r="DC45" s="135"/>
      <c r="DD45" s="135"/>
      <c r="DE45" s="135"/>
      <c r="DF45" s="135"/>
      <c r="DG45" s="135"/>
      <c r="DH45" s="135"/>
      <c r="DI45" s="135"/>
      <c r="DJ45" s="135"/>
      <c r="DK45" s="135"/>
      <c r="DL45" s="135"/>
      <c r="DM45" s="135"/>
      <c r="DN45" s="135"/>
      <c r="DO45" s="135"/>
      <c r="DP45" s="135"/>
      <c r="DQ45" s="135"/>
      <c r="DR45" s="135"/>
      <c r="DS45" s="135"/>
      <c r="DT45" s="135"/>
      <c r="DU45" s="135"/>
      <c r="DV45" s="135"/>
      <c r="DW45" s="135"/>
      <c r="DX45" s="135"/>
      <c r="DY45" s="135"/>
      <c r="DZ45" s="135"/>
      <c r="EA45" s="135"/>
      <c r="EB45" s="135"/>
      <c r="EC45" s="135"/>
      <c r="ED45" s="135"/>
      <c r="EE45" s="135"/>
      <c r="EF45" s="135"/>
      <c r="EG45" s="135"/>
      <c r="EH45" s="135"/>
      <c r="EI45" s="135"/>
      <c r="EJ45" s="135"/>
      <c r="EK45" s="135"/>
      <c r="EL45" s="135"/>
      <c r="EM45" s="135"/>
    </row>
    <row r="46" spans="1:143" s="98" customFormat="1" x14ac:dyDescent="0.25">
      <c r="A46" s="35" t="s">
        <v>283</v>
      </c>
      <c r="B46" s="36" t="s">
        <v>273</v>
      </c>
      <c r="C46" s="29" t="str">
        <f>_xlfn.CONCAT("Health care facilities with no cleaning services in ",  year_est, ", by SDG region")</f>
        <v>Health care facilities with no cleaning services in 2023, by SDG region</v>
      </c>
      <c r="D46" s="137"/>
      <c r="E46" s="143"/>
      <c r="F46" s="137"/>
      <c r="G46" s="137"/>
      <c r="H46" s="137"/>
      <c r="I46" s="137"/>
      <c r="J46" s="137"/>
      <c r="K46" s="137"/>
      <c r="L46" s="137"/>
      <c r="M46" s="137"/>
      <c r="N46" s="137"/>
      <c r="O46" s="137"/>
      <c r="P46" s="137"/>
      <c r="Q46" s="137"/>
      <c r="R46" s="137"/>
      <c r="S46" s="137"/>
      <c r="T46" s="137"/>
      <c r="U46" s="137"/>
      <c r="V46" s="137"/>
      <c r="W46" s="137"/>
      <c r="X46" s="137"/>
      <c r="Y46" s="137"/>
      <c r="Z46" s="135"/>
      <c r="AA46" s="135"/>
      <c r="AB46" s="135"/>
      <c r="AC46" s="135"/>
      <c r="AD46" s="135"/>
      <c r="AE46" s="135"/>
      <c r="AF46" s="135"/>
      <c r="AG46" s="135"/>
      <c r="AH46" s="135"/>
      <c r="AI46" s="135"/>
      <c r="AJ46" s="135"/>
      <c r="AK46" s="135"/>
      <c r="AL46" s="135"/>
      <c r="AM46" s="135"/>
      <c r="AN46" s="135"/>
      <c r="AO46" s="135"/>
      <c r="AP46" s="135"/>
      <c r="AQ46" s="135"/>
      <c r="AR46" s="135"/>
      <c r="AS46" s="135"/>
      <c r="AT46" s="135"/>
      <c r="AU46" s="135"/>
      <c r="AV46" s="135"/>
      <c r="AW46" s="135"/>
      <c r="AX46" s="135"/>
      <c r="AY46" s="135"/>
      <c r="AZ46" s="135"/>
      <c r="BA46" s="135"/>
      <c r="BB46" s="135"/>
      <c r="BC46" s="135"/>
      <c r="BD46" s="135"/>
      <c r="BE46" s="135"/>
      <c r="BF46" s="135"/>
      <c r="BG46" s="135"/>
      <c r="BH46" s="135"/>
      <c r="BI46" s="135"/>
      <c r="BJ46" s="135"/>
      <c r="BK46" s="135"/>
      <c r="BL46" s="135"/>
      <c r="BM46" s="135"/>
      <c r="BN46" s="135"/>
      <c r="BO46" s="135"/>
      <c r="BP46" s="135"/>
      <c r="BQ46" s="135"/>
      <c r="BR46" s="135"/>
      <c r="BS46" s="135"/>
      <c r="BT46" s="135"/>
      <c r="BU46" s="135"/>
      <c r="BV46" s="135"/>
      <c r="BW46" s="135"/>
      <c r="BX46" s="135"/>
      <c r="BY46" s="135"/>
      <c r="BZ46" s="135"/>
      <c r="CA46" s="135"/>
      <c r="CB46" s="135"/>
      <c r="CC46" s="135"/>
      <c r="CD46" s="135"/>
      <c r="CE46" s="135"/>
      <c r="CF46" s="135"/>
      <c r="CG46" s="135"/>
      <c r="CH46" s="135"/>
      <c r="CI46" s="135"/>
      <c r="CJ46" s="135"/>
      <c r="CK46" s="135"/>
      <c r="CL46" s="135"/>
      <c r="CM46" s="135"/>
      <c r="CN46" s="135"/>
      <c r="CO46" s="135"/>
      <c r="CP46" s="135"/>
      <c r="CQ46" s="135"/>
      <c r="CR46" s="135"/>
      <c r="CS46" s="135"/>
      <c r="CT46" s="135"/>
      <c r="CU46" s="135"/>
      <c r="CV46" s="135"/>
      <c r="CW46" s="135"/>
      <c r="CX46" s="135"/>
      <c r="CY46" s="135"/>
      <c r="CZ46" s="135"/>
      <c r="DA46" s="135"/>
      <c r="DB46" s="135"/>
      <c r="DC46" s="135"/>
      <c r="DD46" s="135"/>
      <c r="DE46" s="135"/>
      <c r="DF46" s="135"/>
      <c r="DG46" s="135"/>
      <c r="DH46" s="135"/>
      <c r="DI46" s="135"/>
      <c r="DJ46" s="135"/>
      <c r="DK46" s="135"/>
      <c r="DL46" s="135"/>
      <c r="DM46" s="135"/>
      <c r="DN46" s="135"/>
      <c r="DO46" s="135"/>
      <c r="DP46" s="135"/>
      <c r="DQ46" s="135"/>
      <c r="DR46" s="135"/>
      <c r="DS46" s="135"/>
      <c r="DT46" s="135"/>
      <c r="DU46" s="135"/>
      <c r="DV46" s="135"/>
      <c r="DW46" s="135"/>
      <c r="DX46" s="135"/>
      <c r="DY46" s="135"/>
      <c r="DZ46" s="135"/>
      <c r="EA46" s="135"/>
      <c r="EB46" s="135"/>
      <c r="EC46" s="135"/>
      <c r="ED46" s="135"/>
      <c r="EE46" s="135"/>
      <c r="EF46" s="135"/>
      <c r="EG46" s="135"/>
      <c r="EH46" s="135"/>
      <c r="EI46" s="135"/>
      <c r="EJ46" s="135"/>
      <c r="EK46" s="135"/>
      <c r="EL46" s="135"/>
      <c r="EM46" s="135"/>
    </row>
    <row r="47" spans="1:143" s="98" customFormat="1" x14ac:dyDescent="0.25">
      <c r="A47" s="35" t="s">
        <v>284</v>
      </c>
      <c r="B47" s="29" t="s">
        <v>32</v>
      </c>
      <c r="C47" s="29" t="str">
        <f>_xlfn.CONCAT("Regional and country ladders for ", year_est)</f>
        <v>Regional and country ladders for 2023</v>
      </c>
      <c r="D47" s="137"/>
      <c r="E47" s="145"/>
      <c r="F47" s="137"/>
      <c r="I47" s="137"/>
      <c r="J47" s="137"/>
      <c r="K47" s="137"/>
      <c r="L47" s="137"/>
      <c r="M47" s="137"/>
      <c r="N47" s="137"/>
      <c r="O47" s="137"/>
      <c r="P47" s="137"/>
      <c r="Q47" s="137"/>
      <c r="R47" s="137"/>
      <c r="S47" s="137"/>
      <c r="T47" s="137"/>
      <c r="U47" s="137"/>
      <c r="V47" s="137"/>
      <c r="W47" s="137"/>
      <c r="X47" s="137"/>
      <c r="Y47" s="137"/>
      <c r="Z47" s="135"/>
      <c r="AA47" s="135"/>
      <c r="AB47" s="135"/>
      <c r="AC47" s="135"/>
      <c r="AD47" s="135"/>
      <c r="AE47" s="135"/>
      <c r="AF47" s="135"/>
      <c r="AG47" s="135"/>
      <c r="AH47" s="135"/>
      <c r="AI47" s="135"/>
      <c r="AJ47" s="135"/>
      <c r="AK47" s="135"/>
      <c r="AL47" s="135"/>
      <c r="AM47" s="135"/>
      <c r="AN47" s="135"/>
      <c r="AO47" s="135"/>
      <c r="AP47" s="135"/>
      <c r="AQ47" s="135"/>
      <c r="AR47" s="135"/>
      <c r="AS47" s="135"/>
      <c r="AT47" s="135"/>
      <c r="AU47" s="135"/>
      <c r="AV47" s="135"/>
      <c r="AW47" s="135"/>
      <c r="AX47" s="135"/>
      <c r="AY47" s="135"/>
      <c r="AZ47" s="135"/>
      <c r="BA47" s="135"/>
      <c r="BB47" s="135"/>
      <c r="BC47" s="135"/>
      <c r="BD47" s="135"/>
      <c r="BE47" s="135"/>
      <c r="BF47" s="135"/>
      <c r="BG47" s="135"/>
      <c r="BH47" s="135"/>
      <c r="BI47" s="135"/>
      <c r="BJ47" s="135"/>
      <c r="BK47" s="135"/>
      <c r="BL47" s="135"/>
      <c r="BM47" s="135"/>
      <c r="BN47" s="135"/>
      <c r="BO47" s="135"/>
      <c r="BP47" s="135"/>
      <c r="BQ47" s="135"/>
      <c r="BR47" s="135"/>
      <c r="BS47" s="135"/>
      <c r="BT47" s="135"/>
      <c r="BU47" s="135"/>
      <c r="BV47" s="135"/>
      <c r="BW47" s="135"/>
      <c r="BX47" s="135"/>
      <c r="BY47" s="135"/>
      <c r="BZ47" s="135"/>
      <c r="CA47" s="135"/>
      <c r="CB47" s="135"/>
      <c r="CC47" s="135"/>
      <c r="CD47" s="135"/>
      <c r="CE47" s="135"/>
      <c r="CF47" s="135"/>
      <c r="CG47" s="135"/>
      <c r="CH47" s="135"/>
      <c r="CI47" s="135"/>
      <c r="CJ47" s="135"/>
      <c r="CK47" s="135"/>
      <c r="CL47" s="135"/>
      <c r="CM47" s="135"/>
      <c r="CN47" s="135"/>
      <c r="CO47" s="135"/>
      <c r="CP47" s="135"/>
      <c r="CQ47" s="135"/>
      <c r="CR47" s="135"/>
      <c r="CS47" s="135"/>
      <c r="CT47" s="135"/>
      <c r="CU47" s="135"/>
      <c r="CV47" s="135"/>
      <c r="CW47" s="135"/>
      <c r="CX47" s="135"/>
      <c r="CY47" s="135"/>
      <c r="CZ47" s="135"/>
      <c r="DA47" s="135"/>
      <c r="DB47" s="135"/>
      <c r="DC47" s="135"/>
      <c r="DD47" s="135"/>
      <c r="DE47" s="135"/>
      <c r="DF47" s="135"/>
      <c r="DG47" s="135"/>
      <c r="DH47" s="135"/>
      <c r="DI47" s="135"/>
      <c r="DJ47" s="135"/>
      <c r="DK47" s="135"/>
      <c r="DL47" s="135"/>
      <c r="DM47" s="135"/>
      <c r="DN47" s="135"/>
      <c r="DO47" s="135"/>
      <c r="DP47" s="135"/>
      <c r="DQ47" s="135"/>
      <c r="DR47" s="135"/>
      <c r="DS47" s="135"/>
      <c r="DT47" s="135"/>
      <c r="DU47" s="135"/>
      <c r="DV47" s="135"/>
      <c r="DW47" s="135"/>
      <c r="DX47" s="135"/>
      <c r="DY47" s="135"/>
      <c r="DZ47" s="135"/>
      <c r="EA47" s="135"/>
      <c r="EB47" s="135"/>
      <c r="EC47" s="135"/>
      <c r="ED47" s="135"/>
      <c r="EE47" s="135"/>
      <c r="EF47" s="135"/>
      <c r="EG47" s="135"/>
      <c r="EH47" s="135"/>
      <c r="EI47" s="135"/>
      <c r="EJ47" s="135"/>
      <c r="EK47" s="135"/>
      <c r="EL47" s="135"/>
      <c r="EM47" s="135"/>
    </row>
    <row r="48" spans="1:143" s="98" customFormat="1" x14ac:dyDescent="0.25">
      <c r="A48" s="35" t="s">
        <v>285</v>
      </c>
      <c r="B48" s="29" t="s">
        <v>22</v>
      </c>
      <c r="C48" s="29" t="str">
        <f>_xlfn.CONCAT("Rank chart for basic services in ", year_est)</f>
        <v>Rank chart for basic services in 2023</v>
      </c>
      <c r="D48" s="137"/>
      <c r="E48" s="143"/>
      <c r="F48" s="137"/>
      <c r="I48" s="137"/>
      <c r="J48" s="137"/>
      <c r="K48" s="137"/>
      <c r="L48" s="137"/>
      <c r="M48" s="137"/>
      <c r="N48" s="137"/>
      <c r="O48" s="137"/>
      <c r="P48" s="137"/>
      <c r="Q48" s="137"/>
      <c r="R48" s="137"/>
      <c r="S48" s="137"/>
      <c r="T48" s="137"/>
      <c r="U48" s="137"/>
      <c r="V48" s="137"/>
      <c r="W48" s="137"/>
      <c r="X48" s="137"/>
      <c r="Y48" s="137"/>
      <c r="Z48" s="135"/>
      <c r="AA48" s="135"/>
      <c r="AB48" s="135"/>
      <c r="AC48" s="135"/>
      <c r="AD48" s="135"/>
      <c r="AE48" s="135"/>
      <c r="AF48" s="135"/>
      <c r="AG48" s="135"/>
      <c r="AH48" s="135"/>
      <c r="AI48" s="135"/>
      <c r="AJ48" s="135"/>
      <c r="AK48" s="135"/>
      <c r="AL48" s="135"/>
      <c r="AM48" s="135"/>
      <c r="AN48" s="135"/>
      <c r="AO48" s="135"/>
      <c r="AP48" s="135"/>
      <c r="AQ48" s="135"/>
      <c r="AR48" s="135"/>
      <c r="AS48" s="135"/>
      <c r="AT48" s="135"/>
      <c r="AU48" s="135"/>
      <c r="AV48" s="135"/>
      <c r="AW48" s="135"/>
      <c r="AX48" s="135"/>
      <c r="AY48" s="135"/>
      <c r="AZ48" s="135"/>
      <c r="BA48" s="135"/>
      <c r="BB48" s="135"/>
      <c r="BC48" s="135"/>
      <c r="BD48" s="135"/>
      <c r="BE48" s="135"/>
      <c r="BF48" s="135"/>
      <c r="BG48" s="135"/>
      <c r="BH48" s="135"/>
      <c r="BI48" s="135"/>
      <c r="BJ48" s="135"/>
      <c r="BK48" s="135"/>
      <c r="BL48" s="135"/>
      <c r="BM48" s="135"/>
      <c r="BN48" s="135"/>
      <c r="BO48" s="135"/>
      <c r="BP48" s="135"/>
      <c r="BQ48" s="135"/>
      <c r="BR48" s="135"/>
      <c r="BS48" s="135"/>
      <c r="BT48" s="135"/>
      <c r="BU48" s="135"/>
      <c r="BV48" s="135"/>
      <c r="BW48" s="135"/>
      <c r="BX48" s="135"/>
      <c r="BY48" s="135"/>
      <c r="BZ48" s="135"/>
      <c r="CA48" s="135"/>
      <c r="CB48" s="135"/>
      <c r="CC48" s="135"/>
      <c r="CD48" s="135"/>
      <c r="CE48" s="135"/>
      <c r="CF48" s="135"/>
      <c r="CG48" s="135"/>
      <c r="CH48" s="135"/>
      <c r="CI48" s="135"/>
      <c r="CJ48" s="135"/>
      <c r="CK48" s="135"/>
      <c r="CL48" s="135"/>
      <c r="CM48" s="135"/>
      <c r="CN48" s="135"/>
      <c r="CO48" s="135"/>
      <c r="CP48" s="135"/>
      <c r="CQ48" s="135"/>
      <c r="CR48" s="135"/>
      <c r="CS48" s="135"/>
      <c r="CT48" s="135"/>
      <c r="CU48" s="135"/>
      <c r="CV48" s="135"/>
      <c r="CW48" s="135"/>
      <c r="CX48" s="135"/>
      <c r="CY48" s="135"/>
      <c r="CZ48" s="135"/>
      <c r="DA48" s="135"/>
      <c r="DB48" s="135"/>
      <c r="DC48" s="135"/>
      <c r="DD48" s="135"/>
      <c r="DE48" s="135"/>
      <c r="DF48" s="135"/>
      <c r="DG48" s="135"/>
      <c r="DH48" s="135"/>
      <c r="DI48" s="135"/>
      <c r="DJ48" s="135"/>
      <c r="DK48" s="135"/>
      <c r="DL48" s="135"/>
      <c r="DM48" s="135"/>
      <c r="DN48" s="135"/>
      <c r="DO48" s="135"/>
      <c r="DP48" s="135"/>
      <c r="DQ48" s="135"/>
      <c r="DR48" s="135"/>
      <c r="DS48" s="135"/>
      <c r="DT48" s="135"/>
      <c r="DU48" s="135"/>
      <c r="DV48" s="135"/>
      <c r="DW48" s="135"/>
      <c r="DX48" s="135"/>
      <c r="DY48" s="135"/>
      <c r="DZ48" s="135"/>
      <c r="EA48" s="135"/>
      <c r="EB48" s="135"/>
      <c r="EC48" s="135"/>
      <c r="ED48" s="135"/>
      <c r="EE48" s="135"/>
      <c r="EF48" s="135"/>
      <c r="EG48" s="135"/>
      <c r="EH48" s="135"/>
      <c r="EI48" s="135"/>
      <c r="EJ48" s="135"/>
      <c r="EK48" s="135"/>
      <c r="EL48" s="135"/>
      <c r="EM48" s="135"/>
    </row>
    <row r="49" spans="1:143" s="98" customFormat="1" x14ac:dyDescent="0.25">
      <c r="A49" s="35" t="s">
        <v>286</v>
      </c>
      <c r="B49" s="29" t="s">
        <v>31</v>
      </c>
      <c r="C49" s="29" t="str">
        <f>_xlfn.CONCAT("Scatter chart comparing any facility and improved to basic services in ", year_est)</f>
        <v>Scatter chart comparing any facility and improved to basic services in 2023</v>
      </c>
      <c r="D49" s="137"/>
      <c r="E49" s="143"/>
      <c r="F49" s="137"/>
      <c r="I49" s="137"/>
      <c r="J49" s="137"/>
      <c r="K49" s="137"/>
      <c r="L49" s="137"/>
      <c r="M49" s="137"/>
      <c r="N49" s="137"/>
      <c r="O49" s="137"/>
      <c r="P49" s="137"/>
      <c r="Q49" s="137"/>
      <c r="R49" s="137"/>
      <c r="S49" s="137"/>
      <c r="T49" s="137"/>
      <c r="U49" s="137"/>
      <c r="V49" s="137"/>
      <c r="W49" s="137"/>
      <c r="X49" s="137"/>
      <c r="Y49" s="137"/>
      <c r="Z49" s="135"/>
      <c r="AA49" s="135"/>
      <c r="AB49" s="135"/>
      <c r="AC49" s="135"/>
      <c r="AD49" s="135"/>
      <c r="AE49" s="135"/>
      <c r="AF49" s="135"/>
      <c r="AG49" s="135"/>
      <c r="AH49" s="135"/>
      <c r="AI49" s="135"/>
      <c r="AJ49" s="135"/>
      <c r="AK49" s="135"/>
      <c r="AL49" s="135"/>
      <c r="AM49" s="135"/>
      <c r="AN49" s="135"/>
      <c r="AO49" s="135"/>
      <c r="AP49" s="135"/>
      <c r="AQ49" s="135"/>
      <c r="AR49" s="135"/>
      <c r="AS49" s="135"/>
      <c r="AT49" s="135"/>
      <c r="AU49" s="135"/>
      <c r="AV49" s="135"/>
      <c r="AW49" s="135"/>
      <c r="AX49" s="135"/>
      <c r="AY49" s="135"/>
      <c r="AZ49" s="135"/>
      <c r="BA49" s="135"/>
      <c r="BB49" s="135"/>
      <c r="BC49" s="135"/>
      <c r="BD49" s="135"/>
      <c r="BE49" s="135"/>
      <c r="BF49" s="135"/>
      <c r="BG49" s="135"/>
      <c r="BH49" s="135"/>
      <c r="BI49" s="135"/>
      <c r="BJ49" s="135"/>
      <c r="BK49" s="135"/>
      <c r="BL49" s="135"/>
      <c r="BM49" s="135"/>
      <c r="BN49" s="135"/>
      <c r="BO49" s="135"/>
      <c r="BP49" s="135"/>
      <c r="BQ49" s="135"/>
      <c r="BR49" s="135"/>
      <c r="BS49" s="135"/>
      <c r="BT49" s="135"/>
      <c r="BU49" s="135"/>
      <c r="BV49" s="135"/>
      <c r="BW49" s="135"/>
      <c r="BX49" s="135"/>
      <c r="BY49" s="135"/>
      <c r="BZ49" s="135"/>
      <c r="CA49" s="135"/>
      <c r="CB49" s="135"/>
      <c r="CC49" s="135"/>
      <c r="CD49" s="135"/>
      <c r="CE49" s="135"/>
      <c r="CF49" s="135"/>
      <c r="CG49" s="135"/>
      <c r="CH49" s="135"/>
      <c r="CI49" s="135"/>
      <c r="CJ49" s="135"/>
      <c r="CK49" s="135"/>
      <c r="CL49" s="135"/>
      <c r="CM49" s="135"/>
      <c r="CN49" s="135"/>
      <c r="CO49" s="135"/>
      <c r="CP49" s="135"/>
      <c r="CQ49" s="135"/>
      <c r="CR49" s="135"/>
      <c r="CS49" s="135"/>
      <c r="CT49" s="135"/>
      <c r="CU49" s="135"/>
      <c r="CV49" s="135"/>
      <c r="CW49" s="135"/>
      <c r="CX49" s="135"/>
      <c r="CY49" s="135"/>
      <c r="CZ49" s="135"/>
      <c r="DA49" s="135"/>
      <c r="DB49" s="135"/>
      <c r="DC49" s="135"/>
      <c r="DD49" s="135"/>
      <c r="DE49" s="135"/>
      <c r="DF49" s="135"/>
      <c r="DG49" s="135"/>
      <c r="DH49" s="135"/>
      <c r="DI49" s="135"/>
      <c r="DJ49" s="135"/>
      <c r="DK49" s="135"/>
      <c r="DL49" s="135"/>
      <c r="DM49" s="135"/>
      <c r="DN49" s="135"/>
      <c r="DO49" s="135"/>
      <c r="DP49" s="135"/>
      <c r="DQ49" s="135"/>
      <c r="DR49" s="135"/>
      <c r="DS49" s="135"/>
      <c r="DT49" s="135"/>
      <c r="DU49" s="135"/>
      <c r="DV49" s="135"/>
      <c r="DW49" s="135"/>
      <c r="DX49" s="135"/>
      <c r="DY49" s="135"/>
      <c r="DZ49" s="135"/>
      <c r="EA49" s="135"/>
      <c r="EB49" s="135"/>
      <c r="EC49" s="135"/>
      <c r="ED49" s="135"/>
      <c r="EE49" s="135"/>
      <c r="EF49" s="135"/>
      <c r="EG49" s="135"/>
      <c r="EH49" s="135"/>
      <c r="EI49" s="135"/>
      <c r="EJ49" s="135"/>
      <c r="EK49" s="135"/>
      <c r="EL49" s="135"/>
      <c r="EM49" s="135"/>
    </row>
    <row r="50" spans="1:143" s="98" customFormat="1" x14ac:dyDescent="0.25">
      <c r="A50" s="35" t="s">
        <v>287</v>
      </c>
      <c r="B50" s="29" t="s">
        <v>186</v>
      </c>
      <c r="C50" s="29" t="str">
        <f>_xlfn.CONCAT("Equiplots for basic services in ", year_est)</f>
        <v>Equiplots for basic services in 2023</v>
      </c>
      <c r="D50" s="137"/>
      <c r="E50" s="137"/>
      <c r="F50" s="137"/>
      <c r="I50" s="137"/>
      <c r="J50" s="137"/>
      <c r="K50" s="137"/>
      <c r="L50" s="137"/>
      <c r="M50" s="137"/>
      <c r="N50" s="137"/>
      <c r="O50" s="137"/>
      <c r="P50" s="137"/>
      <c r="Q50" s="137"/>
      <c r="R50" s="137"/>
      <c r="S50" s="137"/>
      <c r="T50" s="137"/>
      <c r="U50" s="137"/>
      <c r="V50" s="137"/>
      <c r="W50" s="137"/>
      <c r="X50" s="137"/>
      <c r="Y50" s="137"/>
      <c r="Z50" s="135"/>
      <c r="AA50" s="135"/>
      <c r="AB50" s="135"/>
      <c r="AC50" s="135"/>
      <c r="AD50" s="135"/>
      <c r="AE50" s="135"/>
      <c r="AF50" s="135"/>
      <c r="AG50" s="135"/>
      <c r="AH50" s="135"/>
      <c r="AI50" s="135"/>
      <c r="AJ50" s="135"/>
      <c r="AK50" s="135"/>
      <c r="AL50" s="135"/>
      <c r="AM50" s="135"/>
      <c r="AN50" s="135"/>
      <c r="AO50" s="135"/>
      <c r="AP50" s="135"/>
      <c r="AQ50" s="135"/>
      <c r="AR50" s="135"/>
      <c r="AS50" s="135"/>
      <c r="AT50" s="135"/>
      <c r="AU50" s="135"/>
      <c r="AV50" s="135"/>
      <c r="AW50" s="135"/>
      <c r="AX50" s="135"/>
      <c r="AY50" s="135"/>
      <c r="AZ50" s="135"/>
      <c r="BA50" s="135"/>
      <c r="BB50" s="135"/>
      <c r="BC50" s="135"/>
      <c r="BD50" s="135"/>
      <c r="BE50" s="135"/>
      <c r="BF50" s="135"/>
      <c r="BG50" s="135"/>
      <c r="BH50" s="135"/>
      <c r="BI50" s="135"/>
      <c r="BJ50" s="135"/>
      <c r="BK50" s="135"/>
      <c r="BL50" s="135"/>
      <c r="BM50" s="135"/>
      <c r="BN50" s="135"/>
      <c r="BO50" s="135"/>
      <c r="BP50" s="135"/>
      <c r="BQ50" s="135"/>
      <c r="BR50" s="135"/>
      <c r="BS50" s="135"/>
      <c r="BT50" s="135"/>
      <c r="BU50" s="135"/>
      <c r="BV50" s="135"/>
      <c r="BW50" s="135"/>
      <c r="BX50" s="135"/>
      <c r="BY50" s="135"/>
      <c r="BZ50" s="135"/>
      <c r="CA50" s="135"/>
      <c r="CB50" s="135"/>
      <c r="CC50" s="135"/>
      <c r="CD50" s="135"/>
      <c r="CE50" s="135"/>
      <c r="CF50" s="135"/>
      <c r="CG50" s="135"/>
      <c r="CH50" s="135"/>
      <c r="CI50" s="135"/>
      <c r="CJ50" s="135"/>
      <c r="CK50" s="135"/>
      <c r="CL50" s="135"/>
      <c r="CM50" s="135"/>
      <c r="CN50" s="135"/>
      <c r="CO50" s="135"/>
      <c r="CP50" s="135"/>
      <c r="CQ50" s="135"/>
      <c r="CR50" s="135"/>
      <c r="CS50" s="135"/>
      <c r="CT50" s="135"/>
      <c r="CU50" s="135"/>
      <c r="CV50" s="135"/>
      <c r="CW50" s="135"/>
      <c r="CX50" s="135"/>
      <c r="CY50" s="135"/>
      <c r="CZ50" s="135"/>
      <c r="DA50" s="135"/>
      <c r="DB50" s="135"/>
      <c r="DC50" s="135"/>
      <c r="DD50" s="135"/>
      <c r="DE50" s="135"/>
      <c r="DF50" s="135"/>
      <c r="DG50" s="135"/>
      <c r="DH50" s="135"/>
      <c r="DI50" s="135"/>
      <c r="DJ50" s="135"/>
      <c r="DK50" s="135"/>
      <c r="DL50" s="135"/>
      <c r="DM50" s="135"/>
      <c r="DN50" s="135"/>
      <c r="DO50" s="135"/>
      <c r="DP50" s="135"/>
      <c r="DQ50" s="135"/>
      <c r="DR50" s="135"/>
      <c r="DS50" s="135"/>
      <c r="DT50" s="135"/>
      <c r="DU50" s="135"/>
      <c r="DV50" s="135"/>
      <c r="DW50" s="135"/>
      <c r="DX50" s="135"/>
      <c r="DY50" s="135"/>
      <c r="DZ50" s="135"/>
      <c r="EA50" s="135"/>
      <c r="EB50" s="135"/>
      <c r="EC50" s="135"/>
      <c r="ED50" s="135"/>
      <c r="EE50" s="135"/>
      <c r="EF50" s="135"/>
      <c r="EG50" s="135"/>
      <c r="EH50" s="135"/>
      <c r="EI50" s="135"/>
      <c r="EJ50" s="135"/>
      <c r="EK50" s="135"/>
      <c r="EL50" s="135"/>
      <c r="EM50" s="135"/>
    </row>
    <row r="51" spans="1:143" s="98" customFormat="1" x14ac:dyDescent="0.25">
      <c r="A51" s="35" t="s">
        <v>443</v>
      </c>
      <c r="B51" s="29" t="s">
        <v>449</v>
      </c>
      <c r="C51" s="29" t="str">
        <f>_xlfn.CONCAT("Countries with the highest number of people with no cleaning service","  at their health care facility in ",year_est)</f>
        <v>Countries with the highest number of people with no cleaning service  at their health care facility in 2023</v>
      </c>
      <c r="D51" s="137"/>
      <c r="E51" s="137"/>
      <c r="F51" s="137"/>
      <c r="I51" s="137"/>
      <c r="J51" s="137"/>
      <c r="K51" s="137"/>
      <c r="L51" s="137"/>
      <c r="M51" s="137"/>
      <c r="N51" s="137"/>
      <c r="O51" s="137"/>
      <c r="P51" s="137"/>
      <c r="Q51" s="137"/>
      <c r="R51" s="137"/>
      <c r="S51" s="137"/>
      <c r="T51" s="137"/>
      <c r="U51" s="137"/>
      <c r="V51" s="137"/>
      <c r="W51" s="137"/>
      <c r="X51" s="137"/>
      <c r="Y51" s="137"/>
      <c r="Z51" s="135"/>
      <c r="AA51" s="135"/>
      <c r="AB51" s="135"/>
      <c r="AC51" s="135"/>
      <c r="AD51" s="135"/>
      <c r="AE51" s="135"/>
      <c r="AF51" s="135"/>
      <c r="AG51" s="135"/>
      <c r="AH51" s="135"/>
      <c r="AI51" s="135"/>
      <c r="AJ51" s="135"/>
      <c r="AK51" s="135"/>
      <c r="AL51" s="135"/>
      <c r="AM51" s="135"/>
      <c r="AN51" s="135"/>
      <c r="AO51" s="135"/>
      <c r="AP51" s="135"/>
      <c r="AQ51" s="135"/>
      <c r="AR51" s="135"/>
      <c r="AS51" s="135"/>
      <c r="AT51" s="135"/>
      <c r="AU51" s="135"/>
      <c r="AV51" s="135"/>
      <c r="AW51" s="135"/>
      <c r="AX51" s="135"/>
      <c r="AY51" s="135"/>
      <c r="AZ51" s="135"/>
      <c r="BA51" s="135"/>
      <c r="BB51" s="135"/>
      <c r="BC51" s="135"/>
      <c r="BD51" s="135"/>
      <c r="BE51" s="135"/>
      <c r="BF51" s="135"/>
      <c r="BG51" s="135"/>
      <c r="BH51" s="135"/>
      <c r="BI51" s="135"/>
      <c r="BJ51" s="135"/>
      <c r="BK51" s="135"/>
      <c r="BL51" s="135"/>
      <c r="BM51" s="135"/>
      <c r="BN51" s="135"/>
      <c r="BO51" s="135"/>
      <c r="BP51" s="135"/>
      <c r="BQ51" s="135"/>
      <c r="BR51" s="135"/>
      <c r="BS51" s="135"/>
      <c r="BT51" s="135"/>
      <c r="BU51" s="135"/>
      <c r="BV51" s="135"/>
      <c r="BW51" s="135"/>
      <c r="BX51" s="135"/>
      <c r="BY51" s="135"/>
      <c r="BZ51" s="135"/>
      <c r="CA51" s="135"/>
      <c r="CB51" s="135"/>
      <c r="CC51" s="135"/>
      <c r="CD51" s="135"/>
      <c r="CE51" s="135"/>
      <c r="CF51" s="135"/>
      <c r="CG51" s="135"/>
      <c r="CH51" s="135"/>
      <c r="CI51" s="135"/>
      <c r="CJ51" s="135"/>
      <c r="CK51" s="135"/>
      <c r="CL51" s="135"/>
      <c r="CM51" s="135"/>
      <c r="CN51" s="135"/>
      <c r="CO51" s="135"/>
      <c r="CP51" s="135"/>
      <c r="CQ51" s="135"/>
      <c r="CR51" s="135"/>
      <c r="CS51" s="135"/>
      <c r="CT51" s="135"/>
      <c r="CU51" s="135"/>
      <c r="CV51" s="135"/>
      <c r="CW51" s="135"/>
      <c r="CX51" s="135"/>
      <c r="CY51" s="135"/>
      <c r="CZ51" s="135"/>
      <c r="DA51" s="135"/>
      <c r="DB51" s="135"/>
      <c r="DC51" s="135"/>
      <c r="DD51" s="135"/>
      <c r="DE51" s="135"/>
      <c r="DF51" s="135"/>
      <c r="DG51" s="135"/>
      <c r="DH51" s="135"/>
      <c r="DI51" s="135"/>
      <c r="DJ51" s="135"/>
      <c r="DK51" s="135"/>
      <c r="DL51" s="135"/>
      <c r="DM51" s="135"/>
      <c r="DN51" s="135"/>
      <c r="DO51" s="135"/>
      <c r="DP51" s="135"/>
      <c r="DQ51" s="135"/>
      <c r="DR51" s="135"/>
      <c r="DS51" s="135"/>
      <c r="DT51" s="135"/>
      <c r="DU51" s="135"/>
      <c r="DV51" s="135"/>
      <c r="DW51" s="135"/>
      <c r="DX51" s="135"/>
      <c r="DY51" s="135"/>
      <c r="DZ51" s="135"/>
      <c r="EA51" s="135"/>
      <c r="EB51" s="135"/>
      <c r="EC51" s="135"/>
      <c r="ED51" s="135"/>
      <c r="EE51" s="135"/>
      <c r="EF51" s="135"/>
      <c r="EG51" s="135"/>
      <c r="EH51" s="135"/>
      <c r="EI51" s="135"/>
      <c r="EJ51" s="135"/>
      <c r="EK51" s="135"/>
      <c r="EL51" s="135"/>
      <c r="EM51" s="135"/>
    </row>
    <row r="52" spans="1:143" s="98" customFormat="1" x14ac:dyDescent="0.25">
      <c r="A52" s="35" t="s">
        <v>444</v>
      </c>
      <c r="B52" s="29" t="s">
        <v>438</v>
      </c>
      <c r="C52" s="29" t="str">
        <f>_xlfn.CONCAT("Proportion of population and number of countries with estimates available", " in JMP progress updates 2019-2024" )</f>
        <v>Proportion of population and number of countries with estimates available in JMP progress updates 2019-2024</v>
      </c>
      <c r="D52" s="137"/>
      <c r="E52" s="137"/>
      <c r="F52" s="137"/>
      <c r="I52" s="137"/>
      <c r="J52" s="137"/>
      <c r="K52" s="137"/>
      <c r="L52" s="137"/>
      <c r="M52" s="137"/>
      <c r="N52" s="137"/>
      <c r="O52" s="137"/>
      <c r="P52" s="137"/>
      <c r="Q52" s="137"/>
      <c r="R52" s="137"/>
      <c r="S52" s="137"/>
      <c r="T52" s="137"/>
      <c r="U52" s="137"/>
      <c r="V52" s="137"/>
      <c r="W52" s="137"/>
      <c r="X52" s="137"/>
      <c r="Y52" s="137"/>
      <c r="Z52" s="135"/>
      <c r="AA52" s="135"/>
      <c r="AB52" s="135"/>
      <c r="AC52" s="135"/>
      <c r="AD52" s="135"/>
      <c r="AE52" s="135"/>
      <c r="AF52" s="135"/>
      <c r="AG52" s="135"/>
      <c r="AH52" s="135"/>
      <c r="AI52" s="135"/>
      <c r="AJ52" s="135"/>
      <c r="AK52" s="135"/>
      <c r="AL52" s="135"/>
      <c r="AM52" s="135"/>
      <c r="AN52" s="135"/>
      <c r="AO52" s="135"/>
      <c r="AP52" s="135"/>
      <c r="AQ52" s="135"/>
      <c r="AR52" s="135"/>
      <c r="AS52" s="135"/>
      <c r="AT52" s="135"/>
      <c r="AU52" s="135"/>
      <c r="AV52" s="135"/>
      <c r="AW52" s="135"/>
      <c r="AX52" s="135"/>
      <c r="AY52" s="135"/>
      <c r="AZ52" s="135"/>
      <c r="BA52" s="135"/>
      <c r="BB52" s="135"/>
      <c r="BC52" s="135"/>
      <c r="BD52" s="135"/>
      <c r="BE52" s="135"/>
      <c r="BF52" s="135"/>
      <c r="BG52" s="135"/>
      <c r="BH52" s="135"/>
      <c r="BI52" s="135"/>
      <c r="BJ52" s="135"/>
      <c r="BK52" s="135"/>
      <c r="BL52" s="135"/>
      <c r="BM52" s="135"/>
      <c r="BN52" s="135"/>
      <c r="BO52" s="135"/>
      <c r="BP52" s="135"/>
      <c r="BQ52" s="135"/>
      <c r="BR52" s="135"/>
      <c r="BS52" s="135"/>
      <c r="BT52" s="135"/>
      <c r="BU52" s="135"/>
      <c r="BV52" s="135"/>
      <c r="BW52" s="135"/>
      <c r="BX52" s="135"/>
      <c r="BY52" s="135"/>
      <c r="BZ52" s="135"/>
      <c r="CA52" s="135"/>
      <c r="CB52" s="135"/>
      <c r="CC52" s="135"/>
      <c r="CD52" s="135"/>
      <c r="CE52" s="135"/>
      <c r="CF52" s="135"/>
      <c r="CG52" s="135"/>
      <c r="CH52" s="135"/>
      <c r="CI52" s="135"/>
      <c r="CJ52" s="135"/>
      <c r="CK52" s="135"/>
      <c r="CL52" s="135"/>
      <c r="CM52" s="135"/>
      <c r="CN52" s="135"/>
      <c r="CO52" s="135"/>
      <c r="CP52" s="135"/>
      <c r="CQ52" s="135"/>
      <c r="CR52" s="135"/>
      <c r="CS52" s="135"/>
      <c r="CT52" s="135"/>
      <c r="CU52" s="135"/>
      <c r="CV52" s="135"/>
      <c r="CW52" s="135"/>
      <c r="CX52" s="135"/>
      <c r="CY52" s="135"/>
      <c r="CZ52" s="135"/>
      <c r="DA52" s="135"/>
      <c r="DB52" s="135"/>
      <c r="DC52" s="135"/>
      <c r="DD52" s="135"/>
      <c r="DE52" s="135"/>
      <c r="DF52" s="135"/>
      <c r="DG52" s="135"/>
      <c r="DH52" s="135"/>
      <c r="DI52" s="135"/>
      <c r="DJ52" s="135"/>
      <c r="DK52" s="135"/>
      <c r="DL52" s="135"/>
      <c r="DM52" s="135"/>
      <c r="DN52" s="135"/>
      <c r="DO52" s="135"/>
      <c r="DP52" s="135"/>
      <c r="DQ52" s="135"/>
      <c r="DR52" s="135"/>
      <c r="DS52" s="135"/>
      <c r="DT52" s="135"/>
      <c r="DU52" s="135"/>
      <c r="DV52" s="135"/>
      <c r="DW52" s="135"/>
      <c r="DX52" s="135"/>
      <c r="DY52" s="135"/>
      <c r="DZ52" s="135"/>
      <c r="EA52" s="135"/>
      <c r="EB52" s="135"/>
      <c r="EC52" s="135"/>
      <c r="ED52" s="135"/>
      <c r="EE52" s="135"/>
      <c r="EF52" s="135"/>
      <c r="EG52" s="135"/>
      <c r="EH52" s="135"/>
      <c r="EI52" s="135"/>
      <c r="EJ52" s="135"/>
      <c r="EK52" s="135"/>
      <c r="EL52" s="135"/>
      <c r="EM52" s="135"/>
    </row>
    <row r="53" spans="1:143" s="98" customFormat="1" x14ac:dyDescent="0.25">
      <c r="A53" s="35"/>
      <c r="B53" s="29"/>
      <c r="C53" s="29"/>
      <c r="D53" s="137"/>
      <c r="E53" s="137"/>
      <c r="F53" s="137"/>
      <c r="I53" s="137"/>
      <c r="J53" s="137"/>
      <c r="K53" s="137"/>
      <c r="L53" s="137"/>
      <c r="M53" s="137"/>
      <c r="N53" s="137"/>
      <c r="O53" s="137"/>
      <c r="P53" s="137"/>
      <c r="Q53" s="137"/>
      <c r="R53" s="137"/>
      <c r="S53" s="137"/>
      <c r="T53" s="137"/>
      <c r="U53" s="137"/>
      <c r="V53" s="137"/>
      <c r="W53" s="137"/>
      <c r="X53" s="137"/>
      <c r="Y53" s="137"/>
      <c r="Z53" s="135"/>
      <c r="AA53" s="135"/>
      <c r="AB53" s="135"/>
      <c r="AC53" s="135"/>
      <c r="AD53" s="135"/>
      <c r="AE53" s="135"/>
      <c r="AF53" s="135"/>
      <c r="AG53" s="135"/>
      <c r="AH53" s="135"/>
      <c r="AI53" s="135"/>
      <c r="AJ53" s="135"/>
      <c r="AK53" s="135"/>
      <c r="AL53" s="135"/>
      <c r="AM53" s="135"/>
      <c r="AN53" s="135"/>
      <c r="AO53" s="135"/>
      <c r="AP53" s="135"/>
      <c r="AQ53" s="135"/>
      <c r="AR53" s="135"/>
      <c r="AS53" s="135"/>
      <c r="AT53" s="135"/>
      <c r="AU53" s="135"/>
      <c r="AV53" s="135"/>
      <c r="AW53" s="135"/>
      <c r="AX53" s="135"/>
      <c r="AY53" s="135"/>
      <c r="AZ53" s="135"/>
      <c r="BA53" s="135"/>
      <c r="BB53" s="135"/>
      <c r="BC53" s="135"/>
      <c r="BD53" s="135"/>
      <c r="BE53" s="135"/>
      <c r="BF53" s="135"/>
      <c r="BG53" s="135"/>
      <c r="BH53" s="135"/>
      <c r="BI53" s="135"/>
      <c r="BJ53" s="135"/>
      <c r="BK53" s="135"/>
      <c r="BL53" s="135"/>
      <c r="BM53" s="135"/>
      <c r="BN53" s="135"/>
      <c r="BO53" s="135"/>
      <c r="BP53" s="135"/>
      <c r="BQ53" s="135"/>
      <c r="BR53" s="135"/>
      <c r="BS53" s="135"/>
      <c r="BT53" s="135"/>
      <c r="BU53" s="135"/>
      <c r="BV53" s="135"/>
      <c r="BW53" s="135"/>
      <c r="BX53" s="135"/>
      <c r="BY53" s="135"/>
      <c r="BZ53" s="135"/>
      <c r="CA53" s="135"/>
      <c r="CB53" s="135"/>
      <c r="CC53" s="135"/>
      <c r="CD53" s="135"/>
      <c r="CE53" s="135"/>
      <c r="CF53" s="135"/>
      <c r="CG53" s="135"/>
      <c r="CH53" s="135"/>
      <c r="CI53" s="135"/>
      <c r="CJ53" s="135"/>
      <c r="CK53" s="135"/>
      <c r="CL53" s="135"/>
      <c r="CM53" s="135"/>
      <c r="CN53" s="135"/>
      <c r="CO53" s="135"/>
      <c r="CP53" s="135"/>
      <c r="CQ53" s="135"/>
      <c r="CR53" s="135"/>
      <c r="CS53" s="135"/>
      <c r="CT53" s="135"/>
      <c r="CU53" s="135"/>
      <c r="CV53" s="135"/>
      <c r="CW53" s="135"/>
      <c r="CX53" s="135"/>
      <c r="CY53" s="135"/>
      <c r="CZ53" s="135"/>
      <c r="DA53" s="135"/>
      <c r="DB53" s="135"/>
      <c r="DC53" s="135"/>
      <c r="DD53" s="135"/>
      <c r="DE53" s="135"/>
      <c r="DF53" s="135"/>
      <c r="DG53" s="135"/>
      <c r="DH53" s="135"/>
      <c r="DI53" s="135"/>
      <c r="DJ53" s="135"/>
      <c r="DK53" s="135"/>
      <c r="DL53" s="135"/>
      <c r="DM53" s="135"/>
      <c r="DN53" s="135"/>
      <c r="DO53" s="135"/>
      <c r="DP53" s="135"/>
      <c r="DQ53" s="135"/>
      <c r="DR53" s="135"/>
      <c r="DS53" s="135"/>
      <c r="DT53" s="135"/>
      <c r="DU53" s="135"/>
      <c r="DV53" s="135"/>
      <c r="DW53" s="135"/>
      <c r="DX53" s="135"/>
      <c r="DY53" s="135"/>
      <c r="DZ53" s="135"/>
      <c r="EA53" s="135"/>
      <c r="EB53" s="135"/>
      <c r="EC53" s="135"/>
      <c r="ED53" s="135"/>
      <c r="EE53" s="135"/>
      <c r="EF53" s="135"/>
      <c r="EG53" s="135"/>
      <c r="EH53" s="135"/>
      <c r="EI53" s="135"/>
      <c r="EJ53" s="135"/>
      <c r="EK53" s="135"/>
      <c r="EL53" s="135"/>
      <c r="EM53" s="135"/>
    </row>
    <row r="54" spans="1:143" x14ac:dyDescent="0.25">
      <c r="A54" s="167"/>
      <c r="B54" s="168" t="s">
        <v>174</v>
      </c>
      <c r="C54" s="169"/>
      <c r="D54" s="139"/>
      <c r="E54" s="143"/>
      <c r="G54" s="98"/>
      <c r="H54" s="98"/>
    </row>
    <row r="55" spans="1:143" x14ac:dyDescent="0.25">
      <c r="A55" s="35" t="s">
        <v>274</v>
      </c>
      <c r="B55" s="29" t="s">
        <v>30</v>
      </c>
      <c r="C55" s="29" t="str">
        <f>_xlfn.CONCAT("Global and regional ladders for ", year_est)</f>
        <v>Global and regional ladders for 2023</v>
      </c>
      <c r="E55" s="143"/>
      <c r="G55" s="98"/>
      <c r="H55" s="98"/>
    </row>
    <row r="56" spans="1:143" x14ac:dyDescent="0.25">
      <c r="A56" s="35" t="s">
        <v>275</v>
      </c>
      <c r="B56" s="36" t="s">
        <v>269</v>
      </c>
      <c r="C56" s="29" t="str">
        <f>_xlfn.CONCAT("Health care facilities lacking a basic waste service in ",  year_est, ", by region")</f>
        <v>Health care facilities lacking a basic waste service in 2023, by region</v>
      </c>
      <c r="E56" s="143"/>
      <c r="G56" s="98"/>
      <c r="H56" s="98"/>
    </row>
    <row r="57" spans="1:143" x14ac:dyDescent="0.25">
      <c r="A57" s="35" t="s">
        <v>276</v>
      </c>
      <c r="B57" s="36" t="s">
        <v>271</v>
      </c>
      <c r="C57" s="29" t="str">
        <f>_xlfn.CONCAT("Health care facilities with no waste services in ",  year_est, ", by SDG region")</f>
        <v>Health care facilities with no waste services in 2023, by SDG region</v>
      </c>
      <c r="E57" s="143"/>
    </row>
    <row r="58" spans="1:143" x14ac:dyDescent="0.25">
      <c r="A58" s="35" t="s">
        <v>277</v>
      </c>
      <c r="B58" s="29" t="s">
        <v>32</v>
      </c>
      <c r="C58" s="29" t="str">
        <f>_xlfn.CONCAT("Regional and country ladders for ", year_est)</f>
        <v>Regional and country ladders for 2023</v>
      </c>
      <c r="E58" s="145"/>
      <c r="G58" s="98"/>
      <c r="H58" s="98"/>
    </row>
    <row r="59" spans="1:143" x14ac:dyDescent="0.25">
      <c r="A59" s="35" t="s">
        <v>278</v>
      </c>
      <c r="B59" s="29" t="s">
        <v>22</v>
      </c>
      <c r="C59" s="29" t="str">
        <f>_xlfn.CONCAT("Rank chart for basic services in ", year_est)</f>
        <v>Rank chart for basic services in 2023</v>
      </c>
      <c r="E59" s="143"/>
      <c r="G59" s="98"/>
      <c r="H59" s="98"/>
    </row>
    <row r="60" spans="1:143" x14ac:dyDescent="0.25">
      <c r="A60" s="35" t="s">
        <v>279</v>
      </c>
      <c r="B60" s="29" t="s">
        <v>31</v>
      </c>
      <c r="C60" s="29" t="str">
        <f>_xlfn.CONCAT("Scatter chart comparing any facility and improved to basic services in ", year_est)</f>
        <v>Scatter chart comparing any facility and improved to basic services in 2023</v>
      </c>
      <c r="E60" s="143"/>
      <c r="G60" s="98"/>
      <c r="H60" s="98"/>
    </row>
    <row r="61" spans="1:143" x14ac:dyDescent="0.25">
      <c r="A61" s="35" t="s">
        <v>280</v>
      </c>
      <c r="B61" s="29" t="s">
        <v>186</v>
      </c>
      <c r="C61" s="29" t="str">
        <f>_xlfn.CONCAT("Equiplots for basic services in ", year_est)</f>
        <v>Equiplots for basic services in 2023</v>
      </c>
      <c r="G61" s="98"/>
      <c r="H61" s="98"/>
    </row>
    <row r="62" spans="1:143" s="98" customFormat="1" x14ac:dyDescent="0.25">
      <c r="A62" s="35" t="s">
        <v>445</v>
      </c>
      <c r="B62" s="29" t="s">
        <v>450</v>
      </c>
      <c r="C62" s="29" t="str">
        <f>_xlfn.CONCAT("Countries with the highest number of people with no waste service","  at their health care facility in ",year_est)</f>
        <v>Countries with the highest number of people with no waste service  at their health care facility in 2023</v>
      </c>
      <c r="D62" s="137"/>
      <c r="E62" s="137"/>
      <c r="F62" s="137"/>
      <c r="I62" s="137"/>
      <c r="J62" s="137"/>
      <c r="K62" s="137"/>
      <c r="L62" s="137"/>
      <c r="M62" s="137"/>
      <c r="N62" s="137"/>
      <c r="O62" s="137"/>
      <c r="P62" s="137"/>
      <c r="Q62" s="137"/>
      <c r="R62" s="137"/>
      <c r="S62" s="137"/>
      <c r="T62" s="137"/>
      <c r="U62" s="137"/>
      <c r="V62" s="137"/>
      <c r="W62" s="137"/>
      <c r="X62" s="137"/>
      <c r="Y62" s="137"/>
      <c r="Z62" s="135"/>
      <c r="AA62" s="135"/>
      <c r="AB62" s="135"/>
      <c r="AC62" s="135"/>
      <c r="AD62" s="135"/>
      <c r="AE62" s="135"/>
      <c r="AF62" s="135"/>
      <c r="AG62" s="135"/>
      <c r="AH62" s="135"/>
      <c r="AI62" s="135"/>
      <c r="AJ62" s="135"/>
      <c r="AK62" s="135"/>
      <c r="AL62" s="135"/>
      <c r="AM62" s="135"/>
      <c r="AN62" s="135"/>
      <c r="AO62" s="135"/>
      <c r="AP62" s="135"/>
      <c r="AQ62" s="135"/>
      <c r="AR62" s="135"/>
      <c r="AS62" s="135"/>
      <c r="AT62" s="135"/>
      <c r="AU62" s="135"/>
      <c r="AV62" s="135"/>
      <c r="AW62" s="135"/>
      <c r="AX62" s="135"/>
      <c r="AY62" s="135"/>
      <c r="AZ62" s="135"/>
      <c r="BA62" s="135"/>
      <c r="BB62" s="135"/>
      <c r="BC62" s="135"/>
      <c r="BD62" s="135"/>
      <c r="BE62" s="135"/>
      <c r="BF62" s="135"/>
      <c r="BG62" s="135"/>
      <c r="BH62" s="135"/>
      <c r="BI62" s="135"/>
      <c r="BJ62" s="135"/>
      <c r="BK62" s="135"/>
      <c r="BL62" s="135"/>
      <c r="BM62" s="135"/>
      <c r="BN62" s="135"/>
      <c r="BO62" s="135"/>
      <c r="BP62" s="135"/>
      <c r="BQ62" s="135"/>
      <c r="BR62" s="135"/>
      <c r="BS62" s="135"/>
      <c r="BT62" s="135"/>
      <c r="BU62" s="135"/>
      <c r="BV62" s="135"/>
      <c r="BW62" s="135"/>
      <c r="BX62" s="135"/>
      <c r="BY62" s="135"/>
      <c r="BZ62" s="135"/>
      <c r="CA62" s="135"/>
      <c r="CB62" s="135"/>
      <c r="CC62" s="135"/>
      <c r="CD62" s="135"/>
      <c r="CE62" s="135"/>
      <c r="CF62" s="135"/>
      <c r="CG62" s="135"/>
      <c r="CH62" s="135"/>
      <c r="CI62" s="135"/>
      <c r="CJ62" s="135"/>
      <c r="CK62" s="135"/>
      <c r="CL62" s="135"/>
      <c r="CM62" s="135"/>
      <c r="CN62" s="135"/>
      <c r="CO62" s="135"/>
      <c r="CP62" s="135"/>
      <c r="CQ62" s="135"/>
      <c r="CR62" s="135"/>
      <c r="CS62" s="135"/>
      <c r="CT62" s="135"/>
      <c r="CU62" s="135"/>
      <c r="CV62" s="135"/>
      <c r="CW62" s="135"/>
      <c r="CX62" s="135"/>
      <c r="CY62" s="135"/>
      <c r="CZ62" s="135"/>
      <c r="DA62" s="135"/>
      <c r="DB62" s="135"/>
      <c r="DC62" s="135"/>
      <c r="DD62" s="135"/>
      <c r="DE62" s="135"/>
      <c r="DF62" s="135"/>
      <c r="DG62" s="135"/>
      <c r="DH62" s="135"/>
      <c r="DI62" s="135"/>
      <c r="DJ62" s="135"/>
      <c r="DK62" s="135"/>
      <c r="DL62" s="135"/>
      <c r="DM62" s="135"/>
      <c r="DN62" s="135"/>
      <c r="DO62" s="135"/>
      <c r="DP62" s="135"/>
      <c r="DQ62" s="135"/>
      <c r="DR62" s="135"/>
      <c r="DS62" s="135"/>
      <c r="DT62" s="135"/>
      <c r="DU62" s="135"/>
      <c r="DV62" s="135"/>
      <c r="DW62" s="135"/>
      <c r="DX62" s="135"/>
      <c r="DY62" s="135"/>
      <c r="DZ62" s="135"/>
      <c r="EA62" s="135"/>
      <c r="EB62" s="135"/>
      <c r="EC62" s="135"/>
      <c r="ED62" s="135"/>
      <c r="EE62" s="135"/>
      <c r="EF62" s="135"/>
      <c r="EG62" s="135"/>
      <c r="EH62" s="135"/>
      <c r="EI62" s="135"/>
      <c r="EJ62" s="135"/>
      <c r="EK62" s="135"/>
      <c r="EL62" s="135"/>
      <c r="EM62" s="135"/>
    </row>
    <row r="63" spans="1:143" s="98" customFormat="1" x14ac:dyDescent="0.25">
      <c r="A63" s="35" t="s">
        <v>446</v>
      </c>
      <c r="B63" s="29" t="s">
        <v>438</v>
      </c>
      <c r="C63" s="29" t="str">
        <f>_xlfn.CONCAT("Proportion of population and number of countries with estimates available", " in JMP progress updates 2019-2024" )</f>
        <v>Proportion of population and number of countries with estimates available in JMP progress updates 2019-2024</v>
      </c>
      <c r="D63" s="137"/>
      <c r="E63" s="137"/>
      <c r="F63" s="137"/>
      <c r="I63" s="137"/>
      <c r="J63" s="137"/>
      <c r="K63" s="137"/>
      <c r="L63" s="137"/>
      <c r="M63" s="137"/>
      <c r="N63" s="137"/>
      <c r="O63" s="137"/>
      <c r="P63" s="137"/>
      <c r="Q63" s="137"/>
      <c r="R63" s="137"/>
      <c r="S63" s="137"/>
      <c r="T63" s="137"/>
      <c r="U63" s="137"/>
      <c r="V63" s="137"/>
      <c r="W63" s="137"/>
      <c r="X63" s="137"/>
      <c r="Y63" s="137"/>
      <c r="Z63" s="135"/>
      <c r="AA63" s="135"/>
      <c r="AB63" s="135"/>
      <c r="AC63" s="135"/>
      <c r="AD63" s="135"/>
      <c r="AE63" s="135"/>
      <c r="AF63" s="135"/>
      <c r="AG63" s="135"/>
      <c r="AH63" s="135"/>
      <c r="AI63" s="135"/>
      <c r="AJ63" s="135"/>
      <c r="AK63" s="135"/>
      <c r="AL63" s="135"/>
      <c r="AM63" s="135"/>
      <c r="AN63" s="135"/>
      <c r="AO63" s="135"/>
      <c r="AP63" s="135"/>
      <c r="AQ63" s="135"/>
      <c r="AR63" s="135"/>
      <c r="AS63" s="135"/>
      <c r="AT63" s="135"/>
      <c r="AU63" s="135"/>
      <c r="AV63" s="135"/>
      <c r="AW63" s="135"/>
      <c r="AX63" s="135"/>
      <c r="AY63" s="135"/>
      <c r="AZ63" s="135"/>
      <c r="BA63" s="135"/>
      <c r="BB63" s="135"/>
      <c r="BC63" s="135"/>
      <c r="BD63" s="135"/>
      <c r="BE63" s="135"/>
      <c r="BF63" s="135"/>
      <c r="BG63" s="135"/>
      <c r="BH63" s="135"/>
      <c r="BI63" s="135"/>
      <c r="BJ63" s="135"/>
      <c r="BK63" s="135"/>
      <c r="BL63" s="135"/>
      <c r="BM63" s="135"/>
      <c r="BN63" s="135"/>
      <c r="BO63" s="135"/>
      <c r="BP63" s="135"/>
      <c r="BQ63" s="135"/>
      <c r="BR63" s="135"/>
      <c r="BS63" s="135"/>
      <c r="BT63" s="135"/>
      <c r="BU63" s="135"/>
      <c r="BV63" s="135"/>
      <c r="BW63" s="135"/>
      <c r="BX63" s="135"/>
      <c r="BY63" s="135"/>
      <c r="BZ63" s="135"/>
      <c r="CA63" s="135"/>
      <c r="CB63" s="135"/>
      <c r="CC63" s="135"/>
      <c r="CD63" s="135"/>
      <c r="CE63" s="135"/>
      <c r="CF63" s="135"/>
      <c r="CG63" s="135"/>
      <c r="CH63" s="135"/>
      <c r="CI63" s="135"/>
      <c r="CJ63" s="135"/>
      <c r="CK63" s="135"/>
      <c r="CL63" s="135"/>
      <c r="CM63" s="135"/>
      <c r="CN63" s="135"/>
      <c r="CO63" s="135"/>
      <c r="CP63" s="135"/>
      <c r="CQ63" s="135"/>
      <c r="CR63" s="135"/>
      <c r="CS63" s="135"/>
      <c r="CT63" s="135"/>
      <c r="CU63" s="135"/>
      <c r="CV63" s="135"/>
      <c r="CW63" s="135"/>
      <c r="CX63" s="135"/>
      <c r="CY63" s="135"/>
      <c r="CZ63" s="135"/>
      <c r="DA63" s="135"/>
      <c r="DB63" s="135"/>
      <c r="DC63" s="135"/>
      <c r="DD63" s="135"/>
      <c r="DE63" s="135"/>
      <c r="DF63" s="135"/>
      <c r="DG63" s="135"/>
      <c r="DH63" s="135"/>
      <c r="DI63" s="135"/>
      <c r="DJ63" s="135"/>
      <c r="DK63" s="135"/>
      <c r="DL63" s="135"/>
      <c r="DM63" s="135"/>
      <c r="DN63" s="135"/>
      <c r="DO63" s="135"/>
      <c r="DP63" s="135"/>
      <c r="DQ63" s="135"/>
      <c r="DR63" s="135"/>
      <c r="DS63" s="135"/>
      <c r="DT63" s="135"/>
      <c r="DU63" s="135"/>
      <c r="DV63" s="135"/>
      <c r="DW63" s="135"/>
      <c r="DX63" s="135"/>
      <c r="DY63" s="135"/>
      <c r="DZ63" s="135"/>
      <c r="EA63" s="135"/>
      <c r="EB63" s="135"/>
      <c r="EC63" s="135"/>
      <c r="ED63" s="135"/>
      <c r="EE63" s="135"/>
      <c r="EF63" s="135"/>
      <c r="EG63" s="135"/>
      <c r="EH63" s="135"/>
      <c r="EI63" s="135"/>
      <c r="EJ63" s="135"/>
      <c r="EK63" s="135"/>
      <c r="EL63" s="135"/>
      <c r="EM63" s="135"/>
    </row>
    <row r="64" spans="1:143" s="98" customFormat="1" x14ac:dyDescent="0.25">
      <c r="A64" s="35"/>
      <c r="B64" s="29"/>
      <c r="C64" s="29"/>
      <c r="D64" s="137"/>
      <c r="E64" s="137"/>
      <c r="F64" s="137"/>
      <c r="I64" s="137"/>
      <c r="J64" s="137"/>
      <c r="K64" s="137"/>
      <c r="L64" s="137"/>
      <c r="M64" s="137"/>
      <c r="N64" s="137"/>
      <c r="O64" s="137"/>
      <c r="P64" s="137"/>
      <c r="Q64" s="137"/>
      <c r="R64" s="137"/>
      <c r="S64" s="137"/>
      <c r="T64" s="137"/>
      <c r="U64" s="137"/>
      <c r="V64" s="137"/>
      <c r="W64" s="137"/>
      <c r="X64" s="137"/>
      <c r="Y64" s="137"/>
      <c r="Z64" s="135"/>
      <c r="AA64" s="135"/>
      <c r="AB64" s="135"/>
      <c r="AC64" s="135"/>
      <c r="AD64" s="135"/>
      <c r="AE64" s="135"/>
      <c r="AF64" s="135"/>
      <c r="AG64" s="135"/>
      <c r="AH64" s="135"/>
      <c r="AI64" s="135"/>
      <c r="AJ64" s="135"/>
      <c r="AK64" s="135"/>
      <c r="AL64" s="135"/>
      <c r="AM64" s="135"/>
      <c r="AN64" s="135"/>
      <c r="AO64" s="135"/>
      <c r="AP64" s="135"/>
      <c r="AQ64" s="135"/>
      <c r="AR64" s="135"/>
      <c r="AS64" s="135"/>
      <c r="AT64" s="135"/>
      <c r="AU64" s="135"/>
      <c r="AV64" s="135"/>
      <c r="AW64" s="135"/>
      <c r="AX64" s="135"/>
      <c r="AY64" s="135"/>
      <c r="AZ64" s="135"/>
      <c r="BA64" s="135"/>
      <c r="BB64" s="135"/>
      <c r="BC64" s="135"/>
      <c r="BD64" s="135"/>
      <c r="BE64" s="135"/>
      <c r="BF64" s="135"/>
      <c r="BG64" s="135"/>
      <c r="BH64" s="135"/>
      <c r="BI64" s="135"/>
      <c r="BJ64" s="135"/>
      <c r="BK64" s="135"/>
      <c r="BL64" s="135"/>
      <c r="BM64" s="135"/>
      <c r="BN64" s="135"/>
      <c r="BO64" s="135"/>
      <c r="BP64" s="135"/>
      <c r="BQ64" s="135"/>
      <c r="BR64" s="135"/>
      <c r="BS64" s="135"/>
      <c r="BT64" s="135"/>
      <c r="BU64" s="135"/>
      <c r="BV64" s="135"/>
      <c r="BW64" s="135"/>
      <c r="BX64" s="135"/>
      <c r="BY64" s="135"/>
      <c r="BZ64" s="135"/>
      <c r="CA64" s="135"/>
      <c r="CB64" s="135"/>
      <c r="CC64" s="135"/>
      <c r="CD64" s="135"/>
      <c r="CE64" s="135"/>
      <c r="CF64" s="135"/>
      <c r="CG64" s="135"/>
      <c r="CH64" s="135"/>
      <c r="CI64" s="135"/>
      <c r="CJ64" s="135"/>
      <c r="CK64" s="135"/>
      <c r="CL64" s="135"/>
      <c r="CM64" s="135"/>
      <c r="CN64" s="135"/>
      <c r="CO64" s="135"/>
      <c r="CP64" s="135"/>
      <c r="CQ64" s="135"/>
      <c r="CR64" s="135"/>
      <c r="CS64" s="135"/>
      <c r="CT64" s="135"/>
      <c r="CU64" s="135"/>
      <c r="CV64" s="135"/>
      <c r="CW64" s="135"/>
      <c r="CX64" s="135"/>
      <c r="CY64" s="135"/>
      <c r="CZ64" s="135"/>
      <c r="DA64" s="135"/>
      <c r="DB64" s="135"/>
      <c r="DC64" s="135"/>
      <c r="DD64" s="135"/>
      <c r="DE64" s="135"/>
      <c r="DF64" s="135"/>
      <c r="DG64" s="135"/>
      <c r="DH64" s="135"/>
      <c r="DI64" s="135"/>
      <c r="DJ64" s="135"/>
      <c r="DK64" s="135"/>
      <c r="DL64" s="135"/>
      <c r="DM64" s="135"/>
      <c r="DN64" s="135"/>
      <c r="DO64" s="135"/>
      <c r="DP64" s="135"/>
      <c r="DQ64" s="135"/>
      <c r="DR64" s="135"/>
      <c r="DS64" s="135"/>
      <c r="DT64" s="135"/>
      <c r="DU64" s="135"/>
      <c r="DV64" s="135"/>
      <c r="DW64" s="135"/>
      <c r="DX64" s="135"/>
      <c r="DY64" s="135"/>
      <c r="DZ64" s="135"/>
      <c r="EA64" s="135"/>
      <c r="EB64" s="135"/>
      <c r="EC64" s="135"/>
      <c r="ED64" s="135"/>
      <c r="EE64" s="135"/>
      <c r="EF64" s="135"/>
      <c r="EG64" s="135"/>
      <c r="EH64" s="135"/>
      <c r="EI64" s="135"/>
      <c r="EJ64" s="135"/>
      <c r="EK64" s="135"/>
      <c r="EL64" s="135"/>
      <c r="EM64" s="135"/>
    </row>
    <row r="65" spans="1:143" x14ac:dyDescent="0.25">
      <c r="A65" s="81"/>
      <c r="B65" s="82" t="s">
        <v>25</v>
      </c>
      <c r="C65" s="83"/>
      <c r="G65" s="98"/>
      <c r="H65" s="98"/>
    </row>
    <row r="66" spans="1:143" x14ac:dyDescent="0.25">
      <c r="A66" s="35" t="s">
        <v>26</v>
      </c>
      <c r="B66" s="29" t="s">
        <v>261</v>
      </c>
      <c r="C66" s="36" t="str">
        <f>_xlfn.CONCAT("Tables with estimates for countries, ", year_first_data)</f>
        <v>Tables with estimates for countries, 2000</v>
      </c>
      <c r="G66" s="98"/>
      <c r="H66" s="98"/>
    </row>
    <row r="67" spans="1:143" x14ac:dyDescent="0.25">
      <c r="A67" s="35" t="s">
        <v>27</v>
      </c>
      <c r="B67" s="29" t="s">
        <v>262</v>
      </c>
      <c r="C67" s="36" t="str">
        <f>_xlfn.CONCAT("Tables with regional and world estimates,  ", year_first_data)</f>
        <v>Tables with regional and world estimates,  2000</v>
      </c>
      <c r="G67" s="98"/>
      <c r="H67" s="98"/>
    </row>
    <row r="68" spans="1:143" x14ac:dyDescent="0.25">
      <c r="A68" s="35" t="s">
        <v>59</v>
      </c>
      <c r="B68" s="29" t="s">
        <v>28</v>
      </c>
      <c r="C68" s="29" t="str">
        <f>_xlfn.CONCAT("Data availability for WASH in health care facilities indicators in ", year_est)</f>
        <v>Data availability for WASH in health care facilities indicators in 2023</v>
      </c>
    </row>
    <row r="69" spans="1:143" x14ac:dyDescent="0.25">
      <c r="A69" s="84"/>
      <c r="B69" s="82" t="s">
        <v>29</v>
      </c>
      <c r="C69" s="83"/>
      <c r="G69" s="98"/>
      <c r="H69" s="29"/>
    </row>
    <row r="70" spans="1:143" x14ac:dyDescent="0.25">
      <c r="A70" s="147"/>
      <c r="B70" s="135"/>
      <c r="C70" s="135"/>
      <c r="G70" s="98"/>
      <c r="H70" s="29"/>
    </row>
    <row r="71" spans="1:143" hidden="1" x14ac:dyDescent="0.25">
      <c r="A71" s="147"/>
      <c r="B71" s="135"/>
      <c r="C71" s="135"/>
      <c r="D71" s="139"/>
      <c r="G71" s="98"/>
      <c r="H71" s="29"/>
    </row>
    <row r="72" spans="1:143" s="98" customFormat="1" hidden="1" x14ac:dyDescent="0.25">
      <c r="A72" s="147"/>
      <c r="B72" s="135"/>
      <c r="C72" s="135"/>
      <c r="D72" s="137"/>
      <c r="E72" s="137"/>
      <c r="F72" s="137"/>
      <c r="I72" s="137"/>
      <c r="J72" s="137"/>
      <c r="K72" s="137"/>
      <c r="L72" s="137"/>
      <c r="M72" s="137"/>
      <c r="N72" s="137"/>
      <c r="O72" s="137"/>
      <c r="P72" s="137"/>
      <c r="Q72" s="137"/>
      <c r="R72" s="137"/>
      <c r="S72" s="137"/>
      <c r="T72" s="137"/>
      <c r="U72" s="137"/>
      <c r="V72" s="137"/>
      <c r="W72" s="137"/>
      <c r="X72" s="137"/>
      <c r="Y72" s="137"/>
      <c r="Z72" s="135"/>
      <c r="AA72" s="135"/>
      <c r="AB72" s="135"/>
      <c r="AC72" s="135"/>
      <c r="AD72" s="135"/>
      <c r="AE72" s="135"/>
      <c r="AF72" s="135"/>
      <c r="AG72" s="135"/>
      <c r="AH72" s="135"/>
      <c r="AI72" s="135"/>
      <c r="AJ72" s="135"/>
      <c r="AK72" s="135"/>
      <c r="AL72" s="135"/>
      <c r="AM72" s="135"/>
      <c r="AN72" s="135"/>
      <c r="AO72" s="135"/>
      <c r="AP72" s="135"/>
      <c r="AQ72" s="135"/>
      <c r="AR72" s="135"/>
      <c r="AS72" s="135"/>
      <c r="AT72" s="135"/>
      <c r="AU72" s="135"/>
      <c r="AV72" s="135"/>
      <c r="AW72" s="135"/>
      <c r="AX72" s="135"/>
      <c r="AY72" s="135"/>
      <c r="AZ72" s="135"/>
      <c r="BA72" s="135"/>
      <c r="BB72" s="135"/>
      <c r="BC72" s="135"/>
      <c r="BD72" s="135"/>
      <c r="BE72" s="135"/>
      <c r="BF72" s="135"/>
      <c r="BG72" s="135"/>
      <c r="BH72" s="135"/>
      <c r="BI72" s="135"/>
      <c r="BJ72" s="135"/>
      <c r="BK72" s="135"/>
      <c r="BL72" s="135"/>
      <c r="BM72" s="135"/>
      <c r="BN72" s="135"/>
      <c r="BO72" s="135"/>
      <c r="BP72" s="135"/>
      <c r="BQ72" s="135"/>
      <c r="BR72" s="135"/>
      <c r="BS72" s="135"/>
      <c r="BT72" s="135"/>
      <c r="BU72" s="135"/>
      <c r="BV72" s="135"/>
      <c r="BW72" s="135"/>
      <c r="BX72" s="135"/>
      <c r="BY72" s="135"/>
      <c r="BZ72" s="135"/>
      <c r="CA72" s="135"/>
      <c r="CB72" s="135"/>
      <c r="CC72" s="135"/>
      <c r="CD72" s="135"/>
      <c r="CE72" s="135"/>
      <c r="CF72" s="135"/>
      <c r="CG72" s="135"/>
      <c r="CH72" s="135"/>
      <c r="CI72" s="135"/>
      <c r="CJ72" s="135"/>
      <c r="CK72" s="135"/>
      <c r="CL72" s="135"/>
      <c r="CM72" s="135"/>
      <c r="CN72" s="135"/>
      <c r="CO72" s="135"/>
      <c r="CP72" s="135"/>
      <c r="CQ72" s="135"/>
      <c r="CR72" s="135"/>
      <c r="CS72" s="135"/>
      <c r="CT72" s="135"/>
      <c r="CU72" s="135"/>
      <c r="CV72" s="135"/>
      <c r="CW72" s="135"/>
      <c r="CX72" s="135"/>
      <c r="CY72" s="135"/>
      <c r="CZ72" s="135"/>
      <c r="DA72" s="135"/>
      <c r="DB72" s="135"/>
      <c r="DC72" s="135"/>
      <c r="DD72" s="135"/>
      <c r="DE72" s="135"/>
      <c r="DF72" s="135"/>
      <c r="DG72" s="135"/>
      <c r="DH72" s="135"/>
      <c r="DI72" s="135"/>
      <c r="DJ72" s="135"/>
      <c r="DK72" s="135"/>
      <c r="DL72" s="135"/>
      <c r="DM72" s="135"/>
      <c r="DN72" s="135"/>
      <c r="DO72" s="135"/>
      <c r="DP72" s="135"/>
      <c r="DQ72" s="135"/>
      <c r="DR72" s="135"/>
      <c r="DS72" s="135"/>
      <c r="DT72" s="135"/>
      <c r="DU72" s="135"/>
      <c r="DV72" s="135"/>
      <c r="DW72" s="135"/>
      <c r="DX72" s="135"/>
      <c r="DY72" s="135"/>
      <c r="DZ72" s="135"/>
      <c r="EA72" s="135"/>
      <c r="EB72" s="135"/>
      <c r="EC72" s="135"/>
      <c r="ED72" s="135"/>
      <c r="EE72" s="135"/>
      <c r="EF72" s="135"/>
      <c r="EG72" s="135"/>
      <c r="EH72" s="135"/>
      <c r="EI72" s="135"/>
      <c r="EJ72" s="135"/>
      <c r="EK72" s="135"/>
      <c r="EL72" s="135"/>
      <c r="EM72" s="135"/>
    </row>
    <row r="73" spans="1:143" s="98" customFormat="1" hidden="1" x14ac:dyDescent="0.25">
      <c r="A73" s="147"/>
      <c r="B73" s="135"/>
      <c r="C73" s="135"/>
      <c r="D73" s="137"/>
      <c r="E73" s="137"/>
      <c r="F73" s="137"/>
      <c r="G73" s="137"/>
      <c r="H73" s="137"/>
      <c r="I73" s="137"/>
      <c r="J73" s="137"/>
      <c r="K73" s="137"/>
      <c r="L73" s="137"/>
      <c r="M73" s="137"/>
      <c r="N73" s="137"/>
      <c r="O73" s="137"/>
      <c r="P73" s="137"/>
      <c r="Q73" s="137"/>
      <c r="R73" s="137"/>
      <c r="S73" s="137"/>
      <c r="T73" s="137"/>
      <c r="U73" s="137"/>
      <c r="V73" s="137"/>
      <c r="W73" s="137"/>
      <c r="X73" s="137"/>
      <c r="Y73" s="137"/>
      <c r="Z73" s="135"/>
      <c r="AA73" s="135"/>
      <c r="AB73" s="135"/>
      <c r="AC73" s="135"/>
      <c r="AD73" s="135"/>
      <c r="AE73" s="135"/>
      <c r="AF73" s="135"/>
      <c r="AG73" s="135"/>
      <c r="AH73" s="135"/>
      <c r="AI73" s="135"/>
      <c r="AJ73" s="135"/>
      <c r="AK73" s="135"/>
      <c r="AL73" s="135"/>
      <c r="AM73" s="135"/>
      <c r="AN73" s="135"/>
      <c r="AO73" s="135"/>
      <c r="AP73" s="135"/>
      <c r="AQ73" s="135"/>
      <c r="AR73" s="135"/>
      <c r="AS73" s="135"/>
      <c r="AT73" s="135"/>
      <c r="AU73" s="135"/>
      <c r="AV73" s="135"/>
      <c r="AW73" s="135"/>
      <c r="AX73" s="135"/>
      <c r="AY73" s="135"/>
      <c r="AZ73" s="135"/>
      <c r="BA73" s="135"/>
      <c r="BB73" s="135"/>
      <c r="BC73" s="135"/>
      <c r="BD73" s="135"/>
      <c r="BE73" s="135"/>
      <c r="BF73" s="135"/>
      <c r="BG73" s="135"/>
      <c r="BH73" s="135"/>
      <c r="BI73" s="135"/>
      <c r="BJ73" s="135"/>
      <c r="BK73" s="135"/>
      <c r="BL73" s="135"/>
      <c r="BM73" s="135"/>
      <c r="BN73" s="135"/>
      <c r="BO73" s="135"/>
      <c r="BP73" s="135"/>
      <c r="BQ73" s="135"/>
      <c r="BR73" s="135"/>
      <c r="BS73" s="135"/>
      <c r="BT73" s="135"/>
      <c r="BU73" s="135"/>
      <c r="BV73" s="135"/>
      <c r="BW73" s="135"/>
      <c r="BX73" s="135"/>
      <c r="BY73" s="135"/>
      <c r="BZ73" s="135"/>
      <c r="CA73" s="135"/>
      <c r="CB73" s="135"/>
      <c r="CC73" s="135"/>
      <c r="CD73" s="135"/>
      <c r="CE73" s="135"/>
      <c r="CF73" s="135"/>
      <c r="CG73" s="135"/>
      <c r="CH73" s="135"/>
      <c r="CI73" s="135"/>
      <c r="CJ73" s="135"/>
      <c r="CK73" s="135"/>
      <c r="CL73" s="135"/>
      <c r="CM73" s="135"/>
      <c r="CN73" s="135"/>
      <c r="CO73" s="135"/>
      <c r="CP73" s="135"/>
      <c r="CQ73" s="135"/>
      <c r="CR73" s="135"/>
      <c r="CS73" s="135"/>
      <c r="CT73" s="135"/>
      <c r="CU73" s="135"/>
      <c r="CV73" s="135"/>
      <c r="CW73" s="135"/>
      <c r="CX73" s="135"/>
      <c r="CY73" s="135"/>
      <c r="CZ73" s="135"/>
      <c r="DA73" s="135"/>
      <c r="DB73" s="135"/>
      <c r="DC73" s="135"/>
      <c r="DD73" s="135"/>
      <c r="DE73" s="135"/>
      <c r="DF73" s="135"/>
      <c r="DG73" s="135"/>
      <c r="DH73" s="135"/>
      <c r="DI73" s="135"/>
      <c r="DJ73" s="135"/>
      <c r="DK73" s="135"/>
      <c r="DL73" s="135"/>
      <c r="DM73" s="135"/>
      <c r="DN73" s="135"/>
      <c r="DO73" s="135"/>
      <c r="DP73" s="135"/>
      <c r="DQ73" s="135"/>
      <c r="DR73" s="135"/>
      <c r="DS73" s="135"/>
      <c r="DT73" s="135"/>
      <c r="DU73" s="135"/>
      <c r="DV73" s="135"/>
      <c r="DW73" s="135"/>
      <c r="DX73" s="135"/>
      <c r="DY73" s="135"/>
      <c r="DZ73" s="135"/>
      <c r="EA73" s="135"/>
      <c r="EB73" s="135"/>
      <c r="EC73" s="135"/>
      <c r="ED73" s="135"/>
      <c r="EE73" s="135"/>
      <c r="EF73" s="135"/>
      <c r="EG73" s="135"/>
      <c r="EH73" s="135"/>
      <c r="EI73" s="135"/>
      <c r="EJ73" s="135"/>
      <c r="EK73" s="135"/>
      <c r="EL73" s="135"/>
      <c r="EM73" s="135"/>
    </row>
    <row r="74" spans="1:143" s="98" customFormat="1" x14ac:dyDescent="0.25">
      <c r="A74" s="147"/>
      <c r="B74" s="135"/>
      <c r="C74" s="135"/>
      <c r="D74" s="137"/>
      <c r="E74" s="137"/>
      <c r="F74" s="137"/>
      <c r="G74" s="137"/>
      <c r="H74" s="137"/>
      <c r="I74" s="137"/>
      <c r="J74" s="137"/>
      <c r="K74" s="137"/>
      <c r="L74" s="137"/>
      <c r="M74" s="137"/>
      <c r="N74" s="137"/>
      <c r="O74" s="137"/>
      <c r="P74" s="137"/>
      <c r="Q74" s="137"/>
      <c r="R74" s="137"/>
      <c r="S74" s="137"/>
      <c r="T74" s="137"/>
      <c r="U74" s="137"/>
      <c r="V74" s="137"/>
      <c r="W74" s="137"/>
      <c r="X74" s="137"/>
      <c r="Y74" s="137"/>
      <c r="Z74" s="135"/>
      <c r="AA74" s="135"/>
      <c r="AB74" s="135"/>
      <c r="AC74" s="135"/>
      <c r="AD74" s="135"/>
      <c r="AE74" s="135"/>
      <c r="AF74" s="135"/>
      <c r="AG74" s="135"/>
      <c r="AH74" s="135"/>
      <c r="AI74" s="135"/>
      <c r="AJ74" s="135"/>
      <c r="AK74" s="135"/>
      <c r="AL74" s="135"/>
      <c r="AM74" s="135"/>
      <c r="AN74" s="135"/>
      <c r="AO74" s="135"/>
      <c r="AP74" s="135"/>
      <c r="AQ74" s="135"/>
      <c r="AR74" s="135"/>
      <c r="AS74" s="135"/>
      <c r="AT74" s="135"/>
      <c r="AU74" s="135"/>
      <c r="AV74" s="135"/>
      <c r="AW74" s="135"/>
      <c r="AX74" s="135"/>
      <c r="AY74" s="135"/>
      <c r="AZ74" s="135"/>
      <c r="BA74" s="135"/>
      <c r="BB74" s="135"/>
      <c r="BC74" s="135"/>
      <c r="BD74" s="135"/>
      <c r="BE74" s="135"/>
      <c r="BF74" s="135"/>
      <c r="BG74" s="135"/>
      <c r="BH74" s="135"/>
      <c r="BI74" s="135"/>
      <c r="BJ74" s="135"/>
      <c r="BK74" s="135"/>
      <c r="BL74" s="135"/>
      <c r="BM74" s="135"/>
      <c r="BN74" s="135"/>
      <c r="BO74" s="135"/>
      <c r="BP74" s="135"/>
      <c r="BQ74" s="135"/>
      <c r="BR74" s="135"/>
      <c r="BS74" s="135"/>
      <c r="BT74" s="135"/>
      <c r="BU74" s="135"/>
      <c r="BV74" s="135"/>
      <c r="BW74" s="135"/>
      <c r="BX74" s="135"/>
      <c r="BY74" s="135"/>
      <c r="BZ74" s="135"/>
      <c r="CA74" s="135"/>
      <c r="CB74" s="135"/>
      <c r="CC74" s="135"/>
      <c r="CD74" s="135"/>
      <c r="CE74" s="135"/>
      <c r="CF74" s="135"/>
      <c r="CG74" s="135"/>
      <c r="CH74" s="135"/>
      <c r="CI74" s="135"/>
      <c r="CJ74" s="135"/>
      <c r="CK74" s="135"/>
      <c r="CL74" s="135"/>
      <c r="CM74" s="135"/>
      <c r="CN74" s="135"/>
      <c r="CO74" s="135"/>
      <c r="CP74" s="135"/>
      <c r="CQ74" s="135"/>
      <c r="CR74" s="135"/>
      <c r="CS74" s="135"/>
      <c r="CT74" s="135"/>
      <c r="CU74" s="135"/>
      <c r="CV74" s="135"/>
      <c r="CW74" s="135"/>
      <c r="CX74" s="135"/>
      <c r="CY74" s="135"/>
      <c r="CZ74" s="135"/>
      <c r="DA74" s="135"/>
      <c r="DB74" s="135"/>
      <c r="DC74" s="135"/>
      <c r="DD74" s="135"/>
      <c r="DE74" s="135"/>
      <c r="DF74" s="135"/>
      <c r="DG74" s="135"/>
      <c r="DH74" s="135"/>
      <c r="DI74" s="135"/>
      <c r="DJ74" s="135"/>
      <c r="DK74" s="135"/>
      <c r="DL74" s="135"/>
      <c r="DM74" s="135"/>
      <c r="DN74" s="135"/>
      <c r="DO74" s="135"/>
      <c r="DP74" s="135"/>
      <c r="DQ74" s="135"/>
      <c r="DR74" s="135"/>
      <c r="DS74" s="135"/>
      <c r="DT74" s="135"/>
      <c r="DU74" s="135"/>
      <c r="DV74" s="135"/>
      <c r="DW74" s="135"/>
      <c r="DX74" s="135"/>
      <c r="DY74" s="135"/>
      <c r="DZ74" s="135"/>
      <c r="EA74" s="135"/>
      <c r="EB74" s="135"/>
      <c r="EC74" s="135"/>
      <c r="ED74" s="135"/>
      <c r="EE74" s="135"/>
      <c r="EF74" s="135"/>
      <c r="EG74" s="135"/>
      <c r="EH74" s="135"/>
      <c r="EI74" s="135"/>
      <c r="EJ74" s="135"/>
      <c r="EK74" s="135"/>
      <c r="EL74" s="135"/>
      <c r="EM74" s="135"/>
    </row>
    <row r="75" spans="1:143" s="98" customFormat="1" x14ac:dyDescent="0.25">
      <c r="A75" s="147"/>
      <c r="B75" s="135"/>
      <c r="C75" s="135"/>
      <c r="D75" s="137"/>
      <c r="E75" s="137"/>
      <c r="F75" s="137"/>
      <c r="G75" s="137"/>
      <c r="H75" s="137"/>
      <c r="I75" s="137"/>
      <c r="J75" s="137"/>
      <c r="K75" s="137"/>
      <c r="L75" s="137"/>
      <c r="M75" s="137"/>
      <c r="N75" s="137"/>
      <c r="O75" s="137"/>
      <c r="P75" s="137"/>
      <c r="Q75" s="137"/>
      <c r="R75" s="137"/>
      <c r="S75" s="137"/>
      <c r="T75" s="137"/>
      <c r="U75" s="137"/>
      <c r="V75" s="137"/>
      <c r="W75" s="137"/>
      <c r="X75" s="137"/>
      <c r="Y75" s="137"/>
      <c r="Z75" s="135"/>
      <c r="AA75" s="135"/>
      <c r="AB75" s="135"/>
      <c r="AC75" s="135"/>
      <c r="AD75" s="135"/>
      <c r="AE75" s="135"/>
      <c r="AF75" s="135"/>
      <c r="AG75" s="135"/>
      <c r="AH75" s="135"/>
      <c r="AI75" s="135"/>
      <c r="AJ75" s="135"/>
      <c r="AK75" s="135"/>
      <c r="AL75" s="135"/>
      <c r="AM75" s="135"/>
      <c r="AN75" s="135"/>
      <c r="AO75" s="135"/>
      <c r="AP75" s="135"/>
      <c r="AQ75" s="135"/>
      <c r="AR75" s="135"/>
      <c r="AS75" s="135"/>
      <c r="AT75" s="135"/>
      <c r="AU75" s="135"/>
      <c r="AV75" s="135"/>
      <c r="AW75" s="135"/>
      <c r="AX75" s="135"/>
      <c r="AY75" s="135"/>
      <c r="AZ75" s="135"/>
      <c r="BA75" s="135"/>
      <c r="BB75" s="135"/>
      <c r="BC75" s="135"/>
      <c r="BD75" s="135"/>
      <c r="BE75" s="135"/>
      <c r="BF75" s="135"/>
      <c r="BG75" s="135"/>
      <c r="BH75" s="135"/>
      <c r="BI75" s="135"/>
      <c r="BJ75" s="135"/>
      <c r="BK75" s="135"/>
      <c r="BL75" s="135"/>
      <c r="BM75" s="135"/>
      <c r="BN75" s="135"/>
      <c r="BO75" s="135"/>
      <c r="BP75" s="135"/>
      <c r="BQ75" s="135"/>
      <c r="BR75" s="135"/>
      <c r="BS75" s="135"/>
      <c r="BT75" s="135"/>
      <c r="BU75" s="135"/>
      <c r="BV75" s="135"/>
      <c r="BW75" s="135"/>
      <c r="BX75" s="135"/>
      <c r="BY75" s="135"/>
      <c r="BZ75" s="135"/>
      <c r="CA75" s="135"/>
      <c r="CB75" s="135"/>
      <c r="CC75" s="135"/>
      <c r="CD75" s="135"/>
      <c r="CE75" s="135"/>
      <c r="CF75" s="135"/>
      <c r="CG75" s="135"/>
      <c r="CH75" s="135"/>
      <c r="CI75" s="135"/>
      <c r="CJ75" s="135"/>
      <c r="CK75" s="135"/>
      <c r="CL75" s="135"/>
      <c r="CM75" s="135"/>
      <c r="CN75" s="135"/>
      <c r="CO75" s="135"/>
      <c r="CP75" s="135"/>
      <c r="CQ75" s="135"/>
      <c r="CR75" s="135"/>
      <c r="CS75" s="135"/>
      <c r="CT75" s="135"/>
      <c r="CU75" s="135"/>
      <c r="CV75" s="135"/>
      <c r="CW75" s="135"/>
      <c r="CX75" s="135"/>
      <c r="CY75" s="135"/>
      <c r="CZ75" s="135"/>
      <c r="DA75" s="135"/>
      <c r="DB75" s="135"/>
      <c r="DC75" s="135"/>
      <c r="DD75" s="135"/>
      <c r="DE75" s="135"/>
      <c r="DF75" s="135"/>
      <c r="DG75" s="135"/>
      <c r="DH75" s="135"/>
      <c r="DI75" s="135"/>
      <c r="DJ75" s="135"/>
      <c r="DK75" s="135"/>
      <c r="DL75" s="135"/>
      <c r="DM75" s="135"/>
      <c r="DN75" s="135"/>
      <c r="DO75" s="135"/>
      <c r="DP75" s="135"/>
      <c r="DQ75" s="135"/>
      <c r="DR75" s="135"/>
      <c r="DS75" s="135"/>
      <c r="DT75" s="135"/>
      <c r="DU75" s="135"/>
      <c r="DV75" s="135"/>
      <c r="DW75" s="135"/>
      <c r="DX75" s="135"/>
      <c r="DY75" s="135"/>
      <c r="DZ75" s="135"/>
      <c r="EA75" s="135"/>
      <c r="EB75" s="135"/>
      <c r="EC75" s="135"/>
      <c r="ED75" s="135"/>
      <c r="EE75" s="135"/>
      <c r="EF75" s="135"/>
      <c r="EG75" s="135"/>
      <c r="EH75" s="135"/>
      <c r="EI75" s="135"/>
      <c r="EJ75" s="135"/>
      <c r="EK75" s="135"/>
      <c r="EL75" s="135"/>
      <c r="EM75" s="135"/>
    </row>
    <row r="76" spans="1:143" s="98" customFormat="1" x14ac:dyDescent="0.25">
      <c r="A76" s="147"/>
      <c r="B76" s="135"/>
      <c r="C76" s="135"/>
      <c r="D76" s="137"/>
      <c r="E76" s="137"/>
      <c r="F76" s="137"/>
      <c r="G76" s="137"/>
      <c r="H76" s="137"/>
      <c r="I76" s="137"/>
      <c r="J76" s="137"/>
      <c r="K76" s="137"/>
      <c r="L76" s="137"/>
      <c r="M76" s="137"/>
      <c r="N76" s="137"/>
      <c r="O76" s="137"/>
      <c r="P76" s="137"/>
      <c r="Q76" s="137"/>
      <c r="R76" s="137"/>
      <c r="S76" s="137"/>
      <c r="T76" s="137"/>
      <c r="U76" s="137"/>
      <c r="V76" s="137"/>
      <c r="W76" s="137"/>
      <c r="X76" s="137"/>
      <c r="Y76" s="137"/>
      <c r="Z76" s="135"/>
      <c r="AA76" s="135"/>
      <c r="AB76" s="135"/>
      <c r="AC76" s="135"/>
      <c r="AD76" s="135"/>
      <c r="AE76" s="135"/>
      <c r="AF76" s="135"/>
      <c r="AG76" s="135"/>
      <c r="AH76" s="135"/>
      <c r="AI76" s="135"/>
      <c r="AJ76" s="135"/>
      <c r="AK76" s="135"/>
      <c r="AL76" s="135"/>
      <c r="AM76" s="135"/>
      <c r="AN76" s="135"/>
      <c r="AO76" s="135"/>
      <c r="AP76" s="135"/>
      <c r="AQ76" s="135"/>
      <c r="AR76" s="135"/>
      <c r="AS76" s="135"/>
      <c r="AT76" s="135"/>
      <c r="AU76" s="135"/>
      <c r="AV76" s="135"/>
      <c r="AW76" s="135"/>
      <c r="AX76" s="135"/>
      <c r="AY76" s="135"/>
      <c r="AZ76" s="135"/>
      <c r="BA76" s="135"/>
      <c r="BB76" s="135"/>
      <c r="BC76" s="135"/>
      <c r="BD76" s="135"/>
      <c r="BE76" s="135"/>
      <c r="BF76" s="135"/>
      <c r="BG76" s="135"/>
      <c r="BH76" s="135"/>
      <c r="BI76" s="135"/>
      <c r="BJ76" s="135"/>
      <c r="BK76" s="135"/>
      <c r="BL76" s="135"/>
      <c r="BM76" s="135"/>
      <c r="BN76" s="135"/>
      <c r="BO76" s="135"/>
      <c r="BP76" s="135"/>
      <c r="BQ76" s="135"/>
      <c r="BR76" s="135"/>
      <c r="BS76" s="135"/>
      <c r="BT76" s="135"/>
      <c r="BU76" s="135"/>
      <c r="BV76" s="135"/>
      <c r="BW76" s="135"/>
      <c r="BX76" s="135"/>
      <c r="BY76" s="135"/>
      <c r="BZ76" s="135"/>
      <c r="CA76" s="135"/>
      <c r="CB76" s="135"/>
      <c r="CC76" s="135"/>
      <c r="CD76" s="135"/>
      <c r="CE76" s="135"/>
      <c r="CF76" s="135"/>
      <c r="CG76" s="135"/>
      <c r="CH76" s="135"/>
      <c r="CI76" s="135"/>
      <c r="CJ76" s="135"/>
      <c r="CK76" s="135"/>
      <c r="CL76" s="135"/>
      <c r="CM76" s="135"/>
      <c r="CN76" s="135"/>
      <c r="CO76" s="135"/>
      <c r="CP76" s="135"/>
      <c r="CQ76" s="135"/>
      <c r="CR76" s="135"/>
      <c r="CS76" s="135"/>
      <c r="CT76" s="135"/>
      <c r="CU76" s="135"/>
      <c r="CV76" s="135"/>
      <c r="CW76" s="135"/>
      <c r="CX76" s="135"/>
      <c r="CY76" s="135"/>
      <c r="CZ76" s="135"/>
      <c r="DA76" s="135"/>
      <c r="DB76" s="135"/>
      <c r="DC76" s="135"/>
      <c r="DD76" s="135"/>
      <c r="DE76" s="135"/>
      <c r="DF76" s="135"/>
      <c r="DG76" s="135"/>
      <c r="DH76" s="135"/>
      <c r="DI76" s="135"/>
      <c r="DJ76" s="135"/>
      <c r="DK76" s="135"/>
      <c r="DL76" s="135"/>
      <c r="DM76" s="135"/>
      <c r="DN76" s="135"/>
      <c r="DO76" s="135"/>
      <c r="DP76" s="135"/>
      <c r="DQ76" s="135"/>
      <c r="DR76" s="135"/>
      <c r="DS76" s="135"/>
      <c r="DT76" s="135"/>
      <c r="DU76" s="135"/>
      <c r="DV76" s="135"/>
      <c r="DW76" s="135"/>
      <c r="DX76" s="135"/>
      <c r="DY76" s="135"/>
      <c r="DZ76" s="135"/>
      <c r="EA76" s="135"/>
      <c r="EB76" s="135"/>
      <c r="EC76" s="135"/>
      <c r="ED76" s="135"/>
      <c r="EE76" s="135"/>
      <c r="EF76" s="135"/>
      <c r="EG76" s="135"/>
      <c r="EH76" s="135"/>
      <c r="EI76" s="135"/>
      <c r="EJ76" s="135"/>
      <c r="EK76" s="135"/>
      <c r="EL76" s="135"/>
      <c r="EM76" s="135"/>
    </row>
    <row r="77" spans="1:143" s="98" customFormat="1" x14ac:dyDescent="0.25">
      <c r="A77" s="147"/>
      <c r="B77" s="135"/>
      <c r="C77" s="135"/>
      <c r="D77" s="137"/>
      <c r="E77" s="137"/>
      <c r="F77" s="137"/>
      <c r="G77" s="137"/>
      <c r="H77" s="137"/>
      <c r="I77" s="137"/>
      <c r="J77" s="137"/>
      <c r="K77" s="137"/>
      <c r="L77" s="137"/>
      <c r="M77" s="137"/>
      <c r="N77" s="137"/>
      <c r="O77" s="137"/>
      <c r="P77" s="137"/>
      <c r="Q77" s="137"/>
      <c r="R77" s="137"/>
      <c r="S77" s="137"/>
      <c r="T77" s="137"/>
      <c r="U77" s="137"/>
      <c r="V77" s="137"/>
      <c r="W77" s="137"/>
      <c r="X77" s="137"/>
      <c r="Y77" s="137"/>
      <c r="Z77" s="135"/>
      <c r="AA77" s="135"/>
      <c r="AB77" s="135"/>
      <c r="AC77" s="135"/>
      <c r="AD77" s="135"/>
      <c r="AE77" s="135"/>
      <c r="AF77" s="135"/>
      <c r="AG77" s="135"/>
      <c r="AH77" s="135"/>
      <c r="AI77" s="135"/>
      <c r="AJ77" s="135"/>
      <c r="AK77" s="135"/>
      <c r="AL77" s="135"/>
      <c r="AM77" s="135"/>
      <c r="AN77" s="135"/>
      <c r="AO77" s="135"/>
      <c r="AP77" s="135"/>
      <c r="AQ77" s="135"/>
      <c r="AR77" s="135"/>
      <c r="AS77" s="135"/>
      <c r="AT77" s="135"/>
      <c r="AU77" s="135"/>
      <c r="AV77" s="135"/>
      <c r="AW77" s="135"/>
      <c r="AX77" s="135"/>
      <c r="AY77" s="135"/>
      <c r="AZ77" s="135"/>
      <c r="BA77" s="135"/>
      <c r="BB77" s="135"/>
      <c r="BC77" s="135"/>
      <c r="BD77" s="135"/>
      <c r="BE77" s="135"/>
      <c r="BF77" s="135"/>
      <c r="BG77" s="135"/>
      <c r="BH77" s="135"/>
      <c r="BI77" s="135"/>
      <c r="BJ77" s="135"/>
      <c r="BK77" s="135"/>
      <c r="BL77" s="135"/>
      <c r="BM77" s="135"/>
      <c r="BN77" s="135"/>
      <c r="BO77" s="135"/>
      <c r="BP77" s="135"/>
      <c r="BQ77" s="135"/>
      <c r="BR77" s="135"/>
      <c r="BS77" s="135"/>
      <c r="BT77" s="135"/>
      <c r="BU77" s="135"/>
      <c r="BV77" s="135"/>
      <c r="BW77" s="135"/>
      <c r="BX77" s="135"/>
      <c r="BY77" s="135"/>
      <c r="BZ77" s="135"/>
      <c r="CA77" s="135"/>
      <c r="CB77" s="135"/>
      <c r="CC77" s="135"/>
      <c r="CD77" s="135"/>
      <c r="CE77" s="135"/>
      <c r="CF77" s="135"/>
      <c r="CG77" s="135"/>
      <c r="CH77" s="135"/>
      <c r="CI77" s="135"/>
      <c r="CJ77" s="135"/>
      <c r="CK77" s="135"/>
      <c r="CL77" s="135"/>
      <c r="CM77" s="135"/>
      <c r="CN77" s="135"/>
      <c r="CO77" s="135"/>
      <c r="CP77" s="135"/>
      <c r="CQ77" s="135"/>
      <c r="CR77" s="135"/>
      <c r="CS77" s="135"/>
      <c r="CT77" s="135"/>
      <c r="CU77" s="135"/>
      <c r="CV77" s="135"/>
      <c r="CW77" s="135"/>
      <c r="CX77" s="135"/>
      <c r="CY77" s="135"/>
      <c r="CZ77" s="135"/>
      <c r="DA77" s="135"/>
      <c r="DB77" s="135"/>
      <c r="DC77" s="135"/>
      <c r="DD77" s="135"/>
      <c r="DE77" s="135"/>
      <c r="DF77" s="135"/>
      <c r="DG77" s="135"/>
      <c r="DH77" s="135"/>
      <c r="DI77" s="135"/>
      <c r="DJ77" s="135"/>
      <c r="DK77" s="135"/>
      <c r="DL77" s="135"/>
      <c r="DM77" s="135"/>
      <c r="DN77" s="135"/>
      <c r="DO77" s="135"/>
      <c r="DP77" s="135"/>
      <c r="DQ77" s="135"/>
      <c r="DR77" s="135"/>
      <c r="DS77" s="135"/>
      <c r="DT77" s="135"/>
      <c r="DU77" s="135"/>
      <c r="DV77" s="135"/>
      <c r="DW77" s="135"/>
      <c r="DX77" s="135"/>
      <c r="DY77" s="135"/>
      <c r="DZ77" s="135"/>
      <c r="EA77" s="135"/>
      <c r="EB77" s="135"/>
      <c r="EC77" s="135"/>
      <c r="ED77" s="135"/>
      <c r="EE77" s="135"/>
      <c r="EF77" s="135"/>
      <c r="EG77" s="135"/>
      <c r="EH77" s="135"/>
      <c r="EI77" s="135"/>
      <c r="EJ77" s="135"/>
      <c r="EK77" s="135"/>
      <c r="EL77" s="135"/>
      <c r="EM77" s="135"/>
    </row>
    <row r="78" spans="1:143" x14ac:dyDescent="0.25">
      <c r="A78" s="147"/>
      <c r="B78" s="135"/>
      <c r="C78" s="135"/>
    </row>
    <row r="79" spans="1:143" x14ac:dyDescent="0.25">
      <c r="A79" s="147"/>
      <c r="B79" s="135"/>
      <c r="C79" s="135"/>
    </row>
    <row r="80" spans="1:143" x14ac:dyDescent="0.25">
      <c r="A80" s="147"/>
      <c r="B80" s="135"/>
      <c r="C80" s="135"/>
    </row>
    <row r="81" spans="1:25" x14ac:dyDescent="0.25">
      <c r="A81" s="147"/>
      <c r="B81" s="135"/>
      <c r="C81" s="135"/>
    </row>
    <row r="82" spans="1:25" x14ac:dyDescent="0.25">
      <c r="A82" s="147"/>
      <c r="B82" s="135"/>
      <c r="C82" s="135"/>
      <c r="D82" s="146"/>
      <c r="E82" s="146"/>
      <c r="F82" s="146"/>
      <c r="I82" s="146"/>
      <c r="J82" s="146"/>
      <c r="K82" s="146"/>
      <c r="L82" s="146"/>
      <c r="M82" s="146"/>
      <c r="N82" s="146"/>
      <c r="O82" s="146"/>
      <c r="P82" s="146"/>
      <c r="Q82" s="146"/>
      <c r="R82" s="146"/>
      <c r="S82" s="146"/>
      <c r="T82" s="146"/>
      <c r="U82" s="146"/>
      <c r="V82" s="146"/>
      <c r="W82" s="146"/>
      <c r="X82" s="146"/>
      <c r="Y82" s="146"/>
    </row>
    <row r="83" spans="1:25" s="135" customFormat="1" x14ac:dyDescent="0.25">
      <c r="A83" s="147"/>
      <c r="D83" s="137"/>
      <c r="E83" s="137"/>
      <c r="F83" s="137"/>
      <c r="G83" s="137"/>
      <c r="H83" s="137"/>
      <c r="I83" s="137"/>
      <c r="J83" s="137"/>
      <c r="K83" s="137"/>
      <c r="L83" s="137"/>
      <c r="M83" s="137"/>
      <c r="N83" s="137"/>
      <c r="O83" s="137"/>
      <c r="P83" s="137"/>
      <c r="Q83" s="137"/>
      <c r="R83" s="137"/>
      <c r="S83" s="137"/>
      <c r="T83" s="137"/>
      <c r="U83" s="137"/>
      <c r="V83" s="137"/>
      <c r="W83" s="137"/>
      <c r="X83" s="137"/>
      <c r="Y83" s="137"/>
    </row>
    <row r="84" spans="1:25" s="135" customFormat="1" x14ac:dyDescent="0.25">
      <c r="A84" s="147"/>
      <c r="D84" s="137"/>
      <c r="E84" s="137"/>
      <c r="F84" s="137"/>
      <c r="G84" s="137"/>
      <c r="H84" s="137"/>
      <c r="I84" s="137"/>
      <c r="J84" s="137"/>
      <c r="K84" s="137"/>
      <c r="L84" s="137"/>
      <c r="M84" s="137"/>
      <c r="N84" s="137"/>
      <c r="O84" s="137"/>
      <c r="P84" s="137"/>
      <c r="Q84" s="137"/>
      <c r="R84" s="137"/>
      <c r="S84" s="137"/>
      <c r="T84" s="137"/>
      <c r="U84" s="137"/>
      <c r="V84" s="137"/>
      <c r="W84" s="137"/>
      <c r="X84" s="137"/>
      <c r="Y84" s="137"/>
    </row>
    <row r="85" spans="1:25" s="135" customFormat="1" x14ac:dyDescent="0.25">
      <c r="A85" s="147"/>
      <c r="D85" s="137"/>
      <c r="E85" s="137"/>
      <c r="F85" s="137"/>
      <c r="G85" s="137"/>
      <c r="H85" s="137"/>
      <c r="I85" s="137"/>
      <c r="J85" s="137"/>
      <c r="K85" s="137"/>
      <c r="L85" s="137"/>
      <c r="M85" s="137"/>
      <c r="N85" s="137"/>
      <c r="O85" s="137"/>
      <c r="P85" s="137"/>
      <c r="Q85" s="137"/>
      <c r="R85" s="137"/>
      <c r="S85" s="137"/>
      <c r="T85" s="137"/>
      <c r="U85" s="137"/>
      <c r="V85" s="137"/>
      <c r="W85" s="137"/>
      <c r="X85" s="137"/>
      <c r="Y85" s="137"/>
    </row>
    <row r="86" spans="1:25" s="135" customFormat="1" x14ac:dyDescent="0.25">
      <c r="A86" s="147"/>
      <c r="D86" s="137"/>
      <c r="E86" s="137"/>
      <c r="F86" s="137"/>
      <c r="G86" s="146"/>
      <c r="H86" s="146"/>
      <c r="I86" s="137"/>
      <c r="J86" s="137"/>
      <c r="K86" s="137"/>
      <c r="L86" s="137"/>
      <c r="M86" s="137"/>
      <c r="N86" s="137"/>
      <c r="O86" s="137"/>
      <c r="P86" s="137"/>
      <c r="Q86" s="137"/>
      <c r="R86" s="137"/>
      <c r="S86" s="137"/>
      <c r="T86" s="137"/>
      <c r="U86" s="137"/>
      <c r="V86" s="137"/>
      <c r="W86" s="137"/>
      <c r="X86" s="137"/>
      <c r="Y86" s="137"/>
    </row>
    <row r="87" spans="1:25" s="135" customFormat="1" x14ac:dyDescent="0.25">
      <c r="A87" s="147"/>
      <c r="D87" s="137"/>
      <c r="E87" s="137"/>
      <c r="F87" s="137"/>
      <c r="G87" s="137"/>
      <c r="H87" s="137"/>
      <c r="I87" s="137"/>
      <c r="J87" s="137"/>
      <c r="K87" s="137"/>
      <c r="L87" s="137"/>
      <c r="M87" s="137"/>
      <c r="N87" s="137"/>
      <c r="O87" s="137"/>
      <c r="P87" s="137"/>
      <c r="Q87" s="137"/>
      <c r="R87" s="137"/>
      <c r="S87" s="137"/>
      <c r="T87" s="137"/>
      <c r="U87" s="137"/>
      <c r="V87" s="137"/>
      <c r="W87" s="137"/>
      <c r="X87" s="137"/>
      <c r="Y87" s="137"/>
    </row>
    <row r="88" spans="1:25" s="135" customFormat="1" x14ac:dyDescent="0.25">
      <c r="A88" s="147"/>
      <c r="D88" s="137"/>
      <c r="E88" s="137"/>
      <c r="F88" s="137"/>
      <c r="G88" s="137"/>
      <c r="H88" s="137"/>
      <c r="I88" s="137"/>
      <c r="J88" s="137"/>
      <c r="K88" s="137"/>
      <c r="L88" s="137"/>
      <c r="M88" s="137"/>
      <c r="N88" s="137"/>
      <c r="O88" s="137"/>
      <c r="P88" s="137"/>
      <c r="Q88" s="137"/>
      <c r="R88" s="137"/>
      <c r="S88" s="137"/>
      <c r="T88" s="137"/>
      <c r="U88" s="137"/>
      <c r="V88" s="137"/>
      <c r="W88" s="137"/>
      <c r="X88" s="137"/>
      <c r="Y88" s="137"/>
    </row>
    <row r="89" spans="1:25" s="135" customFormat="1" x14ac:dyDescent="0.25">
      <c r="A89" s="147"/>
      <c r="D89" s="137"/>
      <c r="E89" s="137"/>
      <c r="F89" s="137"/>
      <c r="G89" s="137"/>
      <c r="H89" s="137"/>
      <c r="I89" s="137"/>
      <c r="J89" s="137"/>
      <c r="K89" s="137"/>
      <c r="L89" s="137"/>
      <c r="M89" s="137"/>
      <c r="N89" s="137"/>
      <c r="O89" s="137"/>
      <c r="P89" s="137"/>
      <c r="Q89" s="137"/>
      <c r="R89" s="137"/>
      <c r="S89" s="137"/>
      <c r="T89" s="137"/>
      <c r="U89" s="137"/>
      <c r="V89" s="137"/>
      <c r="W89" s="137"/>
      <c r="X89" s="137"/>
      <c r="Y89" s="137"/>
    </row>
    <row r="90" spans="1:25" s="135" customFormat="1" x14ac:dyDescent="0.25">
      <c r="A90" s="147"/>
      <c r="D90" s="137"/>
      <c r="E90" s="137"/>
      <c r="F90" s="137"/>
      <c r="G90" s="137"/>
      <c r="H90" s="137"/>
      <c r="I90" s="137"/>
      <c r="J90" s="137"/>
      <c r="K90" s="137"/>
      <c r="L90" s="137"/>
      <c r="M90" s="137"/>
      <c r="N90" s="137"/>
      <c r="O90" s="137"/>
      <c r="P90" s="137"/>
      <c r="Q90" s="137"/>
      <c r="R90" s="137"/>
      <c r="S90" s="137"/>
      <c r="T90" s="137"/>
      <c r="U90" s="137"/>
      <c r="V90" s="137"/>
      <c r="W90" s="137"/>
      <c r="X90" s="137"/>
      <c r="Y90" s="137"/>
    </row>
    <row r="91" spans="1:25" s="135" customFormat="1" x14ac:dyDescent="0.25">
      <c r="A91" s="147"/>
      <c r="D91" s="137"/>
      <c r="E91" s="137"/>
      <c r="F91" s="137"/>
      <c r="G91" s="137"/>
      <c r="H91" s="137"/>
      <c r="I91" s="137"/>
      <c r="J91" s="137"/>
      <c r="K91" s="137"/>
      <c r="L91" s="137"/>
      <c r="M91" s="137"/>
      <c r="N91" s="137"/>
      <c r="O91" s="137"/>
      <c r="P91" s="137"/>
      <c r="Q91" s="137"/>
      <c r="R91" s="137"/>
      <c r="S91" s="137"/>
      <c r="T91" s="137"/>
      <c r="U91" s="137"/>
      <c r="V91" s="137"/>
      <c r="W91" s="137"/>
      <c r="X91" s="137"/>
      <c r="Y91" s="137"/>
    </row>
    <row r="92" spans="1:25" s="135" customFormat="1" x14ac:dyDescent="0.25">
      <c r="A92" s="147"/>
      <c r="D92" s="137"/>
      <c r="E92" s="137"/>
      <c r="F92" s="137"/>
      <c r="G92" s="137"/>
      <c r="H92" s="137"/>
      <c r="I92" s="137"/>
      <c r="J92" s="137"/>
      <c r="K92" s="137"/>
      <c r="L92" s="137"/>
      <c r="M92" s="137"/>
      <c r="N92" s="137"/>
      <c r="O92" s="137"/>
      <c r="P92" s="137"/>
      <c r="Q92" s="137"/>
      <c r="R92" s="137"/>
      <c r="S92" s="137"/>
      <c r="T92" s="137"/>
      <c r="U92" s="137"/>
      <c r="V92" s="137"/>
      <c r="W92" s="137"/>
      <c r="X92" s="137"/>
      <c r="Y92" s="137"/>
    </row>
    <row r="93" spans="1:25" s="135" customFormat="1" x14ac:dyDescent="0.25">
      <c r="A93" s="147"/>
      <c r="D93" s="137"/>
      <c r="E93" s="137"/>
      <c r="F93" s="137"/>
      <c r="G93" s="137"/>
      <c r="H93" s="137"/>
      <c r="I93" s="137"/>
      <c r="J93" s="137"/>
      <c r="K93" s="137"/>
      <c r="L93" s="137"/>
      <c r="M93" s="137"/>
      <c r="N93" s="137"/>
      <c r="O93" s="137"/>
      <c r="P93" s="137"/>
      <c r="Q93" s="137"/>
      <c r="R93" s="137"/>
      <c r="S93" s="137"/>
      <c r="T93" s="137"/>
      <c r="U93" s="137"/>
      <c r="V93" s="137"/>
      <c r="W93" s="137"/>
      <c r="X93" s="137"/>
      <c r="Y93" s="137"/>
    </row>
    <row r="94" spans="1:25" s="135" customFormat="1" x14ac:dyDescent="0.25">
      <c r="A94" s="147"/>
      <c r="D94" s="137"/>
      <c r="E94" s="137"/>
      <c r="F94" s="137"/>
      <c r="G94" s="137"/>
      <c r="H94" s="137"/>
      <c r="I94" s="137"/>
      <c r="J94" s="137"/>
      <c r="K94" s="137"/>
      <c r="L94" s="137"/>
      <c r="M94" s="137"/>
      <c r="N94" s="137"/>
      <c r="O94" s="137"/>
      <c r="P94" s="137"/>
      <c r="Q94" s="137"/>
      <c r="R94" s="137"/>
      <c r="S94" s="137"/>
      <c r="T94" s="137"/>
      <c r="U94" s="137"/>
      <c r="V94" s="137"/>
      <c r="W94" s="137"/>
      <c r="X94" s="137"/>
      <c r="Y94" s="137"/>
    </row>
    <row r="95" spans="1:25" s="135" customFormat="1" x14ac:dyDescent="0.25">
      <c r="A95" s="147"/>
      <c r="D95" s="137"/>
      <c r="E95" s="137"/>
      <c r="F95" s="137"/>
      <c r="G95" s="137"/>
      <c r="H95" s="137"/>
      <c r="I95" s="137"/>
      <c r="J95" s="137"/>
      <c r="K95" s="137"/>
      <c r="L95" s="137"/>
      <c r="M95" s="137"/>
      <c r="N95" s="137"/>
      <c r="O95" s="137"/>
      <c r="P95" s="137"/>
      <c r="Q95" s="137"/>
      <c r="R95" s="137"/>
      <c r="S95" s="137"/>
      <c r="T95" s="137"/>
      <c r="U95" s="137"/>
      <c r="V95" s="137"/>
      <c r="W95" s="137"/>
      <c r="X95" s="137"/>
      <c r="Y95" s="137"/>
    </row>
    <row r="96" spans="1:25" s="135" customFormat="1" x14ac:dyDescent="0.25">
      <c r="A96" s="147"/>
      <c r="D96" s="137"/>
      <c r="E96" s="137"/>
      <c r="F96" s="137"/>
      <c r="G96" s="137"/>
      <c r="H96" s="137"/>
      <c r="I96" s="137"/>
      <c r="J96" s="137"/>
      <c r="K96" s="137"/>
      <c r="L96" s="137"/>
      <c r="M96" s="137"/>
      <c r="N96" s="137"/>
      <c r="O96" s="137"/>
      <c r="P96" s="137"/>
      <c r="Q96" s="137"/>
      <c r="R96" s="137"/>
      <c r="S96" s="137"/>
      <c r="T96" s="137"/>
      <c r="U96" s="137"/>
      <c r="V96" s="137"/>
      <c r="W96" s="137"/>
      <c r="X96" s="137"/>
      <c r="Y96" s="137"/>
    </row>
    <row r="97" spans="1:25" s="135" customFormat="1" x14ac:dyDescent="0.25">
      <c r="A97" s="147"/>
      <c r="D97" s="137"/>
      <c r="E97" s="137"/>
      <c r="F97" s="137"/>
      <c r="G97" s="137"/>
      <c r="H97" s="137"/>
      <c r="I97" s="137"/>
      <c r="J97" s="137"/>
      <c r="K97" s="137"/>
      <c r="L97" s="137"/>
      <c r="M97" s="137"/>
      <c r="N97" s="137"/>
      <c r="O97" s="137"/>
      <c r="P97" s="137"/>
      <c r="Q97" s="137"/>
      <c r="R97" s="137"/>
      <c r="S97" s="137"/>
      <c r="T97" s="137"/>
      <c r="U97" s="137"/>
      <c r="V97" s="137"/>
      <c r="W97" s="137"/>
      <c r="X97" s="137"/>
      <c r="Y97" s="137"/>
    </row>
    <row r="98" spans="1:25" s="135" customFormat="1" x14ac:dyDescent="0.25">
      <c r="A98" s="147"/>
      <c r="D98" s="137"/>
      <c r="E98" s="137"/>
      <c r="F98" s="137"/>
      <c r="G98" s="137"/>
      <c r="H98" s="137"/>
      <c r="I98" s="137"/>
      <c r="J98" s="137"/>
      <c r="K98" s="137"/>
      <c r="L98" s="137"/>
      <c r="M98" s="137"/>
      <c r="N98" s="137"/>
      <c r="O98" s="137"/>
      <c r="P98" s="137"/>
      <c r="Q98" s="137"/>
      <c r="R98" s="137"/>
      <c r="S98" s="137"/>
      <c r="T98" s="137"/>
      <c r="U98" s="137"/>
      <c r="V98" s="137"/>
      <c r="W98" s="137"/>
      <c r="X98" s="137"/>
      <c r="Y98" s="137"/>
    </row>
    <row r="99" spans="1:25" s="135" customFormat="1" x14ac:dyDescent="0.25">
      <c r="A99" s="147"/>
      <c r="D99" s="137"/>
      <c r="E99" s="137"/>
      <c r="F99" s="137"/>
      <c r="G99" s="137"/>
      <c r="H99" s="137"/>
      <c r="I99" s="137"/>
      <c r="J99" s="137"/>
      <c r="K99" s="137"/>
      <c r="L99" s="137"/>
      <c r="M99" s="137"/>
      <c r="N99" s="137"/>
      <c r="O99" s="137"/>
      <c r="P99" s="137"/>
      <c r="Q99" s="137"/>
      <c r="R99" s="137"/>
      <c r="S99" s="137"/>
      <c r="T99" s="137"/>
      <c r="U99" s="137"/>
      <c r="V99" s="137"/>
      <c r="W99" s="137"/>
      <c r="X99" s="137"/>
      <c r="Y99" s="137"/>
    </row>
    <row r="100" spans="1:25" s="135" customFormat="1" x14ac:dyDescent="0.25">
      <c r="A100" s="147"/>
      <c r="D100" s="137"/>
      <c r="E100" s="137"/>
      <c r="F100" s="137"/>
      <c r="G100" s="137"/>
      <c r="H100" s="137"/>
      <c r="I100" s="137"/>
      <c r="J100" s="137"/>
      <c r="K100" s="137"/>
      <c r="L100" s="137"/>
      <c r="M100" s="137"/>
      <c r="N100" s="137"/>
      <c r="O100" s="137"/>
      <c r="P100" s="137"/>
      <c r="Q100" s="137"/>
      <c r="R100" s="137"/>
      <c r="S100" s="137"/>
      <c r="T100" s="137"/>
      <c r="U100" s="137"/>
      <c r="V100" s="137"/>
      <c r="W100" s="137"/>
      <c r="X100" s="137"/>
      <c r="Y100" s="137"/>
    </row>
    <row r="101" spans="1:25" s="135" customFormat="1" x14ac:dyDescent="0.25">
      <c r="A101" s="147"/>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row>
    <row r="102" spans="1:25" s="135" customFormat="1" x14ac:dyDescent="0.25">
      <c r="A102" s="147"/>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row>
    <row r="103" spans="1:25" s="135" customFormat="1" x14ac:dyDescent="0.25">
      <c r="A103" s="147"/>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row>
    <row r="104" spans="1:25" s="135" customFormat="1" x14ac:dyDescent="0.25">
      <c r="A104" s="147"/>
      <c r="D104" s="137"/>
      <c r="E104" s="137"/>
      <c r="F104" s="137"/>
      <c r="G104" s="137"/>
      <c r="H104" s="137"/>
      <c r="I104" s="137"/>
      <c r="J104" s="137"/>
      <c r="K104" s="137"/>
      <c r="L104" s="137"/>
      <c r="M104" s="137"/>
      <c r="N104" s="137"/>
      <c r="O104" s="137"/>
      <c r="P104" s="137"/>
      <c r="Q104" s="137"/>
      <c r="R104" s="137"/>
      <c r="S104" s="137"/>
      <c r="T104" s="137"/>
      <c r="U104" s="137"/>
      <c r="V104" s="137"/>
      <c r="W104" s="137"/>
      <c r="X104" s="137"/>
      <c r="Y104" s="137"/>
    </row>
    <row r="105" spans="1:25" s="135" customFormat="1" x14ac:dyDescent="0.25">
      <c r="A105" s="147"/>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row>
    <row r="106" spans="1:25" s="135" customFormat="1" x14ac:dyDescent="0.25">
      <c r="A106" s="147"/>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row>
    <row r="107" spans="1:25" s="135" customFormat="1" x14ac:dyDescent="0.25">
      <c r="A107" s="147"/>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row>
    <row r="108" spans="1:25" s="135" customFormat="1" x14ac:dyDescent="0.25">
      <c r="A108" s="147"/>
      <c r="D108" s="137"/>
      <c r="E108" s="137"/>
      <c r="F108" s="137"/>
      <c r="G108" s="137"/>
      <c r="H108" s="137"/>
      <c r="I108" s="137"/>
      <c r="J108" s="137"/>
      <c r="K108" s="137"/>
      <c r="L108" s="137"/>
      <c r="M108" s="137"/>
      <c r="N108" s="137"/>
      <c r="O108" s="137"/>
      <c r="P108" s="137"/>
      <c r="Q108" s="137"/>
      <c r="R108" s="137"/>
      <c r="S108" s="137"/>
      <c r="T108" s="137"/>
      <c r="U108" s="137"/>
      <c r="V108" s="137"/>
      <c r="W108" s="137"/>
      <c r="X108" s="137"/>
      <c r="Y108" s="137"/>
    </row>
    <row r="109" spans="1:25" s="135" customFormat="1" x14ac:dyDescent="0.25">
      <c r="A109" s="147"/>
      <c r="D109" s="137"/>
      <c r="E109" s="137"/>
      <c r="F109" s="137"/>
      <c r="G109" s="137"/>
      <c r="H109" s="137"/>
      <c r="I109" s="137"/>
      <c r="J109" s="137"/>
      <c r="K109" s="137"/>
      <c r="L109" s="137"/>
      <c r="M109" s="137"/>
      <c r="N109" s="137"/>
      <c r="O109" s="137"/>
      <c r="P109" s="137"/>
      <c r="Q109" s="137"/>
      <c r="R109" s="137"/>
      <c r="S109" s="137"/>
      <c r="T109" s="137"/>
      <c r="U109" s="137"/>
      <c r="V109" s="137"/>
      <c r="W109" s="137"/>
      <c r="X109" s="137"/>
      <c r="Y109" s="137"/>
    </row>
    <row r="110" spans="1:25" s="135" customFormat="1" x14ac:dyDescent="0.25">
      <c r="A110" s="147"/>
      <c r="D110" s="137"/>
      <c r="E110" s="137"/>
      <c r="F110" s="137"/>
      <c r="G110" s="137"/>
      <c r="H110" s="137"/>
      <c r="I110" s="137"/>
      <c r="J110" s="137"/>
      <c r="K110" s="137"/>
      <c r="L110" s="137"/>
      <c r="M110" s="137"/>
      <c r="N110" s="137"/>
      <c r="O110" s="137"/>
      <c r="P110" s="137"/>
      <c r="Q110" s="137"/>
      <c r="R110" s="137"/>
      <c r="S110" s="137"/>
      <c r="T110" s="137"/>
      <c r="U110" s="137"/>
      <c r="V110" s="137"/>
      <c r="W110" s="137"/>
      <c r="X110" s="137"/>
      <c r="Y110" s="137"/>
    </row>
    <row r="111" spans="1:25" s="135" customFormat="1" x14ac:dyDescent="0.25">
      <c r="A111" s="147"/>
      <c r="D111" s="137"/>
      <c r="E111" s="137"/>
      <c r="F111" s="137"/>
      <c r="G111" s="137"/>
      <c r="H111" s="137"/>
      <c r="I111" s="137"/>
      <c r="J111" s="137"/>
      <c r="K111" s="137"/>
      <c r="L111" s="137"/>
      <c r="M111" s="137"/>
      <c r="N111" s="137"/>
      <c r="O111" s="137"/>
      <c r="P111" s="137"/>
      <c r="Q111" s="137"/>
      <c r="R111" s="137"/>
      <c r="S111" s="137"/>
      <c r="T111" s="137"/>
      <c r="U111" s="137"/>
      <c r="V111" s="137"/>
      <c r="W111" s="137"/>
      <c r="X111" s="137"/>
      <c r="Y111" s="137"/>
    </row>
    <row r="112" spans="1:25" s="135" customFormat="1" x14ac:dyDescent="0.25">
      <c r="A112" s="147"/>
      <c r="D112" s="137"/>
      <c r="E112" s="137"/>
      <c r="F112" s="137"/>
      <c r="G112" s="137"/>
      <c r="H112" s="137"/>
      <c r="I112" s="137"/>
      <c r="J112" s="137"/>
      <c r="K112" s="137"/>
      <c r="L112" s="137"/>
      <c r="M112" s="137"/>
      <c r="N112" s="137"/>
      <c r="O112" s="137"/>
      <c r="P112" s="137"/>
      <c r="Q112" s="137"/>
      <c r="R112" s="137"/>
      <c r="S112" s="137"/>
      <c r="T112" s="137"/>
      <c r="U112" s="137"/>
      <c r="V112" s="137"/>
      <c r="W112" s="137"/>
      <c r="X112" s="137"/>
      <c r="Y112" s="137"/>
    </row>
    <row r="113" spans="1:25" s="135" customFormat="1" x14ac:dyDescent="0.25">
      <c r="A113" s="147"/>
      <c r="D113" s="137"/>
      <c r="E113" s="137"/>
      <c r="F113" s="137"/>
      <c r="G113" s="137"/>
      <c r="H113" s="137"/>
      <c r="I113" s="137"/>
      <c r="J113" s="137"/>
      <c r="K113" s="137"/>
      <c r="L113" s="137"/>
      <c r="M113" s="137"/>
      <c r="N113" s="137"/>
      <c r="O113" s="137"/>
      <c r="P113" s="137"/>
      <c r="Q113" s="137"/>
      <c r="R113" s="137"/>
      <c r="S113" s="137"/>
      <c r="T113" s="137"/>
      <c r="U113" s="137"/>
      <c r="V113" s="137"/>
      <c r="W113" s="137"/>
      <c r="X113" s="137"/>
      <c r="Y113" s="137"/>
    </row>
    <row r="114" spans="1:25" s="135" customFormat="1" x14ac:dyDescent="0.25">
      <c r="A114" s="147"/>
      <c r="D114" s="137"/>
      <c r="E114" s="137"/>
      <c r="F114" s="137"/>
      <c r="G114" s="137"/>
      <c r="H114" s="137"/>
      <c r="I114" s="137"/>
      <c r="J114" s="137"/>
      <c r="K114" s="137"/>
      <c r="L114" s="137"/>
      <c r="M114" s="137"/>
      <c r="N114" s="137"/>
      <c r="O114" s="137"/>
      <c r="P114" s="137"/>
      <c r="Q114" s="137"/>
      <c r="R114" s="137"/>
      <c r="S114" s="137"/>
      <c r="T114" s="137"/>
      <c r="U114" s="137"/>
      <c r="V114" s="137"/>
      <c r="W114" s="137"/>
      <c r="X114" s="137"/>
      <c r="Y114" s="137"/>
    </row>
    <row r="115" spans="1:25" s="135" customFormat="1" x14ac:dyDescent="0.25">
      <c r="A115" s="147"/>
      <c r="D115" s="137"/>
      <c r="E115" s="137"/>
      <c r="F115" s="137"/>
      <c r="G115" s="137"/>
      <c r="H115" s="137"/>
      <c r="I115" s="137"/>
      <c r="J115" s="137"/>
      <c r="K115" s="137"/>
      <c r="L115" s="137"/>
      <c r="M115" s="137"/>
      <c r="N115" s="137"/>
      <c r="O115" s="137"/>
      <c r="P115" s="137"/>
      <c r="Q115" s="137"/>
      <c r="R115" s="137"/>
      <c r="S115" s="137"/>
      <c r="T115" s="137"/>
      <c r="U115" s="137"/>
      <c r="V115" s="137"/>
      <c r="W115" s="137"/>
      <c r="X115" s="137"/>
      <c r="Y115" s="137"/>
    </row>
    <row r="116" spans="1:25" s="135" customFormat="1" x14ac:dyDescent="0.25">
      <c r="A116" s="147"/>
      <c r="D116" s="137"/>
      <c r="E116" s="137"/>
      <c r="F116" s="137"/>
      <c r="G116" s="137"/>
      <c r="H116" s="137"/>
      <c r="I116" s="137"/>
      <c r="J116" s="137"/>
      <c r="K116" s="137"/>
      <c r="L116" s="137"/>
      <c r="M116" s="137"/>
      <c r="N116" s="137"/>
      <c r="O116" s="137"/>
      <c r="P116" s="137"/>
      <c r="Q116" s="137"/>
      <c r="R116" s="137"/>
      <c r="S116" s="137"/>
      <c r="T116" s="137"/>
      <c r="U116" s="137"/>
      <c r="V116" s="137"/>
      <c r="W116" s="137"/>
      <c r="X116" s="137"/>
      <c r="Y116" s="137"/>
    </row>
    <row r="117" spans="1:25" s="135" customFormat="1" x14ac:dyDescent="0.25">
      <c r="A117" s="147"/>
      <c r="D117" s="137"/>
      <c r="E117" s="137"/>
      <c r="F117" s="137"/>
      <c r="G117" s="137"/>
      <c r="H117" s="137"/>
      <c r="I117" s="137"/>
      <c r="J117" s="137"/>
      <c r="K117" s="137"/>
      <c r="L117" s="137"/>
      <c r="M117" s="137"/>
      <c r="N117" s="137"/>
      <c r="O117" s="137"/>
      <c r="P117" s="137"/>
      <c r="Q117" s="137"/>
      <c r="R117" s="137"/>
      <c r="S117" s="137"/>
      <c r="T117" s="137"/>
      <c r="U117" s="137"/>
      <c r="V117" s="137"/>
      <c r="W117" s="137"/>
      <c r="X117" s="137"/>
      <c r="Y117" s="137"/>
    </row>
    <row r="118" spans="1:25" s="135" customFormat="1" x14ac:dyDescent="0.25">
      <c r="A118" s="147"/>
      <c r="D118" s="137"/>
      <c r="E118" s="137"/>
      <c r="F118" s="137"/>
      <c r="G118" s="137"/>
      <c r="H118" s="137"/>
      <c r="I118" s="137"/>
      <c r="J118" s="137"/>
      <c r="K118" s="137"/>
      <c r="L118" s="137"/>
      <c r="M118" s="137"/>
      <c r="N118" s="137"/>
      <c r="O118" s="137"/>
      <c r="P118" s="137"/>
      <c r="Q118" s="137"/>
      <c r="R118" s="137"/>
      <c r="S118" s="137"/>
      <c r="T118" s="137"/>
      <c r="U118" s="137"/>
      <c r="V118" s="137"/>
      <c r="W118" s="137"/>
      <c r="X118" s="137"/>
      <c r="Y118" s="137"/>
    </row>
    <row r="119" spans="1:25" s="135" customFormat="1" x14ac:dyDescent="0.25">
      <c r="A119" s="147"/>
      <c r="D119" s="137"/>
      <c r="E119" s="137"/>
      <c r="F119" s="137"/>
      <c r="G119" s="137"/>
      <c r="H119" s="137"/>
      <c r="I119" s="137"/>
      <c r="J119" s="137"/>
      <c r="K119" s="137"/>
      <c r="L119" s="137"/>
      <c r="M119" s="137"/>
      <c r="N119" s="137"/>
      <c r="O119" s="137"/>
      <c r="P119" s="137"/>
      <c r="Q119" s="137"/>
      <c r="R119" s="137"/>
      <c r="S119" s="137"/>
      <c r="T119" s="137"/>
      <c r="U119" s="137"/>
      <c r="V119" s="137"/>
      <c r="W119" s="137"/>
      <c r="X119" s="137"/>
      <c r="Y119" s="137"/>
    </row>
    <row r="120" spans="1:25" s="135" customFormat="1" x14ac:dyDescent="0.25">
      <c r="A120" s="147"/>
      <c r="D120" s="137"/>
      <c r="E120" s="137"/>
      <c r="F120" s="137"/>
      <c r="G120" s="137"/>
      <c r="H120" s="137"/>
      <c r="I120" s="137"/>
      <c r="J120" s="137"/>
      <c r="K120" s="137"/>
      <c r="L120" s="137"/>
      <c r="M120" s="137"/>
      <c r="N120" s="137"/>
      <c r="O120" s="137"/>
      <c r="P120" s="137"/>
      <c r="Q120" s="137"/>
      <c r="R120" s="137"/>
      <c r="S120" s="137"/>
      <c r="T120" s="137"/>
      <c r="U120" s="137"/>
      <c r="V120" s="137"/>
      <c r="W120" s="137"/>
      <c r="X120" s="137"/>
      <c r="Y120" s="137"/>
    </row>
    <row r="121" spans="1:25" s="135" customFormat="1" x14ac:dyDescent="0.25">
      <c r="A121" s="147"/>
      <c r="D121" s="137"/>
      <c r="E121" s="137"/>
      <c r="F121" s="137"/>
      <c r="G121" s="137"/>
      <c r="H121" s="137"/>
      <c r="I121" s="137"/>
      <c r="J121" s="137"/>
      <c r="K121" s="137"/>
      <c r="L121" s="137"/>
      <c r="M121" s="137"/>
      <c r="N121" s="137"/>
      <c r="O121" s="137"/>
      <c r="P121" s="137"/>
      <c r="Q121" s="137"/>
      <c r="R121" s="137"/>
      <c r="S121" s="137"/>
      <c r="T121" s="137"/>
      <c r="U121" s="137"/>
      <c r="V121" s="137"/>
      <c r="W121" s="137"/>
      <c r="X121" s="137"/>
      <c r="Y121" s="137"/>
    </row>
    <row r="122" spans="1:25" s="135" customFormat="1" x14ac:dyDescent="0.25">
      <c r="A122" s="147"/>
      <c r="D122" s="137"/>
      <c r="E122" s="137"/>
      <c r="F122" s="137"/>
      <c r="G122" s="137"/>
      <c r="H122" s="137"/>
      <c r="I122" s="137"/>
      <c r="J122" s="137"/>
      <c r="K122" s="137"/>
      <c r="L122" s="137"/>
      <c r="M122" s="137"/>
      <c r="N122" s="137"/>
      <c r="O122" s="137"/>
      <c r="P122" s="137"/>
      <c r="Q122" s="137"/>
      <c r="R122" s="137"/>
      <c r="S122" s="137"/>
      <c r="T122" s="137"/>
      <c r="U122" s="137"/>
      <c r="V122" s="137"/>
      <c r="W122" s="137"/>
      <c r="X122" s="137"/>
      <c r="Y122" s="137"/>
    </row>
    <row r="123" spans="1:25" s="135" customFormat="1" x14ac:dyDescent="0.25">
      <c r="A123" s="147"/>
      <c r="D123" s="137"/>
      <c r="E123" s="137"/>
      <c r="F123" s="137"/>
      <c r="G123" s="137"/>
      <c r="H123" s="137"/>
      <c r="I123" s="137"/>
      <c r="J123" s="137"/>
      <c r="K123" s="137"/>
      <c r="L123" s="137"/>
      <c r="M123" s="137"/>
      <c r="N123" s="137"/>
      <c r="O123" s="137"/>
      <c r="P123" s="137"/>
      <c r="Q123" s="137"/>
      <c r="R123" s="137"/>
      <c r="S123" s="137"/>
      <c r="T123" s="137"/>
      <c r="U123" s="137"/>
      <c r="V123" s="137"/>
      <c r="W123" s="137"/>
      <c r="X123" s="137"/>
      <c r="Y123" s="137"/>
    </row>
    <row r="124" spans="1:25" s="135" customFormat="1" x14ac:dyDescent="0.25">
      <c r="A124" s="147"/>
      <c r="D124" s="137"/>
      <c r="E124" s="137"/>
      <c r="F124" s="137"/>
      <c r="G124" s="137"/>
      <c r="H124" s="137"/>
      <c r="I124" s="137"/>
      <c r="J124" s="137"/>
      <c r="K124" s="137"/>
      <c r="L124" s="137"/>
      <c r="M124" s="137"/>
      <c r="N124" s="137"/>
      <c r="O124" s="137"/>
      <c r="P124" s="137"/>
      <c r="Q124" s="137"/>
      <c r="R124" s="137"/>
      <c r="S124" s="137"/>
      <c r="T124" s="137"/>
      <c r="U124" s="137"/>
      <c r="V124" s="137"/>
      <c r="W124" s="137"/>
      <c r="X124" s="137"/>
      <c r="Y124" s="137"/>
    </row>
    <row r="125" spans="1:25" s="135" customFormat="1" x14ac:dyDescent="0.25">
      <c r="A125" s="147"/>
      <c r="D125" s="137"/>
      <c r="E125" s="137"/>
      <c r="F125" s="137"/>
      <c r="G125" s="137"/>
      <c r="H125" s="137"/>
      <c r="I125" s="137"/>
      <c r="J125" s="137"/>
      <c r="K125" s="137"/>
      <c r="L125" s="137"/>
      <c r="M125" s="137"/>
      <c r="N125" s="137"/>
      <c r="O125" s="137"/>
      <c r="P125" s="137"/>
      <c r="Q125" s="137"/>
      <c r="R125" s="137"/>
      <c r="S125" s="137"/>
      <c r="T125" s="137"/>
      <c r="U125" s="137"/>
      <c r="V125" s="137"/>
      <c r="W125" s="137"/>
      <c r="X125" s="137"/>
      <c r="Y125" s="137"/>
    </row>
    <row r="126" spans="1:25" s="135" customFormat="1" x14ac:dyDescent="0.25">
      <c r="A126" s="147"/>
      <c r="D126" s="137"/>
      <c r="E126" s="137"/>
      <c r="F126" s="137"/>
      <c r="G126" s="137"/>
      <c r="H126" s="137"/>
      <c r="I126" s="137"/>
      <c r="J126" s="137"/>
      <c r="K126" s="137"/>
      <c r="L126" s="137"/>
      <c r="M126" s="137"/>
      <c r="N126" s="137"/>
      <c r="O126" s="137"/>
      <c r="P126" s="137"/>
      <c r="Q126" s="137"/>
      <c r="R126" s="137"/>
      <c r="S126" s="137"/>
      <c r="T126" s="137"/>
      <c r="U126" s="137"/>
      <c r="V126" s="137"/>
      <c r="W126" s="137"/>
      <c r="X126" s="137"/>
      <c r="Y126" s="137"/>
    </row>
    <row r="127" spans="1:25" s="135" customFormat="1" x14ac:dyDescent="0.25">
      <c r="A127" s="147"/>
      <c r="D127" s="137"/>
      <c r="E127" s="137"/>
      <c r="F127" s="137"/>
      <c r="G127" s="137"/>
      <c r="H127" s="137"/>
      <c r="I127" s="137"/>
      <c r="J127" s="137"/>
      <c r="K127" s="137"/>
      <c r="L127" s="137"/>
      <c r="M127" s="137"/>
      <c r="N127" s="137"/>
      <c r="O127" s="137"/>
      <c r="P127" s="137"/>
      <c r="Q127" s="137"/>
      <c r="R127" s="137"/>
      <c r="S127" s="137"/>
      <c r="T127" s="137"/>
      <c r="U127" s="137"/>
      <c r="V127" s="137"/>
      <c r="W127" s="137"/>
      <c r="X127" s="137"/>
      <c r="Y127" s="137"/>
    </row>
    <row r="128" spans="1:25" s="135" customFormat="1" x14ac:dyDescent="0.25">
      <c r="A128" s="147"/>
      <c r="D128" s="137"/>
      <c r="E128" s="137"/>
      <c r="F128" s="137"/>
      <c r="G128" s="137"/>
      <c r="H128" s="137"/>
      <c r="I128" s="137"/>
      <c r="J128" s="137"/>
      <c r="K128" s="137"/>
      <c r="L128" s="137"/>
      <c r="M128" s="137"/>
      <c r="N128" s="137"/>
      <c r="O128" s="137"/>
      <c r="P128" s="137"/>
      <c r="Q128" s="137"/>
      <c r="R128" s="137"/>
      <c r="S128" s="137"/>
      <c r="T128" s="137"/>
      <c r="U128" s="137"/>
      <c r="V128" s="137"/>
      <c r="W128" s="137"/>
      <c r="X128" s="137"/>
      <c r="Y128" s="137"/>
    </row>
    <row r="129" spans="1:25" s="135" customFormat="1" x14ac:dyDescent="0.25">
      <c r="A129" s="147"/>
      <c r="D129" s="137"/>
      <c r="E129" s="137"/>
      <c r="F129" s="137"/>
      <c r="G129" s="137"/>
      <c r="H129" s="137"/>
      <c r="I129" s="137"/>
      <c r="J129" s="137"/>
      <c r="K129" s="137"/>
      <c r="L129" s="137"/>
      <c r="M129" s="137"/>
      <c r="N129" s="137"/>
      <c r="O129" s="137"/>
      <c r="P129" s="137"/>
      <c r="Q129" s="137"/>
      <c r="R129" s="137"/>
      <c r="S129" s="137"/>
      <c r="T129" s="137"/>
      <c r="U129" s="137"/>
      <c r="V129" s="137"/>
      <c r="W129" s="137"/>
      <c r="X129" s="137"/>
      <c r="Y129" s="137"/>
    </row>
    <row r="130" spans="1:25" s="135" customFormat="1" x14ac:dyDescent="0.25">
      <c r="A130" s="147"/>
      <c r="D130" s="137"/>
      <c r="E130" s="137"/>
      <c r="F130" s="137"/>
      <c r="G130" s="137"/>
      <c r="H130" s="137"/>
      <c r="I130" s="137"/>
      <c r="J130" s="137"/>
      <c r="K130" s="137"/>
      <c r="L130" s="137"/>
      <c r="M130" s="137"/>
      <c r="N130" s="137"/>
      <c r="O130" s="137"/>
      <c r="P130" s="137"/>
      <c r="Q130" s="137"/>
      <c r="R130" s="137"/>
      <c r="S130" s="137"/>
      <c r="T130" s="137"/>
      <c r="U130" s="137"/>
      <c r="V130" s="137"/>
      <c r="W130" s="137"/>
      <c r="X130" s="137"/>
      <c r="Y130" s="137"/>
    </row>
    <row r="131" spans="1:25" s="135" customFormat="1" x14ac:dyDescent="0.25">
      <c r="A131" s="147"/>
      <c r="D131" s="137"/>
      <c r="E131" s="137"/>
      <c r="F131" s="137"/>
      <c r="G131" s="137"/>
      <c r="H131" s="137"/>
      <c r="I131" s="137"/>
      <c r="J131" s="137"/>
      <c r="K131" s="137"/>
      <c r="L131" s="137"/>
      <c r="M131" s="137"/>
      <c r="N131" s="137"/>
      <c r="O131" s="137"/>
      <c r="P131" s="137"/>
      <c r="Q131" s="137"/>
      <c r="R131" s="137"/>
      <c r="S131" s="137"/>
      <c r="T131" s="137"/>
      <c r="U131" s="137"/>
      <c r="V131" s="137"/>
      <c r="W131" s="137"/>
      <c r="X131" s="137"/>
      <c r="Y131" s="137"/>
    </row>
    <row r="132" spans="1:25" s="135" customFormat="1" x14ac:dyDescent="0.25">
      <c r="A132" s="147"/>
      <c r="D132" s="137"/>
      <c r="E132" s="137"/>
      <c r="F132" s="137"/>
      <c r="G132" s="137"/>
      <c r="H132" s="137"/>
      <c r="I132" s="137"/>
      <c r="J132" s="137"/>
      <c r="K132" s="137"/>
      <c r="L132" s="137"/>
      <c r="M132" s="137"/>
      <c r="N132" s="137"/>
      <c r="O132" s="137"/>
      <c r="P132" s="137"/>
      <c r="Q132" s="137"/>
      <c r="R132" s="137"/>
      <c r="S132" s="137"/>
      <c r="T132" s="137"/>
      <c r="U132" s="137"/>
      <c r="V132" s="137"/>
      <c r="W132" s="137"/>
      <c r="X132" s="137"/>
      <c r="Y132" s="137"/>
    </row>
    <row r="133" spans="1:25" s="135" customFormat="1" x14ac:dyDescent="0.25">
      <c r="A133" s="147"/>
      <c r="D133" s="137"/>
      <c r="E133" s="137"/>
      <c r="F133" s="137"/>
      <c r="G133" s="137"/>
      <c r="H133" s="137"/>
      <c r="I133" s="137"/>
      <c r="J133" s="137"/>
      <c r="K133" s="137"/>
      <c r="L133" s="137"/>
      <c r="M133" s="137"/>
      <c r="N133" s="137"/>
      <c r="O133" s="137"/>
      <c r="P133" s="137"/>
      <c r="Q133" s="137"/>
      <c r="R133" s="137"/>
      <c r="S133" s="137"/>
      <c r="T133" s="137"/>
      <c r="U133" s="137"/>
      <c r="V133" s="137"/>
      <c r="W133" s="137"/>
      <c r="X133" s="137"/>
      <c r="Y133" s="137"/>
    </row>
    <row r="134" spans="1:25" s="135" customFormat="1" x14ac:dyDescent="0.25">
      <c r="A134" s="147"/>
      <c r="D134" s="137"/>
      <c r="E134" s="137"/>
      <c r="F134" s="137"/>
      <c r="G134" s="137"/>
      <c r="H134" s="137"/>
      <c r="I134" s="137"/>
      <c r="J134" s="137"/>
      <c r="K134" s="137"/>
      <c r="L134" s="137"/>
      <c r="M134" s="137"/>
      <c r="N134" s="137"/>
      <c r="O134" s="137"/>
      <c r="P134" s="137"/>
      <c r="Q134" s="137"/>
      <c r="R134" s="137"/>
      <c r="S134" s="137"/>
      <c r="T134" s="137"/>
      <c r="U134" s="137"/>
      <c r="V134" s="137"/>
      <c r="W134" s="137"/>
      <c r="X134" s="137"/>
      <c r="Y134" s="137"/>
    </row>
    <row r="135" spans="1:25" s="135" customFormat="1" x14ac:dyDescent="0.25">
      <c r="A135" s="147"/>
      <c r="D135" s="137"/>
      <c r="E135" s="137"/>
      <c r="F135" s="137"/>
      <c r="G135" s="137"/>
      <c r="H135" s="137"/>
      <c r="I135" s="137"/>
      <c r="J135" s="137"/>
      <c r="K135" s="137"/>
      <c r="L135" s="137"/>
      <c r="M135" s="137"/>
      <c r="N135" s="137"/>
      <c r="O135" s="137"/>
      <c r="P135" s="137"/>
      <c r="Q135" s="137"/>
      <c r="R135" s="137"/>
      <c r="S135" s="137"/>
      <c r="T135" s="137"/>
      <c r="U135" s="137"/>
      <c r="V135" s="137"/>
      <c r="W135" s="137"/>
      <c r="X135" s="137"/>
      <c r="Y135" s="137"/>
    </row>
    <row r="136" spans="1:25" s="135" customFormat="1" x14ac:dyDescent="0.25">
      <c r="A136" s="147"/>
      <c r="D136" s="137"/>
      <c r="E136" s="137"/>
      <c r="F136" s="137"/>
      <c r="G136" s="137"/>
      <c r="H136" s="137"/>
      <c r="I136" s="137"/>
      <c r="J136" s="137"/>
      <c r="K136" s="137"/>
      <c r="L136" s="137"/>
      <c r="M136" s="137"/>
      <c r="N136" s="137"/>
      <c r="O136" s="137"/>
      <c r="P136" s="137"/>
      <c r="Q136" s="137"/>
      <c r="R136" s="137"/>
      <c r="S136" s="137"/>
      <c r="T136" s="137"/>
      <c r="U136" s="137"/>
      <c r="V136" s="137"/>
      <c r="W136" s="137"/>
      <c r="X136" s="137"/>
      <c r="Y136" s="137"/>
    </row>
    <row r="137" spans="1:25" s="135" customFormat="1" x14ac:dyDescent="0.25">
      <c r="A137" s="147"/>
      <c r="D137" s="137"/>
      <c r="E137" s="137"/>
      <c r="F137" s="137"/>
      <c r="G137" s="137"/>
      <c r="H137" s="137"/>
      <c r="I137" s="137"/>
      <c r="J137" s="137"/>
      <c r="K137" s="137"/>
      <c r="L137" s="137"/>
      <c r="M137" s="137"/>
      <c r="N137" s="137"/>
      <c r="O137" s="137"/>
      <c r="P137" s="137"/>
      <c r="Q137" s="137"/>
      <c r="R137" s="137"/>
      <c r="S137" s="137"/>
      <c r="T137" s="137"/>
      <c r="U137" s="137"/>
      <c r="V137" s="137"/>
      <c r="W137" s="137"/>
      <c r="X137" s="137"/>
      <c r="Y137" s="137"/>
    </row>
    <row r="138" spans="1:25" s="135" customFormat="1" x14ac:dyDescent="0.25">
      <c r="A138" s="147"/>
      <c r="D138" s="137"/>
      <c r="E138" s="137"/>
      <c r="F138" s="137"/>
      <c r="G138" s="137"/>
      <c r="H138" s="137"/>
      <c r="I138" s="137"/>
      <c r="J138" s="137"/>
      <c r="K138" s="137"/>
      <c r="L138" s="137"/>
      <c r="M138" s="137"/>
      <c r="N138" s="137"/>
      <c r="O138" s="137"/>
      <c r="P138" s="137"/>
      <c r="Q138" s="137"/>
      <c r="R138" s="137"/>
      <c r="S138" s="137"/>
      <c r="T138" s="137"/>
      <c r="U138" s="137"/>
      <c r="V138" s="137"/>
      <c r="W138" s="137"/>
      <c r="X138" s="137"/>
      <c r="Y138" s="137"/>
    </row>
    <row r="139" spans="1:25" s="135" customFormat="1" x14ac:dyDescent="0.25">
      <c r="A139" s="147"/>
      <c r="D139" s="137"/>
      <c r="E139" s="137"/>
      <c r="F139" s="137"/>
      <c r="G139" s="137"/>
      <c r="H139" s="137"/>
      <c r="I139" s="137"/>
      <c r="J139" s="137"/>
      <c r="K139" s="137"/>
      <c r="L139" s="137"/>
      <c r="M139" s="137"/>
      <c r="N139" s="137"/>
      <c r="O139" s="137"/>
      <c r="P139" s="137"/>
      <c r="Q139" s="137"/>
      <c r="R139" s="137"/>
      <c r="S139" s="137"/>
      <c r="T139" s="137"/>
      <c r="U139" s="137"/>
      <c r="V139" s="137"/>
      <c r="W139" s="137"/>
      <c r="X139" s="137"/>
      <c r="Y139" s="137"/>
    </row>
    <row r="140" spans="1:25" s="135" customFormat="1" x14ac:dyDescent="0.25">
      <c r="A140" s="147"/>
      <c r="D140" s="137"/>
      <c r="E140" s="137"/>
      <c r="F140" s="137"/>
      <c r="G140" s="137"/>
      <c r="H140" s="137"/>
      <c r="I140" s="137"/>
      <c r="J140" s="137"/>
      <c r="K140" s="137"/>
      <c r="L140" s="137"/>
      <c r="M140" s="137"/>
      <c r="N140" s="137"/>
      <c r="O140" s="137"/>
      <c r="P140" s="137"/>
      <c r="Q140" s="137"/>
      <c r="R140" s="137"/>
      <c r="S140" s="137"/>
      <c r="T140" s="137"/>
      <c r="U140" s="137"/>
      <c r="V140" s="137"/>
      <c r="W140" s="137"/>
      <c r="X140" s="137"/>
      <c r="Y140" s="137"/>
    </row>
    <row r="141" spans="1:25" s="135" customFormat="1" x14ac:dyDescent="0.25">
      <c r="A141" s="147"/>
      <c r="D141" s="137"/>
      <c r="E141" s="137"/>
      <c r="F141" s="137"/>
      <c r="G141" s="137"/>
      <c r="H141" s="137"/>
      <c r="I141" s="137"/>
      <c r="J141" s="137"/>
      <c r="K141" s="137"/>
      <c r="L141" s="137"/>
      <c r="M141" s="137"/>
      <c r="N141" s="137"/>
      <c r="O141" s="137"/>
      <c r="P141" s="137"/>
      <c r="Q141" s="137"/>
      <c r="R141" s="137"/>
      <c r="S141" s="137"/>
      <c r="T141" s="137"/>
      <c r="U141" s="137"/>
      <c r="V141" s="137"/>
      <c r="W141" s="137"/>
      <c r="X141" s="137"/>
      <c r="Y141" s="137"/>
    </row>
    <row r="142" spans="1:25" s="135" customFormat="1" x14ac:dyDescent="0.25">
      <c r="A142" s="147"/>
      <c r="D142" s="137"/>
      <c r="E142" s="137"/>
      <c r="F142" s="137"/>
      <c r="G142" s="137"/>
      <c r="H142" s="137"/>
      <c r="I142" s="137"/>
      <c r="J142" s="137"/>
      <c r="K142" s="137"/>
      <c r="L142" s="137"/>
      <c r="M142" s="137"/>
      <c r="N142" s="137"/>
      <c r="O142" s="137"/>
      <c r="P142" s="137"/>
      <c r="Q142" s="137"/>
      <c r="R142" s="137"/>
      <c r="S142" s="137"/>
      <c r="T142" s="137"/>
      <c r="U142" s="137"/>
      <c r="V142" s="137"/>
      <c r="W142" s="137"/>
      <c r="X142" s="137"/>
      <c r="Y142" s="137"/>
    </row>
    <row r="143" spans="1:25" s="135" customFormat="1" x14ac:dyDescent="0.25">
      <c r="A143" s="147"/>
      <c r="D143" s="137"/>
      <c r="E143" s="137"/>
      <c r="F143" s="137"/>
      <c r="G143" s="137"/>
      <c r="H143" s="137"/>
      <c r="I143" s="137"/>
      <c r="J143" s="137"/>
      <c r="K143" s="137"/>
      <c r="L143" s="137"/>
      <c r="M143" s="137"/>
      <c r="N143" s="137"/>
      <c r="O143" s="137"/>
      <c r="P143" s="137"/>
      <c r="Q143" s="137"/>
      <c r="R143" s="137"/>
      <c r="S143" s="137"/>
      <c r="T143" s="137"/>
      <c r="U143" s="137"/>
      <c r="V143" s="137"/>
      <c r="W143" s="137"/>
      <c r="X143" s="137"/>
      <c r="Y143" s="137"/>
    </row>
    <row r="144" spans="1:25" s="135" customFormat="1" x14ac:dyDescent="0.25">
      <c r="A144" s="147"/>
      <c r="D144" s="137"/>
      <c r="E144" s="137"/>
      <c r="F144" s="137"/>
      <c r="G144" s="137"/>
      <c r="H144" s="137"/>
      <c r="I144" s="137"/>
      <c r="J144" s="137"/>
      <c r="K144" s="137"/>
      <c r="L144" s="137"/>
      <c r="M144" s="137"/>
      <c r="N144" s="137"/>
      <c r="O144" s="137"/>
      <c r="P144" s="137"/>
      <c r="Q144" s="137"/>
      <c r="R144" s="137"/>
      <c r="S144" s="137"/>
      <c r="T144" s="137"/>
      <c r="U144" s="137"/>
      <c r="V144" s="137"/>
      <c r="W144" s="137"/>
      <c r="X144" s="137"/>
      <c r="Y144" s="137"/>
    </row>
    <row r="145" spans="1:25" s="135" customFormat="1" x14ac:dyDescent="0.25">
      <c r="A145" s="147"/>
      <c r="D145" s="137"/>
      <c r="E145" s="137"/>
      <c r="F145" s="137"/>
      <c r="G145" s="137"/>
      <c r="H145" s="137"/>
      <c r="I145" s="137"/>
      <c r="J145" s="137"/>
      <c r="K145" s="137"/>
      <c r="L145" s="137"/>
      <c r="M145" s="137"/>
      <c r="N145" s="137"/>
      <c r="O145" s="137"/>
      <c r="P145" s="137"/>
      <c r="Q145" s="137"/>
      <c r="R145" s="137"/>
      <c r="S145" s="137"/>
      <c r="T145" s="137"/>
      <c r="U145" s="137"/>
      <c r="V145" s="137"/>
      <c r="W145" s="137"/>
      <c r="X145" s="137"/>
      <c r="Y145" s="137"/>
    </row>
    <row r="146" spans="1:25" s="135" customFormat="1" x14ac:dyDescent="0.25">
      <c r="A146" s="147"/>
      <c r="D146" s="137"/>
      <c r="E146" s="137"/>
      <c r="F146" s="137"/>
      <c r="G146" s="137"/>
      <c r="H146" s="137"/>
      <c r="I146" s="137"/>
      <c r="J146" s="137"/>
      <c r="K146" s="137"/>
      <c r="L146" s="137"/>
      <c r="M146" s="137"/>
      <c r="N146" s="137"/>
      <c r="O146" s="137"/>
      <c r="P146" s="137"/>
      <c r="Q146" s="137"/>
      <c r="R146" s="137"/>
      <c r="S146" s="137"/>
      <c r="T146" s="137"/>
      <c r="U146" s="137"/>
      <c r="V146" s="137"/>
      <c r="W146" s="137"/>
      <c r="X146" s="137"/>
      <c r="Y146" s="137"/>
    </row>
    <row r="147" spans="1:25" s="135" customFormat="1" x14ac:dyDescent="0.25">
      <c r="A147" s="147"/>
      <c r="D147" s="137"/>
      <c r="E147" s="137"/>
      <c r="F147" s="137"/>
      <c r="G147" s="137"/>
      <c r="H147" s="137"/>
      <c r="I147" s="137"/>
      <c r="J147" s="137"/>
      <c r="K147" s="137"/>
      <c r="L147" s="137"/>
      <c r="M147" s="137"/>
      <c r="N147" s="137"/>
      <c r="O147" s="137"/>
      <c r="P147" s="137"/>
      <c r="Q147" s="137"/>
      <c r="R147" s="137"/>
      <c r="S147" s="137"/>
      <c r="T147" s="137"/>
      <c r="U147" s="137"/>
      <c r="V147" s="137"/>
      <c r="W147" s="137"/>
      <c r="X147" s="137"/>
      <c r="Y147" s="137"/>
    </row>
    <row r="148" spans="1:25" s="135" customFormat="1" x14ac:dyDescent="0.25">
      <c r="A148" s="147"/>
      <c r="D148" s="137"/>
      <c r="E148" s="137"/>
      <c r="F148" s="137"/>
      <c r="G148" s="137"/>
      <c r="H148" s="137"/>
      <c r="I148" s="137"/>
      <c r="J148" s="137"/>
      <c r="K148" s="137"/>
      <c r="L148" s="137"/>
      <c r="M148" s="137"/>
      <c r="N148" s="137"/>
      <c r="O148" s="137"/>
      <c r="P148" s="137"/>
      <c r="Q148" s="137"/>
      <c r="R148" s="137"/>
      <c r="S148" s="137"/>
      <c r="T148" s="137"/>
      <c r="U148" s="137"/>
      <c r="V148" s="137"/>
      <c r="W148" s="137"/>
      <c r="X148" s="137"/>
      <c r="Y148" s="137"/>
    </row>
    <row r="149" spans="1:25" s="135" customFormat="1" x14ac:dyDescent="0.25">
      <c r="A149" s="147"/>
      <c r="D149" s="137"/>
      <c r="E149" s="137"/>
      <c r="F149" s="137"/>
      <c r="G149" s="137"/>
      <c r="H149" s="137"/>
      <c r="I149" s="137"/>
      <c r="J149" s="137"/>
      <c r="K149" s="137"/>
      <c r="L149" s="137"/>
      <c r="M149" s="137"/>
      <c r="N149" s="137"/>
      <c r="O149" s="137"/>
      <c r="P149" s="137"/>
      <c r="Q149" s="137"/>
      <c r="R149" s="137"/>
      <c r="S149" s="137"/>
      <c r="T149" s="137"/>
      <c r="U149" s="137"/>
      <c r="V149" s="137"/>
      <c r="W149" s="137"/>
      <c r="X149" s="137"/>
      <c r="Y149" s="137"/>
    </row>
    <row r="150" spans="1:25" s="135" customFormat="1" x14ac:dyDescent="0.25">
      <c r="A150" s="147"/>
      <c r="D150" s="137"/>
      <c r="E150" s="137"/>
      <c r="F150" s="137"/>
      <c r="G150" s="137"/>
      <c r="H150" s="137"/>
      <c r="I150" s="137"/>
      <c r="J150" s="137"/>
      <c r="K150" s="137"/>
      <c r="L150" s="137"/>
      <c r="M150" s="137"/>
      <c r="N150" s="137"/>
      <c r="O150" s="137"/>
      <c r="P150" s="137"/>
      <c r="Q150" s="137"/>
      <c r="R150" s="137"/>
      <c r="S150" s="137"/>
      <c r="T150" s="137"/>
      <c r="U150" s="137"/>
      <c r="V150" s="137"/>
      <c r="W150" s="137"/>
      <c r="X150" s="137"/>
      <c r="Y150" s="137"/>
    </row>
    <row r="151" spans="1:25" s="135" customFormat="1" x14ac:dyDescent="0.25">
      <c r="A151" s="147"/>
      <c r="D151" s="137"/>
      <c r="E151" s="137"/>
      <c r="F151" s="137"/>
      <c r="G151" s="137"/>
      <c r="H151" s="137"/>
      <c r="I151" s="137"/>
      <c r="J151" s="137"/>
      <c r="K151" s="137"/>
      <c r="L151" s="137"/>
      <c r="M151" s="137"/>
      <c r="N151" s="137"/>
      <c r="O151" s="137"/>
      <c r="P151" s="137"/>
      <c r="Q151" s="137"/>
      <c r="R151" s="137"/>
      <c r="S151" s="137"/>
      <c r="T151" s="137"/>
      <c r="U151" s="137"/>
      <c r="V151" s="137"/>
      <c r="W151" s="137"/>
      <c r="X151" s="137"/>
      <c r="Y151" s="137"/>
    </row>
    <row r="152" spans="1:25" s="135" customFormat="1" x14ac:dyDescent="0.25">
      <c r="A152" s="147"/>
      <c r="D152" s="137"/>
      <c r="E152" s="137"/>
      <c r="F152" s="137"/>
      <c r="G152" s="137"/>
      <c r="H152" s="137"/>
      <c r="I152" s="137"/>
      <c r="J152" s="137"/>
      <c r="K152" s="137"/>
      <c r="L152" s="137"/>
      <c r="M152" s="137"/>
      <c r="N152" s="137"/>
      <c r="O152" s="137"/>
      <c r="P152" s="137"/>
      <c r="Q152" s="137"/>
      <c r="R152" s="137"/>
      <c r="S152" s="137"/>
      <c r="T152" s="137"/>
      <c r="U152" s="137"/>
      <c r="V152" s="137"/>
      <c r="W152" s="137"/>
      <c r="X152" s="137"/>
      <c r="Y152" s="137"/>
    </row>
    <row r="153" spans="1:25" s="135" customFormat="1" x14ac:dyDescent="0.25">
      <c r="A153" s="147"/>
      <c r="D153" s="137"/>
      <c r="E153" s="137"/>
      <c r="F153" s="137"/>
      <c r="G153" s="137"/>
      <c r="H153" s="137"/>
      <c r="I153" s="137"/>
      <c r="J153" s="137"/>
      <c r="K153" s="137"/>
      <c r="L153" s="137"/>
      <c r="M153" s="137"/>
      <c r="N153" s="137"/>
      <c r="O153" s="137"/>
      <c r="P153" s="137"/>
      <c r="Q153" s="137"/>
      <c r="R153" s="137"/>
      <c r="S153" s="137"/>
      <c r="T153" s="137"/>
      <c r="U153" s="137"/>
      <c r="V153" s="137"/>
      <c r="W153" s="137"/>
      <c r="X153" s="137"/>
      <c r="Y153" s="137"/>
    </row>
    <row r="154" spans="1:25" s="135" customFormat="1" x14ac:dyDescent="0.25">
      <c r="A154" s="147"/>
      <c r="D154" s="137"/>
      <c r="E154" s="137"/>
      <c r="F154" s="137"/>
      <c r="G154" s="137"/>
      <c r="H154" s="137"/>
      <c r="I154" s="137"/>
      <c r="J154" s="137"/>
      <c r="K154" s="137"/>
      <c r="L154" s="137"/>
      <c r="M154" s="137"/>
      <c r="N154" s="137"/>
      <c r="O154" s="137"/>
      <c r="P154" s="137"/>
      <c r="Q154" s="137"/>
      <c r="R154" s="137"/>
      <c r="S154" s="137"/>
      <c r="T154" s="137"/>
      <c r="U154" s="137"/>
      <c r="V154" s="137"/>
      <c r="W154" s="137"/>
      <c r="X154" s="137"/>
      <c r="Y154" s="137"/>
    </row>
    <row r="155" spans="1:25" s="135" customFormat="1" x14ac:dyDescent="0.25">
      <c r="A155" s="147"/>
      <c r="D155" s="137"/>
      <c r="E155" s="137"/>
      <c r="F155" s="137"/>
      <c r="G155" s="137"/>
      <c r="H155" s="137"/>
      <c r="I155" s="137"/>
      <c r="J155" s="137"/>
      <c r="K155" s="137"/>
      <c r="L155" s="137"/>
      <c r="M155" s="137"/>
      <c r="N155" s="137"/>
      <c r="O155" s="137"/>
      <c r="P155" s="137"/>
      <c r="Q155" s="137"/>
      <c r="R155" s="137"/>
      <c r="S155" s="137"/>
      <c r="T155" s="137"/>
      <c r="U155" s="137"/>
      <c r="V155" s="137"/>
      <c r="W155" s="137"/>
      <c r="X155" s="137"/>
      <c r="Y155" s="137"/>
    </row>
    <row r="156" spans="1:25" s="135" customFormat="1" x14ac:dyDescent="0.25">
      <c r="A156" s="147"/>
      <c r="D156" s="137"/>
      <c r="E156" s="137"/>
      <c r="F156" s="137"/>
      <c r="G156" s="137"/>
      <c r="H156" s="137"/>
      <c r="I156" s="137"/>
      <c r="J156" s="137"/>
      <c r="K156" s="137"/>
      <c r="L156" s="137"/>
      <c r="M156" s="137"/>
      <c r="N156" s="137"/>
      <c r="O156" s="137"/>
      <c r="P156" s="137"/>
      <c r="Q156" s="137"/>
      <c r="R156" s="137"/>
      <c r="S156" s="137"/>
      <c r="T156" s="137"/>
      <c r="U156" s="137"/>
      <c r="V156" s="137"/>
      <c r="W156" s="137"/>
      <c r="X156" s="137"/>
      <c r="Y156" s="137"/>
    </row>
    <row r="157" spans="1:25" s="135" customFormat="1" x14ac:dyDescent="0.25">
      <c r="A157" s="147"/>
      <c r="D157" s="137"/>
      <c r="E157" s="137"/>
      <c r="F157" s="137"/>
      <c r="G157" s="137"/>
      <c r="H157" s="137"/>
      <c r="I157" s="137"/>
      <c r="J157" s="137"/>
      <c r="K157" s="137"/>
      <c r="L157" s="137"/>
      <c r="M157" s="137"/>
      <c r="N157" s="137"/>
      <c r="O157" s="137"/>
      <c r="P157" s="137"/>
      <c r="Q157" s="137"/>
      <c r="R157" s="137"/>
      <c r="S157" s="137"/>
      <c r="T157" s="137"/>
      <c r="U157" s="137"/>
      <c r="V157" s="137"/>
      <c r="W157" s="137"/>
      <c r="X157" s="137"/>
      <c r="Y157" s="137"/>
    </row>
    <row r="158" spans="1:25" s="135" customFormat="1" x14ac:dyDescent="0.25">
      <c r="A158" s="147"/>
      <c r="D158" s="137"/>
      <c r="E158" s="137"/>
      <c r="F158" s="137"/>
      <c r="G158" s="137"/>
      <c r="H158" s="137"/>
      <c r="I158" s="137"/>
      <c r="J158" s="137"/>
      <c r="K158" s="137"/>
      <c r="L158" s="137"/>
      <c r="M158" s="137"/>
      <c r="N158" s="137"/>
      <c r="O158" s="137"/>
      <c r="P158" s="137"/>
      <c r="Q158" s="137"/>
      <c r="R158" s="137"/>
      <c r="S158" s="137"/>
      <c r="T158" s="137"/>
      <c r="U158" s="137"/>
      <c r="V158" s="137"/>
      <c r="W158" s="137"/>
      <c r="X158" s="137"/>
      <c r="Y158" s="137"/>
    </row>
    <row r="159" spans="1:25" s="135" customFormat="1" x14ac:dyDescent="0.25">
      <c r="A159" s="147"/>
      <c r="D159" s="137"/>
      <c r="E159" s="137"/>
      <c r="F159" s="137"/>
      <c r="G159" s="137"/>
      <c r="H159" s="137"/>
      <c r="I159" s="137"/>
      <c r="J159" s="137"/>
      <c r="K159" s="137"/>
      <c r="L159" s="137"/>
      <c r="M159" s="137"/>
      <c r="N159" s="137"/>
      <c r="O159" s="137"/>
      <c r="P159" s="137"/>
      <c r="Q159" s="137"/>
      <c r="R159" s="137"/>
      <c r="S159" s="137"/>
      <c r="T159" s="137"/>
      <c r="U159" s="137"/>
      <c r="V159" s="137"/>
      <c r="W159" s="137"/>
      <c r="X159" s="137"/>
      <c r="Y159" s="137"/>
    </row>
    <row r="160" spans="1:25" s="135" customFormat="1" x14ac:dyDescent="0.25">
      <c r="A160" s="147"/>
      <c r="D160" s="137"/>
      <c r="E160" s="137"/>
      <c r="F160" s="137"/>
      <c r="G160" s="137"/>
      <c r="H160" s="137"/>
      <c r="I160" s="137"/>
      <c r="J160" s="137"/>
      <c r="K160" s="137"/>
      <c r="L160" s="137"/>
      <c r="M160" s="137"/>
      <c r="N160" s="137"/>
      <c r="O160" s="137"/>
      <c r="P160" s="137"/>
      <c r="Q160" s="137"/>
      <c r="R160" s="137"/>
      <c r="S160" s="137"/>
      <c r="T160" s="137"/>
      <c r="U160" s="137"/>
      <c r="V160" s="137"/>
      <c r="W160" s="137"/>
      <c r="X160" s="137"/>
      <c r="Y160" s="137"/>
    </row>
    <row r="161" spans="1:25" s="135" customFormat="1" x14ac:dyDescent="0.25">
      <c r="A161" s="147"/>
      <c r="D161" s="137"/>
      <c r="E161" s="137"/>
      <c r="F161" s="137"/>
      <c r="G161" s="137"/>
      <c r="H161" s="137"/>
      <c r="I161" s="137"/>
      <c r="J161" s="137"/>
      <c r="K161" s="137"/>
      <c r="L161" s="137"/>
      <c r="M161" s="137"/>
      <c r="N161" s="137"/>
      <c r="O161" s="137"/>
      <c r="P161" s="137"/>
      <c r="Q161" s="137"/>
      <c r="R161" s="137"/>
      <c r="S161" s="137"/>
      <c r="T161" s="137"/>
      <c r="U161" s="137"/>
      <c r="V161" s="137"/>
      <c r="W161" s="137"/>
      <c r="X161" s="137"/>
      <c r="Y161" s="137"/>
    </row>
    <row r="162" spans="1:25" s="135" customFormat="1" x14ac:dyDescent="0.25">
      <c r="A162" s="147"/>
      <c r="D162" s="137"/>
      <c r="E162" s="137"/>
      <c r="F162" s="137"/>
      <c r="G162" s="137"/>
      <c r="H162" s="137"/>
      <c r="I162" s="137"/>
      <c r="J162" s="137"/>
      <c r="K162" s="137"/>
      <c r="L162" s="137"/>
      <c r="M162" s="137"/>
      <c r="N162" s="137"/>
      <c r="O162" s="137"/>
      <c r="P162" s="137"/>
      <c r="Q162" s="137"/>
      <c r="R162" s="137"/>
      <c r="S162" s="137"/>
      <c r="T162" s="137"/>
      <c r="U162" s="137"/>
      <c r="V162" s="137"/>
      <c r="W162" s="137"/>
      <c r="X162" s="137"/>
      <c r="Y162" s="137"/>
    </row>
    <row r="163" spans="1:25" s="135" customFormat="1" x14ac:dyDescent="0.25">
      <c r="A163" s="147"/>
      <c r="D163" s="137"/>
      <c r="E163" s="137"/>
      <c r="F163" s="137"/>
      <c r="G163" s="137"/>
      <c r="H163" s="137"/>
      <c r="I163" s="137"/>
      <c r="J163" s="137"/>
      <c r="K163" s="137"/>
      <c r="L163" s="137"/>
      <c r="M163" s="137"/>
      <c r="N163" s="137"/>
      <c r="O163" s="137"/>
      <c r="P163" s="137"/>
      <c r="Q163" s="137"/>
      <c r="R163" s="137"/>
      <c r="S163" s="137"/>
      <c r="T163" s="137"/>
      <c r="U163" s="137"/>
      <c r="V163" s="137"/>
      <c r="W163" s="137"/>
      <c r="X163" s="137"/>
      <c r="Y163" s="137"/>
    </row>
    <row r="164" spans="1:25" s="135" customFormat="1" x14ac:dyDescent="0.25">
      <c r="A164" s="147"/>
      <c r="D164" s="137"/>
      <c r="E164" s="137"/>
      <c r="F164" s="137"/>
      <c r="G164" s="137"/>
      <c r="H164" s="137"/>
      <c r="I164" s="137"/>
      <c r="J164" s="137"/>
      <c r="K164" s="137"/>
      <c r="L164" s="137"/>
      <c r="M164" s="137"/>
      <c r="N164" s="137"/>
      <c r="O164" s="137"/>
      <c r="P164" s="137"/>
      <c r="Q164" s="137"/>
      <c r="R164" s="137"/>
      <c r="S164" s="137"/>
      <c r="T164" s="137"/>
      <c r="U164" s="137"/>
      <c r="V164" s="137"/>
      <c r="W164" s="137"/>
      <c r="X164" s="137"/>
      <c r="Y164" s="137"/>
    </row>
    <row r="165" spans="1:25" s="135" customFormat="1" x14ac:dyDescent="0.25">
      <c r="A165" s="147"/>
      <c r="D165" s="137"/>
      <c r="E165" s="137"/>
      <c r="F165" s="137"/>
      <c r="G165" s="137"/>
      <c r="H165" s="137"/>
      <c r="I165" s="137"/>
      <c r="J165" s="137"/>
      <c r="K165" s="137"/>
      <c r="L165" s="137"/>
      <c r="M165" s="137"/>
      <c r="N165" s="137"/>
      <c r="O165" s="137"/>
      <c r="P165" s="137"/>
      <c r="Q165" s="137"/>
      <c r="R165" s="137"/>
      <c r="S165" s="137"/>
      <c r="T165" s="137"/>
      <c r="U165" s="137"/>
      <c r="V165" s="137"/>
      <c r="W165" s="137"/>
      <c r="X165" s="137"/>
      <c r="Y165" s="137"/>
    </row>
    <row r="166" spans="1:25" s="135" customFormat="1" x14ac:dyDescent="0.25">
      <c r="A166" s="147"/>
      <c r="D166" s="137"/>
      <c r="E166" s="137"/>
      <c r="F166" s="137"/>
      <c r="G166" s="137"/>
      <c r="H166" s="137"/>
      <c r="I166" s="137"/>
      <c r="J166" s="137"/>
      <c r="K166" s="137"/>
      <c r="L166" s="137"/>
      <c r="M166" s="137"/>
      <c r="N166" s="137"/>
      <c r="O166" s="137"/>
      <c r="P166" s="137"/>
      <c r="Q166" s="137"/>
      <c r="R166" s="137"/>
      <c r="S166" s="137"/>
      <c r="T166" s="137"/>
      <c r="U166" s="137"/>
      <c r="V166" s="137"/>
      <c r="W166" s="137"/>
      <c r="X166" s="137"/>
      <c r="Y166" s="137"/>
    </row>
    <row r="167" spans="1:25" s="135" customFormat="1" x14ac:dyDescent="0.25">
      <c r="A167" s="147"/>
      <c r="D167" s="137"/>
      <c r="E167" s="137"/>
      <c r="F167" s="137"/>
      <c r="G167" s="137"/>
      <c r="H167" s="137"/>
      <c r="I167" s="137"/>
      <c r="J167" s="137"/>
      <c r="K167" s="137"/>
      <c r="L167" s="137"/>
      <c r="M167" s="137"/>
      <c r="N167" s="137"/>
      <c r="O167" s="137"/>
      <c r="P167" s="137"/>
      <c r="Q167" s="137"/>
      <c r="R167" s="137"/>
      <c r="S167" s="137"/>
      <c r="T167" s="137"/>
      <c r="U167" s="137"/>
      <c r="V167" s="137"/>
      <c r="W167" s="137"/>
      <c r="X167" s="137"/>
      <c r="Y167" s="137"/>
    </row>
    <row r="168" spans="1:25" s="135" customFormat="1" x14ac:dyDescent="0.25">
      <c r="A168" s="147"/>
      <c r="D168" s="137"/>
      <c r="E168" s="137"/>
      <c r="F168" s="137"/>
      <c r="G168" s="137"/>
      <c r="H168" s="137"/>
      <c r="I168" s="137"/>
      <c r="J168" s="137"/>
      <c r="K168" s="137"/>
      <c r="L168" s="137"/>
      <c r="M168" s="137"/>
      <c r="N168" s="137"/>
      <c r="O168" s="137"/>
      <c r="P168" s="137"/>
      <c r="Q168" s="137"/>
      <c r="R168" s="137"/>
      <c r="S168" s="137"/>
      <c r="T168" s="137"/>
      <c r="U168" s="137"/>
      <c r="V168" s="137"/>
      <c r="W168" s="137"/>
      <c r="X168" s="137"/>
      <c r="Y168" s="137"/>
    </row>
    <row r="169" spans="1:25" s="135" customFormat="1" x14ac:dyDescent="0.25">
      <c r="A169" s="147"/>
      <c r="D169" s="137"/>
      <c r="E169" s="137"/>
      <c r="F169" s="137"/>
      <c r="G169" s="137"/>
      <c r="H169" s="137"/>
      <c r="I169" s="137"/>
      <c r="J169" s="137"/>
      <c r="K169" s="137"/>
      <c r="L169" s="137"/>
      <c r="M169" s="137"/>
      <c r="N169" s="137"/>
      <c r="O169" s="137"/>
      <c r="P169" s="137"/>
      <c r="Q169" s="137"/>
      <c r="R169" s="137"/>
      <c r="S169" s="137"/>
      <c r="T169" s="137"/>
      <c r="U169" s="137"/>
      <c r="V169" s="137"/>
      <c r="W169" s="137"/>
      <c r="X169" s="137"/>
      <c r="Y169" s="137"/>
    </row>
    <row r="170" spans="1:25" s="135" customFormat="1" x14ac:dyDescent="0.25">
      <c r="A170" s="147"/>
      <c r="D170" s="137"/>
      <c r="E170" s="137"/>
      <c r="F170" s="137"/>
      <c r="G170" s="137"/>
      <c r="H170" s="137"/>
      <c r="I170" s="137"/>
      <c r="J170" s="137"/>
      <c r="K170" s="137"/>
      <c r="L170" s="137"/>
      <c r="M170" s="137"/>
      <c r="N170" s="137"/>
      <c r="O170" s="137"/>
      <c r="P170" s="137"/>
      <c r="Q170" s="137"/>
      <c r="R170" s="137"/>
      <c r="S170" s="137"/>
      <c r="T170" s="137"/>
      <c r="U170" s="137"/>
      <c r="V170" s="137"/>
      <c r="W170" s="137"/>
      <c r="X170" s="137"/>
      <c r="Y170" s="137"/>
    </row>
    <row r="171" spans="1:25" s="135" customFormat="1" x14ac:dyDescent="0.25">
      <c r="A171" s="147"/>
      <c r="D171" s="137"/>
      <c r="E171" s="137"/>
      <c r="F171" s="137"/>
      <c r="G171" s="137"/>
      <c r="H171" s="137"/>
      <c r="I171" s="137"/>
      <c r="J171" s="137"/>
      <c r="K171" s="137"/>
      <c r="L171" s="137"/>
      <c r="M171" s="137"/>
      <c r="N171" s="137"/>
      <c r="O171" s="137"/>
      <c r="P171" s="137"/>
      <c r="Q171" s="137"/>
      <c r="R171" s="137"/>
      <c r="S171" s="137"/>
      <c r="T171" s="137"/>
      <c r="U171" s="137"/>
      <c r="V171" s="137"/>
      <c r="W171" s="137"/>
      <c r="X171" s="137"/>
      <c r="Y171" s="137"/>
    </row>
    <row r="172" spans="1:25" s="135" customFormat="1" x14ac:dyDescent="0.25">
      <c r="A172" s="147"/>
      <c r="D172" s="137"/>
      <c r="E172" s="137"/>
      <c r="F172" s="137"/>
      <c r="G172" s="137"/>
      <c r="H172" s="137"/>
      <c r="I172" s="137"/>
      <c r="J172" s="137"/>
      <c r="K172" s="137"/>
      <c r="L172" s="137"/>
      <c r="M172" s="137"/>
      <c r="N172" s="137"/>
      <c r="O172" s="137"/>
      <c r="P172" s="137"/>
      <c r="Q172" s="137"/>
      <c r="R172" s="137"/>
      <c r="S172" s="137"/>
      <c r="T172" s="137"/>
      <c r="U172" s="137"/>
      <c r="V172" s="137"/>
      <c r="W172" s="137"/>
      <c r="X172" s="137"/>
      <c r="Y172" s="137"/>
    </row>
    <row r="173" spans="1:25" s="135" customFormat="1" x14ac:dyDescent="0.25">
      <c r="A173" s="147"/>
      <c r="D173" s="137"/>
      <c r="E173" s="137"/>
      <c r="F173" s="137"/>
      <c r="G173" s="137"/>
      <c r="H173" s="137"/>
      <c r="I173" s="137"/>
      <c r="J173" s="137"/>
      <c r="K173" s="137"/>
      <c r="L173" s="137"/>
      <c r="M173" s="137"/>
      <c r="N173" s="137"/>
      <c r="O173" s="137"/>
      <c r="P173" s="137"/>
      <c r="Q173" s="137"/>
      <c r="R173" s="137"/>
      <c r="S173" s="137"/>
      <c r="T173" s="137"/>
      <c r="U173" s="137"/>
      <c r="V173" s="137"/>
      <c r="W173" s="137"/>
      <c r="X173" s="137"/>
      <c r="Y173" s="137"/>
    </row>
    <row r="174" spans="1:25" s="135" customFormat="1" x14ac:dyDescent="0.25">
      <c r="A174" s="147"/>
      <c r="D174" s="137"/>
      <c r="E174" s="137"/>
      <c r="F174" s="137"/>
      <c r="G174" s="137"/>
      <c r="H174" s="137"/>
      <c r="I174" s="137"/>
      <c r="J174" s="137"/>
      <c r="K174" s="137"/>
      <c r="L174" s="137"/>
      <c r="M174" s="137"/>
      <c r="N174" s="137"/>
      <c r="O174" s="137"/>
      <c r="P174" s="137"/>
      <c r="Q174" s="137"/>
      <c r="R174" s="137"/>
      <c r="S174" s="137"/>
      <c r="T174" s="137"/>
      <c r="U174" s="137"/>
      <c r="V174" s="137"/>
      <c r="W174" s="137"/>
      <c r="X174" s="137"/>
      <c r="Y174" s="137"/>
    </row>
    <row r="175" spans="1:25" s="135" customFormat="1" x14ac:dyDescent="0.25">
      <c r="A175" s="147"/>
      <c r="D175" s="137"/>
      <c r="E175" s="137"/>
      <c r="F175" s="137"/>
      <c r="G175" s="137"/>
      <c r="H175" s="137"/>
      <c r="I175" s="137"/>
      <c r="J175" s="137"/>
      <c r="K175" s="137"/>
      <c r="L175" s="137"/>
      <c r="M175" s="137"/>
      <c r="N175" s="137"/>
      <c r="O175" s="137"/>
      <c r="P175" s="137"/>
      <c r="Q175" s="137"/>
      <c r="R175" s="137"/>
      <c r="S175" s="137"/>
      <c r="T175" s="137"/>
      <c r="U175" s="137"/>
      <c r="V175" s="137"/>
      <c r="W175" s="137"/>
      <c r="X175" s="137"/>
      <c r="Y175" s="137"/>
    </row>
    <row r="176" spans="1:25" s="135" customFormat="1" x14ac:dyDescent="0.25">
      <c r="A176" s="147"/>
      <c r="D176" s="137"/>
      <c r="E176" s="137"/>
      <c r="F176" s="137"/>
      <c r="G176" s="137"/>
      <c r="H176" s="137"/>
      <c r="I176" s="137"/>
      <c r="J176" s="137"/>
      <c r="K176" s="137"/>
      <c r="L176" s="137"/>
      <c r="M176" s="137"/>
      <c r="N176" s="137"/>
      <c r="O176" s="137"/>
      <c r="P176" s="137"/>
      <c r="Q176" s="137"/>
      <c r="R176" s="137"/>
      <c r="S176" s="137"/>
      <c r="T176" s="137"/>
      <c r="U176" s="137"/>
      <c r="V176" s="137"/>
      <c r="W176" s="137"/>
      <c r="X176" s="137"/>
      <c r="Y176" s="137"/>
    </row>
    <row r="177" spans="1:25" s="135" customFormat="1" x14ac:dyDescent="0.25">
      <c r="A177" s="147"/>
      <c r="D177" s="137"/>
      <c r="E177" s="137"/>
      <c r="F177" s="137"/>
      <c r="G177" s="137"/>
      <c r="H177" s="137"/>
      <c r="I177" s="137"/>
      <c r="J177" s="137"/>
      <c r="K177" s="137"/>
      <c r="L177" s="137"/>
      <c r="M177" s="137"/>
      <c r="N177" s="137"/>
      <c r="O177" s="137"/>
      <c r="P177" s="137"/>
      <c r="Q177" s="137"/>
      <c r="R177" s="137"/>
      <c r="S177" s="137"/>
      <c r="T177" s="137"/>
      <c r="U177" s="137"/>
      <c r="V177" s="137"/>
      <c r="W177" s="137"/>
      <c r="X177" s="137"/>
      <c r="Y177" s="137"/>
    </row>
    <row r="178" spans="1:25" s="135" customFormat="1" x14ac:dyDescent="0.25">
      <c r="A178" s="147"/>
      <c r="D178" s="137"/>
      <c r="E178" s="137"/>
      <c r="F178" s="137"/>
      <c r="G178" s="137"/>
      <c r="H178" s="137"/>
      <c r="I178" s="137"/>
      <c r="J178" s="137"/>
      <c r="K178" s="137"/>
      <c r="L178" s="137"/>
      <c r="M178" s="137"/>
      <c r="N178" s="137"/>
      <c r="O178" s="137"/>
      <c r="P178" s="137"/>
      <c r="Q178" s="137"/>
      <c r="R178" s="137"/>
      <c r="S178" s="137"/>
      <c r="T178" s="137"/>
      <c r="U178" s="137"/>
      <c r="V178" s="137"/>
      <c r="W178" s="137"/>
      <c r="X178" s="137"/>
      <c r="Y178" s="137"/>
    </row>
    <row r="179" spans="1:25" s="135" customFormat="1" x14ac:dyDescent="0.25">
      <c r="A179" s="147"/>
      <c r="D179" s="137"/>
      <c r="E179" s="137"/>
      <c r="F179" s="137"/>
      <c r="G179" s="137"/>
      <c r="H179" s="137"/>
      <c r="I179" s="137"/>
      <c r="J179" s="137"/>
      <c r="K179" s="137"/>
      <c r="L179" s="137"/>
      <c r="M179" s="137"/>
      <c r="N179" s="137"/>
      <c r="O179" s="137"/>
      <c r="P179" s="137"/>
      <c r="Q179" s="137"/>
      <c r="R179" s="137"/>
      <c r="S179" s="137"/>
      <c r="T179" s="137"/>
      <c r="U179" s="137"/>
      <c r="V179" s="137"/>
      <c r="W179" s="137"/>
      <c r="X179" s="137"/>
      <c r="Y179" s="137"/>
    </row>
    <row r="180" spans="1:25" s="135" customFormat="1" x14ac:dyDescent="0.25">
      <c r="A180" s="147"/>
      <c r="D180" s="137"/>
      <c r="E180" s="137"/>
      <c r="F180" s="137"/>
      <c r="G180" s="137"/>
      <c r="H180" s="137"/>
      <c r="I180" s="137"/>
      <c r="J180" s="137"/>
      <c r="K180" s="137"/>
      <c r="L180" s="137"/>
      <c r="M180" s="137"/>
      <c r="N180" s="137"/>
      <c r="O180" s="137"/>
      <c r="P180" s="137"/>
      <c r="Q180" s="137"/>
      <c r="R180" s="137"/>
      <c r="S180" s="137"/>
      <c r="T180" s="137"/>
      <c r="U180" s="137"/>
      <c r="V180" s="137"/>
      <c r="W180" s="137"/>
      <c r="X180" s="137"/>
      <c r="Y180" s="137"/>
    </row>
    <row r="181" spans="1:25" s="135" customFormat="1" x14ac:dyDescent="0.25">
      <c r="A181" s="147"/>
      <c r="D181" s="137"/>
      <c r="E181" s="137"/>
      <c r="F181" s="137"/>
      <c r="G181" s="137"/>
      <c r="H181" s="137"/>
      <c r="I181" s="137"/>
      <c r="J181" s="137"/>
      <c r="K181" s="137"/>
      <c r="L181" s="137"/>
      <c r="M181" s="137"/>
      <c r="N181" s="137"/>
      <c r="O181" s="137"/>
      <c r="P181" s="137"/>
      <c r="Q181" s="137"/>
      <c r="R181" s="137"/>
      <c r="S181" s="137"/>
      <c r="T181" s="137"/>
      <c r="U181" s="137"/>
      <c r="V181" s="137"/>
      <c r="W181" s="137"/>
      <c r="X181" s="137"/>
      <c r="Y181" s="137"/>
    </row>
    <row r="182" spans="1:25" s="135" customFormat="1" x14ac:dyDescent="0.25">
      <c r="A182" s="147"/>
      <c r="D182" s="137"/>
      <c r="E182" s="137"/>
      <c r="F182" s="137"/>
      <c r="G182" s="137"/>
      <c r="H182" s="137"/>
      <c r="I182" s="137"/>
      <c r="J182" s="137"/>
      <c r="K182" s="137"/>
      <c r="L182" s="137"/>
      <c r="M182" s="137"/>
      <c r="N182" s="137"/>
      <c r="O182" s="137"/>
      <c r="P182" s="137"/>
      <c r="Q182" s="137"/>
      <c r="R182" s="137"/>
      <c r="S182" s="137"/>
      <c r="T182" s="137"/>
      <c r="U182" s="137"/>
      <c r="V182" s="137"/>
      <c r="W182" s="137"/>
      <c r="X182" s="137"/>
      <c r="Y182" s="137"/>
    </row>
    <row r="183" spans="1:25" s="135" customFormat="1" x14ac:dyDescent="0.25">
      <c r="A183" s="147"/>
      <c r="D183" s="137"/>
      <c r="E183" s="137"/>
      <c r="F183" s="137"/>
      <c r="G183" s="137"/>
      <c r="H183" s="137"/>
      <c r="I183" s="137"/>
      <c r="J183" s="137"/>
      <c r="K183" s="137"/>
      <c r="L183" s="137"/>
      <c r="M183" s="137"/>
      <c r="N183" s="137"/>
      <c r="O183" s="137"/>
      <c r="P183" s="137"/>
      <c r="Q183" s="137"/>
      <c r="R183" s="137"/>
      <c r="S183" s="137"/>
      <c r="T183" s="137"/>
      <c r="U183" s="137"/>
      <c r="V183" s="137"/>
      <c r="W183" s="137"/>
      <c r="X183" s="137"/>
      <c r="Y183" s="137"/>
    </row>
    <row r="184" spans="1:25" s="135" customFormat="1" x14ac:dyDescent="0.25">
      <c r="A184" s="147"/>
      <c r="D184" s="137"/>
      <c r="E184" s="137"/>
      <c r="F184" s="137"/>
      <c r="G184" s="137"/>
      <c r="H184" s="137"/>
      <c r="I184" s="137"/>
      <c r="J184" s="137"/>
      <c r="K184" s="137"/>
      <c r="L184" s="137"/>
      <c r="M184" s="137"/>
      <c r="N184" s="137"/>
      <c r="O184" s="137"/>
      <c r="P184" s="137"/>
      <c r="Q184" s="137"/>
      <c r="R184" s="137"/>
      <c r="S184" s="137"/>
      <c r="T184" s="137"/>
      <c r="U184" s="137"/>
      <c r="V184" s="137"/>
      <c r="W184" s="137"/>
      <c r="X184" s="137"/>
      <c r="Y184" s="137"/>
    </row>
    <row r="185" spans="1:25" s="135" customFormat="1" x14ac:dyDescent="0.25">
      <c r="A185" s="147"/>
      <c r="D185" s="137"/>
      <c r="E185" s="137"/>
      <c r="F185" s="137"/>
      <c r="G185" s="137"/>
      <c r="H185" s="137"/>
      <c r="I185" s="137"/>
      <c r="J185" s="137"/>
      <c r="K185" s="137"/>
      <c r="L185" s="137"/>
      <c r="M185" s="137"/>
      <c r="N185" s="137"/>
      <c r="O185" s="137"/>
      <c r="P185" s="137"/>
      <c r="Q185" s="137"/>
      <c r="R185" s="137"/>
      <c r="S185" s="137"/>
      <c r="T185" s="137"/>
      <c r="U185" s="137"/>
      <c r="V185" s="137"/>
      <c r="W185" s="137"/>
      <c r="X185" s="137"/>
      <c r="Y185" s="137"/>
    </row>
    <row r="186" spans="1:25" s="135" customFormat="1" x14ac:dyDescent="0.25">
      <c r="A186" s="147"/>
      <c r="D186" s="137"/>
      <c r="E186" s="137"/>
      <c r="F186" s="137"/>
      <c r="G186" s="137"/>
      <c r="H186" s="137"/>
      <c r="I186" s="137"/>
      <c r="J186" s="137"/>
      <c r="K186" s="137"/>
      <c r="L186" s="137"/>
      <c r="M186" s="137"/>
      <c r="N186" s="137"/>
      <c r="O186" s="137"/>
      <c r="P186" s="137"/>
      <c r="Q186" s="137"/>
      <c r="R186" s="137"/>
      <c r="S186" s="137"/>
      <c r="T186" s="137"/>
      <c r="U186" s="137"/>
      <c r="V186" s="137"/>
      <c r="W186" s="137"/>
      <c r="X186" s="137"/>
      <c r="Y186" s="137"/>
    </row>
    <row r="187" spans="1:25" s="135" customFormat="1" x14ac:dyDescent="0.25">
      <c r="A187" s="147"/>
      <c r="D187" s="137"/>
      <c r="E187" s="137"/>
      <c r="F187" s="137"/>
      <c r="G187" s="137"/>
      <c r="H187" s="137"/>
      <c r="I187" s="137"/>
      <c r="J187" s="137"/>
      <c r="K187" s="137"/>
      <c r="L187" s="137"/>
      <c r="M187" s="137"/>
      <c r="N187" s="137"/>
      <c r="O187" s="137"/>
      <c r="P187" s="137"/>
      <c r="Q187" s="137"/>
      <c r="R187" s="137"/>
      <c r="S187" s="137"/>
      <c r="T187" s="137"/>
      <c r="U187" s="137"/>
      <c r="V187" s="137"/>
      <c r="W187" s="137"/>
      <c r="X187" s="137"/>
      <c r="Y187" s="137"/>
    </row>
    <row r="188" spans="1:25" s="135" customFormat="1" x14ac:dyDescent="0.25">
      <c r="A188" s="147"/>
      <c r="D188" s="137"/>
      <c r="E188" s="137"/>
      <c r="F188" s="137"/>
      <c r="G188" s="137"/>
      <c r="H188" s="137"/>
      <c r="I188" s="137"/>
      <c r="J188" s="137"/>
      <c r="K188" s="137"/>
      <c r="L188" s="137"/>
      <c r="M188" s="137"/>
      <c r="N188" s="137"/>
      <c r="O188" s="137"/>
      <c r="P188" s="137"/>
      <c r="Q188" s="137"/>
      <c r="R188" s="137"/>
      <c r="S188" s="137"/>
      <c r="T188" s="137"/>
      <c r="U188" s="137"/>
      <c r="V188" s="137"/>
      <c r="W188" s="137"/>
      <c r="X188" s="137"/>
      <c r="Y188" s="137"/>
    </row>
    <row r="189" spans="1:25" s="135" customFormat="1" x14ac:dyDescent="0.25">
      <c r="A189" s="147"/>
      <c r="D189" s="137"/>
      <c r="E189" s="137"/>
      <c r="F189" s="137"/>
      <c r="G189" s="137"/>
      <c r="H189" s="137"/>
      <c r="I189" s="137"/>
      <c r="J189" s="137"/>
      <c r="K189" s="137"/>
      <c r="L189" s="137"/>
      <c r="M189" s="137"/>
      <c r="N189" s="137"/>
      <c r="O189" s="137"/>
      <c r="P189" s="137"/>
      <c r="Q189" s="137"/>
      <c r="R189" s="137"/>
      <c r="S189" s="137"/>
      <c r="T189" s="137"/>
      <c r="U189" s="137"/>
      <c r="V189" s="137"/>
      <c r="W189" s="137"/>
      <c r="X189" s="137"/>
      <c r="Y189" s="137"/>
    </row>
    <row r="190" spans="1:25" s="135" customFormat="1" x14ac:dyDescent="0.25">
      <c r="A190" s="147"/>
      <c r="D190" s="137"/>
      <c r="E190" s="137"/>
      <c r="F190" s="137"/>
      <c r="G190" s="137"/>
      <c r="H190" s="137"/>
      <c r="I190" s="137"/>
      <c r="J190" s="137"/>
      <c r="K190" s="137"/>
      <c r="L190" s="137"/>
      <c r="M190" s="137"/>
      <c r="N190" s="137"/>
      <c r="O190" s="137"/>
      <c r="P190" s="137"/>
      <c r="Q190" s="137"/>
      <c r="R190" s="137"/>
      <c r="S190" s="137"/>
      <c r="T190" s="137"/>
      <c r="U190" s="137"/>
      <c r="V190" s="137"/>
      <c r="W190" s="137"/>
      <c r="X190" s="137"/>
      <c r="Y190" s="137"/>
    </row>
    <row r="191" spans="1:25" s="135" customFormat="1" x14ac:dyDescent="0.25">
      <c r="A191" s="147"/>
      <c r="D191" s="137"/>
      <c r="E191" s="137"/>
      <c r="F191" s="137"/>
      <c r="G191" s="137"/>
      <c r="H191" s="137"/>
      <c r="I191" s="137"/>
      <c r="J191" s="137"/>
      <c r="K191" s="137"/>
      <c r="L191" s="137"/>
      <c r="M191" s="137"/>
      <c r="N191" s="137"/>
      <c r="O191" s="137"/>
      <c r="P191" s="137"/>
      <c r="Q191" s="137"/>
      <c r="R191" s="137"/>
      <c r="S191" s="137"/>
      <c r="T191" s="137"/>
      <c r="U191" s="137"/>
      <c r="V191" s="137"/>
      <c r="W191" s="137"/>
      <c r="X191" s="137"/>
      <c r="Y191" s="137"/>
    </row>
    <row r="192" spans="1:25" s="135" customFormat="1" x14ac:dyDescent="0.25">
      <c r="A192" s="147"/>
      <c r="D192" s="137"/>
      <c r="E192" s="137"/>
      <c r="F192" s="137"/>
      <c r="G192" s="137"/>
      <c r="H192" s="137"/>
      <c r="I192" s="137"/>
      <c r="J192" s="137"/>
      <c r="K192" s="137"/>
      <c r="L192" s="137"/>
      <c r="M192" s="137"/>
      <c r="N192" s="137"/>
      <c r="O192" s="137"/>
      <c r="P192" s="137"/>
      <c r="Q192" s="137"/>
      <c r="R192" s="137"/>
      <c r="S192" s="137"/>
      <c r="T192" s="137"/>
      <c r="U192" s="137"/>
      <c r="V192" s="137"/>
      <c r="W192" s="137"/>
      <c r="X192" s="137"/>
      <c r="Y192" s="137"/>
    </row>
    <row r="193" spans="1:25" s="135" customFormat="1" x14ac:dyDescent="0.25">
      <c r="A193" s="147"/>
      <c r="D193" s="137"/>
      <c r="E193" s="137"/>
      <c r="F193" s="137"/>
      <c r="G193" s="137"/>
      <c r="H193" s="137"/>
      <c r="I193" s="137"/>
      <c r="J193" s="137"/>
      <c r="K193" s="137"/>
      <c r="L193" s="137"/>
      <c r="M193" s="137"/>
      <c r="N193" s="137"/>
      <c r="O193" s="137"/>
      <c r="P193" s="137"/>
      <c r="Q193" s="137"/>
      <c r="R193" s="137"/>
      <c r="S193" s="137"/>
      <c r="T193" s="137"/>
      <c r="U193" s="137"/>
      <c r="V193" s="137"/>
      <c r="W193" s="137"/>
      <c r="X193" s="137"/>
      <c r="Y193" s="137"/>
    </row>
    <row r="194" spans="1:25" s="135" customFormat="1" x14ac:dyDescent="0.25">
      <c r="A194" s="147"/>
      <c r="D194" s="137"/>
      <c r="E194" s="137"/>
      <c r="F194" s="137"/>
      <c r="G194" s="137"/>
      <c r="H194" s="137"/>
      <c r="I194" s="137"/>
      <c r="J194" s="137"/>
      <c r="K194" s="137"/>
      <c r="L194" s="137"/>
      <c r="M194" s="137"/>
      <c r="N194" s="137"/>
      <c r="O194" s="137"/>
      <c r="P194" s="137"/>
      <c r="Q194" s="137"/>
      <c r="R194" s="137"/>
      <c r="S194" s="137"/>
      <c r="T194" s="137"/>
      <c r="U194" s="137"/>
      <c r="V194" s="137"/>
      <c r="W194" s="137"/>
      <c r="X194" s="137"/>
      <c r="Y194" s="137"/>
    </row>
    <row r="195" spans="1:25" s="135" customFormat="1" x14ac:dyDescent="0.25">
      <c r="A195" s="147"/>
      <c r="D195" s="137"/>
      <c r="E195" s="137"/>
      <c r="F195" s="137"/>
      <c r="G195" s="137"/>
      <c r="H195" s="137"/>
      <c r="I195" s="137"/>
      <c r="J195" s="137"/>
      <c r="K195" s="137"/>
      <c r="L195" s="137"/>
      <c r="M195" s="137"/>
      <c r="N195" s="137"/>
      <c r="O195" s="137"/>
      <c r="P195" s="137"/>
      <c r="Q195" s="137"/>
      <c r="R195" s="137"/>
      <c r="S195" s="137"/>
      <c r="T195" s="137"/>
      <c r="U195" s="137"/>
      <c r="V195" s="137"/>
      <c r="W195" s="137"/>
      <c r="X195" s="137"/>
      <c r="Y195" s="137"/>
    </row>
    <row r="196" spans="1:25" s="135" customFormat="1" x14ac:dyDescent="0.25">
      <c r="A196" s="147"/>
      <c r="D196" s="137"/>
      <c r="E196" s="137"/>
      <c r="F196" s="137"/>
      <c r="G196" s="137"/>
      <c r="H196" s="137"/>
      <c r="I196" s="137"/>
      <c r="J196" s="137"/>
      <c r="K196" s="137"/>
      <c r="L196" s="137"/>
      <c r="M196" s="137"/>
      <c r="N196" s="137"/>
      <c r="O196" s="137"/>
      <c r="P196" s="137"/>
      <c r="Q196" s="137"/>
      <c r="R196" s="137"/>
      <c r="S196" s="137"/>
      <c r="T196" s="137"/>
      <c r="U196" s="137"/>
      <c r="V196" s="137"/>
      <c r="W196" s="137"/>
      <c r="X196" s="137"/>
      <c r="Y196" s="137"/>
    </row>
    <row r="197" spans="1:25" s="135" customFormat="1" x14ac:dyDescent="0.25">
      <c r="A197" s="147"/>
      <c r="D197" s="137"/>
      <c r="E197" s="137"/>
      <c r="F197" s="137"/>
      <c r="G197" s="137"/>
      <c r="H197" s="137"/>
      <c r="I197" s="137"/>
      <c r="J197" s="137"/>
      <c r="K197" s="137"/>
      <c r="L197" s="137"/>
      <c r="M197" s="137"/>
      <c r="N197" s="137"/>
      <c r="O197" s="137"/>
      <c r="P197" s="137"/>
      <c r="Q197" s="137"/>
      <c r="R197" s="137"/>
      <c r="S197" s="137"/>
      <c r="T197" s="137"/>
      <c r="U197" s="137"/>
      <c r="V197" s="137"/>
      <c r="W197" s="137"/>
      <c r="X197" s="137"/>
      <c r="Y197" s="137"/>
    </row>
    <row r="198" spans="1:25" s="135" customFormat="1" x14ac:dyDescent="0.25">
      <c r="A198" s="147"/>
      <c r="D198" s="137"/>
      <c r="E198" s="137"/>
      <c r="F198" s="137"/>
      <c r="G198" s="137"/>
      <c r="H198" s="137"/>
      <c r="I198" s="137"/>
      <c r="J198" s="137"/>
      <c r="K198" s="137"/>
      <c r="L198" s="137"/>
      <c r="M198" s="137"/>
      <c r="N198" s="137"/>
      <c r="O198" s="137"/>
      <c r="P198" s="137"/>
      <c r="Q198" s="137"/>
      <c r="R198" s="137"/>
      <c r="S198" s="137"/>
      <c r="T198" s="137"/>
      <c r="U198" s="137"/>
      <c r="V198" s="137"/>
      <c r="W198" s="137"/>
      <c r="X198" s="137"/>
      <c r="Y198" s="137"/>
    </row>
    <row r="199" spans="1:25" s="135" customFormat="1" x14ac:dyDescent="0.25">
      <c r="A199" s="147"/>
      <c r="D199" s="137"/>
      <c r="E199" s="137"/>
      <c r="F199" s="137"/>
      <c r="G199" s="137"/>
      <c r="H199" s="137"/>
      <c r="I199" s="137"/>
      <c r="J199" s="137"/>
      <c r="K199" s="137"/>
      <c r="L199" s="137"/>
      <c r="M199" s="137"/>
      <c r="N199" s="137"/>
      <c r="O199" s="137"/>
      <c r="P199" s="137"/>
      <c r="Q199" s="137"/>
      <c r="R199" s="137"/>
      <c r="S199" s="137"/>
      <c r="T199" s="137"/>
      <c r="U199" s="137"/>
      <c r="V199" s="137"/>
      <c r="W199" s="137"/>
      <c r="X199" s="137"/>
      <c r="Y199" s="137"/>
    </row>
    <row r="200" spans="1:25" s="135" customFormat="1" x14ac:dyDescent="0.25">
      <c r="A200" s="147"/>
      <c r="D200" s="137"/>
      <c r="E200" s="137"/>
      <c r="F200" s="137"/>
      <c r="G200" s="137"/>
      <c r="H200" s="137"/>
      <c r="I200" s="137"/>
      <c r="J200" s="137"/>
      <c r="K200" s="137"/>
      <c r="L200" s="137"/>
      <c r="M200" s="137"/>
      <c r="N200" s="137"/>
      <c r="O200" s="137"/>
      <c r="P200" s="137"/>
      <c r="Q200" s="137"/>
      <c r="R200" s="137"/>
      <c r="S200" s="137"/>
      <c r="T200" s="137"/>
      <c r="U200" s="137"/>
      <c r="V200" s="137"/>
      <c r="W200" s="137"/>
      <c r="X200" s="137"/>
      <c r="Y200" s="137"/>
    </row>
    <row r="201" spans="1:25" s="135" customFormat="1" x14ac:dyDescent="0.25">
      <c r="A201" s="147"/>
      <c r="D201" s="137"/>
      <c r="E201" s="137"/>
      <c r="F201" s="137"/>
      <c r="G201" s="137"/>
      <c r="H201" s="137"/>
      <c r="I201" s="137"/>
      <c r="J201" s="137"/>
      <c r="K201" s="137"/>
      <c r="L201" s="137"/>
      <c r="M201" s="137"/>
      <c r="N201" s="137"/>
      <c r="O201" s="137"/>
      <c r="P201" s="137"/>
      <c r="Q201" s="137"/>
      <c r="R201" s="137"/>
      <c r="S201" s="137"/>
      <c r="T201" s="137"/>
      <c r="U201" s="137"/>
      <c r="V201" s="137"/>
      <c r="W201" s="137"/>
      <c r="X201" s="137"/>
      <c r="Y201" s="137"/>
    </row>
    <row r="202" spans="1:25" s="135" customFormat="1" x14ac:dyDescent="0.25">
      <c r="A202" s="147"/>
      <c r="D202" s="137"/>
      <c r="E202" s="137"/>
      <c r="F202" s="137"/>
      <c r="G202" s="137"/>
      <c r="H202" s="137"/>
      <c r="I202" s="137"/>
      <c r="J202" s="137"/>
      <c r="K202" s="137"/>
      <c r="L202" s="137"/>
      <c r="M202" s="137"/>
      <c r="N202" s="137"/>
      <c r="O202" s="137"/>
      <c r="P202" s="137"/>
      <c r="Q202" s="137"/>
      <c r="R202" s="137"/>
      <c r="S202" s="137"/>
      <c r="T202" s="137"/>
      <c r="U202" s="137"/>
      <c r="V202" s="137"/>
      <c r="W202" s="137"/>
      <c r="X202" s="137"/>
      <c r="Y202" s="137"/>
    </row>
    <row r="203" spans="1:25" s="135" customFormat="1" x14ac:dyDescent="0.25">
      <c r="A203" s="147"/>
      <c r="D203" s="137"/>
      <c r="E203" s="137"/>
      <c r="F203" s="137"/>
      <c r="G203" s="137"/>
      <c r="H203" s="137"/>
      <c r="I203" s="137"/>
      <c r="J203" s="137"/>
      <c r="K203" s="137"/>
      <c r="L203" s="137"/>
      <c r="M203" s="137"/>
      <c r="N203" s="137"/>
      <c r="O203" s="137"/>
      <c r="P203" s="137"/>
      <c r="Q203" s="137"/>
      <c r="R203" s="137"/>
      <c r="S203" s="137"/>
      <c r="T203" s="137"/>
      <c r="U203" s="137"/>
      <c r="V203" s="137"/>
      <c r="W203" s="137"/>
      <c r="X203" s="137"/>
      <c r="Y203" s="137"/>
    </row>
    <row r="204" spans="1:25" s="135" customFormat="1" x14ac:dyDescent="0.25">
      <c r="A204" s="147"/>
      <c r="D204" s="137"/>
      <c r="E204" s="137"/>
      <c r="F204" s="137"/>
      <c r="G204" s="137"/>
      <c r="H204" s="137"/>
      <c r="I204" s="137"/>
      <c r="J204" s="137"/>
      <c r="K204" s="137"/>
      <c r="L204" s="137"/>
      <c r="M204" s="137"/>
      <c r="N204" s="137"/>
      <c r="O204" s="137"/>
      <c r="P204" s="137"/>
      <c r="Q204" s="137"/>
      <c r="R204" s="137"/>
      <c r="S204" s="137"/>
      <c r="T204" s="137"/>
      <c r="U204" s="137"/>
      <c r="V204" s="137"/>
      <c r="W204" s="137"/>
      <c r="X204" s="137"/>
      <c r="Y204" s="137"/>
    </row>
    <row r="205" spans="1:25" s="135" customFormat="1" x14ac:dyDescent="0.25">
      <c r="A205" s="147"/>
      <c r="D205" s="137"/>
      <c r="E205" s="137"/>
      <c r="F205" s="137"/>
      <c r="G205" s="137"/>
      <c r="H205" s="137"/>
      <c r="I205" s="137"/>
      <c r="J205" s="137"/>
      <c r="K205" s="137"/>
      <c r="L205" s="137"/>
      <c r="M205" s="137"/>
      <c r="N205" s="137"/>
      <c r="O205" s="137"/>
      <c r="P205" s="137"/>
      <c r="Q205" s="137"/>
      <c r="R205" s="137"/>
      <c r="S205" s="137"/>
      <c r="T205" s="137"/>
      <c r="U205" s="137"/>
      <c r="V205" s="137"/>
      <c r="W205" s="137"/>
      <c r="X205" s="137"/>
      <c r="Y205" s="137"/>
    </row>
    <row r="206" spans="1:25" s="135" customFormat="1" x14ac:dyDescent="0.25">
      <c r="A206" s="147"/>
      <c r="D206" s="137"/>
      <c r="E206" s="137"/>
      <c r="F206" s="137"/>
      <c r="G206" s="137"/>
      <c r="H206" s="137"/>
      <c r="I206" s="137"/>
      <c r="J206" s="137"/>
      <c r="K206" s="137"/>
      <c r="L206" s="137"/>
      <c r="M206" s="137"/>
      <c r="N206" s="137"/>
      <c r="O206" s="137"/>
      <c r="P206" s="137"/>
      <c r="Q206" s="137"/>
      <c r="R206" s="137"/>
      <c r="S206" s="137"/>
      <c r="T206" s="137"/>
      <c r="U206" s="137"/>
      <c r="V206" s="137"/>
      <c r="W206" s="137"/>
      <c r="X206" s="137"/>
      <c r="Y206" s="137"/>
    </row>
    <row r="207" spans="1:25" s="135" customFormat="1" x14ac:dyDescent="0.25">
      <c r="A207" s="147"/>
      <c r="D207" s="137"/>
      <c r="E207" s="137"/>
      <c r="F207" s="137"/>
      <c r="G207" s="137"/>
      <c r="H207" s="137"/>
      <c r="I207" s="137"/>
      <c r="J207" s="137"/>
      <c r="K207" s="137"/>
      <c r="L207" s="137"/>
      <c r="M207" s="137"/>
      <c r="N207" s="137"/>
      <c r="O207" s="137"/>
      <c r="P207" s="137"/>
      <c r="Q207" s="137"/>
      <c r="R207" s="137"/>
      <c r="S207" s="137"/>
      <c r="T207" s="137"/>
      <c r="U207" s="137"/>
      <c r="V207" s="137"/>
      <c r="W207" s="137"/>
      <c r="X207" s="137"/>
      <c r="Y207" s="137"/>
    </row>
    <row r="208" spans="1:25" s="135" customFormat="1" x14ac:dyDescent="0.25">
      <c r="A208" s="147"/>
      <c r="D208" s="137"/>
      <c r="E208" s="137"/>
      <c r="F208" s="137"/>
      <c r="G208" s="137"/>
      <c r="H208" s="137"/>
      <c r="I208" s="137"/>
      <c r="J208" s="137"/>
      <c r="K208" s="137"/>
      <c r="L208" s="137"/>
      <c r="M208" s="137"/>
      <c r="N208" s="137"/>
      <c r="O208" s="137"/>
      <c r="P208" s="137"/>
      <c r="Q208" s="137"/>
      <c r="R208" s="137"/>
      <c r="S208" s="137"/>
      <c r="T208" s="137"/>
      <c r="U208" s="137"/>
      <c r="V208" s="137"/>
      <c r="W208" s="137"/>
      <c r="X208" s="137"/>
      <c r="Y208" s="137"/>
    </row>
    <row r="209" spans="1:25" s="135" customFormat="1" x14ac:dyDescent="0.25">
      <c r="A209" s="147"/>
      <c r="D209" s="137"/>
      <c r="E209" s="137"/>
      <c r="F209" s="137"/>
      <c r="G209" s="137"/>
      <c r="H209" s="137"/>
      <c r="I209" s="137"/>
      <c r="J209" s="137"/>
      <c r="K209" s="137"/>
      <c r="L209" s="137"/>
      <c r="M209" s="137"/>
      <c r="N209" s="137"/>
      <c r="O209" s="137"/>
      <c r="P209" s="137"/>
      <c r="Q209" s="137"/>
      <c r="R209" s="137"/>
      <c r="S209" s="137"/>
      <c r="T209" s="137"/>
      <c r="U209" s="137"/>
      <c r="V209" s="137"/>
      <c r="W209" s="137"/>
      <c r="X209" s="137"/>
      <c r="Y209" s="137"/>
    </row>
    <row r="210" spans="1:25" s="135" customFormat="1" x14ac:dyDescent="0.25">
      <c r="A210" s="147"/>
      <c r="D210" s="137"/>
      <c r="E210" s="137"/>
      <c r="F210" s="137"/>
      <c r="G210" s="137"/>
      <c r="H210" s="137"/>
      <c r="I210" s="137"/>
      <c r="J210" s="137"/>
      <c r="K210" s="137"/>
      <c r="L210" s="137"/>
      <c r="M210" s="137"/>
      <c r="N210" s="137"/>
      <c r="O210" s="137"/>
      <c r="P210" s="137"/>
      <c r="Q210" s="137"/>
      <c r="R210" s="137"/>
      <c r="S210" s="137"/>
      <c r="T210" s="137"/>
      <c r="U210" s="137"/>
      <c r="V210" s="137"/>
      <c r="W210" s="137"/>
      <c r="X210" s="137"/>
      <c r="Y210" s="137"/>
    </row>
    <row r="211" spans="1:25" s="135" customFormat="1" x14ac:dyDescent="0.25">
      <c r="A211" s="147"/>
      <c r="D211" s="137"/>
      <c r="E211" s="137"/>
      <c r="F211" s="137"/>
      <c r="G211" s="137"/>
      <c r="H211" s="137"/>
      <c r="I211" s="137"/>
      <c r="J211" s="137"/>
      <c r="K211" s="137"/>
      <c r="L211" s="137"/>
      <c r="M211" s="137"/>
      <c r="N211" s="137"/>
      <c r="O211" s="137"/>
      <c r="P211" s="137"/>
      <c r="Q211" s="137"/>
      <c r="R211" s="137"/>
      <c r="S211" s="137"/>
      <c r="T211" s="137"/>
      <c r="U211" s="137"/>
      <c r="V211" s="137"/>
      <c r="W211" s="137"/>
      <c r="X211" s="137"/>
      <c r="Y211" s="137"/>
    </row>
    <row r="212" spans="1:25" s="135" customFormat="1" x14ac:dyDescent="0.25">
      <c r="A212" s="147"/>
      <c r="D212" s="137"/>
      <c r="E212" s="137"/>
      <c r="F212" s="137"/>
      <c r="G212" s="137"/>
      <c r="H212" s="137"/>
      <c r="I212" s="137"/>
      <c r="J212" s="137"/>
      <c r="K212" s="137"/>
      <c r="L212" s="137"/>
      <c r="M212" s="137"/>
      <c r="N212" s="137"/>
      <c r="O212" s="137"/>
      <c r="P212" s="137"/>
      <c r="Q212" s="137"/>
      <c r="R212" s="137"/>
      <c r="S212" s="137"/>
      <c r="T212" s="137"/>
      <c r="U212" s="137"/>
      <c r="V212" s="137"/>
      <c r="W212" s="137"/>
      <c r="X212" s="137"/>
      <c r="Y212" s="137"/>
    </row>
    <row r="213" spans="1:25" s="135" customFormat="1" x14ac:dyDescent="0.25">
      <c r="A213" s="147"/>
      <c r="D213" s="137"/>
      <c r="E213" s="137"/>
      <c r="F213" s="137"/>
      <c r="G213" s="137"/>
      <c r="H213" s="137"/>
      <c r="I213" s="137"/>
      <c r="J213" s="137"/>
      <c r="K213" s="137"/>
      <c r="L213" s="137"/>
      <c r="M213" s="137"/>
      <c r="N213" s="137"/>
      <c r="O213" s="137"/>
      <c r="P213" s="137"/>
      <c r="Q213" s="137"/>
      <c r="R213" s="137"/>
      <c r="S213" s="137"/>
      <c r="T213" s="137"/>
      <c r="U213" s="137"/>
      <c r="V213" s="137"/>
      <c r="W213" s="137"/>
      <c r="X213" s="137"/>
      <c r="Y213" s="137"/>
    </row>
    <row r="214" spans="1:25" s="135" customFormat="1" x14ac:dyDescent="0.25">
      <c r="A214" s="147"/>
      <c r="D214" s="137"/>
      <c r="E214" s="137"/>
      <c r="F214" s="137"/>
      <c r="G214" s="137"/>
      <c r="H214" s="137"/>
      <c r="I214" s="137"/>
      <c r="J214" s="137"/>
      <c r="K214" s="137"/>
      <c r="L214" s="137"/>
      <c r="M214" s="137"/>
      <c r="N214" s="137"/>
      <c r="O214" s="137"/>
      <c r="P214" s="137"/>
      <c r="Q214" s="137"/>
      <c r="R214" s="137"/>
      <c r="S214" s="137"/>
      <c r="T214" s="137"/>
      <c r="U214" s="137"/>
      <c r="V214" s="137"/>
      <c r="W214" s="137"/>
      <c r="X214" s="137"/>
      <c r="Y214" s="137"/>
    </row>
    <row r="215" spans="1:25" s="135" customFormat="1" x14ac:dyDescent="0.25">
      <c r="A215" s="147"/>
      <c r="D215" s="137"/>
      <c r="E215" s="137"/>
      <c r="F215" s="137"/>
      <c r="G215" s="137"/>
      <c r="H215" s="137"/>
      <c r="I215" s="137"/>
      <c r="J215" s="137"/>
      <c r="K215" s="137"/>
      <c r="L215" s="137"/>
      <c r="M215" s="137"/>
      <c r="N215" s="137"/>
      <c r="O215" s="137"/>
      <c r="P215" s="137"/>
      <c r="Q215" s="137"/>
      <c r="R215" s="137"/>
      <c r="S215" s="137"/>
      <c r="T215" s="137"/>
      <c r="U215" s="137"/>
      <c r="V215" s="137"/>
      <c r="W215" s="137"/>
      <c r="X215" s="137"/>
      <c r="Y215" s="137"/>
    </row>
    <row r="216" spans="1:25" s="135" customFormat="1" x14ac:dyDescent="0.25">
      <c r="A216" s="147"/>
      <c r="D216" s="137"/>
      <c r="E216" s="137"/>
      <c r="F216" s="137"/>
      <c r="G216" s="137"/>
      <c r="H216" s="137"/>
      <c r="I216" s="137"/>
      <c r="J216" s="137"/>
      <c r="K216" s="137"/>
      <c r="L216" s="137"/>
      <c r="M216" s="137"/>
      <c r="N216" s="137"/>
      <c r="O216" s="137"/>
      <c r="P216" s="137"/>
      <c r="Q216" s="137"/>
      <c r="R216" s="137"/>
      <c r="S216" s="137"/>
      <c r="T216" s="137"/>
      <c r="U216" s="137"/>
      <c r="V216" s="137"/>
      <c r="W216" s="137"/>
      <c r="X216" s="137"/>
      <c r="Y216" s="137"/>
    </row>
    <row r="217" spans="1:25" s="135" customFormat="1" x14ac:dyDescent="0.25">
      <c r="A217" s="147"/>
      <c r="D217" s="137"/>
      <c r="E217" s="137"/>
      <c r="F217" s="137"/>
      <c r="G217" s="137"/>
      <c r="H217" s="137"/>
      <c r="I217" s="137"/>
      <c r="J217" s="137"/>
      <c r="K217" s="137"/>
      <c r="L217" s="137"/>
      <c r="M217" s="137"/>
      <c r="N217" s="137"/>
      <c r="O217" s="137"/>
      <c r="P217" s="137"/>
      <c r="Q217" s="137"/>
      <c r="R217" s="137"/>
      <c r="S217" s="137"/>
      <c r="T217" s="137"/>
      <c r="U217" s="137"/>
      <c r="V217" s="137"/>
      <c r="W217" s="137"/>
      <c r="X217" s="137"/>
      <c r="Y217" s="137"/>
    </row>
    <row r="218" spans="1:25" s="135" customFormat="1" x14ac:dyDescent="0.25">
      <c r="A218" s="147"/>
      <c r="D218" s="137"/>
      <c r="E218" s="137"/>
      <c r="F218" s="137"/>
      <c r="G218" s="137"/>
      <c r="H218" s="137"/>
      <c r="I218" s="137"/>
      <c r="J218" s="137"/>
      <c r="K218" s="137"/>
      <c r="L218" s="137"/>
      <c r="M218" s="137"/>
      <c r="N218" s="137"/>
      <c r="O218" s="137"/>
      <c r="P218" s="137"/>
      <c r="Q218" s="137"/>
      <c r="R218" s="137"/>
      <c r="S218" s="137"/>
      <c r="T218" s="137"/>
      <c r="U218" s="137"/>
      <c r="V218" s="137"/>
      <c r="W218" s="137"/>
      <c r="X218" s="137"/>
      <c r="Y218" s="137"/>
    </row>
    <row r="219" spans="1:25" s="135" customFormat="1" x14ac:dyDescent="0.25">
      <c r="A219" s="147"/>
      <c r="D219" s="137"/>
      <c r="E219" s="137"/>
      <c r="F219" s="137"/>
      <c r="G219" s="137"/>
      <c r="H219" s="137"/>
      <c r="I219" s="137"/>
      <c r="J219" s="137"/>
      <c r="K219" s="137"/>
      <c r="L219" s="137"/>
      <c r="M219" s="137"/>
      <c r="N219" s="137"/>
      <c r="O219" s="137"/>
      <c r="P219" s="137"/>
      <c r="Q219" s="137"/>
      <c r="R219" s="137"/>
      <c r="S219" s="137"/>
      <c r="T219" s="137"/>
      <c r="U219" s="137"/>
      <c r="V219" s="137"/>
      <c r="W219" s="137"/>
      <c r="X219" s="137"/>
      <c r="Y219" s="137"/>
    </row>
    <row r="220" spans="1:25" s="135" customFormat="1" x14ac:dyDescent="0.25">
      <c r="A220" s="147"/>
      <c r="D220" s="137"/>
      <c r="E220" s="137"/>
      <c r="F220" s="137"/>
      <c r="G220" s="137"/>
      <c r="H220" s="137"/>
      <c r="I220" s="137"/>
      <c r="J220" s="137"/>
      <c r="K220" s="137"/>
      <c r="L220" s="137"/>
      <c r="M220" s="137"/>
      <c r="N220" s="137"/>
      <c r="O220" s="137"/>
      <c r="P220" s="137"/>
      <c r="Q220" s="137"/>
      <c r="R220" s="137"/>
      <c r="S220" s="137"/>
      <c r="T220" s="137"/>
      <c r="U220" s="137"/>
      <c r="V220" s="137"/>
      <c r="W220" s="137"/>
      <c r="X220" s="137"/>
      <c r="Y220" s="137"/>
    </row>
    <row r="221" spans="1:25" s="135" customFormat="1" x14ac:dyDescent="0.25">
      <c r="A221" s="147"/>
      <c r="D221" s="137"/>
      <c r="E221" s="137"/>
      <c r="F221" s="137"/>
      <c r="G221" s="137"/>
      <c r="H221" s="137"/>
      <c r="I221" s="137"/>
      <c r="J221" s="137"/>
      <c r="K221" s="137"/>
      <c r="L221" s="137"/>
      <c r="M221" s="137"/>
      <c r="N221" s="137"/>
      <c r="O221" s="137"/>
      <c r="P221" s="137"/>
      <c r="Q221" s="137"/>
      <c r="R221" s="137"/>
      <c r="S221" s="137"/>
      <c r="T221" s="137"/>
      <c r="U221" s="137"/>
      <c r="V221" s="137"/>
      <c r="W221" s="137"/>
      <c r="X221" s="137"/>
      <c r="Y221" s="137"/>
    </row>
    <row r="222" spans="1:25" s="135" customFormat="1" x14ac:dyDescent="0.25">
      <c r="A222" s="147"/>
      <c r="D222" s="137"/>
      <c r="E222" s="137"/>
      <c r="F222" s="137"/>
      <c r="G222" s="137"/>
      <c r="H222" s="137"/>
      <c r="I222" s="137"/>
      <c r="J222" s="137"/>
      <c r="K222" s="137"/>
      <c r="L222" s="137"/>
      <c r="M222" s="137"/>
      <c r="N222" s="137"/>
      <c r="O222" s="137"/>
      <c r="P222" s="137"/>
      <c r="Q222" s="137"/>
      <c r="R222" s="137"/>
      <c r="S222" s="137"/>
      <c r="T222" s="137"/>
      <c r="U222" s="137"/>
      <c r="V222" s="137"/>
      <c r="W222" s="137"/>
      <c r="X222" s="137"/>
      <c r="Y222" s="137"/>
    </row>
    <row r="223" spans="1:25" s="135" customFormat="1" x14ac:dyDescent="0.25">
      <c r="A223" s="147"/>
      <c r="D223" s="137"/>
      <c r="E223" s="137"/>
      <c r="F223" s="137"/>
      <c r="G223" s="137"/>
      <c r="H223" s="137"/>
      <c r="I223" s="137"/>
      <c r="J223" s="137"/>
      <c r="K223" s="137"/>
      <c r="L223" s="137"/>
      <c r="M223" s="137"/>
      <c r="N223" s="137"/>
      <c r="O223" s="137"/>
      <c r="P223" s="137"/>
      <c r="Q223" s="137"/>
      <c r="R223" s="137"/>
      <c r="S223" s="137"/>
      <c r="T223" s="137"/>
      <c r="U223" s="137"/>
      <c r="V223" s="137"/>
      <c r="W223" s="137"/>
      <c r="X223" s="137"/>
      <c r="Y223" s="137"/>
    </row>
    <row r="224" spans="1:25" s="135" customFormat="1" x14ac:dyDescent="0.25">
      <c r="A224" s="147"/>
      <c r="D224" s="137"/>
      <c r="E224" s="137"/>
      <c r="F224" s="137"/>
      <c r="G224" s="137"/>
      <c r="H224" s="137"/>
      <c r="I224" s="137"/>
      <c r="J224" s="137"/>
      <c r="K224" s="137"/>
      <c r="L224" s="137"/>
      <c r="M224" s="137"/>
      <c r="N224" s="137"/>
      <c r="O224" s="137"/>
      <c r="P224" s="137"/>
      <c r="Q224" s="137"/>
      <c r="R224" s="137"/>
      <c r="S224" s="137"/>
      <c r="T224" s="137"/>
      <c r="U224" s="137"/>
      <c r="V224" s="137"/>
      <c r="W224" s="137"/>
      <c r="X224" s="137"/>
      <c r="Y224" s="137"/>
    </row>
    <row r="225" spans="1:25" s="135" customFormat="1" x14ac:dyDescent="0.25">
      <c r="A225" s="147"/>
      <c r="D225" s="137"/>
      <c r="E225" s="137"/>
      <c r="F225" s="137"/>
      <c r="G225" s="137"/>
      <c r="H225" s="137"/>
      <c r="I225" s="137"/>
      <c r="J225" s="137"/>
      <c r="K225" s="137"/>
      <c r="L225" s="137"/>
      <c r="M225" s="137"/>
      <c r="N225" s="137"/>
      <c r="O225" s="137"/>
      <c r="P225" s="137"/>
      <c r="Q225" s="137"/>
      <c r="R225" s="137"/>
      <c r="S225" s="137"/>
      <c r="T225" s="137"/>
      <c r="U225" s="137"/>
      <c r="V225" s="137"/>
      <c r="W225" s="137"/>
      <c r="X225" s="137"/>
      <c r="Y225" s="137"/>
    </row>
    <row r="226" spans="1:25" s="135" customFormat="1" x14ac:dyDescent="0.25">
      <c r="A226" s="147"/>
      <c r="D226" s="137"/>
      <c r="E226" s="137"/>
      <c r="F226" s="137"/>
      <c r="G226" s="137"/>
      <c r="H226" s="137"/>
      <c r="I226" s="137"/>
      <c r="J226" s="137"/>
      <c r="K226" s="137"/>
      <c r="L226" s="137"/>
      <c r="M226" s="137"/>
      <c r="N226" s="137"/>
      <c r="O226" s="137"/>
      <c r="P226" s="137"/>
      <c r="Q226" s="137"/>
      <c r="R226" s="137"/>
      <c r="S226" s="137"/>
      <c r="T226" s="137"/>
      <c r="U226" s="137"/>
      <c r="V226" s="137"/>
      <c r="W226" s="137"/>
      <c r="X226" s="137"/>
      <c r="Y226" s="137"/>
    </row>
    <row r="227" spans="1:25" s="135" customFormat="1" x14ac:dyDescent="0.25">
      <c r="A227" s="147"/>
      <c r="D227" s="137"/>
      <c r="E227" s="137"/>
      <c r="F227" s="137"/>
      <c r="G227" s="137"/>
      <c r="H227" s="137"/>
      <c r="I227" s="137"/>
      <c r="J227" s="137"/>
      <c r="K227" s="137"/>
      <c r="L227" s="137"/>
      <c r="M227" s="137"/>
      <c r="N227" s="137"/>
      <c r="O227" s="137"/>
      <c r="P227" s="137"/>
      <c r="Q227" s="137"/>
      <c r="R227" s="137"/>
      <c r="S227" s="137"/>
      <c r="T227" s="137"/>
      <c r="U227" s="137"/>
      <c r="V227" s="137"/>
      <c r="W227" s="137"/>
      <c r="X227" s="137"/>
      <c r="Y227" s="137"/>
    </row>
    <row r="228" spans="1:25" s="135" customFormat="1" x14ac:dyDescent="0.25">
      <c r="A228" s="147"/>
      <c r="D228" s="137"/>
      <c r="E228" s="137"/>
      <c r="F228" s="137"/>
      <c r="G228" s="137"/>
      <c r="H228" s="137"/>
      <c r="I228" s="137"/>
      <c r="J228" s="137"/>
      <c r="K228" s="137"/>
      <c r="L228" s="137"/>
      <c r="M228" s="137"/>
      <c r="N228" s="137"/>
      <c r="O228" s="137"/>
      <c r="P228" s="137"/>
      <c r="Q228" s="137"/>
      <c r="R228" s="137"/>
      <c r="S228" s="137"/>
      <c r="T228" s="137"/>
      <c r="U228" s="137"/>
      <c r="V228" s="137"/>
      <c r="W228" s="137"/>
      <c r="X228" s="137"/>
      <c r="Y228" s="137"/>
    </row>
    <row r="229" spans="1:25" s="135" customFormat="1" x14ac:dyDescent="0.25">
      <c r="A229" s="147"/>
      <c r="D229" s="137"/>
      <c r="E229" s="137"/>
      <c r="F229" s="137"/>
      <c r="G229" s="137"/>
      <c r="H229" s="137"/>
      <c r="I229" s="137"/>
      <c r="J229" s="137"/>
      <c r="K229" s="137"/>
      <c r="L229" s="137"/>
      <c r="M229" s="137"/>
      <c r="N229" s="137"/>
      <c r="O229" s="137"/>
      <c r="P229" s="137"/>
      <c r="Q229" s="137"/>
      <c r="R229" s="137"/>
      <c r="S229" s="137"/>
      <c r="T229" s="137"/>
      <c r="U229" s="137"/>
      <c r="V229" s="137"/>
      <c r="W229" s="137"/>
      <c r="X229" s="137"/>
      <c r="Y229" s="137"/>
    </row>
    <row r="230" spans="1:25" s="135" customFormat="1" x14ac:dyDescent="0.25">
      <c r="A230" s="147"/>
      <c r="D230" s="137"/>
      <c r="E230" s="137"/>
      <c r="F230" s="137"/>
      <c r="G230" s="137"/>
      <c r="H230" s="137"/>
      <c r="I230" s="137"/>
      <c r="J230" s="137"/>
      <c r="K230" s="137"/>
      <c r="L230" s="137"/>
      <c r="M230" s="137"/>
      <c r="N230" s="137"/>
      <c r="O230" s="137"/>
      <c r="P230" s="137"/>
      <c r="Q230" s="137"/>
      <c r="R230" s="137"/>
      <c r="S230" s="137"/>
      <c r="T230" s="137"/>
      <c r="U230" s="137"/>
      <c r="V230" s="137"/>
      <c r="W230" s="137"/>
      <c r="X230" s="137"/>
      <c r="Y230" s="137"/>
    </row>
    <row r="231" spans="1:25" s="135" customFormat="1" x14ac:dyDescent="0.25">
      <c r="A231" s="147"/>
      <c r="D231" s="137"/>
      <c r="E231" s="137"/>
      <c r="F231" s="137"/>
      <c r="G231" s="137"/>
      <c r="H231" s="137"/>
      <c r="I231" s="137"/>
      <c r="J231" s="137"/>
      <c r="K231" s="137"/>
      <c r="L231" s="137"/>
      <c r="M231" s="137"/>
      <c r="N231" s="137"/>
      <c r="O231" s="137"/>
      <c r="P231" s="137"/>
      <c r="Q231" s="137"/>
      <c r="R231" s="137"/>
      <c r="S231" s="137"/>
      <c r="T231" s="137"/>
      <c r="U231" s="137"/>
      <c r="V231" s="137"/>
      <c r="W231" s="137"/>
      <c r="X231" s="137"/>
      <c r="Y231" s="137"/>
    </row>
    <row r="232" spans="1:25" s="135" customFormat="1" x14ac:dyDescent="0.25">
      <c r="A232" s="147"/>
      <c r="D232" s="137"/>
      <c r="E232" s="137"/>
      <c r="F232" s="137"/>
      <c r="G232" s="137"/>
      <c r="H232" s="137"/>
      <c r="I232" s="137"/>
      <c r="J232" s="137"/>
      <c r="K232" s="137"/>
      <c r="L232" s="137"/>
      <c r="M232" s="137"/>
      <c r="N232" s="137"/>
      <c r="O232" s="137"/>
      <c r="P232" s="137"/>
      <c r="Q232" s="137"/>
      <c r="R232" s="137"/>
      <c r="S232" s="137"/>
      <c r="T232" s="137"/>
      <c r="U232" s="137"/>
      <c r="V232" s="137"/>
      <c r="W232" s="137"/>
      <c r="X232" s="137"/>
      <c r="Y232" s="137"/>
    </row>
    <row r="233" spans="1:25" s="135" customFormat="1" x14ac:dyDescent="0.25">
      <c r="A233" s="147"/>
      <c r="D233" s="137"/>
      <c r="E233" s="137"/>
      <c r="F233" s="137"/>
      <c r="G233" s="137"/>
      <c r="H233" s="137"/>
      <c r="I233" s="137"/>
      <c r="J233" s="137"/>
      <c r="K233" s="137"/>
      <c r="L233" s="137"/>
      <c r="M233" s="137"/>
      <c r="N233" s="137"/>
      <c r="O233" s="137"/>
      <c r="P233" s="137"/>
      <c r="Q233" s="137"/>
      <c r="R233" s="137"/>
      <c r="S233" s="137"/>
      <c r="T233" s="137"/>
      <c r="U233" s="137"/>
      <c r="V233" s="137"/>
      <c r="W233" s="137"/>
      <c r="X233" s="137"/>
      <c r="Y233" s="137"/>
    </row>
    <row r="234" spans="1:25" s="135" customFormat="1" x14ac:dyDescent="0.25">
      <c r="A234" s="147"/>
      <c r="D234" s="137"/>
      <c r="E234" s="137"/>
      <c r="F234" s="137"/>
      <c r="G234" s="137"/>
      <c r="H234" s="137"/>
      <c r="I234" s="137"/>
      <c r="J234" s="137"/>
      <c r="K234" s="137"/>
      <c r="L234" s="137"/>
      <c r="M234" s="137"/>
      <c r="N234" s="137"/>
      <c r="O234" s="137"/>
      <c r="P234" s="137"/>
      <c r="Q234" s="137"/>
      <c r="R234" s="137"/>
      <c r="S234" s="137"/>
      <c r="T234" s="137"/>
      <c r="U234" s="137"/>
      <c r="V234" s="137"/>
      <c r="W234" s="137"/>
      <c r="X234" s="137"/>
      <c r="Y234" s="137"/>
    </row>
    <row r="235" spans="1:25" s="135" customFormat="1" x14ac:dyDescent="0.25">
      <c r="A235" s="147"/>
      <c r="D235" s="137"/>
      <c r="E235" s="137"/>
      <c r="F235" s="137"/>
      <c r="G235" s="137"/>
      <c r="H235" s="137"/>
      <c r="I235" s="137"/>
      <c r="J235" s="137"/>
      <c r="K235" s="137"/>
      <c r="L235" s="137"/>
      <c r="M235" s="137"/>
      <c r="N235" s="137"/>
      <c r="O235" s="137"/>
      <c r="P235" s="137"/>
      <c r="Q235" s="137"/>
      <c r="R235" s="137"/>
      <c r="S235" s="137"/>
      <c r="T235" s="137"/>
      <c r="U235" s="137"/>
      <c r="V235" s="137"/>
      <c r="W235" s="137"/>
      <c r="X235" s="137"/>
      <c r="Y235" s="137"/>
    </row>
    <row r="236" spans="1:25" s="135" customFormat="1" x14ac:dyDescent="0.25">
      <c r="A236" s="147"/>
      <c r="D236" s="137"/>
      <c r="E236" s="137"/>
      <c r="F236" s="137"/>
      <c r="G236" s="137"/>
      <c r="H236" s="137"/>
      <c r="I236" s="137"/>
      <c r="J236" s="137"/>
      <c r="K236" s="137"/>
      <c r="L236" s="137"/>
      <c r="M236" s="137"/>
      <c r="N236" s="137"/>
      <c r="O236" s="137"/>
      <c r="P236" s="137"/>
      <c r="Q236" s="137"/>
      <c r="R236" s="137"/>
      <c r="S236" s="137"/>
      <c r="T236" s="137"/>
      <c r="U236" s="137"/>
      <c r="V236" s="137"/>
      <c r="W236" s="137"/>
      <c r="X236" s="137"/>
      <c r="Y236" s="137"/>
    </row>
    <row r="237" spans="1:25" s="135" customFormat="1" x14ac:dyDescent="0.25">
      <c r="A237" s="147"/>
      <c r="D237" s="137"/>
      <c r="E237" s="137"/>
      <c r="F237" s="137"/>
      <c r="G237" s="137"/>
      <c r="H237" s="137"/>
      <c r="I237" s="137"/>
      <c r="J237" s="137"/>
      <c r="K237" s="137"/>
      <c r="L237" s="137"/>
      <c r="M237" s="137"/>
      <c r="N237" s="137"/>
      <c r="O237" s="137"/>
      <c r="P237" s="137"/>
      <c r="Q237" s="137"/>
      <c r="R237" s="137"/>
      <c r="S237" s="137"/>
      <c r="T237" s="137"/>
      <c r="U237" s="137"/>
      <c r="V237" s="137"/>
      <c r="W237" s="137"/>
      <c r="X237" s="137"/>
      <c r="Y237" s="137"/>
    </row>
    <row r="238" spans="1:25" s="135" customFormat="1" x14ac:dyDescent="0.25">
      <c r="A238" s="147"/>
      <c r="D238" s="137"/>
      <c r="E238" s="137"/>
      <c r="F238" s="137"/>
      <c r="G238" s="137"/>
      <c r="H238" s="137"/>
      <c r="I238" s="137"/>
      <c r="J238" s="137"/>
      <c r="K238" s="137"/>
      <c r="L238" s="137"/>
      <c r="M238" s="137"/>
      <c r="N238" s="137"/>
      <c r="O238" s="137"/>
      <c r="P238" s="137"/>
      <c r="Q238" s="137"/>
      <c r="R238" s="137"/>
      <c r="S238" s="137"/>
      <c r="T238" s="137"/>
      <c r="U238" s="137"/>
      <c r="V238" s="137"/>
      <c r="W238" s="137"/>
      <c r="X238" s="137"/>
      <c r="Y238" s="137"/>
    </row>
    <row r="239" spans="1:25" s="135" customFormat="1" x14ac:dyDescent="0.25">
      <c r="A239" s="147"/>
      <c r="D239" s="137"/>
      <c r="E239" s="137"/>
      <c r="F239" s="137"/>
      <c r="G239" s="137"/>
      <c r="H239" s="137"/>
      <c r="I239" s="137"/>
      <c r="J239" s="137"/>
      <c r="K239" s="137"/>
      <c r="L239" s="137"/>
      <c r="M239" s="137"/>
      <c r="N239" s="137"/>
      <c r="O239" s="137"/>
      <c r="P239" s="137"/>
      <c r="Q239" s="137"/>
      <c r="R239" s="137"/>
      <c r="S239" s="137"/>
      <c r="T239" s="137"/>
      <c r="U239" s="137"/>
      <c r="V239" s="137"/>
      <c r="W239" s="137"/>
      <c r="X239" s="137"/>
      <c r="Y239" s="137"/>
    </row>
    <row r="240" spans="1:25" s="135" customFormat="1" x14ac:dyDescent="0.25">
      <c r="A240" s="147"/>
      <c r="D240" s="137"/>
      <c r="E240" s="137"/>
      <c r="F240" s="137"/>
      <c r="G240" s="137"/>
      <c r="H240" s="137"/>
      <c r="I240" s="137"/>
      <c r="J240" s="137"/>
      <c r="K240" s="137"/>
      <c r="L240" s="137"/>
      <c r="M240" s="137"/>
      <c r="N240" s="137"/>
      <c r="O240" s="137"/>
      <c r="P240" s="137"/>
      <c r="Q240" s="137"/>
      <c r="R240" s="137"/>
      <c r="S240" s="137"/>
      <c r="T240" s="137"/>
      <c r="U240" s="137"/>
      <c r="V240" s="137"/>
      <c r="W240" s="137"/>
      <c r="X240" s="137"/>
      <c r="Y240" s="137"/>
    </row>
    <row r="241" spans="1:25" s="135" customFormat="1" x14ac:dyDescent="0.25">
      <c r="A241" s="147"/>
      <c r="D241" s="137"/>
      <c r="E241" s="137"/>
      <c r="F241" s="137"/>
      <c r="G241" s="137"/>
      <c r="H241" s="137"/>
      <c r="I241" s="137"/>
      <c r="J241" s="137"/>
      <c r="K241" s="137"/>
      <c r="L241" s="137"/>
      <c r="M241" s="137"/>
      <c r="N241" s="137"/>
      <c r="O241" s="137"/>
      <c r="P241" s="137"/>
      <c r="Q241" s="137"/>
      <c r="R241" s="137"/>
      <c r="S241" s="137"/>
      <c r="T241" s="137"/>
      <c r="U241" s="137"/>
      <c r="V241" s="137"/>
      <c r="W241" s="137"/>
      <c r="X241" s="137"/>
      <c r="Y241" s="137"/>
    </row>
    <row r="242" spans="1:25" s="135" customFormat="1" x14ac:dyDescent="0.25">
      <c r="A242" s="147"/>
      <c r="D242" s="137"/>
      <c r="E242" s="137"/>
      <c r="F242" s="137"/>
      <c r="G242" s="137"/>
      <c r="H242" s="137"/>
      <c r="I242" s="137"/>
      <c r="J242" s="137"/>
      <c r="K242" s="137"/>
      <c r="L242" s="137"/>
      <c r="M242" s="137"/>
      <c r="N242" s="137"/>
      <c r="O242" s="137"/>
      <c r="P242" s="137"/>
      <c r="Q242" s="137"/>
      <c r="R242" s="137"/>
      <c r="S242" s="137"/>
      <c r="T242" s="137"/>
      <c r="U242" s="137"/>
      <c r="V242" s="137"/>
      <c r="W242" s="137"/>
      <c r="X242" s="137"/>
      <c r="Y242" s="137"/>
    </row>
    <row r="243" spans="1:25" s="135" customFormat="1" x14ac:dyDescent="0.25">
      <c r="A243" s="147"/>
      <c r="D243" s="137"/>
      <c r="E243" s="137"/>
      <c r="F243" s="137"/>
      <c r="G243" s="137"/>
      <c r="H243" s="137"/>
      <c r="I243" s="137"/>
      <c r="J243" s="137"/>
      <c r="K243" s="137"/>
      <c r="L243" s="137"/>
      <c r="M243" s="137"/>
      <c r="N243" s="137"/>
      <c r="O243" s="137"/>
      <c r="P243" s="137"/>
      <c r="Q243" s="137"/>
      <c r="R243" s="137"/>
      <c r="S243" s="137"/>
      <c r="T243" s="137"/>
      <c r="U243" s="137"/>
      <c r="V243" s="137"/>
      <c r="W243" s="137"/>
      <c r="X243" s="137"/>
      <c r="Y243" s="137"/>
    </row>
    <row r="244" spans="1:25" s="135" customFormat="1" x14ac:dyDescent="0.25">
      <c r="A244" s="147"/>
      <c r="D244" s="137"/>
      <c r="E244" s="137"/>
      <c r="F244" s="137"/>
      <c r="G244" s="137"/>
      <c r="H244" s="137"/>
      <c r="I244" s="137"/>
      <c r="J244" s="137"/>
      <c r="K244" s="137"/>
      <c r="L244" s="137"/>
      <c r="M244" s="137"/>
      <c r="N244" s="137"/>
      <c r="O244" s="137"/>
      <c r="P244" s="137"/>
      <c r="Q244" s="137"/>
      <c r="R244" s="137"/>
      <c r="S244" s="137"/>
      <c r="T244" s="137"/>
      <c r="U244" s="137"/>
      <c r="V244" s="137"/>
      <c r="W244" s="137"/>
      <c r="X244" s="137"/>
      <c r="Y244" s="137"/>
    </row>
    <row r="245" spans="1:25" s="135" customFormat="1" x14ac:dyDescent="0.25">
      <c r="A245" s="147"/>
      <c r="D245" s="137"/>
      <c r="E245" s="137"/>
      <c r="F245" s="137"/>
      <c r="G245" s="137"/>
      <c r="H245" s="137"/>
      <c r="I245" s="137"/>
      <c r="J245" s="137"/>
      <c r="K245" s="137"/>
      <c r="L245" s="137"/>
      <c r="M245" s="137"/>
      <c r="N245" s="137"/>
      <c r="O245" s="137"/>
      <c r="P245" s="137"/>
      <c r="Q245" s="137"/>
      <c r="R245" s="137"/>
      <c r="S245" s="137"/>
      <c r="T245" s="137"/>
      <c r="U245" s="137"/>
      <c r="V245" s="137"/>
      <c r="W245" s="137"/>
      <c r="X245" s="137"/>
      <c r="Y245" s="137"/>
    </row>
    <row r="246" spans="1:25" s="135" customFormat="1" x14ac:dyDescent="0.25">
      <c r="A246" s="147"/>
      <c r="D246" s="137"/>
      <c r="E246" s="137"/>
      <c r="F246" s="137"/>
      <c r="G246" s="137"/>
      <c r="H246" s="137"/>
      <c r="I246" s="137"/>
      <c r="J246" s="137"/>
      <c r="K246" s="137"/>
      <c r="L246" s="137"/>
      <c r="M246" s="137"/>
      <c r="N246" s="137"/>
      <c r="O246" s="137"/>
      <c r="P246" s="137"/>
      <c r="Q246" s="137"/>
      <c r="R246" s="137"/>
      <c r="S246" s="137"/>
      <c r="T246" s="137"/>
      <c r="U246" s="137"/>
      <c r="V246" s="137"/>
      <c r="W246" s="137"/>
      <c r="X246" s="137"/>
      <c r="Y246" s="137"/>
    </row>
    <row r="247" spans="1:25" s="135" customFormat="1" x14ac:dyDescent="0.25">
      <c r="A247" s="147"/>
      <c r="D247" s="137"/>
      <c r="E247" s="137"/>
      <c r="F247" s="137"/>
      <c r="G247" s="137"/>
      <c r="H247" s="137"/>
      <c r="I247" s="137"/>
      <c r="J247" s="137"/>
      <c r="K247" s="137"/>
      <c r="L247" s="137"/>
      <c r="M247" s="137"/>
      <c r="N247" s="137"/>
      <c r="O247" s="137"/>
      <c r="P247" s="137"/>
      <c r="Q247" s="137"/>
      <c r="R247" s="137"/>
      <c r="S247" s="137"/>
      <c r="T247" s="137"/>
      <c r="U247" s="137"/>
      <c r="V247" s="137"/>
      <c r="W247" s="137"/>
      <c r="X247" s="137"/>
      <c r="Y247" s="137"/>
    </row>
    <row r="248" spans="1:25" s="135" customFormat="1" x14ac:dyDescent="0.25">
      <c r="A248" s="147"/>
      <c r="D248" s="137"/>
      <c r="E248" s="137"/>
      <c r="F248" s="137"/>
      <c r="G248" s="137"/>
      <c r="H248" s="137"/>
      <c r="I248" s="137"/>
      <c r="J248" s="137"/>
      <c r="K248" s="137"/>
      <c r="L248" s="137"/>
      <c r="M248" s="137"/>
      <c r="N248" s="137"/>
      <c r="O248" s="137"/>
      <c r="P248" s="137"/>
      <c r="Q248" s="137"/>
      <c r="R248" s="137"/>
      <c r="S248" s="137"/>
      <c r="T248" s="137"/>
      <c r="U248" s="137"/>
      <c r="V248" s="137"/>
      <c r="W248" s="137"/>
      <c r="X248" s="137"/>
      <c r="Y248" s="137"/>
    </row>
    <row r="249" spans="1:25" s="135" customFormat="1" x14ac:dyDescent="0.25">
      <c r="A249" s="147"/>
      <c r="D249" s="137"/>
      <c r="E249" s="137"/>
      <c r="F249" s="137"/>
      <c r="G249" s="137"/>
      <c r="H249" s="137"/>
      <c r="I249" s="137"/>
      <c r="J249" s="137"/>
      <c r="K249" s="137"/>
      <c r="L249" s="137"/>
      <c r="M249" s="137"/>
      <c r="N249" s="137"/>
      <c r="O249" s="137"/>
      <c r="P249" s="137"/>
      <c r="Q249" s="137"/>
      <c r="R249" s="137"/>
      <c r="S249" s="137"/>
      <c r="T249" s="137"/>
      <c r="U249" s="137"/>
      <c r="V249" s="137"/>
      <c r="W249" s="137"/>
      <c r="X249" s="137"/>
      <c r="Y249" s="137"/>
    </row>
    <row r="250" spans="1:25" s="135" customFormat="1" x14ac:dyDescent="0.25">
      <c r="A250" s="147"/>
      <c r="D250" s="137"/>
      <c r="E250" s="137"/>
      <c r="F250" s="137"/>
      <c r="G250" s="137"/>
      <c r="H250" s="137"/>
      <c r="I250" s="137"/>
      <c r="J250" s="137"/>
      <c r="K250" s="137"/>
      <c r="L250" s="137"/>
      <c r="M250" s="137"/>
      <c r="N250" s="137"/>
      <c r="O250" s="137"/>
      <c r="P250" s="137"/>
      <c r="Q250" s="137"/>
      <c r="R250" s="137"/>
      <c r="S250" s="137"/>
      <c r="T250" s="137"/>
      <c r="U250" s="137"/>
      <c r="V250" s="137"/>
      <c r="W250" s="137"/>
      <c r="X250" s="137"/>
      <c r="Y250" s="137"/>
    </row>
    <row r="251" spans="1:25" s="135" customFormat="1" x14ac:dyDescent="0.25">
      <c r="A251" s="40"/>
      <c r="B251"/>
      <c r="C251"/>
      <c r="D251" s="137"/>
      <c r="E251" s="137"/>
      <c r="F251" s="137"/>
      <c r="G251" s="137"/>
      <c r="H251" s="137"/>
      <c r="I251" s="137"/>
      <c r="J251" s="137"/>
      <c r="K251" s="137"/>
      <c r="L251" s="137"/>
      <c r="M251" s="137"/>
      <c r="N251" s="137"/>
      <c r="O251" s="137"/>
      <c r="P251" s="137"/>
      <c r="Q251" s="137"/>
      <c r="R251" s="137"/>
      <c r="S251" s="137"/>
      <c r="T251" s="137"/>
      <c r="U251" s="137"/>
      <c r="V251" s="137"/>
      <c r="W251" s="137"/>
      <c r="X251" s="137"/>
      <c r="Y251" s="137"/>
    </row>
    <row r="252" spans="1:25" s="135" customFormat="1" x14ac:dyDescent="0.25">
      <c r="A252" s="40"/>
      <c r="B252"/>
      <c r="C252"/>
      <c r="D252" s="137"/>
      <c r="E252" s="137"/>
      <c r="F252" s="137"/>
      <c r="G252" s="137"/>
      <c r="H252" s="137"/>
      <c r="I252" s="137"/>
      <c r="J252" s="137"/>
      <c r="K252" s="137"/>
      <c r="L252" s="137"/>
      <c r="M252" s="137"/>
      <c r="N252" s="137"/>
      <c r="O252" s="137"/>
      <c r="P252" s="137"/>
      <c r="Q252" s="137"/>
      <c r="R252" s="137"/>
      <c r="S252" s="137"/>
      <c r="T252" s="137"/>
      <c r="U252" s="137"/>
      <c r="V252" s="137"/>
      <c r="W252" s="137"/>
      <c r="X252" s="137"/>
      <c r="Y252" s="137"/>
    </row>
    <row r="253" spans="1:25" s="135" customFormat="1" x14ac:dyDescent="0.25">
      <c r="A253" s="40"/>
      <c r="B253"/>
      <c r="C253"/>
      <c r="D253" s="137"/>
      <c r="E253" s="137"/>
      <c r="F253" s="137"/>
      <c r="G253" s="137"/>
      <c r="H253" s="137"/>
      <c r="I253" s="137"/>
      <c r="J253" s="137"/>
      <c r="K253" s="137"/>
      <c r="L253" s="137"/>
      <c r="M253" s="137"/>
      <c r="N253" s="137"/>
      <c r="O253" s="137"/>
      <c r="P253" s="137"/>
      <c r="Q253" s="137"/>
      <c r="R253" s="137"/>
      <c r="S253" s="137"/>
      <c r="T253" s="137"/>
      <c r="U253" s="137"/>
      <c r="V253" s="137"/>
      <c r="W253" s="137"/>
      <c r="X253" s="137"/>
      <c r="Y253" s="137"/>
    </row>
    <row r="254" spans="1:25" s="135" customFormat="1" x14ac:dyDescent="0.25">
      <c r="A254" s="40"/>
      <c r="B254"/>
      <c r="C254"/>
      <c r="D254" s="137"/>
      <c r="E254" s="137"/>
      <c r="F254" s="137"/>
      <c r="G254" s="137"/>
      <c r="H254" s="137"/>
      <c r="I254" s="137"/>
      <c r="J254" s="137"/>
      <c r="K254" s="137"/>
      <c r="L254" s="137"/>
      <c r="M254" s="137"/>
      <c r="N254" s="137"/>
      <c r="O254" s="137"/>
      <c r="P254" s="137"/>
      <c r="Q254" s="137"/>
      <c r="R254" s="137"/>
      <c r="S254" s="137"/>
      <c r="T254" s="137"/>
      <c r="U254" s="137"/>
      <c r="V254" s="137"/>
      <c r="W254" s="137"/>
      <c r="X254" s="137"/>
      <c r="Y254" s="137"/>
    </row>
    <row r="255" spans="1:25" s="135" customFormat="1" x14ac:dyDescent="0.25">
      <c r="A255" s="40"/>
      <c r="B255"/>
      <c r="C255"/>
      <c r="D255" s="137"/>
      <c r="E255" s="137"/>
      <c r="F255" s="137"/>
      <c r="G255" s="137"/>
      <c r="H255" s="137"/>
      <c r="I255" s="137"/>
      <c r="J255" s="137"/>
      <c r="K255" s="137"/>
      <c r="L255" s="137"/>
      <c r="M255" s="137"/>
      <c r="N255" s="137"/>
      <c r="O255" s="137"/>
      <c r="P255" s="137"/>
      <c r="Q255" s="137"/>
      <c r="R255" s="137"/>
      <c r="S255" s="137"/>
      <c r="T255" s="137"/>
      <c r="U255" s="137"/>
      <c r="V255" s="137"/>
      <c r="W255" s="137"/>
      <c r="X255" s="137"/>
      <c r="Y255" s="137"/>
    </row>
    <row r="256" spans="1:25" s="135" customFormat="1" x14ac:dyDescent="0.25">
      <c r="A256" s="40"/>
      <c r="B256"/>
      <c r="C256"/>
      <c r="D256" s="137"/>
      <c r="E256" s="137"/>
      <c r="F256" s="137"/>
      <c r="G256" s="137"/>
      <c r="H256" s="137"/>
      <c r="I256" s="137"/>
      <c r="J256" s="137"/>
      <c r="K256" s="137"/>
      <c r="L256" s="137"/>
      <c r="M256" s="137"/>
      <c r="N256" s="137"/>
      <c r="O256" s="137"/>
      <c r="P256" s="137"/>
      <c r="Q256" s="137"/>
      <c r="R256" s="137"/>
      <c r="S256" s="137"/>
      <c r="T256" s="137"/>
      <c r="U256" s="137"/>
      <c r="V256" s="137"/>
      <c r="W256" s="137"/>
      <c r="X256" s="137"/>
      <c r="Y256" s="137"/>
    </row>
    <row r="257" spans="1:25" s="135" customFormat="1" x14ac:dyDescent="0.25">
      <c r="A257" s="40"/>
      <c r="B257"/>
      <c r="C257"/>
      <c r="D257" s="137"/>
      <c r="E257" s="137"/>
      <c r="F257" s="137"/>
      <c r="G257" s="137"/>
      <c r="H257" s="137"/>
      <c r="I257" s="137"/>
      <c r="J257" s="137"/>
      <c r="K257" s="137"/>
      <c r="L257" s="137"/>
      <c r="M257" s="137"/>
      <c r="N257" s="137"/>
      <c r="O257" s="137"/>
      <c r="P257" s="137"/>
      <c r="Q257" s="137"/>
      <c r="R257" s="137"/>
      <c r="S257" s="137"/>
      <c r="T257" s="137"/>
      <c r="U257" s="137"/>
      <c r="V257" s="137"/>
      <c r="W257" s="137"/>
      <c r="X257" s="137"/>
      <c r="Y257" s="137"/>
    </row>
    <row r="258" spans="1:25" s="135" customFormat="1" x14ac:dyDescent="0.25">
      <c r="A258" s="40"/>
      <c r="B258"/>
      <c r="C258"/>
      <c r="D258" s="137"/>
      <c r="E258" s="137"/>
      <c r="F258" s="137"/>
      <c r="G258" s="137"/>
      <c r="H258" s="137"/>
      <c r="I258" s="137"/>
      <c r="J258" s="137"/>
      <c r="K258" s="137"/>
      <c r="L258" s="137"/>
      <c r="M258" s="137"/>
      <c r="N258" s="137"/>
      <c r="O258" s="137"/>
      <c r="P258" s="137"/>
      <c r="Q258" s="137"/>
      <c r="R258" s="137"/>
      <c r="S258" s="137"/>
      <c r="T258" s="137"/>
      <c r="U258" s="137"/>
      <c r="V258" s="137"/>
      <c r="W258" s="137"/>
      <c r="X258" s="137"/>
      <c r="Y258" s="137"/>
    </row>
    <row r="259" spans="1:25" s="135" customFormat="1" x14ac:dyDescent="0.25">
      <c r="A259" s="40"/>
      <c r="B259"/>
      <c r="C259"/>
      <c r="D259" s="137"/>
      <c r="E259" s="137"/>
      <c r="F259" s="137"/>
      <c r="G259" s="137"/>
      <c r="H259" s="137"/>
      <c r="I259" s="137"/>
      <c r="J259" s="137"/>
      <c r="K259" s="137"/>
      <c r="L259" s="137"/>
      <c r="M259" s="137"/>
      <c r="N259" s="137"/>
      <c r="O259" s="137"/>
      <c r="P259" s="137"/>
      <c r="Q259" s="137"/>
      <c r="R259" s="137"/>
      <c r="S259" s="137"/>
      <c r="T259" s="137"/>
      <c r="U259" s="137"/>
      <c r="V259" s="137"/>
      <c r="W259" s="137"/>
      <c r="X259" s="137"/>
      <c r="Y259" s="137"/>
    </row>
    <row r="260" spans="1:25" s="135" customFormat="1" x14ac:dyDescent="0.25">
      <c r="A260" s="40"/>
      <c r="B260"/>
      <c r="C260"/>
      <c r="D260" s="137"/>
      <c r="E260" s="137"/>
      <c r="F260" s="137"/>
      <c r="G260" s="137"/>
      <c r="H260" s="137"/>
      <c r="I260" s="137"/>
      <c r="J260" s="137"/>
      <c r="K260" s="137"/>
      <c r="L260" s="137"/>
      <c r="M260" s="137"/>
      <c r="N260" s="137"/>
      <c r="O260" s="137"/>
      <c r="P260" s="137"/>
      <c r="Q260" s="137"/>
      <c r="R260" s="137"/>
      <c r="S260" s="137"/>
      <c r="T260" s="137"/>
      <c r="U260" s="137"/>
      <c r="V260" s="137"/>
      <c r="W260" s="137"/>
      <c r="X260" s="137"/>
      <c r="Y260" s="137"/>
    </row>
    <row r="261" spans="1:25" s="135" customFormat="1" x14ac:dyDescent="0.25">
      <c r="A261" s="40"/>
      <c r="B261"/>
      <c r="C261"/>
      <c r="D261" s="137"/>
      <c r="E261" s="137"/>
      <c r="F261" s="137"/>
      <c r="G261" s="137"/>
      <c r="H261" s="137"/>
      <c r="I261" s="137"/>
      <c r="J261" s="137"/>
      <c r="K261" s="137"/>
      <c r="L261" s="137"/>
      <c r="M261" s="137"/>
      <c r="N261" s="137"/>
      <c r="O261" s="137"/>
      <c r="P261" s="137"/>
      <c r="Q261" s="137"/>
      <c r="R261" s="137"/>
      <c r="S261" s="137"/>
      <c r="T261" s="137"/>
      <c r="U261" s="137"/>
      <c r="V261" s="137"/>
      <c r="W261" s="137"/>
      <c r="X261" s="137"/>
      <c r="Y261" s="137"/>
    </row>
    <row r="262" spans="1:25" s="135" customFormat="1" x14ac:dyDescent="0.25">
      <c r="A262" s="40"/>
      <c r="B262"/>
      <c r="C262"/>
      <c r="D262" s="137"/>
      <c r="E262" s="137"/>
      <c r="F262" s="137"/>
      <c r="G262" s="137"/>
      <c r="H262" s="137"/>
      <c r="I262" s="137"/>
      <c r="J262" s="137"/>
      <c r="K262" s="137"/>
      <c r="L262" s="137"/>
      <c r="M262" s="137"/>
      <c r="N262" s="137"/>
      <c r="O262" s="137"/>
      <c r="P262" s="137"/>
      <c r="Q262" s="137"/>
      <c r="R262" s="137"/>
      <c r="S262" s="137"/>
      <c r="T262" s="137"/>
      <c r="U262" s="137"/>
      <c r="V262" s="137"/>
      <c r="W262" s="137"/>
      <c r="X262" s="137"/>
      <c r="Y262" s="137"/>
    </row>
    <row r="263" spans="1:25" s="135" customFormat="1" x14ac:dyDescent="0.25">
      <c r="A263" s="40"/>
      <c r="B263"/>
      <c r="C263"/>
      <c r="D263" s="137"/>
      <c r="E263" s="137"/>
      <c r="F263" s="137"/>
      <c r="G263" s="137"/>
      <c r="H263" s="137"/>
      <c r="I263" s="137"/>
      <c r="J263" s="137"/>
      <c r="K263" s="137"/>
      <c r="L263" s="137"/>
      <c r="M263" s="137"/>
      <c r="N263" s="137"/>
      <c r="O263" s="137"/>
      <c r="P263" s="137"/>
      <c r="Q263" s="137"/>
      <c r="R263" s="137"/>
      <c r="S263" s="137"/>
      <c r="T263" s="137"/>
      <c r="U263" s="137"/>
      <c r="V263" s="137"/>
      <c r="W263" s="137"/>
      <c r="X263" s="137"/>
      <c r="Y263" s="137"/>
    </row>
  </sheetData>
  <phoneticPr fontId="34" type="noConversion"/>
  <hyperlinks>
    <hyperlink ref="A6" location="WASH1!A1" display="WASH1" xr:uid="{00000000-0004-0000-0200-000000000000}"/>
    <hyperlink ref="A11" location="'W1'!A1" display="W1" xr:uid="{00000000-0004-0000-0200-000001000000}"/>
    <hyperlink ref="A13" location="W2B!A1" display="W2B" xr:uid="{00000000-0004-0000-0200-000002000000}"/>
    <hyperlink ref="A14" location="'W3'!A1" display="W3" xr:uid="{00000000-0004-0000-0200-000003000000}"/>
    <hyperlink ref="A15" location="'W4'!A1" display="W4" xr:uid="{00000000-0004-0000-0200-000004000000}"/>
    <hyperlink ref="A16" location="'W5'!A1" display="W5" xr:uid="{00000000-0004-0000-0200-000005000000}"/>
    <hyperlink ref="A17" location="'W7'!A1" display="W7" xr:uid="{00000000-0004-0000-0200-000006000000}"/>
    <hyperlink ref="A22" location="'S1'!A1" display="S1" xr:uid="{00000000-0004-0000-0200-000007000000}"/>
    <hyperlink ref="A24" location="S2B!A1" display="S2B" xr:uid="{00000000-0004-0000-0200-000008000000}"/>
    <hyperlink ref="A25" location="'S3'!A1" display="S3" xr:uid="{00000000-0004-0000-0200-000009000000}"/>
    <hyperlink ref="A26" location="'S4'!A1" display="S4" xr:uid="{00000000-0004-0000-0200-00000A000000}"/>
    <hyperlink ref="A27" location="'S5'!A1" display="S5" xr:uid="{00000000-0004-0000-0200-00000B000000}"/>
    <hyperlink ref="A28" location="'S7'!A1" display="S7" xr:uid="{00000000-0004-0000-0200-00000C000000}"/>
    <hyperlink ref="A55" location="'WM1'!A1" display="WM1" xr:uid="{00000000-0004-0000-0200-00000D000000}"/>
    <hyperlink ref="A56" location="WM2A!A1" display="WM2A" xr:uid="{00000000-0004-0000-0200-00000E000000}"/>
    <hyperlink ref="A58" location="'WM3'!A1" display="WM3" xr:uid="{00000000-0004-0000-0200-00000F000000}"/>
    <hyperlink ref="A59" location="'WM4'!A1" display="WM4" xr:uid="{00000000-0004-0000-0200-000010000000}"/>
    <hyperlink ref="A60" location="'WM5'!A1" display="WM5" xr:uid="{00000000-0004-0000-0200-000011000000}"/>
    <hyperlink ref="A61" location="'WM7'!A1" display="WM7" xr:uid="{00000000-0004-0000-0200-000012000000}"/>
    <hyperlink ref="A66" location="'T1'!A1" display="T1" xr:uid="{00000000-0004-0000-0200-000013000000}"/>
    <hyperlink ref="A68" location="'T3'!A1" display="T3" xr:uid="{00000000-0004-0000-0200-000014000000}"/>
    <hyperlink ref="A67" location="'T2'!A1" display="T2" xr:uid="{00000000-0004-0000-0200-000015000000}"/>
    <hyperlink ref="A2" location="Guidance!A1" display="Guidance" xr:uid="{00000000-0004-0000-0200-000016000000}"/>
    <hyperlink ref="A12" location="W2A!A1" display="W2A" xr:uid="{00000000-0004-0000-0200-000017000000}"/>
    <hyperlink ref="A23" location="S2A!A1" display="S2A" xr:uid="{00000000-0004-0000-0200-000018000000}"/>
    <hyperlink ref="A57" location="WM2B!A1" display="WM2B" xr:uid="{00000000-0004-0000-0200-000019000000}"/>
    <hyperlink ref="A33" location="'H1'!A1" display="H1" xr:uid="{00000000-0004-0000-0200-00001A000000}"/>
    <hyperlink ref="A34" location="H2A!A1" display="H2A" xr:uid="{00000000-0004-0000-0200-00001B000000}"/>
    <hyperlink ref="A36" location="'H3'!A1" display="H3" xr:uid="{00000000-0004-0000-0200-00001C000000}"/>
    <hyperlink ref="A37" location="'H4'!A1" display="H4" xr:uid="{00000000-0004-0000-0200-00001D000000}"/>
    <hyperlink ref="A38" location="'H5'!A1" display="H5" xr:uid="{00000000-0004-0000-0200-00001E000000}"/>
    <hyperlink ref="A39" location="'H7'!A1" display="H7" xr:uid="{00000000-0004-0000-0200-00001F000000}"/>
    <hyperlink ref="A35" location="H2B!A1" display="H2B" xr:uid="{00000000-0004-0000-0200-000020000000}"/>
    <hyperlink ref="A44" location="'CL1'!A1" display="CL1" xr:uid="{00000000-0004-0000-0200-000021000000}"/>
    <hyperlink ref="A45" location="CL2A!A1" display="CL2A" xr:uid="{00000000-0004-0000-0200-000022000000}"/>
    <hyperlink ref="A47" location="'CL3'!A1" display="CL3" xr:uid="{00000000-0004-0000-0200-000023000000}"/>
    <hyperlink ref="A48" location="'CL4'!A1" display="CL4" xr:uid="{00000000-0004-0000-0200-000024000000}"/>
    <hyperlink ref="A49" location="'CL5'!A1" display="CL5" xr:uid="{00000000-0004-0000-0200-000025000000}"/>
    <hyperlink ref="A50" location="'CL7'!A1" display="CL7" xr:uid="{00000000-0004-0000-0200-000026000000}"/>
    <hyperlink ref="A46" location="CL2B!A1" display="CL2B" xr:uid="{00000000-0004-0000-0200-000027000000}"/>
    <hyperlink ref="A18" location="'W9'!A1" display="W9" xr:uid="{00000000-0004-0000-0200-000028000000}"/>
    <hyperlink ref="A19" location="'W10'!A1" display="W10" xr:uid="{00000000-0004-0000-0200-000029000000}"/>
    <hyperlink ref="A29" location="'S9'!A1" display="S9" xr:uid="{00000000-0004-0000-0200-00002A000000}"/>
    <hyperlink ref="A30" location="'S10'!A1" display="S10" xr:uid="{00000000-0004-0000-0200-00002B000000}"/>
    <hyperlink ref="A40" location="'H9'!A1" display="H9" xr:uid="{00000000-0004-0000-0200-00002C000000}"/>
    <hyperlink ref="A41" location="'H10'!A1" display="H10" xr:uid="{00000000-0004-0000-0200-00002D000000}"/>
    <hyperlink ref="A51" location="'CL9'!A1" display="CL9" xr:uid="{00000000-0004-0000-0200-00002E000000}"/>
    <hyperlink ref="A52" location="'CL10'!A1" display="CL10" xr:uid="{00000000-0004-0000-0200-00002F000000}"/>
    <hyperlink ref="A62" location="'WM9'!A1" display="WM9" xr:uid="{00000000-0004-0000-0200-000030000000}"/>
    <hyperlink ref="A63" location="'WM10'!A1" display="WM10" xr:uid="{00000000-0004-0000-0200-000031000000}"/>
    <hyperlink ref="A7" location="WASH4!A1" display="WASH4" xr:uid="{00000000-0004-0000-0200-000032000000}"/>
    <hyperlink ref="A8" location="WASH5!A1" display="WASH5" xr:uid="{00000000-0004-0000-0200-000033000000}"/>
  </hyperlink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7A565-D32C-4D71-852B-034B0512ABCE}">
  <sheetPr>
    <tabColor rgb="FF9148C8"/>
  </sheetPr>
  <dimension ref="A1:Z230"/>
  <sheetViews>
    <sheetView zoomScaleNormal="100" workbookViewId="0"/>
  </sheetViews>
  <sheetFormatPr defaultColWidth="8.85546875" defaultRowHeight="15" x14ac:dyDescent="0.25"/>
  <cols>
    <col min="1" max="16384" width="8.85546875" style="29"/>
  </cols>
  <sheetData>
    <row r="1" spans="1:1" x14ac:dyDescent="0.25">
      <c r="A1" s="44" t="s">
        <v>39</v>
      </c>
    </row>
    <row r="2" spans="1:1" ht="23.25" x14ac:dyDescent="0.35">
      <c r="A2" s="73" t="s">
        <v>40</v>
      </c>
    </row>
    <row r="3" spans="1:1" ht="16.899999999999999" customHeight="1" x14ac:dyDescent="0.25"/>
    <row r="4" spans="1:1" ht="16.899999999999999" customHeight="1" x14ac:dyDescent="0.25"/>
    <row r="5" spans="1:1" ht="16.899999999999999" customHeight="1" x14ac:dyDescent="0.25"/>
    <row r="6" spans="1:1" ht="16.899999999999999" customHeight="1" x14ac:dyDescent="0.25"/>
    <row r="7" spans="1:1" ht="16.899999999999999" customHeight="1" x14ac:dyDescent="0.25"/>
    <row r="8" spans="1:1" ht="16.899999999999999" customHeight="1" x14ac:dyDescent="0.25"/>
    <row r="9" spans="1:1" ht="16.899999999999999" customHeight="1" x14ac:dyDescent="0.25"/>
    <row r="10" spans="1:1" ht="16.899999999999999" customHeight="1" x14ac:dyDescent="0.25"/>
    <row r="11" spans="1:1" ht="16.899999999999999" customHeight="1" x14ac:dyDescent="0.25"/>
    <row r="12" spans="1:1" ht="16.899999999999999" customHeight="1" x14ac:dyDescent="0.25"/>
    <row r="13" spans="1:1" ht="16.899999999999999" customHeight="1" x14ac:dyDescent="0.25"/>
    <row r="14" spans="1:1" ht="16.899999999999999" customHeight="1" x14ac:dyDescent="0.25"/>
    <row r="15" spans="1:1" ht="16.899999999999999" customHeight="1" x14ac:dyDescent="0.25"/>
    <row r="16" spans="1:1" ht="16.899999999999999" customHeight="1" x14ac:dyDescent="0.25"/>
    <row r="17" spans="1:26" ht="16.899999999999999" customHeight="1" x14ac:dyDescent="0.25"/>
    <row r="18" spans="1:26" ht="16.899999999999999" customHeight="1" x14ac:dyDescent="0.25"/>
    <row r="19" spans="1:26" ht="16.899999999999999" customHeight="1" x14ac:dyDescent="0.25"/>
    <row r="20" spans="1:26" ht="16.899999999999999" customHeight="1" x14ac:dyDescent="0.25"/>
    <row r="21" spans="1:26" ht="16.899999999999999" customHeight="1" x14ac:dyDescent="0.25"/>
    <row r="22" spans="1:26" ht="16.899999999999999" customHeight="1" x14ac:dyDescent="0.25"/>
    <row r="23" spans="1:26" ht="16.899999999999999" customHeight="1" x14ac:dyDescent="0.25"/>
    <row r="24" spans="1:26" ht="16.899999999999999" customHeight="1" x14ac:dyDescent="0.25"/>
    <row r="25" spans="1:26" ht="16.899999999999999" customHeight="1" x14ac:dyDescent="0.25"/>
    <row r="26" spans="1:26" ht="16.899999999999999" customHeight="1" x14ac:dyDescent="0.25"/>
    <row r="27" spans="1:26" ht="18.75" x14ac:dyDescent="0.3">
      <c r="A27" s="74" t="str">
        <f>_xlfn.CONCAT("Figure H4.1: Basic hygiene services by country (%) in ",year_est)</f>
        <v>Figure H4.1: Basic hygiene services by country (%) in 2023</v>
      </c>
      <c r="L27" s="74" t="str">
        <f>_xlfn.CONCAT("Figure H4.2: Hygiene services at points of care by country (%) in ",year_est)</f>
        <v>Figure H4.2: Hygiene services at points of care by country (%) in 2023</v>
      </c>
      <c r="V27" s="74" t="str">
        <f>_xlfn.CONCAT("Figure H4.3: Hygiene services in toilets by country (%) in ",year_est)</f>
        <v>Figure H4.3: Hygiene services in toilets by country (%) in 2023</v>
      </c>
    </row>
    <row r="28" spans="1:26" x14ac:dyDescent="0.25">
      <c r="A28" s="41" t="str">
        <f>source_ref</f>
        <v>Source: WHO/UNICEF JMP (2024)</v>
      </c>
      <c r="L28" s="41" t="str">
        <f>source_ref</f>
        <v>Source: WHO/UNICEF JMP (2024)</v>
      </c>
      <c r="V28" s="41" t="str">
        <f>source_ref</f>
        <v>Source: WHO/UNICEF JMP (2024)</v>
      </c>
    </row>
    <row r="29" spans="1:26" x14ac:dyDescent="0.25">
      <c r="A29" s="29" t="str">
        <f>_xlfn.CONCAT(COUNT(B:B)," countries with data")</f>
        <v>15 countries with data</v>
      </c>
      <c r="L29" s="29" t="str">
        <f>_xlfn.CONCAT(COUNT(M:M)," countries with data")</f>
        <v>15 countries with data</v>
      </c>
      <c r="V29" s="29" t="str">
        <f>_xlfn.CONCAT(COUNT(W:W)," countries with data")</f>
        <v>14 countries with data</v>
      </c>
    </row>
    <row r="30" spans="1:26" x14ac:dyDescent="0.25">
      <c r="A30" s="42" t="s">
        <v>42</v>
      </c>
      <c r="B30" s="42" t="s">
        <v>331</v>
      </c>
      <c r="C30" s="42"/>
      <c r="D30" s="42"/>
      <c r="E30" s="42"/>
      <c r="L30" s="42" t="s">
        <v>42</v>
      </c>
      <c r="M30" s="42" t="s">
        <v>330</v>
      </c>
      <c r="N30" s="42"/>
      <c r="O30" s="42"/>
      <c r="P30" s="42"/>
      <c r="V30" s="42" t="s">
        <v>42</v>
      </c>
      <c r="W30" s="42" t="s">
        <v>332</v>
      </c>
      <c r="X30" s="42"/>
      <c r="Y30" s="42"/>
      <c r="Z30" s="42"/>
    </row>
    <row r="31" spans="1:26" x14ac:dyDescent="0.25">
      <c r="A31" s="43" t="s">
        <v>484</v>
      </c>
      <c r="B31" s="60">
        <v>100</v>
      </c>
      <c r="C31" s="60"/>
      <c r="D31" s="60"/>
      <c r="E31" s="60"/>
      <c r="L31" s="43" t="s">
        <v>484</v>
      </c>
      <c r="M31" s="60">
        <v>100</v>
      </c>
      <c r="N31" s="60"/>
      <c r="O31" s="60"/>
      <c r="P31" s="60"/>
      <c r="V31" s="43" t="s">
        <v>484</v>
      </c>
      <c r="W31" s="60">
        <v>100</v>
      </c>
      <c r="X31" s="60"/>
      <c r="Y31" s="60"/>
      <c r="Z31" s="60"/>
    </row>
    <row r="32" spans="1:26" x14ac:dyDescent="0.25">
      <c r="A32" s="43" t="s">
        <v>485</v>
      </c>
      <c r="B32" s="60">
        <v>100</v>
      </c>
      <c r="C32" s="60"/>
      <c r="D32" s="60"/>
      <c r="E32" s="60"/>
      <c r="L32" s="43" t="s">
        <v>485</v>
      </c>
      <c r="M32" s="60">
        <v>100</v>
      </c>
      <c r="N32" s="60"/>
      <c r="O32" s="60"/>
      <c r="P32" s="60"/>
      <c r="V32" s="43" t="s">
        <v>485</v>
      </c>
      <c r="W32" s="60">
        <v>100</v>
      </c>
      <c r="X32" s="60"/>
      <c r="Y32" s="60"/>
      <c r="Z32" s="60"/>
    </row>
    <row r="33" spans="1:26" x14ac:dyDescent="0.25">
      <c r="A33" s="43" t="s">
        <v>487</v>
      </c>
      <c r="B33" s="60">
        <v>100</v>
      </c>
      <c r="C33" s="60"/>
      <c r="D33" s="60"/>
      <c r="E33" s="60"/>
      <c r="L33" s="43" t="s">
        <v>487</v>
      </c>
      <c r="M33" s="60">
        <v>100</v>
      </c>
      <c r="N33" s="60"/>
      <c r="O33" s="60"/>
      <c r="P33" s="60"/>
      <c r="V33" s="43" t="s">
        <v>487</v>
      </c>
      <c r="W33" s="60">
        <v>100</v>
      </c>
      <c r="X33" s="60"/>
      <c r="Y33" s="60"/>
      <c r="Z33" s="60"/>
    </row>
    <row r="34" spans="1:26" x14ac:dyDescent="0.25">
      <c r="A34" s="43" t="s">
        <v>482</v>
      </c>
      <c r="B34" s="60">
        <v>92.991900000000001</v>
      </c>
      <c r="C34" s="60"/>
      <c r="D34" s="60"/>
      <c r="E34" s="60"/>
      <c r="L34" s="43" t="s">
        <v>482</v>
      </c>
      <c r="M34" s="60">
        <v>94.878699999999995</v>
      </c>
      <c r="N34" s="60"/>
      <c r="O34" s="60"/>
      <c r="P34" s="60"/>
      <c r="V34" s="43" t="s">
        <v>483</v>
      </c>
      <c r="W34" s="60">
        <v>97.959199999999996</v>
      </c>
      <c r="X34" s="60"/>
      <c r="Y34" s="60"/>
      <c r="Z34" s="60"/>
    </row>
    <row r="35" spans="1:26" x14ac:dyDescent="0.25">
      <c r="A35" s="43" t="s">
        <v>483</v>
      </c>
      <c r="B35" s="60">
        <v>86.656199999999998</v>
      </c>
      <c r="C35" s="60"/>
      <c r="D35" s="60"/>
      <c r="E35" s="60"/>
      <c r="L35" s="43" t="s">
        <v>483</v>
      </c>
      <c r="M35" s="60">
        <v>87.912099999999995</v>
      </c>
      <c r="N35" s="60"/>
      <c r="O35" s="60"/>
      <c r="P35" s="60"/>
      <c r="V35" s="43" t="s">
        <v>482</v>
      </c>
      <c r="W35" s="60">
        <v>95.687299999999993</v>
      </c>
      <c r="X35" s="60"/>
      <c r="Y35" s="60"/>
      <c r="Z35" s="60"/>
    </row>
    <row r="36" spans="1:26" x14ac:dyDescent="0.25">
      <c r="A36" s="43" t="s">
        <v>475</v>
      </c>
      <c r="B36" s="60">
        <v>83.623699999999999</v>
      </c>
      <c r="C36" s="60"/>
      <c r="D36" s="60"/>
      <c r="E36" s="60"/>
      <c r="L36" s="43" t="s">
        <v>475</v>
      </c>
      <c r="M36" s="60">
        <v>85.365899999999996</v>
      </c>
      <c r="N36" s="60"/>
      <c r="O36" s="60"/>
      <c r="P36" s="60"/>
      <c r="V36" s="43" t="s">
        <v>475</v>
      </c>
      <c r="W36" s="60">
        <v>87.108000000000004</v>
      </c>
      <c r="X36" s="60"/>
      <c r="Y36" s="60"/>
      <c r="Z36" s="60"/>
    </row>
    <row r="37" spans="1:26" x14ac:dyDescent="0.25">
      <c r="A37" s="43" t="s">
        <v>481</v>
      </c>
      <c r="B37" s="60">
        <v>63.024118886143697</v>
      </c>
      <c r="C37" s="60"/>
      <c r="D37" s="60"/>
      <c r="E37" s="60"/>
      <c r="L37" s="43" t="s">
        <v>479</v>
      </c>
      <c r="M37" s="60">
        <v>82.097818974918212</v>
      </c>
      <c r="N37" s="60"/>
      <c r="O37" s="60"/>
      <c r="P37" s="60"/>
      <c r="V37" s="43" t="s">
        <v>477</v>
      </c>
      <c r="W37" s="60">
        <v>78.978399999999993</v>
      </c>
      <c r="X37" s="60"/>
      <c r="Y37" s="60"/>
      <c r="Z37" s="60"/>
    </row>
    <row r="38" spans="1:26" x14ac:dyDescent="0.25">
      <c r="A38" s="43" t="s">
        <v>474</v>
      </c>
      <c r="B38" s="60">
        <v>59.810099999999998</v>
      </c>
      <c r="C38" s="60"/>
      <c r="D38" s="60"/>
      <c r="E38" s="60"/>
      <c r="L38" s="43" t="s">
        <v>480</v>
      </c>
      <c r="M38" s="60">
        <v>73.217399999999998</v>
      </c>
      <c r="N38" s="60"/>
      <c r="O38" s="60"/>
      <c r="P38" s="60"/>
      <c r="V38" s="43" t="s">
        <v>476</v>
      </c>
      <c r="W38" s="60">
        <v>70.364199999999997</v>
      </c>
      <c r="X38" s="60"/>
      <c r="Y38" s="60"/>
      <c r="Z38" s="60"/>
    </row>
    <row r="39" spans="1:26" x14ac:dyDescent="0.25">
      <c r="A39" s="43" t="s">
        <v>477</v>
      </c>
      <c r="B39" s="60">
        <v>58.742600000000003</v>
      </c>
      <c r="C39" s="60"/>
      <c r="D39" s="60"/>
      <c r="E39" s="60"/>
      <c r="L39" s="43" t="s">
        <v>474</v>
      </c>
      <c r="M39" s="60">
        <v>72.606160000000273</v>
      </c>
      <c r="N39" s="60"/>
      <c r="O39" s="60"/>
      <c r="P39" s="60"/>
      <c r="V39" s="43" t="s">
        <v>474</v>
      </c>
      <c r="W39" s="60">
        <v>65.928299999999993</v>
      </c>
      <c r="X39" s="60"/>
      <c r="Y39" s="60"/>
      <c r="Z39" s="60"/>
    </row>
    <row r="40" spans="1:26" x14ac:dyDescent="0.25">
      <c r="A40" s="43" t="s">
        <v>478</v>
      </c>
      <c r="B40" s="60">
        <v>54.5274</v>
      </c>
      <c r="C40" s="60"/>
      <c r="D40" s="60"/>
      <c r="E40" s="60"/>
      <c r="L40" s="43" t="s">
        <v>477</v>
      </c>
      <c r="M40" s="60">
        <v>72.298599999999993</v>
      </c>
      <c r="N40" s="60"/>
      <c r="O40" s="60"/>
      <c r="P40" s="60"/>
      <c r="V40" s="43" t="s">
        <v>481</v>
      </c>
      <c r="W40" s="60">
        <v>63.024118886143697</v>
      </c>
      <c r="X40" s="60"/>
      <c r="Y40" s="60"/>
      <c r="Z40" s="60"/>
    </row>
    <row r="41" spans="1:26" x14ac:dyDescent="0.25">
      <c r="A41" s="43" t="s">
        <v>476</v>
      </c>
      <c r="B41" s="60">
        <v>49.089399999999998</v>
      </c>
      <c r="C41" s="60"/>
      <c r="D41" s="60"/>
      <c r="E41" s="60"/>
      <c r="L41" s="43" t="s">
        <v>481</v>
      </c>
      <c r="M41" s="60">
        <v>68.862693015944387</v>
      </c>
      <c r="N41" s="60"/>
      <c r="O41" s="60"/>
      <c r="P41" s="60"/>
      <c r="V41" s="43" t="s">
        <v>478</v>
      </c>
      <c r="W41" s="60">
        <v>62.935299999999998</v>
      </c>
      <c r="X41" s="60"/>
      <c r="Y41" s="60"/>
      <c r="Z41" s="60"/>
    </row>
    <row r="42" spans="1:26" x14ac:dyDescent="0.25">
      <c r="A42" s="43" t="s">
        <v>161</v>
      </c>
      <c r="B42" s="60">
        <v>43.128</v>
      </c>
      <c r="C42" s="60"/>
      <c r="D42" s="60"/>
      <c r="E42" s="60"/>
      <c r="L42" s="43" t="s">
        <v>478</v>
      </c>
      <c r="M42" s="60">
        <v>60.646799999999999</v>
      </c>
      <c r="N42" s="60"/>
      <c r="O42" s="60"/>
      <c r="P42" s="60"/>
      <c r="V42" s="43" t="s">
        <v>161</v>
      </c>
      <c r="W42" s="60">
        <v>48.104300000000002</v>
      </c>
      <c r="X42" s="60"/>
      <c r="Y42" s="60"/>
      <c r="Z42" s="60"/>
    </row>
    <row r="43" spans="1:26" x14ac:dyDescent="0.25">
      <c r="A43" s="43" t="s">
        <v>480</v>
      </c>
      <c r="B43" s="60">
        <v>36.695700000000002</v>
      </c>
      <c r="C43" s="60"/>
      <c r="D43" s="60"/>
      <c r="E43" s="60"/>
      <c r="L43" s="43" t="s">
        <v>476</v>
      </c>
      <c r="M43" s="60">
        <v>53.421599999999998</v>
      </c>
      <c r="N43" s="60"/>
      <c r="O43" s="60"/>
      <c r="P43" s="60"/>
      <c r="V43" s="43" t="s">
        <v>480</v>
      </c>
      <c r="W43" s="60">
        <v>42.173900000000003</v>
      </c>
      <c r="X43" s="60"/>
      <c r="Y43" s="60"/>
      <c r="Z43" s="60"/>
    </row>
    <row r="44" spans="1:26" x14ac:dyDescent="0.25">
      <c r="A44" s="43" t="s">
        <v>473</v>
      </c>
      <c r="B44" s="60">
        <v>28</v>
      </c>
      <c r="C44" s="60"/>
      <c r="D44" s="60"/>
      <c r="E44" s="60"/>
      <c r="L44" s="43" t="s">
        <v>161</v>
      </c>
      <c r="M44" s="60">
        <v>51.421800000000076</v>
      </c>
      <c r="N44" s="60"/>
      <c r="O44" s="60"/>
      <c r="P44" s="60"/>
      <c r="V44" s="43" t="s">
        <v>472</v>
      </c>
      <c r="W44" s="60">
        <v>18.806000000000001</v>
      </c>
      <c r="X44" s="60"/>
      <c r="Y44" s="60"/>
      <c r="Z44" s="60"/>
    </row>
    <row r="45" spans="1:26" x14ac:dyDescent="0.25">
      <c r="A45" s="43" t="s">
        <v>472</v>
      </c>
      <c r="B45" s="60">
        <v>17.313400000000001</v>
      </c>
      <c r="C45" s="60"/>
      <c r="D45" s="60"/>
      <c r="E45" s="60"/>
      <c r="L45" s="43" t="s">
        <v>472</v>
      </c>
      <c r="M45" s="60">
        <v>30.1493</v>
      </c>
      <c r="N45" s="60"/>
      <c r="O45" s="60"/>
      <c r="P45" s="60"/>
      <c r="V45" s="43" t="s">
        <v>479</v>
      </c>
      <c r="W45" s="60"/>
      <c r="X45" s="60"/>
      <c r="Y45" s="60"/>
      <c r="Z45" s="60"/>
    </row>
    <row r="46" spans="1:26" x14ac:dyDescent="0.25">
      <c r="A46" s="43" t="s">
        <v>479</v>
      </c>
      <c r="B46" s="60"/>
      <c r="C46" s="60"/>
      <c r="D46" s="60"/>
      <c r="E46" s="60"/>
      <c r="L46" s="43" t="s">
        <v>468</v>
      </c>
      <c r="M46" s="60"/>
      <c r="N46" s="60"/>
      <c r="O46" s="60"/>
      <c r="P46" s="60"/>
      <c r="V46" s="43" t="s">
        <v>468</v>
      </c>
      <c r="W46" s="60"/>
      <c r="X46" s="60"/>
      <c r="Y46" s="60"/>
      <c r="Z46" s="60"/>
    </row>
    <row r="47" spans="1:26" x14ac:dyDescent="0.25">
      <c r="A47" s="43" t="s">
        <v>468</v>
      </c>
      <c r="B47" s="60"/>
      <c r="C47" s="60"/>
      <c r="D47" s="60"/>
      <c r="E47" s="60"/>
      <c r="L47" s="43" t="s">
        <v>128</v>
      </c>
      <c r="M47" s="60"/>
      <c r="N47" s="60"/>
      <c r="O47" s="60"/>
      <c r="P47" s="60"/>
      <c r="V47" s="43" t="s">
        <v>128</v>
      </c>
      <c r="W47" s="60"/>
      <c r="X47" s="60"/>
      <c r="Y47" s="60"/>
      <c r="Z47" s="60"/>
    </row>
    <row r="48" spans="1:26" x14ac:dyDescent="0.25">
      <c r="A48" s="43" t="s">
        <v>128</v>
      </c>
      <c r="B48" s="60"/>
      <c r="C48" s="60"/>
      <c r="D48" s="60"/>
      <c r="E48" s="60"/>
      <c r="L48" s="43" t="s">
        <v>469</v>
      </c>
      <c r="M48" s="60"/>
      <c r="N48" s="60"/>
      <c r="O48" s="60"/>
      <c r="P48" s="60"/>
      <c r="V48" s="43" t="s">
        <v>469</v>
      </c>
      <c r="W48" s="60"/>
      <c r="X48" s="60"/>
      <c r="Y48" s="60"/>
      <c r="Z48" s="60"/>
    </row>
    <row r="49" spans="1:26" x14ac:dyDescent="0.25">
      <c r="A49" s="43" t="s">
        <v>469</v>
      </c>
      <c r="B49" s="60"/>
      <c r="C49" s="60"/>
      <c r="D49" s="60"/>
      <c r="E49" s="60"/>
      <c r="L49" s="43" t="s">
        <v>470</v>
      </c>
      <c r="M49" s="60"/>
      <c r="N49" s="60"/>
      <c r="O49" s="60"/>
      <c r="P49" s="60"/>
      <c r="V49" s="43" t="s">
        <v>470</v>
      </c>
      <c r="W49" s="60"/>
      <c r="X49" s="60"/>
      <c r="Y49" s="60"/>
      <c r="Z49" s="60"/>
    </row>
    <row r="50" spans="1:26" x14ac:dyDescent="0.25">
      <c r="A50" s="43" t="s">
        <v>470</v>
      </c>
      <c r="B50" s="60"/>
      <c r="C50" s="60"/>
      <c r="D50" s="60"/>
      <c r="E50" s="60"/>
      <c r="L50" s="43" t="s">
        <v>486</v>
      </c>
      <c r="M50" s="60"/>
      <c r="N50" s="60"/>
      <c r="O50" s="60"/>
      <c r="P50" s="60"/>
      <c r="V50" s="43" t="s">
        <v>486</v>
      </c>
      <c r="W50" s="60"/>
      <c r="X50" s="60"/>
      <c r="Y50" s="60"/>
      <c r="Z50" s="60"/>
    </row>
    <row r="51" spans="1:26" x14ac:dyDescent="0.25">
      <c r="A51" s="43" t="s">
        <v>486</v>
      </c>
      <c r="B51" s="60"/>
      <c r="C51" s="60"/>
      <c r="D51" s="60"/>
      <c r="E51" s="60"/>
      <c r="L51" s="43" t="s">
        <v>471</v>
      </c>
      <c r="M51" s="60"/>
      <c r="N51" s="60"/>
      <c r="O51" s="60"/>
      <c r="P51" s="60"/>
      <c r="V51" s="43" t="s">
        <v>471</v>
      </c>
      <c r="W51" s="60"/>
      <c r="X51" s="60"/>
      <c r="Y51" s="60"/>
      <c r="Z51" s="60"/>
    </row>
    <row r="52" spans="1:26" x14ac:dyDescent="0.25">
      <c r="A52" s="43" t="s">
        <v>471</v>
      </c>
      <c r="B52" s="60"/>
      <c r="C52" s="60"/>
      <c r="D52" s="60"/>
      <c r="E52" s="60"/>
      <c r="L52" s="43" t="s">
        <v>473</v>
      </c>
      <c r="M52" s="60"/>
      <c r="N52" s="60"/>
      <c r="O52" s="60"/>
      <c r="P52" s="60"/>
      <c r="V52" s="43" t="s">
        <v>473</v>
      </c>
      <c r="W52" s="60"/>
      <c r="X52" s="60"/>
      <c r="Y52" s="60"/>
      <c r="Z52" s="60"/>
    </row>
    <row r="53" spans="1:26" x14ac:dyDescent="0.25">
      <c r="A53" s="43" t="s">
        <v>165</v>
      </c>
      <c r="B53" s="60"/>
      <c r="C53" s="60"/>
      <c r="D53" s="60"/>
      <c r="E53" s="60"/>
      <c r="L53" s="43" t="s">
        <v>165</v>
      </c>
      <c r="M53" s="60"/>
      <c r="N53" s="60"/>
      <c r="O53" s="60"/>
      <c r="P53" s="60"/>
      <c r="V53" s="43" t="s">
        <v>165</v>
      </c>
      <c r="W53" s="60"/>
      <c r="X53" s="60"/>
      <c r="Y53" s="60"/>
      <c r="Z53" s="60"/>
    </row>
    <row r="54" spans="1:26" x14ac:dyDescent="0.25">
      <c r="A54" s="43" t="s">
        <v>165</v>
      </c>
      <c r="B54" s="60"/>
      <c r="C54" s="60"/>
      <c r="D54" s="60"/>
      <c r="E54" s="60"/>
      <c r="L54" s="43" t="s">
        <v>165</v>
      </c>
      <c r="M54" s="60"/>
      <c r="N54" s="60"/>
      <c r="O54" s="60"/>
      <c r="P54" s="60"/>
      <c r="V54" s="43" t="s">
        <v>165</v>
      </c>
      <c r="W54" s="60"/>
      <c r="X54" s="60"/>
      <c r="Y54" s="60"/>
      <c r="Z54" s="60"/>
    </row>
    <row r="55" spans="1:26" x14ac:dyDescent="0.25">
      <c r="A55" s="43" t="s">
        <v>165</v>
      </c>
      <c r="B55" s="60"/>
      <c r="C55" s="60"/>
      <c r="D55" s="60"/>
      <c r="E55" s="60"/>
      <c r="L55" s="43" t="s">
        <v>165</v>
      </c>
      <c r="M55" s="60"/>
      <c r="N55" s="60"/>
      <c r="O55" s="60"/>
      <c r="P55" s="60"/>
      <c r="V55" s="43" t="s">
        <v>165</v>
      </c>
      <c r="W55" s="60"/>
      <c r="X55" s="60"/>
      <c r="Y55" s="60"/>
      <c r="Z55" s="60"/>
    </row>
    <row r="56" spans="1:26" x14ac:dyDescent="0.25">
      <c r="A56" s="43" t="s">
        <v>165</v>
      </c>
      <c r="B56" s="60"/>
      <c r="C56" s="60"/>
      <c r="D56" s="60"/>
      <c r="E56" s="60"/>
      <c r="L56" s="43" t="s">
        <v>165</v>
      </c>
      <c r="M56" s="60"/>
      <c r="N56" s="60"/>
      <c r="O56" s="60"/>
      <c r="P56" s="60"/>
      <c r="V56" s="43" t="s">
        <v>165</v>
      </c>
      <c r="W56" s="60"/>
      <c r="X56" s="60"/>
      <c r="Y56" s="60"/>
      <c r="Z56" s="60"/>
    </row>
    <row r="57" spans="1:26" x14ac:dyDescent="0.25">
      <c r="A57" s="43" t="s">
        <v>165</v>
      </c>
      <c r="B57" s="60"/>
      <c r="C57" s="60"/>
      <c r="D57" s="60"/>
      <c r="E57" s="60"/>
      <c r="L57" s="43" t="s">
        <v>165</v>
      </c>
      <c r="M57" s="60"/>
      <c r="N57" s="60"/>
      <c r="O57" s="60"/>
      <c r="P57" s="60"/>
      <c r="V57" s="43" t="s">
        <v>165</v>
      </c>
      <c r="W57" s="60"/>
      <c r="X57" s="60"/>
      <c r="Y57" s="60"/>
      <c r="Z57" s="60"/>
    </row>
    <row r="58" spans="1:26" x14ac:dyDescent="0.25">
      <c r="A58" s="43" t="s">
        <v>165</v>
      </c>
      <c r="B58" s="60"/>
      <c r="C58" s="60"/>
      <c r="D58" s="60"/>
      <c r="E58" s="60"/>
      <c r="L58" s="43" t="s">
        <v>165</v>
      </c>
      <c r="M58" s="60"/>
      <c r="N58" s="60"/>
      <c r="O58" s="60"/>
      <c r="P58" s="60"/>
      <c r="V58" s="43" t="s">
        <v>165</v>
      </c>
      <c r="W58" s="60"/>
      <c r="X58" s="60"/>
      <c r="Y58" s="60"/>
      <c r="Z58" s="60"/>
    </row>
    <row r="59" spans="1:26" x14ac:dyDescent="0.25">
      <c r="A59" s="43" t="s">
        <v>165</v>
      </c>
      <c r="B59" s="60"/>
      <c r="C59" s="60"/>
      <c r="D59" s="60"/>
      <c r="E59" s="60"/>
      <c r="L59" s="43" t="s">
        <v>165</v>
      </c>
      <c r="M59" s="60"/>
      <c r="N59" s="60"/>
      <c r="O59" s="60"/>
      <c r="P59" s="60"/>
      <c r="V59" s="43" t="s">
        <v>165</v>
      </c>
      <c r="W59" s="60"/>
      <c r="X59" s="60"/>
      <c r="Y59" s="60"/>
      <c r="Z59" s="60"/>
    </row>
    <row r="60" spans="1:26" x14ac:dyDescent="0.25">
      <c r="A60" s="43" t="s">
        <v>165</v>
      </c>
      <c r="B60" s="60"/>
      <c r="C60" s="60"/>
      <c r="D60" s="60"/>
      <c r="E60" s="60"/>
      <c r="L60" s="43" t="s">
        <v>165</v>
      </c>
      <c r="M60" s="60"/>
      <c r="N60" s="60"/>
      <c r="O60" s="60"/>
      <c r="P60" s="60"/>
      <c r="V60" s="43" t="s">
        <v>165</v>
      </c>
      <c r="W60" s="60"/>
      <c r="X60" s="60"/>
      <c r="Y60" s="60"/>
      <c r="Z60" s="60"/>
    </row>
    <row r="61" spans="1:26" x14ac:dyDescent="0.25">
      <c r="A61" s="43" t="s">
        <v>165</v>
      </c>
      <c r="B61" s="60"/>
      <c r="C61" s="60"/>
      <c r="D61" s="60"/>
      <c r="E61" s="60"/>
      <c r="L61" s="43" t="s">
        <v>165</v>
      </c>
      <c r="M61" s="60"/>
      <c r="N61" s="60"/>
      <c r="O61" s="60"/>
      <c r="P61" s="60"/>
      <c r="V61" s="43" t="s">
        <v>165</v>
      </c>
      <c r="W61" s="60"/>
      <c r="X61" s="60"/>
      <c r="Y61" s="60"/>
      <c r="Z61" s="60"/>
    </row>
    <row r="62" spans="1:26" x14ac:dyDescent="0.25">
      <c r="A62" s="43" t="s">
        <v>165</v>
      </c>
      <c r="B62" s="60"/>
      <c r="C62" s="60"/>
      <c r="D62" s="60"/>
      <c r="E62" s="60"/>
      <c r="L62" s="43" t="s">
        <v>165</v>
      </c>
      <c r="M62" s="60"/>
      <c r="N62" s="60"/>
      <c r="O62" s="60"/>
      <c r="P62" s="60"/>
      <c r="V62" s="43" t="s">
        <v>165</v>
      </c>
      <c r="W62" s="60"/>
      <c r="X62" s="60"/>
      <c r="Y62" s="60"/>
      <c r="Z62" s="60"/>
    </row>
    <row r="63" spans="1:26" x14ac:dyDescent="0.25">
      <c r="A63" s="43" t="s">
        <v>165</v>
      </c>
      <c r="B63" s="60"/>
      <c r="C63" s="60"/>
      <c r="D63" s="60"/>
      <c r="E63" s="60"/>
      <c r="L63" s="43" t="s">
        <v>165</v>
      </c>
      <c r="M63" s="60"/>
      <c r="N63" s="60"/>
      <c r="O63" s="60"/>
      <c r="P63" s="60"/>
      <c r="V63" s="43" t="s">
        <v>165</v>
      </c>
      <c r="W63" s="60"/>
      <c r="X63" s="60"/>
      <c r="Y63" s="60"/>
      <c r="Z63" s="60"/>
    </row>
    <row r="64" spans="1:26" x14ac:dyDescent="0.25">
      <c r="A64" s="43" t="s">
        <v>165</v>
      </c>
      <c r="B64" s="60"/>
      <c r="C64" s="60"/>
      <c r="D64" s="60"/>
      <c r="E64" s="60"/>
      <c r="L64" s="43" t="s">
        <v>165</v>
      </c>
      <c r="M64" s="60"/>
      <c r="N64" s="60"/>
      <c r="O64" s="60"/>
      <c r="P64" s="60"/>
      <c r="V64" s="43" t="s">
        <v>165</v>
      </c>
      <c r="W64" s="60"/>
      <c r="X64" s="60"/>
      <c r="Y64" s="60"/>
      <c r="Z64" s="60"/>
    </row>
    <row r="65" spans="1:26" x14ac:dyDescent="0.25">
      <c r="A65" s="43" t="s">
        <v>165</v>
      </c>
      <c r="B65" s="60"/>
      <c r="C65" s="60"/>
      <c r="D65" s="60"/>
      <c r="E65" s="60"/>
      <c r="L65" s="43" t="s">
        <v>165</v>
      </c>
      <c r="M65" s="60"/>
      <c r="N65" s="60"/>
      <c r="O65" s="60"/>
      <c r="P65" s="60"/>
      <c r="V65" s="43" t="s">
        <v>165</v>
      </c>
      <c r="W65" s="60"/>
      <c r="X65" s="60"/>
      <c r="Y65" s="60"/>
      <c r="Z65" s="60"/>
    </row>
    <row r="66" spans="1:26" x14ac:dyDescent="0.25">
      <c r="A66" s="43" t="s">
        <v>165</v>
      </c>
      <c r="B66" s="60"/>
      <c r="C66" s="60"/>
      <c r="D66" s="60"/>
      <c r="E66" s="60"/>
      <c r="L66" s="43" t="s">
        <v>165</v>
      </c>
      <c r="M66" s="60"/>
      <c r="N66" s="60"/>
      <c r="O66" s="60"/>
      <c r="P66" s="60"/>
      <c r="V66" s="43" t="s">
        <v>165</v>
      </c>
      <c r="W66" s="60"/>
      <c r="X66" s="60"/>
      <c r="Y66" s="60"/>
      <c r="Z66" s="60"/>
    </row>
    <row r="67" spans="1:26" x14ac:dyDescent="0.25">
      <c r="A67" s="43" t="s">
        <v>165</v>
      </c>
      <c r="B67" s="60"/>
      <c r="C67" s="60"/>
      <c r="D67" s="60"/>
      <c r="E67" s="60"/>
      <c r="L67" s="43" t="s">
        <v>165</v>
      </c>
      <c r="M67" s="60"/>
      <c r="N67" s="60"/>
      <c r="O67" s="60"/>
      <c r="P67" s="60"/>
      <c r="V67" s="43" t="s">
        <v>165</v>
      </c>
      <c r="W67" s="60"/>
      <c r="X67" s="60"/>
      <c r="Y67" s="60"/>
      <c r="Z67" s="60"/>
    </row>
    <row r="68" spans="1:26" x14ac:dyDescent="0.25">
      <c r="A68" s="43" t="s">
        <v>165</v>
      </c>
      <c r="B68" s="60"/>
      <c r="C68" s="60"/>
      <c r="D68" s="60"/>
      <c r="E68" s="60"/>
      <c r="L68" s="43" t="s">
        <v>165</v>
      </c>
      <c r="M68" s="60"/>
      <c r="N68" s="60"/>
      <c r="O68" s="60"/>
      <c r="P68" s="60"/>
      <c r="V68" s="43" t="s">
        <v>165</v>
      </c>
      <c r="W68" s="60"/>
      <c r="X68" s="60"/>
      <c r="Y68" s="60"/>
      <c r="Z68" s="60"/>
    </row>
    <row r="69" spans="1:26" x14ac:dyDescent="0.25">
      <c r="A69" s="43" t="s">
        <v>165</v>
      </c>
      <c r="B69" s="60"/>
      <c r="C69" s="60"/>
      <c r="D69" s="60"/>
      <c r="E69" s="60"/>
      <c r="L69" s="43" t="s">
        <v>165</v>
      </c>
      <c r="M69" s="60"/>
      <c r="N69" s="60"/>
      <c r="O69" s="60"/>
      <c r="P69" s="60"/>
      <c r="V69" s="43" t="s">
        <v>165</v>
      </c>
      <c r="W69" s="60"/>
      <c r="X69" s="60"/>
      <c r="Y69" s="60"/>
      <c r="Z69" s="60"/>
    </row>
    <row r="70" spans="1:26" x14ac:dyDescent="0.25">
      <c r="A70" s="43" t="s">
        <v>165</v>
      </c>
      <c r="B70" s="60"/>
      <c r="C70" s="60"/>
      <c r="D70" s="60"/>
      <c r="E70" s="60"/>
      <c r="L70" s="43" t="s">
        <v>165</v>
      </c>
      <c r="M70" s="60"/>
      <c r="N70" s="60"/>
      <c r="O70" s="60"/>
      <c r="P70" s="60"/>
      <c r="V70" s="43" t="s">
        <v>165</v>
      </c>
      <c r="W70" s="60"/>
      <c r="X70" s="60"/>
      <c r="Y70" s="60"/>
      <c r="Z70" s="60"/>
    </row>
    <row r="71" spans="1:26" x14ac:dyDescent="0.25">
      <c r="A71" s="43" t="s">
        <v>165</v>
      </c>
      <c r="B71" s="60"/>
      <c r="C71" s="60"/>
      <c r="D71" s="60"/>
      <c r="E71" s="60"/>
      <c r="L71" s="43" t="s">
        <v>165</v>
      </c>
      <c r="M71" s="60"/>
      <c r="N71" s="60"/>
      <c r="O71" s="60"/>
      <c r="P71" s="60"/>
      <c r="V71" s="43" t="s">
        <v>165</v>
      </c>
      <c r="W71" s="60"/>
      <c r="X71" s="60"/>
      <c r="Y71" s="60"/>
      <c r="Z71" s="60"/>
    </row>
    <row r="72" spans="1:26" x14ac:dyDescent="0.25">
      <c r="A72" s="43" t="s">
        <v>165</v>
      </c>
      <c r="B72" s="60"/>
      <c r="C72" s="60"/>
      <c r="D72" s="60"/>
      <c r="E72" s="60"/>
      <c r="L72" s="43" t="s">
        <v>165</v>
      </c>
      <c r="M72" s="60"/>
      <c r="N72" s="60"/>
      <c r="O72" s="60"/>
      <c r="P72" s="60"/>
      <c r="V72" s="43" t="s">
        <v>165</v>
      </c>
      <c r="W72" s="60"/>
      <c r="X72" s="60"/>
      <c r="Y72" s="60"/>
      <c r="Z72" s="60"/>
    </row>
    <row r="73" spans="1:26" x14ac:dyDescent="0.25">
      <c r="A73" s="43" t="s">
        <v>165</v>
      </c>
      <c r="B73" s="60"/>
      <c r="C73" s="60"/>
      <c r="D73" s="60"/>
      <c r="E73" s="60"/>
      <c r="L73" s="43" t="s">
        <v>165</v>
      </c>
      <c r="M73" s="60"/>
      <c r="N73" s="60"/>
      <c r="O73" s="60"/>
      <c r="P73" s="60"/>
      <c r="V73" s="43" t="s">
        <v>165</v>
      </c>
      <c r="W73" s="60"/>
      <c r="X73" s="60"/>
      <c r="Y73" s="60"/>
      <c r="Z73" s="60"/>
    </row>
    <row r="74" spans="1:26" x14ac:dyDescent="0.25">
      <c r="A74" s="43" t="s">
        <v>165</v>
      </c>
      <c r="B74" s="60"/>
      <c r="C74" s="60"/>
      <c r="D74" s="60"/>
      <c r="E74" s="60"/>
      <c r="L74" s="43" t="s">
        <v>165</v>
      </c>
      <c r="M74" s="60"/>
      <c r="N74" s="60"/>
      <c r="O74" s="60"/>
      <c r="P74" s="60"/>
      <c r="V74" s="43" t="s">
        <v>165</v>
      </c>
      <c r="W74" s="60"/>
      <c r="X74" s="60"/>
      <c r="Y74" s="60"/>
      <c r="Z74" s="60"/>
    </row>
    <row r="75" spans="1:26" x14ac:dyDescent="0.25">
      <c r="A75" s="43" t="s">
        <v>165</v>
      </c>
      <c r="B75" s="60"/>
      <c r="C75" s="60"/>
      <c r="D75" s="60"/>
      <c r="E75" s="60"/>
      <c r="L75" s="43" t="s">
        <v>165</v>
      </c>
      <c r="M75" s="60"/>
      <c r="N75" s="60"/>
      <c r="O75" s="60"/>
      <c r="P75" s="60"/>
      <c r="V75" s="43" t="s">
        <v>165</v>
      </c>
      <c r="W75" s="60"/>
      <c r="X75" s="60"/>
      <c r="Y75" s="60"/>
      <c r="Z75" s="60"/>
    </row>
    <row r="76" spans="1:26" x14ac:dyDescent="0.25">
      <c r="A76" s="43" t="s">
        <v>165</v>
      </c>
      <c r="B76" s="60"/>
      <c r="C76" s="60"/>
      <c r="D76" s="60"/>
      <c r="E76" s="60"/>
      <c r="L76" s="43" t="s">
        <v>165</v>
      </c>
      <c r="M76" s="60"/>
      <c r="N76" s="60"/>
      <c r="O76" s="60"/>
      <c r="P76" s="60"/>
      <c r="V76" s="43" t="s">
        <v>165</v>
      </c>
      <c r="W76" s="60"/>
      <c r="X76" s="60"/>
      <c r="Y76" s="60"/>
      <c r="Z76" s="60"/>
    </row>
    <row r="77" spans="1:26" x14ac:dyDescent="0.25">
      <c r="A77" s="43" t="s">
        <v>165</v>
      </c>
      <c r="B77" s="60"/>
      <c r="C77" s="60"/>
      <c r="D77" s="60"/>
      <c r="E77" s="60"/>
      <c r="L77" s="43" t="s">
        <v>165</v>
      </c>
      <c r="M77" s="60"/>
      <c r="N77" s="60"/>
      <c r="O77" s="60"/>
      <c r="P77" s="60"/>
      <c r="V77" s="43" t="s">
        <v>165</v>
      </c>
      <c r="W77" s="60"/>
      <c r="X77" s="60"/>
      <c r="Y77" s="60"/>
      <c r="Z77" s="60"/>
    </row>
    <row r="78" spans="1:26" x14ac:dyDescent="0.25">
      <c r="A78" s="43" t="s">
        <v>165</v>
      </c>
      <c r="B78" s="60"/>
      <c r="C78" s="60"/>
      <c r="D78" s="60"/>
      <c r="E78" s="60"/>
      <c r="L78" s="43" t="s">
        <v>165</v>
      </c>
      <c r="M78" s="60"/>
      <c r="N78" s="60"/>
      <c r="O78" s="60"/>
      <c r="P78" s="60"/>
      <c r="V78" s="43" t="s">
        <v>165</v>
      </c>
      <c r="W78" s="60"/>
      <c r="X78" s="60"/>
      <c r="Y78" s="60"/>
      <c r="Z78" s="60"/>
    </row>
    <row r="79" spans="1:26" x14ac:dyDescent="0.25">
      <c r="A79" s="43" t="s">
        <v>165</v>
      </c>
      <c r="B79" s="60"/>
      <c r="C79" s="60"/>
      <c r="D79" s="60"/>
      <c r="E79" s="60"/>
      <c r="L79" s="43" t="s">
        <v>165</v>
      </c>
      <c r="M79" s="60"/>
      <c r="N79" s="60"/>
      <c r="O79" s="60"/>
      <c r="P79" s="60"/>
      <c r="V79" s="43" t="s">
        <v>165</v>
      </c>
      <c r="W79" s="60"/>
      <c r="X79" s="60"/>
      <c r="Y79" s="60"/>
      <c r="Z79" s="60"/>
    </row>
    <row r="80" spans="1:26" x14ac:dyDescent="0.25">
      <c r="A80" s="43" t="s">
        <v>165</v>
      </c>
      <c r="B80" s="60"/>
      <c r="C80" s="60"/>
      <c r="D80" s="60"/>
      <c r="E80" s="60"/>
      <c r="L80" s="43" t="s">
        <v>165</v>
      </c>
      <c r="M80" s="60"/>
      <c r="N80" s="60"/>
      <c r="O80" s="60"/>
      <c r="P80" s="60"/>
      <c r="V80" s="43" t="s">
        <v>165</v>
      </c>
      <c r="W80" s="60"/>
      <c r="X80" s="60"/>
      <c r="Y80" s="60"/>
      <c r="Z80" s="60"/>
    </row>
    <row r="81" spans="1:26" x14ac:dyDescent="0.25">
      <c r="A81" s="43" t="s">
        <v>165</v>
      </c>
      <c r="B81" s="60"/>
      <c r="C81" s="60"/>
      <c r="D81" s="60"/>
      <c r="E81" s="60"/>
      <c r="L81" s="43" t="s">
        <v>165</v>
      </c>
      <c r="M81" s="60"/>
      <c r="N81" s="60"/>
      <c r="O81" s="60"/>
      <c r="P81" s="60"/>
      <c r="V81" s="43" t="s">
        <v>165</v>
      </c>
      <c r="W81" s="60"/>
      <c r="X81" s="60"/>
      <c r="Y81" s="60"/>
      <c r="Z81" s="60"/>
    </row>
    <row r="82" spans="1:26" x14ac:dyDescent="0.25">
      <c r="A82" s="43" t="s">
        <v>165</v>
      </c>
      <c r="B82" s="60"/>
      <c r="C82" s="60"/>
      <c r="D82" s="60"/>
      <c r="E82" s="60"/>
      <c r="L82" s="43" t="s">
        <v>165</v>
      </c>
      <c r="M82" s="60"/>
      <c r="N82" s="60"/>
      <c r="O82" s="60"/>
      <c r="P82" s="60"/>
      <c r="V82" s="43" t="s">
        <v>165</v>
      </c>
      <c r="W82" s="60"/>
      <c r="X82" s="60"/>
      <c r="Y82" s="60"/>
      <c r="Z82" s="60"/>
    </row>
    <row r="83" spans="1:26" x14ac:dyDescent="0.25">
      <c r="A83" s="43" t="s">
        <v>165</v>
      </c>
      <c r="B83" s="60"/>
      <c r="C83" s="60"/>
      <c r="D83" s="60"/>
      <c r="E83" s="60"/>
      <c r="L83" s="43" t="s">
        <v>165</v>
      </c>
      <c r="M83" s="60"/>
      <c r="N83" s="60"/>
      <c r="O83" s="60"/>
      <c r="P83" s="60"/>
      <c r="V83" s="43" t="s">
        <v>165</v>
      </c>
      <c r="W83" s="60"/>
      <c r="X83" s="60"/>
      <c r="Y83" s="60"/>
      <c r="Z83" s="60"/>
    </row>
    <row r="84" spans="1:26" x14ac:dyDescent="0.25">
      <c r="A84" s="43" t="s">
        <v>165</v>
      </c>
      <c r="B84" s="60"/>
      <c r="C84" s="60"/>
      <c r="D84" s="60"/>
      <c r="E84" s="60"/>
      <c r="L84" s="43" t="s">
        <v>165</v>
      </c>
      <c r="M84" s="60"/>
      <c r="N84" s="60"/>
      <c r="O84" s="60"/>
      <c r="P84" s="60"/>
      <c r="V84" s="43" t="s">
        <v>165</v>
      </c>
      <c r="W84" s="60"/>
      <c r="X84" s="60"/>
      <c r="Y84" s="60"/>
      <c r="Z84" s="60"/>
    </row>
    <row r="85" spans="1:26" x14ac:dyDescent="0.25">
      <c r="A85" s="43" t="s">
        <v>165</v>
      </c>
      <c r="B85" s="60"/>
      <c r="C85" s="60"/>
      <c r="D85" s="60"/>
      <c r="E85" s="60"/>
      <c r="L85" s="43" t="s">
        <v>165</v>
      </c>
      <c r="M85" s="60"/>
      <c r="N85" s="60"/>
      <c r="O85" s="60"/>
      <c r="P85" s="60"/>
      <c r="V85" s="43" t="s">
        <v>165</v>
      </c>
      <c r="W85" s="60"/>
      <c r="X85" s="60"/>
      <c r="Y85" s="60"/>
      <c r="Z85" s="60"/>
    </row>
    <row r="86" spans="1:26" x14ac:dyDescent="0.25">
      <c r="A86" s="43" t="s">
        <v>165</v>
      </c>
      <c r="B86" s="60"/>
      <c r="C86" s="60"/>
      <c r="D86" s="60"/>
      <c r="E86" s="60"/>
      <c r="L86" s="43" t="s">
        <v>165</v>
      </c>
      <c r="M86" s="60"/>
      <c r="N86" s="60"/>
      <c r="O86" s="60"/>
      <c r="P86" s="60"/>
      <c r="V86" s="43" t="s">
        <v>165</v>
      </c>
      <c r="W86" s="60"/>
      <c r="X86" s="60"/>
      <c r="Y86" s="60"/>
      <c r="Z86" s="60"/>
    </row>
    <row r="87" spans="1:26" x14ac:dyDescent="0.25">
      <c r="A87" s="43" t="s">
        <v>165</v>
      </c>
      <c r="B87" s="60"/>
      <c r="C87" s="60"/>
      <c r="D87" s="60"/>
      <c r="E87" s="60"/>
      <c r="L87" s="43" t="s">
        <v>165</v>
      </c>
      <c r="M87" s="60"/>
      <c r="N87" s="60"/>
      <c r="O87" s="60"/>
      <c r="P87" s="60"/>
      <c r="V87" s="43" t="s">
        <v>165</v>
      </c>
      <c r="W87" s="60"/>
      <c r="X87" s="60"/>
      <c r="Y87" s="60"/>
      <c r="Z87" s="60"/>
    </row>
    <row r="88" spans="1:26" x14ac:dyDescent="0.25">
      <c r="A88" s="43" t="s">
        <v>165</v>
      </c>
      <c r="B88" s="60"/>
      <c r="C88" s="60"/>
      <c r="D88" s="60"/>
      <c r="E88" s="60"/>
      <c r="L88" s="43" t="s">
        <v>165</v>
      </c>
      <c r="M88" s="60"/>
      <c r="N88" s="60"/>
      <c r="O88" s="60"/>
      <c r="P88" s="60"/>
      <c r="V88" s="43" t="s">
        <v>165</v>
      </c>
      <c r="W88" s="60"/>
      <c r="X88" s="60"/>
      <c r="Y88" s="60"/>
      <c r="Z88" s="60"/>
    </row>
    <row r="89" spans="1:26" x14ac:dyDescent="0.25">
      <c r="A89" s="43" t="s">
        <v>165</v>
      </c>
      <c r="B89" s="60"/>
      <c r="C89" s="60"/>
      <c r="D89" s="60"/>
      <c r="E89" s="60"/>
      <c r="L89" s="43" t="s">
        <v>165</v>
      </c>
      <c r="M89" s="60"/>
      <c r="N89" s="60"/>
      <c r="O89" s="60"/>
      <c r="P89" s="60"/>
      <c r="V89" s="43" t="s">
        <v>165</v>
      </c>
      <c r="W89" s="60"/>
      <c r="X89" s="60"/>
      <c r="Y89" s="60"/>
      <c r="Z89" s="60"/>
    </row>
    <row r="90" spans="1:26" x14ac:dyDescent="0.25">
      <c r="A90" s="43" t="s">
        <v>165</v>
      </c>
      <c r="B90" s="60"/>
      <c r="C90" s="60"/>
      <c r="D90" s="60"/>
      <c r="E90" s="60"/>
      <c r="L90" s="43" t="s">
        <v>165</v>
      </c>
      <c r="M90" s="60"/>
      <c r="N90" s="60"/>
      <c r="O90" s="60"/>
      <c r="P90" s="60"/>
      <c r="V90" s="43" t="s">
        <v>165</v>
      </c>
      <c r="W90" s="60"/>
      <c r="X90" s="60"/>
      <c r="Y90" s="60"/>
      <c r="Z90" s="60"/>
    </row>
    <row r="91" spans="1:26" x14ac:dyDescent="0.25">
      <c r="A91" s="43" t="s">
        <v>165</v>
      </c>
      <c r="B91" s="60"/>
      <c r="C91" s="60"/>
      <c r="D91" s="60"/>
      <c r="E91" s="60"/>
      <c r="L91" s="43" t="s">
        <v>165</v>
      </c>
      <c r="M91" s="60"/>
      <c r="N91" s="60"/>
      <c r="O91" s="60"/>
      <c r="P91" s="60"/>
      <c r="V91" s="43" t="s">
        <v>165</v>
      </c>
      <c r="W91" s="60"/>
      <c r="X91" s="60"/>
      <c r="Y91" s="60"/>
      <c r="Z91" s="60"/>
    </row>
    <row r="92" spans="1:26" x14ac:dyDescent="0.25">
      <c r="A92" s="43" t="s">
        <v>165</v>
      </c>
      <c r="B92" s="60"/>
      <c r="C92" s="60"/>
      <c r="D92" s="60"/>
      <c r="E92" s="60"/>
      <c r="L92" s="43" t="s">
        <v>165</v>
      </c>
      <c r="M92" s="60"/>
      <c r="N92" s="60"/>
      <c r="O92" s="60"/>
      <c r="P92" s="60"/>
      <c r="V92" s="43" t="s">
        <v>165</v>
      </c>
      <c r="W92" s="60"/>
      <c r="X92" s="60"/>
      <c r="Y92" s="60"/>
      <c r="Z92" s="60"/>
    </row>
    <row r="93" spans="1:26" x14ac:dyDescent="0.25">
      <c r="A93" s="43" t="s">
        <v>165</v>
      </c>
      <c r="B93" s="60"/>
      <c r="C93" s="60"/>
      <c r="D93" s="60"/>
      <c r="E93" s="60"/>
      <c r="L93" s="43" t="s">
        <v>165</v>
      </c>
      <c r="M93" s="60"/>
      <c r="N93" s="60"/>
      <c r="O93" s="60"/>
      <c r="P93" s="60"/>
      <c r="V93" s="43" t="s">
        <v>165</v>
      </c>
      <c r="W93" s="60"/>
      <c r="X93" s="60"/>
      <c r="Y93" s="60"/>
      <c r="Z93" s="60"/>
    </row>
    <row r="94" spans="1:26" x14ac:dyDescent="0.25">
      <c r="A94" s="43" t="s">
        <v>165</v>
      </c>
      <c r="B94" s="60"/>
      <c r="C94" s="60"/>
      <c r="D94" s="60"/>
      <c r="E94" s="60"/>
      <c r="L94" s="43" t="s">
        <v>165</v>
      </c>
      <c r="M94" s="60"/>
      <c r="N94" s="60"/>
      <c r="O94" s="60"/>
      <c r="P94" s="60"/>
      <c r="V94" s="43" t="s">
        <v>165</v>
      </c>
      <c r="W94" s="60"/>
      <c r="X94" s="60"/>
      <c r="Y94" s="60"/>
      <c r="Z94" s="60"/>
    </row>
    <row r="95" spans="1:26" x14ac:dyDescent="0.25">
      <c r="A95" s="43" t="s">
        <v>165</v>
      </c>
      <c r="B95" s="60"/>
      <c r="C95" s="60"/>
      <c r="D95" s="60"/>
      <c r="E95" s="60"/>
      <c r="L95" s="43" t="s">
        <v>165</v>
      </c>
      <c r="M95" s="60"/>
      <c r="N95" s="60"/>
      <c r="O95" s="60"/>
      <c r="P95" s="60"/>
      <c r="V95" s="43" t="s">
        <v>165</v>
      </c>
      <c r="W95" s="60"/>
      <c r="X95" s="60"/>
      <c r="Y95" s="60"/>
      <c r="Z95" s="60"/>
    </row>
    <row r="96" spans="1:26" x14ac:dyDescent="0.25">
      <c r="A96" s="43" t="s">
        <v>165</v>
      </c>
      <c r="B96" s="60"/>
      <c r="C96" s="60"/>
      <c r="D96" s="60"/>
      <c r="E96" s="60"/>
      <c r="L96" s="43" t="s">
        <v>165</v>
      </c>
      <c r="M96" s="60"/>
      <c r="N96" s="60"/>
      <c r="O96" s="60"/>
      <c r="P96" s="60"/>
      <c r="V96" s="43" t="s">
        <v>165</v>
      </c>
      <c r="W96" s="60"/>
      <c r="X96" s="60"/>
      <c r="Y96" s="60"/>
      <c r="Z96" s="60"/>
    </row>
    <row r="97" spans="1:26" x14ac:dyDescent="0.25">
      <c r="A97" s="43" t="s">
        <v>165</v>
      </c>
      <c r="B97" s="60"/>
      <c r="C97" s="60"/>
      <c r="D97" s="60"/>
      <c r="E97" s="60"/>
      <c r="L97" s="43" t="s">
        <v>165</v>
      </c>
      <c r="M97" s="60"/>
      <c r="N97" s="60"/>
      <c r="O97" s="60"/>
      <c r="P97" s="60"/>
      <c r="V97" s="43" t="s">
        <v>165</v>
      </c>
      <c r="W97" s="60"/>
      <c r="X97" s="60"/>
      <c r="Y97" s="60"/>
      <c r="Z97" s="60"/>
    </row>
    <row r="98" spans="1:26" x14ac:dyDescent="0.25">
      <c r="A98" s="43" t="s">
        <v>165</v>
      </c>
      <c r="B98" s="60"/>
      <c r="C98" s="60"/>
      <c r="D98" s="60"/>
      <c r="E98" s="60"/>
      <c r="L98" s="43" t="s">
        <v>165</v>
      </c>
      <c r="M98" s="60"/>
      <c r="N98" s="60"/>
      <c r="O98" s="60"/>
      <c r="P98" s="60"/>
      <c r="V98" s="43" t="s">
        <v>165</v>
      </c>
      <c r="W98" s="60"/>
      <c r="X98" s="60"/>
      <c r="Y98" s="60"/>
      <c r="Z98" s="60"/>
    </row>
    <row r="99" spans="1:26" x14ac:dyDescent="0.25">
      <c r="A99" s="43" t="s">
        <v>165</v>
      </c>
      <c r="B99" s="60"/>
      <c r="C99" s="60"/>
      <c r="D99" s="60"/>
      <c r="E99" s="60"/>
      <c r="L99" s="43" t="s">
        <v>165</v>
      </c>
      <c r="M99" s="60"/>
      <c r="N99" s="60"/>
      <c r="O99" s="60"/>
      <c r="P99" s="60"/>
      <c r="V99" s="43" t="s">
        <v>165</v>
      </c>
      <c r="W99" s="60"/>
      <c r="X99" s="60"/>
      <c r="Y99" s="60"/>
      <c r="Z99" s="60"/>
    </row>
    <row r="100" spans="1:26" x14ac:dyDescent="0.25">
      <c r="A100" s="43" t="s">
        <v>165</v>
      </c>
      <c r="B100" s="60"/>
      <c r="C100" s="60"/>
      <c r="D100" s="60"/>
      <c r="E100" s="60"/>
      <c r="L100" s="43" t="s">
        <v>165</v>
      </c>
      <c r="M100" s="60"/>
      <c r="N100" s="60"/>
      <c r="O100" s="60"/>
      <c r="P100" s="60"/>
      <c r="V100" s="43" t="s">
        <v>165</v>
      </c>
      <c r="W100" s="60"/>
      <c r="X100" s="60"/>
      <c r="Y100" s="60"/>
      <c r="Z100" s="60"/>
    </row>
    <row r="101" spans="1:26" x14ac:dyDescent="0.25">
      <c r="A101" s="43" t="s">
        <v>165</v>
      </c>
      <c r="B101" s="60"/>
      <c r="C101" s="60"/>
      <c r="D101" s="60"/>
      <c r="E101" s="60"/>
      <c r="L101" s="43" t="s">
        <v>165</v>
      </c>
      <c r="M101" s="60"/>
      <c r="N101" s="60"/>
      <c r="O101" s="60"/>
      <c r="P101" s="60"/>
      <c r="V101" s="43" t="s">
        <v>165</v>
      </c>
      <c r="W101" s="60"/>
      <c r="X101" s="60"/>
      <c r="Y101" s="60"/>
      <c r="Z101" s="60"/>
    </row>
    <row r="102" spans="1:26" x14ac:dyDescent="0.25">
      <c r="A102" s="43" t="s">
        <v>165</v>
      </c>
      <c r="B102" s="60"/>
      <c r="C102" s="60"/>
      <c r="D102" s="60"/>
      <c r="E102" s="60"/>
      <c r="L102" s="43" t="s">
        <v>165</v>
      </c>
      <c r="M102" s="60"/>
      <c r="N102" s="60"/>
      <c r="O102" s="60"/>
      <c r="P102" s="60"/>
      <c r="V102" s="43" t="s">
        <v>165</v>
      </c>
      <c r="W102" s="60"/>
      <c r="X102" s="60"/>
      <c r="Y102" s="60"/>
      <c r="Z102" s="60"/>
    </row>
    <row r="103" spans="1:26" x14ac:dyDescent="0.25">
      <c r="A103" s="43" t="s">
        <v>165</v>
      </c>
      <c r="B103" s="60"/>
      <c r="C103" s="60"/>
      <c r="D103" s="60"/>
      <c r="E103" s="60"/>
      <c r="L103" s="43" t="s">
        <v>165</v>
      </c>
      <c r="M103" s="60"/>
      <c r="N103" s="60"/>
      <c r="O103" s="60"/>
      <c r="P103" s="60"/>
      <c r="V103" s="43" t="s">
        <v>165</v>
      </c>
      <c r="W103" s="60"/>
      <c r="X103" s="60"/>
      <c r="Y103" s="60"/>
      <c r="Z103" s="60"/>
    </row>
    <row r="104" spans="1:26" x14ac:dyDescent="0.25">
      <c r="A104" s="43" t="s">
        <v>165</v>
      </c>
      <c r="B104" s="60"/>
      <c r="C104" s="60"/>
      <c r="D104" s="60"/>
      <c r="E104" s="60"/>
      <c r="L104" s="43" t="s">
        <v>165</v>
      </c>
      <c r="M104" s="60"/>
      <c r="N104" s="60"/>
      <c r="O104" s="60"/>
      <c r="P104" s="60"/>
      <c r="V104" s="43" t="s">
        <v>165</v>
      </c>
      <c r="W104" s="60"/>
      <c r="X104" s="60"/>
      <c r="Y104" s="60"/>
      <c r="Z104" s="60"/>
    </row>
    <row r="105" spans="1:26" x14ac:dyDescent="0.25">
      <c r="A105" s="43" t="s">
        <v>165</v>
      </c>
      <c r="B105" s="60"/>
      <c r="C105" s="60"/>
      <c r="D105" s="60"/>
      <c r="E105" s="60"/>
      <c r="L105" s="43" t="s">
        <v>165</v>
      </c>
      <c r="M105" s="60"/>
      <c r="N105" s="60"/>
      <c r="O105" s="60"/>
      <c r="P105" s="60"/>
      <c r="V105" s="43" t="s">
        <v>165</v>
      </c>
      <c r="W105" s="60"/>
      <c r="X105" s="60"/>
      <c r="Y105" s="60"/>
      <c r="Z105" s="60"/>
    </row>
    <row r="106" spans="1:26" x14ac:dyDescent="0.25">
      <c r="A106" s="43" t="s">
        <v>165</v>
      </c>
      <c r="B106" s="60"/>
      <c r="C106" s="60"/>
      <c r="D106" s="60"/>
      <c r="E106" s="60"/>
      <c r="L106" s="43" t="s">
        <v>165</v>
      </c>
      <c r="M106" s="60"/>
      <c r="N106" s="60"/>
      <c r="O106" s="60"/>
      <c r="P106" s="60"/>
      <c r="V106" s="43" t="s">
        <v>165</v>
      </c>
      <c r="W106" s="60"/>
      <c r="X106" s="60"/>
      <c r="Y106" s="60"/>
      <c r="Z106" s="60"/>
    </row>
    <row r="107" spans="1:26" x14ac:dyDescent="0.25">
      <c r="A107" s="43" t="s">
        <v>165</v>
      </c>
      <c r="B107" s="60"/>
      <c r="C107" s="60"/>
      <c r="D107" s="60"/>
      <c r="E107" s="60"/>
      <c r="L107" s="43" t="s">
        <v>165</v>
      </c>
      <c r="M107" s="60"/>
      <c r="N107" s="60"/>
      <c r="O107" s="60"/>
      <c r="P107" s="60"/>
      <c r="V107" s="43" t="s">
        <v>165</v>
      </c>
      <c r="W107" s="60"/>
      <c r="X107" s="60"/>
      <c r="Y107" s="60"/>
      <c r="Z107" s="60"/>
    </row>
    <row r="108" spans="1:26" x14ac:dyDescent="0.25">
      <c r="A108" s="43" t="s">
        <v>165</v>
      </c>
      <c r="B108" s="60"/>
      <c r="C108" s="60"/>
      <c r="D108" s="60"/>
      <c r="E108" s="60"/>
      <c r="L108" s="43" t="s">
        <v>165</v>
      </c>
      <c r="M108" s="60"/>
      <c r="N108" s="60"/>
      <c r="O108" s="60"/>
      <c r="P108" s="60"/>
      <c r="V108" s="43" t="s">
        <v>165</v>
      </c>
      <c r="W108" s="60"/>
      <c r="X108" s="60"/>
      <c r="Y108" s="60"/>
      <c r="Z108" s="60"/>
    </row>
    <row r="109" spans="1:26" x14ac:dyDescent="0.25">
      <c r="A109" s="43" t="s">
        <v>165</v>
      </c>
      <c r="B109" s="60"/>
      <c r="C109" s="60"/>
      <c r="D109" s="60"/>
      <c r="E109" s="60"/>
      <c r="L109" s="43" t="s">
        <v>165</v>
      </c>
      <c r="M109" s="60"/>
      <c r="N109" s="60"/>
      <c r="O109" s="60"/>
      <c r="P109" s="60"/>
      <c r="V109" s="43" t="s">
        <v>165</v>
      </c>
      <c r="W109" s="60"/>
      <c r="X109" s="60"/>
      <c r="Y109" s="60"/>
      <c r="Z109" s="60"/>
    </row>
    <row r="110" spans="1:26" x14ac:dyDescent="0.25">
      <c r="A110" s="43" t="s">
        <v>165</v>
      </c>
      <c r="B110" s="60"/>
      <c r="C110" s="60"/>
      <c r="D110" s="60"/>
      <c r="E110" s="60"/>
      <c r="L110" s="43" t="s">
        <v>165</v>
      </c>
      <c r="M110" s="60"/>
      <c r="N110" s="60"/>
      <c r="O110" s="60"/>
      <c r="P110" s="60"/>
      <c r="V110" s="43" t="s">
        <v>165</v>
      </c>
      <c r="W110" s="60"/>
      <c r="X110" s="60"/>
      <c r="Y110" s="60"/>
      <c r="Z110" s="60"/>
    </row>
    <row r="111" spans="1:26" x14ac:dyDescent="0.25">
      <c r="A111" s="43" t="s">
        <v>165</v>
      </c>
      <c r="B111" s="60"/>
      <c r="C111" s="60"/>
      <c r="D111" s="60"/>
      <c r="E111" s="60"/>
      <c r="L111" s="43" t="s">
        <v>165</v>
      </c>
      <c r="M111" s="60"/>
      <c r="N111" s="60"/>
      <c r="O111" s="60"/>
      <c r="P111" s="60"/>
      <c r="V111" s="43" t="s">
        <v>165</v>
      </c>
      <c r="W111" s="60"/>
      <c r="X111" s="60"/>
      <c r="Y111" s="60"/>
      <c r="Z111" s="60"/>
    </row>
    <row r="112" spans="1:26" x14ac:dyDescent="0.25">
      <c r="A112" s="43" t="s">
        <v>165</v>
      </c>
      <c r="B112" s="60"/>
      <c r="C112" s="60"/>
      <c r="D112" s="60"/>
      <c r="E112" s="60"/>
      <c r="L112" s="43" t="s">
        <v>165</v>
      </c>
      <c r="M112" s="60"/>
      <c r="N112" s="60"/>
      <c r="O112" s="60"/>
      <c r="P112" s="60"/>
      <c r="V112" s="43" t="s">
        <v>165</v>
      </c>
      <c r="W112" s="60"/>
      <c r="X112" s="60"/>
      <c r="Y112" s="60"/>
      <c r="Z112" s="60"/>
    </row>
    <row r="113" spans="1:26" x14ac:dyDescent="0.25">
      <c r="A113" s="43" t="s">
        <v>165</v>
      </c>
      <c r="B113" s="60"/>
      <c r="C113" s="60"/>
      <c r="D113" s="60"/>
      <c r="E113" s="60"/>
      <c r="L113" s="43" t="s">
        <v>165</v>
      </c>
      <c r="M113" s="60"/>
      <c r="N113" s="60"/>
      <c r="O113" s="60"/>
      <c r="P113" s="60"/>
      <c r="V113" s="43" t="s">
        <v>165</v>
      </c>
      <c r="W113" s="60"/>
      <c r="X113" s="60"/>
      <c r="Y113" s="60"/>
      <c r="Z113" s="60"/>
    </row>
    <row r="114" spans="1:26" x14ac:dyDescent="0.25">
      <c r="A114" s="43" t="s">
        <v>165</v>
      </c>
      <c r="B114" s="60"/>
      <c r="C114" s="60"/>
      <c r="D114" s="60"/>
      <c r="E114" s="60"/>
      <c r="L114" s="43" t="s">
        <v>165</v>
      </c>
      <c r="M114" s="60"/>
      <c r="N114" s="60"/>
      <c r="O114" s="60"/>
      <c r="P114" s="60"/>
      <c r="V114" s="43" t="s">
        <v>165</v>
      </c>
      <c r="W114" s="60"/>
      <c r="X114" s="60"/>
      <c r="Y114" s="60"/>
      <c r="Z114" s="60"/>
    </row>
    <row r="115" spans="1:26" x14ac:dyDescent="0.25">
      <c r="A115" s="43" t="s">
        <v>165</v>
      </c>
      <c r="B115" s="60"/>
      <c r="C115" s="60"/>
      <c r="D115" s="60"/>
      <c r="E115" s="60"/>
      <c r="L115" s="43" t="s">
        <v>165</v>
      </c>
      <c r="M115" s="60"/>
      <c r="N115" s="60"/>
      <c r="O115" s="60"/>
      <c r="P115" s="60"/>
      <c r="V115" s="43" t="s">
        <v>165</v>
      </c>
      <c r="W115" s="60"/>
      <c r="X115" s="60"/>
      <c r="Y115" s="60"/>
      <c r="Z115" s="60"/>
    </row>
    <row r="116" spans="1:26" x14ac:dyDescent="0.25">
      <c r="A116" s="43" t="s">
        <v>165</v>
      </c>
      <c r="B116" s="60"/>
      <c r="C116" s="60"/>
      <c r="D116" s="60"/>
      <c r="E116" s="60"/>
      <c r="L116" s="43" t="s">
        <v>165</v>
      </c>
      <c r="M116" s="60"/>
      <c r="N116" s="60"/>
      <c r="O116" s="60"/>
      <c r="P116" s="60"/>
      <c r="V116" s="43" t="s">
        <v>165</v>
      </c>
      <c r="W116" s="60"/>
      <c r="X116" s="60"/>
      <c r="Y116" s="60"/>
      <c r="Z116" s="60"/>
    </row>
    <row r="117" spans="1:26" x14ac:dyDescent="0.25">
      <c r="A117" s="43" t="s">
        <v>165</v>
      </c>
      <c r="B117" s="60"/>
      <c r="C117" s="60"/>
      <c r="D117" s="60"/>
      <c r="E117" s="60"/>
      <c r="L117" s="43" t="s">
        <v>165</v>
      </c>
      <c r="M117" s="60"/>
      <c r="N117" s="60"/>
      <c r="O117" s="60"/>
      <c r="P117" s="60"/>
      <c r="V117" s="43" t="s">
        <v>165</v>
      </c>
      <c r="W117" s="60"/>
      <c r="X117" s="60"/>
      <c r="Y117" s="60"/>
      <c r="Z117" s="60"/>
    </row>
    <row r="118" spans="1:26" x14ac:dyDescent="0.25">
      <c r="A118" s="43" t="s">
        <v>165</v>
      </c>
      <c r="B118" s="60"/>
      <c r="C118" s="60"/>
      <c r="D118" s="60"/>
      <c r="E118" s="60"/>
      <c r="L118" s="43" t="s">
        <v>165</v>
      </c>
      <c r="M118" s="60"/>
      <c r="N118" s="60"/>
      <c r="O118" s="60"/>
      <c r="P118" s="60"/>
      <c r="V118" s="43" t="s">
        <v>165</v>
      </c>
      <c r="W118" s="60"/>
      <c r="X118" s="60"/>
      <c r="Y118" s="60"/>
      <c r="Z118" s="60"/>
    </row>
    <row r="119" spans="1:26" x14ac:dyDescent="0.25">
      <c r="A119" s="43" t="s">
        <v>165</v>
      </c>
      <c r="B119" s="60"/>
      <c r="C119" s="60"/>
      <c r="D119" s="60"/>
      <c r="E119" s="60"/>
      <c r="L119" s="43" t="s">
        <v>165</v>
      </c>
      <c r="M119" s="60"/>
      <c r="N119" s="60"/>
      <c r="O119" s="60"/>
      <c r="P119" s="60"/>
      <c r="V119" s="43" t="s">
        <v>165</v>
      </c>
      <c r="W119" s="60"/>
      <c r="X119" s="60"/>
      <c r="Y119" s="60"/>
      <c r="Z119" s="60"/>
    </row>
    <row r="120" spans="1:26" x14ac:dyDescent="0.25">
      <c r="A120" s="43" t="s">
        <v>165</v>
      </c>
      <c r="B120" s="60"/>
      <c r="C120" s="60"/>
      <c r="D120" s="60"/>
      <c r="E120" s="60"/>
      <c r="L120" s="43" t="s">
        <v>165</v>
      </c>
      <c r="M120" s="60"/>
      <c r="N120" s="60"/>
      <c r="O120" s="60"/>
      <c r="P120" s="60"/>
      <c r="V120" s="43" t="s">
        <v>165</v>
      </c>
      <c r="W120" s="60"/>
      <c r="X120" s="60"/>
      <c r="Y120" s="60"/>
      <c r="Z120" s="60"/>
    </row>
    <row r="121" spans="1:26" x14ac:dyDescent="0.25">
      <c r="A121" s="43" t="s">
        <v>165</v>
      </c>
      <c r="B121" s="60"/>
      <c r="C121" s="60"/>
      <c r="D121" s="60"/>
      <c r="E121" s="60"/>
      <c r="L121" s="43" t="s">
        <v>165</v>
      </c>
      <c r="M121" s="60"/>
      <c r="N121" s="60"/>
      <c r="O121" s="60"/>
      <c r="P121" s="60"/>
      <c r="V121" s="43" t="s">
        <v>165</v>
      </c>
      <c r="W121" s="60"/>
      <c r="X121" s="60"/>
      <c r="Y121" s="60"/>
      <c r="Z121" s="60"/>
    </row>
    <row r="122" spans="1:26" x14ac:dyDescent="0.25">
      <c r="A122" s="43" t="s">
        <v>165</v>
      </c>
      <c r="B122" s="60"/>
      <c r="C122" s="60"/>
      <c r="D122" s="60"/>
      <c r="E122" s="60"/>
      <c r="L122" s="43" t="s">
        <v>165</v>
      </c>
      <c r="M122" s="60"/>
      <c r="N122" s="60"/>
      <c r="O122" s="60"/>
      <c r="P122" s="60"/>
      <c r="V122" s="43" t="s">
        <v>165</v>
      </c>
      <c r="W122" s="60"/>
      <c r="X122" s="60"/>
      <c r="Y122" s="60"/>
      <c r="Z122" s="60"/>
    </row>
    <row r="123" spans="1:26" x14ac:dyDescent="0.25">
      <c r="A123" s="43" t="s">
        <v>165</v>
      </c>
      <c r="B123" s="60"/>
      <c r="C123" s="60"/>
      <c r="D123" s="60"/>
      <c r="E123" s="60"/>
      <c r="L123" s="43" t="s">
        <v>165</v>
      </c>
      <c r="M123" s="60"/>
      <c r="N123" s="60"/>
      <c r="O123" s="60"/>
      <c r="P123" s="60"/>
      <c r="V123" s="43" t="s">
        <v>165</v>
      </c>
      <c r="W123" s="60"/>
      <c r="X123" s="60"/>
      <c r="Y123" s="60"/>
      <c r="Z123" s="60"/>
    </row>
    <row r="124" spans="1:26" x14ac:dyDescent="0.25">
      <c r="A124" s="43" t="s">
        <v>165</v>
      </c>
      <c r="B124" s="60"/>
      <c r="C124" s="60"/>
      <c r="D124" s="60"/>
      <c r="E124" s="60"/>
      <c r="L124" s="43" t="s">
        <v>165</v>
      </c>
      <c r="M124" s="60"/>
      <c r="N124" s="60"/>
      <c r="O124" s="60"/>
      <c r="P124" s="60"/>
      <c r="V124" s="43" t="s">
        <v>165</v>
      </c>
      <c r="W124" s="60"/>
      <c r="X124" s="60"/>
      <c r="Y124" s="60"/>
      <c r="Z124" s="60"/>
    </row>
    <row r="125" spans="1:26" x14ac:dyDescent="0.25">
      <c r="A125" s="43" t="s">
        <v>165</v>
      </c>
      <c r="B125" s="60"/>
      <c r="C125" s="60"/>
      <c r="D125" s="60"/>
      <c r="E125" s="60"/>
      <c r="L125" s="43" t="s">
        <v>165</v>
      </c>
      <c r="M125" s="60"/>
      <c r="N125" s="60"/>
      <c r="O125" s="60"/>
      <c r="P125" s="60"/>
      <c r="V125" s="43" t="s">
        <v>165</v>
      </c>
      <c r="W125" s="60"/>
      <c r="X125" s="60"/>
      <c r="Y125" s="60"/>
      <c r="Z125" s="60"/>
    </row>
    <row r="126" spans="1:26" x14ac:dyDescent="0.25">
      <c r="A126" s="43" t="s">
        <v>165</v>
      </c>
      <c r="B126" s="60"/>
      <c r="C126" s="60"/>
      <c r="D126" s="60"/>
      <c r="E126" s="60"/>
      <c r="L126" s="43" t="s">
        <v>165</v>
      </c>
      <c r="M126" s="60"/>
      <c r="N126" s="60"/>
      <c r="O126" s="60"/>
      <c r="P126" s="60"/>
      <c r="V126" s="43" t="s">
        <v>165</v>
      </c>
      <c r="W126" s="60"/>
      <c r="X126" s="60"/>
      <c r="Y126" s="60"/>
      <c r="Z126" s="60"/>
    </row>
    <row r="127" spans="1:26" x14ac:dyDescent="0.25">
      <c r="A127" s="43" t="s">
        <v>165</v>
      </c>
      <c r="B127" s="60"/>
      <c r="C127" s="60"/>
      <c r="D127" s="60"/>
      <c r="E127" s="60"/>
      <c r="L127" s="43" t="s">
        <v>165</v>
      </c>
      <c r="M127" s="60"/>
      <c r="N127" s="60"/>
      <c r="O127" s="60"/>
      <c r="P127" s="60"/>
      <c r="V127" s="43" t="s">
        <v>165</v>
      </c>
      <c r="W127" s="60"/>
      <c r="X127" s="60"/>
      <c r="Y127" s="60"/>
      <c r="Z127" s="60"/>
    </row>
    <row r="128" spans="1:26" x14ac:dyDescent="0.25">
      <c r="A128" s="43" t="s">
        <v>165</v>
      </c>
      <c r="B128" s="60"/>
      <c r="C128" s="60"/>
      <c r="D128" s="60"/>
      <c r="E128" s="60"/>
      <c r="L128" s="43" t="s">
        <v>165</v>
      </c>
      <c r="M128" s="60"/>
      <c r="N128" s="60"/>
      <c r="O128" s="60"/>
      <c r="P128" s="60"/>
      <c r="V128" s="43" t="s">
        <v>165</v>
      </c>
      <c r="W128" s="60"/>
      <c r="X128" s="60"/>
      <c r="Y128" s="60"/>
      <c r="Z128" s="60"/>
    </row>
    <row r="129" spans="1:26" x14ac:dyDescent="0.25">
      <c r="A129" s="43" t="s">
        <v>165</v>
      </c>
      <c r="B129" s="60"/>
      <c r="C129" s="60"/>
      <c r="D129" s="60"/>
      <c r="E129" s="60"/>
      <c r="L129" s="43" t="s">
        <v>165</v>
      </c>
      <c r="M129" s="60"/>
      <c r="N129" s="60"/>
      <c r="O129" s="60"/>
      <c r="P129" s="60"/>
      <c r="V129" s="43" t="s">
        <v>165</v>
      </c>
      <c r="W129" s="60"/>
      <c r="X129" s="60"/>
      <c r="Y129" s="60"/>
      <c r="Z129" s="60"/>
    </row>
    <row r="130" spans="1:26" x14ac:dyDescent="0.25">
      <c r="A130" s="43" t="s">
        <v>165</v>
      </c>
      <c r="B130" s="60"/>
      <c r="C130" s="60"/>
      <c r="D130" s="60"/>
      <c r="E130" s="60"/>
      <c r="L130" s="43" t="s">
        <v>165</v>
      </c>
      <c r="M130" s="60"/>
      <c r="N130" s="60"/>
      <c r="O130" s="60"/>
      <c r="P130" s="60"/>
      <c r="V130" s="43" t="s">
        <v>165</v>
      </c>
      <c r="W130" s="60"/>
      <c r="X130" s="60"/>
      <c r="Y130" s="60"/>
      <c r="Z130" s="60"/>
    </row>
    <row r="131" spans="1:26" x14ac:dyDescent="0.25">
      <c r="A131" s="43" t="s">
        <v>165</v>
      </c>
      <c r="B131" s="60"/>
      <c r="C131" s="60"/>
      <c r="D131" s="60"/>
      <c r="E131" s="60"/>
      <c r="L131" s="43" t="s">
        <v>165</v>
      </c>
      <c r="M131" s="60"/>
      <c r="N131" s="60"/>
      <c r="O131" s="60"/>
      <c r="P131" s="60"/>
      <c r="V131" s="43" t="s">
        <v>165</v>
      </c>
      <c r="W131" s="60"/>
      <c r="X131" s="60"/>
      <c r="Y131" s="60"/>
      <c r="Z131" s="60"/>
    </row>
    <row r="132" spans="1:26" x14ac:dyDescent="0.25">
      <c r="A132" s="43" t="s">
        <v>165</v>
      </c>
      <c r="B132" s="60"/>
      <c r="C132" s="60"/>
      <c r="D132" s="60"/>
      <c r="E132" s="60"/>
      <c r="L132" s="43" t="s">
        <v>165</v>
      </c>
      <c r="M132" s="60"/>
      <c r="N132" s="60"/>
      <c r="O132" s="60"/>
      <c r="P132" s="60"/>
      <c r="V132" s="43" t="s">
        <v>165</v>
      </c>
      <c r="W132" s="60"/>
      <c r="X132" s="60"/>
      <c r="Y132" s="60"/>
      <c r="Z132" s="60"/>
    </row>
    <row r="133" spans="1:26" x14ac:dyDescent="0.25">
      <c r="A133" s="43" t="s">
        <v>165</v>
      </c>
      <c r="B133" s="60"/>
      <c r="C133" s="60"/>
      <c r="D133" s="60"/>
      <c r="E133" s="60"/>
      <c r="L133" s="43" t="s">
        <v>165</v>
      </c>
      <c r="M133" s="60"/>
      <c r="N133" s="60"/>
      <c r="O133" s="60"/>
      <c r="P133" s="60"/>
      <c r="V133" s="43" t="s">
        <v>165</v>
      </c>
      <c r="W133" s="60"/>
      <c r="X133" s="60"/>
      <c r="Y133" s="60"/>
      <c r="Z133" s="60"/>
    </row>
    <row r="134" spans="1:26" x14ac:dyDescent="0.25">
      <c r="A134" s="43" t="s">
        <v>165</v>
      </c>
      <c r="B134" s="60"/>
      <c r="C134" s="60"/>
      <c r="D134" s="60"/>
      <c r="E134" s="60"/>
      <c r="L134" s="43" t="s">
        <v>165</v>
      </c>
      <c r="M134" s="60"/>
      <c r="N134" s="60"/>
      <c r="O134" s="60"/>
      <c r="P134" s="60"/>
      <c r="V134" s="43" t="s">
        <v>165</v>
      </c>
      <c r="W134" s="60"/>
      <c r="X134" s="60"/>
      <c r="Y134" s="60"/>
      <c r="Z134" s="60"/>
    </row>
    <row r="135" spans="1:26" x14ac:dyDescent="0.25">
      <c r="A135" s="43" t="s">
        <v>165</v>
      </c>
      <c r="B135" s="60"/>
      <c r="C135" s="60"/>
      <c r="D135" s="60"/>
      <c r="E135" s="60"/>
      <c r="L135" s="43" t="s">
        <v>165</v>
      </c>
      <c r="M135" s="60"/>
      <c r="N135" s="60"/>
      <c r="O135" s="60"/>
      <c r="P135" s="60"/>
      <c r="V135" s="43" t="s">
        <v>165</v>
      </c>
      <c r="W135" s="60"/>
      <c r="X135" s="60"/>
      <c r="Y135" s="60"/>
      <c r="Z135" s="60"/>
    </row>
    <row r="136" spans="1:26" x14ac:dyDescent="0.25">
      <c r="A136" s="43" t="s">
        <v>165</v>
      </c>
      <c r="B136" s="60"/>
      <c r="C136" s="60"/>
      <c r="D136" s="60"/>
      <c r="E136" s="60"/>
      <c r="L136" s="43" t="s">
        <v>165</v>
      </c>
      <c r="M136" s="60"/>
      <c r="N136" s="60"/>
      <c r="O136" s="60"/>
      <c r="P136" s="60"/>
      <c r="V136" s="43" t="s">
        <v>165</v>
      </c>
      <c r="W136" s="60"/>
      <c r="X136" s="60"/>
      <c r="Y136" s="60"/>
      <c r="Z136" s="60"/>
    </row>
    <row r="137" spans="1:26" x14ac:dyDescent="0.25">
      <c r="A137" s="43" t="s">
        <v>165</v>
      </c>
      <c r="B137" s="60"/>
      <c r="C137" s="60"/>
      <c r="D137" s="60"/>
      <c r="E137" s="60"/>
      <c r="L137" s="43" t="s">
        <v>165</v>
      </c>
      <c r="M137" s="60"/>
      <c r="N137" s="60"/>
      <c r="O137" s="60"/>
      <c r="P137" s="60"/>
      <c r="V137" s="43" t="s">
        <v>165</v>
      </c>
      <c r="W137" s="60"/>
      <c r="X137" s="60"/>
      <c r="Y137" s="60"/>
      <c r="Z137" s="60"/>
    </row>
    <row r="138" spans="1:26" x14ac:dyDescent="0.25">
      <c r="A138" s="43" t="s">
        <v>165</v>
      </c>
      <c r="B138" s="60"/>
      <c r="C138" s="60"/>
      <c r="D138" s="60"/>
      <c r="E138" s="60"/>
      <c r="L138" s="43" t="s">
        <v>165</v>
      </c>
      <c r="M138" s="60"/>
      <c r="N138" s="60"/>
      <c r="O138" s="60"/>
      <c r="P138" s="60"/>
      <c r="V138" s="43" t="s">
        <v>165</v>
      </c>
      <c r="W138" s="60"/>
      <c r="X138" s="60"/>
      <c r="Y138" s="60"/>
      <c r="Z138" s="60"/>
    </row>
    <row r="139" spans="1:26" x14ac:dyDescent="0.25">
      <c r="A139" s="43" t="s">
        <v>165</v>
      </c>
      <c r="B139" s="60"/>
      <c r="C139" s="60"/>
      <c r="D139" s="60"/>
      <c r="E139" s="60"/>
      <c r="L139" s="43" t="s">
        <v>165</v>
      </c>
      <c r="M139" s="60"/>
      <c r="N139" s="60"/>
      <c r="O139" s="60"/>
      <c r="P139" s="60"/>
      <c r="V139" s="43" t="s">
        <v>165</v>
      </c>
      <c r="W139" s="60"/>
      <c r="X139" s="60"/>
      <c r="Y139" s="60"/>
      <c r="Z139" s="60"/>
    </row>
    <row r="140" spans="1:26" x14ac:dyDescent="0.25">
      <c r="A140" s="43" t="s">
        <v>165</v>
      </c>
      <c r="B140" s="60"/>
      <c r="C140" s="60"/>
      <c r="D140" s="60"/>
      <c r="E140" s="60"/>
      <c r="L140" s="43" t="s">
        <v>165</v>
      </c>
      <c r="M140" s="60"/>
      <c r="N140" s="60"/>
      <c r="O140" s="60"/>
      <c r="P140" s="60"/>
      <c r="V140" s="43" t="s">
        <v>165</v>
      </c>
      <c r="W140" s="60"/>
      <c r="X140" s="60"/>
      <c r="Y140" s="60"/>
      <c r="Z140" s="60"/>
    </row>
    <row r="141" spans="1:26" x14ac:dyDescent="0.25">
      <c r="A141" s="43" t="s">
        <v>165</v>
      </c>
      <c r="B141" s="60"/>
      <c r="C141" s="60"/>
      <c r="D141" s="60"/>
      <c r="E141" s="60"/>
      <c r="L141" s="43" t="s">
        <v>165</v>
      </c>
      <c r="M141" s="60"/>
      <c r="N141" s="60"/>
      <c r="O141" s="60"/>
      <c r="P141" s="60"/>
      <c r="V141" s="43" t="s">
        <v>165</v>
      </c>
      <c r="W141" s="60"/>
      <c r="X141" s="60"/>
      <c r="Y141" s="60"/>
      <c r="Z141" s="60"/>
    </row>
    <row r="142" spans="1:26" x14ac:dyDescent="0.25">
      <c r="A142" s="43" t="s">
        <v>165</v>
      </c>
      <c r="B142" s="60"/>
      <c r="C142" s="60"/>
      <c r="D142" s="60"/>
      <c r="E142" s="60"/>
      <c r="L142" s="43" t="s">
        <v>165</v>
      </c>
      <c r="M142" s="60"/>
      <c r="N142" s="60"/>
      <c r="O142" s="60"/>
      <c r="P142" s="60"/>
      <c r="V142" s="43" t="s">
        <v>165</v>
      </c>
      <c r="W142" s="60"/>
      <c r="X142" s="60"/>
      <c r="Y142" s="60"/>
      <c r="Z142" s="60"/>
    </row>
    <row r="143" spans="1:26" x14ac:dyDescent="0.25">
      <c r="A143" s="43" t="s">
        <v>165</v>
      </c>
      <c r="B143" s="60"/>
      <c r="C143" s="60"/>
      <c r="D143" s="60"/>
      <c r="E143" s="60"/>
      <c r="L143" s="43" t="s">
        <v>165</v>
      </c>
      <c r="M143" s="60"/>
      <c r="N143" s="60"/>
      <c r="O143" s="60"/>
      <c r="P143" s="60"/>
      <c r="V143" s="43" t="s">
        <v>165</v>
      </c>
      <c r="W143" s="60"/>
      <c r="X143" s="60"/>
      <c r="Y143" s="60"/>
      <c r="Z143" s="60"/>
    </row>
    <row r="144" spans="1:26" x14ac:dyDescent="0.25">
      <c r="A144" s="43" t="s">
        <v>165</v>
      </c>
      <c r="B144" s="60"/>
      <c r="C144" s="60"/>
      <c r="D144" s="60"/>
      <c r="E144" s="60"/>
      <c r="L144" s="43" t="s">
        <v>165</v>
      </c>
      <c r="M144" s="60"/>
      <c r="N144" s="60"/>
      <c r="O144" s="60"/>
      <c r="P144" s="60"/>
      <c r="V144" s="43" t="s">
        <v>165</v>
      </c>
      <c r="W144" s="60"/>
      <c r="X144" s="60"/>
      <c r="Y144" s="60"/>
      <c r="Z144" s="60"/>
    </row>
    <row r="145" spans="1:26" x14ac:dyDescent="0.25">
      <c r="A145" s="43" t="s">
        <v>165</v>
      </c>
      <c r="B145" s="60"/>
      <c r="C145" s="60"/>
      <c r="D145" s="60"/>
      <c r="E145" s="60"/>
      <c r="L145" s="43" t="s">
        <v>165</v>
      </c>
      <c r="M145" s="60"/>
      <c r="N145" s="60"/>
      <c r="O145" s="60"/>
      <c r="P145" s="60"/>
      <c r="V145" s="43" t="s">
        <v>165</v>
      </c>
      <c r="W145" s="60"/>
      <c r="X145" s="60"/>
      <c r="Y145" s="60"/>
      <c r="Z145" s="60"/>
    </row>
    <row r="146" spans="1:26" x14ac:dyDescent="0.25">
      <c r="A146" s="43" t="s">
        <v>165</v>
      </c>
      <c r="B146" s="60"/>
      <c r="C146" s="60"/>
      <c r="D146" s="60"/>
      <c r="E146" s="60"/>
      <c r="L146" s="43" t="s">
        <v>165</v>
      </c>
      <c r="M146" s="60"/>
      <c r="N146" s="60"/>
      <c r="O146" s="60"/>
      <c r="P146" s="60"/>
      <c r="V146" s="43" t="s">
        <v>165</v>
      </c>
      <c r="W146" s="60"/>
      <c r="X146" s="60"/>
      <c r="Y146" s="60"/>
      <c r="Z146" s="60"/>
    </row>
    <row r="147" spans="1:26" x14ac:dyDescent="0.25">
      <c r="A147" s="43" t="s">
        <v>165</v>
      </c>
      <c r="B147" s="60"/>
      <c r="C147" s="60"/>
      <c r="D147" s="60"/>
      <c r="E147" s="60"/>
      <c r="L147" s="43" t="s">
        <v>165</v>
      </c>
      <c r="M147" s="60"/>
      <c r="N147" s="60"/>
      <c r="O147" s="60"/>
      <c r="P147" s="60"/>
      <c r="V147" s="43" t="s">
        <v>165</v>
      </c>
      <c r="W147" s="60"/>
      <c r="X147" s="60"/>
      <c r="Y147" s="60"/>
      <c r="Z147" s="60"/>
    </row>
    <row r="148" spans="1:26" x14ac:dyDescent="0.25">
      <c r="A148" s="43" t="s">
        <v>165</v>
      </c>
      <c r="B148" s="60"/>
      <c r="C148" s="60"/>
      <c r="D148" s="60"/>
      <c r="E148" s="60"/>
      <c r="L148" s="43" t="s">
        <v>165</v>
      </c>
      <c r="M148" s="60"/>
      <c r="N148" s="60"/>
      <c r="O148" s="60"/>
      <c r="P148" s="60"/>
      <c r="V148" s="43" t="s">
        <v>165</v>
      </c>
      <c r="W148" s="60"/>
      <c r="X148" s="60"/>
      <c r="Y148" s="60"/>
      <c r="Z148" s="60"/>
    </row>
    <row r="149" spans="1:26" x14ac:dyDescent="0.25">
      <c r="A149" s="43" t="s">
        <v>165</v>
      </c>
      <c r="B149" s="60"/>
      <c r="C149" s="60"/>
      <c r="D149" s="60"/>
      <c r="E149" s="60"/>
      <c r="L149" s="43" t="s">
        <v>165</v>
      </c>
      <c r="M149" s="60"/>
      <c r="N149" s="60"/>
      <c r="O149" s="60"/>
      <c r="P149" s="60"/>
      <c r="V149" s="43" t="s">
        <v>165</v>
      </c>
      <c r="W149" s="60"/>
      <c r="X149" s="60"/>
      <c r="Y149" s="60"/>
      <c r="Z149" s="60"/>
    </row>
    <row r="150" spans="1:26" x14ac:dyDescent="0.25">
      <c r="A150" s="43" t="s">
        <v>165</v>
      </c>
      <c r="B150" s="60"/>
      <c r="C150" s="60"/>
      <c r="D150" s="60"/>
      <c r="E150" s="60"/>
      <c r="L150" s="43" t="s">
        <v>165</v>
      </c>
      <c r="M150" s="60"/>
      <c r="N150" s="60"/>
      <c r="O150" s="60"/>
      <c r="P150" s="60"/>
      <c r="V150" s="43" t="s">
        <v>165</v>
      </c>
      <c r="W150" s="60"/>
      <c r="X150" s="60"/>
      <c r="Y150" s="60"/>
      <c r="Z150" s="60"/>
    </row>
    <row r="151" spans="1:26" x14ac:dyDescent="0.25">
      <c r="A151" s="43" t="s">
        <v>165</v>
      </c>
      <c r="B151" s="60"/>
      <c r="C151" s="60"/>
      <c r="D151" s="60"/>
      <c r="E151" s="60"/>
      <c r="L151" s="43" t="s">
        <v>165</v>
      </c>
      <c r="M151" s="60"/>
      <c r="N151" s="60"/>
      <c r="O151" s="60"/>
      <c r="P151" s="60"/>
      <c r="V151" s="43" t="s">
        <v>165</v>
      </c>
      <c r="W151" s="60"/>
      <c r="X151" s="60"/>
      <c r="Y151" s="60"/>
      <c r="Z151" s="60"/>
    </row>
    <row r="152" spans="1:26" x14ac:dyDescent="0.25">
      <c r="A152" s="43" t="s">
        <v>165</v>
      </c>
      <c r="B152" s="60"/>
      <c r="C152" s="60"/>
      <c r="D152" s="60"/>
      <c r="E152" s="60"/>
      <c r="L152" s="43" t="s">
        <v>165</v>
      </c>
      <c r="M152" s="60"/>
      <c r="N152" s="60"/>
      <c r="O152" s="60"/>
      <c r="P152" s="60"/>
      <c r="V152" s="43" t="s">
        <v>165</v>
      </c>
      <c r="W152" s="60"/>
      <c r="X152" s="60"/>
      <c r="Y152" s="60"/>
      <c r="Z152" s="60"/>
    </row>
    <row r="153" spans="1:26" x14ac:dyDescent="0.25">
      <c r="A153" s="43" t="s">
        <v>165</v>
      </c>
      <c r="B153" s="60"/>
      <c r="C153" s="60"/>
      <c r="D153" s="60"/>
      <c r="E153" s="60"/>
      <c r="L153" s="43" t="s">
        <v>165</v>
      </c>
      <c r="M153" s="60"/>
      <c r="N153" s="60"/>
      <c r="O153" s="60"/>
      <c r="P153" s="60"/>
      <c r="V153" s="43" t="s">
        <v>165</v>
      </c>
      <c r="W153" s="60"/>
      <c r="X153" s="60"/>
      <c r="Y153" s="60"/>
      <c r="Z153" s="60"/>
    </row>
    <row r="154" spans="1:26" x14ac:dyDescent="0.25">
      <c r="A154" s="43" t="s">
        <v>165</v>
      </c>
      <c r="B154" s="60"/>
      <c r="C154" s="60"/>
      <c r="D154" s="60"/>
      <c r="E154" s="60"/>
      <c r="L154" s="43" t="s">
        <v>165</v>
      </c>
      <c r="M154" s="60"/>
      <c r="N154" s="60"/>
      <c r="O154" s="60"/>
      <c r="P154" s="60"/>
      <c r="V154" s="43" t="s">
        <v>165</v>
      </c>
      <c r="W154" s="60"/>
      <c r="X154" s="60"/>
      <c r="Y154" s="60"/>
      <c r="Z154" s="60"/>
    </row>
    <row r="155" spans="1:26" x14ac:dyDescent="0.25">
      <c r="A155" s="43" t="s">
        <v>165</v>
      </c>
      <c r="B155" s="60"/>
      <c r="C155" s="60"/>
      <c r="D155" s="60"/>
      <c r="E155" s="60"/>
      <c r="L155" s="43" t="s">
        <v>165</v>
      </c>
      <c r="M155" s="60"/>
      <c r="N155" s="60"/>
      <c r="O155" s="60"/>
      <c r="P155" s="60"/>
      <c r="V155" s="43" t="s">
        <v>165</v>
      </c>
      <c r="W155" s="60"/>
      <c r="X155" s="60"/>
      <c r="Y155" s="60"/>
      <c r="Z155" s="60"/>
    </row>
    <row r="156" spans="1:26" x14ac:dyDescent="0.25">
      <c r="A156" s="43" t="s">
        <v>165</v>
      </c>
      <c r="B156" s="60"/>
      <c r="C156" s="60"/>
      <c r="D156" s="60"/>
      <c r="E156" s="60"/>
      <c r="L156" s="43" t="s">
        <v>165</v>
      </c>
      <c r="M156" s="60"/>
      <c r="N156" s="60"/>
      <c r="O156" s="60"/>
      <c r="P156" s="60"/>
      <c r="V156" s="43" t="s">
        <v>165</v>
      </c>
      <c r="W156" s="60"/>
      <c r="X156" s="60"/>
      <c r="Y156" s="60"/>
      <c r="Z156" s="60"/>
    </row>
    <row r="157" spans="1:26" x14ac:dyDescent="0.25">
      <c r="A157" s="43" t="s">
        <v>165</v>
      </c>
      <c r="B157" s="60"/>
      <c r="C157" s="60"/>
      <c r="D157" s="60"/>
      <c r="E157" s="60"/>
      <c r="L157" s="43" t="s">
        <v>165</v>
      </c>
      <c r="M157" s="60"/>
      <c r="N157" s="60"/>
      <c r="O157" s="60"/>
      <c r="P157" s="60"/>
      <c r="V157" s="43" t="s">
        <v>165</v>
      </c>
      <c r="W157" s="60"/>
      <c r="X157" s="60"/>
      <c r="Y157" s="60"/>
      <c r="Z157" s="60"/>
    </row>
    <row r="158" spans="1:26" x14ac:dyDescent="0.25">
      <c r="A158" s="43" t="s">
        <v>165</v>
      </c>
      <c r="B158" s="60"/>
      <c r="C158" s="60"/>
      <c r="D158" s="60"/>
      <c r="E158" s="60"/>
      <c r="L158" s="43" t="s">
        <v>165</v>
      </c>
      <c r="M158" s="60"/>
      <c r="N158" s="60"/>
      <c r="O158" s="60"/>
      <c r="P158" s="60"/>
      <c r="V158" s="43" t="s">
        <v>165</v>
      </c>
      <c r="W158" s="60"/>
      <c r="X158" s="60"/>
      <c r="Y158" s="60"/>
      <c r="Z158" s="60"/>
    </row>
    <row r="159" spans="1:26" x14ac:dyDescent="0.25">
      <c r="A159" s="43" t="s">
        <v>165</v>
      </c>
      <c r="B159" s="60"/>
      <c r="C159" s="60"/>
      <c r="D159" s="60"/>
      <c r="E159" s="60"/>
      <c r="L159" s="43" t="s">
        <v>165</v>
      </c>
      <c r="M159" s="60"/>
      <c r="N159" s="60"/>
      <c r="O159" s="60"/>
      <c r="P159" s="60"/>
      <c r="V159" s="43" t="s">
        <v>165</v>
      </c>
      <c r="W159" s="60"/>
      <c r="X159" s="60"/>
      <c r="Y159" s="60"/>
      <c r="Z159" s="60"/>
    </row>
    <row r="160" spans="1:26" x14ac:dyDescent="0.25">
      <c r="A160" s="43" t="s">
        <v>165</v>
      </c>
      <c r="B160" s="60"/>
      <c r="C160" s="60"/>
      <c r="D160" s="60"/>
      <c r="E160" s="60"/>
      <c r="L160" s="43" t="s">
        <v>165</v>
      </c>
      <c r="M160" s="60"/>
      <c r="N160" s="60"/>
      <c r="O160" s="60"/>
      <c r="P160" s="60"/>
      <c r="V160" s="43" t="s">
        <v>165</v>
      </c>
      <c r="W160" s="60"/>
      <c r="X160" s="60"/>
      <c r="Y160" s="60"/>
      <c r="Z160" s="60"/>
    </row>
    <row r="161" spans="1:26" x14ac:dyDescent="0.25">
      <c r="A161" s="43" t="s">
        <v>165</v>
      </c>
      <c r="B161" s="60"/>
      <c r="C161" s="60"/>
      <c r="D161" s="60"/>
      <c r="E161" s="60"/>
      <c r="L161" s="43" t="s">
        <v>165</v>
      </c>
      <c r="M161" s="60"/>
      <c r="N161" s="60"/>
      <c r="O161" s="60"/>
      <c r="P161" s="60"/>
      <c r="V161" s="43" t="s">
        <v>165</v>
      </c>
      <c r="W161" s="60"/>
      <c r="X161" s="60"/>
      <c r="Y161" s="60"/>
      <c r="Z161" s="60"/>
    </row>
    <row r="162" spans="1:26" x14ac:dyDescent="0.25">
      <c r="A162" s="43" t="s">
        <v>165</v>
      </c>
      <c r="B162" s="60"/>
      <c r="C162" s="60"/>
      <c r="D162" s="60"/>
      <c r="E162" s="60"/>
      <c r="L162" s="43" t="s">
        <v>165</v>
      </c>
      <c r="M162" s="60"/>
      <c r="N162" s="60"/>
      <c r="O162" s="60"/>
      <c r="P162" s="60"/>
      <c r="V162" s="43" t="s">
        <v>165</v>
      </c>
      <c r="W162" s="60"/>
      <c r="X162" s="60"/>
      <c r="Y162" s="60"/>
      <c r="Z162" s="60"/>
    </row>
    <row r="163" spans="1:26" x14ac:dyDescent="0.25">
      <c r="A163" s="43" t="s">
        <v>165</v>
      </c>
      <c r="B163" s="60"/>
      <c r="C163" s="60"/>
      <c r="D163" s="60"/>
      <c r="E163" s="60"/>
      <c r="L163" s="43" t="s">
        <v>165</v>
      </c>
      <c r="M163" s="60"/>
      <c r="N163" s="60"/>
      <c r="O163" s="60"/>
      <c r="P163" s="60"/>
      <c r="V163" s="43" t="s">
        <v>165</v>
      </c>
      <c r="W163" s="60"/>
      <c r="X163" s="60"/>
      <c r="Y163" s="60"/>
      <c r="Z163" s="60"/>
    </row>
    <row r="164" spans="1:26" x14ac:dyDescent="0.25">
      <c r="A164" s="43" t="s">
        <v>165</v>
      </c>
      <c r="B164" s="60"/>
      <c r="C164" s="60"/>
      <c r="D164" s="60"/>
      <c r="E164" s="60"/>
      <c r="L164" s="43" t="s">
        <v>165</v>
      </c>
      <c r="M164" s="60"/>
      <c r="N164" s="60"/>
      <c r="O164" s="60"/>
      <c r="P164" s="60"/>
      <c r="V164" s="43" t="s">
        <v>165</v>
      </c>
      <c r="W164" s="60"/>
      <c r="X164" s="60"/>
      <c r="Y164" s="60"/>
      <c r="Z164" s="60"/>
    </row>
    <row r="165" spans="1:26" x14ac:dyDescent="0.25">
      <c r="A165" s="43" t="s">
        <v>165</v>
      </c>
      <c r="B165" s="60"/>
      <c r="C165" s="60"/>
      <c r="D165" s="60"/>
      <c r="E165" s="60"/>
      <c r="L165" s="43" t="s">
        <v>165</v>
      </c>
      <c r="M165" s="60"/>
      <c r="N165" s="60"/>
      <c r="O165" s="60"/>
      <c r="P165" s="60"/>
      <c r="V165" s="43" t="s">
        <v>165</v>
      </c>
      <c r="W165" s="60"/>
      <c r="X165" s="60"/>
      <c r="Y165" s="60"/>
      <c r="Z165" s="60"/>
    </row>
    <row r="166" spans="1:26" x14ac:dyDescent="0.25">
      <c r="A166" s="43" t="s">
        <v>165</v>
      </c>
      <c r="B166" s="60"/>
      <c r="C166" s="60"/>
      <c r="D166" s="60"/>
      <c r="E166" s="60"/>
      <c r="L166" s="43" t="s">
        <v>165</v>
      </c>
      <c r="M166" s="60"/>
      <c r="N166" s="60"/>
      <c r="O166" s="60"/>
      <c r="P166" s="60"/>
      <c r="V166" s="43" t="s">
        <v>165</v>
      </c>
      <c r="W166" s="60"/>
      <c r="X166" s="60"/>
      <c r="Y166" s="60"/>
      <c r="Z166" s="60"/>
    </row>
    <row r="167" spans="1:26" x14ac:dyDescent="0.25">
      <c r="A167" s="43" t="s">
        <v>165</v>
      </c>
      <c r="B167" s="60"/>
      <c r="C167" s="60"/>
      <c r="D167" s="60"/>
      <c r="E167" s="60"/>
      <c r="L167" s="43" t="s">
        <v>165</v>
      </c>
      <c r="M167" s="60"/>
      <c r="N167" s="60"/>
      <c r="O167" s="60"/>
      <c r="P167" s="60"/>
      <c r="V167" s="43" t="s">
        <v>165</v>
      </c>
      <c r="W167" s="60"/>
      <c r="X167" s="60"/>
      <c r="Y167" s="60"/>
      <c r="Z167" s="60"/>
    </row>
    <row r="168" spans="1:26" x14ac:dyDescent="0.25">
      <c r="A168" s="43" t="s">
        <v>165</v>
      </c>
      <c r="B168" s="60"/>
      <c r="C168" s="60"/>
      <c r="D168" s="60"/>
      <c r="E168" s="60"/>
      <c r="L168" s="43" t="s">
        <v>165</v>
      </c>
      <c r="M168" s="60"/>
      <c r="N168" s="60"/>
      <c r="O168" s="60"/>
      <c r="P168" s="60"/>
      <c r="V168" s="43" t="s">
        <v>165</v>
      </c>
      <c r="W168" s="60"/>
      <c r="X168" s="60"/>
      <c r="Y168" s="60"/>
      <c r="Z168" s="60"/>
    </row>
    <row r="169" spans="1:26" x14ac:dyDescent="0.25">
      <c r="A169" s="43" t="s">
        <v>165</v>
      </c>
      <c r="B169" s="60"/>
      <c r="C169" s="60"/>
      <c r="D169" s="60"/>
      <c r="E169" s="60"/>
      <c r="L169" s="43" t="s">
        <v>165</v>
      </c>
      <c r="M169" s="60"/>
      <c r="N169" s="60"/>
      <c r="O169" s="60"/>
      <c r="P169" s="60"/>
      <c r="V169" s="43" t="s">
        <v>165</v>
      </c>
      <c r="W169" s="60"/>
      <c r="X169" s="60"/>
      <c r="Y169" s="60"/>
      <c r="Z169" s="60"/>
    </row>
    <row r="170" spans="1:26" x14ac:dyDescent="0.25">
      <c r="A170" s="43" t="s">
        <v>165</v>
      </c>
      <c r="B170" s="60"/>
      <c r="C170" s="60"/>
      <c r="D170" s="60"/>
      <c r="E170" s="60"/>
      <c r="L170" s="43" t="s">
        <v>165</v>
      </c>
      <c r="M170" s="60"/>
      <c r="N170" s="60"/>
      <c r="O170" s="60"/>
      <c r="P170" s="60"/>
      <c r="V170" s="43" t="s">
        <v>165</v>
      </c>
      <c r="W170" s="60"/>
      <c r="X170" s="60"/>
      <c r="Y170" s="60"/>
      <c r="Z170" s="60"/>
    </row>
    <row r="171" spans="1:26" x14ac:dyDescent="0.25">
      <c r="A171" s="43" t="s">
        <v>165</v>
      </c>
      <c r="B171" s="60"/>
      <c r="C171" s="60"/>
      <c r="D171" s="60"/>
      <c r="E171" s="60"/>
      <c r="L171" s="43" t="s">
        <v>165</v>
      </c>
      <c r="M171" s="60"/>
      <c r="N171" s="60"/>
      <c r="O171" s="60"/>
      <c r="P171" s="60"/>
      <c r="V171" s="43" t="s">
        <v>165</v>
      </c>
      <c r="W171" s="60"/>
      <c r="X171" s="60"/>
      <c r="Y171" s="60"/>
      <c r="Z171" s="60"/>
    </row>
    <row r="172" spans="1:26" x14ac:dyDescent="0.25">
      <c r="A172" s="43" t="s">
        <v>165</v>
      </c>
      <c r="B172" s="60"/>
      <c r="C172" s="60"/>
      <c r="D172" s="60"/>
      <c r="E172" s="60"/>
      <c r="L172" s="43" t="s">
        <v>165</v>
      </c>
      <c r="M172" s="60"/>
      <c r="N172" s="60"/>
      <c r="O172" s="60"/>
      <c r="P172" s="60"/>
      <c r="V172" s="43" t="s">
        <v>165</v>
      </c>
      <c r="W172" s="60"/>
      <c r="X172" s="60"/>
      <c r="Y172" s="60"/>
      <c r="Z172" s="60"/>
    </row>
    <row r="173" spans="1:26" x14ac:dyDescent="0.25">
      <c r="A173" s="43" t="s">
        <v>165</v>
      </c>
      <c r="B173" s="60"/>
      <c r="C173" s="60"/>
      <c r="D173" s="60"/>
      <c r="E173" s="60"/>
      <c r="L173" s="43" t="s">
        <v>165</v>
      </c>
      <c r="M173" s="60"/>
      <c r="N173" s="60"/>
      <c r="O173" s="60"/>
      <c r="P173" s="60"/>
      <c r="V173" s="43" t="s">
        <v>165</v>
      </c>
      <c r="W173" s="60"/>
      <c r="X173" s="60"/>
      <c r="Y173" s="60"/>
      <c r="Z173" s="60"/>
    </row>
    <row r="174" spans="1:26" x14ac:dyDescent="0.25">
      <c r="A174" s="43" t="s">
        <v>165</v>
      </c>
      <c r="B174" s="60"/>
      <c r="C174" s="60"/>
      <c r="D174" s="60"/>
      <c r="E174" s="60"/>
      <c r="L174" s="43" t="s">
        <v>165</v>
      </c>
      <c r="M174" s="60"/>
      <c r="N174" s="60"/>
      <c r="O174" s="60"/>
      <c r="P174" s="60"/>
      <c r="V174" s="43" t="s">
        <v>165</v>
      </c>
      <c r="W174" s="60"/>
      <c r="X174" s="60"/>
      <c r="Y174" s="60"/>
      <c r="Z174" s="60"/>
    </row>
    <row r="175" spans="1:26" x14ac:dyDescent="0.25">
      <c r="A175" s="43" t="s">
        <v>165</v>
      </c>
      <c r="B175" s="60"/>
      <c r="C175" s="60"/>
      <c r="D175" s="60"/>
      <c r="E175" s="60"/>
      <c r="L175" s="43" t="s">
        <v>165</v>
      </c>
      <c r="M175" s="60"/>
      <c r="N175" s="60"/>
      <c r="O175" s="60"/>
      <c r="P175" s="60"/>
      <c r="V175" s="43" t="s">
        <v>165</v>
      </c>
      <c r="W175" s="60"/>
      <c r="X175" s="60"/>
      <c r="Y175" s="60"/>
      <c r="Z175" s="60"/>
    </row>
    <row r="176" spans="1:26" x14ac:dyDescent="0.25">
      <c r="A176" s="43" t="s">
        <v>165</v>
      </c>
      <c r="B176" s="60"/>
      <c r="C176" s="60"/>
      <c r="D176" s="60"/>
      <c r="E176" s="60"/>
      <c r="L176" s="43" t="s">
        <v>165</v>
      </c>
      <c r="M176" s="60"/>
      <c r="N176" s="60"/>
      <c r="O176" s="60"/>
      <c r="P176" s="60"/>
      <c r="V176" s="43" t="s">
        <v>165</v>
      </c>
      <c r="W176" s="60"/>
      <c r="X176" s="60"/>
      <c r="Y176" s="60"/>
      <c r="Z176" s="60"/>
    </row>
    <row r="177" spans="1:26" x14ac:dyDescent="0.25">
      <c r="A177" s="43" t="s">
        <v>165</v>
      </c>
      <c r="B177" s="60"/>
      <c r="C177" s="60"/>
      <c r="D177" s="60"/>
      <c r="E177" s="60"/>
      <c r="L177" s="43" t="s">
        <v>165</v>
      </c>
      <c r="M177" s="60"/>
      <c r="N177" s="60"/>
      <c r="O177" s="60"/>
      <c r="P177" s="60"/>
      <c r="V177" s="43" t="s">
        <v>165</v>
      </c>
      <c r="W177" s="60"/>
      <c r="X177" s="60"/>
      <c r="Y177" s="60"/>
      <c r="Z177" s="60"/>
    </row>
    <row r="178" spans="1:26" x14ac:dyDescent="0.25">
      <c r="A178" s="43" t="s">
        <v>165</v>
      </c>
      <c r="B178" s="60"/>
      <c r="C178" s="60"/>
      <c r="D178" s="60"/>
      <c r="E178" s="60"/>
      <c r="L178" s="43" t="s">
        <v>165</v>
      </c>
      <c r="M178" s="60"/>
      <c r="N178" s="60"/>
      <c r="O178" s="60"/>
      <c r="P178" s="60"/>
      <c r="V178" s="43" t="s">
        <v>165</v>
      </c>
      <c r="W178" s="60"/>
      <c r="X178" s="60"/>
      <c r="Y178" s="60"/>
      <c r="Z178" s="60"/>
    </row>
    <row r="179" spans="1:26" x14ac:dyDescent="0.25">
      <c r="A179" s="43" t="s">
        <v>165</v>
      </c>
      <c r="B179" s="60"/>
      <c r="C179" s="60"/>
      <c r="D179" s="60"/>
      <c r="E179" s="60"/>
      <c r="L179" s="43" t="s">
        <v>165</v>
      </c>
      <c r="M179" s="60"/>
      <c r="N179" s="60"/>
      <c r="O179" s="60"/>
      <c r="P179" s="60"/>
      <c r="V179" s="43" t="s">
        <v>165</v>
      </c>
      <c r="W179" s="60"/>
      <c r="X179" s="60"/>
      <c r="Y179" s="60"/>
      <c r="Z179" s="60"/>
    </row>
    <row r="180" spans="1:26" x14ac:dyDescent="0.25">
      <c r="A180" s="43" t="s">
        <v>165</v>
      </c>
      <c r="B180" s="60"/>
      <c r="C180" s="60"/>
      <c r="D180" s="60"/>
      <c r="E180" s="60"/>
      <c r="L180" s="43" t="s">
        <v>165</v>
      </c>
      <c r="M180" s="60"/>
      <c r="N180" s="60"/>
      <c r="O180" s="60"/>
      <c r="P180" s="60"/>
      <c r="V180" s="43" t="s">
        <v>165</v>
      </c>
      <c r="W180" s="60"/>
      <c r="X180" s="60"/>
      <c r="Y180" s="60"/>
      <c r="Z180" s="60"/>
    </row>
    <row r="181" spans="1:26" x14ac:dyDescent="0.25">
      <c r="A181" s="43" t="s">
        <v>165</v>
      </c>
      <c r="B181" s="60"/>
      <c r="C181" s="60"/>
      <c r="D181" s="60"/>
      <c r="E181" s="60"/>
      <c r="L181" s="43" t="s">
        <v>165</v>
      </c>
      <c r="M181" s="60"/>
      <c r="N181" s="60"/>
      <c r="O181" s="60"/>
      <c r="P181" s="60"/>
      <c r="V181" s="43" t="s">
        <v>165</v>
      </c>
      <c r="W181" s="60"/>
      <c r="X181" s="60"/>
      <c r="Y181" s="60"/>
      <c r="Z181" s="60"/>
    </row>
    <row r="182" spans="1:26" x14ac:dyDescent="0.25">
      <c r="A182" s="43" t="s">
        <v>165</v>
      </c>
      <c r="B182" s="60"/>
      <c r="C182" s="60"/>
      <c r="D182" s="60"/>
      <c r="E182" s="60"/>
      <c r="L182" s="43" t="s">
        <v>165</v>
      </c>
      <c r="M182" s="60"/>
      <c r="N182" s="60"/>
      <c r="O182" s="60"/>
      <c r="P182" s="60"/>
      <c r="V182" s="43" t="s">
        <v>165</v>
      </c>
      <c r="W182" s="60"/>
      <c r="X182" s="60"/>
      <c r="Y182" s="60"/>
      <c r="Z182" s="60"/>
    </row>
    <row r="183" spans="1:26" x14ac:dyDescent="0.25">
      <c r="A183" s="43" t="s">
        <v>165</v>
      </c>
      <c r="B183" s="60"/>
      <c r="C183" s="60"/>
      <c r="D183" s="60"/>
      <c r="E183" s="60"/>
      <c r="L183" s="43" t="s">
        <v>165</v>
      </c>
      <c r="M183" s="60"/>
      <c r="N183" s="60"/>
      <c r="O183" s="60"/>
      <c r="P183" s="60"/>
      <c r="V183" s="43" t="s">
        <v>165</v>
      </c>
      <c r="W183" s="60"/>
      <c r="X183" s="60"/>
      <c r="Y183" s="60"/>
      <c r="Z183" s="60"/>
    </row>
    <row r="184" spans="1:26" x14ac:dyDescent="0.25">
      <c r="A184" s="43" t="s">
        <v>165</v>
      </c>
      <c r="B184" s="60"/>
      <c r="C184" s="60"/>
      <c r="D184" s="60"/>
      <c r="E184" s="60"/>
      <c r="L184" s="43" t="s">
        <v>165</v>
      </c>
      <c r="M184" s="60"/>
      <c r="N184" s="60"/>
      <c r="O184" s="60"/>
      <c r="P184" s="60"/>
      <c r="V184" s="43" t="s">
        <v>165</v>
      </c>
      <c r="W184" s="60"/>
      <c r="X184" s="60"/>
      <c r="Y184" s="60"/>
      <c r="Z184" s="60"/>
    </row>
    <row r="185" spans="1:26" x14ac:dyDescent="0.25">
      <c r="A185" s="43" t="s">
        <v>165</v>
      </c>
      <c r="B185" s="60"/>
      <c r="C185" s="60"/>
      <c r="D185" s="60"/>
      <c r="E185" s="60"/>
      <c r="L185" s="43" t="s">
        <v>165</v>
      </c>
      <c r="M185" s="60"/>
      <c r="N185" s="60"/>
      <c r="O185" s="60"/>
      <c r="P185" s="60"/>
      <c r="V185" s="43" t="s">
        <v>165</v>
      </c>
      <c r="W185" s="60"/>
      <c r="X185" s="60"/>
      <c r="Y185" s="60"/>
      <c r="Z185" s="60"/>
    </row>
    <row r="186" spans="1:26" x14ac:dyDescent="0.25">
      <c r="A186" s="43" t="s">
        <v>165</v>
      </c>
      <c r="B186" s="60"/>
      <c r="C186" s="60"/>
      <c r="D186" s="60"/>
      <c r="E186" s="60"/>
      <c r="L186" s="43" t="s">
        <v>165</v>
      </c>
      <c r="M186" s="60"/>
      <c r="N186" s="60"/>
      <c r="O186" s="60"/>
      <c r="P186" s="60"/>
      <c r="V186" s="43" t="s">
        <v>165</v>
      </c>
      <c r="W186" s="60"/>
      <c r="X186" s="60"/>
      <c r="Y186" s="60"/>
      <c r="Z186" s="60"/>
    </row>
    <row r="187" spans="1:26" x14ac:dyDescent="0.25">
      <c r="A187" s="43" t="s">
        <v>165</v>
      </c>
      <c r="B187" s="60"/>
      <c r="C187" s="60"/>
      <c r="D187" s="60"/>
      <c r="E187" s="60"/>
      <c r="L187" s="43" t="s">
        <v>165</v>
      </c>
      <c r="M187" s="60"/>
      <c r="N187" s="60"/>
      <c r="O187" s="60"/>
      <c r="P187" s="60"/>
      <c r="V187" s="43" t="s">
        <v>165</v>
      </c>
      <c r="W187" s="60"/>
      <c r="X187" s="60"/>
      <c r="Y187" s="60"/>
      <c r="Z187" s="60"/>
    </row>
    <row r="188" spans="1:26" x14ac:dyDescent="0.25">
      <c r="A188" s="43" t="s">
        <v>165</v>
      </c>
      <c r="B188" s="60"/>
      <c r="C188" s="60"/>
      <c r="D188" s="60"/>
      <c r="E188" s="60"/>
      <c r="L188" s="43" t="s">
        <v>165</v>
      </c>
      <c r="M188" s="60"/>
      <c r="N188" s="60"/>
      <c r="O188" s="60"/>
      <c r="P188" s="60"/>
      <c r="V188" s="43" t="s">
        <v>165</v>
      </c>
      <c r="W188" s="60"/>
      <c r="X188" s="60"/>
      <c r="Y188" s="60"/>
      <c r="Z188" s="60"/>
    </row>
    <row r="189" spans="1:26" x14ac:dyDescent="0.25">
      <c r="A189" s="43" t="s">
        <v>165</v>
      </c>
      <c r="B189" s="60"/>
      <c r="C189" s="60"/>
      <c r="D189" s="60"/>
      <c r="E189" s="60"/>
      <c r="L189" s="43" t="s">
        <v>165</v>
      </c>
      <c r="M189" s="60"/>
      <c r="N189" s="60"/>
      <c r="O189" s="60"/>
      <c r="P189" s="60"/>
      <c r="V189" s="43" t="s">
        <v>165</v>
      </c>
      <c r="W189" s="60"/>
      <c r="X189" s="60"/>
      <c r="Y189" s="60"/>
      <c r="Z189" s="60"/>
    </row>
    <row r="190" spans="1:26" x14ac:dyDescent="0.25">
      <c r="A190" s="43" t="s">
        <v>165</v>
      </c>
      <c r="B190" s="60"/>
      <c r="C190" s="60"/>
      <c r="D190" s="60"/>
      <c r="E190" s="60"/>
      <c r="L190" s="43" t="s">
        <v>165</v>
      </c>
      <c r="M190" s="60"/>
      <c r="N190" s="60"/>
      <c r="O190" s="60"/>
      <c r="P190" s="60"/>
      <c r="V190" s="43" t="s">
        <v>165</v>
      </c>
      <c r="W190" s="60"/>
      <c r="X190" s="60"/>
      <c r="Y190" s="60"/>
      <c r="Z190" s="60"/>
    </row>
    <row r="191" spans="1:26" x14ac:dyDescent="0.25">
      <c r="A191" s="43" t="s">
        <v>165</v>
      </c>
      <c r="B191" s="60"/>
      <c r="C191" s="60"/>
      <c r="D191" s="60"/>
      <c r="E191" s="60"/>
      <c r="L191" s="43" t="s">
        <v>165</v>
      </c>
      <c r="M191" s="60"/>
      <c r="N191" s="60"/>
      <c r="O191" s="60"/>
      <c r="P191" s="60"/>
      <c r="V191" s="43" t="s">
        <v>165</v>
      </c>
      <c r="W191" s="60"/>
      <c r="X191" s="60"/>
      <c r="Y191" s="60"/>
      <c r="Z191" s="60"/>
    </row>
    <row r="192" spans="1:26" x14ac:dyDescent="0.25">
      <c r="A192" s="43" t="s">
        <v>165</v>
      </c>
      <c r="B192" s="60"/>
      <c r="C192" s="60"/>
      <c r="D192" s="60"/>
      <c r="E192" s="60"/>
      <c r="L192" s="43" t="s">
        <v>165</v>
      </c>
      <c r="M192" s="60"/>
      <c r="N192" s="60"/>
      <c r="O192" s="60"/>
      <c r="P192" s="60"/>
      <c r="V192" s="43" t="s">
        <v>165</v>
      </c>
      <c r="W192" s="60"/>
      <c r="X192" s="60"/>
      <c r="Y192" s="60"/>
      <c r="Z192" s="60"/>
    </row>
    <row r="193" spans="1:26" x14ac:dyDescent="0.25">
      <c r="A193" s="43" t="s">
        <v>165</v>
      </c>
      <c r="B193" s="60"/>
      <c r="C193" s="60"/>
      <c r="D193" s="60"/>
      <c r="E193" s="60"/>
      <c r="L193" s="43" t="s">
        <v>165</v>
      </c>
      <c r="M193" s="60"/>
      <c r="N193" s="60"/>
      <c r="O193" s="60"/>
      <c r="P193" s="60"/>
      <c r="V193" s="43" t="s">
        <v>165</v>
      </c>
      <c r="W193" s="60"/>
      <c r="X193" s="60"/>
      <c r="Y193" s="60"/>
      <c r="Z193" s="60"/>
    </row>
    <row r="194" spans="1:26" x14ac:dyDescent="0.25">
      <c r="A194" s="43" t="s">
        <v>165</v>
      </c>
      <c r="B194" s="60"/>
      <c r="C194" s="60"/>
      <c r="D194" s="60"/>
      <c r="E194" s="60"/>
      <c r="L194" s="43" t="s">
        <v>165</v>
      </c>
      <c r="M194" s="60"/>
      <c r="N194" s="60"/>
      <c r="O194" s="60"/>
      <c r="P194" s="60"/>
      <c r="V194" s="43" t="s">
        <v>165</v>
      </c>
      <c r="W194" s="60"/>
      <c r="X194" s="60"/>
      <c r="Y194" s="60"/>
      <c r="Z194" s="60"/>
    </row>
    <row r="195" spans="1:26" x14ac:dyDescent="0.25">
      <c r="A195" s="43" t="s">
        <v>165</v>
      </c>
      <c r="B195" s="60"/>
      <c r="C195" s="60"/>
      <c r="D195" s="60"/>
      <c r="E195" s="60"/>
      <c r="L195" s="43" t="s">
        <v>165</v>
      </c>
      <c r="M195" s="60"/>
      <c r="N195" s="60"/>
      <c r="O195" s="60"/>
      <c r="P195" s="60"/>
      <c r="V195" s="43" t="s">
        <v>165</v>
      </c>
      <c r="W195" s="60"/>
      <c r="X195" s="60"/>
      <c r="Y195" s="60"/>
      <c r="Z195" s="60"/>
    </row>
    <row r="196" spans="1:26" x14ac:dyDescent="0.25">
      <c r="A196" s="43" t="s">
        <v>165</v>
      </c>
      <c r="B196" s="60"/>
      <c r="C196" s="60"/>
      <c r="D196" s="60"/>
      <c r="E196" s="60"/>
      <c r="L196" s="43" t="s">
        <v>165</v>
      </c>
      <c r="M196" s="60"/>
      <c r="N196" s="60"/>
      <c r="O196" s="60"/>
      <c r="P196" s="60"/>
      <c r="V196" s="43" t="s">
        <v>165</v>
      </c>
      <c r="W196" s="60"/>
      <c r="X196" s="60"/>
      <c r="Y196" s="60"/>
      <c r="Z196" s="60"/>
    </row>
    <row r="197" spans="1:26" x14ac:dyDescent="0.25">
      <c r="A197" s="43" t="s">
        <v>165</v>
      </c>
      <c r="B197" s="60"/>
      <c r="C197" s="60"/>
      <c r="D197" s="60"/>
      <c r="E197" s="60"/>
      <c r="L197" s="43" t="s">
        <v>165</v>
      </c>
      <c r="M197" s="60"/>
      <c r="N197" s="60"/>
      <c r="O197" s="60"/>
      <c r="P197" s="60"/>
      <c r="V197" s="43" t="s">
        <v>165</v>
      </c>
      <c r="W197" s="60"/>
      <c r="X197" s="60"/>
      <c r="Y197" s="60"/>
      <c r="Z197" s="60"/>
    </row>
    <row r="198" spans="1:26" x14ac:dyDescent="0.25">
      <c r="A198" s="43" t="s">
        <v>165</v>
      </c>
      <c r="B198" s="60"/>
      <c r="C198" s="60"/>
      <c r="D198" s="60"/>
      <c r="E198" s="60"/>
      <c r="L198" s="43" t="s">
        <v>165</v>
      </c>
      <c r="M198" s="60"/>
      <c r="N198" s="60"/>
      <c r="O198" s="60"/>
      <c r="P198" s="60"/>
      <c r="V198" s="43" t="s">
        <v>165</v>
      </c>
      <c r="W198" s="60"/>
      <c r="X198" s="60"/>
      <c r="Y198" s="60"/>
      <c r="Z198" s="60"/>
    </row>
    <row r="199" spans="1:26" x14ac:dyDescent="0.25">
      <c r="A199" s="43" t="s">
        <v>165</v>
      </c>
      <c r="B199" s="60"/>
      <c r="C199" s="60"/>
      <c r="D199" s="60"/>
      <c r="E199" s="60"/>
      <c r="L199" s="43" t="s">
        <v>165</v>
      </c>
      <c r="M199" s="60"/>
      <c r="N199" s="60"/>
      <c r="O199" s="60"/>
      <c r="P199" s="60"/>
      <c r="V199" s="43" t="s">
        <v>165</v>
      </c>
      <c r="W199" s="60"/>
      <c r="X199" s="60"/>
      <c r="Y199" s="60"/>
      <c r="Z199" s="60"/>
    </row>
    <row r="200" spans="1:26" x14ac:dyDescent="0.25">
      <c r="A200" s="43" t="s">
        <v>165</v>
      </c>
      <c r="B200" s="60"/>
      <c r="C200" s="60"/>
      <c r="D200" s="60"/>
      <c r="E200" s="60"/>
      <c r="L200" s="43" t="s">
        <v>165</v>
      </c>
      <c r="M200" s="60"/>
      <c r="N200" s="60"/>
      <c r="O200" s="60"/>
      <c r="P200" s="60"/>
      <c r="V200" s="43" t="s">
        <v>165</v>
      </c>
      <c r="W200" s="60"/>
      <c r="X200" s="60"/>
      <c r="Y200" s="60"/>
      <c r="Z200" s="60"/>
    </row>
    <row r="201" spans="1:26" x14ac:dyDescent="0.25">
      <c r="A201" s="43" t="s">
        <v>165</v>
      </c>
      <c r="B201" s="60"/>
      <c r="C201" s="60"/>
      <c r="D201" s="60"/>
      <c r="E201" s="60"/>
      <c r="L201" s="43" t="s">
        <v>165</v>
      </c>
      <c r="M201" s="60"/>
      <c r="N201" s="60"/>
      <c r="O201" s="60"/>
      <c r="P201" s="60"/>
      <c r="V201" s="43" t="s">
        <v>165</v>
      </c>
      <c r="W201" s="60"/>
      <c r="X201" s="60"/>
      <c r="Y201" s="60"/>
      <c r="Z201" s="60"/>
    </row>
    <row r="202" spans="1:26" x14ac:dyDescent="0.25">
      <c r="A202" s="43" t="s">
        <v>165</v>
      </c>
      <c r="B202" s="60"/>
      <c r="C202" s="60"/>
      <c r="D202" s="60"/>
      <c r="E202" s="60"/>
      <c r="L202" s="43" t="s">
        <v>165</v>
      </c>
      <c r="M202" s="60"/>
      <c r="N202" s="60"/>
      <c r="O202" s="60"/>
      <c r="P202" s="60"/>
      <c r="V202" s="43" t="s">
        <v>165</v>
      </c>
      <c r="W202" s="60"/>
      <c r="X202" s="60"/>
      <c r="Y202" s="60"/>
      <c r="Z202" s="60"/>
    </row>
    <row r="203" spans="1:26" x14ac:dyDescent="0.25">
      <c r="A203" s="43" t="s">
        <v>165</v>
      </c>
      <c r="B203" s="60"/>
      <c r="C203" s="60"/>
      <c r="D203" s="60"/>
      <c r="E203" s="60"/>
      <c r="L203" s="43" t="s">
        <v>165</v>
      </c>
      <c r="M203" s="60"/>
      <c r="N203" s="60"/>
      <c r="O203" s="60"/>
      <c r="P203" s="60"/>
      <c r="V203" s="43" t="s">
        <v>165</v>
      </c>
      <c r="W203" s="60"/>
      <c r="X203" s="60"/>
      <c r="Y203" s="60"/>
      <c r="Z203" s="60"/>
    </row>
    <row r="204" spans="1:26" x14ac:dyDescent="0.25">
      <c r="A204" s="43" t="s">
        <v>165</v>
      </c>
      <c r="B204" s="60"/>
      <c r="C204" s="60"/>
      <c r="D204" s="60"/>
      <c r="E204" s="60"/>
      <c r="L204" s="43" t="s">
        <v>165</v>
      </c>
      <c r="M204" s="60"/>
      <c r="N204" s="60"/>
      <c r="O204" s="60"/>
      <c r="P204" s="60"/>
      <c r="V204" s="43" t="s">
        <v>165</v>
      </c>
      <c r="W204" s="60"/>
      <c r="X204" s="60"/>
      <c r="Y204" s="60"/>
      <c r="Z204" s="60"/>
    </row>
    <row r="205" spans="1:26" x14ac:dyDescent="0.25">
      <c r="A205" s="43" t="s">
        <v>165</v>
      </c>
      <c r="B205" s="60"/>
      <c r="C205" s="60"/>
      <c r="D205" s="60"/>
      <c r="E205" s="60"/>
      <c r="L205" s="43" t="s">
        <v>165</v>
      </c>
      <c r="M205" s="60"/>
      <c r="N205" s="60"/>
      <c r="O205" s="60"/>
      <c r="P205" s="60"/>
      <c r="V205" s="43" t="s">
        <v>165</v>
      </c>
      <c r="W205" s="60"/>
      <c r="X205" s="60"/>
      <c r="Y205" s="60"/>
      <c r="Z205" s="60"/>
    </row>
    <row r="206" spans="1:26" x14ac:dyDescent="0.25">
      <c r="A206" s="43" t="s">
        <v>165</v>
      </c>
      <c r="B206" s="60"/>
      <c r="C206" s="60"/>
      <c r="D206" s="60"/>
      <c r="E206" s="60"/>
      <c r="L206" s="43" t="s">
        <v>165</v>
      </c>
      <c r="M206" s="60"/>
      <c r="N206" s="60"/>
      <c r="O206" s="60"/>
      <c r="P206" s="60"/>
      <c r="V206" s="43" t="s">
        <v>165</v>
      </c>
      <c r="W206" s="60"/>
      <c r="X206" s="60"/>
      <c r="Y206" s="60"/>
      <c r="Z206" s="60"/>
    </row>
    <row r="207" spans="1:26" x14ac:dyDescent="0.25">
      <c r="A207" s="43" t="s">
        <v>165</v>
      </c>
      <c r="B207" s="60"/>
      <c r="C207" s="60"/>
      <c r="D207" s="60"/>
      <c r="E207" s="60"/>
      <c r="L207" s="43" t="s">
        <v>165</v>
      </c>
      <c r="M207" s="60"/>
      <c r="N207" s="60"/>
      <c r="O207" s="60"/>
      <c r="P207" s="60"/>
      <c r="V207" s="43" t="s">
        <v>165</v>
      </c>
      <c r="W207" s="60"/>
      <c r="X207" s="60"/>
      <c r="Y207" s="60"/>
      <c r="Z207" s="60"/>
    </row>
    <row r="208" spans="1:26" x14ac:dyDescent="0.25">
      <c r="A208" s="43" t="s">
        <v>165</v>
      </c>
      <c r="B208" s="60"/>
      <c r="C208" s="60"/>
      <c r="D208" s="60"/>
      <c r="E208" s="60"/>
      <c r="L208" s="43" t="s">
        <v>165</v>
      </c>
      <c r="M208" s="60"/>
      <c r="N208" s="60"/>
      <c r="O208" s="60"/>
      <c r="P208" s="60"/>
      <c r="V208" s="43" t="s">
        <v>165</v>
      </c>
      <c r="W208" s="60"/>
      <c r="X208" s="60"/>
      <c r="Y208" s="60"/>
      <c r="Z208" s="60"/>
    </row>
    <row r="209" spans="1:26" x14ac:dyDescent="0.25">
      <c r="A209" s="43" t="s">
        <v>165</v>
      </c>
      <c r="B209" s="60"/>
      <c r="C209" s="60"/>
      <c r="D209" s="60"/>
      <c r="E209" s="60"/>
      <c r="L209" s="43" t="s">
        <v>165</v>
      </c>
      <c r="M209" s="60"/>
      <c r="N209" s="60"/>
      <c r="O209" s="60"/>
      <c r="P209" s="60"/>
      <c r="V209" s="43" t="s">
        <v>165</v>
      </c>
      <c r="W209" s="60"/>
      <c r="X209" s="60"/>
      <c r="Y209" s="60"/>
      <c r="Z209" s="60"/>
    </row>
    <row r="210" spans="1:26" x14ac:dyDescent="0.25">
      <c r="A210" s="43" t="s">
        <v>165</v>
      </c>
      <c r="B210" s="60"/>
      <c r="C210" s="60"/>
      <c r="D210" s="60"/>
      <c r="E210" s="60"/>
      <c r="L210" s="43" t="s">
        <v>165</v>
      </c>
      <c r="M210" s="60"/>
      <c r="N210" s="60"/>
      <c r="O210" s="60"/>
      <c r="P210" s="60"/>
      <c r="V210" s="43" t="s">
        <v>165</v>
      </c>
      <c r="W210" s="60"/>
      <c r="X210" s="60"/>
      <c r="Y210" s="60"/>
      <c r="Z210" s="60"/>
    </row>
    <row r="211" spans="1:26" x14ac:dyDescent="0.25">
      <c r="A211" s="43" t="s">
        <v>165</v>
      </c>
      <c r="B211" s="60"/>
      <c r="C211" s="60"/>
      <c r="D211" s="60"/>
      <c r="E211" s="60"/>
      <c r="L211" s="43" t="s">
        <v>165</v>
      </c>
      <c r="M211" s="60"/>
      <c r="N211" s="60"/>
      <c r="O211" s="60"/>
      <c r="P211" s="60"/>
      <c r="V211" s="43" t="s">
        <v>165</v>
      </c>
      <c r="W211" s="60"/>
      <c r="X211" s="60"/>
      <c r="Y211" s="60"/>
      <c r="Z211" s="60"/>
    </row>
    <row r="212" spans="1:26" x14ac:dyDescent="0.25">
      <c r="A212" s="43" t="s">
        <v>165</v>
      </c>
      <c r="B212" s="60"/>
      <c r="C212" s="60"/>
      <c r="D212" s="60"/>
      <c r="E212" s="60"/>
      <c r="L212" s="43" t="s">
        <v>165</v>
      </c>
      <c r="M212" s="60"/>
      <c r="N212" s="60"/>
      <c r="O212" s="60"/>
      <c r="P212" s="60"/>
      <c r="V212" s="43" t="s">
        <v>165</v>
      </c>
      <c r="W212" s="60"/>
      <c r="X212" s="60"/>
      <c r="Y212" s="60"/>
      <c r="Z212" s="60"/>
    </row>
    <row r="213" spans="1:26" x14ac:dyDescent="0.25">
      <c r="A213" s="43" t="s">
        <v>165</v>
      </c>
      <c r="B213" s="60"/>
      <c r="C213" s="60"/>
      <c r="D213" s="60"/>
      <c r="E213" s="60"/>
      <c r="L213" s="43" t="s">
        <v>165</v>
      </c>
      <c r="M213" s="60"/>
      <c r="N213" s="60"/>
      <c r="O213" s="60"/>
      <c r="P213" s="60"/>
      <c r="V213" s="43" t="s">
        <v>165</v>
      </c>
      <c r="W213" s="60"/>
      <c r="X213" s="60"/>
      <c r="Y213" s="60"/>
      <c r="Z213" s="60"/>
    </row>
    <row r="214" spans="1:26" x14ac:dyDescent="0.25">
      <c r="A214" s="43" t="s">
        <v>165</v>
      </c>
      <c r="B214" s="60"/>
      <c r="C214" s="60"/>
      <c r="D214" s="60"/>
      <c r="E214" s="60"/>
      <c r="L214" s="43" t="s">
        <v>165</v>
      </c>
      <c r="M214" s="60"/>
      <c r="N214" s="60"/>
      <c r="O214" s="60"/>
      <c r="P214" s="60"/>
      <c r="V214" s="43" t="s">
        <v>165</v>
      </c>
      <c r="W214" s="60"/>
      <c r="X214" s="60"/>
      <c r="Y214" s="60"/>
      <c r="Z214" s="60"/>
    </row>
    <row r="215" spans="1:26" x14ac:dyDescent="0.25">
      <c r="A215" s="43" t="s">
        <v>165</v>
      </c>
      <c r="B215" s="60"/>
      <c r="C215" s="60"/>
      <c r="D215" s="60"/>
      <c r="E215" s="60"/>
      <c r="L215" s="43" t="s">
        <v>165</v>
      </c>
      <c r="M215" s="60"/>
      <c r="N215" s="60"/>
      <c r="O215" s="60"/>
      <c r="P215" s="60"/>
      <c r="V215" s="43" t="s">
        <v>165</v>
      </c>
      <c r="W215" s="60"/>
      <c r="X215" s="60"/>
      <c r="Y215" s="60"/>
      <c r="Z215" s="60"/>
    </row>
    <row r="216" spans="1:26" x14ac:dyDescent="0.25">
      <c r="A216" s="43" t="s">
        <v>165</v>
      </c>
      <c r="B216" s="60"/>
      <c r="C216" s="60"/>
      <c r="D216" s="60"/>
      <c r="E216" s="60"/>
      <c r="L216" s="43" t="s">
        <v>165</v>
      </c>
      <c r="M216" s="60"/>
      <c r="N216" s="60"/>
      <c r="O216" s="60"/>
      <c r="P216" s="60"/>
      <c r="V216" s="43" t="s">
        <v>165</v>
      </c>
      <c r="W216" s="60"/>
      <c r="X216" s="60"/>
      <c r="Y216" s="60"/>
      <c r="Z216" s="60"/>
    </row>
    <row r="217" spans="1:26" x14ac:dyDescent="0.25">
      <c r="A217" s="43" t="s">
        <v>165</v>
      </c>
      <c r="B217" s="60"/>
      <c r="C217" s="60"/>
      <c r="D217" s="60"/>
      <c r="E217" s="60"/>
      <c r="L217" s="43" t="s">
        <v>165</v>
      </c>
      <c r="M217" s="60"/>
      <c r="N217" s="60"/>
      <c r="O217" s="60"/>
      <c r="P217" s="60"/>
      <c r="V217" s="43" t="s">
        <v>165</v>
      </c>
      <c r="W217" s="60"/>
      <c r="X217" s="60"/>
      <c r="Y217" s="60"/>
      <c r="Z217" s="60"/>
    </row>
    <row r="218" spans="1:26" x14ac:dyDescent="0.25">
      <c r="A218" s="43" t="s">
        <v>165</v>
      </c>
      <c r="B218" s="60"/>
      <c r="C218" s="60"/>
      <c r="D218" s="60"/>
      <c r="E218" s="60"/>
      <c r="L218" s="43" t="s">
        <v>165</v>
      </c>
      <c r="M218" s="60"/>
      <c r="N218" s="60"/>
      <c r="O218" s="60"/>
      <c r="P218" s="60"/>
      <c r="V218" s="43" t="s">
        <v>165</v>
      </c>
      <c r="W218" s="60"/>
      <c r="X218" s="60"/>
      <c r="Y218" s="60"/>
      <c r="Z218" s="60"/>
    </row>
    <row r="219" spans="1:26" x14ac:dyDescent="0.25">
      <c r="A219" s="43" t="s">
        <v>165</v>
      </c>
      <c r="B219" s="60"/>
      <c r="C219" s="60"/>
      <c r="D219" s="60"/>
      <c r="E219" s="60"/>
      <c r="L219" s="43" t="s">
        <v>165</v>
      </c>
      <c r="M219" s="60"/>
      <c r="N219" s="60"/>
      <c r="O219" s="60"/>
      <c r="P219" s="60"/>
      <c r="V219" s="43" t="s">
        <v>165</v>
      </c>
      <c r="W219" s="60"/>
      <c r="X219" s="60"/>
      <c r="Y219" s="60"/>
      <c r="Z219" s="60"/>
    </row>
    <row r="220" spans="1:26" x14ac:dyDescent="0.25">
      <c r="A220" s="43" t="s">
        <v>165</v>
      </c>
      <c r="B220" s="60"/>
      <c r="C220" s="60"/>
      <c r="D220" s="60"/>
      <c r="E220" s="60"/>
      <c r="L220" s="43" t="s">
        <v>165</v>
      </c>
      <c r="M220" s="60"/>
      <c r="N220" s="60"/>
      <c r="O220" s="60"/>
      <c r="P220" s="60"/>
      <c r="V220" s="43" t="s">
        <v>165</v>
      </c>
      <c r="W220" s="60"/>
      <c r="X220" s="60"/>
      <c r="Y220" s="60"/>
      <c r="Z220" s="60"/>
    </row>
    <row r="221" spans="1:26" x14ac:dyDescent="0.25">
      <c r="A221" s="43" t="s">
        <v>165</v>
      </c>
      <c r="B221" s="60"/>
      <c r="C221" s="60"/>
      <c r="D221" s="60"/>
      <c r="E221" s="60"/>
      <c r="L221" s="43" t="s">
        <v>165</v>
      </c>
      <c r="M221" s="60"/>
      <c r="N221" s="60"/>
      <c r="O221" s="60"/>
      <c r="P221" s="60"/>
      <c r="V221" s="43" t="s">
        <v>165</v>
      </c>
      <c r="W221" s="60"/>
      <c r="X221" s="60"/>
      <c r="Y221" s="60"/>
      <c r="Z221" s="60"/>
    </row>
    <row r="222" spans="1:26" x14ac:dyDescent="0.25">
      <c r="A222" s="43" t="s">
        <v>165</v>
      </c>
      <c r="B222" s="60"/>
      <c r="C222" s="60"/>
      <c r="D222" s="60"/>
      <c r="E222" s="60"/>
      <c r="L222" s="43" t="s">
        <v>165</v>
      </c>
      <c r="M222" s="60"/>
      <c r="N222" s="60"/>
      <c r="O222" s="60"/>
      <c r="P222" s="60"/>
      <c r="V222" s="43" t="s">
        <v>165</v>
      </c>
      <c r="W222" s="60"/>
      <c r="X222" s="60"/>
      <c r="Y222" s="60"/>
      <c r="Z222" s="60"/>
    </row>
    <row r="223" spans="1:26" x14ac:dyDescent="0.25">
      <c r="A223" s="43" t="s">
        <v>165</v>
      </c>
      <c r="B223" s="60"/>
      <c r="C223" s="60"/>
      <c r="D223" s="60"/>
      <c r="E223" s="60"/>
      <c r="L223" s="43" t="s">
        <v>165</v>
      </c>
      <c r="M223" s="60"/>
      <c r="N223" s="60"/>
      <c r="O223" s="60"/>
      <c r="P223" s="60"/>
      <c r="V223" s="43" t="s">
        <v>165</v>
      </c>
      <c r="W223" s="60"/>
      <c r="X223" s="60"/>
      <c r="Y223" s="60"/>
      <c r="Z223" s="60"/>
    </row>
    <row r="224" spans="1:26" x14ac:dyDescent="0.25">
      <c r="A224" s="43" t="s">
        <v>165</v>
      </c>
      <c r="B224" s="60"/>
      <c r="C224" s="60"/>
      <c r="D224" s="60"/>
      <c r="E224" s="60"/>
      <c r="L224" s="43" t="s">
        <v>165</v>
      </c>
      <c r="M224" s="60"/>
      <c r="N224" s="60"/>
      <c r="O224" s="60"/>
      <c r="P224" s="60"/>
      <c r="V224" s="43" t="s">
        <v>165</v>
      </c>
      <c r="W224" s="60"/>
      <c r="X224" s="60"/>
      <c r="Y224" s="60"/>
      <c r="Z224" s="60"/>
    </row>
    <row r="225" spans="1:26" x14ac:dyDescent="0.25">
      <c r="A225" s="43" t="s">
        <v>165</v>
      </c>
      <c r="B225" s="60"/>
      <c r="C225" s="60"/>
      <c r="D225" s="60"/>
      <c r="E225" s="60"/>
      <c r="L225" s="43" t="s">
        <v>165</v>
      </c>
      <c r="M225" s="60"/>
      <c r="N225" s="60"/>
      <c r="O225" s="60"/>
      <c r="P225" s="60"/>
      <c r="V225" s="43" t="s">
        <v>165</v>
      </c>
      <c r="W225" s="60"/>
      <c r="X225" s="60"/>
      <c r="Y225" s="60"/>
      <c r="Z225" s="60"/>
    </row>
    <row r="226" spans="1:26" x14ac:dyDescent="0.25">
      <c r="A226" s="29" t="s">
        <v>165</v>
      </c>
      <c r="L226" s="29" t="s">
        <v>165</v>
      </c>
      <c r="V226" s="29" t="s">
        <v>165</v>
      </c>
    </row>
    <row r="227" spans="1:26" x14ac:dyDescent="0.25">
      <c r="A227" s="29" t="s">
        <v>165</v>
      </c>
      <c r="L227" s="29" t="s">
        <v>165</v>
      </c>
      <c r="V227" s="29" t="s">
        <v>165</v>
      </c>
    </row>
    <row r="228" spans="1:26" x14ac:dyDescent="0.25">
      <c r="A228" s="29" t="s">
        <v>165</v>
      </c>
      <c r="L228" s="29" t="s">
        <v>165</v>
      </c>
      <c r="V228" s="29" t="s">
        <v>165</v>
      </c>
    </row>
    <row r="229" spans="1:26" x14ac:dyDescent="0.25">
      <c r="A229" s="29" t="s">
        <v>165</v>
      </c>
      <c r="L229" s="29" t="s">
        <v>165</v>
      </c>
      <c r="V229" s="29" t="s">
        <v>165</v>
      </c>
    </row>
    <row r="230" spans="1:26" x14ac:dyDescent="0.25">
      <c r="A230" s="29" t="s">
        <v>165</v>
      </c>
      <c r="L230" s="29" t="s">
        <v>165</v>
      </c>
      <c r="V230" s="29" t="s">
        <v>165</v>
      </c>
    </row>
  </sheetData>
  <hyperlinks>
    <hyperlink ref="A1" location="TOC!A1" display="Back to ToC" xr:uid="{00000000-0004-0000-1D00-000000000000}"/>
  </hyperlink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1C178-2831-4081-8102-3D7B5CA20410}">
  <sheetPr>
    <tabColor rgb="FF9148C8"/>
  </sheetPr>
  <dimension ref="A1:AD452"/>
  <sheetViews>
    <sheetView zoomScaleNormal="100" workbookViewId="0"/>
  </sheetViews>
  <sheetFormatPr defaultColWidth="8.85546875" defaultRowHeight="15" x14ac:dyDescent="0.25"/>
  <cols>
    <col min="1" max="16384" width="8.85546875" style="98"/>
  </cols>
  <sheetData>
    <row r="1" spans="1:30" s="29" customFormat="1" x14ac:dyDescent="0.25">
      <c r="A1" s="44" t="s">
        <v>39</v>
      </c>
    </row>
    <row r="2" spans="1:30" s="29" customFormat="1" ht="23.25" x14ac:dyDescent="0.35">
      <c r="A2" s="73" t="s">
        <v>40</v>
      </c>
    </row>
    <row r="3" spans="1:30" s="29" customFormat="1" x14ac:dyDescent="0.25">
      <c r="A3" s="44"/>
    </row>
    <row r="4" spans="1:30" s="29" customFormat="1" x14ac:dyDescent="0.25"/>
    <row r="5" spans="1:30" s="29" customFormat="1" x14ac:dyDescent="0.25"/>
    <row r="6" spans="1:30" s="29" customFormat="1" x14ac:dyDescent="0.25"/>
    <row r="7" spans="1:30" s="29" customFormat="1" x14ac:dyDescent="0.25"/>
    <row r="8" spans="1:30" s="29" customFormat="1" x14ac:dyDescent="0.25"/>
    <row r="9" spans="1:30" s="29" customFormat="1" x14ac:dyDescent="0.25"/>
    <row r="10" spans="1:30" s="29" customFormat="1" x14ac:dyDescent="0.25"/>
    <row r="11" spans="1:30" s="29" customFormat="1" x14ac:dyDescent="0.25"/>
    <row r="12" spans="1:30" s="29" customFormat="1" x14ac:dyDescent="0.25"/>
    <row r="13" spans="1:30" s="29" customFormat="1" x14ac:dyDescent="0.25"/>
    <row r="14" spans="1:30" s="29" customFormat="1" x14ac:dyDescent="0.25">
      <c r="AD14" s="46"/>
    </row>
    <row r="15" spans="1:30" s="29" customFormat="1" x14ac:dyDescent="0.25">
      <c r="AD15" s="46"/>
    </row>
    <row r="16" spans="1:30" s="29" customFormat="1" x14ac:dyDescent="0.25">
      <c r="AD16" s="46"/>
    </row>
    <row r="17" spans="1:27" s="29" customFormat="1" x14ac:dyDescent="0.25">
      <c r="AA17" s="46"/>
    </row>
    <row r="18" spans="1:27" s="29" customFormat="1" x14ac:dyDescent="0.25">
      <c r="AA18" s="46"/>
    </row>
    <row r="19" spans="1:27" s="29" customFormat="1" x14ac:dyDescent="0.25">
      <c r="AA19" s="46"/>
    </row>
    <row r="20" spans="1:27" s="29" customFormat="1" x14ac:dyDescent="0.25"/>
    <row r="21" spans="1:27" s="29" customFormat="1" x14ac:dyDescent="0.25"/>
    <row r="22" spans="1:27" s="29" customFormat="1" x14ac:dyDescent="0.25"/>
    <row r="23" spans="1:27" s="29" customFormat="1" x14ac:dyDescent="0.25"/>
    <row r="24" spans="1:27" s="29" customFormat="1" x14ac:dyDescent="0.25"/>
    <row r="25" spans="1:27" s="29" customFormat="1" x14ac:dyDescent="0.25"/>
    <row r="26" spans="1:27" s="29" customFormat="1" x14ac:dyDescent="0.25"/>
    <row r="27" spans="1:27" s="29" customFormat="1" x14ac:dyDescent="0.25"/>
    <row r="28" spans="1:27" s="29" customFormat="1" ht="18.75" x14ac:dyDescent="0.3">
      <c r="A28" s="74" t="str">
        <f>_xlfn.CONCAT("Figure H5.1: Hand hygiene at points of care vs basic hygiene in ",year_est)</f>
        <v>Figure H5.1: Hand hygiene at points of care vs basic hygiene in 2023</v>
      </c>
      <c r="J28" s="74" t="str">
        <f>_xlfn.CONCAT("Figure H5.2: Hand hygiene at toilets vs basic hygiene in ",year_est)</f>
        <v>Figure H5.2: Hand hygiene at toilets vs basic hygiene in 2023</v>
      </c>
      <c r="S28" s="74" t="str">
        <f>_xlfn.CONCAT("Figure H5.3: Hand hygiene at points of care vs toilets ",year_est)</f>
        <v>Figure H5.3: Hand hygiene at points of care vs toilets 2023</v>
      </c>
    </row>
    <row r="29" spans="1:27" s="29" customFormat="1" x14ac:dyDescent="0.25">
      <c r="A29" s="48" t="str">
        <f>source_ref</f>
        <v>Source: WHO/UNICEF JMP (2024)</v>
      </c>
      <c r="J29" s="48" t="str">
        <f>source_ref</f>
        <v>Source: WHO/UNICEF JMP (2024)</v>
      </c>
      <c r="S29" s="48" t="str">
        <f>source_ref</f>
        <v>Source: WHO/UNICEF JMP (2024)</v>
      </c>
    </row>
    <row r="30" spans="1:27" s="29" customFormat="1" x14ac:dyDescent="0.25">
      <c r="A30" s="48"/>
      <c r="J30" s="48"/>
      <c r="S30" s="48"/>
    </row>
    <row r="31" spans="1:27" s="29" customFormat="1" x14ac:dyDescent="0.25">
      <c r="A31" s="29" t="str">
        <f>_xlfn.CONCAT(COUNT(C:C)," countries with data")</f>
        <v>15 countries with data</v>
      </c>
      <c r="J31" s="29" t="str">
        <f>_xlfn.CONCAT(COUNT(L:L)," countries with data")</f>
        <v>14 countries with data</v>
      </c>
      <c r="S31" s="29" t="str">
        <f>_xlfn.CONCAT(COUNT(U:U)," countries with data")</f>
        <v>15 countries with data</v>
      </c>
    </row>
    <row r="32" spans="1:27" s="29" customFormat="1" x14ac:dyDescent="0.25">
      <c r="A32" s="42" t="s">
        <v>328</v>
      </c>
      <c r="B32" s="43"/>
      <c r="C32" s="43"/>
      <c r="D32" s="43"/>
      <c r="J32" s="42" t="s">
        <v>329</v>
      </c>
      <c r="K32" s="43"/>
      <c r="L32" s="43"/>
      <c r="M32" s="43"/>
      <c r="S32" s="42" t="s">
        <v>429</v>
      </c>
      <c r="T32" s="43"/>
      <c r="U32" s="43"/>
      <c r="V32" s="43"/>
    </row>
    <row r="33" spans="1:23" s="189" customFormat="1" ht="60" x14ac:dyDescent="0.25">
      <c r="A33" s="188" t="s">
        <v>42</v>
      </c>
      <c r="B33" s="188" t="s">
        <v>163</v>
      </c>
      <c r="C33" s="188" t="s">
        <v>330</v>
      </c>
      <c r="D33" s="188" t="s">
        <v>331</v>
      </c>
      <c r="E33" s="98" t="s">
        <v>509</v>
      </c>
      <c r="J33" s="188" t="s">
        <v>42</v>
      </c>
      <c r="K33" s="188" t="s">
        <v>163</v>
      </c>
      <c r="L33" s="188" t="s">
        <v>332</v>
      </c>
      <c r="M33" s="188" t="s">
        <v>331</v>
      </c>
      <c r="N33" s="98" t="s">
        <v>509</v>
      </c>
      <c r="S33" s="188" t="s">
        <v>42</v>
      </c>
      <c r="T33" s="188" t="s">
        <v>163</v>
      </c>
      <c r="U33" s="188" t="s">
        <v>330</v>
      </c>
      <c r="V33" s="188" t="s">
        <v>332</v>
      </c>
      <c r="W33" s="98" t="s">
        <v>509</v>
      </c>
    </row>
    <row r="34" spans="1:23" s="29" customFormat="1" x14ac:dyDescent="0.25">
      <c r="A34" s="43" t="s">
        <v>472</v>
      </c>
      <c r="B34" s="43" t="s">
        <v>488</v>
      </c>
      <c r="C34" s="60">
        <v>30.1493</v>
      </c>
      <c r="D34" s="60">
        <v>17.313400000000001</v>
      </c>
      <c r="E34" s="98" t="s">
        <v>510</v>
      </c>
      <c r="J34" s="43" t="s">
        <v>472</v>
      </c>
      <c r="K34" s="43" t="s">
        <v>488</v>
      </c>
      <c r="L34" s="60">
        <v>18.806000000000001</v>
      </c>
      <c r="M34" s="60">
        <v>17.313400000000001</v>
      </c>
      <c r="N34" s="98" t="s">
        <v>510</v>
      </c>
      <c r="S34" s="43" t="s">
        <v>472</v>
      </c>
      <c r="T34" s="43" t="s">
        <v>488</v>
      </c>
      <c r="U34" s="60">
        <v>30.1493</v>
      </c>
      <c r="V34" s="60">
        <v>18.806000000000001</v>
      </c>
      <c r="W34" s="98" t="s">
        <v>510</v>
      </c>
    </row>
    <row r="35" spans="1:23" s="29" customFormat="1" x14ac:dyDescent="0.25">
      <c r="A35" s="43" t="s">
        <v>473</v>
      </c>
      <c r="B35" s="43" t="s">
        <v>490</v>
      </c>
      <c r="C35" s="60"/>
      <c r="D35" s="60">
        <v>28</v>
      </c>
      <c r="E35" s="98" t="s">
        <v>510</v>
      </c>
      <c r="J35" s="43" t="s">
        <v>473</v>
      </c>
      <c r="K35" s="43" t="s">
        <v>490</v>
      </c>
      <c r="L35" s="60"/>
      <c r="M35" s="60">
        <v>28</v>
      </c>
      <c r="N35" s="98" t="s">
        <v>510</v>
      </c>
      <c r="S35" s="43" t="s">
        <v>480</v>
      </c>
      <c r="T35" s="43" t="s">
        <v>497</v>
      </c>
      <c r="U35" s="60">
        <v>73.217399999999998</v>
      </c>
      <c r="V35" s="60">
        <v>42.173900000000003</v>
      </c>
      <c r="W35" s="98" t="s">
        <v>413</v>
      </c>
    </row>
    <row r="36" spans="1:23" s="29" customFormat="1" x14ac:dyDescent="0.25">
      <c r="A36" s="43" t="s">
        <v>480</v>
      </c>
      <c r="B36" s="43" t="s">
        <v>497</v>
      </c>
      <c r="C36" s="60">
        <v>73.217399999999998</v>
      </c>
      <c r="D36" s="60">
        <v>36.695700000000002</v>
      </c>
      <c r="E36" s="98" t="s">
        <v>413</v>
      </c>
      <c r="J36" s="43" t="s">
        <v>480</v>
      </c>
      <c r="K36" s="43" t="s">
        <v>497</v>
      </c>
      <c r="L36" s="60">
        <v>42.173900000000003</v>
      </c>
      <c r="M36" s="60">
        <v>36.695700000000002</v>
      </c>
      <c r="N36" s="98" t="s">
        <v>413</v>
      </c>
      <c r="S36" s="43" t="s">
        <v>161</v>
      </c>
      <c r="T36" s="43" t="s">
        <v>489</v>
      </c>
      <c r="U36" s="60">
        <v>51.421800000000076</v>
      </c>
      <c r="V36" s="60">
        <v>48.104300000000002</v>
      </c>
      <c r="W36" s="98" t="s">
        <v>510</v>
      </c>
    </row>
    <row r="37" spans="1:23" s="29" customFormat="1" x14ac:dyDescent="0.25">
      <c r="A37" s="43" t="s">
        <v>161</v>
      </c>
      <c r="B37" s="43" t="s">
        <v>489</v>
      </c>
      <c r="C37" s="60">
        <v>51.421800000000076</v>
      </c>
      <c r="D37" s="60">
        <v>43.128</v>
      </c>
      <c r="E37" s="98" t="s">
        <v>510</v>
      </c>
      <c r="J37" s="43" t="s">
        <v>161</v>
      </c>
      <c r="K37" s="43" t="s">
        <v>489</v>
      </c>
      <c r="L37" s="60">
        <v>48.104300000000002</v>
      </c>
      <c r="M37" s="60">
        <v>43.128</v>
      </c>
      <c r="N37" s="98" t="s">
        <v>510</v>
      </c>
      <c r="S37" s="43" t="s">
        <v>478</v>
      </c>
      <c r="T37" s="43" t="s">
        <v>495</v>
      </c>
      <c r="U37" s="60">
        <v>60.646799999999999</v>
      </c>
      <c r="V37" s="60">
        <v>62.935299999999998</v>
      </c>
      <c r="W37" s="98" t="s">
        <v>413</v>
      </c>
    </row>
    <row r="38" spans="1:23" s="29" customFormat="1" x14ac:dyDescent="0.25">
      <c r="A38" s="43" t="s">
        <v>476</v>
      </c>
      <c r="B38" s="43" t="s">
        <v>493</v>
      </c>
      <c r="C38" s="60">
        <v>53.421599999999998</v>
      </c>
      <c r="D38" s="60">
        <v>49.089399999999998</v>
      </c>
      <c r="E38" s="98" t="s">
        <v>412</v>
      </c>
      <c r="J38" s="43" t="s">
        <v>476</v>
      </c>
      <c r="K38" s="43" t="s">
        <v>493</v>
      </c>
      <c r="L38" s="60">
        <v>70.364199999999997</v>
      </c>
      <c r="M38" s="60">
        <v>49.089399999999998</v>
      </c>
      <c r="N38" s="98" t="s">
        <v>412</v>
      </c>
      <c r="S38" s="43" t="s">
        <v>481</v>
      </c>
      <c r="T38" s="43" t="s">
        <v>498</v>
      </c>
      <c r="U38" s="60">
        <v>68.862693015944387</v>
      </c>
      <c r="V38" s="60">
        <v>63.024118886143697</v>
      </c>
      <c r="W38" s="98" t="s">
        <v>413</v>
      </c>
    </row>
    <row r="39" spans="1:23" s="29" customFormat="1" x14ac:dyDescent="0.25">
      <c r="A39" s="43" t="s">
        <v>478</v>
      </c>
      <c r="B39" s="43" t="s">
        <v>495</v>
      </c>
      <c r="C39" s="60">
        <v>60.646799999999999</v>
      </c>
      <c r="D39" s="60">
        <v>54.5274</v>
      </c>
      <c r="E39" s="98" t="s">
        <v>413</v>
      </c>
      <c r="J39" s="43" t="s">
        <v>478</v>
      </c>
      <c r="K39" s="43" t="s">
        <v>495</v>
      </c>
      <c r="L39" s="60">
        <v>62.935299999999998</v>
      </c>
      <c r="M39" s="60">
        <v>54.5274</v>
      </c>
      <c r="N39" s="98" t="s">
        <v>413</v>
      </c>
      <c r="S39" s="43" t="s">
        <v>474</v>
      </c>
      <c r="T39" s="43" t="s">
        <v>491</v>
      </c>
      <c r="U39" s="60">
        <v>72.606160000000273</v>
      </c>
      <c r="V39" s="60">
        <v>65.928299999999993</v>
      </c>
      <c r="W39" s="98" t="s">
        <v>413</v>
      </c>
    </row>
    <row r="40" spans="1:23" s="29" customFormat="1" x14ac:dyDescent="0.25">
      <c r="A40" s="43" t="s">
        <v>477</v>
      </c>
      <c r="B40" s="43" t="s">
        <v>494</v>
      </c>
      <c r="C40" s="60">
        <v>72.298599999999993</v>
      </c>
      <c r="D40" s="60">
        <v>58.742600000000003</v>
      </c>
      <c r="E40" s="98" t="s">
        <v>413</v>
      </c>
      <c r="J40" s="43" t="s">
        <v>477</v>
      </c>
      <c r="K40" s="43" t="s">
        <v>494</v>
      </c>
      <c r="L40" s="60">
        <v>78.978399999999993</v>
      </c>
      <c r="M40" s="60">
        <v>58.742600000000003</v>
      </c>
      <c r="N40" s="98" t="s">
        <v>413</v>
      </c>
      <c r="S40" s="43" t="s">
        <v>476</v>
      </c>
      <c r="T40" s="43" t="s">
        <v>493</v>
      </c>
      <c r="U40" s="60">
        <v>53.421599999999998</v>
      </c>
      <c r="V40" s="60">
        <v>70.364199999999997</v>
      </c>
      <c r="W40" s="98" t="s">
        <v>412</v>
      </c>
    </row>
    <row r="41" spans="1:23" s="29" customFormat="1" x14ac:dyDescent="0.25">
      <c r="A41" s="43" t="s">
        <v>474</v>
      </c>
      <c r="B41" s="43" t="s">
        <v>491</v>
      </c>
      <c r="C41" s="60">
        <v>72.606160000000273</v>
      </c>
      <c r="D41" s="60">
        <v>59.810099999999998</v>
      </c>
      <c r="E41" s="98" t="s">
        <v>413</v>
      </c>
      <c r="J41" s="43" t="s">
        <v>474</v>
      </c>
      <c r="K41" s="43" t="s">
        <v>491</v>
      </c>
      <c r="L41" s="60">
        <v>65.928299999999993</v>
      </c>
      <c r="M41" s="60">
        <v>59.810099999999998</v>
      </c>
      <c r="N41" s="98" t="s">
        <v>413</v>
      </c>
      <c r="S41" s="43" t="s">
        <v>477</v>
      </c>
      <c r="T41" s="43" t="s">
        <v>494</v>
      </c>
      <c r="U41" s="60">
        <v>72.298599999999993</v>
      </c>
      <c r="V41" s="60">
        <v>78.978399999999993</v>
      </c>
      <c r="W41" s="98" t="s">
        <v>413</v>
      </c>
    </row>
    <row r="42" spans="1:23" s="29" customFormat="1" x14ac:dyDescent="0.25">
      <c r="A42" s="43" t="s">
        <v>481</v>
      </c>
      <c r="B42" s="43" t="s">
        <v>498</v>
      </c>
      <c r="C42" s="60">
        <v>68.862693015944387</v>
      </c>
      <c r="D42" s="60">
        <v>63.024118886143697</v>
      </c>
      <c r="E42" s="98" t="s">
        <v>413</v>
      </c>
      <c r="J42" s="43" t="s">
        <v>481</v>
      </c>
      <c r="K42" s="43" t="s">
        <v>498</v>
      </c>
      <c r="L42" s="60">
        <v>63.024118886143697</v>
      </c>
      <c r="M42" s="60">
        <v>63.024118886143697</v>
      </c>
      <c r="N42" s="98" t="s">
        <v>413</v>
      </c>
      <c r="S42" s="43" t="s">
        <v>475</v>
      </c>
      <c r="T42" s="43" t="s">
        <v>492</v>
      </c>
      <c r="U42" s="60">
        <v>85.365899999999996</v>
      </c>
      <c r="V42" s="60">
        <v>87.108000000000004</v>
      </c>
      <c r="W42" s="98" t="s">
        <v>510</v>
      </c>
    </row>
    <row r="43" spans="1:23" s="29" customFormat="1" x14ac:dyDescent="0.25">
      <c r="A43" s="43" t="s">
        <v>475</v>
      </c>
      <c r="B43" s="43" t="s">
        <v>492</v>
      </c>
      <c r="C43" s="60">
        <v>85.365899999999996</v>
      </c>
      <c r="D43" s="60">
        <v>83.623699999999999</v>
      </c>
      <c r="E43" s="98" t="s">
        <v>510</v>
      </c>
      <c r="J43" s="43" t="s">
        <v>475</v>
      </c>
      <c r="K43" s="43" t="s">
        <v>492</v>
      </c>
      <c r="L43" s="60">
        <v>87.108000000000004</v>
      </c>
      <c r="M43" s="60">
        <v>83.623699999999999</v>
      </c>
      <c r="N43" s="98" t="s">
        <v>510</v>
      </c>
      <c r="S43" s="43" t="s">
        <v>482</v>
      </c>
      <c r="T43" s="43" t="s">
        <v>499</v>
      </c>
      <c r="U43" s="60">
        <v>94.878699999999995</v>
      </c>
      <c r="V43" s="60">
        <v>95.687299999999993</v>
      </c>
      <c r="W43" s="98" t="s">
        <v>413</v>
      </c>
    </row>
    <row r="44" spans="1:23" s="29" customFormat="1" x14ac:dyDescent="0.25">
      <c r="A44" s="43" t="s">
        <v>483</v>
      </c>
      <c r="B44" s="43" t="s">
        <v>500</v>
      </c>
      <c r="C44" s="60">
        <v>87.912099999999995</v>
      </c>
      <c r="D44" s="60">
        <v>86.656199999999998</v>
      </c>
      <c r="E44" s="98" t="s">
        <v>412</v>
      </c>
      <c r="J44" s="43" t="s">
        <v>483</v>
      </c>
      <c r="K44" s="43" t="s">
        <v>500</v>
      </c>
      <c r="L44" s="60">
        <v>97.959199999999996</v>
      </c>
      <c r="M44" s="60">
        <v>86.656199999999998</v>
      </c>
      <c r="N44" s="98" t="s">
        <v>412</v>
      </c>
      <c r="S44" s="43" t="s">
        <v>483</v>
      </c>
      <c r="T44" s="43" t="s">
        <v>500</v>
      </c>
      <c r="U44" s="60">
        <v>87.912099999999995</v>
      </c>
      <c r="V44" s="60">
        <v>97.959199999999996</v>
      </c>
      <c r="W44" s="98" t="s">
        <v>412</v>
      </c>
    </row>
    <row r="45" spans="1:23" s="29" customFormat="1" x14ac:dyDescent="0.25">
      <c r="A45" s="43" t="s">
        <v>482</v>
      </c>
      <c r="B45" s="43" t="s">
        <v>499</v>
      </c>
      <c r="C45" s="60">
        <v>94.878699999999995</v>
      </c>
      <c r="D45" s="60">
        <v>92.991900000000001</v>
      </c>
      <c r="E45" s="98" t="s">
        <v>413</v>
      </c>
      <c r="J45" s="43" t="s">
        <v>482</v>
      </c>
      <c r="K45" s="43" t="s">
        <v>499</v>
      </c>
      <c r="L45" s="60">
        <v>95.687299999999993</v>
      </c>
      <c r="M45" s="60">
        <v>92.991900000000001</v>
      </c>
      <c r="N45" s="98" t="s">
        <v>413</v>
      </c>
      <c r="S45" s="43" t="s">
        <v>484</v>
      </c>
      <c r="T45" s="43" t="s">
        <v>501</v>
      </c>
      <c r="U45" s="60">
        <v>100</v>
      </c>
      <c r="V45" s="60">
        <v>100</v>
      </c>
      <c r="W45" s="98" t="s">
        <v>411</v>
      </c>
    </row>
    <row r="46" spans="1:23" s="29" customFormat="1" x14ac:dyDescent="0.25">
      <c r="A46" s="43" t="s">
        <v>484</v>
      </c>
      <c r="B46" s="43" t="s">
        <v>501</v>
      </c>
      <c r="C46" s="60">
        <v>100</v>
      </c>
      <c r="D46" s="60">
        <v>100</v>
      </c>
      <c r="E46" s="98" t="s">
        <v>411</v>
      </c>
      <c r="J46" s="43" t="s">
        <v>484</v>
      </c>
      <c r="K46" s="43" t="s">
        <v>501</v>
      </c>
      <c r="L46" s="60">
        <v>100</v>
      </c>
      <c r="M46" s="60">
        <v>100</v>
      </c>
      <c r="N46" s="98" t="s">
        <v>411</v>
      </c>
      <c r="S46" s="43" t="s">
        <v>485</v>
      </c>
      <c r="T46" s="43" t="s">
        <v>502</v>
      </c>
      <c r="U46" s="60">
        <v>100</v>
      </c>
      <c r="V46" s="60">
        <v>100</v>
      </c>
      <c r="W46" s="98" t="s">
        <v>411</v>
      </c>
    </row>
    <row r="47" spans="1:23" s="29" customFormat="1" x14ac:dyDescent="0.25">
      <c r="A47" s="43" t="s">
        <v>485</v>
      </c>
      <c r="B47" s="43" t="s">
        <v>502</v>
      </c>
      <c r="C47" s="60">
        <v>100</v>
      </c>
      <c r="D47" s="60">
        <v>100</v>
      </c>
      <c r="E47" s="98" t="s">
        <v>411</v>
      </c>
      <c r="J47" s="43" t="s">
        <v>485</v>
      </c>
      <c r="K47" s="43" t="s">
        <v>502</v>
      </c>
      <c r="L47" s="60">
        <v>100</v>
      </c>
      <c r="M47" s="60">
        <v>100</v>
      </c>
      <c r="N47" s="98" t="s">
        <v>411</v>
      </c>
      <c r="S47" s="43" t="s">
        <v>487</v>
      </c>
      <c r="T47" s="43" t="s">
        <v>504</v>
      </c>
      <c r="U47" s="60">
        <v>100</v>
      </c>
      <c r="V47" s="60">
        <v>100</v>
      </c>
      <c r="W47" s="98" t="s">
        <v>411</v>
      </c>
    </row>
    <row r="48" spans="1:23" s="29" customFormat="1" x14ac:dyDescent="0.25">
      <c r="A48" s="43" t="s">
        <v>487</v>
      </c>
      <c r="B48" s="43" t="s">
        <v>504</v>
      </c>
      <c r="C48" s="60">
        <v>100</v>
      </c>
      <c r="D48" s="60">
        <v>100</v>
      </c>
      <c r="E48" s="98" t="s">
        <v>411</v>
      </c>
      <c r="J48" s="43" t="s">
        <v>487</v>
      </c>
      <c r="K48" s="43" t="s">
        <v>504</v>
      </c>
      <c r="L48" s="60">
        <v>100</v>
      </c>
      <c r="M48" s="60">
        <v>100</v>
      </c>
      <c r="N48" s="98" t="s">
        <v>411</v>
      </c>
      <c r="S48" s="43" t="s">
        <v>479</v>
      </c>
      <c r="T48" s="43" t="s">
        <v>496</v>
      </c>
      <c r="U48" s="60">
        <v>82.097818974918212</v>
      </c>
      <c r="V48" s="60"/>
      <c r="W48" s="98" t="s">
        <v>510</v>
      </c>
    </row>
    <row r="49" spans="1:23" s="29" customFormat="1" x14ac:dyDescent="0.25">
      <c r="A49" s="43" t="s">
        <v>479</v>
      </c>
      <c r="B49" s="43" t="s">
        <v>496</v>
      </c>
      <c r="C49" s="60">
        <v>82.097818974918212</v>
      </c>
      <c r="D49" s="60"/>
      <c r="E49" s="98" t="s">
        <v>510</v>
      </c>
      <c r="J49" s="43" t="s">
        <v>479</v>
      </c>
      <c r="K49" s="43" t="s">
        <v>496</v>
      </c>
      <c r="L49" s="60"/>
      <c r="M49" s="60"/>
      <c r="N49" s="98" t="s">
        <v>510</v>
      </c>
      <c r="S49" s="43" t="s">
        <v>468</v>
      </c>
      <c r="T49" s="43" t="s">
        <v>505</v>
      </c>
      <c r="U49" s="60"/>
      <c r="V49" s="60"/>
      <c r="W49" s="98" t="s">
        <v>411</v>
      </c>
    </row>
    <row r="50" spans="1:23" s="29" customFormat="1" x14ac:dyDescent="0.25">
      <c r="A50" s="43" t="s">
        <v>468</v>
      </c>
      <c r="B50" s="43" t="s">
        <v>505</v>
      </c>
      <c r="C50" s="60"/>
      <c r="D50" s="60"/>
      <c r="E50" s="98" t="s">
        <v>411</v>
      </c>
      <c r="J50" s="43" t="s">
        <v>468</v>
      </c>
      <c r="K50" s="43" t="s">
        <v>505</v>
      </c>
      <c r="L50" s="60"/>
      <c r="M50" s="60"/>
      <c r="N50" s="98" t="s">
        <v>411</v>
      </c>
      <c r="S50" s="43" t="s">
        <v>128</v>
      </c>
      <c r="T50" s="43" t="s">
        <v>130</v>
      </c>
      <c r="U50" s="60"/>
      <c r="V50" s="60"/>
      <c r="W50" s="98" t="s">
        <v>413</v>
      </c>
    </row>
    <row r="51" spans="1:23" s="29" customFormat="1" x14ac:dyDescent="0.25">
      <c r="A51" s="43" t="s">
        <v>128</v>
      </c>
      <c r="B51" s="43" t="s">
        <v>130</v>
      </c>
      <c r="C51" s="60"/>
      <c r="D51" s="60"/>
      <c r="E51" s="98" t="s">
        <v>413</v>
      </c>
      <c r="J51" s="43" t="s">
        <v>128</v>
      </c>
      <c r="K51" s="43" t="s">
        <v>130</v>
      </c>
      <c r="L51" s="60"/>
      <c r="M51" s="60"/>
      <c r="N51" s="98" t="s">
        <v>413</v>
      </c>
      <c r="S51" s="43" t="s">
        <v>469</v>
      </c>
      <c r="T51" s="43" t="s">
        <v>506</v>
      </c>
      <c r="U51" s="60"/>
      <c r="V51" s="60"/>
      <c r="W51" s="98" t="s">
        <v>413</v>
      </c>
    </row>
    <row r="52" spans="1:23" s="29" customFormat="1" x14ac:dyDescent="0.25">
      <c r="A52" s="43" t="s">
        <v>469</v>
      </c>
      <c r="B52" s="43" t="s">
        <v>506</v>
      </c>
      <c r="C52" s="60"/>
      <c r="D52" s="60"/>
      <c r="E52" s="98" t="s">
        <v>413</v>
      </c>
      <c r="J52" s="43" t="s">
        <v>469</v>
      </c>
      <c r="K52" s="43" t="s">
        <v>506</v>
      </c>
      <c r="L52" s="60"/>
      <c r="M52" s="60"/>
      <c r="N52" s="98" t="s">
        <v>413</v>
      </c>
      <c r="S52" s="43" t="s">
        <v>470</v>
      </c>
      <c r="T52" s="43" t="s">
        <v>507</v>
      </c>
      <c r="U52" s="60"/>
      <c r="V52" s="60"/>
      <c r="W52" s="98" t="s">
        <v>412</v>
      </c>
    </row>
    <row r="53" spans="1:23" s="29" customFormat="1" x14ac:dyDescent="0.25">
      <c r="A53" s="43" t="s">
        <v>470</v>
      </c>
      <c r="B53" s="43" t="s">
        <v>507</v>
      </c>
      <c r="C53" s="60"/>
      <c r="D53" s="60"/>
      <c r="E53" s="98" t="s">
        <v>412</v>
      </c>
      <c r="J53" s="43" t="s">
        <v>470</v>
      </c>
      <c r="K53" s="43" t="s">
        <v>507</v>
      </c>
      <c r="L53" s="60"/>
      <c r="M53" s="60"/>
      <c r="N53" s="98" t="s">
        <v>412</v>
      </c>
      <c r="S53" s="43" t="s">
        <v>486</v>
      </c>
      <c r="T53" s="43" t="s">
        <v>503</v>
      </c>
      <c r="U53" s="60"/>
      <c r="V53" s="60"/>
      <c r="W53" s="98" t="s">
        <v>411</v>
      </c>
    </row>
    <row r="54" spans="1:23" s="29" customFormat="1" x14ac:dyDescent="0.25">
      <c r="A54" s="43" t="s">
        <v>486</v>
      </c>
      <c r="B54" s="43" t="s">
        <v>503</v>
      </c>
      <c r="C54" s="60"/>
      <c r="D54" s="60"/>
      <c r="E54" s="98" t="s">
        <v>411</v>
      </c>
      <c r="J54" s="43" t="s">
        <v>486</v>
      </c>
      <c r="K54" s="43" t="s">
        <v>503</v>
      </c>
      <c r="L54" s="60"/>
      <c r="M54" s="60"/>
      <c r="N54" s="98" t="s">
        <v>411</v>
      </c>
      <c r="S54" s="43" t="s">
        <v>471</v>
      </c>
      <c r="T54" s="43" t="s">
        <v>508</v>
      </c>
      <c r="U54" s="60"/>
      <c r="V54" s="60"/>
      <c r="W54" s="98" t="s">
        <v>411</v>
      </c>
    </row>
    <row r="55" spans="1:23" s="29" customFormat="1" x14ac:dyDescent="0.25">
      <c r="A55" s="43" t="s">
        <v>471</v>
      </c>
      <c r="B55" s="43" t="s">
        <v>508</v>
      </c>
      <c r="C55" s="60"/>
      <c r="D55" s="60"/>
      <c r="E55" s="98" t="s">
        <v>411</v>
      </c>
      <c r="J55" s="43" t="s">
        <v>471</v>
      </c>
      <c r="K55" s="43" t="s">
        <v>508</v>
      </c>
      <c r="L55" s="60"/>
      <c r="M55" s="60"/>
      <c r="N55" s="98" t="s">
        <v>411</v>
      </c>
      <c r="S55" s="43" t="s">
        <v>473</v>
      </c>
      <c r="T55" s="43" t="s">
        <v>490</v>
      </c>
      <c r="U55" s="60"/>
      <c r="V55" s="60"/>
      <c r="W55" s="98" t="s">
        <v>510</v>
      </c>
    </row>
    <row r="56" spans="1:23" s="29" customFormat="1" x14ac:dyDescent="0.25">
      <c r="A56" s="43" t="s">
        <v>165</v>
      </c>
      <c r="B56" s="43" t="s">
        <v>165</v>
      </c>
      <c r="C56" s="60"/>
      <c r="D56" s="60"/>
      <c r="E56" s="98" t="s">
        <v>165</v>
      </c>
      <c r="J56" s="43" t="s">
        <v>165</v>
      </c>
      <c r="K56" s="43" t="s">
        <v>165</v>
      </c>
      <c r="L56" s="60"/>
      <c r="M56" s="60"/>
      <c r="N56" s="98" t="s">
        <v>165</v>
      </c>
      <c r="S56" s="43" t="s">
        <v>165</v>
      </c>
      <c r="T56" s="43" t="s">
        <v>165</v>
      </c>
      <c r="U56" s="60"/>
      <c r="V56" s="60"/>
      <c r="W56" s="98" t="s">
        <v>165</v>
      </c>
    </row>
    <row r="57" spans="1:23" s="29" customFormat="1" x14ac:dyDescent="0.25">
      <c r="A57" s="43" t="s">
        <v>165</v>
      </c>
      <c r="B57" s="43" t="s">
        <v>165</v>
      </c>
      <c r="C57" s="60"/>
      <c r="D57" s="60"/>
      <c r="E57" s="98" t="s">
        <v>165</v>
      </c>
      <c r="J57" s="43" t="s">
        <v>165</v>
      </c>
      <c r="K57" s="43" t="s">
        <v>165</v>
      </c>
      <c r="L57" s="60"/>
      <c r="M57" s="60"/>
      <c r="N57" s="98" t="s">
        <v>165</v>
      </c>
      <c r="S57" s="43" t="s">
        <v>165</v>
      </c>
      <c r="T57" s="43" t="s">
        <v>165</v>
      </c>
      <c r="U57" s="60"/>
      <c r="V57" s="60"/>
      <c r="W57" s="98" t="s">
        <v>165</v>
      </c>
    </row>
    <row r="58" spans="1:23" s="29" customFormat="1" x14ac:dyDescent="0.25">
      <c r="A58" s="43" t="s">
        <v>165</v>
      </c>
      <c r="B58" s="43" t="s">
        <v>165</v>
      </c>
      <c r="C58" s="60"/>
      <c r="D58" s="60"/>
      <c r="E58" s="98" t="s">
        <v>165</v>
      </c>
      <c r="J58" s="43" t="s">
        <v>165</v>
      </c>
      <c r="K58" s="43" t="s">
        <v>165</v>
      </c>
      <c r="L58" s="60"/>
      <c r="M58" s="60"/>
      <c r="N58" s="98" t="s">
        <v>165</v>
      </c>
      <c r="S58" s="43" t="s">
        <v>165</v>
      </c>
      <c r="T58" s="43" t="s">
        <v>165</v>
      </c>
      <c r="U58" s="60"/>
      <c r="V58" s="60"/>
      <c r="W58" s="98" t="s">
        <v>165</v>
      </c>
    </row>
    <row r="59" spans="1:23" s="29" customFormat="1" x14ac:dyDescent="0.25">
      <c r="A59" s="43" t="s">
        <v>165</v>
      </c>
      <c r="B59" s="43" t="s">
        <v>165</v>
      </c>
      <c r="C59" s="60"/>
      <c r="D59" s="60"/>
      <c r="E59" s="98" t="s">
        <v>165</v>
      </c>
      <c r="J59" s="43" t="s">
        <v>165</v>
      </c>
      <c r="K59" s="43" t="s">
        <v>165</v>
      </c>
      <c r="L59" s="60"/>
      <c r="M59" s="60"/>
      <c r="N59" s="98" t="s">
        <v>165</v>
      </c>
      <c r="S59" s="43" t="s">
        <v>165</v>
      </c>
      <c r="T59" s="43" t="s">
        <v>165</v>
      </c>
      <c r="U59" s="60"/>
      <c r="V59" s="60"/>
      <c r="W59" s="98" t="s">
        <v>165</v>
      </c>
    </row>
    <row r="60" spans="1:23" s="29" customFormat="1" x14ac:dyDescent="0.25">
      <c r="A60" s="43" t="s">
        <v>165</v>
      </c>
      <c r="B60" s="43" t="s">
        <v>165</v>
      </c>
      <c r="C60" s="60"/>
      <c r="D60" s="60"/>
      <c r="E60" s="98" t="s">
        <v>165</v>
      </c>
      <c r="J60" s="43" t="s">
        <v>165</v>
      </c>
      <c r="K60" s="43" t="s">
        <v>165</v>
      </c>
      <c r="L60" s="60"/>
      <c r="M60" s="60"/>
      <c r="N60" s="98" t="s">
        <v>165</v>
      </c>
      <c r="S60" s="43" t="s">
        <v>165</v>
      </c>
      <c r="T60" s="43" t="s">
        <v>165</v>
      </c>
      <c r="U60" s="60"/>
      <c r="V60" s="60"/>
      <c r="W60" s="98" t="s">
        <v>165</v>
      </c>
    </row>
    <row r="61" spans="1:23" s="29" customFormat="1" x14ac:dyDescent="0.25">
      <c r="A61" s="43" t="s">
        <v>165</v>
      </c>
      <c r="B61" s="43" t="s">
        <v>165</v>
      </c>
      <c r="C61" s="60"/>
      <c r="D61" s="60"/>
      <c r="E61" s="98" t="s">
        <v>165</v>
      </c>
      <c r="J61" s="43" t="s">
        <v>165</v>
      </c>
      <c r="K61" s="43" t="s">
        <v>165</v>
      </c>
      <c r="L61" s="60"/>
      <c r="M61" s="60"/>
      <c r="N61" s="98" t="s">
        <v>165</v>
      </c>
      <c r="S61" s="43" t="s">
        <v>165</v>
      </c>
      <c r="T61" s="43" t="s">
        <v>165</v>
      </c>
      <c r="U61" s="60"/>
      <c r="V61" s="60"/>
      <c r="W61" s="98" t="s">
        <v>165</v>
      </c>
    </row>
    <row r="62" spans="1:23" s="29" customFormat="1" x14ac:dyDescent="0.25">
      <c r="A62" s="43" t="s">
        <v>165</v>
      </c>
      <c r="B62" s="43" t="s">
        <v>165</v>
      </c>
      <c r="C62" s="60"/>
      <c r="D62" s="60"/>
      <c r="E62" s="98" t="s">
        <v>165</v>
      </c>
      <c r="J62" s="43" t="s">
        <v>165</v>
      </c>
      <c r="K62" s="43" t="s">
        <v>165</v>
      </c>
      <c r="L62" s="60"/>
      <c r="M62" s="60"/>
      <c r="N62" s="98" t="s">
        <v>165</v>
      </c>
      <c r="S62" s="43" t="s">
        <v>165</v>
      </c>
      <c r="T62" s="43" t="s">
        <v>165</v>
      </c>
      <c r="U62" s="60"/>
      <c r="V62" s="60"/>
      <c r="W62" s="98" t="s">
        <v>165</v>
      </c>
    </row>
    <row r="63" spans="1:23" s="29" customFormat="1" x14ac:dyDescent="0.25">
      <c r="A63" s="43" t="s">
        <v>165</v>
      </c>
      <c r="B63" s="43" t="s">
        <v>165</v>
      </c>
      <c r="C63" s="60"/>
      <c r="D63" s="60"/>
      <c r="E63" s="98" t="s">
        <v>165</v>
      </c>
      <c r="J63" s="43" t="s">
        <v>165</v>
      </c>
      <c r="K63" s="43" t="s">
        <v>165</v>
      </c>
      <c r="L63" s="60"/>
      <c r="M63" s="60"/>
      <c r="N63" s="98" t="s">
        <v>165</v>
      </c>
      <c r="S63" s="43" t="s">
        <v>165</v>
      </c>
      <c r="T63" s="43" t="s">
        <v>165</v>
      </c>
      <c r="U63" s="60"/>
      <c r="V63" s="60"/>
      <c r="W63" s="98" t="s">
        <v>165</v>
      </c>
    </row>
    <row r="64" spans="1:23" s="29" customFormat="1" x14ac:dyDescent="0.25">
      <c r="A64" s="43" t="s">
        <v>165</v>
      </c>
      <c r="B64" s="43" t="s">
        <v>165</v>
      </c>
      <c r="C64" s="60"/>
      <c r="D64" s="60"/>
      <c r="E64" s="98" t="s">
        <v>165</v>
      </c>
      <c r="J64" s="43" t="s">
        <v>165</v>
      </c>
      <c r="K64" s="43" t="s">
        <v>165</v>
      </c>
      <c r="L64" s="60"/>
      <c r="M64" s="60"/>
      <c r="N64" s="98" t="s">
        <v>165</v>
      </c>
      <c r="S64" s="43" t="s">
        <v>165</v>
      </c>
      <c r="T64" s="43" t="s">
        <v>165</v>
      </c>
      <c r="U64" s="60"/>
      <c r="V64" s="60"/>
      <c r="W64" s="98" t="s">
        <v>165</v>
      </c>
    </row>
    <row r="65" spans="1:23" s="29" customFormat="1" x14ac:dyDescent="0.25">
      <c r="A65" s="43" t="s">
        <v>165</v>
      </c>
      <c r="B65" s="43" t="s">
        <v>165</v>
      </c>
      <c r="C65" s="60"/>
      <c r="D65" s="60"/>
      <c r="E65" s="98" t="s">
        <v>165</v>
      </c>
      <c r="J65" s="43" t="s">
        <v>165</v>
      </c>
      <c r="K65" s="43" t="s">
        <v>165</v>
      </c>
      <c r="L65" s="60"/>
      <c r="M65" s="60"/>
      <c r="N65" s="98" t="s">
        <v>165</v>
      </c>
      <c r="S65" s="43" t="s">
        <v>165</v>
      </c>
      <c r="T65" s="43" t="s">
        <v>165</v>
      </c>
      <c r="U65" s="60"/>
      <c r="V65" s="60"/>
      <c r="W65" s="98" t="s">
        <v>165</v>
      </c>
    </row>
    <row r="66" spans="1:23" s="29" customFormat="1" x14ac:dyDescent="0.25">
      <c r="A66" s="43" t="s">
        <v>165</v>
      </c>
      <c r="B66" s="43" t="s">
        <v>165</v>
      </c>
      <c r="C66" s="60"/>
      <c r="D66" s="60"/>
      <c r="E66" s="98" t="s">
        <v>165</v>
      </c>
      <c r="J66" s="43" t="s">
        <v>165</v>
      </c>
      <c r="K66" s="43" t="s">
        <v>165</v>
      </c>
      <c r="L66" s="60"/>
      <c r="M66" s="60"/>
      <c r="N66" s="98" t="s">
        <v>165</v>
      </c>
      <c r="S66" s="43" t="s">
        <v>165</v>
      </c>
      <c r="T66" s="43" t="s">
        <v>165</v>
      </c>
      <c r="U66" s="60"/>
      <c r="V66" s="60"/>
      <c r="W66" s="98" t="s">
        <v>165</v>
      </c>
    </row>
    <row r="67" spans="1:23" s="29" customFormat="1" x14ac:dyDescent="0.25">
      <c r="A67" s="43" t="s">
        <v>165</v>
      </c>
      <c r="B67" s="43" t="s">
        <v>165</v>
      </c>
      <c r="C67" s="60"/>
      <c r="D67" s="60"/>
      <c r="E67" s="98" t="s">
        <v>165</v>
      </c>
      <c r="J67" s="43" t="s">
        <v>165</v>
      </c>
      <c r="K67" s="43" t="s">
        <v>165</v>
      </c>
      <c r="L67" s="60"/>
      <c r="M67" s="60"/>
      <c r="N67" s="98" t="s">
        <v>165</v>
      </c>
      <c r="S67" s="43" t="s">
        <v>165</v>
      </c>
      <c r="T67" s="43" t="s">
        <v>165</v>
      </c>
      <c r="U67" s="60"/>
      <c r="V67" s="60"/>
      <c r="W67" s="98" t="s">
        <v>165</v>
      </c>
    </row>
    <row r="68" spans="1:23" s="29" customFormat="1" x14ac:dyDescent="0.25">
      <c r="A68" s="43" t="s">
        <v>165</v>
      </c>
      <c r="B68" s="43" t="s">
        <v>165</v>
      </c>
      <c r="C68" s="60"/>
      <c r="D68" s="60"/>
      <c r="E68" s="98" t="s">
        <v>165</v>
      </c>
      <c r="J68" s="43" t="s">
        <v>165</v>
      </c>
      <c r="K68" s="43" t="s">
        <v>165</v>
      </c>
      <c r="L68" s="60"/>
      <c r="M68" s="60"/>
      <c r="N68" s="98" t="s">
        <v>165</v>
      </c>
      <c r="S68" s="43" t="s">
        <v>165</v>
      </c>
      <c r="T68" s="43" t="s">
        <v>165</v>
      </c>
      <c r="U68" s="60"/>
      <c r="V68" s="60"/>
      <c r="W68" s="98" t="s">
        <v>165</v>
      </c>
    </row>
    <row r="69" spans="1:23" s="29" customFormat="1" x14ac:dyDescent="0.25">
      <c r="A69" s="43" t="s">
        <v>165</v>
      </c>
      <c r="B69" s="43" t="s">
        <v>165</v>
      </c>
      <c r="C69" s="60"/>
      <c r="D69" s="60"/>
      <c r="E69" s="98" t="s">
        <v>165</v>
      </c>
      <c r="J69" s="43" t="s">
        <v>165</v>
      </c>
      <c r="K69" s="43" t="s">
        <v>165</v>
      </c>
      <c r="L69" s="60"/>
      <c r="M69" s="60"/>
      <c r="N69" s="98" t="s">
        <v>165</v>
      </c>
      <c r="S69" s="43" t="s">
        <v>165</v>
      </c>
      <c r="T69" s="43" t="s">
        <v>165</v>
      </c>
      <c r="U69" s="60"/>
      <c r="V69" s="60"/>
      <c r="W69" s="98" t="s">
        <v>165</v>
      </c>
    </row>
    <row r="70" spans="1:23" s="29" customFormat="1" x14ac:dyDescent="0.25">
      <c r="A70" s="43" t="s">
        <v>165</v>
      </c>
      <c r="B70" s="43" t="s">
        <v>165</v>
      </c>
      <c r="C70" s="60"/>
      <c r="D70" s="60"/>
      <c r="E70" s="98" t="s">
        <v>165</v>
      </c>
      <c r="J70" s="43" t="s">
        <v>165</v>
      </c>
      <c r="K70" s="43" t="s">
        <v>165</v>
      </c>
      <c r="L70" s="60"/>
      <c r="M70" s="60"/>
      <c r="N70" s="98" t="s">
        <v>165</v>
      </c>
      <c r="S70" s="43" t="s">
        <v>165</v>
      </c>
      <c r="T70" s="43" t="s">
        <v>165</v>
      </c>
      <c r="U70" s="60"/>
      <c r="V70" s="60"/>
      <c r="W70" s="98" t="s">
        <v>165</v>
      </c>
    </row>
    <row r="71" spans="1:23" s="29" customFormat="1" x14ac:dyDescent="0.25">
      <c r="A71" s="43" t="s">
        <v>165</v>
      </c>
      <c r="B71" s="43" t="s">
        <v>165</v>
      </c>
      <c r="C71" s="60"/>
      <c r="D71" s="60"/>
      <c r="E71" s="98" t="s">
        <v>165</v>
      </c>
      <c r="J71" s="43" t="s">
        <v>165</v>
      </c>
      <c r="K71" s="43" t="s">
        <v>165</v>
      </c>
      <c r="L71" s="60"/>
      <c r="M71" s="60"/>
      <c r="N71" s="98" t="s">
        <v>165</v>
      </c>
      <c r="S71" s="43" t="s">
        <v>165</v>
      </c>
      <c r="T71" s="43" t="s">
        <v>165</v>
      </c>
      <c r="U71" s="60"/>
      <c r="V71" s="60"/>
      <c r="W71" s="98" t="s">
        <v>165</v>
      </c>
    </row>
    <row r="72" spans="1:23" s="29" customFormat="1" x14ac:dyDescent="0.25">
      <c r="A72" s="43" t="s">
        <v>165</v>
      </c>
      <c r="B72" s="43" t="s">
        <v>165</v>
      </c>
      <c r="C72" s="60"/>
      <c r="D72" s="60"/>
      <c r="E72" s="98" t="s">
        <v>165</v>
      </c>
      <c r="J72" s="43" t="s">
        <v>165</v>
      </c>
      <c r="K72" s="43" t="s">
        <v>165</v>
      </c>
      <c r="L72" s="60"/>
      <c r="M72" s="60"/>
      <c r="N72" s="98" t="s">
        <v>165</v>
      </c>
      <c r="S72" s="43" t="s">
        <v>165</v>
      </c>
      <c r="T72" s="43" t="s">
        <v>165</v>
      </c>
      <c r="U72" s="60"/>
      <c r="V72" s="60"/>
      <c r="W72" s="98" t="s">
        <v>165</v>
      </c>
    </row>
    <row r="73" spans="1:23" s="29" customFormat="1" x14ac:dyDescent="0.25">
      <c r="A73" s="43" t="s">
        <v>165</v>
      </c>
      <c r="B73" s="43" t="s">
        <v>165</v>
      </c>
      <c r="C73" s="60"/>
      <c r="D73" s="60"/>
      <c r="E73" s="98" t="s">
        <v>165</v>
      </c>
      <c r="J73" s="43" t="s">
        <v>165</v>
      </c>
      <c r="K73" s="43" t="s">
        <v>165</v>
      </c>
      <c r="L73" s="60"/>
      <c r="M73" s="60"/>
      <c r="N73" s="98" t="s">
        <v>165</v>
      </c>
      <c r="S73" s="43" t="s">
        <v>165</v>
      </c>
      <c r="T73" s="43" t="s">
        <v>165</v>
      </c>
      <c r="U73" s="60"/>
      <c r="V73" s="60"/>
      <c r="W73" s="98" t="s">
        <v>165</v>
      </c>
    </row>
    <row r="74" spans="1:23" s="29" customFormat="1" x14ac:dyDescent="0.25">
      <c r="A74" s="43" t="s">
        <v>165</v>
      </c>
      <c r="B74" s="43" t="s">
        <v>165</v>
      </c>
      <c r="C74" s="60"/>
      <c r="D74" s="60"/>
      <c r="E74" s="98" t="s">
        <v>165</v>
      </c>
      <c r="J74" s="43" t="s">
        <v>165</v>
      </c>
      <c r="K74" s="43" t="s">
        <v>165</v>
      </c>
      <c r="L74" s="60"/>
      <c r="M74" s="60"/>
      <c r="N74" s="98" t="s">
        <v>165</v>
      </c>
      <c r="S74" s="43" t="s">
        <v>165</v>
      </c>
      <c r="T74" s="43" t="s">
        <v>165</v>
      </c>
      <c r="U74" s="60"/>
      <c r="V74" s="60"/>
      <c r="W74" s="98" t="s">
        <v>165</v>
      </c>
    </row>
    <row r="75" spans="1:23" s="29" customFormat="1" x14ac:dyDescent="0.25">
      <c r="A75" s="43" t="s">
        <v>165</v>
      </c>
      <c r="B75" s="43" t="s">
        <v>165</v>
      </c>
      <c r="C75" s="60"/>
      <c r="D75" s="60"/>
      <c r="E75" s="98" t="s">
        <v>165</v>
      </c>
      <c r="J75" s="43" t="s">
        <v>165</v>
      </c>
      <c r="K75" s="43" t="s">
        <v>165</v>
      </c>
      <c r="L75" s="60"/>
      <c r="M75" s="60"/>
      <c r="N75" s="98" t="s">
        <v>165</v>
      </c>
      <c r="S75" s="43" t="s">
        <v>165</v>
      </c>
      <c r="T75" s="43" t="s">
        <v>165</v>
      </c>
      <c r="U75" s="60"/>
      <c r="V75" s="60"/>
      <c r="W75" s="98" t="s">
        <v>165</v>
      </c>
    </row>
    <row r="76" spans="1:23" s="29" customFormat="1" x14ac:dyDescent="0.25">
      <c r="A76" s="43" t="s">
        <v>165</v>
      </c>
      <c r="B76" s="43" t="s">
        <v>165</v>
      </c>
      <c r="C76" s="60"/>
      <c r="D76" s="60"/>
      <c r="E76" s="98" t="s">
        <v>165</v>
      </c>
      <c r="J76" s="43" t="s">
        <v>165</v>
      </c>
      <c r="K76" s="43" t="s">
        <v>165</v>
      </c>
      <c r="L76" s="60"/>
      <c r="M76" s="60"/>
      <c r="N76" s="98" t="s">
        <v>165</v>
      </c>
      <c r="S76" s="43" t="s">
        <v>165</v>
      </c>
      <c r="T76" s="43" t="s">
        <v>165</v>
      </c>
      <c r="U76" s="60"/>
      <c r="V76" s="60"/>
      <c r="W76" s="98" t="s">
        <v>165</v>
      </c>
    </row>
    <row r="77" spans="1:23" s="29" customFormat="1" x14ac:dyDescent="0.25">
      <c r="A77" s="43" t="s">
        <v>165</v>
      </c>
      <c r="B77" s="43" t="s">
        <v>165</v>
      </c>
      <c r="C77" s="60"/>
      <c r="D77" s="60"/>
      <c r="E77" s="98" t="s">
        <v>165</v>
      </c>
      <c r="J77" s="43" t="s">
        <v>165</v>
      </c>
      <c r="K77" s="43" t="s">
        <v>165</v>
      </c>
      <c r="L77" s="60"/>
      <c r="M77" s="60"/>
      <c r="N77" s="98" t="s">
        <v>165</v>
      </c>
      <c r="S77" s="43" t="s">
        <v>165</v>
      </c>
      <c r="T77" s="43" t="s">
        <v>165</v>
      </c>
      <c r="U77" s="60"/>
      <c r="V77" s="60"/>
      <c r="W77" s="98" t="s">
        <v>165</v>
      </c>
    </row>
    <row r="78" spans="1:23" s="29" customFormat="1" x14ac:dyDescent="0.25">
      <c r="A78" s="43" t="s">
        <v>165</v>
      </c>
      <c r="B78" s="43" t="s">
        <v>165</v>
      </c>
      <c r="C78" s="60"/>
      <c r="D78" s="60"/>
      <c r="E78" s="98" t="s">
        <v>165</v>
      </c>
      <c r="J78" s="43" t="s">
        <v>165</v>
      </c>
      <c r="K78" s="43" t="s">
        <v>165</v>
      </c>
      <c r="L78" s="60"/>
      <c r="M78" s="60"/>
      <c r="N78" s="98" t="s">
        <v>165</v>
      </c>
      <c r="S78" s="43" t="s">
        <v>165</v>
      </c>
      <c r="T78" s="43" t="s">
        <v>165</v>
      </c>
      <c r="U78" s="60"/>
      <c r="V78" s="60"/>
      <c r="W78" s="98" t="s">
        <v>165</v>
      </c>
    </row>
    <row r="79" spans="1:23" x14ac:dyDescent="0.25">
      <c r="A79" s="43" t="s">
        <v>165</v>
      </c>
      <c r="B79" s="43" t="s">
        <v>165</v>
      </c>
      <c r="C79" s="60"/>
      <c r="D79" s="60"/>
      <c r="E79" s="98" t="s">
        <v>165</v>
      </c>
      <c r="J79" s="43" t="s">
        <v>165</v>
      </c>
      <c r="K79" s="43" t="s">
        <v>165</v>
      </c>
      <c r="L79" s="60"/>
      <c r="M79" s="60"/>
      <c r="N79" s="98" t="s">
        <v>165</v>
      </c>
      <c r="S79" s="43" t="s">
        <v>165</v>
      </c>
      <c r="T79" s="43" t="s">
        <v>165</v>
      </c>
      <c r="U79" s="60"/>
      <c r="V79" s="60"/>
      <c r="W79" s="98" t="s">
        <v>165</v>
      </c>
    </row>
    <row r="80" spans="1:23" x14ac:dyDescent="0.25">
      <c r="A80" s="43" t="s">
        <v>165</v>
      </c>
      <c r="B80" s="43" t="s">
        <v>165</v>
      </c>
      <c r="C80" s="60"/>
      <c r="D80" s="60"/>
      <c r="E80" s="98" t="s">
        <v>165</v>
      </c>
      <c r="J80" s="43" t="s">
        <v>165</v>
      </c>
      <c r="K80" s="43" t="s">
        <v>165</v>
      </c>
      <c r="L80" s="60"/>
      <c r="M80" s="60"/>
      <c r="N80" s="98" t="s">
        <v>165</v>
      </c>
      <c r="S80" s="43" t="s">
        <v>165</v>
      </c>
      <c r="T80" s="43" t="s">
        <v>165</v>
      </c>
      <c r="U80" s="60"/>
      <c r="V80" s="60"/>
      <c r="W80" s="98" t="s">
        <v>165</v>
      </c>
    </row>
    <row r="81" spans="1:23" x14ac:dyDescent="0.25">
      <c r="A81" s="43" t="s">
        <v>165</v>
      </c>
      <c r="B81" s="43" t="s">
        <v>165</v>
      </c>
      <c r="C81" s="60"/>
      <c r="D81" s="60"/>
      <c r="E81" s="98" t="s">
        <v>165</v>
      </c>
      <c r="J81" s="43" t="s">
        <v>165</v>
      </c>
      <c r="K81" s="43" t="s">
        <v>165</v>
      </c>
      <c r="L81" s="60"/>
      <c r="M81" s="60"/>
      <c r="N81" s="98" t="s">
        <v>165</v>
      </c>
      <c r="S81" s="43" t="s">
        <v>165</v>
      </c>
      <c r="T81" s="43" t="s">
        <v>165</v>
      </c>
      <c r="U81" s="60"/>
      <c r="V81" s="60"/>
      <c r="W81" s="98" t="s">
        <v>165</v>
      </c>
    </row>
    <row r="82" spans="1:23" x14ac:dyDescent="0.25">
      <c r="A82" s="43" t="s">
        <v>165</v>
      </c>
      <c r="B82" s="43" t="s">
        <v>165</v>
      </c>
      <c r="C82" s="60"/>
      <c r="D82" s="60"/>
      <c r="E82" s="98" t="s">
        <v>165</v>
      </c>
      <c r="J82" s="43" t="s">
        <v>165</v>
      </c>
      <c r="K82" s="43" t="s">
        <v>165</v>
      </c>
      <c r="L82" s="60"/>
      <c r="M82" s="60"/>
      <c r="N82" s="98" t="s">
        <v>165</v>
      </c>
      <c r="S82" s="43" t="s">
        <v>165</v>
      </c>
      <c r="T82" s="43" t="s">
        <v>165</v>
      </c>
      <c r="U82" s="60"/>
      <c r="V82" s="60"/>
      <c r="W82" s="98" t="s">
        <v>165</v>
      </c>
    </row>
    <row r="83" spans="1:23" x14ac:dyDescent="0.25">
      <c r="A83" s="43" t="s">
        <v>165</v>
      </c>
      <c r="B83" s="43" t="s">
        <v>165</v>
      </c>
      <c r="C83" s="60"/>
      <c r="D83" s="60"/>
      <c r="E83" s="98" t="s">
        <v>165</v>
      </c>
      <c r="J83" s="43" t="s">
        <v>165</v>
      </c>
      <c r="K83" s="43" t="s">
        <v>165</v>
      </c>
      <c r="L83" s="60"/>
      <c r="M83" s="60"/>
      <c r="N83" s="98" t="s">
        <v>165</v>
      </c>
      <c r="S83" s="43" t="s">
        <v>165</v>
      </c>
      <c r="T83" s="43" t="s">
        <v>165</v>
      </c>
      <c r="U83" s="60"/>
      <c r="V83" s="60"/>
      <c r="W83" s="98" t="s">
        <v>165</v>
      </c>
    </row>
    <row r="84" spans="1:23" x14ac:dyDescent="0.25">
      <c r="A84" s="43" t="s">
        <v>165</v>
      </c>
      <c r="B84" s="43" t="s">
        <v>165</v>
      </c>
      <c r="C84" s="60"/>
      <c r="D84" s="60"/>
      <c r="E84" s="98" t="s">
        <v>165</v>
      </c>
      <c r="J84" s="43" t="s">
        <v>165</v>
      </c>
      <c r="K84" s="43" t="s">
        <v>165</v>
      </c>
      <c r="L84" s="60"/>
      <c r="M84" s="60"/>
      <c r="N84" s="98" t="s">
        <v>165</v>
      </c>
      <c r="S84" s="43" t="s">
        <v>165</v>
      </c>
      <c r="T84" s="43" t="s">
        <v>165</v>
      </c>
      <c r="U84" s="60"/>
      <c r="V84" s="60"/>
      <c r="W84" s="98" t="s">
        <v>165</v>
      </c>
    </row>
    <row r="85" spans="1:23" x14ac:dyDescent="0.25">
      <c r="A85" s="43" t="s">
        <v>165</v>
      </c>
      <c r="B85" s="43" t="s">
        <v>165</v>
      </c>
      <c r="C85" s="60"/>
      <c r="D85" s="60"/>
      <c r="E85" s="98" t="s">
        <v>165</v>
      </c>
      <c r="J85" s="43" t="s">
        <v>165</v>
      </c>
      <c r="K85" s="43" t="s">
        <v>165</v>
      </c>
      <c r="L85" s="60"/>
      <c r="M85" s="60"/>
      <c r="N85" s="98" t="s">
        <v>165</v>
      </c>
      <c r="S85" s="43" t="s">
        <v>165</v>
      </c>
      <c r="T85" s="43" t="s">
        <v>165</v>
      </c>
      <c r="U85" s="60"/>
      <c r="V85" s="60"/>
      <c r="W85" s="98" t="s">
        <v>165</v>
      </c>
    </row>
    <row r="86" spans="1:23" x14ac:dyDescent="0.25">
      <c r="A86" s="43" t="s">
        <v>165</v>
      </c>
      <c r="B86" s="43" t="s">
        <v>165</v>
      </c>
      <c r="C86" s="60"/>
      <c r="D86" s="60"/>
      <c r="E86" s="98" t="s">
        <v>165</v>
      </c>
      <c r="J86" s="43" t="s">
        <v>165</v>
      </c>
      <c r="K86" s="43" t="s">
        <v>165</v>
      </c>
      <c r="L86" s="60"/>
      <c r="M86" s="60"/>
      <c r="N86" s="98" t="s">
        <v>165</v>
      </c>
      <c r="S86" s="43" t="s">
        <v>165</v>
      </c>
      <c r="T86" s="43" t="s">
        <v>165</v>
      </c>
      <c r="U86" s="60"/>
      <c r="V86" s="60"/>
      <c r="W86" s="98" t="s">
        <v>165</v>
      </c>
    </row>
    <row r="87" spans="1:23" x14ac:dyDescent="0.25">
      <c r="A87" s="43" t="s">
        <v>165</v>
      </c>
      <c r="B87" s="43" t="s">
        <v>165</v>
      </c>
      <c r="C87" s="60"/>
      <c r="D87" s="60"/>
      <c r="E87" s="98" t="s">
        <v>165</v>
      </c>
      <c r="J87" s="43" t="s">
        <v>165</v>
      </c>
      <c r="K87" s="43" t="s">
        <v>165</v>
      </c>
      <c r="L87" s="60"/>
      <c r="M87" s="60"/>
      <c r="N87" s="98" t="s">
        <v>165</v>
      </c>
      <c r="S87" s="43" t="s">
        <v>165</v>
      </c>
      <c r="T87" s="43" t="s">
        <v>165</v>
      </c>
      <c r="U87" s="60"/>
      <c r="V87" s="60"/>
      <c r="W87" s="98" t="s">
        <v>165</v>
      </c>
    </row>
    <row r="88" spans="1:23" x14ac:dyDescent="0.25">
      <c r="A88" s="43" t="s">
        <v>165</v>
      </c>
      <c r="B88" s="43" t="s">
        <v>165</v>
      </c>
      <c r="C88" s="60"/>
      <c r="D88" s="60"/>
      <c r="E88" s="98" t="s">
        <v>165</v>
      </c>
      <c r="J88" s="43" t="s">
        <v>165</v>
      </c>
      <c r="K88" s="43" t="s">
        <v>165</v>
      </c>
      <c r="L88" s="60"/>
      <c r="M88" s="60"/>
      <c r="N88" s="98" t="s">
        <v>165</v>
      </c>
      <c r="S88" s="43" t="s">
        <v>165</v>
      </c>
      <c r="T88" s="43" t="s">
        <v>165</v>
      </c>
      <c r="U88" s="60"/>
      <c r="V88" s="60"/>
      <c r="W88" s="98" t="s">
        <v>165</v>
      </c>
    </row>
    <row r="89" spans="1:23" x14ac:dyDescent="0.25">
      <c r="A89" s="43" t="s">
        <v>165</v>
      </c>
      <c r="B89" s="43" t="s">
        <v>165</v>
      </c>
      <c r="C89" s="60"/>
      <c r="D89" s="60"/>
      <c r="E89" s="98" t="s">
        <v>165</v>
      </c>
      <c r="J89" s="43" t="s">
        <v>165</v>
      </c>
      <c r="K89" s="43" t="s">
        <v>165</v>
      </c>
      <c r="L89" s="60"/>
      <c r="M89" s="60"/>
      <c r="N89" s="98" t="s">
        <v>165</v>
      </c>
      <c r="S89" s="43" t="s">
        <v>165</v>
      </c>
      <c r="T89" s="43" t="s">
        <v>165</v>
      </c>
      <c r="U89" s="60"/>
      <c r="V89" s="60"/>
      <c r="W89" s="98" t="s">
        <v>165</v>
      </c>
    </row>
    <row r="90" spans="1:23" x14ac:dyDescent="0.25">
      <c r="A90" s="43" t="s">
        <v>165</v>
      </c>
      <c r="B90" s="43" t="s">
        <v>165</v>
      </c>
      <c r="C90" s="60"/>
      <c r="D90" s="60"/>
      <c r="E90" s="98" t="s">
        <v>165</v>
      </c>
      <c r="J90" s="43" t="s">
        <v>165</v>
      </c>
      <c r="K90" s="43" t="s">
        <v>165</v>
      </c>
      <c r="L90" s="60"/>
      <c r="M90" s="60"/>
      <c r="N90" s="98" t="s">
        <v>165</v>
      </c>
      <c r="S90" s="43" t="s">
        <v>165</v>
      </c>
      <c r="T90" s="43" t="s">
        <v>165</v>
      </c>
      <c r="U90" s="60"/>
      <c r="V90" s="60"/>
      <c r="W90" s="98" t="s">
        <v>165</v>
      </c>
    </row>
    <row r="91" spans="1:23" x14ac:dyDescent="0.25">
      <c r="A91" s="43" t="s">
        <v>165</v>
      </c>
      <c r="B91" s="43" t="s">
        <v>165</v>
      </c>
      <c r="C91" s="60"/>
      <c r="D91" s="60"/>
      <c r="E91" s="98" t="s">
        <v>165</v>
      </c>
      <c r="J91" s="43" t="s">
        <v>165</v>
      </c>
      <c r="K91" s="43" t="s">
        <v>165</v>
      </c>
      <c r="L91" s="60"/>
      <c r="M91" s="60"/>
      <c r="N91" s="98" t="s">
        <v>165</v>
      </c>
      <c r="S91" s="43" t="s">
        <v>165</v>
      </c>
      <c r="T91" s="43" t="s">
        <v>165</v>
      </c>
      <c r="U91" s="60"/>
      <c r="V91" s="60"/>
      <c r="W91" s="98" t="s">
        <v>165</v>
      </c>
    </row>
    <row r="92" spans="1:23" x14ac:dyDescent="0.25">
      <c r="A92" s="43" t="s">
        <v>165</v>
      </c>
      <c r="B92" s="43" t="s">
        <v>165</v>
      </c>
      <c r="C92" s="60"/>
      <c r="D92" s="60"/>
      <c r="E92" s="98" t="s">
        <v>165</v>
      </c>
      <c r="J92" s="43" t="s">
        <v>165</v>
      </c>
      <c r="K92" s="43" t="s">
        <v>165</v>
      </c>
      <c r="L92" s="60"/>
      <c r="M92" s="60"/>
      <c r="N92" s="98" t="s">
        <v>165</v>
      </c>
      <c r="S92" s="43" t="s">
        <v>165</v>
      </c>
      <c r="T92" s="43" t="s">
        <v>165</v>
      </c>
      <c r="U92" s="60"/>
      <c r="V92" s="60"/>
      <c r="W92" s="98" t="s">
        <v>165</v>
      </c>
    </row>
    <row r="93" spans="1:23" x14ac:dyDescent="0.25">
      <c r="A93" s="43" t="s">
        <v>165</v>
      </c>
      <c r="B93" s="43" t="s">
        <v>165</v>
      </c>
      <c r="C93" s="60"/>
      <c r="D93" s="60"/>
      <c r="E93" s="98" t="s">
        <v>165</v>
      </c>
      <c r="J93" s="43" t="s">
        <v>165</v>
      </c>
      <c r="K93" s="43" t="s">
        <v>165</v>
      </c>
      <c r="L93" s="60"/>
      <c r="M93" s="60"/>
      <c r="N93" s="98" t="s">
        <v>165</v>
      </c>
      <c r="S93" s="43" t="s">
        <v>165</v>
      </c>
      <c r="T93" s="43" t="s">
        <v>165</v>
      </c>
      <c r="U93" s="60"/>
      <c r="V93" s="60"/>
      <c r="W93" s="98" t="s">
        <v>165</v>
      </c>
    </row>
    <row r="94" spans="1:23" x14ac:dyDescent="0.25">
      <c r="A94" s="43" t="s">
        <v>165</v>
      </c>
      <c r="B94" s="43" t="s">
        <v>165</v>
      </c>
      <c r="C94" s="60"/>
      <c r="D94" s="60"/>
      <c r="E94" s="98" t="s">
        <v>165</v>
      </c>
      <c r="J94" s="43" t="s">
        <v>165</v>
      </c>
      <c r="K94" s="43" t="s">
        <v>165</v>
      </c>
      <c r="L94" s="60"/>
      <c r="M94" s="60"/>
      <c r="N94" s="98" t="s">
        <v>165</v>
      </c>
      <c r="S94" s="43" t="s">
        <v>165</v>
      </c>
      <c r="T94" s="43" t="s">
        <v>165</v>
      </c>
      <c r="U94" s="60"/>
      <c r="V94" s="60"/>
      <c r="W94" s="98" t="s">
        <v>165</v>
      </c>
    </row>
    <row r="95" spans="1:23" x14ac:dyDescent="0.25">
      <c r="A95" s="43" t="s">
        <v>165</v>
      </c>
      <c r="B95" s="43" t="s">
        <v>165</v>
      </c>
      <c r="C95" s="60"/>
      <c r="D95" s="60"/>
      <c r="E95" s="98" t="s">
        <v>165</v>
      </c>
      <c r="J95" s="43" t="s">
        <v>165</v>
      </c>
      <c r="K95" s="43" t="s">
        <v>165</v>
      </c>
      <c r="L95" s="60"/>
      <c r="M95" s="60"/>
      <c r="N95" s="98" t="s">
        <v>165</v>
      </c>
      <c r="S95" s="43" t="s">
        <v>165</v>
      </c>
      <c r="T95" s="43" t="s">
        <v>165</v>
      </c>
      <c r="U95" s="60"/>
      <c r="V95" s="60"/>
      <c r="W95" s="98" t="s">
        <v>165</v>
      </c>
    </row>
    <row r="96" spans="1:23" x14ac:dyDescent="0.25">
      <c r="A96" s="43" t="s">
        <v>165</v>
      </c>
      <c r="B96" s="43" t="s">
        <v>165</v>
      </c>
      <c r="C96" s="60"/>
      <c r="D96" s="60"/>
      <c r="E96" s="98" t="s">
        <v>165</v>
      </c>
      <c r="J96" s="43" t="s">
        <v>165</v>
      </c>
      <c r="K96" s="43" t="s">
        <v>165</v>
      </c>
      <c r="L96" s="60"/>
      <c r="M96" s="60"/>
      <c r="N96" s="98" t="s">
        <v>165</v>
      </c>
      <c r="S96" s="43" t="s">
        <v>165</v>
      </c>
      <c r="T96" s="43" t="s">
        <v>165</v>
      </c>
      <c r="U96" s="60"/>
      <c r="V96" s="60"/>
      <c r="W96" s="98" t="s">
        <v>165</v>
      </c>
    </row>
    <row r="97" spans="1:23" x14ac:dyDescent="0.25">
      <c r="A97" s="43" t="s">
        <v>165</v>
      </c>
      <c r="B97" s="43" t="s">
        <v>165</v>
      </c>
      <c r="C97" s="60"/>
      <c r="D97" s="60"/>
      <c r="E97" s="98" t="s">
        <v>165</v>
      </c>
      <c r="J97" s="43" t="s">
        <v>165</v>
      </c>
      <c r="K97" s="43" t="s">
        <v>165</v>
      </c>
      <c r="L97" s="60"/>
      <c r="M97" s="60"/>
      <c r="N97" s="98" t="s">
        <v>165</v>
      </c>
      <c r="S97" s="43" t="s">
        <v>165</v>
      </c>
      <c r="T97" s="43" t="s">
        <v>165</v>
      </c>
      <c r="U97" s="60"/>
      <c r="V97" s="60"/>
      <c r="W97" s="98" t="s">
        <v>165</v>
      </c>
    </row>
    <row r="98" spans="1:23" x14ac:dyDescent="0.25">
      <c r="A98" s="43" t="s">
        <v>165</v>
      </c>
      <c r="B98" s="43" t="s">
        <v>165</v>
      </c>
      <c r="C98" s="60"/>
      <c r="D98" s="60"/>
      <c r="E98" s="98" t="s">
        <v>165</v>
      </c>
      <c r="J98" s="43" t="s">
        <v>165</v>
      </c>
      <c r="K98" s="43" t="s">
        <v>165</v>
      </c>
      <c r="L98" s="60"/>
      <c r="M98" s="60"/>
      <c r="N98" s="98" t="s">
        <v>165</v>
      </c>
      <c r="S98" s="43" t="s">
        <v>165</v>
      </c>
      <c r="T98" s="43" t="s">
        <v>165</v>
      </c>
      <c r="U98" s="60"/>
      <c r="V98" s="60"/>
      <c r="W98" s="98" t="s">
        <v>165</v>
      </c>
    </row>
    <row r="99" spans="1:23" x14ac:dyDescent="0.25">
      <c r="A99" s="29" t="s">
        <v>165</v>
      </c>
      <c r="B99" s="29" t="s">
        <v>165</v>
      </c>
      <c r="C99" s="49"/>
      <c r="D99" s="49"/>
      <c r="E99" s="98" t="s">
        <v>165</v>
      </c>
      <c r="J99" s="29" t="s">
        <v>165</v>
      </c>
      <c r="K99" s="29" t="s">
        <v>165</v>
      </c>
      <c r="L99" s="49"/>
      <c r="M99" s="49"/>
      <c r="N99" s="98" t="s">
        <v>165</v>
      </c>
      <c r="S99" s="29" t="s">
        <v>165</v>
      </c>
      <c r="T99" s="29" t="s">
        <v>165</v>
      </c>
      <c r="U99" s="49"/>
      <c r="V99" s="49"/>
      <c r="W99" s="98" t="s">
        <v>165</v>
      </c>
    </row>
    <row r="100" spans="1:23" x14ac:dyDescent="0.25">
      <c r="A100" s="29" t="s">
        <v>165</v>
      </c>
      <c r="B100" s="29" t="s">
        <v>165</v>
      </c>
      <c r="C100" s="49"/>
      <c r="D100" s="49"/>
      <c r="E100" s="98" t="s">
        <v>165</v>
      </c>
      <c r="J100" s="29" t="s">
        <v>165</v>
      </c>
      <c r="K100" s="29" t="s">
        <v>165</v>
      </c>
      <c r="L100" s="49"/>
      <c r="M100" s="49"/>
      <c r="N100" s="98" t="s">
        <v>165</v>
      </c>
      <c r="S100" s="29" t="s">
        <v>165</v>
      </c>
      <c r="T100" s="29" t="s">
        <v>165</v>
      </c>
      <c r="U100" s="49"/>
      <c r="V100" s="49"/>
      <c r="W100" s="98" t="s">
        <v>165</v>
      </c>
    </row>
    <row r="101" spans="1:23" x14ac:dyDescent="0.25">
      <c r="A101" s="29" t="s">
        <v>165</v>
      </c>
      <c r="B101" s="29" t="s">
        <v>165</v>
      </c>
      <c r="C101" s="49"/>
      <c r="D101" s="49"/>
      <c r="E101" s="98" t="s">
        <v>165</v>
      </c>
      <c r="J101" s="29" t="s">
        <v>165</v>
      </c>
      <c r="K101" s="29" t="s">
        <v>165</v>
      </c>
      <c r="L101" s="49"/>
      <c r="M101" s="49"/>
      <c r="N101" s="98" t="s">
        <v>165</v>
      </c>
      <c r="S101" s="29" t="s">
        <v>165</v>
      </c>
      <c r="T101" s="29" t="s">
        <v>165</v>
      </c>
      <c r="U101" s="49"/>
      <c r="V101" s="49"/>
      <c r="W101" s="98" t="s">
        <v>165</v>
      </c>
    </row>
    <row r="102" spans="1:23" x14ac:dyDescent="0.25">
      <c r="A102" s="29" t="s">
        <v>165</v>
      </c>
      <c r="B102" s="29" t="s">
        <v>165</v>
      </c>
      <c r="C102" s="49"/>
      <c r="D102" s="49"/>
      <c r="E102" s="98" t="s">
        <v>165</v>
      </c>
      <c r="J102" s="29" t="s">
        <v>165</v>
      </c>
      <c r="K102" s="29" t="s">
        <v>165</v>
      </c>
      <c r="L102" s="49"/>
      <c r="M102" s="49"/>
      <c r="N102" s="98" t="s">
        <v>165</v>
      </c>
      <c r="S102" s="29" t="s">
        <v>165</v>
      </c>
      <c r="T102" s="29" t="s">
        <v>165</v>
      </c>
      <c r="U102" s="49"/>
      <c r="V102" s="49"/>
      <c r="W102" s="98" t="s">
        <v>165</v>
      </c>
    </row>
    <row r="103" spans="1:23" x14ac:dyDescent="0.25">
      <c r="A103" s="29" t="s">
        <v>165</v>
      </c>
      <c r="B103" s="29" t="s">
        <v>165</v>
      </c>
      <c r="C103" s="49"/>
      <c r="D103" s="49"/>
      <c r="E103" s="98" t="s">
        <v>165</v>
      </c>
      <c r="J103" s="29" t="s">
        <v>165</v>
      </c>
      <c r="K103" s="29" t="s">
        <v>165</v>
      </c>
      <c r="L103" s="49"/>
      <c r="M103" s="49"/>
      <c r="N103" s="98" t="s">
        <v>165</v>
      </c>
      <c r="S103" s="29" t="s">
        <v>165</v>
      </c>
      <c r="T103" s="29" t="s">
        <v>165</v>
      </c>
      <c r="U103" s="49"/>
      <c r="V103" s="49"/>
      <c r="W103" s="98" t="s">
        <v>165</v>
      </c>
    </row>
    <row r="104" spans="1:23" x14ac:dyDescent="0.25">
      <c r="A104" s="29" t="s">
        <v>165</v>
      </c>
      <c r="B104" s="29" t="s">
        <v>165</v>
      </c>
      <c r="C104" s="49"/>
      <c r="D104" s="49"/>
      <c r="E104" s="98" t="s">
        <v>165</v>
      </c>
      <c r="J104" s="29" t="s">
        <v>165</v>
      </c>
      <c r="K104" s="29" t="s">
        <v>165</v>
      </c>
      <c r="L104" s="49"/>
      <c r="M104" s="49"/>
      <c r="N104" s="98" t="s">
        <v>165</v>
      </c>
      <c r="S104" s="29" t="s">
        <v>165</v>
      </c>
      <c r="T104" s="29" t="s">
        <v>165</v>
      </c>
      <c r="U104" s="49"/>
      <c r="V104" s="49"/>
      <c r="W104" s="98" t="s">
        <v>165</v>
      </c>
    </row>
    <row r="105" spans="1:23" x14ac:dyDescent="0.25">
      <c r="A105" s="29" t="s">
        <v>165</v>
      </c>
      <c r="B105" s="29" t="s">
        <v>165</v>
      </c>
      <c r="C105" s="49"/>
      <c r="D105" s="49"/>
      <c r="E105" s="98" t="s">
        <v>165</v>
      </c>
      <c r="J105" s="29" t="s">
        <v>165</v>
      </c>
      <c r="K105" s="29" t="s">
        <v>165</v>
      </c>
      <c r="L105" s="49"/>
      <c r="M105" s="49"/>
      <c r="N105" s="98" t="s">
        <v>165</v>
      </c>
      <c r="S105" s="29" t="s">
        <v>165</v>
      </c>
      <c r="T105" s="29" t="s">
        <v>165</v>
      </c>
      <c r="U105" s="49"/>
      <c r="V105" s="49"/>
      <c r="W105" s="98" t="s">
        <v>165</v>
      </c>
    </row>
    <row r="106" spans="1:23" x14ac:dyDescent="0.25">
      <c r="A106" s="29" t="s">
        <v>165</v>
      </c>
      <c r="B106" s="29" t="s">
        <v>165</v>
      </c>
      <c r="C106" s="49"/>
      <c r="D106" s="49"/>
      <c r="E106" s="98" t="s">
        <v>165</v>
      </c>
      <c r="J106" s="29" t="s">
        <v>165</v>
      </c>
      <c r="K106" s="29" t="s">
        <v>165</v>
      </c>
      <c r="L106" s="49"/>
      <c r="M106" s="49"/>
      <c r="N106" s="98" t="s">
        <v>165</v>
      </c>
      <c r="S106" s="29" t="s">
        <v>165</v>
      </c>
      <c r="T106" s="29" t="s">
        <v>165</v>
      </c>
      <c r="U106" s="49"/>
      <c r="V106" s="49"/>
      <c r="W106" s="98" t="s">
        <v>165</v>
      </c>
    </row>
    <row r="107" spans="1:23" x14ac:dyDescent="0.25">
      <c r="A107" s="29" t="s">
        <v>165</v>
      </c>
      <c r="B107" s="29" t="s">
        <v>165</v>
      </c>
      <c r="C107" s="49"/>
      <c r="D107" s="49"/>
      <c r="E107" s="98" t="s">
        <v>165</v>
      </c>
      <c r="J107" s="29" t="s">
        <v>165</v>
      </c>
      <c r="K107" s="29" t="s">
        <v>165</v>
      </c>
      <c r="L107" s="49"/>
      <c r="M107" s="49"/>
      <c r="N107" s="98" t="s">
        <v>165</v>
      </c>
      <c r="S107" s="29" t="s">
        <v>165</v>
      </c>
      <c r="T107" s="29" t="s">
        <v>165</v>
      </c>
      <c r="U107" s="49"/>
      <c r="V107" s="49"/>
      <c r="W107" s="98" t="s">
        <v>165</v>
      </c>
    </row>
    <row r="108" spans="1:23" x14ac:dyDescent="0.25">
      <c r="A108" s="29" t="s">
        <v>165</v>
      </c>
      <c r="B108" s="29" t="s">
        <v>165</v>
      </c>
      <c r="C108" s="49"/>
      <c r="D108" s="49"/>
      <c r="E108" s="98" t="s">
        <v>165</v>
      </c>
      <c r="J108" s="29" t="s">
        <v>165</v>
      </c>
      <c r="K108" s="29" t="s">
        <v>165</v>
      </c>
      <c r="L108" s="49"/>
      <c r="M108" s="49"/>
      <c r="N108" s="98" t="s">
        <v>165</v>
      </c>
      <c r="S108" s="29" t="s">
        <v>165</v>
      </c>
      <c r="T108" s="29" t="s">
        <v>165</v>
      </c>
      <c r="U108" s="49"/>
      <c r="V108" s="49"/>
      <c r="W108" s="98" t="s">
        <v>165</v>
      </c>
    </row>
    <row r="109" spans="1:23" x14ac:dyDescent="0.25">
      <c r="A109" s="29" t="s">
        <v>165</v>
      </c>
      <c r="B109" s="29" t="s">
        <v>165</v>
      </c>
      <c r="C109" s="49"/>
      <c r="D109" s="49"/>
      <c r="E109" s="98" t="s">
        <v>165</v>
      </c>
      <c r="J109" s="29" t="s">
        <v>165</v>
      </c>
      <c r="K109" s="29" t="s">
        <v>165</v>
      </c>
      <c r="L109" s="49"/>
      <c r="M109" s="49"/>
      <c r="N109" s="98" t="s">
        <v>165</v>
      </c>
      <c r="S109" s="29" t="s">
        <v>165</v>
      </c>
      <c r="T109" s="29" t="s">
        <v>165</v>
      </c>
      <c r="U109" s="49"/>
      <c r="V109" s="49"/>
      <c r="W109" s="98" t="s">
        <v>165</v>
      </c>
    </row>
    <row r="110" spans="1:23" x14ac:dyDescent="0.25">
      <c r="A110" s="29" t="s">
        <v>165</v>
      </c>
      <c r="B110" s="29" t="s">
        <v>165</v>
      </c>
      <c r="C110" s="49"/>
      <c r="D110" s="49"/>
      <c r="E110" s="98" t="s">
        <v>165</v>
      </c>
      <c r="J110" s="29" t="s">
        <v>165</v>
      </c>
      <c r="K110" s="29" t="s">
        <v>165</v>
      </c>
      <c r="L110" s="49"/>
      <c r="M110" s="49"/>
      <c r="N110" s="98" t="s">
        <v>165</v>
      </c>
      <c r="S110" s="29" t="s">
        <v>165</v>
      </c>
      <c r="T110" s="29" t="s">
        <v>165</v>
      </c>
      <c r="U110" s="49"/>
      <c r="V110" s="49"/>
      <c r="W110" s="98" t="s">
        <v>165</v>
      </c>
    </row>
    <row r="111" spans="1:23" x14ac:dyDescent="0.25">
      <c r="A111" s="29" t="s">
        <v>165</v>
      </c>
      <c r="B111" s="29" t="s">
        <v>165</v>
      </c>
      <c r="C111" s="49"/>
      <c r="D111" s="49"/>
      <c r="E111" s="98" t="s">
        <v>165</v>
      </c>
      <c r="J111" s="29" t="s">
        <v>165</v>
      </c>
      <c r="K111" s="29" t="s">
        <v>165</v>
      </c>
      <c r="L111" s="49"/>
      <c r="M111" s="49"/>
      <c r="N111" s="98" t="s">
        <v>165</v>
      </c>
      <c r="S111" s="29" t="s">
        <v>165</v>
      </c>
      <c r="T111" s="29" t="s">
        <v>165</v>
      </c>
      <c r="U111" s="49"/>
      <c r="V111" s="49"/>
      <c r="W111" s="98" t="s">
        <v>165</v>
      </c>
    </row>
    <row r="112" spans="1:23" x14ac:dyDescent="0.25">
      <c r="A112" s="29" t="s">
        <v>165</v>
      </c>
      <c r="B112" s="29" t="s">
        <v>165</v>
      </c>
      <c r="C112" s="49"/>
      <c r="D112" s="49"/>
      <c r="E112" s="98" t="s">
        <v>165</v>
      </c>
      <c r="J112" s="29" t="s">
        <v>165</v>
      </c>
      <c r="K112" s="29" t="s">
        <v>165</v>
      </c>
      <c r="L112" s="49"/>
      <c r="M112" s="49"/>
      <c r="N112" s="98" t="s">
        <v>165</v>
      </c>
      <c r="S112" s="29" t="s">
        <v>165</v>
      </c>
      <c r="T112" s="29" t="s">
        <v>165</v>
      </c>
      <c r="U112" s="49"/>
      <c r="V112" s="49"/>
      <c r="W112" s="98" t="s">
        <v>165</v>
      </c>
    </row>
    <row r="113" spans="1:23" x14ac:dyDescent="0.25">
      <c r="A113" s="29" t="s">
        <v>165</v>
      </c>
      <c r="B113" s="29" t="s">
        <v>165</v>
      </c>
      <c r="C113" s="49"/>
      <c r="D113" s="49"/>
      <c r="E113" s="98" t="s">
        <v>165</v>
      </c>
      <c r="J113" s="29" t="s">
        <v>165</v>
      </c>
      <c r="K113" s="29" t="s">
        <v>165</v>
      </c>
      <c r="L113" s="49"/>
      <c r="M113" s="49"/>
      <c r="N113" s="98" t="s">
        <v>165</v>
      </c>
      <c r="S113" s="29" t="s">
        <v>165</v>
      </c>
      <c r="T113" s="29" t="s">
        <v>165</v>
      </c>
      <c r="U113" s="49"/>
      <c r="V113" s="49"/>
      <c r="W113" s="98" t="s">
        <v>165</v>
      </c>
    </row>
    <row r="114" spans="1:23" x14ac:dyDescent="0.25">
      <c r="A114" s="29" t="s">
        <v>165</v>
      </c>
      <c r="B114" s="29" t="s">
        <v>165</v>
      </c>
      <c r="C114" s="49"/>
      <c r="D114" s="49"/>
      <c r="E114" s="98" t="s">
        <v>165</v>
      </c>
      <c r="J114" s="29" t="s">
        <v>165</v>
      </c>
      <c r="K114" s="29" t="s">
        <v>165</v>
      </c>
      <c r="L114" s="49"/>
      <c r="M114" s="49"/>
      <c r="N114" s="98" t="s">
        <v>165</v>
      </c>
      <c r="S114" s="29" t="s">
        <v>165</v>
      </c>
      <c r="T114" s="29" t="s">
        <v>165</v>
      </c>
      <c r="U114" s="49"/>
      <c r="V114" s="49"/>
      <c r="W114" s="98" t="s">
        <v>165</v>
      </c>
    </row>
    <row r="115" spans="1:23" x14ac:dyDescent="0.25">
      <c r="A115" s="29" t="s">
        <v>165</v>
      </c>
      <c r="B115" s="29" t="s">
        <v>165</v>
      </c>
      <c r="C115" s="49"/>
      <c r="D115" s="49"/>
      <c r="E115" s="98" t="s">
        <v>165</v>
      </c>
      <c r="J115" s="29" t="s">
        <v>165</v>
      </c>
      <c r="K115" s="29" t="s">
        <v>165</v>
      </c>
      <c r="L115" s="49"/>
      <c r="M115" s="49"/>
      <c r="N115" s="98" t="s">
        <v>165</v>
      </c>
      <c r="S115" s="29" t="s">
        <v>165</v>
      </c>
      <c r="T115" s="29" t="s">
        <v>165</v>
      </c>
      <c r="U115" s="49"/>
      <c r="V115" s="49"/>
      <c r="W115" s="98" t="s">
        <v>165</v>
      </c>
    </row>
    <row r="116" spans="1:23" x14ac:dyDescent="0.25">
      <c r="A116" s="29" t="s">
        <v>165</v>
      </c>
      <c r="B116" s="29" t="s">
        <v>165</v>
      </c>
      <c r="C116" s="49"/>
      <c r="D116" s="49"/>
      <c r="E116" s="98" t="s">
        <v>165</v>
      </c>
      <c r="J116" s="29" t="s">
        <v>165</v>
      </c>
      <c r="K116" s="29" t="s">
        <v>165</v>
      </c>
      <c r="L116" s="49"/>
      <c r="M116" s="49"/>
      <c r="N116" s="98" t="s">
        <v>165</v>
      </c>
      <c r="S116" s="29" t="s">
        <v>165</v>
      </c>
      <c r="T116" s="29" t="s">
        <v>165</v>
      </c>
      <c r="U116" s="49"/>
      <c r="V116" s="49"/>
      <c r="W116" s="98" t="s">
        <v>165</v>
      </c>
    </row>
    <row r="117" spans="1:23" x14ac:dyDescent="0.25">
      <c r="A117" s="29" t="s">
        <v>165</v>
      </c>
      <c r="B117" s="29" t="s">
        <v>165</v>
      </c>
      <c r="C117" s="49"/>
      <c r="D117" s="49"/>
      <c r="E117" s="98" t="s">
        <v>165</v>
      </c>
      <c r="J117" s="29" t="s">
        <v>165</v>
      </c>
      <c r="K117" s="29" t="s">
        <v>165</v>
      </c>
      <c r="L117" s="49"/>
      <c r="M117" s="49"/>
      <c r="N117" s="98" t="s">
        <v>165</v>
      </c>
      <c r="S117" s="29" t="s">
        <v>165</v>
      </c>
      <c r="T117" s="29" t="s">
        <v>165</v>
      </c>
      <c r="U117" s="49"/>
      <c r="V117" s="49"/>
      <c r="W117" s="98" t="s">
        <v>165</v>
      </c>
    </row>
    <row r="118" spans="1:23" x14ac:dyDescent="0.25">
      <c r="A118" s="29" t="s">
        <v>165</v>
      </c>
      <c r="B118" s="29" t="s">
        <v>165</v>
      </c>
      <c r="C118" s="49"/>
      <c r="D118" s="49"/>
      <c r="E118" s="98" t="s">
        <v>165</v>
      </c>
      <c r="J118" s="29" t="s">
        <v>165</v>
      </c>
      <c r="K118" s="29" t="s">
        <v>165</v>
      </c>
      <c r="L118" s="49"/>
      <c r="M118" s="49"/>
      <c r="N118" s="98" t="s">
        <v>165</v>
      </c>
      <c r="S118" s="29" t="s">
        <v>165</v>
      </c>
      <c r="T118" s="29" t="s">
        <v>165</v>
      </c>
      <c r="U118" s="49"/>
      <c r="V118" s="49"/>
      <c r="W118" s="98" t="s">
        <v>165</v>
      </c>
    </row>
    <row r="119" spans="1:23" x14ac:dyDescent="0.25">
      <c r="A119" s="29" t="s">
        <v>165</v>
      </c>
      <c r="B119" s="29" t="s">
        <v>165</v>
      </c>
      <c r="C119" s="49"/>
      <c r="D119" s="49"/>
      <c r="E119" s="98" t="s">
        <v>165</v>
      </c>
      <c r="J119" s="29" t="s">
        <v>165</v>
      </c>
      <c r="K119" s="29" t="s">
        <v>165</v>
      </c>
      <c r="L119" s="49"/>
      <c r="M119" s="49"/>
      <c r="N119" s="98" t="s">
        <v>165</v>
      </c>
      <c r="S119" s="29" t="s">
        <v>165</v>
      </c>
      <c r="T119" s="29" t="s">
        <v>165</v>
      </c>
      <c r="U119" s="49"/>
      <c r="V119" s="49"/>
      <c r="W119" s="98" t="s">
        <v>165</v>
      </c>
    </row>
    <row r="120" spans="1:23" x14ac:dyDescent="0.25">
      <c r="A120" s="29" t="s">
        <v>165</v>
      </c>
      <c r="B120" s="29" t="s">
        <v>165</v>
      </c>
      <c r="C120" s="49"/>
      <c r="D120" s="49"/>
      <c r="E120" s="98" t="s">
        <v>165</v>
      </c>
      <c r="J120" s="29" t="s">
        <v>165</v>
      </c>
      <c r="K120" s="29" t="s">
        <v>165</v>
      </c>
      <c r="L120" s="49"/>
      <c r="M120" s="49"/>
      <c r="N120" s="98" t="s">
        <v>165</v>
      </c>
      <c r="S120" s="29" t="s">
        <v>165</v>
      </c>
      <c r="T120" s="29" t="s">
        <v>165</v>
      </c>
      <c r="U120" s="49"/>
      <c r="V120" s="49"/>
      <c r="W120" s="98" t="s">
        <v>165</v>
      </c>
    </row>
    <row r="121" spans="1:23" x14ac:dyDescent="0.25">
      <c r="A121" s="29" t="s">
        <v>165</v>
      </c>
      <c r="B121" s="29" t="s">
        <v>165</v>
      </c>
      <c r="C121" s="49"/>
      <c r="D121" s="49"/>
      <c r="E121" s="98" t="s">
        <v>165</v>
      </c>
      <c r="J121" s="29" t="s">
        <v>165</v>
      </c>
      <c r="K121" s="29" t="s">
        <v>165</v>
      </c>
      <c r="L121" s="49"/>
      <c r="M121" s="49"/>
      <c r="N121" s="98" t="s">
        <v>165</v>
      </c>
      <c r="S121" s="29" t="s">
        <v>165</v>
      </c>
      <c r="T121" s="29" t="s">
        <v>165</v>
      </c>
      <c r="U121" s="49"/>
      <c r="V121" s="49"/>
      <c r="W121" s="98" t="s">
        <v>165</v>
      </c>
    </row>
    <row r="122" spans="1:23" x14ac:dyDescent="0.25">
      <c r="A122" s="29" t="s">
        <v>165</v>
      </c>
      <c r="B122" s="29" t="s">
        <v>165</v>
      </c>
      <c r="C122" s="49"/>
      <c r="D122" s="49"/>
      <c r="E122" s="98" t="s">
        <v>165</v>
      </c>
      <c r="J122" s="29" t="s">
        <v>165</v>
      </c>
      <c r="K122" s="29" t="s">
        <v>165</v>
      </c>
      <c r="L122" s="49"/>
      <c r="M122" s="49"/>
      <c r="N122" s="98" t="s">
        <v>165</v>
      </c>
      <c r="S122" s="29" t="s">
        <v>165</v>
      </c>
      <c r="T122" s="29" t="s">
        <v>165</v>
      </c>
      <c r="U122" s="49"/>
      <c r="V122" s="49"/>
      <c r="W122" s="98" t="s">
        <v>165</v>
      </c>
    </row>
    <row r="123" spans="1:23" x14ac:dyDescent="0.25">
      <c r="A123" s="29" t="s">
        <v>165</v>
      </c>
      <c r="B123" s="29" t="s">
        <v>165</v>
      </c>
      <c r="C123" s="49"/>
      <c r="D123" s="49"/>
      <c r="E123" s="98" t="s">
        <v>165</v>
      </c>
      <c r="J123" s="29" t="s">
        <v>165</v>
      </c>
      <c r="K123" s="29" t="s">
        <v>165</v>
      </c>
      <c r="L123" s="49"/>
      <c r="M123" s="49"/>
      <c r="N123" s="98" t="s">
        <v>165</v>
      </c>
      <c r="S123" s="29" t="s">
        <v>165</v>
      </c>
      <c r="T123" s="29" t="s">
        <v>165</v>
      </c>
      <c r="U123" s="49"/>
      <c r="V123" s="49"/>
      <c r="W123" s="98" t="s">
        <v>165</v>
      </c>
    </row>
    <row r="124" spans="1:23" x14ac:dyDescent="0.25">
      <c r="A124" s="29" t="s">
        <v>165</v>
      </c>
      <c r="B124" s="29" t="s">
        <v>165</v>
      </c>
      <c r="C124" s="49"/>
      <c r="D124" s="49"/>
      <c r="E124" s="98" t="s">
        <v>165</v>
      </c>
      <c r="J124" s="29" t="s">
        <v>165</v>
      </c>
      <c r="K124" s="29" t="s">
        <v>165</v>
      </c>
      <c r="L124" s="49"/>
      <c r="M124" s="49"/>
      <c r="N124" s="98" t="s">
        <v>165</v>
      </c>
      <c r="S124" s="29" t="s">
        <v>165</v>
      </c>
      <c r="T124" s="29" t="s">
        <v>165</v>
      </c>
      <c r="U124" s="49"/>
      <c r="V124" s="49"/>
      <c r="W124" s="98" t="s">
        <v>165</v>
      </c>
    </row>
    <row r="125" spans="1:23" x14ac:dyDescent="0.25">
      <c r="A125" s="29" t="s">
        <v>165</v>
      </c>
      <c r="B125" s="29" t="s">
        <v>165</v>
      </c>
      <c r="C125" s="49"/>
      <c r="D125" s="49"/>
      <c r="E125" s="98" t="s">
        <v>165</v>
      </c>
      <c r="J125" s="29" t="s">
        <v>165</v>
      </c>
      <c r="K125" s="29" t="s">
        <v>165</v>
      </c>
      <c r="L125" s="49"/>
      <c r="M125" s="49"/>
      <c r="N125" s="98" t="s">
        <v>165</v>
      </c>
      <c r="S125" s="29" t="s">
        <v>165</v>
      </c>
      <c r="T125" s="29" t="s">
        <v>165</v>
      </c>
      <c r="U125" s="49"/>
      <c r="V125" s="49"/>
      <c r="W125" s="98" t="s">
        <v>165</v>
      </c>
    </row>
    <row r="126" spans="1:23" x14ac:dyDescent="0.25">
      <c r="A126" s="29" t="s">
        <v>165</v>
      </c>
      <c r="B126" s="29" t="s">
        <v>165</v>
      </c>
      <c r="C126" s="49"/>
      <c r="D126" s="49"/>
      <c r="E126" s="98" t="s">
        <v>165</v>
      </c>
      <c r="J126" s="29" t="s">
        <v>165</v>
      </c>
      <c r="K126" s="29" t="s">
        <v>165</v>
      </c>
      <c r="L126" s="49"/>
      <c r="M126" s="49"/>
      <c r="N126" s="98" t="s">
        <v>165</v>
      </c>
      <c r="S126" s="29" t="s">
        <v>165</v>
      </c>
      <c r="T126" s="29" t="s">
        <v>165</v>
      </c>
      <c r="U126" s="49"/>
      <c r="V126" s="49"/>
      <c r="W126" s="98" t="s">
        <v>165</v>
      </c>
    </row>
    <row r="127" spans="1:23" x14ac:dyDescent="0.25">
      <c r="A127" s="29" t="s">
        <v>165</v>
      </c>
      <c r="B127" s="29" t="s">
        <v>165</v>
      </c>
      <c r="C127" s="49"/>
      <c r="D127" s="49"/>
      <c r="E127" s="98" t="s">
        <v>165</v>
      </c>
      <c r="J127" s="29" t="s">
        <v>165</v>
      </c>
      <c r="K127" s="29" t="s">
        <v>165</v>
      </c>
      <c r="L127" s="49"/>
      <c r="M127" s="49"/>
      <c r="N127" s="98" t="s">
        <v>165</v>
      </c>
      <c r="S127" s="29" t="s">
        <v>165</v>
      </c>
      <c r="T127" s="29" t="s">
        <v>165</v>
      </c>
      <c r="U127" s="49"/>
      <c r="V127" s="49"/>
      <c r="W127" s="98" t="s">
        <v>165</v>
      </c>
    </row>
    <row r="128" spans="1:23" x14ac:dyDescent="0.25">
      <c r="A128" s="29" t="s">
        <v>165</v>
      </c>
      <c r="B128" s="29" t="s">
        <v>165</v>
      </c>
      <c r="C128" s="49"/>
      <c r="D128" s="49"/>
      <c r="E128" s="98" t="s">
        <v>165</v>
      </c>
      <c r="J128" s="29" t="s">
        <v>165</v>
      </c>
      <c r="K128" s="29" t="s">
        <v>165</v>
      </c>
      <c r="L128" s="49"/>
      <c r="M128" s="49"/>
      <c r="N128" s="98" t="s">
        <v>165</v>
      </c>
      <c r="S128" s="29" t="s">
        <v>165</v>
      </c>
      <c r="T128" s="29" t="s">
        <v>165</v>
      </c>
      <c r="U128" s="49"/>
      <c r="V128" s="49"/>
      <c r="W128" s="98" t="s">
        <v>165</v>
      </c>
    </row>
    <row r="129" spans="1:23" x14ac:dyDescent="0.25">
      <c r="A129" s="29" t="s">
        <v>165</v>
      </c>
      <c r="B129" s="29" t="s">
        <v>165</v>
      </c>
      <c r="C129" s="49"/>
      <c r="D129" s="49"/>
      <c r="E129" s="98" t="s">
        <v>165</v>
      </c>
      <c r="J129" s="29" t="s">
        <v>165</v>
      </c>
      <c r="K129" s="29" t="s">
        <v>165</v>
      </c>
      <c r="L129" s="49"/>
      <c r="M129" s="49"/>
      <c r="N129" s="98" t="s">
        <v>165</v>
      </c>
      <c r="S129" s="29" t="s">
        <v>165</v>
      </c>
      <c r="T129" s="29" t="s">
        <v>165</v>
      </c>
      <c r="U129" s="49"/>
      <c r="V129" s="49"/>
      <c r="W129" s="98" t="s">
        <v>165</v>
      </c>
    </row>
    <row r="130" spans="1:23" x14ac:dyDescent="0.25">
      <c r="A130" s="29" t="s">
        <v>165</v>
      </c>
      <c r="B130" s="29" t="s">
        <v>165</v>
      </c>
      <c r="C130" s="49"/>
      <c r="D130" s="49"/>
      <c r="E130" s="98" t="s">
        <v>165</v>
      </c>
      <c r="J130" s="29" t="s">
        <v>165</v>
      </c>
      <c r="K130" s="29" t="s">
        <v>165</v>
      </c>
      <c r="L130" s="49"/>
      <c r="M130" s="49"/>
      <c r="N130" s="98" t="s">
        <v>165</v>
      </c>
      <c r="S130" s="29" t="s">
        <v>165</v>
      </c>
      <c r="T130" s="29" t="s">
        <v>165</v>
      </c>
      <c r="U130" s="49"/>
      <c r="V130" s="49"/>
      <c r="W130" s="98" t="s">
        <v>165</v>
      </c>
    </row>
    <row r="131" spans="1:23" x14ac:dyDescent="0.25">
      <c r="A131" s="29" t="s">
        <v>165</v>
      </c>
      <c r="B131" s="29" t="s">
        <v>165</v>
      </c>
      <c r="C131" s="49"/>
      <c r="D131" s="49"/>
      <c r="E131" s="98" t="s">
        <v>165</v>
      </c>
      <c r="J131" s="29" t="s">
        <v>165</v>
      </c>
      <c r="K131" s="29" t="s">
        <v>165</v>
      </c>
      <c r="L131" s="49"/>
      <c r="M131" s="49"/>
      <c r="N131" s="98" t="s">
        <v>165</v>
      </c>
      <c r="S131" s="29" t="s">
        <v>165</v>
      </c>
      <c r="T131" s="29" t="s">
        <v>165</v>
      </c>
      <c r="U131" s="49"/>
      <c r="V131" s="49"/>
      <c r="W131" s="98" t="s">
        <v>165</v>
      </c>
    </row>
    <row r="132" spans="1:23" x14ac:dyDescent="0.25">
      <c r="A132" s="29" t="s">
        <v>165</v>
      </c>
      <c r="B132" s="29" t="s">
        <v>165</v>
      </c>
      <c r="C132" s="49"/>
      <c r="D132" s="49"/>
      <c r="E132" s="98" t="s">
        <v>165</v>
      </c>
      <c r="J132" s="29" t="s">
        <v>165</v>
      </c>
      <c r="K132" s="29" t="s">
        <v>165</v>
      </c>
      <c r="L132" s="49"/>
      <c r="M132" s="49"/>
      <c r="N132" s="98" t="s">
        <v>165</v>
      </c>
      <c r="S132" s="29" t="s">
        <v>165</v>
      </c>
      <c r="T132" s="29" t="s">
        <v>165</v>
      </c>
      <c r="U132" s="49"/>
      <c r="V132" s="49"/>
      <c r="W132" s="98" t="s">
        <v>165</v>
      </c>
    </row>
    <row r="133" spans="1:23" x14ac:dyDescent="0.25">
      <c r="A133" s="29" t="s">
        <v>165</v>
      </c>
      <c r="B133" s="29" t="s">
        <v>165</v>
      </c>
      <c r="C133" s="49"/>
      <c r="D133" s="49"/>
      <c r="E133" s="98" t="s">
        <v>165</v>
      </c>
      <c r="J133" s="29" t="s">
        <v>165</v>
      </c>
      <c r="K133" s="29" t="s">
        <v>165</v>
      </c>
      <c r="L133" s="49"/>
      <c r="M133" s="49"/>
      <c r="N133" s="98" t="s">
        <v>165</v>
      </c>
      <c r="S133" s="29" t="s">
        <v>165</v>
      </c>
      <c r="T133" s="29" t="s">
        <v>165</v>
      </c>
      <c r="U133" s="49"/>
      <c r="V133" s="49"/>
      <c r="W133" s="98" t="s">
        <v>165</v>
      </c>
    </row>
    <row r="134" spans="1:23" x14ac:dyDescent="0.25">
      <c r="A134" s="29" t="s">
        <v>165</v>
      </c>
      <c r="B134" s="29" t="s">
        <v>165</v>
      </c>
      <c r="C134" s="49"/>
      <c r="D134" s="49"/>
      <c r="E134" s="98" t="s">
        <v>165</v>
      </c>
      <c r="J134" s="29" t="s">
        <v>165</v>
      </c>
      <c r="K134" s="29" t="s">
        <v>165</v>
      </c>
      <c r="L134" s="49"/>
      <c r="M134" s="49"/>
      <c r="N134" s="98" t="s">
        <v>165</v>
      </c>
      <c r="S134" s="29" t="s">
        <v>165</v>
      </c>
      <c r="T134" s="29" t="s">
        <v>165</v>
      </c>
      <c r="U134" s="49"/>
      <c r="V134" s="49"/>
      <c r="W134" s="98" t="s">
        <v>165</v>
      </c>
    </row>
    <row r="135" spans="1:23" x14ac:dyDescent="0.25">
      <c r="A135" s="29" t="s">
        <v>165</v>
      </c>
      <c r="B135" s="29" t="s">
        <v>165</v>
      </c>
      <c r="C135" s="49"/>
      <c r="D135" s="49"/>
      <c r="E135" s="98" t="s">
        <v>165</v>
      </c>
      <c r="J135" s="29" t="s">
        <v>165</v>
      </c>
      <c r="K135" s="29" t="s">
        <v>165</v>
      </c>
      <c r="L135" s="49"/>
      <c r="M135" s="49"/>
      <c r="N135" s="98" t="s">
        <v>165</v>
      </c>
      <c r="S135" s="29" t="s">
        <v>165</v>
      </c>
      <c r="T135" s="29" t="s">
        <v>165</v>
      </c>
      <c r="U135" s="49"/>
      <c r="V135" s="49"/>
      <c r="W135" s="98" t="s">
        <v>165</v>
      </c>
    </row>
    <row r="136" spans="1:23" x14ac:dyDescent="0.25">
      <c r="A136" s="29" t="s">
        <v>165</v>
      </c>
      <c r="B136" s="29" t="s">
        <v>165</v>
      </c>
      <c r="C136" s="49"/>
      <c r="D136" s="49"/>
      <c r="E136" s="98" t="s">
        <v>165</v>
      </c>
      <c r="J136" s="29" t="s">
        <v>165</v>
      </c>
      <c r="K136" s="29" t="s">
        <v>165</v>
      </c>
      <c r="L136" s="49"/>
      <c r="M136" s="49"/>
      <c r="N136" s="98" t="s">
        <v>165</v>
      </c>
      <c r="S136" s="29" t="s">
        <v>165</v>
      </c>
      <c r="T136" s="29" t="s">
        <v>165</v>
      </c>
      <c r="U136" s="49"/>
      <c r="V136" s="49"/>
      <c r="W136" s="98" t="s">
        <v>165</v>
      </c>
    </row>
    <row r="137" spans="1:23" x14ac:dyDescent="0.25">
      <c r="A137" s="29" t="s">
        <v>165</v>
      </c>
      <c r="B137" s="29" t="s">
        <v>165</v>
      </c>
      <c r="C137" s="49"/>
      <c r="D137" s="49"/>
      <c r="E137" s="98" t="s">
        <v>165</v>
      </c>
      <c r="J137" s="29" t="s">
        <v>165</v>
      </c>
      <c r="K137" s="29" t="s">
        <v>165</v>
      </c>
      <c r="L137" s="49"/>
      <c r="M137" s="49"/>
      <c r="N137" s="98" t="s">
        <v>165</v>
      </c>
      <c r="S137" s="29" t="s">
        <v>165</v>
      </c>
      <c r="T137" s="29" t="s">
        <v>165</v>
      </c>
      <c r="U137" s="49"/>
      <c r="V137" s="49"/>
      <c r="W137" s="98" t="s">
        <v>165</v>
      </c>
    </row>
    <row r="138" spans="1:23" x14ac:dyDescent="0.25">
      <c r="A138" s="29" t="s">
        <v>165</v>
      </c>
      <c r="B138" s="29" t="s">
        <v>165</v>
      </c>
      <c r="C138" s="49"/>
      <c r="D138" s="49"/>
      <c r="E138" s="98" t="s">
        <v>165</v>
      </c>
      <c r="J138" s="29" t="s">
        <v>165</v>
      </c>
      <c r="K138" s="29" t="s">
        <v>165</v>
      </c>
      <c r="L138" s="49"/>
      <c r="M138" s="49"/>
      <c r="N138" s="98" t="s">
        <v>165</v>
      </c>
      <c r="S138" s="29" t="s">
        <v>165</v>
      </c>
      <c r="T138" s="29" t="s">
        <v>165</v>
      </c>
      <c r="U138" s="49"/>
      <c r="V138" s="49"/>
      <c r="W138" s="98" t="s">
        <v>165</v>
      </c>
    </row>
    <row r="139" spans="1:23" x14ac:dyDescent="0.25">
      <c r="A139" s="29" t="s">
        <v>165</v>
      </c>
      <c r="B139" s="29" t="s">
        <v>165</v>
      </c>
      <c r="C139" s="49"/>
      <c r="D139" s="49"/>
      <c r="E139" s="98" t="s">
        <v>165</v>
      </c>
      <c r="J139" s="29" t="s">
        <v>165</v>
      </c>
      <c r="K139" s="29" t="s">
        <v>165</v>
      </c>
      <c r="L139" s="49"/>
      <c r="M139" s="49"/>
      <c r="N139" s="98" t="s">
        <v>165</v>
      </c>
      <c r="S139" s="29" t="s">
        <v>165</v>
      </c>
      <c r="T139" s="29" t="s">
        <v>165</v>
      </c>
      <c r="U139" s="49"/>
      <c r="V139" s="49"/>
      <c r="W139" s="98" t="s">
        <v>165</v>
      </c>
    </row>
    <row r="140" spans="1:23" x14ac:dyDescent="0.25">
      <c r="A140" s="29" t="s">
        <v>165</v>
      </c>
      <c r="B140" s="29" t="s">
        <v>165</v>
      </c>
      <c r="C140" s="49"/>
      <c r="D140" s="49"/>
      <c r="E140" s="98" t="s">
        <v>165</v>
      </c>
      <c r="J140" s="29" t="s">
        <v>165</v>
      </c>
      <c r="K140" s="29" t="s">
        <v>165</v>
      </c>
      <c r="L140" s="49"/>
      <c r="M140" s="49"/>
      <c r="N140" s="98" t="s">
        <v>165</v>
      </c>
      <c r="S140" s="29" t="s">
        <v>165</v>
      </c>
      <c r="T140" s="29" t="s">
        <v>165</v>
      </c>
      <c r="U140" s="49"/>
      <c r="V140" s="49"/>
      <c r="W140" s="98" t="s">
        <v>165</v>
      </c>
    </row>
    <row r="141" spans="1:23" x14ac:dyDescent="0.25">
      <c r="A141" s="29" t="s">
        <v>165</v>
      </c>
      <c r="B141" s="29" t="s">
        <v>165</v>
      </c>
      <c r="C141" s="49"/>
      <c r="D141" s="49"/>
      <c r="E141" s="98" t="s">
        <v>165</v>
      </c>
      <c r="J141" s="29" t="s">
        <v>165</v>
      </c>
      <c r="K141" s="29" t="s">
        <v>165</v>
      </c>
      <c r="L141" s="49"/>
      <c r="M141" s="49"/>
      <c r="N141" s="98" t="s">
        <v>165</v>
      </c>
      <c r="S141" s="29" t="s">
        <v>165</v>
      </c>
      <c r="T141" s="29" t="s">
        <v>165</v>
      </c>
      <c r="U141" s="49"/>
      <c r="V141" s="49"/>
      <c r="W141" s="98" t="s">
        <v>165</v>
      </c>
    </row>
    <row r="142" spans="1:23" x14ac:dyDescent="0.25">
      <c r="A142" s="29" t="s">
        <v>165</v>
      </c>
      <c r="B142" s="29" t="s">
        <v>165</v>
      </c>
      <c r="C142" s="49"/>
      <c r="D142" s="49"/>
      <c r="E142" s="98" t="s">
        <v>165</v>
      </c>
      <c r="J142" s="29" t="s">
        <v>165</v>
      </c>
      <c r="K142" s="29" t="s">
        <v>165</v>
      </c>
      <c r="L142" s="49"/>
      <c r="M142" s="49"/>
      <c r="N142" s="98" t="s">
        <v>165</v>
      </c>
      <c r="S142" s="29" t="s">
        <v>165</v>
      </c>
      <c r="T142" s="29" t="s">
        <v>165</v>
      </c>
      <c r="U142" s="49"/>
      <c r="V142" s="49"/>
      <c r="W142" s="98" t="s">
        <v>165</v>
      </c>
    </row>
    <row r="143" spans="1:23" x14ac:dyDescent="0.25">
      <c r="A143" s="29" t="s">
        <v>165</v>
      </c>
      <c r="B143" s="29" t="s">
        <v>165</v>
      </c>
      <c r="C143" s="49"/>
      <c r="D143" s="49"/>
      <c r="E143" s="98" t="s">
        <v>165</v>
      </c>
      <c r="J143" s="29" t="s">
        <v>165</v>
      </c>
      <c r="K143" s="29" t="s">
        <v>165</v>
      </c>
      <c r="L143" s="49"/>
      <c r="M143" s="49"/>
      <c r="N143" s="98" t="s">
        <v>165</v>
      </c>
      <c r="S143" s="29" t="s">
        <v>165</v>
      </c>
      <c r="T143" s="29" t="s">
        <v>165</v>
      </c>
      <c r="U143" s="49"/>
      <c r="V143" s="49"/>
      <c r="W143" s="98" t="s">
        <v>165</v>
      </c>
    </row>
    <row r="144" spans="1:23" x14ac:dyDescent="0.25">
      <c r="A144" s="29" t="s">
        <v>165</v>
      </c>
      <c r="B144" s="29" t="s">
        <v>165</v>
      </c>
      <c r="C144" s="49"/>
      <c r="D144" s="49"/>
      <c r="E144" s="98" t="s">
        <v>165</v>
      </c>
      <c r="J144" s="29" t="s">
        <v>165</v>
      </c>
      <c r="K144" s="29" t="s">
        <v>165</v>
      </c>
      <c r="L144" s="49"/>
      <c r="M144" s="49"/>
      <c r="N144" s="98" t="s">
        <v>165</v>
      </c>
      <c r="S144" s="29" t="s">
        <v>165</v>
      </c>
      <c r="T144" s="29" t="s">
        <v>165</v>
      </c>
      <c r="U144" s="49"/>
      <c r="V144" s="49"/>
      <c r="W144" s="98" t="s">
        <v>165</v>
      </c>
    </row>
    <row r="145" spans="1:23" x14ac:dyDescent="0.25">
      <c r="A145" s="29" t="s">
        <v>165</v>
      </c>
      <c r="B145" s="29" t="s">
        <v>165</v>
      </c>
      <c r="C145" s="49"/>
      <c r="D145" s="49"/>
      <c r="E145" s="98" t="s">
        <v>165</v>
      </c>
      <c r="J145" s="29" t="s">
        <v>165</v>
      </c>
      <c r="K145" s="29" t="s">
        <v>165</v>
      </c>
      <c r="L145" s="49"/>
      <c r="M145" s="49"/>
      <c r="N145" s="98" t="s">
        <v>165</v>
      </c>
      <c r="S145" s="29" t="s">
        <v>165</v>
      </c>
      <c r="T145" s="29" t="s">
        <v>165</v>
      </c>
      <c r="U145" s="49"/>
      <c r="V145" s="49"/>
      <c r="W145" s="98" t="s">
        <v>165</v>
      </c>
    </row>
    <row r="146" spans="1:23" x14ac:dyDescent="0.25">
      <c r="A146" s="29" t="s">
        <v>165</v>
      </c>
      <c r="B146" s="29" t="s">
        <v>165</v>
      </c>
      <c r="C146" s="49"/>
      <c r="D146" s="49"/>
      <c r="E146" s="98" t="s">
        <v>165</v>
      </c>
      <c r="J146" s="29" t="s">
        <v>165</v>
      </c>
      <c r="K146" s="29" t="s">
        <v>165</v>
      </c>
      <c r="L146" s="49"/>
      <c r="M146" s="49"/>
      <c r="N146" s="98" t="s">
        <v>165</v>
      </c>
      <c r="S146" s="29" t="s">
        <v>165</v>
      </c>
      <c r="T146" s="29" t="s">
        <v>165</v>
      </c>
      <c r="U146" s="49"/>
      <c r="V146" s="49"/>
      <c r="W146" s="98" t="s">
        <v>165</v>
      </c>
    </row>
    <row r="147" spans="1:23" x14ac:dyDescent="0.25">
      <c r="A147" s="29" t="s">
        <v>165</v>
      </c>
      <c r="B147" s="29" t="s">
        <v>165</v>
      </c>
      <c r="C147" s="49"/>
      <c r="D147" s="49"/>
      <c r="E147" s="98" t="s">
        <v>165</v>
      </c>
      <c r="J147" s="29" t="s">
        <v>165</v>
      </c>
      <c r="K147" s="29" t="s">
        <v>165</v>
      </c>
      <c r="L147" s="49"/>
      <c r="M147" s="49"/>
      <c r="N147" s="98" t="s">
        <v>165</v>
      </c>
      <c r="S147" s="29" t="s">
        <v>165</v>
      </c>
      <c r="T147" s="29" t="s">
        <v>165</v>
      </c>
      <c r="U147" s="49"/>
      <c r="V147" s="49"/>
      <c r="W147" s="98" t="s">
        <v>165</v>
      </c>
    </row>
    <row r="148" spans="1:23" x14ac:dyDescent="0.25">
      <c r="A148" s="29" t="s">
        <v>165</v>
      </c>
      <c r="B148" s="29" t="s">
        <v>165</v>
      </c>
      <c r="C148" s="49"/>
      <c r="D148" s="49"/>
      <c r="E148" s="98" t="s">
        <v>165</v>
      </c>
      <c r="J148" s="29" t="s">
        <v>165</v>
      </c>
      <c r="K148" s="29" t="s">
        <v>165</v>
      </c>
      <c r="L148" s="49"/>
      <c r="M148" s="49"/>
      <c r="N148" s="98" t="s">
        <v>165</v>
      </c>
      <c r="S148" s="29" t="s">
        <v>165</v>
      </c>
      <c r="T148" s="29" t="s">
        <v>165</v>
      </c>
      <c r="U148" s="49"/>
      <c r="V148" s="49"/>
      <c r="W148" s="98" t="s">
        <v>165</v>
      </c>
    </row>
    <row r="149" spans="1:23" x14ac:dyDescent="0.25">
      <c r="A149" s="29" t="s">
        <v>165</v>
      </c>
      <c r="B149" s="29" t="s">
        <v>165</v>
      </c>
      <c r="C149" s="49"/>
      <c r="D149" s="49"/>
      <c r="E149" s="98" t="s">
        <v>165</v>
      </c>
      <c r="J149" s="29" t="s">
        <v>165</v>
      </c>
      <c r="K149" s="29" t="s">
        <v>165</v>
      </c>
      <c r="L149" s="49"/>
      <c r="M149" s="49"/>
      <c r="N149" s="98" t="s">
        <v>165</v>
      </c>
      <c r="S149" s="29" t="s">
        <v>165</v>
      </c>
      <c r="T149" s="29" t="s">
        <v>165</v>
      </c>
      <c r="U149" s="49"/>
      <c r="V149" s="49"/>
      <c r="W149" s="98" t="s">
        <v>165</v>
      </c>
    </row>
    <row r="150" spans="1:23" x14ac:dyDescent="0.25">
      <c r="A150" s="29" t="s">
        <v>165</v>
      </c>
      <c r="B150" s="29" t="s">
        <v>165</v>
      </c>
      <c r="C150" s="49"/>
      <c r="D150" s="49"/>
      <c r="E150" s="98" t="s">
        <v>165</v>
      </c>
      <c r="J150" s="29" t="s">
        <v>165</v>
      </c>
      <c r="K150" s="29" t="s">
        <v>165</v>
      </c>
      <c r="L150" s="49"/>
      <c r="M150" s="49"/>
      <c r="N150" s="98" t="s">
        <v>165</v>
      </c>
      <c r="S150" s="29" t="s">
        <v>165</v>
      </c>
      <c r="T150" s="29" t="s">
        <v>165</v>
      </c>
      <c r="U150" s="49"/>
      <c r="V150" s="49"/>
      <c r="W150" s="98" t="s">
        <v>165</v>
      </c>
    </row>
    <row r="151" spans="1:23" x14ac:dyDescent="0.25">
      <c r="A151" s="29" t="s">
        <v>165</v>
      </c>
      <c r="B151" s="29" t="s">
        <v>165</v>
      </c>
      <c r="C151" s="49"/>
      <c r="D151" s="49"/>
      <c r="E151" s="98" t="s">
        <v>165</v>
      </c>
      <c r="J151" s="29" t="s">
        <v>165</v>
      </c>
      <c r="K151" s="29" t="s">
        <v>165</v>
      </c>
      <c r="L151" s="49"/>
      <c r="M151" s="49"/>
      <c r="N151" s="98" t="s">
        <v>165</v>
      </c>
      <c r="S151" s="29" t="s">
        <v>165</v>
      </c>
      <c r="T151" s="29" t="s">
        <v>165</v>
      </c>
      <c r="U151" s="49"/>
      <c r="V151" s="49"/>
      <c r="W151" s="98" t="s">
        <v>165</v>
      </c>
    </row>
    <row r="152" spans="1:23" x14ac:dyDescent="0.25">
      <c r="A152" s="29" t="s">
        <v>165</v>
      </c>
      <c r="B152" s="29" t="s">
        <v>165</v>
      </c>
      <c r="C152" s="49"/>
      <c r="D152" s="49"/>
      <c r="E152" s="98" t="s">
        <v>165</v>
      </c>
      <c r="J152" s="29" t="s">
        <v>165</v>
      </c>
      <c r="K152" s="29" t="s">
        <v>165</v>
      </c>
      <c r="L152" s="49"/>
      <c r="M152" s="49"/>
      <c r="N152" s="98" t="s">
        <v>165</v>
      </c>
      <c r="S152" s="29" t="s">
        <v>165</v>
      </c>
      <c r="T152" s="29" t="s">
        <v>165</v>
      </c>
      <c r="U152" s="49"/>
      <c r="V152" s="49"/>
      <c r="W152" s="98" t="s">
        <v>165</v>
      </c>
    </row>
    <row r="153" spans="1:23" x14ac:dyDescent="0.25">
      <c r="A153" s="29" t="s">
        <v>165</v>
      </c>
      <c r="B153" s="29" t="s">
        <v>165</v>
      </c>
      <c r="C153" s="49"/>
      <c r="D153" s="49"/>
      <c r="E153" s="98" t="s">
        <v>165</v>
      </c>
      <c r="J153" s="29" t="s">
        <v>165</v>
      </c>
      <c r="K153" s="29" t="s">
        <v>165</v>
      </c>
      <c r="L153" s="49"/>
      <c r="M153" s="49"/>
      <c r="N153" s="98" t="s">
        <v>165</v>
      </c>
      <c r="S153" s="29" t="s">
        <v>165</v>
      </c>
      <c r="T153" s="29" t="s">
        <v>165</v>
      </c>
      <c r="U153" s="49"/>
      <c r="V153" s="49"/>
      <c r="W153" s="98" t="s">
        <v>165</v>
      </c>
    </row>
    <row r="154" spans="1:23" x14ac:dyDescent="0.25">
      <c r="A154" s="29" t="s">
        <v>165</v>
      </c>
      <c r="B154" s="29" t="s">
        <v>165</v>
      </c>
      <c r="C154" s="49"/>
      <c r="D154" s="49"/>
      <c r="E154" s="98" t="s">
        <v>165</v>
      </c>
      <c r="J154" s="29" t="s">
        <v>165</v>
      </c>
      <c r="K154" s="29" t="s">
        <v>165</v>
      </c>
      <c r="L154" s="49"/>
      <c r="M154" s="49"/>
      <c r="N154" s="98" t="s">
        <v>165</v>
      </c>
      <c r="S154" s="29" t="s">
        <v>165</v>
      </c>
      <c r="T154" s="29" t="s">
        <v>165</v>
      </c>
      <c r="U154" s="49"/>
      <c r="V154" s="49"/>
      <c r="W154" s="98" t="s">
        <v>165</v>
      </c>
    </row>
    <row r="155" spans="1:23" x14ac:dyDescent="0.25">
      <c r="A155" s="29" t="s">
        <v>165</v>
      </c>
      <c r="B155" s="29" t="s">
        <v>165</v>
      </c>
      <c r="C155" s="49"/>
      <c r="D155" s="49"/>
      <c r="E155" s="98" t="s">
        <v>165</v>
      </c>
      <c r="J155" s="29" t="s">
        <v>165</v>
      </c>
      <c r="K155" s="29" t="s">
        <v>165</v>
      </c>
      <c r="L155" s="49"/>
      <c r="M155" s="49"/>
      <c r="N155" s="98" t="s">
        <v>165</v>
      </c>
      <c r="S155" s="29" t="s">
        <v>165</v>
      </c>
      <c r="T155" s="29" t="s">
        <v>165</v>
      </c>
      <c r="U155" s="49"/>
      <c r="V155" s="49"/>
      <c r="W155" s="98" t="s">
        <v>165</v>
      </c>
    </row>
    <row r="156" spans="1:23" x14ac:dyDescent="0.25">
      <c r="A156" s="29" t="s">
        <v>165</v>
      </c>
      <c r="B156" s="29" t="s">
        <v>165</v>
      </c>
      <c r="C156" s="49"/>
      <c r="D156" s="49"/>
      <c r="E156" s="98" t="s">
        <v>165</v>
      </c>
      <c r="J156" s="29" t="s">
        <v>165</v>
      </c>
      <c r="K156" s="29" t="s">
        <v>165</v>
      </c>
      <c r="L156" s="49"/>
      <c r="M156" s="49"/>
      <c r="N156" s="98" t="s">
        <v>165</v>
      </c>
      <c r="S156" s="29" t="s">
        <v>165</v>
      </c>
      <c r="T156" s="29" t="s">
        <v>165</v>
      </c>
      <c r="U156" s="49"/>
      <c r="V156" s="49"/>
      <c r="W156" s="98" t="s">
        <v>165</v>
      </c>
    </row>
    <row r="157" spans="1:23" x14ac:dyDescent="0.25">
      <c r="A157" s="29" t="s">
        <v>165</v>
      </c>
      <c r="B157" s="29" t="s">
        <v>165</v>
      </c>
      <c r="C157" s="49"/>
      <c r="D157" s="49"/>
      <c r="E157" s="98" t="s">
        <v>165</v>
      </c>
      <c r="J157" s="29" t="s">
        <v>165</v>
      </c>
      <c r="K157" s="29" t="s">
        <v>165</v>
      </c>
      <c r="L157" s="49"/>
      <c r="M157" s="49"/>
      <c r="N157" s="98" t="s">
        <v>165</v>
      </c>
      <c r="S157" s="29" t="s">
        <v>165</v>
      </c>
      <c r="T157" s="29" t="s">
        <v>165</v>
      </c>
      <c r="U157" s="49"/>
      <c r="V157" s="49"/>
      <c r="W157" s="98" t="s">
        <v>165</v>
      </c>
    </row>
    <row r="158" spans="1:23" x14ac:dyDescent="0.25">
      <c r="A158" s="29" t="s">
        <v>165</v>
      </c>
      <c r="B158" s="29" t="s">
        <v>165</v>
      </c>
      <c r="C158" s="49"/>
      <c r="D158" s="49"/>
      <c r="E158" s="98" t="s">
        <v>165</v>
      </c>
      <c r="J158" s="29" t="s">
        <v>165</v>
      </c>
      <c r="K158" s="29" t="s">
        <v>165</v>
      </c>
      <c r="L158" s="49"/>
      <c r="M158" s="49"/>
      <c r="N158" s="98" t="s">
        <v>165</v>
      </c>
      <c r="S158" s="29" t="s">
        <v>165</v>
      </c>
      <c r="T158" s="29" t="s">
        <v>165</v>
      </c>
      <c r="U158" s="49"/>
      <c r="V158" s="49"/>
      <c r="W158" s="98" t="s">
        <v>165</v>
      </c>
    </row>
    <row r="159" spans="1:23" x14ac:dyDescent="0.25">
      <c r="A159" s="29" t="s">
        <v>165</v>
      </c>
      <c r="B159" s="29" t="s">
        <v>165</v>
      </c>
      <c r="C159" s="49"/>
      <c r="D159" s="49"/>
      <c r="E159" s="98" t="s">
        <v>165</v>
      </c>
      <c r="J159" s="29" t="s">
        <v>165</v>
      </c>
      <c r="K159" s="29" t="s">
        <v>165</v>
      </c>
      <c r="L159" s="49"/>
      <c r="M159" s="49"/>
      <c r="N159" s="98" t="s">
        <v>165</v>
      </c>
      <c r="S159" s="29" t="s">
        <v>165</v>
      </c>
      <c r="T159" s="29" t="s">
        <v>165</v>
      </c>
      <c r="U159" s="49"/>
      <c r="V159" s="49"/>
      <c r="W159" s="98" t="s">
        <v>165</v>
      </c>
    </row>
    <row r="160" spans="1:23" x14ac:dyDescent="0.25">
      <c r="A160" s="29" t="s">
        <v>165</v>
      </c>
      <c r="B160" s="29" t="s">
        <v>165</v>
      </c>
      <c r="C160" s="49"/>
      <c r="D160" s="49"/>
      <c r="E160" s="98" t="s">
        <v>165</v>
      </c>
      <c r="J160" s="29" t="s">
        <v>165</v>
      </c>
      <c r="K160" s="29" t="s">
        <v>165</v>
      </c>
      <c r="L160" s="49"/>
      <c r="M160" s="49"/>
      <c r="N160" s="98" t="s">
        <v>165</v>
      </c>
      <c r="S160" s="29" t="s">
        <v>165</v>
      </c>
      <c r="T160" s="29" t="s">
        <v>165</v>
      </c>
      <c r="U160" s="49"/>
      <c r="V160" s="49"/>
      <c r="W160" s="98" t="s">
        <v>165</v>
      </c>
    </row>
    <row r="161" spans="1:23" x14ac:dyDescent="0.25">
      <c r="A161" s="29" t="s">
        <v>165</v>
      </c>
      <c r="B161" s="29" t="s">
        <v>165</v>
      </c>
      <c r="C161" s="49"/>
      <c r="D161" s="49"/>
      <c r="E161" s="98" t="s">
        <v>165</v>
      </c>
      <c r="J161" s="29" t="s">
        <v>165</v>
      </c>
      <c r="K161" s="29" t="s">
        <v>165</v>
      </c>
      <c r="L161" s="49"/>
      <c r="M161" s="49"/>
      <c r="N161" s="98" t="s">
        <v>165</v>
      </c>
      <c r="S161" s="29" t="s">
        <v>165</v>
      </c>
      <c r="T161" s="29" t="s">
        <v>165</v>
      </c>
      <c r="U161" s="49"/>
      <c r="V161" s="49"/>
      <c r="W161" s="98" t="s">
        <v>165</v>
      </c>
    </row>
    <row r="162" spans="1:23" x14ac:dyDescent="0.25">
      <c r="A162" s="29" t="s">
        <v>165</v>
      </c>
      <c r="B162" s="29" t="s">
        <v>165</v>
      </c>
      <c r="C162" s="49"/>
      <c r="D162" s="49"/>
      <c r="E162" s="98" t="s">
        <v>165</v>
      </c>
      <c r="J162" s="29" t="s">
        <v>165</v>
      </c>
      <c r="K162" s="29" t="s">
        <v>165</v>
      </c>
      <c r="L162" s="49"/>
      <c r="M162" s="49"/>
      <c r="N162" s="98" t="s">
        <v>165</v>
      </c>
      <c r="S162" s="29" t="s">
        <v>165</v>
      </c>
      <c r="T162" s="29" t="s">
        <v>165</v>
      </c>
      <c r="U162" s="49"/>
      <c r="V162" s="49"/>
      <c r="W162" s="98" t="s">
        <v>165</v>
      </c>
    </row>
    <row r="163" spans="1:23" x14ac:dyDescent="0.25">
      <c r="A163" s="29" t="s">
        <v>165</v>
      </c>
      <c r="B163" s="29" t="s">
        <v>165</v>
      </c>
      <c r="C163" s="49"/>
      <c r="D163" s="49"/>
      <c r="E163" s="98" t="s">
        <v>165</v>
      </c>
      <c r="J163" s="29" t="s">
        <v>165</v>
      </c>
      <c r="K163" s="29" t="s">
        <v>165</v>
      </c>
      <c r="L163" s="49"/>
      <c r="M163" s="49"/>
      <c r="N163" s="98" t="s">
        <v>165</v>
      </c>
      <c r="S163" s="29" t="s">
        <v>165</v>
      </c>
      <c r="T163" s="29" t="s">
        <v>165</v>
      </c>
      <c r="U163" s="49"/>
      <c r="V163" s="49"/>
      <c r="W163" s="98" t="s">
        <v>165</v>
      </c>
    </row>
    <row r="164" spans="1:23" x14ac:dyDescent="0.25">
      <c r="A164" s="29" t="s">
        <v>165</v>
      </c>
      <c r="B164" s="29" t="s">
        <v>165</v>
      </c>
      <c r="C164" s="49"/>
      <c r="D164" s="49"/>
      <c r="E164" s="98" t="s">
        <v>165</v>
      </c>
      <c r="J164" s="29" t="s">
        <v>165</v>
      </c>
      <c r="K164" s="29" t="s">
        <v>165</v>
      </c>
      <c r="L164" s="49"/>
      <c r="M164" s="49"/>
      <c r="N164" s="98" t="s">
        <v>165</v>
      </c>
      <c r="S164" s="29" t="s">
        <v>165</v>
      </c>
      <c r="T164" s="29" t="s">
        <v>165</v>
      </c>
      <c r="U164" s="49"/>
      <c r="V164" s="49"/>
      <c r="W164" s="98" t="s">
        <v>165</v>
      </c>
    </row>
    <row r="165" spans="1:23" x14ac:dyDescent="0.25">
      <c r="A165" s="29" t="s">
        <v>165</v>
      </c>
      <c r="B165" s="29" t="s">
        <v>165</v>
      </c>
      <c r="C165" s="49"/>
      <c r="D165" s="49"/>
      <c r="E165" s="98" t="s">
        <v>165</v>
      </c>
      <c r="J165" s="29" t="s">
        <v>165</v>
      </c>
      <c r="K165" s="29" t="s">
        <v>165</v>
      </c>
      <c r="L165" s="49"/>
      <c r="M165" s="49"/>
      <c r="N165" s="98" t="s">
        <v>165</v>
      </c>
      <c r="S165" s="29" t="s">
        <v>165</v>
      </c>
      <c r="T165" s="29" t="s">
        <v>165</v>
      </c>
      <c r="U165" s="49"/>
      <c r="V165" s="49"/>
      <c r="W165" s="98" t="s">
        <v>165</v>
      </c>
    </row>
    <row r="166" spans="1:23" x14ac:dyDescent="0.25">
      <c r="A166" s="29" t="s">
        <v>165</v>
      </c>
      <c r="B166" s="29" t="s">
        <v>165</v>
      </c>
      <c r="C166" s="49"/>
      <c r="D166" s="49"/>
      <c r="E166" s="98" t="s">
        <v>165</v>
      </c>
      <c r="J166" s="29" t="s">
        <v>165</v>
      </c>
      <c r="K166" s="29" t="s">
        <v>165</v>
      </c>
      <c r="L166" s="49"/>
      <c r="M166" s="49"/>
      <c r="N166" s="98" t="s">
        <v>165</v>
      </c>
      <c r="S166" s="29" t="s">
        <v>165</v>
      </c>
      <c r="T166" s="29" t="s">
        <v>165</v>
      </c>
      <c r="U166" s="49"/>
      <c r="V166" s="49"/>
      <c r="W166" s="98" t="s">
        <v>165</v>
      </c>
    </row>
    <row r="167" spans="1:23" x14ac:dyDescent="0.25">
      <c r="A167" s="29" t="s">
        <v>165</v>
      </c>
      <c r="B167" s="29" t="s">
        <v>165</v>
      </c>
      <c r="C167" s="49"/>
      <c r="D167" s="49"/>
      <c r="E167" s="98" t="s">
        <v>165</v>
      </c>
      <c r="J167" s="29" t="s">
        <v>165</v>
      </c>
      <c r="K167" s="29" t="s">
        <v>165</v>
      </c>
      <c r="L167" s="49"/>
      <c r="M167" s="49"/>
      <c r="N167" s="98" t="s">
        <v>165</v>
      </c>
      <c r="S167" s="29" t="s">
        <v>165</v>
      </c>
      <c r="T167" s="29" t="s">
        <v>165</v>
      </c>
      <c r="U167" s="49"/>
      <c r="V167" s="49"/>
      <c r="W167" s="98" t="s">
        <v>165</v>
      </c>
    </row>
    <row r="168" spans="1:23" x14ac:dyDescent="0.25">
      <c r="A168" s="29" t="s">
        <v>165</v>
      </c>
      <c r="B168" s="29" t="s">
        <v>165</v>
      </c>
      <c r="C168" s="49"/>
      <c r="D168" s="49"/>
      <c r="E168" s="98" t="s">
        <v>165</v>
      </c>
      <c r="J168" s="29" t="s">
        <v>165</v>
      </c>
      <c r="K168" s="29" t="s">
        <v>165</v>
      </c>
      <c r="L168" s="49"/>
      <c r="M168" s="49"/>
      <c r="N168" s="98" t="s">
        <v>165</v>
      </c>
      <c r="S168" s="29" t="s">
        <v>165</v>
      </c>
      <c r="T168" s="29" t="s">
        <v>165</v>
      </c>
      <c r="U168" s="49"/>
      <c r="V168" s="49"/>
      <c r="W168" s="98" t="s">
        <v>165</v>
      </c>
    </row>
    <row r="169" spans="1:23" x14ac:dyDescent="0.25">
      <c r="A169" s="29" t="s">
        <v>165</v>
      </c>
      <c r="B169" s="29" t="s">
        <v>165</v>
      </c>
      <c r="C169" s="49"/>
      <c r="D169" s="49"/>
      <c r="E169" s="98" t="s">
        <v>165</v>
      </c>
      <c r="J169" s="29" t="s">
        <v>165</v>
      </c>
      <c r="K169" s="29" t="s">
        <v>165</v>
      </c>
      <c r="L169" s="49"/>
      <c r="M169" s="49"/>
      <c r="N169" s="98" t="s">
        <v>165</v>
      </c>
      <c r="S169" s="29" t="s">
        <v>165</v>
      </c>
      <c r="T169" s="29" t="s">
        <v>165</v>
      </c>
      <c r="U169" s="49"/>
      <c r="V169" s="49"/>
      <c r="W169" s="98" t="s">
        <v>165</v>
      </c>
    </row>
    <row r="170" spans="1:23" x14ac:dyDescent="0.25">
      <c r="A170" s="29" t="s">
        <v>165</v>
      </c>
      <c r="B170" s="29" t="s">
        <v>165</v>
      </c>
      <c r="C170" s="49"/>
      <c r="D170" s="49"/>
      <c r="E170" s="98" t="s">
        <v>165</v>
      </c>
      <c r="J170" s="29" t="s">
        <v>165</v>
      </c>
      <c r="K170" s="29" t="s">
        <v>165</v>
      </c>
      <c r="L170" s="49"/>
      <c r="M170" s="49"/>
      <c r="N170" s="98" t="s">
        <v>165</v>
      </c>
      <c r="S170" s="29" t="s">
        <v>165</v>
      </c>
      <c r="T170" s="29" t="s">
        <v>165</v>
      </c>
      <c r="U170" s="49"/>
      <c r="V170" s="49"/>
      <c r="W170" s="98" t="s">
        <v>165</v>
      </c>
    </row>
    <row r="171" spans="1:23" x14ac:dyDescent="0.25">
      <c r="A171" s="29" t="s">
        <v>165</v>
      </c>
      <c r="B171" s="29" t="s">
        <v>165</v>
      </c>
      <c r="C171" s="49"/>
      <c r="D171" s="49"/>
      <c r="E171" s="98" t="s">
        <v>165</v>
      </c>
      <c r="J171" s="29" t="s">
        <v>165</v>
      </c>
      <c r="K171" s="29" t="s">
        <v>165</v>
      </c>
      <c r="L171" s="49"/>
      <c r="M171" s="49"/>
      <c r="N171" s="98" t="s">
        <v>165</v>
      </c>
      <c r="S171" s="29" t="s">
        <v>165</v>
      </c>
      <c r="T171" s="29" t="s">
        <v>165</v>
      </c>
      <c r="U171" s="49"/>
      <c r="V171" s="49"/>
      <c r="W171" s="98" t="s">
        <v>165</v>
      </c>
    </row>
    <row r="172" spans="1:23" x14ac:dyDescent="0.25">
      <c r="A172" s="29" t="s">
        <v>165</v>
      </c>
      <c r="B172" s="29" t="s">
        <v>165</v>
      </c>
      <c r="C172" s="49"/>
      <c r="D172" s="49"/>
      <c r="E172" s="98" t="s">
        <v>165</v>
      </c>
      <c r="J172" s="29" t="s">
        <v>165</v>
      </c>
      <c r="K172" s="29" t="s">
        <v>165</v>
      </c>
      <c r="L172" s="49"/>
      <c r="M172" s="49"/>
      <c r="N172" s="98" t="s">
        <v>165</v>
      </c>
      <c r="S172" s="29" t="s">
        <v>165</v>
      </c>
      <c r="T172" s="29" t="s">
        <v>165</v>
      </c>
      <c r="U172" s="49"/>
      <c r="V172" s="49"/>
      <c r="W172" s="98" t="s">
        <v>165</v>
      </c>
    </row>
    <row r="173" spans="1:23" x14ac:dyDescent="0.25">
      <c r="A173" s="29" t="s">
        <v>165</v>
      </c>
      <c r="B173" s="29" t="s">
        <v>165</v>
      </c>
      <c r="C173" s="49"/>
      <c r="D173" s="49"/>
      <c r="E173" s="98" t="s">
        <v>165</v>
      </c>
      <c r="J173" s="29" t="s">
        <v>165</v>
      </c>
      <c r="K173" s="29" t="s">
        <v>165</v>
      </c>
      <c r="L173" s="49"/>
      <c r="M173" s="49"/>
      <c r="N173" s="98" t="s">
        <v>165</v>
      </c>
      <c r="S173" s="29" t="s">
        <v>165</v>
      </c>
      <c r="T173" s="29" t="s">
        <v>165</v>
      </c>
      <c r="U173" s="49"/>
      <c r="V173" s="49"/>
      <c r="W173" s="98" t="s">
        <v>165</v>
      </c>
    </row>
    <row r="174" spans="1:23" x14ac:dyDescent="0.25">
      <c r="A174" s="29" t="s">
        <v>165</v>
      </c>
      <c r="B174" s="29" t="s">
        <v>165</v>
      </c>
      <c r="C174" s="49"/>
      <c r="D174" s="49"/>
      <c r="E174" s="98" t="s">
        <v>165</v>
      </c>
      <c r="J174" s="29" t="s">
        <v>165</v>
      </c>
      <c r="K174" s="29" t="s">
        <v>165</v>
      </c>
      <c r="L174" s="49"/>
      <c r="M174" s="49"/>
      <c r="N174" s="98" t="s">
        <v>165</v>
      </c>
      <c r="S174" s="29" t="s">
        <v>165</v>
      </c>
      <c r="T174" s="29" t="s">
        <v>165</v>
      </c>
      <c r="U174" s="49"/>
      <c r="V174" s="49"/>
      <c r="W174" s="98" t="s">
        <v>165</v>
      </c>
    </row>
    <row r="175" spans="1:23" x14ac:dyDescent="0.25">
      <c r="A175" s="29" t="s">
        <v>165</v>
      </c>
      <c r="B175" s="29" t="s">
        <v>165</v>
      </c>
      <c r="C175" s="49"/>
      <c r="D175" s="49"/>
      <c r="E175" s="98" t="s">
        <v>165</v>
      </c>
      <c r="J175" s="29" t="s">
        <v>165</v>
      </c>
      <c r="K175" s="29" t="s">
        <v>165</v>
      </c>
      <c r="L175" s="49"/>
      <c r="M175" s="49"/>
      <c r="N175" s="98" t="s">
        <v>165</v>
      </c>
      <c r="S175" s="29" t="s">
        <v>165</v>
      </c>
      <c r="T175" s="29" t="s">
        <v>165</v>
      </c>
      <c r="U175" s="49"/>
      <c r="V175" s="49"/>
      <c r="W175" s="98" t="s">
        <v>165</v>
      </c>
    </row>
    <row r="176" spans="1:23" x14ac:dyDescent="0.25">
      <c r="A176" s="29" t="s">
        <v>165</v>
      </c>
      <c r="B176" s="29" t="s">
        <v>165</v>
      </c>
      <c r="C176" s="49"/>
      <c r="D176" s="49"/>
      <c r="E176" s="98" t="s">
        <v>165</v>
      </c>
      <c r="J176" s="29" t="s">
        <v>165</v>
      </c>
      <c r="K176" s="29" t="s">
        <v>165</v>
      </c>
      <c r="L176" s="49"/>
      <c r="M176" s="49"/>
      <c r="N176" s="98" t="s">
        <v>165</v>
      </c>
      <c r="S176" s="29" t="s">
        <v>165</v>
      </c>
      <c r="T176" s="29" t="s">
        <v>165</v>
      </c>
      <c r="U176" s="49"/>
      <c r="V176" s="49"/>
      <c r="W176" s="98" t="s">
        <v>165</v>
      </c>
    </row>
    <row r="177" spans="1:23" x14ac:dyDescent="0.25">
      <c r="A177" s="29" t="s">
        <v>165</v>
      </c>
      <c r="B177" s="29" t="s">
        <v>165</v>
      </c>
      <c r="C177" s="49"/>
      <c r="D177" s="49"/>
      <c r="E177" s="98" t="s">
        <v>165</v>
      </c>
      <c r="J177" s="29" t="s">
        <v>165</v>
      </c>
      <c r="K177" s="29" t="s">
        <v>165</v>
      </c>
      <c r="L177" s="49"/>
      <c r="M177" s="49"/>
      <c r="N177" s="98" t="s">
        <v>165</v>
      </c>
      <c r="S177" s="29" t="s">
        <v>165</v>
      </c>
      <c r="T177" s="29" t="s">
        <v>165</v>
      </c>
      <c r="U177" s="49"/>
      <c r="V177" s="49"/>
      <c r="W177" s="98" t="s">
        <v>165</v>
      </c>
    </row>
    <row r="178" spans="1:23" x14ac:dyDescent="0.25">
      <c r="A178" s="29" t="s">
        <v>165</v>
      </c>
      <c r="B178" s="29" t="s">
        <v>165</v>
      </c>
      <c r="C178" s="49"/>
      <c r="D178" s="49"/>
      <c r="E178" s="98" t="s">
        <v>165</v>
      </c>
      <c r="J178" s="29" t="s">
        <v>165</v>
      </c>
      <c r="K178" s="29" t="s">
        <v>165</v>
      </c>
      <c r="L178" s="49"/>
      <c r="M178" s="49"/>
      <c r="N178" s="98" t="s">
        <v>165</v>
      </c>
      <c r="S178" s="29" t="s">
        <v>165</v>
      </c>
      <c r="T178" s="29" t="s">
        <v>165</v>
      </c>
      <c r="U178" s="49"/>
      <c r="V178" s="49"/>
      <c r="W178" s="98" t="s">
        <v>165</v>
      </c>
    </row>
    <row r="179" spans="1:23" x14ac:dyDescent="0.25">
      <c r="A179" s="29" t="s">
        <v>165</v>
      </c>
      <c r="B179" s="29" t="s">
        <v>165</v>
      </c>
      <c r="C179" s="49"/>
      <c r="D179" s="49"/>
      <c r="E179" s="98" t="s">
        <v>165</v>
      </c>
      <c r="J179" s="29" t="s">
        <v>165</v>
      </c>
      <c r="K179" s="29" t="s">
        <v>165</v>
      </c>
      <c r="L179" s="49"/>
      <c r="M179" s="49"/>
      <c r="N179" s="98" t="s">
        <v>165</v>
      </c>
      <c r="S179" s="29" t="s">
        <v>165</v>
      </c>
      <c r="T179" s="29" t="s">
        <v>165</v>
      </c>
      <c r="U179" s="49"/>
      <c r="V179" s="49"/>
      <c r="W179" s="98" t="s">
        <v>165</v>
      </c>
    </row>
    <row r="180" spans="1:23" x14ac:dyDescent="0.25">
      <c r="A180" s="29" t="s">
        <v>165</v>
      </c>
      <c r="B180" s="29" t="s">
        <v>165</v>
      </c>
      <c r="C180" s="49"/>
      <c r="D180" s="49"/>
      <c r="E180" s="98" t="s">
        <v>165</v>
      </c>
      <c r="J180" s="29" t="s">
        <v>165</v>
      </c>
      <c r="K180" s="29" t="s">
        <v>165</v>
      </c>
      <c r="L180" s="49"/>
      <c r="M180" s="49"/>
      <c r="N180" s="98" t="s">
        <v>165</v>
      </c>
      <c r="S180" s="29" t="s">
        <v>165</v>
      </c>
      <c r="T180" s="29" t="s">
        <v>165</v>
      </c>
      <c r="U180" s="49"/>
      <c r="V180" s="49"/>
      <c r="W180" s="98" t="s">
        <v>165</v>
      </c>
    </row>
    <row r="181" spans="1:23" x14ac:dyDescent="0.25">
      <c r="A181" s="29" t="s">
        <v>165</v>
      </c>
      <c r="B181" s="29" t="s">
        <v>165</v>
      </c>
      <c r="C181" s="49"/>
      <c r="D181" s="49"/>
      <c r="E181" s="98" t="s">
        <v>165</v>
      </c>
      <c r="J181" s="29" t="s">
        <v>165</v>
      </c>
      <c r="K181" s="29" t="s">
        <v>165</v>
      </c>
      <c r="L181" s="49"/>
      <c r="M181" s="49"/>
      <c r="N181" s="98" t="s">
        <v>165</v>
      </c>
      <c r="S181" s="29" t="s">
        <v>165</v>
      </c>
      <c r="T181" s="29" t="s">
        <v>165</v>
      </c>
      <c r="U181" s="49"/>
      <c r="V181" s="49"/>
      <c r="W181" s="98" t="s">
        <v>165</v>
      </c>
    </row>
    <row r="182" spans="1:23" x14ac:dyDescent="0.25">
      <c r="A182" s="29" t="s">
        <v>165</v>
      </c>
      <c r="B182" s="29" t="s">
        <v>165</v>
      </c>
      <c r="C182" s="49"/>
      <c r="D182" s="49"/>
      <c r="E182" s="98" t="s">
        <v>165</v>
      </c>
      <c r="J182" s="29" t="s">
        <v>165</v>
      </c>
      <c r="K182" s="29" t="s">
        <v>165</v>
      </c>
      <c r="L182" s="49"/>
      <c r="M182" s="49"/>
      <c r="N182" s="98" t="s">
        <v>165</v>
      </c>
      <c r="S182" s="29" t="s">
        <v>165</v>
      </c>
      <c r="T182" s="29" t="s">
        <v>165</v>
      </c>
      <c r="U182" s="49"/>
      <c r="V182" s="49"/>
      <c r="W182" s="98" t="s">
        <v>165</v>
      </c>
    </row>
    <row r="183" spans="1:23" x14ac:dyDescent="0.25">
      <c r="A183" s="29" t="s">
        <v>165</v>
      </c>
      <c r="B183" s="29" t="s">
        <v>165</v>
      </c>
      <c r="C183" s="49"/>
      <c r="D183" s="49"/>
      <c r="E183" s="98" t="s">
        <v>165</v>
      </c>
      <c r="J183" s="29" t="s">
        <v>165</v>
      </c>
      <c r="K183" s="29" t="s">
        <v>165</v>
      </c>
      <c r="L183" s="49"/>
      <c r="M183" s="49"/>
      <c r="N183" s="98" t="s">
        <v>165</v>
      </c>
      <c r="S183" s="29" t="s">
        <v>165</v>
      </c>
      <c r="T183" s="29" t="s">
        <v>165</v>
      </c>
      <c r="U183" s="49"/>
      <c r="V183" s="49"/>
      <c r="W183" s="98" t="s">
        <v>165</v>
      </c>
    </row>
    <row r="184" spans="1:23" x14ac:dyDescent="0.25">
      <c r="A184" s="29" t="s">
        <v>165</v>
      </c>
      <c r="B184" s="29" t="s">
        <v>165</v>
      </c>
      <c r="C184" s="49"/>
      <c r="D184" s="49"/>
      <c r="E184" s="98" t="s">
        <v>165</v>
      </c>
      <c r="J184" s="29" t="s">
        <v>165</v>
      </c>
      <c r="K184" s="29" t="s">
        <v>165</v>
      </c>
      <c r="L184" s="49"/>
      <c r="M184" s="49"/>
      <c r="N184" s="98" t="s">
        <v>165</v>
      </c>
      <c r="S184" s="29" t="s">
        <v>165</v>
      </c>
      <c r="T184" s="29" t="s">
        <v>165</v>
      </c>
      <c r="U184" s="49"/>
      <c r="V184" s="49"/>
      <c r="W184" s="98" t="s">
        <v>165</v>
      </c>
    </row>
    <row r="185" spans="1:23" x14ac:dyDescent="0.25">
      <c r="A185" s="29" t="s">
        <v>165</v>
      </c>
      <c r="B185" s="29" t="s">
        <v>165</v>
      </c>
      <c r="C185" s="49"/>
      <c r="D185" s="49"/>
      <c r="E185" s="98" t="s">
        <v>165</v>
      </c>
      <c r="J185" s="29" t="s">
        <v>165</v>
      </c>
      <c r="K185" s="29" t="s">
        <v>165</v>
      </c>
      <c r="L185" s="49"/>
      <c r="M185" s="49"/>
      <c r="N185" s="98" t="s">
        <v>165</v>
      </c>
      <c r="S185" s="29" t="s">
        <v>165</v>
      </c>
      <c r="T185" s="29" t="s">
        <v>165</v>
      </c>
      <c r="U185" s="49"/>
      <c r="V185" s="49"/>
      <c r="W185" s="98" t="s">
        <v>165</v>
      </c>
    </row>
    <row r="186" spans="1:23" x14ac:dyDescent="0.25">
      <c r="A186" s="29" t="s">
        <v>165</v>
      </c>
      <c r="B186" s="29" t="s">
        <v>165</v>
      </c>
      <c r="C186" s="49"/>
      <c r="D186" s="49"/>
      <c r="E186" s="98" t="s">
        <v>165</v>
      </c>
      <c r="J186" s="29" t="s">
        <v>165</v>
      </c>
      <c r="K186" s="29" t="s">
        <v>165</v>
      </c>
      <c r="L186" s="49"/>
      <c r="M186" s="49"/>
      <c r="N186" s="98" t="s">
        <v>165</v>
      </c>
      <c r="S186" s="29" t="s">
        <v>165</v>
      </c>
      <c r="T186" s="29" t="s">
        <v>165</v>
      </c>
      <c r="U186" s="49"/>
      <c r="V186" s="49"/>
      <c r="W186" s="98" t="s">
        <v>165</v>
      </c>
    </row>
    <row r="187" spans="1:23" x14ac:dyDescent="0.25">
      <c r="A187" s="29" t="s">
        <v>165</v>
      </c>
      <c r="B187" s="29" t="s">
        <v>165</v>
      </c>
      <c r="C187" s="49"/>
      <c r="D187" s="49"/>
      <c r="E187" s="98" t="s">
        <v>165</v>
      </c>
      <c r="J187" s="29" t="s">
        <v>165</v>
      </c>
      <c r="K187" s="29" t="s">
        <v>165</v>
      </c>
      <c r="L187" s="49"/>
      <c r="M187" s="49"/>
      <c r="N187" s="98" t="s">
        <v>165</v>
      </c>
      <c r="S187" s="29" t="s">
        <v>165</v>
      </c>
      <c r="T187" s="29" t="s">
        <v>165</v>
      </c>
      <c r="U187" s="49"/>
      <c r="V187" s="49"/>
      <c r="W187" s="98" t="s">
        <v>165</v>
      </c>
    </row>
    <row r="188" spans="1:23" x14ac:dyDescent="0.25">
      <c r="A188" s="29" t="s">
        <v>165</v>
      </c>
      <c r="B188" s="29" t="s">
        <v>165</v>
      </c>
      <c r="C188" s="49"/>
      <c r="D188" s="49"/>
      <c r="E188" s="98" t="s">
        <v>165</v>
      </c>
      <c r="J188" s="29" t="s">
        <v>165</v>
      </c>
      <c r="K188" s="29" t="s">
        <v>165</v>
      </c>
      <c r="L188" s="49"/>
      <c r="M188" s="49"/>
      <c r="N188" s="98" t="s">
        <v>165</v>
      </c>
      <c r="S188" s="29" t="s">
        <v>165</v>
      </c>
      <c r="T188" s="29" t="s">
        <v>165</v>
      </c>
      <c r="U188" s="49"/>
      <c r="V188" s="49"/>
      <c r="W188" s="98" t="s">
        <v>165</v>
      </c>
    </row>
    <row r="189" spans="1:23" x14ac:dyDescent="0.25">
      <c r="A189" s="29" t="s">
        <v>165</v>
      </c>
      <c r="B189" s="29" t="s">
        <v>165</v>
      </c>
      <c r="C189" s="49"/>
      <c r="D189" s="49"/>
      <c r="E189" s="98" t="s">
        <v>165</v>
      </c>
      <c r="J189" s="29" t="s">
        <v>165</v>
      </c>
      <c r="K189" s="29" t="s">
        <v>165</v>
      </c>
      <c r="L189" s="49"/>
      <c r="M189" s="49"/>
      <c r="N189" s="98" t="s">
        <v>165</v>
      </c>
      <c r="S189" s="29" t="s">
        <v>165</v>
      </c>
      <c r="T189" s="29" t="s">
        <v>165</v>
      </c>
      <c r="U189" s="49"/>
      <c r="V189" s="49"/>
      <c r="W189" s="98" t="s">
        <v>165</v>
      </c>
    </row>
    <row r="190" spans="1:23" x14ac:dyDescent="0.25">
      <c r="A190" s="29" t="s">
        <v>165</v>
      </c>
      <c r="B190" s="29" t="s">
        <v>165</v>
      </c>
      <c r="C190" s="49"/>
      <c r="D190" s="49"/>
      <c r="E190" s="98" t="s">
        <v>165</v>
      </c>
      <c r="J190" s="29" t="s">
        <v>165</v>
      </c>
      <c r="K190" s="29" t="s">
        <v>165</v>
      </c>
      <c r="L190" s="49"/>
      <c r="M190" s="49"/>
      <c r="N190" s="98" t="s">
        <v>165</v>
      </c>
      <c r="S190" s="29" t="s">
        <v>165</v>
      </c>
      <c r="T190" s="29" t="s">
        <v>165</v>
      </c>
      <c r="U190" s="49"/>
      <c r="V190" s="49"/>
      <c r="W190" s="98" t="s">
        <v>165</v>
      </c>
    </row>
    <row r="191" spans="1:23" x14ac:dyDescent="0.25">
      <c r="A191" s="29" t="s">
        <v>165</v>
      </c>
      <c r="B191" s="29" t="s">
        <v>165</v>
      </c>
      <c r="C191" s="49"/>
      <c r="D191" s="49"/>
      <c r="E191" s="98" t="s">
        <v>165</v>
      </c>
      <c r="J191" s="29" t="s">
        <v>165</v>
      </c>
      <c r="K191" s="29" t="s">
        <v>165</v>
      </c>
      <c r="L191" s="49"/>
      <c r="M191" s="49"/>
      <c r="N191" s="98" t="s">
        <v>165</v>
      </c>
      <c r="S191" s="29" t="s">
        <v>165</v>
      </c>
      <c r="T191" s="29" t="s">
        <v>165</v>
      </c>
      <c r="U191" s="49"/>
      <c r="V191" s="49"/>
      <c r="W191" s="98" t="s">
        <v>165</v>
      </c>
    </row>
    <row r="192" spans="1:23" x14ac:dyDescent="0.25">
      <c r="A192" s="29" t="s">
        <v>165</v>
      </c>
      <c r="B192" s="29" t="s">
        <v>165</v>
      </c>
      <c r="C192" s="49"/>
      <c r="D192" s="49"/>
      <c r="E192" s="98" t="s">
        <v>165</v>
      </c>
      <c r="J192" s="29" t="s">
        <v>165</v>
      </c>
      <c r="K192" s="29" t="s">
        <v>165</v>
      </c>
      <c r="L192" s="49"/>
      <c r="M192" s="49"/>
      <c r="N192" s="98" t="s">
        <v>165</v>
      </c>
      <c r="S192" s="29" t="s">
        <v>165</v>
      </c>
      <c r="T192" s="29" t="s">
        <v>165</v>
      </c>
      <c r="U192" s="49"/>
      <c r="V192" s="49"/>
      <c r="W192" s="98" t="s">
        <v>165</v>
      </c>
    </row>
    <row r="193" spans="1:23" x14ac:dyDescent="0.25">
      <c r="A193" s="29" t="s">
        <v>165</v>
      </c>
      <c r="B193" s="29" t="s">
        <v>165</v>
      </c>
      <c r="C193" s="49"/>
      <c r="D193" s="49"/>
      <c r="E193" s="98" t="s">
        <v>165</v>
      </c>
      <c r="J193" s="29" t="s">
        <v>165</v>
      </c>
      <c r="K193" s="29" t="s">
        <v>165</v>
      </c>
      <c r="L193" s="49"/>
      <c r="M193" s="49"/>
      <c r="N193" s="98" t="s">
        <v>165</v>
      </c>
      <c r="S193" s="29" t="s">
        <v>165</v>
      </c>
      <c r="T193" s="29" t="s">
        <v>165</v>
      </c>
      <c r="U193" s="49"/>
      <c r="V193" s="49"/>
      <c r="W193" s="98" t="s">
        <v>165</v>
      </c>
    </row>
    <row r="194" spans="1:23" x14ac:dyDescent="0.25">
      <c r="A194" s="29" t="s">
        <v>165</v>
      </c>
      <c r="B194" s="29" t="s">
        <v>165</v>
      </c>
      <c r="C194" s="49"/>
      <c r="D194" s="49"/>
      <c r="E194" s="98" t="s">
        <v>165</v>
      </c>
      <c r="J194" s="29" t="s">
        <v>165</v>
      </c>
      <c r="K194" s="29" t="s">
        <v>165</v>
      </c>
      <c r="L194" s="49"/>
      <c r="M194" s="49"/>
      <c r="N194" s="98" t="s">
        <v>165</v>
      </c>
      <c r="S194" s="29" t="s">
        <v>165</v>
      </c>
      <c r="T194" s="29" t="s">
        <v>165</v>
      </c>
      <c r="U194" s="49"/>
      <c r="V194" s="49"/>
      <c r="W194" s="98" t="s">
        <v>165</v>
      </c>
    </row>
    <row r="195" spans="1:23" x14ac:dyDescent="0.25">
      <c r="A195" s="29" t="s">
        <v>165</v>
      </c>
      <c r="B195" s="29" t="s">
        <v>165</v>
      </c>
      <c r="C195" s="49"/>
      <c r="D195" s="49"/>
      <c r="E195" s="98" t="s">
        <v>165</v>
      </c>
      <c r="J195" s="29" t="s">
        <v>165</v>
      </c>
      <c r="K195" s="29" t="s">
        <v>165</v>
      </c>
      <c r="L195" s="49"/>
      <c r="M195" s="49"/>
      <c r="N195" s="98" t="s">
        <v>165</v>
      </c>
      <c r="S195" s="29" t="s">
        <v>165</v>
      </c>
      <c r="T195" s="29" t="s">
        <v>165</v>
      </c>
      <c r="U195" s="49"/>
      <c r="V195" s="49"/>
      <c r="W195" s="98" t="s">
        <v>165</v>
      </c>
    </row>
    <row r="196" spans="1:23" x14ac:dyDescent="0.25">
      <c r="A196" s="29" t="s">
        <v>165</v>
      </c>
      <c r="B196" s="29" t="s">
        <v>165</v>
      </c>
      <c r="C196" s="49"/>
      <c r="D196" s="49"/>
      <c r="E196" s="98" t="s">
        <v>165</v>
      </c>
      <c r="J196" s="29" t="s">
        <v>165</v>
      </c>
      <c r="K196" s="29" t="s">
        <v>165</v>
      </c>
      <c r="L196" s="49"/>
      <c r="M196" s="49"/>
      <c r="N196" s="98" t="s">
        <v>165</v>
      </c>
      <c r="S196" s="29" t="s">
        <v>165</v>
      </c>
      <c r="T196" s="29" t="s">
        <v>165</v>
      </c>
      <c r="U196" s="49"/>
      <c r="V196" s="49"/>
      <c r="W196" s="98" t="s">
        <v>165</v>
      </c>
    </row>
    <row r="197" spans="1:23" x14ac:dyDescent="0.25">
      <c r="A197" s="29" t="s">
        <v>165</v>
      </c>
      <c r="B197" s="29" t="s">
        <v>165</v>
      </c>
      <c r="C197" s="49"/>
      <c r="D197" s="49"/>
      <c r="E197" s="98" t="s">
        <v>165</v>
      </c>
      <c r="J197" s="29" t="s">
        <v>165</v>
      </c>
      <c r="K197" s="29" t="s">
        <v>165</v>
      </c>
      <c r="L197" s="49"/>
      <c r="M197" s="49"/>
      <c r="N197" s="98" t="s">
        <v>165</v>
      </c>
      <c r="S197" s="29" t="s">
        <v>165</v>
      </c>
      <c r="T197" s="29" t="s">
        <v>165</v>
      </c>
      <c r="U197" s="49"/>
      <c r="V197" s="49"/>
      <c r="W197" s="98" t="s">
        <v>165</v>
      </c>
    </row>
    <row r="198" spans="1:23" x14ac:dyDescent="0.25">
      <c r="A198" s="29" t="s">
        <v>165</v>
      </c>
      <c r="B198" s="29" t="s">
        <v>165</v>
      </c>
      <c r="C198" s="49"/>
      <c r="D198" s="49"/>
      <c r="E198" s="98" t="s">
        <v>165</v>
      </c>
      <c r="J198" s="29" t="s">
        <v>165</v>
      </c>
      <c r="K198" s="29" t="s">
        <v>165</v>
      </c>
      <c r="L198" s="49"/>
      <c r="M198" s="49"/>
      <c r="N198" s="98" t="s">
        <v>165</v>
      </c>
      <c r="S198" s="29" t="s">
        <v>165</v>
      </c>
      <c r="T198" s="29" t="s">
        <v>165</v>
      </c>
      <c r="U198" s="49"/>
      <c r="V198" s="49"/>
      <c r="W198" s="98" t="s">
        <v>165</v>
      </c>
    </row>
    <row r="199" spans="1:23" x14ac:dyDescent="0.25">
      <c r="A199" s="29" t="s">
        <v>165</v>
      </c>
      <c r="B199" s="29" t="s">
        <v>165</v>
      </c>
      <c r="C199" s="49"/>
      <c r="D199" s="49"/>
      <c r="E199" s="98" t="s">
        <v>165</v>
      </c>
      <c r="J199" s="29" t="s">
        <v>165</v>
      </c>
      <c r="K199" s="29" t="s">
        <v>165</v>
      </c>
      <c r="L199" s="49"/>
      <c r="M199" s="49"/>
      <c r="N199" s="98" t="s">
        <v>165</v>
      </c>
      <c r="S199" s="29" t="s">
        <v>165</v>
      </c>
      <c r="T199" s="29" t="s">
        <v>165</v>
      </c>
      <c r="U199" s="49"/>
      <c r="V199" s="49"/>
      <c r="W199" s="98" t="s">
        <v>165</v>
      </c>
    </row>
    <row r="200" spans="1:23" x14ac:dyDescent="0.25">
      <c r="A200" s="29" t="s">
        <v>165</v>
      </c>
      <c r="B200" s="29" t="s">
        <v>165</v>
      </c>
      <c r="C200" s="49"/>
      <c r="D200" s="49"/>
      <c r="E200" s="98" t="s">
        <v>165</v>
      </c>
      <c r="J200" s="29" t="s">
        <v>165</v>
      </c>
      <c r="K200" s="29" t="s">
        <v>165</v>
      </c>
      <c r="L200" s="49"/>
      <c r="M200" s="49"/>
      <c r="N200" s="98" t="s">
        <v>165</v>
      </c>
      <c r="S200" s="29" t="s">
        <v>165</v>
      </c>
      <c r="T200" s="29" t="s">
        <v>165</v>
      </c>
      <c r="U200" s="49"/>
      <c r="V200" s="49"/>
      <c r="W200" s="98" t="s">
        <v>165</v>
      </c>
    </row>
    <row r="201" spans="1:23" x14ac:dyDescent="0.25">
      <c r="A201" s="29" t="s">
        <v>165</v>
      </c>
      <c r="B201" s="29" t="s">
        <v>165</v>
      </c>
      <c r="C201" s="49"/>
      <c r="D201" s="49"/>
      <c r="E201" s="98" t="s">
        <v>165</v>
      </c>
      <c r="J201" s="29" t="s">
        <v>165</v>
      </c>
      <c r="K201" s="29" t="s">
        <v>165</v>
      </c>
      <c r="L201" s="49"/>
      <c r="M201" s="49"/>
      <c r="N201" s="98" t="s">
        <v>165</v>
      </c>
      <c r="S201" s="29" t="s">
        <v>165</v>
      </c>
      <c r="T201" s="29" t="s">
        <v>165</v>
      </c>
      <c r="U201" s="49"/>
      <c r="V201" s="49"/>
      <c r="W201" s="98" t="s">
        <v>165</v>
      </c>
    </row>
    <row r="202" spans="1:23" x14ac:dyDescent="0.25">
      <c r="A202" s="29" t="s">
        <v>165</v>
      </c>
      <c r="B202" s="29" t="s">
        <v>165</v>
      </c>
      <c r="C202" s="49"/>
      <c r="D202" s="49"/>
      <c r="E202" s="98" t="s">
        <v>165</v>
      </c>
      <c r="J202" s="29" t="s">
        <v>165</v>
      </c>
      <c r="K202" s="29" t="s">
        <v>165</v>
      </c>
      <c r="L202" s="49"/>
      <c r="M202" s="49"/>
      <c r="N202" s="98" t="s">
        <v>165</v>
      </c>
      <c r="S202" s="29" t="s">
        <v>165</v>
      </c>
      <c r="T202" s="29" t="s">
        <v>165</v>
      </c>
      <c r="U202" s="49"/>
      <c r="V202" s="49"/>
      <c r="W202" s="98" t="s">
        <v>165</v>
      </c>
    </row>
    <row r="203" spans="1:23" x14ac:dyDescent="0.25">
      <c r="A203" s="29" t="s">
        <v>165</v>
      </c>
      <c r="B203" s="29" t="s">
        <v>165</v>
      </c>
      <c r="C203" s="49"/>
      <c r="D203" s="49"/>
      <c r="E203" s="98" t="s">
        <v>165</v>
      </c>
      <c r="J203" s="29" t="s">
        <v>165</v>
      </c>
      <c r="K203" s="29" t="s">
        <v>165</v>
      </c>
      <c r="L203" s="49"/>
      <c r="M203" s="49"/>
      <c r="N203" s="98" t="s">
        <v>165</v>
      </c>
      <c r="S203" s="29" t="s">
        <v>165</v>
      </c>
      <c r="T203" s="29" t="s">
        <v>165</v>
      </c>
      <c r="U203" s="49"/>
      <c r="V203" s="49"/>
      <c r="W203" s="98" t="s">
        <v>165</v>
      </c>
    </row>
    <row r="204" spans="1:23" x14ac:dyDescent="0.25">
      <c r="A204" s="29" t="s">
        <v>165</v>
      </c>
      <c r="B204" s="29" t="s">
        <v>165</v>
      </c>
      <c r="C204" s="49"/>
      <c r="D204" s="49"/>
      <c r="E204" s="98" t="s">
        <v>165</v>
      </c>
      <c r="J204" s="29" t="s">
        <v>165</v>
      </c>
      <c r="K204" s="29" t="s">
        <v>165</v>
      </c>
      <c r="L204" s="49"/>
      <c r="M204" s="49"/>
      <c r="N204" s="98" t="s">
        <v>165</v>
      </c>
      <c r="S204" s="29" t="s">
        <v>165</v>
      </c>
      <c r="T204" s="29" t="s">
        <v>165</v>
      </c>
      <c r="U204" s="49"/>
      <c r="V204" s="49"/>
      <c r="W204" s="98" t="s">
        <v>165</v>
      </c>
    </row>
    <row r="205" spans="1:23" x14ac:dyDescent="0.25">
      <c r="A205" s="29" t="s">
        <v>165</v>
      </c>
      <c r="B205" s="29" t="s">
        <v>165</v>
      </c>
      <c r="C205" s="49"/>
      <c r="D205" s="49"/>
      <c r="E205" s="98" t="s">
        <v>165</v>
      </c>
      <c r="J205" s="29" t="s">
        <v>165</v>
      </c>
      <c r="K205" s="29" t="s">
        <v>165</v>
      </c>
      <c r="L205" s="49"/>
      <c r="M205" s="49"/>
      <c r="N205" s="98" t="s">
        <v>165</v>
      </c>
      <c r="S205" s="29" t="s">
        <v>165</v>
      </c>
      <c r="T205" s="29" t="s">
        <v>165</v>
      </c>
      <c r="U205" s="49"/>
      <c r="V205" s="49"/>
      <c r="W205" s="98" t="s">
        <v>165</v>
      </c>
    </row>
    <row r="206" spans="1:23" x14ac:dyDescent="0.25">
      <c r="A206" s="29" t="s">
        <v>165</v>
      </c>
      <c r="B206" s="29" t="s">
        <v>165</v>
      </c>
      <c r="C206" s="49"/>
      <c r="D206" s="49"/>
      <c r="E206" s="98" t="s">
        <v>165</v>
      </c>
      <c r="J206" s="29" t="s">
        <v>165</v>
      </c>
      <c r="K206" s="29" t="s">
        <v>165</v>
      </c>
      <c r="L206" s="49"/>
      <c r="M206" s="49"/>
      <c r="N206" s="98" t="s">
        <v>165</v>
      </c>
      <c r="S206" s="29" t="s">
        <v>165</v>
      </c>
      <c r="T206" s="29" t="s">
        <v>165</v>
      </c>
      <c r="U206" s="49"/>
      <c r="V206" s="49"/>
      <c r="W206" s="98" t="s">
        <v>165</v>
      </c>
    </row>
    <row r="207" spans="1:23" x14ac:dyDescent="0.25">
      <c r="A207" s="29" t="s">
        <v>165</v>
      </c>
      <c r="B207" s="29" t="s">
        <v>165</v>
      </c>
      <c r="C207" s="49"/>
      <c r="D207" s="49"/>
      <c r="E207" s="98" t="s">
        <v>165</v>
      </c>
      <c r="J207" s="29" t="s">
        <v>165</v>
      </c>
      <c r="K207" s="29" t="s">
        <v>165</v>
      </c>
      <c r="L207" s="49"/>
      <c r="M207" s="49"/>
      <c r="N207" s="98" t="s">
        <v>165</v>
      </c>
      <c r="S207" s="29" t="s">
        <v>165</v>
      </c>
      <c r="T207" s="29" t="s">
        <v>165</v>
      </c>
      <c r="U207" s="49"/>
      <c r="V207" s="49"/>
      <c r="W207" s="98" t="s">
        <v>165</v>
      </c>
    </row>
    <row r="208" spans="1:23" x14ac:dyDescent="0.25">
      <c r="A208" s="29" t="s">
        <v>165</v>
      </c>
      <c r="B208" s="29" t="s">
        <v>165</v>
      </c>
      <c r="C208" s="49"/>
      <c r="D208" s="49"/>
      <c r="E208" s="98" t="s">
        <v>165</v>
      </c>
      <c r="J208" s="29" t="s">
        <v>165</v>
      </c>
      <c r="K208" s="29" t="s">
        <v>165</v>
      </c>
      <c r="L208" s="49"/>
      <c r="M208" s="49"/>
      <c r="N208" s="98" t="s">
        <v>165</v>
      </c>
      <c r="S208" s="29" t="s">
        <v>165</v>
      </c>
      <c r="T208" s="29" t="s">
        <v>165</v>
      </c>
      <c r="U208" s="49"/>
      <c r="V208" s="49"/>
      <c r="W208" s="98" t="s">
        <v>165</v>
      </c>
    </row>
    <row r="209" spans="1:23" x14ac:dyDescent="0.25">
      <c r="A209" s="29" t="s">
        <v>165</v>
      </c>
      <c r="B209" s="29" t="s">
        <v>165</v>
      </c>
      <c r="C209" s="49"/>
      <c r="D209" s="49"/>
      <c r="E209" s="98" t="s">
        <v>165</v>
      </c>
      <c r="J209" s="29" t="s">
        <v>165</v>
      </c>
      <c r="K209" s="29" t="s">
        <v>165</v>
      </c>
      <c r="L209" s="49"/>
      <c r="M209" s="49"/>
      <c r="N209" s="98" t="s">
        <v>165</v>
      </c>
      <c r="S209" s="29" t="s">
        <v>165</v>
      </c>
      <c r="T209" s="29" t="s">
        <v>165</v>
      </c>
      <c r="U209" s="49"/>
      <c r="V209" s="49"/>
      <c r="W209" s="98" t="s">
        <v>165</v>
      </c>
    </row>
    <row r="210" spans="1:23" x14ac:dyDescent="0.25">
      <c r="A210" s="29" t="s">
        <v>165</v>
      </c>
      <c r="B210" s="29" t="s">
        <v>165</v>
      </c>
      <c r="C210" s="49"/>
      <c r="D210" s="49"/>
      <c r="E210" s="98" t="s">
        <v>165</v>
      </c>
      <c r="J210" s="29" t="s">
        <v>165</v>
      </c>
      <c r="K210" s="29" t="s">
        <v>165</v>
      </c>
      <c r="L210" s="49"/>
      <c r="M210" s="49"/>
      <c r="N210" s="98" t="s">
        <v>165</v>
      </c>
      <c r="S210" s="29" t="s">
        <v>165</v>
      </c>
      <c r="T210" s="29" t="s">
        <v>165</v>
      </c>
      <c r="U210" s="49"/>
      <c r="V210" s="49"/>
      <c r="W210" s="98" t="s">
        <v>165</v>
      </c>
    </row>
    <row r="211" spans="1:23" x14ac:dyDescent="0.25">
      <c r="A211" s="29" t="s">
        <v>165</v>
      </c>
      <c r="B211" s="29" t="s">
        <v>165</v>
      </c>
      <c r="C211" s="49"/>
      <c r="D211" s="49"/>
      <c r="E211" s="98" t="s">
        <v>165</v>
      </c>
      <c r="J211" s="29" t="s">
        <v>165</v>
      </c>
      <c r="K211" s="29" t="s">
        <v>165</v>
      </c>
      <c r="L211" s="49"/>
      <c r="M211" s="49"/>
      <c r="N211" s="98" t="s">
        <v>165</v>
      </c>
      <c r="S211" s="29" t="s">
        <v>165</v>
      </c>
      <c r="T211" s="29" t="s">
        <v>165</v>
      </c>
      <c r="U211" s="49"/>
      <c r="V211" s="49"/>
      <c r="W211" s="98" t="s">
        <v>165</v>
      </c>
    </row>
    <row r="212" spans="1:23" x14ac:dyDescent="0.25">
      <c r="A212" s="29" t="s">
        <v>165</v>
      </c>
      <c r="B212" s="29" t="s">
        <v>165</v>
      </c>
      <c r="C212" s="49"/>
      <c r="D212" s="49"/>
      <c r="E212" s="98" t="s">
        <v>165</v>
      </c>
      <c r="J212" s="29" t="s">
        <v>165</v>
      </c>
      <c r="K212" s="29" t="s">
        <v>165</v>
      </c>
      <c r="L212" s="49"/>
      <c r="M212" s="49"/>
      <c r="N212" s="98" t="s">
        <v>165</v>
      </c>
      <c r="S212" s="29" t="s">
        <v>165</v>
      </c>
      <c r="T212" s="29" t="s">
        <v>165</v>
      </c>
      <c r="U212" s="49"/>
      <c r="V212" s="49"/>
      <c r="W212" s="98" t="s">
        <v>165</v>
      </c>
    </row>
    <row r="213" spans="1:23" x14ac:dyDescent="0.25">
      <c r="A213" s="29" t="s">
        <v>165</v>
      </c>
      <c r="B213" s="29" t="s">
        <v>165</v>
      </c>
      <c r="C213" s="49"/>
      <c r="D213" s="49"/>
      <c r="E213" s="98" t="s">
        <v>165</v>
      </c>
      <c r="J213" s="29" t="s">
        <v>165</v>
      </c>
      <c r="K213" s="29" t="s">
        <v>165</v>
      </c>
      <c r="L213" s="49"/>
      <c r="M213" s="49"/>
      <c r="N213" s="98" t="s">
        <v>165</v>
      </c>
      <c r="S213" s="29" t="s">
        <v>165</v>
      </c>
      <c r="T213" s="29" t="s">
        <v>165</v>
      </c>
      <c r="U213" s="49"/>
      <c r="V213" s="49"/>
      <c r="W213" s="98" t="s">
        <v>165</v>
      </c>
    </row>
    <row r="214" spans="1:23" x14ac:dyDescent="0.25">
      <c r="A214" s="29" t="s">
        <v>165</v>
      </c>
      <c r="B214" s="29" t="s">
        <v>165</v>
      </c>
      <c r="C214" s="49"/>
      <c r="D214" s="49"/>
      <c r="E214" s="98" t="s">
        <v>165</v>
      </c>
      <c r="J214" s="29" t="s">
        <v>165</v>
      </c>
      <c r="K214" s="29" t="s">
        <v>165</v>
      </c>
      <c r="L214" s="49"/>
      <c r="M214" s="49"/>
      <c r="N214" s="98" t="s">
        <v>165</v>
      </c>
      <c r="S214" s="29" t="s">
        <v>165</v>
      </c>
      <c r="T214" s="29" t="s">
        <v>165</v>
      </c>
      <c r="U214" s="49"/>
      <c r="V214" s="49"/>
      <c r="W214" s="98" t="s">
        <v>165</v>
      </c>
    </row>
    <row r="215" spans="1:23" x14ac:dyDescent="0.25">
      <c r="A215" s="29" t="s">
        <v>165</v>
      </c>
      <c r="B215" s="29" t="s">
        <v>165</v>
      </c>
      <c r="C215" s="49"/>
      <c r="D215" s="49"/>
      <c r="E215" s="98" t="s">
        <v>165</v>
      </c>
      <c r="J215" s="29" t="s">
        <v>165</v>
      </c>
      <c r="K215" s="29" t="s">
        <v>165</v>
      </c>
      <c r="L215" s="49"/>
      <c r="M215" s="49"/>
      <c r="N215" s="98" t="s">
        <v>165</v>
      </c>
      <c r="S215" s="29" t="s">
        <v>165</v>
      </c>
      <c r="T215" s="29" t="s">
        <v>165</v>
      </c>
      <c r="U215" s="49"/>
      <c r="V215" s="49"/>
      <c r="W215" s="98" t="s">
        <v>165</v>
      </c>
    </row>
    <row r="216" spans="1:23" x14ac:dyDescent="0.25">
      <c r="A216" s="29" t="s">
        <v>165</v>
      </c>
      <c r="B216" s="29" t="s">
        <v>165</v>
      </c>
      <c r="C216" s="49"/>
      <c r="D216" s="49"/>
      <c r="E216" s="98" t="s">
        <v>165</v>
      </c>
      <c r="J216" s="29" t="s">
        <v>165</v>
      </c>
      <c r="K216" s="29" t="s">
        <v>165</v>
      </c>
      <c r="L216" s="49"/>
      <c r="M216" s="49"/>
      <c r="N216" s="98" t="s">
        <v>165</v>
      </c>
      <c r="S216" s="29" t="s">
        <v>165</v>
      </c>
      <c r="T216" s="29" t="s">
        <v>165</v>
      </c>
      <c r="U216" s="49"/>
      <c r="V216" s="49"/>
      <c r="W216" s="98" t="s">
        <v>165</v>
      </c>
    </row>
    <row r="217" spans="1:23" x14ac:dyDescent="0.25">
      <c r="A217" s="29" t="s">
        <v>165</v>
      </c>
      <c r="B217" s="29" t="s">
        <v>165</v>
      </c>
      <c r="C217" s="49"/>
      <c r="D217" s="49"/>
      <c r="E217" s="98" t="s">
        <v>165</v>
      </c>
      <c r="J217" s="29" t="s">
        <v>165</v>
      </c>
      <c r="K217" s="29" t="s">
        <v>165</v>
      </c>
      <c r="L217" s="49"/>
      <c r="M217" s="49"/>
      <c r="N217" s="98" t="s">
        <v>165</v>
      </c>
      <c r="S217" s="29" t="s">
        <v>165</v>
      </c>
      <c r="T217" s="29" t="s">
        <v>165</v>
      </c>
      <c r="U217" s="49"/>
      <c r="V217" s="49"/>
      <c r="W217" s="98" t="s">
        <v>165</v>
      </c>
    </row>
    <row r="218" spans="1:23" x14ac:dyDescent="0.25">
      <c r="A218" s="29" t="s">
        <v>165</v>
      </c>
      <c r="B218" s="29" t="s">
        <v>165</v>
      </c>
      <c r="C218" s="49"/>
      <c r="D218" s="49"/>
      <c r="E218" s="98" t="s">
        <v>165</v>
      </c>
      <c r="J218" s="29" t="s">
        <v>165</v>
      </c>
      <c r="K218" s="29" t="s">
        <v>165</v>
      </c>
      <c r="L218" s="49"/>
      <c r="M218" s="49"/>
      <c r="N218" s="98" t="s">
        <v>165</v>
      </c>
      <c r="S218" s="29" t="s">
        <v>165</v>
      </c>
      <c r="T218" s="29" t="s">
        <v>165</v>
      </c>
      <c r="U218" s="49"/>
      <c r="V218" s="49"/>
      <c r="W218" s="98" t="s">
        <v>165</v>
      </c>
    </row>
    <row r="219" spans="1:23" x14ac:dyDescent="0.25">
      <c r="A219" s="29" t="s">
        <v>165</v>
      </c>
      <c r="B219" s="29" t="s">
        <v>165</v>
      </c>
      <c r="C219" s="49"/>
      <c r="D219" s="49"/>
      <c r="E219" s="98" t="s">
        <v>165</v>
      </c>
      <c r="J219" s="29" t="s">
        <v>165</v>
      </c>
      <c r="K219" s="29" t="s">
        <v>165</v>
      </c>
      <c r="L219" s="49"/>
      <c r="M219" s="49"/>
      <c r="N219" s="98" t="s">
        <v>165</v>
      </c>
      <c r="S219" s="29" t="s">
        <v>165</v>
      </c>
      <c r="T219" s="29" t="s">
        <v>165</v>
      </c>
      <c r="U219" s="49"/>
      <c r="V219" s="49"/>
      <c r="W219" s="98" t="s">
        <v>165</v>
      </c>
    </row>
    <row r="220" spans="1:23" x14ac:dyDescent="0.25">
      <c r="A220" s="29" t="s">
        <v>165</v>
      </c>
      <c r="B220" s="29" t="s">
        <v>165</v>
      </c>
      <c r="C220" s="49"/>
      <c r="D220" s="49"/>
      <c r="E220" s="98" t="s">
        <v>165</v>
      </c>
      <c r="J220" s="29" t="s">
        <v>165</v>
      </c>
      <c r="K220" s="29" t="s">
        <v>165</v>
      </c>
      <c r="L220" s="49"/>
      <c r="M220" s="49"/>
      <c r="N220" s="98" t="s">
        <v>165</v>
      </c>
      <c r="S220" s="29" t="s">
        <v>165</v>
      </c>
      <c r="T220" s="29" t="s">
        <v>165</v>
      </c>
      <c r="U220" s="49"/>
      <c r="V220" s="49"/>
      <c r="W220" s="98" t="s">
        <v>165</v>
      </c>
    </row>
    <row r="221" spans="1:23" x14ac:dyDescent="0.25">
      <c r="A221" s="29" t="s">
        <v>165</v>
      </c>
      <c r="B221" s="29" t="s">
        <v>165</v>
      </c>
      <c r="C221" s="49"/>
      <c r="D221" s="49"/>
      <c r="E221" s="98" t="s">
        <v>165</v>
      </c>
      <c r="J221" s="29" t="s">
        <v>165</v>
      </c>
      <c r="K221" s="29" t="s">
        <v>165</v>
      </c>
      <c r="L221" s="49"/>
      <c r="M221" s="49"/>
      <c r="N221" s="98" t="s">
        <v>165</v>
      </c>
      <c r="S221" s="29" t="s">
        <v>165</v>
      </c>
      <c r="T221" s="29" t="s">
        <v>165</v>
      </c>
      <c r="U221" s="49"/>
      <c r="V221" s="49"/>
      <c r="W221" s="98" t="s">
        <v>165</v>
      </c>
    </row>
    <row r="222" spans="1:23" x14ac:dyDescent="0.25">
      <c r="A222" s="29" t="s">
        <v>165</v>
      </c>
      <c r="B222" s="29" t="s">
        <v>165</v>
      </c>
      <c r="C222" s="49"/>
      <c r="D222" s="49"/>
      <c r="E222" s="98" t="s">
        <v>165</v>
      </c>
      <c r="J222" s="29" t="s">
        <v>165</v>
      </c>
      <c r="K222" s="29" t="s">
        <v>165</v>
      </c>
      <c r="L222" s="49"/>
      <c r="M222" s="49"/>
      <c r="N222" s="98" t="s">
        <v>165</v>
      </c>
      <c r="S222" s="29" t="s">
        <v>165</v>
      </c>
      <c r="T222" s="29" t="s">
        <v>165</v>
      </c>
      <c r="U222" s="49"/>
      <c r="V222" s="49"/>
      <c r="W222" s="98" t="s">
        <v>165</v>
      </c>
    </row>
    <row r="223" spans="1:23" x14ac:dyDescent="0.25">
      <c r="A223" s="29" t="s">
        <v>165</v>
      </c>
      <c r="B223" s="29" t="s">
        <v>165</v>
      </c>
      <c r="C223" s="49"/>
      <c r="D223" s="49"/>
      <c r="E223" s="98" t="s">
        <v>165</v>
      </c>
      <c r="J223" s="29" t="s">
        <v>165</v>
      </c>
      <c r="K223" s="29" t="s">
        <v>165</v>
      </c>
      <c r="L223" s="49"/>
      <c r="M223" s="49"/>
      <c r="N223" s="98" t="s">
        <v>165</v>
      </c>
      <c r="S223" s="29" t="s">
        <v>165</v>
      </c>
      <c r="T223" s="29" t="s">
        <v>165</v>
      </c>
      <c r="U223" s="49"/>
      <c r="V223" s="49"/>
      <c r="W223" s="98" t="s">
        <v>165</v>
      </c>
    </row>
    <row r="224" spans="1:23" x14ac:dyDescent="0.25">
      <c r="A224" s="29" t="s">
        <v>165</v>
      </c>
      <c r="B224" s="29" t="s">
        <v>165</v>
      </c>
      <c r="C224" s="49"/>
      <c r="D224" s="49"/>
      <c r="E224" s="98" t="s">
        <v>165</v>
      </c>
      <c r="J224" s="29" t="s">
        <v>165</v>
      </c>
      <c r="K224" s="29" t="s">
        <v>165</v>
      </c>
      <c r="L224" s="49"/>
      <c r="M224" s="49"/>
      <c r="N224" s="98" t="s">
        <v>165</v>
      </c>
      <c r="S224" s="29" t="s">
        <v>165</v>
      </c>
      <c r="T224" s="29" t="s">
        <v>165</v>
      </c>
      <c r="U224" s="49"/>
      <c r="V224" s="49"/>
      <c r="W224" s="98" t="s">
        <v>165</v>
      </c>
    </row>
    <row r="225" spans="1:23" x14ac:dyDescent="0.25">
      <c r="A225" s="29" t="s">
        <v>165</v>
      </c>
      <c r="B225" s="29" t="s">
        <v>165</v>
      </c>
      <c r="C225" s="49"/>
      <c r="D225" s="49"/>
      <c r="E225" s="98" t="s">
        <v>165</v>
      </c>
      <c r="J225" s="29" t="s">
        <v>165</v>
      </c>
      <c r="K225" s="29" t="s">
        <v>165</v>
      </c>
      <c r="L225" s="49"/>
      <c r="M225" s="49"/>
      <c r="N225" s="98" t="s">
        <v>165</v>
      </c>
      <c r="S225" s="29" t="s">
        <v>165</v>
      </c>
      <c r="T225" s="29" t="s">
        <v>165</v>
      </c>
      <c r="U225" s="49"/>
      <c r="V225" s="49"/>
      <c r="W225" s="98" t="s">
        <v>165</v>
      </c>
    </row>
    <row r="226" spans="1:23" x14ac:dyDescent="0.25">
      <c r="A226" s="29" t="s">
        <v>165</v>
      </c>
      <c r="B226" s="29" t="s">
        <v>165</v>
      </c>
      <c r="C226" s="49"/>
      <c r="D226" s="49"/>
      <c r="E226" s="98" t="s">
        <v>165</v>
      </c>
      <c r="J226" s="29" t="s">
        <v>165</v>
      </c>
      <c r="K226" s="29" t="s">
        <v>165</v>
      </c>
      <c r="L226" s="49"/>
      <c r="M226" s="49"/>
      <c r="N226" s="98" t="s">
        <v>165</v>
      </c>
      <c r="S226" s="29" t="s">
        <v>165</v>
      </c>
      <c r="T226" s="29" t="s">
        <v>165</v>
      </c>
      <c r="U226" s="49"/>
      <c r="V226" s="49"/>
      <c r="W226" s="98" t="s">
        <v>165</v>
      </c>
    </row>
    <row r="227" spans="1:23" x14ac:dyDescent="0.25">
      <c r="A227" s="29" t="s">
        <v>165</v>
      </c>
      <c r="B227" s="29" t="s">
        <v>165</v>
      </c>
      <c r="C227" s="49"/>
      <c r="D227" s="49"/>
      <c r="E227" s="98" t="s">
        <v>165</v>
      </c>
      <c r="J227" s="29" t="s">
        <v>165</v>
      </c>
      <c r="K227" s="29" t="s">
        <v>165</v>
      </c>
      <c r="L227" s="49"/>
      <c r="M227" s="49"/>
      <c r="N227" s="98" t="s">
        <v>165</v>
      </c>
      <c r="S227" s="29" t="s">
        <v>165</v>
      </c>
      <c r="T227" s="29" t="s">
        <v>165</v>
      </c>
      <c r="U227" s="49"/>
      <c r="V227" s="49"/>
      <c r="W227" s="98" t="s">
        <v>165</v>
      </c>
    </row>
    <row r="228" spans="1:23" x14ac:dyDescent="0.25">
      <c r="A228" s="29" t="s">
        <v>165</v>
      </c>
      <c r="B228" s="29" t="s">
        <v>165</v>
      </c>
      <c r="C228" s="49"/>
      <c r="D228" s="49"/>
      <c r="E228" s="98" t="s">
        <v>165</v>
      </c>
      <c r="J228" s="29" t="s">
        <v>165</v>
      </c>
      <c r="K228" s="29" t="s">
        <v>165</v>
      </c>
      <c r="L228" s="49"/>
      <c r="M228" s="49"/>
      <c r="N228" s="98" t="s">
        <v>165</v>
      </c>
      <c r="S228" s="29" t="s">
        <v>165</v>
      </c>
      <c r="T228" s="29" t="s">
        <v>165</v>
      </c>
      <c r="U228" s="49"/>
      <c r="V228" s="49"/>
      <c r="W228" s="98" t="s">
        <v>165</v>
      </c>
    </row>
    <row r="229" spans="1:23" x14ac:dyDescent="0.25">
      <c r="A229" s="29" t="s">
        <v>165</v>
      </c>
      <c r="B229" s="29" t="s">
        <v>165</v>
      </c>
      <c r="C229" s="49"/>
      <c r="D229" s="49"/>
      <c r="E229" s="98" t="s">
        <v>165</v>
      </c>
      <c r="J229" s="29" t="s">
        <v>165</v>
      </c>
      <c r="K229" s="29" t="s">
        <v>165</v>
      </c>
      <c r="L229" s="49"/>
      <c r="M229" s="49"/>
      <c r="N229" s="98" t="s">
        <v>165</v>
      </c>
      <c r="S229" s="29" t="s">
        <v>165</v>
      </c>
      <c r="T229" s="29" t="s">
        <v>165</v>
      </c>
      <c r="U229" s="49"/>
      <c r="V229" s="49"/>
      <c r="W229" s="98" t="s">
        <v>165</v>
      </c>
    </row>
    <row r="230" spans="1:23" x14ac:dyDescent="0.25">
      <c r="A230" s="29" t="s">
        <v>165</v>
      </c>
      <c r="B230" s="29" t="s">
        <v>165</v>
      </c>
      <c r="C230" s="49"/>
      <c r="D230" s="49"/>
      <c r="E230" s="98" t="s">
        <v>165</v>
      </c>
      <c r="J230" s="29" t="s">
        <v>165</v>
      </c>
      <c r="K230" s="29" t="s">
        <v>165</v>
      </c>
      <c r="L230" s="49"/>
      <c r="M230" s="49"/>
      <c r="N230" s="98" t="s">
        <v>165</v>
      </c>
      <c r="S230" s="29" t="s">
        <v>165</v>
      </c>
      <c r="T230" s="29" t="s">
        <v>165</v>
      </c>
      <c r="U230" s="49"/>
      <c r="V230" s="49"/>
      <c r="W230" s="98" t="s">
        <v>165</v>
      </c>
    </row>
    <row r="231" spans="1:23" x14ac:dyDescent="0.25">
      <c r="A231" s="29" t="s">
        <v>165</v>
      </c>
      <c r="B231" s="29" t="s">
        <v>165</v>
      </c>
      <c r="C231" s="49"/>
      <c r="D231" s="49"/>
      <c r="E231" s="98" t="s">
        <v>165</v>
      </c>
      <c r="J231" s="29" t="s">
        <v>165</v>
      </c>
      <c r="K231" s="29" t="s">
        <v>165</v>
      </c>
      <c r="L231" s="49"/>
      <c r="M231" s="49"/>
      <c r="N231" s="98" t="s">
        <v>165</v>
      </c>
      <c r="S231" s="29" t="s">
        <v>165</v>
      </c>
      <c r="T231" s="29" t="s">
        <v>165</v>
      </c>
      <c r="U231" s="49"/>
      <c r="V231" s="49"/>
      <c r="W231" s="98" t="s">
        <v>165</v>
      </c>
    </row>
    <row r="232" spans="1:23" x14ac:dyDescent="0.25">
      <c r="A232" s="29" t="s">
        <v>165</v>
      </c>
      <c r="B232" s="29" t="s">
        <v>165</v>
      </c>
      <c r="C232" s="49"/>
      <c r="D232" s="49"/>
      <c r="E232" s="98" t="s">
        <v>165</v>
      </c>
      <c r="J232" s="29" t="s">
        <v>165</v>
      </c>
      <c r="K232" s="29" t="s">
        <v>165</v>
      </c>
      <c r="L232" s="49"/>
      <c r="M232" s="49"/>
      <c r="N232" s="98" t="s">
        <v>165</v>
      </c>
      <c r="S232" s="29" t="s">
        <v>165</v>
      </c>
      <c r="T232" s="29" t="s">
        <v>165</v>
      </c>
      <c r="U232" s="49"/>
      <c r="V232" s="49"/>
      <c r="W232" s="98" t="s">
        <v>165</v>
      </c>
    </row>
    <row r="233" spans="1:23" x14ac:dyDescent="0.25">
      <c r="A233" s="29" t="s">
        <v>165</v>
      </c>
      <c r="B233" s="29" t="s">
        <v>165</v>
      </c>
      <c r="C233" s="49"/>
      <c r="D233" s="49"/>
      <c r="E233" s="98" t="s">
        <v>165</v>
      </c>
      <c r="J233" s="29" t="s">
        <v>165</v>
      </c>
      <c r="K233" s="29" t="s">
        <v>165</v>
      </c>
      <c r="L233" s="49"/>
      <c r="M233" s="49"/>
      <c r="N233" s="98" t="s">
        <v>165</v>
      </c>
      <c r="S233" s="29" t="s">
        <v>165</v>
      </c>
      <c r="T233" s="29" t="s">
        <v>165</v>
      </c>
      <c r="U233" s="49"/>
      <c r="V233" s="49"/>
      <c r="W233" s="98" t="s">
        <v>165</v>
      </c>
    </row>
    <row r="234" spans="1:23" x14ac:dyDescent="0.25">
      <c r="A234" s="29"/>
      <c r="B234" s="29"/>
      <c r="C234" s="49"/>
      <c r="D234" s="49"/>
      <c r="J234" s="29"/>
      <c r="K234" s="29"/>
      <c r="L234" s="49"/>
      <c r="M234" s="49"/>
      <c r="S234" s="29"/>
      <c r="T234" s="29"/>
      <c r="U234" s="49"/>
      <c r="V234" s="49"/>
    </row>
    <row r="235" spans="1:23" x14ac:dyDescent="0.25">
      <c r="A235" s="29"/>
      <c r="B235" s="29"/>
      <c r="C235" s="49"/>
      <c r="D235" s="49"/>
      <c r="J235" s="29"/>
      <c r="K235" s="29"/>
      <c r="L235" s="49"/>
      <c r="M235" s="49"/>
      <c r="S235" s="29"/>
      <c r="T235" s="29"/>
      <c r="U235" s="49"/>
      <c r="V235" s="49"/>
    </row>
    <row r="236" spans="1:23" x14ac:dyDescent="0.25">
      <c r="A236" s="29"/>
      <c r="B236" s="29"/>
      <c r="C236" s="49"/>
      <c r="D236" s="49"/>
      <c r="J236" s="29"/>
      <c r="K236" s="29"/>
      <c r="L236" s="49"/>
      <c r="M236" s="49"/>
      <c r="S236" s="29"/>
      <c r="T236" s="29"/>
      <c r="U236" s="49"/>
      <c r="V236" s="49"/>
    </row>
    <row r="237" spans="1:23" x14ac:dyDescent="0.25">
      <c r="A237" s="29"/>
      <c r="B237" s="29"/>
      <c r="C237" s="49"/>
      <c r="D237" s="49"/>
      <c r="J237" s="29"/>
      <c r="K237" s="29"/>
      <c r="L237" s="49"/>
      <c r="M237" s="49"/>
      <c r="S237" s="29"/>
      <c r="T237" s="29"/>
      <c r="U237" s="49"/>
      <c r="V237" s="49"/>
    </row>
    <row r="238" spans="1:23" x14ac:dyDescent="0.25">
      <c r="A238" s="29"/>
      <c r="B238" s="29"/>
      <c r="C238" s="49"/>
      <c r="D238" s="49"/>
      <c r="J238" s="29"/>
      <c r="K238" s="29"/>
      <c r="L238" s="49"/>
      <c r="M238" s="49"/>
      <c r="S238" s="29"/>
      <c r="T238" s="29"/>
      <c r="U238" s="49"/>
      <c r="V238" s="49"/>
    </row>
    <row r="239" spans="1:23" x14ac:dyDescent="0.25">
      <c r="A239" s="29"/>
      <c r="B239" s="29"/>
      <c r="C239" s="49"/>
      <c r="D239" s="49"/>
      <c r="J239" s="29"/>
      <c r="K239" s="29"/>
      <c r="L239" s="49"/>
      <c r="M239" s="49"/>
      <c r="S239" s="29"/>
      <c r="T239" s="29"/>
      <c r="U239" s="49"/>
      <c r="V239" s="49"/>
    </row>
    <row r="240" spans="1:23" x14ac:dyDescent="0.25">
      <c r="A240" s="29"/>
      <c r="B240" s="29"/>
      <c r="C240" s="49"/>
      <c r="D240" s="49"/>
      <c r="J240" s="29"/>
      <c r="K240" s="29"/>
      <c r="L240" s="49"/>
      <c r="M240" s="49"/>
      <c r="S240" s="29"/>
      <c r="T240" s="29"/>
      <c r="U240" s="49"/>
      <c r="V240" s="49"/>
    </row>
    <row r="241" spans="1:22" x14ac:dyDescent="0.25">
      <c r="A241" s="29"/>
      <c r="B241" s="29"/>
      <c r="C241" s="49"/>
      <c r="D241" s="49"/>
      <c r="J241" s="29"/>
      <c r="K241" s="29"/>
      <c r="L241" s="49"/>
      <c r="M241" s="49"/>
      <c r="S241" s="29"/>
      <c r="T241" s="29"/>
      <c r="U241" s="49"/>
      <c r="V241" s="49"/>
    </row>
    <row r="242" spans="1:22" x14ac:dyDescent="0.25">
      <c r="A242" s="29"/>
      <c r="B242" s="29"/>
      <c r="C242" s="49"/>
      <c r="D242" s="49"/>
      <c r="J242" s="29"/>
      <c r="K242" s="29"/>
      <c r="L242" s="49"/>
      <c r="M242" s="49"/>
      <c r="S242" s="29"/>
      <c r="T242" s="29"/>
      <c r="U242" s="49"/>
      <c r="V242" s="49"/>
    </row>
    <row r="243" spans="1:22" x14ac:dyDescent="0.25">
      <c r="A243" s="29"/>
      <c r="B243" s="29"/>
      <c r="C243" s="49"/>
      <c r="D243" s="49"/>
      <c r="J243" s="29"/>
      <c r="K243" s="29"/>
      <c r="L243" s="49"/>
      <c r="M243" s="49"/>
      <c r="S243" s="29"/>
      <c r="T243" s="29"/>
      <c r="U243" s="49"/>
      <c r="V243" s="49"/>
    </row>
    <row r="244" spans="1:22" x14ac:dyDescent="0.25">
      <c r="A244" s="29"/>
      <c r="B244" s="29"/>
      <c r="C244" s="49"/>
      <c r="D244" s="49"/>
      <c r="J244" s="29"/>
      <c r="K244" s="29"/>
      <c r="L244" s="49"/>
      <c r="M244" s="49"/>
      <c r="S244" s="29"/>
      <c r="T244" s="29"/>
      <c r="U244" s="49"/>
      <c r="V244" s="49"/>
    </row>
    <row r="245" spans="1:22" x14ac:dyDescent="0.25">
      <c r="A245" s="29"/>
      <c r="B245" s="29"/>
      <c r="C245" s="49"/>
      <c r="D245" s="49"/>
      <c r="J245" s="29"/>
      <c r="K245" s="29"/>
      <c r="L245" s="49"/>
      <c r="M245" s="49"/>
      <c r="S245" s="29"/>
      <c r="T245" s="29"/>
      <c r="U245" s="49"/>
      <c r="V245" s="49"/>
    </row>
    <row r="246" spans="1:22" x14ac:dyDescent="0.25">
      <c r="A246" s="29"/>
      <c r="B246" s="29"/>
      <c r="C246" s="49"/>
      <c r="D246" s="49"/>
      <c r="J246" s="29"/>
      <c r="K246" s="29"/>
      <c r="L246" s="49"/>
      <c r="M246" s="49"/>
      <c r="S246" s="29"/>
      <c r="T246" s="29"/>
      <c r="U246" s="49"/>
      <c r="V246" s="49"/>
    </row>
    <row r="247" spans="1:22" x14ac:dyDescent="0.25">
      <c r="A247" s="29"/>
      <c r="B247" s="29"/>
      <c r="C247" s="49"/>
      <c r="D247" s="49"/>
      <c r="J247" s="29"/>
      <c r="K247" s="29"/>
      <c r="L247" s="49"/>
      <c r="M247" s="49"/>
      <c r="S247" s="29"/>
      <c r="T247" s="29"/>
      <c r="U247" s="49"/>
      <c r="V247" s="49"/>
    </row>
    <row r="248" spans="1:22" x14ac:dyDescent="0.25">
      <c r="A248" s="29"/>
      <c r="B248" s="29"/>
      <c r="C248" s="49"/>
      <c r="D248" s="49"/>
      <c r="J248" s="29"/>
      <c r="K248" s="29"/>
      <c r="L248" s="49"/>
      <c r="M248" s="49"/>
      <c r="S248" s="29"/>
      <c r="T248" s="29"/>
      <c r="U248" s="49"/>
      <c r="V248" s="49"/>
    </row>
    <row r="249" spans="1:22" x14ac:dyDescent="0.25">
      <c r="A249" s="29"/>
      <c r="B249" s="29"/>
      <c r="C249" s="49"/>
      <c r="D249" s="49"/>
      <c r="J249" s="29"/>
      <c r="K249" s="29"/>
      <c r="L249" s="49"/>
      <c r="M249" s="49"/>
      <c r="S249" s="29"/>
      <c r="T249" s="29"/>
      <c r="U249" s="49"/>
      <c r="V249" s="49"/>
    </row>
    <row r="250" spans="1:22" x14ac:dyDescent="0.25">
      <c r="A250" s="29"/>
      <c r="B250" s="29"/>
      <c r="C250" s="49"/>
      <c r="D250" s="49"/>
      <c r="J250" s="29"/>
      <c r="K250" s="29"/>
      <c r="L250" s="49"/>
      <c r="M250" s="49"/>
      <c r="S250" s="29"/>
      <c r="T250" s="29"/>
      <c r="U250" s="49"/>
      <c r="V250" s="49"/>
    </row>
    <row r="251" spans="1:22" x14ac:dyDescent="0.25">
      <c r="A251" s="29"/>
      <c r="B251" s="29"/>
      <c r="C251" s="49"/>
      <c r="D251" s="49"/>
      <c r="J251" s="29"/>
      <c r="K251" s="29"/>
      <c r="L251" s="49"/>
      <c r="M251" s="49"/>
      <c r="S251" s="29"/>
      <c r="T251" s="29"/>
      <c r="U251" s="49"/>
      <c r="V251" s="49"/>
    </row>
    <row r="252" spans="1:22" x14ac:dyDescent="0.25">
      <c r="A252" s="29"/>
      <c r="B252" s="29"/>
      <c r="C252" s="49"/>
      <c r="D252" s="49"/>
      <c r="J252" s="29"/>
      <c r="K252" s="29"/>
      <c r="L252" s="49"/>
      <c r="M252" s="49"/>
      <c r="S252" s="29"/>
      <c r="T252" s="29"/>
      <c r="U252" s="49"/>
      <c r="V252" s="49"/>
    </row>
    <row r="253" spans="1:22" x14ac:dyDescent="0.25">
      <c r="A253" s="29"/>
      <c r="B253" s="29"/>
      <c r="C253" s="49"/>
      <c r="D253" s="49"/>
      <c r="J253" s="29"/>
      <c r="K253" s="29"/>
      <c r="L253" s="49"/>
      <c r="M253" s="49"/>
      <c r="S253" s="29"/>
      <c r="T253" s="29"/>
      <c r="U253" s="49"/>
      <c r="V253" s="49"/>
    </row>
    <row r="254" spans="1:22" x14ac:dyDescent="0.25">
      <c r="A254" s="29"/>
      <c r="B254" s="29"/>
      <c r="C254" s="49"/>
      <c r="D254" s="49"/>
      <c r="J254" s="29"/>
      <c r="K254" s="29"/>
      <c r="L254" s="49"/>
      <c r="M254" s="49"/>
      <c r="S254" s="29"/>
      <c r="T254" s="29"/>
      <c r="U254" s="49"/>
      <c r="V254" s="49"/>
    </row>
    <row r="255" spans="1:22" x14ac:dyDescent="0.25">
      <c r="A255" s="29"/>
      <c r="B255" s="29"/>
      <c r="C255" s="49"/>
      <c r="D255" s="49"/>
      <c r="J255" s="29"/>
      <c r="K255" s="29"/>
      <c r="L255" s="49"/>
      <c r="M255" s="49"/>
      <c r="S255" s="29"/>
      <c r="T255" s="29"/>
      <c r="U255" s="49"/>
      <c r="V255" s="49"/>
    </row>
    <row r="256" spans="1:22" x14ac:dyDescent="0.25">
      <c r="A256" s="29"/>
      <c r="B256" s="29"/>
      <c r="C256" s="49"/>
      <c r="D256" s="49"/>
      <c r="J256" s="29"/>
      <c r="K256" s="29"/>
      <c r="L256" s="49"/>
      <c r="M256" s="49"/>
      <c r="S256" s="29"/>
      <c r="T256" s="29"/>
      <c r="U256" s="49"/>
      <c r="V256" s="49"/>
    </row>
    <row r="257" spans="1:22" x14ac:dyDescent="0.25">
      <c r="A257" s="29"/>
      <c r="B257" s="29"/>
      <c r="C257" s="49"/>
      <c r="D257" s="49"/>
      <c r="J257" s="29"/>
      <c r="K257" s="29"/>
      <c r="L257" s="49"/>
      <c r="M257" s="49"/>
      <c r="S257" s="29"/>
      <c r="T257" s="29"/>
      <c r="U257" s="49"/>
      <c r="V257" s="49"/>
    </row>
    <row r="258" spans="1:22" x14ac:dyDescent="0.25">
      <c r="A258" s="29"/>
      <c r="B258" s="29"/>
      <c r="C258" s="49"/>
      <c r="D258" s="49"/>
      <c r="J258" s="29"/>
      <c r="K258" s="29"/>
      <c r="L258" s="49"/>
      <c r="M258" s="49"/>
      <c r="S258" s="29"/>
      <c r="T258" s="29"/>
      <c r="U258" s="49"/>
      <c r="V258" s="49"/>
    </row>
    <row r="259" spans="1:22" x14ac:dyDescent="0.25">
      <c r="A259" s="29"/>
      <c r="B259" s="29"/>
      <c r="C259" s="49"/>
      <c r="D259" s="49"/>
      <c r="J259" s="29"/>
      <c r="K259" s="29"/>
      <c r="L259" s="49"/>
      <c r="M259" s="49"/>
      <c r="S259" s="29"/>
      <c r="T259" s="29"/>
      <c r="U259" s="49"/>
      <c r="V259" s="49"/>
    </row>
    <row r="260" spans="1:22" x14ac:dyDescent="0.25">
      <c r="A260" s="29"/>
      <c r="B260" s="29"/>
      <c r="C260" s="49"/>
      <c r="D260" s="49"/>
      <c r="J260" s="29"/>
      <c r="K260" s="29"/>
      <c r="L260" s="49"/>
      <c r="M260" s="49"/>
      <c r="S260" s="29"/>
      <c r="T260" s="29"/>
      <c r="U260" s="49"/>
      <c r="V260" s="49"/>
    </row>
    <row r="261" spans="1:22" x14ac:dyDescent="0.25">
      <c r="A261" s="29"/>
      <c r="B261" s="29"/>
      <c r="C261" s="49"/>
      <c r="D261" s="49"/>
      <c r="J261" s="29"/>
      <c r="K261" s="29"/>
      <c r="L261" s="49"/>
      <c r="M261" s="49"/>
      <c r="S261" s="29"/>
      <c r="T261" s="29"/>
      <c r="U261" s="49"/>
      <c r="V261" s="49"/>
    </row>
    <row r="262" spans="1:22" x14ac:dyDescent="0.25">
      <c r="A262" s="29"/>
      <c r="B262" s="29"/>
      <c r="C262" s="49"/>
      <c r="D262" s="49"/>
      <c r="J262" s="29"/>
      <c r="K262" s="29"/>
      <c r="L262" s="49"/>
      <c r="M262" s="49"/>
      <c r="S262" s="29"/>
      <c r="T262" s="29"/>
      <c r="U262" s="49"/>
      <c r="V262" s="49"/>
    </row>
    <row r="263" spans="1:22" x14ac:dyDescent="0.25">
      <c r="A263" s="29"/>
      <c r="B263" s="29"/>
      <c r="C263" s="49"/>
      <c r="D263" s="49"/>
      <c r="J263" s="29"/>
      <c r="K263" s="29"/>
      <c r="L263" s="49"/>
      <c r="M263" s="49"/>
      <c r="S263" s="29"/>
      <c r="T263" s="29"/>
      <c r="U263" s="49"/>
      <c r="V263" s="49"/>
    </row>
    <row r="264" spans="1:22" x14ac:dyDescent="0.25">
      <c r="A264" s="29"/>
      <c r="B264" s="29"/>
      <c r="C264" s="49"/>
      <c r="D264" s="49"/>
      <c r="J264" s="29"/>
      <c r="K264" s="29"/>
      <c r="L264" s="49"/>
      <c r="M264" s="49"/>
      <c r="S264" s="29"/>
      <c r="T264" s="29"/>
      <c r="U264" s="49"/>
      <c r="V264" s="49"/>
    </row>
    <row r="265" spans="1:22" x14ac:dyDescent="0.25">
      <c r="A265" s="29"/>
      <c r="B265" s="29"/>
      <c r="C265" s="49"/>
      <c r="D265" s="49"/>
      <c r="J265" s="29"/>
      <c r="K265" s="29"/>
      <c r="L265" s="49"/>
      <c r="M265" s="49"/>
      <c r="S265" s="29"/>
      <c r="T265" s="29"/>
      <c r="U265" s="49"/>
      <c r="V265" s="49"/>
    </row>
    <row r="266" spans="1:22" x14ac:dyDescent="0.25">
      <c r="A266" s="29"/>
      <c r="B266" s="29"/>
      <c r="C266" s="49"/>
      <c r="D266" s="49"/>
      <c r="J266" s="29"/>
      <c r="K266" s="29"/>
      <c r="L266" s="49"/>
      <c r="M266" s="49"/>
      <c r="S266" s="29"/>
      <c r="T266" s="29"/>
      <c r="U266" s="49"/>
      <c r="V266" s="49"/>
    </row>
    <row r="267" spans="1:22" x14ac:dyDescent="0.25">
      <c r="A267" s="29"/>
      <c r="B267" s="29"/>
      <c r="C267" s="49"/>
      <c r="D267" s="49"/>
      <c r="J267" s="29"/>
      <c r="K267" s="29"/>
      <c r="L267" s="49"/>
      <c r="M267" s="49"/>
      <c r="S267" s="29"/>
      <c r="T267" s="29"/>
      <c r="U267" s="49"/>
      <c r="V267" s="49"/>
    </row>
    <row r="268" spans="1:22" x14ac:dyDescent="0.25">
      <c r="A268" s="29"/>
      <c r="B268" s="29"/>
      <c r="C268" s="49"/>
      <c r="D268" s="49"/>
      <c r="J268" s="29"/>
      <c r="K268" s="29"/>
      <c r="L268" s="49"/>
      <c r="M268" s="49"/>
      <c r="S268" s="29"/>
      <c r="T268" s="29"/>
      <c r="U268" s="49"/>
      <c r="V268" s="49"/>
    </row>
    <row r="269" spans="1:22" x14ac:dyDescent="0.25">
      <c r="A269" s="29"/>
      <c r="B269" s="29"/>
      <c r="C269" s="49"/>
      <c r="D269" s="49"/>
      <c r="J269" s="29"/>
      <c r="K269" s="29"/>
      <c r="L269" s="49"/>
      <c r="M269" s="49"/>
      <c r="S269" s="29"/>
      <c r="T269" s="29"/>
      <c r="U269" s="49"/>
      <c r="V269" s="49"/>
    </row>
    <row r="270" spans="1:22" x14ac:dyDescent="0.25">
      <c r="A270" s="29"/>
      <c r="B270" s="29"/>
      <c r="C270" s="49"/>
      <c r="D270" s="49"/>
      <c r="J270" s="29"/>
      <c r="K270" s="29"/>
      <c r="L270" s="49"/>
      <c r="M270" s="49"/>
      <c r="S270" s="29"/>
      <c r="T270" s="29"/>
      <c r="U270" s="49"/>
      <c r="V270" s="49"/>
    </row>
    <row r="271" spans="1:22" x14ac:dyDescent="0.25">
      <c r="A271" s="29"/>
      <c r="B271" s="29"/>
      <c r="C271" s="49"/>
      <c r="D271" s="49"/>
      <c r="J271" s="29"/>
      <c r="K271" s="29"/>
      <c r="L271" s="49"/>
      <c r="M271" s="49"/>
      <c r="S271" s="29"/>
      <c r="T271" s="29"/>
      <c r="U271" s="49"/>
      <c r="V271" s="49"/>
    </row>
    <row r="272" spans="1:22" x14ac:dyDescent="0.25">
      <c r="A272" s="29"/>
      <c r="B272" s="29"/>
      <c r="C272" s="49"/>
      <c r="D272" s="49"/>
      <c r="J272" s="29"/>
      <c r="K272" s="29"/>
      <c r="L272" s="49"/>
      <c r="M272" s="49"/>
      <c r="S272" s="29"/>
      <c r="T272" s="29"/>
      <c r="U272" s="49"/>
      <c r="V272" s="49"/>
    </row>
    <row r="273" spans="1:22" x14ac:dyDescent="0.25">
      <c r="A273" s="29"/>
      <c r="B273" s="29"/>
      <c r="C273" s="49"/>
      <c r="D273" s="49"/>
      <c r="J273" s="29"/>
      <c r="K273" s="29"/>
      <c r="L273" s="49"/>
      <c r="M273" s="49"/>
      <c r="S273" s="29"/>
      <c r="T273" s="29"/>
      <c r="U273" s="49"/>
      <c r="V273" s="49"/>
    </row>
    <row r="274" spans="1:22" x14ac:dyDescent="0.25">
      <c r="A274" s="29"/>
      <c r="B274" s="29"/>
      <c r="C274" s="49"/>
      <c r="D274" s="49"/>
      <c r="J274" s="29"/>
      <c r="K274" s="29"/>
      <c r="L274" s="49"/>
      <c r="M274" s="49"/>
      <c r="S274" s="29"/>
      <c r="T274" s="29"/>
      <c r="U274" s="49"/>
      <c r="V274" s="49"/>
    </row>
    <row r="275" spans="1:22" x14ac:dyDescent="0.25">
      <c r="A275" s="29"/>
      <c r="B275" s="29"/>
      <c r="C275" s="49"/>
      <c r="D275" s="49"/>
      <c r="J275" s="29"/>
      <c r="K275" s="29"/>
      <c r="L275" s="49"/>
      <c r="M275" s="49"/>
      <c r="S275" s="29"/>
      <c r="T275" s="29"/>
      <c r="U275" s="49"/>
      <c r="V275" s="49"/>
    </row>
    <row r="276" spans="1:22" x14ac:dyDescent="0.25">
      <c r="A276" s="29"/>
      <c r="B276" s="29"/>
      <c r="C276" s="49"/>
      <c r="D276" s="49"/>
      <c r="J276" s="29"/>
      <c r="K276" s="29"/>
      <c r="L276" s="49"/>
      <c r="M276" s="49"/>
      <c r="S276" s="29"/>
      <c r="T276" s="29"/>
      <c r="U276" s="49"/>
      <c r="V276" s="49"/>
    </row>
    <row r="277" spans="1:22" x14ac:dyDescent="0.25">
      <c r="A277" s="29"/>
      <c r="B277" s="29"/>
      <c r="C277" s="49"/>
      <c r="D277" s="49"/>
      <c r="J277" s="29"/>
      <c r="K277" s="29"/>
      <c r="L277" s="49"/>
      <c r="M277" s="49"/>
      <c r="S277" s="29"/>
      <c r="T277" s="29"/>
      <c r="U277" s="49"/>
      <c r="V277" s="49"/>
    </row>
    <row r="278" spans="1:22" x14ac:dyDescent="0.25">
      <c r="A278" s="29"/>
      <c r="B278" s="29"/>
      <c r="C278" s="49"/>
      <c r="D278" s="49"/>
      <c r="J278" s="29"/>
      <c r="K278" s="29"/>
      <c r="L278" s="49"/>
      <c r="M278" s="49"/>
      <c r="S278" s="29"/>
      <c r="T278" s="29"/>
      <c r="U278" s="49"/>
      <c r="V278" s="49"/>
    </row>
    <row r="279" spans="1:22" x14ac:dyDescent="0.25">
      <c r="A279" s="29"/>
      <c r="B279" s="29"/>
      <c r="C279" s="49"/>
      <c r="D279" s="49"/>
      <c r="J279" s="29"/>
      <c r="K279" s="29"/>
      <c r="L279" s="49"/>
      <c r="M279" s="49"/>
      <c r="S279" s="29"/>
      <c r="T279" s="29"/>
      <c r="U279" s="49"/>
      <c r="V279" s="49"/>
    </row>
    <row r="280" spans="1:22" x14ac:dyDescent="0.25">
      <c r="A280" s="29"/>
      <c r="B280" s="29"/>
      <c r="C280" s="49"/>
      <c r="D280" s="49"/>
      <c r="J280" s="29"/>
      <c r="K280" s="29"/>
      <c r="L280" s="49"/>
      <c r="M280" s="49"/>
      <c r="S280" s="29"/>
      <c r="T280" s="29"/>
      <c r="U280" s="49"/>
      <c r="V280" s="49"/>
    </row>
    <row r="281" spans="1:22" x14ac:dyDescent="0.25">
      <c r="A281" s="29"/>
      <c r="B281" s="29"/>
      <c r="C281" s="49"/>
      <c r="D281" s="49"/>
      <c r="J281" s="29"/>
      <c r="K281" s="29"/>
      <c r="L281" s="49"/>
      <c r="M281" s="49"/>
      <c r="S281" s="29"/>
      <c r="T281" s="29"/>
      <c r="U281" s="49"/>
      <c r="V281" s="49"/>
    </row>
    <row r="282" spans="1:22" x14ac:dyDescent="0.25">
      <c r="A282" s="29"/>
      <c r="B282" s="29"/>
      <c r="C282" s="49"/>
      <c r="D282" s="49"/>
      <c r="J282" s="29"/>
      <c r="K282" s="29"/>
      <c r="L282" s="49"/>
      <c r="M282" s="49"/>
      <c r="S282" s="29"/>
      <c r="T282" s="29"/>
      <c r="U282" s="49"/>
      <c r="V282" s="49"/>
    </row>
    <row r="283" spans="1:22" x14ac:dyDescent="0.25">
      <c r="A283" s="29"/>
      <c r="B283" s="29"/>
      <c r="C283" s="49"/>
      <c r="D283" s="49"/>
      <c r="J283" s="29"/>
      <c r="K283" s="29"/>
      <c r="L283" s="49"/>
      <c r="M283" s="49"/>
      <c r="S283" s="29"/>
      <c r="T283" s="29"/>
      <c r="U283" s="49"/>
      <c r="V283" s="49"/>
    </row>
    <row r="284" spans="1:22" x14ac:dyDescent="0.25">
      <c r="A284" s="29"/>
      <c r="B284" s="29"/>
      <c r="C284" s="49"/>
      <c r="D284" s="49"/>
      <c r="J284" s="29"/>
      <c r="K284" s="29"/>
      <c r="L284" s="49"/>
      <c r="M284" s="49"/>
      <c r="S284" s="29"/>
      <c r="T284" s="29"/>
      <c r="U284" s="49"/>
      <c r="V284" s="49"/>
    </row>
    <row r="285" spans="1:22" x14ac:dyDescent="0.25">
      <c r="A285" s="29"/>
      <c r="B285" s="29"/>
      <c r="C285" s="49"/>
      <c r="D285" s="49"/>
      <c r="J285" s="29"/>
      <c r="K285" s="29"/>
      <c r="L285" s="49"/>
      <c r="M285" s="49"/>
      <c r="S285" s="29"/>
      <c r="T285" s="29"/>
      <c r="U285" s="49"/>
      <c r="V285" s="49"/>
    </row>
    <row r="286" spans="1:22" x14ac:dyDescent="0.25">
      <c r="A286" s="29"/>
      <c r="B286" s="29"/>
      <c r="C286" s="49"/>
      <c r="D286" s="49"/>
      <c r="J286" s="29"/>
      <c r="K286" s="29"/>
      <c r="L286" s="49"/>
      <c r="M286" s="49"/>
      <c r="S286" s="29"/>
      <c r="T286" s="29"/>
      <c r="U286" s="49"/>
      <c r="V286" s="49"/>
    </row>
    <row r="287" spans="1:22" x14ac:dyDescent="0.25">
      <c r="A287" s="29"/>
      <c r="B287" s="29"/>
      <c r="C287" s="49"/>
      <c r="D287" s="49"/>
      <c r="J287" s="29"/>
      <c r="K287" s="29"/>
      <c r="L287" s="49"/>
      <c r="M287" s="49"/>
      <c r="S287" s="29"/>
      <c r="T287" s="29"/>
      <c r="U287" s="49"/>
      <c r="V287" s="49"/>
    </row>
    <row r="288" spans="1:22" x14ac:dyDescent="0.25">
      <c r="A288" s="29"/>
      <c r="B288" s="29"/>
      <c r="C288" s="49"/>
      <c r="D288" s="49"/>
      <c r="J288" s="29"/>
      <c r="K288" s="29"/>
      <c r="L288" s="49"/>
      <c r="M288" s="49"/>
      <c r="S288" s="29"/>
      <c r="T288" s="29"/>
      <c r="U288" s="49"/>
      <c r="V288" s="49"/>
    </row>
    <row r="289" spans="1:22" x14ac:dyDescent="0.25">
      <c r="A289" s="29"/>
      <c r="B289" s="29"/>
      <c r="C289" s="49"/>
      <c r="D289" s="49"/>
      <c r="J289" s="29"/>
      <c r="K289" s="29"/>
      <c r="L289" s="49"/>
      <c r="M289" s="49"/>
      <c r="S289" s="29"/>
      <c r="T289" s="29"/>
      <c r="U289" s="49"/>
      <c r="V289" s="49"/>
    </row>
    <row r="290" spans="1:22" x14ac:dyDescent="0.25">
      <c r="A290" s="29"/>
      <c r="B290" s="29"/>
      <c r="C290" s="49"/>
      <c r="D290" s="49"/>
      <c r="J290" s="29"/>
      <c r="K290" s="29"/>
      <c r="L290" s="49"/>
      <c r="M290" s="49"/>
      <c r="S290" s="29"/>
      <c r="T290" s="29"/>
      <c r="U290" s="49"/>
      <c r="V290" s="49"/>
    </row>
    <row r="291" spans="1:22" x14ac:dyDescent="0.25">
      <c r="A291" s="29"/>
      <c r="B291" s="29"/>
      <c r="C291" s="49"/>
      <c r="D291" s="49"/>
      <c r="J291" s="29"/>
      <c r="K291" s="29"/>
      <c r="L291" s="49"/>
      <c r="M291" s="49"/>
      <c r="S291" s="29"/>
      <c r="T291" s="29"/>
      <c r="U291" s="49"/>
      <c r="V291" s="49"/>
    </row>
    <row r="292" spans="1:22" x14ac:dyDescent="0.25">
      <c r="A292" s="29"/>
      <c r="B292" s="29"/>
      <c r="C292" s="49"/>
      <c r="D292" s="49"/>
      <c r="J292" s="29"/>
      <c r="K292" s="29"/>
      <c r="L292" s="49"/>
      <c r="M292" s="49"/>
      <c r="S292" s="29"/>
      <c r="T292" s="29"/>
      <c r="U292" s="49"/>
      <c r="V292" s="49"/>
    </row>
    <row r="293" spans="1:22" x14ac:dyDescent="0.25">
      <c r="A293" s="29"/>
      <c r="B293" s="29"/>
      <c r="C293" s="49"/>
      <c r="D293" s="49"/>
      <c r="J293" s="29"/>
      <c r="K293" s="29"/>
      <c r="L293" s="49"/>
      <c r="M293" s="49"/>
      <c r="S293" s="29"/>
      <c r="T293" s="29"/>
      <c r="U293" s="49"/>
      <c r="V293" s="49"/>
    </row>
    <row r="294" spans="1:22" x14ac:dyDescent="0.25">
      <c r="A294" s="29"/>
      <c r="B294" s="29"/>
      <c r="C294" s="49"/>
      <c r="D294" s="49"/>
      <c r="J294" s="29"/>
      <c r="K294" s="29"/>
      <c r="L294" s="49"/>
      <c r="M294" s="49"/>
      <c r="S294" s="29"/>
      <c r="T294" s="29"/>
      <c r="U294" s="49"/>
      <c r="V294" s="49"/>
    </row>
    <row r="295" spans="1:22" x14ac:dyDescent="0.25">
      <c r="A295" s="29"/>
      <c r="B295" s="29"/>
      <c r="C295" s="49"/>
      <c r="D295" s="49"/>
      <c r="J295" s="29"/>
      <c r="K295" s="29"/>
      <c r="L295" s="49"/>
      <c r="M295" s="49"/>
      <c r="S295" s="29"/>
      <c r="T295" s="29"/>
      <c r="U295" s="49"/>
      <c r="V295" s="49"/>
    </row>
    <row r="296" spans="1:22" x14ac:dyDescent="0.25">
      <c r="A296" s="29"/>
      <c r="B296" s="29"/>
      <c r="C296" s="49"/>
      <c r="D296" s="49"/>
      <c r="J296" s="29"/>
      <c r="K296" s="29"/>
      <c r="L296" s="49"/>
      <c r="M296" s="49"/>
      <c r="S296" s="29"/>
      <c r="T296" s="29"/>
      <c r="U296" s="49"/>
      <c r="V296" s="49"/>
    </row>
    <row r="297" spans="1:22" x14ac:dyDescent="0.25">
      <c r="A297" s="29"/>
      <c r="B297" s="29"/>
      <c r="C297" s="49"/>
      <c r="D297" s="49"/>
      <c r="J297" s="29"/>
      <c r="K297" s="29"/>
      <c r="L297" s="49"/>
      <c r="M297" s="49"/>
      <c r="S297" s="29"/>
      <c r="T297" s="29"/>
      <c r="U297" s="49"/>
      <c r="V297" s="49"/>
    </row>
    <row r="298" spans="1:22" x14ac:dyDescent="0.25">
      <c r="A298" s="29"/>
      <c r="B298" s="29"/>
      <c r="C298" s="49"/>
      <c r="D298" s="49"/>
      <c r="J298" s="29"/>
      <c r="K298" s="29"/>
      <c r="L298" s="49"/>
      <c r="M298" s="49"/>
      <c r="S298" s="29"/>
      <c r="T298" s="29"/>
      <c r="U298" s="49"/>
      <c r="V298" s="49"/>
    </row>
    <row r="299" spans="1:22" x14ac:dyDescent="0.25">
      <c r="A299" s="29"/>
      <c r="B299" s="29"/>
      <c r="C299" s="49"/>
      <c r="D299" s="49"/>
      <c r="J299" s="29"/>
      <c r="K299" s="29"/>
      <c r="L299" s="49"/>
      <c r="M299" s="49"/>
      <c r="S299" s="29"/>
      <c r="T299" s="29"/>
      <c r="U299" s="49"/>
      <c r="V299" s="49"/>
    </row>
    <row r="300" spans="1:22" x14ac:dyDescent="0.25">
      <c r="A300" s="29"/>
      <c r="B300" s="29"/>
      <c r="C300" s="49"/>
      <c r="D300" s="49"/>
      <c r="J300" s="29"/>
      <c r="K300" s="29"/>
      <c r="L300" s="49"/>
      <c r="M300" s="49"/>
      <c r="S300" s="29"/>
      <c r="T300" s="29"/>
      <c r="U300" s="49"/>
      <c r="V300" s="49"/>
    </row>
    <row r="301" spans="1:22" x14ac:dyDescent="0.25">
      <c r="A301" s="29"/>
      <c r="B301" s="29"/>
      <c r="C301" s="49"/>
      <c r="D301" s="49"/>
      <c r="J301" s="29"/>
      <c r="K301" s="29"/>
      <c r="L301" s="49"/>
      <c r="M301" s="49"/>
      <c r="S301" s="29"/>
      <c r="T301" s="29"/>
      <c r="U301" s="49"/>
      <c r="V301" s="49"/>
    </row>
    <row r="302" spans="1:22" x14ac:dyDescent="0.25">
      <c r="A302" s="29"/>
      <c r="B302" s="29"/>
      <c r="C302" s="49"/>
      <c r="D302" s="49"/>
      <c r="J302" s="29"/>
      <c r="K302" s="29"/>
      <c r="L302" s="49"/>
      <c r="M302" s="49"/>
      <c r="S302" s="29"/>
      <c r="T302" s="29"/>
      <c r="U302" s="49"/>
      <c r="V302" s="49"/>
    </row>
    <row r="303" spans="1:22" x14ac:dyDescent="0.25">
      <c r="A303" s="29"/>
      <c r="B303" s="29"/>
      <c r="C303" s="49"/>
      <c r="D303" s="49"/>
      <c r="J303" s="29"/>
      <c r="K303" s="29"/>
      <c r="L303" s="49"/>
      <c r="M303" s="49"/>
      <c r="S303" s="29"/>
      <c r="T303" s="29"/>
      <c r="U303" s="49"/>
      <c r="V303" s="49"/>
    </row>
    <row r="304" spans="1:22" x14ac:dyDescent="0.25">
      <c r="A304" s="29"/>
      <c r="B304" s="29"/>
      <c r="C304" s="49"/>
      <c r="D304" s="49"/>
      <c r="J304" s="29"/>
      <c r="K304" s="29"/>
      <c r="L304" s="49"/>
      <c r="M304" s="49"/>
      <c r="S304" s="29"/>
      <c r="T304" s="29"/>
      <c r="U304" s="49"/>
      <c r="V304" s="49"/>
    </row>
    <row r="305" spans="1:22" x14ac:dyDescent="0.25">
      <c r="A305" s="29"/>
      <c r="B305" s="29"/>
      <c r="C305" s="49"/>
      <c r="D305" s="49"/>
      <c r="J305" s="29"/>
      <c r="K305" s="29"/>
      <c r="L305" s="49"/>
      <c r="M305" s="49"/>
      <c r="S305" s="29"/>
      <c r="T305" s="29"/>
      <c r="U305" s="49"/>
      <c r="V305" s="49"/>
    </row>
    <row r="306" spans="1:22" x14ac:dyDescent="0.25">
      <c r="A306" s="29"/>
      <c r="B306" s="29"/>
      <c r="C306" s="49"/>
      <c r="D306" s="49"/>
      <c r="J306" s="29"/>
      <c r="K306" s="29"/>
      <c r="L306" s="49"/>
      <c r="M306" s="49"/>
      <c r="S306" s="29"/>
      <c r="T306" s="29"/>
      <c r="U306" s="49"/>
      <c r="V306" s="49"/>
    </row>
    <row r="307" spans="1:22" x14ac:dyDescent="0.25">
      <c r="A307" s="29"/>
      <c r="B307" s="29"/>
      <c r="C307" s="49"/>
      <c r="D307" s="49"/>
      <c r="J307" s="29"/>
      <c r="K307" s="29"/>
      <c r="L307" s="49"/>
      <c r="M307" s="49"/>
      <c r="S307" s="29"/>
      <c r="T307" s="29"/>
      <c r="U307" s="49"/>
      <c r="V307" s="49"/>
    </row>
    <row r="308" spans="1:22" x14ac:dyDescent="0.25">
      <c r="A308" s="29"/>
      <c r="B308" s="29"/>
      <c r="C308" s="49"/>
      <c r="D308" s="49"/>
      <c r="J308" s="29"/>
      <c r="K308" s="29"/>
      <c r="L308" s="49"/>
      <c r="M308" s="49"/>
      <c r="S308" s="29"/>
      <c r="T308" s="29"/>
      <c r="U308" s="49"/>
      <c r="V308" s="49"/>
    </row>
    <row r="309" spans="1:22" x14ac:dyDescent="0.25">
      <c r="A309" s="29"/>
      <c r="B309" s="29"/>
      <c r="C309" s="49"/>
      <c r="D309" s="49"/>
      <c r="J309" s="29"/>
      <c r="K309" s="29"/>
      <c r="L309" s="49"/>
      <c r="M309" s="49"/>
      <c r="S309" s="29"/>
      <c r="T309" s="29"/>
      <c r="U309" s="49"/>
      <c r="V309" s="49"/>
    </row>
    <row r="310" spans="1:22" x14ac:dyDescent="0.25">
      <c r="A310" s="29"/>
      <c r="B310" s="29"/>
      <c r="C310" s="49"/>
      <c r="D310" s="49"/>
      <c r="J310" s="29"/>
      <c r="K310" s="29"/>
      <c r="L310" s="49"/>
      <c r="M310" s="49"/>
      <c r="S310" s="29"/>
      <c r="T310" s="29"/>
      <c r="U310" s="49"/>
      <c r="V310" s="49"/>
    </row>
    <row r="311" spans="1:22" x14ac:dyDescent="0.25">
      <c r="A311" s="29"/>
      <c r="B311" s="29"/>
      <c r="C311" s="49"/>
      <c r="D311" s="49"/>
      <c r="J311" s="29"/>
      <c r="K311" s="29"/>
      <c r="L311" s="49"/>
      <c r="M311" s="49"/>
      <c r="S311" s="29"/>
      <c r="T311" s="29"/>
      <c r="U311" s="49"/>
      <c r="V311" s="49"/>
    </row>
    <row r="312" spans="1:22" x14ac:dyDescent="0.25">
      <c r="A312" s="29"/>
      <c r="B312" s="29"/>
      <c r="C312" s="49"/>
      <c r="D312" s="49"/>
      <c r="J312" s="29"/>
      <c r="K312" s="29"/>
      <c r="L312" s="49"/>
      <c r="M312" s="49"/>
      <c r="S312" s="29"/>
      <c r="T312" s="29"/>
      <c r="U312" s="49"/>
      <c r="V312" s="49"/>
    </row>
    <row r="313" spans="1:22" x14ac:dyDescent="0.25">
      <c r="A313" s="29"/>
      <c r="B313" s="29"/>
      <c r="C313" s="49"/>
      <c r="D313" s="49"/>
      <c r="J313" s="29"/>
      <c r="K313" s="29"/>
      <c r="L313" s="49"/>
      <c r="M313" s="49"/>
      <c r="S313" s="29"/>
      <c r="T313" s="29"/>
      <c r="U313" s="49"/>
      <c r="V313" s="49"/>
    </row>
    <row r="314" spans="1:22" x14ac:dyDescent="0.25">
      <c r="A314" s="29"/>
      <c r="B314" s="29"/>
      <c r="C314" s="49"/>
      <c r="D314" s="49"/>
      <c r="J314" s="29"/>
      <c r="K314" s="29"/>
      <c r="L314" s="49"/>
      <c r="M314" s="49"/>
      <c r="S314" s="29"/>
      <c r="T314" s="29"/>
      <c r="U314" s="49"/>
      <c r="V314" s="49"/>
    </row>
    <row r="315" spans="1:22" x14ac:dyDescent="0.25">
      <c r="A315" s="29"/>
      <c r="B315" s="29"/>
      <c r="C315" s="49"/>
      <c r="D315" s="49"/>
      <c r="J315" s="29"/>
      <c r="K315" s="29"/>
      <c r="L315" s="49"/>
      <c r="M315" s="49"/>
      <c r="S315" s="29"/>
      <c r="T315" s="29"/>
      <c r="U315" s="49"/>
      <c r="V315" s="49"/>
    </row>
    <row r="316" spans="1:22" x14ac:dyDescent="0.25">
      <c r="A316" s="29"/>
      <c r="B316" s="29"/>
      <c r="C316" s="49"/>
      <c r="D316" s="49"/>
      <c r="J316" s="29"/>
      <c r="K316" s="29"/>
      <c r="L316" s="49"/>
      <c r="M316" s="49"/>
      <c r="S316" s="29"/>
      <c r="T316" s="29"/>
      <c r="U316" s="49"/>
      <c r="V316" s="49"/>
    </row>
    <row r="317" spans="1:22" x14ac:dyDescent="0.25">
      <c r="A317" s="29"/>
      <c r="B317" s="29"/>
      <c r="C317" s="49"/>
      <c r="D317" s="49"/>
      <c r="J317" s="29"/>
      <c r="K317" s="29"/>
      <c r="L317" s="49"/>
      <c r="M317" s="49"/>
      <c r="S317" s="29"/>
      <c r="T317" s="29"/>
      <c r="U317" s="49"/>
      <c r="V317" s="49"/>
    </row>
    <row r="318" spans="1:22" x14ac:dyDescent="0.25">
      <c r="A318" s="29"/>
      <c r="B318" s="29"/>
      <c r="C318" s="49"/>
      <c r="D318" s="49"/>
      <c r="J318" s="29"/>
      <c r="K318" s="29"/>
      <c r="L318" s="49"/>
      <c r="M318" s="49"/>
      <c r="S318" s="29"/>
      <c r="T318" s="29"/>
      <c r="U318" s="49"/>
      <c r="V318" s="49"/>
    </row>
    <row r="319" spans="1:22" x14ac:dyDescent="0.25">
      <c r="A319" s="29"/>
      <c r="B319" s="29"/>
      <c r="C319" s="49"/>
      <c r="D319" s="49"/>
      <c r="J319" s="29"/>
      <c r="K319" s="29"/>
      <c r="L319" s="49"/>
      <c r="M319" s="49"/>
      <c r="S319" s="29"/>
      <c r="T319" s="29"/>
      <c r="U319" s="49"/>
      <c r="V319" s="49"/>
    </row>
    <row r="320" spans="1:22" x14ac:dyDescent="0.25">
      <c r="A320" s="29"/>
      <c r="B320" s="29"/>
      <c r="C320" s="49"/>
      <c r="D320" s="49"/>
      <c r="J320" s="29"/>
      <c r="K320" s="29"/>
      <c r="L320" s="49"/>
      <c r="M320" s="49"/>
      <c r="S320" s="29"/>
      <c r="T320" s="29"/>
      <c r="U320" s="49"/>
      <c r="V320" s="49"/>
    </row>
    <row r="321" spans="1:22" x14ac:dyDescent="0.25">
      <c r="A321" s="29"/>
      <c r="B321" s="29"/>
      <c r="C321" s="49"/>
      <c r="D321" s="49"/>
      <c r="J321" s="29"/>
      <c r="K321" s="29"/>
      <c r="L321" s="49"/>
      <c r="M321" s="49"/>
      <c r="S321" s="29"/>
      <c r="T321" s="29"/>
      <c r="U321" s="49"/>
      <c r="V321" s="49"/>
    </row>
    <row r="322" spans="1:22" x14ac:dyDescent="0.25">
      <c r="A322" s="29"/>
      <c r="B322" s="29"/>
      <c r="C322" s="49"/>
      <c r="D322" s="49"/>
      <c r="J322" s="29"/>
      <c r="K322" s="29"/>
      <c r="L322" s="49"/>
      <c r="M322" s="49"/>
      <c r="S322" s="29"/>
      <c r="T322" s="29"/>
      <c r="U322" s="49"/>
      <c r="V322" s="49"/>
    </row>
    <row r="323" spans="1:22" x14ac:dyDescent="0.25">
      <c r="A323" s="29"/>
      <c r="B323" s="29"/>
      <c r="C323" s="49"/>
      <c r="D323" s="49"/>
      <c r="J323" s="29"/>
      <c r="K323" s="29"/>
      <c r="L323" s="49"/>
      <c r="M323" s="49"/>
      <c r="S323" s="29"/>
      <c r="T323" s="29"/>
      <c r="U323" s="49"/>
      <c r="V323" s="49"/>
    </row>
    <row r="324" spans="1:22" x14ac:dyDescent="0.25">
      <c r="A324" s="29"/>
      <c r="B324" s="29"/>
      <c r="C324" s="49"/>
      <c r="D324" s="49"/>
      <c r="J324" s="29"/>
      <c r="K324" s="29"/>
      <c r="L324" s="49"/>
      <c r="M324" s="49"/>
      <c r="S324" s="29"/>
      <c r="T324" s="29"/>
      <c r="U324" s="49"/>
      <c r="V324" s="49"/>
    </row>
    <row r="325" spans="1:22" x14ac:dyDescent="0.25">
      <c r="A325" s="29"/>
      <c r="B325" s="29"/>
      <c r="C325" s="49"/>
      <c r="D325" s="49"/>
      <c r="J325" s="29"/>
      <c r="K325" s="29"/>
      <c r="L325" s="49"/>
      <c r="M325" s="49"/>
      <c r="S325" s="29"/>
      <c r="T325" s="29"/>
      <c r="U325" s="49"/>
      <c r="V325" s="49"/>
    </row>
    <row r="326" spans="1:22" x14ac:dyDescent="0.25">
      <c r="A326" s="29"/>
      <c r="B326" s="29"/>
      <c r="C326" s="49"/>
      <c r="D326" s="49"/>
      <c r="J326" s="29"/>
      <c r="K326" s="29"/>
      <c r="L326" s="49"/>
      <c r="M326" s="49"/>
      <c r="S326" s="29"/>
      <c r="T326" s="29"/>
      <c r="U326" s="49"/>
      <c r="V326" s="49"/>
    </row>
    <row r="327" spans="1:22" x14ac:dyDescent="0.25">
      <c r="A327" s="29"/>
      <c r="B327" s="29"/>
      <c r="C327" s="49"/>
      <c r="D327" s="49"/>
      <c r="J327" s="29"/>
      <c r="K327" s="29"/>
      <c r="L327" s="49"/>
      <c r="M327" s="49"/>
      <c r="S327" s="29"/>
      <c r="T327" s="29"/>
      <c r="U327" s="49"/>
      <c r="V327" s="49"/>
    </row>
    <row r="328" spans="1:22" x14ac:dyDescent="0.25">
      <c r="A328" s="29"/>
      <c r="B328" s="29"/>
      <c r="C328" s="49"/>
      <c r="D328" s="49"/>
      <c r="J328" s="29"/>
      <c r="K328" s="29"/>
      <c r="L328" s="49"/>
      <c r="M328" s="49"/>
      <c r="S328" s="29"/>
      <c r="T328" s="29"/>
      <c r="U328" s="49"/>
      <c r="V328" s="49"/>
    </row>
    <row r="329" spans="1:22" x14ac:dyDescent="0.25">
      <c r="A329" s="29"/>
      <c r="B329" s="29"/>
      <c r="C329" s="49"/>
      <c r="D329" s="49"/>
      <c r="J329" s="29"/>
      <c r="K329" s="29"/>
      <c r="L329" s="49"/>
      <c r="M329" s="49"/>
      <c r="S329" s="29"/>
      <c r="T329" s="29"/>
      <c r="U329" s="49"/>
      <c r="V329" s="49"/>
    </row>
    <row r="330" spans="1:22" x14ac:dyDescent="0.25">
      <c r="A330" s="29"/>
      <c r="B330" s="29"/>
      <c r="C330" s="49"/>
      <c r="D330" s="49"/>
      <c r="J330" s="29"/>
      <c r="K330" s="29"/>
      <c r="L330" s="49"/>
      <c r="M330" s="49"/>
      <c r="S330" s="29"/>
      <c r="T330" s="29"/>
      <c r="U330" s="49"/>
      <c r="V330" s="49"/>
    </row>
    <row r="331" spans="1:22" x14ac:dyDescent="0.25">
      <c r="A331" s="29"/>
      <c r="B331" s="29"/>
      <c r="C331" s="49"/>
      <c r="D331" s="49"/>
      <c r="J331" s="29"/>
      <c r="K331" s="29"/>
      <c r="L331" s="49"/>
      <c r="M331" s="49"/>
      <c r="S331" s="29"/>
      <c r="T331" s="29"/>
      <c r="U331" s="49"/>
      <c r="V331" s="49"/>
    </row>
    <row r="332" spans="1:22" x14ac:dyDescent="0.25">
      <c r="A332" s="29"/>
      <c r="B332" s="29"/>
      <c r="C332" s="49"/>
      <c r="D332" s="49"/>
      <c r="J332" s="29"/>
      <c r="K332" s="29"/>
      <c r="L332" s="49"/>
      <c r="M332" s="49"/>
      <c r="S332" s="29"/>
      <c r="T332" s="29"/>
      <c r="U332" s="49"/>
      <c r="V332" s="49"/>
    </row>
    <row r="333" spans="1:22" x14ac:dyDescent="0.25">
      <c r="A333" s="29"/>
      <c r="B333" s="29"/>
      <c r="C333" s="49"/>
      <c r="D333" s="49"/>
      <c r="J333" s="29"/>
      <c r="K333" s="29"/>
      <c r="L333" s="49"/>
      <c r="M333" s="49"/>
      <c r="S333" s="29"/>
      <c r="T333" s="29"/>
      <c r="U333" s="49"/>
      <c r="V333" s="49"/>
    </row>
    <row r="334" spans="1:22" x14ac:dyDescent="0.25">
      <c r="A334" s="29"/>
      <c r="B334" s="29"/>
      <c r="C334" s="49"/>
      <c r="D334" s="49"/>
      <c r="J334" s="29"/>
      <c r="K334" s="29"/>
      <c r="L334" s="49"/>
      <c r="M334" s="49"/>
      <c r="S334" s="29"/>
      <c r="T334" s="29"/>
      <c r="U334" s="49"/>
      <c r="V334" s="49"/>
    </row>
    <row r="335" spans="1:22" x14ac:dyDescent="0.25">
      <c r="A335" s="29"/>
      <c r="B335" s="29"/>
      <c r="C335" s="49"/>
      <c r="D335" s="49"/>
      <c r="J335" s="29"/>
      <c r="K335" s="29"/>
      <c r="L335" s="49"/>
      <c r="M335" s="49"/>
      <c r="S335" s="29"/>
      <c r="T335" s="29"/>
      <c r="U335" s="49"/>
      <c r="V335" s="49"/>
    </row>
    <row r="336" spans="1:22" x14ac:dyDescent="0.25">
      <c r="A336" s="29"/>
      <c r="B336" s="29"/>
      <c r="C336" s="49"/>
      <c r="D336" s="49"/>
      <c r="J336" s="29"/>
      <c r="K336" s="29"/>
      <c r="L336" s="49"/>
      <c r="M336" s="49"/>
      <c r="S336" s="29"/>
      <c r="T336" s="29"/>
      <c r="U336" s="49"/>
      <c r="V336" s="49"/>
    </row>
    <row r="337" spans="1:22" x14ac:dyDescent="0.25">
      <c r="A337" s="29"/>
      <c r="B337" s="29"/>
      <c r="C337" s="49"/>
      <c r="D337" s="49"/>
      <c r="J337" s="29"/>
      <c r="K337" s="29"/>
      <c r="L337" s="49"/>
      <c r="M337" s="49"/>
      <c r="S337" s="29"/>
      <c r="T337" s="29"/>
      <c r="U337" s="49"/>
      <c r="V337" s="49"/>
    </row>
    <row r="338" spans="1:22" x14ac:dyDescent="0.25">
      <c r="A338" s="29"/>
      <c r="B338" s="29"/>
      <c r="C338" s="49"/>
      <c r="D338" s="49"/>
      <c r="J338" s="29"/>
      <c r="K338" s="29"/>
      <c r="L338" s="49"/>
      <c r="M338" s="49"/>
      <c r="S338" s="29"/>
      <c r="T338" s="29"/>
      <c r="U338" s="49"/>
      <c r="V338" s="49"/>
    </row>
    <row r="339" spans="1:22" x14ac:dyDescent="0.25">
      <c r="A339" s="29"/>
      <c r="B339" s="29"/>
      <c r="C339" s="49"/>
      <c r="D339" s="49"/>
      <c r="J339" s="29"/>
      <c r="K339" s="29"/>
      <c r="L339" s="49"/>
      <c r="M339" s="49"/>
      <c r="S339" s="29"/>
      <c r="T339" s="29"/>
      <c r="U339" s="49"/>
      <c r="V339" s="49"/>
    </row>
    <row r="340" spans="1:22" x14ac:dyDescent="0.25">
      <c r="A340" s="29"/>
      <c r="B340" s="29"/>
      <c r="C340" s="49"/>
      <c r="D340" s="49"/>
      <c r="J340" s="29"/>
      <c r="K340" s="29"/>
      <c r="L340" s="49"/>
      <c r="M340" s="49"/>
      <c r="S340" s="29"/>
      <c r="T340" s="29"/>
      <c r="U340" s="49"/>
      <c r="V340" s="49"/>
    </row>
    <row r="341" spans="1:22" x14ac:dyDescent="0.25">
      <c r="A341" s="29"/>
      <c r="B341" s="29"/>
      <c r="C341" s="49"/>
      <c r="D341" s="49"/>
      <c r="J341" s="29"/>
      <c r="K341" s="29"/>
      <c r="L341" s="49"/>
      <c r="M341" s="49"/>
      <c r="S341" s="29"/>
      <c r="T341" s="29"/>
      <c r="U341" s="49"/>
      <c r="V341" s="49"/>
    </row>
    <row r="342" spans="1:22" x14ac:dyDescent="0.25">
      <c r="A342" s="29"/>
      <c r="B342" s="29"/>
      <c r="C342" s="49"/>
      <c r="D342" s="49"/>
      <c r="J342" s="29"/>
      <c r="K342" s="29"/>
      <c r="L342" s="49"/>
      <c r="M342" s="49"/>
      <c r="S342" s="29"/>
      <c r="T342" s="29"/>
      <c r="U342" s="49"/>
      <c r="V342" s="49"/>
    </row>
    <row r="343" spans="1:22" x14ac:dyDescent="0.25">
      <c r="A343" s="29"/>
      <c r="B343" s="29"/>
      <c r="C343" s="49"/>
      <c r="D343" s="49"/>
      <c r="J343" s="29"/>
      <c r="K343" s="29"/>
      <c r="L343" s="49"/>
      <c r="M343" s="49"/>
      <c r="S343" s="29"/>
      <c r="T343" s="29"/>
      <c r="U343" s="49"/>
      <c r="V343" s="49"/>
    </row>
    <row r="344" spans="1:22" x14ac:dyDescent="0.25">
      <c r="A344" s="29"/>
      <c r="B344" s="29"/>
      <c r="C344" s="49"/>
      <c r="D344" s="49"/>
      <c r="J344" s="29"/>
      <c r="K344" s="29"/>
      <c r="L344" s="49"/>
      <c r="M344" s="49"/>
      <c r="S344" s="29"/>
      <c r="T344" s="29"/>
      <c r="U344" s="49"/>
      <c r="V344" s="49"/>
    </row>
    <row r="345" spans="1:22" x14ac:dyDescent="0.25">
      <c r="A345" s="29"/>
      <c r="B345" s="29"/>
      <c r="C345" s="49"/>
      <c r="D345" s="49"/>
      <c r="J345" s="29"/>
      <c r="K345" s="29"/>
      <c r="L345" s="49"/>
      <c r="M345" s="49"/>
      <c r="S345" s="29"/>
      <c r="T345" s="29"/>
      <c r="U345" s="49"/>
      <c r="V345" s="49"/>
    </row>
    <row r="346" spans="1:22" x14ac:dyDescent="0.25">
      <c r="A346" s="29"/>
      <c r="B346" s="29"/>
      <c r="C346" s="49"/>
      <c r="D346" s="49"/>
      <c r="J346" s="29"/>
      <c r="K346" s="29"/>
      <c r="L346" s="49"/>
      <c r="M346" s="49"/>
      <c r="S346" s="29"/>
      <c r="T346" s="29"/>
      <c r="U346" s="49"/>
      <c r="V346" s="49"/>
    </row>
    <row r="347" spans="1:22" x14ac:dyDescent="0.25">
      <c r="A347" s="29"/>
      <c r="B347" s="29"/>
      <c r="C347" s="49"/>
      <c r="D347" s="49"/>
      <c r="J347" s="29"/>
      <c r="K347" s="29"/>
      <c r="L347" s="49"/>
      <c r="M347" s="49"/>
      <c r="S347" s="29"/>
      <c r="T347" s="29"/>
      <c r="U347" s="49"/>
      <c r="V347" s="49"/>
    </row>
    <row r="348" spans="1:22" x14ac:dyDescent="0.25">
      <c r="A348" s="29"/>
      <c r="B348" s="29"/>
      <c r="C348" s="49"/>
      <c r="D348" s="49"/>
      <c r="J348" s="29"/>
      <c r="K348" s="29"/>
      <c r="L348" s="49"/>
      <c r="M348" s="49"/>
      <c r="S348" s="29"/>
      <c r="T348" s="29"/>
      <c r="U348" s="49"/>
      <c r="V348" s="49"/>
    </row>
    <row r="349" spans="1:22" x14ac:dyDescent="0.25">
      <c r="A349" s="29"/>
      <c r="B349" s="29"/>
      <c r="C349" s="49"/>
      <c r="D349" s="49"/>
      <c r="J349" s="29"/>
      <c r="K349" s="29"/>
      <c r="L349" s="49"/>
      <c r="M349" s="49"/>
      <c r="S349" s="29"/>
      <c r="T349" s="29"/>
      <c r="U349" s="49"/>
      <c r="V349" s="49"/>
    </row>
    <row r="350" spans="1:22" x14ac:dyDescent="0.25">
      <c r="A350" s="29"/>
      <c r="B350" s="29"/>
      <c r="C350" s="49"/>
      <c r="D350" s="49"/>
      <c r="J350" s="29"/>
      <c r="K350" s="29"/>
      <c r="L350" s="49"/>
      <c r="M350" s="49"/>
      <c r="S350" s="29"/>
      <c r="T350" s="29"/>
      <c r="U350" s="49"/>
      <c r="V350" s="49"/>
    </row>
    <row r="351" spans="1:22" x14ac:dyDescent="0.25">
      <c r="A351" s="29"/>
      <c r="B351" s="29"/>
      <c r="C351" s="49"/>
      <c r="D351" s="49"/>
      <c r="J351" s="29"/>
      <c r="K351" s="29"/>
      <c r="L351" s="49"/>
      <c r="M351" s="49"/>
      <c r="S351" s="29"/>
      <c r="T351" s="29"/>
      <c r="U351" s="49"/>
      <c r="V351" s="49"/>
    </row>
    <row r="352" spans="1:22" x14ac:dyDescent="0.25">
      <c r="A352" s="29"/>
      <c r="B352" s="29"/>
      <c r="C352" s="49"/>
      <c r="D352" s="49"/>
      <c r="J352" s="29"/>
      <c r="K352" s="29"/>
      <c r="L352" s="49"/>
      <c r="M352" s="49"/>
      <c r="S352" s="29"/>
      <c r="T352" s="29"/>
      <c r="U352" s="49"/>
      <c r="V352" s="49"/>
    </row>
    <row r="353" spans="1:22" x14ac:dyDescent="0.25">
      <c r="A353" s="29"/>
      <c r="B353" s="29"/>
      <c r="C353" s="49"/>
      <c r="D353" s="49"/>
      <c r="J353" s="29"/>
      <c r="K353" s="29"/>
      <c r="L353" s="49"/>
      <c r="M353" s="49"/>
      <c r="S353" s="29"/>
      <c r="T353" s="29"/>
      <c r="U353" s="49"/>
      <c r="V353" s="49"/>
    </row>
    <row r="354" spans="1:22" x14ac:dyDescent="0.25">
      <c r="A354" s="29"/>
      <c r="B354" s="29"/>
      <c r="C354" s="49"/>
      <c r="D354" s="49"/>
      <c r="J354" s="29"/>
      <c r="K354" s="29"/>
      <c r="L354" s="49"/>
      <c r="M354" s="49"/>
      <c r="S354" s="29"/>
      <c r="T354" s="29"/>
      <c r="U354" s="49"/>
      <c r="V354" s="49"/>
    </row>
    <row r="355" spans="1:22" x14ac:dyDescent="0.25">
      <c r="A355" s="29"/>
      <c r="B355" s="29"/>
      <c r="C355" s="49"/>
      <c r="D355" s="49"/>
      <c r="J355" s="29"/>
      <c r="K355" s="29"/>
      <c r="L355" s="49"/>
      <c r="M355" s="49"/>
      <c r="S355" s="29"/>
      <c r="T355" s="29"/>
      <c r="U355" s="49"/>
      <c r="V355" s="49"/>
    </row>
    <row r="356" spans="1:22" x14ac:dyDescent="0.25">
      <c r="A356" s="29"/>
      <c r="B356" s="29"/>
      <c r="C356" s="49"/>
      <c r="D356" s="49"/>
      <c r="J356" s="29"/>
      <c r="K356" s="29"/>
      <c r="L356" s="49"/>
      <c r="M356" s="49"/>
      <c r="S356" s="29"/>
      <c r="T356" s="29"/>
      <c r="U356" s="49"/>
      <c r="V356" s="49"/>
    </row>
    <row r="357" spans="1:22" x14ac:dyDescent="0.25">
      <c r="A357" s="29"/>
      <c r="B357" s="29"/>
      <c r="C357" s="49"/>
      <c r="D357" s="49"/>
      <c r="J357" s="29"/>
      <c r="K357" s="29"/>
      <c r="L357" s="49"/>
      <c r="M357" s="49"/>
      <c r="S357" s="29"/>
      <c r="T357" s="29"/>
      <c r="U357" s="49"/>
      <c r="V357" s="49"/>
    </row>
    <row r="358" spans="1:22" x14ac:dyDescent="0.25">
      <c r="A358" s="29"/>
      <c r="B358" s="29"/>
      <c r="C358" s="49"/>
      <c r="D358" s="49"/>
      <c r="J358" s="29"/>
      <c r="K358" s="29"/>
      <c r="L358" s="49"/>
      <c r="M358" s="49"/>
      <c r="S358" s="29"/>
      <c r="T358" s="29"/>
      <c r="U358" s="49"/>
      <c r="V358" s="49"/>
    </row>
    <row r="359" spans="1:22" x14ac:dyDescent="0.25">
      <c r="A359" s="29"/>
      <c r="B359" s="29"/>
      <c r="C359" s="49"/>
      <c r="D359" s="49"/>
      <c r="J359" s="29"/>
      <c r="K359" s="29"/>
      <c r="L359" s="49"/>
      <c r="M359" s="49"/>
      <c r="S359" s="29"/>
      <c r="T359" s="29"/>
      <c r="U359" s="49"/>
      <c r="V359" s="49"/>
    </row>
    <row r="360" spans="1:22" x14ac:dyDescent="0.25">
      <c r="A360" s="29"/>
      <c r="B360" s="29"/>
      <c r="C360" s="49"/>
      <c r="D360" s="49"/>
      <c r="J360" s="29"/>
      <c r="K360" s="29"/>
      <c r="L360" s="49"/>
      <c r="M360" s="49"/>
      <c r="S360" s="29"/>
      <c r="T360" s="29"/>
      <c r="U360" s="49"/>
      <c r="V360" s="49"/>
    </row>
    <row r="361" spans="1:22" x14ac:dyDescent="0.25">
      <c r="A361" s="29"/>
      <c r="B361" s="29"/>
      <c r="C361" s="49"/>
      <c r="D361" s="49"/>
      <c r="J361" s="29"/>
      <c r="K361" s="29"/>
      <c r="L361" s="49"/>
      <c r="M361" s="49"/>
      <c r="S361" s="29"/>
      <c r="T361" s="29"/>
      <c r="U361" s="49"/>
      <c r="V361" s="49"/>
    </row>
    <row r="362" spans="1:22" x14ac:dyDescent="0.25">
      <c r="A362" s="29"/>
      <c r="B362" s="29"/>
      <c r="C362" s="49"/>
      <c r="D362" s="49"/>
      <c r="J362" s="29"/>
      <c r="K362" s="29"/>
      <c r="L362" s="49"/>
      <c r="M362" s="49"/>
      <c r="S362" s="29"/>
      <c r="T362" s="29"/>
      <c r="U362" s="49"/>
      <c r="V362" s="49"/>
    </row>
    <row r="363" spans="1:22" x14ac:dyDescent="0.25">
      <c r="A363" s="29"/>
      <c r="B363" s="29"/>
      <c r="C363" s="49"/>
      <c r="D363" s="49"/>
      <c r="J363" s="29"/>
      <c r="K363" s="29"/>
      <c r="L363" s="49"/>
      <c r="M363" s="49"/>
      <c r="S363" s="29"/>
      <c r="T363" s="29"/>
      <c r="U363" s="49"/>
      <c r="V363" s="49"/>
    </row>
    <row r="364" spans="1:22" x14ac:dyDescent="0.25">
      <c r="A364" s="29"/>
      <c r="B364" s="29"/>
      <c r="C364" s="49"/>
      <c r="D364" s="49"/>
      <c r="J364" s="29"/>
      <c r="K364" s="29"/>
      <c r="L364" s="49"/>
      <c r="M364" s="49"/>
      <c r="S364" s="29"/>
      <c r="T364" s="29"/>
      <c r="U364" s="49"/>
      <c r="V364" s="49"/>
    </row>
    <row r="365" spans="1:22" x14ac:dyDescent="0.25">
      <c r="A365" s="29"/>
      <c r="B365" s="29"/>
      <c r="C365" s="49"/>
      <c r="D365" s="49"/>
      <c r="J365" s="29"/>
      <c r="K365" s="29"/>
      <c r="L365" s="49"/>
      <c r="M365" s="49"/>
      <c r="S365" s="29"/>
      <c r="T365" s="29"/>
      <c r="U365" s="49"/>
      <c r="V365" s="49"/>
    </row>
    <row r="366" spans="1:22" x14ac:dyDescent="0.25">
      <c r="A366" s="29"/>
      <c r="B366" s="29"/>
      <c r="C366" s="49"/>
      <c r="D366" s="49"/>
      <c r="J366" s="29"/>
      <c r="K366" s="29"/>
      <c r="L366" s="49"/>
      <c r="M366" s="49"/>
      <c r="S366" s="29"/>
      <c r="T366" s="29"/>
      <c r="U366" s="49"/>
      <c r="V366" s="49"/>
    </row>
    <row r="367" spans="1:22" x14ac:dyDescent="0.25">
      <c r="A367" s="29"/>
      <c r="B367" s="29"/>
      <c r="C367" s="49"/>
      <c r="D367" s="49"/>
      <c r="J367" s="29"/>
      <c r="K367" s="29"/>
      <c r="L367" s="49"/>
      <c r="M367" s="49"/>
      <c r="S367" s="29"/>
      <c r="T367" s="29"/>
      <c r="U367" s="49"/>
      <c r="V367" s="49"/>
    </row>
    <row r="368" spans="1:22" x14ac:dyDescent="0.25">
      <c r="A368" s="29"/>
      <c r="B368" s="29"/>
      <c r="C368" s="49"/>
      <c r="D368" s="49"/>
      <c r="J368" s="29"/>
      <c r="K368" s="29"/>
      <c r="L368" s="49"/>
      <c r="M368" s="49"/>
      <c r="S368" s="29"/>
      <c r="T368" s="29"/>
      <c r="U368" s="49"/>
      <c r="V368" s="49"/>
    </row>
    <row r="369" spans="1:22" x14ac:dyDescent="0.25">
      <c r="A369" s="29"/>
      <c r="B369" s="29"/>
      <c r="C369" s="49"/>
      <c r="D369" s="49"/>
      <c r="J369" s="29"/>
      <c r="K369" s="29"/>
      <c r="L369" s="49"/>
      <c r="M369" s="49"/>
      <c r="S369" s="29"/>
      <c r="T369" s="29"/>
      <c r="U369" s="49"/>
      <c r="V369" s="49"/>
    </row>
    <row r="370" spans="1:22" x14ac:dyDescent="0.25">
      <c r="A370" s="29"/>
      <c r="B370" s="29"/>
      <c r="C370" s="49"/>
      <c r="D370" s="49"/>
      <c r="J370" s="29"/>
      <c r="K370" s="29"/>
      <c r="L370" s="49"/>
      <c r="M370" s="49"/>
      <c r="S370" s="29"/>
      <c r="T370" s="29"/>
      <c r="U370" s="49"/>
      <c r="V370" s="49"/>
    </row>
    <row r="371" spans="1:22" x14ac:dyDescent="0.25">
      <c r="A371" s="29"/>
      <c r="B371" s="29"/>
      <c r="C371" s="49"/>
      <c r="D371" s="49"/>
      <c r="J371" s="29"/>
      <c r="K371" s="29"/>
      <c r="L371" s="49"/>
      <c r="M371" s="49"/>
      <c r="S371" s="29"/>
      <c r="T371" s="29"/>
      <c r="U371" s="49"/>
      <c r="V371" s="49"/>
    </row>
    <row r="372" spans="1:22" x14ac:dyDescent="0.25">
      <c r="A372" s="29"/>
      <c r="B372" s="29"/>
      <c r="C372" s="49"/>
      <c r="D372" s="49"/>
      <c r="J372" s="29"/>
      <c r="K372" s="29"/>
      <c r="L372" s="49"/>
      <c r="M372" s="49"/>
      <c r="S372" s="29"/>
      <c r="T372" s="29"/>
      <c r="U372" s="49"/>
      <c r="V372" s="49"/>
    </row>
    <row r="373" spans="1:22" x14ac:dyDescent="0.25">
      <c r="A373" s="29"/>
      <c r="B373" s="29"/>
      <c r="C373" s="49"/>
      <c r="D373" s="49"/>
      <c r="J373" s="29"/>
      <c r="K373" s="29"/>
      <c r="L373" s="49"/>
      <c r="M373" s="49"/>
      <c r="S373" s="29"/>
      <c r="T373" s="29"/>
      <c r="U373" s="49"/>
      <c r="V373" s="49"/>
    </row>
    <row r="374" spans="1:22" x14ac:dyDescent="0.25">
      <c r="A374" s="29"/>
      <c r="B374" s="29"/>
      <c r="C374" s="49"/>
      <c r="D374" s="49"/>
      <c r="J374" s="29"/>
      <c r="K374" s="29"/>
      <c r="L374" s="49"/>
      <c r="M374" s="49"/>
      <c r="S374" s="29"/>
      <c r="T374" s="29"/>
      <c r="U374" s="49"/>
      <c r="V374" s="49"/>
    </row>
    <row r="375" spans="1:22" x14ac:dyDescent="0.25">
      <c r="A375" s="29"/>
      <c r="B375" s="29"/>
      <c r="C375" s="49"/>
      <c r="D375" s="49"/>
      <c r="J375" s="29"/>
      <c r="K375" s="29"/>
      <c r="L375" s="49"/>
      <c r="M375" s="49"/>
      <c r="S375" s="29"/>
      <c r="T375" s="29"/>
      <c r="U375" s="49"/>
      <c r="V375" s="49"/>
    </row>
    <row r="376" spans="1:22" x14ac:dyDescent="0.25">
      <c r="A376" s="29"/>
      <c r="B376" s="29"/>
      <c r="C376" s="49"/>
      <c r="D376" s="49"/>
      <c r="J376" s="29"/>
      <c r="K376" s="29"/>
      <c r="L376" s="49"/>
      <c r="M376" s="49"/>
      <c r="S376" s="29"/>
      <c r="T376" s="29"/>
      <c r="U376" s="49"/>
      <c r="V376" s="49"/>
    </row>
    <row r="377" spans="1:22" x14ac:dyDescent="0.25">
      <c r="A377" s="29"/>
      <c r="B377" s="29"/>
      <c r="C377" s="49"/>
      <c r="D377" s="49"/>
      <c r="J377" s="29"/>
      <c r="K377" s="29"/>
      <c r="L377" s="49"/>
      <c r="M377" s="49"/>
      <c r="S377" s="29"/>
      <c r="T377" s="29"/>
      <c r="U377" s="49"/>
      <c r="V377" s="49"/>
    </row>
    <row r="378" spans="1:22" x14ac:dyDescent="0.25">
      <c r="A378" s="29"/>
      <c r="B378" s="29"/>
      <c r="C378" s="49"/>
      <c r="D378" s="49"/>
      <c r="J378" s="29"/>
      <c r="K378" s="29"/>
      <c r="L378" s="49"/>
      <c r="M378" s="49"/>
      <c r="S378" s="29"/>
      <c r="T378" s="29"/>
      <c r="U378" s="49"/>
      <c r="V378" s="49"/>
    </row>
    <row r="379" spans="1:22" x14ac:dyDescent="0.25">
      <c r="A379" s="29"/>
      <c r="B379" s="29"/>
      <c r="C379" s="49"/>
      <c r="D379" s="49"/>
      <c r="J379" s="29"/>
      <c r="K379" s="29"/>
      <c r="L379" s="49"/>
      <c r="M379" s="49"/>
      <c r="S379" s="29"/>
      <c r="T379" s="29"/>
      <c r="U379" s="49"/>
      <c r="V379" s="49"/>
    </row>
    <row r="380" spans="1:22" x14ac:dyDescent="0.25">
      <c r="A380" s="29"/>
      <c r="B380" s="29"/>
      <c r="C380" s="49"/>
      <c r="D380" s="49"/>
      <c r="J380" s="29"/>
      <c r="K380" s="29"/>
      <c r="L380" s="49"/>
      <c r="M380" s="49"/>
      <c r="S380" s="29"/>
      <c r="T380" s="29"/>
      <c r="U380" s="49"/>
      <c r="V380" s="49"/>
    </row>
    <row r="381" spans="1:22" x14ac:dyDescent="0.25">
      <c r="A381" s="29"/>
      <c r="B381" s="29"/>
      <c r="C381" s="49"/>
      <c r="D381" s="49"/>
      <c r="J381" s="29"/>
      <c r="K381" s="29"/>
      <c r="L381" s="49"/>
      <c r="M381" s="49"/>
      <c r="S381" s="29"/>
      <c r="T381" s="29"/>
      <c r="U381" s="49"/>
      <c r="V381" s="49"/>
    </row>
    <row r="382" spans="1:22" x14ac:dyDescent="0.25">
      <c r="A382" s="29"/>
      <c r="B382" s="29"/>
      <c r="C382" s="49"/>
      <c r="D382" s="49"/>
      <c r="J382" s="29"/>
      <c r="K382" s="29"/>
      <c r="L382" s="49"/>
      <c r="M382" s="49"/>
      <c r="S382" s="29"/>
      <c r="T382" s="29"/>
      <c r="U382" s="49"/>
      <c r="V382" s="49"/>
    </row>
    <row r="383" spans="1:22" x14ac:dyDescent="0.25">
      <c r="A383" s="29"/>
      <c r="B383" s="29"/>
      <c r="C383" s="49"/>
      <c r="D383" s="49"/>
      <c r="J383" s="29"/>
      <c r="K383" s="29"/>
      <c r="L383" s="49"/>
      <c r="M383" s="49"/>
      <c r="S383" s="29"/>
      <c r="T383" s="29"/>
      <c r="U383" s="49"/>
      <c r="V383" s="49"/>
    </row>
    <row r="384" spans="1:22" x14ac:dyDescent="0.25">
      <c r="A384" s="29"/>
      <c r="B384" s="29"/>
      <c r="C384" s="49"/>
      <c r="D384" s="49"/>
      <c r="J384" s="29"/>
      <c r="K384" s="29"/>
      <c r="L384" s="49"/>
      <c r="M384" s="49"/>
      <c r="S384" s="29"/>
      <c r="T384" s="29"/>
      <c r="U384" s="49"/>
      <c r="V384" s="49"/>
    </row>
    <row r="385" spans="1:22" x14ac:dyDescent="0.25">
      <c r="A385" s="29"/>
      <c r="B385" s="29"/>
      <c r="C385" s="49"/>
      <c r="D385" s="49"/>
      <c r="J385" s="29"/>
      <c r="K385" s="29"/>
      <c r="L385" s="49"/>
      <c r="M385" s="49"/>
      <c r="S385" s="29"/>
      <c r="T385" s="29"/>
      <c r="U385" s="49"/>
      <c r="V385" s="49"/>
    </row>
    <row r="386" spans="1:22" x14ac:dyDescent="0.25">
      <c r="A386" s="29"/>
      <c r="B386" s="29"/>
      <c r="C386" s="49"/>
      <c r="D386" s="49"/>
      <c r="J386" s="29"/>
      <c r="K386" s="29"/>
      <c r="L386" s="49"/>
      <c r="M386" s="49"/>
      <c r="S386" s="29"/>
      <c r="T386" s="29"/>
      <c r="U386" s="49"/>
      <c r="V386" s="49"/>
    </row>
    <row r="387" spans="1:22" x14ac:dyDescent="0.25">
      <c r="A387" s="29"/>
      <c r="B387" s="29"/>
      <c r="C387" s="49"/>
      <c r="D387" s="49"/>
      <c r="J387" s="29"/>
      <c r="K387" s="29"/>
      <c r="L387" s="49"/>
      <c r="M387" s="49"/>
      <c r="S387" s="29"/>
      <c r="T387" s="29"/>
      <c r="U387" s="49"/>
      <c r="V387" s="49"/>
    </row>
    <row r="388" spans="1:22" x14ac:dyDescent="0.25">
      <c r="A388" s="29"/>
      <c r="B388" s="29"/>
      <c r="C388" s="49"/>
      <c r="D388" s="49"/>
      <c r="J388" s="29"/>
      <c r="K388" s="29"/>
      <c r="L388" s="49"/>
      <c r="M388" s="49"/>
      <c r="S388" s="29"/>
      <c r="T388" s="29"/>
      <c r="U388" s="49"/>
      <c r="V388" s="49"/>
    </row>
    <row r="389" spans="1:22" x14ac:dyDescent="0.25">
      <c r="A389" s="29"/>
      <c r="B389" s="29"/>
      <c r="C389" s="49"/>
      <c r="D389" s="49"/>
      <c r="J389" s="29"/>
      <c r="K389" s="29"/>
      <c r="L389" s="49"/>
      <c r="M389" s="49"/>
      <c r="S389" s="29"/>
      <c r="T389" s="29"/>
      <c r="U389" s="49"/>
      <c r="V389" s="49"/>
    </row>
    <row r="390" spans="1:22" x14ac:dyDescent="0.25">
      <c r="A390" s="29"/>
      <c r="B390" s="29"/>
      <c r="C390" s="49"/>
      <c r="D390" s="49"/>
      <c r="J390" s="29"/>
      <c r="K390" s="29"/>
      <c r="L390" s="49"/>
      <c r="M390" s="49"/>
      <c r="S390" s="29"/>
      <c r="T390" s="29"/>
      <c r="U390" s="49"/>
      <c r="V390" s="49"/>
    </row>
    <row r="391" spans="1:22" x14ac:dyDescent="0.25">
      <c r="A391" s="29"/>
      <c r="B391" s="29"/>
      <c r="C391" s="49"/>
      <c r="D391" s="49"/>
      <c r="J391" s="29"/>
      <c r="K391" s="29"/>
      <c r="L391" s="49"/>
      <c r="M391" s="49"/>
      <c r="S391" s="29"/>
      <c r="T391" s="29"/>
      <c r="U391" s="49"/>
      <c r="V391" s="49"/>
    </row>
    <row r="392" spans="1:22" x14ac:dyDescent="0.25">
      <c r="A392" s="29"/>
      <c r="B392" s="29"/>
      <c r="C392" s="49"/>
      <c r="D392" s="49"/>
      <c r="J392" s="29"/>
      <c r="K392" s="29"/>
      <c r="L392" s="49"/>
      <c r="M392" s="49"/>
      <c r="S392" s="29"/>
      <c r="T392" s="29"/>
      <c r="U392" s="49"/>
      <c r="V392" s="49"/>
    </row>
    <row r="393" spans="1:22" x14ac:dyDescent="0.25">
      <c r="A393" s="29"/>
      <c r="B393" s="29"/>
      <c r="C393" s="49"/>
      <c r="D393" s="49"/>
      <c r="J393" s="29"/>
      <c r="K393" s="29"/>
      <c r="L393" s="49"/>
      <c r="M393" s="49"/>
      <c r="S393" s="29"/>
      <c r="T393" s="29"/>
      <c r="U393" s="49"/>
      <c r="V393" s="49"/>
    </row>
    <row r="394" spans="1:22" x14ac:dyDescent="0.25">
      <c r="A394" s="29"/>
      <c r="B394" s="29"/>
      <c r="C394" s="49"/>
      <c r="D394" s="49"/>
      <c r="J394" s="29"/>
      <c r="K394" s="29"/>
      <c r="L394" s="49"/>
      <c r="M394" s="49"/>
      <c r="S394" s="29"/>
      <c r="T394" s="29"/>
      <c r="U394" s="49"/>
      <c r="V394" s="49"/>
    </row>
    <row r="395" spans="1:22" x14ac:dyDescent="0.25">
      <c r="A395" s="29"/>
      <c r="B395" s="29"/>
      <c r="C395" s="49"/>
      <c r="D395" s="49"/>
      <c r="J395" s="29"/>
      <c r="K395" s="29"/>
      <c r="L395" s="49"/>
      <c r="M395" s="49"/>
      <c r="S395" s="29"/>
      <c r="T395" s="29"/>
      <c r="U395" s="49"/>
      <c r="V395" s="49"/>
    </row>
    <row r="396" spans="1:22" x14ac:dyDescent="0.25">
      <c r="A396" s="29"/>
      <c r="B396" s="29"/>
      <c r="C396" s="49"/>
      <c r="D396" s="49"/>
      <c r="J396" s="29"/>
      <c r="K396" s="29"/>
      <c r="L396" s="49"/>
      <c r="M396" s="49"/>
      <c r="S396" s="29"/>
      <c r="T396" s="29"/>
      <c r="U396" s="49"/>
      <c r="V396" s="49"/>
    </row>
    <row r="397" spans="1:22" x14ac:dyDescent="0.25">
      <c r="A397" s="29"/>
      <c r="B397" s="29"/>
      <c r="C397" s="49"/>
      <c r="D397" s="49"/>
      <c r="J397" s="29"/>
      <c r="K397" s="29"/>
      <c r="L397" s="49"/>
      <c r="M397" s="49"/>
      <c r="S397" s="29"/>
      <c r="T397" s="29"/>
      <c r="U397" s="49"/>
      <c r="V397" s="49"/>
    </row>
    <row r="398" spans="1:22" x14ac:dyDescent="0.25">
      <c r="A398" s="29"/>
      <c r="B398" s="29"/>
      <c r="C398" s="49"/>
      <c r="D398" s="49"/>
      <c r="J398" s="29"/>
      <c r="K398" s="29"/>
      <c r="L398" s="49"/>
      <c r="M398" s="49"/>
      <c r="S398" s="29"/>
      <c r="T398" s="29"/>
      <c r="U398" s="49"/>
      <c r="V398" s="49"/>
    </row>
    <row r="399" spans="1:22" x14ac:dyDescent="0.25">
      <c r="A399" s="29"/>
      <c r="B399" s="29"/>
      <c r="C399" s="49"/>
      <c r="D399" s="49"/>
      <c r="J399" s="29"/>
      <c r="K399" s="29"/>
      <c r="L399" s="49"/>
      <c r="M399" s="49"/>
      <c r="S399" s="29"/>
      <c r="T399" s="29"/>
      <c r="U399" s="49"/>
      <c r="V399" s="49"/>
    </row>
    <row r="400" spans="1:22" x14ac:dyDescent="0.25">
      <c r="A400" s="29"/>
      <c r="B400" s="29"/>
      <c r="C400" s="49"/>
      <c r="D400" s="49"/>
      <c r="J400" s="29"/>
      <c r="K400" s="29"/>
      <c r="L400" s="49"/>
      <c r="M400" s="49"/>
      <c r="S400" s="29"/>
      <c r="T400" s="29"/>
      <c r="U400" s="49"/>
      <c r="V400" s="49"/>
    </row>
    <row r="401" spans="1:22" x14ac:dyDescent="0.25">
      <c r="A401" s="29"/>
      <c r="B401" s="29"/>
      <c r="C401" s="49"/>
      <c r="D401" s="49"/>
      <c r="J401" s="29"/>
      <c r="K401" s="29"/>
      <c r="L401" s="49"/>
      <c r="M401" s="49"/>
      <c r="S401" s="29"/>
      <c r="T401" s="29"/>
      <c r="U401" s="49"/>
      <c r="V401" s="49"/>
    </row>
    <row r="402" spans="1:22" x14ac:dyDescent="0.25">
      <c r="A402" s="29"/>
      <c r="B402" s="29"/>
      <c r="C402" s="49"/>
      <c r="D402" s="49"/>
      <c r="J402" s="29"/>
      <c r="K402" s="29"/>
      <c r="L402" s="49"/>
      <c r="M402" s="49"/>
      <c r="S402" s="29"/>
      <c r="T402" s="29"/>
      <c r="U402" s="49"/>
      <c r="V402" s="49"/>
    </row>
    <row r="403" spans="1:22" x14ac:dyDescent="0.25">
      <c r="A403" s="29"/>
      <c r="B403" s="29"/>
      <c r="C403" s="49"/>
      <c r="D403" s="49"/>
      <c r="J403" s="29"/>
      <c r="K403" s="29"/>
      <c r="L403" s="49"/>
      <c r="M403" s="49"/>
      <c r="S403" s="29"/>
      <c r="T403" s="29"/>
      <c r="U403" s="49"/>
      <c r="V403" s="49"/>
    </row>
    <row r="404" spans="1:22" x14ac:dyDescent="0.25">
      <c r="A404" s="29"/>
      <c r="B404" s="29"/>
      <c r="C404" s="49"/>
      <c r="D404" s="49"/>
      <c r="J404" s="29"/>
      <c r="K404" s="29"/>
      <c r="L404" s="49"/>
      <c r="M404" s="49"/>
      <c r="S404" s="29"/>
      <c r="T404" s="29"/>
      <c r="U404" s="49"/>
      <c r="V404" s="49"/>
    </row>
    <row r="405" spans="1:22" x14ac:dyDescent="0.25">
      <c r="A405" s="29"/>
      <c r="B405" s="29"/>
      <c r="C405" s="49"/>
      <c r="D405" s="49"/>
      <c r="J405" s="29"/>
      <c r="K405" s="29"/>
      <c r="L405" s="49"/>
      <c r="M405" s="49"/>
      <c r="S405" s="29"/>
      <c r="T405" s="29"/>
      <c r="U405" s="49"/>
      <c r="V405" s="49"/>
    </row>
    <row r="406" spans="1:22" x14ac:dyDescent="0.25">
      <c r="A406" s="29"/>
      <c r="B406" s="29"/>
      <c r="C406" s="49"/>
      <c r="D406" s="49"/>
      <c r="J406" s="29"/>
      <c r="K406" s="29"/>
      <c r="L406" s="49"/>
      <c r="M406" s="49"/>
      <c r="S406" s="29"/>
      <c r="T406" s="29"/>
      <c r="U406" s="49"/>
      <c r="V406" s="49"/>
    </row>
    <row r="407" spans="1:22" x14ac:dyDescent="0.25">
      <c r="A407" s="29"/>
      <c r="B407" s="29"/>
      <c r="C407" s="49"/>
      <c r="D407" s="49"/>
      <c r="J407" s="29"/>
      <c r="K407" s="29"/>
      <c r="L407" s="49"/>
      <c r="M407" s="49"/>
      <c r="S407" s="29"/>
      <c r="T407" s="29"/>
      <c r="U407" s="49"/>
      <c r="V407" s="49"/>
    </row>
    <row r="408" spans="1:22" x14ac:dyDescent="0.25">
      <c r="A408" s="29"/>
      <c r="B408" s="29"/>
      <c r="C408" s="49"/>
      <c r="D408" s="49"/>
      <c r="J408" s="29"/>
      <c r="K408" s="29"/>
      <c r="L408" s="49"/>
      <c r="M408" s="49"/>
      <c r="S408" s="29"/>
      <c r="T408" s="29"/>
      <c r="U408" s="49"/>
      <c r="V408" s="49"/>
    </row>
    <row r="409" spans="1:22" x14ac:dyDescent="0.25">
      <c r="A409" s="29"/>
      <c r="B409" s="29"/>
      <c r="C409" s="49"/>
      <c r="D409" s="49"/>
      <c r="J409" s="29"/>
      <c r="K409" s="29"/>
      <c r="L409" s="49"/>
      <c r="M409" s="49"/>
      <c r="S409" s="29"/>
      <c r="T409" s="29"/>
      <c r="U409" s="49"/>
      <c r="V409" s="49"/>
    </row>
    <row r="410" spans="1:22" x14ac:dyDescent="0.25">
      <c r="A410" s="29"/>
      <c r="B410" s="29"/>
      <c r="C410" s="49"/>
      <c r="D410" s="49"/>
      <c r="J410" s="29"/>
      <c r="K410" s="29"/>
      <c r="L410" s="49"/>
      <c r="M410" s="49"/>
      <c r="S410" s="29"/>
      <c r="T410" s="29"/>
      <c r="U410" s="49"/>
      <c r="V410" s="49"/>
    </row>
    <row r="411" spans="1:22" x14ac:dyDescent="0.25">
      <c r="A411" s="29"/>
      <c r="B411" s="29"/>
      <c r="C411" s="49"/>
      <c r="D411" s="49"/>
      <c r="J411" s="29"/>
      <c r="K411" s="29"/>
      <c r="L411" s="49"/>
      <c r="M411" s="49"/>
      <c r="S411" s="29"/>
      <c r="T411" s="29"/>
      <c r="U411" s="49"/>
      <c r="V411" s="49"/>
    </row>
    <row r="412" spans="1:22" x14ac:dyDescent="0.25">
      <c r="A412" s="29"/>
      <c r="B412" s="29"/>
      <c r="C412" s="49"/>
      <c r="D412" s="49"/>
      <c r="J412" s="29"/>
      <c r="K412" s="29"/>
      <c r="L412" s="49"/>
      <c r="M412" s="49"/>
      <c r="S412" s="29"/>
      <c r="T412" s="29"/>
      <c r="U412" s="49"/>
      <c r="V412" s="49"/>
    </row>
    <row r="413" spans="1:22" x14ac:dyDescent="0.25">
      <c r="A413" s="29"/>
      <c r="B413" s="29"/>
      <c r="C413" s="49"/>
      <c r="D413" s="49"/>
      <c r="J413" s="29"/>
      <c r="K413" s="29"/>
      <c r="L413" s="49"/>
      <c r="M413" s="49"/>
      <c r="S413" s="29"/>
      <c r="T413" s="29"/>
      <c r="U413" s="49"/>
      <c r="V413" s="49"/>
    </row>
    <row r="414" spans="1:22" x14ac:dyDescent="0.25">
      <c r="A414" s="29"/>
      <c r="B414" s="29"/>
      <c r="C414" s="49"/>
      <c r="D414" s="49"/>
      <c r="J414" s="29"/>
      <c r="K414" s="29"/>
      <c r="L414" s="49"/>
      <c r="M414" s="49"/>
      <c r="S414" s="29"/>
      <c r="T414" s="29"/>
      <c r="U414" s="49"/>
      <c r="V414" s="49"/>
    </row>
    <row r="415" spans="1:22" x14ac:dyDescent="0.25">
      <c r="A415" s="29"/>
      <c r="B415" s="29"/>
      <c r="C415" s="49"/>
      <c r="D415" s="49"/>
      <c r="J415" s="29"/>
      <c r="K415" s="29"/>
      <c r="L415" s="49"/>
      <c r="M415" s="49"/>
      <c r="S415" s="29"/>
      <c r="T415" s="29"/>
      <c r="U415" s="49"/>
      <c r="V415" s="49"/>
    </row>
    <row r="416" spans="1:22" x14ac:dyDescent="0.25">
      <c r="A416" s="29"/>
      <c r="B416" s="29"/>
      <c r="C416" s="49"/>
      <c r="D416" s="49"/>
      <c r="J416" s="29"/>
      <c r="K416" s="29"/>
      <c r="L416" s="49"/>
      <c r="M416" s="49"/>
      <c r="S416" s="29"/>
      <c r="T416" s="29"/>
      <c r="U416" s="49"/>
      <c r="V416" s="49"/>
    </row>
    <row r="417" spans="1:22" x14ac:dyDescent="0.25">
      <c r="A417" s="29"/>
      <c r="B417" s="29"/>
      <c r="C417" s="49"/>
      <c r="D417" s="49"/>
      <c r="J417" s="29"/>
      <c r="K417" s="29"/>
      <c r="L417" s="49"/>
      <c r="M417" s="49"/>
      <c r="S417" s="29"/>
      <c r="T417" s="29"/>
      <c r="U417" s="49"/>
      <c r="V417" s="49"/>
    </row>
    <row r="418" spans="1:22" x14ac:dyDescent="0.25">
      <c r="A418" s="29"/>
      <c r="B418" s="29"/>
      <c r="C418" s="49"/>
      <c r="D418" s="49"/>
      <c r="J418" s="29"/>
      <c r="K418" s="29"/>
      <c r="L418" s="49"/>
      <c r="M418" s="49"/>
      <c r="S418" s="29"/>
      <c r="T418" s="29"/>
      <c r="U418" s="49"/>
      <c r="V418" s="49"/>
    </row>
    <row r="419" spans="1:22" x14ac:dyDescent="0.25">
      <c r="A419" s="29"/>
      <c r="B419" s="29"/>
      <c r="C419" s="49"/>
      <c r="D419" s="49"/>
      <c r="J419" s="29"/>
      <c r="K419" s="29"/>
      <c r="L419" s="49"/>
      <c r="M419" s="49"/>
      <c r="S419" s="29"/>
      <c r="T419" s="29"/>
      <c r="U419" s="49"/>
      <c r="V419" s="49"/>
    </row>
    <row r="420" spans="1:22" x14ac:dyDescent="0.25">
      <c r="A420" s="29"/>
      <c r="B420" s="29"/>
      <c r="C420" s="49"/>
      <c r="D420" s="49"/>
      <c r="J420" s="29"/>
      <c r="K420" s="29"/>
      <c r="L420" s="49"/>
      <c r="M420" s="49"/>
      <c r="S420" s="29"/>
      <c r="T420" s="29"/>
      <c r="U420" s="49"/>
      <c r="V420" s="49"/>
    </row>
    <row r="421" spans="1:22" x14ac:dyDescent="0.25">
      <c r="A421" s="29"/>
      <c r="B421" s="29"/>
      <c r="C421" s="49"/>
      <c r="D421" s="49"/>
      <c r="J421" s="29"/>
      <c r="K421" s="29"/>
      <c r="L421" s="49"/>
      <c r="M421" s="49"/>
      <c r="S421" s="29"/>
      <c r="T421" s="29"/>
      <c r="U421" s="49"/>
      <c r="V421" s="49"/>
    </row>
    <row r="422" spans="1:22" x14ac:dyDescent="0.25">
      <c r="A422" s="29"/>
      <c r="B422" s="29"/>
      <c r="C422" s="49"/>
      <c r="D422" s="49"/>
      <c r="J422" s="29"/>
      <c r="K422" s="29"/>
      <c r="L422" s="49"/>
      <c r="M422" s="49"/>
      <c r="S422" s="29"/>
      <c r="T422" s="29"/>
      <c r="U422" s="49"/>
      <c r="V422" s="49"/>
    </row>
    <row r="423" spans="1:22" x14ac:dyDescent="0.25">
      <c r="A423" s="29"/>
      <c r="B423" s="29"/>
      <c r="C423" s="49"/>
      <c r="D423" s="49"/>
      <c r="J423" s="29"/>
      <c r="K423" s="29"/>
      <c r="L423" s="49"/>
      <c r="M423" s="49"/>
      <c r="S423" s="29"/>
      <c r="T423" s="29"/>
      <c r="U423" s="49"/>
      <c r="V423" s="49"/>
    </row>
    <row r="424" spans="1:22" x14ac:dyDescent="0.25">
      <c r="A424" s="29"/>
      <c r="B424" s="29"/>
      <c r="C424" s="49"/>
      <c r="D424" s="49"/>
      <c r="J424" s="29"/>
      <c r="K424" s="29"/>
      <c r="L424" s="49"/>
      <c r="M424" s="49"/>
      <c r="S424" s="29"/>
      <c r="T424" s="29"/>
      <c r="U424" s="49"/>
      <c r="V424" s="49"/>
    </row>
    <row r="425" spans="1:22" x14ac:dyDescent="0.25">
      <c r="A425" s="29"/>
      <c r="B425" s="29"/>
      <c r="C425" s="49"/>
      <c r="D425" s="49"/>
      <c r="J425" s="29"/>
      <c r="K425" s="29"/>
      <c r="L425" s="49"/>
      <c r="M425" s="49"/>
      <c r="S425" s="29"/>
      <c r="T425" s="29"/>
      <c r="U425" s="49"/>
      <c r="V425" s="49"/>
    </row>
    <row r="426" spans="1:22" x14ac:dyDescent="0.25">
      <c r="A426" s="29"/>
      <c r="B426" s="29"/>
      <c r="C426" s="49"/>
      <c r="D426" s="49"/>
      <c r="J426" s="29"/>
      <c r="K426" s="29"/>
      <c r="L426" s="49"/>
      <c r="M426" s="49"/>
      <c r="S426" s="29"/>
      <c r="T426" s="29"/>
      <c r="U426" s="49"/>
      <c r="V426" s="49"/>
    </row>
    <row r="427" spans="1:22" x14ac:dyDescent="0.25">
      <c r="A427" s="29"/>
      <c r="B427" s="29"/>
      <c r="C427" s="49"/>
      <c r="D427" s="49"/>
      <c r="J427" s="29"/>
      <c r="K427" s="29"/>
      <c r="L427" s="49"/>
      <c r="M427" s="49"/>
      <c r="S427" s="29"/>
      <c r="T427" s="29"/>
      <c r="U427" s="49"/>
      <c r="V427" s="49"/>
    </row>
    <row r="428" spans="1:22" x14ac:dyDescent="0.25">
      <c r="A428" s="29"/>
      <c r="B428" s="29"/>
      <c r="C428" s="49"/>
      <c r="D428" s="49"/>
      <c r="J428" s="29"/>
      <c r="K428" s="29"/>
      <c r="L428" s="49"/>
      <c r="M428" s="49"/>
      <c r="S428" s="29"/>
      <c r="T428" s="29"/>
      <c r="U428" s="49"/>
      <c r="V428" s="49"/>
    </row>
    <row r="429" spans="1:22" x14ac:dyDescent="0.25">
      <c r="A429" s="29"/>
      <c r="B429" s="29"/>
      <c r="C429" s="49"/>
      <c r="D429" s="49"/>
      <c r="J429" s="29"/>
      <c r="K429" s="29"/>
      <c r="L429" s="49"/>
      <c r="M429" s="49"/>
      <c r="S429" s="29"/>
      <c r="T429" s="29"/>
      <c r="U429" s="49"/>
      <c r="V429" s="49"/>
    </row>
    <row r="430" spans="1:22" x14ac:dyDescent="0.25">
      <c r="A430" s="29"/>
      <c r="B430" s="29"/>
      <c r="C430" s="49"/>
      <c r="D430" s="49"/>
      <c r="J430" s="29"/>
      <c r="K430" s="29"/>
      <c r="L430" s="49"/>
      <c r="M430" s="49"/>
      <c r="S430" s="29"/>
      <c r="T430" s="29"/>
      <c r="U430" s="49"/>
      <c r="V430" s="49"/>
    </row>
    <row r="431" spans="1:22" x14ac:dyDescent="0.25">
      <c r="A431" s="29"/>
      <c r="B431" s="29"/>
      <c r="C431" s="49"/>
      <c r="D431" s="49"/>
      <c r="J431" s="29"/>
      <c r="K431" s="29"/>
      <c r="L431" s="49"/>
      <c r="M431" s="49"/>
      <c r="S431" s="29"/>
      <c r="T431" s="29"/>
      <c r="U431" s="49"/>
      <c r="V431" s="49"/>
    </row>
    <row r="432" spans="1:22" x14ac:dyDescent="0.25">
      <c r="A432" s="29"/>
      <c r="B432" s="29"/>
      <c r="C432" s="49"/>
      <c r="D432" s="49"/>
      <c r="J432" s="29"/>
      <c r="K432" s="29"/>
      <c r="L432" s="49"/>
      <c r="M432" s="49"/>
      <c r="S432" s="29"/>
      <c r="T432" s="29"/>
      <c r="U432" s="49"/>
      <c r="V432" s="49"/>
    </row>
    <row r="433" spans="1:22" x14ac:dyDescent="0.25">
      <c r="A433" s="29"/>
      <c r="B433" s="29"/>
      <c r="C433" s="49"/>
      <c r="D433" s="49"/>
      <c r="J433" s="29"/>
      <c r="K433" s="29"/>
      <c r="L433" s="49"/>
      <c r="M433" s="49"/>
      <c r="S433" s="29"/>
      <c r="T433" s="29"/>
      <c r="U433" s="49"/>
      <c r="V433" s="49"/>
    </row>
    <row r="434" spans="1:22" x14ac:dyDescent="0.25">
      <c r="A434" s="29"/>
      <c r="B434" s="29"/>
      <c r="C434" s="49"/>
      <c r="D434" s="49"/>
      <c r="J434" s="29"/>
      <c r="K434" s="29"/>
      <c r="L434" s="49"/>
      <c r="M434" s="49"/>
      <c r="S434" s="29"/>
      <c r="T434" s="29"/>
      <c r="U434" s="49"/>
      <c r="V434" s="49"/>
    </row>
    <row r="435" spans="1:22" x14ac:dyDescent="0.25">
      <c r="A435" s="29"/>
      <c r="B435" s="29"/>
      <c r="C435" s="49"/>
      <c r="D435" s="49"/>
      <c r="J435" s="29"/>
      <c r="K435" s="29"/>
      <c r="L435" s="49"/>
      <c r="M435" s="49"/>
      <c r="S435" s="29"/>
      <c r="T435" s="29"/>
      <c r="U435" s="49"/>
      <c r="V435" s="49"/>
    </row>
    <row r="436" spans="1:22" x14ac:dyDescent="0.25">
      <c r="A436" s="29"/>
      <c r="B436" s="29"/>
      <c r="C436" s="49"/>
      <c r="D436" s="49"/>
      <c r="J436" s="29"/>
      <c r="K436" s="29"/>
      <c r="L436" s="49"/>
      <c r="M436" s="49"/>
      <c r="S436" s="29"/>
      <c r="T436" s="29"/>
      <c r="U436" s="49"/>
      <c r="V436" s="49"/>
    </row>
    <row r="437" spans="1:22" x14ac:dyDescent="0.25">
      <c r="A437" s="29"/>
      <c r="B437" s="29"/>
      <c r="C437" s="49"/>
      <c r="D437" s="49"/>
      <c r="J437" s="29"/>
      <c r="K437" s="29"/>
      <c r="L437" s="49"/>
      <c r="M437" s="49"/>
      <c r="S437" s="29"/>
      <c r="T437" s="29"/>
      <c r="U437" s="49"/>
      <c r="V437" s="49"/>
    </row>
    <row r="438" spans="1:22" x14ac:dyDescent="0.25">
      <c r="A438" s="29"/>
      <c r="B438" s="29"/>
      <c r="C438" s="49"/>
      <c r="D438" s="49"/>
      <c r="J438" s="29"/>
      <c r="K438" s="29"/>
      <c r="L438" s="49"/>
      <c r="M438" s="49"/>
      <c r="S438" s="29"/>
      <c r="T438" s="29"/>
      <c r="U438" s="49"/>
      <c r="V438" s="49"/>
    </row>
    <row r="439" spans="1:22" x14ac:dyDescent="0.25">
      <c r="A439" s="29"/>
      <c r="B439" s="29"/>
      <c r="C439" s="49"/>
      <c r="D439" s="49"/>
      <c r="J439" s="29"/>
      <c r="K439" s="29"/>
      <c r="L439" s="49"/>
      <c r="M439" s="49"/>
      <c r="S439" s="29"/>
      <c r="T439" s="29"/>
      <c r="U439" s="49"/>
      <c r="V439" s="49"/>
    </row>
    <row r="440" spans="1:22" x14ac:dyDescent="0.25">
      <c r="A440" s="29"/>
      <c r="B440" s="29"/>
      <c r="C440" s="49"/>
      <c r="D440" s="49"/>
      <c r="J440" s="29"/>
      <c r="K440" s="29"/>
      <c r="L440" s="49"/>
      <c r="M440" s="49"/>
      <c r="S440" s="29"/>
      <c r="T440" s="29"/>
      <c r="U440" s="49"/>
      <c r="V440" s="49"/>
    </row>
    <row r="441" spans="1:22" x14ac:dyDescent="0.25">
      <c r="A441" s="29"/>
      <c r="B441" s="29"/>
      <c r="C441" s="49"/>
      <c r="D441" s="49"/>
      <c r="J441" s="29"/>
      <c r="K441" s="29"/>
      <c r="L441" s="49"/>
      <c r="M441" s="49"/>
      <c r="S441" s="29"/>
      <c r="T441" s="29"/>
      <c r="U441" s="49"/>
      <c r="V441" s="49"/>
    </row>
    <row r="442" spans="1:22" x14ac:dyDescent="0.25">
      <c r="A442" s="29"/>
      <c r="B442" s="29"/>
      <c r="C442" s="49"/>
      <c r="D442" s="49"/>
      <c r="J442" s="29"/>
      <c r="K442" s="29"/>
      <c r="L442" s="49"/>
      <c r="M442" s="49"/>
      <c r="S442" s="29"/>
      <c r="T442" s="29"/>
      <c r="U442" s="49"/>
      <c r="V442" s="49"/>
    </row>
    <row r="443" spans="1:22" x14ac:dyDescent="0.25">
      <c r="A443" s="29"/>
      <c r="B443" s="29"/>
      <c r="C443" s="49"/>
      <c r="D443" s="49"/>
      <c r="J443" s="29"/>
      <c r="K443" s="29"/>
      <c r="L443" s="49"/>
      <c r="M443" s="49"/>
      <c r="S443" s="29"/>
      <c r="T443" s="29"/>
      <c r="U443" s="49"/>
      <c r="V443" s="49"/>
    </row>
    <row r="444" spans="1:22" x14ac:dyDescent="0.25">
      <c r="A444" s="29"/>
      <c r="B444" s="29"/>
      <c r="C444" s="49"/>
      <c r="D444" s="49"/>
      <c r="J444" s="29"/>
      <c r="K444" s="29"/>
      <c r="L444" s="49"/>
      <c r="M444" s="49"/>
      <c r="S444" s="29"/>
      <c r="T444" s="29"/>
      <c r="U444" s="49"/>
      <c r="V444" s="49"/>
    </row>
    <row r="445" spans="1:22" x14ac:dyDescent="0.25">
      <c r="A445" s="29"/>
      <c r="B445" s="29"/>
      <c r="C445" s="49"/>
      <c r="D445" s="49"/>
      <c r="J445" s="29"/>
      <c r="K445" s="29"/>
      <c r="L445" s="49"/>
      <c r="M445" s="49"/>
      <c r="S445" s="29"/>
      <c r="T445" s="29"/>
      <c r="U445" s="49"/>
      <c r="V445" s="49"/>
    </row>
    <row r="446" spans="1:22" x14ac:dyDescent="0.25">
      <c r="A446" s="29"/>
      <c r="B446" s="29"/>
      <c r="C446" s="49"/>
      <c r="D446" s="49"/>
      <c r="J446" s="29"/>
      <c r="K446" s="29"/>
      <c r="L446" s="49"/>
      <c r="M446" s="49"/>
      <c r="S446" s="29"/>
      <c r="T446" s="29"/>
      <c r="U446" s="49"/>
      <c r="V446" s="49"/>
    </row>
    <row r="447" spans="1:22" x14ac:dyDescent="0.25">
      <c r="A447" s="29"/>
      <c r="B447" s="29"/>
      <c r="C447" s="49"/>
      <c r="D447" s="49"/>
      <c r="J447" s="29"/>
      <c r="K447" s="29"/>
      <c r="L447" s="49"/>
      <c r="M447" s="49"/>
      <c r="S447" s="29"/>
      <c r="T447" s="29"/>
      <c r="U447" s="49"/>
      <c r="V447" s="49"/>
    </row>
    <row r="448" spans="1:22" x14ac:dyDescent="0.25">
      <c r="A448" s="29"/>
      <c r="B448" s="29"/>
      <c r="C448" s="49"/>
      <c r="D448" s="49"/>
      <c r="J448" s="29"/>
      <c r="K448" s="29"/>
      <c r="L448" s="49"/>
      <c r="M448" s="49"/>
      <c r="S448" s="29"/>
      <c r="T448" s="29"/>
      <c r="U448" s="49"/>
      <c r="V448" s="49"/>
    </row>
    <row r="449" spans="1:22" x14ac:dyDescent="0.25">
      <c r="A449" s="29"/>
      <c r="B449" s="29"/>
      <c r="C449" s="49"/>
      <c r="D449" s="49"/>
      <c r="J449" s="29"/>
      <c r="K449" s="29"/>
      <c r="L449" s="49"/>
      <c r="M449" s="49"/>
      <c r="S449" s="29"/>
      <c r="T449" s="29"/>
      <c r="U449" s="49"/>
      <c r="V449" s="49"/>
    </row>
    <row r="450" spans="1:22" x14ac:dyDescent="0.25">
      <c r="A450" s="29"/>
      <c r="B450" s="29"/>
      <c r="C450" s="49"/>
      <c r="D450" s="49"/>
      <c r="J450" s="29"/>
      <c r="K450" s="29"/>
      <c r="L450" s="49"/>
      <c r="M450" s="49"/>
      <c r="S450" s="29"/>
      <c r="T450" s="29"/>
      <c r="U450" s="49"/>
      <c r="V450" s="49"/>
    </row>
    <row r="451" spans="1:22" x14ac:dyDescent="0.25">
      <c r="A451" s="29"/>
      <c r="B451" s="29"/>
      <c r="C451" s="49"/>
      <c r="D451" s="49"/>
      <c r="J451" s="29"/>
      <c r="K451" s="29"/>
      <c r="L451" s="49"/>
      <c r="M451" s="49"/>
      <c r="S451" s="29"/>
      <c r="T451" s="29"/>
      <c r="U451" s="49"/>
      <c r="V451" s="49"/>
    </row>
    <row r="452" spans="1:22" x14ac:dyDescent="0.25">
      <c r="A452" s="29"/>
      <c r="B452" s="29"/>
      <c r="C452" s="49"/>
      <c r="D452" s="49"/>
      <c r="J452" s="29"/>
      <c r="K452" s="29"/>
      <c r="L452" s="49"/>
      <c r="M452" s="49"/>
      <c r="S452" s="29"/>
      <c r="T452" s="29"/>
      <c r="U452" s="49"/>
      <c r="V452" s="49"/>
    </row>
  </sheetData>
  <hyperlinks>
    <hyperlink ref="A1" location="TOC!A1" display="Back to ToC" xr:uid="{00000000-0004-0000-1E00-000000000000}"/>
  </hyperlink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6F5C43-D085-456B-BCD1-E195509C5E86}">
  <sheetPr codeName="Sheet36">
    <tabColor rgb="FF9148C8"/>
  </sheetPr>
  <dimension ref="A1:AJ327"/>
  <sheetViews>
    <sheetView zoomScaleNormal="100" workbookViewId="0"/>
  </sheetViews>
  <sheetFormatPr defaultRowHeight="15" x14ac:dyDescent="0.25"/>
  <cols>
    <col min="10" max="12" width="4.7109375" style="98" customWidth="1"/>
    <col min="13" max="21" width="9.140625" customWidth="1"/>
    <col min="22" max="24" width="4.7109375" style="98" customWidth="1"/>
    <col min="34" max="36" width="4.7109375" style="98" customWidth="1"/>
  </cols>
  <sheetData>
    <row r="1" spans="1:13" s="29" customFormat="1" x14ac:dyDescent="0.25">
      <c r="A1" s="44" t="s">
        <v>39</v>
      </c>
    </row>
    <row r="2" spans="1:13" s="29" customFormat="1" ht="23.25" x14ac:dyDescent="0.35">
      <c r="A2" s="73" t="s">
        <v>40</v>
      </c>
      <c r="M2" s="45"/>
    </row>
    <row r="3" spans="1:13" s="29" customFormat="1" x14ac:dyDescent="0.25"/>
    <row r="4" spans="1:13" s="29" customFormat="1" x14ac:dyDescent="0.25"/>
    <row r="5" spans="1:13" s="29" customFormat="1" x14ac:dyDescent="0.25"/>
    <row r="6" spans="1:13" s="29" customFormat="1" x14ac:dyDescent="0.25"/>
    <row r="7" spans="1:13" s="29" customFormat="1" x14ac:dyDescent="0.25"/>
    <row r="8" spans="1:13" s="29" customFormat="1" x14ac:dyDescent="0.25"/>
    <row r="9" spans="1:13" s="29" customFormat="1" x14ac:dyDescent="0.25"/>
    <row r="10" spans="1:13" s="29" customFormat="1" x14ac:dyDescent="0.25"/>
    <row r="11" spans="1:13" s="29" customFormat="1" x14ac:dyDescent="0.25"/>
    <row r="12" spans="1:13" s="29" customFormat="1" x14ac:dyDescent="0.25"/>
    <row r="13" spans="1:13" s="29" customFormat="1" x14ac:dyDescent="0.25"/>
    <row r="14" spans="1:13" s="29" customFormat="1" x14ac:dyDescent="0.25"/>
    <row r="15" spans="1:13" s="29" customFormat="1" x14ac:dyDescent="0.25"/>
    <row r="16" spans="1:13" s="29" customFormat="1" x14ac:dyDescent="0.25"/>
    <row r="17" spans="1:25" s="29" customFormat="1" x14ac:dyDescent="0.25"/>
    <row r="18" spans="1:25" s="29" customFormat="1" x14ac:dyDescent="0.25"/>
    <row r="19" spans="1:25" s="29" customFormat="1" x14ac:dyDescent="0.25"/>
    <row r="20" spans="1:25" s="29" customFormat="1" x14ac:dyDescent="0.25"/>
    <row r="21" spans="1:25" s="29" customFormat="1" x14ac:dyDescent="0.25"/>
    <row r="22" spans="1:25" s="29" customFormat="1" x14ac:dyDescent="0.25"/>
    <row r="23" spans="1:25" s="29" customFormat="1" x14ac:dyDescent="0.25"/>
    <row r="24" spans="1:25" s="29" customFormat="1" x14ac:dyDescent="0.25"/>
    <row r="25" spans="1:25" s="29" customFormat="1" x14ac:dyDescent="0.25"/>
    <row r="26" spans="1:25" s="29" customFormat="1" x14ac:dyDescent="0.25"/>
    <row r="27" spans="1:25" s="29" customFormat="1" x14ac:dyDescent="0.25"/>
    <row r="28" spans="1:25" s="29" customFormat="1" x14ac:dyDescent="0.25"/>
    <row r="29" spans="1:25" s="29" customFormat="1" x14ac:dyDescent="0.25"/>
    <row r="30" spans="1:25" s="29" customFormat="1" ht="18.75" x14ac:dyDescent="0.3">
      <c r="A30" s="74" t="str">
        <f>_xlfn.CONCAT("Figure H7.1: Basic hygiene in hospitals and non-hospitals in ",year_est)</f>
        <v>Figure H7.1: Basic hygiene in hospitals and non-hospitals in 2023</v>
      </c>
      <c r="M30" s="74" t="str">
        <f>_xlfn.CONCAT("Figure H7.2: Basic hygiene in rural and urban health care facilities  in ",year_est)</f>
        <v>Figure H7.2: Basic hygiene in rural and urban health care facilities  in 2023</v>
      </c>
      <c r="Y30" s="74" t="str">
        <f>_xlfn.CONCAT("Figure H7.3: Basic hygiene in public and private facilities in ",year_est)</f>
        <v>Figure H7.3: Basic hygiene in public and private facilities in 2023</v>
      </c>
    </row>
    <row r="31" spans="1:25" s="29" customFormat="1" x14ac:dyDescent="0.25">
      <c r="A31" s="48" t="str">
        <f>source_ref</f>
        <v>Source: WHO/UNICEF JMP (2024)</v>
      </c>
      <c r="M31" s="48" t="str">
        <f>source_ref</f>
        <v>Source: WHO/UNICEF JMP (2024)</v>
      </c>
      <c r="Y31" s="48" t="str">
        <f>source_ref</f>
        <v>Source: WHO/UNICEF JMP (2024)</v>
      </c>
    </row>
    <row r="32" spans="1:25" s="29" customFormat="1" x14ac:dyDescent="0.25"/>
    <row r="33" spans="1:33" s="29" customFormat="1" x14ac:dyDescent="0.25">
      <c r="A33" s="50" t="s">
        <v>183</v>
      </c>
      <c r="B33" s="51"/>
      <c r="C33" s="51"/>
      <c r="D33" s="51"/>
      <c r="E33" s="51"/>
      <c r="F33" s="51"/>
      <c r="G33" s="51"/>
      <c r="H33" s="51"/>
      <c r="I33" s="51"/>
      <c r="M33" s="50" t="s">
        <v>184</v>
      </c>
      <c r="N33" s="51"/>
      <c r="O33" s="51"/>
      <c r="P33" s="51"/>
      <c r="Q33" s="51"/>
      <c r="R33" s="51"/>
      <c r="S33" s="51"/>
      <c r="T33" s="51"/>
      <c r="U33" s="51"/>
      <c r="Y33" s="50" t="s">
        <v>185</v>
      </c>
      <c r="Z33" s="51"/>
      <c r="AA33" s="51"/>
      <c r="AB33" s="51"/>
      <c r="AC33" s="51"/>
      <c r="AD33" s="51"/>
      <c r="AE33" s="51"/>
      <c r="AF33" s="51"/>
      <c r="AG33" s="51"/>
    </row>
    <row r="34" spans="1:33" s="29" customFormat="1" ht="75" x14ac:dyDescent="0.25">
      <c r="A34" s="132" t="s">
        <v>42</v>
      </c>
      <c r="B34" s="132" t="s">
        <v>163</v>
      </c>
      <c r="C34" s="133" t="s">
        <v>342</v>
      </c>
      <c r="D34" s="134" t="s">
        <v>343</v>
      </c>
      <c r="E34" s="133" t="s">
        <v>513</v>
      </c>
      <c r="F34" s="133" t="s">
        <v>354</v>
      </c>
      <c r="G34" s="133" t="s">
        <v>43</v>
      </c>
      <c r="H34" s="133" t="s">
        <v>44</v>
      </c>
      <c r="I34" s="133" t="s">
        <v>45</v>
      </c>
      <c r="M34" s="132" t="s">
        <v>42</v>
      </c>
      <c r="N34" s="132" t="s">
        <v>163</v>
      </c>
      <c r="O34" s="133" t="s">
        <v>342</v>
      </c>
      <c r="P34" s="134" t="s">
        <v>343</v>
      </c>
      <c r="Q34" s="133" t="s">
        <v>355</v>
      </c>
      <c r="R34" s="133" t="s">
        <v>356</v>
      </c>
      <c r="S34" s="133" t="s">
        <v>43</v>
      </c>
      <c r="T34" s="133" t="s">
        <v>44</v>
      </c>
      <c r="U34" s="133" t="s">
        <v>45</v>
      </c>
      <c r="Y34" s="132" t="s">
        <v>42</v>
      </c>
      <c r="Z34" s="132" t="s">
        <v>163</v>
      </c>
      <c r="AA34" s="133" t="s">
        <v>342</v>
      </c>
      <c r="AB34" s="134" t="s">
        <v>343</v>
      </c>
      <c r="AC34" s="133" t="s">
        <v>357</v>
      </c>
      <c r="AD34" s="133" t="s">
        <v>358</v>
      </c>
      <c r="AE34" s="133" t="s">
        <v>43</v>
      </c>
      <c r="AF34" s="133" t="s">
        <v>44</v>
      </c>
      <c r="AG34" s="133" t="s">
        <v>45</v>
      </c>
    </row>
    <row r="35" spans="1:33" x14ac:dyDescent="0.25">
      <c r="A35" s="43" t="s">
        <v>472</v>
      </c>
      <c r="B35" s="53" t="s">
        <v>488</v>
      </c>
      <c r="C35" s="52">
        <v>1</v>
      </c>
      <c r="D35" s="52">
        <v>0</v>
      </c>
      <c r="E35" s="54">
        <v>14.8148</v>
      </c>
      <c r="F35" s="54">
        <v>27.692299999999999</v>
      </c>
      <c r="G35" s="54">
        <f t="shared" ref="G35:G75" si="0">AVERAGE(MIN(E35:F35),MAX(E35:F35))</f>
        <v>21.253550000000001</v>
      </c>
      <c r="H35" s="54">
        <f t="shared" ref="H35:H75" si="1">G35-MIN(E35:F35)</f>
        <v>6.4387500000000006</v>
      </c>
      <c r="I35" s="54">
        <f t="shared" ref="I35:I75" si="2">MAX(E35:G35)-G35</f>
        <v>6.4387499999999989</v>
      </c>
      <c r="M35" s="43" t="s">
        <v>472</v>
      </c>
      <c r="N35" s="53" t="s">
        <v>488</v>
      </c>
      <c r="O35" s="52">
        <v>1</v>
      </c>
      <c r="P35" s="52">
        <v>0</v>
      </c>
      <c r="Q35" s="54">
        <v>10.3774</v>
      </c>
      <c r="R35" s="54">
        <v>29.2683</v>
      </c>
      <c r="S35" s="54">
        <f t="shared" ref="S35:S75" si="3">AVERAGE(MIN(Q35:R35),MAX(Q35:R35))</f>
        <v>19.822849999999999</v>
      </c>
      <c r="T35" s="54">
        <f t="shared" ref="T35:T75" si="4">S35-MIN(Q35:R35)</f>
        <v>9.4454499999999992</v>
      </c>
      <c r="U35" s="54">
        <f t="shared" ref="U35:U75" si="5">MAX(Q35:S35)-S35</f>
        <v>9.445450000000001</v>
      </c>
      <c r="Y35" s="43" t="s">
        <v>472</v>
      </c>
      <c r="Z35" s="53" t="s">
        <v>488</v>
      </c>
      <c r="AA35" s="52">
        <v>1</v>
      </c>
      <c r="AB35" s="52">
        <v>0</v>
      </c>
      <c r="AC35" s="54">
        <v>11.8705</v>
      </c>
      <c r="AD35" s="54">
        <v>43.8596</v>
      </c>
      <c r="AE35" s="54">
        <f t="shared" ref="AE35:AE75" si="6">AVERAGE(MIN(AC35:AD35),MAX(AC35:AD35))</f>
        <v>27.86505</v>
      </c>
      <c r="AF35" s="54">
        <f t="shared" ref="AF35:AF75" si="7">AE35-MIN(AC35:AD35)</f>
        <v>15.99455</v>
      </c>
      <c r="AG35" s="54">
        <f t="shared" ref="AG35:AG75" si="8">MAX(AC35:AE35)-AE35</f>
        <v>15.99455</v>
      </c>
    </row>
    <row r="36" spans="1:33" x14ac:dyDescent="0.25">
      <c r="A36" s="43" t="s">
        <v>473</v>
      </c>
      <c r="B36" s="53" t="s">
        <v>490</v>
      </c>
      <c r="C36" s="52">
        <v>2</v>
      </c>
      <c r="D36" s="52">
        <v>0</v>
      </c>
      <c r="E36" s="54">
        <v>25.309944037882051</v>
      </c>
      <c r="F36" s="54">
        <v>62.895306859205768</v>
      </c>
      <c r="G36" s="54">
        <f t="shared" si="0"/>
        <v>44.102625448543911</v>
      </c>
      <c r="H36" s="54">
        <f t="shared" si="1"/>
        <v>18.79268141066186</v>
      </c>
      <c r="I36" s="54">
        <f t="shared" si="2"/>
        <v>18.792681410661856</v>
      </c>
      <c r="M36" s="43" t="s">
        <v>480</v>
      </c>
      <c r="N36" s="53" t="s">
        <v>497</v>
      </c>
      <c r="O36" s="52">
        <v>2</v>
      </c>
      <c r="P36" s="52">
        <v>0</v>
      </c>
      <c r="Q36" s="54">
        <v>25.463699999999999</v>
      </c>
      <c r="R36" s="54">
        <v>48.653500000000001</v>
      </c>
      <c r="S36" s="54">
        <f t="shared" si="3"/>
        <v>37.058599999999998</v>
      </c>
      <c r="T36" s="54">
        <f t="shared" si="4"/>
        <v>11.594899999999999</v>
      </c>
      <c r="U36" s="54">
        <f t="shared" si="5"/>
        <v>11.594900000000003</v>
      </c>
      <c r="Y36" s="43" t="s">
        <v>480</v>
      </c>
      <c r="Z36" s="53" t="s">
        <v>497</v>
      </c>
      <c r="AA36" s="52">
        <v>2</v>
      </c>
      <c r="AB36" s="52">
        <v>0</v>
      </c>
      <c r="AC36" s="54">
        <v>30.947800000000001</v>
      </c>
      <c r="AD36" s="54">
        <v>87.930999999999997</v>
      </c>
      <c r="AE36" s="54">
        <f t="shared" si="6"/>
        <v>59.439399999999999</v>
      </c>
      <c r="AF36" s="54">
        <f t="shared" si="7"/>
        <v>28.491599999999998</v>
      </c>
      <c r="AG36" s="54">
        <f t="shared" si="8"/>
        <v>28.491599999999998</v>
      </c>
    </row>
    <row r="37" spans="1:33" x14ac:dyDescent="0.25">
      <c r="A37" s="43" t="s">
        <v>480</v>
      </c>
      <c r="B37" s="53" t="s">
        <v>497</v>
      </c>
      <c r="C37" s="52">
        <v>3</v>
      </c>
      <c r="D37" s="52">
        <v>0</v>
      </c>
      <c r="E37" s="54">
        <v>29.1295</v>
      </c>
      <c r="F37" s="54">
        <v>42.753599999999999</v>
      </c>
      <c r="G37" s="54">
        <f t="shared" si="0"/>
        <v>35.941549999999999</v>
      </c>
      <c r="H37" s="54">
        <f t="shared" si="1"/>
        <v>6.8120499999999993</v>
      </c>
      <c r="I37" s="54">
        <f t="shared" si="2"/>
        <v>6.8120499999999993</v>
      </c>
      <c r="M37" s="43" t="s">
        <v>161</v>
      </c>
      <c r="N37" s="53" t="s">
        <v>489</v>
      </c>
      <c r="O37" s="52">
        <v>3</v>
      </c>
      <c r="P37" s="52">
        <v>0</v>
      </c>
      <c r="Q37" s="54">
        <v>26.143799999999999</v>
      </c>
      <c r="R37" s="54">
        <v>52.7881</v>
      </c>
      <c r="S37" s="54">
        <f t="shared" si="3"/>
        <v>39.465949999999999</v>
      </c>
      <c r="T37" s="54">
        <f t="shared" si="4"/>
        <v>13.322150000000001</v>
      </c>
      <c r="U37" s="54">
        <f t="shared" si="5"/>
        <v>13.322150000000001</v>
      </c>
      <c r="Y37" s="43" t="s">
        <v>483</v>
      </c>
      <c r="Z37" s="53" t="s">
        <v>500</v>
      </c>
      <c r="AA37" s="52">
        <v>3</v>
      </c>
      <c r="AB37" s="52">
        <v>0</v>
      </c>
      <c r="AC37" s="54">
        <v>86.417299999999997</v>
      </c>
      <c r="AD37" s="54">
        <v>87.596900000000005</v>
      </c>
      <c r="AE37" s="54">
        <f t="shared" si="6"/>
        <v>87.007100000000008</v>
      </c>
      <c r="AF37" s="54">
        <f t="shared" si="7"/>
        <v>0.58980000000001098</v>
      </c>
      <c r="AG37" s="54">
        <f t="shared" si="8"/>
        <v>0.58979999999999677</v>
      </c>
    </row>
    <row r="38" spans="1:33" x14ac:dyDescent="0.25">
      <c r="A38" s="43" t="s">
        <v>161</v>
      </c>
      <c r="B38" s="53" t="s">
        <v>489</v>
      </c>
      <c r="C38" s="52">
        <v>4</v>
      </c>
      <c r="D38" s="52">
        <v>0</v>
      </c>
      <c r="E38" s="54">
        <v>36.042400000000001</v>
      </c>
      <c r="F38" s="54">
        <v>57.554000000000002</v>
      </c>
      <c r="G38" s="54">
        <f t="shared" si="0"/>
        <v>46.798200000000001</v>
      </c>
      <c r="H38" s="54">
        <f t="shared" si="1"/>
        <v>10.755800000000001</v>
      </c>
      <c r="I38" s="54">
        <f t="shared" si="2"/>
        <v>10.755800000000001</v>
      </c>
      <c r="M38" s="43" t="s">
        <v>476</v>
      </c>
      <c r="N38" s="53" t="s">
        <v>493</v>
      </c>
      <c r="O38" s="52">
        <v>4</v>
      </c>
      <c r="P38" s="52">
        <v>0</v>
      </c>
      <c r="Q38" s="54">
        <v>37.308700000000002</v>
      </c>
      <c r="R38" s="54">
        <v>58.073900000000002</v>
      </c>
      <c r="S38" s="54">
        <f t="shared" si="3"/>
        <v>47.691299999999998</v>
      </c>
      <c r="T38" s="54">
        <f t="shared" si="4"/>
        <v>10.382599999999996</v>
      </c>
      <c r="U38" s="54">
        <f t="shared" si="5"/>
        <v>10.382600000000004</v>
      </c>
      <c r="Y38" s="43" t="s">
        <v>482</v>
      </c>
      <c r="Z38" s="53" t="s">
        <v>499</v>
      </c>
      <c r="AA38" s="52">
        <v>4</v>
      </c>
      <c r="AB38" s="52">
        <v>0</v>
      </c>
      <c r="AC38" s="54">
        <v>92.835800000000006</v>
      </c>
      <c r="AD38" s="54">
        <v>93.75</v>
      </c>
      <c r="AE38" s="54">
        <f t="shared" si="6"/>
        <v>93.292900000000003</v>
      </c>
      <c r="AF38" s="54">
        <f t="shared" si="7"/>
        <v>0.45709999999999695</v>
      </c>
      <c r="AG38" s="54">
        <f t="shared" si="8"/>
        <v>0.45709999999999695</v>
      </c>
    </row>
    <row r="39" spans="1:33" x14ac:dyDescent="0.25">
      <c r="A39" s="43" t="s">
        <v>476</v>
      </c>
      <c r="B39" s="53" t="s">
        <v>493</v>
      </c>
      <c r="C39" s="52">
        <v>5</v>
      </c>
      <c r="D39" s="52">
        <v>0</v>
      </c>
      <c r="E39" s="54">
        <v>45.324399999999997</v>
      </c>
      <c r="F39" s="54">
        <v>73.75</v>
      </c>
      <c r="G39" s="54">
        <f t="shared" si="0"/>
        <v>59.537199999999999</v>
      </c>
      <c r="H39" s="54">
        <f t="shared" si="1"/>
        <v>14.212800000000001</v>
      </c>
      <c r="I39" s="54">
        <f t="shared" si="2"/>
        <v>14.212800000000001</v>
      </c>
      <c r="M39" s="43" t="s">
        <v>474</v>
      </c>
      <c r="N39" s="53" t="s">
        <v>491</v>
      </c>
      <c r="O39" s="52">
        <v>5</v>
      </c>
      <c r="P39" s="52">
        <v>0</v>
      </c>
      <c r="Q39" s="54">
        <v>54.015700000000002</v>
      </c>
      <c r="R39" s="54">
        <v>71.5655</v>
      </c>
      <c r="S39" s="54">
        <f t="shared" si="3"/>
        <v>62.790599999999998</v>
      </c>
      <c r="T39" s="54">
        <f t="shared" si="4"/>
        <v>8.7748999999999953</v>
      </c>
      <c r="U39" s="54">
        <f t="shared" si="5"/>
        <v>8.7749000000000024</v>
      </c>
      <c r="Y39" s="43" t="s">
        <v>165</v>
      </c>
      <c r="Z39" s="53" t="s">
        <v>165</v>
      </c>
      <c r="AA39" s="52"/>
      <c r="AB39" s="52"/>
      <c r="AC39" s="54"/>
      <c r="AD39" s="54"/>
      <c r="AE39" s="54">
        <f t="shared" si="6"/>
        <v>0</v>
      </c>
      <c r="AF39" s="54">
        <f t="shared" si="7"/>
        <v>0</v>
      </c>
      <c r="AG39" s="54">
        <f t="shared" si="8"/>
        <v>0</v>
      </c>
    </row>
    <row r="40" spans="1:33" x14ac:dyDescent="0.25">
      <c r="A40" s="43" t="s">
        <v>478</v>
      </c>
      <c r="B40" s="53" t="s">
        <v>495</v>
      </c>
      <c r="C40" s="52">
        <v>6</v>
      </c>
      <c r="D40" s="52">
        <v>0</v>
      </c>
      <c r="E40" s="54">
        <v>53.021500000000003</v>
      </c>
      <c r="F40" s="54">
        <v>80.21011847133758</v>
      </c>
      <c r="G40" s="54">
        <f t="shared" si="0"/>
        <v>66.615809235668792</v>
      </c>
      <c r="H40" s="54">
        <f t="shared" si="1"/>
        <v>13.594309235668788</v>
      </c>
      <c r="I40" s="54">
        <f t="shared" si="2"/>
        <v>13.594309235668788</v>
      </c>
      <c r="M40" s="43" t="s">
        <v>475</v>
      </c>
      <c r="N40" s="53" t="s">
        <v>492</v>
      </c>
      <c r="O40" s="52">
        <v>6</v>
      </c>
      <c r="P40" s="52">
        <v>0</v>
      </c>
      <c r="Q40" s="54">
        <v>81.434600000000003</v>
      </c>
      <c r="R40" s="54">
        <v>94</v>
      </c>
      <c r="S40" s="54">
        <f t="shared" si="3"/>
        <v>87.717299999999994</v>
      </c>
      <c r="T40" s="54">
        <f t="shared" si="4"/>
        <v>6.2826999999999913</v>
      </c>
      <c r="U40" s="54">
        <f t="shared" si="5"/>
        <v>6.2827000000000055</v>
      </c>
      <c r="Y40" s="43" t="s">
        <v>165</v>
      </c>
      <c r="Z40" s="53" t="s">
        <v>165</v>
      </c>
      <c r="AA40" s="52"/>
      <c r="AB40" s="52"/>
      <c r="AC40" s="54"/>
      <c r="AD40" s="54"/>
      <c r="AE40" s="54">
        <f t="shared" si="6"/>
        <v>0</v>
      </c>
      <c r="AF40" s="54">
        <f t="shared" si="7"/>
        <v>0</v>
      </c>
      <c r="AG40" s="54">
        <f t="shared" si="8"/>
        <v>0</v>
      </c>
    </row>
    <row r="41" spans="1:33" x14ac:dyDescent="0.25">
      <c r="A41" s="43" t="s">
        <v>475</v>
      </c>
      <c r="B41" s="53" t="s">
        <v>492</v>
      </c>
      <c r="C41" s="52">
        <v>7</v>
      </c>
      <c r="D41" s="52">
        <v>0</v>
      </c>
      <c r="E41" s="54">
        <v>81.856499999999997</v>
      </c>
      <c r="F41" s="54">
        <v>92</v>
      </c>
      <c r="G41" s="54">
        <f t="shared" si="0"/>
        <v>86.928249999999991</v>
      </c>
      <c r="H41" s="54">
        <f t="shared" si="1"/>
        <v>5.0717499999999944</v>
      </c>
      <c r="I41" s="54">
        <f t="shared" si="2"/>
        <v>5.0717500000000086</v>
      </c>
      <c r="M41" s="43" t="s">
        <v>482</v>
      </c>
      <c r="N41" s="53" t="s">
        <v>499</v>
      </c>
      <c r="O41" s="52">
        <v>7</v>
      </c>
      <c r="P41" s="52">
        <v>0</v>
      </c>
      <c r="Q41" s="54">
        <v>89.461399999999998</v>
      </c>
      <c r="R41" s="54">
        <v>97.777799999999999</v>
      </c>
      <c r="S41" s="54">
        <f t="shared" si="3"/>
        <v>93.619599999999991</v>
      </c>
      <c r="T41" s="54">
        <f t="shared" si="4"/>
        <v>4.1581999999999937</v>
      </c>
      <c r="U41" s="54">
        <f t="shared" si="5"/>
        <v>4.1582000000000079</v>
      </c>
      <c r="Y41" s="43" t="s">
        <v>165</v>
      </c>
      <c r="Z41" s="53" t="s">
        <v>165</v>
      </c>
      <c r="AA41" s="52"/>
      <c r="AB41" s="52"/>
      <c r="AC41" s="54"/>
      <c r="AD41" s="54"/>
      <c r="AE41" s="54">
        <f t="shared" si="6"/>
        <v>0</v>
      </c>
      <c r="AF41" s="54">
        <f t="shared" si="7"/>
        <v>0</v>
      </c>
      <c r="AG41" s="54">
        <f t="shared" si="8"/>
        <v>0</v>
      </c>
    </row>
    <row r="42" spans="1:33" x14ac:dyDescent="0.25">
      <c r="A42" s="43" t="s">
        <v>483</v>
      </c>
      <c r="B42" s="53" t="s">
        <v>500</v>
      </c>
      <c r="C42" s="52">
        <v>8</v>
      </c>
      <c r="D42" s="52">
        <v>0</v>
      </c>
      <c r="E42" s="54">
        <v>85.787700000000001</v>
      </c>
      <c r="F42" s="54">
        <v>96.226399999999998</v>
      </c>
      <c r="G42" s="54">
        <f t="shared" si="0"/>
        <v>91.007049999999992</v>
      </c>
      <c r="H42" s="54">
        <f t="shared" si="1"/>
        <v>5.2193499999999915</v>
      </c>
      <c r="I42" s="54">
        <f t="shared" si="2"/>
        <v>5.2193500000000057</v>
      </c>
      <c r="M42" s="43" t="s">
        <v>165</v>
      </c>
      <c r="N42" s="53" t="s">
        <v>165</v>
      </c>
      <c r="O42" s="52"/>
      <c r="P42" s="52"/>
      <c r="Q42" s="54"/>
      <c r="R42" s="54"/>
      <c r="S42" s="54">
        <f t="shared" si="3"/>
        <v>0</v>
      </c>
      <c r="T42" s="54">
        <f t="shared" si="4"/>
        <v>0</v>
      </c>
      <c r="U42" s="54">
        <f t="shared" si="5"/>
        <v>0</v>
      </c>
      <c r="Y42" s="43" t="s">
        <v>165</v>
      </c>
      <c r="Z42" s="53" t="s">
        <v>165</v>
      </c>
      <c r="AA42" s="52"/>
      <c r="AB42" s="52"/>
      <c r="AC42" s="54"/>
      <c r="AD42" s="54"/>
      <c r="AE42" s="54">
        <f t="shared" si="6"/>
        <v>0</v>
      </c>
      <c r="AF42" s="54">
        <f t="shared" si="7"/>
        <v>0</v>
      </c>
      <c r="AG42" s="54">
        <f t="shared" si="8"/>
        <v>0</v>
      </c>
    </row>
    <row r="43" spans="1:33" x14ac:dyDescent="0.25">
      <c r="A43" s="43" t="s">
        <v>482</v>
      </c>
      <c r="B43" s="53" t="s">
        <v>499</v>
      </c>
      <c r="C43" s="52">
        <v>9</v>
      </c>
      <c r="D43" s="52">
        <v>0</v>
      </c>
      <c r="E43" s="54">
        <v>92.260099999999994</v>
      </c>
      <c r="F43" s="54">
        <v>97.872299999999996</v>
      </c>
      <c r="G43" s="54">
        <f t="shared" si="0"/>
        <v>95.066199999999995</v>
      </c>
      <c r="H43" s="54">
        <f t="shared" si="1"/>
        <v>2.8061000000000007</v>
      </c>
      <c r="I43" s="54">
        <f t="shared" si="2"/>
        <v>2.8061000000000007</v>
      </c>
      <c r="M43" s="43" t="s">
        <v>165</v>
      </c>
      <c r="N43" s="53" t="s">
        <v>165</v>
      </c>
      <c r="O43" s="52"/>
      <c r="P43" s="52"/>
      <c r="Q43" s="54"/>
      <c r="R43" s="54"/>
      <c r="S43" s="54">
        <f t="shared" si="3"/>
        <v>0</v>
      </c>
      <c r="T43" s="54">
        <f t="shared" si="4"/>
        <v>0</v>
      </c>
      <c r="U43" s="54">
        <f t="shared" si="5"/>
        <v>0</v>
      </c>
      <c r="Y43" s="43" t="s">
        <v>165</v>
      </c>
      <c r="Z43" s="53" t="s">
        <v>165</v>
      </c>
      <c r="AA43" s="52"/>
      <c r="AB43" s="52"/>
      <c r="AC43" s="54"/>
      <c r="AD43" s="54"/>
      <c r="AE43" s="54">
        <f t="shared" si="6"/>
        <v>0</v>
      </c>
      <c r="AF43" s="54">
        <f t="shared" si="7"/>
        <v>0</v>
      </c>
      <c r="AG43" s="54">
        <f t="shared" si="8"/>
        <v>0</v>
      </c>
    </row>
    <row r="44" spans="1:33" x14ac:dyDescent="0.25">
      <c r="A44" s="43" t="s">
        <v>165</v>
      </c>
      <c r="B44" s="53" t="s">
        <v>165</v>
      </c>
      <c r="C44" s="52"/>
      <c r="D44" s="52"/>
      <c r="E44" s="54"/>
      <c r="F44" s="54"/>
      <c r="G44" s="54">
        <f t="shared" si="0"/>
        <v>0</v>
      </c>
      <c r="H44" s="54">
        <f t="shared" si="1"/>
        <v>0</v>
      </c>
      <c r="I44" s="54">
        <f t="shared" si="2"/>
        <v>0</v>
      </c>
      <c r="M44" s="43" t="s">
        <v>165</v>
      </c>
      <c r="N44" s="53" t="s">
        <v>165</v>
      </c>
      <c r="O44" s="52"/>
      <c r="P44" s="52"/>
      <c r="Q44" s="54"/>
      <c r="R44" s="54"/>
      <c r="S44" s="54">
        <f t="shared" si="3"/>
        <v>0</v>
      </c>
      <c r="T44" s="54">
        <f t="shared" si="4"/>
        <v>0</v>
      </c>
      <c r="U44" s="54">
        <f t="shared" si="5"/>
        <v>0</v>
      </c>
      <c r="Y44" s="43" t="s">
        <v>165</v>
      </c>
      <c r="Z44" s="53" t="s">
        <v>165</v>
      </c>
      <c r="AA44" s="52"/>
      <c r="AB44" s="52"/>
      <c r="AC44" s="54"/>
      <c r="AD44" s="54"/>
      <c r="AE44" s="54">
        <f t="shared" si="6"/>
        <v>0</v>
      </c>
      <c r="AF44" s="54">
        <f t="shared" si="7"/>
        <v>0</v>
      </c>
      <c r="AG44" s="54">
        <f t="shared" si="8"/>
        <v>0</v>
      </c>
    </row>
    <row r="45" spans="1:33" x14ac:dyDescent="0.25">
      <c r="A45" s="43" t="s">
        <v>165</v>
      </c>
      <c r="B45" s="53" t="s">
        <v>165</v>
      </c>
      <c r="C45" s="52"/>
      <c r="D45" s="52"/>
      <c r="E45" s="54"/>
      <c r="F45" s="54"/>
      <c r="G45" s="54">
        <f t="shared" si="0"/>
        <v>0</v>
      </c>
      <c r="H45" s="54">
        <f t="shared" si="1"/>
        <v>0</v>
      </c>
      <c r="I45" s="54">
        <f t="shared" si="2"/>
        <v>0</v>
      </c>
      <c r="M45" s="43" t="s">
        <v>165</v>
      </c>
      <c r="N45" s="53" t="s">
        <v>165</v>
      </c>
      <c r="O45" s="52"/>
      <c r="P45" s="52"/>
      <c r="Q45" s="54"/>
      <c r="R45" s="54"/>
      <c r="S45" s="54">
        <f t="shared" si="3"/>
        <v>0</v>
      </c>
      <c r="T45" s="54">
        <f t="shared" si="4"/>
        <v>0</v>
      </c>
      <c r="U45" s="54">
        <f t="shared" si="5"/>
        <v>0</v>
      </c>
      <c r="Y45" s="43" t="s">
        <v>165</v>
      </c>
      <c r="Z45" s="53" t="s">
        <v>165</v>
      </c>
      <c r="AA45" s="52"/>
      <c r="AB45" s="52"/>
      <c r="AC45" s="54"/>
      <c r="AD45" s="54"/>
      <c r="AE45" s="54">
        <f t="shared" si="6"/>
        <v>0</v>
      </c>
      <c r="AF45" s="54">
        <f t="shared" si="7"/>
        <v>0</v>
      </c>
      <c r="AG45" s="54">
        <f t="shared" si="8"/>
        <v>0</v>
      </c>
    </row>
    <row r="46" spans="1:33" x14ac:dyDescent="0.25">
      <c r="A46" s="43" t="s">
        <v>165</v>
      </c>
      <c r="B46" s="53" t="s">
        <v>165</v>
      </c>
      <c r="C46" s="52"/>
      <c r="D46" s="52"/>
      <c r="E46" s="54"/>
      <c r="F46" s="54"/>
      <c r="G46" s="54">
        <f t="shared" si="0"/>
        <v>0</v>
      </c>
      <c r="H46" s="54">
        <f t="shared" si="1"/>
        <v>0</v>
      </c>
      <c r="I46" s="54">
        <f t="shared" si="2"/>
        <v>0</v>
      </c>
      <c r="M46" s="43" t="s">
        <v>165</v>
      </c>
      <c r="N46" s="53" t="s">
        <v>165</v>
      </c>
      <c r="O46" s="52"/>
      <c r="P46" s="52"/>
      <c r="Q46" s="54"/>
      <c r="R46" s="54"/>
      <c r="S46" s="54">
        <f t="shared" si="3"/>
        <v>0</v>
      </c>
      <c r="T46" s="54">
        <f t="shared" si="4"/>
        <v>0</v>
      </c>
      <c r="U46" s="54">
        <f t="shared" si="5"/>
        <v>0</v>
      </c>
      <c r="Y46" s="43" t="s">
        <v>165</v>
      </c>
      <c r="Z46" s="53" t="s">
        <v>165</v>
      </c>
      <c r="AA46" s="52"/>
      <c r="AB46" s="52"/>
      <c r="AC46" s="54"/>
      <c r="AD46" s="54"/>
      <c r="AE46" s="54">
        <f t="shared" si="6"/>
        <v>0</v>
      </c>
      <c r="AF46" s="54">
        <f t="shared" si="7"/>
        <v>0</v>
      </c>
      <c r="AG46" s="54">
        <f t="shared" si="8"/>
        <v>0</v>
      </c>
    </row>
    <row r="47" spans="1:33" x14ac:dyDescent="0.25">
      <c r="A47" s="43" t="s">
        <v>165</v>
      </c>
      <c r="B47" s="53" t="s">
        <v>165</v>
      </c>
      <c r="C47" s="52"/>
      <c r="D47" s="52"/>
      <c r="E47" s="54"/>
      <c r="F47" s="54"/>
      <c r="G47" s="54">
        <f t="shared" si="0"/>
        <v>0</v>
      </c>
      <c r="H47" s="54">
        <f t="shared" si="1"/>
        <v>0</v>
      </c>
      <c r="I47" s="54">
        <f t="shared" si="2"/>
        <v>0</v>
      </c>
      <c r="M47" s="43" t="s">
        <v>165</v>
      </c>
      <c r="N47" s="53" t="s">
        <v>165</v>
      </c>
      <c r="O47" s="52"/>
      <c r="P47" s="52"/>
      <c r="Q47" s="54"/>
      <c r="R47" s="54"/>
      <c r="S47" s="54">
        <f t="shared" si="3"/>
        <v>0</v>
      </c>
      <c r="T47" s="54">
        <f t="shared" si="4"/>
        <v>0</v>
      </c>
      <c r="U47" s="54">
        <f t="shared" si="5"/>
        <v>0</v>
      </c>
      <c r="Y47" s="43" t="s">
        <v>165</v>
      </c>
      <c r="Z47" s="53" t="s">
        <v>165</v>
      </c>
      <c r="AA47" s="52"/>
      <c r="AB47" s="52"/>
      <c r="AC47" s="54"/>
      <c r="AD47" s="54"/>
      <c r="AE47" s="54">
        <f t="shared" si="6"/>
        <v>0</v>
      </c>
      <c r="AF47" s="54">
        <f t="shared" si="7"/>
        <v>0</v>
      </c>
      <c r="AG47" s="54">
        <f t="shared" si="8"/>
        <v>0</v>
      </c>
    </row>
    <row r="48" spans="1:33" x14ac:dyDescent="0.25">
      <c r="A48" s="43" t="s">
        <v>165</v>
      </c>
      <c r="B48" s="53" t="s">
        <v>165</v>
      </c>
      <c r="C48" s="52"/>
      <c r="D48" s="52"/>
      <c r="E48" s="54"/>
      <c r="F48" s="54"/>
      <c r="G48" s="54">
        <f t="shared" si="0"/>
        <v>0</v>
      </c>
      <c r="H48" s="54">
        <f t="shared" si="1"/>
        <v>0</v>
      </c>
      <c r="I48" s="54">
        <f t="shared" si="2"/>
        <v>0</v>
      </c>
      <c r="M48" s="43" t="s">
        <v>165</v>
      </c>
      <c r="N48" s="53" t="s">
        <v>165</v>
      </c>
      <c r="O48" s="52"/>
      <c r="P48" s="52"/>
      <c r="Q48" s="54"/>
      <c r="R48" s="54"/>
      <c r="S48" s="54">
        <f t="shared" si="3"/>
        <v>0</v>
      </c>
      <c r="T48" s="54">
        <f t="shared" si="4"/>
        <v>0</v>
      </c>
      <c r="U48" s="54">
        <f t="shared" si="5"/>
        <v>0</v>
      </c>
      <c r="Y48" s="43" t="s">
        <v>165</v>
      </c>
      <c r="Z48" s="53" t="s">
        <v>165</v>
      </c>
      <c r="AA48" s="52"/>
      <c r="AB48" s="52"/>
      <c r="AC48" s="54"/>
      <c r="AD48" s="54"/>
      <c r="AE48" s="54">
        <f t="shared" si="6"/>
        <v>0</v>
      </c>
      <c r="AF48" s="54">
        <f t="shared" si="7"/>
        <v>0</v>
      </c>
      <c r="AG48" s="54">
        <f t="shared" si="8"/>
        <v>0</v>
      </c>
    </row>
    <row r="49" spans="1:33" x14ac:dyDescent="0.25">
      <c r="A49" s="43" t="s">
        <v>165</v>
      </c>
      <c r="B49" s="53" t="s">
        <v>165</v>
      </c>
      <c r="C49" s="52"/>
      <c r="D49" s="52"/>
      <c r="E49" s="54"/>
      <c r="F49" s="54"/>
      <c r="G49" s="54">
        <f t="shared" si="0"/>
        <v>0</v>
      </c>
      <c r="H49" s="54">
        <f t="shared" si="1"/>
        <v>0</v>
      </c>
      <c r="I49" s="54">
        <f t="shared" si="2"/>
        <v>0</v>
      </c>
      <c r="M49" s="43" t="s">
        <v>165</v>
      </c>
      <c r="N49" s="53" t="s">
        <v>165</v>
      </c>
      <c r="O49" s="52"/>
      <c r="P49" s="52"/>
      <c r="Q49" s="54"/>
      <c r="R49" s="54"/>
      <c r="S49" s="54">
        <f t="shared" si="3"/>
        <v>0</v>
      </c>
      <c r="T49" s="54">
        <f t="shared" si="4"/>
        <v>0</v>
      </c>
      <c r="U49" s="54">
        <f t="shared" si="5"/>
        <v>0</v>
      </c>
      <c r="Y49" s="43" t="s">
        <v>165</v>
      </c>
      <c r="Z49" s="53" t="s">
        <v>165</v>
      </c>
      <c r="AA49" s="52"/>
      <c r="AB49" s="52"/>
      <c r="AC49" s="54"/>
      <c r="AD49" s="54"/>
      <c r="AE49" s="54">
        <f t="shared" si="6"/>
        <v>0</v>
      </c>
      <c r="AF49" s="54">
        <f t="shared" si="7"/>
        <v>0</v>
      </c>
      <c r="AG49" s="54">
        <f t="shared" si="8"/>
        <v>0</v>
      </c>
    </row>
    <row r="50" spans="1:33" x14ac:dyDescent="0.25">
      <c r="A50" s="43" t="s">
        <v>165</v>
      </c>
      <c r="B50" s="53" t="s">
        <v>165</v>
      </c>
      <c r="C50" s="52"/>
      <c r="D50" s="52"/>
      <c r="E50" s="54"/>
      <c r="F50" s="54"/>
      <c r="G50" s="54">
        <f t="shared" si="0"/>
        <v>0</v>
      </c>
      <c r="H50" s="54">
        <f t="shared" si="1"/>
        <v>0</v>
      </c>
      <c r="I50" s="54">
        <f t="shared" si="2"/>
        <v>0</v>
      </c>
      <c r="M50" s="43" t="s">
        <v>165</v>
      </c>
      <c r="N50" s="53" t="s">
        <v>165</v>
      </c>
      <c r="O50" s="52"/>
      <c r="P50" s="52"/>
      <c r="Q50" s="54"/>
      <c r="R50" s="54"/>
      <c r="S50" s="54">
        <f t="shared" si="3"/>
        <v>0</v>
      </c>
      <c r="T50" s="54">
        <f t="shared" si="4"/>
        <v>0</v>
      </c>
      <c r="U50" s="54">
        <f t="shared" si="5"/>
        <v>0</v>
      </c>
      <c r="Y50" s="43" t="s">
        <v>165</v>
      </c>
      <c r="Z50" s="53" t="s">
        <v>165</v>
      </c>
      <c r="AA50" s="52"/>
      <c r="AB50" s="52"/>
      <c r="AC50" s="54"/>
      <c r="AD50" s="54"/>
      <c r="AE50" s="54">
        <f t="shared" si="6"/>
        <v>0</v>
      </c>
      <c r="AF50" s="54">
        <f t="shared" si="7"/>
        <v>0</v>
      </c>
      <c r="AG50" s="54">
        <f t="shared" si="8"/>
        <v>0</v>
      </c>
    </row>
    <row r="51" spans="1:33" x14ac:dyDescent="0.25">
      <c r="A51" s="43" t="s">
        <v>165</v>
      </c>
      <c r="B51" s="53" t="s">
        <v>165</v>
      </c>
      <c r="C51" s="52"/>
      <c r="D51" s="52"/>
      <c r="E51" s="54"/>
      <c r="F51" s="54"/>
      <c r="G51" s="54">
        <f t="shared" si="0"/>
        <v>0</v>
      </c>
      <c r="H51" s="54">
        <f t="shared" si="1"/>
        <v>0</v>
      </c>
      <c r="I51" s="54">
        <f t="shared" si="2"/>
        <v>0</v>
      </c>
      <c r="M51" s="43" t="s">
        <v>165</v>
      </c>
      <c r="N51" s="53" t="s">
        <v>165</v>
      </c>
      <c r="O51" s="52"/>
      <c r="P51" s="52"/>
      <c r="Q51" s="54"/>
      <c r="R51" s="54"/>
      <c r="S51" s="54">
        <f t="shared" si="3"/>
        <v>0</v>
      </c>
      <c r="T51" s="54">
        <f t="shared" si="4"/>
        <v>0</v>
      </c>
      <c r="U51" s="54">
        <f t="shared" si="5"/>
        <v>0</v>
      </c>
      <c r="Y51" s="43" t="s">
        <v>165</v>
      </c>
      <c r="Z51" s="53" t="s">
        <v>165</v>
      </c>
      <c r="AA51" s="52"/>
      <c r="AB51" s="52"/>
      <c r="AC51" s="54"/>
      <c r="AD51" s="54"/>
      <c r="AE51" s="54">
        <f t="shared" si="6"/>
        <v>0</v>
      </c>
      <c r="AF51" s="54">
        <f t="shared" si="7"/>
        <v>0</v>
      </c>
      <c r="AG51" s="54">
        <f t="shared" si="8"/>
        <v>0</v>
      </c>
    </row>
    <row r="52" spans="1:33" x14ac:dyDescent="0.25">
      <c r="A52" s="43" t="s">
        <v>165</v>
      </c>
      <c r="B52" s="53" t="s">
        <v>165</v>
      </c>
      <c r="C52" s="52"/>
      <c r="D52" s="52"/>
      <c r="E52" s="54"/>
      <c r="F52" s="54"/>
      <c r="G52" s="54">
        <f t="shared" si="0"/>
        <v>0</v>
      </c>
      <c r="H52" s="54">
        <f t="shared" si="1"/>
        <v>0</v>
      </c>
      <c r="I52" s="54">
        <f t="shared" si="2"/>
        <v>0</v>
      </c>
      <c r="M52" s="43" t="s">
        <v>165</v>
      </c>
      <c r="N52" s="53" t="s">
        <v>165</v>
      </c>
      <c r="O52" s="52"/>
      <c r="P52" s="52"/>
      <c r="Q52" s="54"/>
      <c r="R52" s="54"/>
      <c r="S52" s="54">
        <f t="shared" si="3"/>
        <v>0</v>
      </c>
      <c r="T52" s="54">
        <f t="shared" si="4"/>
        <v>0</v>
      </c>
      <c r="U52" s="54">
        <f t="shared" si="5"/>
        <v>0</v>
      </c>
      <c r="Y52" s="43" t="s">
        <v>165</v>
      </c>
      <c r="Z52" s="53" t="s">
        <v>165</v>
      </c>
      <c r="AA52" s="52"/>
      <c r="AB52" s="52"/>
      <c r="AC52" s="54"/>
      <c r="AD52" s="54"/>
      <c r="AE52" s="54">
        <f t="shared" si="6"/>
        <v>0</v>
      </c>
      <c r="AF52" s="54">
        <f t="shared" si="7"/>
        <v>0</v>
      </c>
      <c r="AG52" s="54">
        <f t="shared" si="8"/>
        <v>0</v>
      </c>
    </row>
    <row r="53" spans="1:33" x14ac:dyDescent="0.25">
      <c r="A53" s="43" t="s">
        <v>165</v>
      </c>
      <c r="B53" s="53" t="s">
        <v>165</v>
      </c>
      <c r="C53" s="52"/>
      <c r="D53" s="52"/>
      <c r="E53" s="54"/>
      <c r="F53" s="54"/>
      <c r="G53" s="54">
        <f t="shared" si="0"/>
        <v>0</v>
      </c>
      <c r="H53" s="54">
        <f t="shared" si="1"/>
        <v>0</v>
      </c>
      <c r="I53" s="54">
        <f t="shared" si="2"/>
        <v>0</v>
      </c>
      <c r="M53" s="43" t="s">
        <v>165</v>
      </c>
      <c r="N53" s="53" t="s">
        <v>165</v>
      </c>
      <c r="O53" s="52"/>
      <c r="P53" s="52"/>
      <c r="Q53" s="54"/>
      <c r="R53" s="54"/>
      <c r="S53" s="54">
        <f t="shared" si="3"/>
        <v>0</v>
      </c>
      <c r="T53" s="54">
        <f t="shared" si="4"/>
        <v>0</v>
      </c>
      <c r="U53" s="54">
        <f t="shared" si="5"/>
        <v>0</v>
      </c>
      <c r="Y53" s="43" t="s">
        <v>165</v>
      </c>
      <c r="Z53" s="53" t="s">
        <v>165</v>
      </c>
      <c r="AA53" s="52"/>
      <c r="AB53" s="52"/>
      <c r="AC53" s="54"/>
      <c r="AD53" s="54"/>
      <c r="AE53" s="54">
        <f t="shared" si="6"/>
        <v>0</v>
      </c>
      <c r="AF53" s="54">
        <f t="shared" si="7"/>
        <v>0</v>
      </c>
      <c r="AG53" s="54">
        <f t="shared" si="8"/>
        <v>0</v>
      </c>
    </row>
    <row r="54" spans="1:33" x14ac:dyDescent="0.25">
      <c r="A54" s="43" t="s">
        <v>165</v>
      </c>
      <c r="B54" s="53" t="s">
        <v>165</v>
      </c>
      <c r="C54" s="52"/>
      <c r="D54" s="52"/>
      <c r="E54" s="54"/>
      <c r="F54" s="54"/>
      <c r="G54" s="54">
        <f t="shared" si="0"/>
        <v>0</v>
      </c>
      <c r="H54" s="54">
        <f t="shared" si="1"/>
        <v>0</v>
      </c>
      <c r="I54" s="54">
        <f t="shared" si="2"/>
        <v>0</v>
      </c>
      <c r="M54" s="43" t="s">
        <v>165</v>
      </c>
      <c r="N54" s="53" t="s">
        <v>165</v>
      </c>
      <c r="O54" s="52"/>
      <c r="P54" s="52"/>
      <c r="Q54" s="54"/>
      <c r="R54" s="54"/>
      <c r="S54" s="54">
        <f t="shared" si="3"/>
        <v>0</v>
      </c>
      <c r="T54" s="54">
        <f t="shared" si="4"/>
        <v>0</v>
      </c>
      <c r="U54" s="54">
        <f t="shared" si="5"/>
        <v>0</v>
      </c>
      <c r="Y54" s="43" t="s">
        <v>165</v>
      </c>
      <c r="Z54" s="53" t="s">
        <v>165</v>
      </c>
      <c r="AA54" s="52"/>
      <c r="AB54" s="52"/>
      <c r="AC54" s="54"/>
      <c r="AD54" s="54"/>
      <c r="AE54" s="54">
        <f t="shared" si="6"/>
        <v>0</v>
      </c>
      <c r="AF54" s="54">
        <f t="shared" si="7"/>
        <v>0</v>
      </c>
      <c r="AG54" s="54">
        <f t="shared" si="8"/>
        <v>0</v>
      </c>
    </row>
    <row r="55" spans="1:33" x14ac:dyDescent="0.25">
      <c r="A55" s="43" t="s">
        <v>165</v>
      </c>
      <c r="B55" s="53" t="s">
        <v>165</v>
      </c>
      <c r="C55" s="52"/>
      <c r="D55" s="52"/>
      <c r="E55" s="54"/>
      <c r="F55" s="54"/>
      <c r="G55" s="54">
        <f t="shared" si="0"/>
        <v>0</v>
      </c>
      <c r="H55" s="54">
        <f t="shared" si="1"/>
        <v>0</v>
      </c>
      <c r="I55" s="54">
        <f t="shared" si="2"/>
        <v>0</v>
      </c>
      <c r="M55" s="43" t="s">
        <v>165</v>
      </c>
      <c r="N55" s="53" t="s">
        <v>165</v>
      </c>
      <c r="O55" s="52"/>
      <c r="P55" s="52"/>
      <c r="Q55" s="54"/>
      <c r="R55" s="54"/>
      <c r="S55" s="54">
        <f t="shared" si="3"/>
        <v>0</v>
      </c>
      <c r="T55" s="54">
        <f t="shared" si="4"/>
        <v>0</v>
      </c>
      <c r="U55" s="54">
        <f t="shared" si="5"/>
        <v>0</v>
      </c>
      <c r="Y55" s="43" t="s">
        <v>165</v>
      </c>
      <c r="Z55" s="53" t="s">
        <v>165</v>
      </c>
      <c r="AA55" s="52"/>
      <c r="AB55" s="52"/>
      <c r="AC55" s="54"/>
      <c r="AD55" s="54"/>
      <c r="AE55" s="54">
        <f t="shared" si="6"/>
        <v>0</v>
      </c>
      <c r="AF55" s="54">
        <f t="shared" si="7"/>
        <v>0</v>
      </c>
      <c r="AG55" s="54">
        <f t="shared" si="8"/>
        <v>0</v>
      </c>
    </row>
    <row r="56" spans="1:33" x14ac:dyDescent="0.25">
      <c r="A56" s="43" t="s">
        <v>165</v>
      </c>
      <c r="B56" s="53" t="s">
        <v>165</v>
      </c>
      <c r="C56" s="52"/>
      <c r="D56" s="52"/>
      <c r="E56" s="54"/>
      <c r="F56" s="54"/>
      <c r="G56" s="54">
        <f t="shared" si="0"/>
        <v>0</v>
      </c>
      <c r="H56" s="54">
        <f t="shared" si="1"/>
        <v>0</v>
      </c>
      <c r="I56" s="54">
        <f t="shared" si="2"/>
        <v>0</v>
      </c>
      <c r="M56" s="43" t="s">
        <v>165</v>
      </c>
      <c r="N56" s="53" t="s">
        <v>165</v>
      </c>
      <c r="O56" s="52"/>
      <c r="P56" s="52"/>
      <c r="Q56" s="54"/>
      <c r="R56" s="54"/>
      <c r="S56" s="54">
        <f t="shared" si="3"/>
        <v>0</v>
      </c>
      <c r="T56" s="54">
        <f t="shared" si="4"/>
        <v>0</v>
      </c>
      <c r="U56" s="54">
        <f t="shared" si="5"/>
        <v>0</v>
      </c>
      <c r="Y56" s="43" t="s">
        <v>165</v>
      </c>
      <c r="Z56" s="53" t="s">
        <v>165</v>
      </c>
      <c r="AA56" s="52"/>
      <c r="AB56" s="52"/>
      <c r="AC56" s="54"/>
      <c r="AD56" s="54"/>
      <c r="AE56" s="54">
        <f t="shared" si="6"/>
        <v>0</v>
      </c>
      <c r="AF56" s="54">
        <f t="shared" si="7"/>
        <v>0</v>
      </c>
      <c r="AG56" s="54">
        <f t="shared" si="8"/>
        <v>0</v>
      </c>
    </row>
    <row r="57" spans="1:33" x14ac:dyDescent="0.25">
      <c r="A57" s="43" t="s">
        <v>165</v>
      </c>
      <c r="B57" s="53" t="s">
        <v>165</v>
      </c>
      <c r="C57" s="52"/>
      <c r="D57" s="52"/>
      <c r="E57" s="54"/>
      <c r="F57" s="54"/>
      <c r="G57" s="54">
        <f t="shared" si="0"/>
        <v>0</v>
      </c>
      <c r="H57" s="54">
        <f t="shared" si="1"/>
        <v>0</v>
      </c>
      <c r="I57" s="54">
        <f t="shared" si="2"/>
        <v>0</v>
      </c>
      <c r="M57" s="43" t="s">
        <v>165</v>
      </c>
      <c r="N57" s="53" t="s">
        <v>165</v>
      </c>
      <c r="O57" s="52"/>
      <c r="P57" s="52"/>
      <c r="Q57" s="54"/>
      <c r="R57" s="54"/>
      <c r="S57" s="54">
        <f t="shared" si="3"/>
        <v>0</v>
      </c>
      <c r="T57" s="54">
        <f t="shared" si="4"/>
        <v>0</v>
      </c>
      <c r="U57" s="54">
        <f t="shared" si="5"/>
        <v>0</v>
      </c>
      <c r="Y57" s="43" t="s">
        <v>165</v>
      </c>
      <c r="Z57" s="53" t="s">
        <v>165</v>
      </c>
      <c r="AA57" s="52"/>
      <c r="AB57" s="52"/>
      <c r="AC57" s="54"/>
      <c r="AD57" s="54"/>
      <c r="AE57" s="54">
        <f t="shared" si="6"/>
        <v>0</v>
      </c>
      <c r="AF57" s="54">
        <f t="shared" si="7"/>
        <v>0</v>
      </c>
      <c r="AG57" s="54">
        <f t="shared" si="8"/>
        <v>0</v>
      </c>
    </row>
    <row r="58" spans="1:33" x14ac:dyDescent="0.25">
      <c r="A58" s="43" t="s">
        <v>165</v>
      </c>
      <c r="B58" s="53" t="s">
        <v>165</v>
      </c>
      <c r="C58" s="52"/>
      <c r="D58" s="52"/>
      <c r="E58" s="54"/>
      <c r="F58" s="54"/>
      <c r="G58" s="54">
        <f t="shared" si="0"/>
        <v>0</v>
      </c>
      <c r="H58" s="54">
        <f t="shared" si="1"/>
        <v>0</v>
      </c>
      <c r="I58" s="54">
        <f t="shared" si="2"/>
        <v>0</v>
      </c>
      <c r="M58" s="43" t="s">
        <v>165</v>
      </c>
      <c r="N58" s="53" t="s">
        <v>165</v>
      </c>
      <c r="O58" s="52"/>
      <c r="P58" s="52"/>
      <c r="Q58" s="54"/>
      <c r="R58" s="54"/>
      <c r="S58" s="54">
        <f t="shared" si="3"/>
        <v>0</v>
      </c>
      <c r="T58" s="54">
        <f t="shared" si="4"/>
        <v>0</v>
      </c>
      <c r="U58" s="54">
        <f t="shared" si="5"/>
        <v>0</v>
      </c>
      <c r="Y58" s="43" t="s">
        <v>165</v>
      </c>
      <c r="Z58" s="53" t="s">
        <v>165</v>
      </c>
      <c r="AA58" s="52"/>
      <c r="AB58" s="52"/>
      <c r="AC58" s="54"/>
      <c r="AD58" s="54"/>
      <c r="AE58" s="54">
        <f t="shared" si="6"/>
        <v>0</v>
      </c>
      <c r="AF58" s="54">
        <f t="shared" si="7"/>
        <v>0</v>
      </c>
      <c r="AG58" s="54">
        <f t="shared" si="8"/>
        <v>0</v>
      </c>
    </row>
    <row r="59" spans="1:33" x14ac:dyDescent="0.25">
      <c r="A59" s="43" t="s">
        <v>165</v>
      </c>
      <c r="B59" s="53" t="s">
        <v>165</v>
      </c>
      <c r="C59" s="52"/>
      <c r="D59" s="52"/>
      <c r="E59" s="54"/>
      <c r="F59" s="54"/>
      <c r="G59" s="54">
        <f t="shared" si="0"/>
        <v>0</v>
      </c>
      <c r="H59" s="54">
        <f t="shared" si="1"/>
        <v>0</v>
      </c>
      <c r="I59" s="54">
        <f t="shared" si="2"/>
        <v>0</v>
      </c>
      <c r="M59" s="43" t="s">
        <v>165</v>
      </c>
      <c r="N59" s="53" t="s">
        <v>165</v>
      </c>
      <c r="O59" s="52"/>
      <c r="P59" s="52"/>
      <c r="Q59" s="54"/>
      <c r="R59" s="54"/>
      <c r="S59" s="54">
        <f t="shared" si="3"/>
        <v>0</v>
      </c>
      <c r="T59" s="54">
        <f t="shared" si="4"/>
        <v>0</v>
      </c>
      <c r="U59" s="54">
        <f t="shared" si="5"/>
        <v>0</v>
      </c>
      <c r="Y59" s="43" t="s">
        <v>165</v>
      </c>
      <c r="Z59" s="53" t="s">
        <v>165</v>
      </c>
      <c r="AA59" s="52"/>
      <c r="AB59" s="52"/>
      <c r="AC59" s="54"/>
      <c r="AD59" s="54"/>
      <c r="AE59" s="54">
        <f t="shared" si="6"/>
        <v>0</v>
      </c>
      <c r="AF59" s="54">
        <f t="shared" si="7"/>
        <v>0</v>
      </c>
      <c r="AG59" s="54">
        <f t="shared" si="8"/>
        <v>0</v>
      </c>
    </row>
    <row r="60" spans="1:33" x14ac:dyDescent="0.25">
      <c r="A60" s="43" t="s">
        <v>165</v>
      </c>
      <c r="B60" s="53" t="s">
        <v>165</v>
      </c>
      <c r="C60" s="52"/>
      <c r="D60" s="52"/>
      <c r="E60" s="54"/>
      <c r="F60" s="54"/>
      <c r="G60" s="54">
        <f t="shared" si="0"/>
        <v>0</v>
      </c>
      <c r="H60" s="54">
        <f t="shared" si="1"/>
        <v>0</v>
      </c>
      <c r="I60" s="54">
        <f t="shared" si="2"/>
        <v>0</v>
      </c>
      <c r="M60" s="43" t="s">
        <v>165</v>
      </c>
      <c r="N60" s="53" t="s">
        <v>165</v>
      </c>
      <c r="O60" s="52"/>
      <c r="P60" s="52"/>
      <c r="Q60" s="54"/>
      <c r="R60" s="54"/>
      <c r="S60" s="54">
        <f t="shared" si="3"/>
        <v>0</v>
      </c>
      <c r="T60" s="54">
        <f t="shared" si="4"/>
        <v>0</v>
      </c>
      <c r="U60" s="54">
        <f t="shared" si="5"/>
        <v>0</v>
      </c>
      <c r="Y60" s="43" t="s">
        <v>165</v>
      </c>
      <c r="Z60" s="53" t="s">
        <v>165</v>
      </c>
      <c r="AA60" s="52"/>
      <c r="AB60" s="52"/>
      <c r="AC60" s="54"/>
      <c r="AD60" s="54"/>
      <c r="AE60" s="54">
        <f t="shared" si="6"/>
        <v>0</v>
      </c>
      <c r="AF60" s="54">
        <f t="shared" si="7"/>
        <v>0</v>
      </c>
      <c r="AG60" s="54">
        <f t="shared" si="8"/>
        <v>0</v>
      </c>
    </row>
    <row r="61" spans="1:33" x14ac:dyDescent="0.25">
      <c r="A61" s="43" t="s">
        <v>165</v>
      </c>
      <c r="B61" s="53" t="s">
        <v>165</v>
      </c>
      <c r="C61" s="52"/>
      <c r="D61" s="52"/>
      <c r="E61" s="54"/>
      <c r="F61" s="54"/>
      <c r="G61" s="54">
        <f t="shared" si="0"/>
        <v>0</v>
      </c>
      <c r="H61" s="54">
        <f t="shared" si="1"/>
        <v>0</v>
      </c>
      <c r="I61" s="54">
        <f t="shared" si="2"/>
        <v>0</v>
      </c>
      <c r="M61" s="43" t="s">
        <v>165</v>
      </c>
      <c r="N61" s="53" t="s">
        <v>165</v>
      </c>
      <c r="O61" s="52"/>
      <c r="P61" s="52"/>
      <c r="Q61" s="54"/>
      <c r="R61" s="54"/>
      <c r="S61" s="54">
        <f t="shared" si="3"/>
        <v>0</v>
      </c>
      <c r="T61" s="54">
        <f t="shared" si="4"/>
        <v>0</v>
      </c>
      <c r="U61" s="54">
        <f t="shared" si="5"/>
        <v>0</v>
      </c>
      <c r="Y61" s="43" t="s">
        <v>165</v>
      </c>
      <c r="Z61" s="53" t="s">
        <v>165</v>
      </c>
      <c r="AA61" s="52"/>
      <c r="AB61" s="52"/>
      <c r="AC61" s="54"/>
      <c r="AD61" s="54"/>
      <c r="AE61" s="54">
        <f t="shared" si="6"/>
        <v>0</v>
      </c>
      <c r="AF61" s="54">
        <f t="shared" si="7"/>
        <v>0</v>
      </c>
      <c r="AG61" s="54">
        <f t="shared" si="8"/>
        <v>0</v>
      </c>
    </row>
    <row r="62" spans="1:33" x14ac:dyDescent="0.25">
      <c r="A62" s="43" t="s">
        <v>165</v>
      </c>
      <c r="B62" s="53" t="s">
        <v>165</v>
      </c>
      <c r="C62" s="52"/>
      <c r="D62" s="52"/>
      <c r="E62" s="54"/>
      <c r="F62" s="54"/>
      <c r="G62" s="54">
        <f t="shared" si="0"/>
        <v>0</v>
      </c>
      <c r="H62" s="54">
        <f t="shared" si="1"/>
        <v>0</v>
      </c>
      <c r="I62" s="54">
        <f t="shared" si="2"/>
        <v>0</v>
      </c>
      <c r="M62" s="43" t="s">
        <v>165</v>
      </c>
      <c r="N62" s="53" t="s">
        <v>165</v>
      </c>
      <c r="O62" s="52"/>
      <c r="P62" s="52"/>
      <c r="Q62" s="54"/>
      <c r="R62" s="54"/>
      <c r="S62" s="54">
        <f t="shared" si="3"/>
        <v>0</v>
      </c>
      <c r="T62" s="54">
        <f t="shared" si="4"/>
        <v>0</v>
      </c>
      <c r="U62" s="54">
        <f t="shared" si="5"/>
        <v>0</v>
      </c>
      <c r="Y62" s="43" t="s">
        <v>165</v>
      </c>
      <c r="Z62" s="53" t="s">
        <v>165</v>
      </c>
      <c r="AA62" s="52"/>
      <c r="AB62" s="52"/>
      <c r="AC62" s="54"/>
      <c r="AD62" s="54"/>
      <c r="AE62" s="54">
        <f t="shared" si="6"/>
        <v>0</v>
      </c>
      <c r="AF62" s="54">
        <f t="shared" si="7"/>
        <v>0</v>
      </c>
      <c r="AG62" s="54">
        <f t="shared" si="8"/>
        <v>0</v>
      </c>
    </row>
    <row r="63" spans="1:33" x14ac:dyDescent="0.25">
      <c r="A63" s="43" t="s">
        <v>165</v>
      </c>
      <c r="B63" s="53" t="s">
        <v>165</v>
      </c>
      <c r="C63" s="52"/>
      <c r="D63" s="52"/>
      <c r="E63" s="54"/>
      <c r="F63" s="54"/>
      <c r="G63" s="54">
        <f t="shared" si="0"/>
        <v>0</v>
      </c>
      <c r="H63" s="54">
        <f t="shared" si="1"/>
        <v>0</v>
      </c>
      <c r="I63" s="54">
        <f t="shared" si="2"/>
        <v>0</v>
      </c>
      <c r="M63" s="43" t="s">
        <v>165</v>
      </c>
      <c r="N63" s="53" t="s">
        <v>165</v>
      </c>
      <c r="O63" s="52"/>
      <c r="P63" s="52"/>
      <c r="Q63" s="54"/>
      <c r="R63" s="54"/>
      <c r="S63" s="54">
        <f t="shared" si="3"/>
        <v>0</v>
      </c>
      <c r="T63" s="54">
        <f t="shared" si="4"/>
        <v>0</v>
      </c>
      <c r="U63" s="54">
        <f t="shared" si="5"/>
        <v>0</v>
      </c>
      <c r="Y63" s="43" t="s">
        <v>165</v>
      </c>
      <c r="Z63" s="53" t="s">
        <v>165</v>
      </c>
      <c r="AA63" s="52"/>
      <c r="AB63" s="52"/>
      <c r="AC63" s="54"/>
      <c r="AD63" s="54"/>
      <c r="AE63" s="54">
        <f t="shared" si="6"/>
        <v>0</v>
      </c>
      <c r="AF63" s="54">
        <f t="shared" si="7"/>
        <v>0</v>
      </c>
      <c r="AG63" s="54">
        <f t="shared" si="8"/>
        <v>0</v>
      </c>
    </row>
    <row r="64" spans="1:33" x14ac:dyDescent="0.25">
      <c r="A64" s="43" t="s">
        <v>165</v>
      </c>
      <c r="B64" s="53" t="s">
        <v>165</v>
      </c>
      <c r="C64" s="52"/>
      <c r="D64" s="52"/>
      <c r="E64" s="54"/>
      <c r="F64" s="54"/>
      <c r="G64" s="54">
        <f t="shared" si="0"/>
        <v>0</v>
      </c>
      <c r="H64" s="54">
        <f t="shared" si="1"/>
        <v>0</v>
      </c>
      <c r="I64" s="54">
        <f t="shared" si="2"/>
        <v>0</v>
      </c>
      <c r="M64" s="43" t="s">
        <v>165</v>
      </c>
      <c r="N64" s="53" t="s">
        <v>165</v>
      </c>
      <c r="O64" s="52"/>
      <c r="P64" s="52"/>
      <c r="Q64" s="54"/>
      <c r="R64" s="54"/>
      <c r="S64" s="54">
        <f t="shared" si="3"/>
        <v>0</v>
      </c>
      <c r="T64" s="54">
        <f t="shared" si="4"/>
        <v>0</v>
      </c>
      <c r="U64" s="54">
        <f t="shared" si="5"/>
        <v>0</v>
      </c>
      <c r="Y64" s="43" t="s">
        <v>165</v>
      </c>
      <c r="Z64" s="53" t="s">
        <v>165</v>
      </c>
      <c r="AA64" s="52"/>
      <c r="AB64" s="52"/>
      <c r="AC64" s="54"/>
      <c r="AD64" s="54"/>
      <c r="AE64" s="54">
        <f t="shared" si="6"/>
        <v>0</v>
      </c>
      <c r="AF64" s="54">
        <f t="shared" si="7"/>
        <v>0</v>
      </c>
      <c r="AG64" s="54">
        <f t="shared" si="8"/>
        <v>0</v>
      </c>
    </row>
    <row r="65" spans="1:33" x14ac:dyDescent="0.25">
      <c r="A65" s="43" t="s">
        <v>165</v>
      </c>
      <c r="B65" s="53" t="s">
        <v>165</v>
      </c>
      <c r="C65" s="52"/>
      <c r="D65" s="52"/>
      <c r="E65" s="54"/>
      <c r="F65" s="54"/>
      <c r="G65" s="54">
        <f t="shared" si="0"/>
        <v>0</v>
      </c>
      <c r="H65" s="54">
        <f t="shared" si="1"/>
        <v>0</v>
      </c>
      <c r="I65" s="54">
        <f t="shared" si="2"/>
        <v>0</v>
      </c>
      <c r="M65" s="43" t="s">
        <v>165</v>
      </c>
      <c r="N65" s="53" t="s">
        <v>165</v>
      </c>
      <c r="O65" s="52"/>
      <c r="P65" s="52"/>
      <c r="Q65" s="54"/>
      <c r="R65" s="54"/>
      <c r="S65" s="54">
        <f t="shared" si="3"/>
        <v>0</v>
      </c>
      <c r="T65" s="54">
        <f t="shared" si="4"/>
        <v>0</v>
      </c>
      <c r="U65" s="54">
        <f t="shared" si="5"/>
        <v>0</v>
      </c>
      <c r="Y65" s="43" t="s">
        <v>165</v>
      </c>
      <c r="Z65" s="53" t="s">
        <v>165</v>
      </c>
      <c r="AA65" s="52"/>
      <c r="AB65" s="52"/>
      <c r="AC65" s="54"/>
      <c r="AD65" s="54"/>
      <c r="AE65" s="54">
        <f t="shared" si="6"/>
        <v>0</v>
      </c>
      <c r="AF65" s="54">
        <f t="shared" si="7"/>
        <v>0</v>
      </c>
      <c r="AG65" s="54">
        <f t="shared" si="8"/>
        <v>0</v>
      </c>
    </row>
    <row r="66" spans="1:33" x14ac:dyDescent="0.25">
      <c r="A66" s="43" t="s">
        <v>165</v>
      </c>
      <c r="B66" s="53" t="s">
        <v>165</v>
      </c>
      <c r="C66" s="52"/>
      <c r="D66" s="52"/>
      <c r="E66" s="54"/>
      <c r="F66" s="54"/>
      <c r="G66" s="54">
        <f t="shared" si="0"/>
        <v>0</v>
      </c>
      <c r="H66" s="54">
        <f t="shared" si="1"/>
        <v>0</v>
      </c>
      <c r="I66" s="54">
        <f t="shared" si="2"/>
        <v>0</v>
      </c>
      <c r="M66" s="43" t="s">
        <v>165</v>
      </c>
      <c r="N66" s="53" t="s">
        <v>165</v>
      </c>
      <c r="O66" s="52"/>
      <c r="P66" s="52"/>
      <c r="Q66" s="54"/>
      <c r="R66" s="54"/>
      <c r="S66" s="54">
        <f t="shared" si="3"/>
        <v>0</v>
      </c>
      <c r="T66" s="54">
        <f t="shared" si="4"/>
        <v>0</v>
      </c>
      <c r="U66" s="54">
        <f t="shared" si="5"/>
        <v>0</v>
      </c>
      <c r="Y66" s="43" t="s">
        <v>165</v>
      </c>
      <c r="Z66" s="53" t="s">
        <v>165</v>
      </c>
      <c r="AA66" s="52"/>
      <c r="AB66" s="52"/>
      <c r="AC66" s="54"/>
      <c r="AD66" s="54"/>
      <c r="AE66" s="54">
        <f t="shared" si="6"/>
        <v>0</v>
      </c>
      <c r="AF66" s="54">
        <f t="shared" si="7"/>
        <v>0</v>
      </c>
      <c r="AG66" s="54">
        <f t="shared" si="8"/>
        <v>0</v>
      </c>
    </row>
    <row r="67" spans="1:33" x14ac:dyDescent="0.25">
      <c r="A67" s="43" t="s">
        <v>165</v>
      </c>
      <c r="B67" s="53" t="s">
        <v>165</v>
      </c>
      <c r="C67" s="52"/>
      <c r="D67" s="52"/>
      <c r="E67" s="54"/>
      <c r="F67" s="54"/>
      <c r="G67" s="54">
        <f t="shared" si="0"/>
        <v>0</v>
      </c>
      <c r="H67" s="54">
        <f t="shared" si="1"/>
        <v>0</v>
      </c>
      <c r="I67" s="54">
        <f t="shared" si="2"/>
        <v>0</v>
      </c>
      <c r="M67" s="43" t="s">
        <v>165</v>
      </c>
      <c r="N67" s="53" t="s">
        <v>165</v>
      </c>
      <c r="O67" s="52"/>
      <c r="P67" s="52"/>
      <c r="Q67" s="54"/>
      <c r="R67" s="54"/>
      <c r="S67" s="54">
        <f t="shared" si="3"/>
        <v>0</v>
      </c>
      <c r="T67" s="54">
        <f t="shared" si="4"/>
        <v>0</v>
      </c>
      <c r="U67" s="54">
        <f t="shared" si="5"/>
        <v>0</v>
      </c>
      <c r="Y67" s="43" t="s">
        <v>165</v>
      </c>
      <c r="Z67" s="53" t="s">
        <v>165</v>
      </c>
      <c r="AA67" s="52"/>
      <c r="AB67" s="52"/>
      <c r="AC67" s="54"/>
      <c r="AD67" s="54"/>
      <c r="AE67" s="54">
        <f t="shared" si="6"/>
        <v>0</v>
      </c>
      <c r="AF67" s="54">
        <f t="shared" si="7"/>
        <v>0</v>
      </c>
      <c r="AG67" s="54">
        <f t="shared" si="8"/>
        <v>0</v>
      </c>
    </row>
    <row r="68" spans="1:33" x14ac:dyDescent="0.25">
      <c r="A68" s="43" t="s">
        <v>165</v>
      </c>
      <c r="B68" s="53" t="s">
        <v>165</v>
      </c>
      <c r="C68" s="52"/>
      <c r="D68" s="52"/>
      <c r="E68" s="54"/>
      <c r="F68" s="54"/>
      <c r="G68" s="54">
        <f t="shared" si="0"/>
        <v>0</v>
      </c>
      <c r="H68" s="54">
        <f t="shared" si="1"/>
        <v>0</v>
      </c>
      <c r="I68" s="54">
        <f t="shared" si="2"/>
        <v>0</v>
      </c>
      <c r="M68" s="43" t="s">
        <v>165</v>
      </c>
      <c r="N68" s="53" t="s">
        <v>165</v>
      </c>
      <c r="O68" s="52"/>
      <c r="P68" s="52"/>
      <c r="Q68" s="54"/>
      <c r="R68" s="54"/>
      <c r="S68" s="54">
        <f t="shared" si="3"/>
        <v>0</v>
      </c>
      <c r="T68" s="54">
        <f t="shared" si="4"/>
        <v>0</v>
      </c>
      <c r="U68" s="54">
        <f t="shared" si="5"/>
        <v>0</v>
      </c>
      <c r="Y68" s="43" t="s">
        <v>165</v>
      </c>
      <c r="Z68" s="53" t="s">
        <v>165</v>
      </c>
      <c r="AA68" s="52"/>
      <c r="AB68" s="52"/>
      <c r="AC68" s="54"/>
      <c r="AD68" s="54"/>
      <c r="AE68" s="54">
        <f t="shared" si="6"/>
        <v>0</v>
      </c>
      <c r="AF68" s="54">
        <f t="shared" si="7"/>
        <v>0</v>
      </c>
      <c r="AG68" s="54">
        <f t="shared" si="8"/>
        <v>0</v>
      </c>
    </row>
    <row r="69" spans="1:33" x14ac:dyDescent="0.25">
      <c r="A69" s="43" t="s">
        <v>165</v>
      </c>
      <c r="B69" s="53" t="s">
        <v>165</v>
      </c>
      <c r="C69" s="52"/>
      <c r="D69" s="52"/>
      <c r="E69" s="54"/>
      <c r="F69" s="54"/>
      <c r="G69" s="54">
        <f t="shared" si="0"/>
        <v>0</v>
      </c>
      <c r="H69" s="54">
        <f t="shared" si="1"/>
        <v>0</v>
      </c>
      <c r="I69" s="54">
        <f t="shared" si="2"/>
        <v>0</v>
      </c>
      <c r="M69" s="43" t="s">
        <v>165</v>
      </c>
      <c r="N69" s="53" t="s">
        <v>165</v>
      </c>
      <c r="O69" s="52"/>
      <c r="P69" s="52"/>
      <c r="Q69" s="54"/>
      <c r="R69" s="54"/>
      <c r="S69" s="54">
        <f t="shared" si="3"/>
        <v>0</v>
      </c>
      <c r="T69" s="54">
        <f t="shared" si="4"/>
        <v>0</v>
      </c>
      <c r="U69" s="54">
        <f t="shared" si="5"/>
        <v>0</v>
      </c>
      <c r="Y69" s="43" t="s">
        <v>165</v>
      </c>
      <c r="Z69" s="53" t="s">
        <v>165</v>
      </c>
      <c r="AA69" s="52"/>
      <c r="AB69" s="52"/>
      <c r="AC69" s="54"/>
      <c r="AD69" s="54"/>
      <c r="AE69" s="54">
        <f t="shared" si="6"/>
        <v>0</v>
      </c>
      <c r="AF69" s="54">
        <f t="shared" si="7"/>
        <v>0</v>
      </c>
      <c r="AG69" s="54">
        <f t="shared" si="8"/>
        <v>0</v>
      </c>
    </row>
    <row r="70" spans="1:33" x14ac:dyDescent="0.25">
      <c r="A70" s="43" t="s">
        <v>165</v>
      </c>
      <c r="B70" s="53" t="s">
        <v>165</v>
      </c>
      <c r="C70" s="52"/>
      <c r="D70" s="52"/>
      <c r="E70" s="54"/>
      <c r="F70" s="54"/>
      <c r="G70" s="54">
        <f t="shared" si="0"/>
        <v>0</v>
      </c>
      <c r="H70" s="54">
        <f t="shared" si="1"/>
        <v>0</v>
      </c>
      <c r="I70" s="54">
        <f t="shared" si="2"/>
        <v>0</v>
      </c>
      <c r="M70" s="43" t="s">
        <v>165</v>
      </c>
      <c r="N70" s="53" t="s">
        <v>165</v>
      </c>
      <c r="O70" s="52"/>
      <c r="P70" s="52"/>
      <c r="Q70" s="54"/>
      <c r="R70" s="54"/>
      <c r="S70" s="54">
        <f t="shared" si="3"/>
        <v>0</v>
      </c>
      <c r="T70" s="54">
        <f t="shared" si="4"/>
        <v>0</v>
      </c>
      <c r="U70" s="54">
        <f t="shared" si="5"/>
        <v>0</v>
      </c>
      <c r="Y70" s="43" t="s">
        <v>165</v>
      </c>
      <c r="Z70" s="53" t="s">
        <v>165</v>
      </c>
      <c r="AA70" s="52"/>
      <c r="AB70" s="52"/>
      <c r="AC70" s="54"/>
      <c r="AD70" s="54"/>
      <c r="AE70" s="54">
        <f t="shared" si="6"/>
        <v>0</v>
      </c>
      <c r="AF70" s="54">
        <f t="shared" si="7"/>
        <v>0</v>
      </c>
      <c r="AG70" s="54">
        <f t="shared" si="8"/>
        <v>0</v>
      </c>
    </row>
    <row r="71" spans="1:33" x14ac:dyDescent="0.25">
      <c r="A71" s="43" t="s">
        <v>165</v>
      </c>
      <c r="B71" s="53" t="s">
        <v>165</v>
      </c>
      <c r="C71" s="52"/>
      <c r="D71" s="52"/>
      <c r="E71" s="54"/>
      <c r="F71" s="54"/>
      <c r="G71" s="54">
        <f t="shared" si="0"/>
        <v>0</v>
      </c>
      <c r="H71" s="54">
        <f t="shared" si="1"/>
        <v>0</v>
      </c>
      <c r="I71" s="54">
        <f t="shared" si="2"/>
        <v>0</v>
      </c>
      <c r="M71" s="43" t="s">
        <v>165</v>
      </c>
      <c r="N71" s="53" t="s">
        <v>165</v>
      </c>
      <c r="O71" s="52"/>
      <c r="P71" s="52"/>
      <c r="Q71" s="54"/>
      <c r="R71" s="54"/>
      <c r="S71" s="54">
        <f t="shared" si="3"/>
        <v>0</v>
      </c>
      <c r="T71" s="54">
        <f t="shared" si="4"/>
        <v>0</v>
      </c>
      <c r="U71" s="54">
        <f t="shared" si="5"/>
        <v>0</v>
      </c>
      <c r="Y71" s="43" t="s">
        <v>165</v>
      </c>
      <c r="Z71" s="53" t="s">
        <v>165</v>
      </c>
      <c r="AA71" s="52"/>
      <c r="AB71" s="52"/>
      <c r="AC71" s="54"/>
      <c r="AD71" s="54"/>
      <c r="AE71" s="54">
        <f t="shared" si="6"/>
        <v>0</v>
      </c>
      <c r="AF71" s="54">
        <f t="shared" si="7"/>
        <v>0</v>
      </c>
      <c r="AG71" s="54">
        <f t="shared" si="8"/>
        <v>0</v>
      </c>
    </row>
    <row r="72" spans="1:33" x14ac:dyDescent="0.25">
      <c r="A72" s="43" t="s">
        <v>165</v>
      </c>
      <c r="B72" s="53" t="s">
        <v>165</v>
      </c>
      <c r="C72" s="52"/>
      <c r="D72" s="52"/>
      <c r="E72" s="54"/>
      <c r="F72" s="54"/>
      <c r="G72" s="54">
        <f t="shared" si="0"/>
        <v>0</v>
      </c>
      <c r="H72" s="54">
        <f t="shared" si="1"/>
        <v>0</v>
      </c>
      <c r="I72" s="54">
        <f t="shared" si="2"/>
        <v>0</v>
      </c>
      <c r="M72" s="43" t="s">
        <v>165</v>
      </c>
      <c r="N72" s="53" t="s">
        <v>165</v>
      </c>
      <c r="O72" s="52"/>
      <c r="P72" s="52"/>
      <c r="Q72" s="54"/>
      <c r="R72" s="54"/>
      <c r="S72" s="54">
        <f t="shared" si="3"/>
        <v>0</v>
      </c>
      <c r="T72" s="54">
        <f t="shared" si="4"/>
        <v>0</v>
      </c>
      <c r="U72" s="54">
        <f t="shared" si="5"/>
        <v>0</v>
      </c>
      <c r="Y72" s="43" t="s">
        <v>165</v>
      </c>
      <c r="Z72" s="53" t="s">
        <v>165</v>
      </c>
      <c r="AA72" s="52"/>
      <c r="AB72" s="52"/>
      <c r="AC72" s="54"/>
      <c r="AD72" s="54"/>
      <c r="AE72" s="54">
        <f t="shared" si="6"/>
        <v>0</v>
      </c>
      <c r="AF72" s="54">
        <f t="shared" si="7"/>
        <v>0</v>
      </c>
      <c r="AG72" s="54">
        <f t="shared" si="8"/>
        <v>0</v>
      </c>
    </row>
    <row r="73" spans="1:33" x14ac:dyDescent="0.25">
      <c r="A73" s="43" t="s">
        <v>165</v>
      </c>
      <c r="B73" s="53" t="s">
        <v>165</v>
      </c>
      <c r="C73" s="52"/>
      <c r="D73" s="52"/>
      <c r="E73" s="54"/>
      <c r="F73" s="54"/>
      <c r="G73" s="54">
        <f t="shared" si="0"/>
        <v>0</v>
      </c>
      <c r="H73" s="54">
        <f t="shared" si="1"/>
        <v>0</v>
      </c>
      <c r="I73" s="54">
        <f t="shared" si="2"/>
        <v>0</v>
      </c>
      <c r="M73" s="43" t="s">
        <v>165</v>
      </c>
      <c r="N73" s="53" t="s">
        <v>165</v>
      </c>
      <c r="O73" s="52"/>
      <c r="P73" s="52"/>
      <c r="Q73" s="54"/>
      <c r="R73" s="54"/>
      <c r="S73" s="54">
        <f t="shared" si="3"/>
        <v>0</v>
      </c>
      <c r="T73" s="54">
        <f t="shared" si="4"/>
        <v>0</v>
      </c>
      <c r="U73" s="54">
        <f t="shared" si="5"/>
        <v>0</v>
      </c>
      <c r="Y73" s="43" t="s">
        <v>165</v>
      </c>
      <c r="Z73" s="53" t="s">
        <v>165</v>
      </c>
      <c r="AA73" s="52"/>
      <c r="AB73" s="52"/>
      <c r="AC73" s="54"/>
      <c r="AD73" s="54"/>
      <c r="AE73" s="54">
        <f t="shared" si="6"/>
        <v>0</v>
      </c>
      <c r="AF73" s="54">
        <f t="shared" si="7"/>
        <v>0</v>
      </c>
      <c r="AG73" s="54">
        <f t="shared" si="8"/>
        <v>0</v>
      </c>
    </row>
    <row r="74" spans="1:33" x14ac:dyDescent="0.25">
      <c r="A74" s="43" t="s">
        <v>165</v>
      </c>
      <c r="B74" s="53" t="s">
        <v>165</v>
      </c>
      <c r="C74" s="52"/>
      <c r="D74" s="52"/>
      <c r="E74" s="54"/>
      <c r="F74" s="54"/>
      <c r="G74" s="54">
        <f t="shared" si="0"/>
        <v>0</v>
      </c>
      <c r="H74" s="54">
        <f t="shared" si="1"/>
        <v>0</v>
      </c>
      <c r="I74" s="54">
        <f t="shared" si="2"/>
        <v>0</v>
      </c>
      <c r="M74" s="43" t="s">
        <v>165</v>
      </c>
      <c r="N74" s="53" t="s">
        <v>165</v>
      </c>
      <c r="O74" s="52"/>
      <c r="P74" s="52"/>
      <c r="Q74" s="54"/>
      <c r="R74" s="54"/>
      <c r="S74" s="54">
        <f t="shared" si="3"/>
        <v>0</v>
      </c>
      <c r="T74" s="54">
        <f t="shared" si="4"/>
        <v>0</v>
      </c>
      <c r="U74" s="54">
        <f t="shared" si="5"/>
        <v>0</v>
      </c>
      <c r="Y74" s="43" t="s">
        <v>165</v>
      </c>
      <c r="Z74" s="53" t="s">
        <v>165</v>
      </c>
      <c r="AA74" s="52"/>
      <c r="AB74" s="52"/>
      <c r="AC74" s="54"/>
      <c r="AD74" s="54"/>
      <c r="AE74" s="54">
        <f t="shared" si="6"/>
        <v>0</v>
      </c>
      <c r="AF74" s="54">
        <f t="shared" si="7"/>
        <v>0</v>
      </c>
      <c r="AG74" s="54">
        <f t="shared" si="8"/>
        <v>0</v>
      </c>
    </row>
    <row r="75" spans="1:33" x14ac:dyDescent="0.25">
      <c r="A75" s="43" t="s">
        <v>165</v>
      </c>
      <c r="B75" s="53" t="s">
        <v>165</v>
      </c>
      <c r="C75" s="52"/>
      <c r="D75" s="52"/>
      <c r="E75" s="54"/>
      <c r="F75" s="54"/>
      <c r="G75" s="54">
        <f t="shared" si="0"/>
        <v>0</v>
      </c>
      <c r="H75" s="54">
        <f t="shared" si="1"/>
        <v>0</v>
      </c>
      <c r="I75" s="54">
        <f t="shared" si="2"/>
        <v>0</v>
      </c>
      <c r="M75" s="43" t="s">
        <v>165</v>
      </c>
      <c r="N75" s="53" t="s">
        <v>165</v>
      </c>
      <c r="O75" s="52"/>
      <c r="P75" s="52"/>
      <c r="Q75" s="54"/>
      <c r="R75" s="54"/>
      <c r="S75" s="54">
        <f t="shared" si="3"/>
        <v>0</v>
      </c>
      <c r="T75" s="54">
        <f t="shared" si="4"/>
        <v>0</v>
      </c>
      <c r="U75" s="54">
        <f t="shared" si="5"/>
        <v>0</v>
      </c>
      <c r="Y75" s="43" t="s">
        <v>165</v>
      </c>
      <c r="Z75" s="53" t="s">
        <v>165</v>
      </c>
      <c r="AA75" s="52"/>
      <c r="AB75" s="52"/>
      <c r="AC75" s="54"/>
      <c r="AD75" s="54"/>
      <c r="AE75" s="54">
        <f t="shared" si="6"/>
        <v>0</v>
      </c>
      <c r="AF75" s="54">
        <f t="shared" si="7"/>
        <v>0</v>
      </c>
      <c r="AG75" s="54">
        <f t="shared" si="8"/>
        <v>0</v>
      </c>
    </row>
    <row r="76" spans="1:33" x14ac:dyDescent="0.25">
      <c r="A76" s="43" t="s">
        <v>165</v>
      </c>
      <c r="B76" s="53" t="s">
        <v>165</v>
      </c>
      <c r="C76" s="52"/>
      <c r="D76" s="52"/>
      <c r="E76" s="54"/>
      <c r="F76" s="54"/>
      <c r="G76" s="54"/>
      <c r="H76" s="54"/>
      <c r="I76" s="54"/>
      <c r="M76" s="43" t="s">
        <v>165</v>
      </c>
      <c r="N76" s="53" t="s">
        <v>165</v>
      </c>
      <c r="O76" s="52"/>
      <c r="P76" s="52"/>
      <c r="Q76" s="54"/>
      <c r="R76" s="54"/>
      <c r="S76" s="54"/>
      <c r="T76" s="54"/>
      <c r="U76" s="54"/>
      <c r="Y76" s="43" t="s">
        <v>165</v>
      </c>
      <c r="Z76" s="53" t="s">
        <v>165</v>
      </c>
      <c r="AA76" s="52"/>
      <c r="AB76" s="52"/>
      <c r="AC76" s="54"/>
      <c r="AD76" s="54"/>
      <c r="AE76" s="54"/>
      <c r="AF76" s="54"/>
      <c r="AG76" s="54"/>
    </row>
    <row r="77" spans="1:33" x14ac:dyDescent="0.25">
      <c r="A77" s="43" t="s">
        <v>165</v>
      </c>
      <c r="B77" s="53" t="s">
        <v>165</v>
      </c>
      <c r="C77" s="52"/>
      <c r="D77" s="52"/>
      <c r="E77" s="54"/>
      <c r="F77" s="54"/>
      <c r="G77" s="54"/>
      <c r="H77" s="54"/>
      <c r="I77" s="54"/>
      <c r="M77" s="43" t="s">
        <v>165</v>
      </c>
      <c r="N77" s="53" t="s">
        <v>165</v>
      </c>
      <c r="O77" s="52"/>
      <c r="P77" s="52"/>
      <c r="Q77" s="54"/>
      <c r="R77" s="54"/>
      <c r="S77" s="54"/>
      <c r="T77" s="54"/>
      <c r="U77" s="54"/>
      <c r="Y77" s="43" t="s">
        <v>165</v>
      </c>
      <c r="Z77" s="53" t="s">
        <v>165</v>
      </c>
      <c r="AA77" s="52"/>
      <c r="AB77" s="52"/>
      <c r="AC77" s="54"/>
      <c r="AD77" s="54"/>
      <c r="AE77" s="54"/>
      <c r="AF77" s="54"/>
      <c r="AG77" s="54"/>
    </row>
    <row r="78" spans="1:33" x14ac:dyDescent="0.25">
      <c r="A78" s="43" t="s">
        <v>165</v>
      </c>
      <c r="B78" s="53" t="s">
        <v>165</v>
      </c>
      <c r="C78" s="52"/>
      <c r="D78" s="52"/>
      <c r="E78" s="54"/>
      <c r="F78" s="54"/>
      <c r="G78" s="54"/>
      <c r="H78" s="54"/>
      <c r="I78" s="54"/>
      <c r="M78" s="43" t="s">
        <v>165</v>
      </c>
      <c r="N78" s="53" t="s">
        <v>165</v>
      </c>
      <c r="O78" s="52"/>
      <c r="P78" s="52"/>
      <c r="Q78" s="54"/>
      <c r="R78" s="54"/>
      <c r="S78" s="54"/>
      <c r="T78" s="54"/>
      <c r="U78" s="54"/>
      <c r="Y78" s="43" t="s">
        <v>165</v>
      </c>
      <c r="Z78" s="53" t="s">
        <v>165</v>
      </c>
      <c r="AA78" s="52"/>
      <c r="AB78" s="52"/>
      <c r="AC78" s="54"/>
      <c r="AD78" s="54"/>
      <c r="AE78" s="54"/>
      <c r="AF78" s="54"/>
      <c r="AG78" s="54"/>
    </row>
    <row r="79" spans="1:33" x14ac:dyDescent="0.25">
      <c r="A79" s="43" t="s">
        <v>165</v>
      </c>
      <c r="B79" s="53" t="s">
        <v>165</v>
      </c>
      <c r="C79" s="52"/>
      <c r="D79" s="52"/>
      <c r="E79" s="54"/>
      <c r="F79" s="54"/>
      <c r="G79" s="54"/>
      <c r="H79" s="54"/>
      <c r="I79" s="54"/>
      <c r="M79" s="43" t="s">
        <v>165</v>
      </c>
      <c r="N79" s="53" t="s">
        <v>165</v>
      </c>
      <c r="O79" s="52"/>
      <c r="P79" s="52"/>
      <c r="Q79" s="54"/>
      <c r="R79" s="54"/>
      <c r="S79" s="54"/>
      <c r="T79" s="54"/>
      <c r="U79" s="54"/>
      <c r="Y79" s="43" t="s">
        <v>165</v>
      </c>
      <c r="Z79" s="53" t="s">
        <v>165</v>
      </c>
      <c r="AA79" s="52"/>
      <c r="AB79" s="52"/>
      <c r="AC79" s="54"/>
      <c r="AD79" s="54"/>
      <c r="AE79" s="54"/>
      <c r="AF79" s="54"/>
      <c r="AG79" s="54"/>
    </row>
    <row r="80" spans="1:33" x14ac:dyDescent="0.25">
      <c r="A80" s="43" t="s">
        <v>165</v>
      </c>
      <c r="B80" s="53" t="s">
        <v>165</v>
      </c>
      <c r="C80" s="52"/>
      <c r="D80" s="52"/>
      <c r="E80" s="54"/>
      <c r="F80" s="54"/>
      <c r="G80" s="54"/>
      <c r="H80" s="54"/>
      <c r="I80" s="54"/>
      <c r="M80" s="43" t="s">
        <v>165</v>
      </c>
      <c r="N80" s="53" t="s">
        <v>165</v>
      </c>
      <c r="O80" s="52"/>
      <c r="P80" s="52"/>
      <c r="Q80" s="54"/>
      <c r="R80" s="54"/>
      <c r="S80" s="54"/>
      <c r="T80" s="54"/>
      <c r="U80" s="54"/>
      <c r="Y80" s="43" t="s">
        <v>165</v>
      </c>
      <c r="Z80" s="53" t="s">
        <v>165</v>
      </c>
      <c r="AA80" s="52"/>
      <c r="AB80" s="52"/>
      <c r="AC80" s="54"/>
      <c r="AD80" s="54"/>
      <c r="AE80" s="54"/>
      <c r="AF80" s="54"/>
      <c r="AG80" s="54"/>
    </row>
    <row r="81" spans="1:33" x14ac:dyDescent="0.25">
      <c r="A81" s="43" t="s">
        <v>165</v>
      </c>
      <c r="B81" s="53" t="s">
        <v>165</v>
      </c>
      <c r="C81" s="52"/>
      <c r="D81" s="52"/>
      <c r="E81" s="54"/>
      <c r="F81" s="54"/>
      <c r="G81" s="54"/>
      <c r="H81" s="54"/>
      <c r="I81" s="54"/>
      <c r="M81" s="43" t="s">
        <v>165</v>
      </c>
      <c r="N81" s="53" t="s">
        <v>165</v>
      </c>
      <c r="O81" s="52"/>
      <c r="P81" s="52"/>
      <c r="Q81" s="54"/>
      <c r="R81" s="54"/>
      <c r="S81" s="54"/>
      <c r="T81" s="54"/>
      <c r="U81" s="54"/>
      <c r="Y81" s="43" t="s">
        <v>165</v>
      </c>
      <c r="Z81" s="53" t="s">
        <v>165</v>
      </c>
      <c r="AA81" s="52"/>
      <c r="AB81" s="52"/>
      <c r="AC81" s="54"/>
      <c r="AD81" s="54"/>
      <c r="AE81" s="54"/>
      <c r="AF81" s="54"/>
      <c r="AG81" s="54"/>
    </row>
    <row r="82" spans="1:33" x14ac:dyDescent="0.25">
      <c r="A82" s="43" t="s">
        <v>165</v>
      </c>
      <c r="B82" s="53" t="s">
        <v>165</v>
      </c>
      <c r="C82" s="52"/>
      <c r="D82" s="52"/>
      <c r="E82" s="54"/>
      <c r="F82" s="54"/>
      <c r="G82" s="54"/>
      <c r="H82" s="54"/>
      <c r="I82" s="54"/>
      <c r="M82" s="43" t="s">
        <v>165</v>
      </c>
      <c r="N82" s="53" t="s">
        <v>165</v>
      </c>
      <c r="O82" s="52"/>
      <c r="P82" s="52"/>
      <c r="Q82" s="54"/>
      <c r="R82" s="54"/>
      <c r="S82" s="54"/>
      <c r="T82" s="54"/>
      <c r="U82" s="54"/>
      <c r="Y82" s="43" t="s">
        <v>165</v>
      </c>
      <c r="Z82" s="53" t="s">
        <v>165</v>
      </c>
      <c r="AA82" s="52"/>
      <c r="AB82" s="52"/>
      <c r="AC82" s="54"/>
      <c r="AD82" s="54"/>
      <c r="AE82" s="54"/>
      <c r="AF82" s="54"/>
      <c r="AG82" s="54"/>
    </row>
    <row r="83" spans="1:33" x14ac:dyDescent="0.25">
      <c r="A83" s="43" t="s">
        <v>165</v>
      </c>
      <c r="B83" s="53" t="s">
        <v>165</v>
      </c>
      <c r="C83" s="52"/>
      <c r="D83" s="52"/>
      <c r="E83" s="54"/>
      <c r="F83" s="54"/>
      <c r="G83" s="54"/>
      <c r="H83" s="54"/>
      <c r="I83" s="54"/>
      <c r="M83" s="43" t="s">
        <v>165</v>
      </c>
      <c r="N83" s="53" t="s">
        <v>165</v>
      </c>
      <c r="O83" s="52"/>
      <c r="P83" s="52"/>
      <c r="Q83" s="54"/>
      <c r="R83" s="54"/>
      <c r="S83" s="54"/>
      <c r="T83" s="54"/>
      <c r="U83" s="54"/>
      <c r="Y83" s="43" t="s">
        <v>165</v>
      </c>
      <c r="Z83" s="53" t="s">
        <v>165</v>
      </c>
      <c r="AA83" s="52"/>
      <c r="AB83" s="52"/>
      <c r="AC83" s="54"/>
      <c r="AD83" s="54"/>
      <c r="AE83" s="54"/>
      <c r="AF83" s="54"/>
      <c r="AG83" s="54"/>
    </row>
    <row r="84" spans="1:33" x14ac:dyDescent="0.25">
      <c r="A84" s="43" t="s">
        <v>165</v>
      </c>
      <c r="B84" s="53" t="s">
        <v>165</v>
      </c>
      <c r="C84" s="52"/>
      <c r="D84" s="52"/>
      <c r="E84" s="54"/>
      <c r="F84" s="54"/>
      <c r="G84" s="54"/>
      <c r="H84" s="54"/>
      <c r="I84" s="54"/>
      <c r="M84" s="43" t="s">
        <v>165</v>
      </c>
      <c r="N84" s="53" t="s">
        <v>165</v>
      </c>
      <c r="O84" s="52"/>
      <c r="P84" s="52"/>
      <c r="Q84" s="54"/>
      <c r="R84" s="54"/>
      <c r="S84" s="54"/>
      <c r="T84" s="54"/>
      <c r="U84" s="54"/>
      <c r="Y84" s="43" t="s">
        <v>165</v>
      </c>
      <c r="Z84" s="53" t="s">
        <v>165</v>
      </c>
      <c r="AA84" s="52"/>
      <c r="AB84" s="52"/>
      <c r="AC84" s="54"/>
      <c r="AD84" s="54"/>
      <c r="AE84" s="54"/>
      <c r="AF84" s="54"/>
      <c r="AG84" s="54"/>
    </row>
    <row r="85" spans="1:33" x14ac:dyDescent="0.25">
      <c r="A85" s="43" t="s">
        <v>165</v>
      </c>
      <c r="B85" s="53" t="s">
        <v>165</v>
      </c>
      <c r="C85" s="52"/>
      <c r="D85" s="52"/>
      <c r="E85" s="54"/>
      <c r="F85" s="54"/>
      <c r="G85" s="54"/>
      <c r="H85" s="54"/>
      <c r="I85" s="54"/>
      <c r="M85" s="43" t="s">
        <v>165</v>
      </c>
      <c r="N85" s="53" t="s">
        <v>165</v>
      </c>
      <c r="O85" s="52"/>
      <c r="P85" s="52"/>
      <c r="Q85" s="54"/>
      <c r="R85" s="54"/>
      <c r="S85" s="54"/>
      <c r="T85" s="54"/>
      <c r="U85" s="54"/>
      <c r="Y85" s="43" t="s">
        <v>165</v>
      </c>
      <c r="Z85" s="53" t="s">
        <v>165</v>
      </c>
      <c r="AA85" s="52"/>
      <c r="AB85" s="52"/>
      <c r="AC85" s="54"/>
      <c r="AD85" s="54"/>
      <c r="AE85" s="54"/>
      <c r="AF85" s="54"/>
      <c r="AG85" s="54"/>
    </row>
    <row r="86" spans="1:33" x14ac:dyDescent="0.25">
      <c r="A86" s="43" t="s">
        <v>165</v>
      </c>
      <c r="B86" s="53" t="s">
        <v>165</v>
      </c>
      <c r="C86" s="52"/>
      <c r="D86" s="52"/>
      <c r="E86" s="54"/>
      <c r="F86" s="54"/>
      <c r="G86" s="54"/>
      <c r="H86" s="54"/>
      <c r="I86" s="54"/>
      <c r="M86" s="43" t="s">
        <v>165</v>
      </c>
      <c r="N86" s="53" t="s">
        <v>165</v>
      </c>
      <c r="O86" s="52"/>
      <c r="P86" s="52"/>
      <c r="Q86" s="54"/>
      <c r="R86" s="54"/>
      <c r="S86" s="54"/>
      <c r="T86" s="54"/>
      <c r="U86" s="54"/>
      <c r="Y86" s="43" t="s">
        <v>165</v>
      </c>
      <c r="Z86" s="53" t="s">
        <v>165</v>
      </c>
      <c r="AA86" s="52"/>
      <c r="AB86" s="52"/>
      <c r="AC86" s="54"/>
      <c r="AD86" s="54"/>
      <c r="AE86" s="54"/>
      <c r="AF86" s="54"/>
      <c r="AG86" s="54"/>
    </row>
    <row r="87" spans="1:33" x14ac:dyDescent="0.25">
      <c r="A87" s="43" t="s">
        <v>165</v>
      </c>
      <c r="B87" s="53" t="s">
        <v>165</v>
      </c>
      <c r="C87" s="52"/>
      <c r="D87" s="52"/>
      <c r="E87" s="54"/>
      <c r="F87" s="54"/>
      <c r="G87" s="54"/>
      <c r="H87" s="54"/>
      <c r="I87" s="54"/>
      <c r="M87" s="43" t="s">
        <v>165</v>
      </c>
      <c r="N87" s="53" t="s">
        <v>165</v>
      </c>
      <c r="O87" s="52"/>
      <c r="P87" s="52"/>
      <c r="Q87" s="54"/>
      <c r="R87" s="54"/>
      <c r="S87" s="54"/>
      <c r="T87" s="54"/>
      <c r="U87" s="54"/>
      <c r="Y87" s="43" t="s">
        <v>165</v>
      </c>
      <c r="Z87" s="53" t="s">
        <v>165</v>
      </c>
      <c r="AA87" s="52"/>
      <c r="AB87" s="52"/>
      <c r="AC87" s="54"/>
      <c r="AD87" s="54"/>
      <c r="AE87" s="54"/>
      <c r="AF87" s="54"/>
      <c r="AG87" s="54"/>
    </row>
    <row r="88" spans="1:33" x14ac:dyDescent="0.25">
      <c r="A88" s="43" t="s">
        <v>165</v>
      </c>
      <c r="B88" s="53" t="s">
        <v>165</v>
      </c>
      <c r="C88" s="52"/>
      <c r="D88" s="52"/>
      <c r="E88" s="54"/>
      <c r="F88" s="54"/>
      <c r="G88" s="54"/>
      <c r="H88" s="54"/>
      <c r="I88" s="54"/>
      <c r="M88" s="43" t="s">
        <v>165</v>
      </c>
      <c r="N88" s="53" t="s">
        <v>165</v>
      </c>
      <c r="O88" s="52"/>
      <c r="P88" s="52"/>
      <c r="Q88" s="54"/>
      <c r="R88" s="54"/>
      <c r="S88" s="54"/>
      <c r="T88" s="54"/>
      <c r="U88" s="54"/>
      <c r="Y88" s="43" t="s">
        <v>165</v>
      </c>
      <c r="Z88" s="53" t="s">
        <v>165</v>
      </c>
      <c r="AA88" s="52"/>
      <c r="AB88" s="52"/>
      <c r="AC88" s="54"/>
      <c r="AD88" s="54"/>
      <c r="AE88" s="54"/>
      <c r="AF88" s="54"/>
      <c r="AG88" s="54"/>
    </row>
    <row r="89" spans="1:33" x14ac:dyDescent="0.25">
      <c r="A89" s="43" t="s">
        <v>165</v>
      </c>
      <c r="B89" s="53" t="s">
        <v>165</v>
      </c>
      <c r="C89" s="52"/>
      <c r="D89" s="52"/>
      <c r="E89" s="54"/>
      <c r="F89" s="54"/>
      <c r="G89" s="54"/>
      <c r="H89" s="54"/>
      <c r="I89" s="54"/>
      <c r="M89" s="43" t="s">
        <v>165</v>
      </c>
      <c r="N89" s="53" t="s">
        <v>165</v>
      </c>
      <c r="O89" s="52"/>
      <c r="P89" s="52"/>
      <c r="Q89" s="54"/>
      <c r="R89" s="54"/>
      <c r="S89" s="54"/>
      <c r="T89" s="54"/>
      <c r="U89" s="54"/>
      <c r="Y89" s="43" t="s">
        <v>165</v>
      </c>
      <c r="Z89" s="53" t="s">
        <v>165</v>
      </c>
      <c r="AA89" s="52"/>
      <c r="AB89" s="52"/>
      <c r="AC89" s="54"/>
      <c r="AD89" s="54"/>
      <c r="AE89" s="54"/>
      <c r="AF89" s="54"/>
      <c r="AG89" s="54"/>
    </row>
    <row r="90" spans="1:33" x14ac:dyDescent="0.25">
      <c r="A90" s="43" t="s">
        <v>165</v>
      </c>
      <c r="B90" s="53" t="s">
        <v>165</v>
      </c>
      <c r="C90" s="52"/>
      <c r="D90" s="52"/>
      <c r="E90" s="54"/>
      <c r="F90" s="54"/>
      <c r="G90" s="54"/>
      <c r="H90" s="54"/>
      <c r="I90" s="54"/>
      <c r="M90" s="43" t="s">
        <v>165</v>
      </c>
      <c r="N90" s="53" t="s">
        <v>165</v>
      </c>
      <c r="O90" s="52"/>
      <c r="P90" s="52"/>
      <c r="Q90" s="54"/>
      <c r="R90" s="54"/>
      <c r="S90" s="54"/>
      <c r="T90" s="54"/>
      <c r="U90" s="54"/>
      <c r="Y90" s="43" t="s">
        <v>165</v>
      </c>
      <c r="Z90" s="53" t="s">
        <v>165</v>
      </c>
      <c r="AA90" s="52"/>
      <c r="AB90" s="52"/>
      <c r="AC90" s="54"/>
      <c r="AD90" s="54"/>
      <c r="AE90" s="54"/>
      <c r="AF90" s="54"/>
      <c r="AG90" s="54"/>
    </row>
    <row r="91" spans="1:33" x14ac:dyDescent="0.25">
      <c r="A91" s="43" t="s">
        <v>165</v>
      </c>
      <c r="B91" s="53" t="s">
        <v>165</v>
      </c>
      <c r="C91" s="52"/>
      <c r="D91" s="52"/>
      <c r="E91" s="54"/>
      <c r="F91" s="54"/>
      <c r="G91" s="54"/>
      <c r="H91" s="54"/>
      <c r="I91" s="54"/>
      <c r="M91" s="43" t="s">
        <v>165</v>
      </c>
      <c r="N91" s="53" t="s">
        <v>165</v>
      </c>
      <c r="O91" s="52"/>
      <c r="P91" s="52"/>
      <c r="Q91" s="54"/>
      <c r="R91" s="54"/>
      <c r="S91" s="54"/>
      <c r="T91" s="54"/>
      <c r="U91" s="54"/>
      <c r="Y91" s="43" t="s">
        <v>165</v>
      </c>
      <c r="Z91" s="53" t="s">
        <v>165</v>
      </c>
      <c r="AA91" s="52"/>
      <c r="AB91" s="52"/>
      <c r="AC91" s="54"/>
      <c r="AD91" s="54"/>
      <c r="AE91" s="54"/>
      <c r="AF91" s="54"/>
      <c r="AG91" s="54"/>
    </row>
    <row r="92" spans="1:33" x14ac:dyDescent="0.25">
      <c r="A92" s="43" t="s">
        <v>165</v>
      </c>
      <c r="B92" s="53" t="s">
        <v>165</v>
      </c>
      <c r="C92" s="52"/>
      <c r="D92" s="52"/>
      <c r="E92" s="54"/>
      <c r="F92" s="54"/>
      <c r="G92" s="54"/>
      <c r="H92" s="54"/>
      <c r="I92" s="54"/>
      <c r="M92" s="43" t="s">
        <v>165</v>
      </c>
      <c r="N92" s="53" t="s">
        <v>165</v>
      </c>
      <c r="O92" s="52"/>
      <c r="P92" s="52"/>
      <c r="Q92" s="54"/>
      <c r="R92" s="54"/>
      <c r="S92" s="54"/>
      <c r="T92" s="54"/>
      <c r="U92" s="54"/>
      <c r="Y92" s="43" t="s">
        <v>165</v>
      </c>
      <c r="Z92" s="53" t="s">
        <v>165</v>
      </c>
      <c r="AA92" s="52"/>
      <c r="AB92" s="52"/>
      <c r="AC92" s="54"/>
      <c r="AD92" s="54"/>
      <c r="AE92" s="54"/>
      <c r="AF92" s="54"/>
      <c r="AG92" s="54"/>
    </row>
    <row r="93" spans="1:33" x14ac:dyDescent="0.25">
      <c r="A93" s="43" t="s">
        <v>165</v>
      </c>
      <c r="B93" s="53" t="s">
        <v>165</v>
      </c>
      <c r="C93" s="52"/>
      <c r="D93" s="52"/>
      <c r="E93" s="54"/>
      <c r="F93" s="54"/>
      <c r="G93" s="54"/>
      <c r="H93" s="54"/>
      <c r="I93" s="54"/>
      <c r="M93" s="43" t="s">
        <v>165</v>
      </c>
      <c r="N93" s="53" t="s">
        <v>165</v>
      </c>
      <c r="O93" s="52"/>
      <c r="P93" s="52"/>
      <c r="Q93" s="54"/>
      <c r="R93" s="54"/>
      <c r="S93" s="54"/>
      <c r="T93" s="54"/>
      <c r="U93" s="54"/>
      <c r="Y93" s="43" t="s">
        <v>165</v>
      </c>
      <c r="Z93" s="53" t="s">
        <v>165</v>
      </c>
      <c r="AA93" s="52"/>
      <c r="AB93" s="52"/>
      <c r="AC93" s="54"/>
      <c r="AD93" s="54"/>
      <c r="AE93" s="54"/>
      <c r="AF93" s="54"/>
      <c r="AG93" s="54"/>
    </row>
    <row r="94" spans="1:33" x14ac:dyDescent="0.25">
      <c r="A94" s="43" t="s">
        <v>165</v>
      </c>
      <c r="B94" s="53" t="s">
        <v>165</v>
      </c>
      <c r="C94" s="52"/>
      <c r="D94" s="52"/>
      <c r="E94" s="54"/>
      <c r="F94" s="54"/>
      <c r="G94" s="54"/>
      <c r="H94" s="54"/>
      <c r="I94" s="54"/>
      <c r="M94" s="43" t="s">
        <v>165</v>
      </c>
      <c r="N94" s="53" t="s">
        <v>165</v>
      </c>
      <c r="O94" s="52"/>
      <c r="P94" s="52"/>
      <c r="Q94" s="54"/>
      <c r="R94" s="54"/>
      <c r="S94" s="54"/>
      <c r="T94" s="54"/>
      <c r="U94" s="54"/>
      <c r="Y94" s="43" t="s">
        <v>165</v>
      </c>
      <c r="Z94" s="53" t="s">
        <v>165</v>
      </c>
      <c r="AA94" s="52"/>
      <c r="AB94" s="52"/>
      <c r="AC94" s="54"/>
      <c r="AD94" s="54"/>
      <c r="AE94" s="54"/>
      <c r="AF94" s="54"/>
      <c r="AG94" s="54"/>
    </row>
    <row r="95" spans="1:33" x14ac:dyDescent="0.25">
      <c r="A95" s="43" t="s">
        <v>165</v>
      </c>
      <c r="B95" s="53" t="s">
        <v>165</v>
      </c>
      <c r="C95" s="52"/>
      <c r="D95" s="52"/>
      <c r="E95" s="54"/>
      <c r="F95" s="54"/>
      <c r="G95" s="54"/>
      <c r="H95" s="54"/>
      <c r="I95" s="54"/>
      <c r="M95" s="43" t="s">
        <v>165</v>
      </c>
      <c r="N95" s="53" t="s">
        <v>165</v>
      </c>
      <c r="O95" s="52"/>
      <c r="P95" s="52"/>
      <c r="Q95" s="54"/>
      <c r="R95" s="54"/>
      <c r="S95" s="54"/>
      <c r="T95" s="54"/>
      <c r="U95" s="54"/>
      <c r="Y95" s="43" t="s">
        <v>165</v>
      </c>
      <c r="Z95" s="53" t="s">
        <v>165</v>
      </c>
      <c r="AA95" s="52"/>
      <c r="AB95" s="52"/>
      <c r="AC95" s="54"/>
      <c r="AD95" s="54"/>
      <c r="AE95" s="54"/>
      <c r="AF95" s="54"/>
      <c r="AG95" s="54"/>
    </row>
    <row r="96" spans="1:33" x14ac:dyDescent="0.25">
      <c r="A96" s="43" t="s">
        <v>165</v>
      </c>
      <c r="B96" s="53" t="s">
        <v>165</v>
      </c>
      <c r="C96" s="52"/>
      <c r="D96" s="52"/>
      <c r="E96" s="54"/>
      <c r="F96" s="54"/>
      <c r="G96" s="54"/>
      <c r="H96" s="54"/>
      <c r="I96" s="54"/>
      <c r="M96" s="43" t="s">
        <v>165</v>
      </c>
      <c r="N96" s="53" t="s">
        <v>165</v>
      </c>
      <c r="O96" s="52"/>
      <c r="P96" s="52"/>
      <c r="Q96" s="54"/>
      <c r="R96" s="54"/>
      <c r="S96" s="54"/>
      <c r="T96" s="54"/>
      <c r="U96" s="54"/>
      <c r="Y96" s="43" t="s">
        <v>165</v>
      </c>
      <c r="Z96" s="53" t="s">
        <v>165</v>
      </c>
      <c r="AA96" s="52"/>
      <c r="AB96" s="52"/>
      <c r="AC96" s="54"/>
      <c r="AD96" s="54"/>
      <c r="AE96" s="54"/>
      <c r="AF96" s="54"/>
      <c r="AG96" s="54"/>
    </row>
    <row r="97" spans="1:33" x14ac:dyDescent="0.25">
      <c r="A97" s="43" t="s">
        <v>165</v>
      </c>
      <c r="B97" s="53" t="s">
        <v>165</v>
      </c>
      <c r="C97" s="52"/>
      <c r="D97" s="52"/>
      <c r="E97" s="54"/>
      <c r="F97" s="54"/>
      <c r="G97" s="54"/>
      <c r="H97" s="54"/>
      <c r="I97" s="54"/>
      <c r="M97" s="43" t="s">
        <v>165</v>
      </c>
      <c r="N97" s="53" t="s">
        <v>165</v>
      </c>
      <c r="O97" s="52"/>
      <c r="P97" s="52"/>
      <c r="Q97" s="54"/>
      <c r="R97" s="54"/>
      <c r="S97" s="54"/>
      <c r="T97" s="54"/>
      <c r="U97" s="54"/>
      <c r="Y97" s="43" t="s">
        <v>165</v>
      </c>
      <c r="Z97" s="53" t="s">
        <v>165</v>
      </c>
      <c r="AA97" s="52"/>
      <c r="AB97" s="52"/>
      <c r="AC97" s="54"/>
      <c r="AD97" s="54"/>
      <c r="AE97" s="54"/>
      <c r="AF97" s="54"/>
      <c r="AG97" s="54"/>
    </row>
    <row r="98" spans="1:33" x14ac:dyDescent="0.25">
      <c r="A98" s="43" t="s">
        <v>165</v>
      </c>
      <c r="B98" s="53" t="s">
        <v>165</v>
      </c>
      <c r="C98" s="52"/>
      <c r="D98" s="52"/>
      <c r="E98" s="54"/>
      <c r="F98" s="54"/>
      <c r="G98" s="54"/>
      <c r="H98" s="54"/>
      <c r="I98" s="54"/>
      <c r="M98" s="43" t="s">
        <v>165</v>
      </c>
      <c r="N98" s="53" t="s">
        <v>165</v>
      </c>
      <c r="O98" s="52"/>
      <c r="P98" s="52"/>
      <c r="Q98" s="54"/>
      <c r="R98" s="54"/>
      <c r="S98" s="54"/>
      <c r="T98" s="54"/>
      <c r="U98" s="54"/>
      <c r="Y98" s="43" t="s">
        <v>165</v>
      </c>
      <c r="Z98" s="53" t="s">
        <v>165</v>
      </c>
      <c r="AA98" s="52"/>
      <c r="AB98" s="52"/>
      <c r="AC98" s="54"/>
      <c r="AD98" s="54"/>
      <c r="AE98" s="54"/>
      <c r="AF98" s="54"/>
      <c r="AG98" s="54"/>
    </row>
    <row r="99" spans="1:33" x14ac:dyDescent="0.25">
      <c r="A99" s="43" t="s">
        <v>165</v>
      </c>
      <c r="B99" s="53" t="s">
        <v>165</v>
      </c>
      <c r="C99" s="52"/>
      <c r="D99" s="52"/>
      <c r="E99" s="54"/>
      <c r="F99" s="54"/>
      <c r="G99" s="54"/>
      <c r="H99" s="54"/>
      <c r="I99" s="54"/>
      <c r="M99" s="43" t="s">
        <v>165</v>
      </c>
      <c r="N99" s="53" t="s">
        <v>165</v>
      </c>
      <c r="O99" s="52"/>
      <c r="P99" s="52"/>
      <c r="Q99" s="54"/>
      <c r="R99" s="54"/>
      <c r="S99" s="54"/>
      <c r="T99" s="54"/>
      <c r="U99" s="54"/>
      <c r="Y99" s="43" t="s">
        <v>165</v>
      </c>
      <c r="Z99" s="53" t="s">
        <v>165</v>
      </c>
      <c r="AA99" s="52"/>
      <c r="AB99" s="52"/>
      <c r="AC99" s="54"/>
      <c r="AD99" s="54"/>
      <c r="AE99" s="54"/>
      <c r="AF99" s="54"/>
      <c r="AG99" s="54"/>
    </row>
    <row r="100" spans="1:33" x14ac:dyDescent="0.25">
      <c r="A100" s="43" t="s">
        <v>165</v>
      </c>
      <c r="B100" s="53" t="s">
        <v>165</v>
      </c>
      <c r="C100" s="52"/>
      <c r="D100" s="52"/>
      <c r="E100" s="54"/>
      <c r="F100" s="54"/>
      <c r="G100" s="54"/>
      <c r="H100" s="54"/>
      <c r="I100" s="54"/>
      <c r="M100" s="43" t="s">
        <v>165</v>
      </c>
      <c r="N100" s="53" t="s">
        <v>165</v>
      </c>
      <c r="O100" s="52"/>
      <c r="P100" s="52"/>
      <c r="Q100" s="54"/>
      <c r="R100" s="54"/>
      <c r="S100" s="54"/>
      <c r="T100" s="54"/>
      <c r="U100" s="54"/>
      <c r="Y100" s="43" t="s">
        <v>165</v>
      </c>
      <c r="Z100" s="53" t="s">
        <v>165</v>
      </c>
      <c r="AA100" s="52"/>
      <c r="AB100" s="52"/>
      <c r="AC100" s="54"/>
      <c r="AD100" s="54"/>
      <c r="AE100" s="54"/>
      <c r="AF100" s="54"/>
      <c r="AG100" s="54"/>
    </row>
    <row r="101" spans="1:33" x14ac:dyDescent="0.25">
      <c r="A101" s="43" t="s">
        <v>165</v>
      </c>
      <c r="B101" s="53" t="s">
        <v>165</v>
      </c>
      <c r="C101" s="52"/>
      <c r="D101" s="52"/>
      <c r="E101" s="54"/>
      <c r="F101" s="54"/>
      <c r="G101" s="54"/>
      <c r="H101" s="54"/>
      <c r="I101" s="54"/>
      <c r="M101" s="43" t="s">
        <v>165</v>
      </c>
      <c r="N101" s="53" t="s">
        <v>165</v>
      </c>
      <c r="O101" s="52"/>
      <c r="P101" s="52"/>
      <c r="Q101" s="54"/>
      <c r="R101" s="54"/>
      <c r="S101" s="54"/>
      <c r="T101" s="54"/>
      <c r="U101" s="54"/>
      <c r="Y101" s="43" t="s">
        <v>165</v>
      </c>
      <c r="Z101" s="53" t="s">
        <v>165</v>
      </c>
      <c r="AA101" s="52"/>
      <c r="AB101" s="52"/>
      <c r="AC101" s="54"/>
      <c r="AD101" s="54"/>
      <c r="AE101" s="54"/>
      <c r="AF101" s="54"/>
      <c r="AG101" s="54"/>
    </row>
    <row r="102" spans="1:33" x14ac:dyDescent="0.25">
      <c r="A102" s="43" t="s">
        <v>165</v>
      </c>
      <c r="B102" s="53" t="s">
        <v>165</v>
      </c>
      <c r="C102" s="52"/>
      <c r="D102" s="52"/>
      <c r="E102" s="54"/>
      <c r="F102" s="54"/>
      <c r="G102" s="54"/>
      <c r="H102" s="54"/>
      <c r="I102" s="54"/>
      <c r="M102" s="43" t="s">
        <v>165</v>
      </c>
      <c r="N102" s="53" t="s">
        <v>165</v>
      </c>
      <c r="O102" s="52"/>
      <c r="P102" s="52"/>
      <c r="Q102" s="54"/>
      <c r="R102" s="54"/>
      <c r="S102" s="54"/>
      <c r="T102" s="54"/>
      <c r="U102" s="54"/>
      <c r="Y102" s="43" t="s">
        <v>165</v>
      </c>
      <c r="Z102" s="53" t="s">
        <v>165</v>
      </c>
      <c r="AA102" s="52"/>
      <c r="AB102" s="52"/>
      <c r="AC102" s="54"/>
      <c r="AD102" s="54"/>
      <c r="AE102" s="54"/>
      <c r="AF102" s="54"/>
      <c r="AG102" s="54"/>
    </row>
    <row r="103" spans="1:33" x14ac:dyDescent="0.25">
      <c r="A103" s="43" t="s">
        <v>165</v>
      </c>
      <c r="B103" s="53" t="s">
        <v>165</v>
      </c>
      <c r="C103" s="52"/>
      <c r="D103" s="52"/>
      <c r="E103" s="54"/>
      <c r="F103" s="54"/>
      <c r="G103" s="54"/>
      <c r="H103" s="54"/>
      <c r="I103" s="54"/>
      <c r="M103" s="43" t="s">
        <v>165</v>
      </c>
      <c r="N103" s="53" t="s">
        <v>165</v>
      </c>
      <c r="O103" s="52"/>
      <c r="P103" s="52"/>
      <c r="Q103" s="54"/>
      <c r="R103" s="54"/>
      <c r="S103" s="54"/>
      <c r="T103" s="54"/>
      <c r="U103" s="54"/>
      <c r="Y103" s="43" t="s">
        <v>165</v>
      </c>
      <c r="Z103" s="53" t="s">
        <v>165</v>
      </c>
      <c r="AA103" s="52"/>
      <c r="AB103" s="52"/>
      <c r="AC103" s="54"/>
      <c r="AD103" s="54"/>
      <c r="AE103" s="54"/>
      <c r="AF103" s="54"/>
      <c r="AG103" s="54"/>
    </row>
    <row r="104" spans="1:33" x14ac:dyDescent="0.25">
      <c r="A104" s="43" t="s">
        <v>165</v>
      </c>
      <c r="B104" s="53" t="s">
        <v>165</v>
      </c>
      <c r="C104" s="52"/>
      <c r="D104" s="52"/>
      <c r="E104" s="54"/>
      <c r="F104" s="54"/>
      <c r="G104" s="54"/>
      <c r="H104" s="54"/>
      <c r="I104" s="54"/>
      <c r="M104" s="43" t="s">
        <v>165</v>
      </c>
      <c r="N104" s="53" t="s">
        <v>165</v>
      </c>
      <c r="O104" s="52"/>
      <c r="P104" s="52"/>
      <c r="Q104" s="54"/>
      <c r="R104" s="54"/>
      <c r="S104" s="54"/>
      <c r="T104" s="54"/>
      <c r="U104" s="54"/>
      <c r="Y104" s="43" t="s">
        <v>165</v>
      </c>
      <c r="Z104" s="53" t="s">
        <v>165</v>
      </c>
      <c r="AA104" s="52"/>
      <c r="AB104" s="52"/>
      <c r="AC104" s="54"/>
      <c r="AD104" s="54"/>
      <c r="AE104" s="54"/>
      <c r="AF104" s="54"/>
      <c r="AG104" s="54"/>
    </row>
    <row r="105" spans="1:33" x14ac:dyDescent="0.25">
      <c r="A105" s="43" t="s">
        <v>165</v>
      </c>
      <c r="B105" s="53" t="s">
        <v>165</v>
      </c>
      <c r="C105" s="52"/>
      <c r="D105" s="52"/>
      <c r="E105" s="54"/>
      <c r="F105" s="54"/>
      <c r="G105" s="54"/>
      <c r="H105" s="54"/>
      <c r="I105" s="54"/>
      <c r="M105" s="43" t="s">
        <v>165</v>
      </c>
      <c r="N105" s="53" t="s">
        <v>165</v>
      </c>
      <c r="O105" s="52"/>
      <c r="P105" s="52"/>
      <c r="Q105" s="54"/>
      <c r="R105" s="54"/>
      <c r="S105" s="54"/>
      <c r="T105" s="54"/>
      <c r="U105" s="54"/>
      <c r="Y105" s="43" t="s">
        <v>165</v>
      </c>
      <c r="Z105" s="53" t="s">
        <v>165</v>
      </c>
      <c r="AA105" s="52"/>
      <c r="AB105" s="52"/>
      <c r="AC105" s="54"/>
      <c r="AD105" s="54"/>
      <c r="AE105" s="54"/>
      <c r="AF105" s="54"/>
      <c r="AG105" s="54"/>
    </row>
    <row r="106" spans="1:33" x14ac:dyDescent="0.25">
      <c r="A106" s="43" t="s">
        <v>165</v>
      </c>
      <c r="B106" s="53" t="s">
        <v>165</v>
      </c>
      <c r="C106" s="52"/>
      <c r="D106" s="52"/>
      <c r="E106" s="54"/>
      <c r="F106" s="54"/>
      <c r="G106" s="54"/>
      <c r="H106" s="54"/>
      <c r="I106" s="54"/>
      <c r="M106" s="43" t="s">
        <v>165</v>
      </c>
      <c r="N106" s="53" t="s">
        <v>165</v>
      </c>
      <c r="O106" s="52"/>
      <c r="P106" s="52"/>
      <c r="Q106" s="54"/>
      <c r="R106" s="54"/>
      <c r="S106" s="54"/>
      <c r="T106" s="54"/>
      <c r="U106" s="54"/>
      <c r="Y106" s="43" t="s">
        <v>165</v>
      </c>
      <c r="Z106" s="53" t="s">
        <v>165</v>
      </c>
      <c r="AA106" s="52"/>
      <c r="AB106" s="52"/>
      <c r="AC106" s="54"/>
      <c r="AD106" s="54"/>
      <c r="AE106" s="54"/>
      <c r="AF106" s="54"/>
      <c r="AG106" s="54"/>
    </row>
    <row r="107" spans="1:33" x14ac:dyDescent="0.25">
      <c r="A107" s="43" t="s">
        <v>165</v>
      </c>
      <c r="B107" s="53" t="s">
        <v>165</v>
      </c>
      <c r="C107" s="52"/>
      <c r="D107" s="52"/>
      <c r="E107" s="54"/>
      <c r="F107" s="54"/>
      <c r="G107" s="54"/>
      <c r="H107" s="54"/>
      <c r="I107" s="54"/>
      <c r="M107" s="43" t="s">
        <v>165</v>
      </c>
      <c r="N107" s="53" t="s">
        <v>165</v>
      </c>
      <c r="O107" s="52"/>
      <c r="P107" s="52"/>
      <c r="Q107" s="54"/>
      <c r="R107" s="54"/>
      <c r="S107" s="54"/>
      <c r="T107" s="54"/>
      <c r="U107" s="54"/>
      <c r="Y107" s="43" t="s">
        <v>165</v>
      </c>
      <c r="Z107" s="53" t="s">
        <v>165</v>
      </c>
      <c r="AA107" s="52"/>
      <c r="AB107" s="52"/>
      <c r="AC107" s="54"/>
      <c r="AD107" s="54"/>
      <c r="AE107" s="54"/>
      <c r="AF107" s="54"/>
      <c r="AG107" s="54"/>
    </row>
    <row r="108" spans="1:33" x14ac:dyDescent="0.25">
      <c r="A108" s="43" t="s">
        <v>165</v>
      </c>
      <c r="B108" s="53" t="s">
        <v>165</v>
      </c>
      <c r="C108" s="52"/>
      <c r="D108" s="52"/>
      <c r="E108" s="54"/>
      <c r="F108" s="54"/>
      <c r="G108" s="54"/>
      <c r="H108" s="54"/>
      <c r="I108" s="54"/>
      <c r="M108" s="43" t="s">
        <v>165</v>
      </c>
      <c r="N108" s="53" t="s">
        <v>165</v>
      </c>
      <c r="O108" s="52"/>
      <c r="P108" s="52"/>
      <c r="Q108" s="54"/>
      <c r="R108" s="54"/>
      <c r="S108" s="54"/>
      <c r="T108" s="54"/>
      <c r="U108" s="54"/>
      <c r="Y108" s="43" t="s">
        <v>165</v>
      </c>
      <c r="Z108" s="53" t="s">
        <v>165</v>
      </c>
      <c r="AA108" s="52"/>
      <c r="AB108" s="52"/>
      <c r="AC108" s="54"/>
      <c r="AD108" s="54"/>
      <c r="AE108" s="54"/>
      <c r="AF108" s="54"/>
      <c r="AG108" s="54"/>
    </row>
    <row r="109" spans="1:33" x14ac:dyDescent="0.25">
      <c r="A109" s="43" t="s">
        <v>165</v>
      </c>
      <c r="B109" s="53" t="s">
        <v>165</v>
      </c>
      <c r="C109" s="52"/>
      <c r="D109" s="52"/>
      <c r="E109" s="54"/>
      <c r="F109" s="54"/>
      <c r="G109" s="54"/>
      <c r="H109" s="54"/>
      <c r="I109" s="54"/>
      <c r="M109" s="43" t="s">
        <v>165</v>
      </c>
      <c r="N109" s="53" t="s">
        <v>165</v>
      </c>
      <c r="O109" s="52"/>
      <c r="P109" s="52"/>
      <c r="Q109" s="54"/>
      <c r="R109" s="54"/>
      <c r="S109" s="54"/>
      <c r="T109" s="54"/>
      <c r="U109" s="54"/>
      <c r="Y109" s="43" t="s">
        <v>165</v>
      </c>
      <c r="Z109" s="53" t="s">
        <v>165</v>
      </c>
      <c r="AA109" s="52"/>
      <c r="AB109" s="52"/>
      <c r="AC109" s="54"/>
      <c r="AD109" s="54"/>
      <c r="AE109" s="54"/>
      <c r="AF109" s="54"/>
      <c r="AG109" s="54"/>
    </row>
    <row r="110" spans="1:33" x14ac:dyDescent="0.25">
      <c r="A110" s="43" t="s">
        <v>165</v>
      </c>
      <c r="B110" s="53" t="s">
        <v>165</v>
      </c>
      <c r="C110" s="52"/>
      <c r="D110" s="52"/>
      <c r="E110" s="54"/>
      <c r="F110" s="54"/>
      <c r="G110" s="54"/>
      <c r="H110" s="54"/>
      <c r="I110" s="54"/>
      <c r="M110" s="43" t="s">
        <v>165</v>
      </c>
      <c r="N110" s="53" t="s">
        <v>165</v>
      </c>
      <c r="O110" s="52"/>
      <c r="P110" s="52"/>
      <c r="Q110" s="54"/>
      <c r="R110" s="54"/>
      <c r="S110" s="54"/>
      <c r="T110" s="54"/>
      <c r="U110" s="54"/>
      <c r="Y110" s="43" t="s">
        <v>165</v>
      </c>
      <c r="Z110" s="53" t="s">
        <v>165</v>
      </c>
      <c r="AA110" s="52"/>
      <c r="AB110" s="52"/>
      <c r="AC110" s="54"/>
      <c r="AD110" s="54"/>
      <c r="AE110" s="54"/>
      <c r="AF110" s="54"/>
      <c r="AG110" s="54"/>
    </row>
    <row r="111" spans="1:33" x14ac:dyDescent="0.25">
      <c r="A111" s="43" t="s">
        <v>165</v>
      </c>
      <c r="B111" s="53" t="s">
        <v>165</v>
      </c>
      <c r="C111" s="52"/>
      <c r="D111" s="52"/>
      <c r="E111" s="54"/>
      <c r="F111" s="54"/>
      <c r="G111" s="54"/>
      <c r="H111" s="54"/>
      <c r="I111" s="54"/>
      <c r="M111" s="43" t="s">
        <v>165</v>
      </c>
      <c r="N111" s="53" t="s">
        <v>165</v>
      </c>
      <c r="O111" s="52"/>
      <c r="P111" s="52"/>
      <c r="Q111" s="54"/>
      <c r="R111" s="54"/>
      <c r="S111" s="54"/>
      <c r="T111" s="54"/>
      <c r="U111" s="54"/>
      <c r="Y111" s="43" t="s">
        <v>165</v>
      </c>
      <c r="Z111" s="53" t="s">
        <v>165</v>
      </c>
      <c r="AA111" s="52"/>
      <c r="AB111" s="52"/>
      <c r="AC111" s="54"/>
      <c r="AD111" s="54"/>
      <c r="AE111" s="54"/>
      <c r="AF111" s="54"/>
      <c r="AG111" s="54"/>
    </row>
    <row r="112" spans="1:33" x14ac:dyDescent="0.25">
      <c r="A112" s="43" t="s">
        <v>165</v>
      </c>
      <c r="B112" s="53" t="s">
        <v>165</v>
      </c>
      <c r="C112" s="52"/>
      <c r="D112" s="52"/>
      <c r="E112" s="54"/>
      <c r="F112" s="54"/>
      <c r="G112" s="54"/>
      <c r="H112" s="54"/>
      <c r="I112" s="54"/>
      <c r="M112" s="43" t="s">
        <v>165</v>
      </c>
      <c r="N112" s="53" t="s">
        <v>165</v>
      </c>
      <c r="O112" s="52"/>
      <c r="P112" s="52"/>
      <c r="Q112" s="54"/>
      <c r="R112" s="54"/>
      <c r="S112" s="54"/>
      <c r="T112" s="54"/>
      <c r="U112" s="54"/>
      <c r="Y112" s="43" t="s">
        <v>165</v>
      </c>
      <c r="Z112" s="53" t="s">
        <v>165</v>
      </c>
      <c r="AA112" s="52"/>
      <c r="AB112" s="52"/>
      <c r="AC112" s="54"/>
      <c r="AD112" s="54"/>
      <c r="AE112" s="54"/>
      <c r="AF112" s="54"/>
      <c r="AG112" s="54"/>
    </row>
    <row r="113" spans="1:33" x14ac:dyDescent="0.25">
      <c r="A113" s="43" t="s">
        <v>165</v>
      </c>
      <c r="B113" s="53" t="s">
        <v>165</v>
      </c>
      <c r="C113" s="52"/>
      <c r="D113" s="52"/>
      <c r="E113" s="54"/>
      <c r="F113" s="54"/>
      <c r="G113" s="54"/>
      <c r="H113" s="54"/>
      <c r="I113" s="54"/>
      <c r="M113" s="43" t="s">
        <v>165</v>
      </c>
      <c r="N113" s="53" t="s">
        <v>165</v>
      </c>
      <c r="O113" s="52"/>
      <c r="P113" s="52"/>
      <c r="Q113" s="54"/>
      <c r="R113" s="54"/>
      <c r="S113" s="54"/>
      <c r="T113" s="54"/>
      <c r="U113" s="54"/>
      <c r="Y113" s="43" t="s">
        <v>165</v>
      </c>
      <c r="Z113" s="53" t="s">
        <v>165</v>
      </c>
      <c r="AA113" s="52"/>
      <c r="AB113" s="52"/>
      <c r="AC113" s="54"/>
      <c r="AD113" s="54"/>
      <c r="AE113" s="54"/>
      <c r="AF113" s="54"/>
      <c r="AG113" s="54"/>
    </row>
    <row r="114" spans="1:33" x14ac:dyDescent="0.25">
      <c r="A114" s="43" t="s">
        <v>165</v>
      </c>
      <c r="B114" s="53" t="s">
        <v>165</v>
      </c>
      <c r="C114" s="52"/>
      <c r="D114" s="52"/>
      <c r="E114" s="54"/>
      <c r="F114" s="54"/>
      <c r="G114" s="54"/>
      <c r="H114" s="54"/>
      <c r="I114" s="54"/>
      <c r="M114" s="43" t="s">
        <v>165</v>
      </c>
      <c r="N114" s="53" t="s">
        <v>165</v>
      </c>
      <c r="O114" s="52"/>
      <c r="P114" s="52"/>
      <c r="Q114" s="54"/>
      <c r="R114" s="54"/>
      <c r="S114" s="54"/>
      <c r="T114" s="54"/>
      <c r="U114" s="54"/>
      <c r="Y114" s="43" t="s">
        <v>165</v>
      </c>
      <c r="Z114" s="53" t="s">
        <v>165</v>
      </c>
      <c r="AA114" s="52"/>
      <c r="AB114" s="52"/>
      <c r="AC114" s="54"/>
      <c r="AD114" s="54"/>
      <c r="AE114" s="54"/>
      <c r="AF114" s="54"/>
      <c r="AG114" s="54"/>
    </row>
    <row r="115" spans="1:33" x14ac:dyDescent="0.25">
      <c r="A115" s="43" t="s">
        <v>165</v>
      </c>
      <c r="B115" s="53" t="s">
        <v>165</v>
      </c>
      <c r="C115" s="52"/>
      <c r="D115" s="52"/>
      <c r="E115" s="54"/>
      <c r="F115" s="54"/>
      <c r="G115" s="54"/>
      <c r="H115" s="54"/>
      <c r="I115" s="54"/>
      <c r="M115" s="43" t="s">
        <v>165</v>
      </c>
      <c r="N115" s="53" t="s">
        <v>165</v>
      </c>
      <c r="O115" s="52"/>
      <c r="P115" s="52"/>
      <c r="Q115" s="54"/>
      <c r="R115" s="54"/>
      <c r="S115" s="54"/>
      <c r="T115" s="54"/>
      <c r="U115" s="54"/>
      <c r="Y115" s="43" t="s">
        <v>165</v>
      </c>
      <c r="Z115" s="53" t="s">
        <v>165</v>
      </c>
      <c r="AA115" s="52"/>
      <c r="AB115" s="52"/>
      <c r="AC115" s="54"/>
      <c r="AD115" s="54"/>
      <c r="AE115" s="54"/>
      <c r="AF115" s="54"/>
      <c r="AG115" s="54"/>
    </row>
    <row r="116" spans="1:33" x14ac:dyDescent="0.25">
      <c r="A116" s="43" t="s">
        <v>165</v>
      </c>
      <c r="B116" s="53" t="s">
        <v>165</v>
      </c>
      <c r="C116" s="52"/>
      <c r="D116" s="52"/>
      <c r="E116" s="54"/>
      <c r="F116" s="54"/>
      <c r="G116" s="54"/>
      <c r="H116" s="54"/>
      <c r="I116" s="54"/>
      <c r="M116" s="43" t="s">
        <v>165</v>
      </c>
      <c r="N116" s="53" t="s">
        <v>165</v>
      </c>
      <c r="O116" s="52"/>
      <c r="P116" s="52"/>
      <c r="Q116" s="54"/>
      <c r="R116" s="54"/>
      <c r="S116" s="54"/>
      <c r="T116" s="54"/>
      <c r="U116" s="54"/>
      <c r="Y116" s="43" t="s">
        <v>165</v>
      </c>
      <c r="Z116" s="53" t="s">
        <v>165</v>
      </c>
      <c r="AA116" s="52"/>
      <c r="AB116" s="52"/>
      <c r="AC116" s="54"/>
      <c r="AD116" s="54"/>
      <c r="AE116" s="54"/>
      <c r="AF116" s="54"/>
      <c r="AG116" s="54"/>
    </row>
    <row r="117" spans="1:33" x14ac:dyDescent="0.25">
      <c r="A117" s="43" t="s">
        <v>165</v>
      </c>
      <c r="B117" s="53" t="s">
        <v>165</v>
      </c>
      <c r="C117" s="52"/>
      <c r="D117" s="52"/>
      <c r="E117" s="54"/>
      <c r="F117" s="54"/>
      <c r="G117" s="54"/>
      <c r="H117" s="54"/>
      <c r="I117" s="54"/>
      <c r="M117" s="43" t="s">
        <v>165</v>
      </c>
      <c r="N117" s="53" t="s">
        <v>165</v>
      </c>
      <c r="O117" s="52"/>
      <c r="P117" s="52"/>
      <c r="Q117" s="54"/>
      <c r="R117" s="54"/>
      <c r="S117" s="54"/>
      <c r="T117" s="54"/>
      <c r="U117" s="54"/>
      <c r="Y117" s="43" t="s">
        <v>165</v>
      </c>
      <c r="Z117" s="53" t="s">
        <v>165</v>
      </c>
      <c r="AA117" s="52"/>
      <c r="AB117" s="52"/>
      <c r="AC117" s="54"/>
      <c r="AD117" s="54"/>
      <c r="AE117" s="54"/>
      <c r="AF117" s="54"/>
      <c r="AG117" s="54"/>
    </row>
    <row r="118" spans="1:33" x14ac:dyDescent="0.25">
      <c r="A118" s="43" t="s">
        <v>165</v>
      </c>
      <c r="B118" s="53" t="s">
        <v>165</v>
      </c>
      <c r="C118" s="52"/>
      <c r="D118" s="52"/>
      <c r="E118" s="54"/>
      <c r="F118" s="54"/>
      <c r="G118" s="54"/>
      <c r="H118" s="54"/>
      <c r="I118" s="54"/>
      <c r="M118" s="43" t="s">
        <v>165</v>
      </c>
      <c r="N118" s="53" t="s">
        <v>165</v>
      </c>
      <c r="O118" s="52"/>
      <c r="P118" s="52"/>
      <c r="Q118" s="54"/>
      <c r="R118" s="54"/>
      <c r="S118" s="54"/>
      <c r="T118" s="54"/>
      <c r="U118" s="54"/>
      <c r="Y118" s="43" t="s">
        <v>165</v>
      </c>
      <c r="Z118" s="53" t="s">
        <v>165</v>
      </c>
      <c r="AA118" s="52"/>
      <c r="AB118" s="52"/>
      <c r="AC118" s="54"/>
      <c r="AD118" s="54"/>
      <c r="AE118" s="54"/>
      <c r="AF118" s="54"/>
      <c r="AG118" s="54"/>
    </row>
    <row r="119" spans="1:33" x14ac:dyDescent="0.25">
      <c r="A119" s="43" t="s">
        <v>165</v>
      </c>
      <c r="B119" s="53" t="s">
        <v>165</v>
      </c>
      <c r="C119" s="52"/>
      <c r="D119" s="52"/>
      <c r="E119" s="54"/>
      <c r="F119" s="54"/>
      <c r="G119" s="54"/>
      <c r="H119" s="54"/>
      <c r="I119" s="54"/>
      <c r="M119" s="43" t="s">
        <v>165</v>
      </c>
      <c r="N119" s="53" t="s">
        <v>165</v>
      </c>
      <c r="O119" s="52"/>
      <c r="P119" s="52"/>
      <c r="Q119" s="54"/>
      <c r="R119" s="54"/>
      <c r="S119" s="54"/>
      <c r="T119" s="54"/>
      <c r="U119" s="54"/>
      <c r="Y119" s="43" t="s">
        <v>165</v>
      </c>
      <c r="Z119" s="53" t="s">
        <v>165</v>
      </c>
      <c r="AA119" s="52"/>
      <c r="AB119" s="52"/>
      <c r="AC119" s="54"/>
      <c r="AD119" s="54"/>
      <c r="AE119" s="54"/>
      <c r="AF119" s="54"/>
      <c r="AG119" s="54"/>
    </row>
    <row r="120" spans="1:33" x14ac:dyDescent="0.25">
      <c r="A120" s="43" t="s">
        <v>165</v>
      </c>
      <c r="B120" s="53" t="s">
        <v>165</v>
      </c>
      <c r="C120" s="52"/>
      <c r="D120" s="52"/>
      <c r="E120" s="54"/>
      <c r="F120" s="54"/>
      <c r="G120" s="54"/>
      <c r="H120" s="54"/>
      <c r="I120" s="54"/>
      <c r="M120" s="43" t="s">
        <v>165</v>
      </c>
      <c r="N120" s="53" t="s">
        <v>165</v>
      </c>
      <c r="O120" s="52"/>
      <c r="P120" s="52"/>
      <c r="Q120" s="54"/>
      <c r="R120" s="54"/>
      <c r="S120" s="54"/>
      <c r="T120" s="54"/>
      <c r="U120" s="54"/>
      <c r="Y120" s="43" t="s">
        <v>165</v>
      </c>
      <c r="Z120" s="53" t="s">
        <v>165</v>
      </c>
      <c r="AA120" s="52"/>
      <c r="AB120" s="52"/>
      <c r="AC120" s="54"/>
      <c r="AD120" s="54"/>
      <c r="AE120" s="54"/>
      <c r="AF120" s="54"/>
      <c r="AG120" s="54"/>
    </row>
    <row r="121" spans="1:33" x14ac:dyDescent="0.25">
      <c r="A121" s="43" t="s">
        <v>165</v>
      </c>
      <c r="B121" s="53" t="s">
        <v>165</v>
      </c>
      <c r="C121" s="52"/>
      <c r="D121" s="52"/>
      <c r="E121" s="54"/>
      <c r="F121" s="54"/>
      <c r="G121" s="54"/>
      <c r="H121" s="54"/>
      <c r="I121" s="54"/>
      <c r="M121" s="43" t="s">
        <v>165</v>
      </c>
      <c r="N121" s="53" t="s">
        <v>165</v>
      </c>
      <c r="O121" s="52"/>
      <c r="P121" s="52"/>
      <c r="Q121" s="54"/>
      <c r="R121" s="54"/>
      <c r="S121" s="54"/>
      <c r="T121" s="54"/>
      <c r="U121" s="54"/>
      <c r="Y121" s="43" t="s">
        <v>165</v>
      </c>
      <c r="Z121" s="53" t="s">
        <v>165</v>
      </c>
      <c r="AA121" s="52"/>
      <c r="AB121" s="52"/>
      <c r="AC121" s="54"/>
      <c r="AD121" s="54"/>
      <c r="AE121" s="54"/>
      <c r="AF121" s="54"/>
      <c r="AG121" s="54"/>
    </row>
    <row r="122" spans="1:33" x14ac:dyDescent="0.25">
      <c r="A122" s="43" t="s">
        <v>165</v>
      </c>
      <c r="B122" s="53" t="s">
        <v>165</v>
      </c>
      <c r="C122" s="52"/>
      <c r="D122" s="52"/>
      <c r="E122" s="54"/>
      <c r="F122" s="54"/>
      <c r="G122" s="54"/>
      <c r="H122" s="54"/>
      <c r="I122" s="54"/>
      <c r="M122" s="43" t="s">
        <v>165</v>
      </c>
      <c r="N122" s="53" t="s">
        <v>165</v>
      </c>
      <c r="O122" s="52"/>
      <c r="P122" s="52"/>
      <c r="Q122" s="54"/>
      <c r="R122" s="54"/>
      <c r="S122" s="54"/>
      <c r="T122" s="54"/>
      <c r="U122" s="54"/>
      <c r="Y122" s="43" t="s">
        <v>165</v>
      </c>
      <c r="Z122" s="53" t="s">
        <v>165</v>
      </c>
      <c r="AA122" s="52"/>
      <c r="AB122" s="52"/>
      <c r="AC122" s="54"/>
      <c r="AD122" s="54"/>
      <c r="AE122" s="54"/>
      <c r="AF122" s="54"/>
      <c r="AG122" s="54"/>
    </row>
    <row r="123" spans="1:33" x14ac:dyDescent="0.25">
      <c r="A123" s="43" t="s">
        <v>165</v>
      </c>
      <c r="B123" s="53" t="s">
        <v>165</v>
      </c>
      <c r="C123" s="52"/>
      <c r="D123" s="52"/>
      <c r="E123" s="54"/>
      <c r="F123" s="54"/>
      <c r="G123" s="54"/>
      <c r="H123" s="54"/>
      <c r="I123" s="54"/>
      <c r="M123" s="43" t="s">
        <v>165</v>
      </c>
      <c r="N123" s="53" t="s">
        <v>165</v>
      </c>
      <c r="O123" s="52"/>
      <c r="P123" s="52"/>
      <c r="Q123" s="54"/>
      <c r="R123" s="54"/>
      <c r="S123" s="54"/>
      <c r="T123" s="54"/>
      <c r="U123" s="54"/>
      <c r="Y123" s="43" t="s">
        <v>165</v>
      </c>
      <c r="Z123" s="53" t="s">
        <v>165</v>
      </c>
      <c r="AA123" s="52"/>
      <c r="AB123" s="52"/>
      <c r="AC123" s="54"/>
      <c r="AD123" s="54"/>
      <c r="AE123" s="54"/>
      <c r="AF123" s="54"/>
      <c r="AG123" s="54"/>
    </row>
    <row r="124" spans="1:33" x14ac:dyDescent="0.25">
      <c r="A124" s="43" t="s">
        <v>165</v>
      </c>
      <c r="B124" s="53" t="s">
        <v>165</v>
      </c>
      <c r="C124" s="52"/>
      <c r="D124" s="52"/>
      <c r="E124" s="54"/>
      <c r="F124" s="54"/>
      <c r="G124" s="54"/>
      <c r="H124" s="54"/>
      <c r="I124" s="54"/>
      <c r="M124" s="43" t="s">
        <v>165</v>
      </c>
      <c r="N124" s="53" t="s">
        <v>165</v>
      </c>
      <c r="O124" s="52"/>
      <c r="P124" s="52"/>
      <c r="Q124" s="54"/>
      <c r="R124" s="54"/>
      <c r="S124" s="54"/>
      <c r="T124" s="54"/>
      <c r="U124" s="54"/>
      <c r="Y124" s="43" t="s">
        <v>165</v>
      </c>
      <c r="Z124" s="53" t="s">
        <v>165</v>
      </c>
      <c r="AA124" s="52"/>
      <c r="AB124" s="52"/>
      <c r="AC124" s="54"/>
      <c r="AD124" s="54"/>
      <c r="AE124" s="54"/>
      <c r="AF124" s="54"/>
      <c r="AG124" s="54"/>
    </row>
    <row r="125" spans="1:33" x14ac:dyDescent="0.25">
      <c r="A125" s="43" t="s">
        <v>165</v>
      </c>
      <c r="B125" s="53" t="s">
        <v>165</v>
      </c>
      <c r="C125" s="52"/>
      <c r="D125" s="52"/>
      <c r="E125" s="54"/>
      <c r="F125" s="54"/>
      <c r="G125" s="54"/>
      <c r="H125" s="54"/>
      <c r="I125" s="54"/>
      <c r="M125" s="43" t="s">
        <v>165</v>
      </c>
      <c r="N125" s="53" t="s">
        <v>165</v>
      </c>
      <c r="O125" s="52"/>
      <c r="P125" s="52"/>
      <c r="Q125" s="54"/>
      <c r="R125" s="54"/>
      <c r="S125" s="54"/>
      <c r="T125" s="54"/>
      <c r="U125" s="54"/>
      <c r="Y125" s="43" t="s">
        <v>165</v>
      </c>
      <c r="Z125" s="53" t="s">
        <v>165</v>
      </c>
      <c r="AA125" s="52"/>
      <c r="AB125" s="52"/>
      <c r="AC125" s="54"/>
      <c r="AD125" s="54"/>
      <c r="AE125" s="54"/>
      <c r="AF125" s="54"/>
      <c r="AG125" s="54"/>
    </row>
    <row r="126" spans="1:33" x14ac:dyDescent="0.25">
      <c r="A126" s="43" t="s">
        <v>165</v>
      </c>
      <c r="B126" s="53" t="s">
        <v>165</v>
      </c>
      <c r="C126" s="52"/>
      <c r="D126" s="52"/>
      <c r="E126" s="54"/>
      <c r="F126" s="54"/>
      <c r="G126" s="54"/>
      <c r="H126" s="54"/>
      <c r="I126" s="54"/>
      <c r="M126" s="43" t="s">
        <v>165</v>
      </c>
      <c r="N126" s="53" t="s">
        <v>165</v>
      </c>
      <c r="O126" s="52"/>
      <c r="P126" s="52"/>
      <c r="Q126" s="54"/>
      <c r="R126" s="54"/>
      <c r="S126" s="54"/>
      <c r="T126" s="54"/>
      <c r="U126" s="54"/>
      <c r="Y126" s="43" t="s">
        <v>165</v>
      </c>
      <c r="Z126" s="53" t="s">
        <v>165</v>
      </c>
      <c r="AA126" s="52"/>
      <c r="AB126" s="52"/>
      <c r="AC126" s="54"/>
      <c r="AD126" s="54"/>
      <c r="AE126" s="54"/>
      <c r="AF126" s="54"/>
      <c r="AG126" s="54"/>
    </row>
    <row r="127" spans="1:33" x14ac:dyDescent="0.25">
      <c r="A127" s="43" t="s">
        <v>165</v>
      </c>
      <c r="B127" s="53" t="s">
        <v>165</v>
      </c>
      <c r="C127" s="52"/>
      <c r="D127" s="52"/>
      <c r="E127" s="54"/>
      <c r="F127" s="54"/>
      <c r="G127" s="54"/>
      <c r="H127" s="54"/>
      <c r="I127" s="54"/>
      <c r="M127" s="43" t="s">
        <v>165</v>
      </c>
      <c r="N127" s="53" t="s">
        <v>165</v>
      </c>
      <c r="O127" s="52"/>
      <c r="P127" s="52"/>
      <c r="Q127" s="54"/>
      <c r="R127" s="54"/>
      <c r="S127" s="54"/>
      <c r="T127" s="54"/>
      <c r="U127" s="54"/>
      <c r="Y127" s="43" t="s">
        <v>165</v>
      </c>
      <c r="Z127" s="53" t="s">
        <v>165</v>
      </c>
      <c r="AA127" s="52"/>
      <c r="AB127" s="52"/>
      <c r="AC127" s="54"/>
      <c r="AD127" s="54"/>
      <c r="AE127" s="54"/>
      <c r="AF127" s="54"/>
      <c r="AG127" s="54"/>
    </row>
    <row r="128" spans="1:33" x14ac:dyDescent="0.25">
      <c r="A128" s="43" t="s">
        <v>165</v>
      </c>
      <c r="B128" s="53" t="s">
        <v>165</v>
      </c>
      <c r="C128" s="52"/>
      <c r="D128" s="52"/>
      <c r="E128" s="54"/>
      <c r="F128" s="54"/>
      <c r="G128" s="54"/>
      <c r="H128" s="54"/>
      <c r="I128" s="54"/>
      <c r="M128" s="43" t="s">
        <v>165</v>
      </c>
      <c r="N128" s="53" t="s">
        <v>165</v>
      </c>
      <c r="O128" s="52"/>
      <c r="P128" s="52"/>
      <c r="Q128" s="54"/>
      <c r="R128" s="54"/>
      <c r="S128" s="54"/>
      <c r="T128" s="54"/>
      <c r="U128" s="54"/>
      <c r="Y128" s="43" t="s">
        <v>165</v>
      </c>
      <c r="Z128" s="53" t="s">
        <v>165</v>
      </c>
      <c r="AA128" s="52"/>
      <c r="AB128" s="52"/>
      <c r="AC128" s="54"/>
      <c r="AD128" s="54"/>
      <c r="AE128" s="54"/>
      <c r="AF128" s="54"/>
      <c r="AG128" s="54"/>
    </row>
    <row r="129" spans="1:33" x14ac:dyDescent="0.25">
      <c r="A129" s="43" t="s">
        <v>165</v>
      </c>
      <c r="B129" s="53" t="s">
        <v>165</v>
      </c>
      <c r="C129" s="52"/>
      <c r="D129" s="52"/>
      <c r="E129" s="54"/>
      <c r="F129" s="54"/>
      <c r="G129" s="54"/>
      <c r="H129" s="54"/>
      <c r="I129" s="54"/>
      <c r="M129" s="43" t="s">
        <v>165</v>
      </c>
      <c r="N129" s="53" t="s">
        <v>165</v>
      </c>
      <c r="O129" s="52"/>
      <c r="P129" s="52"/>
      <c r="Q129" s="54"/>
      <c r="R129" s="54"/>
      <c r="S129" s="54"/>
      <c r="T129" s="54"/>
      <c r="U129" s="54"/>
      <c r="Y129" s="43" t="s">
        <v>165</v>
      </c>
      <c r="Z129" s="53" t="s">
        <v>165</v>
      </c>
      <c r="AA129" s="52"/>
      <c r="AB129" s="52"/>
      <c r="AC129" s="54"/>
      <c r="AD129" s="54"/>
      <c r="AE129" s="54"/>
      <c r="AF129" s="54"/>
      <c r="AG129" s="54"/>
    </row>
    <row r="130" spans="1:33" x14ac:dyDescent="0.25">
      <c r="A130" s="43" t="s">
        <v>165</v>
      </c>
      <c r="B130" s="53" t="s">
        <v>165</v>
      </c>
      <c r="C130" s="52"/>
      <c r="D130" s="52"/>
      <c r="E130" s="54"/>
      <c r="F130" s="54"/>
      <c r="G130" s="54"/>
      <c r="H130" s="54"/>
      <c r="I130" s="54"/>
      <c r="M130" s="43" t="s">
        <v>165</v>
      </c>
      <c r="N130" s="53" t="s">
        <v>165</v>
      </c>
      <c r="O130" s="52"/>
      <c r="P130" s="52"/>
      <c r="Q130" s="54"/>
      <c r="R130" s="54"/>
      <c r="S130" s="54"/>
      <c r="T130" s="54"/>
      <c r="U130" s="54"/>
      <c r="Y130" s="43" t="s">
        <v>165</v>
      </c>
      <c r="Z130" s="53" t="s">
        <v>165</v>
      </c>
      <c r="AA130" s="52"/>
      <c r="AB130" s="52"/>
      <c r="AC130" s="54"/>
      <c r="AD130" s="54"/>
      <c r="AE130" s="54"/>
      <c r="AF130" s="54"/>
      <c r="AG130" s="54"/>
    </row>
    <row r="131" spans="1:33" x14ac:dyDescent="0.25">
      <c r="A131" s="43" t="s">
        <v>165</v>
      </c>
      <c r="B131" s="53" t="s">
        <v>165</v>
      </c>
      <c r="C131" s="52"/>
      <c r="D131" s="52"/>
      <c r="E131" s="54"/>
      <c r="F131" s="54"/>
      <c r="G131" s="54"/>
      <c r="H131" s="54"/>
      <c r="I131" s="54"/>
      <c r="M131" s="43" t="s">
        <v>165</v>
      </c>
      <c r="N131" s="53" t="s">
        <v>165</v>
      </c>
      <c r="O131" s="52"/>
      <c r="P131" s="52"/>
      <c r="Q131" s="54"/>
      <c r="R131" s="54"/>
      <c r="S131" s="54"/>
      <c r="T131" s="54"/>
      <c r="U131" s="54"/>
      <c r="Y131" s="43" t="s">
        <v>165</v>
      </c>
      <c r="Z131" s="53" t="s">
        <v>165</v>
      </c>
      <c r="AA131" s="52"/>
      <c r="AB131" s="52"/>
      <c r="AC131" s="54"/>
      <c r="AD131" s="54"/>
      <c r="AE131" s="54"/>
      <c r="AF131" s="54"/>
      <c r="AG131" s="54"/>
    </row>
    <row r="132" spans="1:33" x14ac:dyDescent="0.25">
      <c r="A132" s="43" t="s">
        <v>165</v>
      </c>
      <c r="B132" s="53" t="s">
        <v>165</v>
      </c>
      <c r="C132" s="52"/>
      <c r="D132" s="52"/>
      <c r="E132" s="54"/>
      <c r="F132" s="54"/>
      <c r="G132" s="54"/>
      <c r="H132" s="54"/>
      <c r="I132" s="54"/>
      <c r="M132" s="43" t="s">
        <v>165</v>
      </c>
      <c r="N132" s="53" t="s">
        <v>165</v>
      </c>
      <c r="O132" s="52"/>
      <c r="P132" s="52"/>
      <c r="Q132" s="54"/>
      <c r="R132" s="54"/>
      <c r="S132" s="54"/>
      <c r="T132" s="54"/>
      <c r="U132" s="54"/>
      <c r="Y132" s="43" t="s">
        <v>165</v>
      </c>
      <c r="Z132" s="53" t="s">
        <v>165</v>
      </c>
      <c r="AA132" s="52"/>
      <c r="AB132" s="52"/>
      <c r="AC132" s="54"/>
      <c r="AD132" s="54"/>
      <c r="AE132" s="54"/>
      <c r="AF132" s="54"/>
      <c r="AG132" s="54"/>
    </row>
    <row r="133" spans="1:33" x14ac:dyDescent="0.25">
      <c r="A133" s="43" t="s">
        <v>165</v>
      </c>
      <c r="B133" s="53" t="s">
        <v>165</v>
      </c>
      <c r="C133" s="52"/>
      <c r="D133" s="52"/>
      <c r="E133" s="54"/>
      <c r="F133" s="54"/>
      <c r="G133" s="54"/>
      <c r="H133" s="54"/>
      <c r="I133" s="54"/>
      <c r="M133" s="43" t="s">
        <v>165</v>
      </c>
      <c r="N133" s="53" t="s">
        <v>165</v>
      </c>
      <c r="O133" s="52"/>
      <c r="P133" s="52"/>
      <c r="Q133" s="54"/>
      <c r="R133" s="54"/>
      <c r="S133" s="54"/>
      <c r="T133" s="54"/>
      <c r="U133" s="54"/>
      <c r="Y133" s="43" t="s">
        <v>165</v>
      </c>
      <c r="Z133" s="53" t="s">
        <v>165</v>
      </c>
      <c r="AA133" s="52"/>
      <c r="AB133" s="52"/>
      <c r="AC133" s="54"/>
      <c r="AD133" s="54"/>
      <c r="AE133" s="54"/>
      <c r="AF133" s="54"/>
      <c r="AG133" s="54"/>
    </row>
    <row r="134" spans="1:33" x14ac:dyDescent="0.25">
      <c r="A134" s="43" t="s">
        <v>165</v>
      </c>
      <c r="B134" s="53" t="s">
        <v>165</v>
      </c>
      <c r="C134" s="52"/>
      <c r="D134" s="52"/>
      <c r="E134" s="54"/>
      <c r="F134" s="54"/>
      <c r="G134" s="54"/>
      <c r="H134" s="54"/>
      <c r="I134" s="54"/>
      <c r="M134" s="43" t="s">
        <v>165</v>
      </c>
      <c r="N134" s="53" t="s">
        <v>165</v>
      </c>
      <c r="O134" s="52"/>
      <c r="P134" s="52"/>
      <c r="Q134" s="54"/>
      <c r="R134" s="54"/>
      <c r="S134" s="54"/>
      <c r="T134" s="54"/>
      <c r="U134" s="54"/>
      <c r="Y134" s="43" t="s">
        <v>165</v>
      </c>
      <c r="Z134" s="53" t="s">
        <v>165</v>
      </c>
      <c r="AA134" s="52"/>
      <c r="AB134" s="52"/>
      <c r="AC134" s="54"/>
      <c r="AD134" s="54"/>
      <c r="AE134" s="54"/>
      <c r="AF134" s="54"/>
      <c r="AG134" s="54"/>
    </row>
    <row r="135" spans="1:33" x14ac:dyDescent="0.25">
      <c r="A135" s="43" t="s">
        <v>165</v>
      </c>
      <c r="B135" s="53" t="s">
        <v>165</v>
      </c>
      <c r="C135" s="52"/>
      <c r="D135" s="52"/>
      <c r="E135" s="54"/>
      <c r="F135" s="54"/>
      <c r="G135" s="54"/>
      <c r="H135" s="54"/>
      <c r="I135" s="54"/>
      <c r="M135" s="43" t="s">
        <v>165</v>
      </c>
      <c r="N135" s="53" t="s">
        <v>165</v>
      </c>
      <c r="O135" s="52"/>
      <c r="P135" s="52"/>
      <c r="Q135" s="54"/>
      <c r="R135" s="54"/>
      <c r="S135" s="54"/>
      <c r="T135" s="54"/>
      <c r="U135" s="54"/>
      <c r="Y135" s="43" t="s">
        <v>165</v>
      </c>
      <c r="Z135" s="53" t="s">
        <v>165</v>
      </c>
      <c r="AA135" s="52"/>
      <c r="AB135" s="52"/>
      <c r="AC135" s="54"/>
      <c r="AD135" s="54"/>
      <c r="AE135" s="54"/>
      <c r="AF135" s="54"/>
      <c r="AG135" s="54"/>
    </row>
    <row r="136" spans="1:33" x14ac:dyDescent="0.25">
      <c r="A136" s="43" t="s">
        <v>165</v>
      </c>
      <c r="B136" s="53" t="s">
        <v>165</v>
      </c>
      <c r="C136" s="52"/>
      <c r="D136" s="52"/>
      <c r="E136" s="54"/>
      <c r="F136" s="54"/>
      <c r="G136" s="54"/>
      <c r="H136" s="54"/>
      <c r="I136" s="54"/>
      <c r="M136" s="43" t="s">
        <v>165</v>
      </c>
      <c r="N136" s="53" t="s">
        <v>165</v>
      </c>
      <c r="O136" s="52"/>
      <c r="P136" s="52"/>
      <c r="Q136" s="54"/>
      <c r="R136" s="54"/>
      <c r="S136" s="54"/>
      <c r="T136" s="54"/>
      <c r="U136" s="54"/>
      <c r="Y136" s="43" t="s">
        <v>165</v>
      </c>
      <c r="Z136" s="53" t="s">
        <v>165</v>
      </c>
      <c r="AA136" s="52"/>
      <c r="AB136" s="52"/>
      <c r="AC136" s="54"/>
      <c r="AD136" s="54"/>
      <c r="AE136" s="54"/>
      <c r="AF136" s="54"/>
      <c r="AG136" s="54"/>
    </row>
    <row r="137" spans="1:33" x14ac:dyDescent="0.25">
      <c r="A137" s="43" t="s">
        <v>165</v>
      </c>
      <c r="B137" s="53" t="s">
        <v>165</v>
      </c>
      <c r="C137" s="52"/>
      <c r="D137" s="52"/>
      <c r="E137" s="54"/>
      <c r="F137" s="54"/>
      <c r="G137" s="54"/>
      <c r="H137" s="54"/>
      <c r="I137" s="54"/>
      <c r="M137" s="43" t="s">
        <v>165</v>
      </c>
      <c r="N137" s="53" t="s">
        <v>165</v>
      </c>
      <c r="O137" s="52"/>
      <c r="P137" s="52"/>
      <c r="Q137" s="54"/>
      <c r="R137" s="54"/>
      <c r="S137" s="54"/>
      <c r="T137" s="54"/>
      <c r="U137" s="54"/>
      <c r="Y137" s="43" t="s">
        <v>165</v>
      </c>
      <c r="Z137" s="53" t="s">
        <v>165</v>
      </c>
      <c r="AA137" s="52"/>
      <c r="AB137" s="52"/>
      <c r="AC137" s="54"/>
      <c r="AD137" s="54"/>
      <c r="AE137" s="54"/>
      <c r="AF137" s="54"/>
      <c r="AG137" s="54"/>
    </row>
    <row r="138" spans="1:33" x14ac:dyDescent="0.25">
      <c r="A138" s="43" t="s">
        <v>165</v>
      </c>
      <c r="B138" s="53" t="s">
        <v>165</v>
      </c>
      <c r="C138" s="52"/>
      <c r="D138" s="52"/>
      <c r="E138" s="54"/>
      <c r="F138" s="54"/>
      <c r="G138" s="54"/>
      <c r="H138" s="54"/>
      <c r="I138" s="54"/>
      <c r="M138" s="43" t="s">
        <v>165</v>
      </c>
      <c r="N138" s="53" t="s">
        <v>165</v>
      </c>
      <c r="O138" s="52"/>
      <c r="P138" s="52"/>
      <c r="Q138" s="54"/>
      <c r="R138" s="54"/>
      <c r="S138" s="54"/>
      <c r="T138" s="54"/>
      <c r="U138" s="54"/>
      <c r="Y138" s="43" t="s">
        <v>165</v>
      </c>
      <c r="Z138" s="53" t="s">
        <v>165</v>
      </c>
      <c r="AA138" s="52"/>
      <c r="AB138" s="52"/>
      <c r="AC138" s="54"/>
      <c r="AD138" s="54"/>
      <c r="AE138" s="54"/>
      <c r="AF138" s="54"/>
      <c r="AG138" s="54"/>
    </row>
    <row r="139" spans="1:33" x14ac:dyDescent="0.25">
      <c r="A139" s="43" t="s">
        <v>165</v>
      </c>
      <c r="B139" s="53" t="s">
        <v>165</v>
      </c>
      <c r="C139" s="52"/>
      <c r="D139" s="52"/>
      <c r="E139" s="54"/>
      <c r="F139" s="54"/>
      <c r="G139" s="54"/>
      <c r="H139" s="54"/>
      <c r="I139" s="54"/>
      <c r="M139" s="43" t="s">
        <v>165</v>
      </c>
      <c r="N139" s="53" t="s">
        <v>165</v>
      </c>
      <c r="O139" s="52"/>
      <c r="P139" s="52"/>
      <c r="Q139" s="54"/>
      <c r="R139" s="54"/>
      <c r="S139" s="54"/>
      <c r="T139" s="54"/>
      <c r="U139" s="54"/>
      <c r="Y139" s="43" t="s">
        <v>165</v>
      </c>
      <c r="Z139" s="53" t="s">
        <v>165</v>
      </c>
      <c r="AA139" s="52"/>
      <c r="AB139" s="52"/>
      <c r="AC139" s="54"/>
      <c r="AD139" s="54"/>
      <c r="AE139" s="54"/>
      <c r="AF139" s="54"/>
      <c r="AG139" s="54"/>
    </row>
    <row r="140" spans="1:33" x14ac:dyDescent="0.25">
      <c r="A140" s="43" t="s">
        <v>165</v>
      </c>
      <c r="B140" s="53" t="s">
        <v>165</v>
      </c>
      <c r="C140" s="52"/>
      <c r="D140" s="52"/>
      <c r="E140" s="54"/>
      <c r="F140" s="54"/>
      <c r="G140" s="54"/>
      <c r="H140" s="54"/>
      <c r="I140" s="54"/>
      <c r="M140" s="43" t="s">
        <v>165</v>
      </c>
      <c r="N140" s="53" t="s">
        <v>165</v>
      </c>
      <c r="O140" s="52"/>
      <c r="P140" s="52"/>
      <c r="Q140" s="54"/>
      <c r="R140" s="54"/>
      <c r="S140" s="54"/>
      <c r="T140" s="54"/>
      <c r="U140" s="54"/>
      <c r="Y140" s="43" t="s">
        <v>165</v>
      </c>
      <c r="Z140" s="53" t="s">
        <v>165</v>
      </c>
      <c r="AA140" s="52"/>
      <c r="AB140" s="52"/>
      <c r="AC140" s="54"/>
      <c r="AD140" s="54"/>
      <c r="AE140" s="54"/>
      <c r="AF140" s="54"/>
      <c r="AG140" s="54"/>
    </row>
    <row r="141" spans="1:33" x14ac:dyDescent="0.25">
      <c r="A141" s="43" t="s">
        <v>165</v>
      </c>
      <c r="B141" s="53" t="s">
        <v>165</v>
      </c>
      <c r="C141" s="52"/>
      <c r="D141" s="52"/>
      <c r="E141" s="54"/>
      <c r="F141" s="54"/>
      <c r="G141" s="54"/>
      <c r="H141" s="54"/>
      <c r="I141" s="54"/>
      <c r="M141" s="43" t="s">
        <v>165</v>
      </c>
      <c r="N141" s="53" t="s">
        <v>165</v>
      </c>
      <c r="O141" s="52"/>
      <c r="P141" s="52"/>
      <c r="Q141" s="54"/>
      <c r="R141" s="54"/>
      <c r="S141" s="54"/>
      <c r="T141" s="54"/>
      <c r="U141" s="54"/>
      <c r="Y141" s="43" t="s">
        <v>165</v>
      </c>
      <c r="Z141" s="53" t="s">
        <v>165</v>
      </c>
      <c r="AA141" s="52"/>
      <c r="AB141" s="52"/>
      <c r="AC141" s="54"/>
      <c r="AD141" s="54"/>
      <c r="AE141" s="54"/>
      <c r="AF141" s="54"/>
      <c r="AG141" s="54"/>
    </row>
    <row r="142" spans="1:33" x14ac:dyDescent="0.25">
      <c r="A142" s="43" t="s">
        <v>165</v>
      </c>
      <c r="B142" s="53" t="s">
        <v>165</v>
      </c>
      <c r="C142" s="52"/>
      <c r="D142" s="52"/>
      <c r="E142" s="54"/>
      <c r="F142" s="54"/>
      <c r="G142" s="54"/>
      <c r="H142" s="54"/>
      <c r="I142" s="54"/>
      <c r="M142" s="43" t="s">
        <v>165</v>
      </c>
      <c r="N142" s="53" t="s">
        <v>165</v>
      </c>
      <c r="O142" s="52"/>
      <c r="P142" s="52"/>
      <c r="Q142" s="54"/>
      <c r="R142" s="54"/>
      <c r="S142" s="54"/>
      <c r="T142" s="54"/>
      <c r="U142" s="54"/>
      <c r="Y142" s="43" t="s">
        <v>165</v>
      </c>
      <c r="Z142" s="53" t="s">
        <v>165</v>
      </c>
      <c r="AA142" s="52"/>
      <c r="AB142" s="52"/>
      <c r="AC142" s="54"/>
      <c r="AD142" s="54"/>
      <c r="AE142" s="54"/>
      <c r="AF142" s="54"/>
      <c r="AG142" s="54"/>
    </row>
    <row r="143" spans="1:33" x14ac:dyDescent="0.25">
      <c r="A143" s="43" t="s">
        <v>165</v>
      </c>
      <c r="B143" s="53" t="s">
        <v>165</v>
      </c>
      <c r="C143" s="52"/>
      <c r="D143" s="52"/>
      <c r="E143" s="54"/>
      <c r="F143" s="54"/>
      <c r="G143" s="54"/>
      <c r="H143" s="54"/>
      <c r="I143" s="54"/>
      <c r="M143" s="43" t="s">
        <v>165</v>
      </c>
      <c r="N143" s="53" t="s">
        <v>165</v>
      </c>
      <c r="O143" s="52"/>
      <c r="P143" s="52"/>
      <c r="Q143" s="54"/>
      <c r="R143" s="54"/>
      <c r="S143" s="54"/>
      <c r="T143" s="54"/>
      <c r="U143" s="54"/>
      <c r="Y143" s="43" t="s">
        <v>165</v>
      </c>
      <c r="Z143" s="53" t="s">
        <v>165</v>
      </c>
      <c r="AA143" s="52"/>
      <c r="AB143" s="52"/>
      <c r="AC143" s="54"/>
      <c r="AD143" s="54"/>
      <c r="AE143" s="54"/>
      <c r="AF143" s="54"/>
      <c r="AG143" s="54"/>
    </row>
    <row r="144" spans="1:33" x14ac:dyDescent="0.25">
      <c r="A144" s="43" t="s">
        <v>165</v>
      </c>
      <c r="B144" s="53" t="s">
        <v>165</v>
      </c>
      <c r="C144" s="52"/>
      <c r="D144" s="52"/>
      <c r="E144" s="54"/>
      <c r="F144" s="54"/>
      <c r="G144" s="54"/>
      <c r="H144" s="54"/>
      <c r="I144" s="54"/>
      <c r="M144" s="43" t="s">
        <v>165</v>
      </c>
      <c r="N144" s="53" t="s">
        <v>165</v>
      </c>
      <c r="O144" s="52"/>
      <c r="P144" s="52"/>
      <c r="Q144" s="54"/>
      <c r="R144" s="54"/>
      <c r="S144" s="54"/>
      <c r="T144" s="54"/>
      <c r="U144" s="54"/>
      <c r="Y144" s="43" t="s">
        <v>165</v>
      </c>
      <c r="Z144" s="53" t="s">
        <v>165</v>
      </c>
      <c r="AA144" s="52"/>
      <c r="AB144" s="52"/>
      <c r="AC144" s="54"/>
      <c r="AD144" s="54"/>
      <c r="AE144" s="54"/>
      <c r="AF144" s="54"/>
      <c r="AG144" s="54"/>
    </row>
    <row r="145" spans="1:33" x14ac:dyDescent="0.25">
      <c r="A145" s="43" t="s">
        <v>165</v>
      </c>
      <c r="B145" s="53" t="s">
        <v>165</v>
      </c>
      <c r="C145" s="52"/>
      <c r="D145" s="52"/>
      <c r="E145" s="54"/>
      <c r="F145" s="54"/>
      <c r="G145" s="54"/>
      <c r="H145" s="54"/>
      <c r="I145" s="54"/>
      <c r="M145" s="43" t="s">
        <v>165</v>
      </c>
      <c r="N145" s="53" t="s">
        <v>165</v>
      </c>
      <c r="O145" s="52"/>
      <c r="P145" s="52"/>
      <c r="Q145" s="54"/>
      <c r="R145" s="54"/>
      <c r="S145" s="54"/>
      <c r="T145" s="54"/>
      <c r="U145" s="54"/>
      <c r="Y145" s="43" t="s">
        <v>165</v>
      </c>
      <c r="Z145" s="53" t="s">
        <v>165</v>
      </c>
      <c r="AA145" s="52"/>
      <c r="AB145" s="52"/>
      <c r="AC145" s="54"/>
      <c r="AD145" s="54"/>
      <c r="AE145" s="54"/>
      <c r="AF145" s="54"/>
      <c r="AG145" s="54"/>
    </row>
    <row r="146" spans="1:33" x14ac:dyDescent="0.25">
      <c r="A146" s="43" t="s">
        <v>165</v>
      </c>
      <c r="B146" s="53" t="s">
        <v>165</v>
      </c>
      <c r="C146" s="52"/>
      <c r="D146" s="52"/>
      <c r="E146" s="54"/>
      <c r="F146" s="54"/>
      <c r="G146" s="54"/>
      <c r="H146" s="54"/>
      <c r="I146" s="54"/>
      <c r="M146" s="43" t="s">
        <v>165</v>
      </c>
      <c r="N146" s="53" t="s">
        <v>165</v>
      </c>
      <c r="O146" s="52"/>
      <c r="P146" s="52"/>
      <c r="Q146" s="54"/>
      <c r="R146" s="54"/>
      <c r="S146" s="54"/>
      <c r="T146" s="54"/>
      <c r="U146" s="54"/>
      <c r="Y146" s="43" t="s">
        <v>165</v>
      </c>
      <c r="Z146" s="53" t="s">
        <v>165</v>
      </c>
      <c r="AA146" s="52"/>
      <c r="AB146" s="52"/>
      <c r="AC146" s="54"/>
      <c r="AD146" s="54"/>
      <c r="AE146" s="54"/>
      <c r="AF146" s="54"/>
      <c r="AG146" s="54"/>
    </row>
    <row r="147" spans="1:33" x14ac:dyDescent="0.25">
      <c r="A147" s="43" t="s">
        <v>165</v>
      </c>
      <c r="B147" s="53" t="s">
        <v>165</v>
      </c>
      <c r="C147" s="52"/>
      <c r="D147" s="52"/>
      <c r="E147" s="54"/>
      <c r="F147" s="54"/>
      <c r="G147" s="54"/>
      <c r="H147" s="54"/>
      <c r="I147" s="54"/>
      <c r="M147" s="43" t="s">
        <v>165</v>
      </c>
      <c r="N147" s="53" t="s">
        <v>165</v>
      </c>
      <c r="O147" s="52"/>
      <c r="P147" s="52"/>
      <c r="Q147" s="54"/>
      <c r="R147" s="54"/>
      <c r="S147" s="54"/>
      <c r="T147" s="54"/>
      <c r="U147" s="54"/>
      <c r="Y147" s="43" t="s">
        <v>165</v>
      </c>
      <c r="Z147" s="53" t="s">
        <v>165</v>
      </c>
      <c r="AA147" s="52"/>
      <c r="AB147" s="52"/>
      <c r="AC147" s="54"/>
      <c r="AD147" s="54"/>
      <c r="AE147" s="54"/>
      <c r="AF147" s="54"/>
      <c r="AG147" s="54"/>
    </row>
    <row r="148" spans="1:33" x14ac:dyDescent="0.25">
      <c r="A148" s="43" t="s">
        <v>165</v>
      </c>
      <c r="B148" s="53" t="s">
        <v>165</v>
      </c>
      <c r="C148" s="52"/>
      <c r="D148" s="52"/>
      <c r="E148" s="54"/>
      <c r="F148" s="54"/>
      <c r="G148" s="54"/>
      <c r="H148" s="54"/>
      <c r="I148" s="54"/>
      <c r="M148" s="43" t="s">
        <v>165</v>
      </c>
      <c r="N148" s="53" t="s">
        <v>165</v>
      </c>
      <c r="O148" s="52"/>
      <c r="P148" s="52"/>
      <c r="Q148" s="54"/>
      <c r="R148" s="54"/>
      <c r="S148" s="54"/>
      <c r="T148" s="54"/>
      <c r="U148" s="54"/>
      <c r="Y148" s="43" t="s">
        <v>165</v>
      </c>
      <c r="Z148" s="53" t="s">
        <v>165</v>
      </c>
      <c r="AA148" s="52"/>
      <c r="AB148" s="52"/>
      <c r="AC148" s="54"/>
      <c r="AD148" s="54"/>
      <c r="AE148" s="54"/>
      <c r="AF148" s="54"/>
      <c r="AG148" s="54"/>
    </row>
    <row r="149" spans="1:33" x14ac:dyDescent="0.25">
      <c r="A149" s="43" t="s">
        <v>165</v>
      </c>
      <c r="B149" s="53" t="s">
        <v>165</v>
      </c>
      <c r="C149" s="52"/>
      <c r="D149" s="52"/>
      <c r="E149" s="54"/>
      <c r="F149" s="54"/>
      <c r="G149" s="54"/>
      <c r="H149" s="54"/>
      <c r="I149" s="54"/>
      <c r="M149" s="43" t="s">
        <v>165</v>
      </c>
      <c r="N149" s="53" t="s">
        <v>165</v>
      </c>
      <c r="O149" s="52"/>
      <c r="P149" s="52"/>
      <c r="Q149" s="54"/>
      <c r="R149" s="54"/>
      <c r="S149" s="54"/>
      <c r="T149" s="54"/>
      <c r="U149" s="54"/>
      <c r="Y149" s="43" t="s">
        <v>165</v>
      </c>
      <c r="Z149" s="53" t="s">
        <v>165</v>
      </c>
      <c r="AA149" s="52"/>
      <c r="AB149" s="52"/>
      <c r="AC149" s="54"/>
      <c r="AD149" s="54"/>
      <c r="AE149" s="54"/>
      <c r="AF149" s="54"/>
      <c r="AG149" s="54"/>
    </row>
    <row r="150" spans="1:33" x14ac:dyDescent="0.25">
      <c r="A150" s="43" t="s">
        <v>165</v>
      </c>
      <c r="B150" s="53" t="s">
        <v>165</v>
      </c>
      <c r="C150" s="52"/>
      <c r="D150" s="52"/>
      <c r="E150" s="54"/>
      <c r="F150" s="54"/>
      <c r="G150" s="54"/>
      <c r="H150" s="54"/>
      <c r="I150" s="54"/>
      <c r="M150" s="43" t="s">
        <v>165</v>
      </c>
      <c r="N150" s="53" t="s">
        <v>165</v>
      </c>
      <c r="O150" s="52"/>
      <c r="P150" s="52"/>
      <c r="Q150" s="54"/>
      <c r="R150" s="54"/>
      <c r="S150" s="54"/>
      <c r="T150" s="54"/>
      <c r="U150" s="54"/>
      <c r="Y150" s="43" t="s">
        <v>165</v>
      </c>
      <c r="Z150" s="53" t="s">
        <v>165</v>
      </c>
      <c r="AA150" s="52"/>
      <c r="AB150" s="52"/>
      <c r="AC150" s="54"/>
      <c r="AD150" s="54"/>
      <c r="AE150" s="54"/>
      <c r="AF150" s="54"/>
      <c r="AG150" s="54"/>
    </row>
    <row r="151" spans="1:33" x14ac:dyDescent="0.25">
      <c r="A151" s="43" t="s">
        <v>165</v>
      </c>
      <c r="B151" s="53" t="s">
        <v>165</v>
      </c>
      <c r="C151" s="52"/>
      <c r="D151" s="52"/>
      <c r="E151" s="54"/>
      <c r="F151" s="54"/>
      <c r="G151" s="54"/>
      <c r="H151" s="54"/>
      <c r="I151" s="54"/>
      <c r="M151" s="43" t="s">
        <v>165</v>
      </c>
      <c r="N151" s="53" t="s">
        <v>165</v>
      </c>
      <c r="O151" s="52"/>
      <c r="P151" s="52"/>
      <c r="Q151" s="54"/>
      <c r="R151" s="54"/>
      <c r="S151" s="54"/>
      <c r="T151" s="54"/>
      <c r="U151" s="54"/>
      <c r="Y151" s="43" t="s">
        <v>165</v>
      </c>
      <c r="Z151" s="53" t="s">
        <v>165</v>
      </c>
      <c r="AA151" s="52"/>
      <c r="AB151" s="52"/>
      <c r="AC151" s="54"/>
      <c r="AD151" s="54"/>
      <c r="AE151" s="54"/>
      <c r="AF151" s="54"/>
      <c r="AG151" s="54"/>
    </row>
    <row r="152" spans="1:33" x14ac:dyDescent="0.25">
      <c r="A152" s="43" t="s">
        <v>165</v>
      </c>
      <c r="B152" s="53" t="s">
        <v>165</v>
      </c>
      <c r="C152" s="52"/>
      <c r="D152" s="52"/>
      <c r="E152" s="54"/>
      <c r="F152" s="54"/>
      <c r="G152" s="54"/>
      <c r="H152" s="54"/>
      <c r="I152" s="54"/>
      <c r="M152" s="43" t="s">
        <v>165</v>
      </c>
      <c r="N152" s="53" t="s">
        <v>165</v>
      </c>
      <c r="O152" s="52"/>
      <c r="P152" s="52"/>
      <c r="Q152" s="54"/>
      <c r="R152" s="54"/>
      <c r="S152" s="54"/>
      <c r="T152" s="54"/>
      <c r="U152" s="54"/>
      <c r="Y152" s="43" t="s">
        <v>165</v>
      </c>
      <c r="Z152" s="53" t="s">
        <v>165</v>
      </c>
      <c r="AA152" s="52"/>
      <c r="AB152" s="52"/>
      <c r="AC152" s="54"/>
      <c r="AD152" s="54"/>
      <c r="AE152" s="54"/>
      <c r="AF152" s="54"/>
      <c r="AG152" s="54"/>
    </row>
    <row r="153" spans="1:33" x14ac:dyDescent="0.25">
      <c r="A153" s="43" t="s">
        <v>165</v>
      </c>
      <c r="B153" s="53" t="s">
        <v>165</v>
      </c>
      <c r="C153" s="52"/>
      <c r="D153" s="52"/>
      <c r="E153" s="54"/>
      <c r="F153" s="54"/>
      <c r="G153" s="54"/>
      <c r="H153" s="54"/>
      <c r="I153" s="54"/>
      <c r="M153" s="43" t="s">
        <v>165</v>
      </c>
      <c r="N153" s="53" t="s">
        <v>165</v>
      </c>
      <c r="O153" s="52"/>
      <c r="P153" s="52"/>
      <c r="Q153" s="54"/>
      <c r="R153" s="54"/>
      <c r="S153" s="54"/>
      <c r="T153" s="54"/>
      <c r="U153" s="54"/>
      <c r="Y153" s="43" t="s">
        <v>165</v>
      </c>
      <c r="Z153" s="53" t="s">
        <v>165</v>
      </c>
      <c r="AA153" s="52"/>
      <c r="AB153" s="52"/>
      <c r="AC153" s="54"/>
      <c r="AD153" s="54"/>
      <c r="AE153" s="54"/>
      <c r="AF153" s="54"/>
      <c r="AG153" s="54"/>
    </row>
    <row r="154" spans="1:33" x14ac:dyDescent="0.25">
      <c r="A154" s="43" t="s">
        <v>165</v>
      </c>
      <c r="B154" s="53" t="s">
        <v>165</v>
      </c>
      <c r="C154" s="52"/>
      <c r="D154" s="52"/>
      <c r="E154" s="54"/>
      <c r="F154" s="54"/>
      <c r="G154" s="54"/>
      <c r="H154" s="54"/>
      <c r="I154" s="54"/>
      <c r="M154" s="43" t="s">
        <v>165</v>
      </c>
      <c r="N154" s="53" t="s">
        <v>165</v>
      </c>
      <c r="O154" s="52"/>
      <c r="P154" s="52"/>
      <c r="Q154" s="54"/>
      <c r="R154" s="54"/>
      <c r="S154" s="54"/>
      <c r="T154" s="54"/>
      <c r="U154" s="54"/>
      <c r="Y154" s="43" t="s">
        <v>165</v>
      </c>
      <c r="Z154" s="53" t="s">
        <v>165</v>
      </c>
      <c r="AA154" s="52"/>
      <c r="AB154" s="52"/>
      <c r="AC154" s="54"/>
      <c r="AD154" s="54"/>
      <c r="AE154" s="54"/>
      <c r="AF154" s="54"/>
      <c r="AG154" s="54"/>
    </row>
    <row r="155" spans="1:33" x14ac:dyDescent="0.25">
      <c r="A155" s="43" t="s">
        <v>165</v>
      </c>
      <c r="B155" s="53" t="s">
        <v>165</v>
      </c>
      <c r="C155" s="52"/>
      <c r="D155" s="52"/>
      <c r="E155" s="54"/>
      <c r="F155" s="54"/>
      <c r="G155" s="54"/>
      <c r="H155" s="54"/>
      <c r="I155" s="54"/>
      <c r="M155" s="43" t="s">
        <v>165</v>
      </c>
      <c r="N155" s="53" t="s">
        <v>165</v>
      </c>
      <c r="O155" s="52"/>
      <c r="P155" s="52"/>
      <c r="Q155" s="54"/>
      <c r="R155" s="54"/>
      <c r="S155" s="54"/>
      <c r="T155" s="54"/>
      <c r="U155" s="54"/>
      <c r="Y155" s="43" t="s">
        <v>165</v>
      </c>
      <c r="Z155" s="53" t="s">
        <v>165</v>
      </c>
      <c r="AA155" s="52"/>
      <c r="AB155" s="52"/>
      <c r="AC155" s="54"/>
      <c r="AD155" s="54"/>
      <c r="AE155" s="54"/>
      <c r="AF155" s="54"/>
      <c r="AG155" s="54"/>
    </row>
    <row r="156" spans="1:33" x14ac:dyDescent="0.25">
      <c r="A156" s="43" t="s">
        <v>165</v>
      </c>
      <c r="B156" s="53" t="s">
        <v>165</v>
      </c>
      <c r="C156" s="52"/>
      <c r="D156" s="52"/>
      <c r="E156" s="54"/>
      <c r="F156" s="54"/>
      <c r="G156" s="54"/>
      <c r="H156" s="54"/>
      <c r="I156" s="54"/>
      <c r="M156" s="43" t="s">
        <v>165</v>
      </c>
      <c r="N156" s="53" t="s">
        <v>165</v>
      </c>
      <c r="O156" s="52"/>
      <c r="P156" s="52"/>
      <c r="Q156" s="54"/>
      <c r="R156" s="54"/>
      <c r="S156" s="54"/>
      <c r="T156" s="54"/>
      <c r="U156" s="54"/>
      <c r="Y156" s="43" t="s">
        <v>165</v>
      </c>
      <c r="Z156" s="53" t="s">
        <v>165</v>
      </c>
      <c r="AA156" s="52"/>
      <c r="AB156" s="52"/>
      <c r="AC156" s="54"/>
      <c r="AD156" s="54"/>
      <c r="AE156" s="54"/>
      <c r="AF156" s="54"/>
      <c r="AG156" s="54"/>
    </row>
    <row r="157" spans="1:33" x14ac:dyDescent="0.25">
      <c r="A157" s="43" t="s">
        <v>165</v>
      </c>
      <c r="B157" s="53" t="s">
        <v>165</v>
      </c>
      <c r="C157" s="52"/>
      <c r="D157" s="52"/>
      <c r="E157" s="54"/>
      <c r="F157" s="54"/>
      <c r="G157" s="54"/>
      <c r="H157" s="54"/>
      <c r="I157" s="54"/>
      <c r="M157" s="43" t="s">
        <v>165</v>
      </c>
      <c r="N157" s="53" t="s">
        <v>165</v>
      </c>
      <c r="O157" s="52"/>
      <c r="P157" s="52"/>
      <c r="Q157" s="54"/>
      <c r="R157" s="54"/>
      <c r="S157" s="54"/>
      <c r="T157" s="54"/>
      <c r="U157" s="54"/>
      <c r="Y157" s="43" t="s">
        <v>165</v>
      </c>
      <c r="Z157" s="53" t="s">
        <v>165</v>
      </c>
      <c r="AA157" s="52"/>
      <c r="AB157" s="52"/>
      <c r="AC157" s="54"/>
      <c r="AD157" s="54"/>
      <c r="AE157" s="54"/>
      <c r="AF157" s="54"/>
      <c r="AG157" s="54"/>
    </row>
    <row r="158" spans="1:33" x14ac:dyDescent="0.25">
      <c r="A158" s="43" t="s">
        <v>165</v>
      </c>
      <c r="B158" s="53" t="s">
        <v>165</v>
      </c>
      <c r="C158" s="52"/>
      <c r="D158" s="52"/>
      <c r="E158" s="54"/>
      <c r="F158" s="54"/>
      <c r="G158" s="54"/>
      <c r="H158" s="54"/>
      <c r="I158" s="54"/>
      <c r="M158" s="43" t="s">
        <v>165</v>
      </c>
      <c r="N158" s="53" t="s">
        <v>165</v>
      </c>
      <c r="O158" s="52"/>
      <c r="P158" s="52"/>
      <c r="Q158" s="54"/>
      <c r="R158" s="54"/>
      <c r="S158" s="54"/>
      <c r="T158" s="54"/>
      <c r="U158" s="54"/>
      <c r="Y158" s="43" t="s">
        <v>165</v>
      </c>
      <c r="Z158" s="53" t="s">
        <v>165</v>
      </c>
      <c r="AA158" s="52"/>
      <c r="AB158" s="52"/>
      <c r="AC158" s="54"/>
      <c r="AD158" s="54"/>
      <c r="AE158" s="54"/>
      <c r="AF158" s="54"/>
      <c r="AG158" s="54"/>
    </row>
    <row r="159" spans="1:33" x14ac:dyDescent="0.25">
      <c r="A159" s="43" t="s">
        <v>165</v>
      </c>
      <c r="B159" s="53" t="s">
        <v>165</v>
      </c>
      <c r="C159" s="52"/>
      <c r="D159" s="52"/>
      <c r="E159" s="54"/>
      <c r="F159" s="54"/>
      <c r="G159" s="54"/>
      <c r="H159" s="54"/>
      <c r="I159" s="54"/>
      <c r="M159" s="43" t="s">
        <v>165</v>
      </c>
      <c r="N159" s="53" t="s">
        <v>165</v>
      </c>
      <c r="O159" s="52"/>
      <c r="P159" s="52"/>
      <c r="Q159" s="54"/>
      <c r="R159" s="54"/>
      <c r="S159" s="54"/>
      <c r="T159" s="54"/>
      <c r="U159" s="54"/>
      <c r="Y159" s="43" t="s">
        <v>165</v>
      </c>
      <c r="Z159" s="53" t="s">
        <v>165</v>
      </c>
      <c r="AA159" s="52"/>
      <c r="AB159" s="52"/>
      <c r="AC159" s="54"/>
      <c r="AD159" s="54"/>
      <c r="AE159" s="54"/>
      <c r="AF159" s="54"/>
      <c r="AG159" s="54"/>
    </row>
    <row r="160" spans="1:33" x14ac:dyDescent="0.25">
      <c r="A160" s="43" t="s">
        <v>165</v>
      </c>
      <c r="B160" s="53" t="s">
        <v>165</v>
      </c>
      <c r="C160" s="52"/>
      <c r="D160" s="52"/>
      <c r="E160" s="54"/>
      <c r="F160" s="54"/>
      <c r="G160" s="54"/>
      <c r="H160" s="54"/>
      <c r="I160" s="54"/>
      <c r="M160" s="43" t="s">
        <v>165</v>
      </c>
      <c r="N160" s="53" t="s">
        <v>165</v>
      </c>
      <c r="O160" s="52"/>
      <c r="P160" s="52"/>
      <c r="Q160" s="54"/>
      <c r="R160" s="54"/>
      <c r="S160" s="54"/>
      <c r="T160" s="54"/>
      <c r="U160" s="54"/>
      <c r="Y160" s="43" t="s">
        <v>165</v>
      </c>
      <c r="Z160" s="53" t="s">
        <v>165</v>
      </c>
      <c r="AA160" s="52"/>
      <c r="AB160" s="52"/>
      <c r="AC160" s="54"/>
      <c r="AD160" s="54"/>
      <c r="AE160" s="54"/>
      <c r="AF160" s="54"/>
      <c r="AG160" s="54"/>
    </row>
    <row r="161" spans="1:33" x14ac:dyDescent="0.25">
      <c r="A161" s="43" t="s">
        <v>165</v>
      </c>
      <c r="B161" s="53" t="s">
        <v>165</v>
      </c>
      <c r="C161" s="52"/>
      <c r="D161" s="52"/>
      <c r="E161" s="54"/>
      <c r="F161" s="54"/>
      <c r="G161" s="54"/>
      <c r="H161" s="54"/>
      <c r="I161" s="54"/>
      <c r="M161" s="43" t="s">
        <v>165</v>
      </c>
      <c r="N161" s="53" t="s">
        <v>165</v>
      </c>
      <c r="O161" s="52"/>
      <c r="P161" s="52"/>
      <c r="Q161" s="54"/>
      <c r="R161" s="54"/>
      <c r="S161" s="54"/>
      <c r="T161" s="54"/>
      <c r="U161" s="54"/>
      <c r="Y161" s="43" t="s">
        <v>165</v>
      </c>
      <c r="Z161" s="53" t="s">
        <v>165</v>
      </c>
      <c r="AA161" s="52"/>
      <c r="AB161" s="52"/>
      <c r="AC161" s="54"/>
      <c r="AD161" s="54"/>
      <c r="AE161" s="54"/>
      <c r="AF161" s="54"/>
      <c r="AG161" s="54"/>
    </row>
    <row r="162" spans="1:33" x14ac:dyDescent="0.25">
      <c r="A162" s="43" t="s">
        <v>165</v>
      </c>
      <c r="B162" s="53" t="s">
        <v>165</v>
      </c>
      <c r="C162" s="52"/>
      <c r="D162" s="52"/>
      <c r="E162" s="54"/>
      <c r="F162" s="54"/>
      <c r="G162" s="54"/>
      <c r="H162" s="54"/>
      <c r="I162" s="54"/>
      <c r="M162" s="43" t="s">
        <v>165</v>
      </c>
      <c r="N162" s="53" t="s">
        <v>165</v>
      </c>
      <c r="O162" s="52"/>
      <c r="P162" s="52"/>
      <c r="Q162" s="54"/>
      <c r="R162" s="54"/>
      <c r="S162" s="54"/>
      <c r="T162" s="54"/>
      <c r="U162" s="54"/>
      <c r="Y162" s="43" t="s">
        <v>165</v>
      </c>
      <c r="Z162" s="53" t="s">
        <v>165</v>
      </c>
      <c r="AA162" s="52"/>
      <c r="AB162" s="52"/>
      <c r="AC162" s="54"/>
      <c r="AD162" s="54"/>
      <c r="AE162" s="54"/>
      <c r="AF162" s="54"/>
      <c r="AG162" s="54"/>
    </row>
    <row r="163" spans="1:33" x14ac:dyDescent="0.25">
      <c r="A163" s="43" t="s">
        <v>165</v>
      </c>
      <c r="B163" s="53" t="s">
        <v>165</v>
      </c>
      <c r="C163" s="52"/>
      <c r="D163" s="52"/>
      <c r="E163" s="54"/>
      <c r="F163" s="54"/>
      <c r="G163" s="54"/>
      <c r="H163" s="54"/>
      <c r="I163" s="54"/>
      <c r="M163" s="43" t="s">
        <v>165</v>
      </c>
      <c r="N163" s="53" t="s">
        <v>165</v>
      </c>
      <c r="O163" s="52"/>
      <c r="P163" s="52"/>
      <c r="Q163" s="54"/>
      <c r="R163" s="54"/>
      <c r="S163" s="54"/>
      <c r="T163" s="54"/>
      <c r="U163" s="54"/>
      <c r="Y163" s="43" t="s">
        <v>165</v>
      </c>
      <c r="Z163" s="53" t="s">
        <v>165</v>
      </c>
      <c r="AA163" s="52"/>
      <c r="AB163" s="52"/>
      <c r="AC163" s="54"/>
      <c r="AD163" s="54"/>
      <c r="AE163" s="54"/>
      <c r="AF163" s="54"/>
      <c r="AG163" s="54"/>
    </row>
    <row r="164" spans="1:33" x14ac:dyDescent="0.25">
      <c r="A164" s="43" t="s">
        <v>165</v>
      </c>
      <c r="B164" s="53" t="s">
        <v>165</v>
      </c>
      <c r="C164" s="52"/>
      <c r="D164" s="52"/>
      <c r="E164" s="54"/>
      <c r="F164" s="54"/>
      <c r="G164" s="54"/>
      <c r="H164" s="54"/>
      <c r="I164" s="54"/>
      <c r="M164" s="43" t="s">
        <v>165</v>
      </c>
      <c r="N164" s="53" t="s">
        <v>165</v>
      </c>
      <c r="O164" s="52"/>
      <c r="P164" s="52"/>
      <c r="Q164" s="54"/>
      <c r="R164" s="54"/>
      <c r="S164" s="54"/>
      <c r="T164" s="54"/>
      <c r="U164" s="54"/>
      <c r="Y164" s="43" t="s">
        <v>165</v>
      </c>
      <c r="Z164" s="53" t="s">
        <v>165</v>
      </c>
      <c r="AA164" s="52"/>
      <c r="AB164" s="52"/>
      <c r="AC164" s="54"/>
      <c r="AD164" s="54"/>
      <c r="AE164" s="54"/>
      <c r="AF164" s="54"/>
      <c r="AG164" s="54"/>
    </row>
    <row r="165" spans="1:33" x14ac:dyDescent="0.25">
      <c r="A165" s="43" t="s">
        <v>165</v>
      </c>
      <c r="B165" s="53" t="s">
        <v>165</v>
      </c>
      <c r="C165" s="52"/>
      <c r="D165" s="52"/>
      <c r="E165" s="54"/>
      <c r="F165" s="54"/>
      <c r="G165" s="54"/>
      <c r="H165" s="54"/>
      <c r="I165" s="54"/>
      <c r="M165" s="43" t="s">
        <v>165</v>
      </c>
      <c r="N165" s="53" t="s">
        <v>165</v>
      </c>
      <c r="O165" s="52"/>
      <c r="P165" s="52"/>
      <c r="Q165" s="54"/>
      <c r="R165" s="54"/>
      <c r="S165" s="54"/>
      <c r="T165" s="54"/>
      <c r="U165" s="54"/>
      <c r="Y165" s="43" t="s">
        <v>165</v>
      </c>
      <c r="Z165" s="53" t="s">
        <v>165</v>
      </c>
      <c r="AA165" s="52"/>
      <c r="AB165" s="52"/>
      <c r="AC165" s="54"/>
      <c r="AD165" s="54"/>
      <c r="AE165" s="54"/>
      <c r="AF165" s="54"/>
      <c r="AG165" s="54"/>
    </row>
    <row r="166" spans="1:33" x14ac:dyDescent="0.25">
      <c r="A166" s="43" t="s">
        <v>165</v>
      </c>
      <c r="B166" s="53" t="s">
        <v>165</v>
      </c>
      <c r="C166" s="52"/>
      <c r="D166" s="52"/>
      <c r="E166" s="54"/>
      <c r="F166" s="54"/>
      <c r="G166" s="54"/>
      <c r="H166" s="54"/>
      <c r="I166" s="54"/>
      <c r="M166" s="43" t="s">
        <v>165</v>
      </c>
      <c r="N166" s="53" t="s">
        <v>165</v>
      </c>
      <c r="O166" s="52"/>
      <c r="P166" s="52"/>
      <c r="Q166" s="54"/>
      <c r="R166" s="54"/>
      <c r="S166" s="54"/>
      <c r="T166" s="54"/>
      <c r="U166" s="54"/>
      <c r="Y166" s="43" t="s">
        <v>165</v>
      </c>
      <c r="Z166" s="53" t="s">
        <v>165</v>
      </c>
      <c r="AA166" s="52"/>
      <c r="AB166" s="52"/>
      <c r="AC166" s="54"/>
      <c r="AD166" s="54"/>
      <c r="AE166" s="54"/>
      <c r="AF166" s="54"/>
      <c r="AG166" s="54"/>
    </row>
    <row r="167" spans="1:33" x14ac:dyDescent="0.25">
      <c r="A167" s="43" t="s">
        <v>165</v>
      </c>
      <c r="B167" s="53" t="s">
        <v>165</v>
      </c>
      <c r="C167" s="52"/>
      <c r="D167" s="52"/>
      <c r="E167" s="54"/>
      <c r="F167" s="54"/>
      <c r="G167" s="54"/>
      <c r="H167" s="54"/>
      <c r="I167" s="54"/>
      <c r="M167" s="43" t="s">
        <v>165</v>
      </c>
      <c r="N167" s="53" t="s">
        <v>165</v>
      </c>
      <c r="O167" s="52"/>
      <c r="P167" s="52"/>
      <c r="Q167" s="54"/>
      <c r="R167" s="54"/>
      <c r="S167" s="54"/>
      <c r="T167" s="54"/>
      <c r="U167" s="54"/>
      <c r="Y167" s="43" t="s">
        <v>165</v>
      </c>
      <c r="Z167" s="53" t="s">
        <v>165</v>
      </c>
      <c r="AA167" s="52"/>
      <c r="AB167" s="52"/>
      <c r="AC167" s="54"/>
      <c r="AD167" s="54"/>
      <c r="AE167" s="54"/>
      <c r="AF167" s="54"/>
      <c r="AG167" s="54"/>
    </row>
    <row r="168" spans="1:33" x14ac:dyDescent="0.25">
      <c r="A168" s="43" t="s">
        <v>165</v>
      </c>
      <c r="B168" s="53" t="s">
        <v>165</v>
      </c>
      <c r="C168" s="52"/>
      <c r="D168" s="52"/>
      <c r="E168" s="54"/>
      <c r="F168" s="54"/>
      <c r="G168" s="54"/>
      <c r="H168" s="54"/>
      <c r="I168" s="54"/>
      <c r="M168" s="43" t="s">
        <v>165</v>
      </c>
      <c r="N168" s="53" t="s">
        <v>165</v>
      </c>
      <c r="O168" s="52"/>
      <c r="P168" s="52"/>
      <c r="Q168" s="54"/>
      <c r="R168" s="54"/>
      <c r="S168" s="54"/>
      <c r="T168" s="54"/>
      <c r="U168" s="54"/>
      <c r="Y168" s="43" t="s">
        <v>165</v>
      </c>
      <c r="Z168" s="53" t="s">
        <v>165</v>
      </c>
      <c r="AA168" s="52"/>
      <c r="AB168" s="52"/>
      <c r="AC168" s="54"/>
      <c r="AD168" s="54"/>
      <c r="AE168" s="54"/>
      <c r="AF168" s="54"/>
      <c r="AG168" s="54"/>
    </row>
    <row r="169" spans="1:33" x14ac:dyDescent="0.25">
      <c r="A169" s="43" t="s">
        <v>165</v>
      </c>
      <c r="B169" s="53" t="s">
        <v>165</v>
      </c>
      <c r="C169" s="52"/>
      <c r="D169" s="52"/>
      <c r="E169" s="54"/>
      <c r="F169" s="54"/>
      <c r="G169" s="54"/>
      <c r="H169" s="54"/>
      <c r="I169" s="54"/>
      <c r="M169" s="43" t="s">
        <v>165</v>
      </c>
      <c r="N169" s="53" t="s">
        <v>165</v>
      </c>
      <c r="O169" s="52"/>
      <c r="P169" s="52"/>
      <c r="Q169" s="54"/>
      <c r="R169" s="54"/>
      <c r="S169" s="54"/>
      <c r="T169" s="54"/>
      <c r="U169" s="54"/>
      <c r="Y169" s="43" t="s">
        <v>165</v>
      </c>
      <c r="Z169" s="53" t="s">
        <v>165</v>
      </c>
      <c r="AA169" s="52"/>
      <c r="AB169" s="52"/>
      <c r="AC169" s="54"/>
      <c r="AD169" s="54"/>
      <c r="AE169" s="54"/>
      <c r="AF169" s="54"/>
      <c r="AG169" s="54"/>
    </row>
    <row r="170" spans="1:33" x14ac:dyDescent="0.25">
      <c r="A170" s="43" t="s">
        <v>165</v>
      </c>
      <c r="B170" s="53" t="s">
        <v>165</v>
      </c>
      <c r="C170" s="52"/>
      <c r="D170" s="52"/>
      <c r="E170" s="54"/>
      <c r="F170" s="54"/>
      <c r="G170" s="54"/>
      <c r="H170" s="54"/>
      <c r="I170" s="54"/>
      <c r="M170" s="43" t="s">
        <v>165</v>
      </c>
      <c r="N170" s="53" t="s">
        <v>165</v>
      </c>
      <c r="O170" s="52"/>
      <c r="P170" s="52"/>
      <c r="Q170" s="54"/>
      <c r="R170" s="54"/>
      <c r="S170" s="54"/>
      <c r="T170" s="54"/>
      <c r="U170" s="54"/>
      <c r="Y170" s="43" t="s">
        <v>165</v>
      </c>
      <c r="Z170" s="53" t="s">
        <v>165</v>
      </c>
      <c r="AA170" s="52"/>
      <c r="AB170" s="52"/>
      <c r="AC170" s="54"/>
      <c r="AD170" s="54"/>
      <c r="AE170" s="54"/>
      <c r="AF170" s="54"/>
      <c r="AG170" s="54"/>
    </row>
    <row r="171" spans="1:33" x14ac:dyDescent="0.25">
      <c r="A171" s="43" t="s">
        <v>165</v>
      </c>
      <c r="B171" s="53" t="s">
        <v>165</v>
      </c>
      <c r="C171" s="52"/>
      <c r="D171" s="52"/>
      <c r="E171" s="54"/>
      <c r="F171" s="54"/>
      <c r="G171" s="54"/>
      <c r="H171" s="54"/>
      <c r="I171" s="54"/>
      <c r="M171" s="43" t="s">
        <v>165</v>
      </c>
      <c r="N171" s="53" t="s">
        <v>165</v>
      </c>
      <c r="O171" s="52"/>
      <c r="P171" s="52"/>
      <c r="Q171" s="54"/>
      <c r="R171" s="54"/>
      <c r="S171" s="54"/>
      <c r="T171" s="54"/>
      <c r="U171" s="54"/>
      <c r="Y171" s="43" t="s">
        <v>165</v>
      </c>
      <c r="Z171" s="53" t="s">
        <v>165</v>
      </c>
      <c r="AA171" s="52"/>
      <c r="AB171" s="52"/>
      <c r="AC171" s="54"/>
      <c r="AD171" s="54"/>
      <c r="AE171" s="54"/>
      <c r="AF171" s="54"/>
      <c r="AG171" s="54"/>
    </row>
    <row r="172" spans="1:33" x14ac:dyDescent="0.25">
      <c r="A172" s="43" t="s">
        <v>165</v>
      </c>
      <c r="B172" s="53" t="s">
        <v>165</v>
      </c>
      <c r="C172" s="52"/>
      <c r="D172" s="52"/>
      <c r="E172" s="54"/>
      <c r="F172" s="54"/>
      <c r="G172" s="54"/>
      <c r="H172" s="54"/>
      <c r="I172" s="54"/>
      <c r="M172" s="43" t="s">
        <v>165</v>
      </c>
      <c r="N172" s="53" t="s">
        <v>165</v>
      </c>
      <c r="O172" s="52"/>
      <c r="P172" s="52"/>
      <c r="Q172" s="54"/>
      <c r="R172" s="54"/>
      <c r="S172" s="54"/>
      <c r="T172" s="54"/>
      <c r="U172" s="54"/>
      <c r="Y172" s="43" t="s">
        <v>165</v>
      </c>
      <c r="Z172" s="53" t="s">
        <v>165</v>
      </c>
      <c r="AA172" s="52"/>
      <c r="AB172" s="52"/>
      <c r="AC172" s="54"/>
      <c r="AD172" s="54"/>
      <c r="AE172" s="54"/>
      <c r="AF172" s="54"/>
      <c r="AG172" s="54"/>
    </row>
    <row r="173" spans="1:33" x14ac:dyDescent="0.25">
      <c r="A173" s="43" t="s">
        <v>165</v>
      </c>
      <c r="B173" s="53" t="s">
        <v>165</v>
      </c>
      <c r="C173" s="52"/>
      <c r="D173" s="52"/>
      <c r="E173" s="54"/>
      <c r="F173" s="54"/>
      <c r="G173" s="54"/>
      <c r="H173" s="54"/>
      <c r="I173" s="54"/>
      <c r="M173" s="43" t="s">
        <v>165</v>
      </c>
      <c r="N173" s="53" t="s">
        <v>165</v>
      </c>
      <c r="O173" s="52"/>
      <c r="P173" s="52"/>
      <c r="Q173" s="54"/>
      <c r="R173" s="54"/>
      <c r="S173" s="54"/>
      <c r="T173" s="54"/>
      <c r="U173" s="54"/>
      <c r="Y173" s="43" t="s">
        <v>165</v>
      </c>
      <c r="Z173" s="53" t="s">
        <v>165</v>
      </c>
      <c r="AA173" s="52"/>
      <c r="AB173" s="52"/>
      <c r="AC173" s="54"/>
      <c r="AD173" s="54"/>
      <c r="AE173" s="54"/>
      <c r="AF173" s="54"/>
      <c r="AG173" s="54"/>
    </row>
    <row r="174" spans="1:33" x14ac:dyDescent="0.25">
      <c r="A174" s="43" t="s">
        <v>165</v>
      </c>
      <c r="B174" s="53" t="s">
        <v>165</v>
      </c>
      <c r="C174" s="52"/>
      <c r="D174" s="52"/>
      <c r="E174" s="54"/>
      <c r="F174" s="54"/>
      <c r="G174" s="54"/>
      <c r="H174" s="54"/>
      <c r="I174" s="54"/>
      <c r="M174" s="43" t="s">
        <v>165</v>
      </c>
      <c r="N174" s="53" t="s">
        <v>165</v>
      </c>
      <c r="O174" s="52"/>
      <c r="P174" s="52"/>
      <c r="Q174" s="54"/>
      <c r="R174" s="54"/>
      <c r="S174" s="54"/>
      <c r="T174" s="54"/>
      <c r="U174" s="54"/>
      <c r="Y174" s="43" t="s">
        <v>165</v>
      </c>
      <c r="Z174" s="53" t="s">
        <v>165</v>
      </c>
      <c r="AA174" s="52"/>
      <c r="AB174" s="52"/>
      <c r="AC174" s="54"/>
      <c r="AD174" s="54"/>
      <c r="AE174" s="54"/>
      <c r="AF174" s="54"/>
      <c r="AG174" s="54"/>
    </row>
    <row r="175" spans="1:33" x14ac:dyDescent="0.25">
      <c r="A175" s="43" t="s">
        <v>165</v>
      </c>
      <c r="B175" s="53" t="s">
        <v>165</v>
      </c>
      <c r="C175" s="52"/>
      <c r="D175" s="52"/>
      <c r="E175" s="54"/>
      <c r="F175" s="54"/>
      <c r="G175" s="54"/>
      <c r="H175" s="54"/>
      <c r="I175" s="54"/>
      <c r="M175" s="43" t="s">
        <v>165</v>
      </c>
      <c r="N175" s="53" t="s">
        <v>165</v>
      </c>
      <c r="O175" s="52"/>
      <c r="P175" s="52"/>
      <c r="Q175" s="54"/>
      <c r="R175" s="54"/>
      <c r="S175" s="54"/>
      <c r="T175" s="54"/>
      <c r="U175" s="54"/>
      <c r="Y175" s="43" t="s">
        <v>165</v>
      </c>
      <c r="Z175" s="53" t="s">
        <v>165</v>
      </c>
      <c r="AA175" s="52"/>
      <c r="AB175" s="52"/>
      <c r="AC175" s="54"/>
      <c r="AD175" s="54"/>
      <c r="AE175" s="54"/>
      <c r="AF175" s="54"/>
      <c r="AG175" s="54"/>
    </row>
    <row r="176" spans="1:33" x14ac:dyDescent="0.25">
      <c r="A176" s="43" t="s">
        <v>165</v>
      </c>
      <c r="B176" s="53" t="s">
        <v>165</v>
      </c>
      <c r="C176" s="52"/>
      <c r="D176" s="52"/>
      <c r="E176" s="54"/>
      <c r="F176" s="54"/>
      <c r="G176" s="54"/>
      <c r="H176" s="54"/>
      <c r="I176" s="54"/>
      <c r="M176" s="43" t="s">
        <v>165</v>
      </c>
      <c r="N176" s="53" t="s">
        <v>165</v>
      </c>
      <c r="O176" s="52"/>
      <c r="P176" s="52"/>
      <c r="Q176" s="54"/>
      <c r="R176" s="54"/>
      <c r="S176" s="54"/>
      <c r="T176" s="54"/>
      <c r="U176" s="54"/>
      <c r="Y176" s="43" t="s">
        <v>165</v>
      </c>
      <c r="Z176" s="53" t="s">
        <v>165</v>
      </c>
      <c r="AA176" s="52"/>
      <c r="AB176" s="52"/>
      <c r="AC176" s="54"/>
      <c r="AD176" s="54"/>
      <c r="AE176" s="54"/>
      <c r="AF176" s="54"/>
      <c r="AG176" s="54"/>
    </row>
    <row r="177" spans="1:33" x14ac:dyDescent="0.25">
      <c r="A177" s="43" t="s">
        <v>165</v>
      </c>
      <c r="B177" s="53" t="s">
        <v>165</v>
      </c>
      <c r="C177" s="52"/>
      <c r="D177" s="52"/>
      <c r="E177" s="54"/>
      <c r="F177" s="54"/>
      <c r="G177" s="54"/>
      <c r="H177" s="54"/>
      <c r="I177" s="54"/>
      <c r="M177" s="43" t="s">
        <v>165</v>
      </c>
      <c r="N177" s="53" t="s">
        <v>165</v>
      </c>
      <c r="O177" s="52"/>
      <c r="P177" s="52"/>
      <c r="Q177" s="54"/>
      <c r="R177" s="54"/>
      <c r="S177" s="54"/>
      <c r="T177" s="54"/>
      <c r="U177" s="54"/>
      <c r="Y177" s="43" t="s">
        <v>165</v>
      </c>
      <c r="Z177" s="53" t="s">
        <v>165</v>
      </c>
      <c r="AA177" s="52"/>
      <c r="AB177" s="52"/>
      <c r="AC177" s="54"/>
      <c r="AD177" s="54"/>
      <c r="AE177" s="54"/>
      <c r="AF177" s="54"/>
      <c r="AG177" s="54"/>
    </row>
    <row r="178" spans="1:33" x14ac:dyDescent="0.25">
      <c r="A178" s="43" t="s">
        <v>165</v>
      </c>
      <c r="B178" s="53" t="s">
        <v>165</v>
      </c>
      <c r="C178" s="52"/>
      <c r="D178" s="52"/>
      <c r="E178" s="54"/>
      <c r="F178" s="54"/>
      <c r="G178" s="54"/>
      <c r="H178" s="54"/>
      <c r="I178" s="54"/>
      <c r="M178" s="43" t="s">
        <v>165</v>
      </c>
      <c r="N178" s="53" t="s">
        <v>165</v>
      </c>
      <c r="O178" s="52"/>
      <c r="P178" s="52"/>
      <c r="Q178" s="54"/>
      <c r="R178" s="54"/>
      <c r="S178" s="54"/>
      <c r="T178" s="54"/>
      <c r="U178" s="54"/>
      <c r="Y178" s="43" t="s">
        <v>165</v>
      </c>
      <c r="Z178" s="53" t="s">
        <v>165</v>
      </c>
      <c r="AA178" s="52"/>
      <c r="AB178" s="52"/>
      <c r="AC178" s="54"/>
      <c r="AD178" s="54"/>
      <c r="AE178" s="54"/>
      <c r="AF178" s="54"/>
      <c r="AG178" s="54"/>
    </row>
    <row r="179" spans="1:33" x14ac:dyDescent="0.25">
      <c r="A179" s="43" t="s">
        <v>165</v>
      </c>
      <c r="B179" s="53" t="s">
        <v>165</v>
      </c>
      <c r="C179" s="52"/>
      <c r="D179" s="52"/>
      <c r="E179" s="54"/>
      <c r="F179" s="54"/>
      <c r="G179" s="54"/>
      <c r="H179" s="54"/>
      <c r="I179" s="54"/>
      <c r="M179" s="43" t="s">
        <v>165</v>
      </c>
      <c r="N179" s="53" t="s">
        <v>165</v>
      </c>
      <c r="O179" s="52"/>
      <c r="P179" s="52"/>
      <c r="Q179" s="54"/>
      <c r="R179" s="54"/>
      <c r="S179" s="54"/>
      <c r="T179" s="54"/>
      <c r="U179" s="54"/>
      <c r="Y179" s="43" t="s">
        <v>165</v>
      </c>
      <c r="Z179" s="53" t="s">
        <v>165</v>
      </c>
      <c r="AA179" s="52"/>
      <c r="AB179" s="52"/>
      <c r="AC179" s="54"/>
      <c r="AD179" s="54"/>
      <c r="AE179" s="54"/>
      <c r="AF179" s="54"/>
      <c r="AG179" s="54"/>
    </row>
    <row r="180" spans="1:33" x14ac:dyDescent="0.25">
      <c r="A180" s="43" t="s">
        <v>165</v>
      </c>
      <c r="B180" s="53" t="s">
        <v>165</v>
      </c>
      <c r="C180" s="52"/>
      <c r="D180" s="52"/>
      <c r="E180" s="54"/>
      <c r="F180" s="54"/>
      <c r="G180" s="54"/>
      <c r="H180" s="54"/>
      <c r="I180" s="54"/>
      <c r="M180" s="43" t="s">
        <v>165</v>
      </c>
      <c r="N180" s="53" t="s">
        <v>165</v>
      </c>
      <c r="O180" s="52"/>
      <c r="P180" s="52"/>
      <c r="Q180" s="54"/>
      <c r="R180" s="54"/>
      <c r="S180" s="54"/>
      <c r="T180" s="54"/>
      <c r="U180" s="54"/>
      <c r="Y180" s="43" t="s">
        <v>165</v>
      </c>
      <c r="Z180" s="53" t="s">
        <v>165</v>
      </c>
      <c r="AA180" s="52"/>
      <c r="AB180" s="52"/>
      <c r="AC180" s="54"/>
      <c r="AD180" s="54"/>
      <c r="AE180" s="54"/>
      <c r="AF180" s="54"/>
      <c r="AG180" s="54"/>
    </row>
    <row r="181" spans="1:33" x14ac:dyDescent="0.25">
      <c r="A181" s="43" t="s">
        <v>165</v>
      </c>
      <c r="B181" s="53" t="s">
        <v>165</v>
      </c>
      <c r="C181" s="52"/>
      <c r="D181" s="52"/>
      <c r="E181" s="54"/>
      <c r="F181" s="54"/>
      <c r="G181" s="54"/>
      <c r="H181" s="54"/>
      <c r="I181" s="54"/>
      <c r="M181" s="43" t="s">
        <v>165</v>
      </c>
      <c r="N181" s="53" t="s">
        <v>165</v>
      </c>
      <c r="O181" s="52"/>
      <c r="P181" s="52"/>
      <c r="Q181" s="54"/>
      <c r="R181" s="54"/>
      <c r="S181" s="54"/>
      <c r="T181" s="54"/>
      <c r="U181" s="54"/>
      <c r="Y181" s="43" t="s">
        <v>165</v>
      </c>
      <c r="Z181" s="53" t="s">
        <v>165</v>
      </c>
      <c r="AA181" s="52"/>
      <c r="AB181" s="52"/>
      <c r="AC181" s="54"/>
      <c r="AD181" s="54"/>
      <c r="AE181" s="54"/>
      <c r="AF181" s="54"/>
      <c r="AG181" s="54"/>
    </row>
    <row r="182" spans="1:33" x14ac:dyDescent="0.25">
      <c r="A182" s="43" t="s">
        <v>165</v>
      </c>
      <c r="B182" s="53" t="s">
        <v>165</v>
      </c>
      <c r="C182" s="52"/>
      <c r="D182" s="52"/>
      <c r="E182" s="54"/>
      <c r="F182" s="54"/>
      <c r="G182" s="54"/>
      <c r="H182" s="54"/>
      <c r="I182" s="54"/>
      <c r="M182" s="43" t="s">
        <v>165</v>
      </c>
      <c r="N182" s="53" t="s">
        <v>165</v>
      </c>
      <c r="O182" s="52"/>
      <c r="P182" s="52"/>
      <c r="Q182" s="54"/>
      <c r="R182" s="54"/>
      <c r="S182" s="54"/>
      <c r="T182" s="54"/>
      <c r="U182" s="54"/>
      <c r="Y182" s="43" t="s">
        <v>165</v>
      </c>
      <c r="Z182" s="53" t="s">
        <v>165</v>
      </c>
      <c r="AA182" s="52"/>
      <c r="AB182" s="52"/>
      <c r="AC182" s="54"/>
      <c r="AD182" s="54"/>
      <c r="AE182" s="54"/>
      <c r="AF182" s="54"/>
      <c r="AG182" s="54"/>
    </row>
    <row r="183" spans="1:33" x14ac:dyDescent="0.25">
      <c r="A183" s="43" t="s">
        <v>165</v>
      </c>
      <c r="B183" s="53" t="s">
        <v>165</v>
      </c>
      <c r="C183" s="52"/>
      <c r="D183" s="52"/>
      <c r="E183" s="54"/>
      <c r="F183" s="54"/>
      <c r="G183" s="54"/>
      <c r="H183" s="54"/>
      <c r="I183" s="54"/>
      <c r="M183" s="43" t="s">
        <v>165</v>
      </c>
      <c r="N183" s="53" t="s">
        <v>165</v>
      </c>
      <c r="O183" s="52"/>
      <c r="P183" s="52"/>
      <c r="Q183" s="54"/>
      <c r="R183" s="54"/>
      <c r="S183" s="54"/>
      <c r="T183" s="54"/>
      <c r="U183" s="54"/>
      <c r="Y183" s="43" t="s">
        <v>165</v>
      </c>
      <c r="Z183" s="53" t="s">
        <v>165</v>
      </c>
      <c r="AA183" s="52"/>
      <c r="AB183" s="52"/>
      <c r="AC183" s="54"/>
      <c r="AD183" s="54"/>
      <c r="AE183" s="54"/>
      <c r="AF183" s="54"/>
      <c r="AG183" s="54"/>
    </row>
    <row r="184" spans="1:33" x14ac:dyDescent="0.25">
      <c r="A184" s="43" t="s">
        <v>165</v>
      </c>
      <c r="B184" s="53" t="s">
        <v>165</v>
      </c>
      <c r="C184" s="52"/>
      <c r="D184" s="52"/>
      <c r="E184" s="54"/>
      <c r="F184" s="54"/>
      <c r="G184" s="54"/>
      <c r="H184" s="54"/>
      <c r="I184" s="54"/>
      <c r="M184" s="43" t="s">
        <v>165</v>
      </c>
      <c r="N184" s="53" t="s">
        <v>165</v>
      </c>
      <c r="O184" s="52"/>
      <c r="P184" s="52"/>
      <c r="Q184" s="54"/>
      <c r="R184" s="54"/>
      <c r="S184" s="54"/>
      <c r="T184" s="54"/>
      <c r="U184" s="54"/>
      <c r="Y184" s="43" t="s">
        <v>165</v>
      </c>
      <c r="Z184" s="53" t="s">
        <v>165</v>
      </c>
      <c r="AA184" s="52"/>
      <c r="AB184" s="52"/>
      <c r="AC184" s="54"/>
      <c r="AD184" s="54"/>
      <c r="AE184" s="54"/>
      <c r="AF184" s="54"/>
      <c r="AG184" s="54"/>
    </row>
    <row r="185" spans="1:33" x14ac:dyDescent="0.25">
      <c r="A185" s="43" t="s">
        <v>165</v>
      </c>
      <c r="B185" s="53" t="s">
        <v>165</v>
      </c>
      <c r="C185" s="52"/>
      <c r="D185" s="52"/>
      <c r="E185" s="54"/>
      <c r="F185" s="54"/>
      <c r="G185" s="54"/>
      <c r="H185" s="54"/>
      <c r="I185" s="54"/>
      <c r="M185" s="43" t="s">
        <v>165</v>
      </c>
      <c r="N185" s="53" t="s">
        <v>165</v>
      </c>
      <c r="O185" s="52"/>
      <c r="P185" s="52"/>
      <c r="Q185" s="54"/>
      <c r="R185" s="54"/>
      <c r="S185" s="54"/>
      <c r="T185" s="54"/>
      <c r="U185" s="54"/>
      <c r="Y185" s="43" t="s">
        <v>165</v>
      </c>
      <c r="Z185" s="53" t="s">
        <v>165</v>
      </c>
      <c r="AA185" s="52"/>
      <c r="AB185" s="52"/>
      <c r="AC185" s="54"/>
      <c r="AD185" s="54"/>
      <c r="AE185" s="54"/>
      <c r="AF185" s="54"/>
      <c r="AG185" s="54"/>
    </row>
    <row r="186" spans="1:33" x14ac:dyDescent="0.25">
      <c r="A186" s="43" t="s">
        <v>165</v>
      </c>
      <c r="B186" s="53" t="s">
        <v>165</v>
      </c>
      <c r="C186" s="52"/>
      <c r="D186" s="52"/>
      <c r="E186" s="54"/>
      <c r="F186" s="54"/>
      <c r="G186" s="54"/>
      <c r="H186" s="54"/>
      <c r="I186" s="54"/>
      <c r="M186" s="43" t="s">
        <v>165</v>
      </c>
      <c r="N186" s="53" t="s">
        <v>165</v>
      </c>
      <c r="O186" s="52"/>
      <c r="P186" s="52"/>
      <c r="Q186" s="54"/>
      <c r="R186" s="54"/>
      <c r="S186" s="54"/>
      <c r="T186" s="54"/>
      <c r="U186" s="54"/>
      <c r="Y186" s="43" t="s">
        <v>165</v>
      </c>
      <c r="Z186" s="53" t="s">
        <v>165</v>
      </c>
      <c r="AA186" s="52"/>
      <c r="AB186" s="52"/>
      <c r="AC186" s="54"/>
      <c r="AD186" s="54"/>
      <c r="AE186" s="54"/>
      <c r="AF186" s="54"/>
      <c r="AG186" s="54"/>
    </row>
    <row r="187" spans="1:33" x14ac:dyDescent="0.25">
      <c r="A187" s="43" t="s">
        <v>165</v>
      </c>
      <c r="B187" s="53" t="s">
        <v>165</v>
      </c>
      <c r="C187" s="52"/>
      <c r="D187" s="52"/>
      <c r="E187" s="54"/>
      <c r="F187" s="54"/>
      <c r="G187" s="54"/>
      <c r="H187" s="54"/>
      <c r="I187" s="54"/>
      <c r="M187" s="43" t="s">
        <v>165</v>
      </c>
      <c r="N187" s="53" t="s">
        <v>165</v>
      </c>
      <c r="O187" s="52"/>
      <c r="P187" s="52"/>
      <c r="Q187" s="54"/>
      <c r="R187" s="54"/>
      <c r="S187" s="54"/>
      <c r="T187" s="54"/>
      <c r="U187" s="54"/>
      <c r="Y187" s="43" t="s">
        <v>165</v>
      </c>
      <c r="Z187" s="53" t="s">
        <v>165</v>
      </c>
      <c r="AA187" s="52"/>
      <c r="AB187" s="52"/>
      <c r="AC187" s="54"/>
      <c r="AD187" s="54"/>
      <c r="AE187" s="54"/>
      <c r="AF187" s="54"/>
      <c r="AG187" s="54"/>
    </row>
    <row r="188" spans="1:33" x14ac:dyDescent="0.25">
      <c r="A188" s="43" t="s">
        <v>165</v>
      </c>
      <c r="B188" s="53" t="s">
        <v>165</v>
      </c>
      <c r="C188" s="52"/>
      <c r="D188" s="52"/>
      <c r="E188" s="54"/>
      <c r="F188" s="54"/>
      <c r="G188" s="54"/>
      <c r="H188" s="54"/>
      <c r="I188" s="54"/>
      <c r="M188" s="43" t="s">
        <v>165</v>
      </c>
      <c r="N188" s="53" t="s">
        <v>165</v>
      </c>
      <c r="O188" s="52"/>
      <c r="P188" s="52"/>
      <c r="Q188" s="54"/>
      <c r="R188" s="54"/>
      <c r="S188" s="54"/>
      <c r="T188" s="54"/>
      <c r="U188" s="54"/>
      <c r="Y188" s="43" t="s">
        <v>165</v>
      </c>
      <c r="Z188" s="53" t="s">
        <v>165</v>
      </c>
      <c r="AA188" s="52"/>
      <c r="AB188" s="52"/>
      <c r="AC188" s="54"/>
      <c r="AD188" s="54"/>
      <c r="AE188" s="54"/>
      <c r="AF188" s="54"/>
      <c r="AG188" s="54"/>
    </row>
    <row r="189" spans="1:33" x14ac:dyDescent="0.25">
      <c r="A189" s="43" t="s">
        <v>165</v>
      </c>
      <c r="B189" s="53" t="s">
        <v>165</v>
      </c>
      <c r="C189" s="52"/>
      <c r="D189" s="52"/>
      <c r="E189" s="54"/>
      <c r="F189" s="54"/>
      <c r="G189" s="54"/>
      <c r="H189" s="54"/>
      <c r="I189" s="54"/>
      <c r="M189" s="43" t="s">
        <v>165</v>
      </c>
      <c r="N189" s="53" t="s">
        <v>165</v>
      </c>
      <c r="O189" s="52"/>
      <c r="P189" s="52"/>
      <c r="Q189" s="54"/>
      <c r="R189" s="54"/>
      <c r="S189" s="54"/>
      <c r="T189" s="54"/>
      <c r="U189" s="54"/>
      <c r="Y189" s="43" t="s">
        <v>165</v>
      </c>
      <c r="Z189" s="53" t="s">
        <v>165</v>
      </c>
      <c r="AA189" s="52"/>
      <c r="AB189" s="52"/>
      <c r="AC189" s="54"/>
      <c r="AD189" s="54"/>
      <c r="AE189" s="54"/>
      <c r="AF189" s="54"/>
      <c r="AG189" s="54"/>
    </row>
    <row r="190" spans="1:33" x14ac:dyDescent="0.25">
      <c r="A190" s="43" t="s">
        <v>165</v>
      </c>
      <c r="B190" s="53" t="s">
        <v>165</v>
      </c>
      <c r="C190" s="52"/>
      <c r="D190" s="52"/>
      <c r="E190" s="54"/>
      <c r="F190" s="54"/>
      <c r="G190" s="54"/>
      <c r="H190" s="54"/>
      <c r="I190" s="54"/>
      <c r="M190" s="43" t="s">
        <v>165</v>
      </c>
      <c r="N190" s="53" t="s">
        <v>165</v>
      </c>
      <c r="O190" s="52"/>
      <c r="P190" s="52"/>
      <c r="Q190" s="54"/>
      <c r="R190" s="54"/>
      <c r="S190" s="54"/>
      <c r="T190" s="54"/>
      <c r="U190" s="54"/>
      <c r="Y190" s="43" t="s">
        <v>165</v>
      </c>
      <c r="Z190" s="53" t="s">
        <v>165</v>
      </c>
      <c r="AA190" s="52"/>
      <c r="AB190" s="52"/>
      <c r="AC190" s="54"/>
      <c r="AD190" s="54"/>
      <c r="AE190" s="54"/>
      <c r="AF190" s="54"/>
      <c r="AG190" s="54"/>
    </row>
    <row r="191" spans="1:33" x14ac:dyDescent="0.25">
      <c r="A191" s="43" t="s">
        <v>165</v>
      </c>
      <c r="B191" s="53" t="s">
        <v>165</v>
      </c>
      <c r="C191" s="52"/>
      <c r="D191" s="52"/>
      <c r="E191" s="54"/>
      <c r="F191" s="54"/>
      <c r="G191" s="54"/>
      <c r="H191" s="54"/>
      <c r="I191" s="54"/>
      <c r="M191" s="43" t="s">
        <v>165</v>
      </c>
      <c r="N191" s="53" t="s">
        <v>165</v>
      </c>
      <c r="O191" s="52"/>
      <c r="P191" s="52"/>
      <c r="Q191" s="54"/>
      <c r="R191" s="54"/>
      <c r="S191" s="54"/>
      <c r="T191" s="54"/>
      <c r="U191" s="54"/>
      <c r="Y191" s="43" t="s">
        <v>165</v>
      </c>
      <c r="Z191" s="53" t="s">
        <v>165</v>
      </c>
      <c r="AA191" s="52"/>
      <c r="AB191" s="52"/>
      <c r="AC191" s="54"/>
      <c r="AD191" s="54"/>
      <c r="AE191" s="54"/>
      <c r="AF191" s="54"/>
      <c r="AG191" s="54"/>
    </row>
    <row r="192" spans="1:33" x14ac:dyDescent="0.25">
      <c r="A192" s="43" t="s">
        <v>165</v>
      </c>
      <c r="B192" s="53" t="s">
        <v>165</v>
      </c>
      <c r="C192" s="52"/>
      <c r="D192" s="52"/>
      <c r="E192" s="54"/>
      <c r="F192" s="54"/>
      <c r="G192" s="54"/>
      <c r="H192" s="54"/>
      <c r="I192" s="54"/>
      <c r="M192" s="43" t="s">
        <v>165</v>
      </c>
      <c r="N192" s="53" t="s">
        <v>165</v>
      </c>
      <c r="O192" s="52"/>
      <c r="P192" s="52"/>
      <c r="Q192" s="54"/>
      <c r="R192" s="54"/>
      <c r="S192" s="54"/>
      <c r="T192" s="54"/>
      <c r="U192" s="54"/>
      <c r="Y192" s="43" t="s">
        <v>165</v>
      </c>
      <c r="Z192" s="53" t="s">
        <v>165</v>
      </c>
      <c r="AA192" s="52"/>
      <c r="AB192" s="52"/>
      <c r="AC192" s="54"/>
      <c r="AD192" s="54"/>
      <c r="AE192" s="54"/>
      <c r="AF192" s="54"/>
      <c r="AG192" s="54"/>
    </row>
    <row r="193" spans="1:33" x14ac:dyDescent="0.25">
      <c r="A193" s="43" t="s">
        <v>165</v>
      </c>
      <c r="B193" s="53" t="s">
        <v>165</v>
      </c>
      <c r="C193" s="52"/>
      <c r="D193" s="52"/>
      <c r="E193" s="54"/>
      <c r="F193" s="54"/>
      <c r="G193" s="54"/>
      <c r="H193" s="54"/>
      <c r="I193" s="54"/>
      <c r="M193" s="43" t="s">
        <v>165</v>
      </c>
      <c r="N193" s="53" t="s">
        <v>165</v>
      </c>
      <c r="O193" s="52"/>
      <c r="P193" s="52"/>
      <c r="Q193" s="54"/>
      <c r="R193" s="54"/>
      <c r="S193" s="54"/>
      <c r="T193" s="54"/>
      <c r="U193" s="54"/>
      <c r="Y193" s="43" t="s">
        <v>165</v>
      </c>
      <c r="Z193" s="53" t="s">
        <v>165</v>
      </c>
      <c r="AA193" s="52"/>
      <c r="AB193" s="52"/>
      <c r="AC193" s="54"/>
      <c r="AD193" s="54"/>
      <c r="AE193" s="54"/>
      <c r="AF193" s="54"/>
      <c r="AG193" s="54"/>
    </row>
    <row r="194" spans="1:33" x14ac:dyDescent="0.25">
      <c r="A194" s="43" t="s">
        <v>165</v>
      </c>
      <c r="B194" s="53" t="s">
        <v>165</v>
      </c>
      <c r="C194" s="52"/>
      <c r="D194" s="52"/>
      <c r="E194" s="54"/>
      <c r="F194" s="54"/>
      <c r="G194" s="54"/>
      <c r="H194" s="54"/>
      <c r="I194" s="54"/>
      <c r="M194" s="43" t="s">
        <v>165</v>
      </c>
      <c r="N194" s="53" t="s">
        <v>165</v>
      </c>
      <c r="O194" s="52"/>
      <c r="P194" s="52"/>
      <c r="Q194" s="54"/>
      <c r="R194" s="54"/>
      <c r="S194" s="54"/>
      <c r="T194" s="54"/>
      <c r="U194" s="54"/>
      <c r="Y194" s="43" t="s">
        <v>165</v>
      </c>
      <c r="Z194" s="53" t="s">
        <v>165</v>
      </c>
      <c r="AA194" s="52"/>
      <c r="AB194" s="52"/>
      <c r="AC194" s="54"/>
      <c r="AD194" s="54"/>
      <c r="AE194" s="54"/>
      <c r="AF194" s="54"/>
      <c r="AG194" s="54"/>
    </row>
    <row r="195" spans="1:33" x14ac:dyDescent="0.25">
      <c r="A195" s="43" t="s">
        <v>165</v>
      </c>
      <c r="B195" s="53" t="s">
        <v>165</v>
      </c>
      <c r="C195" s="52"/>
      <c r="D195" s="52"/>
      <c r="E195" s="54"/>
      <c r="F195" s="54"/>
      <c r="G195" s="54"/>
      <c r="H195" s="54"/>
      <c r="I195" s="54"/>
      <c r="M195" s="43" t="s">
        <v>165</v>
      </c>
      <c r="N195" s="53" t="s">
        <v>165</v>
      </c>
      <c r="O195" s="52"/>
      <c r="P195" s="52"/>
      <c r="Q195" s="54"/>
      <c r="R195" s="54"/>
      <c r="S195" s="54"/>
      <c r="T195" s="54"/>
      <c r="U195" s="54"/>
      <c r="Y195" s="43" t="s">
        <v>165</v>
      </c>
      <c r="Z195" s="53" t="s">
        <v>165</v>
      </c>
      <c r="AA195" s="52"/>
      <c r="AB195" s="52"/>
      <c r="AC195" s="54"/>
      <c r="AD195" s="54"/>
      <c r="AE195" s="54"/>
      <c r="AF195" s="54"/>
      <c r="AG195" s="54"/>
    </row>
    <row r="196" spans="1:33" x14ac:dyDescent="0.25">
      <c r="A196" s="43" t="s">
        <v>165</v>
      </c>
      <c r="B196" s="53" t="s">
        <v>165</v>
      </c>
      <c r="C196" s="52"/>
      <c r="D196" s="52"/>
      <c r="E196" s="54"/>
      <c r="F196" s="54"/>
      <c r="G196" s="54"/>
      <c r="H196" s="54"/>
      <c r="I196" s="54"/>
      <c r="M196" s="43" t="s">
        <v>165</v>
      </c>
      <c r="N196" s="53" t="s">
        <v>165</v>
      </c>
      <c r="O196" s="52"/>
      <c r="P196" s="52"/>
      <c r="Q196" s="54"/>
      <c r="R196" s="54"/>
      <c r="S196" s="54"/>
      <c r="T196" s="54"/>
      <c r="U196" s="54"/>
      <c r="Y196" s="43" t="s">
        <v>165</v>
      </c>
      <c r="Z196" s="53" t="s">
        <v>165</v>
      </c>
      <c r="AA196" s="52"/>
      <c r="AB196" s="52"/>
      <c r="AC196" s="54"/>
      <c r="AD196" s="54"/>
      <c r="AE196" s="54"/>
      <c r="AF196" s="54"/>
      <c r="AG196" s="54"/>
    </row>
    <row r="197" spans="1:33" x14ac:dyDescent="0.25">
      <c r="A197" s="43" t="s">
        <v>165</v>
      </c>
      <c r="B197" s="53" t="s">
        <v>165</v>
      </c>
      <c r="C197" s="52"/>
      <c r="D197" s="52"/>
      <c r="E197" s="54"/>
      <c r="F197" s="54"/>
      <c r="G197" s="54"/>
      <c r="H197" s="54"/>
      <c r="I197" s="54"/>
      <c r="M197" s="43" t="s">
        <v>165</v>
      </c>
      <c r="N197" s="53" t="s">
        <v>165</v>
      </c>
      <c r="O197" s="52"/>
      <c r="P197" s="52"/>
      <c r="Q197" s="54"/>
      <c r="R197" s="54"/>
      <c r="S197" s="54"/>
      <c r="T197" s="54"/>
      <c r="U197" s="54"/>
      <c r="Y197" s="43" t="s">
        <v>165</v>
      </c>
      <c r="Z197" s="53" t="s">
        <v>165</v>
      </c>
      <c r="AA197" s="52"/>
      <c r="AB197" s="52"/>
      <c r="AC197" s="54"/>
      <c r="AD197" s="54"/>
      <c r="AE197" s="54"/>
      <c r="AF197" s="54"/>
      <c r="AG197" s="54"/>
    </row>
    <row r="198" spans="1:33" x14ac:dyDescent="0.25">
      <c r="A198" s="43" t="s">
        <v>165</v>
      </c>
      <c r="B198" s="53" t="s">
        <v>165</v>
      </c>
      <c r="C198" s="52"/>
      <c r="D198" s="52"/>
      <c r="E198" s="54"/>
      <c r="F198" s="54"/>
      <c r="G198" s="54"/>
      <c r="H198" s="54"/>
      <c r="I198" s="54"/>
      <c r="M198" s="43" t="s">
        <v>165</v>
      </c>
      <c r="N198" s="53" t="s">
        <v>165</v>
      </c>
      <c r="O198" s="52"/>
      <c r="P198" s="52"/>
      <c r="Q198" s="54"/>
      <c r="R198" s="54"/>
      <c r="S198" s="54"/>
      <c r="T198" s="54"/>
      <c r="U198" s="54"/>
      <c r="Y198" s="43" t="s">
        <v>165</v>
      </c>
      <c r="Z198" s="53" t="s">
        <v>165</v>
      </c>
      <c r="AA198" s="52"/>
      <c r="AB198" s="52"/>
      <c r="AC198" s="54"/>
      <c r="AD198" s="54"/>
      <c r="AE198" s="54"/>
      <c r="AF198" s="54"/>
      <c r="AG198" s="54"/>
    </row>
    <row r="199" spans="1:33" x14ac:dyDescent="0.25">
      <c r="A199" s="43" t="s">
        <v>165</v>
      </c>
      <c r="B199" s="53" t="s">
        <v>165</v>
      </c>
      <c r="C199" s="52"/>
      <c r="D199" s="52"/>
      <c r="E199" s="54"/>
      <c r="F199" s="54"/>
      <c r="G199" s="54"/>
      <c r="H199" s="54"/>
      <c r="I199" s="54"/>
      <c r="M199" s="43" t="s">
        <v>165</v>
      </c>
      <c r="N199" s="53" t="s">
        <v>165</v>
      </c>
      <c r="O199" s="52"/>
      <c r="P199" s="52"/>
      <c r="Q199" s="54"/>
      <c r="R199" s="54"/>
      <c r="S199" s="54"/>
      <c r="T199" s="54"/>
      <c r="U199" s="54"/>
      <c r="Y199" s="43" t="s">
        <v>165</v>
      </c>
      <c r="Z199" s="53" t="s">
        <v>165</v>
      </c>
      <c r="AA199" s="52"/>
      <c r="AB199" s="52"/>
      <c r="AC199" s="54"/>
      <c r="AD199" s="54"/>
      <c r="AE199" s="54"/>
      <c r="AF199" s="54"/>
      <c r="AG199" s="54"/>
    </row>
    <row r="200" spans="1:33" x14ac:dyDescent="0.25">
      <c r="A200" s="43" t="s">
        <v>165</v>
      </c>
      <c r="B200" s="53" t="s">
        <v>165</v>
      </c>
      <c r="C200" s="52"/>
      <c r="D200" s="52"/>
      <c r="E200" s="54"/>
      <c r="F200" s="54"/>
      <c r="G200" s="54"/>
      <c r="H200" s="54"/>
      <c r="I200" s="54"/>
      <c r="M200" s="43" t="s">
        <v>165</v>
      </c>
      <c r="N200" s="53" t="s">
        <v>165</v>
      </c>
      <c r="O200" s="52"/>
      <c r="P200" s="52"/>
      <c r="Q200" s="54"/>
      <c r="R200" s="54"/>
      <c r="S200" s="54"/>
      <c r="T200" s="54"/>
      <c r="U200" s="54"/>
      <c r="Y200" s="43" t="s">
        <v>165</v>
      </c>
      <c r="Z200" s="53" t="s">
        <v>165</v>
      </c>
      <c r="AA200" s="52"/>
      <c r="AB200" s="52"/>
      <c r="AC200" s="54"/>
      <c r="AD200" s="54"/>
      <c r="AE200" s="54"/>
      <c r="AF200" s="54"/>
      <c r="AG200" s="54"/>
    </row>
    <row r="201" spans="1:33" x14ac:dyDescent="0.25">
      <c r="A201" s="43" t="s">
        <v>165</v>
      </c>
      <c r="B201" s="53" t="s">
        <v>165</v>
      </c>
      <c r="C201" s="52"/>
      <c r="D201" s="52"/>
      <c r="E201" s="54"/>
      <c r="F201" s="54"/>
      <c r="G201" s="54"/>
      <c r="H201" s="54"/>
      <c r="I201" s="54"/>
      <c r="M201" s="43" t="s">
        <v>165</v>
      </c>
      <c r="N201" s="53" t="s">
        <v>165</v>
      </c>
      <c r="O201" s="52"/>
      <c r="P201" s="52"/>
      <c r="Q201" s="54"/>
      <c r="R201" s="54"/>
      <c r="S201" s="54"/>
      <c r="T201" s="54"/>
      <c r="U201" s="54"/>
      <c r="Y201" s="43" t="s">
        <v>165</v>
      </c>
      <c r="Z201" s="53" t="s">
        <v>165</v>
      </c>
      <c r="AA201" s="52"/>
      <c r="AB201" s="52"/>
      <c r="AC201" s="54"/>
      <c r="AD201" s="54"/>
      <c r="AE201" s="54"/>
      <c r="AF201" s="54"/>
      <c r="AG201" s="54"/>
    </row>
    <row r="202" spans="1:33" x14ac:dyDescent="0.25">
      <c r="A202" s="43" t="s">
        <v>165</v>
      </c>
      <c r="B202" s="53" t="s">
        <v>165</v>
      </c>
      <c r="C202" s="52"/>
      <c r="D202" s="52"/>
      <c r="E202" s="54"/>
      <c r="F202" s="54"/>
      <c r="G202" s="54"/>
      <c r="H202" s="54"/>
      <c r="I202" s="54"/>
      <c r="M202" s="43" t="s">
        <v>165</v>
      </c>
      <c r="N202" s="53" t="s">
        <v>165</v>
      </c>
      <c r="O202" s="52"/>
      <c r="P202" s="52"/>
      <c r="Q202" s="54"/>
      <c r="R202" s="54"/>
      <c r="S202" s="54"/>
      <c r="T202" s="54"/>
      <c r="U202" s="54"/>
      <c r="Y202" s="43" t="s">
        <v>165</v>
      </c>
      <c r="Z202" s="53" t="s">
        <v>165</v>
      </c>
      <c r="AA202" s="52"/>
      <c r="AB202" s="52"/>
      <c r="AC202" s="54"/>
      <c r="AD202" s="54"/>
      <c r="AE202" s="54"/>
      <c r="AF202" s="54"/>
      <c r="AG202" s="54"/>
    </row>
    <row r="203" spans="1:33" x14ac:dyDescent="0.25">
      <c r="A203" s="43" t="s">
        <v>165</v>
      </c>
      <c r="B203" s="53" t="s">
        <v>165</v>
      </c>
      <c r="C203" s="52"/>
      <c r="D203" s="52"/>
      <c r="E203" s="54"/>
      <c r="F203" s="54"/>
      <c r="G203" s="54"/>
      <c r="H203" s="54"/>
      <c r="I203" s="54"/>
      <c r="M203" s="43" t="s">
        <v>165</v>
      </c>
      <c r="N203" s="53" t="s">
        <v>165</v>
      </c>
      <c r="O203" s="52"/>
      <c r="P203" s="52"/>
      <c r="Q203" s="54"/>
      <c r="R203" s="54"/>
      <c r="S203" s="54"/>
      <c r="T203" s="54"/>
      <c r="U203" s="54"/>
      <c r="Y203" s="43" t="s">
        <v>165</v>
      </c>
      <c r="Z203" s="53" t="s">
        <v>165</v>
      </c>
      <c r="AA203" s="52"/>
      <c r="AB203" s="52"/>
      <c r="AC203" s="54"/>
      <c r="AD203" s="54"/>
      <c r="AE203" s="54"/>
      <c r="AF203" s="54"/>
      <c r="AG203" s="54"/>
    </row>
    <row r="204" spans="1:33" x14ac:dyDescent="0.25">
      <c r="A204" s="43" t="s">
        <v>165</v>
      </c>
      <c r="B204" s="53" t="s">
        <v>165</v>
      </c>
      <c r="C204" s="52"/>
      <c r="D204" s="52"/>
      <c r="E204" s="54"/>
      <c r="F204" s="54"/>
      <c r="G204" s="54"/>
      <c r="H204" s="54"/>
      <c r="I204" s="54"/>
      <c r="M204" s="43" t="s">
        <v>165</v>
      </c>
      <c r="N204" s="53" t="s">
        <v>165</v>
      </c>
      <c r="O204" s="52"/>
      <c r="P204" s="52"/>
      <c r="Q204" s="54"/>
      <c r="R204" s="54"/>
      <c r="S204" s="54"/>
      <c r="T204" s="54"/>
      <c r="U204" s="54"/>
      <c r="Y204" s="43" t="s">
        <v>165</v>
      </c>
      <c r="Z204" s="53" t="s">
        <v>165</v>
      </c>
      <c r="AA204" s="52"/>
      <c r="AB204" s="52"/>
      <c r="AC204" s="54"/>
      <c r="AD204" s="54"/>
      <c r="AE204" s="54"/>
      <c r="AF204" s="54"/>
      <c r="AG204" s="54"/>
    </row>
    <row r="205" spans="1:33" x14ac:dyDescent="0.25">
      <c r="A205" s="43" t="s">
        <v>165</v>
      </c>
      <c r="B205" s="53" t="s">
        <v>165</v>
      </c>
      <c r="C205" s="52"/>
      <c r="D205" s="52"/>
      <c r="E205" s="54"/>
      <c r="F205" s="54"/>
      <c r="G205" s="54"/>
      <c r="H205" s="54"/>
      <c r="I205" s="54"/>
      <c r="M205" s="43" t="s">
        <v>165</v>
      </c>
      <c r="N205" s="53" t="s">
        <v>165</v>
      </c>
      <c r="O205" s="52"/>
      <c r="P205" s="52"/>
      <c r="Q205" s="54"/>
      <c r="R205" s="54"/>
      <c r="S205" s="54"/>
      <c r="T205" s="54"/>
      <c r="U205" s="54"/>
      <c r="Y205" s="43" t="s">
        <v>165</v>
      </c>
      <c r="Z205" s="53" t="s">
        <v>165</v>
      </c>
      <c r="AA205" s="52"/>
      <c r="AB205" s="52"/>
      <c r="AC205" s="54"/>
      <c r="AD205" s="54"/>
      <c r="AE205" s="54"/>
      <c r="AF205" s="54"/>
      <c r="AG205" s="54"/>
    </row>
    <row r="206" spans="1:33" x14ac:dyDescent="0.25">
      <c r="A206" s="43" t="s">
        <v>165</v>
      </c>
      <c r="B206" s="53" t="s">
        <v>165</v>
      </c>
      <c r="C206" s="52"/>
      <c r="D206" s="52"/>
      <c r="E206" s="54"/>
      <c r="F206" s="54"/>
      <c r="G206" s="54"/>
      <c r="H206" s="54"/>
      <c r="I206" s="54"/>
      <c r="M206" s="43" t="s">
        <v>165</v>
      </c>
      <c r="N206" s="53" t="s">
        <v>165</v>
      </c>
      <c r="O206" s="52"/>
      <c r="P206" s="52"/>
      <c r="Q206" s="54"/>
      <c r="R206" s="54"/>
      <c r="S206" s="54"/>
      <c r="T206" s="54"/>
      <c r="U206" s="54"/>
      <c r="Y206" s="43" t="s">
        <v>165</v>
      </c>
      <c r="Z206" s="53" t="s">
        <v>165</v>
      </c>
      <c r="AA206" s="52"/>
      <c r="AB206" s="52"/>
      <c r="AC206" s="54"/>
      <c r="AD206" s="54"/>
      <c r="AE206" s="54"/>
      <c r="AF206" s="54"/>
      <c r="AG206" s="54"/>
    </row>
    <row r="207" spans="1:33" x14ac:dyDescent="0.25">
      <c r="A207" s="43" t="s">
        <v>165</v>
      </c>
      <c r="B207" s="53" t="s">
        <v>165</v>
      </c>
      <c r="C207" s="52"/>
      <c r="D207" s="52"/>
      <c r="E207" s="54"/>
      <c r="F207" s="54"/>
      <c r="G207" s="54"/>
      <c r="H207" s="54"/>
      <c r="I207" s="54"/>
      <c r="M207" s="43" t="s">
        <v>165</v>
      </c>
      <c r="N207" s="53" t="s">
        <v>165</v>
      </c>
      <c r="O207" s="52"/>
      <c r="P207" s="52"/>
      <c r="Q207" s="54"/>
      <c r="R207" s="54"/>
      <c r="S207" s="54"/>
      <c r="T207" s="54"/>
      <c r="U207" s="54"/>
      <c r="Y207" s="43" t="s">
        <v>165</v>
      </c>
      <c r="Z207" s="53" t="s">
        <v>165</v>
      </c>
      <c r="AA207" s="52"/>
      <c r="AB207" s="52"/>
      <c r="AC207" s="54"/>
      <c r="AD207" s="54"/>
      <c r="AE207" s="54"/>
      <c r="AF207" s="54"/>
      <c r="AG207" s="54"/>
    </row>
    <row r="208" spans="1:33" x14ac:dyDescent="0.25">
      <c r="A208" s="43" t="s">
        <v>165</v>
      </c>
      <c r="B208" s="53" t="s">
        <v>165</v>
      </c>
      <c r="C208" s="52"/>
      <c r="D208" s="52"/>
      <c r="E208" s="54"/>
      <c r="F208" s="54"/>
      <c r="G208" s="54"/>
      <c r="H208" s="54"/>
      <c r="I208" s="54"/>
      <c r="M208" s="43" t="s">
        <v>165</v>
      </c>
      <c r="N208" s="53" t="s">
        <v>165</v>
      </c>
      <c r="O208" s="52"/>
      <c r="P208" s="52"/>
      <c r="Q208" s="54"/>
      <c r="R208" s="54"/>
      <c r="S208" s="54"/>
      <c r="T208" s="54"/>
      <c r="U208" s="54"/>
      <c r="Y208" s="43" t="s">
        <v>165</v>
      </c>
      <c r="Z208" s="53" t="s">
        <v>165</v>
      </c>
      <c r="AA208" s="52"/>
      <c r="AB208" s="52"/>
      <c r="AC208" s="54"/>
      <c r="AD208" s="54"/>
      <c r="AE208" s="54"/>
      <c r="AF208" s="54"/>
      <c r="AG208" s="54"/>
    </row>
    <row r="209" spans="1:33" x14ac:dyDescent="0.25">
      <c r="A209" s="43" t="s">
        <v>165</v>
      </c>
      <c r="B209" s="53" t="s">
        <v>165</v>
      </c>
      <c r="C209" s="52"/>
      <c r="D209" s="52"/>
      <c r="E209" s="54"/>
      <c r="F209" s="54"/>
      <c r="G209" s="54"/>
      <c r="H209" s="54"/>
      <c r="I209" s="54"/>
      <c r="M209" s="43" t="s">
        <v>165</v>
      </c>
      <c r="N209" s="53" t="s">
        <v>165</v>
      </c>
      <c r="O209" s="52"/>
      <c r="P209" s="52"/>
      <c r="Q209" s="54"/>
      <c r="R209" s="54"/>
      <c r="S209" s="54"/>
      <c r="T209" s="54"/>
      <c r="U209" s="54"/>
      <c r="Y209" s="43" t="s">
        <v>165</v>
      </c>
      <c r="Z209" s="53" t="s">
        <v>165</v>
      </c>
      <c r="AA209" s="52"/>
      <c r="AB209" s="52"/>
      <c r="AC209" s="54"/>
      <c r="AD209" s="54"/>
      <c r="AE209" s="54"/>
      <c r="AF209" s="54"/>
      <c r="AG209" s="54"/>
    </row>
    <row r="210" spans="1:33" x14ac:dyDescent="0.25">
      <c r="A210" s="43" t="s">
        <v>165</v>
      </c>
      <c r="B210" s="53" t="s">
        <v>165</v>
      </c>
      <c r="C210" s="52"/>
      <c r="D210" s="52"/>
      <c r="E210" s="54"/>
      <c r="F210" s="54"/>
      <c r="G210" s="54"/>
      <c r="H210" s="54"/>
      <c r="I210" s="54"/>
      <c r="M210" s="43" t="s">
        <v>165</v>
      </c>
      <c r="N210" s="53" t="s">
        <v>165</v>
      </c>
      <c r="O210" s="52"/>
      <c r="P210" s="52"/>
      <c r="Q210" s="54"/>
      <c r="R210" s="54"/>
      <c r="S210" s="54"/>
      <c r="T210" s="54"/>
      <c r="U210" s="54"/>
      <c r="Y210" s="43" t="s">
        <v>165</v>
      </c>
      <c r="Z210" s="53" t="s">
        <v>165</v>
      </c>
      <c r="AA210" s="52"/>
      <c r="AB210" s="52"/>
      <c r="AC210" s="54"/>
      <c r="AD210" s="54"/>
      <c r="AE210" s="54"/>
      <c r="AF210" s="54"/>
      <c r="AG210" s="54"/>
    </row>
    <row r="211" spans="1:33" x14ac:dyDescent="0.25">
      <c r="A211" s="43" t="s">
        <v>165</v>
      </c>
      <c r="B211" s="53" t="s">
        <v>165</v>
      </c>
      <c r="C211" s="52"/>
      <c r="D211" s="52"/>
      <c r="E211" s="54"/>
      <c r="F211" s="54"/>
      <c r="G211" s="54"/>
      <c r="H211" s="54"/>
      <c r="I211" s="54"/>
      <c r="M211" s="43" t="s">
        <v>165</v>
      </c>
      <c r="N211" s="53" t="s">
        <v>165</v>
      </c>
      <c r="O211" s="52"/>
      <c r="P211" s="52"/>
      <c r="Q211" s="54"/>
      <c r="R211" s="54"/>
      <c r="S211" s="54"/>
      <c r="T211" s="54"/>
      <c r="U211" s="54"/>
      <c r="Y211" s="43" t="s">
        <v>165</v>
      </c>
      <c r="Z211" s="53" t="s">
        <v>165</v>
      </c>
      <c r="AA211" s="52"/>
      <c r="AB211" s="52"/>
      <c r="AC211" s="54"/>
      <c r="AD211" s="54"/>
      <c r="AE211" s="54"/>
      <c r="AF211" s="54"/>
      <c r="AG211" s="54"/>
    </row>
    <row r="212" spans="1:33" x14ac:dyDescent="0.25">
      <c r="A212" s="43" t="s">
        <v>165</v>
      </c>
      <c r="B212" s="53" t="s">
        <v>165</v>
      </c>
      <c r="C212" s="52"/>
      <c r="D212" s="52"/>
      <c r="E212" s="54"/>
      <c r="F212" s="54"/>
      <c r="G212" s="54"/>
      <c r="H212" s="54"/>
      <c r="I212" s="54"/>
      <c r="M212" s="43" t="s">
        <v>165</v>
      </c>
      <c r="N212" s="53" t="s">
        <v>165</v>
      </c>
      <c r="O212" s="52"/>
      <c r="P212" s="52"/>
      <c r="Q212" s="54"/>
      <c r="R212" s="54"/>
      <c r="S212" s="54"/>
      <c r="T212" s="54"/>
      <c r="U212" s="54"/>
      <c r="Y212" s="43" t="s">
        <v>165</v>
      </c>
      <c r="Z212" s="53" t="s">
        <v>165</v>
      </c>
      <c r="AA212" s="52"/>
      <c r="AB212" s="52"/>
      <c r="AC212" s="54"/>
      <c r="AD212" s="54"/>
      <c r="AE212" s="54"/>
      <c r="AF212" s="54"/>
      <c r="AG212" s="54"/>
    </row>
    <row r="213" spans="1:33" x14ac:dyDescent="0.25">
      <c r="A213" s="43" t="s">
        <v>165</v>
      </c>
      <c r="B213" s="53" t="s">
        <v>165</v>
      </c>
      <c r="C213" s="52"/>
      <c r="D213" s="52"/>
      <c r="E213" s="54"/>
      <c r="F213" s="54"/>
      <c r="G213" s="54"/>
      <c r="H213" s="54"/>
      <c r="I213" s="54"/>
      <c r="M213" s="43" t="s">
        <v>165</v>
      </c>
      <c r="N213" s="53" t="s">
        <v>165</v>
      </c>
      <c r="O213" s="52"/>
      <c r="P213" s="52"/>
      <c r="Q213" s="54"/>
      <c r="R213" s="54"/>
      <c r="S213" s="54"/>
      <c r="T213" s="54"/>
      <c r="U213" s="54"/>
      <c r="Y213" s="43" t="s">
        <v>165</v>
      </c>
      <c r="Z213" s="53" t="s">
        <v>165</v>
      </c>
      <c r="AA213" s="52"/>
      <c r="AB213" s="52"/>
      <c r="AC213" s="54"/>
      <c r="AD213" s="54"/>
      <c r="AE213" s="54"/>
      <c r="AF213" s="54"/>
      <c r="AG213" s="54"/>
    </row>
    <row r="214" spans="1:33" x14ac:dyDescent="0.25">
      <c r="A214" s="43" t="s">
        <v>165</v>
      </c>
      <c r="B214" s="53" t="s">
        <v>165</v>
      </c>
      <c r="C214" s="52"/>
      <c r="D214" s="52"/>
      <c r="E214" s="54"/>
      <c r="F214" s="54"/>
      <c r="G214" s="54"/>
      <c r="H214" s="54"/>
      <c r="I214" s="54"/>
      <c r="M214" s="43" t="s">
        <v>165</v>
      </c>
      <c r="N214" s="53" t="s">
        <v>165</v>
      </c>
      <c r="O214" s="52"/>
      <c r="P214" s="52"/>
      <c r="Q214" s="54"/>
      <c r="R214" s="54"/>
      <c r="S214" s="54"/>
      <c r="T214" s="54"/>
      <c r="U214" s="54"/>
      <c r="Y214" s="43" t="s">
        <v>165</v>
      </c>
      <c r="Z214" s="53" t="s">
        <v>165</v>
      </c>
      <c r="AA214" s="52"/>
      <c r="AB214" s="52"/>
      <c r="AC214" s="54"/>
      <c r="AD214" s="54"/>
      <c r="AE214" s="54"/>
      <c r="AF214" s="54"/>
      <c r="AG214" s="54"/>
    </row>
    <row r="215" spans="1:33" x14ac:dyDescent="0.25">
      <c r="A215" s="43" t="s">
        <v>165</v>
      </c>
      <c r="B215" s="53" t="s">
        <v>165</v>
      </c>
      <c r="C215" s="52"/>
      <c r="D215" s="52"/>
      <c r="E215" s="54"/>
      <c r="F215" s="54"/>
      <c r="G215" s="54"/>
      <c r="H215" s="54"/>
      <c r="I215" s="54"/>
      <c r="M215" s="43" t="s">
        <v>165</v>
      </c>
      <c r="N215" s="53" t="s">
        <v>165</v>
      </c>
      <c r="O215" s="52"/>
      <c r="P215" s="52"/>
      <c r="Q215" s="54"/>
      <c r="R215" s="54"/>
      <c r="S215" s="54"/>
      <c r="T215" s="54"/>
      <c r="U215" s="54"/>
      <c r="Y215" s="43" t="s">
        <v>165</v>
      </c>
      <c r="Z215" s="53" t="s">
        <v>165</v>
      </c>
      <c r="AA215" s="52"/>
      <c r="AB215" s="52"/>
      <c r="AC215" s="54"/>
      <c r="AD215" s="54"/>
      <c r="AE215" s="54"/>
      <c r="AF215" s="54"/>
      <c r="AG215" s="54"/>
    </row>
    <row r="216" spans="1:33" x14ac:dyDescent="0.25">
      <c r="A216" s="43" t="s">
        <v>165</v>
      </c>
      <c r="B216" s="53" t="s">
        <v>165</v>
      </c>
      <c r="C216" s="52"/>
      <c r="D216" s="52"/>
      <c r="E216" s="54"/>
      <c r="F216" s="54"/>
      <c r="G216" s="54"/>
      <c r="H216" s="54"/>
      <c r="I216" s="54"/>
      <c r="M216" s="43" t="s">
        <v>165</v>
      </c>
      <c r="N216" s="53" t="s">
        <v>165</v>
      </c>
      <c r="O216" s="52"/>
      <c r="P216" s="52"/>
      <c r="Q216" s="54"/>
      <c r="R216" s="54"/>
      <c r="S216" s="54"/>
      <c r="T216" s="54"/>
      <c r="U216" s="54"/>
      <c r="Y216" s="43" t="s">
        <v>165</v>
      </c>
      <c r="Z216" s="53" t="s">
        <v>165</v>
      </c>
      <c r="AA216" s="52"/>
      <c r="AB216" s="52"/>
      <c r="AC216" s="54"/>
      <c r="AD216" s="54"/>
      <c r="AE216" s="54"/>
      <c r="AF216" s="54"/>
      <c r="AG216" s="54"/>
    </row>
    <row r="217" spans="1:33" x14ac:dyDescent="0.25">
      <c r="A217" s="43" t="s">
        <v>165</v>
      </c>
      <c r="B217" s="53" t="s">
        <v>165</v>
      </c>
      <c r="C217" s="52"/>
      <c r="D217" s="52"/>
      <c r="E217" s="54"/>
      <c r="F217" s="54"/>
      <c r="G217" s="54"/>
      <c r="H217" s="54"/>
      <c r="I217" s="54"/>
      <c r="M217" s="43" t="s">
        <v>165</v>
      </c>
      <c r="N217" s="53" t="s">
        <v>165</v>
      </c>
      <c r="O217" s="52"/>
      <c r="P217" s="52"/>
      <c r="Q217" s="54"/>
      <c r="R217" s="54"/>
      <c r="S217" s="54"/>
      <c r="T217" s="54"/>
      <c r="U217" s="54"/>
      <c r="Y217" s="43" t="s">
        <v>129</v>
      </c>
      <c r="Z217" s="53" t="s">
        <v>129</v>
      </c>
      <c r="AA217" s="52"/>
      <c r="AB217" s="52"/>
      <c r="AC217" s="54"/>
      <c r="AD217" s="54"/>
      <c r="AE217" s="54"/>
      <c r="AF217" s="54"/>
      <c r="AG217" s="54"/>
    </row>
    <row r="218" spans="1:33" x14ac:dyDescent="0.25">
      <c r="A218" s="43" t="s">
        <v>165</v>
      </c>
      <c r="B218" s="53" t="s">
        <v>165</v>
      </c>
      <c r="C218" s="52"/>
      <c r="D218" s="52"/>
      <c r="E218" s="54"/>
      <c r="F218" s="54"/>
      <c r="G218" s="54"/>
      <c r="H218" s="54"/>
      <c r="I218" s="54"/>
      <c r="M218" s="43" t="s">
        <v>165</v>
      </c>
      <c r="N218" s="53" t="s">
        <v>165</v>
      </c>
      <c r="O218" s="52"/>
      <c r="P218" s="52"/>
      <c r="Q218" s="54"/>
      <c r="R218" s="54"/>
      <c r="S218" s="54"/>
      <c r="T218" s="54"/>
      <c r="U218" s="54"/>
      <c r="Y218" s="43" t="s">
        <v>129</v>
      </c>
      <c r="Z218" s="53" t="s">
        <v>129</v>
      </c>
      <c r="AA218" s="52"/>
      <c r="AB218" s="52"/>
      <c r="AC218" s="54"/>
      <c r="AD218" s="54"/>
      <c r="AE218" s="54"/>
      <c r="AF218" s="54"/>
      <c r="AG218" s="54"/>
    </row>
    <row r="219" spans="1:33" x14ac:dyDescent="0.25">
      <c r="A219" s="43" t="s">
        <v>165</v>
      </c>
      <c r="B219" s="53" t="s">
        <v>165</v>
      </c>
      <c r="C219" s="52"/>
      <c r="D219" s="52"/>
      <c r="E219" s="54"/>
      <c r="F219" s="54"/>
      <c r="G219" s="54"/>
      <c r="H219" s="54"/>
      <c r="I219" s="54"/>
      <c r="M219" s="43" t="s">
        <v>165</v>
      </c>
      <c r="N219" s="53" t="s">
        <v>165</v>
      </c>
      <c r="O219" s="52"/>
      <c r="P219" s="52"/>
      <c r="Q219" s="54"/>
      <c r="R219" s="54"/>
      <c r="S219" s="54"/>
      <c r="T219" s="54"/>
      <c r="U219" s="54"/>
      <c r="Y219" s="43" t="s">
        <v>129</v>
      </c>
      <c r="Z219" s="53" t="s">
        <v>129</v>
      </c>
      <c r="AA219" s="52"/>
      <c r="AB219" s="52"/>
      <c r="AC219" s="54"/>
      <c r="AD219" s="54"/>
      <c r="AE219" s="54"/>
      <c r="AF219" s="54"/>
      <c r="AG219" s="54"/>
    </row>
    <row r="220" spans="1:33" x14ac:dyDescent="0.25">
      <c r="A220" s="43" t="s">
        <v>165</v>
      </c>
      <c r="B220" s="53" t="s">
        <v>165</v>
      </c>
      <c r="C220" s="52"/>
      <c r="D220" s="52"/>
      <c r="E220" s="54"/>
      <c r="F220" s="54"/>
      <c r="G220" s="54"/>
      <c r="H220" s="54"/>
      <c r="I220" s="54"/>
      <c r="M220" s="43" t="s">
        <v>131</v>
      </c>
      <c r="N220" s="53" t="s">
        <v>146</v>
      </c>
      <c r="O220" s="52"/>
      <c r="P220" s="52"/>
      <c r="Q220" s="54"/>
      <c r="R220" s="54"/>
      <c r="S220" s="54"/>
      <c r="T220" s="54"/>
      <c r="U220" s="54"/>
      <c r="Y220" s="43" t="s">
        <v>129</v>
      </c>
      <c r="Z220" s="53" t="s">
        <v>129</v>
      </c>
      <c r="AA220" s="52"/>
      <c r="AB220" s="52"/>
      <c r="AC220" s="54"/>
      <c r="AD220" s="54"/>
      <c r="AE220" s="54"/>
      <c r="AF220" s="54"/>
      <c r="AG220" s="54"/>
    </row>
    <row r="221" spans="1:33" x14ac:dyDescent="0.25">
      <c r="A221" s="43" t="s">
        <v>165</v>
      </c>
      <c r="B221" s="53" t="s">
        <v>165</v>
      </c>
      <c r="C221" s="52"/>
      <c r="D221" s="52"/>
      <c r="E221" s="54"/>
      <c r="F221" s="54"/>
      <c r="G221" s="54"/>
      <c r="H221" s="54"/>
      <c r="I221" s="54"/>
      <c r="M221" s="43" t="s">
        <v>132</v>
      </c>
      <c r="N221" s="53" t="s">
        <v>147</v>
      </c>
      <c r="O221" s="52"/>
      <c r="P221" s="52"/>
      <c r="Q221" s="54"/>
      <c r="R221" s="54"/>
      <c r="S221" s="54"/>
      <c r="T221" s="54"/>
      <c r="U221" s="54"/>
      <c r="Y221" s="43" t="s">
        <v>129</v>
      </c>
      <c r="Z221" s="53" t="s">
        <v>129</v>
      </c>
      <c r="AA221" s="52"/>
      <c r="AB221" s="52"/>
      <c r="AC221" s="54"/>
      <c r="AD221" s="54"/>
      <c r="AE221" s="54"/>
      <c r="AF221" s="54"/>
      <c r="AG221" s="54"/>
    </row>
    <row r="222" spans="1:33" x14ac:dyDescent="0.25">
      <c r="A222" s="43" t="s">
        <v>129</v>
      </c>
      <c r="B222" s="53" t="s">
        <v>129</v>
      </c>
      <c r="C222" s="52"/>
      <c r="D222" s="52"/>
      <c r="E222" s="54"/>
      <c r="F222" s="54"/>
      <c r="G222" s="54"/>
      <c r="H222" s="54"/>
      <c r="I222" s="54"/>
      <c r="M222" s="43" t="s">
        <v>133</v>
      </c>
      <c r="N222" s="53" t="s">
        <v>148</v>
      </c>
      <c r="O222" s="52"/>
      <c r="P222" s="52"/>
      <c r="Q222" s="54"/>
      <c r="R222" s="54"/>
      <c r="S222" s="54"/>
      <c r="T222" s="54"/>
      <c r="U222" s="54"/>
      <c r="Y222" s="43" t="s">
        <v>129</v>
      </c>
      <c r="Z222" s="53" t="s">
        <v>129</v>
      </c>
      <c r="AA222" s="52"/>
      <c r="AB222" s="52"/>
      <c r="AC222" s="54"/>
      <c r="AD222" s="54"/>
      <c r="AE222" s="54"/>
      <c r="AF222" s="54"/>
      <c r="AG222" s="54"/>
    </row>
    <row r="223" spans="1:33" x14ac:dyDescent="0.25">
      <c r="A223" s="43" t="s">
        <v>129</v>
      </c>
      <c r="B223" s="53" t="s">
        <v>129</v>
      </c>
      <c r="C223" s="52"/>
      <c r="D223" s="52"/>
      <c r="E223" s="54"/>
      <c r="F223" s="54"/>
      <c r="G223" s="54"/>
      <c r="H223" s="54"/>
      <c r="I223" s="54"/>
      <c r="M223" s="43" t="s">
        <v>134</v>
      </c>
      <c r="N223" s="53" t="s">
        <v>149</v>
      </c>
      <c r="O223" s="52"/>
      <c r="P223" s="52"/>
      <c r="Q223" s="54"/>
      <c r="R223" s="54"/>
      <c r="S223" s="54"/>
      <c r="T223" s="54"/>
      <c r="U223" s="54"/>
      <c r="Y223" s="43" t="s">
        <v>129</v>
      </c>
      <c r="Z223" s="53" t="s">
        <v>129</v>
      </c>
      <c r="AA223" s="52"/>
      <c r="AB223" s="52"/>
      <c r="AC223" s="54"/>
      <c r="AD223" s="54"/>
      <c r="AE223" s="54"/>
      <c r="AF223" s="54"/>
      <c r="AG223" s="54"/>
    </row>
    <row r="224" spans="1:33" x14ac:dyDescent="0.25">
      <c r="A224" s="43" t="s">
        <v>129</v>
      </c>
      <c r="B224" s="53" t="s">
        <v>129</v>
      </c>
      <c r="C224" s="52"/>
      <c r="D224" s="52"/>
      <c r="E224" s="54"/>
      <c r="F224" s="54"/>
      <c r="G224" s="54"/>
      <c r="H224" s="54"/>
      <c r="I224" s="54"/>
      <c r="M224" s="43" t="s">
        <v>135</v>
      </c>
      <c r="N224" s="53" t="s">
        <v>150</v>
      </c>
      <c r="O224" s="52"/>
      <c r="P224" s="52"/>
      <c r="Q224" s="54"/>
      <c r="R224" s="54"/>
      <c r="S224" s="54"/>
      <c r="T224" s="54"/>
      <c r="U224" s="54"/>
      <c r="Y224" s="43" t="s">
        <v>129</v>
      </c>
      <c r="Z224" s="53" t="s">
        <v>129</v>
      </c>
      <c r="AA224" s="52"/>
      <c r="AB224" s="52"/>
      <c r="AC224" s="54"/>
      <c r="AD224" s="54"/>
      <c r="AE224" s="54"/>
      <c r="AF224" s="54"/>
      <c r="AG224" s="54"/>
    </row>
    <row r="225" spans="1:33" x14ac:dyDescent="0.25">
      <c r="A225" s="43" t="s">
        <v>129</v>
      </c>
      <c r="B225" s="53" t="s">
        <v>129</v>
      </c>
      <c r="C225" s="52"/>
      <c r="D225" s="52"/>
      <c r="E225" s="54"/>
      <c r="F225" s="54"/>
      <c r="G225" s="54"/>
      <c r="H225" s="54"/>
      <c r="I225" s="54"/>
      <c r="M225" s="43" t="s">
        <v>136</v>
      </c>
      <c r="N225" s="53" t="s">
        <v>151</v>
      </c>
      <c r="O225" s="52"/>
      <c r="P225" s="52"/>
      <c r="Q225" s="54"/>
      <c r="R225" s="54"/>
      <c r="S225" s="54"/>
      <c r="T225" s="54"/>
      <c r="U225" s="54"/>
      <c r="Y225" s="43" t="s">
        <v>129</v>
      </c>
      <c r="Z225" s="53" t="s">
        <v>129</v>
      </c>
      <c r="AA225" s="52"/>
      <c r="AB225" s="52"/>
      <c r="AC225" s="54"/>
      <c r="AD225" s="54"/>
      <c r="AE225" s="54"/>
      <c r="AF225" s="54"/>
      <c r="AG225" s="54"/>
    </row>
    <row r="226" spans="1:33" x14ac:dyDescent="0.25">
      <c r="A226" s="43" t="s">
        <v>129</v>
      </c>
      <c r="B226" s="53" t="s">
        <v>129</v>
      </c>
      <c r="C226" s="52"/>
      <c r="D226" s="52"/>
      <c r="E226" s="54"/>
      <c r="F226" s="54"/>
      <c r="G226" s="54"/>
      <c r="H226" s="54"/>
      <c r="I226" s="54"/>
      <c r="M226" s="43" t="s">
        <v>137</v>
      </c>
      <c r="N226" s="53" t="s">
        <v>152</v>
      </c>
      <c r="O226" s="52"/>
      <c r="P226" s="52"/>
      <c r="Q226" s="54"/>
      <c r="R226" s="54"/>
      <c r="S226" s="54"/>
      <c r="T226" s="54"/>
      <c r="U226" s="54"/>
      <c r="Y226" s="43" t="s">
        <v>129</v>
      </c>
      <c r="Z226" s="53" t="s">
        <v>129</v>
      </c>
      <c r="AA226" s="52"/>
      <c r="AB226" s="52"/>
      <c r="AC226" s="54"/>
      <c r="AD226" s="54"/>
      <c r="AE226" s="54"/>
      <c r="AF226" s="54"/>
      <c r="AG226" s="54"/>
    </row>
    <row r="227" spans="1:33" x14ac:dyDescent="0.25">
      <c r="A227" s="43" t="s">
        <v>129</v>
      </c>
      <c r="B227" s="53" t="s">
        <v>129</v>
      </c>
      <c r="C227" s="52"/>
      <c r="D227" s="52"/>
      <c r="E227" s="54"/>
      <c r="F227" s="54"/>
      <c r="G227" s="54"/>
      <c r="H227" s="54"/>
      <c r="I227" s="54"/>
      <c r="M227" s="43" t="s">
        <v>138</v>
      </c>
      <c r="N227" s="53" t="s">
        <v>153</v>
      </c>
      <c r="O227" s="52"/>
      <c r="P227" s="52"/>
      <c r="Q227" s="54"/>
      <c r="R227" s="54"/>
      <c r="S227" s="54"/>
      <c r="T227" s="54"/>
      <c r="U227" s="54"/>
      <c r="Y227" s="43" t="s">
        <v>129</v>
      </c>
      <c r="Z227" s="53" t="s">
        <v>129</v>
      </c>
      <c r="AA227" s="52"/>
      <c r="AB227" s="52"/>
      <c r="AC227" s="54"/>
      <c r="AD227" s="54"/>
      <c r="AE227" s="54"/>
      <c r="AF227" s="54"/>
      <c r="AG227" s="54"/>
    </row>
    <row r="228" spans="1:33" x14ac:dyDescent="0.25">
      <c r="A228" s="43" t="s">
        <v>129</v>
      </c>
      <c r="B228" s="53" t="s">
        <v>129</v>
      </c>
      <c r="C228" s="52"/>
      <c r="D228" s="52"/>
      <c r="E228" s="54"/>
      <c r="F228" s="54"/>
      <c r="G228" s="54"/>
      <c r="H228" s="54"/>
      <c r="I228" s="54"/>
      <c r="M228" s="43" t="s">
        <v>139</v>
      </c>
      <c r="N228" s="53" t="s">
        <v>154</v>
      </c>
      <c r="O228" s="52"/>
      <c r="P228" s="52"/>
      <c r="Q228" s="54"/>
      <c r="R228" s="54"/>
      <c r="S228" s="54"/>
      <c r="T228" s="54"/>
      <c r="U228" s="54"/>
      <c r="Y228" s="43" t="s">
        <v>129</v>
      </c>
      <c r="Z228" s="53" t="s">
        <v>129</v>
      </c>
      <c r="AA228" s="52"/>
      <c r="AB228" s="52"/>
      <c r="AC228" s="54"/>
      <c r="AD228" s="54"/>
      <c r="AE228" s="54"/>
      <c r="AF228" s="54"/>
      <c r="AG228" s="54"/>
    </row>
    <row r="229" spans="1:33" x14ac:dyDescent="0.25">
      <c r="A229" s="43" t="s">
        <v>129</v>
      </c>
      <c r="B229" s="53" t="s">
        <v>129</v>
      </c>
      <c r="C229" s="52"/>
      <c r="D229" s="52"/>
      <c r="E229" s="54"/>
      <c r="F229" s="54"/>
      <c r="G229" s="54"/>
      <c r="H229" s="54"/>
      <c r="I229" s="54"/>
      <c r="M229" s="43" t="s">
        <v>140</v>
      </c>
      <c r="N229" s="53" t="s">
        <v>155</v>
      </c>
      <c r="O229" s="52"/>
      <c r="P229" s="52"/>
      <c r="Q229" s="54"/>
      <c r="R229" s="54"/>
      <c r="S229" s="54"/>
      <c r="T229" s="54"/>
      <c r="U229" s="54"/>
      <c r="Y229" s="43" t="s">
        <v>129</v>
      </c>
      <c r="Z229" s="53" t="s">
        <v>129</v>
      </c>
      <c r="AA229" s="52"/>
      <c r="AB229" s="52"/>
      <c r="AC229" s="54"/>
      <c r="AD229" s="54"/>
      <c r="AE229" s="54"/>
      <c r="AF229" s="54"/>
      <c r="AG229" s="54"/>
    </row>
    <row r="230" spans="1:33" x14ac:dyDescent="0.25">
      <c r="A230" s="43" t="s">
        <v>129</v>
      </c>
      <c r="B230" s="53" t="s">
        <v>129</v>
      </c>
      <c r="C230" s="52"/>
      <c r="D230" s="52"/>
      <c r="E230" s="54"/>
      <c r="F230" s="54"/>
      <c r="G230" s="54"/>
      <c r="H230" s="54"/>
      <c r="I230" s="54"/>
      <c r="M230" s="43" t="s">
        <v>141</v>
      </c>
      <c r="N230" s="53" t="s">
        <v>156</v>
      </c>
      <c r="O230" s="52"/>
      <c r="P230" s="52"/>
      <c r="Q230" s="54"/>
      <c r="R230" s="54"/>
      <c r="S230" s="54"/>
      <c r="T230" s="54"/>
      <c r="U230" s="54"/>
      <c r="Y230" s="43" t="s">
        <v>129</v>
      </c>
      <c r="Z230" s="53" t="s">
        <v>129</v>
      </c>
      <c r="AA230" s="52"/>
      <c r="AB230" s="52"/>
      <c r="AC230" s="54"/>
      <c r="AD230" s="54"/>
      <c r="AE230" s="54"/>
      <c r="AF230" s="54"/>
      <c r="AG230" s="54"/>
    </row>
    <row r="231" spans="1:33" x14ac:dyDescent="0.25">
      <c r="A231" s="43" t="s">
        <v>129</v>
      </c>
      <c r="B231" s="53" t="s">
        <v>129</v>
      </c>
      <c r="C231" s="52"/>
      <c r="D231" s="52"/>
      <c r="E231" s="54"/>
      <c r="F231" s="54"/>
      <c r="G231" s="54"/>
      <c r="H231" s="54"/>
      <c r="I231" s="54"/>
      <c r="M231" s="43" t="s">
        <v>142</v>
      </c>
      <c r="N231" s="53" t="s">
        <v>157</v>
      </c>
      <c r="O231" s="52"/>
      <c r="P231" s="52"/>
      <c r="Q231" s="54"/>
      <c r="R231" s="54"/>
      <c r="S231" s="54"/>
      <c r="T231" s="54"/>
      <c r="U231" s="54"/>
      <c r="Y231" s="43" t="s">
        <v>129</v>
      </c>
      <c r="Z231" s="53" t="s">
        <v>129</v>
      </c>
      <c r="AA231" s="52"/>
      <c r="AB231" s="52"/>
      <c r="AC231" s="54"/>
      <c r="AD231" s="54"/>
      <c r="AE231" s="54"/>
      <c r="AF231" s="54"/>
      <c r="AG231" s="54"/>
    </row>
    <row r="232" spans="1:33" x14ac:dyDescent="0.25">
      <c r="A232" s="43" t="s">
        <v>129</v>
      </c>
      <c r="B232" s="53" t="s">
        <v>129</v>
      </c>
      <c r="C232" s="52"/>
      <c r="D232" s="52"/>
      <c r="E232" s="54"/>
      <c r="F232" s="54"/>
      <c r="G232" s="54"/>
      <c r="H232" s="54"/>
      <c r="I232" s="54"/>
      <c r="M232" s="43" t="s">
        <v>143</v>
      </c>
      <c r="N232" s="53" t="s">
        <v>158</v>
      </c>
      <c r="O232" s="52"/>
      <c r="P232" s="52"/>
      <c r="Q232" s="54"/>
      <c r="R232" s="54"/>
      <c r="S232" s="54"/>
      <c r="T232" s="54"/>
      <c r="U232" s="54"/>
      <c r="Y232" s="43" t="s">
        <v>129</v>
      </c>
      <c r="Z232" s="53" t="s">
        <v>129</v>
      </c>
      <c r="AA232" s="52"/>
      <c r="AB232" s="52"/>
      <c r="AC232" s="54"/>
      <c r="AD232" s="54"/>
      <c r="AE232" s="54"/>
      <c r="AF232" s="54"/>
      <c r="AG232" s="54"/>
    </row>
    <row r="233" spans="1:33" x14ac:dyDescent="0.25">
      <c r="A233" s="43" t="s">
        <v>129</v>
      </c>
      <c r="B233" s="53" t="s">
        <v>129</v>
      </c>
      <c r="C233" s="52"/>
      <c r="D233" s="52"/>
      <c r="E233" s="54"/>
      <c r="F233" s="54"/>
      <c r="G233" s="54"/>
      <c r="H233" s="54"/>
      <c r="I233" s="54"/>
      <c r="M233" s="43" t="s">
        <v>144</v>
      </c>
      <c r="N233" s="53" t="s">
        <v>159</v>
      </c>
      <c r="O233" s="52"/>
      <c r="P233" s="52"/>
      <c r="Q233" s="54"/>
      <c r="R233" s="54"/>
      <c r="S233" s="54"/>
      <c r="T233" s="54"/>
      <c r="U233" s="54"/>
      <c r="Y233" s="43" t="s">
        <v>129</v>
      </c>
      <c r="Z233" s="53" t="s">
        <v>129</v>
      </c>
      <c r="AA233" s="52"/>
      <c r="AB233" s="52"/>
      <c r="AC233" s="54"/>
      <c r="AD233" s="54"/>
      <c r="AE233" s="54"/>
      <c r="AF233" s="54"/>
      <c r="AG233" s="54"/>
    </row>
    <row r="234" spans="1:33" x14ac:dyDescent="0.25">
      <c r="A234" s="43" t="s">
        <v>129</v>
      </c>
      <c r="B234" s="53" t="s">
        <v>129</v>
      </c>
      <c r="C234" s="52"/>
      <c r="D234" s="52"/>
      <c r="E234" s="54"/>
      <c r="F234" s="54"/>
      <c r="G234" s="54"/>
      <c r="H234" s="54"/>
      <c r="I234" s="54"/>
      <c r="M234" s="43" t="s">
        <v>145</v>
      </c>
      <c r="N234" s="53" t="s">
        <v>160</v>
      </c>
      <c r="O234" s="52"/>
      <c r="P234" s="52"/>
      <c r="Q234" s="54"/>
      <c r="R234" s="54"/>
      <c r="S234" s="54"/>
      <c r="T234" s="54"/>
      <c r="U234" s="54"/>
      <c r="Y234" s="43" t="s">
        <v>129</v>
      </c>
      <c r="Z234" s="53" t="s">
        <v>129</v>
      </c>
      <c r="AA234" s="52"/>
      <c r="AB234" s="52"/>
      <c r="AC234" s="54"/>
      <c r="AD234" s="54"/>
      <c r="AE234" s="54"/>
      <c r="AF234" s="54"/>
      <c r="AG234" s="54"/>
    </row>
    <row r="235" spans="1:33" x14ac:dyDescent="0.25">
      <c r="A235" s="43"/>
      <c r="B235" s="53"/>
      <c r="C235" s="52"/>
      <c r="D235" s="52"/>
      <c r="E235" s="54"/>
      <c r="F235" s="54"/>
      <c r="G235" s="54"/>
      <c r="H235" s="54"/>
      <c r="I235" s="54"/>
      <c r="M235" s="43"/>
      <c r="N235" s="53"/>
      <c r="O235" s="52"/>
      <c r="P235" s="52"/>
      <c r="Q235" s="54"/>
      <c r="R235" s="54"/>
      <c r="S235" s="54"/>
      <c r="T235" s="54"/>
      <c r="U235" s="54"/>
      <c r="Y235" s="43"/>
      <c r="Z235" s="53"/>
      <c r="AA235" s="52"/>
      <c r="AB235" s="52"/>
      <c r="AC235" s="54"/>
      <c r="AD235" s="54"/>
      <c r="AE235" s="54"/>
      <c r="AF235" s="54"/>
      <c r="AG235" s="54"/>
    </row>
    <row r="236" spans="1:33" x14ac:dyDescent="0.25">
      <c r="A236" s="43"/>
      <c r="B236" s="53"/>
      <c r="C236" s="52"/>
      <c r="D236" s="52"/>
      <c r="E236" s="54"/>
      <c r="F236" s="54"/>
      <c r="G236" s="54"/>
      <c r="H236" s="54"/>
      <c r="I236" s="54"/>
      <c r="M236" s="43"/>
      <c r="N236" s="53"/>
      <c r="O236" s="52"/>
      <c r="P236" s="52"/>
      <c r="Q236" s="54"/>
      <c r="R236" s="54"/>
      <c r="S236" s="54"/>
      <c r="T236" s="54"/>
      <c r="U236" s="54"/>
      <c r="Y236" s="43"/>
      <c r="Z236" s="53"/>
      <c r="AA236" s="52"/>
      <c r="AB236" s="52"/>
      <c r="AC236" s="54"/>
      <c r="AD236" s="54"/>
      <c r="AE236" s="54"/>
      <c r="AF236" s="54"/>
      <c r="AG236" s="54"/>
    </row>
    <row r="237" spans="1:33" x14ac:dyDescent="0.25">
      <c r="A237" s="43"/>
      <c r="B237" s="53"/>
      <c r="C237" s="52"/>
      <c r="D237" s="52"/>
      <c r="E237" s="54"/>
      <c r="F237" s="54"/>
      <c r="G237" s="54"/>
      <c r="H237" s="54"/>
      <c r="I237" s="54"/>
      <c r="M237" s="43"/>
      <c r="N237" s="53"/>
      <c r="O237" s="52"/>
      <c r="P237" s="52"/>
      <c r="Q237" s="54"/>
      <c r="R237" s="54"/>
      <c r="S237" s="54"/>
      <c r="T237" s="54"/>
      <c r="U237" s="54"/>
      <c r="Y237" s="43"/>
      <c r="Z237" s="53"/>
      <c r="AA237" s="52"/>
      <c r="AB237" s="52"/>
      <c r="AC237" s="54"/>
      <c r="AD237" s="54"/>
      <c r="AE237" s="54"/>
      <c r="AF237" s="54"/>
      <c r="AG237" s="54"/>
    </row>
    <row r="238" spans="1:33" x14ac:dyDescent="0.25">
      <c r="A238" s="43"/>
      <c r="B238" s="53"/>
      <c r="C238" s="52"/>
      <c r="D238" s="52"/>
      <c r="E238" s="54"/>
      <c r="F238" s="54"/>
      <c r="G238" s="54"/>
      <c r="H238" s="54"/>
      <c r="I238" s="54"/>
      <c r="M238" s="43"/>
      <c r="N238" s="53"/>
      <c r="O238" s="52"/>
      <c r="P238" s="52"/>
      <c r="Q238" s="54"/>
      <c r="R238" s="54"/>
      <c r="S238" s="54"/>
      <c r="T238" s="54"/>
      <c r="U238" s="54"/>
      <c r="Y238" s="43"/>
      <c r="Z238" s="53"/>
      <c r="AA238" s="52"/>
      <c r="AB238" s="52"/>
      <c r="AC238" s="54"/>
      <c r="AD238" s="54"/>
      <c r="AE238" s="54"/>
      <c r="AF238" s="54"/>
      <c r="AG238" s="54"/>
    </row>
    <row r="239" spans="1:33" x14ac:dyDescent="0.25">
      <c r="A239" s="43"/>
      <c r="B239" s="53"/>
      <c r="C239" s="52"/>
      <c r="D239" s="52"/>
      <c r="E239" s="54"/>
      <c r="F239" s="54"/>
      <c r="G239" s="54"/>
      <c r="H239" s="54"/>
      <c r="I239" s="54"/>
      <c r="M239" s="43"/>
      <c r="N239" s="53"/>
      <c r="O239" s="52"/>
      <c r="P239" s="52"/>
      <c r="Q239" s="54"/>
      <c r="R239" s="54"/>
      <c r="S239" s="54"/>
      <c r="T239" s="54"/>
      <c r="U239" s="54"/>
      <c r="Y239" s="43"/>
      <c r="Z239" s="53"/>
      <c r="AA239" s="52"/>
      <c r="AB239" s="52"/>
      <c r="AC239" s="54"/>
      <c r="AD239" s="54"/>
      <c r="AE239" s="54"/>
      <c r="AF239" s="54"/>
      <c r="AG239" s="54"/>
    </row>
    <row r="240" spans="1:33" x14ac:dyDescent="0.25">
      <c r="A240" s="43"/>
      <c r="B240" s="53"/>
      <c r="C240" s="52"/>
      <c r="D240" s="52"/>
      <c r="E240" s="54"/>
      <c r="F240" s="54"/>
      <c r="G240" s="54"/>
      <c r="H240" s="54"/>
      <c r="I240" s="54"/>
      <c r="M240" s="43"/>
      <c r="N240" s="53"/>
      <c r="O240" s="52"/>
      <c r="P240" s="52"/>
      <c r="Q240" s="54"/>
      <c r="R240" s="54"/>
      <c r="S240" s="54"/>
      <c r="T240" s="54"/>
      <c r="U240" s="54"/>
      <c r="Y240" s="43"/>
      <c r="Z240" s="53"/>
      <c r="AA240" s="52"/>
      <c r="AB240" s="52"/>
      <c r="AC240" s="54"/>
      <c r="AD240" s="54"/>
      <c r="AE240" s="54"/>
      <c r="AF240" s="54"/>
      <c r="AG240" s="54"/>
    </row>
    <row r="241" spans="1:33" x14ac:dyDescent="0.25">
      <c r="A241" s="43"/>
      <c r="B241" s="53"/>
      <c r="C241" s="52"/>
      <c r="D241" s="52"/>
      <c r="E241" s="54"/>
      <c r="F241" s="54"/>
      <c r="G241" s="54"/>
      <c r="H241" s="54"/>
      <c r="I241" s="54"/>
      <c r="M241" s="43"/>
      <c r="N241" s="53"/>
      <c r="O241" s="52"/>
      <c r="P241" s="52"/>
      <c r="Q241" s="54"/>
      <c r="R241" s="54"/>
      <c r="S241" s="54"/>
      <c r="T241" s="54"/>
      <c r="U241" s="54"/>
      <c r="Y241" s="43"/>
      <c r="Z241" s="53"/>
      <c r="AA241" s="52"/>
      <c r="AB241" s="52"/>
      <c r="AC241" s="54"/>
      <c r="AD241" s="54"/>
      <c r="AE241" s="54"/>
      <c r="AF241" s="54"/>
      <c r="AG241" s="54"/>
    </row>
    <row r="242" spans="1:33" x14ac:dyDescent="0.25">
      <c r="A242" s="43"/>
      <c r="B242" s="53"/>
      <c r="C242" s="52"/>
      <c r="D242" s="52"/>
      <c r="E242" s="54"/>
      <c r="F242" s="54"/>
      <c r="G242" s="54"/>
      <c r="H242" s="54"/>
      <c r="I242" s="54"/>
      <c r="M242" s="43"/>
      <c r="N242" s="53"/>
      <c r="O242" s="52"/>
      <c r="P242" s="52"/>
      <c r="Q242" s="54"/>
      <c r="R242" s="54"/>
      <c r="S242" s="54"/>
      <c r="T242" s="54"/>
      <c r="U242" s="54"/>
      <c r="Y242" s="43"/>
      <c r="Z242" s="53"/>
      <c r="AA242" s="52"/>
      <c r="AB242" s="52"/>
      <c r="AC242" s="54"/>
      <c r="AD242" s="54"/>
      <c r="AE242" s="54"/>
      <c r="AF242" s="54"/>
      <c r="AG242" s="54"/>
    </row>
    <row r="243" spans="1:33" x14ac:dyDescent="0.25">
      <c r="A243" s="43"/>
      <c r="B243" s="53"/>
      <c r="C243" s="52"/>
      <c r="D243" s="52"/>
      <c r="E243" s="54"/>
      <c r="F243" s="54"/>
      <c r="G243" s="54"/>
      <c r="H243" s="54"/>
      <c r="I243" s="54"/>
      <c r="M243" s="43"/>
      <c r="N243" s="53"/>
      <c r="O243" s="52"/>
      <c r="P243" s="52"/>
      <c r="Q243" s="54"/>
      <c r="R243" s="54"/>
      <c r="S243" s="54"/>
      <c r="T243" s="54"/>
      <c r="U243" s="54"/>
      <c r="Y243" s="43"/>
      <c r="Z243" s="53"/>
      <c r="AA243" s="52"/>
      <c r="AB243" s="52"/>
      <c r="AC243" s="54"/>
      <c r="AD243" s="54"/>
      <c r="AE243" s="54"/>
      <c r="AF243" s="54"/>
      <c r="AG243" s="54"/>
    </row>
    <row r="244" spans="1:33" x14ac:dyDescent="0.25">
      <c r="A244" s="43"/>
      <c r="B244" s="53"/>
      <c r="C244" s="52"/>
      <c r="D244" s="52"/>
      <c r="E244" s="54"/>
      <c r="F244" s="54"/>
      <c r="G244" s="54"/>
      <c r="H244" s="54"/>
      <c r="I244" s="54"/>
      <c r="M244" s="43"/>
      <c r="N244" s="53"/>
      <c r="O244" s="52"/>
      <c r="P244" s="52"/>
      <c r="Q244" s="54"/>
      <c r="R244" s="54"/>
      <c r="S244" s="54"/>
      <c r="T244" s="54"/>
      <c r="U244" s="54"/>
      <c r="Y244" s="43"/>
      <c r="Z244" s="53"/>
      <c r="AA244" s="52"/>
      <c r="AB244" s="52"/>
      <c r="AC244" s="54"/>
      <c r="AD244" s="54"/>
      <c r="AE244" s="54"/>
      <c r="AF244" s="54"/>
      <c r="AG244" s="54"/>
    </row>
    <row r="245" spans="1:33" x14ac:dyDescent="0.25">
      <c r="A245" s="43"/>
      <c r="B245" s="53"/>
      <c r="C245" s="52"/>
      <c r="D245" s="52"/>
      <c r="E245" s="54"/>
      <c r="F245" s="54"/>
      <c r="G245" s="54"/>
      <c r="H245" s="54"/>
      <c r="I245" s="54"/>
      <c r="M245" s="43"/>
      <c r="N245" s="53"/>
      <c r="O245" s="52"/>
      <c r="P245" s="52"/>
      <c r="Q245" s="54"/>
      <c r="R245" s="54"/>
      <c r="S245" s="54"/>
      <c r="T245" s="54"/>
      <c r="U245" s="54"/>
      <c r="Y245" s="43"/>
      <c r="Z245" s="53"/>
      <c r="AA245" s="52"/>
      <c r="AB245" s="52"/>
      <c r="AC245" s="54"/>
      <c r="AD245" s="54"/>
      <c r="AE245" s="54"/>
      <c r="AF245" s="54"/>
      <c r="AG245" s="54"/>
    </row>
    <row r="246" spans="1:33" x14ac:dyDescent="0.25">
      <c r="A246" s="43"/>
      <c r="B246" s="53"/>
      <c r="C246" s="52"/>
      <c r="D246" s="52"/>
      <c r="E246" s="54"/>
      <c r="F246" s="54"/>
      <c r="G246" s="54"/>
      <c r="H246" s="54"/>
      <c r="I246" s="54"/>
      <c r="M246" s="43"/>
      <c r="N246" s="53"/>
      <c r="O246" s="52"/>
      <c r="P246" s="52"/>
      <c r="Q246" s="54"/>
      <c r="R246" s="54"/>
      <c r="S246" s="54"/>
      <c r="T246" s="54"/>
      <c r="U246" s="54"/>
      <c r="Y246" s="43"/>
      <c r="Z246" s="53"/>
      <c r="AA246" s="52"/>
      <c r="AB246" s="52"/>
      <c r="AC246" s="54"/>
      <c r="AD246" s="54"/>
      <c r="AE246" s="54"/>
      <c r="AF246" s="54"/>
      <c r="AG246" s="54"/>
    </row>
    <row r="247" spans="1:33" x14ac:dyDescent="0.25">
      <c r="A247" s="43"/>
      <c r="B247" s="53"/>
      <c r="C247" s="52"/>
      <c r="D247" s="52"/>
      <c r="E247" s="54"/>
      <c r="F247" s="54"/>
      <c r="G247" s="54"/>
      <c r="H247" s="54"/>
      <c r="I247" s="54"/>
      <c r="M247" s="43"/>
      <c r="N247" s="53"/>
      <c r="O247" s="52"/>
      <c r="P247" s="52"/>
      <c r="Q247" s="54"/>
      <c r="R247" s="54"/>
      <c r="S247" s="54"/>
      <c r="T247" s="54"/>
      <c r="U247" s="54"/>
      <c r="Y247" s="43"/>
      <c r="Z247" s="53"/>
      <c r="AA247" s="52"/>
      <c r="AB247" s="52"/>
      <c r="AC247" s="54"/>
      <c r="AD247" s="54"/>
      <c r="AE247" s="54"/>
      <c r="AF247" s="54"/>
      <c r="AG247" s="54"/>
    </row>
    <row r="248" spans="1:33" x14ac:dyDescent="0.25">
      <c r="A248" s="43"/>
      <c r="B248" s="53"/>
      <c r="C248" s="52"/>
      <c r="D248" s="52"/>
      <c r="E248" s="54"/>
      <c r="F248" s="54"/>
      <c r="G248" s="54"/>
      <c r="H248" s="54"/>
      <c r="I248" s="54"/>
      <c r="M248" s="43"/>
      <c r="N248" s="53"/>
      <c r="O248" s="52"/>
      <c r="P248" s="52"/>
      <c r="Q248" s="54"/>
      <c r="R248" s="54"/>
      <c r="S248" s="54"/>
      <c r="T248" s="54"/>
      <c r="U248" s="54"/>
      <c r="Y248" s="43"/>
      <c r="Z248" s="53"/>
      <c r="AA248" s="52"/>
      <c r="AB248" s="52"/>
      <c r="AC248" s="54"/>
      <c r="AD248" s="54"/>
      <c r="AE248" s="54"/>
      <c r="AF248" s="54"/>
      <c r="AG248" s="54"/>
    </row>
    <row r="249" spans="1:33" x14ac:dyDescent="0.25">
      <c r="A249" s="43"/>
      <c r="B249" s="53"/>
      <c r="C249" s="52"/>
      <c r="D249" s="52"/>
      <c r="E249" s="54"/>
      <c r="F249" s="54"/>
      <c r="G249" s="54"/>
      <c r="H249" s="54"/>
      <c r="I249" s="54"/>
      <c r="M249" s="43"/>
      <c r="N249" s="53"/>
      <c r="O249" s="52"/>
      <c r="P249" s="52"/>
      <c r="Q249" s="54"/>
      <c r="R249" s="54"/>
      <c r="S249" s="54"/>
      <c r="T249" s="54"/>
      <c r="U249" s="54"/>
      <c r="Y249" s="43"/>
      <c r="Z249" s="53"/>
      <c r="AA249" s="52"/>
      <c r="AB249" s="52"/>
      <c r="AC249" s="54"/>
      <c r="AD249" s="54"/>
      <c r="AE249" s="54"/>
      <c r="AF249" s="54"/>
      <c r="AG249" s="54"/>
    </row>
    <row r="250" spans="1:33" x14ac:dyDescent="0.25">
      <c r="A250" s="43"/>
      <c r="B250" s="53"/>
      <c r="C250" s="52"/>
      <c r="D250" s="52"/>
      <c r="E250" s="54"/>
      <c r="F250" s="54"/>
      <c r="G250" s="54"/>
      <c r="H250" s="54"/>
      <c r="I250" s="54"/>
      <c r="M250" s="43"/>
      <c r="N250" s="53"/>
      <c r="O250" s="52"/>
      <c r="P250" s="52"/>
      <c r="Q250" s="54"/>
      <c r="R250" s="54"/>
      <c r="S250" s="54"/>
      <c r="T250" s="54"/>
      <c r="U250" s="54"/>
      <c r="Y250" s="43"/>
      <c r="Z250" s="53"/>
      <c r="AA250" s="52"/>
      <c r="AB250" s="52"/>
      <c r="AC250" s="54"/>
      <c r="AD250" s="54"/>
      <c r="AE250" s="54"/>
      <c r="AF250" s="54"/>
      <c r="AG250" s="54"/>
    </row>
    <row r="251" spans="1:33" x14ac:dyDescent="0.25">
      <c r="A251" s="43"/>
      <c r="B251" s="53"/>
      <c r="C251" s="52"/>
      <c r="D251" s="52"/>
      <c r="E251" s="54"/>
      <c r="F251" s="54"/>
      <c r="G251" s="54"/>
      <c r="H251" s="54"/>
      <c r="I251" s="54"/>
      <c r="M251" s="43"/>
      <c r="N251" s="53"/>
      <c r="O251" s="52"/>
      <c r="P251" s="52"/>
      <c r="Q251" s="54"/>
      <c r="R251" s="54"/>
      <c r="S251" s="54"/>
      <c r="T251" s="54"/>
      <c r="U251" s="54"/>
      <c r="Y251" s="43"/>
      <c r="Z251" s="53"/>
      <c r="AA251" s="52"/>
      <c r="AB251" s="52"/>
      <c r="AC251" s="54"/>
      <c r="AD251" s="54"/>
      <c r="AE251" s="54"/>
      <c r="AF251" s="54"/>
      <c r="AG251" s="54"/>
    </row>
    <row r="252" spans="1:33" x14ac:dyDescent="0.25">
      <c r="A252" s="43"/>
      <c r="B252" s="53"/>
      <c r="C252" s="52"/>
      <c r="D252" s="52"/>
      <c r="E252" s="54"/>
      <c r="F252" s="54"/>
      <c r="G252" s="54"/>
      <c r="H252" s="54"/>
      <c r="I252" s="54"/>
      <c r="M252" s="43"/>
      <c r="N252" s="53"/>
      <c r="O252" s="52"/>
      <c r="P252" s="52"/>
      <c r="Q252" s="54"/>
      <c r="R252" s="54"/>
      <c r="S252" s="54"/>
      <c r="T252" s="54"/>
      <c r="U252" s="54"/>
      <c r="Y252" s="43"/>
      <c r="Z252" s="53"/>
      <c r="AA252" s="52"/>
      <c r="AB252" s="52"/>
      <c r="AC252" s="54"/>
      <c r="AD252" s="54"/>
      <c r="AE252" s="54"/>
      <c r="AF252" s="54"/>
      <c r="AG252" s="54"/>
    </row>
    <row r="253" spans="1:33" x14ac:dyDescent="0.25">
      <c r="A253" s="43"/>
      <c r="B253" s="53"/>
      <c r="C253" s="52"/>
      <c r="D253" s="52"/>
      <c r="E253" s="54"/>
      <c r="F253" s="54"/>
      <c r="G253" s="54"/>
      <c r="H253" s="54"/>
      <c r="I253" s="54"/>
      <c r="M253" s="43"/>
      <c r="N253" s="53"/>
      <c r="O253" s="52"/>
      <c r="P253" s="52"/>
      <c r="Q253" s="54"/>
      <c r="R253" s="54"/>
      <c r="S253" s="54"/>
      <c r="T253" s="54"/>
      <c r="U253" s="54"/>
      <c r="Y253" s="43"/>
      <c r="Z253" s="53"/>
      <c r="AA253" s="52"/>
      <c r="AB253" s="52"/>
      <c r="AC253" s="54"/>
      <c r="AD253" s="54"/>
      <c r="AE253" s="54"/>
      <c r="AF253" s="54"/>
      <c r="AG253" s="54"/>
    </row>
    <row r="254" spans="1:33" x14ac:dyDescent="0.25">
      <c r="A254" s="43"/>
      <c r="B254" s="53"/>
      <c r="C254" s="52"/>
      <c r="D254" s="52"/>
      <c r="E254" s="54"/>
      <c r="F254" s="54"/>
      <c r="G254" s="54"/>
      <c r="H254" s="54"/>
      <c r="I254" s="54"/>
      <c r="M254" s="43"/>
      <c r="N254" s="53"/>
      <c r="O254" s="52"/>
      <c r="P254" s="52"/>
      <c r="Q254" s="54"/>
      <c r="R254" s="54"/>
      <c r="S254" s="54"/>
      <c r="T254" s="54"/>
      <c r="U254" s="54"/>
      <c r="Y254" s="43"/>
      <c r="Z254" s="53"/>
      <c r="AA254" s="52"/>
      <c r="AB254" s="52"/>
      <c r="AC254" s="54"/>
      <c r="AD254" s="54"/>
      <c r="AE254" s="54"/>
      <c r="AF254" s="54"/>
      <c r="AG254" s="54"/>
    </row>
    <row r="255" spans="1:33" x14ac:dyDescent="0.25">
      <c r="A255" s="43"/>
      <c r="B255" s="53"/>
      <c r="C255" s="52"/>
      <c r="D255" s="52"/>
      <c r="E255" s="54"/>
      <c r="F255" s="54"/>
      <c r="G255" s="54"/>
      <c r="H255" s="54"/>
      <c r="I255" s="54"/>
      <c r="M255" s="43"/>
      <c r="N255" s="53"/>
      <c r="O255" s="52"/>
      <c r="P255" s="52"/>
      <c r="Q255" s="54"/>
      <c r="R255" s="54"/>
      <c r="S255" s="54"/>
      <c r="T255" s="54"/>
      <c r="U255" s="54"/>
      <c r="Y255" s="43"/>
      <c r="Z255" s="53"/>
      <c r="AA255" s="52"/>
      <c r="AB255" s="52"/>
      <c r="AC255" s="54"/>
      <c r="AD255" s="54"/>
      <c r="AE255" s="54"/>
      <c r="AF255" s="54"/>
      <c r="AG255" s="54"/>
    </row>
    <row r="256" spans="1:33" x14ac:dyDescent="0.25">
      <c r="A256" s="43"/>
      <c r="B256" s="53"/>
      <c r="C256" s="52"/>
      <c r="D256" s="52"/>
      <c r="E256" s="54"/>
      <c r="F256" s="54"/>
      <c r="G256" s="54"/>
      <c r="H256" s="54"/>
      <c r="I256" s="54"/>
      <c r="M256" s="43"/>
      <c r="N256" s="53"/>
      <c r="O256" s="52"/>
      <c r="P256" s="52"/>
      <c r="Q256" s="54"/>
      <c r="R256" s="54"/>
      <c r="S256" s="54"/>
      <c r="T256" s="54"/>
      <c r="U256" s="54"/>
      <c r="Y256" s="43"/>
      <c r="Z256" s="53"/>
      <c r="AA256" s="52"/>
      <c r="AB256" s="52"/>
      <c r="AC256" s="54"/>
      <c r="AD256" s="54"/>
      <c r="AE256" s="54"/>
      <c r="AF256" s="54"/>
      <c r="AG256" s="54"/>
    </row>
    <row r="257" spans="1:33" x14ac:dyDescent="0.25">
      <c r="A257" s="43"/>
      <c r="B257" s="53"/>
      <c r="C257" s="52"/>
      <c r="D257" s="52"/>
      <c r="E257" s="54"/>
      <c r="F257" s="54"/>
      <c r="G257" s="54"/>
      <c r="H257" s="54"/>
      <c r="I257" s="54"/>
      <c r="M257" s="43"/>
      <c r="N257" s="53"/>
      <c r="O257" s="52"/>
      <c r="P257" s="52"/>
      <c r="Q257" s="54"/>
      <c r="R257" s="54"/>
      <c r="S257" s="54"/>
      <c r="T257" s="54"/>
      <c r="U257" s="54"/>
      <c r="Y257" s="43"/>
      <c r="Z257" s="53"/>
      <c r="AA257" s="52"/>
      <c r="AB257" s="52"/>
      <c r="AC257" s="54"/>
      <c r="AD257" s="54"/>
      <c r="AE257" s="54"/>
      <c r="AF257" s="54"/>
      <c r="AG257" s="54"/>
    </row>
    <row r="258" spans="1:33" x14ac:dyDescent="0.25">
      <c r="A258" s="43"/>
      <c r="B258" s="53"/>
      <c r="C258" s="52"/>
      <c r="D258" s="52"/>
      <c r="E258" s="54"/>
      <c r="F258" s="54"/>
      <c r="G258" s="54"/>
      <c r="H258" s="54"/>
      <c r="I258" s="54"/>
      <c r="M258" s="43"/>
      <c r="N258" s="53"/>
      <c r="O258" s="52"/>
      <c r="P258" s="52"/>
      <c r="Q258" s="54"/>
      <c r="R258" s="54"/>
      <c r="S258" s="54"/>
      <c r="T258" s="54"/>
      <c r="U258" s="54"/>
      <c r="Y258" s="43"/>
      <c r="Z258" s="53"/>
      <c r="AA258" s="52"/>
      <c r="AB258" s="52"/>
      <c r="AC258" s="54"/>
      <c r="AD258" s="54"/>
      <c r="AE258" s="54"/>
      <c r="AF258" s="54"/>
      <c r="AG258" s="54"/>
    </row>
    <row r="259" spans="1:33" x14ac:dyDescent="0.25">
      <c r="A259" s="43"/>
      <c r="B259" s="53"/>
      <c r="C259" s="52"/>
      <c r="D259" s="52"/>
      <c r="E259" s="54"/>
      <c r="F259" s="54"/>
      <c r="G259" s="54"/>
      <c r="H259" s="54"/>
      <c r="I259" s="54"/>
      <c r="M259" s="43"/>
      <c r="N259" s="53"/>
      <c r="O259" s="52"/>
      <c r="P259" s="52"/>
      <c r="Q259" s="54"/>
      <c r="R259" s="54"/>
      <c r="S259" s="54"/>
      <c r="T259" s="54"/>
      <c r="U259" s="54"/>
      <c r="Y259" s="43"/>
      <c r="Z259" s="53"/>
      <c r="AA259" s="52"/>
      <c r="AB259" s="52"/>
      <c r="AC259" s="54"/>
      <c r="AD259" s="54"/>
      <c r="AE259" s="54"/>
      <c r="AF259" s="54"/>
      <c r="AG259" s="54"/>
    </row>
    <row r="260" spans="1:33" x14ac:dyDescent="0.25">
      <c r="A260" s="43"/>
      <c r="B260" s="53"/>
      <c r="C260" s="52"/>
      <c r="D260" s="52"/>
      <c r="E260" s="54"/>
      <c r="F260" s="54"/>
      <c r="G260" s="54"/>
      <c r="H260" s="54"/>
      <c r="I260" s="54"/>
      <c r="M260" s="43"/>
      <c r="N260" s="53"/>
      <c r="O260" s="52"/>
      <c r="P260" s="52"/>
      <c r="Q260" s="54"/>
      <c r="R260" s="54"/>
      <c r="S260" s="54"/>
      <c r="T260" s="54"/>
      <c r="U260" s="54"/>
      <c r="Y260" s="43"/>
      <c r="Z260" s="53"/>
      <c r="AA260" s="52"/>
      <c r="AB260" s="52"/>
      <c r="AC260" s="54"/>
      <c r="AD260" s="54"/>
      <c r="AE260" s="54"/>
      <c r="AF260" s="54"/>
      <c r="AG260" s="54"/>
    </row>
    <row r="261" spans="1:33" x14ac:dyDescent="0.25">
      <c r="A261" s="43"/>
      <c r="B261" s="53"/>
      <c r="C261" s="52"/>
      <c r="D261" s="52"/>
      <c r="E261" s="54"/>
      <c r="F261" s="54"/>
      <c r="G261" s="54"/>
      <c r="H261" s="54"/>
      <c r="I261" s="54"/>
      <c r="M261" s="43"/>
      <c r="N261" s="53"/>
      <c r="O261" s="52"/>
      <c r="P261" s="52"/>
      <c r="Q261" s="54"/>
      <c r="R261" s="54"/>
      <c r="S261" s="54"/>
      <c r="T261" s="54"/>
      <c r="U261" s="54"/>
      <c r="Y261" s="43"/>
      <c r="Z261" s="53"/>
      <c r="AA261" s="52"/>
      <c r="AB261" s="52"/>
      <c r="AC261" s="54"/>
      <c r="AD261" s="54"/>
      <c r="AE261" s="54"/>
      <c r="AF261" s="54"/>
      <c r="AG261" s="54"/>
    </row>
    <row r="262" spans="1:33" x14ac:dyDescent="0.25">
      <c r="A262" s="43"/>
      <c r="B262" s="53"/>
      <c r="C262" s="52"/>
      <c r="D262" s="52"/>
      <c r="E262" s="54"/>
      <c r="F262" s="54"/>
      <c r="G262" s="54"/>
      <c r="H262" s="54"/>
      <c r="I262" s="54"/>
      <c r="M262" s="43"/>
      <c r="N262" s="53"/>
      <c r="O262" s="52"/>
      <c r="P262" s="52"/>
      <c r="Q262" s="54"/>
      <c r="R262" s="54"/>
      <c r="S262" s="54"/>
      <c r="T262" s="54"/>
      <c r="U262" s="54"/>
      <c r="Y262" s="43"/>
      <c r="Z262" s="53"/>
      <c r="AA262" s="52"/>
      <c r="AB262" s="52"/>
      <c r="AC262" s="54"/>
      <c r="AD262" s="54"/>
      <c r="AE262" s="54"/>
      <c r="AF262" s="54"/>
      <c r="AG262" s="54"/>
    </row>
    <row r="263" spans="1:33" x14ac:dyDescent="0.25">
      <c r="A263" s="43"/>
      <c r="B263" s="53"/>
      <c r="C263" s="52"/>
      <c r="D263" s="52"/>
      <c r="E263" s="54"/>
      <c r="F263" s="54"/>
      <c r="G263" s="54"/>
      <c r="H263" s="54"/>
      <c r="I263" s="54"/>
      <c r="M263" s="43"/>
      <c r="N263" s="53"/>
      <c r="O263" s="52"/>
      <c r="P263" s="52"/>
      <c r="Q263" s="54"/>
      <c r="R263" s="54"/>
      <c r="S263" s="54"/>
      <c r="T263" s="54"/>
      <c r="U263" s="54"/>
      <c r="Y263" s="43"/>
      <c r="Z263" s="53"/>
      <c r="AA263" s="52"/>
      <c r="AB263" s="52"/>
      <c r="AC263" s="54"/>
      <c r="AD263" s="54"/>
      <c r="AE263" s="54"/>
      <c r="AF263" s="54"/>
      <c r="AG263" s="54"/>
    </row>
    <row r="264" spans="1:33" x14ac:dyDescent="0.25">
      <c r="A264" s="43"/>
      <c r="B264" s="53"/>
      <c r="C264" s="52"/>
      <c r="D264" s="52"/>
      <c r="E264" s="54"/>
      <c r="F264" s="54"/>
      <c r="G264" s="54"/>
      <c r="H264" s="54"/>
      <c r="I264" s="54"/>
      <c r="M264" s="43"/>
      <c r="N264" s="53"/>
      <c r="O264" s="52"/>
      <c r="P264" s="52"/>
      <c r="Q264" s="54"/>
      <c r="R264" s="54"/>
      <c r="S264" s="54"/>
      <c r="T264" s="54"/>
      <c r="U264" s="54"/>
      <c r="Y264" s="43"/>
      <c r="Z264" s="53"/>
      <c r="AA264" s="52"/>
      <c r="AB264" s="52"/>
      <c r="AC264" s="54"/>
      <c r="AD264" s="54"/>
      <c r="AE264" s="54"/>
      <c r="AF264" s="54"/>
      <c r="AG264" s="54"/>
    </row>
    <row r="265" spans="1:33" x14ac:dyDescent="0.25">
      <c r="A265" s="43"/>
      <c r="B265" s="53"/>
      <c r="C265" s="52"/>
      <c r="D265" s="52"/>
      <c r="E265" s="54"/>
      <c r="F265" s="54"/>
      <c r="G265" s="54"/>
      <c r="H265" s="54"/>
      <c r="I265" s="54"/>
      <c r="M265" s="43"/>
      <c r="N265" s="53"/>
      <c r="O265" s="52"/>
      <c r="P265" s="52"/>
      <c r="Q265" s="54"/>
      <c r="R265" s="54"/>
      <c r="S265" s="54"/>
      <c r="T265" s="54"/>
      <c r="U265" s="54"/>
      <c r="Y265" s="43"/>
      <c r="Z265" s="53"/>
      <c r="AA265" s="52"/>
      <c r="AB265" s="52"/>
      <c r="AC265" s="54"/>
      <c r="AD265" s="54"/>
      <c r="AE265" s="54"/>
      <c r="AF265" s="54"/>
      <c r="AG265" s="54"/>
    </row>
    <row r="266" spans="1:33" x14ac:dyDescent="0.25">
      <c r="A266" s="43"/>
      <c r="B266" s="53"/>
      <c r="C266" s="52"/>
      <c r="D266" s="52"/>
      <c r="E266" s="54"/>
      <c r="F266" s="54"/>
      <c r="G266" s="54"/>
      <c r="H266" s="54"/>
      <c r="I266" s="54"/>
      <c r="M266" s="43"/>
      <c r="N266" s="53"/>
      <c r="O266" s="52"/>
      <c r="P266" s="52"/>
      <c r="Q266" s="54"/>
      <c r="R266" s="54"/>
      <c r="S266" s="54"/>
      <c r="T266" s="54"/>
      <c r="U266" s="54"/>
      <c r="Y266" s="43"/>
      <c r="Z266" s="53"/>
      <c r="AA266" s="52"/>
      <c r="AB266" s="52"/>
      <c r="AC266" s="54"/>
      <c r="AD266" s="54"/>
      <c r="AE266" s="54"/>
      <c r="AF266" s="54"/>
      <c r="AG266" s="54"/>
    </row>
    <row r="267" spans="1:33" x14ac:dyDescent="0.25">
      <c r="A267" s="43"/>
      <c r="B267" s="53"/>
      <c r="C267" s="52"/>
      <c r="D267" s="52"/>
      <c r="E267" s="54"/>
      <c r="F267" s="54"/>
      <c r="G267" s="54"/>
      <c r="H267" s="54"/>
      <c r="I267" s="54"/>
      <c r="M267" s="43"/>
      <c r="N267" s="53"/>
      <c r="O267" s="52"/>
      <c r="P267" s="52"/>
      <c r="Q267" s="54"/>
      <c r="R267" s="54"/>
      <c r="S267" s="54"/>
      <c r="T267" s="54"/>
      <c r="U267" s="54"/>
      <c r="Y267" s="43"/>
      <c r="Z267" s="53"/>
      <c r="AA267" s="52"/>
      <c r="AB267" s="52"/>
      <c r="AC267" s="54"/>
      <c r="AD267" s="54"/>
      <c r="AE267" s="54"/>
      <c r="AF267" s="54"/>
      <c r="AG267" s="54"/>
    </row>
    <row r="268" spans="1:33" x14ac:dyDescent="0.25">
      <c r="A268" s="43"/>
      <c r="B268" s="53"/>
      <c r="C268" s="52"/>
      <c r="D268" s="52"/>
      <c r="E268" s="54"/>
      <c r="F268" s="54"/>
      <c r="G268" s="54"/>
      <c r="H268" s="54"/>
      <c r="I268" s="54"/>
      <c r="M268" s="43"/>
      <c r="N268" s="53"/>
      <c r="O268" s="52"/>
      <c r="P268" s="52"/>
      <c r="Q268" s="54"/>
      <c r="R268" s="54"/>
      <c r="S268" s="54"/>
      <c r="T268" s="54"/>
      <c r="U268" s="54"/>
      <c r="Y268" s="43"/>
      <c r="Z268" s="53"/>
      <c r="AA268" s="52"/>
      <c r="AB268" s="52"/>
      <c r="AC268" s="54"/>
      <c r="AD268" s="54"/>
      <c r="AE268" s="54"/>
      <c r="AF268" s="54"/>
      <c r="AG268" s="54"/>
    </row>
    <row r="269" spans="1:33" x14ac:dyDescent="0.25">
      <c r="A269" s="43"/>
      <c r="B269" s="53"/>
      <c r="C269" s="52"/>
      <c r="D269" s="52"/>
      <c r="E269" s="54"/>
      <c r="F269" s="54"/>
      <c r="G269" s="54"/>
      <c r="H269" s="54"/>
      <c r="I269" s="54"/>
      <c r="M269" s="43"/>
      <c r="N269" s="53"/>
      <c r="O269" s="52"/>
      <c r="P269" s="52"/>
      <c r="Q269" s="54"/>
      <c r="R269" s="54"/>
      <c r="S269" s="54"/>
      <c r="T269" s="54"/>
      <c r="U269" s="54"/>
      <c r="Y269" s="43"/>
      <c r="Z269" s="53"/>
      <c r="AA269" s="52"/>
      <c r="AB269" s="52"/>
      <c r="AC269" s="54"/>
      <c r="AD269" s="54"/>
      <c r="AE269" s="54"/>
      <c r="AF269" s="54"/>
      <c r="AG269" s="54"/>
    </row>
    <row r="270" spans="1:33" x14ac:dyDescent="0.25">
      <c r="A270" s="43"/>
      <c r="B270" s="53"/>
      <c r="C270" s="52"/>
      <c r="D270" s="52"/>
      <c r="E270" s="54"/>
      <c r="F270" s="54"/>
      <c r="G270" s="54"/>
      <c r="H270" s="54"/>
      <c r="I270" s="54"/>
      <c r="M270" s="43"/>
      <c r="N270" s="53"/>
      <c r="O270" s="52"/>
      <c r="P270" s="52"/>
      <c r="Q270" s="54"/>
      <c r="R270" s="54"/>
      <c r="S270" s="54"/>
      <c r="T270" s="54"/>
      <c r="U270" s="54"/>
      <c r="Y270" s="43"/>
      <c r="Z270" s="53"/>
      <c r="AA270" s="52"/>
      <c r="AB270" s="52"/>
      <c r="AC270" s="54"/>
      <c r="AD270" s="54"/>
      <c r="AE270" s="54"/>
      <c r="AF270" s="54"/>
      <c r="AG270" s="54"/>
    </row>
    <row r="271" spans="1:33" x14ac:dyDescent="0.25">
      <c r="A271" s="43"/>
      <c r="B271" s="53"/>
      <c r="C271" s="52"/>
      <c r="D271" s="52"/>
      <c r="E271" s="54"/>
      <c r="F271" s="54"/>
      <c r="G271" s="54"/>
      <c r="H271" s="54"/>
      <c r="I271" s="54"/>
      <c r="M271" s="43"/>
      <c r="N271" s="53"/>
      <c r="O271" s="52"/>
      <c r="P271" s="52"/>
      <c r="Q271" s="54"/>
      <c r="R271" s="54"/>
      <c r="S271" s="54"/>
      <c r="T271" s="54"/>
      <c r="U271" s="54"/>
      <c r="Y271" s="43"/>
      <c r="Z271" s="53"/>
      <c r="AA271" s="52"/>
      <c r="AB271" s="52"/>
      <c r="AC271" s="54"/>
      <c r="AD271" s="54"/>
      <c r="AE271" s="54"/>
      <c r="AF271" s="54"/>
      <c r="AG271" s="54"/>
    </row>
    <row r="272" spans="1:33" x14ac:dyDescent="0.25">
      <c r="A272" s="43"/>
      <c r="B272" s="53"/>
      <c r="C272" s="52"/>
      <c r="D272" s="52"/>
      <c r="E272" s="54"/>
      <c r="F272" s="54"/>
      <c r="G272" s="54"/>
      <c r="H272" s="54"/>
      <c r="I272" s="54"/>
      <c r="M272" s="43"/>
      <c r="N272" s="53"/>
      <c r="O272" s="52"/>
      <c r="P272" s="52"/>
      <c r="Q272" s="54"/>
      <c r="R272" s="54"/>
      <c r="S272" s="54"/>
      <c r="T272" s="54"/>
      <c r="U272" s="54"/>
      <c r="Y272" s="43"/>
      <c r="Z272" s="53"/>
      <c r="AA272" s="52"/>
      <c r="AB272" s="52"/>
      <c r="AC272" s="54"/>
      <c r="AD272" s="54"/>
      <c r="AE272" s="54"/>
      <c r="AF272" s="54"/>
      <c r="AG272" s="54"/>
    </row>
    <row r="273" spans="1:33" x14ac:dyDescent="0.25">
      <c r="A273" s="43"/>
      <c r="B273" s="53"/>
      <c r="C273" s="52"/>
      <c r="D273" s="52"/>
      <c r="E273" s="54"/>
      <c r="F273" s="54"/>
      <c r="G273" s="54"/>
      <c r="H273" s="54"/>
      <c r="I273" s="54"/>
      <c r="M273" s="43"/>
      <c r="N273" s="53"/>
      <c r="O273" s="52"/>
      <c r="P273" s="52"/>
      <c r="Q273" s="54"/>
      <c r="R273" s="54"/>
      <c r="S273" s="54"/>
      <c r="T273" s="54"/>
      <c r="U273" s="54"/>
      <c r="Y273" s="43"/>
      <c r="Z273" s="53"/>
      <c r="AA273" s="52"/>
      <c r="AB273" s="52"/>
      <c r="AC273" s="54"/>
      <c r="AD273" s="54"/>
      <c r="AE273" s="54"/>
      <c r="AF273" s="54"/>
      <c r="AG273" s="54"/>
    </row>
    <row r="274" spans="1:33" x14ac:dyDescent="0.25">
      <c r="A274" s="43"/>
      <c r="B274" s="53"/>
      <c r="C274" s="52"/>
      <c r="D274" s="52"/>
      <c r="E274" s="54"/>
      <c r="F274" s="54"/>
      <c r="G274" s="54"/>
      <c r="H274" s="54"/>
      <c r="I274" s="54"/>
      <c r="M274" s="43"/>
      <c r="N274" s="53"/>
      <c r="O274" s="52"/>
      <c r="P274" s="52"/>
      <c r="Q274" s="54"/>
      <c r="R274" s="54"/>
      <c r="S274" s="54"/>
      <c r="T274" s="54"/>
      <c r="U274" s="54"/>
      <c r="Y274" s="43"/>
      <c r="Z274" s="53"/>
      <c r="AA274" s="52"/>
      <c r="AB274" s="52"/>
      <c r="AC274" s="54"/>
      <c r="AD274" s="54"/>
      <c r="AE274" s="54"/>
      <c r="AF274" s="54"/>
      <c r="AG274" s="54"/>
    </row>
    <row r="275" spans="1:33" x14ac:dyDescent="0.25">
      <c r="A275" s="43"/>
      <c r="B275" s="53"/>
      <c r="C275" s="52"/>
      <c r="D275" s="52"/>
      <c r="E275" s="54"/>
      <c r="F275" s="54"/>
      <c r="G275" s="54"/>
      <c r="H275" s="54"/>
      <c r="I275" s="54"/>
      <c r="M275" s="43"/>
      <c r="N275" s="53"/>
      <c r="O275" s="52"/>
      <c r="P275" s="52"/>
      <c r="Q275" s="54"/>
      <c r="R275" s="54"/>
      <c r="S275" s="54"/>
      <c r="T275" s="54"/>
      <c r="U275" s="54"/>
      <c r="Y275" s="43"/>
      <c r="Z275" s="53"/>
      <c r="AA275" s="52"/>
      <c r="AB275" s="52"/>
      <c r="AC275" s="54"/>
      <c r="AD275" s="54"/>
      <c r="AE275" s="54"/>
      <c r="AF275" s="54"/>
      <c r="AG275" s="54"/>
    </row>
    <row r="276" spans="1:33" x14ac:dyDescent="0.25">
      <c r="A276" s="43"/>
      <c r="B276" s="53"/>
      <c r="C276" s="52"/>
      <c r="D276" s="52"/>
      <c r="E276" s="54"/>
      <c r="F276" s="54"/>
      <c r="G276" s="54"/>
      <c r="H276" s="54"/>
      <c r="I276" s="54"/>
      <c r="M276" s="43"/>
      <c r="N276" s="53"/>
      <c r="O276" s="52"/>
      <c r="P276" s="52"/>
      <c r="Q276" s="54"/>
      <c r="R276" s="54"/>
      <c r="S276" s="54"/>
      <c r="T276" s="54"/>
      <c r="U276" s="54"/>
      <c r="Y276" s="43"/>
      <c r="Z276" s="53"/>
      <c r="AA276" s="52"/>
      <c r="AB276" s="52"/>
      <c r="AC276" s="54"/>
      <c r="AD276" s="54"/>
      <c r="AE276" s="54"/>
      <c r="AF276" s="54"/>
      <c r="AG276" s="54"/>
    </row>
    <row r="277" spans="1:33" x14ac:dyDescent="0.25">
      <c r="A277" s="43"/>
      <c r="B277" s="53"/>
      <c r="C277" s="52"/>
      <c r="D277" s="52"/>
      <c r="E277" s="54"/>
      <c r="F277" s="54"/>
      <c r="G277" s="54"/>
      <c r="H277" s="54"/>
      <c r="I277" s="54"/>
      <c r="M277" s="43"/>
      <c r="N277" s="53"/>
      <c r="O277" s="52"/>
      <c r="P277" s="52"/>
      <c r="Q277" s="54"/>
      <c r="R277" s="54"/>
      <c r="S277" s="54"/>
      <c r="T277" s="54"/>
      <c r="U277" s="54"/>
      <c r="Y277" s="43"/>
      <c r="Z277" s="53"/>
      <c r="AA277" s="52"/>
      <c r="AB277" s="52"/>
      <c r="AC277" s="54"/>
      <c r="AD277" s="54"/>
      <c r="AE277" s="54"/>
      <c r="AF277" s="54"/>
      <c r="AG277" s="54"/>
    </row>
    <row r="278" spans="1:33" x14ac:dyDescent="0.25">
      <c r="A278" s="43"/>
      <c r="B278" s="53"/>
      <c r="C278" s="52"/>
      <c r="D278" s="52"/>
      <c r="E278" s="54"/>
      <c r="F278" s="54"/>
      <c r="G278" s="54"/>
      <c r="H278" s="54"/>
      <c r="I278" s="54"/>
      <c r="M278" s="43"/>
      <c r="N278" s="53"/>
      <c r="O278" s="52"/>
      <c r="P278" s="52"/>
      <c r="Q278" s="54"/>
      <c r="R278" s="54"/>
      <c r="S278" s="54"/>
      <c r="T278" s="54"/>
      <c r="U278" s="54"/>
      <c r="Y278" s="43"/>
      <c r="Z278" s="53"/>
      <c r="AA278" s="52"/>
      <c r="AB278" s="52"/>
      <c r="AC278" s="54"/>
      <c r="AD278" s="54"/>
      <c r="AE278" s="54"/>
      <c r="AF278" s="54"/>
      <c r="AG278" s="54"/>
    </row>
    <row r="279" spans="1:33" x14ac:dyDescent="0.25">
      <c r="A279" s="43"/>
      <c r="B279" s="53"/>
      <c r="C279" s="52"/>
      <c r="D279" s="52"/>
      <c r="E279" s="54"/>
      <c r="F279" s="54"/>
      <c r="G279" s="54"/>
      <c r="H279" s="54"/>
      <c r="I279" s="54"/>
      <c r="M279" s="43"/>
      <c r="N279" s="53"/>
      <c r="O279" s="52"/>
      <c r="P279" s="52"/>
      <c r="Q279" s="54"/>
      <c r="R279" s="54"/>
      <c r="S279" s="54"/>
      <c r="T279" s="54"/>
      <c r="U279" s="54"/>
      <c r="Y279" s="43"/>
      <c r="Z279" s="53"/>
      <c r="AA279" s="52"/>
      <c r="AB279" s="52"/>
      <c r="AC279" s="54"/>
      <c r="AD279" s="54"/>
      <c r="AE279" s="54"/>
      <c r="AF279" s="54"/>
      <c r="AG279" s="54"/>
    </row>
    <row r="280" spans="1:33" x14ac:dyDescent="0.25">
      <c r="A280" s="43"/>
      <c r="B280" s="53"/>
      <c r="C280" s="52"/>
      <c r="D280" s="52"/>
      <c r="E280" s="54"/>
      <c r="F280" s="54"/>
      <c r="G280" s="54"/>
      <c r="H280" s="54"/>
      <c r="I280" s="54"/>
      <c r="M280" s="43"/>
      <c r="N280" s="53"/>
      <c r="O280" s="52"/>
      <c r="P280" s="52"/>
      <c r="Q280" s="54"/>
      <c r="R280" s="54"/>
      <c r="S280" s="54"/>
      <c r="T280" s="54"/>
      <c r="U280" s="54"/>
      <c r="Y280" s="43"/>
      <c r="Z280" s="53"/>
      <c r="AA280" s="52"/>
      <c r="AB280" s="52"/>
      <c r="AC280" s="54"/>
      <c r="AD280" s="54"/>
      <c r="AE280" s="54"/>
      <c r="AF280" s="54"/>
      <c r="AG280" s="54"/>
    </row>
    <row r="281" spans="1:33" x14ac:dyDescent="0.25">
      <c r="A281" s="43"/>
      <c r="B281" s="53"/>
      <c r="C281" s="52"/>
      <c r="D281" s="52"/>
      <c r="E281" s="54"/>
      <c r="F281" s="54"/>
      <c r="G281" s="54"/>
      <c r="H281" s="54"/>
      <c r="I281" s="54"/>
      <c r="M281" s="43"/>
      <c r="N281" s="53"/>
      <c r="O281" s="52"/>
      <c r="P281" s="52"/>
      <c r="Q281" s="54"/>
      <c r="R281" s="54"/>
      <c r="S281" s="54"/>
      <c r="T281" s="54"/>
      <c r="U281" s="54"/>
      <c r="Y281" s="43"/>
      <c r="Z281" s="53"/>
      <c r="AA281" s="52"/>
      <c r="AB281" s="52"/>
      <c r="AC281" s="54"/>
      <c r="AD281" s="54"/>
      <c r="AE281" s="54"/>
      <c r="AF281" s="54"/>
      <c r="AG281" s="54"/>
    </row>
    <row r="282" spans="1:33" x14ac:dyDescent="0.25">
      <c r="A282" s="43"/>
      <c r="B282" s="53"/>
      <c r="C282" s="52"/>
      <c r="D282" s="52"/>
      <c r="E282" s="54"/>
      <c r="F282" s="54"/>
      <c r="G282" s="54"/>
      <c r="H282" s="54"/>
      <c r="I282" s="54"/>
      <c r="M282" s="43"/>
      <c r="N282" s="53"/>
      <c r="O282" s="52"/>
      <c r="P282" s="52"/>
      <c r="Q282" s="54"/>
      <c r="R282" s="54"/>
      <c r="S282" s="54"/>
      <c r="T282" s="54"/>
      <c r="U282" s="54"/>
      <c r="Y282" s="43"/>
      <c r="Z282" s="53"/>
      <c r="AA282" s="52"/>
      <c r="AB282" s="52"/>
      <c r="AC282" s="54"/>
      <c r="AD282" s="54"/>
      <c r="AE282" s="54"/>
      <c r="AF282" s="54"/>
      <c r="AG282" s="54"/>
    </row>
    <row r="283" spans="1:33" x14ac:dyDescent="0.25">
      <c r="A283" s="43"/>
      <c r="B283" s="53"/>
      <c r="C283" s="52"/>
      <c r="D283" s="52"/>
      <c r="E283" s="54"/>
      <c r="F283" s="54"/>
      <c r="G283" s="54"/>
      <c r="H283" s="54"/>
      <c r="I283" s="54"/>
      <c r="M283" s="43"/>
      <c r="N283" s="53"/>
      <c r="O283" s="52"/>
      <c r="P283" s="52"/>
      <c r="Q283" s="54"/>
      <c r="R283" s="54"/>
      <c r="S283" s="54"/>
      <c r="T283" s="54"/>
      <c r="U283" s="54"/>
      <c r="Y283" s="43"/>
      <c r="Z283" s="53"/>
      <c r="AA283" s="52"/>
      <c r="AB283" s="52"/>
      <c r="AC283" s="54"/>
      <c r="AD283" s="54"/>
      <c r="AE283" s="54"/>
      <c r="AF283" s="54"/>
      <c r="AG283" s="54"/>
    </row>
    <row r="284" spans="1:33" x14ac:dyDescent="0.25">
      <c r="A284" s="43"/>
      <c r="B284" s="53"/>
      <c r="C284" s="52"/>
      <c r="D284" s="52"/>
      <c r="E284" s="54"/>
      <c r="F284" s="54"/>
      <c r="G284" s="54"/>
      <c r="H284" s="54"/>
      <c r="I284" s="54"/>
      <c r="M284" s="43"/>
      <c r="N284" s="53"/>
      <c r="O284" s="52"/>
      <c r="P284" s="52"/>
      <c r="Q284" s="54"/>
      <c r="R284" s="54"/>
      <c r="S284" s="54"/>
      <c r="T284" s="54"/>
      <c r="U284" s="54"/>
      <c r="Y284" s="43"/>
      <c r="Z284" s="53"/>
      <c r="AA284" s="52"/>
      <c r="AB284" s="52"/>
      <c r="AC284" s="54"/>
      <c r="AD284" s="54"/>
      <c r="AE284" s="54"/>
      <c r="AF284" s="54"/>
      <c r="AG284" s="54"/>
    </row>
    <row r="285" spans="1:33" x14ac:dyDescent="0.25">
      <c r="A285" s="43"/>
      <c r="B285" s="53"/>
      <c r="C285" s="52"/>
      <c r="D285" s="52"/>
      <c r="E285" s="54"/>
      <c r="F285" s="54"/>
      <c r="G285" s="54"/>
      <c r="H285" s="54"/>
      <c r="I285" s="54"/>
      <c r="M285" s="43"/>
      <c r="N285" s="53"/>
      <c r="O285" s="52"/>
      <c r="P285" s="52"/>
      <c r="Q285" s="54"/>
      <c r="R285" s="54"/>
      <c r="S285" s="54"/>
      <c r="T285" s="54"/>
      <c r="U285" s="54"/>
      <c r="Y285" s="43"/>
      <c r="Z285" s="53"/>
      <c r="AA285" s="52"/>
      <c r="AB285" s="52"/>
      <c r="AC285" s="54"/>
      <c r="AD285" s="54"/>
      <c r="AE285" s="54"/>
      <c r="AF285" s="54"/>
      <c r="AG285" s="54"/>
    </row>
    <row r="286" spans="1:33" x14ac:dyDescent="0.25">
      <c r="A286" s="43"/>
      <c r="B286" s="53"/>
      <c r="C286" s="52"/>
      <c r="D286" s="52"/>
      <c r="E286" s="54"/>
      <c r="F286" s="54"/>
      <c r="G286" s="54"/>
      <c r="H286" s="54"/>
      <c r="I286" s="54"/>
      <c r="M286" s="43"/>
      <c r="N286" s="53"/>
      <c r="O286" s="52"/>
      <c r="P286" s="52"/>
      <c r="Q286" s="54"/>
      <c r="R286" s="54"/>
      <c r="S286" s="54"/>
      <c r="T286" s="54"/>
      <c r="U286" s="54"/>
      <c r="Y286" s="43"/>
      <c r="Z286" s="53"/>
      <c r="AA286" s="52"/>
      <c r="AB286" s="52"/>
      <c r="AC286" s="54"/>
      <c r="AD286" s="54"/>
      <c r="AE286" s="54"/>
      <c r="AF286" s="54"/>
      <c r="AG286" s="54"/>
    </row>
    <row r="287" spans="1:33" x14ac:dyDescent="0.25">
      <c r="A287" s="43"/>
      <c r="B287" s="53"/>
      <c r="C287" s="52"/>
      <c r="D287" s="52"/>
      <c r="E287" s="54"/>
      <c r="F287" s="54"/>
      <c r="G287" s="54"/>
      <c r="H287" s="54"/>
      <c r="I287" s="54"/>
      <c r="M287" s="43"/>
      <c r="N287" s="53"/>
      <c r="O287" s="52"/>
      <c r="P287" s="52"/>
      <c r="Q287" s="54"/>
      <c r="R287" s="54"/>
      <c r="S287" s="54"/>
      <c r="T287" s="54"/>
      <c r="U287" s="54"/>
      <c r="Y287" s="43"/>
      <c r="Z287" s="53"/>
      <c r="AA287" s="52"/>
      <c r="AB287" s="52"/>
      <c r="AC287" s="54"/>
      <c r="AD287" s="54"/>
      <c r="AE287" s="54"/>
      <c r="AF287" s="54"/>
      <c r="AG287" s="54"/>
    </row>
    <row r="288" spans="1:33" x14ac:dyDescent="0.25">
      <c r="A288" s="43"/>
      <c r="B288" s="53"/>
      <c r="C288" s="52"/>
      <c r="D288" s="52"/>
      <c r="E288" s="54"/>
      <c r="F288" s="54"/>
      <c r="G288" s="54"/>
      <c r="H288" s="54"/>
      <c r="I288" s="54"/>
      <c r="M288" s="43"/>
      <c r="N288" s="53"/>
      <c r="O288" s="52"/>
      <c r="P288" s="52"/>
      <c r="Q288" s="54"/>
      <c r="R288" s="54"/>
      <c r="S288" s="54"/>
      <c r="T288" s="54"/>
      <c r="U288" s="54"/>
      <c r="Y288" s="43"/>
      <c r="Z288" s="53"/>
      <c r="AA288" s="52"/>
      <c r="AB288" s="52"/>
      <c r="AC288" s="54"/>
      <c r="AD288" s="54"/>
      <c r="AE288" s="54"/>
      <c r="AF288" s="54"/>
      <c r="AG288" s="54"/>
    </row>
    <row r="289" spans="1:33" x14ac:dyDescent="0.25">
      <c r="A289" s="43"/>
      <c r="B289" s="53"/>
      <c r="C289" s="52"/>
      <c r="D289" s="52"/>
      <c r="E289" s="54"/>
      <c r="F289" s="54"/>
      <c r="G289" s="54"/>
      <c r="H289" s="54"/>
      <c r="I289" s="54"/>
      <c r="M289" s="43"/>
      <c r="N289" s="53"/>
      <c r="O289" s="52"/>
      <c r="P289" s="52"/>
      <c r="Q289" s="54"/>
      <c r="R289" s="54"/>
      <c r="S289" s="54"/>
      <c r="T289" s="54"/>
      <c r="U289" s="54"/>
      <c r="Y289" s="43"/>
      <c r="Z289" s="53"/>
      <c r="AA289" s="52"/>
      <c r="AB289" s="52"/>
      <c r="AC289" s="54"/>
      <c r="AD289" s="54"/>
      <c r="AE289" s="54"/>
      <c r="AF289" s="54"/>
      <c r="AG289" s="54"/>
    </row>
    <row r="290" spans="1:33" x14ac:dyDescent="0.25">
      <c r="A290" s="43"/>
      <c r="B290" s="53"/>
      <c r="C290" s="52"/>
      <c r="D290" s="52"/>
      <c r="E290" s="54"/>
      <c r="F290" s="54"/>
      <c r="G290" s="54"/>
      <c r="H290" s="54"/>
      <c r="I290" s="54"/>
      <c r="M290" s="43"/>
      <c r="N290" s="53"/>
      <c r="O290" s="52"/>
      <c r="P290" s="52"/>
      <c r="Q290" s="54"/>
      <c r="R290" s="54"/>
      <c r="S290" s="54"/>
      <c r="T290" s="54"/>
      <c r="U290" s="54"/>
      <c r="Y290" s="43"/>
      <c r="Z290" s="53"/>
      <c r="AA290" s="52"/>
      <c r="AB290" s="52"/>
      <c r="AC290" s="54"/>
      <c r="AD290" s="54"/>
      <c r="AE290" s="54"/>
      <c r="AF290" s="54"/>
      <c r="AG290" s="54"/>
    </row>
    <row r="291" spans="1:33" x14ac:dyDescent="0.25">
      <c r="A291" s="43"/>
      <c r="B291" s="53"/>
      <c r="C291" s="52"/>
      <c r="D291" s="52"/>
      <c r="E291" s="54"/>
      <c r="F291" s="54"/>
      <c r="G291" s="54"/>
      <c r="H291" s="54"/>
      <c r="I291" s="54"/>
      <c r="M291" s="43"/>
      <c r="N291" s="53"/>
      <c r="O291" s="52"/>
      <c r="P291" s="52"/>
      <c r="Q291" s="54"/>
      <c r="R291" s="54"/>
      <c r="S291" s="54"/>
      <c r="T291" s="54"/>
      <c r="U291" s="54"/>
      <c r="Y291" s="43"/>
      <c r="Z291" s="53"/>
      <c r="AA291" s="52"/>
      <c r="AB291" s="52"/>
      <c r="AC291" s="54"/>
      <c r="AD291" s="54"/>
      <c r="AE291" s="54"/>
      <c r="AF291" s="54"/>
      <c r="AG291" s="54"/>
    </row>
    <row r="292" spans="1:33" x14ac:dyDescent="0.25">
      <c r="A292" s="43"/>
      <c r="B292" s="53"/>
      <c r="C292" s="52"/>
      <c r="D292" s="52"/>
      <c r="E292" s="54"/>
      <c r="F292" s="54"/>
      <c r="G292" s="54"/>
      <c r="H292" s="54"/>
      <c r="I292" s="54"/>
      <c r="M292" s="43"/>
      <c r="N292" s="53"/>
      <c r="O292" s="52"/>
      <c r="P292" s="52"/>
      <c r="Q292" s="54"/>
      <c r="R292" s="54"/>
      <c r="S292" s="54"/>
      <c r="T292" s="54"/>
      <c r="U292" s="54"/>
      <c r="Y292" s="43"/>
      <c r="Z292" s="53"/>
      <c r="AA292" s="52"/>
      <c r="AB292" s="52"/>
      <c r="AC292" s="54"/>
      <c r="AD292" s="54"/>
      <c r="AE292" s="54"/>
      <c r="AF292" s="54"/>
      <c r="AG292" s="54"/>
    </row>
    <row r="293" spans="1:33" x14ac:dyDescent="0.25">
      <c r="A293" s="43"/>
      <c r="B293" s="53"/>
      <c r="C293" s="52"/>
      <c r="D293" s="52"/>
      <c r="E293" s="54"/>
      <c r="F293" s="54"/>
      <c r="G293" s="54"/>
      <c r="H293" s="54"/>
      <c r="I293" s="54"/>
      <c r="M293" s="43"/>
      <c r="N293" s="53"/>
      <c r="O293" s="52"/>
      <c r="P293" s="52"/>
      <c r="Q293" s="54"/>
      <c r="R293" s="54"/>
      <c r="S293" s="54"/>
      <c r="T293" s="54"/>
      <c r="U293" s="54"/>
      <c r="Y293" s="43"/>
      <c r="Z293" s="53"/>
      <c r="AA293" s="52"/>
      <c r="AB293" s="52"/>
      <c r="AC293" s="54"/>
      <c r="AD293" s="54"/>
      <c r="AE293" s="54"/>
      <c r="AF293" s="54"/>
      <c r="AG293" s="54"/>
    </row>
    <row r="294" spans="1:33" x14ac:dyDescent="0.25">
      <c r="A294" s="43"/>
      <c r="B294" s="53"/>
      <c r="C294" s="52"/>
      <c r="D294" s="52"/>
      <c r="E294" s="54"/>
      <c r="F294" s="54"/>
      <c r="G294" s="54"/>
      <c r="H294" s="54"/>
      <c r="I294" s="54"/>
      <c r="M294" s="43"/>
      <c r="N294" s="53"/>
      <c r="O294" s="52"/>
      <c r="P294" s="52"/>
      <c r="Q294" s="54"/>
      <c r="R294" s="54"/>
      <c r="S294" s="54"/>
      <c r="T294" s="54"/>
      <c r="U294" s="54"/>
      <c r="Y294" s="43"/>
      <c r="Z294" s="53"/>
      <c r="AA294" s="52"/>
      <c r="AB294" s="52"/>
      <c r="AC294" s="54"/>
      <c r="AD294" s="54"/>
      <c r="AE294" s="54"/>
      <c r="AF294" s="54"/>
      <c r="AG294" s="54"/>
    </row>
    <row r="295" spans="1:33" x14ac:dyDescent="0.25">
      <c r="A295" s="43"/>
      <c r="B295" s="53"/>
      <c r="C295" s="52"/>
      <c r="D295" s="52"/>
      <c r="E295" s="54"/>
      <c r="F295" s="54"/>
      <c r="G295" s="54"/>
      <c r="H295" s="54"/>
      <c r="I295" s="54"/>
      <c r="M295" s="43"/>
      <c r="N295" s="53"/>
      <c r="O295" s="52"/>
      <c r="P295" s="52"/>
      <c r="Q295" s="54"/>
      <c r="R295" s="54"/>
      <c r="S295" s="54"/>
      <c r="T295" s="54"/>
      <c r="U295" s="54"/>
      <c r="Y295" s="43"/>
      <c r="Z295" s="53"/>
      <c r="AA295" s="52"/>
      <c r="AB295" s="52"/>
      <c r="AC295" s="54"/>
      <c r="AD295" s="54"/>
      <c r="AE295" s="54"/>
      <c r="AF295" s="54"/>
      <c r="AG295" s="54"/>
    </row>
    <row r="296" spans="1:33" x14ac:dyDescent="0.25">
      <c r="A296" s="43"/>
      <c r="B296" s="53"/>
      <c r="C296" s="52"/>
      <c r="D296" s="52"/>
      <c r="E296" s="54"/>
      <c r="F296" s="54"/>
      <c r="G296" s="54"/>
      <c r="H296" s="54"/>
      <c r="I296" s="54"/>
      <c r="M296" s="43"/>
      <c r="N296" s="53"/>
      <c r="O296" s="52"/>
      <c r="P296" s="52"/>
      <c r="Q296" s="54"/>
      <c r="R296" s="54"/>
      <c r="S296" s="54"/>
      <c r="T296" s="54"/>
      <c r="U296" s="54"/>
      <c r="Y296" s="43"/>
      <c r="Z296" s="53"/>
      <c r="AA296" s="52"/>
      <c r="AB296" s="52"/>
      <c r="AC296" s="54"/>
      <c r="AD296" s="54"/>
      <c r="AE296" s="54"/>
      <c r="AF296" s="54"/>
      <c r="AG296" s="54"/>
    </row>
    <row r="297" spans="1:33" x14ac:dyDescent="0.25">
      <c r="A297" s="43"/>
      <c r="B297" s="53"/>
      <c r="C297" s="52"/>
      <c r="D297" s="52"/>
      <c r="E297" s="54"/>
      <c r="F297" s="54"/>
      <c r="G297" s="54"/>
      <c r="H297" s="54"/>
      <c r="I297" s="54"/>
      <c r="M297" s="43"/>
      <c r="N297" s="53"/>
      <c r="O297" s="52"/>
      <c r="P297" s="52"/>
      <c r="Q297" s="54"/>
      <c r="R297" s="54"/>
      <c r="S297" s="54"/>
      <c r="T297" s="54"/>
      <c r="U297" s="54"/>
      <c r="Y297" s="43"/>
      <c r="Z297" s="53"/>
      <c r="AA297" s="52"/>
      <c r="AB297" s="52"/>
      <c r="AC297" s="54"/>
      <c r="AD297" s="54"/>
      <c r="AE297" s="54"/>
      <c r="AF297" s="54"/>
      <c r="AG297" s="54"/>
    </row>
    <row r="298" spans="1:33" x14ac:dyDescent="0.25">
      <c r="A298" s="43"/>
      <c r="B298" s="53"/>
      <c r="C298" s="52"/>
      <c r="D298" s="52"/>
      <c r="E298" s="54"/>
      <c r="F298" s="54"/>
      <c r="G298" s="54"/>
      <c r="H298" s="54"/>
      <c r="I298" s="54"/>
      <c r="M298" s="43"/>
      <c r="N298" s="53"/>
      <c r="O298" s="52"/>
      <c r="P298" s="52"/>
      <c r="Q298" s="54"/>
      <c r="R298" s="54"/>
      <c r="S298" s="54"/>
      <c r="T298" s="54"/>
      <c r="U298" s="54"/>
      <c r="Y298" s="43"/>
      <c r="Z298" s="53"/>
      <c r="AA298" s="52"/>
      <c r="AB298" s="52"/>
      <c r="AC298" s="54"/>
      <c r="AD298" s="54"/>
      <c r="AE298" s="54"/>
      <c r="AF298" s="54"/>
      <c r="AG298" s="54"/>
    </row>
    <row r="299" spans="1:33" x14ac:dyDescent="0.25">
      <c r="A299" s="43"/>
      <c r="B299" s="53"/>
      <c r="C299" s="52"/>
      <c r="D299" s="52"/>
      <c r="E299" s="54"/>
      <c r="F299" s="54"/>
      <c r="G299" s="54"/>
      <c r="H299" s="54"/>
      <c r="I299" s="54"/>
      <c r="M299" s="43"/>
      <c r="N299" s="53"/>
      <c r="O299" s="52"/>
      <c r="P299" s="52"/>
      <c r="Q299" s="54"/>
      <c r="R299" s="54"/>
      <c r="S299" s="54"/>
      <c r="T299" s="54"/>
      <c r="U299" s="54"/>
      <c r="Y299" s="43"/>
      <c r="Z299" s="53"/>
      <c r="AA299" s="52"/>
      <c r="AB299" s="52"/>
      <c r="AC299" s="54"/>
      <c r="AD299" s="54"/>
      <c r="AE299" s="54"/>
      <c r="AF299" s="54"/>
      <c r="AG299" s="54"/>
    </row>
    <row r="300" spans="1:33" x14ac:dyDescent="0.25">
      <c r="A300" s="43"/>
      <c r="B300" s="53"/>
      <c r="C300" s="52"/>
      <c r="D300" s="52"/>
      <c r="E300" s="54"/>
      <c r="F300" s="54"/>
      <c r="G300" s="54"/>
      <c r="H300" s="54"/>
      <c r="I300" s="54"/>
      <c r="M300" s="43"/>
      <c r="N300" s="53"/>
      <c r="O300" s="52"/>
      <c r="P300" s="52"/>
      <c r="Q300" s="54"/>
      <c r="R300" s="54"/>
      <c r="S300" s="54"/>
      <c r="T300" s="54"/>
      <c r="U300" s="54"/>
      <c r="Y300" s="43"/>
      <c r="Z300" s="53"/>
      <c r="AA300" s="52"/>
      <c r="AB300" s="52"/>
      <c r="AC300" s="54"/>
      <c r="AD300" s="54"/>
      <c r="AE300" s="54"/>
      <c r="AF300" s="54"/>
      <c r="AG300" s="54"/>
    </row>
    <row r="301" spans="1:33" x14ac:dyDescent="0.25">
      <c r="A301" s="43"/>
      <c r="B301" s="53"/>
      <c r="C301" s="52"/>
      <c r="D301" s="52"/>
      <c r="E301" s="54"/>
      <c r="F301" s="54"/>
      <c r="G301" s="54"/>
      <c r="H301" s="54"/>
      <c r="I301" s="54"/>
      <c r="M301" s="43"/>
      <c r="N301" s="53"/>
      <c r="O301" s="52"/>
      <c r="P301" s="52"/>
      <c r="Q301" s="54"/>
      <c r="R301" s="54"/>
      <c r="S301" s="54"/>
      <c r="T301" s="54"/>
      <c r="U301" s="54"/>
      <c r="Y301" s="43"/>
      <c r="Z301" s="53"/>
      <c r="AA301" s="52"/>
      <c r="AB301" s="52"/>
      <c r="AC301" s="54"/>
      <c r="AD301" s="54"/>
      <c r="AE301" s="54"/>
      <c r="AF301" s="54"/>
      <c r="AG301" s="54"/>
    </row>
    <row r="302" spans="1:33" x14ac:dyDescent="0.25">
      <c r="A302" s="43"/>
      <c r="B302" s="53"/>
      <c r="C302" s="52"/>
      <c r="D302" s="52"/>
      <c r="E302" s="54"/>
      <c r="F302" s="54"/>
      <c r="G302" s="54"/>
      <c r="H302" s="54"/>
      <c r="I302" s="54"/>
      <c r="M302" s="43"/>
      <c r="N302" s="53"/>
      <c r="O302" s="52"/>
      <c r="P302" s="52"/>
      <c r="Q302" s="54"/>
      <c r="R302" s="54"/>
      <c r="S302" s="54"/>
      <c r="T302" s="54"/>
      <c r="U302" s="54"/>
      <c r="Y302" s="43"/>
      <c r="Z302" s="53"/>
      <c r="AA302" s="52"/>
      <c r="AB302" s="52"/>
      <c r="AC302" s="54"/>
      <c r="AD302" s="54"/>
      <c r="AE302" s="54"/>
      <c r="AF302" s="54"/>
      <c r="AG302" s="54"/>
    </row>
    <row r="303" spans="1:33" x14ac:dyDescent="0.25">
      <c r="A303" s="43"/>
      <c r="B303" s="53"/>
      <c r="C303" s="52"/>
      <c r="D303" s="52"/>
      <c r="E303" s="54"/>
      <c r="F303" s="54"/>
      <c r="G303" s="54"/>
      <c r="H303" s="54"/>
      <c r="I303" s="54"/>
      <c r="M303" s="43"/>
      <c r="N303" s="53"/>
      <c r="O303" s="52"/>
      <c r="P303" s="52"/>
      <c r="Q303" s="54"/>
      <c r="R303" s="54"/>
      <c r="S303" s="54"/>
      <c r="T303" s="54"/>
      <c r="U303" s="54"/>
      <c r="Y303" s="43"/>
      <c r="Z303" s="53"/>
      <c r="AA303" s="52"/>
      <c r="AB303" s="52"/>
      <c r="AC303" s="54"/>
      <c r="AD303" s="54"/>
      <c r="AE303" s="54"/>
      <c r="AF303" s="54"/>
      <c r="AG303" s="54"/>
    </row>
    <row r="304" spans="1:33" x14ac:dyDescent="0.25">
      <c r="A304" s="43"/>
      <c r="B304" s="53"/>
      <c r="C304" s="52"/>
      <c r="D304" s="52"/>
      <c r="E304" s="54"/>
      <c r="F304" s="54"/>
      <c r="G304" s="54"/>
      <c r="H304" s="54"/>
      <c r="I304" s="54"/>
      <c r="M304" s="43"/>
      <c r="N304" s="53"/>
      <c r="O304" s="52"/>
      <c r="P304" s="52"/>
      <c r="Q304" s="54"/>
      <c r="R304" s="54"/>
      <c r="S304" s="54"/>
      <c r="T304" s="54"/>
      <c r="U304" s="54"/>
      <c r="Y304" s="43"/>
      <c r="Z304" s="53"/>
      <c r="AA304" s="52"/>
      <c r="AB304" s="52"/>
      <c r="AC304" s="54"/>
      <c r="AD304" s="54"/>
      <c r="AE304" s="54"/>
      <c r="AF304" s="54"/>
      <c r="AG304" s="54"/>
    </row>
    <row r="305" spans="1:33" x14ac:dyDescent="0.25">
      <c r="A305" s="43"/>
      <c r="B305" s="53"/>
      <c r="C305" s="52"/>
      <c r="D305" s="52"/>
      <c r="E305" s="54"/>
      <c r="F305" s="54"/>
      <c r="G305" s="54"/>
      <c r="H305" s="54"/>
      <c r="I305" s="54"/>
      <c r="M305" s="43"/>
      <c r="N305" s="53"/>
      <c r="O305" s="52"/>
      <c r="P305" s="52"/>
      <c r="Q305" s="54"/>
      <c r="R305" s="54"/>
      <c r="S305" s="54"/>
      <c r="T305" s="54"/>
      <c r="U305" s="54"/>
      <c r="Y305" s="43"/>
      <c r="Z305" s="53"/>
      <c r="AA305" s="52"/>
      <c r="AB305" s="52"/>
      <c r="AC305" s="54"/>
      <c r="AD305" s="54"/>
      <c r="AE305" s="54"/>
      <c r="AF305" s="54"/>
      <c r="AG305" s="54"/>
    </row>
    <row r="306" spans="1:33" x14ac:dyDescent="0.25">
      <c r="A306" s="43"/>
      <c r="B306" s="53"/>
      <c r="C306" s="52"/>
      <c r="D306" s="52"/>
      <c r="E306" s="54"/>
      <c r="F306" s="54"/>
      <c r="G306" s="54"/>
      <c r="H306" s="54"/>
      <c r="I306" s="54"/>
      <c r="M306" s="43"/>
      <c r="N306" s="53"/>
      <c r="O306" s="52"/>
      <c r="P306" s="52"/>
      <c r="Q306" s="54"/>
      <c r="R306" s="54"/>
      <c r="S306" s="54"/>
      <c r="T306" s="54"/>
      <c r="U306" s="54"/>
      <c r="Y306" s="43"/>
      <c r="Z306" s="53"/>
      <c r="AA306" s="52"/>
      <c r="AB306" s="52"/>
      <c r="AC306" s="54"/>
      <c r="AD306" s="54"/>
      <c r="AE306" s="54"/>
      <c r="AF306" s="54"/>
      <c r="AG306" s="54"/>
    </row>
    <row r="307" spans="1:33" x14ac:dyDescent="0.25">
      <c r="A307" s="43"/>
      <c r="B307" s="53"/>
      <c r="C307" s="52"/>
      <c r="D307" s="52"/>
      <c r="E307" s="54"/>
      <c r="F307" s="54"/>
      <c r="G307" s="54"/>
      <c r="H307" s="54"/>
      <c r="I307" s="54"/>
      <c r="M307" s="43"/>
      <c r="N307" s="53"/>
      <c r="O307" s="52"/>
      <c r="P307" s="52"/>
      <c r="Q307" s="54"/>
      <c r="R307" s="54"/>
      <c r="S307" s="54"/>
      <c r="T307" s="54"/>
      <c r="U307" s="54"/>
      <c r="Y307" s="43"/>
      <c r="Z307" s="53"/>
      <c r="AA307" s="52"/>
      <c r="AB307" s="52"/>
      <c r="AC307" s="54"/>
      <c r="AD307" s="54"/>
      <c r="AE307" s="54"/>
      <c r="AF307" s="54"/>
      <c r="AG307" s="54"/>
    </row>
    <row r="308" spans="1:33" x14ac:dyDescent="0.25">
      <c r="A308" s="43"/>
      <c r="B308" s="53"/>
      <c r="C308" s="52"/>
      <c r="D308" s="52"/>
      <c r="E308" s="54"/>
      <c r="F308" s="54"/>
      <c r="G308" s="54"/>
      <c r="H308" s="54"/>
      <c r="I308" s="54"/>
      <c r="M308" s="43"/>
      <c r="N308" s="53"/>
      <c r="O308" s="52"/>
      <c r="P308" s="52"/>
      <c r="Q308" s="54"/>
      <c r="R308" s="54"/>
      <c r="S308" s="54"/>
      <c r="T308" s="54"/>
      <c r="U308" s="54"/>
      <c r="Y308" s="43"/>
      <c r="Z308" s="53"/>
      <c r="AA308" s="52"/>
      <c r="AB308" s="52"/>
      <c r="AC308" s="54"/>
      <c r="AD308" s="54"/>
      <c r="AE308" s="54"/>
      <c r="AF308" s="54"/>
      <c r="AG308" s="54"/>
    </row>
    <row r="309" spans="1:33" x14ac:dyDescent="0.25">
      <c r="A309" s="43"/>
      <c r="B309" s="53"/>
      <c r="C309" s="52"/>
      <c r="D309" s="52"/>
      <c r="E309" s="54"/>
      <c r="F309" s="54"/>
      <c r="G309" s="54"/>
      <c r="H309" s="54"/>
      <c r="I309" s="54"/>
      <c r="M309" s="43"/>
      <c r="N309" s="53"/>
      <c r="O309" s="52"/>
      <c r="P309" s="52"/>
      <c r="Q309" s="54"/>
      <c r="R309" s="54"/>
      <c r="S309" s="54"/>
      <c r="T309" s="54"/>
      <c r="U309" s="54"/>
      <c r="Y309" s="43"/>
      <c r="Z309" s="53"/>
      <c r="AA309" s="52"/>
      <c r="AB309" s="52"/>
      <c r="AC309" s="54"/>
      <c r="AD309" s="54"/>
      <c r="AE309" s="54"/>
      <c r="AF309" s="54"/>
      <c r="AG309" s="54"/>
    </row>
    <row r="310" spans="1:33" x14ac:dyDescent="0.25">
      <c r="A310" s="43"/>
      <c r="B310" s="53"/>
      <c r="C310" s="52"/>
      <c r="D310" s="52"/>
      <c r="E310" s="54"/>
      <c r="F310" s="54"/>
      <c r="G310" s="54"/>
      <c r="H310" s="54"/>
      <c r="I310" s="54"/>
      <c r="M310" s="43"/>
      <c r="N310" s="53"/>
      <c r="O310" s="52"/>
      <c r="P310" s="52"/>
      <c r="Q310" s="54"/>
      <c r="R310" s="54"/>
      <c r="S310" s="54"/>
      <c r="T310" s="54"/>
      <c r="U310" s="54"/>
      <c r="Y310" s="43"/>
      <c r="Z310" s="53"/>
      <c r="AA310" s="52"/>
      <c r="AB310" s="52"/>
      <c r="AC310" s="54"/>
      <c r="AD310" s="54"/>
      <c r="AE310" s="54"/>
      <c r="AF310" s="54"/>
      <c r="AG310" s="54"/>
    </row>
    <row r="311" spans="1:33" x14ac:dyDescent="0.25">
      <c r="A311" s="43"/>
      <c r="B311" s="53"/>
      <c r="C311" s="52"/>
      <c r="D311" s="52"/>
      <c r="E311" s="54"/>
      <c r="F311" s="54"/>
      <c r="G311" s="54"/>
      <c r="H311" s="54"/>
      <c r="I311" s="54"/>
      <c r="M311" s="43"/>
      <c r="N311" s="53"/>
      <c r="O311" s="52"/>
      <c r="P311" s="52"/>
      <c r="Q311" s="54"/>
      <c r="R311" s="54"/>
      <c r="S311" s="54"/>
      <c r="T311" s="54"/>
      <c r="U311" s="54"/>
      <c r="Y311" s="43"/>
      <c r="Z311" s="53"/>
      <c r="AA311" s="52"/>
      <c r="AB311" s="52"/>
      <c r="AC311" s="54"/>
      <c r="AD311" s="54"/>
      <c r="AE311" s="54"/>
      <c r="AF311" s="54"/>
      <c r="AG311" s="54"/>
    </row>
    <row r="312" spans="1:33" ht="15.75" x14ac:dyDescent="0.25">
      <c r="A312" s="55"/>
    </row>
    <row r="313" spans="1:33" ht="15.75" x14ac:dyDescent="0.25">
      <c r="A313" s="55"/>
    </row>
    <row r="314" spans="1:33" ht="15.75" x14ac:dyDescent="0.25">
      <c r="A314" s="55"/>
    </row>
    <row r="315" spans="1:33" ht="15.75" x14ac:dyDescent="0.25">
      <c r="A315" s="55"/>
    </row>
    <row r="316" spans="1:33" ht="15.75" x14ac:dyDescent="0.25">
      <c r="A316" s="55"/>
    </row>
    <row r="317" spans="1:33" ht="15.75" x14ac:dyDescent="0.25">
      <c r="A317" s="55"/>
    </row>
    <row r="318" spans="1:33" ht="15.75" x14ac:dyDescent="0.25">
      <c r="A318" s="55"/>
    </row>
    <row r="319" spans="1:33" ht="15.75" x14ac:dyDescent="0.25">
      <c r="A319" s="55"/>
    </row>
    <row r="320" spans="1:33" ht="15.75" x14ac:dyDescent="0.25">
      <c r="A320" s="55"/>
    </row>
    <row r="321" spans="1:1" ht="15.75" x14ac:dyDescent="0.25">
      <c r="A321" s="55"/>
    </row>
    <row r="322" spans="1:1" ht="15.75" x14ac:dyDescent="0.25">
      <c r="A322" s="55"/>
    </row>
    <row r="323" spans="1:1" ht="15.75" x14ac:dyDescent="0.25">
      <c r="A323" s="55"/>
    </row>
    <row r="324" spans="1:1" ht="15.75" x14ac:dyDescent="0.25">
      <c r="A324" s="55"/>
    </row>
    <row r="325" spans="1:1" ht="15.75" x14ac:dyDescent="0.25">
      <c r="A325" s="55"/>
    </row>
    <row r="326" spans="1:1" ht="15.75" x14ac:dyDescent="0.25">
      <c r="A326" s="55"/>
    </row>
    <row r="327" spans="1:1" ht="15.75" x14ac:dyDescent="0.25">
      <c r="A327" s="55"/>
    </row>
  </sheetData>
  <hyperlinks>
    <hyperlink ref="A1" location="TOC!A1" display="Back to ToC" xr:uid="{00000000-0004-0000-1F00-000000000000}"/>
  </hyperlinks>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C0D0F-87CC-49E5-8FAF-57DCDC60D5A7}">
  <sheetPr>
    <tabColor rgb="FF9A48B2"/>
  </sheetPr>
  <dimension ref="A1:P73"/>
  <sheetViews>
    <sheetView zoomScaleNormal="100" workbookViewId="0"/>
  </sheetViews>
  <sheetFormatPr defaultColWidth="9.140625" defaultRowHeight="15" x14ac:dyDescent="0.25"/>
  <cols>
    <col min="1" max="1" width="9.140625" style="59"/>
    <col min="2" max="2" width="15.140625" style="59" bestFit="1" customWidth="1"/>
    <col min="3" max="3" width="10.5703125" style="59" bestFit="1" customWidth="1"/>
    <col min="4" max="4" width="13.5703125" style="59" bestFit="1" customWidth="1"/>
    <col min="5" max="5" width="9.140625" style="59"/>
    <col min="6" max="6" width="13.42578125" style="59" bestFit="1" customWidth="1"/>
    <col min="7" max="7" width="56.5703125" style="59" customWidth="1"/>
    <col min="8" max="12" width="5.85546875" style="59" customWidth="1"/>
    <col min="13" max="16" width="9.140625" style="59"/>
    <col min="17" max="17" width="34.5703125" style="59" bestFit="1" customWidth="1"/>
    <col min="18" max="16384" width="9.140625" style="59"/>
  </cols>
  <sheetData>
    <row r="1" spans="1:16" s="29" customFormat="1" x14ac:dyDescent="0.25">
      <c r="A1" s="44" t="s">
        <v>39</v>
      </c>
    </row>
    <row r="2" spans="1:16" s="56" customFormat="1" ht="23.25" x14ac:dyDescent="0.35">
      <c r="A2" s="73" t="s">
        <v>40</v>
      </c>
      <c r="G2" s="45"/>
      <c r="J2" s="45"/>
    </row>
    <row r="3" spans="1:16" s="56" customFormat="1" x14ac:dyDescent="0.25">
      <c r="B3" s="29"/>
      <c r="C3" s="29"/>
      <c r="N3" s="173" t="s">
        <v>290</v>
      </c>
      <c r="O3" s="173"/>
      <c r="P3" s="173"/>
    </row>
    <row r="4" spans="1:16" s="56" customFormat="1" x14ac:dyDescent="0.25">
      <c r="B4" s="29"/>
      <c r="C4" s="29"/>
      <c r="H4" s="57" t="s">
        <v>291</v>
      </c>
      <c r="I4" s="57"/>
      <c r="J4" s="57"/>
      <c r="K4" s="57"/>
      <c r="L4" s="57"/>
      <c r="N4" s="173"/>
      <c r="O4" s="173"/>
      <c r="P4" s="173"/>
    </row>
    <row r="5" spans="1:16" s="56" customFormat="1" x14ac:dyDescent="0.25">
      <c r="B5" s="58"/>
      <c r="C5" s="58"/>
      <c r="D5" s="58"/>
      <c r="E5" s="58"/>
      <c r="F5" s="58"/>
      <c r="H5" s="57" t="str">
        <f>P6</f>
        <v>million</v>
      </c>
      <c r="I5" s="57" t="s">
        <v>292</v>
      </c>
      <c r="J5" s="57" t="s">
        <v>293</v>
      </c>
      <c r="K5" s="57"/>
      <c r="L5" s="174"/>
      <c r="N5" s="173" t="s">
        <v>42</v>
      </c>
      <c r="O5" s="173" t="s">
        <v>516</v>
      </c>
      <c r="P5" s="173" t="s">
        <v>294</v>
      </c>
    </row>
    <row r="6" spans="1:16" s="56" customFormat="1" x14ac:dyDescent="0.25">
      <c r="H6" s="201">
        <f>IF(ISBLANK(O11),NA(),O6)</f>
        <v>72.976710937500002</v>
      </c>
      <c r="I6" s="202" t="str">
        <f t="shared" ref="I6:I11" si="0">+CONCATENATE(J6,", ",ROUND(H6,0))</f>
        <v>Pakistan, 73</v>
      </c>
      <c r="J6" s="202" t="str">
        <f>IF(ISBLANK(O11),"",N6)</f>
        <v>Pakistan</v>
      </c>
      <c r="K6" s="203"/>
      <c r="L6" s="178"/>
      <c r="N6" s="173" t="s">
        <v>478</v>
      </c>
      <c r="O6" s="49">
        <v>72.976710937500002</v>
      </c>
      <c r="P6" s="173" t="s">
        <v>295</v>
      </c>
    </row>
    <row r="7" spans="1:16" s="56" customFormat="1" x14ac:dyDescent="0.25">
      <c r="H7" s="201">
        <f>IF(ISBLANK(O11),NA(),O7)</f>
        <v>32.042361328124997</v>
      </c>
      <c r="I7" s="202" t="str">
        <f t="shared" si="0"/>
        <v>Sudan, 32</v>
      </c>
      <c r="J7" s="202" t="str">
        <f>IF(ISBLANK(O11),"",N7)</f>
        <v>Sudan</v>
      </c>
      <c r="K7" s="203"/>
      <c r="L7" s="178"/>
      <c r="N7" s="173" t="s">
        <v>472</v>
      </c>
      <c r="O7" s="49">
        <v>32.042361328124997</v>
      </c>
      <c r="P7" s="173" t="s">
        <v>295</v>
      </c>
    </row>
    <row r="8" spans="1:16" s="56" customFormat="1" x14ac:dyDescent="0.25">
      <c r="B8" s="58"/>
      <c r="C8" s="58"/>
      <c r="D8" s="58"/>
      <c r="H8" s="201">
        <f>IF(ISBLANK(O11),NA(),O8)</f>
        <v>11.259076171875</v>
      </c>
      <c r="I8" s="202" t="str">
        <f t="shared" si="0"/>
        <v>Iraq, 11</v>
      </c>
      <c r="J8" s="202" t="str">
        <f>IF(ISBLANK(O11),"",N8)</f>
        <v>Iraq</v>
      </c>
      <c r="K8" s="203"/>
      <c r="L8" s="177"/>
      <c r="N8" s="173" t="s">
        <v>476</v>
      </c>
      <c r="O8" s="49">
        <v>11.259076171875</v>
      </c>
      <c r="P8" s="173" t="s">
        <v>295</v>
      </c>
    </row>
    <row r="9" spans="1:16" s="56" customFormat="1" x14ac:dyDescent="0.25">
      <c r="H9" s="201">
        <f>IF(ISBLANK(O11),NA(),O9)</f>
        <v>7.6728491210937504</v>
      </c>
      <c r="I9" s="202" t="str">
        <f t="shared" si="0"/>
        <v>Somalia, 8</v>
      </c>
      <c r="J9" s="202" t="str">
        <f>IF(ISBLANK(O11),"",N9)</f>
        <v>Somalia</v>
      </c>
      <c r="K9" s="203"/>
      <c r="L9" s="177"/>
      <c r="N9" s="173" t="s">
        <v>161</v>
      </c>
      <c r="O9" s="49">
        <v>7.6728491210937504</v>
      </c>
      <c r="P9" s="173" t="s">
        <v>295</v>
      </c>
    </row>
    <row r="10" spans="1:16" s="56" customFormat="1" x14ac:dyDescent="0.25">
      <c r="H10" s="201">
        <f>IF(ISBLANK(O11),NA(),O10)</f>
        <v>6.4167001953125</v>
      </c>
      <c r="I10" s="202" t="str">
        <f t="shared" si="0"/>
        <v>Morocco, 6</v>
      </c>
      <c r="J10" s="202" t="str">
        <f>IF(ISBLANK(O11),"",N10)</f>
        <v>Morocco</v>
      </c>
      <c r="K10" s="203"/>
      <c r="L10" s="177"/>
      <c r="N10" s="173" t="s">
        <v>480</v>
      </c>
      <c r="O10" s="49">
        <v>6.4167001953125</v>
      </c>
      <c r="P10" s="173" t="s">
        <v>295</v>
      </c>
    </row>
    <row r="11" spans="1:16" s="56" customFormat="1" x14ac:dyDescent="0.25">
      <c r="H11" s="201">
        <f>IF(ISBLANK(O11),NA(),O11-SUM(H6:H10))</f>
        <v>22.871109162237559</v>
      </c>
      <c r="I11" s="202" t="str">
        <f t="shared" si="0"/>
        <v>Rest of the region, 23</v>
      </c>
      <c r="J11" s="202" t="s">
        <v>427</v>
      </c>
      <c r="K11" s="203"/>
      <c r="L11" s="177"/>
      <c r="N11" s="173" t="s">
        <v>457</v>
      </c>
      <c r="O11" s="49">
        <v>153.2388069161438</v>
      </c>
      <c r="P11" s="173" t="s">
        <v>295</v>
      </c>
    </row>
    <row r="12" spans="1:16" s="56" customFormat="1" x14ac:dyDescent="0.25"/>
    <row r="13" spans="1:16" s="56" customFormat="1" x14ac:dyDescent="0.25">
      <c r="N13" s="56" t="str">
        <f>CONCATENATE(IF(ISNUMBER(O11), ROUND(O11,0), "?")," ",P11," people in ",N11," have no hygiene service at their health care facility")</f>
        <v>153 million people in Eastern Mediterranean have no hygiene service at their health care facility</v>
      </c>
    </row>
    <row r="14" spans="1:16" s="56" customFormat="1" x14ac:dyDescent="0.25">
      <c r="C14" s="58"/>
    </row>
    <row r="15" spans="1:16" s="56" customFormat="1" x14ac:dyDescent="0.25"/>
    <row r="16" spans="1:16" s="56" customFormat="1" x14ac:dyDescent="0.25"/>
    <row r="17" spans="1:6" s="56" customFormat="1" x14ac:dyDescent="0.25"/>
    <row r="18" spans="1:6" s="56" customFormat="1" x14ac:dyDescent="0.25"/>
    <row r="19" spans="1:6" s="56" customFormat="1" x14ac:dyDescent="0.25"/>
    <row r="20" spans="1:6" s="56" customFormat="1" x14ac:dyDescent="0.25"/>
    <row r="21" spans="1:6" s="56" customFormat="1" x14ac:dyDescent="0.25"/>
    <row r="22" spans="1:6" s="56" customFormat="1" ht="18.75" x14ac:dyDescent="0.3">
      <c r="A22" s="187" t="s">
        <v>405</v>
      </c>
    </row>
    <row r="23" spans="1:6" s="56" customFormat="1" x14ac:dyDescent="0.25">
      <c r="A23" s="41" t="s">
        <v>288</v>
      </c>
    </row>
    <row r="24" spans="1:6" s="56" customFormat="1" x14ac:dyDescent="0.25"/>
    <row r="25" spans="1:6" s="56" customFormat="1" x14ac:dyDescent="0.25"/>
    <row r="26" spans="1:6" s="56" customFormat="1" ht="23.25" x14ac:dyDescent="0.35">
      <c r="A26" s="45"/>
    </row>
    <row r="27" spans="1:6" s="56" customFormat="1" x14ac:dyDescent="0.25">
      <c r="B27" s="29"/>
      <c r="C27" s="29"/>
    </row>
    <row r="28" spans="1:6" s="56" customFormat="1" x14ac:dyDescent="0.25">
      <c r="B28" s="29"/>
      <c r="C28" s="29"/>
    </row>
    <row r="29" spans="1:6" s="56" customFormat="1" x14ac:dyDescent="0.25">
      <c r="B29" s="58"/>
      <c r="C29" s="58"/>
      <c r="D29" s="58"/>
      <c r="E29" s="58"/>
      <c r="F29" s="58"/>
    </row>
    <row r="30" spans="1:6" s="56" customFormat="1" x14ac:dyDescent="0.25"/>
    <row r="31" spans="1:6" s="56" customFormat="1" x14ac:dyDescent="0.25"/>
    <row r="32" spans="1:6" s="56" customFormat="1" x14ac:dyDescent="0.25">
      <c r="B32" s="58"/>
      <c r="C32" s="58"/>
      <c r="D32" s="58"/>
    </row>
    <row r="33" spans="1:3" s="56" customFormat="1" x14ac:dyDescent="0.25"/>
    <row r="34" spans="1:3" s="56" customFormat="1" x14ac:dyDescent="0.25"/>
    <row r="35" spans="1:3" s="56" customFormat="1" x14ac:dyDescent="0.25"/>
    <row r="36" spans="1:3" s="56" customFormat="1" x14ac:dyDescent="0.25"/>
    <row r="37" spans="1:3" s="56" customFormat="1" x14ac:dyDescent="0.25"/>
    <row r="38" spans="1:3" s="56" customFormat="1" x14ac:dyDescent="0.25">
      <c r="C38" s="58"/>
    </row>
    <row r="39" spans="1:3" s="56" customFormat="1" x14ac:dyDescent="0.25"/>
    <row r="40" spans="1:3" s="56" customFormat="1" x14ac:dyDescent="0.25"/>
    <row r="41" spans="1:3" s="56" customFormat="1" x14ac:dyDescent="0.25"/>
    <row r="42" spans="1:3" s="56" customFormat="1" x14ac:dyDescent="0.25"/>
    <row r="43" spans="1:3" s="56" customFormat="1" x14ac:dyDescent="0.25"/>
    <row r="44" spans="1:3" s="56" customFormat="1" x14ac:dyDescent="0.25"/>
    <row r="45" spans="1:3" s="56" customFormat="1" x14ac:dyDescent="0.25"/>
    <row r="46" spans="1:3" s="56" customFormat="1" ht="18.75" x14ac:dyDescent="0.3">
      <c r="A46" s="179"/>
    </row>
    <row r="47" spans="1:3" s="56" customFormat="1" x14ac:dyDescent="0.25">
      <c r="A47" s="41"/>
    </row>
    <row r="48" spans="1:3" s="56" customFormat="1" x14ac:dyDescent="0.25"/>
    <row r="49" spans="1:6" s="56" customFormat="1" x14ac:dyDescent="0.25"/>
    <row r="50" spans="1:6" s="56" customFormat="1" ht="23.25" x14ac:dyDescent="0.35">
      <c r="A50" s="180"/>
    </row>
    <row r="51" spans="1:6" s="56" customFormat="1" x14ac:dyDescent="0.25">
      <c r="B51" s="29"/>
      <c r="C51" s="29"/>
    </row>
    <row r="52" spans="1:6" s="56" customFormat="1" x14ac:dyDescent="0.25">
      <c r="B52" s="29"/>
      <c r="C52" s="29"/>
    </row>
    <row r="53" spans="1:6" s="56" customFormat="1" x14ac:dyDescent="0.25">
      <c r="B53" s="58"/>
      <c r="C53" s="58"/>
      <c r="D53" s="58"/>
      <c r="E53" s="58"/>
      <c r="F53" s="58"/>
    </row>
    <row r="54" spans="1:6" s="56" customFormat="1" x14ac:dyDescent="0.25"/>
    <row r="55" spans="1:6" s="56" customFormat="1" x14ac:dyDescent="0.25"/>
    <row r="56" spans="1:6" s="56" customFormat="1" x14ac:dyDescent="0.25">
      <c r="B56" s="58"/>
      <c r="C56" s="58"/>
      <c r="D56" s="58"/>
    </row>
    <row r="57" spans="1:6" s="56" customFormat="1" x14ac:dyDescent="0.25"/>
    <row r="58" spans="1:6" s="56" customFormat="1" x14ac:dyDescent="0.25"/>
    <row r="59" spans="1:6" s="56" customFormat="1" x14ac:dyDescent="0.25"/>
    <row r="60" spans="1:6" s="56" customFormat="1" x14ac:dyDescent="0.25"/>
    <row r="61" spans="1:6" s="56" customFormat="1" x14ac:dyDescent="0.25"/>
    <row r="62" spans="1:6" s="56" customFormat="1" x14ac:dyDescent="0.25">
      <c r="C62" s="58"/>
    </row>
    <row r="63" spans="1:6" s="56" customFormat="1" x14ac:dyDescent="0.25"/>
    <row r="64" spans="1:6" s="56" customFormat="1" x14ac:dyDescent="0.25"/>
    <row r="65" spans="1:1" s="56" customFormat="1" x14ac:dyDescent="0.25"/>
    <row r="66" spans="1:1" s="56" customFormat="1" x14ac:dyDescent="0.25"/>
    <row r="67" spans="1:1" s="56" customFormat="1" x14ac:dyDescent="0.25"/>
    <row r="68" spans="1:1" s="56" customFormat="1" x14ac:dyDescent="0.25"/>
    <row r="69" spans="1:1" s="56" customFormat="1" x14ac:dyDescent="0.25"/>
    <row r="70" spans="1:1" s="56" customFormat="1" ht="18.75" x14ac:dyDescent="0.3">
      <c r="A70" s="179"/>
    </row>
    <row r="71" spans="1:1" s="56" customFormat="1" x14ac:dyDescent="0.25">
      <c r="A71" s="41"/>
    </row>
    <row r="72" spans="1:1" s="56" customFormat="1" x14ac:dyDescent="0.25"/>
    <row r="73" spans="1:1" s="56" customFormat="1" x14ac:dyDescent="0.25"/>
  </sheetData>
  <hyperlinks>
    <hyperlink ref="A1" location="TOC!A1" display="Back to ToC" xr:uid="{00000000-0004-0000-2000-000000000000}"/>
  </hyperlink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C3A19-D8C4-4019-A266-C629E82E9C92}">
  <sheetPr>
    <tabColor rgb="FFAB47BC"/>
    <pageSetUpPr fitToPage="1"/>
  </sheetPr>
  <dimension ref="A1:AK92"/>
  <sheetViews>
    <sheetView zoomScale="80" zoomScaleNormal="80" workbookViewId="0">
      <selection activeCell="A30" sqref="A30"/>
    </sheetView>
  </sheetViews>
  <sheetFormatPr defaultColWidth="8.85546875" defaultRowHeight="15" x14ac:dyDescent="0.25"/>
  <cols>
    <col min="1" max="1" width="19" style="98" customWidth="1"/>
    <col min="2" max="8" width="28.5703125" style="98" customWidth="1"/>
    <col min="9" max="15" width="8.85546875" style="98"/>
    <col min="16" max="16" width="14.85546875" style="98" customWidth="1"/>
    <col min="17" max="16384" width="8.85546875" style="98"/>
  </cols>
  <sheetData>
    <row r="1" spans="1:16" s="29" customFormat="1" x14ac:dyDescent="0.25">
      <c r="A1" s="44" t="s">
        <v>39</v>
      </c>
    </row>
    <row r="2" spans="1:16" s="29" customFormat="1" ht="23.25" x14ac:dyDescent="0.35">
      <c r="A2" s="79" t="s">
        <v>40</v>
      </c>
    </row>
    <row r="3" spans="1:16" s="29" customFormat="1" ht="15" customHeight="1" x14ac:dyDescent="0.35">
      <c r="A3" s="61"/>
      <c r="P3" s="46"/>
    </row>
    <row r="4" spans="1:16" s="29" customFormat="1" ht="15" customHeight="1" x14ac:dyDescent="0.35">
      <c r="A4" s="61"/>
      <c r="P4" s="46"/>
    </row>
    <row r="5" spans="1:16" s="29" customFormat="1" ht="15" customHeight="1" x14ac:dyDescent="0.35">
      <c r="A5" s="61"/>
      <c r="P5" s="46"/>
    </row>
    <row r="6" spans="1:16" s="29" customFormat="1" ht="15" customHeight="1" x14ac:dyDescent="0.35">
      <c r="A6" s="61"/>
    </row>
    <row r="7" spans="1:16" s="29" customFormat="1" ht="15" customHeight="1" x14ac:dyDescent="0.35">
      <c r="A7" s="61"/>
    </row>
    <row r="8" spans="1:16" s="29" customFormat="1" ht="15" customHeight="1" x14ac:dyDescent="0.35">
      <c r="A8" s="61"/>
      <c r="P8" s="46"/>
    </row>
    <row r="9" spans="1:16" s="29" customFormat="1" ht="15" customHeight="1" x14ac:dyDescent="0.35">
      <c r="A9" s="61"/>
    </row>
    <row r="10" spans="1:16" s="29" customFormat="1" ht="15" customHeight="1" x14ac:dyDescent="0.35">
      <c r="A10" s="61"/>
    </row>
    <row r="11" spans="1:16" s="29" customFormat="1" ht="15" customHeight="1" x14ac:dyDescent="0.35">
      <c r="A11" s="61"/>
    </row>
    <row r="12" spans="1:16" s="29" customFormat="1" ht="15" customHeight="1" x14ac:dyDescent="0.35">
      <c r="A12" s="61"/>
    </row>
    <row r="13" spans="1:16" s="29" customFormat="1" ht="15" customHeight="1" x14ac:dyDescent="0.35">
      <c r="A13" s="61"/>
    </row>
    <row r="14" spans="1:16" s="29" customFormat="1" ht="15" customHeight="1" x14ac:dyDescent="0.35">
      <c r="A14" s="61"/>
    </row>
    <row r="15" spans="1:16" s="29" customFormat="1" ht="15" customHeight="1" x14ac:dyDescent="0.35">
      <c r="A15" s="61"/>
    </row>
    <row r="16" spans="1:16" s="29" customFormat="1" ht="15" customHeight="1" x14ac:dyDescent="0.35">
      <c r="A16" s="61"/>
    </row>
    <row r="17" spans="1:37" s="29" customFormat="1" ht="15" customHeight="1" x14ac:dyDescent="0.35">
      <c r="A17" s="61"/>
    </row>
    <row r="18" spans="1:37" s="29" customFormat="1" ht="15" customHeight="1" x14ac:dyDescent="0.35">
      <c r="A18" s="61"/>
    </row>
    <row r="19" spans="1:37" s="29" customFormat="1" ht="15" customHeight="1" x14ac:dyDescent="0.35">
      <c r="A19" s="61"/>
    </row>
    <row r="20" spans="1:37" s="29" customFormat="1" ht="15" customHeight="1" x14ac:dyDescent="0.35">
      <c r="A20" s="61"/>
    </row>
    <row r="21" spans="1:37" s="29" customFormat="1" ht="15" customHeight="1" x14ac:dyDescent="0.35">
      <c r="A21" s="61"/>
    </row>
    <row r="22" spans="1:37" s="29" customFormat="1" ht="15" customHeight="1" x14ac:dyDescent="0.35">
      <c r="A22" s="61"/>
    </row>
    <row r="23" spans="1:37" s="29" customFormat="1" ht="15" customHeight="1" x14ac:dyDescent="0.35">
      <c r="A23" s="61"/>
    </row>
    <row r="24" spans="1:37" s="29" customFormat="1" ht="15" customHeight="1" x14ac:dyDescent="0.35">
      <c r="A24" s="61"/>
    </row>
    <row r="25" spans="1:37" s="29" customFormat="1" ht="15" customHeight="1" x14ac:dyDescent="0.35">
      <c r="A25" s="61"/>
    </row>
    <row r="26" spans="1:37" s="29" customFormat="1" ht="15" customHeight="1" x14ac:dyDescent="0.35">
      <c r="A26" s="61"/>
    </row>
    <row r="27" spans="1:37" s="29" customFormat="1" ht="15" customHeight="1" x14ac:dyDescent="0.35">
      <c r="A27" s="61"/>
    </row>
    <row r="28" spans="1:37" s="29" customFormat="1" ht="15" customHeight="1" x14ac:dyDescent="0.35">
      <c r="A28" s="61"/>
    </row>
    <row r="29" spans="1:37" s="29" customFormat="1" ht="18" customHeight="1" x14ac:dyDescent="0.3">
      <c r="A29" s="80" t="str">
        <f>_xlfn.CONCAT("Figure H10: Proportion of population and number of countries with estimates available in JMP progress updates 2019-2024"," (",region_name,")")</f>
        <v>Figure H10: Proportion of population and number of countries with estimates available in JMP progress updates 2019-2024 (Eastern Mediterranean)</v>
      </c>
    </row>
    <row r="30" spans="1:37" s="29" customFormat="1" ht="15" customHeight="1" x14ac:dyDescent="0.25">
      <c r="A30" s="41" t="str">
        <f>source_ref</f>
        <v>Source: WHO/UNICEF JMP (2024)</v>
      </c>
    </row>
    <row r="31" spans="1:37" ht="15" customHeight="1" x14ac:dyDescent="0.25">
      <c r="A31" s="34"/>
      <c r="B31" s="29"/>
      <c r="C31" s="29"/>
      <c r="D31" s="29"/>
      <c r="E31" s="29"/>
      <c r="F31" s="29"/>
      <c r="G31" s="29"/>
      <c r="H31" s="39"/>
      <c r="I31" s="29"/>
      <c r="J31" s="29"/>
      <c r="K31" s="29"/>
      <c r="L31" s="29"/>
      <c r="M31" s="29"/>
      <c r="N31" s="29"/>
      <c r="O31" s="29"/>
      <c r="P31" s="29"/>
      <c r="Q31" s="29"/>
      <c r="R31" s="29"/>
      <c r="S31" s="29"/>
      <c r="T31" s="29"/>
      <c r="U31" s="29"/>
      <c r="V31" s="29"/>
      <c r="W31" s="29"/>
      <c r="X31" s="29"/>
      <c r="Y31" s="29"/>
      <c r="Z31" s="29"/>
      <c r="AA31" s="29"/>
      <c r="AB31" s="29"/>
      <c r="AC31" s="29"/>
      <c r="AD31" s="29"/>
      <c r="AE31" s="29"/>
      <c r="AF31" s="29"/>
      <c r="AG31" s="29"/>
      <c r="AH31" s="29"/>
      <c r="AI31" s="29"/>
      <c r="AJ31" s="29"/>
      <c r="AK31" s="29"/>
    </row>
    <row r="32" spans="1:37" x14ac:dyDescent="0.25">
      <c r="A32" s="703" t="s">
        <v>408</v>
      </c>
      <c r="B32" s="704" t="s">
        <v>411</v>
      </c>
      <c r="C32" s="705" t="s">
        <v>412</v>
      </c>
      <c r="D32" s="706" t="s">
        <v>413</v>
      </c>
      <c r="E32" s="707" t="s">
        <v>420</v>
      </c>
      <c r="F32" s="708" t="s">
        <v>421</v>
      </c>
      <c r="G32" s="709" t="s">
        <v>410</v>
      </c>
      <c r="H32" s="710" t="s">
        <v>422</v>
      </c>
      <c r="I32" s="36"/>
      <c r="J32" s="36"/>
      <c r="K32" s="36"/>
      <c r="L32" s="36"/>
      <c r="M32" s="36"/>
      <c r="N32" s="36"/>
      <c r="O32" s="36"/>
      <c r="P32" s="29"/>
      <c r="Q32" s="29"/>
      <c r="R32" s="29"/>
      <c r="S32" s="29"/>
      <c r="T32" s="29"/>
      <c r="U32" s="29"/>
      <c r="V32" s="29"/>
      <c r="W32" s="29"/>
      <c r="X32" s="29"/>
      <c r="Y32" s="29"/>
      <c r="Z32" s="29"/>
      <c r="AA32" s="29"/>
      <c r="AB32" s="29"/>
      <c r="AC32" s="29"/>
      <c r="AD32" s="29"/>
      <c r="AE32" s="29"/>
      <c r="AF32" s="29"/>
      <c r="AG32" s="29"/>
      <c r="AH32" s="29"/>
      <c r="AI32" s="29"/>
      <c r="AJ32" s="29"/>
      <c r="AK32" s="29"/>
    </row>
    <row r="33" spans="1:8" s="29" customFormat="1" x14ac:dyDescent="0.25">
      <c r="A33" s="711" t="s">
        <v>62</v>
      </c>
      <c r="B33" s="712"/>
      <c r="C33" s="713"/>
      <c r="D33" s="714"/>
      <c r="E33" s="715"/>
      <c r="F33" s="716"/>
      <c r="G33" s="717"/>
      <c r="H33" s="718"/>
    </row>
    <row r="34" spans="1:8" s="29" customFormat="1" x14ac:dyDescent="0.25">
      <c r="A34" s="719" t="s">
        <v>423</v>
      </c>
      <c r="B34" s="720">
        <v>1</v>
      </c>
      <c r="C34" s="721">
        <v>0</v>
      </c>
      <c r="D34" s="722">
        <v>0</v>
      </c>
      <c r="E34" s="723">
        <v>0</v>
      </c>
      <c r="F34" s="724">
        <v>0</v>
      </c>
      <c r="G34" s="725">
        <v>1</v>
      </c>
      <c r="H34" s="726">
        <v>0.57695060968399048</v>
      </c>
    </row>
    <row r="35" spans="1:8" s="29" customFormat="1" x14ac:dyDescent="0.25">
      <c r="A35" s="727" t="s">
        <v>424</v>
      </c>
      <c r="B35" s="728">
        <v>1</v>
      </c>
      <c r="C35" s="729">
        <v>0</v>
      </c>
      <c r="D35" s="730">
        <v>0</v>
      </c>
      <c r="E35" s="731">
        <v>0</v>
      </c>
      <c r="F35" s="732">
        <v>0</v>
      </c>
      <c r="G35" s="733">
        <v>1</v>
      </c>
      <c r="H35" s="734">
        <v>0.59898388385772705</v>
      </c>
    </row>
    <row r="36" spans="1:8" s="29" customFormat="1" x14ac:dyDescent="0.25">
      <c r="A36" s="735" t="s">
        <v>425</v>
      </c>
      <c r="B36" s="736">
        <v>2</v>
      </c>
      <c r="C36" s="737">
        <v>2</v>
      </c>
      <c r="D36" s="738">
        <v>4</v>
      </c>
      <c r="E36" s="739">
        <v>1</v>
      </c>
      <c r="F36" s="740">
        <v>0</v>
      </c>
      <c r="G36" s="741">
        <v>9</v>
      </c>
      <c r="H36" s="742">
        <v>70.815544128417969</v>
      </c>
    </row>
    <row r="37" spans="1:8" s="29" customFormat="1" x14ac:dyDescent="0.25">
      <c r="A37" s="743" t="s">
        <v>426</v>
      </c>
      <c r="B37" s="744">
        <v>3</v>
      </c>
      <c r="C37" s="745">
        <v>2</v>
      </c>
      <c r="D37" s="746">
        <v>6</v>
      </c>
      <c r="E37" s="747">
        <v>4</v>
      </c>
      <c r="F37" s="748">
        <v>0</v>
      </c>
      <c r="G37" s="749">
        <v>15</v>
      </c>
      <c r="H37" s="750">
        <v>91.267929077148438</v>
      </c>
    </row>
    <row r="38" spans="1:8" s="29" customFormat="1" x14ac:dyDescent="0.25">
      <c r="A38" s="751" t="s">
        <v>63</v>
      </c>
      <c r="B38" s="196"/>
      <c r="C38" s="196"/>
      <c r="D38" s="196"/>
      <c r="E38" s="196"/>
      <c r="F38" s="196"/>
      <c r="G38" s="196"/>
      <c r="H38" s="105"/>
    </row>
    <row r="39" spans="1:8" s="29" customFormat="1" x14ac:dyDescent="0.25">
      <c r="A39" s="752" t="s">
        <v>423</v>
      </c>
      <c r="B39" s="753">
        <v>1</v>
      </c>
      <c r="C39" s="754">
        <v>0</v>
      </c>
      <c r="D39" s="755">
        <v>0</v>
      </c>
      <c r="E39" s="756">
        <v>0</v>
      </c>
      <c r="F39" s="757">
        <v>0</v>
      </c>
      <c r="G39" s="758">
        <v>1</v>
      </c>
      <c r="H39" s="759">
        <v>1.1311782598495483</v>
      </c>
    </row>
    <row r="40" spans="1:8" s="29" customFormat="1" x14ac:dyDescent="0.25">
      <c r="A40" s="760" t="s">
        <v>424</v>
      </c>
      <c r="B40" s="761">
        <v>1</v>
      </c>
      <c r="C40" s="762">
        <v>0</v>
      </c>
      <c r="D40" s="763">
        <v>0</v>
      </c>
      <c r="E40" s="764">
        <v>0</v>
      </c>
      <c r="F40" s="765">
        <v>0</v>
      </c>
      <c r="G40" s="766">
        <v>1</v>
      </c>
      <c r="H40" s="767">
        <v>1.157596230506897</v>
      </c>
    </row>
    <row r="41" spans="1:8" s="29" customFormat="1" x14ac:dyDescent="0.25">
      <c r="A41" s="768" t="s">
        <v>425</v>
      </c>
      <c r="B41" s="769">
        <v>2</v>
      </c>
      <c r="C41" s="770">
        <v>1</v>
      </c>
      <c r="D41" s="771">
        <v>1</v>
      </c>
      <c r="E41" s="772">
        <v>1</v>
      </c>
      <c r="F41" s="773">
        <v>0</v>
      </c>
      <c r="G41" s="774">
        <v>5</v>
      </c>
      <c r="H41" s="775">
        <v>30.666501998901367</v>
      </c>
    </row>
    <row r="42" spans="1:8" s="29" customFormat="1" x14ac:dyDescent="0.25">
      <c r="A42" s="776" t="s">
        <v>426</v>
      </c>
      <c r="B42" s="777">
        <v>3</v>
      </c>
      <c r="C42" s="778">
        <v>1</v>
      </c>
      <c r="D42" s="779">
        <v>3</v>
      </c>
      <c r="E42" s="780">
        <v>3</v>
      </c>
      <c r="F42" s="781">
        <v>0</v>
      </c>
      <c r="G42" s="782">
        <v>10</v>
      </c>
      <c r="H42" s="783">
        <v>51.2891845703125</v>
      </c>
    </row>
    <row r="43" spans="1:8" s="29" customFormat="1" x14ac:dyDescent="0.25">
      <c r="A43" s="784" t="s">
        <v>64</v>
      </c>
      <c r="B43" s="196"/>
      <c r="C43" s="196"/>
      <c r="D43" s="196"/>
      <c r="E43" s="196"/>
      <c r="F43" s="196"/>
      <c r="G43" s="196"/>
      <c r="H43" s="105"/>
    </row>
    <row r="44" spans="1:8" s="29" customFormat="1" x14ac:dyDescent="0.25">
      <c r="A44" s="785" t="s">
        <v>423</v>
      </c>
      <c r="B44" s="786">
        <v>0</v>
      </c>
      <c r="C44" s="787">
        <v>0</v>
      </c>
      <c r="D44" s="788">
        <v>0</v>
      </c>
      <c r="E44" s="789">
        <v>0</v>
      </c>
      <c r="F44" s="790">
        <v>0</v>
      </c>
      <c r="G44" s="791">
        <v>0</v>
      </c>
      <c r="H44" s="792">
        <v>0</v>
      </c>
    </row>
    <row r="45" spans="1:8" s="29" customFormat="1" x14ac:dyDescent="0.25">
      <c r="A45" s="793" t="s">
        <v>424</v>
      </c>
      <c r="B45" s="794">
        <v>0</v>
      </c>
      <c r="C45" s="795">
        <v>0</v>
      </c>
      <c r="D45" s="796">
        <v>0</v>
      </c>
      <c r="E45" s="797">
        <v>0</v>
      </c>
      <c r="F45" s="798">
        <v>0</v>
      </c>
      <c r="G45" s="799">
        <v>0</v>
      </c>
      <c r="H45" s="800">
        <v>0</v>
      </c>
    </row>
    <row r="46" spans="1:8" s="29" customFormat="1" x14ac:dyDescent="0.25">
      <c r="A46" s="801" t="s">
        <v>425</v>
      </c>
      <c r="B46" s="802">
        <v>1</v>
      </c>
      <c r="C46" s="803">
        <v>1</v>
      </c>
      <c r="D46" s="804">
        <v>1</v>
      </c>
      <c r="E46" s="805">
        <v>1</v>
      </c>
      <c r="F46" s="806">
        <v>0</v>
      </c>
      <c r="G46" s="807">
        <v>4</v>
      </c>
      <c r="H46" s="808">
        <v>17.264593124389648</v>
      </c>
    </row>
    <row r="47" spans="1:8" s="29" customFormat="1" x14ac:dyDescent="0.25">
      <c r="A47" s="809" t="s">
        <v>426</v>
      </c>
      <c r="B47" s="810">
        <v>1</v>
      </c>
      <c r="C47" s="811">
        <v>1</v>
      </c>
      <c r="D47" s="812">
        <v>3</v>
      </c>
      <c r="E47" s="813">
        <v>3</v>
      </c>
      <c r="F47" s="814">
        <v>0</v>
      </c>
      <c r="G47" s="815">
        <v>8</v>
      </c>
      <c r="H47" s="816">
        <v>28.056135177612305</v>
      </c>
    </row>
    <row r="48" spans="1:8" s="29" customFormat="1" x14ac:dyDescent="0.25">
      <c r="A48" s="817" t="s">
        <v>257</v>
      </c>
      <c r="B48" s="196"/>
      <c r="C48" s="196"/>
      <c r="D48" s="196"/>
      <c r="E48" s="196"/>
      <c r="F48" s="196"/>
      <c r="G48" s="196"/>
      <c r="H48" s="105"/>
    </row>
    <row r="49" spans="1:8" s="29" customFormat="1" x14ac:dyDescent="0.25">
      <c r="A49" s="818" t="s">
        <v>423</v>
      </c>
      <c r="B49" s="819">
        <v>0</v>
      </c>
      <c r="C49" s="820">
        <v>0</v>
      </c>
      <c r="D49" s="821">
        <v>0</v>
      </c>
      <c r="E49" s="822">
        <v>0</v>
      </c>
      <c r="F49" s="823">
        <v>0</v>
      </c>
      <c r="G49" s="824">
        <v>0</v>
      </c>
      <c r="H49" s="825">
        <v>0</v>
      </c>
    </row>
    <row r="50" spans="1:8" s="29" customFormat="1" x14ac:dyDescent="0.25">
      <c r="A50" s="826" t="s">
        <v>424</v>
      </c>
      <c r="B50" s="827">
        <v>0</v>
      </c>
      <c r="C50" s="828">
        <v>0</v>
      </c>
      <c r="D50" s="829">
        <v>0</v>
      </c>
      <c r="E50" s="830">
        <v>1</v>
      </c>
      <c r="F50" s="831">
        <v>0</v>
      </c>
      <c r="G50" s="832">
        <v>1</v>
      </c>
      <c r="H50" s="833">
        <v>5.0940804481506348</v>
      </c>
    </row>
    <row r="51" spans="1:8" s="29" customFormat="1" x14ac:dyDescent="0.25">
      <c r="A51" s="834" t="s">
        <v>425</v>
      </c>
      <c r="B51" s="835">
        <v>1</v>
      </c>
      <c r="C51" s="836">
        <v>2</v>
      </c>
      <c r="D51" s="837">
        <v>2</v>
      </c>
      <c r="E51" s="838">
        <v>2</v>
      </c>
      <c r="F51" s="839">
        <v>0</v>
      </c>
      <c r="G51" s="840">
        <v>7</v>
      </c>
      <c r="H51" s="841">
        <v>59.784034729003906</v>
      </c>
    </row>
    <row r="52" spans="1:8" s="29" customFormat="1" x14ac:dyDescent="0.25">
      <c r="A52" s="842" t="s">
        <v>426</v>
      </c>
      <c r="B52" s="843">
        <v>3</v>
      </c>
      <c r="C52" s="844">
        <v>2</v>
      </c>
      <c r="D52" s="845">
        <v>3</v>
      </c>
      <c r="E52" s="846">
        <v>5</v>
      </c>
      <c r="F52" s="847">
        <v>0</v>
      </c>
      <c r="G52" s="848">
        <v>13</v>
      </c>
      <c r="H52" s="849">
        <v>79.194984436035156</v>
      </c>
    </row>
    <row r="53" spans="1:8" s="29" customFormat="1" x14ac:dyDescent="0.25">
      <c r="A53" s="850" t="s">
        <v>418</v>
      </c>
      <c r="B53" s="196"/>
      <c r="C53" s="196"/>
      <c r="D53" s="196"/>
      <c r="E53" s="196"/>
      <c r="F53" s="196"/>
      <c r="G53" s="196"/>
      <c r="H53" s="105"/>
    </row>
    <row r="54" spans="1:8" s="29" customFormat="1" x14ac:dyDescent="0.25">
      <c r="A54" s="851" t="s">
        <v>423</v>
      </c>
      <c r="B54" s="852">
        <v>0</v>
      </c>
      <c r="C54" s="853">
        <v>0</v>
      </c>
      <c r="D54" s="854">
        <v>0</v>
      </c>
      <c r="E54" s="855">
        <v>0</v>
      </c>
      <c r="F54" s="856">
        <v>0</v>
      </c>
      <c r="G54" s="857">
        <v>0</v>
      </c>
      <c r="H54" s="858">
        <v>0</v>
      </c>
    </row>
    <row r="55" spans="1:8" s="29" customFormat="1" x14ac:dyDescent="0.25">
      <c r="A55" s="859" t="s">
        <v>424</v>
      </c>
      <c r="B55" s="860">
        <v>0</v>
      </c>
      <c r="C55" s="861">
        <v>0</v>
      </c>
      <c r="D55" s="862">
        <v>0</v>
      </c>
      <c r="E55" s="863">
        <v>0</v>
      </c>
      <c r="F55" s="864">
        <v>0</v>
      </c>
      <c r="G55" s="865">
        <v>0</v>
      </c>
      <c r="H55" s="866">
        <v>0</v>
      </c>
    </row>
    <row r="56" spans="1:8" s="29" customFormat="1" x14ac:dyDescent="0.25">
      <c r="A56" s="867" t="s">
        <v>425</v>
      </c>
      <c r="B56" s="868">
        <v>1</v>
      </c>
      <c r="C56" s="869">
        <v>2</v>
      </c>
      <c r="D56" s="870">
        <v>3</v>
      </c>
      <c r="E56" s="871">
        <v>1</v>
      </c>
      <c r="F56" s="872">
        <v>0</v>
      </c>
      <c r="G56" s="873">
        <v>7</v>
      </c>
      <c r="H56" s="874">
        <v>68.806732177734375</v>
      </c>
    </row>
    <row r="57" spans="1:8" s="29" customFormat="1" x14ac:dyDescent="0.25">
      <c r="A57" s="875" t="s">
        <v>426</v>
      </c>
      <c r="B57" s="876">
        <v>2</v>
      </c>
      <c r="C57" s="877">
        <v>2</v>
      </c>
      <c r="D57" s="878">
        <v>6</v>
      </c>
      <c r="E57" s="879">
        <v>4</v>
      </c>
      <c r="F57" s="880">
        <v>0</v>
      </c>
      <c r="G57" s="881">
        <v>14</v>
      </c>
      <c r="H57" s="882">
        <v>90.725128173828125</v>
      </c>
    </row>
    <row r="58" spans="1:8" s="29" customFormat="1" x14ac:dyDescent="0.25">
      <c r="A58" s="883" t="s">
        <v>259</v>
      </c>
      <c r="B58" s="196"/>
      <c r="C58" s="196"/>
      <c r="D58" s="196"/>
      <c r="E58" s="196"/>
      <c r="F58" s="196"/>
      <c r="G58" s="196"/>
      <c r="H58" s="105"/>
    </row>
    <row r="59" spans="1:8" s="29" customFormat="1" x14ac:dyDescent="0.25">
      <c r="A59" s="884" t="s">
        <v>423</v>
      </c>
      <c r="B59" s="885">
        <v>0</v>
      </c>
      <c r="C59" s="886">
        <v>0</v>
      </c>
      <c r="D59" s="887">
        <v>0</v>
      </c>
      <c r="E59" s="888">
        <v>0</v>
      </c>
      <c r="F59" s="889">
        <v>0</v>
      </c>
      <c r="G59" s="890">
        <v>0</v>
      </c>
      <c r="H59" s="891">
        <v>0</v>
      </c>
    </row>
    <row r="60" spans="1:8" s="29" customFormat="1" x14ac:dyDescent="0.25">
      <c r="A60" s="892" t="s">
        <v>424</v>
      </c>
      <c r="B60" s="893">
        <v>0</v>
      </c>
      <c r="C60" s="894">
        <v>0</v>
      </c>
      <c r="D60" s="895">
        <v>0</v>
      </c>
      <c r="E60" s="896">
        <v>0</v>
      </c>
      <c r="F60" s="897">
        <v>0</v>
      </c>
      <c r="G60" s="898">
        <v>0</v>
      </c>
      <c r="H60" s="899">
        <v>0</v>
      </c>
    </row>
    <row r="61" spans="1:8" s="29" customFormat="1" x14ac:dyDescent="0.25">
      <c r="A61" s="900" t="s">
        <v>425</v>
      </c>
      <c r="B61" s="901">
        <v>1</v>
      </c>
      <c r="C61" s="902">
        <v>2</v>
      </c>
      <c r="D61" s="903">
        <v>1</v>
      </c>
      <c r="E61" s="904">
        <v>1</v>
      </c>
      <c r="F61" s="905">
        <v>0</v>
      </c>
      <c r="G61" s="906">
        <v>5</v>
      </c>
      <c r="H61" s="907">
        <v>24.365020751953125</v>
      </c>
    </row>
    <row r="62" spans="1:8" s="29" customFormat="1" x14ac:dyDescent="0.25">
      <c r="A62" s="908" t="s">
        <v>426</v>
      </c>
      <c r="B62" s="909">
        <v>3</v>
      </c>
      <c r="C62" s="910">
        <v>2</v>
      </c>
      <c r="D62" s="911">
        <v>4</v>
      </c>
      <c r="E62" s="912">
        <v>3</v>
      </c>
      <c r="F62" s="913">
        <v>0</v>
      </c>
      <c r="G62" s="914">
        <v>12</v>
      </c>
      <c r="H62" s="915">
        <v>42.247875213623047</v>
      </c>
    </row>
    <row r="63" spans="1:8" s="29" customFormat="1" x14ac:dyDescent="0.25">
      <c r="A63" s="916" t="s">
        <v>419</v>
      </c>
      <c r="B63" s="196"/>
      <c r="C63" s="196"/>
      <c r="D63" s="196"/>
      <c r="E63" s="196"/>
      <c r="F63" s="196"/>
      <c r="G63" s="196"/>
      <c r="H63" s="105"/>
    </row>
    <row r="64" spans="1:8" x14ac:dyDescent="0.25">
      <c r="A64" s="917" t="s">
        <v>423</v>
      </c>
      <c r="B64" s="918">
        <v>0</v>
      </c>
      <c r="C64" s="919">
        <v>0</v>
      </c>
      <c r="D64" s="920">
        <v>0</v>
      </c>
      <c r="E64" s="921">
        <v>0</v>
      </c>
      <c r="F64" s="922">
        <v>0</v>
      </c>
      <c r="G64" s="923">
        <v>0</v>
      </c>
      <c r="H64" s="924">
        <v>0</v>
      </c>
    </row>
    <row r="65" spans="1:8" x14ac:dyDescent="0.25">
      <c r="A65" s="925" t="s">
        <v>424</v>
      </c>
      <c r="B65" s="926">
        <v>0</v>
      </c>
      <c r="C65" s="927">
        <v>0</v>
      </c>
      <c r="D65" s="928">
        <v>0</v>
      </c>
      <c r="E65" s="929">
        <v>0</v>
      </c>
      <c r="F65" s="930">
        <v>0</v>
      </c>
      <c r="G65" s="931">
        <v>0</v>
      </c>
      <c r="H65" s="932">
        <v>0</v>
      </c>
    </row>
    <row r="66" spans="1:8" x14ac:dyDescent="0.25">
      <c r="A66" s="933" t="s">
        <v>425</v>
      </c>
      <c r="B66" s="934">
        <v>0</v>
      </c>
      <c r="C66" s="935">
        <v>1</v>
      </c>
      <c r="D66" s="936">
        <v>1</v>
      </c>
      <c r="E66" s="937">
        <v>1</v>
      </c>
      <c r="F66" s="938">
        <v>0</v>
      </c>
      <c r="G66" s="939">
        <v>3</v>
      </c>
      <c r="H66" s="940">
        <v>18.096078872680664</v>
      </c>
    </row>
    <row r="67" spans="1:8" x14ac:dyDescent="0.25">
      <c r="A67" s="941" t="s">
        <v>426</v>
      </c>
      <c r="B67" s="942">
        <v>0</v>
      </c>
      <c r="C67" s="943">
        <v>1</v>
      </c>
      <c r="D67" s="944">
        <v>2</v>
      </c>
      <c r="E67" s="945">
        <v>1</v>
      </c>
      <c r="F67" s="946">
        <v>0</v>
      </c>
      <c r="G67" s="947">
        <v>4</v>
      </c>
      <c r="H67" s="948">
        <v>22.730567932128906</v>
      </c>
    </row>
    <row r="68" spans="1:8" x14ac:dyDescent="0.25">
      <c r="A68" s="197"/>
      <c r="B68" s="39"/>
      <c r="C68" s="58"/>
      <c r="D68" s="58"/>
      <c r="E68" s="58"/>
      <c r="F68" s="58"/>
      <c r="G68" s="58"/>
      <c r="H68" s="58"/>
    </row>
    <row r="69" spans="1:8" x14ac:dyDescent="0.25">
      <c r="A69" s="197"/>
      <c r="B69" s="39"/>
      <c r="C69" s="58"/>
      <c r="D69" s="58"/>
      <c r="E69" s="58"/>
      <c r="F69" s="58"/>
      <c r="G69" s="58"/>
      <c r="H69" s="58"/>
    </row>
    <row r="70" spans="1:8" x14ac:dyDescent="0.25">
      <c r="A70" s="197"/>
      <c r="B70" s="39"/>
      <c r="C70" s="58"/>
      <c r="D70" s="58"/>
      <c r="E70" s="58"/>
      <c r="F70" s="58"/>
      <c r="G70" s="58"/>
      <c r="H70" s="58"/>
    </row>
    <row r="71" spans="1:8" x14ac:dyDescent="0.25">
      <c r="A71" s="197"/>
      <c r="B71" s="39"/>
      <c r="C71" s="58"/>
      <c r="D71" s="58"/>
      <c r="E71" s="58"/>
      <c r="F71" s="58"/>
      <c r="G71" s="58"/>
      <c r="H71" s="58"/>
    </row>
    <row r="72" spans="1:8" x14ac:dyDescent="0.25">
      <c r="A72" s="197"/>
      <c r="B72" s="39"/>
      <c r="C72" s="58"/>
      <c r="D72" s="58"/>
      <c r="E72" s="58"/>
      <c r="F72" s="58"/>
      <c r="G72" s="58"/>
      <c r="H72" s="58"/>
    </row>
    <row r="73" spans="1:8" x14ac:dyDescent="0.25">
      <c r="A73" s="197"/>
      <c r="B73" s="39"/>
      <c r="C73" s="58"/>
      <c r="D73" s="58"/>
      <c r="E73" s="58"/>
      <c r="F73" s="58"/>
      <c r="G73" s="58"/>
      <c r="H73" s="58"/>
    </row>
    <row r="74" spans="1:8" x14ac:dyDescent="0.25">
      <c r="A74" s="197"/>
      <c r="B74" s="39"/>
      <c r="C74" s="58"/>
      <c r="D74" s="58"/>
      <c r="E74" s="58"/>
      <c r="F74" s="58"/>
      <c r="G74" s="58"/>
      <c r="H74" s="58"/>
    </row>
    <row r="75" spans="1:8" x14ac:dyDescent="0.25">
      <c r="A75" s="197"/>
      <c r="B75" s="39"/>
      <c r="C75" s="58"/>
      <c r="D75" s="58"/>
      <c r="E75" s="58"/>
      <c r="F75" s="58"/>
      <c r="G75" s="58"/>
      <c r="H75" s="58"/>
    </row>
    <row r="76" spans="1:8" x14ac:dyDescent="0.25">
      <c r="A76" s="197"/>
      <c r="B76" s="39"/>
      <c r="C76" s="58"/>
      <c r="D76" s="58"/>
      <c r="E76" s="58"/>
      <c r="F76" s="58"/>
      <c r="G76" s="58"/>
      <c r="H76" s="58"/>
    </row>
    <row r="77" spans="1:8" x14ac:dyDescent="0.25">
      <c r="A77" s="197"/>
      <c r="B77" s="39"/>
      <c r="C77" s="58"/>
      <c r="D77" s="58"/>
      <c r="E77" s="58"/>
      <c r="F77" s="58"/>
      <c r="G77" s="58"/>
      <c r="H77" s="58"/>
    </row>
    <row r="78" spans="1:8" x14ac:dyDescent="0.25">
      <c r="A78" s="197"/>
      <c r="B78" s="39"/>
      <c r="C78" s="58"/>
      <c r="D78" s="58"/>
      <c r="E78" s="58"/>
      <c r="F78" s="58"/>
      <c r="G78" s="58"/>
      <c r="H78" s="58"/>
    </row>
    <row r="79" spans="1:8" x14ac:dyDescent="0.25">
      <c r="A79" s="197"/>
      <c r="B79" s="39"/>
      <c r="C79" s="58"/>
      <c r="D79" s="58"/>
      <c r="E79" s="58"/>
      <c r="F79" s="58"/>
      <c r="G79" s="58"/>
      <c r="H79" s="58"/>
    </row>
    <row r="80" spans="1:8" x14ac:dyDescent="0.25">
      <c r="A80" s="197"/>
      <c r="B80" s="39"/>
      <c r="C80" s="58"/>
      <c r="D80" s="58"/>
      <c r="E80" s="58"/>
      <c r="F80" s="58"/>
      <c r="G80" s="58"/>
      <c r="H80" s="58"/>
    </row>
    <row r="81" spans="1:8" x14ac:dyDescent="0.25">
      <c r="A81" s="197"/>
      <c r="B81" s="39"/>
      <c r="C81" s="58"/>
      <c r="D81" s="58"/>
      <c r="E81" s="58"/>
      <c r="F81" s="58"/>
      <c r="G81" s="58"/>
      <c r="H81" s="58"/>
    </row>
    <row r="82" spans="1:8" x14ac:dyDescent="0.25">
      <c r="A82" s="197"/>
      <c r="B82" s="39"/>
      <c r="C82" s="58"/>
      <c r="D82" s="58"/>
      <c r="E82" s="58"/>
      <c r="F82" s="58"/>
      <c r="G82" s="58"/>
      <c r="H82" s="58"/>
    </row>
    <row r="83" spans="1:8" x14ac:dyDescent="0.25">
      <c r="A83" s="197"/>
      <c r="B83" s="198"/>
      <c r="C83" s="58"/>
      <c r="D83" s="58"/>
      <c r="E83" s="58"/>
      <c r="F83" s="58"/>
      <c r="G83" s="58"/>
      <c r="H83" s="58"/>
    </row>
    <row r="84" spans="1:8" x14ac:dyDescent="0.25">
      <c r="A84" s="197"/>
      <c r="B84" s="198"/>
      <c r="C84" s="58"/>
      <c r="D84" s="58"/>
      <c r="E84" s="58"/>
      <c r="F84" s="58"/>
      <c r="G84" s="58"/>
      <c r="H84" s="58"/>
    </row>
    <row r="85" spans="1:8" x14ac:dyDescent="0.25">
      <c r="A85" s="197"/>
      <c r="B85" s="198"/>
      <c r="C85" s="58"/>
      <c r="D85" s="58"/>
      <c r="E85" s="58"/>
      <c r="F85" s="58"/>
      <c r="G85" s="58"/>
      <c r="H85" s="58"/>
    </row>
    <row r="86" spans="1:8" x14ac:dyDescent="0.25">
      <c r="A86" s="197"/>
      <c r="B86" s="198"/>
      <c r="C86" s="58"/>
      <c r="D86" s="58"/>
      <c r="E86" s="58"/>
      <c r="F86" s="58"/>
      <c r="G86" s="58"/>
      <c r="H86" s="58"/>
    </row>
    <row r="87" spans="1:8" x14ac:dyDescent="0.25">
      <c r="A87" s="197"/>
      <c r="B87" s="198"/>
      <c r="C87" s="58"/>
      <c r="D87" s="58"/>
      <c r="E87" s="58"/>
      <c r="F87" s="58"/>
      <c r="G87" s="58"/>
      <c r="H87" s="58"/>
    </row>
    <row r="88" spans="1:8" x14ac:dyDescent="0.25">
      <c r="A88" s="197"/>
      <c r="B88" s="198"/>
      <c r="C88" s="199"/>
      <c r="D88" s="199"/>
      <c r="E88" s="199"/>
      <c r="F88" s="199"/>
      <c r="G88" s="199"/>
      <c r="H88" s="199"/>
    </row>
    <row r="89" spans="1:8" x14ac:dyDescent="0.25">
      <c r="A89" s="197"/>
      <c r="B89" s="198"/>
      <c r="C89" s="199"/>
      <c r="D89" s="199"/>
      <c r="E89" s="199"/>
      <c r="F89" s="199"/>
      <c r="G89" s="199"/>
      <c r="H89" s="199"/>
    </row>
    <row r="90" spans="1:8" x14ac:dyDescent="0.25">
      <c r="A90" s="197"/>
      <c r="B90" s="198"/>
      <c r="C90" s="199"/>
      <c r="D90" s="199"/>
      <c r="E90" s="199"/>
      <c r="F90" s="199"/>
      <c r="G90" s="199"/>
      <c r="H90" s="199"/>
    </row>
    <row r="91" spans="1:8" x14ac:dyDescent="0.25">
      <c r="A91" s="197"/>
      <c r="B91" s="198"/>
      <c r="C91" s="199"/>
      <c r="D91" s="199"/>
      <c r="E91" s="199"/>
      <c r="F91" s="199"/>
      <c r="G91" s="199"/>
      <c r="H91" s="199"/>
    </row>
    <row r="92" spans="1:8" x14ac:dyDescent="0.25">
      <c r="A92" s="197"/>
      <c r="B92" s="198"/>
      <c r="C92" s="199"/>
      <c r="D92" s="199"/>
      <c r="E92" s="199"/>
      <c r="F92" s="199"/>
      <c r="G92" s="199"/>
      <c r="H92" s="199"/>
    </row>
  </sheetData>
  <hyperlinks>
    <hyperlink ref="A1" location="TOC!A1" display="Back to ToC" xr:uid="{00000000-0004-0000-2100-000000000000}"/>
  </hyperlinks>
  <pageMargins left="0.2" right="0.2" top="0.2" bottom="0.2" header="0.2" footer="0.2"/>
  <pageSetup scale="79"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E52A0-09A9-4ACE-BA25-1F9FDA262675}">
  <sheetPr>
    <tabColor rgb="FFEF5BA1"/>
  </sheetPr>
  <dimension ref="A1:E100"/>
  <sheetViews>
    <sheetView zoomScaleNormal="100" workbookViewId="0"/>
  </sheetViews>
  <sheetFormatPr defaultColWidth="8.85546875" defaultRowHeight="15" x14ac:dyDescent="0.25"/>
  <cols>
    <col min="1" max="16384" width="8.85546875" style="29"/>
  </cols>
  <sheetData>
    <row r="1" spans="1:2" x14ac:dyDescent="0.25">
      <c r="A1" s="44" t="s">
        <v>39</v>
      </c>
    </row>
    <row r="2" spans="1:2" ht="23.25" x14ac:dyDescent="0.35">
      <c r="A2" s="165" t="s">
        <v>40</v>
      </c>
      <c r="B2" s="163"/>
    </row>
    <row r="28" spans="1:5" ht="18.75" x14ac:dyDescent="0.3">
      <c r="A28" s="164" t="str">
        <f>_xlfn.CONCAT("Figure CL1: Global and regional cleaning ladders, ",year_est)</f>
        <v>Figure CL1: Global and regional cleaning ladders, 2023</v>
      </c>
    </row>
    <row r="29" spans="1:5" x14ac:dyDescent="0.25">
      <c r="A29" s="41" t="str">
        <f>source_ref</f>
        <v>Source: WHO/UNICEF JMP (2024)</v>
      </c>
    </row>
    <row r="31" spans="1:5" x14ac:dyDescent="0.25">
      <c r="A31" s="42" t="s">
        <v>33</v>
      </c>
      <c r="B31" s="42" t="s">
        <v>266</v>
      </c>
      <c r="C31" s="42" t="s">
        <v>267</v>
      </c>
      <c r="D31" s="42" t="s">
        <v>268</v>
      </c>
      <c r="E31" s="42" t="s">
        <v>34</v>
      </c>
    </row>
    <row r="32" spans="1:5" x14ac:dyDescent="0.25">
      <c r="A32" s="42" t="s">
        <v>166</v>
      </c>
      <c r="B32" s="60"/>
      <c r="C32" s="60"/>
      <c r="D32" s="60"/>
      <c r="E32" s="60">
        <v>100</v>
      </c>
    </row>
    <row r="33" spans="1:5" x14ac:dyDescent="0.25">
      <c r="A33" s="42" t="s">
        <v>165</v>
      </c>
      <c r="B33" s="43"/>
      <c r="C33" s="43"/>
      <c r="D33" s="43"/>
      <c r="E33" s="43"/>
    </row>
    <row r="34" spans="1:5" x14ac:dyDescent="0.25">
      <c r="A34" s="43" t="s">
        <v>460</v>
      </c>
      <c r="B34" s="49">
        <v>34.186073303222656</v>
      </c>
      <c r="C34" s="49"/>
      <c r="D34" s="49"/>
      <c r="E34" s="49">
        <v>65.813926696777344</v>
      </c>
    </row>
    <row r="35" spans="1:5" x14ac:dyDescent="0.25">
      <c r="A35" s="43" t="s">
        <v>461</v>
      </c>
      <c r="B35" s="49">
        <v>37.239994049072266</v>
      </c>
      <c r="C35" s="49"/>
      <c r="D35" s="49"/>
      <c r="E35" s="49">
        <v>62.760005950927734</v>
      </c>
    </row>
    <row r="36" spans="1:5" x14ac:dyDescent="0.25">
      <c r="A36" s="43" t="s">
        <v>459</v>
      </c>
      <c r="B36" s="49"/>
      <c r="C36" s="49"/>
      <c r="D36" s="49"/>
      <c r="E36" s="49">
        <v>100</v>
      </c>
    </row>
    <row r="37" spans="1:5" x14ac:dyDescent="0.25">
      <c r="A37" s="43" t="s">
        <v>462</v>
      </c>
      <c r="B37" s="49"/>
      <c r="C37" s="49"/>
      <c r="D37" s="49"/>
      <c r="E37" s="49">
        <v>100</v>
      </c>
    </row>
    <row r="38" spans="1:5" x14ac:dyDescent="0.25">
      <c r="A38" s="43" t="s">
        <v>165</v>
      </c>
      <c r="B38" s="49"/>
      <c r="C38" s="49"/>
      <c r="D38" s="49"/>
      <c r="E38" s="49"/>
    </row>
    <row r="39" spans="1:5" x14ac:dyDescent="0.25">
      <c r="A39" s="43" t="s">
        <v>457</v>
      </c>
      <c r="B39" s="49">
        <v>34.066959381103516</v>
      </c>
      <c r="C39" s="49">
        <v>23.998847961425781</v>
      </c>
      <c r="D39" s="49">
        <v>41.934192657470703</v>
      </c>
      <c r="E39" s="49">
        <v>0</v>
      </c>
    </row>
    <row r="40" spans="1:5" x14ac:dyDescent="0.25">
      <c r="A40" s="43" t="s">
        <v>463</v>
      </c>
      <c r="B40" s="49"/>
      <c r="C40" s="49"/>
      <c r="D40" s="49"/>
      <c r="E40" s="49">
        <v>100</v>
      </c>
    </row>
    <row r="41" spans="1:5" x14ac:dyDescent="0.25">
      <c r="A41" s="43" t="s">
        <v>465</v>
      </c>
      <c r="B41" s="49"/>
      <c r="C41" s="49"/>
      <c r="D41" s="49"/>
      <c r="E41" s="49">
        <v>100</v>
      </c>
    </row>
    <row r="42" spans="1:5" x14ac:dyDescent="0.25">
      <c r="A42" s="43" t="s">
        <v>464</v>
      </c>
      <c r="B42" s="49"/>
      <c r="C42" s="49"/>
      <c r="D42" s="49"/>
      <c r="E42" s="49">
        <v>100</v>
      </c>
    </row>
    <row r="43" spans="1:5" x14ac:dyDescent="0.25">
      <c r="A43" s="43" t="s">
        <v>466</v>
      </c>
      <c r="B43" s="49"/>
      <c r="C43" s="49"/>
      <c r="D43" s="49"/>
      <c r="E43" s="49">
        <v>100</v>
      </c>
    </row>
    <row r="44" spans="1:5" x14ac:dyDescent="0.25">
      <c r="A44" s="43" t="s">
        <v>467</v>
      </c>
      <c r="B44" s="49"/>
      <c r="C44" s="49"/>
      <c r="D44" s="49"/>
      <c r="E44" s="49">
        <v>100</v>
      </c>
    </row>
    <row r="45" spans="1:5" x14ac:dyDescent="0.25">
      <c r="A45" s="43" t="s">
        <v>165</v>
      </c>
      <c r="B45" s="49"/>
      <c r="C45" s="49"/>
      <c r="D45" s="49"/>
      <c r="E45" s="49"/>
    </row>
    <row r="46" spans="1:5" x14ac:dyDescent="0.25">
      <c r="A46" s="43" t="s">
        <v>165</v>
      </c>
      <c r="B46" s="49"/>
      <c r="C46" s="49"/>
      <c r="D46" s="49"/>
      <c r="E46" s="49"/>
    </row>
    <row r="47" spans="1:5" x14ac:dyDescent="0.25">
      <c r="A47" s="43" t="s">
        <v>165</v>
      </c>
      <c r="B47" s="49"/>
      <c r="C47" s="49"/>
      <c r="D47" s="49"/>
      <c r="E47" s="49"/>
    </row>
    <row r="48" spans="1:5" x14ac:dyDescent="0.25">
      <c r="A48" s="43" t="s">
        <v>165</v>
      </c>
      <c r="B48" s="49"/>
      <c r="C48" s="49"/>
      <c r="D48" s="49"/>
      <c r="E48" s="49"/>
    </row>
    <row r="49" spans="1:5" x14ac:dyDescent="0.25">
      <c r="A49" s="43" t="s">
        <v>165</v>
      </c>
      <c r="B49" s="49"/>
      <c r="C49" s="49"/>
      <c r="D49" s="49"/>
      <c r="E49" s="49"/>
    </row>
    <row r="50" spans="1:5" x14ac:dyDescent="0.25">
      <c r="A50" s="43" t="s">
        <v>165</v>
      </c>
      <c r="B50" s="49"/>
      <c r="C50" s="49"/>
      <c r="D50" s="49"/>
      <c r="E50" s="49"/>
    </row>
    <row r="51" spans="1:5" x14ac:dyDescent="0.25">
      <c r="A51" s="43" t="s">
        <v>165</v>
      </c>
      <c r="B51" s="49"/>
      <c r="C51" s="49"/>
      <c r="D51" s="49"/>
      <c r="E51" s="49"/>
    </row>
    <row r="52" spans="1:5" x14ac:dyDescent="0.25">
      <c r="A52" s="43" t="s">
        <v>165</v>
      </c>
      <c r="B52" s="49"/>
      <c r="C52" s="49"/>
      <c r="D52" s="49"/>
      <c r="E52" s="49"/>
    </row>
    <row r="53" spans="1:5" x14ac:dyDescent="0.25">
      <c r="A53" s="43" t="s">
        <v>165</v>
      </c>
      <c r="B53" s="49"/>
      <c r="C53" s="49"/>
      <c r="D53" s="49"/>
      <c r="E53" s="49"/>
    </row>
    <row r="54" spans="1:5" x14ac:dyDescent="0.25">
      <c r="A54" s="43" t="s">
        <v>165</v>
      </c>
      <c r="B54" s="49"/>
      <c r="C54" s="49"/>
      <c r="D54" s="49"/>
      <c r="E54" s="49"/>
    </row>
    <row r="55" spans="1:5" x14ac:dyDescent="0.25">
      <c r="A55" s="43" t="s">
        <v>165</v>
      </c>
      <c r="B55" s="49"/>
      <c r="C55" s="49"/>
      <c r="D55" s="49"/>
      <c r="E55" s="49"/>
    </row>
    <row r="56" spans="1:5" x14ac:dyDescent="0.25">
      <c r="A56" s="43" t="s">
        <v>165</v>
      </c>
      <c r="B56" s="49"/>
      <c r="C56" s="49"/>
      <c r="D56" s="49"/>
      <c r="E56" s="49"/>
    </row>
    <row r="57" spans="1:5" x14ac:dyDescent="0.25">
      <c r="A57" s="43" t="s">
        <v>165</v>
      </c>
      <c r="B57" s="49"/>
      <c r="C57" s="49"/>
      <c r="D57" s="49"/>
      <c r="E57" s="49"/>
    </row>
    <row r="58" spans="1:5" x14ac:dyDescent="0.25">
      <c r="A58" s="43" t="s">
        <v>165</v>
      </c>
      <c r="B58" s="49"/>
      <c r="C58" s="49"/>
      <c r="D58" s="49"/>
      <c r="E58" s="49"/>
    </row>
    <row r="59" spans="1:5" x14ac:dyDescent="0.25">
      <c r="A59" s="43" t="s">
        <v>165</v>
      </c>
      <c r="B59" s="49"/>
      <c r="C59" s="49"/>
      <c r="D59" s="49"/>
      <c r="E59" s="49"/>
    </row>
    <row r="60" spans="1:5" x14ac:dyDescent="0.25">
      <c r="A60" s="43" t="s">
        <v>165</v>
      </c>
      <c r="B60" s="49"/>
      <c r="C60" s="49"/>
      <c r="D60" s="49"/>
      <c r="E60" s="49"/>
    </row>
    <row r="61" spans="1:5" x14ac:dyDescent="0.25">
      <c r="A61" s="43" t="s">
        <v>165</v>
      </c>
      <c r="B61" s="49"/>
      <c r="C61" s="49"/>
      <c r="D61" s="49"/>
      <c r="E61" s="49"/>
    </row>
    <row r="62" spans="1:5" x14ac:dyDescent="0.25">
      <c r="A62" s="43"/>
      <c r="B62" s="49"/>
      <c r="C62" s="49"/>
      <c r="D62" s="49"/>
      <c r="E62" s="49"/>
    </row>
    <row r="63" spans="1:5" x14ac:dyDescent="0.25">
      <c r="A63" s="43"/>
      <c r="B63" s="49"/>
      <c r="C63" s="49"/>
      <c r="D63" s="49"/>
      <c r="E63" s="49"/>
    </row>
    <row r="64" spans="1:5" x14ac:dyDescent="0.25">
      <c r="A64" s="43"/>
      <c r="B64" s="49"/>
      <c r="C64" s="49"/>
      <c r="D64" s="49"/>
    </row>
    <row r="65" spans="1:4" x14ac:dyDescent="0.25">
      <c r="A65" s="43"/>
      <c r="B65" s="49"/>
      <c r="C65" s="49"/>
      <c r="D65" s="49"/>
    </row>
    <row r="66" spans="1:4" x14ac:dyDescent="0.25">
      <c r="A66" s="43"/>
      <c r="B66" s="49"/>
      <c r="C66" s="49"/>
      <c r="D66" s="49"/>
    </row>
    <row r="67" spans="1:4" x14ac:dyDescent="0.25">
      <c r="A67" s="43"/>
      <c r="B67" s="49"/>
      <c r="C67" s="49"/>
      <c r="D67" s="49"/>
    </row>
    <row r="68" spans="1:4" x14ac:dyDescent="0.25">
      <c r="A68" s="43"/>
      <c r="B68" s="49"/>
      <c r="C68" s="49"/>
      <c r="D68" s="49"/>
    </row>
    <row r="69" spans="1:4" x14ac:dyDescent="0.25">
      <c r="A69" s="43"/>
      <c r="B69" s="49"/>
      <c r="C69" s="49"/>
      <c r="D69" s="49"/>
    </row>
    <row r="70" spans="1:4" x14ac:dyDescent="0.25">
      <c r="A70" s="43"/>
      <c r="B70" s="49"/>
      <c r="C70" s="49"/>
      <c r="D70" s="49"/>
    </row>
    <row r="71" spans="1:4" x14ac:dyDescent="0.25">
      <c r="A71" s="43"/>
      <c r="B71" s="49"/>
      <c r="C71" s="49"/>
      <c r="D71" s="49"/>
    </row>
    <row r="72" spans="1:4" x14ac:dyDescent="0.25">
      <c r="A72" s="43"/>
      <c r="B72" s="49"/>
      <c r="C72" s="49"/>
      <c r="D72" s="49"/>
    </row>
    <row r="73" spans="1:4" x14ac:dyDescent="0.25">
      <c r="A73" s="43"/>
      <c r="B73" s="49"/>
      <c r="C73" s="49"/>
      <c r="D73" s="49"/>
    </row>
    <row r="74" spans="1:4" x14ac:dyDescent="0.25">
      <c r="A74" s="43"/>
      <c r="B74" s="49"/>
      <c r="C74" s="49"/>
      <c r="D74" s="49"/>
    </row>
    <row r="75" spans="1:4" x14ac:dyDescent="0.25">
      <c r="A75" s="43"/>
      <c r="B75" s="49"/>
      <c r="C75" s="49"/>
      <c r="D75" s="49"/>
    </row>
    <row r="76" spans="1:4" x14ac:dyDescent="0.25">
      <c r="A76" s="43"/>
      <c r="B76" s="49"/>
      <c r="C76" s="49"/>
      <c r="D76" s="49"/>
    </row>
    <row r="77" spans="1:4" x14ac:dyDescent="0.25">
      <c r="A77" s="43"/>
      <c r="B77" s="49"/>
      <c r="C77" s="49"/>
      <c r="D77" s="49"/>
    </row>
    <row r="78" spans="1:4" x14ac:dyDescent="0.25">
      <c r="A78" s="43"/>
      <c r="B78" s="49"/>
      <c r="C78" s="49"/>
      <c r="D78" s="49"/>
    </row>
    <row r="79" spans="1:4" x14ac:dyDescent="0.25">
      <c r="A79" s="43"/>
      <c r="B79" s="49"/>
      <c r="C79" s="49"/>
      <c r="D79" s="49"/>
    </row>
    <row r="80" spans="1:4" x14ac:dyDescent="0.25">
      <c r="A80" s="43"/>
      <c r="B80" s="49"/>
      <c r="C80" s="49"/>
      <c r="D80" s="49"/>
    </row>
    <row r="81" spans="1:4" x14ac:dyDescent="0.25">
      <c r="A81" s="43"/>
      <c r="B81" s="49"/>
      <c r="C81" s="49"/>
      <c r="D81" s="49"/>
    </row>
    <row r="82" spans="1:4" x14ac:dyDescent="0.25">
      <c r="A82" s="43"/>
      <c r="B82" s="49"/>
      <c r="C82" s="49"/>
      <c r="D82" s="49"/>
    </row>
    <row r="83" spans="1:4" x14ac:dyDescent="0.25">
      <c r="A83" s="43"/>
      <c r="B83" s="49"/>
      <c r="C83" s="49"/>
      <c r="D83" s="49"/>
    </row>
    <row r="84" spans="1:4" x14ac:dyDescent="0.25">
      <c r="A84" s="43"/>
      <c r="B84" s="49"/>
      <c r="C84" s="49"/>
      <c r="D84" s="49"/>
    </row>
    <row r="85" spans="1:4" x14ac:dyDescent="0.25">
      <c r="A85" s="43"/>
      <c r="B85" s="49"/>
      <c r="C85" s="49"/>
      <c r="D85" s="49"/>
    </row>
    <row r="86" spans="1:4" x14ac:dyDescent="0.25">
      <c r="A86" s="43"/>
      <c r="B86" s="49"/>
      <c r="C86" s="49"/>
      <c r="D86" s="49"/>
    </row>
    <row r="87" spans="1:4" x14ac:dyDescent="0.25">
      <c r="A87" s="43"/>
      <c r="B87" s="49"/>
      <c r="C87" s="49"/>
      <c r="D87" s="49"/>
    </row>
    <row r="88" spans="1:4" x14ac:dyDescent="0.25">
      <c r="A88" s="43"/>
      <c r="B88" s="49"/>
      <c r="C88" s="49"/>
      <c r="D88" s="49"/>
    </row>
    <row r="89" spans="1:4" x14ac:dyDescent="0.25">
      <c r="A89" s="43"/>
      <c r="B89" s="49"/>
      <c r="C89" s="49"/>
      <c r="D89" s="49"/>
    </row>
    <row r="90" spans="1:4" x14ac:dyDescent="0.25">
      <c r="A90" s="43"/>
      <c r="B90" s="49"/>
      <c r="C90" s="49"/>
      <c r="D90" s="49"/>
    </row>
    <row r="91" spans="1:4" x14ac:dyDescent="0.25">
      <c r="A91" s="43"/>
      <c r="B91" s="49"/>
      <c r="C91" s="49"/>
      <c r="D91" s="49"/>
    </row>
    <row r="92" spans="1:4" x14ac:dyDescent="0.25">
      <c r="A92" s="43"/>
      <c r="B92" s="49"/>
      <c r="C92" s="49"/>
      <c r="D92" s="49"/>
    </row>
    <row r="93" spans="1:4" x14ac:dyDescent="0.25">
      <c r="A93" s="43"/>
      <c r="B93" s="49"/>
      <c r="C93" s="49"/>
      <c r="D93" s="49"/>
    </row>
    <row r="94" spans="1:4" x14ac:dyDescent="0.25">
      <c r="A94" s="43"/>
      <c r="B94" s="49"/>
      <c r="C94" s="49"/>
      <c r="D94" s="49"/>
    </row>
    <row r="95" spans="1:4" x14ac:dyDescent="0.25">
      <c r="A95" s="43"/>
      <c r="B95" s="49"/>
      <c r="C95" s="49"/>
      <c r="D95" s="49"/>
    </row>
    <row r="96" spans="1:4" x14ac:dyDescent="0.25">
      <c r="A96" s="43"/>
      <c r="B96" s="49"/>
      <c r="C96" s="49"/>
      <c r="D96" s="49"/>
    </row>
    <row r="97" spans="1:4" x14ac:dyDescent="0.25">
      <c r="A97" s="43"/>
      <c r="B97" s="49"/>
      <c r="C97" s="49"/>
      <c r="D97" s="49"/>
    </row>
    <row r="98" spans="1:4" x14ac:dyDescent="0.25">
      <c r="A98" s="43"/>
      <c r="B98" s="49"/>
      <c r="C98" s="49"/>
      <c r="D98" s="49"/>
    </row>
    <row r="99" spans="1:4" x14ac:dyDescent="0.25">
      <c r="A99" s="43"/>
      <c r="B99" s="49"/>
      <c r="C99" s="49"/>
      <c r="D99" s="49"/>
    </row>
    <row r="100" spans="1:4" x14ac:dyDescent="0.25">
      <c r="A100" s="43"/>
      <c r="B100" s="49"/>
      <c r="C100" s="49"/>
      <c r="D100" s="49"/>
    </row>
  </sheetData>
  <hyperlinks>
    <hyperlink ref="A1" location="TOC!A1" display="Back to ToC" xr:uid="{00000000-0004-0000-2200-000000000000}"/>
  </hyperlinks>
  <pageMargins left="0.7" right="0.7" top="0.75" bottom="0.75" header="0.3" footer="0.3"/>
  <pageSetup paperSize="0" orientation="portrait" horizontalDpi="0" verticalDpi="0" copie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14EC6-BC4B-4825-9145-A555B4346597}">
  <sheetPr>
    <tabColor rgb="FFEF5BA1"/>
  </sheetPr>
  <dimension ref="A1:AG73"/>
  <sheetViews>
    <sheetView zoomScaleNormal="100" workbookViewId="0">
      <selection activeCell="A23" sqref="A23"/>
    </sheetView>
  </sheetViews>
  <sheetFormatPr defaultColWidth="9.140625" defaultRowHeight="15" x14ac:dyDescent="0.25"/>
  <cols>
    <col min="1" max="1" width="40.7109375" style="59" customWidth="1"/>
    <col min="2" max="3" width="9.28515625" style="59" bestFit="1" customWidth="1"/>
    <col min="4" max="12" width="10.42578125" style="59" customWidth="1"/>
    <col min="13" max="16384" width="9.140625" style="59"/>
  </cols>
  <sheetData>
    <row r="1" spans="1:17" s="29" customFormat="1" x14ac:dyDescent="0.25">
      <c r="A1" s="44" t="s">
        <v>39</v>
      </c>
      <c r="C1" s="119"/>
    </row>
    <row r="2" spans="1:17" s="56" customFormat="1" ht="23.25" x14ac:dyDescent="0.35">
      <c r="A2" s="165" t="s">
        <v>40</v>
      </c>
    </row>
    <row r="3" spans="1:17" s="56" customFormat="1" ht="15" customHeight="1" x14ac:dyDescent="0.35">
      <c r="A3" s="45"/>
    </row>
    <row r="4" spans="1:17" s="56" customFormat="1" ht="15" customHeight="1" x14ac:dyDescent="0.35">
      <c r="A4" s="45"/>
      <c r="B4" s="120"/>
      <c r="F4" s="120"/>
      <c r="K4" s="120"/>
    </row>
    <row r="5" spans="1:17" s="56" customFormat="1" ht="15" customHeight="1" x14ac:dyDescent="0.35">
      <c r="A5" s="45"/>
    </row>
    <row r="6" spans="1:17" s="56" customFormat="1" ht="15" customHeight="1" x14ac:dyDescent="0.35">
      <c r="A6" s="45"/>
      <c r="Q6" s="121"/>
    </row>
    <row r="7" spans="1:17" s="56" customFormat="1" ht="15" customHeight="1" x14ac:dyDescent="0.35">
      <c r="A7" s="45"/>
    </row>
    <row r="8" spans="1:17" s="56" customFormat="1" ht="15" customHeight="1" x14ac:dyDescent="0.35">
      <c r="A8" s="45"/>
    </row>
    <row r="9" spans="1:17" s="56" customFormat="1" ht="15" customHeight="1" x14ac:dyDescent="0.35">
      <c r="A9" s="45"/>
    </row>
    <row r="10" spans="1:17" s="56" customFormat="1" ht="15" customHeight="1" x14ac:dyDescent="0.35">
      <c r="A10" s="45"/>
    </row>
    <row r="11" spans="1:17" s="56" customFormat="1" ht="15" customHeight="1" x14ac:dyDescent="0.35">
      <c r="A11" s="45"/>
    </row>
    <row r="12" spans="1:17" s="56" customFormat="1" ht="15" customHeight="1" x14ac:dyDescent="0.35">
      <c r="A12" s="45"/>
    </row>
    <row r="13" spans="1:17" s="56" customFormat="1" ht="15" customHeight="1" x14ac:dyDescent="0.35">
      <c r="A13" s="45"/>
    </row>
    <row r="14" spans="1:17" s="56" customFormat="1" ht="15" customHeight="1" x14ac:dyDescent="0.35">
      <c r="A14" s="45"/>
    </row>
    <row r="15" spans="1:17" s="56" customFormat="1" ht="15" customHeight="1" x14ac:dyDescent="0.35">
      <c r="A15" s="45"/>
    </row>
    <row r="16" spans="1:17" s="56" customFormat="1" ht="15" customHeight="1" x14ac:dyDescent="0.35">
      <c r="A16" s="45"/>
    </row>
    <row r="17" spans="1:4" s="56" customFormat="1" ht="15" customHeight="1" x14ac:dyDescent="0.35">
      <c r="A17" s="45"/>
    </row>
    <row r="18" spans="1:4" s="56" customFormat="1" ht="15" customHeight="1" x14ac:dyDescent="0.35">
      <c r="A18" s="45"/>
    </row>
    <row r="19" spans="1:4" s="56" customFormat="1" ht="15" customHeight="1" x14ac:dyDescent="0.35">
      <c r="A19" s="45"/>
    </row>
    <row r="20" spans="1:4" s="56" customFormat="1" ht="15" customHeight="1" x14ac:dyDescent="0.35">
      <c r="A20" s="45"/>
    </row>
    <row r="21" spans="1:4" s="56" customFormat="1" ht="15" customHeight="1" x14ac:dyDescent="0.35">
      <c r="A21" s="45"/>
    </row>
    <row r="22" spans="1:4" s="56" customFormat="1" ht="15" customHeight="1" x14ac:dyDescent="0.3">
      <c r="A22" s="164" t="str">
        <f>_xlfn.CONCAT("Figure CL2A: Health care facilities lacking a basic cleaning service, ",year_first,", by ", "region")</f>
        <v>Figure CL2A: Health care facilities lacking a basic cleaning service, 2023, by region</v>
      </c>
    </row>
    <row r="23" spans="1:4" s="56" customFormat="1" ht="15" customHeight="1" x14ac:dyDescent="0.25">
      <c r="A23" s="41" t="s">
        <v>117</v>
      </c>
    </row>
    <row r="24" spans="1:4" s="56" customFormat="1" x14ac:dyDescent="0.25">
      <c r="A24" s="151"/>
    </row>
    <row r="25" spans="1:4" s="56" customFormat="1" x14ac:dyDescent="0.25"/>
    <row r="26" spans="1:4" s="56" customFormat="1" x14ac:dyDescent="0.25">
      <c r="A26" s="38" t="s">
        <v>299</v>
      </c>
      <c r="B26" s="128"/>
      <c r="C26" s="128"/>
      <c r="D26" s="59"/>
    </row>
    <row r="27" spans="1:4" s="56" customFormat="1" x14ac:dyDescent="0.25">
      <c r="A27" s="184" t="s">
        <v>298</v>
      </c>
      <c r="B27" s="185">
        <v>2023</v>
      </c>
    </row>
    <row r="28" spans="1:4" s="56" customFormat="1" x14ac:dyDescent="0.25">
      <c r="A28" s="57"/>
      <c r="B28" s="127"/>
    </row>
    <row r="29" spans="1:4" s="56" customFormat="1" x14ac:dyDescent="0.25">
      <c r="A29" s="57" t="s">
        <v>297</v>
      </c>
      <c r="B29" s="127"/>
    </row>
    <row r="30" spans="1:4" s="56" customFormat="1" x14ac:dyDescent="0.25">
      <c r="A30" s="57" t="s">
        <v>166</v>
      </c>
      <c r="B30" s="127"/>
    </row>
    <row r="31" spans="1:4" s="56" customFormat="1" x14ac:dyDescent="0.25">
      <c r="A31" s="57" t="s">
        <v>165</v>
      </c>
      <c r="B31" s="127"/>
    </row>
    <row r="32" spans="1:4" s="56" customFormat="1" x14ac:dyDescent="0.25">
      <c r="A32" s="57" t="s">
        <v>457</v>
      </c>
      <c r="B32" s="127">
        <v>523.54412841796875</v>
      </c>
    </row>
    <row r="33" spans="1:2" s="56" customFormat="1" x14ac:dyDescent="0.25">
      <c r="A33" s="57" t="s">
        <v>464</v>
      </c>
      <c r="B33" s="127"/>
    </row>
    <row r="34" spans="1:2" s="56" customFormat="1" x14ac:dyDescent="0.25">
      <c r="A34" s="57" t="s">
        <v>463</v>
      </c>
      <c r="B34" s="127"/>
    </row>
    <row r="35" spans="1:2" s="56" customFormat="1" x14ac:dyDescent="0.25">
      <c r="A35" s="57" t="s">
        <v>467</v>
      </c>
      <c r="B35" s="127"/>
    </row>
    <row r="36" spans="1:2" s="56" customFormat="1" x14ac:dyDescent="0.25">
      <c r="A36" s="57" t="s">
        <v>466</v>
      </c>
      <c r="B36" s="127"/>
    </row>
    <row r="37" spans="1:2" s="56" customFormat="1" x14ac:dyDescent="0.25">
      <c r="A37" s="57" t="s">
        <v>465</v>
      </c>
      <c r="B37" s="127"/>
    </row>
    <row r="38" spans="1:2" s="56" customFormat="1" x14ac:dyDescent="0.25">
      <c r="A38" s="57" t="s">
        <v>165</v>
      </c>
      <c r="B38" s="127"/>
    </row>
    <row r="39" spans="1:2" s="56" customFormat="1" x14ac:dyDescent="0.25">
      <c r="A39" s="57" t="s">
        <v>165</v>
      </c>
      <c r="B39" s="127"/>
    </row>
    <row r="40" spans="1:2" s="56" customFormat="1" x14ac:dyDescent="0.25">
      <c r="A40" s="122" t="s">
        <v>165</v>
      </c>
      <c r="B40" s="127"/>
    </row>
    <row r="41" spans="1:2" s="56" customFormat="1" x14ac:dyDescent="0.25">
      <c r="A41" s="122" t="s">
        <v>165</v>
      </c>
      <c r="B41" s="127"/>
    </row>
    <row r="42" spans="1:2" s="56" customFormat="1" x14ac:dyDescent="0.25">
      <c r="A42" s="122" t="s">
        <v>165</v>
      </c>
      <c r="B42" s="127"/>
    </row>
    <row r="43" spans="1:2" s="56" customFormat="1" x14ac:dyDescent="0.25">
      <c r="A43" s="122" t="s">
        <v>165</v>
      </c>
      <c r="B43" s="127"/>
    </row>
    <row r="44" spans="1:2" s="56" customFormat="1" x14ac:dyDescent="0.25">
      <c r="A44" s="122" t="s">
        <v>165</v>
      </c>
      <c r="B44" s="127"/>
    </row>
    <row r="45" spans="1:2" s="56" customFormat="1" x14ac:dyDescent="0.25">
      <c r="A45" s="122" t="s">
        <v>165</v>
      </c>
      <c r="B45" s="127"/>
    </row>
    <row r="46" spans="1:2" s="56" customFormat="1" x14ac:dyDescent="0.25">
      <c r="A46" s="122" t="s">
        <v>165</v>
      </c>
      <c r="B46" s="127"/>
    </row>
    <row r="47" spans="1:2" s="56" customFormat="1" x14ac:dyDescent="0.25">
      <c r="A47" s="122" t="s">
        <v>165</v>
      </c>
      <c r="B47" s="127"/>
    </row>
    <row r="48" spans="1:2" s="56" customFormat="1" x14ac:dyDescent="0.25">
      <c r="A48" s="122" t="s">
        <v>165</v>
      </c>
      <c r="B48" s="127"/>
    </row>
    <row r="49" spans="1:33" s="56" customFormat="1" x14ac:dyDescent="0.25">
      <c r="A49" s="122" t="s">
        <v>165</v>
      </c>
      <c r="B49" s="127"/>
    </row>
    <row r="50" spans="1:33" s="56" customFormat="1" x14ac:dyDescent="0.25">
      <c r="A50" s="122" t="s">
        <v>165</v>
      </c>
      <c r="B50" s="127"/>
    </row>
    <row r="51" spans="1:33" s="56" customFormat="1" x14ac:dyDescent="0.25">
      <c r="A51" s="59" t="s">
        <v>165</v>
      </c>
      <c r="B51" s="59"/>
      <c r="C51" s="123"/>
      <c r="D51" s="123"/>
      <c r="E51" s="123"/>
      <c r="F51" s="123"/>
      <c r="G51" s="123"/>
      <c r="H51" s="123"/>
      <c r="I51" s="123"/>
      <c r="J51" s="123"/>
      <c r="K51" s="123"/>
      <c r="L51" s="123"/>
      <c r="M51" s="123"/>
      <c r="N51" s="123"/>
      <c r="O51" s="123"/>
      <c r="P51" s="123"/>
      <c r="Q51" s="123"/>
    </row>
    <row r="52" spans="1:33" s="56" customFormat="1" x14ac:dyDescent="0.25">
      <c r="A52" s="59" t="s">
        <v>165</v>
      </c>
      <c r="B52" s="59"/>
      <c r="C52" s="123"/>
      <c r="D52" s="123"/>
      <c r="E52" s="123"/>
      <c r="F52" s="123"/>
      <c r="G52" s="123"/>
      <c r="H52" s="123"/>
      <c r="I52" s="124"/>
      <c r="J52" s="124"/>
      <c r="K52" s="123"/>
      <c r="L52" s="123"/>
      <c r="M52" s="123"/>
      <c r="N52" s="123"/>
      <c r="O52" s="123"/>
      <c r="P52" s="123"/>
      <c r="Q52" s="123"/>
    </row>
    <row r="53" spans="1:33" s="56" customFormat="1" x14ac:dyDescent="0.25">
      <c r="A53" s="59" t="s">
        <v>165</v>
      </c>
      <c r="B53" s="59"/>
      <c r="C53" s="123"/>
      <c r="D53" s="123"/>
      <c r="E53" s="123"/>
      <c r="F53" s="123"/>
      <c r="G53" s="123"/>
      <c r="H53" s="123"/>
      <c r="I53" s="124"/>
      <c r="J53" s="124"/>
      <c r="K53" s="123"/>
      <c r="L53" s="123"/>
      <c r="M53" s="123"/>
      <c r="N53" s="123"/>
      <c r="O53" s="123"/>
      <c r="P53" s="123"/>
      <c r="Q53" s="123"/>
    </row>
    <row r="54" spans="1:33" s="56" customFormat="1" x14ac:dyDescent="0.25">
      <c r="A54" s="59" t="s">
        <v>165</v>
      </c>
      <c r="B54" s="59"/>
      <c r="C54" s="123"/>
      <c r="D54" s="123"/>
      <c r="E54" s="123"/>
      <c r="F54" s="123"/>
      <c r="G54" s="123"/>
      <c r="H54" s="123"/>
      <c r="I54" s="124"/>
      <c r="J54" s="123"/>
      <c r="K54" s="123"/>
      <c r="L54" s="123"/>
      <c r="M54" s="123"/>
      <c r="N54" s="123"/>
      <c r="O54" s="123"/>
      <c r="P54" s="123"/>
      <c r="Q54" s="123"/>
    </row>
    <row r="55" spans="1:33" x14ac:dyDescent="0.25">
      <c r="A55" s="59" t="s">
        <v>165</v>
      </c>
      <c r="I55" s="125"/>
    </row>
    <row r="56" spans="1:33" x14ac:dyDescent="0.25">
      <c r="A56" s="59" t="s">
        <v>165</v>
      </c>
      <c r="I56" s="125"/>
    </row>
    <row r="57" spans="1:33" x14ac:dyDescent="0.25">
      <c r="A57" s="59" t="s">
        <v>165</v>
      </c>
      <c r="I57" s="125"/>
      <c r="J57" s="125"/>
    </row>
    <row r="58" spans="1:33" x14ac:dyDescent="0.25">
      <c r="A58" s="59" t="s">
        <v>165</v>
      </c>
      <c r="I58" s="125"/>
      <c r="J58" s="125"/>
    </row>
    <row r="59" spans="1:33" x14ac:dyDescent="0.25">
      <c r="A59" s="59" t="s">
        <v>165</v>
      </c>
      <c r="I59" s="125"/>
      <c r="J59" s="125"/>
    </row>
    <row r="60" spans="1:33" x14ac:dyDescent="0.25">
      <c r="I60" s="125"/>
      <c r="J60" s="125"/>
    </row>
    <row r="61" spans="1:33" x14ac:dyDescent="0.25">
      <c r="I61" s="125"/>
      <c r="J61" s="125"/>
    </row>
    <row r="62" spans="1:33" x14ac:dyDescent="0.25">
      <c r="I62" s="125"/>
      <c r="J62" s="125"/>
    </row>
    <row r="63" spans="1:33" x14ac:dyDescent="0.25">
      <c r="I63" s="125"/>
      <c r="J63" s="125"/>
    </row>
    <row r="64" spans="1:33" x14ac:dyDescent="0.25">
      <c r="I64" s="125"/>
      <c r="J64" s="125"/>
      <c r="X64" s="126"/>
      <c r="AG64" s="126"/>
    </row>
    <row r="65" spans="9:10" x14ac:dyDescent="0.25">
      <c r="I65" s="125"/>
      <c r="J65" s="125"/>
    </row>
    <row r="66" spans="9:10" x14ac:dyDescent="0.25">
      <c r="I66" s="125"/>
      <c r="J66" s="125"/>
    </row>
    <row r="67" spans="9:10" x14ac:dyDescent="0.25">
      <c r="I67" s="125"/>
      <c r="J67" s="125"/>
    </row>
    <row r="68" spans="9:10" x14ac:dyDescent="0.25">
      <c r="I68" s="125"/>
      <c r="J68" s="125"/>
    </row>
    <row r="69" spans="9:10" x14ac:dyDescent="0.25">
      <c r="I69" s="125"/>
      <c r="J69" s="125"/>
    </row>
    <row r="70" spans="9:10" x14ac:dyDescent="0.25">
      <c r="I70" s="125"/>
      <c r="J70" s="125"/>
    </row>
    <row r="71" spans="9:10" x14ac:dyDescent="0.25">
      <c r="I71" s="125"/>
      <c r="J71" s="125"/>
    </row>
    <row r="72" spans="9:10" x14ac:dyDescent="0.25">
      <c r="I72" s="125"/>
      <c r="J72" s="125"/>
    </row>
    <row r="73" spans="9:10" x14ac:dyDescent="0.25">
      <c r="I73" s="125"/>
      <c r="J73" s="125"/>
    </row>
  </sheetData>
  <hyperlinks>
    <hyperlink ref="A1" location="TOC!A1" display="Back to ToC" xr:uid="{00000000-0004-0000-2300-000000000000}"/>
  </hyperlink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3C669-901C-410F-8FB4-45D813BA8347}">
  <sheetPr>
    <tabColor rgb="FFEF5BA1"/>
  </sheetPr>
  <dimension ref="A1:F61"/>
  <sheetViews>
    <sheetView zoomScaleNormal="100" workbookViewId="0">
      <selection activeCell="A29" sqref="A29"/>
    </sheetView>
  </sheetViews>
  <sheetFormatPr defaultColWidth="8.85546875" defaultRowHeight="15" x14ac:dyDescent="0.25"/>
  <cols>
    <col min="1" max="1" width="40.7109375" style="29" customWidth="1"/>
    <col min="2" max="16384" width="8.85546875" style="29"/>
  </cols>
  <sheetData>
    <row r="1" spans="1:1" x14ac:dyDescent="0.25">
      <c r="A1" s="44" t="s">
        <v>39</v>
      </c>
    </row>
    <row r="2" spans="1:1" ht="23.25" x14ac:dyDescent="0.35">
      <c r="A2" s="165" t="s">
        <v>40</v>
      </c>
    </row>
    <row r="28" spans="1:6" ht="18.75" x14ac:dyDescent="0.3">
      <c r="A28" s="164" t="str">
        <f>_xlfn.CONCAT("Figure CL2B: Health care facilities with no cleaning services in ",year_est, ", by SDG region")</f>
        <v>Figure CL2B: Health care facilities with no cleaning services in 2023, by SDG region</v>
      </c>
    </row>
    <row r="29" spans="1:6" x14ac:dyDescent="0.25">
      <c r="A29" s="41" t="str">
        <f>source_ref</f>
        <v>Source: WHO/UNICEF JMP (2024)</v>
      </c>
    </row>
    <row r="30" spans="1:6" x14ac:dyDescent="0.25">
      <c r="A30" s="38" t="s">
        <v>299</v>
      </c>
    </row>
    <row r="31" spans="1:6" x14ac:dyDescent="0.25">
      <c r="A31" s="42" t="s">
        <v>33</v>
      </c>
      <c r="B31" s="42" t="s">
        <v>266</v>
      </c>
      <c r="C31" s="42" t="s">
        <v>267</v>
      </c>
      <c r="D31" s="42" t="s">
        <v>268</v>
      </c>
      <c r="E31" s="42" t="s">
        <v>34</v>
      </c>
      <c r="F31" s="42" t="s">
        <v>35</v>
      </c>
    </row>
    <row r="32" spans="1:6" x14ac:dyDescent="0.25">
      <c r="A32" s="42" t="s">
        <v>166</v>
      </c>
      <c r="B32" s="49"/>
      <c r="C32" s="49"/>
      <c r="D32" s="49"/>
      <c r="E32" s="49">
        <v>8045.3115234375</v>
      </c>
      <c r="F32" s="43" t="s">
        <v>36</v>
      </c>
    </row>
    <row r="33" spans="1:6" x14ac:dyDescent="0.25">
      <c r="A33" s="42" t="s">
        <v>165</v>
      </c>
      <c r="B33" s="43"/>
      <c r="C33" s="43"/>
      <c r="D33" s="43"/>
      <c r="E33" s="43"/>
      <c r="F33" s="43"/>
    </row>
    <row r="34" spans="1:6" x14ac:dyDescent="0.25">
      <c r="A34" s="43" t="s">
        <v>457</v>
      </c>
      <c r="B34" s="49">
        <v>270.51014562481805</v>
      </c>
      <c r="C34" s="49">
        <v>190.56387698850938</v>
      </c>
      <c r="D34" s="49">
        <v>332.9802473866726</v>
      </c>
      <c r="E34" s="49">
        <v>9.7460933830006979E-6</v>
      </c>
      <c r="F34" s="43"/>
    </row>
    <row r="35" spans="1:6" x14ac:dyDescent="0.25">
      <c r="A35" s="43" t="s">
        <v>466</v>
      </c>
      <c r="B35" s="49"/>
      <c r="C35" s="49"/>
      <c r="D35" s="49"/>
      <c r="E35" s="49">
        <v>2087.115478515625</v>
      </c>
      <c r="F35" s="43"/>
    </row>
    <row r="36" spans="1:6" x14ac:dyDescent="0.25">
      <c r="A36" s="43" t="s">
        <v>467</v>
      </c>
      <c r="B36" s="49"/>
      <c r="C36" s="49"/>
      <c r="D36" s="49"/>
      <c r="E36" s="49">
        <v>1963.442626953125</v>
      </c>
      <c r="F36" s="43"/>
    </row>
    <row r="37" spans="1:6" x14ac:dyDescent="0.25">
      <c r="A37" s="43" t="s">
        <v>463</v>
      </c>
      <c r="B37" s="49"/>
      <c r="C37" s="49"/>
      <c r="D37" s="49"/>
      <c r="E37" s="49">
        <v>1221.279296875</v>
      </c>
      <c r="F37" s="43"/>
    </row>
    <row r="38" spans="1:6" x14ac:dyDescent="0.25">
      <c r="A38" s="43" t="s">
        <v>465</v>
      </c>
      <c r="B38" s="49"/>
      <c r="C38" s="49"/>
      <c r="D38" s="49"/>
      <c r="E38" s="49">
        <v>1042.7171630859375</v>
      </c>
      <c r="F38" s="43"/>
    </row>
    <row r="39" spans="1:6" x14ac:dyDescent="0.25">
      <c r="A39" s="43" t="s">
        <v>464</v>
      </c>
      <c r="B39" s="49"/>
      <c r="C39" s="49"/>
      <c r="D39" s="49"/>
      <c r="E39" s="49">
        <v>933.27850341796875</v>
      </c>
      <c r="F39" s="43"/>
    </row>
    <row r="40" spans="1:6" x14ac:dyDescent="0.25">
      <c r="A40" s="43" t="s">
        <v>165</v>
      </c>
      <c r="B40" s="49"/>
      <c r="C40" s="49"/>
      <c r="D40" s="49"/>
      <c r="E40" s="49"/>
      <c r="F40" s="43"/>
    </row>
    <row r="41" spans="1:6" x14ac:dyDescent="0.25">
      <c r="A41" s="43" t="s">
        <v>165</v>
      </c>
      <c r="B41" s="43"/>
      <c r="C41" s="43"/>
      <c r="D41" s="43"/>
      <c r="E41" s="43"/>
      <c r="F41" s="43"/>
    </row>
    <row r="42" spans="1:6" x14ac:dyDescent="0.25">
      <c r="A42" s="43" t="s">
        <v>165</v>
      </c>
      <c r="B42" s="43"/>
      <c r="C42" s="43"/>
      <c r="D42" s="43"/>
      <c r="E42" s="43"/>
      <c r="F42" s="43"/>
    </row>
    <row r="43" spans="1:6" x14ac:dyDescent="0.25">
      <c r="A43" s="43" t="s">
        <v>165</v>
      </c>
      <c r="B43" s="43"/>
      <c r="C43" s="43"/>
      <c r="D43" s="43"/>
      <c r="E43" s="43"/>
      <c r="F43" s="43"/>
    </row>
    <row r="44" spans="1:6" x14ac:dyDescent="0.25">
      <c r="A44" s="43" t="s">
        <v>165</v>
      </c>
      <c r="B44" s="43"/>
      <c r="C44" s="43"/>
      <c r="D44" s="43"/>
      <c r="E44" s="43"/>
      <c r="F44" s="43"/>
    </row>
    <row r="45" spans="1:6" x14ac:dyDescent="0.25">
      <c r="A45" s="43" t="s">
        <v>165</v>
      </c>
      <c r="B45" s="43"/>
      <c r="C45" s="43"/>
      <c r="D45" s="43"/>
      <c r="E45" s="43"/>
      <c r="F45" s="43"/>
    </row>
    <row r="46" spans="1:6" x14ac:dyDescent="0.25">
      <c r="A46" s="43" t="s">
        <v>165</v>
      </c>
      <c r="B46" s="43"/>
      <c r="C46" s="43"/>
      <c r="D46" s="43"/>
      <c r="E46" s="43"/>
      <c r="F46" s="43"/>
    </row>
    <row r="47" spans="1:6" x14ac:dyDescent="0.25">
      <c r="A47" s="43" t="s">
        <v>165</v>
      </c>
      <c r="B47" s="43"/>
      <c r="C47" s="43"/>
      <c r="D47" s="43"/>
      <c r="E47" s="43"/>
      <c r="F47" s="43"/>
    </row>
    <row r="48" spans="1:6" x14ac:dyDescent="0.25">
      <c r="A48" s="43" t="s">
        <v>165</v>
      </c>
      <c r="B48" s="43"/>
      <c r="C48" s="43"/>
      <c r="D48" s="43"/>
      <c r="E48" s="43"/>
      <c r="F48" s="43"/>
    </row>
    <row r="49" spans="1:6" x14ac:dyDescent="0.25">
      <c r="A49" s="43" t="s">
        <v>165</v>
      </c>
      <c r="B49" s="43"/>
      <c r="C49" s="43"/>
      <c r="D49" s="43"/>
      <c r="E49" s="43"/>
      <c r="F49" s="43"/>
    </row>
    <row r="50" spans="1:6" x14ac:dyDescent="0.25">
      <c r="A50" s="43" t="s">
        <v>165</v>
      </c>
      <c r="B50" s="43"/>
      <c r="C50" s="43"/>
      <c r="D50" s="43"/>
      <c r="E50" s="43"/>
      <c r="F50" s="43"/>
    </row>
    <row r="51" spans="1:6" x14ac:dyDescent="0.25">
      <c r="A51" s="43" t="s">
        <v>165</v>
      </c>
      <c r="B51" s="43"/>
      <c r="C51" s="43"/>
      <c r="D51" s="43"/>
      <c r="E51" s="43"/>
      <c r="F51" s="43"/>
    </row>
    <row r="52" spans="1:6" x14ac:dyDescent="0.25">
      <c r="A52" s="43" t="s">
        <v>165</v>
      </c>
      <c r="B52" s="43"/>
      <c r="C52" s="43"/>
      <c r="D52" s="43"/>
      <c r="E52" s="43"/>
      <c r="F52" s="43"/>
    </row>
    <row r="53" spans="1:6" x14ac:dyDescent="0.25">
      <c r="A53" s="43" t="s">
        <v>165</v>
      </c>
      <c r="B53" s="43"/>
      <c r="C53" s="43"/>
      <c r="D53" s="43"/>
      <c r="E53" s="43"/>
      <c r="F53" s="43"/>
    </row>
    <row r="54" spans="1:6" x14ac:dyDescent="0.25">
      <c r="A54" s="29" t="s">
        <v>165</v>
      </c>
    </row>
    <row r="55" spans="1:6" x14ac:dyDescent="0.25">
      <c r="A55" s="29" t="s">
        <v>165</v>
      </c>
    </row>
    <row r="56" spans="1:6" x14ac:dyDescent="0.25">
      <c r="A56" s="29" t="s">
        <v>165</v>
      </c>
    </row>
    <row r="57" spans="1:6" x14ac:dyDescent="0.25">
      <c r="A57" s="29" t="s">
        <v>165</v>
      </c>
    </row>
    <row r="58" spans="1:6" x14ac:dyDescent="0.25">
      <c r="A58" s="29" t="s">
        <v>165</v>
      </c>
    </row>
    <row r="59" spans="1:6" x14ac:dyDescent="0.25">
      <c r="A59" s="29" t="s">
        <v>165</v>
      </c>
    </row>
    <row r="60" spans="1:6" x14ac:dyDescent="0.25">
      <c r="A60" s="29" t="s">
        <v>165</v>
      </c>
    </row>
    <row r="61" spans="1:6" x14ac:dyDescent="0.25">
      <c r="A61" s="29" t="s">
        <v>165</v>
      </c>
    </row>
  </sheetData>
  <hyperlinks>
    <hyperlink ref="A1" location="TOC!A1" display="Back to ToC" xr:uid="{00000000-0004-0000-2400-000000000000}"/>
  </hyperlink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5D6EE-3FA9-4E69-A981-C9028E29F429}">
  <sheetPr>
    <tabColor rgb="FFEF5BA1"/>
  </sheetPr>
  <dimension ref="A1:Y232"/>
  <sheetViews>
    <sheetView zoomScaleNormal="100" workbookViewId="0"/>
  </sheetViews>
  <sheetFormatPr defaultColWidth="8.85546875" defaultRowHeight="15" x14ac:dyDescent="0.25"/>
  <cols>
    <col min="1" max="16384" width="8.85546875" style="29"/>
  </cols>
  <sheetData>
    <row r="1" spans="1:21" ht="23.25" x14ac:dyDescent="0.35">
      <c r="A1" s="44" t="s">
        <v>39</v>
      </c>
      <c r="U1" s="166" t="s">
        <v>124</v>
      </c>
    </row>
    <row r="2" spans="1:21" ht="23.25" x14ac:dyDescent="0.35">
      <c r="A2" s="165" t="s">
        <v>40</v>
      </c>
      <c r="B2" s="163"/>
      <c r="U2" s="165" t="s">
        <v>40</v>
      </c>
    </row>
    <row r="28" spans="1:25" ht="18.75" x14ac:dyDescent="0.3">
      <c r="A28" s="164" t="str">
        <f>_xlfn.CONCAT("Figure CL3.1: Regional and country cleaning ladders (%) in ",year_est, ", including countries with 100% insufficient data")</f>
        <v>Figure CL3.1: Regional and country cleaning ladders (%) in 2023, including countries with 100% insufficient data</v>
      </c>
      <c r="U28" s="164" t="str">
        <f>_xlfn.CONCAT("Figure CL3.2: Regional and country cleaning ladders (%) in ",year_est)</f>
        <v>Figure CL3.2: Regional and country cleaning ladders (%) in 2023</v>
      </c>
    </row>
    <row r="29" spans="1:25" x14ac:dyDescent="0.25">
      <c r="A29" s="41" t="str">
        <f>source_ref</f>
        <v>Source: WHO/UNICEF JMP (2024)</v>
      </c>
      <c r="U29" s="41" t="str">
        <f>source_ref</f>
        <v>Source: WHO/UNICEF JMP (2024)</v>
      </c>
    </row>
    <row r="30" spans="1:25" x14ac:dyDescent="0.25">
      <c r="A30" s="29" t="str">
        <f>_xlfn.CONCAT(COUNT(B:B)," countries with data")</f>
        <v>16 countries with data</v>
      </c>
      <c r="U30" s="29" t="str">
        <f>_xlfn.CONCAT(COUNT(V:V)," countries with data")</f>
        <v>16 countries with data</v>
      </c>
    </row>
    <row r="31" spans="1:25" x14ac:dyDescent="0.25">
      <c r="A31" s="42" t="s">
        <v>33</v>
      </c>
      <c r="B31" s="42" t="s">
        <v>263</v>
      </c>
      <c r="C31" s="42" t="s">
        <v>264</v>
      </c>
      <c r="D31" s="42" t="s">
        <v>265</v>
      </c>
      <c r="E31" s="42" t="s">
        <v>34</v>
      </c>
      <c r="U31" s="42" t="s">
        <v>33</v>
      </c>
      <c r="V31" s="42" t="s">
        <v>263</v>
      </c>
      <c r="W31" s="42" t="s">
        <v>264</v>
      </c>
      <c r="X31" s="42" t="s">
        <v>265</v>
      </c>
      <c r="Y31" s="42" t="s">
        <v>34</v>
      </c>
    </row>
    <row r="32" spans="1:25" x14ac:dyDescent="0.25">
      <c r="A32" s="42" t="s">
        <v>457</v>
      </c>
      <c r="B32" s="47">
        <v>34.066959381103516</v>
      </c>
      <c r="C32" s="47">
        <v>23.998847961425781</v>
      </c>
      <c r="D32" s="47">
        <v>41.934192657470703</v>
      </c>
      <c r="E32" s="47">
        <v>0</v>
      </c>
      <c r="I32" s="29" cm="1">
        <f t="array" aca="1" ref="I32:I55" ca="1">nd</f>
        <v>0</v>
      </c>
      <c r="U32" s="42" t="s">
        <v>457</v>
      </c>
      <c r="V32" s="47">
        <v>34.066959381103516</v>
      </c>
      <c r="W32" s="47">
        <v>23.998847961425781</v>
      </c>
      <c r="X32" s="47">
        <v>41.934192657470703</v>
      </c>
      <c r="Y32" s="47">
        <v>0</v>
      </c>
    </row>
    <row r="33" spans="1:25" x14ac:dyDescent="0.25">
      <c r="A33" s="43" t="s">
        <v>165</v>
      </c>
      <c r="B33" s="47"/>
      <c r="C33" s="47"/>
      <c r="D33" s="47"/>
      <c r="E33" s="47"/>
      <c r="I33" s="29">
        <f ca="1"/>
        <v>0</v>
      </c>
      <c r="U33" s="43" t="s">
        <v>165</v>
      </c>
      <c r="V33" s="47"/>
      <c r="W33" s="47"/>
      <c r="X33" s="47"/>
      <c r="Y33" s="47"/>
    </row>
    <row r="34" spans="1:25" x14ac:dyDescent="0.25">
      <c r="A34" s="43" t="s">
        <v>468</v>
      </c>
      <c r="B34" s="47"/>
      <c r="C34" s="47"/>
      <c r="D34" s="47"/>
      <c r="E34" s="47">
        <v>100</v>
      </c>
      <c r="I34" s="29">
        <f ca="1"/>
        <v>100</v>
      </c>
      <c r="U34" s="43" t="s">
        <v>472</v>
      </c>
      <c r="V34" s="47">
        <v>1.4924999999999999</v>
      </c>
      <c r="W34" s="47">
        <v>20.29849999999999</v>
      </c>
      <c r="X34" s="47">
        <v>78.209000000000003</v>
      </c>
      <c r="Y34" s="47">
        <v>0</v>
      </c>
    </row>
    <row r="35" spans="1:25" x14ac:dyDescent="0.25">
      <c r="A35" s="43" t="s">
        <v>128</v>
      </c>
      <c r="B35" s="47"/>
      <c r="C35" s="47"/>
      <c r="D35" s="47"/>
      <c r="E35" s="47">
        <v>100</v>
      </c>
      <c r="I35" s="29">
        <f ca="1"/>
        <v>100</v>
      </c>
      <c r="U35" s="43" t="s">
        <v>475</v>
      </c>
      <c r="V35" s="47">
        <v>6.6201999999999996</v>
      </c>
      <c r="W35" s="47">
        <v>29.268299999999996</v>
      </c>
      <c r="X35" s="47">
        <v>64.111500000000007</v>
      </c>
      <c r="Y35" s="47">
        <v>0</v>
      </c>
    </row>
    <row r="36" spans="1:25" x14ac:dyDescent="0.25">
      <c r="A36" s="43" t="s">
        <v>481</v>
      </c>
      <c r="B36" s="47"/>
      <c r="C36" s="47"/>
      <c r="D36" s="47"/>
      <c r="E36" s="47">
        <v>100</v>
      </c>
      <c r="I36" s="29">
        <f ca="1"/>
        <v>100</v>
      </c>
      <c r="U36" s="43" t="s">
        <v>480</v>
      </c>
      <c r="V36" s="47">
        <v>9.3912999999999993</v>
      </c>
      <c r="W36" s="47">
        <v>15.304400000000001</v>
      </c>
      <c r="X36" s="47">
        <v>75.304299999999998</v>
      </c>
      <c r="Y36" s="47">
        <v>0</v>
      </c>
    </row>
    <row r="37" spans="1:25" x14ac:dyDescent="0.25">
      <c r="A37" s="43" t="s">
        <v>469</v>
      </c>
      <c r="B37" s="47"/>
      <c r="C37" s="47"/>
      <c r="D37" s="47"/>
      <c r="E37" s="47">
        <v>100</v>
      </c>
      <c r="I37" s="29">
        <f ca="1"/>
        <v>100</v>
      </c>
      <c r="U37" s="43" t="s">
        <v>161</v>
      </c>
      <c r="V37" s="47">
        <v>13.7441</v>
      </c>
      <c r="W37" s="47">
        <v>23.459699999999998</v>
      </c>
      <c r="X37" s="47">
        <v>62.796199999999999</v>
      </c>
      <c r="Y37" s="47">
        <v>0</v>
      </c>
    </row>
    <row r="38" spans="1:25" x14ac:dyDescent="0.25">
      <c r="A38" s="43" t="s">
        <v>470</v>
      </c>
      <c r="B38" s="47"/>
      <c r="C38" s="47"/>
      <c r="D38" s="47"/>
      <c r="E38" s="47">
        <v>100</v>
      </c>
      <c r="I38" s="29">
        <f ca="1"/>
        <v>100</v>
      </c>
      <c r="U38" s="43" t="s">
        <v>473</v>
      </c>
      <c r="V38" s="47">
        <v>18</v>
      </c>
      <c r="W38" s="47"/>
      <c r="X38" s="47"/>
      <c r="Y38" s="47">
        <v>82</v>
      </c>
    </row>
    <row r="39" spans="1:25" x14ac:dyDescent="0.25">
      <c r="A39" s="43" t="s">
        <v>486</v>
      </c>
      <c r="B39" s="47"/>
      <c r="C39" s="47"/>
      <c r="D39" s="47"/>
      <c r="E39" s="47">
        <v>100</v>
      </c>
      <c r="I39" s="29">
        <f ca="1"/>
        <v>100</v>
      </c>
      <c r="U39" s="43" t="s">
        <v>476</v>
      </c>
      <c r="V39" s="47">
        <v>24.613700000000001</v>
      </c>
      <c r="W39" s="47">
        <v>36.975700000000003</v>
      </c>
      <c r="X39" s="47">
        <v>38.410600000000002</v>
      </c>
      <c r="Y39" s="47">
        <v>0</v>
      </c>
    </row>
    <row r="40" spans="1:25" x14ac:dyDescent="0.25">
      <c r="A40" s="43" t="s">
        <v>471</v>
      </c>
      <c r="B40" s="47"/>
      <c r="C40" s="47"/>
      <c r="D40" s="47"/>
      <c r="E40" s="47">
        <v>100</v>
      </c>
      <c r="I40" s="29">
        <f ca="1"/>
        <v>100</v>
      </c>
      <c r="U40" s="43" t="s">
        <v>474</v>
      </c>
      <c r="V40" s="47">
        <v>25.5274</v>
      </c>
      <c r="W40" s="47">
        <v>39.293300000000002</v>
      </c>
      <c r="X40" s="47">
        <v>35.179299999999998</v>
      </c>
      <c r="Y40" s="47">
        <v>0</v>
      </c>
    </row>
    <row r="41" spans="1:25" x14ac:dyDescent="0.25">
      <c r="A41" s="43" t="s">
        <v>472</v>
      </c>
      <c r="B41" s="47">
        <v>1.4924999999999999</v>
      </c>
      <c r="C41" s="47">
        <v>20.29849999999999</v>
      </c>
      <c r="D41" s="47">
        <v>78.209000000000003</v>
      </c>
      <c r="E41" s="47">
        <v>0</v>
      </c>
      <c r="I41" s="29">
        <f ca="1"/>
        <v>0</v>
      </c>
      <c r="U41" s="43" t="s">
        <v>477</v>
      </c>
      <c r="V41" s="47">
        <v>30.451899999999998</v>
      </c>
      <c r="W41" s="47">
        <v>51.277000000000001</v>
      </c>
      <c r="X41" s="47">
        <v>18.271100000000004</v>
      </c>
      <c r="Y41" s="47">
        <v>0</v>
      </c>
    </row>
    <row r="42" spans="1:25" x14ac:dyDescent="0.25">
      <c r="A42" s="43" t="s">
        <v>475</v>
      </c>
      <c r="B42" s="47">
        <v>6.6201999999999996</v>
      </c>
      <c r="C42" s="47">
        <v>29.268299999999996</v>
      </c>
      <c r="D42" s="47">
        <v>64.111500000000007</v>
      </c>
      <c r="E42" s="47">
        <v>0</v>
      </c>
      <c r="I42" s="29">
        <f ca="1"/>
        <v>0</v>
      </c>
      <c r="U42" s="43" t="s">
        <v>483</v>
      </c>
      <c r="V42" s="47">
        <v>33.438000000000002</v>
      </c>
      <c r="W42" s="47">
        <v>58.084800000000001</v>
      </c>
      <c r="X42" s="47">
        <v>8.4771999999999963</v>
      </c>
      <c r="Y42" s="47">
        <v>0</v>
      </c>
    </row>
    <row r="43" spans="1:25" x14ac:dyDescent="0.25">
      <c r="A43" s="43" t="s">
        <v>480</v>
      </c>
      <c r="B43" s="47">
        <v>9.3912999999999993</v>
      </c>
      <c r="C43" s="47">
        <v>15.304400000000001</v>
      </c>
      <c r="D43" s="47">
        <v>75.304299999999998</v>
      </c>
      <c r="E43" s="47">
        <v>0</v>
      </c>
      <c r="I43" s="29">
        <f ca="1"/>
        <v>0</v>
      </c>
      <c r="U43" s="43" t="s">
        <v>478</v>
      </c>
      <c r="V43" s="47">
        <v>34.477600000000002</v>
      </c>
      <c r="W43" s="47">
        <v>26.368200000000002</v>
      </c>
      <c r="X43" s="47">
        <v>39.154200000000003</v>
      </c>
      <c r="Y43" s="47">
        <v>0</v>
      </c>
    </row>
    <row r="44" spans="1:25" x14ac:dyDescent="0.25">
      <c r="A44" s="43" t="s">
        <v>161</v>
      </c>
      <c r="B44" s="47">
        <v>13.7441</v>
      </c>
      <c r="C44" s="47">
        <v>23.459699999999998</v>
      </c>
      <c r="D44" s="47">
        <v>62.796199999999999</v>
      </c>
      <c r="E44" s="47">
        <v>0</v>
      </c>
      <c r="I44" s="29">
        <f ca="1"/>
        <v>0</v>
      </c>
      <c r="U44" s="43" t="s">
        <v>482</v>
      </c>
      <c r="V44" s="47">
        <v>61.994599999999998</v>
      </c>
      <c r="W44" s="47">
        <v>30.458199999999998</v>
      </c>
      <c r="X44" s="47">
        <v>7.5472000000000037</v>
      </c>
      <c r="Y44" s="47">
        <v>0</v>
      </c>
    </row>
    <row r="45" spans="1:25" x14ac:dyDescent="0.25">
      <c r="A45" s="43" t="s">
        <v>473</v>
      </c>
      <c r="B45" s="47">
        <v>18</v>
      </c>
      <c r="C45" s="47"/>
      <c r="D45" s="47"/>
      <c r="E45" s="47">
        <v>82</v>
      </c>
      <c r="I45" s="29">
        <f ca="1"/>
        <v>82</v>
      </c>
      <c r="U45" s="43" t="s">
        <v>479</v>
      </c>
      <c r="V45" s="47">
        <v>84</v>
      </c>
      <c r="W45" s="47"/>
      <c r="X45" s="47"/>
      <c r="Y45" s="47">
        <v>16</v>
      </c>
    </row>
    <row r="46" spans="1:25" x14ac:dyDescent="0.25">
      <c r="A46" s="43" t="s">
        <v>476</v>
      </c>
      <c r="B46" s="47">
        <v>24.613700000000001</v>
      </c>
      <c r="C46" s="47">
        <v>36.975700000000003</v>
      </c>
      <c r="D46" s="47">
        <v>38.410600000000002</v>
      </c>
      <c r="E46" s="47">
        <v>0</v>
      </c>
      <c r="I46" s="29">
        <f ca="1"/>
        <v>0</v>
      </c>
      <c r="U46" s="43" t="s">
        <v>485</v>
      </c>
      <c r="V46" s="47">
        <v>89.743600000000001</v>
      </c>
      <c r="W46" s="47">
        <v>10.256399999999999</v>
      </c>
      <c r="X46" s="47">
        <v>0</v>
      </c>
      <c r="Y46" s="47">
        <v>0</v>
      </c>
    </row>
    <row r="47" spans="1:25" x14ac:dyDescent="0.25">
      <c r="A47" s="43" t="s">
        <v>474</v>
      </c>
      <c r="B47" s="47">
        <v>25.5274</v>
      </c>
      <c r="C47" s="47">
        <v>39.293300000000002</v>
      </c>
      <c r="D47" s="47">
        <v>35.179299999999998</v>
      </c>
      <c r="E47" s="47">
        <v>0</v>
      </c>
      <c r="I47" s="29">
        <f ca="1"/>
        <v>0</v>
      </c>
      <c r="U47" s="43" t="s">
        <v>484</v>
      </c>
      <c r="V47" s="47">
        <v>100</v>
      </c>
      <c r="W47" s="47">
        <v>0</v>
      </c>
      <c r="X47" s="47">
        <v>0</v>
      </c>
      <c r="Y47" s="47">
        <v>0</v>
      </c>
    </row>
    <row r="48" spans="1:25" x14ac:dyDescent="0.25">
      <c r="A48" s="43" t="s">
        <v>477</v>
      </c>
      <c r="B48" s="47">
        <v>30.451899999999998</v>
      </c>
      <c r="C48" s="47">
        <v>51.277000000000001</v>
      </c>
      <c r="D48" s="47">
        <v>18.271100000000004</v>
      </c>
      <c r="E48" s="47">
        <v>0</v>
      </c>
      <c r="I48" s="29">
        <f ca="1"/>
        <v>0</v>
      </c>
      <c r="U48" s="43" t="s">
        <v>487</v>
      </c>
      <c r="V48" s="47">
        <v>100</v>
      </c>
      <c r="W48" s="47">
        <v>0</v>
      </c>
      <c r="X48" s="47">
        <v>0</v>
      </c>
      <c r="Y48" s="47">
        <v>0</v>
      </c>
    </row>
    <row r="49" spans="1:25" x14ac:dyDescent="0.25">
      <c r="A49" s="43" t="s">
        <v>483</v>
      </c>
      <c r="B49" s="47">
        <v>33.438000000000002</v>
      </c>
      <c r="C49" s="47">
        <v>58.084800000000001</v>
      </c>
      <c r="D49" s="47">
        <v>8.4771999999999963</v>
      </c>
      <c r="E49" s="47">
        <v>0</v>
      </c>
      <c r="I49" s="29">
        <f ca="1"/>
        <v>0</v>
      </c>
      <c r="U49" s="43" t="s">
        <v>165</v>
      </c>
      <c r="V49" s="47"/>
      <c r="W49" s="47"/>
      <c r="X49" s="47"/>
      <c r="Y49" s="47"/>
    </row>
    <row r="50" spans="1:25" x14ac:dyDescent="0.25">
      <c r="A50" s="43" t="s">
        <v>478</v>
      </c>
      <c r="B50" s="47">
        <v>34.477600000000002</v>
      </c>
      <c r="C50" s="47">
        <v>26.368200000000002</v>
      </c>
      <c r="D50" s="47">
        <v>39.154200000000003</v>
      </c>
      <c r="E50" s="47">
        <v>0</v>
      </c>
      <c r="I50" s="29">
        <f ca="1"/>
        <v>0</v>
      </c>
      <c r="U50" s="43" t="s">
        <v>165</v>
      </c>
      <c r="V50" s="47"/>
      <c r="W50" s="47"/>
      <c r="X50" s="47"/>
      <c r="Y50" s="47"/>
    </row>
    <row r="51" spans="1:25" x14ac:dyDescent="0.25">
      <c r="A51" s="43" t="s">
        <v>482</v>
      </c>
      <c r="B51" s="47">
        <v>61.994599999999998</v>
      </c>
      <c r="C51" s="47">
        <v>30.458199999999998</v>
      </c>
      <c r="D51" s="47">
        <v>7.5472000000000037</v>
      </c>
      <c r="E51" s="47">
        <v>0</v>
      </c>
      <c r="I51" s="29">
        <f ca="1"/>
        <v>0</v>
      </c>
      <c r="U51" s="43" t="s">
        <v>165</v>
      </c>
      <c r="V51" s="47"/>
      <c r="W51" s="47"/>
      <c r="X51" s="47"/>
      <c r="Y51" s="47"/>
    </row>
    <row r="52" spans="1:25" x14ac:dyDescent="0.25">
      <c r="A52" s="43" t="s">
        <v>479</v>
      </c>
      <c r="B52" s="47">
        <v>84</v>
      </c>
      <c r="C52" s="47"/>
      <c r="D52" s="47"/>
      <c r="E52" s="47">
        <v>16</v>
      </c>
      <c r="I52" s="29">
        <f ca="1"/>
        <v>16</v>
      </c>
      <c r="U52" s="43" t="s">
        <v>165</v>
      </c>
      <c r="V52" s="47"/>
      <c r="W52" s="47"/>
      <c r="X52" s="47"/>
      <c r="Y52" s="47"/>
    </row>
    <row r="53" spans="1:25" x14ac:dyDescent="0.25">
      <c r="A53" s="43" t="s">
        <v>485</v>
      </c>
      <c r="B53" s="47">
        <v>89.743600000000001</v>
      </c>
      <c r="C53" s="47">
        <v>10.256399999999999</v>
      </c>
      <c r="D53" s="47">
        <v>0</v>
      </c>
      <c r="E53" s="47">
        <v>0</v>
      </c>
      <c r="I53" s="29">
        <f ca="1"/>
        <v>0</v>
      </c>
      <c r="U53" s="43" t="s">
        <v>165</v>
      </c>
      <c r="V53" s="47"/>
      <c r="W53" s="47"/>
      <c r="X53" s="47"/>
      <c r="Y53" s="47"/>
    </row>
    <row r="54" spans="1:25" x14ac:dyDescent="0.25">
      <c r="A54" s="43" t="s">
        <v>484</v>
      </c>
      <c r="B54" s="47">
        <v>100</v>
      </c>
      <c r="C54" s="47">
        <v>0</v>
      </c>
      <c r="D54" s="47">
        <v>0</v>
      </c>
      <c r="E54" s="47">
        <v>0</v>
      </c>
      <c r="I54" s="29">
        <f ca="1"/>
        <v>0</v>
      </c>
      <c r="U54" s="43" t="s">
        <v>165</v>
      </c>
      <c r="V54" s="47"/>
      <c r="W54" s="47"/>
      <c r="X54" s="47"/>
      <c r="Y54" s="47"/>
    </row>
    <row r="55" spans="1:25" x14ac:dyDescent="0.25">
      <c r="A55" s="43" t="s">
        <v>487</v>
      </c>
      <c r="B55" s="47">
        <v>100</v>
      </c>
      <c r="C55" s="47">
        <v>0</v>
      </c>
      <c r="D55" s="47">
        <v>0</v>
      </c>
      <c r="E55" s="47">
        <v>0</v>
      </c>
      <c r="I55" s="29">
        <f ca="1"/>
        <v>0</v>
      </c>
      <c r="U55" s="43" t="s">
        <v>165</v>
      </c>
      <c r="V55" s="47"/>
      <c r="W55" s="47"/>
      <c r="X55" s="47"/>
      <c r="Y55" s="47"/>
    </row>
    <row r="56" spans="1:25" x14ac:dyDescent="0.25">
      <c r="A56" s="43" t="s">
        <v>165</v>
      </c>
      <c r="B56" s="47"/>
      <c r="C56" s="47"/>
      <c r="D56" s="47"/>
      <c r="E56" s="47"/>
      <c r="U56" s="43" t="s">
        <v>165</v>
      </c>
      <c r="V56" s="47"/>
      <c r="W56" s="47"/>
      <c r="X56" s="47"/>
      <c r="Y56" s="47"/>
    </row>
    <row r="57" spans="1:25" x14ac:dyDescent="0.25">
      <c r="A57" s="43" t="s">
        <v>165</v>
      </c>
      <c r="B57" s="47"/>
      <c r="C57" s="47"/>
      <c r="D57" s="47"/>
      <c r="E57" s="47"/>
      <c r="U57" s="43" t="s">
        <v>165</v>
      </c>
      <c r="V57" s="47"/>
      <c r="W57" s="47"/>
      <c r="X57" s="47"/>
      <c r="Y57" s="47"/>
    </row>
    <row r="58" spans="1:25" x14ac:dyDescent="0.25">
      <c r="A58" s="43" t="s">
        <v>165</v>
      </c>
      <c r="B58" s="47"/>
      <c r="C58" s="47"/>
      <c r="D58" s="47"/>
      <c r="E58" s="47"/>
      <c r="U58" s="43" t="s">
        <v>165</v>
      </c>
      <c r="V58" s="47"/>
      <c r="W58" s="47"/>
      <c r="X58" s="47"/>
      <c r="Y58" s="47"/>
    </row>
    <row r="59" spans="1:25" x14ac:dyDescent="0.25">
      <c r="A59" s="43" t="s">
        <v>165</v>
      </c>
      <c r="B59" s="47"/>
      <c r="C59" s="47"/>
      <c r="D59" s="47"/>
      <c r="E59" s="47"/>
      <c r="U59" s="43" t="s">
        <v>165</v>
      </c>
      <c r="V59" s="47"/>
      <c r="W59" s="47"/>
      <c r="X59" s="47"/>
      <c r="Y59" s="47"/>
    </row>
    <row r="60" spans="1:25" x14ac:dyDescent="0.25">
      <c r="A60" s="43" t="s">
        <v>165</v>
      </c>
      <c r="B60" s="47"/>
      <c r="C60" s="47"/>
      <c r="D60" s="47"/>
      <c r="E60" s="47"/>
      <c r="U60" s="43" t="s">
        <v>165</v>
      </c>
      <c r="V60" s="47"/>
      <c r="W60" s="47"/>
      <c r="X60" s="47"/>
      <c r="Y60" s="47"/>
    </row>
    <row r="61" spans="1:25" x14ac:dyDescent="0.25">
      <c r="A61" s="43" t="s">
        <v>165</v>
      </c>
      <c r="B61" s="47"/>
      <c r="C61" s="47"/>
      <c r="D61" s="47"/>
      <c r="E61" s="47"/>
      <c r="U61" s="43" t="s">
        <v>165</v>
      </c>
      <c r="V61" s="47"/>
      <c r="W61" s="47"/>
      <c r="X61" s="47"/>
      <c r="Y61" s="47"/>
    </row>
    <row r="62" spans="1:25" x14ac:dyDescent="0.25">
      <c r="A62" s="43" t="s">
        <v>165</v>
      </c>
      <c r="B62" s="47"/>
      <c r="C62" s="47"/>
      <c r="D62" s="47"/>
      <c r="E62" s="47"/>
      <c r="U62" s="43" t="s">
        <v>165</v>
      </c>
      <c r="V62" s="47"/>
      <c r="W62" s="47"/>
      <c r="X62" s="47"/>
      <c r="Y62" s="47"/>
    </row>
    <row r="63" spans="1:25" x14ac:dyDescent="0.25">
      <c r="A63" s="43" t="s">
        <v>165</v>
      </c>
      <c r="B63" s="47"/>
      <c r="C63" s="47"/>
      <c r="D63" s="47"/>
      <c r="E63" s="47"/>
      <c r="U63" s="43" t="s">
        <v>165</v>
      </c>
      <c r="V63" s="47"/>
      <c r="W63" s="47"/>
      <c r="X63" s="47"/>
      <c r="Y63" s="47"/>
    </row>
    <row r="64" spans="1:25" x14ac:dyDescent="0.25">
      <c r="A64" s="43" t="s">
        <v>165</v>
      </c>
      <c r="B64" s="47"/>
      <c r="C64" s="47"/>
      <c r="D64" s="47"/>
      <c r="E64" s="47"/>
      <c r="U64" s="43" t="s">
        <v>165</v>
      </c>
      <c r="V64" s="47"/>
      <c r="W64" s="47"/>
      <c r="X64" s="47"/>
      <c r="Y64" s="47"/>
    </row>
    <row r="65" spans="1:25" x14ac:dyDescent="0.25">
      <c r="A65" s="43" t="s">
        <v>165</v>
      </c>
      <c r="B65" s="47"/>
      <c r="C65" s="47"/>
      <c r="D65" s="47"/>
      <c r="E65" s="47"/>
      <c r="U65" s="43" t="s">
        <v>165</v>
      </c>
      <c r="V65" s="47"/>
      <c r="W65" s="47"/>
      <c r="X65" s="47"/>
      <c r="Y65" s="47"/>
    </row>
    <row r="66" spans="1:25" x14ac:dyDescent="0.25">
      <c r="A66" s="43" t="s">
        <v>165</v>
      </c>
      <c r="B66" s="47"/>
      <c r="C66" s="47"/>
      <c r="D66" s="47"/>
      <c r="E66" s="47"/>
      <c r="U66" s="43" t="s">
        <v>165</v>
      </c>
      <c r="V66" s="47"/>
      <c r="W66" s="47"/>
      <c r="X66" s="47"/>
      <c r="Y66" s="47"/>
    </row>
    <row r="67" spans="1:25" x14ac:dyDescent="0.25">
      <c r="A67" s="43" t="s">
        <v>165</v>
      </c>
      <c r="B67" s="47"/>
      <c r="C67" s="47"/>
      <c r="D67" s="47"/>
      <c r="E67" s="47"/>
      <c r="U67" s="43" t="s">
        <v>165</v>
      </c>
      <c r="V67" s="47"/>
      <c r="W67" s="47"/>
      <c r="X67" s="47"/>
      <c r="Y67" s="47"/>
    </row>
    <row r="68" spans="1:25" x14ac:dyDescent="0.25">
      <c r="A68" s="43" t="s">
        <v>165</v>
      </c>
      <c r="B68" s="47"/>
      <c r="C68" s="47"/>
      <c r="D68" s="47"/>
      <c r="E68" s="47"/>
      <c r="U68" s="43" t="s">
        <v>165</v>
      </c>
      <c r="V68" s="47"/>
      <c r="W68" s="47"/>
      <c r="X68" s="47"/>
      <c r="Y68" s="47"/>
    </row>
    <row r="69" spans="1:25" x14ac:dyDescent="0.25">
      <c r="A69" s="43" t="s">
        <v>165</v>
      </c>
      <c r="B69" s="47"/>
      <c r="C69" s="47"/>
      <c r="D69" s="47"/>
      <c r="E69" s="47"/>
      <c r="U69" s="43" t="s">
        <v>165</v>
      </c>
      <c r="V69" s="47"/>
      <c r="W69" s="47"/>
      <c r="X69" s="47"/>
      <c r="Y69" s="47"/>
    </row>
    <row r="70" spans="1:25" x14ac:dyDescent="0.25">
      <c r="A70" s="43" t="s">
        <v>165</v>
      </c>
      <c r="B70" s="47"/>
      <c r="C70" s="47"/>
      <c r="D70" s="47"/>
      <c r="E70" s="47"/>
      <c r="U70" s="43" t="s">
        <v>165</v>
      </c>
      <c r="V70" s="47"/>
      <c r="W70" s="47"/>
      <c r="X70" s="47"/>
      <c r="Y70" s="47"/>
    </row>
    <row r="71" spans="1:25" x14ac:dyDescent="0.25">
      <c r="A71" s="43" t="s">
        <v>165</v>
      </c>
      <c r="B71" s="47"/>
      <c r="C71" s="47"/>
      <c r="D71" s="47"/>
      <c r="E71" s="47"/>
      <c r="U71" s="43" t="s">
        <v>165</v>
      </c>
      <c r="V71" s="47"/>
      <c r="W71" s="47"/>
      <c r="X71" s="47"/>
      <c r="Y71" s="47"/>
    </row>
    <row r="72" spans="1:25" x14ac:dyDescent="0.25">
      <c r="A72" s="43" t="s">
        <v>165</v>
      </c>
      <c r="B72" s="47"/>
      <c r="C72" s="47"/>
      <c r="D72" s="47"/>
      <c r="E72" s="47"/>
      <c r="U72" s="43" t="s">
        <v>165</v>
      </c>
      <c r="V72" s="47"/>
      <c r="W72" s="47"/>
      <c r="X72" s="47"/>
      <c r="Y72" s="47"/>
    </row>
    <row r="73" spans="1:25" x14ac:dyDescent="0.25">
      <c r="A73" s="43" t="s">
        <v>165</v>
      </c>
      <c r="B73" s="47"/>
      <c r="C73" s="47"/>
      <c r="D73" s="47"/>
      <c r="E73" s="47"/>
      <c r="U73" s="43" t="s">
        <v>165</v>
      </c>
      <c r="V73" s="47"/>
      <c r="W73" s="47"/>
      <c r="X73" s="47"/>
      <c r="Y73" s="47"/>
    </row>
    <row r="74" spans="1:25" x14ac:dyDescent="0.25">
      <c r="A74" s="43" t="s">
        <v>165</v>
      </c>
      <c r="B74" s="47"/>
      <c r="C74" s="47"/>
      <c r="D74" s="47"/>
      <c r="E74" s="47"/>
      <c r="U74" s="43" t="s">
        <v>165</v>
      </c>
      <c r="V74" s="47"/>
      <c r="W74" s="47"/>
      <c r="X74" s="47"/>
      <c r="Y74" s="47"/>
    </row>
    <row r="75" spans="1:25" x14ac:dyDescent="0.25">
      <c r="A75" s="43" t="s">
        <v>165</v>
      </c>
      <c r="B75" s="47"/>
      <c r="C75" s="47"/>
      <c r="D75" s="47"/>
      <c r="E75" s="47"/>
      <c r="U75" s="43" t="s">
        <v>165</v>
      </c>
      <c r="V75" s="47"/>
      <c r="W75" s="47"/>
      <c r="X75" s="47"/>
      <c r="Y75" s="47"/>
    </row>
    <row r="76" spans="1:25" x14ac:dyDescent="0.25">
      <c r="A76" s="43" t="s">
        <v>165</v>
      </c>
      <c r="B76" s="47"/>
      <c r="C76" s="47"/>
      <c r="D76" s="47"/>
      <c r="E76" s="47"/>
      <c r="U76" s="43" t="s">
        <v>165</v>
      </c>
      <c r="V76" s="47"/>
      <c r="W76" s="47"/>
      <c r="X76" s="47"/>
      <c r="Y76" s="47"/>
    </row>
    <row r="77" spans="1:25" x14ac:dyDescent="0.25">
      <c r="A77" s="43" t="s">
        <v>165</v>
      </c>
      <c r="B77" s="47"/>
      <c r="C77" s="47"/>
      <c r="D77" s="47"/>
      <c r="E77" s="47"/>
      <c r="U77" s="43" t="s">
        <v>165</v>
      </c>
      <c r="V77" s="47"/>
      <c r="W77" s="47"/>
      <c r="X77" s="47"/>
      <c r="Y77" s="47"/>
    </row>
    <row r="78" spans="1:25" x14ac:dyDescent="0.25">
      <c r="A78" s="43" t="s">
        <v>165</v>
      </c>
      <c r="B78" s="47"/>
      <c r="C78" s="47"/>
      <c r="D78" s="47"/>
      <c r="E78" s="47"/>
      <c r="U78" s="43" t="s">
        <v>165</v>
      </c>
      <c r="V78" s="47"/>
      <c r="W78" s="47"/>
      <c r="X78" s="47"/>
      <c r="Y78" s="47"/>
    </row>
    <row r="79" spans="1:25" x14ac:dyDescent="0.25">
      <c r="A79" s="43" t="s">
        <v>165</v>
      </c>
      <c r="B79" s="47"/>
      <c r="C79" s="47"/>
      <c r="D79" s="47"/>
      <c r="E79" s="47"/>
      <c r="U79" s="43" t="s">
        <v>165</v>
      </c>
      <c r="V79" s="47"/>
      <c r="W79" s="47"/>
      <c r="X79" s="47"/>
      <c r="Y79" s="47"/>
    </row>
    <row r="80" spans="1:25" x14ac:dyDescent="0.25">
      <c r="A80" s="43" t="s">
        <v>165</v>
      </c>
      <c r="B80" s="47"/>
      <c r="C80" s="47"/>
      <c r="D80" s="47"/>
      <c r="E80" s="47"/>
      <c r="U80" s="43" t="s">
        <v>165</v>
      </c>
      <c r="V80" s="47"/>
      <c r="W80" s="47"/>
      <c r="X80" s="47"/>
      <c r="Y80" s="47"/>
    </row>
    <row r="81" spans="1:25" x14ac:dyDescent="0.25">
      <c r="A81" s="43" t="s">
        <v>165</v>
      </c>
      <c r="B81" s="47"/>
      <c r="C81" s="47"/>
      <c r="D81" s="47"/>
      <c r="E81" s="47"/>
      <c r="U81" s="43" t="s">
        <v>165</v>
      </c>
      <c r="V81" s="47"/>
      <c r="W81" s="47"/>
      <c r="X81" s="47"/>
      <c r="Y81" s="47"/>
    </row>
    <row r="82" spans="1:25" x14ac:dyDescent="0.25">
      <c r="A82" s="43" t="s">
        <v>165</v>
      </c>
      <c r="B82" s="47"/>
      <c r="C82" s="47"/>
      <c r="D82" s="47"/>
      <c r="E82" s="47"/>
      <c r="U82" s="43" t="s">
        <v>165</v>
      </c>
      <c r="V82" s="47"/>
      <c r="W82" s="47"/>
      <c r="X82" s="47"/>
      <c r="Y82" s="47"/>
    </row>
    <row r="83" spans="1:25" x14ac:dyDescent="0.25">
      <c r="A83" s="43" t="s">
        <v>165</v>
      </c>
      <c r="B83" s="47"/>
      <c r="C83" s="47"/>
      <c r="D83" s="47"/>
      <c r="E83" s="47"/>
      <c r="U83" s="43" t="s">
        <v>165</v>
      </c>
      <c r="V83" s="47"/>
      <c r="W83" s="47"/>
      <c r="X83" s="47"/>
      <c r="Y83" s="47"/>
    </row>
    <row r="84" spans="1:25" x14ac:dyDescent="0.25">
      <c r="A84" s="43" t="s">
        <v>165</v>
      </c>
      <c r="B84" s="47"/>
      <c r="C84" s="47"/>
      <c r="D84" s="47"/>
      <c r="E84" s="47"/>
      <c r="U84" s="43" t="s">
        <v>165</v>
      </c>
      <c r="V84" s="47"/>
      <c r="W84" s="47"/>
      <c r="X84" s="47"/>
      <c r="Y84" s="47"/>
    </row>
    <row r="85" spans="1:25" x14ac:dyDescent="0.25">
      <c r="A85" s="43" t="s">
        <v>165</v>
      </c>
      <c r="B85" s="47"/>
      <c r="C85" s="47"/>
      <c r="D85" s="47"/>
      <c r="E85" s="47"/>
      <c r="U85" s="43" t="s">
        <v>165</v>
      </c>
      <c r="V85" s="47"/>
      <c r="W85" s="47"/>
      <c r="X85" s="47"/>
      <c r="Y85" s="47"/>
    </row>
    <row r="86" spans="1:25" x14ac:dyDescent="0.25">
      <c r="A86" s="43" t="s">
        <v>165</v>
      </c>
      <c r="B86" s="47"/>
      <c r="C86" s="47"/>
      <c r="D86" s="47"/>
      <c r="E86" s="47"/>
      <c r="U86" s="43" t="s">
        <v>165</v>
      </c>
      <c r="V86" s="47"/>
      <c r="W86" s="47"/>
      <c r="X86" s="47"/>
      <c r="Y86" s="47"/>
    </row>
    <row r="87" spans="1:25" x14ac:dyDescent="0.25">
      <c r="A87" s="43" t="s">
        <v>165</v>
      </c>
      <c r="B87" s="47"/>
      <c r="C87" s="47"/>
      <c r="D87" s="47"/>
      <c r="E87" s="47"/>
      <c r="U87" s="43" t="s">
        <v>165</v>
      </c>
      <c r="V87" s="47"/>
      <c r="W87" s="47"/>
      <c r="X87" s="47"/>
      <c r="Y87" s="47"/>
    </row>
    <row r="88" spans="1:25" x14ac:dyDescent="0.25">
      <c r="A88" s="43" t="s">
        <v>165</v>
      </c>
      <c r="B88" s="47"/>
      <c r="C88" s="47"/>
      <c r="D88" s="47"/>
      <c r="E88" s="47"/>
      <c r="U88" s="43" t="s">
        <v>165</v>
      </c>
      <c r="V88" s="47"/>
      <c r="W88" s="47"/>
      <c r="X88" s="47"/>
      <c r="Y88" s="47"/>
    </row>
    <row r="89" spans="1:25" x14ac:dyDescent="0.25">
      <c r="A89" s="43" t="s">
        <v>165</v>
      </c>
      <c r="B89" s="47"/>
      <c r="C89" s="47"/>
      <c r="D89" s="47"/>
      <c r="E89" s="47"/>
      <c r="U89" s="43" t="s">
        <v>165</v>
      </c>
      <c r="V89" s="47"/>
      <c r="W89" s="47"/>
      <c r="X89" s="47"/>
      <c r="Y89" s="47"/>
    </row>
    <row r="90" spans="1:25" x14ac:dyDescent="0.25">
      <c r="A90" s="43" t="s">
        <v>165</v>
      </c>
      <c r="B90" s="47"/>
      <c r="C90" s="47"/>
      <c r="D90" s="47"/>
      <c r="E90" s="47"/>
      <c r="U90" s="43" t="s">
        <v>165</v>
      </c>
      <c r="V90" s="47"/>
      <c r="W90" s="47"/>
      <c r="X90" s="47"/>
      <c r="Y90" s="47"/>
    </row>
    <row r="91" spans="1:25" x14ac:dyDescent="0.25">
      <c r="A91" s="43" t="s">
        <v>165</v>
      </c>
      <c r="B91" s="47"/>
      <c r="C91" s="47"/>
      <c r="D91" s="47"/>
      <c r="E91" s="47"/>
      <c r="U91" s="43" t="s">
        <v>165</v>
      </c>
      <c r="V91" s="47"/>
      <c r="W91" s="47"/>
      <c r="X91" s="47"/>
      <c r="Y91" s="47"/>
    </row>
    <row r="92" spans="1:25" x14ac:dyDescent="0.25">
      <c r="A92" s="43" t="s">
        <v>165</v>
      </c>
      <c r="B92" s="47"/>
      <c r="C92" s="47"/>
      <c r="D92" s="47"/>
      <c r="E92" s="47"/>
      <c r="U92" s="43" t="s">
        <v>165</v>
      </c>
      <c r="V92" s="47"/>
      <c r="W92" s="47"/>
      <c r="X92" s="47"/>
      <c r="Y92" s="47"/>
    </row>
    <row r="93" spans="1:25" x14ac:dyDescent="0.25">
      <c r="A93" s="29" t="s">
        <v>165</v>
      </c>
      <c r="U93" s="29" t="s">
        <v>165</v>
      </c>
    </row>
    <row r="94" spans="1:25" x14ac:dyDescent="0.25">
      <c r="A94" s="29" t="s">
        <v>165</v>
      </c>
      <c r="U94" s="29" t="s">
        <v>165</v>
      </c>
    </row>
    <row r="95" spans="1:25" x14ac:dyDescent="0.25">
      <c r="A95" s="29" t="s">
        <v>165</v>
      </c>
      <c r="U95" s="29" t="s">
        <v>165</v>
      </c>
    </row>
    <row r="96" spans="1:25" x14ac:dyDescent="0.25">
      <c r="A96" s="29" t="s">
        <v>165</v>
      </c>
      <c r="U96" s="29" t="s">
        <v>165</v>
      </c>
    </row>
    <row r="97" spans="1:21" x14ac:dyDescent="0.25">
      <c r="A97" s="29" t="s">
        <v>165</v>
      </c>
      <c r="U97" s="29" t="s">
        <v>165</v>
      </c>
    </row>
    <row r="98" spans="1:21" x14ac:dyDescent="0.25">
      <c r="A98" s="29" t="s">
        <v>165</v>
      </c>
      <c r="U98" s="29" t="s">
        <v>165</v>
      </c>
    </row>
    <row r="99" spans="1:21" x14ac:dyDescent="0.25">
      <c r="A99" s="29" t="s">
        <v>165</v>
      </c>
      <c r="U99" s="29" t="s">
        <v>165</v>
      </c>
    </row>
    <row r="100" spans="1:21" x14ac:dyDescent="0.25">
      <c r="A100" s="29" t="s">
        <v>165</v>
      </c>
      <c r="U100" s="29" t="s">
        <v>165</v>
      </c>
    </row>
    <row r="101" spans="1:21" x14ac:dyDescent="0.25">
      <c r="A101" s="29" t="s">
        <v>165</v>
      </c>
      <c r="U101" s="29" t="s">
        <v>165</v>
      </c>
    </row>
    <row r="102" spans="1:21" x14ac:dyDescent="0.25">
      <c r="A102" s="29" t="s">
        <v>165</v>
      </c>
      <c r="U102" s="29" t="s">
        <v>165</v>
      </c>
    </row>
    <row r="103" spans="1:21" x14ac:dyDescent="0.25">
      <c r="A103" s="29" t="s">
        <v>165</v>
      </c>
      <c r="U103" s="29" t="s">
        <v>165</v>
      </c>
    </row>
    <row r="104" spans="1:21" x14ac:dyDescent="0.25">
      <c r="A104" s="29" t="s">
        <v>165</v>
      </c>
      <c r="U104" s="29" t="s">
        <v>165</v>
      </c>
    </row>
    <row r="105" spans="1:21" x14ac:dyDescent="0.25">
      <c r="A105" s="29" t="s">
        <v>165</v>
      </c>
      <c r="U105" s="29" t="s">
        <v>165</v>
      </c>
    </row>
    <row r="106" spans="1:21" x14ac:dyDescent="0.25">
      <c r="A106" s="29" t="s">
        <v>165</v>
      </c>
      <c r="U106" s="29" t="s">
        <v>165</v>
      </c>
    </row>
    <row r="107" spans="1:21" x14ac:dyDescent="0.25">
      <c r="A107" s="29" t="s">
        <v>165</v>
      </c>
      <c r="U107" s="29" t="s">
        <v>165</v>
      </c>
    </row>
    <row r="108" spans="1:21" x14ac:dyDescent="0.25">
      <c r="A108" s="29" t="s">
        <v>165</v>
      </c>
      <c r="U108" s="29" t="s">
        <v>165</v>
      </c>
    </row>
    <row r="109" spans="1:21" x14ac:dyDescent="0.25">
      <c r="A109" s="29" t="s">
        <v>165</v>
      </c>
      <c r="U109" s="29" t="s">
        <v>165</v>
      </c>
    </row>
    <row r="110" spans="1:21" x14ac:dyDescent="0.25">
      <c r="A110" s="29" t="s">
        <v>165</v>
      </c>
      <c r="U110" s="29" t="s">
        <v>165</v>
      </c>
    </row>
    <row r="111" spans="1:21" x14ac:dyDescent="0.25">
      <c r="A111" s="29" t="s">
        <v>165</v>
      </c>
      <c r="U111" s="29" t="s">
        <v>165</v>
      </c>
    </row>
    <row r="112" spans="1:21" x14ac:dyDescent="0.25">
      <c r="A112" s="29" t="s">
        <v>165</v>
      </c>
      <c r="U112" s="29" t="s">
        <v>165</v>
      </c>
    </row>
    <row r="113" spans="1:21" x14ac:dyDescent="0.25">
      <c r="A113" s="29" t="s">
        <v>165</v>
      </c>
      <c r="U113" s="29" t="s">
        <v>165</v>
      </c>
    </row>
    <row r="114" spans="1:21" x14ac:dyDescent="0.25">
      <c r="A114" s="29" t="s">
        <v>165</v>
      </c>
      <c r="U114" s="29" t="s">
        <v>165</v>
      </c>
    </row>
    <row r="115" spans="1:21" x14ac:dyDescent="0.25">
      <c r="A115" s="29" t="s">
        <v>165</v>
      </c>
      <c r="U115" s="29" t="s">
        <v>165</v>
      </c>
    </row>
    <row r="116" spans="1:21" x14ac:dyDescent="0.25">
      <c r="A116" s="29" t="s">
        <v>165</v>
      </c>
      <c r="U116" s="29" t="s">
        <v>165</v>
      </c>
    </row>
    <row r="117" spans="1:21" x14ac:dyDescent="0.25">
      <c r="A117" s="29" t="s">
        <v>165</v>
      </c>
      <c r="U117" s="29" t="s">
        <v>165</v>
      </c>
    </row>
    <row r="118" spans="1:21" x14ac:dyDescent="0.25">
      <c r="A118" s="29" t="s">
        <v>165</v>
      </c>
      <c r="U118" s="29" t="s">
        <v>165</v>
      </c>
    </row>
    <row r="119" spans="1:21" x14ac:dyDescent="0.25">
      <c r="A119" s="29" t="s">
        <v>165</v>
      </c>
      <c r="U119" s="29" t="s">
        <v>165</v>
      </c>
    </row>
    <row r="120" spans="1:21" x14ac:dyDescent="0.25">
      <c r="A120" s="29" t="s">
        <v>165</v>
      </c>
      <c r="U120" s="29" t="s">
        <v>165</v>
      </c>
    </row>
    <row r="121" spans="1:21" x14ac:dyDescent="0.25">
      <c r="A121" s="29" t="s">
        <v>165</v>
      </c>
      <c r="U121" s="29" t="s">
        <v>165</v>
      </c>
    </row>
    <row r="122" spans="1:21" x14ac:dyDescent="0.25">
      <c r="A122" s="29" t="s">
        <v>165</v>
      </c>
      <c r="U122" s="29" t="s">
        <v>165</v>
      </c>
    </row>
    <row r="123" spans="1:21" x14ac:dyDescent="0.25">
      <c r="A123" s="29" t="s">
        <v>165</v>
      </c>
      <c r="U123" s="29" t="s">
        <v>165</v>
      </c>
    </row>
    <row r="124" spans="1:21" x14ac:dyDescent="0.25">
      <c r="A124" s="29" t="s">
        <v>165</v>
      </c>
      <c r="U124" s="29" t="s">
        <v>165</v>
      </c>
    </row>
    <row r="125" spans="1:21" x14ac:dyDescent="0.25">
      <c r="A125" s="29" t="s">
        <v>165</v>
      </c>
      <c r="U125" s="29" t="s">
        <v>165</v>
      </c>
    </row>
    <row r="126" spans="1:21" x14ac:dyDescent="0.25">
      <c r="A126" s="29" t="s">
        <v>165</v>
      </c>
      <c r="U126" s="29" t="s">
        <v>165</v>
      </c>
    </row>
    <row r="127" spans="1:21" x14ac:dyDescent="0.25">
      <c r="A127" s="29" t="s">
        <v>165</v>
      </c>
      <c r="U127" s="29" t="s">
        <v>165</v>
      </c>
    </row>
    <row r="128" spans="1:21" x14ac:dyDescent="0.25">
      <c r="A128" s="29" t="s">
        <v>165</v>
      </c>
      <c r="U128" s="29" t="s">
        <v>165</v>
      </c>
    </row>
    <row r="129" spans="1:21" x14ac:dyDescent="0.25">
      <c r="A129" s="29" t="s">
        <v>165</v>
      </c>
      <c r="U129" s="29" t="s">
        <v>165</v>
      </c>
    </row>
    <row r="130" spans="1:21" x14ac:dyDescent="0.25">
      <c r="A130" s="29" t="s">
        <v>165</v>
      </c>
      <c r="U130" s="29" t="s">
        <v>165</v>
      </c>
    </row>
    <row r="131" spans="1:21" x14ac:dyDescent="0.25">
      <c r="A131" s="29" t="s">
        <v>165</v>
      </c>
      <c r="U131" s="29" t="s">
        <v>165</v>
      </c>
    </row>
    <row r="132" spans="1:21" x14ac:dyDescent="0.25">
      <c r="A132" s="29" t="s">
        <v>165</v>
      </c>
      <c r="U132" s="29" t="s">
        <v>165</v>
      </c>
    </row>
    <row r="133" spans="1:21" x14ac:dyDescent="0.25">
      <c r="A133" s="29" t="s">
        <v>165</v>
      </c>
      <c r="U133" s="29" t="s">
        <v>165</v>
      </c>
    </row>
    <row r="134" spans="1:21" x14ac:dyDescent="0.25">
      <c r="A134" s="29" t="s">
        <v>165</v>
      </c>
      <c r="U134" s="29" t="s">
        <v>165</v>
      </c>
    </row>
    <row r="135" spans="1:21" x14ac:dyDescent="0.25">
      <c r="A135" s="29" t="s">
        <v>165</v>
      </c>
      <c r="U135" s="29" t="s">
        <v>165</v>
      </c>
    </row>
    <row r="136" spans="1:21" x14ac:dyDescent="0.25">
      <c r="A136" s="29" t="s">
        <v>165</v>
      </c>
      <c r="U136" s="29" t="s">
        <v>165</v>
      </c>
    </row>
    <row r="137" spans="1:21" x14ac:dyDescent="0.25">
      <c r="A137" s="29" t="s">
        <v>165</v>
      </c>
      <c r="U137" s="29" t="s">
        <v>165</v>
      </c>
    </row>
    <row r="138" spans="1:21" x14ac:dyDescent="0.25">
      <c r="A138" s="29" t="s">
        <v>165</v>
      </c>
      <c r="U138" s="29" t="s">
        <v>165</v>
      </c>
    </row>
    <row r="139" spans="1:21" x14ac:dyDescent="0.25">
      <c r="A139" s="29" t="s">
        <v>165</v>
      </c>
      <c r="U139" s="29" t="s">
        <v>165</v>
      </c>
    </row>
    <row r="140" spans="1:21" x14ac:dyDescent="0.25">
      <c r="A140" s="29" t="s">
        <v>165</v>
      </c>
      <c r="U140" s="29" t="s">
        <v>165</v>
      </c>
    </row>
    <row r="141" spans="1:21" x14ac:dyDescent="0.25">
      <c r="A141" s="29" t="s">
        <v>165</v>
      </c>
      <c r="U141" s="29" t="s">
        <v>165</v>
      </c>
    </row>
    <row r="142" spans="1:21" x14ac:dyDescent="0.25">
      <c r="A142" s="29" t="s">
        <v>165</v>
      </c>
      <c r="U142" s="29" t="s">
        <v>165</v>
      </c>
    </row>
    <row r="143" spans="1:21" x14ac:dyDescent="0.25">
      <c r="A143" s="29" t="s">
        <v>165</v>
      </c>
      <c r="U143" s="29" t="s">
        <v>165</v>
      </c>
    </row>
    <row r="144" spans="1:21" x14ac:dyDescent="0.25">
      <c r="A144" s="29" t="s">
        <v>165</v>
      </c>
      <c r="U144" s="29" t="s">
        <v>165</v>
      </c>
    </row>
    <row r="145" spans="1:21" x14ac:dyDescent="0.25">
      <c r="A145" s="29" t="s">
        <v>165</v>
      </c>
      <c r="U145" s="29" t="s">
        <v>165</v>
      </c>
    </row>
    <row r="146" spans="1:21" x14ac:dyDescent="0.25">
      <c r="A146" s="29" t="s">
        <v>165</v>
      </c>
      <c r="U146" s="29" t="s">
        <v>165</v>
      </c>
    </row>
    <row r="147" spans="1:21" x14ac:dyDescent="0.25">
      <c r="A147" s="29" t="s">
        <v>165</v>
      </c>
      <c r="U147" s="29" t="s">
        <v>165</v>
      </c>
    </row>
    <row r="148" spans="1:21" x14ac:dyDescent="0.25">
      <c r="A148" s="29" t="s">
        <v>165</v>
      </c>
      <c r="U148" s="29" t="s">
        <v>165</v>
      </c>
    </row>
    <row r="149" spans="1:21" x14ac:dyDescent="0.25">
      <c r="A149" s="29" t="s">
        <v>165</v>
      </c>
      <c r="U149" s="29" t="s">
        <v>165</v>
      </c>
    </row>
    <row r="150" spans="1:21" x14ac:dyDescent="0.25">
      <c r="A150" s="29" t="s">
        <v>165</v>
      </c>
      <c r="U150" s="29" t="s">
        <v>165</v>
      </c>
    </row>
    <row r="151" spans="1:21" x14ac:dyDescent="0.25">
      <c r="A151" s="29" t="s">
        <v>165</v>
      </c>
      <c r="U151" s="29" t="s">
        <v>165</v>
      </c>
    </row>
    <row r="152" spans="1:21" x14ac:dyDescent="0.25">
      <c r="A152" s="29" t="s">
        <v>165</v>
      </c>
      <c r="U152" s="29" t="s">
        <v>165</v>
      </c>
    </row>
    <row r="153" spans="1:21" x14ac:dyDescent="0.25">
      <c r="A153" s="29" t="s">
        <v>165</v>
      </c>
      <c r="U153" s="29" t="s">
        <v>165</v>
      </c>
    </row>
    <row r="154" spans="1:21" x14ac:dyDescent="0.25">
      <c r="A154" s="29" t="s">
        <v>165</v>
      </c>
      <c r="U154" s="29" t="s">
        <v>165</v>
      </c>
    </row>
    <row r="155" spans="1:21" x14ac:dyDescent="0.25">
      <c r="A155" s="29" t="s">
        <v>165</v>
      </c>
      <c r="U155" s="29" t="s">
        <v>165</v>
      </c>
    </row>
    <row r="156" spans="1:21" x14ac:dyDescent="0.25">
      <c r="A156" s="29" t="s">
        <v>165</v>
      </c>
      <c r="U156" s="29" t="s">
        <v>165</v>
      </c>
    </row>
    <row r="157" spans="1:21" x14ac:dyDescent="0.25">
      <c r="A157" s="29" t="s">
        <v>165</v>
      </c>
      <c r="U157" s="29" t="s">
        <v>165</v>
      </c>
    </row>
    <row r="158" spans="1:21" x14ac:dyDescent="0.25">
      <c r="A158" s="29" t="s">
        <v>165</v>
      </c>
      <c r="U158" s="29" t="s">
        <v>165</v>
      </c>
    </row>
    <row r="159" spans="1:21" x14ac:dyDescent="0.25">
      <c r="A159" s="29" t="s">
        <v>165</v>
      </c>
      <c r="U159" s="29" t="s">
        <v>165</v>
      </c>
    </row>
    <row r="160" spans="1:21" x14ac:dyDescent="0.25">
      <c r="A160" s="29" t="s">
        <v>165</v>
      </c>
      <c r="U160" s="29" t="s">
        <v>165</v>
      </c>
    </row>
    <row r="161" spans="1:21" x14ac:dyDescent="0.25">
      <c r="A161" s="29" t="s">
        <v>165</v>
      </c>
      <c r="U161" s="29" t="s">
        <v>165</v>
      </c>
    </row>
    <row r="162" spans="1:21" x14ac:dyDescent="0.25">
      <c r="A162" s="29" t="s">
        <v>165</v>
      </c>
      <c r="U162" s="29" t="s">
        <v>165</v>
      </c>
    </row>
    <row r="163" spans="1:21" x14ac:dyDescent="0.25">
      <c r="A163" s="29" t="s">
        <v>165</v>
      </c>
      <c r="U163" s="29" t="s">
        <v>165</v>
      </c>
    </row>
    <row r="164" spans="1:21" x14ac:dyDescent="0.25">
      <c r="A164" s="29" t="s">
        <v>165</v>
      </c>
      <c r="U164" s="29" t="s">
        <v>165</v>
      </c>
    </row>
    <row r="165" spans="1:21" x14ac:dyDescent="0.25">
      <c r="A165" s="29" t="s">
        <v>165</v>
      </c>
      <c r="U165" s="29" t="s">
        <v>165</v>
      </c>
    </row>
    <row r="166" spans="1:21" x14ac:dyDescent="0.25">
      <c r="A166" s="29" t="s">
        <v>165</v>
      </c>
      <c r="U166" s="29" t="s">
        <v>165</v>
      </c>
    </row>
    <row r="167" spans="1:21" x14ac:dyDescent="0.25">
      <c r="A167" s="29" t="s">
        <v>165</v>
      </c>
      <c r="U167" s="29" t="s">
        <v>165</v>
      </c>
    </row>
    <row r="168" spans="1:21" x14ac:dyDescent="0.25">
      <c r="A168" s="29" t="s">
        <v>165</v>
      </c>
      <c r="U168" s="29" t="s">
        <v>165</v>
      </c>
    </row>
    <row r="169" spans="1:21" x14ac:dyDescent="0.25">
      <c r="A169" s="29" t="s">
        <v>165</v>
      </c>
      <c r="U169" s="29" t="s">
        <v>165</v>
      </c>
    </row>
    <row r="170" spans="1:21" x14ac:dyDescent="0.25">
      <c r="A170" s="29" t="s">
        <v>165</v>
      </c>
      <c r="U170" s="29" t="s">
        <v>165</v>
      </c>
    </row>
    <row r="171" spans="1:21" x14ac:dyDescent="0.25">
      <c r="A171" s="29" t="s">
        <v>165</v>
      </c>
      <c r="U171" s="29" t="s">
        <v>165</v>
      </c>
    </row>
    <row r="172" spans="1:21" x14ac:dyDescent="0.25">
      <c r="A172" s="29" t="s">
        <v>165</v>
      </c>
      <c r="U172" s="29" t="s">
        <v>165</v>
      </c>
    </row>
    <row r="173" spans="1:21" x14ac:dyDescent="0.25">
      <c r="A173" s="29" t="s">
        <v>165</v>
      </c>
      <c r="U173" s="29" t="s">
        <v>165</v>
      </c>
    </row>
    <row r="174" spans="1:21" x14ac:dyDescent="0.25">
      <c r="A174" s="29" t="s">
        <v>165</v>
      </c>
      <c r="U174" s="29" t="s">
        <v>165</v>
      </c>
    </row>
    <row r="175" spans="1:21" x14ac:dyDescent="0.25">
      <c r="A175" s="29" t="s">
        <v>165</v>
      </c>
      <c r="U175" s="29" t="s">
        <v>165</v>
      </c>
    </row>
    <row r="176" spans="1:21" x14ac:dyDescent="0.25">
      <c r="A176" s="29" t="s">
        <v>165</v>
      </c>
      <c r="U176" s="29" t="s">
        <v>165</v>
      </c>
    </row>
    <row r="177" spans="1:21" x14ac:dyDescent="0.25">
      <c r="A177" s="29" t="s">
        <v>165</v>
      </c>
      <c r="U177" s="29" t="s">
        <v>165</v>
      </c>
    </row>
    <row r="178" spans="1:21" x14ac:dyDescent="0.25">
      <c r="A178" s="29" t="s">
        <v>165</v>
      </c>
      <c r="U178" s="29" t="s">
        <v>165</v>
      </c>
    </row>
    <row r="179" spans="1:21" x14ac:dyDescent="0.25">
      <c r="A179" s="29" t="s">
        <v>165</v>
      </c>
      <c r="U179" s="29" t="s">
        <v>165</v>
      </c>
    </row>
    <row r="180" spans="1:21" x14ac:dyDescent="0.25">
      <c r="A180" s="29" t="s">
        <v>165</v>
      </c>
      <c r="U180" s="29" t="s">
        <v>165</v>
      </c>
    </row>
    <row r="181" spans="1:21" x14ac:dyDescent="0.25">
      <c r="A181" s="29" t="s">
        <v>165</v>
      </c>
      <c r="U181" s="29" t="s">
        <v>165</v>
      </c>
    </row>
    <row r="182" spans="1:21" x14ac:dyDescent="0.25">
      <c r="A182" s="29" t="s">
        <v>165</v>
      </c>
      <c r="U182" s="29" t="s">
        <v>165</v>
      </c>
    </row>
    <row r="183" spans="1:21" x14ac:dyDescent="0.25">
      <c r="A183" s="29" t="s">
        <v>165</v>
      </c>
      <c r="U183" s="29" t="s">
        <v>165</v>
      </c>
    </row>
    <row r="184" spans="1:21" x14ac:dyDescent="0.25">
      <c r="A184" s="29" t="s">
        <v>165</v>
      </c>
      <c r="U184" s="29" t="s">
        <v>165</v>
      </c>
    </row>
    <row r="185" spans="1:21" x14ac:dyDescent="0.25">
      <c r="A185" s="29" t="s">
        <v>165</v>
      </c>
      <c r="U185" s="29" t="s">
        <v>165</v>
      </c>
    </row>
    <row r="186" spans="1:21" x14ac:dyDescent="0.25">
      <c r="A186" s="29" t="s">
        <v>165</v>
      </c>
      <c r="U186" s="29" t="s">
        <v>165</v>
      </c>
    </row>
    <row r="187" spans="1:21" x14ac:dyDescent="0.25">
      <c r="A187" s="29" t="s">
        <v>165</v>
      </c>
      <c r="U187" s="29" t="s">
        <v>165</v>
      </c>
    </row>
    <row r="188" spans="1:21" x14ac:dyDescent="0.25">
      <c r="A188" s="29" t="s">
        <v>165</v>
      </c>
      <c r="U188" s="29" t="s">
        <v>165</v>
      </c>
    </row>
    <row r="189" spans="1:21" x14ac:dyDescent="0.25">
      <c r="A189" s="29" t="s">
        <v>165</v>
      </c>
      <c r="U189" s="29" t="s">
        <v>165</v>
      </c>
    </row>
    <row r="190" spans="1:21" x14ac:dyDescent="0.25">
      <c r="A190" s="29" t="s">
        <v>165</v>
      </c>
      <c r="U190" s="29" t="s">
        <v>165</v>
      </c>
    </row>
    <row r="191" spans="1:21" x14ac:dyDescent="0.25">
      <c r="A191" s="29" t="s">
        <v>165</v>
      </c>
      <c r="U191" s="29" t="s">
        <v>165</v>
      </c>
    </row>
    <row r="192" spans="1:21" x14ac:dyDescent="0.25">
      <c r="A192" s="29" t="s">
        <v>165</v>
      </c>
      <c r="U192" s="29" t="s">
        <v>165</v>
      </c>
    </row>
    <row r="193" spans="1:21" x14ac:dyDescent="0.25">
      <c r="A193" s="29" t="s">
        <v>165</v>
      </c>
      <c r="U193" s="29" t="s">
        <v>165</v>
      </c>
    </row>
    <row r="194" spans="1:21" x14ac:dyDescent="0.25">
      <c r="A194" s="29" t="s">
        <v>165</v>
      </c>
      <c r="U194" s="29" t="s">
        <v>165</v>
      </c>
    </row>
    <row r="195" spans="1:21" x14ac:dyDescent="0.25">
      <c r="A195" s="29" t="s">
        <v>165</v>
      </c>
      <c r="U195" s="29" t="s">
        <v>165</v>
      </c>
    </row>
    <row r="196" spans="1:21" x14ac:dyDescent="0.25">
      <c r="A196" s="29" t="s">
        <v>165</v>
      </c>
      <c r="U196" s="29" t="s">
        <v>165</v>
      </c>
    </row>
    <row r="197" spans="1:21" x14ac:dyDescent="0.25">
      <c r="A197" s="29" t="s">
        <v>165</v>
      </c>
      <c r="U197" s="29" t="s">
        <v>165</v>
      </c>
    </row>
    <row r="198" spans="1:21" x14ac:dyDescent="0.25">
      <c r="A198" s="29" t="s">
        <v>165</v>
      </c>
      <c r="U198" s="29" t="s">
        <v>165</v>
      </c>
    </row>
    <row r="199" spans="1:21" x14ac:dyDescent="0.25">
      <c r="A199" s="29" t="s">
        <v>165</v>
      </c>
      <c r="U199" s="29" t="s">
        <v>165</v>
      </c>
    </row>
    <row r="200" spans="1:21" x14ac:dyDescent="0.25">
      <c r="A200" s="29" t="s">
        <v>165</v>
      </c>
      <c r="U200" s="29" t="s">
        <v>165</v>
      </c>
    </row>
    <row r="201" spans="1:21" x14ac:dyDescent="0.25">
      <c r="A201" s="29" t="s">
        <v>165</v>
      </c>
      <c r="U201" s="29" t="s">
        <v>165</v>
      </c>
    </row>
    <row r="202" spans="1:21" x14ac:dyDescent="0.25">
      <c r="A202" s="29" t="s">
        <v>165</v>
      </c>
      <c r="U202" s="29" t="s">
        <v>165</v>
      </c>
    </row>
    <row r="203" spans="1:21" x14ac:dyDescent="0.25">
      <c r="A203" s="29" t="s">
        <v>165</v>
      </c>
      <c r="U203" s="29" t="s">
        <v>165</v>
      </c>
    </row>
    <row r="204" spans="1:21" x14ac:dyDescent="0.25">
      <c r="A204" s="29" t="s">
        <v>165</v>
      </c>
      <c r="U204" s="29" t="s">
        <v>165</v>
      </c>
    </row>
    <row r="205" spans="1:21" x14ac:dyDescent="0.25">
      <c r="A205" s="29" t="s">
        <v>165</v>
      </c>
      <c r="U205" s="29" t="s">
        <v>165</v>
      </c>
    </row>
    <row r="206" spans="1:21" x14ac:dyDescent="0.25">
      <c r="A206" s="29" t="s">
        <v>165</v>
      </c>
      <c r="U206" s="29" t="s">
        <v>165</v>
      </c>
    </row>
    <row r="207" spans="1:21" x14ac:dyDescent="0.25">
      <c r="A207" s="29" t="s">
        <v>165</v>
      </c>
      <c r="U207" s="29" t="s">
        <v>165</v>
      </c>
    </row>
    <row r="208" spans="1:21" x14ac:dyDescent="0.25">
      <c r="A208" s="29" t="s">
        <v>165</v>
      </c>
      <c r="U208" s="29" t="s">
        <v>165</v>
      </c>
    </row>
    <row r="209" spans="1:21" x14ac:dyDescent="0.25">
      <c r="A209" s="29" t="s">
        <v>165</v>
      </c>
      <c r="U209" s="29" t="s">
        <v>165</v>
      </c>
    </row>
    <row r="210" spans="1:21" x14ac:dyDescent="0.25">
      <c r="A210" s="29" t="s">
        <v>165</v>
      </c>
      <c r="U210" s="29" t="s">
        <v>165</v>
      </c>
    </row>
    <row r="211" spans="1:21" x14ac:dyDescent="0.25">
      <c r="A211" s="29" t="s">
        <v>165</v>
      </c>
      <c r="U211" s="29" t="s">
        <v>165</v>
      </c>
    </row>
    <row r="212" spans="1:21" x14ac:dyDescent="0.25">
      <c r="A212" s="29" t="s">
        <v>165</v>
      </c>
      <c r="U212" s="29" t="s">
        <v>165</v>
      </c>
    </row>
    <row r="213" spans="1:21" x14ac:dyDescent="0.25">
      <c r="A213" s="29" t="s">
        <v>165</v>
      </c>
      <c r="U213" s="29" t="s">
        <v>165</v>
      </c>
    </row>
    <row r="214" spans="1:21" x14ac:dyDescent="0.25">
      <c r="A214" s="29" t="s">
        <v>165</v>
      </c>
      <c r="U214" s="29" t="s">
        <v>165</v>
      </c>
    </row>
    <row r="215" spans="1:21" x14ac:dyDescent="0.25">
      <c r="A215" s="29" t="s">
        <v>165</v>
      </c>
      <c r="U215" s="29" t="s">
        <v>165</v>
      </c>
    </row>
    <row r="216" spans="1:21" x14ac:dyDescent="0.25">
      <c r="A216" s="29" t="s">
        <v>165</v>
      </c>
      <c r="U216" s="29" t="s">
        <v>165</v>
      </c>
    </row>
    <row r="217" spans="1:21" x14ac:dyDescent="0.25">
      <c r="A217" s="29" t="s">
        <v>165</v>
      </c>
      <c r="U217" s="29" t="s">
        <v>165</v>
      </c>
    </row>
    <row r="218" spans="1:21" x14ac:dyDescent="0.25">
      <c r="A218" s="29" t="s">
        <v>165</v>
      </c>
      <c r="U218" s="29" t="s">
        <v>165</v>
      </c>
    </row>
    <row r="219" spans="1:21" x14ac:dyDescent="0.25">
      <c r="A219" s="29" t="s">
        <v>165</v>
      </c>
      <c r="U219" s="29" t="s">
        <v>165</v>
      </c>
    </row>
    <row r="220" spans="1:21" x14ac:dyDescent="0.25">
      <c r="A220" s="29" t="s">
        <v>165</v>
      </c>
      <c r="U220" s="29" t="s">
        <v>165</v>
      </c>
    </row>
    <row r="221" spans="1:21" x14ac:dyDescent="0.25">
      <c r="A221" s="29" t="s">
        <v>165</v>
      </c>
      <c r="U221" s="29" t="s">
        <v>165</v>
      </c>
    </row>
    <row r="222" spans="1:21" x14ac:dyDescent="0.25">
      <c r="A222" s="29" t="s">
        <v>165</v>
      </c>
      <c r="U222" s="29" t="s">
        <v>165</v>
      </c>
    </row>
    <row r="223" spans="1:21" x14ac:dyDescent="0.25">
      <c r="A223" s="29" t="s">
        <v>165</v>
      </c>
      <c r="U223" s="29" t="s">
        <v>165</v>
      </c>
    </row>
    <row r="224" spans="1:21" x14ac:dyDescent="0.25">
      <c r="A224" s="29" t="s">
        <v>165</v>
      </c>
      <c r="U224" s="29" t="s">
        <v>165</v>
      </c>
    </row>
    <row r="225" spans="1:21" x14ac:dyDescent="0.25">
      <c r="A225" s="29" t="s">
        <v>165</v>
      </c>
      <c r="U225" s="29" t="s">
        <v>165</v>
      </c>
    </row>
    <row r="226" spans="1:21" x14ac:dyDescent="0.25">
      <c r="A226" s="29" t="s">
        <v>165</v>
      </c>
      <c r="U226" s="29" t="s">
        <v>165</v>
      </c>
    </row>
    <row r="227" spans="1:21" x14ac:dyDescent="0.25">
      <c r="A227" s="29" t="s">
        <v>165</v>
      </c>
      <c r="U227" s="29" t="s">
        <v>165</v>
      </c>
    </row>
    <row r="228" spans="1:21" x14ac:dyDescent="0.25">
      <c r="A228" s="29" t="s">
        <v>165</v>
      </c>
      <c r="U228" s="29" t="s">
        <v>165</v>
      </c>
    </row>
    <row r="229" spans="1:21" x14ac:dyDescent="0.25">
      <c r="A229" s="29" t="s">
        <v>165</v>
      </c>
      <c r="U229" s="29" t="s">
        <v>165</v>
      </c>
    </row>
    <row r="230" spans="1:21" x14ac:dyDescent="0.25">
      <c r="A230" s="29" t="s">
        <v>165</v>
      </c>
      <c r="U230" s="29" t="s">
        <v>165</v>
      </c>
    </row>
    <row r="231" spans="1:21" x14ac:dyDescent="0.25">
      <c r="A231" s="29" t="s">
        <v>165</v>
      </c>
      <c r="U231" s="29" t="s">
        <v>165</v>
      </c>
    </row>
    <row r="232" spans="1:21" x14ac:dyDescent="0.25">
      <c r="U232" s="29" t="s">
        <v>165</v>
      </c>
    </row>
  </sheetData>
  <hyperlinks>
    <hyperlink ref="A1" location="TOC!A1" display="Back to ToC" xr:uid="{00000000-0004-0000-2500-000000000000}"/>
  </hyperlink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0A087-DCB1-4935-B009-ACB9B282DC79}">
  <sheetPr>
    <tabColor rgb="FFEF5BA1"/>
  </sheetPr>
  <dimension ref="A1:Z230"/>
  <sheetViews>
    <sheetView zoomScaleNormal="100" workbookViewId="0"/>
  </sheetViews>
  <sheetFormatPr defaultColWidth="8.85546875" defaultRowHeight="15" x14ac:dyDescent="0.25"/>
  <cols>
    <col min="1" max="16384" width="8.85546875" style="29"/>
  </cols>
  <sheetData>
    <row r="1" spans="1:1" x14ac:dyDescent="0.25">
      <c r="A1" s="44" t="s">
        <v>39</v>
      </c>
    </row>
    <row r="2" spans="1:1" ht="23.25" x14ac:dyDescent="0.35">
      <c r="A2" s="165" t="s">
        <v>40</v>
      </c>
    </row>
    <row r="3" spans="1:1" ht="16.899999999999999" customHeight="1" x14ac:dyDescent="0.25"/>
    <row r="4" spans="1:1" ht="16.899999999999999" customHeight="1" x14ac:dyDescent="0.25"/>
    <row r="5" spans="1:1" ht="16.899999999999999" customHeight="1" x14ac:dyDescent="0.25"/>
    <row r="6" spans="1:1" ht="16.899999999999999" customHeight="1" x14ac:dyDescent="0.25"/>
    <row r="7" spans="1:1" ht="16.899999999999999" customHeight="1" x14ac:dyDescent="0.25"/>
    <row r="8" spans="1:1" ht="16.899999999999999" customHeight="1" x14ac:dyDescent="0.25"/>
    <row r="9" spans="1:1" ht="16.899999999999999" customHeight="1" x14ac:dyDescent="0.25"/>
    <row r="10" spans="1:1" ht="16.899999999999999" customHeight="1" x14ac:dyDescent="0.25"/>
    <row r="11" spans="1:1" ht="16.899999999999999" customHeight="1" x14ac:dyDescent="0.25"/>
    <row r="12" spans="1:1" ht="16.899999999999999" customHeight="1" x14ac:dyDescent="0.25"/>
    <row r="13" spans="1:1" ht="16.899999999999999" customHeight="1" x14ac:dyDescent="0.25"/>
    <row r="14" spans="1:1" ht="16.899999999999999" customHeight="1" x14ac:dyDescent="0.25"/>
    <row r="15" spans="1:1" ht="16.899999999999999" customHeight="1" x14ac:dyDescent="0.25"/>
    <row r="16" spans="1:1" ht="16.899999999999999" customHeight="1" x14ac:dyDescent="0.25"/>
    <row r="17" spans="1:26" ht="16.899999999999999" customHeight="1" x14ac:dyDescent="0.25"/>
    <row r="18" spans="1:26" ht="16.899999999999999" customHeight="1" x14ac:dyDescent="0.25"/>
    <row r="19" spans="1:26" ht="16.899999999999999" customHeight="1" x14ac:dyDescent="0.25"/>
    <row r="20" spans="1:26" ht="16.899999999999999" customHeight="1" x14ac:dyDescent="0.25"/>
    <row r="21" spans="1:26" ht="16.899999999999999" customHeight="1" x14ac:dyDescent="0.25"/>
    <row r="22" spans="1:26" ht="16.899999999999999" customHeight="1" x14ac:dyDescent="0.25"/>
    <row r="23" spans="1:26" ht="16.899999999999999" customHeight="1" x14ac:dyDescent="0.25"/>
    <row r="24" spans="1:26" ht="16.899999999999999" customHeight="1" x14ac:dyDescent="0.25"/>
    <row r="25" spans="1:26" ht="16.899999999999999" customHeight="1" x14ac:dyDescent="0.25"/>
    <row r="26" spans="1:26" ht="16.899999999999999" customHeight="1" x14ac:dyDescent="0.25"/>
    <row r="27" spans="1:26" ht="18.75" x14ac:dyDescent="0.3">
      <c r="A27" s="164" t="str">
        <f>_xlfn.CONCAT("Figure CL4.1: Basic cleaning services by country (%) in ",year_est)</f>
        <v>Figure CL4.1: Basic cleaning services by country (%) in 2023</v>
      </c>
      <c r="L27" s="164" t="str">
        <f>_xlfn.CONCAT("Figure CL4.2: Cleaning protocols by country (%) in ",year_est)</f>
        <v>Figure CL4.2: Cleaning protocols by country (%) in 2023</v>
      </c>
      <c r="V27" s="164" t="str">
        <f>_xlfn.CONCAT("Figure CL4.3: Training on cleaning by country (%) in ",year_est)</f>
        <v>Figure CL4.3: Training on cleaning by country (%) in 2023</v>
      </c>
    </row>
    <row r="28" spans="1:26" x14ac:dyDescent="0.25">
      <c r="A28" s="41" t="str">
        <f>source_ref</f>
        <v>Source: WHO/UNICEF JMP (2024)</v>
      </c>
      <c r="L28" s="41" t="str">
        <f>source_ref</f>
        <v>Source: WHO/UNICEF JMP (2024)</v>
      </c>
      <c r="V28" s="41" t="str">
        <f>source_ref</f>
        <v>Source: WHO/UNICEF JMP (2024)</v>
      </c>
    </row>
    <row r="29" spans="1:26" x14ac:dyDescent="0.25">
      <c r="A29" s="29" t="str">
        <f>_xlfn.CONCAT(COUNT(B:B)," countries with data")</f>
        <v>15 countries with data</v>
      </c>
      <c r="L29" s="29" t="str">
        <f>_xlfn.CONCAT(COUNT(M:M)," countries with data")</f>
        <v>13 countries with data</v>
      </c>
      <c r="V29" s="29" t="str">
        <f>_xlfn.CONCAT(COUNT(W:W)," countries with data")</f>
        <v>13 countries with data</v>
      </c>
    </row>
    <row r="30" spans="1:26" x14ac:dyDescent="0.25">
      <c r="A30" s="42" t="s">
        <v>42</v>
      </c>
      <c r="B30" s="42" t="s">
        <v>320</v>
      </c>
      <c r="C30" s="42"/>
      <c r="D30" s="42"/>
      <c r="E30" s="42"/>
      <c r="L30" s="42" t="s">
        <v>42</v>
      </c>
      <c r="M30" s="42" t="s">
        <v>319</v>
      </c>
      <c r="N30" s="42"/>
      <c r="O30" s="42"/>
      <c r="P30" s="42"/>
      <c r="V30" s="42" t="s">
        <v>42</v>
      </c>
      <c r="W30" s="42" t="s">
        <v>321</v>
      </c>
      <c r="X30" s="42"/>
      <c r="Y30" s="42"/>
      <c r="Z30" s="42"/>
    </row>
    <row r="31" spans="1:26" x14ac:dyDescent="0.25">
      <c r="A31" s="43" t="s">
        <v>484</v>
      </c>
      <c r="B31" s="60">
        <v>100</v>
      </c>
      <c r="C31" s="60"/>
      <c r="D31" s="60"/>
      <c r="E31" s="60"/>
      <c r="L31" s="43" t="s">
        <v>484</v>
      </c>
      <c r="M31" s="60">
        <v>100</v>
      </c>
      <c r="N31" s="60"/>
      <c r="O31" s="60"/>
      <c r="P31" s="60"/>
      <c r="V31" s="43" t="s">
        <v>484</v>
      </c>
      <c r="W31" s="60">
        <v>100</v>
      </c>
      <c r="X31" s="60"/>
      <c r="Y31" s="60"/>
      <c r="Z31" s="60"/>
    </row>
    <row r="32" spans="1:26" x14ac:dyDescent="0.25">
      <c r="A32" s="43" t="s">
        <v>487</v>
      </c>
      <c r="B32" s="60">
        <v>100</v>
      </c>
      <c r="C32" s="60"/>
      <c r="D32" s="60"/>
      <c r="E32" s="60"/>
      <c r="L32" s="43" t="s">
        <v>485</v>
      </c>
      <c r="M32" s="60">
        <v>100</v>
      </c>
      <c r="N32" s="60"/>
      <c r="O32" s="60"/>
      <c r="P32" s="60"/>
      <c r="V32" s="43" t="s">
        <v>487</v>
      </c>
      <c r="W32" s="60">
        <v>100</v>
      </c>
      <c r="X32" s="60"/>
      <c r="Y32" s="60"/>
      <c r="Z32" s="60"/>
    </row>
    <row r="33" spans="1:26" x14ac:dyDescent="0.25">
      <c r="A33" s="43" t="s">
        <v>485</v>
      </c>
      <c r="B33" s="60">
        <v>89.743600000000001</v>
      </c>
      <c r="C33" s="60"/>
      <c r="D33" s="60"/>
      <c r="E33" s="60"/>
      <c r="L33" s="43" t="s">
        <v>487</v>
      </c>
      <c r="M33" s="60">
        <v>100</v>
      </c>
      <c r="N33" s="60"/>
      <c r="O33" s="60"/>
      <c r="P33" s="60"/>
      <c r="V33" s="43" t="s">
        <v>485</v>
      </c>
      <c r="W33" s="60">
        <v>89.743600000000001</v>
      </c>
      <c r="X33" s="60"/>
      <c r="Y33" s="60"/>
      <c r="Z33" s="60"/>
    </row>
    <row r="34" spans="1:26" x14ac:dyDescent="0.25">
      <c r="A34" s="43" t="s">
        <v>479</v>
      </c>
      <c r="B34" s="60">
        <v>84</v>
      </c>
      <c r="C34" s="60"/>
      <c r="D34" s="60"/>
      <c r="E34" s="60"/>
      <c r="L34" s="43" t="s">
        <v>483</v>
      </c>
      <c r="M34" s="60">
        <v>79.434899999999999</v>
      </c>
      <c r="N34" s="60"/>
      <c r="O34" s="60"/>
      <c r="P34" s="60"/>
      <c r="V34" s="43" t="s">
        <v>482</v>
      </c>
      <c r="W34" s="60">
        <v>74.393500000000003</v>
      </c>
      <c r="X34" s="60"/>
      <c r="Y34" s="60"/>
      <c r="Z34" s="60"/>
    </row>
    <row r="35" spans="1:26" x14ac:dyDescent="0.25">
      <c r="A35" s="43" t="s">
        <v>482</v>
      </c>
      <c r="B35" s="60">
        <v>61.994599999999998</v>
      </c>
      <c r="C35" s="60"/>
      <c r="D35" s="60"/>
      <c r="E35" s="60"/>
      <c r="L35" s="43" t="s">
        <v>482</v>
      </c>
      <c r="M35" s="60">
        <v>72.641499999999994</v>
      </c>
      <c r="N35" s="60"/>
      <c r="O35" s="60"/>
      <c r="P35" s="60"/>
      <c r="V35" s="43" t="s">
        <v>478</v>
      </c>
      <c r="W35" s="60">
        <v>38.805999999999997</v>
      </c>
      <c r="X35" s="60"/>
      <c r="Y35" s="60"/>
      <c r="Z35" s="60"/>
    </row>
    <row r="36" spans="1:26" x14ac:dyDescent="0.25">
      <c r="A36" s="43" t="s">
        <v>478</v>
      </c>
      <c r="B36" s="60">
        <v>34.477600000000002</v>
      </c>
      <c r="C36" s="60"/>
      <c r="D36" s="60"/>
      <c r="E36" s="60"/>
      <c r="L36" s="43" t="s">
        <v>477</v>
      </c>
      <c r="M36" s="60">
        <v>68.565799999999996</v>
      </c>
      <c r="N36" s="60"/>
      <c r="O36" s="60"/>
      <c r="P36" s="60"/>
      <c r="V36" s="43" t="s">
        <v>474</v>
      </c>
      <c r="W36" s="60">
        <v>38.794759999999997</v>
      </c>
      <c r="X36" s="60"/>
      <c r="Y36" s="60"/>
      <c r="Z36" s="60"/>
    </row>
    <row r="37" spans="1:26" x14ac:dyDescent="0.25">
      <c r="A37" s="43" t="s">
        <v>483</v>
      </c>
      <c r="B37" s="60">
        <v>33.438000000000002</v>
      </c>
      <c r="C37" s="60"/>
      <c r="D37" s="60"/>
      <c r="E37" s="60"/>
      <c r="L37" s="43" t="s">
        <v>476</v>
      </c>
      <c r="M37" s="60">
        <v>56.7881</v>
      </c>
      <c r="N37" s="60"/>
      <c r="O37" s="60"/>
      <c r="P37" s="60"/>
      <c r="V37" s="43" t="s">
        <v>477</v>
      </c>
      <c r="W37" s="60">
        <v>37.131599999999999</v>
      </c>
      <c r="X37" s="60"/>
      <c r="Y37" s="60"/>
      <c r="Z37" s="60"/>
    </row>
    <row r="38" spans="1:26" x14ac:dyDescent="0.25">
      <c r="A38" s="43" t="s">
        <v>477</v>
      </c>
      <c r="B38" s="60">
        <v>30.451899999999998</v>
      </c>
      <c r="C38" s="60"/>
      <c r="D38" s="60"/>
      <c r="E38" s="60"/>
      <c r="L38" s="43" t="s">
        <v>478</v>
      </c>
      <c r="M38" s="60">
        <v>56.517400000000002</v>
      </c>
      <c r="N38" s="60"/>
      <c r="O38" s="60"/>
      <c r="P38" s="60"/>
      <c r="V38" s="43" t="s">
        <v>483</v>
      </c>
      <c r="W38" s="60">
        <v>35.7928</v>
      </c>
      <c r="X38" s="60"/>
      <c r="Y38" s="60"/>
      <c r="Z38" s="60"/>
    </row>
    <row r="39" spans="1:26" x14ac:dyDescent="0.25">
      <c r="A39" s="43" t="s">
        <v>474</v>
      </c>
      <c r="B39" s="60">
        <v>25.5274</v>
      </c>
      <c r="C39" s="60"/>
      <c r="D39" s="60"/>
      <c r="E39" s="60"/>
      <c r="L39" s="43" t="s">
        <v>475</v>
      </c>
      <c r="M39" s="60">
        <v>35.888500000000001</v>
      </c>
      <c r="N39" s="60"/>
      <c r="O39" s="60"/>
      <c r="P39" s="60"/>
      <c r="V39" s="43" t="s">
        <v>476</v>
      </c>
      <c r="W39" s="60">
        <v>24.613700000000001</v>
      </c>
      <c r="X39" s="60"/>
      <c r="Y39" s="60"/>
      <c r="Z39" s="60"/>
    </row>
    <row r="40" spans="1:26" x14ac:dyDescent="0.25">
      <c r="A40" s="43" t="s">
        <v>476</v>
      </c>
      <c r="B40" s="60">
        <v>24.613700000000001</v>
      </c>
      <c r="C40" s="60"/>
      <c r="D40" s="60"/>
      <c r="E40" s="60"/>
      <c r="L40" s="43" t="s">
        <v>161</v>
      </c>
      <c r="M40" s="60">
        <v>28.91</v>
      </c>
      <c r="N40" s="60"/>
      <c r="O40" s="60"/>
      <c r="P40" s="60"/>
      <c r="V40" s="43" t="s">
        <v>161</v>
      </c>
      <c r="W40" s="60">
        <v>22.0379</v>
      </c>
      <c r="X40" s="60"/>
      <c r="Y40" s="60"/>
      <c r="Z40" s="60"/>
    </row>
    <row r="41" spans="1:26" x14ac:dyDescent="0.25">
      <c r="A41" s="43" t="s">
        <v>473</v>
      </c>
      <c r="B41" s="60">
        <v>18</v>
      </c>
      <c r="C41" s="60"/>
      <c r="D41" s="60"/>
      <c r="E41" s="60"/>
      <c r="L41" s="43" t="s">
        <v>474</v>
      </c>
      <c r="M41" s="60">
        <v>26.452540000000226</v>
      </c>
      <c r="N41" s="60"/>
      <c r="O41" s="60"/>
      <c r="P41" s="60"/>
      <c r="V41" s="43" t="s">
        <v>480</v>
      </c>
      <c r="W41" s="60">
        <v>14.260899999999999</v>
      </c>
      <c r="X41" s="60"/>
      <c r="Y41" s="60"/>
      <c r="Z41" s="60"/>
    </row>
    <row r="42" spans="1:26" x14ac:dyDescent="0.25">
      <c r="A42" s="43" t="s">
        <v>161</v>
      </c>
      <c r="B42" s="60">
        <v>13.7441</v>
      </c>
      <c r="C42" s="60"/>
      <c r="D42" s="60"/>
      <c r="E42" s="60"/>
      <c r="L42" s="43" t="s">
        <v>480</v>
      </c>
      <c r="M42" s="60">
        <v>19.8261</v>
      </c>
      <c r="N42" s="60"/>
      <c r="O42" s="60"/>
      <c r="P42" s="60"/>
      <c r="V42" s="43" t="s">
        <v>475</v>
      </c>
      <c r="W42" s="60">
        <v>9.0592000000000006</v>
      </c>
      <c r="X42" s="60"/>
      <c r="Y42" s="60"/>
      <c r="Z42" s="60"/>
    </row>
    <row r="43" spans="1:26" x14ac:dyDescent="0.25">
      <c r="A43" s="43" t="s">
        <v>480</v>
      </c>
      <c r="B43" s="60">
        <v>9.3912999999999993</v>
      </c>
      <c r="C43" s="60"/>
      <c r="D43" s="60"/>
      <c r="E43" s="60"/>
      <c r="L43" s="43" t="s">
        <v>472</v>
      </c>
      <c r="M43" s="60">
        <v>10.1493</v>
      </c>
      <c r="N43" s="60"/>
      <c r="O43" s="60"/>
      <c r="P43" s="60"/>
      <c r="V43" s="43" t="s">
        <v>472</v>
      </c>
      <c r="W43" s="60">
        <v>4.7760999999999996</v>
      </c>
      <c r="X43" s="60"/>
      <c r="Y43" s="60"/>
      <c r="Z43" s="60"/>
    </row>
    <row r="44" spans="1:26" x14ac:dyDescent="0.25">
      <c r="A44" s="43" t="s">
        <v>475</v>
      </c>
      <c r="B44" s="60">
        <v>6.6201999999999996</v>
      </c>
      <c r="C44" s="60"/>
      <c r="D44" s="60"/>
      <c r="E44" s="60"/>
      <c r="L44" s="43" t="s">
        <v>479</v>
      </c>
      <c r="M44" s="60"/>
      <c r="N44" s="60"/>
      <c r="O44" s="60"/>
      <c r="P44" s="60"/>
      <c r="V44" s="43" t="s">
        <v>479</v>
      </c>
      <c r="W44" s="60"/>
      <c r="X44" s="60"/>
      <c r="Y44" s="60"/>
      <c r="Z44" s="60"/>
    </row>
    <row r="45" spans="1:26" x14ac:dyDescent="0.25">
      <c r="A45" s="43" t="s">
        <v>472</v>
      </c>
      <c r="B45" s="60">
        <v>1.4924999999999999</v>
      </c>
      <c r="C45" s="60"/>
      <c r="D45" s="60"/>
      <c r="E45" s="60"/>
      <c r="L45" s="43" t="s">
        <v>468</v>
      </c>
      <c r="M45" s="60"/>
      <c r="N45" s="60"/>
      <c r="O45" s="60"/>
      <c r="P45" s="60"/>
      <c r="V45" s="43" t="s">
        <v>468</v>
      </c>
      <c r="W45" s="60"/>
      <c r="X45" s="60"/>
      <c r="Y45" s="60"/>
      <c r="Z45" s="60"/>
    </row>
    <row r="46" spans="1:26" x14ac:dyDescent="0.25">
      <c r="A46" s="43" t="s">
        <v>468</v>
      </c>
      <c r="B46" s="60"/>
      <c r="C46" s="60"/>
      <c r="D46" s="60"/>
      <c r="E46" s="60"/>
      <c r="L46" s="43" t="s">
        <v>128</v>
      </c>
      <c r="M46" s="60"/>
      <c r="N46" s="60"/>
      <c r="O46" s="60"/>
      <c r="P46" s="60"/>
      <c r="V46" s="43" t="s">
        <v>128</v>
      </c>
      <c r="W46" s="60"/>
      <c r="X46" s="60"/>
      <c r="Y46" s="60"/>
      <c r="Z46" s="60"/>
    </row>
    <row r="47" spans="1:26" x14ac:dyDescent="0.25">
      <c r="A47" s="43" t="s">
        <v>128</v>
      </c>
      <c r="B47" s="60"/>
      <c r="C47" s="60"/>
      <c r="D47" s="60"/>
      <c r="E47" s="60"/>
      <c r="L47" s="43" t="s">
        <v>481</v>
      </c>
      <c r="M47" s="60"/>
      <c r="N47" s="60"/>
      <c r="O47" s="60"/>
      <c r="P47" s="60"/>
      <c r="V47" s="43" t="s">
        <v>481</v>
      </c>
      <c r="W47" s="60"/>
      <c r="X47" s="60"/>
      <c r="Y47" s="60"/>
      <c r="Z47" s="60"/>
    </row>
    <row r="48" spans="1:26" x14ac:dyDescent="0.25">
      <c r="A48" s="43" t="s">
        <v>481</v>
      </c>
      <c r="B48" s="60"/>
      <c r="C48" s="60"/>
      <c r="D48" s="60"/>
      <c r="E48" s="60"/>
      <c r="L48" s="43" t="s">
        <v>469</v>
      </c>
      <c r="M48" s="60"/>
      <c r="N48" s="60"/>
      <c r="O48" s="60"/>
      <c r="P48" s="60"/>
      <c r="V48" s="43" t="s">
        <v>469</v>
      </c>
      <c r="W48" s="60"/>
      <c r="X48" s="60"/>
      <c r="Y48" s="60"/>
      <c r="Z48" s="60"/>
    </row>
    <row r="49" spans="1:26" x14ac:dyDescent="0.25">
      <c r="A49" s="43" t="s">
        <v>469</v>
      </c>
      <c r="B49" s="60"/>
      <c r="C49" s="60"/>
      <c r="D49" s="60"/>
      <c r="E49" s="60"/>
      <c r="L49" s="43" t="s">
        <v>470</v>
      </c>
      <c r="M49" s="60"/>
      <c r="N49" s="60"/>
      <c r="O49" s="60"/>
      <c r="P49" s="60"/>
      <c r="V49" s="43" t="s">
        <v>470</v>
      </c>
      <c r="W49" s="60"/>
      <c r="X49" s="60"/>
      <c r="Y49" s="60"/>
      <c r="Z49" s="60"/>
    </row>
    <row r="50" spans="1:26" x14ac:dyDescent="0.25">
      <c r="A50" s="43" t="s">
        <v>470</v>
      </c>
      <c r="B50" s="60"/>
      <c r="C50" s="60"/>
      <c r="D50" s="60"/>
      <c r="E50" s="60"/>
      <c r="L50" s="43" t="s">
        <v>486</v>
      </c>
      <c r="M50" s="60"/>
      <c r="N50" s="60"/>
      <c r="O50" s="60"/>
      <c r="P50" s="60"/>
      <c r="V50" s="43" t="s">
        <v>486</v>
      </c>
      <c r="W50" s="60"/>
      <c r="X50" s="60"/>
      <c r="Y50" s="60"/>
      <c r="Z50" s="60"/>
    </row>
    <row r="51" spans="1:26" x14ac:dyDescent="0.25">
      <c r="A51" s="43" t="s">
        <v>486</v>
      </c>
      <c r="B51" s="60"/>
      <c r="C51" s="60"/>
      <c r="D51" s="60"/>
      <c r="E51" s="60"/>
      <c r="L51" s="43" t="s">
        <v>471</v>
      </c>
      <c r="M51" s="60"/>
      <c r="N51" s="60"/>
      <c r="O51" s="60"/>
      <c r="P51" s="60"/>
      <c r="V51" s="43" t="s">
        <v>471</v>
      </c>
      <c r="W51" s="60"/>
      <c r="X51" s="60"/>
      <c r="Y51" s="60"/>
      <c r="Z51" s="60"/>
    </row>
    <row r="52" spans="1:26" x14ac:dyDescent="0.25">
      <c r="A52" s="43" t="s">
        <v>471</v>
      </c>
      <c r="B52" s="60"/>
      <c r="C52" s="60"/>
      <c r="D52" s="60"/>
      <c r="E52" s="60"/>
      <c r="L52" s="43" t="s">
        <v>473</v>
      </c>
      <c r="M52" s="60"/>
      <c r="N52" s="60"/>
      <c r="O52" s="60"/>
      <c r="P52" s="60"/>
      <c r="V52" s="43" t="s">
        <v>473</v>
      </c>
      <c r="W52" s="60"/>
      <c r="X52" s="60"/>
      <c r="Y52" s="60"/>
      <c r="Z52" s="60"/>
    </row>
    <row r="53" spans="1:26" x14ac:dyDescent="0.25">
      <c r="A53" s="43" t="s">
        <v>165</v>
      </c>
      <c r="B53" s="60"/>
      <c r="C53" s="60"/>
      <c r="D53" s="60"/>
      <c r="E53" s="60"/>
      <c r="L53" s="43" t="s">
        <v>165</v>
      </c>
      <c r="M53" s="60"/>
      <c r="N53" s="60"/>
      <c r="O53" s="60"/>
      <c r="P53" s="60"/>
      <c r="V53" s="43" t="s">
        <v>165</v>
      </c>
      <c r="W53" s="60"/>
      <c r="X53" s="60"/>
      <c r="Y53" s="60"/>
      <c r="Z53" s="60"/>
    </row>
    <row r="54" spans="1:26" x14ac:dyDescent="0.25">
      <c r="A54" s="43" t="s">
        <v>165</v>
      </c>
      <c r="B54" s="60"/>
      <c r="C54" s="60"/>
      <c r="D54" s="60"/>
      <c r="E54" s="60"/>
      <c r="L54" s="43" t="s">
        <v>165</v>
      </c>
      <c r="M54" s="60"/>
      <c r="N54" s="60"/>
      <c r="O54" s="60"/>
      <c r="P54" s="60"/>
      <c r="V54" s="43" t="s">
        <v>165</v>
      </c>
      <c r="W54" s="60"/>
      <c r="X54" s="60"/>
      <c r="Y54" s="60"/>
      <c r="Z54" s="60"/>
    </row>
    <row r="55" spans="1:26" x14ac:dyDescent="0.25">
      <c r="A55" s="43" t="s">
        <v>165</v>
      </c>
      <c r="B55" s="60"/>
      <c r="C55" s="60"/>
      <c r="D55" s="60"/>
      <c r="E55" s="60"/>
      <c r="L55" s="43" t="s">
        <v>165</v>
      </c>
      <c r="M55" s="60"/>
      <c r="N55" s="60"/>
      <c r="O55" s="60"/>
      <c r="P55" s="60"/>
      <c r="V55" s="43" t="s">
        <v>165</v>
      </c>
      <c r="W55" s="60"/>
      <c r="X55" s="60"/>
      <c r="Y55" s="60"/>
      <c r="Z55" s="60"/>
    </row>
    <row r="56" spans="1:26" x14ac:dyDescent="0.25">
      <c r="A56" s="43" t="s">
        <v>165</v>
      </c>
      <c r="B56" s="60"/>
      <c r="C56" s="60"/>
      <c r="D56" s="60"/>
      <c r="E56" s="60"/>
      <c r="L56" s="43" t="s">
        <v>165</v>
      </c>
      <c r="M56" s="60"/>
      <c r="N56" s="60"/>
      <c r="O56" s="60"/>
      <c r="P56" s="60"/>
      <c r="V56" s="43" t="s">
        <v>165</v>
      </c>
      <c r="W56" s="60"/>
      <c r="X56" s="60"/>
      <c r="Y56" s="60"/>
      <c r="Z56" s="60"/>
    </row>
    <row r="57" spans="1:26" x14ac:dyDescent="0.25">
      <c r="A57" s="43" t="s">
        <v>165</v>
      </c>
      <c r="B57" s="60"/>
      <c r="C57" s="60"/>
      <c r="D57" s="60"/>
      <c r="E57" s="60"/>
      <c r="L57" s="43" t="s">
        <v>165</v>
      </c>
      <c r="M57" s="60"/>
      <c r="N57" s="60"/>
      <c r="O57" s="60"/>
      <c r="P57" s="60"/>
      <c r="V57" s="43" t="s">
        <v>165</v>
      </c>
      <c r="W57" s="60"/>
      <c r="X57" s="60"/>
      <c r="Y57" s="60"/>
      <c r="Z57" s="60"/>
    </row>
    <row r="58" spans="1:26" x14ac:dyDescent="0.25">
      <c r="A58" s="43" t="s">
        <v>165</v>
      </c>
      <c r="B58" s="60"/>
      <c r="C58" s="60"/>
      <c r="D58" s="60"/>
      <c r="E58" s="60"/>
      <c r="L58" s="43" t="s">
        <v>165</v>
      </c>
      <c r="M58" s="60"/>
      <c r="N58" s="60"/>
      <c r="O58" s="60"/>
      <c r="P58" s="60"/>
      <c r="V58" s="43" t="s">
        <v>165</v>
      </c>
      <c r="W58" s="60"/>
      <c r="X58" s="60"/>
      <c r="Y58" s="60"/>
      <c r="Z58" s="60"/>
    </row>
    <row r="59" spans="1:26" x14ac:dyDescent="0.25">
      <c r="A59" s="43" t="s">
        <v>165</v>
      </c>
      <c r="B59" s="60"/>
      <c r="C59" s="60"/>
      <c r="D59" s="60"/>
      <c r="E59" s="60"/>
      <c r="L59" s="43" t="s">
        <v>165</v>
      </c>
      <c r="M59" s="60"/>
      <c r="N59" s="60"/>
      <c r="O59" s="60"/>
      <c r="P59" s="60"/>
      <c r="V59" s="43" t="s">
        <v>165</v>
      </c>
      <c r="W59" s="60"/>
      <c r="X59" s="60"/>
      <c r="Y59" s="60"/>
      <c r="Z59" s="60"/>
    </row>
    <row r="60" spans="1:26" x14ac:dyDescent="0.25">
      <c r="A60" s="43" t="s">
        <v>165</v>
      </c>
      <c r="B60" s="60"/>
      <c r="C60" s="60"/>
      <c r="D60" s="60"/>
      <c r="E60" s="60"/>
      <c r="L60" s="43" t="s">
        <v>165</v>
      </c>
      <c r="M60" s="60"/>
      <c r="N60" s="60"/>
      <c r="O60" s="60"/>
      <c r="P60" s="60"/>
      <c r="V60" s="43" t="s">
        <v>165</v>
      </c>
      <c r="W60" s="60"/>
      <c r="X60" s="60"/>
      <c r="Y60" s="60"/>
      <c r="Z60" s="60"/>
    </row>
    <row r="61" spans="1:26" x14ac:dyDescent="0.25">
      <c r="A61" s="43" t="s">
        <v>165</v>
      </c>
      <c r="B61" s="60"/>
      <c r="C61" s="60"/>
      <c r="D61" s="60"/>
      <c r="E61" s="60"/>
      <c r="L61" s="43" t="s">
        <v>165</v>
      </c>
      <c r="M61" s="60"/>
      <c r="N61" s="60"/>
      <c r="O61" s="60"/>
      <c r="P61" s="60"/>
      <c r="V61" s="43" t="s">
        <v>165</v>
      </c>
      <c r="W61" s="60"/>
      <c r="X61" s="60"/>
      <c r="Y61" s="60"/>
      <c r="Z61" s="60"/>
    </row>
    <row r="62" spans="1:26" x14ac:dyDescent="0.25">
      <c r="A62" s="43" t="s">
        <v>165</v>
      </c>
      <c r="B62" s="60"/>
      <c r="C62" s="60"/>
      <c r="D62" s="60"/>
      <c r="E62" s="60"/>
      <c r="L62" s="43" t="s">
        <v>165</v>
      </c>
      <c r="M62" s="60"/>
      <c r="N62" s="60"/>
      <c r="O62" s="60"/>
      <c r="P62" s="60"/>
      <c r="V62" s="43" t="s">
        <v>165</v>
      </c>
      <c r="W62" s="60"/>
      <c r="X62" s="60"/>
      <c r="Y62" s="60"/>
      <c r="Z62" s="60"/>
    </row>
    <row r="63" spans="1:26" x14ac:dyDescent="0.25">
      <c r="A63" s="43" t="s">
        <v>165</v>
      </c>
      <c r="B63" s="60"/>
      <c r="C63" s="60"/>
      <c r="D63" s="60"/>
      <c r="E63" s="60"/>
      <c r="L63" s="43" t="s">
        <v>165</v>
      </c>
      <c r="M63" s="60"/>
      <c r="N63" s="60"/>
      <c r="O63" s="60"/>
      <c r="P63" s="60"/>
      <c r="V63" s="43" t="s">
        <v>165</v>
      </c>
      <c r="W63" s="60"/>
      <c r="X63" s="60"/>
      <c r="Y63" s="60"/>
      <c r="Z63" s="60"/>
    </row>
    <row r="64" spans="1:26" x14ac:dyDescent="0.25">
      <c r="A64" s="43" t="s">
        <v>165</v>
      </c>
      <c r="B64" s="60"/>
      <c r="C64" s="60"/>
      <c r="D64" s="60"/>
      <c r="E64" s="60"/>
      <c r="L64" s="43" t="s">
        <v>165</v>
      </c>
      <c r="M64" s="60"/>
      <c r="N64" s="60"/>
      <c r="O64" s="60"/>
      <c r="P64" s="60"/>
      <c r="V64" s="43" t="s">
        <v>165</v>
      </c>
      <c r="W64" s="60"/>
      <c r="X64" s="60"/>
      <c r="Y64" s="60"/>
      <c r="Z64" s="60"/>
    </row>
    <row r="65" spans="1:26" x14ac:dyDescent="0.25">
      <c r="A65" s="43" t="s">
        <v>165</v>
      </c>
      <c r="B65" s="60"/>
      <c r="C65" s="60"/>
      <c r="D65" s="60"/>
      <c r="E65" s="60"/>
      <c r="L65" s="43" t="s">
        <v>165</v>
      </c>
      <c r="M65" s="60"/>
      <c r="N65" s="60"/>
      <c r="O65" s="60"/>
      <c r="P65" s="60"/>
      <c r="V65" s="43" t="s">
        <v>165</v>
      </c>
      <c r="W65" s="60"/>
      <c r="X65" s="60"/>
      <c r="Y65" s="60"/>
      <c r="Z65" s="60"/>
    </row>
    <row r="66" spans="1:26" x14ac:dyDescent="0.25">
      <c r="A66" s="43" t="s">
        <v>165</v>
      </c>
      <c r="B66" s="60"/>
      <c r="C66" s="60"/>
      <c r="D66" s="60"/>
      <c r="E66" s="60"/>
      <c r="L66" s="43" t="s">
        <v>165</v>
      </c>
      <c r="M66" s="60"/>
      <c r="N66" s="60"/>
      <c r="O66" s="60"/>
      <c r="P66" s="60"/>
      <c r="V66" s="43" t="s">
        <v>165</v>
      </c>
      <c r="W66" s="60"/>
      <c r="X66" s="60"/>
      <c r="Y66" s="60"/>
      <c r="Z66" s="60"/>
    </row>
    <row r="67" spans="1:26" x14ac:dyDescent="0.25">
      <c r="A67" s="43" t="s">
        <v>165</v>
      </c>
      <c r="B67" s="60"/>
      <c r="C67" s="60"/>
      <c r="D67" s="60"/>
      <c r="E67" s="60"/>
      <c r="L67" s="43" t="s">
        <v>165</v>
      </c>
      <c r="M67" s="60"/>
      <c r="N67" s="60"/>
      <c r="O67" s="60"/>
      <c r="P67" s="60"/>
      <c r="V67" s="43" t="s">
        <v>165</v>
      </c>
      <c r="W67" s="60"/>
      <c r="X67" s="60"/>
      <c r="Y67" s="60"/>
      <c r="Z67" s="60"/>
    </row>
    <row r="68" spans="1:26" x14ac:dyDescent="0.25">
      <c r="A68" s="43" t="s">
        <v>165</v>
      </c>
      <c r="B68" s="60"/>
      <c r="C68" s="60"/>
      <c r="D68" s="60"/>
      <c r="E68" s="60"/>
      <c r="L68" s="43" t="s">
        <v>165</v>
      </c>
      <c r="M68" s="60"/>
      <c r="N68" s="60"/>
      <c r="O68" s="60"/>
      <c r="P68" s="60"/>
      <c r="V68" s="43" t="s">
        <v>165</v>
      </c>
      <c r="W68" s="60"/>
      <c r="X68" s="60"/>
      <c r="Y68" s="60"/>
      <c r="Z68" s="60"/>
    </row>
    <row r="69" spans="1:26" x14ac:dyDescent="0.25">
      <c r="A69" s="43" t="s">
        <v>165</v>
      </c>
      <c r="B69" s="60"/>
      <c r="C69" s="60"/>
      <c r="D69" s="60"/>
      <c r="E69" s="60"/>
      <c r="L69" s="43" t="s">
        <v>165</v>
      </c>
      <c r="M69" s="60"/>
      <c r="N69" s="60"/>
      <c r="O69" s="60"/>
      <c r="P69" s="60"/>
      <c r="V69" s="43" t="s">
        <v>165</v>
      </c>
      <c r="W69" s="60"/>
      <c r="X69" s="60"/>
      <c r="Y69" s="60"/>
      <c r="Z69" s="60"/>
    </row>
    <row r="70" spans="1:26" x14ac:dyDescent="0.25">
      <c r="A70" s="43" t="s">
        <v>165</v>
      </c>
      <c r="B70" s="60"/>
      <c r="C70" s="60"/>
      <c r="D70" s="60"/>
      <c r="E70" s="60"/>
      <c r="L70" s="43" t="s">
        <v>165</v>
      </c>
      <c r="M70" s="60"/>
      <c r="N70" s="60"/>
      <c r="O70" s="60"/>
      <c r="P70" s="60"/>
      <c r="V70" s="43" t="s">
        <v>165</v>
      </c>
      <c r="W70" s="60"/>
      <c r="X70" s="60"/>
      <c r="Y70" s="60"/>
      <c r="Z70" s="60"/>
    </row>
    <row r="71" spans="1:26" x14ac:dyDescent="0.25">
      <c r="A71" s="43" t="s">
        <v>165</v>
      </c>
      <c r="B71" s="60"/>
      <c r="C71" s="60"/>
      <c r="D71" s="60"/>
      <c r="E71" s="60"/>
      <c r="L71" s="43" t="s">
        <v>165</v>
      </c>
      <c r="M71" s="60"/>
      <c r="N71" s="60"/>
      <c r="O71" s="60"/>
      <c r="P71" s="60"/>
      <c r="V71" s="43" t="s">
        <v>165</v>
      </c>
      <c r="W71" s="60"/>
      <c r="X71" s="60"/>
      <c r="Y71" s="60"/>
      <c r="Z71" s="60"/>
    </row>
    <row r="72" spans="1:26" x14ac:dyDescent="0.25">
      <c r="A72" s="43" t="s">
        <v>165</v>
      </c>
      <c r="B72" s="60"/>
      <c r="C72" s="60"/>
      <c r="D72" s="60"/>
      <c r="E72" s="60"/>
      <c r="L72" s="43" t="s">
        <v>165</v>
      </c>
      <c r="M72" s="60"/>
      <c r="N72" s="60"/>
      <c r="O72" s="60"/>
      <c r="P72" s="60"/>
      <c r="V72" s="43" t="s">
        <v>165</v>
      </c>
      <c r="W72" s="60"/>
      <c r="X72" s="60"/>
      <c r="Y72" s="60"/>
      <c r="Z72" s="60"/>
    </row>
    <row r="73" spans="1:26" x14ac:dyDescent="0.25">
      <c r="A73" s="43" t="s">
        <v>165</v>
      </c>
      <c r="B73" s="60"/>
      <c r="C73" s="60"/>
      <c r="D73" s="60"/>
      <c r="E73" s="60"/>
      <c r="L73" s="43" t="s">
        <v>165</v>
      </c>
      <c r="M73" s="60"/>
      <c r="N73" s="60"/>
      <c r="O73" s="60"/>
      <c r="P73" s="60"/>
      <c r="V73" s="43" t="s">
        <v>165</v>
      </c>
      <c r="W73" s="60"/>
      <c r="X73" s="60"/>
      <c r="Y73" s="60"/>
      <c r="Z73" s="60"/>
    </row>
    <row r="74" spans="1:26" x14ac:dyDescent="0.25">
      <c r="A74" s="43" t="s">
        <v>165</v>
      </c>
      <c r="B74" s="60"/>
      <c r="C74" s="60"/>
      <c r="D74" s="60"/>
      <c r="E74" s="60"/>
      <c r="L74" s="43" t="s">
        <v>165</v>
      </c>
      <c r="M74" s="60"/>
      <c r="N74" s="60"/>
      <c r="O74" s="60"/>
      <c r="P74" s="60"/>
      <c r="V74" s="43" t="s">
        <v>165</v>
      </c>
      <c r="W74" s="60"/>
      <c r="X74" s="60"/>
      <c r="Y74" s="60"/>
      <c r="Z74" s="60"/>
    </row>
    <row r="75" spans="1:26" x14ac:dyDescent="0.25">
      <c r="A75" s="43" t="s">
        <v>165</v>
      </c>
      <c r="B75" s="60"/>
      <c r="C75" s="60"/>
      <c r="D75" s="60"/>
      <c r="E75" s="60"/>
      <c r="L75" s="43" t="s">
        <v>165</v>
      </c>
      <c r="M75" s="60"/>
      <c r="N75" s="60"/>
      <c r="O75" s="60"/>
      <c r="P75" s="60"/>
      <c r="V75" s="43" t="s">
        <v>165</v>
      </c>
      <c r="W75" s="60"/>
      <c r="X75" s="60"/>
      <c r="Y75" s="60"/>
      <c r="Z75" s="60"/>
    </row>
    <row r="76" spans="1:26" x14ac:dyDescent="0.25">
      <c r="A76" s="43" t="s">
        <v>165</v>
      </c>
      <c r="B76" s="60"/>
      <c r="C76" s="60"/>
      <c r="D76" s="60"/>
      <c r="E76" s="60"/>
      <c r="L76" s="43" t="s">
        <v>165</v>
      </c>
      <c r="M76" s="60"/>
      <c r="N76" s="60"/>
      <c r="O76" s="60"/>
      <c r="P76" s="60"/>
      <c r="V76" s="43" t="s">
        <v>165</v>
      </c>
      <c r="W76" s="60"/>
      <c r="X76" s="60"/>
      <c r="Y76" s="60"/>
      <c r="Z76" s="60"/>
    </row>
    <row r="77" spans="1:26" x14ac:dyDescent="0.25">
      <c r="A77" s="43" t="s">
        <v>165</v>
      </c>
      <c r="B77" s="60"/>
      <c r="C77" s="60"/>
      <c r="D77" s="60"/>
      <c r="E77" s="60"/>
      <c r="L77" s="43" t="s">
        <v>165</v>
      </c>
      <c r="M77" s="60"/>
      <c r="N77" s="60"/>
      <c r="O77" s="60"/>
      <c r="P77" s="60"/>
      <c r="V77" s="43" t="s">
        <v>165</v>
      </c>
      <c r="W77" s="60"/>
      <c r="X77" s="60"/>
      <c r="Y77" s="60"/>
      <c r="Z77" s="60"/>
    </row>
    <row r="78" spans="1:26" x14ac:dyDescent="0.25">
      <c r="A78" s="43" t="s">
        <v>165</v>
      </c>
      <c r="B78" s="60"/>
      <c r="C78" s="60"/>
      <c r="D78" s="60"/>
      <c r="E78" s="60"/>
      <c r="L78" s="43" t="s">
        <v>165</v>
      </c>
      <c r="M78" s="60"/>
      <c r="N78" s="60"/>
      <c r="O78" s="60"/>
      <c r="P78" s="60"/>
      <c r="V78" s="43" t="s">
        <v>165</v>
      </c>
      <c r="W78" s="60"/>
      <c r="X78" s="60"/>
      <c r="Y78" s="60"/>
      <c r="Z78" s="60"/>
    </row>
    <row r="79" spans="1:26" x14ac:dyDescent="0.25">
      <c r="A79" s="43" t="s">
        <v>165</v>
      </c>
      <c r="B79" s="60"/>
      <c r="C79" s="60"/>
      <c r="D79" s="60"/>
      <c r="E79" s="60"/>
      <c r="L79" s="43" t="s">
        <v>165</v>
      </c>
      <c r="M79" s="60"/>
      <c r="N79" s="60"/>
      <c r="O79" s="60"/>
      <c r="P79" s="60"/>
      <c r="V79" s="43" t="s">
        <v>165</v>
      </c>
      <c r="W79" s="60"/>
      <c r="X79" s="60"/>
      <c r="Y79" s="60"/>
      <c r="Z79" s="60"/>
    </row>
    <row r="80" spans="1:26" x14ac:dyDescent="0.25">
      <c r="A80" s="43" t="s">
        <v>165</v>
      </c>
      <c r="B80" s="60"/>
      <c r="C80" s="60"/>
      <c r="D80" s="60"/>
      <c r="E80" s="60"/>
      <c r="L80" s="43" t="s">
        <v>165</v>
      </c>
      <c r="M80" s="60"/>
      <c r="N80" s="60"/>
      <c r="O80" s="60"/>
      <c r="P80" s="60"/>
      <c r="V80" s="43" t="s">
        <v>165</v>
      </c>
      <c r="W80" s="60"/>
      <c r="X80" s="60"/>
      <c r="Y80" s="60"/>
      <c r="Z80" s="60"/>
    </row>
    <row r="81" spans="1:26" x14ac:dyDescent="0.25">
      <c r="A81" s="43" t="s">
        <v>165</v>
      </c>
      <c r="B81" s="60"/>
      <c r="C81" s="60"/>
      <c r="D81" s="60"/>
      <c r="E81" s="60"/>
      <c r="L81" s="43" t="s">
        <v>165</v>
      </c>
      <c r="M81" s="60"/>
      <c r="N81" s="60"/>
      <c r="O81" s="60"/>
      <c r="P81" s="60"/>
      <c r="V81" s="43" t="s">
        <v>165</v>
      </c>
      <c r="W81" s="60"/>
      <c r="X81" s="60"/>
      <c r="Y81" s="60"/>
      <c r="Z81" s="60"/>
    </row>
    <row r="82" spans="1:26" x14ac:dyDescent="0.25">
      <c r="A82" s="43" t="s">
        <v>165</v>
      </c>
      <c r="B82" s="60"/>
      <c r="C82" s="60"/>
      <c r="D82" s="60"/>
      <c r="E82" s="60"/>
      <c r="L82" s="43" t="s">
        <v>165</v>
      </c>
      <c r="M82" s="60"/>
      <c r="N82" s="60"/>
      <c r="O82" s="60"/>
      <c r="P82" s="60"/>
      <c r="V82" s="43" t="s">
        <v>165</v>
      </c>
      <c r="W82" s="60"/>
      <c r="X82" s="60"/>
      <c r="Y82" s="60"/>
      <c r="Z82" s="60"/>
    </row>
    <row r="83" spans="1:26" x14ac:dyDescent="0.25">
      <c r="A83" s="43" t="s">
        <v>165</v>
      </c>
      <c r="B83" s="60"/>
      <c r="C83" s="60"/>
      <c r="D83" s="60"/>
      <c r="E83" s="60"/>
      <c r="L83" s="43" t="s">
        <v>165</v>
      </c>
      <c r="M83" s="60"/>
      <c r="N83" s="60"/>
      <c r="O83" s="60"/>
      <c r="P83" s="60"/>
      <c r="V83" s="43" t="s">
        <v>165</v>
      </c>
      <c r="W83" s="60"/>
      <c r="X83" s="60"/>
      <c r="Y83" s="60"/>
      <c r="Z83" s="60"/>
    </row>
    <row r="84" spans="1:26" x14ac:dyDescent="0.25">
      <c r="A84" s="43" t="s">
        <v>165</v>
      </c>
      <c r="B84" s="60"/>
      <c r="C84" s="60"/>
      <c r="D84" s="60"/>
      <c r="E84" s="60"/>
      <c r="L84" s="43" t="s">
        <v>165</v>
      </c>
      <c r="M84" s="60"/>
      <c r="N84" s="60"/>
      <c r="O84" s="60"/>
      <c r="P84" s="60"/>
      <c r="V84" s="43" t="s">
        <v>165</v>
      </c>
      <c r="W84" s="60"/>
      <c r="X84" s="60"/>
      <c r="Y84" s="60"/>
      <c r="Z84" s="60"/>
    </row>
    <row r="85" spans="1:26" x14ac:dyDescent="0.25">
      <c r="A85" s="43" t="s">
        <v>165</v>
      </c>
      <c r="B85" s="60"/>
      <c r="C85" s="60"/>
      <c r="D85" s="60"/>
      <c r="E85" s="60"/>
      <c r="L85" s="43" t="s">
        <v>165</v>
      </c>
      <c r="M85" s="60"/>
      <c r="N85" s="60"/>
      <c r="O85" s="60"/>
      <c r="P85" s="60"/>
      <c r="V85" s="43" t="s">
        <v>165</v>
      </c>
      <c r="W85" s="60"/>
      <c r="X85" s="60"/>
      <c r="Y85" s="60"/>
      <c r="Z85" s="60"/>
    </row>
    <row r="86" spans="1:26" x14ac:dyDescent="0.25">
      <c r="A86" s="43" t="s">
        <v>165</v>
      </c>
      <c r="B86" s="60"/>
      <c r="C86" s="60"/>
      <c r="D86" s="60"/>
      <c r="E86" s="60"/>
      <c r="L86" s="43" t="s">
        <v>165</v>
      </c>
      <c r="M86" s="60"/>
      <c r="N86" s="60"/>
      <c r="O86" s="60"/>
      <c r="P86" s="60"/>
      <c r="V86" s="43" t="s">
        <v>165</v>
      </c>
      <c r="W86" s="60"/>
      <c r="X86" s="60"/>
      <c r="Y86" s="60"/>
      <c r="Z86" s="60"/>
    </row>
    <row r="87" spans="1:26" x14ac:dyDescent="0.25">
      <c r="A87" s="43" t="s">
        <v>165</v>
      </c>
      <c r="B87" s="60"/>
      <c r="C87" s="60"/>
      <c r="D87" s="60"/>
      <c r="E87" s="60"/>
      <c r="L87" s="43" t="s">
        <v>165</v>
      </c>
      <c r="M87" s="60"/>
      <c r="N87" s="60"/>
      <c r="O87" s="60"/>
      <c r="P87" s="60"/>
      <c r="V87" s="43" t="s">
        <v>165</v>
      </c>
      <c r="W87" s="60"/>
      <c r="X87" s="60"/>
      <c r="Y87" s="60"/>
      <c r="Z87" s="60"/>
    </row>
    <row r="88" spans="1:26" x14ac:dyDescent="0.25">
      <c r="A88" s="43" t="s">
        <v>165</v>
      </c>
      <c r="B88" s="60"/>
      <c r="C88" s="60"/>
      <c r="D88" s="60"/>
      <c r="E88" s="60"/>
      <c r="L88" s="43" t="s">
        <v>165</v>
      </c>
      <c r="M88" s="60"/>
      <c r="N88" s="60"/>
      <c r="O88" s="60"/>
      <c r="P88" s="60"/>
      <c r="V88" s="43" t="s">
        <v>165</v>
      </c>
      <c r="W88" s="60"/>
      <c r="X88" s="60"/>
      <c r="Y88" s="60"/>
      <c r="Z88" s="60"/>
    </row>
    <row r="89" spans="1:26" x14ac:dyDescent="0.25">
      <c r="A89" s="43" t="s">
        <v>165</v>
      </c>
      <c r="B89" s="60"/>
      <c r="C89" s="60"/>
      <c r="D89" s="60"/>
      <c r="E89" s="60"/>
      <c r="L89" s="43" t="s">
        <v>165</v>
      </c>
      <c r="M89" s="60"/>
      <c r="N89" s="60"/>
      <c r="O89" s="60"/>
      <c r="P89" s="60"/>
      <c r="V89" s="43" t="s">
        <v>165</v>
      </c>
      <c r="W89" s="60"/>
      <c r="X89" s="60"/>
      <c r="Y89" s="60"/>
      <c r="Z89" s="60"/>
    </row>
    <row r="90" spans="1:26" x14ac:dyDescent="0.25">
      <c r="A90" s="43" t="s">
        <v>165</v>
      </c>
      <c r="B90" s="60"/>
      <c r="C90" s="60"/>
      <c r="D90" s="60"/>
      <c r="E90" s="60"/>
      <c r="L90" s="43" t="s">
        <v>165</v>
      </c>
      <c r="M90" s="60"/>
      <c r="N90" s="60"/>
      <c r="O90" s="60"/>
      <c r="P90" s="60"/>
      <c r="V90" s="43" t="s">
        <v>165</v>
      </c>
      <c r="W90" s="60"/>
      <c r="X90" s="60"/>
      <c r="Y90" s="60"/>
      <c r="Z90" s="60"/>
    </row>
    <row r="91" spans="1:26" x14ac:dyDescent="0.25">
      <c r="A91" s="43" t="s">
        <v>165</v>
      </c>
      <c r="B91" s="60"/>
      <c r="C91" s="60"/>
      <c r="D91" s="60"/>
      <c r="E91" s="60"/>
      <c r="L91" s="43" t="s">
        <v>165</v>
      </c>
      <c r="M91" s="60"/>
      <c r="N91" s="60"/>
      <c r="O91" s="60"/>
      <c r="P91" s="60"/>
      <c r="V91" s="43" t="s">
        <v>165</v>
      </c>
      <c r="W91" s="60"/>
      <c r="X91" s="60"/>
      <c r="Y91" s="60"/>
      <c r="Z91" s="60"/>
    </row>
    <row r="92" spans="1:26" x14ac:dyDescent="0.25">
      <c r="A92" s="43" t="s">
        <v>165</v>
      </c>
      <c r="B92" s="60"/>
      <c r="C92" s="60"/>
      <c r="D92" s="60"/>
      <c r="E92" s="60"/>
      <c r="L92" s="43" t="s">
        <v>165</v>
      </c>
      <c r="M92" s="60"/>
      <c r="N92" s="60"/>
      <c r="O92" s="60"/>
      <c r="P92" s="60"/>
      <c r="V92" s="43" t="s">
        <v>165</v>
      </c>
      <c r="W92" s="60"/>
      <c r="X92" s="60"/>
      <c r="Y92" s="60"/>
      <c r="Z92" s="60"/>
    </row>
    <row r="93" spans="1:26" x14ac:dyDescent="0.25">
      <c r="A93" s="43" t="s">
        <v>165</v>
      </c>
      <c r="B93" s="60"/>
      <c r="C93" s="60"/>
      <c r="D93" s="60"/>
      <c r="E93" s="60"/>
      <c r="L93" s="43" t="s">
        <v>165</v>
      </c>
      <c r="M93" s="60"/>
      <c r="N93" s="60"/>
      <c r="O93" s="60"/>
      <c r="P93" s="60"/>
      <c r="V93" s="43" t="s">
        <v>165</v>
      </c>
      <c r="W93" s="60"/>
      <c r="X93" s="60"/>
      <c r="Y93" s="60"/>
      <c r="Z93" s="60"/>
    </row>
    <row r="94" spans="1:26" x14ac:dyDescent="0.25">
      <c r="A94" s="43" t="s">
        <v>165</v>
      </c>
      <c r="B94" s="60"/>
      <c r="C94" s="60"/>
      <c r="D94" s="60"/>
      <c r="E94" s="60"/>
      <c r="L94" s="43" t="s">
        <v>165</v>
      </c>
      <c r="M94" s="60"/>
      <c r="N94" s="60"/>
      <c r="O94" s="60"/>
      <c r="P94" s="60"/>
      <c r="V94" s="43" t="s">
        <v>165</v>
      </c>
      <c r="W94" s="60"/>
      <c r="X94" s="60"/>
      <c r="Y94" s="60"/>
      <c r="Z94" s="60"/>
    </row>
    <row r="95" spans="1:26" x14ac:dyDescent="0.25">
      <c r="A95" s="43" t="s">
        <v>165</v>
      </c>
      <c r="B95" s="60"/>
      <c r="C95" s="60"/>
      <c r="D95" s="60"/>
      <c r="E95" s="60"/>
      <c r="L95" s="43" t="s">
        <v>165</v>
      </c>
      <c r="M95" s="60"/>
      <c r="N95" s="60"/>
      <c r="O95" s="60"/>
      <c r="P95" s="60"/>
      <c r="V95" s="43" t="s">
        <v>165</v>
      </c>
      <c r="W95" s="60"/>
      <c r="X95" s="60"/>
      <c r="Y95" s="60"/>
      <c r="Z95" s="60"/>
    </row>
    <row r="96" spans="1:26" x14ac:dyDescent="0.25">
      <c r="A96" s="43" t="s">
        <v>165</v>
      </c>
      <c r="B96" s="60"/>
      <c r="C96" s="60"/>
      <c r="D96" s="60"/>
      <c r="E96" s="60"/>
      <c r="L96" s="43" t="s">
        <v>165</v>
      </c>
      <c r="M96" s="60"/>
      <c r="N96" s="60"/>
      <c r="O96" s="60"/>
      <c r="P96" s="60"/>
      <c r="V96" s="43" t="s">
        <v>165</v>
      </c>
      <c r="W96" s="60"/>
      <c r="X96" s="60"/>
      <c r="Y96" s="60"/>
      <c r="Z96" s="60"/>
    </row>
    <row r="97" spans="1:26" x14ac:dyDescent="0.25">
      <c r="A97" s="43" t="s">
        <v>165</v>
      </c>
      <c r="B97" s="60"/>
      <c r="C97" s="60"/>
      <c r="D97" s="60"/>
      <c r="E97" s="60"/>
      <c r="L97" s="43" t="s">
        <v>165</v>
      </c>
      <c r="M97" s="60"/>
      <c r="N97" s="60"/>
      <c r="O97" s="60"/>
      <c r="P97" s="60"/>
      <c r="V97" s="43" t="s">
        <v>165</v>
      </c>
      <c r="W97" s="60"/>
      <c r="X97" s="60"/>
      <c r="Y97" s="60"/>
      <c r="Z97" s="60"/>
    </row>
    <row r="98" spans="1:26" x14ac:dyDescent="0.25">
      <c r="A98" s="43" t="s">
        <v>165</v>
      </c>
      <c r="B98" s="60"/>
      <c r="C98" s="60"/>
      <c r="D98" s="60"/>
      <c r="E98" s="60"/>
      <c r="L98" s="43" t="s">
        <v>165</v>
      </c>
      <c r="M98" s="60"/>
      <c r="N98" s="60"/>
      <c r="O98" s="60"/>
      <c r="P98" s="60"/>
      <c r="V98" s="43" t="s">
        <v>165</v>
      </c>
      <c r="W98" s="60"/>
      <c r="X98" s="60"/>
      <c r="Y98" s="60"/>
      <c r="Z98" s="60"/>
    </row>
    <row r="99" spans="1:26" x14ac:dyDescent="0.25">
      <c r="A99" s="43" t="s">
        <v>165</v>
      </c>
      <c r="B99" s="60"/>
      <c r="C99" s="60"/>
      <c r="D99" s="60"/>
      <c r="E99" s="60"/>
      <c r="L99" s="43" t="s">
        <v>165</v>
      </c>
      <c r="M99" s="60"/>
      <c r="N99" s="60"/>
      <c r="O99" s="60"/>
      <c r="P99" s="60"/>
      <c r="V99" s="43" t="s">
        <v>165</v>
      </c>
      <c r="W99" s="60"/>
      <c r="X99" s="60"/>
      <c r="Y99" s="60"/>
      <c r="Z99" s="60"/>
    </row>
    <row r="100" spans="1:26" x14ac:dyDescent="0.25">
      <c r="A100" s="43" t="s">
        <v>165</v>
      </c>
      <c r="B100" s="60"/>
      <c r="C100" s="60"/>
      <c r="D100" s="60"/>
      <c r="E100" s="60"/>
      <c r="L100" s="43" t="s">
        <v>165</v>
      </c>
      <c r="M100" s="60"/>
      <c r="N100" s="60"/>
      <c r="O100" s="60"/>
      <c r="P100" s="60"/>
      <c r="V100" s="43" t="s">
        <v>165</v>
      </c>
      <c r="W100" s="60"/>
      <c r="X100" s="60"/>
      <c r="Y100" s="60"/>
      <c r="Z100" s="60"/>
    </row>
    <row r="101" spans="1:26" x14ac:dyDescent="0.25">
      <c r="A101" s="43" t="s">
        <v>165</v>
      </c>
      <c r="B101" s="60"/>
      <c r="C101" s="60"/>
      <c r="D101" s="60"/>
      <c r="E101" s="60"/>
      <c r="L101" s="43" t="s">
        <v>165</v>
      </c>
      <c r="M101" s="60"/>
      <c r="N101" s="60"/>
      <c r="O101" s="60"/>
      <c r="P101" s="60"/>
      <c r="V101" s="43" t="s">
        <v>165</v>
      </c>
      <c r="W101" s="60"/>
      <c r="X101" s="60"/>
      <c r="Y101" s="60"/>
      <c r="Z101" s="60"/>
    </row>
    <row r="102" spans="1:26" x14ac:dyDescent="0.25">
      <c r="A102" s="43" t="s">
        <v>165</v>
      </c>
      <c r="B102" s="60"/>
      <c r="C102" s="60"/>
      <c r="D102" s="60"/>
      <c r="E102" s="60"/>
      <c r="L102" s="43" t="s">
        <v>165</v>
      </c>
      <c r="M102" s="60"/>
      <c r="N102" s="60"/>
      <c r="O102" s="60"/>
      <c r="P102" s="60"/>
      <c r="V102" s="43" t="s">
        <v>165</v>
      </c>
      <c r="W102" s="60"/>
      <c r="X102" s="60"/>
      <c r="Y102" s="60"/>
      <c r="Z102" s="60"/>
    </row>
    <row r="103" spans="1:26" x14ac:dyDescent="0.25">
      <c r="A103" s="43" t="s">
        <v>165</v>
      </c>
      <c r="B103" s="60"/>
      <c r="C103" s="60"/>
      <c r="D103" s="60"/>
      <c r="E103" s="60"/>
      <c r="L103" s="43" t="s">
        <v>165</v>
      </c>
      <c r="M103" s="60"/>
      <c r="N103" s="60"/>
      <c r="O103" s="60"/>
      <c r="P103" s="60"/>
      <c r="V103" s="43" t="s">
        <v>165</v>
      </c>
      <c r="W103" s="60"/>
      <c r="X103" s="60"/>
      <c r="Y103" s="60"/>
      <c r="Z103" s="60"/>
    </row>
    <row r="104" spans="1:26" x14ac:dyDescent="0.25">
      <c r="A104" s="43" t="s">
        <v>165</v>
      </c>
      <c r="B104" s="60"/>
      <c r="C104" s="60"/>
      <c r="D104" s="60"/>
      <c r="E104" s="60"/>
      <c r="L104" s="43" t="s">
        <v>165</v>
      </c>
      <c r="M104" s="60"/>
      <c r="N104" s="60"/>
      <c r="O104" s="60"/>
      <c r="P104" s="60"/>
      <c r="V104" s="43" t="s">
        <v>165</v>
      </c>
      <c r="W104" s="60"/>
      <c r="X104" s="60"/>
      <c r="Y104" s="60"/>
      <c r="Z104" s="60"/>
    </row>
    <row r="105" spans="1:26" x14ac:dyDescent="0.25">
      <c r="A105" s="43" t="s">
        <v>165</v>
      </c>
      <c r="B105" s="60"/>
      <c r="C105" s="60"/>
      <c r="D105" s="60"/>
      <c r="E105" s="60"/>
      <c r="L105" s="43" t="s">
        <v>165</v>
      </c>
      <c r="M105" s="60"/>
      <c r="N105" s="60"/>
      <c r="O105" s="60"/>
      <c r="P105" s="60"/>
      <c r="V105" s="43" t="s">
        <v>165</v>
      </c>
      <c r="W105" s="60"/>
      <c r="X105" s="60"/>
      <c r="Y105" s="60"/>
      <c r="Z105" s="60"/>
    </row>
    <row r="106" spans="1:26" x14ac:dyDescent="0.25">
      <c r="A106" s="43" t="s">
        <v>165</v>
      </c>
      <c r="B106" s="60"/>
      <c r="C106" s="60"/>
      <c r="D106" s="60"/>
      <c r="E106" s="60"/>
      <c r="L106" s="43" t="s">
        <v>165</v>
      </c>
      <c r="M106" s="60"/>
      <c r="N106" s="60"/>
      <c r="O106" s="60"/>
      <c r="P106" s="60"/>
      <c r="V106" s="43" t="s">
        <v>165</v>
      </c>
      <c r="W106" s="60"/>
      <c r="X106" s="60"/>
      <c r="Y106" s="60"/>
      <c r="Z106" s="60"/>
    </row>
    <row r="107" spans="1:26" x14ac:dyDescent="0.25">
      <c r="A107" s="43" t="s">
        <v>165</v>
      </c>
      <c r="B107" s="60"/>
      <c r="C107" s="60"/>
      <c r="D107" s="60"/>
      <c r="E107" s="60"/>
      <c r="L107" s="43" t="s">
        <v>165</v>
      </c>
      <c r="M107" s="60"/>
      <c r="N107" s="60"/>
      <c r="O107" s="60"/>
      <c r="P107" s="60"/>
      <c r="V107" s="43" t="s">
        <v>165</v>
      </c>
      <c r="W107" s="60"/>
      <c r="X107" s="60"/>
      <c r="Y107" s="60"/>
      <c r="Z107" s="60"/>
    </row>
    <row r="108" spans="1:26" x14ac:dyDescent="0.25">
      <c r="A108" s="43" t="s">
        <v>165</v>
      </c>
      <c r="B108" s="60"/>
      <c r="C108" s="60"/>
      <c r="D108" s="60"/>
      <c r="E108" s="60"/>
      <c r="L108" s="43" t="s">
        <v>165</v>
      </c>
      <c r="M108" s="60"/>
      <c r="N108" s="60"/>
      <c r="O108" s="60"/>
      <c r="P108" s="60"/>
      <c r="V108" s="43" t="s">
        <v>165</v>
      </c>
      <c r="W108" s="60"/>
      <c r="X108" s="60"/>
      <c r="Y108" s="60"/>
      <c r="Z108" s="60"/>
    </row>
    <row r="109" spans="1:26" x14ac:dyDescent="0.25">
      <c r="A109" s="43" t="s">
        <v>165</v>
      </c>
      <c r="B109" s="60"/>
      <c r="C109" s="60"/>
      <c r="D109" s="60"/>
      <c r="E109" s="60"/>
      <c r="L109" s="43" t="s">
        <v>165</v>
      </c>
      <c r="M109" s="60"/>
      <c r="N109" s="60"/>
      <c r="O109" s="60"/>
      <c r="P109" s="60"/>
      <c r="V109" s="43" t="s">
        <v>165</v>
      </c>
      <c r="W109" s="60"/>
      <c r="X109" s="60"/>
      <c r="Y109" s="60"/>
      <c r="Z109" s="60"/>
    </row>
    <row r="110" spans="1:26" x14ac:dyDescent="0.25">
      <c r="A110" s="43" t="s">
        <v>165</v>
      </c>
      <c r="B110" s="60"/>
      <c r="C110" s="60"/>
      <c r="D110" s="60"/>
      <c r="E110" s="60"/>
      <c r="L110" s="43" t="s">
        <v>165</v>
      </c>
      <c r="M110" s="60"/>
      <c r="N110" s="60"/>
      <c r="O110" s="60"/>
      <c r="P110" s="60"/>
      <c r="V110" s="43" t="s">
        <v>165</v>
      </c>
      <c r="W110" s="60"/>
      <c r="X110" s="60"/>
      <c r="Y110" s="60"/>
      <c r="Z110" s="60"/>
    </row>
    <row r="111" spans="1:26" x14ac:dyDescent="0.25">
      <c r="A111" s="43" t="s">
        <v>165</v>
      </c>
      <c r="B111" s="60"/>
      <c r="C111" s="60"/>
      <c r="D111" s="60"/>
      <c r="E111" s="60"/>
      <c r="L111" s="43" t="s">
        <v>165</v>
      </c>
      <c r="M111" s="60"/>
      <c r="N111" s="60"/>
      <c r="O111" s="60"/>
      <c r="P111" s="60"/>
      <c r="V111" s="43" t="s">
        <v>165</v>
      </c>
      <c r="W111" s="60"/>
      <c r="X111" s="60"/>
      <c r="Y111" s="60"/>
      <c r="Z111" s="60"/>
    </row>
    <row r="112" spans="1:26" x14ac:dyDescent="0.25">
      <c r="A112" s="43" t="s">
        <v>165</v>
      </c>
      <c r="B112" s="60"/>
      <c r="C112" s="60"/>
      <c r="D112" s="60"/>
      <c r="E112" s="60"/>
      <c r="L112" s="43" t="s">
        <v>165</v>
      </c>
      <c r="M112" s="60"/>
      <c r="N112" s="60"/>
      <c r="O112" s="60"/>
      <c r="P112" s="60"/>
      <c r="V112" s="43" t="s">
        <v>165</v>
      </c>
      <c r="W112" s="60"/>
      <c r="X112" s="60"/>
      <c r="Y112" s="60"/>
      <c r="Z112" s="60"/>
    </row>
    <row r="113" spans="1:26" x14ac:dyDescent="0.25">
      <c r="A113" s="43" t="s">
        <v>165</v>
      </c>
      <c r="B113" s="60"/>
      <c r="C113" s="60"/>
      <c r="D113" s="60"/>
      <c r="E113" s="60"/>
      <c r="L113" s="43" t="s">
        <v>165</v>
      </c>
      <c r="M113" s="60"/>
      <c r="N113" s="60"/>
      <c r="O113" s="60"/>
      <c r="P113" s="60"/>
      <c r="V113" s="43" t="s">
        <v>165</v>
      </c>
      <c r="W113" s="60"/>
      <c r="X113" s="60"/>
      <c r="Y113" s="60"/>
      <c r="Z113" s="60"/>
    </row>
    <row r="114" spans="1:26" x14ac:dyDescent="0.25">
      <c r="A114" s="43" t="s">
        <v>165</v>
      </c>
      <c r="B114" s="60"/>
      <c r="C114" s="60"/>
      <c r="D114" s="60"/>
      <c r="E114" s="60"/>
      <c r="L114" s="43" t="s">
        <v>165</v>
      </c>
      <c r="M114" s="60"/>
      <c r="N114" s="60"/>
      <c r="O114" s="60"/>
      <c r="P114" s="60"/>
      <c r="V114" s="43" t="s">
        <v>165</v>
      </c>
      <c r="W114" s="60"/>
      <c r="X114" s="60"/>
      <c r="Y114" s="60"/>
      <c r="Z114" s="60"/>
    </row>
    <row r="115" spans="1:26" x14ac:dyDescent="0.25">
      <c r="A115" s="43" t="s">
        <v>165</v>
      </c>
      <c r="B115" s="60"/>
      <c r="C115" s="60"/>
      <c r="D115" s="60"/>
      <c r="E115" s="60"/>
      <c r="L115" s="43" t="s">
        <v>165</v>
      </c>
      <c r="M115" s="60"/>
      <c r="N115" s="60"/>
      <c r="O115" s="60"/>
      <c r="P115" s="60"/>
      <c r="V115" s="43" t="s">
        <v>165</v>
      </c>
      <c r="W115" s="60"/>
      <c r="X115" s="60"/>
      <c r="Y115" s="60"/>
      <c r="Z115" s="60"/>
    </row>
    <row r="116" spans="1:26" x14ac:dyDescent="0.25">
      <c r="A116" s="43" t="s">
        <v>165</v>
      </c>
      <c r="B116" s="60"/>
      <c r="C116" s="60"/>
      <c r="D116" s="60"/>
      <c r="E116" s="60"/>
      <c r="L116" s="43" t="s">
        <v>165</v>
      </c>
      <c r="M116" s="60"/>
      <c r="N116" s="60"/>
      <c r="O116" s="60"/>
      <c r="P116" s="60"/>
      <c r="V116" s="43" t="s">
        <v>165</v>
      </c>
      <c r="W116" s="60"/>
      <c r="X116" s="60"/>
      <c r="Y116" s="60"/>
      <c r="Z116" s="60"/>
    </row>
    <row r="117" spans="1:26" x14ac:dyDescent="0.25">
      <c r="A117" s="43" t="s">
        <v>165</v>
      </c>
      <c r="B117" s="60"/>
      <c r="C117" s="60"/>
      <c r="D117" s="60"/>
      <c r="E117" s="60"/>
      <c r="L117" s="43" t="s">
        <v>165</v>
      </c>
      <c r="M117" s="60"/>
      <c r="N117" s="60"/>
      <c r="O117" s="60"/>
      <c r="P117" s="60"/>
      <c r="V117" s="43" t="s">
        <v>165</v>
      </c>
      <c r="W117" s="60"/>
      <c r="X117" s="60"/>
      <c r="Y117" s="60"/>
      <c r="Z117" s="60"/>
    </row>
    <row r="118" spans="1:26" x14ac:dyDescent="0.25">
      <c r="A118" s="43" t="s">
        <v>165</v>
      </c>
      <c r="B118" s="60"/>
      <c r="C118" s="60"/>
      <c r="D118" s="60"/>
      <c r="E118" s="60"/>
      <c r="L118" s="43" t="s">
        <v>165</v>
      </c>
      <c r="M118" s="60"/>
      <c r="N118" s="60"/>
      <c r="O118" s="60"/>
      <c r="P118" s="60"/>
      <c r="V118" s="43" t="s">
        <v>165</v>
      </c>
      <c r="W118" s="60"/>
      <c r="X118" s="60"/>
      <c r="Y118" s="60"/>
      <c r="Z118" s="60"/>
    </row>
    <row r="119" spans="1:26" x14ac:dyDescent="0.25">
      <c r="A119" s="43" t="s">
        <v>165</v>
      </c>
      <c r="B119" s="60"/>
      <c r="C119" s="60"/>
      <c r="D119" s="60"/>
      <c r="E119" s="60"/>
      <c r="L119" s="43" t="s">
        <v>165</v>
      </c>
      <c r="M119" s="60"/>
      <c r="N119" s="60"/>
      <c r="O119" s="60"/>
      <c r="P119" s="60"/>
      <c r="V119" s="43" t="s">
        <v>165</v>
      </c>
      <c r="W119" s="60"/>
      <c r="X119" s="60"/>
      <c r="Y119" s="60"/>
      <c r="Z119" s="60"/>
    </row>
    <row r="120" spans="1:26" x14ac:dyDescent="0.25">
      <c r="A120" s="43" t="s">
        <v>165</v>
      </c>
      <c r="B120" s="60"/>
      <c r="C120" s="60"/>
      <c r="D120" s="60"/>
      <c r="E120" s="60"/>
      <c r="L120" s="43" t="s">
        <v>165</v>
      </c>
      <c r="M120" s="60"/>
      <c r="N120" s="60"/>
      <c r="O120" s="60"/>
      <c r="P120" s="60"/>
      <c r="V120" s="43" t="s">
        <v>165</v>
      </c>
      <c r="W120" s="60"/>
      <c r="X120" s="60"/>
      <c r="Y120" s="60"/>
      <c r="Z120" s="60"/>
    </row>
    <row r="121" spans="1:26" x14ac:dyDescent="0.25">
      <c r="A121" s="43" t="s">
        <v>165</v>
      </c>
      <c r="B121" s="60"/>
      <c r="C121" s="60"/>
      <c r="D121" s="60"/>
      <c r="E121" s="60"/>
      <c r="L121" s="43" t="s">
        <v>165</v>
      </c>
      <c r="M121" s="60"/>
      <c r="N121" s="60"/>
      <c r="O121" s="60"/>
      <c r="P121" s="60"/>
      <c r="V121" s="43" t="s">
        <v>165</v>
      </c>
      <c r="W121" s="60"/>
      <c r="X121" s="60"/>
      <c r="Y121" s="60"/>
      <c r="Z121" s="60"/>
    </row>
    <row r="122" spans="1:26" x14ac:dyDescent="0.25">
      <c r="A122" s="43" t="s">
        <v>165</v>
      </c>
      <c r="B122" s="60"/>
      <c r="C122" s="60"/>
      <c r="D122" s="60"/>
      <c r="E122" s="60"/>
      <c r="L122" s="43" t="s">
        <v>165</v>
      </c>
      <c r="M122" s="60"/>
      <c r="N122" s="60"/>
      <c r="O122" s="60"/>
      <c r="P122" s="60"/>
      <c r="V122" s="43" t="s">
        <v>165</v>
      </c>
      <c r="W122" s="60"/>
      <c r="X122" s="60"/>
      <c r="Y122" s="60"/>
      <c r="Z122" s="60"/>
    </row>
    <row r="123" spans="1:26" x14ac:dyDescent="0.25">
      <c r="A123" s="43" t="s">
        <v>165</v>
      </c>
      <c r="B123" s="60"/>
      <c r="C123" s="60"/>
      <c r="D123" s="60"/>
      <c r="E123" s="60"/>
      <c r="L123" s="43" t="s">
        <v>165</v>
      </c>
      <c r="M123" s="60"/>
      <c r="N123" s="60"/>
      <c r="O123" s="60"/>
      <c r="P123" s="60"/>
      <c r="V123" s="43" t="s">
        <v>165</v>
      </c>
      <c r="W123" s="60"/>
      <c r="X123" s="60"/>
      <c r="Y123" s="60"/>
      <c r="Z123" s="60"/>
    </row>
    <row r="124" spans="1:26" x14ac:dyDescent="0.25">
      <c r="A124" s="43" t="s">
        <v>165</v>
      </c>
      <c r="B124" s="60"/>
      <c r="C124" s="60"/>
      <c r="D124" s="60"/>
      <c r="E124" s="60"/>
      <c r="L124" s="43" t="s">
        <v>165</v>
      </c>
      <c r="M124" s="60"/>
      <c r="N124" s="60"/>
      <c r="O124" s="60"/>
      <c r="P124" s="60"/>
      <c r="V124" s="43" t="s">
        <v>165</v>
      </c>
      <c r="W124" s="60"/>
      <c r="X124" s="60"/>
      <c r="Y124" s="60"/>
      <c r="Z124" s="60"/>
    </row>
    <row r="125" spans="1:26" x14ac:dyDescent="0.25">
      <c r="A125" s="43" t="s">
        <v>165</v>
      </c>
      <c r="B125" s="60"/>
      <c r="C125" s="60"/>
      <c r="D125" s="60"/>
      <c r="E125" s="60"/>
      <c r="L125" s="43" t="s">
        <v>165</v>
      </c>
      <c r="M125" s="60"/>
      <c r="N125" s="60"/>
      <c r="O125" s="60"/>
      <c r="P125" s="60"/>
      <c r="V125" s="43" t="s">
        <v>165</v>
      </c>
      <c r="W125" s="60"/>
      <c r="X125" s="60"/>
      <c r="Y125" s="60"/>
      <c r="Z125" s="60"/>
    </row>
    <row r="126" spans="1:26" x14ac:dyDescent="0.25">
      <c r="A126" s="43" t="s">
        <v>165</v>
      </c>
      <c r="B126" s="60"/>
      <c r="C126" s="60"/>
      <c r="D126" s="60"/>
      <c r="E126" s="60"/>
      <c r="L126" s="43" t="s">
        <v>165</v>
      </c>
      <c r="M126" s="60"/>
      <c r="N126" s="60"/>
      <c r="O126" s="60"/>
      <c r="P126" s="60"/>
      <c r="V126" s="43" t="s">
        <v>165</v>
      </c>
      <c r="W126" s="60"/>
      <c r="X126" s="60"/>
      <c r="Y126" s="60"/>
      <c r="Z126" s="60"/>
    </row>
    <row r="127" spans="1:26" x14ac:dyDescent="0.25">
      <c r="A127" s="43" t="s">
        <v>165</v>
      </c>
      <c r="B127" s="60"/>
      <c r="C127" s="60"/>
      <c r="D127" s="60"/>
      <c r="E127" s="60"/>
      <c r="L127" s="43" t="s">
        <v>165</v>
      </c>
      <c r="M127" s="60"/>
      <c r="N127" s="60"/>
      <c r="O127" s="60"/>
      <c r="P127" s="60"/>
      <c r="V127" s="43" t="s">
        <v>165</v>
      </c>
      <c r="W127" s="60"/>
      <c r="X127" s="60"/>
      <c r="Y127" s="60"/>
      <c r="Z127" s="60"/>
    </row>
    <row r="128" spans="1:26" x14ac:dyDescent="0.25">
      <c r="A128" s="43" t="s">
        <v>165</v>
      </c>
      <c r="B128" s="60"/>
      <c r="C128" s="60"/>
      <c r="D128" s="60"/>
      <c r="E128" s="60"/>
      <c r="L128" s="43" t="s">
        <v>165</v>
      </c>
      <c r="M128" s="60"/>
      <c r="N128" s="60"/>
      <c r="O128" s="60"/>
      <c r="P128" s="60"/>
      <c r="V128" s="43" t="s">
        <v>165</v>
      </c>
      <c r="W128" s="60"/>
      <c r="X128" s="60"/>
      <c r="Y128" s="60"/>
      <c r="Z128" s="60"/>
    </row>
    <row r="129" spans="1:26" x14ac:dyDescent="0.25">
      <c r="A129" s="43" t="s">
        <v>165</v>
      </c>
      <c r="B129" s="60"/>
      <c r="C129" s="60"/>
      <c r="D129" s="60"/>
      <c r="E129" s="60"/>
      <c r="L129" s="43" t="s">
        <v>165</v>
      </c>
      <c r="M129" s="60"/>
      <c r="N129" s="60"/>
      <c r="O129" s="60"/>
      <c r="P129" s="60"/>
      <c r="V129" s="43" t="s">
        <v>165</v>
      </c>
      <c r="W129" s="60"/>
      <c r="X129" s="60"/>
      <c r="Y129" s="60"/>
      <c r="Z129" s="60"/>
    </row>
    <row r="130" spans="1:26" x14ac:dyDescent="0.25">
      <c r="A130" s="43" t="s">
        <v>165</v>
      </c>
      <c r="B130" s="60"/>
      <c r="C130" s="60"/>
      <c r="D130" s="60"/>
      <c r="E130" s="60"/>
      <c r="L130" s="43" t="s">
        <v>165</v>
      </c>
      <c r="M130" s="60"/>
      <c r="N130" s="60"/>
      <c r="O130" s="60"/>
      <c r="P130" s="60"/>
      <c r="V130" s="43" t="s">
        <v>165</v>
      </c>
      <c r="W130" s="60"/>
      <c r="X130" s="60"/>
      <c r="Y130" s="60"/>
      <c r="Z130" s="60"/>
    </row>
    <row r="131" spans="1:26" x14ac:dyDescent="0.25">
      <c r="A131" s="43" t="s">
        <v>165</v>
      </c>
      <c r="B131" s="60"/>
      <c r="C131" s="60"/>
      <c r="D131" s="60"/>
      <c r="E131" s="60"/>
      <c r="L131" s="43" t="s">
        <v>165</v>
      </c>
      <c r="M131" s="60"/>
      <c r="N131" s="60"/>
      <c r="O131" s="60"/>
      <c r="P131" s="60"/>
      <c r="V131" s="43" t="s">
        <v>165</v>
      </c>
      <c r="W131" s="60"/>
      <c r="X131" s="60"/>
      <c r="Y131" s="60"/>
      <c r="Z131" s="60"/>
    </row>
    <row r="132" spans="1:26" x14ac:dyDescent="0.25">
      <c r="A132" s="43" t="s">
        <v>165</v>
      </c>
      <c r="B132" s="60"/>
      <c r="C132" s="60"/>
      <c r="D132" s="60"/>
      <c r="E132" s="60"/>
      <c r="L132" s="43" t="s">
        <v>165</v>
      </c>
      <c r="M132" s="60"/>
      <c r="N132" s="60"/>
      <c r="O132" s="60"/>
      <c r="P132" s="60"/>
      <c r="V132" s="43" t="s">
        <v>165</v>
      </c>
      <c r="W132" s="60"/>
      <c r="X132" s="60"/>
      <c r="Y132" s="60"/>
      <c r="Z132" s="60"/>
    </row>
    <row r="133" spans="1:26" x14ac:dyDescent="0.25">
      <c r="A133" s="43" t="s">
        <v>165</v>
      </c>
      <c r="B133" s="60"/>
      <c r="C133" s="60"/>
      <c r="D133" s="60"/>
      <c r="E133" s="60"/>
      <c r="L133" s="43" t="s">
        <v>165</v>
      </c>
      <c r="M133" s="60"/>
      <c r="N133" s="60"/>
      <c r="O133" s="60"/>
      <c r="P133" s="60"/>
      <c r="V133" s="43" t="s">
        <v>165</v>
      </c>
      <c r="W133" s="60"/>
      <c r="X133" s="60"/>
      <c r="Y133" s="60"/>
      <c r="Z133" s="60"/>
    </row>
    <row r="134" spans="1:26" x14ac:dyDescent="0.25">
      <c r="A134" s="43" t="s">
        <v>165</v>
      </c>
      <c r="B134" s="60"/>
      <c r="C134" s="60"/>
      <c r="D134" s="60"/>
      <c r="E134" s="60"/>
      <c r="L134" s="43" t="s">
        <v>165</v>
      </c>
      <c r="M134" s="60"/>
      <c r="N134" s="60"/>
      <c r="O134" s="60"/>
      <c r="P134" s="60"/>
      <c r="V134" s="43" t="s">
        <v>165</v>
      </c>
      <c r="W134" s="60"/>
      <c r="X134" s="60"/>
      <c r="Y134" s="60"/>
      <c r="Z134" s="60"/>
    </row>
    <row r="135" spans="1:26" x14ac:dyDescent="0.25">
      <c r="A135" s="43" t="s">
        <v>165</v>
      </c>
      <c r="B135" s="60"/>
      <c r="C135" s="60"/>
      <c r="D135" s="60"/>
      <c r="E135" s="60"/>
      <c r="L135" s="43" t="s">
        <v>165</v>
      </c>
      <c r="M135" s="60"/>
      <c r="N135" s="60"/>
      <c r="O135" s="60"/>
      <c r="P135" s="60"/>
      <c r="V135" s="43" t="s">
        <v>165</v>
      </c>
      <c r="W135" s="60"/>
      <c r="X135" s="60"/>
      <c r="Y135" s="60"/>
      <c r="Z135" s="60"/>
    </row>
    <row r="136" spans="1:26" x14ac:dyDescent="0.25">
      <c r="A136" s="43" t="s">
        <v>165</v>
      </c>
      <c r="B136" s="60"/>
      <c r="C136" s="60"/>
      <c r="D136" s="60"/>
      <c r="E136" s="60"/>
      <c r="L136" s="43" t="s">
        <v>165</v>
      </c>
      <c r="M136" s="60"/>
      <c r="N136" s="60"/>
      <c r="O136" s="60"/>
      <c r="P136" s="60"/>
      <c r="V136" s="43" t="s">
        <v>165</v>
      </c>
      <c r="W136" s="60"/>
      <c r="X136" s="60"/>
      <c r="Y136" s="60"/>
      <c r="Z136" s="60"/>
    </row>
    <row r="137" spans="1:26" x14ac:dyDescent="0.25">
      <c r="A137" s="43" t="s">
        <v>165</v>
      </c>
      <c r="B137" s="60"/>
      <c r="C137" s="60"/>
      <c r="D137" s="60"/>
      <c r="E137" s="60"/>
      <c r="L137" s="43" t="s">
        <v>165</v>
      </c>
      <c r="M137" s="60"/>
      <c r="N137" s="60"/>
      <c r="O137" s="60"/>
      <c r="P137" s="60"/>
      <c r="V137" s="43" t="s">
        <v>165</v>
      </c>
      <c r="W137" s="60"/>
      <c r="X137" s="60"/>
      <c r="Y137" s="60"/>
      <c r="Z137" s="60"/>
    </row>
    <row r="138" spans="1:26" x14ac:dyDescent="0.25">
      <c r="A138" s="43" t="s">
        <v>165</v>
      </c>
      <c r="B138" s="60"/>
      <c r="C138" s="60"/>
      <c r="D138" s="60"/>
      <c r="E138" s="60"/>
      <c r="L138" s="43" t="s">
        <v>165</v>
      </c>
      <c r="M138" s="60"/>
      <c r="N138" s="60"/>
      <c r="O138" s="60"/>
      <c r="P138" s="60"/>
      <c r="V138" s="43" t="s">
        <v>165</v>
      </c>
      <c r="W138" s="60"/>
      <c r="X138" s="60"/>
      <c r="Y138" s="60"/>
      <c r="Z138" s="60"/>
    </row>
    <row r="139" spans="1:26" x14ac:dyDescent="0.25">
      <c r="A139" s="43" t="s">
        <v>165</v>
      </c>
      <c r="B139" s="60"/>
      <c r="C139" s="60"/>
      <c r="D139" s="60"/>
      <c r="E139" s="60"/>
      <c r="L139" s="43" t="s">
        <v>165</v>
      </c>
      <c r="M139" s="60"/>
      <c r="N139" s="60"/>
      <c r="O139" s="60"/>
      <c r="P139" s="60"/>
      <c r="V139" s="43" t="s">
        <v>165</v>
      </c>
      <c r="W139" s="60"/>
      <c r="X139" s="60"/>
      <c r="Y139" s="60"/>
      <c r="Z139" s="60"/>
    </row>
    <row r="140" spans="1:26" x14ac:dyDescent="0.25">
      <c r="A140" s="43" t="s">
        <v>165</v>
      </c>
      <c r="B140" s="60"/>
      <c r="C140" s="60"/>
      <c r="D140" s="60"/>
      <c r="E140" s="60"/>
      <c r="L140" s="43" t="s">
        <v>165</v>
      </c>
      <c r="M140" s="60"/>
      <c r="N140" s="60"/>
      <c r="O140" s="60"/>
      <c r="P140" s="60"/>
      <c r="V140" s="43" t="s">
        <v>165</v>
      </c>
      <c r="W140" s="60"/>
      <c r="X140" s="60"/>
      <c r="Y140" s="60"/>
      <c r="Z140" s="60"/>
    </row>
    <row r="141" spans="1:26" x14ac:dyDescent="0.25">
      <c r="A141" s="43" t="s">
        <v>165</v>
      </c>
      <c r="B141" s="60"/>
      <c r="C141" s="60"/>
      <c r="D141" s="60"/>
      <c r="E141" s="60"/>
      <c r="L141" s="43" t="s">
        <v>165</v>
      </c>
      <c r="M141" s="60"/>
      <c r="N141" s="60"/>
      <c r="O141" s="60"/>
      <c r="P141" s="60"/>
      <c r="V141" s="43" t="s">
        <v>165</v>
      </c>
      <c r="W141" s="60"/>
      <c r="X141" s="60"/>
      <c r="Y141" s="60"/>
      <c r="Z141" s="60"/>
    </row>
    <row r="142" spans="1:26" x14ac:dyDescent="0.25">
      <c r="A142" s="43" t="s">
        <v>165</v>
      </c>
      <c r="B142" s="60"/>
      <c r="C142" s="60"/>
      <c r="D142" s="60"/>
      <c r="E142" s="60"/>
      <c r="L142" s="43" t="s">
        <v>165</v>
      </c>
      <c r="M142" s="60"/>
      <c r="N142" s="60"/>
      <c r="O142" s="60"/>
      <c r="P142" s="60"/>
      <c r="V142" s="43" t="s">
        <v>165</v>
      </c>
      <c r="W142" s="60"/>
      <c r="X142" s="60"/>
      <c r="Y142" s="60"/>
      <c r="Z142" s="60"/>
    </row>
    <row r="143" spans="1:26" x14ac:dyDescent="0.25">
      <c r="A143" s="43" t="s">
        <v>165</v>
      </c>
      <c r="B143" s="60"/>
      <c r="C143" s="60"/>
      <c r="D143" s="60"/>
      <c r="E143" s="60"/>
      <c r="L143" s="43" t="s">
        <v>165</v>
      </c>
      <c r="M143" s="60"/>
      <c r="N143" s="60"/>
      <c r="O143" s="60"/>
      <c r="P143" s="60"/>
      <c r="V143" s="43" t="s">
        <v>165</v>
      </c>
      <c r="W143" s="60"/>
      <c r="X143" s="60"/>
      <c r="Y143" s="60"/>
      <c r="Z143" s="60"/>
    </row>
    <row r="144" spans="1:26" x14ac:dyDescent="0.25">
      <c r="A144" s="43" t="s">
        <v>165</v>
      </c>
      <c r="B144" s="60"/>
      <c r="C144" s="60"/>
      <c r="D144" s="60"/>
      <c r="E144" s="60"/>
      <c r="L144" s="43" t="s">
        <v>165</v>
      </c>
      <c r="M144" s="60"/>
      <c r="N144" s="60"/>
      <c r="O144" s="60"/>
      <c r="P144" s="60"/>
      <c r="V144" s="43" t="s">
        <v>165</v>
      </c>
      <c r="W144" s="60"/>
      <c r="X144" s="60"/>
      <c r="Y144" s="60"/>
      <c r="Z144" s="60"/>
    </row>
    <row r="145" spans="1:26" x14ac:dyDescent="0.25">
      <c r="A145" s="43" t="s">
        <v>165</v>
      </c>
      <c r="B145" s="60"/>
      <c r="C145" s="60"/>
      <c r="D145" s="60"/>
      <c r="E145" s="60"/>
      <c r="L145" s="43" t="s">
        <v>165</v>
      </c>
      <c r="M145" s="60"/>
      <c r="N145" s="60"/>
      <c r="O145" s="60"/>
      <c r="P145" s="60"/>
      <c r="V145" s="43" t="s">
        <v>165</v>
      </c>
      <c r="W145" s="60"/>
      <c r="X145" s="60"/>
      <c r="Y145" s="60"/>
      <c r="Z145" s="60"/>
    </row>
    <row r="146" spans="1:26" x14ac:dyDescent="0.25">
      <c r="A146" s="43" t="s">
        <v>165</v>
      </c>
      <c r="B146" s="60"/>
      <c r="C146" s="60"/>
      <c r="D146" s="60"/>
      <c r="E146" s="60"/>
      <c r="L146" s="43" t="s">
        <v>165</v>
      </c>
      <c r="M146" s="60"/>
      <c r="N146" s="60"/>
      <c r="O146" s="60"/>
      <c r="P146" s="60"/>
      <c r="V146" s="43" t="s">
        <v>165</v>
      </c>
      <c r="W146" s="60"/>
      <c r="X146" s="60"/>
      <c r="Y146" s="60"/>
      <c r="Z146" s="60"/>
    </row>
    <row r="147" spans="1:26" x14ac:dyDescent="0.25">
      <c r="A147" s="43" t="s">
        <v>165</v>
      </c>
      <c r="B147" s="60"/>
      <c r="C147" s="60"/>
      <c r="D147" s="60"/>
      <c r="E147" s="60"/>
      <c r="L147" s="43" t="s">
        <v>165</v>
      </c>
      <c r="M147" s="60"/>
      <c r="N147" s="60"/>
      <c r="O147" s="60"/>
      <c r="P147" s="60"/>
      <c r="V147" s="43" t="s">
        <v>165</v>
      </c>
      <c r="W147" s="60"/>
      <c r="X147" s="60"/>
      <c r="Y147" s="60"/>
      <c r="Z147" s="60"/>
    </row>
    <row r="148" spans="1:26" x14ac:dyDescent="0.25">
      <c r="A148" s="43" t="s">
        <v>165</v>
      </c>
      <c r="B148" s="60"/>
      <c r="C148" s="60"/>
      <c r="D148" s="60"/>
      <c r="E148" s="60"/>
      <c r="L148" s="43" t="s">
        <v>165</v>
      </c>
      <c r="M148" s="60"/>
      <c r="N148" s="60"/>
      <c r="O148" s="60"/>
      <c r="P148" s="60"/>
      <c r="V148" s="43" t="s">
        <v>165</v>
      </c>
      <c r="W148" s="60"/>
      <c r="X148" s="60"/>
      <c r="Y148" s="60"/>
      <c r="Z148" s="60"/>
    </row>
    <row r="149" spans="1:26" x14ac:dyDescent="0.25">
      <c r="A149" s="43" t="s">
        <v>165</v>
      </c>
      <c r="B149" s="60"/>
      <c r="C149" s="60"/>
      <c r="D149" s="60"/>
      <c r="E149" s="60"/>
      <c r="L149" s="43" t="s">
        <v>165</v>
      </c>
      <c r="M149" s="60"/>
      <c r="N149" s="60"/>
      <c r="O149" s="60"/>
      <c r="P149" s="60"/>
      <c r="V149" s="43" t="s">
        <v>165</v>
      </c>
      <c r="W149" s="60"/>
      <c r="X149" s="60"/>
      <c r="Y149" s="60"/>
      <c r="Z149" s="60"/>
    </row>
    <row r="150" spans="1:26" x14ac:dyDescent="0.25">
      <c r="A150" s="43" t="s">
        <v>165</v>
      </c>
      <c r="B150" s="60"/>
      <c r="C150" s="60"/>
      <c r="D150" s="60"/>
      <c r="E150" s="60"/>
      <c r="L150" s="43" t="s">
        <v>165</v>
      </c>
      <c r="M150" s="60"/>
      <c r="N150" s="60"/>
      <c r="O150" s="60"/>
      <c r="P150" s="60"/>
      <c r="V150" s="43" t="s">
        <v>165</v>
      </c>
      <c r="W150" s="60"/>
      <c r="X150" s="60"/>
      <c r="Y150" s="60"/>
      <c r="Z150" s="60"/>
    </row>
    <row r="151" spans="1:26" x14ac:dyDescent="0.25">
      <c r="A151" s="43" t="s">
        <v>165</v>
      </c>
      <c r="B151" s="60"/>
      <c r="C151" s="60"/>
      <c r="D151" s="60"/>
      <c r="E151" s="60"/>
      <c r="L151" s="43" t="s">
        <v>165</v>
      </c>
      <c r="M151" s="60"/>
      <c r="N151" s="60"/>
      <c r="O151" s="60"/>
      <c r="P151" s="60"/>
      <c r="V151" s="43" t="s">
        <v>165</v>
      </c>
      <c r="W151" s="60"/>
      <c r="X151" s="60"/>
      <c r="Y151" s="60"/>
      <c r="Z151" s="60"/>
    </row>
    <row r="152" spans="1:26" x14ac:dyDescent="0.25">
      <c r="A152" s="43" t="s">
        <v>165</v>
      </c>
      <c r="B152" s="60"/>
      <c r="C152" s="60"/>
      <c r="D152" s="60"/>
      <c r="E152" s="60"/>
      <c r="L152" s="43" t="s">
        <v>165</v>
      </c>
      <c r="M152" s="60"/>
      <c r="N152" s="60"/>
      <c r="O152" s="60"/>
      <c r="P152" s="60"/>
      <c r="V152" s="43" t="s">
        <v>165</v>
      </c>
      <c r="W152" s="60"/>
      <c r="X152" s="60"/>
      <c r="Y152" s="60"/>
      <c r="Z152" s="60"/>
    </row>
    <row r="153" spans="1:26" x14ac:dyDescent="0.25">
      <c r="A153" s="43" t="s">
        <v>165</v>
      </c>
      <c r="B153" s="60"/>
      <c r="C153" s="60"/>
      <c r="D153" s="60"/>
      <c r="E153" s="60"/>
      <c r="L153" s="43" t="s">
        <v>165</v>
      </c>
      <c r="M153" s="60"/>
      <c r="N153" s="60"/>
      <c r="O153" s="60"/>
      <c r="P153" s="60"/>
      <c r="V153" s="43" t="s">
        <v>165</v>
      </c>
      <c r="W153" s="60"/>
      <c r="X153" s="60"/>
      <c r="Y153" s="60"/>
      <c r="Z153" s="60"/>
    </row>
    <row r="154" spans="1:26" x14ac:dyDescent="0.25">
      <c r="A154" s="43" t="s">
        <v>165</v>
      </c>
      <c r="B154" s="60"/>
      <c r="C154" s="60"/>
      <c r="D154" s="60"/>
      <c r="E154" s="60"/>
      <c r="L154" s="43" t="s">
        <v>165</v>
      </c>
      <c r="M154" s="60"/>
      <c r="N154" s="60"/>
      <c r="O154" s="60"/>
      <c r="P154" s="60"/>
      <c r="V154" s="43" t="s">
        <v>165</v>
      </c>
      <c r="W154" s="60"/>
      <c r="X154" s="60"/>
      <c r="Y154" s="60"/>
      <c r="Z154" s="60"/>
    </row>
    <row r="155" spans="1:26" x14ac:dyDescent="0.25">
      <c r="A155" s="43" t="s">
        <v>165</v>
      </c>
      <c r="B155" s="60"/>
      <c r="C155" s="60"/>
      <c r="D155" s="60"/>
      <c r="E155" s="60"/>
      <c r="L155" s="43" t="s">
        <v>165</v>
      </c>
      <c r="M155" s="60"/>
      <c r="N155" s="60"/>
      <c r="O155" s="60"/>
      <c r="P155" s="60"/>
      <c r="V155" s="43" t="s">
        <v>165</v>
      </c>
      <c r="W155" s="60"/>
      <c r="X155" s="60"/>
      <c r="Y155" s="60"/>
      <c r="Z155" s="60"/>
    </row>
    <row r="156" spans="1:26" x14ac:dyDescent="0.25">
      <c r="A156" s="43" t="s">
        <v>165</v>
      </c>
      <c r="B156" s="60"/>
      <c r="C156" s="60"/>
      <c r="D156" s="60"/>
      <c r="E156" s="60"/>
      <c r="L156" s="43" t="s">
        <v>165</v>
      </c>
      <c r="M156" s="60"/>
      <c r="N156" s="60"/>
      <c r="O156" s="60"/>
      <c r="P156" s="60"/>
      <c r="V156" s="43" t="s">
        <v>165</v>
      </c>
      <c r="W156" s="60"/>
      <c r="X156" s="60"/>
      <c r="Y156" s="60"/>
      <c r="Z156" s="60"/>
    </row>
    <row r="157" spans="1:26" x14ac:dyDescent="0.25">
      <c r="A157" s="43" t="s">
        <v>165</v>
      </c>
      <c r="B157" s="60"/>
      <c r="C157" s="60"/>
      <c r="D157" s="60"/>
      <c r="E157" s="60"/>
      <c r="L157" s="43" t="s">
        <v>165</v>
      </c>
      <c r="M157" s="60"/>
      <c r="N157" s="60"/>
      <c r="O157" s="60"/>
      <c r="P157" s="60"/>
      <c r="V157" s="43" t="s">
        <v>165</v>
      </c>
      <c r="W157" s="60"/>
      <c r="X157" s="60"/>
      <c r="Y157" s="60"/>
      <c r="Z157" s="60"/>
    </row>
    <row r="158" spans="1:26" x14ac:dyDescent="0.25">
      <c r="A158" s="43" t="s">
        <v>165</v>
      </c>
      <c r="B158" s="60"/>
      <c r="C158" s="60"/>
      <c r="D158" s="60"/>
      <c r="E158" s="60"/>
      <c r="L158" s="43" t="s">
        <v>165</v>
      </c>
      <c r="M158" s="60"/>
      <c r="N158" s="60"/>
      <c r="O158" s="60"/>
      <c r="P158" s="60"/>
      <c r="V158" s="43" t="s">
        <v>165</v>
      </c>
      <c r="W158" s="60"/>
      <c r="X158" s="60"/>
      <c r="Y158" s="60"/>
      <c r="Z158" s="60"/>
    </row>
    <row r="159" spans="1:26" x14ac:dyDescent="0.25">
      <c r="A159" s="43" t="s">
        <v>165</v>
      </c>
      <c r="B159" s="60"/>
      <c r="C159" s="60"/>
      <c r="D159" s="60"/>
      <c r="E159" s="60"/>
      <c r="L159" s="43" t="s">
        <v>165</v>
      </c>
      <c r="M159" s="60"/>
      <c r="N159" s="60"/>
      <c r="O159" s="60"/>
      <c r="P159" s="60"/>
      <c r="V159" s="43" t="s">
        <v>165</v>
      </c>
      <c r="W159" s="60"/>
      <c r="X159" s="60"/>
      <c r="Y159" s="60"/>
      <c r="Z159" s="60"/>
    </row>
    <row r="160" spans="1:26" x14ac:dyDescent="0.25">
      <c r="A160" s="43" t="s">
        <v>165</v>
      </c>
      <c r="B160" s="60"/>
      <c r="C160" s="60"/>
      <c r="D160" s="60"/>
      <c r="E160" s="60"/>
      <c r="L160" s="43" t="s">
        <v>165</v>
      </c>
      <c r="M160" s="60"/>
      <c r="N160" s="60"/>
      <c r="O160" s="60"/>
      <c r="P160" s="60"/>
      <c r="V160" s="43" t="s">
        <v>165</v>
      </c>
      <c r="W160" s="60"/>
      <c r="X160" s="60"/>
      <c r="Y160" s="60"/>
      <c r="Z160" s="60"/>
    </row>
    <row r="161" spans="1:26" x14ac:dyDescent="0.25">
      <c r="A161" s="43" t="s">
        <v>165</v>
      </c>
      <c r="B161" s="60"/>
      <c r="C161" s="60"/>
      <c r="D161" s="60"/>
      <c r="E161" s="60"/>
      <c r="L161" s="43" t="s">
        <v>165</v>
      </c>
      <c r="M161" s="60"/>
      <c r="N161" s="60"/>
      <c r="O161" s="60"/>
      <c r="P161" s="60"/>
      <c r="V161" s="43" t="s">
        <v>165</v>
      </c>
      <c r="W161" s="60"/>
      <c r="X161" s="60"/>
      <c r="Y161" s="60"/>
      <c r="Z161" s="60"/>
    </row>
    <row r="162" spans="1:26" x14ac:dyDescent="0.25">
      <c r="A162" s="43" t="s">
        <v>165</v>
      </c>
      <c r="B162" s="60"/>
      <c r="C162" s="60"/>
      <c r="D162" s="60"/>
      <c r="E162" s="60"/>
      <c r="L162" s="43" t="s">
        <v>165</v>
      </c>
      <c r="M162" s="60"/>
      <c r="N162" s="60"/>
      <c r="O162" s="60"/>
      <c r="P162" s="60"/>
      <c r="V162" s="43" t="s">
        <v>165</v>
      </c>
      <c r="W162" s="60"/>
      <c r="X162" s="60"/>
      <c r="Y162" s="60"/>
      <c r="Z162" s="60"/>
    </row>
    <row r="163" spans="1:26" x14ac:dyDescent="0.25">
      <c r="A163" s="43" t="s">
        <v>165</v>
      </c>
      <c r="B163" s="60"/>
      <c r="C163" s="60"/>
      <c r="D163" s="60"/>
      <c r="E163" s="60"/>
      <c r="L163" s="43" t="s">
        <v>165</v>
      </c>
      <c r="M163" s="60"/>
      <c r="N163" s="60"/>
      <c r="O163" s="60"/>
      <c r="P163" s="60"/>
      <c r="V163" s="43" t="s">
        <v>165</v>
      </c>
      <c r="W163" s="60"/>
      <c r="X163" s="60"/>
      <c r="Y163" s="60"/>
      <c r="Z163" s="60"/>
    </row>
    <row r="164" spans="1:26" x14ac:dyDescent="0.25">
      <c r="A164" s="43" t="s">
        <v>165</v>
      </c>
      <c r="B164" s="60"/>
      <c r="C164" s="60"/>
      <c r="D164" s="60"/>
      <c r="E164" s="60"/>
      <c r="L164" s="43" t="s">
        <v>165</v>
      </c>
      <c r="M164" s="60"/>
      <c r="N164" s="60"/>
      <c r="O164" s="60"/>
      <c r="P164" s="60"/>
      <c r="V164" s="43" t="s">
        <v>165</v>
      </c>
      <c r="W164" s="60"/>
      <c r="X164" s="60"/>
      <c r="Y164" s="60"/>
      <c r="Z164" s="60"/>
    </row>
    <row r="165" spans="1:26" x14ac:dyDescent="0.25">
      <c r="A165" s="43" t="s">
        <v>165</v>
      </c>
      <c r="B165" s="60"/>
      <c r="C165" s="60"/>
      <c r="D165" s="60"/>
      <c r="E165" s="60"/>
      <c r="L165" s="43" t="s">
        <v>165</v>
      </c>
      <c r="M165" s="60"/>
      <c r="N165" s="60"/>
      <c r="O165" s="60"/>
      <c r="P165" s="60"/>
      <c r="V165" s="43" t="s">
        <v>165</v>
      </c>
      <c r="W165" s="60"/>
      <c r="X165" s="60"/>
      <c r="Y165" s="60"/>
      <c r="Z165" s="60"/>
    </row>
    <row r="166" spans="1:26" x14ac:dyDescent="0.25">
      <c r="A166" s="43" t="s">
        <v>165</v>
      </c>
      <c r="B166" s="60"/>
      <c r="C166" s="60"/>
      <c r="D166" s="60"/>
      <c r="E166" s="60"/>
      <c r="L166" s="43" t="s">
        <v>165</v>
      </c>
      <c r="M166" s="60"/>
      <c r="N166" s="60"/>
      <c r="O166" s="60"/>
      <c r="P166" s="60"/>
      <c r="V166" s="43" t="s">
        <v>165</v>
      </c>
      <c r="W166" s="60"/>
      <c r="X166" s="60"/>
      <c r="Y166" s="60"/>
      <c r="Z166" s="60"/>
    </row>
    <row r="167" spans="1:26" x14ac:dyDescent="0.25">
      <c r="A167" s="43" t="s">
        <v>165</v>
      </c>
      <c r="B167" s="60"/>
      <c r="C167" s="60"/>
      <c r="D167" s="60"/>
      <c r="E167" s="60"/>
      <c r="L167" s="43" t="s">
        <v>165</v>
      </c>
      <c r="M167" s="60"/>
      <c r="N167" s="60"/>
      <c r="O167" s="60"/>
      <c r="P167" s="60"/>
      <c r="V167" s="43" t="s">
        <v>165</v>
      </c>
      <c r="W167" s="60"/>
      <c r="X167" s="60"/>
      <c r="Y167" s="60"/>
      <c r="Z167" s="60"/>
    </row>
    <row r="168" spans="1:26" x14ac:dyDescent="0.25">
      <c r="A168" s="43" t="s">
        <v>165</v>
      </c>
      <c r="B168" s="60"/>
      <c r="C168" s="60"/>
      <c r="D168" s="60"/>
      <c r="E168" s="60"/>
      <c r="L168" s="43" t="s">
        <v>165</v>
      </c>
      <c r="M168" s="60"/>
      <c r="N168" s="60"/>
      <c r="O168" s="60"/>
      <c r="P168" s="60"/>
      <c r="V168" s="43" t="s">
        <v>165</v>
      </c>
      <c r="W168" s="60"/>
      <c r="X168" s="60"/>
      <c r="Y168" s="60"/>
      <c r="Z168" s="60"/>
    </row>
    <row r="169" spans="1:26" x14ac:dyDescent="0.25">
      <c r="A169" s="43" t="s">
        <v>165</v>
      </c>
      <c r="B169" s="60"/>
      <c r="C169" s="60"/>
      <c r="D169" s="60"/>
      <c r="E169" s="60"/>
      <c r="L169" s="43" t="s">
        <v>165</v>
      </c>
      <c r="M169" s="60"/>
      <c r="N169" s="60"/>
      <c r="O169" s="60"/>
      <c r="P169" s="60"/>
      <c r="V169" s="43" t="s">
        <v>165</v>
      </c>
      <c r="W169" s="60"/>
      <c r="X169" s="60"/>
      <c r="Y169" s="60"/>
      <c r="Z169" s="60"/>
    </row>
    <row r="170" spans="1:26" x14ac:dyDescent="0.25">
      <c r="A170" s="43" t="s">
        <v>165</v>
      </c>
      <c r="B170" s="60"/>
      <c r="C170" s="60"/>
      <c r="D170" s="60"/>
      <c r="E170" s="60"/>
      <c r="L170" s="43" t="s">
        <v>165</v>
      </c>
      <c r="M170" s="60"/>
      <c r="N170" s="60"/>
      <c r="O170" s="60"/>
      <c r="P170" s="60"/>
      <c r="V170" s="43" t="s">
        <v>165</v>
      </c>
      <c r="W170" s="60"/>
      <c r="X170" s="60"/>
      <c r="Y170" s="60"/>
      <c r="Z170" s="60"/>
    </row>
    <row r="171" spans="1:26" x14ac:dyDescent="0.25">
      <c r="A171" s="43" t="s">
        <v>165</v>
      </c>
      <c r="B171" s="60"/>
      <c r="C171" s="60"/>
      <c r="D171" s="60"/>
      <c r="E171" s="60"/>
      <c r="L171" s="43" t="s">
        <v>165</v>
      </c>
      <c r="M171" s="60"/>
      <c r="N171" s="60"/>
      <c r="O171" s="60"/>
      <c r="P171" s="60"/>
      <c r="V171" s="43" t="s">
        <v>165</v>
      </c>
      <c r="W171" s="60"/>
      <c r="X171" s="60"/>
      <c r="Y171" s="60"/>
      <c r="Z171" s="60"/>
    </row>
    <row r="172" spans="1:26" x14ac:dyDescent="0.25">
      <c r="A172" s="43" t="s">
        <v>165</v>
      </c>
      <c r="B172" s="60"/>
      <c r="C172" s="60"/>
      <c r="D172" s="60"/>
      <c r="E172" s="60"/>
      <c r="L172" s="43" t="s">
        <v>165</v>
      </c>
      <c r="M172" s="60"/>
      <c r="N172" s="60"/>
      <c r="O172" s="60"/>
      <c r="P172" s="60"/>
      <c r="V172" s="43" t="s">
        <v>165</v>
      </c>
      <c r="W172" s="60"/>
      <c r="X172" s="60"/>
      <c r="Y172" s="60"/>
      <c r="Z172" s="60"/>
    </row>
    <row r="173" spans="1:26" x14ac:dyDescent="0.25">
      <c r="A173" s="43" t="s">
        <v>165</v>
      </c>
      <c r="B173" s="60"/>
      <c r="C173" s="60"/>
      <c r="D173" s="60"/>
      <c r="E173" s="60"/>
      <c r="L173" s="43" t="s">
        <v>165</v>
      </c>
      <c r="M173" s="60"/>
      <c r="N173" s="60"/>
      <c r="O173" s="60"/>
      <c r="P173" s="60"/>
      <c r="V173" s="43" t="s">
        <v>165</v>
      </c>
      <c r="W173" s="60"/>
      <c r="X173" s="60"/>
      <c r="Y173" s="60"/>
      <c r="Z173" s="60"/>
    </row>
    <row r="174" spans="1:26" x14ac:dyDescent="0.25">
      <c r="A174" s="43" t="s">
        <v>165</v>
      </c>
      <c r="B174" s="60"/>
      <c r="C174" s="60"/>
      <c r="D174" s="60"/>
      <c r="E174" s="60"/>
      <c r="L174" s="43" t="s">
        <v>165</v>
      </c>
      <c r="M174" s="60"/>
      <c r="N174" s="60"/>
      <c r="O174" s="60"/>
      <c r="P174" s="60"/>
      <c r="V174" s="43" t="s">
        <v>165</v>
      </c>
      <c r="W174" s="60"/>
      <c r="X174" s="60"/>
      <c r="Y174" s="60"/>
      <c r="Z174" s="60"/>
    </row>
    <row r="175" spans="1:26" x14ac:dyDescent="0.25">
      <c r="A175" s="43" t="s">
        <v>165</v>
      </c>
      <c r="B175" s="60"/>
      <c r="C175" s="60"/>
      <c r="D175" s="60"/>
      <c r="E175" s="60"/>
      <c r="L175" s="43" t="s">
        <v>165</v>
      </c>
      <c r="M175" s="60"/>
      <c r="N175" s="60"/>
      <c r="O175" s="60"/>
      <c r="P175" s="60"/>
      <c r="V175" s="43" t="s">
        <v>165</v>
      </c>
      <c r="W175" s="60"/>
      <c r="X175" s="60"/>
      <c r="Y175" s="60"/>
      <c r="Z175" s="60"/>
    </row>
    <row r="176" spans="1:26" x14ac:dyDescent="0.25">
      <c r="A176" s="43" t="s">
        <v>165</v>
      </c>
      <c r="B176" s="60"/>
      <c r="C176" s="60"/>
      <c r="D176" s="60"/>
      <c r="E176" s="60"/>
      <c r="L176" s="43" t="s">
        <v>165</v>
      </c>
      <c r="M176" s="60"/>
      <c r="N176" s="60"/>
      <c r="O176" s="60"/>
      <c r="P176" s="60"/>
      <c r="V176" s="43" t="s">
        <v>165</v>
      </c>
      <c r="W176" s="60"/>
      <c r="X176" s="60"/>
      <c r="Y176" s="60"/>
      <c r="Z176" s="60"/>
    </row>
    <row r="177" spans="1:26" x14ac:dyDescent="0.25">
      <c r="A177" s="43" t="s">
        <v>165</v>
      </c>
      <c r="B177" s="60"/>
      <c r="C177" s="60"/>
      <c r="D177" s="60"/>
      <c r="E177" s="60"/>
      <c r="L177" s="43" t="s">
        <v>165</v>
      </c>
      <c r="M177" s="60"/>
      <c r="N177" s="60"/>
      <c r="O177" s="60"/>
      <c r="P177" s="60"/>
      <c r="V177" s="43" t="s">
        <v>165</v>
      </c>
      <c r="W177" s="60"/>
      <c r="X177" s="60"/>
      <c r="Y177" s="60"/>
      <c r="Z177" s="60"/>
    </row>
    <row r="178" spans="1:26" x14ac:dyDescent="0.25">
      <c r="A178" s="43" t="s">
        <v>165</v>
      </c>
      <c r="B178" s="60"/>
      <c r="C178" s="60"/>
      <c r="D178" s="60"/>
      <c r="E178" s="60"/>
      <c r="L178" s="43" t="s">
        <v>165</v>
      </c>
      <c r="M178" s="60"/>
      <c r="N178" s="60"/>
      <c r="O178" s="60"/>
      <c r="P178" s="60"/>
      <c r="V178" s="43" t="s">
        <v>165</v>
      </c>
      <c r="W178" s="60"/>
      <c r="X178" s="60"/>
      <c r="Y178" s="60"/>
      <c r="Z178" s="60"/>
    </row>
    <row r="179" spans="1:26" x14ac:dyDescent="0.25">
      <c r="A179" s="43" t="s">
        <v>165</v>
      </c>
      <c r="B179" s="60"/>
      <c r="C179" s="60"/>
      <c r="D179" s="60"/>
      <c r="E179" s="60"/>
      <c r="L179" s="43" t="s">
        <v>165</v>
      </c>
      <c r="M179" s="60"/>
      <c r="N179" s="60"/>
      <c r="O179" s="60"/>
      <c r="P179" s="60"/>
      <c r="V179" s="43" t="s">
        <v>165</v>
      </c>
      <c r="W179" s="60"/>
      <c r="X179" s="60"/>
      <c r="Y179" s="60"/>
      <c r="Z179" s="60"/>
    </row>
    <row r="180" spans="1:26" x14ac:dyDescent="0.25">
      <c r="A180" s="43" t="s">
        <v>165</v>
      </c>
      <c r="B180" s="60"/>
      <c r="C180" s="60"/>
      <c r="D180" s="60"/>
      <c r="E180" s="60"/>
      <c r="L180" s="43" t="s">
        <v>165</v>
      </c>
      <c r="M180" s="60"/>
      <c r="N180" s="60"/>
      <c r="O180" s="60"/>
      <c r="P180" s="60"/>
      <c r="V180" s="43" t="s">
        <v>165</v>
      </c>
      <c r="W180" s="60"/>
      <c r="X180" s="60"/>
      <c r="Y180" s="60"/>
      <c r="Z180" s="60"/>
    </row>
    <row r="181" spans="1:26" x14ac:dyDescent="0.25">
      <c r="A181" s="43" t="s">
        <v>165</v>
      </c>
      <c r="B181" s="60"/>
      <c r="C181" s="60"/>
      <c r="D181" s="60"/>
      <c r="E181" s="60"/>
      <c r="L181" s="43" t="s">
        <v>165</v>
      </c>
      <c r="M181" s="60"/>
      <c r="N181" s="60"/>
      <c r="O181" s="60"/>
      <c r="P181" s="60"/>
      <c r="V181" s="43" t="s">
        <v>165</v>
      </c>
      <c r="W181" s="60"/>
      <c r="X181" s="60"/>
      <c r="Y181" s="60"/>
      <c r="Z181" s="60"/>
    </row>
    <row r="182" spans="1:26" x14ac:dyDescent="0.25">
      <c r="A182" s="43" t="s">
        <v>165</v>
      </c>
      <c r="B182" s="60"/>
      <c r="C182" s="60"/>
      <c r="D182" s="60"/>
      <c r="E182" s="60"/>
      <c r="L182" s="43" t="s">
        <v>165</v>
      </c>
      <c r="M182" s="60"/>
      <c r="N182" s="60"/>
      <c r="O182" s="60"/>
      <c r="P182" s="60"/>
      <c r="V182" s="43" t="s">
        <v>165</v>
      </c>
      <c r="W182" s="60"/>
      <c r="X182" s="60"/>
      <c r="Y182" s="60"/>
      <c r="Z182" s="60"/>
    </row>
    <row r="183" spans="1:26" x14ac:dyDescent="0.25">
      <c r="A183" s="43" t="s">
        <v>165</v>
      </c>
      <c r="B183" s="60"/>
      <c r="C183" s="60"/>
      <c r="D183" s="60"/>
      <c r="E183" s="60"/>
      <c r="L183" s="43" t="s">
        <v>165</v>
      </c>
      <c r="M183" s="60"/>
      <c r="N183" s="60"/>
      <c r="O183" s="60"/>
      <c r="P183" s="60"/>
      <c r="V183" s="43" t="s">
        <v>165</v>
      </c>
      <c r="W183" s="60"/>
      <c r="X183" s="60"/>
      <c r="Y183" s="60"/>
      <c r="Z183" s="60"/>
    </row>
    <row r="184" spans="1:26" x14ac:dyDescent="0.25">
      <c r="A184" s="43" t="s">
        <v>165</v>
      </c>
      <c r="B184" s="60"/>
      <c r="C184" s="60"/>
      <c r="D184" s="60"/>
      <c r="E184" s="60"/>
      <c r="L184" s="43" t="s">
        <v>165</v>
      </c>
      <c r="M184" s="60"/>
      <c r="N184" s="60"/>
      <c r="O184" s="60"/>
      <c r="P184" s="60"/>
      <c r="V184" s="43" t="s">
        <v>165</v>
      </c>
      <c r="W184" s="60"/>
      <c r="X184" s="60"/>
      <c r="Y184" s="60"/>
      <c r="Z184" s="60"/>
    </row>
    <row r="185" spans="1:26" x14ac:dyDescent="0.25">
      <c r="A185" s="43" t="s">
        <v>165</v>
      </c>
      <c r="B185" s="60"/>
      <c r="C185" s="60"/>
      <c r="D185" s="60"/>
      <c r="E185" s="60"/>
      <c r="L185" s="43" t="s">
        <v>165</v>
      </c>
      <c r="M185" s="60"/>
      <c r="N185" s="60"/>
      <c r="O185" s="60"/>
      <c r="P185" s="60"/>
      <c r="V185" s="43" t="s">
        <v>165</v>
      </c>
      <c r="W185" s="60"/>
      <c r="X185" s="60"/>
      <c r="Y185" s="60"/>
      <c r="Z185" s="60"/>
    </row>
    <row r="186" spans="1:26" x14ac:dyDescent="0.25">
      <c r="A186" s="43" t="s">
        <v>165</v>
      </c>
      <c r="B186" s="60"/>
      <c r="C186" s="60"/>
      <c r="D186" s="60"/>
      <c r="E186" s="60"/>
      <c r="L186" s="43" t="s">
        <v>165</v>
      </c>
      <c r="M186" s="60"/>
      <c r="N186" s="60"/>
      <c r="O186" s="60"/>
      <c r="P186" s="60"/>
      <c r="V186" s="43" t="s">
        <v>165</v>
      </c>
      <c r="W186" s="60"/>
      <c r="X186" s="60"/>
      <c r="Y186" s="60"/>
      <c r="Z186" s="60"/>
    </row>
    <row r="187" spans="1:26" x14ac:dyDescent="0.25">
      <c r="A187" s="43" t="s">
        <v>165</v>
      </c>
      <c r="B187" s="60"/>
      <c r="C187" s="60"/>
      <c r="D187" s="60"/>
      <c r="E187" s="60"/>
      <c r="L187" s="43" t="s">
        <v>165</v>
      </c>
      <c r="M187" s="60"/>
      <c r="N187" s="60"/>
      <c r="O187" s="60"/>
      <c r="P187" s="60"/>
      <c r="V187" s="43" t="s">
        <v>165</v>
      </c>
      <c r="W187" s="60"/>
      <c r="X187" s="60"/>
      <c r="Y187" s="60"/>
      <c r="Z187" s="60"/>
    </row>
    <row r="188" spans="1:26" x14ac:dyDescent="0.25">
      <c r="A188" s="43" t="s">
        <v>165</v>
      </c>
      <c r="B188" s="60"/>
      <c r="C188" s="60"/>
      <c r="D188" s="60"/>
      <c r="E188" s="60"/>
      <c r="L188" s="43" t="s">
        <v>165</v>
      </c>
      <c r="M188" s="60"/>
      <c r="N188" s="60"/>
      <c r="O188" s="60"/>
      <c r="P188" s="60"/>
      <c r="V188" s="43" t="s">
        <v>165</v>
      </c>
      <c r="W188" s="60"/>
      <c r="X188" s="60"/>
      <c r="Y188" s="60"/>
      <c r="Z188" s="60"/>
    </row>
    <row r="189" spans="1:26" x14ac:dyDescent="0.25">
      <c r="A189" s="43" t="s">
        <v>165</v>
      </c>
      <c r="B189" s="60"/>
      <c r="C189" s="60"/>
      <c r="D189" s="60"/>
      <c r="E189" s="60"/>
      <c r="L189" s="43" t="s">
        <v>165</v>
      </c>
      <c r="M189" s="60"/>
      <c r="N189" s="60"/>
      <c r="O189" s="60"/>
      <c r="P189" s="60"/>
      <c r="V189" s="43" t="s">
        <v>165</v>
      </c>
      <c r="W189" s="60"/>
      <c r="X189" s="60"/>
      <c r="Y189" s="60"/>
      <c r="Z189" s="60"/>
    </row>
    <row r="190" spans="1:26" x14ac:dyDescent="0.25">
      <c r="A190" s="43" t="s">
        <v>165</v>
      </c>
      <c r="B190" s="60"/>
      <c r="C190" s="60"/>
      <c r="D190" s="60"/>
      <c r="E190" s="60"/>
      <c r="L190" s="43" t="s">
        <v>165</v>
      </c>
      <c r="M190" s="60"/>
      <c r="N190" s="60"/>
      <c r="O190" s="60"/>
      <c r="P190" s="60"/>
      <c r="V190" s="43" t="s">
        <v>165</v>
      </c>
      <c r="W190" s="60"/>
      <c r="X190" s="60"/>
      <c r="Y190" s="60"/>
      <c r="Z190" s="60"/>
    </row>
    <row r="191" spans="1:26" x14ac:dyDescent="0.25">
      <c r="A191" s="43" t="s">
        <v>165</v>
      </c>
      <c r="B191" s="60"/>
      <c r="C191" s="60"/>
      <c r="D191" s="60"/>
      <c r="E191" s="60"/>
      <c r="L191" s="43" t="s">
        <v>165</v>
      </c>
      <c r="M191" s="60"/>
      <c r="N191" s="60"/>
      <c r="O191" s="60"/>
      <c r="P191" s="60"/>
      <c r="V191" s="43" t="s">
        <v>165</v>
      </c>
      <c r="W191" s="60"/>
      <c r="X191" s="60"/>
      <c r="Y191" s="60"/>
      <c r="Z191" s="60"/>
    </row>
    <row r="192" spans="1:26" x14ac:dyDescent="0.25">
      <c r="A192" s="43" t="s">
        <v>165</v>
      </c>
      <c r="B192" s="60"/>
      <c r="C192" s="60"/>
      <c r="D192" s="60"/>
      <c r="E192" s="60"/>
      <c r="L192" s="43" t="s">
        <v>165</v>
      </c>
      <c r="M192" s="60"/>
      <c r="N192" s="60"/>
      <c r="O192" s="60"/>
      <c r="P192" s="60"/>
      <c r="V192" s="43" t="s">
        <v>165</v>
      </c>
      <c r="W192" s="60"/>
      <c r="X192" s="60"/>
      <c r="Y192" s="60"/>
      <c r="Z192" s="60"/>
    </row>
    <row r="193" spans="1:26" x14ac:dyDescent="0.25">
      <c r="A193" s="43" t="s">
        <v>165</v>
      </c>
      <c r="B193" s="60"/>
      <c r="C193" s="60"/>
      <c r="D193" s="60"/>
      <c r="E193" s="60"/>
      <c r="L193" s="43" t="s">
        <v>165</v>
      </c>
      <c r="M193" s="60"/>
      <c r="N193" s="60"/>
      <c r="O193" s="60"/>
      <c r="P193" s="60"/>
      <c r="V193" s="43" t="s">
        <v>165</v>
      </c>
      <c r="W193" s="60"/>
      <c r="X193" s="60"/>
      <c r="Y193" s="60"/>
      <c r="Z193" s="60"/>
    </row>
    <row r="194" spans="1:26" x14ac:dyDescent="0.25">
      <c r="A194" s="43" t="s">
        <v>165</v>
      </c>
      <c r="B194" s="60"/>
      <c r="C194" s="60"/>
      <c r="D194" s="60"/>
      <c r="E194" s="60"/>
      <c r="L194" s="43" t="s">
        <v>165</v>
      </c>
      <c r="M194" s="60"/>
      <c r="N194" s="60"/>
      <c r="O194" s="60"/>
      <c r="P194" s="60"/>
      <c r="V194" s="43" t="s">
        <v>165</v>
      </c>
      <c r="W194" s="60"/>
      <c r="X194" s="60"/>
      <c r="Y194" s="60"/>
      <c r="Z194" s="60"/>
    </row>
    <row r="195" spans="1:26" x14ac:dyDescent="0.25">
      <c r="A195" s="43" t="s">
        <v>165</v>
      </c>
      <c r="B195" s="60"/>
      <c r="C195" s="60"/>
      <c r="D195" s="60"/>
      <c r="E195" s="60"/>
      <c r="L195" s="43" t="s">
        <v>165</v>
      </c>
      <c r="M195" s="60"/>
      <c r="N195" s="60"/>
      <c r="O195" s="60"/>
      <c r="P195" s="60"/>
      <c r="V195" s="43" t="s">
        <v>165</v>
      </c>
      <c r="W195" s="60"/>
      <c r="X195" s="60"/>
      <c r="Y195" s="60"/>
      <c r="Z195" s="60"/>
    </row>
    <row r="196" spans="1:26" x14ac:dyDescent="0.25">
      <c r="A196" s="43" t="s">
        <v>165</v>
      </c>
      <c r="B196" s="60"/>
      <c r="C196" s="60"/>
      <c r="D196" s="60"/>
      <c r="E196" s="60"/>
      <c r="L196" s="43" t="s">
        <v>165</v>
      </c>
      <c r="M196" s="60"/>
      <c r="N196" s="60"/>
      <c r="O196" s="60"/>
      <c r="P196" s="60"/>
      <c r="V196" s="43" t="s">
        <v>165</v>
      </c>
      <c r="W196" s="60"/>
      <c r="X196" s="60"/>
      <c r="Y196" s="60"/>
      <c r="Z196" s="60"/>
    </row>
    <row r="197" spans="1:26" x14ac:dyDescent="0.25">
      <c r="A197" s="43" t="s">
        <v>165</v>
      </c>
      <c r="B197" s="60"/>
      <c r="C197" s="60"/>
      <c r="D197" s="60"/>
      <c r="E197" s="60"/>
      <c r="L197" s="43" t="s">
        <v>165</v>
      </c>
      <c r="M197" s="60"/>
      <c r="N197" s="60"/>
      <c r="O197" s="60"/>
      <c r="P197" s="60"/>
      <c r="V197" s="43" t="s">
        <v>165</v>
      </c>
      <c r="W197" s="60"/>
      <c r="X197" s="60"/>
      <c r="Y197" s="60"/>
      <c r="Z197" s="60"/>
    </row>
    <row r="198" spans="1:26" x14ac:dyDescent="0.25">
      <c r="A198" s="43" t="s">
        <v>165</v>
      </c>
      <c r="B198" s="60"/>
      <c r="C198" s="60"/>
      <c r="D198" s="60"/>
      <c r="E198" s="60"/>
      <c r="L198" s="43" t="s">
        <v>165</v>
      </c>
      <c r="M198" s="60"/>
      <c r="N198" s="60"/>
      <c r="O198" s="60"/>
      <c r="P198" s="60"/>
      <c r="V198" s="43" t="s">
        <v>165</v>
      </c>
      <c r="W198" s="60"/>
      <c r="X198" s="60"/>
      <c r="Y198" s="60"/>
      <c r="Z198" s="60"/>
    </row>
    <row r="199" spans="1:26" x14ac:dyDescent="0.25">
      <c r="A199" s="43" t="s">
        <v>165</v>
      </c>
      <c r="B199" s="60"/>
      <c r="C199" s="60"/>
      <c r="D199" s="60"/>
      <c r="E199" s="60"/>
      <c r="L199" s="43" t="s">
        <v>165</v>
      </c>
      <c r="M199" s="60"/>
      <c r="N199" s="60"/>
      <c r="O199" s="60"/>
      <c r="P199" s="60"/>
      <c r="V199" s="43" t="s">
        <v>165</v>
      </c>
      <c r="W199" s="60"/>
      <c r="X199" s="60"/>
      <c r="Y199" s="60"/>
      <c r="Z199" s="60"/>
    </row>
    <row r="200" spans="1:26" x14ac:dyDescent="0.25">
      <c r="A200" s="43" t="s">
        <v>165</v>
      </c>
      <c r="B200" s="60"/>
      <c r="C200" s="60"/>
      <c r="D200" s="60"/>
      <c r="E200" s="60"/>
      <c r="L200" s="43" t="s">
        <v>165</v>
      </c>
      <c r="M200" s="60"/>
      <c r="N200" s="60"/>
      <c r="O200" s="60"/>
      <c r="P200" s="60"/>
      <c r="V200" s="43" t="s">
        <v>165</v>
      </c>
      <c r="W200" s="60"/>
      <c r="X200" s="60"/>
      <c r="Y200" s="60"/>
      <c r="Z200" s="60"/>
    </row>
    <row r="201" spans="1:26" x14ac:dyDescent="0.25">
      <c r="A201" s="43" t="s">
        <v>165</v>
      </c>
      <c r="B201" s="60"/>
      <c r="C201" s="60"/>
      <c r="D201" s="60"/>
      <c r="E201" s="60"/>
      <c r="L201" s="43" t="s">
        <v>165</v>
      </c>
      <c r="M201" s="60"/>
      <c r="N201" s="60"/>
      <c r="O201" s="60"/>
      <c r="P201" s="60"/>
      <c r="V201" s="43" t="s">
        <v>165</v>
      </c>
      <c r="W201" s="60"/>
      <c r="X201" s="60"/>
      <c r="Y201" s="60"/>
      <c r="Z201" s="60"/>
    </row>
    <row r="202" spans="1:26" x14ac:dyDescent="0.25">
      <c r="A202" s="43" t="s">
        <v>165</v>
      </c>
      <c r="B202" s="60"/>
      <c r="C202" s="60"/>
      <c r="D202" s="60"/>
      <c r="E202" s="60"/>
      <c r="L202" s="43" t="s">
        <v>165</v>
      </c>
      <c r="M202" s="60"/>
      <c r="N202" s="60"/>
      <c r="O202" s="60"/>
      <c r="P202" s="60"/>
      <c r="V202" s="43" t="s">
        <v>165</v>
      </c>
      <c r="W202" s="60"/>
      <c r="X202" s="60"/>
      <c r="Y202" s="60"/>
      <c r="Z202" s="60"/>
    </row>
    <row r="203" spans="1:26" x14ac:dyDescent="0.25">
      <c r="A203" s="43" t="s">
        <v>165</v>
      </c>
      <c r="B203" s="60"/>
      <c r="C203" s="60"/>
      <c r="D203" s="60"/>
      <c r="E203" s="60"/>
      <c r="L203" s="43" t="s">
        <v>165</v>
      </c>
      <c r="M203" s="60"/>
      <c r="N203" s="60"/>
      <c r="O203" s="60"/>
      <c r="P203" s="60"/>
      <c r="V203" s="43" t="s">
        <v>165</v>
      </c>
      <c r="W203" s="60"/>
      <c r="X203" s="60"/>
      <c r="Y203" s="60"/>
      <c r="Z203" s="60"/>
    </row>
    <row r="204" spans="1:26" x14ac:dyDescent="0.25">
      <c r="A204" s="43" t="s">
        <v>165</v>
      </c>
      <c r="B204" s="60"/>
      <c r="C204" s="60"/>
      <c r="D204" s="60"/>
      <c r="E204" s="60"/>
      <c r="L204" s="43" t="s">
        <v>165</v>
      </c>
      <c r="M204" s="60"/>
      <c r="N204" s="60"/>
      <c r="O204" s="60"/>
      <c r="P204" s="60"/>
      <c r="V204" s="43" t="s">
        <v>165</v>
      </c>
      <c r="W204" s="60"/>
      <c r="X204" s="60"/>
      <c r="Y204" s="60"/>
      <c r="Z204" s="60"/>
    </row>
    <row r="205" spans="1:26" x14ac:dyDescent="0.25">
      <c r="A205" s="43" t="s">
        <v>165</v>
      </c>
      <c r="B205" s="60"/>
      <c r="C205" s="60"/>
      <c r="D205" s="60"/>
      <c r="E205" s="60"/>
      <c r="L205" s="43" t="s">
        <v>165</v>
      </c>
      <c r="M205" s="60"/>
      <c r="N205" s="60"/>
      <c r="O205" s="60"/>
      <c r="P205" s="60"/>
      <c r="V205" s="43" t="s">
        <v>165</v>
      </c>
      <c r="W205" s="60"/>
      <c r="X205" s="60"/>
      <c r="Y205" s="60"/>
      <c r="Z205" s="60"/>
    </row>
    <row r="206" spans="1:26" x14ac:dyDescent="0.25">
      <c r="A206" s="43" t="s">
        <v>165</v>
      </c>
      <c r="B206" s="60"/>
      <c r="C206" s="60"/>
      <c r="D206" s="60"/>
      <c r="E206" s="60"/>
      <c r="L206" s="43" t="s">
        <v>165</v>
      </c>
      <c r="M206" s="60"/>
      <c r="N206" s="60"/>
      <c r="O206" s="60"/>
      <c r="P206" s="60"/>
      <c r="V206" s="43" t="s">
        <v>165</v>
      </c>
      <c r="W206" s="60"/>
      <c r="X206" s="60"/>
      <c r="Y206" s="60"/>
      <c r="Z206" s="60"/>
    </row>
    <row r="207" spans="1:26" x14ac:dyDescent="0.25">
      <c r="A207" s="43" t="s">
        <v>165</v>
      </c>
      <c r="B207" s="60"/>
      <c r="C207" s="60"/>
      <c r="D207" s="60"/>
      <c r="E207" s="60"/>
      <c r="L207" s="43" t="s">
        <v>165</v>
      </c>
      <c r="M207" s="60"/>
      <c r="N207" s="60"/>
      <c r="O207" s="60"/>
      <c r="P207" s="60"/>
      <c r="V207" s="43" t="s">
        <v>165</v>
      </c>
      <c r="W207" s="60"/>
      <c r="X207" s="60"/>
      <c r="Y207" s="60"/>
      <c r="Z207" s="60"/>
    </row>
    <row r="208" spans="1:26" x14ac:dyDescent="0.25">
      <c r="A208" s="43" t="s">
        <v>165</v>
      </c>
      <c r="B208" s="60"/>
      <c r="C208" s="60"/>
      <c r="D208" s="60"/>
      <c r="E208" s="60"/>
      <c r="L208" s="43" t="s">
        <v>165</v>
      </c>
      <c r="M208" s="60"/>
      <c r="N208" s="60"/>
      <c r="O208" s="60"/>
      <c r="P208" s="60"/>
      <c r="V208" s="43" t="s">
        <v>165</v>
      </c>
      <c r="W208" s="60"/>
      <c r="X208" s="60"/>
      <c r="Y208" s="60"/>
      <c r="Z208" s="60"/>
    </row>
    <row r="209" spans="1:26" x14ac:dyDescent="0.25">
      <c r="A209" s="43" t="s">
        <v>165</v>
      </c>
      <c r="B209" s="60"/>
      <c r="C209" s="60"/>
      <c r="D209" s="60"/>
      <c r="E209" s="60"/>
      <c r="L209" s="43" t="s">
        <v>165</v>
      </c>
      <c r="M209" s="60"/>
      <c r="N209" s="60"/>
      <c r="O209" s="60"/>
      <c r="P209" s="60"/>
      <c r="V209" s="43" t="s">
        <v>165</v>
      </c>
      <c r="W209" s="60"/>
      <c r="X209" s="60"/>
      <c r="Y209" s="60"/>
      <c r="Z209" s="60"/>
    </row>
    <row r="210" spans="1:26" x14ac:dyDescent="0.25">
      <c r="A210" s="43" t="s">
        <v>165</v>
      </c>
      <c r="B210" s="60"/>
      <c r="C210" s="60"/>
      <c r="D210" s="60"/>
      <c r="E210" s="60"/>
      <c r="L210" s="43" t="s">
        <v>165</v>
      </c>
      <c r="M210" s="60"/>
      <c r="N210" s="60"/>
      <c r="O210" s="60"/>
      <c r="P210" s="60"/>
      <c r="V210" s="43" t="s">
        <v>165</v>
      </c>
      <c r="W210" s="60"/>
      <c r="X210" s="60"/>
      <c r="Y210" s="60"/>
      <c r="Z210" s="60"/>
    </row>
    <row r="211" spans="1:26" x14ac:dyDescent="0.25">
      <c r="A211" s="43" t="s">
        <v>165</v>
      </c>
      <c r="B211" s="60"/>
      <c r="C211" s="60"/>
      <c r="D211" s="60"/>
      <c r="E211" s="60"/>
      <c r="L211" s="43" t="s">
        <v>165</v>
      </c>
      <c r="M211" s="60"/>
      <c r="N211" s="60"/>
      <c r="O211" s="60"/>
      <c r="P211" s="60"/>
      <c r="V211" s="43" t="s">
        <v>165</v>
      </c>
      <c r="W211" s="60"/>
      <c r="X211" s="60"/>
      <c r="Y211" s="60"/>
      <c r="Z211" s="60"/>
    </row>
    <row r="212" spans="1:26" x14ac:dyDescent="0.25">
      <c r="A212" s="43" t="s">
        <v>165</v>
      </c>
      <c r="B212" s="60"/>
      <c r="C212" s="60"/>
      <c r="D212" s="60"/>
      <c r="E212" s="60"/>
      <c r="L212" s="43" t="s">
        <v>165</v>
      </c>
      <c r="M212" s="60"/>
      <c r="N212" s="60"/>
      <c r="O212" s="60"/>
      <c r="P212" s="60"/>
      <c r="V212" s="43" t="s">
        <v>165</v>
      </c>
      <c r="W212" s="60"/>
      <c r="X212" s="60"/>
      <c r="Y212" s="60"/>
      <c r="Z212" s="60"/>
    </row>
    <row r="213" spans="1:26" x14ac:dyDescent="0.25">
      <c r="A213" s="43" t="s">
        <v>165</v>
      </c>
      <c r="B213" s="60"/>
      <c r="C213" s="60"/>
      <c r="D213" s="60"/>
      <c r="E213" s="60"/>
      <c r="L213" s="43" t="s">
        <v>165</v>
      </c>
      <c r="M213" s="60"/>
      <c r="N213" s="60"/>
      <c r="O213" s="60"/>
      <c r="P213" s="60"/>
      <c r="V213" s="43" t="s">
        <v>165</v>
      </c>
      <c r="W213" s="60"/>
      <c r="X213" s="60"/>
      <c r="Y213" s="60"/>
      <c r="Z213" s="60"/>
    </row>
    <row r="214" spans="1:26" x14ac:dyDescent="0.25">
      <c r="A214" s="43" t="s">
        <v>165</v>
      </c>
      <c r="B214" s="60"/>
      <c r="C214" s="60"/>
      <c r="D214" s="60"/>
      <c r="E214" s="60"/>
      <c r="L214" s="43" t="s">
        <v>165</v>
      </c>
      <c r="M214" s="60"/>
      <c r="N214" s="60"/>
      <c r="O214" s="60"/>
      <c r="P214" s="60"/>
      <c r="V214" s="43" t="s">
        <v>165</v>
      </c>
      <c r="W214" s="60"/>
      <c r="X214" s="60"/>
      <c r="Y214" s="60"/>
      <c r="Z214" s="60"/>
    </row>
    <row r="215" spans="1:26" x14ac:dyDescent="0.25">
      <c r="A215" s="43" t="s">
        <v>165</v>
      </c>
      <c r="B215" s="60"/>
      <c r="C215" s="60"/>
      <c r="D215" s="60"/>
      <c r="E215" s="60"/>
      <c r="L215" s="43" t="s">
        <v>165</v>
      </c>
      <c r="M215" s="60"/>
      <c r="N215" s="60"/>
      <c r="O215" s="60"/>
      <c r="P215" s="60"/>
      <c r="V215" s="43" t="s">
        <v>165</v>
      </c>
      <c r="W215" s="60"/>
      <c r="X215" s="60"/>
      <c r="Y215" s="60"/>
      <c r="Z215" s="60"/>
    </row>
    <row r="216" spans="1:26" x14ac:dyDescent="0.25">
      <c r="A216" s="43" t="s">
        <v>165</v>
      </c>
      <c r="B216" s="60"/>
      <c r="C216" s="60"/>
      <c r="D216" s="60"/>
      <c r="E216" s="60"/>
      <c r="L216" s="43" t="s">
        <v>165</v>
      </c>
      <c r="M216" s="60"/>
      <c r="N216" s="60"/>
      <c r="O216" s="60"/>
      <c r="P216" s="60"/>
      <c r="V216" s="43" t="s">
        <v>165</v>
      </c>
      <c r="W216" s="60"/>
      <c r="X216" s="60"/>
      <c r="Y216" s="60"/>
      <c r="Z216" s="60"/>
    </row>
    <row r="217" spans="1:26" x14ac:dyDescent="0.25">
      <c r="A217" s="43" t="s">
        <v>165</v>
      </c>
      <c r="B217" s="60"/>
      <c r="C217" s="60"/>
      <c r="D217" s="60"/>
      <c r="E217" s="60"/>
      <c r="L217" s="43" t="s">
        <v>165</v>
      </c>
      <c r="M217" s="60"/>
      <c r="N217" s="60"/>
      <c r="O217" s="60"/>
      <c r="P217" s="60"/>
      <c r="V217" s="43" t="s">
        <v>165</v>
      </c>
      <c r="W217" s="60"/>
      <c r="X217" s="60"/>
      <c r="Y217" s="60"/>
      <c r="Z217" s="60"/>
    </row>
    <row r="218" spans="1:26" x14ac:dyDescent="0.25">
      <c r="A218" s="43" t="s">
        <v>165</v>
      </c>
      <c r="B218" s="60"/>
      <c r="C218" s="60"/>
      <c r="D218" s="60"/>
      <c r="E218" s="60"/>
      <c r="L218" s="43" t="s">
        <v>165</v>
      </c>
      <c r="M218" s="60"/>
      <c r="N218" s="60"/>
      <c r="O218" s="60"/>
      <c r="P218" s="60"/>
      <c r="V218" s="43" t="s">
        <v>165</v>
      </c>
      <c r="W218" s="60"/>
      <c r="X218" s="60"/>
      <c r="Y218" s="60"/>
      <c r="Z218" s="60"/>
    </row>
    <row r="219" spans="1:26" x14ac:dyDescent="0.25">
      <c r="A219" s="43" t="s">
        <v>165</v>
      </c>
      <c r="B219" s="60"/>
      <c r="C219" s="60"/>
      <c r="D219" s="60"/>
      <c r="E219" s="60"/>
      <c r="L219" s="43" t="s">
        <v>165</v>
      </c>
      <c r="M219" s="60"/>
      <c r="N219" s="60"/>
      <c r="O219" s="60"/>
      <c r="P219" s="60"/>
      <c r="V219" s="43" t="s">
        <v>165</v>
      </c>
      <c r="W219" s="60"/>
      <c r="X219" s="60"/>
      <c r="Y219" s="60"/>
      <c r="Z219" s="60"/>
    </row>
    <row r="220" spans="1:26" x14ac:dyDescent="0.25">
      <c r="A220" s="43" t="s">
        <v>165</v>
      </c>
      <c r="B220" s="60"/>
      <c r="C220" s="60"/>
      <c r="D220" s="60"/>
      <c r="E220" s="60"/>
      <c r="L220" s="43" t="s">
        <v>165</v>
      </c>
      <c r="M220" s="60"/>
      <c r="N220" s="60"/>
      <c r="O220" s="60"/>
      <c r="P220" s="60"/>
      <c r="V220" s="43" t="s">
        <v>165</v>
      </c>
      <c r="W220" s="60"/>
      <c r="X220" s="60"/>
      <c r="Y220" s="60"/>
      <c r="Z220" s="60"/>
    </row>
    <row r="221" spans="1:26" x14ac:dyDescent="0.25">
      <c r="A221" s="43" t="s">
        <v>165</v>
      </c>
      <c r="B221" s="60"/>
      <c r="C221" s="60"/>
      <c r="D221" s="60"/>
      <c r="E221" s="60"/>
      <c r="L221" s="43" t="s">
        <v>165</v>
      </c>
      <c r="M221" s="60"/>
      <c r="N221" s="60"/>
      <c r="O221" s="60"/>
      <c r="P221" s="60"/>
      <c r="V221" s="43" t="s">
        <v>165</v>
      </c>
      <c r="W221" s="60"/>
      <c r="X221" s="60"/>
      <c r="Y221" s="60"/>
      <c r="Z221" s="60"/>
    </row>
    <row r="222" spans="1:26" x14ac:dyDescent="0.25">
      <c r="A222" s="43" t="s">
        <v>165</v>
      </c>
      <c r="B222" s="60"/>
      <c r="C222" s="60"/>
      <c r="D222" s="60"/>
      <c r="E222" s="60"/>
      <c r="L222" s="43" t="s">
        <v>165</v>
      </c>
      <c r="M222" s="60"/>
      <c r="N222" s="60"/>
      <c r="O222" s="60"/>
      <c r="P222" s="60"/>
      <c r="V222" s="43" t="s">
        <v>165</v>
      </c>
      <c r="W222" s="60"/>
      <c r="X222" s="60"/>
      <c r="Y222" s="60"/>
      <c r="Z222" s="60"/>
    </row>
    <row r="223" spans="1:26" x14ac:dyDescent="0.25">
      <c r="A223" s="43" t="s">
        <v>165</v>
      </c>
      <c r="B223" s="60"/>
      <c r="C223" s="60"/>
      <c r="D223" s="60"/>
      <c r="E223" s="60"/>
      <c r="L223" s="43" t="s">
        <v>165</v>
      </c>
      <c r="M223" s="60"/>
      <c r="N223" s="60"/>
      <c r="O223" s="60"/>
      <c r="P223" s="60"/>
      <c r="V223" s="43" t="s">
        <v>165</v>
      </c>
      <c r="W223" s="60"/>
      <c r="X223" s="60"/>
      <c r="Y223" s="60"/>
      <c r="Z223" s="60"/>
    </row>
    <row r="224" spans="1:26" x14ac:dyDescent="0.25">
      <c r="A224" s="43" t="s">
        <v>165</v>
      </c>
      <c r="B224" s="60"/>
      <c r="C224" s="60"/>
      <c r="D224" s="60"/>
      <c r="E224" s="60"/>
      <c r="L224" s="43" t="s">
        <v>165</v>
      </c>
      <c r="M224" s="60"/>
      <c r="N224" s="60"/>
      <c r="O224" s="60"/>
      <c r="P224" s="60"/>
      <c r="V224" s="43" t="s">
        <v>165</v>
      </c>
      <c r="W224" s="60"/>
      <c r="X224" s="60"/>
      <c r="Y224" s="60"/>
      <c r="Z224" s="60"/>
    </row>
    <row r="225" spans="1:26" x14ac:dyDescent="0.25">
      <c r="A225" s="43" t="s">
        <v>165</v>
      </c>
      <c r="B225" s="60"/>
      <c r="C225" s="60"/>
      <c r="D225" s="60"/>
      <c r="E225" s="60"/>
      <c r="L225" s="43" t="s">
        <v>165</v>
      </c>
      <c r="M225" s="60"/>
      <c r="N225" s="60"/>
      <c r="O225" s="60"/>
      <c r="P225" s="60"/>
      <c r="V225" s="43" t="s">
        <v>165</v>
      </c>
      <c r="W225" s="60"/>
      <c r="X225" s="60"/>
      <c r="Y225" s="60"/>
      <c r="Z225" s="60"/>
    </row>
    <row r="226" spans="1:26" x14ac:dyDescent="0.25">
      <c r="A226" s="29" t="s">
        <v>165</v>
      </c>
      <c r="L226" s="29" t="s">
        <v>165</v>
      </c>
      <c r="V226" s="29" t="s">
        <v>165</v>
      </c>
    </row>
    <row r="227" spans="1:26" x14ac:dyDescent="0.25">
      <c r="A227" s="29" t="s">
        <v>165</v>
      </c>
      <c r="L227" s="29" t="s">
        <v>165</v>
      </c>
      <c r="V227" s="29" t="s">
        <v>165</v>
      </c>
    </row>
    <row r="228" spans="1:26" x14ac:dyDescent="0.25">
      <c r="A228" s="29" t="s">
        <v>165</v>
      </c>
      <c r="L228" s="29" t="s">
        <v>165</v>
      </c>
      <c r="V228" s="29" t="s">
        <v>165</v>
      </c>
    </row>
    <row r="229" spans="1:26" x14ac:dyDescent="0.25">
      <c r="A229" s="29" t="s">
        <v>165</v>
      </c>
      <c r="L229" s="29" t="s">
        <v>165</v>
      </c>
      <c r="V229" s="29" t="s">
        <v>165</v>
      </c>
    </row>
    <row r="230" spans="1:26" x14ac:dyDescent="0.25">
      <c r="A230" s="29" t="s">
        <v>165</v>
      </c>
      <c r="L230" s="29" t="s">
        <v>165</v>
      </c>
      <c r="V230" s="29" t="s">
        <v>165</v>
      </c>
    </row>
  </sheetData>
  <hyperlinks>
    <hyperlink ref="A1" location="TOC!A1" display="Back to ToC" xr:uid="{00000000-0004-0000-2600-000000000000}"/>
  </hyperlink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BD7ED-4C98-40CD-A7E1-DEDF47BF79CC}">
  <sheetPr codeName="Sheet4"/>
  <dimension ref="A1:AZ383"/>
  <sheetViews>
    <sheetView topLeftCell="A4" zoomScaleNormal="100" workbookViewId="0">
      <selection activeCell="A14" sqref="A14"/>
    </sheetView>
  </sheetViews>
  <sheetFormatPr defaultRowHeight="15" x14ac:dyDescent="0.25"/>
  <cols>
    <col min="1" max="1" width="28" style="98" customWidth="1"/>
    <col min="2" max="2" width="105" style="98" customWidth="1"/>
    <col min="3" max="4" width="9.140625" style="29"/>
    <col min="5" max="52" width="8.7109375" style="29"/>
  </cols>
  <sheetData>
    <row r="1" spans="1:52" s="98" customFormat="1" x14ac:dyDescent="0.25">
      <c r="A1" s="44" t="s">
        <v>39</v>
      </c>
      <c r="B1" s="29"/>
      <c r="C1" s="29"/>
      <c r="D1" s="29"/>
      <c r="E1" s="29"/>
      <c r="F1" s="29"/>
      <c r="G1" s="29"/>
      <c r="H1" s="29"/>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row>
    <row r="2" spans="1:52" ht="21" x14ac:dyDescent="0.35">
      <c r="A2" s="148" t="s">
        <v>70</v>
      </c>
      <c r="B2" s="37"/>
    </row>
    <row r="3" spans="1:52" x14ac:dyDescent="0.25">
      <c r="A3" s="1442"/>
      <c r="B3" s="1442"/>
    </row>
    <row r="4" spans="1:52" x14ac:dyDescent="0.25">
      <c r="A4" s="1443" t="s">
        <v>71</v>
      </c>
      <c r="B4" s="1443"/>
    </row>
    <row r="5" spans="1:52" ht="44.45" customHeight="1" x14ac:dyDescent="0.25">
      <c r="A5" s="1444" t="s">
        <v>72</v>
      </c>
      <c r="B5" s="1444"/>
      <c r="C5" s="110"/>
      <c r="D5" s="110"/>
    </row>
    <row r="6" spans="1:52" ht="51.6" customHeight="1" x14ac:dyDescent="0.25">
      <c r="A6" s="1444" t="str">
        <f>_xlfn.CONCAT("Every 2 years the JMP releases updated national, regional and global estimates for WASH in each setting. During ", year_pub,", the JMP released updated estimates for WASH in schools and WASH in health care facilities and in ", year_est, " the JMP released updated estimates for WASH in households. This snapshot summarises the latest JMP estimates for WASH in health care facilities 2000-",year_est,".")</f>
        <v>Every 2 years the JMP releases updated national, regional and global estimates for WASH in each setting. During 2024, the JMP released updated estimates for WASH in schools and WASH in health care facilities and in 2023 the JMP released updated estimates for WASH in households. This snapshot summarises the latest JMP estimates for WASH in health care facilities 2000-2023.</v>
      </c>
      <c r="B6" s="1444"/>
      <c r="C6" s="110"/>
      <c r="D6" s="110"/>
    </row>
    <row r="7" spans="1:52" x14ac:dyDescent="0.25">
      <c r="A7" s="1445"/>
      <c r="B7" s="1445"/>
      <c r="C7" s="110"/>
      <c r="D7" s="110"/>
    </row>
    <row r="8" spans="1:52" x14ac:dyDescent="0.25">
      <c r="A8" s="111" t="s">
        <v>73</v>
      </c>
      <c r="B8" s="110"/>
      <c r="C8" s="110"/>
      <c r="D8" s="110"/>
    </row>
    <row r="9" spans="1:52" ht="78.95" customHeight="1" x14ac:dyDescent="0.25">
      <c r="A9" s="1444" t="s">
        <v>74</v>
      </c>
      <c r="B9" s="1444"/>
      <c r="C9" s="110"/>
      <c r="D9" s="110"/>
    </row>
    <row r="10" spans="1:52" x14ac:dyDescent="0.25">
      <c r="A10" s="1445"/>
      <c r="B10" s="1445"/>
      <c r="C10" s="110"/>
      <c r="D10" s="110"/>
    </row>
    <row r="11" spans="1:52" x14ac:dyDescent="0.25">
      <c r="A11" s="112" t="s">
        <v>75</v>
      </c>
      <c r="B11" s="29"/>
    </row>
    <row r="12" spans="1:52" ht="15.75" thickBot="1" x14ac:dyDescent="0.3">
      <c r="A12" s="1446"/>
      <c r="B12" s="1446"/>
    </row>
    <row r="13" spans="1:52" ht="26.25" thickBot="1" x14ac:dyDescent="0.3">
      <c r="A13" s="113" t="s">
        <v>76</v>
      </c>
      <c r="B13" s="114" t="s">
        <v>77</v>
      </c>
    </row>
    <row r="14" spans="1:52" ht="38.25" customHeight="1" thickBot="1" x14ac:dyDescent="0.3">
      <c r="A14" s="115" t="s">
        <v>78</v>
      </c>
      <c r="B14" s="116" t="s">
        <v>396</v>
      </c>
    </row>
    <row r="15" spans="1:52" ht="38.25" customHeight="1" thickBot="1" x14ac:dyDescent="0.3">
      <c r="A15" s="115" t="s">
        <v>430</v>
      </c>
      <c r="B15" s="116" t="s">
        <v>397</v>
      </c>
    </row>
    <row r="16" spans="1:52" ht="38.25" customHeight="1" thickBot="1" x14ac:dyDescent="0.3">
      <c r="A16" s="115" t="s">
        <v>431</v>
      </c>
      <c r="B16" s="116" t="s">
        <v>398</v>
      </c>
    </row>
    <row r="17" spans="1:52" ht="38.25" customHeight="1" thickBot="1" x14ac:dyDescent="0.3">
      <c r="A17" s="115" t="s">
        <v>432</v>
      </c>
      <c r="B17" s="116" t="s">
        <v>399</v>
      </c>
    </row>
    <row r="18" spans="1:52" ht="38.25" customHeight="1" thickBot="1" x14ac:dyDescent="0.3">
      <c r="A18" s="115" t="s">
        <v>433</v>
      </c>
      <c r="B18" s="116" t="s">
        <v>400</v>
      </c>
    </row>
    <row r="19" spans="1:52" s="98" customFormat="1" ht="38.25" customHeight="1" thickBot="1" x14ac:dyDescent="0.3">
      <c r="A19" s="115" t="s">
        <v>434</v>
      </c>
      <c r="B19" s="116" t="s">
        <v>401</v>
      </c>
      <c r="C19" s="29"/>
      <c r="D19" s="29"/>
      <c r="E19" s="29"/>
      <c r="F19" s="29"/>
      <c r="G19" s="29"/>
      <c r="H19" s="29"/>
      <c r="I19" s="29"/>
      <c r="J19" s="29"/>
      <c r="K19" s="29"/>
      <c r="L19" s="29"/>
      <c r="M19" s="29"/>
      <c r="N19" s="29"/>
      <c r="O19" s="29"/>
      <c r="P19" s="29"/>
      <c r="Q19" s="29"/>
      <c r="R19" s="29"/>
      <c r="S19" s="29"/>
      <c r="T19" s="29"/>
      <c r="U19" s="29"/>
      <c r="V19" s="29"/>
      <c r="W19" s="29"/>
      <c r="X19" s="29"/>
      <c r="Y19" s="29"/>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row>
    <row r="20" spans="1:52" ht="38.25" customHeight="1" thickBot="1" x14ac:dyDescent="0.3">
      <c r="A20" s="115" t="s">
        <v>127</v>
      </c>
      <c r="B20" s="116" t="s">
        <v>402</v>
      </c>
    </row>
    <row r="21" spans="1:52" x14ac:dyDescent="0.25">
      <c r="A21" s="29"/>
    </row>
    <row r="22" spans="1:52" x14ac:dyDescent="0.25">
      <c r="A22" s="1443" t="s">
        <v>79</v>
      </c>
      <c r="B22" s="1443"/>
    </row>
    <row r="23" spans="1:52" x14ac:dyDescent="0.25">
      <c r="A23" s="117" t="s">
        <v>80</v>
      </c>
      <c r="B23" s="29"/>
    </row>
    <row r="24" spans="1:52" x14ac:dyDescent="0.25">
      <c r="A24" s="117" t="s">
        <v>81</v>
      </c>
      <c r="B24" s="29"/>
    </row>
    <row r="25" spans="1:52" x14ac:dyDescent="0.25">
      <c r="A25" s="117" t="s">
        <v>82</v>
      </c>
      <c r="B25" s="29"/>
    </row>
    <row r="26" spans="1:52" x14ac:dyDescent="0.25">
      <c r="A26" s="117"/>
      <c r="B26" s="29"/>
    </row>
    <row r="27" spans="1:52" x14ac:dyDescent="0.25">
      <c r="A27" s="117" t="s">
        <v>83</v>
      </c>
      <c r="B27" s="29"/>
    </row>
    <row r="28" spans="1:52" x14ac:dyDescent="0.25">
      <c r="A28" s="117" t="s">
        <v>84</v>
      </c>
      <c r="B28" s="29"/>
    </row>
    <row r="29" spans="1:52" x14ac:dyDescent="0.25">
      <c r="A29" s="117" t="s">
        <v>85</v>
      </c>
      <c r="B29" s="29"/>
    </row>
    <row r="30" spans="1:52" x14ac:dyDescent="0.25">
      <c r="A30" s="117" t="s">
        <v>86</v>
      </c>
      <c r="B30" s="29"/>
    </row>
    <row r="31" spans="1:52" x14ac:dyDescent="0.25">
      <c r="A31" s="117" t="s">
        <v>87</v>
      </c>
      <c r="B31" s="29"/>
    </row>
    <row r="32" spans="1:52" x14ac:dyDescent="0.25">
      <c r="A32" s="117" t="s">
        <v>88</v>
      </c>
      <c r="B32" s="29"/>
    </row>
    <row r="33" spans="1:2" x14ac:dyDescent="0.25">
      <c r="A33" s="117" t="s">
        <v>89</v>
      </c>
      <c r="B33" s="29"/>
    </row>
    <row r="34" spans="1:2" x14ac:dyDescent="0.25">
      <c r="A34" s="29"/>
      <c r="B34" s="29"/>
    </row>
    <row r="35" spans="1:2" x14ac:dyDescent="0.25">
      <c r="A35" s="112" t="s">
        <v>90</v>
      </c>
      <c r="B35" s="29"/>
    </row>
    <row r="36" spans="1:2" x14ac:dyDescent="0.25">
      <c r="A36" s="1444" t="s">
        <v>91</v>
      </c>
      <c r="B36" s="1444"/>
    </row>
    <row r="37" spans="1:2" x14ac:dyDescent="0.25">
      <c r="A37" s="1444" t="s">
        <v>92</v>
      </c>
      <c r="B37" s="1444"/>
    </row>
    <row r="38" spans="1:2" x14ac:dyDescent="0.25">
      <c r="A38" s="1441" t="s">
        <v>93</v>
      </c>
      <c r="B38" s="1441"/>
    </row>
    <row r="39" spans="1:2" x14ac:dyDescent="0.25">
      <c r="A39" s="29"/>
      <c r="B39" s="29"/>
    </row>
    <row r="40" spans="1:2" x14ac:dyDescent="0.25">
      <c r="A40" s="98" t="s">
        <v>94</v>
      </c>
    </row>
    <row r="41" spans="1:2" x14ac:dyDescent="0.25">
      <c r="A41" s="29"/>
      <c r="B41" s="29"/>
    </row>
    <row r="42" spans="1:2" x14ac:dyDescent="0.25">
      <c r="A42" s="117" t="s">
        <v>95</v>
      </c>
      <c r="B42" s="44" t="s">
        <v>96</v>
      </c>
    </row>
    <row r="43" spans="1:2" x14ac:dyDescent="0.25">
      <c r="A43" s="117" t="s">
        <v>97</v>
      </c>
      <c r="B43" s="44" t="s">
        <v>98</v>
      </c>
    </row>
    <row r="44" spans="1:2" x14ac:dyDescent="0.25">
      <c r="A44" s="117" t="s">
        <v>99</v>
      </c>
      <c r="B44" s="44" t="s">
        <v>100</v>
      </c>
    </row>
    <row r="45" spans="1:2" x14ac:dyDescent="0.25">
      <c r="A45" s="117" t="s">
        <v>101</v>
      </c>
      <c r="B45" s="44" t="s">
        <v>102</v>
      </c>
    </row>
    <row r="46" spans="1:2" x14ac:dyDescent="0.25">
      <c r="A46" s="29" t="s">
        <v>103</v>
      </c>
      <c r="B46" s="44" t="s">
        <v>104</v>
      </c>
    </row>
    <row r="47" spans="1:2" x14ac:dyDescent="0.25">
      <c r="A47" s="117" t="s">
        <v>105</v>
      </c>
      <c r="B47" s="44" t="s">
        <v>106</v>
      </c>
    </row>
    <row r="48" spans="1:2" x14ac:dyDescent="0.25">
      <c r="A48" s="29"/>
      <c r="B48" s="29"/>
    </row>
    <row r="49" spans="1:2" x14ac:dyDescent="0.25">
      <c r="A49" s="29"/>
      <c r="B49" s="29"/>
    </row>
    <row r="50" spans="1:2" x14ac:dyDescent="0.25">
      <c r="A50" s="29"/>
      <c r="B50" s="29"/>
    </row>
    <row r="51" spans="1:2" x14ac:dyDescent="0.25">
      <c r="A51" s="29"/>
      <c r="B51" s="29"/>
    </row>
    <row r="52" spans="1:2" x14ac:dyDescent="0.25">
      <c r="A52" s="29"/>
      <c r="B52" s="29"/>
    </row>
    <row r="53" spans="1:2" x14ac:dyDescent="0.25">
      <c r="A53" s="29"/>
      <c r="B53" s="29"/>
    </row>
    <row r="54" spans="1:2" x14ac:dyDescent="0.25">
      <c r="A54" s="29"/>
      <c r="B54" s="29"/>
    </row>
    <row r="55" spans="1:2" x14ac:dyDescent="0.25">
      <c r="A55" s="29"/>
      <c r="B55" s="29"/>
    </row>
    <row r="56" spans="1:2" x14ac:dyDescent="0.25">
      <c r="A56" s="29"/>
      <c r="B56" s="29"/>
    </row>
    <row r="57" spans="1:2" x14ac:dyDescent="0.25">
      <c r="A57" s="29"/>
      <c r="B57" s="29"/>
    </row>
    <row r="58" spans="1:2" x14ac:dyDescent="0.25">
      <c r="A58" s="29"/>
      <c r="B58" s="29"/>
    </row>
    <row r="59" spans="1:2" x14ac:dyDescent="0.25">
      <c r="A59" s="29"/>
      <c r="B59" s="29"/>
    </row>
    <row r="60" spans="1:2" x14ac:dyDescent="0.25">
      <c r="A60" s="29"/>
      <c r="B60" s="29"/>
    </row>
    <row r="61" spans="1:2" x14ac:dyDescent="0.25">
      <c r="A61" s="29"/>
      <c r="B61" s="29"/>
    </row>
    <row r="62" spans="1:2" x14ac:dyDescent="0.25">
      <c r="A62" s="29"/>
      <c r="B62" s="29"/>
    </row>
    <row r="63" spans="1:2" x14ac:dyDescent="0.25">
      <c r="A63" s="29"/>
      <c r="B63" s="29"/>
    </row>
    <row r="64" spans="1:2" x14ac:dyDescent="0.25">
      <c r="A64" s="29"/>
      <c r="B64" s="29"/>
    </row>
    <row r="65" spans="1:2" x14ac:dyDescent="0.25">
      <c r="A65" s="29"/>
      <c r="B65" s="29"/>
    </row>
    <row r="66" spans="1:2" x14ac:dyDescent="0.25">
      <c r="A66" s="29"/>
      <c r="B66" s="29"/>
    </row>
    <row r="67" spans="1:2" x14ac:dyDescent="0.25">
      <c r="A67" s="29"/>
      <c r="B67" s="29"/>
    </row>
    <row r="68" spans="1:2" x14ac:dyDescent="0.25">
      <c r="A68" s="29"/>
      <c r="B68" s="29"/>
    </row>
    <row r="69" spans="1:2" x14ac:dyDescent="0.25">
      <c r="A69" s="29"/>
      <c r="B69" s="29"/>
    </row>
    <row r="70" spans="1:2" x14ac:dyDescent="0.25">
      <c r="A70" s="29"/>
      <c r="B70" s="29"/>
    </row>
    <row r="71" spans="1:2" x14ac:dyDescent="0.25">
      <c r="A71" s="29"/>
      <c r="B71" s="29"/>
    </row>
    <row r="72" spans="1:2" x14ac:dyDescent="0.25">
      <c r="A72" s="29"/>
      <c r="B72" s="29"/>
    </row>
    <row r="73" spans="1:2" x14ac:dyDescent="0.25">
      <c r="A73" s="29"/>
      <c r="B73" s="29"/>
    </row>
    <row r="74" spans="1:2" x14ac:dyDescent="0.25">
      <c r="A74" s="29"/>
      <c r="B74" s="29"/>
    </row>
    <row r="75" spans="1:2" x14ac:dyDescent="0.25">
      <c r="A75" s="29"/>
      <c r="B75" s="29"/>
    </row>
    <row r="76" spans="1:2" x14ac:dyDescent="0.25">
      <c r="A76" s="29"/>
      <c r="B76" s="29"/>
    </row>
    <row r="77" spans="1:2" x14ac:dyDescent="0.25">
      <c r="A77" s="29"/>
      <c r="B77" s="29"/>
    </row>
    <row r="78" spans="1:2" x14ac:dyDescent="0.25">
      <c r="A78" s="29"/>
      <c r="B78" s="29"/>
    </row>
    <row r="79" spans="1:2" x14ac:dyDescent="0.25">
      <c r="A79" s="29"/>
      <c r="B79" s="29"/>
    </row>
    <row r="80" spans="1:2" x14ac:dyDescent="0.25">
      <c r="A80" s="29"/>
      <c r="B80" s="29"/>
    </row>
    <row r="81" spans="1:2" x14ac:dyDescent="0.25">
      <c r="A81" s="29"/>
      <c r="B81" s="29"/>
    </row>
    <row r="82" spans="1:2" x14ac:dyDescent="0.25">
      <c r="A82" s="29"/>
      <c r="B82" s="29"/>
    </row>
    <row r="83" spans="1:2" x14ac:dyDescent="0.25">
      <c r="A83" s="29"/>
      <c r="B83" s="29"/>
    </row>
    <row r="84" spans="1:2" x14ac:dyDescent="0.25">
      <c r="A84" s="29"/>
      <c r="B84" s="29"/>
    </row>
    <row r="85" spans="1:2" x14ac:dyDescent="0.25">
      <c r="A85" s="29"/>
      <c r="B85" s="29"/>
    </row>
    <row r="86" spans="1:2" x14ac:dyDescent="0.25">
      <c r="A86" s="29"/>
      <c r="B86" s="29"/>
    </row>
    <row r="87" spans="1:2" x14ac:dyDescent="0.25">
      <c r="A87" s="29"/>
      <c r="B87" s="29"/>
    </row>
    <row r="88" spans="1:2" x14ac:dyDescent="0.25">
      <c r="A88" s="29"/>
      <c r="B88" s="29"/>
    </row>
    <row r="89" spans="1:2" x14ac:dyDescent="0.25">
      <c r="A89" s="29"/>
      <c r="B89" s="29"/>
    </row>
    <row r="90" spans="1:2" x14ac:dyDescent="0.25">
      <c r="A90" s="29"/>
      <c r="B90" s="29"/>
    </row>
    <row r="91" spans="1:2" x14ac:dyDescent="0.25">
      <c r="A91" s="29"/>
      <c r="B91" s="29"/>
    </row>
    <row r="92" spans="1:2" x14ac:dyDescent="0.25">
      <c r="A92" s="29"/>
      <c r="B92" s="29"/>
    </row>
    <row r="93" spans="1:2" x14ac:dyDescent="0.25">
      <c r="A93" s="29"/>
      <c r="B93" s="29"/>
    </row>
    <row r="94" spans="1:2" x14ac:dyDescent="0.25">
      <c r="A94" s="29"/>
      <c r="B94" s="29"/>
    </row>
    <row r="95" spans="1:2" x14ac:dyDescent="0.25">
      <c r="A95" s="29"/>
      <c r="B95" s="29"/>
    </row>
    <row r="96" spans="1:2" x14ac:dyDescent="0.25">
      <c r="A96" s="29"/>
      <c r="B96" s="29"/>
    </row>
    <row r="97" spans="1:2" x14ac:dyDescent="0.25">
      <c r="A97" s="29"/>
      <c r="B97" s="29"/>
    </row>
    <row r="98" spans="1:2" x14ac:dyDescent="0.25">
      <c r="A98" s="29"/>
      <c r="B98" s="29"/>
    </row>
    <row r="99" spans="1:2" x14ac:dyDescent="0.25">
      <c r="A99" s="29"/>
      <c r="B99" s="29"/>
    </row>
    <row r="100" spans="1:2" x14ac:dyDescent="0.25">
      <c r="A100" s="29"/>
      <c r="B100" s="29"/>
    </row>
    <row r="101" spans="1:2" x14ac:dyDescent="0.25">
      <c r="A101" s="29"/>
      <c r="B101" s="29"/>
    </row>
    <row r="102" spans="1:2" x14ac:dyDescent="0.25">
      <c r="A102" s="29"/>
      <c r="B102" s="29"/>
    </row>
    <row r="103" spans="1:2" x14ac:dyDescent="0.25">
      <c r="A103" s="29"/>
      <c r="B103" s="29"/>
    </row>
    <row r="104" spans="1:2" x14ac:dyDescent="0.25">
      <c r="A104" s="29"/>
      <c r="B104" s="29"/>
    </row>
    <row r="105" spans="1:2" x14ac:dyDescent="0.25">
      <c r="A105" s="29"/>
      <c r="B105" s="29"/>
    </row>
    <row r="106" spans="1:2" x14ac:dyDescent="0.25">
      <c r="A106" s="29"/>
      <c r="B106" s="29"/>
    </row>
    <row r="107" spans="1:2" x14ac:dyDescent="0.25">
      <c r="A107" s="29"/>
      <c r="B107" s="29"/>
    </row>
    <row r="108" spans="1:2" x14ac:dyDescent="0.25">
      <c r="A108" s="29"/>
      <c r="B108" s="29"/>
    </row>
    <row r="109" spans="1:2" x14ac:dyDescent="0.25">
      <c r="A109" s="29"/>
      <c r="B109" s="29"/>
    </row>
    <row r="110" spans="1:2" x14ac:dyDescent="0.25">
      <c r="A110" s="29"/>
      <c r="B110" s="29"/>
    </row>
    <row r="111" spans="1:2" x14ac:dyDescent="0.25">
      <c r="A111" s="29"/>
      <c r="B111" s="29"/>
    </row>
    <row r="112" spans="1:2" x14ac:dyDescent="0.25">
      <c r="A112" s="29"/>
      <c r="B112" s="29"/>
    </row>
    <row r="113" spans="1:2" x14ac:dyDescent="0.25">
      <c r="A113" s="29"/>
      <c r="B113" s="29"/>
    </row>
    <row r="114" spans="1:2" x14ac:dyDescent="0.25">
      <c r="A114" s="29"/>
      <c r="B114" s="29"/>
    </row>
    <row r="115" spans="1:2" x14ac:dyDescent="0.25">
      <c r="A115" s="29"/>
      <c r="B115" s="29"/>
    </row>
    <row r="116" spans="1:2" x14ac:dyDescent="0.25">
      <c r="A116" s="29"/>
      <c r="B116" s="29"/>
    </row>
    <row r="117" spans="1:2" x14ac:dyDescent="0.25">
      <c r="A117" s="29"/>
      <c r="B117" s="29"/>
    </row>
    <row r="118" spans="1:2" x14ac:dyDescent="0.25">
      <c r="A118" s="29"/>
      <c r="B118" s="29"/>
    </row>
    <row r="119" spans="1:2" x14ac:dyDescent="0.25">
      <c r="A119" s="29"/>
      <c r="B119" s="29"/>
    </row>
    <row r="120" spans="1:2" x14ac:dyDescent="0.25">
      <c r="A120" s="29"/>
      <c r="B120" s="29"/>
    </row>
    <row r="121" spans="1:2" x14ac:dyDescent="0.25">
      <c r="A121" s="29"/>
      <c r="B121" s="29"/>
    </row>
    <row r="122" spans="1:2" x14ac:dyDescent="0.25">
      <c r="A122" s="29"/>
      <c r="B122" s="29"/>
    </row>
    <row r="123" spans="1:2" x14ac:dyDescent="0.25">
      <c r="A123" s="29"/>
      <c r="B123" s="29"/>
    </row>
    <row r="124" spans="1:2" x14ac:dyDescent="0.25">
      <c r="A124" s="29"/>
      <c r="B124" s="29"/>
    </row>
    <row r="125" spans="1:2" x14ac:dyDescent="0.25">
      <c r="A125" s="29"/>
      <c r="B125" s="29"/>
    </row>
    <row r="126" spans="1:2" x14ac:dyDescent="0.25">
      <c r="A126" s="29"/>
      <c r="B126" s="29"/>
    </row>
    <row r="127" spans="1:2" x14ac:dyDescent="0.25">
      <c r="A127" s="29"/>
      <c r="B127" s="29"/>
    </row>
    <row r="128" spans="1:2" x14ac:dyDescent="0.25">
      <c r="A128" s="29"/>
      <c r="B128" s="29"/>
    </row>
    <row r="129" spans="1:2" x14ac:dyDescent="0.25">
      <c r="A129" s="29"/>
      <c r="B129" s="29"/>
    </row>
    <row r="130" spans="1:2" x14ac:dyDescent="0.25">
      <c r="A130" s="29"/>
      <c r="B130" s="29"/>
    </row>
    <row r="131" spans="1:2" x14ac:dyDescent="0.25">
      <c r="A131" s="29"/>
      <c r="B131" s="29"/>
    </row>
    <row r="132" spans="1:2" x14ac:dyDescent="0.25">
      <c r="A132" s="29"/>
      <c r="B132" s="29"/>
    </row>
    <row r="133" spans="1:2" x14ac:dyDescent="0.25">
      <c r="A133" s="29"/>
      <c r="B133" s="29"/>
    </row>
    <row r="134" spans="1:2" x14ac:dyDescent="0.25">
      <c r="A134" s="29"/>
      <c r="B134" s="29"/>
    </row>
    <row r="135" spans="1:2" x14ac:dyDescent="0.25">
      <c r="A135" s="29"/>
      <c r="B135" s="29"/>
    </row>
    <row r="136" spans="1:2" x14ac:dyDescent="0.25">
      <c r="A136" s="29"/>
      <c r="B136" s="29"/>
    </row>
    <row r="137" spans="1:2" x14ac:dyDescent="0.25">
      <c r="A137" s="29"/>
      <c r="B137" s="29"/>
    </row>
    <row r="138" spans="1:2" x14ac:dyDescent="0.25">
      <c r="A138" s="29"/>
      <c r="B138" s="29"/>
    </row>
    <row r="139" spans="1:2" x14ac:dyDescent="0.25">
      <c r="A139" s="29"/>
      <c r="B139" s="29"/>
    </row>
    <row r="140" spans="1:2" x14ac:dyDescent="0.25">
      <c r="A140" s="29"/>
      <c r="B140" s="29"/>
    </row>
    <row r="141" spans="1:2" x14ac:dyDescent="0.25">
      <c r="A141" s="29"/>
      <c r="B141" s="29"/>
    </row>
    <row r="142" spans="1:2" x14ac:dyDescent="0.25">
      <c r="A142" s="29"/>
      <c r="B142" s="29"/>
    </row>
    <row r="143" spans="1:2" x14ac:dyDescent="0.25">
      <c r="A143" s="29"/>
      <c r="B143" s="29"/>
    </row>
    <row r="144" spans="1:2" x14ac:dyDescent="0.25">
      <c r="A144" s="29"/>
      <c r="B144" s="29"/>
    </row>
    <row r="145" spans="1:2" x14ac:dyDescent="0.25">
      <c r="A145" s="29"/>
      <c r="B145" s="29"/>
    </row>
    <row r="146" spans="1:2" x14ac:dyDescent="0.25">
      <c r="A146" s="29"/>
      <c r="B146" s="29"/>
    </row>
    <row r="147" spans="1:2" x14ac:dyDescent="0.25">
      <c r="A147" s="29"/>
      <c r="B147" s="29"/>
    </row>
    <row r="148" spans="1:2" x14ac:dyDescent="0.25">
      <c r="A148" s="29"/>
      <c r="B148" s="29"/>
    </row>
    <row r="149" spans="1:2" x14ac:dyDescent="0.25">
      <c r="A149" s="29"/>
      <c r="B149" s="29"/>
    </row>
    <row r="150" spans="1:2" x14ac:dyDescent="0.25">
      <c r="A150" s="29"/>
      <c r="B150" s="29"/>
    </row>
    <row r="151" spans="1:2" x14ac:dyDescent="0.25">
      <c r="A151" s="29"/>
      <c r="B151" s="29"/>
    </row>
    <row r="152" spans="1:2" x14ac:dyDescent="0.25">
      <c r="A152" s="29"/>
      <c r="B152" s="29"/>
    </row>
    <row r="153" spans="1:2" x14ac:dyDescent="0.25">
      <c r="A153" s="29"/>
      <c r="B153" s="29"/>
    </row>
    <row r="154" spans="1:2" x14ac:dyDescent="0.25">
      <c r="A154" s="29"/>
      <c r="B154" s="29"/>
    </row>
    <row r="155" spans="1:2" x14ac:dyDescent="0.25">
      <c r="A155" s="29"/>
      <c r="B155" s="29"/>
    </row>
    <row r="156" spans="1:2" x14ac:dyDescent="0.25">
      <c r="A156" s="29"/>
      <c r="B156" s="29"/>
    </row>
    <row r="157" spans="1:2" x14ac:dyDescent="0.25">
      <c r="A157" s="29"/>
      <c r="B157" s="29"/>
    </row>
    <row r="158" spans="1:2" x14ac:dyDescent="0.25">
      <c r="A158" s="29"/>
      <c r="B158" s="29"/>
    </row>
    <row r="159" spans="1:2" x14ac:dyDescent="0.25">
      <c r="A159" s="29"/>
      <c r="B159" s="29"/>
    </row>
    <row r="160" spans="1:2" x14ac:dyDescent="0.25">
      <c r="A160" s="29"/>
      <c r="B160" s="29"/>
    </row>
    <row r="161" spans="1:2" x14ac:dyDescent="0.25">
      <c r="A161" s="29"/>
      <c r="B161" s="29"/>
    </row>
    <row r="162" spans="1:2" x14ac:dyDescent="0.25">
      <c r="A162" s="29"/>
      <c r="B162" s="29"/>
    </row>
    <row r="163" spans="1:2" x14ac:dyDescent="0.25">
      <c r="A163" s="29"/>
      <c r="B163" s="29"/>
    </row>
    <row r="164" spans="1:2" x14ac:dyDescent="0.25">
      <c r="A164" s="29"/>
      <c r="B164" s="29"/>
    </row>
    <row r="165" spans="1:2" x14ac:dyDescent="0.25">
      <c r="A165" s="29"/>
      <c r="B165" s="29"/>
    </row>
    <row r="166" spans="1:2" x14ac:dyDescent="0.25">
      <c r="A166" s="29"/>
      <c r="B166" s="29"/>
    </row>
    <row r="167" spans="1:2" x14ac:dyDescent="0.25">
      <c r="A167" s="29"/>
      <c r="B167" s="29"/>
    </row>
    <row r="168" spans="1:2" x14ac:dyDescent="0.25">
      <c r="A168" s="29"/>
      <c r="B168" s="29"/>
    </row>
    <row r="169" spans="1:2" x14ac:dyDescent="0.25">
      <c r="A169" s="29"/>
      <c r="B169" s="29"/>
    </row>
    <row r="170" spans="1:2" x14ac:dyDescent="0.25">
      <c r="A170" s="29"/>
      <c r="B170" s="29"/>
    </row>
    <row r="171" spans="1:2" x14ac:dyDescent="0.25">
      <c r="A171" s="29"/>
      <c r="B171" s="29"/>
    </row>
    <row r="172" spans="1:2" x14ac:dyDescent="0.25">
      <c r="A172" s="29"/>
      <c r="B172" s="29"/>
    </row>
    <row r="173" spans="1:2" x14ac:dyDescent="0.25">
      <c r="A173" s="29"/>
      <c r="B173" s="29"/>
    </row>
    <row r="174" spans="1:2" x14ac:dyDescent="0.25">
      <c r="A174" s="29"/>
      <c r="B174" s="29"/>
    </row>
    <row r="175" spans="1:2" x14ac:dyDescent="0.25">
      <c r="A175" s="29"/>
      <c r="B175" s="29"/>
    </row>
    <row r="176" spans="1:2" x14ac:dyDescent="0.25">
      <c r="A176" s="29"/>
      <c r="B176" s="29"/>
    </row>
    <row r="177" spans="1:2" x14ac:dyDescent="0.25">
      <c r="A177" s="29"/>
      <c r="B177" s="29"/>
    </row>
    <row r="178" spans="1:2" x14ac:dyDescent="0.25">
      <c r="A178" s="29"/>
      <c r="B178" s="29"/>
    </row>
    <row r="179" spans="1:2" x14ac:dyDescent="0.25">
      <c r="A179" s="29"/>
      <c r="B179" s="29"/>
    </row>
    <row r="180" spans="1:2" x14ac:dyDescent="0.25">
      <c r="A180" s="29"/>
      <c r="B180" s="29"/>
    </row>
    <row r="181" spans="1:2" x14ac:dyDescent="0.25">
      <c r="A181" s="29"/>
      <c r="B181" s="29"/>
    </row>
    <row r="182" spans="1:2" x14ac:dyDescent="0.25">
      <c r="A182" s="29"/>
      <c r="B182" s="29"/>
    </row>
    <row r="183" spans="1:2" x14ac:dyDescent="0.25">
      <c r="A183" s="29"/>
      <c r="B183" s="29"/>
    </row>
    <row r="184" spans="1:2" x14ac:dyDescent="0.25">
      <c r="A184" s="29"/>
      <c r="B184" s="29"/>
    </row>
    <row r="185" spans="1:2" x14ac:dyDescent="0.25">
      <c r="A185" s="29"/>
      <c r="B185" s="29"/>
    </row>
    <row r="186" spans="1:2" x14ac:dyDescent="0.25">
      <c r="A186" s="29"/>
      <c r="B186" s="29"/>
    </row>
    <row r="187" spans="1:2" x14ac:dyDescent="0.25">
      <c r="A187" s="29"/>
      <c r="B187" s="29"/>
    </row>
    <row r="188" spans="1:2" x14ac:dyDescent="0.25">
      <c r="A188" s="29"/>
      <c r="B188" s="29"/>
    </row>
    <row r="189" spans="1:2" x14ac:dyDescent="0.25">
      <c r="A189" s="29"/>
      <c r="B189" s="29"/>
    </row>
    <row r="190" spans="1:2" x14ac:dyDescent="0.25">
      <c r="A190" s="29"/>
      <c r="B190" s="29"/>
    </row>
    <row r="191" spans="1:2" x14ac:dyDescent="0.25">
      <c r="A191" s="29"/>
      <c r="B191" s="29"/>
    </row>
    <row r="192" spans="1:2" x14ac:dyDescent="0.25">
      <c r="A192" s="29"/>
      <c r="B192" s="29"/>
    </row>
    <row r="193" spans="1:2" x14ac:dyDescent="0.25">
      <c r="A193" s="29"/>
      <c r="B193" s="29"/>
    </row>
    <row r="194" spans="1:2" x14ac:dyDescent="0.25">
      <c r="A194" s="29"/>
      <c r="B194" s="29"/>
    </row>
    <row r="195" spans="1:2" x14ac:dyDescent="0.25">
      <c r="A195" s="29"/>
      <c r="B195" s="29"/>
    </row>
    <row r="196" spans="1:2" x14ac:dyDescent="0.25">
      <c r="A196" s="29"/>
      <c r="B196" s="29"/>
    </row>
    <row r="197" spans="1:2" x14ac:dyDescent="0.25">
      <c r="A197" s="29"/>
      <c r="B197" s="29"/>
    </row>
    <row r="198" spans="1:2" x14ac:dyDescent="0.25">
      <c r="A198" s="29"/>
      <c r="B198" s="29"/>
    </row>
    <row r="199" spans="1:2" x14ac:dyDescent="0.25">
      <c r="A199" s="29"/>
      <c r="B199" s="29"/>
    </row>
    <row r="200" spans="1:2" x14ac:dyDescent="0.25">
      <c r="A200" s="29"/>
      <c r="B200" s="29"/>
    </row>
    <row r="201" spans="1:2" x14ac:dyDescent="0.25">
      <c r="A201" s="29"/>
      <c r="B201" s="29"/>
    </row>
    <row r="202" spans="1:2" x14ac:dyDescent="0.25">
      <c r="A202" s="29"/>
      <c r="B202" s="29"/>
    </row>
    <row r="203" spans="1:2" x14ac:dyDescent="0.25">
      <c r="A203" s="29"/>
      <c r="B203" s="29"/>
    </row>
    <row r="204" spans="1:2" x14ac:dyDescent="0.25">
      <c r="A204" s="29"/>
      <c r="B204" s="29"/>
    </row>
    <row r="205" spans="1:2" x14ac:dyDescent="0.25">
      <c r="A205" s="29"/>
      <c r="B205" s="29"/>
    </row>
    <row r="206" spans="1:2" x14ac:dyDescent="0.25">
      <c r="A206" s="29"/>
      <c r="B206" s="29"/>
    </row>
    <row r="207" spans="1:2" x14ac:dyDescent="0.25">
      <c r="A207" s="29"/>
      <c r="B207" s="29"/>
    </row>
    <row r="208" spans="1:2" x14ac:dyDescent="0.25">
      <c r="A208" s="29"/>
      <c r="B208" s="29"/>
    </row>
    <row r="209" spans="1:2" x14ac:dyDescent="0.25">
      <c r="A209" s="29"/>
      <c r="B209" s="29"/>
    </row>
    <row r="210" spans="1:2" x14ac:dyDescent="0.25">
      <c r="A210" s="29"/>
      <c r="B210" s="29"/>
    </row>
    <row r="211" spans="1:2" x14ac:dyDescent="0.25">
      <c r="A211" s="29"/>
      <c r="B211" s="29"/>
    </row>
    <row r="212" spans="1:2" x14ac:dyDescent="0.25">
      <c r="A212" s="29"/>
      <c r="B212" s="29"/>
    </row>
    <row r="213" spans="1:2" x14ac:dyDescent="0.25">
      <c r="A213" s="29"/>
      <c r="B213" s="29"/>
    </row>
    <row r="214" spans="1:2" x14ac:dyDescent="0.25">
      <c r="A214" s="29"/>
      <c r="B214" s="29"/>
    </row>
    <row r="215" spans="1:2" x14ac:dyDescent="0.25">
      <c r="A215" s="29"/>
      <c r="B215" s="29"/>
    </row>
    <row r="216" spans="1:2" x14ac:dyDescent="0.25">
      <c r="A216" s="29"/>
      <c r="B216" s="29"/>
    </row>
    <row r="217" spans="1:2" x14ac:dyDescent="0.25">
      <c r="A217" s="29"/>
      <c r="B217" s="29"/>
    </row>
    <row r="218" spans="1:2" x14ac:dyDescent="0.25">
      <c r="A218" s="29"/>
      <c r="B218" s="29"/>
    </row>
    <row r="219" spans="1:2" x14ac:dyDescent="0.25">
      <c r="A219" s="29"/>
      <c r="B219" s="29"/>
    </row>
    <row r="220" spans="1:2" x14ac:dyDescent="0.25">
      <c r="A220" s="29"/>
      <c r="B220" s="29"/>
    </row>
    <row r="221" spans="1:2" x14ac:dyDescent="0.25">
      <c r="A221" s="29"/>
      <c r="B221" s="29"/>
    </row>
    <row r="222" spans="1:2" x14ac:dyDescent="0.25">
      <c r="A222" s="29"/>
      <c r="B222" s="29"/>
    </row>
    <row r="223" spans="1:2" x14ac:dyDescent="0.25">
      <c r="A223" s="29"/>
      <c r="B223" s="29"/>
    </row>
    <row r="224" spans="1:2" x14ac:dyDescent="0.25">
      <c r="A224" s="29"/>
      <c r="B224" s="29"/>
    </row>
    <row r="225" spans="1:2" x14ac:dyDescent="0.25">
      <c r="A225" s="29"/>
      <c r="B225" s="29"/>
    </row>
    <row r="226" spans="1:2" x14ac:dyDescent="0.25">
      <c r="A226" s="29"/>
      <c r="B226" s="29"/>
    </row>
    <row r="227" spans="1:2" x14ac:dyDescent="0.25">
      <c r="A227" s="29"/>
      <c r="B227" s="29"/>
    </row>
    <row r="228" spans="1:2" x14ac:dyDescent="0.25">
      <c r="A228" s="29"/>
      <c r="B228" s="29"/>
    </row>
    <row r="229" spans="1:2" x14ac:dyDescent="0.25">
      <c r="A229" s="29"/>
      <c r="B229" s="29"/>
    </row>
    <row r="230" spans="1:2" x14ac:dyDescent="0.25">
      <c r="A230" s="29"/>
      <c r="B230" s="29"/>
    </row>
    <row r="231" spans="1:2" x14ac:dyDescent="0.25">
      <c r="A231" s="29"/>
      <c r="B231" s="29"/>
    </row>
    <row r="232" spans="1:2" x14ac:dyDescent="0.25">
      <c r="A232" s="29"/>
      <c r="B232" s="29"/>
    </row>
    <row r="233" spans="1:2" x14ac:dyDescent="0.25">
      <c r="A233" s="29"/>
      <c r="B233" s="29"/>
    </row>
    <row r="234" spans="1:2" x14ac:dyDescent="0.25">
      <c r="A234" s="29"/>
      <c r="B234" s="29"/>
    </row>
    <row r="235" spans="1:2" x14ac:dyDescent="0.25">
      <c r="A235" s="29"/>
      <c r="B235" s="29"/>
    </row>
    <row r="236" spans="1:2" x14ac:dyDescent="0.25">
      <c r="A236" s="29"/>
      <c r="B236" s="29"/>
    </row>
    <row r="237" spans="1:2" x14ac:dyDescent="0.25">
      <c r="A237" s="29"/>
      <c r="B237" s="29"/>
    </row>
    <row r="238" spans="1:2" x14ac:dyDescent="0.25">
      <c r="A238" s="29"/>
      <c r="B238" s="29"/>
    </row>
    <row r="239" spans="1:2" x14ac:dyDescent="0.25">
      <c r="A239" s="29"/>
      <c r="B239" s="29"/>
    </row>
    <row r="240" spans="1:2" x14ac:dyDescent="0.25">
      <c r="A240" s="29"/>
      <c r="B240" s="29"/>
    </row>
    <row r="241" spans="1:2" x14ac:dyDescent="0.25">
      <c r="A241" s="29"/>
      <c r="B241" s="29"/>
    </row>
    <row r="242" spans="1:2" x14ac:dyDescent="0.25">
      <c r="A242" s="29"/>
      <c r="B242" s="29"/>
    </row>
    <row r="243" spans="1:2" x14ac:dyDescent="0.25">
      <c r="A243" s="29"/>
      <c r="B243" s="29"/>
    </row>
    <row r="244" spans="1:2" x14ac:dyDescent="0.25">
      <c r="A244" s="29"/>
      <c r="B244" s="29"/>
    </row>
    <row r="245" spans="1:2" x14ac:dyDescent="0.25">
      <c r="A245" s="29"/>
      <c r="B245" s="29"/>
    </row>
    <row r="246" spans="1:2" x14ac:dyDescent="0.25">
      <c r="A246" s="29"/>
      <c r="B246" s="29"/>
    </row>
    <row r="247" spans="1:2" x14ac:dyDescent="0.25">
      <c r="A247" s="29"/>
      <c r="B247" s="29"/>
    </row>
    <row r="248" spans="1:2" x14ac:dyDescent="0.25">
      <c r="A248" s="29"/>
      <c r="B248" s="29"/>
    </row>
    <row r="249" spans="1:2" x14ac:dyDescent="0.25">
      <c r="A249" s="29"/>
      <c r="B249" s="29"/>
    </row>
    <row r="250" spans="1:2" x14ac:dyDescent="0.25">
      <c r="A250" s="29"/>
      <c r="B250" s="29"/>
    </row>
    <row r="251" spans="1:2" x14ac:dyDescent="0.25">
      <c r="A251" s="29"/>
      <c r="B251" s="29"/>
    </row>
    <row r="252" spans="1:2" x14ac:dyDescent="0.25">
      <c r="A252" s="29"/>
      <c r="B252" s="29"/>
    </row>
    <row r="253" spans="1:2" x14ac:dyDescent="0.25">
      <c r="A253" s="29"/>
      <c r="B253" s="29"/>
    </row>
    <row r="254" spans="1:2" x14ac:dyDescent="0.25">
      <c r="A254" s="29"/>
      <c r="B254" s="29"/>
    </row>
    <row r="255" spans="1:2" x14ac:dyDescent="0.25">
      <c r="A255" s="29"/>
      <c r="B255" s="29"/>
    </row>
    <row r="256" spans="1:2" x14ac:dyDescent="0.25">
      <c r="A256" s="29"/>
      <c r="B256" s="29"/>
    </row>
    <row r="257" spans="1:2" x14ac:dyDescent="0.25">
      <c r="A257" s="29"/>
      <c r="B257" s="29"/>
    </row>
    <row r="258" spans="1:2" x14ac:dyDescent="0.25">
      <c r="A258" s="29"/>
      <c r="B258" s="29"/>
    </row>
    <row r="259" spans="1:2" x14ac:dyDescent="0.25">
      <c r="A259" s="29"/>
      <c r="B259" s="29"/>
    </row>
    <row r="260" spans="1:2" x14ac:dyDescent="0.25">
      <c r="A260" s="29"/>
      <c r="B260" s="29"/>
    </row>
    <row r="261" spans="1:2" x14ac:dyDescent="0.25">
      <c r="A261" s="29"/>
      <c r="B261" s="29"/>
    </row>
    <row r="262" spans="1:2" x14ac:dyDescent="0.25">
      <c r="A262" s="29"/>
      <c r="B262" s="29"/>
    </row>
    <row r="263" spans="1:2" x14ac:dyDescent="0.25">
      <c r="A263" s="29"/>
      <c r="B263" s="29"/>
    </row>
    <row r="264" spans="1:2" x14ac:dyDescent="0.25">
      <c r="A264" s="29"/>
      <c r="B264" s="29"/>
    </row>
    <row r="265" spans="1:2" x14ac:dyDescent="0.25">
      <c r="A265" s="29"/>
      <c r="B265" s="29"/>
    </row>
    <row r="266" spans="1:2" x14ac:dyDescent="0.25">
      <c r="A266" s="29"/>
      <c r="B266" s="29"/>
    </row>
    <row r="267" spans="1:2" x14ac:dyDescent="0.25">
      <c r="A267" s="29"/>
      <c r="B267" s="29"/>
    </row>
    <row r="268" spans="1:2" x14ac:dyDescent="0.25">
      <c r="A268" s="29"/>
      <c r="B268" s="29"/>
    </row>
    <row r="269" spans="1:2" x14ac:dyDescent="0.25">
      <c r="A269" s="29"/>
      <c r="B269" s="29"/>
    </row>
    <row r="270" spans="1:2" x14ac:dyDescent="0.25">
      <c r="A270" s="29"/>
      <c r="B270" s="29"/>
    </row>
    <row r="271" spans="1:2" x14ac:dyDescent="0.25">
      <c r="A271" s="29"/>
      <c r="B271" s="29"/>
    </row>
    <row r="272" spans="1:2" x14ac:dyDescent="0.25">
      <c r="A272" s="29"/>
      <c r="B272" s="29"/>
    </row>
    <row r="273" spans="1:2" x14ac:dyDescent="0.25">
      <c r="A273" s="29"/>
      <c r="B273" s="29"/>
    </row>
    <row r="274" spans="1:2" x14ac:dyDescent="0.25">
      <c r="A274" s="29"/>
      <c r="B274" s="29"/>
    </row>
    <row r="275" spans="1:2" x14ac:dyDescent="0.25">
      <c r="A275" s="29"/>
      <c r="B275" s="29"/>
    </row>
    <row r="276" spans="1:2" x14ac:dyDescent="0.25">
      <c r="A276" s="29"/>
      <c r="B276" s="29"/>
    </row>
    <row r="277" spans="1:2" x14ac:dyDescent="0.25">
      <c r="A277" s="29"/>
      <c r="B277" s="29"/>
    </row>
    <row r="278" spans="1:2" x14ac:dyDescent="0.25">
      <c r="A278" s="29"/>
      <c r="B278" s="29"/>
    </row>
    <row r="279" spans="1:2" x14ac:dyDescent="0.25">
      <c r="A279" s="29"/>
      <c r="B279" s="29"/>
    </row>
    <row r="280" spans="1:2" x14ac:dyDescent="0.25">
      <c r="A280" s="29"/>
      <c r="B280" s="29"/>
    </row>
    <row r="281" spans="1:2" x14ac:dyDescent="0.25">
      <c r="A281" s="29"/>
      <c r="B281" s="29"/>
    </row>
    <row r="282" spans="1:2" x14ac:dyDescent="0.25">
      <c r="A282" s="29"/>
      <c r="B282" s="29"/>
    </row>
    <row r="283" spans="1:2" x14ac:dyDescent="0.25">
      <c r="A283" s="29"/>
      <c r="B283" s="29"/>
    </row>
    <row r="284" spans="1:2" x14ac:dyDescent="0.25">
      <c r="A284" s="29"/>
      <c r="B284" s="29"/>
    </row>
    <row r="285" spans="1:2" x14ac:dyDescent="0.25">
      <c r="A285" s="29"/>
      <c r="B285" s="29"/>
    </row>
    <row r="286" spans="1:2" x14ac:dyDescent="0.25">
      <c r="A286" s="29"/>
      <c r="B286" s="29"/>
    </row>
    <row r="287" spans="1:2" x14ac:dyDescent="0.25">
      <c r="A287" s="29"/>
      <c r="B287" s="29"/>
    </row>
    <row r="288" spans="1:2" x14ac:dyDescent="0.25">
      <c r="A288" s="29"/>
      <c r="B288" s="29"/>
    </row>
    <row r="289" spans="1:2" x14ac:dyDescent="0.25">
      <c r="A289" s="29"/>
      <c r="B289" s="29"/>
    </row>
    <row r="290" spans="1:2" x14ac:dyDescent="0.25">
      <c r="A290" s="29"/>
      <c r="B290" s="29"/>
    </row>
    <row r="291" spans="1:2" x14ac:dyDescent="0.25">
      <c r="A291" s="29"/>
      <c r="B291" s="29"/>
    </row>
    <row r="292" spans="1:2" x14ac:dyDescent="0.25">
      <c r="A292" s="29"/>
      <c r="B292" s="29"/>
    </row>
    <row r="293" spans="1:2" x14ac:dyDescent="0.25">
      <c r="A293" s="29"/>
      <c r="B293" s="29"/>
    </row>
    <row r="294" spans="1:2" x14ac:dyDescent="0.25">
      <c r="A294" s="29"/>
      <c r="B294" s="29"/>
    </row>
    <row r="295" spans="1:2" x14ac:dyDescent="0.25">
      <c r="A295" s="29"/>
      <c r="B295" s="29"/>
    </row>
    <row r="296" spans="1:2" x14ac:dyDescent="0.25">
      <c r="A296" s="29"/>
      <c r="B296" s="29"/>
    </row>
    <row r="297" spans="1:2" x14ac:dyDescent="0.25">
      <c r="A297" s="29"/>
      <c r="B297" s="29"/>
    </row>
    <row r="298" spans="1:2" x14ac:dyDescent="0.25">
      <c r="A298" s="29"/>
      <c r="B298" s="29"/>
    </row>
    <row r="299" spans="1:2" x14ac:dyDescent="0.25">
      <c r="A299" s="29"/>
      <c r="B299" s="29"/>
    </row>
    <row r="300" spans="1:2" x14ac:dyDescent="0.25">
      <c r="A300" s="29"/>
      <c r="B300" s="29"/>
    </row>
    <row r="301" spans="1:2" x14ac:dyDescent="0.25">
      <c r="A301" s="29"/>
      <c r="B301" s="29"/>
    </row>
    <row r="302" spans="1:2" x14ac:dyDescent="0.25">
      <c r="A302" s="29"/>
      <c r="B302" s="29"/>
    </row>
    <row r="303" spans="1:2" x14ac:dyDescent="0.25">
      <c r="A303" s="29"/>
      <c r="B303" s="29"/>
    </row>
    <row r="304" spans="1:2" x14ac:dyDescent="0.25">
      <c r="A304" s="29"/>
      <c r="B304" s="29"/>
    </row>
    <row r="305" spans="1:2" x14ac:dyDescent="0.25">
      <c r="A305" s="29"/>
      <c r="B305" s="29"/>
    </row>
    <row r="306" spans="1:2" x14ac:dyDescent="0.25">
      <c r="A306" s="29"/>
      <c r="B306" s="29"/>
    </row>
    <row r="307" spans="1:2" x14ac:dyDescent="0.25">
      <c r="A307" s="29"/>
      <c r="B307" s="29"/>
    </row>
    <row r="308" spans="1:2" x14ac:dyDescent="0.25">
      <c r="A308" s="29"/>
      <c r="B308" s="29"/>
    </row>
    <row r="309" spans="1:2" x14ac:dyDescent="0.25">
      <c r="A309" s="29"/>
      <c r="B309" s="29"/>
    </row>
    <row r="310" spans="1:2" x14ac:dyDescent="0.25">
      <c r="A310" s="29"/>
      <c r="B310" s="29"/>
    </row>
    <row r="311" spans="1:2" x14ac:dyDescent="0.25">
      <c r="A311" s="29"/>
      <c r="B311" s="29"/>
    </row>
    <row r="312" spans="1:2" x14ac:dyDescent="0.25">
      <c r="A312" s="29"/>
      <c r="B312" s="29"/>
    </row>
    <row r="313" spans="1:2" x14ac:dyDescent="0.25">
      <c r="A313" s="29"/>
      <c r="B313" s="29"/>
    </row>
    <row r="314" spans="1:2" x14ac:dyDescent="0.25">
      <c r="A314" s="29"/>
      <c r="B314" s="29"/>
    </row>
    <row r="315" spans="1:2" x14ac:dyDescent="0.25">
      <c r="A315" s="29"/>
      <c r="B315" s="29"/>
    </row>
    <row r="316" spans="1:2" x14ac:dyDescent="0.25">
      <c r="A316" s="29"/>
      <c r="B316" s="29"/>
    </row>
    <row r="317" spans="1:2" x14ac:dyDescent="0.25">
      <c r="A317" s="29"/>
      <c r="B317" s="29"/>
    </row>
    <row r="318" spans="1:2" x14ac:dyDescent="0.25">
      <c r="A318" s="29"/>
      <c r="B318" s="29"/>
    </row>
    <row r="319" spans="1:2" x14ac:dyDescent="0.25">
      <c r="A319" s="29"/>
      <c r="B319" s="29"/>
    </row>
    <row r="320" spans="1:2" x14ac:dyDescent="0.25">
      <c r="A320" s="29"/>
      <c r="B320" s="29"/>
    </row>
    <row r="321" spans="1:2" x14ac:dyDescent="0.25">
      <c r="A321" s="29"/>
      <c r="B321" s="29"/>
    </row>
    <row r="322" spans="1:2" x14ac:dyDescent="0.25">
      <c r="A322" s="29"/>
      <c r="B322" s="29"/>
    </row>
    <row r="323" spans="1:2" x14ac:dyDescent="0.25">
      <c r="A323" s="29"/>
      <c r="B323" s="29"/>
    </row>
    <row r="324" spans="1:2" x14ac:dyDescent="0.25">
      <c r="A324" s="29"/>
      <c r="B324" s="29"/>
    </row>
    <row r="325" spans="1:2" x14ac:dyDescent="0.25">
      <c r="A325" s="29"/>
      <c r="B325" s="29"/>
    </row>
    <row r="326" spans="1:2" x14ac:dyDescent="0.25">
      <c r="A326" s="29"/>
      <c r="B326" s="29"/>
    </row>
    <row r="327" spans="1:2" x14ac:dyDescent="0.25">
      <c r="A327" s="29"/>
      <c r="B327" s="29"/>
    </row>
    <row r="328" spans="1:2" x14ac:dyDescent="0.25">
      <c r="A328" s="29"/>
      <c r="B328" s="29"/>
    </row>
    <row r="329" spans="1:2" x14ac:dyDescent="0.25">
      <c r="A329" s="29"/>
      <c r="B329" s="29"/>
    </row>
    <row r="330" spans="1:2" x14ac:dyDescent="0.25">
      <c r="A330" s="29"/>
      <c r="B330" s="29"/>
    </row>
    <row r="331" spans="1:2" x14ac:dyDescent="0.25">
      <c r="A331" s="29"/>
      <c r="B331" s="29"/>
    </row>
    <row r="332" spans="1:2" x14ac:dyDescent="0.25">
      <c r="A332" s="29"/>
      <c r="B332" s="29"/>
    </row>
    <row r="333" spans="1:2" x14ac:dyDescent="0.25">
      <c r="A333" s="29"/>
      <c r="B333" s="29"/>
    </row>
    <row r="334" spans="1:2" x14ac:dyDescent="0.25">
      <c r="A334" s="29"/>
      <c r="B334" s="29"/>
    </row>
    <row r="335" spans="1:2" x14ac:dyDescent="0.25">
      <c r="A335" s="29"/>
      <c r="B335" s="29"/>
    </row>
    <row r="336" spans="1:2" x14ac:dyDescent="0.25">
      <c r="A336" s="29"/>
      <c r="B336" s="29"/>
    </row>
    <row r="337" spans="1:2" x14ac:dyDescent="0.25">
      <c r="A337" s="29"/>
      <c r="B337" s="29"/>
    </row>
    <row r="338" spans="1:2" x14ac:dyDescent="0.25">
      <c r="A338" s="29"/>
      <c r="B338" s="29"/>
    </row>
    <row r="339" spans="1:2" x14ac:dyDescent="0.25">
      <c r="A339" s="29"/>
      <c r="B339" s="29"/>
    </row>
    <row r="340" spans="1:2" x14ac:dyDescent="0.25">
      <c r="A340" s="29"/>
      <c r="B340" s="29"/>
    </row>
    <row r="341" spans="1:2" x14ac:dyDescent="0.25">
      <c r="A341" s="29"/>
      <c r="B341" s="29"/>
    </row>
    <row r="342" spans="1:2" x14ac:dyDescent="0.25">
      <c r="A342" s="29"/>
      <c r="B342" s="29"/>
    </row>
    <row r="343" spans="1:2" x14ac:dyDescent="0.25">
      <c r="A343" s="29"/>
      <c r="B343" s="29"/>
    </row>
    <row r="344" spans="1:2" x14ac:dyDescent="0.25">
      <c r="A344" s="29"/>
      <c r="B344" s="29"/>
    </row>
    <row r="345" spans="1:2" x14ac:dyDescent="0.25">
      <c r="A345" s="29"/>
      <c r="B345" s="29"/>
    </row>
    <row r="346" spans="1:2" x14ac:dyDescent="0.25">
      <c r="A346" s="29"/>
      <c r="B346" s="29"/>
    </row>
    <row r="347" spans="1:2" x14ac:dyDescent="0.25">
      <c r="A347" s="29"/>
      <c r="B347" s="29"/>
    </row>
    <row r="348" spans="1:2" x14ac:dyDescent="0.25">
      <c r="A348" s="29"/>
      <c r="B348" s="29"/>
    </row>
    <row r="349" spans="1:2" x14ac:dyDescent="0.25">
      <c r="A349" s="29"/>
      <c r="B349" s="29"/>
    </row>
    <row r="350" spans="1:2" x14ac:dyDescent="0.25">
      <c r="A350" s="29"/>
      <c r="B350" s="29"/>
    </row>
    <row r="351" spans="1:2" x14ac:dyDescent="0.25">
      <c r="A351" s="29"/>
      <c r="B351" s="29"/>
    </row>
    <row r="352" spans="1:2" x14ac:dyDescent="0.25">
      <c r="A352" s="29"/>
      <c r="B352" s="29"/>
    </row>
    <row r="353" spans="1:2" x14ac:dyDescent="0.25">
      <c r="A353" s="29"/>
      <c r="B353" s="29"/>
    </row>
    <row r="354" spans="1:2" x14ac:dyDescent="0.25">
      <c r="A354" s="29"/>
      <c r="B354" s="29"/>
    </row>
    <row r="355" spans="1:2" x14ac:dyDescent="0.25">
      <c r="A355" s="29"/>
      <c r="B355" s="29"/>
    </row>
    <row r="356" spans="1:2" x14ac:dyDescent="0.25">
      <c r="A356" s="29"/>
      <c r="B356" s="29"/>
    </row>
    <row r="357" spans="1:2" x14ac:dyDescent="0.25">
      <c r="A357" s="29"/>
      <c r="B357" s="29"/>
    </row>
    <row r="358" spans="1:2" x14ac:dyDescent="0.25">
      <c r="A358" s="29"/>
      <c r="B358" s="29"/>
    </row>
    <row r="359" spans="1:2" x14ac:dyDescent="0.25">
      <c r="A359" s="29"/>
      <c r="B359" s="29"/>
    </row>
    <row r="360" spans="1:2" x14ac:dyDescent="0.25">
      <c r="A360" s="29"/>
      <c r="B360" s="29"/>
    </row>
    <row r="361" spans="1:2" x14ac:dyDescent="0.25">
      <c r="A361" s="29"/>
      <c r="B361" s="29"/>
    </row>
    <row r="362" spans="1:2" x14ac:dyDescent="0.25">
      <c r="A362" s="29"/>
      <c r="B362" s="29"/>
    </row>
    <row r="363" spans="1:2" x14ac:dyDescent="0.25">
      <c r="A363" s="29"/>
      <c r="B363" s="29"/>
    </row>
    <row r="364" spans="1:2" x14ac:dyDescent="0.25">
      <c r="A364" s="29"/>
      <c r="B364" s="29"/>
    </row>
    <row r="365" spans="1:2" x14ac:dyDescent="0.25">
      <c r="A365" s="29"/>
      <c r="B365" s="29"/>
    </row>
    <row r="366" spans="1:2" x14ac:dyDescent="0.25">
      <c r="A366" s="29"/>
      <c r="B366" s="29"/>
    </row>
    <row r="367" spans="1:2" x14ac:dyDescent="0.25">
      <c r="A367" s="29"/>
      <c r="B367" s="29"/>
    </row>
    <row r="368" spans="1:2" x14ac:dyDescent="0.25">
      <c r="A368" s="29"/>
      <c r="B368" s="29"/>
    </row>
    <row r="369" spans="1:2" x14ac:dyDescent="0.25">
      <c r="A369" s="29"/>
      <c r="B369" s="29"/>
    </row>
    <row r="370" spans="1:2" x14ac:dyDescent="0.25">
      <c r="A370" s="29"/>
      <c r="B370" s="29"/>
    </row>
    <row r="371" spans="1:2" x14ac:dyDescent="0.25">
      <c r="A371" s="29"/>
      <c r="B371" s="29"/>
    </row>
    <row r="372" spans="1:2" x14ac:dyDescent="0.25">
      <c r="A372" s="29"/>
      <c r="B372" s="29"/>
    </row>
    <row r="373" spans="1:2" x14ac:dyDescent="0.25">
      <c r="A373" s="29"/>
      <c r="B373" s="29"/>
    </row>
    <row r="374" spans="1:2" x14ac:dyDescent="0.25">
      <c r="A374" s="29"/>
      <c r="B374" s="29"/>
    </row>
    <row r="375" spans="1:2" x14ac:dyDescent="0.25">
      <c r="A375" s="29"/>
      <c r="B375" s="29"/>
    </row>
    <row r="376" spans="1:2" x14ac:dyDescent="0.25">
      <c r="A376" s="29"/>
      <c r="B376" s="29"/>
    </row>
    <row r="377" spans="1:2" x14ac:dyDescent="0.25">
      <c r="A377" s="29"/>
      <c r="B377" s="29"/>
    </row>
    <row r="378" spans="1:2" x14ac:dyDescent="0.25">
      <c r="A378" s="29"/>
      <c r="B378" s="29"/>
    </row>
    <row r="379" spans="1:2" x14ac:dyDescent="0.25">
      <c r="A379" s="29"/>
      <c r="B379" s="29"/>
    </row>
    <row r="380" spans="1:2" x14ac:dyDescent="0.25">
      <c r="A380" s="29"/>
      <c r="B380" s="29"/>
    </row>
    <row r="381" spans="1:2" x14ac:dyDescent="0.25">
      <c r="A381" s="29"/>
      <c r="B381" s="29"/>
    </row>
    <row r="382" spans="1:2" x14ac:dyDescent="0.25">
      <c r="A382" s="29"/>
      <c r="B382" s="29"/>
    </row>
    <row r="383" spans="1:2" x14ac:dyDescent="0.25">
      <c r="A383" s="29"/>
      <c r="B383" s="29"/>
    </row>
  </sheetData>
  <mergeCells count="12">
    <mergeCell ref="A38:B38"/>
    <mergeCell ref="A3:B3"/>
    <mergeCell ref="A4:B4"/>
    <mergeCell ref="A5:B5"/>
    <mergeCell ref="A6:B6"/>
    <mergeCell ref="A7:B7"/>
    <mergeCell ref="A9:B9"/>
    <mergeCell ref="A10:B10"/>
    <mergeCell ref="A12:B12"/>
    <mergeCell ref="A22:B22"/>
    <mergeCell ref="A36:B36"/>
    <mergeCell ref="A37:B37"/>
  </mergeCells>
  <hyperlinks>
    <hyperlink ref="A37" r:id="rId1" display="mailto:info@washdata.org" xr:uid="{00000000-0004-0000-0300-000000000000}"/>
    <hyperlink ref="B42" r:id="rId2" xr:uid="{00000000-0004-0000-0300-000001000000}"/>
    <hyperlink ref="B47" r:id="rId3" xr:uid="{00000000-0004-0000-0300-000002000000}"/>
    <hyperlink ref="B44" r:id="rId4" location="!/" xr:uid="{00000000-0004-0000-0300-000003000000}"/>
    <hyperlink ref="B45" r:id="rId5" location="!/" xr:uid="{00000000-0004-0000-0300-000004000000}"/>
    <hyperlink ref="B43" r:id="rId6" location="!/" xr:uid="{00000000-0004-0000-0300-000005000000}"/>
    <hyperlink ref="B46" r:id="rId7" xr:uid="{00000000-0004-0000-0300-000006000000}"/>
    <hyperlink ref="A1" location="TOC!A1" display="Back to ToC" xr:uid="{00000000-0004-0000-0300-000007000000}"/>
  </hyperlinks>
  <pageMargins left="0.7" right="0.7" top="0.75" bottom="0.75" header="0.3" footer="0.3"/>
  <pageSetup orientation="portrait" r:id="rId8"/>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76658-5C59-45D0-9DD9-01E28AF6191D}">
  <sheetPr>
    <tabColor rgb="FFEF5BA1"/>
  </sheetPr>
  <dimension ref="A1:W452"/>
  <sheetViews>
    <sheetView zoomScaleNormal="100" workbookViewId="0"/>
  </sheetViews>
  <sheetFormatPr defaultColWidth="9.140625" defaultRowHeight="15" x14ac:dyDescent="0.25"/>
  <cols>
    <col min="1" max="16384" width="9.140625" style="98"/>
  </cols>
  <sheetData>
    <row r="1" spans="1:19" s="29" customFormat="1" x14ac:dyDescent="0.25">
      <c r="A1" s="44" t="s">
        <v>39</v>
      </c>
      <c r="J1" s="44"/>
      <c r="S1" s="44"/>
    </row>
    <row r="2" spans="1:19" s="29" customFormat="1" ht="23.25" x14ac:dyDescent="0.35">
      <c r="A2" s="165" t="s">
        <v>40</v>
      </c>
      <c r="J2" s="165"/>
      <c r="S2" s="165"/>
    </row>
    <row r="3" spans="1:19" s="29" customFormat="1" x14ac:dyDescent="0.25">
      <c r="A3" s="44"/>
      <c r="J3" s="44"/>
      <c r="S3" s="44"/>
    </row>
    <row r="4" spans="1:19" s="29" customFormat="1" x14ac:dyDescent="0.25"/>
    <row r="5" spans="1:19" s="29" customFormat="1" x14ac:dyDescent="0.25"/>
    <row r="6" spans="1:19" s="29" customFormat="1" x14ac:dyDescent="0.25"/>
    <row r="7" spans="1:19" s="29" customFormat="1" x14ac:dyDescent="0.25"/>
    <row r="8" spans="1:19" s="29" customFormat="1" x14ac:dyDescent="0.25"/>
    <row r="9" spans="1:19" s="29" customFormat="1" x14ac:dyDescent="0.25"/>
    <row r="10" spans="1:19" s="29" customFormat="1" x14ac:dyDescent="0.25"/>
    <row r="11" spans="1:19" s="29" customFormat="1" x14ac:dyDescent="0.25"/>
    <row r="12" spans="1:19" s="29" customFormat="1" x14ac:dyDescent="0.25"/>
    <row r="13" spans="1:19" s="29" customFormat="1" x14ac:dyDescent="0.25"/>
    <row r="14" spans="1:19" s="29" customFormat="1" x14ac:dyDescent="0.25"/>
    <row r="15" spans="1:19" s="29" customFormat="1" x14ac:dyDescent="0.25"/>
    <row r="16" spans="1:19" s="29" customFormat="1" x14ac:dyDescent="0.25"/>
    <row r="17" spans="1:19" s="29" customFormat="1" x14ac:dyDescent="0.25"/>
    <row r="18" spans="1:19" s="29" customFormat="1" x14ac:dyDescent="0.25"/>
    <row r="19" spans="1:19" s="29" customFormat="1" x14ac:dyDescent="0.25"/>
    <row r="20" spans="1:19" s="29" customFormat="1" x14ac:dyDescent="0.25"/>
    <row r="21" spans="1:19" s="29" customFormat="1" x14ac:dyDescent="0.25"/>
    <row r="22" spans="1:19" s="29" customFormat="1" x14ac:dyDescent="0.25"/>
    <row r="23" spans="1:19" s="29" customFormat="1" x14ac:dyDescent="0.25"/>
    <row r="24" spans="1:19" s="29" customFormat="1" x14ac:dyDescent="0.25"/>
    <row r="25" spans="1:19" s="29" customFormat="1" x14ac:dyDescent="0.25"/>
    <row r="26" spans="1:19" s="29" customFormat="1" x14ac:dyDescent="0.25"/>
    <row r="27" spans="1:19" s="29" customFormat="1" x14ac:dyDescent="0.25"/>
    <row r="28" spans="1:19" s="29" customFormat="1" ht="18.75" x14ac:dyDescent="0.3">
      <c r="A28" s="164" t="str">
        <f>_xlfn.CONCAT("Figure CL5.1: Protocols vs basic cleaning in ",year_est)</f>
        <v>Figure CL5.1: Protocols vs basic cleaning in 2023</v>
      </c>
      <c r="J28" s="164" t="str">
        <f>_xlfn.CONCAT("Figure CL5.2: Training vs basic cleaning in ",year_est)</f>
        <v>Figure CL5.2: Training vs basic cleaning in 2023</v>
      </c>
      <c r="S28" s="164" t="str">
        <f>_xlfn.CONCAT("Figure CL5.3: Protocols vs training in ",year_est)</f>
        <v>Figure CL5.3: Protocols vs training in 2023</v>
      </c>
    </row>
    <row r="29" spans="1:19" s="29" customFormat="1" x14ac:dyDescent="0.25">
      <c r="A29" s="48" t="str">
        <f>source_ref</f>
        <v>Source: WHO/UNICEF JMP (2024)</v>
      </c>
      <c r="J29" s="48" t="str">
        <f>source_ref</f>
        <v>Source: WHO/UNICEF JMP (2024)</v>
      </c>
      <c r="S29" s="48" t="str">
        <f>source_ref</f>
        <v>Source: WHO/UNICEF JMP (2024)</v>
      </c>
    </row>
    <row r="30" spans="1:19" s="29" customFormat="1" x14ac:dyDescent="0.25"/>
    <row r="31" spans="1:19" s="29" customFormat="1" x14ac:dyDescent="0.25">
      <c r="A31" s="29" t="str">
        <f>_xlfn.CONCAT(COUNT(C:C)," countries with data")</f>
        <v>13 countries with data</v>
      </c>
      <c r="J31" s="29" t="str">
        <f>_xlfn.CONCAT(COUNT(L:L)," countries with data")</f>
        <v>13 countries with data</v>
      </c>
      <c r="S31" s="29" t="str">
        <f>_xlfn.CONCAT(COUNT(U:U)," countries with data")</f>
        <v>13 countries with data</v>
      </c>
    </row>
    <row r="32" spans="1:19" s="29" customFormat="1" x14ac:dyDescent="0.25">
      <c r="A32" s="34" t="s">
        <v>318</v>
      </c>
      <c r="J32" s="34" t="s">
        <v>317</v>
      </c>
      <c r="S32" s="34" t="s">
        <v>316</v>
      </c>
    </row>
    <row r="33" spans="1:23" s="189" customFormat="1" ht="30" x14ac:dyDescent="0.25">
      <c r="A33" s="188" t="s">
        <v>42</v>
      </c>
      <c r="B33" s="188" t="s">
        <v>163</v>
      </c>
      <c r="C33" s="188" t="s">
        <v>319</v>
      </c>
      <c r="D33" s="188" t="s">
        <v>320</v>
      </c>
      <c r="E33" s="98" t="s">
        <v>509</v>
      </c>
      <c r="J33" s="188" t="s">
        <v>42</v>
      </c>
      <c r="K33" s="188" t="s">
        <v>163</v>
      </c>
      <c r="L33" s="188" t="s">
        <v>321</v>
      </c>
      <c r="M33" s="188" t="s">
        <v>320</v>
      </c>
      <c r="N33" s="98" t="s">
        <v>509</v>
      </c>
      <c r="S33" s="188" t="s">
        <v>42</v>
      </c>
      <c r="T33" s="188" t="s">
        <v>163</v>
      </c>
      <c r="U33" s="188" t="s">
        <v>319</v>
      </c>
      <c r="V33" s="188" t="s">
        <v>321</v>
      </c>
      <c r="W33" s="98" t="s">
        <v>509</v>
      </c>
    </row>
    <row r="34" spans="1:23" s="29" customFormat="1" x14ac:dyDescent="0.25">
      <c r="A34" s="43" t="s">
        <v>472</v>
      </c>
      <c r="B34" s="43" t="s">
        <v>488</v>
      </c>
      <c r="C34" s="60">
        <v>10.1493</v>
      </c>
      <c r="D34" s="60">
        <v>1.4924999999999999</v>
      </c>
      <c r="E34" s="98" t="s">
        <v>510</v>
      </c>
      <c r="J34" s="43" t="s">
        <v>472</v>
      </c>
      <c r="K34" s="43" t="s">
        <v>488</v>
      </c>
      <c r="L34" s="60">
        <v>4.7760999999999996</v>
      </c>
      <c r="M34" s="60">
        <v>1.4924999999999999</v>
      </c>
      <c r="N34" s="98" t="s">
        <v>510</v>
      </c>
      <c r="S34" s="43" t="s">
        <v>472</v>
      </c>
      <c r="T34" s="43" t="s">
        <v>488</v>
      </c>
      <c r="U34" s="60">
        <v>10.1493</v>
      </c>
      <c r="V34" s="60">
        <v>4.7760999999999996</v>
      </c>
      <c r="W34" s="98" t="s">
        <v>510</v>
      </c>
    </row>
    <row r="35" spans="1:23" s="29" customFormat="1" x14ac:dyDescent="0.25">
      <c r="A35" s="43" t="s">
        <v>475</v>
      </c>
      <c r="B35" s="43" t="s">
        <v>492</v>
      </c>
      <c r="C35" s="60">
        <v>35.888500000000001</v>
      </c>
      <c r="D35" s="60">
        <v>6.6201999999999996</v>
      </c>
      <c r="E35" s="98" t="s">
        <v>510</v>
      </c>
      <c r="J35" s="43" t="s">
        <v>475</v>
      </c>
      <c r="K35" s="43" t="s">
        <v>492</v>
      </c>
      <c r="L35" s="60">
        <v>9.0592000000000006</v>
      </c>
      <c r="M35" s="60">
        <v>6.6201999999999996</v>
      </c>
      <c r="N35" s="98" t="s">
        <v>510</v>
      </c>
      <c r="S35" s="43" t="s">
        <v>475</v>
      </c>
      <c r="T35" s="43" t="s">
        <v>492</v>
      </c>
      <c r="U35" s="60">
        <v>35.888500000000001</v>
      </c>
      <c r="V35" s="60">
        <v>9.0592000000000006</v>
      </c>
      <c r="W35" s="98" t="s">
        <v>510</v>
      </c>
    </row>
    <row r="36" spans="1:23" s="29" customFormat="1" x14ac:dyDescent="0.25">
      <c r="A36" s="43" t="s">
        <v>480</v>
      </c>
      <c r="B36" s="43" t="s">
        <v>497</v>
      </c>
      <c r="C36" s="60">
        <v>19.8261</v>
      </c>
      <c r="D36" s="60">
        <v>9.3912999999999993</v>
      </c>
      <c r="E36" s="98" t="s">
        <v>413</v>
      </c>
      <c r="J36" s="43" t="s">
        <v>480</v>
      </c>
      <c r="K36" s="43" t="s">
        <v>497</v>
      </c>
      <c r="L36" s="60">
        <v>14.260899999999999</v>
      </c>
      <c r="M36" s="60">
        <v>9.3912999999999993</v>
      </c>
      <c r="N36" s="98" t="s">
        <v>413</v>
      </c>
      <c r="S36" s="43" t="s">
        <v>480</v>
      </c>
      <c r="T36" s="43" t="s">
        <v>497</v>
      </c>
      <c r="U36" s="60">
        <v>19.8261</v>
      </c>
      <c r="V36" s="60">
        <v>14.260899999999999</v>
      </c>
      <c r="W36" s="98" t="s">
        <v>413</v>
      </c>
    </row>
    <row r="37" spans="1:23" s="29" customFormat="1" x14ac:dyDescent="0.25">
      <c r="A37" s="43" t="s">
        <v>161</v>
      </c>
      <c r="B37" s="43" t="s">
        <v>489</v>
      </c>
      <c r="C37" s="60">
        <v>28.91</v>
      </c>
      <c r="D37" s="60">
        <v>13.7441</v>
      </c>
      <c r="E37" s="98" t="s">
        <v>510</v>
      </c>
      <c r="J37" s="43" t="s">
        <v>161</v>
      </c>
      <c r="K37" s="43" t="s">
        <v>489</v>
      </c>
      <c r="L37" s="60">
        <v>22.0379</v>
      </c>
      <c r="M37" s="60">
        <v>13.7441</v>
      </c>
      <c r="N37" s="98" t="s">
        <v>510</v>
      </c>
      <c r="S37" s="43" t="s">
        <v>161</v>
      </c>
      <c r="T37" s="43" t="s">
        <v>489</v>
      </c>
      <c r="U37" s="60">
        <v>28.91</v>
      </c>
      <c r="V37" s="60">
        <v>22.0379</v>
      </c>
      <c r="W37" s="98" t="s">
        <v>510</v>
      </c>
    </row>
    <row r="38" spans="1:23" s="29" customFormat="1" x14ac:dyDescent="0.25">
      <c r="A38" s="43" t="s">
        <v>473</v>
      </c>
      <c r="B38" s="43" t="s">
        <v>490</v>
      </c>
      <c r="C38" s="60"/>
      <c r="D38" s="60">
        <v>18</v>
      </c>
      <c r="E38" s="98" t="s">
        <v>510</v>
      </c>
      <c r="J38" s="43" t="s">
        <v>473</v>
      </c>
      <c r="K38" s="43" t="s">
        <v>490</v>
      </c>
      <c r="L38" s="60"/>
      <c r="M38" s="60">
        <v>18</v>
      </c>
      <c r="N38" s="98" t="s">
        <v>510</v>
      </c>
      <c r="S38" s="43" t="s">
        <v>476</v>
      </c>
      <c r="T38" s="43" t="s">
        <v>493</v>
      </c>
      <c r="U38" s="60">
        <v>56.7881</v>
      </c>
      <c r="V38" s="60">
        <v>24.613700000000001</v>
      </c>
      <c r="W38" s="98" t="s">
        <v>412</v>
      </c>
    </row>
    <row r="39" spans="1:23" s="29" customFormat="1" x14ac:dyDescent="0.25">
      <c r="A39" s="43" t="s">
        <v>476</v>
      </c>
      <c r="B39" s="43" t="s">
        <v>493</v>
      </c>
      <c r="C39" s="60">
        <v>56.7881</v>
      </c>
      <c r="D39" s="60">
        <v>24.613700000000001</v>
      </c>
      <c r="E39" s="98" t="s">
        <v>412</v>
      </c>
      <c r="J39" s="43" t="s">
        <v>476</v>
      </c>
      <c r="K39" s="43" t="s">
        <v>493</v>
      </c>
      <c r="L39" s="60">
        <v>24.613700000000001</v>
      </c>
      <c r="M39" s="60">
        <v>24.613700000000001</v>
      </c>
      <c r="N39" s="98" t="s">
        <v>412</v>
      </c>
      <c r="S39" s="43" t="s">
        <v>483</v>
      </c>
      <c r="T39" s="43" t="s">
        <v>500</v>
      </c>
      <c r="U39" s="60">
        <v>79.434899999999999</v>
      </c>
      <c r="V39" s="60">
        <v>35.7928</v>
      </c>
      <c r="W39" s="98" t="s">
        <v>412</v>
      </c>
    </row>
    <row r="40" spans="1:23" s="29" customFormat="1" x14ac:dyDescent="0.25">
      <c r="A40" s="43" t="s">
        <v>474</v>
      </c>
      <c r="B40" s="43" t="s">
        <v>491</v>
      </c>
      <c r="C40" s="60">
        <v>26.452540000000226</v>
      </c>
      <c r="D40" s="60">
        <v>25.5274</v>
      </c>
      <c r="E40" s="98" t="s">
        <v>413</v>
      </c>
      <c r="J40" s="43" t="s">
        <v>474</v>
      </c>
      <c r="K40" s="43" t="s">
        <v>491</v>
      </c>
      <c r="L40" s="60">
        <v>38.794759999999997</v>
      </c>
      <c r="M40" s="60">
        <v>25.5274</v>
      </c>
      <c r="N40" s="98" t="s">
        <v>413</v>
      </c>
      <c r="S40" s="43" t="s">
        <v>477</v>
      </c>
      <c r="T40" s="43" t="s">
        <v>494</v>
      </c>
      <c r="U40" s="60">
        <v>68.565799999999996</v>
      </c>
      <c r="V40" s="60">
        <v>37.131599999999999</v>
      </c>
      <c r="W40" s="98" t="s">
        <v>413</v>
      </c>
    </row>
    <row r="41" spans="1:23" s="29" customFormat="1" x14ac:dyDescent="0.25">
      <c r="A41" s="43" t="s">
        <v>477</v>
      </c>
      <c r="B41" s="43" t="s">
        <v>494</v>
      </c>
      <c r="C41" s="60">
        <v>68.565799999999996</v>
      </c>
      <c r="D41" s="60">
        <v>30.451899999999998</v>
      </c>
      <c r="E41" s="98" t="s">
        <v>413</v>
      </c>
      <c r="J41" s="43" t="s">
        <v>477</v>
      </c>
      <c r="K41" s="43" t="s">
        <v>494</v>
      </c>
      <c r="L41" s="60">
        <v>37.131599999999999</v>
      </c>
      <c r="M41" s="60">
        <v>30.451899999999998</v>
      </c>
      <c r="N41" s="98" t="s">
        <v>413</v>
      </c>
      <c r="S41" s="43" t="s">
        <v>474</v>
      </c>
      <c r="T41" s="43" t="s">
        <v>491</v>
      </c>
      <c r="U41" s="60">
        <v>26.452540000000226</v>
      </c>
      <c r="V41" s="60">
        <v>38.794759999999997</v>
      </c>
      <c r="W41" s="98" t="s">
        <v>413</v>
      </c>
    </row>
    <row r="42" spans="1:23" s="29" customFormat="1" x14ac:dyDescent="0.25">
      <c r="A42" s="43" t="s">
        <v>483</v>
      </c>
      <c r="B42" s="43" t="s">
        <v>500</v>
      </c>
      <c r="C42" s="60">
        <v>79.434899999999999</v>
      </c>
      <c r="D42" s="60">
        <v>33.438000000000002</v>
      </c>
      <c r="E42" s="98" t="s">
        <v>412</v>
      </c>
      <c r="J42" s="43" t="s">
        <v>483</v>
      </c>
      <c r="K42" s="43" t="s">
        <v>500</v>
      </c>
      <c r="L42" s="60">
        <v>35.7928</v>
      </c>
      <c r="M42" s="60">
        <v>33.438000000000002</v>
      </c>
      <c r="N42" s="98" t="s">
        <v>412</v>
      </c>
      <c r="S42" s="43" t="s">
        <v>478</v>
      </c>
      <c r="T42" s="43" t="s">
        <v>495</v>
      </c>
      <c r="U42" s="60">
        <v>56.517400000000002</v>
      </c>
      <c r="V42" s="60">
        <v>38.805999999999997</v>
      </c>
      <c r="W42" s="98" t="s">
        <v>413</v>
      </c>
    </row>
    <row r="43" spans="1:23" s="29" customFormat="1" x14ac:dyDescent="0.25">
      <c r="A43" s="43" t="s">
        <v>478</v>
      </c>
      <c r="B43" s="43" t="s">
        <v>495</v>
      </c>
      <c r="C43" s="60">
        <v>56.517400000000002</v>
      </c>
      <c r="D43" s="60">
        <v>34.477600000000002</v>
      </c>
      <c r="E43" s="98" t="s">
        <v>413</v>
      </c>
      <c r="J43" s="43" t="s">
        <v>478</v>
      </c>
      <c r="K43" s="43" t="s">
        <v>495</v>
      </c>
      <c r="L43" s="60">
        <v>38.805999999999997</v>
      </c>
      <c r="M43" s="60">
        <v>34.477600000000002</v>
      </c>
      <c r="N43" s="98" t="s">
        <v>413</v>
      </c>
      <c r="S43" s="43" t="s">
        <v>482</v>
      </c>
      <c r="T43" s="43" t="s">
        <v>499</v>
      </c>
      <c r="U43" s="60">
        <v>72.641499999999994</v>
      </c>
      <c r="V43" s="60">
        <v>74.393500000000003</v>
      </c>
      <c r="W43" s="98" t="s">
        <v>413</v>
      </c>
    </row>
    <row r="44" spans="1:23" s="29" customFormat="1" x14ac:dyDescent="0.25">
      <c r="A44" s="43" t="s">
        <v>482</v>
      </c>
      <c r="B44" s="43" t="s">
        <v>499</v>
      </c>
      <c r="C44" s="60">
        <v>72.641499999999994</v>
      </c>
      <c r="D44" s="60">
        <v>61.994599999999998</v>
      </c>
      <c r="E44" s="98" t="s">
        <v>413</v>
      </c>
      <c r="J44" s="43" t="s">
        <v>482</v>
      </c>
      <c r="K44" s="43" t="s">
        <v>499</v>
      </c>
      <c r="L44" s="60">
        <v>74.393500000000003</v>
      </c>
      <c r="M44" s="60">
        <v>61.994599999999998</v>
      </c>
      <c r="N44" s="98" t="s">
        <v>413</v>
      </c>
      <c r="S44" s="43" t="s">
        <v>485</v>
      </c>
      <c r="T44" s="43" t="s">
        <v>502</v>
      </c>
      <c r="U44" s="60">
        <v>100</v>
      </c>
      <c r="V44" s="60">
        <v>89.743600000000001</v>
      </c>
      <c r="W44" s="98" t="s">
        <v>411</v>
      </c>
    </row>
    <row r="45" spans="1:23" s="29" customFormat="1" x14ac:dyDescent="0.25">
      <c r="A45" s="43" t="s">
        <v>479</v>
      </c>
      <c r="B45" s="43" t="s">
        <v>496</v>
      </c>
      <c r="C45" s="60"/>
      <c r="D45" s="60">
        <v>84</v>
      </c>
      <c r="E45" s="98" t="s">
        <v>510</v>
      </c>
      <c r="J45" s="43" t="s">
        <v>479</v>
      </c>
      <c r="K45" s="43" t="s">
        <v>496</v>
      </c>
      <c r="L45" s="60"/>
      <c r="M45" s="60">
        <v>84</v>
      </c>
      <c r="N45" s="98" t="s">
        <v>510</v>
      </c>
      <c r="S45" s="43" t="s">
        <v>484</v>
      </c>
      <c r="T45" s="43" t="s">
        <v>501</v>
      </c>
      <c r="U45" s="60">
        <v>100</v>
      </c>
      <c r="V45" s="60">
        <v>100</v>
      </c>
      <c r="W45" s="98" t="s">
        <v>411</v>
      </c>
    </row>
    <row r="46" spans="1:23" s="29" customFormat="1" x14ac:dyDescent="0.25">
      <c r="A46" s="43" t="s">
        <v>485</v>
      </c>
      <c r="B46" s="43" t="s">
        <v>502</v>
      </c>
      <c r="C46" s="60">
        <v>100</v>
      </c>
      <c r="D46" s="60">
        <v>89.743600000000001</v>
      </c>
      <c r="E46" s="98" t="s">
        <v>411</v>
      </c>
      <c r="J46" s="43" t="s">
        <v>485</v>
      </c>
      <c r="K46" s="43" t="s">
        <v>502</v>
      </c>
      <c r="L46" s="60">
        <v>89.743600000000001</v>
      </c>
      <c r="M46" s="60">
        <v>89.743600000000001</v>
      </c>
      <c r="N46" s="98" t="s">
        <v>411</v>
      </c>
      <c r="S46" s="43" t="s">
        <v>487</v>
      </c>
      <c r="T46" s="43" t="s">
        <v>504</v>
      </c>
      <c r="U46" s="60">
        <v>100</v>
      </c>
      <c r="V46" s="60">
        <v>100</v>
      </c>
      <c r="W46" s="98" t="s">
        <v>411</v>
      </c>
    </row>
    <row r="47" spans="1:23" s="29" customFormat="1" x14ac:dyDescent="0.25">
      <c r="A47" s="43" t="s">
        <v>484</v>
      </c>
      <c r="B47" s="43" t="s">
        <v>501</v>
      </c>
      <c r="C47" s="60">
        <v>100</v>
      </c>
      <c r="D47" s="60">
        <v>100</v>
      </c>
      <c r="E47" s="98" t="s">
        <v>411</v>
      </c>
      <c r="J47" s="43" t="s">
        <v>484</v>
      </c>
      <c r="K47" s="43" t="s">
        <v>501</v>
      </c>
      <c r="L47" s="60">
        <v>100</v>
      </c>
      <c r="M47" s="60">
        <v>100</v>
      </c>
      <c r="N47" s="98" t="s">
        <v>411</v>
      </c>
      <c r="S47" s="43" t="s">
        <v>479</v>
      </c>
      <c r="T47" s="43" t="s">
        <v>496</v>
      </c>
      <c r="U47" s="60"/>
      <c r="V47" s="60"/>
      <c r="W47" s="98" t="s">
        <v>510</v>
      </c>
    </row>
    <row r="48" spans="1:23" s="29" customFormat="1" x14ac:dyDescent="0.25">
      <c r="A48" s="43" t="s">
        <v>487</v>
      </c>
      <c r="B48" s="43" t="s">
        <v>504</v>
      </c>
      <c r="C48" s="60">
        <v>100</v>
      </c>
      <c r="D48" s="60">
        <v>100</v>
      </c>
      <c r="E48" s="98" t="s">
        <v>411</v>
      </c>
      <c r="J48" s="43" t="s">
        <v>487</v>
      </c>
      <c r="K48" s="43" t="s">
        <v>504</v>
      </c>
      <c r="L48" s="60">
        <v>100</v>
      </c>
      <c r="M48" s="60">
        <v>100</v>
      </c>
      <c r="N48" s="98" t="s">
        <v>411</v>
      </c>
      <c r="S48" s="43" t="s">
        <v>468</v>
      </c>
      <c r="T48" s="43" t="s">
        <v>505</v>
      </c>
      <c r="U48" s="60"/>
      <c r="V48" s="60"/>
      <c r="W48" s="98" t="s">
        <v>411</v>
      </c>
    </row>
    <row r="49" spans="1:23" s="29" customFormat="1" x14ac:dyDescent="0.25">
      <c r="A49" s="43" t="s">
        <v>468</v>
      </c>
      <c r="B49" s="43" t="s">
        <v>505</v>
      </c>
      <c r="C49" s="60"/>
      <c r="D49" s="60"/>
      <c r="E49" s="98" t="s">
        <v>411</v>
      </c>
      <c r="J49" s="43" t="s">
        <v>468</v>
      </c>
      <c r="K49" s="43" t="s">
        <v>505</v>
      </c>
      <c r="L49" s="60"/>
      <c r="M49" s="60"/>
      <c r="N49" s="98" t="s">
        <v>411</v>
      </c>
      <c r="S49" s="43" t="s">
        <v>128</v>
      </c>
      <c r="T49" s="43" t="s">
        <v>130</v>
      </c>
      <c r="U49" s="60"/>
      <c r="V49" s="60"/>
      <c r="W49" s="98" t="s">
        <v>413</v>
      </c>
    </row>
    <row r="50" spans="1:23" s="29" customFormat="1" x14ac:dyDescent="0.25">
      <c r="A50" s="43" t="s">
        <v>128</v>
      </c>
      <c r="B50" s="43" t="s">
        <v>130</v>
      </c>
      <c r="C50" s="60"/>
      <c r="D50" s="60"/>
      <c r="E50" s="98" t="s">
        <v>413</v>
      </c>
      <c r="J50" s="43" t="s">
        <v>128</v>
      </c>
      <c r="K50" s="43" t="s">
        <v>130</v>
      </c>
      <c r="L50" s="60"/>
      <c r="M50" s="60"/>
      <c r="N50" s="98" t="s">
        <v>413</v>
      </c>
      <c r="S50" s="43" t="s">
        <v>481</v>
      </c>
      <c r="T50" s="43" t="s">
        <v>498</v>
      </c>
      <c r="U50" s="60"/>
      <c r="V50" s="60"/>
      <c r="W50" s="98" t="s">
        <v>413</v>
      </c>
    </row>
    <row r="51" spans="1:23" s="29" customFormat="1" x14ac:dyDescent="0.25">
      <c r="A51" s="43" t="s">
        <v>481</v>
      </c>
      <c r="B51" s="43" t="s">
        <v>498</v>
      </c>
      <c r="C51" s="60"/>
      <c r="D51" s="60"/>
      <c r="E51" s="98" t="s">
        <v>413</v>
      </c>
      <c r="J51" s="43" t="s">
        <v>481</v>
      </c>
      <c r="K51" s="43" t="s">
        <v>498</v>
      </c>
      <c r="L51" s="60"/>
      <c r="M51" s="60"/>
      <c r="N51" s="98" t="s">
        <v>413</v>
      </c>
      <c r="S51" s="43" t="s">
        <v>469</v>
      </c>
      <c r="T51" s="43" t="s">
        <v>506</v>
      </c>
      <c r="U51" s="60"/>
      <c r="V51" s="60"/>
      <c r="W51" s="98" t="s">
        <v>413</v>
      </c>
    </row>
    <row r="52" spans="1:23" s="29" customFormat="1" x14ac:dyDescent="0.25">
      <c r="A52" s="43" t="s">
        <v>469</v>
      </c>
      <c r="B52" s="43" t="s">
        <v>506</v>
      </c>
      <c r="C52" s="60"/>
      <c r="D52" s="60"/>
      <c r="E52" s="98" t="s">
        <v>413</v>
      </c>
      <c r="J52" s="43" t="s">
        <v>469</v>
      </c>
      <c r="K52" s="43" t="s">
        <v>506</v>
      </c>
      <c r="L52" s="60"/>
      <c r="M52" s="60"/>
      <c r="N52" s="98" t="s">
        <v>413</v>
      </c>
      <c r="S52" s="43" t="s">
        <v>470</v>
      </c>
      <c r="T52" s="43" t="s">
        <v>507</v>
      </c>
      <c r="U52" s="60"/>
      <c r="V52" s="60"/>
      <c r="W52" s="98" t="s">
        <v>412</v>
      </c>
    </row>
    <row r="53" spans="1:23" s="29" customFormat="1" x14ac:dyDescent="0.25">
      <c r="A53" s="43" t="s">
        <v>470</v>
      </c>
      <c r="B53" s="43" t="s">
        <v>507</v>
      </c>
      <c r="C53" s="60"/>
      <c r="D53" s="60"/>
      <c r="E53" s="98" t="s">
        <v>412</v>
      </c>
      <c r="J53" s="43" t="s">
        <v>470</v>
      </c>
      <c r="K53" s="43" t="s">
        <v>507</v>
      </c>
      <c r="L53" s="60"/>
      <c r="M53" s="60"/>
      <c r="N53" s="98" t="s">
        <v>412</v>
      </c>
      <c r="S53" s="43" t="s">
        <v>486</v>
      </c>
      <c r="T53" s="43" t="s">
        <v>503</v>
      </c>
      <c r="U53" s="60"/>
      <c r="V53" s="60"/>
      <c r="W53" s="98" t="s">
        <v>411</v>
      </c>
    </row>
    <row r="54" spans="1:23" s="29" customFormat="1" x14ac:dyDescent="0.25">
      <c r="A54" s="43" t="s">
        <v>486</v>
      </c>
      <c r="B54" s="43" t="s">
        <v>503</v>
      </c>
      <c r="C54" s="60"/>
      <c r="D54" s="60"/>
      <c r="E54" s="98" t="s">
        <v>411</v>
      </c>
      <c r="J54" s="43" t="s">
        <v>486</v>
      </c>
      <c r="K54" s="43" t="s">
        <v>503</v>
      </c>
      <c r="L54" s="60"/>
      <c r="M54" s="60"/>
      <c r="N54" s="98" t="s">
        <v>411</v>
      </c>
      <c r="S54" s="43" t="s">
        <v>471</v>
      </c>
      <c r="T54" s="43" t="s">
        <v>508</v>
      </c>
      <c r="U54" s="60"/>
      <c r="V54" s="60"/>
      <c r="W54" s="98" t="s">
        <v>411</v>
      </c>
    </row>
    <row r="55" spans="1:23" s="29" customFormat="1" x14ac:dyDescent="0.25">
      <c r="A55" s="43" t="s">
        <v>471</v>
      </c>
      <c r="B55" s="43" t="s">
        <v>508</v>
      </c>
      <c r="C55" s="60"/>
      <c r="D55" s="60"/>
      <c r="E55" s="98" t="s">
        <v>411</v>
      </c>
      <c r="J55" s="43" t="s">
        <v>471</v>
      </c>
      <c r="K55" s="43" t="s">
        <v>508</v>
      </c>
      <c r="L55" s="60"/>
      <c r="M55" s="60"/>
      <c r="N55" s="98" t="s">
        <v>411</v>
      </c>
      <c r="S55" s="43" t="s">
        <v>473</v>
      </c>
      <c r="T55" s="43" t="s">
        <v>490</v>
      </c>
      <c r="U55" s="60"/>
      <c r="V55" s="60"/>
      <c r="W55" s="98" t="s">
        <v>510</v>
      </c>
    </row>
    <row r="56" spans="1:23" s="29" customFormat="1" x14ac:dyDescent="0.25">
      <c r="A56" s="43" t="s">
        <v>165</v>
      </c>
      <c r="B56" s="43" t="s">
        <v>165</v>
      </c>
      <c r="C56" s="60"/>
      <c r="D56" s="60"/>
      <c r="E56" s="98" t="s">
        <v>165</v>
      </c>
      <c r="J56" s="43" t="s">
        <v>165</v>
      </c>
      <c r="K56" s="43" t="s">
        <v>165</v>
      </c>
      <c r="L56" s="60"/>
      <c r="M56" s="60"/>
      <c r="N56" s="98" t="s">
        <v>165</v>
      </c>
      <c r="S56" s="43" t="s">
        <v>165</v>
      </c>
      <c r="T56" s="43" t="s">
        <v>165</v>
      </c>
      <c r="U56" s="60"/>
      <c r="V56" s="60"/>
      <c r="W56" s="98" t="s">
        <v>165</v>
      </c>
    </row>
    <row r="57" spans="1:23" s="29" customFormat="1" x14ac:dyDescent="0.25">
      <c r="A57" s="43" t="s">
        <v>165</v>
      </c>
      <c r="B57" s="43" t="s">
        <v>165</v>
      </c>
      <c r="C57" s="60"/>
      <c r="D57" s="60"/>
      <c r="E57" s="98" t="s">
        <v>165</v>
      </c>
      <c r="J57" s="43" t="s">
        <v>165</v>
      </c>
      <c r="K57" s="43" t="s">
        <v>165</v>
      </c>
      <c r="L57" s="60"/>
      <c r="M57" s="60"/>
      <c r="N57" s="98" t="s">
        <v>165</v>
      </c>
      <c r="S57" s="43" t="s">
        <v>165</v>
      </c>
      <c r="T57" s="43" t="s">
        <v>165</v>
      </c>
      <c r="U57" s="60"/>
      <c r="V57" s="60"/>
      <c r="W57" s="98" t="s">
        <v>165</v>
      </c>
    </row>
    <row r="58" spans="1:23" s="29" customFormat="1" x14ac:dyDescent="0.25">
      <c r="A58" s="43" t="s">
        <v>165</v>
      </c>
      <c r="B58" s="43" t="s">
        <v>165</v>
      </c>
      <c r="C58" s="60"/>
      <c r="D58" s="60"/>
      <c r="E58" s="98" t="s">
        <v>165</v>
      </c>
      <c r="J58" s="43" t="s">
        <v>165</v>
      </c>
      <c r="K58" s="43" t="s">
        <v>165</v>
      </c>
      <c r="L58" s="60"/>
      <c r="M58" s="60"/>
      <c r="N58" s="98" t="s">
        <v>165</v>
      </c>
      <c r="S58" s="43" t="s">
        <v>165</v>
      </c>
      <c r="T58" s="43" t="s">
        <v>165</v>
      </c>
      <c r="U58" s="60"/>
      <c r="V58" s="60"/>
      <c r="W58" s="98" t="s">
        <v>165</v>
      </c>
    </row>
    <row r="59" spans="1:23" s="29" customFormat="1" x14ac:dyDescent="0.25">
      <c r="A59" s="43" t="s">
        <v>165</v>
      </c>
      <c r="B59" s="43" t="s">
        <v>165</v>
      </c>
      <c r="C59" s="60"/>
      <c r="D59" s="60"/>
      <c r="E59" s="98" t="s">
        <v>165</v>
      </c>
      <c r="J59" s="43" t="s">
        <v>165</v>
      </c>
      <c r="K59" s="43" t="s">
        <v>165</v>
      </c>
      <c r="L59" s="60"/>
      <c r="M59" s="60"/>
      <c r="N59" s="98" t="s">
        <v>165</v>
      </c>
      <c r="S59" s="43" t="s">
        <v>165</v>
      </c>
      <c r="T59" s="43" t="s">
        <v>165</v>
      </c>
      <c r="U59" s="60"/>
      <c r="V59" s="60"/>
      <c r="W59" s="98" t="s">
        <v>165</v>
      </c>
    </row>
    <row r="60" spans="1:23" s="29" customFormat="1" x14ac:dyDescent="0.25">
      <c r="A60" s="43" t="s">
        <v>165</v>
      </c>
      <c r="B60" s="43" t="s">
        <v>165</v>
      </c>
      <c r="C60" s="60"/>
      <c r="D60" s="60"/>
      <c r="E60" s="98" t="s">
        <v>165</v>
      </c>
      <c r="J60" s="43" t="s">
        <v>165</v>
      </c>
      <c r="K60" s="43" t="s">
        <v>165</v>
      </c>
      <c r="L60" s="60"/>
      <c r="M60" s="60"/>
      <c r="N60" s="98" t="s">
        <v>165</v>
      </c>
      <c r="S60" s="43" t="s">
        <v>165</v>
      </c>
      <c r="T60" s="43" t="s">
        <v>165</v>
      </c>
      <c r="U60" s="60"/>
      <c r="V60" s="60"/>
      <c r="W60" s="98" t="s">
        <v>165</v>
      </c>
    </row>
    <row r="61" spans="1:23" s="29" customFormat="1" x14ac:dyDescent="0.25">
      <c r="A61" s="43" t="s">
        <v>165</v>
      </c>
      <c r="B61" s="43" t="s">
        <v>165</v>
      </c>
      <c r="C61" s="60"/>
      <c r="D61" s="60"/>
      <c r="E61" s="98" t="s">
        <v>165</v>
      </c>
      <c r="J61" s="43" t="s">
        <v>165</v>
      </c>
      <c r="K61" s="43" t="s">
        <v>165</v>
      </c>
      <c r="L61" s="60"/>
      <c r="M61" s="60"/>
      <c r="N61" s="98" t="s">
        <v>165</v>
      </c>
      <c r="S61" s="43" t="s">
        <v>165</v>
      </c>
      <c r="T61" s="43" t="s">
        <v>165</v>
      </c>
      <c r="U61" s="60"/>
      <c r="V61" s="60"/>
      <c r="W61" s="98" t="s">
        <v>165</v>
      </c>
    </row>
    <row r="62" spans="1:23" s="29" customFormat="1" x14ac:dyDescent="0.25">
      <c r="A62" s="43" t="s">
        <v>165</v>
      </c>
      <c r="B62" s="43" t="s">
        <v>165</v>
      </c>
      <c r="C62" s="60"/>
      <c r="D62" s="60"/>
      <c r="E62" s="98" t="s">
        <v>165</v>
      </c>
      <c r="J62" s="43" t="s">
        <v>165</v>
      </c>
      <c r="K62" s="43" t="s">
        <v>165</v>
      </c>
      <c r="L62" s="60"/>
      <c r="M62" s="60"/>
      <c r="N62" s="98" t="s">
        <v>165</v>
      </c>
      <c r="S62" s="43" t="s">
        <v>165</v>
      </c>
      <c r="T62" s="43" t="s">
        <v>165</v>
      </c>
      <c r="U62" s="60"/>
      <c r="V62" s="60"/>
      <c r="W62" s="98" t="s">
        <v>165</v>
      </c>
    </row>
    <row r="63" spans="1:23" s="29" customFormat="1" x14ac:dyDescent="0.25">
      <c r="A63" s="43" t="s">
        <v>165</v>
      </c>
      <c r="B63" s="43" t="s">
        <v>165</v>
      </c>
      <c r="C63" s="60"/>
      <c r="D63" s="60"/>
      <c r="E63" s="98" t="s">
        <v>165</v>
      </c>
      <c r="J63" s="43" t="s">
        <v>165</v>
      </c>
      <c r="K63" s="43" t="s">
        <v>165</v>
      </c>
      <c r="L63" s="60"/>
      <c r="M63" s="60"/>
      <c r="N63" s="98" t="s">
        <v>165</v>
      </c>
      <c r="S63" s="43" t="s">
        <v>165</v>
      </c>
      <c r="T63" s="43" t="s">
        <v>165</v>
      </c>
      <c r="U63" s="60"/>
      <c r="V63" s="60"/>
      <c r="W63" s="98" t="s">
        <v>165</v>
      </c>
    </row>
    <row r="64" spans="1:23" s="29" customFormat="1" x14ac:dyDescent="0.25">
      <c r="A64" s="43" t="s">
        <v>165</v>
      </c>
      <c r="B64" s="43" t="s">
        <v>165</v>
      </c>
      <c r="C64" s="60"/>
      <c r="D64" s="60"/>
      <c r="E64" s="98" t="s">
        <v>165</v>
      </c>
      <c r="J64" s="43" t="s">
        <v>165</v>
      </c>
      <c r="K64" s="43" t="s">
        <v>165</v>
      </c>
      <c r="L64" s="60"/>
      <c r="M64" s="60"/>
      <c r="N64" s="98" t="s">
        <v>165</v>
      </c>
      <c r="S64" s="43" t="s">
        <v>165</v>
      </c>
      <c r="T64" s="43" t="s">
        <v>165</v>
      </c>
      <c r="U64" s="60"/>
      <c r="V64" s="60"/>
      <c r="W64" s="98" t="s">
        <v>165</v>
      </c>
    </row>
    <row r="65" spans="1:23" s="29" customFormat="1" x14ac:dyDescent="0.25">
      <c r="A65" s="43" t="s">
        <v>165</v>
      </c>
      <c r="B65" s="43" t="s">
        <v>165</v>
      </c>
      <c r="C65" s="60"/>
      <c r="D65" s="60"/>
      <c r="E65" s="98" t="s">
        <v>165</v>
      </c>
      <c r="J65" s="43" t="s">
        <v>165</v>
      </c>
      <c r="K65" s="43" t="s">
        <v>165</v>
      </c>
      <c r="L65" s="60"/>
      <c r="M65" s="60"/>
      <c r="N65" s="98" t="s">
        <v>165</v>
      </c>
      <c r="S65" s="43" t="s">
        <v>165</v>
      </c>
      <c r="T65" s="43" t="s">
        <v>165</v>
      </c>
      <c r="U65" s="60"/>
      <c r="V65" s="60"/>
      <c r="W65" s="98" t="s">
        <v>165</v>
      </c>
    </row>
    <row r="66" spans="1:23" s="29" customFormat="1" x14ac:dyDescent="0.25">
      <c r="A66" s="43" t="s">
        <v>165</v>
      </c>
      <c r="B66" s="43" t="s">
        <v>165</v>
      </c>
      <c r="C66" s="60"/>
      <c r="D66" s="60"/>
      <c r="E66" s="98" t="s">
        <v>165</v>
      </c>
      <c r="J66" s="43" t="s">
        <v>165</v>
      </c>
      <c r="K66" s="43" t="s">
        <v>165</v>
      </c>
      <c r="L66" s="60"/>
      <c r="M66" s="60"/>
      <c r="N66" s="98" t="s">
        <v>165</v>
      </c>
      <c r="S66" s="43" t="s">
        <v>165</v>
      </c>
      <c r="T66" s="43" t="s">
        <v>165</v>
      </c>
      <c r="U66" s="60"/>
      <c r="V66" s="60"/>
      <c r="W66" s="98" t="s">
        <v>165</v>
      </c>
    </row>
    <row r="67" spans="1:23" s="29" customFormat="1" x14ac:dyDescent="0.25">
      <c r="A67" s="43" t="s">
        <v>165</v>
      </c>
      <c r="B67" s="43" t="s">
        <v>165</v>
      </c>
      <c r="C67" s="60"/>
      <c r="D67" s="60"/>
      <c r="E67" s="98" t="s">
        <v>165</v>
      </c>
      <c r="J67" s="43" t="s">
        <v>165</v>
      </c>
      <c r="K67" s="43" t="s">
        <v>165</v>
      </c>
      <c r="L67" s="60"/>
      <c r="M67" s="60"/>
      <c r="N67" s="98" t="s">
        <v>165</v>
      </c>
      <c r="S67" s="43" t="s">
        <v>165</v>
      </c>
      <c r="T67" s="43" t="s">
        <v>165</v>
      </c>
      <c r="U67" s="60"/>
      <c r="V67" s="60"/>
      <c r="W67" s="98" t="s">
        <v>165</v>
      </c>
    </row>
    <row r="68" spans="1:23" s="29" customFormat="1" x14ac:dyDescent="0.25">
      <c r="A68" s="43" t="s">
        <v>165</v>
      </c>
      <c r="B68" s="43" t="s">
        <v>165</v>
      </c>
      <c r="C68" s="60"/>
      <c r="D68" s="60"/>
      <c r="E68" s="98" t="s">
        <v>165</v>
      </c>
      <c r="J68" s="43" t="s">
        <v>165</v>
      </c>
      <c r="K68" s="43" t="s">
        <v>165</v>
      </c>
      <c r="L68" s="60"/>
      <c r="M68" s="60"/>
      <c r="N68" s="98" t="s">
        <v>165</v>
      </c>
      <c r="S68" s="43" t="s">
        <v>165</v>
      </c>
      <c r="T68" s="43" t="s">
        <v>165</v>
      </c>
      <c r="U68" s="60"/>
      <c r="V68" s="60"/>
      <c r="W68" s="98" t="s">
        <v>165</v>
      </c>
    </row>
    <row r="69" spans="1:23" s="29" customFormat="1" x14ac:dyDescent="0.25">
      <c r="A69" s="43" t="s">
        <v>165</v>
      </c>
      <c r="B69" s="43" t="s">
        <v>165</v>
      </c>
      <c r="C69" s="60"/>
      <c r="D69" s="60"/>
      <c r="E69" s="98" t="s">
        <v>165</v>
      </c>
      <c r="J69" s="43" t="s">
        <v>165</v>
      </c>
      <c r="K69" s="43" t="s">
        <v>165</v>
      </c>
      <c r="L69" s="60"/>
      <c r="M69" s="60"/>
      <c r="N69" s="98" t="s">
        <v>165</v>
      </c>
      <c r="S69" s="43" t="s">
        <v>165</v>
      </c>
      <c r="T69" s="43" t="s">
        <v>165</v>
      </c>
      <c r="U69" s="60"/>
      <c r="V69" s="60"/>
      <c r="W69" s="98" t="s">
        <v>165</v>
      </c>
    </row>
    <row r="70" spans="1:23" s="29" customFormat="1" x14ac:dyDescent="0.25">
      <c r="A70" s="43" t="s">
        <v>165</v>
      </c>
      <c r="B70" s="43" t="s">
        <v>165</v>
      </c>
      <c r="C70" s="60"/>
      <c r="D70" s="60"/>
      <c r="E70" s="98" t="s">
        <v>165</v>
      </c>
      <c r="J70" s="43" t="s">
        <v>165</v>
      </c>
      <c r="K70" s="43" t="s">
        <v>165</v>
      </c>
      <c r="L70" s="60"/>
      <c r="M70" s="60"/>
      <c r="N70" s="98" t="s">
        <v>165</v>
      </c>
      <c r="S70" s="43" t="s">
        <v>165</v>
      </c>
      <c r="T70" s="43" t="s">
        <v>165</v>
      </c>
      <c r="U70" s="60"/>
      <c r="V70" s="60"/>
      <c r="W70" s="98" t="s">
        <v>165</v>
      </c>
    </row>
    <row r="71" spans="1:23" s="29" customFormat="1" x14ac:dyDescent="0.25">
      <c r="A71" s="43" t="s">
        <v>165</v>
      </c>
      <c r="B71" s="43" t="s">
        <v>165</v>
      </c>
      <c r="C71" s="60"/>
      <c r="D71" s="60"/>
      <c r="E71" s="98" t="s">
        <v>165</v>
      </c>
      <c r="J71" s="43" t="s">
        <v>165</v>
      </c>
      <c r="K71" s="43" t="s">
        <v>165</v>
      </c>
      <c r="L71" s="60"/>
      <c r="M71" s="60"/>
      <c r="N71" s="98" t="s">
        <v>165</v>
      </c>
      <c r="S71" s="43" t="s">
        <v>165</v>
      </c>
      <c r="T71" s="43" t="s">
        <v>165</v>
      </c>
      <c r="U71" s="60"/>
      <c r="V71" s="60"/>
      <c r="W71" s="98" t="s">
        <v>165</v>
      </c>
    </row>
    <row r="72" spans="1:23" s="29" customFormat="1" x14ac:dyDescent="0.25">
      <c r="A72" s="43" t="s">
        <v>165</v>
      </c>
      <c r="B72" s="43" t="s">
        <v>165</v>
      </c>
      <c r="C72" s="60"/>
      <c r="D72" s="60"/>
      <c r="E72" s="98" t="s">
        <v>165</v>
      </c>
      <c r="J72" s="43" t="s">
        <v>165</v>
      </c>
      <c r="K72" s="43" t="s">
        <v>165</v>
      </c>
      <c r="L72" s="60"/>
      <c r="M72" s="60"/>
      <c r="N72" s="98" t="s">
        <v>165</v>
      </c>
      <c r="S72" s="43" t="s">
        <v>165</v>
      </c>
      <c r="T72" s="43" t="s">
        <v>165</v>
      </c>
      <c r="U72" s="60"/>
      <c r="V72" s="60"/>
      <c r="W72" s="98" t="s">
        <v>165</v>
      </c>
    </row>
    <row r="73" spans="1:23" s="29" customFormat="1" x14ac:dyDescent="0.25">
      <c r="A73" s="43" t="s">
        <v>165</v>
      </c>
      <c r="B73" s="43" t="s">
        <v>165</v>
      </c>
      <c r="C73" s="60"/>
      <c r="D73" s="60"/>
      <c r="E73" s="98" t="s">
        <v>165</v>
      </c>
      <c r="J73" s="43" t="s">
        <v>165</v>
      </c>
      <c r="K73" s="43" t="s">
        <v>165</v>
      </c>
      <c r="L73" s="60"/>
      <c r="M73" s="60"/>
      <c r="N73" s="98" t="s">
        <v>165</v>
      </c>
      <c r="S73" s="43" t="s">
        <v>165</v>
      </c>
      <c r="T73" s="43" t="s">
        <v>165</v>
      </c>
      <c r="U73" s="60"/>
      <c r="V73" s="60"/>
      <c r="W73" s="98" t="s">
        <v>165</v>
      </c>
    </row>
    <row r="74" spans="1:23" s="29" customFormat="1" x14ac:dyDescent="0.25">
      <c r="A74" s="43" t="s">
        <v>165</v>
      </c>
      <c r="B74" s="43" t="s">
        <v>165</v>
      </c>
      <c r="C74" s="60"/>
      <c r="D74" s="60"/>
      <c r="E74" s="98" t="s">
        <v>165</v>
      </c>
      <c r="J74" s="43" t="s">
        <v>165</v>
      </c>
      <c r="K74" s="43" t="s">
        <v>165</v>
      </c>
      <c r="L74" s="60"/>
      <c r="M74" s="60"/>
      <c r="N74" s="98" t="s">
        <v>165</v>
      </c>
      <c r="S74" s="43" t="s">
        <v>165</v>
      </c>
      <c r="T74" s="43" t="s">
        <v>165</v>
      </c>
      <c r="U74" s="60"/>
      <c r="V74" s="60"/>
      <c r="W74" s="98" t="s">
        <v>165</v>
      </c>
    </row>
    <row r="75" spans="1:23" s="29" customFormat="1" x14ac:dyDescent="0.25">
      <c r="A75" s="43" t="s">
        <v>165</v>
      </c>
      <c r="B75" s="43" t="s">
        <v>165</v>
      </c>
      <c r="C75" s="60"/>
      <c r="D75" s="60"/>
      <c r="E75" s="98" t="s">
        <v>165</v>
      </c>
      <c r="J75" s="43" t="s">
        <v>165</v>
      </c>
      <c r="K75" s="43" t="s">
        <v>165</v>
      </c>
      <c r="L75" s="60"/>
      <c r="M75" s="60"/>
      <c r="N75" s="98" t="s">
        <v>165</v>
      </c>
      <c r="S75" s="43" t="s">
        <v>165</v>
      </c>
      <c r="T75" s="43" t="s">
        <v>165</v>
      </c>
      <c r="U75" s="60"/>
      <c r="V75" s="60"/>
      <c r="W75" s="98" t="s">
        <v>165</v>
      </c>
    </row>
    <row r="76" spans="1:23" s="29" customFormat="1" x14ac:dyDescent="0.25">
      <c r="A76" s="43" t="s">
        <v>165</v>
      </c>
      <c r="B76" s="43" t="s">
        <v>165</v>
      </c>
      <c r="C76" s="60"/>
      <c r="D76" s="60"/>
      <c r="E76" s="98" t="s">
        <v>165</v>
      </c>
      <c r="J76" s="43" t="s">
        <v>165</v>
      </c>
      <c r="K76" s="43" t="s">
        <v>165</v>
      </c>
      <c r="L76" s="60"/>
      <c r="M76" s="60"/>
      <c r="N76" s="98" t="s">
        <v>165</v>
      </c>
      <c r="S76" s="43" t="s">
        <v>165</v>
      </c>
      <c r="T76" s="43" t="s">
        <v>165</v>
      </c>
      <c r="U76" s="60"/>
      <c r="V76" s="60"/>
      <c r="W76" s="98" t="s">
        <v>165</v>
      </c>
    </row>
    <row r="77" spans="1:23" s="29" customFormat="1" x14ac:dyDescent="0.25">
      <c r="A77" s="43" t="s">
        <v>165</v>
      </c>
      <c r="B77" s="43" t="s">
        <v>165</v>
      </c>
      <c r="C77" s="60"/>
      <c r="D77" s="60"/>
      <c r="E77" s="98" t="s">
        <v>165</v>
      </c>
      <c r="J77" s="43" t="s">
        <v>165</v>
      </c>
      <c r="K77" s="43" t="s">
        <v>165</v>
      </c>
      <c r="L77" s="60"/>
      <c r="M77" s="60"/>
      <c r="N77" s="98" t="s">
        <v>165</v>
      </c>
      <c r="S77" s="43" t="s">
        <v>165</v>
      </c>
      <c r="T77" s="43" t="s">
        <v>165</v>
      </c>
      <c r="U77" s="60"/>
      <c r="V77" s="60"/>
      <c r="W77" s="98" t="s">
        <v>165</v>
      </c>
    </row>
    <row r="78" spans="1:23" s="29" customFormat="1" x14ac:dyDescent="0.25">
      <c r="A78" s="43" t="s">
        <v>165</v>
      </c>
      <c r="B78" s="43" t="s">
        <v>165</v>
      </c>
      <c r="C78" s="60"/>
      <c r="D78" s="60"/>
      <c r="E78" s="98" t="s">
        <v>165</v>
      </c>
      <c r="J78" s="43" t="s">
        <v>165</v>
      </c>
      <c r="K78" s="43" t="s">
        <v>165</v>
      </c>
      <c r="L78" s="60"/>
      <c r="M78" s="60"/>
      <c r="N78" s="98" t="s">
        <v>165</v>
      </c>
      <c r="S78" s="43" t="s">
        <v>165</v>
      </c>
      <c r="T78" s="43" t="s">
        <v>165</v>
      </c>
      <c r="U78" s="60"/>
      <c r="V78" s="60"/>
      <c r="W78" s="98" t="s">
        <v>165</v>
      </c>
    </row>
    <row r="79" spans="1:23" x14ac:dyDescent="0.25">
      <c r="A79" s="43" t="s">
        <v>165</v>
      </c>
      <c r="B79" s="43" t="s">
        <v>165</v>
      </c>
      <c r="C79" s="60"/>
      <c r="D79" s="60"/>
      <c r="E79" s="98" t="s">
        <v>165</v>
      </c>
      <c r="J79" s="43" t="s">
        <v>165</v>
      </c>
      <c r="K79" s="43" t="s">
        <v>165</v>
      </c>
      <c r="L79" s="60"/>
      <c r="M79" s="60"/>
      <c r="N79" s="98" t="s">
        <v>165</v>
      </c>
      <c r="S79" s="43" t="s">
        <v>165</v>
      </c>
      <c r="T79" s="43" t="s">
        <v>165</v>
      </c>
      <c r="U79" s="60"/>
      <c r="V79" s="60"/>
      <c r="W79" s="98" t="s">
        <v>165</v>
      </c>
    </row>
    <row r="80" spans="1:23" x14ac:dyDescent="0.25">
      <c r="A80" s="43" t="s">
        <v>165</v>
      </c>
      <c r="B80" s="43" t="s">
        <v>165</v>
      </c>
      <c r="C80" s="60"/>
      <c r="D80" s="60"/>
      <c r="E80" s="98" t="s">
        <v>165</v>
      </c>
      <c r="J80" s="43" t="s">
        <v>165</v>
      </c>
      <c r="K80" s="43" t="s">
        <v>165</v>
      </c>
      <c r="L80" s="60"/>
      <c r="M80" s="60"/>
      <c r="N80" s="98" t="s">
        <v>165</v>
      </c>
      <c r="S80" s="43" t="s">
        <v>165</v>
      </c>
      <c r="T80" s="43" t="s">
        <v>165</v>
      </c>
      <c r="U80" s="60"/>
      <c r="V80" s="60"/>
      <c r="W80" s="98" t="s">
        <v>165</v>
      </c>
    </row>
    <row r="81" spans="1:23" x14ac:dyDescent="0.25">
      <c r="A81" s="43" t="s">
        <v>165</v>
      </c>
      <c r="B81" s="43" t="s">
        <v>165</v>
      </c>
      <c r="C81" s="60"/>
      <c r="D81" s="60"/>
      <c r="E81" s="98" t="s">
        <v>165</v>
      </c>
      <c r="J81" s="43" t="s">
        <v>165</v>
      </c>
      <c r="K81" s="43" t="s">
        <v>165</v>
      </c>
      <c r="L81" s="60"/>
      <c r="M81" s="60"/>
      <c r="N81" s="98" t="s">
        <v>165</v>
      </c>
      <c r="S81" s="43" t="s">
        <v>165</v>
      </c>
      <c r="T81" s="43" t="s">
        <v>165</v>
      </c>
      <c r="U81" s="60"/>
      <c r="V81" s="60"/>
      <c r="W81" s="98" t="s">
        <v>165</v>
      </c>
    </row>
    <row r="82" spans="1:23" x14ac:dyDescent="0.25">
      <c r="A82" s="43" t="s">
        <v>165</v>
      </c>
      <c r="B82" s="43" t="s">
        <v>165</v>
      </c>
      <c r="C82" s="60"/>
      <c r="D82" s="60"/>
      <c r="E82" s="98" t="s">
        <v>165</v>
      </c>
      <c r="J82" s="43" t="s">
        <v>165</v>
      </c>
      <c r="K82" s="43" t="s">
        <v>165</v>
      </c>
      <c r="L82" s="60"/>
      <c r="M82" s="60"/>
      <c r="N82" s="98" t="s">
        <v>165</v>
      </c>
      <c r="S82" s="43" t="s">
        <v>165</v>
      </c>
      <c r="T82" s="43" t="s">
        <v>165</v>
      </c>
      <c r="U82" s="60"/>
      <c r="V82" s="60"/>
      <c r="W82" s="98" t="s">
        <v>165</v>
      </c>
    </row>
    <row r="83" spans="1:23" x14ac:dyDescent="0.25">
      <c r="A83" s="43" t="s">
        <v>165</v>
      </c>
      <c r="B83" s="43" t="s">
        <v>165</v>
      </c>
      <c r="C83" s="60"/>
      <c r="D83" s="60"/>
      <c r="E83" s="98" t="s">
        <v>165</v>
      </c>
      <c r="J83" s="43" t="s">
        <v>165</v>
      </c>
      <c r="K83" s="43" t="s">
        <v>165</v>
      </c>
      <c r="L83" s="60"/>
      <c r="M83" s="60"/>
      <c r="N83" s="98" t="s">
        <v>165</v>
      </c>
      <c r="S83" s="43" t="s">
        <v>165</v>
      </c>
      <c r="T83" s="43" t="s">
        <v>165</v>
      </c>
      <c r="U83" s="60"/>
      <c r="V83" s="60"/>
      <c r="W83" s="98" t="s">
        <v>165</v>
      </c>
    </row>
    <row r="84" spans="1:23" x14ac:dyDescent="0.25">
      <c r="A84" s="43" t="s">
        <v>165</v>
      </c>
      <c r="B84" s="43" t="s">
        <v>165</v>
      </c>
      <c r="C84" s="60"/>
      <c r="D84" s="60"/>
      <c r="E84" s="98" t="s">
        <v>165</v>
      </c>
      <c r="J84" s="43" t="s">
        <v>165</v>
      </c>
      <c r="K84" s="43" t="s">
        <v>165</v>
      </c>
      <c r="L84" s="60"/>
      <c r="M84" s="60"/>
      <c r="N84" s="98" t="s">
        <v>165</v>
      </c>
      <c r="S84" s="43" t="s">
        <v>165</v>
      </c>
      <c r="T84" s="43" t="s">
        <v>165</v>
      </c>
      <c r="U84" s="60"/>
      <c r="V84" s="60"/>
      <c r="W84" s="98" t="s">
        <v>165</v>
      </c>
    </row>
    <row r="85" spans="1:23" x14ac:dyDescent="0.25">
      <c r="A85" s="43" t="s">
        <v>165</v>
      </c>
      <c r="B85" s="43" t="s">
        <v>165</v>
      </c>
      <c r="C85" s="60"/>
      <c r="D85" s="60"/>
      <c r="E85" s="98" t="s">
        <v>165</v>
      </c>
      <c r="J85" s="43" t="s">
        <v>165</v>
      </c>
      <c r="K85" s="43" t="s">
        <v>165</v>
      </c>
      <c r="L85" s="60"/>
      <c r="M85" s="60"/>
      <c r="N85" s="98" t="s">
        <v>165</v>
      </c>
      <c r="S85" s="43" t="s">
        <v>165</v>
      </c>
      <c r="T85" s="43" t="s">
        <v>165</v>
      </c>
      <c r="U85" s="60"/>
      <c r="V85" s="60"/>
      <c r="W85" s="98" t="s">
        <v>165</v>
      </c>
    </row>
    <row r="86" spans="1:23" x14ac:dyDescent="0.25">
      <c r="A86" s="43" t="s">
        <v>165</v>
      </c>
      <c r="B86" s="43" t="s">
        <v>165</v>
      </c>
      <c r="C86" s="60"/>
      <c r="D86" s="60"/>
      <c r="E86" s="98" t="s">
        <v>165</v>
      </c>
      <c r="J86" s="43" t="s">
        <v>165</v>
      </c>
      <c r="K86" s="43" t="s">
        <v>165</v>
      </c>
      <c r="L86" s="60"/>
      <c r="M86" s="60"/>
      <c r="N86" s="98" t="s">
        <v>165</v>
      </c>
      <c r="S86" s="43" t="s">
        <v>165</v>
      </c>
      <c r="T86" s="43" t="s">
        <v>165</v>
      </c>
      <c r="U86" s="60"/>
      <c r="V86" s="60"/>
      <c r="W86" s="98" t="s">
        <v>165</v>
      </c>
    </row>
    <row r="87" spans="1:23" x14ac:dyDescent="0.25">
      <c r="A87" s="43" t="s">
        <v>165</v>
      </c>
      <c r="B87" s="43" t="s">
        <v>165</v>
      </c>
      <c r="C87" s="60"/>
      <c r="D87" s="60"/>
      <c r="E87" s="98" t="s">
        <v>165</v>
      </c>
      <c r="J87" s="43" t="s">
        <v>165</v>
      </c>
      <c r="K87" s="43" t="s">
        <v>165</v>
      </c>
      <c r="L87" s="60"/>
      <c r="M87" s="60"/>
      <c r="N87" s="98" t="s">
        <v>165</v>
      </c>
      <c r="S87" s="43" t="s">
        <v>165</v>
      </c>
      <c r="T87" s="43" t="s">
        <v>165</v>
      </c>
      <c r="U87" s="60"/>
      <c r="V87" s="60"/>
      <c r="W87" s="98" t="s">
        <v>165</v>
      </c>
    </row>
    <row r="88" spans="1:23" x14ac:dyDescent="0.25">
      <c r="A88" s="43" t="s">
        <v>165</v>
      </c>
      <c r="B88" s="43" t="s">
        <v>165</v>
      </c>
      <c r="C88" s="60"/>
      <c r="D88" s="60"/>
      <c r="E88" s="98" t="s">
        <v>165</v>
      </c>
      <c r="J88" s="43" t="s">
        <v>165</v>
      </c>
      <c r="K88" s="43" t="s">
        <v>165</v>
      </c>
      <c r="L88" s="60"/>
      <c r="M88" s="60"/>
      <c r="N88" s="98" t="s">
        <v>165</v>
      </c>
      <c r="S88" s="43" t="s">
        <v>165</v>
      </c>
      <c r="T88" s="43" t="s">
        <v>165</v>
      </c>
      <c r="U88" s="60"/>
      <c r="V88" s="60"/>
      <c r="W88" s="98" t="s">
        <v>165</v>
      </c>
    </row>
    <row r="89" spans="1:23" x14ac:dyDescent="0.25">
      <c r="A89" s="43" t="s">
        <v>165</v>
      </c>
      <c r="B89" s="43" t="s">
        <v>165</v>
      </c>
      <c r="C89" s="60"/>
      <c r="D89" s="60"/>
      <c r="E89" s="98" t="s">
        <v>165</v>
      </c>
      <c r="J89" s="43" t="s">
        <v>165</v>
      </c>
      <c r="K89" s="43" t="s">
        <v>165</v>
      </c>
      <c r="L89" s="60"/>
      <c r="M89" s="60"/>
      <c r="N89" s="98" t="s">
        <v>165</v>
      </c>
      <c r="S89" s="43" t="s">
        <v>165</v>
      </c>
      <c r="T89" s="43" t="s">
        <v>165</v>
      </c>
      <c r="U89" s="60"/>
      <c r="V89" s="60"/>
      <c r="W89" s="98" t="s">
        <v>165</v>
      </c>
    </row>
    <row r="90" spans="1:23" x14ac:dyDescent="0.25">
      <c r="A90" s="43" t="s">
        <v>165</v>
      </c>
      <c r="B90" s="43" t="s">
        <v>165</v>
      </c>
      <c r="C90" s="60"/>
      <c r="D90" s="60"/>
      <c r="E90" s="98" t="s">
        <v>165</v>
      </c>
      <c r="J90" s="43" t="s">
        <v>165</v>
      </c>
      <c r="K90" s="43" t="s">
        <v>165</v>
      </c>
      <c r="L90" s="60"/>
      <c r="M90" s="60"/>
      <c r="N90" s="98" t="s">
        <v>165</v>
      </c>
      <c r="S90" s="43" t="s">
        <v>165</v>
      </c>
      <c r="T90" s="43" t="s">
        <v>165</v>
      </c>
      <c r="U90" s="60"/>
      <c r="V90" s="60"/>
      <c r="W90" s="98" t="s">
        <v>165</v>
      </c>
    </row>
    <row r="91" spans="1:23" x14ac:dyDescent="0.25">
      <c r="A91" s="43" t="s">
        <v>165</v>
      </c>
      <c r="B91" s="43" t="s">
        <v>165</v>
      </c>
      <c r="C91" s="60"/>
      <c r="D91" s="60"/>
      <c r="E91" s="98" t="s">
        <v>165</v>
      </c>
      <c r="J91" s="43" t="s">
        <v>165</v>
      </c>
      <c r="K91" s="43" t="s">
        <v>165</v>
      </c>
      <c r="L91" s="60"/>
      <c r="M91" s="60"/>
      <c r="N91" s="98" t="s">
        <v>165</v>
      </c>
      <c r="S91" s="43" t="s">
        <v>165</v>
      </c>
      <c r="T91" s="43" t="s">
        <v>165</v>
      </c>
      <c r="U91" s="60"/>
      <c r="V91" s="60"/>
      <c r="W91" s="98" t="s">
        <v>165</v>
      </c>
    </row>
    <row r="92" spans="1:23" x14ac:dyDescent="0.25">
      <c r="A92" s="43" t="s">
        <v>165</v>
      </c>
      <c r="B92" s="43" t="s">
        <v>165</v>
      </c>
      <c r="C92" s="60"/>
      <c r="D92" s="60"/>
      <c r="E92" s="98" t="s">
        <v>165</v>
      </c>
      <c r="J92" s="43" t="s">
        <v>165</v>
      </c>
      <c r="K92" s="43" t="s">
        <v>165</v>
      </c>
      <c r="L92" s="60"/>
      <c r="M92" s="60"/>
      <c r="N92" s="98" t="s">
        <v>165</v>
      </c>
      <c r="S92" s="43" t="s">
        <v>165</v>
      </c>
      <c r="T92" s="43" t="s">
        <v>165</v>
      </c>
      <c r="U92" s="60"/>
      <c r="V92" s="60"/>
      <c r="W92" s="98" t="s">
        <v>165</v>
      </c>
    </row>
    <row r="93" spans="1:23" x14ac:dyDescent="0.25">
      <c r="A93" s="43" t="s">
        <v>165</v>
      </c>
      <c r="B93" s="43" t="s">
        <v>165</v>
      </c>
      <c r="C93" s="60"/>
      <c r="D93" s="60"/>
      <c r="E93" s="98" t="s">
        <v>165</v>
      </c>
      <c r="J93" s="43" t="s">
        <v>165</v>
      </c>
      <c r="K93" s="43" t="s">
        <v>165</v>
      </c>
      <c r="L93" s="60"/>
      <c r="M93" s="60"/>
      <c r="N93" s="98" t="s">
        <v>165</v>
      </c>
      <c r="S93" s="43" t="s">
        <v>165</v>
      </c>
      <c r="T93" s="43" t="s">
        <v>165</v>
      </c>
      <c r="U93" s="60"/>
      <c r="V93" s="60"/>
      <c r="W93" s="98" t="s">
        <v>165</v>
      </c>
    </row>
    <row r="94" spans="1:23" x14ac:dyDescent="0.25">
      <c r="A94" s="43" t="s">
        <v>165</v>
      </c>
      <c r="B94" s="43" t="s">
        <v>165</v>
      </c>
      <c r="C94" s="60"/>
      <c r="D94" s="60"/>
      <c r="E94" s="98" t="s">
        <v>165</v>
      </c>
      <c r="J94" s="43" t="s">
        <v>165</v>
      </c>
      <c r="K94" s="43" t="s">
        <v>165</v>
      </c>
      <c r="L94" s="60"/>
      <c r="M94" s="60"/>
      <c r="N94" s="98" t="s">
        <v>165</v>
      </c>
      <c r="S94" s="43" t="s">
        <v>165</v>
      </c>
      <c r="T94" s="43" t="s">
        <v>165</v>
      </c>
      <c r="U94" s="60"/>
      <c r="V94" s="60"/>
      <c r="W94" s="98" t="s">
        <v>165</v>
      </c>
    </row>
    <row r="95" spans="1:23" x14ac:dyDescent="0.25">
      <c r="A95" s="43" t="s">
        <v>165</v>
      </c>
      <c r="B95" s="43" t="s">
        <v>165</v>
      </c>
      <c r="C95" s="60"/>
      <c r="D95" s="60"/>
      <c r="E95" s="98" t="s">
        <v>165</v>
      </c>
      <c r="J95" s="43" t="s">
        <v>165</v>
      </c>
      <c r="K95" s="43" t="s">
        <v>165</v>
      </c>
      <c r="L95" s="60"/>
      <c r="M95" s="60"/>
      <c r="N95" s="98" t="s">
        <v>165</v>
      </c>
      <c r="S95" s="43" t="s">
        <v>165</v>
      </c>
      <c r="T95" s="43" t="s">
        <v>165</v>
      </c>
      <c r="U95" s="60"/>
      <c r="V95" s="60"/>
      <c r="W95" s="98" t="s">
        <v>165</v>
      </c>
    </row>
    <row r="96" spans="1:23" x14ac:dyDescent="0.25">
      <c r="A96" s="43" t="s">
        <v>165</v>
      </c>
      <c r="B96" s="43" t="s">
        <v>165</v>
      </c>
      <c r="C96" s="60"/>
      <c r="D96" s="60"/>
      <c r="E96" s="98" t="s">
        <v>165</v>
      </c>
      <c r="J96" s="43" t="s">
        <v>165</v>
      </c>
      <c r="K96" s="43" t="s">
        <v>165</v>
      </c>
      <c r="L96" s="60"/>
      <c r="M96" s="60"/>
      <c r="N96" s="98" t="s">
        <v>165</v>
      </c>
      <c r="S96" s="43" t="s">
        <v>165</v>
      </c>
      <c r="T96" s="43" t="s">
        <v>165</v>
      </c>
      <c r="U96" s="60"/>
      <c r="V96" s="60"/>
      <c r="W96" s="98" t="s">
        <v>165</v>
      </c>
    </row>
    <row r="97" spans="1:23" x14ac:dyDescent="0.25">
      <c r="A97" s="43" t="s">
        <v>165</v>
      </c>
      <c r="B97" s="43" t="s">
        <v>165</v>
      </c>
      <c r="C97" s="60"/>
      <c r="D97" s="60"/>
      <c r="E97" s="98" t="s">
        <v>165</v>
      </c>
      <c r="J97" s="43" t="s">
        <v>165</v>
      </c>
      <c r="K97" s="43" t="s">
        <v>165</v>
      </c>
      <c r="L97" s="60"/>
      <c r="M97" s="60"/>
      <c r="N97" s="98" t="s">
        <v>165</v>
      </c>
      <c r="S97" s="43" t="s">
        <v>165</v>
      </c>
      <c r="T97" s="43" t="s">
        <v>165</v>
      </c>
      <c r="U97" s="60"/>
      <c r="V97" s="60"/>
      <c r="W97" s="98" t="s">
        <v>165</v>
      </c>
    </row>
    <row r="98" spans="1:23" x14ac:dyDescent="0.25">
      <c r="A98" s="43" t="s">
        <v>165</v>
      </c>
      <c r="B98" s="43" t="s">
        <v>165</v>
      </c>
      <c r="C98" s="60"/>
      <c r="D98" s="60"/>
      <c r="E98" s="98" t="s">
        <v>165</v>
      </c>
      <c r="J98" s="43" t="s">
        <v>165</v>
      </c>
      <c r="K98" s="43" t="s">
        <v>165</v>
      </c>
      <c r="L98" s="60"/>
      <c r="M98" s="60"/>
      <c r="N98" s="98" t="s">
        <v>165</v>
      </c>
      <c r="S98" s="43" t="s">
        <v>165</v>
      </c>
      <c r="T98" s="43" t="s">
        <v>165</v>
      </c>
      <c r="U98" s="60"/>
      <c r="V98" s="60"/>
      <c r="W98" s="98" t="s">
        <v>165</v>
      </c>
    </row>
    <row r="99" spans="1:23" x14ac:dyDescent="0.25">
      <c r="A99" s="29" t="s">
        <v>165</v>
      </c>
      <c r="B99" s="29" t="s">
        <v>165</v>
      </c>
      <c r="C99" s="49"/>
      <c r="D99" s="49"/>
      <c r="E99" s="98" t="s">
        <v>165</v>
      </c>
      <c r="J99" s="29" t="s">
        <v>165</v>
      </c>
      <c r="K99" s="29" t="s">
        <v>165</v>
      </c>
      <c r="L99" s="49"/>
      <c r="M99" s="49"/>
      <c r="N99" s="98" t="s">
        <v>165</v>
      </c>
      <c r="S99" s="29" t="s">
        <v>165</v>
      </c>
      <c r="T99" s="29" t="s">
        <v>165</v>
      </c>
      <c r="U99" s="49"/>
      <c r="V99" s="49"/>
      <c r="W99" s="98" t="s">
        <v>165</v>
      </c>
    </row>
    <row r="100" spans="1:23" x14ac:dyDescent="0.25">
      <c r="A100" s="29" t="s">
        <v>165</v>
      </c>
      <c r="B100" s="29" t="s">
        <v>165</v>
      </c>
      <c r="C100" s="49"/>
      <c r="D100" s="49"/>
      <c r="E100" s="98" t="s">
        <v>165</v>
      </c>
      <c r="J100" s="29" t="s">
        <v>165</v>
      </c>
      <c r="K100" s="29" t="s">
        <v>165</v>
      </c>
      <c r="L100" s="49"/>
      <c r="M100" s="49"/>
      <c r="N100" s="98" t="s">
        <v>165</v>
      </c>
      <c r="S100" s="29" t="s">
        <v>165</v>
      </c>
      <c r="T100" s="29" t="s">
        <v>165</v>
      </c>
      <c r="U100" s="49"/>
      <c r="V100" s="49"/>
      <c r="W100" s="98" t="s">
        <v>165</v>
      </c>
    </row>
    <row r="101" spans="1:23" x14ac:dyDescent="0.25">
      <c r="A101" s="29" t="s">
        <v>165</v>
      </c>
      <c r="B101" s="29" t="s">
        <v>165</v>
      </c>
      <c r="C101" s="49"/>
      <c r="D101" s="49"/>
      <c r="E101" s="98" t="s">
        <v>165</v>
      </c>
      <c r="J101" s="29" t="s">
        <v>165</v>
      </c>
      <c r="K101" s="29" t="s">
        <v>165</v>
      </c>
      <c r="L101" s="49"/>
      <c r="M101" s="49"/>
      <c r="N101" s="98" t="s">
        <v>165</v>
      </c>
      <c r="S101" s="29" t="s">
        <v>165</v>
      </c>
      <c r="T101" s="29" t="s">
        <v>165</v>
      </c>
      <c r="U101" s="49"/>
      <c r="V101" s="49"/>
      <c r="W101" s="98" t="s">
        <v>165</v>
      </c>
    </row>
    <row r="102" spans="1:23" x14ac:dyDescent="0.25">
      <c r="A102" s="29" t="s">
        <v>165</v>
      </c>
      <c r="B102" s="29" t="s">
        <v>165</v>
      </c>
      <c r="C102" s="49"/>
      <c r="D102" s="49"/>
      <c r="E102" s="98" t="s">
        <v>165</v>
      </c>
      <c r="J102" s="29" t="s">
        <v>165</v>
      </c>
      <c r="K102" s="29" t="s">
        <v>165</v>
      </c>
      <c r="L102" s="49"/>
      <c r="M102" s="49"/>
      <c r="N102" s="98" t="s">
        <v>165</v>
      </c>
      <c r="S102" s="29" t="s">
        <v>165</v>
      </c>
      <c r="T102" s="29" t="s">
        <v>165</v>
      </c>
      <c r="U102" s="49"/>
      <c r="V102" s="49"/>
      <c r="W102" s="98" t="s">
        <v>165</v>
      </c>
    </row>
    <row r="103" spans="1:23" x14ac:dyDescent="0.25">
      <c r="A103" s="29" t="s">
        <v>165</v>
      </c>
      <c r="B103" s="29" t="s">
        <v>165</v>
      </c>
      <c r="C103" s="49"/>
      <c r="D103" s="49"/>
      <c r="E103" s="98" t="s">
        <v>165</v>
      </c>
      <c r="J103" s="29" t="s">
        <v>165</v>
      </c>
      <c r="K103" s="29" t="s">
        <v>165</v>
      </c>
      <c r="L103" s="49"/>
      <c r="M103" s="49"/>
      <c r="N103" s="98" t="s">
        <v>165</v>
      </c>
      <c r="S103" s="29" t="s">
        <v>165</v>
      </c>
      <c r="T103" s="29" t="s">
        <v>165</v>
      </c>
      <c r="U103" s="49"/>
      <c r="V103" s="49"/>
      <c r="W103" s="98" t="s">
        <v>165</v>
      </c>
    </row>
    <row r="104" spans="1:23" x14ac:dyDescent="0.25">
      <c r="A104" s="29" t="s">
        <v>165</v>
      </c>
      <c r="B104" s="29" t="s">
        <v>165</v>
      </c>
      <c r="C104" s="49"/>
      <c r="D104" s="49"/>
      <c r="E104" s="98" t="s">
        <v>165</v>
      </c>
      <c r="J104" s="29" t="s">
        <v>165</v>
      </c>
      <c r="K104" s="29" t="s">
        <v>165</v>
      </c>
      <c r="L104" s="49"/>
      <c r="M104" s="49"/>
      <c r="N104" s="98" t="s">
        <v>165</v>
      </c>
      <c r="S104" s="29" t="s">
        <v>165</v>
      </c>
      <c r="T104" s="29" t="s">
        <v>165</v>
      </c>
      <c r="U104" s="49"/>
      <c r="V104" s="49"/>
      <c r="W104" s="98" t="s">
        <v>165</v>
      </c>
    </row>
    <row r="105" spans="1:23" x14ac:dyDescent="0.25">
      <c r="A105" s="29" t="s">
        <v>165</v>
      </c>
      <c r="B105" s="29" t="s">
        <v>165</v>
      </c>
      <c r="C105" s="49"/>
      <c r="D105" s="49"/>
      <c r="E105" s="98" t="s">
        <v>165</v>
      </c>
      <c r="J105" s="29" t="s">
        <v>165</v>
      </c>
      <c r="K105" s="29" t="s">
        <v>165</v>
      </c>
      <c r="L105" s="49"/>
      <c r="M105" s="49"/>
      <c r="N105" s="98" t="s">
        <v>165</v>
      </c>
      <c r="S105" s="29" t="s">
        <v>165</v>
      </c>
      <c r="T105" s="29" t="s">
        <v>165</v>
      </c>
      <c r="U105" s="49"/>
      <c r="V105" s="49"/>
      <c r="W105" s="98" t="s">
        <v>165</v>
      </c>
    </row>
    <row r="106" spans="1:23" x14ac:dyDescent="0.25">
      <c r="A106" s="29" t="s">
        <v>165</v>
      </c>
      <c r="B106" s="29" t="s">
        <v>165</v>
      </c>
      <c r="C106" s="49"/>
      <c r="D106" s="49"/>
      <c r="E106" s="98" t="s">
        <v>165</v>
      </c>
      <c r="J106" s="29" t="s">
        <v>165</v>
      </c>
      <c r="K106" s="29" t="s">
        <v>165</v>
      </c>
      <c r="L106" s="49"/>
      <c r="M106" s="49"/>
      <c r="N106" s="98" t="s">
        <v>165</v>
      </c>
      <c r="S106" s="29" t="s">
        <v>165</v>
      </c>
      <c r="T106" s="29" t="s">
        <v>165</v>
      </c>
      <c r="U106" s="49"/>
      <c r="V106" s="49"/>
      <c r="W106" s="98" t="s">
        <v>165</v>
      </c>
    </row>
    <row r="107" spans="1:23" x14ac:dyDescent="0.25">
      <c r="A107" s="29" t="s">
        <v>165</v>
      </c>
      <c r="B107" s="29" t="s">
        <v>165</v>
      </c>
      <c r="C107" s="49"/>
      <c r="D107" s="49"/>
      <c r="E107" s="98" t="s">
        <v>165</v>
      </c>
      <c r="J107" s="29" t="s">
        <v>165</v>
      </c>
      <c r="K107" s="29" t="s">
        <v>165</v>
      </c>
      <c r="L107" s="49"/>
      <c r="M107" s="49"/>
      <c r="N107" s="98" t="s">
        <v>165</v>
      </c>
      <c r="S107" s="29" t="s">
        <v>165</v>
      </c>
      <c r="T107" s="29" t="s">
        <v>165</v>
      </c>
      <c r="U107" s="49"/>
      <c r="V107" s="49"/>
      <c r="W107" s="98" t="s">
        <v>165</v>
      </c>
    </row>
    <row r="108" spans="1:23" x14ac:dyDescent="0.25">
      <c r="A108" s="29" t="s">
        <v>165</v>
      </c>
      <c r="B108" s="29" t="s">
        <v>165</v>
      </c>
      <c r="C108" s="49"/>
      <c r="D108" s="49"/>
      <c r="E108" s="98" t="s">
        <v>165</v>
      </c>
      <c r="J108" s="29" t="s">
        <v>165</v>
      </c>
      <c r="K108" s="29" t="s">
        <v>165</v>
      </c>
      <c r="L108" s="49"/>
      <c r="M108" s="49"/>
      <c r="N108" s="98" t="s">
        <v>165</v>
      </c>
      <c r="S108" s="29" t="s">
        <v>165</v>
      </c>
      <c r="T108" s="29" t="s">
        <v>165</v>
      </c>
      <c r="U108" s="49"/>
      <c r="V108" s="49"/>
      <c r="W108" s="98" t="s">
        <v>165</v>
      </c>
    </row>
    <row r="109" spans="1:23" x14ac:dyDescent="0.25">
      <c r="A109" s="29" t="s">
        <v>165</v>
      </c>
      <c r="B109" s="29" t="s">
        <v>165</v>
      </c>
      <c r="C109" s="49"/>
      <c r="D109" s="49"/>
      <c r="E109" s="98" t="s">
        <v>165</v>
      </c>
      <c r="J109" s="29" t="s">
        <v>165</v>
      </c>
      <c r="K109" s="29" t="s">
        <v>165</v>
      </c>
      <c r="L109" s="49"/>
      <c r="M109" s="49"/>
      <c r="N109" s="98" t="s">
        <v>165</v>
      </c>
      <c r="S109" s="29" t="s">
        <v>165</v>
      </c>
      <c r="T109" s="29" t="s">
        <v>165</v>
      </c>
      <c r="U109" s="49"/>
      <c r="V109" s="49"/>
      <c r="W109" s="98" t="s">
        <v>165</v>
      </c>
    </row>
    <row r="110" spans="1:23" x14ac:dyDescent="0.25">
      <c r="A110" s="29" t="s">
        <v>165</v>
      </c>
      <c r="B110" s="29" t="s">
        <v>165</v>
      </c>
      <c r="C110" s="49"/>
      <c r="D110" s="49"/>
      <c r="E110" s="98" t="s">
        <v>165</v>
      </c>
      <c r="J110" s="29" t="s">
        <v>165</v>
      </c>
      <c r="K110" s="29" t="s">
        <v>165</v>
      </c>
      <c r="L110" s="49"/>
      <c r="M110" s="49"/>
      <c r="N110" s="98" t="s">
        <v>165</v>
      </c>
      <c r="S110" s="29" t="s">
        <v>165</v>
      </c>
      <c r="T110" s="29" t="s">
        <v>165</v>
      </c>
      <c r="U110" s="49"/>
      <c r="V110" s="49"/>
      <c r="W110" s="98" t="s">
        <v>165</v>
      </c>
    </row>
    <row r="111" spans="1:23" x14ac:dyDescent="0.25">
      <c r="A111" s="29" t="s">
        <v>165</v>
      </c>
      <c r="B111" s="29" t="s">
        <v>165</v>
      </c>
      <c r="C111" s="49"/>
      <c r="D111" s="49"/>
      <c r="E111" s="98" t="s">
        <v>165</v>
      </c>
      <c r="J111" s="29" t="s">
        <v>165</v>
      </c>
      <c r="K111" s="29" t="s">
        <v>165</v>
      </c>
      <c r="L111" s="49"/>
      <c r="M111" s="49"/>
      <c r="N111" s="98" t="s">
        <v>165</v>
      </c>
      <c r="S111" s="29" t="s">
        <v>165</v>
      </c>
      <c r="T111" s="29" t="s">
        <v>165</v>
      </c>
      <c r="U111" s="49"/>
      <c r="V111" s="49"/>
      <c r="W111" s="98" t="s">
        <v>165</v>
      </c>
    </row>
    <row r="112" spans="1:23" x14ac:dyDescent="0.25">
      <c r="A112" s="29" t="s">
        <v>165</v>
      </c>
      <c r="B112" s="29" t="s">
        <v>165</v>
      </c>
      <c r="C112" s="49"/>
      <c r="D112" s="49"/>
      <c r="E112" s="98" t="s">
        <v>165</v>
      </c>
      <c r="J112" s="29" t="s">
        <v>165</v>
      </c>
      <c r="K112" s="29" t="s">
        <v>165</v>
      </c>
      <c r="L112" s="49"/>
      <c r="M112" s="49"/>
      <c r="N112" s="98" t="s">
        <v>165</v>
      </c>
      <c r="S112" s="29" t="s">
        <v>165</v>
      </c>
      <c r="T112" s="29" t="s">
        <v>165</v>
      </c>
      <c r="U112" s="49"/>
      <c r="V112" s="49"/>
      <c r="W112" s="98" t="s">
        <v>165</v>
      </c>
    </row>
    <row r="113" spans="1:23" x14ac:dyDescent="0.25">
      <c r="A113" s="29" t="s">
        <v>165</v>
      </c>
      <c r="B113" s="29" t="s">
        <v>165</v>
      </c>
      <c r="C113" s="49"/>
      <c r="D113" s="49"/>
      <c r="E113" s="98" t="s">
        <v>165</v>
      </c>
      <c r="J113" s="29" t="s">
        <v>165</v>
      </c>
      <c r="K113" s="29" t="s">
        <v>165</v>
      </c>
      <c r="L113" s="49"/>
      <c r="M113" s="49"/>
      <c r="N113" s="98" t="s">
        <v>165</v>
      </c>
      <c r="S113" s="29" t="s">
        <v>165</v>
      </c>
      <c r="T113" s="29" t="s">
        <v>165</v>
      </c>
      <c r="U113" s="49"/>
      <c r="V113" s="49"/>
      <c r="W113" s="98" t="s">
        <v>165</v>
      </c>
    </row>
    <row r="114" spans="1:23" x14ac:dyDescent="0.25">
      <c r="A114" s="29" t="s">
        <v>165</v>
      </c>
      <c r="B114" s="29" t="s">
        <v>165</v>
      </c>
      <c r="C114" s="49"/>
      <c r="D114" s="49"/>
      <c r="E114" s="98" t="s">
        <v>165</v>
      </c>
      <c r="J114" s="29" t="s">
        <v>165</v>
      </c>
      <c r="K114" s="29" t="s">
        <v>165</v>
      </c>
      <c r="L114" s="49"/>
      <c r="M114" s="49"/>
      <c r="N114" s="98" t="s">
        <v>165</v>
      </c>
      <c r="S114" s="29" t="s">
        <v>165</v>
      </c>
      <c r="T114" s="29" t="s">
        <v>165</v>
      </c>
      <c r="U114" s="49"/>
      <c r="V114" s="49"/>
      <c r="W114" s="98" t="s">
        <v>165</v>
      </c>
    </row>
    <row r="115" spans="1:23" x14ac:dyDescent="0.25">
      <c r="A115" s="29" t="s">
        <v>165</v>
      </c>
      <c r="B115" s="29" t="s">
        <v>165</v>
      </c>
      <c r="C115" s="49"/>
      <c r="D115" s="49"/>
      <c r="E115" s="98" t="s">
        <v>165</v>
      </c>
      <c r="J115" s="29" t="s">
        <v>165</v>
      </c>
      <c r="K115" s="29" t="s">
        <v>165</v>
      </c>
      <c r="L115" s="49"/>
      <c r="M115" s="49"/>
      <c r="N115" s="98" t="s">
        <v>165</v>
      </c>
      <c r="S115" s="29" t="s">
        <v>165</v>
      </c>
      <c r="T115" s="29" t="s">
        <v>165</v>
      </c>
      <c r="U115" s="49"/>
      <c r="V115" s="49"/>
      <c r="W115" s="98" t="s">
        <v>165</v>
      </c>
    </row>
    <row r="116" spans="1:23" x14ac:dyDescent="0.25">
      <c r="A116" s="29" t="s">
        <v>165</v>
      </c>
      <c r="B116" s="29" t="s">
        <v>165</v>
      </c>
      <c r="C116" s="49"/>
      <c r="D116" s="49"/>
      <c r="E116" s="98" t="s">
        <v>165</v>
      </c>
      <c r="J116" s="29" t="s">
        <v>165</v>
      </c>
      <c r="K116" s="29" t="s">
        <v>165</v>
      </c>
      <c r="L116" s="49"/>
      <c r="M116" s="49"/>
      <c r="N116" s="98" t="s">
        <v>165</v>
      </c>
      <c r="S116" s="29" t="s">
        <v>165</v>
      </c>
      <c r="T116" s="29" t="s">
        <v>165</v>
      </c>
      <c r="U116" s="49"/>
      <c r="V116" s="49"/>
      <c r="W116" s="98" t="s">
        <v>165</v>
      </c>
    </row>
    <row r="117" spans="1:23" x14ac:dyDescent="0.25">
      <c r="A117" s="29" t="s">
        <v>165</v>
      </c>
      <c r="B117" s="29" t="s">
        <v>165</v>
      </c>
      <c r="C117" s="49"/>
      <c r="D117" s="49"/>
      <c r="E117" s="98" t="s">
        <v>165</v>
      </c>
      <c r="J117" s="29" t="s">
        <v>165</v>
      </c>
      <c r="K117" s="29" t="s">
        <v>165</v>
      </c>
      <c r="L117" s="49"/>
      <c r="M117" s="49"/>
      <c r="N117" s="98" t="s">
        <v>165</v>
      </c>
      <c r="S117" s="29" t="s">
        <v>165</v>
      </c>
      <c r="T117" s="29" t="s">
        <v>165</v>
      </c>
      <c r="U117" s="49"/>
      <c r="V117" s="49"/>
      <c r="W117" s="98" t="s">
        <v>165</v>
      </c>
    </row>
    <row r="118" spans="1:23" x14ac:dyDescent="0.25">
      <c r="A118" s="29" t="s">
        <v>165</v>
      </c>
      <c r="B118" s="29" t="s">
        <v>165</v>
      </c>
      <c r="C118" s="49"/>
      <c r="D118" s="49"/>
      <c r="E118" s="98" t="s">
        <v>165</v>
      </c>
      <c r="J118" s="29" t="s">
        <v>165</v>
      </c>
      <c r="K118" s="29" t="s">
        <v>165</v>
      </c>
      <c r="L118" s="49"/>
      <c r="M118" s="49"/>
      <c r="N118" s="98" t="s">
        <v>165</v>
      </c>
      <c r="S118" s="29" t="s">
        <v>165</v>
      </c>
      <c r="T118" s="29" t="s">
        <v>165</v>
      </c>
      <c r="U118" s="49"/>
      <c r="V118" s="49"/>
      <c r="W118" s="98" t="s">
        <v>165</v>
      </c>
    </row>
    <row r="119" spans="1:23" x14ac:dyDescent="0.25">
      <c r="A119" s="29" t="s">
        <v>165</v>
      </c>
      <c r="B119" s="29" t="s">
        <v>165</v>
      </c>
      <c r="C119" s="49"/>
      <c r="D119" s="49"/>
      <c r="E119" s="98" t="s">
        <v>165</v>
      </c>
      <c r="J119" s="29" t="s">
        <v>165</v>
      </c>
      <c r="K119" s="29" t="s">
        <v>165</v>
      </c>
      <c r="L119" s="49"/>
      <c r="M119" s="49"/>
      <c r="N119" s="98" t="s">
        <v>165</v>
      </c>
      <c r="S119" s="29" t="s">
        <v>165</v>
      </c>
      <c r="T119" s="29" t="s">
        <v>165</v>
      </c>
      <c r="U119" s="49"/>
      <c r="V119" s="49"/>
      <c r="W119" s="98" t="s">
        <v>165</v>
      </c>
    </row>
    <row r="120" spans="1:23" x14ac:dyDescent="0.25">
      <c r="A120" s="29" t="s">
        <v>165</v>
      </c>
      <c r="B120" s="29" t="s">
        <v>165</v>
      </c>
      <c r="C120" s="49"/>
      <c r="D120" s="49"/>
      <c r="E120" s="98" t="s">
        <v>165</v>
      </c>
      <c r="J120" s="29" t="s">
        <v>165</v>
      </c>
      <c r="K120" s="29" t="s">
        <v>165</v>
      </c>
      <c r="L120" s="49"/>
      <c r="M120" s="49"/>
      <c r="N120" s="98" t="s">
        <v>165</v>
      </c>
      <c r="S120" s="29" t="s">
        <v>165</v>
      </c>
      <c r="T120" s="29" t="s">
        <v>165</v>
      </c>
      <c r="U120" s="49"/>
      <c r="V120" s="49"/>
      <c r="W120" s="98" t="s">
        <v>165</v>
      </c>
    </row>
    <row r="121" spans="1:23" x14ac:dyDescent="0.25">
      <c r="A121" s="29" t="s">
        <v>165</v>
      </c>
      <c r="B121" s="29" t="s">
        <v>165</v>
      </c>
      <c r="C121" s="49"/>
      <c r="D121" s="49"/>
      <c r="E121" s="98" t="s">
        <v>165</v>
      </c>
      <c r="J121" s="29" t="s">
        <v>165</v>
      </c>
      <c r="K121" s="29" t="s">
        <v>165</v>
      </c>
      <c r="L121" s="49"/>
      <c r="M121" s="49"/>
      <c r="N121" s="98" t="s">
        <v>165</v>
      </c>
      <c r="S121" s="29" t="s">
        <v>165</v>
      </c>
      <c r="T121" s="29" t="s">
        <v>165</v>
      </c>
      <c r="U121" s="49"/>
      <c r="V121" s="49"/>
      <c r="W121" s="98" t="s">
        <v>165</v>
      </c>
    </row>
    <row r="122" spans="1:23" x14ac:dyDescent="0.25">
      <c r="A122" s="29" t="s">
        <v>165</v>
      </c>
      <c r="B122" s="29" t="s">
        <v>165</v>
      </c>
      <c r="C122" s="49"/>
      <c r="D122" s="49"/>
      <c r="E122" s="98" t="s">
        <v>165</v>
      </c>
      <c r="J122" s="29" t="s">
        <v>165</v>
      </c>
      <c r="K122" s="29" t="s">
        <v>165</v>
      </c>
      <c r="L122" s="49"/>
      <c r="M122" s="49"/>
      <c r="N122" s="98" t="s">
        <v>165</v>
      </c>
      <c r="S122" s="29" t="s">
        <v>165</v>
      </c>
      <c r="T122" s="29" t="s">
        <v>165</v>
      </c>
      <c r="U122" s="49"/>
      <c r="V122" s="49"/>
      <c r="W122" s="98" t="s">
        <v>165</v>
      </c>
    </row>
    <row r="123" spans="1:23" x14ac:dyDescent="0.25">
      <c r="A123" s="29" t="s">
        <v>165</v>
      </c>
      <c r="B123" s="29" t="s">
        <v>165</v>
      </c>
      <c r="C123" s="49"/>
      <c r="D123" s="49"/>
      <c r="E123" s="98" t="s">
        <v>165</v>
      </c>
      <c r="J123" s="29" t="s">
        <v>165</v>
      </c>
      <c r="K123" s="29" t="s">
        <v>165</v>
      </c>
      <c r="L123" s="49"/>
      <c r="M123" s="49"/>
      <c r="N123" s="98" t="s">
        <v>165</v>
      </c>
      <c r="S123" s="29" t="s">
        <v>165</v>
      </c>
      <c r="T123" s="29" t="s">
        <v>165</v>
      </c>
      <c r="U123" s="49"/>
      <c r="V123" s="49"/>
      <c r="W123" s="98" t="s">
        <v>165</v>
      </c>
    </row>
    <row r="124" spans="1:23" x14ac:dyDescent="0.25">
      <c r="A124" s="29" t="s">
        <v>165</v>
      </c>
      <c r="B124" s="29" t="s">
        <v>165</v>
      </c>
      <c r="C124" s="49"/>
      <c r="D124" s="49"/>
      <c r="E124" s="98" t="s">
        <v>165</v>
      </c>
      <c r="J124" s="29" t="s">
        <v>165</v>
      </c>
      <c r="K124" s="29" t="s">
        <v>165</v>
      </c>
      <c r="L124" s="49"/>
      <c r="M124" s="49"/>
      <c r="N124" s="98" t="s">
        <v>165</v>
      </c>
      <c r="S124" s="29" t="s">
        <v>165</v>
      </c>
      <c r="T124" s="29" t="s">
        <v>165</v>
      </c>
      <c r="U124" s="49"/>
      <c r="V124" s="49"/>
      <c r="W124" s="98" t="s">
        <v>165</v>
      </c>
    </row>
    <row r="125" spans="1:23" x14ac:dyDescent="0.25">
      <c r="A125" s="29" t="s">
        <v>165</v>
      </c>
      <c r="B125" s="29" t="s">
        <v>165</v>
      </c>
      <c r="C125" s="49"/>
      <c r="D125" s="49"/>
      <c r="E125" s="98" t="s">
        <v>165</v>
      </c>
      <c r="J125" s="29" t="s">
        <v>165</v>
      </c>
      <c r="K125" s="29" t="s">
        <v>165</v>
      </c>
      <c r="L125" s="49"/>
      <c r="M125" s="49"/>
      <c r="N125" s="98" t="s">
        <v>165</v>
      </c>
      <c r="S125" s="29" t="s">
        <v>165</v>
      </c>
      <c r="T125" s="29" t="s">
        <v>165</v>
      </c>
      <c r="U125" s="49"/>
      <c r="V125" s="49"/>
      <c r="W125" s="98" t="s">
        <v>165</v>
      </c>
    </row>
    <row r="126" spans="1:23" x14ac:dyDescent="0.25">
      <c r="A126" s="29" t="s">
        <v>165</v>
      </c>
      <c r="B126" s="29" t="s">
        <v>165</v>
      </c>
      <c r="C126" s="49"/>
      <c r="D126" s="49"/>
      <c r="E126" s="98" t="s">
        <v>165</v>
      </c>
      <c r="J126" s="29" t="s">
        <v>165</v>
      </c>
      <c r="K126" s="29" t="s">
        <v>165</v>
      </c>
      <c r="L126" s="49"/>
      <c r="M126" s="49"/>
      <c r="N126" s="98" t="s">
        <v>165</v>
      </c>
      <c r="S126" s="29" t="s">
        <v>165</v>
      </c>
      <c r="T126" s="29" t="s">
        <v>165</v>
      </c>
      <c r="U126" s="49"/>
      <c r="V126" s="49"/>
      <c r="W126" s="98" t="s">
        <v>165</v>
      </c>
    </row>
    <row r="127" spans="1:23" x14ac:dyDescent="0.25">
      <c r="A127" s="29" t="s">
        <v>165</v>
      </c>
      <c r="B127" s="29" t="s">
        <v>165</v>
      </c>
      <c r="C127" s="49"/>
      <c r="D127" s="49"/>
      <c r="E127" s="98" t="s">
        <v>165</v>
      </c>
      <c r="J127" s="29" t="s">
        <v>165</v>
      </c>
      <c r="K127" s="29" t="s">
        <v>165</v>
      </c>
      <c r="L127" s="49"/>
      <c r="M127" s="49"/>
      <c r="N127" s="98" t="s">
        <v>165</v>
      </c>
      <c r="S127" s="29" t="s">
        <v>165</v>
      </c>
      <c r="T127" s="29" t="s">
        <v>165</v>
      </c>
      <c r="U127" s="49"/>
      <c r="V127" s="49"/>
      <c r="W127" s="98" t="s">
        <v>165</v>
      </c>
    </row>
    <row r="128" spans="1:23" x14ac:dyDescent="0.25">
      <c r="A128" s="29" t="s">
        <v>165</v>
      </c>
      <c r="B128" s="29" t="s">
        <v>165</v>
      </c>
      <c r="C128" s="49"/>
      <c r="D128" s="49"/>
      <c r="E128" s="98" t="s">
        <v>165</v>
      </c>
      <c r="J128" s="29" t="s">
        <v>165</v>
      </c>
      <c r="K128" s="29" t="s">
        <v>165</v>
      </c>
      <c r="L128" s="49"/>
      <c r="M128" s="49"/>
      <c r="N128" s="98" t="s">
        <v>165</v>
      </c>
      <c r="S128" s="29" t="s">
        <v>165</v>
      </c>
      <c r="T128" s="29" t="s">
        <v>165</v>
      </c>
      <c r="U128" s="49"/>
      <c r="V128" s="49"/>
      <c r="W128" s="98" t="s">
        <v>165</v>
      </c>
    </row>
    <row r="129" spans="1:23" x14ac:dyDescent="0.25">
      <c r="A129" s="29" t="s">
        <v>165</v>
      </c>
      <c r="B129" s="29" t="s">
        <v>165</v>
      </c>
      <c r="C129" s="49"/>
      <c r="D129" s="49"/>
      <c r="E129" s="98" t="s">
        <v>165</v>
      </c>
      <c r="J129" s="29" t="s">
        <v>165</v>
      </c>
      <c r="K129" s="29" t="s">
        <v>165</v>
      </c>
      <c r="L129" s="49"/>
      <c r="M129" s="49"/>
      <c r="N129" s="98" t="s">
        <v>165</v>
      </c>
      <c r="S129" s="29" t="s">
        <v>165</v>
      </c>
      <c r="T129" s="29" t="s">
        <v>165</v>
      </c>
      <c r="U129" s="49"/>
      <c r="V129" s="49"/>
      <c r="W129" s="98" t="s">
        <v>165</v>
      </c>
    </row>
    <row r="130" spans="1:23" x14ac:dyDescent="0.25">
      <c r="A130" s="29" t="s">
        <v>165</v>
      </c>
      <c r="B130" s="29" t="s">
        <v>165</v>
      </c>
      <c r="C130" s="49"/>
      <c r="D130" s="49"/>
      <c r="E130" s="98" t="s">
        <v>165</v>
      </c>
      <c r="J130" s="29" t="s">
        <v>165</v>
      </c>
      <c r="K130" s="29" t="s">
        <v>165</v>
      </c>
      <c r="L130" s="49"/>
      <c r="M130" s="49"/>
      <c r="N130" s="98" t="s">
        <v>165</v>
      </c>
      <c r="S130" s="29" t="s">
        <v>165</v>
      </c>
      <c r="T130" s="29" t="s">
        <v>165</v>
      </c>
      <c r="U130" s="49"/>
      <c r="V130" s="49"/>
      <c r="W130" s="98" t="s">
        <v>165</v>
      </c>
    </row>
    <row r="131" spans="1:23" x14ac:dyDescent="0.25">
      <c r="A131" s="29" t="s">
        <v>165</v>
      </c>
      <c r="B131" s="29" t="s">
        <v>165</v>
      </c>
      <c r="C131" s="49"/>
      <c r="D131" s="49"/>
      <c r="E131" s="98" t="s">
        <v>165</v>
      </c>
      <c r="J131" s="29" t="s">
        <v>165</v>
      </c>
      <c r="K131" s="29" t="s">
        <v>165</v>
      </c>
      <c r="L131" s="49"/>
      <c r="M131" s="49"/>
      <c r="N131" s="98" t="s">
        <v>165</v>
      </c>
      <c r="S131" s="29" t="s">
        <v>165</v>
      </c>
      <c r="T131" s="29" t="s">
        <v>165</v>
      </c>
      <c r="U131" s="49"/>
      <c r="V131" s="49"/>
      <c r="W131" s="98" t="s">
        <v>165</v>
      </c>
    </row>
    <row r="132" spans="1:23" x14ac:dyDescent="0.25">
      <c r="A132" s="29" t="s">
        <v>165</v>
      </c>
      <c r="B132" s="29" t="s">
        <v>165</v>
      </c>
      <c r="C132" s="49"/>
      <c r="D132" s="49"/>
      <c r="E132" s="98" t="s">
        <v>165</v>
      </c>
      <c r="J132" s="29" t="s">
        <v>165</v>
      </c>
      <c r="K132" s="29" t="s">
        <v>165</v>
      </c>
      <c r="L132" s="49"/>
      <c r="M132" s="49"/>
      <c r="N132" s="98" t="s">
        <v>165</v>
      </c>
      <c r="S132" s="29" t="s">
        <v>165</v>
      </c>
      <c r="T132" s="29" t="s">
        <v>165</v>
      </c>
      <c r="U132" s="49"/>
      <c r="V132" s="49"/>
      <c r="W132" s="98" t="s">
        <v>165</v>
      </c>
    </row>
    <row r="133" spans="1:23" x14ac:dyDescent="0.25">
      <c r="A133" s="29" t="s">
        <v>165</v>
      </c>
      <c r="B133" s="29" t="s">
        <v>165</v>
      </c>
      <c r="C133" s="49"/>
      <c r="D133" s="49"/>
      <c r="E133" s="98" t="s">
        <v>165</v>
      </c>
      <c r="J133" s="29" t="s">
        <v>165</v>
      </c>
      <c r="K133" s="29" t="s">
        <v>165</v>
      </c>
      <c r="L133" s="49"/>
      <c r="M133" s="49"/>
      <c r="N133" s="98" t="s">
        <v>165</v>
      </c>
      <c r="S133" s="29" t="s">
        <v>165</v>
      </c>
      <c r="T133" s="29" t="s">
        <v>165</v>
      </c>
      <c r="U133" s="49"/>
      <c r="V133" s="49"/>
      <c r="W133" s="98" t="s">
        <v>165</v>
      </c>
    </row>
    <row r="134" spans="1:23" x14ac:dyDescent="0.25">
      <c r="A134" s="29" t="s">
        <v>165</v>
      </c>
      <c r="B134" s="29" t="s">
        <v>165</v>
      </c>
      <c r="C134" s="49"/>
      <c r="D134" s="49"/>
      <c r="E134" s="98" t="s">
        <v>165</v>
      </c>
      <c r="J134" s="29" t="s">
        <v>165</v>
      </c>
      <c r="K134" s="29" t="s">
        <v>165</v>
      </c>
      <c r="L134" s="49"/>
      <c r="M134" s="49"/>
      <c r="N134" s="98" t="s">
        <v>165</v>
      </c>
      <c r="S134" s="29" t="s">
        <v>165</v>
      </c>
      <c r="T134" s="29" t="s">
        <v>165</v>
      </c>
      <c r="U134" s="49"/>
      <c r="V134" s="49"/>
      <c r="W134" s="98" t="s">
        <v>165</v>
      </c>
    </row>
    <row r="135" spans="1:23" x14ac:dyDescent="0.25">
      <c r="A135" s="29" t="s">
        <v>165</v>
      </c>
      <c r="B135" s="29" t="s">
        <v>165</v>
      </c>
      <c r="C135" s="49"/>
      <c r="D135" s="49"/>
      <c r="E135" s="98" t="s">
        <v>165</v>
      </c>
      <c r="J135" s="29" t="s">
        <v>165</v>
      </c>
      <c r="K135" s="29" t="s">
        <v>165</v>
      </c>
      <c r="L135" s="49"/>
      <c r="M135" s="49"/>
      <c r="N135" s="98" t="s">
        <v>165</v>
      </c>
      <c r="S135" s="29" t="s">
        <v>165</v>
      </c>
      <c r="T135" s="29" t="s">
        <v>165</v>
      </c>
      <c r="U135" s="49"/>
      <c r="V135" s="49"/>
      <c r="W135" s="98" t="s">
        <v>165</v>
      </c>
    </row>
    <row r="136" spans="1:23" x14ac:dyDescent="0.25">
      <c r="A136" s="29" t="s">
        <v>165</v>
      </c>
      <c r="B136" s="29" t="s">
        <v>165</v>
      </c>
      <c r="C136" s="49"/>
      <c r="D136" s="49"/>
      <c r="E136" s="98" t="s">
        <v>165</v>
      </c>
      <c r="J136" s="29" t="s">
        <v>165</v>
      </c>
      <c r="K136" s="29" t="s">
        <v>165</v>
      </c>
      <c r="L136" s="49"/>
      <c r="M136" s="49"/>
      <c r="N136" s="98" t="s">
        <v>165</v>
      </c>
      <c r="S136" s="29" t="s">
        <v>165</v>
      </c>
      <c r="T136" s="29" t="s">
        <v>165</v>
      </c>
      <c r="U136" s="49"/>
      <c r="V136" s="49"/>
      <c r="W136" s="98" t="s">
        <v>165</v>
      </c>
    </row>
    <row r="137" spans="1:23" x14ac:dyDescent="0.25">
      <c r="A137" s="29" t="s">
        <v>165</v>
      </c>
      <c r="B137" s="29" t="s">
        <v>165</v>
      </c>
      <c r="C137" s="49"/>
      <c r="D137" s="49"/>
      <c r="E137" s="98" t="s">
        <v>165</v>
      </c>
      <c r="J137" s="29" t="s">
        <v>165</v>
      </c>
      <c r="K137" s="29" t="s">
        <v>165</v>
      </c>
      <c r="L137" s="49"/>
      <c r="M137" s="49"/>
      <c r="N137" s="98" t="s">
        <v>165</v>
      </c>
      <c r="S137" s="29" t="s">
        <v>165</v>
      </c>
      <c r="T137" s="29" t="s">
        <v>165</v>
      </c>
      <c r="U137" s="49"/>
      <c r="V137" s="49"/>
      <c r="W137" s="98" t="s">
        <v>165</v>
      </c>
    </row>
    <row r="138" spans="1:23" x14ac:dyDescent="0.25">
      <c r="A138" s="29" t="s">
        <v>165</v>
      </c>
      <c r="B138" s="29" t="s">
        <v>165</v>
      </c>
      <c r="C138" s="49"/>
      <c r="D138" s="49"/>
      <c r="E138" s="98" t="s">
        <v>165</v>
      </c>
      <c r="J138" s="29" t="s">
        <v>165</v>
      </c>
      <c r="K138" s="29" t="s">
        <v>165</v>
      </c>
      <c r="L138" s="49"/>
      <c r="M138" s="49"/>
      <c r="N138" s="98" t="s">
        <v>165</v>
      </c>
      <c r="S138" s="29" t="s">
        <v>165</v>
      </c>
      <c r="T138" s="29" t="s">
        <v>165</v>
      </c>
      <c r="U138" s="49"/>
      <c r="V138" s="49"/>
      <c r="W138" s="98" t="s">
        <v>165</v>
      </c>
    </row>
    <row r="139" spans="1:23" x14ac:dyDescent="0.25">
      <c r="A139" s="29" t="s">
        <v>165</v>
      </c>
      <c r="B139" s="29" t="s">
        <v>165</v>
      </c>
      <c r="C139" s="49"/>
      <c r="D139" s="49"/>
      <c r="E139" s="98" t="s">
        <v>165</v>
      </c>
      <c r="J139" s="29" t="s">
        <v>165</v>
      </c>
      <c r="K139" s="29" t="s">
        <v>165</v>
      </c>
      <c r="L139" s="49"/>
      <c r="M139" s="49"/>
      <c r="N139" s="98" t="s">
        <v>165</v>
      </c>
      <c r="S139" s="29" t="s">
        <v>165</v>
      </c>
      <c r="T139" s="29" t="s">
        <v>165</v>
      </c>
      <c r="U139" s="49"/>
      <c r="V139" s="49"/>
      <c r="W139" s="98" t="s">
        <v>165</v>
      </c>
    </row>
    <row r="140" spans="1:23" x14ac:dyDescent="0.25">
      <c r="A140" s="29" t="s">
        <v>165</v>
      </c>
      <c r="B140" s="29" t="s">
        <v>165</v>
      </c>
      <c r="C140" s="49"/>
      <c r="D140" s="49"/>
      <c r="E140" s="98" t="s">
        <v>165</v>
      </c>
      <c r="J140" s="29" t="s">
        <v>165</v>
      </c>
      <c r="K140" s="29" t="s">
        <v>165</v>
      </c>
      <c r="L140" s="49"/>
      <c r="M140" s="49"/>
      <c r="N140" s="98" t="s">
        <v>165</v>
      </c>
      <c r="S140" s="29" t="s">
        <v>165</v>
      </c>
      <c r="T140" s="29" t="s">
        <v>165</v>
      </c>
      <c r="U140" s="49"/>
      <c r="V140" s="49"/>
      <c r="W140" s="98" t="s">
        <v>165</v>
      </c>
    </row>
    <row r="141" spans="1:23" x14ac:dyDescent="0.25">
      <c r="A141" s="29" t="s">
        <v>165</v>
      </c>
      <c r="B141" s="29" t="s">
        <v>165</v>
      </c>
      <c r="C141" s="49"/>
      <c r="D141" s="49"/>
      <c r="E141" s="98" t="s">
        <v>165</v>
      </c>
      <c r="J141" s="29" t="s">
        <v>165</v>
      </c>
      <c r="K141" s="29" t="s">
        <v>165</v>
      </c>
      <c r="L141" s="49"/>
      <c r="M141" s="49"/>
      <c r="N141" s="98" t="s">
        <v>165</v>
      </c>
      <c r="S141" s="29" t="s">
        <v>165</v>
      </c>
      <c r="T141" s="29" t="s">
        <v>165</v>
      </c>
      <c r="U141" s="49"/>
      <c r="V141" s="49"/>
      <c r="W141" s="98" t="s">
        <v>165</v>
      </c>
    </row>
    <row r="142" spans="1:23" x14ac:dyDescent="0.25">
      <c r="A142" s="29" t="s">
        <v>165</v>
      </c>
      <c r="B142" s="29" t="s">
        <v>165</v>
      </c>
      <c r="C142" s="49"/>
      <c r="D142" s="49"/>
      <c r="E142" s="98" t="s">
        <v>165</v>
      </c>
      <c r="J142" s="29" t="s">
        <v>165</v>
      </c>
      <c r="K142" s="29" t="s">
        <v>165</v>
      </c>
      <c r="L142" s="49"/>
      <c r="M142" s="49"/>
      <c r="N142" s="98" t="s">
        <v>165</v>
      </c>
      <c r="S142" s="29" t="s">
        <v>165</v>
      </c>
      <c r="T142" s="29" t="s">
        <v>165</v>
      </c>
      <c r="U142" s="49"/>
      <c r="V142" s="49"/>
      <c r="W142" s="98" t="s">
        <v>165</v>
      </c>
    </row>
    <row r="143" spans="1:23" x14ac:dyDescent="0.25">
      <c r="A143" s="29" t="s">
        <v>165</v>
      </c>
      <c r="B143" s="29" t="s">
        <v>165</v>
      </c>
      <c r="C143" s="49"/>
      <c r="D143" s="49"/>
      <c r="E143" s="98" t="s">
        <v>165</v>
      </c>
      <c r="J143" s="29" t="s">
        <v>165</v>
      </c>
      <c r="K143" s="29" t="s">
        <v>165</v>
      </c>
      <c r="L143" s="49"/>
      <c r="M143" s="49"/>
      <c r="N143" s="98" t="s">
        <v>165</v>
      </c>
      <c r="S143" s="29" t="s">
        <v>165</v>
      </c>
      <c r="T143" s="29" t="s">
        <v>165</v>
      </c>
      <c r="U143" s="49"/>
      <c r="V143" s="49"/>
      <c r="W143" s="98" t="s">
        <v>165</v>
      </c>
    </row>
    <row r="144" spans="1:23" x14ac:dyDescent="0.25">
      <c r="A144" s="29" t="s">
        <v>165</v>
      </c>
      <c r="B144" s="29" t="s">
        <v>165</v>
      </c>
      <c r="C144" s="49"/>
      <c r="D144" s="49"/>
      <c r="E144" s="98" t="s">
        <v>165</v>
      </c>
      <c r="J144" s="29" t="s">
        <v>165</v>
      </c>
      <c r="K144" s="29" t="s">
        <v>165</v>
      </c>
      <c r="L144" s="49"/>
      <c r="M144" s="49"/>
      <c r="N144" s="98" t="s">
        <v>165</v>
      </c>
      <c r="S144" s="29" t="s">
        <v>165</v>
      </c>
      <c r="T144" s="29" t="s">
        <v>165</v>
      </c>
      <c r="U144" s="49"/>
      <c r="V144" s="49"/>
      <c r="W144" s="98" t="s">
        <v>165</v>
      </c>
    </row>
    <row r="145" spans="1:23" x14ac:dyDescent="0.25">
      <c r="A145" s="29" t="s">
        <v>165</v>
      </c>
      <c r="B145" s="29" t="s">
        <v>165</v>
      </c>
      <c r="C145" s="49"/>
      <c r="D145" s="49"/>
      <c r="E145" s="98" t="s">
        <v>165</v>
      </c>
      <c r="J145" s="29" t="s">
        <v>165</v>
      </c>
      <c r="K145" s="29" t="s">
        <v>165</v>
      </c>
      <c r="L145" s="49"/>
      <c r="M145" s="49"/>
      <c r="N145" s="98" t="s">
        <v>165</v>
      </c>
      <c r="S145" s="29" t="s">
        <v>165</v>
      </c>
      <c r="T145" s="29" t="s">
        <v>165</v>
      </c>
      <c r="U145" s="49"/>
      <c r="V145" s="49"/>
      <c r="W145" s="98" t="s">
        <v>165</v>
      </c>
    </row>
    <row r="146" spans="1:23" x14ac:dyDescent="0.25">
      <c r="A146" s="29" t="s">
        <v>165</v>
      </c>
      <c r="B146" s="29" t="s">
        <v>165</v>
      </c>
      <c r="C146" s="49"/>
      <c r="D146" s="49"/>
      <c r="E146" s="98" t="s">
        <v>165</v>
      </c>
      <c r="J146" s="29" t="s">
        <v>165</v>
      </c>
      <c r="K146" s="29" t="s">
        <v>165</v>
      </c>
      <c r="L146" s="49"/>
      <c r="M146" s="49"/>
      <c r="N146" s="98" t="s">
        <v>165</v>
      </c>
      <c r="S146" s="29" t="s">
        <v>165</v>
      </c>
      <c r="T146" s="29" t="s">
        <v>165</v>
      </c>
      <c r="U146" s="49"/>
      <c r="V146" s="49"/>
      <c r="W146" s="98" t="s">
        <v>165</v>
      </c>
    </row>
    <row r="147" spans="1:23" x14ac:dyDescent="0.25">
      <c r="A147" s="29" t="s">
        <v>165</v>
      </c>
      <c r="B147" s="29" t="s">
        <v>165</v>
      </c>
      <c r="C147" s="49"/>
      <c r="D147" s="49"/>
      <c r="E147" s="98" t="s">
        <v>165</v>
      </c>
      <c r="J147" s="29" t="s">
        <v>165</v>
      </c>
      <c r="K147" s="29" t="s">
        <v>165</v>
      </c>
      <c r="L147" s="49"/>
      <c r="M147" s="49"/>
      <c r="N147" s="98" t="s">
        <v>165</v>
      </c>
      <c r="S147" s="29" t="s">
        <v>165</v>
      </c>
      <c r="T147" s="29" t="s">
        <v>165</v>
      </c>
      <c r="U147" s="49"/>
      <c r="V147" s="49"/>
      <c r="W147" s="98" t="s">
        <v>165</v>
      </c>
    </row>
    <row r="148" spans="1:23" x14ac:dyDescent="0.25">
      <c r="A148" s="29" t="s">
        <v>165</v>
      </c>
      <c r="B148" s="29" t="s">
        <v>165</v>
      </c>
      <c r="C148" s="49"/>
      <c r="D148" s="49"/>
      <c r="E148" s="98" t="s">
        <v>165</v>
      </c>
      <c r="J148" s="29" t="s">
        <v>165</v>
      </c>
      <c r="K148" s="29" t="s">
        <v>165</v>
      </c>
      <c r="L148" s="49"/>
      <c r="M148" s="49"/>
      <c r="N148" s="98" t="s">
        <v>165</v>
      </c>
      <c r="S148" s="29" t="s">
        <v>165</v>
      </c>
      <c r="T148" s="29" t="s">
        <v>165</v>
      </c>
      <c r="U148" s="49"/>
      <c r="V148" s="49"/>
      <c r="W148" s="98" t="s">
        <v>165</v>
      </c>
    </row>
    <row r="149" spans="1:23" x14ac:dyDescent="0.25">
      <c r="A149" s="29" t="s">
        <v>165</v>
      </c>
      <c r="B149" s="29" t="s">
        <v>165</v>
      </c>
      <c r="C149" s="49"/>
      <c r="D149" s="49"/>
      <c r="E149" s="98" t="s">
        <v>165</v>
      </c>
      <c r="J149" s="29" t="s">
        <v>165</v>
      </c>
      <c r="K149" s="29" t="s">
        <v>165</v>
      </c>
      <c r="L149" s="49"/>
      <c r="M149" s="49"/>
      <c r="N149" s="98" t="s">
        <v>165</v>
      </c>
      <c r="S149" s="29" t="s">
        <v>165</v>
      </c>
      <c r="T149" s="29" t="s">
        <v>165</v>
      </c>
      <c r="U149" s="49"/>
      <c r="V149" s="49"/>
      <c r="W149" s="98" t="s">
        <v>165</v>
      </c>
    </row>
    <row r="150" spans="1:23" x14ac:dyDescent="0.25">
      <c r="A150" s="29" t="s">
        <v>165</v>
      </c>
      <c r="B150" s="29" t="s">
        <v>165</v>
      </c>
      <c r="C150" s="49"/>
      <c r="D150" s="49"/>
      <c r="E150" s="98" t="s">
        <v>165</v>
      </c>
      <c r="J150" s="29" t="s">
        <v>165</v>
      </c>
      <c r="K150" s="29" t="s">
        <v>165</v>
      </c>
      <c r="L150" s="49"/>
      <c r="M150" s="49"/>
      <c r="N150" s="98" t="s">
        <v>165</v>
      </c>
      <c r="S150" s="29" t="s">
        <v>165</v>
      </c>
      <c r="T150" s="29" t="s">
        <v>165</v>
      </c>
      <c r="U150" s="49"/>
      <c r="V150" s="49"/>
      <c r="W150" s="98" t="s">
        <v>165</v>
      </c>
    </row>
    <row r="151" spans="1:23" x14ac:dyDescent="0.25">
      <c r="A151" s="29" t="s">
        <v>165</v>
      </c>
      <c r="B151" s="29" t="s">
        <v>165</v>
      </c>
      <c r="C151" s="49"/>
      <c r="D151" s="49"/>
      <c r="E151" s="98" t="s">
        <v>165</v>
      </c>
      <c r="J151" s="29" t="s">
        <v>165</v>
      </c>
      <c r="K151" s="29" t="s">
        <v>165</v>
      </c>
      <c r="L151" s="49"/>
      <c r="M151" s="49"/>
      <c r="N151" s="98" t="s">
        <v>165</v>
      </c>
      <c r="S151" s="29" t="s">
        <v>165</v>
      </c>
      <c r="T151" s="29" t="s">
        <v>165</v>
      </c>
      <c r="U151" s="49"/>
      <c r="V151" s="49"/>
      <c r="W151" s="98" t="s">
        <v>165</v>
      </c>
    </row>
    <row r="152" spans="1:23" x14ac:dyDescent="0.25">
      <c r="A152" s="29" t="s">
        <v>165</v>
      </c>
      <c r="B152" s="29" t="s">
        <v>165</v>
      </c>
      <c r="C152" s="49"/>
      <c r="D152" s="49"/>
      <c r="E152" s="98" t="s">
        <v>165</v>
      </c>
      <c r="J152" s="29" t="s">
        <v>165</v>
      </c>
      <c r="K152" s="29" t="s">
        <v>165</v>
      </c>
      <c r="L152" s="49"/>
      <c r="M152" s="49"/>
      <c r="N152" s="98" t="s">
        <v>165</v>
      </c>
      <c r="S152" s="29" t="s">
        <v>165</v>
      </c>
      <c r="T152" s="29" t="s">
        <v>165</v>
      </c>
      <c r="U152" s="49"/>
      <c r="V152" s="49"/>
      <c r="W152" s="98" t="s">
        <v>165</v>
      </c>
    </row>
    <row r="153" spans="1:23" x14ac:dyDescent="0.25">
      <c r="A153" s="29" t="s">
        <v>165</v>
      </c>
      <c r="B153" s="29" t="s">
        <v>165</v>
      </c>
      <c r="C153" s="49"/>
      <c r="D153" s="49"/>
      <c r="E153" s="98" t="s">
        <v>165</v>
      </c>
      <c r="J153" s="29" t="s">
        <v>165</v>
      </c>
      <c r="K153" s="29" t="s">
        <v>165</v>
      </c>
      <c r="L153" s="49"/>
      <c r="M153" s="49"/>
      <c r="N153" s="98" t="s">
        <v>165</v>
      </c>
      <c r="S153" s="29" t="s">
        <v>165</v>
      </c>
      <c r="T153" s="29" t="s">
        <v>165</v>
      </c>
      <c r="U153" s="49"/>
      <c r="V153" s="49"/>
      <c r="W153" s="98" t="s">
        <v>165</v>
      </c>
    </row>
    <row r="154" spans="1:23" x14ac:dyDescent="0.25">
      <c r="A154" s="29" t="s">
        <v>165</v>
      </c>
      <c r="B154" s="29" t="s">
        <v>165</v>
      </c>
      <c r="C154" s="49"/>
      <c r="D154" s="49"/>
      <c r="E154" s="98" t="s">
        <v>165</v>
      </c>
      <c r="J154" s="29" t="s">
        <v>165</v>
      </c>
      <c r="K154" s="29" t="s">
        <v>165</v>
      </c>
      <c r="L154" s="49"/>
      <c r="M154" s="49"/>
      <c r="N154" s="98" t="s">
        <v>165</v>
      </c>
      <c r="S154" s="29" t="s">
        <v>165</v>
      </c>
      <c r="T154" s="29" t="s">
        <v>165</v>
      </c>
      <c r="U154" s="49"/>
      <c r="V154" s="49"/>
      <c r="W154" s="98" t="s">
        <v>165</v>
      </c>
    </row>
    <row r="155" spans="1:23" x14ac:dyDescent="0.25">
      <c r="A155" s="29" t="s">
        <v>165</v>
      </c>
      <c r="B155" s="29" t="s">
        <v>165</v>
      </c>
      <c r="C155" s="49"/>
      <c r="D155" s="49"/>
      <c r="E155" s="98" t="s">
        <v>165</v>
      </c>
      <c r="J155" s="29" t="s">
        <v>165</v>
      </c>
      <c r="K155" s="29" t="s">
        <v>165</v>
      </c>
      <c r="L155" s="49"/>
      <c r="M155" s="49"/>
      <c r="N155" s="98" t="s">
        <v>165</v>
      </c>
      <c r="S155" s="29" t="s">
        <v>165</v>
      </c>
      <c r="T155" s="29" t="s">
        <v>165</v>
      </c>
      <c r="U155" s="49"/>
      <c r="V155" s="49"/>
      <c r="W155" s="98" t="s">
        <v>165</v>
      </c>
    </row>
    <row r="156" spans="1:23" x14ac:dyDescent="0.25">
      <c r="A156" s="29" t="s">
        <v>165</v>
      </c>
      <c r="B156" s="29" t="s">
        <v>165</v>
      </c>
      <c r="C156" s="49"/>
      <c r="D156" s="49"/>
      <c r="E156" s="98" t="s">
        <v>165</v>
      </c>
      <c r="J156" s="29" t="s">
        <v>165</v>
      </c>
      <c r="K156" s="29" t="s">
        <v>165</v>
      </c>
      <c r="L156" s="49"/>
      <c r="M156" s="49"/>
      <c r="N156" s="98" t="s">
        <v>165</v>
      </c>
      <c r="S156" s="29" t="s">
        <v>165</v>
      </c>
      <c r="T156" s="29" t="s">
        <v>165</v>
      </c>
      <c r="U156" s="49"/>
      <c r="V156" s="49"/>
      <c r="W156" s="98" t="s">
        <v>165</v>
      </c>
    </row>
    <row r="157" spans="1:23" x14ac:dyDescent="0.25">
      <c r="A157" s="29" t="s">
        <v>165</v>
      </c>
      <c r="B157" s="29" t="s">
        <v>165</v>
      </c>
      <c r="C157" s="49"/>
      <c r="D157" s="49"/>
      <c r="E157" s="98" t="s">
        <v>165</v>
      </c>
      <c r="J157" s="29" t="s">
        <v>165</v>
      </c>
      <c r="K157" s="29" t="s">
        <v>165</v>
      </c>
      <c r="L157" s="49"/>
      <c r="M157" s="49"/>
      <c r="N157" s="98" t="s">
        <v>165</v>
      </c>
      <c r="S157" s="29" t="s">
        <v>165</v>
      </c>
      <c r="T157" s="29" t="s">
        <v>165</v>
      </c>
      <c r="U157" s="49"/>
      <c r="V157" s="49"/>
      <c r="W157" s="98" t="s">
        <v>165</v>
      </c>
    </row>
    <row r="158" spans="1:23" x14ac:dyDescent="0.25">
      <c r="A158" s="29" t="s">
        <v>165</v>
      </c>
      <c r="B158" s="29" t="s">
        <v>165</v>
      </c>
      <c r="C158" s="49"/>
      <c r="D158" s="49"/>
      <c r="E158" s="98" t="s">
        <v>165</v>
      </c>
      <c r="J158" s="29" t="s">
        <v>165</v>
      </c>
      <c r="K158" s="29" t="s">
        <v>165</v>
      </c>
      <c r="L158" s="49"/>
      <c r="M158" s="49"/>
      <c r="N158" s="98" t="s">
        <v>165</v>
      </c>
      <c r="S158" s="29" t="s">
        <v>165</v>
      </c>
      <c r="T158" s="29" t="s">
        <v>165</v>
      </c>
      <c r="U158" s="49"/>
      <c r="V158" s="49"/>
      <c r="W158" s="98" t="s">
        <v>165</v>
      </c>
    </row>
    <row r="159" spans="1:23" x14ac:dyDescent="0.25">
      <c r="A159" s="29" t="s">
        <v>165</v>
      </c>
      <c r="B159" s="29" t="s">
        <v>165</v>
      </c>
      <c r="C159" s="49"/>
      <c r="D159" s="49"/>
      <c r="E159" s="98" t="s">
        <v>165</v>
      </c>
      <c r="J159" s="29" t="s">
        <v>165</v>
      </c>
      <c r="K159" s="29" t="s">
        <v>165</v>
      </c>
      <c r="L159" s="49"/>
      <c r="M159" s="49"/>
      <c r="N159" s="98" t="s">
        <v>165</v>
      </c>
      <c r="S159" s="29" t="s">
        <v>165</v>
      </c>
      <c r="T159" s="29" t="s">
        <v>165</v>
      </c>
      <c r="U159" s="49"/>
      <c r="V159" s="49"/>
      <c r="W159" s="98" t="s">
        <v>165</v>
      </c>
    </row>
    <row r="160" spans="1:23" x14ac:dyDescent="0.25">
      <c r="A160" s="29" t="s">
        <v>165</v>
      </c>
      <c r="B160" s="29" t="s">
        <v>165</v>
      </c>
      <c r="C160" s="49"/>
      <c r="D160" s="49"/>
      <c r="E160" s="98" t="s">
        <v>165</v>
      </c>
      <c r="J160" s="29" t="s">
        <v>165</v>
      </c>
      <c r="K160" s="29" t="s">
        <v>165</v>
      </c>
      <c r="L160" s="49"/>
      <c r="M160" s="49"/>
      <c r="N160" s="98" t="s">
        <v>165</v>
      </c>
      <c r="S160" s="29" t="s">
        <v>165</v>
      </c>
      <c r="T160" s="29" t="s">
        <v>165</v>
      </c>
      <c r="U160" s="49"/>
      <c r="V160" s="49"/>
      <c r="W160" s="98" t="s">
        <v>165</v>
      </c>
    </row>
    <row r="161" spans="1:23" x14ac:dyDescent="0.25">
      <c r="A161" s="29" t="s">
        <v>165</v>
      </c>
      <c r="B161" s="29" t="s">
        <v>165</v>
      </c>
      <c r="C161" s="49"/>
      <c r="D161" s="49"/>
      <c r="E161" s="98" t="s">
        <v>165</v>
      </c>
      <c r="J161" s="29" t="s">
        <v>165</v>
      </c>
      <c r="K161" s="29" t="s">
        <v>165</v>
      </c>
      <c r="L161" s="49"/>
      <c r="M161" s="49"/>
      <c r="N161" s="98" t="s">
        <v>165</v>
      </c>
      <c r="S161" s="29" t="s">
        <v>165</v>
      </c>
      <c r="T161" s="29" t="s">
        <v>165</v>
      </c>
      <c r="U161" s="49"/>
      <c r="V161" s="49"/>
      <c r="W161" s="98" t="s">
        <v>165</v>
      </c>
    </row>
    <row r="162" spans="1:23" x14ac:dyDescent="0.25">
      <c r="A162" s="29" t="s">
        <v>165</v>
      </c>
      <c r="B162" s="29" t="s">
        <v>165</v>
      </c>
      <c r="C162" s="49"/>
      <c r="D162" s="49"/>
      <c r="E162" s="98" t="s">
        <v>165</v>
      </c>
      <c r="J162" s="29" t="s">
        <v>165</v>
      </c>
      <c r="K162" s="29" t="s">
        <v>165</v>
      </c>
      <c r="L162" s="49"/>
      <c r="M162" s="49"/>
      <c r="N162" s="98" t="s">
        <v>165</v>
      </c>
      <c r="S162" s="29" t="s">
        <v>165</v>
      </c>
      <c r="T162" s="29" t="s">
        <v>165</v>
      </c>
      <c r="U162" s="49"/>
      <c r="V162" s="49"/>
      <c r="W162" s="98" t="s">
        <v>165</v>
      </c>
    </row>
    <row r="163" spans="1:23" x14ac:dyDescent="0.25">
      <c r="A163" s="29" t="s">
        <v>165</v>
      </c>
      <c r="B163" s="29" t="s">
        <v>165</v>
      </c>
      <c r="C163" s="49"/>
      <c r="D163" s="49"/>
      <c r="E163" s="98" t="s">
        <v>165</v>
      </c>
      <c r="J163" s="29" t="s">
        <v>165</v>
      </c>
      <c r="K163" s="29" t="s">
        <v>165</v>
      </c>
      <c r="L163" s="49"/>
      <c r="M163" s="49"/>
      <c r="N163" s="98" t="s">
        <v>165</v>
      </c>
      <c r="S163" s="29" t="s">
        <v>165</v>
      </c>
      <c r="T163" s="29" t="s">
        <v>165</v>
      </c>
      <c r="U163" s="49"/>
      <c r="V163" s="49"/>
      <c r="W163" s="98" t="s">
        <v>165</v>
      </c>
    </row>
    <row r="164" spans="1:23" x14ac:dyDescent="0.25">
      <c r="A164" s="29" t="s">
        <v>165</v>
      </c>
      <c r="B164" s="29" t="s">
        <v>165</v>
      </c>
      <c r="C164" s="49"/>
      <c r="D164" s="49"/>
      <c r="E164" s="98" t="s">
        <v>165</v>
      </c>
      <c r="J164" s="29" t="s">
        <v>165</v>
      </c>
      <c r="K164" s="29" t="s">
        <v>165</v>
      </c>
      <c r="L164" s="49"/>
      <c r="M164" s="49"/>
      <c r="N164" s="98" t="s">
        <v>165</v>
      </c>
      <c r="S164" s="29" t="s">
        <v>165</v>
      </c>
      <c r="T164" s="29" t="s">
        <v>165</v>
      </c>
      <c r="U164" s="49"/>
      <c r="V164" s="49"/>
      <c r="W164" s="98" t="s">
        <v>165</v>
      </c>
    </row>
    <row r="165" spans="1:23" x14ac:dyDescent="0.25">
      <c r="A165" s="29" t="s">
        <v>165</v>
      </c>
      <c r="B165" s="29" t="s">
        <v>165</v>
      </c>
      <c r="C165" s="49"/>
      <c r="D165" s="49"/>
      <c r="E165" s="98" t="s">
        <v>165</v>
      </c>
      <c r="J165" s="29" t="s">
        <v>165</v>
      </c>
      <c r="K165" s="29" t="s">
        <v>165</v>
      </c>
      <c r="L165" s="49"/>
      <c r="M165" s="49"/>
      <c r="N165" s="98" t="s">
        <v>165</v>
      </c>
      <c r="S165" s="29" t="s">
        <v>165</v>
      </c>
      <c r="T165" s="29" t="s">
        <v>165</v>
      </c>
      <c r="U165" s="49"/>
      <c r="V165" s="49"/>
      <c r="W165" s="98" t="s">
        <v>165</v>
      </c>
    </row>
    <row r="166" spans="1:23" x14ac:dyDescent="0.25">
      <c r="A166" s="29" t="s">
        <v>165</v>
      </c>
      <c r="B166" s="29" t="s">
        <v>165</v>
      </c>
      <c r="C166" s="49"/>
      <c r="D166" s="49"/>
      <c r="E166" s="98" t="s">
        <v>165</v>
      </c>
      <c r="J166" s="29" t="s">
        <v>165</v>
      </c>
      <c r="K166" s="29" t="s">
        <v>165</v>
      </c>
      <c r="L166" s="49"/>
      <c r="M166" s="49"/>
      <c r="N166" s="98" t="s">
        <v>165</v>
      </c>
      <c r="S166" s="29" t="s">
        <v>165</v>
      </c>
      <c r="T166" s="29" t="s">
        <v>165</v>
      </c>
      <c r="U166" s="49"/>
      <c r="V166" s="49"/>
      <c r="W166" s="98" t="s">
        <v>165</v>
      </c>
    </row>
    <row r="167" spans="1:23" x14ac:dyDescent="0.25">
      <c r="A167" s="29" t="s">
        <v>165</v>
      </c>
      <c r="B167" s="29" t="s">
        <v>165</v>
      </c>
      <c r="C167" s="49"/>
      <c r="D167" s="49"/>
      <c r="E167" s="98" t="s">
        <v>165</v>
      </c>
      <c r="J167" s="29" t="s">
        <v>165</v>
      </c>
      <c r="K167" s="29" t="s">
        <v>165</v>
      </c>
      <c r="L167" s="49"/>
      <c r="M167" s="49"/>
      <c r="N167" s="98" t="s">
        <v>165</v>
      </c>
      <c r="S167" s="29" t="s">
        <v>165</v>
      </c>
      <c r="T167" s="29" t="s">
        <v>165</v>
      </c>
      <c r="U167" s="49"/>
      <c r="V167" s="49"/>
      <c r="W167" s="98" t="s">
        <v>165</v>
      </c>
    </row>
    <row r="168" spans="1:23" x14ac:dyDescent="0.25">
      <c r="A168" s="29" t="s">
        <v>165</v>
      </c>
      <c r="B168" s="29" t="s">
        <v>165</v>
      </c>
      <c r="C168" s="49"/>
      <c r="D168" s="49"/>
      <c r="E168" s="98" t="s">
        <v>165</v>
      </c>
      <c r="J168" s="29" t="s">
        <v>165</v>
      </c>
      <c r="K168" s="29" t="s">
        <v>165</v>
      </c>
      <c r="L168" s="49"/>
      <c r="M168" s="49"/>
      <c r="N168" s="98" t="s">
        <v>165</v>
      </c>
      <c r="S168" s="29" t="s">
        <v>165</v>
      </c>
      <c r="T168" s="29" t="s">
        <v>165</v>
      </c>
      <c r="U168" s="49"/>
      <c r="V168" s="49"/>
      <c r="W168" s="98" t="s">
        <v>165</v>
      </c>
    </row>
    <row r="169" spans="1:23" x14ac:dyDescent="0.25">
      <c r="A169" s="29" t="s">
        <v>165</v>
      </c>
      <c r="B169" s="29" t="s">
        <v>165</v>
      </c>
      <c r="C169" s="49"/>
      <c r="D169" s="49"/>
      <c r="E169" s="98" t="s">
        <v>165</v>
      </c>
      <c r="J169" s="29" t="s">
        <v>165</v>
      </c>
      <c r="K169" s="29" t="s">
        <v>165</v>
      </c>
      <c r="L169" s="49"/>
      <c r="M169" s="49"/>
      <c r="N169" s="98" t="s">
        <v>165</v>
      </c>
      <c r="S169" s="29" t="s">
        <v>165</v>
      </c>
      <c r="T169" s="29" t="s">
        <v>165</v>
      </c>
      <c r="U169" s="49"/>
      <c r="V169" s="49"/>
      <c r="W169" s="98" t="s">
        <v>165</v>
      </c>
    </row>
    <row r="170" spans="1:23" x14ac:dyDescent="0.25">
      <c r="A170" s="29" t="s">
        <v>165</v>
      </c>
      <c r="B170" s="29" t="s">
        <v>165</v>
      </c>
      <c r="C170" s="49"/>
      <c r="D170" s="49"/>
      <c r="E170" s="98" t="s">
        <v>165</v>
      </c>
      <c r="J170" s="29" t="s">
        <v>165</v>
      </c>
      <c r="K170" s="29" t="s">
        <v>165</v>
      </c>
      <c r="L170" s="49"/>
      <c r="M170" s="49"/>
      <c r="N170" s="98" t="s">
        <v>165</v>
      </c>
      <c r="S170" s="29" t="s">
        <v>165</v>
      </c>
      <c r="T170" s="29" t="s">
        <v>165</v>
      </c>
      <c r="U170" s="49"/>
      <c r="V170" s="49"/>
      <c r="W170" s="98" t="s">
        <v>165</v>
      </c>
    </row>
    <row r="171" spans="1:23" x14ac:dyDescent="0.25">
      <c r="A171" s="29" t="s">
        <v>165</v>
      </c>
      <c r="B171" s="29" t="s">
        <v>165</v>
      </c>
      <c r="C171" s="49"/>
      <c r="D171" s="49"/>
      <c r="E171" s="98" t="s">
        <v>165</v>
      </c>
      <c r="J171" s="29" t="s">
        <v>165</v>
      </c>
      <c r="K171" s="29" t="s">
        <v>165</v>
      </c>
      <c r="L171" s="49"/>
      <c r="M171" s="49"/>
      <c r="N171" s="98" t="s">
        <v>165</v>
      </c>
      <c r="S171" s="29" t="s">
        <v>165</v>
      </c>
      <c r="T171" s="29" t="s">
        <v>165</v>
      </c>
      <c r="U171" s="49"/>
      <c r="V171" s="49"/>
      <c r="W171" s="98" t="s">
        <v>165</v>
      </c>
    </row>
    <row r="172" spans="1:23" x14ac:dyDescent="0.25">
      <c r="A172" s="29" t="s">
        <v>165</v>
      </c>
      <c r="B172" s="29" t="s">
        <v>165</v>
      </c>
      <c r="C172" s="49"/>
      <c r="D172" s="49"/>
      <c r="E172" s="98" t="s">
        <v>165</v>
      </c>
      <c r="J172" s="29" t="s">
        <v>165</v>
      </c>
      <c r="K172" s="29" t="s">
        <v>165</v>
      </c>
      <c r="L172" s="49"/>
      <c r="M172" s="49"/>
      <c r="N172" s="98" t="s">
        <v>165</v>
      </c>
      <c r="S172" s="29" t="s">
        <v>165</v>
      </c>
      <c r="T172" s="29" t="s">
        <v>165</v>
      </c>
      <c r="U172" s="49"/>
      <c r="V172" s="49"/>
      <c r="W172" s="98" t="s">
        <v>165</v>
      </c>
    </row>
    <row r="173" spans="1:23" x14ac:dyDescent="0.25">
      <c r="A173" s="29" t="s">
        <v>165</v>
      </c>
      <c r="B173" s="29" t="s">
        <v>165</v>
      </c>
      <c r="C173" s="49"/>
      <c r="D173" s="49"/>
      <c r="E173" s="98" t="s">
        <v>165</v>
      </c>
      <c r="J173" s="29" t="s">
        <v>165</v>
      </c>
      <c r="K173" s="29" t="s">
        <v>165</v>
      </c>
      <c r="L173" s="49"/>
      <c r="M173" s="49"/>
      <c r="N173" s="98" t="s">
        <v>165</v>
      </c>
      <c r="S173" s="29" t="s">
        <v>165</v>
      </c>
      <c r="T173" s="29" t="s">
        <v>165</v>
      </c>
      <c r="U173" s="49"/>
      <c r="V173" s="49"/>
      <c r="W173" s="98" t="s">
        <v>165</v>
      </c>
    </row>
    <row r="174" spans="1:23" x14ac:dyDescent="0.25">
      <c r="A174" s="29" t="s">
        <v>165</v>
      </c>
      <c r="B174" s="29" t="s">
        <v>165</v>
      </c>
      <c r="C174" s="49"/>
      <c r="D174" s="49"/>
      <c r="E174" s="98" t="s">
        <v>165</v>
      </c>
      <c r="J174" s="29" t="s">
        <v>165</v>
      </c>
      <c r="K174" s="29" t="s">
        <v>165</v>
      </c>
      <c r="L174" s="49"/>
      <c r="M174" s="49"/>
      <c r="N174" s="98" t="s">
        <v>165</v>
      </c>
      <c r="S174" s="29" t="s">
        <v>165</v>
      </c>
      <c r="T174" s="29" t="s">
        <v>165</v>
      </c>
      <c r="U174" s="49"/>
      <c r="V174" s="49"/>
      <c r="W174" s="98" t="s">
        <v>165</v>
      </c>
    </row>
    <row r="175" spans="1:23" x14ac:dyDescent="0.25">
      <c r="A175" s="29" t="s">
        <v>165</v>
      </c>
      <c r="B175" s="29" t="s">
        <v>165</v>
      </c>
      <c r="C175" s="49"/>
      <c r="D175" s="49"/>
      <c r="E175" s="98" t="s">
        <v>165</v>
      </c>
      <c r="J175" s="29" t="s">
        <v>165</v>
      </c>
      <c r="K175" s="29" t="s">
        <v>165</v>
      </c>
      <c r="L175" s="49"/>
      <c r="M175" s="49"/>
      <c r="N175" s="98" t="s">
        <v>165</v>
      </c>
      <c r="S175" s="29" t="s">
        <v>165</v>
      </c>
      <c r="T175" s="29" t="s">
        <v>165</v>
      </c>
      <c r="U175" s="49"/>
      <c r="V175" s="49"/>
      <c r="W175" s="98" t="s">
        <v>165</v>
      </c>
    </row>
    <row r="176" spans="1:23" x14ac:dyDescent="0.25">
      <c r="A176" s="29" t="s">
        <v>165</v>
      </c>
      <c r="B176" s="29" t="s">
        <v>165</v>
      </c>
      <c r="C176" s="49"/>
      <c r="D176" s="49"/>
      <c r="E176" s="98" t="s">
        <v>165</v>
      </c>
      <c r="J176" s="29" t="s">
        <v>165</v>
      </c>
      <c r="K176" s="29" t="s">
        <v>165</v>
      </c>
      <c r="L176" s="49"/>
      <c r="M176" s="49"/>
      <c r="N176" s="98" t="s">
        <v>165</v>
      </c>
      <c r="S176" s="29" t="s">
        <v>165</v>
      </c>
      <c r="T176" s="29" t="s">
        <v>165</v>
      </c>
      <c r="U176" s="49"/>
      <c r="V176" s="49"/>
      <c r="W176" s="98" t="s">
        <v>165</v>
      </c>
    </row>
    <row r="177" spans="1:23" x14ac:dyDescent="0.25">
      <c r="A177" s="29" t="s">
        <v>165</v>
      </c>
      <c r="B177" s="29" t="s">
        <v>165</v>
      </c>
      <c r="C177" s="49"/>
      <c r="D177" s="49"/>
      <c r="E177" s="98" t="s">
        <v>165</v>
      </c>
      <c r="J177" s="29" t="s">
        <v>165</v>
      </c>
      <c r="K177" s="29" t="s">
        <v>165</v>
      </c>
      <c r="L177" s="49"/>
      <c r="M177" s="49"/>
      <c r="N177" s="98" t="s">
        <v>165</v>
      </c>
      <c r="S177" s="29" t="s">
        <v>165</v>
      </c>
      <c r="T177" s="29" t="s">
        <v>165</v>
      </c>
      <c r="U177" s="49"/>
      <c r="V177" s="49"/>
      <c r="W177" s="98" t="s">
        <v>165</v>
      </c>
    </row>
    <row r="178" spans="1:23" x14ac:dyDescent="0.25">
      <c r="A178" s="29" t="s">
        <v>165</v>
      </c>
      <c r="B178" s="29" t="s">
        <v>165</v>
      </c>
      <c r="C178" s="49"/>
      <c r="D178" s="49"/>
      <c r="E178" s="98" t="s">
        <v>165</v>
      </c>
      <c r="J178" s="29" t="s">
        <v>165</v>
      </c>
      <c r="K178" s="29" t="s">
        <v>165</v>
      </c>
      <c r="L178" s="49"/>
      <c r="M178" s="49"/>
      <c r="N178" s="98" t="s">
        <v>165</v>
      </c>
      <c r="S178" s="29" t="s">
        <v>165</v>
      </c>
      <c r="T178" s="29" t="s">
        <v>165</v>
      </c>
      <c r="U178" s="49"/>
      <c r="V178" s="49"/>
      <c r="W178" s="98" t="s">
        <v>165</v>
      </c>
    </row>
    <row r="179" spans="1:23" x14ac:dyDescent="0.25">
      <c r="A179" s="29" t="s">
        <v>165</v>
      </c>
      <c r="B179" s="29" t="s">
        <v>165</v>
      </c>
      <c r="C179" s="49"/>
      <c r="D179" s="49"/>
      <c r="E179" s="98" t="s">
        <v>165</v>
      </c>
      <c r="J179" s="29" t="s">
        <v>165</v>
      </c>
      <c r="K179" s="29" t="s">
        <v>165</v>
      </c>
      <c r="L179" s="49"/>
      <c r="M179" s="49"/>
      <c r="N179" s="98" t="s">
        <v>165</v>
      </c>
      <c r="S179" s="29" t="s">
        <v>165</v>
      </c>
      <c r="T179" s="29" t="s">
        <v>165</v>
      </c>
      <c r="U179" s="49"/>
      <c r="V179" s="49"/>
      <c r="W179" s="98" t="s">
        <v>165</v>
      </c>
    </row>
    <row r="180" spans="1:23" x14ac:dyDescent="0.25">
      <c r="A180" s="29" t="s">
        <v>165</v>
      </c>
      <c r="B180" s="29" t="s">
        <v>165</v>
      </c>
      <c r="C180" s="49"/>
      <c r="D180" s="49"/>
      <c r="E180" s="98" t="s">
        <v>165</v>
      </c>
      <c r="J180" s="29" t="s">
        <v>165</v>
      </c>
      <c r="K180" s="29" t="s">
        <v>165</v>
      </c>
      <c r="L180" s="49"/>
      <c r="M180" s="49"/>
      <c r="N180" s="98" t="s">
        <v>165</v>
      </c>
      <c r="S180" s="29" t="s">
        <v>165</v>
      </c>
      <c r="T180" s="29" t="s">
        <v>165</v>
      </c>
      <c r="U180" s="49"/>
      <c r="V180" s="49"/>
      <c r="W180" s="98" t="s">
        <v>165</v>
      </c>
    </row>
    <row r="181" spans="1:23" x14ac:dyDescent="0.25">
      <c r="A181" s="29" t="s">
        <v>165</v>
      </c>
      <c r="B181" s="29" t="s">
        <v>165</v>
      </c>
      <c r="C181" s="49"/>
      <c r="D181" s="49"/>
      <c r="E181" s="98" t="s">
        <v>165</v>
      </c>
      <c r="J181" s="29" t="s">
        <v>165</v>
      </c>
      <c r="K181" s="29" t="s">
        <v>165</v>
      </c>
      <c r="L181" s="49"/>
      <c r="M181" s="49"/>
      <c r="N181" s="98" t="s">
        <v>165</v>
      </c>
      <c r="S181" s="29" t="s">
        <v>165</v>
      </c>
      <c r="T181" s="29" t="s">
        <v>165</v>
      </c>
      <c r="U181" s="49"/>
      <c r="V181" s="49"/>
      <c r="W181" s="98" t="s">
        <v>165</v>
      </c>
    </row>
    <row r="182" spans="1:23" x14ac:dyDescent="0.25">
      <c r="A182" s="29" t="s">
        <v>165</v>
      </c>
      <c r="B182" s="29" t="s">
        <v>165</v>
      </c>
      <c r="C182" s="49"/>
      <c r="D182" s="49"/>
      <c r="E182" s="98" t="s">
        <v>165</v>
      </c>
      <c r="J182" s="29" t="s">
        <v>165</v>
      </c>
      <c r="K182" s="29" t="s">
        <v>165</v>
      </c>
      <c r="L182" s="49"/>
      <c r="M182" s="49"/>
      <c r="N182" s="98" t="s">
        <v>165</v>
      </c>
      <c r="S182" s="29" t="s">
        <v>165</v>
      </c>
      <c r="T182" s="29" t="s">
        <v>165</v>
      </c>
      <c r="U182" s="49"/>
      <c r="V182" s="49"/>
      <c r="W182" s="98" t="s">
        <v>165</v>
      </c>
    </row>
    <row r="183" spans="1:23" x14ac:dyDescent="0.25">
      <c r="A183" s="29" t="s">
        <v>165</v>
      </c>
      <c r="B183" s="29" t="s">
        <v>165</v>
      </c>
      <c r="C183" s="49"/>
      <c r="D183" s="49"/>
      <c r="E183" s="98" t="s">
        <v>165</v>
      </c>
      <c r="J183" s="29" t="s">
        <v>165</v>
      </c>
      <c r="K183" s="29" t="s">
        <v>165</v>
      </c>
      <c r="L183" s="49"/>
      <c r="M183" s="49"/>
      <c r="N183" s="98" t="s">
        <v>165</v>
      </c>
      <c r="S183" s="29" t="s">
        <v>165</v>
      </c>
      <c r="T183" s="29" t="s">
        <v>165</v>
      </c>
      <c r="U183" s="49"/>
      <c r="V183" s="49"/>
      <c r="W183" s="98" t="s">
        <v>165</v>
      </c>
    </row>
    <row r="184" spans="1:23" x14ac:dyDescent="0.25">
      <c r="A184" s="29" t="s">
        <v>165</v>
      </c>
      <c r="B184" s="29" t="s">
        <v>165</v>
      </c>
      <c r="C184" s="49"/>
      <c r="D184" s="49"/>
      <c r="E184" s="98" t="s">
        <v>165</v>
      </c>
      <c r="J184" s="29" t="s">
        <v>165</v>
      </c>
      <c r="K184" s="29" t="s">
        <v>165</v>
      </c>
      <c r="L184" s="49"/>
      <c r="M184" s="49"/>
      <c r="N184" s="98" t="s">
        <v>165</v>
      </c>
      <c r="S184" s="29" t="s">
        <v>165</v>
      </c>
      <c r="T184" s="29" t="s">
        <v>165</v>
      </c>
      <c r="U184" s="49"/>
      <c r="V184" s="49"/>
      <c r="W184" s="98" t="s">
        <v>165</v>
      </c>
    </row>
    <row r="185" spans="1:23" x14ac:dyDescent="0.25">
      <c r="A185" s="29" t="s">
        <v>165</v>
      </c>
      <c r="B185" s="29" t="s">
        <v>165</v>
      </c>
      <c r="C185" s="49"/>
      <c r="D185" s="49"/>
      <c r="E185" s="98" t="s">
        <v>165</v>
      </c>
      <c r="J185" s="29" t="s">
        <v>165</v>
      </c>
      <c r="K185" s="29" t="s">
        <v>165</v>
      </c>
      <c r="L185" s="49"/>
      <c r="M185" s="49"/>
      <c r="N185" s="98" t="s">
        <v>165</v>
      </c>
      <c r="S185" s="29" t="s">
        <v>165</v>
      </c>
      <c r="T185" s="29" t="s">
        <v>165</v>
      </c>
      <c r="U185" s="49"/>
      <c r="V185" s="49"/>
      <c r="W185" s="98" t="s">
        <v>165</v>
      </c>
    </row>
    <row r="186" spans="1:23" x14ac:dyDescent="0.25">
      <c r="A186" s="29" t="s">
        <v>165</v>
      </c>
      <c r="B186" s="29" t="s">
        <v>165</v>
      </c>
      <c r="C186" s="49"/>
      <c r="D186" s="49"/>
      <c r="E186" s="98" t="s">
        <v>165</v>
      </c>
      <c r="J186" s="29" t="s">
        <v>165</v>
      </c>
      <c r="K186" s="29" t="s">
        <v>165</v>
      </c>
      <c r="L186" s="49"/>
      <c r="M186" s="49"/>
      <c r="N186" s="98" t="s">
        <v>165</v>
      </c>
      <c r="S186" s="29" t="s">
        <v>165</v>
      </c>
      <c r="T186" s="29" t="s">
        <v>165</v>
      </c>
      <c r="U186" s="49"/>
      <c r="V186" s="49"/>
      <c r="W186" s="98" t="s">
        <v>165</v>
      </c>
    </row>
    <row r="187" spans="1:23" x14ac:dyDescent="0.25">
      <c r="A187" s="29" t="s">
        <v>165</v>
      </c>
      <c r="B187" s="29" t="s">
        <v>165</v>
      </c>
      <c r="C187" s="49"/>
      <c r="D187" s="49"/>
      <c r="E187" s="98" t="s">
        <v>165</v>
      </c>
      <c r="J187" s="29" t="s">
        <v>165</v>
      </c>
      <c r="K187" s="29" t="s">
        <v>165</v>
      </c>
      <c r="L187" s="49"/>
      <c r="M187" s="49"/>
      <c r="N187" s="98" t="s">
        <v>165</v>
      </c>
      <c r="S187" s="29" t="s">
        <v>165</v>
      </c>
      <c r="T187" s="29" t="s">
        <v>165</v>
      </c>
      <c r="U187" s="49"/>
      <c r="V187" s="49"/>
      <c r="W187" s="98" t="s">
        <v>165</v>
      </c>
    </row>
    <row r="188" spans="1:23" x14ac:dyDescent="0.25">
      <c r="A188" s="29" t="s">
        <v>165</v>
      </c>
      <c r="B188" s="29" t="s">
        <v>165</v>
      </c>
      <c r="C188" s="49"/>
      <c r="D188" s="49"/>
      <c r="E188" s="98" t="s">
        <v>165</v>
      </c>
      <c r="J188" s="29" t="s">
        <v>165</v>
      </c>
      <c r="K188" s="29" t="s">
        <v>165</v>
      </c>
      <c r="L188" s="49"/>
      <c r="M188" s="49"/>
      <c r="N188" s="98" t="s">
        <v>165</v>
      </c>
      <c r="S188" s="29" t="s">
        <v>165</v>
      </c>
      <c r="T188" s="29" t="s">
        <v>165</v>
      </c>
      <c r="U188" s="49"/>
      <c r="V188" s="49"/>
      <c r="W188" s="98" t="s">
        <v>165</v>
      </c>
    </row>
    <row r="189" spans="1:23" x14ac:dyDescent="0.25">
      <c r="A189" s="29" t="s">
        <v>165</v>
      </c>
      <c r="B189" s="29" t="s">
        <v>165</v>
      </c>
      <c r="C189" s="49"/>
      <c r="D189" s="49"/>
      <c r="E189" s="98" t="s">
        <v>165</v>
      </c>
      <c r="J189" s="29" t="s">
        <v>165</v>
      </c>
      <c r="K189" s="29" t="s">
        <v>165</v>
      </c>
      <c r="L189" s="49"/>
      <c r="M189" s="49"/>
      <c r="N189" s="98" t="s">
        <v>165</v>
      </c>
      <c r="S189" s="29" t="s">
        <v>165</v>
      </c>
      <c r="T189" s="29" t="s">
        <v>165</v>
      </c>
      <c r="U189" s="49"/>
      <c r="V189" s="49"/>
      <c r="W189" s="98" t="s">
        <v>165</v>
      </c>
    </row>
    <row r="190" spans="1:23" x14ac:dyDescent="0.25">
      <c r="A190" s="29" t="s">
        <v>165</v>
      </c>
      <c r="B190" s="29" t="s">
        <v>165</v>
      </c>
      <c r="C190" s="49"/>
      <c r="D190" s="49"/>
      <c r="E190" s="98" t="s">
        <v>165</v>
      </c>
      <c r="J190" s="29" t="s">
        <v>165</v>
      </c>
      <c r="K190" s="29" t="s">
        <v>165</v>
      </c>
      <c r="L190" s="49"/>
      <c r="M190" s="49"/>
      <c r="N190" s="98" t="s">
        <v>165</v>
      </c>
      <c r="S190" s="29" t="s">
        <v>165</v>
      </c>
      <c r="T190" s="29" t="s">
        <v>165</v>
      </c>
      <c r="U190" s="49"/>
      <c r="V190" s="49"/>
      <c r="W190" s="98" t="s">
        <v>165</v>
      </c>
    </row>
    <row r="191" spans="1:23" x14ac:dyDescent="0.25">
      <c r="A191" s="29" t="s">
        <v>165</v>
      </c>
      <c r="B191" s="29" t="s">
        <v>165</v>
      </c>
      <c r="C191" s="49"/>
      <c r="D191" s="49"/>
      <c r="E191" s="98" t="s">
        <v>165</v>
      </c>
      <c r="J191" s="29" t="s">
        <v>165</v>
      </c>
      <c r="K191" s="29" t="s">
        <v>165</v>
      </c>
      <c r="L191" s="49"/>
      <c r="M191" s="49"/>
      <c r="N191" s="98" t="s">
        <v>165</v>
      </c>
      <c r="S191" s="29" t="s">
        <v>165</v>
      </c>
      <c r="T191" s="29" t="s">
        <v>165</v>
      </c>
      <c r="U191" s="49"/>
      <c r="V191" s="49"/>
      <c r="W191" s="98" t="s">
        <v>165</v>
      </c>
    </row>
    <row r="192" spans="1:23" x14ac:dyDescent="0.25">
      <c r="A192" s="29" t="s">
        <v>165</v>
      </c>
      <c r="B192" s="29" t="s">
        <v>165</v>
      </c>
      <c r="C192" s="49"/>
      <c r="D192" s="49"/>
      <c r="E192" s="98" t="s">
        <v>165</v>
      </c>
      <c r="J192" s="29" t="s">
        <v>165</v>
      </c>
      <c r="K192" s="29" t="s">
        <v>165</v>
      </c>
      <c r="L192" s="49"/>
      <c r="M192" s="49"/>
      <c r="N192" s="98" t="s">
        <v>165</v>
      </c>
      <c r="S192" s="29" t="s">
        <v>165</v>
      </c>
      <c r="T192" s="29" t="s">
        <v>165</v>
      </c>
      <c r="U192" s="49"/>
      <c r="V192" s="49"/>
      <c r="W192" s="98" t="s">
        <v>165</v>
      </c>
    </row>
    <row r="193" spans="1:23" x14ac:dyDescent="0.25">
      <c r="A193" s="29" t="s">
        <v>165</v>
      </c>
      <c r="B193" s="29" t="s">
        <v>165</v>
      </c>
      <c r="C193" s="49"/>
      <c r="D193" s="49"/>
      <c r="E193" s="98" t="s">
        <v>165</v>
      </c>
      <c r="J193" s="29" t="s">
        <v>165</v>
      </c>
      <c r="K193" s="29" t="s">
        <v>165</v>
      </c>
      <c r="L193" s="49"/>
      <c r="M193" s="49"/>
      <c r="N193" s="98" t="s">
        <v>165</v>
      </c>
      <c r="S193" s="29" t="s">
        <v>165</v>
      </c>
      <c r="T193" s="29" t="s">
        <v>165</v>
      </c>
      <c r="U193" s="49"/>
      <c r="V193" s="49"/>
      <c r="W193" s="98" t="s">
        <v>165</v>
      </c>
    </row>
    <row r="194" spans="1:23" x14ac:dyDescent="0.25">
      <c r="A194" s="29" t="s">
        <v>165</v>
      </c>
      <c r="B194" s="29" t="s">
        <v>165</v>
      </c>
      <c r="C194" s="49"/>
      <c r="D194" s="49"/>
      <c r="E194" s="98" t="s">
        <v>165</v>
      </c>
      <c r="J194" s="29" t="s">
        <v>165</v>
      </c>
      <c r="K194" s="29" t="s">
        <v>165</v>
      </c>
      <c r="L194" s="49"/>
      <c r="M194" s="49"/>
      <c r="N194" s="98" t="s">
        <v>165</v>
      </c>
      <c r="S194" s="29" t="s">
        <v>165</v>
      </c>
      <c r="T194" s="29" t="s">
        <v>165</v>
      </c>
      <c r="U194" s="49"/>
      <c r="V194" s="49"/>
      <c r="W194" s="98" t="s">
        <v>165</v>
      </c>
    </row>
    <row r="195" spans="1:23" x14ac:dyDescent="0.25">
      <c r="A195" s="29" t="s">
        <v>165</v>
      </c>
      <c r="B195" s="29" t="s">
        <v>165</v>
      </c>
      <c r="C195" s="49"/>
      <c r="D195" s="49"/>
      <c r="E195" s="98" t="s">
        <v>165</v>
      </c>
      <c r="J195" s="29" t="s">
        <v>165</v>
      </c>
      <c r="K195" s="29" t="s">
        <v>165</v>
      </c>
      <c r="L195" s="49"/>
      <c r="M195" s="49"/>
      <c r="N195" s="98" t="s">
        <v>165</v>
      </c>
      <c r="S195" s="29" t="s">
        <v>165</v>
      </c>
      <c r="T195" s="29" t="s">
        <v>165</v>
      </c>
      <c r="U195" s="49"/>
      <c r="V195" s="49"/>
      <c r="W195" s="98" t="s">
        <v>165</v>
      </c>
    </row>
    <row r="196" spans="1:23" x14ac:dyDescent="0.25">
      <c r="A196" s="29" t="s">
        <v>165</v>
      </c>
      <c r="B196" s="29" t="s">
        <v>165</v>
      </c>
      <c r="C196" s="49"/>
      <c r="D196" s="49"/>
      <c r="E196" s="98" t="s">
        <v>165</v>
      </c>
      <c r="J196" s="29" t="s">
        <v>165</v>
      </c>
      <c r="K196" s="29" t="s">
        <v>165</v>
      </c>
      <c r="L196" s="49"/>
      <c r="M196" s="49"/>
      <c r="N196" s="98" t="s">
        <v>165</v>
      </c>
      <c r="S196" s="29" t="s">
        <v>165</v>
      </c>
      <c r="T196" s="29" t="s">
        <v>165</v>
      </c>
      <c r="U196" s="49"/>
      <c r="V196" s="49"/>
      <c r="W196" s="98" t="s">
        <v>165</v>
      </c>
    </row>
    <row r="197" spans="1:23" x14ac:dyDescent="0.25">
      <c r="A197" s="29" t="s">
        <v>165</v>
      </c>
      <c r="B197" s="29" t="s">
        <v>165</v>
      </c>
      <c r="C197" s="49"/>
      <c r="D197" s="49"/>
      <c r="E197" s="98" t="s">
        <v>165</v>
      </c>
      <c r="J197" s="29" t="s">
        <v>165</v>
      </c>
      <c r="K197" s="29" t="s">
        <v>165</v>
      </c>
      <c r="L197" s="49"/>
      <c r="M197" s="49"/>
      <c r="N197" s="98" t="s">
        <v>165</v>
      </c>
      <c r="S197" s="29" t="s">
        <v>165</v>
      </c>
      <c r="T197" s="29" t="s">
        <v>165</v>
      </c>
      <c r="U197" s="49"/>
      <c r="V197" s="49"/>
      <c r="W197" s="98" t="s">
        <v>165</v>
      </c>
    </row>
    <row r="198" spans="1:23" x14ac:dyDescent="0.25">
      <c r="A198" s="29" t="s">
        <v>165</v>
      </c>
      <c r="B198" s="29" t="s">
        <v>165</v>
      </c>
      <c r="C198" s="49"/>
      <c r="D198" s="49"/>
      <c r="E198" s="98" t="s">
        <v>165</v>
      </c>
      <c r="J198" s="29" t="s">
        <v>165</v>
      </c>
      <c r="K198" s="29" t="s">
        <v>165</v>
      </c>
      <c r="L198" s="49"/>
      <c r="M198" s="49"/>
      <c r="N198" s="98" t="s">
        <v>165</v>
      </c>
      <c r="S198" s="29" t="s">
        <v>165</v>
      </c>
      <c r="T198" s="29" t="s">
        <v>165</v>
      </c>
      <c r="U198" s="49"/>
      <c r="V198" s="49"/>
      <c r="W198" s="98" t="s">
        <v>165</v>
      </c>
    </row>
    <row r="199" spans="1:23" x14ac:dyDescent="0.25">
      <c r="A199" s="29" t="s">
        <v>165</v>
      </c>
      <c r="B199" s="29" t="s">
        <v>165</v>
      </c>
      <c r="C199" s="49"/>
      <c r="D199" s="49"/>
      <c r="E199" s="98" t="s">
        <v>165</v>
      </c>
      <c r="J199" s="29" t="s">
        <v>165</v>
      </c>
      <c r="K199" s="29" t="s">
        <v>165</v>
      </c>
      <c r="L199" s="49"/>
      <c r="M199" s="49"/>
      <c r="N199" s="98" t="s">
        <v>165</v>
      </c>
      <c r="S199" s="29" t="s">
        <v>165</v>
      </c>
      <c r="T199" s="29" t="s">
        <v>165</v>
      </c>
      <c r="U199" s="49"/>
      <c r="V199" s="49"/>
      <c r="W199" s="98" t="s">
        <v>165</v>
      </c>
    </row>
    <row r="200" spans="1:23" x14ac:dyDescent="0.25">
      <c r="A200" s="29" t="s">
        <v>165</v>
      </c>
      <c r="B200" s="29" t="s">
        <v>165</v>
      </c>
      <c r="C200" s="49"/>
      <c r="D200" s="49"/>
      <c r="E200" s="98" t="s">
        <v>165</v>
      </c>
      <c r="J200" s="29" t="s">
        <v>165</v>
      </c>
      <c r="K200" s="29" t="s">
        <v>165</v>
      </c>
      <c r="L200" s="49"/>
      <c r="M200" s="49"/>
      <c r="N200" s="98" t="s">
        <v>165</v>
      </c>
      <c r="S200" s="29" t="s">
        <v>165</v>
      </c>
      <c r="T200" s="29" t="s">
        <v>165</v>
      </c>
      <c r="U200" s="49"/>
      <c r="V200" s="49"/>
      <c r="W200" s="98" t="s">
        <v>165</v>
      </c>
    </row>
    <row r="201" spans="1:23" x14ac:dyDescent="0.25">
      <c r="A201" s="29" t="s">
        <v>165</v>
      </c>
      <c r="B201" s="29" t="s">
        <v>165</v>
      </c>
      <c r="C201" s="49"/>
      <c r="D201" s="49"/>
      <c r="E201" s="98" t="s">
        <v>165</v>
      </c>
      <c r="J201" s="29" t="s">
        <v>165</v>
      </c>
      <c r="K201" s="29" t="s">
        <v>165</v>
      </c>
      <c r="L201" s="49"/>
      <c r="M201" s="49"/>
      <c r="N201" s="98" t="s">
        <v>165</v>
      </c>
      <c r="S201" s="29" t="s">
        <v>165</v>
      </c>
      <c r="T201" s="29" t="s">
        <v>165</v>
      </c>
      <c r="U201" s="49"/>
      <c r="V201" s="49"/>
      <c r="W201" s="98" t="s">
        <v>165</v>
      </c>
    </row>
    <row r="202" spans="1:23" x14ac:dyDescent="0.25">
      <c r="A202" s="29" t="s">
        <v>165</v>
      </c>
      <c r="B202" s="29" t="s">
        <v>165</v>
      </c>
      <c r="C202" s="49"/>
      <c r="D202" s="49"/>
      <c r="E202" s="98" t="s">
        <v>165</v>
      </c>
      <c r="J202" s="29" t="s">
        <v>165</v>
      </c>
      <c r="K202" s="29" t="s">
        <v>165</v>
      </c>
      <c r="L202" s="49"/>
      <c r="M202" s="49"/>
      <c r="N202" s="98" t="s">
        <v>165</v>
      </c>
      <c r="S202" s="29" t="s">
        <v>165</v>
      </c>
      <c r="T202" s="29" t="s">
        <v>165</v>
      </c>
      <c r="U202" s="49"/>
      <c r="V202" s="49"/>
      <c r="W202" s="98" t="s">
        <v>165</v>
      </c>
    </row>
    <row r="203" spans="1:23" x14ac:dyDescent="0.25">
      <c r="A203" s="29" t="s">
        <v>165</v>
      </c>
      <c r="B203" s="29" t="s">
        <v>165</v>
      </c>
      <c r="C203" s="49"/>
      <c r="D203" s="49"/>
      <c r="E203" s="98" t="s">
        <v>165</v>
      </c>
      <c r="J203" s="29" t="s">
        <v>165</v>
      </c>
      <c r="K203" s="29" t="s">
        <v>165</v>
      </c>
      <c r="L203" s="49"/>
      <c r="M203" s="49"/>
      <c r="N203" s="98" t="s">
        <v>165</v>
      </c>
      <c r="S203" s="29" t="s">
        <v>165</v>
      </c>
      <c r="T203" s="29" t="s">
        <v>165</v>
      </c>
      <c r="U203" s="49"/>
      <c r="V203" s="49"/>
      <c r="W203" s="98" t="s">
        <v>165</v>
      </c>
    </row>
    <row r="204" spans="1:23" x14ac:dyDescent="0.25">
      <c r="A204" s="29" t="s">
        <v>165</v>
      </c>
      <c r="B204" s="29" t="s">
        <v>165</v>
      </c>
      <c r="C204" s="49"/>
      <c r="D204" s="49"/>
      <c r="E204" s="98" t="s">
        <v>165</v>
      </c>
      <c r="J204" s="29" t="s">
        <v>165</v>
      </c>
      <c r="K204" s="29" t="s">
        <v>165</v>
      </c>
      <c r="L204" s="49"/>
      <c r="M204" s="49"/>
      <c r="N204" s="98" t="s">
        <v>165</v>
      </c>
      <c r="S204" s="29" t="s">
        <v>165</v>
      </c>
      <c r="T204" s="29" t="s">
        <v>165</v>
      </c>
      <c r="U204" s="49"/>
      <c r="V204" s="49"/>
      <c r="W204" s="98" t="s">
        <v>165</v>
      </c>
    </row>
    <row r="205" spans="1:23" x14ac:dyDescent="0.25">
      <c r="A205" s="29" t="s">
        <v>165</v>
      </c>
      <c r="B205" s="29" t="s">
        <v>165</v>
      </c>
      <c r="C205" s="49"/>
      <c r="D205" s="49"/>
      <c r="E205" s="98" t="s">
        <v>165</v>
      </c>
      <c r="J205" s="29" t="s">
        <v>165</v>
      </c>
      <c r="K205" s="29" t="s">
        <v>165</v>
      </c>
      <c r="L205" s="49"/>
      <c r="M205" s="49"/>
      <c r="N205" s="98" t="s">
        <v>165</v>
      </c>
      <c r="S205" s="29" t="s">
        <v>165</v>
      </c>
      <c r="T205" s="29" t="s">
        <v>165</v>
      </c>
      <c r="U205" s="49"/>
      <c r="V205" s="49"/>
      <c r="W205" s="98" t="s">
        <v>165</v>
      </c>
    </row>
    <row r="206" spans="1:23" x14ac:dyDescent="0.25">
      <c r="A206" s="29" t="s">
        <v>165</v>
      </c>
      <c r="B206" s="29" t="s">
        <v>165</v>
      </c>
      <c r="C206" s="49"/>
      <c r="D206" s="49"/>
      <c r="E206" s="98" t="s">
        <v>165</v>
      </c>
      <c r="J206" s="29" t="s">
        <v>165</v>
      </c>
      <c r="K206" s="29" t="s">
        <v>165</v>
      </c>
      <c r="L206" s="49"/>
      <c r="M206" s="49"/>
      <c r="N206" s="98" t="s">
        <v>165</v>
      </c>
      <c r="S206" s="29" t="s">
        <v>165</v>
      </c>
      <c r="T206" s="29" t="s">
        <v>165</v>
      </c>
      <c r="U206" s="49"/>
      <c r="V206" s="49"/>
      <c r="W206" s="98" t="s">
        <v>165</v>
      </c>
    </row>
    <row r="207" spans="1:23" x14ac:dyDescent="0.25">
      <c r="A207" s="29" t="s">
        <v>165</v>
      </c>
      <c r="B207" s="29" t="s">
        <v>165</v>
      </c>
      <c r="C207" s="49"/>
      <c r="D207" s="49"/>
      <c r="E207" s="98" t="s">
        <v>165</v>
      </c>
      <c r="J207" s="29" t="s">
        <v>165</v>
      </c>
      <c r="K207" s="29" t="s">
        <v>165</v>
      </c>
      <c r="L207" s="49"/>
      <c r="M207" s="49"/>
      <c r="N207" s="98" t="s">
        <v>165</v>
      </c>
      <c r="S207" s="29" t="s">
        <v>165</v>
      </c>
      <c r="T207" s="29" t="s">
        <v>165</v>
      </c>
      <c r="U207" s="49"/>
      <c r="V207" s="49"/>
      <c r="W207" s="98" t="s">
        <v>165</v>
      </c>
    </row>
    <row r="208" spans="1:23" x14ac:dyDescent="0.25">
      <c r="A208" s="29" t="s">
        <v>165</v>
      </c>
      <c r="B208" s="29" t="s">
        <v>165</v>
      </c>
      <c r="C208" s="49"/>
      <c r="D208" s="49"/>
      <c r="E208" s="98" t="s">
        <v>165</v>
      </c>
      <c r="J208" s="29" t="s">
        <v>165</v>
      </c>
      <c r="K208" s="29" t="s">
        <v>165</v>
      </c>
      <c r="L208" s="49"/>
      <c r="M208" s="49"/>
      <c r="N208" s="98" t="s">
        <v>165</v>
      </c>
      <c r="S208" s="29" t="s">
        <v>165</v>
      </c>
      <c r="T208" s="29" t="s">
        <v>165</v>
      </c>
      <c r="U208" s="49"/>
      <c r="V208" s="49"/>
      <c r="W208" s="98" t="s">
        <v>165</v>
      </c>
    </row>
    <row r="209" spans="1:23" x14ac:dyDescent="0.25">
      <c r="A209" s="29" t="s">
        <v>165</v>
      </c>
      <c r="B209" s="29" t="s">
        <v>165</v>
      </c>
      <c r="C209" s="49"/>
      <c r="D209" s="49"/>
      <c r="E209" s="98" t="s">
        <v>165</v>
      </c>
      <c r="J209" s="29" t="s">
        <v>165</v>
      </c>
      <c r="K209" s="29" t="s">
        <v>165</v>
      </c>
      <c r="L209" s="49"/>
      <c r="M209" s="49"/>
      <c r="N209" s="98" t="s">
        <v>165</v>
      </c>
      <c r="S209" s="29" t="s">
        <v>165</v>
      </c>
      <c r="T209" s="29" t="s">
        <v>165</v>
      </c>
      <c r="U209" s="49"/>
      <c r="V209" s="49"/>
      <c r="W209" s="98" t="s">
        <v>165</v>
      </c>
    </row>
    <row r="210" spans="1:23" x14ac:dyDescent="0.25">
      <c r="A210" s="29" t="s">
        <v>165</v>
      </c>
      <c r="B210" s="29" t="s">
        <v>165</v>
      </c>
      <c r="C210" s="49"/>
      <c r="D210" s="49"/>
      <c r="E210" s="98" t="s">
        <v>165</v>
      </c>
      <c r="J210" s="29" t="s">
        <v>165</v>
      </c>
      <c r="K210" s="29" t="s">
        <v>165</v>
      </c>
      <c r="L210" s="49"/>
      <c r="M210" s="49"/>
      <c r="N210" s="98" t="s">
        <v>165</v>
      </c>
      <c r="S210" s="29" t="s">
        <v>165</v>
      </c>
      <c r="T210" s="29" t="s">
        <v>165</v>
      </c>
      <c r="U210" s="49"/>
      <c r="V210" s="49"/>
      <c r="W210" s="98" t="s">
        <v>165</v>
      </c>
    </row>
    <row r="211" spans="1:23" x14ac:dyDescent="0.25">
      <c r="A211" s="29" t="s">
        <v>165</v>
      </c>
      <c r="B211" s="29" t="s">
        <v>165</v>
      </c>
      <c r="C211" s="49"/>
      <c r="D211" s="49"/>
      <c r="E211" s="98" t="s">
        <v>165</v>
      </c>
      <c r="J211" s="29" t="s">
        <v>165</v>
      </c>
      <c r="K211" s="29" t="s">
        <v>165</v>
      </c>
      <c r="L211" s="49"/>
      <c r="M211" s="49"/>
      <c r="N211" s="98" t="s">
        <v>165</v>
      </c>
      <c r="S211" s="29" t="s">
        <v>165</v>
      </c>
      <c r="T211" s="29" t="s">
        <v>165</v>
      </c>
      <c r="U211" s="49"/>
      <c r="V211" s="49"/>
      <c r="W211" s="98" t="s">
        <v>165</v>
      </c>
    </row>
    <row r="212" spans="1:23" x14ac:dyDescent="0.25">
      <c r="A212" s="29" t="s">
        <v>165</v>
      </c>
      <c r="B212" s="29" t="s">
        <v>165</v>
      </c>
      <c r="C212" s="49"/>
      <c r="D212" s="49"/>
      <c r="E212" s="98" t="s">
        <v>165</v>
      </c>
      <c r="J212" s="29" t="s">
        <v>165</v>
      </c>
      <c r="K212" s="29" t="s">
        <v>165</v>
      </c>
      <c r="L212" s="49"/>
      <c r="M212" s="49"/>
      <c r="N212" s="98" t="s">
        <v>165</v>
      </c>
      <c r="S212" s="29" t="s">
        <v>165</v>
      </c>
      <c r="T212" s="29" t="s">
        <v>165</v>
      </c>
      <c r="U212" s="49"/>
      <c r="V212" s="49"/>
      <c r="W212" s="98" t="s">
        <v>165</v>
      </c>
    </row>
    <row r="213" spans="1:23" x14ac:dyDescent="0.25">
      <c r="A213" s="29" t="s">
        <v>165</v>
      </c>
      <c r="B213" s="29" t="s">
        <v>165</v>
      </c>
      <c r="C213" s="49"/>
      <c r="D213" s="49"/>
      <c r="E213" s="98" t="s">
        <v>165</v>
      </c>
      <c r="J213" s="29" t="s">
        <v>165</v>
      </c>
      <c r="K213" s="29" t="s">
        <v>165</v>
      </c>
      <c r="L213" s="49"/>
      <c r="M213" s="49"/>
      <c r="N213" s="98" t="s">
        <v>165</v>
      </c>
      <c r="S213" s="29" t="s">
        <v>165</v>
      </c>
      <c r="T213" s="29" t="s">
        <v>165</v>
      </c>
      <c r="U213" s="49"/>
      <c r="V213" s="49"/>
      <c r="W213" s="98" t="s">
        <v>165</v>
      </c>
    </row>
    <row r="214" spans="1:23" x14ac:dyDescent="0.25">
      <c r="A214" s="29" t="s">
        <v>165</v>
      </c>
      <c r="B214" s="29" t="s">
        <v>165</v>
      </c>
      <c r="C214" s="49"/>
      <c r="D214" s="49"/>
      <c r="E214" s="98" t="s">
        <v>165</v>
      </c>
      <c r="J214" s="29" t="s">
        <v>165</v>
      </c>
      <c r="K214" s="29" t="s">
        <v>165</v>
      </c>
      <c r="L214" s="49"/>
      <c r="M214" s="49"/>
      <c r="N214" s="98" t="s">
        <v>165</v>
      </c>
      <c r="S214" s="29" t="s">
        <v>165</v>
      </c>
      <c r="T214" s="29" t="s">
        <v>165</v>
      </c>
      <c r="U214" s="49"/>
      <c r="V214" s="49"/>
      <c r="W214" s="98" t="s">
        <v>165</v>
      </c>
    </row>
    <row r="215" spans="1:23" x14ac:dyDescent="0.25">
      <c r="A215" s="29" t="s">
        <v>165</v>
      </c>
      <c r="B215" s="29" t="s">
        <v>165</v>
      </c>
      <c r="C215" s="49"/>
      <c r="D215" s="49"/>
      <c r="E215" s="98" t="s">
        <v>165</v>
      </c>
      <c r="J215" s="29" t="s">
        <v>165</v>
      </c>
      <c r="K215" s="29" t="s">
        <v>165</v>
      </c>
      <c r="L215" s="49"/>
      <c r="M215" s="49"/>
      <c r="N215" s="98" t="s">
        <v>165</v>
      </c>
      <c r="S215" s="29" t="s">
        <v>165</v>
      </c>
      <c r="T215" s="29" t="s">
        <v>165</v>
      </c>
      <c r="U215" s="49"/>
      <c r="V215" s="49"/>
      <c r="W215" s="98" t="s">
        <v>165</v>
      </c>
    </row>
    <row r="216" spans="1:23" x14ac:dyDescent="0.25">
      <c r="A216" s="29" t="s">
        <v>165</v>
      </c>
      <c r="B216" s="29" t="s">
        <v>165</v>
      </c>
      <c r="C216" s="49"/>
      <c r="D216" s="49"/>
      <c r="E216" s="98" t="s">
        <v>165</v>
      </c>
      <c r="J216" s="29" t="s">
        <v>165</v>
      </c>
      <c r="K216" s="29" t="s">
        <v>165</v>
      </c>
      <c r="L216" s="49"/>
      <c r="M216" s="49"/>
      <c r="N216" s="98" t="s">
        <v>165</v>
      </c>
      <c r="S216" s="29" t="s">
        <v>165</v>
      </c>
      <c r="T216" s="29" t="s">
        <v>165</v>
      </c>
      <c r="U216" s="49"/>
      <c r="V216" s="49"/>
      <c r="W216" s="98" t="s">
        <v>165</v>
      </c>
    </row>
    <row r="217" spans="1:23" x14ac:dyDescent="0.25">
      <c r="A217" s="29" t="s">
        <v>165</v>
      </c>
      <c r="B217" s="29" t="s">
        <v>165</v>
      </c>
      <c r="C217" s="49"/>
      <c r="D217" s="49"/>
      <c r="E217" s="98" t="s">
        <v>165</v>
      </c>
      <c r="J217" s="29" t="s">
        <v>165</v>
      </c>
      <c r="K217" s="29" t="s">
        <v>165</v>
      </c>
      <c r="L217" s="49"/>
      <c r="M217" s="49"/>
      <c r="N217" s="98" t="s">
        <v>165</v>
      </c>
      <c r="S217" s="29" t="s">
        <v>165</v>
      </c>
      <c r="T217" s="29" t="s">
        <v>165</v>
      </c>
      <c r="U217" s="49"/>
      <c r="V217" s="49"/>
      <c r="W217" s="98" t="s">
        <v>165</v>
      </c>
    </row>
    <row r="218" spans="1:23" x14ac:dyDescent="0.25">
      <c r="A218" s="29" t="s">
        <v>165</v>
      </c>
      <c r="B218" s="29" t="s">
        <v>165</v>
      </c>
      <c r="C218" s="49"/>
      <c r="D218" s="49"/>
      <c r="E218" s="98" t="s">
        <v>165</v>
      </c>
      <c r="J218" s="29" t="s">
        <v>165</v>
      </c>
      <c r="K218" s="29" t="s">
        <v>165</v>
      </c>
      <c r="L218" s="49"/>
      <c r="M218" s="49"/>
      <c r="N218" s="98" t="s">
        <v>165</v>
      </c>
      <c r="S218" s="29" t="s">
        <v>165</v>
      </c>
      <c r="T218" s="29" t="s">
        <v>165</v>
      </c>
      <c r="U218" s="49"/>
      <c r="V218" s="49"/>
      <c r="W218" s="98" t="s">
        <v>165</v>
      </c>
    </row>
    <row r="219" spans="1:23" x14ac:dyDescent="0.25">
      <c r="A219" s="29" t="s">
        <v>165</v>
      </c>
      <c r="B219" s="29" t="s">
        <v>165</v>
      </c>
      <c r="C219" s="49"/>
      <c r="D219" s="49"/>
      <c r="E219" s="98" t="s">
        <v>165</v>
      </c>
      <c r="J219" s="29" t="s">
        <v>165</v>
      </c>
      <c r="K219" s="29" t="s">
        <v>165</v>
      </c>
      <c r="L219" s="49"/>
      <c r="M219" s="49"/>
      <c r="N219" s="98" t="s">
        <v>165</v>
      </c>
      <c r="S219" s="29" t="s">
        <v>165</v>
      </c>
      <c r="T219" s="29" t="s">
        <v>165</v>
      </c>
      <c r="U219" s="49"/>
      <c r="V219" s="49"/>
      <c r="W219" s="98" t="s">
        <v>165</v>
      </c>
    </row>
    <row r="220" spans="1:23" x14ac:dyDescent="0.25">
      <c r="A220" s="29" t="s">
        <v>165</v>
      </c>
      <c r="B220" s="29" t="s">
        <v>165</v>
      </c>
      <c r="C220" s="49"/>
      <c r="D220" s="49"/>
      <c r="E220" s="98" t="s">
        <v>165</v>
      </c>
      <c r="J220" s="29" t="s">
        <v>165</v>
      </c>
      <c r="K220" s="29" t="s">
        <v>165</v>
      </c>
      <c r="L220" s="49"/>
      <c r="M220" s="49"/>
      <c r="N220" s="98" t="s">
        <v>165</v>
      </c>
      <c r="S220" s="29" t="s">
        <v>165</v>
      </c>
      <c r="T220" s="29" t="s">
        <v>165</v>
      </c>
      <c r="U220" s="49"/>
      <c r="V220" s="49"/>
      <c r="W220" s="98" t="s">
        <v>165</v>
      </c>
    </row>
    <row r="221" spans="1:23" x14ac:dyDescent="0.25">
      <c r="A221" s="29" t="s">
        <v>165</v>
      </c>
      <c r="B221" s="29" t="s">
        <v>165</v>
      </c>
      <c r="C221" s="49"/>
      <c r="D221" s="49"/>
      <c r="E221" s="98" t="s">
        <v>165</v>
      </c>
      <c r="J221" s="29" t="s">
        <v>165</v>
      </c>
      <c r="K221" s="29" t="s">
        <v>165</v>
      </c>
      <c r="L221" s="49"/>
      <c r="M221" s="49"/>
      <c r="N221" s="98" t="s">
        <v>165</v>
      </c>
      <c r="S221" s="29" t="s">
        <v>165</v>
      </c>
      <c r="T221" s="29" t="s">
        <v>165</v>
      </c>
      <c r="U221" s="49"/>
      <c r="V221" s="49"/>
      <c r="W221" s="98" t="s">
        <v>165</v>
      </c>
    </row>
    <row r="222" spans="1:23" x14ac:dyDescent="0.25">
      <c r="A222" s="29" t="s">
        <v>165</v>
      </c>
      <c r="B222" s="29" t="s">
        <v>165</v>
      </c>
      <c r="C222" s="49"/>
      <c r="D222" s="49"/>
      <c r="E222" s="98" t="s">
        <v>165</v>
      </c>
      <c r="J222" s="29" t="s">
        <v>165</v>
      </c>
      <c r="K222" s="29" t="s">
        <v>165</v>
      </c>
      <c r="L222" s="49"/>
      <c r="M222" s="49"/>
      <c r="N222" s="98" t="s">
        <v>165</v>
      </c>
      <c r="S222" s="29" t="s">
        <v>165</v>
      </c>
      <c r="T222" s="29" t="s">
        <v>165</v>
      </c>
      <c r="U222" s="49"/>
      <c r="V222" s="49"/>
      <c r="W222" s="98" t="s">
        <v>165</v>
      </c>
    </row>
    <row r="223" spans="1:23" x14ac:dyDescent="0.25">
      <c r="A223" s="29" t="s">
        <v>165</v>
      </c>
      <c r="B223" s="29" t="s">
        <v>165</v>
      </c>
      <c r="C223" s="49"/>
      <c r="D223" s="49"/>
      <c r="E223" s="98" t="s">
        <v>165</v>
      </c>
      <c r="J223" s="29" t="s">
        <v>165</v>
      </c>
      <c r="K223" s="29" t="s">
        <v>165</v>
      </c>
      <c r="L223" s="49"/>
      <c r="M223" s="49"/>
      <c r="N223" s="98" t="s">
        <v>165</v>
      </c>
      <c r="S223" s="29" t="s">
        <v>165</v>
      </c>
      <c r="T223" s="29" t="s">
        <v>165</v>
      </c>
      <c r="U223" s="49"/>
      <c r="V223" s="49"/>
      <c r="W223" s="98" t="s">
        <v>165</v>
      </c>
    </row>
    <row r="224" spans="1:23" x14ac:dyDescent="0.25">
      <c r="A224" s="29" t="s">
        <v>165</v>
      </c>
      <c r="B224" s="29" t="s">
        <v>165</v>
      </c>
      <c r="C224" s="49"/>
      <c r="D224" s="49"/>
      <c r="E224" s="98" t="s">
        <v>165</v>
      </c>
      <c r="J224" s="29" t="s">
        <v>165</v>
      </c>
      <c r="K224" s="29" t="s">
        <v>165</v>
      </c>
      <c r="L224" s="49"/>
      <c r="M224" s="49"/>
      <c r="N224" s="98" t="s">
        <v>165</v>
      </c>
      <c r="S224" s="29" t="s">
        <v>165</v>
      </c>
      <c r="T224" s="29" t="s">
        <v>165</v>
      </c>
      <c r="U224" s="49"/>
      <c r="V224" s="49"/>
      <c r="W224" s="98" t="s">
        <v>165</v>
      </c>
    </row>
    <row r="225" spans="1:23" x14ac:dyDescent="0.25">
      <c r="A225" s="29" t="s">
        <v>165</v>
      </c>
      <c r="B225" s="29" t="s">
        <v>165</v>
      </c>
      <c r="C225" s="49"/>
      <c r="D225" s="49"/>
      <c r="E225" s="98" t="s">
        <v>165</v>
      </c>
      <c r="J225" s="29" t="s">
        <v>165</v>
      </c>
      <c r="K225" s="29" t="s">
        <v>165</v>
      </c>
      <c r="L225" s="49"/>
      <c r="M225" s="49"/>
      <c r="N225" s="98" t="s">
        <v>165</v>
      </c>
      <c r="S225" s="29" t="s">
        <v>165</v>
      </c>
      <c r="T225" s="29" t="s">
        <v>165</v>
      </c>
      <c r="U225" s="49"/>
      <c r="V225" s="49"/>
      <c r="W225" s="98" t="s">
        <v>165</v>
      </c>
    </row>
    <row r="226" spans="1:23" x14ac:dyDescent="0.25">
      <c r="A226" s="29" t="s">
        <v>165</v>
      </c>
      <c r="B226" s="29" t="s">
        <v>165</v>
      </c>
      <c r="C226" s="49"/>
      <c r="D226" s="49"/>
      <c r="E226" s="98" t="s">
        <v>165</v>
      </c>
      <c r="J226" s="29" t="s">
        <v>165</v>
      </c>
      <c r="K226" s="29" t="s">
        <v>165</v>
      </c>
      <c r="L226" s="49"/>
      <c r="M226" s="49"/>
      <c r="N226" s="98" t="s">
        <v>165</v>
      </c>
      <c r="S226" s="29" t="s">
        <v>165</v>
      </c>
      <c r="T226" s="29" t="s">
        <v>165</v>
      </c>
      <c r="U226" s="49"/>
      <c r="V226" s="49"/>
      <c r="W226" s="98" t="s">
        <v>165</v>
      </c>
    </row>
    <row r="227" spans="1:23" x14ac:dyDescent="0.25">
      <c r="A227" s="29" t="s">
        <v>165</v>
      </c>
      <c r="B227" s="29" t="s">
        <v>165</v>
      </c>
      <c r="C227" s="49"/>
      <c r="D227" s="49"/>
      <c r="E227" s="98" t="s">
        <v>165</v>
      </c>
      <c r="J227" s="29" t="s">
        <v>165</v>
      </c>
      <c r="K227" s="29" t="s">
        <v>165</v>
      </c>
      <c r="L227" s="49"/>
      <c r="M227" s="49"/>
      <c r="N227" s="98" t="s">
        <v>165</v>
      </c>
      <c r="S227" s="29" t="s">
        <v>165</v>
      </c>
      <c r="T227" s="29" t="s">
        <v>165</v>
      </c>
      <c r="U227" s="49"/>
      <c r="V227" s="49"/>
      <c r="W227" s="98" t="s">
        <v>165</v>
      </c>
    </row>
    <row r="228" spans="1:23" x14ac:dyDescent="0.25">
      <c r="A228" s="29" t="s">
        <v>165</v>
      </c>
      <c r="B228" s="29" t="s">
        <v>165</v>
      </c>
      <c r="C228" s="49"/>
      <c r="D228" s="49"/>
      <c r="E228" s="98" t="s">
        <v>165</v>
      </c>
      <c r="J228" s="29" t="s">
        <v>165</v>
      </c>
      <c r="K228" s="29" t="s">
        <v>165</v>
      </c>
      <c r="L228" s="49"/>
      <c r="M228" s="49"/>
      <c r="N228" s="98" t="s">
        <v>165</v>
      </c>
      <c r="S228" s="29" t="s">
        <v>165</v>
      </c>
      <c r="T228" s="29" t="s">
        <v>165</v>
      </c>
      <c r="U228" s="49"/>
      <c r="V228" s="49"/>
      <c r="W228" s="98" t="s">
        <v>165</v>
      </c>
    </row>
    <row r="229" spans="1:23" x14ac:dyDescent="0.25">
      <c r="A229" s="29" t="s">
        <v>165</v>
      </c>
      <c r="B229" s="29" t="s">
        <v>165</v>
      </c>
      <c r="C229" s="49"/>
      <c r="D229" s="49"/>
      <c r="E229" s="98" t="s">
        <v>165</v>
      </c>
      <c r="J229" s="29" t="s">
        <v>165</v>
      </c>
      <c r="K229" s="29" t="s">
        <v>165</v>
      </c>
      <c r="L229" s="49"/>
      <c r="M229" s="49"/>
      <c r="N229" s="98" t="s">
        <v>165</v>
      </c>
      <c r="S229" s="29" t="s">
        <v>165</v>
      </c>
      <c r="T229" s="29" t="s">
        <v>165</v>
      </c>
      <c r="U229" s="49"/>
      <c r="V229" s="49"/>
      <c r="W229" s="98" t="s">
        <v>165</v>
      </c>
    </row>
    <row r="230" spans="1:23" x14ac:dyDescent="0.25">
      <c r="A230" s="29" t="s">
        <v>165</v>
      </c>
      <c r="B230" s="29" t="s">
        <v>165</v>
      </c>
      <c r="C230" s="49"/>
      <c r="D230" s="49"/>
      <c r="E230" s="98" t="s">
        <v>165</v>
      </c>
      <c r="J230" s="29" t="s">
        <v>165</v>
      </c>
      <c r="K230" s="29" t="s">
        <v>165</v>
      </c>
      <c r="L230" s="49"/>
      <c r="M230" s="49"/>
      <c r="N230" s="98" t="s">
        <v>165</v>
      </c>
      <c r="S230" s="29" t="s">
        <v>165</v>
      </c>
      <c r="T230" s="29" t="s">
        <v>165</v>
      </c>
      <c r="U230" s="49"/>
      <c r="V230" s="49"/>
      <c r="W230" s="98" t="s">
        <v>165</v>
      </c>
    </row>
    <row r="231" spans="1:23" x14ac:dyDescent="0.25">
      <c r="A231" s="29" t="s">
        <v>165</v>
      </c>
      <c r="B231" s="29" t="s">
        <v>165</v>
      </c>
      <c r="C231" s="49"/>
      <c r="D231" s="49"/>
      <c r="E231" s="98" t="s">
        <v>165</v>
      </c>
      <c r="J231" s="29" t="s">
        <v>165</v>
      </c>
      <c r="K231" s="29" t="s">
        <v>165</v>
      </c>
      <c r="L231" s="49"/>
      <c r="M231" s="49"/>
      <c r="N231" s="98" t="s">
        <v>165</v>
      </c>
      <c r="S231" s="29" t="s">
        <v>165</v>
      </c>
      <c r="T231" s="29" t="s">
        <v>165</v>
      </c>
      <c r="U231" s="49"/>
      <c r="V231" s="49"/>
      <c r="W231" s="98" t="s">
        <v>165</v>
      </c>
    </row>
    <row r="232" spans="1:23" x14ac:dyDescent="0.25">
      <c r="A232" s="29" t="s">
        <v>165</v>
      </c>
      <c r="B232" s="29" t="s">
        <v>165</v>
      </c>
      <c r="C232" s="49"/>
      <c r="D232" s="49"/>
      <c r="E232" s="98" t="s">
        <v>165</v>
      </c>
      <c r="J232" s="29" t="s">
        <v>165</v>
      </c>
      <c r="K232" s="29" t="s">
        <v>165</v>
      </c>
      <c r="L232" s="49"/>
      <c r="M232" s="49"/>
      <c r="N232" s="98" t="s">
        <v>165</v>
      </c>
      <c r="S232" s="29" t="s">
        <v>165</v>
      </c>
      <c r="T232" s="29" t="s">
        <v>165</v>
      </c>
      <c r="U232" s="49"/>
      <c r="V232" s="49"/>
      <c r="W232" s="98" t="s">
        <v>165</v>
      </c>
    </row>
    <row r="233" spans="1:23" x14ac:dyDescent="0.25">
      <c r="A233" s="29" t="s">
        <v>165</v>
      </c>
      <c r="B233" s="29" t="s">
        <v>165</v>
      </c>
      <c r="C233" s="49"/>
      <c r="D233" s="49"/>
      <c r="E233" s="98" t="s">
        <v>165</v>
      </c>
      <c r="J233" s="29" t="s">
        <v>165</v>
      </c>
      <c r="K233" s="29" t="s">
        <v>165</v>
      </c>
      <c r="L233" s="49"/>
      <c r="M233" s="49"/>
      <c r="N233" s="98" t="s">
        <v>165</v>
      </c>
      <c r="S233" s="29" t="s">
        <v>165</v>
      </c>
      <c r="T233" s="29" t="s">
        <v>165</v>
      </c>
      <c r="U233" s="49"/>
      <c r="V233" s="49"/>
      <c r="W233" s="98" t="s">
        <v>165</v>
      </c>
    </row>
    <row r="234" spans="1:23" x14ac:dyDescent="0.25">
      <c r="A234" s="29"/>
      <c r="B234" s="29"/>
      <c r="C234" s="49"/>
      <c r="D234" s="49"/>
      <c r="J234" s="29"/>
      <c r="K234" s="29"/>
      <c r="L234" s="49"/>
      <c r="M234" s="49"/>
      <c r="S234" s="29"/>
      <c r="T234" s="29"/>
      <c r="U234" s="49"/>
      <c r="V234" s="49"/>
    </row>
    <row r="235" spans="1:23" x14ac:dyDescent="0.25">
      <c r="A235" s="29"/>
      <c r="B235" s="29"/>
      <c r="C235" s="49"/>
      <c r="D235" s="49"/>
      <c r="J235" s="29"/>
      <c r="K235" s="29"/>
      <c r="L235" s="49"/>
      <c r="M235" s="49"/>
      <c r="S235" s="29"/>
      <c r="T235" s="29"/>
      <c r="U235" s="49"/>
      <c r="V235" s="49"/>
    </row>
    <row r="236" spans="1:23" x14ac:dyDescent="0.25">
      <c r="A236" s="29"/>
      <c r="B236" s="29"/>
      <c r="C236" s="49"/>
      <c r="D236" s="49"/>
      <c r="J236" s="29"/>
      <c r="K236" s="29"/>
      <c r="L236" s="49"/>
      <c r="M236" s="49"/>
      <c r="S236" s="29"/>
      <c r="T236" s="29"/>
      <c r="U236" s="49"/>
      <c r="V236" s="49"/>
    </row>
    <row r="237" spans="1:23" x14ac:dyDescent="0.25">
      <c r="A237" s="29"/>
      <c r="B237" s="29"/>
      <c r="C237" s="49"/>
      <c r="D237" s="49"/>
      <c r="J237" s="29"/>
      <c r="K237" s="29"/>
      <c r="L237" s="49"/>
      <c r="M237" s="49"/>
      <c r="S237" s="29"/>
      <c r="T237" s="29"/>
      <c r="U237" s="49"/>
      <c r="V237" s="49"/>
    </row>
    <row r="238" spans="1:23" x14ac:dyDescent="0.25">
      <c r="A238" s="29"/>
      <c r="B238" s="29"/>
      <c r="C238" s="49"/>
      <c r="D238" s="49"/>
      <c r="J238" s="29"/>
      <c r="K238" s="29"/>
      <c r="L238" s="49"/>
      <c r="M238" s="49"/>
      <c r="S238" s="29"/>
      <c r="T238" s="29"/>
      <c r="U238" s="49"/>
      <c r="V238" s="49"/>
    </row>
    <row r="239" spans="1:23" x14ac:dyDescent="0.25">
      <c r="A239" s="29"/>
      <c r="B239" s="29"/>
      <c r="C239" s="49"/>
      <c r="D239" s="49"/>
      <c r="J239" s="29"/>
      <c r="K239" s="29"/>
      <c r="L239" s="49"/>
      <c r="M239" s="49"/>
      <c r="S239" s="29"/>
      <c r="T239" s="29"/>
      <c r="U239" s="49"/>
      <c r="V239" s="49"/>
    </row>
    <row r="240" spans="1:23" x14ac:dyDescent="0.25">
      <c r="A240" s="29"/>
      <c r="B240" s="29"/>
      <c r="C240" s="49"/>
      <c r="D240" s="49"/>
      <c r="J240" s="29"/>
      <c r="K240" s="29"/>
      <c r="L240" s="49"/>
      <c r="M240" s="49"/>
      <c r="S240" s="29"/>
      <c r="T240" s="29"/>
      <c r="U240" s="49"/>
      <c r="V240" s="49"/>
    </row>
    <row r="241" spans="1:22" x14ac:dyDescent="0.25">
      <c r="A241" s="29"/>
      <c r="B241" s="29"/>
      <c r="C241" s="49"/>
      <c r="D241" s="49"/>
      <c r="J241" s="29"/>
      <c r="K241" s="29"/>
      <c r="L241" s="49"/>
      <c r="M241" s="49"/>
      <c r="S241" s="29"/>
      <c r="T241" s="29"/>
      <c r="U241" s="49"/>
      <c r="V241" s="49"/>
    </row>
    <row r="242" spans="1:22" x14ac:dyDescent="0.25">
      <c r="A242" s="29"/>
      <c r="B242" s="29"/>
      <c r="C242" s="49"/>
      <c r="D242" s="49"/>
      <c r="J242" s="29"/>
      <c r="K242" s="29"/>
      <c r="L242" s="49"/>
      <c r="M242" s="49"/>
      <c r="S242" s="29"/>
      <c r="T242" s="29"/>
      <c r="U242" s="49"/>
      <c r="V242" s="49"/>
    </row>
    <row r="243" spans="1:22" x14ac:dyDescent="0.25">
      <c r="A243" s="29"/>
      <c r="B243" s="29"/>
      <c r="C243" s="49"/>
      <c r="D243" s="49"/>
      <c r="J243" s="29"/>
      <c r="K243" s="29"/>
      <c r="L243" s="49"/>
      <c r="M243" s="49"/>
      <c r="S243" s="29"/>
      <c r="T243" s="29"/>
      <c r="U243" s="49"/>
      <c r="V243" s="49"/>
    </row>
    <row r="244" spans="1:22" x14ac:dyDescent="0.25">
      <c r="A244" s="29"/>
      <c r="B244" s="29"/>
      <c r="C244" s="49"/>
      <c r="D244" s="49"/>
      <c r="J244" s="29"/>
      <c r="K244" s="29"/>
      <c r="L244" s="49"/>
      <c r="M244" s="49"/>
      <c r="S244" s="29"/>
      <c r="T244" s="29"/>
      <c r="U244" s="49"/>
      <c r="V244" s="49"/>
    </row>
    <row r="245" spans="1:22" x14ac:dyDescent="0.25">
      <c r="A245" s="29"/>
      <c r="B245" s="29"/>
      <c r="C245" s="49"/>
      <c r="D245" s="49"/>
      <c r="J245" s="29"/>
      <c r="K245" s="29"/>
      <c r="L245" s="49"/>
      <c r="M245" s="49"/>
      <c r="S245" s="29"/>
      <c r="T245" s="29"/>
      <c r="U245" s="49"/>
      <c r="V245" s="49"/>
    </row>
    <row r="246" spans="1:22" x14ac:dyDescent="0.25">
      <c r="A246" s="29"/>
      <c r="B246" s="29"/>
      <c r="C246" s="49"/>
      <c r="D246" s="49"/>
      <c r="J246" s="29"/>
      <c r="K246" s="29"/>
      <c r="L246" s="49"/>
      <c r="M246" s="49"/>
      <c r="S246" s="29"/>
      <c r="T246" s="29"/>
      <c r="U246" s="49"/>
      <c r="V246" s="49"/>
    </row>
    <row r="247" spans="1:22" x14ac:dyDescent="0.25">
      <c r="A247" s="29"/>
      <c r="B247" s="29"/>
      <c r="C247" s="49"/>
      <c r="D247" s="49"/>
      <c r="J247" s="29"/>
      <c r="K247" s="29"/>
      <c r="L247" s="49"/>
      <c r="M247" s="49"/>
      <c r="S247" s="29"/>
      <c r="T247" s="29"/>
      <c r="U247" s="49"/>
      <c r="V247" s="49"/>
    </row>
    <row r="248" spans="1:22" x14ac:dyDescent="0.25">
      <c r="A248" s="29"/>
      <c r="B248" s="29"/>
      <c r="C248" s="49"/>
      <c r="D248" s="49"/>
      <c r="J248" s="29"/>
      <c r="K248" s="29"/>
      <c r="L248" s="49"/>
      <c r="M248" s="49"/>
      <c r="S248" s="29"/>
      <c r="T248" s="29"/>
      <c r="U248" s="49"/>
      <c r="V248" s="49"/>
    </row>
    <row r="249" spans="1:22" x14ac:dyDescent="0.25">
      <c r="A249" s="29"/>
      <c r="B249" s="29"/>
      <c r="C249" s="49"/>
      <c r="D249" s="49"/>
      <c r="J249" s="29"/>
      <c r="K249" s="29"/>
      <c r="L249" s="49"/>
      <c r="M249" s="49"/>
      <c r="S249" s="29"/>
      <c r="T249" s="29"/>
      <c r="U249" s="49"/>
      <c r="V249" s="49"/>
    </row>
    <row r="250" spans="1:22" x14ac:dyDescent="0.25">
      <c r="A250" s="29"/>
      <c r="B250" s="29"/>
      <c r="C250" s="49"/>
      <c r="D250" s="49"/>
      <c r="J250" s="29"/>
      <c r="K250" s="29"/>
      <c r="L250" s="49"/>
      <c r="M250" s="49"/>
      <c r="S250" s="29"/>
      <c r="T250" s="29"/>
      <c r="U250" s="49"/>
      <c r="V250" s="49"/>
    </row>
    <row r="251" spans="1:22" x14ac:dyDescent="0.25">
      <c r="A251" s="29"/>
      <c r="B251" s="29"/>
      <c r="C251" s="49"/>
      <c r="D251" s="49"/>
      <c r="J251" s="29"/>
      <c r="K251" s="29"/>
      <c r="L251" s="49"/>
      <c r="M251" s="49"/>
      <c r="S251" s="29"/>
      <c r="T251" s="29"/>
      <c r="U251" s="49"/>
      <c r="V251" s="49"/>
    </row>
    <row r="252" spans="1:22" x14ac:dyDescent="0.25">
      <c r="A252" s="29"/>
      <c r="B252" s="29"/>
      <c r="C252" s="49"/>
      <c r="D252" s="49"/>
      <c r="J252" s="29"/>
      <c r="K252" s="29"/>
      <c r="L252" s="49"/>
      <c r="M252" s="49"/>
      <c r="S252" s="29"/>
      <c r="T252" s="29"/>
      <c r="U252" s="49"/>
      <c r="V252" s="49"/>
    </row>
    <row r="253" spans="1:22" x14ac:dyDescent="0.25">
      <c r="A253" s="29"/>
      <c r="B253" s="29"/>
      <c r="C253" s="49"/>
      <c r="D253" s="49"/>
      <c r="J253" s="29"/>
      <c r="K253" s="29"/>
      <c r="L253" s="49"/>
      <c r="M253" s="49"/>
      <c r="S253" s="29"/>
      <c r="T253" s="29"/>
      <c r="U253" s="49"/>
      <c r="V253" s="49"/>
    </row>
    <row r="254" spans="1:22" x14ac:dyDescent="0.25">
      <c r="A254" s="29"/>
      <c r="B254" s="29"/>
      <c r="C254" s="49"/>
      <c r="D254" s="49"/>
      <c r="J254" s="29"/>
      <c r="K254" s="29"/>
      <c r="L254" s="49"/>
      <c r="M254" s="49"/>
      <c r="S254" s="29"/>
      <c r="T254" s="29"/>
      <c r="U254" s="49"/>
      <c r="V254" s="49"/>
    </row>
    <row r="255" spans="1:22" x14ac:dyDescent="0.25">
      <c r="A255" s="29"/>
      <c r="B255" s="29"/>
      <c r="C255" s="49"/>
      <c r="D255" s="49"/>
      <c r="J255" s="29"/>
      <c r="K255" s="29"/>
      <c r="L255" s="49"/>
      <c r="M255" s="49"/>
      <c r="S255" s="29"/>
      <c r="T255" s="29"/>
      <c r="U255" s="49"/>
      <c r="V255" s="49"/>
    </row>
    <row r="256" spans="1:22" x14ac:dyDescent="0.25">
      <c r="A256" s="29"/>
      <c r="B256" s="29"/>
      <c r="C256" s="49"/>
      <c r="D256" s="49"/>
      <c r="J256" s="29"/>
      <c r="K256" s="29"/>
      <c r="L256" s="49"/>
      <c r="M256" s="49"/>
      <c r="S256" s="29"/>
      <c r="T256" s="29"/>
      <c r="U256" s="49"/>
      <c r="V256" s="49"/>
    </row>
    <row r="257" spans="1:22" x14ac:dyDescent="0.25">
      <c r="A257" s="29"/>
      <c r="B257" s="29"/>
      <c r="C257" s="49"/>
      <c r="D257" s="49"/>
      <c r="J257" s="29"/>
      <c r="K257" s="29"/>
      <c r="L257" s="49"/>
      <c r="M257" s="49"/>
      <c r="S257" s="29"/>
      <c r="T257" s="29"/>
      <c r="U257" s="49"/>
      <c r="V257" s="49"/>
    </row>
    <row r="258" spans="1:22" x14ac:dyDescent="0.25">
      <c r="A258" s="29"/>
      <c r="B258" s="29"/>
      <c r="C258" s="49"/>
      <c r="D258" s="49"/>
      <c r="J258" s="29"/>
      <c r="K258" s="29"/>
      <c r="L258" s="49"/>
      <c r="M258" s="49"/>
      <c r="S258" s="29"/>
      <c r="T258" s="29"/>
      <c r="U258" s="49"/>
      <c r="V258" s="49"/>
    </row>
    <row r="259" spans="1:22" x14ac:dyDescent="0.25">
      <c r="A259" s="29"/>
      <c r="B259" s="29"/>
      <c r="C259" s="49"/>
      <c r="D259" s="49"/>
      <c r="J259" s="29"/>
      <c r="K259" s="29"/>
      <c r="L259" s="49"/>
      <c r="M259" s="49"/>
      <c r="S259" s="29"/>
      <c r="T259" s="29"/>
      <c r="U259" s="49"/>
      <c r="V259" s="49"/>
    </row>
    <row r="260" spans="1:22" x14ac:dyDescent="0.25">
      <c r="A260" s="29"/>
      <c r="B260" s="29"/>
      <c r="C260" s="49"/>
      <c r="D260" s="49"/>
      <c r="J260" s="29"/>
      <c r="K260" s="29"/>
      <c r="L260" s="49"/>
      <c r="M260" s="49"/>
      <c r="S260" s="29"/>
      <c r="T260" s="29"/>
      <c r="U260" s="49"/>
      <c r="V260" s="49"/>
    </row>
    <row r="261" spans="1:22" x14ac:dyDescent="0.25">
      <c r="A261" s="29"/>
      <c r="B261" s="29"/>
      <c r="C261" s="49"/>
      <c r="D261" s="49"/>
      <c r="J261" s="29"/>
      <c r="K261" s="29"/>
      <c r="L261" s="49"/>
      <c r="M261" s="49"/>
      <c r="S261" s="29"/>
      <c r="T261" s="29"/>
      <c r="U261" s="49"/>
      <c r="V261" s="49"/>
    </row>
    <row r="262" spans="1:22" x14ac:dyDescent="0.25">
      <c r="A262" s="29"/>
      <c r="B262" s="29"/>
      <c r="C262" s="49"/>
      <c r="D262" s="49"/>
      <c r="J262" s="29"/>
      <c r="K262" s="29"/>
      <c r="L262" s="49"/>
      <c r="M262" s="49"/>
      <c r="S262" s="29"/>
      <c r="T262" s="29"/>
      <c r="U262" s="49"/>
      <c r="V262" s="49"/>
    </row>
    <row r="263" spans="1:22" x14ac:dyDescent="0.25">
      <c r="A263" s="29"/>
      <c r="B263" s="29"/>
      <c r="C263" s="49"/>
      <c r="D263" s="49"/>
      <c r="J263" s="29"/>
      <c r="K263" s="29"/>
      <c r="L263" s="49"/>
      <c r="M263" s="49"/>
      <c r="S263" s="29"/>
      <c r="T263" s="29"/>
      <c r="U263" s="49"/>
      <c r="V263" s="49"/>
    </row>
    <row r="264" spans="1:22" x14ac:dyDescent="0.25">
      <c r="A264" s="29"/>
      <c r="B264" s="29"/>
      <c r="C264" s="49"/>
      <c r="D264" s="49"/>
      <c r="J264" s="29"/>
      <c r="K264" s="29"/>
      <c r="L264" s="49"/>
      <c r="M264" s="49"/>
      <c r="S264" s="29"/>
      <c r="T264" s="29"/>
      <c r="U264" s="49"/>
      <c r="V264" s="49"/>
    </row>
    <row r="265" spans="1:22" x14ac:dyDescent="0.25">
      <c r="A265" s="29"/>
      <c r="B265" s="29"/>
      <c r="C265" s="49"/>
      <c r="D265" s="49"/>
      <c r="J265" s="29"/>
      <c r="K265" s="29"/>
      <c r="L265" s="49"/>
      <c r="M265" s="49"/>
      <c r="S265" s="29"/>
      <c r="T265" s="29"/>
      <c r="U265" s="49"/>
      <c r="V265" s="49"/>
    </row>
    <row r="266" spans="1:22" x14ac:dyDescent="0.25">
      <c r="A266" s="29"/>
      <c r="B266" s="29"/>
      <c r="C266" s="49"/>
      <c r="D266" s="49"/>
      <c r="J266" s="29"/>
      <c r="K266" s="29"/>
      <c r="L266" s="49"/>
      <c r="M266" s="49"/>
      <c r="S266" s="29"/>
      <c r="T266" s="29"/>
      <c r="U266" s="49"/>
      <c r="V266" s="49"/>
    </row>
    <row r="267" spans="1:22" x14ac:dyDescent="0.25">
      <c r="A267" s="29"/>
      <c r="B267" s="29"/>
      <c r="C267" s="49"/>
      <c r="D267" s="49"/>
      <c r="J267" s="29"/>
      <c r="K267" s="29"/>
      <c r="L267" s="49"/>
      <c r="M267" s="49"/>
      <c r="S267" s="29"/>
      <c r="T267" s="29"/>
      <c r="U267" s="49"/>
      <c r="V267" s="49"/>
    </row>
    <row r="268" spans="1:22" x14ac:dyDescent="0.25">
      <c r="A268" s="29"/>
      <c r="B268" s="29"/>
      <c r="C268" s="49"/>
      <c r="D268" s="49"/>
      <c r="J268" s="29"/>
      <c r="K268" s="29"/>
      <c r="L268" s="49"/>
      <c r="M268" s="49"/>
      <c r="S268" s="29"/>
      <c r="T268" s="29"/>
      <c r="U268" s="49"/>
      <c r="V268" s="49"/>
    </row>
    <row r="269" spans="1:22" x14ac:dyDescent="0.25">
      <c r="A269" s="29"/>
      <c r="B269" s="29"/>
      <c r="C269" s="49"/>
      <c r="D269" s="49"/>
      <c r="J269" s="29"/>
      <c r="K269" s="29"/>
      <c r="L269" s="49"/>
      <c r="M269" s="49"/>
      <c r="S269" s="29"/>
      <c r="T269" s="29"/>
      <c r="U269" s="49"/>
      <c r="V269" s="49"/>
    </row>
    <row r="270" spans="1:22" x14ac:dyDescent="0.25">
      <c r="A270" s="29"/>
      <c r="B270" s="29"/>
      <c r="C270" s="49"/>
      <c r="D270" s="49"/>
      <c r="J270" s="29"/>
      <c r="K270" s="29"/>
      <c r="L270" s="49"/>
      <c r="M270" s="49"/>
      <c r="S270" s="29"/>
      <c r="T270" s="29"/>
      <c r="U270" s="49"/>
      <c r="V270" s="49"/>
    </row>
    <row r="271" spans="1:22" x14ac:dyDescent="0.25">
      <c r="A271" s="29"/>
      <c r="B271" s="29"/>
      <c r="C271" s="49"/>
      <c r="D271" s="49"/>
      <c r="J271" s="29"/>
      <c r="K271" s="29"/>
      <c r="L271" s="49"/>
      <c r="M271" s="49"/>
      <c r="S271" s="29"/>
      <c r="T271" s="29"/>
      <c r="U271" s="49"/>
      <c r="V271" s="49"/>
    </row>
    <row r="272" spans="1:22" x14ac:dyDescent="0.25">
      <c r="A272" s="29"/>
      <c r="B272" s="29"/>
      <c r="C272" s="49"/>
      <c r="D272" s="49"/>
      <c r="J272" s="29"/>
      <c r="K272" s="29"/>
      <c r="L272" s="49"/>
      <c r="M272" s="49"/>
      <c r="S272" s="29"/>
      <c r="T272" s="29"/>
      <c r="U272" s="49"/>
      <c r="V272" s="49"/>
    </row>
    <row r="273" spans="1:22" x14ac:dyDescent="0.25">
      <c r="A273" s="29"/>
      <c r="B273" s="29"/>
      <c r="C273" s="49"/>
      <c r="D273" s="49"/>
      <c r="J273" s="29"/>
      <c r="K273" s="29"/>
      <c r="L273" s="49"/>
      <c r="M273" s="49"/>
      <c r="S273" s="29"/>
      <c r="T273" s="29"/>
      <c r="U273" s="49"/>
      <c r="V273" s="49"/>
    </row>
    <row r="274" spans="1:22" x14ac:dyDescent="0.25">
      <c r="A274" s="29"/>
      <c r="B274" s="29"/>
      <c r="C274" s="49"/>
      <c r="D274" s="49"/>
      <c r="J274" s="29"/>
      <c r="K274" s="29"/>
      <c r="L274" s="49"/>
      <c r="M274" s="49"/>
      <c r="S274" s="29"/>
      <c r="T274" s="29"/>
      <c r="U274" s="49"/>
      <c r="V274" s="49"/>
    </row>
    <row r="275" spans="1:22" x14ac:dyDescent="0.25">
      <c r="A275" s="29"/>
      <c r="B275" s="29"/>
      <c r="C275" s="49"/>
      <c r="D275" s="49"/>
      <c r="J275" s="29"/>
      <c r="K275" s="29"/>
      <c r="L275" s="49"/>
      <c r="M275" s="49"/>
      <c r="S275" s="29"/>
      <c r="T275" s="29"/>
      <c r="U275" s="49"/>
      <c r="V275" s="49"/>
    </row>
    <row r="276" spans="1:22" x14ac:dyDescent="0.25">
      <c r="A276" s="29"/>
      <c r="B276" s="29"/>
      <c r="C276" s="49"/>
      <c r="D276" s="49"/>
      <c r="J276" s="29"/>
      <c r="K276" s="29"/>
      <c r="L276" s="49"/>
      <c r="M276" s="49"/>
      <c r="S276" s="29"/>
      <c r="T276" s="29"/>
      <c r="U276" s="49"/>
      <c r="V276" s="49"/>
    </row>
    <row r="277" spans="1:22" x14ac:dyDescent="0.25">
      <c r="A277" s="29"/>
      <c r="B277" s="29"/>
      <c r="C277" s="49"/>
      <c r="D277" s="49"/>
      <c r="J277" s="29"/>
      <c r="K277" s="29"/>
      <c r="L277" s="49"/>
      <c r="M277" s="49"/>
      <c r="S277" s="29"/>
      <c r="T277" s="29"/>
      <c r="U277" s="49"/>
      <c r="V277" s="49"/>
    </row>
    <row r="278" spans="1:22" x14ac:dyDescent="0.25">
      <c r="A278" s="29"/>
      <c r="B278" s="29"/>
      <c r="C278" s="49"/>
      <c r="D278" s="49"/>
      <c r="J278" s="29"/>
      <c r="K278" s="29"/>
      <c r="L278" s="49"/>
      <c r="M278" s="49"/>
      <c r="S278" s="29"/>
      <c r="T278" s="29"/>
      <c r="U278" s="49"/>
      <c r="V278" s="49"/>
    </row>
    <row r="279" spans="1:22" x14ac:dyDescent="0.25">
      <c r="A279" s="29"/>
      <c r="B279" s="29"/>
      <c r="C279" s="49"/>
      <c r="D279" s="49"/>
      <c r="J279" s="29"/>
      <c r="K279" s="29"/>
      <c r="L279" s="49"/>
      <c r="M279" s="49"/>
      <c r="S279" s="29"/>
      <c r="T279" s="29"/>
      <c r="U279" s="49"/>
      <c r="V279" s="49"/>
    </row>
    <row r="280" spans="1:22" x14ac:dyDescent="0.25">
      <c r="A280" s="29"/>
      <c r="B280" s="29"/>
      <c r="C280" s="49"/>
      <c r="D280" s="49"/>
      <c r="J280" s="29"/>
      <c r="K280" s="29"/>
      <c r="L280" s="49"/>
      <c r="M280" s="49"/>
      <c r="S280" s="29"/>
      <c r="T280" s="29"/>
      <c r="U280" s="49"/>
      <c r="V280" s="49"/>
    </row>
    <row r="281" spans="1:22" x14ac:dyDescent="0.25">
      <c r="A281" s="29"/>
      <c r="B281" s="29"/>
      <c r="C281" s="49"/>
      <c r="D281" s="49"/>
      <c r="J281" s="29"/>
      <c r="K281" s="29"/>
      <c r="L281" s="49"/>
      <c r="M281" s="49"/>
      <c r="S281" s="29"/>
      <c r="T281" s="29"/>
      <c r="U281" s="49"/>
      <c r="V281" s="49"/>
    </row>
    <row r="282" spans="1:22" x14ac:dyDescent="0.25">
      <c r="A282" s="29"/>
      <c r="B282" s="29"/>
      <c r="C282" s="49"/>
      <c r="D282" s="49"/>
      <c r="J282" s="29"/>
      <c r="K282" s="29"/>
      <c r="L282" s="49"/>
      <c r="M282" s="49"/>
      <c r="S282" s="29"/>
      <c r="T282" s="29"/>
      <c r="U282" s="49"/>
      <c r="V282" s="49"/>
    </row>
    <row r="283" spans="1:22" x14ac:dyDescent="0.25">
      <c r="A283" s="29"/>
      <c r="B283" s="29"/>
      <c r="C283" s="49"/>
      <c r="D283" s="49"/>
      <c r="J283" s="29"/>
      <c r="K283" s="29"/>
      <c r="L283" s="49"/>
      <c r="M283" s="49"/>
      <c r="S283" s="29"/>
      <c r="T283" s="29"/>
      <c r="U283" s="49"/>
      <c r="V283" s="49"/>
    </row>
    <row r="284" spans="1:22" x14ac:dyDescent="0.25">
      <c r="A284" s="29"/>
      <c r="B284" s="29"/>
      <c r="C284" s="49"/>
      <c r="D284" s="49"/>
      <c r="J284" s="29"/>
      <c r="K284" s="29"/>
      <c r="L284" s="49"/>
      <c r="M284" s="49"/>
      <c r="S284" s="29"/>
      <c r="T284" s="29"/>
      <c r="U284" s="49"/>
      <c r="V284" s="49"/>
    </row>
    <row r="285" spans="1:22" x14ac:dyDescent="0.25">
      <c r="A285" s="29"/>
      <c r="B285" s="29"/>
      <c r="C285" s="49"/>
      <c r="D285" s="49"/>
      <c r="J285" s="29"/>
      <c r="K285" s="29"/>
      <c r="L285" s="49"/>
      <c r="M285" s="49"/>
      <c r="S285" s="29"/>
      <c r="T285" s="29"/>
      <c r="U285" s="49"/>
      <c r="V285" s="49"/>
    </row>
    <row r="286" spans="1:22" x14ac:dyDescent="0.25">
      <c r="A286" s="29"/>
      <c r="B286" s="29"/>
      <c r="C286" s="49"/>
      <c r="D286" s="49"/>
      <c r="J286" s="29"/>
      <c r="K286" s="29"/>
      <c r="L286" s="49"/>
      <c r="M286" s="49"/>
      <c r="S286" s="29"/>
      <c r="T286" s="29"/>
      <c r="U286" s="49"/>
      <c r="V286" s="49"/>
    </row>
    <row r="287" spans="1:22" x14ac:dyDescent="0.25">
      <c r="A287" s="29"/>
      <c r="B287" s="29"/>
      <c r="C287" s="49"/>
      <c r="D287" s="49"/>
      <c r="J287" s="29"/>
      <c r="K287" s="29"/>
      <c r="L287" s="49"/>
      <c r="M287" s="49"/>
      <c r="S287" s="29"/>
      <c r="T287" s="29"/>
      <c r="U287" s="49"/>
      <c r="V287" s="49"/>
    </row>
    <row r="288" spans="1:22" x14ac:dyDescent="0.25">
      <c r="A288" s="29"/>
      <c r="B288" s="29"/>
      <c r="C288" s="49"/>
      <c r="D288" s="49"/>
      <c r="J288" s="29"/>
      <c r="K288" s="29"/>
      <c r="L288" s="49"/>
      <c r="M288" s="49"/>
      <c r="S288" s="29"/>
      <c r="T288" s="29"/>
      <c r="U288" s="49"/>
      <c r="V288" s="49"/>
    </row>
    <row r="289" spans="1:22" x14ac:dyDescent="0.25">
      <c r="A289" s="29"/>
      <c r="B289" s="29"/>
      <c r="C289" s="49"/>
      <c r="D289" s="49"/>
      <c r="J289" s="29"/>
      <c r="K289" s="29"/>
      <c r="L289" s="49"/>
      <c r="M289" s="49"/>
      <c r="S289" s="29"/>
      <c r="T289" s="29"/>
      <c r="U289" s="49"/>
      <c r="V289" s="49"/>
    </row>
    <row r="290" spans="1:22" x14ac:dyDescent="0.25">
      <c r="A290" s="29"/>
      <c r="B290" s="29"/>
      <c r="C290" s="49"/>
      <c r="D290" s="49"/>
      <c r="J290" s="29"/>
      <c r="K290" s="29"/>
      <c r="L290" s="49"/>
      <c r="M290" s="49"/>
      <c r="S290" s="29"/>
      <c r="T290" s="29"/>
      <c r="U290" s="49"/>
      <c r="V290" s="49"/>
    </row>
    <row r="291" spans="1:22" x14ac:dyDescent="0.25">
      <c r="A291" s="29"/>
      <c r="B291" s="29"/>
      <c r="C291" s="49"/>
      <c r="D291" s="49"/>
      <c r="J291" s="29"/>
      <c r="K291" s="29"/>
      <c r="L291" s="49"/>
      <c r="M291" s="49"/>
      <c r="S291" s="29"/>
      <c r="T291" s="29"/>
      <c r="U291" s="49"/>
      <c r="V291" s="49"/>
    </row>
    <row r="292" spans="1:22" x14ac:dyDescent="0.25">
      <c r="A292" s="29"/>
      <c r="B292" s="29"/>
      <c r="C292" s="49"/>
      <c r="D292" s="49"/>
      <c r="J292" s="29"/>
      <c r="K292" s="29"/>
      <c r="L292" s="49"/>
      <c r="M292" s="49"/>
      <c r="S292" s="29"/>
      <c r="T292" s="29"/>
      <c r="U292" s="49"/>
      <c r="V292" s="49"/>
    </row>
    <row r="293" spans="1:22" x14ac:dyDescent="0.25">
      <c r="A293" s="29"/>
      <c r="B293" s="29"/>
      <c r="C293" s="49"/>
      <c r="D293" s="49"/>
      <c r="J293" s="29"/>
      <c r="K293" s="29"/>
      <c r="L293" s="49"/>
      <c r="M293" s="49"/>
      <c r="S293" s="29"/>
      <c r="T293" s="29"/>
      <c r="U293" s="49"/>
      <c r="V293" s="49"/>
    </row>
    <row r="294" spans="1:22" x14ac:dyDescent="0.25">
      <c r="A294" s="29"/>
      <c r="B294" s="29"/>
      <c r="C294" s="49"/>
      <c r="D294" s="49"/>
      <c r="J294" s="29"/>
      <c r="K294" s="29"/>
      <c r="L294" s="49"/>
      <c r="M294" s="49"/>
      <c r="S294" s="29"/>
      <c r="T294" s="29"/>
      <c r="U294" s="49"/>
      <c r="V294" s="49"/>
    </row>
    <row r="295" spans="1:22" x14ac:dyDescent="0.25">
      <c r="A295" s="29"/>
      <c r="B295" s="29"/>
      <c r="C295" s="49"/>
      <c r="D295" s="49"/>
      <c r="J295" s="29"/>
      <c r="K295" s="29"/>
      <c r="L295" s="49"/>
      <c r="M295" s="49"/>
      <c r="S295" s="29"/>
      <c r="T295" s="29"/>
      <c r="U295" s="49"/>
      <c r="V295" s="49"/>
    </row>
    <row r="296" spans="1:22" x14ac:dyDescent="0.25">
      <c r="A296" s="29"/>
      <c r="B296" s="29"/>
      <c r="C296" s="49"/>
      <c r="D296" s="49"/>
      <c r="J296" s="29"/>
      <c r="K296" s="29"/>
      <c r="L296" s="49"/>
      <c r="M296" s="49"/>
      <c r="S296" s="29"/>
      <c r="T296" s="29"/>
      <c r="U296" s="49"/>
      <c r="V296" s="49"/>
    </row>
    <row r="297" spans="1:22" x14ac:dyDescent="0.25">
      <c r="A297" s="29"/>
      <c r="B297" s="29"/>
      <c r="C297" s="49"/>
      <c r="D297" s="49"/>
      <c r="J297" s="29"/>
      <c r="K297" s="29"/>
      <c r="L297" s="49"/>
      <c r="M297" s="49"/>
      <c r="S297" s="29"/>
      <c r="T297" s="29"/>
      <c r="U297" s="49"/>
      <c r="V297" s="49"/>
    </row>
    <row r="298" spans="1:22" x14ac:dyDescent="0.25">
      <c r="A298" s="29"/>
      <c r="B298" s="29"/>
      <c r="C298" s="49"/>
      <c r="D298" s="49"/>
      <c r="J298" s="29"/>
      <c r="K298" s="29"/>
      <c r="L298" s="49"/>
      <c r="M298" s="49"/>
      <c r="S298" s="29"/>
      <c r="T298" s="29"/>
      <c r="U298" s="49"/>
      <c r="V298" s="49"/>
    </row>
    <row r="299" spans="1:22" x14ac:dyDescent="0.25">
      <c r="A299" s="29"/>
      <c r="B299" s="29"/>
      <c r="C299" s="49"/>
      <c r="D299" s="49"/>
      <c r="J299" s="29"/>
      <c r="K299" s="29"/>
      <c r="L299" s="49"/>
      <c r="M299" s="49"/>
      <c r="S299" s="29"/>
      <c r="T299" s="29"/>
      <c r="U299" s="49"/>
      <c r="V299" s="49"/>
    </row>
    <row r="300" spans="1:22" x14ac:dyDescent="0.25">
      <c r="A300" s="29"/>
      <c r="B300" s="29"/>
      <c r="C300" s="49"/>
      <c r="D300" s="49"/>
      <c r="J300" s="29"/>
      <c r="K300" s="29"/>
      <c r="L300" s="49"/>
      <c r="M300" s="49"/>
      <c r="S300" s="29"/>
      <c r="T300" s="29"/>
      <c r="U300" s="49"/>
      <c r="V300" s="49"/>
    </row>
    <row r="301" spans="1:22" x14ac:dyDescent="0.25">
      <c r="A301" s="29"/>
      <c r="B301" s="29"/>
      <c r="C301" s="49"/>
      <c r="D301" s="49"/>
      <c r="J301" s="29"/>
      <c r="K301" s="29"/>
      <c r="L301" s="49"/>
      <c r="M301" s="49"/>
      <c r="S301" s="29"/>
      <c r="T301" s="29"/>
      <c r="U301" s="49"/>
      <c r="V301" s="49"/>
    </row>
    <row r="302" spans="1:22" x14ac:dyDescent="0.25">
      <c r="A302" s="29"/>
      <c r="B302" s="29"/>
      <c r="C302" s="49"/>
      <c r="D302" s="49"/>
      <c r="J302" s="29"/>
      <c r="K302" s="29"/>
      <c r="L302" s="49"/>
      <c r="M302" s="49"/>
      <c r="S302" s="29"/>
      <c r="T302" s="29"/>
      <c r="U302" s="49"/>
      <c r="V302" s="49"/>
    </row>
    <row r="303" spans="1:22" x14ac:dyDescent="0.25">
      <c r="A303" s="29"/>
      <c r="B303" s="29"/>
      <c r="C303" s="49"/>
      <c r="D303" s="49"/>
      <c r="J303" s="29"/>
      <c r="K303" s="29"/>
      <c r="L303" s="49"/>
      <c r="M303" s="49"/>
      <c r="S303" s="29"/>
      <c r="T303" s="29"/>
      <c r="U303" s="49"/>
      <c r="V303" s="49"/>
    </row>
    <row r="304" spans="1:22" x14ac:dyDescent="0.25">
      <c r="A304" s="29"/>
      <c r="B304" s="29"/>
      <c r="C304" s="49"/>
      <c r="D304" s="49"/>
      <c r="J304" s="29"/>
      <c r="K304" s="29"/>
      <c r="L304" s="49"/>
      <c r="M304" s="49"/>
      <c r="S304" s="29"/>
      <c r="T304" s="29"/>
      <c r="U304" s="49"/>
      <c r="V304" s="49"/>
    </row>
    <row r="305" spans="1:22" x14ac:dyDescent="0.25">
      <c r="A305" s="29"/>
      <c r="B305" s="29"/>
      <c r="C305" s="49"/>
      <c r="D305" s="49"/>
      <c r="J305" s="29"/>
      <c r="K305" s="29"/>
      <c r="L305" s="49"/>
      <c r="M305" s="49"/>
      <c r="S305" s="29"/>
      <c r="T305" s="29"/>
      <c r="U305" s="49"/>
      <c r="V305" s="49"/>
    </row>
    <row r="306" spans="1:22" x14ac:dyDescent="0.25">
      <c r="A306" s="29"/>
      <c r="B306" s="29"/>
      <c r="C306" s="49"/>
      <c r="D306" s="49"/>
      <c r="J306" s="29"/>
      <c r="K306" s="29"/>
      <c r="L306" s="49"/>
      <c r="M306" s="49"/>
      <c r="S306" s="29"/>
      <c r="T306" s="29"/>
      <c r="U306" s="49"/>
      <c r="V306" s="49"/>
    </row>
    <row r="307" spans="1:22" x14ac:dyDescent="0.25">
      <c r="A307" s="29"/>
      <c r="B307" s="29"/>
      <c r="C307" s="49"/>
      <c r="D307" s="49"/>
      <c r="J307" s="29"/>
      <c r="K307" s="29"/>
      <c r="L307" s="49"/>
      <c r="M307" s="49"/>
      <c r="S307" s="29"/>
      <c r="T307" s="29"/>
      <c r="U307" s="49"/>
      <c r="V307" s="49"/>
    </row>
    <row r="308" spans="1:22" x14ac:dyDescent="0.25">
      <c r="A308" s="29"/>
      <c r="B308" s="29"/>
      <c r="C308" s="49"/>
      <c r="D308" s="49"/>
      <c r="J308" s="29"/>
      <c r="K308" s="29"/>
      <c r="L308" s="49"/>
      <c r="M308" s="49"/>
      <c r="S308" s="29"/>
      <c r="T308" s="29"/>
      <c r="U308" s="49"/>
      <c r="V308" s="49"/>
    </row>
    <row r="309" spans="1:22" x14ac:dyDescent="0.25">
      <c r="A309" s="29"/>
      <c r="B309" s="29"/>
      <c r="C309" s="49"/>
      <c r="D309" s="49"/>
      <c r="J309" s="29"/>
      <c r="K309" s="29"/>
      <c r="L309" s="49"/>
      <c r="M309" s="49"/>
      <c r="S309" s="29"/>
      <c r="T309" s="29"/>
      <c r="U309" s="49"/>
      <c r="V309" s="49"/>
    </row>
    <row r="310" spans="1:22" x14ac:dyDescent="0.25">
      <c r="A310" s="29"/>
      <c r="B310" s="29"/>
      <c r="C310" s="49"/>
      <c r="D310" s="49"/>
      <c r="J310" s="29"/>
      <c r="K310" s="29"/>
      <c r="L310" s="49"/>
      <c r="M310" s="49"/>
      <c r="S310" s="29"/>
      <c r="T310" s="29"/>
      <c r="U310" s="49"/>
      <c r="V310" s="49"/>
    </row>
    <row r="311" spans="1:22" x14ac:dyDescent="0.25">
      <c r="A311" s="29"/>
      <c r="B311" s="29"/>
      <c r="C311" s="49"/>
      <c r="D311" s="49"/>
      <c r="J311" s="29"/>
      <c r="K311" s="29"/>
      <c r="L311" s="49"/>
      <c r="M311" s="49"/>
      <c r="S311" s="29"/>
      <c r="T311" s="29"/>
      <c r="U311" s="49"/>
      <c r="V311" s="49"/>
    </row>
    <row r="312" spans="1:22" x14ac:dyDescent="0.25">
      <c r="A312" s="29"/>
      <c r="B312" s="29"/>
      <c r="C312" s="49"/>
      <c r="D312" s="49"/>
      <c r="J312" s="29"/>
      <c r="K312" s="29"/>
      <c r="L312" s="49"/>
      <c r="M312" s="49"/>
      <c r="S312" s="29"/>
      <c r="T312" s="29"/>
      <c r="U312" s="49"/>
      <c r="V312" s="49"/>
    </row>
    <row r="313" spans="1:22" x14ac:dyDescent="0.25">
      <c r="A313" s="29"/>
      <c r="B313" s="29"/>
      <c r="C313" s="49"/>
      <c r="D313" s="49"/>
      <c r="J313" s="29"/>
      <c r="K313" s="29"/>
      <c r="L313" s="49"/>
      <c r="M313" s="49"/>
      <c r="S313" s="29"/>
      <c r="T313" s="29"/>
      <c r="U313" s="49"/>
      <c r="V313" s="49"/>
    </row>
    <row r="314" spans="1:22" x14ac:dyDescent="0.25">
      <c r="A314" s="29"/>
      <c r="B314" s="29"/>
      <c r="C314" s="49"/>
      <c r="D314" s="49"/>
      <c r="J314" s="29"/>
      <c r="K314" s="29"/>
      <c r="L314" s="49"/>
      <c r="M314" s="49"/>
      <c r="S314" s="29"/>
      <c r="T314" s="29"/>
      <c r="U314" s="49"/>
      <c r="V314" s="49"/>
    </row>
    <row r="315" spans="1:22" x14ac:dyDescent="0.25">
      <c r="A315" s="29"/>
      <c r="B315" s="29"/>
      <c r="C315" s="49"/>
      <c r="D315" s="49"/>
      <c r="J315" s="29"/>
      <c r="K315" s="29"/>
      <c r="L315" s="49"/>
      <c r="M315" s="49"/>
      <c r="S315" s="29"/>
      <c r="T315" s="29"/>
      <c r="U315" s="49"/>
      <c r="V315" s="49"/>
    </row>
    <row r="316" spans="1:22" x14ac:dyDescent="0.25">
      <c r="A316" s="29"/>
      <c r="B316" s="29"/>
      <c r="C316" s="49"/>
      <c r="D316" s="49"/>
      <c r="J316" s="29"/>
      <c r="K316" s="29"/>
      <c r="L316" s="49"/>
      <c r="M316" s="49"/>
      <c r="S316" s="29"/>
      <c r="T316" s="29"/>
      <c r="U316" s="49"/>
      <c r="V316" s="49"/>
    </row>
    <row r="317" spans="1:22" x14ac:dyDescent="0.25">
      <c r="A317" s="29"/>
      <c r="B317" s="29"/>
      <c r="C317" s="49"/>
      <c r="D317" s="49"/>
      <c r="J317" s="29"/>
      <c r="K317" s="29"/>
      <c r="L317" s="49"/>
      <c r="M317" s="49"/>
      <c r="S317" s="29"/>
      <c r="T317" s="29"/>
      <c r="U317" s="49"/>
      <c r="V317" s="49"/>
    </row>
    <row r="318" spans="1:22" x14ac:dyDescent="0.25">
      <c r="A318" s="29"/>
      <c r="B318" s="29"/>
      <c r="C318" s="49"/>
      <c r="D318" s="49"/>
      <c r="J318" s="29"/>
      <c r="K318" s="29"/>
      <c r="L318" s="49"/>
      <c r="M318" s="49"/>
      <c r="S318" s="29"/>
      <c r="T318" s="29"/>
      <c r="U318" s="49"/>
      <c r="V318" s="49"/>
    </row>
    <row r="319" spans="1:22" x14ac:dyDescent="0.25">
      <c r="A319" s="29"/>
      <c r="B319" s="29"/>
      <c r="C319" s="49"/>
      <c r="D319" s="49"/>
      <c r="J319" s="29"/>
      <c r="K319" s="29"/>
      <c r="L319" s="49"/>
      <c r="M319" s="49"/>
      <c r="S319" s="29"/>
      <c r="T319" s="29"/>
      <c r="U319" s="49"/>
      <c r="V319" s="49"/>
    </row>
    <row r="320" spans="1:22" x14ac:dyDescent="0.25">
      <c r="A320" s="29"/>
      <c r="B320" s="29"/>
      <c r="C320" s="49"/>
      <c r="D320" s="49"/>
      <c r="J320" s="29"/>
      <c r="K320" s="29"/>
      <c r="L320" s="49"/>
      <c r="M320" s="49"/>
      <c r="S320" s="29"/>
      <c r="T320" s="29"/>
      <c r="U320" s="49"/>
      <c r="V320" s="49"/>
    </row>
    <row r="321" spans="1:22" x14ac:dyDescent="0.25">
      <c r="A321" s="29"/>
      <c r="B321" s="29"/>
      <c r="C321" s="49"/>
      <c r="D321" s="49"/>
      <c r="J321" s="29"/>
      <c r="K321" s="29"/>
      <c r="L321" s="49"/>
      <c r="M321" s="49"/>
      <c r="S321" s="29"/>
      <c r="T321" s="29"/>
      <c r="U321" s="49"/>
      <c r="V321" s="49"/>
    </row>
    <row r="322" spans="1:22" x14ac:dyDescent="0.25">
      <c r="A322" s="29"/>
      <c r="B322" s="29"/>
      <c r="C322" s="49"/>
      <c r="D322" s="49"/>
      <c r="J322" s="29"/>
      <c r="K322" s="29"/>
      <c r="L322" s="49"/>
      <c r="M322" s="49"/>
      <c r="S322" s="29"/>
      <c r="T322" s="29"/>
      <c r="U322" s="49"/>
      <c r="V322" s="49"/>
    </row>
    <row r="323" spans="1:22" x14ac:dyDescent="0.25">
      <c r="A323" s="29"/>
      <c r="B323" s="29"/>
      <c r="C323" s="49"/>
      <c r="D323" s="49"/>
      <c r="J323" s="29"/>
      <c r="K323" s="29"/>
      <c r="L323" s="49"/>
      <c r="M323" s="49"/>
      <c r="S323" s="29"/>
      <c r="T323" s="29"/>
      <c r="U323" s="49"/>
      <c r="V323" s="49"/>
    </row>
    <row r="324" spans="1:22" x14ac:dyDescent="0.25">
      <c r="A324" s="29"/>
      <c r="B324" s="29"/>
      <c r="C324" s="49"/>
      <c r="D324" s="49"/>
      <c r="J324" s="29"/>
      <c r="K324" s="29"/>
      <c r="L324" s="49"/>
      <c r="M324" s="49"/>
      <c r="S324" s="29"/>
      <c r="T324" s="29"/>
      <c r="U324" s="49"/>
      <c r="V324" s="49"/>
    </row>
    <row r="325" spans="1:22" x14ac:dyDescent="0.25">
      <c r="A325" s="29"/>
      <c r="B325" s="29"/>
      <c r="C325" s="49"/>
      <c r="D325" s="49"/>
      <c r="J325" s="29"/>
      <c r="K325" s="29"/>
      <c r="L325" s="49"/>
      <c r="M325" s="49"/>
      <c r="S325" s="29"/>
      <c r="T325" s="29"/>
      <c r="U325" s="49"/>
      <c r="V325" s="49"/>
    </row>
    <row r="326" spans="1:22" x14ac:dyDescent="0.25">
      <c r="A326" s="29"/>
      <c r="B326" s="29"/>
      <c r="C326" s="49"/>
      <c r="D326" s="49"/>
      <c r="J326" s="29"/>
      <c r="K326" s="29"/>
      <c r="L326" s="49"/>
      <c r="M326" s="49"/>
      <c r="S326" s="29"/>
      <c r="T326" s="29"/>
      <c r="U326" s="49"/>
      <c r="V326" s="49"/>
    </row>
    <row r="327" spans="1:22" x14ac:dyDescent="0.25">
      <c r="A327" s="29"/>
      <c r="B327" s="29"/>
      <c r="C327" s="49"/>
      <c r="D327" s="49"/>
      <c r="J327" s="29"/>
      <c r="K327" s="29"/>
      <c r="L327" s="49"/>
      <c r="M327" s="49"/>
      <c r="S327" s="29"/>
      <c r="T327" s="29"/>
      <c r="U327" s="49"/>
      <c r="V327" s="49"/>
    </row>
    <row r="328" spans="1:22" x14ac:dyDescent="0.25">
      <c r="A328" s="29"/>
      <c r="B328" s="29"/>
      <c r="C328" s="49"/>
      <c r="D328" s="49"/>
      <c r="J328" s="29"/>
      <c r="K328" s="29"/>
      <c r="L328" s="49"/>
      <c r="M328" s="49"/>
      <c r="S328" s="29"/>
      <c r="T328" s="29"/>
      <c r="U328" s="49"/>
      <c r="V328" s="49"/>
    </row>
    <row r="329" spans="1:22" x14ac:dyDescent="0.25">
      <c r="A329" s="29"/>
      <c r="B329" s="29"/>
      <c r="C329" s="49"/>
      <c r="D329" s="49"/>
      <c r="J329" s="29"/>
      <c r="K329" s="29"/>
      <c r="L329" s="49"/>
      <c r="M329" s="49"/>
      <c r="S329" s="29"/>
      <c r="T329" s="29"/>
      <c r="U329" s="49"/>
      <c r="V329" s="49"/>
    </row>
    <row r="330" spans="1:22" x14ac:dyDescent="0.25">
      <c r="A330" s="29"/>
      <c r="B330" s="29"/>
      <c r="C330" s="49"/>
      <c r="D330" s="49"/>
      <c r="J330" s="29"/>
      <c r="K330" s="29"/>
      <c r="L330" s="49"/>
      <c r="M330" s="49"/>
      <c r="S330" s="29"/>
      <c r="T330" s="29"/>
      <c r="U330" s="49"/>
      <c r="V330" s="49"/>
    </row>
    <row r="331" spans="1:22" x14ac:dyDescent="0.25">
      <c r="A331" s="29"/>
      <c r="B331" s="29"/>
      <c r="C331" s="49"/>
      <c r="D331" s="49"/>
      <c r="J331" s="29"/>
      <c r="K331" s="29"/>
      <c r="L331" s="49"/>
      <c r="M331" s="49"/>
      <c r="S331" s="29"/>
      <c r="T331" s="29"/>
      <c r="U331" s="49"/>
      <c r="V331" s="49"/>
    </row>
    <row r="332" spans="1:22" x14ac:dyDescent="0.25">
      <c r="A332" s="29"/>
      <c r="B332" s="29"/>
      <c r="C332" s="49"/>
      <c r="D332" s="49"/>
      <c r="J332" s="29"/>
      <c r="K332" s="29"/>
      <c r="L332" s="49"/>
      <c r="M332" s="49"/>
      <c r="S332" s="29"/>
      <c r="T332" s="29"/>
      <c r="U332" s="49"/>
      <c r="V332" s="49"/>
    </row>
    <row r="333" spans="1:22" x14ac:dyDescent="0.25">
      <c r="A333" s="29"/>
      <c r="B333" s="29"/>
      <c r="C333" s="49"/>
      <c r="D333" s="49"/>
      <c r="J333" s="29"/>
      <c r="K333" s="29"/>
      <c r="L333" s="49"/>
      <c r="M333" s="49"/>
      <c r="S333" s="29"/>
      <c r="T333" s="29"/>
      <c r="U333" s="49"/>
      <c r="V333" s="49"/>
    </row>
    <row r="334" spans="1:22" x14ac:dyDescent="0.25">
      <c r="A334" s="29"/>
      <c r="B334" s="29"/>
      <c r="C334" s="49"/>
      <c r="D334" s="49"/>
      <c r="J334" s="29"/>
      <c r="K334" s="29"/>
      <c r="L334" s="49"/>
      <c r="M334" s="49"/>
      <c r="S334" s="29"/>
      <c r="T334" s="29"/>
      <c r="U334" s="49"/>
      <c r="V334" s="49"/>
    </row>
    <row r="335" spans="1:22" x14ac:dyDescent="0.25">
      <c r="A335" s="29"/>
      <c r="B335" s="29"/>
      <c r="C335" s="49"/>
      <c r="D335" s="49"/>
      <c r="J335" s="29"/>
      <c r="K335" s="29"/>
      <c r="L335" s="49"/>
      <c r="M335" s="49"/>
      <c r="S335" s="29"/>
      <c r="T335" s="29"/>
      <c r="U335" s="49"/>
      <c r="V335" s="49"/>
    </row>
    <row r="336" spans="1:22" x14ac:dyDescent="0.25">
      <c r="A336" s="29"/>
      <c r="B336" s="29"/>
      <c r="C336" s="49"/>
      <c r="D336" s="49"/>
      <c r="J336" s="29"/>
      <c r="K336" s="29"/>
      <c r="L336" s="49"/>
      <c r="M336" s="49"/>
      <c r="S336" s="29"/>
      <c r="T336" s="29"/>
      <c r="U336" s="49"/>
      <c r="V336" s="49"/>
    </row>
    <row r="337" spans="1:22" x14ac:dyDescent="0.25">
      <c r="A337" s="29"/>
      <c r="B337" s="29"/>
      <c r="C337" s="49"/>
      <c r="D337" s="49"/>
      <c r="J337" s="29"/>
      <c r="K337" s="29"/>
      <c r="L337" s="49"/>
      <c r="M337" s="49"/>
      <c r="S337" s="29"/>
      <c r="T337" s="29"/>
      <c r="U337" s="49"/>
      <c r="V337" s="49"/>
    </row>
    <row r="338" spans="1:22" x14ac:dyDescent="0.25">
      <c r="A338" s="29"/>
      <c r="B338" s="29"/>
      <c r="C338" s="49"/>
      <c r="D338" s="49"/>
      <c r="J338" s="29"/>
      <c r="K338" s="29"/>
      <c r="L338" s="49"/>
      <c r="M338" s="49"/>
      <c r="S338" s="29"/>
      <c r="T338" s="29"/>
      <c r="U338" s="49"/>
      <c r="V338" s="49"/>
    </row>
    <row r="339" spans="1:22" x14ac:dyDescent="0.25">
      <c r="A339" s="29"/>
      <c r="B339" s="29"/>
      <c r="C339" s="49"/>
      <c r="D339" s="49"/>
      <c r="J339" s="29"/>
      <c r="K339" s="29"/>
      <c r="L339" s="49"/>
      <c r="M339" s="49"/>
      <c r="S339" s="29"/>
      <c r="T339" s="29"/>
      <c r="U339" s="49"/>
      <c r="V339" s="49"/>
    </row>
    <row r="340" spans="1:22" x14ac:dyDescent="0.25">
      <c r="A340" s="29"/>
      <c r="B340" s="29"/>
      <c r="C340" s="49"/>
      <c r="D340" s="49"/>
      <c r="J340" s="29"/>
      <c r="K340" s="29"/>
      <c r="L340" s="49"/>
      <c r="M340" s="49"/>
      <c r="S340" s="29"/>
      <c r="T340" s="29"/>
      <c r="U340" s="49"/>
      <c r="V340" s="49"/>
    </row>
    <row r="341" spans="1:22" x14ac:dyDescent="0.25">
      <c r="A341" s="29"/>
      <c r="B341" s="29"/>
      <c r="C341" s="49"/>
      <c r="D341" s="49"/>
      <c r="J341" s="29"/>
      <c r="K341" s="29"/>
      <c r="L341" s="49"/>
      <c r="M341" s="49"/>
      <c r="S341" s="29"/>
      <c r="T341" s="29"/>
      <c r="U341" s="49"/>
      <c r="V341" s="49"/>
    </row>
    <row r="342" spans="1:22" x14ac:dyDescent="0.25">
      <c r="A342" s="29"/>
      <c r="B342" s="29"/>
      <c r="C342" s="49"/>
      <c r="D342" s="49"/>
      <c r="J342" s="29"/>
      <c r="K342" s="29"/>
      <c r="L342" s="49"/>
      <c r="M342" s="49"/>
      <c r="S342" s="29"/>
      <c r="T342" s="29"/>
      <c r="U342" s="49"/>
      <c r="V342" s="49"/>
    </row>
    <row r="343" spans="1:22" x14ac:dyDescent="0.25">
      <c r="A343" s="29"/>
      <c r="B343" s="29"/>
      <c r="C343" s="49"/>
      <c r="D343" s="49"/>
      <c r="J343" s="29"/>
      <c r="K343" s="29"/>
      <c r="L343" s="49"/>
      <c r="M343" s="49"/>
      <c r="S343" s="29"/>
      <c r="T343" s="29"/>
      <c r="U343" s="49"/>
      <c r="V343" s="49"/>
    </row>
    <row r="344" spans="1:22" x14ac:dyDescent="0.25">
      <c r="A344" s="29"/>
      <c r="B344" s="29"/>
      <c r="C344" s="49"/>
      <c r="D344" s="49"/>
      <c r="J344" s="29"/>
      <c r="K344" s="29"/>
      <c r="L344" s="49"/>
      <c r="M344" s="49"/>
      <c r="S344" s="29"/>
      <c r="T344" s="29"/>
      <c r="U344" s="49"/>
      <c r="V344" s="49"/>
    </row>
    <row r="345" spans="1:22" x14ac:dyDescent="0.25">
      <c r="A345" s="29"/>
      <c r="B345" s="29"/>
      <c r="C345" s="49"/>
      <c r="D345" s="49"/>
      <c r="J345" s="29"/>
      <c r="K345" s="29"/>
      <c r="L345" s="49"/>
      <c r="M345" s="49"/>
      <c r="S345" s="29"/>
      <c r="T345" s="29"/>
      <c r="U345" s="49"/>
      <c r="V345" s="49"/>
    </row>
    <row r="346" spans="1:22" x14ac:dyDescent="0.25">
      <c r="A346" s="29"/>
      <c r="B346" s="29"/>
      <c r="C346" s="49"/>
      <c r="D346" s="49"/>
      <c r="J346" s="29"/>
      <c r="K346" s="29"/>
      <c r="L346" s="49"/>
      <c r="M346" s="49"/>
      <c r="S346" s="29"/>
      <c r="T346" s="29"/>
      <c r="U346" s="49"/>
      <c r="V346" s="49"/>
    </row>
    <row r="347" spans="1:22" x14ac:dyDescent="0.25">
      <c r="A347" s="29"/>
      <c r="B347" s="29"/>
      <c r="C347" s="49"/>
      <c r="D347" s="49"/>
      <c r="J347" s="29"/>
      <c r="K347" s="29"/>
      <c r="L347" s="49"/>
      <c r="M347" s="49"/>
      <c r="S347" s="29"/>
      <c r="T347" s="29"/>
      <c r="U347" s="49"/>
      <c r="V347" s="49"/>
    </row>
    <row r="348" spans="1:22" x14ac:dyDescent="0.25">
      <c r="A348" s="29"/>
      <c r="B348" s="29"/>
      <c r="C348" s="49"/>
      <c r="D348" s="49"/>
      <c r="J348" s="29"/>
      <c r="K348" s="29"/>
      <c r="L348" s="49"/>
      <c r="M348" s="49"/>
      <c r="S348" s="29"/>
      <c r="T348" s="29"/>
      <c r="U348" s="49"/>
      <c r="V348" s="49"/>
    </row>
    <row r="349" spans="1:22" x14ac:dyDescent="0.25">
      <c r="A349" s="29"/>
      <c r="B349" s="29"/>
      <c r="C349" s="49"/>
      <c r="D349" s="49"/>
      <c r="J349" s="29"/>
      <c r="K349" s="29"/>
      <c r="L349" s="49"/>
      <c r="M349" s="49"/>
      <c r="S349" s="29"/>
      <c r="T349" s="29"/>
      <c r="U349" s="49"/>
      <c r="V349" s="49"/>
    </row>
    <row r="350" spans="1:22" x14ac:dyDescent="0.25">
      <c r="A350" s="29"/>
      <c r="B350" s="29"/>
      <c r="C350" s="49"/>
      <c r="D350" s="49"/>
      <c r="J350" s="29"/>
      <c r="K350" s="29"/>
      <c r="L350" s="49"/>
      <c r="M350" s="49"/>
      <c r="S350" s="29"/>
      <c r="T350" s="29"/>
      <c r="U350" s="49"/>
      <c r="V350" s="49"/>
    </row>
    <row r="351" spans="1:22" x14ac:dyDescent="0.25">
      <c r="A351" s="29"/>
      <c r="B351" s="29"/>
      <c r="C351" s="49"/>
      <c r="D351" s="49"/>
      <c r="J351" s="29"/>
      <c r="K351" s="29"/>
      <c r="L351" s="49"/>
      <c r="M351" s="49"/>
      <c r="S351" s="29"/>
      <c r="T351" s="29"/>
      <c r="U351" s="49"/>
      <c r="V351" s="49"/>
    </row>
    <row r="352" spans="1:22" x14ac:dyDescent="0.25">
      <c r="A352" s="29"/>
      <c r="B352" s="29"/>
      <c r="C352" s="49"/>
      <c r="D352" s="49"/>
      <c r="J352" s="29"/>
      <c r="K352" s="29"/>
      <c r="L352" s="49"/>
      <c r="M352" s="49"/>
      <c r="S352" s="29"/>
      <c r="T352" s="29"/>
      <c r="U352" s="49"/>
      <c r="V352" s="49"/>
    </row>
    <row r="353" spans="1:22" x14ac:dyDescent="0.25">
      <c r="A353" s="29"/>
      <c r="B353" s="29"/>
      <c r="C353" s="49"/>
      <c r="D353" s="49"/>
      <c r="J353" s="29"/>
      <c r="K353" s="29"/>
      <c r="L353" s="49"/>
      <c r="M353" s="49"/>
      <c r="S353" s="29"/>
      <c r="T353" s="29"/>
      <c r="U353" s="49"/>
      <c r="V353" s="49"/>
    </row>
    <row r="354" spans="1:22" x14ac:dyDescent="0.25">
      <c r="A354" s="29"/>
      <c r="B354" s="29"/>
      <c r="C354" s="49"/>
      <c r="D354" s="49"/>
      <c r="J354" s="29"/>
      <c r="K354" s="29"/>
      <c r="L354" s="49"/>
      <c r="M354" s="49"/>
      <c r="S354" s="29"/>
      <c r="T354" s="29"/>
      <c r="U354" s="49"/>
      <c r="V354" s="49"/>
    </row>
    <row r="355" spans="1:22" x14ac:dyDescent="0.25">
      <c r="A355" s="29"/>
      <c r="B355" s="29"/>
      <c r="C355" s="49"/>
      <c r="D355" s="49"/>
      <c r="J355" s="29"/>
      <c r="K355" s="29"/>
      <c r="L355" s="49"/>
      <c r="M355" s="49"/>
      <c r="S355" s="29"/>
      <c r="T355" s="29"/>
      <c r="U355" s="49"/>
      <c r="V355" s="49"/>
    </row>
    <row r="356" spans="1:22" x14ac:dyDescent="0.25">
      <c r="A356" s="29"/>
      <c r="B356" s="29"/>
      <c r="C356" s="49"/>
      <c r="D356" s="49"/>
      <c r="J356" s="29"/>
      <c r="K356" s="29"/>
      <c r="L356" s="49"/>
      <c r="M356" s="49"/>
      <c r="S356" s="29"/>
      <c r="T356" s="29"/>
      <c r="U356" s="49"/>
      <c r="V356" s="49"/>
    </row>
    <row r="357" spans="1:22" x14ac:dyDescent="0.25">
      <c r="A357" s="29"/>
      <c r="B357" s="29"/>
      <c r="C357" s="49"/>
      <c r="D357" s="49"/>
      <c r="J357" s="29"/>
      <c r="K357" s="29"/>
      <c r="L357" s="49"/>
      <c r="M357" s="49"/>
      <c r="S357" s="29"/>
      <c r="T357" s="29"/>
      <c r="U357" s="49"/>
      <c r="V357" s="49"/>
    </row>
    <row r="358" spans="1:22" x14ac:dyDescent="0.25">
      <c r="A358" s="29"/>
      <c r="B358" s="29"/>
      <c r="C358" s="49"/>
      <c r="D358" s="49"/>
      <c r="J358" s="29"/>
      <c r="K358" s="29"/>
      <c r="L358" s="49"/>
      <c r="M358" s="49"/>
      <c r="S358" s="29"/>
      <c r="T358" s="29"/>
      <c r="U358" s="49"/>
      <c r="V358" s="49"/>
    </row>
    <row r="359" spans="1:22" x14ac:dyDescent="0.25">
      <c r="A359" s="29"/>
      <c r="B359" s="29"/>
      <c r="C359" s="49"/>
      <c r="D359" s="49"/>
      <c r="J359" s="29"/>
      <c r="K359" s="29"/>
      <c r="L359" s="49"/>
      <c r="M359" s="49"/>
      <c r="S359" s="29"/>
      <c r="T359" s="29"/>
      <c r="U359" s="49"/>
      <c r="V359" s="49"/>
    </row>
    <row r="360" spans="1:22" x14ac:dyDescent="0.25">
      <c r="A360" s="29"/>
      <c r="B360" s="29"/>
      <c r="C360" s="49"/>
      <c r="D360" s="49"/>
      <c r="J360" s="29"/>
      <c r="K360" s="29"/>
      <c r="L360" s="49"/>
      <c r="M360" s="49"/>
      <c r="S360" s="29"/>
      <c r="T360" s="29"/>
      <c r="U360" s="49"/>
      <c r="V360" s="49"/>
    </row>
    <row r="361" spans="1:22" x14ac:dyDescent="0.25">
      <c r="A361" s="29"/>
      <c r="B361" s="29"/>
      <c r="C361" s="49"/>
      <c r="D361" s="49"/>
      <c r="J361" s="29"/>
      <c r="K361" s="29"/>
      <c r="L361" s="49"/>
      <c r="M361" s="49"/>
      <c r="S361" s="29"/>
      <c r="T361" s="29"/>
      <c r="U361" s="49"/>
      <c r="V361" s="49"/>
    </row>
    <row r="362" spans="1:22" x14ac:dyDescent="0.25">
      <c r="A362" s="29"/>
      <c r="B362" s="29"/>
      <c r="C362" s="49"/>
      <c r="D362" s="49"/>
      <c r="J362" s="29"/>
      <c r="K362" s="29"/>
      <c r="L362" s="49"/>
      <c r="M362" s="49"/>
      <c r="S362" s="29"/>
      <c r="T362" s="29"/>
      <c r="U362" s="49"/>
      <c r="V362" s="49"/>
    </row>
    <row r="363" spans="1:22" x14ac:dyDescent="0.25">
      <c r="A363" s="29"/>
      <c r="B363" s="29"/>
      <c r="C363" s="49"/>
      <c r="D363" s="49"/>
      <c r="J363" s="29"/>
      <c r="K363" s="29"/>
      <c r="L363" s="49"/>
      <c r="M363" s="49"/>
      <c r="S363" s="29"/>
      <c r="T363" s="29"/>
      <c r="U363" s="49"/>
      <c r="V363" s="49"/>
    </row>
    <row r="364" spans="1:22" x14ac:dyDescent="0.25">
      <c r="A364" s="29"/>
      <c r="B364" s="29"/>
      <c r="C364" s="49"/>
      <c r="D364" s="49"/>
      <c r="J364" s="29"/>
      <c r="K364" s="29"/>
      <c r="L364" s="49"/>
      <c r="M364" s="49"/>
      <c r="S364" s="29"/>
      <c r="T364" s="29"/>
      <c r="U364" s="49"/>
      <c r="V364" s="49"/>
    </row>
    <row r="365" spans="1:22" x14ac:dyDescent="0.25">
      <c r="A365" s="29"/>
      <c r="B365" s="29"/>
      <c r="C365" s="49"/>
      <c r="D365" s="49"/>
      <c r="J365" s="29"/>
      <c r="K365" s="29"/>
      <c r="L365" s="49"/>
      <c r="M365" s="49"/>
      <c r="S365" s="29"/>
      <c r="T365" s="29"/>
      <c r="U365" s="49"/>
      <c r="V365" s="49"/>
    </row>
    <row r="366" spans="1:22" x14ac:dyDescent="0.25">
      <c r="A366" s="29"/>
      <c r="B366" s="29"/>
      <c r="C366" s="49"/>
      <c r="D366" s="49"/>
      <c r="J366" s="29"/>
      <c r="K366" s="29"/>
      <c r="L366" s="49"/>
      <c r="M366" s="49"/>
      <c r="S366" s="29"/>
      <c r="T366" s="29"/>
      <c r="U366" s="49"/>
      <c r="V366" s="49"/>
    </row>
    <row r="367" spans="1:22" x14ac:dyDescent="0.25">
      <c r="A367" s="29"/>
      <c r="B367" s="29"/>
      <c r="C367" s="49"/>
      <c r="D367" s="49"/>
      <c r="J367" s="29"/>
      <c r="K367" s="29"/>
      <c r="L367" s="49"/>
      <c r="M367" s="49"/>
      <c r="S367" s="29"/>
      <c r="T367" s="29"/>
      <c r="U367" s="49"/>
      <c r="V367" s="49"/>
    </row>
    <row r="368" spans="1:22" x14ac:dyDescent="0.25">
      <c r="A368" s="29"/>
      <c r="B368" s="29"/>
      <c r="C368" s="49"/>
      <c r="D368" s="49"/>
      <c r="J368" s="29"/>
      <c r="K368" s="29"/>
      <c r="L368" s="49"/>
      <c r="M368" s="49"/>
      <c r="S368" s="29"/>
      <c r="T368" s="29"/>
      <c r="U368" s="49"/>
      <c r="V368" s="49"/>
    </row>
    <row r="369" spans="1:22" x14ac:dyDescent="0.25">
      <c r="A369" s="29"/>
      <c r="B369" s="29"/>
      <c r="C369" s="49"/>
      <c r="D369" s="49"/>
      <c r="J369" s="29"/>
      <c r="K369" s="29"/>
      <c r="L369" s="49"/>
      <c r="M369" s="49"/>
      <c r="S369" s="29"/>
      <c r="T369" s="29"/>
      <c r="U369" s="49"/>
      <c r="V369" s="49"/>
    </row>
    <row r="370" spans="1:22" x14ac:dyDescent="0.25">
      <c r="A370" s="29"/>
      <c r="B370" s="29"/>
      <c r="C370" s="49"/>
      <c r="D370" s="49"/>
      <c r="J370" s="29"/>
      <c r="K370" s="29"/>
      <c r="L370" s="49"/>
      <c r="M370" s="49"/>
      <c r="S370" s="29"/>
      <c r="T370" s="29"/>
      <c r="U370" s="49"/>
      <c r="V370" s="49"/>
    </row>
    <row r="371" spans="1:22" x14ac:dyDescent="0.25">
      <c r="A371" s="29"/>
      <c r="B371" s="29"/>
      <c r="C371" s="49"/>
      <c r="D371" s="49"/>
      <c r="J371" s="29"/>
      <c r="K371" s="29"/>
      <c r="L371" s="49"/>
      <c r="M371" s="49"/>
      <c r="S371" s="29"/>
      <c r="T371" s="29"/>
      <c r="U371" s="49"/>
      <c r="V371" s="49"/>
    </row>
    <row r="372" spans="1:22" x14ac:dyDescent="0.25">
      <c r="A372" s="29"/>
      <c r="B372" s="29"/>
      <c r="C372" s="49"/>
      <c r="D372" s="49"/>
      <c r="J372" s="29"/>
      <c r="K372" s="29"/>
      <c r="L372" s="49"/>
      <c r="M372" s="49"/>
      <c r="S372" s="29"/>
      <c r="T372" s="29"/>
      <c r="U372" s="49"/>
      <c r="V372" s="49"/>
    </row>
    <row r="373" spans="1:22" x14ac:dyDescent="0.25">
      <c r="A373" s="29"/>
      <c r="B373" s="29"/>
      <c r="C373" s="49"/>
      <c r="D373" s="49"/>
      <c r="J373" s="29"/>
      <c r="K373" s="29"/>
      <c r="L373" s="49"/>
      <c r="M373" s="49"/>
      <c r="S373" s="29"/>
      <c r="T373" s="29"/>
      <c r="U373" s="49"/>
      <c r="V373" s="49"/>
    </row>
    <row r="374" spans="1:22" x14ac:dyDescent="0.25">
      <c r="A374" s="29"/>
      <c r="B374" s="29"/>
      <c r="C374" s="49"/>
      <c r="D374" s="49"/>
      <c r="J374" s="29"/>
      <c r="K374" s="29"/>
      <c r="L374" s="49"/>
      <c r="M374" s="49"/>
      <c r="S374" s="29"/>
      <c r="T374" s="29"/>
      <c r="U374" s="49"/>
      <c r="V374" s="49"/>
    </row>
    <row r="375" spans="1:22" x14ac:dyDescent="0.25">
      <c r="A375" s="29"/>
      <c r="B375" s="29"/>
      <c r="C375" s="49"/>
      <c r="D375" s="49"/>
      <c r="J375" s="29"/>
      <c r="K375" s="29"/>
      <c r="L375" s="49"/>
      <c r="M375" s="49"/>
      <c r="S375" s="29"/>
      <c r="T375" s="29"/>
      <c r="U375" s="49"/>
      <c r="V375" s="49"/>
    </row>
    <row r="376" spans="1:22" x14ac:dyDescent="0.25">
      <c r="A376" s="29"/>
      <c r="B376" s="29"/>
      <c r="C376" s="49"/>
      <c r="D376" s="49"/>
      <c r="J376" s="29"/>
      <c r="K376" s="29"/>
      <c r="L376" s="49"/>
      <c r="M376" s="49"/>
      <c r="S376" s="29"/>
      <c r="T376" s="29"/>
      <c r="U376" s="49"/>
      <c r="V376" s="49"/>
    </row>
    <row r="377" spans="1:22" x14ac:dyDescent="0.25">
      <c r="A377" s="29"/>
      <c r="B377" s="29"/>
      <c r="C377" s="49"/>
      <c r="D377" s="49"/>
      <c r="J377" s="29"/>
      <c r="K377" s="29"/>
      <c r="L377" s="49"/>
      <c r="M377" s="49"/>
      <c r="S377" s="29"/>
      <c r="T377" s="29"/>
      <c r="U377" s="49"/>
      <c r="V377" s="49"/>
    </row>
    <row r="378" spans="1:22" x14ac:dyDescent="0.25">
      <c r="A378" s="29"/>
      <c r="B378" s="29"/>
      <c r="C378" s="49"/>
      <c r="D378" s="49"/>
      <c r="J378" s="29"/>
      <c r="K378" s="29"/>
      <c r="L378" s="49"/>
      <c r="M378" s="49"/>
      <c r="S378" s="29"/>
      <c r="T378" s="29"/>
      <c r="U378" s="49"/>
      <c r="V378" s="49"/>
    </row>
    <row r="379" spans="1:22" x14ac:dyDescent="0.25">
      <c r="A379" s="29"/>
      <c r="B379" s="29"/>
      <c r="C379" s="49"/>
      <c r="D379" s="49"/>
      <c r="J379" s="29"/>
      <c r="K379" s="29"/>
      <c r="L379" s="49"/>
      <c r="M379" s="49"/>
      <c r="S379" s="29"/>
      <c r="T379" s="29"/>
      <c r="U379" s="49"/>
      <c r="V379" s="49"/>
    </row>
    <row r="380" spans="1:22" x14ac:dyDescent="0.25">
      <c r="A380" s="29"/>
      <c r="B380" s="29"/>
      <c r="C380" s="49"/>
      <c r="D380" s="49"/>
      <c r="J380" s="29"/>
      <c r="K380" s="29"/>
      <c r="L380" s="49"/>
      <c r="M380" s="49"/>
      <c r="S380" s="29"/>
      <c r="T380" s="29"/>
      <c r="U380" s="49"/>
      <c r="V380" s="49"/>
    </row>
    <row r="381" spans="1:22" x14ac:dyDescent="0.25">
      <c r="A381" s="29"/>
      <c r="B381" s="29"/>
      <c r="C381" s="49"/>
      <c r="D381" s="49"/>
      <c r="J381" s="29"/>
      <c r="K381" s="29"/>
      <c r="L381" s="49"/>
      <c r="M381" s="49"/>
      <c r="S381" s="29"/>
      <c r="T381" s="29"/>
      <c r="U381" s="49"/>
      <c r="V381" s="49"/>
    </row>
    <row r="382" spans="1:22" x14ac:dyDescent="0.25">
      <c r="A382" s="29"/>
      <c r="B382" s="29"/>
      <c r="C382" s="49"/>
      <c r="D382" s="49"/>
      <c r="J382" s="29"/>
      <c r="K382" s="29"/>
      <c r="L382" s="49"/>
      <c r="M382" s="49"/>
      <c r="S382" s="29"/>
      <c r="T382" s="29"/>
      <c r="U382" s="49"/>
      <c r="V382" s="49"/>
    </row>
    <row r="383" spans="1:22" x14ac:dyDescent="0.25">
      <c r="A383" s="29"/>
      <c r="B383" s="29"/>
      <c r="C383" s="49"/>
      <c r="D383" s="49"/>
      <c r="J383" s="29"/>
      <c r="K383" s="29"/>
      <c r="L383" s="49"/>
      <c r="M383" s="49"/>
      <c r="S383" s="29"/>
      <c r="T383" s="29"/>
      <c r="U383" s="49"/>
      <c r="V383" s="49"/>
    </row>
    <row r="384" spans="1:22" x14ac:dyDescent="0.25">
      <c r="A384" s="29"/>
      <c r="B384" s="29"/>
      <c r="C384" s="49"/>
      <c r="D384" s="49"/>
      <c r="J384" s="29"/>
      <c r="K384" s="29"/>
      <c r="L384" s="49"/>
      <c r="M384" s="49"/>
      <c r="S384" s="29"/>
      <c r="T384" s="29"/>
      <c r="U384" s="49"/>
      <c r="V384" s="49"/>
    </row>
    <row r="385" spans="1:22" x14ac:dyDescent="0.25">
      <c r="A385" s="29"/>
      <c r="B385" s="29"/>
      <c r="C385" s="49"/>
      <c r="D385" s="49"/>
      <c r="J385" s="29"/>
      <c r="K385" s="29"/>
      <c r="L385" s="49"/>
      <c r="M385" s="49"/>
      <c r="S385" s="29"/>
      <c r="T385" s="29"/>
      <c r="U385" s="49"/>
      <c r="V385" s="49"/>
    </row>
    <row r="386" spans="1:22" x14ac:dyDescent="0.25">
      <c r="A386" s="29"/>
      <c r="B386" s="29"/>
      <c r="C386" s="49"/>
      <c r="D386" s="49"/>
      <c r="J386" s="29"/>
      <c r="K386" s="29"/>
      <c r="L386" s="49"/>
      <c r="M386" s="49"/>
      <c r="S386" s="29"/>
      <c r="T386" s="29"/>
      <c r="U386" s="49"/>
      <c r="V386" s="49"/>
    </row>
    <row r="387" spans="1:22" x14ac:dyDescent="0.25">
      <c r="A387" s="29"/>
      <c r="B387" s="29"/>
      <c r="C387" s="49"/>
      <c r="D387" s="49"/>
      <c r="J387" s="29"/>
      <c r="K387" s="29"/>
      <c r="L387" s="49"/>
      <c r="M387" s="49"/>
      <c r="S387" s="29"/>
      <c r="T387" s="29"/>
      <c r="U387" s="49"/>
      <c r="V387" s="49"/>
    </row>
    <row r="388" spans="1:22" x14ac:dyDescent="0.25">
      <c r="A388" s="29"/>
      <c r="B388" s="29"/>
      <c r="C388" s="49"/>
      <c r="D388" s="49"/>
      <c r="J388" s="29"/>
      <c r="K388" s="29"/>
      <c r="L388" s="49"/>
      <c r="M388" s="49"/>
      <c r="S388" s="29"/>
      <c r="T388" s="29"/>
      <c r="U388" s="49"/>
      <c r="V388" s="49"/>
    </row>
    <row r="389" spans="1:22" x14ac:dyDescent="0.25">
      <c r="A389" s="29"/>
      <c r="B389" s="29"/>
      <c r="C389" s="49"/>
      <c r="D389" s="49"/>
      <c r="J389" s="29"/>
      <c r="K389" s="29"/>
      <c r="L389" s="49"/>
      <c r="M389" s="49"/>
      <c r="S389" s="29"/>
      <c r="T389" s="29"/>
      <c r="U389" s="49"/>
      <c r="V389" s="49"/>
    </row>
    <row r="390" spans="1:22" x14ac:dyDescent="0.25">
      <c r="A390" s="29"/>
      <c r="B390" s="29"/>
      <c r="C390" s="49"/>
      <c r="D390" s="49"/>
      <c r="J390" s="29"/>
      <c r="K390" s="29"/>
      <c r="L390" s="49"/>
      <c r="M390" s="49"/>
      <c r="S390" s="29"/>
      <c r="T390" s="29"/>
      <c r="U390" s="49"/>
      <c r="V390" s="49"/>
    </row>
    <row r="391" spans="1:22" x14ac:dyDescent="0.25">
      <c r="A391" s="29"/>
      <c r="B391" s="29"/>
      <c r="C391" s="49"/>
      <c r="D391" s="49"/>
      <c r="J391" s="29"/>
      <c r="K391" s="29"/>
      <c r="L391" s="49"/>
      <c r="M391" s="49"/>
      <c r="S391" s="29"/>
      <c r="T391" s="29"/>
      <c r="U391" s="49"/>
      <c r="V391" s="49"/>
    </row>
    <row r="392" spans="1:22" x14ac:dyDescent="0.25">
      <c r="A392" s="29"/>
      <c r="B392" s="29"/>
      <c r="C392" s="49"/>
      <c r="D392" s="49"/>
      <c r="J392" s="29"/>
      <c r="K392" s="29"/>
      <c r="L392" s="49"/>
      <c r="M392" s="49"/>
      <c r="S392" s="29"/>
      <c r="T392" s="29"/>
      <c r="U392" s="49"/>
      <c r="V392" s="49"/>
    </row>
    <row r="393" spans="1:22" x14ac:dyDescent="0.25">
      <c r="A393" s="29"/>
      <c r="B393" s="29"/>
      <c r="C393" s="49"/>
      <c r="D393" s="49"/>
      <c r="J393" s="29"/>
      <c r="K393" s="29"/>
      <c r="L393" s="49"/>
      <c r="M393" s="49"/>
      <c r="S393" s="29"/>
      <c r="T393" s="29"/>
      <c r="U393" s="49"/>
      <c r="V393" s="49"/>
    </row>
    <row r="394" spans="1:22" x14ac:dyDescent="0.25">
      <c r="A394" s="29"/>
      <c r="B394" s="29"/>
      <c r="C394" s="49"/>
      <c r="D394" s="49"/>
      <c r="J394" s="29"/>
      <c r="K394" s="29"/>
      <c r="L394" s="49"/>
      <c r="M394" s="49"/>
      <c r="S394" s="29"/>
      <c r="T394" s="29"/>
      <c r="U394" s="49"/>
      <c r="V394" s="49"/>
    </row>
    <row r="395" spans="1:22" x14ac:dyDescent="0.25">
      <c r="A395" s="29"/>
      <c r="B395" s="29"/>
      <c r="C395" s="49"/>
      <c r="D395" s="49"/>
      <c r="J395" s="29"/>
      <c r="K395" s="29"/>
      <c r="L395" s="49"/>
      <c r="M395" s="49"/>
      <c r="S395" s="29"/>
      <c r="T395" s="29"/>
      <c r="U395" s="49"/>
      <c r="V395" s="49"/>
    </row>
    <row r="396" spans="1:22" x14ac:dyDescent="0.25">
      <c r="A396" s="29"/>
      <c r="B396" s="29"/>
      <c r="C396" s="49"/>
      <c r="D396" s="49"/>
      <c r="J396" s="29"/>
      <c r="K396" s="29"/>
      <c r="L396" s="49"/>
      <c r="M396" s="49"/>
      <c r="S396" s="29"/>
      <c r="T396" s="29"/>
      <c r="U396" s="49"/>
      <c r="V396" s="49"/>
    </row>
    <row r="397" spans="1:22" x14ac:dyDescent="0.25">
      <c r="A397" s="29"/>
      <c r="B397" s="29"/>
      <c r="C397" s="49"/>
      <c r="D397" s="49"/>
      <c r="J397" s="29"/>
      <c r="K397" s="29"/>
      <c r="L397" s="49"/>
      <c r="M397" s="49"/>
      <c r="S397" s="29"/>
      <c r="T397" s="29"/>
      <c r="U397" s="49"/>
      <c r="V397" s="49"/>
    </row>
    <row r="398" spans="1:22" x14ac:dyDescent="0.25">
      <c r="A398" s="29"/>
      <c r="B398" s="29"/>
      <c r="C398" s="49"/>
      <c r="D398" s="49"/>
      <c r="J398" s="29"/>
      <c r="K398" s="29"/>
      <c r="L398" s="49"/>
      <c r="M398" s="49"/>
      <c r="S398" s="29"/>
      <c r="T398" s="29"/>
      <c r="U398" s="49"/>
      <c r="V398" s="49"/>
    </row>
    <row r="399" spans="1:22" x14ac:dyDescent="0.25">
      <c r="A399" s="29"/>
      <c r="B399" s="29"/>
      <c r="C399" s="49"/>
      <c r="D399" s="49"/>
      <c r="J399" s="29"/>
      <c r="K399" s="29"/>
      <c r="L399" s="49"/>
      <c r="M399" s="49"/>
      <c r="S399" s="29"/>
      <c r="T399" s="29"/>
      <c r="U399" s="49"/>
      <c r="V399" s="49"/>
    </row>
    <row r="400" spans="1:22" x14ac:dyDescent="0.25">
      <c r="A400" s="29"/>
      <c r="B400" s="29"/>
      <c r="C400" s="49"/>
      <c r="D400" s="49"/>
      <c r="J400" s="29"/>
      <c r="K400" s="29"/>
      <c r="L400" s="49"/>
      <c r="M400" s="49"/>
      <c r="S400" s="29"/>
      <c r="T400" s="29"/>
      <c r="U400" s="49"/>
      <c r="V400" s="49"/>
    </row>
    <row r="401" spans="1:22" x14ac:dyDescent="0.25">
      <c r="A401" s="29"/>
      <c r="B401" s="29"/>
      <c r="C401" s="49"/>
      <c r="D401" s="49"/>
      <c r="J401" s="29"/>
      <c r="K401" s="29"/>
      <c r="L401" s="49"/>
      <c r="M401" s="49"/>
      <c r="S401" s="29"/>
      <c r="T401" s="29"/>
      <c r="U401" s="49"/>
      <c r="V401" s="49"/>
    </row>
    <row r="402" spans="1:22" x14ac:dyDescent="0.25">
      <c r="A402" s="29"/>
      <c r="B402" s="29"/>
      <c r="C402" s="49"/>
      <c r="D402" s="49"/>
      <c r="J402" s="29"/>
      <c r="K402" s="29"/>
      <c r="L402" s="49"/>
      <c r="M402" s="49"/>
      <c r="S402" s="29"/>
      <c r="T402" s="29"/>
      <c r="U402" s="49"/>
      <c r="V402" s="49"/>
    </row>
    <row r="403" spans="1:22" x14ac:dyDescent="0.25">
      <c r="A403" s="29"/>
      <c r="B403" s="29"/>
      <c r="C403" s="49"/>
      <c r="D403" s="49"/>
      <c r="J403" s="29"/>
      <c r="K403" s="29"/>
      <c r="L403" s="49"/>
      <c r="M403" s="49"/>
      <c r="S403" s="29"/>
      <c r="T403" s="29"/>
      <c r="U403" s="49"/>
      <c r="V403" s="49"/>
    </row>
    <row r="404" spans="1:22" x14ac:dyDescent="0.25">
      <c r="A404" s="29"/>
      <c r="B404" s="29"/>
      <c r="C404" s="49"/>
      <c r="D404" s="49"/>
      <c r="J404" s="29"/>
      <c r="K404" s="29"/>
      <c r="L404" s="49"/>
      <c r="M404" s="49"/>
      <c r="S404" s="29"/>
      <c r="T404" s="29"/>
      <c r="U404" s="49"/>
      <c r="V404" s="49"/>
    </row>
    <row r="405" spans="1:22" x14ac:dyDescent="0.25">
      <c r="A405" s="29"/>
      <c r="B405" s="29"/>
      <c r="C405" s="49"/>
      <c r="D405" s="49"/>
      <c r="J405" s="29"/>
      <c r="K405" s="29"/>
      <c r="L405" s="49"/>
      <c r="M405" s="49"/>
      <c r="S405" s="29"/>
      <c r="T405" s="29"/>
      <c r="U405" s="49"/>
      <c r="V405" s="49"/>
    </row>
    <row r="406" spans="1:22" x14ac:dyDescent="0.25">
      <c r="A406" s="29"/>
      <c r="B406" s="29"/>
      <c r="C406" s="49"/>
      <c r="D406" s="49"/>
      <c r="J406" s="29"/>
      <c r="K406" s="29"/>
      <c r="L406" s="49"/>
      <c r="M406" s="49"/>
      <c r="S406" s="29"/>
      <c r="T406" s="29"/>
      <c r="U406" s="49"/>
      <c r="V406" s="49"/>
    </row>
    <row r="407" spans="1:22" x14ac:dyDescent="0.25">
      <c r="A407" s="29"/>
      <c r="B407" s="29"/>
      <c r="C407" s="49"/>
      <c r="D407" s="49"/>
      <c r="J407" s="29"/>
      <c r="K407" s="29"/>
      <c r="L407" s="49"/>
      <c r="M407" s="49"/>
      <c r="S407" s="29"/>
      <c r="T407" s="29"/>
      <c r="U407" s="49"/>
      <c r="V407" s="49"/>
    </row>
    <row r="408" spans="1:22" x14ac:dyDescent="0.25">
      <c r="A408" s="29"/>
      <c r="B408" s="29"/>
      <c r="C408" s="49"/>
      <c r="D408" s="49"/>
      <c r="J408" s="29"/>
      <c r="K408" s="29"/>
      <c r="L408" s="49"/>
      <c r="M408" s="49"/>
      <c r="S408" s="29"/>
      <c r="T408" s="29"/>
      <c r="U408" s="49"/>
      <c r="V408" s="49"/>
    </row>
    <row r="409" spans="1:22" x14ac:dyDescent="0.25">
      <c r="A409" s="29"/>
      <c r="B409" s="29"/>
      <c r="C409" s="49"/>
      <c r="D409" s="49"/>
      <c r="J409" s="29"/>
      <c r="K409" s="29"/>
      <c r="L409" s="49"/>
      <c r="M409" s="49"/>
      <c r="S409" s="29"/>
      <c r="T409" s="29"/>
      <c r="U409" s="49"/>
      <c r="V409" s="49"/>
    </row>
    <row r="410" spans="1:22" x14ac:dyDescent="0.25">
      <c r="A410" s="29"/>
      <c r="B410" s="29"/>
      <c r="C410" s="49"/>
      <c r="D410" s="49"/>
      <c r="J410" s="29"/>
      <c r="K410" s="29"/>
      <c r="L410" s="49"/>
      <c r="M410" s="49"/>
      <c r="S410" s="29"/>
      <c r="T410" s="29"/>
      <c r="U410" s="49"/>
      <c r="V410" s="49"/>
    </row>
    <row r="411" spans="1:22" x14ac:dyDescent="0.25">
      <c r="A411" s="29"/>
      <c r="B411" s="29"/>
      <c r="C411" s="49"/>
      <c r="D411" s="49"/>
      <c r="J411" s="29"/>
      <c r="K411" s="29"/>
      <c r="L411" s="49"/>
      <c r="M411" s="49"/>
      <c r="S411" s="29"/>
      <c r="T411" s="29"/>
      <c r="U411" s="49"/>
      <c r="V411" s="49"/>
    </row>
    <row r="412" spans="1:22" x14ac:dyDescent="0.25">
      <c r="A412" s="29"/>
      <c r="B412" s="29"/>
      <c r="C412" s="49"/>
      <c r="D412" s="49"/>
      <c r="J412" s="29"/>
      <c r="K412" s="29"/>
      <c r="L412" s="49"/>
      <c r="M412" s="49"/>
      <c r="S412" s="29"/>
      <c r="T412" s="29"/>
      <c r="U412" s="49"/>
      <c r="V412" s="49"/>
    </row>
    <row r="413" spans="1:22" x14ac:dyDescent="0.25">
      <c r="A413" s="29"/>
      <c r="B413" s="29"/>
      <c r="C413" s="49"/>
      <c r="D413" s="49"/>
      <c r="J413" s="29"/>
      <c r="K413" s="29"/>
      <c r="L413" s="49"/>
      <c r="M413" s="49"/>
      <c r="S413" s="29"/>
      <c r="T413" s="29"/>
      <c r="U413" s="49"/>
      <c r="V413" s="49"/>
    </row>
    <row r="414" spans="1:22" x14ac:dyDescent="0.25">
      <c r="A414" s="29"/>
      <c r="B414" s="29"/>
      <c r="C414" s="49"/>
      <c r="D414" s="49"/>
      <c r="J414" s="29"/>
      <c r="K414" s="29"/>
      <c r="L414" s="49"/>
      <c r="M414" s="49"/>
      <c r="S414" s="29"/>
      <c r="T414" s="29"/>
      <c r="U414" s="49"/>
      <c r="V414" s="49"/>
    </row>
    <row r="415" spans="1:22" x14ac:dyDescent="0.25">
      <c r="A415" s="29"/>
      <c r="B415" s="29"/>
      <c r="C415" s="49"/>
      <c r="D415" s="49"/>
      <c r="J415" s="29"/>
      <c r="K415" s="29"/>
      <c r="L415" s="49"/>
      <c r="M415" s="49"/>
      <c r="S415" s="29"/>
      <c r="T415" s="29"/>
      <c r="U415" s="49"/>
      <c r="V415" s="49"/>
    </row>
    <row r="416" spans="1:22" x14ac:dyDescent="0.25">
      <c r="A416" s="29"/>
      <c r="B416" s="29"/>
      <c r="C416" s="49"/>
      <c r="D416" s="49"/>
      <c r="J416" s="29"/>
      <c r="K416" s="29"/>
      <c r="L416" s="49"/>
      <c r="M416" s="49"/>
      <c r="S416" s="29"/>
      <c r="T416" s="29"/>
      <c r="U416" s="49"/>
      <c r="V416" s="49"/>
    </row>
    <row r="417" spans="1:22" x14ac:dyDescent="0.25">
      <c r="A417" s="29"/>
      <c r="B417" s="29"/>
      <c r="C417" s="49"/>
      <c r="D417" s="49"/>
      <c r="J417" s="29"/>
      <c r="K417" s="29"/>
      <c r="L417" s="49"/>
      <c r="M417" s="49"/>
      <c r="S417" s="29"/>
      <c r="T417" s="29"/>
      <c r="U417" s="49"/>
      <c r="V417" s="49"/>
    </row>
    <row r="418" spans="1:22" x14ac:dyDescent="0.25">
      <c r="A418" s="29"/>
      <c r="B418" s="29"/>
      <c r="C418" s="49"/>
      <c r="D418" s="49"/>
      <c r="J418" s="29"/>
      <c r="K418" s="29"/>
      <c r="L418" s="49"/>
      <c r="M418" s="49"/>
      <c r="S418" s="29"/>
      <c r="T418" s="29"/>
      <c r="U418" s="49"/>
      <c r="V418" s="49"/>
    </row>
    <row r="419" spans="1:22" x14ac:dyDescent="0.25">
      <c r="A419" s="29"/>
      <c r="B419" s="29"/>
      <c r="C419" s="49"/>
      <c r="D419" s="49"/>
      <c r="J419" s="29"/>
      <c r="K419" s="29"/>
      <c r="L419" s="49"/>
      <c r="M419" s="49"/>
      <c r="S419" s="29"/>
      <c r="T419" s="29"/>
      <c r="U419" s="49"/>
      <c r="V419" s="49"/>
    </row>
    <row r="420" spans="1:22" x14ac:dyDescent="0.25">
      <c r="A420" s="29"/>
      <c r="B420" s="29"/>
      <c r="C420" s="49"/>
      <c r="D420" s="49"/>
      <c r="J420" s="29"/>
      <c r="K420" s="29"/>
      <c r="L420" s="49"/>
      <c r="M420" s="49"/>
      <c r="S420" s="29"/>
      <c r="T420" s="29"/>
      <c r="U420" s="49"/>
      <c r="V420" s="49"/>
    </row>
    <row r="421" spans="1:22" x14ac:dyDescent="0.25">
      <c r="A421" s="29"/>
      <c r="B421" s="29"/>
      <c r="C421" s="49"/>
      <c r="D421" s="49"/>
      <c r="J421" s="29"/>
      <c r="K421" s="29"/>
      <c r="L421" s="49"/>
      <c r="M421" s="49"/>
      <c r="S421" s="29"/>
      <c r="T421" s="29"/>
      <c r="U421" s="49"/>
      <c r="V421" s="49"/>
    </row>
    <row r="422" spans="1:22" x14ac:dyDescent="0.25">
      <c r="A422" s="29"/>
      <c r="B422" s="29"/>
      <c r="C422" s="49"/>
      <c r="D422" s="49"/>
      <c r="J422" s="29"/>
      <c r="K422" s="29"/>
      <c r="L422" s="49"/>
      <c r="M422" s="49"/>
      <c r="S422" s="29"/>
      <c r="T422" s="29"/>
      <c r="U422" s="49"/>
      <c r="V422" s="49"/>
    </row>
    <row r="423" spans="1:22" x14ac:dyDescent="0.25">
      <c r="A423" s="29"/>
      <c r="B423" s="29"/>
      <c r="C423" s="49"/>
      <c r="D423" s="49"/>
      <c r="J423" s="29"/>
      <c r="K423" s="29"/>
      <c r="L423" s="49"/>
      <c r="M423" s="49"/>
      <c r="S423" s="29"/>
      <c r="T423" s="29"/>
      <c r="U423" s="49"/>
      <c r="V423" s="49"/>
    </row>
    <row r="424" spans="1:22" x14ac:dyDescent="0.25">
      <c r="A424" s="29"/>
      <c r="B424" s="29"/>
      <c r="C424" s="49"/>
      <c r="D424" s="49"/>
      <c r="J424" s="29"/>
      <c r="K424" s="29"/>
      <c r="L424" s="49"/>
      <c r="M424" s="49"/>
      <c r="S424" s="29"/>
      <c r="T424" s="29"/>
      <c r="U424" s="49"/>
      <c r="V424" s="49"/>
    </row>
    <row r="425" spans="1:22" x14ac:dyDescent="0.25">
      <c r="A425" s="29"/>
      <c r="B425" s="29"/>
      <c r="C425" s="49"/>
      <c r="D425" s="49"/>
      <c r="J425" s="29"/>
      <c r="K425" s="29"/>
      <c r="L425" s="49"/>
      <c r="M425" s="49"/>
      <c r="S425" s="29"/>
      <c r="T425" s="29"/>
      <c r="U425" s="49"/>
      <c r="V425" s="49"/>
    </row>
    <row r="426" spans="1:22" x14ac:dyDescent="0.25">
      <c r="A426" s="29"/>
      <c r="B426" s="29"/>
      <c r="C426" s="49"/>
      <c r="D426" s="49"/>
      <c r="J426" s="29"/>
      <c r="K426" s="29"/>
      <c r="L426" s="49"/>
      <c r="M426" s="49"/>
      <c r="S426" s="29"/>
      <c r="T426" s="29"/>
      <c r="U426" s="49"/>
      <c r="V426" s="49"/>
    </row>
    <row r="427" spans="1:22" x14ac:dyDescent="0.25">
      <c r="A427" s="29"/>
      <c r="B427" s="29"/>
      <c r="C427" s="49"/>
      <c r="D427" s="49"/>
      <c r="J427" s="29"/>
      <c r="K427" s="29"/>
      <c r="L427" s="49"/>
      <c r="M427" s="49"/>
      <c r="S427" s="29"/>
      <c r="T427" s="29"/>
      <c r="U427" s="49"/>
      <c r="V427" s="49"/>
    </row>
    <row r="428" spans="1:22" x14ac:dyDescent="0.25">
      <c r="A428" s="29"/>
      <c r="B428" s="29"/>
      <c r="C428" s="49"/>
      <c r="D428" s="49"/>
      <c r="J428" s="29"/>
      <c r="K428" s="29"/>
      <c r="L428" s="49"/>
      <c r="M428" s="49"/>
      <c r="S428" s="29"/>
      <c r="T428" s="29"/>
      <c r="U428" s="49"/>
      <c r="V428" s="49"/>
    </row>
    <row r="429" spans="1:22" x14ac:dyDescent="0.25">
      <c r="A429" s="29"/>
      <c r="B429" s="29"/>
      <c r="C429" s="49"/>
      <c r="D429" s="49"/>
      <c r="J429" s="29"/>
      <c r="K429" s="29"/>
      <c r="L429" s="49"/>
      <c r="M429" s="49"/>
      <c r="S429" s="29"/>
      <c r="T429" s="29"/>
      <c r="U429" s="49"/>
      <c r="V429" s="49"/>
    </row>
    <row r="430" spans="1:22" x14ac:dyDescent="0.25">
      <c r="A430" s="29"/>
      <c r="B430" s="29"/>
      <c r="C430" s="49"/>
      <c r="D430" s="49"/>
      <c r="J430" s="29"/>
      <c r="K430" s="29"/>
      <c r="L430" s="49"/>
      <c r="M430" s="49"/>
      <c r="S430" s="29"/>
      <c r="T430" s="29"/>
      <c r="U430" s="49"/>
      <c r="V430" s="49"/>
    </row>
    <row r="431" spans="1:22" x14ac:dyDescent="0.25">
      <c r="A431" s="29"/>
      <c r="B431" s="29"/>
      <c r="C431" s="49"/>
      <c r="D431" s="49"/>
      <c r="J431" s="29"/>
      <c r="K431" s="29"/>
      <c r="L431" s="49"/>
      <c r="M431" s="49"/>
      <c r="S431" s="29"/>
      <c r="T431" s="29"/>
      <c r="U431" s="49"/>
      <c r="V431" s="49"/>
    </row>
    <row r="432" spans="1:22" x14ac:dyDescent="0.25">
      <c r="A432" s="29"/>
      <c r="B432" s="29"/>
      <c r="C432" s="49"/>
      <c r="D432" s="49"/>
      <c r="J432" s="29"/>
      <c r="K432" s="29"/>
      <c r="L432" s="49"/>
      <c r="M432" s="49"/>
      <c r="S432" s="29"/>
      <c r="T432" s="29"/>
      <c r="U432" s="49"/>
      <c r="V432" s="49"/>
    </row>
    <row r="433" spans="1:22" x14ac:dyDescent="0.25">
      <c r="A433" s="29"/>
      <c r="B433" s="29"/>
      <c r="C433" s="49"/>
      <c r="D433" s="49"/>
      <c r="J433" s="29"/>
      <c r="K433" s="29"/>
      <c r="L433" s="49"/>
      <c r="M433" s="49"/>
      <c r="S433" s="29"/>
      <c r="T433" s="29"/>
      <c r="U433" s="49"/>
      <c r="V433" s="49"/>
    </row>
    <row r="434" spans="1:22" x14ac:dyDescent="0.25">
      <c r="A434" s="29"/>
      <c r="B434" s="29"/>
      <c r="C434" s="49"/>
      <c r="D434" s="49"/>
      <c r="J434" s="29"/>
      <c r="K434" s="29"/>
      <c r="L434" s="49"/>
      <c r="M434" s="49"/>
      <c r="S434" s="29"/>
      <c r="T434" s="29"/>
      <c r="U434" s="49"/>
      <c r="V434" s="49"/>
    </row>
    <row r="435" spans="1:22" x14ac:dyDescent="0.25">
      <c r="A435" s="29"/>
      <c r="B435" s="29"/>
      <c r="C435" s="49"/>
      <c r="D435" s="49"/>
      <c r="J435" s="29"/>
      <c r="K435" s="29"/>
      <c r="L435" s="49"/>
      <c r="M435" s="49"/>
      <c r="S435" s="29"/>
      <c r="T435" s="29"/>
      <c r="U435" s="49"/>
      <c r="V435" s="49"/>
    </row>
    <row r="436" spans="1:22" x14ac:dyDescent="0.25">
      <c r="A436" s="29"/>
      <c r="B436" s="29"/>
      <c r="C436" s="49"/>
      <c r="D436" s="49"/>
      <c r="J436" s="29"/>
      <c r="K436" s="29"/>
      <c r="L436" s="49"/>
      <c r="M436" s="49"/>
      <c r="S436" s="29"/>
      <c r="T436" s="29"/>
      <c r="U436" s="49"/>
      <c r="V436" s="49"/>
    </row>
    <row r="437" spans="1:22" x14ac:dyDescent="0.25">
      <c r="A437" s="29"/>
      <c r="B437" s="29"/>
      <c r="C437" s="49"/>
      <c r="D437" s="49"/>
      <c r="J437" s="29"/>
      <c r="K437" s="29"/>
      <c r="L437" s="49"/>
      <c r="M437" s="49"/>
      <c r="S437" s="29"/>
      <c r="T437" s="29"/>
      <c r="U437" s="49"/>
      <c r="V437" s="49"/>
    </row>
    <row r="438" spans="1:22" x14ac:dyDescent="0.25">
      <c r="A438" s="29"/>
      <c r="B438" s="29"/>
      <c r="C438" s="49"/>
      <c r="D438" s="49"/>
      <c r="J438" s="29"/>
      <c r="K438" s="29"/>
      <c r="L438" s="49"/>
      <c r="M438" s="49"/>
      <c r="S438" s="29"/>
      <c r="T438" s="29"/>
      <c r="U438" s="49"/>
      <c r="V438" s="49"/>
    </row>
    <row r="439" spans="1:22" x14ac:dyDescent="0.25">
      <c r="A439" s="29"/>
      <c r="B439" s="29"/>
      <c r="C439" s="49"/>
      <c r="D439" s="49"/>
      <c r="J439" s="29"/>
      <c r="K439" s="29"/>
      <c r="L439" s="49"/>
      <c r="M439" s="49"/>
      <c r="S439" s="29"/>
      <c r="T439" s="29"/>
      <c r="U439" s="49"/>
      <c r="V439" s="49"/>
    </row>
    <row r="440" spans="1:22" x14ac:dyDescent="0.25">
      <c r="A440" s="29"/>
      <c r="B440" s="29"/>
      <c r="C440" s="49"/>
      <c r="D440" s="49"/>
      <c r="J440" s="29"/>
      <c r="K440" s="29"/>
      <c r="L440" s="49"/>
      <c r="M440" s="49"/>
      <c r="S440" s="29"/>
      <c r="T440" s="29"/>
      <c r="U440" s="49"/>
      <c r="V440" s="49"/>
    </row>
    <row r="441" spans="1:22" x14ac:dyDescent="0.25">
      <c r="A441" s="29"/>
      <c r="B441" s="29"/>
      <c r="C441" s="49"/>
      <c r="D441" s="49"/>
      <c r="J441" s="29"/>
      <c r="K441" s="29"/>
      <c r="L441" s="49"/>
      <c r="M441" s="49"/>
      <c r="S441" s="29"/>
      <c r="T441" s="29"/>
      <c r="U441" s="49"/>
      <c r="V441" s="49"/>
    </row>
    <row r="442" spans="1:22" x14ac:dyDescent="0.25">
      <c r="A442" s="29"/>
      <c r="B442" s="29"/>
      <c r="C442" s="49"/>
      <c r="D442" s="49"/>
      <c r="J442" s="29"/>
      <c r="K442" s="29"/>
      <c r="L442" s="49"/>
      <c r="M442" s="49"/>
      <c r="S442" s="29"/>
      <c r="T442" s="29"/>
      <c r="U442" s="49"/>
      <c r="V442" s="49"/>
    </row>
    <row r="443" spans="1:22" x14ac:dyDescent="0.25">
      <c r="A443" s="29"/>
      <c r="B443" s="29"/>
      <c r="C443" s="49"/>
      <c r="D443" s="49"/>
      <c r="J443" s="29"/>
      <c r="K443" s="29"/>
      <c r="L443" s="49"/>
      <c r="M443" s="49"/>
      <c r="S443" s="29"/>
      <c r="T443" s="29"/>
      <c r="U443" s="49"/>
      <c r="V443" s="49"/>
    </row>
    <row r="444" spans="1:22" x14ac:dyDescent="0.25">
      <c r="A444" s="29"/>
      <c r="B444" s="29"/>
      <c r="C444" s="49"/>
      <c r="D444" s="49"/>
      <c r="J444" s="29"/>
      <c r="K444" s="29"/>
      <c r="L444" s="49"/>
      <c r="M444" s="49"/>
      <c r="S444" s="29"/>
      <c r="T444" s="29"/>
      <c r="U444" s="49"/>
      <c r="V444" s="49"/>
    </row>
    <row r="445" spans="1:22" x14ac:dyDescent="0.25">
      <c r="A445" s="29"/>
      <c r="B445" s="29"/>
      <c r="C445" s="49"/>
      <c r="D445" s="49"/>
      <c r="J445" s="29"/>
      <c r="K445" s="29"/>
      <c r="L445" s="49"/>
      <c r="M445" s="49"/>
      <c r="S445" s="29"/>
      <c r="T445" s="29"/>
      <c r="U445" s="49"/>
      <c r="V445" s="49"/>
    </row>
    <row r="446" spans="1:22" x14ac:dyDescent="0.25">
      <c r="A446" s="29"/>
      <c r="B446" s="29"/>
      <c r="C446" s="49"/>
      <c r="D446" s="49"/>
      <c r="J446" s="29"/>
      <c r="K446" s="29"/>
      <c r="L446" s="49"/>
      <c r="M446" s="49"/>
      <c r="S446" s="29"/>
      <c r="T446" s="29"/>
      <c r="U446" s="49"/>
      <c r="V446" s="49"/>
    </row>
    <row r="447" spans="1:22" x14ac:dyDescent="0.25">
      <c r="A447" s="29"/>
      <c r="B447" s="29"/>
      <c r="C447" s="49"/>
      <c r="D447" s="49"/>
      <c r="J447" s="29"/>
      <c r="K447" s="29"/>
      <c r="L447" s="49"/>
      <c r="M447" s="49"/>
      <c r="S447" s="29"/>
      <c r="T447" s="29"/>
      <c r="U447" s="49"/>
      <c r="V447" s="49"/>
    </row>
    <row r="448" spans="1:22" x14ac:dyDescent="0.25">
      <c r="A448" s="29"/>
      <c r="B448" s="29"/>
      <c r="C448" s="49"/>
      <c r="D448" s="49"/>
      <c r="J448" s="29"/>
      <c r="K448" s="29"/>
      <c r="L448" s="49"/>
      <c r="M448" s="49"/>
      <c r="S448" s="29"/>
      <c r="T448" s="29"/>
      <c r="U448" s="49"/>
      <c r="V448" s="49"/>
    </row>
    <row r="449" spans="1:22" x14ac:dyDescent="0.25">
      <c r="A449" s="29"/>
      <c r="B449" s="29"/>
      <c r="C449" s="49"/>
      <c r="D449" s="49"/>
      <c r="J449" s="29"/>
      <c r="K449" s="29"/>
      <c r="L449" s="49"/>
      <c r="M449" s="49"/>
      <c r="S449" s="29"/>
      <c r="T449" s="29"/>
      <c r="U449" s="49"/>
      <c r="V449" s="49"/>
    </row>
    <row r="450" spans="1:22" x14ac:dyDescent="0.25">
      <c r="A450" s="29"/>
      <c r="B450" s="29"/>
      <c r="C450" s="49"/>
      <c r="D450" s="49"/>
      <c r="J450" s="29"/>
      <c r="K450" s="29"/>
      <c r="L450" s="49"/>
      <c r="M450" s="49"/>
      <c r="S450" s="29"/>
      <c r="T450" s="29"/>
      <c r="U450" s="49"/>
      <c r="V450" s="49"/>
    </row>
    <row r="451" spans="1:22" x14ac:dyDescent="0.25">
      <c r="A451" s="29"/>
      <c r="B451" s="29"/>
      <c r="C451" s="49"/>
      <c r="D451" s="49"/>
      <c r="J451" s="29"/>
      <c r="K451" s="29"/>
      <c r="L451" s="49"/>
      <c r="M451" s="49"/>
      <c r="S451" s="29"/>
      <c r="T451" s="29"/>
      <c r="U451" s="49"/>
      <c r="V451" s="49"/>
    </row>
    <row r="452" spans="1:22" x14ac:dyDescent="0.25">
      <c r="A452" s="29"/>
      <c r="B452" s="29"/>
      <c r="C452" s="49"/>
      <c r="D452" s="49"/>
      <c r="J452" s="29"/>
      <c r="K452" s="29"/>
      <c r="L452" s="49"/>
      <c r="M452" s="49"/>
      <c r="S452" s="29"/>
      <c r="T452" s="29"/>
      <c r="U452" s="49"/>
      <c r="V452" s="49"/>
    </row>
  </sheetData>
  <hyperlinks>
    <hyperlink ref="A1" location="TOC!A1" display="Back to ToC" xr:uid="{00000000-0004-0000-2700-000000000000}"/>
  </hyperlink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B15B3-5D94-4431-B966-6FEA8564C140}">
  <sheetPr>
    <tabColor rgb="FFEF5BA1"/>
  </sheetPr>
  <dimension ref="A1:AG327"/>
  <sheetViews>
    <sheetView zoomScaleNormal="100" workbookViewId="0"/>
  </sheetViews>
  <sheetFormatPr defaultColWidth="9.140625" defaultRowHeight="15" x14ac:dyDescent="0.25"/>
  <cols>
    <col min="1" max="9" width="9.140625" style="98"/>
    <col min="10" max="12" width="4.7109375" style="98" customWidth="1"/>
    <col min="13" max="21" width="9.140625" style="98" customWidth="1"/>
    <col min="22" max="24" width="4.7109375" style="98" customWidth="1"/>
    <col min="25" max="33" width="9.140625" style="98"/>
    <col min="34" max="36" width="4.7109375" style="98" customWidth="1"/>
    <col min="37" max="16384" width="9.140625" style="98"/>
  </cols>
  <sheetData>
    <row r="1" spans="1:13" s="29" customFormat="1" x14ac:dyDescent="0.25">
      <c r="A1" s="44" t="s">
        <v>39</v>
      </c>
    </row>
    <row r="2" spans="1:13" s="29" customFormat="1" ht="23.25" x14ac:dyDescent="0.35">
      <c r="A2" s="165" t="s">
        <v>40</v>
      </c>
      <c r="M2" s="45"/>
    </row>
    <row r="3" spans="1:13" s="29" customFormat="1" x14ac:dyDescent="0.25"/>
    <row r="4" spans="1:13" s="29" customFormat="1" x14ac:dyDescent="0.25"/>
    <row r="5" spans="1:13" s="29" customFormat="1" x14ac:dyDescent="0.25"/>
    <row r="6" spans="1:13" s="29" customFormat="1" x14ac:dyDescent="0.25"/>
    <row r="7" spans="1:13" s="29" customFormat="1" x14ac:dyDescent="0.25"/>
    <row r="8" spans="1:13" s="29" customFormat="1" x14ac:dyDescent="0.25"/>
    <row r="9" spans="1:13" s="29" customFormat="1" x14ac:dyDescent="0.25"/>
    <row r="10" spans="1:13" s="29" customFormat="1" x14ac:dyDescent="0.25"/>
    <row r="11" spans="1:13" s="29" customFormat="1" x14ac:dyDescent="0.25"/>
    <row r="12" spans="1:13" s="29" customFormat="1" x14ac:dyDescent="0.25"/>
    <row r="13" spans="1:13" s="29" customFormat="1" x14ac:dyDescent="0.25"/>
    <row r="14" spans="1:13" s="29" customFormat="1" x14ac:dyDescent="0.25"/>
    <row r="15" spans="1:13" s="29" customFormat="1" x14ac:dyDescent="0.25"/>
    <row r="16" spans="1:13" s="29" customFormat="1" x14ac:dyDescent="0.25"/>
    <row r="17" spans="1:25" s="29" customFormat="1" x14ac:dyDescent="0.25"/>
    <row r="18" spans="1:25" s="29" customFormat="1" x14ac:dyDescent="0.25"/>
    <row r="19" spans="1:25" s="29" customFormat="1" x14ac:dyDescent="0.25"/>
    <row r="20" spans="1:25" s="29" customFormat="1" x14ac:dyDescent="0.25"/>
    <row r="21" spans="1:25" s="29" customFormat="1" x14ac:dyDescent="0.25"/>
    <row r="22" spans="1:25" s="29" customFormat="1" x14ac:dyDescent="0.25"/>
    <row r="23" spans="1:25" s="29" customFormat="1" x14ac:dyDescent="0.25"/>
    <row r="24" spans="1:25" s="29" customFormat="1" x14ac:dyDescent="0.25"/>
    <row r="25" spans="1:25" s="29" customFormat="1" x14ac:dyDescent="0.25"/>
    <row r="26" spans="1:25" s="29" customFormat="1" x14ac:dyDescent="0.25"/>
    <row r="27" spans="1:25" s="29" customFormat="1" x14ac:dyDescent="0.25"/>
    <row r="28" spans="1:25" s="29" customFormat="1" x14ac:dyDescent="0.25"/>
    <row r="29" spans="1:25" s="29" customFormat="1" x14ac:dyDescent="0.25"/>
    <row r="30" spans="1:25" s="29" customFormat="1" ht="18.75" x14ac:dyDescent="0.3">
      <c r="A30" s="164" t="str">
        <f>_xlfn.CONCAT("Figure CL7.1: Basic cleaning in hospitals and non hospitals in ",year_est)</f>
        <v>Figure CL7.1: Basic cleaning in hospitals and non hospitals in 2023</v>
      </c>
      <c r="M30" s="164" t="str">
        <f>_xlfn.CONCAT("Figure CL7.2: Basic cleaning in rural and urban facilities in ",year_est)</f>
        <v>Figure CL7.2: Basic cleaning in rural and urban facilities in 2023</v>
      </c>
      <c r="Y30" s="164" t="str">
        <f>_xlfn.CONCAT("Figure CL7.3: Basic cleaning in public and private facilities in ",year_est)</f>
        <v>Figure CL7.3: Basic cleaning in public and private facilities in 2023</v>
      </c>
    </row>
    <row r="31" spans="1:25" s="29" customFormat="1" x14ac:dyDescent="0.25">
      <c r="A31" s="48" t="str">
        <f>source_ref</f>
        <v>Source: WHO/UNICEF JMP (2024)</v>
      </c>
      <c r="M31" s="48" t="str">
        <f>source_ref</f>
        <v>Source: WHO/UNICEF JMP (2024)</v>
      </c>
      <c r="Y31" s="48" t="str">
        <f>source_ref</f>
        <v>Source: WHO/UNICEF JMP (2024)</v>
      </c>
    </row>
    <row r="32" spans="1:25" s="29" customFormat="1" x14ac:dyDescent="0.25">
      <c r="A32" s="29" t="str">
        <f>_xlfn.CONCAT(COUNT(C:C)," countries with data")</f>
        <v>11 countries with data</v>
      </c>
      <c r="M32" s="29" t="str">
        <f>_xlfn.CONCAT(COUNT(O:O)," countries with data")</f>
        <v>7 countries with data</v>
      </c>
      <c r="Y32" s="29" t="str">
        <f>_xlfn.CONCAT(COUNT(AA:AA)," countries with data")</f>
        <v>4 countries with data</v>
      </c>
    </row>
    <row r="33" spans="1:33" s="29" customFormat="1" x14ac:dyDescent="0.25">
      <c r="A33" s="50" t="s">
        <v>183</v>
      </c>
      <c r="B33" s="51"/>
      <c r="C33" s="51"/>
      <c r="D33" s="51"/>
      <c r="E33" s="51"/>
      <c r="F33" s="51"/>
      <c r="G33" s="51"/>
      <c r="H33" s="51"/>
      <c r="I33" s="51"/>
      <c r="M33" s="50" t="s">
        <v>184</v>
      </c>
      <c r="N33" s="51"/>
      <c r="O33" s="51"/>
      <c r="P33" s="51"/>
      <c r="Q33" s="51"/>
      <c r="R33" s="51"/>
      <c r="S33" s="51"/>
      <c r="T33" s="51"/>
      <c r="U33" s="51"/>
      <c r="Y33" s="50" t="s">
        <v>185</v>
      </c>
      <c r="Z33" s="51"/>
      <c r="AA33" s="51"/>
      <c r="AB33" s="51"/>
      <c r="AC33" s="51"/>
      <c r="AD33" s="51"/>
      <c r="AE33" s="51"/>
      <c r="AF33" s="51"/>
      <c r="AG33" s="51"/>
    </row>
    <row r="34" spans="1:33" s="29" customFormat="1" ht="75" x14ac:dyDescent="0.25">
      <c r="A34" s="132" t="s">
        <v>42</v>
      </c>
      <c r="B34" s="132" t="s">
        <v>163</v>
      </c>
      <c r="C34" s="133" t="s">
        <v>342</v>
      </c>
      <c r="D34" s="134" t="s">
        <v>343</v>
      </c>
      <c r="E34" s="133" t="s">
        <v>515</v>
      </c>
      <c r="F34" s="133" t="s">
        <v>364</v>
      </c>
      <c r="G34" s="133" t="s">
        <v>43</v>
      </c>
      <c r="H34" s="133" t="s">
        <v>44</v>
      </c>
      <c r="I34" s="133" t="s">
        <v>45</v>
      </c>
      <c r="M34" s="132" t="s">
        <v>42</v>
      </c>
      <c r="N34" s="132" t="s">
        <v>163</v>
      </c>
      <c r="O34" s="133" t="s">
        <v>342</v>
      </c>
      <c r="P34" s="134" t="s">
        <v>343</v>
      </c>
      <c r="Q34" s="133" t="s">
        <v>365</v>
      </c>
      <c r="R34" s="133" t="s">
        <v>366</v>
      </c>
      <c r="S34" s="133" t="s">
        <v>43</v>
      </c>
      <c r="T34" s="133" t="s">
        <v>44</v>
      </c>
      <c r="U34" s="133" t="s">
        <v>45</v>
      </c>
      <c r="Y34" s="132" t="s">
        <v>42</v>
      </c>
      <c r="Z34" s="132" t="s">
        <v>163</v>
      </c>
      <c r="AA34" s="133" t="s">
        <v>342</v>
      </c>
      <c r="AB34" s="134" t="s">
        <v>343</v>
      </c>
      <c r="AC34" s="133" t="s">
        <v>367</v>
      </c>
      <c r="AD34" s="133" t="s">
        <v>368</v>
      </c>
      <c r="AE34" s="133" t="s">
        <v>43</v>
      </c>
      <c r="AF34" s="133" t="s">
        <v>44</v>
      </c>
      <c r="AG34" s="133" t="s">
        <v>45</v>
      </c>
    </row>
    <row r="35" spans="1:33" x14ac:dyDescent="0.25">
      <c r="A35" s="43" t="s">
        <v>472</v>
      </c>
      <c r="B35" s="53" t="s">
        <v>488</v>
      </c>
      <c r="C35" s="52">
        <v>1</v>
      </c>
      <c r="D35" s="52">
        <v>0</v>
      </c>
      <c r="E35" s="54">
        <v>1.4815</v>
      </c>
      <c r="F35" s="54">
        <v>1.5385</v>
      </c>
      <c r="G35" s="54">
        <f t="shared" ref="G35:G75" si="0">AVERAGE(MIN(E35:F35),MAX(E35:F35))</f>
        <v>1.51</v>
      </c>
      <c r="H35" s="54">
        <f t="shared" ref="H35:H75" si="1">G35-MIN(E35:F35)</f>
        <v>2.849999999999997E-2</v>
      </c>
      <c r="I35" s="54">
        <f t="shared" ref="I35:I75" si="2">MAX(E35:G35)-G35</f>
        <v>2.849999999999997E-2</v>
      </c>
      <c r="M35" s="43" t="s">
        <v>472</v>
      </c>
      <c r="N35" s="53" t="s">
        <v>488</v>
      </c>
      <c r="O35" s="52">
        <v>1</v>
      </c>
      <c r="P35" s="52">
        <v>0</v>
      </c>
      <c r="Q35" s="54">
        <v>0.47170000000000001</v>
      </c>
      <c r="R35" s="54">
        <v>3.2519999999999998</v>
      </c>
      <c r="S35" s="54">
        <f t="shared" ref="S35:S75" si="3">AVERAGE(MIN(Q35:R35),MAX(Q35:R35))</f>
        <v>1.86185</v>
      </c>
      <c r="T35" s="54">
        <f t="shared" ref="T35:T75" si="4">S35-MIN(Q35:R35)</f>
        <v>1.39015</v>
      </c>
      <c r="U35" s="54">
        <f t="shared" ref="U35:U75" si="5">MAX(Q35:S35)-S35</f>
        <v>1.3901499999999998</v>
      </c>
      <c r="Y35" s="43" t="s">
        <v>472</v>
      </c>
      <c r="Z35" s="53" t="s">
        <v>488</v>
      </c>
      <c r="AA35" s="52">
        <v>1</v>
      </c>
      <c r="AB35" s="52">
        <v>0</v>
      </c>
      <c r="AC35" s="54">
        <v>1.0790999999999999</v>
      </c>
      <c r="AD35" s="54">
        <v>3.5087999999999999</v>
      </c>
      <c r="AE35" s="54">
        <f t="shared" ref="AE35:AE75" si="6">AVERAGE(MIN(AC35:AD35),MAX(AC35:AD35))</f>
        <v>2.2939499999999997</v>
      </c>
      <c r="AF35" s="54">
        <f t="shared" ref="AF35:AF75" si="7">AE35-MIN(AC35:AD35)</f>
        <v>1.2148499999999998</v>
      </c>
      <c r="AG35" s="54">
        <f t="shared" ref="AG35:AG75" si="8">MAX(AC35:AE35)-AE35</f>
        <v>1.2148500000000002</v>
      </c>
    </row>
    <row r="36" spans="1:33" x14ac:dyDescent="0.25">
      <c r="A36" s="43" t="s">
        <v>475</v>
      </c>
      <c r="B36" s="53" t="s">
        <v>492</v>
      </c>
      <c r="C36" s="52">
        <v>2</v>
      </c>
      <c r="D36" s="52">
        <v>0</v>
      </c>
      <c r="E36" s="54">
        <v>2.9535999999999998</v>
      </c>
      <c r="F36" s="54">
        <v>24</v>
      </c>
      <c r="G36" s="54">
        <f t="shared" si="0"/>
        <v>13.476800000000001</v>
      </c>
      <c r="H36" s="54">
        <f t="shared" si="1"/>
        <v>10.523200000000001</v>
      </c>
      <c r="I36" s="54">
        <f t="shared" si="2"/>
        <v>10.523199999999999</v>
      </c>
      <c r="M36" s="43" t="s">
        <v>475</v>
      </c>
      <c r="N36" s="53" t="s">
        <v>492</v>
      </c>
      <c r="O36" s="52">
        <v>2</v>
      </c>
      <c r="P36" s="52">
        <v>0</v>
      </c>
      <c r="Q36" s="54">
        <v>2.9535999999999998</v>
      </c>
      <c r="R36" s="54">
        <v>24</v>
      </c>
      <c r="S36" s="54">
        <f t="shared" si="3"/>
        <v>13.476800000000001</v>
      </c>
      <c r="T36" s="54">
        <f t="shared" si="4"/>
        <v>10.523200000000001</v>
      </c>
      <c r="U36" s="54">
        <f t="shared" si="5"/>
        <v>10.523199999999999</v>
      </c>
      <c r="Y36" s="43" t="s">
        <v>480</v>
      </c>
      <c r="Z36" s="53" t="s">
        <v>497</v>
      </c>
      <c r="AA36" s="52">
        <v>2</v>
      </c>
      <c r="AB36" s="52">
        <v>0</v>
      </c>
      <c r="AC36" s="54">
        <v>5.9961000000000002</v>
      </c>
      <c r="AD36" s="54">
        <v>39.655200000000001</v>
      </c>
      <c r="AE36" s="54">
        <f t="shared" si="6"/>
        <v>22.82565</v>
      </c>
      <c r="AF36" s="54">
        <f t="shared" si="7"/>
        <v>16.829549999999998</v>
      </c>
      <c r="AG36" s="54">
        <f t="shared" si="8"/>
        <v>16.829550000000001</v>
      </c>
    </row>
    <row r="37" spans="1:33" x14ac:dyDescent="0.25">
      <c r="A37" s="43" t="s">
        <v>480</v>
      </c>
      <c r="B37" s="53" t="s">
        <v>497</v>
      </c>
      <c r="C37" s="52">
        <v>3</v>
      </c>
      <c r="D37" s="52">
        <v>0</v>
      </c>
      <c r="E37" s="54">
        <v>3.5714000000000001</v>
      </c>
      <c r="F37" s="54">
        <v>21.739100000000001</v>
      </c>
      <c r="G37" s="54">
        <f t="shared" si="0"/>
        <v>12.655250000000001</v>
      </c>
      <c r="H37" s="54">
        <f t="shared" si="1"/>
        <v>9.08385</v>
      </c>
      <c r="I37" s="54">
        <f t="shared" si="2"/>
        <v>9.08385</v>
      </c>
      <c r="M37" s="43" t="s">
        <v>480</v>
      </c>
      <c r="N37" s="53" t="s">
        <v>497</v>
      </c>
      <c r="O37" s="52">
        <v>3</v>
      </c>
      <c r="P37" s="52">
        <v>0</v>
      </c>
      <c r="Q37" s="54">
        <v>3.3727</v>
      </c>
      <c r="R37" s="54">
        <v>15.7989</v>
      </c>
      <c r="S37" s="54">
        <f t="shared" si="3"/>
        <v>9.585799999999999</v>
      </c>
      <c r="T37" s="54">
        <f t="shared" si="4"/>
        <v>6.213099999999999</v>
      </c>
      <c r="U37" s="54">
        <f t="shared" si="5"/>
        <v>6.2131000000000007</v>
      </c>
      <c r="Y37" s="43" t="s">
        <v>483</v>
      </c>
      <c r="Z37" s="53" t="s">
        <v>500</v>
      </c>
      <c r="AA37" s="52">
        <v>3</v>
      </c>
      <c r="AB37" s="52">
        <v>0</v>
      </c>
      <c r="AC37" s="54">
        <v>34.645699999999998</v>
      </c>
      <c r="AD37" s="54">
        <v>28.682200000000002</v>
      </c>
      <c r="AE37" s="54">
        <f t="shared" si="6"/>
        <v>31.66395</v>
      </c>
      <c r="AF37" s="54">
        <f t="shared" si="7"/>
        <v>2.9817499999999981</v>
      </c>
      <c r="AG37" s="54">
        <f t="shared" si="8"/>
        <v>2.9817499999999981</v>
      </c>
    </row>
    <row r="38" spans="1:33" x14ac:dyDescent="0.25">
      <c r="A38" s="43" t="s">
        <v>161</v>
      </c>
      <c r="B38" s="53" t="s">
        <v>489</v>
      </c>
      <c r="C38" s="52">
        <v>4</v>
      </c>
      <c r="D38" s="52">
        <v>0</v>
      </c>
      <c r="E38" s="54">
        <v>7.4204999999999997</v>
      </c>
      <c r="F38" s="54">
        <v>26.6187</v>
      </c>
      <c r="G38" s="54">
        <f t="shared" si="0"/>
        <v>17.019600000000001</v>
      </c>
      <c r="H38" s="54">
        <f t="shared" si="1"/>
        <v>9.5991</v>
      </c>
      <c r="I38" s="54">
        <f t="shared" si="2"/>
        <v>9.5991</v>
      </c>
      <c r="M38" s="43" t="s">
        <v>161</v>
      </c>
      <c r="N38" s="53" t="s">
        <v>489</v>
      </c>
      <c r="O38" s="52">
        <v>4</v>
      </c>
      <c r="P38" s="52">
        <v>0</v>
      </c>
      <c r="Q38" s="54">
        <v>7.8430999999999997</v>
      </c>
      <c r="R38" s="54">
        <v>17.1004</v>
      </c>
      <c r="S38" s="54">
        <f t="shared" si="3"/>
        <v>12.47175</v>
      </c>
      <c r="T38" s="54">
        <f t="shared" si="4"/>
        <v>4.6286500000000004</v>
      </c>
      <c r="U38" s="54">
        <f t="shared" si="5"/>
        <v>4.6286500000000004</v>
      </c>
      <c r="Y38" s="43" t="s">
        <v>482</v>
      </c>
      <c r="Z38" s="53" t="s">
        <v>499</v>
      </c>
      <c r="AA38" s="52">
        <v>4</v>
      </c>
      <c r="AB38" s="52">
        <v>0</v>
      </c>
      <c r="AC38" s="54">
        <v>61.4925</v>
      </c>
      <c r="AD38" s="54">
        <v>68.75</v>
      </c>
      <c r="AE38" s="54">
        <f t="shared" si="6"/>
        <v>65.121250000000003</v>
      </c>
      <c r="AF38" s="54">
        <f t="shared" si="7"/>
        <v>3.6287500000000037</v>
      </c>
      <c r="AG38" s="54">
        <f t="shared" si="8"/>
        <v>3.6287499999999966</v>
      </c>
    </row>
    <row r="39" spans="1:33" x14ac:dyDescent="0.25">
      <c r="A39" s="43" t="s">
        <v>473</v>
      </c>
      <c r="B39" s="53" t="s">
        <v>490</v>
      </c>
      <c r="C39" s="52">
        <v>5</v>
      </c>
      <c r="D39" s="52">
        <v>0</v>
      </c>
      <c r="E39" s="54">
        <v>16.156909169177791</v>
      </c>
      <c r="F39" s="54">
        <v>49.848375451263543</v>
      </c>
      <c r="G39" s="54">
        <f t="shared" si="0"/>
        <v>33.002642310220665</v>
      </c>
      <c r="H39" s="54">
        <f t="shared" si="1"/>
        <v>16.845733141042874</v>
      </c>
      <c r="I39" s="54">
        <f t="shared" si="2"/>
        <v>16.845733141042878</v>
      </c>
      <c r="M39" s="43" t="s">
        <v>476</v>
      </c>
      <c r="N39" s="53" t="s">
        <v>493</v>
      </c>
      <c r="O39" s="52">
        <v>5</v>
      </c>
      <c r="P39" s="52">
        <v>0</v>
      </c>
      <c r="Q39" s="54">
        <v>11.0969</v>
      </c>
      <c r="R39" s="54">
        <v>26.459099999999999</v>
      </c>
      <c r="S39" s="54">
        <f t="shared" si="3"/>
        <v>18.777999999999999</v>
      </c>
      <c r="T39" s="54">
        <f t="shared" si="4"/>
        <v>7.6810999999999989</v>
      </c>
      <c r="U39" s="54">
        <f t="shared" si="5"/>
        <v>7.6811000000000007</v>
      </c>
      <c r="Y39" s="43" t="s">
        <v>165</v>
      </c>
      <c r="Z39" s="53" t="s">
        <v>165</v>
      </c>
      <c r="AA39" s="52"/>
      <c r="AB39" s="52"/>
      <c r="AC39" s="54"/>
      <c r="AD39" s="54"/>
      <c r="AE39" s="54">
        <f t="shared" si="6"/>
        <v>0</v>
      </c>
      <c r="AF39" s="54">
        <f t="shared" si="7"/>
        <v>0</v>
      </c>
      <c r="AG39" s="54">
        <f t="shared" si="8"/>
        <v>0</v>
      </c>
    </row>
    <row r="40" spans="1:33" x14ac:dyDescent="0.25">
      <c r="A40" s="43" t="s">
        <v>476</v>
      </c>
      <c r="B40" s="53" t="s">
        <v>493</v>
      </c>
      <c r="C40" s="52">
        <v>6</v>
      </c>
      <c r="D40" s="52">
        <v>0</v>
      </c>
      <c r="E40" s="54">
        <v>20.578900000000001</v>
      </c>
      <c r="F40" s="54">
        <v>51.041699999999999</v>
      </c>
      <c r="G40" s="54">
        <f t="shared" si="0"/>
        <v>35.810299999999998</v>
      </c>
      <c r="H40" s="54">
        <f t="shared" si="1"/>
        <v>15.231399999999997</v>
      </c>
      <c r="I40" s="54">
        <f t="shared" si="2"/>
        <v>15.231400000000001</v>
      </c>
      <c r="M40" s="43" t="s">
        <v>474</v>
      </c>
      <c r="N40" s="53" t="s">
        <v>491</v>
      </c>
      <c r="O40" s="52">
        <v>6</v>
      </c>
      <c r="P40" s="52">
        <v>0</v>
      </c>
      <c r="Q40" s="54">
        <v>24.881900000000002</v>
      </c>
      <c r="R40" s="54">
        <v>26.8371</v>
      </c>
      <c r="S40" s="54">
        <f t="shared" si="3"/>
        <v>25.859500000000001</v>
      </c>
      <c r="T40" s="54">
        <f t="shared" si="4"/>
        <v>0.97759999999999891</v>
      </c>
      <c r="U40" s="54">
        <f t="shared" si="5"/>
        <v>0.97759999999999891</v>
      </c>
      <c r="Y40" s="43" t="s">
        <v>165</v>
      </c>
      <c r="Z40" s="53" t="s">
        <v>165</v>
      </c>
      <c r="AA40" s="52"/>
      <c r="AB40" s="52"/>
      <c r="AC40" s="54"/>
      <c r="AD40" s="54"/>
      <c r="AE40" s="54">
        <f t="shared" si="6"/>
        <v>0</v>
      </c>
      <c r="AF40" s="54">
        <f t="shared" si="7"/>
        <v>0</v>
      </c>
      <c r="AG40" s="54">
        <f t="shared" si="8"/>
        <v>0</v>
      </c>
    </row>
    <row r="41" spans="1:33" x14ac:dyDescent="0.25">
      <c r="A41" s="43" t="s">
        <v>483</v>
      </c>
      <c r="B41" s="53" t="s">
        <v>500</v>
      </c>
      <c r="C41" s="52">
        <v>7</v>
      </c>
      <c r="D41" s="52">
        <v>0</v>
      </c>
      <c r="E41" s="54">
        <v>31.678100000000001</v>
      </c>
      <c r="F41" s="54">
        <v>52.830199999999998</v>
      </c>
      <c r="G41" s="54">
        <f t="shared" si="0"/>
        <v>42.254149999999996</v>
      </c>
      <c r="H41" s="54">
        <f t="shared" si="1"/>
        <v>10.576049999999995</v>
      </c>
      <c r="I41" s="54">
        <f t="shared" si="2"/>
        <v>10.576050000000002</v>
      </c>
      <c r="M41" s="43" t="s">
        <v>482</v>
      </c>
      <c r="N41" s="53" t="s">
        <v>499</v>
      </c>
      <c r="O41" s="52">
        <v>7</v>
      </c>
      <c r="P41" s="52">
        <v>0</v>
      </c>
      <c r="Q41" s="54">
        <v>53.864199999999997</v>
      </c>
      <c r="R41" s="54">
        <v>73.015900000000002</v>
      </c>
      <c r="S41" s="54">
        <f t="shared" si="3"/>
        <v>63.440049999999999</v>
      </c>
      <c r="T41" s="54">
        <f t="shared" si="4"/>
        <v>9.5758500000000026</v>
      </c>
      <c r="U41" s="54">
        <f t="shared" si="5"/>
        <v>9.5758500000000026</v>
      </c>
      <c r="Y41" s="43" t="s">
        <v>165</v>
      </c>
      <c r="Z41" s="53" t="s">
        <v>165</v>
      </c>
      <c r="AA41" s="52"/>
      <c r="AB41" s="52"/>
      <c r="AC41" s="54"/>
      <c r="AD41" s="54"/>
      <c r="AE41" s="54">
        <f t="shared" si="6"/>
        <v>0</v>
      </c>
      <c r="AF41" s="54">
        <f t="shared" si="7"/>
        <v>0</v>
      </c>
      <c r="AG41" s="54">
        <f t="shared" si="8"/>
        <v>0</v>
      </c>
    </row>
    <row r="42" spans="1:33" x14ac:dyDescent="0.25">
      <c r="A42" s="43" t="s">
        <v>478</v>
      </c>
      <c r="B42" s="53" t="s">
        <v>495</v>
      </c>
      <c r="C42" s="52">
        <v>8</v>
      </c>
      <c r="D42" s="52">
        <v>0</v>
      </c>
      <c r="E42" s="54">
        <v>32.948</v>
      </c>
      <c r="F42" s="54">
        <v>61.682200000000002</v>
      </c>
      <c r="G42" s="54">
        <f t="shared" si="0"/>
        <v>47.315100000000001</v>
      </c>
      <c r="H42" s="54">
        <f t="shared" si="1"/>
        <v>14.367100000000001</v>
      </c>
      <c r="I42" s="54">
        <f t="shared" si="2"/>
        <v>14.367100000000001</v>
      </c>
      <c r="M42" s="43" t="s">
        <v>165</v>
      </c>
      <c r="N42" s="53" t="s">
        <v>165</v>
      </c>
      <c r="O42" s="52"/>
      <c r="P42" s="52"/>
      <c r="Q42" s="54"/>
      <c r="R42" s="54"/>
      <c r="S42" s="54">
        <f t="shared" si="3"/>
        <v>0</v>
      </c>
      <c r="T42" s="54">
        <f t="shared" si="4"/>
        <v>0</v>
      </c>
      <c r="U42" s="54">
        <f t="shared" si="5"/>
        <v>0</v>
      </c>
      <c r="Y42" s="43" t="s">
        <v>165</v>
      </c>
      <c r="Z42" s="53" t="s">
        <v>165</v>
      </c>
      <c r="AA42" s="52"/>
      <c r="AB42" s="52"/>
      <c r="AC42" s="54"/>
      <c r="AD42" s="54"/>
      <c r="AE42" s="54">
        <f t="shared" si="6"/>
        <v>0</v>
      </c>
      <c r="AF42" s="54">
        <f t="shared" si="7"/>
        <v>0</v>
      </c>
      <c r="AG42" s="54">
        <f t="shared" si="8"/>
        <v>0</v>
      </c>
    </row>
    <row r="43" spans="1:33" x14ac:dyDescent="0.25">
      <c r="A43" s="43" t="s">
        <v>482</v>
      </c>
      <c r="B43" s="53" t="s">
        <v>499</v>
      </c>
      <c r="C43" s="52">
        <v>9</v>
      </c>
      <c r="D43" s="52">
        <v>0</v>
      </c>
      <c r="E43" s="54">
        <v>58.204300000000003</v>
      </c>
      <c r="F43" s="54">
        <v>88.297899999999998</v>
      </c>
      <c r="G43" s="54">
        <f t="shared" si="0"/>
        <v>73.251100000000008</v>
      </c>
      <c r="H43" s="54">
        <f t="shared" si="1"/>
        <v>15.046800000000005</v>
      </c>
      <c r="I43" s="54">
        <f t="shared" si="2"/>
        <v>15.04679999999999</v>
      </c>
      <c r="M43" s="43" t="s">
        <v>165</v>
      </c>
      <c r="N43" s="53" t="s">
        <v>165</v>
      </c>
      <c r="O43" s="52"/>
      <c r="P43" s="52"/>
      <c r="Q43" s="54"/>
      <c r="R43" s="54"/>
      <c r="S43" s="54">
        <f t="shared" si="3"/>
        <v>0</v>
      </c>
      <c r="T43" s="54">
        <f t="shared" si="4"/>
        <v>0</v>
      </c>
      <c r="U43" s="54">
        <f t="shared" si="5"/>
        <v>0</v>
      </c>
      <c r="Y43" s="43" t="s">
        <v>165</v>
      </c>
      <c r="Z43" s="53" t="s">
        <v>165</v>
      </c>
      <c r="AA43" s="52"/>
      <c r="AB43" s="52"/>
      <c r="AC43" s="54"/>
      <c r="AD43" s="54"/>
      <c r="AE43" s="54">
        <f t="shared" si="6"/>
        <v>0</v>
      </c>
      <c r="AF43" s="54">
        <f t="shared" si="7"/>
        <v>0</v>
      </c>
      <c r="AG43" s="54">
        <f t="shared" si="8"/>
        <v>0</v>
      </c>
    </row>
    <row r="44" spans="1:33" x14ac:dyDescent="0.25">
      <c r="A44" s="43" t="s">
        <v>479</v>
      </c>
      <c r="B44" s="53" t="s">
        <v>496</v>
      </c>
      <c r="C44" s="52">
        <v>10</v>
      </c>
      <c r="D44" s="52">
        <v>0</v>
      </c>
      <c r="E44" s="54">
        <v>81.847874035057714</v>
      </c>
      <c r="F44" s="54">
        <v>79.113216223673319</v>
      </c>
      <c r="G44" s="54">
        <f t="shared" si="0"/>
        <v>80.48054512936551</v>
      </c>
      <c r="H44" s="54">
        <f t="shared" si="1"/>
        <v>1.3673289056921902</v>
      </c>
      <c r="I44" s="54">
        <f t="shared" si="2"/>
        <v>1.3673289056922044</v>
      </c>
      <c r="M44" s="43" t="s">
        <v>165</v>
      </c>
      <c r="N44" s="53" t="s">
        <v>165</v>
      </c>
      <c r="O44" s="52"/>
      <c r="P44" s="52"/>
      <c r="Q44" s="54"/>
      <c r="R44" s="54"/>
      <c r="S44" s="54">
        <f t="shared" si="3"/>
        <v>0</v>
      </c>
      <c r="T44" s="54">
        <f t="shared" si="4"/>
        <v>0</v>
      </c>
      <c r="U44" s="54">
        <f t="shared" si="5"/>
        <v>0</v>
      </c>
      <c r="Y44" s="43" t="s">
        <v>165</v>
      </c>
      <c r="Z44" s="53" t="s">
        <v>165</v>
      </c>
      <c r="AA44" s="52"/>
      <c r="AB44" s="52"/>
      <c r="AC44" s="54"/>
      <c r="AD44" s="54"/>
      <c r="AE44" s="54">
        <f t="shared" si="6"/>
        <v>0</v>
      </c>
      <c r="AF44" s="54">
        <f t="shared" si="7"/>
        <v>0</v>
      </c>
      <c r="AG44" s="54">
        <f t="shared" si="8"/>
        <v>0</v>
      </c>
    </row>
    <row r="45" spans="1:33" x14ac:dyDescent="0.25">
      <c r="A45" s="43" t="s">
        <v>485</v>
      </c>
      <c r="B45" s="53" t="s">
        <v>502</v>
      </c>
      <c r="C45" s="52">
        <v>11</v>
      </c>
      <c r="D45" s="52">
        <v>0</v>
      </c>
      <c r="E45" s="54">
        <v>87.903199999999998</v>
      </c>
      <c r="F45" s="54">
        <v>96.875</v>
      </c>
      <c r="G45" s="54">
        <f t="shared" si="0"/>
        <v>92.389099999999999</v>
      </c>
      <c r="H45" s="54">
        <f t="shared" si="1"/>
        <v>4.4859000000000009</v>
      </c>
      <c r="I45" s="54">
        <f t="shared" si="2"/>
        <v>4.4859000000000009</v>
      </c>
      <c r="M45" s="43" t="s">
        <v>165</v>
      </c>
      <c r="N45" s="53" t="s">
        <v>165</v>
      </c>
      <c r="O45" s="52"/>
      <c r="P45" s="52"/>
      <c r="Q45" s="54"/>
      <c r="R45" s="54"/>
      <c r="S45" s="54">
        <f t="shared" si="3"/>
        <v>0</v>
      </c>
      <c r="T45" s="54">
        <f t="shared" si="4"/>
        <v>0</v>
      </c>
      <c r="U45" s="54">
        <f t="shared" si="5"/>
        <v>0</v>
      </c>
      <c r="Y45" s="43" t="s">
        <v>165</v>
      </c>
      <c r="Z45" s="53" t="s">
        <v>165</v>
      </c>
      <c r="AA45" s="52"/>
      <c r="AB45" s="52"/>
      <c r="AC45" s="54"/>
      <c r="AD45" s="54"/>
      <c r="AE45" s="54">
        <f t="shared" si="6"/>
        <v>0</v>
      </c>
      <c r="AF45" s="54">
        <f t="shared" si="7"/>
        <v>0</v>
      </c>
      <c r="AG45" s="54">
        <f t="shared" si="8"/>
        <v>0</v>
      </c>
    </row>
    <row r="46" spans="1:33" x14ac:dyDescent="0.25">
      <c r="A46" s="43" t="s">
        <v>165</v>
      </c>
      <c r="B46" s="53" t="s">
        <v>165</v>
      </c>
      <c r="C46" s="52"/>
      <c r="D46" s="52"/>
      <c r="E46" s="54"/>
      <c r="F46" s="54"/>
      <c r="G46" s="54">
        <f t="shared" si="0"/>
        <v>0</v>
      </c>
      <c r="H46" s="54">
        <f t="shared" si="1"/>
        <v>0</v>
      </c>
      <c r="I46" s="54">
        <f t="shared" si="2"/>
        <v>0</v>
      </c>
      <c r="M46" s="43" t="s">
        <v>165</v>
      </c>
      <c r="N46" s="53" t="s">
        <v>165</v>
      </c>
      <c r="O46" s="52"/>
      <c r="P46" s="52"/>
      <c r="Q46" s="54"/>
      <c r="R46" s="54"/>
      <c r="S46" s="54">
        <f t="shared" si="3"/>
        <v>0</v>
      </c>
      <c r="T46" s="54">
        <f t="shared" si="4"/>
        <v>0</v>
      </c>
      <c r="U46" s="54">
        <f t="shared" si="5"/>
        <v>0</v>
      </c>
      <c r="Y46" s="43" t="s">
        <v>165</v>
      </c>
      <c r="Z46" s="53" t="s">
        <v>165</v>
      </c>
      <c r="AA46" s="52"/>
      <c r="AB46" s="52"/>
      <c r="AC46" s="54"/>
      <c r="AD46" s="54"/>
      <c r="AE46" s="54">
        <f t="shared" si="6"/>
        <v>0</v>
      </c>
      <c r="AF46" s="54">
        <f t="shared" si="7"/>
        <v>0</v>
      </c>
      <c r="AG46" s="54">
        <f t="shared" si="8"/>
        <v>0</v>
      </c>
    </row>
    <row r="47" spans="1:33" x14ac:dyDescent="0.25">
      <c r="A47" s="43" t="s">
        <v>165</v>
      </c>
      <c r="B47" s="53" t="s">
        <v>165</v>
      </c>
      <c r="C47" s="52"/>
      <c r="D47" s="52"/>
      <c r="E47" s="54"/>
      <c r="F47" s="54"/>
      <c r="G47" s="54">
        <f t="shared" si="0"/>
        <v>0</v>
      </c>
      <c r="H47" s="54">
        <f t="shared" si="1"/>
        <v>0</v>
      </c>
      <c r="I47" s="54">
        <f t="shared" si="2"/>
        <v>0</v>
      </c>
      <c r="M47" s="43" t="s">
        <v>165</v>
      </c>
      <c r="N47" s="53" t="s">
        <v>165</v>
      </c>
      <c r="O47" s="52"/>
      <c r="P47" s="52"/>
      <c r="Q47" s="54"/>
      <c r="R47" s="54"/>
      <c r="S47" s="54">
        <f t="shared" si="3"/>
        <v>0</v>
      </c>
      <c r="T47" s="54">
        <f t="shared" si="4"/>
        <v>0</v>
      </c>
      <c r="U47" s="54">
        <f t="shared" si="5"/>
        <v>0</v>
      </c>
      <c r="Y47" s="43" t="s">
        <v>165</v>
      </c>
      <c r="Z47" s="53" t="s">
        <v>165</v>
      </c>
      <c r="AA47" s="52"/>
      <c r="AB47" s="52"/>
      <c r="AC47" s="54"/>
      <c r="AD47" s="54"/>
      <c r="AE47" s="54">
        <f t="shared" si="6"/>
        <v>0</v>
      </c>
      <c r="AF47" s="54">
        <f t="shared" si="7"/>
        <v>0</v>
      </c>
      <c r="AG47" s="54">
        <f t="shared" si="8"/>
        <v>0</v>
      </c>
    </row>
    <row r="48" spans="1:33" x14ac:dyDescent="0.25">
      <c r="A48" s="43" t="s">
        <v>165</v>
      </c>
      <c r="B48" s="53" t="s">
        <v>165</v>
      </c>
      <c r="C48" s="52"/>
      <c r="D48" s="52"/>
      <c r="E48" s="54"/>
      <c r="F48" s="54"/>
      <c r="G48" s="54">
        <f t="shared" si="0"/>
        <v>0</v>
      </c>
      <c r="H48" s="54">
        <f t="shared" si="1"/>
        <v>0</v>
      </c>
      <c r="I48" s="54">
        <f t="shared" si="2"/>
        <v>0</v>
      </c>
      <c r="M48" s="43" t="s">
        <v>165</v>
      </c>
      <c r="N48" s="53" t="s">
        <v>165</v>
      </c>
      <c r="O48" s="52"/>
      <c r="P48" s="52"/>
      <c r="Q48" s="54"/>
      <c r="R48" s="54"/>
      <c r="S48" s="54">
        <f t="shared" si="3"/>
        <v>0</v>
      </c>
      <c r="T48" s="54">
        <f t="shared" si="4"/>
        <v>0</v>
      </c>
      <c r="U48" s="54">
        <f t="shared" si="5"/>
        <v>0</v>
      </c>
      <c r="Y48" s="43" t="s">
        <v>165</v>
      </c>
      <c r="Z48" s="53" t="s">
        <v>165</v>
      </c>
      <c r="AA48" s="52"/>
      <c r="AB48" s="52"/>
      <c r="AC48" s="54"/>
      <c r="AD48" s="54"/>
      <c r="AE48" s="54">
        <f t="shared" si="6"/>
        <v>0</v>
      </c>
      <c r="AF48" s="54">
        <f t="shared" si="7"/>
        <v>0</v>
      </c>
      <c r="AG48" s="54">
        <f t="shared" si="8"/>
        <v>0</v>
      </c>
    </row>
    <row r="49" spans="1:33" x14ac:dyDescent="0.25">
      <c r="A49" s="43" t="s">
        <v>165</v>
      </c>
      <c r="B49" s="53" t="s">
        <v>165</v>
      </c>
      <c r="C49" s="52"/>
      <c r="D49" s="52"/>
      <c r="E49" s="54"/>
      <c r="F49" s="54"/>
      <c r="G49" s="54">
        <f t="shared" si="0"/>
        <v>0</v>
      </c>
      <c r="H49" s="54">
        <f t="shared" si="1"/>
        <v>0</v>
      </c>
      <c r="I49" s="54">
        <f t="shared" si="2"/>
        <v>0</v>
      </c>
      <c r="M49" s="43" t="s">
        <v>165</v>
      </c>
      <c r="N49" s="53" t="s">
        <v>165</v>
      </c>
      <c r="O49" s="52"/>
      <c r="P49" s="52"/>
      <c r="Q49" s="54"/>
      <c r="R49" s="54"/>
      <c r="S49" s="54">
        <f t="shared" si="3"/>
        <v>0</v>
      </c>
      <c r="T49" s="54">
        <f t="shared" si="4"/>
        <v>0</v>
      </c>
      <c r="U49" s="54">
        <f t="shared" si="5"/>
        <v>0</v>
      </c>
      <c r="Y49" s="43" t="s">
        <v>165</v>
      </c>
      <c r="Z49" s="53" t="s">
        <v>165</v>
      </c>
      <c r="AA49" s="52"/>
      <c r="AB49" s="52"/>
      <c r="AC49" s="54"/>
      <c r="AD49" s="54"/>
      <c r="AE49" s="54">
        <f t="shared" si="6"/>
        <v>0</v>
      </c>
      <c r="AF49" s="54">
        <f t="shared" si="7"/>
        <v>0</v>
      </c>
      <c r="AG49" s="54">
        <f t="shared" si="8"/>
        <v>0</v>
      </c>
    </row>
    <row r="50" spans="1:33" x14ac:dyDescent="0.25">
      <c r="A50" s="43" t="s">
        <v>165</v>
      </c>
      <c r="B50" s="53" t="s">
        <v>165</v>
      </c>
      <c r="C50" s="52"/>
      <c r="D50" s="52"/>
      <c r="E50" s="54"/>
      <c r="F50" s="54"/>
      <c r="G50" s="54">
        <f t="shared" si="0"/>
        <v>0</v>
      </c>
      <c r="H50" s="54">
        <f t="shared" si="1"/>
        <v>0</v>
      </c>
      <c r="I50" s="54">
        <f t="shared" si="2"/>
        <v>0</v>
      </c>
      <c r="M50" s="43" t="s">
        <v>165</v>
      </c>
      <c r="N50" s="53" t="s">
        <v>165</v>
      </c>
      <c r="O50" s="52"/>
      <c r="P50" s="52"/>
      <c r="Q50" s="54"/>
      <c r="R50" s="54"/>
      <c r="S50" s="54">
        <f t="shared" si="3"/>
        <v>0</v>
      </c>
      <c r="T50" s="54">
        <f t="shared" si="4"/>
        <v>0</v>
      </c>
      <c r="U50" s="54">
        <f t="shared" si="5"/>
        <v>0</v>
      </c>
      <c r="Y50" s="43" t="s">
        <v>165</v>
      </c>
      <c r="Z50" s="53" t="s">
        <v>165</v>
      </c>
      <c r="AA50" s="52"/>
      <c r="AB50" s="52"/>
      <c r="AC50" s="54"/>
      <c r="AD50" s="54"/>
      <c r="AE50" s="54">
        <f t="shared" si="6"/>
        <v>0</v>
      </c>
      <c r="AF50" s="54">
        <f t="shared" si="7"/>
        <v>0</v>
      </c>
      <c r="AG50" s="54">
        <f t="shared" si="8"/>
        <v>0</v>
      </c>
    </row>
    <row r="51" spans="1:33" x14ac:dyDescent="0.25">
      <c r="A51" s="43" t="s">
        <v>165</v>
      </c>
      <c r="B51" s="53" t="s">
        <v>165</v>
      </c>
      <c r="C51" s="52"/>
      <c r="D51" s="52"/>
      <c r="E51" s="54"/>
      <c r="F51" s="54"/>
      <c r="G51" s="54">
        <f t="shared" si="0"/>
        <v>0</v>
      </c>
      <c r="H51" s="54">
        <f t="shared" si="1"/>
        <v>0</v>
      </c>
      <c r="I51" s="54">
        <f t="shared" si="2"/>
        <v>0</v>
      </c>
      <c r="M51" s="43" t="s">
        <v>165</v>
      </c>
      <c r="N51" s="53" t="s">
        <v>165</v>
      </c>
      <c r="O51" s="52"/>
      <c r="P51" s="52"/>
      <c r="Q51" s="54"/>
      <c r="R51" s="54"/>
      <c r="S51" s="54">
        <f t="shared" si="3"/>
        <v>0</v>
      </c>
      <c r="T51" s="54">
        <f t="shared" si="4"/>
        <v>0</v>
      </c>
      <c r="U51" s="54">
        <f t="shared" si="5"/>
        <v>0</v>
      </c>
      <c r="Y51" s="43" t="s">
        <v>165</v>
      </c>
      <c r="Z51" s="53" t="s">
        <v>165</v>
      </c>
      <c r="AA51" s="52"/>
      <c r="AB51" s="52"/>
      <c r="AC51" s="54"/>
      <c r="AD51" s="54"/>
      <c r="AE51" s="54">
        <f t="shared" si="6"/>
        <v>0</v>
      </c>
      <c r="AF51" s="54">
        <f t="shared" si="7"/>
        <v>0</v>
      </c>
      <c r="AG51" s="54">
        <f t="shared" si="8"/>
        <v>0</v>
      </c>
    </row>
    <row r="52" spans="1:33" x14ac:dyDescent="0.25">
      <c r="A52" s="43" t="s">
        <v>165</v>
      </c>
      <c r="B52" s="53" t="s">
        <v>165</v>
      </c>
      <c r="C52" s="52"/>
      <c r="D52" s="52"/>
      <c r="E52" s="54"/>
      <c r="F52" s="54"/>
      <c r="G52" s="54">
        <f t="shared" si="0"/>
        <v>0</v>
      </c>
      <c r="H52" s="54">
        <f t="shared" si="1"/>
        <v>0</v>
      </c>
      <c r="I52" s="54">
        <f t="shared" si="2"/>
        <v>0</v>
      </c>
      <c r="M52" s="43" t="s">
        <v>165</v>
      </c>
      <c r="N52" s="53" t="s">
        <v>165</v>
      </c>
      <c r="O52" s="52"/>
      <c r="P52" s="52"/>
      <c r="Q52" s="54"/>
      <c r="R52" s="54"/>
      <c r="S52" s="54">
        <f t="shared" si="3"/>
        <v>0</v>
      </c>
      <c r="T52" s="54">
        <f t="shared" si="4"/>
        <v>0</v>
      </c>
      <c r="U52" s="54">
        <f t="shared" si="5"/>
        <v>0</v>
      </c>
      <c r="Y52" s="43" t="s">
        <v>165</v>
      </c>
      <c r="Z52" s="53" t="s">
        <v>165</v>
      </c>
      <c r="AA52" s="52"/>
      <c r="AB52" s="52"/>
      <c r="AC52" s="54"/>
      <c r="AD52" s="54"/>
      <c r="AE52" s="54">
        <f t="shared" si="6"/>
        <v>0</v>
      </c>
      <c r="AF52" s="54">
        <f t="shared" si="7"/>
        <v>0</v>
      </c>
      <c r="AG52" s="54">
        <f t="shared" si="8"/>
        <v>0</v>
      </c>
    </row>
    <row r="53" spans="1:33" x14ac:dyDescent="0.25">
      <c r="A53" s="43" t="s">
        <v>165</v>
      </c>
      <c r="B53" s="53" t="s">
        <v>165</v>
      </c>
      <c r="C53" s="52"/>
      <c r="D53" s="52"/>
      <c r="E53" s="54"/>
      <c r="F53" s="54"/>
      <c r="G53" s="54">
        <f t="shared" si="0"/>
        <v>0</v>
      </c>
      <c r="H53" s="54">
        <f t="shared" si="1"/>
        <v>0</v>
      </c>
      <c r="I53" s="54">
        <f t="shared" si="2"/>
        <v>0</v>
      </c>
      <c r="M53" s="43" t="s">
        <v>165</v>
      </c>
      <c r="N53" s="53" t="s">
        <v>165</v>
      </c>
      <c r="O53" s="52"/>
      <c r="P53" s="52"/>
      <c r="Q53" s="54"/>
      <c r="R53" s="54"/>
      <c r="S53" s="54">
        <f t="shared" si="3"/>
        <v>0</v>
      </c>
      <c r="T53" s="54">
        <f t="shared" si="4"/>
        <v>0</v>
      </c>
      <c r="U53" s="54">
        <f t="shared" si="5"/>
        <v>0</v>
      </c>
      <c r="Y53" s="43" t="s">
        <v>165</v>
      </c>
      <c r="Z53" s="53" t="s">
        <v>165</v>
      </c>
      <c r="AA53" s="52"/>
      <c r="AB53" s="52"/>
      <c r="AC53" s="54"/>
      <c r="AD53" s="54"/>
      <c r="AE53" s="54">
        <f t="shared" si="6"/>
        <v>0</v>
      </c>
      <c r="AF53" s="54">
        <f t="shared" si="7"/>
        <v>0</v>
      </c>
      <c r="AG53" s="54">
        <f t="shared" si="8"/>
        <v>0</v>
      </c>
    </row>
    <row r="54" spans="1:33" x14ac:dyDescent="0.25">
      <c r="A54" s="43" t="s">
        <v>165</v>
      </c>
      <c r="B54" s="53" t="s">
        <v>165</v>
      </c>
      <c r="C54" s="52"/>
      <c r="D54" s="52"/>
      <c r="E54" s="54"/>
      <c r="F54" s="54"/>
      <c r="G54" s="54">
        <f t="shared" si="0"/>
        <v>0</v>
      </c>
      <c r="H54" s="54">
        <f t="shared" si="1"/>
        <v>0</v>
      </c>
      <c r="I54" s="54">
        <f t="shared" si="2"/>
        <v>0</v>
      </c>
      <c r="M54" s="43" t="s">
        <v>165</v>
      </c>
      <c r="N54" s="53" t="s">
        <v>165</v>
      </c>
      <c r="O54" s="52"/>
      <c r="P54" s="52"/>
      <c r="Q54" s="54"/>
      <c r="R54" s="54"/>
      <c r="S54" s="54">
        <f t="shared" si="3"/>
        <v>0</v>
      </c>
      <c r="T54" s="54">
        <f t="shared" si="4"/>
        <v>0</v>
      </c>
      <c r="U54" s="54">
        <f t="shared" si="5"/>
        <v>0</v>
      </c>
      <c r="Y54" s="43" t="s">
        <v>165</v>
      </c>
      <c r="Z54" s="53" t="s">
        <v>165</v>
      </c>
      <c r="AA54" s="52"/>
      <c r="AB54" s="52"/>
      <c r="AC54" s="54"/>
      <c r="AD54" s="54"/>
      <c r="AE54" s="54">
        <f t="shared" si="6"/>
        <v>0</v>
      </c>
      <c r="AF54" s="54">
        <f t="shared" si="7"/>
        <v>0</v>
      </c>
      <c r="AG54" s="54">
        <f t="shared" si="8"/>
        <v>0</v>
      </c>
    </row>
    <row r="55" spans="1:33" x14ac:dyDescent="0.25">
      <c r="A55" s="43" t="s">
        <v>165</v>
      </c>
      <c r="B55" s="53" t="s">
        <v>165</v>
      </c>
      <c r="C55" s="52"/>
      <c r="D55" s="52"/>
      <c r="E55" s="54"/>
      <c r="F55" s="54"/>
      <c r="G55" s="54">
        <f t="shared" si="0"/>
        <v>0</v>
      </c>
      <c r="H55" s="54">
        <f t="shared" si="1"/>
        <v>0</v>
      </c>
      <c r="I55" s="54">
        <f t="shared" si="2"/>
        <v>0</v>
      </c>
      <c r="M55" s="43" t="s">
        <v>165</v>
      </c>
      <c r="N55" s="53" t="s">
        <v>165</v>
      </c>
      <c r="O55" s="52"/>
      <c r="P55" s="52"/>
      <c r="Q55" s="54"/>
      <c r="R55" s="54"/>
      <c r="S55" s="54">
        <f t="shared" si="3"/>
        <v>0</v>
      </c>
      <c r="T55" s="54">
        <f t="shared" si="4"/>
        <v>0</v>
      </c>
      <c r="U55" s="54">
        <f t="shared" si="5"/>
        <v>0</v>
      </c>
      <c r="Y55" s="43" t="s">
        <v>165</v>
      </c>
      <c r="Z55" s="53" t="s">
        <v>165</v>
      </c>
      <c r="AA55" s="52"/>
      <c r="AB55" s="52"/>
      <c r="AC55" s="54"/>
      <c r="AD55" s="54"/>
      <c r="AE55" s="54">
        <f t="shared" si="6"/>
        <v>0</v>
      </c>
      <c r="AF55" s="54">
        <f t="shared" si="7"/>
        <v>0</v>
      </c>
      <c r="AG55" s="54">
        <f t="shared" si="8"/>
        <v>0</v>
      </c>
    </row>
    <row r="56" spans="1:33" x14ac:dyDescent="0.25">
      <c r="A56" s="43" t="s">
        <v>165</v>
      </c>
      <c r="B56" s="53" t="s">
        <v>165</v>
      </c>
      <c r="C56" s="52"/>
      <c r="D56" s="52"/>
      <c r="E56" s="54"/>
      <c r="F56" s="54"/>
      <c r="G56" s="54">
        <f t="shared" si="0"/>
        <v>0</v>
      </c>
      <c r="H56" s="54">
        <f t="shared" si="1"/>
        <v>0</v>
      </c>
      <c r="I56" s="54">
        <f t="shared" si="2"/>
        <v>0</v>
      </c>
      <c r="M56" s="43" t="s">
        <v>165</v>
      </c>
      <c r="N56" s="53" t="s">
        <v>165</v>
      </c>
      <c r="O56" s="52"/>
      <c r="P56" s="52"/>
      <c r="Q56" s="54"/>
      <c r="R56" s="54"/>
      <c r="S56" s="54">
        <f t="shared" si="3"/>
        <v>0</v>
      </c>
      <c r="T56" s="54">
        <f t="shared" si="4"/>
        <v>0</v>
      </c>
      <c r="U56" s="54">
        <f t="shared" si="5"/>
        <v>0</v>
      </c>
      <c r="Y56" s="43" t="s">
        <v>165</v>
      </c>
      <c r="Z56" s="53" t="s">
        <v>165</v>
      </c>
      <c r="AA56" s="52"/>
      <c r="AB56" s="52"/>
      <c r="AC56" s="54"/>
      <c r="AD56" s="54"/>
      <c r="AE56" s="54">
        <f t="shared" si="6"/>
        <v>0</v>
      </c>
      <c r="AF56" s="54">
        <f t="shared" si="7"/>
        <v>0</v>
      </c>
      <c r="AG56" s="54">
        <f t="shared" si="8"/>
        <v>0</v>
      </c>
    </row>
    <row r="57" spans="1:33" x14ac:dyDescent="0.25">
      <c r="A57" s="43" t="s">
        <v>165</v>
      </c>
      <c r="B57" s="53" t="s">
        <v>165</v>
      </c>
      <c r="C57" s="52"/>
      <c r="D57" s="52"/>
      <c r="E57" s="54"/>
      <c r="F57" s="54"/>
      <c r="G57" s="54">
        <f t="shared" si="0"/>
        <v>0</v>
      </c>
      <c r="H57" s="54">
        <f t="shared" si="1"/>
        <v>0</v>
      </c>
      <c r="I57" s="54">
        <f t="shared" si="2"/>
        <v>0</v>
      </c>
      <c r="M57" s="43" t="s">
        <v>165</v>
      </c>
      <c r="N57" s="53" t="s">
        <v>165</v>
      </c>
      <c r="O57" s="52"/>
      <c r="P57" s="52"/>
      <c r="Q57" s="54"/>
      <c r="R57" s="54"/>
      <c r="S57" s="54">
        <f t="shared" si="3"/>
        <v>0</v>
      </c>
      <c r="T57" s="54">
        <f t="shared" si="4"/>
        <v>0</v>
      </c>
      <c r="U57" s="54">
        <f t="shared" si="5"/>
        <v>0</v>
      </c>
      <c r="Y57" s="43" t="s">
        <v>165</v>
      </c>
      <c r="Z57" s="53" t="s">
        <v>165</v>
      </c>
      <c r="AA57" s="52"/>
      <c r="AB57" s="52"/>
      <c r="AC57" s="54"/>
      <c r="AD57" s="54"/>
      <c r="AE57" s="54">
        <f t="shared" si="6"/>
        <v>0</v>
      </c>
      <c r="AF57" s="54">
        <f t="shared" si="7"/>
        <v>0</v>
      </c>
      <c r="AG57" s="54">
        <f t="shared" si="8"/>
        <v>0</v>
      </c>
    </row>
    <row r="58" spans="1:33" x14ac:dyDescent="0.25">
      <c r="A58" s="43" t="s">
        <v>165</v>
      </c>
      <c r="B58" s="53" t="s">
        <v>165</v>
      </c>
      <c r="C58" s="52"/>
      <c r="D58" s="52"/>
      <c r="E58" s="54"/>
      <c r="F58" s="54"/>
      <c r="G58" s="54">
        <f t="shared" si="0"/>
        <v>0</v>
      </c>
      <c r="H58" s="54">
        <f t="shared" si="1"/>
        <v>0</v>
      </c>
      <c r="I58" s="54">
        <f t="shared" si="2"/>
        <v>0</v>
      </c>
      <c r="M58" s="43" t="s">
        <v>165</v>
      </c>
      <c r="N58" s="53" t="s">
        <v>165</v>
      </c>
      <c r="O58" s="52"/>
      <c r="P58" s="52"/>
      <c r="Q58" s="54"/>
      <c r="R58" s="54"/>
      <c r="S58" s="54">
        <f t="shared" si="3"/>
        <v>0</v>
      </c>
      <c r="T58" s="54">
        <f t="shared" si="4"/>
        <v>0</v>
      </c>
      <c r="U58" s="54">
        <f t="shared" si="5"/>
        <v>0</v>
      </c>
      <c r="Y58" s="43" t="s">
        <v>165</v>
      </c>
      <c r="Z58" s="53" t="s">
        <v>165</v>
      </c>
      <c r="AA58" s="52"/>
      <c r="AB58" s="52"/>
      <c r="AC58" s="54"/>
      <c r="AD58" s="54"/>
      <c r="AE58" s="54">
        <f t="shared" si="6"/>
        <v>0</v>
      </c>
      <c r="AF58" s="54">
        <f t="shared" si="7"/>
        <v>0</v>
      </c>
      <c r="AG58" s="54">
        <f t="shared" si="8"/>
        <v>0</v>
      </c>
    </row>
    <row r="59" spans="1:33" x14ac:dyDescent="0.25">
      <c r="A59" s="43" t="s">
        <v>165</v>
      </c>
      <c r="B59" s="53" t="s">
        <v>165</v>
      </c>
      <c r="C59" s="52"/>
      <c r="D59" s="52"/>
      <c r="E59" s="54"/>
      <c r="F59" s="54"/>
      <c r="G59" s="54">
        <f t="shared" si="0"/>
        <v>0</v>
      </c>
      <c r="H59" s="54">
        <f t="shared" si="1"/>
        <v>0</v>
      </c>
      <c r="I59" s="54">
        <f t="shared" si="2"/>
        <v>0</v>
      </c>
      <c r="M59" s="43" t="s">
        <v>165</v>
      </c>
      <c r="N59" s="53" t="s">
        <v>165</v>
      </c>
      <c r="O59" s="52"/>
      <c r="P59" s="52"/>
      <c r="Q59" s="54"/>
      <c r="R59" s="54"/>
      <c r="S59" s="54">
        <f t="shared" si="3"/>
        <v>0</v>
      </c>
      <c r="T59" s="54">
        <f t="shared" si="4"/>
        <v>0</v>
      </c>
      <c r="U59" s="54">
        <f t="shared" si="5"/>
        <v>0</v>
      </c>
      <c r="Y59" s="43" t="s">
        <v>165</v>
      </c>
      <c r="Z59" s="53" t="s">
        <v>165</v>
      </c>
      <c r="AA59" s="52"/>
      <c r="AB59" s="52"/>
      <c r="AC59" s="54"/>
      <c r="AD59" s="54"/>
      <c r="AE59" s="54">
        <f t="shared" si="6"/>
        <v>0</v>
      </c>
      <c r="AF59" s="54">
        <f t="shared" si="7"/>
        <v>0</v>
      </c>
      <c r="AG59" s="54">
        <f t="shared" si="8"/>
        <v>0</v>
      </c>
    </row>
    <row r="60" spans="1:33" x14ac:dyDescent="0.25">
      <c r="A60" s="43" t="s">
        <v>165</v>
      </c>
      <c r="B60" s="53" t="s">
        <v>165</v>
      </c>
      <c r="C60" s="52"/>
      <c r="D60" s="52"/>
      <c r="E60" s="54"/>
      <c r="F60" s="54"/>
      <c r="G60" s="54">
        <f t="shared" si="0"/>
        <v>0</v>
      </c>
      <c r="H60" s="54">
        <f t="shared" si="1"/>
        <v>0</v>
      </c>
      <c r="I60" s="54">
        <f t="shared" si="2"/>
        <v>0</v>
      </c>
      <c r="M60" s="43" t="s">
        <v>165</v>
      </c>
      <c r="N60" s="53" t="s">
        <v>165</v>
      </c>
      <c r="O60" s="52"/>
      <c r="P60" s="52"/>
      <c r="Q60" s="54"/>
      <c r="R60" s="54"/>
      <c r="S60" s="54">
        <f t="shared" si="3"/>
        <v>0</v>
      </c>
      <c r="T60" s="54">
        <f t="shared" si="4"/>
        <v>0</v>
      </c>
      <c r="U60" s="54">
        <f t="shared" si="5"/>
        <v>0</v>
      </c>
      <c r="Y60" s="43" t="s">
        <v>165</v>
      </c>
      <c r="Z60" s="53" t="s">
        <v>165</v>
      </c>
      <c r="AA60" s="52"/>
      <c r="AB60" s="52"/>
      <c r="AC60" s="54"/>
      <c r="AD60" s="54"/>
      <c r="AE60" s="54">
        <f t="shared" si="6"/>
        <v>0</v>
      </c>
      <c r="AF60" s="54">
        <f t="shared" si="7"/>
        <v>0</v>
      </c>
      <c r="AG60" s="54">
        <f t="shared" si="8"/>
        <v>0</v>
      </c>
    </row>
    <row r="61" spans="1:33" x14ac:dyDescent="0.25">
      <c r="A61" s="43" t="s">
        <v>165</v>
      </c>
      <c r="B61" s="53" t="s">
        <v>165</v>
      </c>
      <c r="C61" s="52"/>
      <c r="D61" s="52"/>
      <c r="E61" s="54"/>
      <c r="F61" s="54"/>
      <c r="G61" s="54">
        <f t="shared" si="0"/>
        <v>0</v>
      </c>
      <c r="H61" s="54">
        <f t="shared" si="1"/>
        <v>0</v>
      </c>
      <c r="I61" s="54">
        <f t="shared" si="2"/>
        <v>0</v>
      </c>
      <c r="M61" s="43" t="s">
        <v>165</v>
      </c>
      <c r="N61" s="53" t="s">
        <v>165</v>
      </c>
      <c r="O61" s="52"/>
      <c r="P61" s="52"/>
      <c r="Q61" s="54"/>
      <c r="R61" s="54"/>
      <c r="S61" s="54">
        <f t="shared" si="3"/>
        <v>0</v>
      </c>
      <c r="T61" s="54">
        <f t="shared" si="4"/>
        <v>0</v>
      </c>
      <c r="U61" s="54">
        <f t="shared" si="5"/>
        <v>0</v>
      </c>
      <c r="Y61" s="43" t="s">
        <v>165</v>
      </c>
      <c r="Z61" s="53" t="s">
        <v>165</v>
      </c>
      <c r="AA61" s="52"/>
      <c r="AB61" s="52"/>
      <c r="AC61" s="54"/>
      <c r="AD61" s="54"/>
      <c r="AE61" s="54">
        <f t="shared" si="6"/>
        <v>0</v>
      </c>
      <c r="AF61" s="54">
        <f t="shared" si="7"/>
        <v>0</v>
      </c>
      <c r="AG61" s="54">
        <f t="shared" si="8"/>
        <v>0</v>
      </c>
    </row>
    <row r="62" spans="1:33" x14ac:dyDescent="0.25">
      <c r="A62" s="43" t="s">
        <v>165</v>
      </c>
      <c r="B62" s="53" t="s">
        <v>165</v>
      </c>
      <c r="C62" s="52"/>
      <c r="D62" s="52"/>
      <c r="E62" s="54"/>
      <c r="F62" s="54"/>
      <c r="G62" s="54">
        <f t="shared" si="0"/>
        <v>0</v>
      </c>
      <c r="H62" s="54">
        <f t="shared" si="1"/>
        <v>0</v>
      </c>
      <c r="I62" s="54">
        <f t="shared" si="2"/>
        <v>0</v>
      </c>
      <c r="M62" s="43" t="s">
        <v>165</v>
      </c>
      <c r="N62" s="53" t="s">
        <v>165</v>
      </c>
      <c r="O62" s="52"/>
      <c r="P62" s="52"/>
      <c r="Q62" s="54"/>
      <c r="R62" s="54"/>
      <c r="S62" s="54">
        <f t="shared" si="3"/>
        <v>0</v>
      </c>
      <c r="T62" s="54">
        <f t="shared" si="4"/>
        <v>0</v>
      </c>
      <c r="U62" s="54">
        <f t="shared" si="5"/>
        <v>0</v>
      </c>
      <c r="Y62" s="43" t="s">
        <v>165</v>
      </c>
      <c r="Z62" s="53" t="s">
        <v>165</v>
      </c>
      <c r="AA62" s="52"/>
      <c r="AB62" s="52"/>
      <c r="AC62" s="54"/>
      <c r="AD62" s="54"/>
      <c r="AE62" s="54">
        <f t="shared" si="6"/>
        <v>0</v>
      </c>
      <c r="AF62" s="54">
        <f t="shared" si="7"/>
        <v>0</v>
      </c>
      <c r="AG62" s="54">
        <f t="shared" si="8"/>
        <v>0</v>
      </c>
    </row>
    <row r="63" spans="1:33" x14ac:dyDescent="0.25">
      <c r="A63" s="43" t="s">
        <v>165</v>
      </c>
      <c r="B63" s="53" t="s">
        <v>165</v>
      </c>
      <c r="C63" s="52"/>
      <c r="D63" s="52"/>
      <c r="E63" s="54"/>
      <c r="F63" s="54"/>
      <c r="G63" s="54">
        <f t="shared" si="0"/>
        <v>0</v>
      </c>
      <c r="H63" s="54">
        <f t="shared" si="1"/>
        <v>0</v>
      </c>
      <c r="I63" s="54">
        <f t="shared" si="2"/>
        <v>0</v>
      </c>
      <c r="M63" s="43" t="s">
        <v>165</v>
      </c>
      <c r="N63" s="53" t="s">
        <v>165</v>
      </c>
      <c r="O63" s="52"/>
      <c r="P63" s="52"/>
      <c r="Q63" s="54"/>
      <c r="R63" s="54"/>
      <c r="S63" s="54">
        <f t="shared" si="3"/>
        <v>0</v>
      </c>
      <c r="T63" s="54">
        <f t="shared" si="4"/>
        <v>0</v>
      </c>
      <c r="U63" s="54">
        <f t="shared" si="5"/>
        <v>0</v>
      </c>
      <c r="Y63" s="43" t="s">
        <v>165</v>
      </c>
      <c r="Z63" s="53" t="s">
        <v>165</v>
      </c>
      <c r="AA63" s="52"/>
      <c r="AB63" s="52"/>
      <c r="AC63" s="54"/>
      <c r="AD63" s="54"/>
      <c r="AE63" s="54">
        <f t="shared" si="6"/>
        <v>0</v>
      </c>
      <c r="AF63" s="54">
        <f t="shared" si="7"/>
        <v>0</v>
      </c>
      <c r="AG63" s="54">
        <f t="shared" si="8"/>
        <v>0</v>
      </c>
    </row>
    <row r="64" spans="1:33" x14ac:dyDescent="0.25">
      <c r="A64" s="43" t="s">
        <v>165</v>
      </c>
      <c r="B64" s="53" t="s">
        <v>165</v>
      </c>
      <c r="C64" s="52"/>
      <c r="D64" s="52"/>
      <c r="E64" s="54"/>
      <c r="F64" s="54"/>
      <c r="G64" s="54">
        <f t="shared" si="0"/>
        <v>0</v>
      </c>
      <c r="H64" s="54">
        <f t="shared" si="1"/>
        <v>0</v>
      </c>
      <c r="I64" s="54">
        <f t="shared" si="2"/>
        <v>0</v>
      </c>
      <c r="M64" s="43" t="s">
        <v>165</v>
      </c>
      <c r="N64" s="53" t="s">
        <v>165</v>
      </c>
      <c r="O64" s="52"/>
      <c r="P64" s="52"/>
      <c r="Q64" s="54"/>
      <c r="R64" s="54"/>
      <c r="S64" s="54">
        <f t="shared" si="3"/>
        <v>0</v>
      </c>
      <c r="T64" s="54">
        <f t="shared" si="4"/>
        <v>0</v>
      </c>
      <c r="U64" s="54">
        <f t="shared" si="5"/>
        <v>0</v>
      </c>
      <c r="Y64" s="43" t="s">
        <v>165</v>
      </c>
      <c r="Z64" s="53" t="s">
        <v>165</v>
      </c>
      <c r="AA64" s="52"/>
      <c r="AB64" s="52"/>
      <c r="AC64" s="54"/>
      <c r="AD64" s="54"/>
      <c r="AE64" s="54">
        <f t="shared" si="6"/>
        <v>0</v>
      </c>
      <c r="AF64" s="54">
        <f t="shared" si="7"/>
        <v>0</v>
      </c>
      <c r="AG64" s="54">
        <f t="shared" si="8"/>
        <v>0</v>
      </c>
    </row>
    <row r="65" spans="1:33" x14ac:dyDescent="0.25">
      <c r="A65" s="43" t="s">
        <v>165</v>
      </c>
      <c r="B65" s="53" t="s">
        <v>165</v>
      </c>
      <c r="C65" s="52"/>
      <c r="D65" s="52"/>
      <c r="E65" s="54"/>
      <c r="F65" s="54"/>
      <c r="G65" s="54">
        <f t="shared" si="0"/>
        <v>0</v>
      </c>
      <c r="H65" s="54">
        <f t="shared" si="1"/>
        <v>0</v>
      </c>
      <c r="I65" s="54">
        <f t="shared" si="2"/>
        <v>0</v>
      </c>
      <c r="M65" s="43" t="s">
        <v>165</v>
      </c>
      <c r="N65" s="53" t="s">
        <v>165</v>
      </c>
      <c r="O65" s="52"/>
      <c r="P65" s="52"/>
      <c r="Q65" s="54"/>
      <c r="R65" s="54"/>
      <c r="S65" s="54">
        <f t="shared" si="3"/>
        <v>0</v>
      </c>
      <c r="T65" s="54">
        <f t="shared" si="4"/>
        <v>0</v>
      </c>
      <c r="U65" s="54">
        <f t="shared" si="5"/>
        <v>0</v>
      </c>
      <c r="Y65" s="43" t="s">
        <v>165</v>
      </c>
      <c r="Z65" s="53" t="s">
        <v>165</v>
      </c>
      <c r="AA65" s="52"/>
      <c r="AB65" s="52"/>
      <c r="AC65" s="54"/>
      <c r="AD65" s="54"/>
      <c r="AE65" s="54">
        <f t="shared" si="6"/>
        <v>0</v>
      </c>
      <c r="AF65" s="54">
        <f t="shared" si="7"/>
        <v>0</v>
      </c>
      <c r="AG65" s="54">
        <f t="shared" si="8"/>
        <v>0</v>
      </c>
    </row>
    <row r="66" spans="1:33" x14ac:dyDescent="0.25">
      <c r="A66" s="43" t="s">
        <v>165</v>
      </c>
      <c r="B66" s="53" t="s">
        <v>165</v>
      </c>
      <c r="C66" s="52"/>
      <c r="D66" s="52"/>
      <c r="E66" s="54"/>
      <c r="F66" s="54"/>
      <c r="G66" s="54">
        <f t="shared" si="0"/>
        <v>0</v>
      </c>
      <c r="H66" s="54">
        <f t="shared" si="1"/>
        <v>0</v>
      </c>
      <c r="I66" s="54">
        <f t="shared" si="2"/>
        <v>0</v>
      </c>
      <c r="M66" s="43" t="s">
        <v>165</v>
      </c>
      <c r="N66" s="53" t="s">
        <v>165</v>
      </c>
      <c r="O66" s="52"/>
      <c r="P66" s="52"/>
      <c r="Q66" s="54"/>
      <c r="R66" s="54"/>
      <c r="S66" s="54">
        <f t="shared" si="3"/>
        <v>0</v>
      </c>
      <c r="T66" s="54">
        <f t="shared" si="4"/>
        <v>0</v>
      </c>
      <c r="U66" s="54">
        <f t="shared" si="5"/>
        <v>0</v>
      </c>
      <c r="Y66" s="43" t="s">
        <v>165</v>
      </c>
      <c r="Z66" s="53" t="s">
        <v>165</v>
      </c>
      <c r="AA66" s="52"/>
      <c r="AB66" s="52"/>
      <c r="AC66" s="54"/>
      <c r="AD66" s="54"/>
      <c r="AE66" s="54">
        <f t="shared" si="6"/>
        <v>0</v>
      </c>
      <c r="AF66" s="54">
        <f t="shared" si="7"/>
        <v>0</v>
      </c>
      <c r="AG66" s="54">
        <f t="shared" si="8"/>
        <v>0</v>
      </c>
    </row>
    <row r="67" spans="1:33" x14ac:dyDescent="0.25">
      <c r="A67" s="43" t="s">
        <v>165</v>
      </c>
      <c r="B67" s="53" t="s">
        <v>165</v>
      </c>
      <c r="C67" s="52"/>
      <c r="D67" s="52"/>
      <c r="E67" s="54"/>
      <c r="F67" s="54"/>
      <c r="G67" s="54">
        <f t="shared" si="0"/>
        <v>0</v>
      </c>
      <c r="H67" s="54">
        <f t="shared" si="1"/>
        <v>0</v>
      </c>
      <c r="I67" s="54">
        <f t="shared" si="2"/>
        <v>0</v>
      </c>
      <c r="M67" s="43" t="s">
        <v>165</v>
      </c>
      <c r="N67" s="53" t="s">
        <v>165</v>
      </c>
      <c r="O67" s="52"/>
      <c r="P67" s="52"/>
      <c r="Q67" s="54"/>
      <c r="R67" s="54"/>
      <c r="S67" s="54">
        <f t="shared" si="3"/>
        <v>0</v>
      </c>
      <c r="T67" s="54">
        <f t="shared" si="4"/>
        <v>0</v>
      </c>
      <c r="U67" s="54">
        <f t="shared" si="5"/>
        <v>0</v>
      </c>
      <c r="Y67" s="43" t="s">
        <v>165</v>
      </c>
      <c r="Z67" s="53" t="s">
        <v>165</v>
      </c>
      <c r="AA67" s="52"/>
      <c r="AB67" s="52"/>
      <c r="AC67" s="54"/>
      <c r="AD67" s="54"/>
      <c r="AE67" s="54">
        <f t="shared" si="6"/>
        <v>0</v>
      </c>
      <c r="AF67" s="54">
        <f t="shared" si="7"/>
        <v>0</v>
      </c>
      <c r="AG67" s="54">
        <f t="shared" si="8"/>
        <v>0</v>
      </c>
    </row>
    <row r="68" spans="1:33" x14ac:dyDescent="0.25">
      <c r="A68" s="43" t="s">
        <v>165</v>
      </c>
      <c r="B68" s="53" t="s">
        <v>165</v>
      </c>
      <c r="C68" s="52"/>
      <c r="D68" s="52"/>
      <c r="E68" s="54"/>
      <c r="F68" s="54"/>
      <c r="G68" s="54">
        <f t="shared" si="0"/>
        <v>0</v>
      </c>
      <c r="H68" s="54">
        <f t="shared" si="1"/>
        <v>0</v>
      </c>
      <c r="I68" s="54">
        <f t="shared" si="2"/>
        <v>0</v>
      </c>
      <c r="M68" s="43" t="s">
        <v>165</v>
      </c>
      <c r="N68" s="53" t="s">
        <v>165</v>
      </c>
      <c r="O68" s="52"/>
      <c r="P68" s="52"/>
      <c r="Q68" s="54"/>
      <c r="R68" s="54"/>
      <c r="S68" s="54">
        <f t="shared" si="3"/>
        <v>0</v>
      </c>
      <c r="T68" s="54">
        <f t="shared" si="4"/>
        <v>0</v>
      </c>
      <c r="U68" s="54">
        <f t="shared" si="5"/>
        <v>0</v>
      </c>
      <c r="Y68" s="43" t="s">
        <v>165</v>
      </c>
      <c r="Z68" s="53" t="s">
        <v>165</v>
      </c>
      <c r="AA68" s="52"/>
      <c r="AB68" s="52"/>
      <c r="AC68" s="54"/>
      <c r="AD68" s="54"/>
      <c r="AE68" s="54">
        <f t="shared" si="6"/>
        <v>0</v>
      </c>
      <c r="AF68" s="54">
        <f t="shared" si="7"/>
        <v>0</v>
      </c>
      <c r="AG68" s="54">
        <f t="shared" si="8"/>
        <v>0</v>
      </c>
    </row>
    <row r="69" spans="1:33" x14ac:dyDescent="0.25">
      <c r="A69" s="43" t="s">
        <v>165</v>
      </c>
      <c r="B69" s="53" t="s">
        <v>165</v>
      </c>
      <c r="C69" s="52"/>
      <c r="D69" s="52"/>
      <c r="E69" s="54"/>
      <c r="F69" s="54"/>
      <c r="G69" s="54">
        <f t="shared" si="0"/>
        <v>0</v>
      </c>
      <c r="H69" s="54">
        <f t="shared" si="1"/>
        <v>0</v>
      </c>
      <c r="I69" s="54">
        <f t="shared" si="2"/>
        <v>0</v>
      </c>
      <c r="M69" s="43" t="s">
        <v>165</v>
      </c>
      <c r="N69" s="53" t="s">
        <v>165</v>
      </c>
      <c r="O69" s="52"/>
      <c r="P69" s="52"/>
      <c r="Q69" s="54"/>
      <c r="R69" s="54"/>
      <c r="S69" s="54">
        <f t="shared" si="3"/>
        <v>0</v>
      </c>
      <c r="T69" s="54">
        <f t="shared" si="4"/>
        <v>0</v>
      </c>
      <c r="U69" s="54">
        <f t="shared" si="5"/>
        <v>0</v>
      </c>
      <c r="Y69" s="43" t="s">
        <v>165</v>
      </c>
      <c r="Z69" s="53" t="s">
        <v>165</v>
      </c>
      <c r="AA69" s="52"/>
      <c r="AB69" s="52"/>
      <c r="AC69" s="54"/>
      <c r="AD69" s="54"/>
      <c r="AE69" s="54">
        <f t="shared" si="6"/>
        <v>0</v>
      </c>
      <c r="AF69" s="54">
        <f t="shared" si="7"/>
        <v>0</v>
      </c>
      <c r="AG69" s="54">
        <f t="shared" si="8"/>
        <v>0</v>
      </c>
    </row>
    <row r="70" spans="1:33" x14ac:dyDescent="0.25">
      <c r="A70" s="43" t="s">
        <v>165</v>
      </c>
      <c r="B70" s="53" t="s">
        <v>165</v>
      </c>
      <c r="C70" s="52"/>
      <c r="D70" s="52"/>
      <c r="E70" s="54"/>
      <c r="F70" s="54"/>
      <c r="G70" s="54">
        <f t="shared" si="0"/>
        <v>0</v>
      </c>
      <c r="H70" s="54">
        <f t="shared" si="1"/>
        <v>0</v>
      </c>
      <c r="I70" s="54">
        <f t="shared" si="2"/>
        <v>0</v>
      </c>
      <c r="M70" s="43" t="s">
        <v>165</v>
      </c>
      <c r="N70" s="53" t="s">
        <v>165</v>
      </c>
      <c r="O70" s="52"/>
      <c r="P70" s="52"/>
      <c r="Q70" s="54"/>
      <c r="R70" s="54"/>
      <c r="S70" s="54">
        <f t="shared" si="3"/>
        <v>0</v>
      </c>
      <c r="T70" s="54">
        <f t="shared" si="4"/>
        <v>0</v>
      </c>
      <c r="U70" s="54">
        <f t="shared" si="5"/>
        <v>0</v>
      </c>
      <c r="Y70" s="43" t="s">
        <v>165</v>
      </c>
      <c r="Z70" s="53" t="s">
        <v>165</v>
      </c>
      <c r="AA70" s="52"/>
      <c r="AB70" s="52"/>
      <c r="AC70" s="54"/>
      <c r="AD70" s="54"/>
      <c r="AE70" s="54">
        <f t="shared" si="6"/>
        <v>0</v>
      </c>
      <c r="AF70" s="54">
        <f t="shared" si="7"/>
        <v>0</v>
      </c>
      <c r="AG70" s="54">
        <f t="shared" si="8"/>
        <v>0</v>
      </c>
    </row>
    <row r="71" spans="1:33" x14ac:dyDescent="0.25">
      <c r="A71" s="43" t="s">
        <v>165</v>
      </c>
      <c r="B71" s="53" t="s">
        <v>165</v>
      </c>
      <c r="C71" s="52"/>
      <c r="D71" s="52"/>
      <c r="E71" s="54"/>
      <c r="F71" s="54"/>
      <c r="G71" s="54">
        <f t="shared" si="0"/>
        <v>0</v>
      </c>
      <c r="H71" s="54">
        <f t="shared" si="1"/>
        <v>0</v>
      </c>
      <c r="I71" s="54">
        <f t="shared" si="2"/>
        <v>0</v>
      </c>
      <c r="M71" s="43" t="s">
        <v>165</v>
      </c>
      <c r="N71" s="53" t="s">
        <v>165</v>
      </c>
      <c r="O71" s="52"/>
      <c r="P71" s="52"/>
      <c r="Q71" s="54"/>
      <c r="R71" s="54"/>
      <c r="S71" s="54">
        <f t="shared" si="3"/>
        <v>0</v>
      </c>
      <c r="T71" s="54">
        <f t="shared" si="4"/>
        <v>0</v>
      </c>
      <c r="U71" s="54">
        <f t="shared" si="5"/>
        <v>0</v>
      </c>
      <c r="Y71" s="43" t="s">
        <v>165</v>
      </c>
      <c r="Z71" s="53" t="s">
        <v>165</v>
      </c>
      <c r="AA71" s="52"/>
      <c r="AB71" s="52"/>
      <c r="AC71" s="54"/>
      <c r="AD71" s="54"/>
      <c r="AE71" s="54">
        <f t="shared" si="6"/>
        <v>0</v>
      </c>
      <c r="AF71" s="54">
        <f t="shared" si="7"/>
        <v>0</v>
      </c>
      <c r="AG71" s="54">
        <f t="shared" si="8"/>
        <v>0</v>
      </c>
    </row>
    <row r="72" spans="1:33" x14ac:dyDescent="0.25">
      <c r="A72" s="43" t="s">
        <v>165</v>
      </c>
      <c r="B72" s="53" t="s">
        <v>165</v>
      </c>
      <c r="C72" s="52"/>
      <c r="D72" s="52"/>
      <c r="E72" s="54"/>
      <c r="F72" s="54"/>
      <c r="G72" s="54">
        <f t="shared" si="0"/>
        <v>0</v>
      </c>
      <c r="H72" s="54">
        <f t="shared" si="1"/>
        <v>0</v>
      </c>
      <c r="I72" s="54">
        <f t="shared" si="2"/>
        <v>0</v>
      </c>
      <c r="M72" s="43" t="s">
        <v>165</v>
      </c>
      <c r="N72" s="53" t="s">
        <v>165</v>
      </c>
      <c r="O72" s="52"/>
      <c r="P72" s="52"/>
      <c r="Q72" s="54"/>
      <c r="R72" s="54"/>
      <c r="S72" s="54">
        <f t="shared" si="3"/>
        <v>0</v>
      </c>
      <c r="T72" s="54">
        <f t="shared" si="4"/>
        <v>0</v>
      </c>
      <c r="U72" s="54">
        <f t="shared" si="5"/>
        <v>0</v>
      </c>
      <c r="Y72" s="43" t="s">
        <v>165</v>
      </c>
      <c r="Z72" s="53" t="s">
        <v>165</v>
      </c>
      <c r="AA72" s="52"/>
      <c r="AB72" s="52"/>
      <c r="AC72" s="54"/>
      <c r="AD72" s="54"/>
      <c r="AE72" s="54">
        <f t="shared" si="6"/>
        <v>0</v>
      </c>
      <c r="AF72" s="54">
        <f t="shared" si="7"/>
        <v>0</v>
      </c>
      <c r="AG72" s="54">
        <f t="shared" si="8"/>
        <v>0</v>
      </c>
    </row>
    <row r="73" spans="1:33" x14ac:dyDescent="0.25">
      <c r="A73" s="43" t="s">
        <v>165</v>
      </c>
      <c r="B73" s="53" t="s">
        <v>165</v>
      </c>
      <c r="C73" s="52"/>
      <c r="D73" s="52"/>
      <c r="E73" s="54"/>
      <c r="F73" s="54"/>
      <c r="G73" s="54">
        <f t="shared" si="0"/>
        <v>0</v>
      </c>
      <c r="H73" s="54">
        <f t="shared" si="1"/>
        <v>0</v>
      </c>
      <c r="I73" s="54">
        <f t="shared" si="2"/>
        <v>0</v>
      </c>
      <c r="M73" s="43" t="s">
        <v>165</v>
      </c>
      <c r="N73" s="53" t="s">
        <v>165</v>
      </c>
      <c r="O73" s="52"/>
      <c r="P73" s="52"/>
      <c r="Q73" s="54"/>
      <c r="R73" s="54"/>
      <c r="S73" s="54">
        <f t="shared" si="3"/>
        <v>0</v>
      </c>
      <c r="T73" s="54">
        <f t="shared" si="4"/>
        <v>0</v>
      </c>
      <c r="U73" s="54">
        <f t="shared" si="5"/>
        <v>0</v>
      </c>
      <c r="Y73" s="43" t="s">
        <v>165</v>
      </c>
      <c r="Z73" s="53" t="s">
        <v>165</v>
      </c>
      <c r="AA73" s="52"/>
      <c r="AB73" s="52"/>
      <c r="AC73" s="54"/>
      <c r="AD73" s="54"/>
      <c r="AE73" s="54">
        <f t="shared" si="6"/>
        <v>0</v>
      </c>
      <c r="AF73" s="54">
        <f t="shared" si="7"/>
        <v>0</v>
      </c>
      <c r="AG73" s="54">
        <f t="shared" si="8"/>
        <v>0</v>
      </c>
    </row>
    <row r="74" spans="1:33" x14ac:dyDescent="0.25">
      <c r="A74" s="43" t="s">
        <v>165</v>
      </c>
      <c r="B74" s="53" t="s">
        <v>165</v>
      </c>
      <c r="C74" s="52"/>
      <c r="D74" s="52"/>
      <c r="E74" s="54"/>
      <c r="F74" s="54"/>
      <c r="G74" s="54">
        <f t="shared" si="0"/>
        <v>0</v>
      </c>
      <c r="H74" s="54">
        <f t="shared" si="1"/>
        <v>0</v>
      </c>
      <c r="I74" s="54">
        <f t="shared" si="2"/>
        <v>0</v>
      </c>
      <c r="M74" s="43" t="s">
        <v>165</v>
      </c>
      <c r="N74" s="53" t="s">
        <v>165</v>
      </c>
      <c r="O74" s="52"/>
      <c r="P74" s="52"/>
      <c r="Q74" s="54"/>
      <c r="R74" s="54"/>
      <c r="S74" s="54">
        <f t="shared" si="3"/>
        <v>0</v>
      </c>
      <c r="T74" s="54">
        <f t="shared" si="4"/>
        <v>0</v>
      </c>
      <c r="U74" s="54">
        <f t="shared" si="5"/>
        <v>0</v>
      </c>
      <c r="Y74" s="43" t="s">
        <v>165</v>
      </c>
      <c r="Z74" s="53" t="s">
        <v>165</v>
      </c>
      <c r="AA74" s="52"/>
      <c r="AB74" s="52"/>
      <c r="AC74" s="54"/>
      <c r="AD74" s="54"/>
      <c r="AE74" s="54">
        <f t="shared" si="6"/>
        <v>0</v>
      </c>
      <c r="AF74" s="54">
        <f t="shared" si="7"/>
        <v>0</v>
      </c>
      <c r="AG74" s="54">
        <f t="shared" si="8"/>
        <v>0</v>
      </c>
    </row>
    <row r="75" spans="1:33" x14ac:dyDescent="0.25">
      <c r="A75" s="43" t="s">
        <v>165</v>
      </c>
      <c r="B75" s="53" t="s">
        <v>165</v>
      </c>
      <c r="C75" s="52"/>
      <c r="D75" s="52"/>
      <c r="E75" s="54"/>
      <c r="F75" s="54"/>
      <c r="G75" s="54">
        <f t="shared" si="0"/>
        <v>0</v>
      </c>
      <c r="H75" s="54">
        <f t="shared" si="1"/>
        <v>0</v>
      </c>
      <c r="I75" s="54">
        <f t="shared" si="2"/>
        <v>0</v>
      </c>
      <c r="M75" s="43" t="s">
        <v>165</v>
      </c>
      <c r="N75" s="53" t="s">
        <v>165</v>
      </c>
      <c r="O75" s="52"/>
      <c r="P75" s="52"/>
      <c r="Q75" s="54"/>
      <c r="R75" s="54"/>
      <c r="S75" s="54">
        <f t="shared" si="3"/>
        <v>0</v>
      </c>
      <c r="T75" s="54">
        <f t="shared" si="4"/>
        <v>0</v>
      </c>
      <c r="U75" s="54">
        <f t="shared" si="5"/>
        <v>0</v>
      </c>
      <c r="Y75" s="43" t="s">
        <v>165</v>
      </c>
      <c r="Z75" s="53" t="s">
        <v>165</v>
      </c>
      <c r="AA75" s="52"/>
      <c r="AB75" s="52"/>
      <c r="AC75" s="54"/>
      <c r="AD75" s="54"/>
      <c r="AE75" s="54">
        <f t="shared" si="6"/>
        <v>0</v>
      </c>
      <c r="AF75" s="54">
        <f t="shared" si="7"/>
        <v>0</v>
      </c>
      <c r="AG75" s="54">
        <f t="shared" si="8"/>
        <v>0</v>
      </c>
    </row>
    <row r="76" spans="1:33" x14ac:dyDescent="0.25">
      <c r="A76" s="43" t="s">
        <v>165</v>
      </c>
      <c r="B76" s="53" t="s">
        <v>165</v>
      </c>
      <c r="C76" s="52"/>
      <c r="D76" s="52"/>
      <c r="E76" s="54"/>
      <c r="F76" s="54"/>
      <c r="G76" s="54"/>
      <c r="H76" s="54"/>
      <c r="I76" s="54"/>
      <c r="M76" s="43" t="s">
        <v>165</v>
      </c>
      <c r="N76" s="53" t="s">
        <v>165</v>
      </c>
      <c r="O76" s="52"/>
      <c r="P76" s="52"/>
      <c r="Q76" s="54"/>
      <c r="R76" s="54"/>
      <c r="S76" s="54"/>
      <c r="T76" s="54"/>
      <c r="U76" s="54"/>
      <c r="Y76" s="43" t="s">
        <v>165</v>
      </c>
      <c r="Z76" s="53" t="s">
        <v>165</v>
      </c>
      <c r="AA76" s="52"/>
      <c r="AB76" s="52"/>
      <c r="AC76" s="54"/>
      <c r="AD76" s="54"/>
      <c r="AE76" s="54"/>
      <c r="AF76" s="54"/>
      <c r="AG76" s="54"/>
    </row>
    <row r="77" spans="1:33" x14ac:dyDescent="0.25">
      <c r="A77" s="43" t="s">
        <v>165</v>
      </c>
      <c r="B77" s="53" t="s">
        <v>165</v>
      </c>
      <c r="C77" s="52"/>
      <c r="D77" s="52"/>
      <c r="E77" s="54"/>
      <c r="F77" s="54"/>
      <c r="G77" s="54"/>
      <c r="H77" s="54"/>
      <c r="I77" s="54"/>
      <c r="M77" s="43" t="s">
        <v>165</v>
      </c>
      <c r="N77" s="53" t="s">
        <v>165</v>
      </c>
      <c r="O77" s="52"/>
      <c r="P77" s="52"/>
      <c r="Q77" s="54"/>
      <c r="R77" s="54"/>
      <c r="S77" s="54"/>
      <c r="T77" s="54"/>
      <c r="U77" s="54"/>
      <c r="Y77" s="43" t="s">
        <v>165</v>
      </c>
      <c r="Z77" s="53" t="s">
        <v>165</v>
      </c>
      <c r="AA77" s="52"/>
      <c r="AB77" s="52"/>
      <c r="AC77" s="54"/>
      <c r="AD77" s="54"/>
      <c r="AE77" s="54"/>
      <c r="AF77" s="54"/>
      <c r="AG77" s="54"/>
    </row>
    <row r="78" spans="1:33" x14ac:dyDescent="0.25">
      <c r="A78" s="43" t="s">
        <v>165</v>
      </c>
      <c r="B78" s="53" t="s">
        <v>165</v>
      </c>
      <c r="C78" s="52"/>
      <c r="D78" s="52"/>
      <c r="E78" s="54"/>
      <c r="F78" s="54"/>
      <c r="G78" s="54"/>
      <c r="H78" s="54"/>
      <c r="I78" s="54"/>
      <c r="M78" s="43" t="s">
        <v>165</v>
      </c>
      <c r="N78" s="53" t="s">
        <v>165</v>
      </c>
      <c r="O78" s="52"/>
      <c r="P78" s="52"/>
      <c r="Q78" s="54"/>
      <c r="R78" s="54"/>
      <c r="S78" s="54"/>
      <c r="T78" s="54"/>
      <c r="U78" s="54"/>
      <c r="Y78" s="43" t="s">
        <v>165</v>
      </c>
      <c r="Z78" s="53" t="s">
        <v>165</v>
      </c>
      <c r="AA78" s="52"/>
      <c r="AB78" s="52"/>
      <c r="AC78" s="54"/>
      <c r="AD78" s="54"/>
      <c r="AE78" s="54"/>
      <c r="AF78" s="54"/>
      <c r="AG78" s="54"/>
    </row>
    <row r="79" spans="1:33" x14ac:dyDescent="0.25">
      <c r="A79" s="43" t="s">
        <v>165</v>
      </c>
      <c r="B79" s="53" t="s">
        <v>165</v>
      </c>
      <c r="C79" s="52"/>
      <c r="D79" s="52"/>
      <c r="E79" s="54"/>
      <c r="F79" s="54"/>
      <c r="G79" s="54"/>
      <c r="H79" s="54"/>
      <c r="I79" s="54"/>
      <c r="M79" s="43" t="s">
        <v>165</v>
      </c>
      <c r="N79" s="53" t="s">
        <v>165</v>
      </c>
      <c r="O79" s="52"/>
      <c r="P79" s="52"/>
      <c r="Q79" s="54"/>
      <c r="R79" s="54"/>
      <c r="S79" s="54"/>
      <c r="T79" s="54"/>
      <c r="U79" s="54"/>
      <c r="Y79" s="43" t="s">
        <v>165</v>
      </c>
      <c r="Z79" s="53" t="s">
        <v>165</v>
      </c>
      <c r="AA79" s="52"/>
      <c r="AB79" s="52"/>
      <c r="AC79" s="54"/>
      <c r="AD79" s="54"/>
      <c r="AE79" s="54"/>
      <c r="AF79" s="54"/>
      <c r="AG79" s="54"/>
    </row>
    <row r="80" spans="1:33" x14ac:dyDescent="0.25">
      <c r="A80" s="43" t="s">
        <v>165</v>
      </c>
      <c r="B80" s="53" t="s">
        <v>165</v>
      </c>
      <c r="C80" s="52"/>
      <c r="D80" s="52"/>
      <c r="E80" s="54"/>
      <c r="F80" s="54"/>
      <c r="G80" s="54"/>
      <c r="H80" s="54"/>
      <c r="I80" s="54"/>
      <c r="M80" s="43" t="s">
        <v>165</v>
      </c>
      <c r="N80" s="53" t="s">
        <v>165</v>
      </c>
      <c r="O80" s="52"/>
      <c r="P80" s="52"/>
      <c r="Q80" s="54"/>
      <c r="R80" s="54"/>
      <c r="S80" s="54"/>
      <c r="T80" s="54"/>
      <c r="U80" s="54"/>
      <c r="Y80" s="43" t="s">
        <v>165</v>
      </c>
      <c r="Z80" s="53" t="s">
        <v>165</v>
      </c>
      <c r="AA80" s="52"/>
      <c r="AB80" s="52"/>
      <c r="AC80" s="54"/>
      <c r="AD80" s="54"/>
      <c r="AE80" s="54"/>
      <c r="AF80" s="54"/>
      <c r="AG80" s="54"/>
    </row>
    <row r="81" spans="1:33" x14ac:dyDescent="0.25">
      <c r="A81" s="43" t="s">
        <v>165</v>
      </c>
      <c r="B81" s="53" t="s">
        <v>165</v>
      </c>
      <c r="C81" s="52"/>
      <c r="D81" s="52"/>
      <c r="E81" s="54"/>
      <c r="F81" s="54"/>
      <c r="G81" s="54"/>
      <c r="H81" s="54"/>
      <c r="I81" s="54"/>
      <c r="M81" s="43" t="s">
        <v>165</v>
      </c>
      <c r="N81" s="53" t="s">
        <v>165</v>
      </c>
      <c r="O81" s="52"/>
      <c r="P81" s="52"/>
      <c r="Q81" s="54"/>
      <c r="R81" s="54"/>
      <c r="S81" s="54"/>
      <c r="T81" s="54"/>
      <c r="U81" s="54"/>
      <c r="Y81" s="43" t="s">
        <v>165</v>
      </c>
      <c r="Z81" s="53" t="s">
        <v>165</v>
      </c>
      <c r="AA81" s="52"/>
      <c r="AB81" s="52"/>
      <c r="AC81" s="54"/>
      <c r="AD81" s="54"/>
      <c r="AE81" s="54"/>
      <c r="AF81" s="54"/>
      <c r="AG81" s="54"/>
    </row>
    <row r="82" spans="1:33" x14ac:dyDescent="0.25">
      <c r="A82" s="43" t="s">
        <v>165</v>
      </c>
      <c r="B82" s="53" t="s">
        <v>165</v>
      </c>
      <c r="C82" s="52"/>
      <c r="D82" s="52"/>
      <c r="E82" s="54"/>
      <c r="F82" s="54"/>
      <c r="G82" s="54"/>
      <c r="H82" s="54"/>
      <c r="I82" s="54"/>
      <c r="M82" s="43" t="s">
        <v>165</v>
      </c>
      <c r="N82" s="53" t="s">
        <v>165</v>
      </c>
      <c r="O82" s="52"/>
      <c r="P82" s="52"/>
      <c r="Q82" s="54"/>
      <c r="R82" s="54"/>
      <c r="S82" s="54"/>
      <c r="T82" s="54"/>
      <c r="U82" s="54"/>
      <c r="Y82" s="43" t="s">
        <v>165</v>
      </c>
      <c r="Z82" s="53" t="s">
        <v>165</v>
      </c>
      <c r="AA82" s="52"/>
      <c r="AB82" s="52"/>
      <c r="AC82" s="54"/>
      <c r="AD82" s="54"/>
      <c r="AE82" s="54"/>
      <c r="AF82" s="54"/>
      <c r="AG82" s="54"/>
    </row>
    <row r="83" spans="1:33" x14ac:dyDescent="0.25">
      <c r="A83" s="43" t="s">
        <v>165</v>
      </c>
      <c r="B83" s="53" t="s">
        <v>165</v>
      </c>
      <c r="C83" s="52"/>
      <c r="D83" s="52"/>
      <c r="E83" s="54"/>
      <c r="F83" s="54"/>
      <c r="G83" s="54"/>
      <c r="H83" s="54"/>
      <c r="I83" s="54"/>
      <c r="M83" s="43" t="s">
        <v>165</v>
      </c>
      <c r="N83" s="53" t="s">
        <v>165</v>
      </c>
      <c r="O83" s="52"/>
      <c r="P83" s="52"/>
      <c r="Q83" s="54"/>
      <c r="R83" s="54"/>
      <c r="S83" s="54"/>
      <c r="T83" s="54"/>
      <c r="U83" s="54"/>
      <c r="Y83" s="43" t="s">
        <v>165</v>
      </c>
      <c r="Z83" s="53" t="s">
        <v>165</v>
      </c>
      <c r="AA83" s="52"/>
      <c r="AB83" s="52"/>
      <c r="AC83" s="54"/>
      <c r="AD83" s="54"/>
      <c r="AE83" s="54"/>
      <c r="AF83" s="54"/>
      <c r="AG83" s="54"/>
    </row>
    <row r="84" spans="1:33" x14ac:dyDescent="0.25">
      <c r="A84" s="43" t="s">
        <v>165</v>
      </c>
      <c r="B84" s="53" t="s">
        <v>165</v>
      </c>
      <c r="C84" s="52"/>
      <c r="D84" s="52"/>
      <c r="E84" s="54"/>
      <c r="F84" s="54"/>
      <c r="G84" s="54"/>
      <c r="H84" s="54"/>
      <c r="I84" s="54"/>
      <c r="M84" s="43" t="s">
        <v>165</v>
      </c>
      <c r="N84" s="53" t="s">
        <v>165</v>
      </c>
      <c r="O84" s="52"/>
      <c r="P84" s="52"/>
      <c r="Q84" s="54"/>
      <c r="R84" s="54"/>
      <c r="S84" s="54"/>
      <c r="T84" s="54"/>
      <c r="U84" s="54"/>
      <c r="Y84" s="43" t="s">
        <v>165</v>
      </c>
      <c r="Z84" s="53" t="s">
        <v>165</v>
      </c>
      <c r="AA84" s="52"/>
      <c r="AB84" s="52"/>
      <c r="AC84" s="54"/>
      <c r="AD84" s="54"/>
      <c r="AE84" s="54"/>
      <c r="AF84" s="54"/>
      <c r="AG84" s="54"/>
    </row>
    <row r="85" spans="1:33" x14ac:dyDescent="0.25">
      <c r="A85" s="43" t="s">
        <v>165</v>
      </c>
      <c r="B85" s="53" t="s">
        <v>165</v>
      </c>
      <c r="C85" s="52"/>
      <c r="D85" s="52"/>
      <c r="E85" s="54"/>
      <c r="F85" s="54"/>
      <c r="G85" s="54"/>
      <c r="H85" s="54"/>
      <c r="I85" s="54"/>
      <c r="M85" s="43" t="s">
        <v>165</v>
      </c>
      <c r="N85" s="53" t="s">
        <v>165</v>
      </c>
      <c r="O85" s="52"/>
      <c r="P85" s="52"/>
      <c r="Q85" s="54"/>
      <c r="R85" s="54"/>
      <c r="S85" s="54"/>
      <c r="T85" s="54"/>
      <c r="U85" s="54"/>
      <c r="Y85" s="43" t="s">
        <v>165</v>
      </c>
      <c r="Z85" s="53" t="s">
        <v>165</v>
      </c>
      <c r="AA85" s="52"/>
      <c r="AB85" s="52"/>
      <c r="AC85" s="54"/>
      <c r="AD85" s="54"/>
      <c r="AE85" s="54"/>
      <c r="AF85" s="54"/>
      <c r="AG85" s="54"/>
    </row>
    <row r="86" spans="1:33" x14ac:dyDescent="0.25">
      <c r="A86" s="43" t="s">
        <v>165</v>
      </c>
      <c r="B86" s="53" t="s">
        <v>165</v>
      </c>
      <c r="C86" s="52"/>
      <c r="D86" s="52"/>
      <c r="E86" s="54"/>
      <c r="F86" s="54"/>
      <c r="G86" s="54"/>
      <c r="H86" s="54"/>
      <c r="I86" s="54"/>
      <c r="M86" s="43" t="s">
        <v>165</v>
      </c>
      <c r="N86" s="53" t="s">
        <v>165</v>
      </c>
      <c r="O86" s="52"/>
      <c r="P86" s="52"/>
      <c r="Q86" s="54"/>
      <c r="R86" s="54"/>
      <c r="S86" s="54"/>
      <c r="T86" s="54"/>
      <c r="U86" s="54"/>
      <c r="Y86" s="43" t="s">
        <v>165</v>
      </c>
      <c r="Z86" s="53" t="s">
        <v>165</v>
      </c>
      <c r="AA86" s="52"/>
      <c r="AB86" s="52"/>
      <c r="AC86" s="54"/>
      <c r="AD86" s="54"/>
      <c r="AE86" s="54"/>
      <c r="AF86" s="54"/>
      <c r="AG86" s="54"/>
    </row>
    <row r="87" spans="1:33" x14ac:dyDescent="0.25">
      <c r="A87" s="43" t="s">
        <v>165</v>
      </c>
      <c r="B87" s="53" t="s">
        <v>165</v>
      </c>
      <c r="C87" s="52"/>
      <c r="D87" s="52"/>
      <c r="E87" s="54"/>
      <c r="F87" s="54"/>
      <c r="G87" s="54"/>
      <c r="H87" s="54"/>
      <c r="I87" s="54"/>
      <c r="M87" s="43" t="s">
        <v>165</v>
      </c>
      <c r="N87" s="53" t="s">
        <v>165</v>
      </c>
      <c r="O87" s="52"/>
      <c r="P87" s="52"/>
      <c r="Q87" s="54"/>
      <c r="R87" s="54"/>
      <c r="S87" s="54"/>
      <c r="T87" s="54"/>
      <c r="U87" s="54"/>
      <c r="Y87" s="43" t="s">
        <v>165</v>
      </c>
      <c r="Z87" s="53" t="s">
        <v>165</v>
      </c>
      <c r="AA87" s="52"/>
      <c r="AB87" s="52"/>
      <c r="AC87" s="54"/>
      <c r="AD87" s="54"/>
      <c r="AE87" s="54"/>
      <c r="AF87" s="54"/>
      <c r="AG87" s="54"/>
    </row>
    <row r="88" spans="1:33" x14ac:dyDescent="0.25">
      <c r="A88" s="43" t="s">
        <v>165</v>
      </c>
      <c r="B88" s="53" t="s">
        <v>165</v>
      </c>
      <c r="C88" s="52"/>
      <c r="D88" s="52"/>
      <c r="E88" s="54"/>
      <c r="F88" s="54"/>
      <c r="G88" s="54"/>
      <c r="H88" s="54"/>
      <c r="I88" s="54"/>
      <c r="M88" s="43" t="s">
        <v>165</v>
      </c>
      <c r="N88" s="53" t="s">
        <v>165</v>
      </c>
      <c r="O88" s="52"/>
      <c r="P88" s="52"/>
      <c r="Q88" s="54"/>
      <c r="R88" s="54"/>
      <c r="S88" s="54"/>
      <c r="T88" s="54"/>
      <c r="U88" s="54"/>
      <c r="Y88" s="43" t="s">
        <v>165</v>
      </c>
      <c r="Z88" s="53" t="s">
        <v>165</v>
      </c>
      <c r="AA88" s="52"/>
      <c r="AB88" s="52"/>
      <c r="AC88" s="54"/>
      <c r="AD88" s="54"/>
      <c r="AE88" s="54"/>
      <c r="AF88" s="54"/>
      <c r="AG88" s="54"/>
    </row>
    <row r="89" spans="1:33" x14ac:dyDescent="0.25">
      <c r="A89" s="43" t="s">
        <v>165</v>
      </c>
      <c r="B89" s="53" t="s">
        <v>165</v>
      </c>
      <c r="C89" s="52"/>
      <c r="D89" s="52"/>
      <c r="E89" s="54"/>
      <c r="F89" s="54"/>
      <c r="G89" s="54"/>
      <c r="H89" s="54"/>
      <c r="I89" s="54"/>
      <c r="M89" s="43" t="s">
        <v>165</v>
      </c>
      <c r="N89" s="53" t="s">
        <v>165</v>
      </c>
      <c r="O89" s="52"/>
      <c r="P89" s="52"/>
      <c r="Q89" s="54"/>
      <c r="R89" s="54"/>
      <c r="S89" s="54"/>
      <c r="T89" s="54"/>
      <c r="U89" s="54"/>
      <c r="Y89" s="43" t="s">
        <v>165</v>
      </c>
      <c r="Z89" s="53" t="s">
        <v>165</v>
      </c>
      <c r="AA89" s="52"/>
      <c r="AB89" s="52"/>
      <c r="AC89" s="54"/>
      <c r="AD89" s="54"/>
      <c r="AE89" s="54"/>
      <c r="AF89" s="54"/>
      <c r="AG89" s="54"/>
    </row>
    <row r="90" spans="1:33" x14ac:dyDescent="0.25">
      <c r="A90" s="43" t="s">
        <v>165</v>
      </c>
      <c r="B90" s="53" t="s">
        <v>165</v>
      </c>
      <c r="C90" s="52"/>
      <c r="D90" s="52"/>
      <c r="E90" s="54"/>
      <c r="F90" s="54"/>
      <c r="G90" s="54"/>
      <c r="H90" s="54"/>
      <c r="I90" s="54"/>
      <c r="M90" s="43" t="s">
        <v>165</v>
      </c>
      <c r="N90" s="53" t="s">
        <v>165</v>
      </c>
      <c r="O90" s="52"/>
      <c r="P90" s="52"/>
      <c r="Q90" s="54"/>
      <c r="R90" s="54"/>
      <c r="S90" s="54"/>
      <c r="T90" s="54"/>
      <c r="U90" s="54"/>
      <c r="Y90" s="43" t="s">
        <v>165</v>
      </c>
      <c r="Z90" s="53" t="s">
        <v>165</v>
      </c>
      <c r="AA90" s="52"/>
      <c r="AB90" s="52"/>
      <c r="AC90" s="54"/>
      <c r="AD90" s="54"/>
      <c r="AE90" s="54"/>
      <c r="AF90" s="54"/>
      <c r="AG90" s="54"/>
    </row>
    <row r="91" spans="1:33" x14ac:dyDescent="0.25">
      <c r="A91" s="43" t="s">
        <v>165</v>
      </c>
      <c r="B91" s="53" t="s">
        <v>165</v>
      </c>
      <c r="C91" s="52"/>
      <c r="D91" s="52"/>
      <c r="E91" s="54"/>
      <c r="F91" s="54"/>
      <c r="G91" s="54"/>
      <c r="H91" s="54"/>
      <c r="I91" s="54"/>
      <c r="M91" s="43" t="s">
        <v>165</v>
      </c>
      <c r="N91" s="53" t="s">
        <v>165</v>
      </c>
      <c r="O91" s="52"/>
      <c r="P91" s="52"/>
      <c r="Q91" s="54"/>
      <c r="R91" s="54"/>
      <c r="S91" s="54"/>
      <c r="T91" s="54"/>
      <c r="U91" s="54"/>
      <c r="Y91" s="43" t="s">
        <v>165</v>
      </c>
      <c r="Z91" s="53" t="s">
        <v>165</v>
      </c>
      <c r="AA91" s="52"/>
      <c r="AB91" s="52"/>
      <c r="AC91" s="54"/>
      <c r="AD91" s="54"/>
      <c r="AE91" s="54"/>
      <c r="AF91" s="54"/>
      <c r="AG91" s="54"/>
    </row>
    <row r="92" spans="1:33" x14ac:dyDescent="0.25">
      <c r="A92" s="43" t="s">
        <v>165</v>
      </c>
      <c r="B92" s="53" t="s">
        <v>165</v>
      </c>
      <c r="C92" s="52"/>
      <c r="D92" s="52"/>
      <c r="E92" s="54"/>
      <c r="F92" s="54"/>
      <c r="G92" s="54"/>
      <c r="H92" s="54"/>
      <c r="I92" s="54"/>
      <c r="M92" s="43" t="s">
        <v>165</v>
      </c>
      <c r="N92" s="53" t="s">
        <v>165</v>
      </c>
      <c r="O92" s="52"/>
      <c r="P92" s="52"/>
      <c r="Q92" s="54"/>
      <c r="R92" s="54"/>
      <c r="S92" s="54"/>
      <c r="T92" s="54"/>
      <c r="U92" s="54"/>
      <c r="Y92" s="43" t="s">
        <v>165</v>
      </c>
      <c r="Z92" s="53" t="s">
        <v>165</v>
      </c>
      <c r="AA92" s="52"/>
      <c r="AB92" s="52"/>
      <c r="AC92" s="54"/>
      <c r="AD92" s="54"/>
      <c r="AE92" s="54"/>
      <c r="AF92" s="54"/>
      <c r="AG92" s="54"/>
    </row>
    <row r="93" spans="1:33" x14ac:dyDescent="0.25">
      <c r="A93" s="43" t="s">
        <v>165</v>
      </c>
      <c r="B93" s="53" t="s">
        <v>165</v>
      </c>
      <c r="C93" s="52"/>
      <c r="D93" s="52"/>
      <c r="E93" s="54"/>
      <c r="F93" s="54"/>
      <c r="G93" s="54"/>
      <c r="H93" s="54"/>
      <c r="I93" s="54"/>
      <c r="M93" s="43" t="s">
        <v>165</v>
      </c>
      <c r="N93" s="53" t="s">
        <v>165</v>
      </c>
      <c r="O93" s="52"/>
      <c r="P93" s="52"/>
      <c r="Q93" s="54"/>
      <c r="R93" s="54"/>
      <c r="S93" s="54"/>
      <c r="T93" s="54"/>
      <c r="U93" s="54"/>
      <c r="Y93" s="43" t="s">
        <v>165</v>
      </c>
      <c r="Z93" s="53" t="s">
        <v>165</v>
      </c>
      <c r="AA93" s="52"/>
      <c r="AB93" s="52"/>
      <c r="AC93" s="54"/>
      <c r="AD93" s="54"/>
      <c r="AE93" s="54"/>
      <c r="AF93" s="54"/>
      <c r="AG93" s="54"/>
    </row>
    <row r="94" spans="1:33" x14ac:dyDescent="0.25">
      <c r="A94" s="43" t="s">
        <v>165</v>
      </c>
      <c r="B94" s="53" t="s">
        <v>165</v>
      </c>
      <c r="C94" s="52"/>
      <c r="D94" s="52"/>
      <c r="E94" s="54"/>
      <c r="F94" s="54"/>
      <c r="G94" s="54"/>
      <c r="H94" s="54"/>
      <c r="I94" s="54"/>
      <c r="M94" s="43" t="s">
        <v>165</v>
      </c>
      <c r="N94" s="53" t="s">
        <v>165</v>
      </c>
      <c r="O94" s="52"/>
      <c r="P94" s="52"/>
      <c r="Q94" s="54"/>
      <c r="R94" s="54"/>
      <c r="S94" s="54"/>
      <c r="T94" s="54"/>
      <c r="U94" s="54"/>
      <c r="Y94" s="43" t="s">
        <v>165</v>
      </c>
      <c r="Z94" s="53" t="s">
        <v>165</v>
      </c>
      <c r="AA94" s="52"/>
      <c r="AB94" s="52"/>
      <c r="AC94" s="54"/>
      <c r="AD94" s="54"/>
      <c r="AE94" s="54"/>
      <c r="AF94" s="54"/>
      <c r="AG94" s="54"/>
    </row>
    <row r="95" spans="1:33" x14ac:dyDescent="0.25">
      <c r="A95" s="43" t="s">
        <v>165</v>
      </c>
      <c r="B95" s="53" t="s">
        <v>165</v>
      </c>
      <c r="C95" s="52"/>
      <c r="D95" s="52"/>
      <c r="E95" s="54"/>
      <c r="F95" s="54"/>
      <c r="G95" s="54"/>
      <c r="H95" s="54"/>
      <c r="I95" s="54"/>
      <c r="M95" s="43" t="s">
        <v>165</v>
      </c>
      <c r="N95" s="53" t="s">
        <v>165</v>
      </c>
      <c r="O95" s="52"/>
      <c r="P95" s="52"/>
      <c r="Q95" s="54"/>
      <c r="R95" s="54"/>
      <c r="S95" s="54"/>
      <c r="T95" s="54"/>
      <c r="U95" s="54"/>
      <c r="Y95" s="43" t="s">
        <v>165</v>
      </c>
      <c r="Z95" s="53" t="s">
        <v>165</v>
      </c>
      <c r="AA95" s="52"/>
      <c r="AB95" s="52"/>
      <c r="AC95" s="54"/>
      <c r="AD95" s="54"/>
      <c r="AE95" s="54"/>
      <c r="AF95" s="54"/>
      <c r="AG95" s="54"/>
    </row>
    <row r="96" spans="1:33" x14ac:dyDescent="0.25">
      <c r="A96" s="43" t="s">
        <v>165</v>
      </c>
      <c r="B96" s="53" t="s">
        <v>165</v>
      </c>
      <c r="C96" s="52"/>
      <c r="D96" s="52"/>
      <c r="E96" s="54"/>
      <c r="F96" s="54"/>
      <c r="G96" s="54"/>
      <c r="H96" s="54"/>
      <c r="I96" s="54"/>
      <c r="M96" s="43" t="s">
        <v>165</v>
      </c>
      <c r="N96" s="53" t="s">
        <v>165</v>
      </c>
      <c r="O96" s="52"/>
      <c r="P96" s="52"/>
      <c r="Q96" s="54"/>
      <c r="R96" s="54"/>
      <c r="S96" s="54"/>
      <c r="T96" s="54"/>
      <c r="U96" s="54"/>
      <c r="Y96" s="43" t="s">
        <v>165</v>
      </c>
      <c r="Z96" s="53" t="s">
        <v>165</v>
      </c>
      <c r="AA96" s="52"/>
      <c r="AB96" s="52"/>
      <c r="AC96" s="54"/>
      <c r="AD96" s="54"/>
      <c r="AE96" s="54"/>
      <c r="AF96" s="54"/>
      <c r="AG96" s="54"/>
    </row>
    <row r="97" spans="1:33" x14ac:dyDescent="0.25">
      <c r="A97" s="43" t="s">
        <v>165</v>
      </c>
      <c r="B97" s="53" t="s">
        <v>165</v>
      </c>
      <c r="C97" s="52"/>
      <c r="D97" s="52"/>
      <c r="E97" s="54"/>
      <c r="F97" s="54"/>
      <c r="G97" s="54"/>
      <c r="H97" s="54"/>
      <c r="I97" s="54"/>
      <c r="M97" s="43" t="s">
        <v>165</v>
      </c>
      <c r="N97" s="53" t="s">
        <v>165</v>
      </c>
      <c r="O97" s="52"/>
      <c r="P97" s="52"/>
      <c r="Q97" s="54"/>
      <c r="R97" s="54"/>
      <c r="S97" s="54"/>
      <c r="T97" s="54"/>
      <c r="U97" s="54"/>
      <c r="Y97" s="43" t="s">
        <v>165</v>
      </c>
      <c r="Z97" s="53" t="s">
        <v>165</v>
      </c>
      <c r="AA97" s="52"/>
      <c r="AB97" s="52"/>
      <c r="AC97" s="54"/>
      <c r="AD97" s="54"/>
      <c r="AE97" s="54"/>
      <c r="AF97" s="54"/>
      <c r="AG97" s="54"/>
    </row>
    <row r="98" spans="1:33" x14ac:dyDescent="0.25">
      <c r="A98" s="43" t="s">
        <v>165</v>
      </c>
      <c r="B98" s="53" t="s">
        <v>165</v>
      </c>
      <c r="C98" s="52"/>
      <c r="D98" s="52"/>
      <c r="E98" s="54"/>
      <c r="F98" s="54"/>
      <c r="G98" s="54"/>
      <c r="H98" s="54"/>
      <c r="I98" s="54"/>
      <c r="M98" s="43" t="s">
        <v>165</v>
      </c>
      <c r="N98" s="53" t="s">
        <v>165</v>
      </c>
      <c r="O98" s="52"/>
      <c r="P98" s="52"/>
      <c r="Q98" s="54"/>
      <c r="R98" s="54"/>
      <c r="S98" s="54"/>
      <c r="T98" s="54"/>
      <c r="U98" s="54"/>
      <c r="Y98" s="43" t="s">
        <v>165</v>
      </c>
      <c r="Z98" s="53" t="s">
        <v>165</v>
      </c>
      <c r="AA98" s="52"/>
      <c r="AB98" s="52"/>
      <c r="AC98" s="54"/>
      <c r="AD98" s="54"/>
      <c r="AE98" s="54"/>
      <c r="AF98" s="54"/>
      <c r="AG98" s="54"/>
    </row>
    <row r="99" spans="1:33" x14ac:dyDescent="0.25">
      <c r="A99" s="43" t="s">
        <v>165</v>
      </c>
      <c r="B99" s="53" t="s">
        <v>165</v>
      </c>
      <c r="C99" s="52"/>
      <c r="D99" s="52"/>
      <c r="E99" s="54"/>
      <c r="F99" s="54"/>
      <c r="G99" s="54"/>
      <c r="H99" s="54"/>
      <c r="I99" s="54"/>
      <c r="M99" s="43" t="s">
        <v>165</v>
      </c>
      <c r="N99" s="53" t="s">
        <v>165</v>
      </c>
      <c r="O99" s="52"/>
      <c r="P99" s="52"/>
      <c r="Q99" s="54"/>
      <c r="R99" s="54"/>
      <c r="S99" s="54"/>
      <c r="T99" s="54"/>
      <c r="U99" s="54"/>
      <c r="Y99" s="43" t="s">
        <v>165</v>
      </c>
      <c r="Z99" s="53" t="s">
        <v>165</v>
      </c>
      <c r="AA99" s="52"/>
      <c r="AB99" s="52"/>
      <c r="AC99" s="54"/>
      <c r="AD99" s="54"/>
      <c r="AE99" s="54"/>
      <c r="AF99" s="54"/>
      <c r="AG99" s="54"/>
    </row>
    <row r="100" spans="1:33" x14ac:dyDescent="0.25">
      <c r="A100" s="43" t="s">
        <v>165</v>
      </c>
      <c r="B100" s="53" t="s">
        <v>165</v>
      </c>
      <c r="C100" s="52"/>
      <c r="D100" s="52"/>
      <c r="E100" s="54"/>
      <c r="F100" s="54"/>
      <c r="G100" s="54"/>
      <c r="H100" s="54"/>
      <c r="I100" s="54"/>
      <c r="M100" s="43" t="s">
        <v>165</v>
      </c>
      <c r="N100" s="53" t="s">
        <v>165</v>
      </c>
      <c r="O100" s="52"/>
      <c r="P100" s="52"/>
      <c r="Q100" s="54"/>
      <c r="R100" s="54"/>
      <c r="S100" s="54"/>
      <c r="T100" s="54"/>
      <c r="U100" s="54"/>
      <c r="Y100" s="43" t="s">
        <v>165</v>
      </c>
      <c r="Z100" s="53" t="s">
        <v>165</v>
      </c>
      <c r="AA100" s="52"/>
      <c r="AB100" s="52"/>
      <c r="AC100" s="54"/>
      <c r="AD100" s="54"/>
      <c r="AE100" s="54"/>
      <c r="AF100" s="54"/>
      <c r="AG100" s="54"/>
    </row>
    <row r="101" spans="1:33" x14ac:dyDescent="0.25">
      <c r="A101" s="43" t="s">
        <v>165</v>
      </c>
      <c r="B101" s="53" t="s">
        <v>165</v>
      </c>
      <c r="C101" s="52"/>
      <c r="D101" s="52"/>
      <c r="E101" s="54"/>
      <c r="F101" s="54"/>
      <c r="G101" s="54"/>
      <c r="H101" s="54"/>
      <c r="I101" s="54"/>
      <c r="M101" s="43" t="s">
        <v>165</v>
      </c>
      <c r="N101" s="53" t="s">
        <v>165</v>
      </c>
      <c r="O101" s="52"/>
      <c r="P101" s="52"/>
      <c r="Q101" s="54"/>
      <c r="R101" s="54"/>
      <c r="S101" s="54"/>
      <c r="T101" s="54"/>
      <c r="U101" s="54"/>
      <c r="Y101" s="43" t="s">
        <v>165</v>
      </c>
      <c r="Z101" s="53" t="s">
        <v>165</v>
      </c>
      <c r="AA101" s="52"/>
      <c r="AB101" s="52"/>
      <c r="AC101" s="54"/>
      <c r="AD101" s="54"/>
      <c r="AE101" s="54"/>
      <c r="AF101" s="54"/>
      <c r="AG101" s="54"/>
    </row>
    <row r="102" spans="1:33" x14ac:dyDescent="0.25">
      <c r="A102" s="43" t="s">
        <v>165</v>
      </c>
      <c r="B102" s="53" t="s">
        <v>165</v>
      </c>
      <c r="C102" s="52"/>
      <c r="D102" s="52"/>
      <c r="E102" s="54"/>
      <c r="F102" s="54"/>
      <c r="G102" s="54"/>
      <c r="H102" s="54"/>
      <c r="I102" s="54"/>
      <c r="M102" s="43" t="s">
        <v>165</v>
      </c>
      <c r="N102" s="53" t="s">
        <v>165</v>
      </c>
      <c r="O102" s="52"/>
      <c r="P102" s="52"/>
      <c r="Q102" s="54"/>
      <c r="R102" s="54"/>
      <c r="S102" s="54"/>
      <c r="T102" s="54"/>
      <c r="U102" s="54"/>
      <c r="Y102" s="43" t="s">
        <v>165</v>
      </c>
      <c r="Z102" s="53" t="s">
        <v>165</v>
      </c>
      <c r="AA102" s="52"/>
      <c r="AB102" s="52"/>
      <c r="AC102" s="54"/>
      <c r="AD102" s="54"/>
      <c r="AE102" s="54"/>
      <c r="AF102" s="54"/>
      <c r="AG102" s="54"/>
    </row>
    <row r="103" spans="1:33" x14ac:dyDescent="0.25">
      <c r="A103" s="43" t="s">
        <v>165</v>
      </c>
      <c r="B103" s="53" t="s">
        <v>165</v>
      </c>
      <c r="C103" s="52"/>
      <c r="D103" s="52"/>
      <c r="E103" s="54"/>
      <c r="F103" s="54"/>
      <c r="G103" s="54"/>
      <c r="H103" s="54"/>
      <c r="I103" s="54"/>
      <c r="M103" s="43" t="s">
        <v>165</v>
      </c>
      <c r="N103" s="53" t="s">
        <v>165</v>
      </c>
      <c r="O103" s="52"/>
      <c r="P103" s="52"/>
      <c r="Q103" s="54"/>
      <c r="R103" s="54"/>
      <c r="S103" s="54"/>
      <c r="T103" s="54"/>
      <c r="U103" s="54"/>
      <c r="Y103" s="43" t="s">
        <v>165</v>
      </c>
      <c r="Z103" s="53" t="s">
        <v>165</v>
      </c>
      <c r="AA103" s="52"/>
      <c r="AB103" s="52"/>
      <c r="AC103" s="54"/>
      <c r="AD103" s="54"/>
      <c r="AE103" s="54"/>
      <c r="AF103" s="54"/>
      <c r="AG103" s="54"/>
    </row>
    <row r="104" spans="1:33" x14ac:dyDescent="0.25">
      <c r="A104" s="43" t="s">
        <v>165</v>
      </c>
      <c r="B104" s="53" t="s">
        <v>165</v>
      </c>
      <c r="C104" s="52"/>
      <c r="D104" s="52"/>
      <c r="E104" s="54"/>
      <c r="F104" s="54"/>
      <c r="G104" s="54"/>
      <c r="H104" s="54"/>
      <c r="I104" s="54"/>
      <c r="M104" s="43" t="s">
        <v>165</v>
      </c>
      <c r="N104" s="53" t="s">
        <v>165</v>
      </c>
      <c r="O104" s="52"/>
      <c r="P104" s="52"/>
      <c r="Q104" s="54"/>
      <c r="R104" s="54"/>
      <c r="S104" s="54"/>
      <c r="T104" s="54"/>
      <c r="U104" s="54"/>
      <c r="Y104" s="43" t="s">
        <v>165</v>
      </c>
      <c r="Z104" s="53" t="s">
        <v>165</v>
      </c>
      <c r="AA104" s="52"/>
      <c r="AB104" s="52"/>
      <c r="AC104" s="54"/>
      <c r="AD104" s="54"/>
      <c r="AE104" s="54"/>
      <c r="AF104" s="54"/>
      <c r="AG104" s="54"/>
    </row>
    <row r="105" spans="1:33" x14ac:dyDescent="0.25">
      <c r="A105" s="43" t="s">
        <v>165</v>
      </c>
      <c r="B105" s="53" t="s">
        <v>165</v>
      </c>
      <c r="C105" s="52"/>
      <c r="D105" s="52"/>
      <c r="E105" s="54"/>
      <c r="F105" s="54"/>
      <c r="G105" s="54"/>
      <c r="H105" s="54"/>
      <c r="I105" s="54"/>
      <c r="M105" s="43" t="s">
        <v>165</v>
      </c>
      <c r="N105" s="53" t="s">
        <v>165</v>
      </c>
      <c r="O105" s="52"/>
      <c r="P105" s="52"/>
      <c r="Q105" s="54"/>
      <c r="R105" s="54"/>
      <c r="S105" s="54"/>
      <c r="T105" s="54"/>
      <c r="U105" s="54"/>
      <c r="Y105" s="43" t="s">
        <v>165</v>
      </c>
      <c r="Z105" s="53" t="s">
        <v>165</v>
      </c>
      <c r="AA105" s="52"/>
      <c r="AB105" s="52"/>
      <c r="AC105" s="54"/>
      <c r="AD105" s="54"/>
      <c r="AE105" s="54"/>
      <c r="AF105" s="54"/>
      <c r="AG105" s="54"/>
    </row>
    <row r="106" spans="1:33" x14ac:dyDescent="0.25">
      <c r="A106" s="43" t="s">
        <v>165</v>
      </c>
      <c r="B106" s="53" t="s">
        <v>165</v>
      </c>
      <c r="C106" s="52"/>
      <c r="D106" s="52"/>
      <c r="E106" s="54"/>
      <c r="F106" s="54"/>
      <c r="G106" s="54"/>
      <c r="H106" s="54"/>
      <c r="I106" s="54"/>
      <c r="M106" s="43" t="s">
        <v>165</v>
      </c>
      <c r="N106" s="53" t="s">
        <v>165</v>
      </c>
      <c r="O106" s="52"/>
      <c r="P106" s="52"/>
      <c r="Q106" s="54"/>
      <c r="R106" s="54"/>
      <c r="S106" s="54"/>
      <c r="T106" s="54"/>
      <c r="U106" s="54"/>
      <c r="Y106" s="43" t="s">
        <v>165</v>
      </c>
      <c r="Z106" s="53" t="s">
        <v>165</v>
      </c>
      <c r="AA106" s="52"/>
      <c r="AB106" s="52"/>
      <c r="AC106" s="54"/>
      <c r="AD106" s="54"/>
      <c r="AE106" s="54"/>
      <c r="AF106" s="54"/>
      <c r="AG106" s="54"/>
    </row>
    <row r="107" spans="1:33" x14ac:dyDescent="0.25">
      <c r="A107" s="43" t="s">
        <v>165</v>
      </c>
      <c r="B107" s="53" t="s">
        <v>165</v>
      </c>
      <c r="C107" s="52"/>
      <c r="D107" s="52"/>
      <c r="E107" s="54"/>
      <c r="F107" s="54"/>
      <c r="G107" s="54"/>
      <c r="H107" s="54"/>
      <c r="I107" s="54"/>
      <c r="M107" s="43" t="s">
        <v>165</v>
      </c>
      <c r="N107" s="53" t="s">
        <v>165</v>
      </c>
      <c r="O107" s="52"/>
      <c r="P107" s="52"/>
      <c r="Q107" s="54"/>
      <c r="R107" s="54"/>
      <c r="S107" s="54"/>
      <c r="T107" s="54"/>
      <c r="U107" s="54"/>
      <c r="Y107" s="43" t="s">
        <v>165</v>
      </c>
      <c r="Z107" s="53" t="s">
        <v>165</v>
      </c>
      <c r="AA107" s="52"/>
      <c r="AB107" s="52"/>
      <c r="AC107" s="54"/>
      <c r="AD107" s="54"/>
      <c r="AE107" s="54"/>
      <c r="AF107" s="54"/>
      <c r="AG107" s="54"/>
    </row>
    <row r="108" spans="1:33" x14ac:dyDescent="0.25">
      <c r="A108" s="43" t="s">
        <v>165</v>
      </c>
      <c r="B108" s="53" t="s">
        <v>165</v>
      </c>
      <c r="C108" s="52"/>
      <c r="D108" s="52"/>
      <c r="E108" s="54"/>
      <c r="F108" s="54"/>
      <c r="G108" s="54"/>
      <c r="H108" s="54"/>
      <c r="I108" s="54"/>
      <c r="M108" s="43" t="s">
        <v>165</v>
      </c>
      <c r="N108" s="53" t="s">
        <v>165</v>
      </c>
      <c r="O108" s="52"/>
      <c r="P108" s="52"/>
      <c r="Q108" s="54"/>
      <c r="R108" s="54"/>
      <c r="S108" s="54"/>
      <c r="T108" s="54"/>
      <c r="U108" s="54"/>
      <c r="Y108" s="43" t="s">
        <v>165</v>
      </c>
      <c r="Z108" s="53" t="s">
        <v>165</v>
      </c>
      <c r="AA108" s="52"/>
      <c r="AB108" s="52"/>
      <c r="AC108" s="54"/>
      <c r="AD108" s="54"/>
      <c r="AE108" s="54"/>
      <c r="AF108" s="54"/>
      <c r="AG108" s="54"/>
    </row>
    <row r="109" spans="1:33" x14ac:dyDescent="0.25">
      <c r="A109" s="43" t="s">
        <v>165</v>
      </c>
      <c r="B109" s="53" t="s">
        <v>165</v>
      </c>
      <c r="C109" s="52"/>
      <c r="D109" s="52"/>
      <c r="E109" s="54"/>
      <c r="F109" s="54"/>
      <c r="G109" s="54"/>
      <c r="H109" s="54"/>
      <c r="I109" s="54"/>
      <c r="M109" s="43" t="s">
        <v>165</v>
      </c>
      <c r="N109" s="53" t="s">
        <v>165</v>
      </c>
      <c r="O109" s="52"/>
      <c r="P109" s="52"/>
      <c r="Q109" s="54"/>
      <c r="R109" s="54"/>
      <c r="S109" s="54"/>
      <c r="T109" s="54"/>
      <c r="U109" s="54"/>
      <c r="Y109" s="43" t="s">
        <v>165</v>
      </c>
      <c r="Z109" s="53" t="s">
        <v>165</v>
      </c>
      <c r="AA109" s="52"/>
      <c r="AB109" s="52"/>
      <c r="AC109" s="54"/>
      <c r="AD109" s="54"/>
      <c r="AE109" s="54"/>
      <c r="AF109" s="54"/>
      <c r="AG109" s="54"/>
    </row>
    <row r="110" spans="1:33" x14ac:dyDescent="0.25">
      <c r="A110" s="43" t="s">
        <v>165</v>
      </c>
      <c r="B110" s="53" t="s">
        <v>165</v>
      </c>
      <c r="C110" s="52"/>
      <c r="D110" s="52"/>
      <c r="E110" s="54"/>
      <c r="F110" s="54"/>
      <c r="G110" s="54"/>
      <c r="H110" s="54"/>
      <c r="I110" s="54"/>
      <c r="M110" s="43" t="s">
        <v>165</v>
      </c>
      <c r="N110" s="53" t="s">
        <v>165</v>
      </c>
      <c r="O110" s="52"/>
      <c r="P110" s="52"/>
      <c r="Q110" s="54"/>
      <c r="R110" s="54"/>
      <c r="S110" s="54"/>
      <c r="T110" s="54"/>
      <c r="U110" s="54"/>
      <c r="Y110" s="43" t="s">
        <v>165</v>
      </c>
      <c r="Z110" s="53" t="s">
        <v>165</v>
      </c>
      <c r="AA110" s="52"/>
      <c r="AB110" s="52"/>
      <c r="AC110" s="54"/>
      <c r="AD110" s="54"/>
      <c r="AE110" s="54"/>
      <c r="AF110" s="54"/>
      <c r="AG110" s="54"/>
    </row>
    <row r="111" spans="1:33" x14ac:dyDescent="0.25">
      <c r="A111" s="43" t="s">
        <v>165</v>
      </c>
      <c r="B111" s="53" t="s">
        <v>165</v>
      </c>
      <c r="C111" s="52"/>
      <c r="D111" s="52"/>
      <c r="E111" s="54"/>
      <c r="F111" s="54"/>
      <c r="G111" s="54"/>
      <c r="H111" s="54"/>
      <c r="I111" s="54"/>
      <c r="M111" s="43" t="s">
        <v>165</v>
      </c>
      <c r="N111" s="53" t="s">
        <v>165</v>
      </c>
      <c r="O111" s="52"/>
      <c r="P111" s="52"/>
      <c r="Q111" s="54"/>
      <c r="R111" s="54"/>
      <c r="S111" s="54"/>
      <c r="T111" s="54"/>
      <c r="U111" s="54"/>
      <c r="Y111" s="43" t="s">
        <v>165</v>
      </c>
      <c r="Z111" s="53" t="s">
        <v>165</v>
      </c>
      <c r="AA111" s="52"/>
      <c r="AB111" s="52"/>
      <c r="AC111" s="54"/>
      <c r="AD111" s="54"/>
      <c r="AE111" s="54"/>
      <c r="AF111" s="54"/>
      <c r="AG111" s="54"/>
    </row>
    <row r="112" spans="1:33" x14ac:dyDescent="0.25">
      <c r="A112" s="43" t="s">
        <v>165</v>
      </c>
      <c r="B112" s="53" t="s">
        <v>165</v>
      </c>
      <c r="C112" s="52"/>
      <c r="D112" s="52"/>
      <c r="E112" s="54"/>
      <c r="F112" s="54"/>
      <c r="G112" s="54"/>
      <c r="H112" s="54"/>
      <c r="I112" s="54"/>
      <c r="M112" s="43" t="s">
        <v>165</v>
      </c>
      <c r="N112" s="53" t="s">
        <v>165</v>
      </c>
      <c r="O112" s="52"/>
      <c r="P112" s="52"/>
      <c r="Q112" s="54"/>
      <c r="R112" s="54"/>
      <c r="S112" s="54"/>
      <c r="T112" s="54"/>
      <c r="U112" s="54"/>
      <c r="Y112" s="43" t="s">
        <v>165</v>
      </c>
      <c r="Z112" s="53" t="s">
        <v>165</v>
      </c>
      <c r="AA112" s="52"/>
      <c r="AB112" s="52"/>
      <c r="AC112" s="54"/>
      <c r="AD112" s="54"/>
      <c r="AE112" s="54"/>
      <c r="AF112" s="54"/>
      <c r="AG112" s="54"/>
    </row>
    <row r="113" spans="1:33" x14ac:dyDescent="0.25">
      <c r="A113" s="43" t="s">
        <v>165</v>
      </c>
      <c r="B113" s="53" t="s">
        <v>165</v>
      </c>
      <c r="C113" s="52"/>
      <c r="D113" s="52"/>
      <c r="E113" s="54"/>
      <c r="F113" s="54"/>
      <c r="G113" s="54"/>
      <c r="H113" s="54"/>
      <c r="I113" s="54"/>
      <c r="M113" s="43" t="s">
        <v>165</v>
      </c>
      <c r="N113" s="53" t="s">
        <v>165</v>
      </c>
      <c r="O113" s="52"/>
      <c r="P113" s="52"/>
      <c r="Q113" s="54"/>
      <c r="R113" s="54"/>
      <c r="S113" s="54"/>
      <c r="T113" s="54"/>
      <c r="U113" s="54"/>
      <c r="Y113" s="43" t="s">
        <v>165</v>
      </c>
      <c r="Z113" s="53" t="s">
        <v>165</v>
      </c>
      <c r="AA113" s="52"/>
      <c r="AB113" s="52"/>
      <c r="AC113" s="54"/>
      <c r="AD113" s="54"/>
      <c r="AE113" s="54"/>
      <c r="AF113" s="54"/>
      <c r="AG113" s="54"/>
    </row>
    <row r="114" spans="1:33" x14ac:dyDescent="0.25">
      <c r="A114" s="43" t="s">
        <v>165</v>
      </c>
      <c r="B114" s="53" t="s">
        <v>165</v>
      </c>
      <c r="C114" s="52"/>
      <c r="D114" s="52"/>
      <c r="E114" s="54"/>
      <c r="F114" s="54"/>
      <c r="G114" s="54"/>
      <c r="H114" s="54"/>
      <c r="I114" s="54"/>
      <c r="M114" s="43" t="s">
        <v>165</v>
      </c>
      <c r="N114" s="53" t="s">
        <v>165</v>
      </c>
      <c r="O114" s="52"/>
      <c r="P114" s="52"/>
      <c r="Q114" s="54"/>
      <c r="R114" s="54"/>
      <c r="S114" s="54"/>
      <c r="T114" s="54"/>
      <c r="U114" s="54"/>
      <c r="Y114" s="43" t="s">
        <v>165</v>
      </c>
      <c r="Z114" s="53" t="s">
        <v>165</v>
      </c>
      <c r="AA114" s="52"/>
      <c r="AB114" s="52"/>
      <c r="AC114" s="54"/>
      <c r="AD114" s="54"/>
      <c r="AE114" s="54"/>
      <c r="AF114" s="54"/>
      <c r="AG114" s="54"/>
    </row>
    <row r="115" spans="1:33" x14ac:dyDescent="0.25">
      <c r="A115" s="43" t="s">
        <v>165</v>
      </c>
      <c r="B115" s="53" t="s">
        <v>165</v>
      </c>
      <c r="C115" s="52"/>
      <c r="D115" s="52"/>
      <c r="E115" s="54"/>
      <c r="F115" s="54"/>
      <c r="G115" s="54"/>
      <c r="H115" s="54"/>
      <c r="I115" s="54"/>
      <c r="M115" s="43" t="s">
        <v>165</v>
      </c>
      <c r="N115" s="53" t="s">
        <v>165</v>
      </c>
      <c r="O115" s="52"/>
      <c r="P115" s="52"/>
      <c r="Q115" s="54"/>
      <c r="R115" s="54"/>
      <c r="S115" s="54"/>
      <c r="T115" s="54"/>
      <c r="U115" s="54"/>
      <c r="Y115" s="43" t="s">
        <v>165</v>
      </c>
      <c r="Z115" s="53" t="s">
        <v>165</v>
      </c>
      <c r="AA115" s="52"/>
      <c r="AB115" s="52"/>
      <c r="AC115" s="54"/>
      <c r="AD115" s="54"/>
      <c r="AE115" s="54"/>
      <c r="AF115" s="54"/>
      <c r="AG115" s="54"/>
    </row>
    <row r="116" spans="1:33" x14ac:dyDescent="0.25">
      <c r="A116" s="43" t="s">
        <v>165</v>
      </c>
      <c r="B116" s="53" t="s">
        <v>165</v>
      </c>
      <c r="C116" s="52"/>
      <c r="D116" s="52"/>
      <c r="E116" s="54"/>
      <c r="F116" s="54"/>
      <c r="G116" s="54"/>
      <c r="H116" s="54"/>
      <c r="I116" s="54"/>
      <c r="M116" s="43" t="s">
        <v>165</v>
      </c>
      <c r="N116" s="53" t="s">
        <v>165</v>
      </c>
      <c r="O116" s="52"/>
      <c r="P116" s="52"/>
      <c r="Q116" s="54"/>
      <c r="R116" s="54"/>
      <c r="S116" s="54"/>
      <c r="T116" s="54"/>
      <c r="U116" s="54"/>
      <c r="Y116" s="43" t="s">
        <v>165</v>
      </c>
      <c r="Z116" s="53" t="s">
        <v>165</v>
      </c>
      <c r="AA116" s="52"/>
      <c r="AB116" s="52"/>
      <c r="AC116" s="54"/>
      <c r="AD116" s="54"/>
      <c r="AE116" s="54"/>
      <c r="AF116" s="54"/>
      <c r="AG116" s="54"/>
    </row>
    <row r="117" spans="1:33" x14ac:dyDescent="0.25">
      <c r="A117" s="43" t="s">
        <v>165</v>
      </c>
      <c r="B117" s="53" t="s">
        <v>165</v>
      </c>
      <c r="C117" s="52"/>
      <c r="D117" s="52"/>
      <c r="E117" s="54"/>
      <c r="F117" s="54"/>
      <c r="G117" s="54"/>
      <c r="H117" s="54"/>
      <c r="I117" s="54"/>
      <c r="M117" s="43" t="s">
        <v>165</v>
      </c>
      <c r="N117" s="53" t="s">
        <v>165</v>
      </c>
      <c r="O117" s="52"/>
      <c r="P117" s="52"/>
      <c r="Q117" s="54"/>
      <c r="R117" s="54"/>
      <c r="S117" s="54"/>
      <c r="T117" s="54"/>
      <c r="U117" s="54"/>
      <c r="Y117" s="43" t="s">
        <v>165</v>
      </c>
      <c r="Z117" s="53" t="s">
        <v>165</v>
      </c>
      <c r="AA117" s="52"/>
      <c r="AB117" s="52"/>
      <c r="AC117" s="54"/>
      <c r="AD117" s="54"/>
      <c r="AE117" s="54"/>
      <c r="AF117" s="54"/>
      <c r="AG117" s="54"/>
    </row>
    <row r="118" spans="1:33" x14ac:dyDescent="0.25">
      <c r="A118" s="43" t="s">
        <v>165</v>
      </c>
      <c r="B118" s="53" t="s">
        <v>165</v>
      </c>
      <c r="C118" s="52"/>
      <c r="D118" s="52"/>
      <c r="E118" s="54"/>
      <c r="F118" s="54"/>
      <c r="G118" s="54"/>
      <c r="H118" s="54"/>
      <c r="I118" s="54"/>
      <c r="M118" s="43" t="s">
        <v>165</v>
      </c>
      <c r="N118" s="53" t="s">
        <v>165</v>
      </c>
      <c r="O118" s="52"/>
      <c r="P118" s="52"/>
      <c r="Q118" s="54"/>
      <c r="R118" s="54"/>
      <c r="S118" s="54"/>
      <c r="T118" s="54"/>
      <c r="U118" s="54"/>
      <c r="Y118" s="43" t="s">
        <v>165</v>
      </c>
      <c r="Z118" s="53" t="s">
        <v>165</v>
      </c>
      <c r="AA118" s="52"/>
      <c r="AB118" s="52"/>
      <c r="AC118" s="54"/>
      <c r="AD118" s="54"/>
      <c r="AE118" s="54"/>
      <c r="AF118" s="54"/>
      <c r="AG118" s="54"/>
    </row>
    <row r="119" spans="1:33" x14ac:dyDescent="0.25">
      <c r="A119" s="43" t="s">
        <v>165</v>
      </c>
      <c r="B119" s="53" t="s">
        <v>165</v>
      </c>
      <c r="C119" s="52"/>
      <c r="D119" s="52"/>
      <c r="E119" s="54"/>
      <c r="F119" s="54"/>
      <c r="G119" s="54"/>
      <c r="H119" s="54"/>
      <c r="I119" s="54"/>
      <c r="M119" s="43" t="s">
        <v>165</v>
      </c>
      <c r="N119" s="53" t="s">
        <v>165</v>
      </c>
      <c r="O119" s="52"/>
      <c r="P119" s="52"/>
      <c r="Q119" s="54"/>
      <c r="R119" s="54"/>
      <c r="S119" s="54"/>
      <c r="T119" s="54"/>
      <c r="U119" s="54"/>
      <c r="Y119" s="43" t="s">
        <v>165</v>
      </c>
      <c r="Z119" s="53" t="s">
        <v>165</v>
      </c>
      <c r="AA119" s="52"/>
      <c r="AB119" s="52"/>
      <c r="AC119" s="54"/>
      <c r="AD119" s="54"/>
      <c r="AE119" s="54"/>
      <c r="AF119" s="54"/>
      <c r="AG119" s="54"/>
    </row>
    <row r="120" spans="1:33" x14ac:dyDescent="0.25">
      <c r="A120" s="43" t="s">
        <v>165</v>
      </c>
      <c r="B120" s="53" t="s">
        <v>165</v>
      </c>
      <c r="C120" s="52"/>
      <c r="D120" s="52"/>
      <c r="E120" s="54"/>
      <c r="F120" s="54"/>
      <c r="G120" s="54"/>
      <c r="H120" s="54"/>
      <c r="I120" s="54"/>
      <c r="M120" s="43" t="s">
        <v>165</v>
      </c>
      <c r="N120" s="53" t="s">
        <v>165</v>
      </c>
      <c r="O120" s="52"/>
      <c r="P120" s="52"/>
      <c r="Q120" s="54"/>
      <c r="R120" s="54"/>
      <c r="S120" s="54"/>
      <c r="T120" s="54"/>
      <c r="U120" s="54"/>
      <c r="Y120" s="43" t="s">
        <v>165</v>
      </c>
      <c r="Z120" s="53" t="s">
        <v>165</v>
      </c>
      <c r="AA120" s="52"/>
      <c r="AB120" s="52"/>
      <c r="AC120" s="54"/>
      <c r="AD120" s="54"/>
      <c r="AE120" s="54"/>
      <c r="AF120" s="54"/>
      <c r="AG120" s="54"/>
    </row>
    <row r="121" spans="1:33" x14ac:dyDescent="0.25">
      <c r="A121" s="43" t="s">
        <v>165</v>
      </c>
      <c r="B121" s="53" t="s">
        <v>165</v>
      </c>
      <c r="C121" s="52"/>
      <c r="D121" s="52"/>
      <c r="E121" s="54"/>
      <c r="F121" s="54"/>
      <c r="G121" s="54"/>
      <c r="H121" s="54"/>
      <c r="I121" s="54"/>
      <c r="M121" s="43" t="s">
        <v>165</v>
      </c>
      <c r="N121" s="53" t="s">
        <v>165</v>
      </c>
      <c r="O121" s="52"/>
      <c r="P121" s="52"/>
      <c r="Q121" s="54"/>
      <c r="R121" s="54"/>
      <c r="S121" s="54"/>
      <c r="T121" s="54"/>
      <c r="U121" s="54"/>
      <c r="Y121" s="43" t="s">
        <v>165</v>
      </c>
      <c r="Z121" s="53" t="s">
        <v>165</v>
      </c>
      <c r="AA121" s="52"/>
      <c r="AB121" s="52"/>
      <c r="AC121" s="54"/>
      <c r="AD121" s="54"/>
      <c r="AE121" s="54"/>
      <c r="AF121" s="54"/>
      <c r="AG121" s="54"/>
    </row>
    <row r="122" spans="1:33" x14ac:dyDescent="0.25">
      <c r="A122" s="43" t="s">
        <v>165</v>
      </c>
      <c r="B122" s="53" t="s">
        <v>165</v>
      </c>
      <c r="C122" s="52"/>
      <c r="D122" s="52"/>
      <c r="E122" s="54"/>
      <c r="F122" s="54"/>
      <c r="G122" s="54"/>
      <c r="H122" s="54"/>
      <c r="I122" s="54"/>
      <c r="M122" s="43" t="s">
        <v>165</v>
      </c>
      <c r="N122" s="53" t="s">
        <v>165</v>
      </c>
      <c r="O122" s="52"/>
      <c r="P122" s="52"/>
      <c r="Q122" s="54"/>
      <c r="R122" s="54"/>
      <c r="S122" s="54"/>
      <c r="T122" s="54"/>
      <c r="U122" s="54"/>
      <c r="Y122" s="43" t="s">
        <v>165</v>
      </c>
      <c r="Z122" s="53" t="s">
        <v>165</v>
      </c>
      <c r="AA122" s="52"/>
      <c r="AB122" s="52"/>
      <c r="AC122" s="54"/>
      <c r="AD122" s="54"/>
      <c r="AE122" s="54"/>
      <c r="AF122" s="54"/>
      <c r="AG122" s="54"/>
    </row>
    <row r="123" spans="1:33" x14ac:dyDescent="0.25">
      <c r="A123" s="43" t="s">
        <v>165</v>
      </c>
      <c r="B123" s="53" t="s">
        <v>165</v>
      </c>
      <c r="C123" s="52"/>
      <c r="D123" s="52"/>
      <c r="E123" s="54"/>
      <c r="F123" s="54"/>
      <c r="G123" s="54"/>
      <c r="H123" s="54"/>
      <c r="I123" s="54"/>
      <c r="M123" s="43" t="s">
        <v>165</v>
      </c>
      <c r="N123" s="53" t="s">
        <v>165</v>
      </c>
      <c r="O123" s="52"/>
      <c r="P123" s="52"/>
      <c r="Q123" s="54"/>
      <c r="R123" s="54"/>
      <c r="S123" s="54"/>
      <c r="T123" s="54"/>
      <c r="U123" s="54"/>
      <c r="Y123" s="43" t="s">
        <v>165</v>
      </c>
      <c r="Z123" s="53" t="s">
        <v>165</v>
      </c>
      <c r="AA123" s="52"/>
      <c r="AB123" s="52"/>
      <c r="AC123" s="54"/>
      <c r="AD123" s="54"/>
      <c r="AE123" s="54"/>
      <c r="AF123" s="54"/>
      <c r="AG123" s="54"/>
    </row>
    <row r="124" spans="1:33" x14ac:dyDescent="0.25">
      <c r="A124" s="43" t="s">
        <v>165</v>
      </c>
      <c r="B124" s="53" t="s">
        <v>165</v>
      </c>
      <c r="C124" s="52"/>
      <c r="D124" s="52"/>
      <c r="E124" s="54"/>
      <c r="F124" s="54"/>
      <c r="G124" s="54"/>
      <c r="H124" s="54"/>
      <c r="I124" s="54"/>
      <c r="M124" s="43" t="s">
        <v>165</v>
      </c>
      <c r="N124" s="53" t="s">
        <v>165</v>
      </c>
      <c r="O124" s="52"/>
      <c r="P124" s="52"/>
      <c r="Q124" s="54"/>
      <c r="R124" s="54"/>
      <c r="S124" s="54"/>
      <c r="T124" s="54"/>
      <c r="U124" s="54"/>
      <c r="Y124" s="43" t="s">
        <v>165</v>
      </c>
      <c r="Z124" s="53" t="s">
        <v>165</v>
      </c>
      <c r="AA124" s="52"/>
      <c r="AB124" s="52"/>
      <c r="AC124" s="54"/>
      <c r="AD124" s="54"/>
      <c r="AE124" s="54"/>
      <c r="AF124" s="54"/>
      <c r="AG124" s="54"/>
    </row>
    <row r="125" spans="1:33" x14ac:dyDescent="0.25">
      <c r="A125" s="43" t="s">
        <v>165</v>
      </c>
      <c r="B125" s="53" t="s">
        <v>165</v>
      </c>
      <c r="C125" s="52"/>
      <c r="D125" s="52"/>
      <c r="E125" s="54"/>
      <c r="F125" s="54"/>
      <c r="G125" s="54"/>
      <c r="H125" s="54"/>
      <c r="I125" s="54"/>
      <c r="M125" s="43" t="s">
        <v>165</v>
      </c>
      <c r="N125" s="53" t="s">
        <v>165</v>
      </c>
      <c r="O125" s="52"/>
      <c r="P125" s="52"/>
      <c r="Q125" s="54"/>
      <c r="R125" s="54"/>
      <c r="S125" s="54"/>
      <c r="T125" s="54"/>
      <c r="U125" s="54"/>
      <c r="Y125" s="43" t="s">
        <v>165</v>
      </c>
      <c r="Z125" s="53" t="s">
        <v>165</v>
      </c>
      <c r="AA125" s="52"/>
      <c r="AB125" s="52"/>
      <c r="AC125" s="54"/>
      <c r="AD125" s="54"/>
      <c r="AE125" s="54"/>
      <c r="AF125" s="54"/>
      <c r="AG125" s="54"/>
    </row>
    <row r="126" spans="1:33" x14ac:dyDescent="0.25">
      <c r="A126" s="43" t="s">
        <v>165</v>
      </c>
      <c r="B126" s="53" t="s">
        <v>165</v>
      </c>
      <c r="C126" s="52"/>
      <c r="D126" s="52"/>
      <c r="E126" s="54"/>
      <c r="F126" s="54"/>
      <c r="G126" s="54"/>
      <c r="H126" s="54"/>
      <c r="I126" s="54"/>
      <c r="M126" s="43" t="s">
        <v>165</v>
      </c>
      <c r="N126" s="53" t="s">
        <v>165</v>
      </c>
      <c r="O126" s="52"/>
      <c r="P126" s="52"/>
      <c r="Q126" s="54"/>
      <c r="R126" s="54"/>
      <c r="S126" s="54"/>
      <c r="T126" s="54"/>
      <c r="U126" s="54"/>
      <c r="Y126" s="43" t="s">
        <v>165</v>
      </c>
      <c r="Z126" s="53" t="s">
        <v>165</v>
      </c>
      <c r="AA126" s="52"/>
      <c r="AB126" s="52"/>
      <c r="AC126" s="54"/>
      <c r="AD126" s="54"/>
      <c r="AE126" s="54"/>
      <c r="AF126" s="54"/>
      <c r="AG126" s="54"/>
    </row>
    <row r="127" spans="1:33" x14ac:dyDescent="0.25">
      <c r="A127" s="43" t="s">
        <v>165</v>
      </c>
      <c r="B127" s="53" t="s">
        <v>165</v>
      </c>
      <c r="C127" s="52"/>
      <c r="D127" s="52"/>
      <c r="E127" s="54"/>
      <c r="F127" s="54"/>
      <c r="G127" s="54"/>
      <c r="H127" s="54"/>
      <c r="I127" s="54"/>
      <c r="M127" s="43" t="s">
        <v>165</v>
      </c>
      <c r="N127" s="53" t="s">
        <v>165</v>
      </c>
      <c r="O127" s="52"/>
      <c r="P127" s="52"/>
      <c r="Q127" s="54"/>
      <c r="R127" s="54"/>
      <c r="S127" s="54"/>
      <c r="T127" s="54"/>
      <c r="U127" s="54"/>
      <c r="Y127" s="43" t="s">
        <v>165</v>
      </c>
      <c r="Z127" s="53" t="s">
        <v>165</v>
      </c>
      <c r="AA127" s="52"/>
      <c r="AB127" s="52"/>
      <c r="AC127" s="54"/>
      <c r="AD127" s="54"/>
      <c r="AE127" s="54"/>
      <c r="AF127" s="54"/>
      <c r="AG127" s="54"/>
    </row>
    <row r="128" spans="1:33" x14ac:dyDescent="0.25">
      <c r="A128" s="43" t="s">
        <v>165</v>
      </c>
      <c r="B128" s="53" t="s">
        <v>165</v>
      </c>
      <c r="C128" s="52"/>
      <c r="D128" s="52"/>
      <c r="E128" s="54"/>
      <c r="F128" s="54"/>
      <c r="G128" s="54"/>
      <c r="H128" s="54"/>
      <c r="I128" s="54"/>
      <c r="M128" s="43" t="s">
        <v>165</v>
      </c>
      <c r="N128" s="53" t="s">
        <v>165</v>
      </c>
      <c r="O128" s="52"/>
      <c r="P128" s="52"/>
      <c r="Q128" s="54"/>
      <c r="R128" s="54"/>
      <c r="S128" s="54"/>
      <c r="T128" s="54"/>
      <c r="U128" s="54"/>
      <c r="Y128" s="43" t="s">
        <v>165</v>
      </c>
      <c r="Z128" s="53" t="s">
        <v>165</v>
      </c>
      <c r="AA128" s="52"/>
      <c r="AB128" s="52"/>
      <c r="AC128" s="54"/>
      <c r="AD128" s="54"/>
      <c r="AE128" s="54"/>
      <c r="AF128" s="54"/>
      <c r="AG128" s="54"/>
    </row>
    <row r="129" spans="1:33" x14ac:dyDescent="0.25">
      <c r="A129" s="43" t="s">
        <v>165</v>
      </c>
      <c r="B129" s="53" t="s">
        <v>165</v>
      </c>
      <c r="C129" s="52"/>
      <c r="D129" s="52"/>
      <c r="E129" s="54"/>
      <c r="F129" s="54"/>
      <c r="G129" s="54"/>
      <c r="H129" s="54"/>
      <c r="I129" s="54"/>
      <c r="M129" s="43" t="s">
        <v>165</v>
      </c>
      <c r="N129" s="53" t="s">
        <v>165</v>
      </c>
      <c r="O129" s="52"/>
      <c r="P129" s="52"/>
      <c r="Q129" s="54"/>
      <c r="R129" s="54"/>
      <c r="S129" s="54"/>
      <c r="T129" s="54"/>
      <c r="U129" s="54"/>
      <c r="Y129" s="43" t="s">
        <v>165</v>
      </c>
      <c r="Z129" s="53" t="s">
        <v>165</v>
      </c>
      <c r="AA129" s="52"/>
      <c r="AB129" s="52"/>
      <c r="AC129" s="54"/>
      <c r="AD129" s="54"/>
      <c r="AE129" s="54"/>
      <c r="AF129" s="54"/>
      <c r="AG129" s="54"/>
    </row>
    <row r="130" spans="1:33" x14ac:dyDescent="0.25">
      <c r="A130" s="43" t="s">
        <v>165</v>
      </c>
      <c r="B130" s="53" t="s">
        <v>165</v>
      </c>
      <c r="C130" s="52"/>
      <c r="D130" s="52"/>
      <c r="E130" s="54"/>
      <c r="F130" s="54"/>
      <c r="G130" s="54"/>
      <c r="H130" s="54"/>
      <c r="I130" s="54"/>
      <c r="M130" s="43" t="s">
        <v>165</v>
      </c>
      <c r="N130" s="53" t="s">
        <v>165</v>
      </c>
      <c r="O130" s="52"/>
      <c r="P130" s="52"/>
      <c r="Q130" s="54"/>
      <c r="R130" s="54"/>
      <c r="S130" s="54"/>
      <c r="T130" s="54"/>
      <c r="U130" s="54"/>
      <c r="Y130" s="43" t="s">
        <v>165</v>
      </c>
      <c r="Z130" s="53" t="s">
        <v>165</v>
      </c>
      <c r="AA130" s="52"/>
      <c r="AB130" s="52"/>
      <c r="AC130" s="54"/>
      <c r="AD130" s="54"/>
      <c r="AE130" s="54"/>
      <c r="AF130" s="54"/>
      <c r="AG130" s="54"/>
    </row>
    <row r="131" spans="1:33" x14ac:dyDescent="0.25">
      <c r="A131" s="43" t="s">
        <v>165</v>
      </c>
      <c r="B131" s="53" t="s">
        <v>165</v>
      </c>
      <c r="C131" s="52"/>
      <c r="D131" s="52"/>
      <c r="E131" s="54"/>
      <c r="F131" s="54"/>
      <c r="G131" s="54"/>
      <c r="H131" s="54"/>
      <c r="I131" s="54"/>
      <c r="M131" s="43" t="s">
        <v>165</v>
      </c>
      <c r="N131" s="53" t="s">
        <v>165</v>
      </c>
      <c r="O131" s="52"/>
      <c r="P131" s="52"/>
      <c r="Q131" s="54"/>
      <c r="R131" s="54"/>
      <c r="S131" s="54"/>
      <c r="T131" s="54"/>
      <c r="U131" s="54"/>
      <c r="Y131" s="43" t="s">
        <v>165</v>
      </c>
      <c r="Z131" s="53" t="s">
        <v>165</v>
      </c>
      <c r="AA131" s="52"/>
      <c r="AB131" s="52"/>
      <c r="AC131" s="54"/>
      <c r="AD131" s="54"/>
      <c r="AE131" s="54"/>
      <c r="AF131" s="54"/>
      <c r="AG131" s="54"/>
    </row>
    <row r="132" spans="1:33" x14ac:dyDescent="0.25">
      <c r="A132" s="43" t="s">
        <v>165</v>
      </c>
      <c r="B132" s="53" t="s">
        <v>165</v>
      </c>
      <c r="C132" s="52"/>
      <c r="D132" s="52"/>
      <c r="E132" s="54"/>
      <c r="F132" s="54"/>
      <c r="G132" s="54"/>
      <c r="H132" s="54"/>
      <c r="I132" s="54"/>
      <c r="M132" s="43" t="s">
        <v>165</v>
      </c>
      <c r="N132" s="53" t="s">
        <v>165</v>
      </c>
      <c r="O132" s="52"/>
      <c r="P132" s="52"/>
      <c r="Q132" s="54"/>
      <c r="R132" s="54"/>
      <c r="S132" s="54"/>
      <c r="T132" s="54"/>
      <c r="U132" s="54"/>
      <c r="Y132" s="43" t="s">
        <v>165</v>
      </c>
      <c r="Z132" s="53" t="s">
        <v>165</v>
      </c>
      <c r="AA132" s="52"/>
      <c r="AB132" s="52"/>
      <c r="AC132" s="54"/>
      <c r="AD132" s="54"/>
      <c r="AE132" s="54"/>
      <c r="AF132" s="54"/>
      <c r="AG132" s="54"/>
    </row>
    <row r="133" spans="1:33" x14ac:dyDescent="0.25">
      <c r="A133" s="43" t="s">
        <v>165</v>
      </c>
      <c r="B133" s="53" t="s">
        <v>165</v>
      </c>
      <c r="C133" s="52"/>
      <c r="D133" s="52"/>
      <c r="E133" s="54"/>
      <c r="F133" s="54"/>
      <c r="G133" s="54"/>
      <c r="H133" s="54"/>
      <c r="I133" s="54"/>
      <c r="M133" s="43" t="s">
        <v>165</v>
      </c>
      <c r="N133" s="53" t="s">
        <v>165</v>
      </c>
      <c r="O133" s="52"/>
      <c r="P133" s="52"/>
      <c r="Q133" s="54"/>
      <c r="R133" s="54"/>
      <c r="S133" s="54"/>
      <c r="T133" s="54"/>
      <c r="U133" s="54"/>
      <c r="Y133" s="43" t="s">
        <v>165</v>
      </c>
      <c r="Z133" s="53" t="s">
        <v>165</v>
      </c>
      <c r="AA133" s="52"/>
      <c r="AB133" s="52"/>
      <c r="AC133" s="54"/>
      <c r="AD133" s="54"/>
      <c r="AE133" s="54"/>
      <c r="AF133" s="54"/>
      <c r="AG133" s="54"/>
    </row>
    <row r="134" spans="1:33" x14ac:dyDescent="0.25">
      <c r="A134" s="43" t="s">
        <v>165</v>
      </c>
      <c r="B134" s="53" t="s">
        <v>165</v>
      </c>
      <c r="C134" s="52"/>
      <c r="D134" s="52"/>
      <c r="E134" s="54"/>
      <c r="F134" s="54"/>
      <c r="G134" s="54"/>
      <c r="H134" s="54"/>
      <c r="I134" s="54"/>
      <c r="M134" s="43" t="s">
        <v>165</v>
      </c>
      <c r="N134" s="53" t="s">
        <v>165</v>
      </c>
      <c r="O134" s="52"/>
      <c r="P134" s="52"/>
      <c r="Q134" s="54"/>
      <c r="R134" s="54"/>
      <c r="S134" s="54"/>
      <c r="T134" s="54"/>
      <c r="U134" s="54"/>
      <c r="Y134" s="43" t="s">
        <v>165</v>
      </c>
      <c r="Z134" s="53" t="s">
        <v>165</v>
      </c>
      <c r="AA134" s="52"/>
      <c r="AB134" s="52"/>
      <c r="AC134" s="54"/>
      <c r="AD134" s="54"/>
      <c r="AE134" s="54"/>
      <c r="AF134" s="54"/>
      <c r="AG134" s="54"/>
    </row>
    <row r="135" spans="1:33" x14ac:dyDescent="0.25">
      <c r="A135" s="43" t="s">
        <v>165</v>
      </c>
      <c r="B135" s="53" t="s">
        <v>165</v>
      </c>
      <c r="C135" s="52"/>
      <c r="D135" s="52"/>
      <c r="E135" s="54"/>
      <c r="F135" s="54"/>
      <c r="G135" s="54"/>
      <c r="H135" s="54"/>
      <c r="I135" s="54"/>
      <c r="M135" s="43" t="s">
        <v>165</v>
      </c>
      <c r="N135" s="53" t="s">
        <v>165</v>
      </c>
      <c r="O135" s="52"/>
      <c r="P135" s="52"/>
      <c r="Q135" s="54"/>
      <c r="R135" s="54"/>
      <c r="S135" s="54"/>
      <c r="T135" s="54"/>
      <c r="U135" s="54"/>
      <c r="Y135" s="43" t="s">
        <v>165</v>
      </c>
      <c r="Z135" s="53" t="s">
        <v>165</v>
      </c>
      <c r="AA135" s="52"/>
      <c r="AB135" s="52"/>
      <c r="AC135" s="54"/>
      <c r="AD135" s="54"/>
      <c r="AE135" s="54"/>
      <c r="AF135" s="54"/>
      <c r="AG135" s="54"/>
    </row>
    <row r="136" spans="1:33" x14ac:dyDescent="0.25">
      <c r="A136" s="43" t="s">
        <v>165</v>
      </c>
      <c r="B136" s="53" t="s">
        <v>165</v>
      </c>
      <c r="C136" s="52"/>
      <c r="D136" s="52"/>
      <c r="E136" s="54"/>
      <c r="F136" s="54"/>
      <c r="G136" s="54"/>
      <c r="H136" s="54"/>
      <c r="I136" s="54"/>
      <c r="M136" s="43" t="s">
        <v>165</v>
      </c>
      <c r="N136" s="53" t="s">
        <v>165</v>
      </c>
      <c r="O136" s="52"/>
      <c r="P136" s="52"/>
      <c r="Q136" s="54"/>
      <c r="R136" s="54"/>
      <c r="S136" s="54"/>
      <c r="T136" s="54"/>
      <c r="U136" s="54"/>
      <c r="Y136" s="43" t="s">
        <v>165</v>
      </c>
      <c r="Z136" s="53" t="s">
        <v>165</v>
      </c>
      <c r="AA136" s="52"/>
      <c r="AB136" s="52"/>
      <c r="AC136" s="54"/>
      <c r="AD136" s="54"/>
      <c r="AE136" s="54"/>
      <c r="AF136" s="54"/>
      <c r="AG136" s="54"/>
    </row>
    <row r="137" spans="1:33" x14ac:dyDescent="0.25">
      <c r="A137" s="43" t="s">
        <v>165</v>
      </c>
      <c r="B137" s="53" t="s">
        <v>165</v>
      </c>
      <c r="C137" s="52"/>
      <c r="D137" s="52"/>
      <c r="E137" s="54"/>
      <c r="F137" s="54"/>
      <c r="G137" s="54"/>
      <c r="H137" s="54"/>
      <c r="I137" s="54"/>
      <c r="M137" s="43" t="s">
        <v>165</v>
      </c>
      <c r="N137" s="53" t="s">
        <v>165</v>
      </c>
      <c r="O137" s="52"/>
      <c r="P137" s="52"/>
      <c r="Q137" s="54"/>
      <c r="R137" s="54"/>
      <c r="S137" s="54"/>
      <c r="T137" s="54"/>
      <c r="U137" s="54"/>
      <c r="Y137" s="43" t="s">
        <v>165</v>
      </c>
      <c r="Z137" s="53" t="s">
        <v>165</v>
      </c>
      <c r="AA137" s="52"/>
      <c r="AB137" s="52"/>
      <c r="AC137" s="54"/>
      <c r="AD137" s="54"/>
      <c r="AE137" s="54"/>
      <c r="AF137" s="54"/>
      <c r="AG137" s="54"/>
    </row>
    <row r="138" spans="1:33" x14ac:dyDescent="0.25">
      <c r="A138" s="43" t="s">
        <v>165</v>
      </c>
      <c r="B138" s="53" t="s">
        <v>165</v>
      </c>
      <c r="C138" s="52"/>
      <c r="D138" s="52"/>
      <c r="E138" s="54"/>
      <c r="F138" s="54"/>
      <c r="G138" s="54"/>
      <c r="H138" s="54"/>
      <c r="I138" s="54"/>
      <c r="M138" s="43" t="s">
        <v>165</v>
      </c>
      <c r="N138" s="53" t="s">
        <v>165</v>
      </c>
      <c r="O138" s="52"/>
      <c r="P138" s="52"/>
      <c r="Q138" s="54"/>
      <c r="R138" s="54"/>
      <c r="S138" s="54"/>
      <c r="T138" s="54"/>
      <c r="U138" s="54"/>
      <c r="Y138" s="43" t="s">
        <v>165</v>
      </c>
      <c r="Z138" s="53" t="s">
        <v>165</v>
      </c>
      <c r="AA138" s="52"/>
      <c r="AB138" s="52"/>
      <c r="AC138" s="54"/>
      <c r="AD138" s="54"/>
      <c r="AE138" s="54"/>
      <c r="AF138" s="54"/>
      <c r="AG138" s="54"/>
    </row>
    <row r="139" spans="1:33" x14ac:dyDescent="0.25">
      <c r="A139" s="43" t="s">
        <v>165</v>
      </c>
      <c r="B139" s="53" t="s">
        <v>165</v>
      </c>
      <c r="C139" s="52"/>
      <c r="D139" s="52"/>
      <c r="E139" s="54"/>
      <c r="F139" s="54"/>
      <c r="G139" s="54"/>
      <c r="H139" s="54"/>
      <c r="I139" s="54"/>
      <c r="M139" s="43" t="s">
        <v>165</v>
      </c>
      <c r="N139" s="53" t="s">
        <v>165</v>
      </c>
      <c r="O139" s="52"/>
      <c r="P139" s="52"/>
      <c r="Q139" s="54"/>
      <c r="R139" s="54"/>
      <c r="S139" s="54"/>
      <c r="T139" s="54"/>
      <c r="U139" s="54"/>
      <c r="Y139" s="43" t="s">
        <v>165</v>
      </c>
      <c r="Z139" s="53" t="s">
        <v>165</v>
      </c>
      <c r="AA139" s="52"/>
      <c r="AB139" s="52"/>
      <c r="AC139" s="54"/>
      <c r="AD139" s="54"/>
      <c r="AE139" s="54"/>
      <c r="AF139" s="54"/>
      <c r="AG139" s="54"/>
    </row>
    <row r="140" spans="1:33" x14ac:dyDescent="0.25">
      <c r="A140" s="43" t="s">
        <v>165</v>
      </c>
      <c r="B140" s="53" t="s">
        <v>165</v>
      </c>
      <c r="C140" s="52"/>
      <c r="D140" s="52"/>
      <c r="E140" s="54"/>
      <c r="F140" s="54"/>
      <c r="G140" s="54"/>
      <c r="H140" s="54"/>
      <c r="I140" s="54"/>
      <c r="M140" s="43" t="s">
        <v>165</v>
      </c>
      <c r="N140" s="53" t="s">
        <v>165</v>
      </c>
      <c r="O140" s="52"/>
      <c r="P140" s="52"/>
      <c r="Q140" s="54"/>
      <c r="R140" s="54"/>
      <c r="S140" s="54"/>
      <c r="T140" s="54"/>
      <c r="U140" s="54"/>
      <c r="Y140" s="43" t="s">
        <v>165</v>
      </c>
      <c r="Z140" s="53" t="s">
        <v>165</v>
      </c>
      <c r="AA140" s="52"/>
      <c r="AB140" s="52"/>
      <c r="AC140" s="54"/>
      <c r="AD140" s="54"/>
      <c r="AE140" s="54"/>
      <c r="AF140" s="54"/>
      <c r="AG140" s="54"/>
    </row>
    <row r="141" spans="1:33" x14ac:dyDescent="0.25">
      <c r="A141" s="43" t="s">
        <v>165</v>
      </c>
      <c r="B141" s="53" t="s">
        <v>165</v>
      </c>
      <c r="C141" s="52"/>
      <c r="D141" s="52"/>
      <c r="E141" s="54"/>
      <c r="F141" s="54"/>
      <c r="G141" s="54"/>
      <c r="H141" s="54"/>
      <c r="I141" s="54"/>
      <c r="M141" s="43" t="s">
        <v>165</v>
      </c>
      <c r="N141" s="53" t="s">
        <v>165</v>
      </c>
      <c r="O141" s="52"/>
      <c r="P141" s="52"/>
      <c r="Q141" s="54"/>
      <c r="R141" s="54"/>
      <c r="S141" s="54"/>
      <c r="T141" s="54"/>
      <c r="U141" s="54"/>
      <c r="Y141" s="43" t="s">
        <v>165</v>
      </c>
      <c r="Z141" s="53" t="s">
        <v>165</v>
      </c>
      <c r="AA141" s="52"/>
      <c r="AB141" s="52"/>
      <c r="AC141" s="54"/>
      <c r="AD141" s="54"/>
      <c r="AE141" s="54"/>
      <c r="AF141" s="54"/>
      <c r="AG141" s="54"/>
    </row>
    <row r="142" spans="1:33" x14ac:dyDescent="0.25">
      <c r="A142" s="43" t="s">
        <v>165</v>
      </c>
      <c r="B142" s="53" t="s">
        <v>165</v>
      </c>
      <c r="C142" s="52"/>
      <c r="D142" s="52"/>
      <c r="E142" s="54"/>
      <c r="F142" s="54"/>
      <c r="G142" s="54"/>
      <c r="H142" s="54"/>
      <c r="I142" s="54"/>
      <c r="M142" s="43" t="s">
        <v>165</v>
      </c>
      <c r="N142" s="53" t="s">
        <v>165</v>
      </c>
      <c r="O142" s="52"/>
      <c r="P142" s="52"/>
      <c r="Q142" s="54"/>
      <c r="R142" s="54"/>
      <c r="S142" s="54"/>
      <c r="T142" s="54"/>
      <c r="U142" s="54"/>
      <c r="Y142" s="43" t="s">
        <v>165</v>
      </c>
      <c r="Z142" s="53" t="s">
        <v>165</v>
      </c>
      <c r="AA142" s="52"/>
      <c r="AB142" s="52"/>
      <c r="AC142" s="54"/>
      <c r="AD142" s="54"/>
      <c r="AE142" s="54"/>
      <c r="AF142" s="54"/>
      <c r="AG142" s="54"/>
    </row>
    <row r="143" spans="1:33" x14ac:dyDescent="0.25">
      <c r="A143" s="43" t="s">
        <v>165</v>
      </c>
      <c r="B143" s="53" t="s">
        <v>165</v>
      </c>
      <c r="C143" s="52"/>
      <c r="D143" s="52"/>
      <c r="E143" s="54"/>
      <c r="F143" s="54"/>
      <c r="G143" s="54"/>
      <c r="H143" s="54"/>
      <c r="I143" s="54"/>
      <c r="M143" s="43" t="s">
        <v>165</v>
      </c>
      <c r="N143" s="53" t="s">
        <v>165</v>
      </c>
      <c r="O143" s="52"/>
      <c r="P143" s="52"/>
      <c r="Q143" s="54"/>
      <c r="R143" s="54"/>
      <c r="S143" s="54"/>
      <c r="T143" s="54"/>
      <c r="U143" s="54"/>
      <c r="Y143" s="43" t="s">
        <v>165</v>
      </c>
      <c r="Z143" s="53" t="s">
        <v>165</v>
      </c>
      <c r="AA143" s="52"/>
      <c r="AB143" s="52"/>
      <c r="AC143" s="54"/>
      <c r="AD143" s="54"/>
      <c r="AE143" s="54"/>
      <c r="AF143" s="54"/>
      <c r="AG143" s="54"/>
    </row>
    <row r="144" spans="1:33" x14ac:dyDescent="0.25">
      <c r="A144" s="43" t="s">
        <v>165</v>
      </c>
      <c r="B144" s="53" t="s">
        <v>165</v>
      </c>
      <c r="C144" s="52"/>
      <c r="D144" s="52"/>
      <c r="E144" s="54"/>
      <c r="F144" s="54"/>
      <c r="G144" s="54"/>
      <c r="H144" s="54"/>
      <c r="I144" s="54"/>
      <c r="M144" s="43" t="s">
        <v>165</v>
      </c>
      <c r="N144" s="53" t="s">
        <v>165</v>
      </c>
      <c r="O144" s="52"/>
      <c r="P144" s="52"/>
      <c r="Q144" s="54"/>
      <c r="R144" s="54"/>
      <c r="S144" s="54"/>
      <c r="T144" s="54"/>
      <c r="U144" s="54"/>
      <c r="Y144" s="43" t="s">
        <v>165</v>
      </c>
      <c r="Z144" s="53" t="s">
        <v>165</v>
      </c>
      <c r="AA144" s="52"/>
      <c r="AB144" s="52"/>
      <c r="AC144" s="54"/>
      <c r="AD144" s="54"/>
      <c r="AE144" s="54"/>
      <c r="AF144" s="54"/>
      <c r="AG144" s="54"/>
    </row>
    <row r="145" spans="1:33" x14ac:dyDescent="0.25">
      <c r="A145" s="43" t="s">
        <v>165</v>
      </c>
      <c r="B145" s="53" t="s">
        <v>165</v>
      </c>
      <c r="C145" s="52"/>
      <c r="D145" s="52"/>
      <c r="E145" s="54"/>
      <c r="F145" s="54"/>
      <c r="G145" s="54"/>
      <c r="H145" s="54"/>
      <c r="I145" s="54"/>
      <c r="M145" s="43" t="s">
        <v>165</v>
      </c>
      <c r="N145" s="53" t="s">
        <v>165</v>
      </c>
      <c r="O145" s="52"/>
      <c r="P145" s="52"/>
      <c r="Q145" s="54"/>
      <c r="R145" s="54"/>
      <c r="S145" s="54"/>
      <c r="T145" s="54"/>
      <c r="U145" s="54"/>
      <c r="Y145" s="43" t="s">
        <v>165</v>
      </c>
      <c r="Z145" s="53" t="s">
        <v>165</v>
      </c>
      <c r="AA145" s="52"/>
      <c r="AB145" s="52"/>
      <c r="AC145" s="54"/>
      <c r="AD145" s="54"/>
      <c r="AE145" s="54"/>
      <c r="AF145" s="54"/>
      <c r="AG145" s="54"/>
    </row>
    <row r="146" spans="1:33" x14ac:dyDescent="0.25">
      <c r="A146" s="43" t="s">
        <v>165</v>
      </c>
      <c r="B146" s="53" t="s">
        <v>165</v>
      </c>
      <c r="C146" s="52"/>
      <c r="D146" s="52"/>
      <c r="E146" s="54"/>
      <c r="F146" s="54"/>
      <c r="G146" s="54"/>
      <c r="H146" s="54"/>
      <c r="I146" s="54"/>
      <c r="M146" s="43" t="s">
        <v>165</v>
      </c>
      <c r="N146" s="53" t="s">
        <v>165</v>
      </c>
      <c r="O146" s="52"/>
      <c r="P146" s="52"/>
      <c r="Q146" s="54"/>
      <c r="R146" s="54"/>
      <c r="S146" s="54"/>
      <c r="T146" s="54"/>
      <c r="U146" s="54"/>
      <c r="Y146" s="43" t="s">
        <v>165</v>
      </c>
      <c r="Z146" s="53" t="s">
        <v>165</v>
      </c>
      <c r="AA146" s="52"/>
      <c r="AB146" s="52"/>
      <c r="AC146" s="54"/>
      <c r="AD146" s="54"/>
      <c r="AE146" s="54"/>
      <c r="AF146" s="54"/>
      <c r="AG146" s="54"/>
    </row>
    <row r="147" spans="1:33" x14ac:dyDescent="0.25">
      <c r="A147" s="43" t="s">
        <v>165</v>
      </c>
      <c r="B147" s="53" t="s">
        <v>165</v>
      </c>
      <c r="C147" s="52"/>
      <c r="D147" s="52"/>
      <c r="E147" s="54"/>
      <c r="F147" s="54"/>
      <c r="G147" s="54"/>
      <c r="H147" s="54"/>
      <c r="I147" s="54"/>
      <c r="M147" s="43" t="s">
        <v>165</v>
      </c>
      <c r="N147" s="53" t="s">
        <v>165</v>
      </c>
      <c r="O147" s="52"/>
      <c r="P147" s="52"/>
      <c r="Q147" s="54"/>
      <c r="R147" s="54"/>
      <c r="S147" s="54"/>
      <c r="T147" s="54"/>
      <c r="U147" s="54"/>
      <c r="Y147" s="43" t="s">
        <v>165</v>
      </c>
      <c r="Z147" s="53" t="s">
        <v>165</v>
      </c>
      <c r="AA147" s="52"/>
      <c r="AB147" s="52"/>
      <c r="AC147" s="54"/>
      <c r="AD147" s="54"/>
      <c r="AE147" s="54"/>
      <c r="AF147" s="54"/>
      <c r="AG147" s="54"/>
    </row>
    <row r="148" spans="1:33" x14ac:dyDescent="0.25">
      <c r="A148" s="43" t="s">
        <v>165</v>
      </c>
      <c r="B148" s="53" t="s">
        <v>165</v>
      </c>
      <c r="C148" s="52"/>
      <c r="D148" s="52"/>
      <c r="E148" s="54"/>
      <c r="F148" s="54"/>
      <c r="G148" s="54"/>
      <c r="H148" s="54"/>
      <c r="I148" s="54"/>
      <c r="M148" s="43" t="s">
        <v>165</v>
      </c>
      <c r="N148" s="53" t="s">
        <v>165</v>
      </c>
      <c r="O148" s="52"/>
      <c r="P148" s="52"/>
      <c r="Q148" s="54"/>
      <c r="R148" s="54"/>
      <c r="S148" s="54"/>
      <c r="T148" s="54"/>
      <c r="U148" s="54"/>
      <c r="Y148" s="43" t="s">
        <v>165</v>
      </c>
      <c r="Z148" s="53" t="s">
        <v>165</v>
      </c>
      <c r="AA148" s="52"/>
      <c r="AB148" s="52"/>
      <c r="AC148" s="54"/>
      <c r="AD148" s="54"/>
      <c r="AE148" s="54"/>
      <c r="AF148" s="54"/>
      <c r="AG148" s="54"/>
    </row>
    <row r="149" spans="1:33" x14ac:dyDescent="0.25">
      <c r="A149" s="43" t="s">
        <v>165</v>
      </c>
      <c r="B149" s="53" t="s">
        <v>165</v>
      </c>
      <c r="C149" s="52"/>
      <c r="D149" s="52"/>
      <c r="E149" s="54"/>
      <c r="F149" s="54"/>
      <c r="G149" s="54"/>
      <c r="H149" s="54"/>
      <c r="I149" s="54"/>
      <c r="M149" s="43" t="s">
        <v>165</v>
      </c>
      <c r="N149" s="53" t="s">
        <v>165</v>
      </c>
      <c r="O149" s="52"/>
      <c r="P149" s="52"/>
      <c r="Q149" s="54"/>
      <c r="R149" s="54"/>
      <c r="S149" s="54"/>
      <c r="T149" s="54"/>
      <c r="U149" s="54"/>
      <c r="Y149" s="43" t="s">
        <v>165</v>
      </c>
      <c r="Z149" s="53" t="s">
        <v>165</v>
      </c>
      <c r="AA149" s="52"/>
      <c r="AB149" s="52"/>
      <c r="AC149" s="54"/>
      <c r="AD149" s="54"/>
      <c r="AE149" s="54"/>
      <c r="AF149" s="54"/>
      <c r="AG149" s="54"/>
    </row>
    <row r="150" spans="1:33" x14ac:dyDescent="0.25">
      <c r="A150" s="43" t="s">
        <v>165</v>
      </c>
      <c r="B150" s="53" t="s">
        <v>165</v>
      </c>
      <c r="C150" s="52"/>
      <c r="D150" s="52"/>
      <c r="E150" s="54"/>
      <c r="F150" s="54"/>
      <c r="G150" s="54"/>
      <c r="H150" s="54"/>
      <c r="I150" s="54"/>
      <c r="M150" s="43" t="s">
        <v>165</v>
      </c>
      <c r="N150" s="53" t="s">
        <v>165</v>
      </c>
      <c r="O150" s="52"/>
      <c r="P150" s="52"/>
      <c r="Q150" s="54"/>
      <c r="R150" s="54"/>
      <c r="S150" s="54"/>
      <c r="T150" s="54"/>
      <c r="U150" s="54"/>
      <c r="Y150" s="43" t="s">
        <v>165</v>
      </c>
      <c r="Z150" s="53" t="s">
        <v>165</v>
      </c>
      <c r="AA150" s="52"/>
      <c r="AB150" s="52"/>
      <c r="AC150" s="54"/>
      <c r="AD150" s="54"/>
      <c r="AE150" s="54"/>
      <c r="AF150" s="54"/>
      <c r="AG150" s="54"/>
    </row>
    <row r="151" spans="1:33" x14ac:dyDescent="0.25">
      <c r="A151" s="43" t="s">
        <v>165</v>
      </c>
      <c r="B151" s="53" t="s">
        <v>165</v>
      </c>
      <c r="C151" s="52"/>
      <c r="D151" s="52"/>
      <c r="E151" s="54"/>
      <c r="F151" s="54"/>
      <c r="G151" s="54"/>
      <c r="H151" s="54"/>
      <c r="I151" s="54"/>
      <c r="M151" s="43" t="s">
        <v>165</v>
      </c>
      <c r="N151" s="53" t="s">
        <v>165</v>
      </c>
      <c r="O151" s="52"/>
      <c r="P151" s="52"/>
      <c r="Q151" s="54"/>
      <c r="R151" s="54"/>
      <c r="S151" s="54"/>
      <c r="T151" s="54"/>
      <c r="U151" s="54"/>
      <c r="Y151" s="43" t="s">
        <v>165</v>
      </c>
      <c r="Z151" s="53" t="s">
        <v>165</v>
      </c>
      <c r="AA151" s="52"/>
      <c r="AB151" s="52"/>
      <c r="AC151" s="54"/>
      <c r="AD151" s="54"/>
      <c r="AE151" s="54"/>
      <c r="AF151" s="54"/>
      <c r="AG151" s="54"/>
    </row>
    <row r="152" spans="1:33" x14ac:dyDescent="0.25">
      <c r="A152" s="43" t="s">
        <v>165</v>
      </c>
      <c r="B152" s="53" t="s">
        <v>165</v>
      </c>
      <c r="C152" s="52"/>
      <c r="D152" s="52"/>
      <c r="E152" s="54"/>
      <c r="F152" s="54"/>
      <c r="G152" s="54"/>
      <c r="H152" s="54"/>
      <c r="I152" s="54"/>
      <c r="M152" s="43" t="s">
        <v>165</v>
      </c>
      <c r="N152" s="53" t="s">
        <v>165</v>
      </c>
      <c r="O152" s="52"/>
      <c r="P152" s="52"/>
      <c r="Q152" s="54"/>
      <c r="R152" s="54"/>
      <c r="S152" s="54"/>
      <c r="T152" s="54"/>
      <c r="U152" s="54"/>
      <c r="Y152" s="43" t="s">
        <v>165</v>
      </c>
      <c r="Z152" s="53" t="s">
        <v>165</v>
      </c>
      <c r="AA152" s="52"/>
      <c r="AB152" s="52"/>
      <c r="AC152" s="54"/>
      <c r="AD152" s="54"/>
      <c r="AE152" s="54"/>
      <c r="AF152" s="54"/>
      <c r="AG152" s="54"/>
    </row>
    <row r="153" spans="1:33" x14ac:dyDescent="0.25">
      <c r="A153" s="43" t="s">
        <v>165</v>
      </c>
      <c r="B153" s="53" t="s">
        <v>165</v>
      </c>
      <c r="C153" s="52"/>
      <c r="D153" s="52"/>
      <c r="E153" s="54"/>
      <c r="F153" s="54"/>
      <c r="G153" s="54"/>
      <c r="H153" s="54"/>
      <c r="I153" s="54"/>
      <c r="M153" s="43" t="s">
        <v>165</v>
      </c>
      <c r="N153" s="53" t="s">
        <v>165</v>
      </c>
      <c r="O153" s="52"/>
      <c r="P153" s="52"/>
      <c r="Q153" s="54"/>
      <c r="R153" s="54"/>
      <c r="S153" s="54"/>
      <c r="T153" s="54"/>
      <c r="U153" s="54"/>
      <c r="Y153" s="43" t="s">
        <v>165</v>
      </c>
      <c r="Z153" s="53" t="s">
        <v>165</v>
      </c>
      <c r="AA153" s="52"/>
      <c r="AB153" s="52"/>
      <c r="AC153" s="54"/>
      <c r="AD153" s="54"/>
      <c r="AE153" s="54"/>
      <c r="AF153" s="54"/>
      <c r="AG153" s="54"/>
    </row>
    <row r="154" spans="1:33" x14ac:dyDescent="0.25">
      <c r="A154" s="43" t="s">
        <v>165</v>
      </c>
      <c r="B154" s="53" t="s">
        <v>165</v>
      </c>
      <c r="C154" s="52"/>
      <c r="D154" s="52"/>
      <c r="E154" s="54"/>
      <c r="F154" s="54"/>
      <c r="G154" s="54"/>
      <c r="H154" s="54"/>
      <c r="I154" s="54"/>
      <c r="M154" s="43" t="s">
        <v>165</v>
      </c>
      <c r="N154" s="53" t="s">
        <v>165</v>
      </c>
      <c r="O154" s="52"/>
      <c r="P154" s="52"/>
      <c r="Q154" s="54"/>
      <c r="R154" s="54"/>
      <c r="S154" s="54"/>
      <c r="T154" s="54"/>
      <c r="U154" s="54"/>
      <c r="Y154" s="43" t="s">
        <v>165</v>
      </c>
      <c r="Z154" s="53" t="s">
        <v>165</v>
      </c>
      <c r="AA154" s="52"/>
      <c r="AB154" s="52"/>
      <c r="AC154" s="54"/>
      <c r="AD154" s="54"/>
      <c r="AE154" s="54"/>
      <c r="AF154" s="54"/>
      <c r="AG154" s="54"/>
    </row>
    <row r="155" spans="1:33" x14ac:dyDescent="0.25">
      <c r="A155" s="43" t="s">
        <v>165</v>
      </c>
      <c r="B155" s="53" t="s">
        <v>165</v>
      </c>
      <c r="C155" s="52"/>
      <c r="D155" s="52"/>
      <c r="E155" s="54"/>
      <c r="F155" s="54"/>
      <c r="G155" s="54"/>
      <c r="H155" s="54"/>
      <c r="I155" s="54"/>
      <c r="M155" s="43" t="s">
        <v>165</v>
      </c>
      <c r="N155" s="53" t="s">
        <v>165</v>
      </c>
      <c r="O155" s="52"/>
      <c r="P155" s="52"/>
      <c r="Q155" s="54"/>
      <c r="R155" s="54"/>
      <c r="S155" s="54"/>
      <c r="T155" s="54"/>
      <c r="U155" s="54"/>
      <c r="Y155" s="43" t="s">
        <v>165</v>
      </c>
      <c r="Z155" s="53" t="s">
        <v>165</v>
      </c>
      <c r="AA155" s="52"/>
      <c r="AB155" s="52"/>
      <c r="AC155" s="54"/>
      <c r="AD155" s="54"/>
      <c r="AE155" s="54"/>
      <c r="AF155" s="54"/>
      <c r="AG155" s="54"/>
    </row>
    <row r="156" spans="1:33" x14ac:dyDescent="0.25">
      <c r="A156" s="43" t="s">
        <v>165</v>
      </c>
      <c r="B156" s="53" t="s">
        <v>165</v>
      </c>
      <c r="C156" s="52"/>
      <c r="D156" s="52"/>
      <c r="E156" s="54"/>
      <c r="F156" s="54"/>
      <c r="G156" s="54"/>
      <c r="H156" s="54"/>
      <c r="I156" s="54"/>
      <c r="M156" s="43" t="s">
        <v>165</v>
      </c>
      <c r="N156" s="53" t="s">
        <v>165</v>
      </c>
      <c r="O156" s="52"/>
      <c r="P156" s="52"/>
      <c r="Q156" s="54"/>
      <c r="R156" s="54"/>
      <c r="S156" s="54"/>
      <c r="T156" s="54"/>
      <c r="U156" s="54"/>
      <c r="Y156" s="43" t="s">
        <v>165</v>
      </c>
      <c r="Z156" s="53" t="s">
        <v>165</v>
      </c>
      <c r="AA156" s="52"/>
      <c r="AB156" s="52"/>
      <c r="AC156" s="54"/>
      <c r="AD156" s="54"/>
      <c r="AE156" s="54"/>
      <c r="AF156" s="54"/>
      <c r="AG156" s="54"/>
    </row>
    <row r="157" spans="1:33" x14ac:dyDescent="0.25">
      <c r="A157" s="43" t="s">
        <v>165</v>
      </c>
      <c r="B157" s="53" t="s">
        <v>165</v>
      </c>
      <c r="C157" s="52"/>
      <c r="D157" s="52"/>
      <c r="E157" s="54"/>
      <c r="F157" s="54"/>
      <c r="G157" s="54"/>
      <c r="H157" s="54"/>
      <c r="I157" s="54"/>
      <c r="M157" s="43" t="s">
        <v>165</v>
      </c>
      <c r="N157" s="53" t="s">
        <v>165</v>
      </c>
      <c r="O157" s="52"/>
      <c r="P157" s="52"/>
      <c r="Q157" s="54"/>
      <c r="R157" s="54"/>
      <c r="S157" s="54"/>
      <c r="T157" s="54"/>
      <c r="U157" s="54"/>
      <c r="Y157" s="43" t="s">
        <v>165</v>
      </c>
      <c r="Z157" s="53" t="s">
        <v>165</v>
      </c>
      <c r="AA157" s="52"/>
      <c r="AB157" s="52"/>
      <c r="AC157" s="54"/>
      <c r="AD157" s="54"/>
      <c r="AE157" s="54"/>
      <c r="AF157" s="54"/>
      <c r="AG157" s="54"/>
    </row>
    <row r="158" spans="1:33" x14ac:dyDescent="0.25">
      <c r="A158" s="43" t="s">
        <v>165</v>
      </c>
      <c r="B158" s="53" t="s">
        <v>165</v>
      </c>
      <c r="C158" s="52"/>
      <c r="D158" s="52"/>
      <c r="E158" s="54"/>
      <c r="F158" s="54"/>
      <c r="G158" s="54"/>
      <c r="H158" s="54"/>
      <c r="I158" s="54"/>
      <c r="M158" s="43" t="s">
        <v>165</v>
      </c>
      <c r="N158" s="53" t="s">
        <v>165</v>
      </c>
      <c r="O158" s="52"/>
      <c r="P158" s="52"/>
      <c r="Q158" s="54"/>
      <c r="R158" s="54"/>
      <c r="S158" s="54"/>
      <c r="T158" s="54"/>
      <c r="U158" s="54"/>
      <c r="Y158" s="43" t="s">
        <v>165</v>
      </c>
      <c r="Z158" s="53" t="s">
        <v>165</v>
      </c>
      <c r="AA158" s="52"/>
      <c r="AB158" s="52"/>
      <c r="AC158" s="54"/>
      <c r="AD158" s="54"/>
      <c r="AE158" s="54"/>
      <c r="AF158" s="54"/>
      <c r="AG158" s="54"/>
    </row>
    <row r="159" spans="1:33" x14ac:dyDescent="0.25">
      <c r="A159" s="43" t="s">
        <v>165</v>
      </c>
      <c r="B159" s="53" t="s">
        <v>165</v>
      </c>
      <c r="C159" s="52"/>
      <c r="D159" s="52"/>
      <c r="E159" s="54"/>
      <c r="F159" s="54"/>
      <c r="G159" s="54"/>
      <c r="H159" s="54"/>
      <c r="I159" s="54"/>
      <c r="M159" s="43" t="s">
        <v>165</v>
      </c>
      <c r="N159" s="53" t="s">
        <v>165</v>
      </c>
      <c r="O159" s="52"/>
      <c r="P159" s="52"/>
      <c r="Q159" s="54"/>
      <c r="R159" s="54"/>
      <c r="S159" s="54"/>
      <c r="T159" s="54"/>
      <c r="U159" s="54"/>
      <c r="Y159" s="43" t="s">
        <v>165</v>
      </c>
      <c r="Z159" s="53" t="s">
        <v>165</v>
      </c>
      <c r="AA159" s="52"/>
      <c r="AB159" s="52"/>
      <c r="AC159" s="54"/>
      <c r="AD159" s="54"/>
      <c r="AE159" s="54"/>
      <c r="AF159" s="54"/>
      <c r="AG159" s="54"/>
    </row>
    <row r="160" spans="1:33" x14ac:dyDescent="0.25">
      <c r="A160" s="43" t="s">
        <v>165</v>
      </c>
      <c r="B160" s="53" t="s">
        <v>165</v>
      </c>
      <c r="C160" s="52"/>
      <c r="D160" s="52"/>
      <c r="E160" s="54"/>
      <c r="F160" s="54"/>
      <c r="G160" s="54"/>
      <c r="H160" s="54"/>
      <c r="I160" s="54"/>
      <c r="M160" s="43" t="s">
        <v>165</v>
      </c>
      <c r="N160" s="53" t="s">
        <v>165</v>
      </c>
      <c r="O160" s="52"/>
      <c r="P160" s="52"/>
      <c r="Q160" s="54"/>
      <c r="R160" s="54"/>
      <c r="S160" s="54"/>
      <c r="T160" s="54"/>
      <c r="U160" s="54"/>
      <c r="Y160" s="43" t="s">
        <v>165</v>
      </c>
      <c r="Z160" s="53" t="s">
        <v>165</v>
      </c>
      <c r="AA160" s="52"/>
      <c r="AB160" s="52"/>
      <c r="AC160" s="54"/>
      <c r="AD160" s="54"/>
      <c r="AE160" s="54"/>
      <c r="AF160" s="54"/>
      <c r="AG160" s="54"/>
    </row>
    <row r="161" spans="1:33" x14ac:dyDescent="0.25">
      <c r="A161" s="43" t="s">
        <v>165</v>
      </c>
      <c r="B161" s="53" t="s">
        <v>165</v>
      </c>
      <c r="C161" s="52"/>
      <c r="D161" s="52"/>
      <c r="E161" s="54"/>
      <c r="F161" s="54"/>
      <c r="G161" s="54"/>
      <c r="H161" s="54"/>
      <c r="I161" s="54"/>
      <c r="M161" s="43" t="s">
        <v>165</v>
      </c>
      <c r="N161" s="53" t="s">
        <v>165</v>
      </c>
      <c r="O161" s="52"/>
      <c r="P161" s="52"/>
      <c r="Q161" s="54"/>
      <c r="R161" s="54"/>
      <c r="S161" s="54"/>
      <c r="T161" s="54"/>
      <c r="U161" s="54"/>
      <c r="Y161" s="43" t="s">
        <v>165</v>
      </c>
      <c r="Z161" s="53" t="s">
        <v>165</v>
      </c>
      <c r="AA161" s="52"/>
      <c r="AB161" s="52"/>
      <c r="AC161" s="54"/>
      <c r="AD161" s="54"/>
      <c r="AE161" s="54"/>
      <c r="AF161" s="54"/>
      <c r="AG161" s="54"/>
    </row>
    <row r="162" spans="1:33" x14ac:dyDescent="0.25">
      <c r="A162" s="43" t="s">
        <v>165</v>
      </c>
      <c r="B162" s="53" t="s">
        <v>165</v>
      </c>
      <c r="C162" s="52"/>
      <c r="D162" s="52"/>
      <c r="E162" s="54"/>
      <c r="F162" s="54"/>
      <c r="G162" s="54"/>
      <c r="H162" s="54"/>
      <c r="I162" s="54"/>
      <c r="M162" s="43" t="s">
        <v>165</v>
      </c>
      <c r="N162" s="53" t="s">
        <v>165</v>
      </c>
      <c r="O162" s="52"/>
      <c r="P162" s="52"/>
      <c r="Q162" s="54"/>
      <c r="R162" s="54"/>
      <c r="S162" s="54"/>
      <c r="T162" s="54"/>
      <c r="U162" s="54"/>
      <c r="Y162" s="43" t="s">
        <v>165</v>
      </c>
      <c r="Z162" s="53" t="s">
        <v>165</v>
      </c>
      <c r="AA162" s="52"/>
      <c r="AB162" s="52"/>
      <c r="AC162" s="54"/>
      <c r="AD162" s="54"/>
      <c r="AE162" s="54"/>
      <c r="AF162" s="54"/>
      <c r="AG162" s="54"/>
    </row>
    <row r="163" spans="1:33" x14ac:dyDescent="0.25">
      <c r="A163" s="43" t="s">
        <v>165</v>
      </c>
      <c r="B163" s="53" t="s">
        <v>165</v>
      </c>
      <c r="C163" s="52"/>
      <c r="D163" s="52"/>
      <c r="E163" s="54"/>
      <c r="F163" s="54"/>
      <c r="G163" s="54"/>
      <c r="H163" s="54"/>
      <c r="I163" s="54"/>
      <c r="M163" s="43" t="s">
        <v>165</v>
      </c>
      <c r="N163" s="53" t="s">
        <v>165</v>
      </c>
      <c r="O163" s="52"/>
      <c r="P163" s="52"/>
      <c r="Q163" s="54"/>
      <c r="R163" s="54"/>
      <c r="S163" s="54"/>
      <c r="T163" s="54"/>
      <c r="U163" s="54"/>
      <c r="Y163" s="43" t="s">
        <v>165</v>
      </c>
      <c r="Z163" s="53" t="s">
        <v>165</v>
      </c>
      <c r="AA163" s="52"/>
      <c r="AB163" s="52"/>
      <c r="AC163" s="54"/>
      <c r="AD163" s="54"/>
      <c r="AE163" s="54"/>
      <c r="AF163" s="54"/>
      <c r="AG163" s="54"/>
    </row>
    <row r="164" spans="1:33" x14ac:dyDescent="0.25">
      <c r="A164" s="43" t="s">
        <v>165</v>
      </c>
      <c r="B164" s="53" t="s">
        <v>165</v>
      </c>
      <c r="C164" s="52"/>
      <c r="D164" s="52"/>
      <c r="E164" s="54"/>
      <c r="F164" s="54"/>
      <c r="G164" s="54"/>
      <c r="H164" s="54"/>
      <c r="I164" s="54"/>
      <c r="M164" s="43" t="s">
        <v>165</v>
      </c>
      <c r="N164" s="53" t="s">
        <v>165</v>
      </c>
      <c r="O164" s="52"/>
      <c r="P164" s="52"/>
      <c r="Q164" s="54"/>
      <c r="R164" s="54"/>
      <c r="S164" s="54"/>
      <c r="T164" s="54"/>
      <c r="U164" s="54"/>
      <c r="Y164" s="43" t="s">
        <v>165</v>
      </c>
      <c r="Z164" s="53" t="s">
        <v>165</v>
      </c>
      <c r="AA164" s="52"/>
      <c r="AB164" s="52"/>
      <c r="AC164" s="54"/>
      <c r="AD164" s="54"/>
      <c r="AE164" s="54"/>
      <c r="AF164" s="54"/>
      <c r="AG164" s="54"/>
    </row>
    <row r="165" spans="1:33" x14ac:dyDescent="0.25">
      <c r="A165" s="43" t="s">
        <v>165</v>
      </c>
      <c r="B165" s="53" t="s">
        <v>165</v>
      </c>
      <c r="C165" s="52"/>
      <c r="D165" s="52"/>
      <c r="E165" s="54"/>
      <c r="F165" s="54"/>
      <c r="G165" s="54"/>
      <c r="H165" s="54"/>
      <c r="I165" s="54"/>
      <c r="M165" s="43" t="s">
        <v>165</v>
      </c>
      <c r="N165" s="53" t="s">
        <v>165</v>
      </c>
      <c r="O165" s="52"/>
      <c r="P165" s="52"/>
      <c r="Q165" s="54"/>
      <c r="R165" s="54"/>
      <c r="S165" s="54"/>
      <c r="T165" s="54"/>
      <c r="U165" s="54"/>
      <c r="Y165" s="43" t="s">
        <v>165</v>
      </c>
      <c r="Z165" s="53" t="s">
        <v>165</v>
      </c>
      <c r="AA165" s="52"/>
      <c r="AB165" s="52"/>
      <c r="AC165" s="54"/>
      <c r="AD165" s="54"/>
      <c r="AE165" s="54"/>
      <c r="AF165" s="54"/>
      <c r="AG165" s="54"/>
    </row>
    <row r="166" spans="1:33" x14ac:dyDescent="0.25">
      <c r="A166" s="43" t="s">
        <v>165</v>
      </c>
      <c r="B166" s="53" t="s">
        <v>165</v>
      </c>
      <c r="C166" s="52"/>
      <c r="D166" s="52"/>
      <c r="E166" s="54"/>
      <c r="F166" s="54"/>
      <c r="G166" s="54"/>
      <c r="H166" s="54"/>
      <c r="I166" s="54"/>
      <c r="M166" s="43" t="s">
        <v>165</v>
      </c>
      <c r="N166" s="53" t="s">
        <v>165</v>
      </c>
      <c r="O166" s="52"/>
      <c r="P166" s="52"/>
      <c r="Q166" s="54"/>
      <c r="R166" s="54"/>
      <c r="S166" s="54"/>
      <c r="T166" s="54"/>
      <c r="U166" s="54"/>
      <c r="Y166" s="43" t="s">
        <v>165</v>
      </c>
      <c r="Z166" s="53" t="s">
        <v>165</v>
      </c>
      <c r="AA166" s="52"/>
      <c r="AB166" s="52"/>
      <c r="AC166" s="54"/>
      <c r="AD166" s="54"/>
      <c r="AE166" s="54"/>
      <c r="AF166" s="54"/>
      <c r="AG166" s="54"/>
    </row>
    <row r="167" spans="1:33" x14ac:dyDescent="0.25">
      <c r="A167" s="43" t="s">
        <v>165</v>
      </c>
      <c r="B167" s="53" t="s">
        <v>165</v>
      </c>
      <c r="C167" s="52"/>
      <c r="D167" s="52"/>
      <c r="E167" s="54"/>
      <c r="F167" s="54"/>
      <c r="G167" s="54"/>
      <c r="H167" s="54"/>
      <c r="I167" s="54"/>
      <c r="M167" s="43" t="s">
        <v>165</v>
      </c>
      <c r="N167" s="53" t="s">
        <v>165</v>
      </c>
      <c r="O167" s="52"/>
      <c r="P167" s="52"/>
      <c r="Q167" s="54"/>
      <c r="R167" s="54"/>
      <c r="S167" s="54"/>
      <c r="T167" s="54"/>
      <c r="U167" s="54"/>
      <c r="Y167" s="43" t="s">
        <v>165</v>
      </c>
      <c r="Z167" s="53" t="s">
        <v>165</v>
      </c>
      <c r="AA167" s="52"/>
      <c r="AB167" s="52"/>
      <c r="AC167" s="54"/>
      <c r="AD167" s="54"/>
      <c r="AE167" s="54"/>
      <c r="AF167" s="54"/>
      <c r="AG167" s="54"/>
    </row>
    <row r="168" spans="1:33" x14ac:dyDescent="0.25">
      <c r="A168" s="43" t="s">
        <v>165</v>
      </c>
      <c r="B168" s="53" t="s">
        <v>165</v>
      </c>
      <c r="C168" s="52"/>
      <c r="D168" s="52"/>
      <c r="E168" s="54"/>
      <c r="F168" s="54"/>
      <c r="G168" s="54"/>
      <c r="H168" s="54"/>
      <c r="I168" s="54"/>
      <c r="M168" s="43" t="s">
        <v>165</v>
      </c>
      <c r="N168" s="53" t="s">
        <v>165</v>
      </c>
      <c r="O168" s="52"/>
      <c r="P168" s="52"/>
      <c r="Q168" s="54"/>
      <c r="R168" s="54"/>
      <c r="S168" s="54"/>
      <c r="T168" s="54"/>
      <c r="U168" s="54"/>
      <c r="Y168" s="43" t="s">
        <v>165</v>
      </c>
      <c r="Z168" s="53" t="s">
        <v>165</v>
      </c>
      <c r="AA168" s="52"/>
      <c r="AB168" s="52"/>
      <c r="AC168" s="54"/>
      <c r="AD168" s="54"/>
      <c r="AE168" s="54"/>
      <c r="AF168" s="54"/>
      <c r="AG168" s="54"/>
    </row>
    <row r="169" spans="1:33" x14ac:dyDescent="0.25">
      <c r="A169" s="43" t="s">
        <v>165</v>
      </c>
      <c r="B169" s="53" t="s">
        <v>165</v>
      </c>
      <c r="C169" s="52"/>
      <c r="D169" s="52"/>
      <c r="E169" s="54"/>
      <c r="F169" s="54"/>
      <c r="G169" s="54"/>
      <c r="H169" s="54"/>
      <c r="I169" s="54"/>
      <c r="M169" s="43" t="s">
        <v>165</v>
      </c>
      <c r="N169" s="53" t="s">
        <v>165</v>
      </c>
      <c r="O169" s="52"/>
      <c r="P169" s="52"/>
      <c r="Q169" s="54"/>
      <c r="R169" s="54"/>
      <c r="S169" s="54"/>
      <c r="T169" s="54"/>
      <c r="U169" s="54"/>
      <c r="Y169" s="43" t="s">
        <v>165</v>
      </c>
      <c r="Z169" s="53" t="s">
        <v>165</v>
      </c>
      <c r="AA169" s="52"/>
      <c r="AB169" s="52"/>
      <c r="AC169" s="54"/>
      <c r="AD169" s="54"/>
      <c r="AE169" s="54"/>
      <c r="AF169" s="54"/>
      <c r="AG169" s="54"/>
    </row>
    <row r="170" spans="1:33" x14ac:dyDescent="0.25">
      <c r="A170" s="43" t="s">
        <v>165</v>
      </c>
      <c r="B170" s="53" t="s">
        <v>165</v>
      </c>
      <c r="C170" s="52"/>
      <c r="D170" s="52"/>
      <c r="E170" s="54"/>
      <c r="F170" s="54"/>
      <c r="G170" s="54"/>
      <c r="H170" s="54"/>
      <c r="I170" s="54"/>
      <c r="M170" s="43" t="s">
        <v>165</v>
      </c>
      <c r="N170" s="53" t="s">
        <v>165</v>
      </c>
      <c r="O170" s="52"/>
      <c r="P170" s="52"/>
      <c r="Q170" s="54"/>
      <c r="R170" s="54"/>
      <c r="S170" s="54"/>
      <c r="T170" s="54"/>
      <c r="U170" s="54"/>
      <c r="Y170" s="43" t="s">
        <v>165</v>
      </c>
      <c r="Z170" s="53" t="s">
        <v>165</v>
      </c>
      <c r="AA170" s="52"/>
      <c r="AB170" s="52"/>
      <c r="AC170" s="54"/>
      <c r="AD170" s="54"/>
      <c r="AE170" s="54"/>
      <c r="AF170" s="54"/>
      <c r="AG170" s="54"/>
    </row>
    <row r="171" spans="1:33" x14ac:dyDescent="0.25">
      <c r="A171" s="43" t="s">
        <v>165</v>
      </c>
      <c r="B171" s="53" t="s">
        <v>165</v>
      </c>
      <c r="C171" s="52"/>
      <c r="D171" s="52"/>
      <c r="E171" s="54"/>
      <c r="F171" s="54"/>
      <c r="G171" s="54"/>
      <c r="H171" s="54"/>
      <c r="I171" s="54"/>
      <c r="M171" s="43" t="s">
        <v>165</v>
      </c>
      <c r="N171" s="53" t="s">
        <v>165</v>
      </c>
      <c r="O171" s="52"/>
      <c r="P171" s="52"/>
      <c r="Q171" s="54"/>
      <c r="R171" s="54"/>
      <c r="S171" s="54"/>
      <c r="T171" s="54"/>
      <c r="U171" s="54"/>
      <c r="Y171" s="43" t="s">
        <v>165</v>
      </c>
      <c r="Z171" s="53" t="s">
        <v>165</v>
      </c>
      <c r="AA171" s="52"/>
      <c r="AB171" s="52"/>
      <c r="AC171" s="54"/>
      <c r="AD171" s="54"/>
      <c r="AE171" s="54"/>
      <c r="AF171" s="54"/>
      <c r="AG171" s="54"/>
    </row>
    <row r="172" spans="1:33" x14ac:dyDescent="0.25">
      <c r="A172" s="43" t="s">
        <v>165</v>
      </c>
      <c r="B172" s="53" t="s">
        <v>165</v>
      </c>
      <c r="C172" s="52"/>
      <c r="D172" s="52"/>
      <c r="E172" s="54"/>
      <c r="F172" s="54"/>
      <c r="G172" s="54"/>
      <c r="H172" s="54"/>
      <c r="I172" s="54"/>
      <c r="M172" s="43" t="s">
        <v>165</v>
      </c>
      <c r="N172" s="53" t="s">
        <v>165</v>
      </c>
      <c r="O172" s="52"/>
      <c r="P172" s="52"/>
      <c r="Q172" s="54"/>
      <c r="R172" s="54"/>
      <c r="S172" s="54"/>
      <c r="T172" s="54"/>
      <c r="U172" s="54"/>
      <c r="Y172" s="43" t="s">
        <v>165</v>
      </c>
      <c r="Z172" s="53" t="s">
        <v>165</v>
      </c>
      <c r="AA172" s="52"/>
      <c r="AB172" s="52"/>
      <c r="AC172" s="54"/>
      <c r="AD172" s="54"/>
      <c r="AE172" s="54"/>
      <c r="AF172" s="54"/>
      <c r="AG172" s="54"/>
    </row>
    <row r="173" spans="1:33" x14ac:dyDescent="0.25">
      <c r="A173" s="43" t="s">
        <v>165</v>
      </c>
      <c r="B173" s="53" t="s">
        <v>165</v>
      </c>
      <c r="C173" s="52"/>
      <c r="D173" s="52"/>
      <c r="E173" s="54"/>
      <c r="F173" s="54"/>
      <c r="G173" s="54"/>
      <c r="H173" s="54"/>
      <c r="I173" s="54"/>
      <c r="M173" s="43" t="s">
        <v>165</v>
      </c>
      <c r="N173" s="53" t="s">
        <v>165</v>
      </c>
      <c r="O173" s="52"/>
      <c r="P173" s="52"/>
      <c r="Q173" s="54"/>
      <c r="R173" s="54"/>
      <c r="S173" s="54"/>
      <c r="T173" s="54"/>
      <c r="U173" s="54"/>
      <c r="Y173" s="43" t="s">
        <v>165</v>
      </c>
      <c r="Z173" s="53" t="s">
        <v>165</v>
      </c>
      <c r="AA173" s="52"/>
      <c r="AB173" s="52"/>
      <c r="AC173" s="54"/>
      <c r="AD173" s="54"/>
      <c r="AE173" s="54"/>
      <c r="AF173" s="54"/>
      <c r="AG173" s="54"/>
    </row>
    <row r="174" spans="1:33" x14ac:dyDescent="0.25">
      <c r="A174" s="43" t="s">
        <v>165</v>
      </c>
      <c r="B174" s="53" t="s">
        <v>165</v>
      </c>
      <c r="C174" s="52"/>
      <c r="D174" s="52"/>
      <c r="E174" s="54"/>
      <c r="F174" s="54"/>
      <c r="G174" s="54"/>
      <c r="H174" s="54"/>
      <c r="I174" s="54"/>
      <c r="M174" s="43" t="s">
        <v>165</v>
      </c>
      <c r="N174" s="53" t="s">
        <v>165</v>
      </c>
      <c r="O174" s="52"/>
      <c r="P174" s="52"/>
      <c r="Q174" s="54"/>
      <c r="R174" s="54"/>
      <c r="S174" s="54"/>
      <c r="T174" s="54"/>
      <c r="U174" s="54"/>
      <c r="Y174" s="43" t="s">
        <v>165</v>
      </c>
      <c r="Z174" s="53" t="s">
        <v>165</v>
      </c>
      <c r="AA174" s="52"/>
      <c r="AB174" s="52"/>
      <c r="AC174" s="54"/>
      <c r="AD174" s="54"/>
      <c r="AE174" s="54"/>
      <c r="AF174" s="54"/>
      <c r="AG174" s="54"/>
    </row>
    <row r="175" spans="1:33" x14ac:dyDescent="0.25">
      <c r="A175" s="43" t="s">
        <v>165</v>
      </c>
      <c r="B175" s="53" t="s">
        <v>165</v>
      </c>
      <c r="C175" s="52"/>
      <c r="D175" s="52"/>
      <c r="E175" s="54"/>
      <c r="F175" s="54"/>
      <c r="G175" s="54"/>
      <c r="H175" s="54"/>
      <c r="I175" s="54"/>
      <c r="M175" s="43" t="s">
        <v>165</v>
      </c>
      <c r="N175" s="53" t="s">
        <v>165</v>
      </c>
      <c r="O175" s="52"/>
      <c r="P175" s="52"/>
      <c r="Q175" s="54"/>
      <c r="R175" s="54"/>
      <c r="S175" s="54"/>
      <c r="T175" s="54"/>
      <c r="U175" s="54"/>
      <c r="Y175" s="43" t="s">
        <v>165</v>
      </c>
      <c r="Z175" s="53" t="s">
        <v>165</v>
      </c>
      <c r="AA175" s="52"/>
      <c r="AB175" s="52"/>
      <c r="AC175" s="54"/>
      <c r="AD175" s="54"/>
      <c r="AE175" s="54"/>
      <c r="AF175" s="54"/>
      <c r="AG175" s="54"/>
    </row>
    <row r="176" spans="1:33" x14ac:dyDescent="0.25">
      <c r="A176" s="43" t="s">
        <v>165</v>
      </c>
      <c r="B176" s="53" t="s">
        <v>165</v>
      </c>
      <c r="C176" s="52"/>
      <c r="D176" s="52"/>
      <c r="E176" s="54"/>
      <c r="F176" s="54"/>
      <c r="G176" s="54"/>
      <c r="H176" s="54"/>
      <c r="I176" s="54"/>
      <c r="M176" s="43" t="s">
        <v>165</v>
      </c>
      <c r="N176" s="53" t="s">
        <v>165</v>
      </c>
      <c r="O176" s="52"/>
      <c r="P176" s="52"/>
      <c r="Q176" s="54"/>
      <c r="R176" s="54"/>
      <c r="S176" s="54"/>
      <c r="T176" s="54"/>
      <c r="U176" s="54"/>
      <c r="Y176" s="43" t="s">
        <v>165</v>
      </c>
      <c r="Z176" s="53" t="s">
        <v>165</v>
      </c>
      <c r="AA176" s="52"/>
      <c r="AB176" s="52"/>
      <c r="AC176" s="54"/>
      <c r="AD176" s="54"/>
      <c r="AE176" s="54"/>
      <c r="AF176" s="54"/>
      <c r="AG176" s="54"/>
    </row>
    <row r="177" spans="1:33" x14ac:dyDescent="0.25">
      <c r="A177" s="43" t="s">
        <v>165</v>
      </c>
      <c r="B177" s="53" t="s">
        <v>165</v>
      </c>
      <c r="C177" s="52"/>
      <c r="D177" s="52"/>
      <c r="E177" s="54"/>
      <c r="F177" s="54"/>
      <c r="G177" s="54"/>
      <c r="H177" s="54"/>
      <c r="I177" s="54"/>
      <c r="M177" s="43" t="s">
        <v>165</v>
      </c>
      <c r="N177" s="53" t="s">
        <v>165</v>
      </c>
      <c r="O177" s="52"/>
      <c r="P177" s="52"/>
      <c r="Q177" s="54"/>
      <c r="R177" s="54"/>
      <c r="S177" s="54"/>
      <c r="T177" s="54"/>
      <c r="U177" s="54"/>
      <c r="Y177" s="43" t="s">
        <v>165</v>
      </c>
      <c r="Z177" s="53" t="s">
        <v>165</v>
      </c>
      <c r="AA177" s="52"/>
      <c r="AB177" s="52"/>
      <c r="AC177" s="54"/>
      <c r="AD177" s="54"/>
      <c r="AE177" s="54"/>
      <c r="AF177" s="54"/>
      <c r="AG177" s="54"/>
    </row>
    <row r="178" spans="1:33" x14ac:dyDescent="0.25">
      <c r="A178" s="43" t="s">
        <v>165</v>
      </c>
      <c r="B178" s="53" t="s">
        <v>165</v>
      </c>
      <c r="C178" s="52"/>
      <c r="D178" s="52"/>
      <c r="E178" s="54"/>
      <c r="F178" s="54"/>
      <c r="G178" s="54"/>
      <c r="H178" s="54"/>
      <c r="I178" s="54"/>
      <c r="M178" s="43" t="s">
        <v>165</v>
      </c>
      <c r="N178" s="53" t="s">
        <v>165</v>
      </c>
      <c r="O178" s="52"/>
      <c r="P178" s="52"/>
      <c r="Q178" s="54"/>
      <c r="R178" s="54"/>
      <c r="S178" s="54"/>
      <c r="T178" s="54"/>
      <c r="U178" s="54"/>
      <c r="Y178" s="43" t="s">
        <v>165</v>
      </c>
      <c r="Z178" s="53" t="s">
        <v>165</v>
      </c>
      <c r="AA178" s="52"/>
      <c r="AB178" s="52"/>
      <c r="AC178" s="54"/>
      <c r="AD178" s="54"/>
      <c r="AE178" s="54"/>
      <c r="AF178" s="54"/>
      <c r="AG178" s="54"/>
    </row>
    <row r="179" spans="1:33" x14ac:dyDescent="0.25">
      <c r="A179" s="43" t="s">
        <v>165</v>
      </c>
      <c r="B179" s="53" t="s">
        <v>165</v>
      </c>
      <c r="C179" s="52"/>
      <c r="D179" s="52"/>
      <c r="E179" s="54"/>
      <c r="F179" s="54"/>
      <c r="G179" s="54"/>
      <c r="H179" s="54"/>
      <c r="I179" s="54"/>
      <c r="M179" s="43" t="s">
        <v>165</v>
      </c>
      <c r="N179" s="53" t="s">
        <v>165</v>
      </c>
      <c r="O179" s="52"/>
      <c r="P179" s="52"/>
      <c r="Q179" s="54"/>
      <c r="R179" s="54"/>
      <c r="S179" s="54"/>
      <c r="T179" s="54"/>
      <c r="U179" s="54"/>
      <c r="Y179" s="43" t="s">
        <v>165</v>
      </c>
      <c r="Z179" s="53" t="s">
        <v>165</v>
      </c>
      <c r="AA179" s="52"/>
      <c r="AB179" s="52"/>
      <c r="AC179" s="54"/>
      <c r="AD179" s="54"/>
      <c r="AE179" s="54"/>
      <c r="AF179" s="54"/>
      <c r="AG179" s="54"/>
    </row>
    <row r="180" spans="1:33" x14ac:dyDescent="0.25">
      <c r="A180" s="43" t="s">
        <v>165</v>
      </c>
      <c r="B180" s="53" t="s">
        <v>165</v>
      </c>
      <c r="C180" s="52"/>
      <c r="D180" s="52"/>
      <c r="E180" s="54"/>
      <c r="F180" s="54"/>
      <c r="G180" s="54"/>
      <c r="H180" s="54"/>
      <c r="I180" s="54"/>
      <c r="M180" s="43" t="s">
        <v>165</v>
      </c>
      <c r="N180" s="53" t="s">
        <v>165</v>
      </c>
      <c r="O180" s="52"/>
      <c r="P180" s="52"/>
      <c r="Q180" s="54"/>
      <c r="R180" s="54"/>
      <c r="S180" s="54"/>
      <c r="T180" s="54"/>
      <c r="U180" s="54"/>
      <c r="Y180" s="43" t="s">
        <v>165</v>
      </c>
      <c r="Z180" s="53" t="s">
        <v>165</v>
      </c>
      <c r="AA180" s="52"/>
      <c r="AB180" s="52"/>
      <c r="AC180" s="54"/>
      <c r="AD180" s="54"/>
      <c r="AE180" s="54"/>
      <c r="AF180" s="54"/>
      <c r="AG180" s="54"/>
    </row>
    <row r="181" spans="1:33" x14ac:dyDescent="0.25">
      <c r="A181" s="43" t="s">
        <v>165</v>
      </c>
      <c r="B181" s="53" t="s">
        <v>165</v>
      </c>
      <c r="C181" s="52"/>
      <c r="D181" s="52"/>
      <c r="E181" s="54"/>
      <c r="F181" s="54"/>
      <c r="G181" s="54"/>
      <c r="H181" s="54"/>
      <c r="I181" s="54"/>
      <c r="M181" s="43" t="s">
        <v>165</v>
      </c>
      <c r="N181" s="53" t="s">
        <v>165</v>
      </c>
      <c r="O181" s="52"/>
      <c r="P181" s="52"/>
      <c r="Q181" s="54"/>
      <c r="R181" s="54"/>
      <c r="S181" s="54"/>
      <c r="T181" s="54"/>
      <c r="U181" s="54"/>
      <c r="Y181" s="43" t="s">
        <v>165</v>
      </c>
      <c r="Z181" s="53" t="s">
        <v>165</v>
      </c>
      <c r="AA181" s="52"/>
      <c r="AB181" s="52"/>
      <c r="AC181" s="54"/>
      <c r="AD181" s="54"/>
      <c r="AE181" s="54"/>
      <c r="AF181" s="54"/>
      <c r="AG181" s="54"/>
    </row>
    <row r="182" spans="1:33" x14ac:dyDescent="0.25">
      <c r="A182" s="43" t="s">
        <v>165</v>
      </c>
      <c r="B182" s="53" t="s">
        <v>165</v>
      </c>
      <c r="C182" s="52"/>
      <c r="D182" s="52"/>
      <c r="E182" s="54"/>
      <c r="F182" s="54"/>
      <c r="G182" s="54"/>
      <c r="H182" s="54"/>
      <c r="I182" s="54"/>
      <c r="M182" s="43" t="s">
        <v>165</v>
      </c>
      <c r="N182" s="53" t="s">
        <v>165</v>
      </c>
      <c r="O182" s="52"/>
      <c r="P182" s="52"/>
      <c r="Q182" s="54"/>
      <c r="R182" s="54"/>
      <c r="S182" s="54"/>
      <c r="T182" s="54"/>
      <c r="U182" s="54"/>
      <c r="Y182" s="43" t="s">
        <v>165</v>
      </c>
      <c r="Z182" s="53" t="s">
        <v>165</v>
      </c>
      <c r="AA182" s="52"/>
      <c r="AB182" s="52"/>
      <c r="AC182" s="54"/>
      <c r="AD182" s="54"/>
      <c r="AE182" s="54"/>
      <c r="AF182" s="54"/>
      <c r="AG182" s="54"/>
    </row>
    <row r="183" spans="1:33" x14ac:dyDescent="0.25">
      <c r="A183" s="43" t="s">
        <v>165</v>
      </c>
      <c r="B183" s="53" t="s">
        <v>165</v>
      </c>
      <c r="C183" s="52"/>
      <c r="D183" s="52"/>
      <c r="E183" s="54"/>
      <c r="F183" s="54"/>
      <c r="G183" s="54"/>
      <c r="H183" s="54"/>
      <c r="I183" s="54"/>
      <c r="M183" s="43" t="s">
        <v>165</v>
      </c>
      <c r="N183" s="53" t="s">
        <v>165</v>
      </c>
      <c r="O183" s="52"/>
      <c r="P183" s="52"/>
      <c r="Q183" s="54"/>
      <c r="R183" s="54"/>
      <c r="S183" s="54"/>
      <c r="T183" s="54"/>
      <c r="U183" s="54"/>
      <c r="Y183" s="43" t="s">
        <v>165</v>
      </c>
      <c r="Z183" s="53" t="s">
        <v>165</v>
      </c>
      <c r="AA183" s="52"/>
      <c r="AB183" s="52"/>
      <c r="AC183" s="54"/>
      <c r="AD183" s="54"/>
      <c r="AE183" s="54"/>
      <c r="AF183" s="54"/>
      <c r="AG183" s="54"/>
    </row>
    <row r="184" spans="1:33" x14ac:dyDescent="0.25">
      <c r="A184" s="43" t="s">
        <v>165</v>
      </c>
      <c r="B184" s="53" t="s">
        <v>165</v>
      </c>
      <c r="C184" s="52"/>
      <c r="D184" s="52"/>
      <c r="E184" s="54"/>
      <c r="F184" s="54"/>
      <c r="G184" s="54"/>
      <c r="H184" s="54"/>
      <c r="I184" s="54"/>
      <c r="M184" s="43" t="s">
        <v>165</v>
      </c>
      <c r="N184" s="53" t="s">
        <v>165</v>
      </c>
      <c r="O184" s="52"/>
      <c r="P184" s="52"/>
      <c r="Q184" s="54"/>
      <c r="R184" s="54"/>
      <c r="S184" s="54"/>
      <c r="T184" s="54"/>
      <c r="U184" s="54"/>
      <c r="Y184" s="43" t="s">
        <v>165</v>
      </c>
      <c r="Z184" s="53" t="s">
        <v>165</v>
      </c>
      <c r="AA184" s="52"/>
      <c r="AB184" s="52"/>
      <c r="AC184" s="54"/>
      <c r="AD184" s="54"/>
      <c r="AE184" s="54"/>
      <c r="AF184" s="54"/>
      <c r="AG184" s="54"/>
    </row>
    <row r="185" spans="1:33" x14ac:dyDescent="0.25">
      <c r="A185" s="43" t="s">
        <v>165</v>
      </c>
      <c r="B185" s="53" t="s">
        <v>165</v>
      </c>
      <c r="C185" s="52"/>
      <c r="D185" s="52"/>
      <c r="E185" s="54"/>
      <c r="F185" s="54"/>
      <c r="G185" s="54"/>
      <c r="H185" s="54"/>
      <c r="I185" s="54"/>
      <c r="M185" s="43" t="s">
        <v>165</v>
      </c>
      <c r="N185" s="53" t="s">
        <v>165</v>
      </c>
      <c r="O185" s="52"/>
      <c r="P185" s="52"/>
      <c r="Q185" s="54"/>
      <c r="R185" s="54"/>
      <c r="S185" s="54"/>
      <c r="T185" s="54"/>
      <c r="U185" s="54"/>
      <c r="Y185" s="43" t="s">
        <v>165</v>
      </c>
      <c r="Z185" s="53" t="s">
        <v>165</v>
      </c>
      <c r="AA185" s="52"/>
      <c r="AB185" s="52"/>
      <c r="AC185" s="54"/>
      <c r="AD185" s="54"/>
      <c r="AE185" s="54"/>
      <c r="AF185" s="54"/>
      <c r="AG185" s="54"/>
    </row>
    <row r="186" spans="1:33" x14ac:dyDescent="0.25">
      <c r="A186" s="43" t="s">
        <v>165</v>
      </c>
      <c r="B186" s="53" t="s">
        <v>165</v>
      </c>
      <c r="C186" s="52"/>
      <c r="D186" s="52"/>
      <c r="E186" s="54"/>
      <c r="F186" s="54"/>
      <c r="G186" s="54"/>
      <c r="H186" s="54"/>
      <c r="I186" s="54"/>
      <c r="M186" s="43" t="s">
        <v>165</v>
      </c>
      <c r="N186" s="53" t="s">
        <v>165</v>
      </c>
      <c r="O186" s="52"/>
      <c r="P186" s="52"/>
      <c r="Q186" s="54"/>
      <c r="R186" s="54"/>
      <c r="S186" s="54"/>
      <c r="T186" s="54"/>
      <c r="U186" s="54"/>
      <c r="Y186" s="43" t="s">
        <v>165</v>
      </c>
      <c r="Z186" s="53" t="s">
        <v>165</v>
      </c>
      <c r="AA186" s="52"/>
      <c r="AB186" s="52"/>
      <c r="AC186" s="54"/>
      <c r="AD186" s="54"/>
      <c r="AE186" s="54"/>
      <c r="AF186" s="54"/>
      <c r="AG186" s="54"/>
    </row>
    <row r="187" spans="1:33" x14ac:dyDescent="0.25">
      <c r="A187" s="43" t="s">
        <v>165</v>
      </c>
      <c r="B187" s="53" t="s">
        <v>165</v>
      </c>
      <c r="C187" s="52"/>
      <c r="D187" s="52"/>
      <c r="E187" s="54"/>
      <c r="F187" s="54"/>
      <c r="G187" s="54"/>
      <c r="H187" s="54"/>
      <c r="I187" s="54"/>
      <c r="M187" s="43" t="s">
        <v>165</v>
      </c>
      <c r="N187" s="53" t="s">
        <v>165</v>
      </c>
      <c r="O187" s="52"/>
      <c r="P187" s="52"/>
      <c r="Q187" s="54"/>
      <c r="R187" s="54"/>
      <c r="S187" s="54"/>
      <c r="T187" s="54"/>
      <c r="U187" s="54"/>
      <c r="Y187" s="43" t="s">
        <v>165</v>
      </c>
      <c r="Z187" s="53" t="s">
        <v>165</v>
      </c>
      <c r="AA187" s="52"/>
      <c r="AB187" s="52"/>
      <c r="AC187" s="54"/>
      <c r="AD187" s="54"/>
      <c r="AE187" s="54"/>
      <c r="AF187" s="54"/>
      <c r="AG187" s="54"/>
    </row>
    <row r="188" spans="1:33" x14ac:dyDescent="0.25">
      <c r="A188" s="43" t="s">
        <v>165</v>
      </c>
      <c r="B188" s="53" t="s">
        <v>165</v>
      </c>
      <c r="C188" s="52"/>
      <c r="D188" s="52"/>
      <c r="E188" s="54"/>
      <c r="F188" s="54"/>
      <c r="G188" s="54"/>
      <c r="H188" s="54"/>
      <c r="I188" s="54"/>
      <c r="M188" s="43" t="s">
        <v>165</v>
      </c>
      <c r="N188" s="53" t="s">
        <v>165</v>
      </c>
      <c r="O188" s="52"/>
      <c r="P188" s="52"/>
      <c r="Q188" s="54"/>
      <c r="R188" s="54"/>
      <c r="S188" s="54"/>
      <c r="T188" s="54"/>
      <c r="U188" s="54"/>
      <c r="Y188" s="43" t="s">
        <v>165</v>
      </c>
      <c r="Z188" s="53" t="s">
        <v>165</v>
      </c>
      <c r="AA188" s="52"/>
      <c r="AB188" s="52"/>
      <c r="AC188" s="54"/>
      <c r="AD188" s="54"/>
      <c r="AE188" s="54"/>
      <c r="AF188" s="54"/>
      <c r="AG188" s="54"/>
    </row>
    <row r="189" spans="1:33" x14ac:dyDescent="0.25">
      <c r="A189" s="43" t="s">
        <v>165</v>
      </c>
      <c r="B189" s="53" t="s">
        <v>165</v>
      </c>
      <c r="C189" s="52"/>
      <c r="D189" s="52"/>
      <c r="E189" s="54"/>
      <c r="F189" s="54"/>
      <c r="G189" s="54"/>
      <c r="H189" s="54"/>
      <c r="I189" s="54"/>
      <c r="M189" s="43" t="s">
        <v>165</v>
      </c>
      <c r="N189" s="53" t="s">
        <v>165</v>
      </c>
      <c r="O189" s="52"/>
      <c r="P189" s="52"/>
      <c r="Q189" s="54"/>
      <c r="R189" s="54"/>
      <c r="S189" s="54"/>
      <c r="T189" s="54"/>
      <c r="U189" s="54"/>
      <c r="Y189" s="43" t="s">
        <v>165</v>
      </c>
      <c r="Z189" s="53" t="s">
        <v>165</v>
      </c>
      <c r="AA189" s="52"/>
      <c r="AB189" s="52"/>
      <c r="AC189" s="54"/>
      <c r="AD189" s="54"/>
      <c r="AE189" s="54"/>
      <c r="AF189" s="54"/>
      <c r="AG189" s="54"/>
    </row>
    <row r="190" spans="1:33" x14ac:dyDescent="0.25">
      <c r="A190" s="43" t="s">
        <v>165</v>
      </c>
      <c r="B190" s="53" t="s">
        <v>165</v>
      </c>
      <c r="C190" s="52"/>
      <c r="D190" s="52"/>
      <c r="E190" s="54"/>
      <c r="F190" s="54"/>
      <c r="G190" s="54"/>
      <c r="H190" s="54"/>
      <c r="I190" s="54"/>
      <c r="M190" s="43" t="s">
        <v>165</v>
      </c>
      <c r="N190" s="53" t="s">
        <v>165</v>
      </c>
      <c r="O190" s="52"/>
      <c r="P190" s="52"/>
      <c r="Q190" s="54"/>
      <c r="R190" s="54"/>
      <c r="S190" s="54"/>
      <c r="T190" s="54"/>
      <c r="U190" s="54"/>
      <c r="Y190" s="43" t="s">
        <v>165</v>
      </c>
      <c r="Z190" s="53" t="s">
        <v>165</v>
      </c>
      <c r="AA190" s="52"/>
      <c r="AB190" s="52"/>
      <c r="AC190" s="54"/>
      <c r="AD190" s="54"/>
      <c r="AE190" s="54"/>
      <c r="AF190" s="54"/>
      <c r="AG190" s="54"/>
    </row>
    <row r="191" spans="1:33" x14ac:dyDescent="0.25">
      <c r="A191" s="43" t="s">
        <v>165</v>
      </c>
      <c r="B191" s="53" t="s">
        <v>165</v>
      </c>
      <c r="C191" s="52"/>
      <c r="D191" s="52"/>
      <c r="E191" s="54"/>
      <c r="F191" s="54"/>
      <c r="G191" s="54"/>
      <c r="H191" s="54"/>
      <c r="I191" s="54"/>
      <c r="M191" s="43" t="s">
        <v>165</v>
      </c>
      <c r="N191" s="53" t="s">
        <v>165</v>
      </c>
      <c r="O191" s="52"/>
      <c r="P191" s="52"/>
      <c r="Q191" s="54"/>
      <c r="R191" s="54"/>
      <c r="S191" s="54"/>
      <c r="T191" s="54"/>
      <c r="U191" s="54"/>
      <c r="Y191" s="43" t="s">
        <v>165</v>
      </c>
      <c r="Z191" s="53" t="s">
        <v>165</v>
      </c>
      <c r="AA191" s="52"/>
      <c r="AB191" s="52"/>
      <c r="AC191" s="54"/>
      <c r="AD191" s="54"/>
      <c r="AE191" s="54"/>
      <c r="AF191" s="54"/>
      <c r="AG191" s="54"/>
    </row>
    <row r="192" spans="1:33" x14ac:dyDescent="0.25">
      <c r="A192" s="43" t="s">
        <v>165</v>
      </c>
      <c r="B192" s="53" t="s">
        <v>165</v>
      </c>
      <c r="C192" s="52"/>
      <c r="D192" s="52"/>
      <c r="E192" s="54"/>
      <c r="F192" s="54"/>
      <c r="G192" s="54"/>
      <c r="H192" s="54"/>
      <c r="I192" s="54"/>
      <c r="M192" s="43" t="s">
        <v>165</v>
      </c>
      <c r="N192" s="53" t="s">
        <v>165</v>
      </c>
      <c r="O192" s="52"/>
      <c r="P192" s="52"/>
      <c r="Q192" s="54"/>
      <c r="R192" s="54"/>
      <c r="S192" s="54"/>
      <c r="T192" s="54"/>
      <c r="U192" s="54"/>
      <c r="Y192" s="43" t="s">
        <v>165</v>
      </c>
      <c r="Z192" s="53" t="s">
        <v>165</v>
      </c>
      <c r="AA192" s="52"/>
      <c r="AB192" s="52"/>
      <c r="AC192" s="54"/>
      <c r="AD192" s="54"/>
      <c r="AE192" s="54"/>
      <c r="AF192" s="54"/>
      <c r="AG192" s="54"/>
    </row>
    <row r="193" spans="1:33" x14ac:dyDescent="0.25">
      <c r="A193" s="43" t="s">
        <v>165</v>
      </c>
      <c r="B193" s="53" t="s">
        <v>165</v>
      </c>
      <c r="C193" s="52"/>
      <c r="D193" s="52"/>
      <c r="E193" s="54"/>
      <c r="F193" s="54"/>
      <c r="G193" s="54"/>
      <c r="H193" s="54"/>
      <c r="I193" s="54"/>
      <c r="M193" s="43" t="s">
        <v>165</v>
      </c>
      <c r="N193" s="53" t="s">
        <v>165</v>
      </c>
      <c r="O193" s="52"/>
      <c r="P193" s="52"/>
      <c r="Q193" s="54"/>
      <c r="R193" s="54"/>
      <c r="S193" s="54"/>
      <c r="T193" s="54"/>
      <c r="U193" s="54"/>
      <c r="Y193" s="43" t="s">
        <v>165</v>
      </c>
      <c r="Z193" s="53" t="s">
        <v>165</v>
      </c>
      <c r="AA193" s="52"/>
      <c r="AB193" s="52"/>
      <c r="AC193" s="54"/>
      <c r="AD193" s="54"/>
      <c r="AE193" s="54"/>
      <c r="AF193" s="54"/>
      <c r="AG193" s="54"/>
    </row>
    <row r="194" spans="1:33" x14ac:dyDescent="0.25">
      <c r="A194" s="43" t="s">
        <v>165</v>
      </c>
      <c r="B194" s="53" t="s">
        <v>165</v>
      </c>
      <c r="C194" s="52"/>
      <c r="D194" s="52"/>
      <c r="E194" s="54"/>
      <c r="F194" s="54"/>
      <c r="G194" s="54"/>
      <c r="H194" s="54"/>
      <c r="I194" s="54"/>
      <c r="M194" s="43" t="s">
        <v>165</v>
      </c>
      <c r="N194" s="53" t="s">
        <v>165</v>
      </c>
      <c r="O194" s="52"/>
      <c r="P194" s="52"/>
      <c r="Q194" s="54"/>
      <c r="R194" s="54"/>
      <c r="S194" s="54"/>
      <c r="T194" s="54"/>
      <c r="U194" s="54"/>
      <c r="Y194" s="43" t="s">
        <v>165</v>
      </c>
      <c r="Z194" s="53" t="s">
        <v>165</v>
      </c>
      <c r="AA194" s="52"/>
      <c r="AB194" s="52"/>
      <c r="AC194" s="54"/>
      <c r="AD194" s="54"/>
      <c r="AE194" s="54"/>
      <c r="AF194" s="54"/>
      <c r="AG194" s="54"/>
    </row>
    <row r="195" spans="1:33" x14ac:dyDescent="0.25">
      <c r="A195" s="43" t="s">
        <v>165</v>
      </c>
      <c r="B195" s="53" t="s">
        <v>165</v>
      </c>
      <c r="C195" s="52"/>
      <c r="D195" s="52"/>
      <c r="E195" s="54"/>
      <c r="F195" s="54"/>
      <c r="G195" s="54"/>
      <c r="H195" s="54"/>
      <c r="I195" s="54"/>
      <c r="M195" s="43" t="s">
        <v>165</v>
      </c>
      <c r="N195" s="53" t="s">
        <v>165</v>
      </c>
      <c r="O195" s="52"/>
      <c r="P195" s="52"/>
      <c r="Q195" s="54"/>
      <c r="R195" s="54"/>
      <c r="S195" s="54"/>
      <c r="T195" s="54"/>
      <c r="U195" s="54"/>
      <c r="Y195" s="43" t="s">
        <v>165</v>
      </c>
      <c r="Z195" s="53" t="s">
        <v>165</v>
      </c>
      <c r="AA195" s="52"/>
      <c r="AB195" s="52"/>
      <c r="AC195" s="54"/>
      <c r="AD195" s="54"/>
      <c r="AE195" s="54"/>
      <c r="AF195" s="54"/>
      <c r="AG195" s="54"/>
    </row>
    <row r="196" spans="1:33" x14ac:dyDescent="0.25">
      <c r="A196" s="43" t="s">
        <v>165</v>
      </c>
      <c r="B196" s="53" t="s">
        <v>165</v>
      </c>
      <c r="C196" s="52"/>
      <c r="D196" s="52"/>
      <c r="E196" s="54"/>
      <c r="F196" s="54"/>
      <c r="G196" s="54"/>
      <c r="H196" s="54"/>
      <c r="I196" s="54"/>
      <c r="M196" s="43" t="s">
        <v>165</v>
      </c>
      <c r="N196" s="53" t="s">
        <v>165</v>
      </c>
      <c r="O196" s="52"/>
      <c r="P196" s="52"/>
      <c r="Q196" s="54"/>
      <c r="R196" s="54"/>
      <c r="S196" s="54"/>
      <c r="T196" s="54"/>
      <c r="U196" s="54"/>
      <c r="Y196" s="43" t="s">
        <v>165</v>
      </c>
      <c r="Z196" s="53" t="s">
        <v>165</v>
      </c>
      <c r="AA196" s="52"/>
      <c r="AB196" s="52"/>
      <c r="AC196" s="54"/>
      <c r="AD196" s="54"/>
      <c r="AE196" s="54"/>
      <c r="AF196" s="54"/>
      <c r="AG196" s="54"/>
    </row>
    <row r="197" spans="1:33" x14ac:dyDescent="0.25">
      <c r="A197" s="43" t="s">
        <v>165</v>
      </c>
      <c r="B197" s="53" t="s">
        <v>165</v>
      </c>
      <c r="C197" s="52"/>
      <c r="D197" s="52"/>
      <c r="E197" s="54"/>
      <c r="F197" s="54"/>
      <c r="G197" s="54"/>
      <c r="H197" s="54"/>
      <c r="I197" s="54"/>
      <c r="M197" s="43" t="s">
        <v>165</v>
      </c>
      <c r="N197" s="53" t="s">
        <v>165</v>
      </c>
      <c r="O197" s="52"/>
      <c r="P197" s="52"/>
      <c r="Q197" s="54"/>
      <c r="R197" s="54"/>
      <c r="S197" s="54"/>
      <c r="T197" s="54"/>
      <c r="U197" s="54"/>
      <c r="Y197" s="43" t="s">
        <v>165</v>
      </c>
      <c r="Z197" s="53" t="s">
        <v>165</v>
      </c>
      <c r="AA197" s="52"/>
      <c r="AB197" s="52"/>
      <c r="AC197" s="54"/>
      <c r="AD197" s="54"/>
      <c r="AE197" s="54"/>
      <c r="AF197" s="54"/>
      <c r="AG197" s="54"/>
    </row>
    <row r="198" spans="1:33" x14ac:dyDescent="0.25">
      <c r="A198" s="43" t="s">
        <v>165</v>
      </c>
      <c r="B198" s="53" t="s">
        <v>165</v>
      </c>
      <c r="C198" s="52"/>
      <c r="D198" s="52"/>
      <c r="E198" s="54"/>
      <c r="F198" s="54"/>
      <c r="G198" s="54"/>
      <c r="H198" s="54"/>
      <c r="I198" s="54"/>
      <c r="M198" s="43" t="s">
        <v>165</v>
      </c>
      <c r="N198" s="53" t="s">
        <v>165</v>
      </c>
      <c r="O198" s="52"/>
      <c r="P198" s="52"/>
      <c r="Q198" s="54"/>
      <c r="R198" s="54"/>
      <c r="S198" s="54"/>
      <c r="T198" s="54"/>
      <c r="U198" s="54"/>
      <c r="Y198" s="43" t="s">
        <v>165</v>
      </c>
      <c r="Z198" s="53" t="s">
        <v>165</v>
      </c>
      <c r="AA198" s="52"/>
      <c r="AB198" s="52"/>
      <c r="AC198" s="54"/>
      <c r="AD198" s="54"/>
      <c r="AE198" s="54"/>
      <c r="AF198" s="54"/>
      <c r="AG198" s="54"/>
    </row>
    <row r="199" spans="1:33" x14ac:dyDescent="0.25">
      <c r="A199" s="43" t="s">
        <v>165</v>
      </c>
      <c r="B199" s="53" t="s">
        <v>165</v>
      </c>
      <c r="C199" s="52"/>
      <c r="D199" s="52"/>
      <c r="E199" s="54"/>
      <c r="F199" s="54"/>
      <c r="G199" s="54"/>
      <c r="H199" s="54"/>
      <c r="I199" s="54"/>
      <c r="M199" s="43" t="s">
        <v>165</v>
      </c>
      <c r="N199" s="53" t="s">
        <v>165</v>
      </c>
      <c r="O199" s="52"/>
      <c r="P199" s="52"/>
      <c r="Q199" s="54"/>
      <c r="R199" s="54"/>
      <c r="S199" s="54"/>
      <c r="T199" s="54"/>
      <c r="U199" s="54"/>
      <c r="Y199" s="43" t="s">
        <v>165</v>
      </c>
      <c r="Z199" s="53" t="s">
        <v>165</v>
      </c>
      <c r="AA199" s="52"/>
      <c r="AB199" s="52"/>
      <c r="AC199" s="54"/>
      <c r="AD199" s="54"/>
      <c r="AE199" s="54"/>
      <c r="AF199" s="54"/>
      <c r="AG199" s="54"/>
    </row>
    <row r="200" spans="1:33" x14ac:dyDescent="0.25">
      <c r="A200" s="43" t="s">
        <v>165</v>
      </c>
      <c r="B200" s="53" t="s">
        <v>165</v>
      </c>
      <c r="C200" s="52"/>
      <c r="D200" s="52"/>
      <c r="E200" s="54"/>
      <c r="F200" s="54"/>
      <c r="G200" s="54"/>
      <c r="H200" s="54"/>
      <c r="I200" s="54"/>
      <c r="M200" s="43" t="s">
        <v>165</v>
      </c>
      <c r="N200" s="53" t="s">
        <v>165</v>
      </c>
      <c r="O200" s="52"/>
      <c r="P200" s="52"/>
      <c r="Q200" s="54"/>
      <c r="R200" s="54"/>
      <c r="S200" s="54"/>
      <c r="T200" s="54"/>
      <c r="U200" s="54"/>
      <c r="Y200" s="43" t="s">
        <v>165</v>
      </c>
      <c r="Z200" s="53" t="s">
        <v>165</v>
      </c>
      <c r="AA200" s="52"/>
      <c r="AB200" s="52"/>
      <c r="AC200" s="54"/>
      <c r="AD200" s="54"/>
      <c r="AE200" s="54"/>
      <c r="AF200" s="54"/>
      <c r="AG200" s="54"/>
    </row>
    <row r="201" spans="1:33" x14ac:dyDescent="0.25">
      <c r="A201" s="43" t="s">
        <v>165</v>
      </c>
      <c r="B201" s="53" t="s">
        <v>165</v>
      </c>
      <c r="C201" s="52"/>
      <c r="D201" s="52"/>
      <c r="E201" s="54"/>
      <c r="F201" s="54"/>
      <c r="G201" s="54"/>
      <c r="H201" s="54"/>
      <c r="I201" s="54"/>
      <c r="M201" s="43" t="s">
        <v>165</v>
      </c>
      <c r="N201" s="53" t="s">
        <v>165</v>
      </c>
      <c r="O201" s="52"/>
      <c r="P201" s="52"/>
      <c r="Q201" s="54"/>
      <c r="R201" s="54"/>
      <c r="S201" s="54"/>
      <c r="T201" s="54"/>
      <c r="U201" s="54"/>
      <c r="Y201" s="43" t="s">
        <v>165</v>
      </c>
      <c r="Z201" s="53" t="s">
        <v>165</v>
      </c>
      <c r="AA201" s="52"/>
      <c r="AB201" s="52"/>
      <c r="AC201" s="54"/>
      <c r="AD201" s="54"/>
      <c r="AE201" s="54"/>
      <c r="AF201" s="54"/>
      <c r="AG201" s="54"/>
    </row>
    <row r="202" spans="1:33" x14ac:dyDescent="0.25">
      <c r="A202" s="43" t="s">
        <v>165</v>
      </c>
      <c r="B202" s="53" t="s">
        <v>165</v>
      </c>
      <c r="C202" s="52"/>
      <c r="D202" s="52"/>
      <c r="E202" s="54"/>
      <c r="F202" s="54"/>
      <c r="G202" s="54"/>
      <c r="H202" s="54"/>
      <c r="I202" s="54"/>
      <c r="M202" s="43" t="s">
        <v>165</v>
      </c>
      <c r="N202" s="53" t="s">
        <v>165</v>
      </c>
      <c r="O202" s="52"/>
      <c r="P202" s="52"/>
      <c r="Q202" s="54"/>
      <c r="R202" s="54"/>
      <c r="S202" s="54"/>
      <c r="T202" s="54"/>
      <c r="U202" s="54"/>
      <c r="Y202" s="43" t="s">
        <v>165</v>
      </c>
      <c r="Z202" s="53" t="s">
        <v>165</v>
      </c>
      <c r="AA202" s="52"/>
      <c r="AB202" s="52"/>
      <c r="AC202" s="54"/>
      <c r="AD202" s="54"/>
      <c r="AE202" s="54"/>
      <c r="AF202" s="54"/>
      <c r="AG202" s="54"/>
    </row>
    <row r="203" spans="1:33" x14ac:dyDescent="0.25">
      <c r="A203" s="43" t="s">
        <v>165</v>
      </c>
      <c r="B203" s="53" t="s">
        <v>165</v>
      </c>
      <c r="C203" s="52"/>
      <c r="D203" s="52"/>
      <c r="E203" s="54"/>
      <c r="F203" s="54"/>
      <c r="G203" s="54"/>
      <c r="H203" s="54"/>
      <c r="I203" s="54"/>
      <c r="M203" s="43" t="s">
        <v>165</v>
      </c>
      <c r="N203" s="53" t="s">
        <v>165</v>
      </c>
      <c r="O203" s="52"/>
      <c r="P203" s="52"/>
      <c r="Q203" s="54"/>
      <c r="R203" s="54"/>
      <c r="S203" s="54"/>
      <c r="T203" s="54"/>
      <c r="U203" s="54"/>
      <c r="Y203" s="43" t="s">
        <v>165</v>
      </c>
      <c r="Z203" s="53" t="s">
        <v>165</v>
      </c>
      <c r="AA203" s="52"/>
      <c r="AB203" s="52"/>
      <c r="AC203" s="54"/>
      <c r="AD203" s="54"/>
      <c r="AE203" s="54"/>
      <c r="AF203" s="54"/>
      <c r="AG203" s="54"/>
    </row>
    <row r="204" spans="1:33" x14ac:dyDescent="0.25">
      <c r="A204" s="43" t="s">
        <v>165</v>
      </c>
      <c r="B204" s="53" t="s">
        <v>165</v>
      </c>
      <c r="C204" s="52"/>
      <c r="D204" s="52"/>
      <c r="E204" s="54"/>
      <c r="F204" s="54"/>
      <c r="G204" s="54"/>
      <c r="H204" s="54"/>
      <c r="I204" s="54"/>
      <c r="M204" s="43" t="s">
        <v>165</v>
      </c>
      <c r="N204" s="53" t="s">
        <v>165</v>
      </c>
      <c r="O204" s="52"/>
      <c r="P204" s="52"/>
      <c r="Q204" s="54"/>
      <c r="R204" s="54"/>
      <c r="S204" s="54"/>
      <c r="T204" s="54"/>
      <c r="U204" s="54"/>
      <c r="Y204" s="43" t="s">
        <v>165</v>
      </c>
      <c r="Z204" s="53" t="s">
        <v>165</v>
      </c>
      <c r="AA204" s="52"/>
      <c r="AB204" s="52"/>
      <c r="AC204" s="54"/>
      <c r="AD204" s="54"/>
      <c r="AE204" s="54"/>
      <c r="AF204" s="54"/>
      <c r="AG204" s="54"/>
    </row>
    <row r="205" spans="1:33" x14ac:dyDescent="0.25">
      <c r="A205" s="43" t="s">
        <v>165</v>
      </c>
      <c r="B205" s="53" t="s">
        <v>165</v>
      </c>
      <c r="C205" s="52"/>
      <c r="D205" s="52"/>
      <c r="E205" s="54"/>
      <c r="F205" s="54"/>
      <c r="G205" s="54"/>
      <c r="H205" s="54"/>
      <c r="I205" s="54"/>
      <c r="M205" s="43" t="s">
        <v>165</v>
      </c>
      <c r="N205" s="53" t="s">
        <v>165</v>
      </c>
      <c r="O205" s="52"/>
      <c r="P205" s="52"/>
      <c r="Q205" s="54"/>
      <c r="R205" s="54"/>
      <c r="S205" s="54"/>
      <c r="T205" s="54"/>
      <c r="U205" s="54"/>
      <c r="Y205" s="43" t="s">
        <v>165</v>
      </c>
      <c r="Z205" s="53" t="s">
        <v>165</v>
      </c>
      <c r="AA205" s="52"/>
      <c r="AB205" s="52"/>
      <c r="AC205" s="54"/>
      <c r="AD205" s="54"/>
      <c r="AE205" s="54"/>
      <c r="AF205" s="54"/>
      <c r="AG205" s="54"/>
    </row>
    <row r="206" spans="1:33" x14ac:dyDescent="0.25">
      <c r="A206" s="43" t="s">
        <v>165</v>
      </c>
      <c r="B206" s="53" t="s">
        <v>165</v>
      </c>
      <c r="C206" s="52"/>
      <c r="D206" s="52"/>
      <c r="E206" s="54"/>
      <c r="F206" s="54"/>
      <c r="G206" s="54"/>
      <c r="H206" s="54"/>
      <c r="I206" s="54"/>
      <c r="M206" s="43" t="s">
        <v>165</v>
      </c>
      <c r="N206" s="53" t="s">
        <v>165</v>
      </c>
      <c r="O206" s="52"/>
      <c r="P206" s="52"/>
      <c r="Q206" s="54"/>
      <c r="R206" s="54"/>
      <c r="S206" s="54"/>
      <c r="T206" s="54"/>
      <c r="U206" s="54"/>
      <c r="Y206" s="43" t="s">
        <v>165</v>
      </c>
      <c r="Z206" s="53" t="s">
        <v>165</v>
      </c>
      <c r="AA206" s="52"/>
      <c r="AB206" s="52"/>
      <c r="AC206" s="54"/>
      <c r="AD206" s="54"/>
      <c r="AE206" s="54"/>
      <c r="AF206" s="54"/>
      <c r="AG206" s="54"/>
    </row>
    <row r="207" spans="1:33" x14ac:dyDescent="0.25">
      <c r="A207" s="43" t="s">
        <v>165</v>
      </c>
      <c r="B207" s="53" t="s">
        <v>165</v>
      </c>
      <c r="C207" s="52"/>
      <c r="D207" s="52"/>
      <c r="E207" s="54"/>
      <c r="F207" s="54"/>
      <c r="G207" s="54"/>
      <c r="H207" s="54"/>
      <c r="I207" s="54"/>
      <c r="M207" s="43" t="s">
        <v>165</v>
      </c>
      <c r="N207" s="53" t="s">
        <v>165</v>
      </c>
      <c r="O207" s="52"/>
      <c r="P207" s="52"/>
      <c r="Q207" s="54"/>
      <c r="R207" s="54"/>
      <c r="S207" s="54"/>
      <c r="T207" s="54"/>
      <c r="U207" s="54"/>
      <c r="Y207" s="43" t="s">
        <v>165</v>
      </c>
      <c r="Z207" s="53" t="s">
        <v>165</v>
      </c>
      <c r="AA207" s="52"/>
      <c r="AB207" s="52"/>
      <c r="AC207" s="54"/>
      <c r="AD207" s="54"/>
      <c r="AE207" s="54"/>
      <c r="AF207" s="54"/>
      <c r="AG207" s="54"/>
    </row>
    <row r="208" spans="1:33" x14ac:dyDescent="0.25">
      <c r="A208" s="43" t="s">
        <v>165</v>
      </c>
      <c r="B208" s="53" t="s">
        <v>165</v>
      </c>
      <c r="C208" s="52"/>
      <c r="D208" s="52"/>
      <c r="E208" s="54"/>
      <c r="F208" s="54"/>
      <c r="G208" s="54"/>
      <c r="H208" s="54"/>
      <c r="I208" s="54"/>
      <c r="M208" s="43" t="s">
        <v>165</v>
      </c>
      <c r="N208" s="53" t="s">
        <v>165</v>
      </c>
      <c r="O208" s="52"/>
      <c r="P208" s="52"/>
      <c r="Q208" s="54"/>
      <c r="R208" s="54"/>
      <c r="S208" s="54"/>
      <c r="T208" s="54"/>
      <c r="U208" s="54"/>
      <c r="Y208" s="43" t="s">
        <v>165</v>
      </c>
      <c r="Z208" s="53" t="s">
        <v>165</v>
      </c>
      <c r="AA208" s="52"/>
      <c r="AB208" s="52"/>
      <c r="AC208" s="54"/>
      <c r="AD208" s="54"/>
      <c r="AE208" s="54"/>
      <c r="AF208" s="54"/>
      <c r="AG208" s="54"/>
    </row>
    <row r="209" spans="1:33" x14ac:dyDescent="0.25">
      <c r="A209" s="43" t="s">
        <v>165</v>
      </c>
      <c r="B209" s="53" t="s">
        <v>165</v>
      </c>
      <c r="C209" s="52"/>
      <c r="D209" s="52"/>
      <c r="E209" s="54"/>
      <c r="F209" s="54"/>
      <c r="G209" s="54"/>
      <c r="H209" s="54"/>
      <c r="I209" s="54"/>
      <c r="M209" s="43" t="s">
        <v>165</v>
      </c>
      <c r="N209" s="53" t="s">
        <v>165</v>
      </c>
      <c r="O209" s="52"/>
      <c r="P209" s="52"/>
      <c r="Q209" s="54"/>
      <c r="R209" s="54"/>
      <c r="S209" s="54"/>
      <c r="T209" s="54"/>
      <c r="U209" s="54"/>
      <c r="Y209" s="43" t="s">
        <v>165</v>
      </c>
      <c r="Z209" s="53" t="s">
        <v>165</v>
      </c>
      <c r="AA209" s="52"/>
      <c r="AB209" s="52"/>
      <c r="AC209" s="54"/>
      <c r="AD209" s="54"/>
      <c r="AE209" s="54"/>
      <c r="AF209" s="54"/>
      <c r="AG209" s="54"/>
    </row>
    <row r="210" spans="1:33" x14ac:dyDescent="0.25">
      <c r="A210" s="43" t="s">
        <v>165</v>
      </c>
      <c r="B210" s="53" t="s">
        <v>165</v>
      </c>
      <c r="C210" s="52"/>
      <c r="D210" s="52"/>
      <c r="E210" s="54"/>
      <c r="F210" s="54"/>
      <c r="G210" s="54"/>
      <c r="H210" s="54"/>
      <c r="I210" s="54"/>
      <c r="M210" s="43" t="s">
        <v>165</v>
      </c>
      <c r="N210" s="53" t="s">
        <v>165</v>
      </c>
      <c r="O210" s="52"/>
      <c r="P210" s="52"/>
      <c r="Q210" s="54"/>
      <c r="R210" s="54"/>
      <c r="S210" s="54"/>
      <c r="T210" s="54"/>
      <c r="U210" s="54"/>
      <c r="Y210" s="43" t="s">
        <v>165</v>
      </c>
      <c r="Z210" s="53" t="s">
        <v>165</v>
      </c>
      <c r="AA210" s="52"/>
      <c r="AB210" s="52"/>
      <c r="AC210" s="54"/>
      <c r="AD210" s="54"/>
      <c r="AE210" s="54"/>
      <c r="AF210" s="54"/>
      <c r="AG210" s="54"/>
    </row>
    <row r="211" spans="1:33" x14ac:dyDescent="0.25">
      <c r="A211" s="43" t="s">
        <v>165</v>
      </c>
      <c r="B211" s="53" t="s">
        <v>165</v>
      </c>
      <c r="C211" s="52"/>
      <c r="D211" s="52"/>
      <c r="E211" s="54"/>
      <c r="F211" s="54"/>
      <c r="G211" s="54"/>
      <c r="H211" s="54"/>
      <c r="I211" s="54"/>
      <c r="M211" s="43" t="s">
        <v>165</v>
      </c>
      <c r="N211" s="53" t="s">
        <v>165</v>
      </c>
      <c r="O211" s="52"/>
      <c r="P211" s="52"/>
      <c r="Q211" s="54"/>
      <c r="R211" s="54"/>
      <c r="S211" s="54"/>
      <c r="T211" s="54"/>
      <c r="U211" s="54"/>
      <c r="Y211" s="43" t="s">
        <v>165</v>
      </c>
      <c r="Z211" s="53" t="s">
        <v>165</v>
      </c>
      <c r="AA211" s="52"/>
      <c r="AB211" s="52"/>
      <c r="AC211" s="54"/>
      <c r="AD211" s="54"/>
      <c r="AE211" s="54"/>
      <c r="AF211" s="54"/>
      <c r="AG211" s="54"/>
    </row>
    <row r="212" spans="1:33" x14ac:dyDescent="0.25">
      <c r="A212" s="43" t="s">
        <v>165</v>
      </c>
      <c r="B212" s="53" t="s">
        <v>165</v>
      </c>
      <c r="C212" s="52"/>
      <c r="D212" s="52"/>
      <c r="E212" s="54"/>
      <c r="F212" s="54"/>
      <c r="G212" s="54"/>
      <c r="H212" s="54"/>
      <c r="I212" s="54"/>
      <c r="M212" s="43" t="s">
        <v>165</v>
      </c>
      <c r="N212" s="53" t="s">
        <v>165</v>
      </c>
      <c r="O212" s="52"/>
      <c r="P212" s="52"/>
      <c r="Q212" s="54"/>
      <c r="R212" s="54"/>
      <c r="S212" s="54"/>
      <c r="T212" s="54"/>
      <c r="U212" s="54"/>
      <c r="Y212" s="43" t="s">
        <v>165</v>
      </c>
      <c r="Z212" s="53" t="s">
        <v>165</v>
      </c>
      <c r="AA212" s="52"/>
      <c r="AB212" s="52"/>
      <c r="AC212" s="54"/>
      <c r="AD212" s="54"/>
      <c r="AE212" s="54"/>
      <c r="AF212" s="54"/>
      <c r="AG212" s="54"/>
    </row>
    <row r="213" spans="1:33" x14ac:dyDescent="0.25">
      <c r="A213" s="43" t="s">
        <v>165</v>
      </c>
      <c r="B213" s="53" t="s">
        <v>165</v>
      </c>
      <c r="C213" s="52"/>
      <c r="D213" s="52"/>
      <c r="E213" s="54"/>
      <c r="F213" s="54"/>
      <c r="G213" s="54"/>
      <c r="H213" s="54"/>
      <c r="I213" s="54"/>
      <c r="M213" s="43" t="s">
        <v>165</v>
      </c>
      <c r="N213" s="53" t="s">
        <v>165</v>
      </c>
      <c r="O213" s="52"/>
      <c r="P213" s="52"/>
      <c r="Q213" s="54"/>
      <c r="R213" s="54"/>
      <c r="S213" s="54"/>
      <c r="T213" s="54"/>
      <c r="U213" s="54"/>
      <c r="Y213" s="43" t="s">
        <v>165</v>
      </c>
      <c r="Z213" s="53" t="s">
        <v>165</v>
      </c>
      <c r="AA213" s="52"/>
      <c r="AB213" s="52"/>
      <c r="AC213" s="54"/>
      <c r="AD213" s="54"/>
      <c r="AE213" s="54"/>
      <c r="AF213" s="54"/>
      <c r="AG213" s="54"/>
    </row>
    <row r="214" spans="1:33" x14ac:dyDescent="0.25">
      <c r="A214" s="43" t="s">
        <v>165</v>
      </c>
      <c r="B214" s="53" t="s">
        <v>165</v>
      </c>
      <c r="C214" s="52"/>
      <c r="D214" s="52"/>
      <c r="E214" s="54"/>
      <c r="F214" s="54"/>
      <c r="G214" s="54"/>
      <c r="H214" s="54"/>
      <c r="I214" s="54"/>
      <c r="M214" s="43" t="s">
        <v>165</v>
      </c>
      <c r="N214" s="53" t="s">
        <v>165</v>
      </c>
      <c r="O214" s="52"/>
      <c r="P214" s="52"/>
      <c r="Q214" s="54"/>
      <c r="R214" s="54"/>
      <c r="S214" s="54"/>
      <c r="T214" s="54"/>
      <c r="U214" s="54"/>
      <c r="Y214" s="43" t="s">
        <v>165</v>
      </c>
      <c r="Z214" s="53" t="s">
        <v>165</v>
      </c>
      <c r="AA214" s="52"/>
      <c r="AB214" s="52"/>
      <c r="AC214" s="54"/>
      <c r="AD214" s="54"/>
      <c r="AE214" s="54"/>
      <c r="AF214" s="54"/>
      <c r="AG214" s="54"/>
    </row>
    <row r="215" spans="1:33" x14ac:dyDescent="0.25">
      <c r="A215" s="43" t="s">
        <v>165</v>
      </c>
      <c r="B215" s="53" t="s">
        <v>165</v>
      </c>
      <c r="C215" s="52"/>
      <c r="D215" s="52"/>
      <c r="E215" s="54"/>
      <c r="F215" s="54"/>
      <c r="G215" s="54"/>
      <c r="H215" s="54"/>
      <c r="I215" s="54"/>
      <c r="M215" s="43" t="s">
        <v>165</v>
      </c>
      <c r="N215" s="53" t="s">
        <v>165</v>
      </c>
      <c r="O215" s="52"/>
      <c r="P215" s="52"/>
      <c r="Q215" s="54"/>
      <c r="R215" s="54"/>
      <c r="S215" s="54"/>
      <c r="T215" s="54"/>
      <c r="U215" s="54"/>
      <c r="Y215" s="43" t="s">
        <v>165</v>
      </c>
      <c r="Z215" s="53" t="s">
        <v>165</v>
      </c>
      <c r="AA215" s="52"/>
      <c r="AB215" s="52"/>
      <c r="AC215" s="54"/>
      <c r="AD215" s="54"/>
      <c r="AE215" s="54"/>
      <c r="AF215" s="54"/>
      <c r="AG215" s="54"/>
    </row>
    <row r="216" spans="1:33" x14ac:dyDescent="0.25">
      <c r="A216" s="43" t="s">
        <v>165</v>
      </c>
      <c r="B216" s="53" t="s">
        <v>165</v>
      </c>
      <c r="C216" s="52"/>
      <c r="D216" s="52"/>
      <c r="E216" s="54"/>
      <c r="F216" s="54"/>
      <c r="G216" s="54"/>
      <c r="H216" s="54"/>
      <c r="I216" s="54"/>
      <c r="M216" s="43" t="s">
        <v>165</v>
      </c>
      <c r="N216" s="53" t="s">
        <v>165</v>
      </c>
      <c r="O216" s="52"/>
      <c r="P216" s="52"/>
      <c r="Q216" s="54"/>
      <c r="R216" s="54"/>
      <c r="S216" s="54"/>
      <c r="T216" s="54"/>
      <c r="U216" s="54"/>
      <c r="Y216" s="43" t="s">
        <v>165</v>
      </c>
      <c r="Z216" s="53" t="s">
        <v>165</v>
      </c>
      <c r="AA216" s="52"/>
      <c r="AB216" s="52"/>
      <c r="AC216" s="54"/>
      <c r="AD216" s="54"/>
      <c r="AE216" s="54"/>
      <c r="AF216" s="54"/>
      <c r="AG216" s="54"/>
    </row>
    <row r="217" spans="1:33" x14ac:dyDescent="0.25">
      <c r="A217" s="43" t="s">
        <v>165</v>
      </c>
      <c r="B217" s="53" t="s">
        <v>165</v>
      </c>
      <c r="C217" s="52"/>
      <c r="D217" s="52"/>
      <c r="E217" s="54"/>
      <c r="F217" s="54"/>
      <c r="G217" s="54"/>
      <c r="H217" s="54"/>
      <c r="I217" s="54"/>
      <c r="M217" s="43" t="s">
        <v>165</v>
      </c>
      <c r="N217" s="53" t="s">
        <v>165</v>
      </c>
      <c r="O217" s="52"/>
      <c r="P217" s="52"/>
      <c r="Q217" s="54"/>
      <c r="R217" s="54"/>
      <c r="S217" s="54"/>
      <c r="T217" s="54"/>
      <c r="U217" s="54"/>
      <c r="Y217" s="43" t="s">
        <v>129</v>
      </c>
      <c r="Z217" s="53" t="s">
        <v>129</v>
      </c>
      <c r="AA217" s="52"/>
      <c r="AB217" s="52"/>
      <c r="AC217" s="54"/>
      <c r="AD217" s="54"/>
      <c r="AE217" s="54"/>
      <c r="AF217" s="54"/>
      <c r="AG217" s="54"/>
    </row>
    <row r="218" spans="1:33" x14ac:dyDescent="0.25">
      <c r="A218" s="43" t="s">
        <v>165</v>
      </c>
      <c r="B218" s="53" t="s">
        <v>165</v>
      </c>
      <c r="C218" s="52"/>
      <c r="D218" s="52"/>
      <c r="E218" s="54"/>
      <c r="F218" s="54"/>
      <c r="G218" s="54"/>
      <c r="H218" s="54"/>
      <c r="I218" s="54"/>
      <c r="M218" s="43" t="s">
        <v>165</v>
      </c>
      <c r="N218" s="53" t="s">
        <v>165</v>
      </c>
      <c r="O218" s="52"/>
      <c r="P218" s="52"/>
      <c r="Q218" s="54"/>
      <c r="R218" s="54"/>
      <c r="S218" s="54"/>
      <c r="T218" s="54"/>
      <c r="U218" s="54"/>
      <c r="Y218" s="43" t="s">
        <v>129</v>
      </c>
      <c r="Z218" s="53" t="s">
        <v>129</v>
      </c>
      <c r="AA218" s="52"/>
      <c r="AB218" s="52"/>
      <c r="AC218" s="54"/>
      <c r="AD218" s="54"/>
      <c r="AE218" s="54"/>
      <c r="AF218" s="54"/>
      <c r="AG218" s="54"/>
    </row>
    <row r="219" spans="1:33" x14ac:dyDescent="0.25">
      <c r="A219" s="43" t="s">
        <v>165</v>
      </c>
      <c r="B219" s="53" t="s">
        <v>165</v>
      </c>
      <c r="C219" s="52"/>
      <c r="D219" s="52"/>
      <c r="E219" s="54"/>
      <c r="F219" s="54"/>
      <c r="G219" s="54"/>
      <c r="H219" s="54"/>
      <c r="I219" s="54"/>
      <c r="M219" s="43" t="s">
        <v>165</v>
      </c>
      <c r="N219" s="53" t="s">
        <v>165</v>
      </c>
      <c r="O219" s="52"/>
      <c r="P219" s="52"/>
      <c r="Q219" s="54"/>
      <c r="R219" s="54"/>
      <c r="S219" s="54"/>
      <c r="T219" s="54"/>
      <c r="U219" s="54"/>
      <c r="Y219" s="43" t="s">
        <v>129</v>
      </c>
      <c r="Z219" s="53" t="s">
        <v>129</v>
      </c>
      <c r="AA219" s="52"/>
      <c r="AB219" s="52"/>
      <c r="AC219" s="54"/>
      <c r="AD219" s="54"/>
      <c r="AE219" s="54"/>
      <c r="AF219" s="54"/>
      <c r="AG219" s="54"/>
    </row>
    <row r="220" spans="1:33" x14ac:dyDescent="0.25">
      <c r="A220" s="43" t="s">
        <v>165</v>
      </c>
      <c r="B220" s="53" t="s">
        <v>165</v>
      </c>
      <c r="C220" s="52"/>
      <c r="D220" s="52"/>
      <c r="E220" s="54"/>
      <c r="F220" s="54"/>
      <c r="G220" s="54"/>
      <c r="H220" s="54"/>
      <c r="I220" s="54"/>
      <c r="M220" s="43" t="s">
        <v>129</v>
      </c>
      <c r="N220" s="53" t="s">
        <v>129</v>
      </c>
      <c r="O220" s="52"/>
      <c r="P220" s="52"/>
      <c r="Q220" s="54"/>
      <c r="R220" s="54"/>
      <c r="S220" s="54"/>
      <c r="T220" s="54"/>
      <c r="U220" s="54"/>
      <c r="Y220" s="43" t="s">
        <v>129</v>
      </c>
      <c r="Z220" s="53" t="s">
        <v>129</v>
      </c>
      <c r="AA220" s="52"/>
      <c r="AB220" s="52"/>
      <c r="AC220" s="54"/>
      <c r="AD220" s="54"/>
      <c r="AE220" s="54"/>
      <c r="AF220" s="54"/>
      <c r="AG220" s="54"/>
    </row>
    <row r="221" spans="1:33" x14ac:dyDescent="0.25">
      <c r="A221" s="43" t="s">
        <v>165</v>
      </c>
      <c r="B221" s="53" t="s">
        <v>165</v>
      </c>
      <c r="C221" s="52"/>
      <c r="D221" s="52"/>
      <c r="E221" s="54"/>
      <c r="F221" s="54"/>
      <c r="G221" s="54"/>
      <c r="H221" s="54"/>
      <c r="I221" s="54"/>
      <c r="M221" s="43" t="s">
        <v>129</v>
      </c>
      <c r="N221" s="53" t="s">
        <v>129</v>
      </c>
      <c r="O221" s="52"/>
      <c r="P221" s="52"/>
      <c r="Q221" s="54"/>
      <c r="R221" s="54"/>
      <c r="S221" s="54"/>
      <c r="T221" s="54"/>
      <c r="U221" s="54"/>
      <c r="Y221" s="43" t="s">
        <v>129</v>
      </c>
      <c r="Z221" s="53" t="s">
        <v>129</v>
      </c>
      <c r="AA221" s="52"/>
      <c r="AB221" s="52"/>
      <c r="AC221" s="54"/>
      <c r="AD221" s="54"/>
      <c r="AE221" s="54"/>
      <c r="AF221" s="54"/>
      <c r="AG221" s="54"/>
    </row>
    <row r="222" spans="1:33" x14ac:dyDescent="0.25">
      <c r="A222" s="43" t="s">
        <v>165</v>
      </c>
      <c r="B222" s="53" t="s">
        <v>165</v>
      </c>
      <c r="C222" s="52"/>
      <c r="D222" s="52"/>
      <c r="E222" s="54"/>
      <c r="F222" s="54"/>
      <c r="G222" s="54"/>
      <c r="H222" s="54"/>
      <c r="I222" s="54"/>
      <c r="M222" s="43" t="s">
        <v>129</v>
      </c>
      <c r="N222" s="53" t="s">
        <v>129</v>
      </c>
      <c r="O222" s="52"/>
      <c r="P222" s="52"/>
      <c r="Q222" s="54"/>
      <c r="R222" s="54"/>
      <c r="S222" s="54"/>
      <c r="T222" s="54"/>
      <c r="U222" s="54"/>
      <c r="Y222" s="43" t="s">
        <v>129</v>
      </c>
      <c r="Z222" s="53" t="s">
        <v>129</v>
      </c>
      <c r="AA222" s="52"/>
      <c r="AB222" s="52"/>
      <c r="AC222" s="54"/>
      <c r="AD222" s="54"/>
      <c r="AE222" s="54"/>
      <c r="AF222" s="54"/>
      <c r="AG222" s="54"/>
    </row>
    <row r="223" spans="1:33" x14ac:dyDescent="0.25">
      <c r="A223" s="43" t="s">
        <v>165</v>
      </c>
      <c r="B223" s="53" t="s">
        <v>165</v>
      </c>
      <c r="C223" s="52"/>
      <c r="D223" s="52"/>
      <c r="E223" s="54"/>
      <c r="F223" s="54"/>
      <c r="G223" s="54"/>
      <c r="H223" s="54"/>
      <c r="I223" s="54"/>
      <c r="M223" s="43" t="s">
        <v>129</v>
      </c>
      <c r="N223" s="53" t="s">
        <v>129</v>
      </c>
      <c r="O223" s="52"/>
      <c r="P223" s="52"/>
      <c r="Q223" s="54"/>
      <c r="R223" s="54"/>
      <c r="S223" s="54"/>
      <c r="T223" s="54"/>
      <c r="U223" s="54"/>
      <c r="Y223" s="43" t="s">
        <v>129</v>
      </c>
      <c r="Z223" s="53" t="s">
        <v>129</v>
      </c>
      <c r="AA223" s="52"/>
      <c r="AB223" s="52"/>
      <c r="AC223" s="54"/>
      <c r="AD223" s="54"/>
      <c r="AE223" s="54"/>
      <c r="AF223" s="54"/>
      <c r="AG223" s="54"/>
    </row>
    <row r="224" spans="1:33" x14ac:dyDescent="0.25">
      <c r="A224" s="43" t="s">
        <v>129</v>
      </c>
      <c r="B224" s="53" t="s">
        <v>129</v>
      </c>
      <c r="C224" s="52"/>
      <c r="D224" s="52"/>
      <c r="E224" s="54"/>
      <c r="F224" s="54"/>
      <c r="G224" s="54"/>
      <c r="H224" s="54"/>
      <c r="I224" s="54"/>
      <c r="M224" s="43" t="s">
        <v>129</v>
      </c>
      <c r="N224" s="53" t="s">
        <v>129</v>
      </c>
      <c r="O224" s="52"/>
      <c r="P224" s="52"/>
      <c r="Q224" s="54"/>
      <c r="R224" s="54"/>
      <c r="S224" s="54"/>
      <c r="T224" s="54"/>
      <c r="U224" s="54"/>
      <c r="Y224" s="43" t="s">
        <v>129</v>
      </c>
      <c r="Z224" s="53" t="s">
        <v>129</v>
      </c>
      <c r="AA224" s="52"/>
      <c r="AB224" s="52"/>
      <c r="AC224" s="54"/>
      <c r="AD224" s="54"/>
      <c r="AE224" s="54"/>
      <c r="AF224" s="54"/>
      <c r="AG224" s="54"/>
    </row>
    <row r="225" spans="1:33" x14ac:dyDescent="0.25">
      <c r="A225" s="43" t="s">
        <v>129</v>
      </c>
      <c r="B225" s="53" t="s">
        <v>129</v>
      </c>
      <c r="C225" s="52"/>
      <c r="D225" s="52"/>
      <c r="E225" s="54"/>
      <c r="F225" s="54"/>
      <c r="G225" s="54"/>
      <c r="H225" s="54"/>
      <c r="I225" s="54"/>
      <c r="M225" s="43" t="s">
        <v>129</v>
      </c>
      <c r="N225" s="53" t="s">
        <v>129</v>
      </c>
      <c r="O225" s="52"/>
      <c r="P225" s="52"/>
      <c r="Q225" s="54"/>
      <c r="R225" s="54"/>
      <c r="S225" s="54"/>
      <c r="T225" s="54"/>
      <c r="U225" s="54"/>
      <c r="Y225" s="43" t="s">
        <v>129</v>
      </c>
      <c r="Z225" s="53" t="s">
        <v>129</v>
      </c>
      <c r="AA225" s="52"/>
      <c r="AB225" s="52"/>
      <c r="AC225" s="54"/>
      <c r="AD225" s="54"/>
      <c r="AE225" s="54"/>
      <c r="AF225" s="54"/>
      <c r="AG225" s="54"/>
    </row>
    <row r="226" spans="1:33" x14ac:dyDescent="0.25">
      <c r="A226" s="43" t="s">
        <v>129</v>
      </c>
      <c r="B226" s="53" t="s">
        <v>129</v>
      </c>
      <c r="C226" s="52"/>
      <c r="D226" s="52"/>
      <c r="E226" s="54"/>
      <c r="F226" s="54"/>
      <c r="G226" s="54"/>
      <c r="H226" s="54"/>
      <c r="I226" s="54"/>
      <c r="M226" s="43" t="s">
        <v>129</v>
      </c>
      <c r="N226" s="53" t="s">
        <v>129</v>
      </c>
      <c r="O226" s="52"/>
      <c r="P226" s="52"/>
      <c r="Q226" s="54"/>
      <c r="R226" s="54"/>
      <c r="S226" s="54"/>
      <c r="T226" s="54"/>
      <c r="U226" s="54"/>
      <c r="Y226" s="43" t="s">
        <v>129</v>
      </c>
      <c r="Z226" s="53" t="s">
        <v>129</v>
      </c>
      <c r="AA226" s="52"/>
      <c r="AB226" s="52"/>
      <c r="AC226" s="54"/>
      <c r="AD226" s="54"/>
      <c r="AE226" s="54"/>
      <c r="AF226" s="54"/>
      <c r="AG226" s="54"/>
    </row>
    <row r="227" spans="1:33" x14ac:dyDescent="0.25">
      <c r="A227" s="43" t="s">
        <v>129</v>
      </c>
      <c r="B227" s="53" t="s">
        <v>129</v>
      </c>
      <c r="C227" s="52"/>
      <c r="D227" s="52"/>
      <c r="E227" s="54"/>
      <c r="F227" s="54"/>
      <c r="G227" s="54"/>
      <c r="H227" s="54"/>
      <c r="I227" s="54"/>
      <c r="M227" s="43" t="s">
        <v>129</v>
      </c>
      <c r="N227" s="53" t="s">
        <v>129</v>
      </c>
      <c r="O227" s="52"/>
      <c r="P227" s="52"/>
      <c r="Q227" s="54"/>
      <c r="R227" s="54"/>
      <c r="S227" s="54"/>
      <c r="T227" s="54"/>
      <c r="U227" s="54"/>
      <c r="Y227" s="43" t="s">
        <v>129</v>
      </c>
      <c r="Z227" s="53" t="s">
        <v>129</v>
      </c>
      <c r="AA227" s="52"/>
      <c r="AB227" s="52"/>
      <c r="AC227" s="54"/>
      <c r="AD227" s="54"/>
      <c r="AE227" s="54"/>
      <c r="AF227" s="54"/>
      <c r="AG227" s="54"/>
    </row>
    <row r="228" spans="1:33" x14ac:dyDescent="0.25">
      <c r="A228" s="43" t="s">
        <v>129</v>
      </c>
      <c r="B228" s="53" t="s">
        <v>129</v>
      </c>
      <c r="C228" s="52"/>
      <c r="D228" s="52"/>
      <c r="E228" s="54"/>
      <c r="F228" s="54"/>
      <c r="G228" s="54"/>
      <c r="H228" s="54"/>
      <c r="I228" s="54"/>
      <c r="M228" s="43" t="s">
        <v>129</v>
      </c>
      <c r="N228" s="53" t="s">
        <v>129</v>
      </c>
      <c r="O228" s="52"/>
      <c r="P228" s="52"/>
      <c r="Q228" s="54"/>
      <c r="R228" s="54"/>
      <c r="S228" s="54"/>
      <c r="T228" s="54"/>
      <c r="U228" s="54"/>
      <c r="Y228" s="43" t="s">
        <v>129</v>
      </c>
      <c r="Z228" s="53" t="s">
        <v>129</v>
      </c>
      <c r="AA228" s="52"/>
      <c r="AB228" s="52"/>
      <c r="AC228" s="54"/>
      <c r="AD228" s="54"/>
      <c r="AE228" s="54"/>
      <c r="AF228" s="54"/>
      <c r="AG228" s="54"/>
    </row>
    <row r="229" spans="1:33" x14ac:dyDescent="0.25">
      <c r="A229" s="43" t="s">
        <v>129</v>
      </c>
      <c r="B229" s="53" t="s">
        <v>129</v>
      </c>
      <c r="C229" s="52"/>
      <c r="D229" s="52"/>
      <c r="E229" s="54"/>
      <c r="F229" s="54"/>
      <c r="G229" s="54"/>
      <c r="H229" s="54"/>
      <c r="I229" s="54"/>
      <c r="M229" s="43" t="s">
        <v>129</v>
      </c>
      <c r="N229" s="53" t="s">
        <v>129</v>
      </c>
      <c r="O229" s="52"/>
      <c r="P229" s="52"/>
      <c r="Q229" s="54"/>
      <c r="R229" s="54"/>
      <c r="S229" s="54"/>
      <c r="T229" s="54"/>
      <c r="U229" s="54"/>
      <c r="Y229" s="43" t="s">
        <v>129</v>
      </c>
      <c r="Z229" s="53" t="s">
        <v>129</v>
      </c>
      <c r="AA229" s="52"/>
      <c r="AB229" s="52"/>
      <c r="AC229" s="54"/>
      <c r="AD229" s="54"/>
      <c r="AE229" s="54"/>
      <c r="AF229" s="54"/>
      <c r="AG229" s="54"/>
    </row>
    <row r="230" spans="1:33" x14ac:dyDescent="0.25">
      <c r="A230" s="43" t="s">
        <v>129</v>
      </c>
      <c r="B230" s="53" t="s">
        <v>129</v>
      </c>
      <c r="C230" s="52"/>
      <c r="D230" s="52"/>
      <c r="E230" s="54"/>
      <c r="F230" s="54"/>
      <c r="G230" s="54"/>
      <c r="H230" s="54"/>
      <c r="I230" s="54"/>
      <c r="M230" s="43" t="s">
        <v>129</v>
      </c>
      <c r="N230" s="53" t="s">
        <v>129</v>
      </c>
      <c r="O230" s="52"/>
      <c r="P230" s="52"/>
      <c r="Q230" s="54"/>
      <c r="R230" s="54"/>
      <c r="S230" s="54"/>
      <c r="T230" s="54"/>
      <c r="U230" s="54"/>
      <c r="Y230" s="43" t="s">
        <v>129</v>
      </c>
      <c r="Z230" s="53" t="s">
        <v>129</v>
      </c>
      <c r="AA230" s="52"/>
      <c r="AB230" s="52"/>
      <c r="AC230" s="54"/>
      <c r="AD230" s="54"/>
      <c r="AE230" s="54"/>
      <c r="AF230" s="54"/>
      <c r="AG230" s="54"/>
    </row>
    <row r="231" spans="1:33" x14ac:dyDescent="0.25">
      <c r="A231" s="43" t="s">
        <v>129</v>
      </c>
      <c r="B231" s="53" t="s">
        <v>129</v>
      </c>
      <c r="C231" s="52"/>
      <c r="D231" s="52"/>
      <c r="E231" s="54"/>
      <c r="F231" s="54"/>
      <c r="G231" s="54"/>
      <c r="H231" s="54"/>
      <c r="I231" s="54"/>
      <c r="M231" s="43" t="s">
        <v>129</v>
      </c>
      <c r="N231" s="53" t="s">
        <v>129</v>
      </c>
      <c r="O231" s="52"/>
      <c r="P231" s="52"/>
      <c r="Q231" s="54"/>
      <c r="R231" s="54"/>
      <c r="S231" s="54"/>
      <c r="T231" s="54"/>
      <c r="U231" s="54"/>
      <c r="Y231" s="43" t="s">
        <v>129</v>
      </c>
      <c r="Z231" s="53" t="s">
        <v>129</v>
      </c>
      <c r="AA231" s="52"/>
      <c r="AB231" s="52"/>
      <c r="AC231" s="54"/>
      <c r="AD231" s="54"/>
      <c r="AE231" s="54"/>
      <c r="AF231" s="54"/>
      <c r="AG231" s="54"/>
    </row>
    <row r="232" spans="1:33" x14ac:dyDescent="0.25">
      <c r="A232" s="43" t="s">
        <v>129</v>
      </c>
      <c r="B232" s="53" t="s">
        <v>129</v>
      </c>
      <c r="C232" s="52"/>
      <c r="D232" s="52"/>
      <c r="E232" s="54"/>
      <c r="F232" s="54"/>
      <c r="G232" s="54"/>
      <c r="H232" s="54"/>
      <c r="I232" s="54"/>
      <c r="M232" s="43" t="s">
        <v>129</v>
      </c>
      <c r="N232" s="53" t="s">
        <v>129</v>
      </c>
      <c r="O232" s="52"/>
      <c r="P232" s="52"/>
      <c r="Q232" s="54"/>
      <c r="R232" s="54"/>
      <c r="S232" s="54"/>
      <c r="T232" s="54"/>
      <c r="U232" s="54"/>
      <c r="Y232" s="43" t="s">
        <v>129</v>
      </c>
      <c r="Z232" s="53" t="s">
        <v>129</v>
      </c>
      <c r="AA232" s="52"/>
      <c r="AB232" s="52"/>
      <c r="AC232" s="54"/>
      <c r="AD232" s="54"/>
      <c r="AE232" s="54"/>
      <c r="AF232" s="54"/>
      <c r="AG232" s="54"/>
    </row>
    <row r="233" spans="1:33" x14ac:dyDescent="0.25">
      <c r="A233" s="43" t="s">
        <v>129</v>
      </c>
      <c r="B233" s="53" t="s">
        <v>129</v>
      </c>
      <c r="C233" s="52"/>
      <c r="D233" s="52"/>
      <c r="E233" s="54"/>
      <c r="F233" s="54"/>
      <c r="G233" s="54"/>
      <c r="H233" s="54"/>
      <c r="I233" s="54"/>
      <c r="M233" s="43" t="s">
        <v>129</v>
      </c>
      <c r="N233" s="53" t="s">
        <v>129</v>
      </c>
      <c r="O233" s="52"/>
      <c r="P233" s="52"/>
      <c r="Q233" s="54"/>
      <c r="R233" s="54"/>
      <c r="S233" s="54"/>
      <c r="T233" s="54"/>
      <c r="U233" s="54"/>
      <c r="Y233" s="43" t="s">
        <v>129</v>
      </c>
      <c r="Z233" s="53" t="s">
        <v>129</v>
      </c>
      <c r="AA233" s="52"/>
      <c r="AB233" s="52"/>
      <c r="AC233" s="54"/>
      <c r="AD233" s="54"/>
      <c r="AE233" s="54"/>
      <c r="AF233" s="54"/>
      <c r="AG233" s="54"/>
    </row>
    <row r="234" spans="1:33" x14ac:dyDescent="0.25">
      <c r="A234" s="43" t="s">
        <v>129</v>
      </c>
      <c r="B234" s="53" t="s">
        <v>129</v>
      </c>
      <c r="C234" s="52"/>
      <c r="D234" s="52"/>
      <c r="E234" s="54"/>
      <c r="F234" s="54"/>
      <c r="G234" s="54"/>
      <c r="H234" s="54"/>
      <c r="I234" s="54"/>
      <c r="M234" s="43" t="s">
        <v>129</v>
      </c>
      <c r="N234" s="53" t="s">
        <v>129</v>
      </c>
      <c r="O234" s="52"/>
      <c r="P234" s="52"/>
      <c r="Q234" s="54"/>
      <c r="R234" s="54"/>
      <c r="S234" s="54"/>
      <c r="T234" s="54"/>
      <c r="U234" s="54"/>
      <c r="Y234" s="43" t="s">
        <v>129</v>
      </c>
      <c r="Z234" s="53" t="s">
        <v>129</v>
      </c>
      <c r="AA234" s="52"/>
      <c r="AB234" s="52"/>
      <c r="AC234" s="54"/>
      <c r="AD234" s="54"/>
      <c r="AE234" s="54"/>
      <c r="AF234" s="54"/>
      <c r="AG234" s="54"/>
    </row>
    <row r="235" spans="1:33" x14ac:dyDescent="0.25">
      <c r="A235" s="43"/>
      <c r="B235" s="53"/>
      <c r="C235" s="52"/>
      <c r="D235" s="52"/>
      <c r="E235" s="54"/>
      <c r="F235" s="54"/>
      <c r="G235" s="54"/>
      <c r="H235" s="54"/>
      <c r="I235" s="54"/>
      <c r="M235" s="43"/>
      <c r="N235" s="53"/>
      <c r="O235" s="52"/>
      <c r="P235" s="52"/>
      <c r="Q235" s="54"/>
      <c r="R235" s="54"/>
      <c r="S235" s="54"/>
      <c r="T235" s="54"/>
      <c r="U235" s="54"/>
      <c r="Y235" s="43"/>
      <c r="Z235" s="53"/>
      <c r="AA235" s="52"/>
      <c r="AB235" s="52"/>
      <c r="AC235" s="54"/>
      <c r="AD235" s="54"/>
      <c r="AE235" s="54"/>
      <c r="AF235" s="54"/>
      <c r="AG235" s="54"/>
    </row>
    <row r="236" spans="1:33" x14ac:dyDescent="0.25">
      <c r="A236" s="43"/>
      <c r="B236" s="53"/>
      <c r="C236" s="52"/>
      <c r="D236" s="52"/>
      <c r="E236" s="54"/>
      <c r="F236" s="54"/>
      <c r="G236" s="54"/>
      <c r="H236" s="54"/>
      <c r="I236" s="54"/>
      <c r="M236" s="43"/>
      <c r="N236" s="53"/>
      <c r="O236" s="52"/>
      <c r="P236" s="52"/>
      <c r="Q236" s="54"/>
      <c r="R236" s="54"/>
      <c r="S236" s="54"/>
      <c r="T236" s="54"/>
      <c r="U236" s="54"/>
      <c r="Y236" s="43"/>
      <c r="Z236" s="53"/>
      <c r="AA236" s="52"/>
      <c r="AB236" s="52"/>
      <c r="AC236" s="54"/>
      <c r="AD236" s="54"/>
      <c r="AE236" s="54"/>
      <c r="AF236" s="54"/>
      <c r="AG236" s="54"/>
    </row>
    <row r="237" spans="1:33" x14ac:dyDescent="0.25">
      <c r="A237" s="43"/>
      <c r="B237" s="53"/>
      <c r="C237" s="52"/>
      <c r="D237" s="52"/>
      <c r="E237" s="54"/>
      <c r="F237" s="54"/>
      <c r="G237" s="54"/>
      <c r="H237" s="54"/>
      <c r="I237" s="54"/>
      <c r="M237" s="43"/>
      <c r="N237" s="53"/>
      <c r="O237" s="52"/>
      <c r="P237" s="52"/>
      <c r="Q237" s="54"/>
      <c r="R237" s="54"/>
      <c r="S237" s="54"/>
      <c r="T237" s="54"/>
      <c r="U237" s="54"/>
      <c r="Y237" s="43"/>
      <c r="Z237" s="53"/>
      <c r="AA237" s="52"/>
      <c r="AB237" s="52"/>
      <c r="AC237" s="54"/>
      <c r="AD237" s="54"/>
      <c r="AE237" s="54"/>
      <c r="AF237" s="54"/>
      <c r="AG237" s="54"/>
    </row>
    <row r="238" spans="1:33" x14ac:dyDescent="0.25">
      <c r="A238" s="43"/>
      <c r="B238" s="53"/>
      <c r="C238" s="52"/>
      <c r="D238" s="52"/>
      <c r="E238" s="54"/>
      <c r="F238" s="54"/>
      <c r="G238" s="54"/>
      <c r="H238" s="54"/>
      <c r="I238" s="54"/>
      <c r="M238" s="43"/>
      <c r="N238" s="53"/>
      <c r="O238" s="52"/>
      <c r="P238" s="52"/>
      <c r="Q238" s="54"/>
      <c r="R238" s="54"/>
      <c r="S238" s="54"/>
      <c r="T238" s="54"/>
      <c r="U238" s="54"/>
      <c r="Y238" s="43"/>
      <c r="Z238" s="53"/>
      <c r="AA238" s="52"/>
      <c r="AB238" s="52"/>
      <c r="AC238" s="54"/>
      <c r="AD238" s="54"/>
      <c r="AE238" s="54"/>
      <c r="AF238" s="54"/>
      <c r="AG238" s="54"/>
    </row>
    <row r="239" spans="1:33" x14ac:dyDescent="0.25">
      <c r="A239" s="43"/>
      <c r="B239" s="53"/>
      <c r="C239" s="52"/>
      <c r="D239" s="52"/>
      <c r="E239" s="54"/>
      <c r="F239" s="54"/>
      <c r="G239" s="54"/>
      <c r="H239" s="54"/>
      <c r="I239" s="54"/>
      <c r="M239" s="43"/>
      <c r="N239" s="53"/>
      <c r="O239" s="52"/>
      <c r="P239" s="52"/>
      <c r="Q239" s="54"/>
      <c r="R239" s="54"/>
      <c r="S239" s="54"/>
      <c r="T239" s="54"/>
      <c r="U239" s="54"/>
      <c r="Y239" s="43"/>
      <c r="Z239" s="53"/>
      <c r="AA239" s="52"/>
      <c r="AB239" s="52"/>
      <c r="AC239" s="54"/>
      <c r="AD239" s="54"/>
      <c r="AE239" s="54"/>
      <c r="AF239" s="54"/>
      <c r="AG239" s="54"/>
    </row>
    <row r="240" spans="1:33" x14ac:dyDescent="0.25">
      <c r="A240" s="43"/>
      <c r="B240" s="53"/>
      <c r="C240" s="52"/>
      <c r="D240" s="52"/>
      <c r="E240" s="54"/>
      <c r="F240" s="54"/>
      <c r="G240" s="54"/>
      <c r="H240" s="54"/>
      <c r="I240" s="54"/>
      <c r="M240" s="43"/>
      <c r="N240" s="53"/>
      <c r="O240" s="52"/>
      <c r="P240" s="52"/>
      <c r="Q240" s="54"/>
      <c r="R240" s="54"/>
      <c r="S240" s="54"/>
      <c r="T240" s="54"/>
      <c r="U240" s="54"/>
      <c r="Y240" s="43"/>
      <c r="Z240" s="53"/>
      <c r="AA240" s="52"/>
      <c r="AB240" s="52"/>
      <c r="AC240" s="54"/>
      <c r="AD240" s="54"/>
      <c r="AE240" s="54"/>
      <c r="AF240" s="54"/>
      <c r="AG240" s="54"/>
    </row>
    <row r="241" spans="1:33" x14ac:dyDescent="0.25">
      <c r="A241" s="43"/>
      <c r="B241" s="53"/>
      <c r="C241" s="52"/>
      <c r="D241" s="52"/>
      <c r="E241" s="54"/>
      <c r="F241" s="54"/>
      <c r="G241" s="54"/>
      <c r="H241" s="54"/>
      <c r="I241" s="54"/>
      <c r="M241" s="43"/>
      <c r="N241" s="53"/>
      <c r="O241" s="52"/>
      <c r="P241" s="52"/>
      <c r="Q241" s="54"/>
      <c r="R241" s="54"/>
      <c r="S241" s="54"/>
      <c r="T241" s="54"/>
      <c r="U241" s="54"/>
      <c r="Y241" s="43"/>
      <c r="Z241" s="53"/>
      <c r="AA241" s="52"/>
      <c r="AB241" s="52"/>
      <c r="AC241" s="54"/>
      <c r="AD241" s="54"/>
      <c r="AE241" s="54"/>
      <c r="AF241" s="54"/>
      <c r="AG241" s="54"/>
    </row>
    <row r="242" spans="1:33" x14ac:dyDescent="0.25">
      <c r="A242" s="43"/>
      <c r="B242" s="53"/>
      <c r="C242" s="52"/>
      <c r="D242" s="52"/>
      <c r="E242" s="54"/>
      <c r="F242" s="54"/>
      <c r="G242" s="54"/>
      <c r="H242" s="54"/>
      <c r="I242" s="54"/>
      <c r="M242" s="43"/>
      <c r="N242" s="53"/>
      <c r="O242" s="52"/>
      <c r="P242" s="52"/>
      <c r="Q242" s="54"/>
      <c r="R242" s="54"/>
      <c r="S242" s="54"/>
      <c r="T242" s="54"/>
      <c r="U242" s="54"/>
      <c r="Y242" s="43"/>
      <c r="Z242" s="53"/>
      <c r="AA242" s="52"/>
      <c r="AB242" s="52"/>
      <c r="AC242" s="54"/>
      <c r="AD242" s="54"/>
      <c r="AE242" s="54"/>
      <c r="AF242" s="54"/>
      <c r="AG242" s="54"/>
    </row>
    <row r="243" spans="1:33" x14ac:dyDescent="0.25">
      <c r="A243" s="43"/>
      <c r="B243" s="53"/>
      <c r="C243" s="52"/>
      <c r="D243" s="52"/>
      <c r="E243" s="54"/>
      <c r="F243" s="54"/>
      <c r="G243" s="54"/>
      <c r="H243" s="54"/>
      <c r="I243" s="54"/>
      <c r="M243" s="43"/>
      <c r="N243" s="53"/>
      <c r="O243" s="52"/>
      <c r="P243" s="52"/>
      <c r="Q243" s="54"/>
      <c r="R243" s="54"/>
      <c r="S243" s="54"/>
      <c r="T243" s="54"/>
      <c r="U243" s="54"/>
      <c r="Y243" s="43"/>
      <c r="Z243" s="53"/>
      <c r="AA243" s="52"/>
      <c r="AB243" s="52"/>
      <c r="AC243" s="54"/>
      <c r="AD243" s="54"/>
      <c r="AE243" s="54"/>
      <c r="AF243" s="54"/>
      <c r="AG243" s="54"/>
    </row>
    <row r="244" spans="1:33" x14ac:dyDescent="0.25">
      <c r="A244" s="43"/>
      <c r="B244" s="53"/>
      <c r="C244" s="52"/>
      <c r="D244" s="52"/>
      <c r="E244" s="54"/>
      <c r="F244" s="54"/>
      <c r="G244" s="54"/>
      <c r="H244" s="54"/>
      <c r="I244" s="54"/>
      <c r="M244" s="43"/>
      <c r="N244" s="53"/>
      <c r="O244" s="52"/>
      <c r="P244" s="52"/>
      <c r="Q244" s="54"/>
      <c r="R244" s="54"/>
      <c r="S244" s="54"/>
      <c r="T244" s="54"/>
      <c r="U244" s="54"/>
      <c r="Y244" s="43"/>
      <c r="Z244" s="53"/>
      <c r="AA244" s="52"/>
      <c r="AB244" s="52"/>
      <c r="AC244" s="54"/>
      <c r="AD244" s="54"/>
      <c r="AE244" s="54"/>
      <c r="AF244" s="54"/>
      <c r="AG244" s="54"/>
    </row>
    <row r="245" spans="1:33" x14ac:dyDescent="0.25">
      <c r="A245" s="43"/>
      <c r="B245" s="53"/>
      <c r="C245" s="52"/>
      <c r="D245" s="52"/>
      <c r="E245" s="54"/>
      <c r="F245" s="54"/>
      <c r="G245" s="54"/>
      <c r="H245" s="54"/>
      <c r="I245" s="54"/>
      <c r="M245" s="43"/>
      <c r="N245" s="53"/>
      <c r="O245" s="52"/>
      <c r="P245" s="52"/>
      <c r="Q245" s="54"/>
      <c r="R245" s="54"/>
      <c r="S245" s="54"/>
      <c r="T245" s="54"/>
      <c r="U245" s="54"/>
      <c r="Y245" s="43"/>
      <c r="Z245" s="53"/>
      <c r="AA245" s="52"/>
      <c r="AB245" s="52"/>
      <c r="AC245" s="54"/>
      <c r="AD245" s="54"/>
      <c r="AE245" s="54"/>
      <c r="AF245" s="54"/>
      <c r="AG245" s="54"/>
    </row>
    <row r="246" spans="1:33" x14ac:dyDescent="0.25">
      <c r="A246" s="43"/>
      <c r="B246" s="53"/>
      <c r="C246" s="52"/>
      <c r="D246" s="52"/>
      <c r="E246" s="54"/>
      <c r="F246" s="54"/>
      <c r="G246" s="54"/>
      <c r="H246" s="54"/>
      <c r="I246" s="54"/>
      <c r="M246" s="43"/>
      <c r="N246" s="53"/>
      <c r="O246" s="52"/>
      <c r="P246" s="52"/>
      <c r="Q246" s="54"/>
      <c r="R246" s="54"/>
      <c r="S246" s="54"/>
      <c r="T246" s="54"/>
      <c r="U246" s="54"/>
      <c r="Y246" s="43"/>
      <c r="Z246" s="53"/>
      <c r="AA246" s="52"/>
      <c r="AB246" s="52"/>
      <c r="AC246" s="54"/>
      <c r="AD246" s="54"/>
      <c r="AE246" s="54"/>
      <c r="AF246" s="54"/>
      <c r="AG246" s="54"/>
    </row>
    <row r="247" spans="1:33" x14ac:dyDescent="0.25">
      <c r="A247" s="43"/>
      <c r="B247" s="53"/>
      <c r="C247" s="52"/>
      <c r="D247" s="52"/>
      <c r="E247" s="54"/>
      <c r="F247" s="54"/>
      <c r="G247" s="54"/>
      <c r="H247" s="54"/>
      <c r="I247" s="54"/>
      <c r="M247" s="43"/>
      <c r="N247" s="53"/>
      <c r="O247" s="52"/>
      <c r="P247" s="52"/>
      <c r="Q247" s="54"/>
      <c r="R247" s="54"/>
      <c r="S247" s="54"/>
      <c r="T247" s="54"/>
      <c r="U247" s="54"/>
      <c r="Y247" s="43"/>
      <c r="Z247" s="53"/>
      <c r="AA247" s="52"/>
      <c r="AB247" s="52"/>
      <c r="AC247" s="54"/>
      <c r="AD247" s="54"/>
      <c r="AE247" s="54"/>
      <c r="AF247" s="54"/>
      <c r="AG247" s="54"/>
    </row>
    <row r="248" spans="1:33" x14ac:dyDescent="0.25">
      <c r="A248" s="43"/>
      <c r="B248" s="53"/>
      <c r="C248" s="52"/>
      <c r="D248" s="52"/>
      <c r="E248" s="54"/>
      <c r="F248" s="54"/>
      <c r="G248" s="54"/>
      <c r="H248" s="54"/>
      <c r="I248" s="54"/>
      <c r="M248" s="43"/>
      <c r="N248" s="53"/>
      <c r="O248" s="52"/>
      <c r="P248" s="52"/>
      <c r="Q248" s="54"/>
      <c r="R248" s="54"/>
      <c r="S248" s="54"/>
      <c r="T248" s="54"/>
      <c r="U248" s="54"/>
      <c r="Y248" s="43"/>
      <c r="Z248" s="53"/>
      <c r="AA248" s="52"/>
      <c r="AB248" s="52"/>
      <c r="AC248" s="54"/>
      <c r="AD248" s="54"/>
      <c r="AE248" s="54"/>
      <c r="AF248" s="54"/>
      <c r="AG248" s="54"/>
    </row>
    <row r="249" spans="1:33" x14ac:dyDescent="0.25">
      <c r="A249" s="43"/>
      <c r="B249" s="53"/>
      <c r="C249" s="52"/>
      <c r="D249" s="52"/>
      <c r="E249" s="54"/>
      <c r="F249" s="54"/>
      <c r="G249" s="54"/>
      <c r="H249" s="54"/>
      <c r="I249" s="54"/>
      <c r="M249" s="43"/>
      <c r="N249" s="53"/>
      <c r="O249" s="52"/>
      <c r="P249" s="52"/>
      <c r="Q249" s="54"/>
      <c r="R249" s="54"/>
      <c r="S249" s="54"/>
      <c r="T249" s="54"/>
      <c r="U249" s="54"/>
      <c r="Y249" s="43"/>
      <c r="Z249" s="53"/>
      <c r="AA249" s="52"/>
      <c r="AB249" s="52"/>
      <c r="AC249" s="54"/>
      <c r="AD249" s="54"/>
      <c r="AE249" s="54"/>
      <c r="AF249" s="54"/>
      <c r="AG249" s="54"/>
    </row>
    <row r="250" spans="1:33" x14ac:dyDescent="0.25">
      <c r="A250" s="43"/>
      <c r="B250" s="53"/>
      <c r="C250" s="52"/>
      <c r="D250" s="52"/>
      <c r="E250" s="54"/>
      <c r="F250" s="54"/>
      <c r="G250" s="54"/>
      <c r="H250" s="54"/>
      <c r="I250" s="54"/>
      <c r="M250" s="43"/>
      <c r="N250" s="53"/>
      <c r="O250" s="52"/>
      <c r="P250" s="52"/>
      <c r="Q250" s="54"/>
      <c r="R250" s="54"/>
      <c r="S250" s="54"/>
      <c r="T250" s="54"/>
      <c r="U250" s="54"/>
      <c r="Y250" s="43"/>
      <c r="Z250" s="53"/>
      <c r="AA250" s="52"/>
      <c r="AB250" s="52"/>
      <c r="AC250" s="54"/>
      <c r="AD250" s="54"/>
      <c r="AE250" s="54"/>
      <c r="AF250" s="54"/>
      <c r="AG250" s="54"/>
    </row>
    <row r="251" spans="1:33" x14ac:dyDescent="0.25">
      <c r="A251" s="43"/>
      <c r="B251" s="53"/>
      <c r="C251" s="52"/>
      <c r="D251" s="52"/>
      <c r="E251" s="54"/>
      <c r="F251" s="54"/>
      <c r="G251" s="54"/>
      <c r="H251" s="54"/>
      <c r="I251" s="54"/>
      <c r="M251" s="43"/>
      <c r="N251" s="53"/>
      <c r="O251" s="52"/>
      <c r="P251" s="52"/>
      <c r="Q251" s="54"/>
      <c r="R251" s="54"/>
      <c r="S251" s="54"/>
      <c r="T251" s="54"/>
      <c r="U251" s="54"/>
      <c r="Y251" s="43"/>
      <c r="Z251" s="53"/>
      <c r="AA251" s="52"/>
      <c r="AB251" s="52"/>
      <c r="AC251" s="54"/>
      <c r="AD251" s="54"/>
      <c r="AE251" s="54"/>
      <c r="AF251" s="54"/>
      <c r="AG251" s="54"/>
    </row>
    <row r="252" spans="1:33" x14ac:dyDescent="0.25">
      <c r="A252" s="43"/>
      <c r="B252" s="53"/>
      <c r="C252" s="52"/>
      <c r="D252" s="52"/>
      <c r="E252" s="54"/>
      <c r="F252" s="54"/>
      <c r="G252" s="54"/>
      <c r="H252" s="54"/>
      <c r="I252" s="54"/>
      <c r="M252" s="43"/>
      <c r="N252" s="53"/>
      <c r="O252" s="52"/>
      <c r="P252" s="52"/>
      <c r="Q252" s="54"/>
      <c r="R252" s="54"/>
      <c r="S252" s="54"/>
      <c r="T252" s="54"/>
      <c r="U252" s="54"/>
      <c r="Y252" s="43"/>
      <c r="Z252" s="53"/>
      <c r="AA252" s="52"/>
      <c r="AB252" s="52"/>
      <c r="AC252" s="54"/>
      <c r="AD252" s="54"/>
      <c r="AE252" s="54"/>
      <c r="AF252" s="54"/>
      <c r="AG252" s="54"/>
    </row>
    <row r="253" spans="1:33" x14ac:dyDescent="0.25">
      <c r="A253" s="43"/>
      <c r="B253" s="53"/>
      <c r="C253" s="52"/>
      <c r="D253" s="52"/>
      <c r="E253" s="54"/>
      <c r="F253" s="54"/>
      <c r="G253" s="54"/>
      <c r="H253" s="54"/>
      <c r="I253" s="54"/>
      <c r="M253" s="43"/>
      <c r="N253" s="53"/>
      <c r="O253" s="52"/>
      <c r="P253" s="52"/>
      <c r="Q253" s="54"/>
      <c r="R253" s="54"/>
      <c r="S253" s="54"/>
      <c r="T253" s="54"/>
      <c r="U253" s="54"/>
      <c r="Y253" s="43"/>
      <c r="Z253" s="53"/>
      <c r="AA253" s="52"/>
      <c r="AB253" s="52"/>
      <c r="AC253" s="54"/>
      <c r="AD253" s="54"/>
      <c r="AE253" s="54"/>
      <c r="AF253" s="54"/>
      <c r="AG253" s="54"/>
    </row>
    <row r="254" spans="1:33" x14ac:dyDescent="0.25">
      <c r="A254" s="43"/>
      <c r="B254" s="53"/>
      <c r="C254" s="52"/>
      <c r="D254" s="52"/>
      <c r="E254" s="54"/>
      <c r="F254" s="54"/>
      <c r="G254" s="54"/>
      <c r="H254" s="54"/>
      <c r="I254" s="54"/>
      <c r="M254" s="43"/>
      <c r="N254" s="53"/>
      <c r="O254" s="52"/>
      <c r="P254" s="52"/>
      <c r="Q254" s="54"/>
      <c r="R254" s="54"/>
      <c r="S254" s="54"/>
      <c r="T254" s="54"/>
      <c r="U254" s="54"/>
      <c r="Y254" s="43"/>
      <c r="Z254" s="53"/>
      <c r="AA254" s="52"/>
      <c r="AB254" s="52"/>
      <c r="AC254" s="54"/>
      <c r="AD254" s="54"/>
      <c r="AE254" s="54"/>
      <c r="AF254" s="54"/>
      <c r="AG254" s="54"/>
    </row>
    <row r="255" spans="1:33" x14ac:dyDescent="0.25">
      <c r="A255" s="43"/>
      <c r="B255" s="53"/>
      <c r="C255" s="52"/>
      <c r="D255" s="52"/>
      <c r="E255" s="54"/>
      <c r="F255" s="54"/>
      <c r="G255" s="54"/>
      <c r="H255" s="54"/>
      <c r="I255" s="54"/>
      <c r="M255" s="43"/>
      <c r="N255" s="53"/>
      <c r="O255" s="52"/>
      <c r="P255" s="52"/>
      <c r="Q255" s="54"/>
      <c r="R255" s="54"/>
      <c r="S255" s="54"/>
      <c r="T255" s="54"/>
      <c r="U255" s="54"/>
      <c r="Y255" s="43"/>
      <c r="Z255" s="53"/>
      <c r="AA255" s="52"/>
      <c r="AB255" s="52"/>
      <c r="AC255" s="54"/>
      <c r="AD255" s="54"/>
      <c r="AE255" s="54"/>
      <c r="AF255" s="54"/>
      <c r="AG255" s="54"/>
    </row>
    <row r="256" spans="1:33" x14ac:dyDescent="0.25">
      <c r="A256" s="43"/>
      <c r="B256" s="53"/>
      <c r="C256" s="52"/>
      <c r="D256" s="52"/>
      <c r="E256" s="54"/>
      <c r="F256" s="54"/>
      <c r="G256" s="54"/>
      <c r="H256" s="54"/>
      <c r="I256" s="54"/>
      <c r="M256" s="43"/>
      <c r="N256" s="53"/>
      <c r="O256" s="52"/>
      <c r="P256" s="52"/>
      <c r="Q256" s="54"/>
      <c r="R256" s="54"/>
      <c r="S256" s="54"/>
      <c r="T256" s="54"/>
      <c r="U256" s="54"/>
      <c r="Y256" s="43"/>
      <c r="Z256" s="53"/>
      <c r="AA256" s="52"/>
      <c r="AB256" s="52"/>
      <c r="AC256" s="54"/>
      <c r="AD256" s="54"/>
      <c r="AE256" s="54"/>
      <c r="AF256" s="54"/>
      <c r="AG256" s="54"/>
    </row>
    <row r="257" spans="1:33" x14ac:dyDescent="0.25">
      <c r="A257" s="43"/>
      <c r="B257" s="53"/>
      <c r="C257" s="52"/>
      <c r="D257" s="52"/>
      <c r="E257" s="54"/>
      <c r="F257" s="54"/>
      <c r="G257" s="54"/>
      <c r="H257" s="54"/>
      <c r="I257" s="54"/>
      <c r="M257" s="43"/>
      <c r="N257" s="53"/>
      <c r="O257" s="52"/>
      <c r="P257" s="52"/>
      <c r="Q257" s="54"/>
      <c r="R257" s="54"/>
      <c r="S257" s="54"/>
      <c r="T257" s="54"/>
      <c r="U257" s="54"/>
      <c r="Y257" s="43"/>
      <c r="Z257" s="53"/>
      <c r="AA257" s="52"/>
      <c r="AB257" s="52"/>
      <c r="AC257" s="54"/>
      <c r="AD257" s="54"/>
      <c r="AE257" s="54"/>
      <c r="AF257" s="54"/>
      <c r="AG257" s="54"/>
    </row>
    <row r="258" spans="1:33" x14ac:dyDescent="0.25">
      <c r="A258" s="43"/>
      <c r="B258" s="53"/>
      <c r="C258" s="52"/>
      <c r="D258" s="52"/>
      <c r="E258" s="54"/>
      <c r="F258" s="54"/>
      <c r="G258" s="54"/>
      <c r="H258" s="54"/>
      <c r="I258" s="54"/>
      <c r="M258" s="43"/>
      <c r="N258" s="53"/>
      <c r="O258" s="52"/>
      <c r="P258" s="52"/>
      <c r="Q258" s="54"/>
      <c r="R258" s="54"/>
      <c r="S258" s="54"/>
      <c r="T258" s="54"/>
      <c r="U258" s="54"/>
      <c r="Y258" s="43"/>
      <c r="Z258" s="53"/>
      <c r="AA258" s="52"/>
      <c r="AB258" s="52"/>
      <c r="AC258" s="54"/>
      <c r="AD258" s="54"/>
      <c r="AE258" s="54"/>
      <c r="AF258" s="54"/>
      <c r="AG258" s="54"/>
    </row>
    <row r="259" spans="1:33" x14ac:dyDescent="0.25">
      <c r="A259" s="43"/>
      <c r="B259" s="53"/>
      <c r="C259" s="52"/>
      <c r="D259" s="52"/>
      <c r="E259" s="54"/>
      <c r="F259" s="54"/>
      <c r="G259" s="54"/>
      <c r="H259" s="54"/>
      <c r="I259" s="54"/>
      <c r="M259" s="43"/>
      <c r="N259" s="53"/>
      <c r="O259" s="52"/>
      <c r="P259" s="52"/>
      <c r="Q259" s="54"/>
      <c r="R259" s="54"/>
      <c r="S259" s="54"/>
      <c r="T259" s="54"/>
      <c r="U259" s="54"/>
      <c r="Y259" s="43"/>
      <c r="Z259" s="53"/>
      <c r="AA259" s="52"/>
      <c r="AB259" s="52"/>
      <c r="AC259" s="54"/>
      <c r="AD259" s="54"/>
      <c r="AE259" s="54"/>
      <c r="AF259" s="54"/>
      <c r="AG259" s="54"/>
    </row>
    <row r="260" spans="1:33" x14ac:dyDescent="0.25">
      <c r="A260" s="43"/>
      <c r="B260" s="53"/>
      <c r="C260" s="52"/>
      <c r="D260" s="52"/>
      <c r="E260" s="54"/>
      <c r="F260" s="54"/>
      <c r="G260" s="54"/>
      <c r="H260" s="54"/>
      <c r="I260" s="54"/>
      <c r="M260" s="43"/>
      <c r="N260" s="53"/>
      <c r="O260" s="52"/>
      <c r="P260" s="52"/>
      <c r="Q260" s="54"/>
      <c r="R260" s="54"/>
      <c r="S260" s="54"/>
      <c r="T260" s="54"/>
      <c r="U260" s="54"/>
      <c r="Y260" s="43"/>
      <c r="Z260" s="53"/>
      <c r="AA260" s="52"/>
      <c r="AB260" s="52"/>
      <c r="AC260" s="54"/>
      <c r="AD260" s="54"/>
      <c r="AE260" s="54"/>
      <c r="AF260" s="54"/>
      <c r="AG260" s="54"/>
    </row>
    <row r="261" spans="1:33" x14ac:dyDescent="0.25">
      <c r="A261" s="43"/>
      <c r="B261" s="53"/>
      <c r="C261" s="52"/>
      <c r="D261" s="52"/>
      <c r="E261" s="54"/>
      <c r="F261" s="54"/>
      <c r="G261" s="54"/>
      <c r="H261" s="54"/>
      <c r="I261" s="54"/>
      <c r="M261" s="43"/>
      <c r="N261" s="53"/>
      <c r="O261" s="52"/>
      <c r="P261" s="52"/>
      <c r="Q261" s="54"/>
      <c r="R261" s="54"/>
      <c r="S261" s="54"/>
      <c r="T261" s="54"/>
      <c r="U261" s="54"/>
      <c r="Y261" s="43"/>
      <c r="Z261" s="53"/>
      <c r="AA261" s="52"/>
      <c r="AB261" s="52"/>
      <c r="AC261" s="54"/>
      <c r="AD261" s="54"/>
      <c r="AE261" s="54"/>
      <c r="AF261" s="54"/>
      <c r="AG261" s="54"/>
    </row>
    <row r="262" spans="1:33" x14ac:dyDescent="0.25">
      <c r="A262" s="43"/>
      <c r="B262" s="53"/>
      <c r="C262" s="52"/>
      <c r="D262" s="52"/>
      <c r="E262" s="54"/>
      <c r="F262" s="54"/>
      <c r="G262" s="54"/>
      <c r="H262" s="54"/>
      <c r="I262" s="54"/>
      <c r="M262" s="43"/>
      <c r="N262" s="53"/>
      <c r="O262" s="52"/>
      <c r="P262" s="52"/>
      <c r="Q262" s="54"/>
      <c r="R262" s="54"/>
      <c r="S262" s="54"/>
      <c r="T262" s="54"/>
      <c r="U262" s="54"/>
      <c r="Y262" s="43"/>
      <c r="Z262" s="53"/>
      <c r="AA262" s="52"/>
      <c r="AB262" s="52"/>
      <c r="AC262" s="54"/>
      <c r="AD262" s="54"/>
      <c r="AE262" s="54"/>
      <c r="AF262" s="54"/>
      <c r="AG262" s="54"/>
    </row>
    <row r="263" spans="1:33" x14ac:dyDescent="0.25">
      <c r="A263" s="43"/>
      <c r="B263" s="53"/>
      <c r="C263" s="52"/>
      <c r="D263" s="52"/>
      <c r="E263" s="54"/>
      <c r="F263" s="54"/>
      <c r="G263" s="54"/>
      <c r="H263" s="54"/>
      <c r="I263" s="54"/>
      <c r="M263" s="43"/>
      <c r="N263" s="53"/>
      <c r="O263" s="52"/>
      <c r="P263" s="52"/>
      <c r="Q263" s="54"/>
      <c r="R263" s="54"/>
      <c r="S263" s="54"/>
      <c r="T263" s="54"/>
      <c r="U263" s="54"/>
      <c r="Y263" s="43"/>
      <c r="Z263" s="53"/>
      <c r="AA263" s="52"/>
      <c r="AB263" s="52"/>
      <c r="AC263" s="54"/>
      <c r="AD263" s="54"/>
      <c r="AE263" s="54"/>
      <c r="AF263" s="54"/>
      <c r="AG263" s="54"/>
    </row>
    <row r="264" spans="1:33" x14ac:dyDescent="0.25">
      <c r="A264" s="43"/>
      <c r="B264" s="53"/>
      <c r="C264" s="52"/>
      <c r="D264" s="52"/>
      <c r="E264" s="54"/>
      <c r="F264" s="54"/>
      <c r="G264" s="54"/>
      <c r="H264" s="54"/>
      <c r="I264" s="54"/>
      <c r="M264" s="43"/>
      <c r="N264" s="53"/>
      <c r="O264" s="52"/>
      <c r="P264" s="52"/>
      <c r="Q264" s="54"/>
      <c r="R264" s="54"/>
      <c r="S264" s="54"/>
      <c r="T264" s="54"/>
      <c r="U264" s="54"/>
      <c r="Y264" s="43"/>
      <c r="Z264" s="53"/>
      <c r="AA264" s="52"/>
      <c r="AB264" s="52"/>
      <c r="AC264" s="54"/>
      <c r="AD264" s="54"/>
      <c r="AE264" s="54"/>
      <c r="AF264" s="54"/>
      <c r="AG264" s="54"/>
    </row>
    <row r="265" spans="1:33" x14ac:dyDescent="0.25">
      <c r="A265" s="43"/>
      <c r="B265" s="53"/>
      <c r="C265" s="52"/>
      <c r="D265" s="52"/>
      <c r="E265" s="54"/>
      <c r="F265" s="54"/>
      <c r="G265" s="54"/>
      <c r="H265" s="54"/>
      <c r="I265" s="54"/>
      <c r="M265" s="43"/>
      <c r="N265" s="53"/>
      <c r="O265" s="52"/>
      <c r="P265" s="52"/>
      <c r="Q265" s="54"/>
      <c r="R265" s="54"/>
      <c r="S265" s="54"/>
      <c r="T265" s="54"/>
      <c r="U265" s="54"/>
      <c r="Y265" s="43"/>
      <c r="Z265" s="53"/>
      <c r="AA265" s="52"/>
      <c r="AB265" s="52"/>
      <c r="AC265" s="54"/>
      <c r="AD265" s="54"/>
      <c r="AE265" s="54"/>
      <c r="AF265" s="54"/>
      <c r="AG265" s="54"/>
    </row>
    <row r="266" spans="1:33" x14ac:dyDescent="0.25">
      <c r="A266" s="43"/>
      <c r="B266" s="53"/>
      <c r="C266" s="52"/>
      <c r="D266" s="52"/>
      <c r="E266" s="54"/>
      <c r="F266" s="54"/>
      <c r="G266" s="54"/>
      <c r="H266" s="54"/>
      <c r="I266" s="54"/>
      <c r="M266" s="43"/>
      <c r="N266" s="53"/>
      <c r="O266" s="52"/>
      <c r="P266" s="52"/>
      <c r="Q266" s="54"/>
      <c r="R266" s="54"/>
      <c r="S266" s="54"/>
      <c r="T266" s="54"/>
      <c r="U266" s="54"/>
      <c r="Y266" s="43"/>
      <c r="Z266" s="53"/>
      <c r="AA266" s="52"/>
      <c r="AB266" s="52"/>
      <c r="AC266" s="54"/>
      <c r="AD266" s="54"/>
      <c r="AE266" s="54"/>
      <c r="AF266" s="54"/>
      <c r="AG266" s="54"/>
    </row>
    <row r="267" spans="1:33" x14ac:dyDescent="0.25">
      <c r="A267" s="43"/>
      <c r="B267" s="53"/>
      <c r="C267" s="52"/>
      <c r="D267" s="52"/>
      <c r="E267" s="54"/>
      <c r="F267" s="54"/>
      <c r="G267" s="54"/>
      <c r="H267" s="54"/>
      <c r="I267" s="54"/>
      <c r="M267" s="43"/>
      <c r="N267" s="53"/>
      <c r="O267" s="52"/>
      <c r="P267" s="52"/>
      <c r="Q267" s="54"/>
      <c r="R267" s="54"/>
      <c r="S267" s="54"/>
      <c r="T267" s="54"/>
      <c r="U267" s="54"/>
      <c r="Y267" s="43"/>
      <c r="Z267" s="53"/>
      <c r="AA267" s="52"/>
      <c r="AB267" s="52"/>
      <c r="AC267" s="54"/>
      <c r="AD267" s="54"/>
      <c r="AE267" s="54"/>
      <c r="AF267" s="54"/>
      <c r="AG267" s="54"/>
    </row>
    <row r="268" spans="1:33" x14ac:dyDescent="0.25">
      <c r="A268" s="43"/>
      <c r="B268" s="53"/>
      <c r="C268" s="52"/>
      <c r="D268" s="52"/>
      <c r="E268" s="54"/>
      <c r="F268" s="54"/>
      <c r="G268" s="54"/>
      <c r="H268" s="54"/>
      <c r="I268" s="54"/>
      <c r="M268" s="43"/>
      <c r="N268" s="53"/>
      <c r="O268" s="52"/>
      <c r="P268" s="52"/>
      <c r="Q268" s="54"/>
      <c r="R268" s="54"/>
      <c r="S268" s="54"/>
      <c r="T268" s="54"/>
      <c r="U268" s="54"/>
      <c r="Y268" s="43"/>
      <c r="Z268" s="53"/>
      <c r="AA268" s="52"/>
      <c r="AB268" s="52"/>
      <c r="AC268" s="54"/>
      <c r="AD268" s="54"/>
      <c r="AE268" s="54"/>
      <c r="AF268" s="54"/>
      <c r="AG268" s="54"/>
    </row>
    <row r="269" spans="1:33" x14ac:dyDescent="0.25">
      <c r="A269" s="43"/>
      <c r="B269" s="53"/>
      <c r="C269" s="52"/>
      <c r="D269" s="52"/>
      <c r="E269" s="54"/>
      <c r="F269" s="54"/>
      <c r="G269" s="54"/>
      <c r="H269" s="54"/>
      <c r="I269" s="54"/>
      <c r="M269" s="43"/>
      <c r="N269" s="53"/>
      <c r="O269" s="52"/>
      <c r="P269" s="52"/>
      <c r="Q269" s="54"/>
      <c r="R269" s="54"/>
      <c r="S269" s="54"/>
      <c r="T269" s="54"/>
      <c r="U269" s="54"/>
      <c r="Y269" s="43"/>
      <c r="Z269" s="53"/>
      <c r="AA269" s="52"/>
      <c r="AB269" s="52"/>
      <c r="AC269" s="54"/>
      <c r="AD269" s="54"/>
      <c r="AE269" s="54"/>
      <c r="AF269" s="54"/>
      <c r="AG269" s="54"/>
    </row>
    <row r="270" spans="1:33" x14ac:dyDescent="0.25">
      <c r="A270" s="43"/>
      <c r="B270" s="53"/>
      <c r="C270" s="52"/>
      <c r="D270" s="52"/>
      <c r="E270" s="54"/>
      <c r="F270" s="54"/>
      <c r="G270" s="54"/>
      <c r="H270" s="54"/>
      <c r="I270" s="54"/>
      <c r="M270" s="43"/>
      <c r="N270" s="53"/>
      <c r="O270" s="52"/>
      <c r="P270" s="52"/>
      <c r="Q270" s="54"/>
      <c r="R270" s="54"/>
      <c r="S270" s="54"/>
      <c r="T270" s="54"/>
      <c r="U270" s="54"/>
      <c r="Y270" s="43"/>
      <c r="Z270" s="53"/>
      <c r="AA270" s="52"/>
      <c r="AB270" s="52"/>
      <c r="AC270" s="54"/>
      <c r="AD270" s="54"/>
      <c r="AE270" s="54"/>
      <c r="AF270" s="54"/>
      <c r="AG270" s="54"/>
    </row>
    <row r="271" spans="1:33" x14ac:dyDescent="0.25">
      <c r="A271" s="43"/>
      <c r="B271" s="53"/>
      <c r="C271" s="52"/>
      <c r="D271" s="52"/>
      <c r="E271" s="54"/>
      <c r="F271" s="54"/>
      <c r="G271" s="54"/>
      <c r="H271" s="54"/>
      <c r="I271" s="54"/>
      <c r="M271" s="43"/>
      <c r="N271" s="53"/>
      <c r="O271" s="52"/>
      <c r="P271" s="52"/>
      <c r="Q271" s="54"/>
      <c r="R271" s="54"/>
      <c r="S271" s="54"/>
      <c r="T271" s="54"/>
      <c r="U271" s="54"/>
      <c r="Y271" s="43"/>
      <c r="Z271" s="53"/>
      <c r="AA271" s="52"/>
      <c r="AB271" s="52"/>
      <c r="AC271" s="54"/>
      <c r="AD271" s="54"/>
      <c r="AE271" s="54"/>
      <c r="AF271" s="54"/>
      <c r="AG271" s="54"/>
    </row>
    <row r="272" spans="1:33" x14ac:dyDescent="0.25">
      <c r="A272" s="43"/>
      <c r="B272" s="53"/>
      <c r="C272" s="52"/>
      <c r="D272" s="52"/>
      <c r="E272" s="54"/>
      <c r="F272" s="54"/>
      <c r="G272" s="54"/>
      <c r="H272" s="54"/>
      <c r="I272" s="54"/>
      <c r="M272" s="43"/>
      <c r="N272" s="53"/>
      <c r="O272" s="52"/>
      <c r="P272" s="52"/>
      <c r="Q272" s="54"/>
      <c r="R272" s="54"/>
      <c r="S272" s="54"/>
      <c r="T272" s="54"/>
      <c r="U272" s="54"/>
      <c r="Y272" s="43"/>
      <c r="Z272" s="53"/>
      <c r="AA272" s="52"/>
      <c r="AB272" s="52"/>
      <c r="AC272" s="54"/>
      <c r="AD272" s="54"/>
      <c r="AE272" s="54"/>
      <c r="AF272" s="54"/>
      <c r="AG272" s="54"/>
    </row>
    <row r="273" spans="1:33" x14ac:dyDescent="0.25">
      <c r="A273" s="43"/>
      <c r="B273" s="53"/>
      <c r="C273" s="52"/>
      <c r="D273" s="52"/>
      <c r="E273" s="54"/>
      <c r="F273" s="54"/>
      <c r="G273" s="54"/>
      <c r="H273" s="54"/>
      <c r="I273" s="54"/>
      <c r="M273" s="43"/>
      <c r="N273" s="53"/>
      <c r="O273" s="52"/>
      <c r="P273" s="52"/>
      <c r="Q273" s="54"/>
      <c r="R273" s="54"/>
      <c r="S273" s="54"/>
      <c r="T273" s="54"/>
      <c r="U273" s="54"/>
      <c r="Y273" s="43"/>
      <c r="Z273" s="53"/>
      <c r="AA273" s="52"/>
      <c r="AB273" s="52"/>
      <c r="AC273" s="54"/>
      <c r="AD273" s="54"/>
      <c r="AE273" s="54"/>
      <c r="AF273" s="54"/>
      <c r="AG273" s="54"/>
    </row>
    <row r="274" spans="1:33" x14ac:dyDescent="0.25">
      <c r="A274" s="43"/>
      <c r="B274" s="53"/>
      <c r="C274" s="52"/>
      <c r="D274" s="52"/>
      <c r="E274" s="54"/>
      <c r="F274" s="54"/>
      <c r="G274" s="54"/>
      <c r="H274" s="54"/>
      <c r="I274" s="54"/>
      <c r="M274" s="43"/>
      <c r="N274" s="53"/>
      <c r="O274" s="52"/>
      <c r="P274" s="52"/>
      <c r="Q274" s="54"/>
      <c r="R274" s="54"/>
      <c r="S274" s="54"/>
      <c r="T274" s="54"/>
      <c r="U274" s="54"/>
      <c r="Y274" s="43"/>
      <c r="Z274" s="53"/>
      <c r="AA274" s="52"/>
      <c r="AB274" s="52"/>
      <c r="AC274" s="54"/>
      <c r="AD274" s="54"/>
      <c r="AE274" s="54"/>
      <c r="AF274" s="54"/>
      <c r="AG274" s="54"/>
    </row>
    <row r="275" spans="1:33" x14ac:dyDescent="0.25">
      <c r="A275" s="43"/>
      <c r="B275" s="53"/>
      <c r="C275" s="52"/>
      <c r="D275" s="52"/>
      <c r="E275" s="54"/>
      <c r="F275" s="54"/>
      <c r="G275" s="54"/>
      <c r="H275" s="54"/>
      <c r="I275" s="54"/>
      <c r="M275" s="43"/>
      <c r="N275" s="53"/>
      <c r="O275" s="52"/>
      <c r="P275" s="52"/>
      <c r="Q275" s="54"/>
      <c r="R275" s="54"/>
      <c r="S275" s="54"/>
      <c r="T275" s="54"/>
      <c r="U275" s="54"/>
      <c r="Y275" s="43"/>
      <c r="Z275" s="53"/>
      <c r="AA275" s="52"/>
      <c r="AB275" s="52"/>
      <c r="AC275" s="54"/>
      <c r="AD275" s="54"/>
      <c r="AE275" s="54"/>
      <c r="AF275" s="54"/>
      <c r="AG275" s="54"/>
    </row>
    <row r="276" spans="1:33" x14ac:dyDescent="0.25">
      <c r="A276" s="43"/>
      <c r="B276" s="53"/>
      <c r="C276" s="52"/>
      <c r="D276" s="52"/>
      <c r="E276" s="54"/>
      <c r="F276" s="54"/>
      <c r="G276" s="54"/>
      <c r="H276" s="54"/>
      <c r="I276" s="54"/>
      <c r="M276" s="43"/>
      <c r="N276" s="53"/>
      <c r="O276" s="52"/>
      <c r="P276" s="52"/>
      <c r="Q276" s="54"/>
      <c r="R276" s="54"/>
      <c r="S276" s="54"/>
      <c r="T276" s="54"/>
      <c r="U276" s="54"/>
      <c r="Y276" s="43"/>
      <c r="Z276" s="53"/>
      <c r="AA276" s="52"/>
      <c r="AB276" s="52"/>
      <c r="AC276" s="54"/>
      <c r="AD276" s="54"/>
      <c r="AE276" s="54"/>
      <c r="AF276" s="54"/>
      <c r="AG276" s="54"/>
    </row>
    <row r="277" spans="1:33" x14ac:dyDescent="0.25">
      <c r="A277" s="43"/>
      <c r="B277" s="53"/>
      <c r="C277" s="52"/>
      <c r="D277" s="52"/>
      <c r="E277" s="54"/>
      <c r="F277" s="54"/>
      <c r="G277" s="54"/>
      <c r="H277" s="54"/>
      <c r="I277" s="54"/>
      <c r="M277" s="43"/>
      <c r="N277" s="53"/>
      <c r="O277" s="52"/>
      <c r="P277" s="52"/>
      <c r="Q277" s="54"/>
      <c r="R277" s="54"/>
      <c r="S277" s="54"/>
      <c r="T277" s="54"/>
      <c r="U277" s="54"/>
      <c r="Y277" s="43"/>
      <c r="Z277" s="53"/>
      <c r="AA277" s="52"/>
      <c r="AB277" s="52"/>
      <c r="AC277" s="54"/>
      <c r="AD277" s="54"/>
      <c r="AE277" s="54"/>
      <c r="AF277" s="54"/>
      <c r="AG277" s="54"/>
    </row>
    <row r="278" spans="1:33" x14ac:dyDescent="0.25">
      <c r="A278" s="43"/>
      <c r="B278" s="53"/>
      <c r="C278" s="52"/>
      <c r="D278" s="52"/>
      <c r="E278" s="54"/>
      <c r="F278" s="54"/>
      <c r="G278" s="54"/>
      <c r="H278" s="54"/>
      <c r="I278" s="54"/>
      <c r="M278" s="43"/>
      <c r="N278" s="53"/>
      <c r="O278" s="52"/>
      <c r="P278" s="52"/>
      <c r="Q278" s="54"/>
      <c r="R278" s="54"/>
      <c r="S278" s="54"/>
      <c r="T278" s="54"/>
      <c r="U278" s="54"/>
      <c r="Y278" s="43"/>
      <c r="Z278" s="53"/>
      <c r="AA278" s="52"/>
      <c r="AB278" s="52"/>
      <c r="AC278" s="54"/>
      <c r="AD278" s="54"/>
      <c r="AE278" s="54"/>
      <c r="AF278" s="54"/>
      <c r="AG278" s="54"/>
    </row>
    <row r="279" spans="1:33" x14ac:dyDescent="0.25">
      <c r="A279" s="43"/>
      <c r="B279" s="53"/>
      <c r="C279" s="52"/>
      <c r="D279" s="52"/>
      <c r="E279" s="54"/>
      <c r="F279" s="54"/>
      <c r="G279" s="54"/>
      <c r="H279" s="54"/>
      <c r="I279" s="54"/>
      <c r="M279" s="43"/>
      <c r="N279" s="53"/>
      <c r="O279" s="52"/>
      <c r="P279" s="52"/>
      <c r="Q279" s="54"/>
      <c r="R279" s="54"/>
      <c r="S279" s="54"/>
      <c r="T279" s="54"/>
      <c r="U279" s="54"/>
      <c r="Y279" s="43"/>
      <c r="Z279" s="53"/>
      <c r="AA279" s="52"/>
      <c r="AB279" s="52"/>
      <c r="AC279" s="54"/>
      <c r="AD279" s="54"/>
      <c r="AE279" s="54"/>
      <c r="AF279" s="54"/>
      <c r="AG279" s="54"/>
    </row>
    <row r="280" spans="1:33" x14ac:dyDescent="0.25">
      <c r="A280" s="43"/>
      <c r="B280" s="53"/>
      <c r="C280" s="52"/>
      <c r="D280" s="52"/>
      <c r="E280" s="54"/>
      <c r="F280" s="54"/>
      <c r="G280" s="54"/>
      <c r="H280" s="54"/>
      <c r="I280" s="54"/>
      <c r="M280" s="43"/>
      <c r="N280" s="53"/>
      <c r="O280" s="52"/>
      <c r="P280" s="52"/>
      <c r="Q280" s="54"/>
      <c r="R280" s="54"/>
      <c r="S280" s="54"/>
      <c r="T280" s="54"/>
      <c r="U280" s="54"/>
      <c r="Y280" s="43"/>
      <c r="Z280" s="53"/>
      <c r="AA280" s="52"/>
      <c r="AB280" s="52"/>
      <c r="AC280" s="54"/>
      <c r="AD280" s="54"/>
      <c r="AE280" s="54"/>
      <c r="AF280" s="54"/>
      <c r="AG280" s="54"/>
    </row>
    <row r="281" spans="1:33" x14ac:dyDescent="0.25">
      <c r="A281" s="43"/>
      <c r="B281" s="53"/>
      <c r="C281" s="52"/>
      <c r="D281" s="52"/>
      <c r="E281" s="54"/>
      <c r="F281" s="54"/>
      <c r="G281" s="54"/>
      <c r="H281" s="54"/>
      <c r="I281" s="54"/>
      <c r="M281" s="43"/>
      <c r="N281" s="53"/>
      <c r="O281" s="52"/>
      <c r="P281" s="52"/>
      <c r="Q281" s="54"/>
      <c r="R281" s="54"/>
      <c r="S281" s="54"/>
      <c r="T281" s="54"/>
      <c r="U281" s="54"/>
      <c r="Y281" s="43"/>
      <c r="Z281" s="53"/>
      <c r="AA281" s="52"/>
      <c r="AB281" s="52"/>
      <c r="AC281" s="54"/>
      <c r="AD281" s="54"/>
      <c r="AE281" s="54"/>
      <c r="AF281" s="54"/>
      <c r="AG281" s="54"/>
    </row>
    <row r="282" spans="1:33" x14ac:dyDescent="0.25">
      <c r="A282" s="43"/>
      <c r="B282" s="53"/>
      <c r="C282" s="52"/>
      <c r="D282" s="52"/>
      <c r="E282" s="54"/>
      <c r="F282" s="54"/>
      <c r="G282" s="54"/>
      <c r="H282" s="54"/>
      <c r="I282" s="54"/>
      <c r="M282" s="43"/>
      <c r="N282" s="53"/>
      <c r="O282" s="52"/>
      <c r="P282" s="52"/>
      <c r="Q282" s="54"/>
      <c r="R282" s="54"/>
      <c r="S282" s="54"/>
      <c r="T282" s="54"/>
      <c r="U282" s="54"/>
      <c r="Y282" s="43"/>
      <c r="Z282" s="53"/>
      <c r="AA282" s="52"/>
      <c r="AB282" s="52"/>
      <c r="AC282" s="54"/>
      <c r="AD282" s="54"/>
      <c r="AE282" s="54"/>
      <c r="AF282" s="54"/>
      <c r="AG282" s="54"/>
    </row>
    <row r="283" spans="1:33" x14ac:dyDescent="0.25">
      <c r="A283" s="43"/>
      <c r="B283" s="53"/>
      <c r="C283" s="52"/>
      <c r="D283" s="52"/>
      <c r="E283" s="54"/>
      <c r="F283" s="54"/>
      <c r="G283" s="54"/>
      <c r="H283" s="54"/>
      <c r="I283" s="54"/>
      <c r="M283" s="43"/>
      <c r="N283" s="53"/>
      <c r="O283" s="52"/>
      <c r="P283" s="52"/>
      <c r="Q283" s="54"/>
      <c r="R283" s="54"/>
      <c r="S283" s="54"/>
      <c r="T283" s="54"/>
      <c r="U283" s="54"/>
      <c r="Y283" s="43"/>
      <c r="Z283" s="53"/>
      <c r="AA283" s="52"/>
      <c r="AB283" s="52"/>
      <c r="AC283" s="54"/>
      <c r="AD283" s="54"/>
      <c r="AE283" s="54"/>
      <c r="AF283" s="54"/>
      <c r="AG283" s="54"/>
    </row>
    <row r="284" spans="1:33" x14ac:dyDescent="0.25">
      <c r="A284" s="43"/>
      <c r="B284" s="53"/>
      <c r="C284" s="52"/>
      <c r="D284" s="52"/>
      <c r="E284" s="54"/>
      <c r="F284" s="54"/>
      <c r="G284" s="54"/>
      <c r="H284" s="54"/>
      <c r="I284" s="54"/>
      <c r="M284" s="43"/>
      <c r="N284" s="53"/>
      <c r="O284" s="52"/>
      <c r="P284" s="52"/>
      <c r="Q284" s="54"/>
      <c r="R284" s="54"/>
      <c r="S284" s="54"/>
      <c r="T284" s="54"/>
      <c r="U284" s="54"/>
      <c r="Y284" s="43"/>
      <c r="Z284" s="53"/>
      <c r="AA284" s="52"/>
      <c r="AB284" s="52"/>
      <c r="AC284" s="54"/>
      <c r="AD284" s="54"/>
      <c r="AE284" s="54"/>
      <c r="AF284" s="54"/>
      <c r="AG284" s="54"/>
    </row>
    <row r="285" spans="1:33" x14ac:dyDescent="0.25">
      <c r="A285" s="43"/>
      <c r="B285" s="53"/>
      <c r="C285" s="52"/>
      <c r="D285" s="52"/>
      <c r="E285" s="54"/>
      <c r="F285" s="54"/>
      <c r="G285" s="54"/>
      <c r="H285" s="54"/>
      <c r="I285" s="54"/>
      <c r="M285" s="43"/>
      <c r="N285" s="53"/>
      <c r="O285" s="52"/>
      <c r="P285" s="52"/>
      <c r="Q285" s="54"/>
      <c r="R285" s="54"/>
      <c r="S285" s="54"/>
      <c r="T285" s="54"/>
      <c r="U285" s="54"/>
      <c r="Y285" s="43"/>
      <c r="Z285" s="53"/>
      <c r="AA285" s="52"/>
      <c r="AB285" s="52"/>
      <c r="AC285" s="54"/>
      <c r="AD285" s="54"/>
      <c r="AE285" s="54"/>
      <c r="AF285" s="54"/>
      <c r="AG285" s="54"/>
    </row>
    <row r="286" spans="1:33" x14ac:dyDescent="0.25">
      <c r="A286" s="43"/>
      <c r="B286" s="53"/>
      <c r="C286" s="52"/>
      <c r="D286" s="52"/>
      <c r="E286" s="54"/>
      <c r="F286" s="54"/>
      <c r="G286" s="54"/>
      <c r="H286" s="54"/>
      <c r="I286" s="54"/>
      <c r="M286" s="43"/>
      <c r="N286" s="53"/>
      <c r="O286" s="52"/>
      <c r="P286" s="52"/>
      <c r="Q286" s="54"/>
      <c r="R286" s="54"/>
      <c r="S286" s="54"/>
      <c r="T286" s="54"/>
      <c r="U286" s="54"/>
      <c r="Y286" s="43"/>
      <c r="Z286" s="53"/>
      <c r="AA286" s="52"/>
      <c r="AB286" s="52"/>
      <c r="AC286" s="54"/>
      <c r="AD286" s="54"/>
      <c r="AE286" s="54"/>
      <c r="AF286" s="54"/>
      <c r="AG286" s="54"/>
    </row>
    <row r="287" spans="1:33" x14ac:dyDescent="0.25">
      <c r="A287" s="43"/>
      <c r="B287" s="53"/>
      <c r="C287" s="52"/>
      <c r="D287" s="52"/>
      <c r="E287" s="54"/>
      <c r="F287" s="54"/>
      <c r="G287" s="54"/>
      <c r="H287" s="54"/>
      <c r="I287" s="54"/>
      <c r="M287" s="43"/>
      <c r="N287" s="53"/>
      <c r="O287" s="52"/>
      <c r="P287" s="52"/>
      <c r="Q287" s="54"/>
      <c r="R287" s="54"/>
      <c r="S287" s="54"/>
      <c r="T287" s="54"/>
      <c r="U287" s="54"/>
      <c r="Y287" s="43"/>
      <c r="Z287" s="53"/>
      <c r="AA287" s="52"/>
      <c r="AB287" s="52"/>
      <c r="AC287" s="54"/>
      <c r="AD287" s="54"/>
      <c r="AE287" s="54"/>
      <c r="AF287" s="54"/>
      <c r="AG287" s="54"/>
    </row>
    <row r="288" spans="1:33" x14ac:dyDescent="0.25">
      <c r="A288" s="43"/>
      <c r="B288" s="53"/>
      <c r="C288" s="52"/>
      <c r="D288" s="52"/>
      <c r="E288" s="54"/>
      <c r="F288" s="54"/>
      <c r="G288" s="54"/>
      <c r="H288" s="54"/>
      <c r="I288" s="54"/>
      <c r="M288" s="43"/>
      <c r="N288" s="53"/>
      <c r="O288" s="52"/>
      <c r="P288" s="52"/>
      <c r="Q288" s="54"/>
      <c r="R288" s="54"/>
      <c r="S288" s="54"/>
      <c r="T288" s="54"/>
      <c r="U288" s="54"/>
      <c r="Y288" s="43"/>
      <c r="Z288" s="53"/>
      <c r="AA288" s="52"/>
      <c r="AB288" s="52"/>
      <c r="AC288" s="54"/>
      <c r="AD288" s="54"/>
      <c r="AE288" s="54"/>
      <c r="AF288" s="54"/>
      <c r="AG288" s="54"/>
    </row>
    <row r="289" spans="1:33" x14ac:dyDescent="0.25">
      <c r="A289" s="43"/>
      <c r="B289" s="53"/>
      <c r="C289" s="52"/>
      <c r="D289" s="52"/>
      <c r="E289" s="54"/>
      <c r="F289" s="54"/>
      <c r="G289" s="54"/>
      <c r="H289" s="54"/>
      <c r="I289" s="54"/>
      <c r="M289" s="43"/>
      <c r="N289" s="53"/>
      <c r="O289" s="52"/>
      <c r="P289" s="52"/>
      <c r="Q289" s="54"/>
      <c r="R289" s="54"/>
      <c r="S289" s="54"/>
      <c r="T289" s="54"/>
      <c r="U289" s="54"/>
      <c r="Y289" s="43"/>
      <c r="Z289" s="53"/>
      <c r="AA289" s="52"/>
      <c r="AB289" s="52"/>
      <c r="AC289" s="54"/>
      <c r="AD289" s="54"/>
      <c r="AE289" s="54"/>
      <c r="AF289" s="54"/>
      <c r="AG289" s="54"/>
    </row>
    <row r="290" spans="1:33" x14ac:dyDescent="0.25">
      <c r="A290" s="43"/>
      <c r="B290" s="53"/>
      <c r="C290" s="52"/>
      <c r="D290" s="52"/>
      <c r="E290" s="54"/>
      <c r="F290" s="54"/>
      <c r="G290" s="54"/>
      <c r="H290" s="54"/>
      <c r="I290" s="54"/>
      <c r="M290" s="43"/>
      <c r="N290" s="53"/>
      <c r="O290" s="52"/>
      <c r="P290" s="52"/>
      <c r="Q290" s="54"/>
      <c r="R290" s="54"/>
      <c r="S290" s="54"/>
      <c r="T290" s="54"/>
      <c r="U290" s="54"/>
      <c r="Y290" s="43"/>
      <c r="Z290" s="53"/>
      <c r="AA290" s="52"/>
      <c r="AB290" s="52"/>
      <c r="AC290" s="54"/>
      <c r="AD290" s="54"/>
      <c r="AE290" s="54"/>
      <c r="AF290" s="54"/>
      <c r="AG290" s="54"/>
    </row>
    <row r="291" spans="1:33" x14ac:dyDescent="0.25">
      <c r="A291" s="43"/>
      <c r="B291" s="53"/>
      <c r="C291" s="52"/>
      <c r="D291" s="52"/>
      <c r="E291" s="54"/>
      <c r="F291" s="54"/>
      <c r="G291" s="54"/>
      <c r="H291" s="54"/>
      <c r="I291" s="54"/>
      <c r="M291" s="43"/>
      <c r="N291" s="53"/>
      <c r="O291" s="52"/>
      <c r="P291" s="52"/>
      <c r="Q291" s="54"/>
      <c r="R291" s="54"/>
      <c r="S291" s="54"/>
      <c r="T291" s="54"/>
      <c r="U291" s="54"/>
      <c r="Y291" s="43"/>
      <c r="Z291" s="53"/>
      <c r="AA291" s="52"/>
      <c r="AB291" s="52"/>
      <c r="AC291" s="54"/>
      <c r="AD291" s="54"/>
      <c r="AE291" s="54"/>
      <c r="AF291" s="54"/>
      <c r="AG291" s="54"/>
    </row>
    <row r="292" spans="1:33" x14ac:dyDescent="0.25">
      <c r="A292" s="43"/>
      <c r="B292" s="53"/>
      <c r="C292" s="52"/>
      <c r="D292" s="52"/>
      <c r="E292" s="54"/>
      <c r="F292" s="54"/>
      <c r="G292" s="54"/>
      <c r="H292" s="54"/>
      <c r="I292" s="54"/>
      <c r="M292" s="43"/>
      <c r="N292" s="53"/>
      <c r="O292" s="52"/>
      <c r="P292" s="52"/>
      <c r="Q292" s="54"/>
      <c r="R292" s="54"/>
      <c r="S292" s="54"/>
      <c r="T292" s="54"/>
      <c r="U292" s="54"/>
      <c r="Y292" s="43"/>
      <c r="Z292" s="53"/>
      <c r="AA292" s="52"/>
      <c r="AB292" s="52"/>
      <c r="AC292" s="54"/>
      <c r="AD292" s="54"/>
      <c r="AE292" s="54"/>
      <c r="AF292" s="54"/>
      <c r="AG292" s="54"/>
    </row>
    <row r="293" spans="1:33" x14ac:dyDescent="0.25">
      <c r="A293" s="43"/>
      <c r="B293" s="53"/>
      <c r="C293" s="52"/>
      <c r="D293" s="52"/>
      <c r="E293" s="54"/>
      <c r="F293" s="54"/>
      <c r="G293" s="54"/>
      <c r="H293" s="54"/>
      <c r="I293" s="54"/>
      <c r="M293" s="43"/>
      <c r="N293" s="53"/>
      <c r="O293" s="52"/>
      <c r="P293" s="52"/>
      <c r="Q293" s="54"/>
      <c r="R293" s="54"/>
      <c r="S293" s="54"/>
      <c r="T293" s="54"/>
      <c r="U293" s="54"/>
      <c r="Y293" s="43"/>
      <c r="Z293" s="53"/>
      <c r="AA293" s="52"/>
      <c r="AB293" s="52"/>
      <c r="AC293" s="54"/>
      <c r="AD293" s="54"/>
      <c r="AE293" s="54"/>
      <c r="AF293" s="54"/>
      <c r="AG293" s="54"/>
    </row>
    <row r="294" spans="1:33" x14ac:dyDescent="0.25">
      <c r="A294" s="43"/>
      <c r="B294" s="53"/>
      <c r="C294" s="52"/>
      <c r="D294" s="52"/>
      <c r="E294" s="54"/>
      <c r="F294" s="54"/>
      <c r="G294" s="54"/>
      <c r="H294" s="54"/>
      <c r="I294" s="54"/>
      <c r="M294" s="43"/>
      <c r="N294" s="53"/>
      <c r="O294" s="52"/>
      <c r="P294" s="52"/>
      <c r="Q294" s="54"/>
      <c r="R294" s="54"/>
      <c r="S294" s="54"/>
      <c r="T294" s="54"/>
      <c r="U294" s="54"/>
      <c r="Y294" s="43"/>
      <c r="Z294" s="53"/>
      <c r="AA294" s="52"/>
      <c r="AB294" s="52"/>
      <c r="AC294" s="54"/>
      <c r="AD294" s="54"/>
      <c r="AE294" s="54"/>
      <c r="AF294" s="54"/>
      <c r="AG294" s="54"/>
    </row>
    <row r="295" spans="1:33" x14ac:dyDescent="0.25">
      <c r="A295" s="43"/>
      <c r="B295" s="53"/>
      <c r="C295" s="52"/>
      <c r="D295" s="52"/>
      <c r="E295" s="54"/>
      <c r="F295" s="54"/>
      <c r="G295" s="54"/>
      <c r="H295" s="54"/>
      <c r="I295" s="54"/>
      <c r="M295" s="43"/>
      <c r="N295" s="53"/>
      <c r="O295" s="52"/>
      <c r="P295" s="52"/>
      <c r="Q295" s="54"/>
      <c r="R295" s="54"/>
      <c r="S295" s="54"/>
      <c r="T295" s="54"/>
      <c r="U295" s="54"/>
      <c r="Y295" s="43"/>
      <c r="Z295" s="53"/>
      <c r="AA295" s="52"/>
      <c r="AB295" s="52"/>
      <c r="AC295" s="54"/>
      <c r="AD295" s="54"/>
      <c r="AE295" s="54"/>
      <c r="AF295" s="54"/>
      <c r="AG295" s="54"/>
    </row>
    <row r="296" spans="1:33" x14ac:dyDescent="0.25">
      <c r="A296" s="43"/>
      <c r="B296" s="53"/>
      <c r="C296" s="52"/>
      <c r="D296" s="52"/>
      <c r="E296" s="54"/>
      <c r="F296" s="54"/>
      <c r="G296" s="54"/>
      <c r="H296" s="54"/>
      <c r="I296" s="54"/>
      <c r="M296" s="43"/>
      <c r="N296" s="53"/>
      <c r="O296" s="52"/>
      <c r="P296" s="52"/>
      <c r="Q296" s="54"/>
      <c r="R296" s="54"/>
      <c r="S296" s="54"/>
      <c r="T296" s="54"/>
      <c r="U296" s="54"/>
      <c r="Y296" s="43"/>
      <c r="Z296" s="53"/>
      <c r="AA296" s="52"/>
      <c r="AB296" s="52"/>
      <c r="AC296" s="54"/>
      <c r="AD296" s="54"/>
      <c r="AE296" s="54"/>
      <c r="AF296" s="54"/>
      <c r="AG296" s="54"/>
    </row>
    <row r="297" spans="1:33" x14ac:dyDescent="0.25">
      <c r="A297" s="43"/>
      <c r="B297" s="53"/>
      <c r="C297" s="52"/>
      <c r="D297" s="52"/>
      <c r="E297" s="54"/>
      <c r="F297" s="54"/>
      <c r="G297" s="54"/>
      <c r="H297" s="54"/>
      <c r="I297" s="54"/>
      <c r="M297" s="43"/>
      <c r="N297" s="53"/>
      <c r="O297" s="52"/>
      <c r="P297" s="52"/>
      <c r="Q297" s="54"/>
      <c r="R297" s="54"/>
      <c r="S297" s="54"/>
      <c r="T297" s="54"/>
      <c r="U297" s="54"/>
      <c r="Y297" s="43"/>
      <c r="Z297" s="53"/>
      <c r="AA297" s="52"/>
      <c r="AB297" s="52"/>
      <c r="AC297" s="54"/>
      <c r="AD297" s="54"/>
      <c r="AE297" s="54"/>
      <c r="AF297" s="54"/>
      <c r="AG297" s="54"/>
    </row>
    <row r="298" spans="1:33" x14ac:dyDescent="0.25">
      <c r="A298" s="43"/>
      <c r="B298" s="53"/>
      <c r="C298" s="52"/>
      <c r="D298" s="52"/>
      <c r="E298" s="54"/>
      <c r="F298" s="54"/>
      <c r="G298" s="54"/>
      <c r="H298" s="54"/>
      <c r="I298" s="54"/>
      <c r="M298" s="43"/>
      <c r="N298" s="53"/>
      <c r="O298" s="52"/>
      <c r="P298" s="52"/>
      <c r="Q298" s="54"/>
      <c r="R298" s="54"/>
      <c r="S298" s="54"/>
      <c r="T298" s="54"/>
      <c r="U298" s="54"/>
      <c r="Y298" s="43"/>
      <c r="Z298" s="53"/>
      <c r="AA298" s="52"/>
      <c r="AB298" s="52"/>
      <c r="AC298" s="54"/>
      <c r="AD298" s="54"/>
      <c r="AE298" s="54"/>
      <c r="AF298" s="54"/>
      <c r="AG298" s="54"/>
    </row>
    <row r="299" spans="1:33" x14ac:dyDescent="0.25">
      <c r="A299" s="43"/>
      <c r="B299" s="53"/>
      <c r="C299" s="52"/>
      <c r="D299" s="52"/>
      <c r="E299" s="54"/>
      <c r="F299" s="54"/>
      <c r="G299" s="54"/>
      <c r="H299" s="54"/>
      <c r="I299" s="54"/>
      <c r="M299" s="43"/>
      <c r="N299" s="53"/>
      <c r="O299" s="52"/>
      <c r="P299" s="52"/>
      <c r="Q299" s="54"/>
      <c r="R299" s="54"/>
      <c r="S299" s="54"/>
      <c r="T299" s="54"/>
      <c r="U299" s="54"/>
      <c r="Y299" s="43"/>
      <c r="Z299" s="53"/>
      <c r="AA299" s="52"/>
      <c r="AB299" s="52"/>
      <c r="AC299" s="54"/>
      <c r="AD299" s="54"/>
      <c r="AE299" s="54"/>
      <c r="AF299" s="54"/>
      <c r="AG299" s="54"/>
    </row>
    <row r="300" spans="1:33" x14ac:dyDescent="0.25">
      <c r="A300" s="43"/>
      <c r="B300" s="53"/>
      <c r="C300" s="52"/>
      <c r="D300" s="52"/>
      <c r="E300" s="54"/>
      <c r="F300" s="54"/>
      <c r="G300" s="54"/>
      <c r="H300" s="54"/>
      <c r="I300" s="54"/>
      <c r="M300" s="43"/>
      <c r="N300" s="53"/>
      <c r="O300" s="52"/>
      <c r="P300" s="52"/>
      <c r="Q300" s="54"/>
      <c r="R300" s="54"/>
      <c r="S300" s="54"/>
      <c r="T300" s="54"/>
      <c r="U300" s="54"/>
      <c r="Y300" s="43"/>
      <c r="Z300" s="53"/>
      <c r="AA300" s="52"/>
      <c r="AB300" s="52"/>
      <c r="AC300" s="54"/>
      <c r="AD300" s="54"/>
      <c r="AE300" s="54"/>
      <c r="AF300" s="54"/>
      <c r="AG300" s="54"/>
    </row>
    <row r="301" spans="1:33" x14ac:dyDescent="0.25">
      <c r="A301" s="43"/>
      <c r="B301" s="53"/>
      <c r="C301" s="52"/>
      <c r="D301" s="52"/>
      <c r="E301" s="54"/>
      <c r="F301" s="54"/>
      <c r="G301" s="54"/>
      <c r="H301" s="54"/>
      <c r="I301" s="54"/>
      <c r="M301" s="43"/>
      <c r="N301" s="53"/>
      <c r="O301" s="52"/>
      <c r="P301" s="52"/>
      <c r="Q301" s="54"/>
      <c r="R301" s="54"/>
      <c r="S301" s="54"/>
      <c r="T301" s="54"/>
      <c r="U301" s="54"/>
      <c r="Y301" s="43"/>
      <c r="Z301" s="53"/>
      <c r="AA301" s="52"/>
      <c r="AB301" s="52"/>
      <c r="AC301" s="54"/>
      <c r="AD301" s="54"/>
      <c r="AE301" s="54"/>
      <c r="AF301" s="54"/>
      <c r="AG301" s="54"/>
    </row>
    <row r="302" spans="1:33" x14ac:dyDescent="0.25">
      <c r="A302" s="43"/>
      <c r="B302" s="53"/>
      <c r="C302" s="52"/>
      <c r="D302" s="52"/>
      <c r="E302" s="54"/>
      <c r="F302" s="54"/>
      <c r="G302" s="54"/>
      <c r="H302" s="54"/>
      <c r="I302" s="54"/>
      <c r="M302" s="43"/>
      <c r="N302" s="53"/>
      <c r="O302" s="52"/>
      <c r="P302" s="52"/>
      <c r="Q302" s="54"/>
      <c r="R302" s="54"/>
      <c r="S302" s="54"/>
      <c r="T302" s="54"/>
      <c r="U302" s="54"/>
      <c r="Y302" s="43"/>
      <c r="Z302" s="53"/>
      <c r="AA302" s="52"/>
      <c r="AB302" s="52"/>
      <c r="AC302" s="54"/>
      <c r="AD302" s="54"/>
      <c r="AE302" s="54"/>
      <c r="AF302" s="54"/>
      <c r="AG302" s="54"/>
    </row>
    <row r="303" spans="1:33" x14ac:dyDescent="0.25">
      <c r="A303" s="43"/>
      <c r="B303" s="53"/>
      <c r="C303" s="52"/>
      <c r="D303" s="52"/>
      <c r="E303" s="54"/>
      <c r="F303" s="54"/>
      <c r="G303" s="54"/>
      <c r="H303" s="54"/>
      <c r="I303" s="54"/>
      <c r="M303" s="43"/>
      <c r="N303" s="53"/>
      <c r="O303" s="52"/>
      <c r="P303" s="52"/>
      <c r="Q303" s="54"/>
      <c r="R303" s="54"/>
      <c r="S303" s="54"/>
      <c r="T303" s="54"/>
      <c r="U303" s="54"/>
      <c r="Y303" s="43"/>
      <c r="Z303" s="53"/>
      <c r="AA303" s="52"/>
      <c r="AB303" s="52"/>
      <c r="AC303" s="54"/>
      <c r="AD303" s="54"/>
      <c r="AE303" s="54"/>
      <c r="AF303" s="54"/>
      <c r="AG303" s="54"/>
    </row>
    <row r="304" spans="1:33" x14ac:dyDescent="0.25">
      <c r="A304" s="43"/>
      <c r="B304" s="53"/>
      <c r="C304" s="52"/>
      <c r="D304" s="52"/>
      <c r="E304" s="54"/>
      <c r="F304" s="54"/>
      <c r="G304" s="54"/>
      <c r="H304" s="54"/>
      <c r="I304" s="54"/>
      <c r="M304" s="43"/>
      <c r="N304" s="53"/>
      <c r="O304" s="52"/>
      <c r="P304" s="52"/>
      <c r="Q304" s="54"/>
      <c r="R304" s="54"/>
      <c r="S304" s="54"/>
      <c r="T304" s="54"/>
      <c r="U304" s="54"/>
      <c r="Y304" s="43"/>
      <c r="Z304" s="53"/>
      <c r="AA304" s="52"/>
      <c r="AB304" s="52"/>
      <c r="AC304" s="54"/>
      <c r="AD304" s="54"/>
      <c r="AE304" s="54"/>
      <c r="AF304" s="54"/>
      <c r="AG304" s="54"/>
    </row>
    <row r="305" spans="1:33" x14ac:dyDescent="0.25">
      <c r="A305" s="43"/>
      <c r="B305" s="53"/>
      <c r="C305" s="52"/>
      <c r="D305" s="52"/>
      <c r="E305" s="54"/>
      <c r="F305" s="54"/>
      <c r="G305" s="54"/>
      <c r="H305" s="54"/>
      <c r="I305" s="54"/>
      <c r="M305" s="43"/>
      <c r="N305" s="53"/>
      <c r="O305" s="52"/>
      <c r="P305" s="52"/>
      <c r="Q305" s="54"/>
      <c r="R305" s="54"/>
      <c r="S305" s="54"/>
      <c r="T305" s="54"/>
      <c r="U305" s="54"/>
      <c r="Y305" s="43"/>
      <c r="Z305" s="53"/>
      <c r="AA305" s="52"/>
      <c r="AB305" s="52"/>
      <c r="AC305" s="54"/>
      <c r="AD305" s="54"/>
      <c r="AE305" s="54"/>
      <c r="AF305" s="54"/>
      <c r="AG305" s="54"/>
    </row>
    <row r="306" spans="1:33" x14ac:dyDescent="0.25">
      <c r="A306" s="43"/>
      <c r="B306" s="53"/>
      <c r="C306" s="52"/>
      <c r="D306" s="52"/>
      <c r="E306" s="54"/>
      <c r="F306" s="54"/>
      <c r="G306" s="54"/>
      <c r="H306" s="54"/>
      <c r="I306" s="54"/>
      <c r="M306" s="43"/>
      <c r="N306" s="53"/>
      <c r="O306" s="52"/>
      <c r="P306" s="52"/>
      <c r="Q306" s="54"/>
      <c r="R306" s="54"/>
      <c r="S306" s="54"/>
      <c r="T306" s="54"/>
      <c r="U306" s="54"/>
      <c r="Y306" s="43"/>
      <c r="Z306" s="53"/>
      <c r="AA306" s="52"/>
      <c r="AB306" s="52"/>
      <c r="AC306" s="54"/>
      <c r="AD306" s="54"/>
      <c r="AE306" s="54"/>
      <c r="AF306" s="54"/>
      <c r="AG306" s="54"/>
    </row>
    <row r="307" spans="1:33" x14ac:dyDescent="0.25">
      <c r="A307" s="43"/>
      <c r="B307" s="53"/>
      <c r="C307" s="52"/>
      <c r="D307" s="52"/>
      <c r="E307" s="54"/>
      <c r="F307" s="54"/>
      <c r="G307" s="54"/>
      <c r="H307" s="54"/>
      <c r="I307" s="54"/>
      <c r="M307" s="43"/>
      <c r="N307" s="53"/>
      <c r="O307" s="52"/>
      <c r="P307" s="52"/>
      <c r="Q307" s="54"/>
      <c r="R307" s="54"/>
      <c r="S307" s="54"/>
      <c r="T307" s="54"/>
      <c r="U307" s="54"/>
      <c r="Y307" s="43"/>
      <c r="Z307" s="53"/>
      <c r="AA307" s="52"/>
      <c r="AB307" s="52"/>
      <c r="AC307" s="54"/>
      <c r="AD307" s="54"/>
      <c r="AE307" s="54"/>
      <c r="AF307" s="54"/>
      <c r="AG307" s="54"/>
    </row>
    <row r="308" spans="1:33" x14ac:dyDescent="0.25">
      <c r="A308" s="43"/>
      <c r="B308" s="53"/>
      <c r="C308" s="52"/>
      <c r="D308" s="52"/>
      <c r="E308" s="54"/>
      <c r="F308" s="54"/>
      <c r="G308" s="54"/>
      <c r="H308" s="54"/>
      <c r="I308" s="54"/>
      <c r="M308" s="43"/>
      <c r="N308" s="53"/>
      <c r="O308" s="52"/>
      <c r="P308" s="52"/>
      <c r="Q308" s="54"/>
      <c r="R308" s="54"/>
      <c r="S308" s="54"/>
      <c r="T308" s="54"/>
      <c r="U308" s="54"/>
      <c r="Y308" s="43"/>
      <c r="Z308" s="53"/>
      <c r="AA308" s="52"/>
      <c r="AB308" s="52"/>
      <c r="AC308" s="54"/>
      <c r="AD308" s="54"/>
      <c r="AE308" s="54"/>
      <c r="AF308" s="54"/>
      <c r="AG308" s="54"/>
    </row>
    <row r="309" spans="1:33" x14ac:dyDescent="0.25">
      <c r="A309" s="43"/>
      <c r="B309" s="53"/>
      <c r="C309" s="52"/>
      <c r="D309" s="52"/>
      <c r="E309" s="54"/>
      <c r="F309" s="54"/>
      <c r="G309" s="54"/>
      <c r="H309" s="54"/>
      <c r="I309" s="54"/>
      <c r="M309" s="43"/>
      <c r="N309" s="53"/>
      <c r="O309" s="52"/>
      <c r="P309" s="52"/>
      <c r="Q309" s="54"/>
      <c r="R309" s="54"/>
      <c r="S309" s="54"/>
      <c r="T309" s="54"/>
      <c r="U309" s="54"/>
      <c r="Y309" s="43"/>
      <c r="Z309" s="53"/>
      <c r="AA309" s="52"/>
      <c r="AB309" s="52"/>
      <c r="AC309" s="54"/>
      <c r="AD309" s="54"/>
      <c r="AE309" s="54"/>
      <c r="AF309" s="54"/>
      <c r="AG309" s="54"/>
    </row>
    <row r="310" spans="1:33" x14ac:dyDescent="0.25">
      <c r="A310" s="43"/>
      <c r="B310" s="53"/>
      <c r="C310" s="52"/>
      <c r="D310" s="52"/>
      <c r="E310" s="54"/>
      <c r="F310" s="54"/>
      <c r="G310" s="54"/>
      <c r="H310" s="54"/>
      <c r="I310" s="54"/>
      <c r="M310" s="43"/>
      <c r="N310" s="53"/>
      <c r="O310" s="52"/>
      <c r="P310" s="52"/>
      <c r="Q310" s="54"/>
      <c r="R310" s="54"/>
      <c r="S310" s="54"/>
      <c r="T310" s="54"/>
      <c r="U310" s="54"/>
      <c r="Y310" s="43"/>
      <c r="Z310" s="53"/>
      <c r="AA310" s="52"/>
      <c r="AB310" s="52"/>
      <c r="AC310" s="54"/>
      <c r="AD310" s="54"/>
      <c r="AE310" s="54"/>
      <c r="AF310" s="54"/>
      <c r="AG310" s="54"/>
    </row>
    <row r="311" spans="1:33" x14ac:dyDescent="0.25">
      <c r="A311" s="43"/>
      <c r="B311" s="53"/>
      <c r="C311" s="52"/>
      <c r="D311" s="52"/>
      <c r="E311" s="54"/>
      <c r="F311" s="54"/>
      <c r="G311" s="54"/>
      <c r="H311" s="54"/>
      <c r="I311" s="54"/>
      <c r="M311" s="43"/>
      <c r="N311" s="53"/>
      <c r="O311" s="52"/>
      <c r="P311" s="52"/>
      <c r="Q311" s="54"/>
      <c r="R311" s="54"/>
      <c r="S311" s="54"/>
      <c r="T311" s="54"/>
      <c r="U311" s="54"/>
      <c r="Y311" s="43"/>
      <c r="Z311" s="53"/>
      <c r="AA311" s="52"/>
      <c r="AB311" s="52"/>
      <c r="AC311" s="54"/>
      <c r="AD311" s="54"/>
      <c r="AE311" s="54"/>
      <c r="AF311" s="54"/>
      <c r="AG311" s="54"/>
    </row>
    <row r="312" spans="1:33" ht="15.75" x14ac:dyDescent="0.25">
      <c r="A312" s="55"/>
    </row>
    <row r="313" spans="1:33" ht="15.75" x14ac:dyDescent="0.25">
      <c r="A313" s="55"/>
    </row>
    <row r="314" spans="1:33" ht="15.75" x14ac:dyDescent="0.25">
      <c r="A314" s="55"/>
    </row>
    <row r="315" spans="1:33" ht="15.75" x14ac:dyDescent="0.25">
      <c r="A315" s="55"/>
    </row>
    <row r="316" spans="1:33" ht="15.75" x14ac:dyDescent="0.25">
      <c r="A316" s="55"/>
    </row>
    <row r="317" spans="1:33" ht="15.75" x14ac:dyDescent="0.25">
      <c r="A317" s="55"/>
    </row>
    <row r="318" spans="1:33" ht="15.75" x14ac:dyDescent="0.25">
      <c r="A318" s="55"/>
    </row>
    <row r="319" spans="1:33" ht="15.75" x14ac:dyDescent="0.25">
      <c r="A319" s="55"/>
    </row>
    <row r="320" spans="1:33" ht="15.75" x14ac:dyDescent="0.25">
      <c r="A320" s="55"/>
    </row>
    <row r="321" spans="1:1" ht="15.75" x14ac:dyDescent="0.25">
      <c r="A321" s="55"/>
    </row>
    <row r="322" spans="1:1" ht="15.75" x14ac:dyDescent="0.25">
      <c r="A322" s="55"/>
    </row>
    <row r="323" spans="1:1" ht="15.75" x14ac:dyDescent="0.25">
      <c r="A323" s="55"/>
    </row>
    <row r="324" spans="1:1" ht="15.75" x14ac:dyDescent="0.25">
      <c r="A324" s="55"/>
    </row>
    <row r="325" spans="1:1" ht="15.75" x14ac:dyDescent="0.25">
      <c r="A325" s="55"/>
    </row>
    <row r="326" spans="1:1" ht="15.75" x14ac:dyDescent="0.25">
      <c r="A326" s="55"/>
    </row>
    <row r="327" spans="1:1" ht="15.75" x14ac:dyDescent="0.25">
      <c r="A327" s="55"/>
    </row>
  </sheetData>
  <hyperlinks>
    <hyperlink ref="A1" location="TOC!A1" display="Back to ToC" xr:uid="{00000000-0004-0000-2800-000000000000}"/>
  </hyperlinks>
  <pageMargins left="0.7" right="0.7" top="0.75" bottom="0.75" header="0.3" footer="0.3"/>
  <pageSetup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472E1-08C1-49C8-9B61-20D6AFFB6115}">
  <sheetPr>
    <tabColor rgb="FFEF5BA1"/>
  </sheetPr>
  <dimension ref="A1:P73"/>
  <sheetViews>
    <sheetView zoomScaleNormal="100" workbookViewId="0"/>
  </sheetViews>
  <sheetFormatPr defaultColWidth="9.140625" defaultRowHeight="15" x14ac:dyDescent="0.25"/>
  <cols>
    <col min="1" max="1" width="9.140625" style="59"/>
    <col min="2" max="2" width="15.140625" style="59" bestFit="1" customWidth="1"/>
    <col min="3" max="3" width="10.5703125" style="59" bestFit="1" customWidth="1"/>
    <col min="4" max="4" width="13.5703125" style="59" bestFit="1" customWidth="1"/>
    <col min="5" max="5" width="9.140625" style="59"/>
    <col min="6" max="6" width="13.42578125" style="59" bestFit="1" customWidth="1"/>
    <col min="7" max="7" width="56.5703125" style="59" customWidth="1"/>
    <col min="8" max="12" width="5.85546875" style="59" customWidth="1"/>
    <col min="13" max="16" width="9.140625" style="59"/>
    <col min="17" max="17" width="34.5703125" style="59" bestFit="1" customWidth="1"/>
    <col min="18" max="16384" width="9.140625" style="59"/>
  </cols>
  <sheetData>
    <row r="1" spans="1:16" s="29" customFormat="1" x14ac:dyDescent="0.25">
      <c r="A1" s="44" t="s">
        <v>39</v>
      </c>
    </row>
    <row r="2" spans="1:16" s="56" customFormat="1" ht="23.25" x14ac:dyDescent="0.35">
      <c r="A2" s="165" t="s">
        <v>40</v>
      </c>
      <c r="G2" s="45"/>
      <c r="J2" s="45"/>
    </row>
    <row r="3" spans="1:16" s="56" customFormat="1" x14ac:dyDescent="0.25">
      <c r="B3" s="29"/>
      <c r="C3" s="29"/>
      <c r="N3" s="173" t="s">
        <v>290</v>
      </c>
      <c r="O3" s="173"/>
      <c r="P3" s="173"/>
    </row>
    <row r="4" spans="1:16" s="56" customFormat="1" x14ac:dyDescent="0.25">
      <c r="B4" s="29"/>
      <c r="C4" s="29"/>
      <c r="H4" s="57" t="s">
        <v>291</v>
      </c>
      <c r="I4" s="57"/>
      <c r="J4" s="57"/>
      <c r="K4" s="57"/>
      <c r="L4" s="57"/>
      <c r="N4" s="173"/>
      <c r="O4" s="173"/>
      <c r="P4" s="173"/>
    </row>
    <row r="5" spans="1:16" s="56" customFormat="1" x14ac:dyDescent="0.25">
      <c r="B5" s="58"/>
      <c r="C5" s="58"/>
      <c r="D5" s="58"/>
      <c r="E5" s="58"/>
      <c r="F5" s="58"/>
      <c r="H5" s="57" t="str">
        <f>P6</f>
        <v>million</v>
      </c>
      <c r="I5" s="57" t="s">
        <v>292</v>
      </c>
      <c r="J5" s="57" t="s">
        <v>293</v>
      </c>
      <c r="K5" s="57"/>
      <c r="L5" s="174"/>
      <c r="N5" s="173" t="s">
        <v>42</v>
      </c>
      <c r="O5" s="173" t="s">
        <v>516</v>
      </c>
      <c r="P5" s="173" t="s">
        <v>294</v>
      </c>
    </row>
    <row r="6" spans="1:16" s="56" customFormat="1" x14ac:dyDescent="0.25">
      <c r="H6" s="207">
        <f>IF(ISBLANK(O11),NA(),O6)</f>
        <v>92.335335937500005</v>
      </c>
      <c r="I6" s="208" t="str">
        <f t="shared" ref="I6:I11" si="0">+CONCATENATE(J6,", ",ROUND(H6,0))</f>
        <v>Pakistan, 92</v>
      </c>
      <c r="J6" s="208" t="str">
        <f>IF(ISBLANK(O11),"",N6)</f>
        <v>Pakistan</v>
      </c>
      <c r="K6" s="209"/>
      <c r="L6" s="178"/>
      <c r="N6" s="173" t="s">
        <v>478</v>
      </c>
      <c r="O6" s="49">
        <v>92.335335937500005</v>
      </c>
      <c r="P6" s="173" t="s">
        <v>295</v>
      </c>
    </row>
    <row r="7" spans="1:16" s="56" customFormat="1" x14ac:dyDescent="0.25">
      <c r="H7" s="207">
        <f>IF(ISBLANK(O11),NA(),O7)</f>
        <v>36.659847656250001</v>
      </c>
      <c r="I7" s="208" t="str">
        <f t="shared" si="0"/>
        <v>Sudan, 37</v>
      </c>
      <c r="J7" s="208" t="str">
        <f>IF(ISBLANK(O11),"",N7)</f>
        <v>Sudan</v>
      </c>
      <c r="K7" s="209"/>
      <c r="L7" s="178"/>
      <c r="N7" s="173" t="s">
        <v>472</v>
      </c>
      <c r="O7" s="49">
        <v>36.659847656250001</v>
      </c>
      <c r="P7" s="173" t="s">
        <v>295</v>
      </c>
    </row>
    <row r="8" spans="1:16" s="56" customFormat="1" x14ac:dyDescent="0.25">
      <c r="B8" s="58"/>
      <c r="C8" s="58"/>
      <c r="D8" s="58"/>
      <c r="H8" s="207">
        <f>IF(ISBLANK(O11),NA(),O8)</f>
        <v>28.207462890624999</v>
      </c>
      <c r="I8" s="208" t="str">
        <f t="shared" si="0"/>
        <v>Morocco, 28</v>
      </c>
      <c r="J8" s="208" t="str">
        <f>IF(ISBLANK(O11),"",N8)</f>
        <v>Morocco</v>
      </c>
      <c r="K8" s="209"/>
      <c r="L8" s="177"/>
      <c r="N8" s="173" t="s">
        <v>480</v>
      </c>
      <c r="O8" s="49">
        <v>28.207462890624999</v>
      </c>
      <c r="P8" s="173" t="s">
        <v>295</v>
      </c>
    </row>
    <row r="9" spans="1:16" s="56" customFormat="1" x14ac:dyDescent="0.25">
      <c r="H9" s="207">
        <f>IF(ISBLANK(O11),NA(),O9)</f>
        <v>17.091226562500001</v>
      </c>
      <c r="I9" s="208" t="str">
        <f t="shared" si="0"/>
        <v>Iraq, 17</v>
      </c>
      <c r="J9" s="208" t="str">
        <f>IF(ISBLANK(O11),"",N9)</f>
        <v>Iraq</v>
      </c>
      <c r="K9" s="209"/>
      <c r="L9" s="177"/>
      <c r="N9" s="173" t="s">
        <v>476</v>
      </c>
      <c r="O9" s="49">
        <v>17.091226562500001</v>
      </c>
      <c r="P9" s="173" t="s">
        <v>295</v>
      </c>
    </row>
    <row r="10" spans="1:16" s="56" customFormat="1" x14ac:dyDescent="0.25">
      <c r="H10" s="207">
        <f>IF(ISBLANK(O11),NA(),O10)</f>
        <v>14.184829101562499</v>
      </c>
      <c r="I10" s="208" t="str">
        <f t="shared" si="0"/>
        <v>Syrian Arab Republic, 14</v>
      </c>
      <c r="J10" s="208" t="str">
        <f>IF(ISBLANK(O11),"",N10)</f>
        <v>Syrian Arab Republic</v>
      </c>
      <c r="K10" s="209"/>
      <c r="L10" s="177"/>
      <c r="N10" s="173" t="s">
        <v>475</v>
      </c>
      <c r="O10" s="49">
        <v>14.184829101562499</v>
      </c>
      <c r="P10" s="173" t="s">
        <v>295</v>
      </c>
    </row>
    <row r="11" spans="1:16" s="56" customFormat="1" x14ac:dyDescent="0.25">
      <c r="H11" s="207">
        <f>IF(ISBLANK(O11),NA(),O11-SUM(H6:H10))</f>
        <v>144.50154523823511</v>
      </c>
      <c r="I11" s="208" t="str">
        <f t="shared" si="0"/>
        <v>Rest of the region, 145</v>
      </c>
      <c r="J11" s="208" t="s">
        <v>427</v>
      </c>
      <c r="K11" s="209"/>
      <c r="L11" s="177"/>
      <c r="N11" s="173" t="s">
        <v>457</v>
      </c>
      <c r="O11" s="49">
        <v>332.9802473866726</v>
      </c>
      <c r="P11" s="173" t="s">
        <v>295</v>
      </c>
    </row>
    <row r="12" spans="1:16" s="56" customFormat="1" x14ac:dyDescent="0.25"/>
    <row r="13" spans="1:16" s="56" customFormat="1" x14ac:dyDescent="0.25">
      <c r="N13" s="56" t="str">
        <f>CONCATENATE(IF(ISNUMBER(O11), ROUND(O11,0), "?")," ",P11," people in ",N11," have no cleaning service at their health care facility")</f>
        <v>333 million people in Eastern Mediterranean have no cleaning service at their health care facility</v>
      </c>
    </row>
    <row r="14" spans="1:16" s="56" customFormat="1" x14ac:dyDescent="0.25">
      <c r="C14" s="58"/>
    </row>
    <row r="15" spans="1:16" s="56" customFormat="1" x14ac:dyDescent="0.25"/>
    <row r="16" spans="1:16" s="56" customFormat="1" x14ac:dyDescent="0.25"/>
    <row r="17" spans="1:6" s="56" customFormat="1" x14ac:dyDescent="0.25"/>
    <row r="18" spans="1:6" s="56" customFormat="1" x14ac:dyDescent="0.25"/>
    <row r="19" spans="1:6" s="56" customFormat="1" x14ac:dyDescent="0.25"/>
    <row r="20" spans="1:6" s="56" customFormat="1" x14ac:dyDescent="0.25"/>
    <row r="21" spans="1:6" s="56" customFormat="1" x14ac:dyDescent="0.25"/>
    <row r="22" spans="1:6" s="56" customFormat="1" ht="18.75" x14ac:dyDescent="0.3">
      <c r="A22" s="164" t="s">
        <v>407</v>
      </c>
    </row>
    <row r="23" spans="1:6" s="56" customFormat="1" x14ac:dyDescent="0.25">
      <c r="A23" s="41" t="s">
        <v>288</v>
      </c>
    </row>
    <row r="24" spans="1:6" s="56" customFormat="1" x14ac:dyDescent="0.25"/>
    <row r="25" spans="1:6" s="56" customFormat="1" x14ac:dyDescent="0.25"/>
    <row r="26" spans="1:6" s="56" customFormat="1" ht="23.25" x14ac:dyDescent="0.35">
      <c r="A26" s="45"/>
    </row>
    <row r="27" spans="1:6" s="56" customFormat="1" x14ac:dyDescent="0.25">
      <c r="B27" s="29"/>
      <c r="C27" s="29"/>
    </row>
    <row r="28" spans="1:6" s="56" customFormat="1" x14ac:dyDescent="0.25">
      <c r="B28" s="29"/>
      <c r="C28" s="29"/>
    </row>
    <row r="29" spans="1:6" s="56" customFormat="1" x14ac:dyDescent="0.25">
      <c r="B29" s="58"/>
      <c r="C29" s="58"/>
      <c r="D29" s="58"/>
      <c r="E29" s="58"/>
      <c r="F29" s="58"/>
    </row>
    <row r="30" spans="1:6" s="56" customFormat="1" x14ac:dyDescent="0.25"/>
    <row r="31" spans="1:6" s="56" customFormat="1" x14ac:dyDescent="0.25"/>
    <row r="32" spans="1:6" s="56" customFormat="1" x14ac:dyDescent="0.25">
      <c r="B32" s="58"/>
      <c r="C32" s="58"/>
      <c r="D32" s="58"/>
    </row>
    <row r="33" spans="1:3" s="56" customFormat="1" x14ac:dyDescent="0.25"/>
    <row r="34" spans="1:3" s="56" customFormat="1" x14ac:dyDescent="0.25"/>
    <row r="35" spans="1:3" s="56" customFormat="1" x14ac:dyDescent="0.25"/>
    <row r="36" spans="1:3" s="56" customFormat="1" x14ac:dyDescent="0.25"/>
    <row r="37" spans="1:3" s="56" customFormat="1" x14ac:dyDescent="0.25"/>
    <row r="38" spans="1:3" s="56" customFormat="1" x14ac:dyDescent="0.25">
      <c r="C38" s="58"/>
    </row>
    <row r="39" spans="1:3" s="56" customFormat="1" x14ac:dyDescent="0.25"/>
    <row r="40" spans="1:3" s="56" customFormat="1" x14ac:dyDescent="0.25"/>
    <row r="41" spans="1:3" s="56" customFormat="1" x14ac:dyDescent="0.25"/>
    <row r="42" spans="1:3" s="56" customFormat="1" x14ac:dyDescent="0.25"/>
    <row r="43" spans="1:3" s="56" customFormat="1" x14ac:dyDescent="0.25"/>
    <row r="44" spans="1:3" s="56" customFormat="1" x14ac:dyDescent="0.25"/>
    <row r="45" spans="1:3" s="56" customFormat="1" x14ac:dyDescent="0.25"/>
    <row r="46" spans="1:3" s="56" customFormat="1" ht="18.75" x14ac:dyDescent="0.3">
      <c r="A46" s="179"/>
    </row>
    <row r="47" spans="1:3" s="56" customFormat="1" x14ac:dyDescent="0.25">
      <c r="A47" s="41"/>
    </row>
    <row r="48" spans="1:3" s="56" customFormat="1" x14ac:dyDescent="0.25"/>
    <row r="49" spans="1:6" s="56" customFormat="1" x14ac:dyDescent="0.25"/>
    <row r="50" spans="1:6" s="56" customFormat="1" ht="23.25" x14ac:dyDescent="0.35">
      <c r="A50" s="180"/>
    </row>
    <row r="51" spans="1:6" s="56" customFormat="1" x14ac:dyDescent="0.25">
      <c r="B51" s="29"/>
      <c r="C51" s="29"/>
    </row>
    <row r="52" spans="1:6" s="56" customFormat="1" x14ac:dyDescent="0.25">
      <c r="B52" s="29"/>
      <c r="C52" s="29"/>
    </row>
    <row r="53" spans="1:6" s="56" customFormat="1" x14ac:dyDescent="0.25">
      <c r="B53" s="58"/>
      <c r="C53" s="58"/>
      <c r="D53" s="58"/>
      <c r="E53" s="58"/>
      <c r="F53" s="58"/>
    </row>
    <row r="54" spans="1:6" s="56" customFormat="1" x14ac:dyDescent="0.25"/>
    <row r="55" spans="1:6" s="56" customFormat="1" x14ac:dyDescent="0.25"/>
    <row r="56" spans="1:6" s="56" customFormat="1" x14ac:dyDescent="0.25">
      <c r="B56" s="58"/>
      <c r="C56" s="58"/>
      <c r="D56" s="58"/>
    </row>
    <row r="57" spans="1:6" s="56" customFormat="1" x14ac:dyDescent="0.25"/>
    <row r="58" spans="1:6" s="56" customFormat="1" x14ac:dyDescent="0.25"/>
    <row r="59" spans="1:6" s="56" customFormat="1" x14ac:dyDescent="0.25"/>
    <row r="60" spans="1:6" s="56" customFormat="1" x14ac:dyDescent="0.25"/>
    <row r="61" spans="1:6" s="56" customFormat="1" x14ac:dyDescent="0.25"/>
    <row r="62" spans="1:6" s="56" customFormat="1" x14ac:dyDescent="0.25">
      <c r="C62" s="58"/>
    </row>
    <row r="63" spans="1:6" s="56" customFormat="1" x14ac:dyDescent="0.25"/>
    <row r="64" spans="1:6" s="56" customFormat="1" x14ac:dyDescent="0.25"/>
    <row r="65" spans="1:1" s="56" customFormat="1" x14ac:dyDescent="0.25"/>
    <row r="66" spans="1:1" s="56" customFormat="1" x14ac:dyDescent="0.25"/>
    <row r="67" spans="1:1" s="56" customFormat="1" x14ac:dyDescent="0.25"/>
    <row r="68" spans="1:1" s="56" customFormat="1" x14ac:dyDescent="0.25"/>
    <row r="69" spans="1:1" s="56" customFormat="1" x14ac:dyDescent="0.25"/>
    <row r="70" spans="1:1" s="56" customFormat="1" ht="18.75" x14ac:dyDescent="0.3">
      <c r="A70" s="179"/>
    </row>
    <row r="71" spans="1:1" s="56" customFormat="1" x14ac:dyDescent="0.25">
      <c r="A71" s="41"/>
    </row>
    <row r="72" spans="1:1" s="56" customFormat="1" x14ac:dyDescent="0.25"/>
    <row r="73" spans="1:1" s="56" customFormat="1" x14ac:dyDescent="0.25"/>
  </sheetData>
  <hyperlinks>
    <hyperlink ref="A1" location="TOC!A1" display="Back to ToC" xr:uid="{00000000-0004-0000-2900-000000000000}"/>
  </hyperlink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E202A-BDF8-4F4B-8445-CA8ADA48A303}">
  <sheetPr>
    <tabColor rgb="FFE64696"/>
    <pageSetUpPr fitToPage="1"/>
  </sheetPr>
  <dimension ref="A1:AK92"/>
  <sheetViews>
    <sheetView zoomScale="80" zoomScaleNormal="80" workbookViewId="0">
      <selection activeCell="A30" sqref="A30"/>
    </sheetView>
  </sheetViews>
  <sheetFormatPr defaultColWidth="8.85546875" defaultRowHeight="15" x14ac:dyDescent="0.25"/>
  <cols>
    <col min="1" max="1" width="19" style="98" customWidth="1"/>
    <col min="2" max="8" width="28.5703125" style="98" customWidth="1"/>
    <col min="9" max="15" width="8.85546875" style="98"/>
    <col min="16" max="16" width="14.85546875" style="98" customWidth="1"/>
    <col min="17" max="16384" width="8.85546875" style="98"/>
  </cols>
  <sheetData>
    <row r="1" spans="1:16" s="29" customFormat="1" x14ac:dyDescent="0.25">
      <c r="A1" s="44" t="s">
        <v>39</v>
      </c>
    </row>
    <row r="2" spans="1:16" s="29" customFormat="1" ht="23.25" x14ac:dyDescent="0.35">
      <c r="A2" s="79" t="s">
        <v>40</v>
      </c>
    </row>
    <row r="3" spans="1:16" s="29" customFormat="1" ht="15" customHeight="1" x14ac:dyDescent="0.35">
      <c r="A3" s="61"/>
      <c r="P3" s="46"/>
    </row>
    <row r="4" spans="1:16" s="29" customFormat="1" ht="15" customHeight="1" x14ac:dyDescent="0.35">
      <c r="A4" s="61"/>
      <c r="P4" s="46"/>
    </row>
    <row r="5" spans="1:16" s="29" customFormat="1" ht="15" customHeight="1" x14ac:dyDescent="0.35">
      <c r="A5" s="61"/>
      <c r="P5" s="46"/>
    </row>
    <row r="6" spans="1:16" s="29" customFormat="1" ht="15" customHeight="1" x14ac:dyDescent="0.35">
      <c r="A6" s="61"/>
    </row>
    <row r="7" spans="1:16" s="29" customFormat="1" ht="15" customHeight="1" x14ac:dyDescent="0.35">
      <c r="A7" s="61"/>
    </row>
    <row r="8" spans="1:16" s="29" customFormat="1" ht="15" customHeight="1" x14ac:dyDescent="0.35">
      <c r="A8" s="61"/>
      <c r="P8" s="46"/>
    </row>
    <row r="9" spans="1:16" s="29" customFormat="1" ht="15" customHeight="1" x14ac:dyDescent="0.35">
      <c r="A9" s="61"/>
    </row>
    <row r="10" spans="1:16" s="29" customFormat="1" ht="15" customHeight="1" x14ac:dyDescent="0.35">
      <c r="A10" s="61"/>
    </row>
    <row r="11" spans="1:16" s="29" customFormat="1" ht="15" customHeight="1" x14ac:dyDescent="0.35">
      <c r="A11" s="61"/>
    </row>
    <row r="12" spans="1:16" s="29" customFormat="1" ht="15" customHeight="1" x14ac:dyDescent="0.35">
      <c r="A12" s="61"/>
    </row>
    <row r="13" spans="1:16" s="29" customFormat="1" ht="15" customHeight="1" x14ac:dyDescent="0.35">
      <c r="A13" s="61"/>
    </row>
    <row r="14" spans="1:16" s="29" customFormat="1" ht="15" customHeight="1" x14ac:dyDescent="0.35">
      <c r="A14" s="61"/>
    </row>
    <row r="15" spans="1:16" s="29" customFormat="1" ht="15" customHeight="1" x14ac:dyDescent="0.35">
      <c r="A15" s="61"/>
    </row>
    <row r="16" spans="1:16" s="29" customFormat="1" ht="15" customHeight="1" x14ac:dyDescent="0.35">
      <c r="A16" s="61"/>
    </row>
    <row r="17" spans="1:37" s="29" customFormat="1" ht="15" customHeight="1" x14ac:dyDescent="0.35">
      <c r="A17" s="61"/>
    </row>
    <row r="18" spans="1:37" s="29" customFormat="1" ht="15" customHeight="1" x14ac:dyDescent="0.35">
      <c r="A18" s="61"/>
    </row>
    <row r="19" spans="1:37" s="29" customFormat="1" ht="15" customHeight="1" x14ac:dyDescent="0.35">
      <c r="A19" s="61"/>
    </row>
    <row r="20" spans="1:37" s="29" customFormat="1" ht="15" customHeight="1" x14ac:dyDescent="0.35">
      <c r="A20" s="61"/>
    </row>
    <row r="21" spans="1:37" s="29" customFormat="1" ht="15" customHeight="1" x14ac:dyDescent="0.35">
      <c r="A21" s="61"/>
    </row>
    <row r="22" spans="1:37" s="29" customFormat="1" ht="15" customHeight="1" x14ac:dyDescent="0.35">
      <c r="A22" s="61"/>
    </row>
    <row r="23" spans="1:37" s="29" customFormat="1" ht="15" customHeight="1" x14ac:dyDescent="0.35">
      <c r="A23" s="61"/>
    </row>
    <row r="24" spans="1:37" s="29" customFormat="1" ht="15" customHeight="1" x14ac:dyDescent="0.35">
      <c r="A24" s="61"/>
    </row>
    <row r="25" spans="1:37" s="29" customFormat="1" ht="15" customHeight="1" x14ac:dyDescent="0.35">
      <c r="A25" s="61"/>
    </row>
    <row r="26" spans="1:37" s="29" customFormat="1" ht="15" customHeight="1" x14ac:dyDescent="0.35">
      <c r="A26" s="61"/>
    </row>
    <row r="27" spans="1:37" s="29" customFormat="1" ht="15" customHeight="1" x14ac:dyDescent="0.35">
      <c r="A27" s="61"/>
    </row>
    <row r="28" spans="1:37" s="29" customFormat="1" ht="15" customHeight="1" x14ac:dyDescent="0.35">
      <c r="A28" s="61"/>
    </row>
    <row r="29" spans="1:37" s="29" customFormat="1" ht="18" customHeight="1" x14ac:dyDescent="0.3">
      <c r="A29" s="80" t="str">
        <f>_xlfn.CONCAT("Figure CL10: Proportion of population and number of countries with estimates available in JMP progress updates 2019-2024"," (",region_name,")")</f>
        <v>Figure CL10: Proportion of population and number of countries with estimates available in JMP progress updates 2019-2024 (Eastern Mediterranean)</v>
      </c>
    </row>
    <row r="30" spans="1:37" s="29" customFormat="1" ht="15" customHeight="1" x14ac:dyDescent="0.25">
      <c r="A30" s="41" t="str">
        <f>source_ref</f>
        <v>Source: WHO/UNICEF JMP (2024)</v>
      </c>
    </row>
    <row r="31" spans="1:37" ht="15" customHeight="1" x14ac:dyDescent="0.25">
      <c r="A31" s="34"/>
      <c r="B31" s="29"/>
      <c r="C31" s="29"/>
      <c r="D31" s="29"/>
      <c r="E31" s="29"/>
      <c r="F31" s="29"/>
      <c r="G31" s="29"/>
      <c r="H31" s="39"/>
      <c r="I31" s="29"/>
      <c r="J31" s="29"/>
      <c r="K31" s="29"/>
      <c r="L31" s="29"/>
      <c r="M31" s="29"/>
      <c r="N31" s="29"/>
      <c r="O31" s="29"/>
      <c r="P31" s="29"/>
      <c r="Q31" s="29"/>
      <c r="R31" s="29"/>
      <c r="S31" s="29"/>
      <c r="T31" s="29"/>
      <c r="U31" s="29"/>
      <c r="V31" s="29"/>
      <c r="W31" s="29"/>
      <c r="X31" s="29"/>
      <c r="Y31" s="29"/>
      <c r="Z31" s="29"/>
      <c r="AA31" s="29"/>
      <c r="AB31" s="29"/>
      <c r="AC31" s="29"/>
      <c r="AD31" s="29"/>
      <c r="AE31" s="29"/>
      <c r="AF31" s="29"/>
      <c r="AG31" s="29"/>
      <c r="AH31" s="29"/>
      <c r="AI31" s="29"/>
      <c r="AJ31" s="29"/>
      <c r="AK31" s="29"/>
    </row>
    <row r="32" spans="1:37" x14ac:dyDescent="0.25">
      <c r="A32" s="1195" t="s">
        <v>408</v>
      </c>
      <c r="B32" s="1196" t="s">
        <v>411</v>
      </c>
      <c r="C32" s="1197" t="s">
        <v>412</v>
      </c>
      <c r="D32" s="1198" t="s">
        <v>413</v>
      </c>
      <c r="E32" s="1199" t="s">
        <v>420</v>
      </c>
      <c r="F32" s="1200" t="s">
        <v>421</v>
      </c>
      <c r="G32" s="1201" t="s">
        <v>410</v>
      </c>
      <c r="H32" s="1202" t="s">
        <v>422</v>
      </c>
      <c r="I32" s="36"/>
      <c r="J32" s="36"/>
      <c r="K32" s="36"/>
      <c r="L32" s="36"/>
      <c r="M32" s="36"/>
      <c r="N32" s="36"/>
      <c r="O32" s="36"/>
      <c r="P32" s="29"/>
      <c r="Q32" s="29"/>
      <c r="R32" s="29"/>
      <c r="S32" s="29"/>
      <c r="T32" s="29"/>
      <c r="U32" s="29"/>
      <c r="V32" s="29"/>
      <c r="W32" s="29"/>
      <c r="X32" s="29"/>
      <c r="Y32" s="29"/>
      <c r="Z32" s="29"/>
      <c r="AA32" s="29"/>
      <c r="AB32" s="29"/>
      <c r="AC32" s="29"/>
      <c r="AD32" s="29"/>
      <c r="AE32" s="29"/>
      <c r="AF32" s="29"/>
      <c r="AG32" s="29"/>
      <c r="AH32" s="29"/>
      <c r="AI32" s="29"/>
      <c r="AJ32" s="29"/>
      <c r="AK32" s="29"/>
    </row>
    <row r="33" spans="1:8" s="29" customFormat="1" x14ac:dyDescent="0.25">
      <c r="A33" s="1203" t="s">
        <v>62</v>
      </c>
      <c r="B33" s="1204"/>
      <c r="C33" s="1205"/>
      <c r="D33" s="1206"/>
      <c r="E33" s="1207"/>
      <c r="F33" s="1208"/>
      <c r="G33" s="1209"/>
      <c r="H33" s="1210"/>
    </row>
    <row r="34" spans="1:8" s="29" customFormat="1" x14ac:dyDescent="0.25">
      <c r="A34" s="1211" t="s">
        <v>423</v>
      </c>
      <c r="B34" s="1212">
        <v>0</v>
      </c>
      <c r="C34" s="1213">
        <v>0</v>
      </c>
      <c r="D34" s="1214">
        <v>1</v>
      </c>
      <c r="E34" s="1215">
        <v>0</v>
      </c>
      <c r="F34" s="1216">
        <v>0</v>
      </c>
      <c r="G34" s="1217">
        <v>1</v>
      </c>
      <c r="H34" s="1218">
        <v>1.6654919385910034</v>
      </c>
    </row>
    <row r="35" spans="1:8" s="29" customFormat="1" x14ac:dyDescent="0.25">
      <c r="A35" s="1219" t="s">
        <v>424</v>
      </c>
      <c r="B35" s="1220">
        <v>1</v>
      </c>
      <c r="C35" s="1221">
        <v>0</v>
      </c>
      <c r="D35" s="1222">
        <v>1</v>
      </c>
      <c r="E35" s="1223">
        <v>0</v>
      </c>
      <c r="F35" s="1224">
        <v>0</v>
      </c>
      <c r="G35" s="1225">
        <v>2</v>
      </c>
      <c r="H35" s="1226">
        <v>2.224109411239624</v>
      </c>
    </row>
    <row r="36" spans="1:8" s="29" customFormat="1" x14ac:dyDescent="0.25">
      <c r="A36" s="1227" t="s">
        <v>425</v>
      </c>
      <c r="B36" s="1228">
        <v>2</v>
      </c>
      <c r="C36" s="1229">
        <v>2</v>
      </c>
      <c r="D36" s="1230">
        <v>3</v>
      </c>
      <c r="E36" s="1231">
        <v>1</v>
      </c>
      <c r="F36" s="1232">
        <v>0</v>
      </c>
      <c r="G36" s="1233">
        <v>8</v>
      </c>
      <c r="H36" s="1234">
        <v>56.561634063720703</v>
      </c>
    </row>
    <row r="37" spans="1:8" s="29" customFormat="1" x14ac:dyDescent="0.25">
      <c r="A37" s="1235" t="s">
        <v>426</v>
      </c>
      <c r="B37" s="1236">
        <v>3</v>
      </c>
      <c r="C37" s="1237">
        <v>2</v>
      </c>
      <c r="D37" s="1238">
        <v>5</v>
      </c>
      <c r="E37" s="1239">
        <v>5</v>
      </c>
      <c r="F37" s="1240">
        <v>0</v>
      </c>
      <c r="G37" s="1241">
        <v>15</v>
      </c>
      <c r="H37" s="1242">
        <v>82.392372131347656</v>
      </c>
    </row>
    <row r="38" spans="1:8" s="29" customFormat="1" x14ac:dyDescent="0.25">
      <c r="A38" s="1243" t="s">
        <v>63</v>
      </c>
      <c r="B38" s="196"/>
      <c r="C38" s="196"/>
      <c r="D38" s="196"/>
      <c r="E38" s="196"/>
      <c r="F38" s="196"/>
      <c r="G38" s="196"/>
      <c r="H38" s="105"/>
    </row>
    <row r="39" spans="1:8" s="29" customFormat="1" x14ac:dyDescent="0.25">
      <c r="A39" s="1244" t="s">
        <v>423</v>
      </c>
      <c r="B39" s="1245">
        <v>0</v>
      </c>
      <c r="C39" s="1246">
        <v>0</v>
      </c>
      <c r="D39" s="1247">
        <v>0</v>
      </c>
      <c r="E39" s="1248">
        <v>0</v>
      </c>
      <c r="F39" s="1249">
        <v>0</v>
      </c>
      <c r="G39" s="1250">
        <v>0</v>
      </c>
      <c r="H39" s="1251">
        <v>0</v>
      </c>
    </row>
    <row r="40" spans="1:8" s="29" customFormat="1" x14ac:dyDescent="0.25">
      <c r="A40" s="1252" t="s">
        <v>424</v>
      </c>
      <c r="B40" s="1253">
        <v>1</v>
      </c>
      <c r="C40" s="1254">
        <v>0</v>
      </c>
      <c r="D40" s="1255">
        <v>0</v>
      </c>
      <c r="E40" s="1256">
        <v>0</v>
      </c>
      <c r="F40" s="1257">
        <v>0</v>
      </c>
      <c r="G40" s="1258">
        <v>1</v>
      </c>
      <c r="H40" s="1259">
        <v>1.157596230506897</v>
      </c>
    </row>
    <row r="41" spans="1:8" s="29" customFormat="1" x14ac:dyDescent="0.25">
      <c r="A41" s="1260" t="s">
        <v>425</v>
      </c>
      <c r="B41" s="1261">
        <v>2</v>
      </c>
      <c r="C41" s="1262">
        <v>1</v>
      </c>
      <c r="D41" s="1263">
        <v>1</v>
      </c>
      <c r="E41" s="1264">
        <v>1</v>
      </c>
      <c r="F41" s="1265">
        <v>0</v>
      </c>
      <c r="G41" s="1266">
        <v>5</v>
      </c>
      <c r="H41" s="1267">
        <v>30.666501998901367</v>
      </c>
    </row>
    <row r="42" spans="1:8" s="29" customFormat="1" x14ac:dyDescent="0.25">
      <c r="A42" s="1268" t="s">
        <v>426</v>
      </c>
      <c r="B42" s="1269">
        <v>3</v>
      </c>
      <c r="C42" s="1270">
        <v>1</v>
      </c>
      <c r="D42" s="1271">
        <v>3</v>
      </c>
      <c r="E42" s="1272">
        <v>3</v>
      </c>
      <c r="F42" s="1273">
        <v>0</v>
      </c>
      <c r="G42" s="1274">
        <v>10</v>
      </c>
      <c r="H42" s="1275">
        <v>51.2891845703125</v>
      </c>
    </row>
    <row r="43" spans="1:8" s="29" customFormat="1" x14ac:dyDescent="0.25">
      <c r="A43" s="1276" t="s">
        <v>64</v>
      </c>
      <c r="B43" s="196"/>
      <c r="C43" s="196"/>
      <c r="D43" s="196"/>
      <c r="E43" s="196"/>
      <c r="F43" s="196"/>
      <c r="G43" s="196"/>
      <c r="H43" s="105"/>
    </row>
    <row r="44" spans="1:8" s="29" customFormat="1" x14ac:dyDescent="0.25">
      <c r="A44" s="1277" t="s">
        <v>423</v>
      </c>
      <c r="B44" s="1278">
        <v>0</v>
      </c>
      <c r="C44" s="1279">
        <v>0</v>
      </c>
      <c r="D44" s="1280">
        <v>0</v>
      </c>
      <c r="E44" s="1281">
        <v>0</v>
      </c>
      <c r="F44" s="1282">
        <v>0</v>
      </c>
      <c r="G44" s="1283">
        <v>0</v>
      </c>
      <c r="H44" s="1284">
        <v>0</v>
      </c>
    </row>
    <row r="45" spans="1:8" s="29" customFormat="1" x14ac:dyDescent="0.25">
      <c r="A45" s="1285" t="s">
        <v>424</v>
      </c>
      <c r="B45" s="1286">
        <v>0</v>
      </c>
      <c r="C45" s="1287">
        <v>0</v>
      </c>
      <c r="D45" s="1288">
        <v>0</v>
      </c>
      <c r="E45" s="1289">
        <v>0</v>
      </c>
      <c r="F45" s="1290">
        <v>0</v>
      </c>
      <c r="G45" s="1291">
        <v>0</v>
      </c>
      <c r="H45" s="1292">
        <v>0</v>
      </c>
    </row>
    <row r="46" spans="1:8" s="29" customFormat="1" x14ac:dyDescent="0.25">
      <c r="A46" s="1293" t="s">
        <v>425</v>
      </c>
      <c r="B46" s="1294">
        <v>1</v>
      </c>
      <c r="C46" s="1295">
        <v>1</v>
      </c>
      <c r="D46" s="1296">
        <v>1</v>
      </c>
      <c r="E46" s="1297">
        <v>1</v>
      </c>
      <c r="F46" s="1298">
        <v>0</v>
      </c>
      <c r="G46" s="1299">
        <v>4</v>
      </c>
      <c r="H46" s="1300">
        <v>17.264593124389648</v>
      </c>
    </row>
    <row r="47" spans="1:8" s="29" customFormat="1" x14ac:dyDescent="0.25">
      <c r="A47" s="1301" t="s">
        <v>426</v>
      </c>
      <c r="B47" s="1302">
        <v>1</v>
      </c>
      <c r="C47" s="1303">
        <v>1</v>
      </c>
      <c r="D47" s="1304">
        <v>3</v>
      </c>
      <c r="E47" s="1305">
        <v>3</v>
      </c>
      <c r="F47" s="1306">
        <v>0</v>
      </c>
      <c r="G47" s="1307">
        <v>8</v>
      </c>
      <c r="H47" s="1308">
        <v>28.056135177612305</v>
      </c>
    </row>
    <row r="48" spans="1:8" s="29" customFormat="1" x14ac:dyDescent="0.25">
      <c r="A48" s="1309" t="s">
        <v>257</v>
      </c>
      <c r="B48" s="196"/>
      <c r="C48" s="196"/>
      <c r="D48" s="196"/>
      <c r="E48" s="196"/>
      <c r="F48" s="196"/>
      <c r="G48" s="196"/>
      <c r="H48" s="105"/>
    </row>
    <row r="49" spans="1:8" s="29" customFormat="1" x14ac:dyDescent="0.25">
      <c r="A49" s="1310" t="s">
        <v>423</v>
      </c>
      <c r="B49" s="1311">
        <v>0</v>
      </c>
      <c r="C49" s="1312">
        <v>0</v>
      </c>
      <c r="D49" s="1313">
        <v>0</v>
      </c>
      <c r="E49" s="1314">
        <v>0</v>
      </c>
      <c r="F49" s="1315">
        <v>0</v>
      </c>
      <c r="G49" s="1316">
        <v>0</v>
      </c>
      <c r="H49" s="1317">
        <v>0</v>
      </c>
    </row>
    <row r="50" spans="1:8" s="29" customFormat="1" x14ac:dyDescent="0.25">
      <c r="A50" s="1318" t="s">
        <v>424</v>
      </c>
      <c r="B50" s="1319">
        <v>0</v>
      </c>
      <c r="C50" s="1320">
        <v>0</v>
      </c>
      <c r="D50" s="1321">
        <v>0</v>
      </c>
      <c r="E50" s="1322">
        <v>0</v>
      </c>
      <c r="F50" s="1323">
        <v>0</v>
      </c>
      <c r="G50" s="1324">
        <v>0</v>
      </c>
      <c r="H50" s="1325">
        <v>0</v>
      </c>
    </row>
    <row r="51" spans="1:8" s="29" customFormat="1" x14ac:dyDescent="0.25">
      <c r="A51" s="1326" t="s">
        <v>425</v>
      </c>
      <c r="B51" s="1327">
        <v>1</v>
      </c>
      <c r="C51" s="1328">
        <v>2</v>
      </c>
      <c r="D51" s="1329">
        <v>2</v>
      </c>
      <c r="E51" s="1330">
        <v>1</v>
      </c>
      <c r="F51" s="1331">
        <v>0</v>
      </c>
      <c r="G51" s="1332">
        <v>6</v>
      </c>
      <c r="H51" s="1333">
        <v>54.552818298339844</v>
      </c>
    </row>
    <row r="52" spans="1:8" s="29" customFormat="1" x14ac:dyDescent="0.25">
      <c r="A52" s="1334" t="s">
        <v>426</v>
      </c>
      <c r="B52" s="1335">
        <v>3</v>
      </c>
      <c r="C52" s="1336">
        <v>2</v>
      </c>
      <c r="D52" s="1337">
        <v>3</v>
      </c>
      <c r="E52" s="1338">
        <v>5</v>
      </c>
      <c r="F52" s="1339">
        <v>0</v>
      </c>
      <c r="G52" s="1340">
        <v>13</v>
      </c>
      <c r="H52" s="1341">
        <v>79.194984436035156</v>
      </c>
    </row>
    <row r="53" spans="1:8" s="29" customFormat="1" x14ac:dyDescent="0.25">
      <c r="A53" s="1342" t="s">
        <v>418</v>
      </c>
      <c r="B53" s="196"/>
      <c r="C53" s="196"/>
      <c r="D53" s="196"/>
      <c r="E53" s="196"/>
      <c r="F53" s="196"/>
      <c r="G53" s="196"/>
      <c r="H53" s="105"/>
    </row>
    <row r="54" spans="1:8" s="29" customFormat="1" x14ac:dyDescent="0.25">
      <c r="A54" s="1343" t="s">
        <v>423</v>
      </c>
      <c r="B54" s="1344">
        <v>0</v>
      </c>
      <c r="C54" s="1345">
        <v>0</v>
      </c>
      <c r="D54" s="1346">
        <v>1</v>
      </c>
      <c r="E54" s="1347">
        <v>0</v>
      </c>
      <c r="F54" s="1348">
        <v>0</v>
      </c>
      <c r="G54" s="1349">
        <v>1</v>
      </c>
      <c r="H54" s="1350">
        <v>1.6654919385910034</v>
      </c>
    </row>
    <row r="55" spans="1:8" s="29" customFormat="1" x14ac:dyDescent="0.25">
      <c r="A55" s="1351" t="s">
        <v>424</v>
      </c>
      <c r="B55" s="1352">
        <v>0</v>
      </c>
      <c r="C55" s="1353">
        <v>0</v>
      </c>
      <c r="D55" s="1354">
        <v>1</v>
      </c>
      <c r="E55" s="1355">
        <v>0</v>
      </c>
      <c r="F55" s="1356">
        <v>0</v>
      </c>
      <c r="G55" s="1357">
        <v>1</v>
      </c>
      <c r="H55" s="1358">
        <v>1.625125527381897</v>
      </c>
    </row>
    <row r="56" spans="1:8" s="29" customFormat="1" x14ac:dyDescent="0.25">
      <c r="A56" s="1359" t="s">
        <v>425</v>
      </c>
      <c r="B56" s="1360">
        <v>1</v>
      </c>
      <c r="C56" s="1361">
        <v>2</v>
      </c>
      <c r="D56" s="1362">
        <v>2</v>
      </c>
      <c r="E56" s="1363">
        <v>1</v>
      </c>
      <c r="F56" s="1364">
        <v>0</v>
      </c>
      <c r="G56" s="1365">
        <v>6</v>
      </c>
      <c r="H56" s="1366">
        <v>54.552818298339844</v>
      </c>
    </row>
    <row r="57" spans="1:8" s="29" customFormat="1" x14ac:dyDescent="0.25">
      <c r="A57" s="1367" t="s">
        <v>426</v>
      </c>
      <c r="B57" s="1368">
        <v>2</v>
      </c>
      <c r="C57" s="1369">
        <v>2</v>
      </c>
      <c r="D57" s="1370">
        <v>5</v>
      </c>
      <c r="E57" s="1371">
        <v>5</v>
      </c>
      <c r="F57" s="1372">
        <v>0</v>
      </c>
      <c r="G57" s="1373">
        <v>14</v>
      </c>
      <c r="H57" s="1374">
        <v>81.849571228027344</v>
      </c>
    </row>
    <row r="58" spans="1:8" s="29" customFormat="1" x14ac:dyDescent="0.25">
      <c r="A58" s="1375" t="s">
        <v>259</v>
      </c>
      <c r="B58" s="196"/>
      <c r="C58" s="196"/>
      <c r="D58" s="196"/>
      <c r="E58" s="196"/>
      <c r="F58" s="196"/>
      <c r="G58" s="196"/>
      <c r="H58" s="105"/>
    </row>
    <row r="59" spans="1:8" s="29" customFormat="1" x14ac:dyDescent="0.25">
      <c r="A59" s="1376" t="s">
        <v>423</v>
      </c>
      <c r="B59" s="1377">
        <v>0</v>
      </c>
      <c r="C59" s="1378">
        <v>0</v>
      </c>
      <c r="D59" s="1379">
        <v>1</v>
      </c>
      <c r="E59" s="1380">
        <v>0</v>
      </c>
      <c r="F59" s="1381">
        <v>0</v>
      </c>
      <c r="G59" s="1382">
        <v>1</v>
      </c>
      <c r="H59" s="1383">
        <v>1.6654919385910034</v>
      </c>
    </row>
    <row r="60" spans="1:8" s="29" customFormat="1" x14ac:dyDescent="0.25">
      <c r="A60" s="1384" t="s">
        <v>424</v>
      </c>
      <c r="B60" s="1385">
        <v>0</v>
      </c>
      <c r="C60" s="1386">
        <v>0</v>
      </c>
      <c r="D60" s="1387">
        <v>1</v>
      </c>
      <c r="E60" s="1388">
        <v>0</v>
      </c>
      <c r="F60" s="1389">
        <v>0</v>
      </c>
      <c r="G60" s="1390">
        <v>1</v>
      </c>
      <c r="H60" s="1391">
        <v>1.625125527381897</v>
      </c>
    </row>
    <row r="61" spans="1:8" s="29" customFormat="1" x14ac:dyDescent="0.25">
      <c r="A61" s="1392" t="s">
        <v>425</v>
      </c>
      <c r="B61" s="1393">
        <v>1</v>
      </c>
      <c r="C61" s="1394">
        <v>2</v>
      </c>
      <c r="D61" s="1395">
        <v>1</v>
      </c>
      <c r="E61" s="1396">
        <v>1</v>
      </c>
      <c r="F61" s="1397">
        <v>0</v>
      </c>
      <c r="G61" s="1398">
        <v>5</v>
      </c>
      <c r="H61" s="1399">
        <v>24.365020751953125</v>
      </c>
    </row>
    <row r="62" spans="1:8" s="29" customFormat="1" x14ac:dyDescent="0.25">
      <c r="A62" s="1400" t="s">
        <v>426</v>
      </c>
      <c r="B62" s="1401">
        <v>3</v>
      </c>
      <c r="C62" s="1402">
        <v>2</v>
      </c>
      <c r="D62" s="1403">
        <v>4</v>
      </c>
      <c r="E62" s="1404">
        <v>3</v>
      </c>
      <c r="F62" s="1405">
        <v>0</v>
      </c>
      <c r="G62" s="1406">
        <v>12</v>
      </c>
      <c r="H62" s="1407">
        <v>42.247875213623047</v>
      </c>
    </row>
    <row r="63" spans="1:8" s="29" customFormat="1" x14ac:dyDescent="0.25">
      <c r="A63" s="1408" t="s">
        <v>419</v>
      </c>
      <c r="B63" s="196"/>
      <c r="C63" s="196"/>
      <c r="D63" s="196"/>
      <c r="E63" s="196"/>
      <c r="F63" s="196"/>
      <c r="G63" s="196"/>
      <c r="H63" s="105"/>
    </row>
    <row r="64" spans="1:8" x14ac:dyDescent="0.25">
      <c r="A64" s="1409" t="s">
        <v>423</v>
      </c>
      <c r="B64" s="1410">
        <v>0</v>
      </c>
      <c r="C64" s="1411">
        <v>0</v>
      </c>
      <c r="D64" s="1412">
        <v>0</v>
      </c>
      <c r="E64" s="1413">
        <v>0</v>
      </c>
      <c r="F64" s="1414">
        <v>0</v>
      </c>
      <c r="G64" s="1415">
        <v>0</v>
      </c>
      <c r="H64" s="1416">
        <v>0</v>
      </c>
    </row>
    <row r="65" spans="1:8" x14ac:dyDescent="0.25">
      <c r="A65" s="1417" t="s">
        <v>424</v>
      </c>
      <c r="B65" s="1418">
        <v>0</v>
      </c>
      <c r="C65" s="1419">
        <v>0</v>
      </c>
      <c r="D65" s="1420">
        <v>0</v>
      </c>
      <c r="E65" s="1421">
        <v>0</v>
      </c>
      <c r="F65" s="1422">
        <v>0</v>
      </c>
      <c r="G65" s="1423">
        <v>0</v>
      </c>
      <c r="H65" s="1424">
        <v>0</v>
      </c>
    </row>
    <row r="66" spans="1:8" x14ac:dyDescent="0.25">
      <c r="A66" s="1425" t="s">
        <v>425</v>
      </c>
      <c r="B66" s="1426">
        <v>0</v>
      </c>
      <c r="C66" s="1427">
        <v>1</v>
      </c>
      <c r="D66" s="1428">
        <v>1</v>
      </c>
      <c r="E66" s="1429">
        <v>1</v>
      </c>
      <c r="F66" s="1430">
        <v>0</v>
      </c>
      <c r="G66" s="1431">
        <v>3</v>
      </c>
      <c r="H66" s="1432">
        <v>18.096078872680664</v>
      </c>
    </row>
    <row r="67" spans="1:8" x14ac:dyDescent="0.25">
      <c r="A67" s="1433" t="s">
        <v>426</v>
      </c>
      <c r="B67" s="1434">
        <v>0</v>
      </c>
      <c r="C67" s="1435">
        <v>1</v>
      </c>
      <c r="D67" s="1436">
        <v>2</v>
      </c>
      <c r="E67" s="1437">
        <v>1</v>
      </c>
      <c r="F67" s="1438">
        <v>0</v>
      </c>
      <c r="G67" s="1439">
        <v>4</v>
      </c>
      <c r="H67" s="1440">
        <v>22.730567932128906</v>
      </c>
    </row>
    <row r="68" spans="1:8" x14ac:dyDescent="0.25">
      <c r="A68" s="197"/>
      <c r="B68" s="39"/>
      <c r="C68" s="58"/>
      <c r="D68" s="58"/>
      <c r="E68" s="58"/>
      <c r="F68" s="58"/>
      <c r="G68" s="58"/>
      <c r="H68" s="58"/>
    </row>
    <row r="69" spans="1:8" x14ac:dyDescent="0.25">
      <c r="A69" s="197"/>
      <c r="B69" s="39"/>
      <c r="C69" s="58"/>
      <c r="D69" s="58"/>
      <c r="E69" s="58"/>
      <c r="F69" s="58"/>
      <c r="G69" s="58"/>
      <c r="H69" s="58"/>
    </row>
    <row r="70" spans="1:8" x14ac:dyDescent="0.25">
      <c r="A70" s="197"/>
      <c r="B70" s="39"/>
      <c r="C70" s="58"/>
      <c r="D70" s="58"/>
      <c r="E70" s="58"/>
      <c r="F70" s="58"/>
      <c r="G70" s="58"/>
      <c r="H70" s="58"/>
    </row>
    <row r="71" spans="1:8" x14ac:dyDescent="0.25">
      <c r="A71" s="197"/>
      <c r="B71" s="39"/>
      <c r="C71" s="58"/>
      <c r="D71" s="58"/>
      <c r="E71" s="58"/>
      <c r="F71" s="58"/>
      <c r="G71" s="58"/>
      <c r="H71" s="58"/>
    </row>
    <row r="72" spans="1:8" x14ac:dyDescent="0.25">
      <c r="A72" s="197"/>
      <c r="B72" s="39"/>
      <c r="C72" s="58"/>
      <c r="D72" s="58"/>
      <c r="E72" s="58"/>
      <c r="F72" s="58"/>
      <c r="G72" s="58"/>
      <c r="H72" s="58"/>
    </row>
    <row r="73" spans="1:8" x14ac:dyDescent="0.25">
      <c r="A73" s="197"/>
      <c r="B73" s="39"/>
      <c r="C73" s="58"/>
      <c r="D73" s="58"/>
      <c r="E73" s="58"/>
      <c r="F73" s="58"/>
      <c r="G73" s="58"/>
      <c r="H73" s="58"/>
    </row>
    <row r="74" spans="1:8" x14ac:dyDescent="0.25">
      <c r="A74" s="197"/>
      <c r="B74" s="39"/>
      <c r="C74" s="58"/>
      <c r="D74" s="58"/>
      <c r="E74" s="58"/>
      <c r="F74" s="58"/>
      <c r="G74" s="58"/>
      <c r="H74" s="58"/>
    </row>
    <row r="75" spans="1:8" x14ac:dyDescent="0.25">
      <c r="A75" s="197"/>
      <c r="B75" s="39"/>
      <c r="C75" s="58"/>
      <c r="D75" s="58"/>
      <c r="E75" s="58"/>
      <c r="F75" s="58"/>
      <c r="G75" s="58"/>
      <c r="H75" s="58"/>
    </row>
    <row r="76" spans="1:8" x14ac:dyDescent="0.25">
      <c r="A76" s="197"/>
      <c r="B76" s="39"/>
      <c r="C76" s="58"/>
      <c r="D76" s="58"/>
      <c r="E76" s="58"/>
      <c r="F76" s="58"/>
      <c r="G76" s="58"/>
      <c r="H76" s="58"/>
    </row>
    <row r="77" spans="1:8" x14ac:dyDescent="0.25">
      <c r="A77" s="197"/>
      <c r="B77" s="39"/>
      <c r="C77" s="58"/>
      <c r="D77" s="58"/>
      <c r="E77" s="58"/>
      <c r="F77" s="58"/>
      <c r="G77" s="58"/>
      <c r="H77" s="58"/>
    </row>
    <row r="78" spans="1:8" x14ac:dyDescent="0.25">
      <c r="A78" s="197"/>
      <c r="B78" s="39"/>
      <c r="C78" s="58"/>
      <c r="D78" s="58"/>
      <c r="E78" s="58"/>
      <c r="F78" s="58"/>
      <c r="G78" s="58"/>
      <c r="H78" s="58"/>
    </row>
    <row r="79" spans="1:8" x14ac:dyDescent="0.25">
      <c r="A79" s="197"/>
      <c r="B79" s="39"/>
      <c r="C79" s="58"/>
      <c r="D79" s="58"/>
      <c r="E79" s="58"/>
      <c r="F79" s="58"/>
      <c r="G79" s="58"/>
      <c r="H79" s="58"/>
    </row>
    <row r="80" spans="1:8" x14ac:dyDescent="0.25">
      <c r="A80" s="197"/>
      <c r="B80" s="39"/>
      <c r="C80" s="58"/>
      <c r="D80" s="58"/>
      <c r="E80" s="58"/>
      <c r="F80" s="58"/>
      <c r="G80" s="58"/>
      <c r="H80" s="58"/>
    </row>
    <row r="81" spans="1:8" x14ac:dyDescent="0.25">
      <c r="A81" s="197"/>
      <c r="B81" s="39"/>
      <c r="C81" s="58"/>
      <c r="D81" s="58"/>
      <c r="E81" s="58"/>
      <c r="F81" s="58"/>
      <c r="G81" s="58"/>
      <c r="H81" s="58"/>
    </row>
    <row r="82" spans="1:8" x14ac:dyDescent="0.25">
      <c r="A82" s="197"/>
      <c r="B82" s="39"/>
      <c r="C82" s="58"/>
      <c r="D82" s="58"/>
      <c r="E82" s="58"/>
      <c r="F82" s="58"/>
      <c r="G82" s="58"/>
      <c r="H82" s="58"/>
    </row>
    <row r="83" spans="1:8" x14ac:dyDescent="0.25">
      <c r="A83" s="197"/>
      <c r="B83" s="198"/>
      <c r="C83" s="58"/>
      <c r="D83" s="58"/>
      <c r="E83" s="58"/>
      <c r="F83" s="58"/>
      <c r="G83" s="58"/>
      <c r="H83" s="58"/>
    </row>
    <row r="84" spans="1:8" x14ac:dyDescent="0.25">
      <c r="A84" s="197"/>
      <c r="B84" s="198"/>
      <c r="C84" s="58"/>
      <c r="D84" s="58"/>
      <c r="E84" s="58"/>
      <c r="F84" s="58"/>
      <c r="G84" s="58"/>
      <c r="H84" s="58"/>
    </row>
    <row r="85" spans="1:8" x14ac:dyDescent="0.25">
      <c r="A85" s="197"/>
      <c r="B85" s="198"/>
      <c r="C85" s="58"/>
      <c r="D85" s="58"/>
      <c r="E85" s="58"/>
      <c r="F85" s="58"/>
      <c r="G85" s="58"/>
      <c r="H85" s="58"/>
    </row>
    <row r="86" spans="1:8" x14ac:dyDescent="0.25">
      <c r="A86" s="197"/>
      <c r="B86" s="198"/>
      <c r="C86" s="58"/>
      <c r="D86" s="58"/>
      <c r="E86" s="58"/>
      <c r="F86" s="58"/>
      <c r="G86" s="58"/>
      <c r="H86" s="58"/>
    </row>
    <row r="87" spans="1:8" x14ac:dyDescent="0.25">
      <c r="A87" s="197"/>
      <c r="B87" s="198"/>
      <c r="C87" s="58"/>
      <c r="D87" s="58"/>
      <c r="E87" s="58"/>
      <c r="F87" s="58"/>
      <c r="G87" s="58"/>
      <c r="H87" s="58"/>
    </row>
    <row r="88" spans="1:8" x14ac:dyDescent="0.25">
      <c r="A88" s="197"/>
      <c r="B88" s="198"/>
      <c r="C88" s="199"/>
      <c r="D88" s="199"/>
      <c r="E88" s="199"/>
      <c r="F88" s="199"/>
      <c r="G88" s="199"/>
      <c r="H88" s="199"/>
    </row>
    <row r="89" spans="1:8" x14ac:dyDescent="0.25">
      <c r="A89" s="197"/>
      <c r="B89" s="198"/>
      <c r="C89" s="199"/>
      <c r="D89" s="199"/>
      <c r="E89" s="199"/>
      <c r="F89" s="199"/>
      <c r="G89" s="199"/>
      <c r="H89" s="199"/>
    </row>
    <row r="90" spans="1:8" x14ac:dyDescent="0.25">
      <c r="A90" s="197"/>
      <c r="B90" s="198"/>
      <c r="C90" s="199"/>
      <c r="D90" s="199"/>
      <c r="E90" s="199"/>
      <c r="F90" s="199"/>
      <c r="G90" s="199"/>
      <c r="H90" s="199"/>
    </row>
    <row r="91" spans="1:8" x14ac:dyDescent="0.25">
      <c r="A91" s="197"/>
      <c r="B91" s="198"/>
      <c r="C91" s="199"/>
      <c r="D91" s="199"/>
      <c r="E91" s="199"/>
      <c r="F91" s="199"/>
      <c r="G91" s="199"/>
      <c r="H91" s="199"/>
    </row>
    <row r="92" spans="1:8" x14ac:dyDescent="0.25">
      <c r="A92" s="197"/>
      <c r="B92" s="198"/>
      <c r="C92" s="199"/>
      <c r="D92" s="199"/>
      <c r="E92" s="199"/>
      <c r="F92" s="199"/>
      <c r="G92" s="199"/>
      <c r="H92" s="199"/>
    </row>
  </sheetData>
  <hyperlinks>
    <hyperlink ref="A1" location="TOC!A1" display="Back to ToC" xr:uid="{00000000-0004-0000-2A00-000000000000}"/>
  </hyperlinks>
  <pageMargins left="0.2" right="0.2" top="0.2" bottom="0.2" header="0.2" footer="0.2"/>
  <pageSetup scale="79"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76677-46AE-4353-BD9F-F4E93A8457B2}">
  <sheetPr>
    <tabColor rgb="FFFF0000"/>
  </sheetPr>
  <dimension ref="A1:E100"/>
  <sheetViews>
    <sheetView zoomScaleNormal="100" workbookViewId="0"/>
  </sheetViews>
  <sheetFormatPr defaultColWidth="8.85546875" defaultRowHeight="15" x14ac:dyDescent="0.25"/>
  <cols>
    <col min="1" max="16384" width="8.85546875" style="29"/>
  </cols>
  <sheetData>
    <row r="1" spans="1:1" x14ac:dyDescent="0.25">
      <c r="A1" s="44" t="s">
        <v>39</v>
      </c>
    </row>
    <row r="2" spans="1:1" ht="23.25" x14ac:dyDescent="0.35">
      <c r="A2" s="160" t="s">
        <v>40</v>
      </c>
    </row>
    <row r="28" spans="1:5" ht="18.75" x14ac:dyDescent="0.3">
      <c r="A28" s="161" t="str">
        <f>_xlfn.CONCAT("Figure WM1: Global and regional waste ladders, ",year_est)</f>
        <v>Figure WM1: Global and regional waste ladders, 2023</v>
      </c>
    </row>
    <row r="29" spans="1:5" x14ac:dyDescent="0.25">
      <c r="A29" s="41" t="str">
        <f>source_ref</f>
        <v>Source: WHO/UNICEF JMP (2024)</v>
      </c>
    </row>
    <row r="31" spans="1:5" x14ac:dyDescent="0.25">
      <c r="A31" s="42" t="s">
        <v>33</v>
      </c>
      <c r="B31" s="42" t="s">
        <v>263</v>
      </c>
      <c r="C31" s="42" t="s">
        <v>264</v>
      </c>
      <c r="D31" s="42" t="s">
        <v>265</v>
      </c>
      <c r="E31" s="42" t="s">
        <v>34</v>
      </c>
    </row>
    <row r="32" spans="1:5" x14ac:dyDescent="0.25">
      <c r="A32" s="42" t="s">
        <v>166</v>
      </c>
      <c r="B32" s="60"/>
      <c r="C32" s="60"/>
      <c r="D32" s="60"/>
      <c r="E32" s="60">
        <v>100</v>
      </c>
    </row>
    <row r="33" spans="1:5" x14ac:dyDescent="0.25">
      <c r="A33" s="42" t="s">
        <v>165</v>
      </c>
      <c r="B33" s="43"/>
      <c r="C33" s="43"/>
      <c r="D33" s="43"/>
      <c r="E33" s="43"/>
    </row>
    <row r="34" spans="1:5" x14ac:dyDescent="0.25">
      <c r="A34" s="43" t="s">
        <v>460</v>
      </c>
      <c r="B34" s="49">
        <v>24.644176483154297</v>
      </c>
      <c r="C34" s="49">
        <v>54.69891357421875</v>
      </c>
      <c r="D34" s="49">
        <v>20.656911849975586</v>
      </c>
      <c r="E34" s="49">
        <v>0</v>
      </c>
    </row>
    <row r="35" spans="1:5" x14ac:dyDescent="0.25">
      <c r="A35" s="43" t="s">
        <v>459</v>
      </c>
      <c r="B35" s="49">
        <v>30.538913726806641</v>
      </c>
      <c r="C35" s="49">
        <v>58.821022033691406</v>
      </c>
      <c r="D35" s="49">
        <v>10.640066146850586</v>
      </c>
      <c r="E35" s="49">
        <v>0</v>
      </c>
    </row>
    <row r="36" spans="1:5" x14ac:dyDescent="0.25">
      <c r="A36" s="43" t="s">
        <v>461</v>
      </c>
      <c r="B36" s="49">
        <v>41.958332061767578</v>
      </c>
      <c r="C36" s="49">
        <v>55.141948699951172</v>
      </c>
      <c r="D36" s="49">
        <v>2.8997180461883545</v>
      </c>
      <c r="E36" s="49">
        <v>0</v>
      </c>
    </row>
    <row r="37" spans="1:5" x14ac:dyDescent="0.25">
      <c r="A37" s="43" t="s">
        <v>462</v>
      </c>
      <c r="B37" s="49"/>
      <c r="C37" s="49"/>
      <c r="D37" s="49"/>
      <c r="E37" s="49">
        <v>100</v>
      </c>
    </row>
    <row r="38" spans="1:5" x14ac:dyDescent="0.25">
      <c r="A38" s="43" t="s">
        <v>165</v>
      </c>
      <c r="B38" s="49"/>
      <c r="C38" s="49"/>
      <c r="D38" s="49"/>
      <c r="E38" s="49"/>
    </row>
    <row r="39" spans="1:5" x14ac:dyDescent="0.25">
      <c r="A39" s="43" t="s">
        <v>463</v>
      </c>
      <c r="B39" s="49">
        <v>26.190896987915039</v>
      </c>
      <c r="C39" s="49">
        <v>66.037269592285156</v>
      </c>
      <c r="D39" s="49">
        <v>7.7718343734741211</v>
      </c>
      <c r="E39" s="49">
        <v>0</v>
      </c>
    </row>
    <row r="40" spans="1:5" x14ac:dyDescent="0.25">
      <c r="A40" s="43" t="s">
        <v>457</v>
      </c>
      <c r="B40" s="49">
        <v>28.583688735961914</v>
      </c>
      <c r="C40" s="49">
        <v>42.715995788574219</v>
      </c>
      <c r="D40" s="49">
        <v>28.7003173828125</v>
      </c>
      <c r="E40" s="49">
        <v>0</v>
      </c>
    </row>
    <row r="41" spans="1:5" x14ac:dyDescent="0.25">
      <c r="A41" s="43" t="s">
        <v>465</v>
      </c>
      <c r="B41" s="49"/>
      <c r="C41" s="49"/>
      <c r="D41" s="49"/>
      <c r="E41" s="49">
        <v>100</v>
      </c>
    </row>
    <row r="42" spans="1:5" x14ac:dyDescent="0.25">
      <c r="A42" s="43" t="s">
        <v>464</v>
      </c>
      <c r="B42" s="49"/>
      <c r="C42" s="49"/>
      <c r="D42" s="49"/>
      <c r="E42" s="49">
        <v>100</v>
      </c>
    </row>
    <row r="43" spans="1:5" x14ac:dyDescent="0.25">
      <c r="A43" s="43" t="s">
        <v>466</v>
      </c>
      <c r="B43" s="49"/>
      <c r="C43" s="49"/>
      <c r="D43" s="49"/>
      <c r="E43" s="49">
        <v>100</v>
      </c>
    </row>
    <row r="44" spans="1:5" x14ac:dyDescent="0.25">
      <c r="A44" s="43" t="s">
        <v>467</v>
      </c>
      <c r="B44" s="49"/>
      <c r="C44" s="49"/>
      <c r="D44" s="49"/>
      <c r="E44" s="49">
        <v>100</v>
      </c>
    </row>
    <row r="45" spans="1:5" x14ac:dyDescent="0.25">
      <c r="A45" s="43" t="s">
        <v>165</v>
      </c>
      <c r="B45" s="49"/>
      <c r="C45" s="49"/>
      <c r="D45" s="49"/>
      <c r="E45" s="49"/>
    </row>
    <row r="46" spans="1:5" x14ac:dyDescent="0.25">
      <c r="A46" s="43" t="s">
        <v>165</v>
      </c>
      <c r="B46" s="49"/>
      <c r="C46" s="49"/>
      <c r="D46" s="49"/>
      <c r="E46" s="49"/>
    </row>
    <row r="47" spans="1:5" x14ac:dyDescent="0.25">
      <c r="A47" s="43" t="s">
        <v>165</v>
      </c>
      <c r="B47" s="49"/>
      <c r="C47" s="49"/>
      <c r="D47" s="49"/>
      <c r="E47" s="49"/>
    </row>
    <row r="48" spans="1:5" x14ac:dyDescent="0.25">
      <c r="A48" s="43" t="s">
        <v>165</v>
      </c>
      <c r="B48" s="49"/>
      <c r="C48" s="49"/>
      <c r="D48" s="49"/>
      <c r="E48" s="49"/>
    </row>
    <row r="49" spans="1:5" x14ac:dyDescent="0.25">
      <c r="A49" s="43" t="s">
        <v>165</v>
      </c>
      <c r="B49" s="49"/>
      <c r="C49" s="49"/>
      <c r="D49" s="49"/>
      <c r="E49" s="49"/>
    </row>
    <row r="50" spans="1:5" x14ac:dyDescent="0.25">
      <c r="A50" s="43" t="s">
        <v>165</v>
      </c>
      <c r="B50" s="49"/>
      <c r="C50" s="49"/>
      <c r="D50" s="49"/>
      <c r="E50" s="49"/>
    </row>
    <row r="51" spans="1:5" x14ac:dyDescent="0.25">
      <c r="A51" s="43" t="s">
        <v>165</v>
      </c>
      <c r="B51" s="49"/>
      <c r="C51" s="49"/>
      <c r="D51" s="49"/>
      <c r="E51" s="49"/>
    </row>
    <row r="52" spans="1:5" x14ac:dyDescent="0.25">
      <c r="A52" s="43" t="s">
        <v>165</v>
      </c>
      <c r="B52" s="49"/>
      <c r="C52" s="49"/>
      <c r="D52" s="49"/>
      <c r="E52" s="49"/>
    </row>
    <row r="53" spans="1:5" x14ac:dyDescent="0.25">
      <c r="A53" s="43" t="s">
        <v>165</v>
      </c>
      <c r="B53" s="49"/>
      <c r="C53" s="49"/>
      <c r="D53" s="49"/>
      <c r="E53" s="49"/>
    </row>
    <row r="54" spans="1:5" x14ac:dyDescent="0.25">
      <c r="A54" s="43" t="s">
        <v>165</v>
      </c>
      <c r="B54" s="49"/>
      <c r="C54" s="49"/>
      <c r="D54" s="49"/>
      <c r="E54" s="49"/>
    </row>
    <row r="55" spans="1:5" x14ac:dyDescent="0.25">
      <c r="A55" s="43" t="s">
        <v>165</v>
      </c>
      <c r="B55" s="49"/>
      <c r="C55" s="49"/>
      <c r="D55" s="49"/>
      <c r="E55" s="49"/>
    </row>
    <row r="56" spans="1:5" x14ac:dyDescent="0.25">
      <c r="A56" s="43" t="s">
        <v>165</v>
      </c>
      <c r="B56" s="49"/>
      <c r="C56" s="49"/>
      <c r="D56" s="49"/>
      <c r="E56" s="49"/>
    </row>
    <row r="57" spans="1:5" x14ac:dyDescent="0.25">
      <c r="A57" s="43" t="s">
        <v>165</v>
      </c>
      <c r="B57" s="49"/>
      <c r="C57" s="49"/>
      <c r="D57" s="49"/>
      <c r="E57" s="49"/>
    </row>
    <row r="58" spans="1:5" x14ac:dyDescent="0.25">
      <c r="A58" s="43" t="s">
        <v>165</v>
      </c>
      <c r="B58" s="49"/>
      <c r="C58" s="49"/>
      <c r="D58" s="49"/>
      <c r="E58" s="49"/>
    </row>
    <row r="59" spans="1:5" x14ac:dyDescent="0.25">
      <c r="A59" s="43" t="s">
        <v>165</v>
      </c>
      <c r="B59" s="49"/>
      <c r="C59" s="49"/>
      <c r="D59" s="49"/>
      <c r="E59" s="49"/>
    </row>
    <row r="60" spans="1:5" x14ac:dyDescent="0.25">
      <c r="A60" s="43" t="s">
        <v>165</v>
      </c>
      <c r="B60" s="49"/>
      <c r="C60" s="49"/>
      <c r="D60" s="49"/>
      <c r="E60" s="49"/>
    </row>
    <row r="61" spans="1:5" x14ac:dyDescent="0.25">
      <c r="A61" s="43" t="s">
        <v>165</v>
      </c>
      <c r="B61" s="49"/>
      <c r="C61" s="49"/>
      <c r="D61" s="49"/>
      <c r="E61" s="49"/>
    </row>
    <row r="62" spans="1:5" x14ac:dyDescent="0.25">
      <c r="A62" s="43"/>
      <c r="B62" s="49"/>
      <c r="C62" s="49"/>
      <c r="D62" s="49"/>
      <c r="E62" s="49"/>
    </row>
    <row r="63" spans="1:5" x14ac:dyDescent="0.25">
      <c r="A63" s="43"/>
      <c r="B63" s="49"/>
      <c r="C63" s="49"/>
      <c r="D63" s="49"/>
      <c r="E63" s="49"/>
    </row>
    <row r="64" spans="1:5" x14ac:dyDescent="0.25">
      <c r="A64" s="43"/>
      <c r="B64" s="49"/>
      <c r="C64" s="49"/>
      <c r="D64" s="49"/>
    </row>
    <row r="65" spans="1:4" x14ac:dyDescent="0.25">
      <c r="A65" s="43"/>
      <c r="B65" s="49"/>
      <c r="C65" s="49"/>
      <c r="D65" s="49"/>
    </row>
    <row r="66" spans="1:4" x14ac:dyDescent="0.25">
      <c r="A66" s="43"/>
      <c r="B66" s="49"/>
      <c r="C66" s="49"/>
      <c r="D66" s="49"/>
    </row>
    <row r="67" spans="1:4" x14ac:dyDescent="0.25">
      <c r="A67" s="43"/>
      <c r="B67" s="49"/>
      <c r="C67" s="49"/>
      <c r="D67" s="49"/>
    </row>
    <row r="68" spans="1:4" x14ac:dyDescent="0.25">
      <c r="A68" s="43"/>
      <c r="B68" s="49"/>
      <c r="C68" s="49"/>
      <c r="D68" s="49"/>
    </row>
    <row r="69" spans="1:4" x14ac:dyDescent="0.25">
      <c r="A69" s="43"/>
      <c r="B69" s="49"/>
      <c r="C69" s="49"/>
      <c r="D69" s="49"/>
    </row>
    <row r="70" spans="1:4" x14ac:dyDescent="0.25">
      <c r="A70" s="43"/>
      <c r="B70" s="49"/>
      <c r="C70" s="49"/>
      <c r="D70" s="49"/>
    </row>
    <row r="71" spans="1:4" x14ac:dyDescent="0.25">
      <c r="A71" s="43"/>
      <c r="B71" s="49"/>
      <c r="C71" s="49"/>
      <c r="D71" s="49"/>
    </row>
    <row r="72" spans="1:4" x14ac:dyDescent="0.25">
      <c r="A72" s="43"/>
      <c r="B72" s="49"/>
      <c r="C72" s="49"/>
      <c r="D72" s="49"/>
    </row>
    <row r="73" spans="1:4" x14ac:dyDescent="0.25">
      <c r="A73" s="43"/>
      <c r="B73" s="49"/>
      <c r="C73" s="49"/>
      <c r="D73" s="49"/>
    </row>
    <row r="74" spans="1:4" x14ac:dyDescent="0.25">
      <c r="A74" s="43"/>
      <c r="B74" s="49"/>
      <c r="C74" s="49"/>
      <c r="D74" s="49"/>
    </row>
    <row r="75" spans="1:4" x14ac:dyDescent="0.25">
      <c r="A75" s="43"/>
      <c r="B75" s="49"/>
      <c r="C75" s="49"/>
      <c r="D75" s="49"/>
    </row>
    <row r="76" spans="1:4" x14ac:dyDescent="0.25">
      <c r="A76" s="43"/>
      <c r="B76" s="49"/>
      <c r="C76" s="49"/>
      <c r="D76" s="49"/>
    </row>
    <row r="77" spans="1:4" x14ac:dyDescent="0.25">
      <c r="A77" s="43"/>
      <c r="B77" s="49"/>
      <c r="C77" s="49"/>
      <c r="D77" s="49"/>
    </row>
    <row r="78" spans="1:4" x14ac:dyDescent="0.25">
      <c r="A78" s="43"/>
      <c r="B78" s="49"/>
      <c r="C78" s="49"/>
      <c r="D78" s="49"/>
    </row>
    <row r="79" spans="1:4" x14ac:dyDescent="0.25">
      <c r="A79" s="43"/>
      <c r="B79" s="49"/>
      <c r="C79" s="49"/>
      <c r="D79" s="49"/>
    </row>
    <row r="80" spans="1:4" x14ac:dyDescent="0.25">
      <c r="A80" s="43"/>
      <c r="B80" s="49"/>
      <c r="C80" s="49"/>
      <c r="D80" s="49"/>
    </row>
    <row r="81" spans="1:4" x14ac:dyDescent="0.25">
      <c r="A81" s="43"/>
      <c r="B81" s="49"/>
      <c r="C81" s="49"/>
      <c r="D81" s="49"/>
    </row>
    <row r="82" spans="1:4" x14ac:dyDescent="0.25">
      <c r="A82" s="43"/>
      <c r="B82" s="49"/>
      <c r="C82" s="49"/>
      <c r="D82" s="49"/>
    </row>
    <row r="83" spans="1:4" x14ac:dyDescent="0.25">
      <c r="A83" s="43"/>
      <c r="B83" s="49"/>
      <c r="C83" s="49"/>
      <c r="D83" s="49"/>
    </row>
    <row r="84" spans="1:4" x14ac:dyDescent="0.25">
      <c r="A84" s="43"/>
      <c r="B84" s="49"/>
      <c r="C84" s="49"/>
      <c r="D84" s="49"/>
    </row>
    <row r="85" spans="1:4" x14ac:dyDescent="0.25">
      <c r="A85" s="43"/>
      <c r="B85" s="49"/>
      <c r="C85" s="49"/>
      <c r="D85" s="49"/>
    </row>
    <row r="86" spans="1:4" x14ac:dyDescent="0.25">
      <c r="A86" s="43"/>
      <c r="B86" s="49"/>
      <c r="C86" s="49"/>
      <c r="D86" s="49"/>
    </row>
    <row r="87" spans="1:4" x14ac:dyDescent="0.25">
      <c r="A87" s="43"/>
      <c r="B87" s="49"/>
      <c r="C87" s="49"/>
      <c r="D87" s="49"/>
    </row>
    <row r="88" spans="1:4" x14ac:dyDescent="0.25">
      <c r="A88" s="43"/>
      <c r="B88" s="49"/>
      <c r="C88" s="49"/>
      <c r="D88" s="49"/>
    </row>
    <row r="89" spans="1:4" x14ac:dyDescent="0.25">
      <c r="A89" s="43"/>
      <c r="B89" s="49"/>
      <c r="C89" s="49"/>
      <c r="D89" s="49"/>
    </row>
    <row r="90" spans="1:4" x14ac:dyDescent="0.25">
      <c r="A90" s="43"/>
      <c r="B90" s="49"/>
      <c r="C90" s="49"/>
      <c r="D90" s="49"/>
    </row>
    <row r="91" spans="1:4" x14ac:dyDescent="0.25">
      <c r="A91" s="43"/>
      <c r="B91" s="49"/>
      <c r="C91" s="49"/>
      <c r="D91" s="49"/>
    </row>
    <row r="92" spans="1:4" x14ac:dyDescent="0.25">
      <c r="A92" s="43"/>
      <c r="B92" s="49"/>
      <c r="C92" s="49"/>
      <c r="D92" s="49"/>
    </row>
    <row r="93" spans="1:4" x14ac:dyDescent="0.25">
      <c r="A93" s="43"/>
      <c r="B93" s="49"/>
      <c r="C93" s="49"/>
      <c r="D93" s="49"/>
    </row>
    <row r="94" spans="1:4" x14ac:dyDescent="0.25">
      <c r="A94" s="43"/>
      <c r="B94" s="49"/>
      <c r="C94" s="49"/>
      <c r="D94" s="49"/>
    </row>
    <row r="95" spans="1:4" x14ac:dyDescent="0.25">
      <c r="A95" s="43"/>
      <c r="B95" s="49"/>
      <c r="C95" s="49"/>
      <c r="D95" s="49"/>
    </row>
    <row r="96" spans="1:4" x14ac:dyDescent="0.25">
      <c r="A96" s="43"/>
      <c r="B96" s="49"/>
      <c r="C96" s="49"/>
      <c r="D96" s="49"/>
    </row>
    <row r="97" spans="1:4" x14ac:dyDescent="0.25">
      <c r="A97" s="43"/>
      <c r="B97" s="49"/>
      <c r="C97" s="49"/>
      <c r="D97" s="49"/>
    </row>
    <row r="98" spans="1:4" x14ac:dyDescent="0.25">
      <c r="A98" s="43"/>
      <c r="B98" s="49"/>
      <c r="C98" s="49"/>
      <c r="D98" s="49"/>
    </row>
    <row r="99" spans="1:4" x14ac:dyDescent="0.25">
      <c r="A99" s="43"/>
      <c r="B99" s="49"/>
      <c r="C99" s="49"/>
      <c r="D99" s="49"/>
    </row>
    <row r="100" spans="1:4" x14ac:dyDescent="0.25">
      <c r="A100" s="43"/>
      <c r="B100" s="49"/>
      <c r="C100" s="49"/>
      <c r="D100" s="49"/>
    </row>
  </sheetData>
  <hyperlinks>
    <hyperlink ref="A1" location="TOC!A1" display="Back to ToC" xr:uid="{00000000-0004-0000-2B00-000000000000}"/>
  </hyperlinks>
  <pageMargins left="0.7" right="0.7" top="0.75" bottom="0.75" header="0.3" footer="0.3"/>
  <pageSetup paperSize="0" orientation="portrait" horizontalDpi="0" verticalDpi="0" copies="0"/>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6D94B-E79C-4988-AB56-64B423D07DB3}">
  <sheetPr>
    <tabColor rgb="FFFF0000"/>
  </sheetPr>
  <dimension ref="A1:AG73"/>
  <sheetViews>
    <sheetView zoomScaleNormal="100" workbookViewId="0"/>
  </sheetViews>
  <sheetFormatPr defaultColWidth="9.140625" defaultRowHeight="15" x14ac:dyDescent="0.25"/>
  <cols>
    <col min="1" max="1" width="40.7109375" style="59" customWidth="1"/>
    <col min="2" max="3" width="9.28515625" style="59" bestFit="1" customWidth="1"/>
    <col min="4" max="12" width="10.42578125" style="59" customWidth="1"/>
    <col min="13" max="16384" width="9.140625" style="59"/>
  </cols>
  <sheetData>
    <row r="1" spans="1:17" s="29" customFormat="1" x14ac:dyDescent="0.25">
      <c r="A1" s="44" t="s">
        <v>39</v>
      </c>
      <c r="C1" s="119"/>
    </row>
    <row r="2" spans="1:17" s="56" customFormat="1" ht="23.25" x14ac:dyDescent="0.35">
      <c r="A2" s="160" t="s">
        <v>40</v>
      </c>
    </row>
    <row r="3" spans="1:17" s="56" customFormat="1" ht="15" customHeight="1" x14ac:dyDescent="0.35">
      <c r="A3" s="45"/>
    </row>
    <row r="4" spans="1:17" s="56" customFormat="1" ht="15" customHeight="1" x14ac:dyDescent="0.35">
      <c r="A4" s="45"/>
      <c r="B4" s="120"/>
      <c r="F4" s="120"/>
      <c r="K4" s="120"/>
    </row>
    <row r="5" spans="1:17" s="56" customFormat="1" ht="15" customHeight="1" x14ac:dyDescent="0.35">
      <c r="A5" s="45"/>
    </row>
    <row r="6" spans="1:17" s="56" customFormat="1" ht="15" customHeight="1" x14ac:dyDescent="0.35">
      <c r="A6" s="45"/>
      <c r="Q6" s="121"/>
    </row>
    <row r="7" spans="1:17" s="56" customFormat="1" ht="15" customHeight="1" x14ac:dyDescent="0.35">
      <c r="A7" s="45"/>
    </row>
    <row r="8" spans="1:17" s="56" customFormat="1" ht="15" customHeight="1" x14ac:dyDescent="0.35">
      <c r="A8" s="45"/>
    </row>
    <row r="9" spans="1:17" s="56" customFormat="1" ht="15" customHeight="1" x14ac:dyDescent="0.35">
      <c r="A9" s="45"/>
    </row>
    <row r="10" spans="1:17" s="56" customFormat="1" ht="15" customHeight="1" x14ac:dyDescent="0.35">
      <c r="A10" s="45"/>
    </row>
    <row r="11" spans="1:17" s="56" customFormat="1" ht="15" customHeight="1" x14ac:dyDescent="0.35">
      <c r="A11" s="45"/>
    </row>
    <row r="12" spans="1:17" s="56" customFormat="1" ht="15" customHeight="1" x14ac:dyDescent="0.35">
      <c r="A12" s="45"/>
    </row>
    <row r="13" spans="1:17" s="56" customFormat="1" ht="15" customHeight="1" x14ac:dyDescent="0.35">
      <c r="A13" s="45"/>
    </row>
    <row r="14" spans="1:17" s="56" customFormat="1" ht="15" customHeight="1" x14ac:dyDescent="0.35">
      <c r="A14" s="45"/>
    </row>
    <row r="15" spans="1:17" s="56" customFormat="1" ht="15" customHeight="1" x14ac:dyDescent="0.35">
      <c r="A15" s="45"/>
    </row>
    <row r="16" spans="1:17" s="56" customFormat="1" ht="15" customHeight="1" x14ac:dyDescent="0.35">
      <c r="A16" s="45"/>
    </row>
    <row r="17" spans="1:4" s="56" customFormat="1" ht="15" customHeight="1" x14ac:dyDescent="0.35">
      <c r="A17" s="45"/>
    </row>
    <row r="18" spans="1:4" s="56" customFormat="1" ht="15" customHeight="1" x14ac:dyDescent="0.35">
      <c r="A18" s="45"/>
    </row>
    <row r="19" spans="1:4" s="56" customFormat="1" ht="15" customHeight="1" x14ac:dyDescent="0.35">
      <c r="A19" s="45"/>
    </row>
    <row r="20" spans="1:4" s="56" customFormat="1" ht="15" customHeight="1" x14ac:dyDescent="0.35">
      <c r="A20" s="45"/>
    </row>
    <row r="21" spans="1:4" s="56" customFormat="1" ht="15" customHeight="1" x14ac:dyDescent="0.35">
      <c r="A21" s="45"/>
    </row>
    <row r="22" spans="1:4" s="56" customFormat="1" ht="15" customHeight="1" x14ac:dyDescent="0.3">
      <c r="A22" s="161" t="str">
        <f>_xlfn.CONCAT("Figure WM2A: Health care facilities lacking a basic waste service, ",year_first,", by ", "region")</f>
        <v>Figure WM2A: Health care facilities lacking a basic waste service, 2023, by region</v>
      </c>
    </row>
    <row r="23" spans="1:4" s="56" customFormat="1" ht="15" customHeight="1" x14ac:dyDescent="0.25">
      <c r="A23" s="41" t="s">
        <v>117</v>
      </c>
    </row>
    <row r="24" spans="1:4" s="56" customFormat="1" x14ac:dyDescent="0.25">
      <c r="A24" s="151"/>
    </row>
    <row r="25" spans="1:4" s="56" customFormat="1" x14ac:dyDescent="0.25"/>
    <row r="26" spans="1:4" s="56" customFormat="1" x14ac:dyDescent="0.25">
      <c r="A26" s="38" t="s">
        <v>300</v>
      </c>
      <c r="B26" s="128"/>
      <c r="C26" s="128"/>
      <c r="D26" s="59"/>
    </row>
    <row r="27" spans="1:4" s="56" customFormat="1" x14ac:dyDescent="0.25">
      <c r="A27" s="184" t="s">
        <v>298</v>
      </c>
      <c r="B27" s="185">
        <v>2023</v>
      </c>
    </row>
    <row r="28" spans="1:4" s="56" customFormat="1" x14ac:dyDescent="0.25">
      <c r="A28" s="57"/>
      <c r="B28" s="127"/>
    </row>
    <row r="29" spans="1:4" s="56" customFormat="1" x14ac:dyDescent="0.25">
      <c r="A29" s="57" t="s">
        <v>297</v>
      </c>
      <c r="B29" s="127"/>
    </row>
    <row r="30" spans="1:4" s="56" customFormat="1" x14ac:dyDescent="0.25">
      <c r="A30" s="57" t="s">
        <v>166</v>
      </c>
      <c r="B30" s="127"/>
    </row>
    <row r="31" spans="1:4" s="56" customFormat="1" x14ac:dyDescent="0.25">
      <c r="A31" s="57" t="s">
        <v>165</v>
      </c>
      <c r="B31" s="127"/>
    </row>
    <row r="32" spans="1:4" s="56" customFormat="1" x14ac:dyDescent="0.25">
      <c r="A32" s="57" t="s">
        <v>463</v>
      </c>
      <c r="B32" s="127">
        <v>901.415283203125</v>
      </c>
    </row>
    <row r="33" spans="1:2" s="56" customFormat="1" x14ac:dyDescent="0.25">
      <c r="A33" s="57" t="s">
        <v>457</v>
      </c>
      <c r="B33" s="127">
        <v>567.08428955078125</v>
      </c>
    </row>
    <row r="34" spans="1:2" s="56" customFormat="1" x14ac:dyDescent="0.25">
      <c r="A34" s="57" t="s">
        <v>466</v>
      </c>
      <c r="B34" s="127"/>
    </row>
    <row r="35" spans="1:2" s="56" customFormat="1" x14ac:dyDescent="0.25">
      <c r="A35" s="57" t="s">
        <v>464</v>
      </c>
      <c r="B35" s="127"/>
    </row>
    <row r="36" spans="1:2" s="56" customFormat="1" x14ac:dyDescent="0.25">
      <c r="A36" s="57" t="s">
        <v>467</v>
      </c>
      <c r="B36" s="127"/>
    </row>
    <row r="37" spans="1:2" s="56" customFormat="1" x14ac:dyDescent="0.25">
      <c r="A37" s="57" t="s">
        <v>465</v>
      </c>
      <c r="B37" s="127"/>
    </row>
    <row r="38" spans="1:2" s="56" customFormat="1" x14ac:dyDescent="0.25">
      <c r="A38" s="57" t="s">
        <v>165</v>
      </c>
      <c r="B38" s="127"/>
    </row>
    <row r="39" spans="1:2" s="56" customFormat="1" x14ac:dyDescent="0.25">
      <c r="A39" s="57" t="s">
        <v>165</v>
      </c>
      <c r="B39" s="127"/>
    </row>
    <row r="40" spans="1:2" s="56" customFormat="1" x14ac:dyDescent="0.25">
      <c r="A40" s="122" t="s">
        <v>165</v>
      </c>
      <c r="B40" s="127"/>
    </row>
    <row r="41" spans="1:2" s="56" customFormat="1" x14ac:dyDescent="0.25">
      <c r="A41" s="122" t="s">
        <v>165</v>
      </c>
      <c r="B41" s="127"/>
    </row>
    <row r="42" spans="1:2" s="56" customFormat="1" x14ac:dyDescent="0.25">
      <c r="A42" s="122" t="s">
        <v>165</v>
      </c>
      <c r="B42" s="127"/>
    </row>
    <row r="43" spans="1:2" s="56" customFormat="1" x14ac:dyDescent="0.25">
      <c r="A43" s="122" t="s">
        <v>165</v>
      </c>
      <c r="B43" s="127"/>
    </row>
    <row r="44" spans="1:2" s="56" customFormat="1" x14ac:dyDescent="0.25">
      <c r="A44" s="122" t="s">
        <v>165</v>
      </c>
      <c r="B44" s="127"/>
    </row>
    <row r="45" spans="1:2" s="56" customFormat="1" x14ac:dyDescent="0.25">
      <c r="A45" s="122" t="s">
        <v>165</v>
      </c>
      <c r="B45" s="127"/>
    </row>
    <row r="46" spans="1:2" s="56" customFormat="1" x14ac:dyDescent="0.25">
      <c r="A46" s="122" t="s">
        <v>165</v>
      </c>
      <c r="B46" s="127"/>
    </row>
    <row r="47" spans="1:2" s="56" customFormat="1" x14ac:dyDescent="0.25">
      <c r="A47" s="122" t="s">
        <v>165</v>
      </c>
      <c r="B47" s="127"/>
    </row>
    <row r="48" spans="1:2" s="56" customFormat="1" x14ac:dyDescent="0.25">
      <c r="A48" s="122" t="s">
        <v>165</v>
      </c>
      <c r="B48" s="127"/>
    </row>
    <row r="49" spans="1:33" s="56" customFormat="1" x14ac:dyDescent="0.25">
      <c r="A49" s="122" t="s">
        <v>165</v>
      </c>
      <c r="B49" s="127"/>
    </row>
    <row r="50" spans="1:33" s="56" customFormat="1" x14ac:dyDescent="0.25">
      <c r="A50" s="122" t="s">
        <v>165</v>
      </c>
      <c r="B50" s="127"/>
    </row>
    <row r="51" spans="1:33" s="56" customFormat="1" x14ac:dyDescent="0.25">
      <c r="A51" s="59" t="s">
        <v>165</v>
      </c>
      <c r="B51" s="59"/>
      <c r="C51" s="123"/>
      <c r="D51" s="123"/>
      <c r="E51" s="123"/>
      <c r="F51" s="123"/>
      <c r="G51" s="123"/>
      <c r="H51" s="123"/>
      <c r="I51" s="123"/>
      <c r="J51" s="123"/>
      <c r="K51" s="123"/>
      <c r="L51" s="123"/>
      <c r="M51" s="123"/>
      <c r="N51" s="123"/>
      <c r="O51" s="123"/>
      <c r="P51" s="123"/>
      <c r="Q51" s="123"/>
    </row>
    <row r="52" spans="1:33" s="56" customFormat="1" x14ac:dyDescent="0.25">
      <c r="A52" s="59" t="s">
        <v>165</v>
      </c>
      <c r="B52" s="59"/>
      <c r="C52" s="123"/>
      <c r="D52" s="123"/>
      <c r="E52" s="123"/>
      <c r="F52" s="123"/>
      <c r="G52" s="123"/>
      <c r="H52" s="123"/>
      <c r="I52" s="124"/>
      <c r="J52" s="124"/>
      <c r="K52" s="123"/>
      <c r="L52" s="123"/>
      <c r="M52" s="123"/>
      <c r="N52" s="123"/>
      <c r="O52" s="123"/>
      <c r="P52" s="123"/>
      <c r="Q52" s="123"/>
    </row>
    <row r="53" spans="1:33" s="56" customFormat="1" x14ac:dyDescent="0.25">
      <c r="A53" s="59" t="s">
        <v>165</v>
      </c>
      <c r="B53" s="59"/>
      <c r="C53" s="123"/>
      <c r="D53" s="123"/>
      <c r="E53" s="123"/>
      <c r="F53" s="123"/>
      <c r="G53" s="123"/>
      <c r="H53" s="123"/>
      <c r="I53" s="124"/>
      <c r="J53" s="124"/>
      <c r="K53" s="123"/>
      <c r="L53" s="123"/>
      <c r="M53" s="123"/>
      <c r="N53" s="123"/>
      <c r="O53" s="123"/>
      <c r="P53" s="123"/>
      <c r="Q53" s="123"/>
    </row>
    <row r="54" spans="1:33" s="56" customFormat="1" x14ac:dyDescent="0.25">
      <c r="A54" s="59" t="s">
        <v>165</v>
      </c>
      <c r="B54" s="59"/>
      <c r="C54" s="123"/>
      <c r="D54" s="123"/>
      <c r="E54" s="123"/>
      <c r="F54" s="123"/>
      <c r="G54" s="123"/>
      <c r="H54" s="123"/>
      <c r="I54" s="124"/>
      <c r="J54" s="123"/>
      <c r="K54" s="123"/>
      <c r="L54" s="123"/>
      <c r="M54" s="123"/>
      <c r="N54" s="123"/>
      <c r="O54" s="123"/>
      <c r="P54" s="123"/>
      <c r="Q54" s="123"/>
    </row>
    <row r="55" spans="1:33" x14ac:dyDescent="0.25">
      <c r="A55" s="59" t="s">
        <v>165</v>
      </c>
      <c r="I55" s="125"/>
    </row>
    <row r="56" spans="1:33" x14ac:dyDescent="0.25">
      <c r="A56" s="59" t="s">
        <v>165</v>
      </c>
      <c r="I56" s="125"/>
    </row>
    <row r="57" spans="1:33" x14ac:dyDescent="0.25">
      <c r="A57" s="59" t="s">
        <v>165</v>
      </c>
      <c r="I57" s="125"/>
      <c r="J57" s="125"/>
    </row>
    <row r="58" spans="1:33" x14ac:dyDescent="0.25">
      <c r="A58" s="59" t="s">
        <v>165</v>
      </c>
      <c r="I58" s="125"/>
      <c r="J58" s="125"/>
    </row>
    <row r="59" spans="1:33" x14ac:dyDescent="0.25">
      <c r="A59" s="59" t="s">
        <v>165</v>
      </c>
      <c r="I59" s="125"/>
      <c r="J59" s="125"/>
    </row>
    <row r="60" spans="1:33" x14ac:dyDescent="0.25">
      <c r="I60" s="125"/>
      <c r="J60" s="125"/>
    </row>
    <row r="61" spans="1:33" x14ac:dyDescent="0.25">
      <c r="I61" s="125"/>
      <c r="J61" s="125"/>
    </row>
    <row r="62" spans="1:33" x14ac:dyDescent="0.25">
      <c r="I62" s="125"/>
      <c r="J62" s="125"/>
    </row>
    <row r="63" spans="1:33" x14ac:dyDescent="0.25">
      <c r="I63" s="125"/>
      <c r="J63" s="125"/>
    </row>
    <row r="64" spans="1:33" x14ac:dyDescent="0.25">
      <c r="I64" s="125"/>
      <c r="J64" s="125"/>
      <c r="X64" s="126"/>
      <c r="AG64" s="126"/>
    </row>
    <row r="65" spans="9:10" x14ac:dyDescent="0.25">
      <c r="I65" s="125"/>
      <c r="J65" s="125"/>
    </row>
    <row r="66" spans="9:10" x14ac:dyDescent="0.25">
      <c r="I66" s="125"/>
      <c r="J66" s="125"/>
    </row>
    <row r="67" spans="9:10" x14ac:dyDescent="0.25">
      <c r="I67" s="125"/>
      <c r="J67" s="125"/>
    </row>
    <row r="68" spans="9:10" x14ac:dyDescent="0.25">
      <c r="I68" s="125"/>
      <c r="J68" s="125"/>
    </row>
    <row r="69" spans="9:10" x14ac:dyDescent="0.25">
      <c r="I69" s="125"/>
      <c r="J69" s="125"/>
    </row>
    <row r="70" spans="9:10" x14ac:dyDescent="0.25">
      <c r="I70" s="125"/>
      <c r="J70" s="125"/>
    </row>
    <row r="71" spans="9:10" x14ac:dyDescent="0.25">
      <c r="I71" s="125"/>
      <c r="J71" s="125"/>
    </row>
    <row r="72" spans="9:10" x14ac:dyDescent="0.25">
      <c r="I72" s="125"/>
      <c r="J72" s="125"/>
    </row>
    <row r="73" spans="9:10" x14ac:dyDescent="0.25">
      <c r="I73" s="125"/>
      <c r="J73" s="125"/>
    </row>
  </sheetData>
  <hyperlinks>
    <hyperlink ref="A1" location="TOC!A1" display="Back to ToC" xr:uid="{00000000-0004-0000-2C00-000000000000}"/>
  </hyperlink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A8B7-2918-4C4E-B789-C00E1EC7F0A4}">
  <sheetPr>
    <tabColor rgb="FFFF0000"/>
  </sheetPr>
  <dimension ref="A1:F61"/>
  <sheetViews>
    <sheetView zoomScaleNormal="100" workbookViewId="0">
      <selection activeCell="A29" sqref="A29"/>
    </sheetView>
  </sheetViews>
  <sheetFormatPr defaultColWidth="8.85546875" defaultRowHeight="15" x14ac:dyDescent="0.25"/>
  <cols>
    <col min="1" max="1" width="40.7109375" style="29" customWidth="1"/>
    <col min="2" max="16384" width="8.85546875" style="29"/>
  </cols>
  <sheetData>
    <row r="1" spans="1:1" x14ac:dyDescent="0.25">
      <c r="A1" s="44" t="s">
        <v>39</v>
      </c>
    </row>
    <row r="2" spans="1:1" ht="23.25" x14ac:dyDescent="0.35">
      <c r="A2" s="160" t="s">
        <v>40</v>
      </c>
    </row>
    <row r="28" spans="1:6" ht="18.75" x14ac:dyDescent="0.3">
      <c r="A28" s="161" t="str">
        <f>_xlfn.CONCAT("Figure WM2B: Health care facilities with no waste services in ",year_est, ", by SDG region")</f>
        <v>Figure WM2B: Health care facilities with no waste services in 2023, by SDG region</v>
      </c>
    </row>
    <row r="29" spans="1:6" x14ac:dyDescent="0.25">
      <c r="A29" s="41" t="str">
        <f>source_ref</f>
        <v>Source: WHO/UNICEF JMP (2024)</v>
      </c>
    </row>
    <row r="30" spans="1:6" x14ac:dyDescent="0.25">
      <c r="A30" s="38" t="s">
        <v>300</v>
      </c>
    </row>
    <row r="31" spans="1:6" x14ac:dyDescent="0.25">
      <c r="A31" s="42" t="s">
        <v>33</v>
      </c>
      <c r="B31" s="42" t="s">
        <v>263</v>
      </c>
      <c r="C31" s="42" t="s">
        <v>264</v>
      </c>
      <c r="D31" s="42" t="s">
        <v>265</v>
      </c>
      <c r="E31" s="42" t="s">
        <v>34</v>
      </c>
      <c r="F31" s="42" t="s">
        <v>35</v>
      </c>
    </row>
    <row r="32" spans="1:6" x14ac:dyDescent="0.25">
      <c r="A32" s="42" t="s">
        <v>166</v>
      </c>
      <c r="B32" s="49"/>
      <c r="C32" s="49"/>
      <c r="D32" s="49"/>
      <c r="E32" s="49">
        <v>8045.3115234375</v>
      </c>
      <c r="F32" s="43" t="s">
        <v>36</v>
      </c>
    </row>
    <row r="33" spans="1:6" x14ac:dyDescent="0.25">
      <c r="A33" s="42" t="s">
        <v>165</v>
      </c>
      <c r="B33" s="43"/>
      <c r="C33" s="43"/>
      <c r="D33" s="43"/>
      <c r="E33" s="43"/>
      <c r="F33" s="43"/>
    </row>
    <row r="34" spans="1:6" x14ac:dyDescent="0.25">
      <c r="A34" s="43" t="s">
        <v>457</v>
      </c>
      <c r="B34" s="49">
        <v>226.97000093141463</v>
      </c>
      <c r="C34" s="49">
        <v>339.18818853219375</v>
      </c>
      <c r="D34" s="49">
        <v>227.89609568177494</v>
      </c>
      <c r="E34" s="49">
        <v>-5.12890619575046E-5</v>
      </c>
      <c r="F34" s="43"/>
    </row>
    <row r="35" spans="1:6" x14ac:dyDescent="0.25">
      <c r="A35" s="43" t="s">
        <v>463</v>
      </c>
      <c r="B35" s="49">
        <v>319.8640075882733</v>
      </c>
      <c r="C35" s="49">
        <v>806.49951438173582</v>
      </c>
      <c r="D35" s="49">
        <v>94.915805677017602</v>
      </c>
      <c r="E35" s="49">
        <v>1.9125000108033419E-5</v>
      </c>
      <c r="F35" s="43"/>
    </row>
    <row r="36" spans="1:6" x14ac:dyDescent="0.25">
      <c r="A36" s="43" t="s">
        <v>466</v>
      </c>
      <c r="B36" s="49"/>
      <c r="C36" s="49"/>
      <c r="D36" s="49"/>
      <c r="E36" s="49">
        <v>2087.115478515625</v>
      </c>
      <c r="F36" s="43"/>
    </row>
    <row r="37" spans="1:6" x14ac:dyDescent="0.25">
      <c r="A37" s="43" t="s">
        <v>467</v>
      </c>
      <c r="B37" s="49"/>
      <c r="C37" s="49"/>
      <c r="D37" s="49"/>
      <c r="E37" s="49">
        <v>1963.442626953125</v>
      </c>
      <c r="F37" s="43"/>
    </row>
    <row r="38" spans="1:6" x14ac:dyDescent="0.25">
      <c r="A38" s="43" t="s">
        <v>465</v>
      </c>
      <c r="B38" s="49"/>
      <c r="C38" s="49"/>
      <c r="D38" s="49"/>
      <c r="E38" s="49">
        <v>1042.7171630859375</v>
      </c>
      <c r="F38" s="43"/>
    </row>
    <row r="39" spans="1:6" x14ac:dyDescent="0.25">
      <c r="A39" s="43" t="s">
        <v>464</v>
      </c>
      <c r="B39" s="49"/>
      <c r="C39" s="49"/>
      <c r="D39" s="49"/>
      <c r="E39" s="49">
        <v>933.27850341796875</v>
      </c>
      <c r="F39" s="43"/>
    </row>
    <row r="40" spans="1:6" x14ac:dyDescent="0.25">
      <c r="A40" s="43" t="s">
        <v>165</v>
      </c>
      <c r="B40" s="49"/>
      <c r="C40" s="49"/>
      <c r="D40" s="49"/>
      <c r="E40" s="49"/>
      <c r="F40" s="43"/>
    </row>
    <row r="41" spans="1:6" x14ac:dyDescent="0.25">
      <c r="A41" s="43" t="s">
        <v>165</v>
      </c>
      <c r="B41" s="43"/>
      <c r="C41" s="43"/>
      <c r="D41" s="43"/>
      <c r="E41" s="43"/>
      <c r="F41" s="43"/>
    </row>
    <row r="42" spans="1:6" x14ac:dyDescent="0.25">
      <c r="A42" s="43" t="s">
        <v>165</v>
      </c>
      <c r="B42" s="43"/>
      <c r="C42" s="43"/>
      <c r="D42" s="43"/>
      <c r="E42" s="43"/>
      <c r="F42" s="43"/>
    </row>
    <row r="43" spans="1:6" x14ac:dyDescent="0.25">
      <c r="A43" s="43" t="s">
        <v>165</v>
      </c>
      <c r="B43" s="43"/>
      <c r="C43" s="43"/>
      <c r="D43" s="43"/>
      <c r="E43" s="43"/>
      <c r="F43" s="43"/>
    </row>
    <row r="44" spans="1:6" x14ac:dyDescent="0.25">
      <c r="A44" s="43" t="s">
        <v>165</v>
      </c>
      <c r="B44" s="43"/>
      <c r="C44" s="43"/>
      <c r="D44" s="43"/>
      <c r="E44" s="43"/>
      <c r="F44" s="43"/>
    </row>
    <row r="45" spans="1:6" x14ac:dyDescent="0.25">
      <c r="A45" s="43" t="s">
        <v>165</v>
      </c>
      <c r="B45" s="43"/>
      <c r="C45" s="43"/>
      <c r="D45" s="43"/>
      <c r="E45" s="43"/>
      <c r="F45" s="43"/>
    </row>
    <row r="46" spans="1:6" x14ac:dyDescent="0.25">
      <c r="A46" s="43" t="s">
        <v>165</v>
      </c>
      <c r="B46" s="43"/>
      <c r="C46" s="43"/>
      <c r="D46" s="43"/>
      <c r="E46" s="43"/>
      <c r="F46" s="43"/>
    </row>
    <row r="47" spans="1:6" x14ac:dyDescent="0.25">
      <c r="A47" s="43" t="s">
        <v>165</v>
      </c>
      <c r="B47" s="43"/>
      <c r="C47" s="43"/>
      <c r="D47" s="43"/>
      <c r="E47" s="43"/>
      <c r="F47" s="43"/>
    </row>
    <row r="48" spans="1:6" x14ac:dyDescent="0.25">
      <c r="A48" s="43" t="s">
        <v>165</v>
      </c>
      <c r="B48" s="43"/>
      <c r="C48" s="43"/>
      <c r="D48" s="43"/>
      <c r="E48" s="43"/>
      <c r="F48" s="43"/>
    </row>
    <row r="49" spans="1:6" x14ac:dyDescent="0.25">
      <c r="A49" s="43" t="s">
        <v>165</v>
      </c>
      <c r="B49" s="43"/>
      <c r="C49" s="43"/>
      <c r="D49" s="43"/>
      <c r="E49" s="43"/>
      <c r="F49" s="43"/>
    </row>
    <row r="50" spans="1:6" x14ac:dyDescent="0.25">
      <c r="A50" s="43" t="s">
        <v>165</v>
      </c>
      <c r="B50" s="43"/>
      <c r="C50" s="43"/>
      <c r="D50" s="43"/>
      <c r="E50" s="43"/>
      <c r="F50" s="43"/>
    </row>
    <row r="51" spans="1:6" x14ac:dyDescent="0.25">
      <c r="A51" s="43" t="s">
        <v>165</v>
      </c>
      <c r="B51" s="43"/>
      <c r="C51" s="43"/>
      <c r="D51" s="43"/>
      <c r="E51" s="43"/>
      <c r="F51" s="43"/>
    </row>
    <row r="52" spans="1:6" x14ac:dyDescent="0.25">
      <c r="A52" s="43" t="s">
        <v>165</v>
      </c>
      <c r="B52" s="43"/>
      <c r="C52" s="43"/>
      <c r="D52" s="43"/>
      <c r="E52" s="43"/>
      <c r="F52" s="43"/>
    </row>
    <row r="53" spans="1:6" x14ac:dyDescent="0.25">
      <c r="A53" s="43" t="s">
        <v>165</v>
      </c>
      <c r="B53" s="43"/>
      <c r="C53" s="43"/>
      <c r="D53" s="43"/>
      <c r="E53" s="43"/>
      <c r="F53" s="43"/>
    </row>
    <row r="54" spans="1:6" x14ac:dyDescent="0.25">
      <c r="A54" s="29" t="s">
        <v>165</v>
      </c>
    </row>
    <row r="55" spans="1:6" x14ac:dyDescent="0.25">
      <c r="A55" s="29" t="s">
        <v>165</v>
      </c>
    </row>
    <row r="56" spans="1:6" x14ac:dyDescent="0.25">
      <c r="A56" s="29" t="s">
        <v>165</v>
      </c>
    </row>
    <row r="57" spans="1:6" x14ac:dyDescent="0.25">
      <c r="A57" s="29" t="s">
        <v>165</v>
      </c>
    </row>
    <row r="58" spans="1:6" x14ac:dyDescent="0.25">
      <c r="A58" s="29" t="s">
        <v>165</v>
      </c>
    </row>
    <row r="59" spans="1:6" x14ac:dyDescent="0.25">
      <c r="A59" s="29" t="s">
        <v>165</v>
      </c>
    </row>
    <row r="60" spans="1:6" x14ac:dyDescent="0.25">
      <c r="A60" s="29" t="s">
        <v>165</v>
      </c>
    </row>
    <row r="61" spans="1:6" x14ac:dyDescent="0.25">
      <c r="A61" s="29" t="s">
        <v>165</v>
      </c>
    </row>
  </sheetData>
  <hyperlinks>
    <hyperlink ref="A1" location="TOC!A1" display="Back to ToC" xr:uid="{00000000-0004-0000-2D00-000000000000}"/>
  </hyperlinks>
  <pageMargins left="0.7" right="0.7" top="0.75" bottom="0.75" header="0.3" footer="0.3"/>
  <pageSetup paperSize="0" orientation="portrait" horizontalDpi="0" verticalDpi="0" copie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CF78A-48FF-4289-BCF8-E3488B0A8A61}">
  <sheetPr>
    <tabColor rgb="FFFF0000"/>
  </sheetPr>
  <dimension ref="A1:Y232"/>
  <sheetViews>
    <sheetView zoomScaleNormal="100" workbookViewId="0"/>
  </sheetViews>
  <sheetFormatPr defaultColWidth="8.85546875" defaultRowHeight="15" x14ac:dyDescent="0.25"/>
  <cols>
    <col min="1" max="16384" width="8.85546875" style="29"/>
  </cols>
  <sheetData>
    <row r="1" spans="1:21" ht="23.25" x14ac:dyDescent="0.35">
      <c r="A1" s="44" t="s">
        <v>39</v>
      </c>
      <c r="U1" s="162" t="s">
        <v>124</v>
      </c>
    </row>
    <row r="2" spans="1:21" ht="23.25" x14ac:dyDescent="0.35">
      <c r="A2" s="160" t="s">
        <v>40</v>
      </c>
      <c r="U2" s="160" t="s">
        <v>40</v>
      </c>
    </row>
    <row r="28" spans="1:25" ht="18.75" x14ac:dyDescent="0.3">
      <c r="A28" s="161" t="str">
        <f>_xlfn.CONCAT("Figure WM3.1: Regional and country waste ladders (%) in ",year_est, ", including countries with 100% insufficient data")</f>
        <v>Figure WM3.1: Regional and country waste ladders (%) in 2023, including countries with 100% insufficient data</v>
      </c>
      <c r="U28" s="161" t="str">
        <f>_xlfn.CONCAT("Figure WM3.2: Regional and country waste ladders (%) in ",year_est)</f>
        <v>Figure WM3.2: Regional and country waste ladders (%) in 2023</v>
      </c>
    </row>
    <row r="29" spans="1:25" x14ac:dyDescent="0.25">
      <c r="A29" s="41" t="str">
        <f>source_ref</f>
        <v>Source: WHO/UNICEF JMP (2024)</v>
      </c>
      <c r="U29" s="41" t="str">
        <f>source_ref</f>
        <v>Source: WHO/UNICEF JMP (2024)</v>
      </c>
    </row>
    <row r="30" spans="1:25" x14ac:dyDescent="0.25">
      <c r="A30" s="29" t="str">
        <f>_xlfn.CONCAT(COUNT(B:B)," countries with data")</f>
        <v>15 countries with data</v>
      </c>
      <c r="U30" s="29" t="str">
        <f>_xlfn.CONCAT(COUNT(V:V)," countries with data")</f>
        <v>15 countries with data</v>
      </c>
    </row>
    <row r="31" spans="1:25" x14ac:dyDescent="0.25">
      <c r="A31" s="42" t="s">
        <v>33</v>
      </c>
      <c r="B31" s="42" t="s">
        <v>263</v>
      </c>
      <c r="C31" s="42" t="s">
        <v>264</v>
      </c>
      <c r="D31" s="42" t="s">
        <v>265</v>
      </c>
      <c r="E31" s="42" t="s">
        <v>34</v>
      </c>
      <c r="U31" s="42" t="s">
        <v>33</v>
      </c>
      <c r="V31" s="42" t="s">
        <v>263</v>
      </c>
      <c r="W31" s="42" t="s">
        <v>264</v>
      </c>
      <c r="X31" s="42" t="s">
        <v>265</v>
      </c>
      <c r="Y31" s="42" t="s">
        <v>34</v>
      </c>
    </row>
    <row r="32" spans="1:25" x14ac:dyDescent="0.25">
      <c r="A32" s="42" t="s">
        <v>457</v>
      </c>
      <c r="B32" s="47">
        <v>28.583688735961914</v>
      </c>
      <c r="C32" s="47">
        <v>42.715995788574219</v>
      </c>
      <c r="D32" s="47">
        <v>28.7003173828125</v>
      </c>
      <c r="E32" s="47">
        <v>0</v>
      </c>
      <c r="U32" s="42" t="s">
        <v>457</v>
      </c>
      <c r="V32" s="47">
        <v>28.583688735961914</v>
      </c>
      <c r="W32" s="47">
        <v>42.715995788574219</v>
      </c>
      <c r="X32" s="47">
        <v>28.7003173828125</v>
      </c>
      <c r="Y32" s="47">
        <v>0</v>
      </c>
    </row>
    <row r="33" spans="1:25" x14ac:dyDescent="0.25">
      <c r="A33" s="43" t="s">
        <v>165</v>
      </c>
      <c r="B33" s="47"/>
      <c r="C33" s="47"/>
      <c r="D33" s="47"/>
      <c r="E33" s="47"/>
      <c r="U33" s="43" t="s">
        <v>165</v>
      </c>
      <c r="V33" s="47"/>
      <c r="W33" s="47"/>
      <c r="X33" s="47"/>
      <c r="Y33" s="47"/>
    </row>
    <row r="34" spans="1:25" x14ac:dyDescent="0.25">
      <c r="A34" s="43" t="s">
        <v>481</v>
      </c>
      <c r="B34" s="47"/>
      <c r="C34" s="47"/>
      <c r="D34" s="47">
        <v>0</v>
      </c>
      <c r="E34" s="47">
        <v>100</v>
      </c>
      <c r="U34" s="43" t="s">
        <v>472</v>
      </c>
      <c r="V34" s="47">
        <v>3.2835999999999999</v>
      </c>
      <c r="W34" s="47">
        <v>30.149199999999993</v>
      </c>
      <c r="X34" s="47">
        <v>66.5672</v>
      </c>
      <c r="Y34" s="47">
        <v>0</v>
      </c>
    </row>
    <row r="35" spans="1:25" x14ac:dyDescent="0.25">
      <c r="A35" s="43" t="s">
        <v>128</v>
      </c>
      <c r="B35" s="47"/>
      <c r="C35" s="47"/>
      <c r="D35" s="47"/>
      <c r="E35" s="47">
        <v>100</v>
      </c>
      <c r="U35" s="43" t="s">
        <v>478</v>
      </c>
      <c r="V35" s="47">
        <v>3.8588714285706374</v>
      </c>
      <c r="W35" s="47">
        <v>41.265528571429364</v>
      </c>
      <c r="X35" s="47">
        <v>54.875599999999999</v>
      </c>
      <c r="Y35" s="47">
        <v>0</v>
      </c>
    </row>
    <row r="36" spans="1:25" x14ac:dyDescent="0.25">
      <c r="A36" s="43" t="s">
        <v>484</v>
      </c>
      <c r="B36" s="47"/>
      <c r="C36" s="47"/>
      <c r="D36" s="47"/>
      <c r="E36" s="47">
        <v>100</v>
      </c>
      <c r="U36" s="43" t="s">
        <v>161</v>
      </c>
      <c r="V36" s="47">
        <v>12.322299999999984</v>
      </c>
      <c r="W36" s="47">
        <v>50.473899999999787</v>
      </c>
      <c r="X36" s="47">
        <v>37.203800000000228</v>
      </c>
      <c r="Y36" s="47">
        <v>0</v>
      </c>
    </row>
    <row r="37" spans="1:25" x14ac:dyDescent="0.25">
      <c r="A37" s="43" t="s">
        <v>469</v>
      </c>
      <c r="B37" s="47"/>
      <c r="C37" s="47"/>
      <c r="D37" s="47"/>
      <c r="E37" s="47">
        <v>100</v>
      </c>
      <c r="U37" s="43" t="s">
        <v>476</v>
      </c>
      <c r="V37" s="47">
        <v>20.502199999999998</v>
      </c>
      <c r="W37" s="47">
        <v>45.446999999999989</v>
      </c>
      <c r="X37" s="47">
        <v>34.05080000000001</v>
      </c>
      <c r="Y37" s="47">
        <v>0</v>
      </c>
    </row>
    <row r="38" spans="1:25" x14ac:dyDescent="0.25">
      <c r="A38" s="43" t="s">
        <v>470</v>
      </c>
      <c r="B38" s="47"/>
      <c r="C38" s="47"/>
      <c r="D38" s="47"/>
      <c r="E38" s="47">
        <v>100</v>
      </c>
      <c r="U38" s="43" t="s">
        <v>477</v>
      </c>
      <c r="V38" s="47">
        <v>22.003900000000002</v>
      </c>
      <c r="W38" s="47"/>
      <c r="X38" s="47"/>
      <c r="Y38" s="47">
        <v>77.996099999999998</v>
      </c>
    </row>
    <row r="39" spans="1:25" x14ac:dyDescent="0.25">
      <c r="A39" s="43" t="s">
        <v>475</v>
      </c>
      <c r="B39" s="47"/>
      <c r="C39" s="47"/>
      <c r="D39" s="47"/>
      <c r="E39" s="47">
        <v>100</v>
      </c>
      <c r="U39" s="43" t="s">
        <v>480</v>
      </c>
      <c r="V39" s="47">
        <v>32.347799999999999</v>
      </c>
      <c r="W39" s="47">
        <v>51.391300000000001</v>
      </c>
      <c r="X39" s="47">
        <v>16.260899999999992</v>
      </c>
      <c r="Y39" s="47">
        <v>0</v>
      </c>
    </row>
    <row r="40" spans="1:25" x14ac:dyDescent="0.25">
      <c r="A40" s="43" t="s">
        <v>474</v>
      </c>
      <c r="B40" s="47"/>
      <c r="C40" s="47"/>
      <c r="D40" s="47"/>
      <c r="E40" s="47">
        <v>100</v>
      </c>
      <c r="U40" s="43" t="s">
        <v>473</v>
      </c>
      <c r="V40" s="47">
        <v>37.382994582798332</v>
      </c>
      <c r="W40" s="47"/>
      <c r="X40" s="47"/>
      <c r="Y40" s="47">
        <v>62.617005417201668</v>
      </c>
    </row>
    <row r="41" spans="1:25" x14ac:dyDescent="0.25">
      <c r="A41" s="43" t="s">
        <v>471</v>
      </c>
      <c r="B41" s="47"/>
      <c r="C41" s="47"/>
      <c r="D41" s="47"/>
      <c r="E41" s="47">
        <v>100</v>
      </c>
      <c r="U41" s="43" t="s">
        <v>482</v>
      </c>
      <c r="V41" s="47">
        <v>51.6173</v>
      </c>
      <c r="W41" s="47">
        <v>44.204800000000006</v>
      </c>
      <c r="X41" s="47">
        <v>4.177899999999994</v>
      </c>
      <c r="Y41" s="47">
        <v>0</v>
      </c>
    </row>
    <row r="42" spans="1:25" x14ac:dyDescent="0.25">
      <c r="A42" s="43" t="s">
        <v>472</v>
      </c>
      <c r="B42" s="47">
        <v>3.2835999999999999</v>
      </c>
      <c r="C42" s="47">
        <v>30.149199999999993</v>
      </c>
      <c r="D42" s="47">
        <v>66.5672</v>
      </c>
      <c r="E42" s="47">
        <v>0</v>
      </c>
      <c r="U42" s="43" t="s">
        <v>483</v>
      </c>
      <c r="V42" s="47">
        <v>57.456800000000001</v>
      </c>
      <c r="W42" s="47">
        <v>33.909000000000006</v>
      </c>
      <c r="X42" s="47">
        <v>8.6341999999999928</v>
      </c>
      <c r="Y42" s="47">
        <v>0</v>
      </c>
    </row>
    <row r="43" spans="1:25" x14ac:dyDescent="0.25">
      <c r="A43" s="43" t="s">
        <v>478</v>
      </c>
      <c r="B43" s="47">
        <v>3.8588714285706374</v>
      </c>
      <c r="C43" s="47">
        <v>41.265528571429364</v>
      </c>
      <c r="D43" s="47">
        <v>54.875599999999999</v>
      </c>
      <c r="E43" s="47">
        <v>0</v>
      </c>
      <c r="U43" s="43" t="s">
        <v>479</v>
      </c>
      <c r="V43" s="47">
        <v>82</v>
      </c>
      <c r="W43" s="47"/>
      <c r="X43" s="47"/>
      <c r="Y43" s="47">
        <v>18</v>
      </c>
    </row>
    <row r="44" spans="1:25" x14ac:dyDescent="0.25">
      <c r="A44" s="43" t="s">
        <v>161</v>
      </c>
      <c r="B44" s="47">
        <v>12.322299999999984</v>
      </c>
      <c r="C44" s="47">
        <v>50.473899999999787</v>
      </c>
      <c r="D44" s="47">
        <v>37.203800000000228</v>
      </c>
      <c r="E44" s="47">
        <v>0</v>
      </c>
      <c r="U44" s="43" t="s">
        <v>468</v>
      </c>
      <c r="V44" s="47">
        <v>90.288921618844896</v>
      </c>
      <c r="W44" s="47"/>
      <c r="X44" s="47"/>
      <c r="Y44" s="47">
        <v>9.7110783811551045</v>
      </c>
    </row>
    <row r="45" spans="1:25" x14ac:dyDescent="0.25">
      <c r="A45" s="43" t="s">
        <v>476</v>
      </c>
      <c r="B45" s="47">
        <v>20.502199999999998</v>
      </c>
      <c r="C45" s="47">
        <v>45.446999999999989</v>
      </c>
      <c r="D45" s="47">
        <v>34.05080000000001</v>
      </c>
      <c r="E45" s="47">
        <v>0</v>
      </c>
      <c r="U45" s="43" t="s">
        <v>485</v>
      </c>
      <c r="V45" s="47">
        <v>98.076899999999995</v>
      </c>
      <c r="W45" s="47">
        <v>1.9231000000000051</v>
      </c>
      <c r="X45" s="47">
        <v>0</v>
      </c>
      <c r="Y45" s="47">
        <v>0</v>
      </c>
    </row>
    <row r="46" spans="1:25" x14ac:dyDescent="0.25">
      <c r="A46" s="43" t="s">
        <v>477</v>
      </c>
      <c r="B46" s="47">
        <v>22.003900000000002</v>
      </c>
      <c r="C46" s="47"/>
      <c r="D46" s="47"/>
      <c r="E46" s="47">
        <v>77.996099999999998</v>
      </c>
      <c r="U46" s="43" t="s">
        <v>486</v>
      </c>
      <c r="V46" s="47">
        <v>100</v>
      </c>
      <c r="W46" s="47">
        <v>0</v>
      </c>
      <c r="X46" s="47">
        <v>0</v>
      </c>
      <c r="Y46" s="47">
        <v>0</v>
      </c>
    </row>
    <row r="47" spans="1:25" x14ac:dyDescent="0.25">
      <c r="A47" s="43" t="s">
        <v>480</v>
      </c>
      <c r="B47" s="47">
        <v>32.347799999999999</v>
      </c>
      <c r="C47" s="47">
        <v>51.391300000000001</v>
      </c>
      <c r="D47" s="47">
        <v>16.260899999999992</v>
      </c>
      <c r="E47" s="47">
        <v>0</v>
      </c>
      <c r="U47" s="43" t="s">
        <v>487</v>
      </c>
      <c r="V47" s="47">
        <v>100</v>
      </c>
      <c r="W47" s="47">
        <v>0</v>
      </c>
      <c r="X47" s="47">
        <v>0</v>
      </c>
      <c r="Y47" s="47">
        <v>0</v>
      </c>
    </row>
    <row r="48" spans="1:25" x14ac:dyDescent="0.25">
      <c r="A48" s="43" t="s">
        <v>473</v>
      </c>
      <c r="B48" s="47">
        <v>37.382994582798332</v>
      </c>
      <c r="C48" s="47"/>
      <c r="D48" s="47"/>
      <c r="E48" s="47">
        <v>62.617005417201668</v>
      </c>
      <c r="U48" s="43" t="s">
        <v>165</v>
      </c>
      <c r="V48" s="47"/>
      <c r="W48" s="47"/>
      <c r="X48" s="47"/>
      <c r="Y48" s="47"/>
    </row>
    <row r="49" spans="1:25" x14ac:dyDescent="0.25">
      <c r="A49" s="43" t="s">
        <v>482</v>
      </c>
      <c r="B49" s="47">
        <v>51.6173</v>
      </c>
      <c r="C49" s="47">
        <v>44.204800000000006</v>
      </c>
      <c r="D49" s="47">
        <v>4.177899999999994</v>
      </c>
      <c r="E49" s="47">
        <v>0</v>
      </c>
      <c r="U49" s="43" t="s">
        <v>165</v>
      </c>
      <c r="V49" s="47"/>
      <c r="W49" s="47"/>
      <c r="X49" s="47"/>
      <c r="Y49" s="47"/>
    </row>
    <row r="50" spans="1:25" x14ac:dyDescent="0.25">
      <c r="A50" s="43" t="s">
        <v>483</v>
      </c>
      <c r="B50" s="47">
        <v>57.456800000000001</v>
      </c>
      <c r="C50" s="47">
        <v>33.909000000000006</v>
      </c>
      <c r="D50" s="47">
        <v>8.6341999999999928</v>
      </c>
      <c r="E50" s="47">
        <v>0</v>
      </c>
      <c r="U50" s="43" t="s">
        <v>165</v>
      </c>
      <c r="V50" s="47"/>
      <c r="W50" s="47"/>
      <c r="X50" s="47"/>
      <c r="Y50" s="47"/>
    </row>
    <row r="51" spans="1:25" x14ac:dyDescent="0.25">
      <c r="A51" s="43" t="s">
        <v>479</v>
      </c>
      <c r="B51" s="47">
        <v>82</v>
      </c>
      <c r="C51" s="47"/>
      <c r="D51" s="47"/>
      <c r="E51" s="47">
        <v>18</v>
      </c>
      <c r="U51" s="43" t="s">
        <v>165</v>
      </c>
      <c r="V51" s="47"/>
      <c r="W51" s="47"/>
      <c r="X51" s="47"/>
      <c r="Y51" s="47"/>
    </row>
    <row r="52" spans="1:25" x14ac:dyDescent="0.25">
      <c r="A52" s="43" t="s">
        <v>468</v>
      </c>
      <c r="B52" s="47">
        <v>90.288921618844896</v>
      </c>
      <c r="C52" s="47"/>
      <c r="D52" s="47"/>
      <c r="E52" s="47">
        <v>9.7110783811551045</v>
      </c>
      <c r="U52" s="43" t="s">
        <v>165</v>
      </c>
      <c r="V52" s="47"/>
      <c r="W52" s="47"/>
      <c r="X52" s="47"/>
      <c r="Y52" s="47"/>
    </row>
    <row r="53" spans="1:25" x14ac:dyDescent="0.25">
      <c r="A53" s="43" t="s">
        <v>485</v>
      </c>
      <c r="B53" s="47">
        <v>98.076899999999995</v>
      </c>
      <c r="C53" s="47">
        <v>1.9231000000000051</v>
      </c>
      <c r="D53" s="47">
        <v>0</v>
      </c>
      <c r="E53" s="47">
        <v>0</v>
      </c>
      <c r="U53" s="43" t="s">
        <v>165</v>
      </c>
      <c r="V53" s="47"/>
      <c r="W53" s="47"/>
      <c r="X53" s="47"/>
      <c r="Y53" s="47"/>
    </row>
    <row r="54" spans="1:25" x14ac:dyDescent="0.25">
      <c r="A54" s="43" t="s">
        <v>486</v>
      </c>
      <c r="B54" s="47">
        <v>100</v>
      </c>
      <c r="C54" s="47">
        <v>0</v>
      </c>
      <c r="D54" s="47">
        <v>0</v>
      </c>
      <c r="E54" s="47">
        <v>0</v>
      </c>
      <c r="U54" s="43" t="s">
        <v>165</v>
      </c>
      <c r="V54" s="47"/>
      <c r="W54" s="47"/>
      <c r="X54" s="47"/>
      <c r="Y54" s="47"/>
    </row>
    <row r="55" spans="1:25" x14ac:dyDescent="0.25">
      <c r="A55" s="43" t="s">
        <v>487</v>
      </c>
      <c r="B55" s="47">
        <v>100</v>
      </c>
      <c r="C55" s="47">
        <v>0</v>
      </c>
      <c r="D55" s="47">
        <v>0</v>
      </c>
      <c r="E55" s="47">
        <v>0</v>
      </c>
      <c r="U55" s="43" t="s">
        <v>165</v>
      </c>
      <c r="V55" s="47"/>
      <c r="W55" s="47"/>
      <c r="X55" s="47"/>
      <c r="Y55" s="47"/>
    </row>
    <row r="56" spans="1:25" x14ac:dyDescent="0.25">
      <c r="A56" s="43" t="s">
        <v>165</v>
      </c>
      <c r="B56" s="47"/>
      <c r="C56" s="47"/>
      <c r="D56" s="47"/>
      <c r="E56" s="47"/>
      <c r="U56" s="43" t="s">
        <v>165</v>
      </c>
      <c r="V56" s="47"/>
      <c r="W56" s="47"/>
      <c r="X56" s="47"/>
      <c r="Y56" s="47"/>
    </row>
    <row r="57" spans="1:25" x14ac:dyDescent="0.25">
      <c r="A57" s="43" t="s">
        <v>165</v>
      </c>
      <c r="B57" s="47"/>
      <c r="C57" s="47"/>
      <c r="D57" s="47"/>
      <c r="E57" s="47"/>
      <c r="U57" s="43" t="s">
        <v>165</v>
      </c>
      <c r="V57" s="47"/>
      <c r="W57" s="47"/>
      <c r="X57" s="47"/>
      <c r="Y57" s="47"/>
    </row>
    <row r="58" spans="1:25" x14ac:dyDescent="0.25">
      <c r="A58" s="43" t="s">
        <v>165</v>
      </c>
      <c r="B58" s="47"/>
      <c r="C58" s="47"/>
      <c r="D58" s="47"/>
      <c r="E58" s="47"/>
      <c r="U58" s="43" t="s">
        <v>165</v>
      </c>
      <c r="V58" s="47"/>
      <c r="W58" s="47"/>
      <c r="X58" s="47"/>
      <c r="Y58" s="47"/>
    </row>
    <row r="59" spans="1:25" x14ac:dyDescent="0.25">
      <c r="A59" s="43" t="s">
        <v>165</v>
      </c>
      <c r="B59" s="47"/>
      <c r="C59" s="47"/>
      <c r="D59" s="47"/>
      <c r="E59" s="47"/>
      <c r="U59" s="43" t="s">
        <v>165</v>
      </c>
      <c r="V59" s="47"/>
      <c r="W59" s="47"/>
      <c r="X59" s="47"/>
      <c r="Y59" s="47"/>
    </row>
    <row r="60" spans="1:25" x14ac:dyDescent="0.25">
      <c r="A60" s="43" t="s">
        <v>165</v>
      </c>
      <c r="B60" s="47"/>
      <c r="C60" s="47"/>
      <c r="D60" s="47"/>
      <c r="E60" s="47"/>
      <c r="U60" s="43" t="s">
        <v>165</v>
      </c>
      <c r="V60" s="47"/>
      <c r="W60" s="47"/>
      <c r="X60" s="47"/>
      <c r="Y60" s="47"/>
    </row>
    <row r="61" spans="1:25" x14ac:dyDescent="0.25">
      <c r="A61" s="43" t="s">
        <v>165</v>
      </c>
      <c r="B61" s="47"/>
      <c r="C61" s="47"/>
      <c r="D61" s="47"/>
      <c r="E61" s="47"/>
      <c r="U61" s="43" t="s">
        <v>165</v>
      </c>
      <c r="V61" s="47"/>
      <c r="W61" s="47"/>
      <c r="X61" s="47"/>
      <c r="Y61" s="47"/>
    </row>
    <row r="62" spans="1:25" x14ac:dyDescent="0.25">
      <c r="A62" s="43" t="s">
        <v>165</v>
      </c>
      <c r="B62" s="47"/>
      <c r="C62" s="47"/>
      <c r="D62" s="47"/>
      <c r="E62" s="47"/>
      <c r="U62" s="43" t="s">
        <v>165</v>
      </c>
      <c r="V62" s="47"/>
      <c r="W62" s="47"/>
      <c r="X62" s="47"/>
      <c r="Y62" s="47"/>
    </row>
    <row r="63" spans="1:25" x14ac:dyDescent="0.25">
      <c r="A63" s="43" t="s">
        <v>165</v>
      </c>
      <c r="B63" s="47"/>
      <c r="C63" s="47"/>
      <c r="D63" s="47"/>
      <c r="E63" s="47"/>
      <c r="U63" s="43" t="s">
        <v>165</v>
      </c>
      <c r="V63" s="47"/>
      <c r="W63" s="47"/>
      <c r="X63" s="47"/>
      <c r="Y63" s="47"/>
    </row>
    <row r="64" spans="1:25" x14ac:dyDescent="0.25">
      <c r="A64" s="43" t="s">
        <v>165</v>
      </c>
      <c r="B64" s="47"/>
      <c r="C64" s="47"/>
      <c r="D64" s="47"/>
      <c r="E64" s="47"/>
      <c r="U64" s="43" t="s">
        <v>165</v>
      </c>
      <c r="V64" s="47"/>
      <c r="W64" s="47"/>
      <c r="X64" s="47"/>
      <c r="Y64" s="47"/>
    </row>
    <row r="65" spans="1:25" x14ac:dyDescent="0.25">
      <c r="A65" s="43" t="s">
        <v>165</v>
      </c>
      <c r="B65" s="47"/>
      <c r="C65" s="47"/>
      <c r="D65" s="47"/>
      <c r="E65" s="47"/>
      <c r="U65" s="43" t="s">
        <v>165</v>
      </c>
      <c r="V65" s="47"/>
      <c r="W65" s="47"/>
      <c r="X65" s="47"/>
      <c r="Y65" s="47"/>
    </row>
    <row r="66" spans="1:25" x14ac:dyDescent="0.25">
      <c r="A66" s="43" t="s">
        <v>165</v>
      </c>
      <c r="B66" s="47"/>
      <c r="C66" s="47"/>
      <c r="D66" s="47"/>
      <c r="E66" s="47"/>
      <c r="U66" s="43" t="s">
        <v>165</v>
      </c>
      <c r="V66" s="47"/>
      <c r="W66" s="47"/>
      <c r="X66" s="47"/>
      <c r="Y66" s="47"/>
    </row>
    <row r="67" spans="1:25" x14ac:dyDescent="0.25">
      <c r="A67" s="43" t="s">
        <v>165</v>
      </c>
      <c r="B67" s="47"/>
      <c r="C67" s="47"/>
      <c r="D67" s="47"/>
      <c r="E67" s="47"/>
      <c r="U67" s="43" t="s">
        <v>165</v>
      </c>
      <c r="V67" s="47"/>
      <c r="W67" s="47"/>
      <c r="X67" s="47"/>
      <c r="Y67" s="47"/>
    </row>
    <row r="68" spans="1:25" x14ac:dyDescent="0.25">
      <c r="A68" s="43" t="s">
        <v>165</v>
      </c>
      <c r="B68" s="47"/>
      <c r="C68" s="47"/>
      <c r="D68" s="47"/>
      <c r="E68" s="47"/>
      <c r="U68" s="43" t="s">
        <v>165</v>
      </c>
      <c r="V68" s="47"/>
      <c r="W68" s="47"/>
      <c r="X68" s="47"/>
      <c r="Y68" s="47"/>
    </row>
    <row r="69" spans="1:25" x14ac:dyDescent="0.25">
      <c r="A69" s="43" t="s">
        <v>165</v>
      </c>
      <c r="B69" s="47"/>
      <c r="C69" s="47"/>
      <c r="D69" s="47"/>
      <c r="E69" s="47"/>
      <c r="U69" s="43" t="s">
        <v>165</v>
      </c>
      <c r="V69" s="47"/>
      <c r="W69" s="47"/>
      <c r="X69" s="47"/>
      <c r="Y69" s="47"/>
    </row>
    <row r="70" spans="1:25" x14ac:dyDescent="0.25">
      <c r="A70" s="43" t="s">
        <v>165</v>
      </c>
      <c r="B70" s="47"/>
      <c r="C70" s="47"/>
      <c r="D70" s="47"/>
      <c r="E70" s="47"/>
      <c r="U70" s="43" t="s">
        <v>165</v>
      </c>
      <c r="V70" s="47"/>
      <c r="W70" s="47"/>
      <c r="X70" s="47"/>
      <c r="Y70" s="47"/>
    </row>
    <row r="71" spans="1:25" x14ac:dyDescent="0.25">
      <c r="A71" s="43" t="s">
        <v>165</v>
      </c>
      <c r="B71" s="47"/>
      <c r="C71" s="47"/>
      <c r="D71" s="47"/>
      <c r="E71" s="47"/>
      <c r="U71" s="43" t="s">
        <v>165</v>
      </c>
      <c r="V71" s="47"/>
      <c r="W71" s="47"/>
      <c r="X71" s="47"/>
      <c r="Y71" s="47"/>
    </row>
    <row r="72" spans="1:25" x14ac:dyDescent="0.25">
      <c r="A72" s="43" t="s">
        <v>165</v>
      </c>
      <c r="B72" s="47"/>
      <c r="C72" s="47"/>
      <c r="D72" s="47"/>
      <c r="E72" s="47"/>
      <c r="U72" s="43" t="s">
        <v>165</v>
      </c>
      <c r="V72" s="47"/>
      <c r="W72" s="47"/>
      <c r="X72" s="47"/>
      <c r="Y72" s="47"/>
    </row>
    <row r="73" spans="1:25" x14ac:dyDescent="0.25">
      <c r="A73" s="43" t="s">
        <v>165</v>
      </c>
      <c r="B73" s="47"/>
      <c r="C73" s="47"/>
      <c r="D73" s="47"/>
      <c r="E73" s="47"/>
      <c r="U73" s="43" t="s">
        <v>165</v>
      </c>
      <c r="V73" s="47"/>
      <c r="W73" s="47"/>
      <c r="X73" s="47"/>
      <c r="Y73" s="47"/>
    </row>
    <row r="74" spans="1:25" x14ac:dyDescent="0.25">
      <c r="A74" s="43" t="s">
        <v>165</v>
      </c>
      <c r="B74" s="47"/>
      <c r="C74" s="47"/>
      <c r="D74" s="47"/>
      <c r="E74" s="47"/>
      <c r="U74" s="43" t="s">
        <v>165</v>
      </c>
      <c r="V74" s="47"/>
      <c r="W74" s="47"/>
      <c r="X74" s="47"/>
      <c r="Y74" s="47"/>
    </row>
    <row r="75" spans="1:25" x14ac:dyDescent="0.25">
      <c r="A75" s="43" t="s">
        <v>165</v>
      </c>
      <c r="B75" s="47"/>
      <c r="C75" s="47"/>
      <c r="D75" s="47"/>
      <c r="E75" s="47"/>
      <c r="U75" s="43" t="s">
        <v>165</v>
      </c>
      <c r="V75" s="47"/>
      <c r="W75" s="47"/>
      <c r="X75" s="47"/>
      <c r="Y75" s="47"/>
    </row>
    <row r="76" spans="1:25" x14ac:dyDescent="0.25">
      <c r="A76" s="43" t="s">
        <v>165</v>
      </c>
      <c r="B76" s="47"/>
      <c r="C76" s="47"/>
      <c r="D76" s="47"/>
      <c r="E76" s="47"/>
      <c r="U76" s="43" t="s">
        <v>165</v>
      </c>
      <c r="V76" s="47"/>
      <c r="W76" s="47"/>
      <c r="X76" s="47"/>
      <c r="Y76" s="47"/>
    </row>
    <row r="77" spans="1:25" x14ac:dyDescent="0.25">
      <c r="A77" s="43" t="s">
        <v>165</v>
      </c>
      <c r="B77" s="47"/>
      <c r="C77" s="47"/>
      <c r="D77" s="47"/>
      <c r="E77" s="47"/>
      <c r="U77" s="43" t="s">
        <v>165</v>
      </c>
      <c r="V77" s="47"/>
      <c r="W77" s="47"/>
      <c r="X77" s="47"/>
      <c r="Y77" s="47"/>
    </row>
    <row r="78" spans="1:25" x14ac:dyDescent="0.25">
      <c r="A78" s="43" t="s">
        <v>165</v>
      </c>
      <c r="B78" s="47"/>
      <c r="C78" s="47"/>
      <c r="D78" s="47"/>
      <c r="E78" s="47"/>
      <c r="U78" s="43" t="s">
        <v>165</v>
      </c>
      <c r="V78" s="47"/>
      <c r="W78" s="47"/>
      <c r="X78" s="47"/>
      <c r="Y78" s="47"/>
    </row>
    <row r="79" spans="1:25" x14ac:dyDescent="0.25">
      <c r="A79" s="43" t="s">
        <v>165</v>
      </c>
      <c r="B79" s="47"/>
      <c r="C79" s="47"/>
      <c r="D79" s="47"/>
      <c r="E79" s="47"/>
      <c r="U79" s="43" t="s">
        <v>165</v>
      </c>
      <c r="V79" s="47"/>
      <c r="W79" s="47"/>
      <c r="X79" s="47"/>
      <c r="Y79" s="47"/>
    </row>
    <row r="80" spans="1:25" x14ac:dyDescent="0.25">
      <c r="A80" s="43" t="s">
        <v>165</v>
      </c>
      <c r="B80" s="47"/>
      <c r="C80" s="47"/>
      <c r="D80" s="47"/>
      <c r="E80" s="47"/>
      <c r="U80" s="43" t="s">
        <v>165</v>
      </c>
      <c r="V80" s="47"/>
      <c r="W80" s="47"/>
      <c r="X80" s="47"/>
      <c r="Y80" s="47"/>
    </row>
    <row r="81" spans="1:25" x14ac:dyDescent="0.25">
      <c r="A81" s="43" t="s">
        <v>165</v>
      </c>
      <c r="B81" s="47"/>
      <c r="C81" s="47"/>
      <c r="D81" s="47"/>
      <c r="E81" s="47"/>
      <c r="U81" s="43" t="s">
        <v>165</v>
      </c>
      <c r="V81" s="47"/>
      <c r="W81" s="47"/>
      <c r="X81" s="47"/>
      <c r="Y81" s="47"/>
    </row>
    <row r="82" spans="1:25" x14ac:dyDescent="0.25">
      <c r="A82" s="43" t="s">
        <v>165</v>
      </c>
      <c r="B82" s="47"/>
      <c r="C82" s="47"/>
      <c r="D82" s="47"/>
      <c r="E82" s="47"/>
      <c r="U82" s="43" t="s">
        <v>165</v>
      </c>
      <c r="V82" s="47"/>
      <c r="W82" s="47"/>
      <c r="X82" s="47"/>
      <c r="Y82" s="47"/>
    </row>
    <row r="83" spans="1:25" x14ac:dyDescent="0.25">
      <c r="A83" s="43" t="s">
        <v>165</v>
      </c>
      <c r="B83" s="47"/>
      <c r="C83" s="47"/>
      <c r="D83" s="47"/>
      <c r="E83" s="47"/>
      <c r="U83" s="43" t="s">
        <v>165</v>
      </c>
      <c r="V83" s="47"/>
      <c r="W83" s="47"/>
      <c r="X83" s="47"/>
      <c r="Y83" s="47"/>
    </row>
    <row r="84" spans="1:25" x14ac:dyDescent="0.25">
      <c r="A84" s="43" t="s">
        <v>165</v>
      </c>
      <c r="B84" s="47"/>
      <c r="C84" s="47"/>
      <c r="D84" s="47"/>
      <c r="E84" s="47"/>
      <c r="U84" s="43" t="s">
        <v>165</v>
      </c>
      <c r="V84" s="47"/>
      <c r="W84" s="47"/>
      <c r="X84" s="47"/>
      <c r="Y84" s="47"/>
    </row>
    <row r="85" spans="1:25" x14ac:dyDescent="0.25">
      <c r="A85" s="43" t="s">
        <v>165</v>
      </c>
      <c r="B85" s="47"/>
      <c r="C85" s="47"/>
      <c r="D85" s="47"/>
      <c r="E85" s="47"/>
      <c r="U85" s="43" t="s">
        <v>165</v>
      </c>
      <c r="V85" s="47"/>
      <c r="W85" s="47"/>
      <c r="X85" s="47"/>
      <c r="Y85" s="47"/>
    </row>
    <row r="86" spans="1:25" x14ac:dyDescent="0.25">
      <c r="A86" s="43" t="s">
        <v>165</v>
      </c>
      <c r="B86" s="47"/>
      <c r="C86" s="47"/>
      <c r="D86" s="47"/>
      <c r="E86" s="47"/>
      <c r="U86" s="43" t="s">
        <v>165</v>
      </c>
      <c r="V86" s="47"/>
      <c r="W86" s="47"/>
      <c r="X86" s="47"/>
      <c r="Y86" s="47"/>
    </row>
    <row r="87" spans="1:25" x14ac:dyDescent="0.25">
      <c r="A87" s="43" t="s">
        <v>165</v>
      </c>
      <c r="B87" s="47"/>
      <c r="C87" s="47"/>
      <c r="D87" s="47"/>
      <c r="E87" s="47"/>
      <c r="U87" s="43" t="s">
        <v>165</v>
      </c>
      <c r="V87" s="47"/>
      <c r="W87" s="47"/>
      <c r="X87" s="47"/>
      <c r="Y87" s="47"/>
    </row>
    <row r="88" spans="1:25" x14ac:dyDescent="0.25">
      <c r="A88" s="43" t="s">
        <v>165</v>
      </c>
      <c r="B88" s="47"/>
      <c r="C88" s="47"/>
      <c r="D88" s="47"/>
      <c r="E88" s="47"/>
      <c r="U88" s="43" t="s">
        <v>165</v>
      </c>
      <c r="V88" s="47"/>
      <c r="W88" s="47"/>
      <c r="X88" s="47"/>
      <c r="Y88" s="47"/>
    </row>
    <row r="89" spans="1:25" x14ac:dyDescent="0.25">
      <c r="A89" s="43" t="s">
        <v>165</v>
      </c>
      <c r="B89" s="47"/>
      <c r="C89" s="47"/>
      <c r="D89" s="47"/>
      <c r="E89" s="47"/>
      <c r="U89" s="43" t="s">
        <v>165</v>
      </c>
      <c r="V89" s="47"/>
      <c r="W89" s="47"/>
      <c r="X89" s="47"/>
      <c r="Y89" s="47"/>
    </row>
    <row r="90" spans="1:25" x14ac:dyDescent="0.25">
      <c r="A90" s="43" t="s">
        <v>165</v>
      </c>
      <c r="B90" s="47"/>
      <c r="C90" s="47"/>
      <c r="D90" s="47"/>
      <c r="E90" s="47"/>
      <c r="U90" s="43" t="s">
        <v>165</v>
      </c>
      <c r="V90" s="47"/>
      <c r="W90" s="47"/>
      <c r="X90" s="47"/>
      <c r="Y90" s="47"/>
    </row>
    <row r="91" spans="1:25" x14ac:dyDescent="0.25">
      <c r="A91" s="43" t="s">
        <v>165</v>
      </c>
      <c r="B91" s="47"/>
      <c r="C91" s="47"/>
      <c r="D91" s="47"/>
      <c r="E91" s="47"/>
      <c r="U91" s="43" t="s">
        <v>165</v>
      </c>
      <c r="V91" s="47"/>
      <c r="W91" s="47"/>
      <c r="X91" s="47"/>
      <c r="Y91" s="47"/>
    </row>
    <row r="92" spans="1:25" x14ac:dyDescent="0.25">
      <c r="A92" s="43" t="s">
        <v>165</v>
      </c>
      <c r="B92" s="47"/>
      <c r="C92" s="47"/>
      <c r="D92" s="47"/>
      <c r="E92" s="47"/>
      <c r="U92" s="43" t="s">
        <v>165</v>
      </c>
      <c r="V92" s="47"/>
      <c r="W92" s="47"/>
      <c r="X92" s="47"/>
      <c r="Y92" s="47"/>
    </row>
    <row r="93" spans="1:25" x14ac:dyDescent="0.25">
      <c r="A93" s="29" t="s">
        <v>165</v>
      </c>
      <c r="U93" s="29" t="s">
        <v>165</v>
      </c>
    </row>
    <row r="94" spans="1:25" x14ac:dyDescent="0.25">
      <c r="A94" s="29" t="s">
        <v>165</v>
      </c>
      <c r="U94" s="29" t="s">
        <v>165</v>
      </c>
    </row>
    <row r="95" spans="1:25" x14ac:dyDescent="0.25">
      <c r="A95" s="29" t="s">
        <v>165</v>
      </c>
      <c r="U95" s="29" t="s">
        <v>165</v>
      </c>
    </row>
    <row r="96" spans="1:25" x14ac:dyDescent="0.25">
      <c r="A96" s="29" t="s">
        <v>165</v>
      </c>
      <c r="U96" s="29" t="s">
        <v>165</v>
      </c>
    </row>
    <row r="97" spans="1:21" x14ac:dyDescent="0.25">
      <c r="A97" s="29" t="s">
        <v>165</v>
      </c>
      <c r="U97" s="29" t="s">
        <v>165</v>
      </c>
    </row>
    <row r="98" spans="1:21" x14ac:dyDescent="0.25">
      <c r="A98" s="29" t="s">
        <v>165</v>
      </c>
      <c r="U98" s="29" t="s">
        <v>165</v>
      </c>
    </row>
    <row r="99" spans="1:21" x14ac:dyDescent="0.25">
      <c r="A99" s="29" t="s">
        <v>165</v>
      </c>
      <c r="U99" s="29" t="s">
        <v>165</v>
      </c>
    </row>
    <row r="100" spans="1:21" x14ac:dyDescent="0.25">
      <c r="A100" s="29" t="s">
        <v>165</v>
      </c>
      <c r="U100" s="29" t="s">
        <v>165</v>
      </c>
    </row>
    <row r="101" spans="1:21" x14ac:dyDescent="0.25">
      <c r="A101" s="29" t="s">
        <v>165</v>
      </c>
      <c r="U101" s="29" t="s">
        <v>165</v>
      </c>
    </row>
    <row r="102" spans="1:21" x14ac:dyDescent="0.25">
      <c r="A102" s="29" t="s">
        <v>165</v>
      </c>
      <c r="U102" s="29" t="s">
        <v>165</v>
      </c>
    </row>
    <row r="103" spans="1:21" x14ac:dyDescent="0.25">
      <c r="A103" s="29" t="s">
        <v>165</v>
      </c>
      <c r="U103" s="29" t="s">
        <v>165</v>
      </c>
    </row>
    <row r="104" spans="1:21" x14ac:dyDescent="0.25">
      <c r="A104" s="29" t="s">
        <v>165</v>
      </c>
      <c r="U104" s="29" t="s">
        <v>165</v>
      </c>
    </row>
    <row r="105" spans="1:21" x14ac:dyDescent="0.25">
      <c r="A105" s="29" t="s">
        <v>165</v>
      </c>
      <c r="U105" s="29" t="s">
        <v>165</v>
      </c>
    </row>
    <row r="106" spans="1:21" x14ac:dyDescent="0.25">
      <c r="A106" s="29" t="s">
        <v>165</v>
      </c>
      <c r="U106" s="29" t="s">
        <v>165</v>
      </c>
    </row>
    <row r="107" spans="1:21" x14ac:dyDescent="0.25">
      <c r="A107" s="29" t="s">
        <v>165</v>
      </c>
      <c r="U107" s="29" t="s">
        <v>165</v>
      </c>
    </row>
    <row r="108" spans="1:21" x14ac:dyDescent="0.25">
      <c r="A108" s="29" t="s">
        <v>165</v>
      </c>
      <c r="U108" s="29" t="s">
        <v>165</v>
      </c>
    </row>
    <row r="109" spans="1:21" x14ac:dyDescent="0.25">
      <c r="A109" s="29" t="s">
        <v>165</v>
      </c>
      <c r="U109" s="29" t="s">
        <v>165</v>
      </c>
    </row>
    <row r="110" spans="1:21" x14ac:dyDescent="0.25">
      <c r="A110" s="29" t="s">
        <v>165</v>
      </c>
      <c r="U110" s="29" t="s">
        <v>165</v>
      </c>
    </row>
    <row r="111" spans="1:21" x14ac:dyDescent="0.25">
      <c r="A111" s="29" t="s">
        <v>165</v>
      </c>
      <c r="U111" s="29" t="s">
        <v>165</v>
      </c>
    </row>
    <row r="112" spans="1:21" x14ac:dyDescent="0.25">
      <c r="A112" s="29" t="s">
        <v>165</v>
      </c>
      <c r="U112" s="29" t="s">
        <v>165</v>
      </c>
    </row>
    <row r="113" spans="1:21" x14ac:dyDescent="0.25">
      <c r="A113" s="29" t="s">
        <v>165</v>
      </c>
      <c r="U113" s="29" t="s">
        <v>165</v>
      </c>
    </row>
    <row r="114" spans="1:21" x14ac:dyDescent="0.25">
      <c r="A114" s="29" t="s">
        <v>165</v>
      </c>
      <c r="U114" s="29" t="s">
        <v>165</v>
      </c>
    </row>
    <row r="115" spans="1:21" x14ac:dyDescent="0.25">
      <c r="A115" s="29" t="s">
        <v>165</v>
      </c>
      <c r="U115" s="29" t="s">
        <v>165</v>
      </c>
    </row>
    <row r="116" spans="1:21" x14ac:dyDescent="0.25">
      <c r="A116" s="29" t="s">
        <v>165</v>
      </c>
      <c r="U116" s="29" t="s">
        <v>165</v>
      </c>
    </row>
    <row r="117" spans="1:21" x14ac:dyDescent="0.25">
      <c r="A117" s="29" t="s">
        <v>165</v>
      </c>
      <c r="U117" s="29" t="s">
        <v>165</v>
      </c>
    </row>
    <row r="118" spans="1:21" x14ac:dyDescent="0.25">
      <c r="A118" s="29" t="s">
        <v>165</v>
      </c>
      <c r="U118" s="29" t="s">
        <v>165</v>
      </c>
    </row>
    <row r="119" spans="1:21" x14ac:dyDescent="0.25">
      <c r="A119" s="29" t="s">
        <v>165</v>
      </c>
      <c r="U119" s="29" t="s">
        <v>165</v>
      </c>
    </row>
    <row r="120" spans="1:21" x14ac:dyDescent="0.25">
      <c r="A120" s="29" t="s">
        <v>165</v>
      </c>
      <c r="U120" s="29" t="s">
        <v>165</v>
      </c>
    </row>
    <row r="121" spans="1:21" x14ac:dyDescent="0.25">
      <c r="A121" s="29" t="s">
        <v>165</v>
      </c>
      <c r="U121" s="29" t="s">
        <v>165</v>
      </c>
    </row>
    <row r="122" spans="1:21" x14ac:dyDescent="0.25">
      <c r="A122" s="29" t="s">
        <v>165</v>
      </c>
      <c r="U122" s="29" t="s">
        <v>165</v>
      </c>
    </row>
    <row r="123" spans="1:21" x14ac:dyDescent="0.25">
      <c r="A123" s="29" t="s">
        <v>165</v>
      </c>
      <c r="U123" s="29" t="s">
        <v>165</v>
      </c>
    </row>
    <row r="124" spans="1:21" x14ac:dyDescent="0.25">
      <c r="A124" s="29" t="s">
        <v>165</v>
      </c>
      <c r="U124" s="29" t="s">
        <v>165</v>
      </c>
    </row>
    <row r="125" spans="1:21" x14ac:dyDescent="0.25">
      <c r="A125" s="29" t="s">
        <v>165</v>
      </c>
      <c r="U125" s="29" t="s">
        <v>165</v>
      </c>
    </row>
    <row r="126" spans="1:21" x14ac:dyDescent="0.25">
      <c r="A126" s="29" t="s">
        <v>165</v>
      </c>
      <c r="U126" s="29" t="s">
        <v>165</v>
      </c>
    </row>
    <row r="127" spans="1:21" x14ac:dyDescent="0.25">
      <c r="A127" s="29" t="s">
        <v>165</v>
      </c>
      <c r="U127" s="29" t="s">
        <v>165</v>
      </c>
    </row>
    <row r="128" spans="1:21" x14ac:dyDescent="0.25">
      <c r="A128" s="29" t="s">
        <v>165</v>
      </c>
      <c r="U128" s="29" t="s">
        <v>165</v>
      </c>
    </row>
    <row r="129" spans="1:21" x14ac:dyDescent="0.25">
      <c r="A129" s="29" t="s">
        <v>165</v>
      </c>
      <c r="U129" s="29" t="s">
        <v>165</v>
      </c>
    </row>
    <row r="130" spans="1:21" x14ac:dyDescent="0.25">
      <c r="A130" s="29" t="s">
        <v>165</v>
      </c>
      <c r="U130" s="29" t="s">
        <v>165</v>
      </c>
    </row>
    <row r="131" spans="1:21" x14ac:dyDescent="0.25">
      <c r="A131" s="29" t="s">
        <v>165</v>
      </c>
      <c r="U131" s="29" t="s">
        <v>165</v>
      </c>
    </row>
    <row r="132" spans="1:21" x14ac:dyDescent="0.25">
      <c r="A132" s="29" t="s">
        <v>165</v>
      </c>
      <c r="U132" s="29" t="s">
        <v>165</v>
      </c>
    </row>
    <row r="133" spans="1:21" x14ac:dyDescent="0.25">
      <c r="A133" s="29" t="s">
        <v>165</v>
      </c>
      <c r="U133" s="29" t="s">
        <v>165</v>
      </c>
    </row>
    <row r="134" spans="1:21" x14ac:dyDescent="0.25">
      <c r="A134" s="29" t="s">
        <v>165</v>
      </c>
      <c r="U134" s="29" t="s">
        <v>165</v>
      </c>
    </row>
    <row r="135" spans="1:21" x14ac:dyDescent="0.25">
      <c r="A135" s="29" t="s">
        <v>165</v>
      </c>
      <c r="U135" s="29" t="s">
        <v>165</v>
      </c>
    </row>
    <row r="136" spans="1:21" x14ac:dyDescent="0.25">
      <c r="A136" s="29" t="s">
        <v>165</v>
      </c>
      <c r="U136" s="29" t="s">
        <v>165</v>
      </c>
    </row>
    <row r="137" spans="1:21" x14ac:dyDescent="0.25">
      <c r="A137" s="29" t="s">
        <v>165</v>
      </c>
      <c r="U137" s="29" t="s">
        <v>165</v>
      </c>
    </row>
    <row r="138" spans="1:21" x14ac:dyDescent="0.25">
      <c r="A138" s="29" t="s">
        <v>165</v>
      </c>
      <c r="U138" s="29" t="s">
        <v>165</v>
      </c>
    </row>
    <row r="139" spans="1:21" x14ac:dyDescent="0.25">
      <c r="A139" s="29" t="s">
        <v>165</v>
      </c>
      <c r="U139" s="29" t="s">
        <v>165</v>
      </c>
    </row>
    <row r="140" spans="1:21" x14ac:dyDescent="0.25">
      <c r="A140" s="29" t="s">
        <v>165</v>
      </c>
      <c r="U140" s="29" t="s">
        <v>165</v>
      </c>
    </row>
    <row r="141" spans="1:21" x14ac:dyDescent="0.25">
      <c r="A141" s="29" t="s">
        <v>165</v>
      </c>
      <c r="U141" s="29" t="s">
        <v>165</v>
      </c>
    </row>
    <row r="142" spans="1:21" x14ac:dyDescent="0.25">
      <c r="A142" s="29" t="s">
        <v>165</v>
      </c>
      <c r="U142" s="29" t="s">
        <v>165</v>
      </c>
    </row>
    <row r="143" spans="1:21" x14ac:dyDescent="0.25">
      <c r="A143" s="29" t="s">
        <v>165</v>
      </c>
      <c r="U143" s="29" t="s">
        <v>165</v>
      </c>
    </row>
    <row r="144" spans="1:21" x14ac:dyDescent="0.25">
      <c r="A144" s="29" t="s">
        <v>165</v>
      </c>
      <c r="U144" s="29" t="s">
        <v>165</v>
      </c>
    </row>
    <row r="145" spans="1:21" x14ac:dyDescent="0.25">
      <c r="A145" s="29" t="s">
        <v>165</v>
      </c>
      <c r="U145" s="29" t="s">
        <v>165</v>
      </c>
    </row>
    <row r="146" spans="1:21" x14ac:dyDescent="0.25">
      <c r="A146" s="29" t="s">
        <v>165</v>
      </c>
      <c r="U146" s="29" t="s">
        <v>165</v>
      </c>
    </row>
    <row r="147" spans="1:21" x14ac:dyDescent="0.25">
      <c r="A147" s="29" t="s">
        <v>165</v>
      </c>
      <c r="U147" s="29" t="s">
        <v>165</v>
      </c>
    </row>
    <row r="148" spans="1:21" x14ac:dyDescent="0.25">
      <c r="A148" s="29" t="s">
        <v>165</v>
      </c>
      <c r="U148" s="29" t="s">
        <v>165</v>
      </c>
    </row>
    <row r="149" spans="1:21" x14ac:dyDescent="0.25">
      <c r="A149" s="29" t="s">
        <v>165</v>
      </c>
      <c r="U149" s="29" t="s">
        <v>165</v>
      </c>
    </row>
    <row r="150" spans="1:21" x14ac:dyDescent="0.25">
      <c r="A150" s="29" t="s">
        <v>165</v>
      </c>
      <c r="U150" s="29" t="s">
        <v>165</v>
      </c>
    </row>
    <row r="151" spans="1:21" x14ac:dyDescent="0.25">
      <c r="A151" s="29" t="s">
        <v>165</v>
      </c>
      <c r="U151" s="29" t="s">
        <v>165</v>
      </c>
    </row>
    <row r="152" spans="1:21" x14ac:dyDescent="0.25">
      <c r="A152" s="29" t="s">
        <v>165</v>
      </c>
      <c r="U152" s="29" t="s">
        <v>165</v>
      </c>
    </row>
    <row r="153" spans="1:21" x14ac:dyDescent="0.25">
      <c r="A153" s="29" t="s">
        <v>165</v>
      </c>
      <c r="U153" s="29" t="s">
        <v>165</v>
      </c>
    </row>
    <row r="154" spans="1:21" x14ac:dyDescent="0.25">
      <c r="A154" s="29" t="s">
        <v>165</v>
      </c>
      <c r="U154" s="29" t="s">
        <v>165</v>
      </c>
    </row>
    <row r="155" spans="1:21" x14ac:dyDescent="0.25">
      <c r="A155" s="29" t="s">
        <v>165</v>
      </c>
      <c r="U155" s="29" t="s">
        <v>165</v>
      </c>
    </row>
    <row r="156" spans="1:21" x14ac:dyDescent="0.25">
      <c r="A156" s="29" t="s">
        <v>165</v>
      </c>
      <c r="U156" s="29" t="s">
        <v>165</v>
      </c>
    </row>
    <row r="157" spans="1:21" x14ac:dyDescent="0.25">
      <c r="A157" s="29" t="s">
        <v>165</v>
      </c>
      <c r="U157" s="29" t="s">
        <v>165</v>
      </c>
    </row>
    <row r="158" spans="1:21" x14ac:dyDescent="0.25">
      <c r="A158" s="29" t="s">
        <v>165</v>
      </c>
      <c r="U158" s="29" t="s">
        <v>165</v>
      </c>
    </row>
    <row r="159" spans="1:21" x14ac:dyDescent="0.25">
      <c r="A159" s="29" t="s">
        <v>165</v>
      </c>
      <c r="U159" s="29" t="s">
        <v>165</v>
      </c>
    </row>
    <row r="160" spans="1:21" x14ac:dyDescent="0.25">
      <c r="A160" s="29" t="s">
        <v>165</v>
      </c>
      <c r="U160" s="29" t="s">
        <v>165</v>
      </c>
    </row>
    <row r="161" spans="1:21" x14ac:dyDescent="0.25">
      <c r="A161" s="29" t="s">
        <v>165</v>
      </c>
      <c r="U161" s="29" t="s">
        <v>165</v>
      </c>
    </row>
    <row r="162" spans="1:21" x14ac:dyDescent="0.25">
      <c r="A162" s="29" t="s">
        <v>165</v>
      </c>
      <c r="U162" s="29" t="s">
        <v>165</v>
      </c>
    </row>
    <row r="163" spans="1:21" x14ac:dyDescent="0.25">
      <c r="A163" s="29" t="s">
        <v>165</v>
      </c>
      <c r="U163" s="29" t="s">
        <v>165</v>
      </c>
    </row>
    <row r="164" spans="1:21" x14ac:dyDescent="0.25">
      <c r="A164" s="29" t="s">
        <v>165</v>
      </c>
      <c r="U164" s="29" t="s">
        <v>165</v>
      </c>
    </row>
    <row r="165" spans="1:21" x14ac:dyDescent="0.25">
      <c r="A165" s="29" t="s">
        <v>165</v>
      </c>
      <c r="U165" s="29" t="s">
        <v>165</v>
      </c>
    </row>
    <row r="166" spans="1:21" x14ac:dyDescent="0.25">
      <c r="A166" s="29" t="s">
        <v>165</v>
      </c>
      <c r="U166" s="29" t="s">
        <v>165</v>
      </c>
    </row>
    <row r="167" spans="1:21" x14ac:dyDescent="0.25">
      <c r="A167" s="29" t="s">
        <v>165</v>
      </c>
      <c r="U167" s="29" t="s">
        <v>165</v>
      </c>
    </row>
    <row r="168" spans="1:21" x14ac:dyDescent="0.25">
      <c r="A168" s="29" t="s">
        <v>165</v>
      </c>
      <c r="U168" s="29" t="s">
        <v>165</v>
      </c>
    </row>
    <row r="169" spans="1:21" x14ac:dyDescent="0.25">
      <c r="A169" s="29" t="s">
        <v>165</v>
      </c>
      <c r="U169" s="29" t="s">
        <v>165</v>
      </c>
    </row>
    <row r="170" spans="1:21" x14ac:dyDescent="0.25">
      <c r="A170" s="29" t="s">
        <v>165</v>
      </c>
      <c r="U170" s="29" t="s">
        <v>165</v>
      </c>
    </row>
    <row r="171" spans="1:21" x14ac:dyDescent="0.25">
      <c r="A171" s="29" t="s">
        <v>165</v>
      </c>
      <c r="U171" s="29" t="s">
        <v>165</v>
      </c>
    </row>
    <row r="172" spans="1:21" x14ac:dyDescent="0.25">
      <c r="A172" s="29" t="s">
        <v>165</v>
      </c>
      <c r="U172" s="29" t="s">
        <v>165</v>
      </c>
    </row>
    <row r="173" spans="1:21" x14ac:dyDescent="0.25">
      <c r="A173" s="29" t="s">
        <v>165</v>
      </c>
      <c r="U173" s="29" t="s">
        <v>165</v>
      </c>
    </row>
    <row r="174" spans="1:21" x14ac:dyDescent="0.25">
      <c r="A174" s="29" t="s">
        <v>165</v>
      </c>
      <c r="U174" s="29" t="s">
        <v>165</v>
      </c>
    </row>
    <row r="175" spans="1:21" x14ac:dyDescent="0.25">
      <c r="A175" s="29" t="s">
        <v>165</v>
      </c>
      <c r="U175" s="29" t="s">
        <v>165</v>
      </c>
    </row>
    <row r="176" spans="1:21" x14ac:dyDescent="0.25">
      <c r="A176" s="29" t="s">
        <v>165</v>
      </c>
      <c r="U176" s="29" t="s">
        <v>165</v>
      </c>
    </row>
    <row r="177" spans="1:21" x14ac:dyDescent="0.25">
      <c r="A177" s="29" t="s">
        <v>165</v>
      </c>
      <c r="U177" s="29" t="s">
        <v>165</v>
      </c>
    </row>
    <row r="178" spans="1:21" x14ac:dyDescent="0.25">
      <c r="A178" s="29" t="s">
        <v>165</v>
      </c>
      <c r="U178" s="29" t="s">
        <v>165</v>
      </c>
    </row>
    <row r="179" spans="1:21" x14ac:dyDescent="0.25">
      <c r="A179" s="29" t="s">
        <v>165</v>
      </c>
      <c r="U179" s="29" t="s">
        <v>165</v>
      </c>
    </row>
    <row r="180" spans="1:21" x14ac:dyDescent="0.25">
      <c r="A180" s="29" t="s">
        <v>165</v>
      </c>
      <c r="U180" s="29" t="s">
        <v>165</v>
      </c>
    </row>
    <row r="181" spans="1:21" x14ac:dyDescent="0.25">
      <c r="A181" s="29" t="s">
        <v>165</v>
      </c>
      <c r="U181" s="29" t="s">
        <v>165</v>
      </c>
    </row>
    <row r="182" spans="1:21" x14ac:dyDescent="0.25">
      <c r="A182" s="29" t="s">
        <v>165</v>
      </c>
      <c r="U182" s="29" t="s">
        <v>165</v>
      </c>
    </row>
    <row r="183" spans="1:21" x14ac:dyDescent="0.25">
      <c r="A183" s="29" t="s">
        <v>165</v>
      </c>
      <c r="U183" s="29" t="s">
        <v>165</v>
      </c>
    </row>
    <row r="184" spans="1:21" x14ac:dyDescent="0.25">
      <c r="A184" s="29" t="s">
        <v>165</v>
      </c>
      <c r="U184" s="29" t="s">
        <v>165</v>
      </c>
    </row>
    <row r="185" spans="1:21" x14ac:dyDescent="0.25">
      <c r="A185" s="29" t="s">
        <v>165</v>
      </c>
      <c r="U185" s="29" t="s">
        <v>165</v>
      </c>
    </row>
    <row r="186" spans="1:21" x14ac:dyDescent="0.25">
      <c r="A186" s="29" t="s">
        <v>165</v>
      </c>
      <c r="U186" s="29" t="s">
        <v>165</v>
      </c>
    </row>
    <row r="187" spans="1:21" x14ac:dyDescent="0.25">
      <c r="A187" s="29" t="s">
        <v>165</v>
      </c>
      <c r="U187" s="29" t="s">
        <v>165</v>
      </c>
    </row>
    <row r="188" spans="1:21" x14ac:dyDescent="0.25">
      <c r="A188" s="29" t="s">
        <v>165</v>
      </c>
      <c r="U188" s="29" t="s">
        <v>165</v>
      </c>
    </row>
    <row r="189" spans="1:21" x14ac:dyDescent="0.25">
      <c r="A189" s="29" t="s">
        <v>165</v>
      </c>
      <c r="U189" s="29" t="s">
        <v>165</v>
      </c>
    </row>
    <row r="190" spans="1:21" x14ac:dyDescent="0.25">
      <c r="A190" s="29" t="s">
        <v>165</v>
      </c>
      <c r="U190" s="29" t="s">
        <v>165</v>
      </c>
    </row>
    <row r="191" spans="1:21" x14ac:dyDescent="0.25">
      <c r="A191" s="29" t="s">
        <v>165</v>
      </c>
      <c r="U191" s="29" t="s">
        <v>165</v>
      </c>
    </row>
    <row r="192" spans="1:21" x14ac:dyDescent="0.25">
      <c r="A192" s="29" t="s">
        <v>165</v>
      </c>
      <c r="U192" s="29" t="s">
        <v>165</v>
      </c>
    </row>
    <row r="193" spans="1:21" x14ac:dyDescent="0.25">
      <c r="A193" s="29" t="s">
        <v>165</v>
      </c>
      <c r="U193" s="29" t="s">
        <v>165</v>
      </c>
    </row>
    <row r="194" spans="1:21" x14ac:dyDescent="0.25">
      <c r="A194" s="29" t="s">
        <v>165</v>
      </c>
      <c r="U194" s="29" t="s">
        <v>165</v>
      </c>
    </row>
    <row r="195" spans="1:21" x14ac:dyDescent="0.25">
      <c r="A195" s="29" t="s">
        <v>165</v>
      </c>
      <c r="U195" s="29" t="s">
        <v>165</v>
      </c>
    </row>
    <row r="196" spans="1:21" x14ac:dyDescent="0.25">
      <c r="A196" s="29" t="s">
        <v>165</v>
      </c>
      <c r="U196" s="29" t="s">
        <v>165</v>
      </c>
    </row>
    <row r="197" spans="1:21" x14ac:dyDescent="0.25">
      <c r="A197" s="29" t="s">
        <v>165</v>
      </c>
      <c r="U197" s="29" t="s">
        <v>165</v>
      </c>
    </row>
    <row r="198" spans="1:21" x14ac:dyDescent="0.25">
      <c r="A198" s="29" t="s">
        <v>165</v>
      </c>
      <c r="U198" s="29" t="s">
        <v>165</v>
      </c>
    </row>
    <row r="199" spans="1:21" x14ac:dyDescent="0.25">
      <c r="A199" s="29" t="s">
        <v>165</v>
      </c>
      <c r="U199" s="29" t="s">
        <v>165</v>
      </c>
    </row>
    <row r="200" spans="1:21" x14ac:dyDescent="0.25">
      <c r="A200" s="29" t="s">
        <v>165</v>
      </c>
      <c r="U200" s="29" t="s">
        <v>165</v>
      </c>
    </row>
    <row r="201" spans="1:21" x14ac:dyDescent="0.25">
      <c r="A201" s="29" t="s">
        <v>165</v>
      </c>
      <c r="U201" s="29" t="s">
        <v>165</v>
      </c>
    </row>
    <row r="202" spans="1:21" x14ac:dyDescent="0.25">
      <c r="A202" s="29" t="s">
        <v>165</v>
      </c>
      <c r="U202" s="29" t="s">
        <v>165</v>
      </c>
    </row>
    <row r="203" spans="1:21" x14ac:dyDescent="0.25">
      <c r="A203" s="29" t="s">
        <v>165</v>
      </c>
      <c r="U203" s="29" t="s">
        <v>165</v>
      </c>
    </row>
    <row r="204" spans="1:21" x14ac:dyDescent="0.25">
      <c r="A204" s="29" t="s">
        <v>165</v>
      </c>
      <c r="U204" s="29" t="s">
        <v>165</v>
      </c>
    </row>
    <row r="205" spans="1:21" x14ac:dyDescent="0.25">
      <c r="A205" s="29" t="s">
        <v>165</v>
      </c>
      <c r="U205" s="29" t="s">
        <v>165</v>
      </c>
    </row>
    <row r="206" spans="1:21" x14ac:dyDescent="0.25">
      <c r="A206" s="29" t="s">
        <v>165</v>
      </c>
      <c r="U206" s="29" t="s">
        <v>165</v>
      </c>
    </row>
    <row r="207" spans="1:21" x14ac:dyDescent="0.25">
      <c r="A207" s="29" t="s">
        <v>165</v>
      </c>
      <c r="U207" s="29" t="s">
        <v>165</v>
      </c>
    </row>
    <row r="208" spans="1:21" x14ac:dyDescent="0.25">
      <c r="A208" s="29" t="s">
        <v>165</v>
      </c>
      <c r="U208" s="29" t="s">
        <v>165</v>
      </c>
    </row>
    <row r="209" spans="1:21" x14ac:dyDescent="0.25">
      <c r="A209" s="29" t="s">
        <v>165</v>
      </c>
      <c r="U209" s="29" t="s">
        <v>165</v>
      </c>
    </row>
    <row r="210" spans="1:21" x14ac:dyDescent="0.25">
      <c r="A210" s="29" t="s">
        <v>165</v>
      </c>
      <c r="U210" s="29" t="s">
        <v>165</v>
      </c>
    </row>
    <row r="211" spans="1:21" x14ac:dyDescent="0.25">
      <c r="A211" s="29" t="s">
        <v>165</v>
      </c>
      <c r="U211" s="29" t="s">
        <v>165</v>
      </c>
    </row>
    <row r="212" spans="1:21" x14ac:dyDescent="0.25">
      <c r="A212" s="29" t="s">
        <v>165</v>
      </c>
      <c r="U212" s="29" t="s">
        <v>165</v>
      </c>
    </row>
    <row r="213" spans="1:21" x14ac:dyDescent="0.25">
      <c r="A213" s="29" t="s">
        <v>165</v>
      </c>
      <c r="U213" s="29" t="s">
        <v>165</v>
      </c>
    </row>
    <row r="214" spans="1:21" x14ac:dyDescent="0.25">
      <c r="A214" s="29" t="s">
        <v>165</v>
      </c>
      <c r="U214" s="29" t="s">
        <v>165</v>
      </c>
    </row>
    <row r="215" spans="1:21" x14ac:dyDescent="0.25">
      <c r="A215" s="29" t="s">
        <v>165</v>
      </c>
      <c r="U215" s="29" t="s">
        <v>165</v>
      </c>
    </row>
    <row r="216" spans="1:21" x14ac:dyDescent="0.25">
      <c r="A216" s="29" t="s">
        <v>165</v>
      </c>
      <c r="U216" s="29" t="s">
        <v>165</v>
      </c>
    </row>
    <row r="217" spans="1:21" x14ac:dyDescent="0.25">
      <c r="A217" s="29" t="s">
        <v>165</v>
      </c>
      <c r="U217" s="29" t="s">
        <v>165</v>
      </c>
    </row>
    <row r="218" spans="1:21" x14ac:dyDescent="0.25">
      <c r="A218" s="29" t="s">
        <v>165</v>
      </c>
      <c r="U218" s="29" t="s">
        <v>165</v>
      </c>
    </row>
    <row r="219" spans="1:21" x14ac:dyDescent="0.25">
      <c r="A219" s="29" t="s">
        <v>165</v>
      </c>
      <c r="U219" s="29" t="s">
        <v>165</v>
      </c>
    </row>
    <row r="220" spans="1:21" x14ac:dyDescent="0.25">
      <c r="A220" s="29" t="s">
        <v>165</v>
      </c>
      <c r="U220" s="29" t="s">
        <v>165</v>
      </c>
    </row>
    <row r="221" spans="1:21" x14ac:dyDescent="0.25">
      <c r="A221" s="29" t="s">
        <v>165</v>
      </c>
      <c r="U221" s="29" t="s">
        <v>165</v>
      </c>
    </row>
    <row r="222" spans="1:21" x14ac:dyDescent="0.25">
      <c r="A222" s="29" t="s">
        <v>165</v>
      </c>
      <c r="U222" s="29" t="s">
        <v>165</v>
      </c>
    </row>
    <row r="223" spans="1:21" x14ac:dyDescent="0.25">
      <c r="A223" s="29" t="s">
        <v>165</v>
      </c>
      <c r="U223" s="29" t="s">
        <v>165</v>
      </c>
    </row>
    <row r="224" spans="1:21" x14ac:dyDescent="0.25">
      <c r="A224" s="29" t="s">
        <v>165</v>
      </c>
      <c r="U224" s="29" t="s">
        <v>165</v>
      </c>
    </row>
    <row r="225" spans="1:21" x14ac:dyDescent="0.25">
      <c r="A225" s="29" t="s">
        <v>165</v>
      </c>
      <c r="U225" s="29" t="s">
        <v>165</v>
      </c>
    </row>
    <row r="226" spans="1:21" x14ac:dyDescent="0.25">
      <c r="A226" s="29" t="s">
        <v>165</v>
      </c>
      <c r="U226" s="29" t="s">
        <v>165</v>
      </c>
    </row>
    <row r="227" spans="1:21" x14ac:dyDescent="0.25">
      <c r="A227" s="29" t="s">
        <v>165</v>
      </c>
      <c r="U227" s="29" t="s">
        <v>165</v>
      </c>
    </row>
    <row r="228" spans="1:21" x14ac:dyDescent="0.25">
      <c r="A228" s="29" t="s">
        <v>165</v>
      </c>
      <c r="U228" s="29" t="s">
        <v>165</v>
      </c>
    </row>
    <row r="229" spans="1:21" x14ac:dyDescent="0.25">
      <c r="A229" s="29" t="s">
        <v>165</v>
      </c>
      <c r="U229" s="29" t="s">
        <v>165</v>
      </c>
    </row>
    <row r="230" spans="1:21" x14ac:dyDescent="0.25">
      <c r="A230" s="29" t="s">
        <v>165</v>
      </c>
      <c r="U230" s="29" t="s">
        <v>165</v>
      </c>
    </row>
    <row r="231" spans="1:21" x14ac:dyDescent="0.25">
      <c r="A231" s="29" t="s">
        <v>165</v>
      </c>
      <c r="U231" s="29" t="s">
        <v>165</v>
      </c>
    </row>
    <row r="232" spans="1:21" x14ac:dyDescent="0.25">
      <c r="U232" s="29" t="s">
        <v>165</v>
      </c>
    </row>
  </sheetData>
  <hyperlinks>
    <hyperlink ref="A1" location="TOC!A1" display="Back to ToC" xr:uid="{00000000-0004-0000-2E00-000000000000}"/>
  </hyperlinks>
  <pageMargins left="0.7" right="0.7" top="0.75" bottom="0.75" header="0.3" footer="0.3"/>
  <pageSetup paperSize="0" orientation="portrait" horizontalDpi="0" verticalDpi="0" copie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E6D39-B078-4F10-BB25-1B04C118C2F9}">
  <sheetPr>
    <tabColor rgb="FFFF0000"/>
  </sheetPr>
  <dimension ref="A1:Z230"/>
  <sheetViews>
    <sheetView zoomScaleNormal="100" workbookViewId="0"/>
  </sheetViews>
  <sheetFormatPr defaultColWidth="8.85546875" defaultRowHeight="15" x14ac:dyDescent="0.25"/>
  <cols>
    <col min="1" max="16384" width="8.85546875" style="29"/>
  </cols>
  <sheetData>
    <row r="1" spans="1:1" x14ac:dyDescent="0.25">
      <c r="A1" s="44" t="s">
        <v>39</v>
      </c>
    </row>
    <row r="2" spans="1:1" ht="23.25" x14ac:dyDescent="0.35">
      <c r="A2" s="160" t="s">
        <v>40</v>
      </c>
    </row>
    <row r="3" spans="1:1" ht="16.899999999999999" customHeight="1" x14ac:dyDescent="0.25"/>
    <row r="4" spans="1:1" ht="16.899999999999999" customHeight="1" x14ac:dyDescent="0.25"/>
    <row r="5" spans="1:1" ht="16.899999999999999" customHeight="1" x14ac:dyDescent="0.25"/>
    <row r="6" spans="1:1" ht="16.899999999999999" customHeight="1" x14ac:dyDescent="0.25"/>
    <row r="7" spans="1:1" ht="16.899999999999999" customHeight="1" x14ac:dyDescent="0.25"/>
    <row r="8" spans="1:1" ht="16.899999999999999" customHeight="1" x14ac:dyDescent="0.25"/>
    <row r="9" spans="1:1" ht="16.899999999999999" customHeight="1" x14ac:dyDescent="0.25"/>
    <row r="10" spans="1:1" ht="16.899999999999999" customHeight="1" x14ac:dyDescent="0.25"/>
    <row r="11" spans="1:1" ht="16.899999999999999" customHeight="1" x14ac:dyDescent="0.25"/>
    <row r="12" spans="1:1" ht="16.899999999999999" customHeight="1" x14ac:dyDescent="0.25"/>
    <row r="13" spans="1:1" ht="16.899999999999999" customHeight="1" x14ac:dyDescent="0.25"/>
    <row r="14" spans="1:1" ht="16.899999999999999" customHeight="1" x14ac:dyDescent="0.25"/>
    <row r="15" spans="1:1" ht="16.899999999999999" customHeight="1" x14ac:dyDescent="0.25"/>
    <row r="16" spans="1:1" ht="16.899999999999999" customHeight="1" x14ac:dyDescent="0.25"/>
    <row r="17" spans="1:26" ht="16.899999999999999" customHeight="1" x14ac:dyDescent="0.25"/>
    <row r="18" spans="1:26" ht="16.899999999999999" customHeight="1" x14ac:dyDescent="0.25"/>
    <row r="19" spans="1:26" ht="16.899999999999999" customHeight="1" x14ac:dyDescent="0.25"/>
    <row r="20" spans="1:26" ht="16.899999999999999" customHeight="1" x14ac:dyDescent="0.25"/>
    <row r="21" spans="1:26" ht="16.899999999999999" customHeight="1" x14ac:dyDescent="0.25"/>
    <row r="22" spans="1:26" ht="16.899999999999999" customHeight="1" x14ac:dyDescent="0.25"/>
    <row r="23" spans="1:26" ht="16.899999999999999" customHeight="1" x14ac:dyDescent="0.25"/>
    <row r="24" spans="1:26" ht="16.899999999999999" customHeight="1" x14ac:dyDescent="0.25"/>
    <row r="25" spans="1:26" ht="16.899999999999999" customHeight="1" x14ac:dyDescent="0.25"/>
    <row r="26" spans="1:26" ht="16.899999999999999" customHeight="1" x14ac:dyDescent="0.25"/>
    <row r="27" spans="1:26" ht="18.75" x14ac:dyDescent="0.3">
      <c r="A27" s="161" t="str">
        <f>_xlfn.CONCAT("Figure WM4.1: Basic waste management services by country (%) in ",year_est)</f>
        <v>Figure WM4.1: Basic waste management services by country (%) in 2023</v>
      </c>
      <c r="L27" s="161" t="str">
        <f>_xlfn.CONCAT("Figure WM4.2: Waste segregation by country (%) in ",year_est)</f>
        <v>Figure WM4.2: Waste segregation by country (%) in 2023</v>
      </c>
      <c r="V27" s="161" t="str">
        <f>_xlfn.CONCAT("Figure WM4.3: Waste treatment and disposal by country (%) in ",year_est)</f>
        <v>Figure WM4.3: Waste treatment and disposal by country (%) in 2023</v>
      </c>
    </row>
    <row r="28" spans="1:26" x14ac:dyDescent="0.25">
      <c r="A28" s="41" t="str">
        <f>source_ref</f>
        <v>Source: WHO/UNICEF JMP (2024)</v>
      </c>
      <c r="L28" s="41" t="str">
        <f>source_ref</f>
        <v>Source: WHO/UNICEF JMP (2024)</v>
      </c>
      <c r="V28" s="41" t="str">
        <f>source_ref</f>
        <v>Source: WHO/UNICEF JMP (2024)</v>
      </c>
    </row>
    <row r="29" spans="1:26" x14ac:dyDescent="0.25">
      <c r="A29" s="29" t="str">
        <f>_xlfn.CONCAT(COUNT(B:B)," countries with data")</f>
        <v>14 countries with data</v>
      </c>
      <c r="L29" s="29" t="str">
        <f>_xlfn.CONCAT(COUNT(M:M)," countries with data")</f>
        <v>16 countries with data</v>
      </c>
      <c r="V29" s="29" t="str">
        <f>_xlfn.CONCAT(COUNT(W:W)," countries with data")</f>
        <v>13 countries with data</v>
      </c>
    </row>
    <row r="30" spans="1:26" x14ac:dyDescent="0.25">
      <c r="A30" s="42" t="s">
        <v>42</v>
      </c>
      <c r="B30" s="42" t="s">
        <v>326</v>
      </c>
      <c r="C30" s="42"/>
      <c r="D30" s="42"/>
      <c r="E30" s="42"/>
      <c r="L30" s="42" t="s">
        <v>42</v>
      </c>
      <c r="M30" s="42" t="s">
        <v>325</v>
      </c>
      <c r="N30" s="42"/>
      <c r="O30" s="42"/>
      <c r="P30" s="42"/>
      <c r="V30" s="42" t="s">
        <v>42</v>
      </c>
      <c r="W30" s="42" t="s">
        <v>327</v>
      </c>
      <c r="X30" s="42"/>
      <c r="Y30" s="42"/>
      <c r="Z30" s="42"/>
    </row>
    <row r="31" spans="1:26" x14ac:dyDescent="0.25">
      <c r="A31" s="43" t="s">
        <v>486</v>
      </c>
      <c r="B31" s="60">
        <v>100</v>
      </c>
      <c r="C31" s="60"/>
      <c r="D31" s="60"/>
      <c r="E31" s="60"/>
      <c r="L31" s="43" t="s">
        <v>486</v>
      </c>
      <c r="M31" s="60">
        <v>100</v>
      </c>
      <c r="N31" s="60"/>
      <c r="O31" s="60"/>
      <c r="P31" s="60"/>
      <c r="V31" s="43" t="s">
        <v>486</v>
      </c>
      <c r="W31" s="60">
        <v>100</v>
      </c>
      <c r="X31" s="60"/>
      <c r="Y31" s="60"/>
      <c r="Z31" s="60"/>
    </row>
    <row r="32" spans="1:26" x14ac:dyDescent="0.25">
      <c r="A32" s="43" t="s">
        <v>487</v>
      </c>
      <c r="B32" s="60">
        <v>100</v>
      </c>
      <c r="C32" s="60"/>
      <c r="D32" s="60"/>
      <c r="E32" s="60"/>
      <c r="L32" s="43" t="s">
        <v>487</v>
      </c>
      <c r="M32" s="60">
        <v>100</v>
      </c>
      <c r="N32" s="60"/>
      <c r="O32" s="60"/>
      <c r="P32" s="60"/>
      <c r="V32" s="43" t="s">
        <v>487</v>
      </c>
      <c r="W32" s="60">
        <v>100</v>
      </c>
      <c r="X32" s="60"/>
      <c r="Y32" s="60"/>
      <c r="Z32" s="60"/>
    </row>
    <row r="33" spans="1:26" x14ac:dyDescent="0.25">
      <c r="A33" s="43" t="s">
        <v>485</v>
      </c>
      <c r="B33" s="60">
        <v>98.076899999999995</v>
      </c>
      <c r="C33" s="60"/>
      <c r="D33" s="60"/>
      <c r="E33" s="60"/>
      <c r="L33" s="43" t="s">
        <v>485</v>
      </c>
      <c r="M33" s="60">
        <v>98.076899999999995</v>
      </c>
      <c r="N33" s="60"/>
      <c r="O33" s="60"/>
      <c r="P33" s="60"/>
      <c r="V33" s="43" t="s">
        <v>485</v>
      </c>
      <c r="W33" s="60">
        <v>99.708636363636373</v>
      </c>
      <c r="X33" s="60"/>
      <c r="Y33" s="60"/>
      <c r="Z33" s="60"/>
    </row>
    <row r="34" spans="1:26" x14ac:dyDescent="0.25">
      <c r="A34" s="43" t="s">
        <v>468</v>
      </c>
      <c r="B34" s="60">
        <v>90.288921618844896</v>
      </c>
      <c r="C34" s="60"/>
      <c r="D34" s="60"/>
      <c r="E34" s="60"/>
      <c r="L34" s="43" t="s">
        <v>481</v>
      </c>
      <c r="M34" s="60">
        <v>83.54627660004553</v>
      </c>
      <c r="N34" s="60"/>
      <c r="O34" s="60"/>
      <c r="P34" s="60"/>
      <c r="V34" s="43" t="s">
        <v>479</v>
      </c>
      <c r="W34" s="60">
        <v>84.466684841875676</v>
      </c>
      <c r="X34" s="60"/>
      <c r="Y34" s="60"/>
      <c r="Z34" s="60"/>
    </row>
    <row r="35" spans="1:26" x14ac:dyDescent="0.25">
      <c r="A35" s="43" t="s">
        <v>479</v>
      </c>
      <c r="B35" s="60">
        <v>82</v>
      </c>
      <c r="C35" s="60"/>
      <c r="D35" s="60"/>
      <c r="E35" s="60"/>
      <c r="L35" s="43" t="s">
        <v>479</v>
      </c>
      <c r="M35" s="60">
        <v>82</v>
      </c>
      <c r="N35" s="60"/>
      <c r="O35" s="60"/>
      <c r="P35" s="60"/>
      <c r="V35" s="43" t="s">
        <v>482</v>
      </c>
      <c r="W35" s="60">
        <v>81.536299999999997</v>
      </c>
      <c r="X35" s="60"/>
      <c r="Y35" s="60"/>
      <c r="Z35" s="60"/>
    </row>
    <row r="36" spans="1:26" x14ac:dyDescent="0.25">
      <c r="A36" s="43" t="s">
        <v>483</v>
      </c>
      <c r="B36" s="60">
        <v>57.456800000000001</v>
      </c>
      <c r="C36" s="60"/>
      <c r="D36" s="60"/>
      <c r="E36" s="60"/>
      <c r="L36" s="43" t="s">
        <v>477</v>
      </c>
      <c r="M36" s="60">
        <v>80.157200000000003</v>
      </c>
      <c r="N36" s="60"/>
      <c r="O36" s="60"/>
      <c r="P36" s="60"/>
      <c r="V36" s="43" t="s">
        <v>483</v>
      </c>
      <c r="W36" s="60">
        <v>78.021900000000002</v>
      </c>
      <c r="X36" s="60"/>
      <c r="Y36" s="60"/>
      <c r="Z36" s="60"/>
    </row>
    <row r="37" spans="1:26" x14ac:dyDescent="0.25">
      <c r="A37" s="43" t="s">
        <v>482</v>
      </c>
      <c r="B37" s="60">
        <v>51.6173</v>
      </c>
      <c r="C37" s="60"/>
      <c r="D37" s="60"/>
      <c r="E37" s="60"/>
      <c r="L37" s="43" t="s">
        <v>483</v>
      </c>
      <c r="M37" s="60">
        <v>69.230800000000002</v>
      </c>
      <c r="N37" s="60"/>
      <c r="O37" s="60"/>
      <c r="P37" s="60"/>
      <c r="V37" s="43" t="s">
        <v>480</v>
      </c>
      <c r="W37" s="60">
        <v>71.608800000000002</v>
      </c>
      <c r="X37" s="60"/>
      <c r="Y37" s="60"/>
      <c r="Z37" s="60"/>
    </row>
    <row r="38" spans="1:26" x14ac:dyDescent="0.25">
      <c r="A38" s="43" t="s">
        <v>473</v>
      </c>
      <c r="B38" s="60">
        <v>37.382994582798332</v>
      </c>
      <c r="C38" s="60"/>
      <c r="D38" s="60"/>
      <c r="E38" s="60"/>
      <c r="L38" s="43" t="s">
        <v>482</v>
      </c>
      <c r="M38" s="60">
        <v>60.646900000000002</v>
      </c>
      <c r="N38" s="60"/>
      <c r="O38" s="60"/>
      <c r="P38" s="60"/>
      <c r="V38" s="43" t="s">
        <v>473</v>
      </c>
      <c r="W38" s="60">
        <v>41.454088688245974</v>
      </c>
      <c r="X38" s="60"/>
      <c r="Y38" s="60"/>
      <c r="Z38" s="60"/>
    </row>
    <row r="39" spans="1:26" x14ac:dyDescent="0.25">
      <c r="A39" s="43" t="s">
        <v>480</v>
      </c>
      <c r="B39" s="60">
        <v>32.347799999999999</v>
      </c>
      <c r="C39" s="60"/>
      <c r="D39" s="60"/>
      <c r="E39" s="60"/>
      <c r="L39" s="43" t="s">
        <v>474</v>
      </c>
      <c r="M39" s="60">
        <v>58.597000000000001</v>
      </c>
      <c r="N39" s="60"/>
      <c r="O39" s="60"/>
      <c r="P39" s="60"/>
      <c r="V39" s="43" t="s">
        <v>161</v>
      </c>
      <c r="W39" s="60">
        <v>41.350749999999607</v>
      </c>
      <c r="X39" s="60"/>
      <c r="Y39" s="60"/>
      <c r="Z39" s="60"/>
    </row>
    <row r="40" spans="1:26" x14ac:dyDescent="0.25">
      <c r="A40" s="43" t="s">
        <v>477</v>
      </c>
      <c r="B40" s="60">
        <v>22.003900000000002</v>
      </c>
      <c r="C40" s="60"/>
      <c r="D40" s="60"/>
      <c r="E40" s="60"/>
      <c r="L40" s="43" t="s">
        <v>476</v>
      </c>
      <c r="M40" s="60">
        <v>58.211717011397212</v>
      </c>
      <c r="N40" s="60"/>
      <c r="O40" s="60"/>
      <c r="P40" s="60"/>
      <c r="V40" s="43" t="s">
        <v>476</v>
      </c>
      <c r="W40" s="60">
        <v>40.4091426340228</v>
      </c>
      <c r="X40" s="60"/>
      <c r="Y40" s="60"/>
      <c r="Z40" s="60"/>
    </row>
    <row r="41" spans="1:26" x14ac:dyDescent="0.25">
      <c r="A41" s="43" t="s">
        <v>476</v>
      </c>
      <c r="B41" s="60">
        <v>20.502199999999998</v>
      </c>
      <c r="C41" s="60"/>
      <c r="D41" s="60"/>
      <c r="E41" s="60"/>
      <c r="L41" s="43" t="s">
        <v>480</v>
      </c>
      <c r="M41" s="60">
        <v>40.434800000000003</v>
      </c>
      <c r="N41" s="60"/>
      <c r="O41" s="60"/>
      <c r="P41" s="60"/>
      <c r="V41" s="43" t="s">
        <v>477</v>
      </c>
      <c r="W41" s="60">
        <v>28.487200000000001</v>
      </c>
      <c r="X41" s="60"/>
      <c r="Y41" s="60"/>
      <c r="Z41" s="60"/>
    </row>
    <row r="42" spans="1:26" x14ac:dyDescent="0.25">
      <c r="A42" s="43" t="s">
        <v>161</v>
      </c>
      <c r="B42" s="60">
        <v>12.322299999999984</v>
      </c>
      <c r="C42" s="60"/>
      <c r="D42" s="60"/>
      <c r="E42" s="60"/>
      <c r="L42" s="43" t="s">
        <v>161</v>
      </c>
      <c r="M42" s="60">
        <v>37.440800000000309</v>
      </c>
      <c r="N42" s="60"/>
      <c r="O42" s="60"/>
      <c r="P42" s="60"/>
      <c r="V42" s="43" t="s">
        <v>478</v>
      </c>
      <c r="W42" s="60">
        <v>14.328685714286621</v>
      </c>
      <c r="X42" s="60"/>
      <c r="Y42" s="60"/>
      <c r="Z42" s="60"/>
    </row>
    <row r="43" spans="1:26" x14ac:dyDescent="0.25">
      <c r="A43" s="43" t="s">
        <v>478</v>
      </c>
      <c r="B43" s="60">
        <v>3.8588714285706374</v>
      </c>
      <c r="C43" s="60"/>
      <c r="D43" s="60"/>
      <c r="E43" s="60"/>
      <c r="L43" s="43" t="s">
        <v>473</v>
      </c>
      <c r="M43" s="60">
        <v>37.382994582798332</v>
      </c>
      <c r="N43" s="60"/>
      <c r="O43" s="60"/>
      <c r="P43" s="60"/>
      <c r="V43" s="43" t="s">
        <v>472</v>
      </c>
      <c r="W43" s="60">
        <v>6.4179000000000004</v>
      </c>
      <c r="X43" s="60"/>
      <c r="Y43" s="60"/>
      <c r="Z43" s="60"/>
    </row>
    <row r="44" spans="1:26" x14ac:dyDescent="0.25">
      <c r="A44" s="43" t="s">
        <v>472</v>
      </c>
      <c r="B44" s="60">
        <v>3.2835999999999999</v>
      </c>
      <c r="C44" s="60"/>
      <c r="D44" s="60"/>
      <c r="E44" s="60"/>
      <c r="L44" s="43" t="s">
        <v>478</v>
      </c>
      <c r="M44" s="60">
        <v>23.191271428571781</v>
      </c>
      <c r="N44" s="60"/>
      <c r="O44" s="60"/>
      <c r="P44" s="60"/>
      <c r="V44" s="43" t="s">
        <v>468</v>
      </c>
      <c r="W44" s="60"/>
      <c r="X44" s="60"/>
      <c r="Y44" s="60"/>
      <c r="Z44" s="60"/>
    </row>
    <row r="45" spans="1:26" x14ac:dyDescent="0.25">
      <c r="A45" s="43" t="s">
        <v>128</v>
      </c>
      <c r="B45" s="60"/>
      <c r="C45" s="60"/>
      <c r="D45" s="60"/>
      <c r="E45" s="60"/>
      <c r="L45" s="43" t="s">
        <v>475</v>
      </c>
      <c r="M45" s="60">
        <v>18.118500000000001</v>
      </c>
      <c r="N45" s="60"/>
      <c r="O45" s="60"/>
      <c r="P45" s="60"/>
      <c r="V45" s="43" t="s">
        <v>128</v>
      </c>
      <c r="W45" s="60"/>
      <c r="X45" s="60"/>
      <c r="Y45" s="60"/>
      <c r="Z45" s="60"/>
    </row>
    <row r="46" spans="1:26" x14ac:dyDescent="0.25">
      <c r="A46" s="43" t="s">
        <v>481</v>
      </c>
      <c r="B46" s="60"/>
      <c r="C46" s="60"/>
      <c r="D46" s="60"/>
      <c r="E46" s="60"/>
      <c r="L46" s="43" t="s">
        <v>472</v>
      </c>
      <c r="M46" s="60">
        <v>6.5671999999999997</v>
      </c>
      <c r="N46" s="60"/>
      <c r="O46" s="60"/>
      <c r="P46" s="60"/>
      <c r="V46" s="43" t="s">
        <v>481</v>
      </c>
      <c r="W46" s="60"/>
      <c r="X46" s="60"/>
      <c r="Y46" s="60"/>
      <c r="Z46" s="60"/>
    </row>
    <row r="47" spans="1:26" x14ac:dyDescent="0.25">
      <c r="A47" s="43" t="s">
        <v>484</v>
      </c>
      <c r="B47" s="60"/>
      <c r="C47" s="60"/>
      <c r="D47" s="60"/>
      <c r="E47" s="60"/>
      <c r="L47" s="43" t="s">
        <v>468</v>
      </c>
      <c r="M47" s="60"/>
      <c r="N47" s="60"/>
      <c r="O47" s="60"/>
      <c r="P47" s="60"/>
      <c r="V47" s="43" t="s">
        <v>484</v>
      </c>
      <c r="W47" s="60"/>
      <c r="X47" s="60"/>
      <c r="Y47" s="60"/>
      <c r="Z47" s="60"/>
    </row>
    <row r="48" spans="1:26" x14ac:dyDescent="0.25">
      <c r="A48" s="43" t="s">
        <v>469</v>
      </c>
      <c r="B48" s="60"/>
      <c r="C48" s="60"/>
      <c r="D48" s="60"/>
      <c r="E48" s="60"/>
      <c r="L48" s="43" t="s">
        <v>128</v>
      </c>
      <c r="M48" s="60"/>
      <c r="N48" s="60"/>
      <c r="O48" s="60"/>
      <c r="P48" s="60"/>
      <c r="V48" s="43" t="s">
        <v>469</v>
      </c>
      <c r="W48" s="60"/>
      <c r="X48" s="60"/>
      <c r="Y48" s="60"/>
      <c r="Z48" s="60"/>
    </row>
    <row r="49" spans="1:26" x14ac:dyDescent="0.25">
      <c r="A49" s="43" t="s">
        <v>470</v>
      </c>
      <c r="B49" s="60"/>
      <c r="C49" s="60"/>
      <c r="D49" s="60"/>
      <c r="E49" s="60"/>
      <c r="L49" s="43" t="s">
        <v>484</v>
      </c>
      <c r="M49" s="60"/>
      <c r="N49" s="60"/>
      <c r="O49" s="60"/>
      <c r="P49" s="60"/>
      <c r="V49" s="43" t="s">
        <v>470</v>
      </c>
      <c r="W49" s="60"/>
      <c r="X49" s="60"/>
      <c r="Y49" s="60"/>
      <c r="Z49" s="60"/>
    </row>
    <row r="50" spans="1:26" x14ac:dyDescent="0.25">
      <c r="A50" s="43" t="s">
        <v>475</v>
      </c>
      <c r="B50" s="60"/>
      <c r="C50" s="60"/>
      <c r="D50" s="60"/>
      <c r="E50" s="60"/>
      <c r="L50" s="43" t="s">
        <v>469</v>
      </c>
      <c r="M50" s="60"/>
      <c r="N50" s="60"/>
      <c r="O50" s="60"/>
      <c r="P50" s="60"/>
      <c r="V50" s="43" t="s">
        <v>475</v>
      </c>
      <c r="W50" s="60"/>
      <c r="X50" s="60"/>
      <c r="Y50" s="60"/>
      <c r="Z50" s="60"/>
    </row>
    <row r="51" spans="1:26" x14ac:dyDescent="0.25">
      <c r="A51" s="43" t="s">
        <v>474</v>
      </c>
      <c r="B51" s="60"/>
      <c r="C51" s="60"/>
      <c r="D51" s="60"/>
      <c r="E51" s="60"/>
      <c r="L51" s="43" t="s">
        <v>470</v>
      </c>
      <c r="M51" s="60"/>
      <c r="N51" s="60"/>
      <c r="O51" s="60"/>
      <c r="P51" s="60"/>
      <c r="V51" s="43" t="s">
        <v>474</v>
      </c>
      <c r="W51" s="60"/>
      <c r="X51" s="60"/>
      <c r="Y51" s="60"/>
      <c r="Z51" s="60"/>
    </row>
    <row r="52" spans="1:26" x14ac:dyDescent="0.25">
      <c r="A52" s="43" t="s">
        <v>471</v>
      </c>
      <c r="B52" s="60"/>
      <c r="C52" s="60"/>
      <c r="D52" s="60"/>
      <c r="E52" s="60"/>
      <c r="L52" s="43" t="s">
        <v>471</v>
      </c>
      <c r="M52" s="60"/>
      <c r="N52" s="60"/>
      <c r="O52" s="60"/>
      <c r="P52" s="60"/>
      <c r="V52" s="43" t="s">
        <v>471</v>
      </c>
      <c r="W52" s="60"/>
      <c r="X52" s="60"/>
      <c r="Y52" s="60"/>
      <c r="Z52" s="60"/>
    </row>
    <row r="53" spans="1:26" x14ac:dyDescent="0.25">
      <c r="A53" s="43" t="s">
        <v>165</v>
      </c>
      <c r="B53" s="60"/>
      <c r="C53" s="60"/>
      <c r="D53" s="60"/>
      <c r="E53" s="60"/>
      <c r="L53" s="43" t="s">
        <v>165</v>
      </c>
      <c r="M53" s="60"/>
      <c r="N53" s="60"/>
      <c r="O53" s="60"/>
      <c r="P53" s="60"/>
      <c r="V53" s="43" t="s">
        <v>165</v>
      </c>
      <c r="W53" s="60"/>
      <c r="X53" s="60"/>
      <c r="Y53" s="60"/>
      <c r="Z53" s="60"/>
    </row>
    <row r="54" spans="1:26" x14ac:dyDescent="0.25">
      <c r="A54" s="43" t="s">
        <v>165</v>
      </c>
      <c r="B54" s="60"/>
      <c r="C54" s="60"/>
      <c r="D54" s="60"/>
      <c r="E54" s="60"/>
      <c r="L54" s="43" t="s">
        <v>165</v>
      </c>
      <c r="M54" s="60"/>
      <c r="N54" s="60"/>
      <c r="O54" s="60"/>
      <c r="P54" s="60"/>
      <c r="V54" s="43" t="s">
        <v>165</v>
      </c>
      <c r="W54" s="60"/>
      <c r="X54" s="60"/>
      <c r="Y54" s="60"/>
      <c r="Z54" s="60"/>
    </row>
    <row r="55" spans="1:26" x14ac:dyDescent="0.25">
      <c r="A55" s="43" t="s">
        <v>165</v>
      </c>
      <c r="B55" s="60"/>
      <c r="C55" s="60"/>
      <c r="D55" s="60"/>
      <c r="E55" s="60"/>
      <c r="L55" s="43" t="s">
        <v>165</v>
      </c>
      <c r="M55" s="60"/>
      <c r="N55" s="60"/>
      <c r="O55" s="60"/>
      <c r="P55" s="60"/>
      <c r="V55" s="43" t="s">
        <v>165</v>
      </c>
      <c r="W55" s="60"/>
      <c r="X55" s="60"/>
      <c r="Y55" s="60"/>
      <c r="Z55" s="60"/>
    </row>
    <row r="56" spans="1:26" x14ac:dyDescent="0.25">
      <c r="A56" s="43" t="s">
        <v>165</v>
      </c>
      <c r="B56" s="60"/>
      <c r="C56" s="60"/>
      <c r="D56" s="60"/>
      <c r="E56" s="60"/>
      <c r="L56" s="43" t="s">
        <v>165</v>
      </c>
      <c r="M56" s="60"/>
      <c r="N56" s="60"/>
      <c r="O56" s="60"/>
      <c r="P56" s="60"/>
      <c r="V56" s="43" t="s">
        <v>165</v>
      </c>
      <c r="W56" s="60"/>
      <c r="X56" s="60"/>
      <c r="Y56" s="60"/>
      <c r="Z56" s="60"/>
    </row>
    <row r="57" spans="1:26" x14ac:dyDescent="0.25">
      <c r="A57" s="43" t="s">
        <v>165</v>
      </c>
      <c r="B57" s="60"/>
      <c r="C57" s="60"/>
      <c r="D57" s="60"/>
      <c r="E57" s="60"/>
      <c r="L57" s="43" t="s">
        <v>165</v>
      </c>
      <c r="M57" s="60"/>
      <c r="N57" s="60"/>
      <c r="O57" s="60"/>
      <c r="P57" s="60"/>
      <c r="V57" s="43" t="s">
        <v>165</v>
      </c>
      <c r="W57" s="60"/>
      <c r="X57" s="60"/>
      <c r="Y57" s="60"/>
      <c r="Z57" s="60"/>
    </row>
    <row r="58" spans="1:26" x14ac:dyDescent="0.25">
      <c r="A58" s="43" t="s">
        <v>165</v>
      </c>
      <c r="B58" s="60"/>
      <c r="C58" s="60"/>
      <c r="D58" s="60"/>
      <c r="E58" s="60"/>
      <c r="L58" s="43" t="s">
        <v>165</v>
      </c>
      <c r="M58" s="60"/>
      <c r="N58" s="60"/>
      <c r="O58" s="60"/>
      <c r="P58" s="60"/>
      <c r="V58" s="43" t="s">
        <v>165</v>
      </c>
      <c r="W58" s="60"/>
      <c r="X58" s="60"/>
      <c r="Y58" s="60"/>
      <c r="Z58" s="60"/>
    </row>
    <row r="59" spans="1:26" x14ac:dyDescent="0.25">
      <c r="A59" s="43" t="s">
        <v>165</v>
      </c>
      <c r="B59" s="60"/>
      <c r="C59" s="60"/>
      <c r="D59" s="60"/>
      <c r="E59" s="60"/>
      <c r="L59" s="43" t="s">
        <v>165</v>
      </c>
      <c r="M59" s="60"/>
      <c r="N59" s="60"/>
      <c r="O59" s="60"/>
      <c r="P59" s="60"/>
      <c r="V59" s="43" t="s">
        <v>165</v>
      </c>
      <c r="W59" s="60"/>
      <c r="X59" s="60"/>
      <c r="Y59" s="60"/>
      <c r="Z59" s="60"/>
    </row>
    <row r="60" spans="1:26" x14ac:dyDescent="0.25">
      <c r="A60" s="43" t="s">
        <v>165</v>
      </c>
      <c r="B60" s="60"/>
      <c r="C60" s="60"/>
      <c r="D60" s="60"/>
      <c r="E60" s="60"/>
      <c r="L60" s="43" t="s">
        <v>165</v>
      </c>
      <c r="M60" s="60"/>
      <c r="N60" s="60"/>
      <c r="O60" s="60"/>
      <c r="P60" s="60"/>
      <c r="V60" s="43" t="s">
        <v>165</v>
      </c>
      <c r="W60" s="60"/>
      <c r="X60" s="60"/>
      <c r="Y60" s="60"/>
      <c r="Z60" s="60"/>
    </row>
    <row r="61" spans="1:26" x14ac:dyDescent="0.25">
      <c r="A61" s="43" t="s">
        <v>165</v>
      </c>
      <c r="B61" s="60"/>
      <c r="C61" s="60"/>
      <c r="D61" s="60"/>
      <c r="E61" s="60"/>
      <c r="L61" s="43" t="s">
        <v>165</v>
      </c>
      <c r="M61" s="60"/>
      <c r="N61" s="60"/>
      <c r="O61" s="60"/>
      <c r="P61" s="60"/>
      <c r="V61" s="43" t="s">
        <v>165</v>
      </c>
      <c r="W61" s="60"/>
      <c r="X61" s="60"/>
      <c r="Y61" s="60"/>
      <c r="Z61" s="60"/>
    </row>
    <row r="62" spans="1:26" x14ac:dyDescent="0.25">
      <c r="A62" s="43" t="s">
        <v>165</v>
      </c>
      <c r="B62" s="60"/>
      <c r="C62" s="60"/>
      <c r="D62" s="60"/>
      <c r="E62" s="60"/>
      <c r="L62" s="43" t="s">
        <v>165</v>
      </c>
      <c r="M62" s="60"/>
      <c r="N62" s="60"/>
      <c r="O62" s="60"/>
      <c r="P62" s="60"/>
      <c r="V62" s="43" t="s">
        <v>165</v>
      </c>
      <c r="W62" s="60"/>
      <c r="X62" s="60"/>
      <c r="Y62" s="60"/>
      <c r="Z62" s="60"/>
    </row>
    <row r="63" spans="1:26" x14ac:dyDescent="0.25">
      <c r="A63" s="43" t="s">
        <v>165</v>
      </c>
      <c r="B63" s="60"/>
      <c r="C63" s="60"/>
      <c r="D63" s="60"/>
      <c r="E63" s="60"/>
      <c r="L63" s="43" t="s">
        <v>165</v>
      </c>
      <c r="M63" s="60"/>
      <c r="N63" s="60"/>
      <c r="O63" s="60"/>
      <c r="P63" s="60"/>
      <c r="V63" s="43" t="s">
        <v>165</v>
      </c>
      <c r="W63" s="60"/>
      <c r="X63" s="60"/>
      <c r="Y63" s="60"/>
      <c r="Z63" s="60"/>
    </row>
    <row r="64" spans="1:26" x14ac:dyDescent="0.25">
      <c r="A64" s="43" t="s">
        <v>165</v>
      </c>
      <c r="B64" s="60"/>
      <c r="C64" s="60"/>
      <c r="D64" s="60"/>
      <c r="E64" s="60"/>
      <c r="L64" s="43" t="s">
        <v>165</v>
      </c>
      <c r="M64" s="60"/>
      <c r="N64" s="60"/>
      <c r="O64" s="60"/>
      <c r="P64" s="60"/>
      <c r="V64" s="43" t="s">
        <v>165</v>
      </c>
      <c r="W64" s="60"/>
      <c r="X64" s="60"/>
      <c r="Y64" s="60"/>
      <c r="Z64" s="60"/>
    </row>
    <row r="65" spans="1:26" x14ac:dyDescent="0.25">
      <c r="A65" s="43" t="s">
        <v>165</v>
      </c>
      <c r="B65" s="60"/>
      <c r="C65" s="60"/>
      <c r="D65" s="60"/>
      <c r="E65" s="60"/>
      <c r="L65" s="43" t="s">
        <v>165</v>
      </c>
      <c r="M65" s="60"/>
      <c r="N65" s="60"/>
      <c r="O65" s="60"/>
      <c r="P65" s="60"/>
      <c r="V65" s="43" t="s">
        <v>165</v>
      </c>
      <c r="W65" s="60"/>
      <c r="X65" s="60"/>
      <c r="Y65" s="60"/>
      <c r="Z65" s="60"/>
    </row>
    <row r="66" spans="1:26" x14ac:dyDescent="0.25">
      <c r="A66" s="43" t="s">
        <v>165</v>
      </c>
      <c r="B66" s="60"/>
      <c r="C66" s="60"/>
      <c r="D66" s="60"/>
      <c r="E66" s="60"/>
      <c r="L66" s="43" t="s">
        <v>165</v>
      </c>
      <c r="M66" s="60"/>
      <c r="N66" s="60"/>
      <c r="O66" s="60"/>
      <c r="P66" s="60"/>
      <c r="V66" s="43" t="s">
        <v>165</v>
      </c>
      <c r="W66" s="60"/>
      <c r="X66" s="60"/>
      <c r="Y66" s="60"/>
      <c r="Z66" s="60"/>
    </row>
    <row r="67" spans="1:26" x14ac:dyDescent="0.25">
      <c r="A67" s="43" t="s">
        <v>165</v>
      </c>
      <c r="B67" s="60"/>
      <c r="C67" s="60"/>
      <c r="D67" s="60"/>
      <c r="E67" s="60"/>
      <c r="L67" s="43" t="s">
        <v>165</v>
      </c>
      <c r="M67" s="60"/>
      <c r="N67" s="60"/>
      <c r="O67" s="60"/>
      <c r="P67" s="60"/>
      <c r="V67" s="43" t="s">
        <v>165</v>
      </c>
      <c r="W67" s="60"/>
      <c r="X67" s="60"/>
      <c r="Y67" s="60"/>
      <c r="Z67" s="60"/>
    </row>
    <row r="68" spans="1:26" x14ac:dyDescent="0.25">
      <c r="A68" s="43" t="s">
        <v>165</v>
      </c>
      <c r="B68" s="60"/>
      <c r="C68" s="60"/>
      <c r="D68" s="60"/>
      <c r="E68" s="60"/>
      <c r="L68" s="43" t="s">
        <v>165</v>
      </c>
      <c r="M68" s="60"/>
      <c r="N68" s="60"/>
      <c r="O68" s="60"/>
      <c r="P68" s="60"/>
      <c r="V68" s="43" t="s">
        <v>165</v>
      </c>
      <c r="W68" s="60"/>
      <c r="X68" s="60"/>
      <c r="Y68" s="60"/>
      <c r="Z68" s="60"/>
    </row>
    <row r="69" spans="1:26" x14ac:dyDescent="0.25">
      <c r="A69" s="43" t="s">
        <v>165</v>
      </c>
      <c r="B69" s="60"/>
      <c r="C69" s="60"/>
      <c r="D69" s="60"/>
      <c r="E69" s="60"/>
      <c r="L69" s="43" t="s">
        <v>165</v>
      </c>
      <c r="M69" s="60"/>
      <c r="N69" s="60"/>
      <c r="O69" s="60"/>
      <c r="P69" s="60"/>
      <c r="V69" s="43" t="s">
        <v>165</v>
      </c>
      <c r="W69" s="60"/>
      <c r="X69" s="60"/>
      <c r="Y69" s="60"/>
      <c r="Z69" s="60"/>
    </row>
    <row r="70" spans="1:26" x14ac:dyDescent="0.25">
      <c r="A70" s="43" t="s">
        <v>165</v>
      </c>
      <c r="B70" s="60"/>
      <c r="C70" s="60"/>
      <c r="D70" s="60"/>
      <c r="E70" s="60"/>
      <c r="L70" s="43" t="s">
        <v>165</v>
      </c>
      <c r="M70" s="60"/>
      <c r="N70" s="60"/>
      <c r="O70" s="60"/>
      <c r="P70" s="60"/>
      <c r="V70" s="43" t="s">
        <v>165</v>
      </c>
      <c r="W70" s="60"/>
      <c r="X70" s="60"/>
      <c r="Y70" s="60"/>
      <c r="Z70" s="60"/>
    </row>
    <row r="71" spans="1:26" x14ac:dyDescent="0.25">
      <c r="A71" s="43" t="s">
        <v>165</v>
      </c>
      <c r="B71" s="60"/>
      <c r="C71" s="60"/>
      <c r="D71" s="60"/>
      <c r="E71" s="60"/>
      <c r="L71" s="43" t="s">
        <v>165</v>
      </c>
      <c r="M71" s="60"/>
      <c r="N71" s="60"/>
      <c r="O71" s="60"/>
      <c r="P71" s="60"/>
      <c r="V71" s="43" t="s">
        <v>165</v>
      </c>
      <c r="W71" s="60"/>
      <c r="X71" s="60"/>
      <c r="Y71" s="60"/>
      <c r="Z71" s="60"/>
    </row>
    <row r="72" spans="1:26" x14ac:dyDescent="0.25">
      <c r="A72" s="43" t="s">
        <v>165</v>
      </c>
      <c r="B72" s="60"/>
      <c r="C72" s="60"/>
      <c r="D72" s="60"/>
      <c r="E72" s="60"/>
      <c r="L72" s="43" t="s">
        <v>165</v>
      </c>
      <c r="M72" s="60"/>
      <c r="N72" s="60"/>
      <c r="O72" s="60"/>
      <c r="P72" s="60"/>
      <c r="V72" s="43" t="s">
        <v>165</v>
      </c>
      <c r="W72" s="60"/>
      <c r="X72" s="60"/>
      <c r="Y72" s="60"/>
      <c r="Z72" s="60"/>
    </row>
    <row r="73" spans="1:26" x14ac:dyDescent="0.25">
      <c r="A73" s="43" t="s">
        <v>165</v>
      </c>
      <c r="B73" s="60"/>
      <c r="C73" s="60"/>
      <c r="D73" s="60"/>
      <c r="E73" s="60"/>
      <c r="L73" s="43" t="s">
        <v>165</v>
      </c>
      <c r="M73" s="60"/>
      <c r="N73" s="60"/>
      <c r="O73" s="60"/>
      <c r="P73" s="60"/>
      <c r="V73" s="43" t="s">
        <v>165</v>
      </c>
      <c r="W73" s="60"/>
      <c r="X73" s="60"/>
      <c r="Y73" s="60"/>
      <c r="Z73" s="60"/>
    </row>
    <row r="74" spans="1:26" x14ac:dyDescent="0.25">
      <c r="A74" s="43" t="s">
        <v>165</v>
      </c>
      <c r="B74" s="60"/>
      <c r="C74" s="60"/>
      <c r="D74" s="60"/>
      <c r="E74" s="60"/>
      <c r="L74" s="43" t="s">
        <v>165</v>
      </c>
      <c r="M74" s="60"/>
      <c r="N74" s="60"/>
      <c r="O74" s="60"/>
      <c r="P74" s="60"/>
      <c r="V74" s="43" t="s">
        <v>165</v>
      </c>
      <c r="W74" s="60"/>
      <c r="X74" s="60"/>
      <c r="Y74" s="60"/>
      <c r="Z74" s="60"/>
    </row>
    <row r="75" spans="1:26" x14ac:dyDescent="0.25">
      <c r="A75" s="43" t="s">
        <v>165</v>
      </c>
      <c r="B75" s="60"/>
      <c r="C75" s="60"/>
      <c r="D75" s="60"/>
      <c r="E75" s="60"/>
      <c r="L75" s="43" t="s">
        <v>165</v>
      </c>
      <c r="M75" s="60"/>
      <c r="N75" s="60"/>
      <c r="O75" s="60"/>
      <c r="P75" s="60"/>
      <c r="V75" s="43" t="s">
        <v>165</v>
      </c>
      <c r="W75" s="60"/>
      <c r="X75" s="60"/>
      <c r="Y75" s="60"/>
      <c r="Z75" s="60"/>
    </row>
    <row r="76" spans="1:26" x14ac:dyDescent="0.25">
      <c r="A76" s="43" t="s">
        <v>165</v>
      </c>
      <c r="B76" s="60"/>
      <c r="C76" s="60"/>
      <c r="D76" s="60"/>
      <c r="E76" s="60"/>
      <c r="L76" s="43" t="s">
        <v>165</v>
      </c>
      <c r="M76" s="60"/>
      <c r="N76" s="60"/>
      <c r="O76" s="60"/>
      <c r="P76" s="60"/>
      <c r="V76" s="43" t="s">
        <v>165</v>
      </c>
      <c r="W76" s="60"/>
      <c r="X76" s="60"/>
      <c r="Y76" s="60"/>
      <c r="Z76" s="60"/>
    </row>
    <row r="77" spans="1:26" x14ac:dyDescent="0.25">
      <c r="A77" s="43" t="s">
        <v>165</v>
      </c>
      <c r="B77" s="60"/>
      <c r="C77" s="60"/>
      <c r="D77" s="60"/>
      <c r="E77" s="60"/>
      <c r="L77" s="43" t="s">
        <v>165</v>
      </c>
      <c r="M77" s="60"/>
      <c r="N77" s="60"/>
      <c r="O77" s="60"/>
      <c r="P77" s="60"/>
      <c r="V77" s="43" t="s">
        <v>165</v>
      </c>
      <c r="W77" s="60"/>
      <c r="X77" s="60"/>
      <c r="Y77" s="60"/>
      <c r="Z77" s="60"/>
    </row>
    <row r="78" spans="1:26" x14ac:dyDescent="0.25">
      <c r="A78" s="43" t="s">
        <v>165</v>
      </c>
      <c r="B78" s="60"/>
      <c r="C78" s="60"/>
      <c r="D78" s="60"/>
      <c r="E78" s="60"/>
      <c r="L78" s="43" t="s">
        <v>165</v>
      </c>
      <c r="M78" s="60"/>
      <c r="N78" s="60"/>
      <c r="O78" s="60"/>
      <c r="P78" s="60"/>
      <c r="V78" s="43" t="s">
        <v>165</v>
      </c>
      <c r="W78" s="60"/>
      <c r="X78" s="60"/>
      <c r="Y78" s="60"/>
      <c r="Z78" s="60"/>
    </row>
    <row r="79" spans="1:26" x14ac:dyDescent="0.25">
      <c r="A79" s="43" t="s">
        <v>165</v>
      </c>
      <c r="B79" s="60"/>
      <c r="C79" s="60"/>
      <c r="D79" s="60"/>
      <c r="E79" s="60"/>
      <c r="L79" s="43" t="s">
        <v>165</v>
      </c>
      <c r="M79" s="60"/>
      <c r="N79" s="60"/>
      <c r="O79" s="60"/>
      <c r="P79" s="60"/>
      <c r="V79" s="43" t="s">
        <v>165</v>
      </c>
      <c r="W79" s="60"/>
      <c r="X79" s="60"/>
      <c r="Y79" s="60"/>
      <c r="Z79" s="60"/>
    </row>
    <row r="80" spans="1:26" x14ac:dyDescent="0.25">
      <c r="A80" s="43" t="s">
        <v>165</v>
      </c>
      <c r="B80" s="60"/>
      <c r="C80" s="60"/>
      <c r="D80" s="60"/>
      <c r="E80" s="60"/>
      <c r="L80" s="43" t="s">
        <v>165</v>
      </c>
      <c r="M80" s="60"/>
      <c r="N80" s="60"/>
      <c r="O80" s="60"/>
      <c r="P80" s="60"/>
      <c r="V80" s="43" t="s">
        <v>165</v>
      </c>
      <c r="W80" s="60"/>
      <c r="X80" s="60"/>
      <c r="Y80" s="60"/>
      <c r="Z80" s="60"/>
    </row>
    <row r="81" spans="1:26" x14ac:dyDescent="0.25">
      <c r="A81" s="43" t="s">
        <v>165</v>
      </c>
      <c r="B81" s="60"/>
      <c r="C81" s="60"/>
      <c r="D81" s="60"/>
      <c r="E81" s="60"/>
      <c r="L81" s="43" t="s">
        <v>165</v>
      </c>
      <c r="M81" s="60"/>
      <c r="N81" s="60"/>
      <c r="O81" s="60"/>
      <c r="P81" s="60"/>
      <c r="V81" s="43" t="s">
        <v>165</v>
      </c>
      <c r="W81" s="60"/>
      <c r="X81" s="60"/>
      <c r="Y81" s="60"/>
      <c r="Z81" s="60"/>
    </row>
    <row r="82" spans="1:26" x14ac:dyDescent="0.25">
      <c r="A82" s="43" t="s">
        <v>165</v>
      </c>
      <c r="B82" s="60"/>
      <c r="C82" s="60"/>
      <c r="D82" s="60"/>
      <c r="E82" s="60"/>
      <c r="L82" s="43" t="s">
        <v>165</v>
      </c>
      <c r="M82" s="60"/>
      <c r="N82" s="60"/>
      <c r="O82" s="60"/>
      <c r="P82" s="60"/>
      <c r="V82" s="43" t="s">
        <v>165</v>
      </c>
      <c r="W82" s="60"/>
      <c r="X82" s="60"/>
      <c r="Y82" s="60"/>
      <c r="Z82" s="60"/>
    </row>
    <row r="83" spans="1:26" x14ac:dyDescent="0.25">
      <c r="A83" s="43" t="s">
        <v>165</v>
      </c>
      <c r="B83" s="60"/>
      <c r="C83" s="60"/>
      <c r="D83" s="60"/>
      <c r="E83" s="60"/>
      <c r="L83" s="43" t="s">
        <v>165</v>
      </c>
      <c r="M83" s="60"/>
      <c r="N83" s="60"/>
      <c r="O83" s="60"/>
      <c r="P83" s="60"/>
      <c r="V83" s="43" t="s">
        <v>165</v>
      </c>
      <c r="W83" s="60"/>
      <c r="X83" s="60"/>
      <c r="Y83" s="60"/>
      <c r="Z83" s="60"/>
    </row>
    <row r="84" spans="1:26" x14ac:dyDescent="0.25">
      <c r="A84" s="43" t="s">
        <v>165</v>
      </c>
      <c r="B84" s="60"/>
      <c r="C84" s="60"/>
      <c r="D84" s="60"/>
      <c r="E84" s="60"/>
      <c r="L84" s="43" t="s">
        <v>165</v>
      </c>
      <c r="M84" s="60"/>
      <c r="N84" s="60"/>
      <c r="O84" s="60"/>
      <c r="P84" s="60"/>
      <c r="V84" s="43" t="s">
        <v>165</v>
      </c>
      <c r="W84" s="60"/>
      <c r="X84" s="60"/>
      <c r="Y84" s="60"/>
      <c r="Z84" s="60"/>
    </row>
    <row r="85" spans="1:26" x14ac:dyDescent="0.25">
      <c r="A85" s="43" t="s">
        <v>165</v>
      </c>
      <c r="B85" s="60"/>
      <c r="C85" s="60"/>
      <c r="D85" s="60"/>
      <c r="E85" s="60"/>
      <c r="L85" s="43" t="s">
        <v>165</v>
      </c>
      <c r="M85" s="60"/>
      <c r="N85" s="60"/>
      <c r="O85" s="60"/>
      <c r="P85" s="60"/>
      <c r="V85" s="43" t="s">
        <v>165</v>
      </c>
      <c r="W85" s="60"/>
      <c r="X85" s="60"/>
      <c r="Y85" s="60"/>
      <c r="Z85" s="60"/>
    </row>
    <row r="86" spans="1:26" x14ac:dyDescent="0.25">
      <c r="A86" s="43" t="s">
        <v>165</v>
      </c>
      <c r="B86" s="60"/>
      <c r="C86" s="60"/>
      <c r="D86" s="60"/>
      <c r="E86" s="60"/>
      <c r="L86" s="43" t="s">
        <v>165</v>
      </c>
      <c r="M86" s="60"/>
      <c r="N86" s="60"/>
      <c r="O86" s="60"/>
      <c r="P86" s="60"/>
      <c r="V86" s="43" t="s">
        <v>165</v>
      </c>
      <c r="W86" s="60"/>
      <c r="X86" s="60"/>
      <c r="Y86" s="60"/>
      <c r="Z86" s="60"/>
    </row>
    <row r="87" spans="1:26" x14ac:dyDescent="0.25">
      <c r="A87" s="43" t="s">
        <v>165</v>
      </c>
      <c r="B87" s="60"/>
      <c r="C87" s="60"/>
      <c r="D87" s="60"/>
      <c r="E87" s="60"/>
      <c r="L87" s="43" t="s">
        <v>165</v>
      </c>
      <c r="M87" s="60"/>
      <c r="N87" s="60"/>
      <c r="O87" s="60"/>
      <c r="P87" s="60"/>
      <c r="V87" s="43" t="s">
        <v>165</v>
      </c>
      <c r="W87" s="60"/>
      <c r="X87" s="60"/>
      <c r="Y87" s="60"/>
      <c r="Z87" s="60"/>
    </row>
    <row r="88" spans="1:26" x14ac:dyDescent="0.25">
      <c r="A88" s="43" t="s">
        <v>165</v>
      </c>
      <c r="B88" s="60"/>
      <c r="C88" s="60"/>
      <c r="D88" s="60"/>
      <c r="E88" s="60"/>
      <c r="L88" s="43" t="s">
        <v>165</v>
      </c>
      <c r="M88" s="60"/>
      <c r="N88" s="60"/>
      <c r="O88" s="60"/>
      <c r="P88" s="60"/>
      <c r="V88" s="43" t="s">
        <v>165</v>
      </c>
      <c r="W88" s="60"/>
      <c r="X88" s="60"/>
      <c r="Y88" s="60"/>
      <c r="Z88" s="60"/>
    </row>
    <row r="89" spans="1:26" x14ac:dyDescent="0.25">
      <c r="A89" s="43" t="s">
        <v>165</v>
      </c>
      <c r="B89" s="60"/>
      <c r="C89" s="60"/>
      <c r="D89" s="60"/>
      <c r="E89" s="60"/>
      <c r="L89" s="43" t="s">
        <v>165</v>
      </c>
      <c r="M89" s="60"/>
      <c r="N89" s="60"/>
      <c r="O89" s="60"/>
      <c r="P89" s="60"/>
      <c r="V89" s="43" t="s">
        <v>165</v>
      </c>
      <c r="W89" s="60"/>
      <c r="X89" s="60"/>
      <c r="Y89" s="60"/>
      <c r="Z89" s="60"/>
    </row>
    <row r="90" spans="1:26" x14ac:dyDescent="0.25">
      <c r="A90" s="43" t="s">
        <v>165</v>
      </c>
      <c r="B90" s="60"/>
      <c r="C90" s="60"/>
      <c r="D90" s="60"/>
      <c r="E90" s="60"/>
      <c r="L90" s="43" t="s">
        <v>165</v>
      </c>
      <c r="M90" s="60"/>
      <c r="N90" s="60"/>
      <c r="O90" s="60"/>
      <c r="P90" s="60"/>
      <c r="V90" s="43" t="s">
        <v>165</v>
      </c>
      <c r="W90" s="60"/>
      <c r="X90" s="60"/>
      <c r="Y90" s="60"/>
      <c r="Z90" s="60"/>
    </row>
    <row r="91" spans="1:26" x14ac:dyDescent="0.25">
      <c r="A91" s="43" t="s">
        <v>165</v>
      </c>
      <c r="B91" s="60"/>
      <c r="C91" s="60"/>
      <c r="D91" s="60"/>
      <c r="E91" s="60"/>
      <c r="L91" s="43" t="s">
        <v>165</v>
      </c>
      <c r="M91" s="60"/>
      <c r="N91" s="60"/>
      <c r="O91" s="60"/>
      <c r="P91" s="60"/>
      <c r="V91" s="43" t="s">
        <v>165</v>
      </c>
      <c r="W91" s="60"/>
      <c r="X91" s="60"/>
      <c r="Y91" s="60"/>
      <c r="Z91" s="60"/>
    </row>
    <row r="92" spans="1:26" x14ac:dyDescent="0.25">
      <c r="A92" s="43" t="s">
        <v>165</v>
      </c>
      <c r="B92" s="60"/>
      <c r="C92" s="60"/>
      <c r="D92" s="60"/>
      <c r="E92" s="60"/>
      <c r="L92" s="43" t="s">
        <v>165</v>
      </c>
      <c r="M92" s="60"/>
      <c r="N92" s="60"/>
      <c r="O92" s="60"/>
      <c r="P92" s="60"/>
      <c r="V92" s="43" t="s">
        <v>165</v>
      </c>
      <c r="W92" s="60"/>
      <c r="X92" s="60"/>
      <c r="Y92" s="60"/>
      <c r="Z92" s="60"/>
    </row>
    <row r="93" spans="1:26" x14ac:dyDescent="0.25">
      <c r="A93" s="43" t="s">
        <v>165</v>
      </c>
      <c r="B93" s="60"/>
      <c r="C93" s="60"/>
      <c r="D93" s="60"/>
      <c r="E93" s="60"/>
      <c r="L93" s="43" t="s">
        <v>165</v>
      </c>
      <c r="M93" s="60"/>
      <c r="N93" s="60"/>
      <c r="O93" s="60"/>
      <c r="P93" s="60"/>
      <c r="V93" s="43" t="s">
        <v>165</v>
      </c>
      <c r="W93" s="60"/>
      <c r="X93" s="60"/>
      <c r="Y93" s="60"/>
      <c r="Z93" s="60"/>
    </row>
    <row r="94" spans="1:26" x14ac:dyDescent="0.25">
      <c r="A94" s="43" t="s">
        <v>165</v>
      </c>
      <c r="B94" s="60"/>
      <c r="C94" s="60"/>
      <c r="D94" s="60"/>
      <c r="E94" s="60"/>
      <c r="L94" s="43" t="s">
        <v>165</v>
      </c>
      <c r="M94" s="60"/>
      <c r="N94" s="60"/>
      <c r="O94" s="60"/>
      <c r="P94" s="60"/>
      <c r="V94" s="43" t="s">
        <v>165</v>
      </c>
      <c r="W94" s="60"/>
      <c r="X94" s="60"/>
      <c r="Y94" s="60"/>
      <c r="Z94" s="60"/>
    </row>
    <row r="95" spans="1:26" x14ac:dyDescent="0.25">
      <c r="A95" s="43" t="s">
        <v>165</v>
      </c>
      <c r="B95" s="60"/>
      <c r="C95" s="60"/>
      <c r="D95" s="60"/>
      <c r="E95" s="60"/>
      <c r="L95" s="43" t="s">
        <v>165</v>
      </c>
      <c r="M95" s="60"/>
      <c r="N95" s="60"/>
      <c r="O95" s="60"/>
      <c r="P95" s="60"/>
      <c r="V95" s="43" t="s">
        <v>165</v>
      </c>
      <c r="W95" s="60"/>
      <c r="X95" s="60"/>
      <c r="Y95" s="60"/>
      <c r="Z95" s="60"/>
    </row>
    <row r="96" spans="1:26" x14ac:dyDescent="0.25">
      <c r="A96" s="43" t="s">
        <v>165</v>
      </c>
      <c r="B96" s="60"/>
      <c r="C96" s="60"/>
      <c r="D96" s="60"/>
      <c r="E96" s="60"/>
      <c r="L96" s="43" t="s">
        <v>165</v>
      </c>
      <c r="M96" s="60"/>
      <c r="N96" s="60"/>
      <c r="O96" s="60"/>
      <c r="P96" s="60"/>
      <c r="V96" s="43" t="s">
        <v>165</v>
      </c>
      <c r="W96" s="60"/>
      <c r="X96" s="60"/>
      <c r="Y96" s="60"/>
      <c r="Z96" s="60"/>
    </row>
    <row r="97" spans="1:26" x14ac:dyDescent="0.25">
      <c r="A97" s="43" t="s">
        <v>165</v>
      </c>
      <c r="B97" s="60"/>
      <c r="C97" s="60"/>
      <c r="D97" s="60"/>
      <c r="E97" s="60"/>
      <c r="L97" s="43" t="s">
        <v>165</v>
      </c>
      <c r="M97" s="60"/>
      <c r="N97" s="60"/>
      <c r="O97" s="60"/>
      <c r="P97" s="60"/>
      <c r="V97" s="43" t="s">
        <v>165</v>
      </c>
      <c r="W97" s="60"/>
      <c r="X97" s="60"/>
      <c r="Y97" s="60"/>
      <c r="Z97" s="60"/>
    </row>
    <row r="98" spans="1:26" x14ac:dyDescent="0.25">
      <c r="A98" s="43" t="s">
        <v>165</v>
      </c>
      <c r="B98" s="60"/>
      <c r="C98" s="60"/>
      <c r="D98" s="60"/>
      <c r="E98" s="60"/>
      <c r="L98" s="43" t="s">
        <v>165</v>
      </c>
      <c r="M98" s="60"/>
      <c r="N98" s="60"/>
      <c r="O98" s="60"/>
      <c r="P98" s="60"/>
      <c r="V98" s="43" t="s">
        <v>165</v>
      </c>
      <c r="W98" s="60"/>
      <c r="X98" s="60"/>
      <c r="Y98" s="60"/>
      <c r="Z98" s="60"/>
    </row>
    <row r="99" spans="1:26" x14ac:dyDescent="0.25">
      <c r="A99" s="43" t="s">
        <v>165</v>
      </c>
      <c r="B99" s="60"/>
      <c r="C99" s="60"/>
      <c r="D99" s="60"/>
      <c r="E99" s="60"/>
      <c r="L99" s="43" t="s">
        <v>165</v>
      </c>
      <c r="M99" s="60"/>
      <c r="N99" s="60"/>
      <c r="O99" s="60"/>
      <c r="P99" s="60"/>
      <c r="V99" s="43" t="s">
        <v>165</v>
      </c>
      <c r="W99" s="60"/>
      <c r="X99" s="60"/>
      <c r="Y99" s="60"/>
      <c r="Z99" s="60"/>
    </row>
    <row r="100" spans="1:26" x14ac:dyDescent="0.25">
      <c r="A100" s="43" t="s">
        <v>165</v>
      </c>
      <c r="B100" s="60"/>
      <c r="C100" s="60"/>
      <c r="D100" s="60"/>
      <c r="E100" s="60"/>
      <c r="L100" s="43" t="s">
        <v>165</v>
      </c>
      <c r="M100" s="60"/>
      <c r="N100" s="60"/>
      <c r="O100" s="60"/>
      <c r="P100" s="60"/>
      <c r="V100" s="43" t="s">
        <v>165</v>
      </c>
      <c r="W100" s="60"/>
      <c r="X100" s="60"/>
      <c r="Y100" s="60"/>
      <c r="Z100" s="60"/>
    </row>
    <row r="101" spans="1:26" x14ac:dyDescent="0.25">
      <c r="A101" s="43" t="s">
        <v>165</v>
      </c>
      <c r="B101" s="60"/>
      <c r="C101" s="60"/>
      <c r="D101" s="60"/>
      <c r="E101" s="60"/>
      <c r="L101" s="43" t="s">
        <v>165</v>
      </c>
      <c r="M101" s="60"/>
      <c r="N101" s="60"/>
      <c r="O101" s="60"/>
      <c r="P101" s="60"/>
      <c r="V101" s="43" t="s">
        <v>165</v>
      </c>
      <c r="W101" s="60"/>
      <c r="X101" s="60"/>
      <c r="Y101" s="60"/>
      <c r="Z101" s="60"/>
    </row>
    <row r="102" spans="1:26" x14ac:dyDescent="0.25">
      <c r="A102" s="43" t="s">
        <v>165</v>
      </c>
      <c r="B102" s="60"/>
      <c r="C102" s="60"/>
      <c r="D102" s="60"/>
      <c r="E102" s="60"/>
      <c r="L102" s="43" t="s">
        <v>165</v>
      </c>
      <c r="M102" s="60"/>
      <c r="N102" s="60"/>
      <c r="O102" s="60"/>
      <c r="P102" s="60"/>
      <c r="V102" s="43" t="s">
        <v>165</v>
      </c>
      <c r="W102" s="60"/>
      <c r="X102" s="60"/>
      <c r="Y102" s="60"/>
      <c r="Z102" s="60"/>
    </row>
    <row r="103" spans="1:26" x14ac:dyDescent="0.25">
      <c r="A103" s="43" t="s">
        <v>165</v>
      </c>
      <c r="B103" s="60"/>
      <c r="C103" s="60"/>
      <c r="D103" s="60"/>
      <c r="E103" s="60"/>
      <c r="L103" s="43" t="s">
        <v>165</v>
      </c>
      <c r="M103" s="60"/>
      <c r="N103" s="60"/>
      <c r="O103" s="60"/>
      <c r="P103" s="60"/>
      <c r="V103" s="43" t="s">
        <v>165</v>
      </c>
      <c r="W103" s="60"/>
      <c r="X103" s="60"/>
      <c r="Y103" s="60"/>
      <c r="Z103" s="60"/>
    </row>
    <row r="104" spans="1:26" x14ac:dyDescent="0.25">
      <c r="A104" s="43" t="s">
        <v>165</v>
      </c>
      <c r="B104" s="60"/>
      <c r="C104" s="60"/>
      <c r="D104" s="60"/>
      <c r="E104" s="60"/>
      <c r="L104" s="43" t="s">
        <v>165</v>
      </c>
      <c r="M104" s="60"/>
      <c r="N104" s="60"/>
      <c r="O104" s="60"/>
      <c r="P104" s="60"/>
      <c r="V104" s="43" t="s">
        <v>165</v>
      </c>
      <c r="W104" s="60"/>
      <c r="X104" s="60"/>
      <c r="Y104" s="60"/>
      <c r="Z104" s="60"/>
    </row>
    <row r="105" spans="1:26" x14ac:dyDescent="0.25">
      <c r="A105" s="43" t="s">
        <v>165</v>
      </c>
      <c r="B105" s="60"/>
      <c r="C105" s="60"/>
      <c r="D105" s="60"/>
      <c r="E105" s="60"/>
      <c r="L105" s="43" t="s">
        <v>165</v>
      </c>
      <c r="M105" s="60"/>
      <c r="N105" s="60"/>
      <c r="O105" s="60"/>
      <c r="P105" s="60"/>
      <c r="V105" s="43" t="s">
        <v>165</v>
      </c>
      <c r="W105" s="60"/>
      <c r="X105" s="60"/>
      <c r="Y105" s="60"/>
      <c r="Z105" s="60"/>
    </row>
    <row r="106" spans="1:26" x14ac:dyDescent="0.25">
      <c r="A106" s="43" t="s">
        <v>165</v>
      </c>
      <c r="B106" s="60"/>
      <c r="C106" s="60"/>
      <c r="D106" s="60"/>
      <c r="E106" s="60"/>
      <c r="L106" s="43" t="s">
        <v>165</v>
      </c>
      <c r="M106" s="60"/>
      <c r="N106" s="60"/>
      <c r="O106" s="60"/>
      <c r="P106" s="60"/>
      <c r="V106" s="43" t="s">
        <v>165</v>
      </c>
      <c r="W106" s="60"/>
      <c r="X106" s="60"/>
      <c r="Y106" s="60"/>
      <c r="Z106" s="60"/>
    </row>
    <row r="107" spans="1:26" x14ac:dyDescent="0.25">
      <c r="A107" s="43" t="s">
        <v>165</v>
      </c>
      <c r="B107" s="60"/>
      <c r="C107" s="60"/>
      <c r="D107" s="60"/>
      <c r="E107" s="60"/>
      <c r="L107" s="43" t="s">
        <v>165</v>
      </c>
      <c r="M107" s="60"/>
      <c r="N107" s="60"/>
      <c r="O107" s="60"/>
      <c r="P107" s="60"/>
      <c r="V107" s="43" t="s">
        <v>165</v>
      </c>
      <c r="W107" s="60"/>
      <c r="X107" s="60"/>
      <c r="Y107" s="60"/>
      <c r="Z107" s="60"/>
    </row>
    <row r="108" spans="1:26" x14ac:dyDescent="0.25">
      <c r="A108" s="43" t="s">
        <v>165</v>
      </c>
      <c r="B108" s="60"/>
      <c r="C108" s="60"/>
      <c r="D108" s="60"/>
      <c r="E108" s="60"/>
      <c r="L108" s="43" t="s">
        <v>165</v>
      </c>
      <c r="M108" s="60"/>
      <c r="N108" s="60"/>
      <c r="O108" s="60"/>
      <c r="P108" s="60"/>
      <c r="V108" s="43" t="s">
        <v>165</v>
      </c>
      <c r="W108" s="60"/>
      <c r="X108" s="60"/>
      <c r="Y108" s="60"/>
      <c r="Z108" s="60"/>
    </row>
    <row r="109" spans="1:26" x14ac:dyDescent="0.25">
      <c r="A109" s="43" t="s">
        <v>165</v>
      </c>
      <c r="B109" s="60"/>
      <c r="C109" s="60"/>
      <c r="D109" s="60"/>
      <c r="E109" s="60"/>
      <c r="L109" s="43" t="s">
        <v>165</v>
      </c>
      <c r="M109" s="60"/>
      <c r="N109" s="60"/>
      <c r="O109" s="60"/>
      <c r="P109" s="60"/>
      <c r="V109" s="43" t="s">
        <v>165</v>
      </c>
      <c r="W109" s="60"/>
      <c r="X109" s="60"/>
      <c r="Y109" s="60"/>
      <c r="Z109" s="60"/>
    </row>
    <row r="110" spans="1:26" x14ac:dyDescent="0.25">
      <c r="A110" s="43" t="s">
        <v>165</v>
      </c>
      <c r="B110" s="60"/>
      <c r="C110" s="60"/>
      <c r="D110" s="60"/>
      <c r="E110" s="60"/>
      <c r="L110" s="43" t="s">
        <v>165</v>
      </c>
      <c r="M110" s="60"/>
      <c r="N110" s="60"/>
      <c r="O110" s="60"/>
      <c r="P110" s="60"/>
      <c r="V110" s="43" t="s">
        <v>165</v>
      </c>
      <c r="W110" s="60"/>
      <c r="X110" s="60"/>
      <c r="Y110" s="60"/>
      <c r="Z110" s="60"/>
    </row>
    <row r="111" spans="1:26" x14ac:dyDescent="0.25">
      <c r="A111" s="43" t="s">
        <v>165</v>
      </c>
      <c r="B111" s="60"/>
      <c r="C111" s="60"/>
      <c r="D111" s="60"/>
      <c r="E111" s="60"/>
      <c r="L111" s="43" t="s">
        <v>165</v>
      </c>
      <c r="M111" s="60"/>
      <c r="N111" s="60"/>
      <c r="O111" s="60"/>
      <c r="P111" s="60"/>
      <c r="V111" s="43" t="s">
        <v>165</v>
      </c>
      <c r="W111" s="60"/>
      <c r="X111" s="60"/>
      <c r="Y111" s="60"/>
      <c r="Z111" s="60"/>
    </row>
    <row r="112" spans="1:26" x14ac:dyDescent="0.25">
      <c r="A112" s="43" t="s">
        <v>165</v>
      </c>
      <c r="B112" s="60"/>
      <c r="C112" s="60"/>
      <c r="D112" s="60"/>
      <c r="E112" s="60"/>
      <c r="L112" s="43" t="s">
        <v>165</v>
      </c>
      <c r="M112" s="60"/>
      <c r="N112" s="60"/>
      <c r="O112" s="60"/>
      <c r="P112" s="60"/>
      <c r="V112" s="43" t="s">
        <v>165</v>
      </c>
      <c r="W112" s="60"/>
      <c r="X112" s="60"/>
      <c r="Y112" s="60"/>
      <c r="Z112" s="60"/>
    </row>
    <row r="113" spans="1:26" x14ac:dyDescent="0.25">
      <c r="A113" s="43" t="s">
        <v>165</v>
      </c>
      <c r="B113" s="60"/>
      <c r="C113" s="60"/>
      <c r="D113" s="60"/>
      <c r="E113" s="60"/>
      <c r="L113" s="43" t="s">
        <v>165</v>
      </c>
      <c r="M113" s="60"/>
      <c r="N113" s="60"/>
      <c r="O113" s="60"/>
      <c r="P113" s="60"/>
      <c r="V113" s="43" t="s">
        <v>165</v>
      </c>
      <c r="W113" s="60"/>
      <c r="X113" s="60"/>
      <c r="Y113" s="60"/>
      <c r="Z113" s="60"/>
    </row>
    <row r="114" spans="1:26" x14ac:dyDescent="0.25">
      <c r="A114" s="43" t="s">
        <v>165</v>
      </c>
      <c r="B114" s="60"/>
      <c r="C114" s="60"/>
      <c r="D114" s="60"/>
      <c r="E114" s="60"/>
      <c r="L114" s="43" t="s">
        <v>165</v>
      </c>
      <c r="M114" s="60"/>
      <c r="N114" s="60"/>
      <c r="O114" s="60"/>
      <c r="P114" s="60"/>
      <c r="V114" s="43" t="s">
        <v>165</v>
      </c>
      <c r="W114" s="60"/>
      <c r="X114" s="60"/>
      <c r="Y114" s="60"/>
      <c r="Z114" s="60"/>
    </row>
    <row r="115" spans="1:26" x14ac:dyDescent="0.25">
      <c r="A115" s="43" t="s">
        <v>165</v>
      </c>
      <c r="B115" s="60"/>
      <c r="C115" s="60"/>
      <c r="D115" s="60"/>
      <c r="E115" s="60"/>
      <c r="L115" s="43" t="s">
        <v>165</v>
      </c>
      <c r="M115" s="60"/>
      <c r="N115" s="60"/>
      <c r="O115" s="60"/>
      <c r="P115" s="60"/>
      <c r="V115" s="43" t="s">
        <v>165</v>
      </c>
      <c r="W115" s="60"/>
      <c r="X115" s="60"/>
      <c r="Y115" s="60"/>
      <c r="Z115" s="60"/>
    </row>
    <row r="116" spans="1:26" x14ac:dyDescent="0.25">
      <c r="A116" s="43" t="s">
        <v>165</v>
      </c>
      <c r="B116" s="60"/>
      <c r="C116" s="60"/>
      <c r="D116" s="60"/>
      <c r="E116" s="60"/>
      <c r="L116" s="43" t="s">
        <v>165</v>
      </c>
      <c r="M116" s="60"/>
      <c r="N116" s="60"/>
      <c r="O116" s="60"/>
      <c r="P116" s="60"/>
      <c r="V116" s="43" t="s">
        <v>165</v>
      </c>
      <c r="W116" s="60"/>
      <c r="X116" s="60"/>
      <c r="Y116" s="60"/>
      <c r="Z116" s="60"/>
    </row>
    <row r="117" spans="1:26" x14ac:dyDescent="0.25">
      <c r="A117" s="43" t="s">
        <v>165</v>
      </c>
      <c r="B117" s="60"/>
      <c r="C117" s="60"/>
      <c r="D117" s="60"/>
      <c r="E117" s="60"/>
      <c r="L117" s="43" t="s">
        <v>165</v>
      </c>
      <c r="M117" s="60"/>
      <c r="N117" s="60"/>
      <c r="O117" s="60"/>
      <c r="P117" s="60"/>
      <c r="V117" s="43" t="s">
        <v>165</v>
      </c>
      <c r="W117" s="60"/>
      <c r="X117" s="60"/>
      <c r="Y117" s="60"/>
      <c r="Z117" s="60"/>
    </row>
    <row r="118" spans="1:26" x14ac:dyDescent="0.25">
      <c r="A118" s="43" t="s">
        <v>165</v>
      </c>
      <c r="B118" s="60"/>
      <c r="C118" s="60"/>
      <c r="D118" s="60"/>
      <c r="E118" s="60"/>
      <c r="L118" s="43" t="s">
        <v>165</v>
      </c>
      <c r="M118" s="60"/>
      <c r="N118" s="60"/>
      <c r="O118" s="60"/>
      <c r="P118" s="60"/>
      <c r="V118" s="43" t="s">
        <v>165</v>
      </c>
      <c r="W118" s="60"/>
      <c r="X118" s="60"/>
      <c r="Y118" s="60"/>
      <c r="Z118" s="60"/>
    </row>
    <row r="119" spans="1:26" x14ac:dyDescent="0.25">
      <c r="A119" s="43" t="s">
        <v>165</v>
      </c>
      <c r="B119" s="60"/>
      <c r="C119" s="60"/>
      <c r="D119" s="60"/>
      <c r="E119" s="60"/>
      <c r="L119" s="43" t="s">
        <v>165</v>
      </c>
      <c r="M119" s="60"/>
      <c r="N119" s="60"/>
      <c r="O119" s="60"/>
      <c r="P119" s="60"/>
      <c r="V119" s="43" t="s">
        <v>165</v>
      </c>
      <c r="W119" s="60"/>
      <c r="X119" s="60"/>
      <c r="Y119" s="60"/>
      <c r="Z119" s="60"/>
    </row>
    <row r="120" spans="1:26" x14ac:dyDescent="0.25">
      <c r="A120" s="43" t="s">
        <v>165</v>
      </c>
      <c r="B120" s="60"/>
      <c r="C120" s="60"/>
      <c r="D120" s="60"/>
      <c r="E120" s="60"/>
      <c r="L120" s="43" t="s">
        <v>165</v>
      </c>
      <c r="M120" s="60"/>
      <c r="N120" s="60"/>
      <c r="O120" s="60"/>
      <c r="P120" s="60"/>
      <c r="V120" s="43" t="s">
        <v>165</v>
      </c>
      <c r="W120" s="60"/>
      <c r="X120" s="60"/>
      <c r="Y120" s="60"/>
      <c r="Z120" s="60"/>
    </row>
    <row r="121" spans="1:26" x14ac:dyDescent="0.25">
      <c r="A121" s="43" t="s">
        <v>165</v>
      </c>
      <c r="B121" s="60"/>
      <c r="C121" s="60"/>
      <c r="D121" s="60"/>
      <c r="E121" s="60"/>
      <c r="L121" s="43" t="s">
        <v>165</v>
      </c>
      <c r="M121" s="60"/>
      <c r="N121" s="60"/>
      <c r="O121" s="60"/>
      <c r="P121" s="60"/>
      <c r="V121" s="43" t="s">
        <v>165</v>
      </c>
      <c r="W121" s="60"/>
      <c r="X121" s="60"/>
      <c r="Y121" s="60"/>
      <c r="Z121" s="60"/>
    </row>
    <row r="122" spans="1:26" x14ac:dyDescent="0.25">
      <c r="A122" s="43" t="s">
        <v>165</v>
      </c>
      <c r="B122" s="60"/>
      <c r="C122" s="60"/>
      <c r="D122" s="60"/>
      <c r="E122" s="60"/>
      <c r="L122" s="43" t="s">
        <v>165</v>
      </c>
      <c r="M122" s="60"/>
      <c r="N122" s="60"/>
      <c r="O122" s="60"/>
      <c r="P122" s="60"/>
      <c r="V122" s="43" t="s">
        <v>165</v>
      </c>
      <c r="W122" s="60"/>
      <c r="X122" s="60"/>
      <c r="Y122" s="60"/>
      <c r="Z122" s="60"/>
    </row>
    <row r="123" spans="1:26" x14ac:dyDescent="0.25">
      <c r="A123" s="43" t="s">
        <v>165</v>
      </c>
      <c r="B123" s="60"/>
      <c r="C123" s="60"/>
      <c r="D123" s="60"/>
      <c r="E123" s="60"/>
      <c r="L123" s="43" t="s">
        <v>165</v>
      </c>
      <c r="M123" s="60"/>
      <c r="N123" s="60"/>
      <c r="O123" s="60"/>
      <c r="P123" s="60"/>
      <c r="V123" s="43" t="s">
        <v>165</v>
      </c>
      <c r="W123" s="60"/>
      <c r="X123" s="60"/>
      <c r="Y123" s="60"/>
      <c r="Z123" s="60"/>
    </row>
    <row r="124" spans="1:26" x14ac:dyDescent="0.25">
      <c r="A124" s="43" t="s">
        <v>165</v>
      </c>
      <c r="B124" s="60"/>
      <c r="C124" s="60"/>
      <c r="D124" s="60"/>
      <c r="E124" s="60"/>
      <c r="L124" s="43" t="s">
        <v>165</v>
      </c>
      <c r="M124" s="60"/>
      <c r="N124" s="60"/>
      <c r="O124" s="60"/>
      <c r="P124" s="60"/>
      <c r="V124" s="43" t="s">
        <v>165</v>
      </c>
      <c r="W124" s="60"/>
      <c r="X124" s="60"/>
      <c r="Y124" s="60"/>
      <c r="Z124" s="60"/>
    </row>
    <row r="125" spans="1:26" x14ac:dyDescent="0.25">
      <c r="A125" s="43" t="s">
        <v>165</v>
      </c>
      <c r="B125" s="60"/>
      <c r="C125" s="60"/>
      <c r="D125" s="60"/>
      <c r="E125" s="60"/>
      <c r="L125" s="43" t="s">
        <v>165</v>
      </c>
      <c r="M125" s="60"/>
      <c r="N125" s="60"/>
      <c r="O125" s="60"/>
      <c r="P125" s="60"/>
      <c r="V125" s="43" t="s">
        <v>165</v>
      </c>
      <c r="W125" s="60"/>
      <c r="X125" s="60"/>
      <c r="Y125" s="60"/>
      <c r="Z125" s="60"/>
    </row>
    <row r="126" spans="1:26" x14ac:dyDescent="0.25">
      <c r="A126" s="43" t="s">
        <v>165</v>
      </c>
      <c r="B126" s="60"/>
      <c r="C126" s="60"/>
      <c r="D126" s="60"/>
      <c r="E126" s="60"/>
      <c r="L126" s="43" t="s">
        <v>165</v>
      </c>
      <c r="M126" s="60"/>
      <c r="N126" s="60"/>
      <c r="O126" s="60"/>
      <c r="P126" s="60"/>
      <c r="V126" s="43" t="s">
        <v>165</v>
      </c>
      <c r="W126" s="60"/>
      <c r="X126" s="60"/>
      <c r="Y126" s="60"/>
      <c r="Z126" s="60"/>
    </row>
    <row r="127" spans="1:26" x14ac:dyDescent="0.25">
      <c r="A127" s="43" t="s">
        <v>165</v>
      </c>
      <c r="B127" s="60"/>
      <c r="C127" s="60"/>
      <c r="D127" s="60"/>
      <c r="E127" s="60"/>
      <c r="L127" s="43" t="s">
        <v>165</v>
      </c>
      <c r="M127" s="60"/>
      <c r="N127" s="60"/>
      <c r="O127" s="60"/>
      <c r="P127" s="60"/>
      <c r="V127" s="43" t="s">
        <v>165</v>
      </c>
      <c r="W127" s="60"/>
      <c r="X127" s="60"/>
      <c r="Y127" s="60"/>
      <c r="Z127" s="60"/>
    </row>
    <row r="128" spans="1:26" x14ac:dyDescent="0.25">
      <c r="A128" s="43" t="s">
        <v>165</v>
      </c>
      <c r="B128" s="60"/>
      <c r="C128" s="60"/>
      <c r="D128" s="60"/>
      <c r="E128" s="60"/>
      <c r="L128" s="43" t="s">
        <v>165</v>
      </c>
      <c r="M128" s="60"/>
      <c r="N128" s="60"/>
      <c r="O128" s="60"/>
      <c r="P128" s="60"/>
      <c r="V128" s="43" t="s">
        <v>165</v>
      </c>
      <c r="W128" s="60"/>
      <c r="X128" s="60"/>
      <c r="Y128" s="60"/>
      <c r="Z128" s="60"/>
    </row>
    <row r="129" spans="1:26" x14ac:dyDescent="0.25">
      <c r="A129" s="43" t="s">
        <v>165</v>
      </c>
      <c r="B129" s="60"/>
      <c r="C129" s="60"/>
      <c r="D129" s="60"/>
      <c r="E129" s="60"/>
      <c r="L129" s="43" t="s">
        <v>165</v>
      </c>
      <c r="M129" s="60"/>
      <c r="N129" s="60"/>
      <c r="O129" s="60"/>
      <c r="P129" s="60"/>
      <c r="V129" s="43" t="s">
        <v>165</v>
      </c>
      <c r="W129" s="60"/>
      <c r="X129" s="60"/>
      <c r="Y129" s="60"/>
      <c r="Z129" s="60"/>
    </row>
    <row r="130" spans="1:26" x14ac:dyDescent="0.25">
      <c r="A130" s="43" t="s">
        <v>165</v>
      </c>
      <c r="B130" s="60"/>
      <c r="C130" s="60"/>
      <c r="D130" s="60"/>
      <c r="E130" s="60"/>
      <c r="L130" s="43" t="s">
        <v>165</v>
      </c>
      <c r="M130" s="60"/>
      <c r="N130" s="60"/>
      <c r="O130" s="60"/>
      <c r="P130" s="60"/>
      <c r="V130" s="43" t="s">
        <v>165</v>
      </c>
      <c r="W130" s="60"/>
      <c r="X130" s="60"/>
      <c r="Y130" s="60"/>
      <c r="Z130" s="60"/>
    </row>
    <row r="131" spans="1:26" x14ac:dyDescent="0.25">
      <c r="A131" s="43" t="s">
        <v>165</v>
      </c>
      <c r="B131" s="60"/>
      <c r="C131" s="60"/>
      <c r="D131" s="60"/>
      <c r="E131" s="60"/>
      <c r="L131" s="43" t="s">
        <v>165</v>
      </c>
      <c r="M131" s="60"/>
      <c r="N131" s="60"/>
      <c r="O131" s="60"/>
      <c r="P131" s="60"/>
      <c r="V131" s="43" t="s">
        <v>165</v>
      </c>
      <c r="W131" s="60"/>
      <c r="X131" s="60"/>
      <c r="Y131" s="60"/>
      <c r="Z131" s="60"/>
    </row>
    <row r="132" spans="1:26" x14ac:dyDescent="0.25">
      <c r="A132" s="43" t="s">
        <v>165</v>
      </c>
      <c r="B132" s="60"/>
      <c r="C132" s="60"/>
      <c r="D132" s="60"/>
      <c r="E132" s="60"/>
      <c r="L132" s="43" t="s">
        <v>165</v>
      </c>
      <c r="M132" s="60"/>
      <c r="N132" s="60"/>
      <c r="O132" s="60"/>
      <c r="P132" s="60"/>
      <c r="V132" s="43" t="s">
        <v>165</v>
      </c>
      <c r="W132" s="60"/>
      <c r="X132" s="60"/>
      <c r="Y132" s="60"/>
      <c r="Z132" s="60"/>
    </row>
    <row r="133" spans="1:26" x14ac:dyDescent="0.25">
      <c r="A133" s="43" t="s">
        <v>165</v>
      </c>
      <c r="B133" s="60"/>
      <c r="C133" s="60"/>
      <c r="D133" s="60"/>
      <c r="E133" s="60"/>
      <c r="L133" s="43" t="s">
        <v>165</v>
      </c>
      <c r="M133" s="60"/>
      <c r="N133" s="60"/>
      <c r="O133" s="60"/>
      <c r="P133" s="60"/>
      <c r="V133" s="43" t="s">
        <v>165</v>
      </c>
      <c r="W133" s="60"/>
      <c r="X133" s="60"/>
      <c r="Y133" s="60"/>
      <c r="Z133" s="60"/>
    </row>
    <row r="134" spans="1:26" x14ac:dyDescent="0.25">
      <c r="A134" s="43" t="s">
        <v>165</v>
      </c>
      <c r="B134" s="60"/>
      <c r="C134" s="60"/>
      <c r="D134" s="60"/>
      <c r="E134" s="60"/>
      <c r="L134" s="43" t="s">
        <v>165</v>
      </c>
      <c r="M134" s="60"/>
      <c r="N134" s="60"/>
      <c r="O134" s="60"/>
      <c r="P134" s="60"/>
      <c r="V134" s="43" t="s">
        <v>165</v>
      </c>
      <c r="W134" s="60"/>
      <c r="X134" s="60"/>
      <c r="Y134" s="60"/>
      <c r="Z134" s="60"/>
    </row>
    <row r="135" spans="1:26" x14ac:dyDescent="0.25">
      <c r="A135" s="43" t="s">
        <v>165</v>
      </c>
      <c r="B135" s="60"/>
      <c r="C135" s="60"/>
      <c r="D135" s="60"/>
      <c r="E135" s="60"/>
      <c r="L135" s="43" t="s">
        <v>165</v>
      </c>
      <c r="M135" s="60"/>
      <c r="N135" s="60"/>
      <c r="O135" s="60"/>
      <c r="P135" s="60"/>
      <c r="V135" s="43" t="s">
        <v>165</v>
      </c>
      <c r="W135" s="60"/>
      <c r="X135" s="60"/>
      <c r="Y135" s="60"/>
      <c r="Z135" s="60"/>
    </row>
    <row r="136" spans="1:26" x14ac:dyDescent="0.25">
      <c r="A136" s="43" t="s">
        <v>165</v>
      </c>
      <c r="B136" s="60"/>
      <c r="C136" s="60"/>
      <c r="D136" s="60"/>
      <c r="E136" s="60"/>
      <c r="L136" s="43" t="s">
        <v>165</v>
      </c>
      <c r="M136" s="60"/>
      <c r="N136" s="60"/>
      <c r="O136" s="60"/>
      <c r="P136" s="60"/>
      <c r="V136" s="43" t="s">
        <v>165</v>
      </c>
      <c r="W136" s="60"/>
      <c r="X136" s="60"/>
      <c r="Y136" s="60"/>
      <c r="Z136" s="60"/>
    </row>
    <row r="137" spans="1:26" x14ac:dyDescent="0.25">
      <c r="A137" s="43" t="s">
        <v>165</v>
      </c>
      <c r="B137" s="60"/>
      <c r="C137" s="60"/>
      <c r="D137" s="60"/>
      <c r="E137" s="60"/>
      <c r="L137" s="43" t="s">
        <v>165</v>
      </c>
      <c r="M137" s="60"/>
      <c r="N137" s="60"/>
      <c r="O137" s="60"/>
      <c r="P137" s="60"/>
      <c r="V137" s="43" t="s">
        <v>165</v>
      </c>
      <c r="W137" s="60"/>
      <c r="X137" s="60"/>
      <c r="Y137" s="60"/>
      <c r="Z137" s="60"/>
    </row>
    <row r="138" spans="1:26" x14ac:dyDescent="0.25">
      <c r="A138" s="43" t="s">
        <v>165</v>
      </c>
      <c r="B138" s="60"/>
      <c r="C138" s="60"/>
      <c r="D138" s="60"/>
      <c r="E138" s="60"/>
      <c r="L138" s="43" t="s">
        <v>165</v>
      </c>
      <c r="M138" s="60"/>
      <c r="N138" s="60"/>
      <c r="O138" s="60"/>
      <c r="P138" s="60"/>
      <c r="V138" s="43" t="s">
        <v>165</v>
      </c>
      <c r="W138" s="60"/>
      <c r="X138" s="60"/>
      <c r="Y138" s="60"/>
      <c r="Z138" s="60"/>
    </row>
    <row r="139" spans="1:26" x14ac:dyDescent="0.25">
      <c r="A139" s="43" t="s">
        <v>165</v>
      </c>
      <c r="B139" s="60"/>
      <c r="C139" s="60"/>
      <c r="D139" s="60"/>
      <c r="E139" s="60"/>
      <c r="L139" s="43" t="s">
        <v>165</v>
      </c>
      <c r="M139" s="60"/>
      <c r="N139" s="60"/>
      <c r="O139" s="60"/>
      <c r="P139" s="60"/>
      <c r="V139" s="43" t="s">
        <v>165</v>
      </c>
      <c r="W139" s="60"/>
      <c r="X139" s="60"/>
      <c r="Y139" s="60"/>
      <c r="Z139" s="60"/>
    </row>
    <row r="140" spans="1:26" x14ac:dyDescent="0.25">
      <c r="A140" s="43" t="s">
        <v>165</v>
      </c>
      <c r="B140" s="60"/>
      <c r="C140" s="60"/>
      <c r="D140" s="60"/>
      <c r="E140" s="60"/>
      <c r="L140" s="43" t="s">
        <v>165</v>
      </c>
      <c r="M140" s="60"/>
      <c r="N140" s="60"/>
      <c r="O140" s="60"/>
      <c r="P140" s="60"/>
      <c r="V140" s="43" t="s">
        <v>165</v>
      </c>
      <c r="W140" s="60"/>
      <c r="X140" s="60"/>
      <c r="Y140" s="60"/>
      <c r="Z140" s="60"/>
    </row>
    <row r="141" spans="1:26" x14ac:dyDescent="0.25">
      <c r="A141" s="43" t="s">
        <v>165</v>
      </c>
      <c r="B141" s="60"/>
      <c r="C141" s="60"/>
      <c r="D141" s="60"/>
      <c r="E141" s="60"/>
      <c r="L141" s="43" t="s">
        <v>165</v>
      </c>
      <c r="M141" s="60"/>
      <c r="N141" s="60"/>
      <c r="O141" s="60"/>
      <c r="P141" s="60"/>
      <c r="V141" s="43" t="s">
        <v>165</v>
      </c>
      <c r="W141" s="60"/>
      <c r="X141" s="60"/>
      <c r="Y141" s="60"/>
      <c r="Z141" s="60"/>
    </row>
    <row r="142" spans="1:26" x14ac:dyDescent="0.25">
      <c r="A142" s="43" t="s">
        <v>165</v>
      </c>
      <c r="B142" s="60"/>
      <c r="C142" s="60"/>
      <c r="D142" s="60"/>
      <c r="E142" s="60"/>
      <c r="L142" s="43" t="s">
        <v>165</v>
      </c>
      <c r="M142" s="60"/>
      <c r="N142" s="60"/>
      <c r="O142" s="60"/>
      <c r="P142" s="60"/>
      <c r="V142" s="43" t="s">
        <v>165</v>
      </c>
      <c r="W142" s="60"/>
      <c r="X142" s="60"/>
      <c r="Y142" s="60"/>
      <c r="Z142" s="60"/>
    </row>
    <row r="143" spans="1:26" x14ac:dyDescent="0.25">
      <c r="A143" s="43" t="s">
        <v>165</v>
      </c>
      <c r="B143" s="60"/>
      <c r="C143" s="60"/>
      <c r="D143" s="60"/>
      <c r="E143" s="60"/>
      <c r="L143" s="43" t="s">
        <v>165</v>
      </c>
      <c r="M143" s="60"/>
      <c r="N143" s="60"/>
      <c r="O143" s="60"/>
      <c r="P143" s="60"/>
      <c r="V143" s="43" t="s">
        <v>165</v>
      </c>
      <c r="W143" s="60"/>
      <c r="X143" s="60"/>
      <c r="Y143" s="60"/>
      <c r="Z143" s="60"/>
    </row>
    <row r="144" spans="1:26" x14ac:dyDescent="0.25">
      <c r="A144" s="43" t="s">
        <v>165</v>
      </c>
      <c r="B144" s="60"/>
      <c r="C144" s="60"/>
      <c r="D144" s="60"/>
      <c r="E144" s="60"/>
      <c r="L144" s="43" t="s">
        <v>165</v>
      </c>
      <c r="M144" s="60"/>
      <c r="N144" s="60"/>
      <c r="O144" s="60"/>
      <c r="P144" s="60"/>
      <c r="V144" s="43" t="s">
        <v>165</v>
      </c>
      <c r="W144" s="60"/>
      <c r="X144" s="60"/>
      <c r="Y144" s="60"/>
      <c r="Z144" s="60"/>
    </row>
    <row r="145" spans="1:26" x14ac:dyDescent="0.25">
      <c r="A145" s="43" t="s">
        <v>165</v>
      </c>
      <c r="B145" s="60"/>
      <c r="C145" s="60"/>
      <c r="D145" s="60"/>
      <c r="E145" s="60"/>
      <c r="L145" s="43" t="s">
        <v>165</v>
      </c>
      <c r="M145" s="60"/>
      <c r="N145" s="60"/>
      <c r="O145" s="60"/>
      <c r="P145" s="60"/>
      <c r="V145" s="43" t="s">
        <v>165</v>
      </c>
      <c r="W145" s="60"/>
      <c r="X145" s="60"/>
      <c r="Y145" s="60"/>
      <c r="Z145" s="60"/>
    </row>
    <row r="146" spans="1:26" x14ac:dyDescent="0.25">
      <c r="A146" s="43" t="s">
        <v>165</v>
      </c>
      <c r="B146" s="60"/>
      <c r="C146" s="60"/>
      <c r="D146" s="60"/>
      <c r="E146" s="60"/>
      <c r="L146" s="43" t="s">
        <v>165</v>
      </c>
      <c r="M146" s="60"/>
      <c r="N146" s="60"/>
      <c r="O146" s="60"/>
      <c r="P146" s="60"/>
      <c r="V146" s="43" t="s">
        <v>165</v>
      </c>
      <c r="W146" s="60"/>
      <c r="X146" s="60"/>
      <c r="Y146" s="60"/>
      <c r="Z146" s="60"/>
    </row>
    <row r="147" spans="1:26" x14ac:dyDescent="0.25">
      <c r="A147" s="43" t="s">
        <v>165</v>
      </c>
      <c r="B147" s="60"/>
      <c r="C147" s="60"/>
      <c r="D147" s="60"/>
      <c r="E147" s="60"/>
      <c r="L147" s="43" t="s">
        <v>165</v>
      </c>
      <c r="M147" s="60"/>
      <c r="N147" s="60"/>
      <c r="O147" s="60"/>
      <c r="P147" s="60"/>
      <c r="V147" s="43" t="s">
        <v>165</v>
      </c>
      <c r="W147" s="60"/>
      <c r="X147" s="60"/>
      <c r="Y147" s="60"/>
      <c r="Z147" s="60"/>
    </row>
    <row r="148" spans="1:26" x14ac:dyDescent="0.25">
      <c r="A148" s="43" t="s">
        <v>165</v>
      </c>
      <c r="B148" s="60"/>
      <c r="C148" s="60"/>
      <c r="D148" s="60"/>
      <c r="E148" s="60"/>
      <c r="L148" s="43" t="s">
        <v>165</v>
      </c>
      <c r="M148" s="60"/>
      <c r="N148" s="60"/>
      <c r="O148" s="60"/>
      <c r="P148" s="60"/>
      <c r="V148" s="43" t="s">
        <v>165</v>
      </c>
      <c r="W148" s="60"/>
      <c r="X148" s="60"/>
      <c r="Y148" s="60"/>
      <c r="Z148" s="60"/>
    </row>
    <row r="149" spans="1:26" x14ac:dyDescent="0.25">
      <c r="A149" s="43" t="s">
        <v>165</v>
      </c>
      <c r="B149" s="60"/>
      <c r="C149" s="60"/>
      <c r="D149" s="60"/>
      <c r="E149" s="60"/>
      <c r="L149" s="43" t="s">
        <v>165</v>
      </c>
      <c r="M149" s="60"/>
      <c r="N149" s="60"/>
      <c r="O149" s="60"/>
      <c r="P149" s="60"/>
      <c r="V149" s="43" t="s">
        <v>165</v>
      </c>
      <c r="W149" s="60"/>
      <c r="X149" s="60"/>
      <c r="Y149" s="60"/>
      <c r="Z149" s="60"/>
    </row>
    <row r="150" spans="1:26" x14ac:dyDescent="0.25">
      <c r="A150" s="43" t="s">
        <v>165</v>
      </c>
      <c r="B150" s="60"/>
      <c r="C150" s="60"/>
      <c r="D150" s="60"/>
      <c r="E150" s="60"/>
      <c r="L150" s="43" t="s">
        <v>165</v>
      </c>
      <c r="M150" s="60"/>
      <c r="N150" s="60"/>
      <c r="O150" s="60"/>
      <c r="P150" s="60"/>
      <c r="V150" s="43" t="s">
        <v>165</v>
      </c>
      <c r="W150" s="60"/>
      <c r="X150" s="60"/>
      <c r="Y150" s="60"/>
      <c r="Z150" s="60"/>
    </row>
    <row r="151" spans="1:26" x14ac:dyDescent="0.25">
      <c r="A151" s="43" t="s">
        <v>165</v>
      </c>
      <c r="B151" s="60"/>
      <c r="C151" s="60"/>
      <c r="D151" s="60"/>
      <c r="E151" s="60"/>
      <c r="L151" s="43" t="s">
        <v>165</v>
      </c>
      <c r="M151" s="60"/>
      <c r="N151" s="60"/>
      <c r="O151" s="60"/>
      <c r="P151" s="60"/>
      <c r="V151" s="43" t="s">
        <v>165</v>
      </c>
      <c r="W151" s="60"/>
      <c r="X151" s="60"/>
      <c r="Y151" s="60"/>
      <c r="Z151" s="60"/>
    </row>
    <row r="152" spans="1:26" x14ac:dyDescent="0.25">
      <c r="A152" s="43" t="s">
        <v>165</v>
      </c>
      <c r="B152" s="60"/>
      <c r="C152" s="60"/>
      <c r="D152" s="60"/>
      <c r="E152" s="60"/>
      <c r="L152" s="43" t="s">
        <v>165</v>
      </c>
      <c r="M152" s="60"/>
      <c r="N152" s="60"/>
      <c r="O152" s="60"/>
      <c r="P152" s="60"/>
      <c r="V152" s="43" t="s">
        <v>165</v>
      </c>
      <c r="W152" s="60"/>
      <c r="X152" s="60"/>
      <c r="Y152" s="60"/>
      <c r="Z152" s="60"/>
    </row>
    <row r="153" spans="1:26" x14ac:dyDescent="0.25">
      <c r="A153" s="43" t="s">
        <v>165</v>
      </c>
      <c r="B153" s="60"/>
      <c r="C153" s="60"/>
      <c r="D153" s="60"/>
      <c r="E153" s="60"/>
      <c r="L153" s="43" t="s">
        <v>165</v>
      </c>
      <c r="M153" s="60"/>
      <c r="N153" s="60"/>
      <c r="O153" s="60"/>
      <c r="P153" s="60"/>
      <c r="V153" s="43" t="s">
        <v>165</v>
      </c>
      <c r="W153" s="60"/>
      <c r="X153" s="60"/>
      <c r="Y153" s="60"/>
      <c r="Z153" s="60"/>
    </row>
    <row r="154" spans="1:26" x14ac:dyDescent="0.25">
      <c r="A154" s="43" t="s">
        <v>165</v>
      </c>
      <c r="B154" s="60"/>
      <c r="C154" s="60"/>
      <c r="D154" s="60"/>
      <c r="E154" s="60"/>
      <c r="L154" s="43" t="s">
        <v>165</v>
      </c>
      <c r="M154" s="60"/>
      <c r="N154" s="60"/>
      <c r="O154" s="60"/>
      <c r="P154" s="60"/>
      <c r="V154" s="43" t="s">
        <v>165</v>
      </c>
      <c r="W154" s="60"/>
      <c r="X154" s="60"/>
      <c r="Y154" s="60"/>
      <c r="Z154" s="60"/>
    </row>
    <row r="155" spans="1:26" x14ac:dyDescent="0.25">
      <c r="A155" s="43" t="s">
        <v>165</v>
      </c>
      <c r="B155" s="60"/>
      <c r="C155" s="60"/>
      <c r="D155" s="60"/>
      <c r="E155" s="60"/>
      <c r="L155" s="43" t="s">
        <v>165</v>
      </c>
      <c r="M155" s="60"/>
      <c r="N155" s="60"/>
      <c r="O155" s="60"/>
      <c r="P155" s="60"/>
      <c r="V155" s="43" t="s">
        <v>165</v>
      </c>
      <c r="W155" s="60"/>
      <c r="X155" s="60"/>
      <c r="Y155" s="60"/>
      <c r="Z155" s="60"/>
    </row>
    <row r="156" spans="1:26" x14ac:dyDescent="0.25">
      <c r="A156" s="43" t="s">
        <v>165</v>
      </c>
      <c r="B156" s="60"/>
      <c r="C156" s="60"/>
      <c r="D156" s="60"/>
      <c r="E156" s="60"/>
      <c r="L156" s="43" t="s">
        <v>165</v>
      </c>
      <c r="M156" s="60"/>
      <c r="N156" s="60"/>
      <c r="O156" s="60"/>
      <c r="P156" s="60"/>
      <c r="V156" s="43" t="s">
        <v>165</v>
      </c>
      <c r="W156" s="60"/>
      <c r="X156" s="60"/>
      <c r="Y156" s="60"/>
      <c r="Z156" s="60"/>
    </row>
    <row r="157" spans="1:26" x14ac:dyDescent="0.25">
      <c r="A157" s="43" t="s">
        <v>165</v>
      </c>
      <c r="B157" s="60"/>
      <c r="C157" s="60"/>
      <c r="D157" s="60"/>
      <c r="E157" s="60"/>
      <c r="L157" s="43" t="s">
        <v>165</v>
      </c>
      <c r="M157" s="60"/>
      <c r="N157" s="60"/>
      <c r="O157" s="60"/>
      <c r="P157" s="60"/>
      <c r="V157" s="43" t="s">
        <v>165</v>
      </c>
      <c r="W157" s="60"/>
      <c r="X157" s="60"/>
      <c r="Y157" s="60"/>
      <c r="Z157" s="60"/>
    </row>
    <row r="158" spans="1:26" x14ac:dyDescent="0.25">
      <c r="A158" s="43" t="s">
        <v>165</v>
      </c>
      <c r="B158" s="60"/>
      <c r="C158" s="60"/>
      <c r="D158" s="60"/>
      <c r="E158" s="60"/>
      <c r="L158" s="43" t="s">
        <v>165</v>
      </c>
      <c r="M158" s="60"/>
      <c r="N158" s="60"/>
      <c r="O158" s="60"/>
      <c r="P158" s="60"/>
      <c r="V158" s="43" t="s">
        <v>165</v>
      </c>
      <c r="W158" s="60"/>
      <c r="X158" s="60"/>
      <c r="Y158" s="60"/>
      <c r="Z158" s="60"/>
    </row>
    <row r="159" spans="1:26" x14ac:dyDescent="0.25">
      <c r="A159" s="43" t="s">
        <v>165</v>
      </c>
      <c r="B159" s="60"/>
      <c r="C159" s="60"/>
      <c r="D159" s="60"/>
      <c r="E159" s="60"/>
      <c r="L159" s="43" t="s">
        <v>165</v>
      </c>
      <c r="M159" s="60"/>
      <c r="N159" s="60"/>
      <c r="O159" s="60"/>
      <c r="P159" s="60"/>
      <c r="V159" s="43" t="s">
        <v>165</v>
      </c>
      <c r="W159" s="60"/>
      <c r="X159" s="60"/>
      <c r="Y159" s="60"/>
      <c r="Z159" s="60"/>
    </row>
    <row r="160" spans="1:26" x14ac:dyDescent="0.25">
      <c r="A160" s="43" t="s">
        <v>165</v>
      </c>
      <c r="B160" s="60"/>
      <c r="C160" s="60"/>
      <c r="D160" s="60"/>
      <c r="E160" s="60"/>
      <c r="L160" s="43" t="s">
        <v>165</v>
      </c>
      <c r="M160" s="60"/>
      <c r="N160" s="60"/>
      <c r="O160" s="60"/>
      <c r="P160" s="60"/>
      <c r="V160" s="43" t="s">
        <v>165</v>
      </c>
      <c r="W160" s="60"/>
      <c r="X160" s="60"/>
      <c r="Y160" s="60"/>
      <c r="Z160" s="60"/>
    </row>
    <row r="161" spans="1:26" x14ac:dyDescent="0.25">
      <c r="A161" s="43" t="s">
        <v>165</v>
      </c>
      <c r="B161" s="60"/>
      <c r="C161" s="60"/>
      <c r="D161" s="60"/>
      <c r="E161" s="60"/>
      <c r="L161" s="43" t="s">
        <v>165</v>
      </c>
      <c r="M161" s="60"/>
      <c r="N161" s="60"/>
      <c r="O161" s="60"/>
      <c r="P161" s="60"/>
      <c r="V161" s="43" t="s">
        <v>165</v>
      </c>
      <c r="W161" s="60"/>
      <c r="X161" s="60"/>
      <c r="Y161" s="60"/>
      <c r="Z161" s="60"/>
    </row>
    <row r="162" spans="1:26" x14ac:dyDescent="0.25">
      <c r="A162" s="43" t="s">
        <v>165</v>
      </c>
      <c r="B162" s="60"/>
      <c r="C162" s="60"/>
      <c r="D162" s="60"/>
      <c r="E162" s="60"/>
      <c r="L162" s="43" t="s">
        <v>165</v>
      </c>
      <c r="M162" s="60"/>
      <c r="N162" s="60"/>
      <c r="O162" s="60"/>
      <c r="P162" s="60"/>
      <c r="V162" s="43" t="s">
        <v>165</v>
      </c>
      <c r="W162" s="60"/>
      <c r="X162" s="60"/>
      <c r="Y162" s="60"/>
      <c r="Z162" s="60"/>
    </row>
    <row r="163" spans="1:26" x14ac:dyDescent="0.25">
      <c r="A163" s="43" t="s">
        <v>165</v>
      </c>
      <c r="B163" s="60"/>
      <c r="C163" s="60"/>
      <c r="D163" s="60"/>
      <c r="E163" s="60"/>
      <c r="L163" s="43" t="s">
        <v>165</v>
      </c>
      <c r="M163" s="60"/>
      <c r="N163" s="60"/>
      <c r="O163" s="60"/>
      <c r="P163" s="60"/>
      <c r="V163" s="43" t="s">
        <v>165</v>
      </c>
      <c r="W163" s="60"/>
      <c r="X163" s="60"/>
      <c r="Y163" s="60"/>
      <c r="Z163" s="60"/>
    </row>
    <row r="164" spans="1:26" x14ac:dyDescent="0.25">
      <c r="A164" s="43" t="s">
        <v>165</v>
      </c>
      <c r="B164" s="60"/>
      <c r="C164" s="60"/>
      <c r="D164" s="60"/>
      <c r="E164" s="60"/>
      <c r="L164" s="43" t="s">
        <v>165</v>
      </c>
      <c r="M164" s="60"/>
      <c r="N164" s="60"/>
      <c r="O164" s="60"/>
      <c r="P164" s="60"/>
      <c r="V164" s="43" t="s">
        <v>165</v>
      </c>
      <c r="W164" s="60"/>
      <c r="X164" s="60"/>
      <c r="Y164" s="60"/>
      <c r="Z164" s="60"/>
    </row>
    <row r="165" spans="1:26" x14ac:dyDescent="0.25">
      <c r="A165" s="43" t="s">
        <v>165</v>
      </c>
      <c r="B165" s="60"/>
      <c r="C165" s="60"/>
      <c r="D165" s="60"/>
      <c r="E165" s="60"/>
      <c r="L165" s="43" t="s">
        <v>165</v>
      </c>
      <c r="M165" s="60"/>
      <c r="N165" s="60"/>
      <c r="O165" s="60"/>
      <c r="P165" s="60"/>
      <c r="V165" s="43" t="s">
        <v>165</v>
      </c>
      <c r="W165" s="60"/>
      <c r="X165" s="60"/>
      <c r="Y165" s="60"/>
      <c r="Z165" s="60"/>
    </row>
    <row r="166" spans="1:26" x14ac:dyDescent="0.25">
      <c r="A166" s="43" t="s">
        <v>165</v>
      </c>
      <c r="B166" s="60"/>
      <c r="C166" s="60"/>
      <c r="D166" s="60"/>
      <c r="E166" s="60"/>
      <c r="L166" s="43" t="s">
        <v>165</v>
      </c>
      <c r="M166" s="60"/>
      <c r="N166" s="60"/>
      <c r="O166" s="60"/>
      <c r="P166" s="60"/>
      <c r="V166" s="43" t="s">
        <v>165</v>
      </c>
      <c r="W166" s="60"/>
      <c r="X166" s="60"/>
      <c r="Y166" s="60"/>
      <c r="Z166" s="60"/>
    </row>
    <row r="167" spans="1:26" x14ac:dyDescent="0.25">
      <c r="A167" s="43" t="s">
        <v>165</v>
      </c>
      <c r="B167" s="60"/>
      <c r="C167" s="60"/>
      <c r="D167" s="60"/>
      <c r="E167" s="60"/>
      <c r="L167" s="43" t="s">
        <v>165</v>
      </c>
      <c r="M167" s="60"/>
      <c r="N167" s="60"/>
      <c r="O167" s="60"/>
      <c r="P167" s="60"/>
      <c r="V167" s="43" t="s">
        <v>165</v>
      </c>
      <c r="W167" s="60"/>
      <c r="X167" s="60"/>
      <c r="Y167" s="60"/>
      <c r="Z167" s="60"/>
    </row>
    <row r="168" spans="1:26" x14ac:dyDescent="0.25">
      <c r="A168" s="43" t="s">
        <v>165</v>
      </c>
      <c r="B168" s="60"/>
      <c r="C168" s="60"/>
      <c r="D168" s="60"/>
      <c r="E168" s="60"/>
      <c r="L168" s="43" t="s">
        <v>165</v>
      </c>
      <c r="M168" s="60"/>
      <c r="N168" s="60"/>
      <c r="O168" s="60"/>
      <c r="P168" s="60"/>
      <c r="V168" s="43" t="s">
        <v>165</v>
      </c>
      <c r="W168" s="60"/>
      <c r="X168" s="60"/>
      <c r="Y168" s="60"/>
      <c r="Z168" s="60"/>
    </row>
    <row r="169" spans="1:26" x14ac:dyDescent="0.25">
      <c r="A169" s="43" t="s">
        <v>165</v>
      </c>
      <c r="B169" s="60"/>
      <c r="C169" s="60"/>
      <c r="D169" s="60"/>
      <c r="E169" s="60"/>
      <c r="L169" s="43" t="s">
        <v>165</v>
      </c>
      <c r="M169" s="60"/>
      <c r="N169" s="60"/>
      <c r="O169" s="60"/>
      <c r="P169" s="60"/>
      <c r="V169" s="43" t="s">
        <v>165</v>
      </c>
      <c r="W169" s="60"/>
      <c r="X169" s="60"/>
      <c r="Y169" s="60"/>
      <c r="Z169" s="60"/>
    </row>
    <row r="170" spans="1:26" x14ac:dyDescent="0.25">
      <c r="A170" s="43" t="s">
        <v>165</v>
      </c>
      <c r="B170" s="60"/>
      <c r="C170" s="60"/>
      <c r="D170" s="60"/>
      <c r="E170" s="60"/>
      <c r="L170" s="43" t="s">
        <v>165</v>
      </c>
      <c r="M170" s="60"/>
      <c r="N170" s="60"/>
      <c r="O170" s="60"/>
      <c r="P170" s="60"/>
      <c r="V170" s="43" t="s">
        <v>165</v>
      </c>
      <c r="W170" s="60"/>
      <c r="X170" s="60"/>
      <c r="Y170" s="60"/>
      <c r="Z170" s="60"/>
    </row>
    <row r="171" spans="1:26" x14ac:dyDescent="0.25">
      <c r="A171" s="43" t="s">
        <v>165</v>
      </c>
      <c r="B171" s="60"/>
      <c r="C171" s="60"/>
      <c r="D171" s="60"/>
      <c r="E171" s="60"/>
      <c r="L171" s="43" t="s">
        <v>165</v>
      </c>
      <c r="M171" s="60"/>
      <c r="N171" s="60"/>
      <c r="O171" s="60"/>
      <c r="P171" s="60"/>
      <c r="V171" s="43" t="s">
        <v>165</v>
      </c>
      <c r="W171" s="60"/>
      <c r="X171" s="60"/>
      <c r="Y171" s="60"/>
      <c r="Z171" s="60"/>
    </row>
    <row r="172" spans="1:26" x14ac:dyDescent="0.25">
      <c r="A172" s="43" t="s">
        <v>165</v>
      </c>
      <c r="B172" s="60"/>
      <c r="C172" s="60"/>
      <c r="D172" s="60"/>
      <c r="E172" s="60"/>
      <c r="L172" s="43" t="s">
        <v>165</v>
      </c>
      <c r="M172" s="60"/>
      <c r="N172" s="60"/>
      <c r="O172" s="60"/>
      <c r="P172" s="60"/>
      <c r="V172" s="43" t="s">
        <v>165</v>
      </c>
      <c r="W172" s="60"/>
      <c r="X172" s="60"/>
      <c r="Y172" s="60"/>
      <c r="Z172" s="60"/>
    </row>
    <row r="173" spans="1:26" x14ac:dyDescent="0.25">
      <c r="A173" s="43" t="s">
        <v>165</v>
      </c>
      <c r="B173" s="60"/>
      <c r="C173" s="60"/>
      <c r="D173" s="60"/>
      <c r="E173" s="60"/>
      <c r="L173" s="43" t="s">
        <v>165</v>
      </c>
      <c r="M173" s="60"/>
      <c r="N173" s="60"/>
      <c r="O173" s="60"/>
      <c r="P173" s="60"/>
      <c r="V173" s="43" t="s">
        <v>165</v>
      </c>
      <c r="W173" s="60"/>
      <c r="X173" s="60"/>
      <c r="Y173" s="60"/>
      <c r="Z173" s="60"/>
    </row>
    <row r="174" spans="1:26" x14ac:dyDescent="0.25">
      <c r="A174" s="43" t="s">
        <v>165</v>
      </c>
      <c r="B174" s="60"/>
      <c r="C174" s="60"/>
      <c r="D174" s="60"/>
      <c r="E174" s="60"/>
      <c r="L174" s="43" t="s">
        <v>165</v>
      </c>
      <c r="M174" s="60"/>
      <c r="N174" s="60"/>
      <c r="O174" s="60"/>
      <c r="P174" s="60"/>
      <c r="V174" s="43" t="s">
        <v>165</v>
      </c>
      <c r="W174" s="60"/>
      <c r="X174" s="60"/>
      <c r="Y174" s="60"/>
      <c r="Z174" s="60"/>
    </row>
    <row r="175" spans="1:26" x14ac:dyDescent="0.25">
      <c r="A175" s="43" t="s">
        <v>165</v>
      </c>
      <c r="B175" s="60"/>
      <c r="C175" s="60"/>
      <c r="D175" s="60"/>
      <c r="E175" s="60"/>
      <c r="L175" s="43" t="s">
        <v>165</v>
      </c>
      <c r="M175" s="60"/>
      <c r="N175" s="60"/>
      <c r="O175" s="60"/>
      <c r="P175" s="60"/>
      <c r="V175" s="43" t="s">
        <v>165</v>
      </c>
      <c r="W175" s="60"/>
      <c r="X175" s="60"/>
      <c r="Y175" s="60"/>
      <c r="Z175" s="60"/>
    </row>
    <row r="176" spans="1:26" x14ac:dyDescent="0.25">
      <c r="A176" s="43" t="s">
        <v>165</v>
      </c>
      <c r="B176" s="60"/>
      <c r="C176" s="60"/>
      <c r="D176" s="60"/>
      <c r="E176" s="60"/>
      <c r="L176" s="43" t="s">
        <v>165</v>
      </c>
      <c r="M176" s="60"/>
      <c r="N176" s="60"/>
      <c r="O176" s="60"/>
      <c r="P176" s="60"/>
      <c r="V176" s="43" t="s">
        <v>165</v>
      </c>
      <c r="W176" s="60"/>
      <c r="X176" s="60"/>
      <c r="Y176" s="60"/>
      <c r="Z176" s="60"/>
    </row>
    <row r="177" spans="1:26" x14ac:dyDescent="0.25">
      <c r="A177" s="43" t="s">
        <v>165</v>
      </c>
      <c r="B177" s="60"/>
      <c r="C177" s="60"/>
      <c r="D177" s="60"/>
      <c r="E177" s="60"/>
      <c r="L177" s="43" t="s">
        <v>165</v>
      </c>
      <c r="M177" s="60"/>
      <c r="N177" s="60"/>
      <c r="O177" s="60"/>
      <c r="P177" s="60"/>
      <c r="V177" s="43" t="s">
        <v>165</v>
      </c>
      <c r="W177" s="60"/>
      <c r="X177" s="60"/>
      <c r="Y177" s="60"/>
      <c r="Z177" s="60"/>
    </row>
    <row r="178" spans="1:26" x14ac:dyDescent="0.25">
      <c r="A178" s="43" t="s">
        <v>165</v>
      </c>
      <c r="B178" s="60"/>
      <c r="C178" s="60"/>
      <c r="D178" s="60"/>
      <c r="E178" s="60"/>
      <c r="L178" s="43" t="s">
        <v>165</v>
      </c>
      <c r="M178" s="60"/>
      <c r="N178" s="60"/>
      <c r="O178" s="60"/>
      <c r="P178" s="60"/>
      <c r="V178" s="43" t="s">
        <v>165</v>
      </c>
      <c r="W178" s="60"/>
      <c r="X178" s="60"/>
      <c r="Y178" s="60"/>
      <c r="Z178" s="60"/>
    </row>
    <row r="179" spans="1:26" x14ac:dyDescent="0.25">
      <c r="A179" s="43" t="s">
        <v>165</v>
      </c>
      <c r="B179" s="60"/>
      <c r="C179" s="60"/>
      <c r="D179" s="60"/>
      <c r="E179" s="60"/>
      <c r="L179" s="43" t="s">
        <v>165</v>
      </c>
      <c r="M179" s="60"/>
      <c r="N179" s="60"/>
      <c r="O179" s="60"/>
      <c r="P179" s="60"/>
      <c r="V179" s="43" t="s">
        <v>165</v>
      </c>
      <c r="W179" s="60"/>
      <c r="X179" s="60"/>
      <c r="Y179" s="60"/>
      <c r="Z179" s="60"/>
    </row>
    <row r="180" spans="1:26" x14ac:dyDescent="0.25">
      <c r="A180" s="43" t="s">
        <v>165</v>
      </c>
      <c r="B180" s="60"/>
      <c r="C180" s="60"/>
      <c r="D180" s="60"/>
      <c r="E180" s="60"/>
      <c r="L180" s="43" t="s">
        <v>165</v>
      </c>
      <c r="M180" s="60"/>
      <c r="N180" s="60"/>
      <c r="O180" s="60"/>
      <c r="P180" s="60"/>
      <c r="V180" s="43" t="s">
        <v>165</v>
      </c>
      <c r="W180" s="60"/>
      <c r="X180" s="60"/>
      <c r="Y180" s="60"/>
      <c r="Z180" s="60"/>
    </row>
    <row r="181" spans="1:26" x14ac:dyDescent="0.25">
      <c r="A181" s="43" t="s">
        <v>165</v>
      </c>
      <c r="B181" s="60"/>
      <c r="C181" s="60"/>
      <c r="D181" s="60"/>
      <c r="E181" s="60"/>
      <c r="L181" s="43" t="s">
        <v>165</v>
      </c>
      <c r="M181" s="60"/>
      <c r="N181" s="60"/>
      <c r="O181" s="60"/>
      <c r="P181" s="60"/>
      <c r="V181" s="43" t="s">
        <v>165</v>
      </c>
      <c r="W181" s="60"/>
      <c r="X181" s="60"/>
      <c r="Y181" s="60"/>
      <c r="Z181" s="60"/>
    </row>
    <row r="182" spans="1:26" x14ac:dyDescent="0.25">
      <c r="A182" s="43" t="s">
        <v>165</v>
      </c>
      <c r="B182" s="60"/>
      <c r="C182" s="60"/>
      <c r="D182" s="60"/>
      <c r="E182" s="60"/>
      <c r="L182" s="43" t="s">
        <v>165</v>
      </c>
      <c r="M182" s="60"/>
      <c r="N182" s="60"/>
      <c r="O182" s="60"/>
      <c r="P182" s="60"/>
      <c r="V182" s="43" t="s">
        <v>165</v>
      </c>
      <c r="W182" s="60"/>
      <c r="X182" s="60"/>
      <c r="Y182" s="60"/>
      <c r="Z182" s="60"/>
    </row>
    <row r="183" spans="1:26" x14ac:dyDescent="0.25">
      <c r="A183" s="43" t="s">
        <v>165</v>
      </c>
      <c r="B183" s="60"/>
      <c r="C183" s="60"/>
      <c r="D183" s="60"/>
      <c r="E183" s="60"/>
      <c r="L183" s="43" t="s">
        <v>165</v>
      </c>
      <c r="M183" s="60"/>
      <c r="N183" s="60"/>
      <c r="O183" s="60"/>
      <c r="P183" s="60"/>
      <c r="V183" s="43" t="s">
        <v>165</v>
      </c>
      <c r="W183" s="60"/>
      <c r="X183" s="60"/>
      <c r="Y183" s="60"/>
      <c r="Z183" s="60"/>
    </row>
    <row r="184" spans="1:26" x14ac:dyDescent="0.25">
      <c r="A184" s="43" t="s">
        <v>165</v>
      </c>
      <c r="B184" s="60"/>
      <c r="C184" s="60"/>
      <c r="D184" s="60"/>
      <c r="E184" s="60"/>
      <c r="L184" s="43" t="s">
        <v>165</v>
      </c>
      <c r="M184" s="60"/>
      <c r="N184" s="60"/>
      <c r="O184" s="60"/>
      <c r="P184" s="60"/>
      <c r="V184" s="43" t="s">
        <v>165</v>
      </c>
      <c r="W184" s="60"/>
      <c r="X184" s="60"/>
      <c r="Y184" s="60"/>
      <c r="Z184" s="60"/>
    </row>
    <row r="185" spans="1:26" x14ac:dyDescent="0.25">
      <c r="A185" s="43" t="s">
        <v>165</v>
      </c>
      <c r="B185" s="60"/>
      <c r="C185" s="60"/>
      <c r="D185" s="60"/>
      <c r="E185" s="60"/>
      <c r="L185" s="43" t="s">
        <v>165</v>
      </c>
      <c r="M185" s="60"/>
      <c r="N185" s="60"/>
      <c r="O185" s="60"/>
      <c r="P185" s="60"/>
      <c r="V185" s="43" t="s">
        <v>165</v>
      </c>
      <c r="W185" s="60"/>
      <c r="X185" s="60"/>
      <c r="Y185" s="60"/>
      <c r="Z185" s="60"/>
    </row>
    <row r="186" spans="1:26" x14ac:dyDescent="0.25">
      <c r="A186" s="43" t="s">
        <v>165</v>
      </c>
      <c r="B186" s="60"/>
      <c r="C186" s="60"/>
      <c r="D186" s="60"/>
      <c r="E186" s="60"/>
      <c r="L186" s="43" t="s">
        <v>165</v>
      </c>
      <c r="M186" s="60"/>
      <c r="N186" s="60"/>
      <c r="O186" s="60"/>
      <c r="P186" s="60"/>
      <c r="V186" s="43" t="s">
        <v>165</v>
      </c>
      <c r="W186" s="60"/>
      <c r="X186" s="60"/>
      <c r="Y186" s="60"/>
      <c r="Z186" s="60"/>
    </row>
    <row r="187" spans="1:26" x14ac:dyDescent="0.25">
      <c r="A187" s="43" t="s">
        <v>165</v>
      </c>
      <c r="B187" s="60"/>
      <c r="C187" s="60"/>
      <c r="D187" s="60"/>
      <c r="E187" s="60"/>
      <c r="L187" s="43" t="s">
        <v>165</v>
      </c>
      <c r="M187" s="60"/>
      <c r="N187" s="60"/>
      <c r="O187" s="60"/>
      <c r="P187" s="60"/>
      <c r="V187" s="43" t="s">
        <v>165</v>
      </c>
      <c r="W187" s="60"/>
      <c r="X187" s="60"/>
      <c r="Y187" s="60"/>
      <c r="Z187" s="60"/>
    </row>
    <row r="188" spans="1:26" x14ac:dyDescent="0.25">
      <c r="A188" s="43" t="s">
        <v>165</v>
      </c>
      <c r="B188" s="60"/>
      <c r="C188" s="60"/>
      <c r="D188" s="60"/>
      <c r="E188" s="60"/>
      <c r="L188" s="43" t="s">
        <v>165</v>
      </c>
      <c r="M188" s="60"/>
      <c r="N188" s="60"/>
      <c r="O188" s="60"/>
      <c r="P188" s="60"/>
      <c r="V188" s="43" t="s">
        <v>165</v>
      </c>
      <c r="W188" s="60"/>
      <c r="X188" s="60"/>
      <c r="Y188" s="60"/>
      <c r="Z188" s="60"/>
    </row>
    <row r="189" spans="1:26" x14ac:dyDescent="0.25">
      <c r="A189" s="43" t="s">
        <v>165</v>
      </c>
      <c r="B189" s="60"/>
      <c r="C189" s="60"/>
      <c r="D189" s="60"/>
      <c r="E189" s="60"/>
      <c r="L189" s="43" t="s">
        <v>165</v>
      </c>
      <c r="M189" s="60"/>
      <c r="N189" s="60"/>
      <c r="O189" s="60"/>
      <c r="P189" s="60"/>
      <c r="V189" s="43" t="s">
        <v>165</v>
      </c>
      <c r="W189" s="60"/>
      <c r="X189" s="60"/>
      <c r="Y189" s="60"/>
      <c r="Z189" s="60"/>
    </row>
    <row r="190" spans="1:26" x14ac:dyDescent="0.25">
      <c r="A190" s="43" t="s">
        <v>165</v>
      </c>
      <c r="B190" s="60"/>
      <c r="C190" s="60"/>
      <c r="D190" s="60"/>
      <c r="E190" s="60"/>
      <c r="L190" s="43" t="s">
        <v>165</v>
      </c>
      <c r="M190" s="60"/>
      <c r="N190" s="60"/>
      <c r="O190" s="60"/>
      <c r="P190" s="60"/>
      <c r="V190" s="43" t="s">
        <v>165</v>
      </c>
      <c r="W190" s="60"/>
      <c r="X190" s="60"/>
      <c r="Y190" s="60"/>
      <c r="Z190" s="60"/>
    </row>
    <row r="191" spans="1:26" x14ac:dyDescent="0.25">
      <c r="A191" s="43" t="s">
        <v>165</v>
      </c>
      <c r="B191" s="60"/>
      <c r="C191" s="60"/>
      <c r="D191" s="60"/>
      <c r="E191" s="60"/>
      <c r="L191" s="43" t="s">
        <v>165</v>
      </c>
      <c r="M191" s="60"/>
      <c r="N191" s="60"/>
      <c r="O191" s="60"/>
      <c r="P191" s="60"/>
      <c r="V191" s="43" t="s">
        <v>165</v>
      </c>
      <c r="W191" s="60"/>
      <c r="X191" s="60"/>
      <c r="Y191" s="60"/>
      <c r="Z191" s="60"/>
    </row>
    <row r="192" spans="1:26" x14ac:dyDescent="0.25">
      <c r="A192" s="43" t="s">
        <v>165</v>
      </c>
      <c r="B192" s="60"/>
      <c r="C192" s="60"/>
      <c r="D192" s="60"/>
      <c r="E192" s="60"/>
      <c r="L192" s="43" t="s">
        <v>165</v>
      </c>
      <c r="M192" s="60"/>
      <c r="N192" s="60"/>
      <c r="O192" s="60"/>
      <c r="P192" s="60"/>
      <c r="V192" s="43" t="s">
        <v>165</v>
      </c>
      <c r="W192" s="60"/>
      <c r="X192" s="60"/>
      <c r="Y192" s="60"/>
      <c r="Z192" s="60"/>
    </row>
    <row r="193" spans="1:26" x14ac:dyDescent="0.25">
      <c r="A193" s="43" t="s">
        <v>165</v>
      </c>
      <c r="B193" s="60"/>
      <c r="C193" s="60"/>
      <c r="D193" s="60"/>
      <c r="E193" s="60"/>
      <c r="L193" s="43" t="s">
        <v>165</v>
      </c>
      <c r="M193" s="60"/>
      <c r="N193" s="60"/>
      <c r="O193" s="60"/>
      <c r="P193" s="60"/>
      <c r="V193" s="43" t="s">
        <v>165</v>
      </c>
      <c r="W193" s="60"/>
      <c r="X193" s="60"/>
      <c r="Y193" s="60"/>
      <c r="Z193" s="60"/>
    </row>
    <row r="194" spans="1:26" x14ac:dyDescent="0.25">
      <c r="A194" s="43" t="s">
        <v>165</v>
      </c>
      <c r="B194" s="60"/>
      <c r="C194" s="60"/>
      <c r="D194" s="60"/>
      <c r="E194" s="60"/>
      <c r="L194" s="43" t="s">
        <v>165</v>
      </c>
      <c r="M194" s="60"/>
      <c r="N194" s="60"/>
      <c r="O194" s="60"/>
      <c r="P194" s="60"/>
      <c r="V194" s="43" t="s">
        <v>165</v>
      </c>
      <c r="W194" s="60"/>
      <c r="X194" s="60"/>
      <c r="Y194" s="60"/>
      <c r="Z194" s="60"/>
    </row>
    <row r="195" spans="1:26" x14ac:dyDescent="0.25">
      <c r="A195" s="43" t="s">
        <v>165</v>
      </c>
      <c r="B195" s="60"/>
      <c r="C195" s="60"/>
      <c r="D195" s="60"/>
      <c r="E195" s="60"/>
      <c r="L195" s="43" t="s">
        <v>165</v>
      </c>
      <c r="M195" s="60"/>
      <c r="N195" s="60"/>
      <c r="O195" s="60"/>
      <c r="P195" s="60"/>
      <c r="V195" s="43" t="s">
        <v>165</v>
      </c>
      <c r="W195" s="60"/>
      <c r="X195" s="60"/>
      <c r="Y195" s="60"/>
      <c r="Z195" s="60"/>
    </row>
    <row r="196" spans="1:26" x14ac:dyDescent="0.25">
      <c r="A196" s="43" t="s">
        <v>165</v>
      </c>
      <c r="B196" s="60"/>
      <c r="C196" s="60"/>
      <c r="D196" s="60"/>
      <c r="E196" s="60"/>
      <c r="L196" s="43" t="s">
        <v>165</v>
      </c>
      <c r="M196" s="60"/>
      <c r="N196" s="60"/>
      <c r="O196" s="60"/>
      <c r="P196" s="60"/>
      <c r="V196" s="43" t="s">
        <v>165</v>
      </c>
      <c r="W196" s="60"/>
      <c r="X196" s="60"/>
      <c r="Y196" s="60"/>
      <c r="Z196" s="60"/>
    </row>
    <row r="197" spans="1:26" x14ac:dyDescent="0.25">
      <c r="A197" s="43" t="s">
        <v>165</v>
      </c>
      <c r="B197" s="60"/>
      <c r="C197" s="60"/>
      <c r="D197" s="60"/>
      <c r="E197" s="60"/>
      <c r="L197" s="43" t="s">
        <v>165</v>
      </c>
      <c r="M197" s="60"/>
      <c r="N197" s="60"/>
      <c r="O197" s="60"/>
      <c r="P197" s="60"/>
      <c r="V197" s="43" t="s">
        <v>165</v>
      </c>
      <c r="W197" s="60"/>
      <c r="X197" s="60"/>
      <c r="Y197" s="60"/>
      <c r="Z197" s="60"/>
    </row>
    <row r="198" spans="1:26" x14ac:dyDescent="0.25">
      <c r="A198" s="43" t="s">
        <v>165</v>
      </c>
      <c r="B198" s="60"/>
      <c r="C198" s="60"/>
      <c r="D198" s="60"/>
      <c r="E198" s="60"/>
      <c r="L198" s="43" t="s">
        <v>165</v>
      </c>
      <c r="M198" s="60"/>
      <c r="N198" s="60"/>
      <c r="O198" s="60"/>
      <c r="P198" s="60"/>
      <c r="V198" s="43" t="s">
        <v>165</v>
      </c>
      <c r="W198" s="60"/>
      <c r="X198" s="60"/>
      <c r="Y198" s="60"/>
      <c r="Z198" s="60"/>
    </row>
    <row r="199" spans="1:26" x14ac:dyDescent="0.25">
      <c r="A199" s="43" t="s">
        <v>165</v>
      </c>
      <c r="B199" s="60"/>
      <c r="C199" s="60"/>
      <c r="D199" s="60"/>
      <c r="E199" s="60"/>
      <c r="L199" s="43" t="s">
        <v>165</v>
      </c>
      <c r="M199" s="60"/>
      <c r="N199" s="60"/>
      <c r="O199" s="60"/>
      <c r="P199" s="60"/>
      <c r="V199" s="43" t="s">
        <v>165</v>
      </c>
      <c r="W199" s="60"/>
      <c r="X199" s="60"/>
      <c r="Y199" s="60"/>
      <c r="Z199" s="60"/>
    </row>
    <row r="200" spans="1:26" x14ac:dyDescent="0.25">
      <c r="A200" s="43" t="s">
        <v>165</v>
      </c>
      <c r="B200" s="60"/>
      <c r="C200" s="60"/>
      <c r="D200" s="60"/>
      <c r="E200" s="60"/>
      <c r="L200" s="43" t="s">
        <v>165</v>
      </c>
      <c r="M200" s="60"/>
      <c r="N200" s="60"/>
      <c r="O200" s="60"/>
      <c r="P200" s="60"/>
      <c r="V200" s="43" t="s">
        <v>165</v>
      </c>
      <c r="W200" s="60"/>
      <c r="X200" s="60"/>
      <c r="Y200" s="60"/>
      <c r="Z200" s="60"/>
    </row>
    <row r="201" spans="1:26" x14ac:dyDescent="0.25">
      <c r="A201" s="43" t="s">
        <v>165</v>
      </c>
      <c r="B201" s="60"/>
      <c r="C201" s="60"/>
      <c r="D201" s="60"/>
      <c r="E201" s="60"/>
      <c r="L201" s="43" t="s">
        <v>165</v>
      </c>
      <c r="M201" s="60"/>
      <c r="N201" s="60"/>
      <c r="O201" s="60"/>
      <c r="P201" s="60"/>
      <c r="V201" s="43" t="s">
        <v>165</v>
      </c>
      <c r="W201" s="60"/>
      <c r="X201" s="60"/>
      <c r="Y201" s="60"/>
      <c r="Z201" s="60"/>
    </row>
    <row r="202" spans="1:26" x14ac:dyDescent="0.25">
      <c r="A202" s="43" t="s">
        <v>165</v>
      </c>
      <c r="B202" s="60"/>
      <c r="C202" s="60"/>
      <c r="D202" s="60"/>
      <c r="E202" s="60"/>
      <c r="L202" s="43" t="s">
        <v>165</v>
      </c>
      <c r="M202" s="60"/>
      <c r="N202" s="60"/>
      <c r="O202" s="60"/>
      <c r="P202" s="60"/>
      <c r="V202" s="43" t="s">
        <v>165</v>
      </c>
      <c r="W202" s="60"/>
      <c r="X202" s="60"/>
      <c r="Y202" s="60"/>
      <c r="Z202" s="60"/>
    </row>
    <row r="203" spans="1:26" x14ac:dyDescent="0.25">
      <c r="A203" s="43" t="s">
        <v>165</v>
      </c>
      <c r="B203" s="60"/>
      <c r="C203" s="60"/>
      <c r="D203" s="60"/>
      <c r="E203" s="60"/>
      <c r="L203" s="43" t="s">
        <v>165</v>
      </c>
      <c r="M203" s="60"/>
      <c r="N203" s="60"/>
      <c r="O203" s="60"/>
      <c r="P203" s="60"/>
      <c r="V203" s="43" t="s">
        <v>165</v>
      </c>
      <c r="W203" s="60"/>
      <c r="X203" s="60"/>
      <c r="Y203" s="60"/>
      <c r="Z203" s="60"/>
    </row>
    <row r="204" spans="1:26" x14ac:dyDescent="0.25">
      <c r="A204" s="43" t="s">
        <v>165</v>
      </c>
      <c r="B204" s="60"/>
      <c r="C204" s="60"/>
      <c r="D204" s="60"/>
      <c r="E204" s="60"/>
      <c r="L204" s="43" t="s">
        <v>165</v>
      </c>
      <c r="M204" s="60"/>
      <c r="N204" s="60"/>
      <c r="O204" s="60"/>
      <c r="P204" s="60"/>
      <c r="V204" s="43" t="s">
        <v>165</v>
      </c>
      <c r="W204" s="60"/>
      <c r="X204" s="60"/>
      <c r="Y204" s="60"/>
      <c r="Z204" s="60"/>
    </row>
    <row r="205" spans="1:26" x14ac:dyDescent="0.25">
      <c r="A205" s="43" t="s">
        <v>165</v>
      </c>
      <c r="B205" s="60"/>
      <c r="C205" s="60"/>
      <c r="D205" s="60"/>
      <c r="E205" s="60"/>
      <c r="L205" s="43" t="s">
        <v>165</v>
      </c>
      <c r="M205" s="60"/>
      <c r="N205" s="60"/>
      <c r="O205" s="60"/>
      <c r="P205" s="60"/>
      <c r="V205" s="43" t="s">
        <v>165</v>
      </c>
      <c r="W205" s="60"/>
      <c r="X205" s="60"/>
      <c r="Y205" s="60"/>
      <c r="Z205" s="60"/>
    </row>
    <row r="206" spans="1:26" x14ac:dyDescent="0.25">
      <c r="A206" s="43" t="s">
        <v>165</v>
      </c>
      <c r="B206" s="60"/>
      <c r="C206" s="60"/>
      <c r="D206" s="60"/>
      <c r="E206" s="60"/>
      <c r="L206" s="43" t="s">
        <v>165</v>
      </c>
      <c r="M206" s="60"/>
      <c r="N206" s="60"/>
      <c r="O206" s="60"/>
      <c r="P206" s="60"/>
      <c r="V206" s="43" t="s">
        <v>165</v>
      </c>
      <c r="W206" s="60"/>
      <c r="X206" s="60"/>
      <c r="Y206" s="60"/>
      <c r="Z206" s="60"/>
    </row>
    <row r="207" spans="1:26" x14ac:dyDescent="0.25">
      <c r="A207" s="43" t="s">
        <v>165</v>
      </c>
      <c r="B207" s="60"/>
      <c r="C207" s="60"/>
      <c r="D207" s="60"/>
      <c r="E207" s="60"/>
      <c r="L207" s="43" t="s">
        <v>165</v>
      </c>
      <c r="M207" s="60"/>
      <c r="N207" s="60"/>
      <c r="O207" s="60"/>
      <c r="P207" s="60"/>
      <c r="V207" s="43" t="s">
        <v>165</v>
      </c>
      <c r="W207" s="60"/>
      <c r="X207" s="60"/>
      <c r="Y207" s="60"/>
      <c r="Z207" s="60"/>
    </row>
    <row r="208" spans="1:26" x14ac:dyDescent="0.25">
      <c r="A208" s="43" t="s">
        <v>165</v>
      </c>
      <c r="B208" s="60"/>
      <c r="C208" s="60"/>
      <c r="D208" s="60"/>
      <c r="E208" s="60"/>
      <c r="L208" s="43" t="s">
        <v>165</v>
      </c>
      <c r="M208" s="60"/>
      <c r="N208" s="60"/>
      <c r="O208" s="60"/>
      <c r="P208" s="60"/>
      <c r="V208" s="43" t="s">
        <v>165</v>
      </c>
      <c r="W208" s="60"/>
      <c r="X208" s="60"/>
      <c r="Y208" s="60"/>
      <c r="Z208" s="60"/>
    </row>
    <row r="209" spans="1:26" x14ac:dyDescent="0.25">
      <c r="A209" s="43" t="s">
        <v>165</v>
      </c>
      <c r="B209" s="60"/>
      <c r="C209" s="60"/>
      <c r="D209" s="60"/>
      <c r="E209" s="60"/>
      <c r="L209" s="43" t="s">
        <v>165</v>
      </c>
      <c r="M209" s="60"/>
      <c r="N209" s="60"/>
      <c r="O209" s="60"/>
      <c r="P209" s="60"/>
      <c r="V209" s="43" t="s">
        <v>165</v>
      </c>
      <c r="W209" s="60"/>
      <c r="X209" s="60"/>
      <c r="Y209" s="60"/>
      <c r="Z209" s="60"/>
    </row>
    <row r="210" spans="1:26" x14ac:dyDescent="0.25">
      <c r="A210" s="43" t="s">
        <v>165</v>
      </c>
      <c r="B210" s="60"/>
      <c r="C210" s="60"/>
      <c r="D210" s="60"/>
      <c r="E210" s="60"/>
      <c r="L210" s="43" t="s">
        <v>165</v>
      </c>
      <c r="M210" s="60"/>
      <c r="N210" s="60"/>
      <c r="O210" s="60"/>
      <c r="P210" s="60"/>
      <c r="V210" s="43" t="s">
        <v>165</v>
      </c>
      <c r="W210" s="60"/>
      <c r="X210" s="60"/>
      <c r="Y210" s="60"/>
      <c r="Z210" s="60"/>
    </row>
    <row r="211" spans="1:26" x14ac:dyDescent="0.25">
      <c r="A211" s="43" t="s">
        <v>165</v>
      </c>
      <c r="B211" s="60"/>
      <c r="C211" s="60"/>
      <c r="D211" s="60"/>
      <c r="E211" s="60"/>
      <c r="L211" s="43" t="s">
        <v>165</v>
      </c>
      <c r="M211" s="60"/>
      <c r="N211" s="60"/>
      <c r="O211" s="60"/>
      <c r="P211" s="60"/>
      <c r="V211" s="43" t="s">
        <v>165</v>
      </c>
      <c r="W211" s="60"/>
      <c r="X211" s="60"/>
      <c r="Y211" s="60"/>
      <c r="Z211" s="60"/>
    </row>
    <row r="212" spans="1:26" x14ac:dyDescent="0.25">
      <c r="A212" s="43" t="s">
        <v>165</v>
      </c>
      <c r="B212" s="60"/>
      <c r="C212" s="60"/>
      <c r="D212" s="60"/>
      <c r="E212" s="60"/>
      <c r="L212" s="43" t="s">
        <v>165</v>
      </c>
      <c r="M212" s="60"/>
      <c r="N212" s="60"/>
      <c r="O212" s="60"/>
      <c r="P212" s="60"/>
      <c r="V212" s="43" t="s">
        <v>165</v>
      </c>
      <c r="W212" s="60"/>
      <c r="X212" s="60"/>
      <c r="Y212" s="60"/>
      <c r="Z212" s="60"/>
    </row>
    <row r="213" spans="1:26" x14ac:dyDescent="0.25">
      <c r="A213" s="43" t="s">
        <v>165</v>
      </c>
      <c r="B213" s="60"/>
      <c r="C213" s="60"/>
      <c r="D213" s="60"/>
      <c r="E213" s="60"/>
      <c r="L213" s="43" t="s">
        <v>165</v>
      </c>
      <c r="M213" s="60"/>
      <c r="N213" s="60"/>
      <c r="O213" s="60"/>
      <c r="P213" s="60"/>
      <c r="V213" s="43" t="s">
        <v>165</v>
      </c>
      <c r="W213" s="60"/>
      <c r="X213" s="60"/>
      <c r="Y213" s="60"/>
      <c r="Z213" s="60"/>
    </row>
    <row r="214" spans="1:26" x14ac:dyDescent="0.25">
      <c r="A214" s="43" t="s">
        <v>165</v>
      </c>
      <c r="B214" s="60"/>
      <c r="C214" s="60"/>
      <c r="D214" s="60"/>
      <c r="E214" s="60"/>
      <c r="L214" s="43" t="s">
        <v>165</v>
      </c>
      <c r="M214" s="60"/>
      <c r="N214" s="60"/>
      <c r="O214" s="60"/>
      <c r="P214" s="60"/>
      <c r="V214" s="43" t="s">
        <v>165</v>
      </c>
      <c r="W214" s="60"/>
      <c r="X214" s="60"/>
      <c r="Y214" s="60"/>
      <c r="Z214" s="60"/>
    </row>
    <row r="215" spans="1:26" x14ac:dyDescent="0.25">
      <c r="A215" s="43" t="s">
        <v>165</v>
      </c>
      <c r="B215" s="60"/>
      <c r="C215" s="60"/>
      <c r="D215" s="60"/>
      <c r="E215" s="60"/>
      <c r="L215" s="43" t="s">
        <v>165</v>
      </c>
      <c r="M215" s="60"/>
      <c r="N215" s="60"/>
      <c r="O215" s="60"/>
      <c r="P215" s="60"/>
      <c r="V215" s="43" t="s">
        <v>165</v>
      </c>
      <c r="W215" s="60"/>
      <c r="X215" s="60"/>
      <c r="Y215" s="60"/>
      <c r="Z215" s="60"/>
    </row>
    <row r="216" spans="1:26" x14ac:dyDescent="0.25">
      <c r="A216" s="43" t="s">
        <v>165</v>
      </c>
      <c r="B216" s="60"/>
      <c r="C216" s="60"/>
      <c r="D216" s="60"/>
      <c r="E216" s="60"/>
      <c r="L216" s="43" t="s">
        <v>165</v>
      </c>
      <c r="M216" s="60"/>
      <c r="N216" s="60"/>
      <c r="O216" s="60"/>
      <c r="P216" s="60"/>
      <c r="V216" s="43" t="s">
        <v>165</v>
      </c>
      <c r="W216" s="60"/>
      <c r="X216" s="60"/>
      <c r="Y216" s="60"/>
      <c r="Z216" s="60"/>
    </row>
    <row r="217" spans="1:26" x14ac:dyDescent="0.25">
      <c r="A217" s="43" t="s">
        <v>165</v>
      </c>
      <c r="B217" s="60"/>
      <c r="C217" s="60"/>
      <c r="D217" s="60"/>
      <c r="E217" s="60"/>
      <c r="L217" s="43" t="s">
        <v>165</v>
      </c>
      <c r="M217" s="60"/>
      <c r="N217" s="60"/>
      <c r="O217" s="60"/>
      <c r="P217" s="60"/>
      <c r="V217" s="43" t="s">
        <v>165</v>
      </c>
      <c r="W217" s="60"/>
      <c r="X217" s="60"/>
      <c r="Y217" s="60"/>
      <c r="Z217" s="60"/>
    </row>
    <row r="218" spans="1:26" x14ac:dyDescent="0.25">
      <c r="A218" s="43" t="s">
        <v>165</v>
      </c>
      <c r="B218" s="60"/>
      <c r="C218" s="60"/>
      <c r="D218" s="60"/>
      <c r="E218" s="60"/>
      <c r="L218" s="43" t="s">
        <v>165</v>
      </c>
      <c r="M218" s="60"/>
      <c r="N218" s="60"/>
      <c r="O218" s="60"/>
      <c r="P218" s="60"/>
      <c r="V218" s="43" t="s">
        <v>165</v>
      </c>
      <c r="W218" s="60"/>
      <c r="X218" s="60"/>
      <c r="Y218" s="60"/>
      <c r="Z218" s="60"/>
    </row>
    <row r="219" spans="1:26" x14ac:dyDescent="0.25">
      <c r="A219" s="43" t="s">
        <v>165</v>
      </c>
      <c r="B219" s="60"/>
      <c r="C219" s="60"/>
      <c r="D219" s="60"/>
      <c r="E219" s="60"/>
      <c r="L219" s="43" t="s">
        <v>165</v>
      </c>
      <c r="M219" s="60"/>
      <c r="N219" s="60"/>
      <c r="O219" s="60"/>
      <c r="P219" s="60"/>
      <c r="V219" s="43" t="s">
        <v>165</v>
      </c>
      <c r="W219" s="60"/>
      <c r="X219" s="60"/>
      <c r="Y219" s="60"/>
      <c r="Z219" s="60"/>
    </row>
    <row r="220" spans="1:26" x14ac:dyDescent="0.25">
      <c r="A220" s="43" t="s">
        <v>165</v>
      </c>
      <c r="B220" s="60"/>
      <c r="C220" s="60"/>
      <c r="D220" s="60"/>
      <c r="E220" s="60"/>
      <c r="L220" s="43" t="s">
        <v>165</v>
      </c>
      <c r="M220" s="60"/>
      <c r="N220" s="60"/>
      <c r="O220" s="60"/>
      <c r="P220" s="60"/>
      <c r="V220" s="43" t="s">
        <v>165</v>
      </c>
      <c r="W220" s="60"/>
      <c r="X220" s="60"/>
      <c r="Y220" s="60"/>
      <c r="Z220" s="60"/>
    </row>
    <row r="221" spans="1:26" x14ac:dyDescent="0.25">
      <c r="A221" s="43" t="s">
        <v>165</v>
      </c>
      <c r="B221" s="60"/>
      <c r="C221" s="60"/>
      <c r="D221" s="60"/>
      <c r="E221" s="60"/>
      <c r="L221" s="43" t="s">
        <v>165</v>
      </c>
      <c r="M221" s="60"/>
      <c r="N221" s="60"/>
      <c r="O221" s="60"/>
      <c r="P221" s="60"/>
      <c r="V221" s="43" t="s">
        <v>165</v>
      </c>
      <c r="W221" s="60"/>
      <c r="X221" s="60"/>
      <c r="Y221" s="60"/>
      <c r="Z221" s="60"/>
    </row>
    <row r="222" spans="1:26" x14ac:dyDescent="0.25">
      <c r="A222" s="43" t="s">
        <v>165</v>
      </c>
      <c r="B222" s="60"/>
      <c r="C222" s="60"/>
      <c r="D222" s="60"/>
      <c r="E222" s="60"/>
      <c r="L222" s="43" t="s">
        <v>165</v>
      </c>
      <c r="M222" s="60"/>
      <c r="N222" s="60"/>
      <c r="O222" s="60"/>
      <c r="P222" s="60"/>
      <c r="V222" s="43" t="s">
        <v>165</v>
      </c>
      <c r="W222" s="60"/>
      <c r="X222" s="60"/>
      <c r="Y222" s="60"/>
      <c r="Z222" s="60"/>
    </row>
    <row r="223" spans="1:26" x14ac:dyDescent="0.25">
      <c r="A223" s="43" t="s">
        <v>165</v>
      </c>
      <c r="B223" s="60"/>
      <c r="C223" s="60"/>
      <c r="D223" s="60"/>
      <c r="E223" s="60"/>
      <c r="L223" s="43" t="s">
        <v>165</v>
      </c>
      <c r="M223" s="60"/>
      <c r="N223" s="60"/>
      <c r="O223" s="60"/>
      <c r="P223" s="60"/>
      <c r="V223" s="43" t="s">
        <v>165</v>
      </c>
      <c r="W223" s="60"/>
      <c r="X223" s="60"/>
      <c r="Y223" s="60"/>
      <c r="Z223" s="60"/>
    </row>
    <row r="224" spans="1:26" x14ac:dyDescent="0.25">
      <c r="A224" s="43" t="s">
        <v>165</v>
      </c>
      <c r="B224" s="60"/>
      <c r="C224" s="60"/>
      <c r="D224" s="60"/>
      <c r="E224" s="60"/>
      <c r="L224" s="43" t="s">
        <v>165</v>
      </c>
      <c r="M224" s="60"/>
      <c r="N224" s="60"/>
      <c r="O224" s="60"/>
      <c r="P224" s="60"/>
      <c r="V224" s="43" t="s">
        <v>165</v>
      </c>
      <c r="W224" s="60"/>
      <c r="X224" s="60"/>
      <c r="Y224" s="60"/>
      <c r="Z224" s="60"/>
    </row>
    <row r="225" spans="1:26" x14ac:dyDescent="0.25">
      <c r="A225" s="43" t="s">
        <v>165</v>
      </c>
      <c r="B225" s="60"/>
      <c r="C225" s="60"/>
      <c r="D225" s="60"/>
      <c r="E225" s="60"/>
      <c r="L225" s="43" t="s">
        <v>165</v>
      </c>
      <c r="M225" s="60"/>
      <c r="N225" s="60"/>
      <c r="O225" s="60"/>
      <c r="P225" s="60"/>
      <c r="V225" s="43" t="s">
        <v>165</v>
      </c>
      <c r="W225" s="60"/>
      <c r="X225" s="60"/>
      <c r="Y225" s="60"/>
      <c r="Z225" s="60"/>
    </row>
    <row r="226" spans="1:26" x14ac:dyDescent="0.25">
      <c r="A226" s="29" t="s">
        <v>165</v>
      </c>
      <c r="L226" s="29" t="s">
        <v>165</v>
      </c>
      <c r="V226" s="29" t="s">
        <v>165</v>
      </c>
    </row>
    <row r="227" spans="1:26" x14ac:dyDescent="0.25">
      <c r="A227" s="29" t="s">
        <v>165</v>
      </c>
      <c r="L227" s="29" t="s">
        <v>165</v>
      </c>
      <c r="V227" s="29" t="s">
        <v>165</v>
      </c>
    </row>
    <row r="228" spans="1:26" x14ac:dyDescent="0.25">
      <c r="A228" s="29" t="s">
        <v>165</v>
      </c>
      <c r="L228" s="29" t="s">
        <v>165</v>
      </c>
      <c r="V228" s="29" t="s">
        <v>165</v>
      </c>
    </row>
    <row r="229" spans="1:26" x14ac:dyDescent="0.25">
      <c r="A229" s="29" t="s">
        <v>165</v>
      </c>
      <c r="L229" s="29" t="s">
        <v>165</v>
      </c>
      <c r="V229" s="29" t="s">
        <v>165</v>
      </c>
    </row>
    <row r="230" spans="1:26" x14ac:dyDescent="0.25">
      <c r="A230" s="29" t="s">
        <v>165</v>
      </c>
      <c r="L230" s="29" t="s">
        <v>165</v>
      </c>
      <c r="V230" s="29" t="s">
        <v>165</v>
      </c>
    </row>
  </sheetData>
  <hyperlinks>
    <hyperlink ref="A1" location="TOC!A1" display="Back to ToC" xr:uid="{00000000-0004-0000-2F00-000000000000}"/>
  </hyperlinks>
  <pageMargins left="0.7" right="0.7" top="0.75" bottom="0.75" header="0.3" footer="0.3"/>
  <pageSetup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5D9F7-49E5-4095-B03F-07857344BB1A}">
  <sheetPr>
    <tabColor rgb="FFFF0000"/>
  </sheetPr>
  <dimension ref="A1:W452"/>
  <sheetViews>
    <sheetView zoomScaleNormal="100" workbookViewId="0">
      <selection activeCell="X31" sqref="X31"/>
    </sheetView>
  </sheetViews>
  <sheetFormatPr defaultColWidth="9.140625" defaultRowHeight="15" x14ac:dyDescent="0.25"/>
  <cols>
    <col min="1" max="16384" width="9.140625" style="98"/>
  </cols>
  <sheetData>
    <row r="1" spans="1:19" s="29" customFormat="1" x14ac:dyDescent="0.25">
      <c r="A1" s="44" t="s">
        <v>39</v>
      </c>
      <c r="J1" s="44"/>
      <c r="S1" s="44"/>
    </row>
    <row r="2" spans="1:19" s="29" customFormat="1" ht="23.25" x14ac:dyDescent="0.35">
      <c r="A2" s="160" t="s">
        <v>40</v>
      </c>
      <c r="J2" s="160"/>
      <c r="S2" s="160"/>
    </row>
    <row r="3" spans="1:19" s="29" customFormat="1" x14ac:dyDescent="0.25">
      <c r="A3" s="44"/>
      <c r="J3" s="44"/>
      <c r="S3" s="44"/>
    </row>
    <row r="4" spans="1:19" s="29" customFormat="1" x14ac:dyDescent="0.25"/>
    <row r="5" spans="1:19" s="29" customFormat="1" x14ac:dyDescent="0.25"/>
    <row r="6" spans="1:19" s="29" customFormat="1" x14ac:dyDescent="0.25"/>
    <row r="7" spans="1:19" s="29" customFormat="1" x14ac:dyDescent="0.25"/>
    <row r="8" spans="1:19" s="29" customFormat="1" x14ac:dyDescent="0.25"/>
    <row r="9" spans="1:19" s="29" customFormat="1" x14ac:dyDescent="0.25"/>
    <row r="10" spans="1:19" s="29" customFormat="1" x14ac:dyDescent="0.25"/>
    <row r="11" spans="1:19" s="29" customFormat="1" x14ac:dyDescent="0.25"/>
    <row r="12" spans="1:19" s="29" customFormat="1" x14ac:dyDescent="0.25"/>
    <row r="13" spans="1:19" s="29" customFormat="1" x14ac:dyDescent="0.25"/>
    <row r="14" spans="1:19" s="29" customFormat="1" x14ac:dyDescent="0.25"/>
    <row r="15" spans="1:19" s="29" customFormat="1" x14ac:dyDescent="0.25"/>
    <row r="16" spans="1:19" s="29" customFormat="1" x14ac:dyDescent="0.25"/>
    <row r="17" spans="1:19" s="29" customFormat="1" x14ac:dyDescent="0.25"/>
    <row r="18" spans="1:19" s="29" customFormat="1" x14ac:dyDescent="0.25"/>
    <row r="19" spans="1:19" s="29" customFormat="1" x14ac:dyDescent="0.25"/>
    <row r="20" spans="1:19" s="29" customFormat="1" x14ac:dyDescent="0.25"/>
    <row r="21" spans="1:19" s="29" customFormat="1" x14ac:dyDescent="0.25"/>
    <row r="22" spans="1:19" s="29" customFormat="1" x14ac:dyDescent="0.25"/>
    <row r="23" spans="1:19" s="29" customFormat="1" x14ac:dyDescent="0.25"/>
    <row r="24" spans="1:19" s="29" customFormat="1" x14ac:dyDescent="0.25"/>
    <row r="25" spans="1:19" s="29" customFormat="1" x14ac:dyDescent="0.25"/>
    <row r="26" spans="1:19" s="29" customFormat="1" x14ac:dyDescent="0.25"/>
    <row r="27" spans="1:19" s="29" customFormat="1" x14ac:dyDescent="0.25"/>
    <row r="28" spans="1:19" s="29" customFormat="1" ht="18.75" x14ac:dyDescent="0.3">
      <c r="A28" s="161" t="str">
        <f>_xlfn.CONCAT("Figure WM5.1: Segregation vs basic waste in ",year_est)</f>
        <v>Figure WM5.1: Segregation vs basic waste in 2023</v>
      </c>
      <c r="J28" s="161" t="str">
        <f>_xlfn.CONCAT("Figure WM5.2: Treatment and disposal vs basic waste in ",year_est)</f>
        <v>Figure WM5.2: Treatment and disposal vs basic waste in 2023</v>
      </c>
      <c r="S28" s="161" t="str">
        <f>_xlfn.CONCAT("Figure WM5.3: Segregation vs treatment and disposal  ",year_est)</f>
        <v>Figure WM5.3: Segregation vs treatment and disposal  2023</v>
      </c>
    </row>
    <row r="29" spans="1:19" s="29" customFormat="1" x14ac:dyDescent="0.25">
      <c r="A29" s="48" t="str">
        <f>source_ref</f>
        <v>Source: WHO/UNICEF JMP (2024)</v>
      </c>
      <c r="J29" s="48" t="str">
        <f>source_ref</f>
        <v>Source: WHO/UNICEF JMP (2024)</v>
      </c>
      <c r="S29" s="48" t="str">
        <f>source_ref</f>
        <v>Source: WHO/UNICEF JMP (2024)</v>
      </c>
    </row>
    <row r="30" spans="1:19" s="29" customFormat="1" x14ac:dyDescent="0.25"/>
    <row r="31" spans="1:19" s="29" customFormat="1" x14ac:dyDescent="0.25">
      <c r="A31" s="29" t="str">
        <f>_xlfn.CONCAT(COUNT(C:C)," countries with data")</f>
        <v>16 countries with data</v>
      </c>
      <c r="J31" s="29" t="str">
        <f>_xlfn.CONCAT(COUNT(L:L)," countries with data")</f>
        <v>13 countries with data</v>
      </c>
      <c r="S31" s="29" t="str">
        <f>_xlfn.CONCAT(COUNT(U:U)," countries with data")</f>
        <v>16 countries with data</v>
      </c>
    </row>
    <row r="32" spans="1:19" s="29" customFormat="1" x14ac:dyDescent="0.25">
      <c r="A32" s="34" t="s">
        <v>324</v>
      </c>
      <c r="J32" s="34" t="s">
        <v>323</v>
      </c>
      <c r="S32" s="34" t="s">
        <v>322</v>
      </c>
    </row>
    <row r="33" spans="1:23" s="189" customFormat="1" ht="60" x14ac:dyDescent="0.25">
      <c r="A33" s="188" t="s">
        <v>42</v>
      </c>
      <c r="B33" s="188" t="s">
        <v>163</v>
      </c>
      <c r="C33" s="188" t="s">
        <v>325</v>
      </c>
      <c r="D33" s="188" t="s">
        <v>326</v>
      </c>
      <c r="E33" s="98" t="s">
        <v>509</v>
      </c>
      <c r="J33" s="188" t="s">
        <v>42</v>
      </c>
      <c r="K33" s="188" t="s">
        <v>163</v>
      </c>
      <c r="L33" s="188" t="s">
        <v>327</v>
      </c>
      <c r="M33" s="188" t="s">
        <v>326</v>
      </c>
      <c r="N33" s="98" t="s">
        <v>509</v>
      </c>
      <c r="S33" s="188" t="s">
        <v>42</v>
      </c>
      <c r="T33" s="188" t="s">
        <v>163</v>
      </c>
      <c r="U33" s="188" t="s">
        <v>325</v>
      </c>
      <c r="V33" s="188" t="s">
        <v>327</v>
      </c>
      <c r="W33" s="98" t="s">
        <v>509</v>
      </c>
    </row>
    <row r="34" spans="1:23" s="29" customFormat="1" x14ac:dyDescent="0.25">
      <c r="A34" s="43" t="s">
        <v>472</v>
      </c>
      <c r="B34" s="43" t="s">
        <v>488</v>
      </c>
      <c r="C34" s="60">
        <v>6.5671999999999997</v>
      </c>
      <c r="D34" s="60">
        <v>3.2835999999999999</v>
      </c>
      <c r="E34" s="98" t="s">
        <v>510</v>
      </c>
      <c r="J34" s="43" t="s">
        <v>472</v>
      </c>
      <c r="K34" s="43" t="s">
        <v>488</v>
      </c>
      <c r="L34" s="60">
        <v>6.4179000000000004</v>
      </c>
      <c r="M34" s="60">
        <v>3.2835999999999999</v>
      </c>
      <c r="N34" s="98" t="s">
        <v>510</v>
      </c>
      <c r="S34" s="43" t="s">
        <v>472</v>
      </c>
      <c r="T34" s="43" t="s">
        <v>488</v>
      </c>
      <c r="U34" s="60">
        <v>6.5671999999999997</v>
      </c>
      <c r="V34" s="60">
        <v>6.4179000000000004</v>
      </c>
      <c r="W34" s="98" t="s">
        <v>510</v>
      </c>
    </row>
    <row r="35" spans="1:23" s="29" customFormat="1" x14ac:dyDescent="0.25">
      <c r="A35" s="43" t="s">
        <v>478</v>
      </c>
      <c r="B35" s="43" t="s">
        <v>495</v>
      </c>
      <c r="C35" s="60">
        <v>23.191271428571781</v>
      </c>
      <c r="D35" s="60">
        <v>3.8588714285706374</v>
      </c>
      <c r="E35" s="98" t="s">
        <v>413</v>
      </c>
      <c r="J35" s="43" t="s">
        <v>478</v>
      </c>
      <c r="K35" s="43" t="s">
        <v>495</v>
      </c>
      <c r="L35" s="60">
        <v>14.328685714286621</v>
      </c>
      <c r="M35" s="60">
        <v>3.8588714285706374</v>
      </c>
      <c r="N35" s="98" t="s">
        <v>413</v>
      </c>
      <c r="S35" s="43" t="s">
        <v>478</v>
      </c>
      <c r="T35" s="43" t="s">
        <v>495</v>
      </c>
      <c r="U35" s="60">
        <v>23.191271428571781</v>
      </c>
      <c r="V35" s="60">
        <v>14.328685714286621</v>
      </c>
      <c r="W35" s="98" t="s">
        <v>413</v>
      </c>
    </row>
    <row r="36" spans="1:23" s="29" customFormat="1" x14ac:dyDescent="0.25">
      <c r="A36" s="43" t="s">
        <v>161</v>
      </c>
      <c r="B36" s="43" t="s">
        <v>489</v>
      </c>
      <c r="C36" s="60">
        <v>37.440800000000309</v>
      </c>
      <c r="D36" s="60">
        <v>12.322299999999984</v>
      </c>
      <c r="E36" s="98" t="s">
        <v>510</v>
      </c>
      <c r="J36" s="43" t="s">
        <v>161</v>
      </c>
      <c r="K36" s="43" t="s">
        <v>489</v>
      </c>
      <c r="L36" s="60">
        <v>41.350749999999607</v>
      </c>
      <c r="M36" s="60">
        <v>12.322299999999984</v>
      </c>
      <c r="N36" s="98" t="s">
        <v>510</v>
      </c>
      <c r="S36" s="43" t="s">
        <v>477</v>
      </c>
      <c r="T36" s="43" t="s">
        <v>494</v>
      </c>
      <c r="U36" s="60">
        <v>80.157200000000003</v>
      </c>
      <c r="V36" s="60">
        <v>28.487200000000001</v>
      </c>
      <c r="W36" s="98" t="s">
        <v>413</v>
      </c>
    </row>
    <row r="37" spans="1:23" s="29" customFormat="1" x14ac:dyDescent="0.25">
      <c r="A37" s="43" t="s">
        <v>476</v>
      </c>
      <c r="B37" s="43" t="s">
        <v>493</v>
      </c>
      <c r="C37" s="60">
        <v>58.211717011397212</v>
      </c>
      <c r="D37" s="60">
        <v>20.502199999999998</v>
      </c>
      <c r="E37" s="98" t="s">
        <v>412</v>
      </c>
      <c r="J37" s="43" t="s">
        <v>476</v>
      </c>
      <c r="K37" s="43" t="s">
        <v>493</v>
      </c>
      <c r="L37" s="60">
        <v>40.4091426340228</v>
      </c>
      <c r="M37" s="60">
        <v>20.502199999999998</v>
      </c>
      <c r="N37" s="98" t="s">
        <v>412</v>
      </c>
      <c r="S37" s="43" t="s">
        <v>476</v>
      </c>
      <c r="T37" s="43" t="s">
        <v>493</v>
      </c>
      <c r="U37" s="60">
        <v>58.211717011397212</v>
      </c>
      <c r="V37" s="60">
        <v>40.4091426340228</v>
      </c>
      <c r="W37" s="98" t="s">
        <v>412</v>
      </c>
    </row>
    <row r="38" spans="1:23" s="29" customFormat="1" x14ac:dyDescent="0.25">
      <c r="A38" s="43" t="s">
        <v>477</v>
      </c>
      <c r="B38" s="43" t="s">
        <v>494</v>
      </c>
      <c r="C38" s="60">
        <v>80.157200000000003</v>
      </c>
      <c r="D38" s="60">
        <v>22.003900000000002</v>
      </c>
      <c r="E38" s="98" t="s">
        <v>413</v>
      </c>
      <c r="J38" s="43" t="s">
        <v>477</v>
      </c>
      <c r="K38" s="43" t="s">
        <v>494</v>
      </c>
      <c r="L38" s="60">
        <v>28.487200000000001</v>
      </c>
      <c r="M38" s="60">
        <v>22.003900000000002</v>
      </c>
      <c r="N38" s="98" t="s">
        <v>413</v>
      </c>
      <c r="S38" s="43" t="s">
        <v>161</v>
      </c>
      <c r="T38" s="43" t="s">
        <v>489</v>
      </c>
      <c r="U38" s="60">
        <v>37.440800000000309</v>
      </c>
      <c r="V38" s="60">
        <v>41.350749999999607</v>
      </c>
      <c r="W38" s="98" t="s">
        <v>510</v>
      </c>
    </row>
    <row r="39" spans="1:23" s="29" customFormat="1" x14ac:dyDescent="0.25">
      <c r="A39" s="43" t="s">
        <v>480</v>
      </c>
      <c r="B39" s="43" t="s">
        <v>497</v>
      </c>
      <c r="C39" s="60">
        <v>40.434800000000003</v>
      </c>
      <c r="D39" s="60">
        <v>32.347799999999999</v>
      </c>
      <c r="E39" s="98" t="s">
        <v>413</v>
      </c>
      <c r="J39" s="43" t="s">
        <v>480</v>
      </c>
      <c r="K39" s="43" t="s">
        <v>497</v>
      </c>
      <c r="L39" s="60">
        <v>71.608800000000002</v>
      </c>
      <c r="M39" s="60">
        <v>32.347799999999999</v>
      </c>
      <c r="N39" s="98" t="s">
        <v>413</v>
      </c>
      <c r="S39" s="43" t="s">
        <v>473</v>
      </c>
      <c r="T39" s="43" t="s">
        <v>490</v>
      </c>
      <c r="U39" s="60">
        <v>37.382994582798332</v>
      </c>
      <c r="V39" s="60">
        <v>41.454088688245974</v>
      </c>
      <c r="W39" s="98" t="s">
        <v>510</v>
      </c>
    </row>
    <row r="40" spans="1:23" s="29" customFormat="1" x14ac:dyDescent="0.25">
      <c r="A40" s="43" t="s">
        <v>473</v>
      </c>
      <c r="B40" s="43" t="s">
        <v>490</v>
      </c>
      <c r="C40" s="60">
        <v>37.382994582798332</v>
      </c>
      <c r="D40" s="60">
        <v>37.382994582798332</v>
      </c>
      <c r="E40" s="98" t="s">
        <v>510</v>
      </c>
      <c r="J40" s="43" t="s">
        <v>473</v>
      </c>
      <c r="K40" s="43" t="s">
        <v>490</v>
      </c>
      <c r="L40" s="60">
        <v>41.454088688245974</v>
      </c>
      <c r="M40" s="60">
        <v>37.382994582798332</v>
      </c>
      <c r="N40" s="98" t="s">
        <v>510</v>
      </c>
      <c r="S40" s="43" t="s">
        <v>480</v>
      </c>
      <c r="T40" s="43" t="s">
        <v>497</v>
      </c>
      <c r="U40" s="60">
        <v>40.434800000000003</v>
      </c>
      <c r="V40" s="60">
        <v>71.608800000000002</v>
      </c>
      <c r="W40" s="98" t="s">
        <v>413</v>
      </c>
    </row>
    <row r="41" spans="1:23" s="29" customFormat="1" x14ac:dyDescent="0.25">
      <c r="A41" s="43" t="s">
        <v>482</v>
      </c>
      <c r="B41" s="43" t="s">
        <v>499</v>
      </c>
      <c r="C41" s="60">
        <v>60.646900000000002</v>
      </c>
      <c r="D41" s="60">
        <v>51.6173</v>
      </c>
      <c r="E41" s="98" t="s">
        <v>413</v>
      </c>
      <c r="J41" s="43" t="s">
        <v>482</v>
      </c>
      <c r="K41" s="43" t="s">
        <v>499</v>
      </c>
      <c r="L41" s="60">
        <v>81.536299999999997</v>
      </c>
      <c r="M41" s="60">
        <v>51.6173</v>
      </c>
      <c r="N41" s="98" t="s">
        <v>413</v>
      </c>
      <c r="S41" s="43" t="s">
        <v>483</v>
      </c>
      <c r="T41" s="43" t="s">
        <v>500</v>
      </c>
      <c r="U41" s="60">
        <v>69.230800000000002</v>
      </c>
      <c r="V41" s="60">
        <v>78.021900000000002</v>
      </c>
      <c r="W41" s="98" t="s">
        <v>412</v>
      </c>
    </row>
    <row r="42" spans="1:23" s="29" customFormat="1" x14ac:dyDescent="0.25">
      <c r="A42" s="43" t="s">
        <v>483</v>
      </c>
      <c r="B42" s="43" t="s">
        <v>500</v>
      </c>
      <c r="C42" s="60">
        <v>69.230800000000002</v>
      </c>
      <c r="D42" s="60">
        <v>57.456800000000001</v>
      </c>
      <c r="E42" s="98" t="s">
        <v>412</v>
      </c>
      <c r="J42" s="43" t="s">
        <v>483</v>
      </c>
      <c r="K42" s="43" t="s">
        <v>500</v>
      </c>
      <c r="L42" s="60">
        <v>78.021900000000002</v>
      </c>
      <c r="M42" s="60">
        <v>57.456800000000001</v>
      </c>
      <c r="N42" s="98" t="s">
        <v>412</v>
      </c>
      <c r="S42" s="43" t="s">
        <v>482</v>
      </c>
      <c r="T42" s="43" t="s">
        <v>499</v>
      </c>
      <c r="U42" s="60">
        <v>60.646900000000002</v>
      </c>
      <c r="V42" s="60">
        <v>81.536299999999997</v>
      </c>
      <c r="W42" s="98" t="s">
        <v>413</v>
      </c>
    </row>
    <row r="43" spans="1:23" s="29" customFormat="1" x14ac:dyDescent="0.25">
      <c r="A43" s="43" t="s">
        <v>479</v>
      </c>
      <c r="B43" s="43" t="s">
        <v>496</v>
      </c>
      <c r="C43" s="60">
        <v>82</v>
      </c>
      <c r="D43" s="60">
        <v>82</v>
      </c>
      <c r="E43" s="98" t="s">
        <v>510</v>
      </c>
      <c r="J43" s="43" t="s">
        <v>479</v>
      </c>
      <c r="K43" s="43" t="s">
        <v>496</v>
      </c>
      <c r="L43" s="60">
        <v>84.466684841875676</v>
      </c>
      <c r="M43" s="60">
        <v>82</v>
      </c>
      <c r="N43" s="98" t="s">
        <v>510</v>
      </c>
      <c r="S43" s="43" t="s">
        <v>479</v>
      </c>
      <c r="T43" s="43" t="s">
        <v>496</v>
      </c>
      <c r="U43" s="60">
        <v>82</v>
      </c>
      <c r="V43" s="60">
        <v>84.466684841875676</v>
      </c>
      <c r="W43" s="98" t="s">
        <v>510</v>
      </c>
    </row>
    <row r="44" spans="1:23" s="29" customFormat="1" x14ac:dyDescent="0.25">
      <c r="A44" s="43" t="s">
        <v>468</v>
      </c>
      <c r="B44" s="43" t="s">
        <v>505</v>
      </c>
      <c r="C44" s="60"/>
      <c r="D44" s="60">
        <v>90.288921618844896</v>
      </c>
      <c r="E44" s="98" t="s">
        <v>411</v>
      </c>
      <c r="J44" s="43" t="s">
        <v>468</v>
      </c>
      <c r="K44" s="43" t="s">
        <v>505</v>
      </c>
      <c r="L44" s="60"/>
      <c r="M44" s="60">
        <v>90.288921618844896</v>
      </c>
      <c r="N44" s="98" t="s">
        <v>411</v>
      </c>
      <c r="S44" s="43" t="s">
        <v>485</v>
      </c>
      <c r="T44" s="43" t="s">
        <v>502</v>
      </c>
      <c r="U44" s="60">
        <v>98.076899999999995</v>
      </c>
      <c r="V44" s="60">
        <v>99.708636363636373</v>
      </c>
      <c r="W44" s="98" t="s">
        <v>411</v>
      </c>
    </row>
    <row r="45" spans="1:23" s="29" customFormat="1" x14ac:dyDescent="0.25">
      <c r="A45" s="43" t="s">
        <v>485</v>
      </c>
      <c r="B45" s="43" t="s">
        <v>502</v>
      </c>
      <c r="C45" s="60">
        <v>98.076899999999995</v>
      </c>
      <c r="D45" s="60">
        <v>98.076899999999995</v>
      </c>
      <c r="E45" s="98" t="s">
        <v>411</v>
      </c>
      <c r="J45" s="43" t="s">
        <v>485</v>
      </c>
      <c r="K45" s="43" t="s">
        <v>502</v>
      </c>
      <c r="L45" s="60">
        <v>99.708636363636373</v>
      </c>
      <c r="M45" s="60">
        <v>98.076899999999995</v>
      </c>
      <c r="N45" s="98" t="s">
        <v>411</v>
      </c>
      <c r="S45" s="43" t="s">
        <v>486</v>
      </c>
      <c r="T45" s="43" t="s">
        <v>503</v>
      </c>
      <c r="U45" s="60">
        <v>100</v>
      </c>
      <c r="V45" s="60">
        <v>100</v>
      </c>
      <c r="W45" s="98" t="s">
        <v>411</v>
      </c>
    </row>
    <row r="46" spans="1:23" s="29" customFormat="1" x14ac:dyDescent="0.25">
      <c r="A46" s="43" t="s">
        <v>486</v>
      </c>
      <c r="B46" s="43" t="s">
        <v>503</v>
      </c>
      <c r="C46" s="60">
        <v>100</v>
      </c>
      <c r="D46" s="60">
        <v>100</v>
      </c>
      <c r="E46" s="98" t="s">
        <v>411</v>
      </c>
      <c r="J46" s="43" t="s">
        <v>486</v>
      </c>
      <c r="K46" s="43" t="s">
        <v>503</v>
      </c>
      <c r="L46" s="60">
        <v>100</v>
      </c>
      <c r="M46" s="60">
        <v>100</v>
      </c>
      <c r="N46" s="98" t="s">
        <v>411</v>
      </c>
      <c r="S46" s="43" t="s">
        <v>487</v>
      </c>
      <c r="T46" s="43" t="s">
        <v>504</v>
      </c>
      <c r="U46" s="60">
        <v>100</v>
      </c>
      <c r="V46" s="60">
        <v>100</v>
      </c>
      <c r="W46" s="98" t="s">
        <v>411</v>
      </c>
    </row>
    <row r="47" spans="1:23" s="29" customFormat="1" x14ac:dyDescent="0.25">
      <c r="A47" s="43" t="s">
        <v>487</v>
      </c>
      <c r="B47" s="43" t="s">
        <v>504</v>
      </c>
      <c r="C47" s="60">
        <v>100</v>
      </c>
      <c r="D47" s="60">
        <v>100</v>
      </c>
      <c r="E47" s="98" t="s">
        <v>411</v>
      </c>
      <c r="J47" s="43" t="s">
        <v>487</v>
      </c>
      <c r="K47" s="43" t="s">
        <v>504</v>
      </c>
      <c r="L47" s="60">
        <v>100</v>
      </c>
      <c r="M47" s="60">
        <v>100</v>
      </c>
      <c r="N47" s="98" t="s">
        <v>411</v>
      </c>
      <c r="S47" s="43" t="s">
        <v>468</v>
      </c>
      <c r="T47" s="43" t="s">
        <v>505</v>
      </c>
      <c r="U47" s="60"/>
      <c r="V47" s="60"/>
      <c r="W47" s="98" t="s">
        <v>411</v>
      </c>
    </row>
    <row r="48" spans="1:23" s="29" customFormat="1" x14ac:dyDescent="0.25">
      <c r="A48" s="43" t="s">
        <v>128</v>
      </c>
      <c r="B48" s="43" t="s">
        <v>130</v>
      </c>
      <c r="C48" s="60"/>
      <c r="D48" s="60"/>
      <c r="E48" s="98" t="s">
        <v>413</v>
      </c>
      <c r="J48" s="43" t="s">
        <v>128</v>
      </c>
      <c r="K48" s="43" t="s">
        <v>130</v>
      </c>
      <c r="L48" s="60"/>
      <c r="M48" s="60"/>
      <c r="N48" s="98" t="s">
        <v>413</v>
      </c>
      <c r="S48" s="43" t="s">
        <v>128</v>
      </c>
      <c r="T48" s="43" t="s">
        <v>130</v>
      </c>
      <c r="U48" s="60"/>
      <c r="V48" s="60"/>
      <c r="W48" s="98" t="s">
        <v>413</v>
      </c>
    </row>
    <row r="49" spans="1:23" s="29" customFormat="1" x14ac:dyDescent="0.25">
      <c r="A49" s="43" t="s">
        <v>481</v>
      </c>
      <c r="B49" s="43" t="s">
        <v>498</v>
      </c>
      <c r="C49" s="60">
        <v>83.54627660004553</v>
      </c>
      <c r="D49" s="60"/>
      <c r="E49" s="98" t="s">
        <v>413</v>
      </c>
      <c r="J49" s="43" t="s">
        <v>481</v>
      </c>
      <c r="K49" s="43" t="s">
        <v>498</v>
      </c>
      <c r="L49" s="60"/>
      <c r="M49" s="60"/>
      <c r="N49" s="98" t="s">
        <v>413</v>
      </c>
      <c r="S49" s="43" t="s">
        <v>481</v>
      </c>
      <c r="T49" s="43" t="s">
        <v>498</v>
      </c>
      <c r="U49" s="60">
        <v>83.54627660004553</v>
      </c>
      <c r="V49" s="60"/>
      <c r="W49" s="98" t="s">
        <v>413</v>
      </c>
    </row>
    <row r="50" spans="1:23" s="29" customFormat="1" x14ac:dyDescent="0.25">
      <c r="A50" s="43" t="s">
        <v>484</v>
      </c>
      <c r="B50" s="43" t="s">
        <v>501</v>
      </c>
      <c r="C50" s="60"/>
      <c r="D50" s="60"/>
      <c r="E50" s="98" t="s">
        <v>411</v>
      </c>
      <c r="J50" s="43" t="s">
        <v>484</v>
      </c>
      <c r="K50" s="43" t="s">
        <v>501</v>
      </c>
      <c r="L50" s="60"/>
      <c r="M50" s="60"/>
      <c r="N50" s="98" t="s">
        <v>411</v>
      </c>
      <c r="S50" s="43" t="s">
        <v>484</v>
      </c>
      <c r="T50" s="43" t="s">
        <v>501</v>
      </c>
      <c r="U50" s="60"/>
      <c r="V50" s="60"/>
      <c r="W50" s="98" t="s">
        <v>411</v>
      </c>
    </row>
    <row r="51" spans="1:23" s="29" customFormat="1" x14ac:dyDescent="0.25">
      <c r="A51" s="43" t="s">
        <v>469</v>
      </c>
      <c r="B51" s="43" t="s">
        <v>506</v>
      </c>
      <c r="C51" s="60"/>
      <c r="D51" s="60"/>
      <c r="E51" s="98" t="s">
        <v>413</v>
      </c>
      <c r="J51" s="43" t="s">
        <v>469</v>
      </c>
      <c r="K51" s="43" t="s">
        <v>506</v>
      </c>
      <c r="L51" s="60"/>
      <c r="M51" s="60"/>
      <c r="N51" s="98" t="s">
        <v>413</v>
      </c>
      <c r="S51" s="43" t="s">
        <v>469</v>
      </c>
      <c r="T51" s="43" t="s">
        <v>506</v>
      </c>
      <c r="U51" s="60"/>
      <c r="V51" s="60"/>
      <c r="W51" s="98" t="s">
        <v>413</v>
      </c>
    </row>
    <row r="52" spans="1:23" s="29" customFormat="1" x14ac:dyDescent="0.25">
      <c r="A52" s="43" t="s">
        <v>470</v>
      </c>
      <c r="B52" s="43" t="s">
        <v>507</v>
      </c>
      <c r="C52" s="60"/>
      <c r="D52" s="60"/>
      <c r="E52" s="98" t="s">
        <v>412</v>
      </c>
      <c r="J52" s="43" t="s">
        <v>470</v>
      </c>
      <c r="K52" s="43" t="s">
        <v>507</v>
      </c>
      <c r="L52" s="60"/>
      <c r="M52" s="60"/>
      <c r="N52" s="98" t="s">
        <v>412</v>
      </c>
      <c r="S52" s="43" t="s">
        <v>470</v>
      </c>
      <c r="T52" s="43" t="s">
        <v>507</v>
      </c>
      <c r="U52" s="60"/>
      <c r="V52" s="60"/>
      <c r="W52" s="98" t="s">
        <v>412</v>
      </c>
    </row>
    <row r="53" spans="1:23" s="29" customFormat="1" x14ac:dyDescent="0.25">
      <c r="A53" s="43" t="s">
        <v>475</v>
      </c>
      <c r="B53" s="43" t="s">
        <v>492</v>
      </c>
      <c r="C53" s="60">
        <v>18.118500000000001</v>
      </c>
      <c r="D53" s="60"/>
      <c r="E53" s="98" t="s">
        <v>510</v>
      </c>
      <c r="J53" s="43" t="s">
        <v>475</v>
      </c>
      <c r="K53" s="43" t="s">
        <v>492</v>
      </c>
      <c r="L53" s="60"/>
      <c r="M53" s="60"/>
      <c r="N53" s="98" t="s">
        <v>510</v>
      </c>
      <c r="S53" s="43" t="s">
        <v>475</v>
      </c>
      <c r="T53" s="43" t="s">
        <v>492</v>
      </c>
      <c r="U53" s="60">
        <v>18.118500000000001</v>
      </c>
      <c r="V53" s="60"/>
      <c r="W53" s="98" t="s">
        <v>510</v>
      </c>
    </row>
    <row r="54" spans="1:23" s="29" customFormat="1" x14ac:dyDescent="0.25">
      <c r="A54" s="43" t="s">
        <v>474</v>
      </c>
      <c r="B54" s="43" t="s">
        <v>491</v>
      </c>
      <c r="C54" s="60">
        <v>58.597000000000001</v>
      </c>
      <c r="D54" s="60"/>
      <c r="E54" s="98" t="s">
        <v>413</v>
      </c>
      <c r="J54" s="43" t="s">
        <v>474</v>
      </c>
      <c r="K54" s="43" t="s">
        <v>491</v>
      </c>
      <c r="L54" s="60"/>
      <c r="M54" s="60"/>
      <c r="N54" s="98" t="s">
        <v>413</v>
      </c>
      <c r="S54" s="43" t="s">
        <v>474</v>
      </c>
      <c r="T54" s="43" t="s">
        <v>491</v>
      </c>
      <c r="U54" s="60">
        <v>58.597000000000001</v>
      </c>
      <c r="V54" s="60"/>
      <c r="W54" s="98" t="s">
        <v>413</v>
      </c>
    </row>
    <row r="55" spans="1:23" s="29" customFormat="1" x14ac:dyDescent="0.25">
      <c r="A55" s="43" t="s">
        <v>471</v>
      </c>
      <c r="B55" s="43" t="s">
        <v>508</v>
      </c>
      <c r="C55" s="60"/>
      <c r="D55" s="60"/>
      <c r="E55" s="98" t="s">
        <v>411</v>
      </c>
      <c r="J55" s="43" t="s">
        <v>471</v>
      </c>
      <c r="K55" s="43" t="s">
        <v>508</v>
      </c>
      <c r="L55" s="60"/>
      <c r="M55" s="60"/>
      <c r="N55" s="98" t="s">
        <v>411</v>
      </c>
      <c r="S55" s="43" t="s">
        <v>471</v>
      </c>
      <c r="T55" s="43" t="s">
        <v>508</v>
      </c>
      <c r="U55" s="60"/>
      <c r="V55" s="60"/>
      <c r="W55" s="98" t="s">
        <v>411</v>
      </c>
    </row>
    <row r="56" spans="1:23" s="29" customFormat="1" x14ac:dyDescent="0.25">
      <c r="A56" s="43" t="s">
        <v>165</v>
      </c>
      <c r="B56" s="43" t="s">
        <v>165</v>
      </c>
      <c r="C56" s="60"/>
      <c r="D56" s="60"/>
      <c r="E56" s="98" t="s">
        <v>165</v>
      </c>
      <c r="J56" s="43" t="s">
        <v>165</v>
      </c>
      <c r="K56" s="43" t="s">
        <v>165</v>
      </c>
      <c r="L56" s="60"/>
      <c r="M56" s="60"/>
      <c r="N56" s="98" t="s">
        <v>165</v>
      </c>
      <c r="S56" s="43" t="s">
        <v>165</v>
      </c>
      <c r="T56" s="43" t="s">
        <v>165</v>
      </c>
      <c r="U56" s="60"/>
      <c r="V56" s="60"/>
      <c r="W56" s="98" t="s">
        <v>165</v>
      </c>
    </row>
    <row r="57" spans="1:23" s="29" customFormat="1" x14ac:dyDescent="0.25">
      <c r="A57" s="43" t="s">
        <v>165</v>
      </c>
      <c r="B57" s="43" t="s">
        <v>165</v>
      </c>
      <c r="C57" s="60"/>
      <c r="D57" s="60"/>
      <c r="E57" s="98" t="s">
        <v>165</v>
      </c>
      <c r="J57" s="43" t="s">
        <v>165</v>
      </c>
      <c r="K57" s="43" t="s">
        <v>165</v>
      </c>
      <c r="L57" s="60"/>
      <c r="M57" s="60"/>
      <c r="N57" s="98" t="s">
        <v>165</v>
      </c>
      <c r="S57" s="43" t="s">
        <v>165</v>
      </c>
      <c r="T57" s="43" t="s">
        <v>165</v>
      </c>
      <c r="U57" s="60"/>
      <c r="V57" s="60"/>
      <c r="W57" s="98" t="s">
        <v>165</v>
      </c>
    </row>
    <row r="58" spans="1:23" s="29" customFormat="1" x14ac:dyDescent="0.25">
      <c r="A58" s="43" t="s">
        <v>165</v>
      </c>
      <c r="B58" s="43" t="s">
        <v>165</v>
      </c>
      <c r="C58" s="60"/>
      <c r="D58" s="60"/>
      <c r="E58" s="98" t="s">
        <v>165</v>
      </c>
      <c r="J58" s="43" t="s">
        <v>165</v>
      </c>
      <c r="K58" s="43" t="s">
        <v>165</v>
      </c>
      <c r="L58" s="60"/>
      <c r="M58" s="60"/>
      <c r="N58" s="98" t="s">
        <v>165</v>
      </c>
      <c r="S58" s="43" t="s">
        <v>165</v>
      </c>
      <c r="T58" s="43" t="s">
        <v>165</v>
      </c>
      <c r="U58" s="60"/>
      <c r="V58" s="60"/>
      <c r="W58" s="98" t="s">
        <v>165</v>
      </c>
    </row>
    <row r="59" spans="1:23" s="29" customFormat="1" x14ac:dyDescent="0.25">
      <c r="A59" s="43" t="s">
        <v>165</v>
      </c>
      <c r="B59" s="43" t="s">
        <v>165</v>
      </c>
      <c r="C59" s="60"/>
      <c r="D59" s="60"/>
      <c r="E59" s="98" t="s">
        <v>165</v>
      </c>
      <c r="J59" s="43" t="s">
        <v>165</v>
      </c>
      <c r="K59" s="43" t="s">
        <v>165</v>
      </c>
      <c r="L59" s="60"/>
      <c r="M59" s="60"/>
      <c r="N59" s="98" t="s">
        <v>165</v>
      </c>
      <c r="S59" s="43" t="s">
        <v>165</v>
      </c>
      <c r="T59" s="43" t="s">
        <v>165</v>
      </c>
      <c r="U59" s="60"/>
      <c r="V59" s="60"/>
      <c r="W59" s="98" t="s">
        <v>165</v>
      </c>
    </row>
    <row r="60" spans="1:23" s="29" customFormat="1" x14ac:dyDescent="0.25">
      <c r="A60" s="43" t="s">
        <v>165</v>
      </c>
      <c r="B60" s="43" t="s">
        <v>165</v>
      </c>
      <c r="C60" s="60"/>
      <c r="D60" s="60"/>
      <c r="E60" s="98" t="s">
        <v>165</v>
      </c>
      <c r="J60" s="43" t="s">
        <v>165</v>
      </c>
      <c r="K60" s="43" t="s">
        <v>165</v>
      </c>
      <c r="L60" s="60"/>
      <c r="M60" s="60"/>
      <c r="N60" s="98" t="s">
        <v>165</v>
      </c>
      <c r="S60" s="43" t="s">
        <v>165</v>
      </c>
      <c r="T60" s="43" t="s">
        <v>165</v>
      </c>
      <c r="U60" s="60"/>
      <c r="V60" s="60"/>
      <c r="W60" s="98" t="s">
        <v>165</v>
      </c>
    </row>
    <row r="61" spans="1:23" s="29" customFormat="1" x14ac:dyDescent="0.25">
      <c r="A61" s="43" t="s">
        <v>165</v>
      </c>
      <c r="B61" s="43" t="s">
        <v>165</v>
      </c>
      <c r="C61" s="60"/>
      <c r="D61" s="60"/>
      <c r="E61" s="98" t="s">
        <v>165</v>
      </c>
      <c r="J61" s="43" t="s">
        <v>165</v>
      </c>
      <c r="K61" s="43" t="s">
        <v>165</v>
      </c>
      <c r="L61" s="60"/>
      <c r="M61" s="60"/>
      <c r="N61" s="98" t="s">
        <v>165</v>
      </c>
      <c r="S61" s="43" t="s">
        <v>165</v>
      </c>
      <c r="T61" s="43" t="s">
        <v>165</v>
      </c>
      <c r="U61" s="60"/>
      <c r="V61" s="60"/>
      <c r="W61" s="98" t="s">
        <v>165</v>
      </c>
    </row>
    <row r="62" spans="1:23" s="29" customFormat="1" x14ac:dyDescent="0.25">
      <c r="A62" s="43" t="s">
        <v>165</v>
      </c>
      <c r="B62" s="43" t="s">
        <v>165</v>
      </c>
      <c r="C62" s="60"/>
      <c r="D62" s="60"/>
      <c r="E62" s="98" t="s">
        <v>165</v>
      </c>
      <c r="J62" s="43" t="s">
        <v>165</v>
      </c>
      <c r="K62" s="43" t="s">
        <v>165</v>
      </c>
      <c r="L62" s="60"/>
      <c r="M62" s="60"/>
      <c r="N62" s="98" t="s">
        <v>165</v>
      </c>
      <c r="S62" s="43" t="s">
        <v>165</v>
      </c>
      <c r="T62" s="43" t="s">
        <v>165</v>
      </c>
      <c r="U62" s="60"/>
      <c r="V62" s="60"/>
      <c r="W62" s="98" t="s">
        <v>165</v>
      </c>
    </row>
    <row r="63" spans="1:23" s="29" customFormat="1" x14ac:dyDescent="0.25">
      <c r="A63" s="43" t="s">
        <v>165</v>
      </c>
      <c r="B63" s="43" t="s">
        <v>165</v>
      </c>
      <c r="C63" s="60"/>
      <c r="D63" s="60"/>
      <c r="E63" s="98" t="s">
        <v>165</v>
      </c>
      <c r="J63" s="43" t="s">
        <v>165</v>
      </c>
      <c r="K63" s="43" t="s">
        <v>165</v>
      </c>
      <c r="L63" s="60"/>
      <c r="M63" s="60"/>
      <c r="N63" s="98" t="s">
        <v>165</v>
      </c>
      <c r="S63" s="43" t="s">
        <v>165</v>
      </c>
      <c r="T63" s="43" t="s">
        <v>165</v>
      </c>
      <c r="U63" s="60"/>
      <c r="V63" s="60"/>
      <c r="W63" s="98" t="s">
        <v>165</v>
      </c>
    </row>
    <row r="64" spans="1:23" s="29" customFormat="1" x14ac:dyDescent="0.25">
      <c r="A64" s="43" t="s">
        <v>165</v>
      </c>
      <c r="B64" s="43" t="s">
        <v>165</v>
      </c>
      <c r="C64" s="60"/>
      <c r="D64" s="60"/>
      <c r="E64" s="98" t="s">
        <v>165</v>
      </c>
      <c r="J64" s="43" t="s">
        <v>165</v>
      </c>
      <c r="K64" s="43" t="s">
        <v>165</v>
      </c>
      <c r="L64" s="60"/>
      <c r="M64" s="60"/>
      <c r="N64" s="98" t="s">
        <v>165</v>
      </c>
      <c r="S64" s="43" t="s">
        <v>165</v>
      </c>
      <c r="T64" s="43" t="s">
        <v>165</v>
      </c>
      <c r="U64" s="60"/>
      <c r="V64" s="60"/>
      <c r="W64" s="98" t="s">
        <v>165</v>
      </c>
    </row>
    <row r="65" spans="1:23" s="29" customFormat="1" x14ac:dyDescent="0.25">
      <c r="A65" s="43" t="s">
        <v>165</v>
      </c>
      <c r="B65" s="43" t="s">
        <v>165</v>
      </c>
      <c r="C65" s="60"/>
      <c r="D65" s="60"/>
      <c r="E65" s="98" t="s">
        <v>165</v>
      </c>
      <c r="J65" s="43" t="s">
        <v>165</v>
      </c>
      <c r="K65" s="43" t="s">
        <v>165</v>
      </c>
      <c r="L65" s="60"/>
      <c r="M65" s="60"/>
      <c r="N65" s="98" t="s">
        <v>165</v>
      </c>
      <c r="S65" s="43" t="s">
        <v>165</v>
      </c>
      <c r="T65" s="43" t="s">
        <v>165</v>
      </c>
      <c r="U65" s="60"/>
      <c r="V65" s="60"/>
      <c r="W65" s="98" t="s">
        <v>165</v>
      </c>
    </row>
    <row r="66" spans="1:23" s="29" customFormat="1" x14ac:dyDescent="0.25">
      <c r="A66" s="43" t="s">
        <v>165</v>
      </c>
      <c r="B66" s="43" t="s">
        <v>165</v>
      </c>
      <c r="C66" s="60"/>
      <c r="D66" s="60"/>
      <c r="E66" s="98" t="s">
        <v>165</v>
      </c>
      <c r="J66" s="43" t="s">
        <v>165</v>
      </c>
      <c r="K66" s="43" t="s">
        <v>165</v>
      </c>
      <c r="L66" s="60"/>
      <c r="M66" s="60"/>
      <c r="N66" s="98" t="s">
        <v>165</v>
      </c>
      <c r="S66" s="43" t="s">
        <v>165</v>
      </c>
      <c r="T66" s="43" t="s">
        <v>165</v>
      </c>
      <c r="U66" s="60"/>
      <c r="V66" s="60"/>
      <c r="W66" s="98" t="s">
        <v>165</v>
      </c>
    </row>
    <row r="67" spans="1:23" s="29" customFormat="1" x14ac:dyDescent="0.25">
      <c r="A67" s="43" t="s">
        <v>165</v>
      </c>
      <c r="B67" s="43" t="s">
        <v>165</v>
      </c>
      <c r="C67" s="60"/>
      <c r="D67" s="60"/>
      <c r="E67" s="98" t="s">
        <v>165</v>
      </c>
      <c r="J67" s="43" t="s">
        <v>165</v>
      </c>
      <c r="K67" s="43" t="s">
        <v>165</v>
      </c>
      <c r="L67" s="60"/>
      <c r="M67" s="60"/>
      <c r="N67" s="98" t="s">
        <v>165</v>
      </c>
      <c r="S67" s="43" t="s">
        <v>165</v>
      </c>
      <c r="T67" s="43" t="s">
        <v>165</v>
      </c>
      <c r="U67" s="60"/>
      <c r="V67" s="60"/>
      <c r="W67" s="98" t="s">
        <v>165</v>
      </c>
    </row>
    <row r="68" spans="1:23" s="29" customFormat="1" x14ac:dyDescent="0.25">
      <c r="A68" s="43" t="s">
        <v>165</v>
      </c>
      <c r="B68" s="43" t="s">
        <v>165</v>
      </c>
      <c r="C68" s="60"/>
      <c r="D68" s="60"/>
      <c r="E68" s="98" t="s">
        <v>165</v>
      </c>
      <c r="J68" s="43" t="s">
        <v>165</v>
      </c>
      <c r="K68" s="43" t="s">
        <v>165</v>
      </c>
      <c r="L68" s="60"/>
      <c r="M68" s="60"/>
      <c r="N68" s="98" t="s">
        <v>165</v>
      </c>
      <c r="S68" s="43" t="s">
        <v>165</v>
      </c>
      <c r="T68" s="43" t="s">
        <v>165</v>
      </c>
      <c r="U68" s="60"/>
      <c r="V68" s="60"/>
      <c r="W68" s="98" t="s">
        <v>165</v>
      </c>
    </row>
    <row r="69" spans="1:23" s="29" customFormat="1" x14ac:dyDescent="0.25">
      <c r="A69" s="43" t="s">
        <v>165</v>
      </c>
      <c r="B69" s="43" t="s">
        <v>165</v>
      </c>
      <c r="C69" s="60"/>
      <c r="D69" s="60"/>
      <c r="E69" s="98" t="s">
        <v>165</v>
      </c>
      <c r="J69" s="43" t="s">
        <v>165</v>
      </c>
      <c r="K69" s="43" t="s">
        <v>165</v>
      </c>
      <c r="L69" s="60"/>
      <c r="M69" s="60"/>
      <c r="N69" s="98" t="s">
        <v>165</v>
      </c>
      <c r="S69" s="43" t="s">
        <v>165</v>
      </c>
      <c r="T69" s="43" t="s">
        <v>165</v>
      </c>
      <c r="U69" s="60"/>
      <c r="V69" s="60"/>
      <c r="W69" s="98" t="s">
        <v>165</v>
      </c>
    </row>
    <row r="70" spans="1:23" s="29" customFormat="1" x14ac:dyDescent="0.25">
      <c r="A70" s="43" t="s">
        <v>165</v>
      </c>
      <c r="B70" s="43" t="s">
        <v>165</v>
      </c>
      <c r="C70" s="60"/>
      <c r="D70" s="60"/>
      <c r="E70" s="98" t="s">
        <v>165</v>
      </c>
      <c r="J70" s="43" t="s">
        <v>165</v>
      </c>
      <c r="K70" s="43" t="s">
        <v>165</v>
      </c>
      <c r="L70" s="60"/>
      <c r="M70" s="60"/>
      <c r="N70" s="98" t="s">
        <v>165</v>
      </c>
      <c r="S70" s="43" t="s">
        <v>165</v>
      </c>
      <c r="T70" s="43" t="s">
        <v>165</v>
      </c>
      <c r="U70" s="60"/>
      <c r="V70" s="60"/>
      <c r="W70" s="98" t="s">
        <v>165</v>
      </c>
    </row>
    <row r="71" spans="1:23" s="29" customFormat="1" x14ac:dyDescent="0.25">
      <c r="A71" s="43" t="s">
        <v>165</v>
      </c>
      <c r="B71" s="43" t="s">
        <v>165</v>
      </c>
      <c r="C71" s="60"/>
      <c r="D71" s="60"/>
      <c r="E71" s="98" t="s">
        <v>165</v>
      </c>
      <c r="J71" s="43" t="s">
        <v>165</v>
      </c>
      <c r="K71" s="43" t="s">
        <v>165</v>
      </c>
      <c r="L71" s="60"/>
      <c r="M71" s="60"/>
      <c r="N71" s="98" t="s">
        <v>165</v>
      </c>
      <c r="S71" s="43" t="s">
        <v>165</v>
      </c>
      <c r="T71" s="43" t="s">
        <v>165</v>
      </c>
      <c r="U71" s="60"/>
      <c r="V71" s="60"/>
      <c r="W71" s="98" t="s">
        <v>165</v>
      </c>
    </row>
    <row r="72" spans="1:23" s="29" customFormat="1" x14ac:dyDescent="0.25">
      <c r="A72" s="43" t="s">
        <v>165</v>
      </c>
      <c r="B72" s="43" t="s">
        <v>165</v>
      </c>
      <c r="C72" s="60"/>
      <c r="D72" s="60"/>
      <c r="E72" s="98" t="s">
        <v>165</v>
      </c>
      <c r="J72" s="43" t="s">
        <v>165</v>
      </c>
      <c r="K72" s="43" t="s">
        <v>165</v>
      </c>
      <c r="L72" s="60"/>
      <c r="M72" s="60"/>
      <c r="N72" s="98" t="s">
        <v>165</v>
      </c>
      <c r="S72" s="43" t="s">
        <v>165</v>
      </c>
      <c r="T72" s="43" t="s">
        <v>165</v>
      </c>
      <c r="U72" s="60"/>
      <c r="V72" s="60"/>
      <c r="W72" s="98" t="s">
        <v>165</v>
      </c>
    </row>
    <row r="73" spans="1:23" s="29" customFormat="1" x14ac:dyDescent="0.25">
      <c r="A73" s="43" t="s">
        <v>165</v>
      </c>
      <c r="B73" s="43" t="s">
        <v>165</v>
      </c>
      <c r="C73" s="60"/>
      <c r="D73" s="60"/>
      <c r="E73" s="98" t="s">
        <v>165</v>
      </c>
      <c r="J73" s="43" t="s">
        <v>165</v>
      </c>
      <c r="K73" s="43" t="s">
        <v>165</v>
      </c>
      <c r="L73" s="60"/>
      <c r="M73" s="60"/>
      <c r="N73" s="98" t="s">
        <v>165</v>
      </c>
      <c r="S73" s="43" t="s">
        <v>165</v>
      </c>
      <c r="T73" s="43" t="s">
        <v>165</v>
      </c>
      <c r="U73" s="60"/>
      <c r="V73" s="60"/>
      <c r="W73" s="98" t="s">
        <v>165</v>
      </c>
    </row>
    <row r="74" spans="1:23" s="29" customFormat="1" x14ac:dyDescent="0.25">
      <c r="A74" s="43" t="s">
        <v>165</v>
      </c>
      <c r="B74" s="43" t="s">
        <v>165</v>
      </c>
      <c r="C74" s="60"/>
      <c r="D74" s="60"/>
      <c r="E74" s="98" t="s">
        <v>165</v>
      </c>
      <c r="J74" s="43" t="s">
        <v>165</v>
      </c>
      <c r="K74" s="43" t="s">
        <v>165</v>
      </c>
      <c r="L74" s="60"/>
      <c r="M74" s="60"/>
      <c r="N74" s="98" t="s">
        <v>165</v>
      </c>
      <c r="S74" s="43" t="s">
        <v>165</v>
      </c>
      <c r="T74" s="43" t="s">
        <v>165</v>
      </c>
      <c r="U74" s="60"/>
      <c r="V74" s="60"/>
      <c r="W74" s="98" t="s">
        <v>165</v>
      </c>
    </row>
    <row r="75" spans="1:23" s="29" customFormat="1" x14ac:dyDescent="0.25">
      <c r="A75" s="43" t="s">
        <v>165</v>
      </c>
      <c r="B75" s="43" t="s">
        <v>165</v>
      </c>
      <c r="C75" s="60"/>
      <c r="D75" s="60"/>
      <c r="E75" s="98" t="s">
        <v>165</v>
      </c>
      <c r="J75" s="43" t="s">
        <v>165</v>
      </c>
      <c r="K75" s="43" t="s">
        <v>165</v>
      </c>
      <c r="L75" s="60"/>
      <c r="M75" s="60"/>
      <c r="N75" s="98" t="s">
        <v>165</v>
      </c>
      <c r="S75" s="43" t="s">
        <v>165</v>
      </c>
      <c r="T75" s="43" t="s">
        <v>165</v>
      </c>
      <c r="U75" s="60"/>
      <c r="V75" s="60"/>
      <c r="W75" s="98" t="s">
        <v>165</v>
      </c>
    </row>
    <row r="76" spans="1:23" s="29" customFormat="1" x14ac:dyDescent="0.25">
      <c r="A76" s="43" t="s">
        <v>165</v>
      </c>
      <c r="B76" s="43" t="s">
        <v>165</v>
      </c>
      <c r="C76" s="60"/>
      <c r="D76" s="60"/>
      <c r="E76" s="98" t="s">
        <v>165</v>
      </c>
      <c r="J76" s="43" t="s">
        <v>165</v>
      </c>
      <c r="K76" s="43" t="s">
        <v>165</v>
      </c>
      <c r="L76" s="60"/>
      <c r="M76" s="60"/>
      <c r="N76" s="98" t="s">
        <v>165</v>
      </c>
      <c r="S76" s="43" t="s">
        <v>165</v>
      </c>
      <c r="T76" s="43" t="s">
        <v>165</v>
      </c>
      <c r="U76" s="60"/>
      <c r="V76" s="60"/>
      <c r="W76" s="98" t="s">
        <v>165</v>
      </c>
    </row>
    <row r="77" spans="1:23" s="29" customFormat="1" x14ac:dyDescent="0.25">
      <c r="A77" s="43" t="s">
        <v>165</v>
      </c>
      <c r="B77" s="43" t="s">
        <v>165</v>
      </c>
      <c r="C77" s="60"/>
      <c r="D77" s="60"/>
      <c r="E77" s="98" t="s">
        <v>165</v>
      </c>
      <c r="J77" s="43" t="s">
        <v>165</v>
      </c>
      <c r="K77" s="43" t="s">
        <v>165</v>
      </c>
      <c r="L77" s="60"/>
      <c r="M77" s="60"/>
      <c r="N77" s="98" t="s">
        <v>165</v>
      </c>
      <c r="S77" s="43" t="s">
        <v>165</v>
      </c>
      <c r="T77" s="43" t="s">
        <v>165</v>
      </c>
      <c r="U77" s="60"/>
      <c r="V77" s="60"/>
      <c r="W77" s="98" t="s">
        <v>165</v>
      </c>
    </row>
    <row r="78" spans="1:23" s="29" customFormat="1" x14ac:dyDescent="0.25">
      <c r="A78" s="43" t="s">
        <v>165</v>
      </c>
      <c r="B78" s="43" t="s">
        <v>165</v>
      </c>
      <c r="C78" s="60"/>
      <c r="D78" s="60"/>
      <c r="E78" s="98" t="s">
        <v>165</v>
      </c>
      <c r="J78" s="43" t="s">
        <v>165</v>
      </c>
      <c r="K78" s="43" t="s">
        <v>165</v>
      </c>
      <c r="L78" s="60"/>
      <c r="M78" s="60"/>
      <c r="N78" s="98" t="s">
        <v>165</v>
      </c>
      <c r="S78" s="43" t="s">
        <v>165</v>
      </c>
      <c r="T78" s="43" t="s">
        <v>165</v>
      </c>
      <c r="U78" s="60"/>
      <c r="V78" s="60"/>
      <c r="W78" s="98" t="s">
        <v>165</v>
      </c>
    </row>
    <row r="79" spans="1:23" x14ac:dyDescent="0.25">
      <c r="A79" s="43" t="s">
        <v>165</v>
      </c>
      <c r="B79" s="43" t="s">
        <v>165</v>
      </c>
      <c r="C79" s="60"/>
      <c r="D79" s="60"/>
      <c r="E79" s="98" t="s">
        <v>165</v>
      </c>
      <c r="J79" s="43" t="s">
        <v>165</v>
      </c>
      <c r="K79" s="43" t="s">
        <v>165</v>
      </c>
      <c r="L79" s="60"/>
      <c r="M79" s="60"/>
      <c r="N79" s="98" t="s">
        <v>165</v>
      </c>
      <c r="S79" s="43" t="s">
        <v>165</v>
      </c>
      <c r="T79" s="43" t="s">
        <v>165</v>
      </c>
      <c r="U79" s="60"/>
      <c r="V79" s="60"/>
      <c r="W79" s="98" t="s">
        <v>165</v>
      </c>
    </row>
    <row r="80" spans="1:23" x14ac:dyDescent="0.25">
      <c r="A80" s="43" t="s">
        <v>165</v>
      </c>
      <c r="B80" s="43" t="s">
        <v>165</v>
      </c>
      <c r="C80" s="60"/>
      <c r="D80" s="60"/>
      <c r="E80" s="98" t="s">
        <v>165</v>
      </c>
      <c r="J80" s="43" t="s">
        <v>165</v>
      </c>
      <c r="K80" s="43" t="s">
        <v>165</v>
      </c>
      <c r="L80" s="60"/>
      <c r="M80" s="60"/>
      <c r="N80" s="98" t="s">
        <v>165</v>
      </c>
      <c r="S80" s="43" t="s">
        <v>165</v>
      </c>
      <c r="T80" s="43" t="s">
        <v>165</v>
      </c>
      <c r="U80" s="60"/>
      <c r="V80" s="60"/>
      <c r="W80" s="98" t="s">
        <v>165</v>
      </c>
    </row>
    <row r="81" spans="1:23" x14ac:dyDescent="0.25">
      <c r="A81" s="43" t="s">
        <v>165</v>
      </c>
      <c r="B81" s="43" t="s">
        <v>165</v>
      </c>
      <c r="C81" s="60"/>
      <c r="D81" s="60"/>
      <c r="E81" s="98" t="s">
        <v>165</v>
      </c>
      <c r="J81" s="43" t="s">
        <v>165</v>
      </c>
      <c r="K81" s="43" t="s">
        <v>165</v>
      </c>
      <c r="L81" s="60"/>
      <c r="M81" s="60"/>
      <c r="N81" s="98" t="s">
        <v>165</v>
      </c>
      <c r="S81" s="43" t="s">
        <v>165</v>
      </c>
      <c r="T81" s="43" t="s">
        <v>165</v>
      </c>
      <c r="U81" s="60"/>
      <c r="V81" s="60"/>
      <c r="W81" s="98" t="s">
        <v>165</v>
      </c>
    </row>
    <row r="82" spans="1:23" x14ac:dyDescent="0.25">
      <c r="A82" s="43" t="s">
        <v>165</v>
      </c>
      <c r="B82" s="43" t="s">
        <v>165</v>
      </c>
      <c r="C82" s="60"/>
      <c r="D82" s="60"/>
      <c r="E82" s="98" t="s">
        <v>165</v>
      </c>
      <c r="J82" s="43" t="s">
        <v>165</v>
      </c>
      <c r="K82" s="43" t="s">
        <v>165</v>
      </c>
      <c r="L82" s="60"/>
      <c r="M82" s="60"/>
      <c r="N82" s="98" t="s">
        <v>165</v>
      </c>
      <c r="S82" s="43" t="s">
        <v>165</v>
      </c>
      <c r="T82" s="43" t="s">
        <v>165</v>
      </c>
      <c r="U82" s="60"/>
      <c r="V82" s="60"/>
      <c r="W82" s="98" t="s">
        <v>165</v>
      </c>
    </row>
    <row r="83" spans="1:23" x14ac:dyDescent="0.25">
      <c r="A83" s="43" t="s">
        <v>165</v>
      </c>
      <c r="B83" s="43" t="s">
        <v>165</v>
      </c>
      <c r="C83" s="60"/>
      <c r="D83" s="60"/>
      <c r="E83" s="98" t="s">
        <v>165</v>
      </c>
      <c r="J83" s="43" t="s">
        <v>165</v>
      </c>
      <c r="K83" s="43" t="s">
        <v>165</v>
      </c>
      <c r="L83" s="60"/>
      <c r="M83" s="60"/>
      <c r="N83" s="98" t="s">
        <v>165</v>
      </c>
      <c r="S83" s="43" t="s">
        <v>165</v>
      </c>
      <c r="T83" s="43" t="s">
        <v>165</v>
      </c>
      <c r="U83" s="60"/>
      <c r="V83" s="60"/>
      <c r="W83" s="98" t="s">
        <v>165</v>
      </c>
    </row>
    <row r="84" spans="1:23" x14ac:dyDescent="0.25">
      <c r="A84" s="43" t="s">
        <v>165</v>
      </c>
      <c r="B84" s="43" t="s">
        <v>165</v>
      </c>
      <c r="C84" s="60"/>
      <c r="D84" s="60"/>
      <c r="E84" s="98" t="s">
        <v>165</v>
      </c>
      <c r="J84" s="43" t="s">
        <v>165</v>
      </c>
      <c r="K84" s="43" t="s">
        <v>165</v>
      </c>
      <c r="L84" s="60"/>
      <c r="M84" s="60"/>
      <c r="N84" s="98" t="s">
        <v>165</v>
      </c>
      <c r="S84" s="43" t="s">
        <v>165</v>
      </c>
      <c r="T84" s="43" t="s">
        <v>165</v>
      </c>
      <c r="U84" s="60"/>
      <c r="V84" s="60"/>
      <c r="W84" s="98" t="s">
        <v>165</v>
      </c>
    </row>
    <row r="85" spans="1:23" x14ac:dyDescent="0.25">
      <c r="A85" s="43" t="s">
        <v>165</v>
      </c>
      <c r="B85" s="43" t="s">
        <v>165</v>
      </c>
      <c r="C85" s="60"/>
      <c r="D85" s="60"/>
      <c r="E85" s="98" t="s">
        <v>165</v>
      </c>
      <c r="J85" s="43" t="s">
        <v>165</v>
      </c>
      <c r="K85" s="43" t="s">
        <v>165</v>
      </c>
      <c r="L85" s="60"/>
      <c r="M85" s="60"/>
      <c r="N85" s="98" t="s">
        <v>165</v>
      </c>
      <c r="S85" s="43" t="s">
        <v>165</v>
      </c>
      <c r="T85" s="43" t="s">
        <v>165</v>
      </c>
      <c r="U85" s="60"/>
      <c r="V85" s="60"/>
      <c r="W85" s="98" t="s">
        <v>165</v>
      </c>
    </row>
    <row r="86" spans="1:23" x14ac:dyDescent="0.25">
      <c r="A86" s="43" t="s">
        <v>165</v>
      </c>
      <c r="B86" s="43" t="s">
        <v>165</v>
      </c>
      <c r="C86" s="60"/>
      <c r="D86" s="60"/>
      <c r="E86" s="98" t="s">
        <v>165</v>
      </c>
      <c r="J86" s="43" t="s">
        <v>165</v>
      </c>
      <c r="K86" s="43" t="s">
        <v>165</v>
      </c>
      <c r="L86" s="60"/>
      <c r="M86" s="60"/>
      <c r="N86" s="98" t="s">
        <v>165</v>
      </c>
      <c r="S86" s="43" t="s">
        <v>165</v>
      </c>
      <c r="T86" s="43" t="s">
        <v>165</v>
      </c>
      <c r="U86" s="60"/>
      <c r="V86" s="60"/>
      <c r="W86" s="98" t="s">
        <v>165</v>
      </c>
    </row>
    <row r="87" spans="1:23" x14ac:dyDescent="0.25">
      <c r="A87" s="43" t="s">
        <v>165</v>
      </c>
      <c r="B87" s="43" t="s">
        <v>165</v>
      </c>
      <c r="C87" s="60"/>
      <c r="D87" s="60"/>
      <c r="E87" s="98" t="s">
        <v>165</v>
      </c>
      <c r="J87" s="43" t="s">
        <v>165</v>
      </c>
      <c r="K87" s="43" t="s">
        <v>165</v>
      </c>
      <c r="L87" s="60"/>
      <c r="M87" s="60"/>
      <c r="N87" s="98" t="s">
        <v>165</v>
      </c>
      <c r="S87" s="43" t="s">
        <v>165</v>
      </c>
      <c r="T87" s="43" t="s">
        <v>165</v>
      </c>
      <c r="U87" s="60"/>
      <c r="V87" s="60"/>
      <c r="W87" s="98" t="s">
        <v>165</v>
      </c>
    </row>
    <row r="88" spans="1:23" x14ac:dyDescent="0.25">
      <c r="A88" s="43" t="s">
        <v>165</v>
      </c>
      <c r="B88" s="43" t="s">
        <v>165</v>
      </c>
      <c r="C88" s="60"/>
      <c r="D88" s="60"/>
      <c r="E88" s="98" t="s">
        <v>165</v>
      </c>
      <c r="J88" s="43" t="s">
        <v>165</v>
      </c>
      <c r="K88" s="43" t="s">
        <v>165</v>
      </c>
      <c r="L88" s="60"/>
      <c r="M88" s="60"/>
      <c r="N88" s="98" t="s">
        <v>165</v>
      </c>
      <c r="S88" s="43" t="s">
        <v>165</v>
      </c>
      <c r="T88" s="43" t="s">
        <v>165</v>
      </c>
      <c r="U88" s="60"/>
      <c r="V88" s="60"/>
      <c r="W88" s="98" t="s">
        <v>165</v>
      </c>
    </row>
    <row r="89" spans="1:23" x14ac:dyDescent="0.25">
      <c r="A89" s="43" t="s">
        <v>165</v>
      </c>
      <c r="B89" s="43" t="s">
        <v>165</v>
      </c>
      <c r="C89" s="60"/>
      <c r="D89" s="60"/>
      <c r="E89" s="98" t="s">
        <v>165</v>
      </c>
      <c r="J89" s="43" t="s">
        <v>165</v>
      </c>
      <c r="K89" s="43" t="s">
        <v>165</v>
      </c>
      <c r="L89" s="60"/>
      <c r="M89" s="60"/>
      <c r="N89" s="98" t="s">
        <v>165</v>
      </c>
      <c r="S89" s="43" t="s">
        <v>165</v>
      </c>
      <c r="T89" s="43" t="s">
        <v>165</v>
      </c>
      <c r="U89" s="60"/>
      <c r="V89" s="60"/>
      <c r="W89" s="98" t="s">
        <v>165</v>
      </c>
    </row>
    <row r="90" spans="1:23" x14ac:dyDescent="0.25">
      <c r="A90" s="43" t="s">
        <v>165</v>
      </c>
      <c r="B90" s="43" t="s">
        <v>165</v>
      </c>
      <c r="C90" s="60"/>
      <c r="D90" s="60"/>
      <c r="E90" s="98" t="s">
        <v>165</v>
      </c>
      <c r="J90" s="43" t="s">
        <v>165</v>
      </c>
      <c r="K90" s="43" t="s">
        <v>165</v>
      </c>
      <c r="L90" s="60"/>
      <c r="M90" s="60"/>
      <c r="N90" s="98" t="s">
        <v>165</v>
      </c>
      <c r="S90" s="43" t="s">
        <v>165</v>
      </c>
      <c r="T90" s="43" t="s">
        <v>165</v>
      </c>
      <c r="U90" s="60"/>
      <c r="V90" s="60"/>
      <c r="W90" s="98" t="s">
        <v>165</v>
      </c>
    </row>
    <row r="91" spans="1:23" x14ac:dyDescent="0.25">
      <c r="A91" s="43" t="s">
        <v>165</v>
      </c>
      <c r="B91" s="43" t="s">
        <v>165</v>
      </c>
      <c r="C91" s="60"/>
      <c r="D91" s="60"/>
      <c r="E91" s="98" t="s">
        <v>165</v>
      </c>
      <c r="J91" s="43" t="s">
        <v>165</v>
      </c>
      <c r="K91" s="43" t="s">
        <v>165</v>
      </c>
      <c r="L91" s="60"/>
      <c r="M91" s="60"/>
      <c r="N91" s="98" t="s">
        <v>165</v>
      </c>
      <c r="S91" s="43" t="s">
        <v>165</v>
      </c>
      <c r="T91" s="43" t="s">
        <v>165</v>
      </c>
      <c r="U91" s="60"/>
      <c r="V91" s="60"/>
      <c r="W91" s="98" t="s">
        <v>165</v>
      </c>
    </row>
    <row r="92" spans="1:23" x14ac:dyDescent="0.25">
      <c r="A92" s="43" t="s">
        <v>165</v>
      </c>
      <c r="B92" s="43" t="s">
        <v>165</v>
      </c>
      <c r="C92" s="60"/>
      <c r="D92" s="60"/>
      <c r="E92" s="98" t="s">
        <v>165</v>
      </c>
      <c r="J92" s="43" t="s">
        <v>165</v>
      </c>
      <c r="K92" s="43" t="s">
        <v>165</v>
      </c>
      <c r="L92" s="60"/>
      <c r="M92" s="60"/>
      <c r="N92" s="98" t="s">
        <v>165</v>
      </c>
      <c r="S92" s="43" t="s">
        <v>165</v>
      </c>
      <c r="T92" s="43" t="s">
        <v>165</v>
      </c>
      <c r="U92" s="60"/>
      <c r="V92" s="60"/>
      <c r="W92" s="98" t="s">
        <v>165</v>
      </c>
    </row>
    <row r="93" spans="1:23" x14ac:dyDescent="0.25">
      <c r="A93" s="43" t="s">
        <v>165</v>
      </c>
      <c r="B93" s="43" t="s">
        <v>165</v>
      </c>
      <c r="C93" s="60"/>
      <c r="D93" s="60"/>
      <c r="E93" s="98" t="s">
        <v>165</v>
      </c>
      <c r="J93" s="43" t="s">
        <v>165</v>
      </c>
      <c r="K93" s="43" t="s">
        <v>165</v>
      </c>
      <c r="L93" s="60"/>
      <c r="M93" s="60"/>
      <c r="N93" s="98" t="s">
        <v>165</v>
      </c>
      <c r="S93" s="43" t="s">
        <v>165</v>
      </c>
      <c r="T93" s="43" t="s">
        <v>165</v>
      </c>
      <c r="U93" s="60"/>
      <c r="V93" s="60"/>
      <c r="W93" s="98" t="s">
        <v>165</v>
      </c>
    </row>
    <row r="94" spans="1:23" x14ac:dyDescent="0.25">
      <c r="A94" s="43" t="s">
        <v>165</v>
      </c>
      <c r="B94" s="43" t="s">
        <v>165</v>
      </c>
      <c r="C94" s="60"/>
      <c r="D94" s="60"/>
      <c r="E94" s="98" t="s">
        <v>165</v>
      </c>
      <c r="J94" s="43" t="s">
        <v>165</v>
      </c>
      <c r="K94" s="43" t="s">
        <v>165</v>
      </c>
      <c r="L94" s="60"/>
      <c r="M94" s="60"/>
      <c r="N94" s="98" t="s">
        <v>165</v>
      </c>
      <c r="S94" s="43" t="s">
        <v>165</v>
      </c>
      <c r="T94" s="43" t="s">
        <v>165</v>
      </c>
      <c r="U94" s="60"/>
      <c r="V94" s="60"/>
      <c r="W94" s="98" t="s">
        <v>165</v>
      </c>
    </row>
    <row r="95" spans="1:23" x14ac:dyDescent="0.25">
      <c r="A95" s="43" t="s">
        <v>165</v>
      </c>
      <c r="B95" s="43" t="s">
        <v>165</v>
      </c>
      <c r="C95" s="60"/>
      <c r="D95" s="60"/>
      <c r="E95" s="98" t="s">
        <v>165</v>
      </c>
      <c r="J95" s="43" t="s">
        <v>165</v>
      </c>
      <c r="K95" s="43" t="s">
        <v>165</v>
      </c>
      <c r="L95" s="60"/>
      <c r="M95" s="60"/>
      <c r="N95" s="98" t="s">
        <v>165</v>
      </c>
      <c r="S95" s="43" t="s">
        <v>165</v>
      </c>
      <c r="T95" s="43" t="s">
        <v>165</v>
      </c>
      <c r="U95" s="60"/>
      <c r="V95" s="60"/>
      <c r="W95" s="98" t="s">
        <v>165</v>
      </c>
    </row>
    <row r="96" spans="1:23" x14ac:dyDescent="0.25">
      <c r="A96" s="43" t="s">
        <v>165</v>
      </c>
      <c r="B96" s="43" t="s">
        <v>165</v>
      </c>
      <c r="C96" s="60"/>
      <c r="D96" s="60"/>
      <c r="E96" s="98" t="s">
        <v>165</v>
      </c>
      <c r="J96" s="43" t="s">
        <v>165</v>
      </c>
      <c r="K96" s="43" t="s">
        <v>165</v>
      </c>
      <c r="L96" s="60"/>
      <c r="M96" s="60"/>
      <c r="N96" s="98" t="s">
        <v>165</v>
      </c>
      <c r="S96" s="43" t="s">
        <v>165</v>
      </c>
      <c r="T96" s="43" t="s">
        <v>165</v>
      </c>
      <c r="U96" s="60"/>
      <c r="V96" s="60"/>
      <c r="W96" s="98" t="s">
        <v>165</v>
      </c>
    </row>
    <row r="97" spans="1:23" x14ac:dyDescent="0.25">
      <c r="A97" s="43" t="s">
        <v>165</v>
      </c>
      <c r="B97" s="43" t="s">
        <v>165</v>
      </c>
      <c r="C97" s="60"/>
      <c r="D97" s="60"/>
      <c r="E97" s="98" t="s">
        <v>165</v>
      </c>
      <c r="J97" s="43" t="s">
        <v>165</v>
      </c>
      <c r="K97" s="43" t="s">
        <v>165</v>
      </c>
      <c r="L97" s="60"/>
      <c r="M97" s="60"/>
      <c r="N97" s="98" t="s">
        <v>165</v>
      </c>
      <c r="S97" s="43" t="s">
        <v>165</v>
      </c>
      <c r="T97" s="43" t="s">
        <v>165</v>
      </c>
      <c r="U97" s="60"/>
      <c r="V97" s="60"/>
      <c r="W97" s="98" t="s">
        <v>165</v>
      </c>
    </row>
    <row r="98" spans="1:23" x14ac:dyDescent="0.25">
      <c r="A98" s="43" t="s">
        <v>165</v>
      </c>
      <c r="B98" s="43" t="s">
        <v>165</v>
      </c>
      <c r="C98" s="60"/>
      <c r="D98" s="60"/>
      <c r="E98" s="98" t="s">
        <v>165</v>
      </c>
      <c r="J98" s="43" t="s">
        <v>165</v>
      </c>
      <c r="K98" s="43" t="s">
        <v>165</v>
      </c>
      <c r="L98" s="60"/>
      <c r="M98" s="60"/>
      <c r="N98" s="98" t="s">
        <v>165</v>
      </c>
      <c r="S98" s="43" t="s">
        <v>165</v>
      </c>
      <c r="T98" s="43" t="s">
        <v>165</v>
      </c>
      <c r="U98" s="60"/>
      <c r="V98" s="60"/>
      <c r="W98" s="98" t="s">
        <v>165</v>
      </c>
    </row>
    <row r="99" spans="1:23" x14ac:dyDescent="0.25">
      <c r="A99" s="29" t="s">
        <v>165</v>
      </c>
      <c r="B99" s="29" t="s">
        <v>165</v>
      </c>
      <c r="C99" s="49"/>
      <c r="D99" s="49"/>
      <c r="E99" s="98" t="s">
        <v>165</v>
      </c>
      <c r="J99" s="29" t="s">
        <v>165</v>
      </c>
      <c r="K99" s="29" t="s">
        <v>165</v>
      </c>
      <c r="L99" s="49"/>
      <c r="M99" s="49"/>
      <c r="N99" s="98" t="s">
        <v>165</v>
      </c>
      <c r="S99" s="29" t="s">
        <v>165</v>
      </c>
      <c r="T99" s="29" t="s">
        <v>165</v>
      </c>
      <c r="U99" s="49"/>
      <c r="V99" s="49"/>
      <c r="W99" s="98" t="s">
        <v>165</v>
      </c>
    </row>
    <row r="100" spans="1:23" x14ac:dyDescent="0.25">
      <c r="A100" s="29" t="s">
        <v>165</v>
      </c>
      <c r="B100" s="29" t="s">
        <v>165</v>
      </c>
      <c r="C100" s="49"/>
      <c r="D100" s="49"/>
      <c r="E100" s="98" t="s">
        <v>165</v>
      </c>
      <c r="J100" s="29" t="s">
        <v>165</v>
      </c>
      <c r="K100" s="29" t="s">
        <v>165</v>
      </c>
      <c r="L100" s="49"/>
      <c r="M100" s="49"/>
      <c r="N100" s="98" t="s">
        <v>165</v>
      </c>
      <c r="S100" s="29" t="s">
        <v>165</v>
      </c>
      <c r="T100" s="29" t="s">
        <v>165</v>
      </c>
      <c r="U100" s="49"/>
      <c r="V100" s="49"/>
      <c r="W100" s="98" t="s">
        <v>165</v>
      </c>
    </row>
    <row r="101" spans="1:23" x14ac:dyDescent="0.25">
      <c r="A101" s="29" t="s">
        <v>165</v>
      </c>
      <c r="B101" s="29" t="s">
        <v>165</v>
      </c>
      <c r="C101" s="49"/>
      <c r="D101" s="49"/>
      <c r="E101" s="98" t="s">
        <v>165</v>
      </c>
      <c r="J101" s="29" t="s">
        <v>165</v>
      </c>
      <c r="K101" s="29" t="s">
        <v>165</v>
      </c>
      <c r="L101" s="49"/>
      <c r="M101" s="49"/>
      <c r="N101" s="98" t="s">
        <v>165</v>
      </c>
      <c r="S101" s="29" t="s">
        <v>165</v>
      </c>
      <c r="T101" s="29" t="s">
        <v>165</v>
      </c>
      <c r="U101" s="49"/>
      <c r="V101" s="49"/>
      <c r="W101" s="98" t="s">
        <v>165</v>
      </c>
    </row>
    <row r="102" spans="1:23" x14ac:dyDescent="0.25">
      <c r="A102" s="29" t="s">
        <v>165</v>
      </c>
      <c r="B102" s="29" t="s">
        <v>165</v>
      </c>
      <c r="C102" s="49"/>
      <c r="D102" s="49"/>
      <c r="E102" s="98" t="s">
        <v>165</v>
      </c>
      <c r="J102" s="29" t="s">
        <v>165</v>
      </c>
      <c r="K102" s="29" t="s">
        <v>165</v>
      </c>
      <c r="L102" s="49"/>
      <c r="M102" s="49"/>
      <c r="N102" s="98" t="s">
        <v>165</v>
      </c>
      <c r="S102" s="29" t="s">
        <v>165</v>
      </c>
      <c r="T102" s="29" t="s">
        <v>165</v>
      </c>
      <c r="U102" s="49"/>
      <c r="V102" s="49"/>
      <c r="W102" s="98" t="s">
        <v>165</v>
      </c>
    </row>
    <row r="103" spans="1:23" x14ac:dyDescent="0.25">
      <c r="A103" s="29" t="s">
        <v>165</v>
      </c>
      <c r="B103" s="29" t="s">
        <v>165</v>
      </c>
      <c r="C103" s="49"/>
      <c r="D103" s="49"/>
      <c r="E103" s="98" t="s">
        <v>165</v>
      </c>
      <c r="J103" s="29" t="s">
        <v>165</v>
      </c>
      <c r="K103" s="29" t="s">
        <v>165</v>
      </c>
      <c r="L103" s="49"/>
      <c r="M103" s="49"/>
      <c r="N103" s="98" t="s">
        <v>165</v>
      </c>
      <c r="S103" s="29" t="s">
        <v>165</v>
      </c>
      <c r="T103" s="29" t="s">
        <v>165</v>
      </c>
      <c r="U103" s="49"/>
      <c r="V103" s="49"/>
      <c r="W103" s="98" t="s">
        <v>165</v>
      </c>
    </row>
    <row r="104" spans="1:23" x14ac:dyDescent="0.25">
      <c r="A104" s="29" t="s">
        <v>165</v>
      </c>
      <c r="B104" s="29" t="s">
        <v>165</v>
      </c>
      <c r="C104" s="49"/>
      <c r="D104" s="49"/>
      <c r="E104" s="98" t="s">
        <v>165</v>
      </c>
      <c r="J104" s="29" t="s">
        <v>165</v>
      </c>
      <c r="K104" s="29" t="s">
        <v>165</v>
      </c>
      <c r="L104" s="49"/>
      <c r="M104" s="49"/>
      <c r="N104" s="98" t="s">
        <v>165</v>
      </c>
      <c r="S104" s="29" t="s">
        <v>165</v>
      </c>
      <c r="T104" s="29" t="s">
        <v>165</v>
      </c>
      <c r="U104" s="49"/>
      <c r="V104" s="49"/>
      <c r="W104" s="98" t="s">
        <v>165</v>
      </c>
    </row>
    <row r="105" spans="1:23" x14ac:dyDescent="0.25">
      <c r="A105" s="29" t="s">
        <v>165</v>
      </c>
      <c r="B105" s="29" t="s">
        <v>165</v>
      </c>
      <c r="C105" s="49"/>
      <c r="D105" s="49"/>
      <c r="E105" s="98" t="s">
        <v>165</v>
      </c>
      <c r="J105" s="29" t="s">
        <v>165</v>
      </c>
      <c r="K105" s="29" t="s">
        <v>165</v>
      </c>
      <c r="L105" s="49"/>
      <c r="M105" s="49"/>
      <c r="N105" s="98" t="s">
        <v>165</v>
      </c>
      <c r="S105" s="29" t="s">
        <v>165</v>
      </c>
      <c r="T105" s="29" t="s">
        <v>165</v>
      </c>
      <c r="U105" s="49"/>
      <c r="V105" s="49"/>
      <c r="W105" s="98" t="s">
        <v>165</v>
      </c>
    </row>
    <row r="106" spans="1:23" x14ac:dyDescent="0.25">
      <c r="A106" s="29" t="s">
        <v>165</v>
      </c>
      <c r="B106" s="29" t="s">
        <v>165</v>
      </c>
      <c r="C106" s="49"/>
      <c r="D106" s="49"/>
      <c r="E106" s="98" t="s">
        <v>165</v>
      </c>
      <c r="J106" s="29" t="s">
        <v>165</v>
      </c>
      <c r="K106" s="29" t="s">
        <v>165</v>
      </c>
      <c r="L106" s="49"/>
      <c r="M106" s="49"/>
      <c r="N106" s="98" t="s">
        <v>165</v>
      </c>
      <c r="S106" s="29" t="s">
        <v>165</v>
      </c>
      <c r="T106" s="29" t="s">
        <v>165</v>
      </c>
      <c r="U106" s="49"/>
      <c r="V106" s="49"/>
      <c r="W106" s="98" t="s">
        <v>165</v>
      </c>
    </row>
    <row r="107" spans="1:23" x14ac:dyDescent="0.25">
      <c r="A107" s="29" t="s">
        <v>165</v>
      </c>
      <c r="B107" s="29" t="s">
        <v>165</v>
      </c>
      <c r="C107" s="49"/>
      <c r="D107" s="49"/>
      <c r="E107" s="98" t="s">
        <v>165</v>
      </c>
      <c r="J107" s="29" t="s">
        <v>165</v>
      </c>
      <c r="K107" s="29" t="s">
        <v>165</v>
      </c>
      <c r="L107" s="49"/>
      <c r="M107" s="49"/>
      <c r="N107" s="98" t="s">
        <v>165</v>
      </c>
      <c r="S107" s="29" t="s">
        <v>165</v>
      </c>
      <c r="T107" s="29" t="s">
        <v>165</v>
      </c>
      <c r="U107" s="49"/>
      <c r="V107" s="49"/>
      <c r="W107" s="98" t="s">
        <v>165</v>
      </c>
    </row>
    <row r="108" spans="1:23" x14ac:dyDescent="0.25">
      <c r="A108" s="29" t="s">
        <v>165</v>
      </c>
      <c r="B108" s="29" t="s">
        <v>165</v>
      </c>
      <c r="C108" s="49"/>
      <c r="D108" s="49"/>
      <c r="E108" s="98" t="s">
        <v>165</v>
      </c>
      <c r="J108" s="29" t="s">
        <v>165</v>
      </c>
      <c r="K108" s="29" t="s">
        <v>165</v>
      </c>
      <c r="L108" s="49"/>
      <c r="M108" s="49"/>
      <c r="N108" s="98" t="s">
        <v>165</v>
      </c>
      <c r="S108" s="29" t="s">
        <v>165</v>
      </c>
      <c r="T108" s="29" t="s">
        <v>165</v>
      </c>
      <c r="U108" s="49"/>
      <c r="V108" s="49"/>
      <c r="W108" s="98" t="s">
        <v>165</v>
      </c>
    </row>
    <row r="109" spans="1:23" x14ac:dyDescent="0.25">
      <c r="A109" s="29" t="s">
        <v>165</v>
      </c>
      <c r="B109" s="29" t="s">
        <v>165</v>
      </c>
      <c r="C109" s="49"/>
      <c r="D109" s="49"/>
      <c r="E109" s="98" t="s">
        <v>165</v>
      </c>
      <c r="J109" s="29" t="s">
        <v>165</v>
      </c>
      <c r="K109" s="29" t="s">
        <v>165</v>
      </c>
      <c r="L109" s="49"/>
      <c r="M109" s="49"/>
      <c r="N109" s="98" t="s">
        <v>165</v>
      </c>
      <c r="S109" s="29" t="s">
        <v>165</v>
      </c>
      <c r="T109" s="29" t="s">
        <v>165</v>
      </c>
      <c r="U109" s="49"/>
      <c r="V109" s="49"/>
      <c r="W109" s="98" t="s">
        <v>165</v>
      </c>
    </row>
    <row r="110" spans="1:23" x14ac:dyDescent="0.25">
      <c r="A110" s="29" t="s">
        <v>165</v>
      </c>
      <c r="B110" s="29" t="s">
        <v>165</v>
      </c>
      <c r="C110" s="49"/>
      <c r="D110" s="49"/>
      <c r="E110" s="98" t="s">
        <v>165</v>
      </c>
      <c r="J110" s="29" t="s">
        <v>165</v>
      </c>
      <c r="K110" s="29" t="s">
        <v>165</v>
      </c>
      <c r="L110" s="49"/>
      <c r="M110" s="49"/>
      <c r="N110" s="98" t="s">
        <v>165</v>
      </c>
      <c r="S110" s="29" t="s">
        <v>165</v>
      </c>
      <c r="T110" s="29" t="s">
        <v>165</v>
      </c>
      <c r="U110" s="49"/>
      <c r="V110" s="49"/>
      <c r="W110" s="98" t="s">
        <v>165</v>
      </c>
    </row>
    <row r="111" spans="1:23" x14ac:dyDescent="0.25">
      <c r="A111" s="29" t="s">
        <v>165</v>
      </c>
      <c r="B111" s="29" t="s">
        <v>165</v>
      </c>
      <c r="C111" s="49"/>
      <c r="D111" s="49"/>
      <c r="E111" s="98" t="s">
        <v>165</v>
      </c>
      <c r="J111" s="29" t="s">
        <v>165</v>
      </c>
      <c r="K111" s="29" t="s">
        <v>165</v>
      </c>
      <c r="L111" s="49"/>
      <c r="M111" s="49"/>
      <c r="N111" s="98" t="s">
        <v>165</v>
      </c>
      <c r="S111" s="29" t="s">
        <v>165</v>
      </c>
      <c r="T111" s="29" t="s">
        <v>165</v>
      </c>
      <c r="U111" s="49"/>
      <c r="V111" s="49"/>
      <c r="W111" s="98" t="s">
        <v>165</v>
      </c>
    </row>
    <row r="112" spans="1:23" x14ac:dyDescent="0.25">
      <c r="A112" s="29" t="s">
        <v>165</v>
      </c>
      <c r="B112" s="29" t="s">
        <v>165</v>
      </c>
      <c r="C112" s="49"/>
      <c r="D112" s="49"/>
      <c r="E112" s="98" t="s">
        <v>165</v>
      </c>
      <c r="J112" s="29" t="s">
        <v>165</v>
      </c>
      <c r="K112" s="29" t="s">
        <v>165</v>
      </c>
      <c r="L112" s="49"/>
      <c r="M112" s="49"/>
      <c r="N112" s="98" t="s">
        <v>165</v>
      </c>
      <c r="S112" s="29" t="s">
        <v>165</v>
      </c>
      <c r="T112" s="29" t="s">
        <v>165</v>
      </c>
      <c r="U112" s="49"/>
      <c r="V112" s="49"/>
      <c r="W112" s="98" t="s">
        <v>165</v>
      </c>
    </row>
    <row r="113" spans="1:23" x14ac:dyDescent="0.25">
      <c r="A113" s="29" t="s">
        <v>165</v>
      </c>
      <c r="B113" s="29" t="s">
        <v>165</v>
      </c>
      <c r="C113" s="49"/>
      <c r="D113" s="49"/>
      <c r="E113" s="98" t="s">
        <v>165</v>
      </c>
      <c r="J113" s="29" t="s">
        <v>165</v>
      </c>
      <c r="K113" s="29" t="s">
        <v>165</v>
      </c>
      <c r="L113" s="49"/>
      <c r="M113" s="49"/>
      <c r="N113" s="98" t="s">
        <v>165</v>
      </c>
      <c r="S113" s="29" t="s">
        <v>165</v>
      </c>
      <c r="T113" s="29" t="s">
        <v>165</v>
      </c>
      <c r="U113" s="49"/>
      <c r="V113" s="49"/>
      <c r="W113" s="98" t="s">
        <v>165</v>
      </c>
    </row>
    <row r="114" spans="1:23" x14ac:dyDescent="0.25">
      <c r="A114" s="29" t="s">
        <v>165</v>
      </c>
      <c r="B114" s="29" t="s">
        <v>165</v>
      </c>
      <c r="C114" s="49"/>
      <c r="D114" s="49"/>
      <c r="E114" s="98" t="s">
        <v>165</v>
      </c>
      <c r="J114" s="29" t="s">
        <v>165</v>
      </c>
      <c r="K114" s="29" t="s">
        <v>165</v>
      </c>
      <c r="L114" s="49"/>
      <c r="M114" s="49"/>
      <c r="N114" s="98" t="s">
        <v>165</v>
      </c>
      <c r="S114" s="29" t="s">
        <v>165</v>
      </c>
      <c r="T114" s="29" t="s">
        <v>165</v>
      </c>
      <c r="U114" s="49"/>
      <c r="V114" s="49"/>
      <c r="W114" s="98" t="s">
        <v>165</v>
      </c>
    </row>
    <row r="115" spans="1:23" x14ac:dyDescent="0.25">
      <c r="A115" s="29" t="s">
        <v>165</v>
      </c>
      <c r="B115" s="29" t="s">
        <v>165</v>
      </c>
      <c r="C115" s="49"/>
      <c r="D115" s="49"/>
      <c r="E115" s="98" t="s">
        <v>165</v>
      </c>
      <c r="J115" s="29" t="s">
        <v>165</v>
      </c>
      <c r="K115" s="29" t="s">
        <v>165</v>
      </c>
      <c r="L115" s="49"/>
      <c r="M115" s="49"/>
      <c r="N115" s="98" t="s">
        <v>165</v>
      </c>
      <c r="S115" s="29" t="s">
        <v>165</v>
      </c>
      <c r="T115" s="29" t="s">
        <v>165</v>
      </c>
      <c r="U115" s="49"/>
      <c r="V115" s="49"/>
      <c r="W115" s="98" t="s">
        <v>165</v>
      </c>
    </row>
    <row r="116" spans="1:23" x14ac:dyDescent="0.25">
      <c r="A116" s="29" t="s">
        <v>165</v>
      </c>
      <c r="B116" s="29" t="s">
        <v>165</v>
      </c>
      <c r="C116" s="49"/>
      <c r="D116" s="49"/>
      <c r="E116" s="98" t="s">
        <v>165</v>
      </c>
      <c r="J116" s="29" t="s">
        <v>165</v>
      </c>
      <c r="K116" s="29" t="s">
        <v>165</v>
      </c>
      <c r="L116" s="49"/>
      <c r="M116" s="49"/>
      <c r="N116" s="98" t="s">
        <v>165</v>
      </c>
      <c r="S116" s="29" t="s">
        <v>165</v>
      </c>
      <c r="T116" s="29" t="s">
        <v>165</v>
      </c>
      <c r="U116" s="49"/>
      <c r="V116" s="49"/>
      <c r="W116" s="98" t="s">
        <v>165</v>
      </c>
    </row>
    <row r="117" spans="1:23" x14ac:dyDescent="0.25">
      <c r="A117" s="29" t="s">
        <v>165</v>
      </c>
      <c r="B117" s="29" t="s">
        <v>165</v>
      </c>
      <c r="C117" s="49"/>
      <c r="D117" s="49"/>
      <c r="E117" s="98" t="s">
        <v>165</v>
      </c>
      <c r="J117" s="29" t="s">
        <v>165</v>
      </c>
      <c r="K117" s="29" t="s">
        <v>165</v>
      </c>
      <c r="L117" s="49"/>
      <c r="M117" s="49"/>
      <c r="N117" s="98" t="s">
        <v>165</v>
      </c>
      <c r="S117" s="29" t="s">
        <v>165</v>
      </c>
      <c r="T117" s="29" t="s">
        <v>165</v>
      </c>
      <c r="U117" s="49"/>
      <c r="V117" s="49"/>
      <c r="W117" s="98" t="s">
        <v>165</v>
      </c>
    </row>
    <row r="118" spans="1:23" x14ac:dyDescent="0.25">
      <c r="A118" s="29" t="s">
        <v>165</v>
      </c>
      <c r="B118" s="29" t="s">
        <v>165</v>
      </c>
      <c r="C118" s="49"/>
      <c r="D118" s="49"/>
      <c r="E118" s="98" t="s">
        <v>165</v>
      </c>
      <c r="J118" s="29" t="s">
        <v>165</v>
      </c>
      <c r="K118" s="29" t="s">
        <v>165</v>
      </c>
      <c r="L118" s="49"/>
      <c r="M118" s="49"/>
      <c r="N118" s="98" t="s">
        <v>165</v>
      </c>
      <c r="S118" s="29" t="s">
        <v>165</v>
      </c>
      <c r="T118" s="29" t="s">
        <v>165</v>
      </c>
      <c r="U118" s="49"/>
      <c r="V118" s="49"/>
      <c r="W118" s="98" t="s">
        <v>165</v>
      </c>
    </row>
    <row r="119" spans="1:23" x14ac:dyDescent="0.25">
      <c r="A119" s="29" t="s">
        <v>165</v>
      </c>
      <c r="B119" s="29" t="s">
        <v>165</v>
      </c>
      <c r="C119" s="49"/>
      <c r="D119" s="49"/>
      <c r="E119" s="98" t="s">
        <v>165</v>
      </c>
      <c r="J119" s="29" t="s">
        <v>165</v>
      </c>
      <c r="K119" s="29" t="s">
        <v>165</v>
      </c>
      <c r="L119" s="49"/>
      <c r="M119" s="49"/>
      <c r="N119" s="98" t="s">
        <v>165</v>
      </c>
      <c r="S119" s="29" t="s">
        <v>165</v>
      </c>
      <c r="T119" s="29" t="s">
        <v>165</v>
      </c>
      <c r="U119" s="49"/>
      <c r="V119" s="49"/>
      <c r="W119" s="98" t="s">
        <v>165</v>
      </c>
    </row>
    <row r="120" spans="1:23" x14ac:dyDescent="0.25">
      <c r="A120" s="29" t="s">
        <v>165</v>
      </c>
      <c r="B120" s="29" t="s">
        <v>165</v>
      </c>
      <c r="C120" s="49"/>
      <c r="D120" s="49"/>
      <c r="E120" s="98" t="s">
        <v>165</v>
      </c>
      <c r="J120" s="29" t="s">
        <v>165</v>
      </c>
      <c r="K120" s="29" t="s">
        <v>165</v>
      </c>
      <c r="L120" s="49"/>
      <c r="M120" s="49"/>
      <c r="N120" s="98" t="s">
        <v>165</v>
      </c>
      <c r="S120" s="29" t="s">
        <v>165</v>
      </c>
      <c r="T120" s="29" t="s">
        <v>165</v>
      </c>
      <c r="U120" s="49"/>
      <c r="V120" s="49"/>
      <c r="W120" s="98" t="s">
        <v>165</v>
      </c>
    </row>
    <row r="121" spans="1:23" x14ac:dyDescent="0.25">
      <c r="A121" s="29" t="s">
        <v>165</v>
      </c>
      <c r="B121" s="29" t="s">
        <v>165</v>
      </c>
      <c r="C121" s="49"/>
      <c r="D121" s="49"/>
      <c r="E121" s="98" t="s">
        <v>165</v>
      </c>
      <c r="J121" s="29" t="s">
        <v>165</v>
      </c>
      <c r="K121" s="29" t="s">
        <v>165</v>
      </c>
      <c r="L121" s="49"/>
      <c r="M121" s="49"/>
      <c r="N121" s="98" t="s">
        <v>165</v>
      </c>
      <c r="S121" s="29" t="s">
        <v>165</v>
      </c>
      <c r="T121" s="29" t="s">
        <v>165</v>
      </c>
      <c r="U121" s="49"/>
      <c r="V121" s="49"/>
      <c r="W121" s="98" t="s">
        <v>165</v>
      </c>
    </row>
    <row r="122" spans="1:23" x14ac:dyDescent="0.25">
      <c r="A122" s="29" t="s">
        <v>165</v>
      </c>
      <c r="B122" s="29" t="s">
        <v>165</v>
      </c>
      <c r="C122" s="49"/>
      <c r="D122" s="49"/>
      <c r="E122" s="98" t="s">
        <v>165</v>
      </c>
      <c r="J122" s="29" t="s">
        <v>165</v>
      </c>
      <c r="K122" s="29" t="s">
        <v>165</v>
      </c>
      <c r="L122" s="49"/>
      <c r="M122" s="49"/>
      <c r="N122" s="98" t="s">
        <v>165</v>
      </c>
      <c r="S122" s="29" t="s">
        <v>165</v>
      </c>
      <c r="T122" s="29" t="s">
        <v>165</v>
      </c>
      <c r="U122" s="49"/>
      <c r="V122" s="49"/>
      <c r="W122" s="98" t="s">
        <v>165</v>
      </c>
    </row>
    <row r="123" spans="1:23" x14ac:dyDescent="0.25">
      <c r="A123" s="29" t="s">
        <v>165</v>
      </c>
      <c r="B123" s="29" t="s">
        <v>165</v>
      </c>
      <c r="C123" s="49"/>
      <c r="D123" s="49"/>
      <c r="E123" s="98" t="s">
        <v>165</v>
      </c>
      <c r="J123" s="29" t="s">
        <v>165</v>
      </c>
      <c r="K123" s="29" t="s">
        <v>165</v>
      </c>
      <c r="L123" s="49"/>
      <c r="M123" s="49"/>
      <c r="N123" s="98" t="s">
        <v>165</v>
      </c>
      <c r="S123" s="29" t="s">
        <v>165</v>
      </c>
      <c r="T123" s="29" t="s">
        <v>165</v>
      </c>
      <c r="U123" s="49"/>
      <c r="V123" s="49"/>
      <c r="W123" s="98" t="s">
        <v>165</v>
      </c>
    </row>
    <row r="124" spans="1:23" x14ac:dyDescent="0.25">
      <c r="A124" s="29" t="s">
        <v>165</v>
      </c>
      <c r="B124" s="29" t="s">
        <v>165</v>
      </c>
      <c r="C124" s="49"/>
      <c r="D124" s="49"/>
      <c r="E124" s="98" t="s">
        <v>165</v>
      </c>
      <c r="J124" s="29" t="s">
        <v>165</v>
      </c>
      <c r="K124" s="29" t="s">
        <v>165</v>
      </c>
      <c r="L124" s="49"/>
      <c r="M124" s="49"/>
      <c r="N124" s="98" t="s">
        <v>165</v>
      </c>
      <c r="S124" s="29" t="s">
        <v>165</v>
      </c>
      <c r="T124" s="29" t="s">
        <v>165</v>
      </c>
      <c r="U124" s="49"/>
      <c r="V124" s="49"/>
      <c r="W124" s="98" t="s">
        <v>165</v>
      </c>
    </row>
    <row r="125" spans="1:23" x14ac:dyDescent="0.25">
      <c r="A125" s="29" t="s">
        <v>165</v>
      </c>
      <c r="B125" s="29" t="s">
        <v>165</v>
      </c>
      <c r="C125" s="49"/>
      <c r="D125" s="49"/>
      <c r="E125" s="98" t="s">
        <v>165</v>
      </c>
      <c r="J125" s="29" t="s">
        <v>165</v>
      </c>
      <c r="K125" s="29" t="s">
        <v>165</v>
      </c>
      <c r="L125" s="49"/>
      <c r="M125" s="49"/>
      <c r="N125" s="98" t="s">
        <v>165</v>
      </c>
      <c r="S125" s="29" t="s">
        <v>165</v>
      </c>
      <c r="T125" s="29" t="s">
        <v>165</v>
      </c>
      <c r="U125" s="49"/>
      <c r="V125" s="49"/>
      <c r="W125" s="98" t="s">
        <v>165</v>
      </c>
    </row>
    <row r="126" spans="1:23" x14ac:dyDescent="0.25">
      <c r="A126" s="29" t="s">
        <v>165</v>
      </c>
      <c r="B126" s="29" t="s">
        <v>165</v>
      </c>
      <c r="C126" s="49"/>
      <c r="D126" s="49"/>
      <c r="E126" s="98" t="s">
        <v>165</v>
      </c>
      <c r="J126" s="29" t="s">
        <v>165</v>
      </c>
      <c r="K126" s="29" t="s">
        <v>165</v>
      </c>
      <c r="L126" s="49"/>
      <c r="M126" s="49"/>
      <c r="N126" s="98" t="s">
        <v>165</v>
      </c>
      <c r="S126" s="29" t="s">
        <v>165</v>
      </c>
      <c r="T126" s="29" t="s">
        <v>165</v>
      </c>
      <c r="U126" s="49"/>
      <c r="V126" s="49"/>
      <c r="W126" s="98" t="s">
        <v>165</v>
      </c>
    </row>
    <row r="127" spans="1:23" x14ac:dyDescent="0.25">
      <c r="A127" s="29" t="s">
        <v>165</v>
      </c>
      <c r="B127" s="29" t="s">
        <v>165</v>
      </c>
      <c r="C127" s="49"/>
      <c r="D127" s="49"/>
      <c r="E127" s="98" t="s">
        <v>165</v>
      </c>
      <c r="J127" s="29" t="s">
        <v>165</v>
      </c>
      <c r="K127" s="29" t="s">
        <v>165</v>
      </c>
      <c r="L127" s="49"/>
      <c r="M127" s="49"/>
      <c r="N127" s="98" t="s">
        <v>165</v>
      </c>
      <c r="S127" s="29" t="s">
        <v>165</v>
      </c>
      <c r="T127" s="29" t="s">
        <v>165</v>
      </c>
      <c r="U127" s="49"/>
      <c r="V127" s="49"/>
      <c r="W127" s="98" t="s">
        <v>165</v>
      </c>
    </row>
    <row r="128" spans="1:23" x14ac:dyDescent="0.25">
      <c r="A128" s="29" t="s">
        <v>165</v>
      </c>
      <c r="B128" s="29" t="s">
        <v>165</v>
      </c>
      <c r="C128" s="49"/>
      <c r="D128" s="49"/>
      <c r="E128" s="98" t="s">
        <v>165</v>
      </c>
      <c r="J128" s="29" t="s">
        <v>165</v>
      </c>
      <c r="K128" s="29" t="s">
        <v>165</v>
      </c>
      <c r="L128" s="49"/>
      <c r="M128" s="49"/>
      <c r="N128" s="98" t="s">
        <v>165</v>
      </c>
      <c r="S128" s="29" t="s">
        <v>165</v>
      </c>
      <c r="T128" s="29" t="s">
        <v>165</v>
      </c>
      <c r="U128" s="49"/>
      <c r="V128" s="49"/>
      <c r="W128" s="98" t="s">
        <v>165</v>
      </c>
    </row>
    <row r="129" spans="1:23" x14ac:dyDescent="0.25">
      <c r="A129" s="29" t="s">
        <v>165</v>
      </c>
      <c r="B129" s="29" t="s">
        <v>165</v>
      </c>
      <c r="C129" s="49"/>
      <c r="D129" s="49"/>
      <c r="E129" s="98" t="s">
        <v>165</v>
      </c>
      <c r="J129" s="29" t="s">
        <v>165</v>
      </c>
      <c r="K129" s="29" t="s">
        <v>165</v>
      </c>
      <c r="L129" s="49"/>
      <c r="M129" s="49"/>
      <c r="N129" s="98" t="s">
        <v>165</v>
      </c>
      <c r="S129" s="29" t="s">
        <v>165</v>
      </c>
      <c r="T129" s="29" t="s">
        <v>165</v>
      </c>
      <c r="U129" s="49"/>
      <c r="V129" s="49"/>
      <c r="W129" s="98" t="s">
        <v>165</v>
      </c>
    </row>
    <row r="130" spans="1:23" x14ac:dyDescent="0.25">
      <c r="A130" s="29" t="s">
        <v>165</v>
      </c>
      <c r="B130" s="29" t="s">
        <v>165</v>
      </c>
      <c r="C130" s="49"/>
      <c r="D130" s="49"/>
      <c r="E130" s="98" t="s">
        <v>165</v>
      </c>
      <c r="J130" s="29" t="s">
        <v>165</v>
      </c>
      <c r="K130" s="29" t="s">
        <v>165</v>
      </c>
      <c r="L130" s="49"/>
      <c r="M130" s="49"/>
      <c r="N130" s="98" t="s">
        <v>165</v>
      </c>
      <c r="S130" s="29" t="s">
        <v>165</v>
      </c>
      <c r="T130" s="29" t="s">
        <v>165</v>
      </c>
      <c r="U130" s="49"/>
      <c r="V130" s="49"/>
      <c r="W130" s="98" t="s">
        <v>165</v>
      </c>
    </row>
    <row r="131" spans="1:23" x14ac:dyDescent="0.25">
      <c r="A131" s="29" t="s">
        <v>165</v>
      </c>
      <c r="B131" s="29" t="s">
        <v>165</v>
      </c>
      <c r="C131" s="49"/>
      <c r="D131" s="49"/>
      <c r="E131" s="98" t="s">
        <v>165</v>
      </c>
      <c r="J131" s="29" t="s">
        <v>165</v>
      </c>
      <c r="K131" s="29" t="s">
        <v>165</v>
      </c>
      <c r="L131" s="49"/>
      <c r="M131" s="49"/>
      <c r="N131" s="98" t="s">
        <v>165</v>
      </c>
      <c r="S131" s="29" t="s">
        <v>165</v>
      </c>
      <c r="T131" s="29" t="s">
        <v>165</v>
      </c>
      <c r="U131" s="49"/>
      <c r="V131" s="49"/>
      <c r="W131" s="98" t="s">
        <v>165</v>
      </c>
    </row>
    <row r="132" spans="1:23" x14ac:dyDescent="0.25">
      <c r="A132" s="29" t="s">
        <v>165</v>
      </c>
      <c r="B132" s="29" t="s">
        <v>165</v>
      </c>
      <c r="C132" s="49"/>
      <c r="D132" s="49"/>
      <c r="E132" s="98" t="s">
        <v>165</v>
      </c>
      <c r="J132" s="29" t="s">
        <v>165</v>
      </c>
      <c r="K132" s="29" t="s">
        <v>165</v>
      </c>
      <c r="L132" s="49"/>
      <c r="M132" s="49"/>
      <c r="N132" s="98" t="s">
        <v>165</v>
      </c>
      <c r="S132" s="29" t="s">
        <v>165</v>
      </c>
      <c r="T132" s="29" t="s">
        <v>165</v>
      </c>
      <c r="U132" s="49"/>
      <c r="V132" s="49"/>
      <c r="W132" s="98" t="s">
        <v>165</v>
      </c>
    </row>
    <row r="133" spans="1:23" x14ac:dyDescent="0.25">
      <c r="A133" s="29" t="s">
        <v>165</v>
      </c>
      <c r="B133" s="29" t="s">
        <v>165</v>
      </c>
      <c r="C133" s="49"/>
      <c r="D133" s="49"/>
      <c r="E133" s="98" t="s">
        <v>165</v>
      </c>
      <c r="J133" s="29" t="s">
        <v>165</v>
      </c>
      <c r="K133" s="29" t="s">
        <v>165</v>
      </c>
      <c r="L133" s="49"/>
      <c r="M133" s="49"/>
      <c r="N133" s="98" t="s">
        <v>165</v>
      </c>
      <c r="S133" s="29" t="s">
        <v>165</v>
      </c>
      <c r="T133" s="29" t="s">
        <v>165</v>
      </c>
      <c r="U133" s="49"/>
      <c r="V133" s="49"/>
      <c r="W133" s="98" t="s">
        <v>165</v>
      </c>
    </row>
    <row r="134" spans="1:23" x14ac:dyDescent="0.25">
      <c r="A134" s="29" t="s">
        <v>165</v>
      </c>
      <c r="B134" s="29" t="s">
        <v>165</v>
      </c>
      <c r="C134" s="49"/>
      <c r="D134" s="49"/>
      <c r="E134" s="98" t="s">
        <v>165</v>
      </c>
      <c r="J134" s="29" t="s">
        <v>165</v>
      </c>
      <c r="K134" s="29" t="s">
        <v>165</v>
      </c>
      <c r="L134" s="49"/>
      <c r="M134" s="49"/>
      <c r="N134" s="98" t="s">
        <v>165</v>
      </c>
      <c r="S134" s="29" t="s">
        <v>165</v>
      </c>
      <c r="T134" s="29" t="s">
        <v>165</v>
      </c>
      <c r="U134" s="49"/>
      <c r="V134" s="49"/>
      <c r="W134" s="98" t="s">
        <v>165</v>
      </c>
    </row>
    <row r="135" spans="1:23" x14ac:dyDescent="0.25">
      <c r="A135" s="29" t="s">
        <v>165</v>
      </c>
      <c r="B135" s="29" t="s">
        <v>165</v>
      </c>
      <c r="C135" s="49"/>
      <c r="D135" s="49"/>
      <c r="E135" s="98" t="s">
        <v>165</v>
      </c>
      <c r="J135" s="29" t="s">
        <v>165</v>
      </c>
      <c r="K135" s="29" t="s">
        <v>165</v>
      </c>
      <c r="L135" s="49"/>
      <c r="M135" s="49"/>
      <c r="N135" s="98" t="s">
        <v>165</v>
      </c>
      <c r="S135" s="29" t="s">
        <v>165</v>
      </c>
      <c r="T135" s="29" t="s">
        <v>165</v>
      </c>
      <c r="U135" s="49"/>
      <c r="V135" s="49"/>
      <c r="W135" s="98" t="s">
        <v>165</v>
      </c>
    </row>
    <row r="136" spans="1:23" x14ac:dyDescent="0.25">
      <c r="A136" s="29" t="s">
        <v>165</v>
      </c>
      <c r="B136" s="29" t="s">
        <v>165</v>
      </c>
      <c r="C136" s="49"/>
      <c r="D136" s="49"/>
      <c r="E136" s="98" t="s">
        <v>165</v>
      </c>
      <c r="J136" s="29" t="s">
        <v>165</v>
      </c>
      <c r="K136" s="29" t="s">
        <v>165</v>
      </c>
      <c r="L136" s="49"/>
      <c r="M136" s="49"/>
      <c r="N136" s="98" t="s">
        <v>165</v>
      </c>
      <c r="S136" s="29" t="s">
        <v>165</v>
      </c>
      <c r="T136" s="29" t="s">
        <v>165</v>
      </c>
      <c r="U136" s="49"/>
      <c r="V136" s="49"/>
      <c r="W136" s="98" t="s">
        <v>165</v>
      </c>
    </row>
    <row r="137" spans="1:23" x14ac:dyDescent="0.25">
      <c r="A137" s="29" t="s">
        <v>165</v>
      </c>
      <c r="B137" s="29" t="s">
        <v>165</v>
      </c>
      <c r="C137" s="49"/>
      <c r="D137" s="49"/>
      <c r="E137" s="98" t="s">
        <v>165</v>
      </c>
      <c r="J137" s="29" t="s">
        <v>165</v>
      </c>
      <c r="K137" s="29" t="s">
        <v>165</v>
      </c>
      <c r="L137" s="49"/>
      <c r="M137" s="49"/>
      <c r="N137" s="98" t="s">
        <v>165</v>
      </c>
      <c r="S137" s="29" t="s">
        <v>165</v>
      </c>
      <c r="T137" s="29" t="s">
        <v>165</v>
      </c>
      <c r="U137" s="49"/>
      <c r="V137" s="49"/>
      <c r="W137" s="98" t="s">
        <v>165</v>
      </c>
    </row>
    <row r="138" spans="1:23" x14ac:dyDescent="0.25">
      <c r="A138" s="29" t="s">
        <v>165</v>
      </c>
      <c r="B138" s="29" t="s">
        <v>165</v>
      </c>
      <c r="C138" s="49"/>
      <c r="D138" s="49"/>
      <c r="E138" s="98" t="s">
        <v>165</v>
      </c>
      <c r="J138" s="29" t="s">
        <v>165</v>
      </c>
      <c r="K138" s="29" t="s">
        <v>165</v>
      </c>
      <c r="L138" s="49"/>
      <c r="M138" s="49"/>
      <c r="N138" s="98" t="s">
        <v>165</v>
      </c>
      <c r="S138" s="29" t="s">
        <v>165</v>
      </c>
      <c r="T138" s="29" t="s">
        <v>165</v>
      </c>
      <c r="U138" s="49"/>
      <c r="V138" s="49"/>
      <c r="W138" s="98" t="s">
        <v>165</v>
      </c>
    </row>
    <row r="139" spans="1:23" x14ac:dyDescent="0.25">
      <c r="A139" s="29" t="s">
        <v>165</v>
      </c>
      <c r="B139" s="29" t="s">
        <v>165</v>
      </c>
      <c r="C139" s="49"/>
      <c r="D139" s="49"/>
      <c r="E139" s="98" t="s">
        <v>165</v>
      </c>
      <c r="J139" s="29" t="s">
        <v>165</v>
      </c>
      <c r="K139" s="29" t="s">
        <v>165</v>
      </c>
      <c r="L139" s="49"/>
      <c r="M139" s="49"/>
      <c r="N139" s="98" t="s">
        <v>165</v>
      </c>
      <c r="S139" s="29" t="s">
        <v>165</v>
      </c>
      <c r="T139" s="29" t="s">
        <v>165</v>
      </c>
      <c r="U139" s="49"/>
      <c r="V139" s="49"/>
      <c r="W139" s="98" t="s">
        <v>165</v>
      </c>
    </row>
    <row r="140" spans="1:23" x14ac:dyDescent="0.25">
      <c r="A140" s="29" t="s">
        <v>165</v>
      </c>
      <c r="B140" s="29" t="s">
        <v>165</v>
      </c>
      <c r="C140" s="49"/>
      <c r="D140" s="49"/>
      <c r="E140" s="98" t="s">
        <v>165</v>
      </c>
      <c r="J140" s="29" t="s">
        <v>165</v>
      </c>
      <c r="K140" s="29" t="s">
        <v>165</v>
      </c>
      <c r="L140" s="49"/>
      <c r="M140" s="49"/>
      <c r="N140" s="98" t="s">
        <v>165</v>
      </c>
      <c r="S140" s="29" t="s">
        <v>165</v>
      </c>
      <c r="T140" s="29" t="s">
        <v>165</v>
      </c>
      <c r="U140" s="49"/>
      <c r="V140" s="49"/>
      <c r="W140" s="98" t="s">
        <v>165</v>
      </c>
    </row>
    <row r="141" spans="1:23" x14ac:dyDescent="0.25">
      <c r="A141" s="29" t="s">
        <v>165</v>
      </c>
      <c r="B141" s="29" t="s">
        <v>165</v>
      </c>
      <c r="C141" s="49"/>
      <c r="D141" s="49"/>
      <c r="E141" s="98" t="s">
        <v>165</v>
      </c>
      <c r="J141" s="29" t="s">
        <v>165</v>
      </c>
      <c r="K141" s="29" t="s">
        <v>165</v>
      </c>
      <c r="L141" s="49"/>
      <c r="M141" s="49"/>
      <c r="N141" s="98" t="s">
        <v>165</v>
      </c>
      <c r="S141" s="29" t="s">
        <v>165</v>
      </c>
      <c r="T141" s="29" t="s">
        <v>165</v>
      </c>
      <c r="U141" s="49"/>
      <c r="V141" s="49"/>
      <c r="W141" s="98" t="s">
        <v>165</v>
      </c>
    </row>
    <row r="142" spans="1:23" x14ac:dyDescent="0.25">
      <c r="A142" s="29" t="s">
        <v>165</v>
      </c>
      <c r="B142" s="29" t="s">
        <v>165</v>
      </c>
      <c r="C142" s="49"/>
      <c r="D142" s="49"/>
      <c r="E142" s="98" t="s">
        <v>165</v>
      </c>
      <c r="J142" s="29" t="s">
        <v>165</v>
      </c>
      <c r="K142" s="29" t="s">
        <v>165</v>
      </c>
      <c r="L142" s="49"/>
      <c r="M142" s="49"/>
      <c r="N142" s="98" t="s">
        <v>165</v>
      </c>
      <c r="S142" s="29" t="s">
        <v>165</v>
      </c>
      <c r="T142" s="29" t="s">
        <v>165</v>
      </c>
      <c r="U142" s="49"/>
      <c r="V142" s="49"/>
      <c r="W142" s="98" t="s">
        <v>165</v>
      </c>
    </row>
    <row r="143" spans="1:23" x14ac:dyDescent="0.25">
      <c r="A143" s="29" t="s">
        <v>165</v>
      </c>
      <c r="B143" s="29" t="s">
        <v>165</v>
      </c>
      <c r="C143" s="49"/>
      <c r="D143" s="49"/>
      <c r="E143" s="98" t="s">
        <v>165</v>
      </c>
      <c r="J143" s="29" t="s">
        <v>165</v>
      </c>
      <c r="K143" s="29" t="s">
        <v>165</v>
      </c>
      <c r="L143" s="49"/>
      <c r="M143" s="49"/>
      <c r="N143" s="98" t="s">
        <v>165</v>
      </c>
      <c r="S143" s="29" t="s">
        <v>165</v>
      </c>
      <c r="T143" s="29" t="s">
        <v>165</v>
      </c>
      <c r="U143" s="49"/>
      <c r="V143" s="49"/>
      <c r="W143" s="98" t="s">
        <v>165</v>
      </c>
    </row>
    <row r="144" spans="1:23" x14ac:dyDescent="0.25">
      <c r="A144" s="29" t="s">
        <v>165</v>
      </c>
      <c r="B144" s="29" t="s">
        <v>165</v>
      </c>
      <c r="C144" s="49"/>
      <c r="D144" s="49"/>
      <c r="E144" s="98" t="s">
        <v>165</v>
      </c>
      <c r="J144" s="29" t="s">
        <v>165</v>
      </c>
      <c r="K144" s="29" t="s">
        <v>165</v>
      </c>
      <c r="L144" s="49"/>
      <c r="M144" s="49"/>
      <c r="N144" s="98" t="s">
        <v>165</v>
      </c>
      <c r="S144" s="29" t="s">
        <v>165</v>
      </c>
      <c r="T144" s="29" t="s">
        <v>165</v>
      </c>
      <c r="U144" s="49"/>
      <c r="V144" s="49"/>
      <c r="W144" s="98" t="s">
        <v>165</v>
      </c>
    </row>
    <row r="145" spans="1:23" x14ac:dyDescent="0.25">
      <c r="A145" s="29" t="s">
        <v>165</v>
      </c>
      <c r="B145" s="29" t="s">
        <v>165</v>
      </c>
      <c r="C145" s="49"/>
      <c r="D145" s="49"/>
      <c r="E145" s="98" t="s">
        <v>165</v>
      </c>
      <c r="J145" s="29" t="s">
        <v>165</v>
      </c>
      <c r="K145" s="29" t="s">
        <v>165</v>
      </c>
      <c r="L145" s="49"/>
      <c r="M145" s="49"/>
      <c r="N145" s="98" t="s">
        <v>165</v>
      </c>
      <c r="S145" s="29" t="s">
        <v>165</v>
      </c>
      <c r="T145" s="29" t="s">
        <v>165</v>
      </c>
      <c r="U145" s="49"/>
      <c r="V145" s="49"/>
      <c r="W145" s="98" t="s">
        <v>165</v>
      </c>
    </row>
    <row r="146" spans="1:23" x14ac:dyDescent="0.25">
      <c r="A146" s="29" t="s">
        <v>165</v>
      </c>
      <c r="B146" s="29" t="s">
        <v>165</v>
      </c>
      <c r="C146" s="49"/>
      <c r="D146" s="49"/>
      <c r="E146" s="98" t="s">
        <v>165</v>
      </c>
      <c r="J146" s="29" t="s">
        <v>165</v>
      </c>
      <c r="K146" s="29" t="s">
        <v>165</v>
      </c>
      <c r="L146" s="49"/>
      <c r="M146" s="49"/>
      <c r="N146" s="98" t="s">
        <v>165</v>
      </c>
      <c r="S146" s="29" t="s">
        <v>165</v>
      </c>
      <c r="T146" s="29" t="s">
        <v>165</v>
      </c>
      <c r="U146" s="49"/>
      <c r="V146" s="49"/>
      <c r="W146" s="98" t="s">
        <v>165</v>
      </c>
    </row>
    <row r="147" spans="1:23" x14ac:dyDescent="0.25">
      <c r="A147" s="29" t="s">
        <v>165</v>
      </c>
      <c r="B147" s="29" t="s">
        <v>165</v>
      </c>
      <c r="C147" s="49"/>
      <c r="D147" s="49"/>
      <c r="E147" s="98" t="s">
        <v>165</v>
      </c>
      <c r="J147" s="29" t="s">
        <v>165</v>
      </c>
      <c r="K147" s="29" t="s">
        <v>165</v>
      </c>
      <c r="L147" s="49"/>
      <c r="M147" s="49"/>
      <c r="N147" s="98" t="s">
        <v>165</v>
      </c>
      <c r="S147" s="29" t="s">
        <v>165</v>
      </c>
      <c r="T147" s="29" t="s">
        <v>165</v>
      </c>
      <c r="U147" s="49"/>
      <c r="V147" s="49"/>
      <c r="W147" s="98" t="s">
        <v>165</v>
      </c>
    </row>
    <row r="148" spans="1:23" x14ac:dyDescent="0.25">
      <c r="A148" s="29" t="s">
        <v>165</v>
      </c>
      <c r="B148" s="29" t="s">
        <v>165</v>
      </c>
      <c r="C148" s="49"/>
      <c r="D148" s="49"/>
      <c r="E148" s="98" t="s">
        <v>165</v>
      </c>
      <c r="J148" s="29" t="s">
        <v>165</v>
      </c>
      <c r="K148" s="29" t="s">
        <v>165</v>
      </c>
      <c r="L148" s="49"/>
      <c r="M148" s="49"/>
      <c r="N148" s="98" t="s">
        <v>165</v>
      </c>
      <c r="S148" s="29" t="s">
        <v>165</v>
      </c>
      <c r="T148" s="29" t="s">
        <v>165</v>
      </c>
      <c r="U148" s="49"/>
      <c r="V148" s="49"/>
      <c r="W148" s="98" t="s">
        <v>165</v>
      </c>
    </row>
    <row r="149" spans="1:23" x14ac:dyDescent="0.25">
      <c r="A149" s="29" t="s">
        <v>165</v>
      </c>
      <c r="B149" s="29" t="s">
        <v>165</v>
      </c>
      <c r="C149" s="49"/>
      <c r="D149" s="49"/>
      <c r="E149" s="98" t="s">
        <v>165</v>
      </c>
      <c r="J149" s="29" t="s">
        <v>165</v>
      </c>
      <c r="K149" s="29" t="s">
        <v>165</v>
      </c>
      <c r="L149" s="49"/>
      <c r="M149" s="49"/>
      <c r="N149" s="98" t="s">
        <v>165</v>
      </c>
      <c r="S149" s="29" t="s">
        <v>165</v>
      </c>
      <c r="T149" s="29" t="s">
        <v>165</v>
      </c>
      <c r="U149" s="49"/>
      <c r="V149" s="49"/>
      <c r="W149" s="98" t="s">
        <v>165</v>
      </c>
    </row>
    <row r="150" spans="1:23" x14ac:dyDescent="0.25">
      <c r="A150" s="29" t="s">
        <v>165</v>
      </c>
      <c r="B150" s="29" t="s">
        <v>165</v>
      </c>
      <c r="C150" s="49"/>
      <c r="D150" s="49"/>
      <c r="E150" s="98" t="s">
        <v>165</v>
      </c>
      <c r="J150" s="29" t="s">
        <v>165</v>
      </c>
      <c r="K150" s="29" t="s">
        <v>165</v>
      </c>
      <c r="L150" s="49"/>
      <c r="M150" s="49"/>
      <c r="N150" s="98" t="s">
        <v>165</v>
      </c>
      <c r="S150" s="29" t="s">
        <v>165</v>
      </c>
      <c r="T150" s="29" t="s">
        <v>165</v>
      </c>
      <c r="U150" s="49"/>
      <c r="V150" s="49"/>
      <c r="W150" s="98" t="s">
        <v>165</v>
      </c>
    </row>
    <row r="151" spans="1:23" x14ac:dyDescent="0.25">
      <c r="A151" s="29" t="s">
        <v>165</v>
      </c>
      <c r="B151" s="29" t="s">
        <v>165</v>
      </c>
      <c r="C151" s="49"/>
      <c r="D151" s="49"/>
      <c r="E151" s="98" t="s">
        <v>165</v>
      </c>
      <c r="J151" s="29" t="s">
        <v>165</v>
      </c>
      <c r="K151" s="29" t="s">
        <v>165</v>
      </c>
      <c r="L151" s="49"/>
      <c r="M151" s="49"/>
      <c r="N151" s="98" t="s">
        <v>165</v>
      </c>
      <c r="S151" s="29" t="s">
        <v>165</v>
      </c>
      <c r="T151" s="29" t="s">
        <v>165</v>
      </c>
      <c r="U151" s="49"/>
      <c r="V151" s="49"/>
      <c r="W151" s="98" t="s">
        <v>165</v>
      </c>
    </row>
    <row r="152" spans="1:23" x14ac:dyDescent="0.25">
      <c r="A152" s="29" t="s">
        <v>165</v>
      </c>
      <c r="B152" s="29" t="s">
        <v>165</v>
      </c>
      <c r="C152" s="49"/>
      <c r="D152" s="49"/>
      <c r="E152" s="98" t="s">
        <v>165</v>
      </c>
      <c r="J152" s="29" t="s">
        <v>165</v>
      </c>
      <c r="K152" s="29" t="s">
        <v>165</v>
      </c>
      <c r="L152" s="49"/>
      <c r="M152" s="49"/>
      <c r="N152" s="98" t="s">
        <v>165</v>
      </c>
      <c r="S152" s="29" t="s">
        <v>165</v>
      </c>
      <c r="T152" s="29" t="s">
        <v>165</v>
      </c>
      <c r="U152" s="49"/>
      <c r="V152" s="49"/>
      <c r="W152" s="98" t="s">
        <v>165</v>
      </c>
    </row>
    <row r="153" spans="1:23" x14ac:dyDescent="0.25">
      <c r="A153" s="29" t="s">
        <v>165</v>
      </c>
      <c r="B153" s="29" t="s">
        <v>165</v>
      </c>
      <c r="C153" s="49"/>
      <c r="D153" s="49"/>
      <c r="E153" s="98" t="s">
        <v>165</v>
      </c>
      <c r="J153" s="29" t="s">
        <v>165</v>
      </c>
      <c r="K153" s="29" t="s">
        <v>165</v>
      </c>
      <c r="L153" s="49"/>
      <c r="M153" s="49"/>
      <c r="N153" s="98" t="s">
        <v>165</v>
      </c>
      <c r="S153" s="29" t="s">
        <v>165</v>
      </c>
      <c r="T153" s="29" t="s">
        <v>165</v>
      </c>
      <c r="U153" s="49"/>
      <c r="V153" s="49"/>
      <c r="W153" s="98" t="s">
        <v>165</v>
      </c>
    </row>
    <row r="154" spans="1:23" x14ac:dyDescent="0.25">
      <c r="A154" s="29" t="s">
        <v>165</v>
      </c>
      <c r="B154" s="29" t="s">
        <v>165</v>
      </c>
      <c r="C154" s="49"/>
      <c r="D154" s="49"/>
      <c r="E154" s="98" t="s">
        <v>165</v>
      </c>
      <c r="J154" s="29" t="s">
        <v>165</v>
      </c>
      <c r="K154" s="29" t="s">
        <v>165</v>
      </c>
      <c r="L154" s="49"/>
      <c r="M154" s="49"/>
      <c r="N154" s="98" t="s">
        <v>165</v>
      </c>
      <c r="S154" s="29" t="s">
        <v>165</v>
      </c>
      <c r="T154" s="29" t="s">
        <v>165</v>
      </c>
      <c r="U154" s="49"/>
      <c r="V154" s="49"/>
      <c r="W154" s="98" t="s">
        <v>165</v>
      </c>
    </row>
    <row r="155" spans="1:23" x14ac:dyDescent="0.25">
      <c r="A155" s="29" t="s">
        <v>165</v>
      </c>
      <c r="B155" s="29" t="s">
        <v>165</v>
      </c>
      <c r="C155" s="49"/>
      <c r="D155" s="49"/>
      <c r="E155" s="98" t="s">
        <v>165</v>
      </c>
      <c r="J155" s="29" t="s">
        <v>165</v>
      </c>
      <c r="K155" s="29" t="s">
        <v>165</v>
      </c>
      <c r="L155" s="49"/>
      <c r="M155" s="49"/>
      <c r="N155" s="98" t="s">
        <v>165</v>
      </c>
      <c r="S155" s="29" t="s">
        <v>165</v>
      </c>
      <c r="T155" s="29" t="s">
        <v>165</v>
      </c>
      <c r="U155" s="49"/>
      <c r="V155" s="49"/>
      <c r="W155" s="98" t="s">
        <v>165</v>
      </c>
    </row>
    <row r="156" spans="1:23" x14ac:dyDescent="0.25">
      <c r="A156" s="29" t="s">
        <v>165</v>
      </c>
      <c r="B156" s="29" t="s">
        <v>165</v>
      </c>
      <c r="C156" s="49"/>
      <c r="D156" s="49"/>
      <c r="E156" s="98" t="s">
        <v>165</v>
      </c>
      <c r="J156" s="29" t="s">
        <v>165</v>
      </c>
      <c r="K156" s="29" t="s">
        <v>165</v>
      </c>
      <c r="L156" s="49"/>
      <c r="M156" s="49"/>
      <c r="N156" s="98" t="s">
        <v>165</v>
      </c>
      <c r="S156" s="29" t="s">
        <v>165</v>
      </c>
      <c r="T156" s="29" t="s">
        <v>165</v>
      </c>
      <c r="U156" s="49"/>
      <c r="V156" s="49"/>
      <c r="W156" s="98" t="s">
        <v>165</v>
      </c>
    </row>
    <row r="157" spans="1:23" x14ac:dyDescent="0.25">
      <c r="A157" s="29" t="s">
        <v>165</v>
      </c>
      <c r="B157" s="29" t="s">
        <v>165</v>
      </c>
      <c r="C157" s="49"/>
      <c r="D157" s="49"/>
      <c r="E157" s="98" t="s">
        <v>165</v>
      </c>
      <c r="J157" s="29" t="s">
        <v>165</v>
      </c>
      <c r="K157" s="29" t="s">
        <v>165</v>
      </c>
      <c r="L157" s="49"/>
      <c r="M157" s="49"/>
      <c r="N157" s="98" t="s">
        <v>165</v>
      </c>
      <c r="S157" s="29" t="s">
        <v>165</v>
      </c>
      <c r="T157" s="29" t="s">
        <v>165</v>
      </c>
      <c r="U157" s="49"/>
      <c r="V157" s="49"/>
      <c r="W157" s="98" t="s">
        <v>165</v>
      </c>
    </row>
    <row r="158" spans="1:23" x14ac:dyDescent="0.25">
      <c r="A158" s="29" t="s">
        <v>165</v>
      </c>
      <c r="B158" s="29" t="s">
        <v>165</v>
      </c>
      <c r="C158" s="49"/>
      <c r="D158" s="49"/>
      <c r="E158" s="98" t="s">
        <v>165</v>
      </c>
      <c r="J158" s="29" t="s">
        <v>165</v>
      </c>
      <c r="K158" s="29" t="s">
        <v>165</v>
      </c>
      <c r="L158" s="49"/>
      <c r="M158" s="49"/>
      <c r="N158" s="98" t="s">
        <v>165</v>
      </c>
      <c r="S158" s="29" t="s">
        <v>165</v>
      </c>
      <c r="T158" s="29" t="s">
        <v>165</v>
      </c>
      <c r="U158" s="49"/>
      <c r="V158" s="49"/>
      <c r="W158" s="98" t="s">
        <v>165</v>
      </c>
    </row>
    <row r="159" spans="1:23" x14ac:dyDescent="0.25">
      <c r="A159" s="29" t="s">
        <v>165</v>
      </c>
      <c r="B159" s="29" t="s">
        <v>165</v>
      </c>
      <c r="C159" s="49"/>
      <c r="D159" s="49"/>
      <c r="E159" s="98" t="s">
        <v>165</v>
      </c>
      <c r="J159" s="29" t="s">
        <v>165</v>
      </c>
      <c r="K159" s="29" t="s">
        <v>165</v>
      </c>
      <c r="L159" s="49"/>
      <c r="M159" s="49"/>
      <c r="N159" s="98" t="s">
        <v>165</v>
      </c>
      <c r="S159" s="29" t="s">
        <v>165</v>
      </c>
      <c r="T159" s="29" t="s">
        <v>165</v>
      </c>
      <c r="U159" s="49"/>
      <c r="V159" s="49"/>
      <c r="W159" s="98" t="s">
        <v>165</v>
      </c>
    </row>
    <row r="160" spans="1:23" x14ac:dyDescent="0.25">
      <c r="A160" s="29" t="s">
        <v>165</v>
      </c>
      <c r="B160" s="29" t="s">
        <v>165</v>
      </c>
      <c r="C160" s="49"/>
      <c r="D160" s="49"/>
      <c r="E160" s="98" t="s">
        <v>165</v>
      </c>
      <c r="J160" s="29" t="s">
        <v>165</v>
      </c>
      <c r="K160" s="29" t="s">
        <v>165</v>
      </c>
      <c r="L160" s="49"/>
      <c r="M160" s="49"/>
      <c r="N160" s="98" t="s">
        <v>165</v>
      </c>
      <c r="S160" s="29" t="s">
        <v>165</v>
      </c>
      <c r="T160" s="29" t="s">
        <v>165</v>
      </c>
      <c r="U160" s="49"/>
      <c r="V160" s="49"/>
      <c r="W160" s="98" t="s">
        <v>165</v>
      </c>
    </row>
    <row r="161" spans="1:23" x14ac:dyDescent="0.25">
      <c r="A161" s="29" t="s">
        <v>165</v>
      </c>
      <c r="B161" s="29" t="s">
        <v>165</v>
      </c>
      <c r="C161" s="49"/>
      <c r="D161" s="49"/>
      <c r="E161" s="98" t="s">
        <v>165</v>
      </c>
      <c r="J161" s="29" t="s">
        <v>165</v>
      </c>
      <c r="K161" s="29" t="s">
        <v>165</v>
      </c>
      <c r="L161" s="49"/>
      <c r="M161" s="49"/>
      <c r="N161" s="98" t="s">
        <v>165</v>
      </c>
      <c r="S161" s="29" t="s">
        <v>165</v>
      </c>
      <c r="T161" s="29" t="s">
        <v>165</v>
      </c>
      <c r="U161" s="49"/>
      <c r="V161" s="49"/>
      <c r="W161" s="98" t="s">
        <v>165</v>
      </c>
    </row>
    <row r="162" spans="1:23" x14ac:dyDescent="0.25">
      <c r="A162" s="29" t="s">
        <v>165</v>
      </c>
      <c r="B162" s="29" t="s">
        <v>165</v>
      </c>
      <c r="C162" s="49"/>
      <c r="D162" s="49"/>
      <c r="E162" s="98" t="s">
        <v>165</v>
      </c>
      <c r="J162" s="29" t="s">
        <v>165</v>
      </c>
      <c r="K162" s="29" t="s">
        <v>165</v>
      </c>
      <c r="L162" s="49"/>
      <c r="M162" s="49"/>
      <c r="N162" s="98" t="s">
        <v>165</v>
      </c>
      <c r="S162" s="29" t="s">
        <v>165</v>
      </c>
      <c r="T162" s="29" t="s">
        <v>165</v>
      </c>
      <c r="U162" s="49"/>
      <c r="V162" s="49"/>
      <c r="W162" s="98" t="s">
        <v>165</v>
      </c>
    </row>
    <row r="163" spans="1:23" x14ac:dyDescent="0.25">
      <c r="A163" s="29" t="s">
        <v>165</v>
      </c>
      <c r="B163" s="29" t="s">
        <v>165</v>
      </c>
      <c r="C163" s="49"/>
      <c r="D163" s="49"/>
      <c r="E163" s="98" t="s">
        <v>165</v>
      </c>
      <c r="J163" s="29" t="s">
        <v>165</v>
      </c>
      <c r="K163" s="29" t="s">
        <v>165</v>
      </c>
      <c r="L163" s="49"/>
      <c r="M163" s="49"/>
      <c r="N163" s="98" t="s">
        <v>165</v>
      </c>
      <c r="S163" s="29" t="s">
        <v>165</v>
      </c>
      <c r="T163" s="29" t="s">
        <v>165</v>
      </c>
      <c r="U163" s="49"/>
      <c r="V163" s="49"/>
      <c r="W163" s="98" t="s">
        <v>165</v>
      </c>
    </row>
    <row r="164" spans="1:23" x14ac:dyDescent="0.25">
      <c r="A164" s="29" t="s">
        <v>165</v>
      </c>
      <c r="B164" s="29" t="s">
        <v>165</v>
      </c>
      <c r="C164" s="49"/>
      <c r="D164" s="49"/>
      <c r="E164" s="98" t="s">
        <v>165</v>
      </c>
      <c r="J164" s="29" t="s">
        <v>165</v>
      </c>
      <c r="K164" s="29" t="s">
        <v>165</v>
      </c>
      <c r="L164" s="49"/>
      <c r="M164" s="49"/>
      <c r="N164" s="98" t="s">
        <v>165</v>
      </c>
      <c r="S164" s="29" t="s">
        <v>165</v>
      </c>
      <c r="T164" s="29" t="s">
        <v>165</v>
      </c>
      <c r="U164" s="49"/>
      <c r="V164" s="49"/>
      <c r="W164" s="98" t="s">
        <v>165</v>
      </c>
    </row>
    <row r="165" spans="1:23" x14ac:dyDescent="0.25">
      <c r="A165" s="29" t="s">
        <v>165</v>
      </c>
      <c r="B165" s="29" t="s">
        <v>165</v>
      </c>
      <c r="C165" s="49"/>
      <c r="D165" s="49"/>
      <c r="E165" s="98" t="s">
        <v>165</v>
      </c>
      <c r="J165" s="29" t="s">
        <v>165</v>
      </c>
      <c r="K165" s="29" t="s">
        <v>165</v>
      </c>
      <c r="L165" s="49"/>
      <c r="M165" s="49"/>
      <c r="N165" s="98" t="s">
        <v>165</v>
      </c>
      <c r="S165" s="29" t="s">
        <v>165</v>
      </c>
      <c r="T165" s="29" t="s">
        <v>165</v>
      </c>
      <c r="U165" s="49"/>
      <c r="V165" s="49"/>
      <c r="W165" s="98" t="s">
        <v>165</v>
      </c>
    </row>
    <row r="166" spans="1:23" x14ac:dyDescent="0.25">
      <c r="A166" s="29" t="s">
        <v>165</v>
      </c>
      <c r="B166" s="29" t="s">
        <v>165</v>
      </c>
      <c r="C166" s="49"/>
      <c r="D166" s="49"/>
      <c r="E166" s="98" t="s">
        <v>165</v>
      </c>
      <c r="J166" s="29" t="s">
        <v>165</v>
      </c>
      <c r="K166" s="29" t="s">
        <v>165</v>
      </c>
      <c r="L166" s="49"/>
      <c r="M166" s="49"/>
      <c r="N166" s="98" t="s">
        <v>165</v>
      </c>
      <c r="S166" s="29" t="s">
        <v>165</v>
      </c>
      <c r="T166" s="29" t="s">
        <v>165</v>
      </c>
      <c r="U166" s="49"/>
      <c r="V166" s="49"/>
      <c r="W166" s="98" t="s">
        <v>165</v>
      </c>
    </row>
    <row r="167" spans="1:23" x14ac:dyDescent="0.25">
      <c r="A167" s="29" t="s">
        <v>165</v>
      </c>
      <c r="B167" s="29" t="s">
        <v>165</v>
      </c>
      <c r="C167" s="49"/>
      <c r="D167" s="49"/>
      <c r="E167" s="98" t="s">
        <v>165</v>
      </c>
      <c r="J167" s="29" t="s">
        <v>165</v>
      </c>
      <c r="K167" s="29" t="s">
        <v>165</v>
      </c>
      <c r="L167" s="49"/>
      <c r="M167" s="49"/>
      <c r="N167" s="98" t="s">
        <v>165</v>
      </c>
      <c r="S167" s="29" t="s">
        <v>165</v>
      </c>
      <c r="T167" s="29" t="s">
        <v>165</v>
      </c>
      <c r="U167" s="49"/>
      <c r="V167" s="49"/>
      <c r="W167" s="98" t="s">
        <v>165</v>
      </c>
    </row>
    <row r="168" spans="1:23" x14ac:dyDescent="0.25">
      <c r="A168" s="29" t="s">
        <v>165</v>
      </c>
      <c r="B168" s="29" t="s">
        <v>165</v>
      </c>
      <c r="C168" s="49"/>
      <c r="D168" s="49"/>
      <c r="E168" s="98" t="s">
        <v>165</v>
      </c>
      <c r="J168" s="29" t="s">
        <v>165</v>
      </c>
      <c r="K168" s="29" t="s">
        <v>165</v>
      </c>
      <c r="L168" s="49"/>
      <c r="M168" s="49"/>
      <c r="N168" s="98" t="s">
        <v>165</v>
      </c>
      <c r="S168" s="29" t="s">
        <v>165</v>
      </c>
      <c r="T168" s="29" t="s">
        <v>165</v>
      </c>
      <c r="U168" s="49"/>
      <c r="V168" s="49"/>
      <c r="W168" s="98" t="s">
        <v>165</v>
      </c>
    </row>
    <row r="169" spans="1:23" x14ac:dyDescent="0.25">
      <c r="A169" s="29" t="s">
        <v>165</v>
      </c>
      <c r="B169" s="29" t="s">
        <v>165</v>
      </c>
      <c r="C169" s="49"/>
      <c r="D169" s="49"/>
      <c r="E169" s="98" t="s">
        <v>165</v>
      </c>
      <c r="J169" s="29" t="s">
        <v>165</v>
      </c>
      <c r="K169" s="29" t="s">
        <v>165</v>
      </c>
      <c r="L169" s="49"/>
      <c r="M169" s="49"/>
      <c r="N169" s="98" t="s">
        <v>165</v>
      </c>
      <c r="S169" s="29" t="s">
        <v>165</v>
      </c>
      <c r="T169" s="29" t="s">
        <v>165</v>
      </c>
      <c r="U169" s="49"/>
      <c r="V169" s="49"/>
      <c r="W169" s="98" t="s">
        <v>165</v>
      </c>
    </row>
    <row r="170" spans="1:23" x14ac:dyDescent="0.25">
      <c r="A170" s="29" t="s">
        <v>165</v>
      </c>
      <c r="B170" s="29" t="s">
        <v>165</v>
      </c>
      <c r="C170" s="49"/>
      <c r="D170" s="49"/>
      <c r="E170" s="98" t="s">
        <v>165</v>
      </c>
      <c r="J170" s="29" t="s">
        <v>165</v>
      </c>
      <c r="K170" s="29" t="s">
        <v>165</v>
      </c>
      <c r="L170" s="49"/>
      <c r="M170" s="49"/>
      <c r="N170" s="98" t="s">
        <v>165</v>
      </c>
      <c r="S170" s="29" t="s">
        <v>165</v>
      </c>
      <c r="T170" s="29" t="s">
        <v>165</v>
      </c>
      <c r="U170" s="49"/>
      <c r="V170" s="49"/>
      <c r="W170" s="98" t="s">
        <v>165</v>
      </c>
    </row>
    <row r="171" spans="1:23" x14ac:dyDescent="0.25">
      <c r="A171" s="29" t="s">
        <v>165</v>
      </c>
      <c r="B171" s="29" t="s">
        <v>165</v>
      </c>
      <c r="C171" s="49"/>
      <c r="D171" s="49"/>
      <c r="E171" s="98" t="s">
        <v>165</v>
      </c>
      <c r="J171" s="29" t="s">
        <v>165</v>
      </c>
      <c r="K171" s="29" t="s">
        <v>165</v>
      </c>
      <c r="L171" s="49"/>
      <c r="M171" s="49"/>
      <c r="N171" s="98" t="s">
        <v>165</v>
      </c>
      <c r="S171" s="29" t="s">
        <v>165</v>
      </c>
      <c r="T171" s="29" t="s">
        <v>165</v>
      </c>
      <c r="U171" s="49"/>
      <c r="V171" s="49"/>
      <c r="W171" s="98" t="s">
        <v>165</v>
      </c>
    </row>
    <row r="172" spans="1:23" x14ac:dyDescent="0.25">
      <c r="A172" s="29" t="s">
        <v>165</v>
      </c>
      <c r="B172" s="29" t="s">
        <v>165</v>
      </c>
      <c r="C172" s="49"/>
      <c r="D172" s="49"/>
      <c r="E172" s="98" t="s">
        <v>165</v>
      </c>
      <c r="J172" s="29" t="s">
        <v>165</v>
      </c>
      <c r="K172" s="29" t="s">
        <v>165</v>
      </c>
      <c r="L172" s="49"/>
      <c r="M172" s="49"/>
      <c r="N172" s="98" t="s">
        <v>165</v>
      </c>
      <c r="S172" s="29" t="s">
        <v>165</v>
      </c>
      <c r="T172" s="29" t="s">
        <v>165</v>
      </c>
      <c r="U172" s="49"/>
      <c r="V172" s="49"/>
      <c r="W172" s="98" t="s">
        <v>165</v>
      </c>
    </row>
    <row r="173" spans="1:23" x14ac:dyDescent="0.25">
      <c r="A173" s="29" t="s">
        <v>165</v>
      </c>
      <c r="B173" s="29" t="s">
        <v>165</v>
      </c>
      <c r="C173" s="49"/>
      <c r="D173" s="49"/>
      <c r="E173" s="98" t="s">
        <v>165</v>
      </c>
      <c r="J173" s="29" t="s">
        <v>165</v>
      </c>
      <c r="K173" s="29" t="s">
        <v>165</v>
      </c>
      <c r="L173" s="49"/>
      <c r="M173" s="49"/>
      <c r="N173" s="98" t="s">
        <v>165</v>
      </c>
      <c r="S173" s="29" t="s">
        <v>165</v>
      </c>
      <c r="T173" s="29" t="s">
        <v>165</v>
      </c>
      <c r="U173" s="49"/>
      <c r="V173" s="49"/>
      <c r="W173" s="98" t="s">
        <v>165</v>
      </c>
    </row>
    <row r="174" spans="1:23" x14ac:dyDescent="0.25">
      <c r="A174" s="29" t="s">
        <v>165</v>
      </c>
      <c r="B174" s="29" t="s">
        <v>165</v>
      </c>
      <c r="C174" s="49"/>
      <c r="D174" s="49"/>
      <c r="E174" s="98" t="s">
        <v>165</v>
      </c>
      <c r="J174" s="29" t="s">
        <v>165</v>
      </c>
      <c r="K174" s="29" t="s">
        <v>165</v>
      </c>
      <c r="L174" s="49"/>
      <c r="M174" s="49"/>
      <c r="N174" s="98" t="s">
        <v>165</v>
      </c>
      <c r="S174" s="29" t="s">
        <v>165</v>
      </c>
      <c r="T174" s="29" t="s">
        <v>165</v>
      </c>
      <c r="U174" s="49"/>
      <c r="V174" s="49"/>
      <c r="W174" s="98" t="s">
        <v>165</v>
      </c>
    </row>
    <row r="175" spans="1:23" x14ac:dyDescent="0.25">
      <c r="A175" s="29" t="s">
        <v>165</v>
      </c>
      <c r="B175" s="29" t="s">
        <v>165</v>
      </c>
      <c r="C175" s="49"/>
      <c r="D175" s="49"/>
      <c r="E175" s="98" t="s">
        <v>165</v>
      </c>
      <c r="J175" s="29" t="s">
        <v>165</v>
      </c>
      <c r="K175" s="29" t="s">
        <v>165</v>
      </c>
      <c r="L175" s="49"/>
      <c r="M175" s="49"/>
      <c r="N175" s="98" t="s">
        <v>165</v>
      </c>
      <c r="S175" s="29" t="s">
        <v>165</v>
      </c>
      <c r="T175" s="29" t="s">
        <v>165</v>
      </c>
      <c r="U175" s="49"/>
      <c r="V175" s="49"/>
      <c r="W175" s="98" t="s">
        <v>165</v>
      </c>
    </row>
    <row r="176" spans="1:23" x14ac:dyDescent="0.25">
      <c r="A176" s="29" t="s">
        <v>165</v>
      </c>
      <c r="B176" s="29" t="s">
        <v>165</v>
      </c>
      <c r="C176" s="49"/>
      <c r="D176" s="49"/>
      <c r="E176" s="98" t="s">
        <v>165</v>
      </c>
      <c r="J176" s="29" t="s">
        <v>165</v>
      </c>
      <c r="K176" s="29" t="s">
        <v>165</v>
      </c>
      <c r="L176" s="49"/>
      <c r="M176" s="49"/>
      <c r="N176" s="98" t="s">
        <v>165</v>
      </c>
      <c r="S176" s="29" t="s">
        <v>165</v>
      </c>
      <c r="T176" s="29" t="s">
        <v>165</v>
      </c>
      <c r="U176" s="49"/>
      <c r="V176" s="49"/>
      <c r="W176" s="98" t="s">
        <v>165</v>
      </c>
    </row>
    <row r="177" spans="1:23" x14ac:dyDescent="0.25">
      <c r="A177" s="29" t="s">
        <v>165</v>
      </c>
      <c r="B177" s="29" t="s">
        <v>165</v>
      </c>
      <c r="C177" s="49"/>
      <c r="D177" s="49"/>
      <c r="E177" s="98" t="s">
        <v>165</v>
      </c>
      <c r="J177" s="29" t="s">
        <v>165</v>
      </c>
      <c r="K177" s="29" t="s">
        <v>165</v>
      </c>
      <c r="L177" s="49"/>
      <c r="M177" s="49"/>
      <c r="N177" s="98" t="s">
        <v>165</v>
      </c>
      <c r="S177" s="29" t="s">
        <v>165</v>
      </c>
      <c r="T177" s="29" t="s">
        <v>165</v>
      </c>
      <c r="U177" s="49"/>
      <c r="V177" s="49"/>
      <c r="W177" s="98" t="s">
        <v>165</v>
      </c>
    </row>
    <row r="178" spans="1:23" x14ac:dyDescent="0.25">
      <c r="A178" s="29" t="s">
        <v>165</v>
      </c>
      <c r="B178" s="29" t="s">
        <v>165</v>
      </c>
      <c r="C178" s="49"/>
      <c r="D178" s="49"/>
      <c r="E178" s="98" t="s">
        <v>165</v>
      </c>
      <c r="J178" s="29" t="s">
        <v>165</v>
      </c>
      <c r="K178" s="29" t="s">
        <v>165</v>
      </c>
      <c r="L178" s="49"/>
      <c r="M178" s="49"/>
      <c r="N178" s="98" t="s">
        <v>165</v>
      </c>
      <c r="S178" s="29" t="s">
        <v>165</v>
      </c>
      <c r="T178" s="29" t="s">
        <v>165</v>
      </c>
      <c r="U178" s="49"/>
      <c r="V178" s="49"/>
      <c r="W178" s="98" t="s">
        <v>165</v>
      </c>
    </row>
    <row r="179" spans="1:23" x14ac:dyDescent="0.25">
      <c r="A179" s="29" t="s">
        <v>165</v>
      </c>
      <c r="B179" s="29" t="s">
        <v>165</v>
      </c>
      <c r="C179" s="49"/>
      <c r="D179" s="49"/>
      <c r="E179" s="98" t="s">
        <v>165</v>
      </c>
      <c r="J179" s="29" t="s">
        <v>165</v>
      </c>
      <c r="K179" s="29" t="s">
        <v>165</v>
      </c>
      <c r="L179" s="49"/>
      <c r="M179" s="49"/>
      <c r="N179" s="98" t="s">
        <v>165</v>
      </c>
      <c r="S179" s="29" t="s">
        <v>165</v>
      </c>
      <c r="T179" s="29" t="s">
        <v>165</v>
      </c>
      <c r="U179" s="49"/>
      <c r="V179" s="49"/>
      <c r="W179" s="98" t="s">
        <v>165</v>
      </c>
    </row>
    <row r="180" spans="1:23" x14ac:dyDescent="0.25">
      <c r="A180" s="29" t="s">
        <v>165</v>
      </c>
      <c r="B180" s="29" t="s">
        <v>165</v>
      </c>
      <c r="C180" s="49"/>
      <c r="D180" s="49"/>
      <c r="E180" s="98" t="s">
        <v>165</v>
      </c>
      <c r="J180" s="29" t="s">
        <v>165</v>
      </c>
      <c r="K180" s="29" t="s">
        <v>165</v>
      </c>
      <c r="L180" s="49"/>
      <c r="M180" s="49"/>
      <c r="N180" s="98" t="s">
        <v>165</v>
      </c>
      <c r="S180" s="29" t="s">
        <v>165</v>
      </c>
      <c r="T180" s="29" t="s">
        <v>165</v>
      </c>
      <c r="U180" s="49"/>
      <c r="V180" s="49"/>
      <c r="W180" s="98" t="s">
        <v>165</v>
      </c>
    </row>
    <row r="181" spans="1:23" x14ac:dyDescent="0.25">
      <c r="A181" s="29" t="s">
        <v>165</v>
      </c>
      <c r="B181" s="29" t="s">
        <v>165</v>
      </c>
      <c r="C181" s="49"/>
      <c r="D181" s="49"/>
      <c r="E181" s="98" t="s">
        <v>165</v>
      </c>
      <c r="J181" s="29" t="s">
        <v>165</v>
      </c>
      <c r="K181" s="29" t="s">
        <v>165</v>
      </c>
      <c r="L181" s="49"/>
      <c r="M181" s="49"/>
      <c r="N181" s="98" t="s">
        <v>165</v>
      </c>
      <c r="S181" s="29" t="s">
        <v>165</v>
      </c>
      <c r="T181" s="29" t="s">
        <v>165</v>
      </c>
      <c r="U181" s="49"/>
      <c r="V181" s="49"/>
      <c r="W181" s="98" t="s">
        <v>165</v>
      </c>
    </row>
    <row r="182" spans="1:23" x14ac:dyDescent="0.25">
      <c r="A182" s="29" t="s">
        <v>165</v>
      </c>
      <c r="B182" s="29" t="s">
        <v>165</v>
      </c>
      <c r="C182" s="49"/>
      <c r="D182" s="49"/>
      <c r="E182" s="98" t="s">
        <v>165</v>
      </c>
      <c r="J182" s="29" t="s">
        <v>165</v>
      </c>
      <c r="K182" s="29" t="s">
        <v>165</v>
      </c>
      <c r="L182" s="49"/>
      <c r="M182" s="49"/>
      <c r="N182" s="98" t="s">
        <v>165</v>
      </c>
      <c r="S182" s="29" t="s">
        <v>165</v>
      </c>
      <c r="T182" s="29" t="s">
        <v>165</v>
      </c>
      <c r="U182" s="49"/>
      <c r="V182" s="49"/>
      <c r="W182" s="98" t="s">
        <v>165</v>
      </c>
    </row>
    <row r="183" spans="1:23" x14ac:dyDescent="0.25">
      <c r="A183" s="29" t="s">
        <v>165</v>
      </c>
      <c r="B183" s="29" t="s">
        <v>165</v>
      </c>
      <c r="C183" s="49"/>
      <c r="D183" s="49"/>
      <c r="E183" s="98" t="s">
        <v>165</v>
      </c>
      <c r="J183" s="29" t="s">
        <v>165</v>
      </c>
      <c r="K183" s="29" t="s">
        <v>165</v>
      </c>
      <c r="L183" s="49"/>
      <c r="M183" s="49"/>
      <c r="N183" s="98" t="s">
        <v>165</v>
      </c>
      <c r="S183" s="29" t="s">
        <v>165</v>
      </c>
      <c r="T183" s="29" t="s">
        <v>165</v>
      </c>
      <c r="U183" s="49"/>
      <c r="V183" s="49"/>
      <c r="W183" s="98" t="s">
        <v>165</v>
      </c>
    </row>
    <row r="184" spans="1:23" x14ac:dyDescent="0.25">
      <c r="A184" s="29" t="s">
        <v>165</v>
      </c>
      <c r="B184" s="29" t="s">
        <v>165</v>
      </c>
      <c r="C184" s="49"/>
      <c r="D184" s="49"/>
      <c r="E184" s="98" t="s">
        <v>165</v>
      </c>
      <c r="J184" s="29" t="s">
        <v>165</v>
      </c>
      <c r="K184" s="29" t="s">
        <v>165</v>
      </c>
      <c r="L184" s="49"/>
      <c r="M184" s="49"/>
      <c r="N184" s="98" t="s">
        <v>165</v>
      </c>
      <c r="S184" s="29" t="s">
        <v>165</v>
      </c>
      <c r="T184" s="29" t="s">
        <v>165</v>
      </c>
      <c r="U184" s="49"/>
      <c r="V184" s="49"/>
      <c r="W184" s="98" t="s">
        <v>165</v>
      </c>
    </row>
    <row r="185" spans="1:23" x14ac:dyDescent="0.25">
      <c r="A185" s="29" t="s">
        <v>165</v>
      </c>
      <c r="B185" s="29" t="s">
        <v>165</v>
      </c>
      <c r="C185" s="49"/>
      <c r="D185" s="49"/>
      <c r="E185" s="98" t="s">
        <v>165</v>
      </c>
      <c r="J185" s="29" t="s">
        <v>165</v>
      </c>
      <c r="K185" s="29" t="s">
        <v>165</v>
      </c>
      <c r="L185" s="49"/>
      <c r="M185" s="49"/>
      <c r="N185" s="98" t="s">
        <v>165</v>
      </c>
      <c r="S185" s="29" t="s">
        <v>165</v>
      </c>
      <c r="T185" s="29" t="s">
        <v>165</v>
      </c>
      <c r="U185" s="49"/>
      <c r="V185" s="49"/>
      <c r="W185" s="98" t="s">
        <v>165</v>
      </c>
    </row>
    <row r="186" spans="1:23" x14ac:dyDescent="0.25">
      <c r="A186" s="29" t="s">
        <v>165</v>
      </c>
      <c r="B186" s="29" t="s">
        <v>165</v>
      </c>
      <c r="C186" s="49"/>
      <c r="D186" s="49"/>
      <c r="E186" s="98" t="s">
        <v>165</v>
      </c>
      <c r="J186" s="29" t="s">
        <v>165</v>
      </c>
      <c r="K186" s="29" t="s">
        <v>165</v>
      </c>
      <c r="L186" s="49"/>
      <c r="M186" s="49"/>
      <c r="N186" s="98" t="s">
        <v>165</v>
      </c>
      <c r="S186" s="29" t="s">
        <v>165</v>
      </c>
      <c r="T186" s="29" t="s">
        <v>165</v>
      </c>
      <c r="U186" s="49"/>
      <c r="V186" s="49"/>
      <c r="W186" s="98" t="s">
        <v>165</v>
      </c>
    </row>
    <row r="187" spans="1:23" x14ac:dyDescent="0.25">
      <c r="A187" s="29" t="s">
        <v>165</v>
      </c>
      <c r="B187" s="29" t="s">
        <v>165</v>
      </c>
      <c r="C187" s="49"/>
      <c r="D187" s="49"/>
      <c r="E187" s="98" t="s">
        <v>165</v>
      </c>
      <c r="J187" s="29" t="s">
        <v>165</v>
      </c>
      <c r="K187" s="29" t="s">
        <v>165</v>
      </c>
      <c r="L187" s="49"/>
      <c r="M187" s="49"/>
      <c r="N187" s="98" t="s">
        <v>165</v>
      </c>
      <c r="S187" s="29" t="s">
        <v>165</v>
      </c>
      <c r="T187" s="29" t="s">
        <v>165</v>
      </c>
      <c r="U187" s="49"/>
      <c r="V187" s="49"/>
      <c r="W187" s="98" t="s">
        <v>165</v>
      </c>
    </row>
    <row r="188" spans="1:23" x14ac:dyDescent="0.25">
      <c r="A188" s="29" t="s">
        <v>165</v>
      </c>
      <c r="B188" s="29" t="s">
        <v>165</v>
      </c>
      <c r="C188" s="49"/>
      <c r="D188" s="49"/>
      <c r="E188" s="98" t="s">
        <v>165</v>
      </c>
      <c r="J188" s="29" t="s">
        <v>165</v>
      </c>
      <c r="K188" s="29" t="s">
        <v>165</v>
      </c>
      <c r="L188" s="49"/>
      <c r="M188" s="49"/>
      <c r="N188" s="98" t="s">
        <v>165</v>
      </c>
      <c r="S188" s="29" t="s">
        <v>165</v>
      </c>
      <c r="T188" s="29" t="s">
        <v>165</v>
      </c>
      <c r="U188" s="49"/>
      <c r="V188" s="49"/>
      <c r="W188" s="98" t="s">
        <v>165</v>
      </c>
    </row>
    <row r="189" spans="1:23" x14ac:dyDescent="0.25">
      <c r="A189" s="29" t="s">
        <v>165</v>
      </c>
      <c r="B189" s="29" t="s">
        <v>165</v>
      </c>
      <c r="C189" s="49"/>
      <c r="D189" s="49"/>
      <c r="E189" s="98" t="s">
        <v>165</v>
      </c>
      <c r="J189" s="29" t="s">
        <v>165</v>
      </c>
      <c r="K189" s="29" t="s">
        <v>165</v>
      </c>
      <c r="L189" s="49"/>
      <c r="M189" s="49"/>
      <c r="N189" s="98" t="s">
        <v>165</v>
      </c>
      <c r="S189" s="29" t="s">
        <v>165</v>
      </c>
      <c r="T189" s="29" t="s">
        <v>165</v>
      </c>
      <c r="U189" s="49"/>
      <c r="V189" s="49"/>
      <c r="W189" s="98" t="s">
        <v>165</v>
      </c>
    </row>
    <row r="190" spans="1:23" x14ac:dyDescent="0.25">
      <c r="A190" s="29" t="s">
        <v>165</v>
      </c>
      <c r="B190" s="29" t="s">
        <v>165</v>
      </c>
      <c r="C190" s="49"/>
      <c r="D190" s="49"/>
      <c r="E190" s="98" t="s">
        <v>165</v>
      </c>
      <c r="J190" s="29" t="s">
        <v>165</v>
      </c>
      <c r="K190" s="29" t="s">
        <v>165</v>
      </c>
      <c r="L190" s="49"/>
      <c r="M190" s="49"/>
      <c r="N190" s="98" t="s">
        <v>165</v>
      </c>
      <c r="S190" s="29" t="s">
        <v>165</v>
      </c>
      <c r="T190" s="29" t="s">
        <v>165</v>
      </c>
      <c r="U190" s="49"/>
      <c r="V190" s="49"/>
      <c r="W190" s="98" t="s">
        <v>165</v>
      </c>
    </row>
    <row r="191" spans="1:23" x14ac:dyDescent="0.25">
      <c r="A191" s="29" t="s">
        <v>165</v>
      </c>
      <c r="B191" s="29" t="s">
        <v>165</v>
      </c>
      <c r="C191" s="49"/>
      <c r="D191" s="49"/>
      <c r="E191" s="98" t="s">
        <v>165</v>
      </c>
      <c r="J191" s="29" t="s">
        <v>165</v>
      </c>
      <c r="K191" s="29" t="s">
        <v>165</v>
      </c>
      <c r="L191" s="49"/>
      <c r="M191" s="49"/>
      <c r="N191" s="98" t="s">
        <v>165</v>
      </c>
      <c r="S191" s="29" t="s">
        <v>165</v>
      </c>
      <c r="T191" s="29" t="s">
        <v>165</v>
      </c>
      <c r="U191" s="49"/>
      <c r="V191" s="49"/>
      <c r="W191" s="98" t="s">
        <v>165</v>
      </c>
    </row>
    <row r="192" spans="1:23" x14ac:dyDescent="0.25">
      <c r="A192" s="29" t="s">
        <v>165</v>
      </c>
      <c r="B192" s="29" t="s">
        <v>165</v>
      </c>
      <c r="C192" s="49"/>
      <c r="D192" s="49"/>
      <c r="E192" s="98" t="s">
        <v>165</v>
      </c>
      <c r="J192" s="29" t="s">
        <v>165</v>
      </c>
      <c r="K192" s="29" t="s">
        <v>165</v>
      </c>
      <c r="L192" s="49"/>
      <c r="M192" s="49"/>
      <c r="N192" s="98" t="s">
        <v>165</v>
      </c>
      <c r="S192" s="29" t="s">
        <v>165</v>
      </c>
      <c r="T192" s="29" t="s">
        <v>165</v>
      </c>
      <c r="U192" s="49"/>
      <c r="V192" s="49"/>
      <c r="W192" s="98" t="s">
        <v>165</v>
      </c>
    </row>
    <row r="193" spans="1:23" x14ac:dyDescent="0.25">
      <c r="A193" s="29" t="s">
        <v>165</v>
      </c>
      <c r="B193" s="29" t="s">
        <v>165</v>
      </c>
      <c r="C193" s="49"/>
      <c r="D193" s="49"/>
      <c r="E193" s="98" t="s">
        <v>165</v>
      </c>
      <c r="J193" s="29" t="s">
        <v>165</v>
      </c>
      <c r="K193" s="29" t="s">
        <v>165</v>
      </c>
      <c r="L193" s="49"/>
      <c r="M193" s="49"/>
      <c r="N193" s="98" t="s">
        <v>165</v>
      </c>
      <c r="S193" s="29" t="s">
        <v>165</v>
      </c>
      <c r="T193" s="29" t="s">
        <v>165</v>
      </c>
      <c r="U193" s="49"/>
      <c r="V193" s="49"/>
      <c r="W193" s="98" t="s">
        <v>165</v>
      </c>
    </row>
    <row r="194" spans="1:23" x14ac:dyDescent="0.25">
      <c r="A194" s="29" t="s">
        <v>165</v>
      </c>
      <c r="B194" s="29" t="s">
        <v>165</v>
      </c>
      <c r="C194" s="49"/>
      <c r="D194" s="49"/>
      <c r="E194" s="98" t="s">
        <v>165</v>
      </c>
      <c r="J194" s="29" t="s">
        <v>165</v>
      </c>
      <c r="K194" s="29" t="s">
        <v>165</v>
      </c>
      <c r="L194" s="49"/>
      <c r="M194" s="49"/>
      <c r="N194" s="98" t="s">
        <v>165</v>
      </c>
      <c r="S194" s="29" t="s">
        <v>165</v>
      </c>
      <c r="T194" s="29" t="s">
        <v>165</v>
      </c>
      <c r="U194" s="49"/>
      <c r="V194" s="49"/>
      <c r="W194" s="98" t="s">
        <v>165</v>
      </c>
    </row>
    <row r="195" spans="1:23" x14ac:dyDescent="0.25">
      <c r="A195" s="29" t="s">
        <v>165</v>
      </c>
      <c r="B195" s="29" t="s">
        <v>165</v>
      </c>
      <c r="C195" s="49"/>
      <c r="D195" s="49"/>
      <c r="E195" s="98" t="s">
        <v>165</v>
      </c>
      <c r="J195" s="29" t="s">
        <v>165</v>
      </c>
      <c r="K195" s="29" t="s">
        <v>165</v>
      </c>
      <c r="L195" s="49"/>
      <c r="M195" s="49"/>
      <c r="N195" s="98" t="s">
        <v>165</v>
      </c>
      <c r="S195" s="29" t="s">
        <v>165</v>
      </c>
      <c r="T195" s="29" t="s">
        <v>165</v>
      </c>
      <c r="U195" s="49"/>
      <c r="V195" s="49"/>
      <c r="W195" s="98" t="s">
        <v>165</v>
      </c>
    </row>
    <row r="196" spans="1:23" x14ac:dyDescent="0.25">
      <c r="A196" s="29" t="s">
        <v>165</v>
      </c>
      <c r="B196" s="29" t="s">
        <v>165</v>
      </c>
      <c r="C196" s="49"/>
      <c r="D196" s="49"/>
      <c r="E196" s="98" t="s">
        <v>165</v>
      </c>
      <c r="J196" s="29" t="s">
        <v>165</v>
      </c>
      <c r="K196" s="29" t="s">
        <v>165</v>
      </c>
      <c r="L196" s="49"/>
      <c r="M196" s="49"/>
      <c r="N196" s="98" t="s">
        <v>165</v>
      </c>
      <c r="S196" s="29" t="s">
        <v>165</v>
      </c>
      <c r="T196" s="29" t="s">
        <v>165</v>
      </c>
      <c r="U196" s="49"/>
      <c r="V196" s="49"/>
      <c r="W196" s="98" t="s">
        <v>165</v>
      </c>
    </row>
    <row r="197" spans="1:23" x14ac:dyDescent="0.25">
      <c r="A197" s="29" t="s">
        <v>165</v>
      </c>
      <c r="B197" s="29" t="s">
        <v>165</v>
      </c>
      <c r="C197" s="49"/>
      <c r="D197" s="49"/>
      <c r="E197" s="98" t="s">
        <v>165</v>
      </c>
      <c r="J197" s="29" t="s">
        <v>165</v>
      </c>
      <c r="K197" s="29" t="s">
        <v>165</v>
      </c>
      <c r="L197" s="49"/>
      <c r="M197" s="49"/>
      <c r="N197" s="98" t="s">
        <v>165</v>
      </c>
      <c r="S197" s="29" t="s">
        <v>165</v>
      </c>
      <c r="T197" s="29" t="s">
        <v>165</v>
      </c>
      <c r="U197" s="49"/>
      <c r="V197" s="49"/>
      <c r="W197" s="98" t="s">
        <v>165</v>
      </c>
    </row>
    <row r="198" spans="1:23" x14ac:dyDescent="0.25">
      <c r="A198" s="29" t="s">
        <v>165</v>
      </c>
      <c r="B198" s="29" t="s">
        <v>165</v>
      </c>
      <c r="C198" s="49"/>
      <c r="D198" s="49"/>
      <c r="E198" s="98" t="s">
        <v>165</v>
      </c>
      <c r="J198" s="29" t="s">
        <v>165</v>
      </c>
      <c r="K198" s="29" t="s">
        <v>165</v>
      </c>
      <c r="L198" s="49"/>
      <c r="M198" s="49"/>
      <c r="N198" s="98" t="s">
        <v>165</v>
      </c>
      <c r="S198" s="29" t="s">
        <v>165</v>
      </c>
      <c r="T198" s="29" t="s">
        <v>165</v>
      </c>
      <c r="U198" s="49"/>
      <c r="V198" s="49"/>
      <c r="W198" s="98" t="s">
        <v>165</v>
      </c>
    </row>
    <row r="199" spans="1:23" x14ac:dyDescent="0.25">
      <c r="A199" s="29" t="s">
        <v>165</v>
      </c>
      <c r="B199" s="29" t="s">
        <v>165</v>
      </c>
      <c r="C199" s="49"/>
      <c r="D199" s="49"/>
      <c r="E199" s="98" t="s">
        <v>165</v>
      </c>
      <c r="J199" s="29" t="s">
        <v>165</v>
      </c>
      <c r="K199" s="29" t="s">
        <v>165</v>
      </c>
      <c r="L199" s="49"/>
      <c r="M199" s="49"/>
      <c r="N199" s="98" t="s">
        <v>165</v>
      </c>
      <c r="S199" s="29" t="s">
        <v>165</v>
      </c>
      <c r="T199" s="29" t="s">
        <v>165</v>
      </c>
      <c r="U199" s="49"/>
      <c r="V199" s="49"/>
      <c r="W199" s="98" t="s">
        <v>165</v>
      </c>
    </row>
    <row r="200" spans="1:23" x14ac:dyDescent="0.25">
      <c r="A200" s="29" t="s">
        <v>165</v>
      </c>
      <c r="B200" s="29" t="s">
        <v>165</v>
      </c>
      <c r="C200" s="49"/>
      <c r="D200" s="49"/>
      <c r="E200" s="98" t="s">
        <v>165</v>
      </c>
      <c r="J200" s="29" t="s">
        <v>165</v>
      </c>
      <c r="K200" s="29" t="s">
        <v>165</v>
      </c>
      <c r="L200" s="49"/>
      <c r="M200" s="49"/>
      <c r="N200" s="98" t="s">
        <v>165</v>
      </c>
      <c r="S200" s="29" t="s">
        <v>165</v>
      </c>
      <c r="T200" s="29" t="s">
        <v>165</v>
      </c>
      <c r="U200" s="49"/>
      <c r="V200" s="49"/>
      <c r="W200" s="98" t="s">
        <v>165</v>
      </c>
    </row>
    <row r="201" spans="1:23" x14ac:dyDescent="0.25">
      <c r="A201" s="29" t="s">
        <v>165</v>
      </c>
      <c r="B201" s="29" t="s">
        <v>165</v>
      </c>
      <c r="C201" s="49"/>
      <c r="D201" s="49"/>
      <c r="E201" s="98" t="s">
        <v>165</v>
      </c>
      <c r="J201" s="29" t="s">
        <v>165</v>
      </c>
      <c r="K201" s="29" t="s">
        <v>165</v>
      </c>
      <c r="L201" s="49"/>
      <c r="M201" s="49"/>
      <c r="N201" s="98" t="s">
        <v>165</v>
      </c>
      <c r="S201" s="29" t="s">
        <v>165</v>
      </c>
      <c r="T201" s="29" t="s">
        <v>165</v>
      </c>
      <c r="U201" s="49"/>
      <c r="V201" s="49"/>
      <c r="W201" s="98" t="s">
        <v>165</v>
      </c>
    </row>
    <row r="202" spans="1:23" x14ac:dyDescent="0.25">
      <c r="A202" s="29" t="s">
        <v>165</v>
      </c>
      <c r="B202" s="29" t="s">
        <v>165</v>
      </c>
      <c r="C202" s="49"/>
      <c r="D202" s="49"/>
      <c r="E202" s="98" t="s">
        <v>165</v>
      </c>
      <c r="J202" s="29" t="s">
        <v>165</v>
      </c>
      <c r="K202" s="29" t="s">
        <v>165</v>
      </c>
      <c r="L202" s="49"/>
      <c r="M202" s="49"/>
      <c r="N202" s="98" t="s">
        <v>165</v>
      </c>
      <c r="S202" s="29" t="s">
        <v>165</v>
      </c>
      <c r="T202" s="29" t="s">
        <v>165</v>
      </c>
      <c r="U202" s="49"/>
      <c r="V202" s="49"/>
      <c r="W202" s="98" t="s">
        <v>165</v>
      </c>
    </row>
    <row r="203" spans="1:23" x14ac:dyDescent="0.25">
      <c r="A203" s="29" t="s">
        <v>165</v>
      </c>
      <c r="B203" s="29" t="s">
        <v>165</v>
      </c>
      <c r="C203" s="49"/>
      <c r="D203" s="49"/>
      <c r="E203" s="98" t="s">
        <v>165</v>
      </c>
      <c r="J203" s="29" t="s">
        <v>165</v>
      </c>
      <c r="K203" s="29" t="s">
        <v>165</v>
      </c>
      <c r="L203" s="49"/>
      <c r="M203" s="49"/>
      <c r="N203" s="98" t="s">
        <v>165</v>
      </c>
      <c r="S203" s="29" t="s">
        <v>165</v>
      </c>
      <c r="T203" s="29" t="s">
        <v>165</v>
      </c>
      <c r="U203" s="49"/>
      <c r="V203" s="49"/>
      <c r="W203" s="98" t="s">
        <v>165</v>
      </c>
    </row>
    <row r="204" spans="1:23" x14ac:dyDescent="0.25">
      <c r="A204" s="29" t="s">
        <v>165</v>
      </c>
      <c r="B204" s="29" t="s">
        <v>165</v>
      </c>
      <c r="C204" s="49"/>
      <c r="D204" s="49"/>
      <c r="E204" s="98" t="s">
        <v>165</v>
      </c>
      <c r="J204" s="29" t="s">
        <v>165</v>
      </c>
      <c r="K204" s="29" t="s">
        <v>165</v>
      </c>
      <c r="L204" s="49"/>
      <c r="M204" s="49"/>
      <c r="N204" s="98" t="s">
        <v>165</v>
      </c>
      <c r="S204" s="29" t="s">
        <v>165</v>
      </c>
      <c r="T204" s="29" t="s">
        <v>165</v>
      </c>
      <c r="U204" s="49"/>
      <c r="V204" s="49"/>
      <c r="W204" s="98" t="s">
        <v>165</v>
      </c>
    </row>
    <row r="205" spans="1:23" x14ac:dyDescent="0.25">
      <c r="A205" s="29" t="s">
        <v>165</v>
      </c>
      <c r="B205" s="29" t="s">
        <v>165</v>
      </c>
      <c r="C205" s="49"/>
      <c r="D205" s="49"/>
      <c r="E205" s="98" t="s">
        <v>165</v>
      </c>
      <c r="J205" s="29" t="s">
        <v>165</v>
      </c>
      <c r="K205" s="29" t="s">
        <v>165</v>
      </c>
      <c r="L205" s="49"/>
      <c r="M205" s="49"/>
      <c r="N205" s="98" t="s">
        <v>165</v>
      </c>
      <c r="S205" s="29" t="s">
        <v>165</v>
      </c>
      <c r="T205" s="29" t="s">
        <v>165</v>
      </c>
      <c r="U205" s="49"/>
      <c r="V205" s="49"/>
      <c r="W205" s="98" t="s">
        <v>165</v>
      </c>
    </row>
    <row r="206" spans="1:23" x14ac:dyDescent="0.25">
      <c r="A206" s="29" t="s">
        <v>165</v>
      </c>
      <c r="B206" s="29" t="s">
        <v>165</v>
      </c>
      <c r="C206" s="49"/>
      <c r="D206" s="49"/>
      <c r="E206" s="98" t="s">
        <v>165</v>
      </c>
      <c r="J206" s="29" t="s">
        <v>165</v>
      </c>
      <c r="K206" s="29" t="s">
        <v>165</v>
      </c>
      <c r="L206" s="49"/>
      <c r="M206" s="49"/>
      <c r="N206" s="98" t="s">
        <v>165</v>
      </c>
      <c r="S206" s="29" t="s">
        <v>165</v>
      </c>
      <c r="T206" s="29" t="s">
        <v>165</v>
      </c>
      <c r="U206" s="49"/>
      <c r="V206" s="49"/>
      <c r="W206" s="98" t="s">
        <v>165</v>
      </c>
    </row>
    <row r="207" spans="1:23" x14ac:dyDescent="0.25">
      <c r="A207" s="29" t="s">
        <v>165</v>
      </c>
      <c r="B207" s="29" t="s">
        <v>165</v>
      </c>
      <c r="C207" s="49"/>
      <c r="D207" s="49"/>
      <c r="E207" s="98" t="s">
        <v>165</v>
      </c>
      <c r="J207" s="29" t="s">
        <v>165</v>
      </c>
      <c r="K207" s="29" t="s">
        <v>165</v>
      </c>
      <c r="L207" s="49"/>
      <c r="M207" s="49"/>
      <c r="N207" s="98" t="s">
        <v>165</v>
      </c>
      <c r="S207" s="29" t="s">
        <v>165</v>
      </c>
      <c r="T207" s="29" t="s">
        <v>165</v>
      </c>
      <c r="U207" s="49"/>
      <c r="V207" s="49"/>
      <c r="W207" s="98" t="s">
        <v>165</v>
      </c>
    </row>
    <row r="208" spans="1:23" x14ac:dyDescent="0.25">
      <c r="A208" s="29" t="s">
        <v>165</v>
      </c>
      <c r="B208" s="29" t="s">
        <v>165</v>
      </c>
      <c r="C208" s="49"/>
      <c r="D208" s="49"/>
      <c r="E208" s="98" t="s">
        <v>165</v>
      </c>
      <c r="J208" s="29" t="s">
        <v>165</v>
      </c>
      <c r="K208" s="29" t="s">
        <v>165</v>
      </c>
      <c r="L208" s="49"/>
      <c r="M208" s="49"/>
      <c r="N208" s="98" t="s">
        <v>165</v>
      </c>
      <c r="S208" s="29" t="s">
        <v>165</v>
      </c>
      <c r="T208" s="29" t="s">
        <v>165</v>
      </c>
      <c r="U208" s="49"/>
      <c r="V208" s="49"/>
      <c r="W208" s="98" t="s">
        <v>165</v>
      </c>
    </row>
    <row r="209" spans="1:23" x14ac:dyDescent="0.25">
      <c r="A209" s="29" t="s">
        <v>165</v>
      </c>
      <c r="B209" s="29" t="s">
        <v>165</v>
      </c>
      <c r="C209" s="49"/>
      <c r="D209" s="49"/>
      <c r="E209" s="98" t="s">
        <v>165</v>
      </c>
      <c r="J209" s="29" t="s">
        <v>165</v>
      </c>
      <c r="K209" s="29" t="s">
        <v>165</v>
      </c>
      <c r="L209" s="49"/>
      <c r="M209" s="49"/>
      <c r="N209" s="98" t="s">
        <v>165</v>
      </c>
      <c r="S209" s="29" t="s">
        <v>165</v>
      </c>
      <c r="T209" s="29" t="s">
        <v>165</v>
      </c>
      <c r="U209" s="49"/>
      <c r="V209" s="49"/>
      <c r="W209" s="98" t="s">
        <v>165</v>
      </c>
    </row>
    <row r="210" spans="1:23" x14ac:dyDescent="0.25">
      <c r="A210" s="29" t="s">
        <v>165</v>
      </c>
      <c r="B210" s="29" t="s">
        <v>165</v>
      </c>
      <c r="C210" s="49"/>
      <c r="D210" s="49"/>
      <c r="E210" s="98" t="s">
        <v>165</v>
      </c>
      <c r="J210" s="29" t="s">
        <v>165</v>
      </c>
      <c r="K210" s="29" t="s">
        <v>165</v>
      </c>
      <c r="L210" s="49"/>
      <c r="M210" s="49"/>
      <c r="N210" s="98" t="s">
        <v>165</v>
      </c>
      <c r="S210" s="29" t="s">
        <v>165</v>
      </c>
      <c r="T210" s="29" t="s">
        <v>165</v>
      </c>
      <c r="U210" s="49"/>
      <c r="V210" s="49"/>
      <c r="W210" s="98" t="s">
        <v>165</v>
      </c>
    </row>
    <row r="211" spans="1:23" x14ac:dyDescent="0.25">
      <c r="A211" s="29" t="s">
        <v>165</v>
      </c>
      <c r="B211" s="29" t="s">
        <v>165</v>
      </c>
      <c r="C211" s="49"/>
      <c r="D211" s="49"/>
      <c r="E211" s="98" t="s">
        <v>165</v>
      </c>
      <c r="J211" s="29" t="s">
        <v>165</v>
      </c>
      <c r="K211" s="29" t="s">
        <v>165</v>
      </c>
      <c r="L211" s="49"/>
      <c r="M211" s="49"/>
      <c r="N211" s="98" t="s">
        <v>165</v>
      </c>
      <c r="S211" s="29" t="s">
        <v>165</v>
      </c>
      <c r="T211" s="29" t="s">
        <v>165</v>
      </c>
      <c r="U211" s="49"/>
      <c r="V211" s="49"/>
      <c r="W211" s="98" t="s">
        <v>165</v>
      </c>
    </row>
    <row r="212" spans="1:23" x14ac:dyDescent="0.25">
      <c r="A212" s="29" t="s">
        <v>165</v>
      </c>
      <c r="B212" s="29" t="s">
        <v>165</v>
      </c>
      <c r="C212" s="49"/>
      <c r="D212" s="49"/>
      <c r="E212" s="98" t="s">
        <v>165</v>
      </c>
      <c r="J212" s="29" t="s">
        <v>165</v>
      </c>
      <c r="K212" s="29" t="s">
        <v>165</v>
      </c>
      <c r="L212" s="49"/>
      <c r="M212" s="49"/>
      <c r="N212" s="98" t="s">
        <v>165</v>
      </c>
      <c r="S212" s="29" t="s">
        <v>165</v>
      </c>
      <c r="T212" s="29" t="s">
        <v>165</v>
      </c>
      <c r="U212" s="49"/>
      <c r="V212" s="49"/>
      <c r="W212" s="98" t="s">
        <v>165</v>
      </c>
    </row>
    <row r="213" spans="1:23" x14ac:dyDescent="0.25">
      <c r="A213" s="29" t="s">
        <v>165</v>
      </c>
      <c r="B213" s="29" t="s">
        <v>165</v>
      </c>
      <c r="C213" s="49"/>
      <c r="D213" s="49"/>
      <c r="E213" s="98" t="s">
        <v>165</v>
      </c>
      <c r="J213" s="29" t="s">
        <v>165</v>
      </c>
      <c r="K213" s="29" t="s">
        <v>165</v>
      </c>
      <c r="L213" s="49"/>
      <c r="M213" s="49"/>
      <c r="N213" s="98" t="s">
        <v>165</v>
      </c>
      <c r="S213" s="29" t="s">
        <v>165</v>
      </c>
      <c r="T213" s="29" t="s">
        <v>165</v>
      </c>
      <c r="U213" s="49"/>
      <c r="V213" s="49"/>
      <c r="W213" s="98" t="s">
        <v>165</v>
      </c>
    </row>
    <row r="214" spans="1:23" x14ac:dyDescent="0.25">
      <c r="A214" s="29" t="s">
        <v>165</v>
      </c>
      <c r="B214" s="29" t="s">
        <v>165</v>
      </c>
      <c r="C214" s="49"/>
      <c r="D214" s="49"/>
      <c r="E214" s="98" t="s">
        <v>165</v>
      </c>
      <c r="J214" s="29" t="s">
        <v>165</v>
      </c>
      <c r="K214" s="29" t="s">
        <v>165</v>
      </c>
      <c r="L214" s="49"/>
      <c r="M214" s="49"/>
      <c r="N214" s="98" t="s">
        <v>165</v>
      </c>
      <c r="S214" s="29" t="s">
        <v>165</v>
      </c>
      <c r="T214" s="29" t="s">
        <v>165</v>
      </c>
      <c r="U214" s="49"/>
      <c r="V214" s="49"/>
      <c r="W214" s="98" t="s">
        <v>165</v>
      </c>
    </row>
    <row r="215" spans="1:23" x14ac:dyDescent="0.25">
      <c r="A215" s="29" t="s">
        <v>165</v>
      </c>
      <c r="B215" s="29" t="s">
        <v>165</v>
      </c>
      <c r="C215" s="49"/>
      <c r="D215" s="49"/>
      <c r="E215" s="98" t="s">
        <v>165</v>
      </c>
      <c r="J215" s="29" t="s">
        <v>165</v>
      </c>
      <c r="K215" s="29" t="s">
        <v>165</v>
      </c>
      <c r="L215" s="49"/>
      <c r="M215" s="49"/>
      <c r="N215" s="98" t="s">
        <v>165</v>
      </c>
      <c r="S215" s="29" t="s">
        <v>165</v>
      </c>
      <c r="T215" s="29" t="s">
        <v>165</v>
      </c>
      <c r="U215" s="49"/>
      <c r="V215" s="49"/>
      <c r="W215" s="98" t="s">
        <v>165</v>
      </c>
    </row>
    <row r="216" spans="1:23" x14ac:dyDescent="0.25">
      <c r="A216" s="29" t="s">
        <v>165</v>
      </c>
      <c r="B216" s="29" t="s">
        <v>165</v>
      </c>
      <c r="C216" s="49"/>
      <c r="D216" s="49"/>
      <c r="E216" s="98" t="s">
        <v>165</v>
      </c>
      <c r="J216" s="29" t="s">
        <v>165</v>
      </c>
      <c r="K216" s="29" t="s">
        <v>165</v>
      </c>
      <c r="L216" s="49"/>
      <c r="M216" s="49"/>
      <c r="N216" s="98" t="s">
        <v>165</v>
      </c>
      <c r="S216" s="29" t="s">
        <v>165</v>
      </c>
      <c r="T216" s="29" t="s">
        <v>165</v>
      </c>
      <c r="U216" s="49"/>
      <c r="V216" s="49"/>
      <c r="W216" s="98" t="s">
        <v>165</v>
      </c>
    </row>
    <row r="217" spans="1:23" x14ac:dyDescent="0.25">
      <c r="A217" s="29" t="s">
        <v>165</v>
      </c>
      <c r="B217" s="29" t="s">
        <v>165</v>
      </c>
      <c r="C217" s="49"/>
      <c r="D217" s="49"/>
      <c r="E217" s="98" t="s">
        <v>165</v>
      </c>
      <c r="J217" s="29" t="s">
        <v>165</v>
      </c>
      <c r="K217" s="29" t="s">
        <v>165</v>
      </c>
      <c r="L217" s="49"/>
      <c r="M217" s="49"/>
      <c r="N217" s="98" t="s">
        <v>165</v>
      </c>
      <c r="S217" s="29" t="s">
        <v>165</v>
      </c>
      <c r="T217" s="29" t="s">
        <v>165</v>
      </c>
      <c r="U217" s="49"/>
      <c r="V217" s="49"/>
      <c r="W217" s="98" t="s">
        <v>165</v>
      </c>
    </row>
    <row r="218" spans="1:23" x14ac:dyDescent="0.25">
      <c r="A218" s="29" t="s">
        <v>165</v>
      </c>
      <c r="B218" s="29" t="s">
        <v>165</v>
      </c>
      <c r="C218" s="49"/>
      <c r="D218" s="49"/>
      <c r="E218" s="98" t="s">
        <v>165</v>
      </c>
      <c r="J218" s="29" t="s">
        <v>165</v>
      </c>
      <c r="K218" s="29" t="s">
        <v>165</v>
      </c>
      <c r="L218" s="49"/>
      <c r="M218" s="49"/>
      <c r="N218" s="98" t="s">
        <v>165</v>
      </c>
      <c r="S218" s="29" t="s">
        <v>165</v>
      </c>
      <c r="T218" s="29" t="s">
        <v>165</v>
      </c>
      <c r="U218" s="49"/>
      <c r="V218" s="49"/>
      <c r="W218" s="98" t="s">
        <v>165</v>
      </c>
    </row>
    <row r="219" spans="1:23" x14ac:dyDescent="0.25">
      <c r="A219" s="29" t="s">
        <v>165</v>
      </c>
      <c r="B219" s="29" t="s">
        <v>165</v>
      </c>
      <c r="C219" s="49"/>
      <c r="D219" s="49"/>
      <c r="E219" s="98" t="s">
        <v>165</v>
      </c>
      <c r="J219" s="29" t="s">
        <v>165</v>
      </c>
      <c r="K219" s="29" t="s">
        <v>165</v>
      </c>
      <c r="L219" s="49"/>
      <c r="M219" s="49"/>
      <c r="N219" s="98" t="s">
        <v>165</v>
      </c>
      <c r="S219" s="29" t="s">
        <v>165</v>
      </c>
      <c r="T219" s="29" t="s">
        <v>165</v>
      </c>
      <c r="U219" s="49"/>
      <c r="V219" s="49"/>
      <c r="W219" s="98" t="s">
        <v>165</v>
      </c>
    </row>
    <row r="220" spans="1:23" x14ac:dyDescent="0.25">
      <c r="A220" s="29" t="s">
        <v>165</v>
      </c>
      <c r="B220" s="29" t="s">
        <v>165</v>
      </c>
      <c r="C220" s="49"/>
      <c r="D220" s="49"/>
      <c r="E220" s="98" t="s">
        <v>165</v>
      </c>
      <c r="J220" s="29" t="s">
        <v>165</v>
      </c>
      <c r="K220" s="29" t="s">
        <v>165</v>
      </c>
      <c r="L220" s="49"/>
      <c r="M220" s="49"/>
      <c r="N220" s="98" t="s">
        <v>165</v>
      </c>
      <c r="S220" s="29" t="s">
        <v>165</v>
      </c>
      <c r="T220" s="29" t="s">
        <v>165</v>
      </c>
      <c r="U220" s="49"/>
      <c r="V220" s="49"/>
      <c r="W220" s="98" t="s">
        <v>165</v>
      </c>
    </row>
    <row r="221" spans="1:23" x14ac:dyDescent="0.25">
      <c r="A221" s="29" t="s">
        <v>165</v>
      </c>
      <c r="B221" s="29" t="s">
        <v>165</v>
      </c>
      <c r="C221" s="49"/>
      <c r="D221" s="49"/>
      <c r="E221" s="98" t="s">
        <v>165</v>
      </c>
      <c r="J221" s="29" t="s">
        <v>165</v>
      </c>
      <c r="K221" s="29" t="s">
        <v>165</v>
      </c>
      <c r="L221" s="49"/>
      <c r="M221" s="49"/>
      <c r="N221" s="98" t="s">
        <v>165</v>
      </c>
      <c r="S221" s="29" t="s">
        <v>165</v>
      </c>
      <c r="T221" s="29" t="s">
        <v>165</v>
      </c>
      <c r="U221" s="49"/>
      <c r="V221" s="49"/>
      <c r="W221" s="98" t="s">
        <v>165</v>
      </c>
    </row>
    <row r="222" spans="1:23" x14ac:dyDescent="0.25">
      <c r="A222" s="29" t="s">
        <v>165</v>
      </c>
      <c r="B222" s="29" t="s">
        <v>165</v>
      </c>
      <c r="C222" s="49"/>
      <c r="D222" s="49"/>
      <c r="E222" s="98" t="s">
        <v>165</v>
      </c>
      <c r="J222" s="29" t="s">
        <v>165</v>
      </c>
      <c r="K222" s="29" t="s">
        <v>165</v>
      </c>
      <c r="L222" s="49"/>
      <c r="M222" s="49"/>
      <c r="N222" s="98" t="s">
        <v>165</v>
      </c>
      <c r="S222" s="29" t="s">
        <v>165</v>
      </c>
      <c r="T222" s="29" t="s">
        <v>165</v>
      </c>
      <c r="U222" s="49"/>
      <c r="V222" s="49"/>
      <c r="W222" s="98" t="s">
        <v>165</v>
      </c>
    </row>
    <row r="223" spans="1:23" x14ac:dyDescent="0.25">
      <c r="A223" s="29" t="s">
        <v>165</v>
      </c>
      <c r="B223" s="29" t="s">
        <v>165</v>
      </c>
      <c r="C223" s="49"/>
      <c r="D223" s="49"/>
      <c r="E223" s="98" t="s">
        <v>165</v>
      </c>
      <c r="J223" s="29" t="s">
        <v>165</v>
      </c>
      <c r="K223" s="29" t="s">
        <v>165</v>
      </c>
      <c r="L223" s="49"/>
      <c r="M223" s="49"/>
      <c r="N223" s="98" t="s">
        <v>165</v>
      </c>
      <c r="S223" s="29" t="s">
        <v>165</v>
      </c>
      <c r="T223" s="29" t="s">
        <v>165</v>
      </c>
      <c r="U223" s="49"/>
      <c r="V223" s="49"/>
      <c r="W223" s="98" t="s">
        <v>165</v>
      </c>
    </row>
    <row r="224" spans="1:23" x14ac:dyDescent="0.25">
      <c r="A224" s="29" t="s">
        <v>165</v>
      </c>
      <c r="B224" s="29" t="s">
        <v>165</v>
      </c>
      <c r="C224" s="49"/>
      <c r="D224" s="49"/>
      <c r="E224" s="98" t="s">
        <v>165</v>
      </c>
      <c r="J224" s="29" t="s">
        <v>165</v>
      </c>
      <c r="K224" s="29" t="s">
        <v>165</v>
      </c>
      <c r="L224" s="49"/>
      <c r="M224" s="49"/>
      <c r="N224" s="98" t="s">
        <v>165</v>
      </c>
      <c r="S224" s="29" t="s">
        <v>165</v>
      </c>
      <c r="T224" s="29" t="s">
        <v>165</v>
      </c>
      <c r="U224" s="49"/>
      <c r="V224" s="49"/>
      <c r="W224" s="98" t="s">
        <v>165</v>
      </c>
    </row>
    <row r="225" spans="1:23" x14ac:dyDescent="0.25">
      <c r="A225" s="29" t="s">
        <v>165</v>
      </c>
      <c r="B225" s="29" t="s">
        <v>165</v>
      </c>
      <c r="C225" s="49"/>
      <c r="D225" s="49"/>
      <c r="E225" s="98" t="s">
        <v>165</v>
      </c>
      <c r="J225" s="29" t="s">
        <v>165</v>
      </c>
      <c r="K225" s="29" t="s">
        <v>165</v>
      </c>
      <c r="L225" s="49"/>
      <c r="M225" s="49"/>
      <c r="N225" s="98" t="s">
        <v>165</v>
      </c>
      <c r="S225" s="29" t="s">
        <v>165</v>
      </c>
      <c r="T225" s="29" t="s">
        <v>165</v>
      </c>
      <c r="U225" s="49"/>
      <c r="V225" s="49"/>
      <c r="W225" s="98" t="s">
        <v>165</v>
      </c>
    </row>
    <row r="226" spans="1:23" x14ac:dyDescent="0.25">
      <c r="A226" s="29" t="s">
        <v>165</v>
      </c>
      <c r="B226" s="29" t="s">
        <v>165</v>
      </c>
      <c r="C226" s="49"/>
      <c r="D226" s="49"/>
      <c r="E226" s="98" t="s">
        <v>165</v>
      </c>
      <c r="J226" s="29" t="s">
        <v>165</v>
      </c>
      <c r="K226" s="29" t="s">
        <v>165</v>
      </c>
      <c r="L226" s="49"/>
      <c r="M226" s="49"/>
      <c r="N226" s="98" t="s">
        <v>165</v>
      </c>
      <c r="S226" s="29" t="s">
        <v>165</v>
      </c>
      <c r="T226" s="29" t="s">
        <v>165</v>
      </c>
      <c r="U226" s="49"/>
      <c r="V226" s="49"/>
      <c r="W226" s="98" t="s">
        <v>165</v>
      </c>
    </row>
    <row r="227" spans="1:23" x14ac:dyDescent="0.25">
      <c r="A227" s="29" t="s">
        <v>165</v>
      </c>
      <c r="B227" s="29" t="s">
        <v>165</v>
      </c>
      <c r="C227" s="49"/>
      <c r="D227" s="49"/>
      <c r="E227" s="98" t="s">
        <v>165</v>
      </c>
      <c r="J227" s="29" t="s">
        <v>165</v>
      </c>
      <c r="K227" s="29" t="s">
        <v>165</v>
      </c>
      <c r="L227" s="49"/>
      <c r="M227" s="49"/>
      <c r="N227" s="98" t="s">
        <v>165</v>
      </c>
      <c r="S227" s="29" t="s">
        <v>165</v>
      </c>
      <c r="T227" s="29" t="s">
        <v>165</v>
      </c>
      <c r="U227" s="49"/>
      <c r="V227" s="49"/>
      <c r="W227" s="98" t="s">
        <v>165</v>
      </c>
    </row>
    <row r="228" spans="1:23" x14ac:dyDescent="0.25">
      <c r="A228" s="29" t="s">
        <v>165</v>
      </c>
      <c r="B228" s="29" t="s">
        <v>165</v>
      </c>
      <c r="C228" s="49"/>
      <c r="D228" s="49"/>
      <c r="E228" s="98" t="s">
        <v>165</v>
      </c>
      <c r="J228" s="29" t="s">
        <v>165</v>
      </c>
      <c r="K228" s="29" t="s">
        <v>165</v>
      </c>
      <c r="L228" s="49"/>
      <c r="M228" s="49"/>
      <c r="N228" s="98" t="s">
        <v>165</v>
      </c>
      <c r="S228" s="29" t="s">
        <v>165</v>
      </c>
      <c r="T228" s="29" t="s">
        <v>165</v>
      </c>
      <c r="U228" s="49"/>
      <c r="V228" s="49"/>
      <c r="W228" s="98" t="s">
        <v>165</v>
      </c>
    </row>
    <row r="229" spans="1:23" x14ac:dyDescent="0.25">
      <c r="A229" s="29" t="s">
        <v>165</v>
      </c>
      <c r="B229" s="29" t="s">
        <v>165</v>
      </c>
      <c r="C229" s="49"/>
      <c r="D229" s="49"/>
      <c r="E229" s="98" t="s">
        <v>165</v>
      </c>
      <c r="J229" s="29" t="s">
        <v>165</v>
      </c>
      <c r="K229" s="29" t="s">
        <v>165</v>
      </c>
      <c r="L229" s="49"/>
      <c r="M229" s="49"/>
      <c r="N229" s="98" t="s">
        <v>165</v>
      </c>
      <c r="S229" s="29" t="s">
        <v>165</v>
      </c>
      <c r="T229" s="29" t="s">
        <v>165</v>
      </c>
      <c r="U229" s="49"/>
      <c r="V229" s="49"/>
      <c r="W229" s="98" t="s">
        <v>165</v>
      </c>
    </row>
    <row r="230" spans="1:23" x14ac:dyDescent="0.25">
      <c r="A230" s="29" t="s">
        <v>165</v>
      </c>
      <c r="B230" s="29" t="s">
        <v>165</v>
      </c>
      <c r="C230" s="49"/>
      <c r="D230" s="49"/>
      <c r="E230" s="98" t="s">
        <v>165</v>
      </c>
      <c r="J230" s="29" t="s">
        <v>165</v>
      </c>
      <c r="K230" s="29" t="s">
        <v>165</v>
      </c>
      <c r="L230" s="49"/>
      <c r="M230" s="49"/>
      <c r="N230" s="98" t="s">
        <v>165</v>
      </c>
      <c r="S230" s="29" t="s">
        <v>165</v>
      </c>
      <c r="T230" s="29" t="s">
        <v>165</v>
      </c>
      <c r="U230" s="49"/>
      <c r="V230" s="49"/>
      <c r="W230" s="98" t="s">
        <v>165</v>
      </c>
    </row>
    <row r="231" spans="1:23" x14ac:dyDescent="0.25">
      <c r="A231" s="29" t="s">
        <v>165</v>
      </c>
      <c r="B231" s="29" t="s">
        <v>165</v>
      </c>
      <c r="C231" s="49"/>
      <c r="D231" s="49"/>
      <c r="E231" s="98" t="s">
        <v>165</v>
      </c>
      <c r="J231" s="29" t="s">
        <v>165</v>
      </c>
      <c r="K231" s="29" t="s">
        <v>165</v>
      </c>
      <c r="L231" s="49"/>
      <c r="M231" s="49"/>
      <c r="N231" s="98" t="s">
        <v>165</v>
      </c>
      <c r="S231" s="29" t="s">
        <v>165</v>
      </c>
      <c r="T231" s="29" t="s">
        <v>165</v>
      </c>
      <c r="U231" s="49"/>
      <c r="V231" s="49"/>
      <c r="W231" s="98" t="s">
        <v>165</v>
      </c>
    </row>
    <row r="232" spans="1:23" x14ac:dyDescent="0.25">
      <c r="A232" s="29" t="s">
        <v>165</v>
      </c>
      <c r="B232" s="29" t="s">
        <v>165</v>
      </c>
      <c r="C232" s="49"/>
      <c r="D232" s="49"/>
      <c r="E232" s="98" t="s">
        <v>165</v>
      </c>
      <c r="J232" s="29" t="s">
        <v>165</v>
      </c>
      <c r="K232" s="29" t="s">
        <v>165</v>
      </c>
      <c r="L232" s="49"/>
      <c r="M232" s="49"/>
      <c r="N232" s="98" t="s">
        <v>165</v>
      </c>
      <c r="S232" s="29" t="s">
        <v>165</v>
      </c>
      <c r="T232" s="29" t="s">
        <v>165</v>
      </c>
      <c r="U232" s="49"/>
      <c r="V232" s="49"/>
      <c r="W232" s="98" t="s">
        <v>165</v>
      </c>
    </row>
    <row r="233" spans="1:23" x14ac:dyDescent="0.25">
      <c r="A233" s="29" t="s">
        <v>165</v>
      </c>
      <c r="B233" s="29" t="s">
        <v>165</v>
      </c>
      <c r="C233" s="49"/>
      <c r="D233" s="49"/>
      <c r="E233" s="98" t="s">
        <v>165</v>
      </c>
      <c r="J233" s="29" t="s">
        <v>165</v>
      </c>
      <c r="K233" s="29" t="s">
        <v>165</v>
      </c>
      <c r="L233" s="49"/>
      <c r="M233" s="49"/>
      <c r="N233" s="98" t="s">
        <v>165</v>
      </c>
      <c r="S233" s="29" t="s">
        <v>165</v>
      </c>
      <c r="T233" s="29" t="s">
        <v>165</v>
      </c>
      <c r="U233" s="49"/>
      <c r="V233" s="49"/>
      <c r="W233" s="98" t="s">
        <v>165</v>
      </c>
    </row>
    <row r="234" spans="1:23" x14ac:dyDescent="0.25">
      <c r="A234" s="29"/>
      <c r="B234" s="29"/>
      <c r="C234" s="49"/>
      <c r="D234" s="49"/>
      <c r="J234" s="29"/>
      <c r="K234" s="29"/>
      <c r="L234" s="49"/>
      <c r="M234" s="49"/>
      <c r="S234" s="29"/>
      <c r="T234" s="29"/>
      <c r="U234" s="49"/>
      <c r="V234" s="49"/>
    </row>
    <row r="235" spans="1:23" x14ac:dyDescent="0.25">
      <c r="A235" s="29"/>
      <c r="B235" s="29"/>
      <c r="C235" s="49"/>
      <c r="D235" s="49"/>
      <c r="J235" s="29"/>
      <c r="K235" s="29"/>
      <c r="L235" s="49"/>
      <c r="M235" s="49"/>
      <c r="S235" s="29"/>
      <c r="T235" s="29"/>
      <c r="U235" s="49"/>
      <c r="V235" s="49"/>
    </row>
    <row r="236" spans="1:23" x14ac:dyDescent="0.25">
      <c r="A236" s="29"/>
      <c r="B236" s="29"/>
      <c r="C236" s="49"/>
      <c r="D236" s="49"/>
      <c r="J236" s="29"/>
      <c r="K236" s="29"/>
      <c r="L236" s="49"/>
      <c r="M236" s="49"/>
      <c r="S236" s="29"/>
      <c r="T236" s="29"/>
      <c r="U236" s="49"/>
      <c r="V236" s="49"/>
    </row>
    <row r="237" spans="1:23" x14ac:dyDescent="0.25">
      <c r="A237" s="29"/>
      <c r="B237" s="29"/>
      <c r="C237" s="49"/>
      <c r="D237" s="49"/>
      <c r="J237" s="29"/>
      <c r="K237" s="29"/>
      <c r="L237" s="49"/>
      <c r="M237" s="49"/>
      <c r="S237" s="29"/>
      <c r="T237" s="29"/>
      <c r="U237" s="49"/>
      <c r="V237" s="49"/>
    </row>
    <row r="238" spans="1:23" x14ac:dyDescent="0.25">
      <c r="A238" s="29"/>
      <c r="B238" s="29"/>
      <c r="C238" s="49"/>
      <c r="D238" s="49"/>
      <c r="J238" s="29"/>
      <c r="K238" s="29"/>
      <c r="L238" s="49"/>
      <c r="M238" s="49"/>
      <c r="S238" s="29"/>
      <c r="T238" s="29"/>
      <c r="U238" s="49"/>
      <c r="V238" s="49"/>
    </row>
    <row r="239" spans="1:23" x14ac:dyDescent="0.25">
      <c r="A239" s="29"/>
      <c r="B239" s="29"/>
      <c r="C239" s="49"/>
      <c r="D239" s="49"/>
      <c r="J239" s="29"/>
      <c r="K239" s="29"/>
      <c r="L239" s="49"/>
      <c r="M239" s="49"/>
      <c r="S239" s="29"/>
      <c r="T239" s="29"/>
      <c r="U239" s="49"/>
      <c r="V239" s="49"/>
    </row>
    <row r="240" spans="1:23" x14ac:dyDescent="0.25">
      <c r="A240" s="29"/>
      <c r="B240" s="29"/>
      <c r="C240" s="49"/>
      <c r="D240" s="49"/>
      <c r="J240" s="29"/>
      <c r="K240" s="29"/>
      <c r="L240" s="49"/>
      <c r="M240" s="49"/>
      <c r="S240" s="29"/>
      <c r="T240" s="29"/>
      <c r="U240" s="49"/>
      <c r="V240" s="49"/>
    </row>
    <row r="241" spans="1:22" x14ac:dyDescent="0.25">
      <c r="A241" s="29"/>
      <c r="B241" s="29"/>
      <c r="C241" s="49"/>
      <c r="D241" s="49"/>
      <c r="J241" s="29"/>
      <c r="K241" s="29"/>
      <c r="L241" s="49"/>
      <c r="M241" s="49"/>
      <c r="S241" s="29"/>
      <c r="T241" s="29"/>
      <c r="U241" s="49"/>
      <c r="V241" s="49"/>
    </row>
    <row r="242" spans="1:22" x14ac:dyDescent="0.25">
      <c r="A242" s="29"/>
      <c r="B242" s="29"/>
      <c r="C242" s="49"/>
      <c r="D242" s="49"/>
      <c r="J242" s="29"/>
      <c r="K242" s="29"/>
      <c r="L242" s="49"/>
      <c r="M242" s="49"/>
      <c r="S242" s="29"/>
      <c r="T242" s="29"/>
      <c r="U242" s="49"/>
      <c r="V242" s="49"/>
    </row>
    <row r="243" spans="1:22" x14ac:dyDescent="0.25">
      <c r="A243" s="29"/>
      <c r="B243" s="29"/>
      <c r="C243" s="49"/>
      <c r="D243" s="49"/>
      <c r="J243" s="29"/>
      <c r="K243" s="29"/>
      <c r="L243" s="49"/>
      <c r="M243" s="49"/>
      <c r="S243" s="29"/>
      <c r="T243" s="29"/>
      <c r="U243" s="49"/>
      <c r="V243" s="49"/>
    </row>
    <row r="244" spans="1:22" x14ac:dyDescent="0.25">
      <c r="A244" s="29"/>
      <c r="B244" s="29"/>
      <c r="C244" s="49"/>
      <c r="D244" s="49"/>
      <c r="J244" s="29"/>
      <c r="K244" s="29"/>
      <c r="L244" s="49"/>
      <c r="M244" s="49"/>
      <c r="S244" s="29"/>
      <c r="T244" s="29"/>
      <c r="U244" s="49"/>
      <c r="V244" s="49"/>
    </row>
    <row r="245" spans="1:22" x14ac:dyDescent="0.25">
      <c r="A245" s="29"/>
      <c r="B245" s="29"/>
      <c r="C245" s="49"/>
      <c r="D245" s="49"/>
      <c r="J245" s="29"/>
      <c r="K245" s="29"/>
      <c r="L245" s="49"/>
      <c r="M245" s="49"/>
      <c r="S245" s="29"/>
      <c r="T245" s="29"/>
      <c r="U245" s="49"/>
      <c r="V245" s="49"/>
    </row>
    <row r="246" spans="1:22" x14ac:dyDescent="0.25">
      <c r="A246" s="29"/>
      <c r="B246" s="29"/>
      <c r="C246" s="49"/>
      <c r="D246" s="49"/>
      <c r="J246" s="29"/>
      <c r="K246" s="29"/>
      <c r="L246" s="49"/>
      <c r="M246" s="49"/>
      <c r="S246" s="29"/>
      <c r="T246" s="29"/>
      <c r="U246" s="49"/>
      <c r="V246" s="49"/>
    </row>
    <row r="247" spans="1:22" x14ac:dyDescent="0.25">
      <c r="A247" s="29"/>
      <c r="B247" s="29"/>
      <c r="C247" s="49"/>
      <c r="D247" s="49"/>
      <c r="J247" s="29"/>
      <c r="K247" s="29"/>
      <c r="L247" s="49"/>
      <c r="M247" s="49"/>
      <c r="S247" s="29"/>
      <c r="T247" s="29"/>
      <c r="U247" s="49"/>
      <c r="V247" s="49"/>
    </row>
    <row r="248" spans="1:22" x14ac:dyDescent="0.25">
      <c r="A248" s="29"/>
      <c r="B248" s="29"/>
      <c r="C248" s="49"/>
      <c r="D248" s="49"/>
      <c r="J248" s="29"/>
      <c r="K248" s="29"/>
      <c r="L248" s="49"/>
      <c r="M248" s="49"/>
      <c r="S248" s="29"/>
      <c r="T248" s="29"/>
      <c r="U248" s="49"/>
      <c r="V248" s="49"/>
    </row>
    <row r="249" spans="1:22" x14ac:dyDescent="0.25">
      <c r="A249" s="29"/>
      <c r="B249" s="29"/>
      <c r="C249" s="49"/>
      <c r="D249" s="49"/>
      <c r="J249" s="29"/>
      <c r="K249" s="29"/>
      <c r="L249" s="49"/>
      <c r="M249" s="49"/>
      <c r="S249" s="29"/>
      <c r="T249" s="29"/>
      <c r="U249" s="49"/>
      <c r="V249" s="49"/>
    </row>
    <row r="250" spans="1:22" x14ac:dyDescent="0.25">
      <c r="A250" s="29"/>
      <c r="B250" s="29"/>
      <c r="C250" s="49"/>
      <c r="D250" s="49"/>
      <c r="J250" s="29"/>
      <c r="K250" s="29"/>
      <c r="L250" s="49"/>
      <c r="M250" s="49"/>
      <c r="S250" s="29"/>
      <c r="T250" s="29"/>
      <c r="U250" s="49"/>
      <c r="V250" s="49"/>
    </row>
    <row r="251" spans="1:22" x14ac:dyDescent="0.25">
      <c r="A251" s="29"/>
      <c r="B251" s="29"/>
      <c r="C251" s="49"/>
      <c r="D251" s="49"/>
      <c r="J251" s="29"/>
      <c r="K251" s="29"/>
      <c r="L251" s="49"/>
      <c r="M251" s="49"/>
      <c r="S251" s="29"/>
      <c r="T251" s="29"/>
      <c r="U251" s="49"/>
      <c r="V251" s="49"/>
    </row>
    <row r="252" spans="1:22" x14ac:dyDescent="0.25">
      <c r="A252" s="29"/>
      <c r="B252" s="29"/>
      <c r="C252" s="49"/>
      <c r="D252" s="49"/>
      <c r="J252" s="29"/>
      <c r="K252" s="29"/>
      <c r="L252" s="49"/>
      <c r="M252" s="49"/>
      <c r="S252" s="29"/>
      <c r="T252" s="29"/>
      <c r="U252" s="49"/>
      <c r="V252" s="49"/>
    </row>
    <row r="253" spans="1:22" x14ac:dyDescent="0.25">
      <c r="A253" s="29"/>
      <c r="B253" s="29"/>
      <c r="C253" s="49"/>
      <c r="D253" s="49"/>
      <c r="J253" s="29"/>
      <c r="K253" s="29"/>
      <c r="L253" s="49"/>
      <c r="M253" s="49"/>
      <c r="S253" s="29"/>
      <c r="T253" s="29"/>
      <c r="U253" s="49"/>
      <c r="V253" s="49"/>
    </row>
    <row r="254" spans="1:22" x14ac:dyDescent="0.25">
      <c r="A254" s="29"/>
      <c r="B254" s="29"/>
      <c r="C254" s="49"/>
      <c r="D254" s="49"/>
      <c r="J254" s="29"/>
      <c r="K254" s="29"/>
      <c r="L254" s="49"/>
      <c r="M254" s="49"/>
      <c r="S254" s="29"/>
      <c r="T254" s="29"/>
      <c r="U254" s="49"/>
      <c r="V254" s="49"/>
    </row>
    <row r="255" spans="1:22" x14ac:dyDescent="0.25">
      <c r="A255" s="29"/>
      <c r="B255" s="29"/>
      <c r="C255" s="49"/>
      <c r="D255" s="49"/>
      <c r="J255" s="29"/>
      <c r="K255" s="29"/>
      <c r="L255" s="49"/>
      <c r="M255" s="49"/>
      <c r="S255" s="29"/>
      <c r="T255" s="29"/>
      <c r="U255" s="49"/>
      <c r="V255" s="49"/>
    </row>
    <row r="256" spans="1:22" x14ac:dyDescent="0.25">
      <c r="A256" s="29"/>
      <c r="B256" s="29"/>
      <c r="C256" s="49"/>
      <c r="D256" s="49"/>
      <c r="J256" s="29"/>
      <c r="K256" s="29"/>
      <c r="L256" s="49"/>
      <c r="M256" s="49"/>
      <c r="S256" s="29"/>
      <c r="T256" s="29"/>
      <c r="U256" s="49"/>
      <c r="V256" s="49"/>
    </row>
    <row r="257" spans="1:22" x14ac:dyDescent="0.25">
      <c r="A257" s="29"/>
      <c r="B257" s="29"/>
      <c r="C257" s="49"/>
      <c r="D257" s="49"/>
      <c r="J257" s="29"/>
      <c r="K257" s="29"/>
      <c r="L257" s="49"/>
      <c r="M257" s="49"/>
      <c r="S257" s="29"/>
      <c r="T257" s="29"/>
      <c r="U257" s="49"/>
      <c r="V257" s="49"/>
    </row>
    <row r="258" spans="1:22" x14ac:dyDescent="0.25">
      <c r="A258" s="29"/>
      <c r="B258" s="29"/>
      <c r="C258" s="49"/>
      <c r="D258" s="49"/>
      <c r="J258" s="29"/>
      <c r="K258" s="29"/>
      <c r="L258" s="49"/>
      <c r="M258" s="49"/>
      <c r="S258" s="29"/>
      <c r="T258" s="29"/>
      <c r="U258" s="49"/>
      <c r="V258" s="49"/>
    </row>
    <row r="259" spans="1:22" x14ac:dyDescent="0.25">
      <c r="A259" s="29"/>
      <c r="B259" s="29"/>
      <c r="C259" s="49"/>
      <c r="D259" s="49"/>
      <c r="J259" s="29"/>
      <c r="K259" s="29"/>
      <c r="L259" s="49"/>
      <c r="M259" s="49"/>
      <c r="S259" s="29"/>
      <c r="T259" s="29"/>
      <c r="U259" s="49"/>
      <c r="V259" s="49"/>
    </row>
    <row r="260" spans="1:22" x14ac:dyDescent="0.25">
      <c r="A260" s="29"/>
      <c r="B260" s="29"/>
      <c r="C260" s="49"/>
      <c r="D260" s="49"/>
      <c r="J260" s="29"/>
      <c r="K260" s="29"/>
      <c r="L260" s="49"/>
      <c r="M260" s="49"/>
      <c r="S260" s="29"/>
      <c r="T260" s="29"/>
      <c r="U260" s="49"/>
      <c r="V260" s="49"/>
    </row>
    <row r="261" spans="1:22" x14ac:dyDescent="0.25">
      <c r="A261" s="29"/>
      <c r="B261" s="29"/>
      <c r="C261" s="49"/>
      <c r="D261" s="49"/>
      <c r="J261" s="29"/>
      <c r="K261" s="29"/>
      <c r="L261" s="49"/>
      <c r="M261" s="49"/>
      <c r="S261" s="29"/>
      <c r="T261" s="29"/>
      <c r="U261" s="49"/>
      <c r="V261" s="49"/>
    </row>
    <row r="262" spans="1:22" x14ac:dyDescent="0.25">
      <c r="A262" s="29"/>
      <c r="B262" s="29"/>
      <c r="C262" s="49"/>
      <c r="D262" s="49"/>
      <c r="J262" s="29"/>
      <c r="K262" s="29"/>
      <c r="L262" s="49"/>
      <c r="M262" s="49"/>
      <c r="S262" s="29"/>
      <c r="T262" s="29"/>
      <c r="U262" s="49"/>
      <c r="V262" s="49"/>
    </row>
    <row r="263" spans="1:22" x14ac:dyDescent="0.25">
      <c r="A263" s="29"/>
      <c r="B263" s="29"/>
      <c r="C263" s="49"/>
      <c r="D263" s="49"/>
      <c r="J263" s="29"/>
      <c r="K263" s="29"/>
      <c r="L263" s="49"/>
      <c r="M263" s="49"/>
      <c r="S263" s="29"/>
      <c r="T263" s="29"/>
      <c r="U263" s="49"/>
      <c r="V263" s="49"/>
    </row>
    <row r="264" spans="1:22" x14ac:dyDescent="0.25">
      <c r="A264" s="29"/>
      <c r="B264" s="29"/>
      <c r="C264" s="49"/>
      <c r="D264" s="49"/>
      <c r="J264" s="29"/>
      <c r="K264" s="29"/>
      <c r="L264" s="49"/>
      <c r="M264" s="49"/>
      <c r="S264" s="29"/>
      <c r="T264" s="29"/>
      <c r="U264" s="49"/>
      <c r="V264" s="49"/>
    </row>
    <row r="265" spans="1:22" x14ac:dyDescent="0.25">
      <c r="A265" s="29"/>
      <c r="B265" s="29"/>
      <c r="C265" s="49"/>
      <c r="D265" s="49"/>
      <c r="J265" s="29"/>
      <c r="K265" s="29"/>
      <c r="L265" s="49"/>
      <c r="M265" s="49"/>
      <c r="S265" s="29"/>
      <c r="T265" s="29"/>
      <c r="U265" s="49"/>
      <c r="V265" s="49"/>
    </row>
    <row r="266" spans="1:22" x14ac:dyDescent="0.25">
      <c r="A266" s="29"/>
      <c r="B266" s="29"/>
      <c r="C266" s="49"/>
      <c r="D266" s="49"/>
      <c r="J266" s="29"/>
      <c r="K266" s="29"/>
      <c r="L266" s="49"/>
      <c r="M266" s="49"/>
      <c r="S266" s="29"/>
      <c r="T266" s="29"/>
      <c r="U266" s="49"/>
      <c r="V266" s="49"/>
    </row>
    <row r="267" spans="1:22" x14ac:dyDescent="0.25">
      <c r="A267" s="29"/>
      <c r="B267" s="29"/>
      <c r="C267" s="49"/>
      <c r="D267" s="49"/>
      <c r="J267" s="29"/>
      <c r="K267" s="29"/>
      <c r="L267" s="49"/>
      <c r="M267" s="49"/>
      <c r="S267" s="29"/>
      <c r="T267" s="29"/>
      <c r="U267" s="49"/>
      <c r="V267" s="49"/>
    </row>
    <row r="268" spans="1:22" x14ac:dyDescent="0.25">
      <c r="A268" s="29"/>
      <c r="B268" s="29"/>
      <c r="C268" s="49"/>
      <c r="D268" s="49"/>
      <c r="J268" s="29"/>
      <c r="K268" s="29"/>
      <c r="L268" s="49"/>
      <c r="M268" s="49"/>
      <c r="S268" s="29"/>
      <c r="T268" s="29"/>
      <c r="U268" s="49"/>
      <c r="V268" s="49"/>
    </row>
    <row r="269" spans="1:22" x14ac:dyDescent="0.25">
      <c r="A269" s="29"/>
      <c r="B269" s="29"/>
      <c r="C269" s="49"/>
      <c r="D269" s="49"/>
      <c r="J269" s="29"/>
      <c r="K269" s="29"/>
      <c r="L269" s="49"/>
      <c r="M269" s="49"/>
      <c r="S269" s="29"/>
      <c r="T269" s="29"/>
      <c r="U269" s="49"/>
      <c r="V269" s="49"/>
    </row>
    <row r="270" spans="1:22" x14ac:dyDescent="0.25">
      <c r="A270" s="29"/>
      <c r="B270" s="29"/>
      <c r="C270" s="49"/>
      <c r="D270" s="49"/>
      <c r="J270" s="29"/>
      <c r="K270" s="29"/>
      <c r="L270" s="49"/>
      <c r="M270" s="49"/>
      <c r="S270" s="29"/>
      <c r="T270" s="29"/>
      <c r="U270" s="49"/>
      <c r="V270" s="49"/>
    </row>
    <row r="271" spans="1:22" x14ac:dyDescent="0.25">
      <c r="A271" s="29"/>
      <c r="B271" s="29"/>
      <c r="C271" s="49"/>
      <c r="D271" s="49"/>
      <c r="J271" s="29"/>
      <c r="K271" s="29"/>
      <c r="L271" s="49"/>
      <c r="M271" s="49"/>
      <c r="S271" s="29"/>
      <c r="T271" s="29"/>
      <c r="U271" s="49"/>
      <c r="V271" s="49"/>
    </row>
    <row r="272" spans="1:22" x14ac:dyDescent="0.25">
      <c r="A272" s="29"/>
      <c r="B272" s="29"/>
      <c r="C272" s="49"/>
      <c r="D272" s="49"/>
      <c r="J272" s="29"/>
      <c r="K272" s="29"/>
      <c r="L272" s="49"/>
      <c r="M272" s="49"/>
      <c r="S272" s="29"/>
      <c r="T272" s="29"/>
      <c r="U272" s="49"/>
      <c r="V272" s="49"/>
    </row>
    <row r="273" spans="1:22" x14ac:dyDescent="0.25">
      <c r="A273" s="29"/>
      <c r="B273" s="29"/>
      <c r="C273" s="49"/>
      <c r="D273" s="49"/>
      <c r="J273" s="29"/>
      <c r="K273" s="29"/>
      <c r="L273" s="49"/>
      <c r="M273" s="49"/>
      <c r="S273" s="29"/>
      <c r="T273" s="29"/>
      <c r="U273" s="49"/>
      <c r="V273" s="49"/>
    </row>
    <row r="274" spans="1:22" x14ac:dyDescent="0.25">
      <c r="A274" s="29"/>
      <c r="B274" s="29"/>
      <c r="C274" s="49"/>
      <c r="D274" s="49"/>
      <c r="J274" s="29"/>
      <c r="K274" s="29"/>
      <c r="L274" s="49"/>
      <c r="M274" s="49"/>
      <c r="S274" s="29"/>
      <c r="T274" s="29"/>
      <c r="U274" s="49"/>
      <c r="V274" s="49"/>
    </row>
    <row r="275" spans="1:22" x14ac:dyDescent="0.25">
      <c r="A275" s="29"/>
      <c r="B275" s="29"/>
      <c r="C275" s="49"/>
      <c r="D275" s="49"/>
      <c r="J275" s="29"/>
      <c r="K275" s="29"/>
      <c r="L275" s="49"/>
      <c r="M275" s="49"/>
      <c r="S275" s="29"/>
      <c r="T275" s="29"/>
      <c r="U275" s="49"/>
      <c r="V275" s="49"/>
    </row>
    <row r="276" spans="1:22" x14ac:dyDescent="0.25">
      <c r="A276" s="29"/>
      <c r="B276" s="29"/>
      <c r="C276" s="49"/>
      <c r="D276" s="49"/>
      <c r="J276" s="29"/>
      <c r="K276" s="29"/>
      <c r="L276" s="49"/>
      <c r="M276" s="49"/>
      <c r="S276" s="29"/>
      <c r="T276" s="29"/>
      <c r="U276" s="49"/>
      <c r="V276" s="49"/>
    </row>
    <row r="277" spans="1:22" x14ac:dyDescent="0.25">
      <c r="A277" s="29"/>
      <c r="B277" s="29"/>
      <c r="C277" s="49"/>
      <c r="D277" s="49"/>
      <c r="J277" s="29"/>
      <c r="K277" s="29"/>
      <c r="L277" s="49"/>
      <c r="M277" s="49"/>
      <c r="S277" s="29"/>
      <c r="T277" s="29"/>
      <c r="U277" s="49"/>
      <c r="V277" s="49"/>
    </row>
    <row r="278" spans="1:22" x14ac:dyDescent="0.25">
      <c r="A278" s="29"/>
      <c r="B278" s="29"/>
      <c r="C278" s="49"/>
      <c r="D278" s="49"/>
      <c r="J278" s="29"/>
      <c r="K278" s="29"/>
      <c r="L278" s="49"/>
      <c r="M278" s="49"/>
      <c r="S278" s="29"/>
      <c r="T278" s="29"/>
      <c r="U278" s="49"/>
      <c r="V278" s="49"/>
    </row>
    <row r="279" spans="1:22" x14ac:dyDescent="0.25">
      <c r="A279" s="29"/>
      <c r="B279" s="29"/>
      <c r="C279" s="49"/>
      <c r="D279" s="49"/>
      <c r="J279" s="29"/>
      <c r="K279" s="29"/>
      <c r="L279" s="49"/>
      <c r="M279" s="49"/>
      <c r="S279" s="29"/>
      <c r="T279" s="29"/>
      <c r="U279" s="49"/>
      <c r="V279" s="49"/>
    </row>
    <row r="280" spans="1:22" x14ac:dyDescent="0.25">
      <c r="A280" s="29"/>
      <c r="B280" s="29"/>
      <c r="C280" s="49"/>
      <c r="D280" s="49"/>
      <c r="J280" s="29"/>
      <c r="K280" s="29"/>
      <c r="L280" s="49"/>
      <c r="M280" s="49"/>
      <c r="S280" s="29"/>
      <c r="T280" s="29"/>
      <c r="U280" s="49"/>
      <c r="V280" s="49"/>
    </row>
    <row r="281" spans="1:22" x14ac:dyDescent="0.25">
      <c r="A281" s="29"/>
      <c r="B281" s="29"/>
      <c r="C281" s="49"/>
      <c r="D281" s="49"/>
      <c r="J281" s="29"/>
      <c r="K281" s="29"/>
      <c r="L281" s="49"/>
      <c r="M281" s="49"/>
      <c r="S281" s="29"/>
      <c r="T281" s="29"/>
      <c r="U281" s="49"/>
      <c r="V281" s="49"/>
    </row>
    <row r="282" spans="1:22" x14ac:dyDescent="0.25">
      <c r="A282" s="29"/>
      <c r="B282" s="29"/>
      <c r="C282" s="49"/>
      <c r="D282" s="49"/>
      <c r="J282" s="29"/>
      <c r="K282" s="29"/>
      <c r="L282" s="49"/>
      <c r="M282" s="49"/>
      <c r="S282" s="29"/>
      <c r="T282" s="29"/>
      <c r="U282" s="49"/>
      <c r="V282" s="49"/>
    </row>
    <row r="283" spans="1:22" x14ac:dyDescent="0.25">
      <c r="A283" s="29"/>
      <c r="B283" s="29"/>
      <c r="C283" s="49"/>
      <c r="D283" s="49"/>
      <c r="J283" s="29"/>
      <c r="K283" s="29"/>
      <c r="L283" s="49"/>
      <c r="M283" s="49"/>
      <c r="S283" s="29"/>
      <c r="T283" s="29"/>
      <c r="U283" s="49"/>
      <c r="V283" s="49"/>
    </row>
    <row r="284" spans="1:22" x14ac:dyDescent="0.25">
      <c r="A284" s="29"/>
      <c r="B284" s="29"/>
      <c r="C284" s="49"/>
      <c r="D284" s="49"/>
      <c r="J284" s="29"/>
      <c r="K284" s="29"/>
      <c r="L284" s="49"/>
      <c r="M284" s="49"/>
      <c r="S284" s="29"/>
      <c r="T284" s="29"/>
      <c r="U284" s="49"/>
      <c r="V284" s="49"/>
    </row>
    <row r="285" spans="1:22" x14ac:dyDescent="0.25">
      <c r="A285" s="29"/>
      <c r="B285" s="29"/>
      <c r="C285" s="49"/>
      <c r="D285" s="49"/>
      <c r="J285" s="29"/>
      <c r="K285" s="29"/>
      <c r="L285" s="49"/>
      <c r="M285" s="49"/>
      <c r="S285" s="29"/>
      <c r="T285" s="29"/>
      <c r="U285" s="49"/>
      <c r="V285" s="49"/>
    </row>
    <row r="286" spans="1:22" x14ac:dyDescent="0.25">
      <c r="A286" s="29"/>
      <c r="B286" s="29"/>
      <c r="C286" s="49"/>
      <c r="D286" s="49"/>
      <c r="J286" s="29"/>
      <c r="K286" s="29"/>
      <c r="L286" s="49"/>
      <c r="M286" s="49"/>
      <c r="S286" s="29"/>
      <c r="T286" s="29"/>
      <c r="U286" s="49"/>
      <c r="V286" s="49"/>
    </row>
    <row r="287" spans="1:22" x14ac:dyDescent="0.25">
      <c r="A287" s="29"/>
      <c r="B287" s="29"/>
      <c r="C287" s="49"/>
      <c r="D287" s="49"/>
      <c r="J287" s="29"/>
      <c r="K287" s="29"/>
      <c r="L287" s="49"/>
      <c r="M287" s="49"/>
      <c r="S287" s="29"/>
      <c r="T287" s="29"/>
      <c r="U287" s="49"/>
      <c r="V287" s="49"/>
    </row>
    <row r="288" spans="1:22" x14ac:dyDescent="0.25">
      <c r="A288" s="29"/>
      <c r="B288" s="29"/>
      <c r="C288" s="49"/>
      <c r="D288" s="49"/>
      <c r="J288" s="29"/>
      <c r="K288" s="29"/>
      <c r="L288" s="49"/>
      <c r="M288" s="49"/>
      <c r="S288" s="29"/>
      <c r="T288" s="29"/>
      <c r="U288" s="49"/>
      <c r="V288" s="49"/>
    </row>
    <row r="289" spans="1:22" x14ac:dyDescent="0.25">
      <c r="A289" s="29"/>
      <c r="B289" s="29"/>
      <c r="C289" s="49"/>
      <c r="D289" s="49"/>
      <c r="J289" s="29"/>
      <c r="K289" s="29"/>
      <c r="L289" s="49"/>
      <c r="M289" s="49"/>
      <c r="S289" s="29"/>
      <c r="T289" s="29"/>
      <c r="U289" s="49"/>
      <c r="V289" s="49"/>
    </row>
    <row r="290" spans="1:22" x14ac:dyDescent="0.25">
      <c r="A290" s="29"/>
      <c r="B290" s="29"/>
      <c r="C290" s="49"/>
      <c r="D290" s="49"/>
      <c r="J290" s="29"/>
      <c r="K290" s="29"/>
      <c r="L290" s="49"/>
      <c r="M290" s="49"/>
      <c r="S290" s="29"/>
      <c r="T290" s="29"/>
      <c r="U290" s="49"/>
      <c r="V290" s="49"/>
    </row>
    <row r="291" spans="1:22" x14ac:dyDescent="0.25">
      <c r="A291" s="29"/>
      <c r="B291" s="29"/>
      <c r="C291" s="49"/>
      <c r="D291" s="49"/>
      <c r="J291" s="29"/>
      <c r="K291" s="29"/>
      <c r="L291" s="49"/>
      <c r="M291" s="49"/>
      <c r="S291" s="29"/>
      <c r="T291" s="29"/>
      <c r="U291" s="49"/>
      <c r="V291" s="49"/>
    </row>
    <row r="292" spans="1:22" x14ac:dyDescent="0.25">
      <c r="A292" s="29"/>
      <c r="B292" s="29"/>
      <c r="C292" s="49"/>
      <c r="D292" s="49"/>
      <c r="J292" s="29"/>
      <c r="K292" s="29"/>
      <c r="L292" s="49"/>
      <c r="M292" s="49"/>
      <c r="S292" s="29"/>
      <c r="T292" s="29"/>
      <c r="U292" s="49"/>
      <c r="V292" s="49"/>
    </row>
    <row r="293" spans="1:22" x14ac:dyDescent="0.25">
      <c r="A293" s="29"/>
      <c r="B293" s="29"/>
      <c r="C293" s="49"/>
      <c r="D293" s="49"/>
      <c r="J293" s="29"/>
      <c r="K293" s="29"/>
      <c r="L293" s="49"/>
      <c r="M293" s="49"/>
      <c r="S293" s="29"/>
      <c r="T293" s="29"/>
      <c r="U293" s="49"/>
      <c r="V293" s="49"/>
    </row>
    <row r="294" spans="1:22" x14ac:dyDescent="0.25">
      <c r="A294" s="29"/>
      <c r="B294" s="29"/>
      <c r="C294" s="49"/>
      <c r="D294" s="49"/>
      <c r="J294" s="29"/>
      <c r="K294" s="29"/>
      <c r="L294" s="49"/>
      <c r="M294" s="49"/>
      <c r="S294" s="29"/>
      <c r="T294" s="29"/>
      <c r="U294" s="49"/>
      <c r="V294" s="49"/>
    </row>
    <row r="295" spans="1:22" x14ac:dyDescent="0.25">
      <c r="A295" s="29"/>
      <c r="B295" s="29"/>
      <c r="C295" s="49"/>
      <c r="D295" s="49"/>
      <c r="J295" s="29"/>
      <c r="K295" s="29"/>
      <c r="L295" s="49"/>
      <c r="M295" s="49"/>
      <c r="S295" s="29"/>
      <c r="T295" s="29"/>
      <c r="U295" s="49"/>
      <c r="V295" s="49"/>
    </row>
    <row r="296" spans="1:22" x14ac:dyDescent="0.25">
      <c r="A296" s="29"/>
      <c r="B296" s="29"/>
      <c r="C296" s="49"/>
      <c r="D296" s="49"/>
      <c r="J296" s="29"/>
      <c r="K296" s="29"/>
      <c r="L296" s="49"/>
      <c r="M296" s="49"/>
      <c r="S296" s="29"/>
      <c r="T296" s="29"/>
      <c r="U296" s="49"/>
      <c r="V296" s="49"/>
    </row>
    <row r="297" spans="1:22" x14ac:dyDescent="0.25">
      <c r="A297" s="29"/>
      <c r="B297" s="29"/>
      <c r="C297" s="49"/>
      <c r="D297" s="49"/>
      <c r="J297" s="29"/>
      <c r="K297" s="29"/>
      <c r="L297" s="49"/>
      <c r="M297" s="49"/>
      <c r="S297" s="29"/>
      <c r="T297" s="29"/>
      <c r="U297" s="49"/>
      <c r="V297" s="49"/>
    </row>
    <row r="298" spans="1:22" x14ac:dyDescent="0.25">
      <c r="A298" s="29"/>
      <c r="B298" s="29"/>
      <c r="C298" s="49"/>
      <c r="D298" s="49"/>
      <c r="J298" s="29"/>
      <c r="K298" s="29"/>
      <c r="L298" s="49"/>
      <c r="M298" s="49"/>
      <c r="S298" s="29"/>
      <c r="T298" s="29"/>
      <c r="U298" s="49"/>
      <c r="V298" s="49"/>
    </row>
    <row r="299" spans="1:22" x14ac:dyDescent="0.25">
      <c r="A299" s="29"/>
      <c r="B299" s="29"/>
      <c r="C299" s="49"/>
      <c r="D299" s="49"/>
      <c r="J299" s="29"/>
      <c r="K299" s="29"/>
      <c r="L299" s="49"/>
      <c r="M299" s="49"/>
      <c r="S299" s="29"/>
      <c r="T299" s="29"/>
      <c r="U299" s="49"/>
      <c r="V299" s="49"/>
    </row>
    <row r="300" spans="1:22" x14ac:dyDescent="0.25">
      <c r="A300" s="29"/>
      <c r="B300" s="29"/>
      <c r="C300" s="49"/>
      <c r="D300" s="49"/>
      <c r="J300" s="29"/>
      <c r="K300" s="29"/>
      <c r="L300" s="49"/>
      <c r="M300" s="49"/>
      <c r="S300" s="29"/>
      <c r="T300" s="29"/>
      <c r="U300" s="49"/>
      <c r="V300" s="49"/>
    </row>
    <row r="301" spans="1:22" x14ac:dyDescent="0.25">
      <c r="A301" s="29"/>
      <c r="B301" s="29"/>
      <c r="C301" s="49"/>
      <c r="D301" s="49"/>
      <c r="J301" s="29"/>
      <c r="K301" s="29"/>
      <c r="L301" s="49"/>
      <c r="M301" s="49"/>
      <c r="S301" s="29"/>
      <c r="T301" s="29"/>
      <c r="U301" s="49"/>
      <c r="V301" s="49"/>
    </row>
    <row r="302" spans="1:22" x14ac:dyDescent="0.25">
      <c r="A302" s="29"/>
      <c r="B302" s="29"/>
      <c r="C302" s="49"/>
      <c r="D302" s="49"/>
      <c r="J302" s="29"/>
      <c r="K302" s="29"/>
      <c r="L302" s="49"/>
      <c r="M302" s="49"/>
      <c r="S302" s="29"/>
      <c r="T302" s="29"/>
      <c r="U302" s="49"/>
      <c r="V302" s="49"/>
    </row>
    <row r="303" spans="1:22" x14ac:dyDescent="0.25">
      <c r="A303" s="29"/>
      <c r="B303" s="29"/>
      <c r="C303" s="49"/>
      <c r="D303" s="49"/>
      <c r="J303" s="29"/>
      <c r="K303" s="29"/>
      <c r="L303" s="49"/>
      <c r="M303" s="49"/>
      <c r="S303" s="29"/>
      <c r="T303" s="29"/>
      <c r="U303" s="49"/>
      <c r="V303" s="49"/>
    </row>
    <row r="304" spans="1:22" x14ac:dyDescent="0.25">
      <c r="A304" s="29"/>
      <c r="B304" s="29"/>
      <c r="C304" s="49"/>
      <c r="D304" s="49"/>
      <c r="J304" s="29"/>
      <c r="K304" s="29"/>
      <c r="L304" s="49"/>
      <c r="M304" s="49"/>
      <c r="S304" s="29"/>
      <c r="T304" s="29"/>
      <c r="U304" s="49"/>
      <c r="V304" s="49"/>
    </row>
    <row r="305" spans="1:22" x14ac:dyDescent="0.25">
      <c r="A305" s="29"/>
      <c r="B305" s="29"/>
      <c r="C305" s="49"/>
      <c r="D305" s="49"/>
      <c r="J305" s="29"/>
      <c r="K305" s="29"/>
      <c r="L305" s="49"/>
      <c r="M305" s="49"/>
      <c r="S305" s="29"/>
      <c r="T305" s="29"/>
      <c r="U305" s="49"/>
      <c r="V305" s="49"/>
    </row>
    <row r="306" spans="1:22" x14ac:dyDescent="0.25">
      <c r="A306" s="29"/>
      <c r="B306" s="29"/>
      <c r="C306" s="49"/>
      <c r="D306" s="49"/>
      <c r="J306" s="29"/>
      <c r="K306" s="29"/>
      <c r="L306" s="49"/>
      <c r="M306" s="49"/>
      <c r="S306" s="29"/>
      <c r="T306" s="29"/>
      <c r="U306" s="49"/>
      <c r="V306" s="49"/>
    </row>
    <row r="307" spans="1:22" x14ac:dyDescent="0.25">
      <c r="A307" s="29"/>
      <c r="B307" s="29"/>
      <c r="C307" s="49"/>
      <c r="D307" s="49"/>
      <c r="J307" s="29"/>
      <c r="K307" s="29"/>
      <c r="L307" s="49"/>
      <c r="M307" s="49"/>
      <c r="S307" s="29"/>
      <c r="T307" s="29"/>
      <c r="U307" s="49"/>
      <c r="V307" s="49"/>
    </row>
    <row r="308" spans="1:22" x14ac:dyDescent="0.25">
      <c r="A308" s="29"/>
      <c r="B308" s="29"/>
      <c r="C308" s="49"/>
      <c r="D308" s="49"/>
      <c r="J308" s="29"/>
      <c r="K308" s="29"/>
      <c r="L308" s="49"/>
      <c r="M308" s="49"/>
      <c r="S308" s="29"/>
      <c r="T308" s="29"/>
      <c r="U308" s="49"/>
      <c r="V308" s="49"/>
    </row>
    <row r="309" spans="1:22" x14ac:dyDescent="0.25">
      <c r="A309" s="29"/>
      <c r="B309" s="29"/>
      <c r="C309" s="49"/>
      <c r="D309" s="49"/>
      <c r="J309" s="29"/>
      <c r="K309" s="29"/>
      <c r="L309" s="49"/>
      <c r="M309" s="49"/>
      <c r="S309" s="29"/>
      <c r="T309" s="29"/>
      <c r="U309" s="49"/>
      <c r="V309" s="49"/>
    </row>
    <row r="310" spans="1:22" x14ac:dyDescent="0.25">
      <c r="A310" s="29"/>
      <c r="B310" s="29"/>
      <c r="C310" s="49"/>
      <c r="D310" s="49"/>
      <c r="J310" s="29"/>
      <c r="K310" s="29"/>
      <c r="L310" s="49"/>
      <c r="M310" s="49"/>
      <c r="S310" s="29"/>
      <c r="T310" s="29"/>
      <c r="U310" s="49"/>
      <c r="V310" s="49"/>
    </row>
    <row r="311" spans="1:22" x14ac:dyDescent="0.25">
      <c r="A311" s="29"/>
      <c r="B311" s="29"/>
      <c r="C311" s="49"/>
      <c r="D311" s="49"/>
      <c r="J311" s="29"/>
      <c r="K311" s="29"/>
      <c r="L311" s="49"/>
      <c r="M311" s="49"/>
      <c r="S311" s="29"/>
      <c r="T311" s="29"/>
      <c r="U311" s="49"/>
      <c r="V311" s="49"/>
    </row>
    <row r="312" spans="1:22" x14ac:dyDescent="0.25">
      <c r="A312" s="29"/>
      <c r="B312" s="29"/>
      <c r="C312" s="49"/>
      <c r="D312" s="49"/>
      <c r="J312" s="29"/>
      <c r="K312" s="29"/>
      <c r="L312" s="49"/>
      <c r="M312" s="49"/>
      <c r="S312" s="29"/>
      <c r="T312" s="29"/>
      <c r="U312" s="49"/>
      <c r="V312" s="49"/>
    </row>
    <row r="313" spans="1:22" x14ac:dyDescent="0.25">
      <c r="A313" s="29"/>
      <c r="B313" s="29"/>
      <c r="C313" s="49"/>
      <c r="D313" s="49"/>
      <c r="J313" s="29"/>
      <c r="K313" s="29"/>
      <c r="L313" s="49"/>
      <c r="M313" s="49"/>
      <c r="S313" s="29"/>
      <c r="T313" s="29"/>
      <c r="U313" s="49"/>
      <c r="V313" s="49"/>
    </row>
    <row r="314" spans="1:22" x14ac:dyDescent="0.25">
      <c r="A314" s="29"/>
      <c r="B314" s="29"/>
      <c r="C314" s="49"/>
      <c r="D314" s="49"/>
      <c r="J314" s="29"/>
      <c r="K314" s="29"/>
      <c r="L314" s="49"/>
      <c r="M314" s="49"/>
      <c r="S314" s="29"/>
      <c r="T314" s="29"/>
      <c r="U314" s="49"/>
      <c r="V314" s="49"/>
    </row>
    <row r="315" spans="1:22" x14ac:dyDescent="0.25">
      <c r="A315" s="29"/>
      <c r="B315" s="29"/>
      <c r="C315" s="49"/>
      <c r="D315" s="49"/>
      <c r="J315" s="29"/>
      <c r="K315" s="29"/>
      <c r="L315" s="49"/>
      <c r="M315" s="49"/>
      <c r="S315" s="29"/>
      <c r="T315" s="29"/>
      <c r="U315" s="49"/>
      <c r="V315" s="49"/>
    </row>
    <row r="316" spans="1:22" x14ac:dyDescent="0.25">
      <c r="A316" s="29"/>
      <c r="B316" s="29"/>
      <c r="C316" s="49"/>
      <c r="D316" s="49"/>
      <c r="J316" s="29"/>
      <c r="K316" s="29"/>
      <c r="L316" s="49"/>
      <c r="M316" s="49"/>
      <c r="S316" s="29"/>
      <c r="T316" s="29"/>
      <c r="U316" s="49"/>
      <c r="V316" s="49"/>
    </row>
    <row r="317" spans="1:22" x14ac:dyDescent="0.25">
      <c r="A317" s="29"/>
      <c r="B317" s="29"/>
      <c r="C317" s="49"/>
      <c r="D317" s="49"/>
      <c r="J317" s="29"/>
      <c r="K317" s="29"/>
      <c r="L317" s="49"/>
      <c r="M317" s="49"/>
      <c r="S317" s="29"/>
      <c r="T317" s="29"/>
      <c r="U317" s="49"/>
      <c r="V317" s="49"/>
    </row>
    <row r="318" spans="1:22" x14ac:dyDescent="0.25">
      <c r="A318" s="29"/>
      <c r="B318" s="29"/>
      <c r="C318" s="49"/>
      <c r="D318" s="49"/>
      <c r="J318" s="29"/>
      <c r="K318" s="29"/>
      <c r="L318" s="49"/>
      <c r="M318" s="49"/>
      <c r="S318" s="29"/>
      <c r="T318" s="29"/>
      <c r="U318" s="49"/>
      <c r="V318" s="49"/>
    </row>
    <row r="319" spans="1:22" x14ac:dyDescent="0.25">
      <c r="A319" s="29"/>
      <c r="B319" s="29"/>
      <c r="C319" s="49"/>
      <c r="D319" s="49"/>
      <c r="J319" s="29"/>
      <c r="K319" s="29"/>
      <c r="L319" s="49"/>
      <c r="M319" s="49"/>
      <c r="S319" s="29"/>
      <c r="T319" s="29"/>
      <c r="U319" s="49"/>
      <c r="V319" s="49"/>
    </row>
    <row r="320" spans="1:22" x14ac:dyDescent="0.25">
      <c r="A320" s="29"/>
      <c r="B320" s="29"/>
      <c r="C320" s="49"/>
      <c r="D320" s="49"/>
      <c r="J320" s="29"/>
      <c r="K320" s="29"/>
      <c r="L320" s="49"/>
      <c r="M320" s="49"/>
      <c r="S320" s="29"/>
      <c r="T320" s="29"/>
      <c r="U320" s="49"/>
      <c r="V320" s="49"/>
    </row>
    <row r="321" spans="1:22" x14ac:dyDescent="0.25">
      <c r="A321" s="29"/>
      <c r="B321" s="29"/>
      <c r="C321" s="49"/>
      <c r="D321" s="49"/>
      <c r="J321" s="29"/>
      <c r="K321" s="29"/>
      <c r="L321" s="49"/>
      <c r="M321" s="49"/>
      <c r="S321" s="29"/>
      <c r="T321" s="29"/>
      <c r="U321" s="49"/>
      <c r="V321" s="49"/>
    </row>
    <row r="322" spans="1:22" x14ac:dyDescent="0.25">
      <c r="A322" s="29"/>
      <c r="B322" s="29"/>
      <c r="C322" s="49"/>
      <c r="D322" s="49"/>
      <c r="J322" s="29"/>
      <c r="K322" s="29"/>
      <c r="L322" s="49"/>
      <c r="M322" s="49"/>
      <c r="S322" s="29"/>
      <c r="T322" s="29"/>
      <c r="U322" s="49"/>
      <c r="V322" s="49"/>
    </row>
    <row r="323" spans="1:22" x14ac:dyDescent="0.25">
      <c r="A323" s="29"/>
      <c r="B323" s="29"/>
      <c r="C323" s="49"/>
      <c r="D323" s="49"/>
      <c r="J323" s="29"/>
      <c r="K323" s="29"/>
      <c r="L323" s="49"/>
      <c r="M323" s="49"/>
      <c r="S323" s="29"/>
      <c r="T323" s="29"/>
      <c r="U323" s="49"/>
      <c r="V323" s="49"/>
    </row>
    <row r="324" spans="1:22" x14ac:dyDescent="0.25">
      <c r="A324" s="29"/>
      <c r="B324" s="29"/>
      <c r="C324" s="49"/>
      <c r="D324" s="49"/>
      <c r="J324" s="29"/>
      <c r="K324" s="29"/>
      <c r="L324" s="49"/>
      <c r="M324" s="49"/>
      <c r="S324" s="29"/>
      <c r="T324" s="29"/>
      <c r="U324" s="49"/>
      <c r="V324" s="49"/>
    </row>
    <row r="325" spans="1:22" x14ac:dyDescent="0.25">
      <c r="A325" s="29"/>
      <c r="B325" s="29"/>
      <c r="C325" s="49"/>
      <c r="D325" s="49"/>
      <c r="J325" s="29"/>
      <c r="K325" s="29"/>
      <c r="L325" s="49"/>
      <c r="M325" s="49"/>
      <c r="S325" s="29"/>
      <c r="T325" s="29"/>
      <c r="U325" s="49"/>
      <c r="V325" s="49"/>
    </row>
    <row r="326" spans="1:22" x14ac:dyDescent="0.25">
      <c r="A326" s="29"/>
      <c r="B326" s="29"/>
      <c r="C326" s="49"/>
      <c r="D326" s="49"/>
      <c r="J326" s="29"/>
      <c r="K326" s="29"/>
      <c r="L326" s="49"/>
      <c r="M326" s="49"/>
      <c r="S326" s="29"/>
      <c r="T326" s="29"/>
      <c r="U326" s="49"/>
      <c r="V326" s="49"/>
    </row>
    <row r="327" spans="1:22" x14ac:dyDescent="0.25">
      <c r="A327" s="29"/>
      <c r="B327" s="29"/>
      <c r="C327" s="49"/>
      <c r="D327" s="49"/>
      <c r="J327" s="29"/>
      <c r="K327" s="29"/>
      <c r="L327" s="49"/>
      <c r="M327" s="49"/>
      <c r="S327" s="29"/>
      <c r="T327" s="29"/>
      <c r="U327" s="49"/>
      <c r="V327" s="49"/>
    </row>
    <row r="328" spans="1:22" x14ac:dyDescent="0.25">
      <c r="A328" s="29"/>
      <c r="B328" s="29"/>
      <c r="C328" s="49"/>
      <c r="D328" s="49"/>
      <c r="J328" s="29"/>
      <c r="K328" s="29"/>
      <c r="L328" s="49"/>
      <c r="M328" s="49"/>
      <c r="S328" s="29"/>
      <c r="T328" s="29"/>
      <c r="U328" s="49"/>
      <c r="V328" s="49"/>
    </row>
    <row r="329" spans="1:22" x14ac:dyDescent="0.25">
      <c r="A329" s="29"/>
      <c r="B329" s="29"/>
      <c r="C329" s="49"/>
      <c r="D329" s="49"/>
      <c r="J329" s="29"/>
      <c r="K329" s="29"/>
      <c r="L329" s="49"/>
      <c r="M329" s="49"/>
      <c r="S329" s="29"/>
      <c r="T329" s="29"/>
      <c r="U329" s="49"/>
      <c r="V329" s="49"/>
    </row>
    <row r="330" spans="1:22" x14ac:dyDescent="0.25">
      <c r="A330" s="29"/>
      <c r="B330" s="29"/>
      <c r="C330" s="49"/>
      <c r="D330" s="49"/>
      <c r="J330" s="29"/>
      <c r="K330" s="29"/>
      <c r="L330" s="49"/>
      <c r="M330" s="49"/>
      <c r="S330" s="29"/>
      <c r="T330" s="29"/>
      <c r="U330" s="49"/>
      <c r="V330" s="49"/>
    </row>
    <row r="331" spans="1:22" x14ac:dyDescent="0.25">
      <c r="A331" s="29"/>
      <c r="B331" s="29"/>
      <c r="C331" s="49"/>
      <c r="D331" s="49"/>
      <c r="J331" s="29"/>
      <c r="K331" s="29"/>
      <c r="L331" s="49"/>
      <c r="M331" s="49"/>
      <c r="S331" s="29"/>
      <c r="T331" s="29"/>
      <c r="U331" s="49"/>
      <c r="V331" s="49"/>
    </row>
    <row r="332" spans="1:22" x14ac:dyDescent="0.25">
      <c r="A332" s="29"/>
      <c r="B332" s="29"/>
      <c r="C332" s="49"/>
      <c r="D332" s="49"/>
      <c r="J332" s="29"/>
      <c r="K332" s="29"/>
      <c r="L332" s="49"/>
      <c r="M332" s="49"/>
      <c r="S332" s="29"/>
      <c r="T332" s="29"/>
      <c r="U332" s="49"/>
      <c r="V332" s="49"/>
    </row>
    <row r="333" spans="1:22" x14ac:dyDescent="0.25">
      <c r="A333" s="29"/>
      <c r="B333" s="29"/>
      <c r="C333" s="49"/>
      <c r="D333" s="49"/>
      <c r="J333" s="29"/>
      <c r="K333" s="29"/>
      <c r="L333" s="49"/>
      <c r="M333" s="49"/>
      <c r="S333" s="29"/>
      <c r="T333" s="29"/>
      <c r="U333" s="49"/>
      <c r="V333" s="49"/>
    </row>
    <row r="334" spans="1:22" x14ac:dyDescent="0.25">
      <c r="A334" s="29"/>
      <c r="B334" s="29"/>
      <c r="C334" s="49"/>
      <c r="D334" s="49"/>
      <c r="J334" s="29"/>
      <c r="K334" s="29"/>
      <c r="L334" s="49"/>
      <c r="M334" s="49"/>
      <c r="S334" s="29"/>
      <c r="T334" s="29"/>
      <c r="U334" s="49"/>
      <c r="V334" s="49"/>
    </row>
    <row r="335" spans="1:22" x14ac:dyDescent="0.25">
      <c r="A335" s="29"/>
      <c r="B335" s="29"/>
      <c r="C335" s="49"/>
      <c r="D335" s="49"/>
      <c r="J335" s="29"/>
      <c r="K335" s="29"/>
      <c r="L335" s="49"/>
      <c r="M335" s="49"/>
      <c r="S335" s="29"/>
      <c r="T335" s="29"/>
      <c r="U335" s="49"/>
      <c r="V335" s="49"/>
    </row>
    <row r="336" spans="1:22" x14ac:dyDescent="0.25">
      <c r="A336" s="29"/>
      <c r="B336" s="29"/>
      <c r="C336" s="49"/>
      <c r="D336" s="49"/>
      <c r="J336" s="29"/>
      <c r="K336" s="29"/>
      <c r="L336" s="49"/>
      <c r="M336" s="49"/>
      <c r="S336" s="29"/>
      <c r="T336" s="29"/>
      <c r="U336" s="49"/>
      <c r="V336" s="49"/>
    </row>
    <row r="337" spans="1:22" x14ac:dyDescent="0.25">
      <c r="A337" s="29"/>
      <c r="B337" s="29"/>
      <c r="C337" s="49"/>
      <c r="D337" s="49"/>
      <c r="J337" s="29"/>
      <c r="K337" s="29"/>
      <c r="L337" s="49"/>
      <c r="M337" s="49"/>
      <c r="S337" s="29"/>
      <c r="T337" s="29"/>
      <c r="U337" s="49"/>
      <c r="V337" s="49"/>
    </row>
    <row r="338" spans="1:22" x14ac:dyDescent="0.25">
      <c r="A338" s="29"/>
      <c r="B338" s="29"/>
      <c r="C338" s="49"/>
      <c r="D338" s="49"/>
      <c r="J338" s="29"/>
      <c r="K338" s="29"/>
      <c r="L338" s="49"/>
      <c r="M338" s="49"/>
      <c r="S338" s="29"/>
      <c r="T338" s="29"/>
      <c r="U338" s="49"/>
      <c r="V338" s="49"/>
    </row>
    <row r="339" spans="1:22" x14ac:dyDescent="0.25">
      <c r="A339" s="29"/>
      <c r="B339" s="29"/>
      <c r="C339" s="49"/>
      <c r="D339" s="49"/>
      <c r="J339" s="29"/>
      <c r="K339" s="29"/>
      <c r="L339" s="49"/>
      <c r="M339" s="49"/>
      <c r="S339" s="29"/>
      <c r="T339" s="29"/>
      <c r="U339" s="49"/>
      <c r="V339" s="49"/>
    </row>
    <row r="340" spans="1:22" x14ac:dyDescent="0.25">
      <c r="A340" s="29"/>
      <c r="B340" s="29"/>
      <c r="C340" s="49"/>
      <c r="D340" s="49"/>
      <c r="J340" s="29"/>
      <c r="K340" s="29"/>
      <c r="L340" s="49"/>
      <c r="M340" s="49"/>
      <c r="S340" s="29"/>
      <c r="T340" s="29"/>
      <c r="U340" s="49"/>
      <c r="V340" s="49"/>
    </row>
    <row r="341" spans="1:22" x14ac:dyDescent="0.25">
      <c r="A341" s="29"/>
      <c r="B341" s="29"/>
      <c r="C341" s="49"/>
      <c r="D341" s="49"/>
      <c r="J341" s="29"/>
      <c r="K341" s="29"/>
      <c r="L341" s="49"/>
      <c r="M341" s="49"/>
      <c r="S341" s="29"/>
      <c r="T341" s="29"/>
      <c r="U341" s="49"/>
      <c r="V341" s="49"/>
    </row>
    <row r="342" spans="1:22" x14ac:dyDescent="0.25">
      <c r="A342" s="29"/>
      <c r="B342" s="29"/>
      <c r="C342" s="49"/>
      <c r="D342" s="49"/>
      <c r="J342" s="29"/>
      <c r="K342" s="29"/>
      <c r="L342" s="49"/>
      <c r="M342" s="49"/>
      <c r="S342" s="29"/>
      <c r="T342" s="29"/>
      <c r="U342" s="49"/>
      <c r="V342" s="49"/>
    </row>
    <row r="343" spans="1:22" x14ac:dyDescent="0.25">
      <c r="A343" s="29"/>
      <c r="B343" s="29"/>
      <c r="C343" s="49"/>
      <c r="D343" s="49"/>
      <c r="J343" s="29"/>
      <c r="K343" s="29"/>
      <c r="L343" s="49"/>
      <c r="M343" s="49"/>
      <c r="S343" s="29"/>
      <c r="T343" s="29"/>
      <c r="U343" s="49"/>
      <c r="V343" s="49"/>
    </row>
    <row r="344" spans="1:22" x14ac:dyDescent="0.25">
      <c r="A344" s="29"/>
      <c r="B344" s="29"/>
      <c r="C344" s="49"/>
      <c r="D344" s="49"/>
      <c r="J344" s="29"/>
      <c r="K344" s="29"/>
      <c r="L344" s="49"/>
      <c r="M344" s="49"/>
      <c r="S344" s="29"/>
      <c r="T344" s="29"/>
      <c r="U344" s="49"/>
      <c r="V344" s="49"/>
    </row>
    <row r="345" spans="1:22" x14ac:dyDescent="0.25">
      <c r="A345" s="29"/>
      <c r="B345" s="29"/>
      <c r="C345" s="49"/>
      <c r="D345" s="49"/>
      <c r="J345" s="29"/>
      <c r="K345" s="29"/>
      <c r="L345" s="49"/>
      <c r="M345" s="49"/>
      <c r="S345" s="29"/>
      <c r="T345" s="29"/>
      <c r="U345" s="49"/>
      <c r="V345" s="49"/>
    </row>
    <row r="346" spans="1:22" x14ac:dyDescent="0.25">
      <c r="A346" s="29"/>
      <c r="B346" s="29"/>
      <c r="C346" s="49"/>
      <c r="D346" s="49"/>
      <c r="J346" s="29"/>
      <c r="K346" s="29"/>
      <c r="L346" s="49"/>
      <c r="M346" s="49"/>
      <c r="S346" s="29"/>
      <c r="T346" s="29"/>
      <c r="U346" s="49"/>
      <c r="V346" s="49"/>
    </row>
    <row r="347" spans="1:22" x14ac:dyDescent="0.25">
      <c r="A347" s="29"/>
      <c r="B347" s="29"/>
      <c r="C347" s="49"/>
      <c r="D347" s="49"/>
      <c r="J347" s="29"/>
      <c r="K347" s="29"/>
      <c r="L347" s="49"/>
      <c r="M347" s="49"/>
      <c r="S347" s="29"/>
      <c r="T347" s="29"/>
      <c r="U347" s="49"/>
      <c r="V347" s="49"/>
    </row>
    <row r="348" spans="1:22" x14ac:dyDescent="0.25">
      <c r="A348" s="29"/>
      <c r="B348" s="29"/>
      <c r="C348" s="49"/>
      <c r="D348" s="49"/>
      <c r="J348" s="29"/>
      <c r="K348" s="29"/>
      <c r="L348" s="49"/>
      <c r="M348" s="49"/>
      <c r="S348" s="29"/>
      <c r="T348" s="29"/>
      <c r="U348" s="49"/>
      <c r="V348" s="49"/>
    </row>
    <row r="349" spans="1:22" x14ac:dyDescent="0.25">
      <c r="A349" s="29"/>
      <c r="B349" s="29"/>
      <c r="C349" s="49"/>
      <c r="D349" s="49"/>
      <c r="J349" s="29"/>
      <c r="K349" s="29"/>
      <c r="L349" s="49"/>
      <c r="M349" s="49"/>
      <c r="S349" s="29"/>
      <c r="T349" s="29"/>
      <c r="U349" s="49"/>
      <c r="V349" s="49"/>
    </row>
    <row r="350" spans="1:22" x14ac:dyDescent="0.25">
      <c r="A350" s="29"/>
      <c r="B350" s="29"/>
      <c r="C350" s="49"/>
      <c r="D350" s="49"/>
      <c r="J350" s="29"/>
      <c r="K350" s="29"/>
      <c r="L350" s="49"/>
      <c r="M350" s="49"/>
      <c r="S350" s="29"/>
      <c r="T350" s="29"/>
      <c r="U350" s="49"/>
      <c r="V350" s="49"/>
    </row>
    <row r="351" spans="1:22" x14ac:dyDescent="0.25">
      <c r="A351" s="29"/>
      <c r="B351" s="29"/>
      <c r="C351" s="49"/>
      <c r="D351" s="49"/>
      <c r="J351" s="29"/>
      <c r="K351" s="29"/>
      <c r="L351" s="49"/>
      <c r="M351" s="49"/>
      <c r="S351" s="29"/>
      <c r="T351" s="29"/>
      <c r="U351" s="49"/>
      <c r="V351" s="49"/>
    </row>
    <row r="352" spans="1:22" x14ac:dyDescent="0.25">
      <c r="A352" s="29"/>
      <c r="B352" s="29"/>
      <c r="C352" s="49"/>
      <c r="D352" s="49"/>
      <c r="J352" s="29"/>
      <c r="K352" s="29"/>
      <c r="L352" s="49"/>
      <c r="M352" s="49"/>
      <c r="S352" s="29"/>
      <c r="T352" s="29"/>
      <c r="U352" s="49"/>
      <c r="V352" s="49"/>
    </row>
    <row r="353" spans="1:22" x14ac:dyDescent="0.25">
      <c r="A353" s="29"/>
      <c r="B353" s="29"/>
      <c r="C353" s="49"/>
      <c r="D353" s="49"/>
      <c r="J353" s="29"/>
      <c r="K353" s="29"/>
      <c r="L353" s="49"/>
      <c r="M353" s="49"/>
      <c r="S353" s="29"/>
      <c r="T353" s="29"/>
      <c r="U353" s="49"/>
      <c r="V353" s="49"/>
    </row>
    <row r="354" spans="1:22" x14ac:dyDescent="0.25">
      <c r="A354" s="29"/>
      <c r="B354" s="29"/>
      <c r="C354" s="49"/>
      <c r="D354" s="49"/>
      <c r="J354" s="29"/>
      <c r="K354" s="29"/>
      <c r="L354" s="49"/>
      <c r="M354" s="49"/>
      <c r="S354" s="29"/>
      <c r="T354" s="29"/>
      <c r="U354" s="49"/>
      <c r="V354" s="49"/>
    </row>
    <row r="355" spans="1:22" x14ac:dyDescent="0.25">
      <c r="A355" s="29"/>
      <c r="B355" s="29"/>
      <c r="C355" s="49"/>
      <c r="D355" s="49"/>
      <c r="J355" s="29"/>
      <c r="K355" s="29"/>
      <c r="L355" s="49"/>
      <c r="M355" s="49"/>
      <c r="S355" s="29"/>
      <c r="T355" s="29"/>
      <c r="U355" s="49"/>
      <c r="V355" s="49"/>
    </row>
    <row r="356" spans="1:22" x14ac:dyDescent="0.25">
      <c r="A356" s="29"/>
      <c r="B356" s="29"/>
      <c r="C356" s="49"/>
      <c r="D356" s="49"/>
      <c r="J356" s="29"/>
      <c r="K356" s="29"/>
      <c r="L356" s="49"/>
      <c r="M356" s="49"/>
      <c r="S356" s="29"/>
      <c r="T356" s="29"/>
      <c r="U356" s="49"/>
      <c r="V356" s="49"/>
    </row>
    <row r="357" spans="1:22" x14ac:dyDescent="0.25">
      <c r="A357" s="29"/>
      <c r="B357" s="29"/>
      <c r="C357" s="49"/>
      <c r="D357" s="49"/>
      <c r="J357" s="29"/>
      <c r="K357" s="29"/>
      <c r="L357" s="49"/>
      <c r="M357" s="49"/>
      <c r="S357" s="29"/>
      <c r="T357" s="29"/>
      <c r="U357" s="49"/>
      <c r="V357" s="49"/>
    </row>
    <row r="358" spans="1:22" x14ac:dyDescent="0.25">
      <c r="A358" s="29"/>
      <c r="B358" s="29"/>
      <c r="C358" s="49"/>
      <c r="D358" s="49"/>
      <c r="J358" s="29"/>
      <c r="K358" s="29"/>
      <c r="L358" s="49"/>
      <c r="M358" s="49"/>
      <c r="S358" s="29"/>
      <c r="T358" s="29"/>
      <c r="U358" s="49"/>
      <c r="V358" s="49"/>
    </row>
    <row r="359" spans="1:22" x14ac:dyDescent="0.25">
      <c r="A359" s="29"/>
      <c r="B359" s="29"/>
      <c r="C359" s="49"/>
      <c r="D359" s="49"/>
      <c r="J359" s="29"/>
      <c r="K359" s="29"/>
      <c r="L359" s="49"/>
      <c r="M359" s="49"/>
      <c r="S359" s="29"/>
      <c r="T359" s="29"/>
      <c r="U359" s="49"/>
      <c r="V359" s="49"/>
    </row>
    <row r="360" spans="1:22" x14ac:dyDescent="0.25">
      <c r="A360" s="29"/>
      <c r="B360" s="29"/>
      <c r="C360" s="49"/>
      <c r="D360" s="49"/>
      <c r="J360" s="29"/>
      <c r="K360" s="29"/>
      <c r="L360" s="49"/>
      <c r="M360" s="49"/>
      <c r="S360" s="29"/>
      <c r="T360" s="29"/>
      <c r="U360" s="49"/>
      <c r="V360" s="49"/>
    </row>
    <row r="361" spans="1:22" x14ac:dyDescent="0.25">
      <c r="A361" s="29"/>
      <c r="B361" s="29"/>
      <c r="C361" s="49"/>
      <c r="D361" s="49"/>
      <c r="J361" s="29"/>
      <c r="K361" s="29"/>
      <c r="L361" s="49"/>
      <c r="M361" s="49"/>
      <c r="S361" s="29"/>
      <c r="T361" s="29"/>
      <c r="U361" s="49"/>
      <c r="V361" s="49"/>
    </row>
    <row r="362" spans="1:22" x14ac:dyDescent="0.25">
      <c r="A362" s="29"/>
      <c r="B362" s="29"/>
      <c r="C362" s="49"/>
      <c r="D362" s="49"/>
      <c r="J362" s="29"/>
      <c r="K362" s="29"/>
      <c r="L362" s="49"/>
      <c r="M362" s="49"/>
      <c r="S362" s="29"/>
      <c r="T362" s="29"/>
      <c r="U362" s="49"/>
      <c r="V362" s="49"/>
    </row>
    <row r="363" spans="1:22" x14ac:dyDescent="0.25">
      <c r="A363" s="29"/>
      <c r="B363" s="29"/>
      <c r="C363" s="49"/>
      <c r="D363" s="49"/>
      <c r="J363" s="29"/>
      <c r="K363" s="29"/>
      <c r="L363" s="49"/>
      <c r="M363" s="49"/>
      <c r="S363" s="29"/>
      <c r="T363" s="29"/>
      <c r="U363" s="49"/>
      <c r="V363" s="49"/>
    </row>
    <row r="364" spans="1:22" x14ac:dyDescent="0.25">
      <c r="A364" s="29"/>
      <c r="B364" s="29"/>
      <c r="C364" s="49"/>
      <c r="D364" s="49"/>
      <c r="J364" s="29"/>
      <c r="K364" s="29"/>
      <c r="L364" s="49"/>
      <c r="M364" s="49"/>
      <c r="S364" s="29"/>
      <c r="T364" s="29"/>
      <c r="U364" s="49"/>
      <c r="V364" s="49"/>
    </row>
    <row r="365" spans="1:22" x14ac:dyDescent="0.25">
      <c r="A365" s="29"/>
      <c r="B365" s="29"/>
      <c r="C365" s="49"/>
      <c r="D365" s="49"/>
      <c r="J365" s="29"/>
      <c r="K365" s="29"/>
      <c r="L365" s="49"/>
      <c r="M365" s="49"/>
      <c r="S365" s="29"/>
      <c r="T365" s="29"/>
      <c r="U365" s="49"/>
      <c r="V365" s="49"/>
    </row>
    <row r="366" spans="1:22" x14ac:dyDescent="0.25">
      <c r="A366" s="29"/>
      <c r="B366" s="29"/>
      <c r="C366" s="49"/>
      <c r="D366" s="49"/>
      <c r="J366" s="29"/>
      <c r="K366" s="29"/>
      <c r="L366" s="49"/>
      <c r="M366" s="49"/>
      <c r="S366" s="29"/>
      <c r="T366" s="29"/>
      <c r="U366" s="49"/>
      <c r="V366" s="49"/>
    </row>
    <row r="367" spans="1:22" x14ac:dyDescent="0.25">
      <c r="A367" s="29"/>
      <c r="B367" s="29"/>
      <c r="C367" s="49"/>
      <c r="D367" s="49"/>
      <c r="J367" s="29"/>
      <c r="K367" s="29"/>
      <c r="L367" s="49"/>
      <c r="M367" s="49"/>
      <c r="S367" s="29"/>
      <c r="T367" s="29"/>
      <c r="U367" s="49"/>
      <c r="V367" s="49"/>
    </row>
    <row r="368" spans="1:22" x14ac:dyDescent="0.25">
      <c r="A368" s="29"/>
      <c r="B368" s="29"/>
      <c r="C368" s="49"/>
      <c r="D368" s="49"/>
      <c r="J368" s="29"/>
      <c r="K368" s="29"/>
      <c r="L368" s="49"/>
      <c r="M368" s="49"/>
      <c r="S368" s="29"/>
      <c r="T368" s="29"/>
      <c r="U368" s="49"/>
      <c r="V368" s="49"/>
    </row>
    <row r="369" spans="1:22" x14ac:dyDescent="0.25">
      <c r="A369" s="29"/>
      <c r="B369" s="29"/>
      <c r="C369" s="49"/>
      <c r="D369" s="49"/>
      <c r="J369" s="29"/>
      <c r="K369" s="29"/>
      <c r="L369" s="49"/>
      <c r="M369" s="49"/>
      <c r="S369" s="29"/>
      <c r="T369" s="29"/>
      <c r="U369" s="49"/>
      <c r="V369" s="49"/>
    </row>
    <row r="370" spans="1:22" x14ac:dyDescent="0.25">
      <c r="A370" s="29"/>
      <c r="B370" s="29"/>
      <c r="C370" s="49"/>
      <c r="D370" s="49"/>
      <c r="J370" s="29"/>
      <c r="K370" s="29"/>
      <c r="L370" s="49"/>
      <c r="M370" s="49"/>
      <c r="S370" s="29"/>
      <c r="T370" s="29"/>
      <c r="U370" s="49"/>
      <c r="V370" s="49"/>
    </row>
    <row r="371" spans="1:22" x14ac:dyDescent="0.25">
      <c r="A371" s="29"/>
      <c r="B371" s="29"/>
      <c r="C371" s="49"/>
      <c r="D371" s="49"/>
      <c r="J371" s="29"/>
      <c r="K371" s="29"/>
      <c r="L371" s="49"/>
      <c r="M371" s="49"/>
      <c r="S371" s="29"/>
      <c r="T371" s="29"/>
      <c r="U371" s="49"/>
      <c r="V371" s="49"/>
    </row>
    <row r="372" spans="1:22" x14ac:dyDescent="0.25">
      <c r="A372" s="29"/>
      <c r="B372" s="29"/>
      <c r="C372" s="49"/>
      <c r="D372" s="49"/>
      <c r="J372" s="29"/>
      <c r="K372" s="29"/>
      <c r="L372" s="49"/>
      <c r="M372" s="49"/>
      <c r="S372" s="29"/>
      <c r="T372" s="29"/>
      <c r="U372" s="49"/>
      <c r="V372" s="49"/>
    </row>
    <row r="373" spans="1:22" x14ac:dyDescent="0.25">
      <c r="A373" s="29"/>
      <c r="B373" s="29"/>
      <c r="C373" s="49"/>
      <c r="D373" s="49"/>
      <c r="J373" s="29"/>
      <c r="K373" s="29"/>
      <c r="L373" s="49"/>
      <c r="M373" s="49"/>
      <c r="S373" s="29"/>
      <c r="T373" s="29"/>
      <c r="U373" s="49"/>
      <c r="V373" s="49"/>
    </row>
    <row r="374" spans="1:22" x14ac:dyDescent="0.25">
      <c r="A374" s="29"/>
      <c r="B374" s="29"/>
      <c r="C374" s="49"/>
      <c r="D374" s="49"/>
      <c r="J374" s="29"/>
      <c r="K374" s="29"/>
      <c r="L374" s="49"/>
      <c r="M374" s="49"/>
      <c r="S374" s="29"/>
      <c r="T374" s="29"/>
      <c r="U374" s="49"/>
      <c r="V374" s="49"/>
    </row>
    <row r="375" spans="1:22" x14ac:dyDescent="0.25">
      <c r="A375" s="29"/>
      <c r="B375" s="29"/>
      <c r="C375" s="49"/>
      <c r="D375" s="49"/>
      <c r="J375" s="29"/>
      <c r="K375" s="29"/>
      <c r="L375" s="49"/>
      <c r="M375" s="49"/>
      <c r="S375" s="29"/>
      <c r="T375" s="29"/>
      <c r="U375" s="49"/>
      <c r="V375" s="49"/>
    </row>
    <row r="376" spans="1:22" x14ac:dyDescent="0.25">
      <c r="A376" s="29"/>
      <c r="B376" s="29"/>
      <c r="C376" s="49"/>
      <c r="D376" s="49"/>
      <c r="J376" s="29"/>
      <c r="K376" s="29"/>
      <c r="L376" s="49"/>
      <c r="M376" s="49"/>
      <c r="S376" s="29"/>
      <c r="T376" s="29"/>
      <c r="U376" s="49"/>
      <c r="V376" s="49"/>
    </row>
    <row r="377" spans="1:22" x14ac:dyDescent="0.25">
      <c r="A377" s="29"/>
      <c r="B377" s="29"/>
      <c r="C377" s="49"/>
      <c r="D377" s="49"/>
      <c r="J377" s="29"/>
      <c r="K377" s="29"/>
      <c r="L377" s="49"/>
      <c r="M377" s="49"/>
      <c r="S377" s="29"/>
      <c r="T377" s="29"/>
      <c r="U377" s="49"/>
      <c r="V377" s="49"/>
    </row>
    <row r="378" spans="1:22" x14ac:dyDescent="0.25">
      <c r="A378" s="29"/>
      <c r="B378" s="29"/>
      <c r="C378" s="49"/>
      <c r="D378" s="49"/>
      <c r="J378" s="29"/>
      <c r="K378" s="29"/>
      <c r="L378" s="49"/>
      <c r="M378" s="49"/>
      <c r="S378" s="29"/>
      <c r="T378" s="29"/>
      <c r="U378" s="49"/>
      <c r="V378" s="49"/>
    </row>
    <row r="379" spans="1:22" x14ac:dyDescent="0.25">
      <c r="A379" s="29"/>
      <c r="B379" s="29"/>
      <c r="C379" s="49"/>
      <c r="D379" s="49"/>
      <c r="J379" s="29"/>
      <c r="K379" s="29"/>
      <c r="L379" s="49"/>
      <c r="M379" s="49"/>
      <c r="S379" s="29"/>
      <c r="T379" s="29"/>
      <c r="U379" s="49"/>
      <c r="V379" s="49"/>
    </row>
    <row r="380" spans="1:22" x14ac:dyDescent="0.25">
      <c r="A380" s="29"/>
      <c r="B380" s="29"/>
      <c r="C380" s="49"/>
      <c r="D380" s="49"/>
      <c r="J380" s="29"/>
      <c r="K380" s="29"/>
      <c r="L380" s="49"/>
      <c r="M380" s="49"/>
      <c r="S380" s="29"/>
      <c r="T380" s="29"/>
      <c r="U380" s="49"/>
      <c r="V380" s="49"/>
    </row>
    <row r="381" spans="1:22" x14ac:dyDescent="0.25">
      <c r="A381" s="29"/>
      <c r="B381" s="29"/>
      <c r="C381" s="49"/>
      <c r="D381" s="49"/>
      <c r="J381" s="29"/>
      <c r="K381" s="29"/>
      <c r="L381" s="49"/>
      <c r="M381" s="49"/>
      <c r="S381" s="29"/>
      <c r="T381" s="29"/>
      <c r="U381" s="49"/>
      <c r="V381" s="49"/>
    </row>
    <row r="382" spans="1:22" x14ac:dyDescent="0.25">
      <c r="A382" s="29"/>
      <c r="B382" s="29"/>
      <c r="C382" s="49"/>
      <c r="D382" s="49"/>
      <c r="J382" s="29"/>
      <c r="K382" s="29"/>
      <c r="L382" s="49"/>
      <c r="M382" s="49"/>
      <c r="S382" s="29"/>
      <c r="T382" s="29"/>
      <c r="U382" s="49"/>
      <c r="V382" s="49"/>
    </row>
    <row r="383" spans="1:22" x14ac:dyDescent="0.25">
      <c r="A383" s="29"/>
      <c r="B383" s="29"/>
      <c r="C383" s="49"/>
      <c r="D383" s="49"/>
      <c r="J383" s="29"/>
      <c r="K383" s="29"/>
      <c r="L383" s="49"/>
      <c r="M383" s="49"/>
      <c r="S383" s="29"/>
      <c r="T383" s="29"/>
      <c r="U383" s="49"/>
      <c r="V383" s="49"/>
    </row>
    <row r="384" spans="1:22" x14ac:dyDescent="0.25">
      <c r="A384" s="29"/>
      <c r="B384" s="29"/>
      <c r="C384" s="49"/>
      <c r="D384" s="49"/>
      <c r="J384" s="29"/>
      <c r="K384" s="29"/>
      <c r="L384" s="49"/>
      <c r="M384" s="49"/>
      <c r="S384" s="29"/>
      <c r="T384" s="29"/>
      <c r="U384" s="49"/>
      <c r="V384" s="49"/>
    </row>
    <row r="385" spans="1:22" x14ac:dyDescent="0.25">
      <c r="A385" s="29"/>
      <c r="B385" s="29"/>
      <c r="C385" s="49"/>
      <c r="D385" s="49"/>
      <c r="J385" s="29"/>
      <c r="K385" s="29"/>
      <c r="L385" s="49"/>
      <c r="M385" s="49"/>
      <c r="S385" s="29"/>
      <c r="T385" s="29"/>
      <c r="U385" s="49"/>
      <c r="V385" s="49"/>
    </row>
    <row r="386" spans="1:22" x14ac:dyDescent="0.25">
      <c r="A386" s="29"/>
      <c r="B386" s="29"/>
      <c r="C386" s="49"/>
      <c r="D386" s="49"/>
      <c r="J386" s="29"/>
      <c r="K386" s="29"/>
      <c r="L386" s="49"/>
      <c r="M386" s="49"/>
      <c r="S386" s="29"/>
      <c r="T386" s="29"/>
      <c r="U386" s="49"/>
      <c r="V386" s="49"/>
    </row>
    <row r="387" spans="1:22" x14ac:dyDescent="0.25">
      <c r="A387" s="29"/>
      <c r="B387" s="29"/>
      <c r="C387" s="49"/>
      <c r="D387" s="49"/>
      <c r="J387" s="29"/>
      <c r="K387" s="29"/>
      <c r="L387" s="49"/>
      <c r="M387" s="49"/>
      <c r="S387" s="29"/>
      <c r="T387" s="29"/>
      <c r="U387" s="49"/>
      <c r="V387" s="49"/>
    </row>
    <row r="388" spans="1:22" x14ac:dyDescent="0.25">
      <c r="A388" s="29"/>
      <c r="B388" s="29"/>
      <c r="C388" s="49"/>
      <c r="D388" s="49"/>
      <c r="J388" s="29"/>
      <c r="K388" s="29"/>
      <c r="L388" s="49"/>
      <c r="M388" s="49"/>
      <c r="S388" s="29"/>
      <c r="T388" s="29"/>
      <c r="U388" s="49"/>
      <c r="V388" s="49"/>
    </row>
    <row r="389" spans="1:22" x14ac:dyDescent="0.25">
      <c r="A389" s="29"/>
      <c r="B389" s="29"/>
      <c r="C389" s="49"/>
      <c r="D389" s="49"/>
      <c r="J389" s="29"/>
      <c r="K389" s="29"/>
      <c r="L389" s="49"/>
      <c r="M389" s="49"/>
      <c r="S389" s="29"/>
      <c r="T389" s="29"/>
      <c r="U389" s="49"/>
      <c r="V389" s="49"/>
    </row>
    <row r="390" spans="1:22" x14ac:dyDescent="0.25">
      <c r="A390" s="29"/>
      <c r="B390" s="29"/>
      <c r="C390" s="49"/>
      <c r="D390" s="49"/>
      <c r="J390" s="29"/>
      <c r="K390" s="29"/>
      <c r="L390" s="49"/>
      <c r="M390" s="49"/>
      <c r="S390" s="29"/>
      <c r="T390" s="29"/>
      <c r="U390" s="49"/>
      <c r="V390" s="49"/>
    </row>
    <row r="391" spans="1:22" x14ac:dyDescent="0.25">
      <c r="A391" s="29"/>
      <c r="B391" s="29"/>
      <c r="C391" s="49"/>
      <c r="D391" s="49"/>
      <c r="J391" s="29"/>
      <c r="K391" s="29"/>
      <c r="L391" s="49"/>
      <c r="M391" s="49"/>
      <c r="S391" s="29"/>
      <c r="T391" s="29"/>
      <c r="U391" s="49"/>
      <c r="V391" s="49"/>
    </row>
    <row r="392" spans="1:22" x14ac:dyDescent="0.25">
      <c r="A392" s="29"/>
      <c r="B392" s="29"/>
      <c r="C392" s="49"/>
      <c r="D392" s="49"/>
      <c r="J392" s="29"/>
      <c r="K392" s="29"/>
      <c r="L392" s="49"/>
      <c r="M392" s="49"/>
      <c r="S392" s="29"/>
      <c r="T392" s="29"/>
      <c r="U392" s="49"/>
      <c r="V392" s="49"/>
    </row>
    <row r="393" spans="1:22" x14ac:dyDescent="0.25">
      <c r="A393" s="29"/>
      <c r="B393" s="29"/>
      <c r="C393" s="49"/>
      <c r="D393" s="49"/>
      <c r="J393" s="29"/>
      <c r="K393" s="29"/>
      <c r="L393" s="49"/>
      <c r="M393" s="49"/>
      <c r="S393" s="29"/>
      <c r="T393" s="29"/>
      <c r="U393" s="49"/>
      <c r="V393" s="49"/>
    </row>
    <row r="394" spans="1:22" x14ac:dyDescent="0.25">
      <c r="A394" s="29"/>
      <c r="B394" s="29"/>
      <c r="C394" s="49"/>
      <c r="D394" s="49"/>
      <c r="J394" s="29"/>
      <c r="K394" s="29"/>
      <c r="L394" s="49"/>
      <c r="M394" s="49"/>
      <c r="S394" s="29"/>
      <c r="T394" s="29"/>
      <c r="U394" s="49"/>
      <c r="V394" s="49"/>
    </row>
    <row r="395" spans="1:22" x14ac:dyDescent="0.25">
      <c r="A395" s="29"/>
      <c r="B395" s="29"/>
      <c r="C395" s="49"/>
      <c r="D395" s="49"/>
      <c r="J395" s="29"/>
      <c r="K395" s="29"/>
      <c r="L395" s="49"/>
      <c r="M395" s="49"/>
      <c r="S395" s="29"/>
      <c r="T395" s="29"/>
      <c r="U395" s="49"/>
      <c r="V395" s="49"/>
    </row>
    <row r="396" spans="1:22" x14ac:dyDescent="0.25">
      <c r="A396" s="29"/>
      <c r="B396" s="29"/>
      <c r="C396" s="49"/>
      <c r="D396" s="49"/>
      <c r="J396" s="29"/>
      <c r="K396" s="29"/>
      <c r="L396" s="49"/>
      <c r="M396" s="49"/>
      <c r="S396" s="29"/>
      <c r="T396" s="29"/>
      <c r="U396" s="49"/>
      <c r="V396" s="49"/>
    </row>
    <row r="397" spans="1:22" x14ac:dyDescent="0.25">
      <c r="A397" s="29"/>
      <c r="B397" s="29"/>
      <c r="C397" s="49"/>
      <c r="D397" s="49"/>
      <c r="J397" s="29"/>
      <c r="K397" s="29"/>
      <c r="L397" s="49"/>
      <c r="M397" s="49"/>
      <c r="S397" s="29"/>
      <c r="T397" s="29"/>
      <c r="U397" s="49"/>
      <c r="V397" s="49"/>
    </row>
    <row r="398" spans="1:22" x14ac:dyDescent="0.25">
      <c r="A398" s="29"/>
      <c r="B398" s="29"/>
      <c r="C398" s="49"/>
      <c r="D398" s="49"/>
      <c r="J398" s="29"/>
      <c r="K398" s="29"/>
      <c r="L398" s="49"/>
      <c r="M398" s="49"/>
      <c r="S398" s="29"/>
      <c r="T398" s="29"/>
      <c r="U398" s="49"/>
      <c r="V398" s="49"/>
    </row>
    <row r="399" spans="1:22" x14ac:dyDescent="0.25">
      <c r="A399" s="29"/>
      <c r="B399" s="29"/>
      <c r="C399" s="49"/>
      <c r="D399" s="49"/>
      <c r="J399" s="29"/>
      <c r="K399" s="29"/>
      <c r="L399" s="49"/>
      <c r="M399" s="49"/>
      <c r="S399" s="29"/>
      <c r="T399" s="29"/>
      <c r="U399" s="49"/>
      <c r="V399" s="49"/>
    </row>
    <row r="400" spans="1:22" x14ac:dyDescent="0.25">
      <c r="A400" s="29"/>
      <c r="B400" s="29"/>
      <c r="C400" s="49"/>
      <c r="D400" s="49"/>
      <c r="J400" s="29"/>
      <c r="K400" s="29"/>
      <c r="L400" s="49"/>
      <c r="M400" s="49"/>
      <c r="S400" s="29"/>
      <c r="T400" s="29"/>
      <c r="U400" s="49"/>
      <c r="V400" s="49"/>
    </row>
    <row r="401" spans="1:22" x14ac:dyDescent="0.25">
      <c r="A401" s="29"/>
      <c r="B401" s="29"/>
      <c r="C401" s="49"/>
      <c r="D401" s="49"/>
      <c r="J401" s="29"/>
      <c r="K401" s="29"/>
      <c r="L401" s="49"/>
      <c r="M401" s="49"/>
      <c r="S401" s="29"/>
      <c r="T401" s="29"/>
      <c r="U401" s="49"/>
      <c r="V401" s="49"/>
    </row>
    <row r="402" spans="1:22" x14ac:dyDescent="0.25">
      <c r="A402" s="29"/>
      <c r="B402" s="29"/>
      <c r="C402" s="49"/>
      <c r="D402" s="49"/>
      <c r="J402" s="29"/>
      <c r="K402" s="29"/>
      <c r="L402" s="49"/>
      <c r="M402" s="49"/>
      <c r="S402" s="29"/>
      <c r="T402" s="29"/>
      <c r="U402" s="49"/>
      <c r="V402" s="49"/>
    </row>
    <row r="403" spans="1:22" x14ac:dyDescent="0.25">
      <c r="A403" s="29"/>
      <c r="B403" s="29"/>
      <c r="C403" s="49"/>
      <c r="D403" s="49"/>
      <c r="J403" s="29"/>
      <c r="K403" s="29"/>
      <c r="L403" s="49"/>
      <c r="M403" s="49"/>
      <c r="S403" s="29"/>
      <c r="T403" s="29"/>
      <c r="U403" s="49"/>
      <c r="V403" s="49"/>
    </row>
    <row r="404" spans="1:22" x14ac:dyDescent="0.25">
      <c r="A404" s="29"/>
      <c r="B404" s="29"/>
      <c r="C404" s="49"/>
      <c r="D404" s="49"/>
      <c r="J404" s="29"/>
      <c r="K404" s="29"/>
      <c r="L404" s="49"/>
      <c r="M404" s="49"/>
      <c r="S404" s="29"/>
      <c r="T404" s="29"/>
      <c r="U404" s="49"/>
      <c r="V404" s="49"/>
    </row>
    <row r="405" spans="1:22" x14ac:dyDescent="0.25">
      <c r="A405" s="29"/>
      <c r="B405" s="29"/>
      <c r="C405" s="49"/>
      <c r="D405" s="49"/>
      <c r="J405" s="29"/>
      <c r="K405" s="29"/>
      <c r="L405" s="49"/>
      <c r="M405" s="49"/>
      <c r="S405" s="29"/>
      <c r="T405" s="29"/>
      <c r="U405" s="49"/>
      <c r="V405" s="49"/>
    </row>
    <row r="406" spans="1:22" x14ac:dyDescent="0.25">
      <c r="A406" s="29"/>
      <c r="B406" s="29"/>
      <c r="C406" s="49"/>
      <c r="D406" s="49"/>
      <c r="J406" s="29"/>
      <c r="K406" s="29"/>
      <c r="L406" s="49"/>
      <c r="M406" s="49"/>
      <c r="S406" s="29"/>
      <c r="T406" s="29"/>
      <c r="U406" s="49"/>
      <c r="V406" s="49"/>
    </row>
    <row r="407" spans="1:22" x14ac:dyDescent="0.25">
      <c r="A407" s="29"/>
      <c r="B407" s="29"/>
      <c r="C407" s="49"/>
      <c r="D407" s="49"/>
      <c r="J407" s="29"/>
      <c r="K407" s="29"/>
      <c r="L407" s="49"/>
      <c r="M407" s="49"/>
      <c r="S407" s="29"/>
      <c r="T407" s="29"/>
      <c r="U407" s="49"/>
      <c r="V407" s="49"/>
    </row>
    <row r="408" spans="1:22" x14ac:dyDescent="0.25">
      <c r="A408" s="29"/>
      <c r="B408" s="29"/>
      <c r="C408" s="49"/>
      <c r="D408" s="49"/>
      <c r="J408" s="29"/>
      <c r="K408" s="29"/>
      <c r="L408" s="49"/>
      <c r="M408" s="49"/>
      <c r="S408" s="29"/>
      <c r="T408" s="29"/>
      <c r="U408" s="49"/>
      <c r="V408" s="49"/>
    </row>
    <row r="409" spans="1:22" x14ac:dyDescent="0.25">
      <c r="A409" s="29"/>
      <c r="B409" s="29"/>
      <c r="C409" s="49"/>
      <c r="D409" s="49"/>
      <c r="J409" s="29"/>
      <c r="K409" s="29"/>
      <c r="L409" s="49"/>
      <c r="M409" s="49"/>
      <c r="S409" s="29"/>
      <c r="T409" s="29"/>
      <c r="U409" s="49"/>
      <c r="V409" s="49"/>
    </row>
    <row r="410" spans="1:22" x14ac:dyDescent="0.25">
      <c r="A410" s="29"/>
      <c r="B410" s="29"/>
      <c r="C410" s="49"/>
      <c r="D410" s="49"/>
      <c r="J410" s="29"/>
      <c r="K410" s="29"/>
      <c r="L410" s="49"/>
      <c r="M410" s="49"/>
      <c r="S410" s="29"/>
      <c r="T410" s="29"/>
      <c r="U410" s="49"/>
      <c r="V410" s="49"/>
    </row>
    <row r="411" spans="1:22" x14ac:dyDescent="0.25">
      <c r="A411" s="29"/>
      <c r="B411" s="29"/>
      <c r="C411" s="49"/>
      <c r="D411" s="49"/>
      <c r="J411" s="29"/>
      <c r="K411" s="29"/>
      <c r="L411" s="49"/>
      <c r="M411" s="49"/>
      <c r="S411" s="29"/>
      <c r="T411" s="29"/>
      <c r="U411" s="49"/>
      <c r="V411" s="49"/>
    </row>
    <row r="412" spans="1:22" x14ac:dyDescent="0.25">
      <c r="A412" s="29"/>
      <c r="B412" s="29"/>
      <c r="C412" s="49"/>
      <c r="D412" s="49"/>
      <c r="J412" s="29"/>
      <c r="K412" s="29"/>
      <c r="L412" s="49"/>
      <c r="M412" s="49"/>
      <c r="S412" s="29"/>
      <c r="T412" s="29"/>
      <c r="U412" s="49"/>
      <c r="V412" s="49"/>
    </row>
    <row r="413" spans="1:22" x14ac:dyDescent="0.25">
      <c r="A413" s="29"/>
      <c r="B413" s="29"/>
      <c r="C413" s="49"/>
      <c r="D413" s="49"/>
      <c r="J413" s="29"/>
      <c r="K413" s="29"/>
      <c r="L413" s="49"/>
      <c r="M413" s="49"/>
      <c r="S413" s="29"/>
      <c r="T413" s="29"/>
      <c r="U413" s="49"/>
      <c r="V413" s="49"/>
    </row>
    <row r="414" spans="1:22" x14ac:dyDescent="0.25">
      <c r="A414" s="29"/>
      <c r="B414" s="29"/>
      <c r="C414" s="49"/>
      <c r="D414" s="49"/>
      <c r="J414" s="29"/>
      <c r="K414" s="29"/>
      <c r="L414" s="49"/>
      <c r="M414" s="49"/>
      <c r="S414" s="29"/>
      <c r="T414" s="29"/>
      <c r="U414" s="49"/>
      <c r="V414" s="49"/>
    </row>
    <row r="415" spans="1:22" x14ac:dyDescent="0.25">
      <c r="A415" s="29"/>
      <c r="B415" s="29"/>
      <c r="C415" s="49"/>
      <c r="D415" s="49"/>
      <c r="J415" s="29"/>
      <c r="K415" s="29"/>
      <c r="L415" s="49"/>
      <c r="M415" s="49"/>
      <c r="S415" s="29"/>
      <c r="T415" s="29"/>
      <c r="U415" s="49"/>
      <c r="V415" s="49"/>
    </row>
    <row r="416" spans="1:22" x14ac:dyDescent="0.25">
      <c r="A416" s="29"/>
      <c r="B416" s="29"/>
      <c r="C416" s="49"/>
      <c r="D416" s="49"/>
      <c r="J416" s="29"/>
      <c r="K416" s="29"/>
      <c r="L416" s="49"/>
      <c r="M416" s="49"/>
      <c r="S416" s="29"/>
      <c r="T416" s="29"/>
      <c r="U416" s="49"/>
      <c r="V416" s="49"/>
    </row>
    <row r="417" spans="1:22" x14ac:dyDescent="0.25">
      <c r="A417" s="29"/>
      <c r="B417" s="29"/>
      <c r="C417" s="49"/>
      <c r="D417" s="49"/>
      <c r="J417" s="29"/>
      <c r="K417" s="29"/>
      <c r="L417" s="49"/>
      <c r="M417" s="49"/>
      <c r="S417" s="29"/>
      <c r="T417" s="29"/>
      <c r="U417" s="49"/>
      <c r="V417" s="49"/>
    </row>
    <row r="418" spans="1:22" x14ac:dyDescent="0.25">
      <c r="A418" s="29"/>
      <c r="B418" s="29"/>
      <c r="C418" s="49"/>
      <c r="D418" s="49"/>
      <c r="J418" s="29"/>
      <c r="K418" s="29"/>
      <c r="L418" s="49"/>
      <c r="M418" s="49"/>
      <c r="S418" s="29"/>
      <c r="T418" s="29"/>
      <c r="U418" s="49"/>
      <c r="V418" s="49"/>
    </row>
    <row r="419" spans="1:22" x14ac:dyDescent="0.25">
      <c r="A419" s="29"/>
      <c r="B419" s="29"/>
      <c r="C419" s="49"/>
      <c r="D419" s="49"/>
      <c r="J419" s="29"/>
      <c r="K419" s="29"/>
      <c r="L419" s="49"/>
      <c r="M419" s="49"/>
      <c r="S419" s="29"/>
      <c r="T419" s="29"/>
      <c r="U419" s="49"/>
      <c r="V419" s="49"/>
    </row>
    <row r="420" spans="1:22" x14ac:dyDescent="0.25">
      <c r="A420" s="29"/>
      <c r="B420" s="29"/>
      <c r="C420" s="49"/>
      <c r="D420" s="49"/>
      <c r="J420" s="29"/>
      <c r="K420" s="29"/>
      <c r="L420" s="49"/>
      <c r="M420" s="49"/>
      <c r="S420" s="29"/>
      <c r="T420" s="29"/>
      <c r="U420" s="49"/>
      <c r="V420" s="49"/>
    </row>
    <row r="421" spans="1:22" x14ac:dyDescent="0.25">
      <c r="A421" s="29"/>
      <c r="B421" s="29"/>
      <c r="C421" s="49"/>
      <c r="D421" s="49"/>
      <c r="J421" s="29"/>
      <c r="K421" s="29"/>
      <c r="L421" s="49"/>
      <c r="M421" s="49"/>
      <c r="S421" s="29"/>
      <c r="T421" s="29"/>
      <c r="U421" s="49"/>
      <c r="V421" s="49"/>
    </row>
    <row r="422" spans="1:22" x14ac:dyDescent="0.25">
      <c r="A422" s="29"/>
      <c r="B422" s="29"/>
      <c r="C422" s="49"/>
      <c r="D422" s="49"/>
      <c r="J422" s="29"/>
      <c r="K422" s="29"/>
      <c r="L422" s="49"/>
      <c r="M422" s="49"/>
      <c r="S422" s="29"/>
      <c r="T422" s="29"/>
      <c r="U422" s="49"/>
      <c r="V422" s="49"/>
    </row>
    <row r="423" spans="1:22" x14ac:dyDescent="0.25">
      <c r="A423" s="29"/>
      <c r="B423" s="29"/>
      <c r="C423" s="49"/>
      <c r="D423" s="49"/>
      <c r="J423" s="29"/>
      <c r="K423" s="29"/>
      <c r="L423" s="49"/>
      <c r="M423" s="49"/>
      <c r="S423" s="29"/>
      <c r="T423" s="29"/>
      <c r="U423" s="49"/>
      <c r="V423" s="49"/>
    </row>
    <row r="424" spans="1:22" x14ac:dyDescent="0.25">
      <c r="A424" s="29"/>
      <c r="B424" s="29"/>
      <c r="C424" s="49"/>
      <c r="D424" s="49"/>
      <c r="J424" s="29"/>
      <c r="K424" s="29"/>
      <c r="L424" s="49"/>
      <c r="M424" s="49"/>
      <c r="S424" s="29"/>
      <c r="T424" s="29"/>
      <c r="U424" s="49"/>
      <c r="V424" s="49"/>
    </row>
    <row r="425" spans="1:22" x14ac:dyDescent="0.25">
      <c r="A425" s="29"/>
      <c r="B425" s="29"/>
      <c r="C425" s="49"/>
      <c r="D425" s="49"/>
      <c r="J425" s="29"/>
      <c r="K425" s="29"/>
      <c r="L425" s="49"/>
      <c r="M425" s="49"/>
      <c r="S425" s="29"/>
      <c r="T425" s="29"/>
      <c r="U425" s="49"/>
      <c r="V425" s="49"/>
    </row>
    <row r="426" spans="1:22" x14ac:dyDescent="0.25">
      <c r="A426" s="29"/>
      <c r="B426" s="29"/>
      <c r="C426" s="49"/>
      <c r="D426" s="49"/>
      <c r="J426" s="29"/>
      <c r="K426" s="29"/>
      <c r="L426" s="49"/>
      <c r="M426" s="49"/>
      <c r="S426" s="29"/>
      <c r="T426" s="29"/>
      <c r="U426" s="49"/>
      <c r="V426" s="49"/>
    </row>
    <row r="427" spans="1:22" x14ac:dyDescent="0.25">
      <c r="A427" s="29"/>
      <c r="B427" s="29"/>
      <c r="C427" s="49"/>
      <c r="D427" s="49"/>
      <c r="J427" s="29"/>
      <c r="K427" s="29"/>
      <c r="L427" s="49"/>
      <c r="M427" s="49"/>
      <c r="S427" s="29"/>
      <c r="T427" s="29"/>
      <c r="U427" s="49"/>
      <c r="V427" s="49"/>
    </row>
    <row r="428" spans="1:22" x14ac:dyDescent="0.25">
      <c r="A428" s="29"/>
      <c r="B428" s="29"/>
      <c r="C428" s="49"/>
      <c r="D428" s="49"/>
      <c r="J428" s="29"/>
      <c r="K428" s="29"/>
      <c r="L428" s="49"/>
      <c r="M428" s="49"/>
      <c r="S428" s="29"/>
      <c r="T428" s="29"/>
      <c r="U428" s="49"/>
      <c r="V428" s="49"/>
    </row>
    <row r="429" spans="1:22" x14ac:dyDescent="0.25">
      <c r="A429" s="29"/>
      <c r="B429" s="29"/>
      <c r="C429" s="49"/>
      <c r="D429" s="49"/>
      <c r="J429" s="29"/>
      <c r="K429" s="29"/>
      <c r="L429" s="49"/>
      <c r="M429" s="49"/>
      <c r="S429" s="29"/>
      <c r="T429" s="29"/>
      <c r="U429" s="49"/>
      <c r="V429" s="49"/>
    </row>
    <row r="430" spans="1:22" x14ac:dyDescent="0.25">
      <c r="A430" s="29"/>
      <c r="B430" s="29"/>
      <c r="C430" s="49"/>
      <c r="D430" s="49"/>
      <c r="J430" s="29"/>
      <c r="K430" s="29"/>
      <c r="L430" s="49"/>
      <c r="M430" s="49"/>
      <c r="S430" s="29"/>
      <c r="T430" s="29"/>
      <c r="U430" s="49"/>
      <c r="V430" s="49"/>
    </row>
    <row r="431" spans="1:22" x14ac:dyDescent="0.25">
      <c r="A431" s="29"/>
      <c r="B431" s="29"/>
      <c r="C431" s="49"/>
      <c r="D431" s="49"/>
      <c r="J431" s="29"/>
      <c r="K431" s="29"/>
      <c r="L431" s="49"/>
      <c r="M431" s="49"/>
      <c r="S431" s="29"/>
      <c r="T431" s="29"/>
      <c r="U431" s="49"/>
      <c r="V431" s="49"/>
    </row>
    <row r="432" spans="1:22" x14ac:dyDescent="0.25">
      <c r="A432" s="29"/>
      <c r="B432" s="29"/>
      <c r="C432" s="49"/>
      <c r="D432" s="49"/>
      <c r="J432" s="29"/>
      <c r="K432" s="29"/>
      <c r="L432" s="49"/>
      <c r="M432" s="49"/>
      <c r="S432" s="29"/>
      <c r="T432" s="29"/>
      <c r="U432" s="49"/>
      <c r="V432" s="49"/>
    </row>
    <row r="433" spans="1:22" x14ac:dyDescent="0.25">
      <c r="A433" s="29"/>
      <c r="B433" s="29"/>
      <c r="C433" s="49"/>
      <c r="D433" s="49"/>
      <c r="J433" s="29"/>
      <c r="K433" s="29"/>
      <c r="L433" s="49"/>
      <c r="M433" s="49"/>
      <c r="S433" s="29"/>
      <c r="T433" s="29"/>
      <c r="U433" s="49"/>
      <c r="V433" s="49"/>
    </row>
    <row r="434" spans="1:22" x14ac:dyDescent="0.25">
      <c r="A434" s="29"/>
      <c r="B434" s="29"/>
      <c r="C434" s="49"/>
      <c r="D434" s="49"/>
      <c r="J434" s="29"/>
      <c r="K434" s="29"/>
      <c r="L434" s="49"/>
      <c r="M434" s="49"/>
      <c r="S434" s="29"/>
      <c r="T434" s="29"/>
      <c r="U434" s="49"/>
      <c r="V434" s="49"/>
    </row>
    <row r="435" spans="1:22" x14ac:dyDescent="0.25">
      <c r="A435" s="29"/>
      <c r="B435" s="29"/>
      <c r="C435" s="49"/>
      <c r="D435" s="49"/>
      <c r="J435" s="29"/>
      <c r="K435" s="29"/>
      <c r="L435" s="49"/>
      <c r="M435" s="49"/>
      <c r="S435" s="29"/>
      <c r="T435" s="29"/>
      <c r="U435" s="49"/>
      <c r="V435" s="49"/>
    </row>
    <row r="436" spans="1:22" x14ac:dyDescent="0.25">
      <c r="A436" s="29"/>
      <c r="B436" s="29"/>
      <c r="C436" s="49"/>
      <c r="D436" s="49"/>
      <c r="J436" s="29"/>
      <c r="K436" s="29"/>
      <c r="L436" s="49"/>
      <c r="M436" s="49"/>
      <c r="S436" s="29"/>
      <c r="T436" s="29"/>
      <c r="U436" s="49"/>
      <c r="V436" s="49"/>
    </row>
    <row r="437" spans="1:22" x14ac:dyDescent="0.25">
      <c r="A437" s="29"/>
      <c r="B437" s="29"/>
      <c r="C437" s="49"/>
      <c r="D437" s="49"/>
      <c r="J437" s="29"/>
      <c r="K437" s="29"/>
      <c r="L437" s="49"/>
      <c r="M437" s="49"/>
      <c r="S437" s="29"/>
      <c r="T437" s="29"/>
      <c r="U437" s="49"/>
      <c r="V437" s="49"/>
    </row>
    <row r="438" spans="1:22" x14ac:dyDescent="0.25">
      <c r="A438" s="29"/>
      <c r="B438" s="29"/>
      <c r="C438" s="49"/>
      <c r="D438" s="49"/>
      <c r="J438" s="29"/>
      <c r="K438" s="29"/>
      <c r="L438" s="49"/>
      <c r="M438" s="49"/>
      <c r="S438" s="29"/>
      <c r="T438" s="29"/>
      <c r="U438" s="49"/>
      <c r="V438" s="49"/>
    </row>
    <row r="439" spans="1:22" x14ac:dyDescent="0.25">
      <c r="A439" s="29"/>
      <c r="B439" s="29"/>
      <c r="C439" s="49"/>
      <c r="D439" s="49"/>
      <c r="J439" s="29"/>
      <c r="K439" s="29"/>
      <c r="L439" s="49"/>
      <c r="M439" s="49"/>
      <c r="S439" s="29"/>
      <c r="T439" s="29"/>
      <c r="U439" s="49"/>
      <c r="V439" s="49"/>
    </row>
    <row r="440" spans="1:22" x14ac:dyDescent="0.25">
      <c r="A440" s="29"/>
      <c r="B440" s="29"/>
      <c r="C440" s="49"/>
      <c r="D440" s="49"/>
      <c r="J440" s="29"/>
      <c r="K440" s="29"/>
      <c r="L440" s="49"/>
      <c r="M440" s="49"/>
      <c r="S440" s="29"/>
      <c r="T440" s="29"/>
      <c r="U440" s="49"/>
      <c r="V440" s="49"/>
    </row>
    <row r="441" spans="1:22" x14ac:dyDescent="0.25">
      <c r="A441" s="29"/>
      <c r="B441" s="29"/>
      <c r="C441" s="49"/>
      <c r="D441" s="49"/>
      <c r="J441" s="29"/>
      <c r="K441" s="29"/>
      <c r="L441" s="49"/>
      <c r="M441" s="49"/>
      <c r="S441" s="29"/>
      <c r="T441" s="29"/>
      <c r="U441" s="49"/>
      <c r="V441" s="49"/>
    </row>
    <row r="442" spans="1:22" x14ac:dyDescent="0.25">
      <c r="A442" s="29"/>
      <c r="B442" s="29"/>
      <c r="C442" s="49"/>
      <c r="D442" s="49"/>
      <c r="J442" s="29"/>
      <c r="K442" s="29"/>
      <c r="L442" s="49"/>
      <c r="M442" s="49"/>
      <c r="S442" s="29"/>
      <c r="T442" s="29"/>
      <c r="U442" s="49"/>
      <c r="V442" s="49"/>
    </row>
    <row r="443" spans="1:22" x14ac:dyDescent="0.25">
      <c r="A443" s="29"/>
      <c r="B443" s="29"/>
      <c r="C443" s="49"/>
      <c r="D443" s="49"/>
      <c r="J443" s="29"/>
      <c r="K443" s="29"/>
      <c r="L443" s="49"/>
      <c r="M443" s="49"/>
      <c r="S443" s="29"/>
      <c r="T443" s="29"/>
      <c r="U443" s="49"/>
      <c r="V443" s="49"/>
    </row>
    <row r="444" spans="1:22" x14ac:dyDescent="0.25">
      <c r="A444" s="29"/>
      <c r="B444" s="29"/>
      <c r="C444" s="49"/>
      <c r="D444" s="49"/>
      <c r="J444" s="29"/>
      <c r="K444" s="29"/>
      <c r="L444" s="49"/>
      <c r="M444" s="49"/>
      <c r="S444" s="29"/>
      <c r="T444" s="29"/>
      <c r="U444" s="49"/>
      <c r="V444" s="49"/>
    </row>
    <row r="445" spans="1:22" x14ac:dyDescent="0.25">
      <c r="A445" s="29"/>
      <c r="B445" s="29"/>
      <c r="C445" s="49"/>
      <c r="D445" s="49"/>
      <c r="J445" s="29"/>
      <c r="K445" s="29"/>
      <c r="L445" s="49"/>
      <c r="M445" s="49"/>
      <c r="S445" s="29"/>
      <c r="T445" s="29"/>
      <c r="U445" s="49"/>
      <c r="V445" s="49"/>
    </row>
    <row r="446" spans="1:22" x14ac:dyDescent="0.25">
      <c r="A446" s="29"/>
      <c r="B446" s="29"/>
      <c r="C446" s="49"/>
      <c r="D446" s="49"/>
      <c r="J446" s="29"/>
      <c r="K446" s="29"/>
      <c r="L446" s="49"/>
      <c r="M446" s="49"/>
      <c r="S446" s="29"/>
      <c r="T446" s="29"/>
      <c r="U446" s="49"/>
      <c r="V446" s="49"/>
    </row>
    <row r="447" spans="1:22" x14ac:dyDescent="0.25">
      <c r="A447" s="29"/>
      <c r="B447" s="29"/>
      <c r="C447" s="49"/>
      <c r="D447" s="49"/>
      <c r="J447" s="29"/>
      <c r="K447" s="29"/>
      <c r="L447" s="49"/>
      <c r="M447" s="49"/>
      <c r="S447" s="29"/>
      <c r="T447" s="29"/>
      <c r="U447" s="49"/>
      <c r="V447" s="49"/>
    </row>
    <row r="448" spans="1:22" x14ac:dyDescent="0.25">
      <c r="A448" s="29"/>
      <c r="B448" s="29"/>
      <c r="C448" s="49"/>
      <c r="D448" s="49"/>
      <c r="J448" s="29"/>
      <c r="K448" s="29"/>
      <c r="L448" s="49"/>
      <c r="M448" s="49"/>
      <c r="S448" s="29"/>
      <c r="T448" s="29"/>
      <c r="U448" s="49"/>
      <c r="V448" s="49"/>
    </row>
    <row r="449" spans="1:22" x14ac:dyDescent="0.25">
      <c r="A449" s="29"/>
      <c r="B449" s="29"/>
      <c r="C449" s="49"/>
      <c r="D449" s="49"/>
      <c r="J449" s="29"/>
      <c r="K449" s="29"/>
      <c r="L449" s="49"/>
      <c r="M449" s="49"/>
      <c r="S449" s="29"/>
      <c r="T449" s="29"/>
      <c r="U449" s="49"/>
      <c r="V449" s="49"/>
    </row>
    <row r="450" spans="1:22" x14ac:dyDescent="0.25">
      <c r="A450" s="29"/>
      <c r="B450" s="29"/>
      <c r="C450" s="49"/>
      <c r="D450" s="49"/>
      <c r="J450" s="29"/>
      <c r="K450" s="29"/>
      <c r="L450" s="49"/>
      <c r="M450" s="49"/>
      <c r="S450" s="29"/>
      <c r="T450" s="29"/>
      <c r="U450" s="49"/>
      <c r="V450" s="49"/>
    </row>
    <row r="451" spans="1:22" x14ac:dyDescent="0.25">
      <c r="A451" s="29"/>
      <c r="B451" s="29"/>
      <c r="C451" s="49"/>
      <c r="D451" s="49"/>
      <c r="J451" s="29"/>
      <c r="K451" s="29"/>
      <c r="L451" s="49"/>
      <c r="M451" s="49"/>
      <c r="S451" s="29"/>
      <c r="T451" s="29"/>
      <c r="U451" s="49"/>
      <c r="V451" s="49"/>
    </row>
    <row r="452" spans="1:22" x14ac:dyDescent="0.25">
      <c r="A452" s="29"/>
      <c r="B452" s="29"/>
      <c r="C452" s="49"/>
      <c r="D452" s="49"/>
      <c r="J452" s="29"/>
      <c r="K452" s="29"/>
      <c r="L452" s="49"/>
      <c r="M452" s="49"/>
      <c r="S452" s="29"/>
      <c r="T452" s="29"/>
      <c r="U452" s="49"/>
      <c r="V452" s="49"/>
    </row>
  </sheetData>
  <hyperlinks>
    <hyperlink ref="A1" location="TOC!A1" display="Back to ToC" xr:uid="{00000000-0004-0000-3000-000000000000}"/>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E2B65F-B9AA-400A-834E-DE83D486C1A6}">
  <sheetPr codeName="Sheet5">
    <tabColor theme="3" tint="-0.24994659260841701"/>
    <pageSetUpPr fitToPage="1"/>
  </sheetPr>
  <dimension ref="A1:X61"/>
  <sheetViews>
    <sheetView zoomScale="90" zoomScaleNormal="90" workbookViewId="0"/>
  </sheetViews>
  <sheetFormatPr defaultColWidth="8.85546875" defaultRowHeight="15" x14ac:dyDescent="0.25"/>
  <cols>
    <col min="1" max="1" width="56.42578125" customWidth="1"/>
    <col min="6" max="12" width="8.85546875" style="98"/>
    <col min="13" max="13" width="56.42578125" style="98" customWidth="1"/>
    <col min="14" max="14" width="8.85546875" style="98"/>
    <col min="15" max="15" width="10.42578125" style="98" bestFit="1" customWidth="1"/>
    <col min="16" max="24" width="8.85546875" style="98"/>
  </cols>
  <sheetData>
    <row r="1" spans="1:13" s="29" customFormat="1" x14ac:dyDescent="0.25">
      <c r="A1" s="44" t="s">
        <v>39</v>
      </c>
      <c r="M1" s="44" t="s">
        <v>39</v>
      </c>
    </row>
    <row r="2" spans="1:13" s="29" customFormat="1" ht="23.25" x14ac:dyDescent="0.35">
      <c r="A2" s="79" t="s">
        <v>40</v>
      </c>
      <c r="M2" s="79" t="s">
        <v>40</v>
      </c>
    </row>
    <row r="3" spans="1:13" s="29" customFormat="1" ht="15" customHeight="1" x14ac:dyDescent="0.35">
      <c r="A3" s="61"/>
      <c r="M3" s="61"/>
    </row>
    <row r="4" spans="1:13" s="29" customFormat="1" ht="15" customHeight="1" x14ac:dyDescent="0.35">
      <c r="A4" s="61"/>
      <c r="M4" s="61"/>
    </row>
    <row r="5" spans="1:13" s="29" customFormat="1" ht="15" customHeight="1" x14ac:dyDescent="0.35">
      <c r="A5" s="61"/>
      <c r="M5" s="61"/>
    </row>
    <row r="6" spans="1:13" s="29" customFormat="1" ht="15" customHeight="1" x14ac:dyDescent="0.35">
      <c r="A6" s="61"/>
      <c r="M6" s="61"/>
    </row>
    <row r="7" spans="1:13" s="29" customFormat="1" ht="15" customHeight="1" x14ac:dyDescent="0.35">
      <c r="A7" s="61"/>
      <c r="M7" s="61"/>
    </row>
    <row r="8" spans="1:13" s="29" customFormat="1" ht="15" customHeight="1" x14ac:dyDescent="0.35">
      <c r="A8" s="61"/>
      <c r="M8" s="61"/>
    </row>
    <row r="9" spans="1:13" s="29" customFormat="1" ht="15" customHeight="1" x14ac:dyDescent="0.35">
      <c r="A9" s="61"/>
      <c r="M9" s="61"/>
    </row>
    <row r="10" spans="1:13" s="29" customFormat="1" ht="15" customHeight="1" x14ac:dyDescent="0.35">
      <c r="A10" s="61"/>
      <c r="M10" s="61"/>
    </row>
    <row r="11" spans="1:13" s="29" customFormat="1" ht="15" customHeight="1" x14ac:dyDescent="0.35">
      <c r="A11" s="61"/>
      <c r="M11" s="61"/>
    </row>
    <row r="12" spans="1:13" s="29" customFormat="1" ht="15" customHeight="1" x14ac:dyDescent="0.35">
      <c r="A12" s="61"/>
      <c r="M12" s="61"/>
    </row>
    <row r="13" spans="1:13" s="29" customFormat="1" ht="15" customHeight="1" x14ac:dyDescent="0.35">
      <c r="A13" s="61"/>
      <c r="M13" s="61"/>
    </row>
    <row r="14" spans="1:13" s="29" customFormat="1" ht="15" customHeight="1" x14ac:dyDescent="0.35">
      <c r="A14" s="61"/>
      <c r="M14" s="61"/>
    </row>
    <row r="15" spans="1:13" s="29" customFormat="1" ht="15" customHeight="1" x14ac:dyDescent="0.35">
      <c r="A15" s="61"/>
      <c r="M15" s="61"/>
    </row>
    <row r="16" spans="1:13" s="29" customFormat="1" ht="15" customHeight="1" x14ac:dyDescent="0.35">
      <c r="A16" s="61"/>
      <c r="M16" s="61"/>
    </row>
    <row r="17" spans="1:24" s="29" customFormat="1" ht="15" customHeight="1" x14ac:dyDescent="0.35">
      <c r="A17" s="61"/>
      <c r="M17" s="61"/>
    </row>
    <row r="18" spans="1:24" s="29" customFormat="1" ht="15" customHeight="1" x14ac:dyDescent="0.35">
      <c r="A18" s="61"/>
      <c r="M18" s="61"/>
    </row>
    <row r="19" spans="1:24" s="29" customFormat="1" ht="15" customHeight="1" x14ac:dyDescent="0.35">
      <c r="A19" s="61"/>
      <c r="M19" s="61"/>
    </row>
    <row r="20" spans="1:24" s="29" customFormat="1" ht="15" customHeight="1" x14ac:dyDescent="0.35">
      <c r="A20" s="61"/>
      <c r="M20" s="61"/>
    </row>
    <row r="21" spans="1:24" s="29" customFormat="1" ht="15" customHeight="1" x14ac:dyDescent="0.35">
      <c r="A21" s="61"/>
      <c r="M21" s="61"/>
    </row>
    <row r="22" spans="1:24" s="29" customFormat="1" ht="15" customHeight="1" x14ac:dyDescent="0.35">
      <c r="A22" s="61"/>
      <c r="M22" s="61"/>
    </row>
    <row r="23" spans="1:24" s="29" customFormat="1" ht="15" customHeight="1" x14ac:dyDescent="0.35">
      <c r="A23" s="61"/>
      <c r="M23" s="61"/>
    </row>
    <row r="24" spans="1:24" s="29" customFormat="1" ht="15" customHeight="1" x14ac:dyDescent="0.35">
      <c r="A24" s="61"/>
      <c r="M24" s="61"/>
    </row>
    <row r="25" spans="1:24" s="29" customFormat="1" ht="15" customHeight="1" x14ac:dyDescent="0.35">
      <c r="A25" s="61"/>
      <c r="M25" s="61"/>
    </row>
    <row r="26" spans="1:24" s="29" customFormat="1" ht="15" customHeight="1" x14ac:dyDescent="0.35">
      <c r="A26" s="61"/>
      <c r="M26" s="61"/>
    </row>
    <row r="27" spans="1:24" s="29" customFormat="1" ht="15" customHeight="1" x14ac:dyDescent="0.35">
      <c r="A27" s="61"/>
      <c r="M27" s="61"/>
    </row>
    <row r="28" spans="1:24" s="29" customFormat="1" ht="15" customHeight="1" x14ac:dyDescent="0.35">
      <c r="A28" s="61"/>
      <c r="M28" s="61"/>
    </row>
    <row r="29" spans="1:24" s="29" customFormat="1" ht="18" customHeight="1" x14ac:dyDescent="0.3">
      <c r="A29" s="80" t="str">
        <f>_xlfn.CONCAT("Figure WASH1.1: Global WASH in health care facilities ladders (%), ", year_first)</f>
        <v>Figure WASH1.1: Global WASH in health care facilities ladders (%), 2023</v>
      </c>
      <c r="M29" s="80" t="str">
        <f>_xlfn.CONCAT("Figure WASH1.2: WASH in health care facilities ladders for ",region_name," (%) ", year_first)</f>
        <v>Figure WASH1.2: WASH in health care facilities ladders for Eastern Mediterranean (%) 2023</v>
      </c>
    </row>
    <row r="30" spans="1:24" s="29" customFormat="1" ht="15" customHeight="1" x14ac:dyDescent="0.25">
      <c r="A30" s="41" t="str">
        <f>source_ref</f>
        <v>Source: WHO/UNICEF JMP (2024)</v>
      </c>
      <c r="M30" s="41" t="str">
        <f>source_ref</f>
        <v>Source: WHO/UNICEF JMP (2024)</v>
      </c>
    </row>
    <row r="31" spans="1:24" ht="15" customHeight="1" x14ac:dyDescent="0.25">
      <c r="A31" s="34"/>
      <c r="B31" s="29"/>
      <c r="C31" s="29"/>
      <c r="D31" s="39"/>
      <c r="E31" s="29"/>
      <c r="F31" s="29"/>
      <c r="G31" s="29"/>
      <c r="H31" s="29"/>
      <c r="I31" s="29"/>
      <c r="J31" s="29"/>
      <c r="K31" s="29"/>
      <c r="L31" s="29"/>
      <c r="M31" s="34"/>
      <c r="N31" s="29"/>
      <c r="O31" s="29"/>
      <c r="P31" s="39"/>
      <c r="Q31" s="29"/>
      <c r="R31" s="29"/>
      <c r="S31" s="29"/>
      <c r="T31" s="29"/>
      <c r="U31" s="29"/>
      <c r="V31" s="29"/>
      <c r="W31" s="29"/>
      <c r="X31" s="29"/>
    </row>
    <row r="32" spans="1:24" x14ac:dyDescent="0.25">
      <c r="A32" s="62" t="s">
        <v>47</v>
      </c>
      <c r="B32" s="63"/>
      <c r="C32" s="64">
        <f>year_first</f>
        <v>2023</v>
      </c>
      <c r="D32" s="149"/>
      <c r="E32" s="29"/>
      <c r="F32" s="29"/>
      <c r="G32" s="29"/>
      <c r="H32" s="29"/>
      <c r="I32" s="29"/>
      <c r="J32" s="29"/>
      <c r="K32" s="29"/>
      <c r="L32" s="29"/>
      <c r="M32" s="62" t="s">
        <v>47</v>
      </c>
      <c r="N32" s="63"/>
      <c r="O32" s="64">
        <f>year_first</f>
        <v>2023</v>
      </c>
      <c r="P32" s="149"/>
      <c r="Q32" s="29"/>
      <c r="R32" s="29"/>
      <c r="S32" s="29"/>
      <c r="T32" s="29"/>
      <c r="U32" s="29"/>
      <c r="V32" s="29"/>
      <c r="W32" s="29"/>
      <c r="X32" s="29"/>
    </row>
    <row r="33" spans="1:24" s="29" customFormat="1" x14ac:dyDescent="0.25">
      <c r="A33" s="101" t="s">
        <v>175</v>
      </c>
      <c r="B33" s="102"/>
      <c r="C33" s="103"/>
      <c r="D33" s="150"/>
      <c r="M33" s="101" t="s">
        <v>175</v>
      </c>
      <c r="N33" s="102"/>
      <c r="O33" s="103"/>
      <c r="P33" s="150"/>
    </row>
    <row r="34" spans="1:24" s="29" customFormat="1" x14ac:dyDescent="0.25">
      <c r="A34" s="100" t="s">
        <v>46</v>
      </c>
      <c r="B34" s="104"/>
      <c r="C34" s="105"/>
      <c r="D34" s="150"/>
      <c r="M34" s="100" t="s">
        <v>46</v>
      </c>
      <c r="N34" s="104"/>
      <c r="O34" s="105">
        <v>73.7213134765625</v>
      </c>
      <c r="P34" s="150"/>
    </row>
    <row r="35" spans="1:24" s="29" customFormat="1" x14ac:dyDescent="0.25">
      <c r="A35" s="100" t="s">
        <v>48</v>
      </c>
      <c r="B35" s="104"/>
      <c r="C35" s="105"/>
      <c r="D35" s="150"/>
      <c r="M35" s="100" t="s">
        <v>48</v>
      </c>
      <c r="N35" s="104"/>
      <c r="O35" s="105">
        <v>16.761856079101563</v>
      </c>
      <c r="P35" s="150"/>
    </row>
    <row r="36" spans="1:24" s="29" customFormat="1" x14ac:dyDescent="0.25">
      <c r="A36" s="100" t="s">
        <v>49</v>
      </c>
      <c r="B36" s="104"/>
      <c r="C36" s="105">
        <v>9.2285127639770508</v>
      </c>
      <c r="D36" s="150"/>
      <c r="M36" s="100" t="s">
        <v>49</v>
      </c>
      <c r="N36" s="104"/>
      <c r="O36" s="105">
        <v>9.5168323516845703</v>
      </c>
      <c r="P36" s="150"/>
    </row>
    <row r="37" spans="1:24" s="29" customFormat="1" x14ac:dyDescent="0.25">
      <c r="A37" s="100" t="s">
        <v>34</v>
      </c>
      <c r="B37" s="104"/>
      <c r="C37" s="105">
        <v>90.771484375</v>
      </c>
      <c r="D37" s="150"/>
      <c r="M37" s="100" t="s">
        <v>34</v>
      </c>
      <c r="N37" s="104"/>
      <c r="O37" s="105">
        <v>0</v>
      </c>
      <c r="P37" s="150"/>
    </row>
    <row r="38" spans="1:24" s="29" customFormat="1" x14ac:dyDescent="0.25">
      <c r="A38" s="100"/>
      <c r="B38" s="104"/>
      <c r="C38" s="105"/>
      <c r="D38" s="150"/>
      <c r="M38" s="100"/>
      <c r="N38" s="104"/>
      <c r="O38" s="105"/>
      <c r="P38" s="150"/>
    </row>
    <row r="39" spans="1:24" x14ac:dyDescent="0.25">
      <c r="A39" s="99" t="s">
        <v>12</v>
      </c>
      <c r="B39" s="106"/>
      <c r="C39" s="105"/>
      <c r="D39" s="150"/>
      <c r="E39" s="29"/>
      <c r="F39" s="29"/>
      <c r="G39" s="29"/>
      <c r="H39" s="29"/>
      <c r="I39" s="29"/>
      <c r="J39" s="29"/>
      <c r="K39" s="29"/>
      <c r="L39" s="29"/>
      <c r="M39" s="99" t="s">
        <v>12</v>
      </c>
      <c r="N39" s="106"/>
      <c r="O39" s="105"/>
      <c r="P39" s="150"/>
      <c r="Q39" s="29"/>
      <c r="R39" s="29"/>
      <c r="S39" s="29"/>
      <c r="T39" s="29"/>
      <c r="U39" s="29"/>
      <c r="V39" s="29"/>
      <c r="W39" s="29"/>
      <c r="X39" s="29"/>
    </row>
    <row r="40" spans="1:24" x14ac:dyDescent="0.25">
      <c r="A40" s="100" t="s">
        <v>46</v>
      </c>
      <c r="B40" s="106"/>
      <c r="C40" s="105"/>
      <c r="D40" s="150"/>
      <c r="E40" s="29"/>
      <c r="F40" s="29"/>
      <c r="G40" s="29"/>
      <c r="H40" s="29"/>
      <c r="I40" s="29"/>
      <c r="J40" s="29"/>
      <c r="K40" s="29"/>
      <c r="L40" s="29"/>
      <c r="M40" s="100" t="s">
        <v>46</v>
      </c>
      <c r="N40" s="106"/>
      <c r="O40" s="105">
        <v>26.602203369140625</v>
      </c>
      <c r="P40" s="150"/>
      <c r="Q40" s="29"/>
      <c r="R40" s="29"/>
      <c r="S40" s="29"/>
      <c r="T40" s="29"/>
      <c r="U40" s="29"/>
      <c r="V40" s="29"/>
      <c r="W40" s="29"/>
      <c r="X40" s="29"/>
    </row>
    <row r="41" spans="1:24" x14ac:dyDescent="0.25">
      <c r="A41" s="100" t="s">
        <v>48</v>
      </c>
      <c r="B41" s="106"/>
      <c r="C41" s="105"/>
      <c r="D41" s="150"/>
      <c r="E41" s="29"/>
      <c r="F41" s="29"/>
      <c r="G41" s="29"/>
      <c r="H41" s="29"/>
      <c r="I41" s="29"/>
      <c r="J41" s="29"/>
      <c r="K41" s="29"/>
      <c r="L41" s="29"/>
      <c r="M41" s="100" t="s">
        <v>48</v>
      </c>
      <c r="N41" s="106"/>
      <c r="O41" s="105">
        <v>63.795993804931641</v>
      </c>
      <c r="P41" s="150"/>
      <c r="Q41" s="29"/>
      <c r="R41" s="29"/>
      <c r="S41" s="29"/>
      <c r="T41" s="29"/>
      <c r="U41" s="29"/>
      <c r="V41" s="29"/>
      <c r="W41" s="29"/>
      <c r="X41" s="29"/>
    </row>
    <row r="42" spans="1:24" x14ac:dyDescent="0.25">
      <c r="A42" s="100" t="s">
        <v>49</v>
      </c>
      <c r="B42" s="106"/>
      <c r="C42" s="105">
        <v>8.2100658416748047</v>
      </c>
      <c r="D42" s="150"/>
      <c r="E42" s="29"/>
      <c r="F42" s="29"/>
      <c r="G42" s="29"/>
      <c r="H42" s="29"/>
      <c r="I42" s="29"/>
      <c r="J42" s="29"/>
      <c r="K42" s="29"/>
      <c r="L42" s="29"/>
      <c r="M42" s="100" t="s">
        <v>49</v>
      </c>
      <c r="N42" s="106"/>
      <c r="O42" s="105">
        <v>9.6018028259277344</v>
      </c>
      <c r="P42" s="150"/>
      <c r="Q42" s="29"/>
      <c r="R42" s="29"/>
      <c r="S42" s="29"/>
      <c r="T42" s="29"/>
      <c r="U42" s="29"/>
      <c r="V42" s="29"/>
      <c r="W42" s="29"/>
      <c r="X42" s="29"/>
    </row>
    <row r="43" spans="1:24" x14ac:dyDescent="0.25">
      <c r="A43" s="100" t="s">
        <v>34</v>
      </c>
      <c r="B43" s="104"/>
      <c r="C43" s="105">
        <v>91.789932250976563</v>
      </c>
      <c r="D43" s="150"/>
      <c r="E43" s="29"/>
      <c r="F43" s="29"/>
      <c r="G43" s="29"/>
      <c r="H43" s="29"/>
      <c r="I43" s="29"/>
      <c r="J43" s="29"/>
      <c r="K43" s="29"/>
      <c r="L43" s="29"/>
      <c r="M43" s="100" t="s">
        <v>34</v>
      </c>
      <c r="N43" s="104"/>
      <c r="O43" s="105">
        <v>0</v>
      </c>
      <c r="P43" s="150"/>
      <c r="Q43" s="29"/>
      <c r="R43" s="29"/>
      <c r="S43" s="29"/>
      <c r="T43" s="29"/>
      <c r="U43" s="29"/>
      <c r="V43" s="29"/>
      <c r="W43" s="29"/>
      <c r="X43" s="29"/>
    </row>
    <row r="44" spans="1:24" x14ac:dyDescent="0.25">
      <c r="A44" s="100"/>
      <c r="B44" s="106"/>
      <c r="C44" s="105"/>
      <c r="D44" s="150"/>
      <c r="E44" s="29"/>
      <c r="F44" s="29"/>
      <c r="G44" s="29"/>
      <c r="H44" s="29"/>
      <c r="I44" s="29"/>
      <c r="J44" s="29"/>
      <c r="K44" s="29"/>
      <c r="L44" s="29"/>
      <c r="M44" s="100"/>
      <c r="N44" s="106"/>
      <c r="O44" s="105"/>
      <c r="P44" s="150"/>
      <c r="Q44" s="29"/>
      <c r="R44" s="29"/>
      <c r="S44" s="29"/>
      <c r="T44" s="29"/>
      <c r="U44" s="29"/>
      <c r="V44" s="29"/>
      <c r="W44" s="29"/>
      <c r="X44" s="29"/>
    </row>
    <row r="45" spans="1:24" x14ac:dyDescent="0.25">
      <c r="A45" s="99" t="s">
        <v>18</v>
      </c>
      <c r="B45" s="106"/>
      <c r="C45" s="105"/>
      <c r="D45" s="150"/>
      <c r="E45" s="29"/>
      <c r="F45" s="29"/>
      <c r="G45" s="29"/>
      <c r="H45" s="29"/>
      <c r="I45" s="29"/>
      <c r="J45" s="29"/>
      <c r="K45" s="29"/>
      <c r="L45" s="29"/>
      <c r="M45" s="99" t="s">
        <v>18</v>
      </c>
      <c r="N45" s="106"/>
      <c r="O45" s="105"/>
      <c r="P45" s="150"/>
      <c r="Q45" s="29"/>
      <c r="R45" s="29"/>
      <c r="S45" s="29"/>
      <c r="T45" s="29"/>
      <c r="U45" s="29"/>
      <c r="V45" s="29"/>
      <c r="W45" s="29"/>
      <c r="X45" s="29"/>
    </row>
    <row r="46" spans="1:24" x14ac:dyDescent="0.25">
      <c r="A46" s="100" t="s">
        <v>46</v>
      </c>
      <c r="B46" s="106"/>
      <c r="C46" s="105"/>
      <c r="D46" s="150"/>
      <c r="E46" s="29"/>
      <c r="F46" s="29"/>
      <c r="G46" s="29"/>
      <c r="H46" s="29"/>
      <c r="I46" s="29"/>
      <c r="J46" s="29"/>
      <c r="K46" s="29"/>
      <c r="L46" s="29"/>
      <c r="M46" s="100" t="s">
        <v>46</v>
      </c>
      <c r="N46" s="106"/>
      <c r="O46" s="105">
        <v>59.959102630615234</v>
      </c>
      <c r="P46" s="150"/>
      <c r="Q46" s="29"/>
      <c r="R46" s="29"/>
      <c r="S46" s="29"/>
      <c r="T46" s="29"/>
      <c r="U46" s="29"/>
      <c r="V46" s="29"/>
      <c r="W46" s="29"/>
      <c r="X46" s="29"/>
    </row>
    <row r="47" spans="1:24" x14ac:dyDescent="0.25">
      <c r="A47" s="100" t="s">
        <v>48</v>
      </c>
      <c r="B47" s="106"/>
      <c r="C47" s="105"/>
      <c r="D47" s="150"/>
      <c r="E47" s="29"/>
      <c r="F47" s="29"/>
      <c r="G47" s="29"/>
      <c r="H47" s="29"/>
      <c r="I47" s="29"/>
      <c r="J47" s="29"/>
      <c r="K47" s="29"/>
      <c r="L47" s="29"/>
      <c r="M47" s="100" t="s">
        <v>48</v>
      </c>
      <c r="N47" s="106"/>
      <c r="O47" s="105">
        <v>20.74261474609375</v>
      </c>
      <c r="P47" s="150"/>
      <c r="Q47" s="29"/>
      <c r="R47" s="29"/>
      <c r="S47" s="29"/>
      <c r="T47" s="29"/>
      <c r="U47" s="29"/>
      <c r="V47" s="29"/>
      <c r="W47" s="29"/>
      <c r="X47" s="29"/>
    </row>
    <row r="48" spans="1:24" x14ac:dyDescent="0.25">
      <c r="A48" s="100" t="s">
        <v>49</v>
      </c>
      <c r="B48" s="106"/>
      <c r="C48" s="105">
        <v>8.9710350036621094</v>
      </c>
      <c r="D48" s="150"/>
      <c r="E48" s="29"/>
      <c r="F48" s="29"/>
      <c r="G48" s="29"/>
      <c r="H48" s="29"/>
      <c r="I48" s="29"/>
      <c r="J48" s="29"/>
      <c r="K48" s="29"/>
      <c r="L48" s="29"/>
      <c r="M48" s="100" t="s">
        <v>49</v>
      </c>
      <c r="N48" s="106"/>
      <c r="O48" s="105">
        <v>19.29827880859375</v>
      </c>
      <c r="P48" s="150"/>
      <c r="Q48" s="29"/>
      <c r="R48" s="29"/>
      <c r="S48" s="29"/>
      <c r="T48" s="29"/>
      <c r="U48" s="29"/>
      <c r="V48" s="29"/>
      <c r="W48" s="29"/>
      <c r="X48" s="29"/>
    </row>
    <row r="49" spans="1:24" x14ac:dyDescent="0.25">
      <c r="A49" s="100" t="s">
        <v>34</v>
      </c>
      <c r="B49" s="104"/>
      <c r="C49" s="105">
        <v>91.028961181640625</v>
      </c>
      <c r="D49" s="150"/>
      <c r="E49" s="29"/>
      <c r="F49" s="29"/>
      <c r="G49" s="29"/>
      <c r="H49" s="29"/>
      <c r="I49" s="29"/>
      <c r="J49" s="29"/>
      <c r="K49" s="29"/>
      <c r="L49" s="29"/>
      <c r="M49" s="100" t="s">
        <v>34</v>
      </c>
      <c r="N49" s="104"/>
      <c r="O49" s="105">
        <v>0</v>
      </c>
      <c r="P49" s="150"/>
      <c r="Q49" s="29"/>
      <c r="R49" s="29"/>
      <c r="S49" s="29"/>
      <c r="T49" s="29"/>
      <c r="U49" s="29"/>
      <c r="V49" s="29"/>
      <c r="W49" s="29"/>
      <c r="X49" s="29"/>
    </row>
    <row r="50" spans="1:24" x14ac:dyDescent="0.25">
      <c r="A50" s="100"/>
      <c r="B50" s="106"/>
      <c r="C50" s="105"/>
      <c r="D50" s="150"/>
      <c r="E50" s="29"/>
      <c r="F50" s="29"/>
      <c r="G50" s="29"/>
      <c r="H50" s="29"/>
      <c r="I50" s="29"/>
      <c r="J50" s="29"/>
      <c r="K50" s="29"/>
      <c r="L50" s="29"/>
      <c r="M50" s="100"/>
      <c r="N50" s="106"/>
      <c r="O50" s="105"/>
      <c r="P50" s="150"/>
      <c r="Q50" s="29"/>
      <c r="R50" s="29"/>
      <c r="S50" s="29"/>
      <c r="T50" s="29"/>
      <c r="U50" s="29"/>
      <c r="V50" s="29"/>
      <c r="W50" s="29"/>
      <c r="X50" s="29"/>
    </row>
    <row r="51" spans="1:24" x14ac:dyDescent="0.25">
      <c r="A51" s="99" t="s">
        <v>174</v>
      </c>
      <c r="B51" s="106"/>
      <c r="C51" s="105"/>
      <c r="D51" s="150"/>
      <c r="E51" s="29"/>
      <c r="F51" s="29"/>
      <c r="G51" s="29"/>
      <c r="H51" s="29"/>
      <c r="I51" s="29"/>
      <c r="J51" s="29"/>
      <c r="K51" s="29"/>
      <c r="L51" s="29"/>
      <c r="M51" s="99" t="s">
        <v>174</v>
      </c>
      <c r="N51" s="106"/>
      <c r="O51" s="105"/>
      <c r="P51" s="150"/>
      <c r="Q51" s="29"/>
      <c r="R51" s="29"/>
      <c r="S51" s="29"/>
      <c r="T51" s="29"/>
      <c r="U51" s="29"/>
      <c r="V51" s="29"/>
      <c r="W51" s="29"/>
      <c r="X51" s="29"/>
    </row>
    <row r="52" spans="1:24" x14ac:dyDescent="0.25">
      <c r="A52" s="100" t="s">
        <v>46</v>
      </c>
      <c r="B52" s="106"/>
      <c r="C52" s="105"/>
      <c r="D52" s="150"/>
      <c r="E52" s="29"/>
      <c r="F52" s="29"/>
      <c r="G52" s="29"/>
      <c r="H52" s="29"/>
      <c r="I52" s="29"/>
      <c r="J52" s="29"/>
      <c r="K52" s="29"/>
      <c r="L52" s="29"/>
      <c r="M52" s="100" t="s">
        <v>46</v>
      </c>
      <c r="N52" s="106"/>
      <c r="O52" s="105">
        <v>28.583688735961914</v>
      </c>
      <c r="P52" s="150"/>
      <c r="Q52" s="29"/>
      <c r="R52" s="29"/>
      <c r="S52" s="29"/>
      <c r="T52" s="29"/>
      <c r="U52" s="29"/>
      <c r="V52" s="29"/>
      <c r="W52" s="29"/>
      <c r="X52" s="29"/>
    </row>
    <row r="53" spans="1:24" x14ac:dyDescent="0.25">
      <c r="A53" s="100" t="s">
        <v>48</v>
      </c>
      <c r="B53" s="106"/>
      <c r="C53" s="105"/>
      <c r="D53" s="150"/>
      <c r="E53" s="29"/>
      <c r="F53" s="29"/>
      <c r="G53" s="29"/>
      <c r="H53" s="29"/>
      <c r="I53" s="29"/>
      <c r="J53" s="29"/>
      <c r="K53" s="29"/>
      <c r="L53" s="29"/>
      <c r="M53" s="100" t="s">
        <v>48</v>
      </c>
      <c r="N53" s="106"/>
      <c r="O53" s="105">
        <v>42.715995788574219</v>
      </c>
      <c r="P53" s="150"/>
      <c r="Q53" s="29"/>
      <c r="R53" s="29"/>
      <c r="S53" s="29"/>
      <c r="T53" s="29"/>
      <c r="U53" s="29"/>
      <c r="V53" s="29"/>
      <c r="W53" s="29"/>
      <c r="X53" s="29"/>
    </row>
    <row r="54" spans="1:24" x14ac:dyDescent="0.25">
      <c r="A54" s="100" t="s">
        <v>49</v>
      </c>
      <c r="B54" s="106"/>
      <c r="C54" s="105"/>
      <c r="D54" s="150"/>
      <c r="E54" s="29"/>
      <c r="F54" s="29"/>
      <c r="G54" s="29"/>
      <c r="H54" s="29"/>
      <c r="I54" s="29"/>
      <c r="J54" s="29"/>
      <c r="K54" s="29"/>
      <c r="L54" s="29"/>
      <c r="M54" s="100" t="s">
        <v>49</v>
      </c>
      <c r="N54" s="106"/>
      <c r="O54" s="105">
        <v>28.7003173828125</v>
      </c>
      <c r="P54" s="150"/>
      <c r="Q54" s="29"/>
      <c r="R54" s="29"/>
      <c r="S54" s="29"/>
      <c r="T54" s="29"/>
      <c r="U54" s="29"/>
      <c r="V54" s="29"/>
      <c r="W54" s="29"/>
      <c r="X54" s="29"/>
    </row>
    <row r="55" spans="1:24" x14ac:dyDescent="0.25">
      <c r="A55" s="100" t="s">
        <v>34</v>
      </c>
      <c r="B55" s="104"/>
      <c r="C55" s="105">
        <v>100</v>
      </c>
      <c r="D55" s="150"/>
      <c r="E55" s="29"/>
      <c r="F55" s="29"/>
      <c r="G55" s="29"/>
      <c r="H55" s="29"/>
      <c r="I55" s="29"/>
      <c r="J55" s="29"/>
      <c r="K55" s="29"/>
      <c r="L55" s="29"/>
      <c r="M55" s="100" t="s">
        <v>34</v>
      </c>
      <c r="N55" s="104"/>
      <c r="O55" s="105">
        <v>0</v>
      </c>
      <c r="P55" s="150"/>
      <c r="Q55" s="29"/>
      <c r="R55" s="29"/>
      <c r="S55" s="29"/>
      <c r="T55" s="29"/>
      <c r="U55" s="29"/>
      <c r="V55" s="29"/>
      <c r="W55" s="29"/>
      <c r="X55" s="29"/>
    </row>
    <row r="56" spans="1:24" x14ac:dyDescent="0.25">
      <c r="A56" s="100"/>
      <c r="B56" s="106"/>
      <c r="C56" s="105"/>
      <c r="D56" s="150"/>
      <c r="E56" s="29"/>
      <c r="F56" s="29"/>
      <c r="G56" s="29"/>
      <c r="H56" s="29"/>
      <c r="I56" s="29"/>
      <c r="J56" s="29"/>
      <c r="K56" s="29"/>
      <c r="L56" s="29"/>
      <c r="M56" s="100"/>
      <c r="N56" s="106"/>
      <c r="O56" s="105"/>
      <c r="P56" s="150"/>
      <c r="Q56" s="29"/>
      <c r="R56" s="29"/>
      <c r="S56" s="29"/>
      <c r="T56" s="29"/>
      <c r="U56" s="29"/>
      <c r="V56" s="29"/>
      <c r="W56" s="29"/>
      <c r="X56" s="29"/>
    </row>
    <row r="57" spans="1:24" x14ac:dyDescent="0.25">
      <c r="A57" s="99" t="s">
        <v>173</v>
      </c>
      <c r="B57" s="106"/>
      <c r="C57" s="105"/>
      <c r="D57" s="150"/>
      <c r="E57" s="29"/>
      <c r="F57" s="29"/>
      <c r="G57" s="29"/>
      <c r="H57" s="29"/>
      <c r="I57" s="29"/>
      <c r="J57" s="29"/>
      <c r="K57" s="29"/>
      <c r="L57" s="29"/>
      <c r="M57" s="99" t="s">
        <v>173</v>
      </c>
      <c r="N57" s="106"/>
      <c r="O57" s="105"/>
      <c r="P57" s="150"/>
      <c r="Q57" s="29"/>
      <c r="R57" s="29"/>
      <c r="S57" s="29"/>
      <c r="T57" s="29"/>
      <c r="U57" s="29"/>
      <c r="V57" s="29"/>
      <c r="W57" s="29"/>
      <c r="X57" s="29"/>
    </row>
    <row r="58" spans="1:24" x14ac:dyDescent="0.25">
      <c r="A58" s="100" t="s">
        <v>46</v>
      </c>
      <c r="B58" s="106"/>
      <c r="C58" s="105"/>
      <c r="D58" s="150"/>
      <c r="E58" s="29"/>
      <c r="F58" s="29"/>
      <c r="G58" s="29"/>
      <c r="H58" s="29"/>
      <c r="I58" s="29"/>
      <c r="J58" s="29"/>
      <c r="K58" s="29"/>
      <c r="L58" s="29"/>
      <c r="M58" s="100" t="s">
        <v>46</v>
      </c>
      <c r="N58" s="106"/>
      <c r="O58" s="105">
        <v>34.066959381103516</v>
      </c>
      <c r="P58" s="150"/>
      <c r="Q58" s="29"/>
      <c r="R58" s="29"/>
      <c r="S58" s="29"/>
      <c r="T58" s="29"/>
      <c r="U58" s="29"/>
      <c r="V58" s="29"/>
      <c r="W58" s="29"/>
      <c r="X58" s="29"/>
    </row>
    <row r="59" spans="1:24" x14ac:dyDescent="0.25">
      <c r="A59" s="100" t="s">
        <v>48</v>
      </c>
      <c r="B59" s="106"/>
      <c r="C59" s="105"/>
      <c r="D59" s="150"/>
      <c r="E59" s="29"/>
      <c r="F59" s="29"/>
      <c r="G59" s="29"/>
      <c r="H59" s="29"/>
      <c r="I59" s="29"/>
      <c r="J59" s="29"/>
      <c r="K59" s="29"/>
      <c r="L59" s="29"/>
      <c r="M59" s="100" t="s">
        <v>48</v>
      </c>
      <c r="N59" s="106"/>
      <c r="O59" s="105">
        <v>23.998847961425781</v>
      </c>
      <c r="P59" s="150"/>
      <c r="Q59" s="29"/>
      <c r="R59" s="29"/>
      <c r="S59" s="29"/>
      <c r="T59" s="29"/>
      <c r="U59" s="29"/>
      <c r="V59" s="29"/>
      <c r="W59" s="29"/>
      <c r="X59" s="29"/>
    </row>
    <row r="60" spans="1:24" x14ac:dyDescent="0.25">
      <c r="A60" s="100" t="s">
        <v>49</v>
      </c>
      <c r="B60" s="106"/>
      <c r="C60" s="105"/>
      <c r="D60" s="150"/>
      <c r="E60" s="29"/>
      <c r="F60" s="29"/>
      <c r="G60" s="29"/>
      <c r="H60" s="29"/>
      <c r="I60" s="29"/>
      <c r="J60" s="29"/>
      <c r="K60" s="29"/>
      <c r="L60" s="29"/>
      <c r="M60" s="100" t="s">
        <v>49</v>
      </c>
      <c r="N60" s="106"/>
      <c r="O60" s="105">
        <v>41.934192657470703</v>
      </c>
      <c r="P60" s="150"/>
      <c r="Q60" s="29"/>
      <c r="R60" s="29"/>
      <c r="S60" s="29"/>
      <c r="T60" s="29"/>
      <c r="U60" s="29"/>
      <c r="V60" s="29"/>
      <c r="W60" s="29"/>
      <c r="X60" s="29"/>
    </row>
    <row r="61" spans="1:24" x14ac:dyDescent="0.25">
      <c r="A61" s="107" t="s">
        <v>34</v>
      </c>
      <c r="B61" s="109"/>
      <c r="C61" s="108">
        <v>100</v>
      </c>
      <c r="D61" s="150"/>
      <c r="E61" s="29"/>
      <c r="F61" s="29"/>
      <c r="G61" s="29"/>
      <c r="H61" s="29"/>
      <c r="I61" s="29"/>
      <c r="J61" s="29"/>
      <c r="K61" s="29"/>
      <c r="L61" s="29"/>
      <c r="M61" s="107" t="s">
        <v>34</v>
      </c>
      <c r="N61" s="109"/>
      <c r="O61" s="108">
        <v>0</v>
      </c>
      <c r="P61" s="150"/>
      <c r="Q61" s="29"/>
      <c r="R61" s="29"/>
      <c r="S61" s="29"/>
      <c r="T61" s="29"/>
      <c r="U61" s="29"/>
      <c r="V61" s="29"/>
      <c r="W61" s="29"/>
      <c r="X61" s="29"/>
    </row>
  </sheetData>
  <hyperlinks>
    <hyperlink ref="A1" location="TOC!A1" display="Back to ToC" xr:uid="{00000000-0004-0000-0400-000000000000}"/>
    <hyperlink ref="M1" location="TOC!A1" display="Back to ToC" xr:uid="{00000000-0004-0000-0400-000001000000}"/>
  </hyperlinks>
  <pageMargins left="0.2" right="0.2" top="0.2" bottom="0.2" header="0.2" footer="0.2"/>
  <pageSetup scale="79"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EF1AF-0580-44AD-9B0F-D94551716A88}">
  <sheetPr>
    <tabColor rgb="FFFF0000"/>
  </sheetPr>
  <dimension ref="A1:AK327"/>
  <sheetViews>
    <sheetView zoomScaleNormal="100" workbookViewId="0"/>
  </sheetViews>
  <sheetFormatPr defaultColWidth="9.140625" defaultRowHeight="15" x14ac:dyDescent="0.25"/>
  <cols>
    <col min="1" max="9" width="9.140625" style="98"/>
    <col min="10" max="12" width="4.7109375" style="98" customWidth="1"/>
    <col min="13" max="21" width="9.140625" style="98" customWidth="1"/>
    <col min="22" max="24" width="4.7109375" style="98" customWidth="1"/>
    <col min="25" max="33" width="9.140625" style="98"/>
    <col min="34" max="36" width="4.7109375" style="98" customWidth="1"/>
    <col min="37" max="16384" width="9.140625" style="98"/>
  </cols>
  <sheetData>
    <row r="1" spans="1:13" s="29" customFormat="1" x14ac:dyDescent="0.25">
      <c r="A1" s="44" t="s">
        <v>39</v>
      </c>
    </row>
    <row r="2" spans="1:13" s="29" customFormat="1" ht="23.25" x14ac:dyDescent="0.35">
      <c r="A2" s="160" t="s">
        <v>40</v>
      </c>
      <c r="M2" s="45"/>
    </row>
    <row r="3" spans="1:13" s="29" customFormat="1" x14ac:dyDescent="0.25"/>
    <row r="4" spans="1:13" s="29" customFormat="1" x14ac:dyDescent="0.25"/>
    <row r="5" spans="1:13" s="29" customFormat="1" x14ac:dyDescent="0.25"/>
    <row r="6" spans="1:13" s="29" customFormat="1" x14ac:dyDescent="0.25"/>
    <row r="7" spans="1:13" s="29" customFormat="1" x14ac:dyDescent="0.25"/>
    <row r="8" spans="1:13" s="29" customFormat="1" x14ac:dyDescent="0.25"/>
    <row r="9" spans="1:13" s="29" customFormat="1" x14ac:dyDescent="0.25"/>
    <row r="10" spans="1:13" s="29" customFormat="1" x14ac:dyDescent="0.25"/>
    <row r="11" spans="1:13" s="29" customFormat="1" x14ac:dyDescent="0.25"/>
    <row r="12" spans="1:13" s="29" customFormat="1" x14ac:dyDescent="0.25"/>
    <row r="13" spans="1:13" s="29" customFormat="1" x14ac:dyDescent="0.25"/>
    <row r="14" spans="1:13" s="29" customFormat="1" x14ac:dyDescent="0.25"/>
    <row r="15" spans="1:13" s="29" customFormat="1" x14ac:dyDescent="0.25"/>
    <row r="16" spans="1:13" s="29" customFormat="1" x14ac:dyDescent="0.25"/>
    <row r="17" spans="1:25" s="29" customFormat="1" x14ac:dyDescent="0.25"/>
    <row r="18" spans="1:25" s="29" customFormat="1" x14ac:dyDescent="0.25"/>
    <row r="19" spans="1:25" s="29" customFormat="1" x14ac:dyDescent="0.25"/>
    <row r="20" spans="1:25" s="29" customFormat="1" x14ac:dyDescent="0.25"/>
    <row r="21" spans="1:25" s="29" customFormat="1" x14ac:dyDescent="0.25"/>
    <row r="22" spans="1:25" s="29" customFormat="1" x14ac:dyDescent="0.25"/>
    <row r="23" spans="1:25" s="29" customFormat="1" x14ac:dyDescent="0.25"/>
    <row r="24" spans="1:25" s="29" customFormat="1" x14ac:dyDescent="0.25"/>
    <row r="25" spans="1:25" s="29" customFormat="1" x14ac:dyDescent="0.25"/>
    <row r="26" spans="1:25" s="29" customFormat="1" x14ac:dyDescent="0.25"/>
    <row r="27" spans="1:25" s="29" customFormat="1" x14ac:dyDescent="0.25"/>
    <row r="28" spans="1:25" s="29" customFormat="1" x14ac:dyDescent="0.25"/>
    <row r="29" spans="1:25" s="29" customFormat="1" x14ac:dyDescent="0.25"/>
    <row r="30" spans="1:25" s="29" customFormat="1" ht="18.75" x14ac:dyDescent="0.3">
      <c r="A30" s="161" t="str">
        <f>_xlfn.CONCAT("Figure WM7.1: Basic waste in hospitals and non hospitals in ",year_est)</f>
        <v>Figure WM7.1: Basic waste in hospitals and non hospitals in 2023</v>
      </c>
      <c r="M30" s="161" t="str">
        <f>_xlfn.CONCAT("Figure WM7.2: Basic waste in rural and urban facilities in ",year_est)</f>
        <v>Figure WM7.2: Basic waste in rural and urban facilities in 2023</v>
      </c>
      <c r="Y30" s="161" t="str">
        <f>_xlfn.CONCAT("Figure WM7.3: Basic waste in public and private facilities in ",year_est)</f>
        <v>Figure WM7.3: Basic waste in public and private facilities in 2023</v>
      </c>
    </row>
    <row r="31" spans="1:25" s="29" customFormat="1" x14ac:dyDescent="0.25">
      <c r="A31" s="48" t="str">
        <f>source_ref</f>
        <v>Source: WHO/UNICEF JMP (2024)</v>
      </c>
      <c r="M31" s="48" t="str">
        <f>source_ref</f>
        <v>Source: WHO/UNICEF JMP (2024)</v>
      </c>
      <c r="Y31" s="48" t="str">
        <f>source_ref</f>
        <v>Source: WHO/UNICEF JMP (2024)</v>
      </c>
    </row>
    <row r="32" spans="1:25" s="29" customFormat="1" x14ac:dyDescent="0.25">
      <c r="A32" s="29" t="str">
        <f>_xlfn.CONCAT(COUNT(C:C)," countries with data")</f>
        <v>11 countries with data</v>
      </c>
      <c r="M32" s="29" t="str">
        <f>_xlfn.CONCAT(COUNT(O:O)," countries with data")</f>
        <v>6 countries with data</v>
      </c>
      <c r="Y32" s="29" t="str">
        <f>_xlfn.CONCAT(COUNT(AA:AA)," countries with data")</f>
        <v>4 countries with data</v>
      </c>
    </row>
    <row r="33" spans="1:37" s="29" customFormat="1" x14ac:dyDescent="0.25">
      <c r="A33" s="50" t="s">
        <v>183</v>
      </c>
      <c r="B33" s="51"/>
      <c r="C33" s="51"/>
      <c r="D33" s="51"/>
      <c r="E33" s="51"/>
      <c r="F33" s="51"/>
      <c r="G33" s="51"/>
      <c r="H33" s="51"/>
      <c r="I33" s="51"/>
      <c r="M33" s="50" t="s">
        <v>184</v>
      </c>
      <c r="N33" s="51"/>
      <c r="O33" s="51"/>
      <c r="P33" s="51"/>
      <c r="Q33" s="51"/>
      <c r="R33" s="51"/>
      <c r="S33" s="51"/>
      <c r="T33" s="51"/>
      <c r="U33" s="51"/>
      <c r="Y33" s="50" t="s">
        <v>185</v>
      </c>
      <c r="Z33" s="51"/>
      <c r="AA33" s="51"/>
      <c r="AB33" s="51"/>
      <c r="AC33" s="51"/>
      <c r="AD33" s="51"/>
      <c r="AE33" s="51"/>
      <c r="AF33" s="51"/>
      <c r="AG33" s="51"/>
    </row>
    <row r="34" spans="1:37" s="29" customFormat="1" ht="105" x14ac:dyDescent="0.25">
      <c r="A34" s="132" t="s">
        <v>42</v>
      </c>
      <c r="B34" s="132" t="s">
        <v>163</v>
      </c>
      <c r="C34" s="133" t="s">
        <v>342</v>
      </c>
      <c r="D34" s="134" t="s">
        <v>343</v>
      </c>
      <c r="E34" s="133" t="s">
        <v>514</v>
      </c>
      <c r="F34" s="133" t="s">
        <v>359</v>
      </c>
      <c r="G34" s="133" t="s">
        <v>43</v>
      </c>
      <c r="H34" s="133" t="s">
        <v>44</v>
      </c>
      <c r="I34" s="133" t="s">
        <v>45</v>
      </c>
      <c r="M34" s="132" t="s">
        <v>42</v>
      </c>
      <c r="N34" s="132" t="s">
        <v>163</v>
      </c>
      <c r="O34" s="133" t="s">
        <v>342</v>
      </c>
      <c r="P34" s="134" t="s">
        <v>343</v>
      </c>
      <c r="Q34" s="133" t="s">
        <v>360</v>
      </c>
      <c r="R34" s="133" t="s">
        <v>361</v>
      </c>
      <c r="S34" s="133" t="s">
        <v>43</v>
      </c>
      <c r="T34" s="133" t="s">
        <v>44</v>
      </c>
      <c r="U34" s="133" t="s">
        <v>45</v>
      </c>
      <c r="Y34" s="132" t="s">
        <v>42</v>
      </c>
      <c r="Z34" s="132" t="s">
        <v>163</v>
      </c>
      <c r="AA34" s="133" t="s">
        <v>342</v>
      </c>
      <c r="AB34" s="134" t="s">
        <v>343</v>
      </c>
      <c r="AC34" s="133" t="s">
        <v>362</v>
      </c>
      <c r="AD34" s="133" t="s">
        <v>363</v>
      </c>
      <c r="AE34" s="133" t="s">
        <v>43</v>
      </c>
      <c r="AF34" s="133" t="s">
        <v>44</v>
      </c>
      <c r="AG34" s="133" t="s">
        <v>45</v>
      </c>
    </row>
    <row r="35" spans="1:37" x14ac:dyDescent="0.25">
      <c r="A35" s="43" t="s">
        <v>472</v>
      </c>
      <c r="B35" s="53" t="s">
        <v>488</v>
      </c>
      <c r="C35" s="52">
        <v>1</v>
      </c>
      <c r="D35" s="52">
        <v>0</v>
      </c>
      <c r="E35" s="54">
        <v>2.5926</v>
      </c>
      <c r="F35" s="54">
        <v>6.1538000000000004</v>
      </c>
      <c r="G35" s="54">
        <f t="shared" ref="G35:G75" si="0">AVERAGE(MIN(E35:F35),MAX(E35:F35))</f>
        <v>4.3732000000000006</v>
      </c>
      <c r="H35" s="54">
        <f t="shared" ref="H35:H75" si="1">G35-MIN(E35:F35)</f>
        <v>1.7806000000000006</v>
      </c>
      <c r="I35" s="54">
        <f t="shared" ref="I35:I75" si="2">MAX(E35:G35)-G35</f>
        <v>1.7805999999999997</v>
      </c>
      <c r="M35" s="43" t="s">
        <v>472</v>
      </c>
      <c r="N35" s="53" t="s">
        <v>488</v>
      </c>
      <c r="O35" s="52">
        <v>1</v>
      </c>
      <c r="P35" s="52">
        <v>0</v>
      </c>
      <c r="Q35" s="54">
        <v>0.47170000000000001</v>
      </c>
      <c r="R35" s="54">
        <v>5.2845499999999994</v>
      </c>
      <c r="S35" s="54">
        <f t="shared" ref="S35:S75" si="3">AVERAGE(MIN(Q35:R35),MAX(Q35:R35))</f>
        <v>2.8781249999999998</v>
      </c>
      <c r="T35" s="54">
        <f t="shared" ref="T35:T75" si="4">S35-MIN(Q35:R35)</f>
        <v>2.4064249999999996</v>
      </c>
      <c r="U35" s="54">
        <f t="shared" ref="U35:U75" si="5">MAX(Q35:S35)-S35</f>
        <v>2.4064249999999996</v>
      </c>
      <c r="Y35" s="43" t="s">
        <v>472</v>
      </c>
      <c r="Z35" s="53" t="s">
        <v>488</v>
      </c>
      <c r="AA35" s="52">
        <v>1</v>
      </c>
      <c r="AB35" s="52">
        <v>0</v>
      </c>
      <c r="AC35" s="54">
        <v>2.1583000000000001</v>
      </c>
      <c r="AD35" s="54">
        <v>5.2631500000000004</v>
      </c>
      <c r="AE35" s="54">
        <f t="shared" ref="AE35:AE75" si="6">AVERAGE(MIN(AC35:AD35),MAX(AC35:AD35))</f>
        <v>3.7107250000000001</v>
      </c>
      <c r="AF35" s="54">
        <f t="shared" ref="AF35:AF75" si="7">AE35-MIN(AC35:AD35)</f>
        <v>1.5524249999999999</v>
      </c>
      <c r="AG35" s="54">
        <f t="shared" ref="AG35:AG75" si="8">MAX(AC35:AE35)-AE35</f>
        <v>1.5524250000000004</v>
      </c>
      <c r="AK35" s="29"/>
    </row>
    <row r="36" spans="1:37" x14ac:dyDescent="0.25">
      <c r="A36" s="43" t="s">
        <v>161</v>
      </c>
      <c r="B36" s="53" t="s">
        <v>489</v>
      </c>
      <c r="C36" s="52">
        <v>2</v>
      </c>
      <c r="D36" s="52">
        <v>0</v>
      </c>
      <c r="E36" s="54">
        <v>9.1873000000000502</v>
      </c>
      <c r="F36" s="54">
        <v>18.705000000000837</v>
      </c>
      <c r="G36" s="54">
        <f t="shared" si="0"/>
        <v>13.946150000000443</v>
      </c>
      <c r="H36" s="54">
        <f t="shared" si="1"/>
        <v>4.7588500000003933</v>
      </c>
      <c r="I36" s="54">
        <f t="shared" si="2"/>
        <v>4.7588500000003933</v>
      </c>
      <c r="M36" s="43" t="s">
        <v>475</v>
      </c>
      <c r="N36" s="53" t="s">
        <v>492</v>
      </c>
      <c r="O36" s="52">
        <v>2</v>
      </c>
      <c r="P36" s="52">
        <v>0</v>
      </c>
      <c r="Q36" s="54">
        <v>0.84389999999999998</v>
      </c>
      <c r="R36" s="54">
        <v>6</v>
      </c>
      <c r="S36" s="54">
        <f t="shared" si="3"/>
        <v>3.4219499999999998</v>
      </c>
      <c r="T36" s="54">
        <f t="shared" si="4"/>
        <v>2.5780499999999997</v>
      </c>
      <c r="U36" s="54">
        <f t="shared" si="5"/>
        <v>2.5780500000000002</v>
      </c>
      <c r="Y36" s="43" t="s">
        <v>480</v>
      </c>
      <c r="Z36" s="53" t="s">
        <v>497</v>
      </c>
      <c r="AA36" s="52">
        <v>2</v>
      </c>
      <c r="AB36" s="52">
        <v>0</v>
      </c>
      <c r="AC36" s="54">
        <v>28.8201</v>
      </c>
      <c r="AD36" s="54">
        <v>63.793100000000003</v>
      </c>
      <c r="AE36" s="54">
        <f t="shared" si="6"/>
        <v>46.306600000000003</v>
      </c>
      <c r="AF36" s="54">
        <f t="shared" si="7"/>
        <v>17.486500000000003</v>
      </c>
      <c r="AG36" s="54">
        <f t="shared" si="8"/>
        <v>17.486499999999999</v>
      </c>
    </row>
    <row r="37" spans="1:37" x14ac:dyDescent="0.25">
      <c r="A37" s="43" t="s">
        <v>475</v>
      </c>
      <c r="B37" s="53" t="s">
        <v>492</v>
      </c>
      <c r="C37" s="52">
        <v>3</v>
      </c>
      <c r="D37" s="52">
        <v>0</v>
      </c>
      <c r="E37" s="54">
        <v>11.3924</v>
      </c>
      <c r="F37" s="54">
        <v>4</v>
      </c>
      <c r="G37" s="54">
        <f t="shared" si="0"/>
        <v>7.6962000000000002</v>
      </c>
      <c r="H37" s="54">
        <f t="shared" si="1"/>
        <v>3.6962000000000002</v>
      </c>
      <c r="I37" s="54">
        <f t="shared" si="2"/>
        <v>3.6962000000000002</v>
      </c>
      <c r="M37" s="43" t="s">
        <v>161</v>
      </c>
      <c r="N37" s="53" t="s">
        <v>489</v>
      </c>
      <c r="O37" s="52">
        <v>3</v>
      </c>
      <c r="P37" s="52">
        <v>0</v>
      </c>
      <c r="Q37" s="54">
        <v>8.4967000000001462</v>
      </c>
      <c r="R37" s="54">
        <v>14.498100000000022</v>
      </c>
      <c r="S37" s="54">
        <f t="shared" si="3"/>
        <v>11.497400000000084</v>
      </c>
      <c r="T37" s="54">
        <f t="shared" si="4"/>
        <v>3.000699999999938</v>
      </c>
      <c r="U37" s="54">
        <f t="shared" si="5"/>
        <v>3.000699999999938</v>
      </c>
      <c r="Y37" s="43" t="s">
        <v>482</v>
      </c>
      <c r="Z37" s="53" t="s">
        <v>499</v>
      </c>
      <c r="AA37" s="52">
        <v>3</v>
      </c>
      <c r="AB37" s="52">
        <v>0</v>
      </c>
      <c r="AC37" s="54">
        <v>50</v>
      </c>
      <c r="AD37" s="54">
        <v>68.75</v>
      </c>
      <c r="AE37" s="54">
        <f t="shared" si="6"/>
        <v>59.375</v>
      </c>
      <c r="AF37" s="54">
        <f t="shared" si="7"/>
        <v>9.375</v>
      </c>
      <c r="AG37" s="54">
        <f t="shared" si="8"/>
        <v>9.375</v>
      </c>
    </row>
    <row r="38" spans="1:37" x14ac:dyDescent="0.25">
      <c r="A38" s="43" t="s">
        <v>478</v>
      </c>
      <c r="B38" s="53" t="s">
        <v>495</v>
      </c>
      <c r="C38" s="52">
        <v>4</v>
      </c>
      <c r="D38" s="52">
        <v>0</v>
      </c>
      <c r="E38" s="54">
        <v>12.2438</v>
      </c>
      <c r="F38" s="54">
        <v>43.925199999999997</v>
      </c>
      <c r="G38" s="54">
        <f t="shared" si="0"/>
        <v>28.084499999999998</v>
      </c>
      <c r="H38" s="54">
        <f t="shared" si="1"/>
        <v>15.840699999999998</v>
      </c>
      <c r="I38" s="54">
        <f t="shared" si="2"/>
        <v>15.840699999999998</v>
      </c>
      <c r="M38" s="43" t="s">
        <v>476</v>
      </c>
      <c r="N38" s="53" t="s">
        <v>493</v>
      </c>
      <c r="O38" s="52">
        <v>4</v>
      </c>
      <c r="P38" s="52">
        <v>0</v>
      </c>
      <c r="Q38" s="54">
        <v>14.0944</v>
      </c>
      <c r="R38" s="54">
        <v>25.389099999999999</v>
      </c>
      <c r="S38" s="54">
        <f t="shared" si="3"/>
        <v>19.74175</v>
      </c>
      <c r="T38" s="54">
        <f t="shared" si="4"/>
        <v>5.6473499999999994</v>
      </c>
      <c r="U38" s="54">
        <f t="shared" si="5"/>
        <v>5.6473499999999994</v>
      </c>
      <c r="Y38" s="43" t="s">
        <v>483</v>
      </c>
      <c r="Z38" s="53" t="s">
        <v>500</v>
      </c>
      <c r="AA38" s="52">
        <v>4</v>
      </c>
      <c r="AB38" s="52">
        <v>0</v>
      </c>
      <c r="AC38" s="54">
        <v>63.976399999999998</v>
      </c>
      <c r="AD38" s="54">
        <v>31.782900000000001</v>
      </c>
      <c r="AE38" s="54">
        <f t="shared" si="6"/>
        <v>47.879649999999998</v>
      </c>
      <c r="AF38" s="54">
        <f t="shared" si="7"/>
        <v>16.096749999999997</v>
      </c>
      <c r="AG38" s="54">
        <f t="shared" si="8"/>
        <v>16.09675</v>
      </c>
    </row>
    <row r="39" spans="1:37" x14ac:dyDescent="0.25">
      <c r="A39" s="43" t="s">
        <v>476</v>
      </c>
      <c r="B39" s="53" t="s">
        <v>493</v>
      </c>
      <c r="C39" s="52">
        <v>5</v>
      </c>
      <c r="D39" s="52">
        <v>0</v>
      </c>
      <c r="E39" s="54">
        <v>18.8931</v>
      </c>
      <c r="F39" s="54">
        <v>31.041699999999999</v>
      </c>
      <c r="G39" s="54">
        <f t="shared" si="0"/>
        <v>24.967399999999998</v>
      </c>
      <c r="H39" s="54">
        <f t="shared" si="1"/>
        <v>6.0742999999999974</v>
      </c>
      <c r="I39" s="54">
        <f t="shared" si="2"/>
        <v>6.0743000000000009</v>
      </c>
      <c r="M39" s="43" t="s">
        <v>480</v>
      </c>
      <c r="N39" s="53" t="s">
        <v>497</v>
      </c>
      <c r="O39" s="52">
        <v>5</v>
      </c>
      <c r="P39" s="52">
        <v>0</v>
      </c>
      <c r="Q39" s="54">
        <v>19.561599999999999</v>
      </c>
      <c r="R39" s="54">
        <v>45.960500000000003</v>
      </c>
      <c r="S39" s="54">
        <f t="shared" si="3"/>
        <v>32.761049999999997</v>
      </c>
      <c r="T39" s="54">
        <f t="shared" si="4"/>
        <v>13.199449999999999</v>
      </c>
      <c r="U39" s="54">
        <f t="shared" si="5"/>
        <v>13.199450000000006</v>
      </c>
      <c r="Y39" s="43" t="s">
        <v>165</v>
      </c>
      <c r="Z39" s="53" t="s">
        <v>165</v>
      </c>
      <c r="AA39" s="52"/>
      <c r="AB39" s="52"/>
      <c r="AC39" s="54"/>
      <c r="AD39" s="54"/>
      <c r="AE39" s="54">
        <f t="shared" si="6"/>
        <v>0</v>
      </c>
      <c r="AF39" s="54">
        <f t="shared" si="7"/>
        <v>0</v>
      </c>
      <c r="AG39" s="54">
        <f t="shared" si="8"/>
        <v>0</v>
      </c>
    </row>
    <row r="40" spans="1:37" x14ac:dyDescent="0.25">
      <c r="A40" s="43" t="s">
        <v>480</v>
      </c>
      <c r="B40" s="53" t="s">
        <v>497</v>
      </c>
      <c r="C40" s="52">
        <v>6</v>
      </c>
      <c r="D40" s="52">
        <v>0</v>
      </c>
      <c r="E40" s="54">
        <v>24.553599999999999</v>
      </c>
      <c r="F40" s="54">
        <v>56.521700000000003</v>
      </c>
      <c r="G40" s="54">
        <f t="shared" si="0"/>
        <v>40.537649999999999</v>
      </c>
      <c r="H40" s="54">
        <f t="shared" si="1"/>
        <v>15.98405</v>
      </c>
      <c r="I40" s="54">
        <f t="shared" si="2"/>
        <v>15.984050000000003</v>
      </c>
      <c r="M40" s="43" t="s">
        <v>482</v>
      </c>
      <c r="N40" s="53" t="s">
        <v>499</v>
      </c>
      <c r="O40" s="52">
        <v>6</v>
      </c>
      <c r="P40" s="52">
        <v>0</v>
      </c>
      <c r="Q40" s="54">
        <v>40.749400000000001</v>
      </c>
      <c r="R40" s="54">
        <v>66.349199999999996</v>
      </c>
      <c r="S40" s="54">
        <f t="shared" si="3"/>
        <v>53.549300000000002</v>
      </c>
      <c r="T40" s="54">
        <f t="shared" si="4"/>
        <v>12.799900000000001</v>
      </c>
      <c r="U40" s="54">
        <f t="shared" si="5"/>
        <v>12.799899999999994</v>
      </c>
      <c r="Y40" s="43" t="s">
        <v>165</v>
      </c>
      <c r="Z40" s="53" t="s">
        <v>165</v>
      </c>
      <c r="AA40" s="52"/>
      <c r="AB40" s="52"/>
      <c r="AC40" s="54"/>
      <c r="AD40" s="54"/>
      <c r="AE40" s="54">
        <f t="shared" si="6"/>
        <v>0</v>
      </c>
      <c r="AF40" s="54">
        <f t="shared" si="7"/>
        <v>0</v>
      </c>
      <c r="AG40" s="54">
        <f t="shared" si="8"/>
        <v>0</v>
      </c>
    </row>
    <row r="41" spans="1:37" x14ac:dyDescent="0.25">
      <c r="A41" s="43" t="s">
        <v>473</v>
      </c>
      <c r="B41" s="53" t="s">
        <v>490</v>
      </c>
      <c r="C41" s="52">
        <v>7</v>
      </c>
      <c r="D41" s="52">
        <v>0</v>
      </c>
      <c r="E41" s="54">
        <v>35.345318806629464</v>
      </c>
      <c r="F41" s="54">
        <v>54.441637175723372</v>
      </c>
      <c r="G41" s="54">
        <f t="shared" si="0"/>
        <v>44.893477991176418</v>
      </c>
      <c r="H41" s="54">
        <f t="shared" si="1"/>
        <v>9.5481591845469538</v>
      </c>
      <c r="I41" s="54">
        <f t="shared" si="2"/>
        <v>9.5481591845469538</v>
      </c>
      <c r="M41" s="43" t="s">
        <v>165</v>
      </c>
      <c r="N41" s="53" t="s">
        <v>165</v>
      </c>
      <c r="O41" s="52"/>
      <c r="P41" s="52"/>
      <c r="Q41" s="54"/>
      <c r="R41" s="54"/>
      <c r="S41" s="54">
        <f t="shared" si="3"/>
        <v>0</v>
      </c>
      <c r="T41" s="54">
        <f t="shared" si="4"/>
        <v>0</v>
      </c>
      <c r="U41" s="54">
        <f t="shared" si="5"/>
        <v>0</v>
      </c>
      <c r="Y41" s="43" t="s">
        <v>165</v>
      </c>
      <c r="Z41" s="53" t="s">
        <v>165</v>
      </c>
      <c r="AA41" s="52"/>
      <c r="AB41" s="52"/>
      <c r="AC41" s="54"/>
      <c r="AD41" s="54"/>
      <c r="AE41" s="54">
        <f t="shared" si="6"/>
        <v>0</v>
      </c>
      <c r="AF41" s="54">
        <f t="shared" si="7"/>
        <v>0</v>
      </c>
      <c r="AG41" s="54">
        <f t="shared" si="8"/>
        <v>0</v>
      </c>
    </row>
    <row r="42" spans="1:37" x14ac:dyDescent="0.25">
      <c r="A42" s="43" t="s">
        <v>482</v>
      </c>
      <c r="B42" s="53" t="s">
        <v>499</v>
      </c>
      <c r="C42" s="52">
        <v>8</v>
      </c>
      <c r="D42" s="52">
        <v>0</v>
      </c>
      <c r="E42" s="54">
        <v>46.13</v>
      </c>
      <c r="F42" s="54">
        <v>89.361699999999999</v>
      </c>
      <c r="G42" s="54">
        <f t="shared" si="0"/>
        <v>67.745850000000004</v>
      </c>
      <c r="H42" s="54">
        <f t="shared" si="1"/>
        <v>21.615850000000002</v>
      </c>
      <c r="I42" s="54">
        <f t="shared" si="2"/>
        <v>21.615849999999995</v>
      </c>
      <c r="M42" s="43" t="s">
        <v>165</v>
      </c>
      <c r="N42" s="53" t="s">
        <v>165</v>
      </c>
      <c r="O42" s="52"/>
      <c r="P42" s="52"/>
      <c r="Q42" s="54"/>
      <c r="R42" s="54"/>
      <c r="S42" s="54">
        <f t="shared" si="3"/>
        <v>0</v>
      </c>
      <c r="T42" s="54">
        <f t="shared" si="4"/>
        <v>0</v>
      </c>
      <c r="U42" s="54">
        <f t="shared" si="5"/>
        <v>0</v>
      </c>
      <c r="Y42" s="43" t="s">
        <v>165</v>
      </c>
      <c r="Z42" s="53" t="s">
        <v>165</v>
      </c>
      <c r="AA42" s="52"/>
      <c r="AB42" s="52"/>
      <c r="AC42" s="54"/>
      <c r="AD42" s="54"/>
      <c r="AE42" s="54">
        <f t="shared" si="6"/>
        <v>0</v>
      </c>
      <c r="AF42" s="54">
        <f t="shared" si="7"/>
        <v>0</v>
      </c>
      <c r="AG42" s="54">
        <f t="shared" si="8"/>
        <v>0</v>
      </c>
    </row>
    <row r="43" spans="1:37" x14ac:dyDescent="0.25">
      <c r="A43" s="43" t="s">
        <v>483</v>
      </c>
      <c r="B43" s="53" t="s">
        <v>500</v>
      </c>
      <c r="C43" s="52">
        <v>9</v>
      </c>
      <c r="D43" s="52">
        <v>0</v>
      </c>
      <c r="E43" s="54">
        <v>57.363</v>
      </c>
      <c r="F43" s="54">
        <v>58.490600000000001</v>
      </c>
      <c r="G43" s="54">
        <f t="shared" si="0"/>
        <v>57.9268</v>
      </c>
      <c r="H43" s="54">
        <f t="shared" si="1"/>
        <v>0.56380000000000052</v>
      </c>
      <c r="I43" s="54">
        <f t="shared" si="2"/>
        <v>0.56380000000000052</v>
      </c>
      <c r="M43" s="43" t="s">
        <v>165</v>
      </c>
      <c r="N43" s="53" t="s">
        <v>165</v>
      </c>
      <c r="O43" s="52"/>
      <c r="P43" s="52"/>
      <c r="Q43" s="54"/>
      <c r="R43" s="54"/>
      <c r="S43" s="54">
        <f t="shared" si="3"/>
        <v>0</v>
      </c>
      <c r="T43" s="54">
        <f t="shared" si="4"/>
        <v>0</v>
      </c>
      <c r="U43" s="54">
        <f t="shared" si="5"/>
        <v>0</v>
      </c>
      <c r="Y43" s="43" t="s">
        <v>165</v>
      </c>
      <c r="Z43" s="53" t="s">
        <v>165</v>
      </c>
      <c r="AA43" s="52"/>
      <c r="AB43" s="52"/>
      <c r="AC43" s="54"/>
      <c r="AD43" s="54"/>
      <c r="AE43" s="54">
        <f t="shared" si="6"/>
        <v>0</v>
      </c>
      <c r="AF43" s="54">
        <f t="shared" si="7"/>
        <v>0</v>
      </c>
      <c r="AG43" s="54">
        <f t="shared" si="8"/>
        <v>0</v>
      </c>
    </row>
    <row r="44" spans="1:37" x14ac:dyDescent="0.25">
      <c r="A44" s="43" t="s">
        <v>479</v>
      </c>
      <c r="B44" s="53" t="s">
        <v>496</v>
      </c>
      <c r="C44" s="52">
        <v>10</v>
      </c>
      <c r="D44" s="52">
        <v>0</v>
      </c>
      <c r="E44" s="54">
        <v>78.808279146196583</v>
      </c>
      <c r="F44" s="54">
        <v>23.404299999999999</v>
      </c>
      <c r="G44" s="54">
        <f t="shared" si="0"/>
        <v>51.106289573098294</v>
      </c>
      <c r="H44" s="54">
        <f t="shared" si="1"/>
        <v>27.701989573098295</v>
      </c>
      <c r="I44" s="54">
        <f t="shared" si="2"/>
        <v>27.701989573098288</v>
      </c>
      <c r="M44" s="43" t="s">
        <v>165</v>
      </c>
      <c r="N44" s="53" t="s">
        <v>165</v>
      </c>
      <c r="O44" s="52"/>
      <c r="P44" s="52"/>
      <c r="Q44" s="54"/>
      <c r="R44" s="54"/>
      <c r="S44" s="54">
        <f t="shared" si="3"/>
        <v>0</v>
      </c>
      <c r="T44" s="54">
        <f t="shared" si="4"/>
        <v>0</v>
      </c>
      <c r="U44" s="54">
        <f t="shared" si="5"/>
        <v>0</v>
      </c>
      <c r="Y44" s="43" t="s">
        <v>165</v>
      </c>
      <c r="Z44" s="53" t="s">
        <v>165</v>
      </c>
      <c r="AA44" s="52"/>
      <c r="AB44" s="52"/>
      <c r="AC44" s="54"/>
      <c r="AD44" s="54"/>
      <c r="AE44" s="54">
        <f t="shared" si="6"/>
        <v>0</v>
      </c>
      <c r="AF44" s="54">
        <f t="shared" si="7"/>
        <v>0</v>
      </c>
      <c r="AG44" s="54">
        <f t="shared" si="8"/>
        <v>0</v>
      </c>
    </row>
    <row r="45" spans="1:37" x14ac:dyDescent="0.25">
      <c r="A45" s="43" t="s">
        <v>485</v>
      </c>
      <c r="B45" s="53" t="s">
        <v>502</v>
      </c>
      <c r="C45" s="52">
        <v>11</v>
      </c>
      <c r="D45" s="52">
        <v>0</v>
      </c>
      <c r="E45" s="54">
        <v>97.580600000000004</v>
      </c>
      <c r="F45" s="54">
        <v>100</v>
      </c>
      <c r="G45" s="54">
        <f t="shared" si="0"/>
        <v>98.790300000000002</v>
      </c>
      <c r="H45" s="54">
        <f t="shared" si="1"/>
        <v>1.209699999999998</v>
      </c>
      <c r="I45" s="54">
        <f t="shared" si="2"/>
        <v>1.209699999999998</v>
      </c>
      <c r="M45" s="43" t="s">
        <v>165</v>
      </c>
      <c r="N45" s="53" t="s">
        <v>165</v>
      </c>
      <c r="O45" s="52"/>
      <c r="P45" s="52"/>
      <c r="Q45" s="54"/>
      <c r="R45" s="54"/>
      <c r="S45" s="54">
        <f t="shared" si="3"/>
        <v>0</v>
      </c>
      <c r="T45" s="54">
        <f t="shared" si="4"/>
        <v>0</v>
      </c>
      <c r="U45" s="54">
        <f t="shared" si="5"/>
        <v>0</v>
      </c>
      <c r="Y45" s="43" t="s">
        <v>165</v>
      </c>
      <c r="Z45" s="53" t="s">
        <v>165</v>
      </c>
      <c r="AA45" s="52"/>
      <c r="AB45" s="52"/>
      <c r="AC45" s="54"/>
      <c r="AD45" s="54"/>
      <c r="AE45" s="54">
        <f t="shared" si="6"/>
        <v>0</v>
      </c>
      <c r="AF45" s="54">
        <f t="shared" si="7"/>
        <v>0</v>
      </c>
      <c r="AG45" s="54">
        <f t="shared" si="8"/>
        <v>0</v>
      </c>
    </row>
    <row r="46" spans="1:37" x14ac:dyDescent="0.25">
      <c r="A46" s="43" t="s">
        <v>165</v>
      </c>
      <c r="B46" s="53" t="s">
        <v>165</v>
      </c>
      <c r="C46" s="52"/>
      <c r="D46" s="52"/>
      <c r="E46" s="54"/>
      <c r="F46" s="54"/>
      <c r="G46" s="54">
        <f t="shared" si="0"/>
        <v>0</v>
      </c>
      <c r="H46" s="54">
        <f t="shared" si="1"/>
        <v>0</v>
      </c>
      <c r="I46" s="54">
        <f t="shared" si="2"/>
        <v>0</v>
      </c>
      <c r="M46" s="43" t="s">
        <v>165</v>
      </c>
      <c r="N46" s="53" t="s">
        <v>165</v>
      </c>
      <c r="O46" s="52"/>
      <c r="P46" s="52"/>
      <c r="Q46" s="54"/>
      <c r="R46" s="54"/>
      <c r="S46" s="54">
        <f t="shared" si="3"/>
        <v>0</v>
      </c>
      <c r="T46" s="54">
        <f t="shared" si="4"/>
        <v>0</v>
      </c>
      <c r="U46" s="54">
        <f t="shared" si="5"/>
        <v>0</v>
      </c>
      <c r="Y46" s="43" t="s">
        <v>165</v>
      </c>
      <c r="Z46" s="53" t="s">
        <v>165</v>
      </c>
      <c r="AA46" s="52"/>
      <c r="AB46" s="52"/>
      <c r="AC46" s="54"/>
      <c r="AD46" s="54"/>
      <c r="AE46" s="54">
        <f t="shared" si="6"/>
        <v>0</v>
      </c>
      <c r="AF46" s="54">
        <f t="shared" si="7"/>
        <v>0</v>
      </c>
      <c r="AG46" s="54">
        <f t="shared" si="8"/>
        <v>0</v>
      </c>
    </row>
    <row r="47" spans="1:37" x14ac:dyDescent="0.25">
      <c r="A47" s="43" t="s">
        <v>165</v>
      </c>
      <c r="B47" s="53" t="s">
        <v>165</v>
      </c>
      <c r="C47" s="52"/>
      <c r="D47" s="52"/>
      <c r="E47" s="54"/>
      <c r="F47" s="54"/>
      <c r="G47" s="54">
        <f t="shared" si="0"/>
        <v>0</v>
      </c>
      <c r="H47" s="54">
        <f t="shared" si="1"/>
        <v>0</v>
      </c>
      <c r="I47" s="54">
        <f t="shared" si="2"/>
        <v>0</v>
      </c>
      <c r="M47" s="43" t="s">
        <v>165</v>
      </c>
      <c r="N47" s="53" t="s">
        <v>165</v>
      </c>
      <c r="O47" s="52"/>
      <c r="P47" s="52"/>
      <c r="Q47" s="54"/>
      <c r="R47" s="54"/>
      <c r="S47" s="54">
        <f t="shared" si="3"/>
        <v>0</v>
      </c>
      <c r="T47" s="54">
        <f t="shared" si="4"/>
        <v>0</v>
      </c>
      <c r="U47" s="54">
        <f t="shared" si="5"/>
        <v>0</v>
      </c>
      <c r="Y47" s="43" t="s">
        <v>165</v>
      </c>
      <c r="Z47" s="53" t="s">
        <v>165</v>
      </c>
      <c r="AA47" s="52"/>
      <c r="AB47" s="52"/>
      <c r="AC47" s="54"/>
      <c r="AD47" s="54"/>
      <c r="AE47" s="54">
        <f t="shared" si="6"/>
        <v>0</v>
      </c>
      <c r="AF47" s="54">
        <f t="shared" si="7"/>
        <v>0</v>
      </c>
      <c r="AG47" s="54">
        <f t="shared" si="8"/>
        <v>0</v>
      </c>
    </row>
    <row r="48" spans="1:37" x14ac:dyDescent="0.25">
      <c r="A48" s="43" t="s">
        <v>165</v>
      </c>
      <c r="B48" s="53" t="s">
        <v>165</v>
      </c>
      <c r="C48" s="52"/>
      <c r="D48" s="52"/>
      <c r="E48" s="54"/>
      <c r="F48" s="54"/>
      <c r="G48" s="54">
        <f t="shared" si="0"/>
        <v>0</v>
      </c>
      <c r="H48" s="54">
        <f t="shared" si="1"/>
        <v>0</v>
      </c>
      <c r="I48" s="54">
        <f t="shared" si="2"/>
        <v>0</v>
      </c>
      <c r="M48" s="43" t="s">
        <v>165</v>
      </c>
      <c r="N48" s="53" t="s">
        <v>165</v>
      </c>
      <c r="O48" s="52"/>
      <c r="P48" s="52"/>
      <c r="Q48" s="54"/>
      <c r="R48" s="54"/>
      <c r="S48" s="54">
        <f t="shared" si="3"/>
        <v>0</v>
      </c>
      <c r="T48" s="54">
        <f t="shared" si="4"/>
        <v>0</v>
      </c>
      <c r="U48" s="54">
        <f t="shared" si="5"/>
        <v>0</v>
      </c>
      <c r="Y48" s="43" t="s">
        <v>165</v>
      </c>
      <c r="Z48" s="53" t="s">
        <v>165</v>
      </c>
      <c r="AA48" s="52"/>
      <c r="AB48" s="52"/>
      <c r="AC48" s="54"/>
      <c r="AD48" s="54"/>
      <c r="AE48" s="54">
        <f t="shared" si="6"/>
        <v>0</v>
      </c>
      <c r="AF48" s="54">
        <f t="shared" si="7"/>
        <v>0</v>
      </c>
      <c r="AG48" s="54">
        <f t="shared" si="8"/>
        <v>0</v>
      </c>
    </row>
    <row r="49" spans="1:33" x14ac:dyDescent="0.25">
      <c r="A49" s="43" t="s">
        <v>165</v>
      </c>
      <c r="B49" s="53" t="s">
        <v>165</v>
      </c>
      <c r="C49" s="52"/>
      <c r="D49" s="52"/>
      <c r="E49" s="54"/>
      <c r="F49" s="54"/>
      <c r="G49" s="54">
        <f t="shared" si="0"/>
        <v>0</v>
      </c>
      <c r="H49" s="54">
        <f t="shared" si="1"/>
        <v>0</v>
      </c>
      <c r="I49" s="54">
        <f t="shared" si="2"/>
        <v>0</v>
      </c>
      <c r="M49" s="43" t="s">
        <v>165</v>
      </c>
      <c r="N49" s="53" t="s">
        <v>165</v>
      </c>
      <c r="O49" s="52"/>
      <c r="P49" s="52"/>
      <c r="Q49" s="54"/>
      <c r="R49" s="54"/>
      <c r="S49" s="54">
        <f t="shared" si="3"/>
        <v>0</v>
      </c>
      <c r="T49" s="54">
        <f t="shared" si="4"/>
        <v>0</v>
      </c>
      <c r="U49" s="54">
        <f t="shared" si="5"/>
        <v>0</v>
      </c>
      <c r="Y49" s="43" t="s">
        <v>165</v>
      </c>
      <c r="Z49" s="53" t="s">
        <v>165</v>
      </c>
      <c r="AA49" s="52"/>
      <c r="AB49" s="52"/>
      <c r="AC49" s="54"/>
      <c r="AD49" s="54"/>
      <c r="AE49" s="54">
        <f t="shared" si="6"/>
        <v>0</v>
      </c>
      <c r="AF49" s="54">
        <f t="shared" si="7"/>
        <v>0</v>
      </c>
      <c r="AG49" s="54">
        <f t="shared" si="8"/>
        <v>0</v>
      </c>
    </row>
    <row r="50" spans="1:33" x14ac:dyDescent="0.25">
      <c r="A50" s="43" t="s">
        <v>165</v>
      </c>
      <c r="B50" s="53" t="s">
        <v>165</v>
      </c>
      <c r="C50" s="52"/>
      <c r="D50" s="52"/>
      <c r="E50" s="54"/>
      <c r="F50" s="54"/>
      <c r="G50" s="54">
        <f t="shared" si="0"/>
        <v>0</v>
      </c>
      <c r="H50" s="54">
        <f t="shared" si="1"/>
        <v>0</v>
      </c>
      <c r="I50" s="54">
        <f t="shared" si="2"/>
        <v>0</v>
      </c>
      <c r="M50" s="43" t="s">
        <v>165</v>
      </c>
      <c r="N50" s="53" t="s">
        <v>165</v>
      </c>
      <c r="O50" s="52"/>
      <c r="P50" s="52"/>
      <c r="Q50" s="54"/>
      <c r="R50" s="54"/>
      <c r="S50" s="54">
        <f t="shared" si="3"/>
        <v>0</v>
      </c>
      <c r="T50" s="54">
        <f t="shared" si="4"/>
        <v>0</v>
      </c>
      <c r="U50" s="54">
        <f t="shared" si="5"/>
        <v>0</v>
      </c>
      <c r="Y50" s="43" t="s">
        <v>165</v>
      </c>
      <c r="Z50" s="53" t="s">
        <v>165</v>
      </c>
      <c r="AA50" s="52"/>
      <c r="AB50" s="52"/>
      <c r="AC50" s="54"/>
      <c r="AD50" s="54"/>
      <c r="AE50" s="54">
        <f t="shared" si="6"/>
        <v>0</v>
      </c>
      <c r="AF50" s="54">
        <f t="shared" si="7"/>
        <v>0</v>
      </c>
      <c r="AG50" s="54">
        <f t="shared" si="8"/>
        <v>0</v>
      </c>
    </row>
    <row r="51" spans="1:33" x14ac:dyDescent="0.25">
      <c r="A51" s="43" t="s">
        <v>165</v>
      </c>
      <c r="B51" s="53" t="s">
        <v>165</v>
      </c>
      <c r="C51" s="52"/>
      <c r="D51" s="52"/>
      <c r="E51" s="54"/>
      <c r="F51" s="54"/>
      <c r="G51" s="54">
        <f t="shared" si="0"/>
        <v>0</v>
      </c>
      <c r="H51" s="54">
        <f t="shared" si="1"/>
        <v>0</v>
      </c>
      <c r="I51" s="54">
        <f t="shared" si="2"/>
        <v>0</v>
      </c>
      <c r="M51" s="43" t="s">
        <v>165</v>
      </c>
      <c r="N51" s="53" t="s">
        <v>165</v>
      </c>
      <c r="O51" s="52"/>
      <c r="P51" s="52"/>
      <c r="Q51" s="54"/>
      <c r="R51" s="54"/>
      <c r="S51" s="54">
        <f t="shared" si="3"/>
        <v>0</v>
      </c>
      <c r="T51" s="54">
        <f t="shared" si="4"/>
        <v>0</v>
      </c>
      <c r="U51" s="54">
        <f t="shared" si="5"/>
        <v>0</v>
      </c>
      <c r="Y51" s="43" t="s">
        <v>165</v>
      </c>
      <c r="Z51" s="53" t="s">
        <v>165</v>
      </c>
      <c r="AA51" s="52"/>
      <c r="AB51" s="52"/>
      <c r="AC51" s="54"/>
      <c r="AD51" s="54"/>
      <c r="AE51" s="54">
        <f t="shared" si="6"/>
        <v>0</v>
      </c>
      <c r="AF51" s="54">
        <f t="shared" si="7"/>
        <v>0</v>
      </c>
      <c r="AG51" s="54">
        <f t="shared" si="8"/>
        <v>0</v>
      </c>
    </row>
    <row r="52" spans="1:33" x14ac:dyDescent="0.25">
      <c r="A52" s="43" t="s">
        <v>165</v>
      </c>
      <c r="B52" s="53" t="s">
        <v>165</v>
      </c>
      <c r="C52" s="52"/>
      <c r="D52" s="52"/>
      <c r="E52" s="54"/>
      <c r="F52" s="54"/>
      <c r="G52" s="54">
        <f t="shared" si="0"/>
        <v>0</v>
      </c>
      <c r="H52" s="54">
        <f t="shared" si="1"/>
        <v>0</v>
      </c>
      <c r="I52" s="54">
        <f t="shared" si="2"/>
        <v>0</v>
      </c>
      <c r="M52" s="43" t="s">
        <v>165</v>
      </c>
      <c r="N52" s="53" t="s">
        <v>165</v>
      </c>
      <c r="O52" s="52"/>
      <c r="P52" s="52"/>
      <c r="Q52" s="54"/>
      <c r="R52" s="54"/>
      <c r="S52" s="54">
        <f t="shared" si="3"/>
        <v>0</v>
      </c>
      <c r="T52" s="54">
        <f t="shared" si="4"/>
        <v>0</v>
      </c>
      <c r="U52" s="54">
        <f t="shared" si="5"/>
        <v>0</v>
      </c>
      <c r="Y52" s="43" t="s">
        <v>165</v>
      </c>
      <c r="Z52" s="53" t="s">
        <v>165</v>
      </c>
      <c r="AA52" s="52"/>
      <c r="AB52" s="52"/>
      <c r="AC52" s="54"/>
      <c r="AD52" s="54"/>
      <c r="AE52" s="54">
        <f t="shared" si="6"/>
        <v>0</v>
      </c>
      <c r="AF52" s="54">
        <f t="shared" si="7"/>
        <v>0</v>
      </c>
      <c r="AG52" s="54">
        <f t="shared" si="8"/>
        <v>0</v>
      </c>
    </row>
    <row r="53" spans="1:33" x14ac:dyDescent="0.25">
      <c r="A53" s="43" t="s">
        <v>165</v>
      </c>
      <c r="B53" s="53" t="s">
        <v>165</v>
      </c>
      <c r="C53" s="52"/>
      <c r="D53" s="52"/>
      <c r="E53" s="54"/>
      <c r="F53" s="54"/>
      <c r="G53" s="54">
        <f t="shared" si="0"/>
        <v>0</v>
      </c>
      <c r="H53" s="54">
        <f t="shared" si="1"/>
        <v>0</v>
      </c>
      <c r="I53" s="54">
        <f t="shared" si="2"/>
        <v>0</v>
      </c>
      <c r="M53" s="43" t="s">
        <v>165</v>
      </c>
      <c r="N53" s="53" t="s">
        <v>165</v>
      </c>
      <c r="O53" s="52"/>
      <c r="P53" s="52"/>
      <c r="Q53" s="54"/>
      <c r="R53" s="54"/>
      <c r="S53" s="54">
        <f t="shared" si="3"/>
        <v>0</v>
      </c>
      <c r="T53" s="54">
        <f t="shared" si="4"/>
        <v>0</v>
      </c>
      <c r="U53" s="54">
        <f t="shared" si="5"/>
        <v>0</v>
      </c>
      <c r="Y53" s="43" t="s">
        <v>165</v>
      </c>
      <c r="Z53" s="53" t="s">
        <v>165</v>
      </c>
      <c r="AA53" s="52"/>
      <c r="AB53" s="52"/>
      <c r="AC53" s="54"/>
      <c r="AD53" s="54"/>
      <c r="AE53" s="54">
        <f t="shared" si="6"/>
        <v>0</v>
      </c>
      <c r="AF53" s="54">
        <f t="shared" si="7"/>
        <v>0</v>
      </c>
      <c r="AG53" s="54">
        <f t="shared" si="8"/>
        <v>0</v>
      </c>
    </row>
    <row r="54" spans="1:33" x14ac:dyDescent="0.25">
      <c r="A54" s="43" t="s">
        <v>165</v>
      </c>
      <c r="B54" s="53" t="s">
        <v>165</v>
      </c>
      <c r="C54" s="52"/>
      <c r="D54" s="52"/>
      <c r="E54" s="54"/>
      <c r="F54" s="54"/>
      <c r="G54" s="54">
        <f t="shared" si="0"/>
        <v>0</v>
      </c>
      <c r="H54" s="54">
        <f t="shared" si="1"/>
        <v>0</v>
      </c>
      <c r="I54" s="54">
        <f t="shared" si="2"/>
        <v>0</v>
      </c>
      <c r="M54" s="43" t="s">
        <v>165</v>
      </c>
      <c r="N54" s="53" t="s">
        <v>165</v>
      </c>
      <c r="O54" s="52"/>
      <c r="P54" s="52"/>
      <c r="Q54" s="54"/>
      <c r="R54" s="54"/>
      <c r="S54" s="54">
        <f t="shared" si="3"/>
        <v>0</v>
      </c>
      <c r="T54" s="54">
        <f t="shared" si="4"/>
        <v>0</v>
      </c>
      <c r="U54" s="54">
        <f t="shared" si="5"/>
        <v>0</v>
      </c>
      <c r="Y54" s="43" t="s">
        <v>165</v>
      </c>
      <c r="Z54" s="53" t="s">
        <v>165</v>
      </c>
      <c r="AA54" s="52"/>
      <c r="AB54" s="52"/>
      <c r="AC54" s="54"/>
      <c r="AD54" s="54"/>
      <c r="AE54" s="54">
        <f t="shared" si="6"/>
        <v>0</v>
      </c>
      <c r="AF54" s="54">
        <f t="shared" si="7"/>
        <v>0</v>
      </c>
      <c r="AG54" s="54">
        <f t="shared" si="8"/>
        <v>0</v>
      </c>
    </row>
    <row r="55" spans="1:33" x14ac:dyDescent="0.25">
      <c r="A55" s="43" t="s">
        <v>165</v>
      </c>
      <c r="B55" s="53" t="s">
        <v>165</v>
      </c>
      <c r="C55" s="52"/>
      <c r="D55" s="52"/>
      <c r="E55" s="54"/>
      <c r="F55" s="54"/>
      <c r="G55" s="54">
        <f t="shared" si="0"/>
        <v>0</v>
      </c>
      <c r="H55" s="54">
        <f t="shared" si="1"/>
        <v>0</v>
      </c>
      <c r="I55" s="54">
        <f t="shared" si="2"/>
        <v>0</v>
      </c>
      <c r="M55" s="43" t="s">
        <v>165</v>
      </c>
      <c r="N55" s="53" t="s">
        <v>165</v>
      </c>
      <c r="O55" s="52"/>
      <c r="P55" s="52"/>
      <c r="Q55" s="54"/>
      <c r="R55" s="54"/>
      <c r="S55" s="54">
        <f t="shared" si="3"/>
        <v>0</v>
      </c>
      <c r="T55" s="54">
        <f t="shared" si="4"/>
        <v>0</v>
      </c>
      <c r="U55" s="54">
        <f t="shared" si="5"/>
        <v>0</v>
      </c>
      <c r="Y55" s="43" t="s">
        <v>165</v>
      </c>
      <c r="Z55" s="53" t="s">
        <v>165</v>
      </c>
      <c r="AA55" s="52"/>
      <c r="AB55" s="52"/>
      <c r="AC55" s="54"/>
      <c r="AD55" s="54"/>
      <c r="AE55" s="54">
        <f t="shared" si="6"/>
        <v>0</v>
      </c>
      <c r="AF55" s="54">
        <f t="shared" si="7"/>
        <v>0</v>
      </c>
      <c r="AG55" s="54">
        <f t="shared" si="8"/>
        <v>0</v>
      </c>
    </row>
    <row r="56" spans="1:33" x14ac:dyDescent="0.25">
      <c r="A56" s="43" t="s">
        <v>165</v>
      </c>
      <c r="B56" s="53" t="s">
        <v>165</v>
      </c>
      <c r="C56" s="52"/>
      <c r="D56" s="52"/>
      <c r="E56" s="54"/>
      <c r="F56" s="54"/>
      <c r="G56" s="54">
        <f t="shared" si="0"/>
        <v>0</v>
      </c>
      <c r="H56" s="54">
        <f t="shared" si="1"/>
        <v>0</v>
      </c>
      <c r="I56" s="54">
        <f t="shared" si="2"/>
        <v>0</v>
      </c>
      <c r="M56" s="43" t="s">
        <v>165</v>
      </c>
      <c r="N56" s="53" t="s">
        <v>165</v>
      </c>
      <c r="O56" s="52"/>
      <c r="P56" s="52"/>
      <c r="Q56" s="54"/>
      <c r="R56" s="54"/>
      <c r="S56" s="54">
        <f t="shared" si="3"/>
        <v>0</v>
      </c>
      <c r="T56" s="54">
        <f t="shared" si="4"/>
        <v>0</v>
      </c>
      <c r="U56" s="54">
        <f t="shared" si="5"/>
        <v>0</v>
      </c>
      <c r="Y56" s="43" t="s">
        <v>165</v>
      </c>
      <c r="Z56" s="53" t="s">
        <v>165</v>
      </c>
      <c r="AA56" s="52"/>
      <c r="AB56" s="52"/>
      <c r="AC56" s="54"/>
      <c r="AD56" s="54"/>
      <c r="AE56" s="54">
        <f t="shared" si="6"/>
        <v>0</v>
      </c>
      <c r="AF56" s="54">
        <f t="shared" si="7"/>
        <v>0</v>
      </c>
      <c r="AG56" s="54">
        <f t="shared" si="8"/>
        <v>0</v>
      </c>
    </row>
    <row r="57" spans="1:33" x14ac:dyDescent="0.25">
      <c r="A57" s="43" t="s">
        <v>165</v>
      </c>
      <c r="B57" s="53" t="s">
        <v>165</v>
      </c>
      <c r="C57" s="52"/>
      <c r="D57" s="52"/>
      <c r="E57" s="54"/>
      <c r="F57" s="54"/>
      <c r="G57" s="54">
        <f t="shared" si="0"/>
        <v>0</v>
      </c>
      <c r="H57" s="54">
        <f t="shared" si="1"/>
        <v>0</v>
      </c>
      <c r="I57" s="54">
        <f t="shared" si="2"/>
        <v>0</v>
      </c>
      <c r="M57" s="43" t="s">
        <v>165</v>
      </c>
      <c r="N57" s="53" t="s">
        <v>165</v>
      </c>
      <c r="O57" s="52"/>
      <c r="P57" s="52"/>
      <c r="Q57" s="54"/>
      <c r="R57" s="54"/>
      <c r="S57" s="54">
        <f t="shared" si="3"/>
        <v>0</v>
      </c>
      <c r="T57" s="54">
        <f t="shared" si="4"/>
        <v>0</v>
      </c>
      <c r="U57" s="54">
        <f t="shared" si="5"/>
        <v>0</v>
      </c>
      <c r="Y57" s="43" t="s">
        <v>165</v>
      </c>
      <c r="Z57" s="53" t="s">
        <v>165</v>
      </c>
      <c r="AA57" s="52"/>
      <c r="AB57" s="52"/>
      <c r="AC57" s="54"/>
      <c r="AD57" s="54"/>
      <c r="AE57" s="54">
        <f t="shared" si="6"/>
        <v>0</v>
      </c>
      <c r="AF57" s="54">
        <f t="shared" si="7"/>
        <v>0</v>
      </c>
      <c r="AG57" s="54">
        <f t="shared" si="8"/>
        <v>0</v>
      </c>
    </row>
    <row r="58" spans="1:33" x14ac:dyDescent="0.25">
      <c r="A58" s="43" t="s">
        <v>165</v>
      </c>
      <c r="B58" s="53" t="s">
        <v>165</v>
      </c>
      <c r="C58" s="52"/>
      <c r="D58" s="52"/>
      <c r="E58" s="54"/>
      <c r="F58" s="54"/>
      <c r="G58" s="54">
        <f t="shared" si="0"/>
        <v>0</v>
      </c>
      <c r="H58" s="54">
        <f t="shared" si="1"/>
        <v>0</v>
      </c>
      <c r="I58" s="54">
        <f t="shared" si="2"/>
        <v>0</v>
      </c>
      <c r="M58" s="43" t="s">
        <v>165</v>
      </c>
      <c r="N58" s="53" t="s">
        <v>165</v>
      </c>
      <c r="O58" s="52"/>
      <c r="P58" s="52"/>
      <c r="Q58" s="54"/>
      <c r="R58" s="54"/>
      <c r="S58" s="54">
        <f t="shared" si="3"/>
        <v>0</v>
      </c>
      <c r="T58" s="54">
        <f t="shared" si="4"/>
        <v>0</v>
      </c>
      <c r="U58" s="54">
        <f t="shared" si="5"/>
        <v>0</v>
      </c>
      <c r="Y58" s="43" t="s">
        <v>165</v>
      </c>
      <c r="Z58" s="53" t="s">
        <v>165</v>
      </c>
      <c r="AA58" s="52"/>
      <c r="AB58" s="52"/>
      <c r="AC58" s="54"/>
      <c r="AD58" s="54"/>
      <c r="AE58" s="54">
        <f t="shared" si="6"/>
        <v>0</v>
      </c>
      <c r="AF58" s="54">
        <f t="shared" si="7"/>
        <v>0</v>
      </c>
      <c r="AG58" s="54">
        <f t="shared" si="8"/>
        <v>0</v>
      </c>
    </row>
    <row r="59" spans="1:33" x14ac:dyDescent="0.25">
      <c r="A59" s="43" t="s">
        <v>165</v>
      </c>
      <c r="B59" s="53" t="s">
        <v>165</v>
      </c>
      <c r="C59" s="52"/>
      <c r="D59" s="52"/>
      <c r="E59" s="54"/>
      <c r="F59" s="54"/>
      <c r="G59" s="54">
        <f t="shared" si="0"/>
        <v>0</v>
      </c>
      <c r="H59" s="54">
        <f t="shared" si="1"/>
        <v>0</v>
      </c>
      <c r="I59" s="54">
        <f t="shared" si="2"/>
        <v>0</v>
      </c>
      <c r="M59" s="43" t="s">
        <v>165</v>
      </c>
      <c r="N59" s="53" t="s">
        <v>165</v>
      </c>
      <c r="O59" s="52"/>
      <c r="P59" s="52"/>
      <c r="Q59" s="54"/>
      <c r="R59" s="54"/>
      <c r="S59" s="54">
        <f t="shared" si="3"/>
        <v>0</v>
      </c>
      <c r="T59" s="54">
        <f t="shared" si="4"/>
        <v>0</v>
      </c>
      <c r="U59" s="54">
        <f t="shared" si="5"/>
        <v>0</v>
      </c>
      <c r="Y59" s="43" t="s">
        <v>165</v>
      </c>
      <c r="Z59" s="53" t="s">
        <v>165</v>
      </c>
      <c r="AA59" s="52"/>
      <c r="AB59" s="52"/>
      <c r="AC59" s="54"/>
      <c r="AD59" s="54"/>
      <c r="AE59" s="54">
        <f t="shared" si="6"/>
        <v>0</v>
      </c>
      <c r="AF59" s="54">
        <f t="shared" si="7"/>
        <v>0</v>
      </c>
      <c r="AG59" s="54">
        <f t="shared" si="8"/>
        <v>0</v>
      </c>
    </row>
    <row r="60" spans="1:33" x14ac:dyDescent="0.25">
      <c r="A60" s="43" t="s">
        <v>165</v>
      </c>
      <c r="B60" s="53" t="s">
        <v>165</v>
      </c>
      <c r="C60" s="52"/>
      <c r="D60" s="52"/>
      <c r="E60" s="54"/>
      <c r="F60" s="54"/>
      <c r="G60" s="54">
        <f t="shared" si="0"/>
        <v>0</v>
      </c>
      <c r="H60" s="54">
        <f t="shared" si="1"/>
        <v>0</v>
      </c>
      <c r="I60" s="54">
        <f t="shared" si="2"/>
        <v>0</v>
      </c>
      <c r="M60" s="43" t="s">
        <v>165</v>
      </c>
      <c r="N60" s="53" t="s">
        <v>165</v>
      </c>
      <c r="O60" s="52"/>
      <c r="P60" s="52"/>
      <c r="Q60" s="54"/>
      <c r="R60" s="54"/>
      <c r="S60" s="54">
        <f t="shared" si="3"/>
        <v>0</v>
      </c>
      <c r="T60" s="54">
        <f t="shared" si="4"/>
        <v>0</v>
      </c>
      <c r="U60" s="54">
        <f t="shared" si="5"/>
        <v>0</v>
      </c>
      <c r="Y60" s="43" t="s">
        <v>165</v>
      </c>
      <c r="Z60" s="53" t="s">
        <v>165</v>
      </c>
      <c r="AA60" s="52"/>
      <c r="AB60" s="52"/>
      <c r="AC60" s="54"/>
      <c r="AD60" s="54"/>
      <c r="AE60" s="54">
        <f t="shared" si="6"/>
        <v>0</v>
      </c>
      <c r="AF60" s="54">
        <f t="shared" si="7"/>
        <v>0</v>
      </c>
      <c r="AG60" s="54">
        <f t="shared" si="8"/>
        <v>0</v>
      </c>
    </row>
    <row r="61" spans="1:33" x14ac:dyDescent="0.25">
      <c r="A61" s="43" t="s">
        <v>165</v>
      </c>
      <c r="B61" s="53" t="s">
        <v>165</v>
      </c>
      <c r="C61" s="52"/>
      <c r="D61" s="52"/>
      <c r="E61" s="54"/>
      <c r="F61" s="54"/>
      <c r="G61" s="54">
        <f t="shared" si="0"/>
        <v>0</v>
      </c>
      <c r="H61" s="54">
        <f t="shared" si="1"/>
        <v>0</v>
      </c>
      <c r="I61" s="54">
        <f t="shared" si="2"/>
        <v>0</v>
      </c>
      <c r="M61" s="43" t="s">
        <v>165</v>
      </c>
      <c r="N61" s="53" t="s">
        <v>165</v>
      </c>
      <c r="O61" s="52"/>
      <c r="P61" s="52"/>
      <c r="Q61" s="54"/>
      <c r="R61" s="54"/>
      <c r="S61" s="54">
        <f t="shared" si="3"/>
        <v>0</v>
      </c>
      <c r="T61" s="54">
        <f t="shared" si="4"/>
        <v>0</v>
      </c>
      <c r="U61" s="54">
        <f t="shared" si="5"/>
        <v>0</v>
      </c>
      <c r="Y61" s="43" t="s">
        <v>165</v>
      </c>
      <c r="Z61" s="53" t="s">
        <v>165</v>
      </c>
      <c r="AA61" s="52"/>
      <c r="AB61" s="52"/>
      <c r="AC61" s="54"/>
      <c r="AD61" s="54"/>
      <c r="AE61" s="54">
        <f t="shared" si="6"/>
        <v>0</v>
      </c>
      <c r="AF61" s="54">
        <f t="shared" si="7"/>
        <v>0</v>
      </c>
      <c r="AG61" s="54">
        <f t="shared" si="8"/>
        <v>0</v>
      </c>
    </row>
    <row r="62" spans="1:33" x14ac:dyDescent="0.25">
      <c r="A62" s="43" t="s">
        <v>165</v>
      </c>
      <c r="B62" s="53" t="s">
        <v>165</v>
      </c>
      <c r="C62" s="52"/>
      <c r="D62" s="52"/>
      <c r="E62" s="54"/>
      <c r="F62" s="54"/>
      <c r="G62" s="54">
        <f t="shared" si="0"/>
        <v>0</v>
      </c>
      <c r="H62" s="54">
        <f t="shared" si="1"/>
        <v>0</v>
      </c>
      <c r="I62" s="54">
        <f t="shared" si="2"/>
        <v>0</v>
      </c>
      <c r="M62" s="43" t="s">
        <v>165</v>
      </c>
      <c r="N62" s="53" t="s">
        <v>165</v>
      </c>
      <c r="O62" s="52"/>
      <c r="P62" s="52"/>
      <c r="Q62" s="54"/>
      <c r="R62" s="54"/>
      <c r="S62" s="54">
        <f t="shared" si="3"/>
        <v>0</v>
      </c>
      <c r="T62" s="54">
        <f t="shared" si="4"/>
        <v>0</v>
      </c>
      <c r="U62" s="54">
        <f t="shared" si="5"/>
        <v>0</v>
      </c>
      <c r="Y62" s="43" t="s">
        <v>165</v>
      </c>
      <c r="Z62" s="53" t="s">
        <v>165</v>
      </c>
      <c r="AA62" s="52"/>
      <c r="AB62" s="52"/>
      <c r="AC62" s="54"/>
      <c r="AD62" s="54"/>
      <c r="AE62" s="54">
        <f t="shared" si="6"/>
        <v>0</v>
      </c>
      <c r="AF62" s="54">
        <f t="shared" si="7"/>
        <v>0</v>
      </c>
      <c r="AG62" s="54">
        <f t="shared" si="8"/>
        <v>0</v>
      </c>
    </row>
    <row r="63" spans="1:33" x14ac:dyDescent="0.25">
      <c r="A63" s="43" t="s">
        <v>165</v>
      </c>
      <c r="B63" s="53" t="s">
        <v>165</v>
      </c>
      <c r="C63" s="52"/>
      <c r="D63" s="52"/>
      <c r="E63" s="54"/>
      <c r="F63" s="54"/>
      <c r="G63" s="54">
        <f t="shared" si="0"/>
        <v>0</v>
      </c>
      <c r="H63" s="54">
        <f t="shared" si="1"/>
        <v>0</v>
      </c>
      <c r="I63" s="54">
        <f t="shared" si="2"/>
        <v>0</v>
      </c>
      <c r="M63" s="43" t="s">
        <v>165</v>
      </c>
      <c r="N63" s="53" t="s">
        <v>165</v>
      </c>
      <c r="O63" s="52"/>
      <c r="P63" s="52"/>
      <c r="Q63" s="54"/>
      <c r="R63" s="54"/>
      <c r="S63" s="54">
        <f t="shared" si="3"/>
        <v>0</v>
      </c>
      <c r="T63" s="54">
        <f t="shared" si="4"/>
        <v>0</v>
      </c>
      <c r="U63" s="54">
        <f t="shared" si="5"/>
        <v>0</v>
      </c>
      <c r="Y63" s="43" t="s">
        <v>165</v>
      </c>
      <c r="Z63" s="53" t="s">
        <v>165</v>
      </c>
      <c r="AA63" s="52"/>
      <c r="AB63" s="52"/>
      <c r="AC63" s="54"/>
      <c r="AD63" s="54"/>
      <c r="AE63" s="54">
        <f t="shared" si="6"/>
        <v>0</v>
      </c>
      <c r="AF63" s="54">
        <f t="shared" si="7"/>
        <v>0</v>
      </c>
      <c r="AG63" s="54">
        <f t="shared" si="8"/>
        <v>0</v>
      </c>
    </row>
    <row r="64" spans="1:33" x14ac:dyDescent="0.25">
      <c r="A64" s="43" t="s">
        <v>165</v>
      </c>
      <c r="B64" s="53" t="s">
        <v>165</v>
      </c>
      <c r="C64" s="52"/>
      <c r="D64" s="52"/>
      <c r="E64" s="54"/>
      <c r="F64" s="54"/>
      <c r="G64" s="54">
        <f t="shared" si="0"/>
        <v>0</v>
      </c>
      <c r="H64" s="54">
        <f t="shared" si="1"/>
        <v>0</v>
      </c>
      <c r="I64" s="54">
        <f t="shared" si="2"/>
        <v>0</v>
      </c>
      <c r="M64" s="43" t="s">
        <v>165</v>
      </c>
      <c r="N64" s="53" t="s">
        <v>165</v>
      </c>
      <c r="O64" s="52"/>
      <c r="P64" s="52"/>
      <c r="Q64" s="54"/>
      <c r="R64" s="54"/>
      <c r="S64" s="54">
        <f t="shared" si="3"/>
        <v>0</v>
      </c>
      <c r="T64" s="54">
        <f t="shared" si="4"/>
        <v>0</v>
      </c>
      <c r="U64" s="54">
        <f t="shared" si="5"/>
        <v>0</v>
      </c>
      <c r="Y64" s="43" t="s">
        <v>165</v>
      </c>
      <c r="Z64" s="53" t="s">
        <v>165</v>
      </c>
      <c r="AA64" s="52"/>
      <c r="AB64" s="52"/>
      <c r="AC64" s="54"/>
      <c r="AD64" s="54"/>
      <c r="AE64" s="54">
        <f t="shared" si="6"/>
        <v>0</v>
      </c>
      <c r="AF64" s="54">
        <f t="shared" si="7"/>
        <v>0</v>
      </c>
      <c r="AG64" s="54">
        <f t="shared" si="8"/>
        <v>0</v>
      </c>
    </row>
    <row r="65" spans="1:33" x14ac:dyDescent="0.25">
      <c r="A65" s="43" t="s">
        <v>165</v>
      </c>
      <c r="B65" s="53" t="s">
        <v>165</v>
      </c>
      <c r="C65" s="52"/>
      <c r="D65" s="52"/>
      <c r="E65" s="54"/>
      <c r="F65" s="54"/>
      <c r="G65" s="54">
        <f t="shared" si="0"/>
        <v>0</v>
      </c>
      <c r="H65" s="54">
        <f t="shared" si="1"/>
        <v>0</v>
      </c>
      <c r="I65" s="54">
        <f t="shared" si="2"/>
        <v>0</v>
      </c>
      <c r="M65" s="43" t="s">
        <v>165</v>
      </c>
      <c r="N65" s="53" t="s">
        <v>165</v>
      </c>
      <c r="O65" s="52"/>
      <c r="P65" s="52"/>
      <c r="Q65" s="54"/>
      <c r="R65" s="54"/>
      <c r="S65" s="54">
        <f t="shared" si="3"/>
        <v>0</v>
      </c>
      <c r="T65" s="54">
        <f t="shared" si="4"/>
        <v>0</v>
      </c>
      <c r="U65" s="54">
        <f t="shared" si="5"/>
        <v>0</v>
      </c>
      <c r="Y65" s="43" t="s">
        <v>165</v>
      </c>
      <c r="Z65" s="53" t="s">
        <v>165</v>
      </c>
      <c r="AA65" s="52"/>
      <c r="AB65" s="52"/>
      <c r="AC65" s="54"/>
      <c r="AD65" s="54"/>
      <c r="AE65" s="54">
        <f t="shared" si="6"/>
        <v>0</v>
      </c>
      <c r="AF65" s="54">
        <f t="shared" si="7"/>
        <v>0</v>
      </c>
      <c r="AG65" s="54">
        <f t="shared" si="8"/>
        <v>0</v>
      </c>
    </row>
    <row r="66" spans="1:33" x14ac:dyDescent="0.25">
      <c r="A66" s="43" t="s">
        <v>165</v>
      </c>
      <c r="B66" s="53" t="s">
        <v>165</v>
      </c>
      <c r="C66" s="52"/>
      <c r="D66" s="52"/>
      <c r="E66" s="54"/>
      <c r="F66" s="54"/>
      <c r="G66" s="54">
        <f t="shared" si="0"/>
        <v>0</v>
      </c>
      <c r="H66" s="54">
        <f t="shared" si="1"/>
        <v>0</v>
      </c>
      <c r="I66" s="54">
        <f t="shared" si="2"/>
        <v>0</v>
      </c>
      <c r="M66" s="43" t="s">
        <v>165</v>
      </c>
      <c r="N66" s="53" t="s">
        <v>165</v>
      </c>
      <c r="O66" s="52"/>
      <c r="P66" s="52"/>
      <c r="Q66" s="54"/>
      <c r="R66" s="54"/>
      <c r="S66" s="54">
        <f t="shared" si="3"/>
        <v>0</v>
      </c>
      <c r="T66" s="54">
        <f t="shared" si="4"/>
        <v>0</v>
      </c>
      <c r="U66" s="54">
        <f t="shared" si="5"/>
        <v>0</v>
      </c>
      <c r="Y66" s="43" t="s">
        <v>165</v>
      </c>
      <c r="Z66" s="53" t="s">
        <v>165</v>
      </c>
      <c r="AA66" s="52"/>
      <c r="AB66" s="52"/>
      <c r="AC66" s="54"/>
      <c r="AD66" s="54"/>
      <c r="AE66" s="54">
        <f t="shared" si="6"/>
        <v>0</v>
      </c>
      <c r="AF66" s="54">
        <f t="shared" si="7"/>
        <v>0</v>
      </c>
      <c r="AG66" s="54">
        <f t="shared" si="8"/>
        <v>0</v>
      </c>
    </row>
    <row r="67" spans="1:33" x14ac:dyDescent="0.25">
      <c r="A67" s="43" t="s">
        <v>165</v>
      </c>
      <c r="B67" s="53" t="s">
        <v>165</v>
      </c>
      <c r="C67" s="52"/>
      <c r="D67" s="52"/>
      <c r="E67" s="54"/>
      <c r="F67" s="54"/>
      <c r="G67" s="54">
        <f t="shared" si="0"/>
        <v>0</v>
      </c>
      <c r="H67" s="54">
        <f t="shared" si="1"/>
        <v>0</v>
      </c>
      <c r="I67" s="54">
        <f t="shared" si="2"/>
        <v>0</v>
      </c>
      <c r="M67" s="43" t="s">
        <v>165</v>
      </c>
      <c r="N67" s="53" t="s">
        <v>165</v>
      </c>
      <c r="O67" s="52"/>
      <c r="P67" s="52"/>
      <c r="Q67" s="54"/>
      <c r="R67" s="54"/>
      <c r="S67" s="54">
        <f t="shared" si="3"/>
        <v>0</v>
      </c>
      <c r="T67" s="54">
        <f t="shared" si="4"/>
        <v>0</v>
      </c>
      <c r="U67" s="54">
        <f t="shared" si="5"/>
        <v>0</v>
      </c>
      <c r="Y67" s="43" t="s">
        <v>165</v>
      </c>
      <c r="Z67" s="53" t="s">
        <v>165</v>
      </c>
      <c r="AA67" s="52"/>
      <c r="AB67" s="52"/>
      <c r="AC67" s="54"/>
      <c r="AD67" s="54"/>
      <c r="AE67" s="54">
        <f t="shared" si="6"/>
        <v>0</v>
      </c>
      <c r="AF67" s="54">
        <f t="shared" si="7"/>
        <v>0</v>
      </c>
      <c r="AG67" s="54">
        <f t="shared" si="8"/>
        <v>0</v>
      </c>
    </row>
    <row r="68" spans="1:33" x14ac:dyDescent="0.25">
      <c r="A68" s="43" t="s">
        <v>165</v>
      </c>
      <c r="B68" s="53" t="s">
        <v>165</v>
      </c>
      <c r="C68" s="52"/>
      <c r="D68" s="52"/>
      <c r="E68" s="54"/>
      <c r="F68" s="54"/>
      <c r="G68" s="54">
        <f t="shared" si="0"/>
        <v>0</v>
      </c>
      <c r="H68" s="54">
        <f t="shared" si="1"/>
        <v>0</v>
      </c>
      <c r="I68" s="54">
        <f t="shared" si="2"/>
        <v>0</v>
      </c>
      <c r="M68" s="43" t="s">
        <v>165</v>
      </c>
      <c r="N68" s="53" t="s">
        <v>165</v>
      </c>
      <c r="O68" s="52"/>
      <c r="P68" s="52"/>
      <c r="Q68" s="54"/>
      <c r="R68" s="54"/>
      <c r="S68" s="54">
        <f t="shared" si="3"/>
        <v>0</v>
      </c>
      <c r="T68" s="54">
        <f t="shared" si="4"/>
        <v>0</v>
      </c>
      <c r="U68" s="54">
        <f t="shared" si="5"/>
        <v>0</v>
      </c>
      <c r="Y68" s="43" t="s">
        <v>165</v>
      </c>
      <c r="Z68" s="53" t="s">
        <v>165</v>
      </c>
      <c r="AA68" s="52"/>
      <c r="AB68" s="52"/>
      <c r="AC68" s="54"/>
      <c r="AD68" s="54"/>
      <c r="AE68" s="54">
        <f t="shared" si="6"/>
        <v>0</v>
      </c>
      <c r="AF68" s="54">
        <f t="shared" si="7"/>
        <v>0</v>
      </c>
      <c r="AG68" s="54">
        <f t="shared" si="8"/>
        <v>0</v>
      </c>
    </row>
    <row r="69" spans="1:33" x14ac:dyDescent="0.25">
      <c r="A69" s="43" t="s">
        <v>165</v>
      </c>
      <c r="B69" s="53" t="s">
        <v>165</v>
      </c>
      <c r="C69" s="52"/>
      <c r="D69" s="52"/>
      <c r="E69" s="54"/>
      <c r="F69" s="54"/>
      <c r="G69" s="54">
        <f t="shared" si="0"/>
        <v>0</v>
      </c>
      <c r="H69" s="54">
        <f t="shared" si="1"/>
        <v>0</v>
      </c>
      <c r="I69" s="54">
        <f t="shared" si="2"/>
        <v>0</v>
      </c>
      <c r="M69" s="43" t="s">
        <v>165</v>
      </c>
      <c r="N69" s="53" t="s">
        <v>165</v>
      </c>
      <c r="O69" s="52"/>
      <c r="P69" s="52"/>
      <c r="Q69" s="54"/>
      <c r="R69" s="54"/>
      <c r="S69" s="54">
        <f t="shared" si="3"/>
        <v>0</v>
      </c>
      <c r="T69" s="54">
        <f t="shared" si="4"/>
        <v>0</v>
      </c>
      <c r="U69" s="54">
        <f t="shared" si="5"/>
        <v>0</v>
      </c>
      <c r="Y69" s="43" t="s">
        <v>165</v>
      </c>
      <c r="Z69" s="53" t="s">
        <v>165</v>
      </c>
      <c r="AA69" s="52"/>
      <c r="AB69" s="52"/>
      <c r="AC69" s="54"/>
      <c r="AD69" s="54"/>
      <c r="AE69" s="54">
        <f t="shared" si="6"/>
        <v>0</v>
      </c>
      <c r="AF69" s="54">
        <f t="shared" si="7"/>
        <v>0</v>
      </c>
      <c r="AG69" s="54">
        <f t="shared" si="8"/>
        <v>0</v>
      </c>
    </row>
    <row r="70" spans="1:33" x14ac:dyDescent="0.25">
      <c r="A70" s="43" t="s">
        <v>165</v>
      </c>
      <c r="B70" s="53" t="s">
        <v>165</v>
      </c>
      <c r="C70" s="52"/>
      <c r="D70" s="52"/>
      <c r="E70" s="54"/>
      <c r="F70" s="54"/>
      <c r="G70" s="54">
        <f t="shared" si="0"/>
        <v>0</v>
      </c>
      <c r="H70" s="54">
        <f t="shared" si="1"/>
        <v>0</v>
      </c>
      <c r="I70" s="54">
        <f t="shared" si="2"/>
        <v>0</v>
      </c>
      <c r="M70" s="43" t="s">
        <v>165</v>
      </c>
      <c r="N70" s="53" t="s">
        <v>165</v>
      </c>
      <c r="O70" s="52"/>
      <c r="P70" s="52"/>
      <c r="Q70" s="54"/>
      <c r="R70" s="54"/>
      <c r="S70" s="54">
        <f t="shared" si="3"/>
        <v>0</v>
      </c>
      <c r="T70" s="54">
        <f t="shared" si="4"/>
        <v>0</v>
      </c>
      <c r="U70" s="54">
        <f t="shared" si="5"/>
        <v>0</v>
      </c>
      <c r="Y70" s="43" t="s">
        <v>165</v>
      </c>
      <c r="Z70" s="53" t="s">
        <v>165</v>
      </c>
      <c r="AA70" s="52"/>
      <c r="AB70" s="52"/>
      <c r="AC70" s="54"/>
      <c r="AD70" s="54"/>
      <c r="AE70" s="54">
        <f t="shared" si="6"/>
        <v>0</v>
      </c>
      <c r="AF70" s="54">
        <f t="shared" si="7"/>
        <v>0</v>
      </c>
      <c r="AG70" s="54">
        <f t="shared" si="8"/>
        <v>0</v>
      </c>
    </row>
    <row r="71" spans="1:33" x14ac:dyDescent="0.25">
      <c r="A71" s="43" t="s">
        <v>165</v>
      </c>
      <c r="B71" s="53" t="s">
        <v>165</v>
      </c>
      <c r="C71" s="52"/>
      <c r="D71" s="52"/>
      <c r="E71" s="54"/>
      <c r="F71" s="54"/>
      <c r="G71" s="54">
        <f t="shared" si="0"/>
        <v>0</v>
      </c>
      <c r="H71" s="54">
        <f t="shared" si="1"/>
        <v>0</v>
      </c>
      <c r="I71" s="54">
        <f t="shared" si="2"/>
        <v>0</v>
      </c>
      <c r="M71" s="43" t="s">
        <v>165</v>
      </c>
      <c r="N71" s="53" t="s">
        <v>165</v>
      </c>
      <c r="O71" s="52"/>
      <c r="P71" s="52"/>
      <c r="Q71" s="54"/>
      <c r="R71" s="54"/>
      <c r="S71" s="54">
        <f t="shared" si="3"/>
        <v>0</v>
      </c>
      <c r="T71" s="54">
        <f t="shared" si="4"/>
        <v>0</v>
      </c>
      <c r="U71" s="54">
        <f t="shared" si="5"/>
        <v>0</v>
      </c>
      <c r="Y71" s="43" t="s">
        <v>165</v>
      </c>
      <c r="Z71" s="53" t="s">
        <v>165</v>
      </c>
      <c r="AA71" s="52"/>
      <c r="AB71" s="52"/>
      <c r="AC71" s="54"/>
      <c r="AD71" s="54"/>
      <c r="AE71" s="54">
        <f t="shared" si="6"/>
        <v>0</v>
      </c>
      <c r="AF71" s="54">
        <f t="shared" si="7"/>
        <v>0</v>
      </c>
      <c r="AG71" s="54">
        <f t="shared" si="8"/>
        <v>0</v>
      </c>
    </row>
    <row r="72" spans="1:33" x14ac:dyDescent="0.25">
      <c r="A72" s="43" t="s">
        <v>165</v>
      </c>
      <c r="B72" s="53" t="s">
        <v>165</v>
      </c>
      <c r="C72" s="52"/>
      <c r="D72" s="52"/>
      <c r="E72" s="54"/>
      <c r="F72" s="54"/>
      <c r="G72" s="54">
        <f t="shared" si="0"/>
        <v>0</v>
      </c>
      <c r="H72" s="54">
        <f t="shared" si="1"/>
        <v>0</v>
      </c>
      <c r="I72" s="54">
        <f t="shared" si="2"/>
        <v>0</v>
      </c>
      <c r="M72" s="43" t="s">
        <v>165</v>
      </c>
      <c r="N72" s="53" t="s">
        <v>165</v>
      </c>
      <c r="O72" s="52"/>
      <c r="P72" s="52"/>
      <c r="Q72" s="54"/>
      <c r="R72" s="54"/>
      <c r="S72" s="54">
        <f t="shared" si="3"/>
        <v>0</v>
      </c>
      <c r="T72" s="54">
        <f t="shared" si="4"/>
        <v>0</v>
      </c>
      <c r="U72" s="54">
        <f t="shared" si="5"/>
        <v>0</v>
      </c>
      <c r="Y72" s="43" t="s">
        <v>165</v>
      </c>
      <c r="Z72" s="53" t="s">
        <v>165</v>
      </c>
      <c r="AA72" s="52"/>
      <c r="AB72" s="52"/>
      <c r="AC72" s="54"/>
      <c r="AD72" s="54"/>
      <c r="AE72" s="54">
        <f t="shared" si="6"/>
        <v>0</v>
      </c>
      <c r="AF72" s="54">
        <f t="shared" si="7"/>
        <v>0</v>
      </c>
      <c r="AG72" s="54">
        <f t="shared" si="8"/>
        <v>0</v>
      </c>
    </row>
    <row r="73" spans="1:33" x14ac:dyDescent="0.25">
      <c r="A73" s="43" t="s">
        <v>165</v>
      </c>
      <c r="B73" s="53" t="s">
        <v>165</v>
      </c>
      <c r="C73" s="52"/>
      <c r="D73" s="52"/>
      <c r="E73" s="54"/>
      <c r="F73" s="54"/>
      <c r="G73" s="54">
        <f t="shared" si="0"/>
        <v>0</v>
      </c>
      <c r="H73" s="54">
        <f t="shared" si="1"/>
        <v>0</v>
      </c>
      <c r="I73" s="54">
        <f t="shared" si="2"/>
        <v>0</v>
      </c>
      <c r="M73" s="43" t="s">
        <v>165</v>
      </c>
      <c r="N73" s="53" t="s">
        <v>165</v>
      </c>
      <c r="O73" s="52"/>
      <c r="P73" s="52"/>
      <c r="Q73" s="54"/>
      <c r="R73" s="54"/>
      <c r="S73" s="54">
        <f t="shared" si="3"/>
        <v>0</v>
      </c>
      <c r="T73" s="54">
        <f t="shared" si="4"/>
        <v>0</v>
      </c>
      <c r="U73" s="54">
        <f t="shared" si="5"/>
        <v>0</v>
      </c>
      <c r="Y73" s="43" t="s">
        <v>165</v>
      </c>
      <c r="Z73" s="53" t="s">
        <v>165</v>
      </c>
      <c r="AA73" s="52"/>
      <c r="AB73" s="52"/>
      <c r="AC73" s="54"/>
      <c r="AD73" s="54"/>
      <c r="AE73" s="54">
        <f t="shared" si="6"/>
        <v>0</v>
      </c>
      <c r="AF73" s="54">
        <f t="shared" si="7"/>
        <v>0</v>
      </c>
      <c r="AG73" s="54">
        <f t="shared" si="8"/>
        <v>0</v>
      </c>
    </row>
    <row r="74" spans="1:33" x14ac:dyDescent="0.25">
      <c r="A74" s="43" t="s">
        <v>165</v>
      </c>
      <c r="B74" s="53" t="s">
        <v>165</v>
      </c>
      <c r="C74" s="52"/>
      <c r="D74" s="52"/>
      <c r="E74" s="54"/>
      <c r="F74" s="54"/>
      <c r="G74" s="54">
        <f t="shared" si="0"/>
        <v>0</v>
      </c>
      <c r="H74" s="54">
        <f t="shared" si="1"/>
        <v>0</v>
      </c>
      <c r="I74" s="54">
        <f t="shared" si="2"/>
        <v>0</v>
      </c>
      <c r="M74" s="43" t="s">
        <v>165</v>
      </c>
      <c r="N74" s="53" t="s">
        <v>165</v>
      </c>
      <c r="O74" s="52"/>
      <c r="P74" s="52"/>
      <c r="Q74" s="54"/>
      <c r="R74" s="54"/>
      <c r="S74" s="54">
        <f t="shared" si="3"/>
        <v>0</v>
      </c>
      <c r="T74" s="54">
        <f t="shared" si="4"/>
        <v>0</v>
      </c>
      <c r="U74" s="54">
        <f t="shared" si="5"/>
        <v>0</v>
      </c>
      <c r="Y74" s="43" t="s">
        <v>165</v>
      </c>
      <c r="Z74" s="53" t="s">
        <v>165</v>
      </c>
      <c r="AA74" s="52"/>
      <c r="AB74" s="52"/>
      <c r="AC74" s="54"/>
      <c r="AD74" s="54"/>
      <c r="AE74" s="54">
        <f t="shared" si="6"/>
        <v>0</v>
      </c>
      <c r="AF74" s="54">
        <f t="shared" si="7"/>
        <v>0</v>
      </c>
      <c r="AG74" s="54">
        <f t="shared" si="8"/>
        <v>0</v>
      </c>
    </row>
    <row r="75" spans="1:33" x14ac:dyDescent="0.25">
      <c r="A75" s="43" t="s">
        <v>165</v>
      </c>
      <c r="B75" s="53" t="s">
        <v>165</v>
      </c>
      <c r="C75" s="52"/>
      <c r="D75" s="52"/>
      <c r="E75" s="54"/>
      <c r="F75" s="54"/>
      <c r="G75" s="54">
        <f t="shared" si="0"/>
        <v>0</v>
      </c>
      <c r="H75" s="54">
        <f t="shared" si="1"/>
        <v>0</v>
      </c>
      <c r="I75" s="54">
        <f t="shared" si="2"/>
        <v>0</v>
      </c>
      <c r="M75" s="43" t="s">
        <v>165</v>
      </c>
      <c r="N75" s="53" t="s">
        <v>165</v>
      </c>
      <c r="O75" s="52"/>
      <c r="P75" s="52"/>
      <c r="Q75" s="54"/>
      <c r="R75" s="54"/>
      <c r="S75" s="54">
        <f t="shared" si="3"/>
        <v>0</v>
      </c>
      <c r="T75" s="54">
        <f t="shared" si="4"/>
        <v>0</v>
      </c>
      <c r="U75" s="54">
        <f t="shared" si="5"/>
        <v>0</v>
      </c>
      <c r="Y75" s="43" t="s">
        <v>165</v>
      </c>
      <c r="Z75" s="53" t="s">
        <v>165</v>
      </c>
      <c r="AA75" s="52"/>
      <c r="AB75" s="52"/>
      <c r="AC75" s="54"/>
      <c r="AD75" s="54"/>
      <c r="AE75" s="54">
        <f t="shared" si="6"/>
        <v>0</v>
      </c>
      <c r="AF75" s="54">
        <f t="shared" si="7"/>
        <v>0</v>
      </c>
      <c r="AG75" s="54">
        <f t="shared" si="8"/>
        <v>0</v>
      </c>
    </row>
    <row r="76" spans="1:33" x14ac:dyDescent="0.25">
      <c r="A76" s="43" t="s">
        <v>165</v>
      </c>
      <c r="B76" s="53" t="s">
        <v>165</v>
      </c>
      <c r="C76" s="52"/>
      <c r="D76" s="52"/>
      <c r="E76" s="54"/>
      <c r="F76" s="54"/>
      <c r="G76" s="54"/>
      <c r="H76" s="54"/>
      <c r="I76" s="54"/>
      <c r="M76" s="43" t="s">
        <v>165</v>
      </c>
      <c r="N76" s="53" t="s">
        <v>165</v>
      </c>
      <c r="O76" s="52"/>
      <c r="P76" s="52"/>
      <c r="Q76" s="54"/>
      <c r="R76" s="54"/>
      <c r="S76" s="54"/>
      <c r="T76" s="54"/>
      <c r="U76" s="54"/>
      <c r="Y76" s="43" t="s">
        <v>165</v>
      </c>
      <c r="Z76" s="53" t="s">
        <v>165</v>
      </c>
      <c r="AA76" s="52"/>
      <c r="AB76" s="52"/>
      <c r="AC76" s="54"/>
      <c r="AD76" s="54"/>
      <c r="AE76" s="54"/>
      <c r="AF76" s="54"/>
      <c r="AG76" s="54"/>
    </row>
    <row r="77" spans="1:33" x14ac:dyDescent="0.25">
      <c r="A77" s="43" t="s">
        <v>165</v>
      </c>
      <c r="B77" s="53" t="s">
        <v>165</v>
      </c>
      <c r="C77" s="52"/>
      <c r="D77" s="52"/>
      <c r="E77" s="54"/>
      <c r="F77" s="54"/>
      <c r="G77" s="54"/>
      <c r="H77" s="54"/>
      <c r="I77" s="54"/>
      <c r="M77" s="43" t="s">
        <v>165</v>
      </c>
      <c r="N77" s="53" t="s">
        <v>165</v>
      </c>
      <c r="O77" s="52"/>
      <c r="P77" s="52"/>
      <c r="Q77" s="54"/>
      <c r="R77" s="54"/>
      <c r="S77" s="54"/>
      <c r="T77" s="54"/>
      <c r="U77" s="54"/>
      <c r="Y77" s="43" t="s">
        <v>165</v>
      </c>
      <c r="Z77" s="53" t="s">
        <v>165</v>
      </c>
      <c r="AA77" s="52"/>
      <c r="AB77" s="52"/>
      <c r="AC77" s="54"/>
      <c r="AD77" s="54"/>
      <c r="AE77" s="54"/>
      <c r="AF77" s="54"/>
      <c r="AG77" s="54"/>
    </row>
    <row r="78" spans="1:33" x14ac:dyDescent="0.25">
      <c r="A78" s="43" t="s">
        <v>165</v>
      </c>
      <c r="B78" s="53" t="s">
        <v>165</v>
      </c>
      <c r="C78" s="52"/>
      <c r="D78" s="52"/>
      <c r="E78" s="54"/>
      <c r="F78" s="54"/>
      <c r="G78" s="54"/>
      <c r="H78" s="54"/>
      <c r="I78" s="54"/>
      <c r="M78" s="43" t="s">
        <v>165</v>
      </c>
      <c r="N78" s="53" t="s">
        <v>165</v>
      </c>
      <c r="O78" s="52"/>
      <c r="P78" s="52"/>
      <c r="Q78" s="54"/>
      <c r="R78" s="54"/>
      <c r="S78" s="54"/>
      <c r="T78" s="54"/>
      <c r="U78" s="54"/>
      <c r="Y78" s="43" t="s">
        <v>165</v>
      </c>
      <c r="Z78" s="53" t="s">
        <v>165</v>
      </c>
      <c r="AA78" s="52"/>
      <c r="AB78" s="52"/>
      <c r="AC78" s="54"/>
      <c r="AD78" s="54"/>
      <c r="AE78" s="54"/>
      <c r="AF78" s="54"/>
      <c r="AG78" s="54"/>
    </row>
    <row r="79" spans="1:33" x14ac:dyDescent="0.25">
      <c r="A79" s="43" t="s">
        <v>165</v>
      </c>
      <c r="B79" s="53" t="s">
        <v>165</v>
      </c>
      <c r="C79" s="52"/>
      <c r="D79" s="52"/>
      <c r="E79" s="54"/>
      <c r="F79" s="54"/>
      <c r="G79" s="54"/>
      <c r="H79" s="54"/>
      <c r="I79" s="54"/>
      <c r="M79" s="43" t="s">
        <v>165</v>
      </c>
      <c r="N79" s="53" t="s">
        <v>165</v>
      </c>
      <c r="O79" s="52"/>
      <c r="P79" s="52"/>
      <c r="Q79" s="54"/>
      <c r="R79" s="54"/>
      <c r="S79" s="54"/>
      <c r="T79" s="54"/>
      <c r="U79" s="54"/>
      <c r="Y79" s="43" t="s">
        <v>165</v>
      </c>
      <c r="Z79" s="53" t="s">
        <v>165</v>
      </c>
      <c r="AA79" s="52"/>
      <c r="AB79" s="52"/>
      <c r="AC79" s="54"/>
      <c r="AD79" s="54"/>
      <c r="AE79" s="54"/>
      <c r="AF79" s="54"/>
      <c r="AG79" s="54"/>
    </row>
    <row r="80" spans="1:33" x14ac:dyDescent="0.25">
      <c r="A80" s="43" t="s">
        <v>165</v>
      </c>
      <c r="B80" s="53" t="s">
        <v>165</v>
      </c>
      <c r="C80" s="52"/>
      <c r="D80" s="52"/>
      <c r="E80" s="54"/>
      <c r="F80" s="54"/>
      <c r="G80" s="54"/>
      <c r="H80" s="54"/>
      <c r="I80" s="54"/>
      <c r="M80" s="43" t="s">
        <v>165</v>
      </c>
      <c r="N80" s="53" t="s">
        <v>165</v>
      </c>
      <c r="O80" s="52"/>
      <c r="P80" s="52"/>
      <c r="Q80" s="54"/>
      <c r="R80" s="54"/>
      <c r="S80" s="54"/>
      <c r="T80" s="54"/>
      <c r="U80" s="54"/>
      <c r="Y80" s="43" t="s">
        <v>165</v>
      </c>
      <c r="Z80" s="53" t="s">
        <v>165</v>
      </c>
      <c r="AA80" s="52"/>
      <c r="AB80" s="52"/>
      <c r="AC80" s="54"/>
      <c r="AD80" s="54"/>
      <c r="AE80" s="54"/>
      <c r="AF80" s="54"/>
      <c r="AG80" s="54"/>
    </row>
    <row r="81" spans="1:33" x14ac:dyDescent="0.25">
      <c r="A81" s="43" t="s">
        <v>165</v>
      </c>
      <c r="B81" s="53" t="s">
        <v>165</v>
      </c>
      <c r="C81" s="52"/>
      <c r="D81" s="52"/>
      <c r="E81" s="54"/>
      <c r="F81" s="54"/>
      <c r="G81" s="54"/>
      <c r="H81" s="54"/>
      <c r="I81" s="54"/>
      <c r="M81" s="43" t="s">
        <v>165</v>
      </c>
      <c r="N81" s="53" t="s">
        <v>165</v>
      </c>
      <c r="O81" s="52"/>
      <c r="P81" s="52"/>
      <c r="Q81" s="54"/>
      <c r="R81" s="54"/>
      <c r="S81" s="54"/>
      <c r="T81" s="54"/>
      <c r="U81" s="54"/>
      <c r="Y81" s="43" t="s">
        <v>165</v>
      </c>
      <c r="Z81" s="53" t="s">
        <v>165</v>
      </c>
      <c r="AA81" s="52"/>
      <c r="AB81" s="52"/>
      <c r="AC81" s="54"/>
      <c r="AD81" s="54"/>
      <c r="AE81" s="54"/>
      <c r="AF81" s="54"/>
      <c r="AG81" s="54"/>
    </row>
    <row r="82" spans="1:33" x14ac:dyDescent="0.25">
      <c r="A82" s="43" t="s">
        <v>165</v>
      </c>
      <c r="B82" s="53" t="s">
        <v>165</v>
      </c>
      <c r="C82" s="52"/>
      <c r="D82" s="52"/>
      <c r="E82" s="54"/>
      <c r="F82" s="54"/>
      <c r="G82" s="54"/>
      <c r="H82" s="54"/>
      <c r="I82" s="54"/>
      <c r="M82" s="43" t="s">
        <v>165</v>
      </c>
      <c r="N82" s="53" t="s">
        <v>165</v>
      </c>
      <c r="O82" s="52"/>
      <c r="P82" s="52"/>
      <c r="Q82" s="54"/>
      <c r="R82" s="54"/>
      <c r="S82" s="54"/>
      <c r="T82" s="54"/>
      <c r="U82" s="54"/>
      <c r="Y82" s="43" t="s">
        <v>165</v>
      </c>
      <c r="Z82" s="53" t="s">
        <v>165</v>
      </c>
      <c r="AA82" s="52"/>
      <c r="AB82" s="52"/>
      <c r="AC82" s="54"/>
      <c r="AD82" s="54"/>
      <c r="AE82" s="54"/>
      <c r="AF82" s="54"/>
      <c r="AG82" s="54"/>
    </row>
    <row r="83" spans="1:33" x14ac:dyDescent="0.25">
      <c r="A83" s="43" t="s">
        <v>165</v>
      </c>
      <c r="B83" s="53" t="s">
        <v>165</v>
      </c>
      <c r="C83" s="52"/>
      <c r="D83" s="52"/>
      <c r="E83" s="54"/>
      <c r="F83" s="54"/>
      <c r="G83" s="54"/>
      <c r="H83" s="54"/>
      <c r="I83" s="54"/>
      <c r="M83" s="43" t="s">
        <v>165</v>
      </c>
      <c r="N83" s="53" t="s">
        <v>165</v>
      </c>
      <c r="O83" s="52"/>
      <c r="P83" s="52"/>
      <c r="Q83" s="54"/>
      <c r="R83" s="54"/>
      <c r="S83" s="54"/>
      <c r="T83" s="54"/>
      <c r="U83" s="54"/>
      <c r="Y83" s="43" t="s">
        <v>165</v>
      </c>
      <c r="Z83" s="53" t="s">
        <v>165</v>
      </c>
      <c r="AA83" s="52"/>
      <c r="AB83" s="52"/>
      <c r="AC83" s="54"/>
      <c r="AD83" s="54"/>
      <c r="AE83" s="54"/>
      <c r="AF83" s="54"/>
      <c r="AG83" s="54"/>
    </row>
    <row r="84" spans="1:33" x14ac:dyDescent="0.25">
      <c r="A84" s="43" t="s">
        <v>165</v>
      </c>
      <c r="B84" s="53" t="s">
        <v>165</v>
      </c>
      <c r="C84" s="52"/>
      <c r="D84" s="52"/>
      <c r="E84" s="54"/>
      <c r="F84" s="54"/>
      <c r="G84" s="54"/>
      <c r="H84" s="54"/>
      <c r="I84" s="54"/>
      <c r="M84" s="43" t="s">
        <v>165</v>
      </c>
      <c r="N84" s="53" t="s">
        <v>165</v>
      </c>
      <c r="O84" s="52"/>
      <c r="P84" s="52"/>
      <c r="Q84" s="54"/>
      <c r="R84" s="54"/>
      <c r="S84" s="54"/>
      <c r="T84" s="54"/>
      <c r="U84" s="54"/>
      <c r="Y84" s="43" t="s">
        <v>165</v>
      </c>
      <c r="Z84" s="53" t="s">
        <v>165</v>
      </c>
      <c r="AA84" s="52"/>
      <c r="AB84" s="52"/>
      <c r="AC84" s="54"/>
      <c r="AD84" s="54"/>
      <c r="AE84" s="54"/>
      <c r="AF84" s="54"/>
      <c r="AG84" s="54"/>
    </row>
    <row r="85" spans="1:33" x14ac:dyDescent="0.25">
      <c r="A85" s="43" t="s">
        <v>165</v>
      </c>
      <c r="B85" s="53" t="s">
        <v>165</v>
      </c>
      <c r="C85" s="52"/>
      <c r="D85" s="52"/>
      <c r="E85" s="54"/>
      <c r="F85" s="54"/>
      <c r="G85" s="54"/>
      <c r="H85" s="54"/>
      <c r="I85" s="54"/>
      <c r="M85" s="43" t="s">
        <v>165</v>
      </c>
      <c r="N85" s="53" t="s">
        <v>165</v>
      </c>
      <c r="O85" s="52"/>
      <c r="P85" s="52"/>
      <c r="Q85" s="54"/>
      <c r="R85" s="54"/>
      <c r="S85" s="54"/>
      <c r="T85" s="54"/>
      <c r="U85" s="54"/>
      <c r="Y85" s="43" t="s">
        <v>165</v>
      </c>
      <c r="Z85" s="53" t="s">
        <v>165</v>
      </c>
      <c r="AA85" s="52"/>
      <c r="AB85" s="52"/>
      <c r="AC85" s="54"/>
      <c r="AD85" s="54"/>
      <c r="AE85" s="54"/>
      <c r="AF85" s="54"/>
      <c r="AG85" s="54"/>
    </row>
    <row r="86" spans="1:33" x14ac:dyDescent="0.25">
      <c r="A86" s="43" t="s">
        <v>165</v>
      </c>
      <c r="B86" s="53" t="s">
        <v>165</v>
      </c>
      <c r="C86" s="52"/>
      <c r="D86" s="52"/>
      <c r="E86" s="54"/>
      <c r="F86" s="54"/>
      <c r="G86" s="54"/>
      <c r="H86" s="54"/>
      <c r="I86" s="54"/>
      <c r="M86" s="43" t="s">
        <v>165</v>
      </c>
      <c r="N86" s="53" t="s">
        <v>165</v>
      </c>
      <c r="O86" s="52"/>
      <c r="P86" s="52"/>
      <c r="Q86" s="54"/>
      <c r="R86" s="54"/>
      <c r="S86" s="54"/>
      <c r="T86" s="54"/>
      <c r="U86" s="54"/>
      <c r="Y86" s="43" t="s">
        <v>165</v>
      </c>
      <c r="Z86" s="53" t="s">
        <v>165</v>
      </c>
      <c r="AA86" s="52"/>
      <c r="AB86" s="52"/>
      <c r="AC86" s="54"/>
      <c r="AD86" s="54"/>
      <c r="AE86" s="54"/>
      <c r="AF86" s="54"/>
      <c r="AG86" s="54"/>
    </row>
    <row r="87" spans="1:33" x14ac:dyDescent="0.25">
      <c r="A87" s="43" t="s">
        <v>165</v>
      </c>
      <c r="B87" s="53" t="s">
        <v>165</v>
      </c>
      <c r="C87" s="52"/>
      <c r="D87" s="52"/>
      <c r="E87" s="54"/>
      <c r="F87" s="54"/>
      <c r="G87" s="54"/>
      <c r="H87" s="54"/>
      <c r="I87" s="54"/>
      <c r="M87" s="43" t="s">
        <v>165</v>
      </c>
      <c r="N87" s="53" t="s">
        <v>165</v>
      </c>
      <c r="O87" s="52"/>
      <c r="P87" s="52"/>
      <c r="Q87" s="54"/>
      <c r="R87" s="54"/>
      <c r="S87" s="54"/>
      <c r="T87" s="54"/>
      <c r="U87" s="54"/>
      <c r="Y87" s="43" t="s">
        <v>165</v>
      </c>
      <c r="Z87" s="53" t="s">
        <v>165</v>
      </c>
      <c r="AA87" s="52"/>
      <c r="AB87" s="52"/>
      <c r="AC87" s="54"/>
      <c r="AD87" s="54"/>
      <c r="AE87" s="54"/>
      <c r="AF87" s="54"/>
      <c r="AG87" s="54"/>
    </row>
    <row r="88" spans="1:33" x14ac:dyDescent="0.25">
      <c r="A88" s="43" t="s">
        <v>165</v>
      </c>
      <c r="B88" s="53" t="s">
        <v>165</v>
      </c>
      <c r="C88" s="52"/>
      <c r="D88" s="52"/>
      <c r="E88" s="54"/>
      <c r="F88" s="54"/>
      <c r="G88" s="54"/>
      <c r="H88" s="54"/>
      <c r="I88" s="54"/>
      <c r="M88" s="43" t="s">
        <v>165</v>
      </c>
      <c r="N88" s="53" t="s">
        <v>165</v>
      </c>
      <c r="O88" s="52"/>
      <c r="P88" s="52"/>
      <c r="Q88" s="54"/>
      <c r="R88" s="54"/>
      <c r="S88" s="54"/>
      <c r="T88" s="54"/>
      <c r="U88" s="54"/>
      <c r="Y88" s="43" t="s">
        <v>165</v>
      </c>
      <c r="Z88" s="53" t="s">
        <v>165</v>
      </c>
      <c r="AA88" s="52"/>
      <c r="AB88" s="52"/>
      <c r="AC88" s="54"/>
      <c r="AD88" s="54"/>
      <c r="AE88" s="54"/>
      <c r="AF88" s="54"/>
      <c r="AG88" s="54"/>
    </row>
    <row r="89" spans="1:33" x14ac:dyDescent="0.25">
      <c r="A89" s="43" t="s">
        <v>165</v>
      </c>
      <c r="B89" s="53" t="s">
        <v>165</v>
      </c>
      <c r="C89" s="52"/>
      <c r="D89" s="52"/>
      <c r="E89" s="54"/>
      <c r="F89" s="54"/>
      <c r="G89" s="54"/>
      <c r="H89" s="54"/>
      <c r="I89" s="54"/>
      <c r="M89" s="43" t="s">
        <v>165</v>
      </c>
      <c r="N89" s="53" t="s">
        <v>165</v>
      </c>
      <c r="O89" s="52"/>
      <c r="P89" s="52"/>
      <c r="Q89" s="54"/>
      <c r="R89" s="54"/>
      <c r="S89" s="54"/>
      <c r="T89" s="54"/>
      <c r="U89" s="54"/>
      <c r="Y89" s="43" t="s">
        <v>165</v>
      </c>
      <c r="Z89" s="53" t="s">
        <v>165</v>
      </c>
      <c r="AA89" s="52"/>
      <c r="AB89" s="52"/>
      <c r="AC89" s="54"/>
      <c r="AD89" s="54"/>
      <c r="AE89" s="54"/>
      <c r="AF89" s="54"/>
      <c r="AG89" s="54"/>
    </row>
    <row r="90" spans="1:33" x14ac:dyDescent="0.25">
      <c r="A90" s="43" t="s">
        <v>165</v>
      </c>
      <c r="B90" s="53" t="s">
        <v>165</v>
      </c>
      <c r="C90" s="52"/>
      <c r="D90" s="52"/>
      <c r="E90" s="54"/>
      <c r="F90" s="54"/>
      <c r="G90" s="54"/>
      <c r="H90" s="54"/>
      <c r="I90" s="54"/>
      <c r="M90" s="43" t="s">
        <v>165</v>
      </c>
      <c r="N90" s="53" t="s">
        <v>165</v>
      </c>
      <c r="O90" s="52"/>
      <c r="P90" s="52"/>
      <c r="Q90" s="54"/>
      <c r="R90" s="54"/>
      <c r="S90" s="54"/>
      <c r="T90" s="54"/>
      <c r="U90" s="54"/>
      <c r="Y90" s="43" t="s">
        <v>165</v>
      </c>
      <c r="Z90" s="53" t="s">
        <v>165</v>
      </c>
      <c r="AA90" s="52"/>
      <c r="AB90" s="52"/>
      <c r="AC90" s="54"/>
      <c r="AD90" s="54"/>
      <c r="AE90" s="54"/>
      <c r="AF90" s="54"/>
      <c r="AG90" s="54"/>
    </row>
    <row r="91" spans="1:33" x14ac:dyDescent="0.25">
      <c r="A91" s="43" t="s">
        <v>165</v>
      </c>
      <c r="B91" s="53" t="s">
        <v>165</v>
      </c>
      <c r="C91" s="52"/>
      <c r="D91" s="52"/>
      <c r="E91" s="54"/>
      <c r="F91" s="54"/>
      <c r="G91" s="54"/>
      <c r="H91" s="54"/>
      <c r="I91" s="54"/>
      <c r="M91" s="43" t="s">
        <v>165</v>
      </c>
      <c r="N91" s="53" t="s">
        <v>165</v>
      </c>
      <c r="O91" s="52"/>
      <c r="P91" s="52"/>
      <c r="Q91" s="54"/>
      <c r="R91" s="54"/>
      <c r="S91" s="54"/>
      <c r="T91" s="54"/>
      <c r="U91" s="54"/>
      <c r="Y91" s="43" t="s">
        <v>165</v>
      </c>
      <c r="Z91" s="53" t="s">
        <v>165</v>
      </c>
      <c r="AA91" s="52"/>
      <c r="AB91" s="52"/>
      <c r="AC91" s="54"/>
      <c r="AD91" s="54"/>
      <c r="AE91" s="54"/>
      <c r="AF91" s="54"/>
      <c r="AG91" s="54"/>
    </row>
    <row r="92" spans="1:33" x14ac:dyDescent="0.25">
      <c r="A92" s="43" t="s">
        <v>165</v>
      </c>
      <c r="B92" s="53" t="s">
        <v>165</v>
      </c>
      <c r="C92" s="52"/>
      <c r="D92" s="52"/>
      <c r="E92" s="54"/>
      <c r="F92" s="54"/>
      <c r="G92" s="54"/>
      <c r="H92" s="54"/>
      <c r="I92" s="54"/>
      <c r="M92" s="43" t="s">
        <v>165</v>
      </c>
      <c r="N92" s="53" t="s">
        <v>165</v>
      </c>
      <c r="O92" s="52"/>
      <c r="P92" s="52"/>
      <c r="Q92" s="54"/>
      <c r="R92" s="54"/>
      <c r="S92" s="54"/>
      <c r="T92" s="54"/>
      <c r="U92" s="54"/>
      <c r="Y92" s="43" t="s">
        <v>165</v>
      </c>
      <c r="Z92" s="53" t="s">
        <v>165</v>
      </c>
      <c r="AA92" s="52"/>
      <c r="AB92" s="52"/>
      <c r="AC92" s="54"/>
      <c r="AD92" s="54"/>
      <c r="AE92" s="54"/>
      <c r="AF92" s="54"/>
      <c r="AG92" s="54"/>
    </row>
    <row r="93" spans="1:33" x14ac:dyDescent="0.25">
      <c r="A93" s="43" t="s">
        <v>165</v>
      </c>
      <c r="B93" s="53" t="s">
        <v>165</v>
      </c>
      <c r="C93" s="52"/>
      <c r="D93" s="52"/>
      <c r="E93" s="54"/>
      <c r="F93" s="54"/>
      <c r="G93" s="54"/>
      <c r="H93" s="54"/>
      <c r="I93" s="54"/>
      <c r="M93" s="43" t="s">
        <v>165</v>
      </c>
      <c r="N93" s="53" t="s">
        <v>165</v>
      </c>
      <c r="O93" s="52"/>
      <c r="P93" s="52"/>
      <c r="Q93" s="54"/>
      <c r="R93" s="54"/>
      <c r="S93" s="54"/>
      <c r="T93" s="54"/>
      <c r="U93" s="54"/>
      <c r="Y93" s="43" t="s">
        <v>165</v>
      </c>
      <c r="Z93" s="53" t="s">
        <v>165</v>
      </c>
      <c r="AA93" s="52"/>
      <c r="AB93" s="52"/>
      <c r="AC93" s="54"/>
      <c r="AD93" s="54"/>
      <c r="AE93" s="54"/>
      <c r="AF93" s="54"/>
      <c r="AG93" s="54"/>
    </row>
    <row r="94" spans="1:33" x14ac:dyDescent="0.25">
      <c r="A94" s="43" t="s">
        <v>165</v>
      </c>
      <c r="B94" s="53" t="s">
        <v>165</v>
      </c>
      <c r="C94" s="52"/>
      <c r="D94" s="52"/>
      <c r="E94" s="54"/>
      <c r="F94" s="54"/>
      <c r="G94" s="54"/>
      <c r="H94" s="54"/>
      <c r="I94" s="54"/>
      <c r="M94" s="43" t="s">
        <v>165</v>
      </c>
      <c r="N94" s="53" t="s">
        <v>165</v>
      </c>
      <c r="O94" s="52"/>
      <c r="P94" s="52"/>
      <c r="Q94" s="54"/>
      <c r="R94" s="54"/>
      <c r="S94" s="54"/>
      <c r="T94" s="54"/>
      <c r="U94" s="54"/>
      <c r="Y94" s="43" t="s">
        <v>165</v>
      </c>
      <c r="Z94" s="53" t="s">
        <v>165</v>
      </c>
      <c r="AA94" s="52"/>
      <c r="AB94" s="52"/>
      <c r="AC94" s="54"/>
      <c r="AD94" s="54"/>
      <c r="AE94" s="54"/>
      <c r="AF94" s="54"/>
      <c r="AG94" s="54"/>
    </row>
    <row r="95" spans="1:33" x14ac:dyDescent="0.25">
      <c r="A95" s="43" t="s">
        <v>165</v>
      </c>
      <c r="B95" s="53" t="s">
        <v>165</v>
      </c>
      <c r="C95" s="52"/>
      <c r="D95" s="52"/>
      <c r="E95" s="54"/>
      <c r="F95" s="54"/>
      <c r="G95" s="54"/>
      <c r="H95" s="54"/>
      <c r="I95" s="54"/>
      <c r="M95" s="43" t="s">
        <v>165</v>
      </c>
      <c r="N95" s="53" t="s">
        <v>165</v>
      </c>
      <c r="O95" s="52"/>
      <c r="P95" s="52"/>
      <c r="Q95" s="54"/>
      <c r="R95" s="54"/>
      <c r="S95" s="54"/>
      <c r="T95" s="54"/>
      <c r="U95" s="54"/>
      <c r="Y95" s="43" t="s">
        <v>165</v>
      </c>
      <c r="Z95" s="53" t="s">
        <v>165</v>
      </c>
      <c r="AA95" s="52"/>
      <c r="AB95" s="52"/>
      <c r="AC95" s="54"/>
      <c r="AD95" s="54"/>
      <c r="AE95" s="54"/>
      <c r="AF95" s="54"/>
      <c r="AG95" s="54"/>
    </row>
    <row r="96" spans="1:33" x14ac:dyDescent="0.25">
      <c r="A96" s="43" t="s">
        <v>165</v>
      </c>
      <c r="B96" s="53" t="s">
        <v>165</v>
      </c>
      <c r="C96" s="52"/>
      <c r="D96" s="52"/>
      <c r="E96" s="54"/>
      <c r="F96" s="54"/>
      <c r="G96" s="54"/>
      <c r="H96" s="54"/>
      <c r="I96" s="54"/>
      <c r="M96" s="43" t="s">
        <v>165</v>
      </c>
      <c r="N96" s="53" t="s">
        <v>165</v>
      </c>
      <c r="O96" s="52"/>
      <c r="P96" s="52"/>
      <c r="Q96" s="54"/>
      <c r="R96" s="54"/>
      <c r="S96" s="54"/>
      <c r="T96" s="54"/>
      <c r="U96" s="54"/>
      <c r="Y96" s="43" t="s">
        <v>165</v>
      </c>
      <c r="Z96" s="53" t="s">
        <v>165</v>
      </c>
      <c r="AA96" s="52"/>
      <c r="AB96" s="52"/>
      <c r="AC96" s="54"/>
      <c r="AD96" s="54"/>
      <c r="AE96" s="54"/>
      <c r="AF96" s="54"/>
      <c r="AG96" s="54"/>
    </row>
    <row r="97" spans="1:33" x14ac:dyDescent="0.25">
      <c r="A97" s="43" t="s">
        <v>165</v>
      </c>
      <c r="B97" s="53" t="s">
        <v>165</v>
      </c>
      <c r="C97" s="52"/>
      <c r="D97" s="52"/>
      <c r="E97" s="54"/>
      <c r="F97" s="54"/>
      <c r="G97" s="54"/>
      <c r="H97" s="54"/>
      <c r="I97" s="54"/>
      <c r="M97" s="43" t="s">
        <v>165</v>
      </c>
      <c r="N97" s="53" t="s">
        <v>165</v>
      </c>
      <c r="O97" s="52"/>
      <c r="P97" s="52"/>
      <c r="Q97" s="54"/>
      <c r="R97" s="54"/>
      <c r="S97" s="54"/>
      <c r="T97" s="54"/>
      <c r="U97" s="54"/>
      <c r="Y97" s="43" t="s">
        <v>165</v>
      </c>
      <c r="Z97" s="53" t="s">
        <v>165</v>
      </c>
      <c r="AA97" s="52"/>
      <c r="AB97" s="52"/>
      <c r="AC97" s="54"/>
      <c r="AD97" s="54"/>
      <c r="AE97" s="54"/>
      <c r="AF97" s="54"/>
      <c r="AG97" s="54"/>
    </row>
    <row r="98" spans="1:33" x14ac:dyDescent="0.25">
      <c r="A98" s="43" t="s">
        <v>165</v>
      </c>
      <c r="B98" s="53" t="s">
        <v>165</v>
      </c>
      <c r="C98" s="52"/>
      <c r="D98" s="52"/>
      <c r="E98" s="54"/>
      <c r="F98" s="54"/>
      <c r="G98" s="54"/>
      <c r="H98" s="54"/>
      <c r="I98" s="54"/>
      <c r="M98" s="43" t="s">
        <v>165</v>
      </c>
      <c r="N98" s="53" t="s">
        <v>165</v>
      </c>
      <c r="O98" s="52"/>
      <c r="P98" s="52"/>
      <c r="Q98" s="54"/>
      <c r="R98" s="54"/>
      <c r="S98" s="54"/>
      <c r="T98" s="54"/>
      <c r="U98" s="54"/>
      <c r="Y98" s="43" t="s">
        <v>165</v>
      </c>
      <c r="Z98" s="53" t="s">
        <v>165</v>
      </c>
      <c r="AA98" s="52"/>
      <c r="AB98" s="52"/>
      <c r="AC98" s="54"/>
      <c r="AD98" s="54"/>
      <c r="AE98" s="54"/>
      <c r="AF98" s="54"/>
      <c r="AG98" s="54"/>
    </row>
    <row r="99" spans="1:33" x14ac:dyDescent="0.25">
      <c r="A99" s="43" t="s">
        <v>165</v>
      </c>
      <c r="B99" s="53" t="s">
        <v>165</v>
      </c>
      <c r="C99" s="52"/>
      <c r="D99" s="52"/>
      <c r="E99" s="54"/>
      <c r="F99" s="54"/>
      <c r="G99" s="54"/>
      <c r="H99" s="54"/>
      <c r="I99" s="54"/>
      <c r="M99" s="43" t="s">
        <v>165</v>
      </c>
      <c r="N99" s="53" t="s">
        <v>165</v>
      </c>
      <c r="O99" s="52"/>
      <c r="P99" s="52"/>
      <c r="Q99" s="54"/>
      <c r="R99" s="54"/>
      <c r="S99" s="54"/>
      <c r="T99" s="54"/>
      <c r="U99" s="54"/>
      <c r="Y99" s="43" t="s">
        <v>165</v>
      </c>
      <c r="Z99" s="53" t="s">
        <v>165</v>
      </c>
      <c r="AA99" s="52"/>
      <c r="AB99" s="52"/>
      <c r="AC99" s="54"/>
      <c r="AD99" s="54"/>
      <c r="AE99" s="54"/>
      <c r="AF99" s="54"/>
      <c r="AG99" s="54"/>
    </row>
    <row r="100" spans="1:33" x14ac:dyDescent="0.25">
      <c r="A100" s="43" t="s">
        <v>165</v>
      </c>
      <c r="B100" s="53" t="s">
        <v>165</v>
      </c>
      <c r="C100" s="52"/>
      <c r="D100" s="52"/>
      <c r="E100" s="54"/>
      <c r="F100" s="54"/>
      <c r="G100" s="54"/>
      <c r="H100" s="54"/>
      <c r="I100" s="54"/>
      <c r="M100" s="43" t="s">
        <v>165</v>
      </c>
      <c r="N100" s="53" t="s">
        <v>165</v>
      </c>
      <c r="O100" s="52"/>
      <c r="P100" s="52"/>
      <c r="Q100" s="54"/>
      <c r="R100" s="54"/>
      <c r="S100" s="54"/>
      <c r="T100" s="54"/>
      <c r="U100" s="54"/>
      <c r="Y100" s="43" t="s">
        <v>165</v>
      </c>
      <c r="Z100" s="53" t="s">
        <v>165</v>
      </c>
      <c r="AA100" s="52"/>
      <c r="AB100" s="52"/>
      <c r="AC100" s="54"/>
      <c r="AD100" s="54"/>
      <c r="AE100" s="54"/>
      <c r="AF100" s="54"/>
      <c r="AG100" s="54"/>
    </row>
    <row r="101" spans="1:33" x14ac:dyDescent="0.25">
      <c r="A101" s="43" t="s">
        <v>165</v>
      </c>
      <c r="B101" s="53" t="s">
        <v>165</v>
      </c>
      <c r="C101" s="52"/>
      <c r="D101" s="52"/>
      <c r="E101" s="54"/>
      <c r="F101" s="54"/>
      <c r="G101" s="54"/>
      <c r="H101" s="54"/>
      <c r="I101" s="54"/>
      <c r="M101" s="43" t="s">
        <v>165</v>
      </c>
      <c r="N101" s="53" t="s">
        <v>165</v>
      </c>
      <c r="O101" s="52"/>
      <c r="P101" s="52"/>
      <c r="Q101" s="54"/>
      <c r="R101" s="54"/>
      <c r="S101" s="54"/>
      <c r="T101" s="54"/>
      <c r="U101" s="54"/>
      <c r="Y101" s="43" t="s">
        <v>165</v>
      </c>
      <c r="Z101" s="53" t="s">
        <v>165</v>
      </c>
      <c r="AA101" s="52"/>
      <c r="AB101" s="52"/>
      <c r="AC101" s="54"/>
      <c r="AD101" s="54"/>
      <c r="AE101" s="54"/>
      <c r="AF101" s="54"/>
      <c r="AG101" s="54"/>
    </row>
    <row r="102" spans="1:33" x14ac:dyDescent="0.25">
      <c r="A102" s="43" t="s">
        <v>165</v>
      </c>
      <c r="B102" s="53" t="s">
        <v>165</v>
      </c>
      <c r="C102" s="52"/>
      <c r="D102" s="52"/>
      <c r="E102" s="54"/>
      <c r="F102" s="54"/>
      <c r="G102" s="54"/>
      <c r="H102" s="54"/>
      <c r="I102" s="54"/>
      <c r="M102" s="43" t="s">
        <v>165</v>
      </c>
      <c r="N102" s="53" t="s">
        <v>165</v>
      </c>
      <c r="O102" s="52"/>
      <c r="P102" s="52"/>
      <c r="Q102" s="54"/>
      <c r="R102" s="54"/>
      <c r="S102" s="54"/>
      <c r="T102" s="54"/>
      <c r="U102" s="54"/>
      <c r="Y102" s="43" t="s">
        <v>165</v>
      </c>
      <c r="Z102" s="53" t="s">
        <v>165</v>
      </c>
      <c r="AA102" s="52"/>
      <c r="AB102" s="52"/>
      <c r="AC102" s="54"/>
      <c r="AD102" s="54"/>
      <c r="AE102" s="54"/>
      <c r="AF102" s="54"/>
      <c r="AG102" s="54"/>
    </row>
    <row r="103" spans="1:33" x14ac:dyDescent="0.25">
      <c r="A103" s="43" t="s">
        <v>165</v>
      </c>
      <c r="B103" s="53" t="s">
        <v>165</v>
      </c>
      <c r="C103" s="52"/>
      <c r="D103" s="52"/>
      <c r="E103" s="54"/>
      <c r="F103" s="54"/>
      <c r="G103" s="54"/>
      <c r="H103" s="54"/>
      <c r="I103" s="54"/>
      <c r="M103" s="43" t="s">
        <v>165</v>
      </c>
      <c r="N103" s="53" t="s">
        <v>165</v>
      </c>
      <c r="O103" s="52"/>
      <c r="P103" s="52"/>
      <c r="Q103" s="54"/>
      <c r="R103" s="54"/>
      <c r="S103" s="54"/>
      <c r="T103" s="54"/>
      <c r="U103" s="54"/>
      <c r="Y103" s="43" t="s">
        <v>165</v>
      </c>
      <c r="Z103" s="53" t="s">
        <v>165</v>
      </c>
      <c r="AA103" s="52"/>
      <c r="AB103" s="52"/>
      <c r="AC103" s="54"/>
      <c r="AD103" s="54"/>
      <c r="AE103" s="54"/>
      <c r="AF103" s="54"/>
      <c r="AG103" s="54"/>
    </row>
    <row r="104" spans="1:33" x14ac:dyDescent="0.25">
      <c r="A104" s="43" t="s">
        <v>165</v>
      </c>
      <c r="B104" s="53" t="s">
        <v>165</v>
      </c>
      <c r="C104" s="52"/>
      <c r="D104" s="52"/>
      <c r="E104" s="54"/>
      <c r="F104" s="54"/>
      <c r="G104" s="54"/>
      <c r="H104" s="54"/>
      <c r="I104" s="54"/>
      <c r="M104" s="43" t="s">
        <v>165</v>
      </c>
      <c r="N104" s="53" t="s">
        <v>165</v>
      </c>
      <c r="O104" s="52"/>
      <c r="P104" s="52"/>
      <c r="Q104" s="54"/>
      <c r="R104" s="54"/>
      <c r="S104" s="54"/>
      <c r="T104" s="54"/>
      <c r="U104" s="54"/>
      <c r="Y104" s="43" t="s">
        <v>165</v>
      </c>
      <c r="Z104" s="53" t="s">
        <v>165</v>
      </c>
      <c r="AA104" s="52"/>
      <c r="AB104" s="52"/>
      <c r="AC104" s="54"/>
      <c r="AD104" s="54"/>
      <c r="AE104" s="54"/>
      <c r="AF104" s="54"/>
      <c r="AG104" s="54"/>
    </row>
    <row r="105" spans="1:33" x14ac:dyDescent="0.25">
      <c r="A105" s="43" t="s">
        <v>165</v>
      </c>
      <c r="B105" s="53" t="s">
        <v>165</v>
      </c>
      <c r="C105" s="52"/>
      <c r="D105" s="52"/>
      <c r="E105" s="54"/>
      <c r="F105" s="54"/>
      <c r="G105" s="54"/>
      <c r="H105" s="54"/>
      <c r="I105" s="54"/>
      <c r="M105" s="43" t="s">
        <v>165</v>
      </c>
      <c r="N105" s="53" t="s">
        <v>165</v>
      </c>
      <c r="O105" s="52"/>
      <c r="P105" s="52"/>
      <c r="Q105" s="54"/>
      <c r="R105" s="54"/>
      <c r="S105" s="54"/>
      <c r="T105" s="54"/>
      <c r="U105" s="54"/>
      <c r="Y105" s="43" t="s">
        <v>165</v>
      </c>
      <c r="Z105" s="53" t="s">
        <v>165</v>
      </c>
      <c r="AA105" s="52"/>
      <c r="AB105" s="52"/>
      <c r="AC105" s="54"/>
      <c r="AD105" s="54"/>
      <c r="AE105" s="54"/>
      <c r="AF105" s="54"/>
      <c r="AG105" s="54"/>
    </row>
    <row r="106" spans="1:33" x14ac:dyDescent="0.25">
      <c r="A106" s="43" t="s">
        <v>165</v>
      </c>
      <c r="B106" s="53" t="s">
        <v>165</v>
      </c>
      <c r="C106" s="52"/>
      <c r="D106" s="52"/>
      <c r="E106" s="54"/>
      <c r="F106" s="54"/>
      <c r="G106" s="54"/>
      <c r="H106" s="54"/>
      <c r="I106" s="54"/>
      <c r="M106" s="43" t="s">
        <v>165</v>
      </c>
      <c r="N106" s="53" t="s">
        <v>165</v>
      </c>
      <c r="O106" s="52"/>
      <c r="P106" s="52"/>
      <c r="Q106" s="54"/>
      <c r="R106" s="54"/>
      <c r="S106" s="54"/>
      <c r="T106" s="54"/>
      <c r="U106" s="54"/>
      <c r="Y106" s="43" t="s">
        <v>165</v>
      </c>
      <c r="Z106" s="53" t="s">
        <v>165</v>
      </c>
      <c r="AA106" s="52"/>
      <c r="AB106" s="52"/>
      <c r="AC106" s="54"/>
      <c r="AD106" s="54"/>
      <c r="AE106" s="54"/>
      <c r="AF106" s="54"/>
      <c r="AG106" s="54"/>
    </row>
    <row r="107" spans="1:33" x14ac:dyDescent="0.25">
      <c r="A107" s="43" t="s">
        <v>165</v>
      </c>
      <c r="B107" s="53" t="s">
        <v>165</v>
      </c>
      <c r="C107" s="52"/>
      <c r="D107" s="52"/>
      <c r="E107" s="54"/>
      <c r="F107" s="54"/>
      <c r="G107" s="54"/>
      <c r="H107" s="54"/>
      <c r="I107" s="54"/>
      <c r="M107" s="43" t="s">
        <v>165</v>
      </c>
      <c r="N107" s="53" t="s">
        <v>165</v>
      </c>
      <c r="O107" s="52"/>
      <c r="P107" s="52"/>
      <c r="Q107" s="54"/>
      <c r="R107" s="54"/>
      <c r="S107" s="54"/>
      <c r="T107" s="54"/>
      <c r="U107" s="54"/>
      <c r="Y107" s="43" t="s">
        <v>165</v>
      </c>
      <c r="Z107" s="53" t="s">
        <v>165</v>
      </c>
      <c r="AA107" s="52"/>
      <c r="AB107" s="52"/>
      <c r="AC107" s="54"/>
      <c r="AD107" s="54"/>
      <c r="AE107" s="54"/>
      <c r="AF107" s="54"/>
      <c r="AG107" s="54"/>
    </row>
    <row r="108" spans="1:33" x14ac:dyDescent="0.25">
      <c r="A108" s="43" t="s">
        <v>165</v>
      </c>
      <c r="B108" s="53" t="s">
        <v>165</v>
      </c>
      <c r="C108" s="52"/>
      <c r="D108" s="52"/>
      <c r="E108" s="54"/>
      <c r="F108" s="54"/>
      <c r="G108" s="54"/>
      <c r="H108" s="54"/>
      <c r="I108" s="54"/>
      <c r="M108" s="43" t="s">
        <v>165</v>
      </c>
      <c r="N108" s="53" t="s">
        <v>165</v>
      </c>
      <c r="O108" s="52"/>
      <c r="P108" s="52"/>
      <c r="Q108" s="54"/>
      <c r="R108" s="54"/>
      <c r="S108" s="54"/>
      <c r="T108" s="54"/>
      <c r="U108" s="54"/>
      <c r="Y108" s="43" t="s">
        <v>165</v>
      </c>
      <c r="Z108" s="53" t="s">
        <v>165</v>
      </c>
      <c r="AA108" s="52"/>
      <c r="AB108" s="52"/>
      <c r="AC108" s="54"/>
      <c r="AD108" s="54"/>
      <c r="AE108" s="54"/>
      <c r="AF108" s="54"/>
      <c r="AG108" s="54"/>
    </row>
    <row r="109" spans="1:33" x14ac:dyDescent="0.25">
      <c r="A109" s="43" t="s">
        <v>165</v>
      </c>
      <c r="B109" s="53" t="s">
        <v>165</v>
      </c>
      <c r="C109" s="52"/>
      <c r="D109" s="52"/>
      <c r="E109" s="54"/>
      <c r="F109" s="54"/>
      <c r="G109" s="54"/>
      <c r="H109" s="54"/>
      <c r="I109" s="54"/>
      <c r="M109" s="43" t="s">
        <v>165</v>
      </c>
      <c r="N109" s="53" t="s">
        <v>165</v>
      </c>
      <c r="O109" s="52"/>
      <c r="P109" s="52"/>
      <c r="Q109" s="54"/>
      <c r="R109" s="54"/>
      <c r="S109" s="54"/>
      <c r="T109" s="54"/>
      <c r="U109" s="54"/>
      <c r="Y109" s="43" t="s">
        <v>165</v>
      </c>
      <c r="Z109" s="53" t="s">
        <v>165</v>
      </c>
      <c r="AA109" s="52"/>
      <c r="AB109" s="52"/>
      <c r="AC109" s="54"/>
      <c r="AD109" s="54"/>
      <c r="AE109" s="54"/>
      <c r="AF109" s="54"/>
      <c r="AG109" s="54"/>
    </row>
    <row r="110" spans="1:33" x14ac:dyDescent="0.25">
      <c r="A110" s="43" t="s">
        <v>165</v>
      </c>
      <c r="B110" s="53" t="s">
        <v>165</v>
      </c>
      <c r="C110" s="52"/>
      <c r="D110" s="52"/>
      <c r="E110" s="54"/>
      <c r="F110" s="54"/>
      <c r="G110" s="54"/>
      <c r="H110" s="54"/>
      <c r="I110" s="54"/>
      <c r="M110" s="43" t="s">
        <v>165</v>
      </c>
      <c r="N110" s="53" t="s">
        <v>165</v>
      </c>
      <c r="O110" s="52"/>
      <c r="P110" s="52"/>
      <c r="Q110" s="54"/>
      <c r="R110" s="54"/>
      <c r="S110" s="54"/>
      <c r="T110" s="54"/>
      <c r="U110" s="54"/>
      <c r="Y110" s="43" t="s">
        <v>165</v>
      </c>
      <c r="Z110" s="53" t="s">
        <v>165</v>
      </c>
      <c r="AA110" s="52"/>
      <c r="AB110" s="52"/>
      <c r="AC110" s="54"/>
      <c r="AD110" s="54"/>
      <c r="AE110" s="54"/>
      <c r="AF110" s="54"/>
      <c r="AG110" s="54"/>
    </row>
    <row r="111" spans="1:33" x14ac:dyDescent="0.25">
      <c r="A111" s="43" t="s">
        <v>165</v>
      </c>
      <c r="B111" s="53" t="s">
        <v>165</v>
      </c>
      <c r="C111" s="52"/>
      <c r="D111" s="52"/>
      <c r="E111" s="54"/>
      <c r="F111" s="54"/>
      <c r="G111" s="54"/>
      <c r="H111" s="54"/>
      <c r="I111" s="54"/>
      <c r="M111" s="43" t="s">
        <v>165</v>
      </c>
      <c r="N111" s="53" t="s">
        <v>165</v>
      </c>
      <c r="O111" s="52"/>
      <c r="P111" s="52"/>
      <c r="Q111" s="54"/>
      <c r="R111" s="54"/>
      <c r="S111" s="54"/>
      <c r="T111" s="54"/>
      <c r="U111" s="54"/>
      <c r="Y111" s="43" t="s">
        <v>165</v>
      </c>
      <c r="Z111" s="53" t="s">
        <v>165</v>
      </c>
      <c r="AA111" s="52"/>
      <c r="AB111" s="52"/>
      <c r="AC111" s="54"/>
      <c r="AD111" s="54"/>
      <c r="AE111" s="54"/>
      <c r="AF111" s="54"/>
      <c r="AG111" s="54"/>
    </row>
    <row r="112" spans="1:33" x14ac:dyDescent="0.25">
      <c r="A112" s="43" t="s">
        <v>165</v>
      </c>
      <c r="B112" s="53" t="s">
        <v>165</v>
      </c>
      <c r="C112" s="52"/>
      <c r="D112" s="52"/>
      <c r="E112" s="54"/>
      <c r="F112" s="54"/>
      <c r="G112" s="54"/>
      <c r="H112" s="54"/>
      <c r="I112" s="54"/>
      <c r="M112" s="43" t="s">
        <v>165</v>
      </c>
      <c r="N112" s="53" t="s">
        <v>165</v>
      </c>
      <c r="O112" s="52"/>
      <c r="P112" s="52"/>
      <c r="Q112" s="54"/>
      <c r="R112" s="54"/>
      <c r="S112" s="54"/>
      <c r="T112" s="54"/>
      <c r="U112" s="54"/>
      <c r="Y112" s="43" t="s">
        <v>165</v>
      </c>
      <c r="Z112" s="53" t="s">
        <v>165</v>
      </c>
      <c r="AA112" s="52"/>
      <c r="AB112" s="52"/>
      <c r="AC112" s="54"/>
      <c r="AD112" s="54"/>
      <c r="AE112" s="54"/>
      <c r="AF112" s="54"/>
      <c r="AG112" s="54"/>
    </row>
    <row r="113" spans="1:33" x14ac:dyDescent="0.25">
      <c r="A113" s="43" t="s">
        <v>165</v>
      </c>
      <c r="B113" s="53" t="s">
        <v>165</v>
      </c>
      <c r="C113" s="52"/>
      <c r="D113" s="52"/>
      <c r="E113" s="54"/>
      <c r="F113" s="54"/>
      <c r="G113" s="54"/>
      <c r="H113" s="54"/>
      <c r="I113" s="54"/>
      <c r="M113" s="43" t="s">
        <v>165</v>
      </c>
      <c r="N113" s="53" t="s">
        <v>165</v>
      </c>
      <c r="O113" s="52"/>
      <c r="P113" s="52"/>
      <c r="Q113" s="54"/>
      <c r="R113" s="54"/>
      <c r="S113" s="54"/>
      <c r="T113" s="54"/>
      <c r="U113" s="54"/>
      <c r="Y113" s="43" t="s">
        <v>165</v>
      </c>
      <c r="Z113" s="53" t="s">
        <v>165</v>
      </c>
      <c r="AA113" s="52"/>
      <c r="AB113" s="52"/>
      <c r="AC113" s="54"/>
      <c r="AD113" s="54"/>
      <c r="AE113" s="54"/>
      <c r="AF113" s="54"/>
      <c r="AG113" s="54"/>
    </row>
    <row r="114" spans="1:33" x14ac:dyDescent="0.25">
      <c r="A114" s="43" t="s">
        <v>165</v>
      </c>
      <c r="B114" s="53" t="s">
        <v>165</v>
      </c>
      <c r="C114" s="52"/>
      <c r="D114" s="52"/>
      <c r="E114" s="54"/>
      <c r="F114" s="54"/>
      <c r="G114" s="54"/>
      <c r="H114" s="54"/>
      <c r="I114" s="54"/>
      <c r="M114" s="43" t="s">
        <v>165</v>
      </c>
      <c r="N114" s="53" t="s">
        <v>165</v>
      </c>
      <c r="O114" s="52"/>
      <c r="P114" s="52"/>
      <c r="Q114" s="54"/>
      <c r="R114" s="54"/>
      <c r="S114" s="54"/>
      <c r="T114" s="54"/>
      <c r="U114" s="54"/>
      <c r="Y114" s="43" t="s">
        <v>165</v>
      </c>
      <c r="Z114" s="53" t="s">
        <v>165</v>
      </c>
      <c r="AA114" s="52"/>
      <c r="AB114" s="52"/>
      <c r="AC114" s="54"/>
      <c r="AD114" s="54"/>
      <c r="AE114" s="54"/>
      <c r="AF114" s="54"/>
      <c r="AG114" s="54"/>
    </row>
    <row r="115" spans="1:33" x14ac:dyDescent="0.25">
      <c r="A115" s="43" t="s">
        <v>165</v>
      </c>
      <c r="B115" s="53" t="s">
        <v>165</v>
      </c>
      <c r="C115" s="52"/>
      <c r="D115" s="52"/>
      <c r="E115" s="54"/>
      <c r="F115" s="54"/>
      <c r="G115" s="54"/>
      <c r="H115" s="54"/>
      <c r="I115" s="54"/>
      <c r="M115" s="43" t="s">
        <v>165</v>
      </c>
      <c r="N115" s="53" t="s">
        <v>165</v>
      </c>
      <c r="O115" s="52"/>
      <c r="P115" s="52"/>
      <c r="Q115" s="54"/>
      <c r="R115" s="54"/>
      <c r="S115" s="54"/>
      <c r="T115" s="54"/>
      <c r="U115" s="54"/>
      <c r="Y115" s="43" t="s">
        <v>165</v>
      </c>
      <c r="Z115" s="53" t="s">
        <v>165</v>
      </c>
      <c r="AA115" s="52"/>
      <c r="AB115" s="52"/>
      <c r="AC115" s="54"/>
      <c r="AD115" s="54"/>
      <c r="AE115" s="54"/>
      <c r="AF115" s="54"/>
      <c r="AG115" s="54"/>
    </row>
    <row r="116" spans="1:33" x14ac:dyDescent="0.25">
      <c r="A116" s="43" t="s">
        <v>165</v>
      </c>
      <c r="B116" s="53" t="s">
        <v>165</v>
      </c>
      <c r="C116" s="52"/>
      <c r="D116" s="52"/>
      <c r="E116" s="54"/>
      <c r="F116" s="54"/>
      <c r="G116" s="54"/>
      <c r="H116" s="54"/>
      <c r="I116" s="54"/>
      <c r="M116" s="43" t="s">
        <v>165</v>
      </c>
      <c r="N116" s="53" t="s">
        <v>165</v>
      </c>
      <c r="O116" s="52"/>
      <c r="P116" s="52"/>
      <c r="Q116" s="54"/>
      <c r="R116" s="54"/>
      <c r="S116" s="54"/>
      <c r="T116" s="54"/>
      <c r="U116" s="54"/>
      <c r="Y116" s="43" t="s">
        <v>165</v>
      </c>
      <c r="Z116" s="53" t="s">
        <v>165</v>
      </c>
      <c r="AA116" s="52"/>
      <c r="AB116" s="52"/>
      <c r="AC116" s="54"/>
      <c r="AD116" s="54"/>
      <c r="AE116" s="54"/>
      <c r="AF116" s="54"/>
      <c r="AG116" s="54"/>
    </row>
    <row r="117" spans="1:33" x14ac:dyDescent="0.25">
      <c r="A117" s="43" t="s">
        <v>165</v>
      </c>
      <c r="B117" s="53" t="s">
        <v>165</v>
      </c>
      <c r="C117" s="52"/>
      <c r="D117" s="52"/>
      <c r="E117" s="54"/>
      <c r="F117" s="54"/>
      <c r="G117" s="54"/>
      <c r="H117" s="54"/>
      <c r="I117" s="54"/>
      <c r="M117" s="43" t="s">
        <v>165</v>
      </c>
      <c r="N117" s="53" t="s">
        <v>165</v>
      </c>
      <c r="O117" s="52"/>
      <c r="P117" s="52"/>
      <c r="Q117" s="54"/>
      <c r="R117" s="54"/>
      <c r="S117" s="54"/>
      <c r="T117" s="54"/>
      <c r="U117" s="54"/>
      <c r="Y117" s="43" t="s">
        <v>165</v>
      </c>
      <c r="Z117" s="53" t="s">
        <v>165</v>
      </c>
      <c r="AA117" s="52"/>
      <c r="AB117" s="52"/>
      <c r="AC117" s="54"/>
      <c r="AD117" s="54"/>
      <c r="AE117" s="54"/>
      <c r="AF117" s="54"/>
      <c r="AG117" s="54"/>
    </row>
    <row r="118" spans="1:33" x14ac:dyDescent="0.25">
      <c r="A118" s="43" t="s">
        <v>165</v>
      </c>
      <c r="B118" s="53" t="s">
        <v>165</v>
      </c>
      <c r="C118" s="52"/>
      <c r="D118" s="52"/>
      <c r="E118" s="54"/>
      <c r="F118" s="54"/>
      <c r="G118" s="54"/>
      <c r="H118" s="54"/>
      <c r="I118" s="54"/>
      <c r="M118" s="43" t="s">
        <v>165</v>
      </c>
      <c r="N118" s="53" t="s">
        <v>165</v>
      </c>
      <c r="O118" s="52"/>
      <c r="P118" s="52"/>
      <c r="Q118" s="54"/>
      <c r="R118" s="54"/>
      <c r="S118" s="54"/>
      <c r="T118" s="54"/>
      <c r="U118" s="54"/>
      <c r="Y118" s="43" t="s">
        <v>165</v>
      </c>
      <c r="Z118" s="53" t="s">
        <v>165</v>
      </c>
      <c r="AA118" s="52"/>
      <c r="AB118" s="52"/>
      <c r="AC118" s="54"/>
      <c r="AD118" s="54"/>
      <c r="AE118" s="54"/>
      <c r="AF118" s="54"/>
      <c r="AG118" s="54"/>
    </row>
    <row r="119" spans="1:33" x14ac:dyDescent="0.25">
      <c r="A119" s="43" t="s">
        <v>165</v>
      </c>
      <c r="B119" s="53" t="s">
        <v>165</v>
      </c>
      <c r="C119" s="52"/>
      <c r="D119" s="52"/>
      <c r="E119" s="54"/>
      <c r="F119" s="54"/>
      <c r="G119" s="54"/>
      <c r="H119" s="54"/>
      <c r="I119" s="54"/>
      <c r="M119" s="43" t="s">
        <v>165</v>
      </c>
      <c r="N119" s="53" t="s">
        <v>165</v>
      </c>
      <c r="O119" s="52"/>
      <c r="P119" s="52"/>
      <c r="Q119" s="54"/>
      <c r="R119" s="54"/>
      <c r="S119" s="54"/>
      <c r="T119" s="54"/>
      <c r="U119" s="54"/>
      <c r="Y119" s="43" t="s">
        <v>165</v>
      </c>
      <c r="Z119" s="53" t="s">
        <v>165</v>
      </c>
      <c r="AA119" s="52"/>
      <c r="AB119" s="52"/>
      <c r="AC119" s="54"/>
      <c r="AD119" s="54"/>
      <c r="AE119" s="54"/>
      <c r="AF119" s="54"/>
      <c r="AG119" s="54"/>
    </row>
    <row r="120" spans="1:33" x14ac:dyDescent="0.25">
      <c r="A120" s="43" t="s">
        <v>165</v>
      </c>
      <c r="B120" s="53" t="s">
        <v>165</v>
      </c>
      <c r="C120" s="52"/>
      <c r="D120" s="52"/>
      <c r="E120" s="54"/>
      <c r="F120" s="54"/>
      <c r="G120" s="54"/>
      <c r="H120" s="54"/>
      <c r="I120" s="54"/>
      <c r="M120" s="43" t="s">
        <v>165</v>
      </c>
      <c r="N120" s="53" t="s">
        <v>165</v>
      </c>
      <c r="O120" s="52"/>
      <c r="P120" s="52"/>
      <c r="Q120" s="54"/>
      <c r="R120" s="54"/>
      <c r="S120" s="54"/>
      <c r="T120" s="54"/>
      <c r="U120" s="54"/>
      <c r="Y120" s="43" t="s">
        <v>165</v>
      </c>
      <c r="Z120" s="53" t="s">
        <v>165</v>
      </c>
      <c r="AA120" s="52"/>
      <c r="AB120" s="52"/>
      <c r="AC120" s="54"/>
      <c r="AD120" s="54"/>
      <c r="AE120" s="54"/>
      <c r="AF120" s="54"/>
      <c r="AG120" s="54"/>
    </row>
    <row r="121" spans="1:33" x14ac:dyDescent="0.25">
      <c r="A121" s="43" t="s">
        <v>165</v>
      </c>
      <c r="B121" s="53" t="s">
        <v>165</v>
      </c>
      <c r="C121" s="52"/>
      <c r="D121" s="52"/>
      <c r="E121" s="54"/>
      <c r="F121" s="54"/>
      <c r="G121" s="54"/>
      <c r="H121" s="54"/>
      <c r="I121" s="54"/>
      <c r="M121" s="43" t="s">
        <v>165</v>
      </c>
      <c r="N121" s="53" t="s">
        <v>165</v>
      </c>
      <c r="O121" s="52"/>
      <c r="P121" s="52"/>
      <c r="Q121" s="54"/>
      <c r="R121" s="54"/>
      <c r="S121" s="54"/>
      <c r="T121" s="54"/>
      <c r="U121" s="54"/>
      <c r="Y121" s="43" t="s">
        <v>165</v>
      </c>
      <c r="Z121" s="53" t="s">
        <v>165</v>
      </c>
      <c r="AA121" s="52"/>
      <c r="AB121" s="52"/>
      <c r="AC121" s="54"/>
      <c r="AD121" s="54"/>
      <c r="AE121" s="54"/>
      <c r="AF121" s="54"/>
      <c r="AG121" s="54"/>
    </row>
    <row r="122" spans="1:33" x14ac:dyDescent="0.25">
      <c r="A122" s="43" t="s">
        <v>165</v>
      </c>
      <c r="B122" s="53" t="s">
        <v>165</v>
      </c>
      <c r="C122" s="52"/>
      <c r="D122" s="52"/>
      <c r="E122" s="54"/>
      <c r="F122" s="54"/>
      <c r="G122" s="54"/>
      <c r="H122" s="54"/>
      <c r="I122" s="54"/>
      <c r="M122" s="43" t="s">
        <v>165</v>
      </c>
      <c r="N122" s="53" t="s">
        <v>165</v>
      </c>
      <c r="O122" s="52"/>
      <c r="P122" s="52"/>
      <c r="Q122" s="54"/>
      <c r="R122" s="54"/>
      <c r="S122" s="54"/>
      <c r="T122" s="54"/>
      <c r="U122" s="54"/>
      <c r="Y122" s="43" t="s">
        <v>165</v>
      </c>
      <c r="Z122" s="53" t="s">
        <v>165</v>
      </c>
      <c r="AA122" s="52"/>
      <c r="AB122" s="52"/>
      <c r="AC122" s="54"/>
      <c r="AD122" s="54"/>
      <c r="AE122" s="54"/>
      <c r="AF122" s="54"/>
      <c r="AG122" s="54"/>
    </row>
    <row r="123" spans="1:33" x14ac:dyDescent="0.25">
      <c r="A123" s="43" t="s">
        <v>165</v>
      </c>
      <c r="B123" s="53" t="s">
        <v>165</v>
      </c>
      <c r="C123" s="52"/>
      <c r="D123" s="52"/>
      <c r="E123" s="54"/>
      <c r="F123" s="54"/>
      <c r="G123" s="54"/>
      <c r="H123" s="54"/>
      <c r="I123" s="54"/>
      <c r="M123" s="43" t="s">
        <v>165</v>
      </c>
      <c r="N123" s="53" t="s">
        <v>165</v>
      </c>
      <c r="O123" s="52"/>
      <c r="P123" s="52"/>
      <c r="Q123" s="54"/>
      <c r="R123" s="54"/>
      <c r="S123" s="54"/>
      <c r="T123" s="54"/>
      <c r="U123" s="54"/>
      <c r="Y123" s="43" t="s">
        <v>165</v>
      </c>
      <c r="Z123" s="53" t="s">
        <v>165</v>
      </c>
      <c r="AA123" s="52"/>
      <c r="AB123" s="52"/>
      <c r="AC123" s="54"/>
      <c r="AD123" s="54"/>
      <c r="AE123" s="54"/>
      <c r="AF123" s="54"/>
      <c r="AG123" s="54"/>
    </row>
    <row r="124" spans="1:33" x14ac:dyDescent="0.25">
      <c r="A124" s="43" t="s">
        <v>165</v>
      </c>
      <c r="B124" s="53" t="s">
        <v>165</v>
      </c>
      <c r="C124" s="52"/>
      <c r="D124" s="52"/>
      <c r="E124" s="54"/>
      <c r="F124" s="54"/>
      <c r="G124" s="54"/>
      <c r="H124" s="54"/>
      <c r="I124" s="54"/>
      <c r="M124" s="43" t="s">
        <v>165</v>
      </c>
      <c r="N124" s="53" t="s">
        <v>165</v>
      </c>
      <c r="O124" s="52"/>
      <c r="P124" s="52"/>
      <c r="Q124" s="54"/>
      <c r="R124" s="54"/>
      <c r="S124" s="54"/>
      <c r="T124" s="54"/>
      <c r="U124" s="54"/>
      <c r="Y124" s="43" t="s">
        <v>165</v>
      </c>
      <c r="Z124" s="53" t="s">
        <v>165</v>
      </c>
      <c r="AA124" s="52"/>
      <c r="AB124" s="52"/>
      <c r="AC124" s="54"/>
      <c r="AD124" s="54"/>
      <c r="AE124" s="54"/>
      <c r="AF124" s="54"/>
      <c r="AG124" s="54"/>
    </row>
    <row r="125" spans="1:33" x14ac:dyDescent="0.25">
      <c r="A125" s="43" t="s">
        <v>165</v>
      </c>
      <c r="B125" s="53" t="s">
        <v>165</v>
      </c>
      <c r="C125" s="52"/>
      <c r="D125" s="52"/>
      <c r="E125" s="54"/>
      <c r="F125" s="54"/>
      <c r="G125" s="54"/>
      <c r="H125" s="54"/>
      <c r="I125" s="54"/>
      <c r="M125" s="43" t="s">
        <v>165</v>
      </c>
      <c r="N125" s="53" t="s">
        <v>165</v>
      </c>
      <c r="O125" s="52"/>
      <c r="P125" s="52"/>
      <c r="Q125" s="54"/>
      <c r="R125" s="54"/>
      <c r="S125" s="54"/>
      <c r="T125" s="54"/>
      <c r="U125" s="54"/>
      <c r="Y125" s="43" t="s">
        <v>165</v>
      </c>
      <c r="Z125" s="53" t="s">
        <v>165</v>
      </c>
      <c r="AA125" s="52"/>
      <c r="AB125" s="52"/>
      <c r="AC125" s="54"/>
      <c r="AD125" s="54"/>
      <c r="AE125" s="54"/>
      <c r="AF125" s="54"/>
      <c r="AG125" s="54"/>
    </row>
    <row r="126" spans="1:33" x14ac:dyDescent="0.25">
      <c r="A126" s="43" t="s">
        <v>165</v>
      </c>
      <c r="B126" s="53" t="s">
        <v>165</v>
      </c>
      <c r="C126" s="52"/>
      <c r="D126" s="52"/>
      <c r="E126" s="54"/>
      <c r="F126" s="54"/>
      <c r="G126" s="54"/>
      <c r="H126" s="54"/>
      <c r="I126" s="54"/>
      <c r="M126" s="43" t="s">
        <v>165</v>
      </c>
      <c r="N126" s="53" t="s">
        <v>165</v>
      </c>
      <c r="O126" s="52"/>
      <c r="P126" s="52"/>
      <c r="Q126" s="54"/>
      <c r="R126" s="54"/>
      <c r="S126" s="54"/>
      <c r="T126" s="54"/>
      <c r="U126" s="54"/>
      <c r="Y126" s="43" t="s">
        <v>165</v>
      </c>
      <c r="Z126" s="53" t="s">
        <v>165</v>
      </c>
      <c r="AA126" s="52"/>
      <c r="AB126" s="52"/>
      <c r="AC126" s="54"/>
      <c r="AD126" s="54"/>
      <c r="AE126" s="54"/>
      <c r="AF126" s="54"/>
      <c r="AG126" s="54"/>
    </row>
    <row r="127" spans="1:33" x14ac:dyDescent="0.25">
      <c r="A127" s="43" t="s">
        <v>165</v>
      </c>
      <c r="B127" s="53" t="s">
        <v>165</v>
      </c>
      <c r="C127" s="52"/>
      <c r="D127" s="52"/>
      <c r="E127" s="54"/>
      <c r="F127" s="54"/>
      <c r="G127" s="54"/>
      <c r="H127" s="54"/>
      <c r="I127" s="54"/>
      <c r="M127" s="43" t="s">
        <v>165</v>
      </c>
      <c r="N127" s="53" t="s">
        <v>165</v>
      </c>
      <c r="O127" s="52"/>
      <c r="P127" s="52"/>
      <c r="Q127" s="54"/>
      <c r="R127" s="54"/>
      <c r="S127" s="54"/>
      <c r="T127" s="54"/>
      <c r="U127" s="54"/>
      <c r="Y127" s="43" t="s">
        <v>165</v>
      </c>
      <c r="Z127" s="53" t="s">
        <v>165</v>
      </c>
      <c r="AA127" s="52"/>
      <c r="AB127" s="52"/>
      <c r="AC127" s="54"/>
      <c r="AD127" s="54"/>
      <c r="AE127" s="54"/>
      <c r="AF127" s="54"/>
      <c r="AG127" s="54"/>
    </row>
    <row r="128" spans="1:33" x14ac:dyDescent="0.25">
      <c r="A128" s="43" t="s">
        <v>165</v>
      </c>
      <c r="B128" s="53" t="s">
        <v>165</v>
      </c>
      <c r="C128" s="52"/>
      <c r="D128" s="52"/>
      <c r="E128" s="54"/>
      <c r="F128" s="54"/>
      <c r="G128" s="54"/>
      <c r="H128" s="54"/>
      <c r="I128" s="54"/>
      <c r="M128" s="43" t="s">
        <v>165</v>
      </c>
      <c r="N128" s="53" t="s">
        <v>165</v>
      </c>
      <c r="O128" s="52"/>
      <c r="P128" s="52"/>
      <c r="Q128" s="54"/>
      <c r="R128" s="54"/>
      <c r="S128" s="54"/>
      <c r="T128" s="54"/>
      <c r="U128" s="54"/>
      <c r="Y128" s="43" t="s">
        <v>165</v>
      </c>
      <c r="Z128" s="53" t="s">
        <v>165</v>
      </c>
      <c r="AA128" s="52"/>
      <c r="AB128" s="52"/>
      <c r="AC128" s="54"/>
      <c r="AD128" s="54"/>
      <c r="AE128" s="54"/>
      <c r="AF128" s="54"/>
      <c r="AG128" s="54"/>
    </row>
    <row r="129" spans="1:33" x14ac:dyDescent="0.25">
      <c r="A129" s="43" t="s">
        <v>165</v>
      </c>
      <c r="B129" s="53" t="s">
        <v>165</v>
      </c>
      <c r="C129" s="52"/>
      <c r="D129" s="52"/>
      <c r="E129" s="54"/>
      <c r="F129" s="54"/>
      <c r="G129" s="54"/>
      <c r="H129" s="54"/>
      <c r="I129" s="54"/>
      <c r="M129" s="43" t="s">
        <v>165</v>
      </c>
      <c r="N129" s="53" t="s">
        <v>165</v>
      </c>
      <c r="O129" s="52"/>
      <c r="P129" s="52"/>
      <c r="Q129" s="54"/>
      <c r="R129" s="54"/>
      <c r="S129" s="54"/>
      <c r="T129" s="54"/>
      <c r="U129" s="54"/>
      <c r="Y129" s="43" t="s">
        <v>165</v>
      </c>
      <c r="Z129" s="53" t="s">
        <v>165</v>
      </c>
      <c r="AA129" s="52"/>
      <c r="AB129" s="52"/>
      <c r="AC129" s="54"/>
      <c r="AD129" s="54"/>
      <c r="AE129" s="54"/>
      <c r="AF129" s="54"/>
      <c r="AG129" s="54"/>
    </row>
    <row r="130" spans="1:33" x14ac:dyDescent="0.25">
      <c r="A130" s="43" t="s">
        <v>165</v>
      </c>
      <c r="B130" s="53" t="s">
        <v>165</v>
      </c>
      <c r="C130" s="52"/>
      <c r="D130" s="52"/>
      <c r="E130" s="54"/>
      <c r="F130" s="54"/>
      <c r="G130" s="54"/>
      <c r="H130" s="54"/>
      <c r="I130" s="54"/>
      <c r="M130" s="43" t="s">
        <v>165</v>
      </c>
      <c r="N130" s="53" t="s">
        <v>165</v>
      </c>
      <c r="O130" s="52"/>
      <c r="P130" s="52"/>
      <c r="Q130" s="54"/>
      <c r="R130" s="54"/>
      <c r="S130" s="54"/>
      <c r="T130" s="54"/>
      <c r="U130" s="54"/>
      <c r="Y130" s="43" t="s">
        <v>165</v>
      </c>
      <c r="Z130" s="53" t="s">
        <v>165</v>
      </c>
      <c r="AA130" s="52"/>
      <c r="AB130" s="52"/>
      <c r="AC130" s="54"/>
      <c r="AD130" s="54"/>
      <c r="AE130" s="54"/>
      <c r="AF130" s="54"/>
      <c r="AG130" s="54"/>
    </row>
    <row r="131" spans="1:33" x14ac:dyDescent="0.25">
      <c r="A131" s="43" t="s">
        <v>165</v>
      </c>
      <c r="B131" s="53" t="s">
        <v>165</v>
      </c>
      <c r="C131" s="52"/>
      <c r="D131" s="52"/>
      <c r="E131" s="54"/>
      <c r="F131" s="54"/>
      <c r="G131" s="54"/>
      <c r="H131" s="54"/>
      <c r="I131" s="54"/>
      <c r="M131" s="43" t="s">
        <v>165</v>
      </c>
      <c r="N131" s="53" t="s">
        <v>165</v>
      </c>
      <c r="O131" s="52"/>
      <c r="P131" s="52"/>
      <c r="Q131" s="54"/>
      <c r="R131" s="54"/>
      <c r="S131" s="54"/>
      <c r="T131" s="54"/>
      <c r="U131" s="54"/>
      <c r="Y131" s="43" t="s">
        <v>165</v>
      </c>
      <c r="Z131" s="53" t="s">
        <v>165</v>
      </c>
      <c r="AA131" s="52"/>
      <c r="AB131" s="52"/>
      <c r="AC131" s="54"/>
      <c r="AD131" s="54"/>
      <c r="AE131" s="54"/>
      <c r="AF131" s="54"/>
      <c r="AG131" s="54"/>
    </row>
    <row r="132" spans="1:33" x14ac:dyDescent="0.25">
      <c r="A132" s="43" t="s">
        <v>165</v>
      </c>
      <c r="B132" s="53" t="s">
        <v>165</v>
      </c>
      <c r="C132" s="52"/>
      <c r="D132" s="52"/>
      <c r="E132" s="54"/>
      <c r="F132" s="54"/>
      <c r="G132" s="54"/>
      <c r="H132" s="54"/>
      <c r="I132" s="54"/>
      <c r="M132" s="43" t="s">
        <v>165</v>
      </c>
      <c r="N132" s="53" t="s">
        <v>165</v>
      </c>
      <c r="O132" s="52"/>
      <c r="P132" s="52"/>
      <c r="Q132" s="54"/>
      <c r="R132" s="54"/>
      <c r="S132" s="54"/>
      <c r="T132" s="54"/>
      <c r="U132" s="54"/>
      <c r="Y132" s="43" t="s">
        <v>165</v>
      </c>
      <c r="Z132" s="53" t="s">
        <v>165</v>
      </c>
      <c r="AA132" s="52"/>
      <c r="AB132" s="52"/>
      <c r="AC132" s="54"/>
      <c r="AD132" s="54"/>
      <c r="AE132" s="54"/>
      <c r="AF132" s="54"/>
      <c r="AG132" s="54"/>
    </row>
    <row r="133" spans="1:33" x14ac:dyDescent="0.25">
      <c r="A133" s="43" t="s">
        <v>165</v>
      </c>
      <c r="B133" s="53" t="s">
        <v>165</v>
      </c>
      <c r="C133" s="52"/>
      <c r="D133" s="52"/>
      <c r="E133" s="54"/>
      <c r="F133" s="54"/>
      <c r="G133" s="54"/>
      <c r="H133" s="54"/>
      <c r="I133" s="54"/>
      <c r="M133" s="43" t="s">
        <v>165</v>
      </c>
      <c r="N133" s="53" t="s">
        <v>165</v>
      </c>
      <c r="O133" s="52"/>
      <c r="P133" s="52"/>
      <c r="Q133" s="54"/>
      <c r="R133" s="54"/>
      <c r="S133" s="54"/>
      <c r="T133" s="54"/>
      <c r="U133" s="54"/>
      <c r="Y133" s="43" t="s">
        <v>165</v>
      </c>
      <c r="Z133" s="53" t="s">
        <v>165</v>
      </c>
      <c r="AA133" s="52"/>
      <c r="AB133" s="52"/>
      <c r="AC133" s="54"/>
      <c r="AD133" s="54"/>
      <c r="AE133" s="54"/>
      <c r="AF133" s="54"/>
      <c r="AG133" s="54"/>
    </row>
    <row r="134" spans="1:33" x14ac:dyDescent="0.25">
      <c r="A134" s="43" t="s">
        <v>165</v>
      </c>
      <c r="B134" s="53" t="s">
        <v>165</v>
      </c>
      <c r="C134" s="52"/>
      <c r="D134" s="52"/>
      <c r="E134" s="54"/>
      <c r="F134" s="54"/>
      <c r="G134" s="54"/>
      <c r="H134" s="54"/>
      <c r="I134" s="54"/>
      <c r="M134" s="43" t="s">
        <v>165</v>
      </c>
      <c r="N134" s="53" t="s">
        <v>165</v>
      </c>
      <c r="O134" s="52"/>
      <c r="P134" s="52"/>
      <c r="Q134" s="54"/>
      <c r="R134" s="54"/>
      <c r="S134" s="54"/>
      <c r="T134" s="54"/>
      <c r="U134" s="54"/>
      <c r="Y134" s="43" t="s">
        <v>165</v>
      </c>
      <c r="Z134" s="53" t="s">
        <v>165</v>
      </c>
      <c r="AA134" s="52"/>
      <c r="AB134" s="52"/>
      <c r="AC134" s="54"/>
      <c r="AD134" s="54"/>
      <c r="AE134" s="54"/>
      <c r="AF134" s="54"/>
      <c r="AG134" s="54"/>
    </row>
    <row r="135" spans="1:33" x14ac:dyDescent="0.25">
      <c r="A135" s="43" t="s">
        <v>165</v>
      </c>
      <c r="B135" s="53" t="s">
        <v>165</v>
      </c>
      <c r="C135" s="52"/>
      <c r="D135" s="52"/>
      <c r="E135" s="54"/>
      <c r="F135" s="54"/>
      <c r="G135" s="54"/>
      <c r="H135" s="54"/>
      <c r="I135" s="54"/>
      <c r="M135" s="43" t="s">
        <v>165</v>
      </c>
      <c r="N135" s="53" t="s">
        <v>165</v>
      </c>
      <c r="O135" s="52"/>
      <c r="P135" s="52"/>
      <c r="Q135" s="54"/>
      <c r="R135" s="54"/>
      <c r="S135" s="54"/>
      <c r="T135" s="54"/>
      <c r="U135" s="54"/>
      <c r="Y135" s="43" t="s">
        <v>165</v>
      </c>
      <c r="Z135" s="53" t="s">
        <v>165</v>
      </c>
      <c r="AA135" s="52"/>
      <c r="AB135" s="52"/>
      <c r="AC135" s="54"/>
      <c r="AD135" s="54"/>
      <c r="AE135" s="54"/>
      <c r="AF135" s="54"/>
      <c r="AG135" s="54"/>
    </row>
    <row r="136" spans="1:33" x14ac:dyDescent="0.25">
      <c r="A136" s="43" t="s">
        <v>165</v>
      </c>
      <c r="B136" s="53" t="s">
        <v>165</v>
      </c>
      <c r="C136" s="52"/>
      <c r="D136" s="52"/>
      <c r="E136" s="54"/>
      <c r="F136" s="54"/>
      <c r="G136" s="54"/>
      <c r="H136" s="54"/>
      <c r="I136" s="54"/>
      <c r="M136" s="43" t="s">
        <v>165</v>
      </c>
      <c r="N136" s="53" t="s">
        <v>165</v>
      </c>
      <c r="O136" s="52"/>
      <c r="P136" s="52"/>
      <c r="Q136" s="54"/>
      <c r="R136" s="54"/>
      <c r="S136" s="54"/>
      <c r="T136" s="54"/>
      <c r="U136" s="54"/>
      <c r="Y136" s="43" t="s">
        <v>165</v>
      </c>
      <c r="Z136" s="53" t="s">
        <v>165</v>
      </c>
      <c r="AA136" s="52"/>
      <c r="AB136" s="52"/>
      <c r="AC136" s="54"/>
      <c r="AD136" s="54"/>
      <c r="AE136" s="54"/>
      <c r="AF136" s="54"/>
      <c r="AG136" s="54"/>
    </row>
    <row r="137" spans="1:33" x14ac:dyDescent="0.25">
      <c r="A137" s="43" t="s">
        <v>165</v>
      </c>
      <c r="B137" s="53" t="s">
        <v>165</v>
      </c>
      <c r="C137" s="52"/>
      <c r="D137" s="52"/>
      <c r="E137" s="54"/>
      <c r="F137" s="54"/>
      <c r="G137" s="54"/>
      <c r="H137" s="54"/>
      <c r="I137" s="54"/>
      <c r="M137" s="43" t="s">
        <v>165</v>
      </c>
      <c r="N137" s="53" t="s">
        <v>165</v>
      </c>
      <c r="O137" s="52"/>
      <c r="P137" s="52"/>
      <c r="Q137" s="54"/>
      <c r="R137" s="54"/>
      <c r="S137" s="54"/>
      <c r="T137" s="54"/>
      <c r="U137" s="54"/>
      <c r="Y137" s="43" t="s">
        <v>165</v>
      </c>
      <c r="Z137" s="53" t="s">
        <v>165</v>
      </c>
      <c r="AA137" s="52"/>
      <c r="AB137" s="52"/>
      <c r="AC137" s="54"/>
      <c r="AD137" s="54"/>
      <c r="AE137" s="54"/>
      <c r="AF137" s="54"/>
      <c r="AG137" s="54"/>
    </row>
    <row r="138" spans="1:33" x14ac:dyDescent="0.25">
      <c r="A138" s="43" t="s">
        <v>165</v>
      </c>
      <c r="B138" s="53" t="s">
        <v>165</v>
      </c>
      <c r="C138" s="52"/>
      <c r="D138" s="52"/>
      <c r="E138" s="54"/>
      <c r="F138" s="54"/>
      <c r="G138" s="54"/>
      <c r="H138" s="54"/>
      <c r="I138" s="54"/>
      <c r="M138" s="43" t="s">
        <v>165</v>
      </c>
      <c r="N138" s="53" t="s">
        <v>165</v>
      </c>
      <c r="O138" s="52"/>
      <c r="P138" s="52"/>
      <c r="Q138" s="54"/>
      <c r="R138" s="54"/>
      <c r="S138" s="54"/>
      <c r="T138" s="54"/>
      <c r="U138" s="54"/>
      <c r="Y138" s="43" t="s">
        <v>165</v>
      </c>
      <c r="Z138" s="53" t="s">
        <v>165</v>
      </c>
      <c r="AA138" s="52"/>
      <c r="AB138" s="52"/>
      <c r="AC138" s="54"/>
      <c r="AD138" s="54"/>
      <c r="AE138" s="54"/>
      <c r="AF138" s="54"/>
      <c r="AG138" s="54"/>
    </row>
    <row r="139" spans="1:33" x14ac:dyDescent="0.25">
      <c r="A139" s="43" t="s">
        <v>165</v>
      </c>
      <c r="B139" s="53" t="s">
        <v>165</v>
      </c>
      <c r="C139" s="52"/>
      <c r="D139" s="52"/>
      <c r="E139" s="54"/>
      <c r="F139" s="54"/>
      <c r="G139" s="54"/>
      <c r="H139" s="54"/>
      <c r="I139" s="54"/>
      <c r="M139" s="43" t="s">
        <v>165</v>
      </c>
      <c r="N139" s="53" t="s">
        <v>165</v>
      </c>
      <c r="O139" s="52"/>
      <c r="P139" s="52"/>
      <c r="Q139" s="54"/>
      <c r="R139" s="54"/>
      <c r="S139" s="54"/>
      <c r="T139" s="54"/>
      <c r="U139" s="54"/>
      <c r="Y139" s="43" t="s">
        <v>165</v>
      </c>
      <c r="Z139" s="53" t="s">
        <v>165</v>
      </c>
      <c r="AA139" s="52"/>
      <c r="AB139" s="52"/>
      <c r="AC139" s="54"/>
      <c r="AD139" s="54"/>
      <c r="AE139" s="54"/>
      <c r="AF139" s="54"/>
      <c r="AG139" s="54"/>
    </row>
    <row r="140" spans="1:33" x14ac:dyDescent="0.25">
      <c r="A140" s="43" t="s">
        <v>165</v>
      </c>
      <c r="B140" s="53" t="s">
        <v>165</v>
      </c>
      <c r="C140" s="52"/>
      <c r="D140" s="52"/>
      <c r="E140" s="54"/>
      <c r="F140" s="54"/>
      <c r="G140" s="54"/>
      <c r="H140" s="54"/>
      <c r="I140" s="54"/>
      <c r="M140" s="43" t="s">
        <v>165</v>
      </c>
      <c r="N140" s="53" t="s">
        <v>165</v>
      </c>
      <c r="O140" s="52"/>
      <c r="P140" s="52"/>
      <c r="Q140" s="54"/>
      <c r="R140" s="54"/>
      <c r="S140" s="54"/>
      <c r="T140" s="54"/>
      <c r="U140" s="54"/>
      <c r="Y140" s="43" t="s">
        <v>165</v>
      </c>
      <c r="Z140" s="53" t="s">
        <v>165</v>
      </c>
      <c r="AA140" s="52"/>
      <c r="AB140" s="52"/>
      <c r="AC140" s="54"/>
      <c r="AD140" s="54"/>
      <c r="AE140" s="54"/>
      <c r="AF140" s="54"/>
      <c r="AG140" s="54"/>
    </row>
    <row r="141" spans="1:33" x14ac:dyDescent="0.25">
      <c r="A141" s="43" t="s">
        <v>165</v>
      </c>
      <c r="B141" s="53" t="s">
        <v>165</v>
      </c>
      <c r="C141" s="52"/>
      <c r="D141" s="52"/>
      <c r="E141" s="54"/>
      <c r="F141" s="54"/>
      <c r="G141" s="54"/>
      <c r="H141" s="54"/>
      <c r="I141" s="54"/>
      <c r="M141" s="43" t="s">
        <v>165</v>
      </c>
      <c r="N141" s="53" t="s">
        <v>165</v>
      </c>
      <c r="O141" s="52"/>
      <c r="P141" s="52"/>
      <c r="Q141" s="54"/>
      <c r="R141" s="54"/>
      <c r="S141" s="54"/>
      <c r="T141" s="54"/>
      <c r="U141" s="54"/>
      <c r="Y141" s="43" t="s">
        <v>165</v>
      </c>
      <c r="Z141" s="53" t="s">
        <v>165</v>
      </c>
      <c r="AA141" s="52"/>
      <c r="AB141" s="52"/>
      <c r="AC141" s="54"/>
      <c r="AD141" s="54"/>
      <c r="AE141" s="54"/>
      <c r="AF141" s="54"/>
      <c r="AG141" s="54"/>
    </row>
    <row r="142" spans="1:33" x14ac:dyDescent="0.25">
      <c r="A142" s="43" t="s">
        <v>165</v>
      </c>
      <c r="B142" s="53" t="s">
        <v>165</v>
      </c>
      <c r="C142" s="52"/>
      <c r="D142" s="52"/>
      <c r="E142" s="54"/>
      <c r="F142" s="54"/>
      <c r="G142" s="54"/>
      <c r="H142" s="54"/>
      <c r="I142" s="54"/>
      <c r="M142" s="43" t="s">
        <v>165</v>
      </c>
      <c r="N142" s="53" t="s">
        <v>165</v>
      </c>
      <c r="O142" s="52"/>
      <c r="P142" s="52"/>
      <c r="Q142" s="54"/>
      <c r="R142" s="54"/>
      <c r="S142" s="54"/>
      <c r="T142" s="54"/>
      <c r="U142" s="54"/>
      <c r="Y142" s="43" t="s">
        <v>165</v>
      </c>
      <c r="Z142" s="53" t="s">
        <v>165</v>
      </c>
      <c r="AA142" s="52"/>
      <c r="AB142" s="52"/>
      <c r="AC142" s="54"/>
      <c r="AD142" s="54"/>
      <c r="AE142" s="54"/>
      <c r="AF142" s="54"/>
      <c r="AG142" s="54"/>
    </row>
    <row r="143" spans="1:33" x14ac:dyDescent="0.25">
      <c r="A143" s="43" t="s">
        <v>165</v>
      </c>
      <c r="B143" s="53" t="s">
        <v>165</v>
      </c>
      <c r="C143" s="52"/>
      <c r="D143" s="52"/>
      <c r="E143" s="54"/>
      <c r="F143" s="54"/>
      <c r="G143" s="54"/>
      <c r="H143" s="54"/>
      <c r="I143" s="54"/>
      <c r="M143" s="43" t="s">
        <v>165</v>
      </c>
      <c r="N143" s="53" t="s">
        <v>165</v>
      </c>
      <c r="O143" s="52"/>
      <c r="P143" s="52"/>
      <c r="Q143" s="54"/>
      <c r="R143" s="54"/>
      <c r="S143" s="54"/>
      <c r="T143" s="54"/>
      <c r="U143" s="54"/>
      <c r="Y143" s="43" t="s">
        <v>165</v>
      </c>
      <c r="Z143" s="53" t="s">
        <v>165</v>
      </c>
      <c r="AA143" s="52"/>
      <c r="AB143" s="52"/>
      <c r="AC143" s="54"/>
      <c r="AD143" s="54"/>
      <c r="AE143" s="54"/>
      <c r="AF143" s="54"/>
      <c r="AG143" s="54"/>
    </row>
    <row r="144" spans="1:33" x14ac:dyDescent="0.25">
      <c r="A144" s="43" t="s">
        <v>165</v>
      </c>
      <c r="B144" s="53" t="s">
        <v>165</v>
      </c>
      <c r="C144" s="52"/>
      <c r="D144" s="52"/>
      <c r="E144" s="54"/>
      <c r="F144" s="54"/>
      <c r="G144" s="54"/>
      <c r="H144" s="54"/>
      <c r="I144" s="54"/>
      <c r="M144" s="43" t="s">
        <v>165</v>
      </c>
      <c r="N144" s="53" t="s">
        <v>165</v>
      </c>
      <c r="O144" s="52"/>
      <c r="P144" s="52"/>
      <c r="Q144" s="54"/>
      <c r="R144" s="54"/>
      <c r="S144" s="54"/>
      <c r="T144" s="54"/>
      <c r="U144" s="54"/>
      <c r="Y144" s="43" t="s">
        <v>165</v>
      </c>
      <c r="Z144" s="53" t="s">
        <v>165</v>
      </c>
      <c r="AA144" s="52"/>
      <c r="AB144" s="52"/>
      <c r="AC144" s="54"/>
      <c r="AD144" s="54"/>
      <c r="AE144" s="54"/>
      <c r="AF144" s="54"/>
      <c r="AG144" s="54"/>
    </row>
    <row r="145" spans="1:33" x14ac:dyDescent="0.25">
      <c r="A145" s="43" t="s">
        <v>165</v>
      </c>
      <c r="B145" s="53" t="s">
        <v>165</v>
      </c>
      <c r="C145" s="52"/>
      <c r="D145" s="52"/>
      <c r="E145" s="54"/>
      <c r="F145" s="54"/>
      <c r="G145" s="54"/>
      <c r="H145" s="54"/>
      <c r="I145" s="54"/>
      <c r="M145" s="43" t="s">
        <v>165</v>
      </c>
      <c r="N145" s="53" t="s">
        <v>165</v>
      </c>
      <c r="O145" s="52"/>
      <c r="P145" s="52"/>
      <c r="Q145" s="54"/>
      <c r="R145" s="54"/>
      <c r="S145" s="54"/>
      <c r="T145" s="54"/>
      <c r="U145" s="54"/>
      <c r="Y145" s="43" t="s">
        <v>165</v>
      </c>
      <c r="Z145" s="53" t="s">
        <v>165</v>
      </c>
      <c r="AA145" s="52"/>
      <c r="AB145" s="52"/>
      <c r="AC145" s="54"/>
      <c r="AD145" s="54"/>
      <c r="AE145" s="54"/>
      <c r="AF145" s="54"/>
      <c r="AG145" s="54"/>
    </row>
    <row r="146" spans="1:33" x14ac:dyDescent="0.25">
      <c r="A146" s="43" t="s">
        <v>165</v>
      </c>
      <c r="B146" s="53" t="s">
        <v>165</v>
      </c>
      <c r="C146" s="52"/>
      <c r="D146" s="52"/>
      <c r="E146" s="54"/>
      <c r="F146" s="54"/>
      <c r="G146" s="54"/>
      <c r="H146" s="54"/>
      <c r="I146" s="54"/>
      <c r="M146" s="43" t="s">
        <v>165</v>
      </c>
      <c r="N146" s="53" t="s">
        <v>165</v>
      </c>
      <c r="O146" s="52"/>
      <c r="P146" s="52"/>
      <c r="Q146" s="54"/>
      <c r="R146" s="54"/>
      <c r="S146" s="54"/>
      <c r="T146" s="54"/>
      <c r="U146" s="54"/>
      <c r="Y146" s="43" t="s">
        <v>165</v>
      </c>
      <c r="Z146" s="53" t="s">
        <v>165</v>
      </c>
      <c r="AA146" s="52"/>
      <c r="AB146" s="52"/>
      <c r="AC146" s="54"/>
      <c r="AD146" s="54"/>
      <c r="AE146" s="54"/>
      <c r="AF146" s="54"/>
      <c r="AG146" s="54"/>
    </row>
    <row r="147" spans="1:33" x14ac:dyDescent="0.25">
      <c r="A147" s="43" t="s">
        <v>165</v>
      </c>
      <c r="B147" s="53" t="s">
        <v>165</v>
      </c>
      <c r="C147" s="52"/>
      <c r="D147" s="52"/>
      <c r="E147" s="54"/>
      <c r="F147" s="54"/>
      <c r="G147" s="54"/>
      <c r="H147" s="54"/>
      <c r="I147" s="54"/>
      <c r="M147" s="43" t="s">
        <v>165</v>
      </c>
      <c r="N147" s="53" t="s">
        <v>165</v>
      </c>
      <c r="O147" s="52"/>
      <c r="P147" s="52"/>
      <c r="Q147" s="54"/>
      <c r="R147" s="54"/>
      <c r="S147" s="54"/>
      <c r="T147" s="54"/>
      <c r="U147" s="54"/>
      <c r="Y147" s="43" t="s">
        <v>165</v>
      </c>
      <c r="Z147" s="53" t="s">
        <v>165</v>
      </c>
      <c r="AA147" s="52"/>
      <c r="AB147" s="52"/>
      <c r="AC147" s="54"/>
      <c r="AD147" s="54"/>
      <c r="AE147" s="54"/>
      <c r="AF147" s="54"/>
      <c r="AG147" s="54"/>
    </row>
    <row r="148" spans="1:33" x14ac:dyDescent="0.25">
      <c r="A148" s="43" t="s">
        <v>165</v>
      </c>
      <c r="B148" s="53" t="s">
        <v>165</v>
      </c>
      <c r="C148" s="52"/>
      <c r="D148" s="52"/>
      <c r="E148" s="54"/>
      <c r="F148" s="54"/>
      <c r="G148" s="54"/>
      <c r="H148" s="54"/>
      <c r="I148" s="54"/>
      <c r="M148" s="43" t="s">
        <v>165</v>
      </c>
      <c r="N148" s="53" t="s">
        <v>165</v>
      </c>
      <c r="O148" s="52"/>
      <c r="P148" s="52"/>
      <c r="Q148" s="54"/>
      <c r="R148" s="54"/>
      <c r="S148" s="54"/>
      <c r="T148" s="54"/>
      <c r="U148" s="54"/>
      <c r="Y148" s="43" t="s">
        <v>165</v>
      </c>
      <c r="Z148" s="53" t="s">
        <v>165</v>
      </c>
      <c r="AA148" s="52"/>
      <c r="AB148" s="52"/>
      <c r="AC148" s="54"/>
      <c r="AD148" s="54"/>
      <c r="AE148" s="54"/>
      <c r="AF148" s="54"/>
      <c r="AG148" s="54"/>
    </row>
    <row r="149" spans="1:33" x14ac:dyDescent="0.25">
      <c r="A149" s="43" t="s">
        <v>165</v>
      </c>
      <c r="B149" s="53" t="s">
        <v>165</v>
      </c>
      <c r="C149" s="52"/>
      <c r="D149" s="52"/>
      <c r="E149" s="54"/>
      <c r="F149" s="54"/>
      <c r="G149" s="54"/>
      <c r="H149" s="54"/>
      <c r="I149" s="54"/>
      <c r="M149" s="43" t="s">
        <v>165</v>
      </c>
      <c r="N149" s="53" t="s">
        <v>165</v>
      </c>
      <c r="O149" s="52"/>
      <c r="P149" s="52"/>
      <c r="Q149" s="54"/>
      <c r="R149" s="54"/>
      <c r="S149" s="54"/>
      <c r="T149" s="54"/>
      <c r="U149" s="54"/>
      <c r="Y149" s="43" t="s">
        <v>165</v>
      </c>
      <c r="Z149" s="53" t="s">
        <v>165</v>
      </c>
      <c r="AA149" s="52"/>
      <c r="AB149" s="52"/>
      <c r="AC149" s="54"/>
      <c r="AD149" s="54"/>
      <c r="AE149" s="54"/>
      <c r="AF149" s="54"/>
      <c r="AG149" s="54"/>
    </row>
    <row r="150" spans="1:33" x14ac:dyDescent="0.25">
      <c r="A150" s="43" t="s">
        <v>165</v>
      </c>
      <c r="B150" s="53" t="s">
        <v>165</v>
      </c>
      <c r="C150" s="52"/>
      <c r="D150" s="52"/>
      <c r="E150" s="54"/>
      <c r="F150" s="54"/>
      <c r="G150" s="54"/>
      <c r="H150" s="54"/>
      <c r="I150" s="54"/>
      <c r="M150" s="43" t="s">
        <v>165</v>
      </c>
      <c r="N150" s="53" t="s">
        <v>165</v>
      </c>
      <c r="O150" s="52"/>
      <c r="P150" s="52"/>
      <c r="Q150" s="54"/>
      <c r="R150" s="54"/>
      <c r="S150" s="54"/>
      <c r="T150" s="54"/>
      <c r="U150" s="54"/>
      <c r="Y150" s="43" t="s">
        <v>165</v>
      </c>
      <c r="Z150" s="53" t="s">
        <v>165</v>
      </c>
      <c r="AA150" s="52"/>
      <c r="AB150" s="52"/>
      <c r="AC150" s="54"/>
      <c r="AD150" s="54"/>
      <c r="AE150" s="54"/>
      <c r="AF150" s="54"/>
      <c r="AG150" s="54"/>
    </row>
    <row r="151" spans="1:33" x14ac:dyDescent="0.25">
      <c r="A151" s="43" t="s">
        <v>165</v>
      </c>
      <c r="B151" s="53" t="s">
        <v>165</v>
      </c>
      <c r="C151" s="52"/>
      <c r="D151" s="52"/>
      <c r="E151" s="54"/>
      <c r="F151" s="54"/>
      <c r="G151" s="54"/>
      <c r="H151" s="54"/>
      <c r="I151" s="54"/>
      <c r="M151" s="43" t="s">
        <v>165</v>
      </c>
      <c r="N151" s="53" t="s">
        <v>165</v>
      </c>
      <c r="O151" s="52"/>
      <c r="P151" s="52"/>
      <c r="Q151" s="54"/>
      <c r="R151" s="54"/>
      <c r="S151" s="54"/>
      <c r="T151" s="54"/>
      <c r="U151" s="54"/>
      <c r="Y151" s="43" t="s">
        <v>165</v>
      </c>
      <c r="Z151" s="53" t="s">
        <v>165</v>
      </c>
      <c r="AA151" s="52"/>
      <c r="AB151" s="52"/>
      <c r="AC151" s="54"/>
      <c r="AD151" s="54"/>
      <c r="AE151" s="54"/>
      <c r="AF151" s="54"/>
      <c r="AG151" s="54"/>
    </row>
    <row r="152" spans="1:33" x14ac:dyDescent="0.25">
      <c r="A152" s="43" t="s">
        <v>165</v>
      </c>
      <c r="B152" s="53" t="s">
        <v>165</v>
      </c>
      <c r="C152" s="52"/>
      <c r="D152" s="52"/>
      <c r="E152" s="54"/>
      <c r="F152" s="54"/>
      <c r="G152" s="54"/>
      <c r="H152" s="54"/>
      <c r="I152" s="54"/>
      <c r="M152" s="43" t="s">
        <v>165</v>
      </c>
      <c r="N152" s="53" t="s">
        <v>165</v>
      </c>
      <c r="O152" s="52"/>
      <c r="P152" s="52"/>
      <c r="Q152" s="54"/>
      <c r="R152" s="54"/>
      <c r="S152" s="54"/>
      <c r="T152" s="54"/>
      <c r="U152" s="54"/>
      <c r="Y152" s="43" t="s">
        <v>165</v>
      </c>
      <c r="Z152" s="53" t="s">
        <v>165</v>
      </c>
      <c r="AA152" s="52"/>
      <c r="AB152" s="52"/>
      <c r="AC152" s="54"/>
      <c r="AD152" s="54"/>
      <c r="AE152" s="54"/>
      <c r="AF152" s="54"/>
      <c r="AG152" s="54"/>
    </row>
    <row r="153" spans="1:33" x14ac:dyDescent="0.25">
      <c r="A153" s="43" t="s">
        <v>165</v>
      </c>
      <c r="B153" s="53" t="s">
        <v>165</v>
      </c>
      <c r="C153" s="52"/>
      <c r="D153" s="52"/>
      <c r="E153" s="54"/>
      <c r="F153" s="54"/>
      <c r="G153" s="54"/>
      <c r="H153" s="54"/>
      <c r="I153" s="54"/>
      <c r="M153" s="43" t="s">
        <v>165</v>
      </c>
      <c r="N153" s="53" t="s">
        <v>165</v>
      </c>
      <c r="O153" s="52"/>
      <c r="P153" s="52"/>
      <c r="Q153" s="54"/>
      <c r="R153" s="54"/>
      <c r="S153" s="54"/>
      <c r="T153" s="54"/>
      <c r="U153" s="54"/>
      <c r="Y153" s="43" t="s">
        <v>165</v>
      </c>
      <c r="Z153" s="53" t="s">
        <v>165</v>
      </c>
      <c r="AA153" s="52"/>
      <c r="AB153" s="52"/>
      <c r="AC153" s="54"/>
      <c r="AD153" s="54"/>
      <c r="AE153" s="54"/>
      <c r="AF153" s="54"/>
      <c r="AG153" s="54"/>
    </row>
    <row r="154" spans="1:33" x14ac:dyDescent="0.25">
      <c r="A154" s="43" t="s">
        <v>165</v>
      </c>
      <c r="B154" s="53" t="s">
        <v>165</v>
      </c>
      <c r="C154" s="52"/>
      <c r="D154" s="52"/>
      <c r="E154" s="54"/>
      <c r="F154" s="54"/>
      <c r="G154" s="54"/>
      <c r="H154" s="54"/>
      <c r="I154" s="54"/>
      <c r="M154" s="43" t="s">
        <v>165</v>
      </c>
      <c r="N154" s="53" t="s">
        <v>165</v>
      </c>
      <c r="O154" s="52"/>
      <c r="P154" s="52"/>
      <c r="Q154" s="54"/>
      <c r="R154" s="54"/>
      <c r="S154" s="54"/>
      <c r="T154" s="54"/>
      <c r="U154" s="54"/>
      <c r="Y154" s="43" t="s">
        <v>165</v>
      </c>
      <c r="Z154" s="53" t="s">
        <v>165</v>
      </c>
      <c r="AA154" s="52"/>
      <c r="AB154" s="52"/>
      <c r="AC154" s="54"/>
      <c r="AD154" s="54"/>
      <c r="AE154" s="54"/>
      <c r="AF154" s="54"/>
      <c r="AG154" s="54"/>
    </row>
    <row r="155" spans="1:33" x14ac:dyDescent="0.25">
      <c r="A155" s="43" t="s">
        <v>165</v>
      </c>
      <c r="B155" s="53" t="s">
        <v>165</v>
      </c>
      <c r="C155" s="52"/>
      <c r="D155" s="52"/>
      <c r="E155" s="54"/>
      <c r="F155" s="54"/>
      <c r="G155" s="54"/>
      <c r="H155" s="54"/>
      <c r="I155" s="54"/>
      <c r="M155" s="43" t="s">
        <v>165</v>
      </c>
      <c r="N155" s="53" t="s">
        <v>165</v>
      </c>
      <c r="O155" s="52"/>
      <c r="P155" s="52"/>
      <c r="Q155" s="54"/>
      <c r="R155" s="54"/>
      <c r="S155" s="54"/>
      <c r="T155" s="54"/>
      <c r="U155" s="54"/>
      <c r="Y155" s="43" t="s">
        <v>165</v>
      </c>
      <c r="Z155" s="53" t="s">
        <v>165</v>
      </c>
      <c r="AA155" s="52"/>
      <c r="AB155" s="52"/>
      <c r="AC155" s="54"/>
      <c r="AD155" s="54"/>
      <c r="AE155" s="54"/>
      <c r="AF155" s="54"/>
      <c r="AG155" s="54"/>
    </row>
    <row r="156" spans="1:33" x14ac:dyDescent="0.25">
      <c r="A156" s="43" t="s">
        <v>165</v>
      </c>
      <c r="B156" s="53" t="s">
        <v>165</v>
      </c>
      <c r="C156" s="52"/>
      <c r="D156" s="52"/>
      <c r="E156" s="54"/>
      <c r="F156" s="54"/>
      <c r="G156" s="54"/>
      <c r="H156" s="54"/>
      <c r="I156" s="54"/>
      <c r="M156" s="43" t="s">
        <v>165</v>
      </c>
      <c r="N156" s="53" t="s">
        <v>165</v>
      </c>
      <c r="O156" s="52"/>
      <c r="P156" s="52"/>
      <c r="Q156" s="54"/>
      <c r="R156" s="54"/>
      <c r="S156" s="54"/>
      <c r="T156" s="54"/>
      <c r="U156" s="54"/>
      <c r="Y156" s="43" t="s">
        <v>165</v>
      </c>
      <c r="Z156" s="53" t="s">
        <v>165</v>
      </c>
      <c r="AA156" s="52"/>
      <c r="AB156" s="52"/>
      <c r="AC156" s="54"/>
      <c r="AD156" s="54"/>
      <c r="AE156" s="54"/>
      <c r="AF156" s="54"/>
      <c r="AG156" s="54"/>
    </row>
    <row r="157" spans="1:33" x14ac:dyDescent="0.25">
      <c r="A157" s="43" t="s">
        <v>165</v>
      </c>
      <c r="B157" s="53" t="s">
        <v>165</v>
      </c>
      <c r="C157" s="52"/>
      <c r="D157" s="52"/>
      <c r="E157" s="54"/>
      <c r="F157" s="54"/>
      <c r="G157" s="54"/>
      <c r="H157" s="54"/>
      <c r="I157" s="54"/>
      <c r="M157" s="43" t="s">
        <v>165</v>
      </c>
      <c r="N157" s="53" t="s">
        <v>165</v>
      </c>
      <c r="O157" s="52"/>
      <c r="P157" s="52"/>
      <c r="Q157" s="54"/>
      <c r="R157" s="54"/>
      <c r="S157" s="54"/>
      <c r="T157" s="54"/>
      <c r="U157" s="54"/>
      <c r="Y157" s="43" t="s">
        <v>165</v>
      </c>
      <c r="Z157" s="53" t="s">
        <v>165</v>
      </c>
      <c r="AA157" s="52"/>
      <c r="AB157" s="52"/>
      <c r="AC157" s="54"/>
      <c r="AD157" s="54"/>
      <c r="AE157" s="54"/>
      <c r="AF157" s="54"/>
      <c r="AG157" s="54"/>
    </row>
    <row r="158" spans="1:33" x14ac:dyDescent="0.25">
      <c r="A158" s="43" t="s">
        <v>165</v>
      </c>
      <c r="B158" s="53" t="s">
        <v>165</v>
      </c>
      <c r="C158" s="52"/>
      <c r="D158" s="52"/>
      <c r="E158" s="54"/>
      <c r="F158" s="54"/>
      <c r="G158" s="54"/>
      <c r="H158" s="54"/>
      <c r="I158" s="54"/>
      <c r="M158" s="43" t="s">
        <v>165</v>
      </c>
      <c r="N158" s="53" t="s">
        <v>165</v>
      </c>
      <c r="O158" s="52"/>
      <c r="P158" s="52"/>
      <c r="Q158" s="54"/>
      <c r="R158" s="54"/>
      <c r="S158" s="54"/>
      <c r="T158" s="54"/>
      <c r="U158" s="54"/>
      <c r="Y158" s="43" t="s">
        <v>165</v>
      </c>
      <c r="Z158" s="53" t="s">
        <v>165</v>
      </c>
      <c r="AA158" s="52"/>
      <c r="AB158" s="52"/>
      <c r="AC158" s="54"/>
      <c r="AD158" s="54"/>
      <c r="AE158" s="54"/>
      <c r="AF158" s="54"/>
      <c r="AG158" s="54"/>
    </row>
    <row r="159" spans="1:33" x14ac:dyDescent="0.25">
      <c r="A159" s="43" t="s">
        <v>165</v>
      </c>
      <c r="B159" s="53" t="s">
        <v>165</v>
      </c>
      <c r="C159" s="52"/>
      <c r="D159" s="52"/>
      <c r="E159" s="54"/>
      <c r="F159" s="54"/>
      <c r="G159" s="54"/>
      <c r="H159" s="54"/>
      <c r="I159" s="54"/>
      <c r="M159" s="43" t="s">
        <v>165</v>
      </c>
      <c r="N159" s="53" t="s">
        <v>165</v>
      </c>
      <c r="O159" s="52"/>
      <c r="P159" s="52"/>
      <c r="Q159" s="54"/>
      <c r="R159" s="54"/>
      <c r="S159" s="54"/>
      <c r="T159" s="54"/>
      <c r="U159" s="54"/>
      <c r="Y159" s="43" t="s">
        <v>165</v>
      </c>
      <c r="Z159" s="53" t="s">
        <v>165</v>
      </c>
      <c r="AA159" s="52"/>
      <c r="AB159" s="52"/>
      <c r="AC159" s="54"/>
      <c r="AD159" s="54"/>
      <c r="AE159" s="54"/>
      <c r="AF159" s="54"/>
      <c r="AG159" s="54"/>
    </row>
    <row r="160" spans="1:33" x14ac:dyDescent="0.25">
      <c r="A160" s="43" t="s">
        <v>165</v>
      </c>
      <c r="B160" s="53" t="s">
        <v>165</v>
      </c>
      <c r="C160" s="52"/>
      <c r="D160" s="52"/>
      <c r="E160" s="54"/>
      <c r="F160" s="54"/>
      <c r="G160" s="54"/>
      <c r="H160" s="54"/>
      <c r="I160" s="54"/>
      <c r="M160" s="43" t="s">
        <v>165</v>
      </c>
      <c r="N160" s="53" t="s">
        <v>165</v>
      </c>
      <c r="O160" s="52"/>
      <c r="P160" s="52"/>
      <c r="Q160" s="54"/>
      <c r="R160" s="54"/>
      <c r="S160" s="54"/>
      <c r="T160" s="54"/>
      <c r="U160" s="54"/>
      <c r="Y160" s="43" t="s">
        <v>165</v>
      </c>
      <c r="Z160" s="53" t="s">
        <v>165</v>
      </c>
      <c r="AA160" s="52"/>
      <c r="AB160" s="52"/>
      <c r="AC160" s="54"/>
      <c r="AD160" s="54"/>
      <c r="AE160" s="54"/>
      <c r="AF160" s="54"/>
      <c r="AG160" s="54"/>
    </row>
    <row r="161" spans="1:33" x14ac:dyDescent="0.25">
      <c r="A161" s="43" t="s">
        <v>165</v>
      </c>
      <c r="B161" s="53" t="s">
        <v>165</v>
      </c>
      <c r="C161" s="52"/>
      <c r="D161" s="52"/>
      <c r="E161" s="54"/>
      <c r="F161" s="54"/>
      <c r="G161" s="54"/>
      <c r="H161" s="54"/>
      <c r="I161" s="54"/>
      <c r="M161" s="43" t="s">
        <v>165</v>
      </c>
      <c r="N161" s="53" t="s">
        <v>165</v>
      </c>
      <c r="O161" s="52"/>
      <c r="P161" s="52"/>
      <c r="Q161" s="54"/>
      <c r="R161" s="54"/>
      <c r="S161" s="54"/>
      <c r="T161" s="54"/>
      <c r="U161" s="54"/>
      <c r="Y161" s="43" t="s">
        <v>165</v>
      </c>
      <c r="Z161" s="53" t="s">
        <v>165</v>
      </c>
      <c r="AA161" s="52"/>
      <c r="AB161" s="52"/>
      <c r="AC161" s="54"/>
      <c r="AD161" s="54"/>
      <c r="AE161" s="54"/>
      <c r="AF161" s="54"/>
      <c r="AG161" s="54"/>
    </row>
    <row r="162" spans="1:33" x14ac:dyDescent="0.25">
      <c r="A162" s="43" t="s">
        <v>165</v>
      </c>
      <c r="B162" s="53" t="s">
        <v>165</v>
      </c>
      <c r="C162" s="52"/>
      <c r="D162" s="52"/>
      <c r="E162" s="54"/>
      <c r="F162" s="54"/>
      <c r="G162" s="54"/>
      <c r="H162" s="54"/>
      <c r="I162" s="54"/>
      <c r="M162" s="43" t="s">
        <v>165</v>
      </c>
      <c r="N162" s="53" t="s">
        <v>165</v>
      </c>
      <c r="O162" s="52"/>
      <c r="P162" s="52"/>
      <c r="Q162" s="54"/>
      <c r="R162" s="54"/>
      <c r="S162" s="54"/>
      <c r="T162" s="54"/>
      <c r="U162" s="54"/>
      <c r="Y162" s="43" t="s">
        <v>165</v>
      </c>
      <c r="Z162" s="53" t="s">
        <v>165</v>
      </c>
      <c r="AA162" s="52"/>
      <c r="AB162" s="52"/>
      <c r="AC162" s="54"/>
      <c r="AD162" s="54"/>
      <c r="AE162" s="54"/>
      <c r="AF162" s="54"/>
      <c r="AG162" s="54"/>
    </row>
    <row r="163" spans="1:33" x14ac:dyDescent="0.25">
      <c r="A163" s="43" t="s">
        <v>165</v>
      </c>
      <c r="B163" s="53" t="s">
        <v>165</v>
      </c>
      <c r="C163" s="52"/>
      <c r="D163" s="52"/>
      <c r="E163" s="54"/>
      <c r="F163" s="54"/>
      <c r="G163" s="54"/>
      <c r="H163" s="54"/>
      <c r="I163" s="54"/>
      <c r="M163" s="43" t="s">
        <v>165</v>
      </c>
      <c r="N163" s="53" t="s">
        <v>165</v>
      </c>
      <c r="O163" s="52"/>
      <c r="P163" s="52"/>
      <c r="Q163" s="54"/>
      <c r="R163" s="54"/>
      <c r="S163" s="54"/>
      <c r="T163" s="54"/>
      <c r="U163" s="54"/>
      <c r="Y163" s="43" t="s">
        <v>165</v>
      </c>
      <c r="Z163" s="53" t="s">
        <v>165</v>
      </c>
      <c r="AA163" s="52"/>
      <c r="AB163" s="52"/>
      <c r="AC163" s="54"/>
      <c r="AD163" s="54"/>
      <c r="AE163" s="54"/>
      <c r="AF163" s="54"/>
      <c r="AG163" s="54"/>
    </row>
    <row r="164" spans="1:33" x14ac:dyDescent="0.25">
      <c r="A164" s="43" t="s">
        <v>165</v>
      </c>
      <c r="B164" s="53" t="s">
        <v>165</v>
      </c>
      <c r="C164" s="52"/>
      <c r="D164" s="52"/>
      <c r="E164" s="54"/>
      <c r="F164" s="54"/>
      <c r="G164" s="54"/>
      <c r="H164" s="54"/>
      <c r="I164" s="54"/>
      <c r="M164" s="43" t="s">
        <v>165</v>
      </c>
      <c r="N164" s="53" t="s">
        <v>165</v>
      </c>
      <c r="O164" s="52"/>
      <c r="P164" s="52"/>
      <c r="Q164" s="54"/>
      <c r="R164" s="54"/>
      <c r="S164" s="54"/>
      <c r="T164" s="54"/>
      <c r="U164" s="54"/>
      <c r="Y164" s="43" t="s">
        <v>165</v>
      </c>
      <c r="Z164" s="53" t="s">
        <v>165</v>
      </c>
      <c r="AA164" s="52"/>
      <c r="AB164" s="52"/>
      <c r="AC164" s="54"/>
      <c r="AD164" s="54"/>
      <c r="AE164" s="54"/>
      <c r="AF164" s="54"/>
      <c r="AG164" s="54"/>
    </row>
    <row r="165" spans="1:33" x14ac:dyDescent="0.25">
      <c r="A165" s="43" t="s">
        <v>165</v>
      </c>
      <c r="B165" s="53" t="s">
        <v>165</v>
      </c>
      <c r="C165" s="52"/>
      <c r="D165" s="52"/>
      <c r="E165" s="54"/>
      <c r="F165" s="54"/>
      <c r="G165" s="54"/>
      <c r="H165" s="54"/>
      <c r="I165" s="54"/>
      <c r="M165" s="43" t="s">
        <v>165</v>
      </c>
      <c r="N165" s="53" t="s">
        <v>165</v>
      </c>
      <c r="O165" s="52"/>
      <c r="P165" s="52"/>
      <c r="Q165" s="54"/>
      <c r="R165" s="54"/>
      <c r="S165" s="54"/>
      <c r="T165" s="54"/>
      <c r="U165" s="54"/>
      <c r="Y165" s="43" t="s">
        <v>165</v>
      </c>
      <c r="Z165" s="53" t="s">
        <v>165</v>
      </c>
      <c r="AA165" s="52"/>
      <c r="AB165" s="52"/>
      <c r="AC165" s="54"/>
      <c r="AD165" s="54"/>
      <c r="AE165" s="54"/>
      <c r="AF165" s="54"/>
      <c r="AG165" s="54"/>
    </row>
    <row r="166" spans="1:33" x14ac:dyDescent="0.25">
      <c r="A166" s="43" t="s">
        <v>165</v>
      </c>
      <c r="B166" s="53" t="s">
        <v>165</v>
      </c>
      <c r="C166" s="52"/>
      <c r="D166" s="52"/>
      <c r="E166" s="54"/>
      <c r="F166" s="54"/>
      <c r="G166" s="54"/>
      <c r="H166" s="54"/>
      <c r="I166" s="54"/>
      <c r="M166" s="43" t="s">
        <v>165</v>
      </c>
      <c r="N166" s="53" t="s">
        <v>165</v>
      </c>
      <c r="O166" s="52"/>
      <c r="P166" s="52"/>
      <c r="Q166" s="54"/>
      <c r="R166" s="54"/>
      <c r="S166" s="54"/>
      <c r="T166" s="54"/>
      <c r="U166" s="54"/>
      <c r="Y166" s="43" t="s">
        <v>165</v>
      </c>
      <c r="Z166" s="53" t="s">
        <v>165</v>
      </c>
      <c r="AA166" s="52"/>
      <c r="AB166" s="52"/>
      <c r="AC166" s="54"/>
      <c r="AD166" s="54"/>
      <c r="AE166" s="54"/>
      <c r="AF166" s="54"/>
      <c r="AG166" s="54"/>
    </row>
    <row r="167" spans="1:33" x14ac:dyDescent="0.25">
      <c r="A167" s="43" t="s">
        <v>165</v>
      </c>
      <c r="B167" s="53" t="s">
        <v>165</v>
      </c>
      <c r="C167" s="52"/>
      <c r="D167" s="52"/>
      <c r="E167" s="54"/>
      <c r="F167" s="54"/>
      <c r="G167" s="54"/>
      <c r="H167" s="54"/>
      <c r="I167" s="54"/>
      <c r="M167" s="43" t="s">
        <v>165</v>
      </c>
      <c r="N167" s="53" t="s">
        <v>165</v>
      </c>
      <c r="O167" s="52"/>
      <c r="P167" s="52"/>
      <c r="Q167" s="54"/>
      <c r="R167" s="54"/>
      <c r="S167" s="54"/>
      <c r="T167" s="54"/>
      <c r="U167" s="54"/>
      <c r="Y167" s="43" t="s">
        <v>165</v>
      </c>
      <c r="Z167" s="53" t="s">
        <v>165</v>
      </c>
      <c r="AA167" s="52"/>
      <c r="AB167" s="52"/>
      <c r="AC167" s="54"/>
      <c r="AD167" s="54"/>
      <c r="AE167" s="54"/>
      <c r="AF167" s="54"/>
      <c r="AG167" s="54"/>
    </row>
    <row r="168" spans="1:33" x14ac:dyDescent="0.25">
      <c r="A168" s="43" t="s">
        <v>165</v>
      </c>
      <c r="B168" s="53" t="s">
        <v>165</v>
      </c>
      <c r="C168" s="52"/>
      <c r="D168" s="52"/>
      <c r="E168" s="54"/>
      <c r="F168" s="54"/>
      <c r="G168" s="54"/>
      <c r="H168" s="54"/>
      <c r="I168" s="54"/>
      <c r="M168" s="43" t="s">
        <v>165</v>
      </c>
      <c r="N168" s="53" t="s">
        <v>165</v>
      </c>
      <c r="O168" s="52"/>
      <c r="P168" s="52"/>
      <c r="Q168" s="54"/>
      <c r="R168" s="54"/>
      <c r="S168" s="54"/>
      <c r="T168" s="54"/>
      <c r="U168" s="54"/>
      <c r="Y168" s="43" t="s">
        <v>165</v>
      </c>
      <c r="Z168" s="53" t="s">
        <v>165</v>
      </c>
      <c r="AA168" s="52"/>
      <c r="AB168" s="52"/>
      <c r="AC168" s="54"/>
      <c r="AD168" s="54"/>
      <c r="AE168" s="54"/>
      <c r="AF168" s="54"/>
      <c r="AG168" s="54"/>
    </row>
    <row r="169" spans="1:33" x14ac:dyDescent="0.25">
      <c r="A169" s="43" t="s">
        <v>165</v>
      </c>
      <c r="B169" s="53" t="s">
        <v>165</v>
      </c>
      <c r="C169" s="52"/>
      <c r="D169" s="52"/>
      <c r="E169" s="54"/>
      <c r="F169" s="54"/>
      <c r="G169" s="54"/>
      <c r="H169" s="54"/>
      <c r="I169" s="54"/>
      <c r="M169" s="43" t="s">
        <v>165</v>
      </c>
      <c r="N169" s="53" t="s">
        <v>165</v>
      </c>
      <c r="O169" s="52"/>
      <c r="P169" s="52"/>
      <c r="Q169" s="54"/>
      <c r="R169" s="54"/>
      <c r="S169" s="54"/>
      <c r="T169" s="54"/>
      <c r="U169" s="54"/>
      <c r="Y169" s="43" t="s">
        <v>165</v>
      </c>
      <c r="Z169" s="53" t="s">
        <v>165</v>
      </c>
      <c r="AA169" s="52"/>
      <c r="AB169" s="52"/>
      <c r="AC169" s="54"/>
      <c r="AD169" s="54"/>
      <c r="AE169" s="54"/>
      <c r="AF169" s="54"/>
      <c r="AG169" s="54"/>
    </row>
    <row r="170" spans="1:33" x14ac:dyDescent="0.25">
      <c r="A170" s="43" t="s">
        <v>165</v>
      </c>
      <c r="B170" s="53" t="s">
        <v>165</v>
      </c>
      <c r="C170" s="52"/>
      <c r="D170" s="52"/>
      <c r="E170" s="54"/>
      <c r="F170" s="54"/>
      <c r="G170" s="54"/>
      <c r="H170" s="54"/>
      <c r="I170" s="54"/>
      <c r="M170" s="43" t="s">
        <v>165</v>
      </c>
      <c r="N170" s="53" t="s">
        <v>165</v>
      </c>
      <c r="O170" s="52"/>
      <c r="P170" s="52"/>
      <c r="Q170" s="54"/>
      <c r="R170" s="54"/>
      <c r="S170" s="54"/>
      <c r="T170" s="54"/>
      <c r="U170" s="54"/>
      <c r="Y170" s="43" t="s">
        <v>165</v>
      </c>
      <c r="Z170" s="53" t="s">
        <v>165</v>
      </c>
      <c r="AA170" s="52"/>
      <c r="AB170" s="52"/>
      <c r="AC170" s="54"/>
      <c r="AD170" s="54"/>
      <c r="AE170" s="54"/>
      <c r="AF170" s="54"/>
      <c r="AG170" s="54"/>
    </row>
    <row r="171" spans="1:33" x14ac:dyDescent="0.25">
      <c r="A171" s="43" t="s">
        <v>165</v>
      </c>
      <c r="B171" s="53" t="s">
        <v>165</v>
      </c>
      <c r="C171" s="52"/>
      <c r="D171" s="52"/>
      <c r="E171" s="54"/>
      <c r="F171" s="54"/>
      <c r="G171" s="54"/>
      <c r="H171" s="54"/>
      <c r="I171" s="54"/>
      <c r="M171" s="43" t="s">
        <v>165</v>
      </c>
      <c r="N171" s="53" t="s">
        <v>165</v>
      </c>
      <c r="O171" s="52"/>
      <c r="P171" s="52"/>
      <c r="Q171" s="54"/>
      <c r="R171" s="54"/>
      <c r="S171" s="54"/>
      <c r="T171" s="54"/>
      <c r="U171" s="54"/>
      <c r="Y171" s="43" t="s">
        <v>165</v>
      </c>
      <c r="Z171" s="53" t="s">
        <v>165</v>
      </c>
      <c r="AA171" s="52"/>
      <c r="AB171" s="52"/>
      <c r="AC171" s="54"/>
      <c r="AD171" s="54"/>
      <c r="AE171" s="54"/>
      <c r="AF171" s="54"/>
      <c r="AG171" s="54"/>
    </row>
    <row r="172" spans="1:33" x14ac:dyDescent="0.25">
      <c r="A172" s="43" t="s">
        <v>165</v>
      </c>
      <c r="B172" s="53" t="s">
        <v>165</v>
      </c>
      <c r="C172" s="52"/>
      <c r="D172" s="52"/>
      <c r="E172" s="54"/>
      <c r="F172" s="54"/>
      <c r="G172" s="54"/>
      <c r="H172" s="54"/>
      <c r="I172" s="54"/>
      <c r="M172" s="43" t="s">
        <v>165</v>
      </c>
      <c r="N172" s="53" t="s">
        <v>165</v>
      </c>
      <c r="O172" s="52"/>
      <c r="P172" s="52"/>
      <c r="Q172" s="54"/>
      <c r="R172" s="54"/>
      <c r="S172" s="54"/>
      <c r="T172" s="54"/>
      <c r="U172" s="54"/>
      <c r="Y172" s="43" t="s">
        <v>165</v>
      </c>
      <c r="Z172" s="53" t="s">
        <v>165</v>
      </c>
      <c r="AA172" s="52"/>
      <c r="AB172" s="52"/>
      <c r="AC172" s="54"/>
      <c r="AD172" s="54"/>
      <c r="AE172" s="54"/>
      <c r="AF172" s="54"/>
      <c r="AG172" s="54"/>
    </row>
    <row r="173" spans="1:33" x14ac:dyDescent="0.25">
      <c r="A173" s="43" t="s">
        <v>165</v>
      </c>
      <c r="B173" s="53" t="s">
        <v>165</v>
      </c>
      <c r="C173" s="52"/>
      <c r="D173" s="52"/>
      <c r="E173" s="54"/>
      <c r="F173" s="54"/>
      <c r="G173" s="54"/>
      <c r="H173" s="54"/>
      <c r="I173" s="54"/>
      <c r="M173" s="43" t="s">
        <v>165</v>
      </c>
      <c r="N173" s="53" t="s">
        <v>165</v>
      </c>
      <c r="O173" s="52"/>
      <c r="P173" s="52"/>
      <c r="Q173" s="54"/>
      <c r="R173" s="54"/>
      <c r="S173" s="54"/>
      <c r="T173" s="54"/>
      <c r="U173" s="54"/>
      <c r="Y173" s="43" t="s">
        <v>165</v>
      </c>
      <c r="Z173" s="53" t="s">
        <v>165</v>
      </c>
      <c r="AA173" s="52"/>
      <c r="AB173" s="52"/>
      <c r="AC173" s="54"/>
      <c r="AD173" s="54"/>
      <c r="AE173" s="54"/>
      <c r="AF173" s="54"/>
      <c r="AG173" s="54"/>
    </row>
    <row r="174" spans="1:33" x14ac:dyDescent="0.25">
      <c r="A174" s="43" t="s">
        <v>165</v>
      </c>
      <c r="B174" s="53" t="s">
        <v>165</v>
      </c>
      <c r="C174" s="52"/>
      <c r="D174" s="52"/>
      <c r="E174" s="54"/>
      <c r="F174" s="54"/>
      <c r="G174" s="54"/>
      <c r="H174" s="54"/>
      <c r="I174" s="54"/>
      <c r="M174" s="43" t="s">
        <v>165</v>
      </c>
      <c r="N174" s="53" t="s">
        <v>165</v>
      </c>
      <c r="O174" s="52"/>
      <c r="P174" s="52"/>
      <c r="Q174" s="54"/>
      <c r="R174" s="54"/>
      <c r="S174" s="54"/>
      <c r="T174" s="54"/>
      <c r="U174" s="54"/>
      <c r="Y174" s="43" t="s">
        <v>165</v>
      </c>
      <c r="Z174" s="53" t="s">
        <v>165</v>
      </c>
      <c r="AA174" s="52"/>
      <c r="AB174" s="52"/>
      <c r="AC174" s="54"/>
      <c r="AD174" s="54"/>
      <c r="AE174" s="54"/>
      <c r="AF174" s="54"/>
      <c r="AG174" s="54"/>
    </row>
    <row r="175" spans="1:33" x14ac:dyDescent="0.25">
      <c r="A175" s="43" t="s">
        <v>165</v>
      </c>
      <c r="B175" s="53" t="s">
        <v>165</v>
      </c>
      <c r="C175" s="52"/>
      <c r="D175" s="52"/>
      <c r="E175" s="54"/>
      <c r="F175" s="54"/>
      <c r="G175" s="54"/>
      <c r="H175" s="54"/>
      <c r="I175" s="54"/>
      <c r="M175" s="43" t="s">
        <v>165</v>
      </c>
      <c r="N175" s="53" t="s">
        <v>165</v>
      </c>
      <c r="O175" s="52"/>
      <c r="P175" s="52"/>
      <c r="Q175" s="54"/>
      <c r="R175" s="54"/>
      <c r="S175" s="54"/>
      <c r="T175" s="54"/>
      <c r="U175" s="54"/>
      <c r="Y175" s="43" t="s">
        <v>165</v>
      </c>
      <c r="Z175" s="53" t="s">
        <v>165</v>
      </c>
      <c r="AA175" s="52"/>
      <c r="AB175" s="52"/>
      <c r="AC175" s="54"/>
      <c r="AD175" s="54"/>
      <c r="AE175" s="54"/>
      <c r="AF175" s="54"/>
      <c r="AG175" s="54"/>
    </row>
    <row r="176" spans="1:33" x14ac:dyDescent="0.25">
      <c r="A176" s="43" t="s">
        <v>165</v>
      </c>
      <c r="B176" s="53" t="s">
        <v>165</v>
      </c>
      <c r="C176" s="52"/>
      <c r="D176" s="52"/>
      <c r="E176" s="54"/>
      <c r="F176" s="54"/>
      <c r="G176" s="54"/>
      <c r="H176" s="54"/>
      <c r="I176" s="54"/>
      <c r="M176" s="43" t="s">
        <v>165</v>
      </c>
      <c r="N176" s="53" t="s">
        <v>165</v>
      </c>
      <c r="O176" s="52"/>
      <c r="P176" s="52"/>
      <c r="Q176" s="54"/>
      <c r="R176" s="54"/>
      <c r="S176" s="54"/>
      <c r="T176" s="54"/>
      <c r="U176" s="54"/>
      <c r="Y176" s="43" t="s">
        <v>165</v>
      </c>
      <c r="Z176" s="53" t="s">
        <v>165</v>
      </c>
      <c r="AA176" s="52"/>
      <c r="AB176" s="52"/>
      <c r="AC176" s="54"/>
      <c r="AD176" s="54"/>
      <c r="AE176" s="54"/>
      <c r="AF176" s="54"/>
      <c r="AG176" s="54"/>
    </row>
    <row r="177" spans="1:33" x14ac:dyDescent="0.25">
      <c r="A177" s="43" t="s">
        <v>165</v>
      </c>
      <c r="B177" s="53" t="s">
        <v>165</v>
      </c>
      <c r="C177" s="52"/>
      <c r="D177" s="52"/>
      <c r="E177" s="54"/>
      <c r="F177" s="54"/>
      <c r="G177" s="54"/>
      <c r="H177" s="54"/>
      <c r="I177" s="54"/>
      <c r="M177" s="43" t="s">
        <v>165</v>
      </c>
      <c r="N177" s="53" t="s">
        <v>165</v>
      </c>
      <c r="O177" s="52"/>
      <c r="P177" s="52"/>
      <c r="Q177" s="54"/>
      <c r="R177" s="54"/>
      <c r="S177" s="54"/>
      <c r="T177" s="54"/>
      <c r="U177" s="54"/>
      <c r="Y177" s="43" t="s">
        <v>165</v>
      </c>
      <c r="Z177" s="53" t="s">
        <v>165</v>
      </c>
      <c r="AA177" s="52"/>
      <c r="AB177" s="52"/>
      <c r="AC177" s="54"/>
      <c r="AD177" s="54"/>
      <c r="AE177" s="54"/>
      <c r="AF177" s="54"/>
      <c r="AG177" s="54"/>
    </row>
    <row r="178" spans="1:33" x14ac:dyDescent="0.25">
      <c r="A178" s="43" t="s">
        <v>165</v>
      </c>
      <c r="B178" s="53" t="s">
        <v>165</v>
      </c>
      <c r="C178" s="52"/>
      <c r="D178" s="52"/>
      <c r="E178" s="54"/>
      <c r="F178" s="54"/>
      <c r="G178" s="54"/>
      <c r="H178" s="54"/>
      <c r="I178" s="54"/>
      <c r="M178" s="43" t="s">
        <v>165</v>
      </c>
      <c r="N178" s="53" t="s">
        <v>165</v>
      </c>
      <c r="O178" s="52"/>
      <c r="P178" s="52"/>
      <c r="Q178" s="54"/>
      <c r="R178" s="54"/>
      <c r="S178" s="54"/>
      <c r="T178" s="54"/>
      <c r="U178" s="54"/>
      <c r="Y178" s="43" t="s">
        <v>165</v>
      </c>
      <c r="Z178" s="53" t="s">
        <v>165</v>
      </c>
      <c r="AA178" s="52"/>
      <c r="AB178" s="52"/>
      <c r="AC178" s="54"/>
      <c r="AD178" s="54"/>
      <c r="AE178" s="54"/>
      <c r="AF178" s="54"/>
      <c r="AG178" s="54"/>
    </row>
    <row r="179" spans="1:33" x14ac:dyDescent="0.25">
      <c r="A179" s="43" t="s">
        <v>165</v>
      </c>
      <c r="B179" s="53" t="s">
        <v>165</v>
      </c>
      <c r="C179" s="52"/>
      <c r="D179" s="52"/>
      <c r="E179" s="54"/>
      <c r="F179" s="54"/>
      <c r="G179" s="54"/>
      <c r="H179" s="54"/>
      <c r="I179" s="54"/>
      <c r="M179" s="43" t="s">
        <v>165</v>
      </c>
      <c r="N179" s="53" t="s">
        <v>165</v>
      </c>
      <c r="O179" s="52"/>
      <c r="P179" s="52"/>
      <c r="Q179" s="54"/>
      <c r="R179" s="54"/>
      <c r="S179" s="54"/>
      <c r="T179" s="54"/>
      <c r="U179" s="54"/>
      <c r="Y179" s="43" t="s">
        <v>165</v>
      </c>
      <c r="Z179" s="53" t="s">
        <v>165</v>
      </c>
      <c r="AA179" s="52"/>
      <c r="AB179" s="52"/>
      <c r="AC179" s="54"/>
      <c r="AD179" s="54"/>
      <c r="AE179" s="54"/>
      <c r="AF179" s="54"/>
      <c r="AG179" s="54"/>
    </row>
    <row r="180" spans="1:33" x14ac:dyDescent="0.25">
      <c r="A180" s="43" t="s">
        <v>165</v>
      </c>
      <c r="B180" s="53" t="s">
        <v>165</v>
      </c>
      <c r="C180" s="52"/>
      <c r="D180" s="52"/>
      <c r="E180" s="54"/>
      <c r="F180" s="54"/>
      <c r="G180" s="54"/>
      <c r="H180" s="54"/>
      <c r="I180" s="54"/>
      <c r="M180" s="43" t="s">
        <v>165</v>
      </c>
      <c r="N180" s="53" t="s">
        <v>165</v>
      </c>
      <c r="O180" s="52"/>
      <c r="P180" s="52"/>
      <c r="Q180" s="54"/>
      <c r="R180" s="54"/>
      <c r="S180" s="54"/>
      <c r="T180" s="54"/>
      <c r="U180" s="54"/>
      <c r="Y180" s="43" t="s">
        <v>165</v>
      </c>
      <c r="Z180" s="53" t="s">
        <v>165</v>
      </c>
      <c r="AA180" s="52"/>
      <c r="AB180" s="52"/>
      <c r="AC180" s="54"/>
      <c r="AD180" s="54"/>
      <c r="AE180" s="54"/>
      <c r="AF180" s="54"/>
      <c r="AG180" s="54"/>
    </row>
    <row r="181" spans="1:33" x14ac:dyDescent="0.25">
      <c r="A181" s="43" t="s">
        <v>165</v>
      </c>
      <c r="B181" s="53" t="s">
        <v>165</v>
      </c>
      <c r="C181" s="52"/>
      <c r="D181" s="52"/>
      <c r="E181" s="54"/>
      <c r="F181" s="54"/>
      <c r="G181" s="54"/>
      <c r="H181" s="54"/>
      <c r="I181" s="54"/>
      <c r="M181" s="43" t="s">
        <v>165</v>
      </c>
      <c r="N181" s="53" t="s">
        <v>165</v>
      </c>
      <c r="O181" s="52"/>
      <c r="P181" s="52"/>
      <c r="Q181" s="54"/>
      <c r="R181" s="54"/>
      <c r="S181" s="54"/>
      <c r="T181" s="54"/>
      <c r="U181" s="54"/>
      <c r="Y181" s="43" t="s">
        <v>165</v>
      </c>
      <c r="Z181" s="53" t="s">
        <v>165</v>
      </c>
      <c r="AA181" s="52"/>
      <c r="AB181" s="52"/>
      <c r="AC181" s="54"/>
      <c r="AD181" s="54"/>
      <c r="AE181" s="54"/>
      <c r="AF181" s="54"/>
      <c r="AG181" s="54"/>
    </row>
    <row r="182" spans="1:33" x14ac:dyDescent="0.25">
      <c r="A182" s="43" t="s">
        <v>165</v>
      </c>
      <c r="B182" s="53" t="s">
        <v>165</v>
      </c>
      <c r="C182" s="52"/>
      <c r="D182" s="52"/>
      <c r="E182" s="54"/>
      <c r="F182" s="54"/>
      <c r="G182" s="54"/>
      <c r="H182" s="54"/>
      <c r="I182" s="54"/>
      <c r="M182" s="43" t="s">
        <v>165</v>
      </c>
      <c r="N182" s="53" t="s">
        <v>165</v>
      </c>
      <c r="O182" s="52"/>
      <c r="P182" s="52"/>
      <c r="Q182" s="54"/>
      <c r="R182" s="54"/>
      <c r="S182" s="54"/>
      <c r="T182" s="54"/>
      <c r="U182" s="54"/>
      <c r="Y182" s="43" t="s">
        <v>165</v>
      </c>
      <c r="Z182" s="53" t="s">
        <v>165</v>
      </c>
      <c r="AA182" s="52"/>
      <c r="AB182" s="52"/>
      <c r="AC182" s="54"/>
      <c r="AD182" s="54"/>
      <c r="AE182" s="54"/>
      <c r="AF182" s="54"/>
      <c r="AG182" s="54"/>
    </row>
    <row r="183" spans="1:33" x14ac:dyDescent="0.25">
      <c r="A183" s="43" t="s">
        <v>165</v>
      </c>
      <c r="B183" s="53" t="s">
        <v>165</v>
      </c>
      <c r="C183" s="52"/>
      <c r="D183" s="52"/>
      <c r="E183" s="54"/>
      <c r="F183" s="54"/>
      <c r="G183" s="54"/>
      <c r="H183" s="54"/>
      <c r="I183" s="54"/>
      <c r="M183" s="43" t="s">
        <v>165</v>
      </c>
      <c r="N183" s="53" t="s">
        <v>165</v>
      </c>
      <c r="O183" s="52"/>
      <c r="P183" s="52"/>
      <c r="Q183" s="54"/>
      <c r="R183" s="54"/>
      <c r="S183" s="54"/>
      <c r="T183" s="54"/>
      <c r="U183" s="54"/>
      <c r="Y183" s="43" t="s">
        <v>165</v>
      </c>
      <c r="Z183" s="53" t="s">
        <v>165</v>
      </c>
      <c r="AA183" s="52"/>
      <c r="AB183" s="52"/>
      <c r="AC183" s="54"/>
      <c r="AD183" s="54"/>
      <c r="AE183" s="54"/>
      <c r="AF183" s="54"/>
      <c r="AG183" s="54"/>
    </row>
    <row r="184" spans="1:33" x14ac:dyDescent="0.25">
      <c r="A184" s="43" t="s">
        <v>165</v>
      </c>
      <c r="B184" s="53" t="s">
        <v>165</v>
      </c>
      <c r="C184" s="52"/>
      <c r="D184" s="52"/>
      <c r="E184" s="54"/>
      <c r="F184" s="54"/>
      <c r="G184" s="54"/>
      <c r="H184" s="54"/>
      <c r="I184" s="54"/>
      <c r="M184" s="43" t="s">
        <v>165</v>
      </c>
      <c r="N184" s="53" t="s">
        <v>165</v>
      </c>
      <c r="O184" s="52"/>
      <c r="P184" s="52"/>
      <c r="Q184" s="54"/>
      <c r="R184" s="54"/>
      <c r="S184" s="54"/>
      <c r="T184" s="54"/>
      <c r="U184" s="54"/>
      <c r="Y184" s="43" t="s">
        <v>165</v>
      </c>
      <c r="Z184" s="53" t="s">
        <v>165</v>
      </c>
      <c r="AA184" s="52"/>
      <c r="AB184" s="52"/>
      <c r="AC184" s="54"/>
      <c r="AD184" s="54"/>
      <c r="AE184" s="54"/>
      <c r="AF184" s="54"/>
      <c r="AG184" s="54"/>
    </row>
    <row r="185" spans="1:33" x14ac:dyDescent="0.25">
      <c r="A185" s="43" t="s">
        <v>165</v>
      </c>
      <c r="B185" s="53" t="s">
        <v>165</v>
      </c>
      <c r="C185" s="52"/>
      <c r="D185" s="52"/>
      <c r="E185" s="54"/>
      <c r="F185" s="54"/>
      <c r="G185" s="54"/>
      <c r="H185" s="54"/>
      <c r="I185" s="54"/>
      <c r="M185" s="43" t="s">
        <v>165</v>
      </c>
      <c r="N185" s="53" t="s">
        <v>165</v>
      </c>
      <c r="O185" s="52"/>
      <c r="P185" s="52"/>
      <c r="Q185" s="54"/>
      <c r="R185" s="54"/>
      <c r="S185" s="54"/>
      <c r="T185" s="54"/>
      <c r="U185" s="54"/>
      <c r="Y185" s="43" t="s">
        <v>165</v>
      </c>
      <c r="Z185" s="53" t="s">
        <v>165</v>
      </c>
      <c r="AA185" s="52"/>
      <c r="AB185" s="52"/>
      <c r="AC185" s="54"/>
      <c r="AD185" s="54"/>
      <c r="AE185" s="54"/>
      <c r="AF185" s="54"/>
      <c r="AG185" s="54"/>
    </row>
    <row r="186" spans="1:33" x14ac:dyDescent="0.25">
      <c r="A186" s="43" t="s">
        <v>165</v>
      </c>
      <c r="B186" s="53" t="s">
        <v>165</v>
      </c>
      <c r="C186" s="52"/>
      <c r="D186" s="52"/>
      <c r="E186" s="54"/>
      <c r="F186" s="54"/>
      <c r="G186" s="54"/>
      <c r="H186" s="54"/>
      <c r="I186" s="54"/>
      <c r="M186" s="43" t="s">
        <v>165</v>
      </c>
      <c r="N186" s="53" t="s">
        <v>165</v>
      </c>
      <c r="O186" s="52"/>
      <c r="P186" s="52"/>
      <c r="Q186" s="54"/>
      <c r="R186" s="54"/>
      <c r="S186" s="54"/>
      <c r="T186" s="54"/>
      <c r="U186" s="54"/>
      <c r="Y186" s="43" t="s">
        <v>165</v>
      </c>
      <c r="Z186" s="53" t="s">
        <v>165</v>
      </c>
      <c r="AA186" s="52"/>
      <c r="AB186" s="52"/>
      <c r="AC186" s="54"/>
      <c r="AD186" s="54"/>
      <c r="AE186" s="54"/>
      <c r="AF186" s="54"/>
      <c r="AG186" s="54"/>
    </row>
    <row r="187" spans="1:33" x14ac:dyDescent="0.25">
      <c r="A187" s="43" t="s">
        <v>165</v>
      </c>
      <c r="B187" s="53" t="s">
        <v>165</v>
      </c>
      <c r="C187" s="52"/>
      <c r="D187" s="52"/>
      <c r="E187" s="54"/>
      <c r="F187" s="54"/>
      <c r="G187" s="54"/>
      <c r="H187" s="54"/>
      <c r="I187" s="54"/>
      <c r="M187" s="43" t="s">
        <v>165</v>
      </c>
      <c r="N187" s="53" t="s">
        <v>165</v>
      </c>
      <c r="O187" s="52"/>
      <c r="P187" s="52"/>
      <c r="Q187" s="54"/>
      <c r="R187" s="54"/>
      <c r="S187" s="54"/>
      <c r="T187" s="54"/>
      <c r="U187" s="54"/>
      <c r="Y187" s="43" t="s">
        <v>165</v>
      </c>
      <c r="Z187" s="53" t="s">
        <v>165</v>
      </c>
      <c r="AA187" s="52"/>
      <c r="AB187" s="52"/>
      <c r="AC187" s="54"/>
      <c r="AD187" s="54"/>
      <c r="AE187" s="54"/>
      <c r="AF187" s="54"/>
      <c r="AG187" s="54"/>
    </row>
    <row r="188" spans="1:33" x14ac:dyDescent="0.25">
      <c r="A188" s="43" t="s">
        <v>165</v>
      </c>
      <c r="B188" s="53" t="s">
        <v>165</v>
      </c>
      <c r="C188" s="52"/>
      <c r="D188" s="52"/>
      <c r="E188" s="54"/>
      <c r="F188" s="54"/>
      <c r="G188" s="54"/>
      <c r="H188" s="54"/>
      <c r="I188" s="54"/>
      <c r="M188" s="43" t="s">
        <v>165</v>
      </c>
      <c r="N188" s="53" t="s">
        <v>165</v>
      </c>
      <c r="O188" s="52"/>
      <c r="P188" s="52"/>
      <c r="Q188" s="54"/>
      <c r="R188" s="54"/>
      <c r="S188" s="54"/>
      <c r="T188" s="54"/>
      <c r="U188" s="54"/>
      <c r="Y188" s="43" t="s">
        <v>165</v>
      </c>
      <c r="Z188" s="53" t="s">
        <v>165</v>
      </c>
      <c r="AA188" s="52"/>
      <c r="AB188" s="52"/>
      <c r="AC188" s="54"/>
      <c r="AD188" s="54"/>
      <c r="AE188" s="54"/>
      <c r="AF188" s="54"/>
      <c r="AG188" s="54"/>
    </row>
    <row r="189" spans="1:33" x14ac:dyDescent="0.25">
      <c r="A189" s="43" t="s">
        <v>165</v>
      </c>
      <c r="B189" s="53" t="s">
        <v>165</v>
      </c>
      <c r="C189" s="52"/>
      <c r="D189" s="52"/>
      <c r="E189" s="54"/>
      <c r="F189" s="54"/>
      <c r="G189" s="54"/>
      <c r="H189" s="54"/>
      <c r="I189" s="54"/>
      <c r="M189" s="43" t="s">
        <v>165</v>
      </c>
      <c r="N189" s="53" t="s">
        <v>165</v>
      </c>
      <c r="O189" s="52"/>
      <c r="P189" s="52"/>
      <c r="Q189" s="54"/>
      <c r="R189" s="54"/>
      <c r="S189" s="54"/>
      <c r="T189" s="54"/>
      <c r="U189" s="54"/>
      <c r="Y189" s="43" t="s">
        <v>165</v>
      </c>
      <c r="Z189" s="53" t="s">
        <v>165</v>
      </c>
      <c r="AA189" s="52"/>
      <c r="AB189" s="52"/>
      <c r="AC189" s="54"/>
      <c r="AD189" s="54"/>
      <c r="AE189" s="54"/>
      <c r="AF189" s="54"/>
      <c r="AG189" s="54"/>
    </row>
    <row r="190" spans="1:33" x14ac:dyDescent="0.25">
      <c r="A190" s="43" t="s">
        <v>165</v>
      </c>
      <c r="B190" s="53" t="s">
        <v>165</v>
      </c>
      <c r="C190" s="52"/>
      <c r="D190" s="52"/>
      <c r="E190" s="54"/>
      <c r="F190" s="54"/>
      <c r="G190" s="54"/>
      <c r="H190" s="54"/>
      <c r="I190" s="54"/>
      <c r="M190" s="43" t="s">
        <v>165</v>
      </c>
      <c r="N190" s="53" t="s">
        <v>165</v>
      </c>
      <c r="O190" s="52"/>
      <c r="P190" s="52"/>
      <c r="Q190" s="54"/>
      <c r="R190" s="54"/>
      <c r="S190" s="54"/>
      <c r="T190" s="54"/>
      <c r="U190" s="54"/>
      <c r="Y190" s="43" t="s">
        <v>165</v>
      </c>
      <c r="Z190" s="53" t="s">
        <v>165</v>
      </c>
      <c r="AA190" s="52"/>
      <c r="AB190" s="52"/>
      <c r="AC190" s="54"/>
      <c r="AD190" s="54"/>
      <c r="AE190" s="54"/>
      <c r="AF190" s="54"/>
      <c r="AG190" s="54"/>
    </row>
    <row r="191" spans="1:33" x14ac:dyDescent="0.25">
      <c r="A191" s="43" t="s">
        <v>165</v>
      </c>
      <c r="B191" s="53" t="s">
        <v>165</v>
      </c>
      <c r="C191" s="52"/>
      <c r="D191" s="52"/>
      <c r="E191" s="54"/>
      <c r="F191" s="54"/>
      <c r="G191" s="54"/>
      <c r="H191" s="54"/>
      <c r="I191" s="54"/>
      <c r="M191" s="43" t="s">
        <v>165</v>
      </c>
      <c r="N191" s="53" t="s">
        <v>165</v>
      </c>
      <c r="O191" s="52"/>
      <c r="P191" s="52"/>
      <c r="Q191" s="54"/>
      <c r="R191" s="54"/>
      <c r="S191" s="54"/>
      <c r="T191" s="54"/>
      <c r="U191" s="54"/>
      <c r="Y191" s="43" t="s">
        <v>165</v>
      </c>
      <c r="Z191" s="53" t="s">
        <v>165</v>
      </c>
      <c r="AA191" s="52"/>
      <c r="AB191" s="52"/>
      <c r="AC191" s="54"/>
      <c r="AD191" s="54"/>
      <c r="AE191" s="54"/>
      <c r="AF191" s="54"/>
      <c r="AG191" s="54"/>
    </row>
    <row r="192" spans="1:33" x14ac:dyDescent="0.25">
      <c r="A192" s="43" t="s">
        <v>165</v>
      </c>
      <c r="B192" s="53" t="s">
        <v>165</v>
      </c>
      <c r="C192" s="52"/>
      <c r="D192" s="52"/>
      <c r="E192" s="54"/>
      <c r="F192" s="54"/>
      <c r="G192" s="54"/>
      <c r="H192" s="54"/>
      <c r="I192" s="54"/>
      <c r="M192" s="43" t="s">
        <v>165</v>
      </c>
      <c r="N192" s="53" t="s">
        <v>165</v>
      </c>
      <c r="O192" s="52"/>
      <c r="P192" s="52"/>
      <c r="Q192" s="54"/>
      <c r="R192" s="54"/>
      <c r="S192" s="54"/>
      <c r="T192" s="54"/>
      <c r="U192" s="54"/>
      <c r="Y192" s="43" t="s">
        <v>165</v>
      </c>
      <c r="Z192" s="53" t="s">
        <v>165</v>
      </c>
      <c r="AA192" s="52"/>
      <c r="AB192" s="52"/>
      <c r="AC192" s="54"/>
      <c r="AD192" s="54"/>
      <c r="AE192" s="54"/>
      <c r="AF192" s="54"/>
      <c r="AG192" s="54"/>
    </row>
    <row r="193" spans="1:33" x14ac:dyDescent="0.25">
      <c r="A193" s="43" t="s">
        <v>165</v>
      </c>
      <c r="B193" s="53" t="s">
        <v>165</v>
      </c>
      <c r="C193" s="52"/>
      <c r="D193" s="52"/>
      <c r="E193" s="54"/>
      <c r="F193" s="54"/>
      <c r="G193" s="54"/>
      <c r="H193" s="54"/>
      <c r="I193" s="54"/>
      <c r="M193" s="43" t="s">
        <v>165</v>
      </c>
      <c r="N193" s="53" t="s">
        <v>165</v>
      </c>
      <c r="O193" s="52"/>
      <c r="P193" s="52"/>
      <c r="Q193" s="54"/>
      <c r="R193" s="54"/>
      <c r="S193" s="54"/>
      <c r="T193" s="54"/>
      <c r="U193" s="54"/>
      <c r="Y193" s="43" t="s">
        <v>165</v>
      </c>
      <c r="Z193" s="53" t="s">
        <v>165</v>
      </c>
      <c r="AA193" s="52"/>
      <c r="AB193" s="52"/>
      <c r="AC193" s="54"/>
      <c r="AD193" s="54"/>
      <c r="AE193" s="54"/>
      <c r="AF193" s="54"/>
      <c r="AG193" s="54"/>
    </row>
    <row r="194" spans="1:33" x14ac:dyDescent="0.25">
      <c r="A194" s="43" t="s">
        <v>165</v>
      </c>
      <c r="B194" s="53" t="s">
        <v>165</v>
      </c>
      <c r="C194" s="52"/>
      <c r="D194" s="52"/>
      <c r="E194" s="54"/>
      <c r="F194" s="54"/>
      <c r="G194" s="54"/>
      <c r="H194" s="54"/>
      <c r="I194" s="54"/>
      <c r="M194" s="43" t="s">
        <v>165</v>
      </c>
      <c r="N194" s="53" t="s">
        <v>165</v>
      </c>
      <c r="O194" s="52"/>
      <c r="P194" s="52"/>
      <c r="Q194" s="54"/>
      <c r="R194" s="54"/>
      <c r="S194" s="54"/>
      <c r="T194" s="54"/>
      <c r="U194" s="54"/>
      <c r="Y194" s="43" t="s">
        <v>165</v>
      </c>
      <c r="Z194" s="53" t="s">
        <v>165</v>
      </c>
      <c r="AA194" s="52"/>
      <c r="AB194" s="52"/>
      <c r="AC194" s="54"/>
      <c r="AD194" s="54"/>
      <c r="AE194" s="54"/>
      <c r="AF194" s="54"/>
      <c r="AG194" s="54"/>
    </row>
    <row r="195" spans="1:33" x14ac:dyDescent="0.25">
      <c r="A195" s="43" t="s">
        <v>165</v>
      </c>
      <c r="B195" s="53" t="s">
        <v>165</v>
      </c>
      <c r="C195" s="52"/>
      <c r="D195" s="52"/>
      <c r="E195" s="54"/>
      <c r="F195" s="54"/>
      <c r="G195" s="54"/>
      <c r="H195" s="54"/>
      <c r="I195" s="54"/>
      <c r="M195" s="43" t="s">
        <v>165</v>
      </c>
      <c r="N195" s="53" t="s">
        <v>165</v>
      </c>
      <c r="O195" s="52"/>
      <c r="P195" s="52"/>
      <c r="Q195" s="54"/>
      <c r="R195" s="54"/>
      <c r="S195" s="54"/>
      <c r="T195" s="54"/>
      <c r="U195" s="54"/>
      <c r="Y195" s="43" t="s">
        <v>165</v>
      </c>
      <c r="Z195" s="53" t="s">
        <v>165</v>
      </c>
      <c r="AA195" s="52"/>
      <c r="AB195" s="52"/>
      <c r="AC195" s="54"/>
      <c r="AD195" s="54"/>
      <c r="AE195" s="54"/>
      <c r="AF195" s="54"/>
      <c r="AG195" s="54"/>
    </row>
    <row r="196" spans="1:33" x14ac:dyDescent="0.25">
      <c r="A196" s="43" t="s">
        <v>165</v>
      </c>
      <c r="B196" s="53" t="s">
        <v>165</v>
      </c>
      <c r="C196" s="52"/>
      <c r="D196" s="52"/>
      <c r="E196" s="54"/>
      <c r="F196" s="54"/>
      <c r="G196" s="54"/>
      <c r="H196" s="54"/>
      <c r="I196" s="54"/>
      <c r="M196" s="43" t="s">
        <v>165</v>
      </c>
      <c r="N196" s="53" t="s">
        <v>165</v>
      </c>
      <c r="O196" s="52"/>
      <c r="P196" s="52"/>
      <c r="Q196" s="54"/>
      <c r="R196" s="54"/>
      <c r="S196" s="54"/>
      <c r="T196" s="54"/>
      <c r="U196" s="54"/>
      <c r="Y196" s="43" t="s">
        <v>165</v>
      </c>
      <c r="Z196" s="53" t="s">
        <v>165</v>
      </c>
      <c r="AA196" s="52"/>
      <c r="AB196" s="52"/>
      <c r="AC196" s="54"/>
      <c r="AD196" s="54"/>
      <c r="AE196" s="54"/>
      <c r="AF196" s="54"/>
      <c r="AG196" s="54"/>
    </row>
    <row r="197" spans="1:33" x14ac:dyDescent="0.25">
      <c r="A197" s="43" t="s">
        <v>165</v>
      </c>
      <c r="B197" s="53" t="s">
        <v>165</v>
      </c>
      <c r="C197" s="52"/>
      <c r="D197" s="52"/>
      <c r="E197" s="54"/>
      <c r="F197" s="54"/>
      <c r="G197" s="54"/>
      <c r="H197" s="54"/>
      <c r="I197" s="54"/>
      <c r="M197" s="43" t="s">
        <v>165</v>
      </c>
      <c r="N197" s="53" t="s">
        <v>165</v>
      </c>
      <c r="O197" s="52"/>
      <c r="P197" s="52"/>
      <c r="Q197" s="54"/>
      <c r="R197" s="54"/>
      <c r="S197" s="54"/>
      <c r="T197" s="54"/>
      <c r="U197" s="54"/>
      <c r="Y197" s="43" t="s">
        <v>165</v>
      </c>
      <c r="Z197" s="53" t="s">
        <v>165</v>
      </c>
      <c r="AA197" s="52"/>
      <c r="AB197" s="52"/>
      <c r="AC197" s="54"/>
      <c r="AD197" s="54"/>
      <c r="AE197" s="54"/>
      <c r="AF197" s="54"/>
      <c r="AG197" s="54"/>
    </row>
    <row r="198" spans="1:33" x14ac:dyDescent="0.25">
      <c r="A198" s="43" t="s">
        <v>165</v>
      </c>
      <c r="B198" s="53" t="s">
        <v>165</v>
      </c>
      <c r="C198" s="52"/>
      <c r="D198" s="52"/>
      <c r="E198" s="54"/>
      <c r="F198" s="54"/>
      <c r="G198" s="54"/>
      <c r="H198" s="54"/>
      <c r="I198" s="54"/>
      <c r="M198" s="43" t="s">
        <v>165</v>
      </c>
      <c r="N198" s="53" t="s">
        <v>165</v>
      </c>
      <c r="O198" s="52"/>
      <c r="P198" s="52"/>
      <c r="Q198" s="54"/>
      <c r="R198" s="54"/>
      <c r="S198" s="54"/>
      <c r="T198" s="54"/>
      <c r="U198" s="54"/>
      <c r="Y198" s="43" t="s">
        <v>165</v>
      </c>
      <c r="Z198" s="53" t="s">
        <v>165</v>
      </c>
      <c r="AA198" s="52"/>
      <c r="AB198" s="52"/>
      <c r="AC198" s="54"/>
      <c r="AD198" s="54"/>
      <c r="AE198" s="54"/>
      <c r="AF198" s="54"/>
      <c r="AG198" s="54"/>
    </row>
    <row r="199" spans="1:33" x14ac:dyDescent="0.25">
      <c r="A199" s="43" t="s">
        <v>165</v>
      </c>
      <c r="B199" s="53" t="s">
        <v>165</v>
      </c>
      <c r="C199" s="52"/>
      <c r="D199" s="52"/>
      <c r="E199" s="54"/>
      <c r="F199" s="54"/>
      <c r="G199" s="54"/>
      <c r="H199" s="54"/>
      <c r="I199" s="54"/>
      <c r="M199" s="43" t="s">
        <v>165</v>
      </c>
      <c r="N199" s="53" t="s">
        <v>165</v>
      </c>
      <c r="O199" s="52"/>
      <c r="P199" s="52"/>
      <c r="Q199" s="54"/>
      <c r="R199" s="54"/>
      <c r="S199" s="54"/>
      <c r="T199" s="54"/>
      <c r="U199" s="54"/>
      <c r="Y199" s="43" t="s">
        <v>165</v>
      </c>
      <c r="Z199" s="53" t="s">
        <v>165</v>
      </c>
      <c r="AA199" s="52"/>
      <c r="AB199" s="52"/>
      <c r="AC199" s="54"/>
      <c r="AD199" s="54"/>
      <c r="AE199" s="54"/>
      <c r="AF199" s="54"/>
      <c r="AG199" s="54"/>
    </row>
    <row r="200" spans="1:33" x14ac:dyDescent="0.25">
      <c r="A200" s="43" t="s">
        <v>165</v>
      </c>
      <c r="B200" s="53" t="s">
        <v>165</v>
      </c>
      <c r="C200" s="52"/>
      <c r="D200" s="52"/>
      <c r="E200" s="54"/>
      <c r="F200" s="54"/>
      <c r="G200" s="54"/>
      <c r="H200" s="54"/>
      <c r="I200" s="54"/>
      <c r="M200" s="43" t="s">
        <v>165</v>
      </c>
      <c r="N200" s="53" t="s">
        <v>165</v>
      </c>
      <c r="O200" s="52"/>
      <c r="P200" s="52"/>
      <c r="Q200" s="54"/>
      <c r="R200" s="54"/>
      <c r="S200" s="54"/>
      <c r="T200" s="54"/>
      <c r="U200" s="54"/>
      <c r="Y200" s="43" t="s">
        <v>165</v>
      </c>
      <c r="Z200" s="53" t="s">
        <v>165</v>
      </c>
      <c r="AA200" s="52"/>
      <c r="AB200" s="52"/>
      <c r="AC200" s="54"/>
      <c r="AD200" s="54"/>
      <c r="AE200" s="54"/>
      <c r="AF200" s="54"/>
      <c r="AG200" s="54"/>
    </row>
    <row r="201" spans="1:33" x14ac:dyDescent="0.25">
      <c r="A201" s="43" t="s">
        <v>165</v>
      </c>
      <c r="B201" s="53" t="s">
        <v>165</v>
      </c>
      <c r="C201" s="52"/>
      <c r="D201" s="52"/>
      <c r="E201" s="54"/>
      <c r="F201" s="54"/>
      <c r="G201" s="54"/>
      <c r="H201" s="54"/>
      <c r="I201" s="54"/>
      <c r="M201" s="43" t="s">
        <v>165</v>
      </c>
      <c r="N201" s="53" t="s">
        <v>165</v>
      </c>
      <c r="O201" s="52"/>
      <c r="P201" s="52"/>
      <c r="Q201" s="54"/>
      <c r="R201" s="54"/>
      <c r="S201" s="54"/>
      <c r="T201" s="54"/>
      <c r="U201" s="54"/>
      <c r="Y201" s="43" t="s">
        <v>165</v>
      </c>
      <c r="Z201" s="53" t="s">
        <v>165</v>
      </c>
      <c r="AA201" s="52"/>
      <c r="AB201" s="52"/>
      <c r="AC201" s="54"/>
      <c r="AD201" s="54"/>
      <c r="AE201" s="54"/>
      <c r="AF201" s="54"/>
      <c r="AG201" s="54"/>
    </row>
    <row r="202" spans="1:33" x14ac:dyDescent="0.25">
      <c r="A202" s="43" t="s">
        <v>165</v>
      </c>
      <c r="B202" s="53" t="s">
        <v>165</v>
      </c>
      <c r="C202" s="52"/>
      <c r="D202" s="52"/>
      <c r="E202" s="54"/>
      <c r="F202" s="54"/>
      <c r="G202" s="54"/>
      <c r="H202" s="54"/>
      <c r="I202" s="54"/>
      <c r="M202" s="43" t="s">
        <v>165</v>
      </c>
      <c r="N202" s="53" t="s">
        <v>165</v>
      </c>
      <c r="O202" s="52"/>
      <c r="P202" s="52"/>
      <c r="Q202" s="54"/>
      <c r="R202" s="54"/>
      <c r="S202" s="54"/>
      <c r="T202" s="54"/>
      <c r="U202" s="54"/>
      <c r="Y202" s="43" t="s">
        <v>165</v>
      </c>
      <c r="Z202" s="53" t="s">
        <v>165</v>
      </c>
      <c r="AA202" s="52"/>
      <c r="AB202" s="52"/>
      <c r="AC202" s="54"/>
      <c r="AD202" s="54"/>
      <c r="AE202" s="54"/>
      <c r="AF202" s="54"/>
      <c r="AG202" s="54"/>
    </row>
    <row r="203" spans="1:33" x14ac:dyDescent="0.25">
      <c r="A203" s="43" t="s">
        <v>165</v>
      </c>
      <c r="B203" s="53" t="s">
        <v>165</v>
      </c>
      <c r="C203" s="52"/>
      <c r="D203" s="52"/>
      <c r="E203" s="54"/>
      <c r="F203" s="54"/>
      <c r="G203" s="54"/>
      <c r="H203" s="54"/>
      <c r="I203" s="54"/>
      <c r="M203" s="43" t="s">
        <v>165</v>
      </c>
      <c r="N203" s="53" t="s">
        <v>165</v>
      </c>
      <c r="O203" s="52"/>
      <c r="P203" s="52"/>
      <c r="Q203" s="54"/>
      <c r="R203" s="54"/>
      <c r="S203" s="54"/>
      <c r="T203" s="54"/>
      <c r="U203" s="54"/>
      <c r="Y203" s="43" t="s">
        <v>165</v>
      </c>
      <c r="Z203" s="53" t="s">
        <v>165</v>
      </c>
      <c r="AA203" s="52"/>
      <c r="AB203" s="52"/>
      <c r="AC203" s="54"/>
      <c r="AD203" s="54"/>
      <c r="AE203" s="54"/>
      <c r="AF203" s="54"/>
      <c r="AG203" s="54"/>
    </row>
    <row r="204" spans="1:33" x14ac:dyDescent="0.25">
      <c r="A204" s="43" t="s">
        <v>165</v>
      </c>
      <c r="B204" s="53" t="s">
        <v>165</v>
      </c>
      <c r="C204" s="52"/>
      <c r="D204" s="52"/>
      <c r="E204" s="54"/>
      <c r="F204" s="54"/>
      <c r="G204" s="54"/>
      <c r="H204" s="54"/>
      <c r="I204" s="54"/>
      <c r="M204" s="43" t="s">
        <v>165</v>
      </c>
      <c r="N204" s="53" t="s">
        <v>165</v>
      </c>
      <c r="O204" s="52"/>
      <c r="P204" s="52"/>
      <c r="Q204" s="54"/>
      <c r="R204" s="54"/>
      <c r="S204" s="54"/>
      <c r="T204" s="54"/>
      <c r="U204" s="54"/>
      <c r="Y204" s="43" t="s">
        <v>165</v>
      </c>
      <c r="Z204" s="53" t="s">
        <v>165</v>
      </c>
      <c r="AA204" s="52"/>
      <c r="AB204" s="52"/>
      <c r="AC204" s="54"/>
      <c r="AD204" s="54"/>
      <c r="AE204" s="54"/>
      <c r="AF204" s="54"/>
      <c r="AG204" s="54"/>
    </row>
    <row r="205" spans="1:33" x14ac:dyDescent="0.25">
      <c r="A205" s="43" t="s">
        <v>165</v>
      </c>
      <c r="B205" s="53" t="s">
        <v>165</v>
      </c>
      <c r="C205" s="52"/>
      <c r="D205" s="52"/>
      <c r="E205" s="54"/>
      <c r="F205" s="54"/>
      <c r="G205" s="54"/>
      <c r="H205" s="54"/>
      <c r="I205" s="54"/>
      <c r="M205" s="43" t="s">
        <v>165</v>
      </c>
      <c r="N205" s="53" t="s">
        <v>165</v>
      </c>
      <c r="O205" s="52"/>
      <c r="P205" s="52"/>
      <c r="Q205" s="54"/>
      <c r="R205" s="54"/>
      <c r="S205" s="54"/>
      <c r="T205" s="54"/>
      <c r="U205" s="54"/>
      <c r="Y205" s="43" t="s">
        <v>165</v>
      </c>
      <c r="Z205" s="53" t="s">
        <v>165</v>
      </c>
      <c r="AA205" s="52"/>
      <c r="AB205" s="52"/>
      <c r="AC205" s="54"/>
      <c r="AD205" s="54"/>
      <c r="AE205" s="54"/>
      <c r="AF205" s="54"/>
      <c r="AG205" s="54"/>
    </row>
    <row r="206" spans="1:33" x14ac:dyDescent="0.25">
      <c r="A206" s="43" t="s">
        <v>165</v>
      </c>
      <c r="B206" s="53" t="s">
        <v>165</v>
      </c>
      <c r="C206" s="52"/>
      <c r="D206" s="52"/>
      <c r="E206" s="54"/>
      <c r="F206" s="54"/>
      <c r="G206" s="54"/>
      <c r="H206" s="54"/>
      <c r="I206" s="54"/>
      <c r="M206" s="43" t="s">
        <v>165</v>
      </c>
      <c r="N206" s="53" t="s">
        <v>165</v>
      </c>
      <c r="O206" s="52"/>
      <c r="P206" s="52"/>
      <c r="Q206" s="54"/>
      <c r="R206" s="54"/>
      <c r="S206" s="54"/>
      <c r="T206" s="54"/>
      <c r="U206" s="54"/>
      <c r="Y206" s="43" t="s">
        <v>165</v>
      </c>
      <c r="Z206" s="53" t="s">
        <v>165</v>
      </c>
      <c r="AA206" s="52"/>
      <c r="AB206" s="52"/>
      <c r="AC206" s="54"/>
      <c r="AD206" s="54"/>
      <c r="AE206" s="54"/>
      <c r="AF206" s="54"/>
      <c r="AG206" s="54"/>
    </row>
    <row r="207" spans="1:33" x14ac:dyDescent="0.25">
      <c r="A207" s="43" t="s">
        <v>165</v>
      </c>
      <c r="B207" s="53" t="s">
        <v>165</v>
      </c>
      <c r="C207" s="52"/>
      <c r="D207" s="52"/>
      <c r="E207" s="54"/>
      <c r="F207" s="54"/>
      <c r="G207" s="54"/>
      <c r="H207" s="54"/>
      <c r="I207" s="54"/>
      <c r="M207" s="43" t="s">
        <v>165</v>
      </c>
      <c r="N207" s="53" t="s">
        <v>165</v>
      </c>
      <c r="O207" s="52"/>
      <c r="P207" s="52"/>
      <c r="Q207" s="54"/>
      <c r="R207" s="54"/>
      <c r="S207" s="54"/>
      <c r="T207" s="54"/>
      <c r="U207" s="54"/>
      <c r="Y207" s="43" t="s">
        <v>165</v>
      </c>
      <c r="Z207" s="53" t="s">
        <v>165</v>
      </c>
      <c r="AA207" s="52"/>
      <c r="AB207" s="52"/>
      <c r="AC207" s="54"/>
      <c r="AD207" s="54"/>
      <c r="AE207" s="54"/>
      <c r="AF207" s="54"/>
      <c r="AG207" s="54"/>
    </row>
    <row r="208" spans="1:33" x14ac:dyDescent="0.25">
      <c r="A208" s="43" t="s">
        <v>165</v>
      </c>
      <c r="B208" s="53" t="s">
        <v>165</v>
      </c>
      <c r="C208" s="52"/>
      <c r="D208" s="52"/>
      <c r="E208" s="54"/>
      <c r="F208" s="54"/>
      <c r="G208" s="54"/>
      <c r="H208" s="54"/>
      <c r="I208" s="54"/>
      <c r="M208" s="43" t="s">
        <v>165</v>
      </c>
      <c r="N208" s="53" t="s">
        <v>165</v>
      </c>
      <c r="O208" s="52"/>
      <c r="P208" s="52"/>
      <c r="Q208" s="54"/>
      <c r="R208" s="54"/>
      <c r="S208" s="54"/>
      <c r="T208" s="54"/>
      <c r="U208" s="54"/>
      <c r="Y208" s="43" t="s">
        <v>165</v>
      </c>
      <c r="Z208" s="53" t="s">
        <v>165</v>
      </c>
      <c r="AA208" s="52"/>
      <c r="AB208" s="52"/>
      <c r="AC208" s="54"/>
      <c r="AD208" s="54"/>
      <c r="AE208" s="54"/>
      <c r="AF208" s="54"/>
      <c r="AG208" s="54"/>
    </row>
    <row r="209" spans="1:33" x14ac:dyDescent="0.25">
      <c r="A209" s="43" t="s">
        <v>165</v>
      </c>
      <c r="B209" s="53" t="s">
        <v>165</v>
      </c>
      <c r="C209" s="52"/>
      <c r="D209" s="52"/>
      <c r="E209" s="54"/>
      <c r="F209" s="54"/>
      <c r="G209" s="54"/>
      <c r="H209" s="54"/>
      <c r="I209" s="54"/>
      <c r="M209" s="43" t="s">
        <v>165</v>
      </c>
      <c r="N209" s="53" t="s">
        <v>165</v>
      </c>
      <c r="O209" s="52"/>
      <c r="P209" s="52"/>
      <c r="Q209" s="54"/>
      <c r="R209" s="54"/>
      <c r="S209" s="54"/>
      <c r="T209" s="54"/>
      <c r="U209" s="54"/>
      <c r="Y209" s="43" t="s">
        <v>165</v>
      </c>
      <c r="Z209" s="53" t="s">
        <v>165</v>
      </c>
      <c r="AA209" s="52"/>
      <c r="AB209" s="52"/>
      <c r="AC209" s="54"/>
      <c r="AD209" s="54"/>
      <c r="AE209" s="54"/>
      <c r="AF209" s="54"/>
      <c r="AG209" s="54"/>
    </row>
    <row r="210" spans="1:33" x14ac:dyDescent="0.25">
      <c r="A210" s="43" t="s">
        <v>165</v>
      </c>
      <c r="B210" s="53" t="s">
        <v>165</v>
      </c>
      <c r="C210" s="52"/>
      <c r="D210" s="52"/>
      <c r="E210" s="54"/>
      <c r="F210" s="54"/>
      <c r="G210" s="54"/>
      <c r="H210" s="54"/>
      <c r="I210" s="54"/>
      <c r="M210" s="43" t="s">
        <v>165</v>
      </c>
      <c r="N210" s="53" t="s">
        <v>165</v>
      </c>
      <c r="O210" s="52"/>
      <c r="P210" s="52"/>
      <c r="Q210" s="54"/>
      <c r="R210" s="54"/>
      <c r="S210" s="54"/>
      <c r="T210" s="54"/>
      <c r="U210" s="54"/>
      <c r="Y210" s="43" t="s">
        <v>165</v>
      </c>
      <c r="Z210" s="53" t="s">
        <v>165</v>
      </c>
      <c r="AA210" s="52"/>
      <c r="AB210" s="52"/>
      <c r="AC210" s="54"/>
      <c r="AD210" s="54"/>
      <c r="AE210" s="54"/>
      <c r="AF210" s="54"/>
      <c r="AG210" s="54"/>
    </row>
    <row r="211" spans="1:33" x14ac:dyDescent="0.25">
      <c r="A211" s="43" t="s">
        <v>165</v>
      </c>
      <c r="B211" s="53" t="s">
        <v>165</v>
      </c>
      <c r="C211" s="52"/>
      <c r="D211" s="52"/>
      <c r="E211" s="54"/>
      <c r="F211" s="54"/>
      <c r="G211" s="54"/>
      <c r="H211" s="54"/>
      <c r="I211" s="54"/>
      <c r="M211" s="43" t="s">
        <v>165</v>
      </c>
      <c r="N211" s="53" t="s">
        <v>165</v>
      </c>
      <c r="O211" s="52"/>
      <c r="P211" s="52"/>
      <c r="Q211" s="54"/>
      <c r="R211" s="54"/>
      <c r="S211" s="54"/>
      <c r="T211" s="54"/>
      <c r="U211" s="54"/>
      <c r="Y211" s="43" t="s">
        <v>165</v>
      </c>
      <c r="Z211" s="53" t="s">
        <v>165</v>
      </c>
      <c r="AA211" s="52"/>
      <c r="AB211" s="52"/>
      <c r="AC211" s="54"/>
      <c r="AD211" s="54"/>
      <c r="AE211" s="54"/>
      <c r="AF211" s="54"/>
      <c r="AG211" s="54"/>
    </row>
    <row r="212" spans="1:33" x14ac:dyDescent="0.25">
      <c r="A212" s="43" t="s">
        <v>165</v>
      </c>
      <c r="B212" s="53" t="s">
        <v>165</v>
      </c>
      <c r="C212" s="52"/>
      <c r="D212" s="52"/>
      <c r="E212" s="54"/>
      <c r="F212" s="54"/>
      <c r="G212" s="54"/>
      <c r="H212" s="54"/>
      <c r="I212" s="54"/>
      <c r="M212" s="43" t="s">
        <v>165</v>
      </c>
      <c r="N212" s="53" t="s">
        <v>165</v>
      </c>
      <c r="O212" s="52"/>
      <c r="P212" s="52"/>
      <c r="Q212" s="54"/>
      <c r="R212" s="54"/>
      <c r="S212" s="54"/>
      <c r="T212" s="54"/>
      <c r="U212" s="54"/>
      <c r="Y212" s="43" t="s">
        <v>165</v>
      </c>
      <c r="Z212" s="53" t="s">
        <v>165</v>
      </c>
      <c r="AA212" s="52"/>
      <c r="AB212" s="52"/>
      <c r="AC212" s="54"/>
      <c r="AD212" s="54"/>
      <c r="AE212" s="54"/>
      <c r="AF212" s="54"/>
      <c r="AG212" s="54"/>
    </row>
    <row r="213" spans="1:33" x14ac:dyDescent="0.25">
      <c r="A213" s="43" t="s">
        <v>165</v>
      </c>
      <c r="B213" s="53" t="s">
        <v>165</v>
      </c>
      <c r="C213" s="52"/>
      <c r="D213" s="52"/>
      <c r="E213" s="54"/>
      <c r="F213" s="54"/>
      <c r="G213" s="54"/>
      <c r="H213" s="54"/>
      <c r="I213" s="54"/>
      <c r="M213" s="43" t="s">
        <v>165</v>
      </c>
      <c r="N213" s="53" t="s">
        <v>165</v>
      </c>
      <c r="O213" s="52"/>
      <c r="P213" s="52"/>
      <c r="Q213" s="54"/>
      <c r="R213" s="54"/>
      <c r="S213" s="54"/>
      <c r="T213" s="54"/>
      <c r="U213" s="54"/>
      <c r="Y213" s="43" t="s">
        <v>165</v>
      </c>
      <c r="Z213" s="53" t="s">
        <v>165</v>
      </c>
      <c r="AA213" s="52"/>
      <c r="AB213" s="52"/>
      <c r="AC213" s="54"/>
      <c r="AD213" s="54"/>
      <c r="AE213" s="54"/>
      <c r="AF213" s="54"/>
      <c r="AG213" s="54"/>
    </row>
    <row r="214" spans="1:33" x14ac:dyDescent="0.25">
      <c r="A214" s="43" t="s">
        <v>165</v>
      </c>
      <c r="B214" s="53" t="s">
        <v>165</v>
      </c>
      <c r="C214" s="52"/>
      <c r="D214" s="52"/>
      <c r="E214" s="54"/>
      <c r="F214" s="54"/>
      <c r="G214" s="54"/>
      <c r="H214" s="54"/>
      <c r="I214" s="54"/>
      <c r="M214" s="43" t="s">
        <v>165</v>
      </c>
      <c r="N214" s="53" t="s">
        <v>165</v>
      </c>
      <c r="O214" s="52"/>
      <c r="P214" s="52"/>
      <c r="Q214" s="54"/>
      <c r="R214" s="54"/>
      <c r="S214" s="54"/>
      <c r="T214" s="54"/>
      <c r="U214" s="54"/>
      <c r="Y214" s="43" t="s">
        <v>165</v>
      </c>
      <c r="Z214" s="53" t="s">
        <v>165</v>
      </c>
      <c r="AA214" s="52"/>
      <c r="AB214" s="52"/>
      <c r="AC214" s="54"/>
      <c r="AD214" s="54"/>
      <c r="AE214" s="54"/>
      <c r="AF214" s="54"/>
      <c r="AG214" s="54"/>
    </row>
    <row r="215" spans="1:33" x14ac:dyDescent="0.25">
      <c r="A215" s="43" t="s">
        <v>165</v>
      </c>
      <c r="B215" s="53" t="s">
        <v>165</v>
      </c>
      <c r="C215" s="52"/>
      <c r="D215" s="52"/>
      <c r="E215" s="54"/>
      <c r="F215" s="54"/>
      <c r="G215" s="54"/>
      <c r="H215" s="54"/>
      <c r="I215" s="54"/>
      <c r="M215" s="43" t="s">
        <v>165</v>
      </c>
      <c r="N215" s="53" t="s">
        <v>165</v>
      </c>
      <c r="O215" s="52"/>
      <c r="P215" s="52"/>
      <c r="Q215" s="54"/>
      <c r="R215" s="54"/>
      <c r="S215" s="54"/>
      <c r="T215" s="54"/>
      <c r="U215" s="54"/>
      <c r="Y215" s="43" t="s">
        <v>165</v>
      </c>
      <c r="Z215" s="53" t="s">
        <v>165</v>
      </c>
      <c r="AA215" s="52"/>
      <c r="AB215" s="52"/>
      <c r="AC215" s="54"/>
      <c r="AD215" s="54"/>
      <c r="AE215" s="54"/>
      <c r="AF215" s="54"/>
      <c r="AG215" s="54"/>
    </row>
    <row r="216" spans="1:33" x14ac:dyDescent="0.25">
      <c r="A216" s="43" t="s">
        <v>165</v>
      </c>
      <c r="B216" s="53" t="s">
        <v>165</v>
      </c>
      <c r="C216" s="52"/>
      <c r="D216" s="52"/>
      <c r="E216" s="54"/>
      <c r="F216" s="54"/>
      <c r="G216" s="54"/>
      <c r="H216" s="54"/>
      <c r="I216" s="54"/>
      <c r="M216" s="43" t="s">
        <v>165</v>
      </c>
      <c r="N216" s="53" t="s">
        <v>165</v>
      </c>
      <c r="O216" s="52"/>
      <c r="P216" s="52"/>
      <c r="Q216" s="54"/>
      <c r="R216" s="54"/>
      <c r="S216" s="54"/>
      <c r="T216" s="54"/>
      <c r="U216" s="54"/>
      <c r="Y216" s="43" t="s">
        <v>165</v>
      </c>
      <c r="Z216" s="53" t="s">
        <v>165</v>
      </c>
      <c r="AA216" s="52"/>
      <c r="AB216" s="52"/>
      <c r="AC216" s="54"/>
      <c r="AD216" s="54"/>
      <c r="AE216" s="54"/>
      <c r="AF216" s="54"/>
      <c r="AG216" s="54"/>
    </row>
    <row r="217" spans="1:33" x14ac:dyDescent="0.25">
      <c r="A217" s="43" t="s">
        <v>165</v>
      </c>
      <c r="B217" s="53" t="s">
        <v>165</v>
      </c>
      <c r="C217" s="52"/>
      <c r="D217" s="52"/>
      <c r="E217" s="54"/>
      <c r="F217" s="54"/>
      <c r="G217" s="54"/>
      <c r="H217" s="54"/>
      <c r="I217" s="54"/>
      <c r="M217" s="43" t="s">
        <v>165</v>
      </c>
      <c r="N217" s="53" t="s">
        <v>165</v>
      </c>
      <c r="O217" s="52"/>
      <c r="P217" s="52"/>
      <c r="Q217" s="54"/>
      <c r="R217" s="54"/>
      <c r="S217" s="54"/>
      <c r="T217" s="54"/>
      <c r="U217" s="54"/>
      <c r="Y217" s="43" t="s">
        <v>129</v>
      </c>
      <c r="Z217" s="53" t="s">
        <v>129</v>
      </c>
      <c r="AA217" s="52"/>
      <c r="AB217" s="52"/>
      <c r="AC217" s="54"/>
      <c r="AD217" s="54"/>
      <c r="AE217" s="54"/>
      <c r="AF217" s="54"/>
      <c r="AG217" s="54"/>
    </row>
    <row r="218" spans="1:33" x14ac:dyDescent="0.25">
      <c r="A218" s="43" t="s">
        <v>165</v>
      </c>
      <c r="B218" s="53" t="s">
        <v>165</v>
      </c>
      <c r="C218" s="52"/>
      <c r="D218" s="52"/>
      <c r="E218" s="54"/>
      <c r="F218" s="54"/>
      <c r="G218" s="54"/>
      <c r="H218" s="54"/>
      <c r="I218" s="54"/>
      <c r="M218" s="43" t="s">
        <v>165</v>
      </c>
      <c r="N218" s="53" t="s">
        <v>165</v>
      </c>
      <c r="O218" s="52"/>
      <c r="P218" s="52"/>
      <c r="Q218" s="54"/>
      <c r="R218" s="54"/>
      <c r="S218" s="54"/>
      <c r="T218" s="54"/>
      <c r="U218" s="54"/>
      <c r="Y218" s="43" t="s">
        <v>129</v>
      </c>
      <c r="Z218" s="53" t="s">
        <v>129</v>
      </c>
      <c r="AA218" s="52"/>
      <c r="AB218" s="52"/>
      <c r="AC218" s="54"/>
      <c r="AD218" s="54"/>
      <c r="AE218" s="54"/>
      <c r="AF218" s="54"/>
      <c r="AG218" s="54"/>
    </row>
    <row r="219" spans="1:33" x14ac:dyDescent="0.25">
      <c r="A219" s="43" t="s">
        <v>165</v>
      </c>
      <c r="B219" s="53" t="s">
        <v>165</v>
      </c>
      <c r="C219" s="52"/>
      <c r="D219" s="52"/>
      <c r="E219" s="54"/>
      <c r="F219" s="54"/>
      <c r="G219" s="54"/>
      <c r="H219" s="54"/>
      <c r="I219" s="54"/>
      <c r="M219" s="43" t="s">
        <v>129</v>
      </c>
      <c r="N219" s="53" t="s">
        <v>129</v>
      </c>
      <c r="O219" s="52"/>
      <c r="P219" s="52"/>
      <c r="Q219" s="54"/>
      <c r="R219" s="54"/>
      <c r="S219" s="54"/>
      <c r="T219" s="54"/>
      <c r="U219" s="54"/>
      <c r="Y219" s="43" t="s">
        <v>129</v>
      </c>
      <c r="Z219" s="53" t="s">
        <v>129</v>
      </c>
      <c r="AA219" s="52"/>
      <c r="AB219" s="52"/>
      <c r="AC219" s="54"/>
      <c r="AD219" s="54"/>
      <c r="AE219" s="54"/>
      <c r="AF219" s="54"/>
      <c r="AG219" s="54"/>
    </row>
    <row r="220" spans="1:33" x14ac:dyDescent="0.25">
      <c r="A220" s="43" t="s">
        <v>165</v>
      </c>
      <c r="B220" s="53" t="s">
        <v>165</v>
      </c>
      <c r="C220" s="52"/>
      <c r="D220" s="52"/>
      <c r="E220" s="54"/>
      <c r="F220" s="54"/>
      <c r="G220" s="54"/>
      <c r="H220" s="54"/>
      <c r="I220" s="54"/>
      <c r="M220" s="43" t="s">
        <v>129</v>
      </c>
      <c r="N220" s="53" t="s">
        <v>129</v>
      </c>
      <c r="O220" s="52"/>
      <c r="P220" s="52"/>
      <c r="Q220" s="54"/>
      <c r="R220" s="54"/>
      <c r="S220" s="54"/>
      <c r="T220" s="54"/>
      <c r="U220" s="54"/>
      <c r="Y220" s="43" t="s">
        <v>129</v>
      </c>
      <c r="Z220" s="53" t="s">
        <v>129</v>
      </c>
      <c r="AA220" s="52"/>
      <c r="AB220" s="52"/>
      <c r="AC220" s="54"/>
      <c r="AD220" s="54"/>
      <c r="AE220" s="54"/>
      <c r="AF220" s="54"/>
      <c r="AG220" s="54"/>
    </row>
    <row r="221" spans="1:33" x14ac:dyDescent="0.25">
      <c r="A221" s="43" t="s">
        <v>165</v>
      </c>
      <c r="B221" s="53" t="s">
        <v>165</v>
      </c>
      <c r="C221" s="52"/>
      <c r="D221" s="52"/>
      <c r="E221" s="54"/>
      <c r="F221" s="54"/>
      <c r="G221" s="54"/>
      <c r="H221" s="54"/>
      <c r="I221" s="54"/>
      <c r="M221" s="43" t="s">
        <v>129</v>
      </c>
      <c r="N221" s="53" t="s">
        <v>129</v>
      </c>
      <c r="O221" s="52"/>
      <c r="P221" s="52"/>
      <c r="Q221" s="54"/>
      <c r="R221" s="54"/>
      <c r="S221" s="54"/>
      <c r="T221" s="54"/>
      <c r="U221" s="54"/>
      <c r="Y221" s="43" t="s">
        <v>129</v>
      </c>
      <c r="Z221" s="53" t="s">
        <v>129</v>
      </c>
      <c r="AA221" s="52"/>
      <c r="AB221" s="52"/>
      <c r="AC221" s="54"/>
      <c r="AD221" s="54"/>
      <c r="AE221" s="54"/>
      <c r="AF221" s="54"/>
      <c r="AG221" s="54"/>
    </row>
    <row r="222" spans="1:33" x14ac:dyDescent="0.25">
      <c r="A222" s="43" t="s">
        <v>165</v>
      </c>
      <c r="B222" s="53" t="s">
        <v>165</v>
      </c>
      <c r="C222" s="52"/>
      <c r="D222" s="52"/>
      <c r="E222" s="54"/>
      <c r="F222" s="54"/>
      <c r="G222" s="54"/>
      <c r="H222" s="54"/>
      <c r="I222" s="54"/>
      <c r="M222" s="43" t="s">
        <v>129</v>
      </c>
      <c r="N222" s="53" t="s">
        <v>129</v>
      </c>
      <c r="O222" s="52"/>
      <c r="P222" s="52"/>
      <c r="Q222" s="54"/>
      <c r="R222" s="54"/>
      <c r="S222" s="54"/>
      <c r="T222" s="54"/>
      <c r="U222" s="54"/>
      <c r="Y222" s="43" t="s">
        <v>129</v>
      </c>
      <c r="Z222" s="53" t="s">
        <v>129</v>
      </c>
      <c r="AA222" s="52"/>
      <c r="AB222" s="52"/>
      <c r="AC222" s="54"/>
      <c r="AD222" s="54"/>
      <c r="AE222" s="54"/>
      <c r="AF222" s="54"/>
      <c r="AG222" s="54"/>
    </row>
    <row r="223" spans="1:33" x14ac:dyDescent="0.25">
      <c r="A223" s="43" t="s">
        <v>165</v>
      </c>
      <c r="B223" s="53" t="s">
        <v>165</v>
      </c>
      <c r="C223" s="52"/>
      <c r="D223" s="52"/>
      <c r="E223" s="54"/>
      <c r="F223" s="54"/>
      <c r="G223" s="54"/>
      <c r="H223" s="54"/>
      <c r="I223" s="54"/>
      <c r="M223" s="43" t="s">
        <v>129</v>
      </c>
      <c r="N223" s="53" t="s">
        <v>129</v>
      </c>
      <c r="O223" s="52"/>
      <c r="P223" s="52"/>
      <c r="Q223" s="54"/>
      <c r="R223" s="54"/>
      <c r="S223" s="54"/>
      <c r="T223" s="54"/>
      <c r="U223" s="54"/>
      <c r="Y223" s="43" t="s">
        <v>129</v>
      </c>
      <c r="Z223" s="53" t="s">
        <v>129</v>
      </c>
      <c r="AA223" s="52"/>
      <c r="AB223" s="52"/>
      <c r="AC223" s="54"/>
      <c r="AD223" s="54"/>
      <c r="AE223" s="54"/>
      <c r="AF223" s="54"/>
      <c r="AG223" s="54"/>
    </row>
    <row r="224" spans="1:33" x14ac:dyDescent="0.25">
      <c r="A224" s="43" t="s">
        <v>129</v>
      </c>
      <c r="B224" s="53" t="s">
        <v>129</v>
      </c>
      <c r="C224" s="52"/>
      <c r="D224" s="52"/>
      <c r="E224" s="54"/>
      <c r="F224" s="54"/>
      <c r="G224" s="54"/>
      <c r="H224" s="54"/>
      <c r="I224" s="54"/>
      <c r="M224" s="43" t="s">
        <v>129</v>
      </c>
      <c r="N224" s="53" t="s">
        <v>129</v>
      </c>
      <c r="O224" s="52"/>
      <c r="P224" s="52"/>
      <c r="Q224" s="54"/>
      <c r="R224" s="54"/>
      <c r="S224" s="54"/>
      <c r="T224" s="54"/>
      <c r="U224" s="54"/>
      <c r="Y224" s="43" t="s">
        <v>129</v>
      </c>
      <c r="Z224" s="53" t="s">
        <v>129</v>
      </c>
      <c r="AA224" s="52"/>
      <c r="AB224" s="52"/>
      <c r="AC224" s="54"/>
      <c r="AD224" s="54"/>
      <c r="AE224" s="54"/>
      <c r="AF224" s="54"/>
      <c r="AG224" s="54"/>
    </row>
    <row r="225" spans="1:33" x14ac:dyDescent="0.25">
      <c r="A225" s="43" t="s">
        <v>129</v>
      </c>
      <c r="B225" s="53" t="s">
        <v>129</v>
      </c>
      <c r="C225" s="52"/>
      <c r="D225" s="52"/>
      <c r="E225" s="54"/>
      <c r="F225" s="54"/>
      <c r="G225" s="54"/>
      <c r="H225" s="54"/>
      <c r="I225" s="54"/>
      <c r="M225" s="43" t="s">
        <v>129</v>
      </c>
      <c r="N225" s="53" t="s">
        <v>129</v>
      </c>
      <c r="O225" s="52"/>
      <c r="P225" s="52"/>
      <c r="Q225" s="54"/>
      <c r="R225" s="54"/>
      <c r="S225" s="54"/>
      <c r="T225" s="54"/>
      <c r="U225" s="54"/>
      <c r="Y225" s="43" t="s">
        <v>129</v>
      </c>
      <c r="Z225" s="53" t="s">
        <v>129</v>
      </c>
      <c r="AA225" s="52"/>
      <c r="AB225" s="52"/>
      <c r="AC225" s="54"/>
      <c r="AD225" s="54"/>
      <c r="AE225" s="54"/>
      <c r="AF225" s="54"/>
      <c r="AG225" s="54"/>
    </row>
    <row r="226" spans="1:33" x14ac:dyDescent="0.25">
      <c r="A226" s="43" t="s">
        <v>129</v>
      </c>
      <c r="B226" s="53" t="s">
        <v>129</v>
      </c>
      <c r="C226" s="52"/>
      <c r="D226" s="52"/>
      <c r="E226" s="54"/>
      <c r="F226" s="54"/>
      <c r="G226" s="54"/>
      <c r="H226" s="54"/>
      <c r="I226" s="54"/>
      <c r="M226" s="43" t="s">
        <v>129</v>
      </c>
      <c r="N226" s="53" t="s">
        <v>129</v>
      </c>
      <c r="O226" s="52"/>
      <c r="P226" s="52"/>
      <c r="Q226" s="54"/>
      <c r="R226" s="54"/>
      <c r="S226" s="54"/>
      <c r="T226" s="54"/>
      <c r="U226" s="54"/>
      <c r="Y226" s="43" t="s">
        <v>129</v>
      </c>
      <c r="Z226" s="53" t="s">
        <v>129</v>
      </c>
      <c r="AA226" s="52"/>
      <c r="AB226" s="52"/>
      <c r="AC226" s="54"/>
      <c r="AD226" s="54"/>
      <c r="AE226" s="54"/>
      <c r="AF226" s="54"/>
      <c r="AG226" s="54"/>
    </row>
    <row r="227" spans="1:33" x14ac:dyDescent="0.25">
      <c r="A227" s="43" t="s">
        <v>129</v>
      </c>
      <c r="B227" s="53" t="s">
        <v>129</v>
      </c>
      <c r="C227" s="52"/>
      <c r="D227" s="52"/>
      <c r="E227" s="54"/>
      <c r="F227" s="54"/>
      <c r="G227" s="54"/>
      <c r="H227" s="54"/>
      <c r="I227" s="54"/>
      <c r="M227" s="43" t="s">
        <v>129</v>
      </c>
      <c r="N227" s="53" t="s">
        <v>129</v>
      </c>
      <c r="O227" s="52"/>
      <c r="P227" s="52"/>
      <c r="Q227" s="54"/>
      <c r="R227" s="54"/>
      <c r="S227" s="54"/>
      <c r="T227" s="54"/>
      <c r="U227" s="54"/>
      <c r="Y227" s="43" t="s">
        <v>129</v>
      </c>
      <c r="Z227" s="53" t="s">
        <v>129</v>
      </c>
      <c r="AA227" s="52"/>
      <c r="AB227" s="52"/>
      <c r="AC227" s="54"/>
      <c r="AD227" s="54"/>
      <c r="AE227" s="54"/>
      <c r="AF227" s="54"/>
      <c r="AG227" s="54"/>
    </row>
    <row r="228" spans="1:33" x14ac:dyDescent="0.25">
      <c r="A228" s="43" t="s">
        <v>129</v>
      </c>
      <c r="B228" s="53" t="s">
        <v>129</v>
      </c>
      <c r="C228" s="52"/>
      <c r="D228" s="52"/>
      <c r="E228" s="54"/>
      <c r="F228" s="54"/>
      <c r="G228" s="54"/>
      <c r="H228" s="54"/>
      <c r="I228" s="54"/>
      <c r="M228" s="43" t="s">
        <v>129</v>
      </c>
      <c r="N228" s="53" t="s">
        <v>129</v>
      </c>
      <c r="O228" s="52"/>
      <c r="P228" s="52"/>
      <c r="Q228" s="54"/>
      <c r="R228" s="54"/>
      <c r="S228" s="54"/>
      <c r="T228" s="54"/>
      <c r="U228" s="54"/>
      <c r="Y228" s="43" t="s">
        <v>129</v>
      </c>
      <c r="Z228" s="53" t="s">
        <v>129</v>
      </c>
      <c r="AA228" s="52"/>
      <c r="AB228" s="52"/>
      <c r="AC228" s="54"/>
      <c r="AD228" s="54"/>
      <c r="AE228" s="54"/>
      <c r="AF228" s="54"/>
      <c r="AG228" s="54"/>
    </row>
    <row r="229" spans="1:33" x14ac:dyDescent="0.25">
      <c r="A229" s="43" t="s">
        <v>129</v>
      </c>
      <c r="B229" s="53" t="s">
        <v>129</v>
      </c>
      <c r="C229" s="52"/>
      <c r="D229" s="52"/>
      <c r="E229" s="54"/>
      <c r="F229" s="54"/>
      <c r="G229" s="54"/>
      <c r="H229" s="54"/>
      <c r="I229" s="54"/>
      <c r="M229" s="43" t="s">
        <v>129</v>
      </c>
      <c r="N229" s="53" t="s">
        <v>129</v>
      </c>
      <c r="O229" s="52"/>
      <c r="P229" s="52"/>
      <c r="Q229" s="54"/>
      <c r="R229" s="54"/>
      <c r="S229" s="54"/>
      <c r="T229" s="54"/>
      <c r="U229" s="54"/>
      <c r="Y229" s="43" t="s">
        <v>129</v>
      </c>
      <c r="Z229" s="53" t="s">
        <v>129</v>
      </c>
      <c r="AA229" s="52"/>
      <c r="AB229" s="52"/>
      <c r="AC229" s="54"/>
      <c r="AD229" s="54"/>
      <c r="AE229" s="54"/>
      <c r="AF229" s="54"/>
      <c r="AG229" s="54"/>
    </row>
    <row r="230" spans="1:33" x14ac:dyDescent="0.25">
      <c r="A230" s="43" t="s">
        <v>129</v>
      </c>
      <c r="B230" s="53" t="s">
        <v>129</v>
      </c>
      <c r="C230" s="52"/>
      <c r="D230" s="52"/>
      <c r="E230" s="54"/>
      <c r="F230" s="54"/>
      <c r="G230" s="54"/>
      <c r="H230" s="54"/>
      <c r="I230" s="54"/>
      <c r="M230" s="43" t="s">
        <v>129</v>
      </c>
      <c r="N230" s="53" t="s">
        <v>129</v>
      </c>
      <c r="O230" s="52"/>
      <c r="P230" s="52"/>
      <c r="Q230" s="54"/>
      <c r="R230" s="54"/>
      <c r="S230" s="54"/>
      <c r="T230" s="54"/>
      <c r="U230" s="54"/>
      <c r="Y230" s="43" t="s">
        <v>129</v>
      </c>
      <c r="Z230" s="53" t="s">
        <v>129</v>
      </c>
      <c r="AA230" s="52"/>
      <c r="AB230" s="52"/>
      <c r="AC230" s="54"/>
      <c r="AD230" s="54"/>
      <c r="AE230" s="54"/>
      <c r="AF230" s="54"/>
      <c r="AG230" s="54"/>
    </row>
    <row r="231" spans="1:33" x14ac:dyDescent="0.25">
      <c r="A231" s="43" t="s">
        <v>129</v>
      </c>
      <c r="B231" s="53" t="s">
        <v>129</v>
      </c>
      <c r="C231" s="52"/>
      <c r="D231" s="52"/>
      <c r="E231" s="54"/>
      <c r="F231" s="54"/>
      <c r="G231" s="54"/>
      <c r="H231" s="54"/>
      <c r="I231" s="54"/>
      <c r="M231" s="43" t="s">
        <v>129</v>
      </c>
      <c r="N231" s="53" t="s">
        <v>129</v>
      </c>
      <c r="O231" s="52"/>
      <c r="P231" s="52"/>
      <c r="Q231" s="54"/>
      <c r="R231" s="54"/>
      <c r="S231" s="54"/>
      <c r="T231" s="54"/>
      <c r="U231" s="54"/>
      <c r="Y231" s="43" t="s">
        <v>129</v>
      </c>
      <c r="Z231" s="53" t="s">
        <v>129</v>
      </c>
      <c r="AA231" s="52"/>
      <c r="AB231" s="52"/>
      <c r="AC231" s="54"/>
      <c r="AD231" s="54"/>
      <c r="AE231" s="54"/>
      <c r="AF231" s="54"/>
      <c r="AG231" s="54"/>
    </row>
    <row r="232" spans="1:33" x14ac:dyDescent="0.25">
      <c r="A232" s="43" t="s">
        <v>129</v>
      </c>
      <c r="B232" s="53" t="s">
        <v>129</v>
      </c>
      <c r="C232" s="52"/>
      <c r="D232" s="52"/>
      <c r="E232" s="54"/>
      <c r="F232" s="54"/>
      <c r="G232" s="54"/>
      <c r="H232" s="54"/>
      <c r="I232" s="54"/>
      <c r="M232" s="43" t="s">
        <v>129</v>
      </c>
      <c r="N232" s="53" t="s">
        <v>129</v>
      </c>
      <c r="O232" s="52"/>
      <c r="P232" s="52"/>
      <c r="Q232" s="54"/>
      <c r="R232" s="54"/>
      <c r="S232" s="54"/>
      <c r="T232" s="54"/>
      <c r="U232" s="54"/>
      <c r="Y232" s="43" t="s">
        <v>129</v>
      </c>
      <c r="Z232" s="53" t="s">
        <v>129</v>
      </c>
      <c r="AA232" s="52"/>
      <c r="AB232" s="52"/>
      <c r="AC232" s="54"/>
      <c r="AD232" s="54"/>
      <c r="AE232" s="54"/>
      <c r="AF232" s="54"/>
      <c r="AG232" s="54"/>
    </row>
    <row r="233" spans="1:33" x14ac:dyDescent="0.25">
      <c r="A233" s="43" t="s">
        <v>129</v>
      </c>
      <c r="B233" s="53" t="s">
        <v>129</v>
      </c>
      <c r="C233" s="52"/>
      <c r="D233" s="52"/>
      <c r="E233" s="54"/>
      <c r="F233" s="54"/>
      <c r="G233" s="54"/>
      <c r="H233" s="54"/>
      <c r="I233" s="54"/>
      <c r="M233" s="43" t="s">
        <v>129</v>
      </c>
      <c r="N233" s="53" t="s">
        <v>129</v>
      </c>
      <c r="O233" s="52"/>
      <c r="P233" s="52"/>
      <c r="Q233" s="54"/>
      <c r="R233" s="54"/>
      <c r="S233" s="54"/>
      <c r="T233" s="54"/>
      <c r="U233" s="54"/>
      <c r="Y233" s="43" t="s">
        <v>129</v>
      </c>
      <c r="Z233" s="53" t="s">
        <v>129</v>
      </c>
      <c r="AA233" s="52"/>
      <c r="AB233" s="52"/>
      <c r="AC233" s="54"/>
      <c r="AD233" s="54"/>
      <c r="AE233" s="54"/>
      <c r="AF233" s="54"/>
      <c r="AG233" s="54"/>
    </row>
    <row r="234" spans="1:33" x14ac:dyDescent="0.25">
      <c r="A234" s="43" t="s">
        <v>129</v>
      </c>
      <c r="B234" s="53" t="s">
        <v>129</v>
      </c>
      <c r="C234" s="52"/>
      <c r="D234" s="52"/>
      <c r="E234" s="54"/>
      <c r="F234" s="54"/>
      <c r="G234" s="54"/>
      <c r="H234" s="54"/>
      <c r="I234" s="54"/>
      <c r="M234" s="43" t="s">
        <v>129</v>
      </c>
      <c r="N234" s="53" t="s">
        <v>129</v>
      </c>
      <c r="O234" s="52"/>
      <c r="P234" s="52"/>
      <c r="Q234" s="54"/>
      <c r="R234" s="54"/>
      <c r="S234" s="54"/>
      <c r="T234" s="54"/>
      <c r="U234" s="54"/>
      <c r="Y234" s="43" t="s">
        <v>129</v>
      </c>
      <c r="Z234" s="53" t="s">
        <v>129</v>
      </c>
      <c r="AA234" s="52"/>
      <c r="AB234" s="52"/>
      <c r="AC234" s="54"/>
      <c r="AD234" s="54"/>
      <c r="AE234" s="54"/>
      <c r="AF234" s="54"/>
      <c r="AG234" s="54"/>
    </row>
    <row r="235" spans="1:33" x14ac:dyDescent="0.25">
      <c r="A235" s="43"/>
      <c r="B235" s="53"/>
      <c r="C235" s="52"/>
      <c r="D235" s="52"/>
      <c r="E235" s="54"/>
      <c r="F235" s="54"/>
      <c r="G235" s="54"/>
      <c r="H235" s="54"/>
      <c r="I235" s="54"/>
      <c r="M235" s="43"/>
      <c r="N235" s="53"/>
      <c r="O235" s="52"/>
      <c r="P235" s="52"/>
      <c r="Q235" s="54"/>
      <c r="R235" s="54"/>
      <c r="S235" s="54"/>
      <c r="T235" s="54"/>
      <c r="U235" s="54"/>
      <c r="Y235" s="43"/>
      <c r="Z235" s="53"/>
      <c r="AA235" s="52"/>
      <c r="AB235" s="52"/>
      <c r="AC235" s="54"/>
      <c r="AD235" s="54"/>
      <c r="AE235" s="54"/>
      <c r="AF235" s="54"/>
      <c r="AG235" s="54"/>
    </row>
    <row r="236" spans="1:33" x14ac:dyDescent="0.25">
      <c r="A236" s="43"/>
      <c r="B236" s="53"/>
      <c r="C236" s="52"/>
      <c r="D236" s="52"/>
      <c r="E236" s="54"/>
      <c r="F236" s="54"/>
      <c r="G236" s="54"/>
      <c r="H236" s="54"/>
      <c r="I236" s="54"/>
      <c r="M236" s="43"/>
      <c r="N236" s="53"/>
      <c r="O236" s="52"/>
      <c r="P236" s="52"/>
      <c r="Q236" s="54"/>
      <c r="R236" s="54"/>
      <c r="S236" s="54"/>
      <c r="T236" s="54"/>
      <c r="U236" s="54"/>
      <c r="Y236" s="43"/>
      <c r="Z236" s="53"/>
      <c r="AA236" s="52"/>
      <c r="AB236" s="52"/>
      <c r="AC236" s="54"/>
      <c r="AD236" s="54"/>
      <c r="AE236" s="54"/>
      <c r="AF236" s="54"/>
      <c r="AG236" s="54"/>
    </row>
    <row r="237" spans="1:33" x14ac:dyDescent="0.25">
      <c r="A237" s="43"/>
      <c r="B237" s="53"/>
      <c r="C237" s="52"/>
      <c r="D237" s="52"/>
      <c r="E237" s="54"/>
      <c r="F237" s="54"/>
      <c r="G237" s="54"/>
      <c r="H237" s="54"/>
      <c r="I237" s="54"/>
      <c r="M237" s="43"/>
      <c r="N237" s="53"/>
      <c r="O237" s="52"/>
      <c r="P237" s="52"/>
      <c r="Q237" s="54"/>
      <c r="R237" s="54"/>
      <c r="S237" s="54"/>
      <c r="T237" s="54"/>
      <c r="U237" s="54"/>
      <c r="Y237" s="43"/>
      <c r="Z237" s="53"/>
      <c r="AA237" s="52"/>
      <c r="AB237" s="52"/>
      <c r="AC237" s="54"/>
      <c r="AD237" s="54"/>
      <c r="AE237" s="54"/>
      <c r="AF237" s="54"/>
      <c r="AG237" s="54"/>
    </row>
    <row r="238" spans="1:33" x14ac:dyDescent="0.25">
      <c r="A238" s="43"/>
      <c r="B238" s="53"/>
      <c r="C238" s="52"/>
      <c r="D238" s="52"/>
      <c r="E238" s="54"/>
      <c r="F238" s="54"/>
      <c r="G238" s="54"/>
      <c r="H238" s="54"/>
      <c r="I238" s="54"/>
      <c r="M238" s="43"/>
      <c r="N238" s="53"/>
      <c r="O238" s="52"/>
      <c r="P238" s="52"/>
      <c r="Q238" s="54"/>
      <c r="R238" s="54"/>
      <c r="S238" s="54"/>
      <c r="T238" s="54"/>
      <c r="U238" s="54"/>
      <c r="Y238" s="43"/>
      <c r="Z238" s="53"/>
      <c r="AA238" s="52"/>
      <c r="AB238" s="52"/>
      <c r="AC238" s="54"/>
      <c r="AD238" s="54"/>
      <c r="AE238" s="54"/>
      <c r="AF238" s="54"/>
      <c r="AG238" s="54"/>
    </row>
    <row r="239" spans="1:33" x14ac:dyDescent="0.25">
      <c r="A239" s="43"/>
      <c r="B239" s="53"/>
      <c r="C239" s="52"/>
      <c r="D239" s="52"/>
      <c r="E239" s="54"/>
      <c r="F239" s="54"/>
      <c r="G239" s="54"/>
      <c r="H239" s="54"/>
      <c r="I239" s="54"/>
      <c r="M239" s="43"/>
      <c r="N239" s="53"/>
      <c r="O239" s="52"/>
      <c r="P239" s="52"/>
      <c r="Q239" s="54"/>
      <c r="R239" s="54"/>
      <c r="S239" s="54"/>
      <c r="T239" s="54"/>
      <c r="U239" s="54"/>
      <c r="Y239" s="43"/>
      <c r="Z239" s="53"/>
      <c r="AA239" s="52"/>
      <c r="AB239" s="52"/>
      <c r="AC239" s="54"/>
      <c r="AD239" s="54"/>
      <c r="AE239" s="54"/>
      <c r="AF239" s="54"/>
      <c r="AG239" s="54"/>
    </row>
    <row r="240" spans="1:33" x14ac:dyDescent="0.25">
      <c r="A240" s="43"/>
      <c r="B240" s="53"/>
      <c r="C240" s="52"/>
      <c r="D240" s="52"/>
      <c r="E240" s="54"/>
      <c r="F240" s="54"/>
      <c r="G240" s="54"/>
      <c r="H240" s="54"/>
      <c r="I240" s="54"/>
      <c r="M240" s="43"/>
      <c r="N240" s="53"/>
      <c r="O240" s="52"/>
      <c r="P240" s="52"/>
      <c r="Q240" s="54"/>
      <c r="R240" s="54"/>
      <c r="S240" s="54"/>
      <c r="T240" s="54"/>
      <c r="U240" s="54"/>
      <c r="Y240" s="43"/>
      <c r="Z240" s="53"/>
      <c r="AA240" s="52"/>
      <c r="AB240" s="52"/>
      <c r="AC240" s="54"/>
      <c r="AD240" s="54"/>
      <c r="AE240" s="54"/>
      <c r="AF240" s="54"/>
      <c r="AG240" s="54"/>
    </row>
    <row r="241" spans="1:33" x14ac:dyDescent="0.25">
      <c r="A241" s="43"/>
      <c r="B241" s="53"/>
      <c r="C241" s="52"/>
      <c r="D241" s="52"/>
      <c r="E241" s="54"/>
      <c r="F241" s="54"/>
      <c r="G241" s="54"/>
      <c r="H241" s="54"/>
      <c r="I241" s="54"/>
      <c r="M241" s="43"/>
      <c r="N241" s="53"/>
      <c r="O241" s="52"/>
      <c r="P241" s="52"/>
      <c r="Q241" s="54"/>
      <c r="R241" s="54"/>
      <c r="S241" s="54"/>
      <c r="T241" s="54"/>
      <c r="U241" s="54"/>
      <c r="Y241" s="43"/>
      <c r="Z241" s="53"/>
      <c r="AA241" s="52"/>
      <c r="AB241" s="52"/>
      <c r="AC241" s="54"/>
      <c r="AD241" s="54"/>
      <c r="AE241" s="54"/>
      <c r="AF241" s="54"/>
      <c r="AG241" s="54"/>
    </row>
    <row r="242" spans="1:33" x14ac:dyDescent="0.25">
      <c r="A242" s="43"/>
      <c r="B242" s="53"/>
      <c r="C242" s="52"/>
      <c r="D242" s="52"/>
      <c r="E242" s="54"/>
      <c r="F242" s="54"/>
      <c r="G242" s="54"/>
      <c r="H242" s="54"/>
      <c r="I242" s="54"/>
      <c r="M242" s="43"/>
      <c r="N242" s="53"/>
      <c r="O242" s="52"/>
      <c r="P242" s="52"/>
      <c r="Q242" s="54"/>
      <c r="R242" s="54"/>
      <c r="S242" s="54"/>
      <c r="T242" s="54"/>
      <c r="U242" s="54"/>
      <c r="Y242" s="43"/>
      <c r="Z242" s="53"/>
      <c r="AA242" s="52"/>
      <c r="AB242" s="52"/>
      <c r="AC242" s="54"/>
      <c r="AD242" s="54"/>
      <c r="AE242" s="54"/>
      <c r="AF242" s="54"/>
      <c r="AG242" s="54"/>
    </row>
    <row r="243" spans="1:33" x14ac:dyDescent="0.25">
      <c r="A243" s="43"/>
      <c r="B243" s="53"/>
      <c r="C243" s="52"/>
      <c r="D243" s="52"/>
      <c r="E243" s="54"/>
      <c r="F243" s="54"/>
      <c r="G243" s="54"/>
      <c r="H243" s="54"/>
      <c r="I243" s="54"/>
      <c r="M243" s="43"/>
      <c r="N243" s="53"/>
      <c r="O243" s="52"/>
      <c r="P243" s="52"/>
      <c r="Q243" s="54"/>
      <c r="R243" s="54"/>
      <c r="S243" s="54"/>
      <c r="T243" s="54"/>
      <c r="U243" s="54"/>
      <c r="Y243" s="43"/>
      <c r="Z243" s="53"/>
      <c r="AA243" s="52"/>
      <c r="AB243" s="52"/>
      <c r="AC243" s="54"/>
      <c r="AD243" s="54"/>
      <c r="AE243" s="54"/>
      <c r="AF243" s="54"/>
      <c r="AG243" s="54"/>
    </row>
    <row r="244" spans="1:33" x14ac:dyDescent="0.25">
      <c r="A244" s="43"/>
      <c r="B244" s="53"/>
      <c r="C244" s="52"/>
      <c r="D244" s="52"/>
      <c r="E244" s="54"/>
      <c r="F244" s="54"/>
      <c r="G244" s="54"/>
      <c r="H244" s="54"/>
      <c r="I244" s="54"/>
      <c r="M244" s="43"/>
      <c r="N244" s="53"/>
      <c r="O244" s="52"/>
      <c r="P244" s="52"/>
      <c r="Q244" s="54"/>
      <c r="R244" s="54"/>
      <c r="S244" s="54"/>
      <c r="T244" s="54"/>
      <c r="U244" s="54"/>
      <c r="Y244" s="43"/>
      <c r="Z244" s="53"/>
      <c r="AA244" s="52"/>
      <c r="AB244" s="52"/>
      <c r="AC244" s="54"/>
      <c r="AD244" s="54"/>
      <c r="AE244" s="54"/>
      <c r="AF244" s="54"/>
      <c r="AG244" s="54"/>
    </row>
    <row r="245" spans="1:33" x14ac:dyDescent="0.25">
      <c r="A245" s="43"/>
      <c r="B245" s="53"/>
      <c r="C245" s="52"/>
      <c r="D245" s="52"/>
      <c r="E245" s="54"/>
      <c r="F245" s="54"/>
      <c r="G245" s="54"/>
      <c r="H245" s="54"/>
      <c r="I245" s="54"/>
      <c r="M245" s="43"/>
      <c r="N245" s="53"/>
      <c r="O245" s="52"/>
      <c r="P245" s="52"/>
      <c r="Q245" s="54"/>
      <c r="R245" s="54"/>
      <c r="S245" s="54"/>
      <c r="T245" s="54"/>
      <c r="U245" s="54"/>
      <c r="Y245" s="43"/>
      <c r="Z245" s="53"/>
      <c r="AA245" s="52"/>
      <c r="AB245" s="52"/>
      <c r="AC245" s="54"/>
      <c r="AD245" s="54"/>
      <c r="AE245" s="54"/>
      <c r="AF245" s="54"/>
      <c r="AG245" s="54"/>
    </row>
    <row r="246" spans="1:33" x14ac:dyDescent="0.25">
      <c r="A246" s="43"/>
      <c r="B246" s="53"/>
      <c r="C246" s="52"/>
      <c r="D246" s="52"/>
      <c r="E246" s="54"/>
      <c r="F246" s="54"/>
      <c r="G246" s="54"/>
      <c r="H246" s="54"/>
      <c r="I246" s="54"/>
      <c r="M246" s="43"/>
      <c r="N246" s="53"/>
      <c r="O246" s="52"/>
      <c r="P246" s="52"/>
      <c r="Q246" s="54"/>
      <c r="R246" s="54"/>
      <c r="S246" s="54"/>
      <c r="T246" s="54"/>
      <c r="U246" s="54"/>
      <c r="Y246" s="43"/>
      <c r="Z246" s="53"/>
      <c r="AA246" s="52"/>
      <c r="AB246" s="52"/>
      <c r="AC246" s="54"/>
      <c r="AD246" s="54"/>
      <c r="AE246" s="54"/>
      <c r="AF246" s="54"/>
      <c r="AG246" s="54"/>
    </row>
    <row r="247" spans="1:33" x14ac:dyDescent="0.25">
      <c r="A247" s="43"/>
      <c r="B247" s="53"/>
      <c r="C247" s="52"/>
      <c r="D247" s="52"/>
      <c r="E247" s="54"/>
      <c r="F247" s="54"/>
      <c r="G247" s="54"/>
      <c r="H247" s="54"/>
      <c r="I247" s="54"/>
      <c r="M247" s="43"/>
      <c r="N247" s="53"/>
      <c r="O247" s="52"/>
      <c r="P247" s="52"/>
      <c r="Q247" s="54"/>
      <c r="R247" s="54"/>
      <c r="S247" s="54"/>
      <c r="T247" s="54"/>
      <c r="U247" s="54"/>
      <c r="Y247" s="43"/>
      <c r="Z247" s="53"/>
      <c r="AA247" s="52"/>
      <c r="AB247" s="52"/>
      <c r="AC247" s="54"/>
      <c r="AD247" s="54"/>
      <c r="AE247" s="54"/>
      <c r="AF247" s="54"/>
      <c r="AG247" s="54"/>
    </row>
    <row r="248" spans="1:33" x14ac:dyDescent="0.25">
      <c r="A248" s="43"/>
      <c r="B248" s="53"/>
      <c r="C248" s="52"/>
      <c r="D248" s="52"/>
      <c r="E248" s="54"/>
      <c r="F248" s="54"/>
      <c r="G248" s="54"/>
      <c r="H248" s="54"/>
      <c r="I248" s="54"/>
      <c r="M248" s="43"/>
      <c r="N248" s="53"/>
      <c r="O248" s="52"/>
      <c r="P248" s="52"/>
      <c r="Q248" s="54"/>
      <c r="R248" s="54"/>
      <c r="S248" s="54"/>
      <c r="T248" s="54"/>
      <c r="U248" s="54"/>
      <c r="Y248" s="43"/>
      <c r="Z248" s="53"/>
      <c r="AA248" s="52"/>
      <c r="AB248" s="52"/>
      <c r="AC248" s="54"/>
      <c r="AD248" s="54"/>
      <c r="AE248" s="54"/>
      <c r="AF248" s="54"/>
      <c r="AG248" s="54"/>
    </row>
    <row r="249" spans="1:33" x14ac:dyDescent="0.25">
      <c r="A249" s="43"/>
      <c r="B249" s="53"/>
      <c r="C249" s="52"/>
      <c r="D249" s="52"/>
      <c r="E249" s="54"/>
      <c r="F249" s="54"/>
      <c r="G249" s="54"/>
      <c r="H249" s="54"/>
      <c r="I249" s="54"/>
      <c r="M249" s="43"/>
      <c r="N249" s="53"/>
      <c r="O249" s="52"/>
      <c r="P249" s="52"/>
      <c r="Q249" s="54"/>
      <c r="R249" s="54"/>
      <c r="S249" s="54"/>
      <c r="T249" s="54"/>
      <c r="U249" s="54"/>
      <c r="Y249" s="43"/>
      <c r="Z249" s="53"/>
      <c r="AA249" s="52"/>
      <c r="AB249" s="52"/>
      <c r="AC249" s="54"/>
      <c r="AD249" s="54"/>
      <c r="AE249" s="54"/>
      <c r="AF249" s="54"/>
      <c r="AG249" s="54"/>
    </row>
    <row r="250" spans="1:33" x14ac:dyDescent="0.25">
      <c r="A250" s="43"/>
      <c r="B250" s="53"/>
      <c r="C250" s="52"/>
      <c r="D250" s="52"/>
      <c r="E250" s="54"/>
      <c r="F250" s="54"/>
      <c r="G250" s="54"/>
      <c r="H250" s="54"/>
      <c r="I250" s="54"/>
      <c r="M250" s="43"/>
      <c r="N250" s="53"/>
      <c r="O250" s="52"/>
      <c r="P250" s="52"/>
      <c r="Q250" s="54"/>
      <c r="R250" s="54"/>
      <c r="S250" s="54"/>
      <c r="T250" s="54"/>
      <c r="U250" s="54"/>
      <c r="Y250" s="43"/>
      <c r="Z250" s="53"/>
      <c r="AA250" s="52"/>
      <c r="AB250" s="52"/>
      <c r="AC250" s="54"/>
      <c r="AD250" s="54"/>
      <c r="AE250" s="54"/>
      <c r="AF250" s="54"/>
      <c r="AG250" s="54"/>
    </row>
    <row r="251" spans="1:33" x14ac:dyDescent="0.25">
      <c r="A251" s="43"/>
      <c r="B251" s="53"/>
      <c r="C251" s="52"/>
      <c r="D251" s="52"/>
      <c r="E251" s="54"/>
      <c r="F251" s="54"/>
      <c r="G251" s="54"/>
      <c r="H251" s="54"/>
      <c r="I251" s="54"/>
      <c r="M251" s="43"/>
      <c r="N251" s="53"/>
      <c r="O251" s="52"/>
      <c r="P251" s="52"/>
      <c r="Q251" s="54"/>
      <c r="R251" s="54"/>
      <c r="S251" s="54"/>
      <c r="T251" s="54"/>
      <c r="U251" s="54"/>
      <c r="Y251" s="43"/>
      <c r="Z251" s="53"/>
      <c r="AA251" s="52"/>
      <c r="AB251" s="52"/>
      <c r="AC251" s="54"/>
      <c r="AD251" s="54"/>
      <c r="AE251" s="54"/>
      <c r="AF251" s="54"/>
      <c r="AG251" s="54"/>
    </row>
    <row r="252" spans="1:33" x14ac:dyDescent="0.25">
      <c r="A252" s="43"/>
      <c r="B252" s="53"/>
      <c r="C252" s="52"/>
      <c r="D252" s="52"/>
      <c r="E252" s="54"/>
      <c r="F252" s="54"/>
      <c r="G252" s="54"/>
      <c r="H252" s="54"/>
      <c r="I252" s="54"/>
      <c r="M252" s="43"/>
      <c r="N252" s="53"/>
      <c r="O252" s="52"/>
      <c r="P252" s="52"/>
      <c r="Q252" s="54"/>
      <c r="R252" s="54"/>
      <c r="S252" s="54"/>
      <c r="T252" s="54"/>
      <c r="U252" s="54"/>
      <c r="Y252" s="43"/>
      <c r="Z252" s="53"/>
      <c r="AA252" s="52"/>
      <c r="AB252" s="52"/>
      <c r="AC252" s="54"/>
      <c r="AD252" s="54"/>
      <c r="AE252" s="54"/>
      <c r="AF252" s="54"/>
      <c r="AG252" s="54"/>
    </row>
    <row r="253" spans="1:33" x14ac:dyDescent="0.25">
      <c r="A253" s="43"/>
      <c r="B253" s="53"/>
      <c r="C253" s="52"/>
      <c r="D253" s="52"/>
      <c r="E253" s="54"/>
      <c r="F253" s="54"/>
      <c r="G253" s="54"/>
      <c r="H253" s="54"/>
      <c r="I253" s="54"/>
      <c r="M253" s="43"/>
      <c r="N253" s="53"/>
      <c r="O253" s="52"/>
      <c r="P253" s="52"/>
      <c r="Q253" s="54"/>
      <c r="R253" s="54"/>
      <c r="S253" s="54"/>
      <c r="T253" s="54"/>
      <c r="U253" s="54"/>
      <c r="Y253" s="43"/>
      <c r="Z253" s="53"/>
      <c r="AA253" s="52"/>
      <c r="AB253" s="52"/>
      <c r="AC253" s="54"/>
      <c r="AD253" s="54"/>
      <c r="AE253" s="54"/>
      <c r="AF253" s="54"/>
      <c r="AG253" s="54"/>
    </row>
    <row r="254" spans="1:33" x14ac:dyDescent="0.25">
      <c r="A254" s="43"/>
      <c r="B254" s="53"/>
      <c r="C254" s="52"/>
      <c r="D254" s="52"/>
      <c r="E254" s="54"/>
      <c r="F254" s="54"/>
      <c r="G254" s="54"/>
      <c r="H254" s="54"/>
      <c r="I254" s="54"/>
      <c r="M254" s="43"/>
      <c r="N254" s="53"/>
      <c r="O254" s="52"/>
      <c r="P254" s="52"/>
      <c r="Q254" s="54"/>
      <c r="R254" s="54"/>
      <c r="S254" s="54"/>
      <c r="T254" s="54"/>
      <c r="U254" s="54"/>
      <c r="Y254" s="43"/>
      <c r="Z254" s="53"/>
      <c r="AA254" s="52"/>
      <c r="AB254" s="52"/>
      <c r="AC254" s="54"/>
      <c r="AD254" s="54"/>
      <c r="AE254" s="54"/>
      <c r="AF254" s="54"/>
      <c r="AG254" s="54"/>
    </row>
    <row r="255" spans="1:33" x14ac:dyDescent="0.25">
      <c r="A255" s="43"/>
      <c r="B255" s="53"/>
      <c r="C255" s="52"/>
      <c r="D255" s="52"/>
      <c r="E255" s="54"/>
      <c r="F255" s="54"/>
      <c r="G255" s="54"/>
      <c r="H255" s="54"/>
      <c r="I255" s="54"/>
      <c r="M255" s="43"/>
      <c r="N255" s="53"/>
      <c r="O255" s="52"/>
      <c r="P255" s="52"/>
      <c r="Q255" s="54"/>
      <c r="R255" s="54"/>
      <c r="S255" s="54"/>
      <c r="T255" s="54"/>
      <c r="U255" s="54"/>
      <c r="Y255" s="43"/>
      <c r="Z255" s="53"/>
      <c r="AA255" s="52"/>
      <c r="AB255" s="52"/>
      <c r="AC255" s="54"/>
      <c r="AD255" s="54"/>
      <c r="AE255" s="54"/>
      <c r="AF255" s="54"/>
      <c r="AG255" s="54"/>
    </row>
    <row r="256" spans="1:33" x14ac:dyDescent="0.25">
      <c r="A256" s="43"/>
      <c r="B256" s="53"/>
      <c r="C256" s="52"/>
      <c r="D256" s="52"/>
      <c r="E256" s="54"/>
      <c r="F256" s="54"/>
      <c r="G256" s="54"/>
      <c r="H256" s="54"/>
      <c r="I256" s="54"/>
      <c r="M256" s="43"/>
      <c r="N256" s="53"/>
      <c r="O256" s="52"/>
      <c r="P256" s="52"/>
      <c r="Q256" s="54"/>
      <c r="R256" s="54"/>
      <c r="S256" s="54"/>
      <c r="T256" s="54"/>
      <c r="U256" s="54"/>
      <c r="Y256" s="43"/>
      <c r="Z256" s="53"/>
      <c r="AA256" s="52"/>
      <c r="AB256" s="52"/>
      <c r="AC256" s="54"/>
      <c r="AD256" s="54"/>
      <c r="AE256" s="54"/>
      <c r="AF256" s="54"/>
      <c r="AG256" s="54"/>
    </row>
    <row r="257" spans="1:33" x14ac:dyDescent="0.25">
      <c r="A257" s="43"/>
      <c r="B257" s="53"/>
      <c r="C257" s="52"/>
      <c r="D257" s="52"/>
      <c r="E257" s="54"/>
      <c r="F257" s="54"/>
      <c r="G257" s="54"/>
      <c r="H257" s="54"/>
      <c r="I257" s="54"/>
      <c r="M257" s="43"/>
      <c r="N257" s="53"/>
      <c r="O257" s="52"/>
      <c r="P257" s="52"/>
      <c r="Q257" s="54"/>
      <c r="R257" s="54"/>
      <c r="S257" s="54"/>
      <c r="T257" s="54"/>
      <c r="U257" s="54"/>
      <c r="Y257" s="43"/>
      <c r="Z257" s="53"/>
      <c r="AA257" s="52"/>
      <c r="AB257" s="52"/>
      <c r="AC257" s="54"/>
      <c r="AD257" s="54"/>
      <c r="AE257" s="54"/>
      <c r="AF257" s="54"/>
      <c r="AG257" s="54"/>
    </row>
    <row r="258" spans="1:33" x14ac:dyDescent="0.25">
      <c r="A258" s="43"/>
      <c r="B258" s="53"/>
      <c r="C258" s="52"/>
      <c r="D258" s="52"/>
      <c r="E258" s="54"/>
      <c r="F258" s="54"/>
      <c r="G258" s="54"/>
      <c r="H258" s="54"/>
      <c r="I258" s="54"/>
      <c r="M258" s="43"/>
      <c r="N258" s="53"/>
      <c r="O258" s="52"/>
      <c r="P258" s="52"/>
      <c r="Q258" s="54"/>
      <c r="R258" s="54"/>
      <c r="S258" s="54"/>
      <c r="T258" s="54"/>
      <c r="U258" s="54"/>
      <c r="Y258" s="43"/>
      <c r="Z258" s="53"/>
      <c r="AA258" s="52"/>
      <c r="AB258" s="52"/>
      <c r="AC258" s="54"/>
      <c r="AD258" s="54"/>
      <c r="AE258" s="54"/>
      <c r="AF258" s="54"/>
      <c r="AG258" s="54"/>
    </row>
    <row r="259" spans="1:33" x14ac:dyDescent="0.25">
      <c r="A259" s="43"/>
      <c r="B259" s="53"/>
      <c r="C259" s="52"/>
      <c r="D259" s="52"/>
      <c r="E259" s="54"/>
      <c r="F259" s="54"/>
      <c r="G259" s="54"/>
      <c r="H259" s="54"/>
      <c r="I259" s="54"/>
      <c r="M259" s="43"/>
      <c r="N259" s="53"/>
      <c r="O259" s="52"/>
      <c r="P259" s="52"/>
      <c r="Q259" s="54"/>
      <c r="R259" s="54"/>
      <c r="S259" s="54"/>
      <c r="T259" s="54"/>
      <c r="U259" s="54"/>
      <c r="Y259" s="43"/>
      <c r="Z259" s="53"/>
      <c r="AA259" s="52"/>
      <c r="AB259" s="52"/>
      <c r="AC259" s="54"/>
      <c r="AD259" s="54"/>
      <c r="AE259" s="54"/>
      <c r="AF259" s="54"/>
      <c r="AG259" s="54"/>
    </row>
    <row r="260" spans="1:33" x14ac:dyDescent="0.25">
      <c r="A260" s="43"/>
      <c r="B260" s="53"/>
      <c r="C260" s="52"/>
      <c r="D260" s="52"/>
      <c r="E260" s="54"/>
      <c r="F260" s="54"/>
      <c r="G260" s="54"/>
      <c r="H260" s="54"/>
      <c r="I260" s="54"/>
      <c r="M260" s="43"/>
      <c r="N260" s="53"/>
      <c r="O260" s="52"/>
      <c r="P260" s="52"/>
      <c r="Q260" s="54"/>
      <c r="R260" s="54"/>
      <c r="S260" s="54"/>
      <c r="T260" s="54"/>
      <c r="U260" s="54"/>
      <c r="Y260" s="43"/>
      <c r="Z260" s="53"/>
      <c r="AA260" s="52"/>
      <c r="AB260" s="52"/>
      <c r="AC260" s="54"/>
      <c r="AD260" s="54"/>
      <c r="AE260" s="54"/>
      <c r="AF260" s="54"/>
      <c r="AG260" s="54"/>
    </row>
    <row r="261" spans="1:33" x14ac:dyDescent="0.25">
      <c r="A261" s="43"/>
      <c r="B261" s="53"/>
      <c r="C261" s="52"/>
      <c r="D261" s="52"/>
      <c r="E261" s="54"/>
      <c r="F261" s="54"/>
      <c r="G261" s="54"/>
      <c r="H261" s="54"/>
      <c r="I261" s="54"/>
      <c r="M261" s="43"/>
      <c r="N261" s="53"/>
      <c r="O261" s="52"/>
      <c r="P261" s="52"/>
      <c r="Q261" s="54"/>
      <c r="R261" s="54"/>
      <c r="S261" s="54"/>
      <c r="T261" s="54"/>
      <c r="U261" s="54"/>
      <c r="Y261" s="43"/>
      <c r="Z261" s="53"/>
      <c r="AA261" s="52"/>
      <c r="AB261" s="52"/>
      <c r="AC261" s="54"/>
      <c r="AD261" s="54"/>
      <c r="AE261" s="54"/>
      <c r="AF261" s="54"/>
      <c r="AG261" s="54"/>
    </row>
    <row r="262" spans="1:33" x14ac:dyDescent="0.25">
      <c r="A262" s="43"/>
      <c r="B262" s="53"/>
      <c r="C262" s="52"/>
      <c r="D262" s="52"/>
      <c r="E262" s="54"/>
      <c r="F262" s="54"/>
      <c r="G262" s="54"/>
      <c r="H262" s="54"/>
      <c r="I262" s="54"/>
      <c r="M262" s="43"/>
      <c r="N262" s="53"/>
      <c r="O262" s="52"/>
      <c r="P262" s="52"/>
      <c r="Q262" s="54"/>
      <c r="R262" s="54"/>
      <c r="S262" s="54"/>
      <c r="T262" s="54"/>
      <c r="U262" s="54"/>
      <c r="Y262" s="43"/>
      <c r="Z262" s="53"/>
      <c r="AA262" s="52"/>
      <c r="AB262" s="52"/>
      <c r="AC262" s="54"/>
      <c r="AD262" s="54"/>
      <c r="AE262" s="54"/>
      <c r="AF262" s="54"/>
      <c r="AG262" s="54"/>
    </row>
    <row r="263" spans="1:33" x14ac:dyDescent="0.25">
      <c r="A263" s="43"/>
      <c r="B263" s="53"/>
      <c r="C263" s="52"/>
      <c r="D263" s="52"/>
      <c r="E263" s="54"/>
      <c r="F263" s="54"/>
      <c r="G263" s="54"/>
      <c r="H263" s="54"/>
      <c r="I263" s="54"/>
      <c r="M263" s="43"/>
      <c r="N263" s="53"/>
      <c r="O263" s="52"/>
      <c r="P263" s="52"/>
      <c r="Q263" s="54"/>
      <c r="R263" s="54"/>
      <c r="S263" s="54"/>
      <c r="T263" s="54"/>
      <c r="U263" s="54"/>
      <c r="Y263" s="43"/>
      <c r="Z263" s="53"/>
      <c r="AA263" s="52"/>
      <c r="AB263" s="52"/>
      <c r="AC263" s="54"/>
      <c r="AD263" s="54"/>
      <c r="AE263" s="54"/>
      <c r="AF263" s="54"/>
      <c r="AG263" s="54"/>
    </row>
    <row r="264" spans="1:33" x14ac:dyDescent="0.25">
      <c r="A264" s="43"/>
      <c r="B264" s="53"/>
      <c r="C264" s="52"/>
      <c r="D264" s="52"/>
      <c r="E264" s="54"/>
      <c r="F264" s="54"/>
      <c r="G264" s="54"/>
      <c r="H264" s="54"/>
      <c r="I264" s="54"/>
      <c r="M264" s="43"/>
      <c r="N264" s="53"/>
      <c r="O264" s="52"/>
      <c r="P264" s="52"/>
      <c r="Q264" s="54"/>
      <c r="R264" s="54"/>
      <c r="S264" s="54"/>
      <c r="T264" s="54"/>
      <c r="U264" s="54"/>
      <c r="Y264" s="43"/>
      <c r="Z264" s="53"/>
      <c r="AA264" s="52"/>
      <c r="AB264" s="52"/>
      <c r="AC264" s="54"/>
      <c r="AD264" s="54"/>
      <c r="AE264" s="54"/>
      <c r="AF264" s="54"/>
      <c r="AG264" s="54"/>
    </row>
    <row r="265" spans="1:33" x14ac:dyDescent="0.25">
      <c r="A265" s="43"/>
      <c r="B265" s="53"/>
      <c r="C265" s="52"/>
      <c r="D265" s="52"/>
      <c r="E265" s="54"/>
      <c r="F265" s="54"/>
      <c r="G265" s="54"/>
      <c r="H265" s="54"/>
      <c r="I265" s="54"/>
      <c r="M265" s="43"/>
      <c r="N265" s="53"/>
      <c r="O265" s="52"/>
      <c r="P265" s="52"/>
      <c r="Q265" s="54"/>
      <c r="R265" s="54"/>
      <c r="S265" s="54"/>
      <c r="T265" s="54"/>
      <c r="U265" s="54"/>
      <c r="Y265" s="43"/>
      <c r="Z265" s="53"/>
      <c r="AA265" s="52"/>
      <c r="AB265" s="52"/>
      <c r="AC265" s="54"/>
      <c r="AD265" s="54"/>
      <c r="AE265" s="54"/>
      <c r="AF265" s="54"/>
      <c r="AG265" s="54"/>
    </row>
    <row r="266" spans="1:33" x14ac:dyDescent="0.25">
      <c r="A266" s="43"/>
      <c r="B266" s="53"/>
      <c r="C266" s="52"/>
      <c r="D266" s="52"/>
      <c r="E266" s="54"/>
      <c r="F266" s="54"/>
      <c r="G266" s="54"/>
      <c r="H266" s="54"/>
      <c r="I266" s="54"/>
      <c r="M266" s="43"/>
      <c r="N266" s="53"/>
      <c r="O266" s="52"/>
      <c r="P266" s="52"/>
      <c r="Q266" s="54"/>
      <c r="R266" s="54"/>
      <c r="S266" s="54"/>
      <c r="T266" s="54"/>
      <c r="U266" s="54"/>
      <c r="Y266" s="43"/>
      <c r="Z266" s="53"/>
      <c r="AA266" s="52"/>
      <c r="AB266" s="52"/>
      <c r="AC266" s="54"/>
      <c r="AD266" s="54"/>
      <c r="AE266" s="54"/>
      <c r="AF266" s="54"/>
      <c r="AG266" s="54"/>
    </row>
    <row r="267" spans="1:33" x14ac:dyDescent="0.25">
      <c r="A267" s="43"/>
      <c r="B267" s="53"/>
      <c r="C267" s="52"/>
      <c r="D267" s="52"/>
      <c r="E267" s="54"/>
      <c r="F267" s="54"/>
      <c r="G267" s="54"/>
      <c r="H267" s="54"/>
      <c r="I267" s="54"/>
      <c r="M267" s="43"/>
      <c r="N267" s="53"/>
      <c r="O267" s="52"/>
      <c r="P267" s="52"/>
      <c r="Q267" s="54"/>
      <c r="R267" s="54"/>
      <c r="S267" s="54"/>
      <c r="T267" s="54"/>
      <c r="U267" s="54"/>
      <c r="Y267" s="43"/>
      <c r="Z267" s="53"/>
      <c r="AA267" s="52"/>
      <c r="AB267" s="52"/>
      <c r="AC267" s="54"/>
      <c r="AD267" s="54"/>
      <c r="AE267" s="54"/>
      <c r="AF267" s="54"/>
      <c r="AG267" s="54"/>
    </row>
    <row r="268" spans="1:33" x14ac:dyDescent="0.25">
      <c r="A268" s="43"/>
      <c r="B268" s="53"/>
      <c r="C268" s="52"/>
      <c r="D268" s="52"/>
      <c r="E268" s="54"/>
      <c r="F268" s="54"/>
      <c r="G268" s="54"/>
      <c r="H268" s="54"/>
      <c r="I268" s="54"/>
      <c r="M268" s="43"/>
      <c r="N268" s="53"/>
      <c r="O268" s="52"/>
      <c r="P268" s="52"/>
      <c r="Q268" s="54"/>
      <c r="R268" s="54"/>
      <c r="S268" s="54"/>
      <c r="T268" s="54"/>
      <c r="U268" s="54"/>
      <c r="Y268" s="43"/>
      <c r="Z268" s="53"/>
      <c r="AA268" s="52"/>
      <c r="AB268" s="52"/>
      <c r="AC268" s="54"/>
      <c r="AD268" s="54"/>
      <c r="AE268" s="54"/>
      <c r="AF268" s="54"/>
      <c r="AG268" s="54"/>
    </row>
    <row r="269" spans="1:33" x14ac:dyDescent="0.25">
      <c r="A269" s="43"/>
      <c r="B269" s="53"/>
      <c r="C269" s="52"/>
      <c r="D269" s="52"/>
      <c r="E269" s="54"/>
      <c r="F269" s="54"/>
      <c r="G269" s="54"/>
      <c r="H269" s="54"/>
      <c r="I269" s="54"/>
      <c r="M269" s="43"/>
      <c r="N269" s="53"/>
      <c r="O269" s="52"/>
      <c r="P269" s="52"/>
      <c r="Q269" s="54"/>
      <c r="R269" s="54"/>
      <c r="S269" s="54"/>
      <c r="T269" s="54"/>
      <c r="U269" s="54"/>
      <c r="Y269" s="43"/>
      <c r="Z269" s="53"/>
      <c r="AA269" s="52"/>
      <c r="AB269" s="52"/>
      <c r="AC269" s="54"/>
      <c r="AD269" s="54"/>
      <c r="AE269" s="54"/>
      <c r="AF269" s="54"/>
      <c r="AG269" s="54"/>
    </row>
    <row r="270" spans="1:33" x14ac:dyDescent="0.25">
      <c r="A270" s="43"/>
      <c r="B270" s="53"/>
      <c r="C270" s="52"/>
      <c r="D270" s="52"/>
      <c r="E270" s="54"/>
      <c r="F270" s="54"/>
      <c r="G270" s="54"/>
      <c r="H270" s="54"/>
      <c r="I270" s="54"/>
      <c r="M270" s="43"/>
      <c r="N270" s="53"/>
      <c r="O270" s="52"/>
      <c r="P270" s="52"/>
      <c r="Q270" s="54"/>
      <c r="R270" s="54"/>
      <c r="S270" s="54"/>
      <c r="T270" s="54"/>
      <c r="U270" s="54"/>
      <c r="Y270" s="43"/>
      <c r="Z270" s="53"/>
      <c r="AA270" s="52"/>
      <c r="AB270" s="52"/>
      <c r="AC270" s="54"/>
      <c r="AD270" s="54"/>
      <c r="AE270" s="54"/>
      <c r="AF270" s="54"/>
      <c r="AG270" s="54"/>
    </row>
    <row r="271" spans="1:33" x14ac:dyDescent="0.25">
      <c r="A271" s="43"/>
      <c r="B271" s="53"/>
      <c r="C271" s="52"/>
      <c r="D271" s="52"/>
      <c r="E271" s="54"/>
      <c r="F271" s="54"/>
      <c r="G271" s="54"/>
      <c r="H271" s="54"/>
      <c r="I271" s="54"/>
      <c r="M271" s="43"/>
      <c r="N271" s="53"/>
      <c r="O271" s="52"/>
      <c r="P271" s="52"/>
      <c r="Q271" s="54"/>
      <c r="R271" s="54"/>
      <c r="S271" s="54"/>
      <c r="T271" s="54"/>
      <c r="U271" s="54"/>
      <c r="Y271" s="43"/>
      <c r="Z271" s="53"/>
      <c r="AA271" s="52"/>
      <c r="AB271" s="52"/>
      <c r="AC271" s="54"/>
      <c r="AD271" s="54"/>
      <c r="AE271" s="54"/>
      <c r="AF271" s="54"/>
      <c r="AG271" s="54"/>
    </row>
    <row r="272" spans="1:33" x14ac:dyDescent="0.25">
      <c r="A272" s="43"/>
      <c r="B272" s="53"/>
      <c r="C272" s="52"/>
      <c r="D272" s="52"/>
      <c r="E272" s="54"/>
      <c r="F272" s="54"/>
      <c r="G272" s="54"/>
      <c r="H272" s="54"/>
      <c r="I272" s="54"/>
      <c r="M272" s="43"/>
      <c r="N272" s="53"/>
      <c r="O272" s="52"/>
      <c r="P272" s="52"/>
      <c r="Q272" s="54"/>
      <c r="R272" s="54"/>
      <c r="S272" s="54"/>
      <c r="T272" s="54"/>
      <c r="U272" s="54"/>
      <c r="Y272" s="43"/>
      <c r="Z272" s="53"/>
      <c r="AA272" s="52"/>
      <c r="AB272" s="52"/>
      <c r="AC272" s="54"/>
      <c r="AD272" s="54"/>
      <c r="AE272" s="54"/>
      <c r="AF272" s="54"/>
      <c r="AG272" s="54"/>
    </row>
    <row r="273" spans="1:33" x14ac:dyDescent="0.25">
      <c r="A273" s="43"/>
      <c r="B273" s="53"/>
      <c r="C273" s="52"/>
      <c r="D273" s="52"/>
      <c r="E273" s="54"/>
      <c r="F273" s="54"/>
      <c r="G273" s="54"/>
      <c r="H273" s="54"/>
      <c r="I273" s="54"/>
      <c r="M273" s="43"/>
      <c r="N273" s="53"/>
      <c r="O273" s="52"/>
      <c r="P273" s="52"/>
      <c r="Q273" s="54"/>
      <c r="R273" s="54"/>
      <c r="S273" s="54"/>
      <c r="T273" s="54"/>
      <c r="U273" s="54"/>
      <c r="Y273" s="43"/>
      <c r="Z273" s="53"/>
      <c r="AA273" s="52"/>
      <c r="AB273" s="52"/>
      <c r="AC273" s="54"/>
      <c r="AD273" s="54"/>
      <c r="AE273" s="54"/>
      <c r="AF273" s="54"/>
      <c r="AG273" s="54"/>
    </row>
    <row r="274" spans="1:33" x14ac:dyDescent="0.25">
      <c r="A274" s="43"/>
      <c r="B274" s="53"/>
      <c r="C274" s="52"/>
      <c r="D274" s="52"/>
      <c r="E274" s="54"/>
      <c r="F274" s="54"/>
      <c r="G274" s="54"/>
      <c r="H274" s="54"/>
      <c r="I274" s="54"/>
      <c r="M274" s="43"/>
      <c r="N274" s="53"/>
      <c r="O274" s="52"/>
      <c r="P274" s="52"/>
      <c r="Q274" s="54"/>
      <c r="R274" s="54"/>
      <c r="S274" s="54"/>
      <c r="T274" s="54"/>
      <c r="U274" s="54"/>
      <c r="Y274" s="43"/>
      <c r="Z274" s="53"/>
      <c r="AA274" s="52"/>
      <c r="AB274" s="52"/>
      <c r="AC274" s="54"/>
      <c r="AD274" s="54"/>
      <c r="AE274" s="54"/>
      <c r="AF274" s="54"/>
      <c r="AG274" s="54"/>
    </row>
    <row r="275" spans="1:33" x14ac:dyDescent="0.25">
      <c r="A275" s="43"/>
      <c r="B275" s="53"/>
      <c r="C275" s="52"/>
      <c r="D275" s="52"/>
      <c r="E275" s="54"/>
      <c r="F275" s="54"/>
      <c r="G275" s="54"/>
      <c r="H275" s="54"/>
      <c r="I275" s="54"/>
      <c r="M275" s="43"/>
      <c r="N275" s="53"/>
      <c r="O275" s="52"/>
      <c r="P275" s="52"/>
      <c r="Q275" s="54"/>
      <c r="R275" s="54"/>
      <c r="S275" s="54"/>
      <c r="T275" s="54"/>
      <c r="U275" s="54"/>
      <c r="Y275" s="43"/>
      <c r="Z275" s="53"/>
      <c r="AA275" s="52"/>
      <c r="AB275" s="52"/>
      <c r="AC275" s="54"/>
      <c r="AD275" s="54"/>
      <c r="AE275" s="54"/>
      <c r="AF275" s="54"/>
      <c r="AG275" s="54"/>
    </row>
    <row r="276" spans="1:33" x14ac:dyDescent="0.25">
      <c r="A276" s="43"/>
      <c r="B276" s="53"/>
      <c r="C276" s="52"/>
      <c r="D276" s="52"/>
      <c r="E276" s="54"/>
      <c r="F276" s="54"/>
      <c r="G276" s="54"/>
      <c r="H276" s="54"/>
      <c r="I276" s="54"/>
      <c r="M276" s="43"/>
      <c r="N276" s="53"/>
      <c r="O276" s="52"/>
      <c r="P276" s="52"/>
      <c r="Q276" s="54"/>
      <c r="R276" s="54"/>
      <c r="S276" s="54"/>
      <c r="T276" s="54"/>
      <c r="U276" s="54"/>
      <c r="Y276" s="43"/>
      <c r="Z276" s="53"/>
      <c r="AA276" s="52"/>
      <c r="AB276" s="52"/>
      <c r="AC276" s="54"/>
      <c r="AD276" s="54"/>
      <c r="AE276" s="54"/>
      <c r="AF276" s="54"/>
      <c r="AG276" s="54"/>
    </row>
    <row r="277" spans="1:33" x14ac:dyDescent="0.25">
      <c r="A277" s="43"/>
      <c r="B277" s="53"/>
      <c r="C277" s="52"/>
      <c r="D277" s="52"/>
      <c r="E277" s="54"/>
      <c r="F277" s="54"/>
      <c r="G277" s="54"/>
      <c r="H277" s="54"/>
      <c r="I277" s="54"/>
      <c r="M277" s="43"/>
      <c r="N277" s="53"/>
      <c r="O277" s="52"/>
      <c r="P277" s="52"/>
      <c r="Q277" s="54"/>
      <c r="R277" s="54"/>
      <c r="S277" s="54"/>
      <c r="T277" s="54"/>
      <c r="U277" s="54"/>
      <c r="Y277" s="43"/>
      <c r="Z277" s="53"/>
      <c r="AA277" s="52"/>
      <c r="AB277" s="52"/>
      <c r="AC277" s="54"/>
      <c r="AD277" s="54"/>
      <c r="AE277" s="54"/>
      <c r="AF277" s="54"/>
      <c r="AG277" s="54"/>
    </row>
    <row r="278" spans="1:33" x14ac:dyDescent="0.25">
      <c r="A278" s="43"/>
      <c r="B278" s="53"/>
      <c r="C278" s="52"/>
      <c r="D278" s="52"/>
      <c r="E278" s="54"/>
      <c r="F278" s="54"/>
      <c r="G278" s="54"/>
      <c r="H278" s="54"/>
      <c r="I278" s="54"/>
      <c r="M278" s="43"/>
      <c r="N278" s="53"/>
      <c r="O278" s="52"/>
      <c r="P278" s="52"/>
      <c r="Q278" s="54"/>
      <c r="R278" s="54"/>
      <c r="S278" s="54"/>
      <c r="T278" s="54"/>
      <c r="U278" s="54"/>
      <c r="Y278" s="43"/>
      <c r="Z278" s="53"/>
      <c r="AA278" s="52"/>
      <c r="AB278" s="52"/>
      <c r="AC278" s="54"/>
      <c r="AD278" s="54"/>
      <c r="AE278" s="54"/>
      <c r="AF278" s="54"/>
      <c r="AG278" s="54"/>
    </row>
    <row r="279" spans="1:33" x14ac:dyDescent="0.25">
      <c r="A279" s="43"/>
      <c r="B279" s="53"/>
      <c r="C279" s="52"/>
      <c r="D279" s="52"/>
      <c r="E279" s="54"/>
      <c r="F279" s="54"/>
      <c r="G279" s="54"/>
      <c r="H279" s="54"/>
      <c r="I279" s="54"/>
      <c r="M279" s="43"/>
      <c r="N279" s="53"/>
      <c r="O279" s="52"/>
      <c r="P279" s="52"/>
      <c r="Q279" s="54"/>
      <c r="R279" s="54"/>
      <c r="S279" s="54"/>
      <c r="T279" s="54"/>
      <c r="U279" s="54"/>
      <c r="Y279" s="43"/>
      <c r="Z279" s="53"/>
      <c r="AA279" s="52"/>
      <c r="AB279" s="52"/>
      <c r="AC279" s="54"/>
      <c r="AD279" s="54"/>
      <c r="AE279" s="54"/>
      <c r="AF279" s="54"/>
      <c r="AG279" s="54"/>
    </row>
    <row r="280" spans="1:33" x14ac:dyDescent="0.25">
      <c r="A280" s="43"/>
      <c r="B280" s="53"/>
      <c r="C280" s="52"/>
      <c r="D280" s="52"/>
      <c r="E280" s="54"/>
      <c r="F280" s="54"/>
      <c r="G280" s="54"/>
      <c r="H280" s="54"/>
      <c r="I280" s="54"/>
      <c r="M280" s="43"/>
      <c r="N280" s="53"/>
      <c r="O280" s="52"/>
      <c r="P280" s="52"/>
      <c r="Q280" s="54"/>
      <c r="R280" s="54"/>
      <c r="S280" s="54"/>
      <c r="T280" s="54"/>
      <c r="U280" s="54"/>
      <c r="Y280" s="43"/>
      <c r="Z280" s="53"/>
      <c r="AA280" s="52"/>
      <c r="AB280" s="52"/>
      <c r="AC280" s="54"/>
      <c r="AD280" s="54"/>
      <c r="AE280" s="54"/>
      <c r="AF280" s="54"/>
      <c r="AG280" s="54"/>
    </row>
    <row r="281" spans="1:33" x14ac:dyDescent="0.25">
      <c r="A281" s="43"/>
      <c r="B281" s="53"/>
      <c r="C281" s="52"/>
      <c r="D281" s="52"/>
      <c r="E281" s="54"/>
      <c r="F281" s="54"/>
      <c r="G281" s="54"/>
      <c r="H281" s="54"/>
      <c r="I281" s="54"/>
      <c r="M281" s="43"/>
      <c r="N281" s="53"/>
      <c r="O281" s="52"/>
      <c r="P281" s="52"/>
      <c r="Q281" s="54"/>
      <c r="R281" s="54"/>
      <c r="S281" s="54"/>
      <c r="T281" s="54"/>
      <c r="U281" s="54"/>
      <c r="Y281" s="43"/>
      <c r="Z281" s="53"/>
      <c r="AA281" s="52"/>
      <c r="AB281" s="52"/>
      <c r="AC281" s="54"/>
      <c r="AD281" s="54"/>
      <c r="AE281" s="54"/>
      <c r="AF281" s="54"/>
      <c r="AG281" s="54"/>
    </row>
    <row r="282" spans="1:33" x14ac:dyDescent="0.25">
      <c r="A282" s="43"/>
      <c r="B282" s="53"/>
      <c r="C282" s="52"/>
      <c r="D282" s="52"/>
      <c r="E282" s="54"/>
      <c r="F282" s="54"/>
      <c r="G282" s="54"/>
      <c r="H282" s="54"/>
      <c r="I282" s="54"/>
      <c r="M282" s="43"/>
      <c r="N282" s="53"/>
      <c r="O282" s="52"/>
      <c r="P282" s="52"/>
      <c r="Q282" s="54"/>
      <c r="R282" s="54"/>
      <c r="S282" s="54"/>
      <c r="T282" s="54"/>
      <c r="U282" s="54"/>
      <c r="Y282" s="43"/>
      <c r="Z282" s="53"/>
      <c r="AA282" s="52"/>
      <c r="AB282" s="52"/>
      <c r="AC282" s="54"/>
      <c r="AD282" s="54"/>
      <c r="AE282" s="54"/>
      <c r="AF282" s="54"/>
      <c r="AG282" s="54"/>
    </row>
    <row r="283" spans="1:33" x14ac:dyDescent="0.25">
      <c r="A283" s="43"/>
      <c r="B283" s="53"/>
      <c r="C283" s="52"/>
      <c r="D283" s="52"/>
      <c r="E283" s="54"/>
      <c r="F283" s="54"/>
      <c r="G283" s="54"/>
      <c r="H283" s="54"/>
      <c r="I283" s="54"/>
      <c r="M283" s="43"/>
      <c r="N283" s="53"/>
      <c r="O283" s="52"/>
      <c r="P283" s="52"/>
      <c r="Q283" s="54"/>
      <c r="R283" s="54"/>
      <c r="S283" s="54"/>
      <c r="T283" s="54"/>
      <c r="U283" s="54"/>
      <c r="Y283" s="43"/>
      <c r="Z283" s="53"/>
      <c r="AA283" s="52"/>
      <c r="AB283" s="52"/>
      <c r="AC283" s="54"/>
      <c r="AD283" s="54"/>
      <c r="AE283" s="54"/>
      <c r="AF283" s="54"/>
      <c r="AG283" s="54"/>
    </row>
    <row r="284" spans="1:33" x14ac:dyDescent="0.25">
      <c r="A284" s="43"/>
      <c r="B284" s="53"/>
      <c r="C284" s="52"/>
      <c r="D284" s="52"/>
      <c r="E284" s="54"/>
      <c r="F284" s="54"/>
      <c r="G284" s="54"/>
      <c r="H284" s="54"/>
      <c r="I284" s="54"/>
      <c r="M284" s="43"/>
      <c r="N284" s="53"/>
      <c r="O284" s="52"/>
      <c r="P284" s="52"/>
      <c r="Q284" s="54"/>
      <c r="R284" s="54"/>
      <c r="S284" s="54"/>
      <c r="T284" s="54"/>
      <c r="U284" s="54"/>
      <c r="Y284" s="43"/>
      <c r="Z284" s="53"/>
      <c r="AA284" s="52"/>
      <c r="AB284" s="52"/>
      <c r="AC284" s="54"/>
      <c r="AD284" s="54"/>
      <c r="AE284" s="54"/>
      <c r="AF284" s="54"/>
      <c r="AG284" s="54"/>
    </row>
    <row r="285" spans="1:33" x14ac:dyDescent="0.25">
      <c r="A285" s="43"/>
      <c r="B285" s="53"/>
      <c r="C285" s="52"/>
      <c r="D285" s="52"/>
      <c r="E285" s="54"/>
      <c r="F285" s="54"/>
      <c r="G285" s="54"/>
      <c r="H285" s="54"/>
      <c r="I285" s="54"/>
      <c r="M285" s="43"/>
      <c r="N285" s="53"/>
      <c r="O285" s="52"/>
      <c r="P285" s="52"/>
      <c r="Q285" s="54"/>
      <c r="R285" s="54"/>
      <c r="S285" s="54"/>
      <c r="T285" s="54"/>
      <c r="U285" s="54"/>
      <c r="Y285" s="43"/>
      <c r="Z285" s="53"/>
      <c r="AA285" s="52"/>
      <c r="AB285" s="52"/>
      <c r="AC285" s="54"/>
      <c r="AD285" s="54"/>
      <c r="AE285" s="54"/>
      <c r="AF285" s="54"/>
      <c r="AG285" s="54"/>
    </row>
    <row r="286" spans="1:33" x14ac:dyDescent="0.25">
      <c r="A286" s="43"/>
      <c r="B286" s="53"/>
      <c r="C286" s="52"/>
      <c r="D286" s="52"/>
      <c r="E286" s="54"/>
      <c r="F286" s="54"/>
      <c r="G286" s="54"/>
      <c r="H286" s="54"/>
      <c r="I286" s="54"/>
      <c r="M286" s="43"/>
      <c r="N286" s="53"/>
      <c r="O286" s="52"/>
      <c r="P286" s="52"/>
      <c r="Q286" s="54"/>
      <c r="R286" s="54"/>
      <c r="S286" s="54"/>
      <c r="T286" s="54"/>
      <c r="U286" s="54"/>
      <c r="Y286" s="43"/>
      <c r="Z286" s="53"/>
      <c r="AA286" s="52"/>
      <c r="AB286" s="52"/>
      <c r="AC286" s="54"/>
      <c r="AD286" s="54"/>
      <c r="AE286" s="54"/>
      <c r="AF286" s="54"/>
      <c r="AG286" s="54"/>
    </row>
    <row r="287" spans="1:33" x14ac:dyDescent="0.25">
      <c r="A287" s="43"/>
      <c r="B287" s="53"/>
      <c r="C287" s="52"/>
      <c r="D287" s="52"/>
      <c r="E287" s="54"/>
      <c r="F287" s="54"/>
      <c r="G287" s="54"/>
      <c r="H287" s="54"/>
      <c r="I287" s="54"/>
      <c r="M287" s="43"/>
      <c r="N287" s="53"/>
      <c r="O287" s="52"/>
      <c r="P287" s="52"/>
      <c r="Q287" s="54"/>
      <c r="R287" s="54"/>
      <c r="S287" s="54"/>
      <c r="T287" s="54"/>
      <c r="U287" s="54"/>
      <c r="Y287" s="43"/>
      <c r="Z287" s="53"/>
      <c r="AA287" s="52"/>
      <c r="AB287" s="52"/>
      <c r="AC287" s="54"/>
      <c r="AD287" s="54"/>
      <c r="AE287" s="54"/>
      <c r="AF287" s="54"/>
      <c r="AG287" s="54"/>
    </row>
    <row r="288" spans="1:33" x14ac:dyDescent="0.25">
      <c r="A288" s="43"/>
      <c r="B288" s="53"/>
      <c r="C288" s="52"/>
      <c r="D288" s="52"/>
      <c r="E288" s="54"/>
      <c r="F288" s="54"/>
      <c r="G288" s="54"/>
      <c r="H288" s="54"/>
      <c r="I288" s="54"/>
      <c r="M288" s="43"/>
      <c r="N288" s="53"/>
      <c r="O288" s="52"/>
      <c r="P288" s="52"/>
      <c r="Q288" s="54"/>
      <c r="R288" s="54"/>
      <c r="S288" s="54"/>
      <c r="T288" s="54"/>
      <c r="U288" s="54"/>
      <c r="Y288" s="43"/>
      <c r="Z288" s="53"/>
      <c r="AA288" s="52"/>
      <c r="AB288" s="52"/>
      <c r="AC288" s="54"/>
      <c r="AD288" s="54"/>
      <c r="AE288" s="54"/>
      <c r="AF288" s="54"/>
      <c r="AG288" s="54"/>
    </row>
    <row r="289" spans="1:33" x14ac:dyDescent="0.25">
      <c r="A289" s="43"/>
      <c r="B289" s="53"/>
      <c r="C289" s="52"/>
      <c r="D289" s="52"/>
      <c r="E289" s="54"/>
      <c r="F289" s="54"/>
      <c r="G289" s="54"/>
      <c r="H289" s="54"/>
      <c r="I289" s="54"/>
      <c r="M289" s="43"/>
      <c r="N289" s="53"/>
      <c r="O289" s="52"/>
      <c r="P289" s="52"/>
      <c r="Q289" s="54"/>
      <c r="R289" s="54"/>
      <c r="S289" s="54"/>
      <c r="T289" s="54"/>
      <c r="U289" s="54"/>
      <c r="Y289" s="43"/>
      <c r="Z289" s="53"/>
      <c r="AA289" s="52"/>
      <c r="AB289" s="52"/>
      <c r="AC289" s="54"/>
      <c r="AD289" s="54"/>
      <c r="AE289" s="54"/>
      <c r="AF289" s="54"/>
      <c r="AG289" s="54"/>
    </row>
    <row r="290" spans="1:33" x14ac:dyDescent="0.25">
      <c r="A290" s="43"/>
      <c r="B290" s="53"/>
      <c r="C290" s="52"/>
      <c r="D290" s="52"/>
      <c r="E290" s="54"/>
      <c r="F290" s="54"/>
      <c r="G290" s="54"/>
      <c r="H290" s="54"/>
      <c r="I290" s="54"/>
      <c r="M290" s="43"/>
      <c r="N290" s="53"/>
      <c r="O290" s="52"/>
      <c r="P290" s="52"/>
      <c r="Q290" s="54"/>
      <c r="R290" s="54"/>
      <c r="S290" s="54"/>
      <c r="T290" s="54"/>
      <c r="U290" s="54"/>
      <c r="Y290" s="43"/>
      <c r="Z290" s="53"/>
      <c r="AA290" s="52"/>
      <c r="AB290" s="52"/>
      <c r="AC290" s="54"/>
      <c r="AD290" s="54"/>
      <c r="AE290" s="54"/>
      <c r="AF290" s="54"/>
      <c r="AG290" s="54"/>
    </row>
    <row r="291" spans="1:33" x14ac:dyDescent="0.25">
      <c r="A291" s="43"/>
      <c r="B291" s="53"/>
      <c r="C291" s="52"/>
      <c r="D291" s="52"/>
      <c r="E291" s="54"/>
      <c r="F291" s="54"/>
      <c r="G291" s="54"/>
      <c r="H291" s="54"/>
      <c r="I291" s="54"/>
      <c r="M291" s="43"/>
      <c r="N291" s="53"/>
      <c r="O291" s="52"/>
      <c r="P291" s="52"/>
      <c r="Q291" s="54"/>
      <c r="R291" s="54"/>
      <c r="S291" s="54"/>
      <c r="T291" s="54"/>
      <c r="U291" s="54"/>
      <c r="Y291" s="43"/>
      <c r="Z291" s="53"/>
      <c r="AA291" s="52"/>
      <c r="AB291" s="52"/>
      <c r="AC291" s="54"/>
      <c r="AD291" s="54"/>
      <c r="AE291" s="54"/>
      <c r="AF291" s="54"/>
      <c r="AG291" s="54"/>
    </row>
    <row r="292" spans="1:33" x14ac:dyDescent="0.25">
      <c r="A292" s="43"/>
      <c r="B292" s="53"/>
      <c r="C292" s="52"/>
      <c r="D292" s="52"/>
      <c r="E292" s="54"/>
      <c r="F292" s="54"/>
      <c r="G292" s="54"/>
      <c r="H292" s="54"/>
      <c r="I292" s="54"/>
      <c r="M292" s="43"/>
      <c r="N292" s="53"/>
      <c r="O292" s="52"/>
      <c r="P292" s="52"/>
      <c r="Q292" s="54"/>
      <c r="R292" s="54"/>
      <c r="S292" s="54"/>
      <c r="T292" s="54"/>
      <c r="U292" s="54"/>
      <c r="Y292" s="43"/>
      <c r="Z292" s="53"/>
      <c r="AA292" s="52"/>
      <c r="AB292" s="52"/>
      <c r="AC292" s="54"/>
      <c r="AD292" s="54"/>
      <c r="AE292" s="54"/>
      <c r="AF292" s="54"/>
      <c r="AG292" s="54"/>
    </row>
    <row r="293" spans="1:33" x14ac:dyDescent="0.25">
      <c r="A293" s="43"/>
      <c r="B293" s="53"/>
      <c r="C293" s="52"/>
      <c r="D293" s="52"/>
      <c r="E293" s="54"/>
      <c r="F293" s="54"/>
      <c r="G293" s="54"/>
      <c r="H293" s="54"/>
      <c r="I293" s="54"/>
      <c r="M293" s="43"/>
      <c r="N293" s="53"/>
      <c r="O293" s="52"/>
      <c r="P293" s="52"/>
      <c r="Q293" s="54"/>
      <c r="R293" s="54"/>
      <c r="S293" s="54"/>
      <c r="T293" s="54"/>
      <c r="U293" s="54"/>
      <c r="Y293" s="43"/>
      <c r="Z293" s="53"/>
      <c r="AA293" s="52"/>
      <c r="AB293" s="52"/>
      <c r="AC293" s="54"/>
      <c r="AD293" s="54"/>
      <c r="AE293" s="54"/>
      <c r="AF293" s="54"/>
      <c r="AG293" s="54"/>
    </row>
    <row r="294" spans="1:33" x14ac:dyDescent="0.25">
      <c r="A294" s="43"/>
      <c r="B294" s="53"/>
      <c r="C294" s="52"/>
      <c r="D294" s="52"/>
      <c r="E294" s="54"/>
      <c r="F294" s="54"/>
      <c r="G294" s="54"/>
      <c r="H294" s="54"/>
      <c r="I294" s="54"/>
      <c r="M294" s="43"/>
      <c r="N294" s="53"/>
      <c r="O294" s="52"/>
      <c r="P294" s="52"/>
      <c r="Q294" s="54"/>
      <c r="R294" s="54"/>
      <c r="S294" s="54"/>
      <c r="T294" s="54"/>
      <c r="U294" s="54"/>
      <c r="Y294" s="43"/>
      <c r="Z294" s="53"/>
      <c r="AA294" s="52"/>
      <c r="AB294" s="52"/>
      <c r="AC294" s="54"/>
      <c r="AD294" s="54"/>
      <c r="AE294" s="54"/>
      <c r="AF294" s="54"/>
      <c r="AG294" s="54"/>
    </row>
    <row r="295" spans="1:33" x14ac:dyDescent="0.25">
      <c r="A295" s="43"/>
      <c r="B295" s="53"/>
      <c r="C295" s="52"/>
      <c r="D295" s="52"/>
      <c r="E295" s="54"/>
      <c r="F295" s="54"/>
      <c r="G295" s="54"/>
      <c r="H295" s="54"/>
      <c r="I295" s="54"/>
      <c r="M295" s="43"/>
      <c r="N295" s="53"/>
      <c r="O295" s="52"/>
      <c r="P295" s="52"/>
      <c r="Q295" s="54"/>
      <c r="R295" s="54"/>
      <c r="S295" s="54"/>
      <c r="T295" s="54"/>
      <c r="U295" s="54"/>
      <c r="Y295" s="43"/>
      <c r="Z295" s="53"/>
      <c r="AA295" s="52"/>
      <c r="AB295" s="52"/>
      <c r="AC295" s="54"/>
      <c r="AD295" s="54"/>
      <c r="AE295" s="54"/>
      <c r="AF295" s="54"/>
      <c r="AG295" s="54"/>
    </row>
    <row r="296" spans="1:33" x14ac:dyDescent="0.25">
      <c r="A296" s="43"/>
      <c r="B296" s="53"/>
      <c r="C296" s="52"/>
      <c r="D296" s="52"/>
      <c r="E296" s="54"/>
      <c r="F296" s="54"/>
      <c r="G296" s="54"/>
      <c r="H296" s="54"/>
      <c r="I296" s="54"/>
      <c r="M296" s="43"/>
      <c r="N296" s="53"/>
      <c r="O296" s="52"/>
      <c r="P296" s="52"/>
      <c r="Q296" s="54"/>
      <c r="R296" s="54"/>
      <c r="S296" s="54"/>
      <c r="T296" s="54"/>
      <c r="U296" s="54"/>
      <c r="Y296" s="43"/>
      <c r="Z296" s="53"/>
      <c r="AA296" s="52"/>
      <c r="AB296" s="52"/>
      <c r="AC296" s="54"/>
      <c r="AD296" s="54"/>
      <c r="AE296" s="54"/>
      <c r="AF296" s="54"/>
      <c r="AG296" s="54"/>
    </row>
    <row r="297" spans="1:33" x14ac:dyDescent="0.25">
      <c r="A297" s="43"/>
      <c r="B297" s="53"/>
      <c r="C297" s="52"/>
      <c r="D297" s="52"/>
      <c r="E297" s="54"/>
      <c r="F297" s="54"/>
      <c r="G297" s="54"/>
      <c r="H297" s="54"/>
      <c r="I297" s="54"/>
      <c r="M297" s="43"/>
      <c r="N297" s="53"/>
      <c r="O297" s="52"/>
      <c r="P297" s="52"/>
      <c r="Q297" s="54"/>
      <c r="R297" s="54"/>
      <c r="S297" s="54"/>
      <c r="T297" s="54"/>
      <c r="U297" s="54"/>
      <c r="Y297" s="43"/>
      <c r="Z297" s="53"/>
      <c r="AA297" s="52"/>
      <c r="AB297" s="52"/>
      <c r="AC297" s="54"/>
      <c r="AD297" s="54"/>
      <c r="AE297" s="54"/>
      <c r="AF297" s="54"/>
      <c r="AG297" s="54"/>
    </row>
    <row r="298" spans="1:33" x14ac:dyDescent="0.25">
      <c r="A298" s="43"/>
      <c r="B298" s="53"/>
      <c r="C298" s="52"/>
      <c r="D298" s="52"/>
      <c r="E298" s="54"/>
      <c r="F298" s="54"/>
      <c r="G298" s="54"/>
      <c r="H298" s="54"/>
      <c r="I298" s="54"/>
      <c r="M298" s="43"/>
      <c r="N298" s="53"/>
      <c r="O298" s="52"/>
      <c r="P298" s="52"/>
      <c r="Q298" s="54"/>
      <c r="R298" s="54"/>
      <c r="S298" s="54"/>
      <c r="T298" s="54"/>
      <c r="U298" s="54"/>
      <c r="Y298" s="43"/>
      <c r="Z298" s="53"/>
      <c r="AA298" s="52"/>
      <c r="AB298" s="52"/>
      <c r="AC298" s="54"/>
      <c r="AD298" s="54"/>
      <c r="AE298" s="54"/>
      <c r="AF298" s="54"/>
      <c r="AG298" s="54"/>
    </row>
    <row r="299" spans="1:33" x14ac:dyDescent="0.25">
      <c r="A299" s="43"/>
      <c r="B299" s="53"/>
      <c r="C299" s="52"/>
      <c r="D299" s="52"/>
      <c r="E299" s="54"/>
      <c r="F299" s="54"/>
      <c r="G299" s="54"/>
      <c r="H299" s="54"/>
      <c r="I299" s="54"/>
      <c r="M299" s="43"/>
      <c r="N299" s="53"/>
      <c r="O299" s="52"/>
      <c r="P299" s="52"/>
      <c r="Q299" s="54"/>
      <c r="R299" s="54"/>
      <c r="S299" s="54"/>
      <c r="T299" s="54"/>
      <c r="U299" s="54"/>
      <c r="Y299" s="43"/>
      <c r="Z299" s="53"/>
      <c r="AA299" s="52"/>
      <c r="AB299" s="52"/>
      <c r="AC299" s="54"/>
      <c r="AD299" s="54"/>
      <c r="AE299" s="54"/>
      <c r="AF299" s="54"/>
      <c r="AG299" s="54"/>
    </row>
    <row r="300" spans="1:33" x14ac:dyDescent="0.25">
      <c r="A300" s="43"/>
      <c r="B300" s="53"/>
      <c r="C300" s="52"/>
      <c r="D300" s="52"/>
      <c r="E300" s="54"/>
      <c r="F300" s="54"/>
      <c r="G300" s="54"/>
      <c r="H300" s="54"/>
      <c r="I300" s="54"/>
      <c r="M300" s="43"/>
      <c r="N300" s="53"/>
      <c r="O300" s="52"/>
      <c r="P300" s="52"/>
      <c r="Q300" s="54"/>
      <c r="R300" s="54"/>
      <c r="S300" s="54"/>
      <c r="T300" s="54"/>
      <c r="U300" s="54"/>
      <c r="Y300" s="43"/>
      <c r="Z300" s="53"/>
      <c r="AA300" s="52"/>
      <c r="AB300" s="52"/>
      <c r="AC300" s="54"/>
      <c r="AD300" s="54"/>
      <c r="AE300" s="54"/>
      <c r="AF300" s="54"/>
      <c r="AG300" s="54"/>
    </row>
    <row r="301" spans="1:33" x14ac:dyDescent="0.25">
      <c r="A301" s="43"/>
      <c r="B301" s="53"/>
      <c r="C301" s="52"/>
      <c r="D301" s="52"/>
      <c r="E301" s="54"/>
      <c r="F301" s="54"/>
      <c r="G301" s="54"/>
      <c r="H301" s="54"/>
      <c r="I301" s="54"/>
      <c r="M301" s="43"/>
      <c r="N301" s="53"/>
      <c r="O301" s="52"/>
      <c r="P301" s="52"/>
      <c r="Q301" s="54"/>
      <c r="R301" s="54"/>
      <c r="S301" s="54"/>
      <c r="T301" s="54"/>
      <c r="U301" s="54"/>
      <c r="Y301" s="43"/>
      <c r="Z301" s="53"/>
      <c r="AA301" s="52"/>
      <c r="AB301" s="52"/>
      <c r="AC301" s="54"/>
      <c r="AD301" s="54"/>
      <c r="AE301" s="54"/>
      <c r="AF301" s="54"/>
      <c r="AG301" s="54"/>
    </row>
    <row r="302" spans="1:33" x14ac:dyDescent="0.25">
      <c r="A302" s="43"/>
      <c r="B302" s="53"/>
      <c r="C302" s="52"/>
      <c r="D302" s="52"/>
      <c r="E302" s="54"/>
      <c r="F302" s="54"/>
      <c r="G302" s="54"/>
      <c r="H302" s="54"/>
      <c r="I302" s="54"/>
      <c r="M302" s="43"/>
      <c r="N302" s="53"/>
      <c r="O302" s="52"/>
      <c r="P302" s="52"/>
      <c r="Q302" s="54"/>
      <c r="R302" s="54"/>
      <c r="S302" s="54"/>
      <c r="T302" s="54"/>
      <c r="U302" s="54"/>
      <c r="Y302" s="43"/>
      <c r="Z302" s="53"/>
      <c r="AA302" s="52"/>
      <c r="AB302" s="52"/>
      <c r="AC302" s="54"/>
      <c r="AD302" s="54"/>
      <c r="AE302" s="54"/>
      <c r="AF302" s="54"/>
      <c r="AG302" s="54"/>
    </row>
    <row r="303" spans="1:33" x14ac:dyDescent="0.25">
      <c r="A303" s="43"/>
      <c r="B303" s="53"/>
      <c r="C303" s="52"/>
      <c r="D303" s="52"/>
      <c r="E303" s="54"/>
      <c r="F303" s="54"/>
      <c r="G303" s="54"/>
      <c r="H303" s="54"/>
      <c r="I303" s="54"/>
      <c r="M303" s="43"/>
      <c r="N303" s="53"/>
      <c r="O303" s="52"/>
      <c r="P303" s="52"/>
      <c r="Q303" s="54"/>
      <c r="R303" s="54"/>
      <c r="S303" s="54"/>
      <c r="T303" s="54"/>
      <c r="U303" s="54"/>
      <c r="Y303" s="43"/>
      <c r="Z303" s="53"/>
      <c r="AA303" s="52"/>
      <c r="AB303" s="52"/>
      <c r="AC303" s="54"/>
      <c r="AD303" s="54"/>
      <c r="AE303" s="54"/>
      <c r="AF303" s="54"/>
      <c r="AG303" s="54"/>
    </row>
    <row r="304" spans="1:33" x14ac:dyDescent="0.25">
      <c r="A304" s="43"/>
      <c r="B304" s="53"/>
      <c r="C304" s="52"/>
      <c r="D304" s="52"/>
      <c r="E304" s="54"/>
      <c r="F304" s="54"/>
      <c r="G304" s="54"/>
      <c r="H304" s="54"/>
      <c r="I304" s="54"/>
      <c r="M304" s="43"/>
      <c r="N304" s="53"/>
      <c r="O304" s="52"/>
      <c r="P304" s="52"/>
      <c r="Q304" s="54"/>
      <c r="R304" s="54"/>
      <c r="S304" s="54"/>
      <c r="T304" s="54"/>
      <c r="U304" s="54"/>
      <c r="Y304" s="43"/>
      <c r="Z304" s="53"/>
      <c r="AA304" s="52"/>
      <c r="AB304" s="52"/>
      <c r="AC304" s="54"/>
      <c r="AD304" s="54"/>
      <c r="AE304" s="54"/>
      <c r="AF304" s="54"/>
      <c r="AG304" s="54"/>
    </row>
    <row r="305" spans="1:33" x14ac:dyDescent="0.25">
      <c r="A305" s="43"/>
      <c r="B305" s="53"/>
      <c r="C305" s="52"/>
      <c r="D305" s="52"/>
      <c r="E305" s="54"/>
      <c r="F305" s="54"/>
      <c r="G305" s="54"/>
      <c r="H305" s="54"/>
      <c r="I305" s="54"/>
      <c r="M305" s="43"/>
      <c r="N305" s="53"/>
      <c r="O305" s="52"/>
      <c r="P305" s="52"/>
      <c r="Q305" s="54"/>
      <c r="R305" s="54"/>
      <c r="S305" s="54"/>
      <c r="T305" s="54"/>
      <c r="U305" s="54"/>
      <c r="Y305" s="43"/>
      <c r="Z305" s="53"/>
      <c r="AA305" s="52"/>
      <c r="AB305" s="52"/>
      <c r="AC305" s="54"/>
      <c r="AD305" s="54"/>
      <c r="AE305" s="54"/>
      <c r="AF305" s="54"/>
      <c r="AG305" s="54"/>
    </row>
    <row r="306" spans="1:33" x14ac:dyDescent="0.25">
      <c r="A306" s="43"/>
      <c r="B306" s="53"/>
      <c r="C306" s="52"/>
      <c r="D306" s="52"/>
      <c r="E306" s="54"/>
      <c r="F306" s="54"/>
      <c r="G306" s="54"/>
      <c r="H306" s="54"/>
      <c r="I306" s="54"/>
      <c r="M306" s="43"/>
      <c r="N306" s="53"/>
      <c r="O306" s="52"/>
      <c r="P306" s="52"/>
      <c r="Q306" s="54"/>
      <c r="R306" s="54"/>
      <c r="S306" s="54"/>
      <c r="T306" s="54"/>
      <c r="U306" s="54"/>
      <c r="Y306" s="43"/>
      <c r="Z306" s="53"/>
      <c r="AA306" s="52"/>
      <c r="AB306" s="52"/>
      <c r="AC306" s="54"/>
      <c r="AD306" s="54"/>
      <c r="AE306" s="54"/>
      <c r="AF306" s="54"/>
      <c r="AG306" s="54"/>
    </row>
    <row r="307" spans="1:33" x14ac:dyDescent="0.25">
      <c r="A307" s="43"/>
      <c r="B307" s="53"/>
      <c r="C307" s="52"/>
      <c r="D307" s="52"/>
      <c r="E307" s="54"/>
      <c r="F307" s="54"/>
      <c r="G307" s="54"/>
      <c r="H307" s="54"/>
      <c r="I307" s="54"/>
      <c r="M307" s="43"/>
      <c r="N307" s="53"/>
      <c r="O307" s="52"/>
      <c r="P307" s="52"/>
      <c r="Q307" s="54"/>
      <c r="R307" s="54"/>
      <c r="S307" s="54"/>
      <c r="T307" s="54"/>
      <c r="U307" s="54"/>
      <c r="Y307" s="43"/>
      <c r="Z307" s="53"/>
      <c r="AA307" s="52"/>
      <c r="AB307" s="52"/>
      <c r="AC307" s="54"/>
      <c r="AD307" s="54"/>
      <c r="AE307" s="54"/>
      <c r="AF307" s="54"/>
      <c r="AG307" s="54"/>
    </row>
    <row r="308" spans="1:33" x14ac:dyDescent="0.25">
      <c r="A308" s="43"/>
      <c r="B308" s="53"/>
      <c r="C308" s="52"/>
      <c r="D308" s="52"/>
      <c r="E308" s="54"/>
      <c r="F308" s="54"/>
      <c r="G308" s="54"/>
      <c r="H308" s="54"/>
      <c r="I308" s="54"/>
      <c r="M308" s="43"/>
      <c r="N308" s="53"/>
      <c r="O308" s="52"/>
      <c r="P308" s="52"/>
      <c r="Q308" s="54"/>
      <c r="R308" s="54"/>
      <c r="S308" s="54"/>
      <c r="T308" s="54"/>
      <c r="U308" s="54"/>
      <c r="Y308" s="43"/>
      <c r="Z308" s="53"/>
      <c r="AA308" s="52"/>
      <c r="AB308" s="52"/>
      <c r="AC308" s="54"/>
      <c r="AD308" s="54"/>
      <c r="AE308" s="54"/>
      <c r="AF308" s="54"/>
      <c r="AG308" s="54"/>
    </row>
    <row r="309" spans="1:33" x14ac:dyDescent="0.25">
      <c r="A309" s="43"/>
      <c r="B309" s="53"/>
      <c r="C309" s="52"/>
      <c r="D309" s="52"/>
      <c r="E309" s="54"/>
      <c r="F309" s="54"/>
      <c r="G309" s="54"/>
      <c r="H309" s="54"/>
      <c r="I309" s="54"/>
      <c r="M309" s="43"/>
      <c r="N309" s="53"/>
      <c r="O309" s="52"/>
      <c r="P309" s="52"/>
      <c r="Q309" s="54"/>
      <c r="R309" s="54"/>
      <c r="S309" s="54"/>
      <c r="T309" s="54"/>
      <c r="U309" s="54"/>
      <c r="Y309" s="43"/>
      <c r="Z309" s="53"/>
      <c r="AA309" s="52"/>
      <c r="AB309" s="52"/>
      <c r="AC309" s="54"/>
      <c r="AD309" s="54"/>
      <c r="AE309" s="54"/>
      <c r="AF309" s="54"/>
      <c r="AG309" s="54"/>
    </row>
    <row r="310" spans="1:33" x14ac:dyDescent="0.25">
      <c r="A310" s="43"/>
      <c r="B310" s="53"/>
      <c r="C310" s="52"/>
      <c r="D310" s="52"/>
      <c r="E310" s="54"/>
      <c r="F310" s="54"/>
      <c r="G310" s="54"/>
      <c r="H310" s="54"/>
      <c r="I310" s="54"/>
      <c r="M310" s="43"/>
      <c r="N310" s="53"/>
      <c r="O310" s="52"/>
      <c r="P310" s="52"/>
      <c r="Q310" s="54"/>
      <c r="R310" s="54"/>
      <c r="S310" s="54"/>
      <c r="T310" s="54"/>
      <c r="U310" s="54"/>
      <c r="Y310" s="43"/>
      <c r="Z310" s="53"/>
      <c r="AA310" s="52"/>
      <c r="AB310" s="52"/>
      <c r="AC310" s="54"/>
      <c r="AD310" s="54"/>
      <c r="AE310" s="54"/>
      <c r="AF310" s="54"/>
      <c r="AG310" s="54"/>
    </row>
    <row r="311" spans="1:33" x14ac:dyDescent="0.25">
      <c r="A311" s="43"/>
      <c r="B311" s="53"/>
      <c r="C311" s="52"/>
      <c r="D311" s="52"/>
      <c r="E311" s="54"/>
      <c r="F311" s="54"/>
      <c r="G311" s="54"/>
      <c r="H311" s="54"/>
      <c r="I311" s="54"/>
      <c r="M311" s="43"/>
      <c r="N311" s="53"/>
      <c r="O311" s="52"/>
      <c r="P311" s="52"/>
      <c r="Q311" s="54"/>
      <c r="R311" s="54"/>
      <c r="S311" s="54"/>
      <c r="T311" s="54"/>
      <c r="U311" s="54"/>
      <c r="Y311" s="43"/>
      <c r="Z311" s="53"/>
      <c r="AA311" s="52"/>
      <c r="AB311" s="52"/>
      <c r="AC311" s="54"/>
      <c r="AD311" s="54"/>
      <c r="AE311" s="54"/>
      <c r="AF311" s="54"/>
      <c r="AG311" s="54"/>
    </row>
    <row r="312" spans="1:33" ht="15.75" x14ac:dyDescent="0.25">
      <c r="A312" s="55"/>
    </row>
    <row r="313" spans="1:33" ht="15.75" x14ac:dyDescent="0.25">
      <c r="A313" s="55"/>
    </row>
    <row r="314" spans="1:33" ht="15.75" x14ac:dyDescent="0.25">
      <c r="A314" s="55"/>
    </row>
    <row r="315" spans="1:33" ht="15.75" x14ac:dyDescent="0.25">
      <c r="A315" s="55"/>
    </row>
    <row r="316" spans="1:33" ht="15.75" x14ac:dyDescent="0.25">
      <c r="A316" s="55"/>
    </row>
    <row r="317" spans="1:33" ht="15.75" x14ac:dyDescent="0.25">
      <c r="A317" s="55"/>
    </row>
    <row r="318" spans="1:33" ht="15.75" x14ac:dyDescent="0.25">
      <c r="A318" s="55"/>
    </row>
    <row r="319" spans="1:33" ht="15.75" x14ac:dyDescent="0.25">
      <c r="A319" s="55"/>
    </row>
    <row r="320" spans="1:33" ht="15.75" x14ac:dyDescent="0.25">
      <c r="A320" s="55"/>
    </row>
    <row r="321" spans="1:1" ht="15.75" x14ac:dyDescent="0.25">
      <c r="A321" s="55"/>
    </row>
    <row r="322" spans="1:1" ht="15.75" x14ac:dyDescent="0.25">
      <c r="A322" s="55"/>
    </row>
    <row r="323" spans="1:1" ht="15.75" x14ac:dyDescent="0.25">
      <c r="A323" s="55"/>
    </row>
    <row r="324" spans="1:1" ht="15.75" x14ac:dyDescent="0.25">
      <c r="A324" s="55"/>
    </row>
    <row r="325" spans="1:1" ht="15.75" x14ac:dyDescent="0.25">
      <c r="A325" s="55"/>
    </row>
    <row r="326" spans="1:1" ht="15.75" x14ac:dyDescent="0.25">
      <c r="A326" s="55"/>
    </row>
    <row r="327" spans="1:1" ht="15.75" x14ac:dyDescent="0.25">
      <c r="A327" s="55"/>
    </row>
  </sheetData>
  <hyperlinks>
    <hyperlink ref="A1" location="TOC!A1" display="Back to ToC" xr:uid="{00000000-0004-0000-3100-000000000000}"/>
  </hyperlinks>
  <pageMargins left="0.7" right="0.7" top="0.75" bottom="0.75" header="0.3" footer="0.3"/>
  <pageSetup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93AA9-7750-4E68-88EE-A690704C2FF9}">
  <sheetPr>
    <tabColor rgb="FFEF414A"/>
  </sheetPr>
  <dimension ref="A1:P73"/>
  <sheetViews>
    <sheetView zoomScaleNormal="100" workbookViewId="0"/>
  </sheetViews>
  <sheetFormatPr defaultColWidth="9.140625" defaultRowHeight="15" x14ac:dyDescent="0.25"/>
  <cols>
    <col min="1" max="1" width="9.140625" style="59"/>
    <col min="2" max="2" width="15.140625" style="59" bestFit="1" customWidth="1"/>
    <col min="3" max="3" width="10.5703125" style="59" bestFit="1" customWidth="1"/>
    <col min="4" max="4" width="13.5703125" style="59" bestFit="1" customWidth="1"/>
    <col min="5" max="5" width="9.140625" style="59"/>
    <col min="6" max="6" width="13.42578125" style="59" bestFit="1" customWidth="1"/>
    <col min="7" max="7" width="56.5703125" style="59" customWidth="1"/>
    <col min="8" max="12" width="5.85546875" style="59" customWidth="1"/>
    <col min="13" max="16" width="9.140625" style="59"/>
    <col min="17" max="17" width="34.5703125" style="59" bestFit="1" customWidth="1"/>
    <col min="18" max="16384" width="9.140625" style="59"/>
  </cols>
  <sheetData>
    <row r="1" spans="1:16" s="29" customFormat="1" x14ac:dyDescent="0.25">
      <c r="A1" s="44" t="s">
        <v>39</v>
      </c>
    </row>
    <row r="2" spans="1:16" s="56" customFormat="1" ht="23.25" x14ac:dyDescent="0.35">
      <c r="A2" s="160" t="s">
        <v>40</v>
      </c>
      <c r="G2" s="45"/>
      <c r="J2" s="45"/>
    </row>
    <row r="3" spans="1:16" s="56" customFormat="1" x14ac:dyDescent="0.25">
      <c r="B3" s="29"/>
      <c r="C3" s="29"/>
      <c r="N3" s="173" t="s">
        <v>290</v>
      </c>
      <c r="O3" s="173"/>
      <c r="P3" s="173"/>
    </row>
    <row r="4" spans="1:16" s="56" customFormat="1" x14ac:dyDescent="0.25">
      <c r="B4" s="29"/>
      <c r="C4" s="29"/>
      <c r="H4" s="57" t="s">
        <v>291</v>
      </c>
      <c r="I4" s="57"/>
      <c r="J4" s="57"/>
      <c r="K4" s="57"/>
      <c r="L4" s="57"/>
      <c r="N4" s="173"/>
      <c r="O4" s="173"/>
      <c r="P4" s="173"/>
    </row>
    <row r="5" spans="1:16" s="56" customFormat="1" x14ac:dyDescent="0.25">
      <c r="B5" s="58"/>
      <c r="C5" s="58"/>
      <c r="D5" s="58"/>
      <c r="E5" s="58"/>
      <c r="F5" s="58"/>
      <c r="H5" s="57" t="str">
        <f>P6</f>
        <v>million</v>
      </c>
      <c r="I5" s="57" t="s">
        <v>292</v>
      </c>
      <c r="J5" s="57" t="s">
        <v>293</v>
      </c>
      <c r="K5" s="57"/>
      <c r="L5" s="174"/>
      <c r="N5" s="173" t="s">
        <v>42</v>
      </c>
      <c r="O5" s="173" t="s">
        <v>516</v>
      </c>
      <c r="P5" s="173" t="s">
        <v>294</v>
      </c>
    </row>
    <row r="6" spans="1:16" s="56" customFormat="1" x14ac:dyDescent="0.25">
      <c r="H6" s="204">
        <f>IF(ISBLANK(O11),NA(),O6)</f>
        <v>129.4103046875</v>
      </c>
      <c r="I6" s="205" t="str">
        <f t="shared" ref="I6:I11" si="0">+CONCATENATE(J6,", ",ROUND(H6,0))</f>
        <v>Pakistan, 129</v>
      </c>
      <c r="J6" s="205" t="str">
        <f>IF(ISBLANK(O11),"",N6)</f>
        <v>Pakistan</v>
      </c>
      <c r="K6" s="206"/>
      <c r="L6" s="178"/>
      <c r="N6" s="173" t="s">
        <v>478</v>
      </c>
      <c r="O6" s="49">
        <v>129.4103046875</v>
      </c>
      <c r="P6" s="173" t="s">
        <v>295</v>
      </c>
    </row>
    <row r="7" spans="1:16" s="56" customFormat="1" x14ac:dyDescent="0.25">
      <c r="H7" s="204">
        <f>IF(ISBLANK(O11),NA(),O7)</f>
        <v>31.202845703125</v>
      </c>
      <c r="I7" s="205" t="str">
        <f t="shared" si="0"/>
        <v>Sudan, 31</v>
      </c>
      <c r="J7" s="205" t="str">
        <f>IF(ISBLANK(O11),"",N7)</f>
        <v>Sudan</v>
      </c>
      <c r="K7" s="206"/>
      <c r="L7" s="178"/>
      <c r="N7" s="173" t="s">
        <v>472</v>
      </c>
      <c r="O7" s="49">
        <v>31.202845703125</v>
      </c>
      <c r="P7" s="173" t="s">
        <v>295</v>
      </c>
    </row>
    <row r="8" spans="1:16" s="56" customFormat="1" x14ac:dyDescent="0.25">
      <c r="B8" s="58"/>
      <c r="C8" s="58"/>
      <c r="D8" s="58"/>
      <c r="H8" s="204">
        <f>IF(ISBLANK(O11),NA(),O8)</f>
        <v>15.151285156249999</v>
      </c>
      <c r="I8" s="205" t="str">
        <f t="shared" si="0"/>
        <v>Iraq, 15</v>
      </c>
      <c r="J8" s="205" t="str">
        <f>IF(ISBLANK(O11),"",N8)</f>
        <v>Iraq</v>
      </c>
      <c r="K8" s="206"/>
      <c r="L8" s="177"/>
      <c r="N8" s="173" t="s">
        <v>476</v>
      </c>
      <c r="O8" s="49">
        <v>15.151285156249999</v>
      </c>
      <c r="P8" s="173" t="s">
        <v>295</v>
      </c>
    </row>
    <row r="9" spans="1:16" s="56" customFormat="1" x14ac:dyDescent="0.25">
      <c r="H9" s="204">
        <f>IF(ISBLANK(O11),NA(),O9)</f>
        <v>6.5469428710937496</v>
      </c>
      <c r="I9" s="205" t="str">
        <f t="shared" si="0"/>
        <v>Somalia, 7</v>
      </c>
      <c r="J9" s="205" t="str">
        <f>IF(ISBLANK(O11),"",N9)</f>
        <v>Somalia</v>
      </c>
      <c r="K9" s="206"/>
      <c r="L9" s="177"/>
      <c r="N9" s="173" t="s">
        <v>161</v>
      </c>
      <c r="O9" s="49">
        <v>6.5469428710937496</v>
      </c>
      <c r="P9" s="173" t="s">
        <v>295</v>
      </c>
    </row>
    <row r="10" spans="1:16" s="56" customFormat="1" x14ac:dyDescent="0.25">
      <c r="H10" s="204">
        <f>IF(ISBLANK(O11),NA(),O10)</f>
        <v>6.09100341796875</v>
      </c>
      <c r="I10" s="205" t="str">
        <f t="shared" si="0"/>
        <v>Morocco, 6</v>
      </c>
      <c r="J10" s="205" t="str">
        <f>IF(ISBLANK(O11),"",N10)</f>
        <v>Morocco</v>
      </c>
      <c r="K10" s="206"/>
      <c r="L10" s="177"/>
      <c r="N10" s="173" t="s">
        <v>480</v>
      </c>
      <c r="O10" s="49">
        <v>6.09100341796875</v>
      </c>
      <c r="P10" s="173" t="s">
        <v>295</v>
      </c>
    </row>
    <row r="11" spans="1:16" s="56" customFormat="1" x14ac:dyDescent="0.25">
      <c r="H11" s="204">
        <f>IF(ISBLANK(O11),NA(),O11-SUM(H6:H10))</f>
        <v>39.493713845837419</v>
      </c>
      <c r="I11" s="205" t="str">
        <f t="shared" si="0"/>
        <v>Rest of the Region, 39</v>
      </c>
      <c r="J11" s="205" t="s">
        <v>296</v>
      </c>
      <c r="K11" s="206"/>
      <c r="L11" s="177"/>
      <c r="N11" s="173" t="s">
        <v>457</v>
      </c>
      <c r="O11" s="49">
        <v>227.89609568177494</v>
      </c>
      <c r="P11" s="173" t="s">
        <v>295</v>
      </c>
    </row>
    <row r="12" spans="1:16" s="56" customFormat="1" x14ac:dyDescent="0.25"/>
    <row r="13" spans="1:16" s="56" customFormat="1" x14ac:dyDescent="0.25">
      <c r="N13" s="56" t="str">
        <f>CONCATENATE(IF(ISNUMBER(O11), ROUND(O11,0), "?")," ",P11," people in ",N11," have no waste management service at their health care facility")</f>
        <v>228 million people in Eastern Mediterranean have no waste management service at their health care facility</v>
      </c>
    </row>
    <row r="14" spans="1:16" s="56" customFormat="1" x14ac:dyDescent="0.25">
      <c r="C14" s="58"/>
    </row>
    <row r="15" spans="1:16" s="56" customFormat="1" x14ac:dyDescent="0.25"/>
    <row r="16" spans="1:16" s="56" customFormat="1" x14ac:dyDescent="0.25"/>
    <row r="17" spans="1:6" s="56" customFormat="1" x14ac:dyDescent="0.25"/>
    <row r="18" spans="1:6" s="56" customFormat="1" x14ac:dyDescent="0.25"/>
    <row r="19" spans="1:6" s="56" customFormat="1" x14ac:dyDescent="0.25"/>
    <row r="20" spans="1:6" s="56" customFormat="1" x14ac:dyDescent="0.25"/>
    <row r="21" spans="1:6" s="56" customFormat="1" x14ac:dyDescent="0.25"/>
    <row r="22" spans="1:6" s="56" customFormat="1" ht="18.75" x14ac:dyDescent="0.3">
      <c r="A22" s="161" t="s">
        <v>406</v>
      </c>
    </row>
    <row r="23" spans="1:6" s="56" customFormat="1" x14ac:dyDescent="0.25">
      <c r="A23" s="41" t="s">
        <v>288</v>
      </c>
    </row>
    <row r="24" spans="1:6" s="56" customFormat="1" x14ac:dyDescent="0.25"/>
    <row r="25" spans="1:6" s="56" customFormat="1" x14ac:dyDescent="0.25"/>
    <row r="26" spans="1:6" s="56" customFormat="1" ht="23.25" x14ac:dyDescent="0.35">
      <c r="A26" s="45"/>
    </row>
    <row r="27" spans="1:6" s="56" customFormat="1" x14ac:dyDescent="0.25">
      <c r="B27" s="29"/>
      <c r="C27" s="29"/>
    </row>
    <row r="28" spans="1:6" s="56" customFormat="1" x14ac:dyDescent="0.25">
      <c r="B28" s="29"/>
      <c r="C28" s="29"/>
    </row>
    <row r="29" spans="1:6" s="56" customFormat="1" x14ac:dyDescent="0.25">
      <c r="B29" s="58"/>
      <c r="C29" s="58"/>
      <c r="D29" s="58"/>
      <c r="E29" s="58"/>
      <c r="F29" s="58"/>
    </row>
    <row r="30" spans="1:6" s="56" customFormat="1" x14ac:dyDescent="0.25"/>
    <row r="31" spans="1:6" s="56" customFormat="1" x14ac:dyDescent="0.25"/>
    <row r="32" spans="1:6" s="56" customFormat="1" x14ac:dyDescent="0.25">
      <c r="B32" s="58"/>
      <c r="C32" s="58"/>
      <c r="D32" s="58"/>
    </row>
    <row r="33" spans="1:3" s="56" customFormat="1" x14ac:dyDescent="0.25"/>
    <row r="34" spans="1:3" s="56" customFormat="1" x14ac:dyDescent="0.25"/>
    <row r="35" spans="1:3" s="56" customFormat="1" x14ac:dyDescent="0.25"/>
    <row r="36" spans="1:3" s="56" customFormat="1" x14ac:dyDescent="0.25"/>
    <row r="37" spans="1:3" s="56" customFormat="1" x14ac:dyDescent="0.25"/>
    <row r="38" spans="1:3" s="56" customFormat="1" x14ac:dyDescent="0.25">
      <c r="C38" s="58"/>
    </row>
    <row r="39" spans="1:3" s="56" customFormat="1" x14ac:dyDescent="0.25"/>
    <row r="40" spans="1:3" s="56" customFormat="1" x14ac:dyDescent="0.25"/>
    <row r="41" spans="1:3" s="56" customFormat="1" x14ac:dyDescent="0.25"/>
    <row r="42" spans="1:3" s="56" customFormat="1" x14ac:dyDescent="0.25"/>
    <row r="43" spans="1:3" s="56" customFormat="1" x14ac:dyDescent="0.25"/>
    <row r="44" spans="1:3" s="56" customFormat="1" x14ac:dyDescent="0.25"/>
    <row r="45" spans="1:3" s="56" customFormat="1" x14ac:dyDescent="0.25"/>
    <row r="46" spans="1:3" s="56" customFormat="1" ht="18.75" x14ac:dyDescent="0.3">
      <c r="A46" s="179"/>
    </row>
    <row r="47" spans="1:3" s="56" customFormat="1" x14ac:dyDescent="0.25">
      <c r="A47" s="41"/>
    </row>
    <row r="48" spans="1:3" s="56" customFormat="1" x14ac:dyDescent="0.25"/>
    <row r="49" spans="1:6" s="56" customFormat="1" x14ac:dyDescent="0.25"/>
    <row r="50" spans="1:6" s="56" customFormat="1" ht="23.25" x14ac:dyDescent="0.35">
      <c r="A50" s="180"/>
    </row>
    <row r="51" spans="1:6" s="56" customFormat="1" x14ac:dyDescent="0.25">
      <c r="B51" s="29"/>
      <c r="C51" s="29"/>
    </row>
    <row r="52" spans="1:6" s="56" customFormat="1" x14ac:dyDescent="0.25">
      <c r="B52" s="29"/>
      <c r="C52" s="29"/>
    </row>
    <row r="53" spans="1:6" s="56" customFormat="1" x14ac:dyDescent="0.25">
      <c r="B53" s="58"/>
      <c r="C53" s="58"/>
      <c r="D53" s="58"/>
      <c r="E53" s="58"/>
      <c r="F53" s="58"/>
    </row>
    <row r="54" spans="1:6" s="56" customFormat="1" x14ac:dyDescent="0.25"/>
    <row r="55" spans="1:6" s="56" customFormat="1" x14ac:dyDescent="0.25"/>
    <row r="56" spans="1:6" s="56" customFormat="1" x14ac:dyDescent="0.25">
      <c r="B56" s="58"/>
      <c r="C56" s="58"/>
      <c r="D56" s="58"/>
    </row>
    <row r="57" spans="1:6" s="56" customFormat="1" x14ac:dyDescent="0.25"/>
    <row r="58" spans="1:6" s="56" customFormat="1" x14ac:dyDescent="0.25"/>
    <row r="59" spans="1:6" s="56" customFormat="1" x14ac:dyDescent="0.25"/>
    <row r="60" spans="1:6" s="56" customFormat="1" x14ac:dyDescent="0.25"/>
    <row r="61" spans="1:6" s="56" customFormat="1" x14ac:dyDescent="0.25"/>
    <row r="62" spans="1:6" s="56" customFormat="1" x14ac:dyDescent="0.25">
      <c r="C62" s="58"/>
    </row>
    <row r="63" spans="1:6" s="56" customFormat="1" x14ac:dyDescent="0.25"/>
    <row r="64" spans="1:6" s="56" customFormat="1" x14ac:dyDescent="0.25"/>
    <row r="65" spans="1:1" s="56" customFormat="1" x14ac:dyDescent="0.25"/>
    <row r="66" spans="1:1" s="56" customFormat="1" x14ac:dyDescent="0.25"/>
    <row r="67" spans="1:1" s="56" customFormat="1" x14ac:dyDescent="0.25"/>
    <row r="68" spans="1:1" s="56" customFormat="1" x14ac:dyDescent="0.25"/>
    <row r="69" spans="1:1" s="56" customFormat="1" x14ac:dyDescent="0.25"/>
    <row r="70" spans="1:1" s="56" customFormat="1" ht="18.75" x14ac:dyDescent="0.3">
      <c r="A70" s="179"/>
    </row>
    <row r="71" spans="1:1" s="56" customFormat="1" x14ac:dyDescent="0.25">
      <c r="A71" s="41"/>
    </row>
    <row r="72" spans="1:1" s="56" customFormat="1" x14ac:dyDescent="0.25"/>
    <row r="73" spans="1:1" s="56" customFormat="1" x14ac:dyDescent="0.25"/>
  </sheetData>
  <hyperlinks>
    <hyperlink ref="A1" location="TOC!A1" display="Back to ToC" xr:uid="{00000000-0004-0000-3200-000000000000}"/>
  </hyperlinks>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F5870-21B6-4647-9FCE-6D03A9D06105}">
  <sheetPr>
    <tabColor rgb="FFFF0000"/>
    <pageSetUpPr fitToPage="1"/>
  </sheetPr>
  <dimension ref="A1:AK92"/>
  <sheetViews>
    <sheetView zoomScale="80" zoomScaleNormal="80" workbookViewId="0"/>
  </sheetViews>
  <sheetFormatPr defaultColWidth="8.85546875" defaultRowHeight="15" x14ac:dyDescent="0.25"/>
  <cols>
    <col min="1" max="1" width="19" style="98" customWidth="1"/>
    <col min="2" max="8" width="28.5703125" style="98" customWidth="1"/>
    <col min="9" max="15" width="8.85546875" style="98"/>
    <col min="16" max="16" width="14.85546875" style="98" customWidth="1"/>
    <col min="17" max="16384" width="8.85546875" style="98"/>
  </cols>
  <sheetData>
    <row r="1" spans="1:16" s="29" customFormat="1" x14ac:dyDescent="0.25">
      <c r="A1" s="44" t="s">
        <v>39</v>
      </c>
    </row>
    <row r="2" spans="1:16" s="29" customFormat="1" ht="23.25" x14ac:dyDescent="0.35">
      <c r="A2" s="79" t="s">
        <v>40</v>
      </c>
    </row>
    <row r="3" spans="1:16" s="29" customFormat="1" ht="15" customHeight="1" x14ac:dyDescent="0.35">
      <c r="A3" s="61"/>
      <c r="P3" s="46"/>
    </row>
    <row r="4" spans="1:16" s="29" customFormat="1" ht="15" customHeight="1" x14ac:dyDescent="0.35">
      <c r="A4" s="61"/>
      <c r="P4" s="46"/>
    </row>
    <row r="5" spans="1:16" s="29" customFormat="1" ht="15" customHeight="1" x14ac:dyDescent="0.35">
      <c r="A5" s="61"/>
      <c r="P5" s="46"/>
    </row>
    <row r="6" spans="1:16" s="29" customFormat="1" ht="15" customHeight="1" x14ac:dyDescent="0.35">
      <c r="A6" s="61"/>
    </row>
    <row r="7" spans="1:16" s="29" customFormat="1" ht="15" customHeight="1" x14ac:dyDescent="0.35">
      <c r="A7" s="61"/>
    </row>
    <row r="8" spans="1:16" s="29" customFormat="1" ht="15" customHeight="1" x14ac:dyDescent="0.35">
      <c r="A8" s="61"/>
      <c r="P8" s="46"/>
    </row>
    <row r="9" spans="1:16" s="29" customFormat="1" ht="15" customHeight="1" x14ac:dyDescent="0.35">
      <c r="A9" s="61"/>
    </row>
    <row r="10" spans="1:16" s="29" customFormat="1" ht="15" customHeight="1" x14ac:dyDescent="0.35">
      <c r="A10" s="61"/>
    </row>
    <row r="11" spans="1:16" s="29" customFormat="1" ht="15" customHeight="1" x14ac:dyDescent="0.35">
      <c r="A11" s="61"/>
    </row>
    <row r="12" spans="1:16" s="29" customFormat="1" ht="15" customHeight="1" x14ac:dyDescent="0.35">
      <c r="A12" s="61"/>
    </row>
    <row r="13" spans="1:16" s="29" customFormat="1" ht="15" customHeight="1" x14ac:dyDescent="0.35">
      <c r="A13" s="61"/>
    </row>
    <row r="14" spans="1:16" s="29" customFormat="1" ht="15" customHeight="1" x14ac:dyDescent="0.35">
      <c r="A14" s="61"/>
    </row>
    <row r="15" spans="1:16" s="29" customFormat="1" ht="15" customHeight="1" x14ac:dyDescent="0.35">
      <c r="A15" s="61"/>
    </row>
    <row r="16" spans="1:16" s="29" customFormat="1" ht="15" customHeight="1" x14ac:dyDescent="0.35">
      <c r="A16" s="61"/>
    </row>
    <row r="17" spans="1:37" s="29" customFormat="1" ht="15" customHeight="1" x14ac:dyDescent="0.35">
      <c r="A17" s="61"/>
    </row>
    <row r="18" spans="1:37" s="29" customFormat="1" ht="15" customHeight="1" x14ac:dyDescent="0.35">
      <c r="A18" s="61"/>
    </row>
    <row r="19" spans="1:37" s="29" customFormat="1" ht="15" customHeight="1" x14ac:dyDescent="0.35">
      <c r="A19" s="61"/>
    </row>
    <row r="20" spans="1:37" s="29" customFormat="1" ht="15" customHeight="1" x14ac:dyDescent="0.35">
      <c r="A20" s="61"/>
    </row>
    <row r="21" spans="1:37" s="29" customFormat="1" ht="15" customHeight="1" x14ac:dyDescent="0.35">
      <c r="A21" s="61"/>
    </row>
    <row r="22" spans="1:37" s="29" customFormat="1" ht="15" customHeight="1" x14ac:dyDescent="0.35">
      <c r="A22" s="61"/>
    </row>
    <row r="23" spans="1:37" s="29" customFormat="1" ht="15" customHeight="1" x14ac:dyDescent="0.35">
      <c r="A23" s="61"/>
    </row>
    <row r="24" spans="1:37" s="29" customFormat="1" ht="15" customHeight="1" x14ac:dyDescent="0.35">
      <c r="A24" s="61"/>
    </row>
    <row r="25" spans="1:37" s="29" customFormat="1" ht="15" customHeight="1" x14ac:dyDescent="0.35">
      <c r="A25" s="61"/>
    </row>
    <row r="26" spans="1:37" s="29" customFormat="1" ht="15" customHeight="1" x14ac:dyDescent="0.35">
      <c r="A26" s="61"/>
    </row>
    <row r="27" spans="1:37" s="29" customFormat="1" ht="15" customHeight="1" x14ac:dyDescent="0.35">
      <c r="A27" s="61"/>
    </row>
    <row r="28" spans="1:37" s="29" customFormat="1" ht="15" customHeight="1" x14ac:dyDescent="0.35">
      <c r="A28" s="61"/>
    </row>
    <row r="29" spans="1:37" s="29" customFormat="1" ht="18" customHeight="1" x14ac:dyDescent="0.3">
      <c r="A29" s="80" t="str">
        <f>_xlfn.CONCAT("Figure WM10: Proportion of population and number of countries with estimates available in JMP progress updates 2019-2024"," (",region_name,")")</f>
        <v>Figure WM10: Proportion of population and number of countries with estimates available in JMP progress updates 2019-2024 (Eastern Mediterranean)</v>
      </c>
    </row>
    <row r="30" spans="1:37" s="29" customFormat="1" ht="15" customHeight="1" x14ac:dyDescent="0.25">
      <c r="A30" s="41" t="str">
        <f>source_ref</f>
        <v>Source: WHO/UNICEF JMP (2024)</v>
      </c>
    </row>
    <row r="31" spans="1:37" ht="15" customHeight="1" x14ac:dyDescent="0.25">
      <c r="A31" s="34"/>
      <c r="B31" s="29"/>
      <c r="C31" s="29"/>
      <c r="D31" s="29"/>
      <c r="E31" s="29"/>
      <c r="F31" s="29"/>
      <c r="G31" s="29"/>
      <c r="H31" s="39"/>
      <c r="I31" s="29"/>
      <c r="J31" s="29"/>
      <c r="K31" s="29"/>
      <c r="L31" s="29"/>
      <c r="M31" s="29"/>
      <c r="N31" s="29"/>
      <c r="O31" s="29"/>
      <c r="P31" s="29"/>
      <c r="Q31" s="29"/>
      <c r="R31" s="29"/>
      <c r="S31" s="29"/>
      <c r="T31" s="29"/>
      <c r="U31" s="29"/>
      <c r="V31" s="29"/>
      <c r="W31" s="29"/>
      <c r="X31" s="29"/>
      <c r="Y31" s="29"/>
      <c r="Z31" s="29"/>
      <c r="AA31" s="29"/>
      <c r="AB31" s="29"/>
      <c r="AC31" s="29"/>
      <c r="AD31" s="29"/>
      <c r="AE31" s="29"/>
      <c r="AF31" s="29"/>
      <c r="AG31" s="29"/>
      <c r="AH31" s="29"/>
      <c r="AI31" s="29"/>
      <c r="AJ31" s="29"/>
      <c r="AK31" s="29"/>
    </row>
    <row r="32" spans="1:37" x14ac:dyDescent="0.25">
      <c r="A32" s="949" t="s">
        <v>408</v>
      </c>
      <c r="B32" s="950" t="s">
        <v>411</v>
      </c>
      <c r="C32" s="951" t="s">
        <v>412</v>
      </c>
      <c r="D32" s="952" t="s">
        <v>413</v>
      </c>
      <c r="E32" s="953" t="s">
        <v>420</v>
      </c>
      <c r="F32" s="954" t="s">
        <v>421</v>
      </c>
      <c r="G32" s="955" t="s">
        <v>410</v>
      </c>
      <c r="H32" s="956" t="s">
        <v>422</v>
      </c>
      <c r="I32" s="36"/>
      <c r="J32" s="36"/>
      <c r="K32" s="36"/>
      <c r="L32" s="36"/>
      <c r="M32" s="36"/>
      <c r="N32" s="36"/>
      <c r="O32" s="36"/>
      <c r="P32" s="29"/>
      <c r="Q32" s="29"/>
      <c r="R32" s="29"/>
      <c r="S32" s="29"/>
      <c r="T32" s="29"/>
      <c r="U32" s="29"/>
      <c r="V32" s="29"/>
      <c r="W32" s="29"/>
      <c r="X32" s="29"/>
      <c r="Y32" s="29"/>
      <c r="Z32" s="29"/>
      <c r="AA32" s="29"/>
      <c r="AB32" s="29"/>
      <c r="AC32" s="29"/>
      <c r="AD32" s="29"/>
      <c r="AE32" s="29"/>
      <c r="AF32" s="29"/>
      <c r="AG32" s="29"/>
      <c r="AH32" s="29"/>
      <c r="AI32" s="29"/>
      <c r="AJ32" s="29"/>
      <c r="AK32" s="29"/>
    </row>
    <row r="33" spans="1:8" s="29" customFormat="1" x14ac:dyDescent="0.25">
      <c r="A33" s="957" t="s">
        <v>62</v>
      </c>
      <c r="B33" s="958"/>
      <c r="C33" s="959"/>
      <c r="D33" s="960"/>
      <c r="E33" s="961"/>
      <c r="F33" s="962"/>
      <c r="G33" s="963"/>
      <c r="H33" s="964"/>
    </row>
    <row r="34" spans="1:8" s="29" customFormat="1" x14ac:dyDescent="0.25">
      <c r="A34" s="965" t="s">
        <v>423</v>
      </c>
      <c r="B34" s="966">
        <v>1</v>
      </c>
      <c r="C34" s="967">
        <v>1</v>
      </c>
      <c r="D34" s="968">
        <v>2</v>
      </c>
      <c r="E34" s="969">
        <v>2</v>
      </c>
      <c r="F34" s="970">
        <v>0</v>
      </c>
      <c r="G34" s="971">
        <v>6</v>
      </c>
      <c r="H34" s="972">
        <v>8.7194976806640625</v>
      </c>
    </row>
    <row r="35" spans="1:8" s="29" customFormat="1" x14ac:dyDescent="0.25">
      <c r="A35" s="973" t="s">
        <v>424</v>
      </c>
      <c r="B35" s="974">
        <v>1</v>
      </c>
      <c r="C35" s="975">
        <v>1</v>
      </c>
      <c r="D35" s="976">
        <v>2</v>
      </c>
      <c r="E35" s="977">
        <v>2</v>
      </c>
      <c r="F35" s="978">
        <v>0</v>
      </c>
      <c r="G35" s="979">
        <v>6</v>
      </c>
      <c r="H35" s="980">
        <v>8.8198871612548828</v>
      </c>
    </row>
    <row r="36" spans="1:8" s="29" customFormat="1" x14ac:dyDescent="0.25">
      <c r="A36" s="981" t="s">
        <v>425</v>
      </c>
      <c r="B36" s="982">
        <v>2</v>
      </c>
      <c r="C36" s="983">
        <v>3</v>
      </c>
      <c r="D36" s="984">
        <v>3</v>
      </c>
      <c r="E36" s="985">
        <v>2</v>
      </c>
      <c r="F36" s="986">
        <v>0</v>
      </c>
      <c r="G36" s="987">
        <v>10</v>
      </c>
      <c r="H36" s="988">
        <v>60.654613494873047</v>
      </c>
    </row>
    <row r="37" spans="1:8" s="29" customFormat="1" x14ac:dyDescent="0.25">
      <c r="A37" s="989" t="s">
        <v>426</v>
      </c>
      <c r="B37" s="990">
        <v>4</v>
      </c>
      <c r="C37" s="991">
        <v>2</v>
      </c>
      <c r="D37" s="992">
        <v>4</v>
      </c>
      <c r="E37" s="993">
        <v>4</v>
      </c>
      <c r="F37" s="994">
        <v>0</v>
      </c>
      <c r="G37" s="995">
        <v>14</v>
      </c>
      <c r="H37" s="996">
        <v>77.884689331054688</v>
      </c>
    </row>
    <row r="38" spans="1:8" s="29" customFormat="1" x14ac:dyDescent="0.25">
      <c r="A38" s="997" t="s">
        <v>63</v>
      </c>
      <c r="B38" s="196"/>
      <c r="C38" s="196"/>
      <c r="D38" s="196"/>
      <c r="E38" s="196"/>
      <c r="F38" s="196"/>
      <c r="G38" s="196"/>
      <c r="H38" s="105"/>
    </row>
    <row r="39" spans="1:8" s="29" customFormat="1" x14ac:dyDescent="0.25">
      <c r="A39" s="998" t="s">
        <v>423</v>
      </c>
      <c r="B39" s="999">
        <v>1</v>
      </c>
      <c r="C39" s="1000">
        <v>0</v>
      </c>
      <c r="D39" s="1001">
        <v>1</v>
      </c>
      <c r="E39" s="1002">
        <v>1</v>
      </c>
      <c r="F39" s="1003">
        <v>0</v>
      </c>
      <c r="G39" s="1004">
        <v>3</v>
      </c>
      <c r="H39" s="1005">
        <v>3.1028375625610352</v>
      </c>
    </row>
    <row r="40" spans="1:8" s="29" customFormat="1" x14ac:dyDescent="0.25">
      <c r="A40" s="1006" t="s">
        <v>424</v>
      </c>
      <c r="B40" s="1007">
        <v>1</v>
      </c>
      <c r="C40" s="1008">
        <v>0</v>
      </c>
      <c r="D40" s="1009">
        <v>1</v>
      </c>
      <c r="E40" s="1010">
        <v>1</v>
      </c>
      <c r="F40" s="1011">
        <v>0</v>
      </c>
      <c r="G40" s="1012">
        <v>3</v>
      </c>
      <c r="H40" s="1013">
        <v>3.2733154296875</v>
      </c>
    </row>
    <row r="41" spans="1:8" s="29" customFormat="1" x14ac:dyDescent="0.25">
      <c r="A41" s="1014" t="s">
        <v>425</v>
      </c>
      <c r="B41" s="1015">
        <v>2</v>
      </c>
      <c r="C41" s="1016">
        <v>1</v>
      </c>
      <c r="D41" s="1017">
        <v>1</v>
      </c>
      <c r="E41" s="1018">
        <v>1</v>
      </c>
      <c r="F41" s="1019">
        <v>0</v>
      </c>
      <c r="G41" s="1020">
        <v>5</v>
      </c>
      <c r="H41" s="1021">
        <v>29.930959701538086</v>
      </c>
    </row>
    <row r="42" spans="1:8" s="29" customFormat="1" x14ac:dyDescent="0.25">
      <c r="A42" s="1022" t="s">
        <v>426</v>
      </c>
      <c r="B42" s="1023">
        <v>4</v>
      </c>
      <c r="C42" s="1024">
        <v>1</v>
      </c>
      <c r="D42" s="1025">
        <v>2</v>
      </c>
      <c r="E42" s="1026">
        <v>3</v>
      </c>
      <c r="F42" s="1027">
        <v>0</v>
      </c>
      <c r="G42" s="1028">
        <v>10</v>
      </c>
      <c r="H42" s="1029">
        <v>49.118846893310547</v>
      </c>
    </row>
    <row r="43" spans="1:8" s="29" customFormat="1" x14ac:dyDescent="0.25">
      <c r="A43" s="1030" t="s">
        <v>64</v>
      </c>
      <c r="B43" s="196"/>
      <c r="C43" s="196"/>
      <c r="D43" s="196"/>
      <c r="E43" s="196"/>
      <c r="F43" s="196"/>
      <c r="G43" s="196"/>
      <c r="H43" s="105"/>
    </row>
    <row r="44" spans="1:8" s="29" customFormat="1" x14ac:dyDescent="0.25">
      <c r="A44" s="1031" t="s">
        <v>423</v>
      </c>
      <c r="B44" s="1032">
        <v>0</v>
      </c>
      <c r="C44" s="1033">
        <v>0</v>
      </c>
      <c r="D44" s="1034">
        <v>1</v>
      </c>
      <c r="E44" s="1035">
        <v>1</v>
      </c>
      <c r="F44" s="1036">
        <v>0</v>
      </c>
      <c r="G44" s="1037">
        <v>2</v>
      </c>
      <c r="H44" s="1038">
        <v>2.4028384685516357</v>
      </c>
    </row>
    <row r="45" spans="1:8" s="29" customFormat="1" x14ac:dyDescent="0.25">
      <c r="A45" s="1039" t="s">
        <v>424</v>
      </c>
      <c r="B45" s="1040">
        <v>0</v>
      </c>
      <c r="C45" s="1041">
        <v>0</v>
      </c>
      <c r="D45" s="1042">
        <v>1</v>
      </c>
      <c r="E45" s="1043">
        <v>1</v>
      </c>
      <c r="F45" s="1044">
        <v>0</v>
      </c>
      <c r="G45" s="1045">
        <v>2</v>
      </c>
      <c r="H45" s="1046">
        <v>2.4982130527496338</v>
      </c>
    </row>
    <row r="46" spans="1:8" s="29" customFormat="1" x14ac:dyDescent="0.25">
      <c r="A46" s="1047" t="s">
        <v>425</v>
      </c>
      <c r="B46" s="1048">
        <v>1</v>
      </c>
      <c r="C46" s="1049">
        <v>1</v>
      </c>
      <c r="D46" s="1050">
        <v>1</v>
      </c>
      <c r="E46" s="1051">
        <v>1</v>
      </c>
      <c r="F46" s="1052">
        <v>0</v>
      </c>
      <c r="G46" s="1053">
        <v>4</v>
      </c>
      <c r="H46" s="1054">
        <v>17.264593124389648</v>
      </c>
    </row>
    <row r="47" spans="1:8" s="29" customFormat="1" x14ac:dyDescent="0.25">
      <c r="A47" s="1055" t="s">
        <v>426</v>
      </c>
      <c r="B47" s="1056">
        <v>1</v>
      </c>
      <c r="C47" s="1057">
        <v>1</v>
      </c>
      <c r="D47" s="1058">
        <v>2</v>
      </c>
      <c r="E47" s="1059">
        <v>3</v>
      </c>
      <c r="F47" s="1060">
        <v>0</v>
      </c>
      <c r="G47" s="1061">
        <v>7</v>
      </c>
      <c r="H47" s="1062">
        <v>27.081157684326172</v>
      </c>
    </row>
    <row r="48" spans="1:8" s="29" customFormat="1" x14ac:dyDescent="0.25">
      <c r="A48" s="1063" t="s">
        <v>257</v>
      </c>
      <c r="B48" s="196"/>
      <c r="C48" s="196"/>
      <c r="D48" s="196"/>
      <c r="E48" s="196"/>
      <c r="F48" s="196"/>
      <c r="G48" s="196"/>
      <c r="H48" s="105"/>
    </row>
    <row r="49" spans="1:8" s="29" customFormat="1" x14ac:dyDescent="0.25">
      <c r="A49" s="1064" t="s">
        <v>423</v>
      </c>
      <c r="B49" s="1065">
        <v>0</v>
      </c>
      <c r="C49" s="1066">
        <v>1</v>
      </c>
      <c r="D49" s="1067">
        <v>1</v>
      </c>
      <c r="E49" s="1068">
        <v>2</v>
      </c>
      <c r="F49" s="1069">
        <v>0</v>
      </c>
      <c r="G49" s="1070">
        <v>4</v>
      </c>
      <c r="H49" s="1071">
        <v>7.2505416870117188</v>
      </c>
    </row>
    <row r="50" spans="1:8" s="29" customFormat="1" x14ac:dyDescent="0.25">
      <c r="A50" s="1072" t="s">
        <v>424</v>
      </c>
      <c r="B50" s="1073">
        <v>0</v>
      </c>
      <c r="C50" s="1074">
        <v>1</v>
      </c>
      <c r="D50" s="1075">
        <v>1</v>
      </c>
      <c r="E50" s="1076">
        <v>3</v>
      </c>
      <c r="F50" s="1077">
        <v>0</v>
      </c>
      <c r="G50" s="1078">
        <v>5</v>
      </c>
      <c r="H50" s="1079">
        <v>12.535161018371582</v>
      </c>
    </row>
    <row r="51" spans="1:8" s="29" customFormat="1" x14ac:dyDescent="0.25">
      <c r="A51" s="1080" t="s">
        <v>425</v>
      </c>
      <c r="B51" s="1081">
        <v>1</v>
      </c>
      <c r="C51" s="1082">
        <v>3</v>
      </c>
      <c r="D51" s="1083">
        <v>2</v>
      </c>
      <c r="E51" s="1084">
        <v>3</v>
      </c>
      <c r="F51" s="1085">
        <v>0</v>
      </c>
      <c r="G51" s="1086">
        <v>9</v>
      </c>
      <c r="H51" s="1087">
        <v>64.965347290039063</v>
      </c>
    </row>
    <row r="52" spans="1:8" s="29" customFormat="1" x14ac:dyDescent="0.25">
      <c r="A52" s="1088" t="s">
        <v>426</v>
      </c>
      <c r="B52" s="1089">
        <v>3</v>
      </c>
      <c r="C52" s="1090">
        <v>2</v>
      </c>
      <c r="D52" s="1091">
        <v>3</v>
      </c>
      <c r="E52" s="1092">
        <v>5</v>
      </c>
      <c r="F52" s="1093">
        <v>0</v>
      </c>
      <c r="G52" s="1094">
        <v>13</v>
      </c>
      <c r="H52" s="1095">
        <v>79.194984436035156</v>
      </c>
    </row>
    <row r="53" spans="1:8" s="29" customFormat="1" x14ac:dyDescent="0.25">
      <c r="A53" s="1096" t="s">
        <v>418</v>
      </c>
      <c r="B53" s="196"/>
      <c r="C53" s="196"/>
      <c r="D53" s="196"/>
      <c r="E53" s="196"/>
      <c r="F53" s="196"/>
      <c r="G53" s="196"/>
      <c r="H53" s="105"/>
    </row>
    <row r="54" spans="1:8" s="29" customFormat="1" x14ac:dyDescent="0.25">
      <c r="A54" s="1097" t="s">
        <v>423</v>
      </c>
      <c r="B54" s="1098">
        <v>0</v>
      </c>
      <c r="C54" s="1099">
        <v>1</v>
      </c>
      <c r="D54" s="1100">
        <v>1</v>
      </c>
      <c r="E54" s="1101">
        <v>1</v>
      </c>
      <c r="F54" s="1102">
        <v>0</v>
      </c>
      <c r="G54" s="1103">
        <v>3</v>
      </c>
      <c r="H54" s="1104">
        <v>3.0782840251922607</v>
      </c>
    </row>
    <row r="55" spans="1:8" s="29" customFormat="1" x14ac:dyDescent="0.25">
      <c r="A55" s="1105" t="s">
        <v>424</v>
      </c>
      <c r="B55" s="1106">
        <v>0</v>
      </c>
      <c r="C55" s="1107">
        <v>1</v>
      </c>
      <c r="D55" s="1108">
        <v>1</v>
      </c>
      <c r="E55" s="1109">
        <v>1</v>
      </c>
      <c r="F55" s="1110">
        <v>0</v>
      </c>
      <c r="G55" s="1111">
        <v>3</v>
      </c>
      <c r="H55" s="1112">
        <v>3.1862881183624268</v>
      </c>
    </row>
    <row r="56" spans="1:8" s="29" customFormat="1" x14ac:dyDescent="0.25">
      <c r="A56" s="1113" t="s">
        <v>425</v>
      </c>
      <c r="B56" s="1114">
        <v>1</v>
      </c>
      <c r="C56" s="1115">
        <v>3</v>
      </c>
      <c r="D56" s="1116">
        <v>2</v>
      </c>
      <c r="E56" s="1117">
        <v>1</v>
      </c>
      <c r="F56" s="1118">
        <v>0</v>
      </c>
      <c r="G56" s="1119">
        <v>7</v>
      </c>
      <c r="H56" s="1120">
        <v>55.431476593017578</v>
      </c>
    </row>
    <row r="57" spans="1:8" s="29" customFormat="1" x14ac:dyDescent="0.25">
      <c r="A57" s="1121" t="s">
        <v>426</v>
      </c>
      <c r="B57" s="1122">
        <v>3</v>
      </c>
      <c r="C57" s="1123">
        <v>2</v>
      </c>
      <c r="D57" s="1124">
        <v>4</v>
      </c>
      <c r="E57" s="1125">
        <v>5</v>
      </c>
      <c r="F57" s="1126">
        <v>0</v>
      </c>
      <c r="G57" s="1127">
        <v>14</v>
      </c>
      <c r="H57" s="1128">
        <v>80.622726440429688</v>
      </c>
    </row>
    <row r="58" spans="1:8" s="29" customFormat="1" x14ac:dyDescent="0.25">
      <c r="A58" s="1129" t="s">
        <v>259</v>
      </c>
      <c r="B58" s="196"/>
      <c r="C58" s="196"/>
      <c r="D58" s="196"/>
      <c r="E58" s="196"/>
      <c r="F58" s="196"/>
      <c r="G58" s="196"/>
      <c r="H58" s="105"/>
    </row>
    <row r="59" spans="1:8" s="29" customFormat="1" x14ac:dyDescent="0.25">
      <c r="A59" s="1130" t="s">
        <v>423</v>
      </c>
      <c r="B59" s="1131">
        <v>0</v>
      </c>
      <c r="C59" s="1132">
        <v>0</v>
      </c>
      <c r="D59" s="1133">
        <v>1</v>
      </c>
      <c r="E59" s="1134">
        <v>2</v>
      </c>
      <c r="F59" s="1135">
        <v>0</v>
      </c>
      <c r="G59" s="1136">
        <v>3</v>
      </c>
      <c r="H59" s="1137">
        <v>6.3551759719848633</v>
      </c>
    </row>
    <row r="60" spans="1:8" s="29" customFormat="1" x14ac:dyDescent="0.25">
      <c r="A60" s="1138" t="s">
        <v>424</v>
      </c>
      <c r="B60" s="1139">
        <v>0</v>
      </c>
      <c r="C60" s="1140">
        <v>0</v>
      </c>
      <c r="D60" s="1141">
        <v>1</v>
      </c>
      <c r="E60" s="1142">
        <v>2</v>
      </c>
      <c r="F60" s="1143">
        <v>0</v>
      </c>
      <c r="G60" s="1144">
        <v>3</v>
      </c>
      <c r="H60" s="1145">
        <v>6.555088996887207</v>
      </c>
    </row>
    <row r="61" spans="1:8" s="29" customFormat="1" x14ac:dyDescent="0.25">
      <c r="A61" s="1146" t="s">
        <v>425</v>
      </c>
      <c r="B61" s="1147">
        <v>1</v>
      </c>
      <c r="C61" s="1148">
        <v>2</v>
      </c>
      <c r="D61" s="1149">
        <v>1</v>
      </c>
      <c r="E61" s="1150">
        <v>2</v>
      </c>
      <c r="F61" s="1151">
        <v>0</v>
      </c>
      <c r="G61" s="1152">
        <v>6</v>
      </c>
      <c r="H61" s="1153">
        <v>28.667675018310547</v>
      </c>
    </row>
    <row r="62" spans="1:8" s="29" customFormat="1" x14ac:dyDescent="0.25">
      <c r="A62" s="1154" t="s">
        <v>426</v>
      </c>
      <c r="B62" s="1155">
        <v>3</v>
      </c>
      <c r="C62" s="1156">
        <v>2</v>
      </c>
      <c r="D62" s="1157">
        <v>3</v>
      </c>
      <c r="E62" s="1158">
        <v>3</v>
      </c>
      <c r="F62" s="1159">
        <v>0</v>
      </c>
      <c r="G62" s="1160">
        <v>11</v>
      </c>
      <c r="H62" s="1161">
        <v>40.678939819335938</v>
      </c>
    </row>
    <row r="63" spans="1:8" s="29" customFormat="1" x14ac:dyDescent="0.25">
      <c r="A63" s="1162" t="s">
        <v>419</v>
      </c>
      <c r="B63" s="196"/>
      <c r="C63" s="196"/>
      <c r="D63" s="196"/>
      <c r="E63" s="196"/>
      <c r="F63" s="196"/>
      <c r="G63" s="196"/>
      <c r="H63" s="105"/>
    </row>
    <row r="64" spans="1:8" x14ac:dyDescent="0.25">
      <c r="A64" s="1163" t="s">
        <v>423</v>
      </c>
      <c r="B64" s="1164">
        <v>0</v>
      </c>
      <c r="C64" s="1165">
        <v>0</v>
      </c>
      <c r="D64" s="1166">
        <v>1</v>
      </c>
      <c r="E64" s="1167">
        <v>1</v>
      </c>
      <c r="F64" s="1168">
        <v>0</v>
      </c>
      <c r="G64" s="1169">
        <v>2</v>
      </c>
      <c r="H64" s="1170">
        <v>2.1829180717468262</v>
      </c>
    </row>
    <row r="65" spans="1:8" x14ac:dyDescent="0.25">
      <c r="A65" s="1171" t="s">
        <v>424</v>
      </c>
      <c r="B65" s="1172">
        <v>0</v>
      </c>
      <c r="C65" s="1173">
        <v>0</v>
      </c>
      <c r="D65" s="1174">
        <v>1</v>
      </c>
      <c r="E65" s="1175">
        <v>1</v>
      </c>
      <c r="F65" s="1176">
        <v>0</v>
      </c>
      <c r="G65" s="1177">
        <v>2</v>
      </c>
      <c r="H65" s="1178">
        <v>2.3002963066101074</v>
      </c>
    </row>
    <row r="66" spans="1:8" x14ac:dyDescent="0.25">
      <c r="A66" s="1179" t="s">
        <v>425</v>
      </c>
      <c r="B66" s="1180">
        <v>1</v>
      </c>
      <c r="C66" s="1181">
        <v>1</v>
      </c>
      <c r="D66" s="1182">
        <v>1</v>
      </c>
      <c r="E66" s="1183">
        <v>1</v>
      </c>
      <c r="F66" s="1184">
        <v>0</v>
      </c>
      <c r="G66" s="1185">
        <v>4</v>
      </c>
      <c r="H66" s="1186">
        <v>18.286972045898438</v>
      </c>
    </row>
    <row r="67" spans="1:8" x14ac:dyDescent="0.25">
      <c r="A67" s="1187" t="s">
        <v>426</v>
      </c>
      <c r="B67" s="1188">
        <v>2</v>
      </c>
      <c r="C67" s="1189">
        <v>1</v>
      </c>
      <c r="D67" s="1190">
        <v>2</v>
      </c>
      <c r="E67" s="1191">
        <v>1</v>
      </c>
      <c r="F67" s="1192">
        <v>0</v>
      </c>
      <c r="G67" s="1193">
        <v>6</v>
      </c>
      <c r="H67" s="1194">
        <v>23.259738922119141</v>
      </c>
    </row>
    <row r="68" spans="1:8" x14ac:dyDescent="0.25">
      <c r="A68" s="197"/>
      <c r="B68" s="39"/>
      <c r="C68" s="58"/>
      <c r="D68" s="58"/>
      <c r="E68" s="58"/>
      <c r="F68" s="58"/>
      <c r="G68" s="58"/>
      <c r="H68" s="58"/>
    </row>
    <row r="69" spans="1:8" x14ac:dyDescent="0.25">
      <c r="A69" s="197"/>
      <c r="B69" s="39"/>
      <c r="C69" s="58"/>
      <c r="D69" s="58"/>
      <c r="E69" s="58"/>
      <c r="F69" s="58"/>
      <c r="G69" s="58"/>
      <c r="H69" s="58"/>
    </row>
    <row r="70" spans="1:8" x14ac:dyDescent="0.25">
      <c r="A70" s="197"/>
      <c r="B70" s="39"/>
      <c r="C70" s="58"/>
      <c r="D70" s="58"/>
      <c r="E70" s="58"/>
      <c r="F70" s="58"/>
      <c r="G70" s="58"/>
      <c r="H70" s="58"/>
    </row>
    <row r="71" spans="1:8" x14ac:dyDescent="0.25">
      <c r="A71" s="197"/>
      <c r="B71" s="39"/>
      <c r="C71" s="58"/>
      <c r="D71" s="58"/>
      <c r="E71" s="58"/>
      <c r="F71" s="58"/>
      <c r="G71" s="58"/>
      <c r="H71" s="58"/>
    </row>
    <row r="72" spans="1:8" x14ac:dyDescent="0.25">
      <c r="A72" s="197"/>
      <c r="B72" s="39"/>
      <c r="C72" s="58"/>
      <c r="D72" s="58"/>
      <c r="E72" s="58"/>
      <c r="F72" s="58"/>
      <c r="G72" s="58"/>
      <c r="H72" s="58"/>
    </row>
    <row r="73" spans="1:8" x14ac:dyDescent="0.25">
      <c r="A73" s="197"/>
      <c r="B73" s="39"/>
      <c r="C73" s="58"/>
      <c r="D73" s="58"/>
      <c r="E73" s="58"/>
      <c r="F73" s="58"/>
      <c r="G73" s="58"/>
      <c r="H73" s="58"/>
    </row>
    <row r="74" spans="1:8" x14ac:dyDescent="0.25">
      <c r="A74" s="197"/>
      <c r="B74" s="39"/>
      <c r="C74" s="58"/>
      <c r="D74" s="58"/>
      <c r="E74" s="58"/>
      <c r="F74" s="58"/>
      <c r="G74" s="58"/>
      <c r="H74" s="58"/>
    </row>
    <row r="75" spans="1:8" x14ac:dyDescent="0.25">
      <c r="A75" s="197"/>
      <c r="B75" s="39"/>
      <c r="C75" s="58"/>
      <c r="D75" s="58"/>
      <c r="E75" s="58"/>
      <c r="F75" s="58"/>
      <c r="G75" s="58"/>
      <c r="H75" s="58"/>
    </row>
    <row r="76" spans="1:8" x14ac:dyDescent="0.25">
      <c r="A76" s="197"/>
      <c r="B76" s="39"/>
      <c r="C76" s="58"/>
      <c r="D76" s="58"/>
      <c r="E76" s="58"/>
      <c r="F76" s="58"/>
      <c r="G76" s="58"/>
      <c r="H76" s="58"/>
    </row>
    <row r="77" spans="1:8" x14ac:dyDescent="0.25">
      <c r="A77" s="197"/>
      <c r="B77" s="39"/>
      <c r="C77" s="58"/>
      <c r="D77" s="58"/>
      <c r="E77" s="58"/>
      <c r="F77" s="58"/>
      <c r="G77" s="58"/>
      <c r="H77" s="58"/>
    </row>
    <row r="78" spans="1:8" x14ac:dyDescent="0.25">
      <c r="A78" s="197"/>
      <c r="B78" s="39"/>
      <c r="C78" s="58"/>
      <c r="D78" s="58"/>
      <c r="E78" s="58"/>
      <c r="F78" s="58"/>
      <c r="G78" s="58"/>
      <c r="H78" s="58"/>
    </row>
    <row r="79" spans="1:8" x14ac:dyDescent="0.25">
      <c r="A79" s="197"/>
      <c r="B79" s="39"/>
      <c r="C79" s="58"/>
      <c r="D79" s="58"/>
      <c r="E79" s="58"/>
      <c r="F79" s="58"/>
      <c r="G79" s="58"/>
      <c r="H79" s="58"/>
    </row>
    <row r="80" spans="1:8" x14ac:dyDescent="0.25">
      <c r="A80" s="197"/>
      <c r="B80" s="39"/>
      <c r="C80" s="58"/>
      <c r="D80" s="58"/>
      <c r="E80" s="58"/>
      <c r="F80" s="58"/>
      <c r="G80" s="58"/>
      <c r="H80" s="58"/>
    </row>
    <row r="81" spans="1:8" x14ac:dyDescent="0.25">
      <c r="A81" s="197"/>
      <c r="B81" s="39"/>
      <c r="C81" s="58"/>
      <c r="D81" s="58"/>
      <c r="E81" s="58"/>
      <c r="F81" s="58"/>
      <c r="G81" s="58"/>
      <c r="H81" s="58"/>
    </row>
    <row r="82" spans="1:8" x14ac:dyDescent="0.25">
      <c r="A82" s="197"/>
      <c r="B82" s="39"/>
      <c r="C82" s="58"/>
      <c r="D82" s="58"/>
      <c r="E82" s="58"/>
      <c r="F82" s="58"/>
      <c r="G82" s="58"/>
      <c r="H82" s="58"/>
    </row>
    <row r="83" spans="1:8" x14ac:dyDescent="0.25">
      <c r="A83" s="197"/>
      <c r="B83" s="198"/>
      <c r="C83" s="58"/>
      <c r="D83" s="58"/>
      <c r="E83" s="58"/>
      <c r="F83" s="58"/>
      <c r="G83" s="58"/>
      <c r="H83" s="58"/>
    </row>
    <row r="84" spans="1:8" x14ac:dyDescent="0.25">
      <c r="A84" s="197"/>
      <c r="B84" s="198"/>
      <c r="C84" s="58"/>
      <c r="D84" s="58"/>
      <c r="E84" s="58"/>
      <c r="F84" s="58"/>
      <c r="G84" s="58"/>
      <c r="H84" s="58"/>
    </row>
    <row r="85" spans="1:8" x14ac:dyDescent="0.25">
      <c r="A85" s="197"/>
      <c r="B85" s="198"/>
      <c r="C85" s="58"/>
      <c r="D85" s="58"/>
      <c r="E85" s="58"/>
      <c r="F85" s="58"/>
      <c r="G85" s="58"/>
      <c r="H85" s="58"/>
    </row>
    <row r="86" spans="1:8" x14ac:dyDescent="0.25">
      <c r="A86" s="197"/>
      <c r="B86" s="198"/>
      <c r="C86" s="58"/>
      <c r="D86" s="58"/>
      <c r="E86" s="58"/>
      <c r="F86" s="58"/>
      <c r="G86" s="58"/>
      <c r="H86" s="58"/>
    </row>
    <row r="87" spans="1:8" x14ac:dyDescent="0.25">
      <c r="A87" s="197"/>
      <c r="B87" s="198"/>
      <c r="C87" s="58"/>
      <c r="D87" s="58"/>
      <c r="E87" s="58"/>
      <c r="F87" s="58"/>
      <c r="G87" s="58"/>
      <c r="H87" s="58"/>
    </row>
    <row r="88" spans="1:8" x14ac:dyDescent="0.25">
      <c r="A88" s="197"/>
      <c r="B88" s="198"/>
      <c r="C88" s="199"/>
      <c r="D88" s="199"/>
      <c r="E88" s="199"/>
      <c r="F88" s="199"/>
      <c r="G88" s="199"/>
      <c r="H88" s="199"/>
    </row>
    <row r="89" spans="1:8" x14ac:dyDescent="0.25">
      <c r="A89" s="197"/>
      <c r="B89" s="198"/>
      <c r="C89" s="199"/>
      <c r="D89" s="199"/>
      <c r="E89" s="199"/>
      <c r="F89" s="199"/>
      <c r="G89" s="199"/>
      <c r="H89" s="199"/>
    </row>
    <row r="90" spans="1:8" x14ac:dyDescent="0.25">
      <c r="A90" s="197"/>
      <c r="B90" s="198"/>
      <c r="C90" s="199"/>
      <c r="D90" s="199"/>
      <c r="E90" s="199"/>
      <c r="F90" s="199"/>
      <c r="G90" s="199"/>
      <c r="H90" s="199"/>
    </row>
    <row r="91" spans="1:8" x14ac:dyDescent="0.25">
      <c r="A91" s="197"/>
      <c r="B91" s="198"/>
      <c r="C91" s="199"/>
      <c r="D91" s="199"/>
      <c r="E91" s="199"/>
      <c r="F91" s="199"/>
      <c r="G91" s="199"/>
      <c r="H91" s="199"/>
    </row>
    <row r="92" spans="1:8" x14ac:dyDescent="0.25">
      <c r="A92" s="197"/>
      <c r="B92" s="198"/>
      <c r="C92" s="199"/>
      <c r="D92" s="199"/>
      <c r="E92" s="199"/>
      <c r="F92" s="199"/>
      <c r="G92" s="199"/>
      <c r="H92" s="199"/>
    </row>
  </sheetData>
  <hyperlinks>
    <hyperlink ref="A1" location="TOC!A1" display="Back to ToC" xr:uid="{00000000-0004-0000-3300-000000000000}"/>
  </hyperlinks>
  <pageMargins left="0.2" right="0.2" top="0.2" bottom="0.2" header="0.2" footer="0.2"/>
  <pageSetup scale="79"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9C44F-11B6-45E5-8100-ABCAED3B0D70}">
  <sheetPr codeName="Sheet44">
    <tabColor rgb="FF44495B"/>
  </sheetPr>
  <dimension ref="A1:FX232"/>
  <sheetViews>
    <sheetView zoomScaleNormal="100" workbookViewId="0">
      <pane xSplit="3" ySplit="3" topLeftCell="D4" activePane="bottomRight" state="frozen"/>
      <selection pane="topRight" activeCell="D1" sqref="D1"/>
      <selection pane="bottomLeft" activeCell="A4" sqref="A4"/>
      <selection pane="bottomRight"/>
    </sheetView>
  </sheetViews>
  <sheetFormatPr defaultRowHeight="15" x14ac:dyDescent="0.25"/>
  <cols>
    <col min="1" max="1" width="29.85546875" customWidth="1"/>
    <col min="2" max="2" width="6.140625" customWidth="1"/>
    <col min="3" max="5" width="6.42578125" customWidth="1"/>
    <col min="6" max="7" width="6.42578125" style="98" customWidth="1"/>
    <col min="8" max="10" width="6.42578125" customWidth="1"/>
    <col min="11" max="12" width="6.42578125" style="98" customWidth="1"/>
    <col min="13" max="15" width="6.42578125" customWidth="1"/>
    <col min="16" max="17" width="6.42578125" style="98" customWidth="1"/>
    <col min="18" max="20" width="6.42578125" customWidth="1"/>
    <col min="21" max="22" width="6.42578125" style="98" customWidth="1"/>
    <col min="23" max="25" width="6.42578125" customWidth="1"/>
    <col min="26" max="27" width="6.42578125" style="98" customWidth="1"/>
    <col min="28" max="30" width="6.42578125" customWidth="1"/>
    <col min="31" max="32" width="6.42578125" style="98" customWidth="1"/>
    <col min="33" max="33" width="6.42578125" customWidth="1"/>
    <col min="34" max="38" width="6.42578125" style="98" customWidth="1"/>
    <col min="39" max="40" width="6.42578125" customWidth="1"/>
    <col min="41" max="42" width="6.42578125" style="98" customWidth="1"/>
    <col min="43" max="45" width="6.42578125" customWidth="1"/>
    <col min="46" max="47" width="6.42578125" style="98" customWidth="1"/>
    <col min="48" max="50" width="6.42578125" customWidth="1"/>
    <col min="51" max="52" width="6.42578125" style="98" customWidth="1"/>
    <col min="53" max="55" width="6.42578125" customWidth="1"/>
    <col min="56" max="57" width="6.42578125" style="98" customWidth="1"/>
    <col min="58" max="60" width="6.42578125" customWidth="1"/>
    <col min="61" max="62" width="6.42578125" style="98" customWidth="1"/>
    <col min="63" max="65" width="6.42578125" customWidth="1"/>
    <col min="66" max="67" width="6.42578125" style="98" customWidth="1"/>
    <col min="68" max="68" width="6.42578125" customWidth="1"/>
    <col min="69" max="73" width="6.42578125" style="98" customWidth="1"/>
    <col min="74" max="75" width="6.42578125" customWidth="1"/>
    <col min="76" max="77" width="6.42578125" style="98" customWidth="1"/>
    <col min="78" max="80" width="6.42578125" customWidth="1"/>
    <col min="81" max="82" width="6.42578125" style="98" customWidth="1"/>
    <col min="83" max="85" width="6.42578125" customWidth="1"/>
    <col min="86" max="87" width="6.42578125" style="98" customWidth="1"/>
    <col min="88" max="90" width="6.42578125" customWidth="1"/>
    <col min="91" max="92" width="6.42578125" style="98" customWidth="1"/>
    <col min="93" max="95" width="6.42578125" customWidth="1"/>
    <col min="96" max="97" width="6.42578125" style="98" customWidth="1"/>
    <col min="98" max="100" width="6.42578125" customWidth="1"/>
    <col min="101" max="102" width="6.42578125" style="98" customWidth="1"/>
    <col min="103" max="103" width="6.42578125" customWidth="1"/>
    <col min="104" max="108" width="6.42578125" style="98" customWidth="1"/>
    <col min="111" max="112" width="9.140625" style="98"/>
    <col min="116" max="117" width="9.140625" style="98"/>
    <col min="121" max="122" width="9.140625" style="98"/>
    <col min="126" max="127" width="9.140625" style="98"/>
    <col min="131" max="132" width="9.140625" style="98"/>
    <col min="136" max="137" width="9.140625" style="98"/>
    <col min="141" max="142" width="9.140625" style="98"/>
    <col min="146" max="147" width="9.140625" style="98"/>
    <col min="151" max="152" width="9.140625" style="98"/>
    <col min="156" max="157" width="9.140625" style="98"/>
    <col min="161" max="162" width="9.140625" style="98"/>
    <col min="166" max="167" width="9.140625" style="98"/>
    <col min="171" max="172" width="9.140625" style="98"/>
    <col min="176" max="177" width="9.140625" style="98"/>
  </cols>
  <sheetData>
    <row r="1" spans="1:180" x14ac:dyDescent="0.25">
      <c r="A1" s="44" t="s">
        <v>39</v>
      </c>
      <c r="B1" s="29"/>
      <c r="C1" s="29"/>
      <c r="D1" s="29"/>
      <c r="E1" s="29"/>
      <c r="F1" s="29"/>
      <c r="G1" s="29"/>
      <c r="H1" s="29"/>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c r="BA1" s="29"/>
      <c r="BB1" s="29"/>
      <c r="BC1" s="29"/>
      <c r="BD1" s="29"/>
      <c r="BE1" s="29"/>
      <c r="BF1" s="29"/>
      <c r="BG1" s="29"/>
      <c r="BH1" s="29"/>
      <c r="BI1" s="29"/>
      <c r="BJ1" s="29"/>
      <c r="BK1" s="29"/>
      <c r="BL1" s="29"/>
      <c r="BM1" s="29"/>
      <c r="BN1" s="29"/>
      <c r="BO1" s="29"/>
      <c r="BP1" s="29"/>
      <c r="BQ1" s="29"/>
      <c r="BR1" s="29"/>
      <c r="BS1" s="29"/>
      <c r="BT1" s="29"/>
      <c r="BU1" s="29"/>
      <c r="BV1" s="29"/>
      <c r="BW1" s="29"/>
      <c r="BX1" s="29"/>
      <c r="BY1" s="29"/>
      <c r="BZ1" s="29"/>
      <c r="CA1" s="29"/>
      <c r="CB1" s="29"/>
      <c r="CC1" s="29"/>
      <c r="CD1" s="29"/>
      <c r="CE1" s="29"/>
      <c r="CF1" s="29"/>
      <c r="CG1" s="29"/>
      <c r="CH1" s="29"/>
      <c r="CI1" s="29"/>
      <c r="CJ1" s="29"/>
      <c r="CK1" s="29"/>
      <c r="CL1" s="29"/>
      <c r="CM1" s="29"/>
      <c r="CN1" s="29"/>
      <c r="CO1" s="29"/>
      <c r="CP1" s="29"/>
      <c r="CQ1" s="29"/>
      <c r="CR1" s="29"/>
      <c r="CS1" s="29"/>
      <c r="CT1" s="29"/>
      <c r="CU1" s="29"/>
      <c r="CV1" s="29"/>
      <c r="CW1" s="29"/>
      <c r="CX1" s="29"/>
      <c r="CY1" s="29"/>
      <c r="CZ1" s="29"/>
      <c r="DA1" s="29"/>
      <c r="DB1" s="29"/>
      <c r="DC1" s="29"/>
      <c r="DD1" s="29"/>
    </row>
    <row r="2" spans="1:180" x14ac:dyDescent="0.25">
      <c r="A2" s="1447" t="s">
        <v>55</v>
      </c>
      <c r="B2" s="1448" t="s">
        <v>50</v>
      </c>
      <c r="C2" s="1448" t="s">
        <v>56</v>
      </c>
      <c r="D2" s="1449" t="s">
        <v>41</v>
      </c>
      <c r="E2" s="1449"/>
      <c r="F2" s="1449"/>
      <c r="G2" s="1449"/>
      <c r="H2" s="1449"/>
      <c r="I2" s="1449" t="s">
        <v>57</v>
      </c>
      <c r="J2" s="1449"/>
      <c r="K2" s="1449"/>
      <c r="L2" s="1449"/>
      <c r="M2" s="1449"/>
      <c r="N2" s="1449" t="s">
        <v>58</v>
      </c>
      <c r="O2" s="1449"/>
      <c r="P2" s="1449"/>
      <c r="Q2" s="1449"/>
      <c r="R2" s="1449"/>
      <c r="S2" s="1449" t="s">
        <v>190</v>
      </c>
      <c r="T2" s="1449"/>
      <c r="U2" s="1449"/>
      <c r="V2" s="1449"/>
      <c r="W2" s="1449"/>
      <c r="X2" s="1449" t="s">
        <v>191</v>
      </c>
      <c r="Y2" s="1449"/>
      <c r="Z2" s="1449"/>
      <c r="AA2" s="1449"/>
      <c r="AB2" s="1449"/>
      <c r="AC2" s="1449" t="s">
        <v>192</v>
      </c>
      <c r="AD2" s="1449"/>
      <c r="AE2" s="1449"/>
      <c r="AF2" s="1449"/>
      <c r="AG2" s="1449"/>
      <c r="AH2" s="1449" t="s">
        <v>193</v>
      </c>
      <c r="AI2" s="1449"/>
      <c r="AJ2" s="1449"/>
      <c r="AK2" s="1449"/>
      <c r="AL2" s="1449"/>
      <c r="AM2" s="1449" t="s">
        <v>41</v>
      </c>
      <c r="AN2" s="1449"/>
      <c r="AO2" s="1449"/>
      <c r="AP2" s="1449"/>
      <c r="AQ2" s="1449"/>
      <c r="AR2" s="1449" t="s">
        <v>57</v>
      </c>
      <c r="AS2" s="1449"/>
      <c r="AT2" s="1449"/>
      <c r="AU2" s="1449"/>
      <c r="AV2" s="1449"/>
      <c r="AW2" s="1449" t="s">
        <v>58</v>
      </c>
      <c r="AX2" s="1449"/>
      <c r="AY2" s="1449"/>
      <c r="AZ2" s="1449"/>
      <c r="BA2" s="1449"/>
      <c r="BB2" s="1449" t="s">
        <v>190</v>
      </c>
      <c r="BC2" s="1449"/>
      <c r="BD2" s="1449"/>
      <c r="BE2" s="1449"/>
      <c r="BF2" s="1449"/>
      <c r="BG2" s="1449" t="s">
        <v>191</v>
      </c>
      <c r="BH2" s="1449"/>
      <c r="BI2" s="1449"/>
      <c r="BJ2" s="1449"/>
      <c r="BK2" s="1449"/>
      <c r="BL2" s="1449" t="s">
        <v>192</v>
      </c>
      <c r="BM2" s="1449"/>
      <c r="BN2" s="1449"/>
      <c r="BO2" s="1449"/>
      <c r="BP2" s="1449"/>
      <c r="BQ2" s="1449" t="s">
        <v>193</v>
      </c>
      <c r="BR2" s="1449"/>
      <c r="BS2" s="1449"/>
      <c r="BT2" s="1449"/>
      <c r="BU2" s="1449"/>
      <c r="BV2" s="1449" t="s">
        <v>41</v>
      </c>
      <c r="BW2" s="1449"/>
      <c r="BX2" s="1449"/>
      <c r="BY2" s="1449"/>
      <c r="BZ2" s="1449"/>
      <c r="CA2" s="1449" t="s">
        <v>57</v>
      </c>
      <c r="CB2" s="1449"/>
      <c r="CC2" s="1449"/>
      <c r="CD2" s="1449"/>
      <c r="CE2" s="1449"/>
      <c r="CF2" s="1449" t="s">
        <v>58</v>
      </c>
      <c r="CG2" s="1449"/>
      <c r="CH2" s="1449"/>
      <c r="CI2" s="1449"/>
      <c r="CJ2" s="1449"/>
      <c r="CK2" s="1449" t="s">
        <v>190</v>
      </c>
      <c r="CL2" s="1449"/>
      <c r="CM2" s="1449"/>
      <c r="CN2" s="1449"/>
      <c r="CO2" s="1449"/>
      <c r="CP2" s="1449" t="s">
        <v>191</v>
      </c>
      <c r="CQ2" s="1449"/>
      <c r="CR2" s="1449"/>
      <c r="CS2" s="1449"/>
      <c r="CT2" s="1449"/>
      <c r="CU2" s="1449" t="s">
        <v>192</v>
      </c>
      <c r="CV2" s="1449"/>
      <c r="CW2" s="1449"/>
      <c r="CX2" s="1449"/>
      <c r="CY2" s="1449"/>
      <c r="CZ2" s="1449" t="s">
        <v>193</v>
      </c>
      <c r="DA2" s="1449"/>
      <c r="DB2" s="1449"/>
      <c r="DC2" s="1449"/>
      <c r="DD2" s="1449"/>
      <c r="DE2" s="1449" t="s">
        <v>41</v>
      </c>
      <c r="DF2" s="1449"/>
      <c r="DG2" s="1449"/>
      <c r="DH2" s="1449"/>
      <c r="DI2" s="1449"/>
      <c r="DJ2" s="1449" t="s">
        <v>57</v>
      </c>
      <c r="DK2" s="1449"/>
      <c r="DL2" s="1449"/>
      <c r="DM2" s="1449"/>
      <c r="DN2" s="1449"/>
      <c r="DO2" s="1449" t="s">
        <v>58</v>
      </c>
      <c r="DP2" s="1449"/>
      <c r="DQ2" s="1449"/>
      <c r="DR2" s="1449"/>
      <c r="DS2" s="1449"/>
      <c r="DT2" s="1449" t="s">
        <v>190</v>
      </c>
      <c r="DU2" s="1449"/>
      <c r="DV2" s="1449"/>
      <c r="DW2" s="1449"/>
      <c r="DX2" s="1449"/>
      <c r="DY2" s="1449" t="s">
        <v>191</v>
      </c>
      <c r="DZ2" s="1449"/>
      <c r="EA2" s="1449"/>
      <c r="EB2" s="1449"/>
      <c r="EC2" s="1449"/>
      <c r="ED2" s="1449" t="s">
        <v>192</v>
      </c>
      <c r="EE2" s="1449"/>
      <c r="EF2" s="1449"/>
      <c r="EG2" s="1449"/>
      <c r="EH2" s="1449"/>
      <c r="EI2" s="1449" t="s">
        <v>193</v>
      </c>
      <c r="EJ2" s="1449"/>
      <c r="EK2" s="1449"/>
      <c r="EL2" s="1449"/>
      <c r="EM2" s="1449"/>
      <c r="EN2" s="1449" t="s">
        <v>41</v>
      </c>
      <c r="EO2" s="1449"/>
      <c r="EP2" s="1449"/>
      <c r="EQ2" s="1449"/>
      <c r="ER2" s="1449"/>
      <c r="ES2" s="1449" t="s">
        <v>57</v>
      </c>
      <c r="ET2" s="1449"/>
      <c r="EU2" s="1449"/>
      <c r="EV2" s="1449"/>
      <c r="EW2" s="1449"/>
      <c r="EX2" s="1449" t="s">
        <v>58</v>
      </c>
      <c r="EY2" s="1449"/>
      <c r="EZ2" s="1449"/>
      <c r="FA2" s="1449"/>
      <c r="FB2" s="1449"/>
      <c r="FC2" s="1449" t="s">
        <v>190</v>
      </c>
      <c r="FD2" s="1449"/>
      <c r="FE2" s="1449"/>
      <c r="FF2" s="1449"/>
      <c r="FG2" s="1449"/>
      <c r="FH2" s="1449" t="s">
        <v>191</v>
      </c>
      <c r="FI2" s="1449"/>
      <c r="FJ2" s="1449"/>
      <c r="FK2" s="1449"/>
      <c r="FL2" s="1449"/>
      <c r="FM2" s="1449" t="s">
        <v>192</v>
      </c>
      <c r="FN2" s="1449"/>
      <c r="FO2" s="1449"/>
      <c r="FP2" s="1449"/>
      <c r="FQ2" s="1449"/>
      <c r="FR2" s="1449" t="s">
        <v>193</v>
      </c>
      <c r="FS2" s="1449"/>
      <c r="FT2" s="1449"/>
      <c r="FU2" s="1449"/>
      <c r="FV2" s="1449"/>
    </row>
    <row r="3" spans="1:180" ht="179.25" customHeight="1" x14ac:dyDescent="0.25">
      <c r="A3" s="1447"/>
      <c r="B3" s="1448"/>
      <c r="C3" s="1448"/>
      <c r="D3" s="66" t="s">
        <v>218</v>
      </c>
      <c r="E3" s="67" t="s">
        <v>219</v>
      </c>
      <c r="F3" s="68" t="s">
        <v>223</v>
      </c>
      <c r="G3" s="186" t="s">
        <v>304</v>
      </c>
      <c r="H3" s="186" t="s">
        <v>305</v>
      </c>
      <c r="I3" s="66" t="s">
        <v>218</v>
      </c>
      <c r="J3" s="67" t="s">
        <v>219</v>
      </c>
      <c r="K3" s="68" t="s">
        <v>223</v>
      </c>
      <c r="L3" s="186" t="s">
        <v>304</v>
      </c>
      <c r="M3" s="186" t="s">
        <v>305</v>
      </c>
      <c r="N3" s="66" t="s">
        <v>218</v>
      </c>
      <c r="O3" s="67" t="s">
        <v>219</v>
      </c>
      <c r="P3" s="68" t="s">
        <v>223</v>
      </c>
      <c r="Q3" s="186" t="s">
        <v>304</v>
      </c>
      <c r="R3" s="186" t="s">
        <v>305</v>
      </c>
      <c r="S3" s="66" t="s">
        <v>218</v>
      </c>
      <c r="T3" s="67" t="s">
        <v>219</v>
      </c>
      <c r="U3" s="68" t="s">
        <v>223</v>
      </c>
      <c r="V3" s="186" t="s">
        <v>304</v>
      </c>
      <c r="W3" s="186" t="s">
        <v>305</v>
      </c>
      <c r="X3" s="66" t="s">
        <v>218</v>
      </c>
      <c r="Y3" s="67" t="s">
        <v>219</v>
      </c>
      <c r="Z3" s="68" t="s">
        <v>223</v>
      </c>
      <c r="AA3" s="186" t="s">
        <v>304</v>
      </c>
      <c r="AB3" s="186" t="s">
        <v>305</v>
      </c>
      <c r="AC3" s="66" t="s">
        <v>218</v>
      </c>
      <c r="AD3" s="67" t="s">
        <v>219</v>
      </c>
      <c r="AE3" s="68" t="s">
        <v>223</v>
      </c>
      <c r="AF3" s="186" t="s">
        <v>304</v>
      </c>
      <c r="AG3" s="186" t="s">
        <v>305</v>
      </c>
      <c r="AH3" s="66" t="s">
        <v>218</v>
      </c>
      <c r="AI3" s="67" t="s">
        <v>219</v>
      </c>
      <c r="AJ3" s="68" t="s">
        <v>223</v>
      </c>
      <c r="AK3" s="186" t="s">
        <v>304</v>
      </c>
      <c r="AL3" s="186" t="s">
        <v>305</v>
      </c>
      <c r="AM3" s="69" t="s">
        <v>224</v>
      </c>
      <c r="AN3" s="67" t="s">
        <v>225</v>
      </c>
      <c r="AO3" s="68" t="s">
        <v>226</v>
      </c>
      <c r="AP3" s="186" t="s">
        <v>306</v>
      </c>
      <c r="AQ3" s="186" t="s">
        <v>307</v>
      </c>
      <c r="AR3" s="69" t="s">
        <v>224</v>
      </c>
      <c r="AS3" s="67" t="s">
        <v>225</v>
      </c>
      <c r="AT3" s="68" t="s">
        <v>226</v>
      </c>
      <c r="AU3" s="186" t="s">
        <v>306</v>
      </c>
      <c r="AV3" s="186" t="s">
        <v>307</v>
      </c>
      <c r="AW3" s="69" t="s">
        <v>224</v>
      </c>
      <c r="AX3" s="67" t="s">
        <v>225</v>
      </c>
      <c r="AY3" s="68" t="s">
        <v>226</v>
      </c>
      <c r="AZ3" s="186" t="s">
        <v>306</v>
      </c>
      <c r="BA3" s="186" t="s">
        <v>307</v>
      </c>
      <c r="BB3" s="69" t="s">
        <v>224</v>
      </c>
      <c r="BC3" s="67" t="s">
        <v>225</v>
      </c>
      <c r="BD3" s="68" t="s">
        <v>226</v>
      </c>
      <c r="BE3" s="186" t="s">
        <v>306</v>
      </c>
      <c r="BF3" s="186" t="s">
        <v>307</v>
      </c>
      <c r="BG3" s="69" t="s">
        <v>224</v>
      </c>
      <c r="BH3" s="67" t="s">
        <v>225</v>
      </c>
      <c r="BI3" s="68" t="s">
        <v>226</v>
      </c>
      <c r="BJ3" s="186" t="s">
        <v>306</v>
      </c>
      <c r="BK3" s="186" t="s">
        <v>307</v>
      </c>
      <c r="BL3" s="69" t="s">
        <v>224</v>
      </c>
      <c r="BM3" s="67" t="s">
        <v>225</v>
      </c>
      <c r="BN3" s="68" t="s">
        <v>226</v>
      </c>
      <c r="BO3" s="186" t="s">
        <v>306</v>
      </c>
      <c r="BP3" s="186" t="s">
        <v>307</v>
      </c>
      <c r="BQ3" s="69" t="s">
        <v>224</v>
      </c>
      <c r="BR3" s="67" t="s">
        <v>225</v>
      </c>
      <c r="BS3" s="68" t="s">
        <v>226</v>
      </c>
      <c r="BT3" s="186" t="s">
        <v>306</v>
      </c>
      <c r="BU3" s="186" t="s">
        <v>307</v>
      </c>
      <c r="BV3" s="70" t="s">
        <v>227</v>
      </c>
      <c r="BW3" s="67" t="s">
        <v>228</v>
      </c>
      <c r="BX3" s="68" t="s">
        <v>229</v>
      </c>
      <c r="BY3" s="186" t="s">
        <v>308</v>
      </c>
      <c r="BZ3" s="186" t="s">
        <v>309</v>
      </c>
      <c r="CA3" s="70" t="s">
        <v>227</v>
      </c>
      <c r="CB3" s="67" t="s">
        <v>228</v>
      </c>
      <c r="CC3" s="68" t="s">
        <v>229</v>
      </c>
      <c r="CD3" s="186" t="s">
        <v>308</v>
      </c>
      <c r="CE3" s="186" t="s">
        <v>309</v>
      </c>
      <c r="CF3" s="70" t="s">
        <v>227</v>
      </c>
      <c r="CG3" s="67" t="s">
        <v>228</v>
      </c>
      <c r="CH3" s="68" t="s">
        <v>229</v>
      </c>
      <c r="CI3" s="186" t="s">
        <v>308</v>
      </c>
      <c r="CJ3" s="186" t="s">
        <v>309</v>
      </c>
      <c r="CK3" s="70" t="s">
        <v>227</v>
      </c>
      <c r="CL3" s="67" t="s">
        <v>228</v>
      </c>
      <c r="CM3" s="68" t="s">
        <v>229</v>
      </c>
      <c r="CN3" s="186" t="s">
        <v>308</v>
      </c>
      <c r="CO3" s="186" t="s">
        <v>309</v>
      </c>
      <c r="CP3" s="70" t="s">
        <v>227</v>
      </c>
      <c r="CQ3" s="67" t="s">
        <v>228</v>
      </c>
      <c r="CR3" s="68" t="s">
        <v>229</v>
      </c>
      <c r="CS3" s="186" t="s">
        <v>308</v>
      </c>
      <c r="CT3" s="186" t="s">
        <v>309</v>
      </c>
      <c r="CU3" s="70" t="s">
        <v>227</v>
      </c>
      <c r="CV3" s="67" t="s">
        <v>228</v>
      </c>
      <c r="CW3" s="68" t="s">
        <v>229</v>
      </c>
      <c r="CX3" s="186" t="s">
        <v>308</v>
      </c>
      <c r="CY3" s="186" t="s">
        <v>309</v>
      </c>
      <c r="CZ3" s="70" t="s">
        <v>227</v>
      </c>
      <c r="DA3" s="67" t="s">
        <v>228</v>
      </c>
      <c r="DB3" s="68" t="s">
        <v>229</v>
      </c>
      <c r="DC3" s="186" t="s">
        <v>308</v>
      </c>
      <c r="DD3" s="186" t="s">
        <v>309</v>
      </c>
      <c r="DE3" s="155" t="s">
        <v>230</v>
      </c>
      <c r="DF3" s="67" t="s">
        <v>231</v>
      </c>
      <c r="DG3" s="68" t="s">
        <v>232</v>
      </c>
      <c r="DH3" s="186" t="s">
        <v>310</v>
      </c>
      <c r="DI3" s="186" t="s">
        <v>311</v>
      </c>
      <c r="DJ3" s="155" t="s">
        <v>230</v>
      </c>
      <c r="DK3" s="67" t="s">
        <v>231</v>
      </c>
      <c r="DL3" s="68" t="s">
        <v>232</v>
      </c>
      <c r="DM3" s="186" t="s">
        <v>310</v>
      </c>
      <c r="DN3" s="186" t="s">
        <v>311</v>
      </c>
      <c r="DO3" s="155" t="s">
        <v>230</v>
      </c>
      <c r="DP3" s="67" t="s">
        <v>231</v>
      </c>
      <c r="DQ3" s="68" t="s">
        <v>232</v>
      </c>
      <c r="DR3" s="186" t="s">
        <v>310</v>
      </c>
      <c r="DS3" s="186" t="s">
        <v>311</v>
      </c>
      <c r="DT3" s="155" t="s">
        <v>230</v>
      </c>
      <c r="DU3" s="67" t="s">
        <v>231</v>
      </c>
      <c r="DV3" s="68" t="s">
        <v>232</v>
      </c>
      <c r="DW3" s="186" t="s">
        <v>310</v>
      </c>
      <c r="DX3" s="186" t="s">
        <v>311</v>
      </c>
      <c r="DY3" s="155" t="s">
        <v>230</v>
      </c>
      <c r="DZ3" s="67" t="s">
        <v>231</v>
      </c>
      <c r="EA3" s="68" t="s">
        <v>232</v>
      </c>
      <c r="EB3" s="186" t="s">
        <v>310</v>
      </c>
      <c r="EC3" s="186" t="s">
        <v>311</v>
      </c>
      <c r="ED3" s="155" t="s">
        <v>230</v>
      </c>
      <c r="EE3" s="67" t="s">
        <v>231</v>
      </c>
      <c r="EF3" s="68" t="s">
        <v>232</v>
      </c>
      <c r="EG3" s="186" t="s">
        <v>310</v>
      </c>
      <c r="EH3" s="186" t="s">
        <v>311</v>
      </c>
      <c r="EI3" s="155" t="s">
        <v>230</v>
      </c>
      <c r="EJ3" s="67" t="s">
        <v>231</v>
      </c>
      <c r="EK3" s="68" t="s">
        <v>232</v>
      </c>
      <c r="EL3" s="186" t="s">
        <v>310</v>
      </c>
      <c r="EM3" s="186" t="s">
        <v>311</v>
      </c>
      <c r="EN3" s="156" t="s">
        <v>222</v>
      </c>
      <c r="EO3" s="67" t="s">
        <v>220</v>
      </c>
      <c r="EP3" s="68" t="s">
        <v>221</v>
      </c>
      <c r="EQ3" s="186" t="s">
        <v>312</v>
      </c>
      <c r="ER3" s="186" t="s">
        <v>313</v>
      </c>
      <c r="ES3" s="156" t="s">
        <v>222</v>
      </c>
      <c r="ET3" s="67" t="s">
        <v>220</v>
      </c>
      <c r="EU3" s="68" t="s">
        <v>221</v>
      </c>
      <c r="EV3" s="186" t="s">
        <v>312</v>
      </c>
      <c r="EW3" s="186" t="s">
        <v>313</v>
      </c>
      <c r="EX3" s="156" t="s">
        <v>222</v>
      </c>
      <c r="EY3" s="67" t="s">
        <v>220</v>
      </c>
      <c r="EZ3" s="68" t="s">
        <v>221</v>
      </c>
      <c r="FA3" s="186" t="s">
        <v>312</v>
      </c>
      <c r="FB3" s="186" t="s">
        <v>313</v>
      </c>
      <c r="FC3" s="156" t="s">
        <v>222</v>
      </c>
      <c r="FD3" s="67" t="s">
        <v>220</v>
      </c>
      <c r="FE3" s="68" t="s">
        <v>221</v>
      </c>
      <c r="FF3" s="186" t="s">
        <v>312</v>
      </c>
      <c r="FG3" s="186" t="s">
        <v>313</v>
      </c>
      <c r="FH3" s="156" t="s">
        <v>222</v>
      </c>
      <c r="FI3" s="67" t="s">
        <v>220</v>
      </c>
      <c r="FJ3" s="68" t="s">
        <v>221</v>
      </c>
      <c r="FK3" s="186" t="s">
        <v>312</v>
      </c>
      <c r="FL3" s="186" t="s">
        <v>313</v>
      </c>
      <c r="FM3" s="156" t="s">
        <v>222</v>
      </c>
      <c r="FN3" s="67" t="s">
        <v>220</v>
      </c>
      <c r="FO3" s="68" t="s">
        <v>221</v>
      </c>
      <c r="FP3" s="186" t="s">
        <v>312</v>
      </c>
      <c r="FQ3" s="186" t="s">
        <v>313</v>
      </c>
      <c r="FR3" s="156" t="s">
        <v>222</v>
      </c>
      <c r="FS3" s="67" t="s">
        <v>220</v>
      </c>
      <c r="FT3" s="68" t="s">
        <v>221</v>
      </c>
      <c r="FU3" s="186" t="s">
        <v>312</v>
      </c>
      <c r="FV3" s="186" t="s">
        <v>313</v>
      </c>
      <c r="FW3" t="s">
        <v>314</v>
      </c>
      <c r="FX3" t="s">
        <v>315</v>
      </c>
    </row>
    <row r="4" spans="1:180" x14ac:dyDescent="0.25">
      <c r="A4" s="71" t="str">
        <f>IF(ISBLANK(T1_Data!A2), "", T1_Data!A2)</f>
        <v>Afghanistan</v>
      </c>
      <c r="B4" s="72">
        <f>IF(ISNUMBER(T1_Data!B2), T1_Data!B2,"-")</f>
        <v>2023</v>
      </c>
      <c r="C4" s="72">
        <f>IF(ISNUMBER(T1_Data!C2),IF(T1_Data!C2=-999,"NA",IF(T1_Data!C2&lt;1, "&lt;1", IF(T1_Data!C2&gt;99, "&gt;99", T1_Data!C2))),"-")</f>
        <v>26.932998657226563</v>
      </c>
      <c r="D4" s="72">
        <f>IF(ISNUMBER(T1_Data!D2),IF(T1_Data!D2=-999,"NA",IF(T1_Data!D2&lt;1, "&lt;1", IF(T1_Data!D2&gt;99, "&gt;99", T1_Data!D2))),"-")</f>
        <v>79</v>
      </c>
      <c r="E4" s="72">
        <f>IF(ISNUMBER(T1_Data!E2),IF(T1_Data!E2=-999,"NA",IF(T1_Data!E2&lt;1, "&lt;1", IF(T1_Data!E2&gt;99, "&gt;99", T1_Data!E2))),"-")</f>
        <v>16.5</v>
      </c>
      <c r="F4" s="72">
        <f>IF(ISNUMBER(T1_Data!F2),IF(T1_Data!F2=-999,"NA",IF(T1_Data!F2&lt;1, "&lt;1", IF(T1_Data!F2&gt;99, "&gt;99", T1_Data!F2))),"-")</f>
        <v>4.5</v>
      </c>
      <c r="G4" s="72" t="str">
        <f>IF(ISNUMBER(T1_Data!G2),IF(T1_Data!G2=-999,"NA",IF(T1_Data!G2&lt;1, "&lt;1", IF(T1_Data!G2&gt;99, "&gt;99", T1_Data!G2))),"-")</f>
        <v>-</v>
      </c>
      <c r="H4" s="72" t="str">
        <f>IF(ISNUMBER(T1_Data!H2),IF(T1_Data!H2=-999,"NA",IF(T1_Data!H2&lt;1, "&lt;1", IF(T1_Data!H2&gt;99, "&gt;99", T1_Data!H2))),"-")</f>
        <v>-</v>
      </c>
      <c r="I4" s="72" t="str">
        <f>IF(ISNUMBER(T1_Data!I2),IF(T1_Data!I2=-999,"NA",IF(T1_Data!I2&lt;1, "&lt;1", IF(T1_Data!I2&gt;99, "&gt;99", T1_Data!I2))),"-")</f>
        <v>-</v>
      </c>
      <c r="J4" s="72" t="str">
        <f>IF(ISNUMBER(T1_Data!J2),IF(T1_Data!J2=-999,"NA",IF(T1_Data!J2&lt;1, "&lt;1", IF(T1_Data!J2&gt;99, "&gt;99", T1_Data!J2))),"-")</f>
        <v>-</v>
      </c>
      <c r="K4" s="72" t="str">
        <f>IF(ISNUMBER(T1_Data!K2),IF(T1_Data!K2=-999,"NA",IF(T1_Data!K2&lt;1, "&lt;1", IF(T1_Data!K2&gt;99, "&gt;99", T1_Data!K2))),"-")</f>
        <v>-</v>
      </c>
      <c r="L4" s="72" t="str">
        <f>IF(ISNUMBER(T1_Data!L2),IF(T1_Data!L2=-999,"NA",IF(T1_Data!L2&lt;1, "&lt;1", IF(T1_Data!L2&gt;99, "&gt;99", T1_Data!L2))),"-")</f>
        <v>-</v>
      </c>
      <c r="M4" s="72" t="str">
        <f>IF(ISNUMBER(T1_Data!M2),IF(T1_Data!M2=-999,"NA",IF(T1_Data!M2&lt;1, "&lt;1", IF(T1_Data!M2&gt;99, "&gt;99", T1_Data!M2))),"-")</f>
        <v>-</v>
      </c>
      <c r="N4" s="72" t="str">
        <f>IF(ISNUMBER(T1_Data!N2),IF(T1_Data!N2=-999,"NA",IF(T1_Data!N2&lt;1, "&lt;1", IF(T1_Data!N2&gt;99, "&gt;99", T1_Data!N2))),"-")</f>
        <v>-</v>
      </c>
      <c r="O4" s="72" t="str">
        <f>IF(ISNUMBER(T1_Data!O2),IF(T1_Data!O2=-999,"NA",IF(T1_Data!O2&lt;1, "&lt;1", IF(T1_Data!O2&gt;99, "&gt;99", T1_Data!O2))),"-")</f>
        <v>-</v>
      </c>
      <c r="P4" s="72" t="str">
        <f>IF(ISNUMBER(T1_Data!P2),IF(T1_Data!P2=-999,"NA",IF(T1_Data!P2&lt;1, "&lt;1", IF(T1_Data!P2&gt;99, "&gt;99", T1_Data!P2))),"-")</f>
        <v>-</v>
      </c>
      <c r="Q4" s="72" t="str">
        <f>IF(ISNUMBER(T1_Data!Q2),IF(T1_Data!Q2=-999,"NA",IF(T1_Data!Q2&lt;1, "&lt;1", IF(T1_Data!Q2&gt;99, "&gt;99", T1_Data!Q2))),"-")</f>
        <v>-</v>
      </c>
      <c r="R4" s="72" t="str">
        <f>IF(ISNUMBER(T1_Data!R2),IF(T1_Data!R2=-999,"NA",IF(T1_Data!R2&lt;1, "&lt;1", IF(T1_Data!R2&gt;99, "&gt;99", T1_Data!R2))),"-")</f>
        <v>-</v>
      </c>
      <c r="S4" s="72">
        <f>IF(ISNUMBER(T1_Data!S2),IF(T1_Data!S2=-999,"NA",IF(T1_Data!S2&lt;1, "&lt;1", IF(T1_Data!S2&gt;99, "&gt;99", T1_Data!S2))),"-")</f>
        <v>74.468100000000007</v>
      </c>
      <c r="T4" s="72">
        <f>IF(ISNUMBER(T1_Data!T2),IF(T1_Data!T2=-999,"NA",IF(T1_Data!T2&lt;1, "&lt;1", IF(T1_Data!T2&gt;99, "&gt;99", T1_Data!T2))),"-")</f>
        <v>24.748072381835001</v>
      </c>
      <c r="U4" s="72" t="str">
        <f>IF(ISNUMBER(T1_Data!U2),IF(T1_Data!U2=-999,"NA",IF(T1_Data!U2&lt;1, "&lt;1", IF(T1_Data!U2&gt;99, "&gt;99", T1_Data!U2))),"-")</f>
        <v>&lt;1</v>
      </c>
      <c r="V4" s="72" t="str">
        <f>IF(ISNUMBER(T1_Data!V2),IF(T1_Data!V2=-999,"NA",IF(T1_Data!V2&lt;1, "&lt;1", IF(T1_Data!V2&gt;99, "&gt;99", T1_Data!V2))),"-")</f>
        <v>&gt;99</v>
      </c>
      <c r="W4" s="72">
        <f>IF(ISNUMBER(T1_Data!W2),IF(T1_Data!W2=-999,"NA",IF(T1_Data!W2&lt;1, "&lt;1", IF(T1_Data!W2&gt;99, "&gt;99", T1_Data!W2))),"-")</f>
        <v>74.468100000000007</v>
      </c>
      <c r="X4" s="72">
        <f>IF(ISNUMBER(T1_Data!X2),IF(T1_Data!X2=-999,"NA",IF(T1_Data!X2&lt;1, "&lt;1", IF(T1_Data!X2&gt;99, "&gt;99", T1_Data!X2))),"-")</f>
        <v>76.849995361839149</v>
      </c>
      <c r="Y4" s="72" t="str">
        <f>IF(ISNUMBER(T1_Data!Y2),IF(T1_Data!Y2=-999,"NA",IF(T1_Data!Y2&lt;1, "&lt;1", IF(T1_Data!Y2&gt;99, "&gt;99", T1_Data!Y2))),"-")</f>
        <v>-</v>
      </c>
      <c r="Z4" s="72" t="str">
        <f>IF(ISNUMBER(T1_Data!Z2),IF(T1_Data!Z2=-999,"NA",IF(T1_Data!Z2&lt;1, "&lt;1", IF(T1_Data!Z2&gt;99, "&gt;99", T1_Data!Z2))),"-")</f>
        <v>-</v>
      </c>
      <c r="AA4" s="72" t="str">
        <f>IF(ISNUMBER(T1_Data!AA2),IF(T1_Data!AA2=-999,"NA",IF(T1_Data!AA2&lt;1, "&lt;1", IF(T1_Data!AA2&gt;99, "&gt;99", T1_Data!AA2))),"-")</f>
        <v>-</v>
      </c>
      <c r="AB4" s="72" t="str">
        <f>IF(ISNUMBER(T1_Data!AB2),IF(T1_Data!AB2=-999,"NA",IF(T1_Data!AB2&lt;1, "&lt;1", IF(T1_Data!AB2&gt;99, "&gt;99", T1_Data!AB2))),"-")</f>
        <v>-</v>
      </c>
      <c r="AC4" s="72" t="str">
        <f>IF(ISNUMBER(T1_Data!AC2),IF(T1_Data!AC2=-999,"NA",IF(T1_Data!AC2&lt;1, "&lt;1", IF(T1_Data!AC2&gt;99, "&gt;99", T1_Data!AC2))),"-")</f>
        <v>-</v>
      </c>
      <c r="AD4" s="72" t="str">
        <f>IF(ISNUMBER(T1_Data!AD2),IF(T1_Data!AD2=-999,"NA",IF(T1_Data!AD2&lt;1, "&lt;1", IF(T1_Data!AD2&gt;99, "&gt;99", T1_Data!AD2))),"-")</f>
        <v>-</v>
      </c>
      <c r="AE4" s="72" t="str">
        <f>IF(ISNUMBER(T1_Data!AE2),IF(T1_Data!AE2=-999,"NA",IF(T1_Data!AE2&lt;1, "&lt;1", IF(T1_Data!AE2&gt;99, "&gt;99", T1_Data!AE2))),"-")</f>
        <v>-</v>
      </c>
      <c r="AF4" s="72" t="str">
        <f>IF(ISNUMBER(T1_Data!AF2),IF(T1_Data!AF2=-999,"NA",IF(T1_Data!AF2&lt;1, "&lt;1", IF(T1_Data!AF2&gt;99, "&gt;99", T1_Data!AF2))),"-")</f>
        <v>-</v>
      </c>
      <c r="AG4" s="72" t="str">
        <f>IF(ISNUMBER(T1_Data!AG2),IF(T1_Data!AG2=-999,"NA",IF(T1_Data!AG2&lt;1, "&lt;1", IF(T1_Data!AG2&gt;99, "&gt;99", T1_Data!AG2))),"-")</f>
        <v>-</v>
      </c>
      <c r="AH4" s="72" t="str">
        <f>IF(ISNUMBER(T1_Data!AH2),IF(T1_Data!AH2=-999,"NA",IF(T1_Data!AH2&lt;1, "&lt;1", IF(T1_Data!AH2&gt;99, "&gt;99", T1_Data!AH2))),"-")</f>
        <v>-</v>
      </c>
      <c r="AI4" s="72" t="str">
        <f>IF(ISNUMBER(T1_Data!AI2),IF(T1_Data!AI2=-999,"NA",IF(T1_Data!AI2&lt;1, "&lt;1", IF(T1_Data!AI2&gt;99, "&gt;99", T1_Data!AI2))),"-")</f>
        <v>-</v>
      </c>
      <c r="AJ4" s="72" t="str">
        <f>IF(ISNUMBER(T1_Data!AJ2),IF(T1_Data!AJ2=-999,"NA",IF(T1_Data!AJ2&lt;1, "&lt;1", IF(T1_Data!AJ2&gt;99, "&gt;99", T1_Data!AJ2))),"-")</f>
        <v>-</v>
      </c>
      <c r="AK4" s="72" t="str">
        <f>IF(ISNUMBER(T1_Data!AK2),IF(T1_Data!AK2=-999,"NA",IF(T1_Data!AK2&lt;1, "&lt;1", IF(T1_Data!AK2&gt;99, "&gt;99", T1_Data!AK2))),"-")</f>
        <v>-</v>
      </c>
      <c r="AL4" s="72" t="str">
        <f>IF(ISNUMBER(T1_Data!AL2),IF(T1_Data!AL2=-999,"NA",IF(T1_Data!AL2&lt;1, "&lt;1", IF(T1_Data!AL2&gt;99, "&gt;99", T1_Data!AL2))),"-")</f>
        <v>-</v>
      </c>
      <c r="AM4" s="72">
        <f>IF(ISNUMBER(T1_Data!AM2),IF(T1_Data!AM2=-999,"NA",IF(T1_Data!AM2&lt;1, "&lt;1", IF(T1_Data!AM2&gt;99, "&gt;99", T1_Data!AM2))),"-")</f>
        <v>2.5</v>
      </c>
      <c r="AN4" s="72">
        <f>IF(ISNUMBER(T1_Data!AN2),IF(T1_Data!AN2=-999,"NA",IF(T1_Data!AN2&lt;1, "&lt;1", IF(T1_Data!AN2&gt;99, "&gt;99", T1_Data!AN2))),"-")</f>
        <v>92</v>
      </c>
      <c r="AO4" s="72">
        <f>IF(ISNUMBER(T1_Data!AO2),IF(T1_Data!AO2=-999,"NA",IF(T1_Data!AO2&lt;1, "&lt;1", IF(T1_Data!AO2&gt;99, "&gt;99", T1_Data!AO2))),"-")</f>
        <v>5.5</v>
      </c>
      <c r="AP4" s="72" t="str">
        <f>IF(ISNUMBER(T1_Data!AP2),IF(T1_Data!AP2=-999,"NA",IF(T1_Data!AP2&lt;1, "&lt;1", IF(T1_Data!AP2&gt;99, "&gt;99", T1_Data!AP2))),"-")</f>
        <v>-</v>
      </c>
      <c r="AQ4" s="72">
        <f>IF(ISNUMBER(T1_Data!AQ2),IF(T1_Data!AQ2=-999,"NA",IF(T1_Data!AQ2&lt;1, "&lt;1", IF(T1_Data!AQ2&gt;99, "&gt;99", T1_Data!AQ2))),"-")</f>
        <v>85.068649045521283</v>
      </c>
      <c r="AR4" s="72" t="str">
        <f>IF(ISNUMBER(T1_Data!AR2),IF(T1_Data!AR2=-999,"NA",IF(T1_Data!AR2&lt;1, "&lt;1", IF(T1_Data!AR2&gt;99, "&gt;99", T1_Data!AR2))),"-")</f>
        <v>-</v>
      </c>
      <c r="AS4" s="72" t="str">
        <f>IF(ISNUMBER(T1_Data!AS2),IF(T1_Data!AS2=-999,"NA",IF(T1_Data!AS2&lt;1, "&lt;1", IF(T1_Data!AS2&gt;99, "&gt;99", T1_Data!AS2))),"-")</f>
        <v>-</v>
      </c>
      <c r="AT4" s="72" t="str">
        <f>IF(ISNUMBER(T1_Data!AT2),IF(T1_Data!AT2=-999,"NA",IF(T1_Data!AT2&lt;1, "&lt;1", IF(T1_Data!AT2&gt;99, "&gt;99", T1_Data!AT2))),"-")</f>
        <v>-</v>
      </c>
      <c r="AU4" s="72" t="str">
        <f>IF(ISNUMBER(T1_Data!AU2),IF(T1_Data!AU2=-999,"NA",IF(T1_Data!AU2&lt;1, "&lt;1", IF(T1_Data!AU2&gt;99, "&gt;99", T1_Data!AU2))),"-")</f>
        <v>-</v>
      </c>
      <c r="AV4" s="72" t="str">
        <f>IF(ISNUMBER(T1_Data!AV2),IF(T1_Data!AV2=-999,"NA",IF(T1_Data!AV2&lt;1, "&lt;1", IF(T1_Data!AV2&gt;99, "&gt;99", T1_Data!AV2))),"-")</f>
        <v>-</v>
      </c>
      <c r="AW4" s="72" t="str">
        <f>IF(ISNUMBER(T1_Data!AW2),IF(T1_Data!AW2=-999,"NA",IF(T1_Data!AW2&lt;1, "&lt;1", IF(T1_Data!AW2&gt;99, "&gt;99", T1_Data!AW2))),"-")</f>
        <v>-</v>
      </c>
      <c r="AX4" s="72" t="str">
        <f>IF(ISNUMBER(T1_Data!AX2),IF(T1_Data!AX2=-999,"NA",IF(T1_Data!AX2&lt;1, "&lt;1", IF(T1_Data!AX2&gt;99, "&gt;99", T1_Data!AX2))),"-")</f>
        <v>-</v>
      </c>
      <c r="AY4" s="72" t="str">
        <f>IF(ISNUMBER(T1_Data!AY2),IF(T1_Data!AY2=-999,"NA",IF(T1_Data!AY2&lt;1, "&lt;1", IF(T1_Data!AY2&gt;99, "&gt;99", T1_Data!AY2))),"-")</f>
        <v>-</v>
      </c>
      <c r="AZ4" s="72" t="str">
        <f>IF(ISNUMBER(T1_Data!AZ2),IF(T1_Data!AZ2=-999,"NA",IF(T1_Data!AZ2&lt;1, "&lt;1", IF(T1_Data!AZ2&gt;99, "&gt;99", T1_Data!AZ2))),"-")</f>
        <v>-</v>
      </c>
      <c r="BA4" s="72" t="str">
        <f>IF(ISNUMBER(T1_Data!BA2),IF(T1_Data!BA2=-999,"NA",IF(T1_Data!BA2&lt;1, "&lt;1", IF(T1_Data!BA2&gt;99, "&gt;99", T1_Data!BA2))),"-")</f>
        <v>-</v>
      </c>
      <c r="BB4" s="72" t="str">
        <f>IF(ISNUMBER(T1_Data!BB2),IF(T1_Data!BB2=-999,"NA",IF(T1_Data!BB2&lt;1, "&lt;1", IF(T1_Data!BB2&gt;99, "&gt;99", T1_Data!BB2))),"-")</f>
        <v>-</v>
      </c>
      <c r="BC4" s="72" t="str">
        <f>IF(ISNUMBER(T1_Data!BC2),IF(T1_Data!BC2=-999,"NA",IF(T1_Data!BC2&lt;1, "&lt;1", IF(T1_Data!BC2&gt;99, "&gt;99", T1_Data!BC2))),"-")</f>
        <v>-</v>
      </c>
      <c r="BD4" s="72">
        <f>IF(ISNUMBER(T1_Data!BD2),IF(T1_Data!BD2=-999,"NA",IF(T1_Data!BD2&lt;1, "&lt;1", IF(T1_Data!BD2&gt;99, "&gt;99", T1_Data!BD2))),"-")</f>
        <v>5.3190999999999917</v>
      </c>
      <c r="BE4" s="72">
        <f>IF(ISNUMBER(T1_Data!BE2),IF(T1_Data!BE2=-999,"NA",IF(T1_Data!BE2&lt;1, "&lt;1", IF(T1_Data!BE2&gt;99, "&gt;99", T1_Data!BE2))),"-")</f>
        <v>94.680900000000008</v>
      </c>
      <c r="BF4" s="72">
        <f>IF(ISNUMBER(T1_Data!BF2),IF(T1_Data!BF2=-999,"NA",IF(T1_Data!BF2&lt;1, "&lt;1", IF(T1_Data!BF2&gt;99, "&gt;99", T1_Data!BF2))),"-")</f>
        <v>84.357954545455868</v>
      </c>
      <c r="BG4" s="72" t="str">
        <f>IF(ISNUMBER(T1_Data!BG2),IF(T1_Data!BG2=-999,"NA",IF(T1_Data!BG2&lt;1, "&lt;1", IF(T1_Data!BG2&gt;99, "&gt;99", T1_Data!BG2))),"-")</f>
        <v>-</v>
      </c>
      <c r="BH4" s="72" t="str">
        <f>IF(ISNUMBER(T1_Data!BH2),IF(T1_Data!BH2=-999,"NA",IF(T1_Data!BH2&lt;1, "&lt;1", IF(T1_Data!BH2&gt;99, "&gt;99", T1_Data!BH2))),"-")</f>
        <v>-</v>
      </c>
      <c r="BI4" s="72" t="str">
        <f>IF(ISNUMBER(T1_Data!BI2),IF(T1_Data!BI2=-999,"NA",IF(T1_Data!BI2&lt;1, "&lt;1", IF(T1_Data!BI2&gt;99, "&gt;99", T1_Data!BI2))),"-")</f>
        <v>-</v>
      </c>
      <c r="BJ4" s="72" t="str">
        <f>IF(ISNUMBER(T1_Data!BJ2),IF(T1_Data!BJ2=-999,"NA",IF(T1_Data!BJ2&lt;1, "&lt;1", IF(T1_Data!BJ2&gt;99, "&gt;99", T1_Data!BJ2))),"-")</f>
        <v>-</v>
      </c>
      <c r="BK4" s="72">
        <f>IF(ISNUMBER(T1_Data!BK2),IF(T1_Data!BK2=-999,"NA",IF(T1_Data!BK2&lt;1, "&lt;1", IF(T1_Data!BK2&gt;99, "&gt;99", T1_Data!BK2))),"-")</f>
        <v>73.446551250343504</v>
      </c>
      <c r="BL4" s="72" t="str">
        <f>IF(ISNUMBER(T1_Data!BL2),IF(T1_Data!BL2=-999,"NA",IF(T1_Data!BL2&lt;1, "&lt;1", IF(T1_Data!BL2&gt;99, "&gt;99", T1_Data!BL2))),"-")</f>
        <v>-</v>
      </c>
      <c r="BM4" s="72" t="str">
        <f>IF(ISNUMBER(T1_Data!BM2),IF(T1_Data!BM2=-999,"NA",IF(T1_Data!BM2&lt;1, "&lt;1", IF(T1_Data!BM2&gt;99, "&gt;99", T1_Data!BM2))),"-")</f>
        <v>-</v>
      </c>
      <c r="BN4" s="72" t="str">
        <f>IF(ISNUMBER(T1_Data!BN2),IF(T1_Data!BN2=-999,"NA",IF(T1_Data!BN2&lt;1, "&lt;1", IF(T1_Data!BN2&gt;99, "&gt;99", T1_Data!BN2))),"-")</f>
        <v>-</v>
      </c>
      <c r="BO4" s="72" t="str">
        <f>IF(ISNUMBER(T1_Data!BO2),IF(T1_Data!BO2=-999,"NA",IF(T1_Data!BO2&lt;1, "&lt;1", IF(T1_Data!BO2&gt;99, "&gt;99", T1_Data!BO2))),"-")</f>
        <v>-</v>
      </c>
      <c r="BP4" s="72" t="str">
        <f>IF(ISNUMBER(T1_Data!BP2),IF(T1_Data!BP2=-999,"NA",IF(T1_Data!BP2&lt;1, "&lt;1", IF(T1_Data!BP2&gt;99, "&gt;99", T1_Data!BP2))),"-")</f>
        <v>-</v>
      </c>
      <c r="BQ4" s="72" t="str">
        <f>IF(ISNUMBER(T1_Data!BQ2),IF(T1_Data!BQ2=-999,"NA",IF(T1_Data!BQ2&lt;1, "&lt;1", IF(T1_Data!BQ2&gt;99, "&gt;99", T1_Data!BQ2))),"-")</f>
        <v>-</v>
      </c>
      <c r="BR4" s="72" t="str">
        <f>IF(ISNUMBER(T1_Data!BR2),IF(T1_Data!BR2=-999,"NA",IF(T1_Data!BR2&lt;1, "&lt;1", IF(T1_Data!BR2&gt;99, "&gt;99", T1_Data!BR2))),"-")</f>
        <v>-</v>
      </c>
      <c r="BS4" s="72" t="str">
        <f>IF(ISNUMBER(T1_Data!BS2),IF(T1_Data!BS2=-999,"NA",IF(T1_Data!BS2&lt;1, "&lt;1", IF(T1_Data!BS2&gt;99, "&gt;99", T1_Data!BS2))),"-")</f>
        <v>-</v>
      </c>
      <c r="BT4" s="72" t="str">
        <f>IF(ISNUMBER(T1_Data!BT2),IF(T1_Data!BT2=-999,"NA",IF(T1_Data!BT2&lt;1, "&lt;1", IF(T1_Data!BT2&gt;99, "&gt;99", T1_Data!BT2))),"-")</f>
        <v>-</v>
      </c>
      <c r="BU4" s="72" t="str">
        <f>IF(ISNUMBER(T1_Data!BU2),IF(T1_Data!BU2=-999,"NA",IF(T1_Data!BU2&lt;1, "&lt;1", IF(T1_Data!BU2&gt;99, "&gt;99", T1_Data!BU2))),"-")</f>
        <v>-</v>
      </c>
      <c r="BV4" s="72" t="str">
        <f>IF(ISNUMBER(T1_Data!BV2),IF(T1_Data!BV2=-999,"NA",IF(T1_Data!BV2&lt;1, "&lt;1", IF(T1_Data!BV2&gt;99, "&gt;99", T1_Data!BV2))),"-")</f>
        <v>-</v>
      </c>
      <c r="BW4" s="72" t="str">
        <f>IF(ISNUMBER(T1_Data!BW2),IF(T1_Data!BW2=-999,"NA",IF(T1_Data!BW2&lt;1, "&lt;1", IF(T1_Data!BW2&gt;99, "&gt;99", T1_Data!BW2))),"-")</f>
        <v>-</v>
      </c>
      <c r="BX4" s="72" t="str">
        <f>IF(ISNUMBER(T1_Data!BX2),IF(T1_Data!BX2=-999,"NA",IF(T1_Data!BX2&lt;1, "&lt;1", IF(T1_Data!BX2&gt;99, "&gt;99", T1_Data!BX2))),"-")</f>
        <v>-</v>
      </c>
      <c r="BY4" s="72">
        <f>IF(ISNUMBER(T1_Data!BY2),IF(T1_Data!BY2=-999,"NA",IF(T1_Data!BY2&lt;1, "&lt;1", IF(T1_Data!BY2&gt;99, "&gt;99", T1_Data!BY2))),"-")</f>
        <v>82.097818974918212</v>
      </c>
      <c r="BZ4" s="72" t="str">
        <f>IF(ISNUMBER(T1_Data!BZ2),IF(T1_Data!BZ2=-999,"NA",IF(T1_Data!BZ2&lt;1, "&lt;1", IF(T1_Data!BZ2&gt;99, "&gt;99", T1_Data!BZ2))),"-")</f>
        <v>-</v>
      </c>
      <c r="CA4" s="72" t="str">
        <f>IF(ISNUMBER(T1_Data!CA2),IF(T1_Data!CA2=-999,"NA",IF(T1_Data!CA2&lt;1, "&lt;1", IF(T1_Data!CA2&gt;99, "&gt;99", T1_Data!CA2))),"-")</f>
        <v>-</v>
      </c>
      <c r="CB4" s="72" t="str">
        <f>IF(ISNUMBER(T1_Data!CB2),IF(T1_Data!CB2=-999,"NA",IF(T1_Data!CB2&lt;1, "&lt;1", IF(T1_Data!CB2&gt;99, "&gt;99", T1_Data!CB2))),"-")</f>
        <v>-</v>
      </c>
      <c r="CC4" s="72" t="str">
        <f>IF(ISNUMBER(T1_Data!CC2),IF(T1_Data!CC2=-999,"NA",IF(T1_Data!CC2&lt;1, "&lt;1", IF(T1_Data!CC2&gt;99, "&gt;99", T1_Data!CC2))),"-")</f>
        <v>-</v>
      </c>
      <c r="CD4" s="72" t="str">
        <f>IF(ISNUMBER(T1_Data!CD2),IF(T1_Data!CD2=-999,"NA",IF(T1_Data!CD2&lt;1, "&lt;1", IF(T1_Data!CD2&gt;99, "&gt;99", T1_Data!CD2))),"-")</f>
        <v>-</v>
      </c>
      <c r="CE4" s="72" t="str">
        <f>IF(ISNUMBER(T1_Data!CE2),IF(T1_Data!CE2=-999,"NA",IF(T1_Data!CE2&lt;1, "&lt;1", IF(T1_Data!CE2&gt;99, "&gt;99", T1_Data!CE2))),"-")</f>
        <v>-</v>
      </c>
      <c r="CF4" s="72" t="str">
        <f>IF(ISNUMBER(T1_Data!CF2),IF(T1_Data!CF2=-999,"NA",IF(T1_Data!CF2&lt;1, "&lt;1", IF(T1_Data!CF2&gt;99, "&gt;99", T1_Data!CF2))),"-")</f>
        <v>-</v>
      </c>
      <c r="CG4" s="72" t="str">
        <f>IF(ISNUMBER(T1_Data!CG2),IF(T1_Data!CG2=-999,"NA",IF(T1_Data!CG2&lt;1, "&lt;1", IF(T1_Data!CG2&gt;99, "&gt;99", T1_Data!CG2))),"-")</f>
        <v>-</v>
      </c>
      <c r="CH4" s="72" t="str">
        <f>IF(ISNUMBER(T1_Data!CH2),IF(T1_Data!CH2=-999,"NA",IF(T1_Data!CH2&lt;1, "&lt;1", IF(T1_Data!CH2&gt;99, "&gt;99", T1_Data!CH2))),"-")</f>
        <v>-</v>
      </c>
      <c r="CI4" s="72" t="str">
        <f>IF(ISNUMBER(T1_Data!CI2),IF(T1_Data!CI2=-999,"NA",IF(T1_Data!CI2&lt;1, "&lt;1", IF(T1_Data!CI2&gt;99, "&gt;99", T1_Data!CI2))),"-")</f>
        <v>-</v>
      </c>
      <c r="CJ4" s="72" t="str">
        <f>IF(ISNUMBER(T1_Data!CJ2),IF(T1_Data!CJ2=-999,"NA",IF(T1_Data!CJ2&lt;1, "&lt;1", IF(T1_Data!CJ2&gt;99, "&gt;99", T1_Data!CJ2))),"-")</f>
        <v>-</v>
      </c>
      <c r="CK4" s="72">
        <f>IF(ISNUMBER(T1_Data!CK2),IF(T1_Data!CK2=-999,"NA",IF(T1_Data!CK2&lt;1, "&lt;1", IF(T1_Data!CK2&gt;99, "&gt;99", T1_Data!CK2))),"-")</f>
        <v>28.723400000000002</v>
      </c>
      <c r="CL4" s="72">
        <f>IF(ISNUMBER(T1_Data!CL2),IF(T1_Data!CL2=-999,"NA",IF(T1_Data!CL2&lt;1, "&lt;1", IF(T1_Data!CL2&gt;99, "&gt;99", T1_Data!CL2))),"-")</f>
        <v>64.893600000000006</v>
      </c>
      <c r="CM4" s="72">
        <f>IF(ISNUMBER(T1_Data!CM2),IF(T1_Data!CM2=-999,"NA",IF(T1_Data!CM2&lt;1, "&lt;1", IF(T1_Data!CM2&gt;99, "&gt;99", T1_Data!CM2))),"-")</f>
        <v>6.3829999999999956</v>
      </c>
      <c r="CN4" s="72">
        <f>IF(ISNUMBER(T1_Data!CN2),IF(T1_Data!CN2=-999,"NA",IF(T1_Data!CN2&lt;1, "&lt;1", IF(T1_Data!CN2&gt;99, "&gt;99", T1_Data!CN2))),"-")</f>
        <v>76.595699999999994</v>
      </c>
      <c r="CO4" s="72">
        <f>IF(ISNUMBER(T1_Data!CO2),IF(T1_Data!CO2=-999,"NA",IF(T1_Data!CO2&lt;1, "&lt;1", IF(T1_Data!CO2&gt;99, "&gt;99", T1_Data!CO2))),"-")</f>
        <v>31.914899999999999</v>
      </c>
      <c r="CP4" s="72" t="str">
        <f>IF(ISNUMBER(T1_Data!CP2),IF(T1_Data!CP2=-999,"NA",IF(T1_Data!CP2&lt;1, "&lt;1", IF(T1_Data!CP2&gt;99, "&gt;99", T1_Data!CP2))),"-")</f>
        <v>-</v>
      </c>
      <c r="CQ4" s="72" t="str">
        <f>IF(ISNUMBER(T1_Data!CQ2),IF(T1_Data!CQ2=-999,"NA",IF(T1_Data!CQ2&lt;1, "&lt;1", IF(T1_Data!CQ2&gt;99, "&gt;99", T1_Data!CQ2))),"-")</f>
        <v>-</v>
      </c>
      <c r="CR4" s="72" t="str">
        <f>IF(ISNUMBER(T1_Data!CR2),IF(T1_Data!CR2=-999,"NA",IF(T1_Data!CR2&lt;1, "&lt;1", IF(T1_Data!CR2&gt;99, "&gt;99", T1_Data!CR2))),"-")</f>
        <v>-</v>
      </c>
      <c r="CS4" s="72" t="str">
        <f>IF(ISNUMBER(T1_Data!CS2),IF(T1_Data!CS2=-999,"NA",IF(T1_Data!CS2&lt;1, "&lt;1", IF(T1_Data!CS2&gt;99, "&gt;99", T1_Data!CS2))),"-")</f>
        <v>-</v>
      </c>
      <c r="CT4" s="72" t="str">
        <f>IF(ISNUMBER(T1_Data!CT2),IF(T1_Data!CT2=-999,"NA",IF(T1_Data!CT2&lt;1, "&lt;1", IF(T1_Data!CT2&gt;99, "&gt;99", T1_Data!CT2))),"-")</f>
        <v>-</v>
      </c>
      <c r="CU4" s="72" t="str">
        <f>IF(ISNUMBER(T1_Data!CU2),IF(T1_Data!CU2=-999,"NA",IF(T1_Data!CU2&lt;1, "&lt;1", IF(T1_Data!CU2&gt;99, "&gt;99", T1_Data!CU2))),"-")</f>
        <v>-</v>
      </c>
      <c r="CV4" s="72" t="str">
        <f>IF(ISNUMBER(T1_Data!CV2),IF(T1_Data!CV2=-999,"NA",IF(T1_Data!CV2&lt;1, "&lt;1", IF(T1_Data!CV2&gt;99, "&gt;99", T1_Data!CV2))),"-")</f>
        <v>-</v>
      </c>
      <c r="CW4" s="72" t="str">
        <f>IF(ISNUMBER(T1_Data!CW2),IF(T1_Data!CW2=-999,"NA",IF(T1_Data!CW2&lt;1, "&lt;1", IF(T1_Data!CW2&gt;99, "&gt;99", T1_Data!CW2))),"-")</f>
        <v>-</v>
      </c>
      <c r="CX4" s="72" t="str">
        <f>IF(ISNUMBER(T1_Data!CX2),IF(T1_Data!CX2=-999,"NA",IF(T1_Data!CX2&lt;1, "&lt;1", IF(T1_Data!CX2&gt;99, "&gt;99", T1_Data!CX2))),"-")</f>
        <v>-</v>
      </c>
      <c r="CY4" s="72" t="str">
        <f>IF(ISNUMBER(T1_Data!CY2),IF(T1_Data!CY2=-999,"NA",IF(T1_Data!CY2&lt;1, "&lt;1", IF(T1_Data!CY2&gt;99, "&gt;99", T1_Data!CY2))),"-")</f>
        <v>-</v>
      </c>
      <c r="CZ4" s="72" t="str">
        <f>IF(ISNUMBER(T1_Data!CZ2),IF(T1_Data!CZ2=-999,"NA",IF(T1_Data!CZ2&lt;1, "&lt;1", IF(T1_Data!CZ2&gt;99, "&gt;99", T1_Data!CZ2))),"-")</f>
        <v>-</v>
      </c>
      <c r="DA4" s="72" t="str">
        <f>IF(ISNUMBER(T1_Data!DA2),IF(T1_Data!DA2=-999,"NA",IF(T1_Data!DA2&lt;1, "&lt;1", IF(T1_Data!DA2&gt;99, "&gt;99", T1_Data!DA2))),"-")</f>
        <v>-</v>
      </c>
      <c r="DB4" s="72" t="str">
        <f>IF(ISNUMBER(T1_Data!DB2),IF(T1_Data!DB2=-999,"NA",IF(T1_Data!DB2&lt;1, "&lt;1", IF(T1_Data!DB2&gt;99, "&gt;99", T1_Data!DB2))),"-")</f>
        <v>-</v>
      </c>
      <c r="DC4" s="72" t="str">
        <f>IF(ISNUMBER(T1_Data!DC2),IF(T1_Data!DC2=-999,"NA",IF(T1_Data!DC2&lt;1, "&lt;1", IF(T1_Data!DC2&gt;99, "&gt;99", T1_Data!DC2))),"-")</f>
        <v>-</v>
      </c>
      <c r="DD4" s="72" t="str">
        <f>IF(ISNUMBER(T1_Data!DD2),IF(T1_Data!DD2=-999,"NA",IF(T1_Data!DD2&lt;1, "&lt;1", IF(T1_Data!DD2&gt;99, "&gt;99", T1_Data!DD2))),"-")</f>
        <v>-</v>
      </c>
      <c r="DE4" s="72">
        <f>IF(ISNUMBER(T1_Data!DE2),IF(T1_Data!DE2=-999,"NA",IF(T1_Data!DE2&lt;1, "&lt;1", IF(T1_Data!DE2&gt;99, "&gt;99", T1_Data!DE2))),"-")</f>
        <v>82</v>
      </c>
      <c r="DF4" s="72" t="str">
        <f>IF(ISNUMBER(T1_Data!DF2),IF(T1_Data!DF2=-999,"NA",IF(T1_Data!DF2&lt;1, "&lt;1", IF(T1_Data!DF2&gt;99, "&gt;99", T1_Data!DF2))),"-")</f>
        <v>-</v>
      </c>
      <c r="DG4" s="72" t="str">
        <f>IF(ISNUMBER(T1_Data!DG2),IF(T1_Data!DG2=-999,"NA",IF(T1_Data!DG2&lt;1, "&lt;1", IF(T1_Data!DG2&gt;99, "&gt;99", T1_Data!DG2))),"-")</f>
        <v>-</v>
      </c>
      <c r="DH4" s="72">
        <f>IF(ISNUMBER(T1_Data!DH2),IF(T1_Data!DH2=-999,"NA",IF(T1_Data!DH2&lt;1, "&lt;1", IF(T1_Data!DH2&gt;99, "&gt;99", T1_Data!DH2))),"-")</f>
        <v>82</v>
      </c>
      <c r="DI4" s="72">
        <f>IF(ISNUMBER(T1_Data!DI2),IF(T1_Data!DI2=-999,"NA",IF(T1_Data!DI2&lt;1, "&lt;1", IF(T1_Data!DI2&gt;99, "&gt;99", T1_Data!DI2))),"-")</f>
        <v>84.466684841875676</v>
      </c>
      <c r="DJ4" s="72" t="str">
        <f>IF(ISNUMBER(T1_Data!DJ2),IF(T1_Data!DJ2=-999,"NA",IF(T1_Data!DJ2&lt;1, "&lt;1", IF(T1_Data!DJ2&gt;99, "&gt;99", T1_Data!DJ2))),"-")</f>
        <v>-</v>
      </c>
      <c r="DK4" s="72" t="str">
        <f>IF(ISNUMBER(T1_Data!DK2),IF(T1_Data!DK2=-999,"NA",IF(T1_Data!DK2&lt;1, "&lt;1", IF(T1_Data!DK2&gt;99, "&gt;99", T1_Data!DK2))),"-")</f>
        <v>-</v>
      </c>
      <c r="DL4" s="72" t="str">
        <f>IF(ISNUMBER(T1_Data!DL2),IF(T1_Data!DL2=-999,"NA",IF(T1_Data!DL2&lt;1, "&lt;1", IF(T1_Data!DL2&gt;99, "&gt;99", T1_Data!DL2))),"-")</f>
        <v>-</v>
      </c>
      <c r="DM4" s="72" t="str">
        <f>IF(ISNUMBER(T1_Data!DM2),IF(T1_Data!DM2=-999,"NA",IF(T1_Data!DM2&lt;1, "&lt;1", IF(T1_Data!DM2&gt;99, "&gt;99", T1_Data!DM2))),"-")</f>
        <v>-</v>
      </c>
      <c r="DN4" s="72" t="str">
        <f>IF(ISNUMBER(T1_Data!DN2),IF(T1_Data!DN2=-999,"NA",IF(T1_Data!DN2&lt;1, "&lt;1", IF(T1_Data!DN2&gt;99, "&gt;99", T1_Data!DN2))),"-")</f>
        <v>-</v>
      </c>
      <c r="DO4" s="72" t="str">
        <f>IF(ISNUMBER(T1_Data!DO2),IF(T1_Data!DO2=-999,"NA",IF(T1_Data!DO2&lt;1, "&lt;1", IF(T1_Data!DO2&gt;99, "&gt;99", T1_Data!DO2))),"-")</f>
        <v>-</v>
      </c>
      <c r="DP4" s="72" t="str">
        <f>IF(ISNUMBER(T1_Data!DP2),IF(T1_Data!DP2=-999,"NA",IF(T1_Data!DP2&lt;1, "&lt;1", IF(T1_Data!DP2&gt;99, "&gt;99", T1_Data!DP2))),"-")</f>
        <v>-</v>
      </c>
      <c r="DQ4" s="72" t="str">
        <f>IF(ISNUMBER(T1_Data!DQ2),IF(T1_Data!DQ2=-999,"NA",IF(T1_Data!DQ2&lt;1, "&lt;1", IF(T1_Data!DQ2&gt;99, "&gt;99", T1_Data!DQ2))),"-")</f>
        <v>-</v>
      </c>
      <c r="DR4" s="72" t="str">
        <f>IF(ISNUMBER(T1_Data!DR2),IF(T1_Data!DR2=-999,"NA",IF(T1_Data!DR2&lt;1, "&lt;1", IF(T1_Data!DR2&gt;99, "&gt;99", T1_Data!DR2))),"-")</f>
        <v>-</v>
      </c>
      <c r="DS4" s="72" t="str">
        <f>IF(ISNUMBER(T1_Data!DS2),IF(T1_Data!DS2=-999,"NA",IF(T1_Data!DS2&lt;1, "&lt;1", IF(T1_Data!DS2&gt;99, "&gt;99", T1_Data!DS2))),"-")</f>
        <v>-</v>
      </c>
      <c r="DT4" s="72">
        <f>IF(ISNUMBER(T1_Data!DT2),IF(T1_Data!DT2=-999,"NA",IF(T1_Data!DT2&lt;1, "&lt;1", IF(T1_Data!DT2&gt;99, "&gt;99", T1_Data!DT2))),"-")</f>
        <v>23.404299999999999</v>
      </c>
      <c r="DU4" s="72">
        <f>IF(ISNUMBER(T1_Data!DU2),IF(T1_Data!DU2=-999,"NA",IF(T1_Data!DU2&lt;1, "&lt;1", IF(T1_Data!DU2&gt;99, "&gt;99", T1_Data!DU2))),"-")</f>
        <v>72.340399999999988</v>
      </c>
      <c r="DV4" s="72">
        <f>IF(ISNUMBER(T1_Data!DV2),IF(T1_Data!DV2=-999,"NA",IF(T1_Data!DV2&lt;1, "&lt;1", IF(T1_Data!DV2&gt;99, "&gt;99", T1_Data!DV2))),"-")</f>
        <v>4.2553000000000054</v>
      </c>
      <c r="DW4" s="72">
        <f>IF(ISNUMBER(T1_Data!DW2),IF(T1_Data!DW2=-999,"NA",IF(T1_Data!DW2&lt;1, "&lt;1", IF(T1_Data!DW2&gt;99, "&gt;99", T1_Data!DW2))),"-")</f>
        <v>68.583385163437072</v>
      </c>
      <c r="DX4" s="72">
        <f>IF(ISNUMBER(T1_Data!DX2),IF(T1_Data!DX2=-999,"NA",IF(T1_Data!DX2&lt;1, "&lt;1", IF(T1_Data!DX2&gt;99, "&gt;99", T1_Data!DX2))),"-")</f>
        <v>72.340400000000002</v>
      </c>
      <c r="DY4" s="72">
        <f>IF(ISNUMBER(T1_Data!DY2),IF(T1_Data!DY2=-999,"NA",IF(T1_Data!DY2&lt;1, "&lt;1", IF(T1_Data!DY2&gt;99, "&gt;99", T1_Data!DY2))),"-")</f>
        <v>78.808279146196583</v>
      </c>
      <c r="DZ4" s="72" t="str">
        <f>IF(ISNUMBER(T1_Data!DZ2),IF(T1_Data!DZ2=-999,"NA",IF(T1_Data!DZ2&lt;1, "&lt;1", IF(T1_Data!DZ2&gt;99, "&gt;99", T1_Data!DZ2))),"-")</f>
        <v>-</v>
      </c>
      <c r="EA4" s="72" t="str">
        <f>IF(ISNUMBER(T1_Data!EA2),IF(T1_Data!EA2=-999,"NA",IF(T1_Data!EA2&lt;1, "&lt;1", IF(T1_Data!EA2&gt;99, "&gt;99", T1_Data!EA2))),"-")</f>
        <v>-</v>
      </c>
      <c r="EB4" s="72">
        <f>IF(ISNUMBER(T1_Data!EB2),IF(T1_Data!EB2=-999,"NA",IF(T1_Data!EB2&lt;1, "&lt;1", IF(T1_Data!EB2&gt;99, "&gt;99", T1_Data!EB2))),"-")</f>
        <v>78.808279146196583</v>
      </c>
      <c r="EC4" s="72">
        <f>IF(ISNUMBER(T1_Data!EC2),IF(T1_Data!EC2=-999,"NA",IF(T1_Data!EC2&lt;1, "&lt;1", IF(T1_Data!EC2&gt;99, "&gt;99", T1_Data!EC2))),"-")</f>
        <v>89.686727122836032</v>
      </c>
      <c r="ED4" s="72" t="str">
        <f>IF(ISNUMBER(T1_Data!ED2),IF(T1_Data!ED2=-999,"NA",IF(T1_Data!ED2&lt;1, "&lt;1", IF(T1_Data!ED2&gt;99, "&gt;99", T1_Data!ED2))),"-")</f>
        <v>-</v>
      </c>
      <c r="EE4" s="72" t="str">
        <f>IF(ISNUMBER(T1_Data!EE2),IF(T1_Data!EE2=-999,"NA",IF(T1_Data!EE2&lt;1, "&lt;1", IF(T1_Data!EE2&gt;99, "&gt;99", T1_Data!EE2))),"-")</f>
        <v>-</v>
      </c>
      <c r="EF4" s="72" t="str">
        <f>IF(ISNUMBER(T1_Data!EF2),IF(T1_Data!EF2=-999,"NA",IF(T1_Data!EF2&lt;1, "&lt;1", IF(T1_Data!EF2&gt;99, "&gt;99", T1_Data!EF2))),"-")</f>
        <v>-</v>
      </c>
      <c r="EG4" s="72" t="str">
        <f>IF(ISNUMBER(T1_Data!EG2),IF(T1_Data!EG2=-999,"NA",IF(T1_Data!EG2&lt;1, "&lt;1", IF(T1_Data!EG2&gt;99, "&gt;99", T1_Data!EG2))),"-")</f>
        <v>-</v>
      </c>
      <c r="EH4" s="72" t="str">
        <f>IF(ISNUMBER(T1_Data!EH2),IF(T1_Data!EH2=-999,"NA",IF(T1_Data!EH2&lt;1, "&lt;1", IF(T1_Data!EH2&gt;99, "&gt;99", T1_Data!EH2))),"-")</f>
        <v>-</v>
      </c>
      <c r="EI4" s="72" t="str">
        <f>IF(ISNUMBER(T1_Data!EI2),IF(T1_Data!EI2=-999,"NA",IF(T1_Data!EI2&lt;1, "&lt;1", IF(T1_Data!EI2&gt;99, "&gt;99", T1_Data!EI2))),"-")</f>
        <v>-</v>
      </c>
      <c r="EJ4" s="72" t="str">
        <f>IF(ISNUMBER(T1_Data!EJ2),IF(T1_Data!EJ2=-999,"NA",IF(T1_Data!EJ2&lt;1, "&lt;1", IF(T1_Data!EJ2&gt;99, "&gt;99", T1_Data!EJ2))),"-")</f>
        <v>-</v>
      </c>
      <c r="EK4" s="72" t="str">
        <f>IF(ISNUMBER(T1_Data!EK2),IF(T1_Data!EK2=-999,"NA",IF(T1_Data!EK2&lt;1, "&lt;1", IF(T1_Data!EK2&gt;99, "&gt;99", T1_Data!EK2))),"-")</f>
        <v>-</v>
      </c>
      <c r="EL4" s="72" t="str">
        <f>IF(ISNUMBER(T1_Data!EL2),IF(T1_Data!EL2=-999,"NA",IF(T1_Data!EL2&lt;1, "&lt;1", IF(T1_Data!EL2&gt;99, "&gt;99", T1_Data!EL2))),"-")</f>
        <v>-</v>
      </c>
      <c r="EM4" s="72" t="str">
        <f>IF(ISNUMBER(T1_Data!EM2),IF(T1_Data!EM2=-999,"NA",IF(T1_Data!EM2&lt;1, "&lt;1", IF(T1_Data!EM2&gt;99, "&gt;99", T1_Data!EM2))),"-")</f>
        <v>-</v>
      </c>
      <c r="EN4" s="72">
        <f>IF(ISNUMBER(T1_Data!EN2),IF(T1_Data!EN2=-999,"NA",IF(T1_Data!EN2&lt;1, "&lt;1", IF(T1_Data!EN2&gt;99, "&gt;99", T1_Data!EN2))),"-")</f>
        <v>84</v>
      </c>
      <c r="EO4" s="72" t="str">
        <f>IF(ISNUMBER(T1_Data!EO2),IF(T1_Data!EO2=-999,"NA",IF(T1_Data!EO2&lt;1, "&lt;1", IF(T1_Data!EO2&gt;99, "&gt;99", T1_Data!EO2))),"-")</f>
        <v>-</v>
      </c>
      <c r="EP4" s="72" t="str">
        <f>IF(ISNUMBER(T1_Data!EP2),IF(T1_Data!EP2=-999,"NA",IF(T1_Data!EP2&lt;1, "&lt;1", IF(T1_Data!EP2&gt;99, "&gt;99", T1_Data!EP2))),"-")</f>
        <v>-</v>
      </c>
      <c r="EQ4" s="72" t="str">
        <f>IF(ISNUMBER(T1_Data!EQ2),IF(T1_Data!EQ2=-999,"NA",IF(T1_Data!EQ2&lt;1, "&lt;1", IF(T1_Data!EQ2&gt;99, "&gt;99", T1_Data!EQ2))),"-")</f>
        <v>-</v>
      </c>
      <c r="ER4" s="72" t="str">
        <f>IF(ISNUMBER(T1_Data!ER2),IF(T1_Data!ER2=-999,"NA",IF(T1_Data!ER2&lt;1, "&lt;1", IF(T1_Data!ER2&gt;99, "&gt;99", T1_Data!ER2))),"-")</f>
        <v>-</v>
      </c>
      <c r="ES4" s="72" t="str">
        <f>IF(ISNUMBER(T1_Data!ES2),IF(T1_Data!ES2=-999,"NA",IF(T1_Data!ES2&lt;1, "&lt;1", IF(T1_Data!ES2&gt;99, "&gt;99", T1_Data!ES2))),"-")</f>
        <v>-</v>
      </c>
      <c r="ET4" s="72" t="str">
        <f>IF(ISNUMBER(T1_Data!ET2),IF(T1_Data!ET2=-999,"NA",IF(T1_Data!ET2&lt;1, "&lt;1", IF(T1_Data!ET2&gt;99, "&gt;99", T1_Data!ET2))),"-")</f>
        <v>-</v>
      </c>
      <c r="EU4" s="72" t="str">
        <f>IF(ISNUMBER(T1_Data!EU2),IF(T1_Data!EU2=-999,"NA",IF(T1_Data!EU2&lt;1, "&lt;1", IF(T1_Data!EU2&gt;99, "&gt;99", T1_Data!EU2))),"-")</f>
        <v>-</v>
      </c>
      <c r="EV4" s="72" t="str">
        <f>IF(ISNUMBER(T1_Data!EV2),IF(T1_Data!EV2=-999,"NA",IF(T1_Data!EV2&lt;1, "&lt;1", IF(T1_Data!EV2&gt;99, "&gt;99", T1_Data!EV2))),"-")</f>
        <v>-</v>
      </c>
      <c r="EW4" s="72" t="str">
        <f>IF(ISNUMBER(T1_Data!EW2),IF(T1_Data!EW2=-999,"NA",IF(T1_Data!EW2&lt;1, "&lt;1", IF(T1_Data!EW2&gt;99, "&gt;99", T1_Data!EW2))),"-")</f>
        <v>-</v>
      </c>
      <c r="EX4" s="72" t="str">
        <f>IF(ISNUMBER(T1_Data!EX2),IF(T1_Data!EX2=-999,"NA",IF(T1_Data!EX2&lt;1, "&lt;1", IF(T1_Data!EX2&gt;99, "&gt;99", T1_Data!EX2))),"-")</f>
        <v>-</v>
      </c>
      <c r="EY4" s="72" t="str">
        <f>IF(ISNUMBER(T1_Data!EY2),IF(T1_Data!EY2=-999,"NA",IF(T1_Data!EY2&lt;1, "&lt;1", IF(T1_Data!EY2&gt;99, "&gt;99", T1_Data!EY2))),"-")</f>
        <v>-</v>
      </c>
      <c r="EZ4" s="72" t="str">
        <f>IF(ISNUMBER(T1_Data!EZ2),IF(T1_Data!EZ2=-999,"NA",IF(T1_Data!EZ2&lt;1, "&lt;1", IF(T1_Data!EZ2&gt;99, "&gt;99", T1_Data!EZ2))),"-")</f>
        <v>-</v>
      </c>
      <c r="FA4" s="72" t="str">
        <f>IF(ISNUMBER(T1_Data!FA2),IF(T1_Data!FA2=-999,"NA",IF(T1_Data!FA2&lt;1, "&lt;1", IF(T1_Data!FA2&gt;99, "&gt;99", T1_Data!FA2))),"-")</f>
        <v>-</v>
      </c>
      <c r="FB4" s="72" t="str">
        <f>IF(ISNUMBER(T1_Data!FB2),IF(T1_Data!FB2=-999,"NA",IF(T1_Data!FB2&lt;1, "&lt;1", IF(T1_Data!FB2&gt;99, "&gt;99", T1_Data!FB2))),"-")</f>
        <v>-</v>
      </c>
      <c r="FC4" s="72">
        <f>IF(ISNUMBER(T1_Data!FC2),IF(T1_Data!FC2=-999,"NA",IF(T1_Data!FC2&lt;1, "&lt;1", IF(T1_Data!FC2&gt;99, "&gt;99", T1_Data!FC2))),"-")</f>
        <v>79.113216223673319</v>
      </c>
      <c r="FD4" s="72" t="str">
        <f>IF(ISNUMBER(T1_Data!FD2),IF(T1_Data!FD2=-999,"NA",IF(T1_Data!FD2&lt;1, "&lt;1", IF(T1_Data!FD2&gt;99, "&gt;99", T1_Data!FD2))),"-")</f>
        <v>-</v>
      </c>
      <c r="FE4" s="72" t="str">
        <f>IF(ISNUMBER(T1_Data!FE2),IF(T1_Data!FE2=-999,"NA",IF(T1_Data!FE2&lt;1, "&lt;1", IF(T1_Data!FE2&gt;99, "&gt;99", T1_Data!FE2))),"-")</f>
        <v>-</v>
      </c>
      <c r="FF4" s="72" t="str">
        <f>IF(ISNUMBER(T1_Data!FF2),IF(T1_Data!FF2=-999,"NA",IF(T1_Data!FF2&lt;1, "&lt;1", IF(T1_Data!FF2&gt;99, "&gt;99", T1_Data!FF2))),"-")</f>
        <v>-</v>
      </c>
      <c r="FG4" s="72" t="str">
        <f>IF(ISNUMBER(T1_Data!FG2),IF(T1_Data!FG2=-999,"NA",IF(T1_Data!FG2&lt;1, "&lt;1", IF(T1_Data!FG2&gt;99, "&gt;99", T1_Data!FG2))),"-")</f>
        <v>-</v>
      </c>
      <c r="FH4" s="72">
        <f>IF(ISNUMBER(T1_Data!FH2),IF(T1_Data!FH2=-999,"NA",IF(T1_Data!FH2&lt;1, "&lt;1", IF(T1_Data!FH2&gt;99, "&gt;99", T1_Data!FH2))),"-")</f>
        <v>81.847874035057714</v>
      </c>
      <c r="FI4" s="72" t="str">
        <f>IF(ISNUMBER(T1_Data!FI2),IF(T1_Data!FI2=-999,"NA",IF(T1_Data!FI2&lt;1, "&lt;1", IF(T1_Data!FI2&gt;99, "&gt;99", T1_Data!FI2))),"-")</f>
        <v>-</v>
      </c>
      <c r="FJ4" s="72" t="str">
        <f>IF(ISNUMBER(T1_Data!FJ2),IF(T1_Data!FJ2=-999,"NA",IF(T1_Data!FJ2&lt;1, "&lt;1", IF(T1_Data!FJ2&gt;99, "&gt;99", T1_Data!FJ2))),"-")</f>
        <v>-</v>
      </c>
      <c r="FK4" s="72" t="str">
        <f>IF(ISNUMBER(T1_Data!FK2),IF(T1_Data!FK2=-999,"NA",IF(T1_Data!FK2&lt;1, "&lt;1", IF(T1_Data!FK2&gt;99, "&gt;99", T1_Data!FK2))),"-")</f>
        <v>-</v>
      </c>
      <c r="FL4" s="72" t="str">
        <f>IF(ISNUMBER(T1_Data!FL2),IF(T1_Data!FL2=-999,"NA",IF(T1_Data!FL2&lt;1, "&lt;1", IF(T1_Data!FL2&gt;99, "&gt;99", T1_Data!FL2))),"-")</f>
        <v>-</v>
      </c>
      <c r="FM4" s="72" t="str">
        <f>IF(ISNUMBER(T1_Data!FM2),IF(T1_Data!FM2=-999,"NA",IF(T1_Data!FM2&lt;1, "&lt;1", IF(T1_Data!FM2&gt;99, "&gt;99", T1_Data!FM2))),"-")</f>
        <v>-</v>
      </c>
      <c r="FN4" s="72" t="str">
        <f>IF(ISNUMBER(T1_Data!FN2),IF(T1_Data!FN2=-999,"NA",IF(T1_Data!FN2&lt;1, "&lt;1", IF(T1_Data!FN2&gt;99, "&gt;99", T1_Data!FN2))),"-")</f>
        <v>-</v>
      </c>
      <c r="FO4" s="72" t="str">
        <f>IF(ISNUMBER(T1_Data!FO2),IF(T1_Data!FO2=-999,"NA",IF(T1_Data!FO2&lt;1, "&lt;1", IF(T1_Data!FO2&gt;99, "&gt;99", T1_Data!FO2))),"-")</f>
        <v>-</v>
      </c>
      <c r="FP4" s="72" t="str">
        <f>IF(ISNUMBER(T1_Data!FP2),IF(T1_Data!FP2=-999,"NA",IF(T1_Data!FP2&lt;1, "&lt;1", IF(T1_Data!FP2&gt;99, "&gt;99", T1_Data!FP2))),"-")</f>
        <v>-</v>
      </c>
      <c r="FQ4" s="72" t="str">
        <f>IF(ISNUMBER(T1_Data!FQ2),IF(T1_Data!FQ2=-999,"NA",IF(T1_Data!FQ2&lt;1, "&lt;1", IF(T1_Data!FQ2&gt;99, "&gt;99", T1_Data!FQ2))),"-")</f>
        <v>-</v>
      </c>
      <c r="FR4" s="72" t="str">
        <f>IF(ISNUMBER(T1_Data!FR2),IF(T1_Data!FR2=-999,"NA",IF(T1_Data!FR2&lt;1, "&lt;1", IF(T1_Data!FR2&gt;99, "&gt;99", T1_Data!FR2))),"-")</f>
        <v>-</v>
      </c>
      <c r="FS4" s="72" t="str">
        <f>IF(ISNUMBER(T1_Data!FS2),IF(T1_Data!FS2=-999,"NA",IF(T1_Data!FS2&lt;1, "&lt;1", IF(T1_Data!FS2&gt;99, "&gt;99", T1_Data!FS2))),"-")</f>
        <v>-</v>
      </c>
      <c r="FT4" s="72" t="str">
        <f>IF(ISNUMBER(T1_Data!FT2),IF(T1_Data!FT2=-999,"NA",IF(T1_Data!FT2&lt;1, "&lt;1", IF(T1_Data!FT2&gt;99, "&gt;99", T1_Data!FT2))),"-")</f>
        <v>-</v>
      </c>
      <c r="FU4" s="72" t="str">
        <f>IF(ISNUMBER(T1_Data!FU2),IF(T1_Data!FU2=-999,"NA",IF(T1_Data!FU2&lt;1, "&lt;1", IF(T1_Data!FU2&gt;99, "&gt;99", T1_Data!FU2))),"-")</f>
        <v>-</v>
      </c>
      <c r="FV4" s="72" t="str">
        <f>IF(ISNUMBER(T1_Data!FV2),IF(T1_Data!FV2=-999,"NA",IF(T1_Data!FV2&lt;1, "&lt;1", IF(T1_Data!FV2&gt;99, "&gt;99", T1_Data!FV2))),"-")</f>
        <v>-</v>
      </c>
      <c r="FW4" s="72">
        <f>IF(ISNUMBER(T1_Data!FW2),IF(T1_Data!FW2=-999,"NA",IF(T1_Data!FW2&lt;1, "&lt;1", IF(T1_Data!FW2&gt;99, "&gt;99", T1_Data!FW2))),"-")</f>
        <v>1</v>
      </c>
      <c r="FX4" s="71" t="str">
        <f>IF(ISBLANK(T1_Data!FX2), "", T1_Data!FX2)</f>
        <v>AFG</v>
      </c>
    </row>
    <row r="5" spans="1:180" x14ac:dyDescent="0.25">
      <c r="A5" s="71" t="str">
        <f>IF(ISBLANK(T1_Data!A3), "", T1_Data!A3)</f>
        <v>Bahrain</v>
      </c>
      <c r="B5" s="72">
        <f>IF(ISNUMBER(T1_Data!B3), T1_Data!B3,"-")</f>
        <v>2023</v>
      </c>
      <c r="C5" s="72">
        <f>IF(ISNUMBER(T1_Data!C3),IF(T1_Data!C3=-999,"NA",IF(T1_Data!C3&lt;1, "&lt;1", IF(T1_Data!C3&gt;99, "&gt;99", T1_Data!C3))),"-")</f>
        <v>89.868995666503906</v>
      </c>
      <c r="D5" s="72" t="str">
        <f>IF(ISNUMBER(T1_Data!D3),IF(T1_Data!D3=-999,"NA",IF(T1_Data!D3&lt;1, "&lt;1", IF(T1_Data!D3&gt;99, "&gt;99", T1_Data!D3))),"-")</f>
        <v>-</v>
      </c>
      <c r="E5" s="72" t="str">
        <f>IF(ISNUMBER(T1_Data!E3),IF(T1_Data!E3=-999,"NA",IF(T1_Data!E3&lt;1, "&lt;1", IF(T1_Data!E3&gt;99, "&gt;99", T1_Data!E3))),"-")</f>
        <v>-</v>
      </c>
      <c r="F5" s="72" t="str">
        <f>IF(ISNUMBER(T1_Data!F3),IF(T1_Data!F3=-999,"NA",IF(T1_Data!F3&lt;1, "&lt;1", IF(T1_Data!F3&gt;99, "&gt;99", T1_Data!F3))),"-")</f>
        <v>-</v>
      </c>
      <c r="G5" s="72" t="str">
        <f>IF(ISNUMBER(T1_Data!G3),IF(T1_Data!G3=-999,"NA",IF(T1_Data!G3&lt;1, "&lt;1", IF(T1_Data!G3&gt;99, "&gt;99", T1_Data!G3))),"-")</f>
        <v>-</v>
      </c>
      <c r="H5" s="72" t="str">
        <f>IF(ISNUMBER(T1_Data!H3),IF(T1_Data!H3=-999,"NA",IF(T1_Data!H3&lt;1, "&lt;1", IF(T1_Data!H3&gt;99, "&gt;99", T1_Data!H3))),"-")</f>
        <v>-</v>
      </c>
      <c r="I5" s="72" t="str">
        <f>IF(ISNUMBER(T1_Data!I3),IF(T1_Data!I3=-999,"NA",IF(T1_Data!I3&lt;1, "&lt;1", IF(T1_Data!I3&gt;99, "&gt;99", T1_Data!I3))),"-")</f>
        <v>-</v>
      </c>
      <c r="J5" s="72" t="str">
        <f>IF(ISNUMBER(T1_Data!J3),IF(T1_Data!J3=-999,"NA",IF(T1_Data!J3&lt;1, "&lt;1", IF(T1_Data!J3&gt;99, "&gt;99", T1_Data!J3))),"-")</f>
        <v>-</v>
      </c>
      <c r="K5" s="72" t="str">
        <f>IF(ISNUMBER(T1_Data!K3),IF(T1_Data!K3=-999,"NA",IF(T1_Data!K3&lt;1, "&lt;1", IF(T1_Data!K3&gt;99, "&gt;99", T1_Data!K3))),"-")</f>
        <v>-</v>
      </c>
      <c r="L5" s="72" t="str">
        <f>IF(ISNUMBER(T1_Data!L3),IF(T1_Data!L3=-999,"NA",IF(T1_Data!L3&lt;1, "&lt;1", IF(T1_Data!L3&gt;99, "&gt;99", T1_Data!L3))),"-")</f>
        <v>-</v>
      </c>
      <c r="M5" s="72" t="str">
        <f>IF(ISNUMBER(T1_Data!M3),IF(T1_Data!M3=-999,"NA",IF(T1_Data!M3&lt;1, "&lt;1", IF(T1_Data!M3&gt;99, "&gt;99", T1_Data!M3))),"-")</f>
        <v>-</v>
      </c>
      <c r="N5" s="72" t="str">
        <f>IF(ISNUMBER(T1_Data!N3),IF(T1_Data!N3=-999,"NA",IF(T1_Data!N3&lt;1, "&lt;1", IF(T1_Data!N3&gt;99, "&gt;99", T1_Data!N3))),"-")</f>
        <v>-</v>
      </c>
      <c r="O5" s="72" t="str">
        <f>IF(ISNUMBER(T1_Data!O3),IF(T1_Data!O3=-999,"NA",IF(T1_Data!O3&lt;1, "&lt;1", IF(T1_Data!O3&gt;99, "&gt;99", T1_Data!O3))),"-")</f>
        <v>-</v>
      </c>
      <c r="P5" s="72" t="str">
        <f>IF(ISNUMBER(T1_Data!P3),IF(T1_Data!P3=-999,"NA",IF(T1_Data!P3&lt;1, "&lt;1", IF(T1_Data!P3&gt;99, "&gt;99", T1_Data!P3))),"-")</f>
        <v>-</v>
      </c>
      <c r="Q5" s="72" t="str">
        <f>IF(ISNUMBER(T1_Data!Q3),IF(T1_Data!Q3=-999,"NA",IF(T1_Data!Q3&lt;1, "&lt;1", IF(T1_Data!Q3&gt;99, "&gt;99", T1_Data!Q3))),"-")</f>
        <v>-</v>
      </c>
      <c r="R5" s="72" t="str">
        <f>IF(ISNUMBER(T1_Data!R3),IF(T1_Data!R3=-999,"NA",IF(T1_Data!R3&lt;1, "&lt;1", IF(T1_Data!R3&gt;99, "&gt;99", T1_Data!R3))),"-")</f>
        <v>-</v>
      </c>
      <c r="S5" s="72" t="str">
        <f>IF(ISNUMBER(T1_Data!S3),IF(T1_Data!S3=-999,"NA",IF(T1_Data!S3&lt;1, "&lt;1", IF(T1_Data!S3&gt;99, "&gt;99", T1_Data!S3))),"-")</f>
        <v>-</v>
      </c>
      <c r="T5" s="72" t="str">
        <f>IF(ISNUMBER(T1_Data!T3),IF(T1_Data!T3=-999,"NA",IF(T1_Data!T3&lt;1, "&lt;1", IF(T1_Data!T3&gt;99, "&gt;99", T1_Data!T3))),"-")</f>
        <v>-</v>
      </c>
      <c r="U5" s="72" t="str">
        <f>IF(ISNUMBER(T1_Data!U3),IF(T1_Data!U3=-999,"NA",IF(T1_Data!U3&lt;1, "&lt;1", IF(T1_Data!U3&gt;99, "&gt;99", T1_Data!U3))),"-")</f>
        <v>-</v>
      </c>
      <c r="V5" s="72" t="str">
        <f>IF(ISNUMBER(T1_Data!V3),IF(T1_Data!V3=-999,"NA",IF(T1_Data!V3&lt;1, "&lt;1", IF(T1_Data!V3&gt;99, "&gt;99", T1_Data!V3))),"-")</f>
        <v>-</v>
      </c>
      <c r="W5" s="72" t="str">
        <f>IF(ISNUMBER(T1_Data!W3),IF(T1_Data!W3=-999,"NA",IF(T1_Data!W3&lt;1, "&lt;1", IF(T1_Data!W3&gt;99, "&gt;99", T1_Data!W3))),"-")</f>
        <v>-</v>
      </c>
      <c r="X5" s="72" t="str">
        <f>IF(ISNUMBER(T1_Data!X3),IF(T1_Data!X3=-999,"NA",IF(T1_Data!X3&lt;1, "&lt;1", IF(T1_Data!X3&gt;99, "&gt;99", T1_Data!X3))),"-")</f>
        <v>-</v>
      </c>
      <c r="Y5" s="72" t="str">
        <f>IF(ISNUMBER(T1_Data!Y3),IF(T1_Data!Y3=-999,"NA",IF(T1_Data!Y3&lt;1, "&lt;1", IF(T1_Data!Y3&gt;99, "&gt;99", T1_Data!Y3))),"-")</f>
        <v>-</v>
      </c>
      <c r="Z5" s="72" t="str">
        <f>IF(ISNUMBER(T1_Data!Z3),IF(T1_Data!Z3=-999,"NA",IF(T1_Data!Z3&lt;1, "&lt;1", IF(T1_Data!Z3&gt;99, "&gt;99", T1_Data!Z3))),"-")</f>
        <v>-</v>
      </c>
      <c r="AA5" s="72" t="str">
        <f>IF(ISNUMBER(T1_Data!AA3),IF(T1_Data!AA3=-999,"NA",IF(T1_Data!AA3&lt;1, "&lt;1", IF(T1_Data!AA3&gt;99, "&gt;99", T1_Data!AA3))),"-")</f>
        <v>-</v>
      </c>
      <c r="AB5" s="72" t="str">
        <f>IF(ISNUMBER(T1_Data!AB3),IF(T1_Data!AB3=-999,"NA",IF(T1_Data!AB3&lt;1, "&lt;1", IF(T1_Data!AB3&gt;99, "&gt;99", T1_Data!AB3))),"-")</f>
        <v>-</v>
      </c>
      <c r="AC5" s="72" t="str">
        <f>IF(ISNUMBER(T1_Data!AC3),IF(T1_Data!AC3=-999,"NA",IF(T1_Data!AC3&lt;1, "&lt;1", IF(T1_Data!AC3&gt;99, "&gt;99", T1_Data!AC3))),"-")</f>
        <v>-</v>
      </c>
      <c r="AD5" s="72" t="str">
        <f>IF(ISNUMBER(T1_Data!AD3),IF(T1_Data!AD3=-999,"NA",IF(T1_Data!AD3&lt;1, "&lt;1", IF(T1_Data!AD3&gt;99, "&gt;99", T1_Data!AD3))),"-")</f>
        <v>-</v>
      </c>
      <c r="AE5" s="72" t="str">
        <f>IF(ISNUMBER(T1_Data!AE3),IF(T1_Data!AE3=-999,"NA",IF(T1_Data!AE3&lt;1, "&lt;1", IF(T1_Data!AE3&gt;99, "&gt;99", T1_Data!AE3))),"-")</f>
        <v>-</v>
      </c>
      <c r="AF5" s="72" t="str">
        <f>IF(ISNUMBER(T1_Data!AF3),IF(T1_Data!AF3=-999,"NA",IF(T1_Data!AF3&lt;1, "&lt;1", IF(T1_Data!AF3&gt;99, "&gt;99", T1_Data!AF3))),"-")</f>
        <v>-</v>
      </c>
      <c r="AG5" s="72" t="str">
        <f>IF(ISNUMBER(T1_Data!AG3),IF(T1_Data!AG3=-999,"NA",IF(T1_Data!AG3&lt;1, "&lt;1", IF(T1_Data!AG3&gt;99, "&gt;99", T1_Data!AG3))),"-")</f>
        <v>-</v>
      </c>
      <c r="AH5" s="72" t="str">
        <f>IF(ISNUMBER(T1_Data!AH3),IF(T1_Data!AH3=-999,"NA",IF(T1_Data!AH3&lt;1, "&lt;1", IF(T1_Data!AH3&gt;99, "&gt;99", T1_Data!AH3))),"-")</f>
        <v>-</v>
      </c>
      <c r="AI5" s="72" t="str">
        <f>IF(ISNUMBER(T1_Data!AI3),IF(T1_Data!AI3=-999,"NA",IF(T1_Data!AI3&lt;1, "&lt;1", IF(T1_Data!AI3&gt;99, "&gt;99", T1_Data!AI3))),"-")</f>
        <v>-</v>
      </c>
      <c r="AJ5" s="72" t="str">
        <f>IF(ISNUMBER(T1_Data!AJ3),IF(T1_Data!AJ3=-999,"NA",IF(T1_Data!AJ3&lt;1, "&lt;1", IF(T1_Data!AJ3&gt;99, "&gt;99", T1_Data!AJ3))),"-")</f>
        <v>-</v>
      </c>
      <c r="AK5" s="72" t="str">
        <f>IF(ISNUMBER(T1_Data!AK3),IF(T1_Data!AK3=-999,"NA",IF(T1_Data!AK3&lt;1, "&lt;1", IF(T1_Data!AK3&gt;99, "&gt;99", T1_Data!AK3))),"-")</f>
        <v>-</v>
      </c>
      <c r="AL5" s="72" t="str">
        <f>IF(ISNUMBER(T1_Data!AL3),IF(T1_Data!AL3=-999,"NA",IF(T1_Data!AL3&lt;1, "&lt;1", IF(T1_Data!AL3&gt;99, "&gt;99", T1_Data!AL3))),"-")</f>
        <v>-</v>
      </c>
      <c r="AM5" s="72" t="str">
        <f>IF(ISNUMBER(T1_Data!AM3),IF(T1_Data!AM3=-999,"NA",IF(T1_Data!AM3&lt;1, "&lt;1", IF(T1_Data!AM3&gt;99, "&gt;99", T1_Data!AM3))),"-")</f>
        <v>-</v>
      </c>
      <c r="AN5" s="72" t="str">
        <f>IF(ISNUMBER(T1_Data!AN3),IF(T1_Data!AN3=-999,"NA",IF(T1_Data!AN3&lt;1, "&lt;1", IF(T1_Data!AN3&gt;99, "&gt;99", T1_Data!AN3))),"-")</f>
        <v>-</v>
      </c>
      <c r="AO5" s="72" t="str">
        <f>IF(ISNUMBER(T1_Data!AO3),IF(T1_Data!AO3=-999,"NA",IF(T1_Data!AO3&lt;1, "&lt;1", IF(T1_Data!AO3&gt;99, "&gt;99", T1_Data!AO3))),"-")</f>
        <v>-</v>
      </c>
      <c r="AP5" s="72" t="str">
        <f>IF(ISNUMBER(T1_Data!AP3),IF(T1_Data!AP3=-999,"NA",IF(T1_Data!AP3&lt;1, "&lt;1", IF(T1_Data!AP3&gt;99, "&gt;99", T1_Data!AP3))),"-")</f>
        <v>-</v>
      </c>
      <c r="AQ5" s="72" t="str">
        <f>IF(ISNUMBER(T1_Data!AQ3),IF(T1_Data!AQ3=-999,"NA",IF(T1_Data!AQ3&lt;1, "&lt;1", IF(T1_Data!AQ3&gt;99, "&gt;99", T1_Data!AQ3))),"-")</f>
        <v>-</v>
      </c>
      <c r="AR5" s="72" t="str">
        <f>IF(ISNUMBER(T1_Data!AR3),IF(T1_Data!AR3=-999,"NA",IF(T1_Data!AR3&lt;1, "&lt;1", IF(T1_Data!AR3&gt;99, "&gt;99", T1_Data!AR3))),"-")</f>
        <v>-</v>
      </c>
      <c r="AS5" s="72" t="str">
        <f>IF(ISNUMBER(T1_Data!AS3),IF(T1_Data!AS3=-999,"NA",IF(T1_Data!AS3&lt;1, "&lt;1", IF(T1_Data!AS3&gt;99, "&gt;99", T1_Data!AS3))),"-")</f>
        <v>-</v>
      </c>
      <c r="AT5" s="72" t="str">
        <f>IF(ISNUMBER(T1_Data!AT3),IF(T1_Data!AT3=-999,"NA",IF(T1_Data!AT3&lt;1, "&lt;1", IF(T1_Data!AT3&gt;99, "&gt;99", T1_Data!AT3))),"-")</f>
        <v>-</v>
      </c>
      <c r="AU5" s="72" t="str">
        <f>IF(ISNUMBER(T1_Data!AU3),IF(T1_Data!AU3=-999,"NA",IF(T1_Data!AU3&lt;1, "&lt;1", IF(T1_Data!AU3&gt;99, "&gt;99", T1_Data!AU3))),"-")</f>
        <v>-</v>
      </c>
      <c r="AV5" s="72" t="str">
        <f>IF(ISNUMBER(T1_Data!AV3),IF(T1_Data!AV3=-999,"NA",IF(T1_Data!AV3&lt;1, "&lt;1", IF(T1_Data!AV3&gt;99, "&gt;99", T1_Data!AV3))),"-")</f>
        <v>-</v>
      </c>
      <c r="AW5" s="72" t="str">
        <f>IF(ISNUMBER(T1_Data!AW3),IF(T1_Data!AW3=-999,"NA",IF(T1_Data!AW3&lt;1, "&lt;1", IF(T1_Data!AW3&gt;99, "&gt;99", T1_Data!AW3))),"-")</f>
        <v>-</v>
      </c>
      <c r="AX5" s="72" t="str">
        <f>IF(ISNUMBER(T1_Data!AX3),IF(T1_Data!AX3=-999,"NA",IF(T1_Data!AX3&lt;1, "&lt;1", IF(T1_Data!AX3&gt;99, "&gt;99", T1_Data!AX3))),"-")</f>
        <v>-</v>
      </c>
      <c r="AY5" s="72" t="str">
        <f>IF(ISNUMBER(T1_Data!AY3),IF(T1_Data!AY3=-999,"NA",IF(T1_Data!AY3&lt;1, "&lt;1", IF(T1_Data!AY3&gt;99, "&gt;99", T1_Data!AY3))),"-")</f>
        <v>-</v>
      </c>
      <c r="AZ5" s="72" t="str">
        <f>IF(ISNUMBER(T1_Data!AZ3),IF(T1_Data!AZ3=-999,"NA",IF(T1_Data!AZ3&lt;1, "&lt;1", IF(T1_Data!AZ3&gt;99, "&gt;99", T1_Data!AZ3))),"-")</f>
        <v>-</v>
      </c>
      <c r="BA5" s="72" t="str">
        <f>IF(ISNUMBER(T1_Data!BA3),IF(T1_Data!BA3=-999,"NA",IF(T1_Data!BA3&lt;1, "&lt;1", IF(T1_Data!BA3&gt;99, "&gt;99", T1_Data!BA3))),"-")</f>
        <v>-</v>
      </c>
      <c r="BB5" s="72" t="str">
        <f>IF(ISNUMBER(T1_Data!BB3),IF(T1_Data!BB3=-999,"NA",IF(T1_Data!BB3&lt;1, "&lt;1", IF(T1_Data!BB3&gt;99, "&gt;99", T1_Data!BB3))),"-")</f>
        <v>-</v>
      </c>
      <c r="BC5" s="72" t="str">
        <f>IF(ISNUMBER(T1_Data!BC3),IF(T1_Data!BC3=-999,"NA",IF(T1_Data!BC3&lt;1, "&lt;1", IF(T1_Data!BC3&gt;99, "&gt;99", T1_Data!BC3))),"-")</f>
        <v>-</v>
      </c>
      <c r="BD5" s="72" t="str">
        <f>IF(ISNUMBER(T1_Data!BD3),IF(T1_Data!BD3=-999,"NA",IF(T1_Data!BD3&lt;1, "&lt;1", IF(T1_Data!BD3&gt;99, "&gt;99", T1_Data!BD3))),"-")</f>
        <v>-</v>
      </c>
      <c r="BE5" s="72" t="str">
        <f>IF(ISNUMBER(T1_Data!BE3),IF(T1_Data!BE3=-999,"NA",IF(T1_Data!BE3&lt;1, "&lt;1", IF(T1_Data!BE3&gt;99, "&gt;99", T1_Data!BE3))),"-")</f>
        <v>-</v>
      </c>
      <c r="BF5" s="72" t="str">
        <f>IF(ISNUMBER(T1_Data!BF3),IF(T1_Data!BF3=-999,"NA",IF(T1_Data!BF3&lt;1, "&lt;1", IF(T1_Data!BF3&gt;99, "&gt;99", T1_Data!BF3))),"-")</f>
        <v>-</v>
      </c>
      <c r="BG5" s="72" t="str">
        <f>IF(ISNUMBER(T1_Data!BG3),IF(T1_Data!BG3=-999,"NA",IF(T1_Data!BG3&lt;1, "&lt;1", IF(T1_Data!BG3&gt;99, "&gt;99", T1_Data!BG3))),"-")</f>
        <v>-</v>
      </c>
      <c r="BH5" s="72" t="str">
        <f>IF(ISNUMBER(T1_Data!BH3),IF(T1_Data!BH3=-999,"NA",IF(T1_Data!BH3&lt;1, "&lt;1", IF(T1_Data!BH3&gt;99, "&gt;99", T1_Data!BH3))),"-")</f>
        <v>-</v>
      </c>
      <c r="BI5" s="72" t="str">
        <f>IF(ISNUMBER(T1_Data!BI3),IF(T1_Data!BI3=-999,"NA",IF(T1_Data!BI3&lt;1, "&lt;1", IF(T1_Data!BI3&gt;99, "&gt;99", T1_Data!BI3))),"-")</f>
        <v>-</v>
      </c>
      <c r="BJ5" s="72" t="str">
        <f>IF(ISNUMBER(T1_Data!BJ3),IF(T1_Data!BJ3=-999,"NA",IF(T1_Data!BJ3&lt;1, "&lt;1", IF(T1_Data!BJ3&gt;99, "&gt;99", T1_Data!BJ3))),"-")</f>
        <v>-</v>
      </c>
      <c r="BK5" s="72" t="str">
        <f>IF(ISNUMBER(T1_Data!BK3),IF(T1_Data!BK3=-999,"NA",IF(T1_Data!BK3&lt;1, "&lt;1", IF(T1_Data!BK3&gt;99, "&gt;99", T1_Data!BK3))),"-")</f>
        <v>-</v>
      </c>
      <c r="BL5" s="72" t="str">
        <f>IF(ISNUMBER(T1_Data!BL3),IF(T1_Data!BL3=-999,"NA",IF(T1_Data!BL3&lt;1, "&lt;1", IF(T1_Data!BL3&gt;99, "&gt;99", T1_Data!BL3))),"-")</f>
        <v>-</v>
      </c>
      <c r="BM5" s="72" t="str">
        <f>IF(ISNUMBER(T1_Data!BM3),IF(T1_Data!BM3=-999,"NA",IF(T1_Data!BM3&lt;1, "&lt;1", IF(T1_Data!BM3&gt;99, "&gt;99", T1_Data!BM3))),"-")</f>
        <v>-</v>
      </c>
      <c r="BN5" s="72" t="str">
        <f>IF(ISNUMBER(T1_Data!BN3),IF(T1_Data!BN3=-999,"NA",IF(T1_Data!BN3&lt;1, "&lt;1", IF(T1_Data!BN3&gt;99, "&gt;99", T1_Data!BN3))),"-")</f>
        <v>-</v>
      </c>
      <c r="BO5" s="72" t="str">
        <f>IF(ISNUMBER(T1_Data!BO3),IF(T1_Data!BO3=-999,"NA",IF(T1_Data!BO3&lt;1, "&lt;1", IF(T1_Data!BO3&gt;99, "&gt;99", T1_Data!BO3))),"-")</f>
        <v>-</v>
      </c>
      <c r="BP5" s="72" t="str">
        <f>IF(ISNUMBER(T1_Data!BP3),IF(T1_Data!BP3=-999,"NA",IF(T1_Data!BP3&lt;1, "&lt;1", IF(T1_Data!BP3&gt;99, "&gt;99", T1_Data!BP3))),"-")</f>
        <v>-</v>
      </c>
      <c r="BQ5" s="72" t="str">
        <f>IF(ISNUMBER(T1_Data!BQ3),IF(T1_Data!BQ3=-999,"NA",IF(T1_Data!BQ3&lt;1, "&lt;1", IF(T1_Data!BQ3&gt;99, "&gt;99", T1_Data!BQ3))),"-")</f>
        <v>-</v>
      </c>
      <c r="BR5" s="72" t="str">
        <f>IF(ISNUMBER(T1_Data!BR3),IF(T1_Data!BR3=-999,"NA",IF(T1_Data!BR3&lt;1, "&lt;1", IF(T1_Data!BR3&gt;99, "&gt;99", T1_Data!BR3))),"-")</f>
        <v>-</v>
      </c>
      <c r="BS5" s="72" t="str">
        <f>IF(ISNUMBER(T1_Data!BS3),IF(T1_Data!BS3=-999,"NA",IF(T1_Data!BS3&lt;1, "&lt;1", IF(T1_Data!BS3&gt;99, "&gt;99", T1_Data!BS3))),"-")</f>
        <v>-</v>
      </c>
      <c r="BT5" s="72" t="str">
        <f>IF(ISNUMBER(T1_Data!BT3),IF(T1_Data!BT3=-999,"NA",IF(T1_Data!BT3&lt;1, "&lt;1", IF(T1_Data!BT3&gt;99, "&gt;99", T1_Data!BT3))),"-")</f>
        <v>-</v>
      </c>
      <c r="BU5" s="72" t="str">
        <f>IF(ISNUMBER(T1_Data!BU3),IF(T1_Data!BU3=-999,"NA",IF(T1_Data!BU3&lt;1, "&lt;1", IF(T1_Data!BU3&gt;99, "&gt;99", T1_Data!BU3))),"-")</f>
        <v>-</v>
      </c>
      <c r="BV5" s="72" t="str">
        <f>IF(ISNUMBER(T1_Data!BV3),IF(T1_Data!BV3=-999,"NA",IF(T1_Data!BV3&lt;1, "&lt;1", IF(T1_Data!BV3&gt;99, "&gt;99", T1_Data!BV3))),"-")</f>
        <v>-</v>
      </c>
      <c r="BW5" s="72" t="str">
        <f>IF(ISNUMBER(T1_Data!BW3),IF(T1_Data!BW3=-999,"NA",IF(T1_Data!BW3&lt;1, "&lt;1", IF(T1_Data!BW3&gt;99, "&gt;99", T1_Data!BW3))),"-")</f>
        <v>-</v>
      </c>
      <c r="BX5" s="72" t="str">
        <f>IF(ISNUMBER(T1_Data!BX3),IF(T1_Data!BX3=-999,"NA",IF(T1_Data!BX3&lt;1, "&lt;1", IF(T1_Data!BX3&gt;99, "&gt;99", T1_Data!BX3))),"-")</f>
        <v>-</v>
      </c>
      <c r="BY5" s="72" t="str">
        <f>IF(ISNUMBER(T1_Data!BY3),IF(T1_Data!BY3=-999,"NA",IF(T1_Data!BY3&lt;1, "&lt;1", IF(T1_Data!BY3&gt;99, "&gt;99", T1_Data!BY3))),"-")</f>
        <v>-</v>
      </c>
      <c r="BZ5" s="72" t="str">
        <f>IF(ISNUMBER(T1_Data!BZ3),IF(T1_Data!BZ3=-999,"NA",IF(T1_Data!BZ3&lt;1, "&lt;1", IF(T1_Data!BZ3&gt;99, "&gt;99", T1_Data!BZ3))),"-")</f>
        <v>-</v>
      </c>
      <c r="CA5" s="72" t="str">
        <f>IF(ISNUMBER(T1_Data!CA3),IF(T1_Data!CA3=-999,"NA",IF(T1_Data!CA3&lt;1, "&lt;1", IF(T1_Data!CA3&gt;99, "&gt;99", T1_Data!CA3))),"-")</f>
        <v>-</v>
      </c>
      <c r="CB5" s="72" t="str">
        <f>IF(ISNUMBER(T1_Data!CB3),IF(T1_Data!CB3=-999,"NA",IF(T1_Data!CB3&lt;1, "&lt;1", IF(T1_Data!CB3&gt;99, "&gt;99", T1_Data!CB3))),"-")</f>
        <v>-</v>
      </c>
      <c r="CC5" s="72" t="str">
        <f>IF(ISNUMBER(T1_Data!CC3),IF(T1_Data!CC3=-999,"NA",IF(T1_Data!CC3&lt;1, "&lt;1", IF(T1_Data!CC3&gt;99, "&gt;99", T1_Data!CC3))),"-")</f>
        <v>-</v>
      </c>
      <c r="CD5" s="72" t="str">
        <f>IF(ISNUMBER(T1_Data!CD3),IF(T1_Data!CD3=-999,"NA",IF(T1_Data!CD3&lt;1, "&lt;1", IF(T1_Data!CD3&gt;99, "&gt;99", T1_Data!CD3))),"-")</f>
        <v>-</v>
      </c>
      <c r="CE5" s="72" t="str">
        <f>IF(ISNUMBER(T1_Data!CE3),IF(T1_Data!CE3=-999,"NA",IF(T1_Data!CE3&lt;1, "&lt;1", IF(T1_Data!CE3&gt;99, "&gt;99", T1_Data!CE3))),"-")</f>
        <v>-</v>
      </c>
      <c r="CF5" s="72" t="str">
        <f>IF(ISNUMBER(T1_Data!CF3),IF(T1_Data!CF3=-999,"NA",IF(T1_Data!CF3&lt;1, "&lt;1", IF(T1_Data!CF3&gt;99, "&gt;99", T1_Data!CF3))),"-")</f>
        <v>-</v>
      </c>
      <c r="CG5" s="72" t="str">
        <f>IF(ISNUMBER(T1_Data!CG3),IF(T1_Data!CG3=-999,"NA",IF(T1_Data!CG3&lt;1, "&lt;1", IF(T1_Data!CG3&gt;99, "&gt;99", T1_Data!CG3))),"-")</f>
        <v>-</v>
      </c>
      <c r="CH5" s="72" t="str">
        <f>IF(ISNUMBER(T1_Data!CH3),IF(T1_Data!CH3=-999,"NA",IF(T1_Data!CH3&lt;1, "&lt;1", IF(T1_Data!CH3&gt;99, "&gt;99", T1_Data!CH3))),"-")</f>
        <v>-</v>
      </c>
      <c r="CI5" s="72" t="str">
        <f>IF(ISNUMBER(T1_Data!CI3),IF(T1_Data!CI3=-999,"NA",IF(T1_Data!CI3&lt;1, "&lt;1", IF(T1_Data!CI3&gt;99, "&gt;99", T1_Data!CI3))),"-")</f>
        <v>-</v>
      </c>
      <c r="CJ5" s="72" t="str">
        <f>IF(ISNUMBER(T1_Data!CJ3),IF(T1_Data!CJ3=-999,"NA",IF(T1_Data!CJ3&lt;1, "&lt;1", IF(T1_Data!CJ3&gt;99, "&gt;99", T1_Data!CJ3))),"-")</f>
        <v>-</v>
      </c>
      <c r="CK5" s="72" t="str">
        <f>IF(ISNUMBER(T1_Data!CK3),IF(T1_Data!CK3=-999,"NA",IF(T1_Data!CK3&lt;1, "&lt;1", IF(T1_Data!CK3&gt;99, "&gt;99", T1_Data!CK3))),"-")</f>
        <v>-</v>
      </c>
      <c r="CL5" s="72" t="str">
        <f>IF(ISNUMBER(T1_Data!CL3),IF(T1_Data!CL3=-999,"NA",IF(T1_Data!CL3&lt;1, "&lt;1", IF(T1_Data!CL3&gt;99, "&gt;99", T1_Data!CL3))),"-")</f>
        <v>-</v>
      </c>
      <c r="CM5" s="72" t="str">
        <f>IF(ISNUMBER(T1_Data!CM3),IF(T1_Data!CM3=-999,"NA",IF(T1_Data!CM3&lt;1, "&lt;1", IF(T1_Data!CM3&gt;99, "&gt;99", T1_Data!CM3))),"-")</f>
        <v>-</v>
      </c>
      <c r="CN5" s="72" t="str">
        <f>IF(ISNUMBER(T1_Data!CN3),IF(T1_Data!CN3=-999,"NA",IF(T1_Data!CN3&lt;1, "&lt;1", IF(T1_Data!CN3&gt;99, "&gt;99", T1_Data!CN3))),"-")</f>
        <v>-</v>
      </c>
      <c r="CO5" s="72" t="str">
        <f>IF(ISNUMBER(T1_Data!CO3),IF(T1_Data!CO3=-999,"NA",IF(T1_Data!CO3&lt;1, "&lt;1", IF(T1_Data!CO3&gt;99, "&gt;99", T1_Data!CO3))),"-")</f>
        <v>-</v>
      </c>
      <c r="CP5" s="72" t="str">
        <f>IF(ISNUMBER(T1_Data!CP3),IF(T1_Data!CP3=-999,"NA",IF(T1_Data!CP3&lt;1, "&lt;1", IF(T1_Data!CP3&gt;99, "&gt;99", T1_Data!CP3))),"-")</f>
        <v>-</v>
      </c>
      <c r="CQ5" s="72" t="str">
        <f>IF(ISNUMBER(T1_Data!CQ3),IF(T1_Data!CQ3=-999,"NA",IF(T1_Data!CQ3&lt;1, "&lt;1", IF(T1_Data!CQ3&gt;99, "&gt;99", T1_Data!CQ3))),"-")</f>
        <v>-</v>
      </c>
      <c r="CR5" s="72" t="str">
        <f>IF(ISNUMBER(T1_Data!CR3),IF(T1_Data!CR3=-999,"NA",IF(T1_Data!CR3&lt;1, "&lt;1", IF(T1_Data!CR3&gt;99, "&gt;99", T1_Data!CR3))),"-")</f>
        <v>-</v>
      </c>
      <c r="CS5" s="72" t="str">
        <f>IF(ISNUMBER(T1_Data!CS3),IF(T1_Data!CS3=-999,"NA",IF(T1_Data!CS3&lt;1, "&lt;1", IF(T1_Data!CS3&gt;99, "&gt;99", T1_Data!CS3))),"-")</f>
        <v>-</v>
      </c>
      <c r="CT5" s="72" t="str">
        <f>IF(ISNUMBER(T1_Data!CT3),IF(T1_Data!CT3=-999,"NA",IF(T1_Data!CT3&lt;1, "&lt;1", IF(T1_Data!CT3&gt;99, "&gt;99", T1_Data!CT3))),"-")</f>
        <v>-</v>
      </c>
      <c r="CU5" s="72" t="str">
        <f>IF(ISNUMBER(T1_Data!CU3),IF(T1_Data!CU3=-999,"NA",IF(T1_Data!CU3&lt;1, "&lt;1", IF(T1_Data!CU3&gt;99, "&gt;99", T1_Data!CU3))),"-")</f>
        <v>-</v>
      </c>
      <c r="CV5" s="72" t="str">
        <f>IF(ISNUMBER(T1_Data!CV3),IF(T1_Data!CV3=-999,"NA",IF(T1_Data!CV3&lt;1, "&lt;1", IF(T1_Data!CV3&gt;99, "&gt;99", T1_Data!CV3))),"-")</f>
        <v>-</v>
      </c>
      <c r="CW5" s="72" t="str">
        <f>IF(ISNUMBER(T1_Data!CW3),IF(T1_Data!CW3=-999,"NA",IF(T1_Data!CW3&lt;1, "&lt;1", IF(T1_Data!CW3&gt;99, "&gt;99", T1_Data!CW3))),"-")</f>
        <v>-</v>
      </c>
      <c r="CX5" s="72" t="str">
        <f>IF(ISNUMBER(T1_Data!CX3),IF(T1_Data!CX3=-999,"NA",IF(T1_Data!CX3&lt;1, "&lt;1", IF(T1_Data!CX3&gt;99, "&gt;99", T1_Data!CX3))),"-")</f>
        <v>-</v>
      </c>
      <c r="CY5" s="72" t="str">
        <f>IF(ISNUMBER(T1_Data!CY3),IF(T1_Data!CY3=-999,"NA",IF(T1_Data!CY3&lt;1, "&lt;1", IF(T1_Data!CY3&gt;99, "&gt;99", T1_Data!CY3))),"-")</f>
        <v>-</v>
      </c>
      <c r="CZ5" s="72" t="str">
        <f>IF(ISNUMBER(T1_Data!CZ3),IF(T1_Data!CZ3=-999,"NA",IF(T1_Data!CZ3&lt;1, "&lt;1", IF(T1_Data!CZ3&gt;99, "&gt;99", T1_Data!CZ3))),"-")</f>
        <v>-</v>
      </c>
      <c r="DA5" s="72" t="str">
        <f>IF(ISNUMBER(T1_Data!DA3),IF(T1_Data!DA3=-999,"NA",IF(T1_Data!DA3&lt;1, "&lt;1", IF(T1_Data!DA3&gt;99, "&gt;99", T1_Data!DA3))),"-")</f>
        <v>-</v>
      </c>
      <c r="DB5" s="72" t="str">
        <f>IF(ISNUMBER(T1_Data!DB3),IF(T1_Data!DB3=-999,"NA",IF(T1_Data!DB3&lt;1, "&lt;1", IF(T1_Data!DB3&gt;99, "&gt;99", T1_Data!DB3))),"-")</f>
        <v>-</v>
      </c>
      <c r="DC5" s="72" t="str">
        <f>IF(ISNUMBER(T1_Data!DC3),IF(T1_Data!DC3=-999,"NA",IF(T1_Data!DC3&lt;1, "&lt;1", IF(T1_Data!DC3&gt;99, "&gt;99", T1_Data!DC3))),"-")</f>
        <v>-</v>
      </c>
      <c r="DD5" s="72" t="str">
        <f>IF(ISNUMBER(T1_Data!DD3),IF(T1_Data!DD3=-999,"NA",IF(T1_Data!DD3&lt;1, "&lt;1", IF(T1_Data!DD3&gt;99, "&gt;99", T1_Data!DD3))),"-")</f>
        <v>-</v>
      </c>
      <c r="DE5" s="72">
        <f>IF(ISNUMBER(T1_Data!DE3),IF(T1_Data!DE3=-999,"NA",IF(T1_Data!DE3&lt;1, "&lt;1", IF(T1_Data!DE3&gt;99, "&gt;99", T1_Data!DE3))),"-")</f>
        <v>90.288921618844896</v>
      </c>
      <c r="DF5" s="72" t="str">
        <f>IF(ISNUMBER(T1_Data!DF3),IF(T1_Data!DF3=-999,"NA",IF(T1_Data!DF3&lt;1, "&lt;1", IF(T1_Data!DF3&gt;99, "&gt;99", T1_Data!DF3))),"-")</f>
        <v>-</v>
      </c>
      <c r="DG5" s="72" t="str">
        <f>IF(ISNUMBER(T1_Data!DG3),IF(T1_Data!DG3=-999,"NA",IF(T1_Data!DG3&lt;1, "&lt;1", IF(T1_Data!DG3&gt;99, "&gt;99", T1_Data!DG3))),"-")</f>
        <v>-</v>
      </c>
      <c r="DH5" s="72" t="str">
        <f>IF(ISNUMBER(T1_Data!DH3),IF(T1_Data!DH3=-999,"NA",IF(T1_Data!DH3&lt;1, "&lt;1", IF(T1_Data!DH3&gt;99, "&gt;99", T1_Data!DH3))),"-")</f>
        <v>-</v>
      </c>
      <c r="DI5" s="72" t="str">
        <f>IF(ISNUMBER(T1_Data!DI3),IF(T1_Data!DI3=-999,"NA",IF(T1_Data!DI3&lt;1, "&lt;1", IF(T1_Data!DI3&gt;99, "&gt;99", T1_Data!DI3))),"-")</f>
        <v>-</v>
      </c>
      <c r="DJ5" s="72">
        <f>IF(ISNUMBER(T1_Data!DJ3),IF(T1_Data!DJ3=-999,"NA",IF(T1_Data!DJ3&lt;1, "&lt;1", IF(T1_Data!DJ3&gt;99, "&gt;99", T1_Data!DJ3))),"-")</f>
        <v>90.288921618844896</v>
      </c>
      <c r="DK5" s="72" t="str">
        <f>IF(ISNUMBER(T1_Data!DK3),IF(T1_Data!DK3=-999,"NA",IF(T1_Data!DK3&lt;1, "&lt;1", IF(T1_Data!DK3&gt;99, "&gt;99", T1_Data!DK3))),"-")</f>
        <v>-</v>
      </c>
      <c r="DL5" s="72" t="str">
        <f>IF(ISNUMBER(T1_Data!DL3),IF(T1_Data!DL3=-999,"NA",IF(T1_Data!DL3&lt;1, "&lt;1", IF(T1_Data!DL3&gt;99, "&gt;99", T1_Data!DL3))),"-")</f>
        <v>-</v>
      </c>
      <c r="DM5" s="72" t="str">
        <f>IF(ISNUMBER(T1_Data!DM3),IF(T1_Data!DM3=-999,"NA",IF(T1_Data!DM3&lt;1, "&lt;1", IF(T1_Data!DM3&gt;99, "&gt;99", T1_Data!DM3))),"-")</f>
        <v>-</v>
      </c>
      <c r="DN5" s="72" t="str">
        <f>IF(ISNUMBER(T1_Data!DN3),IF(T1_Data!DN3=-999,"NA",IF(T1_Data!DN3&lt;1, "&lt;1", IF(T1_Data!DN3&gt;99, "&gt;99", T1_Data!DN3))),"-")</f>
        <v>-</v>
      </c>
      <c r="DO5" s="72" t="str">
        <f>IF(ISNUMBER(T1_Data!DO3),IF(T1_Data!DO3=-999,"NA",IF(T1_Data!DO3&lt;1, "&lt;1", IF(T1_Data!DO3&gt;99, "&gt;99", T1_Data!DO3))),"-")</f>
        <v>-</v>
      </c>
      <c r="DP5" s="72" t="str">
        <f>IF(ISNUMBER(T1_Data!DP3),IF(T1_Data!DP3=-999,"NA",IF(T1_Data!DP3&lt;1, "&lt;1", IF(T1_Data!DP3&gt;99, "&gt;99", T1_Data!DP3))),"-")</f>
        <v>-</v>
      </c>
      <c r="DQ5" s="72" t="str">
        <f>IF(ISNUMBER(T1_Data!DQ3),IF(T1_Data!DQ3=-999,"NA",IF(T1_Data!DQ3&lt;1, "&lt;1", IF(T1_Data!DQ3&gt;99, "&gt;99", T1_Data!DQ3))),"-")</f>
        <v>-</v>
      </c>
      <c r="DR5" s="72" t="str">
        <f>IF(ISNUMBER(T1_Data!DR3),IF(T1_Data!DR3=-999,"NA",IF(T1_Data!DR3&lt;1, "&lt;1", IF(T1_Data!DR3&gt;99, "&gt;99", T1_Data!DR3))),"-")</f>
        <v>-</v>
      </c>
      <c r="DS5" s="72" t="str">
        <f>IF(ISNUMBER(T1_Data!DS3),IF(T1_Data!DS3=-999,"NA",IF(T1_Data!DS3&lt;1, "&lt;1", IF(T1_Data!DS3&gt;99, "&gt;99", T1_Data!DS3))),"-")</f>
        <v>-</v>
      </c>
      <c r="DT5" s="72" t="str">
        <f>IF(ISNUMBER(T1_Data!DT3),IF(T1_Data!DT3=-999,"NA",IF(T1_Data!DT3&lt;1, "&lt;1", IF(T1_Data!DT3&gt;99, "&gt;99", T1_Data!DT3))),"-")</f>
        <v>-</v>
      </c>
      <c r="DU5" s="72" t="str">
        <f>IF(ISNUMBER(T1_Data!DU3),IF(T1_Data!DU3=-999,"NA",IF(T1_Data!DU3&lt;1, "&lt;1", IF(T1_Data!DU3&gt;99, "&gt;99", T1_Data!DU3))),"-")</f>
        <v>-</v>
      </c>
      <c r="DV5" s="72" t="str">
        <f>IF(ISNUMBER(T1_Data!DV3),IF(T1_Data!DV3=-999,"NA",IF(T1_Data!DV3&lt;1, "&lt;1", IF(T1_Data!DV3&gt;99, "&gt;99", T1_Data!DV3))),"-")</f>
        <v>-</v>
      </c>
      <c r="DW5" s="72" t="str">
        <f>IF(ISNUMBER(T1_Data!DW3),IF(T1_Data!DW3=-999,"NA",IF(T1_Data!DW3&lt;1, "&lt;1", IF(T1_Data!DW3&gt;99, "&gt;99", T1_Data!DW3))),"-")</f>
        <v>-</v>
      </c>
      <c r="DX5" s="72" t="str">
        <f>IF(ISNUMBER(T1_Data!DX3),IF(T1_Data!DX3=-999,"NA",IF(T1_Data!DX3&lt;1, "&lt;1", IF(T1_Data!DX3&gt;99, "&gt;99", T1_Data!DX3))),"-")</f>
        <v>-</v>
      </c>
      <c r="DY5" s="72" t="str">
        <f>IF(ISNUMBER(T1_Data!DY3),IF(T1_Data!DY3=-999,"NA",IF(T1_Data!DY3&lt;1, "&lt;1", IF(T1_Data!DY3&gt;99, "&gt;99", T1_Data!DY3))),"-")</f>
        <v>-</v>
      </c>
      <c r="DZ5" s="72" t="str">
        <f>IF(ISNUMBER(T1_Data!DZ3),IF(T1_Data!DZ3=-999,"NA",IF(T1_Data!DZ3&lt;1, "&lt;1", IF(T1_Data!DZ3&gt;99, "&gt;99", T1_Data!DZ3))),"-")</f>
        <v>-</v>
      </c>
      <c r="EA5" s="72" t="str">
        <f>IF(ISNUMBER(T1_Data!EA3),IF(T1_Data!EA3=-999,"NA",IF(T1_Data!EA3&lt;1, "&lt;1", IF(T1_Data!EA3&gt;99, "&gt;99", T1_Data!EA3))),"-")</f>
        <v>-</v>
      </c>
      <c r="EB5" s="72" t="str">
        <f>IF(ISNUMBER(T1_Data!EB3),IF(T1_Data!EB3=-999,"NA",IF(T1_Data!EB3&lt;1, "&lt;1", IF(T1_Data!EB3&gt;99, "&gt;99", T1_Data!EB3))),"-")</f>
        <v>-</v>
      </c>
      <c r="EC5" s="72" t="str">
        <f>IF(ISNUMBER(T1_Data!EC3),IF(T1_Data!EC3=-999,"NA",IF(T1_Data!EC3&lt;1, "&lt;1", IF(T1_Data!EC3&gt;99, "&gt;99", T1_Data!EC3))),"-")</f>
        <v>-</v>
      </c>
      <c r="ED5" s="72" t="str">
        <f>IF(ISNUMBER(T1_Data!ED3),IF(T1_Data!ED3=-999,"NA",IF(T1_Data!ED3&lt;1, "&lt;1", IF(T1_Data!ED3&gt;99, "&gt;99", T1_Data!ED3))),"-")</f>
        <v>-</v>
      </c>
      <c r="EE5" s="72" t="str">
        <f>IF(ISNUMBER(T1_Data!EE3),IF(T1_Data!EE3=-999,"NA",IF(T1_Data!EE3&lt;1, "&lt;1", IF(T1_Data!EE3&gt;99, "&gt;99", T1_Data!EE3))),"-")</f>
        <v>-</v>
      </c>
      <c r="EF5" s="72" t="str">
        <f>IF(ISNUMBER(T1_Data!EF3),IF(T1_Data!EF3=-999,"NA",IF(T1_Data!EF3&lt;1, "&lt;1", IF(T1_Data!EF3&gt;99, "&gt;99", T1_Data!EF3))),"-")</f>
        <v>-</v>
      </c>
      <c r="EG5" s="72" t="str">
        <f>IF(ISNUMBER(T1_Data!EG3),IF(T1_Data!EG3=-999,"NA",IF(T1_Data!EG3&lt;1, "&lt;1", IF(T1_Data!EG3&gt;99, "&gt;99", T1_Data!EG3))),"-")</f>
        <v>-</v>
      </c>
      <c r="EH5" s="72" t="str">
        <f>IF(ISNUMBER(T1_Data!EH3),IF(T1_Data!EH3=-999,"NA",IF(T1_Data!EH3&lt;1, "&lt;1", IF(T1_Data!EH3&gt;99, "&gt;99", T1_Data!EH3))),"-")</f>
        <v>-</v>
      </c>
      <c r="EI5" s="72">
        <f>IF(ISNUMBER(T1_Data!EI3),IF(T1_Data!EI3=-999,"NA",IF(T1_Data!EI3&lt;1, "&lt;1", IF(T1_Data!EI3&gt;99, "&gt;99", T1_Data!EI3))),"-")</f>
        <v>90.288921618844896</v>
      </c>
      <c r="EJ5" s="72" t="str">
        <f>IF(ISNUMBER(T1_Data!EJ3),IF(T1_Data!EJ3=-999,"NA",IF(T1_Data!EJ3&lt;1, "&lt;1", IF(T1_Data!EJ3&gt;99, "&gt;99", T1_Data!EJ3))),"-")</f>
        <v>-</v>
      </c>
      <c r="EK5" s="72" t="str">
        <f>IF(ISNUMBER(T1_Data!EK3),IF(T1_Data!EK3=-999,"NA",IF(T1_Data!EK3&lt;1, "&lt;1", IF(T1_Data!EK3&gt;99, "&gt;99", T1_Data!EK3))),"-")</f>
        <v>-</v>
      </c>
      <c r="EL5" s="72" t="str">
        <f>IF(ISNUMBER(T1_Data!EL3),IF(T1_Data!EL3=-999,"NA",IF(T1_Data!EL3&lt;1, "&lt;1", IF(T1_Data!EL3&gt;99, "&gt;99", T1_Data!EL3))),"-")</f>
        <v>-</v>
      </c>
      <c r="EM5" s="72" t="str">
        <f>IF(ISNUMBER(T1_Data!EM3),IF(T1_Data!EM3=-999,"NA",IF(T1_Data!EM3&lt;1, "&lt;1", IF(T1_Data!EM3&gt;99, "&gt;99", T1_Data!EM3))),"-")</f>
        <v>-</v>
      </c>
      <c r="EN5" s="72" t="str">
        <f>IF(ISNUMBER(T1_Data!EN3),IF(T1_Data!EN3=-999,"NA",IF(T1_Data!EN3&lt;1, "&lt;1", IF(T1_Data!EN3&gt;99, "&gt;99", T1_Data!EN3))),"-")</f>
        <v>-</v>
      </c>
      <c r="EO5" s="72" t="str">
        <f>IF(ISNUMBER(T1_Data!EO3),IF(T1_Data!EO3=-999,"NA",IF(T1_Data!EO3&lt;1, "&lt;1", IF(T1_Data!EO3&gt;99, "&gt;99", T1_Data!EO3))),"-")</f>
        <v>-</v>
      </c>
      <c r="EP5" s="72" t="str">
        <f>IF(ISNUMBER(T1_Data!EP3),IF(T1_Data!EP3=-999,"NA",IF(T1_Data!EP3&lt;1, "&lt;1", IF(T1_Data!EP3&gt;99, "&gt;99", T1_Data!EP3))),"-")</f>
        <v>-</v>
      </c>
      <c r="EQ5" s="72" t="str">
        <f>IF(ISNUMBER(T1_Data!EQ3),IF(T1_Data!EQ3=-999,"NA",IF(T1_Data!EQ3&lt;1, "&lt;1", IF(T1_Data!EQ3&gt;99, "&gt;99", T1_Data!EQ3))),"-")</f>
        <v>-</v>
      </c>
      <c r="ER5" s="72" t="str">
        <f>IF(ISNUMBER(T1_Data!ER3),IF(T1_Data!ER3=-999,"NA",IF(T1_Data!ER3&lt;1, "&lt;1", IF(T1_Data!ER3&gt;99, "&gt;99", T1_Data!ER3))),"-")</f>
        <v>-</v>
      </c>
      <c r="ES5" s="72" t="str">
        <f>IF(ISNUMBER(T1_Data!ES3),IF(T1_Data!ES3=-999,"NA",IF(T1_Data!ES3&lt;1, "&lt;1", IF(T1_Data!ES3&gt;99, "&gt;99", T1_Data!ES3))),"-")</f>
        <v>-</v>
      </c>
      <c r="ET5" s="72" t="str">
        <f>IF(ISNUMBER(T1_Data!ET3),IF(T1_Data!ET3=-999,"NA",IF(T1_Data!ET3&lt;1, "&lt;1", IF(T1_Data!ET3&gt;99, "&gt;99", T1_Data!ET3))),"-")</f>
        <v>-</v>
      </c>
      <c r="EU5" s="72" t="str">
        <f>IF(ISNUMBER(T1_Data!EU3),IF(T1_Data!EU3=-999,"NA",IF(T1_Data!EU3&lt;1, "&lt;1", IF(T1_Data!EU3&gt;99, "&gt;99", T1_Data!EU3))),"-")</f>
        <v>-</v>
      </c>
      <c r="EV5" s="72" t="str">
        <f>IF(ISNUMBER(T1_Data!EV3),IF(T1_Data!EV3=-999,"NA",IF(T1_Data!EV3&lt;1, "&lt;1", IF(T1_Data!EV3&gt;99, "&gt;99", T1_Data!EV3))),"-")</f>
        <v>-</v>
      </c>
      <c r="EW5" s="72" t="str">
        <f>IF(ISNUMBER(T1_Data!EW3),IF(T1_Data!EW3=-999,"NA",IF(T1_Data!EW3&lt;1, "&lt;1", IF(T1_Data!EW3&gt;99, "&gt;99", T1_Data!EW3))),"-")</f>
        <v>-</v>
      </c>
      <c r="EX5" s="72" t="str">
        <f>IF(ISNUMBER(T1_Data!EX3),IF(T1_Data!EX3=-999,"NA",IF(T1_Data!EX3&lt;1, "&lt;1", IF(T1_Data!EX3&gt;99, "&gt;99", T1_Data!EX3))),"-")</f>
        <v>-</v>
      </c>
      <c r="EY5" s="72" t="str">
        <f>IF(ISNUMBER(T1_Data!EY3),IF(T1_Data!EY3=-999,"NA",IF(T1_Data!EY3&lt;1, "&lt;1", IF(T1_Data!EY3&gt;99, "&gt;99", T1_Data!EY3))),"-")</f>
        <v>-</v>
      </c>
      <c r="EZ5" s="72" t="str">
        <f>IF(ISNUMBER(T1_Data!EZ3),IF(T1_Data!EZ3=-999,"NA",IF(T1_Data!EZ3&lt;1, "&lt;1", IF(T1_Data!EZ3&gt;99, "&gt;99", T1_Data!EZ3))),"-")</f>
        <v>-</v>
      </c>
      <c r="FA5" s="72" t="str">
        <f>IF(ISNUMBER(T1_Data!FA3),IF(T1_Data!FA3=-999,"NA",IF(T1_Data!FA3&lt;1, "&lt;1", IF(T1_Data!FA3&gt;99, "&gt;99", T1_Data!FA3))),"-")</f>
        <v>-</v>
      </c>
      <c r="FB5" s="72" t="str">
        <f>IF(ISNUMBER(T1_Data!FB3),IF(T1_Data!FB3=-999,"NA",IF(T1_Data!FB3&lt;1, "&lt;1", IF(T1_Data!FB3&gt;99, "&gt;99", T1_Data!FB3))),"-")</f>
        <v>-</v>
      </c>
      <c r="FC5" s="72" t="str">
        <f>IF(ISNUMBER(T1_Data!FC3),IF(T1_Data!FC3=-999,"NA",IF(T1_Data!FC3&lt;1, "&lt;1", IF(T1_Data!FC3&gt;99, "&gt;99", T1_Data!FC3))),"-")</f>
        <v>-</v>
      </c>
      <c r="FD5" s="72" t="str">
        <f>IF(ISNUMBER(T1_Data!FD3),IF(T1_Data!FD3=-999,"NA",IF(T1_Data!FD3&lt;1, "&lt;1", IF(T1_Data!FD3&gt;99, "&gt;99", T1_Data!FD3))),"-")</f>
        <v>-</v>
      </c>
      <c r="FE5" s="72" t="str">
        <f>IF(ISNUMBER(T1_Data!FE3),IF(T1_Data!FE3=-999,"NA",IF(T1_Data!FE3&lt;1, "&lt;1", IF(T1_Data!FE3&gt;99, "&gt;99", T1_Data!FE3))),"-")</f>
        <v>-</v>
      </c>
      <c r="FF5" s="72" t="str">
        <f>IF(ISNUMBER(T1_Data!FF3),IF(T1_Data!FF3=-999,"NA",IF(T1_Data!FF3&lt;1, "&lt;1", IF(T1_Data!FF3&gt;99, "&gt;99", T1_Data!FF3))),"-")</f>
        <v>-</v>
      </c>
      <c r="FG5" s="72" t="str">
        <f>IF(ISNUMBER(T1_Data!FG3),IF(T1_Data!FG3=-999,"NA",IF(T1_Data!FG3&lt;1, "&lt;1", IF(T1_Data!FG3&gt;99, "&gt;99", T1_Data!FG3))),"-")</f>
        <v>-</v>
      </c>
      <c r="FH5" s="72" t="str">
        <f>IF(ISNUMBER(T1_Data!FH3),IF(T1_Data!FH3=-999,"NA",IF(T1_Data!FH3&lt;1, "&lt;1", IF(T1_Data!FH3&gt;99, "&gt;99", T1_Data!FH3))),"-")</f>
        <v>-</v>
      </c>
      <c r="FI5" s="72" t="str">
        <f>IF(ISNUMBER(T1_Data!FI3),IF(T1_Data!FI3=-999,"NA",IF(T1_Data!FI3&lt;1, "&lt;1", IF(T1_Data!FI3&gt;99, "&gt;99", T1_Data!FI3))),"-")</f>
        <v>-</v>
      </c>
      <c r="FJ5" s="72" t="str">
        <f>IF(ISNUMBER(T1_Data!FJ3),IF(T1_Data!FJ3=-999,"NA",IF(T1_Data!FJ3&lt;1, "&lt;1", IF(T1_Data!FJ3&gt;99, "&gt;99", T1_Data!FJ3))),"-")</f>
        <v>-</v>
      </c>
      <c r="FK5" s="72" t="str">
        <f>IF(ISNUMBER(T1_Data!FK3),IF(T1_Data!FK3=-999,"NA",IF(T1_Data!FK3&lt;1, "&lt;1", IF(T1_Data!FK3&gt;99, "&gt;99", T1_Data!FK3))),"-")</f>
        <v>-</v>
      </c>
      <c r="FL5" s="72" t="str">
        <f>IF(ISNUMBER(T1_Data!FL3),IF(T1_Data!FL3=-999,"NA",IF(T1_Data!FL3&lt;1, "&lt;1", IF(T1_Data!FL3&gt;99, "&gt;99", T1_Data!FL3))),"-")</f>
        <v>-</v>
      </c>
      <c r="FM5" s="72" t="str">
        <f>IF(ISNUMBER(T1_Data!FM3),IF(T1_Data!FM3=-999,"NA",IF(T1_Data!FM3&lt;1, "&lt;1", IF(T1_Data!FM3&gt;99, "&gt;99", T1_Data!FM3))),"-")</f>
        <v>-</v>
      </c>
      <c r="FN5" s="72" t="str">
        <f>IF(ISNUMBER(T1_Data!FN3),IF(T1_Data!FN3=-999,"NA",IF(T1_Data!FN3&lt;1, "&lt;1", IF(T1_Data!FN3&gt;99, "&gt;99", T1_Data!FN3))),"-")</f>
        <v>-</v>
      </c>
      <c r="FO5" s="72" t="str">
        <f>IF(ISNUMBER(T1_Data!FO3),IF(T1_Data!FO3=-999,"NA",IF(T1_Data!FO3&lt;1, "&lt;1", IF(T1_Data!FO3&gt;99, "&gt;99", T1_Data!FO3))),"-")</f>
        <v>-</v>
      </c>
      <c r="FP5" s="72" t="str">
        <f>IF(ISNUMBER(T1_Data!FP3),IF(T1_Data!FP3=-999,"NA",IF(T1_Data!FP3&lt;1, "&lt;1", IF(T1_Data!FP3&gt;99, "&gt;99", T1_Data!FP3))),"-")</f>
        <v>-</v>
      </c>
      <c r="FQ5" s="72" t="str">
        <f>IF(ISNUMBER(T1_Data!FQ3),IF(T1_Data!FQ3=-999,"NA",IF(T1_Data!FQ3&lt;1, "&lt;1", IF(T1_Data!FQ3&gt;99, "&gt;99", T1_Data!FQ3))),"-")</f>
        <v>-</v>
      </c>
      <c r="FR5" s="72" t="str">
        <f>IF(ISNUMBER(T1_Data!FR3),IF(T1_Data!FR3=-999,"NA",IF(T1_Data!FR3&lt;1, "&lt;1", IF(T1_Data!FR3&gt;99, "&gt;99", T1_Data!FR3))),"-")</f>
        <v>-</v>
      </c>
      <c r="FS5" s="72" t="str">
        <f>IF(ISNUMBER(T1_Data!FS3),IF(T1_Data!FS3=-999,"NA",IF(T1_Data!FS3&lt;1, "&lt;1", IF(T1_Data!FS3&gt;99, "&gt;99", T1_Data!FS3))),"-")</f>
        <v>-</v>
      </c>
      <c r="FT5" s="72" t="str">
        <f>IF(ISNUMBER(T1_Data!FT3),IF(T1_Data!FT3=-999,"NA",IF(T1_Data!FT3&lt;1, "&lt;1", IF(T1_Data!FT3&gt;99, "&gt;99", T1_Data!FT3))),"-")</f>
        <v>-</v>
      </c>
      <c r="FU5" s="72" t="str">
        <f>IF(ISNUMBER(T1_Data!FU3),IF(T1_Data!FU3=-999,"NA",IF(T1_Data!FU3&lt;1, "&lt;1", IF(T1_Data!FU3&gt;99, "&gt;99", T1_Data!FU3))),"-")</f>
        <v>-</v>
      </c>
      <c r="FV5" s="72" t="str">
        <f>IF(ISNUMBER(T1_Data!FV3),IF(T1_Data!FV3=-999,"NA",IF(T1_Data!FV3&lt;1, "&lt;1", IF(T1_Data!FV3&gt;99, "&gt;99", T1_Data!FV3))),"-")</f>
        <v>-</v>
      </c>
      <c r="FW5" s="72">
        <f>IF(ISNUMBER(T1_Data!FW3),IF(T1_Data!FW3=-999,"NA",IF(T1_Data!FW3&lt;1, "&lt;1", IF(T1_Data!FW3&gt;99, "&gt;99", T1_Data!FW3))),"-")</f>
        <v>2</v>
      </c>
      <c r="FX5" s="71" t="str">
        <f>IF(ISBLANK(T1_Data!FX3), "", T1_Data!FX3)</f>
        <v>BHR</v>
      </c>
    </row>
    <row r="6" spans="1:180" x14ac:dyDescent="0.25">
      <c r="A6" s="71" t="str">
        <f>IF(ISBLANK(T1_Data!A4), "", T1_Data!A4)</f>
        <v>Djibouti</v>
      </c>
      <c r="B6" s="72">
        <f>IF(ISNUMBER(T1_Data!B4), T1_Data!B4,"-")</f>
        <v>2023</v>
      </c>
      <c r="C6" s="72">
        <f>IF(ISNUMBER(T1_Data!C4),IF(T1_Data!C4=-999,"NA",IF(T1_Data!C4&lt;1, "&lt;1", IF(T1_Data!C4&gt;99, "&gt;99", T1_Data!C4))),"-")</f>
        <v>78.552001953125</v>
      </c>
      <c r="D6" s="72" t="str">
        <f>IF(ISNUMBER(T1_Data!D4),IF(T1_Data!D4=-999,"NA",IF(T1_Data!D4&lt;1, "&lt;1", IF(T1_Data!D4&gt;99, "&gt;99", T1_Data!D4))),"-")</f>
        <v>-</v>
      </c>
      <c r="E6" s="72" t="str">
        <f>IF(ISNUMBER(T1_Data!E4),IF(T1_Data!E4=-999,"NA",IF(T1_Data!E4&lt;1, "&lt;1", IF(T1_Data!E4&gt;99, "&gt;99", T1_Data!E4))),"-")</f>
        <v>-</v>
      </c>
      <c r="F6" s="72" t="str">
        <f>IF(ISNUMBER(T1_Data!F4),IF(T1_Data!F4=-999,"NA",IF(T1_Data!F4&lt;1, "&lt;1", IF(T1_Data!F4&gt;99, "&gt;99", T1_Data!F4))),"-")</f>
        <v>-</v>
      </c>
      <c r="G6" s="72" t="str">
        <f>IF(ISNUMBER(T1_Data!G4),IF(T1_Data!G4=-999,"NA",IF(T1_Data!G4&lt;1, "&lt;1", IF(T1_Data!G4&gt;99, "&gt;99", T1_Data!G4))),"-")</f>
        <v>-</v>
      </c>
      <c r="H6" s="72" t="str">
        <f>IF(ISNUMBER(T1_Data!H4),IF(T1_Data!H4=-999,"NA",IF(T1_Data!H4&lt;1, "&lt;1", IF(T1_Data!H4&gt;99, "&gt;99", T1_Data!H4))),"-")</f>
        <v>-</v>
      </c>
      <c r="I6" s="72" t="str">
        <f>IF(ISNUMBER(T1_Data!I4),IF(T1_Data!I4=-999,"NA",IF(T1_Data!I4&lt;1, "&lt;1", IF(T1_Data!I4&gt;99, "&gt;99", T1_Data!I4))),"-")</f>
        <v>-</v>
      </c>
      <c r="J6" s="72" t="str">
        <f>IF(ISNUMBER(T1_Data!J4),IF(T1_Data!J4=-999,"NA",IF(T1_Data!J4&lt;1, "&lt;1", IF(T1_Data!J4&gt;99, "&gt;99", T1_Data!J4))),"-")</f>
        <v>-</v>
      </c>
      <c r="K6" s="72" t="str">
        <f>IF(ISNUMBER(T1_Data!K4),IF(T1_Data!K4=-999,"NA",IF(T1_Data!K4&lt;1, "&lt;1", IF(T1_Data!K4&gt;99, "&gt;99", T1_Data!K4))),"-")</f>
        <v>-</v>
      </c>
      <c r="L6" s="72" t="str">
        <f>IF(ISNUMBER(T1_Data!L4),IF(T1_Data!L4=-999,"NA",IF(T1_Data!L4&lt;1, "&lt;1", IF(T1_Data!L4&gt;99, "&gt;99", T1_Data!L4))),"-")</f>
        <v>-</v>
      </c>
      <c r="M6" s="72" t="str">
        <f>IF(ISNUMBER(T1_Data!M4),IF(T1_Data!M4=-999,"NA",IF(T1_Data!M4&lt;1, "&lt;1", IF(T1_Data!M4&gt;99, "&gt;99", T1_Data!M4))),"-")</f>
        <v>-</v>
      </c>
      <c r="N6" s="72" t="str">
        <f>IF(ISNUMBER(T1_Data!N4),IF(T1_Data!N4=-999,"NA",IF(T1_Data!N4&lt;1, "&lt;1", IF(T1_Data!N4&gt;99, "&gt;99", T1_Data!N4))),"-")</f>
        <v>-</v>
      </c>
      <c r="O6" s="72" t="str">
        <f>IF(ISNUMBER(T1_Data!O4),IF(T1_Data!O4=-999,"NA",IF(T1_Data!O4&lt;1, "&lt;1", IF(T1_Data!O4&gt;99, "&gt;99", T1_Data!O4))),"-")</f>
        <v>-</v>
      </c>
      <c r="P6" s="72" t="str">
        <f>IF(ISNUMBER(T1_Data!P4),IF(T1_Data!P4=-999,"NA",IF(T1_Data!P4&lt;1, "&lt;1", IF(T1_Data!P4&gt;99, "&gt;99", T1_Data!P4))),"-")</f>
        <v>-</v>
      </c>
      <c r="Q6" s="72" t="str">
        <f>IF(ISNUMBER(T1_Data!Q4),IF(T1_Data!Q4=-999,"NA",IF(T1_Data!Q4&lt;1, "&lt;1", IF(T1_Data!Q4&gt;99, "&gt;99", T1_Data!Q4))),"-")</f>
        <v>-</v>
      </c>
      <c r="R6" s="72" t="str">
        <f>IF(ISNUMBER(T1_Data!R4),IF(T1_Data!R4=-999,"NA",IF(T1_Data!R4&lt;1, "&lt;1", IF(T1_Data!R4&gt;99, "&gt;99", T1_Data!R4))),"-")</f>
        <v>-</v>
      </c>
      <c r="S6" s="72" t="str">
        <f>IF(ISNUMBER(T1_Data!S4),IF(T1_Data!S4=-999,"NA",IF(T1_Data!S4&lt;1, "&lt;1", IF(T1_Data!S4&gt;99, "&gt;99", T1_Data!S4))),"-")</f>
        <v>-</v>
      </c>
      <c r="T6" s="72" t="str">
        <f>IF(ISNUMBER(T1_Data!T4),IF(T1_Data!T4=-999,"NA",IF(T1_Data!T4&lt;1, "&lt;1", IF(T1_Data!T4&gt;99, "&gt;99", T1_Data!T4))),"-")</f>
        <v>-</v>
      </c>
      <c r="U6" s="72" t="str">
        <f>IF(ISNUMBER(T1_Data!U4),IF(T1_Data!U4=-999,"NA",IF(T1_Data!U4&lt;1, "&lt;1", IF(T1_Data!U4&gt;99, "&gt;99", T1_Data!U4))),"-")</f>
        <v>&lt;1</v>
      </c>
      <c r="V6" s="72" t="str">
        <f>IF(ISNUMBER(T1_Data!V4),IF(T1_Data!V4=-999,"NA",IF(T1_Data!V4&lt;1, "&lt;1", IF(T1_Data!V4&gt;99, "&gt;99", T1_Data!V4))),"-")</f>
        <v>&gt;99</v>
      </c>
      <c r="W6" s="72" t="str">
        <f>IF(ISNUMBER(T1_Data!W4),IF(T1_Data!W4=-999,"NA",IF(T1_Data!W4&lt;1, "&lt;1", IF(T1_Data!W4&gt;99, "&gt;99", T1_Data!W4))),"-")</f>
        <v>-</v>
      </c>
      <c r="X6" s="72" t="str">
        <f>IF(ISNUMBER(T1_Data!X4),IF(T1_Data!X4=-999,"NA",IF(T1_Data!X4&lt;1, "&lt;1", IF(T1_Data!X4&gt;99, "&gt;99", T1_Data!X4))),"-")</f>
        <v>-</v>
      </c>
      <c r="Y6" s="72" t="str">
        <f>IF(ISNUMBER(T1_Data!Y4),IF(T1_Data!Y4=-999,"NA",IF(T1_Data!Y4&lt;1, "&lt;1", IF(T1_Data!Y4&gt;99, "&gt;99", T1_Data!Y4))),"-")</f>
        <v>-</v>
      </c>
      <c r="Z6" s="72" t="str">
        <f>IF(ISNUMBER(T1_Data!Z4),IF(T1_Data!Z4=-999,"NA",IF(T1_Data!Z4&lt;1, "&lt;1", IF(T1_Data!Z4&gt;99, "&gt;99", T1_Data!Z4))),"-")</f>
        <v>-</v>
      </c>
      <c r="AA6" s="72" t="str">
        <f>IF(ISNUMBER(T1_Data!AA4),IF(T1_Data!AA4=-999,"NA",IF(T1_Data!AA4&lt;1, "&lt;1", IF(T1_Data!AA4&gt;99, "&gt;99", T1_Data!AA4))),"-")</f>
        <v>-</v>
      </c>
      <c r="AB6" s="72" t="str">
        <f>IF(ISNUMBER(T1_Data!AB4),IF(T1_Data!AB4=-999,"NA",IF(T1_Data!AB4&lt;1, "&lt;1", IF(T1_Data!AB4&gt;99, "&gt;99", T1_Data!AB4))),"-")</f>
        <v>-</v>
      </c>
      <c r="AC6" s="72" t="str">
        <f>IF(ISNUMBER(T1_Data!AC4),IF(T1_Data!AC4=-999,"NA",IF(T1_Data!AC4&lt;1, "&lt;1", IF(T1_Data!AC4&gt;99, "&gt;99", T1_Data!AC4))),"-")</f>
        <v>-</v>
      </c>
      <c r="AD6" s="72" t="str">
        <f>IF(ISNUMBER(T1_Data!AD4),IF(T1_Data!AD4=-999,"NA",IF(T1_Data!AD4&lt;1, "&lt;1", IF(T1_Data!AD4&gt;99, "&gt;99", T1_Data!AD4))),"-")</f>
        <v>-</v>
      </c>
      <c r="AE6" s="72" t="str">
        <f>IF(ISNUMBER(T1_Data!AE4),IF(T1_Data!AE4=-999,"NA",IF(T1_Data!AE4&lt;1, "&lt;1", IF(T1_Data!AE4&gt;99, "&gt;99", T1_Data!AE4))),"-")</f>
        <v>-</v>
      </c>
      <c r="AF6" s="72" t="str">
        <f>IF(ISNUMBER(T1_Data!AF4),IF(T1_Data!AF4=-999,"NA",IF(T1_Data!AF4&lt;1, "&lt;1", IF(T1_Data!AF4&gt;99, "&gt;99", T1_Data!AF4))),"-")</f>
        <v>-</v>
      </c>
      <c r="AG6" s="72" t="str">
        <f>IF(ISNUMBER(T1_Data!AG4),IF(T1_Data!AG4=-999,"NA",IF(T1_Data!AG4&lt;1, "&lt;1", IF(T1_Data!AG4&gt;99, "&gt;99", T1_Data!AG4))),"-")</f>
        <v>-</v>
      </c>
      <c r="AH6" s="72" t="str">
        <f>IF(ISNUMBER(T1_Data!AH4),IF(T1_Data!AH4=-999,"NA",IF(T1_Data!AH4&lt;1, "&lt;1", IF(T1_Data!AH4&gt;99, "&gt;99", T1_Data!AH4))),"-")</f>
        <v>-</v>
      </c>
      <c r="AI6" s="72" t="str">
        <f>IF(ISNUMBER(T1_Data!AI4),IF(T1_Data!AI4=-999,"NA",IF(T1_Data!AI4&lt;1, "&lt;1", IF(T1_Data!AI4&gt;99, "&gt;99", T1_Data!AI4))),"-")</f>
        <v>-</v>
      </c>
      <c r="AJ6" s="72" t="str">
        <f>IF(ISNUMBER(T1_Data!AJ4),IF(T1_Data!AJ4=-999,"NA",IF(T1_Data!AJ4&lt;1, "&lt;1", IF(T1_Data!AJ4&gt;99, "&gt;99", T1_Data!AJ4))),"-")</f>
        <v>-</v>
      </c>
      <c r="AK6" s="72" t="str">
        <f>IF(ISNUMBER(T1_Data!AK4),IF(T1_Data!AK4=-999,"NA",IF(T1_Data!AK4&lt;1, "&lt;1", IF(T1_Data!AK4&gt;99, "&gt;99", T1_Data!AK4))),"-")</f>
        <v>-</v>
      </c>
      <c r="AL6" s="72" t="str">
        <f>IF(ISNUMBER(T1_Data!AL4),IF(T1_Data!AL4=-999,"NA",IF(T1_Data!AL4&lt;1, "&lt;1", IF(T1_Data!AL4&gt;99, "&gt;99", T1_Data!AL4))),"-")</f>
        <v>-</v>
      </c>
      <c r="AM6" s="72" t="str">
        <f>IF(ISNUMBER(T1_Data!AM4),IF(T1_Data!AM4=-999,"NA",IF(T1_Data!AM4&lt;1, "&lt;1", IF(T1_Data!AM4&gt;99, "&gt;99", T1_Data!AM4))),"-")</f>
        <v>-</v>
      </c>
      <c r="AN6" s="72" t="str">
        <f>IF(ISNUMBER(T1_Data!AN4),IF(T1_Data!AN4=-999,"NA",IF(T1_Data!AN4&lt;1, "&lt;1", IF(T1_Data!AN4&gt;99, "&gt;99", T1_Data!AN4))),"-")</f>
        <v>-</v>
      </c>
      <c r="AO6" s="72" t="str">
        <f>IF(ISNUMBER(T1_Data!AO4),IF(T1_Data!AO4=-999,"NA",IF(T1_Data!AO4&lt;1, "&lt;1", IF(T1_Data!AO4&gt;99, "&gt;99", T1_Data!AO4))),"-")</f>
        <v>-</v>
      </c>
      <c r="AP6" s="72" t="str">
        <f>IF(ISNUMBER(T1_Data!AP4),IF(T1_Data!AP4=-999,"NA",IF(T1_Data!AP4&lt;1, "&lt;1", IF(T1_Data!AP4&gt;99, "&gt;99", T1_Data!AP4))),"-")</f>
        <v>-</v>
      </c>
      <c r="AQ6" s="72" t="str">
        <f>IF(ISNUMBER(T1_Data!AQ4),IF(T1_Data!AQ4=-999,"NA",IF(T1_Data!AQ4&lt;1, "&lt;1", IF(T1_Data!AQ4&gt;99, "&gt;99", T1_Data!AQ4))),"-")</f>
        <v>-</v>
      </c>
      <c r="AR6" s="72" t="str">
        <f>IF(ISNUMBER(T1_Data!AR4),IF(T1_Data!AR4=-999,"NA",IF(T1_Data!AR4&lt;1, "&lt;1", IF(T1_Data!AR4&gt;99, "&gt;99", T1_Data!AR4))),"-")</f>
        <v>-</v>
      </c>
      <c r="AS6" s="72" t="str">
        <f>IF(ISNUMBER(T1_Data!AS4),IF(T1_Data!AS4=-999,"NA",IF(T1_Data!AS4&lt;1, "&lt;1", IF(T1_Data!AS4&gt;99, "&gt;99", T1_Data!AS4))),"-")</f>
        <v>-</v>
      </c>
      <c r="AT6" s="72" t="str">
        <f>IF(ISNUMBER(T1_Data!AT4),IF(T1_Data!AT4=-999,"NA",IF(T1_Data!AT4&lt;1, "&lt;1", IF(T1_Data!AT4&gt;99, "&gt;99", T1_Data!AT4))),"-")</f>
        <v>&lt;1</v>
      </c>
      <c r="AU6" s="72" t="str">
        <f>IF(ISNUMBER(T1_Data!AU4),IF(T1_Data!AU4=-999,"NA",IF(T1_Data!AU4&lt;1, "&lt;1", IF(T1_Data!AU4&gt;99, "&gt;99", T1_Data!AU4))),"-")</f>
        <v>&gt;99</v>
      </c>
      <c r="AV6" s="72" t="str">
        <f>IF(ISNUMBER(T1_Data!AV4),IF(T1_Data!AV4=-999,"NA",IF(T1_Data!AV4&lt;1, "&lt;1", IF(T1_Data!AV4&gt;99, "&gt;99", T1_Data!AV4))),"-")</f>
        <v>-</v>
      </c>
      <c r="AW6" s="72" t="str">
        <f>IF(ISNUMBER(T1_Data!AW4),IF(T1_Data!AW4=-999,"NA",IF(T1_Data!AW4&lt;1, "&lt;1", IF(T1_Data!AW4&gt;99, "&gt;99", T1_Data!AW4))),"-")</f>
        <v>-</v>
      </c>
      <c r="AX6" s="72" t="str">
        <f>IF(ISNUMBER(T1_Data!AX4),IF(T1_Data!AX4=-999,"NA",IF(T1_Data!AX4&lt;1, "&lt;1", IF(T1_Data!AX4&gt;99, "&gt;99", T1_Data!AX4))),"-")</f>
        <v>-</v>
      </c>
      <c r="AY6" s="72" t="str">
        <f>IF(ISNUMBER(T1_Data!AY4),IF(T1_Data!AY4=-999,"NA",IF(T1_Data!AY4&lt;1, "&lt;1", IF(T1_Data!AY4&gt;99, "&gt;99", T1_Data!AY4))),"-")</f>
        <v>-</v>
      </c>
      <c r="AZ6" s="72" t="str">
        <f>IF(ISNUMBER(T1_Data!AZ4),IF(T1_Data!AZ4=-999,"NA",IF(T1_Data!AZ4&lt;1, "&lt;1", IF(T1_Data!AZ4&gt;99, "&gt;99", T1_Data!AZ4))),"-")</f>
        <v>-</v>
      </c>
      <c r="BA6" s="72" t="str">
        <f>IF(ISNUMBER(T1_Data!BA4),IF(T1_Data!BA4=-999,"NA",IF(T1_Data!BA4&lt;1, "&lt;1", IF(T1_Data!BA4&gt;99, "&gt;99", T1_Data!BA4))),"-")</f>
        <v>-</v>
      </c>
      <c r="BB6" s="72" t="str">
        <f>IF(ISNUMBER(T1_Data!BB4),IF(T1_Data!BB4=-999,"NA",IF(T1_Data!BB4&lt;1, "&lt;1", IF(T1_Data!BB4&gt;99, "&gt;99", T1_Data!BB4))),"-")</f>
        <v>-</v>
      </c>
      <c r="BC6" s="72" t="str">
        <f>IF(ISNUMBER(T1_Data!BC4),IF(T1_Data!BC4=-999,"NA",IF(T1_Data!BC4&lt;1, "&lt;1", IF(T1_Data!BC4&gt;99, "&gt;99", T1_Data!BC4))),"-")</f>
        <v>-</v>
      </c>
      <c r="BD6" s="72" t="str">
        <f>IF(ISNUMBER(T1_Data!BD4),IF(T1_Data!BD4=-999,"NA",IF(T1_Data!BD4&lt;1, "&lt;1", IF(T1_Data!BD4&gt;99, "&gt;99", T1_Data!BD4))),"-")</f>
        <v>&lt;1</v>
      </c>
      <c r="BE6" s="72" t="str">
        <f>IF(ISNUMBER(T1_Data!BE4),IF(T1_Data!BE4=-999,"NA",IF(T1_Data!BE4&lt;1, "&lt;1", IF(T1_Data!BE4&gt;99, "&gt;99", T1_Data!BE4))),"-")</f>
        <v>&gt;99</v>
      </c>
      <c r="BF6" s="72" t="str">
        <f>IF(ISNUMBER(T1_Data!BF4),IF(T1_Data!BF4=-999,"NA",IF(T1_Data!BF4&lt;1, "&lt;1", IF(T1_Data!BF4&gt;99, "&gt;99", T1_Data!BF4))),"-")</f>
        <v>-</v>
      </c>
      <c r="BG6" s="72" t="str">
        <f>IF(ISNUMBER(T1_Data!BG4),IF(T1_Data!BG4=-999,"NA",IF(T1_Data!BG4&lt;1, "&lt;1", IF(T1_Data!BG4&gt;99, "&gt;99", T1_Data!BG4))),"-")</f>
        <v>-</v>
      </c>
      <c r="BH6" s="72" t="str">
        <f>IF(ISNUMBER(T1_Data!BH4),IF(T1_Data!BH4=-999,"NA",IF(T1_Data!BH4&lt;1, "&lt;1", IF(T1_Data!BH4&gt;99, "&gt;99", T1_Data!BH4))),"-")</f>
        <v>-</v>
      </c>
      <c r="BI6" s="72" t="str">
        <f>IF(ISNUMBER(T1_Data!BI4),IF(T1_Data!BI4=-999,"NA",IF(T1_Data!BI4&lt;1, "&lt;1", IF(T1_Data!BI4&gt;99, "&gt;99", T1_Data!BI4))),"-")</f>
        <v>-</v>
      </c>
      <c r="BJ6" s="72" t="str">
        <f>IF(ISNUMBER(T1_Data!BJ4),IF(T1_Data!BJ4=-999,"NA",IF(T1_Data!BJ4&lt;1, "&lt;1", IF(T1_Data!BJ4&gt;99, "&gt;99", T1_Data!BJ4))),"-")</f>
        <v>-</v>
      </c>
      <c r="BK6" s="72" t="str">
        <f>IF(ISNUMBER(T1_Data!BK4),IF(T1_Data!BK4=-999,"NA",IF(T1_Data!BK4&lt;1, "&lt;1", IF(T1_Data!BK4&gt;99, "&gt;99", T1_Data!BK4))),"-")</f>
        <v>-</v>
      </c>
      <c r="BL6" s="72" t="str">
        <f>IF(ISNUMBER(T1_Data!BL4),IF(T1_Data!BL4=-999,"NA",IF(T1_Data!BL4&lt;1, "&lt;1", IF(T1_Data!BL4&gt;99, "&gt;99", T1_Data!BL4))),"-")</f>
        <v>-</v>
      </c>
      <c r="BM6" s="72" t="str">
        <f>IF(ISNUMBER(T1_Data!BM4),IF(T1_Data!BM4=-999,"NA",IF(T1_Data!BM4&lt;1, "&lt;1", IF(T1_Data!BM4&gt;99, "&gt;99", T1_Data!BM4))),"-")</f>
        <v>-</v>
      </c>
      <c r="BN6" s="72" t="str">
        <f>IF(ISNUMBER(T1_Data!BN4),IF(T1_Data!BN4=-999,"NA",IF(T1_Data!BN4&lt;1, "&lt;1", IF(T1_Data!BN4&gt;99, "&gt;99", T1_Data!BN4))),"-")</f>
        <v>-</v>
      </c>
      <c r="BO6" s="72" t="str">
        <f>IF(ISNUMBER(T1_Data!BO4),IF(T1_Data!BO4=-999,"NA",IF(T1_Data!BO4&lt;1, "&lt;1", IF(T1_Data!BO4&gt;99, "&gt;99", T1_Data!BO4))),"-")</f>
        <v>-</v>
      </c>
      <c r="BP6" s="72" t="str">
        <f>IF(ISNUMBER(T1_Data!BP4),IF(T1_Data!BP4=-999,"NA",IF(T1_Data!BP4&lt;1, "&lt;1", IF(T1_Data!BP4&gt;99, "&gt;99", T1_Data!BP4))),"-")</f>
        <v>-</v>
      </c>
      <c r="BQ6" s="72" t="str">
        <f>IF(ISNUMBER(T1_Data!BQ4),IF(T1_Data!BQ4=-999,"NA",IF(T1_Data!BQ4&lt;1, "&lt;1", IF(T1_Data!BQ4&gt;99, "&gt;99", T1_Data!BQ4))),"-")</f>
        <v>-</v>
      </c>
      <c r="BR6" s="72" t="str">
        <f>IF(ISNUMBER(T1_Data!BR4),IF(T1_Data!BR4=-999,"NA",IF(T1_Data!BR4&lt;1, "&lt;1", IF(T1_Data!BR4&gt;99, "&gt;99", T1_Data!BR4))),"-")</f>
        <v>-</v>
      </c>
      <c r="BS6" s="72" t="str">
        <f>IF(ISNUMBER(T1_Data!BS4),IF(T1_Data!BS4=-999,"NA",IF(T1_Data!BS4&lt;1, "&lt;1", IF(T1_Data!BS4&gt;99, "&gt;99", T1_Data!BS4))),"-")</f>
        <v>&lt;1</v>
      </c>
      <c r="BT6" s="72" t="str">
        <f>IF(ISNUMBER(T1_Data!BT4),IF(T1_Data!BT4=-999,"NA",IF(T1_Data!BT4&lt;1, "&lt;1", IF(T1_Data!BT4&gt;99, "&gt;99", T1_Data!BT4))),"-")</f>
        <v>&gt;99</v>
      </c>
      <c r="BU6" s="72" t="str">
        <f>IF(ISNUMBER(T1_Data!BU4),IF(T1_Data!BU4=-999,"NA",IF(T1_Data!BU4&lt;1, "&lt;1", IF(T1_Data!BU4&gt;99, "&gt;99", T1_Data!BU4))),"-")</f>
        <v>-</v>
      </c>
      <c r="BV6" s="72" t="str">
        <f>IF(ISNUMBER(T1_Data!BV4),IF(T1_Data!BV4=-999,"NA",IF(T1_Data!BV4&lt;1, "&lt;1", IF(T1_Data!BV4&gt;99, "&gt;99", T1_Data!BV4))),"-")</f>
        <v>-</v>
      </c>
      <c r="BW6" s="72" t="str">
        <f>IF(ISNUMBER(T1_Data!BW4),IF(T1_Data!BW4=-999,"NA",IF(T1_Data!BW4&lt;1, "&lt;1", IF(T1_Data!BW4&gt;99, "&gt;99", T1_Data!BW4))),"-")</f>
        <v>-</v>
      </c>
      <c r="BX6" s="72" t="str">
        <f>IF(ISNUMBER(T1_Data!BX4),IF(T1_Data!BX4=-999,"NA",IF(T1_Data!BX4&lt;1, "&lt;1", IF(T1_Data!BX4&gt;99, "&gt;99", T1_Data!BX4))),"-")</f>
        <v>-</v>
      </c>
      <c r="BY6" s="72" t="str">
        <f>IF(ISNUMBER(T1_Data!BY4),IF(T1_Data!BY4=-999,"NA",IF(T1_Data!BY4&lt;1, "&lt;1", IF(T1_Data!BY4&gt;99, "&gt;99", T1_Data!BY4))),"-")</f>
        <v>-</v>
      </c>
      <c r="BZ6" s="72" t="str">
        <f>IF(ISNUMBER(T1_Data!BZ4),IF(T1_Data!BZ4=-999,"NA",IF(T1_Data!BZ4&lt;1, "&lt;1", IF(T1_Data!BZ4&gt;99, "&gt;99", T1_Data!BZ4))),"-")</f>
        <v>-</v>
      </c>
      <c r="CA6" s="72" t="str">
        <f>IF(ISNUMBER(T1_Data!CA4),IF(T1_Data!CA4=-999,"NA",IF(T1_Data!CA4&lt;1, "&lt;1", IF(T1_Data!CA4&gt;99, "&gt;99", T1_Data!CA4))),"-")</f>
        <v>-</v>
      </c>
      <c r="CB6" s="72" t="str">
        <f>IF(ISNUMBER(T1_Data!CB4),IF(T1_Data!CB4=-999,"NA",IF(T1_Data!CB4&lt;1, "&lt;1", IF(T1_Data!CB4&gt;99, "&gt;99", T1_Data!CB4))),"-")</f>
        <v>-</v>
      </c>
      <c r="CC6" s="72" t="str">
        <f>IF(ISNUMBER(T1_Data!CC4),IF(T1_Data!CC4=-999,"NA",IF(T1_Data!CC4&lt;1, "&lt;1", IF(T1_Data!CC4&gt;99, "&gt;99", T1_Data!CC4))),"-")</f>
        <v>-</v>
      </c>
      <c r="CD6" s="72" t="str">
        <f>IF(ISNUMBER(T1_Data!CD4),IF(T1_Data!CD4=-999,"NA",IF(T1_Data!CD4&lt;1, "&lt;1", IF(T1_Data!CD4&gt;99, "&gt;99", T1_Data!CD4))),"-")</f>
        <v>-</v>
      </c>
      <c r="CE6" s="72" t="str">
        <f>IF(ISNUMBER(T1_Data!CE4),IF(T1_Data!CE4=-999,"NA",IF(T1_Data!CE4&lt;1, "&lt;1", IF(T1_Data!CE4&gt;99, "&gt;99", T1_Data!CE4))),"-")</f>
        <v>-</v>
      </c>
      <c r="CF6" s="72" t="str">
        <f>IF(ISNUMBER(T1_Data!CF4),IF(T1_Data!CF4=-999,"NA",IF(T1_Data!CF4&lt;1, "&lt;1", IF(T1_Data!CF4&gt;99, "&gt;99", T1_Data!CF4))),"-")</f>
        <v>-</v>
      </c>
      <c r="CG6" s="72" t="str">
        <f>IF(ISNUMBER(T1_Data!CG4),IF(T1_Data!CG4=-999,"NA",IF(T1_Data!CG4&lt;1, "&lt;1", IF(T1_Data!CG4&gt;99, "&gt;99", T1_Data!CG4))),"-")</f>
        <v>-</v>
      </c>
      <c r="CH6" s="72" t="str">
        <f>IF(ISNUMBER(T1_Data!CH4),IF(T1_Data!CH4=-999,"NA",IF(T1_Data!CH4&lt;1, "&lt;1", IF(T1_Data!CH4&gt;99, "&gt;99", T1_Data!CH4))),"-")</f>
        <v>-</v>
      </c>
      <c r="CI6" s="72" t="str">
        <f>IF(ISNUMBER(T1_Data!CI4),IF(T1_Data!CI4=-999,"NA",IF(T1_Data!CI4&lt;1, "&lt;1", IF(T1_Data!CI4&gt;99, "&gt;99", T1_Data!CI4))),"-")</f>
        <v>-</v>
      </c>
      <c r="CJ6" s="72" t="str">
        <f>IF(ISNUMBER(T1_Data!CJ4),IF(T1_Data!CJ4=-999,"NA",IF(T1_Data!CJ4&lt;1, "&lt;1", IF(T1_Data!CJ4&gt;99, "&gt;99", T1_Data!CJ4))),"-")</f>
        <v>-</v>
      </c>
      <c r="CK6" s="72" t="str">
        <f>IF(ISNUMBER(T1_Data!CK4),IF(T1_Data!CK4=-999,"NA",IF(T1_Data!CK4&lt;1, "&lt;1", IF(T1_Data!CK4&gt;99, "&gt;99", T1_Data!CK4))),"-")</f>
        <v>-</v>
      </c>
      <c r="CL6" s="72" t="str">
        <f>IF(ISNUMBER(T1_Data!CL4),IF(T1_Data!CL4=-999,"NA",IF(T1_Data!CL4&lt;1, "&lt;1", IF(T1_Data!CL4&gt;99, "&gt;99", T1_Data!CL4))),"-")</f>
        <v>-</v>
      </c>
      <c r="CM6" s="72" t="str">
        <f>IF(ISNUMBER(T1_Data!CM4),IF(T1_Data!CM4=-999,"NA",IF(T1_Data!CM4&lt;1, "&lt;1", IF(T1_Data!CM4&gt;99, "&gt;99", T1_Data!CM4))),"-")</f>
        <v>-</v>
      </c>
      <c r="CN6" s="72" t="str">
        <f>IF(ISNUMBER(T1_Data!CN4),IF(T1_Data!CN4=-999,"NA",IF(T1_Data!CN4&lt;1, "&lt;1", IF(T1_Data!CN4&gt;99, "&gt;99", T1_Data!CN4))),"-")</f>
        <v>-</v>
      </c>
      <c r="CO6" s="72" t="str">
        <f>IF(ISNUMBER(T1_Data!CO4),IF(T1_Data!CO4=-999,"NA",IF(T1_Data!CO4&lt;1, "&lt;1", IF(T1_Data!CO4&gt;99, "&gt;99", T1_Data!CO4))),"-")</f>
        <v>-</v>
      </c>
      <c r="CP6" s="72" t="str">
        <f>IF(ISNUMBER(T1_Data!CP4),IF(T1_Data!CP4=-999,"NA",IF(T1_Data!CP4&lt;1, "&lt;1", IF(T1_Data!CP4&gt;99, "&gt;99", T1_Data!CP4))),"-")</f>
        <v>-</v>
      </c>
      <c r="CQ6" s="72" t="str">
        <f>IF(ISNUMBER(T1_Data!CQ4),IF(T1_Data!CQ4=-999,"NA",IF(T1_Data!CQ4&lt;1, "&lt;1", IF(T1_Data!CQ4&gt;99, "&gt;99", T1_Data!CQ4))),"-")</f>
        <v>-</v>
      </c>
      <c r="CR6" s="72" t="str">
        <f>IF(ISNUMBER(T1_Data!CR4),IF(T1_Data!CR4=-999,"NA",IF(T1_Data!CR4&lt;1, "&lt;1", IF(T1_Data!CR4&gt;99, "&gt;99", T1_Data!CR4))),"-")</f>
        <v>-</v>
      </c>
      <c r="CS6" s="72" t="str">
        <f>IF(ISNUMBER(T1_Data!CS4),IF(T1_Data!CS4=-999,"NA",IF(T1_Data!CS4&lt;1, "&lt;1", IF(T1_Data!CS4&gt;99, "&gt;99", T1_Data!CS4))),"-")</f>
        <v>-</v>
      </c>
      <c r="CT6" s="72" t="str">
        <f>IF(ISNUMBER(T1_Data!CT4),IF(T1_Data!CT4=-999,"NA",IF(T1_Data!CT4&lt;1, "&lt;1", IF(T1_Data!CT4&gt;99, "&gt;99", T1_Data!CT4))),"-")</f>
        <v>-</v>
      </c>
      <c r="CU6" s="72" t="str">
        <f>IF(ISNUMBER(T1_Data!CU4),IF(T1_Data!CU4=-999,"NA",IF(T1_Data!CU4&lt;1, "&lt;1", IF(T1_Data!CU4&gt;99, "&gt;99", T1_Data!CU4))),"-")</f>
        <v>-</v>
      </c>
      <c r="CV6" s="72" t="str">
        <f>IF(ISNUMBER(T1_Data!CV4),IF(T1_Data!CV4=-999,"NA",IF(T1_Data!CV4&lt;1, "&lt;1", IF(T1_Data!CV4&gt;99, "&gt;99", T1_Data!CV4))),"-")</f>
        <v>-</v>
      </c>
      <c r="CW6" s="72" t="str">
        <f>IF(ISNUMBER(T1_Data!CW4),IF(T1_Data!CW4=-999,"NA",IF(T1_Data!CW4&lt;1, "&lt;1", IF(T1_Data!CW4&gt;99, "&gt;99", T1_Data!CW4))),"-")</f>
        <v>-</v>
      </c>
      <c r="CX6" s="72" t="str">
        <f>IF(ISNUMBER(T1_Data!CX4),IF(T1_Data!CX4=-999,"NA",IF(T1_Data!CX4&lt;1, "&lt;1", IF(T1_Data!CX4&gt;99, "&gt;99", T1_Data!CX4))),"-")</f>
        <v>-</v>
      </c>
      <c r="CY6" s="72" t="str">
        <f>IF(ISNUMBER(T1_Data!CY4),IF(T1_Data!CY4=-999,"NA",IF(T1_Data!CY4&lt;1, "&lt;1", IF(T1_Data!CY4&gt;99, "&gt;99", T1_Data!CY4))),"-")</f>
        <v>-</v>
      </c>
      <c r="CZ6" s="72" t="str">
        <f>IF(ISNUMBER(T1_Data!CZ4),IF(T1_Data!CZ4=-999,"NA",IF(T1_Data!CZ4&lt;1, "&lt;1", IF(T1_Data!CZ4&gt;99, "&gt;99", T1_Data!CZ4))),"-")</f>
        <v>-</v>
      </c>
      <c r="DA6" s="72" t="str">
        <f>IF(ISNUMBER(T1_Data!DA4),IF(T1_Data!DA4=-999,"NA",IF(T1_Data!DA4&lt;1, "&lt;1", IF(T1_Data!DA4&gt;99, "&gt;99", T1_Data!DA4))),"-")</f>
        <v>-</v>
      </c>
      <c r="DB6" s="72" t="str">
        <f>IF(ISNUMBER(T1_Data!DB4),IF(T1_Data!DB4=-999,"NA",IF(T1_Data!DB4&lt;1, "&lt;1", IF(T1_Data!DB4&gt;99, "&gt;99", T1_Data!DB4))),"-")</f>
        <v>-</v>
      </c>
      <c r="DC6" s="72" t="str">
        <f>IF(ISNUMBER(T1_Data!DC4),IF(T1_Data!DC4=-999,"NA",IF(T1_Data!DC4&lt;1, "&lt;1", IF(T1_Data!DC4&gt;99, "&gt;99", T1_Data!DC4))),"-")</f>
        <v>-</v>
      </c>
      <c r="DD6" s="72" t="str">
        <f>IF(ISNUMBER(T1_Data!DD4),IF(T1_Data!DD4=-999,"NA",IF(T1_Data!DD4&lt;1, "&lt;1", IF(T1_Data!DD4&gt;99, "&gt;99", T1_Data!DD4))),"-")</f>
        <v>-</v>
      </c>
      <c r="DE6" s="72" t="str">
        <f>IF(ISNUMBER(T1_Data!DE4),IF(T1_Data!DE4=-999,"NA",IF(T1_Data!DE4&lt;1, "&lt;1", IF(T1_Data!DE4&gt;99, "&gt;99", T1_Data!DE4))),"-")</f>
        <v>-</v>
      </c>
      <c r="DF6" s="72" t="str">
        <f>IF(ISNUMBER(T1_Data!DF4),IF(T1_Data!DF4=-999,"NA",IF(T1_Data!DF4&lt;1, "&lt;1", IF(T1_Data!DF4&gt;99, "&gt;99", T1_Data!DF4))),"-")</f>
        <v>-</v>
      </c>
      <c r="DG6" s="72" t="str">
        <f>IF(ISNUMBER(T1_Data!DG4),IF(T1_Data!DG4=-999,"NA",IF(T1_Data!DG4&lt;1, "&lt;1", IF(T1_Data!DG4&gt;99, "&gt;99", T1_Data!DG4))),"-")</f>
        <v>-</v>
      </c>
      <c r="DH6" s="72" t="str">
        <f>IF(ISNUMBER(T1_Data!DH4),IF(T1_Data!DH4=-999,"NA",IF(T1_Data!DH4&lt;1, "&lt;1", IF(T1_Data!DH4&gt;99, "&gt;99", T1_Data!DH4))),"-")</f>
        <v>-</v>
      </c>
      <c r="DI6" s="72" t="str">
        <f>IF(ISNUMBER(T1_Data!DI4),IF(T1_Data!DI4=-999,"NA",IF(T1_Data!DI4&lt;1, "&lt;1", IF(T1_Data!DI4&gt;99, "&gt;99", T1_Data!DI4))),"-")</f>
        <v>-</v>
      </c>
      <c r="DJ6" s="72" t="str">
        <f>IF(ISNUMBER(T1_Data!DJ4),IF(T1_Data!DJ4=-999,"NA",IF(T1_Data!DJ4&lt;1, "&lt;1", IF(T1_Data!DJ4&gt;99, "&gt;99", T1_Data!DJ4))),"-")</f>
        <v>-</v>
      </c>
      <c r="DK6" s="72" t="str">
        <f>IF(ISNUMBER(T1_Data!DK4),IF(T1_Data!DK4=-999,"NA",IF(T1_Data!DK4&lt;1, "&lt;1", IF(T1_Data!DK4&gt;99, "&gt;99", T1_Data!DK4))),"-")</f>
        <v>-</v>
      </c>
      <c r="DL6" s="72" t="str">
        <f>IF(ISNUMBER(T1_Data!DL4),IF(T1_Data!DL4=-999,"NA",IF(T1_Data!DL4&lt;1, "&lt;1", IF(T1_Data!DL4&gt;99, "&gt;99", T1_Data!DL4))),"-")</f>
        <v>-</v>
      </c>
      <c r="DM6" s="72" t="str">
        <f>IF(ISNUMBER(T1_Data!DM4),IF(T1_Data!DM4=-999,"NA",IF(T1_Data!DM4&lt;1, "&lt;1", IF(T1_Data!DM4&gt;99, "&gt;99", T1_Data!DM4))),"-")</f>
        <v>-</v>
      </c>
      <c r="DN6" s="72" t="str">
        <f>IF(ISNUMBER(T1_Data!DN4),IF(T1_Data!DN4=-999,"NA",IF(T1_Data!DN4&lt;1, "&lt;1", IF(T1_Data!DN4&gt;99, "&gt;99", T1_Data!DN4))),"-")</f>
        <v>-</v>
      </c>
      <c r="DO6" s="72" t="str">
        <f>IF(ISNUMBER(T1_Data!DO4),IF(T1_Data!DO4=-999,"NA",IF(T1_Data!DO4&lt;1, "&lt;1", IF(T1_Data!DO4&gt;99, "&gt;99", T1_Data!DO4))),"-")</f>
        <v>-</v>
      </c>
      <c r="DP6" s="72" t="str">
        <f>IF(ISNUMBER(T1_Data!DP4),IF(T1_Data!DP4=-999,"NA",IF(T1_Data!DP4&lt;1, "&lt;1", IF(T1_Data!DP4&gt;99, "&gt;99", T1_Data!DP4))),"-")</f>
        <v>-</v>
      </c>
      <c r="DQ6" s="72" t="str">
        <f>IF(ISNUMBER(T1_Data!DQ4),IF(T1_Data!DQ4=-999,"NA",IF(T1_Data!DQ4&lt;1, "&lt;1", IF(T1_Data!DQ4&gt;99, "&gt;99", T1_Data!DQ4))),"-")</f>
        <v>-</v>
      </c>
      <c r="DR6" s="72" t="str">
        <f>IF(ISNUMBER(T1_Data!DR4),IF(T1_Data!DR4=-999,"NA",IF(T1_Data!DR4&lt;1, "&lt;1", IF(T1_Data!DR4&gt;99, "&gt;99", T1_Data!DR4))),"-")</f>
        <v>-</v>
      </c>
      <c r="DS6" s="72" t="str">
        <f>IF(ISNUMBER(T1_Data!DS4),IF(T1_Data!DS4=-999,"NA",IF(T1_Data!DS4&lt;1, "&lt;1", IF(T1_Data!DS4&gt;99, "&gt;99", T1_Data!DS4))),"-")</f>
        <v>-</v>
      </c>
      <c r="DT6" s="72" t="str">
        <f>IF(ISNUMBER(T1_Data!DT4),IF(T1_Data!DT4=-999,"NA",IF(T1_Data!DT4&lt;1, "&lt;1", IF(T1_Data!DT4&gt;99, "&gt;99", T1_Data!DT4))),"-")</f>
        <v>-</v>
      </c>
      <c r="DU6" s="72" t="str">
        <f>IF(ISNUMBER(T1_Data!DU4),IF(T1_Data!DU4=-999,"NA",IF(T1_Data!DU4&lt;1, "&lt;1", IF(T1_Data!DU4&gt;99, "&gt;99", T1_Data!DU4))),"-")</f>
        <v>-</v>
      </c>
      <c r="DV6" s="72" t="str">
        <f>IF(ISNUMBER(T1_Data!DV4),IF(T1_Data!DV4=-999,"NA",IF(T1_Data!DV4&lt;1, "&lt;1", IF(T1_Data!DV4&gt;99, "&gt;99", T1_Data!DV4))),"-")</f>
        <v>-</v>
      </c>
      <c r="DW6" s="72" t="str">
        <f>IF(ISNUMBER(T1_Data!DW4),IF(T1_Data!DW4=-999,"NA",IF(T1_Data!DW4&lt;1, "&lt;1", IF(T1_Data!DW4&gt;99, "&gt;99", T1_Data!DW4))),"-")</f>
        <v>-</v>
      </c>
      <c r="DX6" s="72" t="str">
        <f>IF(ISNUMBER(T1_Data!DX4),IF(T1_Data!DX4=-999,"NA",IF(T1_Data!DX4&lt;1, "&lt;1", IF(T1_Data!DX4&gt;99, "&gt;99", T1_Data!DX4))),"-")</f>
        <v>-</v>
      </c>
      <c r="DY6" s="72" t="str">
        <f>IF(ISNUMBER(T1_Data!DY4),IF(T1_Data!DY4=-999,"NA",IF(T1_Data!DY4&lt;1, "&lt;1", IF(T1_Data!DY4&gt;99, "&gt;99", T1_Data!DY4))),"-")</f>
        <v>-</v>
      </c>
      <c r="DZ6" s="72" t="str">
        <f>IF(ISNUMBER(T1_Data!DZ4),IF(T1_Data!DZ4=-999,"NA",IF(T1_Data!DZ4&lt;1, "&lt;1", IF(T1_Data!DZ4&gt;99, "&gt;99", T1_Data!DZ4))),"-")</f>
        <v>-</v>
      </c>
      <c r="EA6" s="72" t="str">
        <f>IF(ISNUMBER(T1_Data!EA4),IF(T1_Data!EA4=-999,"NA",IF(T1_Data!EA4&lt;1, "&lt;1", IF(T1_Data!EA4&gt;99, "&gt;99", T1_Data!EA4))),"-")</f>
        <v>-</v>
      </c>
      <c r="EB6" s="72" t="str">
        <f>IF(ISNUMBER(T1_Data!EB4),IF(T1_Data!EB4=-999,"NA",IF(T1_Data!EB4&lt;1, "&lt;1", IF(T1_Data!EB4&gt;99, "&gt;99", T1_Data!EB4))),"-")</f>
        <v>-</v>
      </c>
      <c r="EC6" s="72" t="str">
        <f>IF(ISNUMBER(T1_Data!EC4),IF(T1_Data!EC4=-999,"NA",IF(T1_Data!EC4&lt;1, "&lt;1", IF(T1_Data!EC4&gt;99, "&gt;99", T1_Data!EC4))),"-")</f>
        <v>-</v>
      </c>
      <c r="ED6" s="72" t="str">
        <f>IF(ISNUMBER(T1_Data!ED4),IF(T1_Data!ED4=-999,"NA",IF(T1_Data!ED4&lt;1, "&lt;1", IF(T1_Data!ED4&gt;99, "&gt;99", T1_Data!ED4))),"-")</f>
        <v>-</v>
      </c>
      <c r="EE6" s="72" t="str">
        <f>IF(ISNUMBER(T1_Data!EE4),IF(T1_Data!EE4=-999,"NA",IF(T1_Data!EE4&lt;1, "&lt;1", IF(T1_Data!EE4&gt;99, "&gt;99", T1_Data!EE4))),"-")</f>
        <v>-</v>
      </c>
      <c r="EF6" s="72" t="str">
        <f>IF(ISNUMBER(T1_Data!EF4),IF(T1_Data!EF4=-999,"NA",IF(T1_Data!EF4&lt;1, "&lt;1", IF(T1_Data!EF4&gt;99, "&gt;99", T1_Data!EF4))),"-")</f>
        <v>-</v>
      </c>
      <c r="EG6" s="72" t="str">
        <f>IF(ISNUMBER(T1_Data!EG4),IF(T1_Data!EG4=-999,"NA",IF(T1_Data!EG4&lt;1, "&lt;1", IF(T1_Data!EG4&gt;99, "&gt;99", T1_Data!EG4))),"-")</f>
        <v>-</v>
      </c>
      <c r="EH6" s="72" t="str">
        <f>IF(ISNUMBER(T1_Data!EH4),IF(T1_Data!EH4=-999,"NA",IF(T1_Data!EH4&lt;1, "&lt;1", IF(T1_Data!EH4&gt;99, "&gt;99", T1_Data!EH4))),"-")</f>
        <v>-</v>
      </c>
      <c r="EI6" s="72" t="str">
        <f>IF(ISNUMBER(T1_Data!EI4),IF(T1_Data!EI4=-999,"NA",IF(T1_Data!EI4&lt;1, "&lt;1", IF(T1_Data!EI4&gt;99, "&gt;99", T1_Data!EI4))),"-")</f>
        <v>-</v>
      </c>
      <c r="EJ6" s="72" t="str">
        <f>IF(ISNUMBER(T1_Data!EJ4),IF(T1_Data!EJ4=-999,"NA",IF(T1_Data!EJ4&lt;1, "&lt;1", IF(T1_Data!EJ4&gt;99, "&gt;99", T1_Data!EJ4))),"-")</f>
        <v>-</v>
      </c>
      <c r="EK6" s="72" t="str">
        <f>IF(ISNUMBER(T1_Data!EK4),IF(T1_Data!EK4=-999,"NA",IF(T1_Data!EK4&lt;1, "&lt;1", IF(T1_Data!EK4&gt;99, "&gt;99", T1_Data!EK4))),"-")</f>
        <v>-</v>
      </c>
      <c r="EL6" s="72" t="str">
        <f>IF(ISNUMBER(T1_Data!EL4),IF(T1_Data!EL4=-999,"NA",IF(T1_Data!EL4&lt;1, "&lt;1", IF(T1_Data!EL4&gt;99, "&gt;99", T1_Data!EL4))),"-")</f>
        <v>-</v>
      </c>
      <c r="EM6" s="72" t="str">
        <f>IF(ISNUMBER(T1_Data!EM4),IF(T1_Data!EM4=-999,"NA",IF(T1_Data!EM4&lt;1, "&lt;1", IF(T1_Data!EM4&gt;99, "&gt;99", T1_Data!EM4))),"-")</f>
        <v>&gt;99</v>
      </c>
      <c r="EN6" s="72" t="str">
        <f>IF(ISNUMBER(T1_Data!EN4),IF(T1_Data!EN4=-999,"NA",IF(T1_Data!EN4&lt;1, "&lt;1", IF(T1_Data!EN4&gt;99, "&gt;99", T1_Data!EN4))),"-")</f>
        <v>-</v>
      </c>
      <c r="EO6" s="72" t="str">
        <f>IF(ISNUMBER(T1_Data!EO4),IF(T1_Data!EO4=-999,"NA",IF(T1_Data!EO4&lt;1, "&lt;1", IF(T1_Data!EO4&gt;99, "&gt;99", T1_Data!EO4))),"-")</f>
        <v>-</v>
      </c>
      <c r="EP6" s="72" t="str">
        <f>IF(ISNUMBER(T1_Data!EP4),IF(T1_Data!EP4=-999,"NA",IF(T1_Data!EP4&lt;1, "&lt;1", IF(T1_Data!EP4&gt;99, "&gt;99", T1_Data!EP4))),"-")</f>
        <v>-</v>
      </c>
      <c r="EQ6" s="72" t="str">
        <f>IF(ISNUMBER(T1_Data!EQ4),IF(T1_Data!EQ4=-999,"NA",IF(T1_Data!EQ4&lt;1, "&lt;1", IF(T1_Data!EQ4&gt;99, "&gt;99", T1_Data!EQ4))),"-")</f>
        <v>-</v>
      </c>
      <c r="ER6" s="72" t="str">
        <f>IF(ISNUMBER(T1_Data!ER4),IF(T1_Data!ER4=-999,"NA",IF(T1_Data!ER4&lt;1, "&lt;1", IF(T1_Data!ER4&gt;99, "&gt;99", T1_Data!ER4))),"-")</f>
        <v>-</v>
      </c>
      <c r="ES6" s="72" t="str">
        <f>IF(ISNUMBER(T1_Data!ES4),IF(T1_Data!ES4=-999,"NA",IF(T1_Data!ES4&lt;1, "&lt;1", IF(T1_Data!ES4&gt;99, "&gt;99", T1_Data!ES4))),"-")</f>
        <v>-</v>
      </c>
      <c r="ET6" s="72" t="str">
        <f>IF(ISNUMBER(T1_Data!ET4),IF(T1_Data!ET4=-999,"NA",IF(T1_Data!ET4&lt;1, "&lt;1", IF(T1_Data!ET4&gt;99, "&gt;99", T1_Data!ET4))),"-")</f>
        <v>-</v>
      </c>
      <c r="EU6" s="72" t="str">
        <f>IF(ISNUMBER(T1_Data!EU4),IF(T1_Data!EU4=-999,"NA",IF(T1_Data!EU4&lt;1, "&lt;1", IF(T1_Data!EU4&gt;99, "&gt;99", T1_Data!EU4))),"-")</f>
        <v>-</v>
      </c>
      <c r="EV6" s="72" t="str">
        <f>IF(ISNUMBER(T1_Data!EV4),IF(T1_Data!EV4=-999,"NA",IF(T1_Data!EV4&lt;1, "&lt;1", IF(T1_Data!EV4&gt;99, "&gt;99", T1_Data!EV4))),"-")</f>
        <v>-</v>
      </c>
      <c r="EW6" s="72" t="str">
        <f>IF(ISNUMBER(T1_Data!EW4),IF(T1_Data!EW4=-999,"NA",IF(T1_Data!EW4&lt;1, "&lt;1", IF(T1_Data!EW4&gt;99, "&gt;99", T1_Data!EW4))),"-")</f>
        <v>-</v>
      </c>
      <c r="EX6" s="72" t="str">
        <f>IF(ISNUMBER(T1_Data!EX4),IF(T1_Data!EX4=-999,"NA",IF(T1_Data!EX4&lt;1, "&lt;1", IF(T1_Data!EX4&gt;99, "&gt;99", T1_Data!EX4))),"-")</f>
        <v>-</v>
      </c>
      <c r="EY6" s="72" t="str">
        <f>IF(ISNUMBER(T1_Data!EY4),IF(T1_Data!EY4=-999,"NA",IF(T1_Data!EY4&lt;1, "&lt;1", IF(T1_Data!EY4&gt;99, "&gt;99", T1_Data!EY4))),"-")</f>
        <v>-</v>
      </c>
      <c r="EZ6" s="72" t="str">
        <f>IF(ISNUMBER(T1_Data!EZ4),IF(T1_Data!EZ4=-999,"NA",IF(T1_Data!EZ4&lt;1, "&lt;1", IF(T1_Data!EZ4&gt;99, "&gt;99", T1_Data!EZ4))),"-")</f>
        <v>-</v>
      </c>
      <c r="FA6" s="72" t="str">
        <f>IF(ISNUMBER(T1_Data!FA4),IF(T1_Data!FA4=-999,"NA",IF(T1_Data!FA4&lt;1, "&lt;1", IF(T1_Data!FA4&gt;99, "&gt;99", T1_Data!FA4))),"-")</f>
        <v>-</v>
      </c>
      <c r="FB6" s="72" t="str">
        <f>IF(ISNUMBER(T1_Data!FB4),IF(T1_Data!FB4=-999,"NA",IF(T1_Data!FB4&lt;1, "&lt;1", IF(T1_Data!FB4&gt;99, "&gt;99", T1_Data!FB4))),"-")</f>
        <v>-</v>
      </c>
      <c r="FC6" s="72" t="str">
        <f>IF(ISNUMBER(T1_Data!FC4),IF(T1_Data!FC4=-999,"NA",IF(T1_Data!FC4&lt;1, "&lt;1", IF(T1_Data!FC4&gt;99, "&gt;99", T1_Data!FC4))),"-")</f>
        <v>-</v>
      </c>
      <c r="FD6" s="72" t="str">
        <f>IF(ISNUMBER(T1_Data!FD4),IF(T1_Data!FD4=-999,"NA",IF(T1_Data!FD4&lt;1, "&lt;1", IF(T1_Data!FD4&gt;99, "&gt;99", T1_Data!FD4))),"-")</f>
        <v>-</v>
      </c>
      <c r="FE6" s="72" t="str">
        <f>IF(ISNUMBER(T1_Data!FE4),IF(T1_Data!FE4=-999,"NA",IF(T1_Data!FE4&lt;1, "&lt;1", IF(T1_Data!FE4&gt;99, "&gt;99", T1_Data!FE4))),"-")</f>
        <v>-</v>
      </c>
      <c r="FF6" s="72" t="str">
        <f>IF(ISNUMBER(T1_Data!FF4),IF(T1_Data!FF4=-999,"NA",IF(T1_Data!FF4&lt;1, "&lt;1", IF(T1_Data!FF4&gt;99, "&gt;99", T1_Data!FF4))),"-")</f>
        <v>-</v>
      </c>
      <c r="FG6" s="72" t="str">
        <f>IF(ISNUMBER(T1_Data!FG4),IF(T1_Data!FG4=-999,"NA",IF(T1_Data!FG4&lt;1, "&lt;1", IF(T1_Data!FG4&gt;99, "&gt;99", T1_Data!FG4))),"-")</f>
        <v>-</v>
      </c>
      <c r="FH6" s="72" t="str">
        <f>IF(ISNUMBER(T1_Data!FH4),IF(T1_Data!FH4=-999,"NA",IF(T1_Data!FH4&lt;1, "&lt;1", IF(T1_Data!FH4&gt;99, "&gt;99", T1_Data!FH4))),"-")</f>
        <v>-</v>
      </c>
      <c r="FI6" s="72" t="str">
        <f>IF(ISNUMBER(T1_Data!FI4),IF(T1_Data!FI4=-999,"NA",IF(T1_Data!FI4&lt;1, "&lt;1", IF(T1_Data!FI4&gt;99, "&gt;99", T1_Data!FI4))),"-")</f>
        <v>-</v>
      </c>
      <c r="FJ6" s="72" t="str">
        <f>IF(ISNUMBER(T1_Data!FJ4),IF(T1_Data!FJ4=-999,"NA",IF(T1_Data!FJ4&lt;1, "&lt;1", IF(T1_Data!FJ4&gt;99, "&gt;99", T1_Data!FJ4))),"-")</f>
        <v>-</v>
      </c>
      <c r="FK6" s="72" t="str">
        <f>IF(ISNUMBER(T1_Data!FK4),IF(T1_Data!FK4=-999,"NA",IF(T1_Data!FK4&lt;1, "&lt;1", IF(T1_Data!FK4&gt;99, "&gt;99", T1_Data!FK4))),"-")</f>
        <v>-</v>
      </c>
      <c r="FL6" s="72" t="str">
        <f>IF(ISNUMBER(T1_Data!FL4),IF(T1_Data!FL4=-999,"NA",IF(T1_Data!FL4&lt;1, "&lt;1", IF(T1_Data!FL4&gt;99, "&gt;99", T1_Data!FL4))),"-")</f>
        <v>-</v>
      </c>
      <c r="FM6" s="72" t="str">
        <f>IF(ISNUMBER(T1_Data!FM4),IF(T1_Data!FM4=-999,"NA",IF(T1_Data!FM4&lt;1, "&lt;1", IF(T1_Data!FM4&gt;99, "&gt;99", T1_Data!FM4))),"-")</f>
        <v>-</v>
      </c>
      <c r="FN6" s="72" t="str">
        <f>IF(ISNUMBER(T1_Data!FN4),IF(T1_Data!FN4=-999,"NA",IF(T1_Data!FN4&lt;1, "&lt;1", IF(T1_Data!FN4&gt;99, "&gt;99", T1_Data!FN4))),"-")</f>
        <v>-</v>
      </c>
      <c r="FO6" s="72" t="str">
        <f>IF(ISNUMBER(T1_Data!FO4),IF(T1_Data!FO4=-999,"NA",IF(T1_Data!FO4&lt;1, "&lt;1", IF(T1_Data!FO4&gt;99, "&gt;99", T1_Data!FO4))),"-")</f>
        <v>-</v>
      </c>
      <c r="FP6" s="72" t="str">
        <f>IF(ISNUMBER(T1_Data!FP4),IF(T1_Data!FP4=-999,"NA",IF(T1_Data!FP4&lt;1, "&lt;1", IF(T1_Data!FP4&gt;99, "&gt;99", T1_Data!FP4))),"-")</f>
        <v>-</v>
      </c>
      <c r="FQ6" s="72" t="str">
        <f>IF(ISNUMBER(T1_Data!FQ4),IF(T1_Data!FQ4=-999,"NA",IF(T1_Data!FQ4&lt;1, "&lt;1", IF(T1_Data!FQ4&gt;99, "&gt;99", T1_Data!FQ4))),"-")</f>
        <v>-</v>
      </c>
      <c r="FR6" s="72" t="str">
        <f>IF(ISNUMBER(T1_Data!FR4),IF(T1_Data!FR4=-999,"NA",IF(T1_Data!FR4&lt;1, "&lt;1", IF(T1_Data!FR4&gt;99, "&gt;99", T1_Data!FR4))),"-")</f>
        <v>-</v>
      </c>
      <c r="FS6" s="72" t="str">
        <f>IF(ISNUMBER(T1_Data!FS4),IF(T1_Data!FS4=-999,"NA",IF(T1_Data!FS4&lt;1, "&lt;1", IF(T1_Data!FS4&gt;99, "&gt;99", T1_Data!FS4))),"-")</f>
        <v>-</v>
      </c>
      <c r="FT6" s="72" t="str">
        <f>IF(ISNUMBER(T1_Data!FT4),IF(T1_Data!FT4=-999,"NA",IF(T1_Data!FT4&lt;1, "&lt;1", IF(T1_Data!FT4&gt;99, "&gt;99", T1_Data!FT4))),"-")</f>
        <v>-</v>
      </c>
      <c r="FU6" s="72" t="str">
        <f>IF(ISNUMBER(T1_Data!FU4),IF(T1_Data!FU4=-999,"NA",IF(T1_Data!FU4&lt;1, "&lt;1", IF(T1_Data!FU4&gt;99, "&gt;99", T1_Data!FU4))),"-")</f>
        <v>-</v>
      </c>
      <c r="FV6" s="72" t="str">
        <f>IF(ISNUMBER(T1_Data!FV4),IF(T1_Data!FV4=-999,"NA",IF(T1_Data!FV4&lt;1, "&lt;1", IF(T1_Data!FV4&gt;99, "&gt;99", T1_Data!FV4))),"-")</f>
        <v>-</v>
      </c>
      <c r="FW6" s="72">
        <f>IF(ISNUMBER(T1_Data!FW4),IF(T1_Data!FW4=-999,"NA",IF(T1_Data!FW4&lt;1, "&lt;1", IF(T1_Data!FW4&gt;99, "&gt;99", T1_Data!FW4))),"-")</f>
        <v>3</v>
      </c>
      <c r="FX6" s="71" t="str">
        <f>IF(ISBLANK(T1_Data!FX4), "", T1_Data!FX4)</f>
        <v>DJI</v>
      </c>
    </row>
    <row r="7" spans="1:180" x14ac:dyDescent="0.25">
      <c r="A7" s="71" t="str">
        <f>IF(ISBLANK(T1_Data!A5), "", T1_Data!A5)</f>
        <v>Egypt</v>
      </c>
      <c r="B7" s="72">
        <f>IF(ISNUMBER(T1_Data!B5), T1_Data!B5,"-")</f>
        <v>2023</v>
      </c>
      <c r="C7" s="72">
        <f>IF(ISNUMBER(T1_Data!C5),IF(T1_Data!C5=-999,"NA",IF(T1_Data!C5&lt;1, "&lt;1", IF(T1_Data!C5&gt;99, "&gt;99", T1_Data!C5))),"-")</f>
        <v>43.099998474121094</v>
      </c>
      <c r="D7" s="72">
        <f>IF(ISNUMBER(T1_Data!D5),IF(T1_Data!D5=-999,"NA",IF(T1_Data!D5&lt;1, "&lt;1", IF(T1_Data!D5&gt;99, "&gt;99", T1_Data!D5))),"-")</f>
        <v>82.569027610008675</v>
      </c>
      <c r="E7" s="72">
        <f>IF(ISNUMBER(T1_Data!E5),IF(T1_Data!E5=-999,"NA",IF(T1_Data!E5&lt;1, "&lt;1", IF(T1_Data!E5&gt;99, "&gt;99", T1_Data!E5))),"-")</f>
        <v>8.8207427739430386</v>
      </c>
      <c r="F7" s="72">
        <f>IF(ISNUMBER(T1_Data!F5),IF(T1_Data!F5=-999,"NA",IF(T1_Data!F5&lt;1, "&lt;1", IF(T1_Data!F5&gt;99, "&gt;99", T1_Data!F5))),"-")</f>
        <v>8.6102296160482865</v>
      </c>
      <c r="G7" s="72">
        <f>IF(ISNUMBER(T1_Data!G5),IF(T1_Data!G5=-999,"NA",IF(T1_Data!G5&lt;1, "&lt;1", IF(T1_Data!G5&gt;99, "&gt;99", T1_Data!G5))),"-")</f>
        <v>91.389770383951713</v>
      </c>
      <c r="H7" s="72">
        <f>IF(ISNUMBER(T1_Data!H5),IF(T1_Data!H5=-999,"NA",IF(T1_Data!H5&lt;1, "&lt;1", IF(T1_Data!H5&gt;99, "&gt;99", T1_Data!H5))),"-")</f>
        <v>91.212979594477986</v>
      </c>
      <c r="I7" s="72" t="str">
        <f>IF(ISNUMBER(T1_Data!I5),IF(T1_Data!I5=-999,"NA",IF(T1_Data!I5&lt;1, "&lt;1", IF(T1_Data!I5&gt;99, "&gt;99", T1_Data!I5))),"-")</f>
        <v>-</v>
      </c>
      <c r="J7" s="72" t="str">
        <f>IF(ISNUMBER(T1_Data!J5),IF(T1_Data!J5=-999,"NA",IF(T1_Data!J5&lt;1, "&lt;1", IF(T1_Data!J5&gt;99, "&gt;99", T1_Data!J5))),"-")</f>
        <v>-</v>
      </c>
      <c r="K7" s="72" t="str">
        <f>IF(ISNUMBER(T1_Data!K5),IF(T1_Data!K5=-999,"NA",IF(T1_Data!K5&lt;1, "&lt;1", IF(T1_Data!K5&gt;99, "&gt;99", T1_Data!K5))),"-")</f>
        <v>-</v>
      </c>
      <c r="L7" s="72" t="str">
        <f>IF(ISNUMBER(T1_Data!L5),IF(T1_Data!L5=-999,"NA",IF(T1_Data!L5&lt;1, "&lt;1", IF(T1_Data!L5&gt;99, "&gt;99", T1_Data!L5))),"-")</f>
        <v>-</v>
      </c>
      <c r="M7" s="72" t="str">
        <f>IF(ISNUMBER(T1_Data!M5),IF(T1_Data!M5=-999,"NA",IF(T1_Data!M5&lt;1, "&lt;1", IF(T1_Data!M5&gt;99, "&gt;99", T1_Data!M5))),"-")</f>
        <v>-</v>
      </c>
      <c r="N7" s="72" t="str">
        <f>IF(ISNUMBER(T1_Data!N5),IF(T1_Data!N5=-999,"NA",IF(T1_Data!N5&lt;1, "&lt;1", IF(T1_Data!N5&gt;99, "&gt;99", T1_Data!N5))),"-")</f>
        <v>-</v>
      </c>
      <c r="O7" s="72" t="str">
        <f>IF(ISNUMBER(T1_Data!O5),IF(T1_Data!O5=-999,"NA",IF(T1_Data!O5&lt;1, "&lt;1", IF(T1_Data!O5&gt;99, "&gt;99", T1_Data!O5))),"-")</f>
        <v>-</v>
      </c>
      <c r="P7" s="72" t="str">
        <f>IF(ISNUMBER(T1_Data!P5),IF(T1_Data!P5=-999,"NA",IF(T1_Data!P5&lt;1, "&lt;1", IF(T1_Data!P5&gt;99, "&gt;99", T1_Data!P5))),"-")</f>
        <v>-</v>
      </c>
      <c r="Q7" s="72" t="str">
        <f>IF(ISNUMBER(T1_Data!Q5),IF(T1_Data!Q5=-999,"NA",IF(T1_Data!Q5&lt;1, "&lt;1", IF(T1_Data!Q5&gt;99, "&gt;99", T1_Data!Q5))),"-")</f>
        <v>-</v>
      </c>
      <c r="R7" s="72" t="str">
        <f>IF(ISNUMBER(T1_Data!R5),IF(T1_Data!R5=-999,"NA",IF(T1_Data!R5&lt;1, "&lt;1", IF(T1_Data!R5&gt;99, "&gt;99", T1_Data!R5))),"-")</f>
        <v>-</v>
      </c>
      <c r="S7" s="72" t="str">
        <f>IF(ISNUMBER(T1_Data!S5),IF(T1_Data!S5=-999,"NA",IF(T1_Data!S5&lt;1, "&lt;1", IF(T1_Data!S5&gt;99, "&gt;99", T1_Data!S5))),"-")</f>
        <v>-</v>
      </c>
      <c r="T7" s="72" t="str">
        <f>IF(ISNUMBER(T1_Data!T5),IF(T1_Data!T5=-999,"NA",IF(T1_Data!T5&lt;1, "&lt;1", IF(T1_Data!T5&gt;99, "&gt;99", T1_Data!T5))),"-")</f>
        <v>-</v>
      </c>
      <c r="U7" s="72" t="str">
        <f>IF(ISNUMBER(T1_Data!U5),IF(T1_Data!U5=-999,"NA",IF(T1_Data!U5&lt;1, "&lt;1", IF(T1_Data!U5&gt;99, "&gt;99", T1_Data!U5))),"-")</f>
        <v>&lt;1</v>
      </c>
      <c r="V7" s="72" t="str">
        <f>IF(ISNUMBER(T1_Data!V5),IF(T1_Data!V5=-999,"NA",IF(T1_Data!V5&lt;1, "&lt;1", IF(T1_Data!V5&gt;99, "&gt;99", T1_Data!V5))),"-")</f>
        <v>&gt;99</v>
      </c>
      <c r="W7" s="72" t="str">
        <f>IF(ISNUMBER(T1_Data!W5),IF(T1_Data!W5=-999,"NA",IF(T1_Data!W5&lt;1, "&lt;1", IF(T1_Data!W5&gt;99, "&gt;99", T1_Data!W5))),"-")</f>
        <v>-</v>
      </c>
      <c r="X7" s="72">
        <f>IF(ISNUMBER(T1_Data!X5),IF(T1_Data!X5=-999,"NA",IF(T1_Data!X5&lt;1, "&lt;1", IF(T1_Data!X5&gt;99, "&gt;99", T1_Data!X5))),"-")</f>
        <v>84.489241612396086</v>
      </c>
      <c r="Y7" s="72">
        <f>IF(ISNUMBER(T1_Data!Y5),IF(T1_Data!Y5=-999,"NA",IF(T1_Data!Y5&lt;1, "&lt;1", IF(T1_Data!Y5&gt;99, "&gt;99", T1_Data!Y5))),"-")</f>
        <v>7.3567497417472225</v>
      </c>
      <c r="Z7" s="72">
        <f>IF(ISNUMBER(T1_Data!Z5),IF(T1_Data!Z5=-999,"NA",IF(T1_Data!Z5&lt;1, "&lt;1", IF(T1_Data!Z5&gt;99, "&gt;99", T1_Data!Z5))),"-")</f>
        <v>8.1540086458566918</v>
      </c>
      <c r="AA7" s="72">
        <f>IF(ISNUMBER(T1_Data!AA5),IF(T1_Data!AA5=-999,"NA",IF(T1_Data!AA5&lt;1, "&lt;1", IF(T1_Data!AA5&gt;99, "&gt;99", T1_Data!AA5))),"-")</f>
        <v>91.845991354143308</v>
      </c>
      <c r="AB7" s="72">
        <f>IF(ISNUMBER(T1_Data!AB5),IF(T1_Data!AB5=-999,"NA",IF(T1_Data!AB5&lt;1, "&lt;1", IF(T1_Data!AB5&gt;99, "&gt;99", T1_Data!AB5))),"-")</f>
        <v>91.845991354143308</v>
      </c>
      <c r="AC7" s="72" t="str">
        <f>IF(ISNUMBER(T1_Data!AC5),IF(T1_Data!AC5=-999,"NA",IF(T1_Data!AC5&lt;1, "&lt;1", IF(T1_Data!AC5&gt;99, "&gt;99", T1_Data!AC5))),"-")</f>
        <v>-</v>
      </c>
      <c r="AD7" s="72" t="str">
        <f>IF(ISNUMBER(T1_Data!AD5),IF(T1_Data!AD5=-999,"NA",IF(T1_Data!AD5&lt;1, "&lt;1", IF(T1_Data!AD5&gt;99, "&gt;99", T1_Data!AD5))),"-")</f>
        <v>-</v>
      </c>
      <c r="AE7" s="72" t="str">
        <f>IF(ISNUMBER(T1_Data!AE5),IF(T1_Data!AE5=-999,"NA",IF(T1_Data!AE5&lt;1, "&lt;1", IF(T1_Data!AE5&gt;99, "&gt;99", T1_Data!AE5))),"-")</f>
        <v>-</v>
      </c>
      <c r="AF7" s="72" t="str">
        <f>IF(ISNUMBER(T1_Data!AF5),IF(T1_Data!AF5=-999,"NA",IF(T1_Data!AF5&lt;1, "&lt;1", IF(T1_Data!AF5&gt;99, "&gt;99", T1_Data!AF5))),"-")</f>
        <v>-</v>
      </c>
      <c r="AG7" s="72" t="str">
        <f>IF(ISNUMBER(T1_Data!AG5),IF(T1_Data!AG5=-999,"NA",IF(T1_Data!AG5&lt;1, "&lt;1", IF(T1_Data!AG5&gt;99, "&gt;99", T1_Data!AG5))),"-")</f>
        <v>-</v>
      </c>
      <c r="AH7" s="72" t="str">
        <f>IF(ISNUMBER(T1_Data!AH5),IF(T1_Data!AH5=-999,"NA",IF(T1_Data!AH5&lt;1, "&lt;1", IF(T1_Data!AH5&gt;99, "&gt;99", T1_Data!AH5))),"-")</f>
        <v>-</v>
      </c>
      <c r="AI7" s="72" t="str">
        <f>IF(ISNUMBER(T1_Data!AI5),IF(T1_Data!AI5=-999,"NA",IF(T1_Data!AI5&lt;1, "&lt;1", IF(T1_Data!AI5&gt;99, "&gt;99", T1_Data!AI5))),"-")</f>
        <v>-</v>
      </c>
      <c r="AJ7" s="72" t="str">
        <f>IF(ISNUMBER(T1_Data!AJ5),IF(T1_Data!AJ5=-999,"NA",IF(T1_Data!AJ5&lt;1, "&lt;1", IF(T1_Data!AJ5&gt;99, "&gt;99", T1_Data!AJ5))),"-")</f>
        <v>&lt;1</v>
      </c>
      <c r="AK7" s="72" t="str">
        <f>IF(ISNUMBER(T1_Data!AK5),IF(T1_Data!AK5=-999,"NA",IF(T1_Data!AK5&lt;1, "&lt;1", IF(T1_Data!AK5&gt;99, "&gt;99", T1_Data!AK5))),"-")</f>
        <v>&gt;99</v>
      </c>
      <c r="AL7" s="72" t="str">
        <f>IF(ISNUMBER(T1_Data!AL5),IF(T1_Data!AL5=-999,"NA",IF(T1_Data!AL5&lt;1, "&lt;1", IF(T1_Data!AL5&gt;99, "&gt;99", T1_Data!AL5))),"-")</f>
        <v>-</v>
      </c>
      <c r="AM7" s="72">
        <f>IF(ISNUMBER(T1_Data!AM5),IF(T1_Data!AM5=-999,"NA",IF(T1_Data!AM5&lt;1, "&lt;1", IF(T1_Data!AM5&gt;99, "&gt;99", T1_Data!AM5))),"-")</f>
        <v>67.759562841530055</v>
      </c>
      <c r="AN7" s="72">
        <f>IF(ISNUMBER(T1_Data!AN5),IF(T1_Data!AN5=-999,"NA",IF(T1_Data!AN5&lt;1, "&lt;1", IF(T1_Data!AN5&gt;99, "&gt;99", T1_Data!AN5))),"-")</f>
        <v>26.43663995433792</v>
      </c>
      <c r="AO7" s="72">
        <f>IF(ISNUMBER(T1_Data!AO5),IF(T1_Data!AO5=-999,"NA",IF(T1_Data!AO5&lt;1, "&lt;1", IF(T1_Data!AO5&gt;99, "&gt;99", T1_Data!AO5))),"-")</f>
        <v>5.8037972041320245</v>
      </c>
      <c r="AP7" s="72">
        <f>IF(ISNUMBER(T1_Data!AP5),IF(T1_Data!AP5=-999,"NA",IF(T1_Data!AP5&lt;1, "&lt;1", IF(T1_Data!AP5&gt;99, "&gt;99", T1_Data!AP5))),"-")</f>
        <v>94.196202795867976</v>
      </c>
      <c r="AQ7" s="72">
        <f>IF(ISNUMBER(T1_Data!AQ5),IF(T1_Data!AQ5=-999,"NA",IF(T1_Data!AQ5&lt;1, "&lt;1", IF(T1_Data!AQ5&gt;99, "&gt;99", T1_Data!AQ5))),"-")</f>
        <v>94.196202795867976</v>
      </c>
      <c r="AR7" s="72" t="str">
        <f>IF(ISNUMBER(T1_Data!AR5),IF(T1_Data!AR5=-999,"NA",IF(T1_Data!AR5&lt;1, "&lt;1", IF(T1_Data!AR5&gt;99, "&gt;99", T1_Data!AR5))),"-")</f>
        <v>-</v>
      </c>
      <c r="AS7" s="72" t="str">
        <f>IF(ISNUMBER(T1_Data!AS5),IF(T1_Data!AS5=-999,"NA",IF(T1_Data!AS5&lt;1, "&lt;1", IF(T1_Data!AS5&gt;99, "&gt;99", T1_Data!AS5))),"-")</f>
        <v>-</v>
      </c>
      <c r="AT7" s="72" t="str">
        <f>IF(ISNUMBER(T1_Data!AT5),IF(T1_Data!AT5=-999,"NA",IF(T1_Data!AT5&lt;1, "&lt;1", IF(T1_Data!AT5&gt;99, "&gt;99", T1_Data!AT5))),"-")</f>
        <v>-</v>
      </c>
      <c r="AU7" s="72" t="str">
        <f>IF(ISNUMBER(T1_Data!AU5),IF(T1_Data!AU5=-999,"NA",IF(T1_Data!AU5&lt;1, "&lt;1", IF(T1_Data!AU5&gt;99, "&gt;99", T1_Data!AU5))),"-")</f>
        <v>-</v>
      </c>
      <c r="AV7" s="72" t="str">
        <f>IF(ISNUMBER(T1_Data!AV5),IF(T1_Data!AV5=-999,"NA",IF(T1_Data!AV5&lt;1, "&lt;1", IF(T1_Data!AV5&gt;99, "&gt;99", T1_Data!AV5))),"-")</f>
        <v>-</v>
      </c>
      <c r="AW7" s="72" t="str">
        <f>IF(ISNUMBER(T1_Data!AW5),IF(T1_Data!AW5=-999,"NA",IF(T1_Data!AW5&lt;1, "&lt;1", IF(T1_Data!AW5&gt;99, "&gt;99", T1_Data!AW5))),"-")</f>
        <v>-</v>
      </c>
      <c r="AX7" s="72" t="str">
        <f>IF(ISNUMBER(T1_Data!AX5),IF(T1_Data!AX5=-999,"NA",IF(T1_Data!AX5&lt;1, "&lt;1", IF(T1_Data!AX5&gt;99, "&gt;99", T1_Data!AX5))),"-")</f>
        <v>-</v>
      </c>
      <c r="AY7" s="72" t="str">
        <f>IF(ISNUMBER(T1_Data!AY5),IF(T1_Data!AY5=-999,"NA",IF(T1_Data!AY5&lt;1, "&lt;1", IF(T1_Data!AY5&gt;99, "&gt;99", T1_Data!AY5))),"-")</f>
        <v>-</v>
      </c>
      <c r="AZ7" s="72" t="str">
        <f>IF(ISNUMBER(T1_Data!AZ5),IF(T1_Data!AZ5=-999,"NA",IF(T1_Data!AZ5&lt;1, "&lt;1", IF(T1_Data!AZ5&gt;99, "&gt;99", T1_Data!AZ5))),"-")</f>
        <v>-</v>
      </c>
      <c r="BA7" s="72" t="str">
        <f>IF(ISNUMBER(T1_Data!BA5),IF(T1_Data!BA5=-999,"NA",IF(T1_Data!BA5&lt;1, "&lt;1", IF(T1_Data!BA5&gt;99, "&gt;99", T1_Data!BA5))),"-")</f>
        <v>-</v>
      </c>
      <c r="BB7" s="72" t="str">
        <f>IF(ISNUMBER(T1_Data!BB5),IF(T1_Data!BB5=-999,"NA",IF(T1_Data!BB5&lt;1, "&lt;1", IF(T1_Data!BB5&gt;99, "&gt;99", T1_Data!BB5))),"-")</f>
        <v>-</v>
      </c>
      <c r="BC7" s="72" t="str">
        <f>IF(ISNUMBER(T1_Data!BC5),IF(T1_Data!BC5=-999,"NA",IF(T1_Data!BC5&lt;1, "&lt;1", IF(T1_Data!BC5&gt;99, "&gt;99", T1_Data!BC5))),"-")</f>
        <v>-</v>
      </c>
      <c r="BD7" s="72" t="str">
        <f>IF(ISNUMBER(T1_Data!BD5),IF(T1_Data!BD5=-999,"NA",IF(T1_Data!BD5&lt;1, "&lt;1", IF(T1_Data!BD5&gt;99, "&gt;99", T1_Data!BD5))),"-")</f>
        <v>-</v>
      </c>
      <c r="BE7" s="72" t="str">
        <f>IF(ISNUMBER(T1_Data!BE5),IF(T1_Data!BE5=-999,"NA",IF(T1_Data!BE5&lt;1, "&lt;1", IF(T1_Data!BE5&gt;99, "&gt;99", T1_Data!BE5))),"-")</f>
        <v>-</v>
      </c>
      <c r="BF7" s="72" t="str">
        <f>IF(ISNUMBER(T1_Data!BF5),IF(T1_Data!BF5=-999,"NA",IF(T1_Data!BF5&lt;1, "&lt;1", IF(T1_Data!BF5&gt;99, "&gt;99", T1_Data!BF5))),"-")</f>
        <v>-</v>
      </c>
      <c r="BG7" s="72">
        <f>IF(ISNUMBER(T1_Data!BG5),IF(T1_Data!BG5=-999,"NA",IF(T1_Data!BG5&lt;1, "&lt;1", IF(T1_Data!BG5&gt;99, "&gt;99", T1_Data!BG5))),"-")</f>
        <v>67.759562841530055</v>
      </c>
      <c r="BH7" s="72">
        <f>IF(ISNUMBER(T1_Data!BH5),IF(T1_Data!BH5=-999,"NA",IF(T1_Data!BH5&lt;1, "&lt;1", IF(T1_Data!BH5&gt;99, "&gt;99", T1_Data!BH5))),"-")</f>
        <v>26.546506392694027</v>
      </c>
      <c r="BI7" s="72">
        <f>IF(ISNUMBER(T1_Data!BI5),IF(T1_Data!BI5=-999,"NA",IF(T1_Data!BI5&lt;1, "&lt;1", IF(T1_Data!BI5&gt;99, "&gt;99", T1_Data!BI5))),"-")</f>
        <v>5.6939307657759173</v>
      </c>
      <c r="BJ7" s="72">
        <f>IF(ISNUMBER(T1_Data!BJ5),IF(T1_Data!BJ5=-999,"NA",IF(T1_Data!BJ5&lt;1, "&lt;1", IF(T1_Data!BJ5&gt;99, "&gt;99", T1_Data!BJ5))),"-")</f>
        <v>94.306069234224083</v>
      </c>
      <c r="BK7" s="72">
        <f>IF(ISNUMBER(T1_Data!BK5),IF(T1_Data!BK5=-999,"NA",IF(T1_Data!BK5&lt;1, "&lt;1", IF(T1_Data!BK5&gt;99, "&gt;99", T1_Data!BK5))),"-")</f>
        <v>94.306069234224083</v>
      </c>
      <c r="BL7" s="72" t="str">
        <f>IF(ISNUMBER(T1_Data!BL5),IF(T1_Data!BL5=-999,"NA",IF(T1_Data!BL5&lt;1, "&lt;1", IF(T1_Data!BL5&gt;99, "&gt;99", T1_Data!BL5))),"-")</f>
        <v>-</v>
      </c>
      <c r="BM7" s="72" t="str">
        <f>IF(ISNUMBER(T1_Data!BM5),IF(T1_Data!BM5=-999,"NA",IF(T1_Data!BM5&lt;1, "&lt;1", IF(T1_Data!BM5&gt;99, "&gt;99", T1_Data!BM5))),"-")</f>
        <v>-</v>
      </c>
      <c r="BN7" s="72" t="str">
        <f>IF(ISNUMBER(T1_Data!BN5),IF(T1_Data!BN5=-999,"NA",IF(T1_Data!BN5&lt;1, "&lt;1", IF(T1_Data!BN5&gt;99, "&gt;99", T1_Data!BN5))),"-")</f>
        <v>-</v>
      </c>
      <c r="BO7" s="72" t="str">
        <f>IF(ISNUMBER(T1_Data!BO5),IF(T1_Data!BO5=-999,"NA",IF(T1_Data!BO5&lt;1, "&lt;1", IF(T1_Data!BO5&gt;99, "&gt;99", T1_Data!BO5))),"-")</f>
        <v>-</v>
      </c>
      <c r="BP7" s="72" t="str">
        <f>IF(ISNUMBER(T1_Data!BP5),IF(T1_Data!BP5=-999,"NA",IF(T1_Data!BP5&lt;1, "&lt;1", IF(T1_Data!BP5&gt;99, "&gt;99", T1_Data!BP5))),"-")</f>
        <v>-</v>
      </c>
      <c r="BQ7" s="72" t="str">
        <f>IF(ISNUMBER(T1_Data!BQ5),IF(T1_Data!BQ5=-999,"NA",IF(T1_Data!BQ5&lt;1, "&lt;1", IF(T1_Data!BQ5&gt;99, "&gt;99", T1_Data!BQ5))),"-")</f>
        <v>-</v>
      </c>
      <c r="BR7" s="72" t="str">
        <f>IF(ISNUMBER(T1_Data!BR5),IF(T1_Data!BR5=-999,"NA",IF(T1_Data!BR5&lt;1, "&lt;1", IF(T1_Data!BR5&gt;99, "&gt;99", T1_Data!BR5))),"-")</f>
        <v>-</v>
      </c>
      <c r="BS7" s="72" t="str">
        <f>IF(ISNUMBER(T1_Data!BS5),IF(T1_Data!BS5=-999,"NA",IF(T1_Data!BS5&lt;1, "&lt;1", IF(T1_Data!BS5&gt;99, "&gt;99", T1_Data!BS5))),"-")</f>
        <v>-</v>
      </c>
      <c r="BT7" s="72" t="str">
        <f>IF(ISNUMBER(T1_Data!BT5),IF(T1_Data!BT5=-999,"NA",IF(T1_Data!BT5&lt;1, "&lt;1", IF(T1_Data!BT5&gt;99, "&gt;99", T1_Data!BT5))),"-")</f>
        <v>-</v>
      </c>
      <c r="BU7" s="72" t="str">
        <f>IF(ISNUMBER(T1_Data!BU5),IF(T1_Data!BU5=-999,"NA",IF(T1_Data!BU5&lt;1, "&lt;1", IF(T1_Data!BU5&gt;99, "&gt;99", T1_Data!BU5))),"-")</f>
        <v>-</v>
      </c>
      <c r="BV7" s="72">
        <f>IF(ISNUMBER(T1_Data!BV5),IF(T1_Data!BV5=-999,"NA",IF(T1_Data!BV5&lt;1, "&lt;1", IF(T1_Data!BV5&gt;99, "&gt;99", T1_Data!BV5))),"-")</f>
        <v>63.024118886143697</v>
      </c>
      <c r="BW7" s="72">
        <f>IF(ISNUMBER(T1_Data!BW5),IF(T1_Data!BW5=-999,"NA",IF(T1_Data!BW5&lt;1, "&lt;1", IF(T1_Data!BW5&gt;99, "&gt;99", T1_Data!BW5))),"-")</f>
        <v>36.824131113856311</v>
      </c>
      <c r="BX7" s="72" t="str">
        <f>IF(ISNUMBER(T1_Data!BX5),IF(T1_Data!BX5=-999,"NA",IF(T1_Data!BX5&lt;1, "&lt;1", IF(T1_Data!BX5&gt;99, "&gt;99", T1_Data!BX5))),"-")</f>
        <v>&lt;1</v>
      </c>
      <c r="BY7" s="72">
        <f>IF(ISNUMBER(T1_Data!BY5),IF(T1_Data!BY5=-999,"NA",IF(T1_Data!BY5&lt;1, "&lt;1", IF(T1_Data!BY5&gt;99, "&gt;99", T1_Data!BY5))),"-")</f>
        <v>68.862693015944387</v>
      </c>
      <c r="BZ7" s="72">
        <f>IF(ISNUMBER(T1_Data!BZ5),IF(T1_Data!BZ5=-999,"NA",IF(T1_Data!BZ5&lt;1, "&lt;1", IF(T1_Data!BZ5&gt;99, "&gt;99", T1_Data!BZ5))),"-")</f>
        <v>63.024118886143697</v>
      </c>
      <c r="CA7" s="72" t="str">
        <f>IF(ISNUMBER(T1_Data!CA5),IF(T1_Data!CA5=-999,"NA",IF(T1_Data!CA5&lt;1, "&lt;1", IF(T1_Data!CA5&gt;99, "&gt;99", T1_Data!CA5))),"-")</f>
        <v>-</v>
      </c>
      <c r="CB7" s="72" t="str">
        <f>IF(ISNUMBER(T1_Data!CB5),IF(T1_Data!CB5=-999,"NA",IF(T1_Data!CB5&lt;1, "&lt;1", IF(T1_Data!CB5&gt;99, "&gt;99", T1_Data!CB5))),"-")</f>
        <v>-</v>
      </c>
      <c r="CC7" s="72" t="str">
        <f>IF(ISNUMBER(T1_Data!CC5),IF(T1_Data!CC5=-999,"NA",IF(T1_Data!CC5&lt;1, "&lt;1", IF(T1_Data!CC5&gt;99, "&gt;99", T1_Data!CC5))),"-")</f>
        <v>-</v>
      </c>
      <c r="CD7" s="72" t="str">
        <f>IF(ISNUMBER(T1_Data!CD5),IF(T1_Data!CD5=-999,"NA",IF(T1_Data!CD5&lt;1, "&lt;1", IF(T1_Data!CD5&gt;99, "&gt;99", T1_Data!CD5))),"-")</f>
        <v>-</v>
      </c>
      <c r="CE7" s="72" t="str">
        <f>IF(ISNUMBER(T1_Data!CE5),IF(T1_Data!CE5=-999,"NA",IF(T1_Data!CE5&lt;1, "&lt;1", IF(T1_Data!CE5&gt;99, "&gt;99", T1_Data!CE5))),"-")</f>
        <v>-</v>
      </c>
      <c r="CF7" s="72" t="str">
        <f>IF(ISNUMBER(T1_Data!CF5),IF(T1_Data!CF5=-999,"NA",IF(T1_Data!CF5&lt;1, "&lt;1", IF(T1_Data!CF5&gt;99, "&gt;99", T1_Data!CF5))),"-")</f>
        <v>-</v>
      </c>
      <c r="CG7" s="72" t="str">
        <f>IF(ISNUMBER(T1_Data!CG5),IF(T1_Data!CG5=-999,"NA",IF(T1_Data!CG5&lt;1, "&lt;1", IF(T1_Data!CG5&gt;99, "&gt;99", T1_Data!CG5))),"-")</f>
        <v>-</v>
      </c>
      <c r="CH7" s="72" t="str">
        <f>IF(ISNUMBER(T1_Data!CH5),IF(T1_Data!CH5=-999,"NA",IF(T1_Data!CH5&lt;1, "&lt;1", IF(T1_Data!CH5&gt;99, "&gt;99", T1_Data!CH5))),"-")</f>
        <v>-</v>
      </c>
      <c r="CI7" s="72" t="str">
        <f>IF(ISNUMBER(T1_Data!CI5),IF(T1_Data!CI5=-999,"NA",IF(T1_Data!CI5&lt;1, "&lt;1", IF(T1_Data!CI5&gt;99, "&gt;99", T1_Data!CI5))),"-")</f>
        <v>-</v>
      </c>
      <c r="CJ7" s="72" t="str">
        <f>IF(ISNUMBER(T1_Data!CJ5),IF(T1_Data!CJ5=-999,"NA",IF(T1_Data!CJ5&lt;1, "&lt;1", IF(T1_Data!CJ5&gt;99, "&gt;99", T1_Data!CJ5))),"-")</f>
        <v>-</v>
      </c>
      <c r="CK7" s="72" t="str">
        <f>IF(ISNUMBER(T1_Data!CK5),IF(T1_Data!CK5=-999,"NA",IF(T1_Data!CK5&lt;1, "&lt;1", IF(T1_Data!CK5&gt;99, "&gt;99", T1_Data!CK5))),"-")</f>
        <v>-</v>
      </c>
      <c r="CL7" s="72" t="str">
        <f>IF(ISNUMBER(T1_Data!CL5),IF(T1_Data!CL5=-999,"NA",IF(T1_Data!CL5&lt;1, "&lt;1", IF(T1_Data!CL5&gt;99, "&gt;99", T1_Data!CL5))),"-")</f>
        <v>-</v>
      </c>
      <c r="CM7" s="72" t="str">
        <f>IF(ISNUMBER(T1_Data!CM5),IF(T1_Data!CM5=-999,"NA",IF(T1_Data!CM5&lt;1, "&lt;1", IF(T1_Data!CM5&gt;99, "&gt;99", T1_Data!CM5))),"-")</f>
        <v>&lt;1</v>
      </c>
      <c r="CN7" s="72" t="str">
        <f>IF(ISNUMBER(T1_Data!CN5),IF(T1_Data!CN5=-999,"NA",IF(T1_Data!CN5&lt;1, "&lt;1", IF(T1_Data!CN5&gt;99, "&gt;99", T1_Data!CN5))),"-")</f>
        <v>-</v>
      </c>
      <c r="CO7" s="72" t="str">
        <f>IF(ISNUMBER(T1_Data!CO5),IF(T1_Data!CO5=-999,"NA",IF(T1_Data!CO5&lt;1, "&lt;1", IF(T1_Data!CO5&gt;99, "&gt;99", T1_Data!CO5))),"-")</f>
        <v>-</v>
      </c>
      <c r="CP7" s="72">
        <f>IF(ISNUMBER(T1_Data!CP5),IF(T1_Data!CP5=-999,"NA",IF(T1_Data!CP5&lt;1, "&lt;1", IF(T1_Data!CP5&gt;99, "&gt;99", T1_Data!CP5))),"-")</f>
        <v>62.876298338198467</v>
      </c>
      <c r="CQ7" s="72">
        <f>IF(ISNUMBER(T1_Data!CQ5),IF(T1_Data!CQ5=-999,"NA",IF(T1_Data!CQ5&lt;1, "&lt;1", IF(T1_Data!CQ5&gt;99, "&gt;99", T1_Data!CQ5))),"-")</f>
        <v>36.950701661801531</v>
      </c>
      <c r="CR7" s="72" t="str">
        <f>IF(ISNUMBER(T1_Data!CR5),IF(T1_Data!CR5=-999,"NA",IF(T1_Data!CR5&lt;1, "&lt;1", IF(T1_Data!CR5&gt;99, "&gt;99", T1_Data!CR5))),"-")</f>
        <v>&lt;1</v>
      </c>
      <c r="CS7" s="72">
        <f>IF(ISNUMBER(T1_Data!CS5),IF(T1_Data!CS5=-999,"NA",IF(T1_Data!CS5&lt;1, "&lt;1", IF(T1_Data!CS5&gt;99, "&gt;99", T1_Data!CS5))),"-")</f>
        <v>68.642627262519682</v>
      </c>
      <c r="CT7" s="72">
        <f>IF(ISNUMBER(T1_Data!CT5),IF(T1_Data!CT5=-999,"NA",IF(T1_Data!CT5&lt;1, "&lt;1", IF(T1_Data!CT5&gt;99, "&gt;99", T1_Data!CT5))),"-")</f>
        <v>62.876298338198467</v>
      </c>
      <c r="CU7" s="72" t="str">
        <f>IF(ISNUMBER(T1_Data!CU5),IF(T1_Data!CU5=-999,"NA",IF(T1_Data!CU5&lt;1, "&lt;1", IF(T1_Data!CU5&gt;99, "&gt;99", T1_Data!CU5))),"-")</f>
        <v>-</v>
      </c>
      <c r="CV7" s="72" t="str">
        <f>IF(ISNUMBER(T1_Data!CV5),IF(T1_Data!CV5=-999,"NA",IF(T1_Data!CV5&lt;1, "&lt;1", IF(T1_Data!CV5&gt;99, "&gt;99", T1_Data!CV5))),"-")</f>
        <v>-</v>
      </c>
      <c r="CW7" s="72" t="str">
        <f>IF(ISNUMBER(T1_Data!CW5),IF(T1_Data!CW5=-999,"NA",IF(T1_Data!CW5&lt;1, "&lt;1", IF(T1_Data!CW5&gt;99, "&gt;99", T1_Data!CW5))),"-")</f>
        <v>&lt;1</v>
      </c>
      <c r="CX7" s="72" t="str">
        <f>IF(ISNUMBER(T1_Data!CX5),IF(T1_Data!CX5=-999,"NA",IF(T1_Data!CX5&lt;1, "&lt;1", IF(T1_Data!CX5&gt;99, "&gt;99", T1_Data!CX5))),"-")</f>
        <v>-</v>
      </c>
      <c r="CY7" s="72" t="str">
        <f>IF(ISNUMBER(T1_Data!CY5),IF(T1_Data!CY5=-999,"NA",IF(T1_Data!CY5&lt;1, "&lt;1", IF(T1_Data!CY5&gt;99, "&gt;99", T1_Data!CY5))),"-")</f>
        <v>-</v>
      </c>
      <c r="CZ7" s="72" t="str">
        <f>IF(ISNUMBER(T1_Data!CZ5),IF(T1_Data!CZ5=-999,"NA",IF(T1_Data!CZ5&lt;1, "&lt;1", IF(T1_Data!CZ5&gt;99, "&gt;99", T1_Data!CZ5))),"-")</f>
        <v>-</v>
      </c>
      <c r="DA7" s="72" t="str">
        <f>IF(ISNUMBER(T1_Data!DA5),IF(T1_Data!DA5=-999,"NA",IF(T1_Data!DA5&lt;1, "&lt;1", IF(T1_Data!DA5&gt;99, "&gt;99", T1_Data!DA5))),"-")</f>
        <v>-</v>
      </c>
      <c r="DB7" s="72" t="str">
        <f>IF(ISNUMBER(T1_Data!DB5),IF(T1_Data!DB5=-999,"NA",IF(T1_Data!DB5&lt;1, "&lt;1", IF(T1_Data!DB5&gt;99, "&gt;99", T1_Data!DB5))),"-")</f>
        <v>&lt;1</v>
      </c>
      <c r="DC7" s="72" t="str">
        <f>IF(ISNUMBER(T1_Data!DC5),IF(T1_Data!DC5=-999,"NA",IF(T1_Data!DC5&lt;1, "&lt;1", IF(T1_Data!DC5&gt;99, "&gt;99", T1_Data!DC5))),"-")</f>
        <v>-</v>
      </c>
      <c r="DD7" s="72" t="str">
        <f>IF(ISNUMBER(T1_Data!DD5),IF(T1_Data!DD5=-999,"NA",IF(T1_Data!DD5&lt;1, "&lt;1", IF(T1_Data!DD5&gt;99, "&gt;99", T1_Data!DD5))),"-")</f>
        <v>-</v>
      </c>
      <c r="DE7" s="72" t="str">
        <f>IF(ISNUMBER(T1_Data!DE5),IF(T1_Data!DE5=-999,"NA",IF(T1_Data!DE5&lt;1, "&lt;1", IF(T1_Data!DE5&gt;99, "&gt;99", T1_Data!DE5))),"-")</f>
        <v>-</v>
      </c>
      <c r="DF7" s="72" t="str">
        <f>IF(ISNUMBER(T1_Data!DF5),IF(T1_Data!DF5=-999,"NA",IF(T1_Data!DF5&lt;1, "&lt;1", IF(T1_Data!DF5&gt;99, "&gt;99", T1_Data!DF5))),"-")</f>
        <v>-</v>
      </c>
      <c r="DG7" s="72" t="str">
        <f>IF(ISNUMBER(T1_Data!DG5),IF(T1_Data!DG5=-999,"NA",IF(T1_Data!DG5&lt;1, "&lt;1", IF(T1_Data!DG5&gt;99, "&gt;99", T1_Data!DG5))),"-")</f>
        <v>&lt;1</v>
      </c>
      <c r="DH7" s="72">
        <f>IF(ISNUMBER(T1_Data!DH5),IF(T1_Data!DH5=-999,"NA",IF(T1_Data!DH5&lt;1, "&lt;1", IF(T1_Data!DH5&gt;99, "&gt;99", T1_Data!DH5))),"-")</f>
        <v>83.54627660004553</v>
      </c>
      <c r="DI7" s="72" t="str">
        <f>IF(ISNUMBER(T1_Data!DI5),IF(T1_Data!DI5=-999,"NA",IF(T1_Data!DI5&lt;1, "&lt;1", IF(T1_Data!DI5&gt;99, "&gt;99", T1_Data!DI5))),"-")</f>
        <v>-</v>
      </c>
      <c r="DJ7" s="72" t="str">
        <f>IF(ISNUMBER(T1_Data!DJ5),IF(T1_Data!DJ5=-999,"NA",IF(T1_Data!DJ5&lt;1, "&lt;1", IF(T1_Data!DJ5&gt;99, "&gt;99", T1_Data!DJ5))),"-")</f>
        <v>-</v>
      </c>
      <c r="DK7" s="72" t="str">
        <f>IF(ISNUMBER(T1_Data!DK5),IF(T1_Data!DK5=-999,"NA",IF(T1_Data!DK5&lt;1, "&lt;1", IF(T1_Data!DK5&gt;99, "&gt;99", T1_Data!DK5))),"-")</f>
        <v>-</v>
      </c>
      <c r="DL7" s="72" t="str">
        <f>IF(ISNUMBER(T1_Data!DL5),IF(T1_Data!DL5=-999,"NA",IF(T1_Data!DL5&lt;1, "&lt;1", IF(T1_Data!DL5&gt;99, "&gt;99", T1_Data!DL5))),"-")</f>
        <v>-</v>
      </c>
      <c r="DM7" s="72" t="str">
        <f>IF(ISNUMBER(T1_Data!DM5),IF(T1_Data!DM5=-999,"NA",IF(T1_Data!DM5&lt;1, "&lt;1", IF(T1_Data!DM5&gt;99, "&gt;99", T1_Data!DM5))),"-")</f>
        <v>-</v>
      </c>
      <c r="DN7" s="72" t="str">
        <f>IF(ISNUMBER(T1_Data!DN5),IF(T1_Data!DN5=-999,"NA",IF(T1_Data!DN5&lt;1, "&lt;1", IF(T1_Data!DN5&gt;99, "&gt;99", T1_Data!DN5))),"-")</f>
        <v>-</v>
      </c>
      <c r="DO7" s="72" t="str">
        <f>IF(ISNUMBER(T1_Data!DO5),IF(T1_Data!DO5=-999,"NA",IF(T1_Data!DO5&lt;1, "&lt;1", IF(T1_Data!DO5&gt;99, "&gt;99", T1_Data!DO5))),"-")</f>
        <v>-</v>
      </c>
      <c r="DP7" s="72" t="str">
        <f>IF(ISNUMBER(T1_Data!DP5),IF(T1_Data!DP5=-999,"NA",IF(T1_Data!DP5&lt;1, "&lt;1", IF(T1_Data!DP5&gt;99, "&gt;99", T1_Data!DP5))),"-")</f>
        <v>-</v>
      </c>
      <c r="DQ7" s="72" t="str">
        <f>IF(ISNUMBER(T1_Data!DQ5),IF(T1_Data!DQ5=-999,"NA",IF(T1_Data!DQ5&lt;1, "&lt;1", IF(T1_Data!DQ5&gt;99, "&gt;99", T1_Data!DQ5))),"-")</f>
        <v>-</v>
      </c>
      <c r="DR7" s="72" t="str">
        <f>IF(ISNUMBER(T1_Data!DR5),IF(T1_Data!DR5=-999,"NA",IF(T1_Data!DR5&lt;1, "&lt;1", IF(T1_Data!DR5&gt;99, "&gt;99", T1_Data!DR5))),"-")</f>
        <v>-</v>
      </c>
      <c r="DS7" s="72" t="str">
        <f>IF(ISNUMBER(T1_Data!DS5),IF(T1_Data!DS5=-999,"NA",IF(T1_Data!DS5&lt;1, "&lt;1", IF(T1_Data!DS5&gt;99, "&gt;99", T1_Data!DS5))),"-")</f>
        <v>-</v>
      </c>
      <c r="DT7" s="72" t="str">
        <f>IF(ISNUMBER(T1_Data!DT5),IF(T1_Data!DT5=-999,"NA",IF(T1_Data!DT5&lt;1, "&lt;1", IF(T1_Data!DT5&gt;99, "&gt;99", T1_Data!DT5))),"-")</f>
        <v>-</v>
      </c>
      <c r="DU7" s="72" t="str">
        <f>IF(ISNUMBER(T1_Data!DU5),IF(T1_Data!DU5=-999,"NA",IF(T1_Data!DU5&lt;1, "&lt;1", IF(T1_Data!DU5&gt;99, "&gt;99", T1_Data!DU5))),"-")</f>
        <v>-</v>
      </c>
      <c r="DV7" s="72" t="str">
        <f>IF(ISNUMBER(T1_Data!DV5),IF(T1_Data!DV5=-999,"NA",IF(T1_Data!DV5&lt;1, "&lt;1", IF(T1_Data!DV5&gt;99, "&gt;99", T1_Data!DV5))),"-")</f>
        <v>&lt;1</v>
      </c>
      <c r="DW7" s="72" t="str">
        <f>IF(ISNUMBER(T1_Data!DW5),IF(T1_Data!DW5=-999,"NA",IF(T1_Data!DW5&lt;1, "&lt;1", IF(T1_Data!DW5&gt;99, "&gt;99", T1_Data!DW5))),"-")</f>
        <v>-</v>
      </c>
      <c r="DX7" s="72" t="str">
        <f>IF(ISNUMBER(T1_Data!DX5),IF(T1_Data!DX5=-999,"NA",IF(T1_Data!DX5&lt;1, "&lt;1", IF(T1_Data!DX5&gt;99, "&gt;99", T1_Data!DX5))),"-")</f>
        <v>-</v>
      </c>
      <c r="DY7" s="72" t="str">
        <f>IF(ISNUMBER(T1_Data!DY5),IF(T1_Data!DY5=-999,"NA",IF(T1_Data!DY5&lt;1, "&lt;1", IF(T1_Data!DY5&gt;99, "&gt;99", T1_Data!DY5))),"-")</f>
        <v>-</v>
      </c>
      <c r="DZ7" s="72" t="str">
        <f>IF(ISNUMBER(T1_Data!DZ5),IF(T1_Data!DZ5=-999,"NA",IF(T1_Data!DZ5&lt;1, "&lt;1", IF(T1_Data!DZ5&gt;99, "&gt;99", T1_Data!DZ5))),"-")</f>
        <v>-</v>
      </c>
      <c r="EA7" s="72" t="str">
        <f>IF(ISNUMBER(T1_Data!EA5),IF(T1_Data!EA5=-999,"NA",IF(T1_Data!EA5&lt;1, "&lt;1", IF(T1_Data!EA5&gt;99, "&gt;99", T1_Data!EA5))),"-")</f>
        <v>&lt;1</v>
      </c>
      <c r="EB7" s="72">
        <f>IF(ISNUMBER(T1_Data!EB5),IF(T1_Data!EB5=-999,"NA",IF(T1_Data!EB5&lt;1, "&lt;1", IF(T1_Data!EB5&gt;99, "&gt;99", T1_Data!EB5))),"-")</f>
        <v>83.590543723333212</v>
      </c>
      <c r="EC7" s="72" t="str">
        <f>IF(ISNUMBER(T1_Data!EC5),IF(T1_Data!EC5=-999,"NA",IF(T1_Data!EC5&lt;1, "&lt;1", IF(T1_Data!EC5&gt;99, "&gt;99", T1_Data!EC5))),"-")</f>
        <v>-</v>
      </c>
      <c r="ED7" s="72" t="str">
        <f>IF(ISNUMBER(T1_Data!ED5),IF(T1_Data!ED5=-999,"NA",IF(T1_Data!ED5&lt;1, "&lt;1", IF(T1_Data!ED5&gt;99, "&gt;99", T1_Data!ED5))),"-")</f>
        <v>-</v>
      </c>
      <c r="EE7" s="72" t="str">
        <f>IF(ISNUMBER(T1_Data!EE5),IF(T1_Data!EE5=-999,"NA",IF(T1_Data!EE5&lt;1, "&lt;1", IF(T1_Data!EE5&gt;99, "&gt;99", T1_Data!EE5))),"-")</f>
        <v>-</v>
      </c>
      <c r="EF7" s="72" t="str">
        <f>IF(ISNUMBER(T1_Data!EF5),IF(T1_Data!EF5=-999,"NA",IF(T1_Data!EF5&lt;1, "&lt;1", IF(T1_Data!EF5&gt;99, "&gt;99", T1_Data!EF5))),"-")</f>
        <v>&lt;1</v>
      </c>
      <c r="EG7" s="72" t="str">
        <f>IF(ISNUMBER(T1_Data!EG5),IF(T1_Data!EG5=-999,"NA",IF(T1_Data!EG5&lt;1, "&lt;1", IF(T1_Data!EG5&gt;99, "&gt;99", T1_Data!EG5))),"-")</f>
        <v>-</v>
      </c>
      <c r="EH7" s="72" t="str">
        <f>IF(ISNUMBER(T1_Data!EH5),IF(T1_Data!EH5=-999,"NA",IF(T1_Data!EH5&lt;1, "&lt;1", IF(T1_Data!EH5&gt;99, "&gt;99", T1_Data!EH5))),"-")</f>
        <v>-</v>
      </c>
      <c r="EI7" s="72" t="str">
        <f>IF(ISNUMBER(T1_Data!EI5),IF(T1_Data!EI5=-999,"NA",IF(T1_Data!EI5&lt;1, "&lt;1", IF(T1_Data!EI5&gt;99, "&gt;99", T1_Data!EI5))),"-")</f>
        <v>-</v>
      </c>
      <c r="EJ7" s="72" t="str">
        <f>IF(ISNUMBER(T1_Data!EJ5),IF(T1_Data!EJ5=-999,"NA",IF(T1_Data!EJ5&lt;1, "&lt;1", IF(T1_Data!EJ5&gt;99, "&gt;99", T1_Data!EJ5))),"-")</f>
        <v>-</v>
      </c>
      <c r="EK7" s="72" t="str">
        <f>IF(ISNUMBER(T1_Data!EK5),IF(T1_Data!EK5=-999,"NA",IF(T1_Data!EK5&lt;1, "&lt;1", IF(T1_Data!EK5&gt;99, "&gt;99", T1_Data!EK5))),"-")</f>
        <v>&lt;1</v>
      </c>
      <c r="EL7" s="72" t="str">
        <f>IF(ISNUMBER(T1_Data!EL5),IF(T1_Data!EL5=-999,"NA",IF(T1_Data!EL5&lt;1, "&lt;1", IF(T1_Data!EL5&gt;99, "&gt;99", T1_Data!EL5))),"-")</f>
        <v>-</v>
      </c>
      <c r="EM7" s="72" t="str">
        <f>IF(ISNUMBER(T1_Data!EM5),IF(T1_Data!EM5=-999,"NA",IF(T1_Data!EM5&lt;1, "&lt;1", IF(T1_Data!EM5&gt;99, "&gt;99", T1_Data!EM5))),"-")</f>
        <v>-</v>
      </c>
      <c r="EN7" s="72" t="str">
        <f>IF(ISNUMBER(T1_Data!EN5),IF(T1_Data!EN5=-999,"NA",IF(T1_Data!EN5&lt;1, "&lt;1", IF(T1_Data!EN5&gt;99, "&gt;99", T1_Data!EN5))),"-")</f>
        <v>-</v>
      </c>
      <c r="EO7" s="72" t="str">
        <f>IF(ISNUMBER(T1_Data!EO5),IF(T1_Data!EO5=-999,"NA",IF(T1_Data!EO5&lt;1, "&lt;1", IF(T1_Data!EO5&gt;99, "&gt;99", T1_Data!EO5))),"-")</f>
        <v>-</v>
      </c>
      <c r="EP7" s="72" t="str">
        <f>IF(ISNUMBER(T1_Data!EP5),IF(T1_Data!EP5=-999,"NA",IF(T1_Data!EP5&lt;1, "&lt;1", IF(T1_Data!EP5&gt;99, "&gt;99", T1_Data!EP5))),"-")</f>
        <v>-</v>
      </c>
      <c r="EQ7" s="72" t="str">
        <f>IF(ISNUMBER(T1_Data!EQ5),IF(T1_Data!EQ5=-999,"NA",IF(T1_Data!EQ5&lt;1, "&lt;1", IF(T1_Data!EQ5&gt;99, "&gt;99", T1_Data!EQ5))),"-")</f>
        <v>-</v>
      </c>
      <c r="ER7" s="72" t="str">
        <f>IF(ISNUMBER(T1_Data!ER5),IF(T1_Data!ER5=-999,"NA",IF(T1_Data!ER5&lt;1, "&lt;1", IF(T1_Data!ER5&gt;99, "&gt;99", T1_Data!ER5))),"-")</f>
        <v>-</v>
      </c>
      <c r="ES7" s="72" t="str">
        <f>IF(ISNUMBER(T1_Data!ES5),IF(T1_Data!ES5=-999,"NA",IF(T1_Data!ES5&lt;1, "&lt;1", IF(T1_Data!ES5&gt;99, "&gt;99", T1_Data!ES5))),"-")</f>
        <v>-</v>
      </c>
      <c r="ET7" s="72" t="str">
        <f>IF(ISNUMBER(T1_Data!ET5),IF(T1_Data!ET5=-999,"NA",IF(T1_Data!ET5&lt;1, "&lt;1", IF(T1_Data!ET5&gt;99, "&gt;99", T1_Data!ET5))),"-")</f>
        <v>-</v>
      </c>
      <c r="EU7" s="72" t="str">
        <f>IF(ISNUMBER(T1_Data!EU5),IF(T1_Data!EU5=-999,"NA",IF(T1_Data!EU5&lt;1, "&lt;1", IF(T1_Data!EU5&gt;99, "&gt;99", T1_Data!EU5))),"-")</f>
        <v>-</v>
      </c>
      <c r="EV7" s="72" t="str">
        <f>IF(ISNUMBER(T1_Data!EV5),IF(T1_Data!EV5=-999,"NA",IF(T1_Data!EV5&lt;1, "&lt;1", IF(T1_Data!EV5&gt;99, "&gt;99", T1_Data!EV5))),"-")</f>
        <v>-</v>
      </c>
      <c r="EW7" s="72" t="str">
        <f>IF(ISNUMBER(T1_Data!EW5),IF(T1_Data!EW5=-999,"NA",IF(T1_Data!EW5&lt;1, "&lt;1", IF(T1_Data!EW5&gt;99, "&gt;99", T1_Data!EW5))),"-")</f>
        <v>-</v>
      </c>
      <c r="EX7" s="72" t="str">
        <f>IF(ISNUMBER(T1_Data!EX5),IF(T1_Data!EX5=-999,"NA",IF(T1_Data!EX5&lt;1, "&lt;1", IF(T1_Data!EX5&gt;99, "&gt;99", T1_Data!EX5))),"-")</f>
        <v>-</v>
      </c>
      <c r="EY7" s="72" t="str">
        <f>IF(ISNUMBER(T1_Data!EY5),IF(T1_Data!EY5=-999,"NA",IF(T1_Data!EY5&lt;1, "&lt;1", IF(T1_Data!EY5&gt;99, "&gt;99", T1_Data!EY5))),"-")</f>
        <v>-</v>
      </c>
      <c r="EZ7" s="72" t="str">
        <f>IF(ISNUMBER(T1_Data!EZ5),IF(T1_Data!EZ5=-999,"NA",IF(T1_Data!EZ5&lt;1, "&lt;1", IF(T1_Data!EZ5&gt;99, "&gt;99", T1_Data!EZ5))),"-")</f>
        <v>-</v>
      </c>
      <c r="FA7" s="72" t="str">
        <f>IF(ISNUMBER(T1_Data!FA5),IF(T1_Data!FA5=-999,"NA",IF(T1_Data!FA5&lt;1, "&lt;1", IF(T1_Data!FA5&gt;99, "&gt;99", T1_Data!FA5))),"-")</f>
        <v>-</v>
      </c>
      <c r="FB7" s="72" t="str">
        <f>IF(ISNUMBER(T1_Data!FB5),IF(T1_Data!FB5=-999,"NA",IF(T1_Data!FB5&lt;1, "&lt;1", IF(T1_Data!FB5&gt;99, "&gt;99", T1_Data!FB5))),"-")</f>
        <v>-</v>
      </c>
      <c r="FC7" s="72" t="str">
        <f>IF(ISNUMBER(T1_Data!FC5),IF(T1_Data!FC5=-999,"NA",IF(T1_Data!FC5&lt;1, "&lt;1", IF(T1_Data!FC5&gt;99, "&gt;99", T1_Data!FC5))),"-")</f>
        <v>-</v>
      </c>
      <c r="FD7" s="72" t="str">
        <f>IF(ISNUMBER(T1_Data!FD5),IF(T1_Data!FD5=-999,"NA",IF(T1_Data!FD5&lt;1, "&lt;1", IF(T1_Data!FD5&gt;99, "&gt;99", T1_Data!FD5))),"-")</f>
        <v>-</v>
      </c>
      <c r="FE7" s="72" t="str">
        <f>IF(ISNUMBER(T1_Data!FE5),IF(T1_Data!FE5=-999,"NA",IF(T1_Data!FE5&lt;1, "&lt;1", IF(T1_Data!FE5&gt;99, "&gt;99", T1_Data!FE5))),"-")</f>
        <v>-</v>
      </c>
      <c r="FF7" s="72" t="str">
        <f>IF(ISNUMBER(T1_Data!FF5),IF(T1_Data!FF5=-999,"NA",IF(T1_Data!FF5&lt;1, "&lt;1", IF(T1_Data!FF5&gt;99, "&gt;99", T1_Data!FF5))),"-")</f>
        <v>-</v>
      </c>
      <c r="FG7" s="72" t="str">
        <f>IF(ISNUMBER(T1_Data!FG5),IF(T1_Data!FG5=-999,"NA",IF(T1_Data!FG5&lt;1, "&lt;1", IF(T1_Data!FG5&gt;99, "&gt;99", T1_Data!FG5))),"-")</f>
        <v>-</v>
      </c>
      <c r="FH7" s="72" t="str">
        <f>IF(ISNUMBER(T1_Data!FH5),IF(T1_Data!FH5=-999,"NA",IF(T1_Data!FH5&lt;1, "&lt;1", IF(T1_Data!FH5&gt;99, "&gt;99", T1_Data!FH5))),"-")</f>
        <v>-</v>
      </c>
      <c r="FI7" s="72" t="str">
        <f>IF(ISNUMBER(T1_Data!FI5),IF(T1_Data!FI5=-999,"NA",IF(T1_Data!FI5&lt;1, "&lt;1", IF(T1_Data!FI5&gt;99, "&gt;99", T1_Data!FI5))),"-")</f>
        <v>-</v>
      </c>
      <c r="FJ7" s="72" t="str">
        <f>IF(ISNUMBER(T1_Data!FJ5),IF(T1_Data!FJ5=-999,"NA",IF(T1_Data!FJ5&lt;1, "&lt;1", IF(T1_Data!FJ5&gt;99, "&gt;99", T1_Data!FJ5))),"-")</f>
        <v>-</v>
      </c>
      <c r="FK7" s="72" t="str">
        <f>IF(ISNUMBER(T1_Data!FK5),IF(T1_Data!FK5=-999,"NA",IF(T1_Data!FK5&lt;1, "&lt;1", IF(T1_Data!FK5&gt;99, "&gt;99", T1_Data!FK5))),"-")</f>
        <v>-</v>
      </c>
      <c r="FL7" s="72" t="str">
        <f>IF(ISNUMBER(T1_Data!FL5),IF(T1_Data!FL5=-999,"NA",IF(T1_Data!FL5&lt;1, "&lt;1", IF(T1_Data!FL5&gt;99, "&gt;99", T1_Data!FL5))),"-")</f>
        <v>-</v>
      </c>
      <c r="FM7" s="72" t="str">
        <f>IF(ISNUMBER(T1_Data!FM5),IF(T1_Data!FM5=-999,"NA",IF(T1_Data!FM5&lt;1, "&lt;1", IF(T1_Data!FM5&gt;99, "&gt;99", T1_Data!FM5))),"-")</f>
        <v>-</v>
      </c>
      <c r="FN7" s="72" t="str">
        <f>IF(ISNUMBER(T1_Data!FN5),IF(T1_Data!FN5=-999,"NA",IF(T1_Data!FN5&lt;1, "&lt;1", IF(T1_Data!FN5&gt;99, "&gt;99", T1_Data!FN5))),"-")</f>
        <v>-</v>
      </c>
      <c r="FO7" s="72" t="str">
        <f>IF(ISNUMBER(T1_Data!FO5),IF(T1_Data!FO5=-999,"NA",IF(T1_Data!FO5&lt;1, "&lt;1", IF(T1_Data!FO5&gt;99, "&gt;99", T1_Data!FO5))),"-")</f>
        <v>-</v>
      </c>
      <c r="FP7" s="72" t="str">
        <f>IF(ISNUMBER(T1_Data!FP5),IF(T1_Data!FP5=-999,"NA",IF(T1_Data!FP5&lt;1, "&lt;1", IF(T1_Data!FP5&gt;99, "&gt;99", T1_Data!FP5))),"-")</f>
        <v>-</v>
      </c>
      <c r="FQ7" s="72" t="str">
        <f>IF(ISNUMBER(T1_Data!FQ5),IF(T1_Data!FQ5=-999,"NA",IF(T1_Data!FQ5&lt;1, "&lt;1", IF(T1_Data!FQ5&gt;99, "&gt;99", T1_Data!FQ5))),"-")</f>
        <v>-</v>
      </c>
      <c r="FR7" s="72" t="str">
        <f>IF(ISNUMBER(T1_Data!FR5),IF(T1_Data!FR5=-999,"NA",IF(T1_Data!FR5&lt;1, "&lt;1", IF(T1_Data!FR5&gt;99, "&gt;99", T1_Data!FR5))),"-")</f>
        <v>-</v>
      </c>
      <c r="FS7" s="72" t="str">
        <f>IF(ISNUMBER(T1_Data!FS5),IF(T1_Data!FS5=-999,"NA",IF(T1_Data!FS5&lt;1, "&lt;1", IF(T1_Data!FS5&gt;99, "&gt;99", T1_Data!FS5))),"-")</f>
        <v>-</v>
      </c>
      <c r="FT7" s="72" t="str">
        <f>IF(ISNUMBER(T1_Data!FT5),IF(T1_Data!FT5=-999,"NA",IF(T1_Data!FT5&lt;1, "&lt;1", IF(T1_Data!FT5&gt;99, "&gt;99", T1_Data!FT5))),"-")</f>
        <v>-</v>
      </c>
      <c r="FU7" s="72" t="str">
        <f>IF(ISNUMBER(T1_Data!FU5),IF(T1_Data!FU5=-999,"NA",IF(T1_Data!FU5&lt;1, "&lt;1", IF(T1_Data!FU5&gt;99, "&gt;99", T1_Data!FU5))),"-")</f>
        <v>-</v>
      </c>
      <c r="FV7" s="72" t="str">
        <f>IF(ISNUMBER(T1_Data!FV5),IF(T1_Data!FV5=-999,"NA",IF(T1_Data!FV5&lt;1, "&lt;1", IF(T1_Data!FV5&gt;99, "&gt;99", T1_Data!FV5))),"-")</f>
        <v>-</v>
      </c>
      <c r="FW7" s="72">
        <f>IF(ISNUMBER(T1_Data!FW5),IF(T1_Data!FW5=-999,"NA",IF(T1_Data!FW5&lt;1, "&lt;1", IF(T1_Data!FW5&gt;99, "&gt;99", T1_Data!FW5))),"-")</f>
        <v>4</v>
      </c>
      <c r="FX7" s="71" t="str">
        <f>IF(ISBLANK(T1_Data!FX5), "", T1_Data!FX5)</f>
        <v>EGY</v>
      </c>
    </row>
    <row r="8" spans="1:180" x14ac:dyDescent="0.25">
      <c r="A8" s="71" t="str">
        <f>IF(ISBLANK(T1_Data!A6), "", T1_Data!A6)</f>
        <v>Iran (Islamic Republic of)</v>
      </c>
      <c r="B8" s="72">
        <f>IF(ISNUMBER(T1_Data!B6), T1_Data!B6,"-")</f>
        <v>2023</v>
      </c>
      <c r="C8" s="72">
        <f>IF(ISNUMBER(T1_Data!C6),IF(T1_Data!C6=-999,"NA",IF(T1_Data!C6&lt;1, "&lt;1", IF(T1_Data!C6&gt;99, "&gt;99", T1_Data!C6))),"-")</f>
        <v>77.257003784179688</v>
      </c>
      <c r="D8" s="72">
        <f>IF(ISNUMBER(T1_Data!D6),IF(T1_Data!D6=-999,"NA",IF(T1_Data!D6&lt;1, "&lt;1", IF(T1_Data!D6&gt;99, "&gt;99", T1_Data!D6))),"-")</f>
        <v>88.140199999999993</v>
      </c>
      <c r="E8" s="72">
        <f>IF(ISNUMBER(T1_Data!E6),IF(T1_Data!E6=-999,"NA",IF(T1_Data!E6&lt;1, "&lt;1", IF(T1_Data!E6&gt;99, "&gt;99", T1_Data!E6))),"-")</f>
        <v>9.9730000000000274</v>
      </c>
      <c r="F8" s="72">
        <f>IF(ISNUMBER(T1_Data!F6),IF(T1_Data!F6=-999,"NA",IF(T1_Data!F6&lt;1, "&lt;1", IF(T1_Data!F6&gt;99, "&gt;99", T1_Data!F6))),"-")</f>
        <v>1.8867999999999796</v>
      </c>
      <c r="G8" s="72">
        <f>IF(ISNUMBER(T1_Data!G6),IF(T1_Data!G6=-999,"NA",IF(T1_Data!G6&lt;1, "&lt;1", IF(T1_Data!G6&gt;99, "&gt;99", T1_Data!G6))),"-")</f>
        <v>98.11320000000002</v>
      </c>
      <c r="H8" s="72">
        <f>IF(ISNUMBER(T1_Data!H6),IF(T1_Data!H6=-999,"NA",IF(T1_Data!H6&lt;1, "&lt;1", IF(T1_Data!H6&gt;99, "&gt;99", T1_Data!H6))),"-")</f>
        <v>92.857100000000003</v>
      </c>
      <c r="I8" s="72">
        <f>IF(ISNUMBER(T1_Data!I6),IF(T1_Data!I6=-999,"NA",IF(T1_Data!I6&lt;1, "&lt;1", IF(T1_Data!I6&gt;99, "&gt;99", T1_Data!I6))),"-")</f>
        <v>96.507900000000006</v>
      </c>
      <c r="J8" s="72">
        <f>IF(ISNUMBER(T1_Data!J6),IF(T1_Data!J6=-999,"NA",IF(T1_Data!J6&lt;1, "&lt;1", IF(T1_Data!J6&gt;99, "&gt;99", T1_Data!J6))),"-")</f>
        <v>2.22229999999999</v>
      </c>
      <c r="K8" s="72">
        <f>IF(ISNUMBER(T1_Data!K6),IF(T1_Data!K6=-999,"NA",IF(T1_Data!K6&lt;1, "&lt;1", IF(T1_Data!K6&gt;99, "&gt;99", T1_Data!K6))),"-")</f>
        <v>1.2698000000000036</v>
      </c>
      <c r="L8" s="72">
        <f>IF(ISNUMBER(T1_Data!L6),IF(T1_Data!L6=-999,"NA",IF(T1_Data!L6&lt;1, "&lt;1", IF(T1_Data!L6&gt;99, "&gt;99", T1_Data!L6))),"-")</f>
        <v>98.730199999999996</v>
      </c>
      <c r="M8" s="72">
        <f>IF(ISNUMBER(T1_Data!M6),IF(T1_Data!M6=-999,"NA",IF(T1_Data!M6&lt;1, "&lt;1", IF(T1_Data!M6&gt;99, "&gt;99", T1_Data!M6))),"-")</f>
        <v>97.142899999999997</v>
      </c>
      <c r="N8" s="72">
        <f>IF(ISNUMBER(T1_Data!N6),IF(T1_Data!N6=-999,"NA",IF(T1_Data!N6&lt;1, "&lt;1", IF(T1_Data!N6&gt;99, "&gt;99", T1_Data!N6))),"-")</f>
        <v>81.967200000000005</v>
      </c>
      <c r="O8" s="72">
        <f>IF(ISNUMBER(T1_Data!O6),IF(T1_Data!O6=-999,"NA",IF(T1_Data!O6&lt;1, "&lt;1", IF(T1_Data!O6&gt;99, "&gt;99", T1_Data!O6))),"-")</f>
        <v>15.690899999999985</v>
      </c>
      <c r="P8" s="72">
        <f>IF(ISNUMBER(T1_Data!P6),IF(T1_Data!P6=-999,"NA",IF(T1_Data!P6&lt;1, "&lt;1", IF(T1_Data!P6&gt;99, "&gt;99", T1_Data!P6))),"-")</f>
        <v>2.3419000000000096</v>
      </c>
      <c r="Q8" s="72">
        <f>IF(ISNUMBER(T1_Data!Q6),IF(T1_Data!Q6=-999,"NA",IF(T1_Data!Q6&lt;1, "&lt;1", IF(T1_Data!Q6&gt;99, "&gt;99", T1_Data!Q6))),"-")</f>
        <v>97.65809999999999</v>
      </c>
      <c r="R8" s="72">
        <f>IF(ISNUMBER(T1_Data!R6),IF(T1_Data!R6=-999,"NA",IF(T1_Data!R6&lt;1, "&lt;1", IF(T1_Data!R6&gt;99, "&gt;99", T1_Data!R6))),"-")</f>
        <v>89.695599999999999</v>
      </c>
      <c r="S8" s="72">
        <f>IF(ISNUMBER(T1_Data!S6),IF(T1_Data!S6=-999,"NA",IF(T1_Data!S6&lt;1, "&lt;1", IF(T1_Data!S6&gt;99, "&gt;99", T1_Data!S6))),"-")</f>
        <v>98.936199999999999</v>
      </c>
      <c r="T8" s="72" t="str">
        <f>IF(ISNUMBER(T1_Data!T6),IF(T1_Data!T6=-999,"NA",IF(T1_Data!T6&lt;1, "&lt;1", IF(T1_Data!T6&gt;99, "&gt;99", T1_Data!T6))),"-")</f>
        <v>&lt;1</v>
      </c>
      <c r="U8" s="72">
        <f>IF(ISNUMBER(T1_Data!U6),IF(T1_Data!U6=-999,"NA",IF(T1_Data!U6&lt;1, "&lt;1", IF(T1_Data!U6&gt;99, "&gt;99", T1_Data!U6))),"-")</f>
        <v>1.0638000000000005</v>
      </c>
      <c r="V8" s="72">
        <f>IF(ISNUMBER(T1_Data!V6),IF(T1_Data!V6=-999,"NA",IF(T1_Data!V6&lt;1, "&lt;1", IF(T1_Data!V6&gt;99, "&gt;99", T1_Data!V6))),"-")</f>
        <v>98.936199999999999</v>
      </c>
      <c r="W8" s="72">
        <f>IF(ISNUMBER(T1_Data!W6),IF(T1_Data!W6=-999,"NA",IF(T1_Data!W6&lt;1, "&lt;1", IF(T1_Data!W6&gt;99, "&gt;99", T1_Data!W6))),"-")</f>
        <v>98.936199999999999</v>
      </c>
      <c r="X8" s="72">
        <f>IF(ISNUMBER(T1_Data!X6),IF(T1_Data!X6=-999,"NA",IF(T1_Data!X6&lt;1, "&lt;1", IF(T1_Data!X6&gt;99, "&gt;99", T1_Data!X6))),"-")</f>
        <v>86.532499999999999</v>
      </c>
      <c r="Y8" s="72">
        <f>IF(ISNUMBER(T1_Data!Y6),IF(T1_Data!Y6=-999,"NA",IF(T1_Data!Y6&lt;1, "&lt;1", IF(T1_Data!Y6&gt;99, "&gt;99", T1_Data!Y6))),"-")</f>
        <v>11.455099999999987</v>
      </c>
      <c r="Z8" s="72">
        <f>IF(ISNUMBER(T1_Data!Z6),IF(T1_Data!Z6=-999,"NA",IF(T1_Data!Z6&lt;1, "&lt;1", IF(T1_Data!Z6&gt;99, "&gt;99", T1_Data!Z6))),"-")</f>
        <v>2.0124000000000137</v>
      </c>
      <c r="AA8" s="72">
        <f>IF(ISNUMBER(T1_Data!AA6),IF(T1_Data!AA6=-999,"NA",IF(T1_Data!AA6&lt;1, "&lt;1", IF(T1_Data!AA6&gt;99, "&gt;99", T1_Data!AA6))),"-")</f>
        <v>97.987599999999986</v>
      </c>
      <c r="AB8" s="72">
        <f>IF(ISNUMBER(T1_Data!AB6),IF(T1_Data!AB6=-999,"NA",IF(T1_Data!AB6&lt;1, "&lt;1", IF(T1_Data!AB6&gt;99, "&gt;99", T1_Data!AB6))),"-")</f>
        <v>91.950500000000005</v>
      </c>
      <c r="AC8" s="72">
        <f>IF(ISNUMBER(T1_Data!AC6),IF(T1_Data!AC6=-999,"NA",IF(T1_Data!AC6&lt;1, "&lt;1", IF(T1_Data!AC6&gt;99, "&gt;99", T1_Data!AC6))),"-")</f>
        <v>87.164199999999994</v>
      </c>
      <c r="AD8" s="72">
        <f>IF(ISNUMBER(T1_Data!AD6),IF(T1_Data!AD6=-999,"NA",IF(T1_Data!AD6&lt;1, "&lt;1", IF(T1_Data!AD6&gt;99, "&gt;99", T1_Data!AD6))),"-")</f>
        <v>10.895499999999998</v>
      </c>
      <c r="AE8" s="72">
        <f>IF(ISNUMBER(T1_Data!AE6),IF(T1_Data!AE6=-999,"NA",IF(T1_Data!AE6&lt;1, "&lt;1", IF(T1_Data!AE6&gt;99, "&gt;99", T1_Data!AE6))),"-")</f>
        <v>1.9403000000000077</v>
      </c>
      <c r="AF8" s="72">
        <f>IF(ISNUMBER(T1_Data!AF6),IF(T1_Data!AF6=-999,"NA",IF(T1_Data!AF6&lt;1, "&lt;1", IF(T1_Data!AF6&gt;99, "&gt;99", T1_Data!AF6))),"-")</f>
        <v>98.059699999999992</v>
      </c>
      <c r="AG8" s="72">
        <f>IF(ISNUMBER(T1_Data!AG6),IF(T1_Data!AG6=-999,"NA",IF(T1_Data!AG6&lt;1, "&lt;1", IF(T1_Data!AG6&gt;99, "&gt;99", T1_Data!AG6))),"-")</f>
        <v>92.238799999999998</v>
      </c>
      <c r="AH8" s="72">
        <f>IF(ISNUMBER(T1_Data!AH6),IF(T1_Data!AH6=-999,"NA",IF(T1_Data!AH6&lt;1, "&lt;1", IF(T1_Data!AH6&gt;99, "&gt;99", T1_Data!AH6))),"-")</f>
        <v>96.875</v>
      </c>
      <c r="AI8" s="72">
        <f>IF(ISNUMBER(T1_Data!AI6),IF(T1_Data!AI6=-999,"NA",IF(T1_Data!AI6&lt;1, "&lt;1", IF(T1_Data!AI6&gt;99, "&gt;99", T1_Data!AI6))),"-")</f>
        <v>1.5625</v>
      </c>
      <c r="AJ8" s="72">
        <f>IF(ISNUMBER(T1_Data!AJ6),IF(T1_Data!AJ6=-999,"NA",IF(T1_Data!AJ6&lt;1, "&lt;1", IF(T1_Data!AJ6&gt;99, "&gt;99", T1_Data!AJ6))),"-")</f>
        <v>1.5625</v>
      </c>
      <c r="AK8" s="72">
        <f>IF(ISNUMBER(T1_Data!AK6),IF(T1_Data!AK6=-999,"NA",IF(T1_Data!AK6&lt;1, "&lt;1", IF(T1_Data!AK6&gt;99, "&gt;99", T1_Data!AK6))),"-")</f>
        <v>98.4375</v>
      </c>
      <c r="AL8" s="72">
        <f>IF(ISNUMBER(T1_Data!AL6),IF(T1_Data!AL6=-999,"NA",IF(T1_Data!AL6&lt;1, "&lt;1", IF(T1_Data!AL6&gt;99, "&gt;99", T1_Data!AL6))),"-")</f>
        <v>98.4375</v>
      </c>
      <c r="AM8" s="72">
        <f>IF(ISNUMBER(T1_Data!AM6),IF(T1_Data!AM6=-999,"NA",IF(T1_Data!AM6&lt;1, "&lt;1", IF(T1_Data!AM6&gt;99, "&gt;99", T1_Data!AM6))),"-")</f>
        <v>21.6981</v>
      </c>
      <c r="AN8" s="72">
        <f>IF(ISNUMBER(T1_Data!AN6),IF(T1_Data!AN6=-999,"NA",IF(T1_Data!AN6&lt;1, "&lt;1", IF(T1_Data!AN6&gt;99, "&gt;99", T1_Data!AN6))),"-")</f>
        <v>61.994500000000002</v>
      </c>
      <c r="AO8" s="72">
        <f>IF(ISNUMBER(T1_Data!AO6),IF(T1_Data!AO6=-999,"NA",IF(T1_Data!AO6&lt;1, "&lt;1", IF(T1_Data!AO6&gt;99, "&gt;99", T1_Data!AO6))),"-")</f>
        <v>16.307400000000001</v>
      </c>
      <c r="AP8" s="72">
        <f>IF(ISNUMBER(T1_Data!AP6),IF(T1_Data!AP6=-999,"NA",IF(T1_Data!AP6&lt;1, "&lt;1", IF(T1_Data!AP6&gt;99, "&gt;99", T1_Data!AP6))),"-")</f>
        <v>83.692599999999999</v>
      </c>
      <c r="AQ8" s="72">
        <f>IF(ISNUMBER(T1_Data!AQ6),IF(T1_Data!AQ6=-999,"NA",IF(T1_Data!AQ6&lt;1, "&lt;1", IF(T1_Data!AQ6&gt;99, "&gt;99", T1_Data!AQ6))),"-")</f>
        <v>79.380099999999999</v>
      </c>
      <c r="AR8" s="72">
        <f>IF(ISNUMBER(T1_Data!AR6),IF(T1_Data!AR6=-999,"NA",IF(T1_Data!AR6&lt;1, "&lt;1", IF(T1_Data!AR6&gt;99, "&gt;99", T1_Data!AR6))),"-")</f>
        <v>46.666699999999999</v>
      </c>
      <c r="AS8" s="72">
        <f>IF(ISNUMBER(T1_Data!AS6),IF(T1_Data!AS6=-999,"NA",IF(T1_Data!AS6&lt;1, "&lt;1", IF(T1_Data!AS6&gt;99, "&gt;99", T1_Data!AS6))),"-")</f>
        <v>42.539800000000007</v>
      </c>
      <c r="AT8" s="72">
        <f>IF(ISNUMBER(T1_Data!AT6),IF(T1_Data!AT6=-999,"NA",IF(T1_Data!AT6&lt;1, "&lt;1", IF(T1_Data!AT6&gt;99, "&gt;99", T1_Data!AT6))),"-")</f>
        <v>10.793499999999995</v>
      </c>
      <c r="AU8" s="72">
        <f>IF(ISNUMBER(T1_Data!AU6),IF(T1_Data!AU6=-999,"NA",IF(T1_Data!AU6&lt;1, "&lt;1", IF(T1_Data!AU6&gt;99, "&gt;99", T1_Data!AU6))),"-")</f>
        <v>89.206500000000005</v>
      </c>
      <c r="AV8" s="72">
        <f>IF(ISNUMBER(T1_Data!AV6),IF(T1_Data!AV6=-999,"NA",IF(T1_Data!AV6&lt;1, "&lt;1", IF(T1_Data!AV6&gt;99, "&gt;99", T1_Data!AV6))),"-")</f>
        <v>86.984099999999998</v>
      </c>
      <c r="AW8" s="72">
        <f>IF(ISNUMBER(T1_Data!AW6),IF(T1_Data!AW6=-999,"NA",IF(T1_Data!AW6&lt;1, "&lt;1", IF(T1_Data!AW6&gt;99, "&gt;99", T1_Data!AW6))),"-")</f>
        <v>3.2787000000000002</v>
      </c>
      <c r="AX8" s="72">
        <f>IF(ISNUMBER(T1_Data!AX6),IF(T1_Data!AX6=-999,"NA",IF(T1_Data!AX6&lt;1, "&lt;1", IF(T1_Data!AX6&gt;99, "&gt;99", T1_Data!AX6))),"-")</f>
        <v>76.346699999999998</v>
      </c>
      <c r="AY8" s="72">
        <f>IF(ISNUMBER(T1_Data!AY6),IF(T1_Data!AY6=-999,"NA",IF(T1_Data!AY6&lt;1, "&lt;1", IF(T1_Data!AY6&gt;99, "&gt;99", T1_Data!AY6))),"-")</f>
        <v>20.374600000000001</v>
      </c>
      <c r="AZ8" s="72">
        <f>IF(ISNUMBER(T1_Data!AZ6),IF(T1_Data!AZ6=-999,"NA",IF(T1_Data!AZ6&lt;1, "&lt;1", IF(T1_Data!AZ6&gt;99, "&gt;99", T1_Data!AZ6))),"-")</f>
        <v>79.625399999999999</v>
      </c>
      <c r="BA8" s="72">
        <f>IF(ISNUMBER(T1_Data!BA6),IF(T1_Data!BA6=-999,"NA",IF(T1_Data!BA6&lt;1, "&lt;1", IF(T1_Data!BA6&gt;99, "&gt;99", T1_Data!BA6))),"-")</f>
        <v>73.770499999999998</v>
      </c>
      <c r="BB8" s="72">
        <f>IF(ISNUMBER(T1_Data!BB6),IF(T1_Data!BB6=-999,"NA",IF(T1_Data!BB6&lt;1, "&lt;1", IF(T1_Data!BB6&gt;99, "&gt;99", T1_Data!BB6))),"-")</f>
        <v>74.468100000000007</v>
      </c>
      <c r="BC8" s="72">
        <f>IF(ISNUMBER(T1_Data!BC6),IF(T1_Data!BC6=-999,"NA",IF(T1_Data!BC6&lt;1, "&lt;1", IF(T1_Data!BC6&gt;99, "&gt;99", T1_Data!BC6))),"-")</f>
        <v>24.468099999999993</v>
      </c>
      <c r="BD8" s="72">
        <f>IF(ISNUMBER(T1_Data!BD6),IF(T1_Data!BD6=-999,"NA",IF(T1_Data!BD6&lt;1, "&lt;1", IF(T1_Data!BD6&gt;99, "&gt;99", T1_Data!BD6))),"-")</f>
        <v>1.0638000000000005</v>
      </c>
      <c r="BE8" s="72">
        <f>IF(ISNUMBER(T1_Data!BE6),IF(T1_Data!BE6=-999,"NA",IF(T1_Data!BE6&lt;1, "&lt;1", IF(T1_Data!BE6&gt;99, "&gt;99", T1_Data!BE6))),"-")</f>
        <v>98.936199999999999</v>
      </c>
      <c r="BF8" s="72">
        <f>IF(ISNUMBER(T1_Data!BF6),IF(T1_Data!BF6=-999,"NA",IF(T1_Data!BF6&lt;1, "&lt;1", IF(T1_Data!BF6&gt;99, "&gt;99", T1_Data!BF6))),"-")</f>
        <v>98.936199999999999</v>
      </c>
      <c r="BG8" s="72">
        <f>IF(ISNUMBER(T1_Data!BG6),IF(T1_Data!BG6=-999,"NA",IF(T1_Data!BG6&lt;1, "&lt;1", IF(T1_Data!BG6&gt;99, "&gt;99", T1_Data!BG6))),"-")</f>
        <v>13.777100000000001</v>
      </c>
      <c r="BH8" s="72">
        <f>IF(ISNUMBER(T1_Data!BH6),IF(T1_Data!BH6=-999,"NA",IF(T1_Data!BH6&lt;1, "&lt;1", IF(T1_Data!BH6&gt;99, "&gt;99", T1_Data!BH6))),"-")</f>
        <v>67.647099999999995</v>
      </c>
      <c r="BI8" s="72">
        <f>IF(ISNUMBER(T1_Data!BI6),IF(T1_Data!BI6=-999,"NA",IF(T1_Data!BI6&lt;1, "&lt;1", IF(T1_Data!BI6&gt;99, "&gt;99", T1_Data!BI6))),"-")</f>
        <v>18.575800000000001</v>
      </c>
      <c r="BJ8" s="72">
        <f>IF(ISNUMBER(T1_Data!BJ6),IF(T1_Data!BJ6=-999,"NA",IF(T1_Data!BJ6&lt;1, "&lt;1", IF(T1_Data!BJ6&gt;99, "&gt;99", T1_Data!BJ6))),"-")</f>
        <v>81.424199999999999</v>
      </c>
      <c r="BK8" s="72">
        <f>IF(ISNUMBER(T1_Data!BK6),IF(T1_Data!BK6=-999,"NA",IF(T1_Data!BK6&lt;1, "&lt;1", IF(T1_Data!BK6&gt;99, "&gt;99", T1_Data!BK6))),"-")</f>
        <v>76.470600000000005</v>
      </c>
      <c r="BL8" s="72">
        <f>IF(ISNUMBER(T1_Data!BL6),IF(T1_Data!BL6=-999,"NA",IF(T1_Data!BL6&lt;1, "&lt;1", IF(T1_Data!BL6&gt;99, "&gt;99", T1_Data!BL6))),"-")</f>
        <v>17.313400000000001</v>
      </c>
      <c r="BM8" s="72">
        <f>IF(ISNUMBER(T1_Data!BM6),IF(T1_Data!BM6=-999,"NA",IF(T1_Data!BM6&lt;1, "&lt;1", IF(T1_Data!BM6&gt;99, "&gt;99", T1_Data!BM6))),"-")</f>
        <v>65.074600000000004</v>
      </c>
      <c r="BN8" s="72">
        <f>IF(ISNUMBER(T1_Data!BN6),IF(T1_Data!BN6=-999,"NA",IF(T1_Data!BN6&lt;1, "&lt;1", IF(T1_Data!BN6&gt;99, "&gt;99", T1_Data!BN6))),"-")</f>
        <v>17.611999999999995</v>
      </c>
      <c r="BO8" s="72">
        <f>IF(ISNUMBER(T1_Data!BO6),IF(T1_Data!BO6=-999,"NA",IF(T1_Data!BO6&lt;1, "&lt;1", IF(T1_Data!BO6&gt;99, "&gt;99", T1_Data!BO6))),"-")</f>
        <v>82.388000000000005</v>
      </c>
      <c r="BP8" s="72">
        <f>IF(ISNUMBER(T1_Data!BP6),IF(T1_Data!BP6=-999,"NA",IF(T1_Data!BP6&lt;1, "&lt;1", IF(T1_Data!BP6&gt;99, "&gt;99", T1_Data!BP6))),"-")</f>
        <v>77.761200000000002</v>
      </c>
      <c r="BQ8" s="72">
        <f>IF(ISNUMBER(T1_Data!BQ6),IF(T1_Data!BQ6=-999,"NA",IF(T1_Data!BQ6&lt;1, "&lt;1", IF(T1_Data!BQ6&gt;99, "&gt;99", T1_Data!BQ6))),"-")</f>
        <v>60.9375</v>
      </c>
      <c r="BR8" s="72">
        <f>IF(ISNUMBER(T1_Data!BR6),IF(T1_Data!BR6=-999,"NA",IF(T1_Data!BR6&lt;1, "&lt;1", IF(T1_Data!BR6&gt;99, "&gt;99", T1_Data!BR6))),"-")</f>
        <v>34.375</v>
      </c>
      <c r="BS8" s="72">
        <f>IF(ISNUMBER(T1_Data!BS6),IF(T1_Data!BS6=-999,"NA",IF(T1_Data!BS6&lt;1, "&lt;1", IF(T1_Data!BS6&gt;99, "&gt;99", T1_Data!BS6))),"-")</f>
        <v>4.6875</v>
      </c>
      <c r="BT8" s="72">
        <f>IF(ISNUMBER(T1_Data!BT6),IF(T1_Data!BT6=-999,"NA",IF(T1_Data!BT6&lt;1, "&lt;1", IF(T1_Data!BT6&gt;99, "&gt;99", T1_Data!BT6))),"-")</f>
        <v>95.3125</v>
      </c>
      <c r="BU8" s="72">
        <f>IF(ISNUMBER(T1_Data!BU6),IF(T1_Data!BU6=-999,"NA",IF(T1_Data!BU6&lt;1, "&lt;1", IF(T1_Data!BU6&gt;99, "&gt;99", T1_Data!BU6))),"-")</f>
        <v>93.75</v>
      </c>
      <c r="BV8" s="72">
        <f>IF(ISNUMBER(T1_Data!BV6),IF(T1_Data!BV6=-999,"NA",IF(T1_Data!BV6&lt;1, "&lt;1", IF(T1_Data!BV6&gt;99, "&gt;99", T1_Data!BV6))),"-")</f>
        <v>92.991900000000001</v>
      </c>
      <c r="BW8" s="72">
        <f>IF(ISNUMBER(T1_Data!BW6),IF(T1_Data!BW6=-999,"NA",IF(T1_Data!BW6&lt;1, "&lt;1", IF(T1_Data!BW6&gt;99, "&gt;99", T1_Data!BW6))),"-")</f>
        <v>4.5822000000000003</v>
      </c>
      <c r="BX8" s="72">
        <f>IF(ISNUMBER(T1_Data!BX6),IF(T1_Data!BX6=-999,"NA",IF(T1_Data!BX6&lt;1, "&lt;1", IF(T1_Data!BX6&gt;99, "&gt;99", T1_Data!BX6))),"-")</f>
        <v>2.4258999999999986</v>
      </c>
      <c r="BY8" s="72">
        <f>IF(ISNUMBER(T1_Data!BY6),IF(T1_Data!BY6=-999,"NA",IF(T1_Data!BY6&lt;1, "&lt;1", IF(T1_Data!BY6&gt;99, "&gt;99", T1_Data!BY6))),"-")</f>
        <v>94.878699999999995</v>
      </c>
      <c r="BZ8" s="72">
        <f>IF(ISNUMBER(T1_Data!BZ6),IF(T1_Data!BZ6=-999,"NA",IF(T1_Data!BZ6&lt;1, "&lt;1", IF(T1_Data!BZ6&gt;99, "&gt;99", T1_Data!BZ6))),"-")</f>
        <v>95.687299999999993</v>
      </c>
      <c r="CA8" s="72">
        <f>IF(ISNUMBER(T1_Data!CA6),IF(T1_Data!CA6=-999,"NA",IF(T1_Data!CA6&lt;1, "&lt;1", IF(T1_Data!CA6&gt;99, "&gt;99", T1_Data!CA6))),"-")</f>
        <v>97.777799999999999</v>
      </c>
      <c r="CB8" s="72">
        <f>IF(ISNUMBER(T1_Data!CB6),IF(T1_Data!CB6=-999,"NA",IF(T1_Data!CB6&lt;1, "&lt;1", IF(T1_Data!CB6&gt;99, "&gt;99", T1_Data!CB6))),"-")</f>
        <v>1.9047000000000054</v>
      </c>
      <c r="CC8" s="72" t="str">
        <f>IF(ISNUMBER(T1_Data!CC6),IF(T1_Data!CC6=-999,"NA",IF(T1_Data!CC6&lt;1, "&lt;1", IF(T1_Data!CC6&gt;99, "&gt;99", T1_Data!CC6))),"-")</f>
        <v>&lt;1</v>
      </c>
      <c r="CD8" s="72">
        <f>IF(ISNUMBER(T1_Data!CD6),IF(T1_Data!CD6=-999,"NA",IF(T1_Data!CD6&lt;1, "&lt;1", IF(T1_Data!CD6&gt;99, "&gt;99", T1_Data!CD6))),"-")</f>
        <v>98.095200000000006</v>
      </c>
      <c r="CE8" s="72" t="str">
        <f>IF(ISNUMBER(T1_Data!CE6),IF(T1_Data!CE6=-999,"NA",IF(T1_Data!CE6&lt;1, "&lt;1", IF(T1_Data!CE6&gt;99, "&gt;99", T1_Data!CE6))),"-")</f>
        <v>&gt;99</v>
      </c>
      <c r="CF8" s="72">
        <f>IF(ISNUMBER(T1_Data!CF6),IF(T1_Data!CF6=-999,"NA",IF(T1_Data!CF6&lt;1, "&lt;1", IF(T1_Data!CF6&gt;99, "&gt;99", T1_Data!CF6))),"-")</f>
        <v>89.461399999999998</v>
      </c>
      <c r="CG8" s="72">
        <f>IF(ISNUMBER(T1_Data!CG6),IF(T1_Data!CG6=-999,"NA",IF(T1_Data!CG6&lt;1, "&lt;1", IF(T1_Data!CG6&gt;99, "&gt;99", T1_Data!CG6))),"-")</f>
        <v>6.5572999999999979</v>
      </c>
      <c r="CH8" s="72">
        <f>IF(ISNUMBER(T1_Data!CH6),IF(T1_Data!CH6=-999,"NA",IF(T1_Data!CH6&lt;1, "&lt;1", IF(T1_Data!CH6&gt;99, "&gt;99", T1_Data!CH6))),"-")</f>
        <v>3.9813000000000045</v>
      </c>
      <c r="CI8" s="72">
        <f>IF(ISNUMBER(T1_Data!CI6),IF(T1_Data!CI6=-999,"NA",IF(T1_Data!CI6&lt;1, "&lt;1", IF(T1_Data!CI6&gt;99, "&gt;99", T1_Data!CI6))),"-")</f>
        <v>92.505899999999997</v>
      </c>
      <c r="CJ8" s="72">
        <f>IF(ISNUMBER(T1_Data!CJ6),IF(T1_Data!CJ6=-999,"NA",IF(T1_Data!CJ6&lt;1, "&lt;1", IF(T1_Data!CJ6&gt;99, "&gt;99", T1_Data!CJ6))),"-")</f>
        <v>92.974199999999996</v>
      </c>
      <c r="CK8" s="72">
        <f>IF(ISNUMBER(T1_Data!CK6),IF(T1_Data!CK6=-999,"NA",IF(T1_Data!CK6&lt;1, "&lt;1", IF(T1_Data!CK6&gt;99, "&gt;99", T1_Data!CK6))),"-")</f>
        <v>97.872299999999996</v>
      </c>
      <c r="CL8" s="72">
        <f>IF(ISNUMBER(T1_Data!CL6),IF(T1_Data!CL6=-999,"NA",IF(T1_Data!CL6&lt;1, "&lt;1", IF(T1_Data!CL6&gt;99, "&gt;99", T1_Data!CL6))),"-")</f>
        <v>2.1277000000000044</v>
      </c>
      <c r="CM8" s="72" t="str">
        <f>IF(ISNUMBER(T1_Data!CM6),IF(T1_Data!CM6=-999,"NA",IF(T1_Data!CM6&lt;1, "&lt;1", IF(T1_Data!CM6&gt;99, "&gt;99", T1_Data!CM6))),"-")</f>
        <v>&lt;1</v>
      </c>
      <c r="CN8" s="72">
        <f>IF(ISNUMBER(T1_Data!CN6),IF(T1_Data!CN6=-999,"NA",IF(T1_Data!CN6&lt;1, "&lt;1", IF(T1_Data!CN6&gt;99, "&gt;99", T1_Data!CN6))),"-")</f>
        <v>98.936199999999999</v>
      </c>
      <c r="CO8" s="72">
        <f>IF(ISNUMBER(T1_Data!CO6),IF(T1_Data!CO6=-999,"NA",IF(T1_Data!CO6&lt;1, "&lt;1", IF(T1_Data!CO6&gt;99, "&gt;99", T1_Data!CO6))),"-")</f>
        <v>98.936199999999999</v>
      </c>
      <c r="CP8" s="72">
        <f>IF(ISNUMBER(T1_Data!CP6),IF(T1_Data!CP6=-999,"NA",IF(T1_Data!CP6&lt;1, "&lt;1", IF(T1_Data!CP6&gt;99, "&gt;99", T1_Data!CP6))),"-")</f>
        <v>92.260099999999994</v>
      </c>
      <c r="CQ8" s="72">
        <f>IF(ISNUMBER(T1_Data!CQ6),IF(T1_Data!CQ6=-999,"NA",IF(T1_Data!CQ6&lt;1, "&lt;1", IF(T1_Data!CQ6&gt;99, "&gt;99", T1_Data!CQ6))),"-")</f>
        <v>4.9535000000000053</v>
      </c>
      <c r="CR8" s="72">
        <f>IF(ISNUMBER(T1_Data!CR6),IF(T1_Data!CR6=-999,"NA",IF(T1_Data!CR6&lt;1, "&lt;1", IF(T1_Data!CR6&gt;99, "&gt;99", T1_Data!CR6))),"-")</f>
        <v>2.7864000000000004</v>
      </c>
      <c r="CS8" s="72">
        <f>IF(ISNUMBER(T1_Data!CS6),IF(T1_Data!CS6=-999,"NA",IF(T1_Data!CS6&lt;1, "&lt;1", IF(T1_Data!CS6&gt;99, "&gt;99", T1_Data!CS6))),"-")</f>
        <v>94.272400000000005</v>
      </c>
      <c r="CT8" s="72">
        <f>IF(ISNUMBER(T1_Data!CT6),IF(T1_Data!CT6=-999,"NA",IF(T1_Data!CT6&lt;1, "&lt;1", IF(T1_Data!CT6&gt;99, "&gt;99", T1_Data!CT6))),"-")</f>
        <v>95.2012</v>
      </c>
      <c r="CU8" s="72">
        <f>IF(ISNUMBER(T1_Data!CU6),IF(T1_Data!CU6=-999,"NA",IF(T1_Data!CU6&lt;1, "&lt;1", IF(T1_Data!CU6&gt;99, "&gt;99", T1_Data!CU6))),"-")</f>
        <v>92.835800000000006</v>
      </c>
      <c r="CV8" s="72">
        <f>IF(ISNUMBER(T1_Data!CV6),IF(T1_Data!CV6=-999,"NA",IF(T1_Data!CV6&lt;1, "&lt;1", IF(T1_Data!CV6&gt;99, "&gt;99", T1_Data!CV6))),"-")</f>
        <v>4.626899999999992</v>
      </c>
      <c r="CW8" s="72">
        <f>IF(ISNUMBER(T1_Data!CW6),IF(T1_Data!CW6=-999,"NA",IF(T1_Data!CW6&lt;1, "&lt;1", IF(T1_Data!CW6&gt;99, "&gt;99", T1_Data!CW6))),"-")</f>
        <v>2.5373000000000019</v>
      </c>
      <c r="CX8" s="72">
        <f>IF(ISNUMBER(T1_Data!CX6),IF(T1_Data!CX6=-999,"NA",IF(T1_Data!CX6&lt;1, "&lt;1", IF(T1_Data!CX6&gt;99, "&gt;99", T1_Data!CX6))),"-")</f>
        <v>94.7761</v>
      </c>
      <c r="CY8" s="72">
        <f>IF(ISNUMBER(T1_Data!CY6),IF(T1_Data!CY6=-999,"NA",IF(T1_Data!CY6&lt;1, "&lt;1", IF(T1_Data!CY6&gt;99, "&gt;99", T1_Data!CY6))),"-")</f>
        <v>95.522400000000005</v>
      </c>
      <c r="CZ8" s="72">
        <f>IF(ISNUMBER(T1_Data!CZ6),IF(T1_Data!CZ6=-999,"NA",IF(T1_Data!CZ6&lt;1, "&lt;1", IF(T1_Data!CZ6&gt;99, "&gt;99", T1_Data!CZ6))),"-")</f>
        <v>93.75</v>
      </c>
      <c r="DA8" s="72">
        <f>IF(ISNUMBER(T1_Data!DA6),IF(T1_Data!DA6=-999,"NA",IF(T1_Data!DA6&lt;1, "&lt;1", IF(T1_Data!DA6&gt;99, "&gt;99", T1_Data!DA6))),"-")</f>
        <v>4.6875</v>
      </c>
      <c r="DB8" s="72">
        <f>IF(ISNUMBER(T1_Data!DB6),IF(T1_Data!DB6=-999,"NA",IF(T1_Data!DB6&lt;1, "&lt;1", IF(T1_Data!DB6&gt;99, "&gt;99", T1_Data!DB6))),"-")</f>
        <v>1.5625</v>
      </c>
      <c r="DC8" s="72">
        <f>IF(ISNUMBER(T1_Data!DC6),IF(T1_Data!DC6=-999,"NA",IF(T1_Data!DC6&lt;1, "&lt;1", IF(T1_Data!DC6&gt;99, "&gt;99", T1_Data!DC6))),"-")</f>
        <v>95.3125</v>
      </c>
      <c r="DD8" s="72">
        <f>IF(ISNUMBER(T1_Data!DD6),IF(T1_Data!DD6=-999,"NA",IF(T1_Data!DD6&lt;1, "&lt;1", IF(T1_Data!DD6&gt;99, "&gt;99", T1_Data!DD6))),"-")</f>
        <v>96.875</v>
      </c>
      <c r="DE8" s="72">
        <f>IF(ISNUMBER(T1_Data!DE6),IF(T1_Data!DE6=-999,"NA",IF(T1_Data!DE6&lt;1, "&lt;1", IF(T1_Data!DE6&gt;99, "&gt;99", T1_Data!DE6))),"-")</f>
        <v>51.6173</v>
      </c>
      <c r="DF8" s="72">
        <f>IF(ISNUMBER(T1_Data!DF6),IF(T1_Data!DF6=-999,"NA",IF(T1_Data!DF6&lt;1, "&lt;1", IF(T1_Data!DF6&gt;99, "&gt;99", T1_Data!DF6))),"-")</f>
        <v>44.204800000000006</v>
      </c>
      <c r="DG8" s="72">
        <f>IF(ISNUMBER(T1_Data!DG6),IF(T1_Data!DG6=-999,"NA",IF(T1_Data!DG6&lt;1, "&lt;1", IF(T1_Data!DG6&gt;99, "&gt;99", T1_Data!DG6))),"-")</f>
        <v>4.177899999999994</v>
      </c>
      <c r="DH8" s="72">
        <f>IF(ISNUMBER(T1_Data!DH6),IF(T1_Data!DH6=-999,"NA",IF(T1_Data!DH6&lt;1, "&lt;1", IF(T1_Data!DH6&gt;99, "&gt;99", T1_Data!DH6))),"-")</f>
        <v>60.646900000000002</v>
      </c>
      <c r="DI8" s="72">
        <f>IF(ISNUMBER(T1_Data!DI6),IF(T1_Data!DI6=-999,"NA",IF(T1_Data!DI6&lt;1, "&lt;1", IF(T1_Data!DI6&gt;99, "&gt;99", T1_Data!DI6))),"-")</f>
        <v>81.536299999999997</v>
      </c>
      <c r="DJ8" s="72">
        <f>IF(ISNUMBER(T1_Data!DJ6),IF(T1_Data!DJ6=-999,"NA",IF(T1_Data!DJ6&lt;1, "&lt;1", IF(T1_Data!DJ6&gt;99, "&gt;99", T1_Data!DJ6))),"-")</f>
        <v>66.349199999999996</v>
      </c>
      <c r="DK8" s="72">
        <f>IF(ISNUMBER(T1_Data!DK6),IF(T1_Data!DK6=-999,"NA",IF(T1_Data!DK6&lt;1, "&lt;1", IF(T1_Data!DK6&gt;99, "&gt;99", T1_Data!DK6))),"-")</f>
        <v>31.746000000000009</v>
      </c>
      <c r="DL8" s="72">
        <f>IF(ISNUMBER(T1_Data!DL6),IF(T1_Data!DL6=-999,"NA",IF(T1_Data!DL6&lt;1, "&lt;1", IF(T1_Data!DL6&gt;99, "&gt;99", T1_Data!DL6))),"-")</f>
        <v>1.9047999999999945</v>
      </c>
      <c r="DM8" s="72">
        <f>IF(ISNUMBER(T1_Data!DM6),IF(T1_Data!DM6=-999,"NA",IF(T1_Data!DM6&lt;1, "&lt;1", IF(T1_Data!DM6&gt;99, "&gt;99", T1_Data!DM6))),"-")</f>
        <v>72.063500000000005</v>
      </c>
      <c r="DN8" s="72">
        <f>IF(ISNUMBER(T1_Data!DN6),IF(T1_Data!DN6=-999,"NA",IF(T1_Data!DN6&lt;1, "&lt;1", IF(T1_Data!DN6&gt;99, "&gt;99", T1_Data!DN6))),"-")</f>
        <v>91.428600000000003</v>
      </c>
      <c r="DO8" s="72">
        <f>IF(ISNUMBER(T1_Data!DO6),IF(T1_Data!DO6=-999,"NA",IF(T1_Data!DO6&lt;1, "&lt;1", IF(T1_Data!DO6&gt;99, "&gt;99", T1_Data!DO6))),"-")</f>
        <v>40.749400000000001</v>
      </c>
      <c r="DP8" s="72">
        <f>IF(ISNUMBER(T1_Data!DP6),IF(T1_Data!DP6=-999,"NA",IF(T1_Data!DP6&lt;1, "&lt;1", IF(T1_Data!DP6&gt;99, "&gt;99", T1_Data!DP6))),"-")</f>
        <v>53.395800000000001</v>
      </c>
      <c r="DQ8" s="72">
        <f>IF(ISNUMBER(T1_Data!DQ6),IF(T1_Data!DQ6=-999,"NA",IF(T1_Data!DQ6&lt;1, "&lt;1", IF(T1_Data!DQ6&gt;99, "&gt;99", T1_Data!DQ6))),"-")</f>
        <v>5.8547999999999973</v>
      </c>
      <c r="DR8" s="72">
        <f>IF(ISNUMBER(T1_Data!DR6),IF(T1_Data!DR6=-999,"NA",IF(T1_Data!DR6&lt;1, "&lt;1", IF(T1_Data!DR6&gt;99, "&gt;99", T1_Data!DR6))),"-")</f>
        <v>52.224800000000002</v>
      </c>
      <c r="DS8" s="72">
        <f>IF(ISNUMBER(T1_Data!DS6),IF(T1_Data!DS6=-999,"NA",IF(T1_Data!DS6&lt;1, "&lt;1", IF(T1_Data!DS6&gt;99, "&gt;99", T1_Data!DS6))),"-")</f>
        <v>74.238900000000001</v>
      </c>
      <c r="DT8" s="72">
        <f>IF(ISNUMBER(T1_Data!DT6),IF(T1_Data!DT6=-999,"NA",IF(T1_Data!DT6&lt;1, "&lt;1", IF(T1_Data!DT6&gt;99, "&gt;99", T1_Data!DT6))),"-")</f>
        <v>89.361699999999999</v>
      </c>
      <c r="DU8" s="72">
        <f>IF(ISNUMBER(T1_Data!DU6),IF(T1_Data!DU6=-999,"NA",IF(T1_Data!DU6&lt;1, "&lt;1", IF(T1_Data!DU6&gt;99, "&gt;99", T1_Data!DU6))),"-")</f>
        <v>9.5745000000000005</v>
      </c>
      <c r="DV8" s="72">
        <f>IF(ISNUMBER(T1_Data!DV6),IF(T1_Data!DV6=-999,"NA",IF(T1_Data!DV6&lt;1, "&lt;1", IF(T1_Data!DV6&gt;99, "&gt;99", T1_Data!DV6))),"-")</f>
        <v>1.0638000000000005</v>
      </c>
      <c r="DW8" s="72">
        <f>IF(ISNUMBER(T1_Data!DW6),IF(T1_Data!DW6=-999,"NA",IF(T1_Data!DW6&lt;1, "&lt;1", IF(T1_Data!DW6&gt;99, "&gt;99", T1_Data!DW6))),"-")</f>
        <v>92.553200000000004</v>
      </c>
      <c r="DX8" s="72">
        <f>IF(ISNUMBER(T1_Data!DX6),IF(T1_Data!DX6=-999,"NA",IF(T1_Data!DX6&lt;1, "&lt;1", IF(T1_Data!DX6&gt;99, "&gt;99", T1_Data!DX6))),"-")</f>
        <v>95.744600000000005</v>
      </c>
      <c r="DY8" s="72">
        <f>IF(ISNUMBER(T1_Data!DY6),IF(T1_Data!DY6=-999,"NA",IF(T1_Data!DY6&lt;1, "&lt;1", IF(T1_Data!DY6&gt;99, "&gt;99", T1_Data!DY6))),"-")</f>
        <v>46.13</v>
      </c>
      <c r="DZ8" s="72">
        <f>IF(ISNUMBER(T1_Data!DZ6),IF(T1_Data!DZ6=-999,"NA",IF(T1_Data!DZ6&lt;1, "&lt;1", IF(T1_Data!DZ6&gt;99, "&gt;99", T1_Data!DZ6))),"-")</f>
        <v>49.225999999999992</v>
      </c>
      <c r="EA8" s="72">
        <f>IF(ISNUMBER(T1_Data!EA6),IF(T1_Data!EA6=-999,"NA",IF(T1_Data!EA6&lt;1, "&lt;1", IF(T1_Data!EA6&gt;99, "&gt;99", T1_Data!EA6))),"-")</f>
        <v>4.6440000000000055</v>
      </c>
      <c r="EB8" s="72">
        <f>IF(ISNUMBER(T1_Data!EB6),IF(T1_Data!EB6=-999,"NA",IF(T1_Data!EB6&lt;1, "&lt;1", IF(T1_Data!EB6&gt;99, "&gt;99", T1_Data!EB6))),"-")</f>
        <v>56.037199999999999</v>
      </c>
      <c r="EC8" s="72">
        <f>IF(ISNUMBER(T1_Data!EC6),IF(T1_Data!EC6=-999,"NA",IF(T1_Data!EC6&lt;1, "&lt;1", IF(T1_Data!EC6&gt;99, "&gt;99", T1_Data!EC6))),"-")</f>
        <v>79.1023</v>
      </c>
      <c r="ED8" s="72">
        <f>IF(ISNUMBER(T1_Data!ED6),IF(T1_Data!ED6=-999,"NA",IF(T1_Data!ED6&lt;1, "&lt;1", IF(T1_Data!ED6&gt;99, "&gt;99", T1_Data!ED6))),"-")</f>
        <v>50</v>
      </c>
      <c r="EE8" s="72">
        <f>IF(ISNUMBER(T1_Data!EE6),IF(T1_Data!EE6=-999,"NA",IF(T1_Data!EE6&lt;1, "&lt;1", IF(T1_Data!EE6&gt;99, "&gt;99", T1_Data!EE6))),"-")</f>
        <v>45.373099999999994</v>
      </c>
      <c r="EF8" s="72">
        <f>IF(ISNUMBER(T1_Data!EF6),IF(T1_Data!EF6=-999,"NA",IF(T1_Data!EF6&lt;1, "&lt;1", IF(T1_Data!EF6&gt;99, "&gt;99", T1_Data!EF6))),"-")</f>
        <v>4.6269000000000062</v>
      </c>
      <c r="EG8" s="72">
        <f>IF(ISNUMBER(T1_Data!EG6),IF(T1_Data!EG6=-999,"NA",IF(T1_Data!EG6&lt;1, "&lt;1", IF(T1_Data!EG6&gt;99, "&gt;99", T1_Data!EG6))),"-")</f>
        <v>59.253700000000002</v>
      </c>
      <c r="EH8" s="72">
        <f>IF(ISNUMBER(T1_Data!EH6),IF(T1_Data!EH6=-999,"NA",IF(T1_Data!EH6&lt;1, "&lt;1", IF(T1_Data!EH6&gt;99, "&gt;99", T1_Data!EH6))),"-")</f>
        <v>80.447699999999998</v>
      </c>
      <c r="EI8" s="72">
        <f>IF(ISNUMBER(T1_Data!EI6),IF(T1_Data!EI6=-999,"NA",IF(T1_Data!EI6&lt;1, "&lt;1", IF(T1_Data!EI6&gt;99, "&gt;99", T1_Data!EI6))),"-")</f>
        <v>68.75</v>
      </c>
      <c r="EJ8" s="72">
        <f>IF(ISNUMBER(T1_Data!EJ6),IF(T1_Data!EJ6=-999,"NA",IF(T1_Data!EJ6&lt;1, "&lt;1", IF(T1_Data!EJ6&gt;99, "&gt;99", T1_Data!EJ6))),"-")</f>
        <v>31.25</v>
      </c>
      <c r="EK8" s="72" t="str">
        <f>IF(ISNUMBER(T1_Data!EK6),IF(T1_Data!EK6=-999,"NA",IF(T1_Data!EK6&lt;1, "&lt;1", IF(T1_Data!EK6&gt;99, "&gt;99", T1_Data!EK6))),"-")</f>
        <v>&lt;1</v>
      </c>
      <c r="EL8" s="72">
        <f>IF(ISNUMBER(T1_Data!EL6),IF(T1_Data!EL6=-999,"NA",IF(T1_Data!EL6&lt;1, "&lt;1", IF(T1_Data!EL6&gt;99, "&gt;99", T1_Data!EL6))),"-")</f>
        <v>76.5625</v>
      </c>
      <c r="EM8" s="72">
        <f>IF(ISNUMBER(T1_Data!EM6),IF(T1_Data!EM6=-999,"NA",IF(T1_Data!EM6&lt;1, "&lt;1", IF(T1_Data!EM6&gt;99, "&gt;99", T1_Data!EM6))),"-")</f>
        <v>90.625</v>
      </c>
      <c r="EN8" s="72">
        <f>IF(ISNUMBER(T1_Data!EN6),IF(T1_Data!EN6=-999,"NA",IF(T1_Data!EN6&lt;1, "&lt;1", IF(T1_Data!EN6&gt;99, "&gt;99", T1_Data!EN6))),"-")</f>
        <v>61.994599999999998</v>
      </c>
      <c r="EO8" s="72">
        <f>IF(ISNUMBER(T1_Data!EO6),IF(T1_Data!EO6=-999,"NA",IF(T1_Data!EO6&lt;1, "&lt;1", IF(T1_Data!EO6&gt;99, "&gt;99", T1_Data!EO6))),"-")</f>
        <v>30.458199999999998</v>
      </c>
      <c r="EP8" s="72">
        <f>IF(ISNUMBER(T1_Data!EP6),IF(T1_Data!EP6=-999,"NA",IF(T1_Data!EP6&lt;1, "&lt;1", IF(T1_Data!EP6&gt;99, "&gt;99", T1_Data!EP6))),"-")</f>
        <v>7.5472000000000037</v>
      </c>
      <c r="EQ8" s="72">
        <f>IF(ISNUMBER(T1_Data!EQ6),IF(T1_Data!EQ6=-999,"NA",IF(T1_Data!EQ6&lt;1, "&lt;1", IF(T1_Data!EQ6&gt;99, "&gt;99", T1_Data!EQ6))),"-")</f>
        <v>72.641499999999994</v>
      </c>
      <c r="ER8" s="72">
        <f>IF(ISNUMBER(T1_Data!ER6),IF(T1_Data!ER6=-999,"NA",IF(T1_Data!ER6&lt;1, "&lt;1", IF(T1_Data!ER6&gt;99, "&gt;99", T1_Data!ER6))),"-")</f>
        <v>74.393500000000003</v>
      </c>
      <c r="ES8" s="72">
        <f>IF(ISNUMBER(T1_Data!ES6),IF(T1_Data!ES6=-999,"NA",IF(T1_Data!ES6&lt;1, "&lt;1", IF(T1_Data!ES6&gt;99, "&gt;99", T1_Data!ES6))),"-")</f>
        <v>73.015900000000002</v>
      </c>
      <c r="ET8" s="72">
        <f>IF(ISNUMBER(T1_Data!ET6),IF(T1_Data!ET6=-999,"NA",IF(T1_Data!ET6&lt;1, "&lt;1", IF(T1_Data!ET6&gt;99, "&gt;99", T1_Data!ET6))),"-")</f>
        <v>24.126999999999995</v>
      </c>
      <c r="EU8" s="72">
        <f>IF(ISNUMBER(T1_Data!EU6),IF(T1_Data!EU6=-999,"NA",IF(T1_Data!EU6&lt;1, "&lt;1", IF(T1_Data!EU6&gt;99, "&gt;99", T1_Data!EU6))),"-")</f>
        <v>2.8571000000000026</v>
      </c>
      <c r="EV8" s="72">
        <f>IF(ISNUMBER(T1_Data!EV6),IF(T1_Data!EV6=-999,"NA",IF(T1_Data!EV6&lt;1, "&lt;1", IF(T1_Data!EV6&gt;99, "&gt;99", T1_Data!EV6))),"-")</f>
        <v>80.952399999999997</v>
      </c>
      <c r="EW8" s="72">
        <f>IF(ISNUMBER(T1_Data!EW6),IF(T1_Data!EW6=-999,"NA",IF(T1_Data!EW6&lt;1, "&lt;1", IF(T1_Data!EW6&gt;99, "&gt;99", T1_Data!EW6))),"-")</f>
        <v>82.857100000000003</v>
      </c>
      <c r="EX8" s="72">
        <f>IF(ISNUMBER(T1_Data!EX6),IF(T1_Data!EX6=-999,"NA",IF(T1_Data!EX6&lt;1, "&lt;1", IF(T1_Data!EX6&gt;99, "&gt;99", T1_Data!EX6))),"-")</f>
        <v>53.864199999999997</v>
      </c>
      <c r="EY8" s="72">
        <f>IF(ISNUMBER(T1_Data!EY6),IF(T1_Data!EY6=-999,"NA",IF(T1_Data!EY6&lt;1, "&lt;1", IF(T1_Data!EY6&gt;99, "&gt;99", T1_Data!EY6))),"-")</f>
        <v>35.128799999999998</v>
      </c>
      <c r="EZ8" s="72">
        <f>IF(ISNUMBER(T1_Data!EZ6),IF(T1_Data!EZ6=-999,"NA",IF(T1_Data!EZ6&lt;1, "&lt;1", IF(T1_Data!EZ6&gt;99, "&gt;99", T1_Data!EZ6))),"-")</f>
        <v>11.007000000000005</v>
      </c>
      <c r="FA8" s="72">
        <f>IF(ISNUMBER(T1_Data!FA6),IF(T1_Data!FA6=-999,"NA",IF(T1_Data!FA6&lt;1, "&lt;1", IF(T1_Data!FA6&gt;99, "&gt;99", T1_Data!FA6))),"-")</f>
        <v>66.510499999999993</v>
      </c>
      <c r="FB8" s="72">
        <f>IF(ISNUMBER(T1_Data!FB6),IF(T1_Data!FB6=-999,"NA",IF(T1_Data!FB6&lt;1, "&lt;1", IF(T1_Data!FB6&gt;99, "&gt;99", T1_Data!FB6))),"-")</f>
        <v>68.149900000000002</v>
      </c>
      <c r="FC8" s="72">
        <f>IF(ISNUMBER(T1_Data!FC6),IF(T1_Data!FC6=-999,"NA",IF(T1_Data!FC6&lt;1, "&lt;1", IF(T1_Data!FC6&gt;99, "&gt;99", T1_Data!FC6))),"-")</f>
        <v>88.297899999999998</v>
      </c>
      <c r="FD8" s="72">
        <f>IF(ISNUMBER(T1_Data!FD6),IF(T1_Data!FD6=-999,"NA",IF(T1_Data!FD6&lt;1, "&lt;1", IF(T1_Data!FD6&gt;99, "&gt;99", T1_Data!FD6))),"-")</f>
        <v>10.638300000000001</v>
      </c>
      <c r="FE8" s="72">
        <f>IF(ISNUMBER(T1_Data!FE6),IF(T1_Data!FE6=-999,"NA",IF(T1_Data!FE6&lt;1, "&lt;1", IF(T1_Data!FE6&gt;99, "&gt;99", T1_Data!FE6))),"-")</f>
        <v>1.0638000000000005</v>
      </c>
      <c r="FF8" s="72">
        <f>IF(ISNUMBER(T1_Data!FF6),IF(T1_Data!FF6=-999,"NA",IF(T1_Data!FF6&lt;1, "&lt;1", IF(T1_Data!FF6&gt;99, "&gt;99", T1_Data!FF6))),"-")</f>
        <v>94.680899999999994</v>
      </c>
      <c r="FG8" s="72">
        <f>IF(ISNUMBER(T1_Data!FG6),IF(T1_Data!FG6=-999,"NA",IF(T1_Data!FG6&lt;1, "&lt;1", IF(T1_Data!FG6&gt;99, "&gt;99", T1_Data!FG6))),"-")</f>
        <v>90.4255</v>
      </c>
      <c r="FH8" s="72">
        <f>IF(ISNUMBER(T1_Data!FH6),IF(T1_Data!FH6=-999,"NA",IF(T1_Data!FH6&lt;1, "&lt;1", IF(T1_Data!FH6&gt;99, "&gt;99", T1_Data!FH6))),"-")</f>
        <v>58.204300000000003</v>
      </c>
      <c r="FI8" s="72">
        <f>IF(ISNUMBER(T1_Data!FI6),IF(T1_Data!FI6=-999,"NA",IF(T1_Data!FI6&lt;1, "&lt;1", IF(T1_Data!FI6&gt;99, "&gt;99", T1_Data!FI6))),"-")</f>
        <v>33.28179999999999</v>
      </c>
      <c r="FJ8" s="72">
        <f>IF(ISNUMBER(T1_Data!FJ6),IF(T1_Data!FJ6=-999,"NA",IF(T1_Data!FJ6&lt;1, "&lt;1", IF(T1_Data!FJ6&gt;99, "&gt;99", T1_Data!FJ6))),"-")</f>
        <v>8.5139000000000067</v>
      </c>
      <c r="FK8" s="72">
        <f>IF(ISNUMBER(T1_Data!FK6),IF(T1_Data!FK6=-999,"NA",IF(T1_Data!FK6&lt;1, "&lt;1", IF(T1_Data!FK6&gt;99, "&gt;99", T1_Data!FK6))),"-")</f>
        <v>69.504599999999996</v>
      </c>
      <c r="FL8" s="72">
        <f>IF(ISNUMBER(T1_Data!FL6),IF(T1_Data!FL6=-999,"NA",IF(T1_Data!FL6&lt;1, "&lt;1", IF(T1_Data!FL6&gt;99, "&gt;99", T1_Data!FL6))),"-")</f>
        <v>72.136200000000002</v>
      </c>
      <c r="FM8" s="72">
        <f>IF(ISNUMBER(T1_Data!FM6),IF(T1_Data!FM6=-999,"NA",IF(T1_Data!FM6&lt;1, "&lt;1", IF(T1_Data!FM6&gt;99, "&gt;99", T1_Data!FM6))),"-")</f>
        <v>61.4925</v>
      </c>
      <c r="FN8" s="72">
        <f>IF(ISNUMBER(T1_Data!FN6),IF(T1_Data!FN6=-999,"NA",IF(T1_Data!FN6&lt;1, "&lt;1", IF(T1_Data!FN6&gt;99, "&gt;99", T1_Data!FN6))),"-")</f>
        <v>30.597100000000005</v>
      </c>
      <c r="FO8" s="72">
        <f>IF(ISNUMBER(T1_Data!FO6),IF(T1_Data!FO6=-999,"NA",IF(T1_Data!FO6&lt;1, "&lt;1", IF(T1_Data!FO6&gt;99, "&gt;99", T1_Data!FO6))),"-")</f>
        <v>7.9103999999999957</v>
      </c>
      <c r="FP8" s="72">
        <f>IF(ISNUMBER(T1_Data!FP6),IF(T1_Data!FP6=-999,"NA",IF(T1_Data!FP6&lt;1, "&lt;1", IF(T1_Data!FP6&gt;99, "&gt;99", T1_Data!FP6))),"-")</f>
        <v>72.238799999999998</v>
      </c>
      <c r="FQ8" s="72">
        <f>IF(ISNUMBER(T1_Data!FQ6),IF(T1_Data!FQ6=-999,"NA",IF(T1_Data!FQ6&lt;1, "&lt;1", IF(T1_Data!FQ6&gt;99, "&gt;99", T1_Data!FQ6))),"-")</f>
        <v>73.880600000000001</v>
      </c>
      <c r="FR8" s="72">
        <f>IF(ISNUMBER(T1_Data!FR6),IF(T1_Data!FR6=-999,"NA",IF(T1_Data!FR6&lt;1, "&lt;1", IF(T1_Data!FR6&gt;99, "&gt;99", T1_Data!FR6))),"-")</f>
        <v>68.75</v>
      </c>
      <c r="FS8" s="72">
        <f>IF(ISNUMBER(T1_Data!FS6),IF(T1_Data!FS6=-999,"NA",IF(T1_Data!FS6&lt;1, "&lt;1", IF(T1_Data!FS6&gt;99, "&gt;99", T1_Data!FS6))),"-")</f>
        <v>26.5625</v>
      </c>
      <c r="FT8" s="72">
        <f>IF(ISNUMBER(T1_Data!FT6),IF(T1_Data!FT6=-999,"NA",IF(T1_Data!FT6&lt;1, "&lt;1", IF(T1_Data!FT6&gt;99, "&gt;99", T1_Data!FT6))),"-")</f>
        <v>4.6875</v>
      </c>
      <c r="FU8" s="72">
        <f>IF(ISNUMBER(T1_Data!FU6),IF(T1_Data!FU6=-999,"NA",IF(T1_Data!FU6&lt;1, "&lt;1", IF(T1_Data!FU6&gt;99, "&gt;99", T1_Data!FU6))),"-")</f>
        <v>79.6875</v>
      </c>
      <c r="FV8" s="72">
        <f>IF(ISNUMBER(T1_Data!FV6),IF(T1_Data!FV6=-999,"NA",IF(T1_Data!FV6&lt;1, "&lt;1", IF(T1_Data!FV6&gt;99, "&gt;99", T1_Data!FV6))),"-")</f>
        <v>79.6875</v>
      </c>
      <c r="FW8" s="72">
        <f>IF(ISNUMBER(T1_Data!FW6),IF(T1_Data!FW6=-999,"NA",IF(T1_Data!FW6&lt;1, "&lt;1", IF(T1_Data!FW6&gt;99, "&gt;99", T1_Data!FW6))),"-")</f>
        <v>5</v>
      </c>
      <c r="FX8" s="71" t="str">
        <f>IF(ISBLANK(T1_Data!FX6), "", T1_Data!FX6)</f>
        <v>IRN</v>
      </c>
    </row>
    <row r="9" spans="1:180" x14ac:dyDescent="0.25">
      <c r="A9" s="71" t="str">
        <f>IF(ISBLANK(T1_Data!A7), "", T1_Data!A7)</f>
        <v>Iraq</v>
      </c>
      <c r="B9" s="72">
        <f>IF(ISNUMBER(T1_Data!B7), T1_Data!B7,"-")</f>
        <v>2023</v>
      </c>
      <c r="C9" s="72">
        <f>IF(ISNUMBER(T1_Data!C7),IF(T1_Data!C7=-999,"NA",IF(T1_Data!C7&lt;1, "&lt;1", IF(T1_Data!C7&gt;99, "&gt;99", T1_Data!C7))),"-")</f>
        <v>71.5989990234375</v>
      </c>
      <c r="D9" s="72">
        <f>IF(ISNUMBER(T1_Data!D7),IF(T1_Data!D7=-999,"NA",IF(T1_Data!D7&lt;1, "&lt;1", IF(T1_Data!D7&gt;99, "&gt;99", T1_Data!D7))),"-")</f>
        <v>67.656900411479214</v>
      </c>
      <c r="E9" s="72">
        <f>IF(ISNUMBER(T1_Data!E7),IF(T1_Data!E7=-999,"NA",IF(T1_Data!E7&lt;1, "&lt;1", IF(T1_Data!E7&gt;99, "&gt;99", T1_Data!E7))),"-")</f>
        <v>32.343099588520786</v>
      </c>
      <c r="F9" s="72" t="str">
        <f>IF(ISNUMBER(T1_Data!F7),IF(T1_Data!F7=-999,"NA",IF(T1_Data!F7&lt;1, "&lt;1", IF(T1_Data!F7&gt;99, "&gt;99", T1_Data!F7))),"-")</f>
        <v>&lt;1</v>
      </c>
      <c r="G9" s="72" t="str">
        <f>IF(ISNUMBER(T1_Data!G7),IF(T1_Data!G7=-999,"NA",IF(T1_Data!G7&lt;1, "&lt;1", IF(T1_Data!G7&gt;99, "&gt;99", T1_Data!G7))),"-")</f>
        <v>&gt;99</v>
      </c>
      <c r="H9" s="72" t="str">
        <f>IF(ISNUMBER(T1_Data!H7),IF(T1_Data!H7=-999,"NA",IF(T1_Data!H7&lt;1, "&lt;1", IF(T1_Data!H7&gt;99, "&gt;99", T1_Data!H7))),"-")</f>
        <v>&gt;99</v>
      </c>
      <c r="I9" s="72">
        <f>IF(ISNUMBER(T1_Data!I7),IF(T1_Data!I7=-999,"NA",IF(T1_Data!I7&lt;1, "&lt;1", IF(T1_Data!I7&gt;99, "&gt;99", T1_Data!I7))),"-")</f>
        <v>76.994200000000006</v>
      </c>
      <c r="J9" s="72">
        <f>IF(ISNUMBER(T1_Data!J7),IF(T1_Data!J7=-999,"NA",IF(T1_Data!J7&lt;1, "&lt;1", IF(T1_Data!J7&gt;99, "&gt;99", T1_Data!J7))),"-")</f>
        <v>23.005799999999994</v>
      </c>
      <c r="K9" s="72" t="str">
        <f>IF(ISNUMBER(T1_Data!K7),IF(T1_Data!K7=-999,"NA",IF(T1_Data!K7&lt;1, "&lt;1", IF(T1_Data!K7&gt;99, "&gt;99", T1_Data!K7))),"-")</f>
        <v>&lt;1</v>
      </c>
      <c r="L9" s="72" t="str">
        <f>IF(ISNUMBER(T1_Data!L7),IF(T1_Data!L7=-999,"NA",IF(T1_Data!L7&lt;1, "&lt;1", IF(T1_Data!L7&gt;99, "&gt;99", T1_Data!L7))),"-")</f>
        <v>&gt;99</v>
      </c>
      <c r="M9" s="72" t="str">
        <f>IF(ISNUMBER(T1_Data!M7),IF(T1_Data!M7=-999,"NA",IF(T1_Data!M7&lt;1, "&lt;1", IF(T1_Data!M7&gt;99, "&gt;99", T1_Data!M7))),"-")</f>
        <v>&gt;99</v>
      </c>
      <c r="N9" s="72">
        <f>IF(ISNUMBER(T1_Data!N7),IF(T1_Data!N7=-999,"NA",IF(T1_Data!N7&lt;1, "&lt;1", IF(T1_Data!N7&gt;99, "&gt;99", T1_Data!N7))),"-")</f>
        <v>52.933700000000002</v>
      </c>
      <c r="O9" s="72">
        <f>IF(ISNUMBER(T1_Data!O7),IF(T1_Data!O7=-999,"NA",IF(T1_Data!O7&lt;1, "&lt;1", IF(T1_Data!O7&gt;99, "&gt;99", T1_Data!O7))),"-")</f>
        <v>47.066299999999998</v>
      </c>
      <c r="P9" s="72" t="str">
        <f>IF(ISNUMBER(T1_Data!P7),IF(T1_Data!P7=-999,"NA",IF(T1_Data!P7&lt;1, "&lt;1", IF(T1_Data!P7&gt;99, "&gt;99", T1_Data!P7))),"-")</f>
        <v>&lt;1</v>
      </c>
      <c r="Q9" s="72" t="str">
        <f>IF(ISNUMBER(T1_Data!Q7),IF(T1_Data!Q7=-999,"NA",IF(T1_Data!Q7&lt;1, "&lt;1", IF(T1_Data!Q7&gt;99, "&gt;99", T1_Data!Q7))),"-")</f>
        <v>&gt;99</v>
      </c>
      <c r="R9" s="72" t="str">
        <f>IF(ISNUMBER(T1_Data!R7),IF(T1_Data!R7=-999,"NA",IF(T1_Data!R7&lt;1, "&lt;1", IF(T1_Data!R7&gt;99, "&gt;99", T1_Data!R7))),"-")</f>
        <v>&gt;99</v>
      </c>
      <c r="S9" s="72">
        <f>IF(ISNUMBER(T1_Data!S7),IF(T1_Data!S7=-999,"NA",IF(T1_Data!S7&lt;1, "&lt;1", IF(T1_Data!S7&gt;99, "&gt;99", T1_Data!S7))),"-")</f>
        <v>86.353902964426879</v>
      </c>
      <c r="T9" s="72">
        <f>IF(ISNUMBER(T1_Data!T7),IF(T1_Data!T7=-999,"NA",IF(T1_Data!T7&lt;1, "&lt;1", IF(T1_Data!T7&gt;99, "&gt;99", T1_Data!T7))),"-")</f>
        <v>13.646097035573121</v>
      </c>
      <c r="U9" s="72" t="str">
        <f>IF(ISNUMBER(T1_Data!U7),IF(T1_Data!U7=-999,"NA",IF(T1_Data!U7&lt;1, "&lt;1", IF(T1_Data!U7&gt;99, "&gt;99", T1_Data!U7))),"-")</f>
        <v>&lt;1</v>
      </c>
      <c r="V9" s="72" t="str">
        <f>IF(ISNUMBER(T1_Data!V7),IF(T1_Data!V7=-999,"NA",IF(T1_Data!V7&lt;1, "&lt;1", IF(T1_Data!V7&gt;99, "&gt;99", T1_Data!V7))),"-")</f>
        <v>&gt;99</v>
      </c>
      <c r="W9" s="72" t="str">
        <f>IF(ISNUMBER(T1_Data!W7),IF(T1_Data!W7=-999,"NA",IF(T1_Data!W7&lt;1, "&lt;1", IF(T1_Data!W7&gt;99, "&gt;99", T1_Data!W7))),"-")</f>
        <v>&gt;99</v>
      </c>
      <c r="X9" s="72">
        <f>IF(ISNUMBER(T1_Data!X7),IF(T1_Data!X7=-999,"NA",IF(T1_Data!X7&lt;1, "&lt;1", IF(T1_Data!X7&gt;99, "&gt;99", T1_Data!X7))),"-")</f>
        <v>65.729445320527134</v>
      </c>
      <c r="Y9" s="72">
        <f>IF(ISNUMBER(T1_Data!Y7),IF(T1_Data!Y7=-999,"NA",IF(T1_Data!Y7&lt;1, "&lt;1", IF(T1_Data!Y7&gt;99, "&gt;99", T1_Data!Y7))),"-")</f>
        <v>34.270554679472866</v>
      </c>
      <c r="Z9" s="72" t="str">
        <f>IF(ISNUMBER(T1_Data!Z7),IF(T1_Data!Z7=-999,"NA",IF(T1_Data!Z7&lt;1, "&lt;1", IF(T1_Data!Z7&gt;99, "&gt;99", T1_Data!Z7))),"-")</f>
        <v>&lt;1</v>
      </c>
      <c r="AA9" s="72" t="str">
        <f>IF(ISNUMBER(T1_Data!AA7),IF(T1_Data!AA7=-999,"NA",IF(T1_Data!AA7&lt;1, "&lt;1", IF(T1_Data!AA7&gt;99, "&gt;99", T1_Data!AA7))),"-")</f>
        <v>&gt;99</v>
      </c>
      <c r="AB9" s="72" t="str">
        <f>IF(ISNUMBER(T1_Data!AB7),IF(T1_Data!AB7=-999,"NA",IF(T1_Data!AB7&lt;1, "&lt;1", IF(T1_Data!AB7&gt;99, "&gt;99", T1_Data!AB7))),"-")</f>
        <v>&gt;99</v>
      </c>
      <c r="AC9" s="72">
        <f>IF(ISNUMBER(T1_Data!AC7),IF(T1_Data!AC7=-999,"NA",IF(T1_Data!AC7&lt;1, "&lt;1", IF(T1_Data!AC7&gt;99, "&gt;99", T1_Data!AC7))),"-")</f>
        <v>66.5839</v>
      </c>
      <c r="AD9" s="72">
        <f>IF(ISNUMBER(T1_Data!AD7),IF(T1_Data!AD7=-999,"NA",IF(T1_Data!AD7&lt;1, "&lt;1", IF(T1_Data!AD7&gt;99, "&gt;99", T1_Data!AD7))),"-")</f>
        <v>33.4161</v>
      </c>
      <c r="AE9" s="72" t="str">
        <f>IF(ISNUMBER(T1_Data!AE7),IF(T1_Data!AE7=-999,"NA",IF(T1_Data!AE7&lt;1, "&lt;1", IF(T1_Data!AE7&gt;99, "&gt;99", T1_Data!AE7))),"-")</f>
        <v>&lt;1</v>
      </c>
      <c r="AF9" s="72" t="str">
        <f>IF(ISNUMBER(T1_Data!AF7),IF(T1_Data!AF7=-999,"NA",IF(T1_Data!AF7&lt;1, "&lt;1", IF(T1_Data!AF7&gt;99, "&gt;99", T1_Data!AF7))),"-")</f>
        <v>&gt;99</v>
      </c>
      <c r="AG9" s="72" t="str">
        <f>IF(ISNUMBER(T1_Data!AG7),IF(T1_Data!AG7=-999,"NA",IF(T1_Data!AG7&lt;1, "&lt;1", IF(T1_Data!AG7&gt;99, "&gt;99", T1_Data!AG7))),"-")</f>
        <v>&gt;99</v>
      </c>
      <c r="AH9" s="72" t="str">
        <f>IF(ISNUMBER(T1_Data!AH7),IF(T1_Data!AH7=-999,"NA",IF(T1_Data!AH7&lt;1, "&lt;1", IF(T1_Data!AH7&gt;99, "&gt;99", T1_Data!AH7))),"-")</f>
        <v>-</v>
      </c>
      <c r="AI9" s="72" t="str">
        <f>IF(ISNUMBER(T1_Data!AI7),IF(T1_Data!AI7=-999,"NA",IF(T1_Data!AI7&lt;1, "&lt;1", IF(T1_Data!AI7&gt;99, "&gt;99", T1_Data!AI7))),"-")</f>
        <v>-</v>
      </c>
      <c r="AJ9" s="72" t="str">
        <f>IF(ISNUMBER(T1_Data!AJ7),IF(T1_Data!AJ7=-999,"NA",IF(T1_Data!AJ7&lt;1, "&lt;1", IF(T1_Data!AJ7&gt;99, "&gt;99", T1_Data!AJ7))),"-")</f>
        <v>-</v>
      </c>
      <c r="AK9" s="72" t="str">
        <f>IF(ISNUMBER(T1_Data!AK7),IF(T1_Data!AK7=-999,"NA",IF(T1_Data!AK7&lt;1, "&lt;1", IF(T1_Data!AK7&gt;99, "&gt;99", T1_Data!AK7))),"-")</f>
        <v>-</v>
      </c>
      <c r="AL9" s="72" t="str">
        <f>IF(ISNUMBER(T1_Data!AL7),IF(T1_Data!AL7=-999,"NA",IF(T1_Data!AL7&lt;1, "&lt;1", IF(T1_Data!AL7&gt;99, "&gt;99", T1_Data!AL7))),"-")</f>
        <v>-</v>
      </c>
      <c r="AM9" s="72">
        <f>IF(ISNUMBER(T1_Data!AM7),IF(T1_Data!AM7=-999,"NA",IF(T1_Data!AM7&lt;1, "&lt;1", IF(T1_Data!AM7&gt;99, "&gt;99", T1_Data!AM7))),"-")</f>
        <v>2.770519262981574</v>
      </c>
      <c r="AN9" s="72" t="str">
        <f>IF(ISNUMBER(T1_Data!AN7),IF(T1_Data!AN7=-999,"NA",IF(T1_Data!AN7&lt;1, "&lt;1", IF(T1_Data!AN7&gt;99, "&gt;99", T1_Data!AN7))),"-")</f>
        <v>-</v>
      </c>
      <c r="AO9" s="72" t="str">
        <f>IF(ISNUMBER(T1_Data!AO7),IF(T1_Data!AO7=-999,"NA",IF(T1_Data!AO7&lt;1, "&lt;1", IF(T1_Data!AO7&gt;99, "&gt;99", T1_Data!AO7))),"-")</f>
        <v>-</v>
      </c>
      <c r="AP9" s="72" t="str">
        <f>IF(ISNUMBER(T1_Data!AP7),IF(T1_Data!AP7=-999,"NA",IF(T1_Data!AP7&lt;1, "&lt;1", IF(T1_Data!AP7&gt;99, "&gt;99", T1_Data!AP7))),"-")</f>
        <v>-</v>
      </c>
      <c r="AQ9" s="72">
        <f>IF(ISNUMBER(T1_Data!AQ7),IF(T1_Data!AQ7=-999,"NA",IF(T1_Data!AQ7&lt;1, "&lt;1", IF(T1_Data!AQ7&gt;99, "&gt;99", T1_Data!AQ7))),"-")</f>
        <v>72.339206583666964</v>
      </c>
      <c r="AR9" s="72" t="str">
        <f>IF(ISNUMBER(T1_Data!AR7),IF(T1_Data!AR7=-999,"NA",IF(T1_Data!AR7&lt;1, "&lt;1", IF(T1_Data!AR7&gt;99, "&gt;99", T1_Data!AR7))),"-")</f>
        <v>-</v>
      </c>
      <c r="AS9" s="72" t="str">
        <f>IF(ISNUMBER(T1_Data!AS7),IF(T1_Data!AS7=-999,"NA",IF(T1_Data!AS7&lt;1, "&lt;1", IF(T1_Data!AS7&gt;99, "&gt;99", T1_Data!AS7))),"-")</f>
        <v>-</v>
      </c>
      <c r="AT9" s="72" t="str">
        <f>IF(ISNUMBER(T1_Data!AT7),IF(T1_Data!AT7=-999,"NA",IF(T1_Data!AT7&lt;1, "&lt;1", IF(T1_Data!AT7&gt;99, "&gt;99", T1_Data!AT7))),"-")</f>
        <v>-</v>
      </c>
      <c r="AU9" s="72" t="str">
        <f>IF(ISNUMBER(T1_Data!AU7),IF(T1_Data!AU7=-999,"NA",IF(T1_Data!AU7&lt;1, "&lt;1", IF(T1_Data!AU7&gt;99, "&gt;99", T1_Data!AU7))),"-")</f>
        <v>-</v>
      </c>
      <c r="AV9" s="72" t="str">
        <f>IF(ISNUMBER(T1_Data!AV7),IF(T1_Data!AV7=-999,"NA",IF(T1_Data!AV7&lt;1, "&lt;1", IF(T1_Data!AV7&gt;99, "&gt;99", T1_Data!AV7))),"-")</f>
        <v>-</v>
      </c>
      <c r="AW9" s="72" t="str">
        <f>IF(ISNUMBER(T1_Data!AW7),IF(T1_Data!AW7=-999,"NA",IF(T1_Data!AW7&lt;1, "&lt;1", IF(T1_Data!AW7&gt;99, "&gt;99", T1_Data!AW7))),"-")</f>
        <v>-</v>
      </c>
      <c r="AX9" s="72" t="str">
        <f>IF(ISNUMBER(T1_Data!AX7),IF(T1_Data!AX7=-999,"NA",IF(T1_Data!AX7&lt;1, "&lt;1", IF(T1_Data!AX7&gt;99, "&gt;99", T1_Data!AX7))),"-")</f>
        <v>-</v>
      </c>
      <c r="AY9" s="72" t="str">
        <f>IF(ISNUMBER(T1_Data!AY7),IF(T1_Data!AY7=-999,"NA",IF(T1_Data!AY7&lt;1, "&lt;1", IF(T1_Data!AY7&gt;99, "&gt;99", T1_Data!AY7))),"-")</f>
        <v>-</v>
      </c>
      <c r="AZ9" s="72" t="str">
        <f>IF(ISNUMBER(T1_Data!AZ7),IF(T1_Data!AZ7=-999,"NA",IF(T1_Data!AZ7&lt;1, "&lt;1", IF(T1_Data!AZ7&gt;99, "&gt;99", T1_Data!AZ7))),"-")</f>
        <v>-</v>
      </c>
      <c r="BA9" s="72" t="str">
        <f>IF(ISNUMBER(T1_Data!BA7),IF(T1_Data!BA7=-999,"NA",IF(T1_Data!BA7&lt;1, "&lt;1", IF(T1_Data!BA7&gt;99, "&gt;99", T1_Data!BA7))),"-")</f>
        <v>-</v>
      </c>
      <c r="BB9" s="72">
        <f>IF(ISNUMBER(T1_Data!BB7),IF(T1_Data!BB7=-999,"NA",IF(T1_Data!BB7&lt;1, "&lt;1", IF(T1_Data!BB7&gt;99, "&gt;99", T1_Data!BB7))),"-")</f>
        <v>57.916699999999999</v>
      </c>
      <c r="BC9" s="72" t="str">
        <f>IF(ISNUMBER(T1_Data!BC7),IF(T1_Data!BC7=-999,"NA",IF(T1_Data!BC7&lt;1, "&lt;1", IF(T1_Data!BC7&gt;99, "&gt;99", T1_Data!BC7))),"-")</f>
        <v>-</v>
      </c>
      <c r="BD9" s="72" t="str">
        <f>IF(ISNUMBER(T1_Data!BD7),IF(T1_Data!BD7=-999,"NA",IF(T1_Data!BD7&lt;1, "&lt;1", IF(T1_Data!BD7&gt;99, "&gt;99", T1_Data!BD7))),"-")</f>
        <v>-</v>
      </c>
      <c r="BE9" s="72" t="str">
        <f>IF(ISNUMBER(T1_Data!BE7),IF(T1_Data!BE7=-999,"NA",IF(T1_Data!BE7&lt;1, "&lt;1", IF(T1_Data!BE7&gt;99, "&gt;99", T1_Data!BE7))),"-")</f>
        <v>-</v>
      </c>
      <c r="BF9" s="72">
        <f>IF(ISNUMBER(T1_Data!BF7),IF(T1_Data!BF7=-999,"NA",IF(T1_Data!BF7&lt;1, "&lt;1", IF(T1_Data!BF7&gt;99, "&gt;99", T1_Data!BF7))),"-")</f>
        <v>93.051330798479086</v>
      </c>
      <c r="BG9" s="72">
        <f>IF(ISNUMBER(T1_Data!BG7),IF(T1_Data!BG7=-999,"NA",IF(T1_Data!BG7&lt;1, "&lt;1", IF(T1_Data!BG7&gt;99, "&gt;99", T1_Data!BG7))),"-")</f>
        <v>15.573519488883903</v>
      </c>
      <c r="BH9" s="72" t="str">
        <f>IF(ISNUMBER(T1_Data!BH7),IF(T1_Data!BH7=-999,"NA",IF(T1_Data!BH7&lt;1, "&lt;1", IF(T1_Data!BH7&gt;99, "&gt;99", T1_Data!BH7))),"-")</f>
        <v>-</v>
      </c>
      <c r="BI9" s="72" t="str">
        <f>IF(ISNUMBER(T1_Data!BI7),IF(T1_Data!BI7=-999,"NA",IF(T1_Data!BI7&lt;1, "&lt;1", IF(T1_Data!BI7&gt;99, "&gt;99", T1_Data!BI7))),"-")</f>
        <v>-</v>
      </c>
      <c r="BJ9" s="72" t="str">
        <f>IF(ISNUMBER(T1_Data!BJ7),IF(T1_Data!BJ7=-999,"NA",IF(T1_Data!BJ7&lt;1, "&lt;1", IF(T1_Data!BJ7&gt;99, "&gt;99", T1_Data!BJ7))),"-")</f>
        <v>-</v>
      </c>
      <c r="BK9" s="72">
        <f>IF(ISNUMBER(T1_Data!BK7),IF(T1_Data!BK7=-999,"NA",IF(T1_Data!BK7&lt;1, "&lt;1", IF(T1_Data!BK7&gt;99, "&gt;99", T1_Data!BK7))),"-")</f>
        <v>71.82276077730603</v>
      </c>
      <c r="BL9" s="72" t="str">
        <f>IF(ISNUMBER(T1_Data!BL7),IF(T1_Data!BL7=-999,"NA",IF(T1_Data!BL7&lt;1, "&lt;1", IF(T1_Data!BL7&gt;99, "&gt;99", T1_Data!BL7))),"-")</f>
        <v>-</v>
      </c>
      <c r="BM9" s="72" t="str">
        <f>IF(ISNUMBER(T1_Data!BM7),IF(T1_Data!BM7=-999,"NA",IF(T1_Data!BM7&lt;1, "&lt;1", IF(T1_Data!BM7&gt;99, "&gt;99", T1_Data!BM7))),"-")</f>
        <v>-</v>
      </c>
      <c r="BN9" s="72" t="str">
        <f>IF(ISNUMBER(T1_Data!BN7),IF(T1_Data!BN7=-999,"NA",IF(T1_Data!BN7&lt;1, "&lt;1", IF(T1_Data!BN7&gt;99, "&gt;99", T1_Data!BN7))),"-")</f>
        <v>-</v>
      </c>
      <c r="BO9" s="72" t="str">
        <f>IF(ISNUMBER(T1_Data!BO7),IF(T1_Data!BO7=-999,"NA",IF(T1_Data!BO7&lt;1, "&lt;1", IF(T1_Data!BO7&gt;99, "&gt;99", T1_Data!BO7))),"-")</f>
        <v>-</v>
      </c>
      <c r="BP9" s="72" t="str">
        <f>IF(ISNUMBER(T1_Data!BP7),IF(T1_Data!BP7=-999,"NA",IF(T1_Data!BP7&lt;1, "&lt;1", IF(T1_Data!BP7&gt;99, "&gt;99", T1_Data!BP7))),"-")</f>
        <v>-</v>
      </c>
      <c r="BQ9" s="72" t="str">
        <f>IF(ISNUMBER(T1_Data!BQ7),IF(T1_Data!BQ7=-999,"NA",IF(T1_Data!BQ7&lt;1, "&lt;1", IF(T1_Data!BQ7&gt;99, "&gt;99", T1_Data!BQ7))),"-")</f>
        <v>-</v>
      </c>
      <c r="BR9" s="72" t="str">
        <f>IF(ISNUMBER(T1_Data!BR7),IF(T1_Data!BR7=-999,"NA",IF(T1_Data!BR7&lt;1, "&lt;1", IF(T1_Data!BR7&gt;99, "&gt;99", T1_Data!BR7))),"-")</f>
        <v>-</v>
      </c>
      <c r="BS9" s="72" t="str">
        <f>IF(ISNUMBER(T1_Data!BS7),IF(T1_Data!BS7=-999,"NA",IF(T1_Data!BS7&lt;1, "&lt;1", IF(T1_Data!BS7&gt;99, "&gt;99", T1_Data!BS7))),"-")</f>
        <v>-</v>
      </c>
      <c r="BT9" s="72" t="str">
        <f>IF(ISNUMBER(T1_Data!BT7),IF(T1_Data!BT7=-999,"NA",IF(T1_Data!BT7&lt;1, "&lt;1", IF(T1_Data!BT7&gt;99, "&gt;99", T1_Data!BT7))),"-")</f>
        <v>-</v>
      </c>
      <c r="BU9" s="72" t="str">
        <f>IF(ISNUMBER(T1_Data!BU7),IF(T1_Data!BU7=-999,"NA",IF(T1_Data!BU7&lt;1, "&lt;1", IF(T1_Data!BU7&gt;99, "&gt;99", T1_Data!BU7))),"-")</f>
        <v>-</v>
      </c>
      <c r="BV9" s="72">
        <f>IF(ISNUMBER(T1_Data!BV7),IF(T1_Data!BV7=-999,"NA",IF(T1_Data!BV7&lt;1, "&lt;1", IF(T1_Data!BV7&gt;99, "&gt;99", T1_Data!BV7))),"-")</f>
        <v>49.089399999999998</v>
      </c>
      <c r="BW9" s="72">
        <f>IF(ISNUMBER(T1_Data!BW7),IF(T1_Data!BW7=-999,"NA",IF(T1_Data!BW7&lt;1, "&lt;1", IF(T1_Data!BW7&gt;99, "&gt;99", T1_Data!BW7))),"-")</f>
        <v>25.607100000000003</v>
      </c>
      <c r="BX9" s="72">
        <f>IF(ISNUMBER(T1_Data!BX7),IF(T1_Data!BX7=-999,"NA",IF(T1_Data!BX7&lt;1, "&lt;1", IF(T1_Data!BX7&gt;99, "&gt;99", T1_Data!BX7))),"-")</f>
        <v>25.3035</v>
      </c>
      <c r="BY9" s="72">
        <f>IF(ISNUMBER(T1_Data!BY7),IF(T1_Data!BY7=-999,"NA",IF(T1_Data!BY7&lt;1, "&lt;1", IF(T1_Data!BY7&gt;99, "&gt;99", T1_Data!BY7))),"-")</f>
        <v>53.421599999999998</v>
      </c>
      <c r="BZ9" s="72">
        <f>IF(ISNUMBER(T1_Data!BZ7),IF(T1_Data!BZ7=-999,"NA",IF(T1_Data!BZ7&lt;1, "&lt;1", IF(T1_Data!BZ7&gt;99, "&gt;99", T1_Data!BZ7))),"-")</f>
        <v>70.364199999999997</v>
      </c>
      <c r="CA9" s="72">
        <f>IF(ISNUMBER(T1_Data!CA7),IF(T1_Data!CA7=-999,"NA",IF(T1_Data!CA7&lt;1, "&lt;1", IF(T1_Data!CA7&gt;99, "&gt;99", T1_Data!CA7))),"-")</f>
        <v>58.073900000000002</v>
      </c>
      <c r="CB9" s="72">
        <f>IF(ISNUMBER(T1_Data!CB7),IF(T1_Data!CB7=-999,"NA",IF(T1_Data!CB7&lt;1, "&lt;1", IF(T1_Data!CB7&gt;99, "&gt;99", T1_Data!CB7))),"-")</f>
        <v>24.610899999999994</v>
      </c>
      <c r="CC9" s="72">
        <f>IF(ISNUMBER(T1_Data!CC7),IF(T1_Data!CC7=-999,"NA",IF(T1_Data!CC7&lt;1, "&lt;1", IF(T1_Data!CC7&gt;99, "&gt;99", T1_Data!CC7))),"-")</f>
        <v>17.315200000000004</v>
      </c>
      <c r="CD9" s="72">
        <f>IF(ISNUMBER(T1_Data!CD7),IF(T1_Data!CD7=-999,"NA",IF(T1_Data!CD7&lt;1, "&lt;1", IF(T1_Data!CD7&gt;99, "&gt;99", T1_Data!CD7))),"-")</f>
        <v>62.5486</v>
      </c>
      <c r="CE9" s="72">
        <f>IF(ISNUMBER(T1_Data!CE7),IF(T1_Data!CE7=-999,"NA",IF(T1_Data!CE7&lt;1, "&lt;1", IF(T1_Data!CE7&gt;99, "&gt;99", T1_Data!CE7))),"-")</f>
        <v>78.210099999999997</v>
      </c>
      <c r="CF9" s="72">
        <f>IF(ISNUMBER(T1_Data!CF7),IF(T1_Data!CF7=-999,"NA",IF(T1_Data!CF7&lt;1, "&lt;1", IF(T1_Data!CF7&gt;99, "&gt;99", T1_Data!CF7))),"-")</f>
        <v>37.308700000000002</v>
      </c>
      <c r="CG9" s="72">
        <f>IF(ISNUMBER(T1_Data!CG7),IF(T1_Data!CG7=-999,"NA",IF(T1_Data!CG7&lt;1, "&lt;1", IF(T1_Data!CG7&gt;99, "&gt;99", T1_Data!CG7))),"-")</f>
        <v>26.913200000000003</v>
      </c>
      <c r="CH9" s="72">
        <f>IF(ISNUMBER(T1_Data!CH7),IF(T1_Data!CH7=-999,"NA",IF(T1_Data!CH7&lt;1, "&lt;1", IF(T1_Data!CH7&gt;99, "&gt;99", T1_Data!CH7))),"-")</f>
        <v>35.778099999999995</v>
      </c>
      <c r="CI9" s="72">
        <f>IF(ISNUMBER(T1_Data!CI7),IF(T1_Data!CI7=-999,"NA",IF(T1_Data!CI7&lt;1, "&lt;1", IF(T1_Data!CI7&gt;99, "&gt;99", T1_Data!CI7))),"-")</f>
        <v>41.454099999999997</v>
      </c>
      <c r="CJ9" s="72">
        <f>IF(ISNUMBER(T1_Data!CJ7),IF(T1_Data!CJ7=-999,"NA",IF(T1_Data!CJ7&lt;1, "&lt;1", IF(T1_Data!CJ7&gt;99, "&gt;99", T1_Data!CJ7))),"-")</f>
        <v>60.076500000000003</v>
      </c>
      <c r="CK9" s="72">
        <f>IF(ISNUMBER(T1_Data!CK7),IF(T1_Data!CK7=-999,"NA",IF(T1_Data!CK7&lt;1, "&lt;1", IF(T1_Data!CK7&gt;99, "&gt;99", T1_Data!CK7))),"-")</f>
        <v>73.75</v>
      </c>
      <c r="CL9" s="72">
        <f>IF(ISNUMBER(T1_Data!CL7),IF(T1_Data!CL7=-999,"NA",IF(T1_Data!CL7&lt;1, "&lt;1", IF(T1_Data!CL7&gt;99, "&gt;99", T1_Data!CL7))),"-")</f>
        <v>23.541700000000006</v>
      </c>
      <c r="CM9" s="72">
        <f>IF(ISNUMBER(T1_Data!CM7),IF(T1_Data!CM7=-999,"NA",IF(T1_Data!CM7&lt;1, "&lt;1", IF(T1_Data!CM7&gt;99, "&gt;99", T1_Data!CM7))),"-")</f>
        <v>2.7082999999999942</v>
      </c>
      <c r="CN9" s="72">
        <f>IF(ISNUMBER(T1_Data!CN7),IF(T1_Data!CN7=-999,"NA",IF(T1_Data!CN7&lt;1, "&lt;1", IF(T1_Data!CN7&gt;99, "&gt;99", T1_Data!CN7))),"-")</f>
        <v>77.291700000000006</v>
      </c>
      <c r="CO9" s="72">
        <f>IF(ISNUMBER(T1_Data!CO7),IF(T1_Data!CO7=-999,"NA",IF(T1_Data!CO7&lt;1, "&lt;1", IF(T1_Data!CO7&gt;99, "&gt;99", T1_Data!CO7))),"-")</f>
        <v>93.75</v>
      </c>
      <c r="CP9" s="72">
        <f>IF(ISNUMBER(T1_Data!CP7),IF(T1_Data!CP7=-999,"NA",IF(T1_Data!CP7&lt;1, "&lt;1", IF(T1_Data!CP7&gt;99, "&gt;99", T1_Data!CP7))),"-")</f>
        <v>45.324399999999997</v>
      </c>
      <c r="CQ9" s="72">
        <f>IF(ISNUMBER(T1_Data!CQ7),IF(T1_Data!CQ7=-999,"NA",IF(T1_Data!CQ7&lt;1, "&lt;1", IF(T1_Data!CQ7&gt;99, "&gt;99", T1_Data!CQ7))),"-")</f>
        <v>25.92240000000001</v>
      </c>
      <c r="CR9" s="72">
        <f>IF(ISNUMBER(T1_Data!CR7),IF(T1_Data!CR7=-999,"NA",IF(T1_Data!CR7&lt;1, "&lt;1", IF(T1_Data!CR7&gt;99, "&gt;99", T1_Data!CR7))),"-")</f>
        <v>28.753199999999993</v>
      </c>
      <c r="CS9" s="72">
        <f>IF(ISNUMBER(T1_Data!CS7),IF(T1_Data!CS7=-999,"NA",IF(T1_Data!CS7&lt;1, "&lt;1", IF(T1_Data!CS7&gt;99, "&gt;99", T1_Data!CS7))),"-")</f>
        <v>49.7774</v>
      </c>
      <c r="CT9" s="72">
        <f>IF(ISNUMBER(T1_Data!CT7),IF(T1_Data!CT7=-999,"NA",IF(T1_Data!CT7&lt;1, "&lt;1", IF(T1_Data!CT7&gt;99, "&gt;99", T1_Data!CT7))),"-")</f>
        <v>66.793899999999994</v>
      </c>
      <c r="CU9" s="72">
        <f>IF(ISNUMBER(T1_Data!CU7),IF(T1_Data!CU7=-999,"NA",IF(T1_Data!CU7&lt;1, "&lt;1", IF(T1_Data!CU7&gt;99, "&gt;99", T1_Data!CU7))),"-")</f>
        <v>49.089399999999998</v>
      </c>
      <c r="CV9" s="72">
        <f>IF(ISNUMBER(T1_Data!CV7),IF(T1_Data!CV7=-999,"NA",IF(T1_Data!CV7&lt;1, "&lt;1", IF(T1_Data!CV7&gt;99, "&gt;99", T1_Data!CV7))),"-")</f>
        <v>25.607100000000003</v>
      </c>
      <c r="CW9" s="72">
        <f>IF(ISNUMBER(T1_Data!CW7),IF(T1_Data!CW7=-999,"NA",IF(T1_Data!CW7&lt;1, "&lt;1", IF(T1_Data!CW7&gt;99, "&gt;99", T1_Data!CW7))),"-")</f>
        <v>25.3035</v>
      </c>
      <c r="CX9" s="72">
        <f>IF(ISNUMBER(T1_Data!CX7),IF(T1_Data!CX7=-999,"NA",IF(T1_Data!CX7&lt;1, "&lt;1", IF(T1_Data!CX7&gt;99, "&gt;99", T1_Data!CX7))),"-")</f>
        <v>53.421599999999998</v>
      </c>
      <c r="CY9" s="72">
        <f>IF(ISNUMBER(T1_Data!CY7),IF(T1_Data!CY7=-999,"NA",IF(T1_Data!CY7&lt;1, "&lt;1", IF(T1_Data!CY7&gt;99, "&gt;99", T1_Data!CY7))),"-")</f>
        <v>70.364199999999997</v>
      </c>
      <c r="CZ9" s="72" t="str">
        <f>IF(ISNUMBER(T1_Data!CZ7),IF(T1_Data!CZ7=-999,"NA",IF(T1_Data!CZ7&lt;1, "&lt;1", IF(T1_Data!CZ7&gt;99, "&gt;99", T1_Data!CZ7))),"-")</f>
        <v>-</v>
      </c>
      <c r="DA9" s="72" t="str">
        <f>IF(ISNUMBER(T1_Data!DA7),IF(T1_Data!DA7=-999,"NA",IF(T1_Data!DA7&lt;1, "&lt;1", IF(T1_Data!DA7&gt;99, "&gt;99", T1_Data!DA7))),"-")</f>
        <v>-</v>
      </c>
      <c r="DB9" s="72" t="str">
        <f>IF(ISNUMBER(T1_Data!DB7),IF(T1_Data!DB7=-999,"NA",IF(T1_Data!DB7&lt;1, "&lt;1", IF(T1_Data!DB7&gt;99, "&gt;99", T1_Data!DB7))),"-")</f>
        <v>&lt;1</v>
      </c>
      <c r="DC9" s="72" t="str">
        <f>IF(ISNUMBER(T1_Data!DC7),IF(T1_Data!DC7=-999,"NA",IF(T1_Data!DC7&lt;1, "&lt;1", IF(T1_Data!DC7&gt;99, "&gt;99", T1_Data!DC7))),"-")</f>
        <v>-</v>
      </c>
      <c r="DD9" s="72" t="str">
        <f>IF(ISNUMBER(T1_Data!DD7),IF(T1_Data!DD7=-999,"NA",IF(T1_Data!DD7&lt;1, "&lt;1", IF(T1_Data!DD7&gt;99, "&gt;99", T1_Data!DD7))),"-")</f>
        <v>-</v>
      </c>
      <c r="DE9" s="72">
        <f>IF(ISNUMBER(T1_Data!DE7),IF(T1_Data!DE7=-999,"NA",IF(T1_Data!DE7&lt;1, "&lt;1", IF(T1_Data!DE7&gt;99, "&gt;99", T1_Data!DE7))),"-")</f>
        <v>20.502199999999998</v>
      </c>
      <c r="DF9" s="72">
        <f>IF(ISNUMBER(T1_Data!DF7),IF(T1_Data!DF7=-999,"NA",IF(T1_Data!DF7&lt;1, "&lt;1", IF(T1_Data!DF7&gt;99, "&gt;99", T1_Data!DF7))),"-")</f>
        <v>45.446999999999989</v>
      </c>
      <c r="DG9" s="72">
        <f>IF(ISNUMBER(T1_Data!DG7),IF(T1_Data!DG7=-999,"NA",IF(T1_Data!DG7&lt;1, "&lt;1", IF(T1_Data!DG7&gt;99, "&gt;99", T1_Data!DG7))),"-")</f>
        <v>34.05080000000001</v>
      </c>
      <c r="DH9" s="72">
        <f>IF(ISNUMBER(T1_Data!DH7),IF(T1_Data!DH7=-999,"NA",IF(T1_Data!DH7&lt;1, "&lt;1", IF(T1_Data!DH7&gt;99, "&gt;99", T1_Data!DH7))),"-")</f>
        <v>58.211717011397212</v>
      </c>
      <c r="DI9" s="72">
        <f>IF(ISNUMBER(T1_Data!DI7),IF(T1_Data!DI7=-999,"NA",IF(T1_Data!DI7&lt;1, "&lt;1", IF(T1_Data!DI7&gt;99, "&gt;99", T1_Data!DI7))),"-")</f>
        <v>40.4091426340228</v>
      </c>
      <c r="DJ9" s="72">
        <f>IF(ISNUMBER(T1_Data!DJ7),IF(T1_Data!DJ7=-999,"NA",IF(T1_Data!DJ7&lt;1, "&lt;1", IF(T1_Data!DJ7&gt;99, "&gt;99", T1_Data!DJ7))),"-")</f>
        <v>25.389099999999999</v>
      </c>
      <c r="DK9" s="72">
        <f>IF(ISNUMBER(T1_Data!DK7),IF(T1_Data!DK7=-999,"NA",IF(T1_Data!DK7&lt;1, "&lt;1", IF(T1_Data!DK7&gt;99, "&gt;99", T1_Data!DK7))),"-")</f>
        <v>47.373499999999993</v>
      </c>
      <c r="DL9" s="72">
        <f>IF(ISNUMBER(T1_Data!DL7),IF(T1_Data!DL7=-999,"NA",IF(T1_Data!DL7&lt;1, "&lt;1", IF(T1_Data!DL7&gt;99, "&gt;99", T1_Data!DL7))),"-")</f>
        <v>27.237400000000008</v>
      </c>
      <c r="DM9" s="72">
        <f>IF(ISNUMBER(T1_Data!DM7),IF(T1_Data!DM7=-999,"NA",IF(T1_Data!DM7&lt;1, "&lt;1", IF(T1_Data!DM7&gt;99, "&gt;99", T1_Data!DM7))),"-")</f>
        <v>59.922199999999997</v>
      </c>
      <c r="DN9" s="72">
        <f>IF(ISNUMBER(T1_Data!DN7),IF(T1_Data!DN7=-999,"NA",IF(T1_Data!DN7&lt;1, "&lt;1", IF(T1_Data!DN7&gt;99, "&gt;99", T1_Data!DN7))),"-")</f>
        <v>32.7821</v>
      </c>
      <c r="DO9" s="72">
        <f>IF(ISNUMBER(T1_Data!DO7),IF(T1_Data!DO7=-999,"NA",IF(T1_Data!DO7&lt;1, "&lt;1", IF(T1_Data!DO7&gt;99, "&gt;99", T1_Data!DO7))),"-")</f>
        <v>14.0944</v>
      </c>
      <c r="DP9" s="72">
        <f>IF(ISNUMBER(T1_Data!DP7),IF(T1_Data!DP7=-999,"NA",IF(T1_Data!DP7&lt;1, "&lt;1", IF(T1_Data!DP7&gt;99, "&gt;99", T1_Data!DP7))),"-")</f>
        <v>42.920899999999996</v>
      </c>
      <c r="DQ9" s="72">
        <f>IF(ISNUMBER(T1_Data!DQ7),IF(T1_Data!DQ7=-999,"NA",IF(T1_Data!DQ7&lt;1, "&lt;1", IF(T1_Data!DQ7&gt;99, "&gt;99", T1_Data!DQ7))),"-")</f>
        <v>42.984699999999997</v>
      </c>
      <c r="DR9" s="72">
        <f>IF(ISNUMBER(T1_Data!DR7),IF(T1_Data!DR7=-999,"NA",IF(T1_Data!DR7&lt;1, "&lt;1", IF(T1_Data!DR7&gt;99, "&gt;99", T1_Data!DR7))),"-")</f>
        <v>49.426000000000002</v>
      </c>
      <c r="DS9" s="72">
        <f>IF(ISNUMBER(T1_Data!DS7),IF(T1_Data!DS7=-999,"NA",IF(T1_Data!DS7&lt;1, "&lt;1", IF(T1_Data!DS7&gt;99, "&gt;99", T1_Data!DS7))),"-")</f>
        <v>17.283200000000001</v>
      </c>
      <c r="DT9" s="72">
        <f>IF(ISNUMBER(T1_Data!DT7),IF(T1_Data!DT7=-999,"NA",IF(T1_Data!DT7&lt;1, "&lt;1", IF(T1_Data!DT7&gt;99, "&gt;99", T1_Data!DT7))),"-")</f>
        <v>31.041699999999999</v>
      </c>
      <c r="DU9" s="72">
        <f>IF(ISNUMBER(T1_Data!DU7),IF(T1_Data!DU7=-999,"NA",IF(T1_Data!DU7&lt;1, "&lt;1", IF(T1_Data!DU7&gt;99, "&gt;99", T1_Data!DU7))),"-")</f>
        <v>42.708300000000008</v>
      </c>
      <c r="DV9" s="72">
        <f>IF(ISNUMBER(T1_Data!DV7),IF(T1_Data!DV7=-999,"NA",IF(T1_Data!DV7&lt;1, "&lt;1", IF(T1_Data!DV7&gt;99, "&gt;99", T1_Data!DV7))),"-")</f>
        <v>26.25</v>
      </c>
      <c r="DW9" s="72">
        <f>IF(ISNUMBER(T1_Data!DW7),IF(T1_Data!DW7=-999,"NA",IF(T1_Data!DW7&lt;1, "&lt;1", IF(T1_Data!DW7&gt;99, "&gt;99", T1_Data!DW7))),"-")</f>
        <v>74.995547338403043</v>
      </c>
      <c r="DX9" s="72">
        <f>IF(ISNUMBER(T1_Data!DX7),IF(T1_Data!DX7=-999,"NA",IF(T1_Data!DX7&lt;1, "&lt;1", IF(T1_Data!DX7&gt;99, "&gt;99", T1_Data!DX7))),"-")</f>
        <v>61.317190304182503</v>
      </c>
      <c r="DY9" s="72">
        <f>IF(ISNUMBER(T1_Data!DY7),IF(T1_Data!DY7=-999,"NA",IF(T1_Data!DY7&lt;1, "&lt;1", IF(T1_Data!DY7&gt;99, "&gt;99", T1_Data!DY7))),"-")</f>
        <v>18.8931</v>
      </c>
      <c r="DZ9" s="72">
        <f>IF(ISNUMBER(T1_Data!DZ7),IF(T1_Data!DZ7=-999,"NA",IF(T1_Data!DZ7&lt;1, "&lt;1", IF(T1_Data!DZ7&gt;99, "&gt;99", T1_Data!DZ7))),"-")</f>
        <v>45.865199999999987</v>
      </c>
      <c r="EA9" s="72">
        <f>IF(ISNUMBER(T1_Data!EA7),IF(T1_Data!EA7=-999,"NA",IF(T1_Data!EA7&lt;1, "&lt;1", IF(T1_Data!EA7&gt;99, "&gt;99", T1_Data!EA7))),"-")</f>
        <v>35.241700000000009</v>
      </c>
      <c r="EB9" s="72">
        <f>IF(ISNUMBER(T1_Data!EB7),IF(T1_Data!EB7=-999,"NA",IF(T1_Data!EB7&lt;1, "&lt;1", IF(T1_Data!EB7&gt;99, "&gt;99", T1_Data!EB7))),"-")</f>
        <v>56.655177524575514</v>
      </c>
      <c r="EC9" s="72">
        <f>IF(ISNUMBER(T1_Data!EC7),IF(T1_Data!EC7=-999,"NA",IF(T1_Data!EC7&lt;1, "&lt;1", IF(T1_Data!EC7&gt;99, "&gt;99", T1_Data!EC7))),"-")</f>
        <v>38.436253083109918</v>
      </c>
      <c r="ED9" s="72">
        <f>IF(ISNUMBER(T1_Data!ED7),IF(T1_Data!ED7=-999,"NA",IF(T1_Data!ED7&lt;1, "&lt;1", IF(T1_Data!ED7&gt;99, "&gt;99", T1_Data!ED7))),"-")</f>
        <v>20.502199999999998</v>
      </c>
      <c r="EE9" s="72">
        <f>IF(ISNUMBER(T1_Data!EE7),IF(T1_Data!EE7=-999,"NA",IF(T1_Data!EE7&lt;1, "&lt;1", IF(T1_Data!EE7&gt;99, "&gt;99", T1_Data!EE7))),"-")</f>
        <v>45.446999999999989</v>
      </c>
      <c r="EF9" s="72">
        <f>IF(ISNUMBER(T1_Data!EF7),IF(T1_Data!EF7=-999,"NA",IF(T1_Data!EF7&lt;1, "&lt;1", IF(T1_Data!EF7&gt;99, "&gt;99", T1_Data!EF7))),"-")</f>
        <v>34.05080000000001</v>
      </c>
      <c r="EG9" s="72">
        <f>IF(ISNUMBER(T1_Data!EG7),IF(T1_Data!EG7=-999,"NA",IF(T1_Data!EG7&lt;1, "&lt;1", IF(T1_Data!EG7&gt;99, "&gt;99", T1_Data!EG7))),"-")</f>
        <v>55.380800000000001</v>
      </c>
      <c r="EH9" s="72">
        <f>IF(ISNUMBER(T1_Data!EH7),IF(T1_Data!EH7=-999,"NA",IF(T1_Data!EH7&lt;1, "&lt;1", IF(T1_Data!EH7&gt;99, "&gt;99", T1_Data!EH7))),"-")</f>
        <v>26.0762</v>
      </c>
      <c r="EI9" s="72" t="str">
        <f>IF(ISNUMBER(T1_Data!EI7),IF(T1_Data!EI7=-999,"NA",IF(T1_Data!EI7&lt;1, "&lt;1", IF(T1_Data!EI7&gt;99, "&gt;99", T1_Data!EI7))),"-")</f>
        <v>-</v>
      </c>
      <c r="EJ9" s="72" t="str">
        <f>IF(ISNUMBER(T1_Data!EJ7),IF(T1_Data!EJ7=-999,"NA",IF(T1_Data!EJ7&lt;1, "&lt;1", IF(T1_Data!EJ7&gt;99, "&gt;99", T1_Data!EJ7))),"-")</f>
        <v>-</v>
      </c>
      <c r="EK9" s="72" t="str">
        <f>IF(ISNUMBER(T1_Data!EK7),IF(T1_Data!EK7=-999,"NA",IF(T1_Data!EK7&lt;1, "&lt;1", IF(T1_Data!EK7&gt;99, "&gt;99", T1_Data!EK7))),"-")</f>
        <v>-</v>
      </c>
      <c r="EL9" s="72" t="str">
        <f>IF(ISNUMBER(T1_Data!EL7),IF(T1_Data!EL7=-999,"NA",IF(T1_Data!EL7&lt;1, "&lt;1", IF(T1_Data!EL7&gt;99, "&gt;99", T1_Data!EL7))),"-")</f>
        <v>-</v>
      </c>
      <c r="EM9" s="72" t="str">
        <f>IF(ISNUMBER(T1_Data!EM7),IF(T1_Data!EM7=-999,"NA",IF(T1_Data!EM7&lt;1, "&lt;1", IF(T1_Data!EM7&gt;99, "&gt;99", T1_Data!EM7))),"-")</f>
        <v>-</v>
      </c>
      <c r="EN9" s="72">
        <f>IF(ISNUMBER(T1_Data!EN7),IF(T1_Data!EN7=-999,"NA",IF(T1_Data!EN7&lt;1, "&lt;1", IF(T1_Data!EN7&gt;99, "&gt;99", T1_Data!EN7))),"-")</f>
        <v>24.613700000000001</v>
      </c>
      <c r="EO9" s="72">
        <f>IF(ISNUMBER(T1_Data!EO7),IF(T1_Data!EO7=-999,"NA",IF(T1_Data!EO7&lt;1, "&lt;1", IF(T1_Data!EO7&gt;99, "&gt;99", T1_Data!EO7))),"-")</f>
        <v>36.975700000000003</v>
      </c>
      <c r="EP9" s="72">
        <f>IF(ISNUMBER(T1_Data!EP7),IF(T1_Data!EP7=-999,"NA",IF(T1_Data!EP7&lt;1, "&lt;1", IF(T1_Data!EP7&gt;99, "&gt;99", T1_Data!EP7))),"-")</f>
        <v>38.410600000000002</v>
      </c>
      <c r="EQ9" s="72">
        <f>IF(ISNUMBER(T1_Data!EQ7),IF(T1_Data!EQ7=-999,"NA",IF(T1_Data!EQ7&lt;1, "&lt;1", IF(T1_Data!EQ7&gt;99, "&gt;99", T1_Data!EQ7))),"-")</f>
        <v>56.7881</v>
      </c>
      <c r="ER9" s="72">
        <f>IF(ISNUMBER(T1_Data!ER7),IF(T1_Data!ER7=-999,"NA",IF(T1_Data!ER7&lt;1, "&lt;1", IF(T1_Data!ER7&gt;99, "&gt;99", T1_Data!ER7))),"-")</f>
        <v>24.613700000000001</v>
      </c>
      <c r="ES9" s="72">
        <f>IF(ISNUMBER(T1_Data!ES7),IF(T1_Data!ES7=-999,"NA",IF(T1_Data!ES7&lt;1, "&lt;1", IF(T1_Data!ES7&gt;99, "&gt;99", T1_Data!ES7))),"-")</f>
        <v>26.459099999999999</v>
      </c>
      <c r="ET9" s="72">
        <f>IF(ISNUMBER(T1_Data!ET7),IF(T1_Data!ET7=-999,"NA",IF(T1_Data!ET7&lt;1, "&lt;1", IF(T1_Data!ET7&gt;99, "&gt;99", T1_Data!ET7))),"-")</f>
        <v>45.719899999999996</v>
      </c>
      <c r="EU9" s="72">
        <f>IF(ISNUMBER(T1_Data!EU7),IF(T1_Data!EU7=-999,"NA",IF(T1_Data!EU7&lt;1, "&lt;1", IF(T1_Data!EU7&gt;99, "&gt;99", T1_Data!EU7))),"-")</f>
        <v>27.820999999999998</v>
      </c>
      <c r="EV9" s="72">
        <f>IF(ISNUMBER(T1_Data!EV7),IF(T1_Data!EV7=-999,"NA",IF(T1_Data!EV7&lt;1, "&lt;1", IF(T1_Data!EV7&gt;99, "&gt;99", T1_Data!EV7))),"-")</f>
        <v>67.120599999999996</v>
      </c>
      <c r="EW9" s="72">
        <f>IF(ISNUMBER(T1_Data!EW7),IF(T1_Data!EW7=-999,"NA",IF(T1_Data!EW7&lt;1, "&lt;1", IF(T1_Data!EW7&gt;99, "&gt;99", T1_Data!EW7))),"-")</f>
        <v>31.517499999999998</v>
      </c>
      <c r="EX9" s="72">
        <f>IF(ISNUMBER(T1_Data!EX7),IF(T1_Data!EX7=-999,"NA",IF(T1_Data!EX7&lt;1, "&lt;1", IF(T1_Data!EX7&gt;99, "&gt;99", T1_Data!EX7))),"-")</f>
        <v>11.0969</v>
      </c>
      <c r="EY9" s="72">
        <f>IF(ISNUMBER(T1_Data!EY7),IF(T1_Data!EY7=-999,"NA",IF(T1_Data!EY7&lt;1, "&lt;1", IF(T1_Data!EY7&gt;99, "&gt;99", T1_Data!EY7))),"-")</f>
        <v>36.607199999999992</v>
      </c>
      <c r="EZ9" s="72">
        <f>IF(ISNUMBER(T1_Data!EZ7),IF(T1_Data!EZ7=-999,"NA",IF(T1_Data!EZ7&lt;1, "&lt;1", IF(T1_Data!EZ7&gt;99, "&gt;99", T1_Data!EZ7))),"-")</f>
        <v>52.295900000000003</v>
      </c>
      <c r="FA9" s="72">
        <f>IF(ISNUMBER(T1_Data!FA7),IF(T1_Data!FA7=-999,"NA",IF(T1_Data!FA7&lt;1, "&lt;1", IF(T1_Data!FA7&gt;99, "&gt;99", T1_Data!FA7))),"-")</f>
        <v>43.239800000000002</v>
      </c>
      <c r="FB9" s="72">
        <f>IF(ISNUMBER(T1_Data!FB7),IF(T1_Data!FB7=-999,"NA",IF(T1_Data!FB7&lt;1, "&lt;1", IF(T1_Data!FB7&gt;99, "&gt;99", T1_Data!FB7))),"-")</f>
        <v>15.561199999999999</v>
      </c>
      <c r="FC9" s="72">
        <f>IF(ISNUMBER(T1_Data!FC7),IF(T1_Data!FC7=-999,"NA",IF(T1_Data!FC7&lt;1, "&lt;1", IF(T1_Data!FC7&gt;99, "&gt;99", T1_Data!FC7))),"-")</f>
        <v>51.041699999999999</v>
      </c>
      <c r="FD9" s="72">
        <f>IF(ISNUMBER(T1_Data!FD7),IF(T1_Data!FD7=-999,"NA",IF(T1_Data!FD7&lt;1, "&lt;1", IF(T1_Data!FD7&gt;99, "&gt;99", T1_Data!FD7))),"-")</f>
        <v>23.124999999999993</v>
      </c>
      <c r="FE9" s="72">
        <f>IF(ISNUMBER(T1_Data!FE7),IF(T1_Data!FE7=-999,"NA",IF(T1_Data!FE7&lt;1, "&lt;1", IF(T1_Data!FE7&gt;99, "&gt;99", T1_Data!FE7))),"-")</f>
        <v>25.833300000000008</v>
      </c>
      <c r="FF9" s="72">
        <f>IF(ISNUMBER(T1_Data!FF7),IF(T1_Data!FF7=-999,"NA",IF(T1_Data!FF7&lt;1, "&lt;1", IF(T1_Data!FF7&gt;99, "&gt;99", T1_Data!FF7))),"-")</f>
        <v>66.041700000000006</v>
      </c>
      <c r="FG9" s="72">
        <f>IF(ISNUMBER(T1_Data!FG7),IF(T1_Data!FG7=-999,"NA",IF(T1_Data!FG7&lt;1, "&lt;1", IF(T1_Data!FG7&gt;99, "&gt;99", T1_Data!FG7))),"-")</f>
        <v>51.041699999999999</v>
      </c>
      <c r="FH9" s="72">
        <f>IF(ISNUMBER(T1_Data!FH7),IF(T1_Data!FH7=-999,"NA",IF(T1_Data!FH7&lt;1, "&lt;1", IF(T1_Data!FH7&gt;99, "&gt;99", T1_Data!FH7))),"-")</f>
        <v>20.578900000000001</v>
      </c>
      <c r="FI9" s="72">
        <f>IF(ISNUMBER(T1_Data!FI7),IF(T1_Data!FI7=-999,"NA",IF(T1_Data!FI7&lt;1, "&lt;1", IF(T1_Data!FI7&gt;99, "&gt;99", T1_Data!FI7))),"-")</f>
        <v>39.090299999999992</v>
      </c>
      <c r="FJ9" s="72">
        <f>IF(ISNUMBER(T1_Data!FJ7),IF(T1_Data!FJ7=-999,"NA",IF(T1_Data!FJ7&lt;1, "&lt;1", IF(T1_Data!FJ7&gt;99, "&gt;99", T1_Data!FJ7))),"-")</f>
        <v>40.330800000000004</v>
      </c>
      <c r="FK9" s="72">
        <f>IF(ISNUMBER(T1_Data!FK7),IF(T1_Data!FK7=-999,"NA",IF(T1_Data!FK7&lt;1, "&lt;1", IF(T1_Data!FK7&gt;99, "&gt;99", T1_Data!FK7))),"-")</f>
        <v>55.375300000000003</v>
      </c>
      <c r="FL9" s="72">
        <f>IF(ISNUMBER(T1_Data!FL7),IF(T1_Data!FL7=-999,"NA",IF(T1_Data!FL7&lt;1, "&lt;1", IF(T1_Data!FL7&gt;99, "&gt;99", T1_Data!FL7))),"-")</f>
        <v>20.578900000000001</v>
      </c>
      <c r="FM9" s="72">
        <f>IF(ISNUMBER(T1_Data!FM7),IF(T1_Data!FM7=-999,"NA",IF(T1_Data!FM7&lt;1, "&lt;1", IF(T1_Data!FM7&gt;99, "&gt;99", T1_Data!FM7))),"-")</f>
        <v>19.8124</v>
      </c>
      <c r="FN9" s="72">
        <f>IF(ISNUMBER(T1_Data!FN7),IF(T1_Data!FN7=-999,"NA",IF(T1_Data!FN7&lt;1, "&lt;1", IF(T1_Data!FN7&gt;99, "&gt;99", T1_Data!FN7))),"-")</f>
        <v>41.777000000000001</v>
      </c>
      <c r="FO9" s="72">
        <f>IF(ISNUMBER(T1_Data!FO7),IF(T1_Data!FO7=-999,"NA",IF(T1_Data!FO7&lt;1, "&lt;1", IF(T1_Data!FO7&gt;99, "&gt;99", T1_Data!FO7))),"-")</f>
        <v>38.410600000000002</v>
      </c>
      <c r="FP9" s="72">
        <f>IF(ISNUMBER(T1_Data!FP7),IF(T1_Data!FP7=-999,"NA",IF(T1_Data!FP7&lt;1, "&lt;1", IF(T1_Data!FP7&gt;99, "&gt;99", T1_Data!FP7))),"-")</f>
        <v>56.7881</v>
      </c>
      <c r="FQ9" s="72">
        <f>IF(ISNUMBER(T1_Data!FQ7),IF(T1_Data!FQ7=-999,"NA",IF(T1_Data!FQ7&lt;1, "&lt;1", IF(T1_Data!FQ7&gt;99, "&gt;99", T1_Data!FQ7))),"-")</f>
        <v>24.613700000000001</v>
      </c>
      <c r="FR9" s="72" t="str">
        <f>IF(ISNUMBER(T1_Data!FR7),IF(T1_Data!FR7=-999,"NA",IF(T1_Data!FR7&lt;1, "&lt;1", IF(T1_Data!FR7&gt;99, "&gt;99", T1_Data!FR7))),"-")</f>
        <v>-</v>
      </c>
      <c r="FS9" s="72" t="str">
        <f>IF(ISNUMBER(T1_Data!FS7),IF(T1_Data!FS7=-999,"NA",IF(T1_Data!FS7&lt;1, "&lt;1", IF(T1_Data!FS7&gt;99, "&gt;99", T1_Data!FS7))),"-")</f>
        <v>-</v>
      </c>
      <c r="FT9" s="72" t="str">
        <f>IF(ISNUMBER(T1_Data!FT7),IF(T1_Data!FT7=-999,"NA",IF(T1_Data!FT7&lt;1, "&lt;1", IF(T1_Data!FT7&gt;99, "&gt;99", T1_Data!FT7))),"-")</f>
        <v>-</v>
      </c>
      <c r="FU9" s="72" t="str">
        <f>IF(ISNUMBER(T1_Data!FU7),IF(T1_Data!FU7=-999,"NA",IF(T1_Data!FU7&lt;1, "&lt;1", IF(T1_Data!FU7&gt;99, "&gt;99", T1_Data!FU7))),"-")</f>
        <v>-</v>
      </c>
      <c r="FV9" s="72" t="str">
        <f>IF(ISNUMBER(T1_Data!FV7),IF(T1_Data!FV7=-999,"NA",IF(T1_Data!FV7&lt;1, "&lt;1", IF(T1_Data!FV7&gt;99, "&gt;99", T1_Data!FV7))),"-")</f>
        <v>-</v>
      </c>
      <c r="FW9" s="72">
        <f>IF(ISNUMBER(T1_Data!FW7),IF(T1_Data!FW7=-999,"NA",IF(T1_Data!FW7&lt;1, "&lt;1", IF(T1_Data!FW7&gt;99, "&gt;99", T1_Data!FW7))),"-")</f>
        <v>6</v>
      </c>
      <c r="FX9" s="71" t="str">
        <f>IF(ISBLANK(T1_Data!FX7), "", T1_Data!FX7)</f>
        <v>IRQ</v>
      </c>
    </row>
    <row r="10" spans="1:180" x14ac:dyDescent="0.25">
      <c r="A10" s="71" t="str">
        <f>IF(ISBLANK(T1_Data!A8), "", T1_Data!A8)</f>
        <v>Jordan</v>
      </c>
      <c r="B10" s="72">
        <f>IF(ISNUMBER(T1_Data!B8), T1_Data!B8,"-")</f>
        <v>2023</v>
      </c>
      <c r="C10" s="72">
        <f>IF(ISNUMBER(T1_Data!C8),IF(T1_Data!C8=-999,"NA",IF(T1_Data!C8&lt;1, "&lt;1", IF(T1_Data!C8&gt;99, "&gt;99", T1_Data!C8))),"-")</f>
        <v>92.019996643066406</v>
      </c>
      <c r="D10" s="72">
        <f>IF(ISNUMBER(T1_Data!D8),IF(T1_Data!D8=-999,"NA",IF(T1_Data!D8&lt;1, "&lt;1", IF(T1_Data!D8&gt;99, "&gt;99", T1_Data!D8))),"-")</f>
        <v>69.351699999999994</v>
      </c>
      <c r="E10" s="72">
        <f>IF(ISNUMBER(T1_Data!E8),IF(T1_Data!E8=-999,"NA",IF(T1_Data!E8&lt;1, "&lt;1", IF(T1_Data!E8&gt;99, "&gt;99", T1_Data!E8))),"-")</f>
        <v>7.4656000000000091</v>
      </c>
      <c r="F10" s="72">
        <f>IF(ISNUMBER(T1_Data!F8),IF(T1_Data!F8=-999,"NA",IF(T1_Data!F8&lt;1, "&lt;1", IF(T1_Data!F8&gt;99, "&gt;99", T1_Data!F8))),"-")</f>
        <v>23.182699999999997</v>
      </c>
      <c r="G10" s="72" t="str">
        <f>IF(ISNUMBER(T1_Data!G8),IF(T1_Data!G8=-999,"NA",IF(T1_Data!G8&lt;1, "&lt;1", IF(T1_Data!G8&gt;99, "&gt;99", T1_Data!G8))),"-")</f>
        <v>-</v>
      </c>
      <c r="H10" s="72">
        <f>IF(ISNUMBER(T1_Data!H8),IF(T1_Data!H8=-999,"NA",IF(T1_Data!H8&lt;1, "&lt;1", IF(T1_Data!H8&gt;99, "&gt;99", T1_Data!H8))),"-")</f>
        <v>91.159099999999995</v>
      </c>
      <c r="I10" s="72" t="str">
        <f>IF(ISNUMBER(T1_Data!I8),IF(T1_Data!I8=-999,"NA",IF(T1_Data!I8&lt;1, "&lt;1", IF(T1_Data!I8&gt;99, "&gt;99", T1_Data!I8))),"-")</f>
        <v>-</v>
      </c>
      <c r="J10" s="72" t="str">
        <f>IF(ISNUMBER(T1_Data!J8),IF(T1_Data!J8=-999,"NA",IF(T1_Data!J8&lt;1, "&lt;1", IF(T1_Data!J8&gt;99, "&gt;99", T1_Data!J8))),"-")</f>
        <v>-</v>
      </c>
      <c r="K10" s="72" t="str">
        <f>IF(ISNUMBER(T1_Data!K8),IF(T1_Data!K8=-999,"NA",IF(T1_Data!K8&lt;1, "&lt;1", IF(T1_Data!K8&gt;99, "&gt;99", T1_Data!K8))),"-")</f>
        <v>-</v>
      </c>
      <c r="L10" s="72" t="str">
        <f>IF(ISNUMBER(T1_Data!L8),IF(T1_Data!L8=-999,"NA",IF(T1_Data!L8&lt;1, "&lt;1", IF(T1_Data!L8&gt;99, "&gt;99", T1_Data!L8))),"-")</f>
        <v>-</v>
      </c>
      <c r="M10" s="72" t="str">
        <f>IF(ISNUMBER(T1_Data!M8),IF(T1_Data!M8=-999,"NA",IF(T1_Data!M8&lt;1, "&lt;1", IF(T1_Data!M8&gt;99, "&gt;99", T1_Data!M8))),"-")</f>
        <v>-</v>
      </c>
      <c r="N10" s="72" t="str">
        <f>IF(ISNUMBER(T1_Data!N8),IF(T1_Data!N8=-999,"NA",IF(T1_Data!N8&lt;1, "&lt;1", IF(T1_Data!N8&gt;99, "&gt;99", T1_Data!N8))),"-")</f>
        <v>-</v>
      </c>
      <c r="O10" s="72" t="str">
        <f>IF(ISNUMBER(T1_Data!O8),IF(T1_Data!O8=-999,"NA",IF(T1_Data!O8&lt;1, "&lt;1", IF(T1_Data!O8&gt;99, "&gt;99", T1_Data!O8))),"-")</f>
        <v>-</v>
      </c>
      <c r="P10" s="72" t="str">
        <f>IF(ISNUMBER(T1_Data!P8),IF(T1_Data!P8=-999,"NA",IF(T1_Data!P8&lt;1, "&lt;1", IF(T1_Data!P8&gt;99, "&gt;99", T1_Data!P8))),"-")</f>
        <v>-</v>
      </c>
      <c r="Q10" s="72" t="str">
        <f>IF(ISNUMBER(T1_Data!Q8),IF(T1_Data!Q8=-999,"NA",IF(T1_Data!Q8&lt;1, "&lt;1", IF(T1_Data!Q8&gt;99, "&gt;99", T1_Data!Q8))),"-")</f>
        <v>-</v>
      </c>
      <c r="R10" s="72" t="str">
        <f>IF(ISNUMBER(T1_Data!R8),IF(T1_Data!R8=-999,"NA",IF(T1_Data!R8&lt;1, "&lt;1", IF(T1_Data!R8&gt;99, "&gt;99", T1_Data!R8))),"-")</f>
        <v>-</v>
      </c>
      <c r="S10" s="72" t="str">
        <f>IF(ISNUMBER(T1_Data!S8),IF(T1_Data!S8=-999,"NA",IF(T1_Data!S8&lt;1, "&lt;1", IF(T1_Data!S8&gt;99, "&gt;99", T1_Data!S8))),"-")</f>
        <v>-</v>
      </c>
      <c r="T10" s="72" t="str">
        <f>IF(ISNUMBER(T1_Data!T8),IF(T1_Data!T8=-999,"NA",IF(T1_Data!T8&lt;1, "&lt;1", IF(T1_Data!T8&gt;99, "&gt;99", T1_Data!T8))),"-")</f>
        <v>-</v>
      </c>
      <c r="U10" s="72" t="str">
        <f>IF(ISNUMBER(T1_Data!U8),IF(T1_Data!U8=-999,"NA",IF(T1_Data!U8&lt;1, "&lt;1", IF(T1_Data!U8&gt;99, "&gt;99", T1_Data!U8))),"-")</f>
        <v>-</v>
      </c>
      <c r="V10" s="72" t="str">
        <f>IF(ISNUMBER(T1_Data!V8),IF(T1_Data!V8=-999,"NA",IF(T1_Data!V8&lt;1, "&lt;1", IF(T1_Data!V8&gt;99, "&gt;99", T1_Data!V8))),"-")</f>
        <v>-</v>
      </c>
      <c r="W10" s="72" t="str">
        <f>IF(ISNUMBER(T1_Data!W8),IF(T1_Data!W8=-999,"NA",IF(T1_Data!W8&lt;1, "&lt;1", IF(T1_Data!W8&gt;99, "&gt;99", T1_Data!W8))),"-")</f>
        <v>-</v>
      </c>
      <c r="X10" s="72">
        <f>IF(ISNUMBER(T1_Data!X8),IF(T1_Data!X8=-999,"NA",IF(T1_Data!X8&lt;1, "&lt;1", IF(T1_Data!X8&gt;99, "&gt;99", T1_Data!X8))),"-")</f>
        <v>72.4846</v>
      </c>
      <c r="Y10" s="72">
        <f>IF(ISNUMBER(T1_Data!Y8),IF(T1_Data!Y8=-999,"NA",IF(T1_Data!Y8&lt;1, "&lt;1", IF(T1_Data!Y8&gt;99, "&gt;99", T1_Data!Y8))),"-")</f>
        <v>3.4908000000000072</v>
      </c>
      <c r="Z10" s="72">
        <f>IF(ISNUMBER(T1_Data!Z8),IF(T1_Data!Z8=-999,"NA",IF(T1_Data!Z8&lt;1, "&lt;1", IF(T1_Data!Z8&gt;99, "&gt;99", T1_Data!Z8))),"-")</f>
        <v>24.024599999999992</v>
      </c>
      <c r="AA10" s="72" t="str">
        <f>IF(ISNUMBER(T1_Data!AA8),IF(T1_Data!AA8=-999,"NA",IF(T1_Data!AA8&lt;1, "&lt;1", IF(T1_Data!AA8&gt;99, "&gt;99", T1_Data!AA8))),"-")</f>
        <v>-</v>
      </c>
      <c r="AB10" s="72">
        <f>IF(ISNUMBER(T1_Data!AB8),IF(T1_Data!AB8=-999,"NA",IF(T1_Data!AB8&lt;1, "&lt;1", IF(T1_Data!AB8&gt;99, "&gt;99", T1_Data!AB8))),"-")</f>
        <v>95.277199999999993</v>
      </c>
      <c r="AC10" s="72">
        <f>IF(ISNUMBER(T1_Data!AC8),IF(T1_Data!AC8=-999,"NA",IF(T1_Data!AC8&lt;1, "&lt;1", IF(T1_Data!AC8&gt;99, "&gt;99", T1_Data!AC8))),"-")</f>
        <v>69.351699999999994</v>
      </c>
      <c r="AD10" s="72">
        <f>IF(ISNUMBER(T1_Data!AD8),IF(T1_Data!AD8=-999,"NA",IF(T1_Data!AD8&lt;1, "&lt;1", IF(T1_Data!AD8&gt;99, "&gt;99", T1_Data!AD8))),"-")</f>
        <v>7.4656000000000091</v>
      </c>
      <c r="AE10" s="72">
        <f>IF(ISNUMBER(T1_Data!AE8),IF(T1_Data!AE8=-999,"NA",IF(T1_Data!AE8&lt;1, "&lt;1", IF(T1_Data!AE8&gt;99, "&gt;99", T1_Data!AE8))),"-")</f>
        <v>23.182699999999997</v>
      </c>
      <c r="AF10" s="72" t="str">
        <f>IF(ISNUMBER(T1_Data!AF8),IF(T1_Data!AF8=-999,"NA",IF(T1_Data!AF8&lt;1, "&lt;1", IF(T1_Data!AF8&gt;99, "&gt;99", T1_Data!AF8))),"-")</f>
        <v>-</v>
      </c>
      <c r="AG10" s="72">
        <f>IF(ISNUMBER(T1_Data!AG8),IF(T1_Data!AG8=-999,"NA",IF(T1_Data!AG8&lt;1, "&lt;1", IF(T1_Data!AG8&gt;99, "&gt;99", T1_Data!AG8))),"-")</f>
        <v>91.159099999999995</v>
      </c>
      <c r="AH10" s="72" t="str">
        <f>IF(ISNUMBER(T1_Data!AH8),IF(T1_Data!AH8=-999,"NA",IF(T1_Data!AH8&lt;1, "&lt;1", IF(T1_Data!AH8&gt;99, "&gt;99", T1_Data!AH8))),"-")</f>
        <v>-</v>
      </c>
      <c r="AI10" s="72" t="str">
        <f>IF(ISNUMBER(T1_Data!AI8),IF(T1_Data!AI8=-999,"NA",IF(T1_Data!AI8&lt;1, "&lt;1", IF(T1_Data!AI8&gt;99, "&gt;99", T1_Data!AI8))),"-")</f>
        <v>-</v>
      </c>
      <c r="AJ10" s="72" t="str">
        <f>IF(ISNUMBER(T1_Data!AJ8),IF(T1_Data!AJ8=-999,"NA",IF(T1_Data!AJ8&lt;1, "&lt;1", IF(T1_Data!AJ8&gt;99, "&gt;99", T1_Data!AJ8))),"-")</f>
        <v>-</v>
      </c>
      <c r="AK10" s="72" t="str">
        <f>IF(ISNUMBER(T1_Data!AK8),IF(T1_Data!AK8=-999,"NA",IF(T1_Data!AK8&lt;1, "&lt;1", IF(T1_Data!AK8&gt;99, "&gt;99", T1_Data!AK8))),"-")</f>
        <v>-</v>
      </c>
      <c r="AL10" s="72" t="str">
        <f>IF(ISNUMBER(T1_Data!AL8),IF(T1_Data!AL8=-999,"NA",IF(T1_Data!AL8&lt;1, "&lt;1", IF(T1_Data!AL8&gt;99, "&gt;99", T1_Data!AL8))),"-")</f>
        <v>-</v>
      </c>
      <c r="AM10" s="72">
        <f>IF(ISNUMBER(T1_Data!AM8),IF(T1_Data!AM8=-999,"NA",IF(T1_Data!AM8&lt;1, "&lt;1", IF(T1_Data!AM8&gt;99, "&gt;99", T1_Data!AM8))),"-")</f>
        <v>22.200399999999998</v>
      </c>
      <c r="AN10" s="72" t="str">
        <f>IF(ISNUMBER(T1_Data!AN8),IF(T1_Data!AN8=-999,"NA",IF(T1_Data!AN8&lt;1, "&lt;1", IF(T1_Data!AN8&gt;99, "&gt;99", T1_Data!AN8))),"-")</f>
        <v>-</v>
      </c>
      <c r="AO10" s="72" t="str">
        <f>IF(ISNUMBER(T1_Data!AO8),IF(T1_Data!AO8=-999,"NA",IF(T1_Data!AO8&lt;1, "&lt;1", IF(T1_Data!AO8&gt;99, "&gt;99", T1_Data!AO8))),"-")</f>
        <v>-</v>
      </c>
      <c r="AP10" s="72" t="str">
        <f>IF(ISNUMBER(T1_Data!AP8),IF(T1_Data!AP8=-999,"NA",IF(T1_Data!AP8&lt;1, "&lt;1", IF(T1_Data!AP8&gt;99, "&gt;99", T1_Data!AP8))),"-")</f>
        <v>-</v>
      </c>
      <c r="AQ10" s="72">
        <f>IF(ISNUMBER(T1_Data!AQ8),IF(T1_Data!AQ8=-999,"NA",IF(T1_Data!AQ8&lt;1, "&lt;1", IF(T1_Data!AQ8&gt;99, "&gt;99", T1_Data!AQ8))),"-")</f>
        <v>83.104100000000003</v>
      </c>
      <c r="AR10" s="72" t="str">
        <f>IF(ISNUMBER(T1_Data!AR8),IF(T1_Data!AR8=-999,"NA",IF(T1_Data!AR8&lt;1, "&lt;1", IF(T1_Data!AR8&gt;99, "&gt;99", T1_Data!AR8))),"-")</f>
        <v>-</v>
      </c>
      <c r="AS10" s="72" t="str">
        <f>IF(ISNUMBER(T1_Data!AS8),IF(T1_Data!AS8=-999,"NA",IF(T1_Data!AS8&lt;1, "&lt;1", IF(T1_Data!AS8&gt;99, "&gt;99", T1_Data!AS8))),"-")</f>
        <v>-</v>
      </c>
      <c r="AT10" s="72" t="str">
        <f>IF(ISNUMBER(T1_Data!AT8),IF(T1_Data!AT8=-999,"NA",IF(T1_Data!AT8&lt;1, "&lt;1", IF(T1_Data!AT8&gt;99, "&gt;99", T1_Data!AT8))),"-")</f>
        <v>-</v>
      </c>
      <c r="AU10" s="72" t="str">
        <f>IF(ISNUMBER(T1_Data!AU8),IF(T1_Data!AU8=-999,"NA",IF(T1_Data!AU8&lt;1, "&lt;1", IF(T1_Data!AU8&gt;99, "&gt;99", T1_Data!AU8))),"-")</f>
        <v>-</v>
      </c>
      <c r="AV10" s="72" t="str">
        <f>IF(ISNUMBER(T1_Data!AV8),IF(T1_Data!AV8=-999,"NA",IF(T1_Data!AV8&lt;1, "&lt;1", IF(T1_Data!AV8&gt;99, "&gt;99", T1_Data!AV8))),"-")</f>
        <v>-</v>
      </c>
      <c r="AW10" s="72" t="str">
        <f>IF(ISNUMBER(T1_Data!AW8),IF(T1_Data!AW8=-999,"NA",IF(T1_Data!AW8&lt;1, "&lt;1", IF(T1_Data!AW8&gt;99, "&gt;99", T1_Data!AW8))),"-")</f>
        <v>-</v>
      </c>
      <c r="AX10" s="72" t="str">
        <f>IF(ISNUMBER(T1_Data!AX8),IF(T1_Data!AX8=-999,"NA",IF(T1_Data!AX8&lt;1, "&lt;1", IF(T1_Data!AX8&gt;99, "&gt;99", T1_Data!AX8))),"-")</f>
        <v>-</v>
      </c>
      <c r="AY10" s="72" t="str">
        <f>IF(ISNUMBER(T1_Data!AY8),IF(T1_Data!AY8=-999,"NA",IF(T1_Data!AY8&lt;1, "&lt;1", IF(T1_Data!AY8&gt;99, "&gt;99", T1_Data!AY8))),"-")</f>
        <v>-</v>
      </c>
      <c r="AZ10" s="72" t="str">
        <f>IF(ISNUMBER(T1_Data!AZ8),IF(T1_Data!AZ8=-999,"NA",IF(T1_Data!AZ8&lt;1, "&lt;1", IF(T1_Data!AZ8&gt;99, "&gt;99", T1_Data!AZ8))),"-")</f>
        <v>-</v>
      </c>
      <c r="BA10" s="72" t="str">
        <f>IF(ISNUMBER(T1_Data!BA8),IF(T1_Data!BA8=-999,"NA",IF(T1_Data!BA8&lt;1, "&lt;1", IF(T1_Data!BA8&gt;99, "&gt;99", T1_Data!BA8))),"-")</f>
        <v>-</v>
      </c>
      <c r="BB10" s="72" t="str">
        <f>IF(ISNUMBER(T1_Data!BB8),IF(T1_Data!BB8=-999,"NA",IF(T1_Data!BB8&lt;1, "&lt;1", IF(T1_Data!BB8&gt;99, "&gt;99", T1_Data!BB8))),"-")</f>
        <v>-</v>
      </c>
      <c r="BC10" s="72" t="str">
        <f>IF(ISNUMBER(T1_Data!BC8),IF(T1_Data!BC8=-999,"NA",IF(T1_Data!BC8&lt;1, "&lt;1", IF(T1_Data!BC8&gt;99, "&gt;99", T1_Data!BC8))),"-")</f>
        <v>-</v>
      </c>
      <c r="BD10" s="72" t="str">
        <f>IF(ISNUMBER(T1_Data!BD8),IF(T1_Data!BD8=-999,"NA",IF(T1_Data!BD8&lt;1, "&lt;1", IF(T1_Data!BD8&gt;99, "&gt;99", T1_Data!BD8))),"-")</f>
        <v>-</v>
      </c>
      <c r="BE10" s="72" t="str">
        <f>IF(ISNUMBER(T1_Data!BE8),IF(T1_Data!BE8=-999,"NA",IF(T1_Data!BE8&lt;1, "&lt;1", IF(T1_Data!BE8&gt;99, "&gt;99", T1_Data!BE8))),"-")</f>
        <v>-</v>
      </c>
      <c r="BF10" s="72" t="str">
        <f>IF(ISNUMBER(T1_Data!BF8),IF(T1_Data!BF8=-999,"NA",IF(T1_Data!BF8&lt;1, "&lt;1", IF(T1_Data!BF8&gt;99, "&gt;99", T1_Data!BF8))),"-")</f>
        <v>-</v>
      </c>
      <c r="BG10" s="72">
        <f>IF(ISNUMBER(T1_Data!BG8),IF(T1_Data!BG8=-999,"NA",IF(T1_Data!BG8&lt;1, "&lt;1", IF(T1_Data!BG8&gt;99, "&gt;99", T1_Data!BG8))),"-")</f>
        <v>21.3552</v>
      </c>
      <c r="BH10" s="72" t="str">
        <f>IF(ISNUMBER(T1_Data!BH8),IF(T1_Data!BH8=-999,"NA",IF(T1_Data!BH8&lt;1, "&lt;1", IF(T1_Data!BH8&gt;99, "&gt;99", T1_Data!BH8))),"-")</f>
        <v>-</v>
      </c>
      <c r="BI10" s="72" t="str">
        <f>IF(ISNUMBER(T1_Data!BI8),IF(T1_Data!BI8=-999,"NA",IF(T1_Data!BI8&lt;1, "&lt;1", IF(T1_Data!BI8&gt;99, "&gt;99", T1_Data!BI8))),"-")</f>
        <v>-</v>
      </c>
      <c r="BJ10" s="72" t="str">
        <f>IF(ISNUMBER(T1_Data!BJ8),IF(T1_Data!BJ8=-999,"NA",IF(T1_Data!BJ8&lt;1, "&lt;1", IF(T1_Data!BJ8&gt;99, "&gt;99", T1_Data!BJ8))),"-")</f>
        <v>-</v>
      </c>
      <c r="BK10" s="72">
        <f>IF(ISNUMBER(T1_Data!BK8),IF(T1_Data!BK8=-999,"NA",IF(T1_Data!BK8&lt;1, "&lt;1", IF(T1_Data!BK8&gt;99, "&gt;99", T1_Data!BK8))),"-")</f>
        <v>82.751499999999993</v>
      </c>
      <c r="BL10" s="72">
        <f>IF(ISNUMBER(T1_Data!BL8),IF(T1_Data!BL8=-999,"NA",IF(T1_Data!BL8&lt;1, "&lt;1", IF(T1_Data!BL8&gt;99, "&gt;99", T1_Data!BL8))),"-")</f>
        <v>22.200399999999998</v>
      </c>
      <c r="BM10" s="72" t="str">
        <f>IF(ISNUMBER(T1_Data!BM8),IF(T1_Data!BM8=-999,"NA",IF(T1_Data!BM8&lt;1, "&lt;1", IF(T1_Data!BM8&gt;99, "&gt;99", T1_Data!BM8))),"-")</f>
        <v>-</v>
      </c>
      <c r="BN10" s="72" t="str">
        <f>IF(ISNUMBER(T1_Data!BN8),IF(T1_Data!BN8=-999,"NA",IF(T1_Data!BN8&lt;1, "&lt;1", IF(T1_Data!BN8&gt;99, "&gt;99", T1_Data!BN8))),"-")</f>
        <v>-</v>
      </c>
      <c r="BO10" s="72" t="str">
        <f>IF(ISNUMBER(T1_Data!BO8),IF(T1_Data!BO8=-999,"NA",IF(T1_Data!BO8&lt;1, "&lt;1", IF(T1_Data!BO8&gt;99, "&gt;99", T1_Data!BO8))),"-")</f>
        <v>-</v>
      </c>
      <c r="BP10" s="72">
        <f>IF(ISNUMBER(T1_Data!BP8),IF(T1_Data!BP8=-999,"NA",IF(T1_Data!BP8&lt;1, "&lt;1", IF(T1_Data!BP8&gt;99, "&gt;99", T1_Data!BP8))),"-")</f>
        <v>83.104100000000003</v>
      </c>
      <c r="BQ10" s="72" t="str">
        <f>IF(ISNUMBER(T1_Data!BQ8),IF(T1_Data!BQ8=-999,"NA",IF(T1_Data!BQ8&lt;1, "&lt;1", IF(T1_Data!BQ8&gt;99, "&gt;99", T1_Data!BQ8))),"-")</f>
        <v>-</v>
      </c>
      <c r="BR10" s="72" t="str">
        <f>IF(ISNUMBER(T1_Data!BR8),IF(T1_Data!BR8=-999,"NA",IF(T1_Data!BR8&lt;1, "&lt;1", IF(T1_Data!BR8&gt;99, "&gt;99", T1_Data!BR8))),"-")</f>
        <v>-</v>
      </c>
      <c r="BS10" s="72" t="str">
        <f>IF(ISNUMBER(T1_Data!BS8),IF(T1_Data!BS8=-999,"NA",IF(T1_Data!BS8&lt;1, "&lt;1", IF(T1_Data!BS8&gt;99, "&gt;99", T1_Data!BS8))),"-")</f>
        <v>-</v>
      </c>
      <c r="BT10" s="72" t="str">
        <f>IF(ISNUMBER(T1_Data!BT8),IF(T1_Data!BT8=-999,"NA",IF(T1_Data!BT8&lt;1, "&lt;1", IF(T1_Data!BT8&gt;99, "&gt;99", T1_Data!BT8))),"-")</f>
        <v>-</v>
      </c>
      <c r="BU10" s="72" t="str">
        <f>IF(ISNUMBER(T1_Data!BU8),IF(T1_Data!BU8=-999,"NA",IF(T1_Data!BU8&lt;1, "&lt;1", IF(T1_Data!BU8&gt;99, "&gt;99", T1_Data!BU8))),"-")</f>
        <v>-</v>
      </c>
      <c r="BV10" s="72">
        <f>IF(ISNUMBER(T1_Data!BV8),IF(T1_Data!BV8=-999,"NA",IF(T1_Data!BV8&lt;1, "&lt;1", IF(T1_Data!BV8&gt;99, "&gt;99", T1_Data!BV8))),"-")</f>
        <v>58.742600000000003</v>
      </c>
      <c r="BW10" s="72" t="str">
        <f>IF(ISNUMBER(T1_Data!BW8),IF(T1_Data!BW8=-999,"NA",IF(T1_Data!BW8&lt;1, "&lt;1", IF(T1_Data!BW8&gt;99, "&gt;99", T1_Data!BW8))),"-")</f>
        <v>-</v>
      </c>
      <c r="BX10" s="72" t="str">
        <f>IF(ISNUMBER(T1_Data!BX8),IF(T1_Data!BX8=-999,"NA",IF(T1_Data!BX8&lt;1, "&lt;1", IF(T1_Data!BX8&gt;99, "&gt;99", T1_Data!BX8))),"-")</f>
        <v>-</v>
      </c>
      <c r="BY10" s="72">
        <f>IF(ISNUMBER(T1_Data!BY8),IF(T1_Data!BY8=-999,"NA",IF(T1_Data!BY8&lt;1, "&lt;1", IF(T1_Data!BY8&gt;99, "&gt;99", T1_Data!BY8))),"-")</f>
        <v>72.298599999999993</v>
      </c>
      <c r="BZ10" s="72">
        <f>IF(ISNUMBER(T1_Data!BZ8),IF(T1_Data!BZ8=-999,"NA",IF(T1_Data!BZ8&lt;1, "&lt;1", IF(T1_Data!BZ8&gt;99, "&gt;99", T1_Data!BZ8))),"-")</f>
        <v>78.978399999999993</v>
      </c>
      <c r="CA10" s="72" t="str">
        <f>IF(ISNUMBER(T1_Data!CA8),IF(T1_Data!CA8=-999,"NA",IF(T1_Data!CA8&lt;1, "&lt;1", IF(T1_Data!CA8&gt;99, "&gt;99", T1_Data!CA8))),"-")</f>
        <v>-</v>
      </c>
      <c r="CB10" s="72" t="str">
        <f>IF(ISNUMBER(T1_Data!CB8),IF(T1_Data!CB8=-999,"NA",IF(T1_Data!CB8&lt;1, "&lt;1", IF(T1_Data!CB8&gt;99, "&gt;99", T1_Data!CB8))),"-")</f>
        <v>-</v>
      </c>
      <c r="CC10" s="72" t="str">
        <f>IF(ISNUMBER(T1_Data!CC8),IF(T1_Data!CC8=-999,"NA",IF(T1_Data!CC8&lt;1, "&lt;1", IF(T1_Data!CC8&gt;99, "&gt;99", T1_Data!CC8))),"-")</f>
        <v>-</v>
      </c>
      <c r="CD10" s="72" t="str">
        <f>IF(ISNUMBER(T1_Data!CD8),IF(T1_Data!CD8=-999,"NA",IF(T1_Data!CD8&lt;1, "&lt;1", IF(T1_Data!CD8&gt;99, "&gt;99", T1_Data!CD8))),"-")</f>
        <v>-</v>
      </c>
      <c r="CE10" s="72" t="str">
        <f>IF(ISNUMBER(T1_Data!CE8),IF(T1_Data!CE8=-999,"NA",IF(T1_Data!CE8&lt;1, "&lt;1", IF(T1_Data!CE8&gt;99, "&gt;99", T1_Data!CE8))),"-")</f>
        <v>-</v>
      </c>
      <c r="CF10" s="72" t="str">
        <f>IF(ISNUMBER(T1_Data!CF8),IF(T1_Data!CF8=-999,"NA",IF(T1_Data!CF8&lt;1, "&lt;1", IF(T1_Data!CF8&gt;99, "&gt;99", T1_Data!CF8))),"-")</f>
        <v>-</v>
      </c>
      <c r="CG10" s="72" t="str">
        <f>IF(ISNUMBER(T1_Data!CG8),IF(T1_Data!CG8=-999,"NA",IF(T1_Data!CG8&lt;1, "&lt;1", IF(T1_Data!CG8&gt;99, "&gt;99", T1_Data!CG8))),"-")</f>
        <v>-</v>
      </c>
      <c r="CH10" s="72" t="str">
        <f>IF(ISNUMBER(T1_Data!CH8),IF(T1_Data!CH8=-999,"NA",IF(T1_Data!CH8&lt;1, "&lt;1", IF(T1_Data!CH8&gt;99, "&gt;99", T1_Data!CH8))),"-")</f>
        <v>-</v>
      </c>
      <c r="CI10" s="72" t="str">
        <f>IF(ISNUMBER(T1_Data!CI8),IF(T1_Data!CI8=-999,"NA",IF(T1_Data!CI8&lt;1, "&lt;1", IF(T1_Data!CI8&gt;99, "&gt;99", T1_Data!CI8))),"-")</f>
        <v>-</v>
      </c>
      <c r="CJ10" s="72" t="str">
        <f>IF(ISNUMBER(T1_Data!CJ8),IF(T1_Data!CJ8=-999,"NA",IF(T1_Data!CJ8&lt;1, "&lt;1", IF(T1_Data!CJ8&gt;99, "&gt;99", T1_Data!CJ8))),"-")</f>
        <v>-</v>
      </c>
      <c r="CK10" s="72" t="str">
        <f>IF(ISNUMBER(T1_Data!CK8),IF(T1_Data!CK8=-999,"NA",IF(T1_Data!CK8&lt;1, "&lt;1", IF(T1_Data!CK8&gt;99, "&gt;99", T1_Data!CK8))),"-")</f>
        <v>-</v>
      </c>
      <c r="CL10" s="72" t="str">
        <f>IF(ISNUMBER(T1_Data!CL8),IF(T1_Data!CL8=-999,"NA",IF(T1_Data!CL8&lt;1, "&lt;1", IF(T1_Data!CL8&gt;99, "&gt;99", T1_Data!CL8))),"-")</f>
        <v>-</v>
      </c>
      <c r="CM10" s="72" t="str">
        <f>IF(ISNUMBER(T1_Data!CM8),IF(T1_Data!CM8=-999,"NA",IF(T1_Data!CM8&lt;1, "&lt;1", IF(T1_Data!CM8&gt;99, "&gt;99", T1_Data!CM8))),"-")</f>
        <v>-</v>
      </c>
      <c r="CN10" s="72" t="str">
        <f>IF(ISNUMBER(T1_Data!CN8),IF(T1_Data!CN8=-999,"NA",IF(T1_Data!CN8&lt;1, "&lt;1", IF(T1_Data!CN8&gt;99, "&gt;99", T1_Data!CN8))),"-")</f>
        <v>-</v>
      </c>
      <c r="CO10" s="72" t="str">
        <f>IF(ISNUMBER(T1_Data!CO8),IF(T1_Data!CO8=-999,"NA",IF(T1_Data!CO8&lt;1, "&lt;1", IF(T1_Data!CO8&gt;99, "&gt;99", T1_Data!CO8))),"-")</f>
        <v>-</v>
      </c>
      <c r="CP10" s="72">
        <f>IF(ISNUMBER(T1_Data!CP8),IF(T1_Data!CP8=-999,"NA",IF(T1_Data!CP8&lt;1, "&lt;1", IF(T1_Data!CP8&gt;99, "&gt;99", T1_Data!CP8))),"-")</f>
        <v>57.494900000000001</v>
      </c>
      <c r="CQ10" s="72" t="str">
        <f>IF(ISNUMBER(T1_Data!CQ8),IF(T1_Data!CQ8=-999,"NA",IF(T1_Data!CQ8&lt;1, "&lt;1", IF(T1_Data!CQ8&gt;99, "&gt;99", T1_Data!CQ8))),"-")</f>
        <v>-</v>
      </c>
      <c r="CR10" s="72" t="str">
        <f>IF(ISNUMBER(T1_Data!CR8),IF(T1_Data!CR8=-999,"NA",IF(T1_Data!CR8&lt;1, "&lt;1", IF(T1_Data!CR8&gt;99, "&gt;99", T1_Data!CR8))),"-")</f>
        <v>-</v>
      </c>
      <c r="CS10" s="72">
        <f>IF(ISNUMBER(T1_Data!CS8),IF(T1_Data!CS8=-999,"NA",IF(T1_Data!CS8&lt;1, "&lt;1", IF(T1_Data!CS8&gt;99, "&gt;99", T1_Data!CS8))),"-")</f>
        <v>71.457899999999995</v>
      </c>
      <c r="CT10" s="72">
        <f>IF(ISNUMBER(T1_Data!CT8),IF(T1_Data!CT8=-999,"NA",IF(T1_Data!CT8&lt;1, "&lt;1", IF(T1_Data!CT8&gt;99, "&gt;99", T1_Data!CT8))),"-")</f>
        <v>78.234099999999998</v>
      </c>
      <c r="CU10" s="72">
        <f>IF(ISNUMBER(T1_Data!CU8),IF(T1_Data!CU8=-999,"NA",IF(T1_Data!CU8&lt;1, "&lt;1", IF(T1_Data!CU8&gt;99, "&gt;99", T1_Data!CU8))),"-")</f>
        <v>58.742600000000003</v>
      </c>
      <c r="CV10" s="72" t="str">
        <f>IF(ISNUMBER(T1_Data!CV8),IF(T1_Data!CV8=-999,"NA",IF(T1_Data!CV8&lt;1, "&lt;1", IF(T1_Data!CV8&gt;99, "&gt;99", T1_Data!CV8))),"-")</f>
        <v>-</v>
      </c>
      <c r="CW10" s="72" t="str">
        <f>IF(ISNUMBER(T1_Data!CW8),IF(T1_Data!CW8=-999,"NA",IF(T1_Data!CW8&lt;1, "&lt;1", IF(T1_Data!CW8&gt;99, "&gt;99", T1_Data!CW8))),"-")</f>
        <v>-</v>
      </c>
      <c r="CX10" s="72">
        <f>IF(ISNUMBER(T1_Data!CX8),IF(T1_Data!CX8=-999,"NA",IF(T1_Data!CX8&lt;1, "&lt;1", IF(T1_Data!CX8&gt;99, "&gt;99", T1_Data!CX8))),"-")</f>
        <v>72.298599999999993</v>
      </c>
      <c r="CY10" s="72">
        <f>IF(ISNUMBER(T1_Data!CY8),IF(T1_Data!CY8=-999,"NA",IF(T1_Data!CY8&lt;1, "&lt;1", IF(T1_Data!CY8&gt;99, "&gt;99", T1_Data!CY8))),"-")</f>
        <v>78.978399999999993</v>
      </c>
      <c r="CZ10" s="72" t="str">
        <f>IF(ISNUMBER(T1_Data!CZ8),IF(T1_Data!CZ8=-999,"NA",IF(T1_Data!CZ8&lt;1, "&lt;1", IF(T1_Data!CZ8&gt;99, "&gt;99", T1_Data!CZ8))),"-")</f>
        <v>-</v>
      </c>
      <c r="DA10" s="72" t="str">
        <f>IF(ISNUMBER(T1_Data!DA8),IF(T1_Data!DA8=-999,"NA",IF(T1_Data!DA8&lt;1, "&lt;1", IF(T1_Data!DA8&gt;99, "&gt;99", T1_Data!DA8))),"-")</f>
        <v>-</v>
      </c>
      <c r="DB10" s="72" t="str">
        <f>IF(ISNUMBER(T1_Data!DB8),IF(T1_Data!DB8=-999,"NA",IF(T1_Data!DB8&lt;1, "&lt;1", IF(T1_Data!DB8&gt;99, "&gt;99", T1_Data!DB8))),"-")</f>
        <v>-</v>
      </c>
      <c r="DC10" s="72" t="str">
        <f>IF(ISNUMBER(T1_Data!DC8),IF(T1_Data!DC8=-999,"NA",IF(T1_Data!DC8&lt;1, "&lt;1", IF(T1_Data!DC8&gt;99, "&gt;99", T1_Data!DC8))),"-")</f>
        <v>-</v>
      </c>
      <c r="DD10" s="72" t="str">
        <f>IF(ISNUMBER(T1_Data!DD8),IF(T1_Data!DD8=-999,"NA",IF(T1_Data!DD8&lt;1, "&lt;1", IF(T1_Data!DD8&gt;99, "&gt;99", T1_Data!DD8))),"-")</f>
        <v>-</v>
      </c>
      <c r="DE10" s="72">
        <f>IF(ISNUMBER(T1_Data!DE8),IF(T1_Data!DE8=-999,"NA",IF(T1_Data!DE8&lt;1, "&lt;1", IF(T1_Data!DE8&gt;99, "&gt;99", T1_Data!DE8))),"-")</f>
        <v>22.003900000000002</v>
      </c>
      <c r="DF10" s="72" t="str">
        <f>IF(ISNUMBER(T1_Data!DF8),IF(T1_Data!DF8=-999,"NA",IF(T1_Data!DF8&lt;1, "&lt;1", IF(T1_Data!DF8&gt;99, "&gt;99", T1_Data!DF8))),"-")</f>
        <v>-</v>
      </c>
      <c r="DG10" s="72" t="str">
        <f>IF(ISNUMBER(T1_Data!DG8),IF(T1_Data!DG8=-999,"NA",IF(T1_Data!DG8&lt;1, "&lt;1", IF(T1_Data!DG8&gt;99, "&gt;99", T1_Data!DG8))),"-")</f>
        <v>-</v>
      </c>
      <c r="DH10" s="72">
        <f>IF(ISNUMBER(T1_Data!DH8),IF(T1_Data!DH8=-999,"NA",IF(T1_Data!DH8&lt;1, "&lt;1", IF(T1_Data!DH8&gt;99, "&gt;99", T1_Data!DH8))),"-")</f>
        <v>80.157200000000003</v>
      </c>
      <c r="DI10" s="72">
        <f>IF(ISNUMBER(T1_Data!DI8),IF(T1_Data!DI8=-999,"NA",IF(T1_Data!DI8&lt;1, "&lt;1", IF(T1_Data!DI8&gt;99, "&gt;99", T1_Data!DI8))),"-")</f>
        <v>28.487200000000001</v>
      </c>
      <c r="DJ10" s="72" t="str">
        <f>IF(ISNUMBER(T1_Data!DJ8),IF(T1_Data!DJ8=-999,"NA",IF(T1_Data!DJ8&lt;1, "&lt;1", IF(T1_Data!DJ8&gt;99, "&gt;99", T1_Data!DJ8))),"-")</f>
        <v>-</v>
      </c>
      <c r="DK10" s="72" t="str">
        <f>IF(ISNUMBER(T1_Data!DK8),IF(T1_Data!DK8=-999,"NA",IF(T1_Data!DK8&lt;1, "&lt;1", IF(T1_Data!DK8&gt;99, "&gt;99", T1_Data!DK8))),"-")</f>
        <v>-</v>
      </c>
      <c r="DL10" s="72" t="str">
        <f>IF(ISNUMBER(T1_Data!DL8),IF(T1_Data!DL8=-999,"NA",IF(T1_Data!DL8&lt;1, "&lt;1", IF(T1_Data!DL8&gt;99, "&gt;99", T1_Data!DL8))),"-")</f>
        <v>-</v>
      </c>
      <c r="DM10" s="72" t="str">
        <f>IF(ISNUMBER(T1_Data!DM8),IF(T1_Data!DM8=-999,"NA",IF(T1_Data!DM8&lt;1, "&lt;1", IF(T1_Data!DM8&gt;99, "&gt;99", T1_Data!DM8))),"-")</f>
        <v>-</v>
      </c>
      <c r="DN10" s="72" t="str">
        <f>IF(ISNUMBER(T1_Data!DN8),IF(T1_Data!DN8=-999,"NA",IF(T1_Data!DN8&lt;1, "&lt;1", IF(T1_Data!DN8&gt;99, "&gt;99", T1_Data!DN8))),"-")</f>
        <v>-</v>
      </c>
      <c r="DO10" s="72" t="str">
        <f>IF(ISNUMBER(T1_Data!DO8),IF(T1_Data!DO8=-999,"NA",IF(T1_Data!DO8&lt;1, "&lt;1", IF(T1_Data!DO8&gt;99, "&gt;99", T1_Data!DO8))),"-")</f>
        <v>-</v>
      </c>
      <c r="DP10" s="72" t="str">
        <f>IF(ISNUMBER(T1_Data!DP8),IF(T1_Data!DP8=-999,"NA",IF(T1_Data!DP8&lt;1, "&lt;1", IF(T1_Data!DP8&gt;99, "&gt;99", T1_Data!DP8))),"-")</f>
        <v>-</v>
      </c>
      <c r="DQ10" s="72" t="str">
        <f>IF(ISNUMBER(T1_Data!DQ8),IF(T1_Data!DQ8=-999,"NA",IF(T1_Data!DQ8&lt;1, "&lt;1", IF(T1_Data!DQ8&gt;99, "&gt;99", T1_Data!DQ8))),"-")</f>
        <v>-</v>
      </c>
      <c r="DR10" s="72" t="str">
        <f>IF(ISNUMBER(T1_Data!DR8),IF(T1_Data!DR8=-999,"NA",IF(T1_Data!DR8&lt;1, "&lt;1", IF(T1_Data!DR8&gt;99, "&gt;99", T1_Data!DR8))),"-")</f>
        <v>-</v>
      </c>
      <c r="DS10" s="72" t="str">
        <f>IF(ISNUMBER(T1_Data!DS8),IF(T1_Data!DS8=-999,"NA",IF(T1_Data!DS8&lt;1, "&lt;1", IF(T1_Data!DS8&gt;99, "&gt;99", T1_Data!DS8))),"-")</f>
        <v>-</v>
      </c>
      <c r="DT10" s="72" t="str">
        <f>IF(ISNUMBER(T1_Data!DT8),IF(T1_Data!DT8=-999,"NA",IF(T1_Data!DT8&lt;1, "&lt;1", IF(T1_Data!DT8&gt;99, "&gt;99", T1_Data!DT8))),"-")</f>
        <v>-</v>
      </c>
      <c r="DU10" s="72" t="str">
        <f>IF(ISNUMBER(T1_Data!DU8),IF(T1_Data!DU8=-999,"NA",IF(T1_Data!DU8&lt;1, "&lt;1", IF(T1_Data!DU8&gt;99, "&gt;99", T1_Data!DU8))),"-")</f>
        <v>-</v>
      </c>
      <c r="DV10" s="72" t="str">
        <f>IF(ISNUMBER(T1_Data!DV8),IF(T1_Data!DV8=-999,"NA",IF(T1_Data!DV8&lt;1, "&lt;1", IF(T1_Data!DV8&gt;99, "&gt;99", T1_Data!DV8))),"-")</f>
        <v>-</v>
      </c>
      <c r="DW10" s="72" t="str">
        <f>IF(ISNUMBER(T1_Data!DW8),IF(T1_Data!DW8=-999,"NA",IF(T1_Data!DW8&lt;1, "&lt;1", IF(T1_Data!DW8&gt;99, "&gt;99", T1_Data!DW8))),"-")</f>
        <v>-</v>
      </c>
      <c r="DX10" s="72" t="str">
        <f>IF(ISNUMBER(T1_Data!DX8),IF(T1_Data!DX8=-999,"NA",IF(T1_Data!DX8&lt;1, "&lt;1", IF(T1_Data!DX8&gt;99, "&gt;99", T1_Data!DX8))),"-")</f>
        <v>-</v>
      </c>
      <c r="DY10" s="72">
        <f>IF(ISNUMBER(T1_Data!DY8),IF(T1_Data!DY8=-999,"NA",IF(T1_Data!DY8&lt;1, "&lt;1", IF(T1_Data!DY8&gt;99, "&gt;99", T1_Data!DY8))),"-")</f>
        <v>20.328499999999998</v>
      </c>
      <c r="DZ10" s="72" t="str">
        <f>IF(ISNUMBER(T1_Data!DZ8),IF(T1_Data!DZ8=-999,"NA",IF(T1_Data!DZ8&lt;1, "&lt;1", IF(T1_Data!DZ8&gt;99, "&gt;99", T1_Data!DZ8))),"-")</f>
        <v>-</v>
      </c>
      <c r="EA10" s="72" t="str">
        <f>IF(ISNUMBER(T1_Data!EA8),IF(T1_Data!EA8=-999,"NA",IF(T1_Data!EA8&lt;1, "&lt;1", IF(T1_Data!EA8&gt;99, "&gt;99", T1_Data!EA8))),"-")</f>
        <v>-</v>
      </c>
      <c r="EB10" s="72">
        <f>IF(ISNUMBER(T1_Data!EB8),IF(T1_Data!EB8=-999,"NA",IF(T1_Data!EB8&lt;1, "&lt;1", IF(T1_Data!EB8&gt;99, "&gt;99", T1_Data!EB8))),"-")</f>
        <v>79.671499999999995</v>
      </c>
      <c r="EC10" s="72">
        <f>IF(ISNUMBER(T1_Data!EC8),IF(T1_Data!EC8=-999,"NA",IF(T1_Data!EC8&lt;1, "&lt;1", IF(T1_Data!EC8&gt;99, "&gt;99", T1_Data!EC8))),"-")</f>
        <v>27.104700000000001</v>
      </c>
      <c r="ED10" s="72">
        <f>IF(ISNUMBER(T1_Data!ED8),IF(T1_Data!ED8=-999,"NA",IF(T1_Data!ED8&lt;1, "&lt;1", IF(T1_Data!ED8&gt;99, "&gt;99", T1_Data!ED8))),"-")</f>
        <v>22.003900000000002</v>
      </c>
      <c r="EE10" s="72" t="str">
        <f>IF(ISNUMBER(T1_Data!EE8),IF(T1_Data!EE8=-999,"NA",IF(T1_Data!EE8&lt;1, "&lt;1", IF(T1_Data!EE8&gt;99, "&gt;99", T1_Data!EE8))),"-")</f>
        <v>-</v>
      </c>
      <c r="EF10" s="72" t="str">
        <f>IF(ISNUMBER(T1_Data!EF8),IF(T1_Data!EF8=-999,"NA",IF(T1_Data!EF8&lt;1, "&lt;1", IF(T1_Data!EF8&gt;99, "&gt;99", T1_Data!EF8))),"-")</f>
        <v>-</v>
      </c>
      <c r="EG10" s="72">
        <f>IF(ISNUMBER(T1_Data!EG8),IF(T1_Data!EG8=-999,"NA",IF(T1_Data!EG8&lt;1, "&lt;1", IF(T1_Data!EG8&gt;99, "&gt;99", T1_Data!EG8))),"-")</f>
        <v>80.157200000000003</v>
      </c>
      <c r="EH10" s="72">
        <f>IF(ISNUMBER(T1_Data!EH8),IF(T1_Data!EH8=-999,"NA",IF(T1_Data!EH8&lt;1, "&lt;1", IF(T1_Data!EH8&gt;99, "&gt;99", T1_Data!EH8))),"-")</f>
        <v>28.487200000000001</v>
      </c>
      <c r="EI10" s="72" t="str">
        <f>IF(ISNUMBER(T1_Data!EI8),IF(T1_Data!EI8=-999,"NA",IF(T1_Data!EI8&lt;1, "&lt;1", IF(T1_Data!EI8&gt;99, "&gt;99", T1_Data!EI8))),"-")</f>
        <v>-</v>
      </c>
      <c r="EJ10" s="72" t="str">
        <f>IF(ISNUMBER(T1_Data!EJ8),IF(T1_Data!EJ8=-999,"NA",IF(T1_Data!EJ8&lt;1, "&lt;1", IF(T1_Data!EJ8&gt;99, "&gt;99", T1_Data!EJ8))),"-")</f>
        <v>-</v>
      </c>
      <c r="EK10" s="72" t="str">
        <f>IF(ISNUMBER(T1_Data!EK8),IF(T1_Data!EK8=-999,"NA",IF(T1_Data!EK8&lt;1, "&lt;1", IF(T1_Data!EK8&gt;99, "&gt;99", T1_Data!EK8))),"-")</f>
        <v>-</v>
      </c>
      <c r="EL10" s="72" t="str">
        <f>IF(ISNUMBER(T1_Data!EL8),IF(T1_Data!EL8=-999,"NA",IF(T1_Data!EL8&lt;1, "&lt;1", IF(T1_Data!EL8&gt;99, "&gt;99", T1_Data!EL8))),"-")</f>
        <v>-</v>
      </c>
      <c r="EM10" s="72" t="str">
        <f>IF(ISNUMBER(T1_Data!EM8),IF(T1_Data!EM8=-999,"NA",IF(T1_Data!EM8&lt;1, "&lt;1", IF(T1_Data!EM8&gt;99, "&gt;99", T1_Data!EM8))),"-")</f>
        <v>-</v>
      </c>
      <c r="EN10" s="72">
        <f>IF(ISNUMBER(T1_Data!EN8),IF(T1_Data!EN8=-999,"NA",IF(T1_Data!EN8&lt;1, "&lt;1", IF(T1_Data!EN8&gt;99, "&gt;99", T1_Data!EN8))),"-")</f>
        <v>30.451899999999998</v>
      </c>
      <c r="EO10" s="72">
        <f>IF(ISNUMBER(T1_Data!EO8),IF(T1_Data!EO8=-999,"NA",IF(T1_Data!EO8&lt;1, "&lt;1", IF(T1_Data!EO8&gt;99, "&gt;99", T1_Data!EO8))),"-")</f>
        <v>51.277000000000001</v>
      </c>
      <c r="EP10" s="72">
        <f>IF(ISNUMBER(T1_Data!EP8),IF(T1_Data!EP8=-999,"NA",IF(T1_Data!EP8&lt;1, "&lt;1", IF(T1_Data!EP8&gt;99, "&gt;99", T1_Data!EP8))),"-")</f>
        <v>18.271100000000004</v>
      </c>
      <c r="EQ10" s="72">
        <f>IF(ISNUMBER(T1_Data!EQ8),IF(T1_Data!EQ8=-999,"NA",IF(T1_Data!EQ8&lt;1, "&lt;1", IF(T1_Data!EQ8&gt;99, "&gt;99", T1_Data!EQ8))),"-")</f>
        <v>68.565799999999996</v>
      </c>
      <c r="ER10" s="72">
        <f>IF(ISNUMBER(T1_Data!ER8),IF(T1_Data!ER8=-999,"NA",IF(T1_Data!ER8&lt;1, "&lt;1", IF(T1_Data!ER8&gt;99, "&gt;99", T1_Data!ER8))),"-")</f>
        <v>37.131599999999999</v>
      </c>
      <c r="ES10" s="72" t="str">
        <f>IF(ISNUMBER(T1_Data!ES8),IF(T1_Data!ES8=-999,"NA",IF(T1_Data!ES8&lt;1, "&lt;1", IF(T1_Data!ES8&gt;99, "&gt;99", T1_Data!ES8))),"-")</f>
        <v>-</v>
      </c>
      <c r="ET10" s="72" t="str">
        <f>IF(ISNUMBER(T1_Data!ET8),IF(T1_Data!ET8=-999,"NA",IF(T1_Data!ET8&lt;1, "&lt;1", IF(T1_Data!ET8&gt;99, "&gt;99", T1_Data!ET8))),"-")</f>
        <v>-</v>
      </c>
      <c r="EU10" s="72" t="str">
        <f>IF(ISNUMBER(T1_Data!EU8),IF(T1_Data!EU8=-999,"NA",IF(T1_Data!EU8&lt;1, "&lt;1", IF(T1_Data!EU8&gt;99, "&gt;99", T1_Data!EU8))),"-")</f>
        <v>-</v>
      </c>
      <c r="EV10" s="72" t="str">
        <f>IF(ISNUMBER(T1_Data!EV8),IF(T1_Data!EV8=-999,"NA",IF(T1_Data!EV8&lt;1, "&lt;1", IF(T1_Data!EV8&gt;99, "&gt;99", T1_Data!EV8))),"-")</f>
        <v>-</v>
      </c>
      <c r="EW10" s="72" t="str">
        <f>IF(ISNUMBER(T1_Data!EW8),IF(T1_Data!EW8=-999,"NA",IF(T1_Data!EW8&lt;1, "&lt;1", IF(T1_Data!EW8&gt;99, "&gt;99", T1_Data!EW8))),"-")</f>
        <v>-</v>
      </c>
      <c r="EX10" s="72" t="str">
        <f>IF(ISNUMBER(T1_Data!EX8),IF(T1_Data!EX8=-999,"NA",IF(T1_Data!EX8&lt;1, "&lt;1", IF(T1_Data!EX8&gt;99, "&gt;99", T1_Data!EX8))),"-")</f>
        <v>-</v>
      </c>
      <c r="EY10" s="72" t="str">
        <f>IF(ISNUMBER(T1_Data!EY8),IF(T1_Data!EY8=-999,"NA",IF(T1_Data!EY8&lt;1, "&lt;1", IF(T1_Data!EY8&gt;99, "&gt;99", T1_Data!EY8))),"-")</f>
        <v>-</v>
      </c>
      <c r="EZ10" s="72" t="str">
        <f>IF(ISNUMBER(T1_Data!EZ8),IF(T1_Data!EZ8=-999,"NA",IF(T1_Data!EZ8&lt;1, "&lt;1", IF(T1_Data!EZ8&gt;99, "&gt;99", T1_Data!EZ8))),"-")</f>
        <v>-</v>
      </c>
      <c r="FA10" s="72" t="str">
        <f>IF(ISNUMBER(T1_Data!FA8),IF(T1_Data!FA8=-999,"NA",IF(T1_Data!FA8&lt;1, "&lt;1", IF(T1_Data!FA8&gt;99, "&gt;99", T1_Data!FA8))),"-")</f>
        <v>-</v>
      </c>
      <c r="FB10" s="72" t="str">
        <f>IF(ISNUMBER(T1_Data!FB8),IF(T1_Data!FB8=-999,"NA",IF(T1_Data!FB8&lt;1, "&lt;1", IF(T1_Data!FB8&gt;99, "&gt;99", T1_Data!FB8))),"-")</f>
        <v>-</v>
      </c>
      <c r="FC10" s="72" t="str">
        <f>IF(ISNUMBER(T1_Data!FC8),IF(T1_Data!FC8=-999,"NA",IF(T1_Data!FC8&lt;1, "&lt;1", IF(T1_Data!FC8&gt;99, "&gt;99", T1_Data!FC8))),"-")</f>
        <v>-</v>
      </c>
      <c r="FD10" s="72" t="str">
        <f>IF(ISNUMBER(T1_Data!FD8),IF(T1_Data!FD8=-999,"NA",IF(T1_Data!FD8&lt;1, "&lt;1", IF(T1_Data!FD8&gt;99, "&gt;99", T1_Data!FD8))),"-")</f>
        <v>-</v>
      </c>
      <c r="FE10" s="72" t="str">
        <f>IF(ISNUMBER(T1_Data!FE8),IF(T1_Data!FE8=-999,"NA",IF(T1_Data!FE8&lt;1, "&lt;1", IF(T1_Data!FE8&gt;99, "&gt;99", T1_Data!FE8))),"-")</f>
        <v>-</v>
      </c>
      <c r="FF10" s="72" t="str">
        <f>IF(ISNUMBER(T1_Data!FF8),IF(T1_Data!FF8=-999,"NA",IF(T1_Data!FF8&lt;1, "&lt;1", IF(T1_Data!FF8&gt;99, "&gt;99", T1_Data!FF8))),"-")</f>
        <v>-</v>
      </c>
      <c r="FG10" s="72" t="str">
        <f>IF(ISNUMBER(T1_Data!FG8),IF(T1_Data!FG8=-999,"NA",IF(T1_Data!FG8&lt;1, "&lt;1", IF(T1_Data!FG8&gt;99, "&gt;99", T1_Data!FG8))),"-")</f>
        <v>-</v>
      </c>
      <c r="FH10" s="72">
        <f>IF(ISNUMBER(T1_Data!FH8),IF(T1_Data!FH8=-999,"NA",IF(T1_Data!FH8&lt;1, "&lt;1", IF(T1_Data!FH8&gt;99, "&gt;99", T1_Data!FH8))),"-")</f>
        <v>29.5688</v>
      </c>
      <c r="FI10" s="72">
        <f>IF(ISNUMBER(T1_Data!FI8),IF(T1_Data!FI8=-999,"NA",IF(T1_Data!FI8&lt;1, "&lt;1", IF(T1_Data!FI8&gt;99, "&gt;99", T1_Data!FI8))),"-")</f>
        <v>51.950699999999998</v>
      </c>
      <c r="FJ10" s="72">
        <f>IF(ISNUMBER(T1_Data!FJ8),IF(T1_Data!FJ8=-999,"NA",IF(T1_Data!FJ8&lt;1, "&lt;1", IF(T1_Data!FJ8&gt;99, "&gt;99", T1_Data!FJ8))),"-")</f>
        <v>18.480500000000006</v>
      </c>
      <c r="FK10" s="72">
        <f>IF(ISNUMBER(T1_Data!FK8),IF(T1_Data!FK8=-999,"NA",IF(T1_Data!FK8&lt;1, "&lt;1", IF(T1_Data!FK8&gt;99, "&gt;99", T1_Data!FK8))),"-")</f>
        <v>67.761799999999994</v>
      </c>
      <c r="FL10" s="72">
        <f>IF(ISNUMBER(T1_Data!FL8),IF(T1_Data!FL8=-999,"NA",IF(T1_Data!FL8&lt;1, "&lt;1", IF(T1_Data!FL8&gt;99, "&gt;99", T1_Data!FL8))),"-")</f>
        <v>36.5503</v>
      </c>
      <c r="FM10" s="72">
        <f>IF(ISNUMBER(T1_Data!FM8),IF(T1_Data!FM8=-999,"NA",IF(T1_Data!FM8&lt;1, "&lt;1", IF(T1_Data!FM8&gt;99, "&gt;99", T1_Data!FM8))),"-")</f>
        <v>30.451899999999998</v>
      </c>
      <c r="FN10" s="72">
        <f>IF(ISNUMBER(T1_Data!FN8),IF(T1_Data!FN8=-999,"NA",IF(T1_Data!FN8&lt;1, "&lt;1", IF(T1_Data!FN8&gt;99, "&gt;99", T1_Data!FN8))),"-")</f>
        <v>51.277000000000001</v>
      </c>
      <c r="FO10" s="72">
        <f>IF(ISNUMBER(T1_Data!FO8),IF(T1_Data!FO8=-999,"NA",IF(T1_Data!FO8&lt;1, "&lt;1", IF(T1_Data!FO8&gt;99, "&gt;99", T1_Data!FO8))),"-")</f>
        <v>18.271100000000004</v>
      </c>
      <c r="FP10" s="72">
        <f>IF(ISNUMBER(T1_Data!FP8),IF(T1_Data!FP8=-999,"NA",IF(T1_Data!FP8&lt;1, "&lt;1", IF(T1_Data!FP8&gt;99, "&gt;99", T1_Data!FP8))),"-")</f>
        <v>68.565799999999996</v>
      </c>
      <c r="FQ10" s="72">
        <f>IF(ISNUMBER(T1_Data!FQ8),IF(T1_Data!FQ8=-999,"NA",IF(T1_Data!FQ8&lt;1, "&lt;1", IF(T1_Data!FQ8&gt;99, "&gt;99", T1_Data!FQ8))),"-")</f>
        <v>37.131599999999999</v>
      </c>
      <c r="FR10" s="72" t="str">
        <f>IF(ISNUMBER(T1_Data!FR8),IF(T1_Data!FR8=-999,"NA",IF(T1_Data!FR8&lt;1, "&lt;1", IF(T1_Data!FR8&gt;99, "&gt;99", T1_Data!FR8))),"-")</f>
        <v>-</v>
      </c>
      <c r="FS10" s="72" t="str">
        <f>IF(ISNUMBER(T1_Data!FS8),IF(T1_Data!FS8=-999,"NA",IF(T1_Data!FS8&lt;1, "&lt;1", IF(T1_Data!FS8&gt;99, "&gt;99", T1_Data!FS8))),"-")</f>
        <v>-</v>
      </c>
      <c r="FT10" s="72" t="str">
        <f>IF(ISNUMBER(T1_Data!FT8),IF(T1_Data!FT8=-999,"NA",IF(T1_Data!FT8&lt;1, "&lt;1", IF(T1_Data!FT8&gt;99, "&gt;99", T1_Data!FT8))),"-")</f>
        <v>-</v>
      </c>
      <c r="FU10" s="72" t="str">
        <f>IF(ISNUMBER(T1_Data!FU8),IF(T1_Data!FU8=-999,"NA",IF(T1_Data!FU8&lt;1, "&lt;1", IF(T1_Data!FU8&gt;99, "&gt;99", T1_Data!FU8))),"-")</f>
        <v>-</v>
      </c>
      <c r="FV10" s="72" t="str">
        <f>IF(ISNUMBER(T1_Data!FV8),IF(T1_Data!FV8=-999,"NA",IF(T1_Data!FV8&lt;1, "&lt;1", IF(T1_Data!FV8&gt;99, "&gt;99", T1_Data!FV8))),"-")</f>
        <v>-</v>
      </c>
      <c r="FW10" s="72">
        <f>IF(ISNUMBER(T1_Data!FW8),IF(T1_Data!FW8=-999,"NA",IF(T1_Data!FW8&lt;1, "&lt;1", IF(T1_Data!FW8&gt;99, "&gt;99", T1_Data!FW8))),"-")</f>
        <v>7</v>
      </c>
      <c r="FX10" s="71" t="str">
        <f>IF(ISBLANK(T1_Data!FX8), "", T1_Data!FX8)</f>
        <v>JOR</v>
      </c>
    </row>
    <row r="11" spans="1:180" x14ac:dyDescent="0.25">
      <c r="A11" s="71" t="str">
        <f>IF(ISBLANK(T1_Data!A9), "", T1_Data!A9)</f>
        <v>Kuwait</v>
      </c>
      <c r="B11" s="72">
        <f>IF(ISNUMBER(T1_Data!B9), T1_Data!B9,"-")</f>
        <v>2023</v>
      </c>
      <c r="C11" s="72" t="str">
        <f>IF(ISNUMBER(T1_Data!C9),IF(T1_Data!C9=-999,"NA",IF(T1_Data!C9&lt;1, "&lt;1", IF(T1_Data!C9&gt;99, "&gt;99", T1_Data!C9))),"-")</f>
        <v>&gt;99</v>
      </c>
      <c r="D11" s="72" t="str">
        <f>IF(ISNUMBER(T1_Data!D9),IF(T1_Data!D9=-999,"NA",IF(T1_Data!D9&lt;1, "&lt;1", IF(T1_Data!D9&gt;99, "&gt;99", T1_Data!D9))),"-")</f>
        <v>&gt;99</v>
      </c>
      <c r="E11" s="72" t="str">
        <f>IF(ISNUMBER(T1_Data!E9),IF(T1_Data!E9=-999,"NA",IF(T1_Data!E9&lt;1, "&lt;1", IF(T1_Data!E9&gt;99, "&gt;99", T1_Data!E9))),"-")</f>
        <v>&lt;1</v>
      </c>
      <c r="F11" s="72" t="str">
        <f>IF(ISNUMBER(T1_Data!F9),IF(T1_Data!F9=-999,"NA",IF(T1_Data!F9&lt;1, "&lt;1", IF(T1_Data!F9&gt;99, "&gt;99", T1_Data!F9))),"-")</f>
        <v>&lt;1</v>
      </c>
      <c r="G11" s="72" t="str">
        <f>IF(ISNUMBER(T1_Data!G9),IF(T1_Data!G9=-999,"NA",IF(T1_Data!G9&lt;1, "&lt;1", IF(T1_Data!G9&gt;99, "&gt;99", T1_Data!G9))),"-")</f>
        <v>&gt;99</v>
      </c>
      <c r="H11" s="72" t="str">
        <f>IF(ISNUMBER(T1_Data!H9),IF(T1_Data!H9=-999,"NA",IF(T1_Data!H9&lt;1, "&lt;1", IF(T1_Data!H9&gt;99, "&gt;99", T1_Data!H9))),"-")</f>
        <v>&gt;99</v>
      </c>
      <c r="I11" s="72" t="str">
        <f>IF(ISNUMBER(T1_Data!I9),IF(T1_Data!I9=-999,"NA",IF(T1_Data!I9&lt;1, "&lt;1", IF(T1_Data!I9&gt;99, "&gt;99", T1_Data!I9))),"-")</f>
        <v>&gt;99</v>
      </c>
      <c r="J11" s="72" t="str">
        <f>IF(ISNUMBER(T1_Data!J9),IF(T1_Data!J9=-999,"NA",IF(T1_Data!J9&lt;1, "&lt;1", IF(T1_Data!J9&gt;99, "&gt;99", T1_Data!J9))),"-")</f>
        <v>&lt;1</v>
      </c>
      <c r="K11" s="72" t="str">
        <f>IF(ISNUMBER(T1_Data!K9),IF(T1_Data!K9=-999,"NA",IF(T1_Data!K9&lt;1, "&lt;1", IF(T1_Data!K9&gt;99, "&gt;99", T1_Data!K9))),"-")</f>
        <v>&lt;1</v>
      </c>
      <c r="L11" s="72" t="str">
        <f>IF(ISNUMBER(T1_Data!L9),IF(T1_Data!L9=-999,"NA",IF(T1_Data!L9&lt;1, "&lt;1", IF(T1_Data!L9&gt;99, "&gt;99", T1_Data!L9))),"-")</f>
        <v>&gt;99</v>
      </c>
      <c r="M11" s="72" t="str">
        <f>IF(ISNUMBER(T1_Data!M9),IF(T1_Data!M9=-999,"NA",IF(T1_Data!M9&lt;1, "&lt;1", IF(T1_Data!M9&gt;99, "&gt;99", T1_Data!M9))),"-")</f>
        <v>&gt;99</v>
      </c>
      <c r="N11" s="72" t="str">
        <f>IF(ISNUMBER(T1_Data!N9),IF(T1_Data!N9=-999,"NA",IF(T1_Data!N9&lt;1, "&lt;1", IF(T1_Data!N9&gt;99, "&gt;99", T1_Data!N9))),"-")</f>
        <v>-</v>
      </c>
      <c r="O11" s="72" t="str">
        <f>IF(ISNUMBER(T1_Data!O9),IF(T1_Data!O9=-999,"NA",IF(T1_Data!O9&lt;1, "&lt;1", IF(T1_Data!O9&gt;99, "&gt;99", T1_Data!O9))),"-")</f>
        <v>-</v>
      </c>
      <c r="P11" s="72" t="str">
        <f>IF(ISNUMBER(T1_Data!P9),IF(T1_Data!P9=-999,"NA",IF(T1_Data!P9&lt;1, "&lt;1", IF(T1_Data!P9&gt;99, "&gt;99", T1_Data!P9))),"-")</f>
        <v>-</v>
      </c>
      <c r="Q11" s="72" t="str">
        <f>IF(ISNUMBER(T1_Data!Q9),IF(T1_Data!Q9=-999,"NA",IF(T1_Data!Q9&lt;1, "&lt;1", IF(T1_Data!Q9&gt;99, "&gt;99", T1_Data!Q9))),"-")</f>
        <v>-</v>
      </c>
      <c r="R11" s="72" t="str">
        <f>IF(ISNUMBER(T1_Data!R9),IF(T1_Data!R9=-999,"NA",IF(T1_Data!R9&lt;1, "&lt;1", IF(T1_Data!R9&gt;99, "&gt;99", T1_Data!R9))),"-")</f>
        <v>-</v>
      </c>
      <c r="S11" s="72" t="str">
        <f>IF(ISNUMBER(T1_Data!S9),IF(T1_Data!S9=-999,"NA",IF(T1_Data!S9&lt;1, "&lt;1", IF(T1_Data!S9&gt;99, "&gt;99", T1_Data!S9))),"-")</f>
        <v>-</v>
      </c>
      <c r="T11" s="72" t="str">
        <f>IF(ISNUMBER(T1_Data!T9),IF(T1_Data!T9=-999,"NA",IF(T1_Data!T9&lt;1, "&lt;1", IF(T1_Data!T9&gt;99, "&gt;99", T1_Data!T9))),"-")</f>
        <v>-</v>
      </c>
      <c r="U11" s="72" t="str">
        <f>IF(ISNUMBER(T1_Data!U9),IF(T1_Data!U9=-999,"NA",IF(T1_Data!U9&lt;1, "&lt;1", IF(T1_Data!U9&gt;99, "&gt;99", T1_Data!U9))),"-")</f>
        <v>-</v>
      </c>
      <c r="V11" s="72" t="str">
        <f>IF(ISNUMBER(T1_Data!V9),IF(T1_Data!V9=-999,"NA",IF(T1_Data!V9&lt;1, "&lt;1", IF(T1_Data!V9&gt;99, "&gt;99", T1_Data!V9))),"-")</f>
        <v>-</v>
      </c>
      <c r="W11" s="72" t="str">
        <f>IF(ISNUMBER(T1_Data!W9),IF(T1_Data!W9=-999,"NA",IF(T1_Data!W9&lt;1, "&lt;1", IF(T1_Data!W9&gt;99, "&gt;99", T1_Data!W9))),"-")</f>
        <v>-</v>
      </c>
      <c r="X11" s="72" t="str">
        <f>IF(ISNUMBER(T1_Data!X9),IF(T1_Data!X9=-999,"NA",IF(T1_Data!X9&lt;1, "&lt;1", IF(T1_Data!X9&gt;99, "&gt;99", T1_Data!X9))),"-")</f>
        <v>-</v>
      </c>
      <c r="Y11" s="72" t="str">
        <f>IF(ISNUMBER(T1_Data!Y9),IF(T1_Data!Y9=-999,"NA",IF(T1_Data!Y9&lt;1, "&lt;1", IF(T1_Data!Y9&gt;99, "&gt;99", T1_Data!Y9))),"-")</f>
        <v>-</v>
      </c>
      <c r="Z11" s="72" t="str">
        <f>IF(ISNUMBER(T1_Data!Z9),IF(T1_Data!Z9=-999,"NA",IF(T1_Data!Z9&lt;1, "&lt;1", IF(T1_Data!Z9&gt;99, "&gt;99", T1_Data!Z9))),"-")</f>
        <v>-</v>
      </c>
      <c r="AA11" s="72" t="str">
        <f>IF(ISNUMBER(T1_Data!AA9),IF(T1_Data!AA9=-999,"NA",IF(T1_Data!AA9&lt;1, "&lt;1", IF(T1_Data!AA9&gt;99, "&gt;99", T1_Data!AA9))),"-")</f>
        <v>-</v>
      </c>
      <c r="AB11" s="72" t="str">
        <f>IF(ISNUMBER(T1_Data!AB9),IF(T1_Data!AB9=-999,"NA",IF(T1_Data!AB9&lt;1, "&lt;1", IF(T1_Data!AB9&gt;99, "&gt;99", T1_Data!AB9))),"-")</f>
        <v>-</v>
      </c>
      <c r="AC11" s="72" t="str">
        <f>IF(ISNUMBER(T1_Data!AC9),IF(T1_Data!AC9=-999,"NA",IF(T1_Data!AC9&lt;1, "&lt;1", IF(T1_Data!AC9&gt;99, "&gt;99", T1_Data!AC9))),"-")</f>
        <v>-</v>
      </c>
      <c r="AD11" s="72" t="str">
        <f>IF(ISNUMBER(T1_Data!AD9),IF(T1_Data!AD9=-999,"NA",IF(T1_Data!AD9&lt;1, "&lt;1", IF(T1_Data!AD9&gt;99, "&gt;99", T1_Data!AD9))),"-")</f>
        <v>-</v>
      </c>
      <c r="AE11" s="72" t="str">
        <f>IF(ISNUMBER(T1_Data!AE9),IF(T1_Data!AE9=-999,"NA",IF(T1_Data!AE9&lt;1, "&lt;1", IF(T1_Data!AE9&gt;99, "&gt;99", T1_Data!AE9))),"-")</f>
        <v>-</v>
      </c>
      <c r="AF11" s="72" t="str">
        <f>IF(ISNUMBER(T1_Data!AF9),IF(T1_Data!AF9=-999,"NA",IF(T1_Data!AF9&lt;1, "&lt;1", IF(T1_Data!AF9&gt;99, "&gt;99", T1_Data!AF9))),"-")</f>
        <v>-</v>
      </c>
      <c r="AG11" s="72" t="str">
        <f>IF(ISNUMBER(T1_Data!AG9),IF(T1_Data!AG9=-999,"NA",IF(T1_Data!AG9&lt;1, "&lt;1", IF(T1_Data!AG9&gt;99, "&gt;99", T1_Data!AG9))),"-")</f>
        <v>-</v>
      </c>
      <c r="AH11" s="72" t="str">
        <f>IF(ISNUMBER(T1_Data!AH9),IF(T1_Data!AH9=-999,"NA",IF(T1_Data!AH9&lt;1, "&lt;1", IF(T1_Data!AH9&gt;99, "&gt;99", T1_Data!AH9))),"-")</f>
        <v>-</v>
      </c>
      <c r="AI11" s="72" t="str">
        <f>IF(ISNUMBER(T1_Data!AI9),IF(T1_Data!AI9=-999,"NA",IF(T1_Data!AI9&lt;1, "&lt;1", IF(T1_Data!AI9&gt;99, "&gt;99", T1_Data!AI9))),"-")</f>
        <v>-</v>
      </c>
      <c r="AJ11" s="72" t="str">
        <f>IF(ISNUMBER(T1_Data!AJ9),IF(T1_Data!AJ9=-999,"NA",IF(T1_Data!AJ9&lt;1, "&lt;1", IF(T1_Data!AJ9&gt;99, "&gt;99", T1_Data!AJ9))),"-")</f>
        <v>-</v>
      </c>
      <c r="AK11" s="72" t="str">
        <f>IF(ISNUMBER(T1_Data!AK9),IF(T1_Data!AK9=-999,"NA",IF(T1_Data!AK9&lt;1, "&lt;1", IF(T1_Data!AK9&gt;99, "&gt;99", T1_Data!AK9))),"-")</f>
        <v>-</v>
      </c>
      <c r="AL11" s="72" t="str">
        <f>IF(ISNUMBER(T1_Data!AL9),IF(T1_Data!AL9=-999,"NA",IF(T1_Data!AL9&lt;1, "&lt;1", IF(T1_Data!AL9&gt;99, "&gt;99", T1_Data!AL9))),"-")</f>
        <v>-</v>
      </c>
      <c r="AM11" s="72" t="str">
        <f>IF(ISNUMBER(T1_Data!AM9),IF(T1_Data!AM9=-999,"NA",IF(T1_Data!AM9&lt;1, "&lt;1", IF(T1_Data!AM9&gt;99, "&gt;99", T1_Data!AM9))),"-")</f>
        <v>&gt;99</v>
      </c>
      <c r="AN11" s="72" t="str">
        <f>IF(ISNUMBER(T1_Data!AN9),IF(T1_Data!AN9=-999,"NA",IF(T1_Data!AN9&lt;1, "&lt;1", IF(T1_Data!AN9&gt;99, "&gt;99", T1_Data!AN9))),"-")</f>
        <v>&lt;1</v>
      </c>
      <c r="AO11" s="72" t="str">
        <f>IF(ISNUMBER(T1_Data!AO9),IF(T1_Data!AO9=-999,"NA",IF(T1_Data!AO9&lt;1, "&lt;1", IF(T1_Data!AO9&gt;99, "&gt;99", T1_Data!AO9))),"-")</f>
        <v>&lt;1</v>
      </c>
      <c r="AP11" s="72" t="str">
        <f>IF(ISNUMBER(T1_Data!AP9),IF(T1_Data!AP9=-999,"NA",IF(T1_Data!AP9&lt;1, "&lt;1", IF(T1_Data!AP9&gt;99, "&gt;99", T1_Data!AP9))),"-")</f>
        <v>&gt;99</v>
      </c>
      <c r="AQ11" s="72" t="str">
        <f>IF(ISNUMBER(T1_Data!AQ9),IF(T1_Data!AQ9=-999,"NA",IF(T1_Data!AQ9&lt;1, "&lt;1", IF(T1_Data!AQ9&gt;99, "&gt;99", T1_Data!AQ9))),"-")</f>
        <v>&gt;99</v>
      </c>
      <c r="AR11" s="72" t="str">
        <f>IF(ISNUMBER(T1_Data!AR9),IF(T1_Data!AR9=-999,"NA",IF(T1_Data!AR9&lt;1, "&lt;1", IF(T1_Data!AR9&gt;99, "&gt;99", T1_Data!AR9))),"-")</f>
        <v>&gt;99</v>
      </c>
      <c r="AS11" s="72" t="str">
        <f>IF(ISNUMBER(T1_Data!AS9),IF(T1_Data!AS9=-999,"NA",IF(T1_Data!AS9&lt;1, "&lt;1", IF(T1_Data!AS9&gt;99, "&gt;99", T1_Data!AS9))),"-")</f>
        <v>&lt;1</v>
      </c>
      <c r="AT11" s="72" t="str">
        <f>IF(ISNUMBER(T1_Data!AT9),IF(T1_Data!AT9=-999,"NA",IF(T1_Data!AT9&lt;1, "&lt;1", IF(T1_Data!AT9&gt;99, "&gt;99", T1_Data!AT9))),"-")</f>
        <v>&lt;1</v>
      </c>
      <c r="AU11" s="72" t="str">
        <f>IF(ISNUMBER(T1_Data!AU9),IF(T1_Data!AU9=-999,"NA",IF(T1_Data!AU9&lt;1, "&lt;1", IF(T1_Data!AU9&gt;99, "&gt;99", T1_Data!AU9))),"-")</f>
        <v>&gt;99</v>
      </c>
      <c r="AV11" s="72" t="str">
        <f>IF(ISNUMBER(T1_Data!AV9),IF(T1_Data!AV9=-999,"NA",IF(T1_Data!AV9&lt;1, "&lt;1", IF(T1_Data!AV9&gt;99, "&gt;99", T1_Data!AV9))),"-")</f>
        <v>&gt;99</v>
      </c>
      <c r="AW11" s="72" t="str">
        <f>IF(ISNUMBER(T1_Data!AW9),IF(T1_Data!AW9=-999,"NA",IF(T1_Data!AW9&lt;1, "&lt;1", IF(T1_Data!AW9&gt;99, "&gt;99", T1_Data!AW9))),"-")</f>
        <v>-</v>
      </c>
      <c r="AX11" s="72" t="str">
        <f>IF(ISNUMBER(T1_Data!AX9),IF(T1_Data!AX9=-999,"NA",IF(T1_Data!AX9&lt;1, "&lt;1", IF(T1_Data!AX9&gt;99, "&gt;99", T1_Data!AX9))),"-")</f>
        <v>-</v>
      </c>
      <c r="AY11" s="72" t="str">
        <f>IF(ISNUMBER(T1_Data!AY9),IF(T1_Data!AY9=-999,"NA",IF(T1_Data!AY9&lt;1, "&lt;1", IF(T1_Data!AY9&gt;99, "&gt;99", T1_Data!AY9))),"-")</f>
        <v>-</v>
      </c>
      <c r="AZ11" s="72" t="str">
        <f>IF(ISNUMBER(T1_Data!AZ9),IF(T1_Data!AZ9=-999,"NA",IF(T1_Data!AZ9&lt;1, "&lt;1", IF(T1_Data!AZ9&gt;99, "&gt;99", T1_Data!AZ9))),"-")</f>
        <v>-</v>
      </c>
      <c r="BA11" s="72" t="str">
        <f>IF(ISNUMBER(T1_Data!BA9),IF(T1_Data!BA9=-999,"NA",IF(T1_Data!BA9&lt;1, "&lt;1", IF(T1_Data!BA9&gt;99, "&gt;99", T1_Data!BA9))),"-")</f>
        <v>-</v>
      </c>
      <c r="BB11" s="72" t="str">
        <f>IF(ISNUMBER(T1_Data!BB9),IF(T1_Data!BB9=-999,"NA",IF(T1_Data!BB9&lt;1, "&lt;1", IF(T1_Data!BB9&gt;99, "&gt;99", T1_Data!BB9))),"-")</f>
        <v>-</v>
      </c>
      <c r="BC11" s="72" t="str">
        <f>IF(ISNUMBER(T1_Data!BC9),IF(T1_Data!BC9=-999,"NA",IF(T1_Data!BC9&lt;1, "&lt;1", IF(T1_Data!BC9&gt;99, "&gt;99", T1_Data!BC9))),"-")</f>
        <v>-</v>
      </c>
      <c r="BD11" s="72" t="str">
        <f>IF(ISNUMBER(T1_Data!BD9),IF(T1_Data!BD9=-999,"NA",IF(T1_Data!BD9&lt;1, "&lt;1", IF(T1_Data!BD9&gt;99, "&gt;99", T1_Data!BD9))),"-")</f>
        <v>-</v>
      </c>
      <c r="BE11" s="72" t="str">
        <f>IF(ISNUMBER(T1_Data!BE9),IF(T1_Data!BE9=-999,"NA",IF(T1_Data!BE9&lt;1, "&lt;1", IF(T1_Data!BE9&gt;99, "&gt;99", T1_Data!BE9))),"-")</f>
        <v>-</v>
      </c>
      <c r="BF11" s="72" t="str">
        <f>IF(ISNUMBER(T1_Data!BF9),IF(T1_Data!BF9=-999,"NA",IF(T1_Data!BF9&lt;1, "&lt;1", IF(T1_Data!BF9&gt;99, "&gt;99", T1_Data!BF9))),"-")</f>
        <v>-</v>
      </c>
      <c r="BG11" s="72" t="str">
        <f>IF(ISNUMBER(T1_Data!BG9),IF(T1_Data!BG9=-999,"NA",IF(T1_Data!BG9&lt;1, "&lt;1", IF(T1_Data!BG9&gt;99, "&gt;99", T1_Data!BG9))),"-")</f>
        <v>-</v>
      </c>
      <c r="BH11" s="72" t="str">
        <f>IF(ISNUMBER(T1_Data!BH9),IF(T1_Data!BH9=-999,"NA",IF(T1_Data!BH9&lt;1, "&lt;1", IF(T1_Data!BH9&gt;99, "&gt;99", T1_Data!BH9))),"-")</f>
        <v>-</v>
      </c>
      <c r="BI11" s="72" t="str">
        <f>IF(ISNUMBER(T1_Data!BI9),IF(T1_Data!BI9=-999,"NA",IF(T1_Data!BI9&lt;1, "&lt;1", IF(T1_Data!BI9&gt;99, "&gt;99", T1_Data!BI9))),"-")</f>
        <v>-</v>
      </c>
      <c r="BJ11" s="72" t="str">
        <f>IF(ISNUMBER(T1_Data!BJ9),IF(T1_Data!BJ9=-999,"NA",IF(T1_Data!BJ9&lt;1, "&lt;1", IF(T1_Data!BJ9&gt;99, "&gt;99", T1_Data!BJ9))),"-")</f>
        <v>-</v>
      </c>
      <c r="BK11" s="72" t="str">
        <f>IF(ISNUMBER(T1_Data!BK9),IF(T1_Data!BK9=-999,"NA",IF(T1_Data!BK9&lt;1, "&lt;1", IF(T1_Data!BK9&gt;99, "&gt;99", T1_Data!BK9))),"-")</f>
        <v>-</v>
      </c>
      <c r="BL11" s="72" t="str">
        <f>IF(ISNUMBER(T1_Data!BL9),IF(T1_Data!BL9=-999,"NA",IF(T1_Data!BL9&lt;1, "&lt;1", IF(T1_Data!BL9&gt;99, "&gt;99", T1_Data!BL9))),"-")</f>
        <v>-</v>
      </c>
      <c r="BM11" s="72" t="str">
        <f>IF(ISNUMBER(T1_Data!BM9),IF(T1_Data!BM9=-999,"NA",IF(T1_Data!BM9&lt;1, "&lt;1", IF(T1_Data!BM9&gt;99, "&gt;99", T1_Data!BM9))),"-")</f>
        <v>-</v>
      </c>
      <c r="BN11" s="72" t="str">
        <f>IF(ISNUMBER(T1_Data!BN9),IF(T1_Data!BN9=-999,"NA",IF(T1_Data!BN9&lt;1, "&lt;1", IF(T1_Data!BN9&gt;99, "&gt;99", T1_Data!BN9))),"-")</f>
        <v>-</v>
      </c>
      <c r="BO11" s="72" t="str">
        <f>IF(ISNUMBER(T1_Data!BO9),IF(T1_Data!BO9=-999,"NA",IF(T1_Data!BO9&lt;1, "&lt;1", IF(T1_Data!BO9&gt;99, "&gt;99", T1_Data!BO9))),"-")</f>
        <v>-</v>
      </c>
      <c r="BP11" s="72" t="str">
        <f>IF(ISNUMBER(T1_Data!BP9),IF(T1_Data!BP9=-999,"NA",IF(T1_Data!BP9&lt;1, "&lt;1", IF(T1_Data!BP9&gt;99, "&gt;99", T1_Data!BP9))),"-")</f>
        <v>-</v>
      </c>
      <c r="BQ11" s="72" t="str">
        <f>IF(ISNUMBER(T1_Data!BQ9),IF(T1_Data!BQ9=-999,"NA",IF(T1_Data!BQ9&lt;1, "&lt;1", IF(T1_Data!BQ9&gt;99, "&gt;99", T1_Data!BQ9))),"-")</f>
        <v>-</v>
      </c>
      <c r="BR11" s="72" t="str">
        <f>IF(ISNUMBER(T1_Data!BR9),IF(T1_Data!BR9=-999,"NA",IF(T1_Data!BR9&lt;1, "&lt;1", IF(T1_Data!BR9&gt;99, "&gt;99", T1_Data!BR9))),"-")</f>
        <v>-</v>
      </c>
      <c r="BS11" s="72" t="str">
        <f>IF(ISNUMBER(T1_Data!BS9),IF(T1_Data!BS9=-999,"NA",IF(T1_Data!BS9&lt;1, "&lt;1", IF(T1_Data!BS9&gt;99, "&gt;99", T1_Data!BS9))),"-")</f>
        <v>-</v>
      </c>
      <c r="BT11" s="72" t="str">
        <f>IF(ISNUMBER(T1_Data!BT9),IF(T1_Data!BT9=-999,"NA",IF(T1_Data!BT9&lt;1, "&lt;1", IF(T1_Data!BT9&gt;99, "&gt;99", T1_Data!BT9))),"-")</f>
        <v>-</v>
      </c>
      <c r="BU11" s="72" t="str">
        <f>IF(ISNUMBER(T1_Data!BU9),IF(T1_Data!BU9=-999,"NA",IF(T1_Data!BU9&lt;1, "&lt;1", IF(T1_Data!BU9&gt;99, "&gt;99", T1_Data!BU9))),"-")</f>
        <v>-</v>
      </c>
      <c r="BV11" s="72" t="str">
        <f>IF(ISNUMBER(T1_Data!BV9),IF(T1_Data!BV9=-999,"NA",IF(T1_Data!BV9&lt;1, "&lt;1", IF(T1_Data!BV9&gt;99, "&gt;99", T1_Data!BV9))),"-")</f>
        <v>&gt;99</v>
      </c>
      <c r="BW11" s="72" t="str">
        <f>IF(ISNUMBER(T1_Data!BW9),IF(T1_Data!BW9=-999,"NA",IF(T1_Data!BW9&lt;1, "&lt;1", IF(T1_Data!BW9&gt;99, "&gt;99", T1_Data!BW9))),"-")</f>
        <v>&lt;1</v>
      </c>
      <c r="BX11" s="72" t="str">
        <f>IF(ISNUMBER(T1_Data!BX9),IF(T1_Data!BX9=-999,"NA",IF(T1_Data!BX9&lt;1, "&lt;1", IF(T1_Data!BX9&gt;99, "&gt;99", T1_Data!BX9))),"-")</f>
        <v>&lt;1</v>
      </c>
      <c r="BY11" s="72" t="str">
        <f>IF(ISNUMBER(T1_Data!BY9),IF(T1_Data!BY9=-999,"NA",IF(T1_Data!BY9&lt;1, "&lt;1", IF(T1_Data!BY9&gt;99, "&gt;99", T1_Data!BY9))),"-")</f>
        <v>&gt;99</v>
      </c>
      <c r="BZ11" s="72" t="str">
        <f>IF(ISNUMBER(T1_Data!BZ9),IF(T1_Data!BZ9=-999,"NA",IF(T1_Data!BZ9&lt;1, "&lt;1", IF(T1_Data!BZ9&gt;99, "&gt;99", T1_Data!BZ9))),"-")</f>
        <v>&gt;99</v>
      </c>
      <c r="CA11" s="72" t="str">
        <f>IF(ISNUMBER(T1_Data!CA9),IF(T1_Data!CA9=-999,"NA",IF(T1_Data!CA9&lt;1, "&lt;1", IF(T1_Data!CA9&gt;99, "&gt;99", T1_Data!CA9))),"-")</f>
        <v>&gt;99</v>
      </c>
      <c r="CB11" s="72" t="str">
        <f>IF(ISNUMBER(T1_Data!CB9),IF(T1_Data!CB9=-999,"NA",IF(T1_Data!CB9&lt;1, "&lt;1", IF(T1_Data!CB9&gt;99, "&gt;99", T1_Data!CB9))),"-")</f>
        <v>&lt;1</v>
      </c>
      <c r="CC11" s="72" t="str">
        <f>IF(ISNUMBER(T1_Data!CC9),IF(T1_Data!CC9=-999,"NA",IF(T1_Data!CC9&lt;1, "&lt;1", IF(T1_Data!CC9&gt;99, "&gt;99", T1_Data!CC9))),"-")</f>
        <v>&lt;1</v>
      </c>
      <c r="CD11" s="72" t="str">
        <f>IF(ISNUMBER(T1_Data!CD9),IF(T1_Data!CD9=-999,"NA",IF(T1_Data!CD9&lt;1, "&lt;1", IF(T1_Data!CD9&gt;99, "&gt;99", T1_Data!CD9))),"-")</f>
        <v>&gt;99</v>
      </c>
      <c r="CE11" s="72" t="str">
        <f>IF(ISNUMBER(T1_Data!CE9),IF(T1_Data!CE9=-999,"NA",IF(T1_Data!CE9&lt;1, "&lt;1", IF(T1_Data!CE9&gt;99, "&gt;99", T1_Data!CE9))),"-")</f>
        <v>&gt;99</v>
      </c>
      <c r="CF11" s="72" t="str">
        <f>IF(ISNUMBER(T1_Data!CF9),IF(T1_Data!CF9=-999,"NA",IF(T1_Data!CF9&lt;1, "&lt;1", IF(T1_Data!CF9&gt;99, "&gt;99", T1_Data!CF9))),"-")</f>
        <v>-</v>
      </c>
      <c r="CG11" s="72" t="str">
        <f>IF(ISNUMBER(T1_Data!CG9),IF(T1_Data!CG9=-999,"NA",IF(T1_Data!CG9&lt;1, "&lt;1", IF(T1_Data!CG9&gt;99, "&gt;99", T1_Data!CG9))),"-")</f>
        <v>-</v>
      </c>
      <c r="CH11" s="72" t="str">
        <f>IF(ISNUMBER(T1_Data!CH9),IF(T1_Data!CH9=-999,"NA",IF(T1_Data!CH9&lt;1, "&lt;1", IF(T1_Data!CH9&gt;99, "&gt;99", T1_Data!CH9))),"-")</f>
        <v>-</v>
      </c>
      <c r="CI11" s="72" t="str">
        <f>IF(ISNUMBER(T1_Data!CI9),IF(T1_Data!CI9=-999,"NA",IF(T1_Data!CI9&lt;1, "&lt;1", IF(T1_Data!CI9&gt;99, "&gt;99", T1_Data!CI9))),"-")</f>
        <v>-</v>
      </c>
      <c r="CJ11" s="72" t="str">
        <f>IF(ISNUMBER(T1_Data!CJ9),IF(T1_Data!CJ9=-999,"NA",IF(T1_Data!CJ9&lt;1, "&lt;1", IF(T1_Data!CJ9&gt;99, "&gt;99", T1_Data!CJ9))),"-")</f>
        <v>-</v>
      </c>
      <c r="CK11" s="72" t="str">
        <f>IF(ISNUMBER(T1_Data!CK9),IF(T1_Data!CK9=-999,"NA",IF(T1_Data!CK9&lt;1, "&lt;1", IF(T1_Data!CK9&gt;99, "&gt;99", T1_Data!CK9))),"-")</f>
        <v>-</v>
      </c>
      <c r="CL11" s="72" t="str">
        <f>IF(ISNUMBER(T1_Data!CL9),IF(T1_Data!CL9=-999,"NA",IF(T1_Data!CL9&lt;1, "&lt;1", IF(T1_Data!CL9&gt;99, "&gt;99", T1_Data!CL9))),"-")</f>
        <v>-</v>
      </c>
      <c r="CM11" s="72" t="str">
        <f>IF(ISNUMBER(T1_Data!CM9),IF(T1_Data!CM9=-999,"NA",IF(T1_Data!CM9&lt;1, "&lt;1", IF(T1_Data!CM9&gt;99, "&gt;99", T1_Data!CM9))),"-")</f>
        <v>-</v>
      </c>
      <c r="CN11" s="72" t="str">
        <f>IF(ISNUMBER(T1_Data!CN9),IF(T1_Data!CN9=-999,"NA",IF(T1_Data!CN9&lt;1, "&lt;1", IF(T1_Data!CN9&gt;99, "&gt;99", T1_Data!CN9))),"-")</f>
        <v>-</v>
      </c>
      <c r="CO11" s="72" t="str">
        <f>IF(ISNUMBER(T1_Data!CO9),IF(T1_Data!CO9=-999,"NA",IF(T1_Data!CO9&lt;1, "&lt;1", IF(T1_Data!CO9&gt;99, "&gt;99", T1_Data!CO9))),"-")</f>
        <v>-</v>
      </c>
      <c r="CP11" s="72" t="str">
        <f>IF(ISNUMBER(T1_Data!CP9),IF(T1_Data!CP9=-999,"NA",IF(T1_Data!CP9&lt;1, "&lt;1", IF(T1_Data!CP9&gt;99, "&gt;99", T1_Data!CP9))),"-")</f>
        <v>-</v>
      </c>
      <c r="CQ11" s="72" t="str">
        <f>IF(ISNUMBER(T1_Data!CQ9),IF(T1_Data!CQ9=-999,"NA",IF(T1_Data!CQ9&lt;1, "&lt;1", IF(T1_Data!CQ9&gt;99, "&gt;99", T1_Data!CQ9))),"-")</f>
        <v>-</v>
      </c>
      <c r="CR11" s="72" t="str">
        <f>IF(ISNUMBER(T1_Data!CR9),IF(T1_Data!CR9=-999,"NA",IF(T1_Data!CR9&lt;1, "&lt;1", IF(T1_Data!CR9&gt;99, "&gt;99", T1_Data!CR9))),"-")</f>
        <v>-</v>
      </c>
      <c r="CS11" s="72" t="str">
        <f>IF(ISNUMBER(T1_Data!CS9),IF(T1_Data!CS9=-999,"NA",IF(T1_Data!CS9&lt;1, "&lt;1", IF(T1_Data!CS9&gt;99, "&gt;99", T1_Data!CS9))),"-")</f>
        <v>-</v>
      </c>
      <c r="CT11" s="72" t="str">
        <f>IF(ISNUMBER(T1_Data!CT9),IF(T1_Data!CT9=-999,"NA",IF(T1_Data!CT9&lt;1, "&lt;1", IF(T1_Data!CT9&gt;99, "&gt;99", T1_Data!CT9))),"-")</f>
        <v>-</v>
      </c>
      <c r="CU11" s="72" t="str">
        <f>IF(ISNUMBER(T1_Data!CU9),IF(T1_Data!CU9=-999,"NA",IF(T1_Data!CU9&lt;1, "&lt;1", IF(T1_Data!CU9&gt;99, "&gt;99", T1_Data!CU9))),"-")</f>
        <v>-</v>
      </c>
      <c r="CV11" s="72" t="str">
        <f>IF(ISNUMBER(T1_Data!CV9),IF(T1_Data!CV9=-999,"NA",IF(T1_Data!CV9&lt;1, "&lt;1", IF(T1_Data!CV9&gt;99, "&gt;99", T1_Data!CV9))),"-")</f>
        <v>-</v>
      </c>
      <c r="CW11" s="72" t="str">
        <f>IF(ISNUMBER(T1_Data!CW9),IF(T1_Data!CW9=-999,"NA",IF(T1_Data!CW9&lt;1, "&lt;1", IF(T1_Data!CW9&gt;99, "&gt;99", T1_Data!CW9))),"-")</f>
        <v>-</v>
      </c>
      <c r="CX11" s="72" t="str">
        <f>IF(ISNUMBER(T1_Data!CX9),IF(T1_Data!CX9=-999,"NA",IF(T1_Data!CX9&lt;1, "&lt;1", IF(T1_Data!CX9&gt;99, "&gt;99", T1_Data!CX9))),"-")</f>
        <v>-</v>
      </c>
      <c r="CY11" s="72" t="str">
        <f>IF(ISNUMBER(T1_Data!CY9),IF(T1_Data!CY9=-999,"NA",IF(T1_Data!CY9&lt;1, "&lt;1", IF(T1_Data!CY9&gt;99, "&gt;99", T1_Data!CY9))),"-")</f>
        <v>-</v>
      </c>
      <c r="CZ11" s="72" t="str">
        <f>IF(ISNUMBER(T1_Data!CZ9),IF(T1_Data!CZ9=-999,"NA",IF(T1_Data!CZ9&lt;1, "&lt;1", IF(T1_Data!CZ9&gt;99, "&gt;99", T1_Data!CZ9))),"-")</f>
        <v>-</v>
      </c>
      <c r="DA11" s="72" t="str">
        <f>IF(ISNUMBER(T1_Data!DA9),IF(T1_Data!DA9=-999,"NA",IF(T1_Data!DA9&lt;1, "&lt;1", IF(T1_Data!DA9&gt;99, "&gt;99", T1_Data!DA9))),"-")</f>
        <v>-</v>
      </c>
      <c r="DB11" s="72" t="str">
        <f>IF(ISNUMBER(T1_Data!DB9),IF(T1_Data!DB9=-999,"NA",IF(T1_Data!DB9&lt;1, "&lt;1", IF(T1_Data!DB9&gt;99, "&gt;99", T1_Data!DB9))),"-")</f>
        <v>-</v>
      </c>
      <c r="DC11" s="72" t="str">
        <f>IF(ISNUMBER(T1_Data!DC9),IF(T1_Data!DC9=-999,"NA",IF(T1_Data!DC9&lt;1, "&lt;1", IF(T1_Data!DC9&gt;99, "&gt;99", T1_Data!DC9))),"-")</f>
        <v>-</v>
      </c>
      <c r="DD11" s="72" t="str">
        <f>IF(ISNUMBER(T1_Data!DD9),IF(T1_Data!DD9=-999,"NA",IF(T1_Data!DD9&lt;1, "&lt;1", IF(T1_Data!DD9&gt;99, "&gt;99", T1_Data!DD9))),"-")</f>
        <v>-</v>
      </c>
      <c r="DE11" s="72" t="str">
        <f>IF(ISNUMBER(T1_Data!DE9),IF(T1_Data!DE9=-999,"NA",IF(T1_Data!DE9&lt;1, "&lt;1", IF(T1_Data!DE9&gt;99, "&gt;99", T1_Data!DE9))),"-")</f>
        <v>-</v>
      </c>
      <c r="DF11" s="72" t="str">
        <f>IF(ISNUMBER(T1_Data!DF9),IF(T1_Data!DF9=-999,"NA",IF(T1_Data!DF9&lt;1, "&lt;1", IF(T1_Data!DF9&gt;99, "&gt;99", T1_Data!DF9))),"-")</f>
        <v>-</v>
      </c>
      <c r="DG11" s="72" t="str">
        <f>IF(ISNUMBER(T1_Data!DG9),IF(T1_Data!DG9=-999,"NA",IF(T1_Data!DG9&lt;1, "&lt;1", IF(T1_Data!DG9&gt;99, "&gt;99", T1_Data!DG9))),"-")</f>
        <v>-</v>
      </c>
      <c r="DH11" s="72" t="str">
        <f>IF(ISNUMBER(T1_Data!DH9),IF(T1_Data!DH9=-999,"NA",IF(T1_Data!DH9&lt;1, "&lt;1", IF(T1_Data!DH9&gt;99, "&gt;99", T1_Data!DH9))),"-")</f>
        <v>-</v>
      </c>
      <c r="DI11" s="72" t="str">
        <f>IF(ISNUMBER(T1_Data!DI9),IF(T1_Data!DI9=-999,"NA",IF(T1_Data!DI9&lt;1, "&lt;1", IF(T1_Data!DI9&gt;99, "&gt;99", T1_Data!DI9))),"-")</f>
        <v>-</v>
      </c>
      <c r="DJ11" s="72" t="str">
        <f>IF(ISNUMBER(T1_Data!DJ9),IF(T1_Data!DJ9=-999,"NA",IF(T1_Data!DJ9&lt;1, "&lt;1", IF(T1_Data!DJ9&gt;99, "&gt;99", T1_Data!DJ9))),"-")</f>
        <v>-</v>
      </c>
      <c r="DK11" s="72" t="str">
        <f>IF(ISNUMBER(T1_Data!DK9),IF(T1_Data!DK9=-999,"NA",IF(T1_Data!DK9&lt;1, "&lt;1", IF(T1_Data!DK9&gt;99, "&gt;99", T1_Data!DK9))),"-")</f>
        <v>-</v>
      </c>
      <c r="DL11" s="72" t="str">
        <f>IF(ISNUMBER(T1_Data!DL9),IF(T1_Data!DL9=-999,"NA",IF(T1_Data!DL9&lt;1, "&lt;1", IF(T1_Data!DL9&gt;99, "&gt;99", T1_Data!DL9))),"-")</f>
        <v>-</v>
      </c>
      <c r="DM11" s="72" t="str">
        <f>IF(ISNUMBER(T1_Data!DM9),IF(T1_Data!DM9=-999,"NA",IF(T1_Data!DM9&lt;1, "&lt;1", IF(T1_Data!DM9&gt;99, "&gt;99", T1_Data!DM9))),"-")</f>
        <v>-</v>
      </c>
      <c r="DN11" s="72" t="str">
        <f>IF(ISNUMBER(T1_Data!DN9),IF(T1_Data!DN9=-999,"NA",IF(T1_Data!DN9&lt;1, "&lt;1", IF(T1_Data!DN9&gt;99, "&gt;99", T1_Data!DN9))),"-")</f>
        <v>-</v>
      </c>
      <c r="DO11" s="72" t="str">
        <f>IF(ISNUMBER(T1_Data!DO9),IF(T1_Data!DO9=-999,"NA",IF(T1_Data!DO9&lt;1, "&lt;1", IF(T1_Data!DO9&gt;99, "&gt;99", T1_Data!DO9))),"-")</f>
        <v>-</v>
      </c>
      <c r="DP11" s="72" t="str">
        <f>IF(ISNUMBER(T1_Data!DP9),IF(T1_Data!DP9=-999,"NA",IF(T1_Data!DP9&lt;1, "&lt;1", IF(T1_Data!DP9&gt;99, "&gt;99", T1_Data!DP9))),"-")</f>
        <v>-</v>
      </c>
      <c r="DQ11" s="72" t="str">
        <f>IF(ISNUMBER(T1_Data!DQ9),IF(T1_Data!DQ9=-999,"NA",IF(T1_Data!DQ9&lt;1, "&lt;1", IF(T1_Data!DQ9&gt;99, "&gt;99", T1_Data!DQ9))),"-")</f>
        <v>-</v>
      </c>
      <c r="DR11" s="72" t="str">
        <f>IF(ISNUMBER(T1_Data!DR9),IF(T1_Data!DR9=-999,"NA",IF(T1_Data!DR9&lt;1, "&lt;1", IF(T1_Data!DR9&gt;99, "&gt;99", T1_Data!DR9))),"-")</f>
        <v>-</v>
      </c>
      <c r="DS11" s="72" t="str">
        <f>IF(ISNUMBER(T1_Data!DS9),IF(T1_Data!DS9=-999,"NA",IF(T1_Data!DS9&lt;1, "&lt;1", IF(T1_Data!DS9&gt;99, "&gt;99", T1_Data!DS9))),"-")</f>
        <v>-</v>
      </c>
      <c r="DT11" s="72" t="str">
        <f>IF(ISNUMBER(T1_Data!DT9),IF(T1_Data!DT9=-999,"NA",IF(T1_Data!DT9&lt;1, "&lt;1", IF(T1_Data!DT9&gt;99, "&gt;99", T1_Data!DT9))),"-")</f>
        <v>-</v>
      </c>
      <c r="DU11" s="72" t="str">
        <f>IF(ISNUMBER(T1_Data!DU9),IF(T1_Data!DU9=-999,"NA",IF(T1_Data!DU9&lt;1, "&lt;1", IF(T1_Data!DU9&gt;99, "&gt;99", T1_Data!DU9))),"-")</f>
        <v>-</v>
      </c>
      <c r="DV11" s="72" t="str">
        <f>IF(ISNUMBER(T1_Data!DV9),IF(T1_Data!DV9=-999,"NA",IF(T1_Data!DV9&lt;1, "&lt;1", IF(T1_Data!DV9&gt;99, "&gt;99", T1_Data!DV9))),"-")</f>
        <v>-</v>
      </c>
      <c r="DW11" s="72" t="str">
        <f>IF(ISNUMBER(T1_Data!DW9),IF(T1_Data!DW9=-999,"NA",IF(T1_Data!DW9&lt;1, "&lt;1", IF(T1_Data!DW9&gt;99, "&gt;99", T1_Data!DW9))),"-")</f>
        <v>-</v>
      </c>
      <c r="DX11" s="72" t="str">
        <f>IF(ISNUMBER(T1_Data!DX9),IF(T1_Data!DX9=-999,"NA",IF(T1_Data!DX9&lt;1, "&lt;1", IF(T1_Data!DX9&gt;99, "&gt;99", T1_Data!DX9))),"-")</f>
        <v>-</v>
      </c>
      <c r="DY11" s="72" t="str">
        <f>IF(ISNUMBER(T1_Data!DY9),IF(T1_Data!DY9=-999,"NA",IF(T1_Data!DY9&lt;1, "&lt;1", IF(T1_Data!DY9&gt;99, "&gt;99", T1_Data!DY9))),"-")</f>
        <v>-</v>
      </c>
      <c r="DZ11" s="72" t="str">
        <f>IF(ISNUMBER(T1_Data!DZ9),IF(T1_Data!DZ9=-999,"NA",IF(T1_Data!DZ9&lt;1, "&lt;1", IF(T1_Data!DZ9&gt;99, "&gt;99", T1_Data!DZ9))),"-")</f>
        <v>-</v>
      </c>
      <c r="EA11" s="72" t="str">
        <f>IF(ISNUMBER(T1_Data!EA9),IF(T1_Data!EA9=-999,"NA",IF(T1_Data!EA9&lt;1, "&lt;1", IF(T1_Data!EA9&gt;99, "&gt;99", T1_Data!EA9))),"-")</f>
        <v>-</v>
      </c>
      <c r="EB11" s="72" t="str">
        <f>IF(ISNUMBER(T1_Data!EB9),IF(T1_Data!EB9=-999,"NA",IF(T1_Data!EB9&lt;1, "&lt;1", IF(T1_Data!EB9&gt;99, "&gt;99", T1_Data!EB9))),"-")</f>
        <v>-</v>
      </c>
      <c r="EC11" s="72" t="str">
        <f>IF(ISNUMBER(T1_Data!EC9),IF(T1_Data!EC9=-999,"NA",IF(T1_Data!EC9&lt;1, "&lt;1", IF(T1_Data!EC9&gt;99, "&gt;99", T1_Data!EC9))),"-")</f>
        <v>-</v>
      </c>
      <c r="ED11" s="72" t="str">
        <f>IF(ISNUMBER(T1_Data!ED9),IF(T1_Data!ED9=-999,"NA",IF(T1_Data!ED9&lt;1, "&lt;1", IF(T1_Data!ED9&gt;99, "&gt;99", T1_Data!ED9))),"-")</f>
        <v>-</v>
      </c>
      <c r="EE11" s="72" t="str">
        <f>IF(ISNUMBER(T1_Data!EE9),IF(T1_Data!EE9=-999,"NA",IF(T1_Data!EE9&lt;1, "&lt;1", IF(T1_Data!EE9&gt;99, "&gt;99", T1_Data!EE9))),"-")</f>
        <v>-</v>
      </c>
      <c r="EF11" s="72" t="str">
        <f>IF(ISNUMBER(T1_Data!EF9),IF(T1_Data!EF9=-999,"NA",IF(T1_Data!EF9&lt;1, "&lt;1", IF(T1_Data!EF9&gt;99, "&gt;99", T1_Data!EF9))),"-")</f>
        <v>-</v>
      </c>
      <c r="EG11" s="72" t="str">
        <f>IF(ISNUMBER(T1_Data!EG9),IF(T1_Data!EG9=-999,"NA",IF(T1_Data!EG9&lt;1, "&lt;1", IF(T1_Data!EG9&gt;99, "&gt;99", T1_Data!EG9))),"-")</f>
        <v>-</v>
      </c>
      <c r="EH11" s="72" t="str">
        <f>IF(ISNUMBER(T1_Data!EH9),IF(T1_Data!EH9=-999,"NA",IF(T1_Data!EH9&lt;1, "&lt;1", IF(T1_Data!EH9&gt;99, "&gt;99", T1_Data!EH9))),"-")</f>
        <v>-</v>
      </c>
      <c r="EI11" s="72" t="str">
        <f>IF(ISNUMBER(T1_Data!EI9),IF(T1_Data!EI9=-999,"NA",IF(T1_Data!EI9&lt;1, "&lt;1", IF(T1_Data!EI9&gt;99, "&gt;99", T1_Data!EI9))),"-")</f>
        <v>-</v>
      </c>
      <c r="EJ11" s="72" t="str">
        <f>IF(ISNUMBER(T1_Data!EJ9),IF(T1_Data!EJ9=-999,"NA",IF(T1_Data!EJ9&lt;1, "&lt;1", IF(T1_Data!EJ9&gt;99, "&gt;99", T1_Data!EJ9))),"-")</f>
        <v>-</v>
      </c>
      <c r="EK11" s="72" t="str">
        <f>IF(ISNUMBER(T1_Data!EK9),IF(T1_Data!EK9=-999,"NA",IF(T1_Data!EK9&lt;1, "&lt;1", IF(T1_Data!EK9&gt;99, "&gt;99", T1_Data!EK9))),"-")</f>
        <v>-</v>
      </c>
      <c r="EL11" s="72" t="str">
        <f>IF(ISNUMBER(T1_Data!EL9),IF(T1_Data!EL9=-999,"NA",IF(T1_Data!EL9&lt;1, "&lt;1", IF(T1_Data!EL9&gt;99, "&gt;99", T1_Data!EL9))),"-")</f>
        <v>-</v>
      </c>
      <c r="EM11" s="72" t="str">
        <f>IF(ISNUMBER(T1_Data!EM9),IF(T1_Data!EM9=-999,"NA",IF(T1_Data!EM9&lt;1, "&lt;1", IF(T1_Data!EM9&gt;99, "&gt;99", T1_Data!EM9))),"-")</f>
        <v>-</v>
      </c>
      <c r="EN11" s="72" t="str">
        <f>IF(ISNUMBER(T1_Data!EN9),IF(T1_Data!EN9=-999,"NA",IF(T1_Data!EN9&lt;1, "&lt;1", IF(T1_Data!EN9&gt;99, "&gt;99", T1_Data!EN9))),"-")</f>
        <v>&gt;99</v>
      </c>
      <c r="EO11" s="72" t="str">
        <f>IF(ISNUMBER(T1_Data!EO9),IF(T1_Data!EO9=-999,"NA",IF(T1_Data!EO9&lt;1, "&lt;1", IF(T1_Data!EO9&gt;99, "&gt;99", T1_Data!EO9))),"-")</f>
        <v>&lt;1</v>
      </c>
      <c r="EP11" s="72" t="str">
        <f>IF(ISNUMBER(T1_Data!EP9),IF(T1_Data!EP9=-999,"NA",IF(T1_Data!EP9&lt;1, "&lt;1", IF(T1_Data!EP9&gt;99, "&gt;99", T1_Data!EP9))),"-")</f>
        <v>&lt;1</v>
      </c>
      <c r="EQ11" s="72" t="str">
        <f>IF(ISNUMBER(T1_Data!EQ9),IF(T1_Data!EQ9=-999,"NA",IF(T1_Data!EQ9&lt;1, "&lt;1", IF(T1_Data!EQ9&gt;99, "&gt;99", T1_Data!EQ9))),"-")</f>
        <v>&gt;99</v>
      </c>
      <c r="ER11" s="72" t="str">
        <f>IF(ISNUMBER(T1_Data!ER9),IF(T1_Data!ER9=-999,"NA",IF(T1_Data!ER9&lt;1, "&lt;1", IF(T1_Data!ER9&gt;99, "&gt;99", T1_Data!ER9))),"-")</f>
        <v>&gt;99</v>
      </c>
      <c r="ES11" s="72" t="str">
        <f>IF(ISNUMBER(T1_Data!ES9),IF(T1_Data!ES9=-999,"NA",IF(T1_Data!ES9&lt;1, "&lt;1", IF(T1_Data!ES9&gt;99, "&gt;99", T1_Data!ES9))),"-")</f>
        <v>&gt;99</v>
      </c>
      <c r="ET11" s="72" t="str">
        <f>IF(ISNUMBER(T1_Data!ET9),IF(T1_Data!ET9=-999,"NA",IF(T1_Data!ET9&lt;1, "&lt;1", IF(T1_Data!ET9&gt;99, "&gt;99", T1_Data!ET9))),"-")</f>
        <v>&lt;1</v>
      </c>
      <c r="EU11" s="72" t="str">
        <f>IF(ISNUMBER(T1_Data!EU9),IF(T1_Data!EU9=-999,"NA",IF(T1_Data!EU9&lt;1, "&lt;1", IF(T1_Data!EU9&gt;99, "&gt;99", T1_Data!EU9))),"-")</f>
        <v>&lt;1</v>
      </c>
      <c r="EV11" s="72" t="str">
        <f>IF(ISNUMBER(T1_Data!EV9),IF(T1_Data!EV9=-999,"NA",IF(T1_Data!EV9&lt;1, "&lt;1", IF(T1_Data!EV9&gt;99, "&gt;99", T1_Data!EV9))),"-")</f>
        <v>&gt;99</v>
      </c>
      <c r="EW11" s="72" t="str">
        <f>IF(ISNUMBER(T1_Data!EW9),IF(T1_Data!EW9=-999,"NA",IF(T1_Data!EW9&lt;1, "&lt;1", IF(T1_Data!EW9&gt;99, "&gt;99", T1_Data!EW9))),"-")</f>
        <v>&gt;99</v>
      </c>
      <c r="EX11" s="72" t="str">
        <f>IF(ISNUMBER(T1_Data!EX9),IF(T1_Data!EX9=-999,"NA",IF(T1_Data!EX9&lt;1, "&lt;1", IF(T1_Data!EX9&gt;99, "&gt;99", T1_Data!EX9))),"-")</f>
        <v>-</v>
      </c>
      <c r="EY11" s="72" t="str">
        <f>IF(ISNUMBER(T1_Data!EY9),IF(T1_Data!EY9=-999,"NA",IF(T1_Data!EY9&lt;1, "&lt;1", IF(T1_Data!EY9&gt;99, "&gt;99", T1_Data!EY9))),"-")</f>
        <v>-</v>
      </c>
      <c r="EZ11" s="72" t="str">
        <f>IF(ISNUMBER(T1_Data!EZ9),IF(T1_Data!EZ9=-999,"NA",IF(T1_Data!EZ9&lt;1, "&lt;1", IF(T1_Data!EZ9&gt;99, "&gt;99", T1_Data!EZ9))),"-")</f>
        <v>-</v>
      </c>
      <c r="FA11" s="72" t="str">
        <f>IF(ISNUMBER(T1_Data!FA9),IF(T1_Data!FA9=-999,"NA",IF(T1_Data!FA9&lt;1, "&lt;1", IF(T1_Data!FA9&gt;99, "&gt;99", T1_Data!FA9))),"-")</f>
        <v>-</v>
      </c>
      <c r="FB11" s="72" t="str">
        <f>IF(ISNUMBER(T1_Data!FB9),IF(T1_Data!FB9=-999,"NA",IF(T1_Data!FB9&lt;1, "&lt;1", IF(T1_Data!FB9&gt;99, "&gt;99", T1_Data!FB9))),"-")</f>
        <v>-</v>
      </c>
      <c r="FC11" s="72" t="str">
        <f>IF(ISNUMBER(T1_Data!FC9),IF(T1_Data!FC9=-999,"NA",IF(T1_Data!FC9&lt;1, "&lt;1", IF(T1_Data!FC9&gt;99, "&gt;99", T1_Data!FC9))),"-")</f>
        <v>-</v>
      </c>
      <c r="FD11" s="72" t="str">
        <f>IF(ISNUMBER(T1_Data!FD9),IF(T1_Data!FD9=-999,"NA",IF(T1_Data!FD9&lt;1, "&lt;1", IF(T1_Data!FD9&gt;99, "&gt;99", T1_Data!FD9))),"-")</f>
        <v>-</v>
      </c>
      <c r="FE11" s="72" t="str">
        <f>IF(ISNUMBER(T1_Data!FE9),IF(T1_Data!FE9=-999,"NA",IF(T1_Data!FE9&lt;1, "&lt;1", IF(T1_Data!FE9&gt;99, "&gt;99", T1_Data!FE9))),"-")</f>
        <v>-</v>
      </c>
      <c r="FF11" s="72" t="str">
        <f>IF(ISNUMBER(T1_Data!FF9),IF(T1_Data!FF9=-999,"NA",IF(T1_Data!FF9&lt;1, "&lt;1", IF(T1_Data!FF9&gt;99, "&gt;99", T1_Data!FF9))),"-")</f>
        <v>-</v>
      </c>
      <c r="FG11" s="72" t="str">
        <f>IF(ISNUMBER(T1_Data!FG9),IF(T1_Data!FG9=-999,"NA",IF(T1_Data!FG9&lt;1, "&lt;1", IF(T1_Data!FG9&gt;99, "&gt;99", T1_Data!FG9))),"-")</f>
        <v>-</v>
      </c>
      <c r="FH11" s="72" t="str">
        <f>IF(ISNUMBER(T1_Data!FH9),IF(T1_Data!FH9=-999,"NA",IF(T1_Data!FH9&lt;1, "&lt;1", IF(T1_Data!FH9&gt;99, "&gt;99", T1_Data!FH9))),"-")</f>
        <v>-</v>
      </c>
      <c r="FI11" s="72" t="str">
        <f>IF(ISNUMBER(T1_Data!FI9),IF(T1_Data!FI9=-999,"NA",IF(T1_Data!FI9&lt;1, "&lt;1", IF(T1_Data!FI9&gt;99, "&gt;99", T1_Data!FI9))),"-")</f>
        <v>-</v>
      </c>
      <c r="FJ11" s="72" t="str">
        <f>IF(ISNUMBER(T1_Data!FJ9),IF(T1_Data!FJ9=-999,"NA",IF(T1_Data!FJ9&lt;1, "&lt;1", IF(T1_Data!FJ9&gt;99, "&gt;99", T1_Data!FJ9))),"-")</f>
        <v>-</v>
      </c>
      <c r="FK11" s="72" t="str">
        <f>IF(ISNUMBER(T1_Data!FK9),IF(T1_Data!FK9=-999,"NA",IF(T1_Data!FK9&lt;1, "&lt;1", IF(T1_Data!FK9&gt;99, "&gt;99", T1_Data!FK9))),"-")</f>
        <v>-</v>
      </c>
      <c r="FL11" s="72" t="str">
        <f>IF(ISNUMBER(T1_Data!FL9),IF(T1_Data!FL9=-999,"NA",IF(T1_Data!FL9&lt;1, "&lt;1", IF(T1_Data!FL9&gt;99, "&gt;99", T1_Data!FL9))),"-")</f>
        <v>-</v>
      </c>
      <c r="FM11" s="72" t="str">
        <f>IF(ISNUMBER(T1_Data!FM9),IF(T1_Data!FM9=-999,"NA",IF(T1_Data!FM9&lt;1, "&lt;1", IF(T1_Data!FM9&gt;99, "&gt;99", T1_Data!FM9))),"-")</f>
        <v>-</v>
      </c>
      <c r="FN11" s="72" t="str">
        <f>IF(ISNUMBER(T1_Data!FN9),IF(T1_Data!FN9=-999,"NA",IF(T1_Data!FN9&lt;1, "&lt;1", IF(T1_Data!FN9&gt;99, "&gt;99", T1_Data!FN9))),"-")</f>
        <v>-</v>
      </c>
      <c r="FO11" s="72" t="str">
        <f>IF(ISNUMBER(T1_Data!FO9),IF(T1_Data!FO9=-999,"NA",IF(T1_Data!FO9&lt;1, "&lt;1", IF(T1_Data!FO9&gt;99, "&gt;99", T1_Data!FO9))),"-")</f>
        <v>-</v>
      </c>
      <c r="FP11" s="72" t="str">
        <f>IF(ISNUMBER(T1_Data!FP9),IF(T1_Data!FP9=-999,"NA",IF(T1_Data!FP9&lt;1, "&lt;1", IF(T1_Data!FP9&gt;99, "&gt;99", T1_Data!FP9))),"-")</f>
        <v>-</v>
      </c>
      <c r="FQ11" s="72" t="str">
        <f>IF(ISNUMBER(T1_Data!FQ9),IF(T1_Data!FQ9=-999,"NA",IF(T1_Data!FQ9&lt;1, "&lt;1", IF(T1_Data!FQ9&gt;99, "&gt;99", T1_Data!FQ9))),"-")</f>
        <v>-</v>
      </c>
      <c r="FR11" s="72" t="str">
        <f>IF(ISNUMBER(T1_Data!FR9),IF(T1_Data!FR9=-999,"NA",IF(T1_Data!FR9&lt;1, "&lt;1", IF(T1_Data!FR9&gt;99, "&gt;99", T1_Data!FR9))),"-")</f>
        <v>-</v>
      </c>
      <c r="FS11" s="72" t="str">
        <f>IF(ISNUMBER(T1_Data!FS9),IF(T1_Data!FS9=-999,"NA",IF(T1_Data!FS9&lt;1, "&lt;1", IF(T1_Data!FS9&gt;99, "&gt;99", T1_Data!FS9))),"-")</f>
        <v>-</v>
      </c>
      <c r="FT11" s="72" t="str">
        <f>IF(ISNUMBER(T1_Data!FT9),IF(T1_Data!FT9=-999,"NA",IF(T1_Data!FT9&lt;1, "&lt;1", IF(T1_Data!FT9&gt;99, "&gt;99", T1_Data!FT9))),"-")</f>
        <v>-</v>
      </c>
      <c r="FU11" s="72" t="str">
        <f>IF(ISNUMBER(T1_Data!FU9),IF(T1_Data!FU9=-999,"NA",IF(T1_Data!FU9&lt;1, "&lt;1", IF(T1_Data!FU9&gt;99, "&gt;99", T1_Data!FU9))),"-")</f>
        <v>-</v>
      </c>
      <c r="FV11" s="72" t="str">
        <f>IF(ISNUMBER(T1_Data!FV9),IF(T1_Data!FV9=-999,"NA",IF(T1_Data!FV9&lt;1, "&lt;1", IF(T1_Data!FV9&gt;99, "&gt;99", T1_Data!FV9))),"-")</f>
        <v>-</v>
      </c>
      <c r="FW11" s="72">
        <f>IF(ISNUMBER(T1_Data!FW9),IF(T1_Data!FW9=-999,"NA",IF(T1_Data!FW9&lt;1, "&lt;1", IF(T1_Data!FW9&gt;99, "&gt;99", T1_Data!FW9))),"-")</f>
        <v>8</v>
      </c>
      <c r="FX11" s="71" t="str">
        <f>IF(ISBLANK(T1_Data!FX9), "", T1_Data!FX9)</f>
        <v>KWT</v>
      </c>
    </row>
    <row r="12" spans="1:180" x14ac:dyDescent="0.25">
      <c r="A12" s="71" t="str">
        <f>IF(ISBLANK(T1_Data!A10), "", T1_Data!A10)</f>
        <v>Lebanon</v>
      </c>
      <c r="B12" s="72">
        <f>IF(ISNUMBER(T1_Data!B10), T1_Data!B10,"-")</f>
        <v>2023</v>
      </c>
      <c r="C12" s="72">
        <f>IF(ISNUMBER(T1_Data!C10),IF(T1_Data!C10=-999,"NA",IF(T1_Data!C10&lt;1, "&lt;1", IF(T1_Data!C10&gt;99, "&gt;99", T1_Data!C10))),"-")</f>
        <v>89.431999206542969</v>
      </c>
      <c r="D12" s="72" t="str">
        <f>IF(ISNUMBER(T1_Data!D10),IF(T1_Data!D10=-999,"NA",IF(T1_Data!D10&lt;1, "&lt;1", IF(T1_Data!D10&gt;99, "&gt;99", T1_Data!D10))),"-")</f>
        <v>-</v>
      </c>
      <c r="E12" s="72" t="str">
        <f>IF(ISNUMBER(T1_Data!E10),IF(T1_Data!E10=-999,"NA",IF(T1_Data!E10&lt;1, "&lt;1", IF(T1_Data!E10&gt;99, "&gt;99", T1_Data!E10))),"-")</f>
        <v>-</v>
      </c>
      <c r="F12" s="72" t="str">
        <f>IF(ISNUMBER(T1_Data!F10),IF(T1_Data!F10=-999,"NA",IF(T1_Data!F10&lt;1, "&lt;1", IF(T1_Data!F10&gt;99, "&gt;99", T1_Data!F10))),"-")</f>
        <v>-</v>
      </c>
      <c r="G12" s="72" t="str">
        <f>IF(ISNUMBER(T1_Data!G10),IF(T1_Data!G10=-999,"NA",IF(T1_Data!G10&lt;1, "&lt;1", IF(T1_Data!G10&gt;99, "&gt;99", T1_Data!G10))),"-")</f>
        <v>-</v>
      </c>
      <c r="H12" s="72" t="str">
        <f>IF(ISNUMBER(T1_Data!H10),IF(T1_Data!H10=-999,"NA",IF(T1_Data!H10&lt;1, "&lt;1", IF(T1_Data!H10&gt;99, "&gt;99", T1_Data!H10))),"-")</f>
        <v>-</v>
      </c>
      <c r="I12" s="72" t="str">
        <f>IF(ISNUMBER(T1_Data!I10),IF(T1_Data!I10=-999,"NA",IF(T1_Data!I10&lt;1, "&lt;1", IF(T1_Data!I10&gt;99, "&gt;99", T1_Data!I10))),"-")</f>
        <v>-</v>
      </c>
      <c r="J12" s="72" t="str">
        <f>IF(ISNUMBER(T1_Data!J10),IF(T1_Data!J10=-999,"NA",IF(T1_Data!J10&lt;1, "&lt;1", IF(T1_Data!J10&gt;99, "&gt;99", T1_Data!J10))),"-")</f>
        <v>-</v>
      </c>
      <c r="K12" s="72" t="str">
        <f>IF(ISNUMBER(T1_Data!K10),IF(T1_Data!K10=-999,"NA",IF(T1_Data!K10&lt;1, "&lt;1", IF(T1_Data!K10&gt;99, "&gt;99", T1_Data!K10))),"-")</f>
        <v>-</v>
      </c>
      <c r="L12" s="72" t="str">
        <f>IF(ISNUMBER(T1_Data!L10),IF(T1_Data!L10=-999,"NA",IF(T1_Data!L10&lt;1, "&lt;1", IF(T1_Data!L10&gt;99, "&gt;99", T1_Data!L10))),"-")</f>
        <v>-</v>
      </c>
      <c r="M12" s="72" t="str">
        <f>IF(ISNUMBER(T1_Data!M10),IF(T1_Data!M10=-999,"NA",IF(T1_Data!M10&lt;1, "&lt;1", IF(T1_Data!M10&gt;99, "&gt;99", T1_Data!M10))),"-")</f>
        <v>-</v>
      </c>
      <c r="N12" s="72" t="str">
        <f>IF(ISNUMBER(T1_Data!N10),IF(T1_Data!N10=-999,"NA",IF(T1_Data!N10&lt;1, "&lt;1", IF(T1_Data!N10&gt;99, "&gt;99", T1_Data!N10))),"-")</f>
        <v>-</v>
      </c>
      <c r="O12" s="72" t="str">
        <f>IF(ISNUMBER(T1_Data!O10),IF(T1_Data!O10=-999,"NA",IF(T1_Data!O10&lt;1, "&lt;1", IF(T1_Data!O10&gt;99, "&gt;99", T1_Data!O10))),"-")</f>
        <v>-</v>
      </c>
      <c r="P12" s="72" t="str">
        <f>IF(ISNUMBER(T1_Data!P10),IF(T1_Data!P10=-999,"NA",IF(T1_Data!P10&lt;1, "&lt;1", IF(T1_Data!P10&gt;99, "&gt;99", T1_Data!P10))),"-")</f>
        <v>-</v>
      </c>
      <c r="Q12" s="72" t="str">
        <f>IF(ISNUMBER(T1_Data!Q10),IF(T1_Data!Q10=-999,"NA",IF(T1_Data!Q10&lt;1, "&lt;1", IF(T1_Data!Q10&gt;99, "&gt;99", T1_Data!Q10))),"-")</f>
        <v>-</v>
      </c>
      <c r="R12" s="72" t="str">
        <f>IF(ISNUMBER(T1_Data!R10),IF(T1_Data!R10=-999,"NA",IF(T1_Data!R10&lt;1, "&lt;1", IF(T1_Data!R10&gt;99, "&gt;99", T1_Data!R10))),"-")</f>
        <v>-</v>
      </c>
      <c r="S12" s="72" t="str">
        <f>IF(ISNUMBER(T1_Data!S10),IF(T1_Data!S10=-999,"NA",IF(T1_Data!S10&lt;1, "&lt;1", IF(T1_Data!S10&gt;99, "&gt;99", T1_Data!S10))),"-")</f>
        <v>-</v>
      </c>
      <c r="T12" s="72" t="str">
        <f>IF(ISNUMBER(T1_Data!T10),IF(T1_Data!T10=-999,"NA",IF(T1_Data!T10&lt;1, "&lt;1", IF(T1_Data!T10&gt;99, "&gt;99", T1_Data!T10))),"-")</f>
        <v>-</v>
      </c>
      <c r="U12" s="72" t="str">
        <f>IF(ISNUMBER(T1_Data!U10),IF(T1_Data!U10=-999,"NA",IF(T1_Data!U10&lt;1, "&lt;1", IF(T1_Data!U10&gt;99, "&gt;99", T1_Data!U10))),"-")</f>
        <v>-</v>
      </c>
      <c r="V12" s="72" t="str">
        <f>IF(ISNUMBER(T1_Data!V10),IF(T1_Data!V10=-999,"NA",IF(T1_Data!V10&lt;1, "&lt;1", IF(T1_Data!V10&gt;99, "&gt;99", T1_Data!V10))),"-")</f>
        <v>-</v>
      </c>
      <c r="W12" s="72" t="str">
        <f>IF(ISNUMBER(T1_Data!W10),IF(T1_Data!W10=-999,"NA",IF(T1_Data!W10&lt;1, "&lt;1", IF(T1_Data!W10&gt;99, "&gt;99", T1_Data!W10))),"-")</f>
        <v>-</v>
      </c>
      <c r="X12" s="72" t="str">
        <f>IF(ISNUMBER(T1_Data!X10),IF(T1_Data!X10=-999,"NA",IF(T1_Data!X10&lt;1, "&lt;1", IF(T1_Data!X10&gt;99, "&gt;99", T1_Data!X10))),"-")</f>
        <v>-</v>
      </c>
      <c r="Y12" s="72" t="str">
        <f>IF(ISNUMBER(T1_Data!Y10),IF(T1_Data!Y10=-999,"NA",IF(T1_Data!Y10&lt;1, "&lt;1", IF(T1_Data!Y10&gt;99, "&gt;99", T1_Data!Y10))),"-")</f>
        <v>-</v>
      </c>
      <c r="Z12" s="72" t="str">
        <f>IF(ISNUMBER(T1_Data!Z10),IF(T1_Data!Z10=-999,"NA",IF(T1_Data!Z10&lt;1, "&lt;1", IF(T1_Data!Z10&gt;99, "&gt;99", T1_Data!Z10))),"-")</f>
        <v>-</v>
      </c>
      <c r="AA12" s="72" t="str">
        <f>IF(ISNUMBER(T1_Data!AA10),IF(T1_Data!AA10=-999,"NA",IF(T1_Data!AA10&lt;1, "&lt;1", IF(T1_Data!AA10&gt;99, "&gt;99", T1_Data!AA10))),"-")</f>
        <v>-</v>
      </c>
      <c r="AB12" s="72" t="str">
        <f>IF(ISNUMBER(T1_Data!AB10),IF(T1_Data!AB10=-999,"NA",IF(T1_Data!AB10&lt;1, "&lt;1", IF(T1_Data!AB10&gt;99, "&gt;99", T1_Data!AB10))),"-")</f>
        <v>-</v>
      </c>
      <c r="AC12" s="72" t="str">
        <f>IF(ISNUMBER(T1_Data!AC10),IF(T1_Data!AC10=-999,"NA",IF(T1_Data!AC10&lt;1, "&lt;1", IF(T1_Data!AC10&gt;99, "&gt;99", T1_Data!AC10))),"-")</f>
        <v>-</v>
      </c>
      <c r="AD12" s="72" t="str">
        <f>IF(ISNUMBER(T1_Data!AD10),IF(T1_Data!AD10=-999,"NA",IF(T1_Data!AD10&lt;1, "&lt;1", IF(T1_Data!AD10&gt;99, "&gt;99", T1_Data!AD10))),"-")</f>
        <v>-</v>
      </c>
      <c r="AE12" s="72" t="str">
        <f>IF(ISNUMBER(T1_Data!AE10),IF(T1_Data!AE10=-999,"NA",IF(T1_Data!AE10&lt;1, "&lt;1", IF(T1_Data!AE10&gt;99, "&gt;99", T1_Data!AE10))),"-")</f>
        <v>-</v>
      </c>
      <c r="AF12" s="72" t="str">
        <f>IF(ISNUMBER(T1_Data!AF10),IF(T1_Data!AF10=-999,"NA",IF(T1_Data!AF10&lt;1, "&lt;1", IF(T1_Data!AF10&gt;99, "&gt;99", T1_Data!AF10))),"-")</f>
        <v>-</v>
      </c>
      <c r="AG12" s="72" t="str">
        <f>IF(ISNUMBER(T1_Data!AG10),IF(T1_Data!AG10=-999,"NA",IF(T1_Data!AG10&lt;1, "&lt;1", IF(T1_Data!AG10&gt;99, "&gt;99", T1_Data!AG10))),"-")</f>
        <v>-</v>
      </c>
      <c r="AH12" s="72" t="str">
        <f>IF(ISNUMBER(T1_Data!AH10),IF(T1_Data!AH10=-999,"NA",IF(T1_Data!AH10&lt;1, "&lt;1", IF(T1_Data!AH10&gt;99, "&gt;99", T1_Data!AH10))),"-")</f>
        <v>-</v>
      </c>
      <c r="AI12" s="72" t="str">
        <f>IF(ISNUMBER(T1_Data!AI10),IF(T1_Data!AI10=-999,"NA",IF(T1_Data!AI10&lt;1, "&lt;1", IF(T1_Data!AI10&gt;99, "&gt;99", T1_Data!AI10))),"-")</f>
        <v>-</v>
      </c>
      <c r="AJ12" s="72" t="str">
        <f>IF(ISNUMBER(T1_Data!AJ10),IF(T1_Data!AJ10=-999,"NA",IF(T1_Data!AJ10&lt;1, "&lt;1", IF(T1_Data!AJ10&gt;99, "&gt;99", T1_Data!AJ10))),"-")</f>
        <v>-</v>
      </c>
      <c r="AK12" s="72" t="str">
        <f>IF(ISNUMBER(T1_Data!AK10),IF(T1_Data!AK10=-999,"NA",IF(T1_Data!AK10&lt;1, "&lt;1", IF(T1_Data!AK10&gt;99, "&gt;99", T1_Data!AK10))),"-")</f>
        <v>-</v>
      </c>
      <c r="AL12" s="72" t="str">
        <f>IF(ISNUMBER(T1_Data!AL10),IF(T1_Data!AL10=-999,"NA",IF(T1_Data!AL10&lt;1, "&lt;1", IF(T1_Data!AL10&gt;99, "&gt;99", T1_Data!AL10))),"-")</f>
        <v>-</v>
      </c>
      <c r="AM12" s="72" t="str">
        <f>IF(ISNUMBER(T1_Data!AM10),IF(T1_Data!AM10=-999,"NA",IF(T1_Data!AM10&lt;1, "&lt;1", IF(T1_Data!AM10&gt;99, "&gt;99", T1_Data!AM10))),"-")</f>
        <v>-</v>
      </c>
      <c r="AN12" s="72" t="str">
        <f>IF(ISNUMBER(T1_Data!AN10),IF(T1_Data!AN10=-999,"NA",IF(T1_Data!AN10&lt;1, "&lt;1", IF(T1_Data!AN10&gt;99, "&gt;99", T1_Data!AN10))),"-")</f>
        <v>-</v>
      </c>
      <c r="AO12" s="72" t="str">
        <f>IF(ISNUMBER(T1_Data!AO10),IF(T1_Data!AO10=-999,"NA",IF(T1_Data!AO10&lt;1, "&lt;1", IF(T1_Data!AO10&gt;99, "&gt;99", T1_Data!AO10))),"-")</f>
        <v>-</v>
      </c>
      <c r="AP12" s="72" t="str">
        <f>IF(ISNUMBER(T1_Data!AP10),IF(T1_Data!AP10=-999,"NA",IF(T1_Data!AP10&lt;1, "&lt;1", IF(T1_Data!AP10&gt;99, "&gt;99", T1_Data!AP10))),"-")</f>
        <v>-</v>
      </c>
      <c r="AQ12" s="72" t="str">
        <f>IF(ISNUMBER(T1_Data!AQ10),IF(T1_Data!AQ10=-999,"NA",IF(T1_Data!AQ10&lt;1, "&lt;1", IF(T1_Data!AQ10&gt;99, "&gt;99", T1_Data!AQ10))),"-")</f>
        <v>-</v>
      </c>
      <c r="AR12" s="72" t="str">
        <f>IF(ISNUMBER(T1_Data!AR10),IF(T1_Data!AR10=-999,"NA",IF(T1_Data!AR10&lt;1, "&lt;1", IF(T1_Data!AR10&gt;99, "&gt;99", T1_Data!AR10))),"-")</f>
        <v>-</v>
      </c>
      <c r="AS12" s="72" t="str">
        <f>IF(ISNUMBER(T1_Data!AS10),IF(T1_Data!AS10=-999,"NA",IF(T1_Data!AS10&lt;1, "&lt;1", IF(T1_Data!AS10&gt;99, "&gt;99", T1_Data!AS10))),"-")</f>
        <v>-</v>
      </c>
      <c r="AT12" s="72" t="str">
        <f>IF(ISNUMBER(T1_Data!AT10),IF(T1_Data!AT10=-999,"NA",IF(T1_Data!AT10&lt;1, "&lt;1", IF(T1_Data!AT10&gt;99, "&gt;99", T1_Data!AT10))),"-")</f>
        <v>-</v>
      </c>
      <c r="AU12" s="72" t="str">
        <f>IF(ISNUMBER(T1_Data!AU10),IF(T1_Data!AU10=-999,"NA",IF(T1_Data!AU10&lt;1, "&lt;1", IF(T1_Data!AU10&gt;99, "&gt;99", T1_Data!AU10))),"-")</f>
        <v>-</v>
      </c>
      <c r="AV12" s="72" t="str">
        <f>IF(ISNUMBER(T1_Data!AV10),IF(T1_Data!AV10=-999,"NA",IF(T1_Data!AV10&lt;1, "&lt;1", IF(T1_Data!AV10&gt;99, "&gt;99", T1_Data!AV10))),"-")</f>
        <v>-</v>
      </c>
      <c r="AW12" s="72" t="str">
        <f>IF(ISNUMBER(T1_Data!AW10),IF(T1_Data!AW10=-999,"NA",IF(T1_Data!AW10&lt;1, "&lt;1", IF(T1_Data!AW10&gt;99, "&gt;99", T1_Data!AW10))),"-")</f>
        <v>-</v>
      </c>
      <c r="AX12" s="72" t="str">
        <f>IF(ISNUMBER(T1_Data!AX10),IF(T1_Data!AX10=-999,"NA",IF(T1_Data!AX10&lt;1, "&lt;1", IF(T1_Data!AX10&gt;99, "&gt;99", T1_Data!AX10))),"-")</f>
        <v>-</v>
      </c>
      <c r="AY12" s="72" t="str">
        <f>IF(ISNUMBER(T1_Data!AY10),IF(T1_Data!AY10=-999,"NA",IF(T1_Data!AY10&lt;1, "&lt;1", IF(T1_Data!AY10&gt;99, "&gt;99", T1_Data!AY10))),"-")</f>
        <v>-</v>
      </c>
      <c r="AZ12" s="72" t="str">
        <f>IF(ISNUMBER(T1_Data!AZ10),IF(T1_Data!AZ10=-999,"NA",IF(T1_Data!AZ10&lt;1, "&lt;1", IF(T1_Data!AZ10&gt;99, "&gt;99", T1_Data!AZ10))),"-")</f>
        <v>-</v>
      </c>
      <c r="BA12" s="72" t="str">
        <f>IF(ISNUMBER(T1_Data!BA10),IF(T1_Data!BA10=-999,"NA",IF(T1_Data!BA10&lt;1, "&lt;1", IF(T1_Data!BA10&gt;99, "&gt;99", T1_Data!BA10))),"-")</f>
        <v>-</v>
      </c>
      <c r="BB12" s="72" t="str">
        <f>IF(ISNUMBER(T1_Data!BB10),IF(T1_Data!BB10=-999,"NA",IF(T1_Data!BB10&lt;1, "&lt;1", IF(T1_Data!BB10&gt;99, "&gt;99", T1_Data!BB10))),"-")</f>
        <v>-</v>
      </c>
      <c r="BC12" s="72" t="str">
        <f>IF(ISNUMBER(T1_Data!BC10),IF(T1_Data!BC10=-999,"NA",IF(T1_Data!BC10&lt;1, "&lt;1", IF(T1_Data!BC10&gt;99, "&gt;99", T1_Data!BC10))),"-")</f>
        <v>-</v>
      </c>
      <c r="BD12" s="72" t="str">
        <f>IF(ISNUMBER(T1_Data!BD10),IF(T1_Data!BD10=-999,"NA",IF(T1_Data!BD10&lt;1, "&lt;1", IF(T1_Data!BD10&gt;99, "&gt;99", T1_Data!BD10))),"-")</f>
        <v>-</v>
      </c>
      <c r="BE12" s="72" t="str">
        <f>IF(ISNUMBER(T1_Data!BE10),IF(T1_Data!BE10=-999,"NA",IF(T1_Data!BE10&lt;1, "&lt;1", IF(T1_Data!BE10&gt;99, "&gt;99", T1_Data!BE10))),"-")</f>
        <v>-</v>
      </c>
      <c r="BF12" s="72" t="str">
        <f>IF(ISNUMBER(T1_Data!BF10),IF(T1_Data!BF10=-999,"NA",IF(T1_Data!BF10&lt;1, "&lt;1", IF(T1_Data!BF10&gt;99, "&gt;99", T1_Data!BF10))),"-")</f>
        <v>-</v>
      </c>
      <c r="BG12" s="72" t="str">
        <f>IF(ISNUMBER(T1_Data!BG10),IF(T1_Data!BG10=-999,"NA",IF(T1_Data!BG10&lt;1, "&lt;1", IF(T1_Data!BG10&gt;99, "&gt;99", T1_Data!BG10))),"-")</f>
        <v>-</v>
      </c>
      <c r="BH12" s="72" t="str">
        <f>IF(ISNUMBER(T1_Data!BH10),IF(T1_Data!BH10=-999,"NA",IF(T1_Data!BH10&lt;1, "&lt;1", IF(T1_Data!BH10&gt;99, "&gt;99", T1_Data!BH10))),"-")</f>
        <v>-</v>
      </c>
      <c r="BI12" s="72" t="str">
        <f>IF(ISNUMBER(T1_Data!BI10),IF(T1_Data!BI10=-999,"NA",IF(T1_Data!BI10&lt;1, "&lt;1", IF(T1_Data!BI10&gt;99, "&gt;99", T1_Data!BI10))),"-")</f>
        <v>-</v>
      </c>
      <c r="BJ12" s="72" t="str">
        <f>IF(ISNUMBER(T1_Data!BJ10),IF(T1_Data!BJ10=-999,"NA",IF(T1_Data!BJ10&lt;1, "&lt;1", IF(T1_Data!BJ10&gt;99, "&gt;99", T1_Data!BJ10))),"-")</f>
        <v>-</v>
      </c>
      <c r="BK12" s="72" t="str">
        <f>IF(ISNUMBER(T1_Data!BK10),IF(T1_Data!BK10=-999,"NA",IF(T1_Data!BK10&lt;1, "&lt;1", IF(T1_Data!BK10&gt;99, "&gt;99", T1_Data!BK10))),"-")</f>
        <v>-</v>
      </c>
      <c r="BL12" s="72" t="str">
        <f>IF(ISNUMBER(T1_Data!BL10),IF(T1_Data!BL10=-999,"NA",IF(T1_Data!BL10&lt;1, "&lt;1", IF(T1_Data!BL10&gt;99, "&gt;99", T1_Data!BL10))),"-")</f>
        <v>-</v>
      </c>
      <c r="BM12" s="72" t="str">
        <f>IF(ISNUMBER(T1_Data!BM10),IF(T1_Data!BM10=-999,"NA",IF(T1_Data!BM10&lt;1, "&lt;1", IF(T1_Data!BM10&gt;99, "&gt;99", T1_Data!BM10))),"-")</f>
        <v>-</v>
      </c>
      <c r="BN12" s="72" t="str">
        <f>IF(ISNUMBER(T1_Data!BN10),IF(T1_Data!BN10=-999,"NA",IF(T1_Data!BN10&lt;1, "&lt;1", IF(T1_Data!BN10&gt;99, "&gt;99", T1_Data!BN10))),"-")</f>
        <v>-</v>
      </c>
      <c r="BO12" s="72" t="str">
        <f>IF(ISNUMBER(T1_Data!BO10),IF(T1_Data!BO10=-999,"NA",IF(T1_Data!BO10&lt;1, "&lt;1", IF(T1_Data!BO10&gt;99, "&gt;99", T1_Data!BO10))),"-")</f>
        <v>-</v>
      </c>
      <c r="BP12" s="72" t="str">
        <f>IF(ISNUMBER(T1_Data!BP10),IF(T1_Data!BP10=-999,"NA",IF(T1_Data!BP10&lt;1, "&lt;1", IF(T1_Data!BP10&gt;99, "&gt;99", T1_Data!BP10))),"-")</f>
        <v>-</v>
      </c>
      <c r="BQ12" s="72" t="str">
        <f>IF(ISNUMBER(T1_Data!BQ10),IF(T1_Data!BQ10=-999,"NA",IF(T1_Data!BQ10&lt;1, "&lt;1", IF(T1_Data!BQ10&gt;99, "&gt;99", T1_Data!BQ10))),"-")</f>
        <v>-</v>
      </c>
      <c r="BR12" s="72" t="str">
        <f>IF(ISNUMBER(T1_Data!BR10),IF(T1_Data!BR10=-999,"NA",IF(T1_Data!BR10&lt;1, "&lt;1", IF(T1_Data!BR10&gt;99, "&gt;99", T1_Data!BR10))),"-")</f>
        <v>-</v>
      </c>
      <c r="BS12" s="72" t="str">
        <f>IF(ISNUMBER(T1_Data!BS10),IF(T1_Data!BS10=-999,"NA",IF(T1_Data!BS10&lt;1, "&lt;1", IF(T1_Data!BS10&gt;99, "&gt;99", T1_Data!BS10))),"-")</f>
        <v>-</v>
      </c>
      <c r="BT12" s="72" t="str">
        <f>IF(ISNUMBER(T1_Data!BT10),IF(T1_Data!BT10=-999,"NA",IF(T1_Data!BT10&lt;1, "&lt;1", IF(T1_Data!BT10&gt;99, "&gt;99", T1_Data!BT10))),"-")</f>
        <v>-</v>
      </c>
      <c r="BU12" s="72" t="str">
        <f>IF(ISNUMBER(T1_Data!BU10),IF(T1_Data!BU10=-999,"NA",IF(T1_Data!BU10&lt;1, "&lt;1", IF(T1_Data!BU10&gt;99, "&gt;99", T1_Data!BU10))),"-")</f>
        <v>-</v>
      </c>
      <c r="BV12" s="72" t="str">
        <f>IF(ISNUMBER(T1_Data!BV10),IF(T1_Data!BV10=-999,"NA",IF(T1_Data!BV10&lt;1, "&lt;1", IF(T1_Data!BV10&gt;99, "&gt;99", T1_Data!BV10))),"-")</f>
        <v>-</v>
      </c>
      <c r="BW12" s="72" t="str">
        <f>IF(ISNUMBER(T1_Data!BW10),IF(T1_Data!BW10=-999,"NA",IF(T1_Data!BW10&lt;1, "&lt;1", IF(T1_Data!BW10&gt;99, "&gt;99", T1_Data!BW10))),"-")</f>
        <v>-</v>
      </c>
      <c r="BX12" s="72" t="str">
        <f>IF(ISNUMBER(T1_Data!BX10),IF(T1_Data!BX10=-999,"NA",IF(T1_Data!BX10&lt;1, "&lt;1", IF(T1_Data!BX10&gt;99, "&gt;99", T1_Data!BX10))),"-")</f>
        <v>-</v>
      </c>
      <c r="BY12" s="72" t="str">
        <f>IF(ISNUMBER(T1_Data!BY10),IF(T1_Data!BY10=-999,"NA",IF(T1_Data!BY10&lt;1, "&lt;1", IF(T1_Data!BY10&gt;99, "&gt;99", T1_Data!BY10))),"-")</f>
        <v>-</v>
      </c>
      <c r="BZ12" s="72" t="str">
        <f>IF(ISNUMBER(T1_Data!BZ10),IF(T1_Data!BZ10=-999,"NA",IF(T1_Data!BZ10&lt;1, "&lt;1", IF(T1_Data!BZ10&gt;99, "&gt;99", T1_Data!BZ10))),"-")</f>
        <v>-</v>
      </c>
      <c r="CA12" s="72" t="str">
        <f>IF(ISNUMBER(T1_Data!CA10),IF(T1_Data!CA10=-999,"NA",IF(T1_Data!CA10&lt;1, "&lt;1", IF(T1_Data!CA10&gt;99, "&gt;99", T1_Data!CA10))),"-")</f>
        <v>-</v>
      </c>
      <c r="CB12" s="72" t="str">
        <f>IF(ISNUMBER(T1_Data!CB10),IF(T1_Data!CB10=-999,"NA",IF(T1_Data!CB10&lt;1, "&lt;1", IF(T1_Data!CB10&gt;99, "&gt;99", T1_Data!CB10))),"-")</f>
        <v>-</v>
      </c>
      <c r="CC12" s="72" t="str">
        <f>IF(ISNUMBER(T1_Data!CC10),IF(T1_Data!CC10=-999,"NA",IF(T1_Data!CC10&lt;1, "&lt;1", IF(T1_Data!CC10&gt;99, "&gt;99", T1_Data!CC10))),"-")</f>
        <v>-</v>
      </c>
      <c r="CD12" s="72" t="str">
        <f>IF(ISNUMBER(T1_Data!CD10),IF(T1_Data!CD10=-999,"NA",IF(T1_Data!CD10&lt;1, "&lt;1", IF(T1_Data!CD10&gt;99, "&gt;99", T1_Data!CD10))),"-")</f>
        <v>-</v>
      </c>
      <c r="CE12" s="72" t="str">
        <f>IF(ISNUMBER(T1_Data!CE10),IF(T1_Data!CE10=-999,"NA",IF(T1_Data!CE10&lt;1, "&lt;1", IF(T1_Data!CE10&gt;99, "&gt;99", T1_Data!CE10))),"-")</f>
        <v>-</v>
      </c>
      <c r="CF12" s="72" t="str">
        <f>IF(ISNUMBER(T1_Data!CF10),IF(T1_Data!CF10=-999,"NA",IF(T1_Data!CF10&lt;1, "&lt;1", IF(T1_Data!CF10&gt;99, "&gt;99", T1_Data!CF10))),"-")</f>
        <v>-</v>
      </c>
      <c r="CG12" s="72" t="str">
        <f>IF(ISNUMBER(T1_Data!CG10),IF(T1_Data!CG10=-999,"NA",IF(T1_Data!CG10&lt;1, "&lt;1", IF(T1_Data!CG10&gt;99, "&gt;99", T1_Data!CG10))),"-")</f>
        <v>-</v>
      </c>
      <c r="CH12" s="72" t="str">
        <f>IF(ISNUMBER(T1_Data!CH10),IF(T1_Data!CH10=-999,"NA",IF(T1_Data!CH10&lt;1, "&lt;1", IF(T1_Data!CH10&gt;99, "&gt;99", T1_Data!CH10))),"-")</f>
        <v>-</v>
      </c>
      <c r="CI12" s="72" t="str">
        <f>IF(ISNUMBER(T1_Data!CI10),IF(T1_Data!CI10=-999,"NA",IF(T1_Data!CI10&lt;1, "&lt;1", IF(T1_Data!CI10&gt;99, "&gt;99", T1_Data!CI10))),"-")</f>
        <v>-</v>
      </c>
      <c r="CJ12" s="72" t="str">
        <f>IF(ISNUMBER(T1_Data!CJ10),IF(T1_Data!CJ10=-999,"NA",IF(T1_Data!CJ10&lt;1, "&lt;1", IF(T1_Data!CJ10&gt;99, "&gt;99", T1_Data!CJ10))),"-")</f>
        <v>-</v>
      </c>
      <c r="CK12" s="72" t="str">
        <f>IF(ISNUMBER(T1_Data!CK10),IF(T1_Data!CK10=-999,"NA",IF(T1_Data!CK10&lt;1, "&lt;1", IF(T1_Data!CK10&gt;99, "&gt;99", T1_Data!CK10))),"-")</f>
        <v>-</v>
      </c>
      <c r="CL12" s="72" t="str">
        <f>IF(ISNUMBER(T1_Data!CL10),IF(T1_Data!CL10=-999,"NA",IF(T1_Data!CL10&lt;1, "&lt;1", IF(T1_Data!CL10&gt;99, "&gt;99", T1_Data!CL10))),"-")</f>
        <v>-</v>
      </c>
      <c r="CM12" s="72" t="str">
        <f>IF(ISNUMBER(T1_Data!CM10),IF(T1_Data!CM10=-999,"NA",IF(T1_Data!CM10&lt;1, "&lt;1", IF(T1_Data!CM10&gt;99, "&gt;99", T1_Data!CM10))),"-")</f>
        <v>-</v>
      </c>
      <c r="CN12" s="72" t="str">
        <f>IF(ISNUMBER(T1_Data!CN10),IF(T1_Data!CN10=-999,"NA",IF(T1_Data!CN10&lt;1, "&lt;1", IF(T1_Data!CN10&gt;99, "&gt;99", T1_Data!CN10))),"-")</f>
        <v>-</v>
      </c>
      <c r="CO12" s="72" t="str">
        <f>IF(ISNUMBER(T1_Data!CO10),IF(T1_Data!CO10=-999,"NA",IF(T1_Data!CO10&lt;1, "&lt;1", IF(T1_Data!CO10&gt;99, "&gt;99", T1_Data!CO10))),"-")</f>
        <v>-</v>
      </c>
      <c r="CP12" s="72" t="str">
        <f>IF(ISNUMBER(T1_Data!CP10),IF(T1_Data!CP10=-999,"NA",IF(T1_Data!CP10&lt;1, "&lt;1", IF(T1_Data!CP10&gt;99, "&gt;99", T1_Data!CP10))),"-")</f>
        <v>-</v>
      </c>
      <c r="CQ12" s="72" t="str">
        <f>IF(ISNUMBER(T1_Data!CQ10),IF(T1_Data!CQ10=-999,"NA",IF(T1_Data!CQ10&lt;1, "&lt;1", IF(T1_Data!CQ10&gt;99, "&gt;99", T1_Data!CQ10))),"-")</f>
        <v>-</v>
      </c>
      <c r="CR12" s="72" t="str">
        <f>IF(ISNUMBER(T1_Data!CR10),IF(T1_Data!CR10=-999,"NA",IF(T1_Data!CR10&lt;1, "&lt;1", IF(T1_Data!CR10&gt;99, "&gt;99", T1_Data!CR10))),"-")</f>
        <v>-</v>
      </c>
      <c r="CS12" s="72" t="str">
        <f>IF(ISNUMBER(T1_Data!CS10),IF(T1_Data!CS10=-999,"NA",IF(T1_Data!CS10&lt;1, "&lt;1", IF(T1_Data!CS10&gt;99, "&gt;99", T1_Data!CS10))),"-")</f>
        <v>-</v>
      </c>
      <c r="CT12" s="72" t="str">
        <f>IF(ISNUMBER(T1_Data!CT10),IF(T1_Data!CT10=-999,"NA",IF(T1_Data!CT10&lt;1, "&lt;1", IF(T1_Data!CT10&gt;99, "&gt;99", T1_Data!CT10))),"-")</f>
        <v>-</v>
      </c>
      <c r="CU12" s="72" t="str">
        <f>IF(ISNUMBER(T1_Data!CU10),IF(T1_Data!CU10=-999,"NA",IF(T1_Data!CU10&lt;1, "&lt;1", IF(T1_Data!CU10&gt;99, "&gt;99", T1_Data!CU10))),"-")</f>
        <v>-</v>
      </c>
      <c r="CV12" s="72" t="str">
        <f>IF(ISNUMBER(T1_Data!CV10),IF(T1_Data!CV10=-999,"NA",IF(T1_Data!CV10&lt;1, "&lt;1", IF(T1_Data!CV10&gt;99, "&gt;99", T1_Data!CV10))),"-")</f>
        <v>-</v>
      </c>
      <c r="CW12" s="72" t="str">
        <f>IF(ISNUMBER(T1_Data!CW10),IF(T1_Data!CW10=-999,"NA",IF(T1_Data!CW10&lt;1, "&lt;1", IF(T1_Data!CW10&gt;99, "&gt;99", T1_Data!CW10))),"-")</f>
        <v>-</v>
      </c>
      <c r="CX12" s="72" t="str">
        <f>IF(ISNUMBER(T1_Data!CX10),IF(T1_Data!CX10=-999,"NA",IF(T1_Data!CX10&lt;1, "&lt;1", IF(T1_Data!CX10&gt;99, "&gt;99", T1_Data!CX10))),"-")</f>
        <v>-</v>
      </c>
      <c r="CY12" s="72" t="str">
        <f>IF(ISNUMBER(T1_Data!CY10),IF(T1_Data!CY10=-999,"NA",IF(T1_Data!CY10&lt;1, "&lt;1", IF(T1_Data!CY10&gt;99, "&gt;99", T1_Data!CY10))),"-")</f>
        <v>-</v>
      </c>
      <c r="CZ12" s="72" t="str">
        <f>IF(ISNUMBER(T1_Data!CZ10),IF(T1_Data!CZ10=-999,"NA",IF(T1_Data!CZ10&lt;1, "&lt;1", IF(T1_Data!CZ10&gt;99, "&gt;99", T1_Data!CZ10))),"-")</f>
        <v>-</v>
      </c>
      <c r="DA12" s="72" t="str">
        <f>IF(ISNUMBER(T1_Data!DA10),IF(T1_Data!DA10=-999,"NA",IF(T1_Data!DA10&lt;1, "&lt;1", IF(T1_Data!DA10&gt;99, "&gt;99", T1_Data!DA10))),"-")</f>
        <v>-</v>
      </c>
      <c r="DB12" s="72" t="str">
        <f>IF(ISNUMBER(T1_Data!DB10),IF(T1_Data!DB10=-999,"NA",IF(T1_Data!DB10&lt;1, "&lt;1", IF(T1_Data!DB10&gt;99, "&gt;99", T1_Data!DB10))),"-")</f>
        <v>-</v>
      </c>
      <c r="DC12" s="72" t="str">
        <f>IF(ISNUMBER(T1_Data!DC10),IF(T1_Data!DC10=-999,"NA",IF(T1_Data!DC10&lt;1, "&lt;1", IF(T1_Data!DC10&gt;99, "&gt;99", T1_Data!DC10))),"-")</f>
        <v>-</v>
      </c>
      <c r="DD12" s="72" t="str">
        <f>IF(ISNUMBER(T1_Data!DD10),IF(T1_Data!DD10=-999,"NA",IF(T1_Data!DD10&lt;1, "&lt;1", IF(T1_Data!DD10&gt;99, "&gt;99", T1_Data!DD10))),"-")</f>
        <v>-</v>
      </c>
      <c r="DE12" s="72" t="str">
        <f>IF(ISNUMBER(T1_Data!DE10),IF(T1_Data!DE10=-999,"NA",IF(T1_Data!DE10&lt;1, "&lt;1", IF(T1_Data!DE10&gt;99, "&gt;99", T1_Data!DE10))),"-")</f>
        <v>-</v>
      </c>
      <c r="DF12" s="72" t="str">
        <f>IF(ISNUMBER(T1_Data!DF10),IF(T1_Data!DF10=-999,"NA",IF(T1_Data!DF10&lt;1, "&lt;1", IF(T1_Data!DF10&gt;99, "&gt;99", T1_Data!DF10))),"-")</f>
        <v>-</v>
      </c>
      <c r="DG12" s="72" t="str">
        <f>IF(ISNUMBER(T1_Data!DG10),IF(T1_Data!DG10=-999,"NA",IF(T1_Data!DG10&lt;1, "&lt;1", IF(T1_Data!DG10&gt;99, "&gt;99", T1_Data!DG10))),"-")</f>
        <v>-</v>
      </c>
      <c r="DH12" s="72" t="str">
        <f>IF(ISNUMBER(T1_Data!DH10),IF(T1_Data!DH10=-999,"NA",IF(T1_Data!DH10&lt;1, "&lt;1", IF(T1_Data!DH10&gt;99, "&gt;99", T1_Data!DH10))),"-")</f>
        <v>-</v>
      </c>
      <c r="DI12" s="72" t="str">
        <f>IF(ISNUMBER(T1_Data!DI10),IF(T1_Data!DI10=-999,"NA",IF(T1_Data!DI10&lt;1, "&lt;1", IF(T1_Data!DI10&gt;99, "&gt;99", T1_Data!DI10))),"-")</f>
        <v>-</v>
      </c>
      <c r="DJ12" s="72" t="str">
        <f>IF(ISNUMBER(T1_Data!DJ10),IF(T1_Data!DJ10=-999,"NA",IF(T1_Data!DJ10&lt;1, "&lt;1", IF(T1_Data!DJ10&gt;99, "&gt;99", T1_Data!DJ10))),"-")</f>
        <v>-</v>
      </c>
      <c r="DK12" s="72" t="str">
        <f>IF(ISNUMBER(T1_Data!DK10),IF(T1_Data!DK10=-999,"NA",IF(T1_Data!DK10&lt;1, "&lt;1", IF(T1_Data!DK10&gt;99, "&gt;99", T1_Data!DK10))),"-")</f>
        <v>-</v>
      </c>
      <c r="DL12" s="72" t="str">
        <f>IF(ISNUMBER(T1_Data!DL10),IF(T1_Data!DL10=-999,"NA",IF(T1_Data!DL10&lt;1, "&lt;1", IF(T1_Data!DL10&gt;99, "&gt;99", T1_Data!DL10))),"-")</f>
        <v>-</v>
      </c>
      <c r="DM12" s="72" t="str">
        <f>IF(ISNUMBER(T1_Data!DM10),IF(T1_Data!DM10=-999,"NA",IF(T1_Data!DM10&lt;1, "&lt;1", IF(T1_Data!DM10&gt;99, "&gt;99", T1_Data!DM10))),"-")</f>
        <v>-</v>
      </c>
      <c r="DN12" s="72" t="str">
        <f>IF(ISNUMBER(T1_Data!DN10),IF(T1_Data!DN10=-999,"NA",IF(T1_Data!DN10&lt;1, "&lt;1", IF(T1_Data!DN10&gt;99, "&gt;99", T1_Data!DN10))),"-")</f>
        <v>-</v>
      </c>
      <c r="DO12" s="72" t="str">
        <f>IF(ISNUMBER(T1_Data!DO10),IF(T1_Data!DO10=-999,"NA",IF(T1_Data!DO10&lt;1, "&lt;1", IF(T1_Data!DO10&gt;99, "&gt;99", T1_Data!DO10))),"-")</f>
        <v>-</v>
      </c>
      <c r="DP12" s="72" t="str">
        <f>IF(ISNUMBER(T1_Data!DP10),IF(T1_Data!DP10=-999,"NA",IF(T1_Data!DP10&lt;1, "&lt;1", IF(T1_Data!DP10&gt;99, "&gt;99", T1_Data!DP10))),"-")</f>
        <v>-</v>
      </c>
      <c r="DQ12" s="72" t="str">
        <f>IF(ISNUMBER(T1_Data!DQ10),IF(T1_Data!DQ10=-999,"NA",IF(T1_Data!DQ10&lt;1, "&lt;1", IF(T1_Data!DQ10&gt;99, "&gt;99", T1_Data!DQ10))),"-")</f>
        <v>-</v>
      </c>
      <c r="DR12" s="72" t="str">
        <f>IF(ISNUMBER(T1_Data!DR10),IF(T1_Data!DR10=-999,"NA",IF(T1_Data!DR10&lt;1, "&lt;1", IF(T1_Data!DR10&gt;99, "&gt;99", T1_Data!DR10))),"-")</f>
        <v>-</v>
      </c>
      <c r="DS12" s="72" t="str">
        <f>IF(ISNUMBER(T1_Data!DS10),IF(T1_Data!DS10=-999,"NA",IF(T1_Data!DS10&lt;1, "&lt;1", IF(T1_Data!DS10&gt;99, "&gt;99", T1_Data!DS10))),"-")</f>
        <v>-</v>
      </c>
      <c r="DT12" s="72" t="str">
        <f>IF(ISNUMBER(T1_Data!DT10),IF(T1_Data!DT10=-999,"NA",IF(T1_Data!DT10&lt;1, "&lt;1", IF(T1_Data!DT10&gt;99, "&gt;99", T1_Data!DT10))),"-")</f>
        <v>-</v>
      </c>
      <c r="DU12" s="72" t="str">
        <f>IF(ISNUMBER(T1_Data!DU10),IF(T1_Data!DU10=-999,"NA",IF(T1_Data!DU10&lt;1, "&lt;1", IF(T1_Data!DU10&gt;99, "&gt;99", T1_Data!DU10))),"-")</f>
        <v>-</v>
      </c>
      <c r="DV12" s="72" t="str">
        <f>IF(ISNUMBER(T1_Data!DV10),IF(T1_Data!DV10=-999,"NA",IF(T1_Data!DV10&lt;1, "&lt;1", IF(T1_Data!DV10&gt;99, "&gt;99", T1_Data!DV10))),"-")</f>
        <v>-</v>
      </c>
      <c r="DW12" s="72" t="str">
        <f>IF(ISNUMBER(T1_Data!DW10),IF(T1_Data!DW10=-999,"NA",IF(T1_Data!DW10&lt;1, "&lt;1", IF(T1_Data!DW10&gt;99, "&gt;99", T1_Data!DW10))),"-")</f>
        <v>-</v>
      </c>
      <c r="DX12" s="72" t="str">
        <f>IF(ISNUMBER(T1_Data!DX10),IF(T1_Data!DX10=-999,"NA",IF(T1_Data!DX10&lt;1, "&lt;1", IF(T1_Data!DX10&gt;99, "&gt;99", T1_Data!DX10))),"-")</f>
        <v>-</v>
      </c>
      <c r="DY12" s="72" t="str">
        <f>IF(ISNUMBER(T1_Data!DY10),IF(T1_Data!DY10=-999,"NA",IF(T1_Data!DY10&lt;1, "&lt;1", IF(T1_Data!DY10&gt;99, "&gt;99", T1_Data!DY10))),"-")</f>
        <v>-</v>
      </c>
      <c r="DZ12" s="72" t="str">
        <f>IF(ISNUMBER(T1_Data!DZ10),IF(T1_Data!DZ10=-999,"NA",IF(T1_Data!DZ10&lt;1, "&lt;1", IF(T1_Data!DZ10&gt;99, "&gt;99", T1_Data!DZ10))),"-")</f>
        <v>-</v>
      </c>
      <c r="EA12" s="72" t="str">
        <f>IF(ISNUMBER(T1_Data!EA10),IF(T1_Data!EA10=-999,"NA",IF(T1_Data!EA10&lt;1, "&lt;1", IF(T1_Data!EA10&gt;99, "&gt;99", T1_Data!EA10))),"-")</f>
        <v>-</v>
      </c>
      <c r="EB12" s="72" t="str">
        <f>IF(ISNUMBER(T1_Data!EB10),IF(T1_Data!EB10=-999,"NA",IF(T1_Data!EB10&lt;1, "&lt;1", IF(T1_Data!EB10&gt;99, "&gt;99", T1_Data!EB10))),"-")</f>
        <v>-</v>
      </c>
      <c r="EC12" s="72" t="str">
        <f>IF(ISNUMBER(T1_Data!EC10),IF(T1_Data!EC10=-999,"NA",IF(T1_Data!EC10&lt;1, "&lt;1", IF(T1_Data!EC10&gt;99, "&gt;99", T1_Data!EC10))),"-")</f>
        <v>-</v>
      </c>
      <c r="ED12" s="72" t="str">
        <f>IF(ISNUMBER(T1_Data!ED10),IF(T1_Data!ED10=-999,"NA",IF(T1_Data!ED10&lt;1, "&lt;1", IF(T1_Data!ED10&gt;99, "&gt;99", T1_Data!ED10))),"-")</f>
        <v>-</v>
      </c>
      <c r="EE12" s="72" t="str">
        <f>IF(ISNUMBER(T1_Data!EE10),IF(T1_Data!EE10=-999,"NA",IF(T1_Data!EE10&lt;1, "&lt;1", IF(T1_Data!EE10&gt;99, "&gt;99", T1_Data!EE10))),"-")</f>
        <v>-</v>
      </c>
      <c r="EF12" s="72" t="str">
        <f>IF(ISNUMBER(T1_Data!EF10),IF(T1_Data!EF10=-999,"NA",IF(T1_Data!EF10&lt;1, "&lt;1", IF(T1_Data!EF10&gt;99, "&gt;99", T1_Data!EF10))),"-")</f>
        <v>-</v>
      </c>
      <c r="EG12" s="72">
        <f>IF(ISNUMBER(T1_Data!EG10),IF(T1_Data!EG10=-999,"NA",IF(T1_Data!EG10&lt;1, "&lt;1", IF(T1_Data!EG10&gt;99, "&gt;99", T1_Data!EG10))),"-")</f>
        <v>83</v>
      </c>
      <c r="EH12" s="72" t="str">
        <f>IF(ISNUMBER(T1_Data!EH10),IF(T1_Data!EH10=-999,"NA",IF(T1_Data!EH10&lt;1, "&lt;1", IF(T1_Data!EH10&gt;99, "&gt;99", T1_Data!EH10))),"-")</f>
        <v>-</v>
      </c>
      <c r="EI12" s="72" t="str">
        <f>IF(ISNUMBER(T1_Data!EI10),IF(T1_Data!EI10=-999,"NA",IF(T1_Data!EI10&lt;1, "&lt;1", IF(T1_Data!EI10&gt;99, "&gt;99", T1_Data!EI10))),"-")</f>
        <v>-</v>
      </c>
      <c r="EJ12" s="72" t="str">
        <f>IF(ISNUMBER(T1_Data!EJ10),IF(T1_Data!EJ10=-999,"NA",IF(T1_Data!EJ10&lt;1, "&lt;1", IF(T1_Data!EJ10&gt;99, "&gt;99", T1_Data!EJ10))),"-")</f>
        <v>-</v>
      </c>
      <c r="EK12" s="72" t="str">
        <f>IF(ISNUMBER(T1_Data!EK10),IF(T1_Data!EK10=-999,"NA",IF(T1_Data!EK10&lt;1, "&lt;1", IF(T1_Data!EK10&gt;99, "&gt;99", T1_Data!EK10))),"-")</f>
        <v>-</v>
      </c>
      <c r="EL12" s="72" t="str">
        <f>IF(ISNUMBER(T1_Data!EL10),IF(T1_Data!EL10=-999,"NA",IF(T1_Data!EL10&lt;1, "&lt;1", IF(T1_Data!EL10&gt;99, "&gt;99", T1_Data!EL10))),"-")</f>
        <v>-</v>
      </c>
      <c r="EM12" s="72" t="str">
        <f>IF(ISNUMBER(T1_Data!EM10),IF(T1_Data!EM10=-999,"NA",IF(T1_Data!EM10&lt;1, "&lt;1", IF(T1_Data!EM10&gt;99, "&gt;99", T1_Data!EM10))),"-")</f>
        <v>-</v>
      </c>
      <c r="EN12" s="72" t="str">
        <f>IF(ISNUMBER(T1_Data!EN10),IF(T1_Data!EN10=-999,"NA",IF(T1_Data!EN10&lt;1, "&lt;1", IF(T1_Data!EN10&gt;99, "&gt;99", T1_Data!EN10))),"-")</f>
        <v>-</v>
      </c>
      <c r="EO12" s="72" t="str">
        <f>IF(ISNUMBER(T1_Data!EO10),IF(T1_Data!EO10=-999,"NA",IF(T1_Data!EO10&lt;1, "&lt;1", IF(T1_Data!EO10&gt;99, "&gt;99", T1_Data!EO10))),"-")</f>
        <v>-</v>
      </c>
      <c r="EP12" s="72" t="str">
        <f>IF(ISNUMBER(T1_Data!EP10),IF(T1_Data!EP10=-999,"NA",IF(T1_Data!EP10&lt;1, "&lt;1", IF(T1_Data!EP10&gt;99, "&gt;99", T1_Data!EP10))),"-")</f>
        <v>-</v>
      </c>
      <c r="EQ12" s="72" t="str">
        <f>IF(ISNUMBER(T1_Data!EQ10),IF(T1_Data!EQ10=-999,"NA",IF(T1_Data!EQ10&lt;1, "&lt;1", IF(T1_Data!EQ10&gt;99, "&gt;99", T1_Data!EQ10))),"-")</f>
        <v>-</v>
      </c>
      <c r="ER12" s="72" t="str">
        <f>IF(ISNUMBER(T1_Data!ER10),IF(T1_Data!ER10=-999,"NA",IF(T1_Data!ER10&lt;1, "&lt;1", IF(T1_Data!ER10&gt;99, "&gt;99", T1_Data!ER10))),"-")</f>
        <v>-</v>
      </c>
      <c r="ES12" s="72" t="str">
        <f>IF(ISNUMBER(T1_Data!ES10),IF(T1_Data!ES10=-999,"NA",IF(T1_Data!ES10&lt;1, "&lt;1", IF(T1_Data!ES10&gt;99, "&gt;99", T1_Data!ES10))),"-")</f>
        <v>-</v>
      </c>
      <c r="ET12" s="72" t="str">
        <f>IF(ISNUMBER(T1_Data!ET10),IF(T1_Data!ET10=-999,"NA",IF(T1_Data!ET10&lt;1, "&lt;1", IF(T1_Data!ET10&gt;99, "&gt;99", T1_Data!ET10))),"-")</f>
        <v>-</v>
      </c>
      <c r="EU12" s="72" t="str">
        <f>IF(ISNUMBER(T1_Data!EU10),IF(T1_Data!EU10=-999,"NA",IF(T1_Data!EU10&lt;1, "&lt;1", IF(T1_Data!EU10&gt;99, "&gt;99", T1_Data!EU10))),"-")</f>
        <v>-</v>
      </c>
      <c r="EV12" s="72" t="str">
        <f>IF(ISNUMBER(T1_Data!EV10),IF(T1_Data!EV10=-999,"NA",IF(T1_Data!EV10&lt;1, "&lt;1", IF(T1_Data!EV10&gt;99, "&gt;99", T1_Data!EV10))),"-")</f>
        <v>-</v>
      </c>
      <c r="EW12" s="72" t="str">
        <f>IF(ISNUMBER(T1_Data!EW10),IF(T1_Data!EW10=-999,"NA",IF(T1_Data!EW10&lt;1, "&lt;1", IF(T1_Data!EW10&gt;99, "&gt;99", T1_Data!EW10))),"-")</f>
        <v>-</v>
      </c>
      <c r="EX12" s="72" t="str">
        <f>IF(ISNUMBER(T1_Data!EX10),IF(T1_Data!EX10=-999,"NA",IF(T1_Data!EX10&lt;1, "&lt;1", IF(T1_Data!EX10&gt;99, "&gt;99", T1_Data!EX10))),"-")</f>
        <v>-</v>
      </c>
      <c r="EY12" s="72" t="str">
        <f>IF(ISNUMBER(T1_Data!EY10),IF(T1_Data!EY10=-999,"NA",IF(T1_Data!EY10&lt;1, "&lt;1", IF(T1_Data!EY10&gt;99, "&gt;99", T1_Data!EY10))),"-")</f>
        <v>-</v>
      </c>
      <c r="EZ12" s="72" t="str">
        <f>IF(ISNUMBER(T1_Data!EZ10),IF(T1_Data!EZ10=-999,"NA",IF(T1_Data!EZ10&lt;1, "&lt;1", IF(T1_Data!EZ10&gt;99, "&gt;99", T1_Data!EZ10))),"-")</f>
        <v>-</v>
      </c>
      <c r="FA12" s="72" t="str">
        <f>IF(ISNUMBER(T1_Data!FA10),IF(T1_Data!FA10=-999,"NA",IF(T1_Data!FA10&lt;1, "&lt;1", IF(T1_Data!FA10&gt;99, "&gt;99", T1_Data!FA10))),"-")</f>
        <v>-</v>
      </c>
      <c r="FB12" s="72" t="str">
        <f>IF(ISNUMBER(T1_Data!FB10),IF(T1_Data!FB10=-999,"NA",IF(T1_Data!FB10&lt;1, "&lt;1", IF(T1_Data!FB10&gt;99, "&gt;99", T1_Data!FB10))),"-")</f>
        <v>-</v>
      </c>
      <c r="FC12" s="72" t="str">
        <f>IF(ISNUMBER(T1_Data!FC10),IF(T1_Data!FC10=-999,"NA",IF(T1_Data!FC10&lt;1, "&lt;1", IF(T1_Data!FC10&gt;99, "&gt;99", T1_Data!FC10))),"-")</f>
        <v>-</v>
      </c>
      <c r="FD12" s="72" t="str">
        <f>IF(ISNUMBER(T1_Data!FD10),IF(T1_Data!FD10=-999,"NA",IF(T1_Data!FD10&lt;1, "&lt;1", IF(T1_Data!FD10&gt;99, "&gt;99", T1_Data!FD10))),"-")</f>
        <v>-</v>
      </c>
      <c r="FE12" s="72" t="str">
        <f>IF(ISNUMBER(T1_Data!FE10),IF(T1_Data!FE10=-999,"NA",IF(T1_Data!FE10&lt;1, "&lt;1", IF(T1_Data!FE10&gt;99, "&gt;99", T1_Data!FE10))),"-")</f>
        <v>-</v>
      </c>
      <c r="FF12" s="72" t="str">
        <f>IF(ISNUMBER(T1_Data!FF10),IF(T1_Data!FF10=-999,"NA",IF(T1_Data!FF10&lt;1, "&lt;1", IF(T1_Data!FF10&gt;99, "&gt;99", T1_Data!FF10))),"-")</f>
        <v>-</v>
      </c>
      <c r="FG12" s="72" t="str">
        <f>IF(ISNUMBER(T1_Data!FG10),IF(T1_Data!FG10=-999,"NA",IF(T1_Data!FG10&lt;1, "&lt;1", IF(T1_Data!FG10&gt;99, "&gt;99", T1_Data!FG10))),"-")</f>
        <v>-</v>
      </c>
      <c r="FH12" s="72" t="str">
        <f>IF(ISNUMBER(T1_Data!FH10),IF(T1_Data!FH10=-999,"NA",IF(T1_Data!FH10&lt;1, "&lt;1", IF(T1_Data!FH10&gt;99, "&gt;99", T1_Data!FH10))),"-")</f>
        <v>-</v>
      </c>
      <c r="FI12" s="72" t="str">
        <f>IF(ISNUMBER(T1_Data!FI10),IF(T1_Data!FI10=-999,"NA",IF(T1_Data!FI10&lt;1, "&lt;1", IF(T1_Data!FI10&gt;99, "&gt;99", T1_Data!FI10))),"-")</f>
        <v>-</v>
      </c>
      <c r="FJ12" s="72" t="str">
        <f>IF(ISNUMBER(T1_Data!FJ10),IF(T1_Data!FJ10=-999,"NA",IF(T1_Data!FJ10&lt;1, "&lt;1", IF(T1_Data!FJ10&gt;99, "&gt;99", T1_Data!FJ10))),"-")</f>
        <v>-</v>
      </c>
      <c r="FK12" s="72" t="str">
        <f>IF(ISNUMBER(T1_Data!FK10),IF(T1_Data!FK10=-999,"NA",IF(T1_Data!FK10&lt;1, "&lt;1", IF(T1_Data!FK10&gt;99, "&gt;99", T1_Data!FK10))),"-")</f>
        <v>-</v>
      </c>
      <c r="FL12" s="72" t="str">
        <f>IF(ISNUMBER(T1_Data!FL10),IF(T1_Data!FL10=-999,"NA",IF(T1_Data!FL10&lt;1, "&lt;1", IF(T1_Data!FL10&gt;99, "&gt;99", T1_Data!FL10))),"-")</f>
        <v>-</v>
      </c>
      <c r="FM12" s="72" t="str">
        <f>IF(ISNUMBER(T1_Data!FM10),IF(T1_Data!FM10=-999,"NA",IF(T1_Data!FM10&lt;1, "&lt;1", IF(T1_Data!FM10&gt;99, "&gt;99", T1_Data!FM10))),"-")</f>
        <v>-</v>
      </c>
      <c r="FN12" s="72" t="str">
        <f>IF(ISNUMBER(T1_Data!FN10),IF(T1_Data!FN10=-999,"NA",IF(T1_Data!FN10&lt;1, "&lt;1", IF(T1_Data!FN10&gt;99, "&gt;99", T1_Data!FN10))),"-")</f>
        <v>-</v>
      </c>
      <c r="FO12" s="72" t="str">
        <f>IF(ISNUMBER(T1_Data!FO10),IF(T1_Data!FO10=-999,"NA",IF(T1_Data!FO10&lt;1, "&lt;1", IF(T1_Data!FO10&gt;99, "&gt;99", T1_Data!FO10))),"-")</f>
        <v>-</v>
      </c>
      <c r="FP12" s="72" t="str">
        <f>IF(ISNUMBER(T1_Data!FP10),IF(T1_Data!FP10=-999,"NA",IF(T1_Data!FP10&lt;1, "&lt;1", IF(T1_Data!FP10&gt;99, "&gt;99", T1_Data!FP10))),"-")</f>
        <v>-</v>
      </c>
      <c r="FQ12" s="72" t="str">
        <f>IF(ISNUMBER(T1_Data!FQ10),IF(T1_Data!FQ10=-999,"NA",IF(T1_Data!FQ10&lt;1, "&lt;1", IF(T1_Data!FQ10&gt;99, "&gt;99", T1_Data!FQ10))),"-")</f>
        <v>-</v>
      </c>
      <c r="FR12" s="72" t="str">
        <f>IF(ISNUMBER(T1_Data!FR10),IF(T1_Data!FR10=-999,"NA",IF(T1_Data!FR10&lt;1, "&lt;1", IF(T1_Data!FR10&gt;99, "&gt;99", T1_Data!FR10))),"-")</f>
        <v>-</v>
      </c>
      <c r="FS12" s="72" t="str">
        <f>IF(ISNUMBER(T1_Data!FS10),IF(T1_Data!FS10=-999,"NA",IF(T1_Data!FS10&lt;1, "&lt;1", IF(T1_Data!FS10&gt;99, "&gt;99", T1_Data!FS10))),"-")</f>
        <v>-</v>
      </c>
      <c r="FT12" s="72" t="str">
        <f>IF(ISNUMBER(T1_Data!FT10),IF(T1_Data!FT10=-999,"NA",IF(T1_Data!FT10&lt;1, "&lt;1", IF(T1_Data!FT10&gt;99, "&gt;99", T1_Data!FT10))),"-")</f>
        <v>-</v>
      </c>
      <c r="FU12" s="72" t="str">
        <f>IF(ISNUMBER(T1_Data!FU10),IF(T1_Data!FU10=-999,"NA",IF(T1_Data!FU10&lt;1, "&lt;1", IF(T1_Data!FU10&gt;99, "&gt;99", T1_Data!FU10))),"-")</f>
        <v>-</v>
      </c>
      <c r="FV12" s="72" t="str">
        <f>IF(ISNUMBER(T1_Data!FV10),IF(T1_Data!FV10=-999,"NA",IF(T1_Data!FV10&lt;1, "&lt;1", IF(T1_Data!FV10&gt;99, "&gt;99", T1_Data!FV10))),"-")</f>
        <v>-</v>
      </c>
      <c r="FW12" s="72">
        <f>IF(ISNUMBER(T1_Data!FW10),IF(T1_Data!FW10=-999,"NA",IF(T1_Data!FW10&lt;1, "&lt;1", IF(T1_Data!FW10&gt;99, "&gt;99", T1_Data!FW10))),"-")</f>
        <v>9</v>
      </c>
      <c r="FX12" s="71" t="str">
        <f>IF(ISBLANK(T1_Data!FX10), "", T1_Data!FX10)</f>
        <v>LBN</v>
      </c>
    </row>
    <row r="13" spans="1:180" x14ac:dyDescent="0.25">
      <c r="A13" s="71" t="str">
        <f>IF(ISBLANK(T1_Data!A11), "", T1_Data!A11)</f>
        <v>Libya</v>
      </c>
      <c r="B13" s="72">
        <f>IF(ISNUMBER(T1_Data!B11), T1_Data!B11,"-")</f>
        <v>2023</v>
      </c>
      <c r="C13" s="72">
        <f>IF(ISNUMBER(T1_Data!C11),IF(T1_Data!C11=-999,"NA",IF(T1_Data!C11&lt;1, "&lt;1", IF(T1_Data!C11&gt;99, "&gt;99", T1_Data!C11))),"-")</f>
        <v>81.606002807617188</v>
      </c>
      <c r="D13" s="72" t="str">
        <f>IF(ISNUMBER(T1_Data!D11),IF(T1_Data!D11=-999,"NA",IF(T1_Data!D11&lt;1, "&lt;1", IF(T1_Data!D11&gt;99, "&gt;99", T1_Data!D11))),"-")</f>
        <v>-</v>
      </c>
      <c r="E13" s="72" t="str">
        <f>IF(ISNUMBER(T1_Data!E11),IF(T1_Data!E11=-999,"NA",IF(T1_Data!E11&lt;1, "&lt;1", IF(T1_Data!E11&gt;99, "&gt;99", T1_Data!E11))),"-")</f>
        <v>-</v>
      </c>
      <c r="F13" s="72" t="str">
        <f>IF(ISNUMBER(T1_Data!F11),IF(T1_Data!F11=-999,"NA",IF(T1_Data!F11&lt;1, "&lt;1", IF(T1_Data!F11&gt;99, "&gt;99", T1_Data!F11))),"-")</f>
        <v>-</v>
      </c>
      <c r="G13" s="72" t="str">
        <f>IF(ISNUMBER(T1_Data!G11),IF(T1_Data!G11=-999,"NA",IF(T1_Data!G11&lt;1, "&lt;1", IF(T1_Data!G11&gt;99, "&gt;99", T1_Data!G11))),"-")</f>
        <v>-</v>
      </c>
      <c r="H13" s="72" t="str">
        <f>IF(ISNUMBER(T1_Data!H11),IF(T1_Data!H11=-999,"NA",IF(T1_Data!H11&lt;1, "&lt;1", IF(T1_Data!H11&gt;99, "&gt;99", T1_Data!H11))),"-")</f>
        <v>-</v>
      </c>
      <c r="I13" s="72" t="str">
        <f>IF(ISNUMBER(T1_Data!I11),IF(T1_Data!I11=-999,"NA",IF(T1_Data!I11&lt;1, "&lt;1", IF(T1_Data!I11&gt;99, "&gt;99", T1_Data!I11))),"-")</f>
        <v>-</v>
      </c>
      <c r="J13" s="72" t="str">
        <f>IF(ISNUMBER(T1_Data!J11),IF(T1_Data!J11=-999,"NA",IF(T1_Data!J11&lt;1, "&lt;1", IF(T1_Data!J11&gt;99, "&gt;99", T1_Data!J11))),"-")</f>
        <v>-</v>
      </c>
      <c r="K13" s="72" t="str">
        <f>IF(ISNUMBER(T1_Data!K11),IF(T1_Data!K11=-999,"NA",IF(T1_Data!K11&lt;1, "&lt;1", IF(T1_Data!K11&gt;99, "&gt;99", T1_Data!K11))),"-")</f>
        <v>-</v>
      </c>
      <c r="L13" s="72" t="str">
        <f>IF(ISNUMBER(T1_Data!L11),IF(T1_Data!L11=-999,"NA",IF(T1_Data!L11&lt;1, "&lt;1", IF(T1_Data!L11&gt;99, "&gt;99", T1_Data!L11))),"-")</f>
        <v>-</v>
      </c>
      <c r="M13" s="72" t="str">
        <f>IF(ISNUMBER(T1_Data!M11),IF(T1_Data!M11=-999,"NA",IF(T1_Data!M11&lt;1, "&lt;1", IF(T1_Data!M11&gt;99, "&gt;99", T1_Data!M11))),"-")</f>
        <v>-</v>
      </c>
      <c r="N13" s="72" t="str">
        <f>IF(ISNUMBER(T1_Data!N11),IF(T1_Data!N11=-999,"NA",IF(T1_Data!N11&lt;1, "&lt;1", IF(T1_Data!N11&gt;99, "&gt;99", T1_Data!N11))),"-")</f>
        <v>-</v>
      </c>
      <c r="O13" s="72" t="str">
        <f>IF(ISNUMBER(T1_Data!O11),IF(T1_Data!O11=-999,"NA",IF(T1_Data!O11&lt;1, "&lt;1", IF(T1_Data!O11&gt;99, "&gt;99", T1_Data!O11))),"-")</f>
        <v>-</v>
      </c>
      <c r="P13" s="72" t="str">
        <f>IF(ISNUMBER(T1_Data!P11),IF(T1_Data!P11=-999,"NA",IF(T1_Data!P11&lt;1, "&lt;1", IF(T1_Data!P11&gt;99, "&gt;99", T1_Data!P11))),"-")</f>
        <v>-</v>
      </c>
      <c r="Q13" s="72" t="str">
        <f>IF(ISNUMBER(T1_Data!Q11),IF(T1_Data!Q11=-999,"NA",IF(T1_Data!Q11&lt;1, "&lt;1", IF(T1_Data!Q11&gt;99, "&gt;99", T1_Data!Q11))),"-")</f>
        <v>-</v>
      </c>
      <c r="R13" s="72" t="str">
        <f>IF(ISNUMBER(T1_Data!R11),IF(T1_Data!R11=-999,"NA",IF(T1_Data!R11&lt;1, "&lt;1", IF(T1_Data!R11&gt;99, "&gt;99", T1_Data!R11))),"-")</f>
        <v>-</v>
      </c>
      <c r="S13" s="72" t="str">
        <f>IF(ISNUMBER(T1_Data!S11),IF(T1_Data!S11=-999,"NA",IF(T1_Data!S11&lt;1, "&lt;1", IF(T1_Data!S11&gt;99, "&gt;99", T1_Data!S11))),"-")</f>
        <v>-</v>
      </c>
      <c r="T13" s="72" t="str">
        <f>IF(ISNUMBER(T1_Data!T11),IF(T1_Data!T11=-999,"NA",IF(T1_Data!T11&lt;1, "&lt;1", IF(T1_Data!T11&gt;99, "&gt;99", T1_Data!T11))),"-")</f>
        <v>-</v>
      </c>
      <c r="U13" s="72" t="str">
        <f>IF(ISNUMBER(T1_Data!U11),IF(T1_Data!U11=-999,"NA",IF(T1_Data!U11&lt;1, "&lt;1", IF(T1_Data!U11&gt;99, "&gt;99", T1_Data!U11))),"-")</f>
        <v>-</v>
      </c>
      <c r="V13" s="72" t="str">
        <f>IF(ISNUMBER(T1_Data!V11),IF(T1_Data!V11=-999,"NA",IF(T1_Data!V11&lt;1, "&lt;1", IF(T1_Data!V11&gt;99, "&gt;99", T1_Data!V11))),"-")</f>
        <v>-</v>
      </c>
      <c r="W13" s="72" t="str">
        <f>IF(ISNUMBER(T1_Data!W11),IF(T1_Data!W11=-999,"NA",IF(T1_Data!W11&lt;1, "&lt;1", IF(T1_Data!W11&gt;99, "&gt;99", T1_Data!W11))),"-")</f>
        <v>-</v>
      </c>
      <c r="X13" s="72" t="str">
        <f>IF(ISNUMBER(T1_Data!X11),IF(T1_Data!X11=-999,"NA",IF(T1_Data!X11&lt;1, "&lt;1", IF(T1_Data!X11&gt;99, "&gt;99", T1_Data!X11))),"-")</f>
        <v>-</v>
      </c>
      <c r="Y13" s="72" t="str">
        <f>IF(ISNUMBER(T1_Data!Y11),IF(T1_Data!Y11=-999,"NA",IF(T1_Data!Y11&lt;1, "&lt;1", IF(T1_Data!Y11&gt;99, "&gt;99", T1_Data!Y11))),"-")</f>
        <v>-</v>
      </c>
      <c r="Z13" s="72">
        <f>IF(ISNUMBER(T1_Data!Z11),IF(T1_Data!Z11=-999,"NA",IF(T1_Data!Z11&lt;1, "&lt;1", IF(T1_Data!Z11&gt;99, "&gt;99", T1_Data!Z11))),"-")</f>
        <v>38.8799999999992</v>
      </c>
      <c r="AA13" s="72">
        <f>IF(ISNUMBER(T1_Data!AA11),IF(T1_Data!AA11=-999,"NA",IF(T1_Data!AA11&lt;1, "&lt;1", IF(T1_Data!AA11&gt;99, "&gt;99", T1_Data!AA11))),"-")</f>
        <v>61.1200000000008</v>
      </c>
      <c r="AB13" s="72" t="str">
        <f>IF(ISNUMBER(T1_Data!AB11),IF(T1_Data!AB11=-999,"NA",IF(T1_Data!AB11&lt;1, "&lt;1", IF(T1_Data!AB11&gt;99, "&gt;99", T1_Data!AB11))),"-")</f>
        <v>-</v>
      </c>
      <c r="AC13" s="72" t="str">
        <f>IF(ISNUMBER(T1_Data!AC11),IF(T1_Data!AC11=-999,"NA",IF(T1_Data!AC11&lt;1, "&lt;1", IF(T1_Data!AC11&gt;99, "&gt;99", T1_Data!AC11))),"-")</f>
        <v>-</v>
      </c>
      <c r="AD13" s="72" t="str">
        <f>IF(ISNUMBER(T1_Data!AD11),IF(T1_Data!AD11=-999,"NA",IF(T1_Data!AD11&lt;1, "&lt;1", IF(T1_Data!AD11&gt;99, "&gt;99", T1_Data!AD11))),"-")</f>
        <v>-</v>
      </c>
      <c r="AE13" s="72" t="str">
        <f>IF(ISNUMBER(T1_Data!AE11),IF(T1_Data!AE11=-999,"NA",IF(T1_Data!AE11&lt;1, "&lt;1", IF(T1_Data!AE11&gt;99, "&gt;99", T1_Data!AE11))),"-")</f>
        <v>-</v>
      </c>
      <c r="AF13" s="72" t="str">
        <f>IF(ISNUMBER(T1_Data!AF11),IF(T1_Data!AF11=-999,"NA",IF(T1_Data!AF11&lt;1, "&lt;1", IF(T1_Data!AF11&gt;99, "&gt;99", T1_Data!AF11))),"-")</f>
        <v>-</v>
      </c>
      <c r="AG13" s="72" t="str">
        <f>IF(ISNUMBER(T1_Data!AG11),IF(T1_Data!AG11=-999,"NA",IF(T1_Data!AG11&lt;1, "&lt;1", IF(T1_Data!AG11&gt;99, "&gt;99", T1_Data!AG11))),"-")</f>
        <v>-</v>
      </c>
      <c r="AH13" s="72" t="str">
        <f>IF(ISNUMBER(T1_Data!AH11),IF(T1_Data!AH11=-999,"NA",IF(T1_Data!AH11&lt;1, "&lt;1", IF(T1_Data!AH11&gt;99, "&gt;99", T1_Data!AH11))),"-")</f>
        <v>-</v>
      </c>
      <c r="AI13" s="72" t="str">
        <f>IF(ISNUMBER(T1_Data!AI11),IF(T1_Data!AI11=-999,"NA",IF(T1_Data!AI11&lt;1, "&lt;1", IF(T1_Data!AI11&gt;99, "&gt;99", T1_Data!AI11))),"-")</f>
        <v>-</v>
      </c>
      <c r="AJ13" s="72" t="str">
        <f>IF(ISNUMBER(T1_Data!AJ11),IF(T1_Data!AJ11=-999,"NA",IF(T1_Data!AJ11&lt;1, "&lt;1", IF(T1_Data!AJ11&gt;99, "&gt;99", T1_Data!AJ11))),"-")</f>
        <v>-</v>
      </c>
      <c r="AK13" s="72" t="str">
        <f>IF(ISNUMBER(T1_Data!AK11),IF(T1_Data!AK11=-999,"NA",IF(T1_Data!AK11&lt;1, "&lt;1", IF(T1_Data!AK11&gt;99, "&gt;99", T1_Data!AK11))),"-")</f>
        <v>-</v>
      </c>
      <c r="AL13" s="72" t="str">
        <f>IF(ISNUMBER(T1_Data!AL11),IF(T1_Data!AL11=-999,"NA",IF(T1_Data!AL11&lt;1, "&lt;1", IF(T1_Data!AL11&gt;99, "&gt;99", T1_Data!AL11))),"-")</f>
        <v>-</v>
      </c>
      <c r="AM13" s="72" t="str">
        <f>IF(ISNUMBER(T1_Data!AM11),IF(T1_Data!AM11=-999,"NA",IF(T1_Data!AM11&lt;1, "&lt;1", IF(T1_Data!AM11&gt;99, "&gt;99", T1_Data!AM11))),"-")</f>
        <v>-</v>
      </c>
      <c r="AN13" s="72" t="str">
        <f>IF(ISNUMBER(T1_Data!AN11),IF(T1_Data!AN11=-999,"NA",IF(T1_Data!AN11&lt;1, "&lt;1", IF(T1_Data!AN11&gt;99, "&gt;99", T1_Data!AN11))),"-")</f>
        <v>-</v>
      </c>
      <c r="AO13" s="72" t="str">
        <f>IF(ISNUMBER(T1_Data!AO11),IF(T1_Data!AO11=-999,"NA",IF(T1_Data!AO11&lt;1, "&lt;1", IF(T1_Data!AO11&gt;99, "&gt;99", T1_Data!AO11))),"-")</f>
        <v>-</v>
      </c>
      <c r="AP13" s="72" t="str">
        <f>IF(ISNUMBER(T1_Data!AP11),IF(T1_Data!AP11=-999,"NA",IF(T1_Data!AP11&lt;1, "&lt;1", IF(T1_Data!AP11&gt;99, "&gt;99", T1_Data!AP11))),"-")</f>
        <v>-</v>
      </c>
      <c r="AQ13" s="72" t="str">
        <f>IF(ISNUMBER(T1_Data!AQ11),IF(T1_Data!AQ11=-999,"NA",IF(T1_Data!AQ11&lt;1, "&lt;1", IF(T1_Data!AQ11&gt;99, "&gt;99", T1_Data!AQ11))),"-")</f>
        <v>-</v>
      </c>
      <c r="AR13" s="72" t="str">
        <f>IF(ISNUMBER(T1_Data!AR11),IF(T1_Data!AR11=-999,"NA",IF(T1_Data!AR11&lt;1, "&lt;1", IF(T1_Data!AR11&gt;99, "&gt;99", T1_Data!AR11))),"-")</f>
        <v>-</v>
      </c>
      <c r="AS13" s="72" t="str">
        <f>IF(ISNUMBER(T1_Data!AS11),IF(T1_Data!AS11=-999,"NA",IF(T1_Data!AS11&lt;1, "&lt;1", IF(T1_Data!AS11&gt;99, "&gt;99", T1_Data!AS11))),"-")</f>
        <v>-</v>
      </c>
      <c r="AT13" s="72" t="str">
        <f>IF(ISNUMBER(T1_Data!AT11),IF(T1_Data!AT11=-999,"NA",IF(T1_Data!AT11&lt;1, "&lt;1", IF(T1_Data!AT11&gt;99, "&gt;99", T1_Data!AT11))),"-")</f>
        <v>-</v>
      </c>
      <c r="AU13" s="72" t="str">
        <f>IF(ISNUMBER(T1_Data!AU11),IF(T1_Data!AU11=-999,"NA",IF(T1_Data!AU11&lt;1, "&lt;1", IF(T1_Data!AU11&gt;99, "&gt;99", T1_Data!AU11))),"-")</f>
        <v>-</v>
      </c>
      <c r="AV13" s="72" t="str">
        <f>IF(ISNUMBER(T1_Data!AV11),IF(T1_Data!AV11=-999,"NA",IF(T1_Data!AV11&lt;1, "&lt;1", IF(T1_Data!AV11&gt;99, "&gt;99", T1_Data!AV11))),"-")</f>
        <v>-</v>
      </c>
      <c r="AW13" s="72" t="str">
        <f>IF(ISNUMBER(T1_Data!AW11),IF(T1_Data!AW11=-999,"NA",IF(T1_Data!AW11&lt;1, "&lt;1", IF(T1_Data!AW11&gt;99, "&gt;99", T1_Data!AW11))),"-")</f>
        <v>-</v>
      </c>
      <c r="AX13" s="72" t="str">
        <f>IF(ISNUMBER(T1_Data!AX11),IF(T1_Data!AX11=-999,"NA",IF(T1_Data!AX11&lt;1, "&lt;1", IF(T1_Data!AX11&gt;99, "&gt;99", T1_Data!AX11))),"-")</f>
        <v>-</v>
      </c>
      <c r="AY13" s="72" t="str">
        <f>IF(ISNUMBER(T1_Data!AY11),IF(T1_Data!AY11=-999,"NA",IF(T1_Data!AY11&lt;1, "&lt;1", IF(T1_Data!AY11&gt;99, "&gt;99", T1_Data!AY11))),"-")</f>
        <v>-</v>
      </c>
      <c r="AZ13" s="72" t="str">
        <f>IF(ISNUMBER(T1_Data!AZ11),IF(T1_Data!AZ11=-999,"NA",IF(T1_Data!AZ11&lt;1, "&lt;1", IF(T1_Data!AZ11&gt;99, "&gt;99", T1_Data!AZ11))),"-")</f>
        <v>-</v>
      </c>
      <c r="BA13" s="72" t="str">
        <f>IF(ISNUMBER(T1_Data!BA11),IF(T1_Data!BA11=-999,"NA",IF(T1_Data!BA11&lt;1, "&lt;1", IF(T1_Data!BA11&gt;99, "&gt;99", T1_Data!BA11))),"-")</f>
        <v>-</v>
      </c>
      <c r="BB13" s="72" t="str">
        <f>IF(ISNUMBER(T1_Data!BB11),IF(T1_Data!BB11=-999,"NA",IF(T1_Data!BB11&lt;1, "&lt;1", IF(T1_Data!BB11&gt;99, "&gt;99", T1_Data!BB11))),"-")</f>
        <v>-</v>
      </c>
      <c r="BC13" s="72" t="str">
        <f>IF(ISNUMBER(T1_Data!BC11),IF(T1_Data!BC11=-999,"NA",IF(T1_Data!BC11&lt;1, "&lt;1", IF(T1_Data!BC11&gt;99, "&gt;99", T1_Data!BC11))),"-")</f>
        <v>-</v>
      </c>
      <c r="BD13" s="72" t="str">
        <f>IF(ISNUMBER(T1_Data!BD11),IF(T1_Data!BD11=-999,"NA",IF(T1_Data!BD11&lt;1, "&lt;1", IF(T1_Data!BD11&gt;99, "&gt;99", T1_Data!BD11))),"-")</f>
        <v>-</v>
      </c>
      <c r="BE13" s="72" t="str">
        <f>IF(ISNUMBER(T1_Data!BE11),IF(T1_Data!BE11=-999,"NA",IF(T1_Data!BE11&lt;1, "&lt;1", IF(T1_Data!BE11&gt;99, "&gt;99", T1_Data!BE11))),"-")</f>
        <v>-</v>
      </c>
      <c r="BF13" s="72" t="str">
        <f>IF(ISNUMBER(T1_Data!BF11),IF(T1_Data!BF11=-999,"NA",IF(T1_Data!BF11&lt;1, "&lt;1", IF(T1_Data!BF11&gt;99, "&gt;99", T1_Data!BF11))),"-")</f>
        <v>-</v>
      </c>
      <c r="BG13" s="72" t="str">
        <f>IF(ISNUMBER(T1_Data!BG11),IF(T1_Data!BG11=-999,"NA",IF(T1_Data!BG11&lt;1, "&lt;1", IF(T1_Data!BG11&gt;99, "&gt;99", T1_Data!BG11))),"-")</f>
        <v>-</v>
      </c>
      <c r="BH13" s="72" t="str">
        <f>IF(ISNUMBER(T1_Data!BH11),IF(T1_Data!BH11=-999,"NA",IF(T1_Data!BH11&lt;1, "&lt;1", IF(T1_Data!BH11&gt;99, "&gt;99", T1_Data!BH11))),"-")</f>
        <v>-</v>
      </c>
      <c r="BI13" s="72" t="str">
        <f>IF(ISNUMBER(T1_Data!BI11),IF(T1_Data!BI11=-999,"NA",IF(T1_Data!BI11&lt;1, "&lt;1", IF(T1_Data!BI11&gt;99, "&gt;99", T1_Data!BI11))),"-")</f>
        <v>&lt;1</v>
      </c>
      <c r="BJ13" s="72" t="str">
        <f>IF(ISNUMBER(T1_Data!BJ11),IF(T1_Data!BJ11=-999,"NA",IF(T1_Data!BJ11&lt;1, "&lt;1", IF(T1_Data!BJ11&gt;99, "&gt;99", T1_Data!BJ11))),"-")</f>
        <v>&gt;99</v>
      </c>
      <c r="BK13" s="72" t="str">
        <f>IF(ISNUMBER(T1_Data!BK11),IF(T1_Data!BK11=-999,"NA",IF(T1_Data!BK11&lt;1, "&lt;1", IF(T1_Data!BK11&gt;99, "&gt;99", T1_Data!BK11))),"-")</f>
        <v>-</v>
      </c>
      <c r="BL13" s="72" t="str">
        <f>IF(ISNUMBER(T1_Data!BL11),IF(T1_Data!BL11=-999,"NA",IF(T1_Data!BL11&lt;1, "&lt;1", IF(T1_Data!BL11&gt;99, "&gt;99", T1_Data!BL11))),"-")</f>
        <v>-</v>
      </c>
      <c r="BM13" s="72" t="str">
        <f>IF(ISNUMBER(T1_Data!BM11),IF(T1_Data!BM11=-999,"NA",IF(T1_Data!BM11&lt;1, "&lt;1", IF(T1_Data!BM11&gt;99, "&gt;99", T1_Data!BM11))),"-")</f>
        <v>-</v>
      </c>
      <c r="BN13" s="72" t="str">
        <f>IF(ISNUMBER(T1_Data!BN11),IF(T1_Data!BN11=-999,"NA",IF(T1_Data!BN11&lt;1, "&lt;1", IF(T1_Data!BN11&gt;99, "&gt;99", T1_Data!BN11))),"-")</f>
        <v>-</v>
      </c>
      <c r="BO13" s="72" t="str">
        <f>IF(ISNUMBER(T1_Data!BO11),IF(T1_Data!BO11=-999,"NA",IF(T1_Data!BO11&lt;1, "&lt;1", IF(T1_Data!BO11&gt;99, "&gt;99", T1_Data!BO11))),"-")</f>
        <v>-</v>
      </c>
      <c r="BP13" s="72" t="str">
        <f>IF(ISNUMBER(T1_Data!BP11),IF(T1_Data!BP11=-999,"NA",IF(T1_Data!BP11&lt;1, "&lt;1", IF(T1_Data!BP11&gt;99, "&gt;99", T1_Data!BP11))),"-")</f>
        <v>-</v>
      </c>
      <c r="BQ13" s="72" t="str">
        <f>IF(ISNUMBER(T1_Data!BQ11),IF(T1_Data!BQ11=-999,"NA",IF(T1_Data!BQ11&lt;1, "&lt;1", IF(T1_Data!BQ11&gt;99, "&gt;99", T1_Data!BQ11))),"-")</f>
        <v>-</v>
      </c>
      <c r="BR13" s="72" t="str">
        <f>IF(ISNUMBER(T1_Data!BR11),IF(T1_Data!BR11=-999,"NA",IF(T1_Data!BR11&lt;1, "&lt;1", IF(T1_Data!BR11&gt;99, "&gt;99", T1_Data!BR11))),"-")</f>
        <v>-</v>
      </c>
      <c r="BS13" s="72" t="str">
        <f>IF(ISNUMBER(T1_Data!BS11),IF(T1_Data!BS11=-999,"NA",IF(T1_Data!BS11&lt;1, "&lt;1", IF(T1_Data!BS11&gt;99, "&gt;99", T1_Data!BS11))),"-")</f>
        <v>-</v>
      </c>
      <c r="BT13" s="72" t="str">
        <f>IF(ISNUMBER(T1_Data!BT11),IF(T1_Data!BT11=-999,"NA",IF(T1_Data!BT11&lt;1, "&lt;1", IF(T1_Data!BT11&gt;99, "&gt;99", T1_Data!BT11))),"-")</f>
        <v>-</v>
      </c>
      <c r="BU13" s="72" t="str">
        <f>IF(ISNUMBER(T1_Data!BU11),IF(T1_Data!BU11=-999,"NA",IF(T1_Data!BU11&lt;1, "&lt;1", IF(T1_Data!BU11&gt;99, "&gt;99", T1_Data!BU11))),"-")</f>
        <v>-</v>
      </c>
      <c r="BV13" s="72" t="str">
        <f>IF(ISNUMBER(T1_Data!BV11),IF(T1_Data!BV11=-999,"NA",IF(T1_Data!BV11&lt;1, "&lt;1", IF(T1_Data!BV11&gt;99, "&gt;99", T1_Data!BV11))),"-")</f>
        <v>-</v>
      </c>
      <c r="BW13" s="72" t="str">
        <f>IF(ISNUMBER(T1_Data!BW11),IF(T1_Data!BW11=-999,"NA",IF(T1_Data!BW11&lt;1, "&lt;1", IF(T1_Data!BW11&gt;99, "&gt;99", T1_Data!BW11))),"-")</f>
        <v>-</v>
      </c>
      <c r="BX13" s="72" t="str">
        <f>IF(ISNUMBER(T1_Data!BX11),IF(T1_Data!BX11=-999,"NA",IF(T1_Data!BX11&lt;1, "&lt;1", IF(T1_Data!BX11&gt;99, "&gt;99", T1_Data!BX11))),"-")</f>
        <v>-</v>
      </c>
      <c r="BY13" s="72" t="str">
        <f>IF(ISNUMBER(T1_Data!BY11),IF(T1_Data!BY11=-999,"NA",IF(T1_Data!BY11&lt;1, "&lt;1", IF(T1_Data!BY11&gt;99, "&gt;99", T1_Data!BY11))),"-")</f>
        <v>-</v>
      </c>
      <c r="BZ13" s="72" t="str">
        <f>IF(ISNUMBER(T1_Data!BZ11),IF(T1_Data!BZ11=-999,"NA",IF(T1_Data!BZ11&lt;1, "&lt;1", IF(T1_Data!BZ11&gt;99, "&gt;99", T1_Data!BZ11))),"-")</f>
        <v>-</v>
      </c>
      <c r="CA13" s="72" t="str">
        <f>IF(ISNUMBER(T1_Data!CA11),IF(T1_Data!CA11=-999,"NA",IF(T1_Data!CA11&lt;1, "&lt;1", IF(T1_Data!CA11&gt;99, "&gt;99", T1_Data!CA11))),"-")</f>
        <v>-</v>
      </c>
      <c r="CB13" s="72" t="str">
        <f>IF(ISNUMBER(T1_Data!CB11),IF(T1_Data!CB11=-999,"NA",IF(T1_Data!CB11&lt;1, "&lt;1", IF(T1_Data!CB11&gt;99, "&gt;99", T1_Data!CB11))),"-")</f>
        <v>-</v>
      </c>
      <c r="CC13" s="72" t="str">
        <f>IF(ISNUMBER(T1_Data!CC11),IF(T1_Data!CC11=-999,"NA",IF(T1_Data!CC11&lt;1, "&lt;1", IF(T1_Data!CC11&gt;99, "&gt;99", T1_Data!CC11))),"-")</f>
        <v>-</v>
      </c>
      <c r="CD13" s="72" t="str">
        <f>IF(ISNUMBER(T1_Data!CD11),IF(T1_Data!CD11=-999,"NA",IF(T1_Data!CD11&lt;1, "&lt;1", IF(T1_Data!CD11&gt;99, "&gt;99", T1_Data!CD11))),"-")</f>
        <v>-</v>
      </c>
      <c r="CE13" s="72" t="str">
        <f>IF(ISNUMBER(T1_Data!CE11),IF(T1_Data!CE11=-999,"NA",IF(T1_Data!CE11&lt;1, "&lt;1", IF(T1_Data!CE11&gt;99, "&gt;99", T1_Data!CE11))),"-")</f>
        <v>-</v>
      </c>
      <c r="CF13" s="72" t="str">
        <f>IF(ISNUMBER(T1_Data!CF11),IF(T1_Data!CF11=-999,"NA",IF(T1_Data!CF11&lt;1, "&lt;1", IF(T1_Data!CF11&gt;99, "&gt;99", T1_Data!CF11))),"-")</f>
        <v>-</v>
      </c>
      <c r="CG13" s="72" t="str">
        <f>IF(ISNUMBER(T1_Data!CG11),IF(T1_Data!CG11=-999,"NA",IF(T1_Data!CG11&lt;1, "&lt;1", IF(T1_Data!CG11&gt;99, "&gt;99", T1_Data!CG11))),"-")</f>
        <v>-</v>
      </c>
      <c r="CH13" s="72" t="str">
        <f>IF(ISNUMBER(T1_Data!CH11),IF(T1_Data!CH11=-999,"NA",IF(T1_Data!CH11&lt;1, "&lt;1", IF(T1_Data!CH11&gt;99, "&gt;99", T1_Data!CH11))),"-")</f>
        <v>-</v>
      </c>
      <c r="CI13" s="72" t="str">
        <f>IF(ISNUMBER(T1_Data!CI11),IF(T1_Data!CI11=-999,"NA",IF(T1_Data!CI11&lt;1, "&lt;1", IF(T1_Data!CI11&gt;99, "&gt;99", T1_Data!CI11))),"-")</f>
        <v>-</v>
      </c>
      <c r="CJ13" s="72" t="str">
        <f>IF(ISNUMBER(T1_Data!CJ11),IF(T1_Data!CJ11=-999,"NA",IF(T1_Data!CJ11&lt;1, "&lt;1", IF(T1_Data!CJ11&gt;99, "&gt;99", T1_Data!CJ11))),"-")</f>
        <v>-</v>
      </c>
      <c r="CK13" s="72" t="str">
        <f>IF(ISNUMBER(T1_Data!CK11),IF(T1_Data!CK11=-999,"NA",IF(T1_Data!CK11&lt;1, "&lt;1", IF(T1_Data!CK11&gt;99, "&gt;99", T1_Data!CK11))),"-")</f>
        <v>-</v>
      </c>
      <c r="CL13" s="72" t="str">
        <f>IF(ISNUMBER(T1_Data!CL11),IF(T1_Data!CL11=-999,"NA",IF(T1_Data!CL11&lt;1, "&lt;1", IF(T1_Data!CL11&gt;99, "&gt;99", T1_Data!CL11))),"-")</f>
        <v>-</v>
      </c>
      <c r="CM13" s="72" t="str">
        <f>IF(ISNUMBER(T1_Data!CM11),IF(T1_Data!CM11=-999,"NA",IF(T1_Data!CM11&lt;1, "&lt;1", IF(T1_Data!CM11&gt;99, "&gt;99", T1_Data!CM11))),"-")</f>
        <v>-</v>
      </c>
      <c r="CN13" s="72" t="str">
        <f>IF(ISNUMBER(T1_Data!CN11),IF(T1_Data!CN11=-999,"NA",IF(T1_Data!CN11&lt;1, "&lt;1", IF(T1_Data!CN11&gt;99, "&gt;99", T1_Data!CN11))),"-")</f>
        <v>-</v>
      </c>
      <c r="CO13" s="72" t="str">
        <f>IF(ISNUMBER(T1_Data!CO11),IF(T1_Data!CO11=-999,"NA",IF(T1_Data!CO11&lt;1, "&lt;1", IF(T1_Data!CO11&gt;99, "&gt;99", T1_Data!CO11))),"-")</f>
        <v>-</v>
      </c>
      <c r="CP13" s="72" t="str">
        <f>IF(ISNUMBER(T1_Data!CP11),IF(T1_Data!CP11=-999,"NA",IF(T1_Data!CP11&lt;1, "&lt;1", IF(T1_Data!CP11&gt;99, "&gt;99", T1_Data!CP11))),"-")</f>
        <v>-</v>
      </c>
      <c r="CQ13" s="72" t="str">
        <f>IF(ISNUMBER(T1_Data!CQ11),IF(T1_Data!CQ11=-999,"NA",IF(T1_Data!CQ11&lt;1, "&lt;1", IF(T1_Data!CQ11&gt;99, "&gt;99", T1_Data!CQ11))),"-")</f>
        <v>-</v>
      </c>
      <c r="CR13" s="72" t="str">
        <f>IF(ISNUMBER(T1_Data!CR11),IF(T1_Data!CR11=-999,"NA",IF(T1_Data!CR11&lt;1, "&lt;1", IF(T1_Data!CR11&gt;99, "&gt;99", T1_Data!CR11))),"-")</f>
        <v>-</v>
      </c>
      <c r="CS13" s="72" t="str">
        <f>IF(ISNUMBER(T1_Data!CS11),IF(T1_Data!CS11=-999,"NA",IF(T1_Data!CS11&lt;1, "&lt;1", IF(T1_Data!CS11&gt;99, "&gt;99", T1_Data!CS11))),"-")</f>
        <v>-</v>
      </c>
      <c r="CT13" s="72" t="str">
        <f>IF(ISNUMBER(T1_Data!CT11),IF(T1_Data!CT11=-999,"NA",IF(T1_Data!CT11&lt;1, "&lt;1", IF(T1_Data!CT11&gt;99, "&gt;99", T1_Data!CT11))),"-")</f>
        <v>-</v>
      </c>
      <c r="CU13" s="72" t="str">
        <f>IF(ISNUMBER(T1_Data!CU11),IF(T1_Data!CU11=-999,"NA",IF(T1_Data!CU11&lt;1, "&lt;1", IF(T1_Data!CU11&gt;99, "&gt;99", T1_Data!CU11))),"-")</f>
        <v>-</v>
      </c>
      <c r="CV13" s="72" t="str">
        <f>IF(ISNUMBER(T1_Data!CV11),IF(T1_Data!CV11=-999,"NA",IF(T1_Data!CV11&lt;1, "&lt;1", IF(T1_Data!CV11&gt;99, "&gt;99", T1_Data!CV11))),"-")</f>
        <v>-</v>
      </c>
      <c r="CW13" s="72" t="str">
        <f>IF(ISNUMBER(T1_Data!CW11),IF(T1_Data!CW11=-999,"NA",IF(T1_Data!CW11&lt;1, "&lt;1", IF(T1_Data!CW11&gt;99, "&gt;99", T1_Data!CW11))),"-")</f>
        <v>-</v>
      </c>
      <c r="CX13" s="72" t="str">
        <f>IF(ISNUMBER(T1_Data!CX11),IF(T1_Data!CX11=-999,"NA",IF(T1_Data!CX11&lt;1, "&lt;1", IF(T1_Data!CX11&gt;99, "&gt;99", T1_Data!CX11))),"-")</f>
        <v>-</v>
      </c>
      <c r="CY13" s="72" t="str">
        <f>IF(ISNUMBER(T1_Data!CY11),IF(T1_Data!CY11=-999,"NA",IF(T1_Data!CY11&lt;1, "&lt;1", IF(T1_Data!CY11&gt;99, "&gt;99", T1_Data!CY11))),"-")</f>
        <v>-</v>
      </c>
      <c r="CZ13" s="72" t="str">
        <f>IF(ISNUMBER(T1_Data!CZ11),IF(T1_Data!CZ11=-999,"NA",IF(T1_Data!CZ11&lt;1, "&lt;1", IF(T1_Data!CZ11&gt;99, "&gt;99", T1_Data!CZ11))),"-")</f>
        <v>-</v>
      </c>
      <c r="DA13" s="72" t="str">
        <f>IF(ISNUMBER(T1_Data!DA11),IF(T1_Data!DA11=-999,"NA",IF(T1_Data!DA11&lt;1, "&lt;1", IF(T1_Data!DA11&gt;99, "&gt;99", T1_Data!DA11))),"-")</f>
        <v>-</v>
      </c>
      <c r="DB13" s="72" t="str">
        <f>IF(ISNUMBER(T1_Data!DB11),IF(T1_Data!DB11=-999,"NA",IF(T1_Data!DB11&lt;1, "&lt;1", IF(T1_Data!DB11&gt;99, "&gt;99", T1_Data!DB11))),"-")</f>
        <v>-</v>
      </c>
      <c r="DC13" s="72" t="str">
        <f>IF(ISNUMBER(T1_Data!DC11),IF(T1_Data!DC11=-999,"NA",IF(T1_Data!DC11&lt;1, "&lt;1", IF(T1_Data!DC11&gt;99, "&gt;99", T1_Data!DC11))),"-")</f>
        <v>-</v>
      </c>
      <c r="DD13" s="72" t="str">
        <f>IF(ISNUMBER(T1_Data!DD11),IF(T1_Data!DD11=-999,"NA",IF(T1_Data!DD11&lt;1, "&lt;1", IF(T1_Data!DD11&gt;99, "&gt;99", T1_Data!DD11))),"-")</f>
        <v>-</v>
      </c>
      <c r="DE13" s="72" t="str">
        <f>IF(ISNUMBER(T1_Data!DE11),IF(T1_Data!DE11=-999,"NA",IF(T1_Data!DE11&lt;1, "&lt;1", IF(T1_Data!DE11&gt;99, "&gt;99", T1_Data!DE11))),"-")</f>
        <v>-</v>
      </c>
      <c r="DF13" s="72" t="str">
        <f>IF(ISNUMBER(T1_Data!DF11),IF(T1_Data!DF11=-999,"NA",IF(T1_Data!DF11&lt;1, "&lt;1", IF(T1_Data!DF11&gt;99, "&gt;99", T1_Data!DF11))),"-")</f>
        <v>-</v>
      </c>
      <c r="DG13" s="72" t="str">
        <f>IF(ISNUMBER(T1_Data!DG11),IF(T1_Data!DG11=-999,"NA",IF(T1_Data!DG11&lt;1, "&lt;1", IF(T1_Data!DG11&gt;99, "&gt;99", T1_Data!DG11))),"-")</f>
        <v>-</v>
      </c>
      <c r="DH13" s="72" t="str">
        <f>IF(ISNUMBER(T1_Data!DH11),IF(T1_Data!DH11=-999,"NA",IF(T1_Data!DH11&lt;1, "&lt;1", IF(T1_Data!DH11&gt;99, "&gt;99", T1_Data!DH11))),"-")</f>
        <v>-</v>
      </c>
      <c r="DI13" s="72" t="str">
        <f>IF(ISNUMBER(T1_Data!DI11),IF(T1_Data!DI11=-999,"NA",IF(T1_Data!DI11&lt;1, "&lt;1", IF(T1_Data!DI11&gt;99, "&gt;99", T1_Data!DI11))),"-")</f>
        <v>-</v>
      </c>
      <c r="DJ13" s="72" t="str">
        <f>IF(ISNUMBER(T1_Data!DJ11),IF(T1_Data!DJ11=-999,"NA",IF(T1_Data!DJ11&lt;1, "&lt;1", IF(T1_Data!DJ11&gt;99, "&gt;99", T1_Data!DJ11))),"-")</f>
        <v>-</v>
      </c>
      <c r="DK13" s="72" t="str">
        <f>IF(ISNUMBER(T1_Data!DK11),IF(T1_Data!DK11=-999,"NA",IF(T1_Data!DK11&lt;1, "&lt;1", IF(T1_Data!DK11&gt;99, "&gt;99", T1_Data!DK11))),"-")</f>
        <v>-</v>
      </c>
      <c r="DL13" s="72" t="str">
        <f>IF(ISNUMBER(T1_Data!DL11),IF(T1_Data!DL11=-999,"NA",IF(T1_Data!DL11&lt;1, "&lt;1", IF(T1_Data!DL11&gt;99, "&gt;99", T1_Data!DL11))),"-")</f>
        <v>-</v>
      </c>
      <c r="DM13" s="72" t="str">
        <f>IF(ISNUMBER(T1_Data!DM11),IF(T1_Data!DM11=-999,"NA",IF(T1_Data!DM11&lt;1, "&lt;1", IF(T1_Data!DM11&gt;99, "&gt;99", T1_Data!DM11))),"-")</f>
        <v>-</v>
      </c>
      <c r="DN13" s="72" t="str">
        <f>IF(ISNUMBER(T1_Data!DN11),IF(T1_Data!DN11=-999,"NA",IF(T1_Data!DN11&lt;1, "&lt;1", IF(T1_Data!DN11&gt;99, "&gt;99", T1_Data!DN11))),"-")</f>
        <v>-</v>
      </c>
      <c r="DO13" s="72" t="str">
        <f>IF(ISNUMBER(T1_Data!DO11),IF(T1_Data!DO11=-999,"NA",IF(T1_Data!DO11&lt;1, "&lt;1", IF(T1_Data!DO11&gt;99, "&gt;99", T1_Data!DO11))),"-")</f>
        <v>-</v>
      </c>
      <c r="DP13" s="72" t="str">
        <f>IF(ISNUMBER(T1_Data!DP11),IF(T1_Data!DP11=-999,"NA",IF(T1_Data!DP11&lt;1, "&lt;1", IF(T1_Data!DP11&gt;99, "&gt;99", T1_Data!DP11))),"-")</f>
        <v>-</v>
      </c>
      <c r="DQ13" s="72" t="str">
        <f>IF(ISNUMBER(T1_Data!DQ11),IF(T1_Data!DQ11=-999,"NA",IF(T1_Data!DQ11&lt;1, "&lt;1", IF(T1_Data!DQ11&gt;99, "&gt;99", T1_Data!DQ11))),"-")</f>
        <v>-</v>
      </c>
      <c r="DR13" s="72" t="str">
        <f>IF(ISNUMBER(T1_Data!DR11),IF(T1_Data!DR11=-999,"NA",IF(T1_Data!DR11&lt;1, "&lt;1", IF(T1_Data!DR11&gt;99, "&gt;99", T1_Data!DR11))),"-")</f>
        <v>-</v>
      </c>
      <c r="DS13" s="72" t="str">
        <f>IF(ISNUMBER(T1_Data!DS11),IF(T1_Data!DS11=-999,"NA",IF(T1_Data!DS11&lt;1, "&lt;1", IF(T1_Data!DS11&gt;99, "&gt;99", T1_Data!DS11))),"-")</f>
        <v>-</v>
      </c>
      <c r="DT13" s="72" t="str">
        <f>IF(ISNUMBER(T1_Data!DT11),IF(T1_Data!DT11=-999,"NA",IF(T1_Data!DT11&lt;1, "&lt;1", IF(T1_Data!DT11&gt;99, "&gt;99", T1_Data!DT11))),"-")</f>
        <v>-</v>
      </c>
      <c r="DU13" s="72" t="str">
        <f>IF(ISNUMBER(T1_Data!DU11),IF(T1_Data!DU11=-999,"NA",IF(T1_Data!DU11&lt;1, "&lt;1", IF(T1_Data!DU11&gt;99, "&gt;99", T1_Data!DU11))),"-")</f>
        <v>-</v>
      </c>
      <c r="DV13" s="72" t="str">
        <f>IF(ISNUMBER(T1_Data!DV11),IF(T1_Data!DV11=-999,"NA",IF(T1_Data!DV11&lt;1, "&lt;1", IF(T1_Data!DV11&gt;99, "&gt;99", T1_Data!DV11))),"-")</f>
        <v>-</v>
      </c>
      <c r="DW13" s="72" t="str">
        <f>IF(ISNUMBER(T1_Data!DW11),IF(T1_Data!DW11=-999,"NA",IF(T1_Data!DW11&lt;1, "&lt;1", IF(T1_Data!DW11&gt;99, "&gt;99", T1_Data!DW11))),"-")</f>
        <v>-</v>
      </c>
      <c r="DX13" s="72" t="str">
        <f>IF(ISNUMBER(T1_Data!DX11),IF(T1_Data!DX11=-999,"NA",IF(T1_Data!DX11&lt;1, "&lt;1", IF(T1_Data!DX11&gt;99, "&gt;99", T1_Data!DX11))),"-")</f>
        <v>-</v>
      </c>
      <c r="DY13" s="72" t="str">
        <f>IF(ISNUMBER(T1_Data!DY11),IF(T1_Data!DY11=-999,"NA",IF(T1_Data!DY11&lt;1, "&lt;1", IF(T1_Data!DY11&gt;99, "&gt;99", T1_Data!DY11))),"-")</f>
        <v>-</v>
      </c>
      <c r="DZ13" s="72" t="str">
        <f>IF(ISNUMBER(T1_Data!DZ11),IF(T1_Data!DZ11=-999,"NA",IF(T1_Data!DZ11&lt;1, "&lt;1", IF(T1_Data!DZ11&gt;99, "&gt;99", T1_Data!DZ11))),"-")</f>
        <v>-</v>
      </c>
      <c r="EA13" s="72" t="str">
        <f>IF(ISNUMBER(T1_Data!EA11),IF(T1_Data!EA11=-999,"NA",IF(T1_Data!EA11&lt;1, "&lt;1", IF(T1_Data!EA11&gt;99, "&gt;99", T1_Data!EA11))),"-")</f>
        <v>-</v>
      </c>
      <c r="EB13" s="72">
        <f>IF(ISNUMBER(T1_Data!EB11),IF(T1_Data!EB11=-999,"NA",IF(T1_Data!EB11&lt;1, "&lt;1", IF(T1_Data!EB11&gt;99, "&gt;99", T1_Data!EB11))),"-")</f>
        <v>51.1200000000008</v>
      </c>
      <c r="EC13" s="72" t="str">
        <f>IF(ISNUMBER(T1_Data!EC11),IF(T1_Data!EC11=-999,"NA",IF(T1_Data!EC11&lt;1, "&lt;1", IF(T1_Data!EC11&gt;99, "&gt;99", T1_Data!EC11))),"-")</f>
        <v>-</v>
      </c>
      <c r="ED13" s="72" t="str">
        <f>IF(ISNUMBER(T1_Data!ED11),IF(T1_Data!ED11=-999,"NA",IF(T1_Data!ED11&lt;1, "&lt;1", IF(T1_Data!ED11&gt;99, "&gt;99", T1_Data!ED11))),"-")</f>
        <v>-</v>
      </c>
      <c r="EE13" s="72" t="str">
        <f>IF(ISNUMBER(T1_Data!EE11),IF(T1_Data!EE11=-999,"NA",IF(T1_Data!EE11&lt;1, "&lt;1", IF(T1_Data!EE11&gt;99, "&gt;99", T1_Data!EE11))),"-")</f>
        <v>-</v>
      </c>
      <c r="EF13" s="72" t="str">
        <f>IF(ISNUMBER(T1_Data!EF11),IF(T1_Data!EF11=-999,"NA",IF(T1_Data!EF11&lt;1, "&lt;1", IF(T1_Data!EF11&gt;99, "&gt;99", T1_Data!EF11))),"-")</f>
        <v>-</v>
      </c>
      <c r="EG13" s="72" t="str">
        <f>IF(ISNUMBER(T1_Data!EG11),IF(T1_Data!EG11=-999,"NA",IF(T1_Data!EG11&lt;1, "&lt;1", IF(T1_Data!EG11&gt;99, "&gt;99", T1_Data!EG11))),"-")</f>
        <v>-</v>
      </c>
      <c r="EH13" s="72" t="str">
        <f>IF(ISNUMBER(T1_Data!EH11),IF(T1_Data!EH11=-999,"NA",IF(T1_Data!EH11&lt;1, "&lt;1", IF(T1_Data!EH11&gt;99, "&gt;99", T1_Data!EH11))),"-")</f>
        <v>-</v>
      </c>
      <c r="EI13" s="72" t="str">
        <f>IF(ISNUMBER(T1_Data!EI11),IF(T1_Data!EI11=-999,"NA",IF(T1_Data!EI11&lt;1, "&lt;1", IF(T1_Data!EI11&gt;99, "&gt;99", T1_Data!EI11))),"-")</f>
        <v>-</v>
      </c>
      <c r="EJ13" s="72" t="str">
        <f>IF(ISNUMBER(T1_Data!EJ11),IF(T1_Data!EJ11=-999,"NA",IF(T1_Data!EJ11&lt;1, "&lt;1", IF(T1_Data!EJ11&gt;99, "&gt;99", T1_Data!EJ11))),"-")</f>
        <v>-</v>
      </c>
      <c r="EK13" s="72" t="str">
        <f>IF(ISNUMBER(T1_Data!EK11),IF(T1_Data!EK11=-999,"NA",IF(T1_Data!EK11&lt;1, "&lt;1", IF(T1_Data!EK11&gt;99, "&gt;99", T1_Data!EK11))),"-")</f>
        <v>-</v>
      </c>
      <c r="EL13" s="72" t="str">
        <f>IF(ISNUMBER(T1_Data!EL11),IF(T1_Data!EL11=-999,"NA",IF(T1_Data!EL11&lt;1, "&lt;1", IF(T1_Data!EL11&gt;99, "&gt;99", T1_Data!EL11))),"-")</f>
        <v>-</v>
      </c>
      <c r="EM13" s="72" t="str">
        <f>IF(ISNUMBER(T1_Data!EM11),IF(T1_Data!EM11=-999,"NA",IF(T1_Data!EM11&lt;1, "&lt;1", IF(T1_Data!EM11&gt;99, "&gt;99", T1_Data!EM11))),"-")</f>
        <v>-</v>
      </c>
      <c r="EN13" s="72" t="str">
        <f>IF(ISNUMBER(T1_Data!EN11),IF(T1_Data!EN11=-999,"NA",IF(T1_Data!EN11&lt;1, "&lt;1", IF(T1_Data!EN11&gt;99, "&gt;99", T1_Data!EN11))),"-")</f>
        <v>-</v>
      </c>
      <c r="EO13" s="72" t="str">
        <f>IF(ISNUMBER(T1_Data!EO11),IF(T1_Data!EO11=-999,"NA",IF(T1_Data!EO11&lt;1, "&lt;1", IF(T1_Data!EO11&gt;99, "&gt;99", T1_Data!EO11))),"-")</f>
        <v>-</v>
      </c>
      <c r="EP13" s="72" t="str">
        <f>IF(ISNUMBER(T1_Data!EP11),IF(T1_Data!EP11=-999,"NA",IF(T1_Data!EP11&lt;1, "&lt;1", IF(T1_Data!EP11&gt;99, "&gt;99", T1_Data!EP11))),"-")</f>
        <v>-</v>
      </c>
      <c r="EQ13" s="72" t="str">
        <f>IF(ISNUMBER(T1_Data!EQ11),IF(T1_Data!EQ11=-999,"NA",IF(T1_Data!EQ11&lt;1, "&lt;1", IF(T1_Data!EQ11&gt;99, "&gt;99", T1_Data!EQ11))),"-")</f>
        <v>-</v>
      </c>
      <c r="ER13" s="72" t="str">
        <f>IF(ISNUMBER(T1_Data!ER11),IF(T1_Data!ER11=-999,"NA",IF(T1_Data!ER11&lt;1, "&lt;1", IF(T1_Data!ER11&gt;99, "&gt;99", T1_Data!ER11))),"-")</f>
        <v>-</v>
      </c>
      <c r="ES13" s="72" t="str">
        <f>IF(ISNUMBER(T1_Data!ES11),IF(T1_Data!ES11=-999,"NA",IF(T1_Data!ES11&lt;1, "&lt;1", IF(T1_Data!ES11&gt;99, "&gt;99", T1_Data!ES11))),"-")</f>
        <v>-</v>
      </c>
      <c r="ET13" s="72" t="str">
        <f>IF(ISNUMBER(T1_Data!ET11),IF(T1_Data!ET11=-999,"NA",IF(T1_Data!ET11&lt;1, "&lt;1", IF(T1_Data!ET11&gt;99, "&gt;99", T1_Data!ET11))),"-")</f>
        <v>-</v>
      </c>
      <c r="EU13" s="72" t="str">
        <f>IF(ISNUMBER(T1_Data!EU11),IF(T1_Data!EU11=-999,"NA",IF(T1_Data!EU11&lt;1, "&lt;1", IF(T1_Data!EU11&gt;99, "&gt;99", T1_Data!EU11))),"-")</f>
        <v>-</v>
      </c>
      <c r="EV13" s="72" t="str">
        <f>IF(ISNUMBER(T1_Data!EV11),IF(T1_Data!EV11=-999,"NA",IF(T1_Data!EV11&lt;1, "&lt;1", IF(T1_Data!EV11&gt;99, "&gt;99", T1_Data!EV11))),"-")</f>
        <v>-</v>
      </c>
      <c r="EW13" s="72" t="str">
        <f>IF(ISNUMBER(T1_Data!EW11),IF(T1_Data!EW11=-999,"NA",IF(T1_Data!EW11&lt;1, "&lt;1", IF(T1_Data!EW11&gt;99, "&gt;99", T1_Data!EW11))),"-")</f>
        <v>-</v>
      </c>
      <c r="EX13" s="72" t="str">
        <f>IF(ISNUMBER(T1_Data!EX11),IF(T1_Data!EX11=-999,"NA",IF(T1_Data!EX11&lt;1, "&lt;1", IF(T1_Data!EX11&gt;99, "&gt;99", T1_Data!EX11))),"-")</f>
        <v>-</v>
      </c>
      <c r="EY13" s="72" t="str">
        <f>IF(ISNUMBER(T1_Data!EY11),IF(T1_Data!EY11=-999,"NA",IF(T1_Data!EY11&lt;1, "&lt;1", IF(T1_Data!EY11&gt;99, "&gt;99", T1_Data!EY11))),"-")</f>
        <v>-</v>
      </c>
      <c r="EZ13" s="72" t="str">
        <f>IF(ISNUMBER(T1_Data!EZ11),IF(T1_Data!EZ11=-999,"NA",IF(T1_Data!EZ11&lt;1, "&lt;1", IF(T1_Data!EZ11&gt;99, "&gt;99", T1_Data!EZ11))),"-")</f>
        <v>-</v>
      </c>
      <c r="FA13" s="72" t="str">
        <f>IF(ISNUMBER(T1_Data!FA11),IF(T1_Data!FA11=-999,"NA",IF(T1_Data!FA11&lt;1, "&lt;1", IF(T1_Data!FA11&gt;99, "&gt;99", T1_Data!FA11))),"-")</f>
        <v>-</v>
      </c>
      <c r="FB13" s="72" t="str">
        <f>IF(ISNUMBER(T1_Data!FB11),IF(T1_Data!FB11=-999,"NA",IF(T1_Data!FB11&lt;1, "&lt;1", IF(T1_Data!FB11&gt;99, "&gt;99", T1_Data!FB11))),"-")</f>
        <v>-</v>
      </c>
      <c r="FC13" s="72" t="str">
        <f>IF(ISNUMBER(T1_Data!FC11),IF(T1_Data!FC11=-999,"NA",IF(T1_Data!FC11&lt;1, "&lt;1", IF(T1_Data!FC11&gt;99, "&gt;99", T1_Data!FC11))),"-")</f>
        <v>-</v>
      </c>
      <c r="FD13" s="72" t="str">
        <f>IF(ISNUMBER(T1_Data!FD11),IF(T1_Data!FD11=-999,"NA",IF(T1_Data!FD11&lt;1, "&lt;1", IF(T1_Data!FD11&gt;99, "&gt;99", T1_Data!FD11))),"-")</f>
        <v>-</v>
      </c>
      <c r="FE13" s="72" t="str">
        <f>IF(ISNUMBER(T1_Data!FE11),IF(T1_Data!FE11=-999,"NA",IF(T1_Data!FE11&lt;1, "&lt;1", IF(T1_Data!FE11&gt;99, "&gt;99", T1_Data!FE11))),"-")</f>
        <v>-</v>
      </c>
      <c r="FF13" s="72" t="str">
        <f>IF(ISNUMBER(T1_Data!FF11),IF(T1_Data!FF11=-999,"NA",IF(T1_Data!FF11&lt;1, "&lt;1", IF(T1_Data!FF11&gt;99, "&gt;99", T1_Data!FF11))),"-")</f>
        <v>-</v>
      </c>
      <c r="FG13" s="72" t="str">
        <f>IF(ISNUMBER(T1_Data!FG11),IF(T1_Data!FG11=-999,"NA",IF(T1_Data!FG11&lt;1, "&lt;1", IF(T1_Data!FG11&gt;99, "&gt;99", T1_Data!FG11))),"-")</f>
        <v>-</v>
      </c>
      <c r="FH13" s="72" t="str">
        <f>IF(ISNUMBER(T1_Data!FH11),IF(T1_Data!FH11=-999,"NA",IF(T1_Data!FH11&lt;1, "&lt;1", IF(T1_Data!FH11&gt;99, "&gt;99", T1_Data!FH11))),"-")</f>
        <v>-</v>
      </c>
      <c r="FI13" s="72" t="str">
        <f>IF(ISNUMBER(T1_Data!FI11),IF(T1_Data!FI11=-999,"NA",IF(T1_Data!FI11&lt;1, "&lt;1", IF(T1_Data!FI11&gt;99, "&gt;99", T1_Data!FI11))),"-")</f>
        <v>-</v>
      </c>
      <c r="FJ13" s="72" t="str">
        <f>IF(ISNUMBER(T1_Data!FJ11),IF(T1_Data!FJ11=-999,"NA",IF(T1_Data!FJ11&lt;1, "&lt;1", IF(T1_Data!FJ11&gt;99, "&gt;99", T1_Data!FJ11))),"-")</f>
        <v>-</v>
      </c>
      <c r="FK13" s="72" t="str">
        <f>IF(ISNUMBER(T1_Data!FK11),IF(T1_Data!FK11=-999,"NA",IF(T1_Data!FK11&lt;1, "&lt;1", IF(T1_Data!FK11&gt;99, "&gt;99", T1_Data!FK11))),"-")</f>
        <v>-</v>
      </c>
      <c r="FL13" s="72" t="str">
        <f>IF(ISNUMBER(T1_Data!FL11),IF(T1_Data!FL11=-999,"NA",IF(T1_Data!FL11&lt;1, "&lt;1", IF(T1_Data!FL11&gt;99, "&gt;99", T1_Data!FL11))),"-")</f>
        <v>-</v>
      </c>
      <c r="FM13" s="72" t="str">
        <f>IF(ISNUMBER(T1_Data!FM11),IF(T1_Data!FM11=-999,"NA",IF(T1_Data!FM11&lt;1, "&lt;1", IF(T1_Data!FM11&gt;99, "&gt;99", T1_Data!FM11))),"-")</f>
        <v>-</v>
      </c>
      <c r="FN13" s="72" t="str">
        <f>IF(ISNUMBER(T1_Data!FN11),IF(T1_Data!FN11=-999,"NA",IF(T1_Data!FN11&lt;1, "&lt;1", IF(T1_Data!FN11&gt;99, "&gt;99", T1_Data!FN11))),"-")</f>
        <v>-</v>
      </c>
      <c r="FO13" s="72" t="str">
        <f>IF(ISNUMBER(T1_Data!FO11),IF(T1_Data!FO11=-999,"NA",IF(T1_Data!FO11&lt;1, "&lt;1", IF(T1_Data!FO11&gt;99, "&gt;99", T1_Data!FO11))),"-")</f>
        <v>-</v>
      </c>
      <c r="FP13" s="72" t="str">
        <f>IF(ISNUMBER(T1_Data!FP11),IF(T1_Data!FP11=-999,"NA",IF(T1_Data!FP11&lt;1, "&lt;1", IF(T1_Data!FP11&gt;99, "&gt;99", T1_Data!FP11))),"-")</f>
        <v>-</v>
      </c>
      <c r="FQ13" s="72" t="str">
        <f>IF(ISNUMBER(T1_Data!FQ11),IF(T1_Data!FQ11=-999,"NA",IF(T1_Data!FQ11&lt;1, "&lt;1", IF(T1_Data!FQ11&gt;99, "&gt;99", T1_Data!FQ11))),"-")</f>
        <v>-</v>
      </c>
      <c r="FR13" s="72" t="str">
        <f>IF(ISNUMBER(T1_Data!FR11),IF(T1_Data!FR11=-999,"NA",IF(T1_Data!FR11&lt;1, "&lt;1", IF(T1_Data!FR11&gt;99, "&gt;99", T1_Data!FR11))),"-")</f>
        <v>-</v>
      </c>
      <c r="FS13" s="72" t="str">
        <f>IF(ISNUMBER(T1_Data!FS11),IF(T1_Data!FS11=-999,"NA",IF(T1_Data!FS11&lt;1, "&lt;1", IF(T1_Data!FS11&gt;99, "&gt;99", T1_Data!FS11))),"-")</f>
        <v>-</v>
      </c>
      <c r="FT13" s="72" t="str">
        <f>IF(ISNUMBER(T1_Data!FT11),IF(T1_Data!FT11=-999,"NA",IF(T1_Data!FT11&lt;1, "&lt;1", IF(T1_Data!FT11&gt;99, "&gt;99", T1_Data!FT11))),"-")</f>
        <v>-</v>
      </c>
      <c r="FU13" s="72" t="str">
        <f>IF(ISNUMBER(T1_Data!FU11),IF(T1_Data!FU11=-999,"NA",IF(T1_Data!FU11&lt;1, "&lt;1", IF(T1_Data!FU11&gt;99, "&gt;99", T1_Data!FU11))),"-")</f>
        <v>-</v>
      </c>
      <c r="FV13" s="72" t="str">
        <f>IF(ISNUMBER(T1_Data!FV11),IF(T1_Data!FV11=-999,"NA",IF(T1_Data!FV11&lt;1, "&lt;1", IF(T1_Data!FV11&gt;99, "&gt;99", T1_Data!FV11))),"-")</f>
        <v>-</v>
      </c>
      <c r="FW13" s="72">
        <f>IF(ISNUMBER(T1_Data!FW11),IF(T1_Data!FW11=-999,"NA",IF(T1_Data!FW11&lt;1, "&lt;1", IF(T1_Data!FW11&gt;99, "&gt;99", T1_Data!FW11))),"-")</f>
        <v>10</v>
      </c>
      <c r="FX13" s="71" t="str">
        <f>IF(ISBLANK(T1_Data!FX11), "", T1_Data!FX11)</f>
        <v>LBY</v>
      </c>
    </row>
    <row r="14" spans="1:180" x14ac:dyDescent="0.25">
      <c r="A14" s="71" t="str">
        <f>IF(ISBLANK(T1_Data!A12), "", T1_Data!A12)</f>
        <v>Morocco</v>
      </c>
      <c r="B14" s="72">
        <f>IF(ISNUMBER(T1_Data!B12), T1_Data!B12,"-")</f>
        <v>2023</v>
      </c>
      <c r="C14" s="72">
        <f>IF(ISNUMBER(T1_Data!C12),IF(T1_Data!C12=-999,"NA",IF(T1_Data!C12&lt;1, "&lt;1", IF(T1_Data!C12&gt;99, "&gt;99", T1_Data!C12))),"-")</f>
        <v>65.121002197265625</v>
      </c>
      <c r="D14" s="72">
        <f>IF(ISNUMBER(T1_Data!D12),IF(T1_Data!D12=-999,"NA",IF(T1_Data!D12&lt;1, "&lt;1", IF(T1_Data!D12&gt;99, "&gt;99", T1_Data!D12))),"-")</f>
        <v>81.043499999999995</v>
      </c>
      <c r="E14" s="72">
        <f>IF(ISNUMBER(T1_Data!E12),IF(T1_Data!E12=-999,"NA",IF(T1_Data!E12&lt;1, "&lt;1", IF(T1_Data!E12&gt;99, "&gt;99", T1_Data!E12))),"-")</f>
        <v>12.956600000000009</v>
      </c>
      <c r="F14" s="72">
        <f>IF(ISNUMBER(T1_Data!F12),IF(T1_Data!F12=-999,"NA",IF(T1_Data!F12&lt;1, "&lt;1", IF(T1_Data!F12&gt;99, "&gt;99", T1_Data!F12))),"-")</f>
        <v>5.9998999999999967</v>
      </c>
      <c r="G14" s="72">
        <f>IF(ISNUMBER(T1_Data!G12),IF(T1_Data!G12=-999,"NA",IF(T1_Data!G12&lt;1, "&lt;1", IF(T1_Data!G12&gt;99, "&gt;99", T1_Data!G12))),"-")</f>
        <v>94.000100000000003</v>
      </c>
      <c r="H14" s="72">
        <f>IF(ISNUMBER(T1_Data!H12),IF(T1_Data!H12=-999,"NA",IF(T1_Data!H12&lt;1, "&lt;1", IF(T1_Data!H12&gt;99, "&gt;99", T1_Data!H12))),"-")</f>
        <v>84.782600000000002</v>
      </c>
      <c r="I14" s="72">
        <f>IF(ISNUMBER(T1_Data!I12),IF(T1_Data!I12=-999,"NA",IF(T1_Data!I12&lt;1, "&lt;1", IF(T1_Data!I12&gt;99, "&gt;99", T1_Data!I12))),"-")</f>
        <v>94.793499999999995</v>
      </c>
      <c r="J14" s="72">
        <f>IF(ISNUMBER(T1_Data!J12),IF(T1_Data!J12=-999,"NA",IF(T1_Data!J12&lt;1, "&lt;1", IF(T1_Data!J12&gt;99, "&gt;99", T1_Data!J12))),"-")</f>
        <v>4.1293000000000148</v>
      </c>
      <c r="K14" s="72">
        <f>IF(ISNUMBER(T1_Data!K12),IF(T1_Data!K12=-999,"NA",IF(T1_Data!K12&lt;1, "&lt;1", IF(T1_Data!K12&gt;99, "&gt;99", T1_Data!K12))),"-")</f>
        <v>1.0771999999999906</v>
      </c>
      <c r="L14" s="72">
        <f>IF(ISNUMBER(T1_Data!L12),IF(T1_Data!L12=-999,"NA",IF(T1_Data!L12&lt;1, "&lt;1", IF(T1_Data!L12&gt;99, "&gt;99", T1_Data!L12))),"-")</f>
        <v>98.922800000000009</v>
      </c>
      <c r="M14" s="72">
        <f>IF(ISNUMBER(T1_Data!M12),IF(T1_Data!M12=-999,"NA",IF(T1_Data!M12&lt;1, "&lt;1", IF(T1_Data!M12&gt;99, "&gt;99", T1_Data!M12))),"-")</f>
        <v>95.511700000000005</v>
      </c>
      <c r="N14" s="72">
        <f>IF(ISNUMBER(T1_Data!N12),IF(T1_Data!N12=-999,"NA",IF(T1_Data!N12&lt;1, "&lt;1", IF(T1_Data!N12&gt;99, "&gt;99", T1_Data!N12))),"-")</f>
        <v>68.128200000000007</v>
      </c>
      <c r="O14" s="72">
        <f>IF(ISNUMBER(T1_Data!O12),IF(T1_Data!O12=-999,"NA",IF(T1_Data!O12&lt;1, "&lt;1", IF(T1_Data!O12&gt;99, "&gt;99", T1_Data!O12))),"-")</f>
        <v>21.247799999999998</v>
      </c>
      <c r="P14" s="72">
        <f>IF(ISNUMBER(T1_Data!P12),IF(T1_Data!P12=-999,"NA",IF(T1_Data!P12&lt;1, "&lt;1", IF(T1_Data!P12&gt;99, "&gt;99", T1_Data!P12))),"-")</f>
        <v>10.623999999999995</v>
      </c>
      <c r="Q14" s="72">
        <f>IF(ISNUMBER(T1_Data!Q12),IF(T1_Data!Q12=-999,"NA",IF(T1_Data!Q12&lt;1, "&lt;1", IF(T1_Data!Q12&gt;99, "&gt;99", T1_Data!Q12))),"-")</f>
        <v>89.376000000000005</v>
      </c>
      <c r="R14" s="72">
        <f>IF(ISNUMBER(T1_Data!R12),IF(T1_Data!R12=-999,"NA",IF(T1_Data!R12&lt;1, "&lt;1", IF(T1_Data!R12&gt;99, "&gt;99", T1_Data!R12))),"-")</f>
        <v>74.704899999999995</v>
      </c>
      <c r="S14" s="72">
        <f>IF(ISNUMBER(T1_Data!S12),IF(T1_Data!S12=-999,"NA",IF(T1_Data!S12&lt;1, "&lt;1", IF(T1_Data!S12&gt;99, "&gt;99", T1_Data!S12))),"-")</f>
        <v>97.101399999999998</v>
      </c>
      <c r="T14" s="72">
        <f>IF(ISNUMBER(T1_Data!T12),IF(T1_Data!T12=-999,"NA",IF(T1_Data!T12&lt;1, "&lt;1", IF(T1_Data!T12&gt;99, "&gt;99", T1_Data!T12))),"-")</f>
        <v>2.8986000000000018</v>
      </c>
      <c r="U14" s="72" t="str">
        <f>IF(ISNUMBER(T1_Data!U12),IF(T1_Data!U12=-999,"NA",IF(T1_Data!U12&lt;1, "&lt;1", IF(T1_Data!U12&gt;99, "&gt;99", T1_Data!U12))),"-")</f>
        <v>&lt;1</v>
      </c>
      <c r="V14" s="72" t="str">
        <f>IF(ISNUMBER(T1_Data!V12),IF(T1_Data!V12=-999,"NA",IF(T1_Data!V12&lt;1, "&lt;1", IF(T1_Data!V12&gt;99, "&gt;99", T1_Data!V12))),"-")</f>
        <v>&gt;99</v>
      </c>
      <c r="W14" s="72">
        <f>IF(ISNUMBER(T1_Data!W12),IF(T1_Data!W12=-999,"NA",IF(T1_Data!W12&lt;1, "&lt;1", IF(T1_Data!W12&gt;99, "&gt;99", T1_Data!W12))),"-")</f>
        <v>97.101399999999998</v>
      </c>
      <c r="X14" s="72">
        <f>IF(ISNUMBER(T1_Data!X12),IF(T1_Data!X12=-999,"NA",IF(T1_Data!X12&lt;1, "&lt;1", IF(T1_Data!X12&gt;99, "&gt;99", T1_Data!X12))),"-")</f>
        <v>76.450900000000004</v>
      </c>
      <c r="Y14" s="72">
        <f>IF(ISNUMBER(T1_Data!Y12),IF(T1_Data!Y12=-999,"NA",IF(T1_Data!Y12&lt;1, "&lt;1", IF(T1_Data!Y12&gt;99, "&gt;99", T1_Data!Y12))),"-")</f>
        <v>15.959800000000001</v>
      </c>
      <c r="Z14" s="72">
        <f>IF(ISNUMBER(T1_Data!Z12),IF(T1_Data!Z12=-999,"NA",IF(T1_Data!Z12&lt;1, "&lt;1", IF(T1_Data!Z12&gt;99, "&gt;99", T1_Data!Z12))),"-")</f>
        <v>7.5892999999999944</v>
      </c>
      <c r="AA14" s="72">
        <f>IF(ISNUMBER(T1_Data!AA12),IF(T1_Data!AA12=-999,"NA",IF(T1_Data!AA12&lt;1, "&lt;1", IF(T1_Data!AA12&gt;99, "&gt;99", T1_Data!AA12))),"-")</f>
        <v>92.410700000000006</v>
      </c>
      <c r="AB14" s="72">
        <f>IF(ISNUMBER(T1_Data!AB12),IF(T1_Data!AB12=-999,"NA",IF(T1_Data!AB12&lt;1, "&lt;1", IF(T1_Data!AB12&gt;99, "&gt;99", T1_Data!AB12))),"-")</f>
        <v>81.25</v>
      </c>
      <c r="AC14" s="72">
        <f>IF(ISNUMBER(T1_Data!AC12),IF(T1_Data!AC12=-999,"NA",IF(T1_Data!AC12&lt;1, "&lt;1", IF(T1_Data!AC12&gt;99, "&gt;99", T1_Data!AC12))),"-")</f>
        <v>79.206999999999994</v>
      </c>
      <c r="AD14" s="72">
        <f>IF(ISNUMBER(T1_Data!AD12),IF(T1_Data!AD12=-999,"NA",IF(T1_Data!AD12&lt;1, "&lt;1", IF(T1_Data!AD12&gt;99, "&gt;99", T1_Data!AD12))),"-")</f>
        <v>14.216499999999996</v>
      </c>
      <c r="AE14" s="72">
        <f>IF(ISNUMBER(T1_Data!AE12),IF(T1_Data!AE12=-999,"NA",IF(T1_Data!AE12&lt;1, "&lt;1", IF(T1_Data!AE12&gt;99, "&gt;99", T1_Data!AE12))),"-")</f>
        <v>6.57650000000001</v>
      </c>
      <c r="AF14" s="72">
        <f>IF(ISNUMBER(T1_Data!AF12),IF(T1_Data!AF12=-999,"NA",IF(T1_Data!AF12&lt;1, "&lt;1", IF(T1_Data!AF12&gt;99, "&gt;99", T1_Data!AF12))),"-")</f>
        <v>93.42349999999999</v>
      </c>
      <c r="AG14" s="72">
        <f>IF(ISNUMBER(T1_Data!AG12),IF(T1_Data!AG12=-999,"NA",IF(T1_Data!AG12&lt;1, "&lt;1", IF(T1_Data!AG12&gt;99, "&gt;99", T1_Data!AG12))),"-")</f>
        <v>83.365600000000001</v>
      </c>
      <c r="AH14" s="72">
        <f>IF(ISNUMBER(T1_Data!AH12),IF(T1_Data!AH12=-999,"NA",IF(T1_Data!AH12&lt;1, "&lt;1", IF(T1_Data!AH12&gt;99, "&gt;99", T1_Data!AH12))),"-")</f>
        <v>97.413799999999995</v>
      </c>
      <c r="AI14" s="72">
        <f>IF(ISNUMBER(T1_Data!AI12),IF(T1_Data!AI12=-999,"NA",IF(T1_Data!AI12&lt;1, "&lt;1", IF(T1_Data!AI12&gt;99, "&gt;99", T1_Data!AI12))),"-")</f>
        <v>1.7241999999999962</v>
      </c>
      <c r="AJ14" s="72" t="str">
        <f>IF(ISNUMBER(T1_Data!AJ12),IF(T1_Data!AJ12=-999,"NA",IF(T1_Data!AJ12&lt;1, "&lt;1", IF(T1_Data!AJ12&gt;99, "&gt;99", T1_Data!AJ12))),"-")</f>
        <v>&lt;1</v>
      </c>
      <c r="AK14" s="72" t="str">
        <f>IF(ISNUMBER(T1_Data!AK12),IF(T1_Data!AK12=-999,"NA",IF(T1_Data!AK12&lt;1, "&lt;1", IF(T1_Data!AK12&gt;99, "&gt;99", T1_Data!AK12))),"-")</f>
        <v>&gt;99</v>
      </c>
      <c r="AL14" s="72">
        <f>IF(ISNUMBER(T1_Data!AL12),IF(T1_Data!AL12=-999,"NA",IF(T1_Data!AL12&lt;1, "&lt;1", IF(T1_Data!AL12&gt;99, "&gt;99", T1_Data!AL12))),"-")</f>
        <v>97.413799999999995</v>
      </c>
      <c r="AM14" s="72">
        <f>IF(ISNUMBER(T1_Data!AM12),IF(T1_Data!AM12=-999,"NA",IF(T1_Data!AM12&lt;1, "&lt;1", IF(T1_Data!AM12&gt;99, "&gt;99", T1_Data!AM12))),"-")</f>
        <v>10.087</v>
      </c>
      <c r="AN14" s="72">
        <f>IF(ISNUMBER(T1_Data!AN12),IF(T1_Data!AN12=-999,"NA",IF(T1_Data!AN12&lt;1, "&lt;1", IF(T1_Data!AN12&gt;99, "&gt;99", T1_Data!AN12))),"-")</f>
        <v>82.434799999999996</v>
      </c>
      <c r="AO14" s="72">
        <f>IF(ISNUMBER(T1_Data!AO12),IF(T1_Data!AO12=-999,"NA",IF(T1_Data!AO12&lt;1, "&lt;1", IF(T1_Data!AO12&gt;99, "&gt;99", T1_Data!AO12))),"-")</f>
        <v>7.4782000000000011</v>
      </c>
      <c r="AP14" s="72">
        <f>IF(ISNUMBER(T1_Data!AP12),IF(T1_Data!AP12=-999,"NA",IF(T1_Data!AP12&lt;1, "&lt;1", IF(T1_Data!AP12&gt;99, "&gt;99", T1_Data!AP12))),"-")</f>
        <v>92.521799999999999</v>
      </c>
      <c r="AQ14" s="72">
        <f>IF(ISNUMBER(T1_Data!AQ12),IF(T1_Data!AQ12=-999,"NA",IF(T1_Data!AQ12&lt;1, "&lt;1", IF(T1_Data!AQ12&gt;99, "&gt;99", T1_Data!AQ12))),"-")</f>
        <v>80</v>
      </c>
      <c r="AR14" s="72">
        <f>IF(ISNUMBER(T1_Data!AR12),IF(T1_Data!AR12=-999,"NA",IF(T1_Data!AR12&lt;1, "&lt;1", IF(T1_Data!AR12&gt;99, "&gt;99", T1_Data!AR12))),"-")</f>
        <v>16.517099999999999</v>
      </c>
      <c r="AS14" s="72">
        <f>IF(ISNUMBER(T1_Data!AS12),IF(T1_Data!AS12=-999,"NA",IF(T1_Data!AS12&lt;1, "&lt;1", IF(T1_Data!AS12&gt;99, "&gt;99", T1_Data!AS12))),"-")</f>
        <v>79.892200000000003</v>
      </c>
      <c r="AT14" s="72">
        <f>IF(ISNUMBER(T1_Data!AT12),IF(T1_Data!AT12=-999,"NA",IF(T1_Data!AT12&lt;1, "&lt;1", IF(T1_Data!AT12&gt;99, "&gt;99", T1_Data!AT12))),"-")</f>
        <v>3.5906999999999982</v>
      </c>
      <c r="AU14" s="72">
        <f>IF(ISNUMBER(T1_Data!AU12),IF(T1_Data!AU12=-999,"NA",IF(T1_Data!AU12&lt;1, "&lt;1", IF(T1_Data!AU12&gt;99, "&gt;99", T1_Data!AU12))),"-")</f>
        <v>96.409300000000002</v>
      </c>
      <c r="AV14" s="72">
        <f>IF(ISNUMBER(T1_Data!AV12),IF(T1_Data!AV12=-999,"NA",IF(T1_Data!AV12&lt;1, "&lt;1", IF(T1_Data!AV12&gt;99, "&gt;99", T1_Data!AV12))),"-")</f>
        <v>91.023300000000006</v>
      </c>
      <c r="AW14" s="72">
        <f>IF(ISNUMBER(T1_Data!AW12),IF(T1_Data!AW12=-999,"NA",IF(T1_Data!AW12&lt;1, "&lt;1", IF(T1_Data!AW12&gt;99, "&gt;99", T1_Data!AW12))),"-")</f>
        <v>4.0472000000000001</v>
      </c>
      <c r="AX14" s="72">
        <f>IF(ISNUMBER(T1_Data!AX12),IF(T1_Data!AX12=-999,"NA",IF(T1_Data!AX12&lt;1, "&lt;1", IF(T1_Data!AX12&gt;99, "&gt;99", T1_Data!AX12))),"-")</f>
        <v>84.822900000000004</v>
      </c>
      <c r="AY14" s="72">
        <f>IF(ISNUMBER(T1_Data!AY12),IF(T1_Data!AY12=-999,"NA",IF(T1_Data!AY12&lt;1, "&lt;1", IF(T1_Data!AY12&gt;99, "&gt;99", T1_Data!AY12))),"-")</f>
        <v>11.129899999999992</v>
      </c>
      <c r="AZ14" s="72">
        <f>IF(ISNUMBER(T1_Data!AZ12),IF(T1_Data!AZ12=-999,"NA",IF(T1_Data!AZ12&lt;1, "&lt;1", IF(T1_Data!AZ12&gt;99, "&gt;99", T1_Data!AZ12))),"-")</f>
        <v>88.870100000000008</v>
      </c>
      <c r="BA14" s="72">
        <f>IF(ISNUMBER(T1_Data!BA12),IF(T1_Data!BA12=-999,"NA",IF(T1_Data!BA12&lt;1, "&lt;1", IF(T1_Data!BA12&gt;99, "&gt;99", T1_Data!BA12))),"-")</f>
        <v>69.645899999999997</v>
      </c>
      <c r="BB14" s="72">
        <f>IF(ISNUMBER(T1_Data!BB12),IF(T1_Data!BB12=-999,"NA",IF(T1_Data!BB12&lt;1, "&lt;1", IF(T1_Data!BB12&gt;99, "&gt;99", T1_Data!BB12))),"-")</f>
        <v>16.666699999999999</v>
      </c>
      <c r="BC14" s="72">
        <f>IF(ISNUMBER(T1_Data!BC12),IF(T1_Data!BC12=-999,"NA",IF(T1_Data!BC12&lt;1, "&lt;1", IF(T1_Data!BC12&gt;99, "&gt;99", T1_Data!BC12))),"-")</f>
        <v>82.608700000000013</v>
      </c>
      <c r="BD14" s="72" t="str">
        <f>IF(ISNUMBER(T1_Data!BD12),IF(T1_Data!BD12=-999,"NA",IF(T1_Data!BD12&lt;1, "&lt;1", IF(T1_Data!BD12&gt;99, "&gt;99", T1_Data!BD12))),"-")</f>
        <v>&lt;1</v>
      </c>
      <c r="BE14" s="72" t="str">
        <f>IF(ISNUMBER(T1_Data!BE12),IF(T1_Data!BE12=-999,"NA",IF(T1_Data!BE12&lt;1, "&lt;1", IF(T1_Data!BE12&gt;99, "&gt;99", T1_Data!BE12))),"-")</f>
        <v>&gt;99</v>
      </c>
      <c r="BF14" s="72">
        <f>IF(ISNUMBER(T1_Data!BF12),IF(T1_Data!BF12=-999,"NA",IF(T1_Data!BF12&lt;1, "&lt;1", IF(T1_Data!BF12&gt;99, "&gt;99", T1_Data!BF12))),"-")</f>
        <v>93.478300000000004</v>
      </c>
      <c r="BG14" s="72">
        <f>IF(ISNUMBER(T1_Data!BG12),IF(T1_Data!BG12=-999,"NA",IF(T1_Data!BG12&lt;1, "&lt;1", IF(T1_Data!BG12&gt;99, "&gt;99", T1_Data!BG12))),"-")</f>
        <v>6.1383999999999999</v>
      </c>
      <c r="BH14" s="72">
        <f>IF(ISNUMBER(T1_Data!BH12),IF(T1_Data!BH12=-999,"NA",IF(T1_Data!BH12&lt;1, "&lt;1", IF(T1_Data!BH12&gt;99, "&gt;99", T1_Data!BH12))),"-")</f>
        <v>84.486599999999996</v>
      </c>
      <c r="BI14" s="72">
        <f>IF(ISNUMBER(T1_Data!BI12),IF(T1_Data!BI12=-999,"NA",IF(T1_Data!BI12&lt;1, "&lt;1", IF(T1_Data!BI12&gt;99, "&gt;99", T1_Data!BI12))),"-")</f>
        <v>9.375</v>
      </c>
      <c r="BJ14" s="72">
        <f>IF(ISNUMBER(T1_Data!BJ12),IF(T1_Data!BJ12=-999,"NA",IF(T1_Data!BJ12&lt;1, "&lt;1", IF(T1_Data!BJ12&gt;99, "&gt;99", T1_Data!BJ12))),"-")</f>
        <v>90.625</v>
      </c>
      <c r="BK14" s="72">
        <f>IF(ISNUMBER(T1_Data!BK12),IF(T1_Data!BK12=-999,"NA",IF(T1_Data!BK12&lt;1, "&lt;1", IF(T1_Data!BK12&gt;99, "&gt;99", T1_Data!BK12))),"-")</f>
        <v>76.116100000000003</v>
      </c>
      <c r="BL14" s="72">
        <f>IF(ISNUMBER(T1_Data!BL12),IF(T1_Data!BL12=-999,"NA",IF(T1_Data!BL12&lt;1, "&lt;1", IF(T1_Data!BL12&gt;99, "&gt;99", T1_Data!BL12))),"-")</f>
        <v>7.5434999999999999</v>
      </c>
      <c r="BM14" s="72">
        <f>IF(ISNUMBER(T1_Data!BM12),IF(T1_Data!BM12=-999,"NA",IF(T1_Data!BM12&lt;1, "&lt;1", IF(T1_Data!BM12&gt;99, "&gt;99", T1_Data!BM12))),"-")</f>
        <v>84.236000000000004</v>
      </c>
      <c r="BN14" s="72">
        <f>IF(ISNUMBER(T1_Data!BN12),IF(T1_Data!BN12=-999,"NA",IF(T1_Data!BN12&lt;1, "&lt;1", IF(T1_Data!BN12&gt;99, "&gt;99", T1_Data!BN12))),"-")</f>
        <v>8.2205000000000013</v>
      </c>
      <c r="BO14" s="72">
        <f>IF(ISNUMBER(T1_Data!BO12),IF(T1_Data!BO12=-999,"NA",IF(T1_Data!BO12&lt;1, "&lt;1", IF(T1_Data!BO12&gt;99, "&gt;99", T1_Data!BO12))),"-")</f>
        <v>91.779499999999999</v>
      </c>
      <c r="BP14" s="72">
        <f>IF(ISNUMBER(T1_Data!BP12),IF(T1_Data!BP12=-999,"NA",IF(T1_Data!BP12&lt;1, "&lt;1", IF(T1_Data!BP12&gt;99, "&gt;99", T1_Data!BP12))),"-")</f>
        <v>78.433300000000003</v>
      </c>
      <c r="BQ14" s="72">
        <f>IF(ISNUMBER(T1_Data!BQ12),IF(T1_Data!BQ12=-999,"NA",IF(T1_Data!BQ12&lt;1, "&lt;1", IF(T1_Data!BQ12&gt;99, "&gt;99", T1_Data!BQ12))),"-")</f>
        <v>32.758600000000001</v>
      </c>
      <c r="BR14" s="72">
        <f>IF(ISNUMBER(T1_Data!BR12),IF(T1_Data!BR12=-999,"NA",IF(T1_Data!BR12&lt;1, "&lt;1", IF(T1_Data!BR12&gt;99, "&gt;99", T1_Data!BR12))),"-")</f>
        <v>66.379300000000001</v>
      </c>
      <c r="BS14" s="72" t="str">
        <f>IF(ISNUMBER(T1_Data!BS12),IF(T1_Data!BS12=-999,"NA",IF(T1_Data!BS12&lt;1, "&lt;1", IF(T1_Data!BS12&gt;99, "&gt;99", T1_Data!BS12))),"-")</f>
        <v>&lt;1</v>
      </c>
      <c r="BT14" s="72" t="str">
        <f>IF(ISNUMBER(T1_Data!BT12),IF(T1_Data!BT12=-999,"NA",IF(T1_Data!BT12&lt;1, "&lt;1", IF(T1_Data!BT12&gt;99, "&gt;99", T1_Data!BT12))),"-")</f>
        <v>&gt;99</v>
      </c>
      <c r="BU14" s="72">
        <f>IF(ISNUMBER(T1_Data!BU12),IF(T1_Data!BU12=-999,"NA",IF(T1_Data!BU12&lt;1, "&lt;1", IF(T1_Data!BU12&gt;99, "&gt;99", T1_Data!BU12))),"-")</f>
        <v>93.965500000000006</v>
      </c>
      <c r="BV14" s="72">
        <f>IF(ISNUMBER(T1_Data!BV12),IF(T1_Data!BV12=-999,"NA",IF(T1_Data!BV12&lt;1, "&lt;1", IF(T1_Data!BV12&gt;99, "&gt;99", T1_Data!BV12))),"-")</f>
        <v>36.695700000000002</v>
      </c>
      <c r="BW14" s="72">
        <f>IF(ISNUMBER(T1_Data!BW12),IF(T1_Data!BW12=-999,"NA",IF(T1_Data!BW12&lt;1, "&lt;1", IF(T1_Data!BW12&gt;99, "&gt;99", T1_Data!BW12))),"-")</f>
        <v>46.173899999999989</v>
      </c>
      <c r="BX14" s="72">
        <f>IF(ISNUMBER(T1_Data!BX12),IF(T1_Data!BX12=-999,"NA",IF(T1_Data!BX12&lt;1, "&lt;1", IF(T1_Data!BX12&gt;99, "&gt;99", T1_Data!BX12))),"-")</f>
        <v>17.130400000000009</v>
      </c>
      <c r="BY14" s="72">
        <f>IF(ISNUMBER(T1_Data!BY12),IF(T1_Data!BY12=-999,"NA",IF(T1_Data!BY12&lt;1, "&lt;1", IF(T1_Data!BY12&gt;99, "&gt;99", T1_Data!BY12))),"-")</f>
        <v>73.217399999999998</v>
      </c>
      <c r="BZ14" s="72">
        <f>IF(ISNUMBER(T1_Data!BZ12),IF(T1_Data!BZ12=-999,"NA",IF(T1_Data!BZ12&lt;1, "&lt;1", IF(T1_Data!BZ12&gt;99, "&gt;99", T1_Data!BZ12))),"-")</f>
        <v>42.173900000000003</v>
      </c>
      <c r="CA14" s="72">
        <f>IF(ISNUMBER(T1_Data!CA12),IF(T1_Data!CA12=-999,"NA",IF(T1_Data!CA12&lt;1, "&lt;1", IF(T1_Data!CA12&gt;99, "&gt;99", T1_Data!CA12))),"-")</f>
        <v>48.653500000000001</v>
      </c>
      <c r="CB14" s="72">
        <f>IF(ISNUMBER(T1_Data!CB12),IF(T1_Data!CB12=-999,"NA",IF(T1_Data!CB12&lt;1, "&lt;1", IF(T1_Data!CB12&gt;99, "&gt;99", T1_Data!CB12))),"-")</f>
        <v>42.190300000000001</v>
      </c>
      <c r="CC14" s="72">
        <f>IF(ISNUMBER(T1_Data!CC12),IF(T1_Data!CC12=-999,"NA",IF(T1_Data!CC12&lt;1, "&lt;1", IF(T1_Data!CC12&gt;99, "&gt;99", T1_Data!CC12))),"-")</f>
        <v>9.1561999999999983</v>
      </c>
      <c r="CD14" s="72">
        <f>IF(ISNUMBER(T1_Data!CD12),IF(T1_Data!CD12=-999,"NA",IF(T1_Data!CD12&lt;1, "&lt;1", IF(T1_Data!CD12&gt;99, "&gt;99", T1_Data!CD12))),"-")</f>
        <v>80.789900000000003</v>
      </c>
      <c r="CE14" s="72">
        <f>IF(ISNUMBER(T1_Data!CE12),IF(T1_Data!CE12=-999,"NA",IF(T1_Data!CE12&lt;1, "&lt;1", IF(T1_Data!CE12&gt;99, "&gt;99", T1_Data!CE12))),"-")</f>
        <v>54.219000000000001</v>
      </c>
      <c r="CF14" s="72">
        <f>IF(ISNUMBER(T1_Data!CF12),IF(T1_Data!CF12=-999,"NA",IF(T1_Data!CF12&lt;1, "&lt;1", IF(T1_Data!CF12&gt;99, "&gt;99", T1_Data!CF12))),"-")</f>
        <v>25.463699999999999</v>
      </c>
      <c r="CG14" s="72">
        <f>IF(ISNUMBER(T1_Data!CG12),IF(T1_Data!CG12=-999,"NA",IF(T1_Data!CG12&lt;1, "&lt;1", IF(T1_Data!CG12&gt;99, "&gt;99", T1_Data!CG12))),"-")</f>
        <v>49.915700000000001</v>
      </c>
      <c r="CH14" s="72">
        <f>IF(ISNUMBER(T1_Data!CH12),IF(T1_Data!CH12=-999,"NA",IF(T1_Data!CH12&lt;1, "&lt;1", IF(T1_Data!CH12&gt;99, "&gt;99", T1_Data!CH12))),"-")</f>
        <v>24.620599999999996</v>
      </c>
      <c r="CI14" s="72">
        <f>IF(ISNUMBER(T1_Data!CI12),IF(T1_Data!CI12=-999,"NA",IF(T1_Data!CI12&lt;1, "&lt;1", IF(T1_Data!CI12&gt;99, "&gt;99", T1_Data!CI12))),"-")</f>
        <v>66.104600000000005</v>
      </c>
      <c r="CJ14" s="72">
        <f>IF(ISNUMBER(T1_Data!CJ12),IF(T1_Data!CJ12=-999,"NA",IF(T1_Data!CJ12&lt;1, "&lt;1", IF(T1_Data!CJ12&gt;99, "&gt;99", T1_Data!CJ12))),"-")</f>
        <v>30.86</v>
      </c>
      <c r="CK14" s="72">
        <f>IF(ISNUMBER(T1_Data!CK12),IF(T1_Data!CK12=-999,"NA",IF(T1_Data!CK12&lt;1, "&lt;1", IF(T1_Data!CK12&gt;99, "&gt;99", T1_Data!CK12))),"-")</f>
        <v>42.753599999999999</v>
      </c>
      <c r="CL14" s="72">
        <f>IF(ISNUMBER(T1_Data!CL12),IF(T1_Data!CL12=-999,"NA",IF(T1_Data!CL12&lt;1, "&lt;1", IF(T1_Data!CL12&gt;99, "&gt;99", T1_Data!CL12))),"-")</f>
        <v>50.000000000000007</v>
      </c>
      <c r="CM14" s="72">
        <f>IF(ISNUMBER(T1_Data!CM12),IF(T1_Data!CM12=-999,"NA",IF(T1_Data!CM12&lt;1, "&lt;1", IF(T1_Data!CM12&gt;99, "&gt;99", T1_Data!CM12))),"-")</f>
        <v>7.2463999999999942</v>
      </c>
      <c r="CN14" s="72">
        <f>IF(ISNUMBER(T1_Data!CN12),IF(T1_Data!CN12=-999,"NA",IF(T1_Data!CN12&lt;1, "&lt;1", IF(T1_Data!CN12&gt;99, "&gt;99", T1_Data!CN12))),"-")</f>
        <v>74.637699999999995</v>
      </c>
      <c r="CO14" s="72">
        <f>IF(ISNUMBER(T1_Data!CO12),IF(T1_Data!CO12=-999,"NA",IF(T1_Data!CO12&lt;1, "&lt;1", IF(T1_Data!CO12&gt;99, "&gt;99", T1_Data!CO12))),"-")</f>
        <v>53.623199999999997</v>
      </c>
      <c r="CP14" s="72">
        <f>IF(ISNUMBER(T1_Data!CP12),IF(T1_Data!CP12=-999,"NA",IF(T1_Data!CP12&lt;1, "&lt;1", IF(T1_Data!CP12&gt;99, "&gt;99", T1_Data!CP12))),"-")</f>
        <v>29.1295</v>
      </c>
      <c r="CQ14" s="72">
        <f>IF(ISNUMBER(T1_Data!CQ12),IF(T1_Data!CQ12=-999,"NA",IF(T1_Data!CQ12&lt;1, "&lt;1", IF(T1_Data!CQ12&gt;99, "&gt;99", T1_Data!CQ12))),"-")</f>
        <v>50.446399999999997</v>
      </c>
      <c r="CR14" s="72">
        <f>IF(ISNUMBER(T1_Data!CR12),IF(T1_Data!CR12=-999,"NA",IF(T1_Data!CR12&lt;1, "&lt;1", IF(T1_Data!CR12&gt;99, "&gt;99", T1_Data!CR12))),"-")</f>
        <v>20.424099999999996</v>
      </c>
      <c r="CS14" s="72">
        <f>IF(ISNUMBER(T1_Data!CS12),IF(T1_Data!CS12=-999,"NA",IF(T1_Data!CS12&lt;1, "&lt;1", IF(T1_Data!CS12&gt;99, "&gt;99", T1_Data!CS12))),"-")</f>
        <v>69.977699999999999</v>
      </c>
      <c r="CT14" s="72">
        <f>IF(ISNUMBER(T1_Data!CT12),IF(T1_Data!CT12=-999,"NA",IF(T1_Data!CT12&lt;1, "&lt;1", IF(T1_Data!CT12&gt;99, "&gt;99", T1_Data!CT12))),"-")</f>
        <v>34.486600000000003</v>
      </c>
      <c r="CU14" s="72">
        <f>IF(ISNUMBER(T1_Data!CU12),IF(T1_Data!CU12=-999,"NA",IF(T1_Data!CU12&lt;1, "&lt;1", IF(T1_Data!CU12&gt;99, "&gt;99", T1_Data!CU12))),"-")</f>
        <v>30.947800000000001</v>
      </c>
      <c r="CV14" s="72">
        <f>IF(ISNUMBER(T1_Data!CV12),IF(T1_Data!CV12=-999,"NA",IF(T1_Data!CV12&lt;1, "&lt;1", IF(T1_Data!CV12&gt;99, "&gt;99", T1_Data!CV12))),"-")</f>
        <v>50.386799999999994</v>
      </c>
      <c r="CW14" s="72">
        <f>IF(ISNUMBER(T1_Data!CW12),IF(T1_Data!CW12=-999,"NA",IF(T1_Data!CW12&lt;1, "&lt;1", IF(T1_Data!CW12&gt;99, "&gt;99", T1_Data!CW12))),"-")</f>
        <v>18.665400000000005</v>
      </c>
      <c r="CX14" s="72">
        <f>IF(ISNUMBER(T1_Data!CX12),IF(T1_Data!CX12=-999,"NA",IF(T1_Data!CX12&lt;1, "&lt;1", IF(T1_Data!CX12&gt;99, "&gt;99", T1_Data!CX12))),"-")</f>
        <v>70.599599999999995</v>
      </c>
      <c r="CY14" s="72">
        <f>IF(ISNUMBER(T1_Data!CY12),IF(T1_Data!CY12=-999,"NA",IF(T1_Data!CY12&lt;1, "&lt;1", IF(T1_Data!CY12&gt;99, "&gt;99", T1_Data!CY12))),"-")</f>
        <v>37.040599999999998</v>
      </c>
      <c r="CZ14" s="72">
        <f>IF(ISNUMBER(T1_Data!CZ12),IF(T1_Data!CZ12=-999,"NA",IF(T1_Data!CZ12&lt;1, "&lt;1", IF(T1_Data!CZ12&gt;99, "&gt;99", T1_Data!CZ12))),"-")</f>
        <v>87.930999999999997</v>
      </c>
      <c r="DA14" s="72">
        <f>IF(ISNUMBER(T1_Data!DA12),IF(T1_Data!DA12=-999,"NA",IF(T1_Data!DA12&lt;1, "&lt;1", IF(T1_Data!DA12&gt;99, "&gt;99", T1_Data!DA12))),"-")</f>
        <v>8.6206999999999994</v>
      </c>
      <c r="DB14" s="72">
        <f>IF(ISNUMBER(T1_Data!DB12),IF(T1_Data!DB12=-999,"NA",IF(T1_Data!DB12&lt;1, "&lt;1", IF(T1_Data!DB12&gt;99, "&gt;99", T1_Data!DB12))),"-")</f>
        <v>3.4483000000000033</v>
      </c>
      <c r="DC14" s="72">
        <f>IF(ISNUMBER(T1_Data!DC12),IF(T1_Data!DC12=-999,"NA",IF(T1_Data!DC12&lt;1, "&lt;1", IF(T1_Data!DC12&gt;99, "&gt;99", T1_Data!DC12))),"-")</f>
        <v>96.551699999999997</v>
      </c>
      <c r="DD14" s="72">
        <f>IF(ISNUMBER(T1_Data!DD12),IF(T1_Data!DD12=-999,"NA",IF(T1_Data!DD12&lt;1, "&lt;1", IF(T1_Data!DD12&gt;99, "&gt;99", T1_Data!DD12))),"-")</f>
        <v>87.930999999999997</v>
      </c>
      <c r="DE14" s="72">
        <f>IF(ISNUMBER(T1_Data!DE12),IF(T1_Data!DE12=-999,"NA",IF(T1_Data!DE12&lt;1, "&lt;1", IF(T1_Data!DE12&gt;99, "&gt;99", T1_Data!DE12))),"-")</f>
        <v>32.347799999999999</v>
      </c>
      <c r="DF14" s="72">
        <f>IF(ISNUMBER(T1_Data!DF12),IF(T1_Data!DF12=-999,"NA",IF(T1_Data!DF12&lt;1, "&lt;1", IF(T1_Data!DF12&gt;99, "&gt;99", T1_Data!DF12))),"-")</f>
        <v>51.391300000000001</v>
      </c>
      <c r="DG14" s="72">
        <f>IF(ISNUMBER(T1_Data!DG12),IF(T1_Data!DG12=-999,"NA",IF(T1_Data!DG12&lt;1, "&lt;1", IF(T1_Data!DG12&gt;99, "&gt;99", T1_Data!DG12))),"-")</f>
        <v>16.260899999999992</v>
      </c>
      <c r="DH14" s="72">
        <f>IF(ISNUMBER(T1_Data!DH12),IF(T1_Data!DH12=-999,"NA",IF(T1_Data!DH12&lt;1, "&lt;1", IF(T1_Data!DH12&gt;99, "&gt;99", T1_Data!DH12))),"-")</f>
        <v>40.434800000000003</v>
      </c>
      <c r="DI14" s="72">
        <f>IF(ISNUMBER(T1_Data!DI12),IF(T1_Data!DI12=-999,"NA",IF(T1_Data!DI12&lt;1, "&lt;1", IF(T1_Data!DI12&gt;99, "&gt;99", T1_Data!DI12))),"-")</f>
        <v>71.608800000000002</v>
      </c>
      <c r="DJ14" s="72">
        <f>IF(ISNUMBER(T1_Data!DJ12),IF(T1_Data!DJ12=-999,"NA",IF(T1_Data!DJ12&lt;1, "&lt;1", IF(T1_Data!DJ12&gt;99, "&gt;99", T1_Data!DJ12))),"-")</f>
        <v>45.960500000000003</v>
      </c>
      <c r="DK14" s="72">
        <f>IF(ISNUMBER(T1_Data!DK12),IF(T1_Data!DK12=-999,"NA",IF(T1_Data!DK12&lt;1, "&lt;1", IF(T1_Data!DK12&gt;99, "&gt;99", T1_Data!DK12))),"-")</f>
        <v>47.396799999999992</v>
      </c>
      <c r="DL14" s="72">
        <f>IF(ISNUMBER(T1_Data!DL12),IF(T1_Data!DL12=-999,"NA",IF(T1_Data!DL12&lt;1, "&lt;1", IF(T1_Data!DL12&gt;99, "&gt;99", T1_Data!DL12))),"-")</f>
        <v>6.6427000000000049</v>
      </c>
      <c r="DM14" s="72">
        <f>IF(ISNUMBER(T1_Data!DM12),IF(T1_Data!DM12=-999,"NA",IF(T1_Data!DM12&lt;1, "&lt;1", IF(T1_Data!DM12&gt;99, "&gt;99", T1_Data!DM12))),"-")</f>
        <v>49.371600000000001</v>
      </c>
      <c r="DN14" s="72">
        <f>IF(ISNUMBER(T1_Data!DN12),IF(T1_Data!DN12=-999,"NA",IF(T1_Data!DN12&lt;1, "&lt;1", IF(T1_Data!DN12&gt;99, "&gt;99", T1_Data!DN12))),"-")</f>
        <v>86.983900000000006</v>
      </c>
      <c r="DO14" s="72">
        <f>IF(ISNUMBER(T1_Data!DO12),IF(T1_Data!DO12=-999,"NA",IF(T1_Data!DO12&lt;1, "&lt;1", IF(T1_Data!DO12&gt;99, "&gt;99", T1_Data!DO12))),"-")</f>
        <v>19.561599999999999</v>
      </c>
      <c r="DP14" s="72">
        <f>IF(ISNUMBER(T1_Data!DP12),IF(T1_Data!DP12=-999,"NA",IF(T1_Data!DP12&lt;1, "&lt;1", IF(T1_Data!DP12&gt;99, "&gt;99", T1_Data!DP12))),"-")</f>
        <v>55.143299999999996</v>
      </c>
      <c r="DQ14" s="72">
        <f>IF(ISNUMBER(T1_Data!DQ12),IF(T1_Data!DQ12=-999,"NA",IF(T1_Data!DQ12&lt;1, "&lt;1", IF(T1_Data!DQ12&gt;99, "&gt;99", T1_Data!DQ12))),"-")</f>
        <v>25.295100000000005</v>
      </c>
      <c r="DR14" s="72">
        <f>IF(ISNUMBER(T1_Data!DR12),IF(T1_Data!DR12=-999,"NA",IF(T1_Data!DR12&lt;1, "&lt;1", IF(T1_Data!DR12&gt;99, "&gt;99", T1_Data!DR12))),"-")</f>
        <v>32.040500000000002</v>
      </c>
      <c r="DS14" s="72">
        <f>IF(ISNUMBER(T1_Data!DS12),IF(T1_Data!DS12=-999,"NA",IF(T1_Data!DS12&lt;1, "&lt;1", IF(T1_Data!DS12&gt;99, "&gt;99", T1_Data!DS12))),"-")</f>
        <v>57.16695</v>
      </c>
      <c r="DT14" s="72">
        <f>IF(ISNUMBER(T1_Data!DT12),IF(T1_Data!DT12=-999,"NA",IF(T1_Data!DT12&lt;1, "&lt;1", IF(T1_Data!DT12&gt;99, "&gt;99", T1_Data!DT12))),"-")</f>
        <v>56.521700000000003</v>
      </c>
      <c r="DU14" s="72">
        <f>IF(ISNUMBER(T1_Data!DU12),IF(T1_Data!DU12=-999,"NA",IF(T1_Data!DU12&lt;1, "&lt;1", IF(T1_Data!DU12&gt;99, "&gt;99", T1_Data!DU12))),"-")</f>
        <v>41.304399999999994</v>
      </c>
      <c r="DV14" s="72">
        <f>IF(ISNUMBER(T1_Data!DV12),IF(T1_Data!DV12=-999,"NA",IF(T1_Data!DV12&lt;1, "&lt;1", IF(T1_Data!DV12&gt;99, "&gt;99", T1_Data!DV12))),"-")</f>
        <v>2.1739000000000033</v>
      </c>
      <c r="DW14" s="72">
        <f>IF(ISNUMBER(T1_Data!DW12),IF(T1_Data!DW12=-999,"NA",IF(T1_Data!DW12&lt;1, "&lt;1", IF(T1_Data!DW12&gt;99, "&gt;99", T1_Data!DW12))),"-")</f>
        <v>59.420299999999997</v>
      </c>
      <c r="DX14" s="72">
        <f>IF(ISNUMBER(T1_Data!DX12),IF(T1_Data!DX12=-999,"NA",IF(T1_Data!DX12&lt;1, "&lt;1", IF(T1_Data!DX12&gt;99, "&gt;99", T1_Data!DX12))),"-")</f>
        <v>96.739000000000004</v>
      </c>
      <c r="DY14" s="72">
        <f>IF(ISNUMBER(T1_Data!DY12),IF(T1_Data!DY12=-999,"NA",IF(T1_Data!DY12&lt;1, "&lt;1", IF(T1_Data!DY12&gt;99, "&gt;99", T1_Data!DY12))),"-")</f>
        <v>24.553599999999999</v>
      </c>
      <c r="DZ14" s="72">
        <f>IF(ISNUMBER(T1_Data!DZ12),IF(T1_Data!DZ12=-999,"NA",IF(T1_Data!DZ12&lt;1, "&lt;1", IF(T1_Data!DZ12&gt;99, "&gt;99", T1_Data!DZ12))),"-")</f>
        <v>55.245499999999993</v>
      </c>
      <c r="EA14" s="72">
        <f>IF(ISNUMBER(T1_Data!EA12),IF(T1_Data!EA12=-999,"NA",IF(T1_Data!EA12&lt;1, "&lt;1", IF(T1_Data!EA12&gt;99, "&gt;99", T1_Data!EA12))),"-")</f>
        <v>20.200900000000004</v>
      </c>
      <c r="EB14" s="72">
        <f>IF(ISNUMBER(T1_Data!EB12),IF(T1_Data!EB12=-999,"NA",IF(T1_Data!EB12&lt;1, "&lt;1", IF(T1_Data!EB12&gt;99, "&gt;99", T1_Data!EB12))),"-")</f>
        <v>34.040199999999999</v>
      </c>
      <c r="EC14" s="72">
        <f>IF(ISNUMBER(T1_Data!EC12),IF(T1_Data!EC12=-999,"NA",IF(T1_Data!EC12&lt;1, "&lt;1", IF(T1_Data!EC12&gt;99, "&gt;99", T1_Data!EC12))),"-")</f>
        <v>64.787900000000008</v>
      </c>
      <c r="ED14" s="72">
        <f>IF(ISNUMBER(T1_Data!ED12),IF(T1_Data!ED12=-999,"NA",IF(T1_Data!ED12&lt;1, "&lt;1", IF(T1_Data!ED12&gt;99, "&gt;99", T1_Data!ED12))),"-")</f>
        <v>28.8201</v>
      </c>
      <c r="EE14" s="72">
        <f>IF(ISNUMBER(T1_Data!EE12),IF(T1_Data!EE12=-999,"NA",IF(T1_Data!EE12&lt;1, "&lt;1", IF(T1_Data!EE12&gt;99, "&gt;99", T1_Data!EE12))),"-")</f>
        <v>53.384900000000002</v>
      </c>
      <c r="EF14" s="72">
        <f>IF(ISNUMBER(T1_Data!EF12),IF(T1_Data!EF12=-999,"NA",IF(T1_Data!EF12&lt;1, "&lt;1", IF(T1_Data!EF12&gt;99, "&gt;99", T1_Data!EF12))),"-")</f>
        <v>17.795000000000002</v>
      </c>
      <c r="EG14" s="72">
        <f>IF(ISNUMBER(T1_Data!EG12),IF(T1_Data!EG12=-999,"NA",IF(T1_Data!EG12&lt;1, "&lt;1", IF(T1_Data!EG12&gt;99, "&gt;99", T1_Data!EG12))),"-")</f>
        <v>37.427500000000002</v>
      </c>
      <c r="EH14" s="72">
        <f>IF(ISNUMBER(T1_Data!EH12),IF(T1_Data!EH12=-999,"NA",IF(T1_Data!EH12&lt;1, "&lt;1", IF(T1_Data!EH12&gt;99, "&gt;99", T1_Data!EH12))),"-")</f>
        <v>69.052199999999999</v>
      </c>
      <c r="EI14" s="72">
        <f>IF(ISNUMBER(T1_Data!EI12),IF(T1_Data!EI12=-999,"NA",IF(T1_Data!EI12&lt;1, "&lt;1", IF(T1_Data!EI12&gt;99, "&gt;99", T1_Data!EI12))),"-")</f>
        <v>63.793100000000003</v>
      </c>
      <c r="EJ14" s="72">
        <f>IF(ISNUMBER(T1_Data!EJ12),IF(T1_Data!EJ12=-999,"NA",IF(T1_Data!EJ12&lt;1, "&lt;1", IF(T1_Data!EJ12&gt;99, "&gt;99", T1_Data!EJ12))),"-")</f>
        <v>33.620699999999992</v>
      </c>
      <c r="EK14" s="72">
        <f>IF(ISNUMBER(T1_Data!EK12),IF(T1_Data!EK12=-999,"NA",IF(T1_Data!EK12&lt;1, "&lt;1", IF(T1_Data!EK12&gt;99, "&gt;99", T1_Data!EK12))),"-")</f>
        <v>2.5862000000000052</v>
      </c>
      <c r="EL14" s="72">
        <f>IF(ISNUMBER(T1_Data!EL12),IF(T1_Data!EL12=-999,"NA",IF(T1_Data!EL12&lt;1, "&lt;1", IF(T1_Data!EL12&gt;99, "&gt;99", T1_Data!EL12))),"-")</f>
        <v>67.241399999999999</v>
      </c>
      <c r="EM14" s="72">
        <f>IF(ISNUMBER(T1_Data!EM12),IF(T1_Data!EM12=-999,"NA",IF(T1_Data!EM12&lt;1, "&lt;1", IF(T1_Data!EM12&gt;99, "&gt;99", T1_Data!EM12))),"-")</f>
        <v>94.396599999999992</v>
      </c>
      <c r="EN14" s="72">
        <f>IF(ISNUMBER(T1_Data!EN12),IF(T1_Data!EN12=-999,"NA",IF(T1_Data!EN12&lt;1, "&lt;1", IF(T1_Data!EN12&gt;99, "&gt;99", T1_Data!EN12))),"-")</f>
        <v>9.3912999999999993</v>
      </c>
      <c r="EO14" s="72">
        <f>IF(ISNUMBER(T1_Data!EO12),IF(T1_Data!EO12=-999,"NA",IF(T1_Data!EO12&lt;1, "&lt;1", IF(T1_Data!EO12&gt;99, "&gt;99", T1_Data!EO12))),"-")</f>
        <v>15.304400000000001</v>
      </c>
      <c r="EP14" s="72">
        <f>IF(ISNUMBER(T1_Data!EP12),IF(T1_Data!EP12=-999,"NA",IF(T1_Data!EP12&lt;1, "&lt;1", IF(T1_Data!EP12&gt;99, "&gt;99", T1_Data!EP12))),"-")</f>
        <v>75.304299999999998</v>
      </c>
      <c r="EQ14" s="72">
        <f>IF(ISNUMBER(T1_Data!EQ12),IF(T1_Data!EQ12=-999,"NA",IF(T1_Data!EQ12&lt;1, "&lt;1", IF(T1_Data!EQ12&gt;99, "&gt;99", T1_Data!EQ12))),"-")</f>
        <v>19.8261</v>
      </c>
      <c r="ER14" s="72">
        <f>IF(ISNUMBER(T1_Data!ER12),IF(T1_Data!ER12=-999,"NA",IF(T1_Data!ER12&lt;1, "&lt;1", IF(T1_Data!ER12&gt;99, "&gt;99", T1_Data!ER12))),"-")</f>
        <v>14.260899999999999</v>
      </c>
      <c r="ES14" s="72">
        <f>IF(ISNUMBER(T1_Data!ES12),IF(T1_Data!ES12=-999,"NA",IF(T1_Data!ES12&lt;1, "&lt;1", IF(T1_Data!ES12&gt;99, "&gt;99", T1_Data!ES12))),"-")</f>
        <v>15.7989</v>
      </c>
      <c r="ET14" s="72">
        <f>IF(ISNUMBER(T1_Data!ET12),IF(T1_Data!ET12=-999,"NA",IF(T1_Data!ET12&lt;1, "&lt;1", IF(T1_Data!ET12&gt;99, "&gt;99", T1_Data!ET12))),"-")</f>
        <v>20.646299999999997</v>
      </c>
      <c r="EU14" s="72">
        <f>IF(ISNUMBER(T1_Data!EU12),IF(T1_Data!EU12=-999,"NA",IF(T1_Data!EU12&lt;1, "&lt;1", IF(T1_Data!EU12&gt;99, "&gt;99", T1_Data!EU12))),"-")</f>
        <v>63.5548</v>
      </c>
      <c r="EV14" s="72">
        <f>IF(ISNUMBER(T1_Data!EV12),IF(T1_Data!EV12=-999,"NA",IF(T1_Data!EV12&lt;1, "&lt;1", IF(T1_Data!EV12&gt;99, "&gt;99", T1_Data!EV12))),"-")</f>
        <v>29.4434</v>
      </c>
      <c r="EW14" s="72">
        <f>IF(ISNUMBER(T1_Data!EW12),IF(T1_Data!EW12=-999,"NA",IF(T1_Data!EW12&lt;1, "&lt;1", IF(T1_Data!EW12&gt;99, "&gt;99", T1_Data!EW12))),"-")</f>
        <v>22.800699999999999</v>
      </c>
      <c r="EX14" s="72">
        <f>IF(ISNUMBER(T1_Data!EX12),IF(T1_Data!EX12=-999,"NA",IF(T1_Data!EX12&lt;1, "&lt;1", IF(T1_Data!EX12&gt;99, "&gt;99", T1_Data!EX12))),"-")</f>
        <v>3.3727</v>
      </c>
      <c r="EY14" s="72">
        <f>IF(ISNUMBER(T1_Data!EY12),IF(T1_Data!EY12=-999,"NA",IF(T1_Data!EY12&lt;1, "&lt;1", IF(T1_Data!EY12&gt;99, "&gt;99", T1_Data!EY12))),"-")</f>
        <v>10.28670000000001</v>
      </c>
      <c r="EZ14" s="72">
        <f>IF(ISNUMBER(T1_Data!EZ12),IF(T1_Data!EZ12=-999,"NA",IF(T1_Data!EZ12&lt;1, "&lt;1", IF(T1_Data!EZ12&gt;99, "&gt;99", T1_Data!EZ12))),"-")</f>
        <v>86.340599999999995</v>
      </c>
      <c r="FA14" s="72">
        <f>IF(ISNUMBER(T1_Data!FA12),IF(T1_Data!FA12=-999,"NA",IF(T1_Data!FA12&lt;1, "&lt;1", IF(T1_Data!FA12&gt;99, "&gt;99", T1_Data!FA12))),"-")</f>
        <v>10.7926</v>
      </c>
      <c r="FB14" s="72">
        <f>IF(ISNUMBER(T1_Data!FB12),IF(T1_Data!FB12=-999,"NA",IF(T1_Data!FB12&lt;1, "&lt;1", IF(T1_Data!FB12&gt;99, "&gt;99", T1_Data!FB12))),"-")</f>
        <v>6.2394999999999996</v>
      </c>
      <c r="FC14" s="72">
        <f>IF(ISNUMBER(T1_Data!FC12),IF(T1_Data!FC12=-999,"NA",IF(T1_Data!FC12&lt;1, "&lt;1", IF(T1_Data!FC12&gt;99, "&gt;99", T1_Data!FC12))),"-")</f>
        <v>21.739100000000001</v>
      </c>
      <c r="FD14" s="72">
        <f>IF(ISNUMBER(T1_Data!FD12),IF(T1_Data!FD12=-999,"NA",IF(T1_Data!FD12&lt;1, "&lt;1", IF(T1_Data!FD12&gt;99, "&gt;99", T1_Data!FD12))),"-")</f>
        <v>28.985499999999995</v>
      </c>
      <c r="FE14" s="72">
        <f>IF(ISNUMBER(T1_Data!FE12),IF(T1_Data!FE12=-999,"NA",IF(T1_Data!FE12&lt;1, "&lt;1", IF(T1_Data!FE12&gt;99, "&gt;99", T1_Data!FE12))),"-")</f>
        <v>49.275399999999998</v>
      </c>
      <c r="FF14" s="72">
        <f>IF(ISNUMBER(T1_Data!FF12),IF(T1_Data!FF12=-999,"NA",IF(T1_Data!FF12&lt;1, "&lt;1", IF(T1_Data!FF12&gt;99, "&gt;99", T1_Data!FF12))),"-")</f>
        <v>41.304299999999998</v>
      </c>
      <c r="FG14" s="72">
        <f>IF(ISNUMBER(T1_Data!FG12),IF(T1_Data!FG12=-999,"NA",IF(T1_Data!FG12&lt;1, "&lt;1", IF(T1_Data!FG12&gt;99, "&gt;99", T1_Data!FG12))),"-")</f>
        <v>31.159400000000002</v>
      </c>
      <c r="FH14" s="72">
        <f>IF(ISNUMBER(T1_Data!FH12),IF(T1_Data!FH12=-999,"NA",IF(T1_Data!FH12&lt;1, "&lt;1", IF(T1_Data!FH12&gt;99, "&gt;99", T1_Data!FH12))),"-")</f>
        <v>3.5714000000000001</v>
      </c>
      <c r="FI14" s="72">
        <f>IF(ISNUMBER(T1_Data!FI12),IF(T1_Data!FI12=-999,"NA",IF(T1_Data!FI12&lt;1, "&lt;1", IF(T1_Data!FI12&gt;99, "&gt;99", T1_Data!FI12))),"-")</f>
        <v>11.384</v>
      </c>
      <c r="FJ14" s="72">
        <f>IF(ISNUMBER(T1_Data!FJ12),IF(T1_Data!FJ12=-999,"NA",IF(T1_Data!FJ12&lt;1, "&lt;1", IF(T1_Data!FJ12&gt;99, "&gt;99", T1_Data!FJ12))),"-")</f>
        <v>85.044600000000003</v>
      </c>
      <c r="FK14" s="72">
        <f>IF(ISNUMBER(T1_Data!FK12),IF(T1_Data!FK12=-999,"NA",IF(T1_Data!FK12&lt;1, "&lt;1", IF(T1_Data!FK12&gt;99, "&gt;99", T1_Data!FK12))),"-")</f>
        <v>12.053599999999999</v>
      </c>
      <c r="FL14" s="72">
        <f>IF(ISNUMBER(T1_Data!FL12),IF(T1_Data!FL12=-999,"NA",IF(T1_Data!FL12&lt;1, "&lt;1", IF(T1_Data!FL12&gt;99, "&gt;99", T1_Data!FL12))),"-")</f>
        <v>6.4732000000000003</v>
      </c>
      <c r="FM14" s="72">
        <f>IF(ISNUMBER(T1_Data!FM12),IF(T1_Data!FM12=-999,"NA",IF(T1_Data!FM12&lt;1, "&lt;1", IF(T1_Data!FM12&gt;99, "&gt;99", T1_Data!FM12))),"-")</f>
        <v>5.9961000000000002</v>
      </c>
      <c r="FN14" s="72">
        <f>IF(ISNUMBER(T1_Data!FN12),IF(T1_Data!FN12=-999,"NA",IF(T1_Data!FN12&lt;1, "&lt;1", IF(T1_Data!FN12&gt;99, "&gt;99", T1_Data!FN12))),"-")</f>
        <v>13.733100000000007</v>
      </c>
      <c r="FO14" s="72">
        <f>IF(ISNUMBER(T1_Data!FO12),IF(T1_Data!FO12=-999,"NA",IF(T1_Data!FO12&lt;1, "&lt;1", IF(T1_Data!FO12&gt;99, "&gt;99", T1_Data!FO12))),"-")</f>
        <v>80.270799999999994</v>
      </c>
      <c r="FP14" s="72">
        <f>IF(ISNUMBER(T1_Data!FP12),IF(T1_Data!FP12=-999,"NA",IF(T1_Data!FP12&lt;1, "&lt;1", IF(T1_Data!FP12&gt;99, "&gt;99", T1_Data!FP12))),"-")</f>
        <v>15.9574</v>
      </c>
      <c r="FQ14" s="72">
        <f>IF(ISNUMBER(T1_Data!FQ12),IF(T1_Data!FQ12=-999,"NA",IF(T1_Data!FQ12&lt;1, "&lt;1", IF(T1_Data!FQ12&gt;99, "&gt;99", T1_Data!FQ12))),"-")</f>
        <v>9.7678999999999991</v>
      </c>
      <c r="FR14" s="72">
        <f>IF(ISNUMBER(T1_Data!FR12),IF(T1_Data!FR12=-999,"NA",IF(T1_Data!FR12&lt;1, "&lt;1", IF(T1_Data!FR12&gt;99, "&gt;99", T1_Data!FR12))),"-")</f>
        <v>39.655200000000001</v>
      </c>
      <c r="FS14" s="72">
        <f>IF(ISNUMBER(T1_Data!FS12),IF(T1_Data!FS12=-999,"NA",IF(T1_Data!FS12&lt;1, "&lt;1", IF(T1_Data!FS12&gt;99, "&gt;99", T1_Data!FS12))),"-")</f>
        <v>29.310299999999991</v>
      </c>
      <c r="FT14" s="72">
        <f>IF(ISNUMBER(T1_Data!FT12),IF(T1_Data!FT12=-999,"NA",IF(T1_Data!FT12&lt;1, "&lt;1", IF(T1_Data!FT12&gt;99, "&gt;99", T1_Data!FT12))),"-")</f>
        <v>31.034500000000008</v>
      </c>
      <c r="FU14" s="72">
        <f>IF(ISNUMBER(T1_Data!FU12),IF(T1_Data!FU12=-999,"NA",IF(T1_Data!FU12&lt;1, "&lt;1", IF(T1_Data!FU12&gt;99, "&gt;99", T1_Data!FU12))),"-")</f>
        <v>54.310299999999998</v>
      </c>
      <c r="FV14" s="72">
        <f>IF(ISNUMBER(T1_Data!FV12),IF(T1_Data!FV12=-999,"NA",IF(T1_Data!FV12&lt;1, "&lt;1", IF(T1_Data!FV12&gt;99, "&gt;99", T1_Data!FV12))),"-")</f>
        <v>54.310299999999998</v>
      </c>
      <c r="FW14" s="72">
        <f>IF(ISNUMBER(T1_Data!FW12),IF(T1_Data!FW12=-999,"NA",IF(T1_Data!FW12&lt;1, "&lt;1", IF(T1_Data!FW12&gt;99, "&gt;99", T1_Data!FW12))),"-")</f>
        <v>11</v>
      </c>
      <c r="FX14" s="71" t="str">
        <f>IF(ISBLANK(T1_Data!FX12), "", T1_Data!FX12)</f>
        <v>MAR</v>
      </c>
    </row>
    <row r="15" spans="1:180" x14ac:dyDescent="0.25">
      <c r="A15" s="71" t="str">
        <f>IF(ISBLANK(T1_Data!A13), "", T1_Data!A13)</f>
        <v>occupied Palestinian territories</v>
      </c>
      <c r="B15" s="72">
        <f>IF(ISNUMBER(T1_Data!B13), T1_Data!B13,"-")</f>
        <v>2023</v>
      </c>
      <c r="C15" s="72">
        <f>IF(ISNUMBER(T1_Data!C13),IF(T1_Data!C13=-999,"NA",IF(T1_Data!C13&lt;1, "&lt;1", IF(T1_Data!C13&gt;99, "&gt;99", T1_Data!C13))),"-")</f>
        <v>77.582000732421875</v>
      </c>
      <c r="D15" s="72">
        <f>IF(ISNUMBER(T1_Data!D13),IF(T1_Data!D13=-999,"NA",IF(T1_Data!D13&lt;1, "&lt;1", IF(T1_Data!D13&gt;99, "&gt;99", T1_Data!D13))),"-")</f>
        <v>93.328100000000006</v>
      </c>
      <c r="E15" s="72">
        <f>IF(ISNUMBER(T1_Data!E13),IF(T1_Data!E13=-999,"NA",IF(T1_Data!E13&lt;1, "&lt;1", IF(T1_Data!E13&gt;99, "&gt;99", T1_Data!E13))),"-")</f>
        <v>4.0795442307692298</v>
      </c>
      <c r="F15" s="72">
        <f>IF(ISNUMBER(T1_Data!F13),IF(T1_Data!F13=-999,"NA",IF(T1_Data!F13&lt;1, "&lt;1", IF(T1_Data!F13&gt;99, "&gt;99", T1_Data!F13))),"-")</f>
        <v>2.5923557692307639</v>
      </c>
      <c r="G15" s="72">
        <f>IF(ISNUMBER(T1_Data!G13),IF(T1_Data!G13=-999,"NA",IF(T1_Data!G13&lt;1, "&lt;1", IF(T1_Data!G13&gt;99, "&gt;99", T1_Data!G13))),"-")</f>
        <v>97.407644230769236</v>
      </c>
      <c r="H15" s="72">
        <f>IF(ISNUMBER(T1_Data!H13),IF(T1_Data!H13=-999,"NA",IF(T1_Data!H13&lt;1, "&lt;1", IF(T1_Data!H13&gt;99, "&gt;99", T1_Data!H13))),"-")</f>
        <v>96.467800000000011</v>
      </c>
      <c r="I15" s="72" t="str">
        <f>IF(ISNUMBER(T1_Data!I13),IF(T1_Data!I13=-999,"NA",IF(T1_Data!I13&lt;1, "&lt;1", IF(T1_Data!I13&gt;99, "&gt;99", T1_Data!I13))),"-")</f>
        <v>-</v>
      </c>
      <c r="J15" s="72" t="str">
        <f>IF(ISNUMBER(T1_Data!J13),IF(T1_Data!J13=-999,"NA",IF(T1_Data!J13&lt;1, "&lt;1", IF(T1_Data!J13&gt;99, "&gt;99", T1_Data!J13))),"-")</f>
        <v>-</v>
      </c>
      <c r="K15" s="72" t="str">
        <f>IF(ISNUMBER(T1_Data!K13),IF(T1_Data!K13=-999,"NA",IF(T1_Data!K13&lt;1, "&lt;1", IF(T1_Data!K13&gt;99, "&gt;99", T1_Data!K13))),"-")</f>
        <v>-</v>
      </c>
      <c r="L15" s="72" t="str">
        <f>IF(ISNUMBER(T1_Data!L13),IF(T1_Data!L13=-999,"NA",IF(T1_Data!L13&lt;1, "&lt;1", IF(T1_Data!L13&gt;99, "&gt;99", T1_Data!L13))),"-")</f>
        <v>-</v>
      </c>
      <c r="M15" s="72" t="str">
        <f>IF(ISNUMBER(T1_Data!M13),IF(T1_Data!M13=-999,"NA",IF(T1_Data!M13&lt;1, "&lt;1", IF(T1_Data!M13&gt;99, "&gt;99", T1_Data!M13))),"-")</f>
        <v>-</v>
      </c>
      <c r="N15" s="72" t="str">
        <f>IF(ISNUMBER(T1_Data!N13),IF(T1_Data!N13=-999,"NA",IF(T1_Data!N13&lt;1, "&lt;1", IF(T1_Data!N13&gt;99, "&gt;99", T1_Data!N13))),"-")</f>
        <v>-</v>
      </c>
      <c r="O15" s="72" t="str">
        <f>IF(ISNUMBER(T1_Data!O13),IF(T1_Data!O13=-999,"NA",IF(T1_Data!O13&lt;1, "&lt;1", IF(T1_Data!O13&gt;99, "&gt;99", T1_Data!O13))),"-")</f>
        <v>-</v>
      </c>
      <c r="P15" s="72" t="str">
        <f>IF(ISNUMBER(T1_Data!P13),IF(T1_Data!P13=-999,"NA",IF(T1_Data!P13&lt;1, "&lt;1", IF(T1_Data!P13&gt;99, "&gt;99", T1_Data!P13))),"-")</f>
        <v>-</v>
      </c>
      <c r="Q15" s="72" t="str">
        <f>IF(ISNUMBER(T1_Data!Q13),IF(T1_Data!Q13=-999,"NA",IF(T1_Data!Q13&lt;1, "&lt;1", IF(T1_Data!Q13&gt;99, "&gt;99", T1_Data!Q13))),"-")</f>
        <v>-</v>
      </c>
      <c r="R15" s="72" t="str">
        <f>IF(ISNUMBER(T1_Data!R13),IF(T1_Data!R13=-999,"NA",IF(T1_Data!R13&lt;1, "&lt;1", IF(T1_Data!R13&gt;99, "&gt;99", T1_Data!R13))),"-")</f>
        <v>-</v>
      </c>
      <c r="S15" s="72">
        <f>IF(ISNUMBER(T1_Data!S13),IF(T1_Data!S13=-999,"NA",IF(T1_Data!S13&lt;1, "&lt;1", IF(T1_Data!S13&gt;99, "&gt;99", T1_Data!S13))),"-")</f>
        <v>84.905649999999994</v>
      </c>
      <c r="T15" s="72">
        <f>IF(ISNUMBER(T1_Data!T13),IF(T1_Data!T13=-999,"NA",IF(T1_Data!T13&lt;1, "&lt;1", IF(T1_Data!T13&gt;99, "&gt;99", T1_Data!T13))),"-")</f>
        <v>4.065019895287989</v>
      </c>
      <c r="U15" s="72">
        <f>IF(ISNUMBER(T1_Data!U13),IF(T1_Data!U13=-999,"NA",IF(T1_Data!U13&lt;1, "&lt;1", IF(T1_Data!U13&gt;99, "&gt;99", T1_Data!U13))),"-")</f>
        <v>11.029330104712017</v>
      </c>
      <c r="V15" s="72">
        <f>IF(ISNUMBER(T1_Data!V13),IF(T1_Data!V13=-999,"NA",IF(T1_Data!V13&lt;1, "&lt;1", IF(T1_Data!V13&gt;99, "&gt;99", T1_Data!V13))),"-")</f>
        <v>88.970669895287983</v>
      </c>
      <c r="W15" s="72">
        <f>IF(ISNUMBER(T1_Data!W13),IF(T1_Data!W13=-999,"NA",IF(T1_Data!W13&lt;1, "&lt;1", IF(T1_Data!W13&gt;99, "&gt;99", T1_Data!W13))),"-")</f>
        <v>86.792450000000002</v>
      </c>
      <c r="X15" s="72">
        <f>IF(ISNUMBER(T1_Data!X13),IF(T1_Data!X13=-999,"NA",IF(T1_Data!X13&lt;1, "&lt;1", IF(T1_Data!X13&gt;99, "&gt;99", T1_Data!X13))),"-")</f>
        <v>94.092500000000001</v>
      </c>
      <c r="Y15" s="72">
        <f>IF(ISNUMBER(T1_Data!Y13),IF(T1_Data!Y13=-999,"NA",IF(T1_Data!Y13&lt;1, "&lt;1", IF(T1_Data!Y13&gt;99, "&gt;99", T1_Data!Y13))),"-")</f>
        <v>4.0921547120418609</v>
      </c>
      <c r="Z15" s="72">
        <f>IF(ISNUMBER(T1_Data!Z13),IF(T1_Data!Z13=-999,"NA",IF(T1_Data!Z13&lt;1, "&lt;1", IF(T1_Data!Z13&gt;99, "&gt;99", T1_Data!Z13))),"-")</f>
        <v>1.815345287958138</v>
      </c>
      <c r="AA15" s="72">
        <f>IF(ISNUMBER(T1_Data!AA13),IF(T1_Data!AA13=-999,"NA",IF(T1_Data!AA13&lt;1, "&lt;1", IF(T1_Data!AA13&gt;99, "&gt;99", T1_Data!AA13))),"-")</f>
        <v>98.184654712041862</v>
      </c>
      <c r="AB15" s="72">
        <f>IF(ISNUMBER(T1_Data!AB13),IF(T1_Data!AB13=-999,"NA",IF(T1_Data!AB13&lt;1, "&lt;1", IF(T1_Data!AB13&gt;99, "&gt;99", T1_Data!AB13))),"-")</f>
        <v>97.3459</v>
      </c>
      <c r="AC15" s="72">
        <f>IF(ISNUMBER(T1_Data!AC13),IF(T1_Data!AC13=-999,"NA",IF(T1_Data!AC13&lt;1, "&lt;1", IF(T1_Data!AC13&gt;99, "&gt;99", T1_Data!AC13))),"-")</f>
        <v>93.405550000000005</v>
      </c>
      <c r="AD15" s="72">
        <f>IF(ISNUMBER(T1_Data!AD13),IF(T1_Data!AD13=-999,"NA",IF(T1_Data!AD13&lt;1, "&lt;1", IF(T1_Data!AD13&gt;99, "&gt;99", T1_Data!AD13))),"-")</f>
        <v>3.7401999999999873</v>
      </c>
      <c r="AE15" s="72">
        <f>IF(ISNUMBER(T1_Data!AE13),IF(T1_Data!AE13=-999,"NA",IF(T1_Data!AE13&lt;1, "&lt;1", IF(T1_Data!AE13&gt;99, "&gt;99", T1_Data!AE13))),"-")</f>
        <v>2.8542500000000075</v>
      </c>
      <c r="AF15" s="72">
        <f>IF(ISNUMBER(T1_Data!AF13),IF(T1_Data!AF13=-999,"NA",IF(T1_Data!AF13&lt;1, "&lt;1", IF(T1_Data!AF13&gt;99, "&gt;99", T1_Data!AF13))),"-")</f>
        <v>97.145749999999992</v>
      </c>
      <c r="AG15" s="72">
        <f>IF(ISNUMBER(T1_Data!AG13),IF(T1_Data!AG13=-999,"NA",IF(T1_Data!AG13&lt;1, "&lt;1", IF(T1_Data!AG13&gt;99, "&gt;99", T1_Data!AG13))),"-")</f>
        <v>96.161450000000002</v>
      </c>
      <c r="AH15" s="72">
        <f>IF(ISNUMBER(T1_Data!AH13),IF(T1_Data!AH13=-999,"NA",IF(T1_Data!AH13&lt;1, "&lt;1", IF(T1_Data!AH13&gt;99, "&gt;99", T1_Data!AH13))),"-")</f>
        <v>93.023299999999992</v>
      </c>
      <c r="AI15" s="72">
        <f>IF(ISNUMBER(T1_Data!AI13),IF(T1_Data!AI13=-999,"NA",IF(T1_Data!AI13&lt;1, "&lt;1", IF(T1_Data!AI13&gt;99, "&gt;99", T1_Data!AI13))),"-")</f>
        <v>5.4262999999999977</v>
      </c>
      <c r="AJ15" s="72">
        <f>IF(ISNUMBER(T1_Data!AJ13),IF(T1_Data!AJ13=-999,"NA",IF(T1_Data!AJ13&lt;1, "&lt;1", IF(T1_Data!AJ13&gt;99, "&gt;99", T1_Data!AJ13))),"-")</f>
        <v>1.5504000000000104</v>
      </c>
      <c r="AK15" s="72">
        <f>IF(ISNUMBER(T1_Data!AK13),IF(T1_Data!AK13=-999,"NA",IF(T1_Data!AK13&lt;1, "&lt;1", IF(T1_Data!AK13&gt;99, "&gt;99", T1_Data!AK13))),"-")</f>
        <v>98.44959999999999</v>
      </c>
      <c r="AL15" s="72">
        <f>IF(ISNUMBER(T1_Data!AL13),IF(T1_Data!AL13=-999,"NA",IF(T1_Data!AL13&lt;1, "&lt;1", IF(T1_Data!AL13&gt;99, "&gt;99", T1_Data!AL13))),"-")</f>
        <v>97.674399999999991</v>
      </c>
      <c r="AM15" s="72">
        <f>IF(ISNUMBER(T1_Data!AM13),IF(T1_Data!AM13=-999,"NA",IF(T1_Data!AM13&lt;1, "&lt;1", IF(T1_Data!AM13&gt;99, "&gt;99", T1_Data!AM13))),"-")</f>
        <v>4.0815999999999999</v>
      </c>
      <c r="AN15" s="72">
        <f>IF(ISNUMBER(T1_Data!AN13),IF(T1_Data!AN13=-999,"NA",IF(T1_Data!AN13&lt;1, "&lt;1", IF(T1_Data!AN13&gt;99, "&gt;99", T1_Data!AN13))),"-")</f>
        <v>93.106119362980721</v>
      </c>
      <c r="AO15" s="72">
        <f>IF(ISNUMBER(T1_Data!AO13),IF(T1_Data!AO13=-999,"NA",IF(T1_Data!AO13&lt;1, "&lt;1", IF(T1_Data!AO13&gt;99, "&gt;99", T1_Data!AO13))),"-")</f>
        <v>2.8122806370192848</v>
      </c>
      <c r="AP15" s="72">
        <f>IF(ISNUMBER(T1_Data!AP13),IF(T1_Data!AP13=-999,"NA",IF(T1_Data!AP13&lt;1, "&lt;1", IF(T1_Data!AP13&gt;99, "&gt;99", T1_Data!AP13))),"-")</f>
        <v>97.187719362980715</v>
      </c>
      <c r="AQ15" s="72">
        <f>IF(ISNUMBER(T1_Data!AQ13),IF(T1_Data!AQ13=-999,"NA",IF(T1_Data!AQ13&lt;1, "&lt;1", IF(T1_Data!AQ13&gt;99, "&gt;99", T1_Data!AQ13))),"-")</f>
        <v>82.7316</v>
      </c>
      <c r="AR15" s="72" t="str">
        <f>IF(ISNUMBER(T1_Data!AR13),IF(T1_Data!AR13=-999,"NA",IF(T1_Data!AR13&lt;1, "&lt;1", IF(T1_Data!AR13&gt;99, "&gt;99", T1_Data!AR13))),"-")</f>
        <v>-</v>
      </c>
      <c r="AS15" s="72" t="str">
        <f>IF(ISNUMBER(T1_Data!AS13),IF(T1_Data!AS13=-999,"NA",IF(T1_Data!AS13&lt;1, "&lt;1", IF(T1_Data!AS13&gt;99, "&gt;99", T1_Data!AS13))),"-")</f>
        <v>-</v>
      </c>
      <c r="AT15" s="72" t="str">
        <f>IF(ISNUMBER(T1_Data!AT13),IF(T1_Data!AT13=-999,"NA",IF(T1_Data!AT13&lt;1, "&lt;1", IF(T1_Data!AT13&gt;99, "&gt;99", T1_Data!AT13))),"-")</f>
        <v>-</v>
      </c>
      <c r="AU15" s="72" t="str">
        <f>IF(ISNUMBER(T1_Data!AU13),IF(T1_Data!AU13=-999,"NA",IF(T1_Data!AU13&lt;1, "&lt;1", IF(T1_Data!AU13&gt;99, "&gt;99", T1_Data!AU13))),"-")</f>
        <v>-</v>
      </c>
      <c r="AV15" s="72" t="str">
        <f>IF(ISNUMBER(T1_Data!AV13),IF(T1_Data!AV13=-999,"NA",IF(T1_Data!AV13&lt;1, "&lt;1", IF(T1_Data!AV13&gt;99, "&gt;99", T1_Data!AV13))),"-")</f>
        <v>-</v>
      </c>
      <c r="AW15" s="72" t="str">
        <f>IF(ISNUMBER(T1_Data!AW13),IF(T1_Data!AW13=-999,"NA",IF(T1_Data!AW13&lt;1, "&lt;1", IF(T1_Data!AW13&gt;99, "&gt;99", T1_Data!AW13))),"-")</f>
        <v>-</v>
      </c>
      <c r="AX15" s="72" t="str">
        <f>IF(ISNUMBER(T1_Data!AX13),IF(T1_Data!AX13=-999,"NA",IF(T1_Data!AX13&lt;1, "&lt;1", IF(T1_Data!AX13&gt;99, "&gt;99", T1_Data!AX13))),"-")</f>
        <v>-</v>
      </c>
      <c r="AY15" s="72" t="str">
        <f>IF(ISNUMBER(T1_Data!AY13),IF(T1_Data!AY13=-999,"NA",IF(T1_Data!AY13&lt;1, "&lt;1", IF(T1_Data!AY13&gt;99, "&gt;99", T1_Data!AY13))),"-")</f>
        <v>-</v>
      </c>
      <c r="AZ15" s="72" t="str">
        <f>IF(ISNUMBER(T1_Data!AZ13),IF(T1_Data!AZ13=-999,"NA",IF(T1_Data!AZ13&lt;1, "&lt;1", IF(T1_Data!AZ13&gt;99, "&gt;99", T1_Data!AZ13))),"-")</f>
        <v>-</v>
      </c>
      <c r="BA15" s="72" t="str">
        <f>IF(ISNUMBER(T1_Data!BA13),IF(T1_Data!BA13=-999,"NA",IF(T1_Data!BA13&lt;1, "&lt;1", IF(T1_Data!BA13&gt;99, "&gt;99", T1_Data!BA13))),"-")</f>
        <v>-</v>
      </c>
      <c r="BB15" s="72">
        <f>IF(ISNUMBER(T1_Data!BB13),IF(T1_Data!BB13=-999,"NA",IF(T1_Data!BB13&lt;1, "&lt;1", IF(T1_Data!BB13&gt;99, "&gt;99", T1_Data!BB13))),"-")</f>
        <v>22.641500000000001</v>
      </c>
      <c r="BC15" s="72">
        <f>IF(ISNUMBER(T1_Data!BC13),IF(T1_Data!BC13=-999,"NA",IF(T1_Data!BC13&lt;1, "&lt;1", IF(T1_Data!BC13&gt;99, "&gt;99", T1_Data!BC13))),"-")</f>
        <v>74.409324184782662</v>
      </c>
      <c r="BD15" s="72">
        <f>IF(ISNUMBER(T1_Data!BD13),IF(T1_Data!BD13=-999,"NA",IF(T1_Data!BD13&lt;1, "&lt;1", IF(T1_Data!BD13&gt;99, "&gt;99", T1_Data!BD13))),"-")</f>
        <v>2.9491758152173304</v>
      </c>
      <c r="BE15" s="72">
        <f>IF(ISNUMBER(T1_Data!BE13),IF(T1_Data!BE13=-999,"NA",IF(T1_Data!BE13&lt;1, "&lt;1", IF(T1_Data!BE13&gt;99, "&gt;99", T1_Data!BE13))),"-")</f>
        <v>97.05082418478267</v>
      </c>
      <c r="BF15" s="72">
        <f>IF(ISNUMBER(T1_Data!BF13),IF(T1_Data!BF13=-999,"NA",IF(T1_Data!BF13&lt;1, "&lt;1", IF(T1_Data!BF13&gt;99, "&gt;99", T1_Data!BF13))),"-")</f>
        <v>96.226399999999998</v>
      </c>
      <c r="BG15" s="72">
        <f>IF(ISNUMBER(T1_Data!BG13),IF(T1_Data!BG13=-999,"NA",IF(T1_Data!BG13&lt;1, "&lt;1", IF(T1_Data!BG13&gt;99, "&gt;99", T1_Data!BG13))),"-")</f>
        <v>2.3973</v>
      </c>
      <c r="BH15" s="72">
        <f>IF(ISNUMBER(T1_Data!BH13),IF(T1_Data!BH13=-999,"NA",IF(T1_Data!BH13&lt;1, "&lt;1", IF(T1_Data!BH13&gt;99, "&gt;99", T1_Data!BH13))),"-")</f>
        <v>93.295275380434731</v>
      </c>
      <c r="BI15" s="72">
        <f>IF(ISNUMBER(T1_Data!BI13),IF(T1_Data!BI13=-999,"NA",IF(T1_Data!BI13&lt;1, "&lt;1", IF(T1_Data!BI13&gt;99, "&gt;99", T1_Data!BI13))),"-")</f>
        <v>4.3074246195652677</v>
      </c>
      <c r="BJ15" s="72">
        <f>IF(ISNUMBER(T1_Data!BJ13),IF(T1_Data!BJ13=-999,"NA",IF(T1_Data!BJ13&lt;1, "&lt;1", IF(T1_Data!BJ13&gt;99, "&gt;99", T1_Data!BJ13))),"-")</f>
        <v>95.692575380434732</v>
      </c>
      <c r="BK15" s="72">
        <f>IF(ISNUMBER(T1_Data!BK13),IF(T1_Data!BK13=-999,"NA",IF(T1_Data!BK13&lt;1, "&lt;1", IF(T1_Data!BK13&gt;99, "&gt;99", T1_Data!BK13))),"-")</f>
        <v>81.506799999999998</v>
      </c>
      <c r="BL15" s="72">
        <f>IF(ISNUMBER(T1_Data!BL13),IF(T1_Data!BL13=-999,"NA",IF(T1_Data!BL13&lt;1, "&lt;1", IF(T1_Data!BL13&gt;99, "&gt;99", T1_Data!BL13))),"-")</f>
        <v>2.9527999999999999</v>
      </c>
      <c r="BM15" s="72">
        <f>IF(ISNUMBER(T1_Data!BM13),IF(T1_Data!BM13=-999,"NA",IF(T1_Data!BM13&lt;1, "&lt;1", IF(T1_Data!BM13&gt;99, "&gt;99", T1_Data!BM13))),"-")</f>
        <v>91.929100000000005</v>
      </c>
      <c r="BN15" s="72">
        <f>IF(ISNUMBER(T1_Data!BN13),IF(T1_Data!BN13=-999,"NA",IF(T1_Data!BN13&lt;1, "&lt;1", IF(T1_Data!BN13&gt;99, "&gt;99", T1_Data!BN13))),"-")</f>
        <v>5.1180999999999983</v>
      </c>
      <c r="BO15" s="72">
        <f>IF(ISNUMBER(T1_Data!BO13),IF(T1_Data!BO13=-999,"NA",IF(T1_Data!BO13&lt;1, "&lt;1", IF(T1_Data!BO13&gt;99, "&gt;99", T1_Data!BO13))),"-")</f>
        <v>94.881900000000002</v>
      </c>
      <c r="BP15" s="72">
        <f>IF(ISNUMBER(T1_Data!BP13),IF(T1_Data!BP13=-999,"NA",IF(T1_Data!BP13&lt;1, "&lt;1", IF(T1_Data!BP13&gt;99, "&gt;99", T1_Data!BP13))),"-")</f>
        <v>81.299199999999999</v>
      </c>
      <c r="BQ15" s="72">
        <f>IF(ISNUMBER(T1_Data!BQ13),IF(T1_Data!BQ13=-999,"NA",IF(T1_Data!BQ13&lt;1, "&lt;1", IF(T1_Data!BQ13&gt;99, "&gt;99", T1_Data!BQ13))),"-")</f>
        <v>8.5271000000000008</v>
      </c>
      <c r="BR15" s="72">
        <f>IF(ISNUMBER(T1_Data!BR13),IF(T1_Data!BR13=-999,"NA",IF(T1_Data!BR13&lt;1, "&lt;1", IF(T1_Data!BR13&gt;99, "&gt;99", T1_Data!BR13))),"-")</f>
        <v>88.914849999999987</v>
      </c>
      <c r="BS15" s="72">
        <f>IF(ISNUMBER(T1_Data!BS13),IF(T1_Data!BS13=-999,"NA",IF(T1_Data!BS13&lt;1, "&lt;1", IF(T1_Data!BS13&gt;99, "&gt;99", T1_Data!BS13))),"-")</f>
        <v>2.5580500000000086</v>
      </c>
      <c r="BT15" s="72">
        <f>IF(ISNUMBER(T1_Data!BT13),IF(T1_Data!BT13=-999,"NA",IF(T1_Data!BT13&lt;1, "&lt;1", IF(T1_Data!BT13&gt;99, "&gt;99", T1_Data!BT13))),"-")</f>
        <v>97.441949999999991</v>
      </c>
      <c r="BU15" s="72">
        <f>IF(ISNUMBER(T1_Data!BU13),IF(T1_Data!BU13=-999,"NA",IF(T1_Data!BU13&lt;1, "&lt;1", IF(T1_Data!BU13&gt;99, "&gt;99", T1_Data!BU13))),"-")</f>
        <v>88.372100000000003</v>
      </c>
      <c r="BV15" s="72">
        <f>IF(ISNUMBER(T1_Data!BV13),IF(T1_Data!BV13=-999,"NA",IF(T1_Data!BV13&lt;1, "&lt;1", IF(T1_Data!BV13&gt;99, "&gt;99", T1_Data!BV13))),"-")</f>
        <v>86.656199999999998</v>
      </c>
      <c r="BW15" s="72">
        <f>IF(ISNUMBER(T1_Data!BW13),IF(T1_Data!BW13=-999,"NA",IF(T1_Data!BW13&lt;1, "&lt;1", IF(T1_Data!BW13&gt;99, "&gt;99", T1_Data!BW13))),"-")</f>
        <v>12.558900000000008</v>
      </c>
      <c r="BX15" s="72" t="str">
        <f>IF(ISNUMBER(T1_Data!BX13),IF(T1_Data!BX13=-999,"NA",IF(T1_Data!BX13&lt;1, "&lt;1", IF(T1_Data!BX13&gt;99, "&gt;99", T1_Data!BX13))),"-")</f>
        <v>&lt;1</v>
      </c>
      <c r="BY15" s="72">
        <f>IF(ISNUMBER(T1_Data!BY13),IF(T1_Data!BY13=-999,"NA",IF(T1_Data!BY13&lt;1, "&lt;1", IF(T1_Data!BY13&gt;99, "&gt;99", T1_Data!BY13))),"-")</f>
        <v>87.912099999999995</v>
      </c>
      <c r="BZ15" s="72">
        <f>IF(ISNUMBER(T1_Data!BZ13),IF(T1_Data!BZ13=-999,"NA",IF(T1_Data!BZ13&lt;1, "&lt;1", IF(T1_Data!BZ13&gt;99, "&gt;99", T1_Data!BZ13))),"-")</f>
        <v>97.959199999999996</v>
      </c>
      <c r="CA15" s="72" t="str">
        <f>IF(ISNUMBER(T1_Data!CA13),IF(T1_Data!CA13=-999,"NA",IF(T1_Data!CA13&lt;1, "&lt;1", IF(T1_Data!CA13&gt;99, "&gt;99", T1_Data!CA13))),"-")</f>
        <v>-</v>
      </c>
      <c r="CB15" s="72" t="str">
        <f>IF(ISNUMBER(T1_Data!CB13),IF(T1_Data!CB13=-999,"NA",IF(T1_Data!CB13&lt;1, "&lt;1", IF(T1_Data!CB13&gt;99, "&gt;99", T1_Data!CB13))),"-")</f>
        <v>-</v>
      </c>
      <c r="CC15" s="72" t="str">
        <f>IF(ISNUMBER(T1_Data!CC13),IF(T1_Data!CC13=-999,"NA",IF(T1_Data!CC13&lt;1, "&lt;1", IF(T1_Data!CC13&gt;99, "&gt;99", T1_Data!CC13))),"-")</f>
        <v>-</v>
      </c>
      <c r="CD15" s="72" t="str">
        <f>IF(ISNUMBER(T1_Data!CD13),IF(T1_Data!CD13=-999,"NA",IF(T1_Data!CD13&lt;1, "&lt;1", IF(T1_Data!CD13&gt;99, "&gt;99", T1_Data!CD13))),"-")</f>
        <v>-</v>
      </c>
      <c r="CE15" s="72" t="str">
        <f>IF(ISNUMBER(T1_Data!CE13),IF(T1_Data!CE13=-999,"NA",IF(T1_Data!CE13&lt;1, "&lt;1", IF(T1_Data!CE13&gt;99, "&gt;99", T1_Data!CE13))),"-")</f>
        <v>-</v>
      </c>
      <c r="CF15" s="72" t="str">
        <f>IF(ISNUMBER(T1_Data!CF13),IF(T1_Data!CF13=-999,"NA",IF(T1_Data!CF13&lt;1, "&lt;1", IF(T1_Data!CF13&gt;99, "&gt;99", T1_Data!CF13))),"-")</f>
        <v>-</v>
      </c>
      <c r="CG15" s="72" t="str">
        <f>IF(ISNUMBER(T1_Data!CG13),IF(T1_Data!CG13=-999,"NA",IF(T1_Data!CG13&lt;1, "&lt;1", IF(T1_Data!CG13&gt;99, "&gt;99", T1_Data!CG13))),"-")</f>
        <v>-</v>
      </c>
      <c r="CH15" s="72" t="str">
        <f>IF(ISNUMBER(T1_Data!CH13),IF(T1_Data!CH13=-999,"NA",IF(T1_Data!CH13&lt;1, "&lt;1", IF(T1_Data!CH13&gt;99, "&gt;99", T1_Data!CH13))),"-")</f>
        <v>-</v>
      </c>
      <c r="CI15" s="72" t="str">
        <f>IF(ISNUMBER(T1_Data!CI13),IF(T1_Data!CI13=-999,"NA",IF(T1_Data!CI13&lt;1, "&lt;1", IF(T1_Data!CI13&gt;99, "&gt;99", T1_Data!CI13))),"-")</f>
        <v>-</v>
      </c>
      <c r="CJ15" s="72" t="str">
        <f>IF(ISNUMBER(T1_Data!CJ13),IF(T1_Data!CJ13=-999,"NA",IF(T1_Data!CJ13&lt;1, "&lt;1", IF(T1_Data!CJ13&gt;99, "&gt;99", T1_Data!CJ13))),"-")</f>
        <v>-</v>
      </c>
      <c r="CK15" s="72">
        <f>IF(ISNUMBER(T1_Data!CK13),IF(T1_Data!CK13=-999,"NA",IF(T1_Data!CK13&lt;1, "&lt;1", IF(T1_Data!CK13&gt;99, "&gt;99", T1_Data!CK13))),"-")</f>
        <v>96.226399999999998</v>
      </c>
      <c r="CL15" s="72">
        <f>IF(ISNUMBER(T1_Data!CL13),IF(T1_Data!CL13=-999,"NA",IF(T1_Data!CL13&lt;1, "&lt;1", IF(T1_Data!CL13&gt;99, "&gt;99", T1_Data!CL13))),"-")</f>
        <v>3.7736000000000018</v>
      </c>
      <c r="CM15" s="72" t="str">
        <f>IF(ISNUMBER(T1_Data!CM13),IF(T1_Data!CM13=-999,"NA",IF(T1_Data!CM13&lt;1, "&lt;1", IF(T1_Data!CM13&gt;99, "&gt;99", T1_Data!CM13))),"-")</f>
        <v>&lt;1</v>
      </c>
      <c r="CN15" s="72">
        <f>IF(ISNUMBER(T1_Data!CN13),IF(T1_Data!CN13=-999,"NA",IF(T1_Data!CN13&lt;1, "&lt;1", IF(T1_Data!CN13&gt;99, "&gt;99", T1_Data!CN13))),"-")</f>
        <v>96.226399999999998</v>
      </c>
      <c r="CO15" s="72" t="str">
        <f>IF(ISNUMBER(T1_Data!CO13),IF(T1_Data!CO13=-999,"NA",IF(T1_Data!CO13&lt;1, "&lt;1", IF(T1_Data!CO13&gt;99, "&gt;99", T1_Data!CO13))),"-")</f>
        <v>&gt;99</v>
      </c>
      <c r="CP15" s="72">
        <f>IF(ISNUMBER(T1_Data!CP13),IF(T1_Data!CP13=-999,"NA",IF(T1_Data!CP13&lt;1, "&lt;1", IF(T1_Data!CP13&gt;99, "&gt;99", T1_Data!CP13))),"-")</f>
        <v>85.787700000000001</v>
      </c>
      <c r="CQ15" s="72">
        <f>IF(ISNUMBER(T1_Data!CQ13),IF(T1_Data!CQ13=-999,"NA",IF(T1_Data!CQ13&lt;1, "&lt;1", IF(T1_Data!CQ13&gt;99, "&gt;99", T1_Data!CQ13))),"-")</f>
        <v>13.356099999999998</v>
      </c>
      <c r="CR15" s="72" t="str">
        <f>IF(ISNUMBER(T1_Data!CR13),IF(T1_Data!CR13=-999,"NA",IF(T1_Data!CR13&lt;1, "&lt;1", IF(T1_Data!CR13&gt;99, "&gt;99", T1_Data!CR13))),"-")</f>
        <v>&lt;1</v>
      </c>
      <c r="CS15" s="72">
        <f>IF(ISNUMBER(T1_Data!CS13),IF(T1_Data!CS13=-999,"NA",IF(T1_Data!CS13&lt;1, "&lt;1", IF(T1_Data!CS13&gt;99, "&gt;99", T1_Data!CS13))),"-")</f>
        <v>87.157499999999999</v>
      </c>
      <c r="CT15" s="72">
        <f>IF(ISNUMBER(T1_Data!CT13),IF(T1_Data!CT13=-999,"NA",IF(T1_Data!CT13&lt;1, "&lt;1", IF(T1_Data!CT13&gt;99, "&gt;99", T1_Data!CT13))),"-")</f>
        <v>97.774000000000001</v>
      </c>
      <c r="CU15" s="72">
        <f>IF(ISNUMBER(T1_Data!CU13),IF(T1_Data!CU13=-999,"NA",IF(T1_Data!CU13&lt;1, "&lt;1", IF(T1_Data!CU13&gt;99, "&gt;99", T1_Data!CU13))),"-")</f>
        <v>86.417299999999997</v>
      </c>
      <c r="CV15" s="72">
        <f>IF(ISNUMBER(T1_Data!CV13),IF(T1_Data!CV13=-999,"NA",IF(T1_Data!CV13&lt;1, "&lt;1", IF(T1_Data!CV13&gt;99, "&gt;99", T1_Data!CV13))),"-")</f>
        <v>12.598399999999998</v>
      </c>
      <c r="CW15" s="72" t="str">
        <f>IF(ISNUMBER(T1_Data!CW13),IF(T1_Data!CW13=-999,"NA",IF(T1_Data!CW13&lt;1, "&lt;1", IF(T1_Data!CW13&gt;99, "&gt;99", T1_Data!CW13))),"-")</f>
        <v>&lt;1</v>
      </c>
      <c r="CX15" s="72">
        <f>IF(ISNUMBER(T1_Data!CX13),IF(T1_Data!CX13=-999,"NA",IF(T1_Data!CX13&lt;1, "&lt;1", IF(T1_Data!CX13&gt;99, "&gt;99", T1_Data!CX13))),"-")</f>
        <v>87.795299999999997</v>
      </c>
      <c r="CY15" s="72">
        <f>IF(ISNUMBER(T1_Data!CY13),IF(T1_Data!CY13=-999,"NA",IF(T1_Data!CY13&lt;1, "&lt;1", IF(T1_Data!CY13&gt;99, "&gt;99", T1_Data!CY13))),"-")</f>
        <v>97.637799999999999</v>
      </c>
      <c r="CZ15" s="72">
        <f>IF(ISNUMBER(T1_Data!CZ13),IF(T1_Data!CZ13=-999,"NA",IF(T1_Data!CZ13&lt;1, "&lt;1", IF(T1_Data!CZ13&gt;99, "&gt;99", T1_Data!CZ13))),"-")</f>
        <v>87.596900000000005</v>
      </c>
      <c r="DA15" s="72">
        <f>IF(ISNUMBER(T1_Data!DA13),IF(T1_Data!DA13=-999,"NA",IF(T1_Data!DA13&lt;1, "&lt;1", IF(T1_Data!DA13&gt;99, "&gt;99", T1_Data!DA13))),"-")</f>
        <v>12.403099999999995</v>
      </c>
      <c r="DB15" s="72" t="str">
        <f>IF(ISNUMBER(T1_Data!DB13),IF(T1_Data!DB13=-999,"NA",IF(T1_Data!DB13&lt;1, "&lt;1", IF(T1_Data!DB13&gt;99, "&gt;99", T1_Data!DB13))),"-")</f>
        <v>&lt;1</v>
      </c>
      <c r="DC15" s="72">
        <f>IF(ISNUMBER(T1_Data!DC13),IF(T1_Data!DC13=-999,"NA",IF(T1_Data!DC13&lt;1, "&lt;1", IF(T1_Data!DC13&gt;99, "&gt;99", T1_Data!DC13))),"-")</f>
        <v>88.372100000000003</v>
      </c>
      <c r="DD15" s="72" t="str">
        <f>IF(ISNUMBER(T1_Data!DD13),IF(T1_Data!DD13=-999,"NA",IF(T1_Data!DD13&lt;1, "&lt;1", IF(T1_Data!DD13&gt;99, "&gt;99", T1_Data!DD13))),"-")</f>
        <v>&gt;99</v>
      </c>
      <c r="DE15" s="72">
        <f>IF(ISNUMBER(T1_Data!DE13),IF(T1_Data!DE13=-999,"NA",IF(T1_Data!DE13&lt;1, "&lt;1", IF(T1_Data!DE13&gt;99, "&gt;99", T1_Data!DE13))),"-")</f>
        <v>57.456800000000001</v>
      </c>
      <c r="DF15" s="72">
        <f>IF(ISNUMBER(T1_Data!DF13),IF(T1_Data!DF13=-999,"NA",IF(T1_Data!DF13&lt;1, "&lt;1", IF(T1_Data!DF13&gt;99, "&gt;99", T1_Data!DF13))),"-")</f>
        <v>33.909000000000006</v>
      </c>
      <c r="DG15" s="72">
        <f>IF(ISNUMBER(T1_Data!DG13),IF(T1_Data!DG13=-999,"NA",IF(T1_Data!DG13&lt;1, "&lt;1", IF(T1_Data!DG13&gt;99, "&gt;99", T1_Data!DG13))),"-")</f>
        <v>8.6341999999999928</v>
      </c>
      <c r="DH15" s="72">
        <f>IF(ISNUMBER(T1_Data!DH13),IF(T1_Data!DH13=-999,"NA",IF(T1_Data!DH13&lt;1, "&lt;1", IF(T1_Data!DH13&gt;99, "&gt;99", T1_Data!DH13))),"-")</f>
        <v>69.230800000000002</v>
      </c>
      <c r="DI15" s="72">
        <f>IF(ISNUMBER(T1_Data!DI13),IF(T1_Data!DI13=-999,"NA",IF(T1_Data!DI13&lt;1, "&lt;1", IF(T1_Data!DI13&gt;99, "&gt;99", T1_Data!DI13))),"-")</f>
        <v>78.021900000000002</v>
      </c>
      <c r="DJ15" s="72" t="str">
        <f>IF(ISNUMBER(T1_Data!DJ13),IF(T1_Data!DJ13=-999,"NA",IF(T1_Data!DJ13&lt;1, "&lt;1", IF(T1_Data!DJ13&gt;99, "&gt;99", T1_Data!DJ13))),"-")</f>
        <v>-</v>
      </c>
      <c r="DK15" s="72" t="str">
        <f>IF(ISNUMBER(T1_Data!DK13),IF(T1_Data!DK13=-999,"NA",IF(T1_Data!DK13&lt;1, "&lt;1", IF(T1_Data!DK13&gt;99, "&gt;99", T1_Data!DK13))),"-")</f>
        <v>-</v>
      </c>
      <c r="DL15" s="72" t="str">
        <f>IF(ISNUMBER(T1_Data!DL13),IF(T1_Data!DL13=-999,"NA",IF(T1_Data!DL13&lt;1, "&lt;1", IF(T1_Data!DL13&gt;99, "&gt;99", T1_Data!DL13))),"-")</f>
        <v>-</v>
      </c>
      <c r="DM15" s="72" t="str">
        <f>IF(ISNUMBER(T1_Data!DM13),IF(T1_Data!DM13=-999,"NA",IF(T1_Data!DM13&lt;1, "&lt;1", IF(T1_Data!DM13&gt;99, "&gt;99", T1_Data!DM13))),"-")</f>
        <v>-</v>
      </c>
      <c r="DN15" s="72" t="str">
        <f>IF(ISNUMBER(T1_Data!DN13),IF(T1_Data!DN13=-999,"NA",IF(T1_Data!DN13&lt;1, "&lt;1", IF(T1_Data!DN13&gt;99, "&gt;99", T1_Data!DN13))),"-")</f>
        <v>-</v>
      </c>
      <c r="DO15" s="72" t="str">
        <f>IF(ISNUMBER(T1_Data!DO13),IF(T1_Data!DO13=-999,"NA",IF(T1_Data!DO13&lt;1, "&lt;1", IF(T1_Data!DO13&gt;99, "&gt;99", T1_Data!DO13))),"-")</f>
        <v>-</v>
      </c>
      <c r="DP15" s="72" t="str">
        <f>IF(ISNUMBER(T1_Data!DP13),IF(T1_Data!DP13=-999,"NA",IF(T1_Data!DP13&lt;1, "&lt;1", IF(T1_Data!DP13&gt;99, "&gt;99", T1_Data!DP13))),"-")</f>
        <v>-</v>
      </c>
      <c r="DQ15" s="72" t="str">
        <f>IF(ISNUMBER(T1_Data!DQ13),IF(T1_Data!DQ13=-999,"NA",IF(T1_Data!DQ13&lt;1, "&lt;1", IF(T1_Data!DQ13&gt;99, "&gt;99", T1_Data!DQ13))),"-")</f>
        <v>-</v>
      </c>
      <c r="DR15" s="72" t="str">
        <f>IF(ISNUMBER(T1_Data!DR13),IF(T1_Data!DR13=-999,"NA",IF(T1_Data!DR13&lt;1, "&lt;1", IF(T1_Data!DR13&gt;99, "&gt;99", T1_Data!DR13))),"-")</f>
        <v>-</v>
      </c>
      <c r="DS15" s="72" t="str">
        <f>IF(ISNUMBER(T1_Data!DS13),IF(T1_Data!DS13=-999,"NA",IF(T1_Data!DS13&lt;1, "&lt;1", IF(T1_Data!DS13&gt;99, "&gt;99", T1_Data!DS13))),"-")</f>
        <v>-</v>
      </c>
      <c r="DT15" s="72">
        <f>IF(ISNUMBER(T1_Data!DT13),IF(T1_Data!DT13=-999,"NA",IF(T1_Data!DT13&lt;1, "&lt;1", IF(T1_Data!DT13&gt;99, "&gt;99", T1_Data!DT13))),"-")</f>
        <v>58.490600000000001</v>
      </c>
      <c r="DU15" s="72">
        <f>IF(ISNUMBER(T1_Data!DU13),IF(T1_Data!DU13=-999,"NA",IF(T1_Data!DU13&lt;1, "&lt;1", IF(T1_Data!DU13&gt;99, "&gt;99", T1_Data!DU13))),"-")</f>
        <v>32.075400000000002</v>
      </c>
      <c r="DV15" s="72">
        <f>IF(ISNUMBER(T1_Data!DV13),IF(T1_Data!DV13=-999,"NA",IF(T1_Data!DV13&lt;1, "&lt;1", IF(T1_Data!DV13&gt;99, "&gt;99", T1_Data!DV13))),"-")</f>
        <v>9.4339999999999975</v>
      </c>
      <c r="DW15" s="72">
        <f>IF(ISNUMBER(T1_Data!DW13),IF(T1_Data!DW13=-999,"NA",IF(T1_Data!DW13&lt;1, "&lt;1", IF(T1_Data!DW13&gt;99, "&gt;99", T1_Data!DW13))),"-")</f>
        <v>77.358500000000006</v>
      </c>
      <c r="DX15" s="72">
        <f>IF(ISNUMBER(T1_Data!DX13),IF(T1_Data!DX13=-999,"NA",IF(T1_Data!DX13&lt;1, "&lt;1", IF(T1_Data!DX13&gt;99, "&gt;99", T1_Data!DX13))),"-")</f>
        <v>71.698099999999997</v>
      </c>
      <c r="DY15" s="72">
        <f>IF(ISNUMBER(T1_Data!DY13),IF(T1_Data!DY13=-999,"NA",IF(T1_Data!DY13&lt;1, "&lt;1", IF(T1_Data!DY13&gt;99, "&gt;99", T1_Data!DY13))),"-")</f>
        <v>57.363</v>
      </c>
      <c r="DZ15" s="72">
        <f>IF(ISNUMBER(T1_Data!DZ13),IF(T1_Data!DZ13=-999,"NA",IF(T1_Data!DZ13&lt;1, "&lt;1", IF(T1_Data!DZ13&gt;99, "&gt;99", T1_Data!DZ13))),"-")</f>
        <v>34.075400000000002</v>
      </c>
      <c r="EA15" s="72">
        <f>IF(ISNUMBER(T1_Data!EA13),IF(T1_Data!EA13=-999,"NA",IF(T1_Data!EA13&lt;1, "&lt;1", IF(T1_Data!EA13&gt;99, "&gt;99", T1_Data!EA13))),"-")</f>
        <v>8.5615999999999985</v>
      </c>
      <c r="EB15" s="72">
        <f>IF(ISNUMBER(T1_Data!EB13),IF(T1_Data!EB13=-999,"NA",IF(T1_Data!EB13&lt;1, "&lt;1", IF(T1_Data!EB13&gt;99, "&gt;99", T1_Data!EB13))),"-")</f>
        <v>68.493200000000002</v>
      </c>
      <c r="EC15" s="72">
        <f>IF(ISNUMBER(T1_Data!EC13),IF(T1_Data!EC13=-999,"NA",IF(T1_Data!EC13&lt;1, "&lt;1", IF(T1_Data!EC13&gt;99, "&gt;99", T1_Data!EC13))),"-")</f>
        <v>78.595799999999997</v>
      </c>
      <c r="ED15" s="72">
        <f>IF(ISNUMBER(T1_Data!ED13),IF(T1_Data!ED13=-999,"NA",IF(T1_Data!ED13&lt;1, "&lt;1", IF(T1_Data!ED13&gt;99, "&gt;99", T1_Data!ED13))),"-")</f>
        <v>63.976399999999998</v>
      </c>
      <c r="EE15" s="72">
        <f>IF(ISNUMBER(T1_Data!EE13),IF(T1_Data!EE13=-999,"NA",IF(T1_Data!EE13&lt;1, "&lt;1", IF(T1_Data!EE13&gt;99, "&gt;99", T1_Data!EE13))),"-")</f>
        <v>29.133800000000008</v>
      </c>
      <c r="EF15" s="72">
        <f>IF(ISNUMBER(T1_Data!EF13),IF(T1_Data!EF13=-999,"NA",IF(T1_Data!EF13&lt;1, "&lt;1", IF(T1_Data!EF13&gt;99, "&gt;99", T1_Data!EF13))),"-")</f>
        <v>6.8897999999999939</v>
      </c>
      <c r="EG15" s="72">
        <f>IF(ISNUMBER(T1_Data!EG13),IF(T1_Data!EG13=-999,"NA",IF(T1_Data!EG13&lt;1, "&lt;1", IF(T1_Data!EG13&gt;99, "&gt;99", T1_Data!EG13))),"-")</f>
        <v>77.165400000000005</v>
      </c>
      <c r="EH15" s="72">
        <f>IF(ISNUMBER(T1_Data!EH13),IF(T1_Data!EH13=-999,"NA",IF(T1_Data!EH13&lt;1, "&lt;1", IF(T1_Data!EH13&gt;99, "&gt;99", T1_Data!EH13))),"-")</f>
        <v>79.527599999999993</v>
      </c>
      <c r="EI15" s="72">
        <f>IF(ISNUMBER(T1_Data!EI13),IF(T1_Data!EI13=-999,"NA",IF(T1_Data!EI13&lt;1, "&lt;1", IF(T1_Data!EI13&gt;99, "&gt;99", T1_Data!EI13))),"-")</f>
        <v>31.782900000000001</v>
      </c>
      <c r="EJ15" s="72">
        <f>IF(ISNUMBER(T1_Data!EJ13),IF(T1_Data!EJ13=-999,"NA",IF(T1_Data!EJ13&lt;1, "&lt;1", IF(T1_Data!EJ13&gt;99, "&gt;99", T1_Data!EJ13))),"-")</f>
        <v>52.713200000000001</v>
      </c>
      <c r="EK15" s="72">
        <f>IF(ISNUMBER(T1_Data!EK13),IF(T1_Data!EK13=-999,"NA",IF(T1_Data!EK13&lt;1, "&lt;1", IF(T1_Data!EK13&gt;99, "&gt;99", T1_Data!EK13))),"-")</f>
        <v>15.503900000000002</v>
      </c>
      <c r="EL15" s="72">
        <f>IF(ISNUMBER(T1_Data!EL13),IF(T1_Data!EL13=-999,"NA",IF(T1_Data!EL13&lt;1, "&lt;1", IF(T1_Data!EL13&gt;99, "&gt;99", T1_Data!EL13))),"-")</f>
        <v>37.984499999999997</v>
      </c>
      <c r="EM15" s="72">
        <f>IF(ISNUMBER(T1_Data!EM13),IF(T1_Data!EM13=-999,"NA",IF(T1_Data!EM13&lt;1, "&lt;1", IF(T1_Data!EM13&gt;99, "&gt;99", T1_Data!EM13))),"-")</f>
        <v>72.093000000000004</v>
      </c>
      <c r="EN15" s="72">
        <f>IF(ISNUMBER(T1_Data!EN13),IF(T1_Data!EN13=-999,"NA",IF(T1_Data!EN13&lt;1, "&lt;1", IF(T1_Data!EN13&gt;99, "&gt;99", T1_Data!EN13))),"-")</f>
        <v>33.438000000000002</v>
      </c>
      <c r="EO15" s="72">
        <f>IF(ISNUMBER(T1_Data!EO13),IF(T1_Data!EO13=-999,"NA",IF(T1_Data!EO13&lt;1, "&lt;1", IF(T1_Data!EO13&gt;99, "&gt;99", T1_Data!EO13))),"-")</f>
        <v>58.084800000000001</v>
      </c>
      <c r="EP15" s="72">
        <f>IF(ISNUMBER(T1_Data!EP13),IF(T1_Data!EP13=-999,"NA",IF(T1_Data!EP13&lt;1, "&lt;1", IF(T1_Data!EP13&gt;99, "&gt;99", T1_Data!EP13))),"-")</f>
        <v>8.4771999999999963</v>
      </c>
      <c r="EQ15" s="72">
        <f>IF(ISNUMBER(T1_Data!EQ13),IF(T1_Data!EQ13=-999,"NA",IF(T1_Data!EQ13&lt;1, "&lt;1", IF(T1_Data!EQ13&gt;99, "&gt;99", T1_Data!EQ13))),"-")</f>
        <v>79.434899999999999</v>
      </c>
      <c r="ER15" s="72">
        <f>IF(ISNUMBER(T1_Data!ER13),IF(T1_Data!ER13=-999,"NA",IF(T1_Data!ER13&lt;1, "&lt;1", IF(T1_Data!ER13&gt;99, "&gt;99", T1_Data!ER13))),"-")</f>
        <v>35.7928</v>
      </c>
      <c r="ES15" s="72" t="str">
        <f>IF(ISNUMBER(T1_Data!ES13),IF(T1_Data!ES13=-999,"NA",IF(T1_Data!ES13&lt;1, "&lt;1", IF(T1_Data!ES13&gt;99, "&gt;99", T1_Data!ES13))),"-")</f>
        <v>-</v>
      </c>
      <c r="ET15" s="72" t="str">
        <f>IF(ISNUMBER(T1_Data!ET13),IF(T1_Data!ET13=-999,"NA",IF(T1_Data!ET13&lt;1, "&lt;1", IF(T1_Data!ET13&gt;99, "&gt;99", T1_Data!ET13))),"-")</f>
        <v>-</v>
      </c>
      <c r="EU15" s="72" t="str">
        <f>IF(ISNUMBER(T1_Data!EU13),IF(T1_Data!EU13=-999,"NA",IF(T1_Data!EU13&lt;1, "&lt;1", IF(T1_Data!EU13&gt;99, "&gt;99", T1_Data!EU13))),"-")</f>
        <v>-</v>
      </c>
      <c r="EV15" s="72" t="str">
        <f>IF(ISNUMBER(T1_Data!EV13),IF(T1_Data!EV13=-999,"NA",IF(T1_Data!EV13&lt;1, "&lt;1", IF(T1_Data!EV13&gt;99, "&gt;99", T1_Data!EV13))),"-")</f>
        <v>-</v>
      </c>
      <c r="EW15" s="72" t="str">
        <f>IF(ISNUMBER(T1_Data!EW13),IF(T1_Data!EW13=-999,"NA",IF(T1_Data!EW13&lt;1, "&lt;1", IF(T1_Data!EW13&gt;99, "&gt;99", T1_Data!EW13))),"-")</f>
        <v>-</v>
      </c>
      <c r="EX15" s="72" t="str">
        <f>IF(ISNUMBER(T1_Data!EX13),IF(T1_Data!EX13=-999,"NA",IF(T1_Data!EX13&lt;1, "&lt;1", IF(T1_Data!EX13&gt;99, "&gt;99", T1_Data!EX13))),"-")</f>
        <v>-</v>
      </c>
      <c r="EY15" s="72" t="str">
        <f>IF(ISNUMBER(T1_Data!EY13),IF(T1_Data!EY13=-999,"NA",IF(T1_Data!EY13&lt;1, "&lt;1", IF(T1_Data!EY13&gt;99, "&gt;99", T1_Data!EY13))),"-")</f>
        <v>-</v>
      </c>
      <c r="EZ15" s="72" t="str">
        <f>IF(ISNUMBER(T1_Data!EZ13),IF(T1_Data!EZ13=-999,"NA",IF(T1_Data!EZ13&lt;1, "&lt;1", IF(T1_Data!EZ13&gt;99, "&gt;99", T1_Data!EZ13))),"-")</f>
        <v>-</v>
      </c>
      <c r="FA15" s="72" t="str">
        <f>IF(ISNUMBER(T1_Data!FA13),IF(T1_Data!FA13=-999,"NA",IF(T1_Data!FA13&lt;1, "&lt;1", IF(T1_Data!FA13&gt;99, "&gt;99", T1_Data!FA13))),"-")</f>
        <v>-</v>
      </c>
      <c r="FB15" s="72" t="str">
        <f>IF(ISNUMBER(T1_Data!FB13),IF(T1_Data!FB13=-999,"NA",IF(T1_Data!FB13&lt;1, "&lt;1", IF(T1_Data!FB13&gt;99, "&gt;99", T1_Data!FB13))),"-")</f>
        <v>-</v>
      </c>
      <c r="FC15" s="72">
        <f>IF(ISNUMBER(T1_Data!FC13),IF(T1_Data!FC13=-999,"NA",IF(T1_Data!FC13&lt;1, "&lt;1", IF(T1_Data!FC13&gt;99, "&gt;99", T1_Data!FC13))),"-")</f>
        <v>52.830199999999998</v>
      </c>
      <c r="FD15" s="72">
        <f>IF(ISNUMBER(T1_Data!FD13),IF(T1_Data!FD13=-999,"NA",IF(T1_Data!FD13&lt;1, "&lt;1", IF(T1_Data!FD13&gt;99, "&gt;99", T1_Data!FD13))),"-")</f>
        <v>43.3962</v>
      </c>
      <c r="FE15" s="72">
        <f>IF(ISNUMBER(T1_Data!FE13),IF(T1_Data!FE13=-999,"NA",IF(T1_Data!FE13&lt;1, "&lt;1", IF(T1_Data!FE13&gt;99, "&gt;99", T1_Data!FE13))),"-")</f>
        <v>3.7736000000000018</v>
      </c>
      <c r="FF15" s="72">
        <f>IF(ISNUMBER(T1_Data!FF13),IF(T1_Data!FF13=-999,"NA",IF(T1_Data!FF13&lt;1, "&lt;1", IF(T1_Data!FF13&gt;99, "&gt;99", T1_Data!FF13))),"-")</f>
        <v>96.226399999999998</v>
      </c>
      <c r="FG15" s="72">
        <f>IF(ISNUMBER(T1_Data!FG13),IF(T1_Data!FG13=-999,"NA",IF(T1_Data!FG13&lt;1, "&lt;1", IF(T1_Data!FG13&gt;99, "&gt;99", T1_Data!FG13))),"-")</f>
        <v>52.830199999999998</v>
      </c>
      <c r="FH15" s="72">
        <f>IF(ISNUMBER(T1_Data!FH13),IF(T1_Data!FH13=-999,"NA",IF(T1_Data!FH13&lt;1, "&lt;1", IF(T1_Data!FH13&gt;99, "&gt;99", T1_Data!FH13))),"-")</f>
        <v>31.678100000000001</v>
      </c>
      <c r="FI15" s="72">
        <f>IF(ISNUMBER(T1_Data!FI13),IF(T1_Data!FI13=-999,"NA",IF(T1_Data!FI13&lt;1, "&lt;1", IF(T1_Data!FI13&gt;99, "&gt;99", T1_Data!FI13))),"-")</f>
        <v>59.4178</v>
      </c>
      <c r="FJ15" s="72">
        <f>IF(ISNUMBER(T1_Data!FJ13),IF(T1_Data!FJ13=-999,"NA",IF(T1_Data!FJ13&lt;1, "&lt;1", IF(T1_Data!FJ13&gt;99, "&gt;99", T1_Data!FJ13))),"-")</f>
        <v>8.9040999999999997</v>
      </c>
      <c r="FK15" s="72">
        <f>IF(ISNUMBER(T1_Data!FK13),IF(T1_Data!FK13=-999,"NA",IF(T1_Data!FK13&lt;1, "&lt;1", IF(T1_Data!FK13&gt;99, "&gt;99", T1_Data!FK13))),"-")</f>
        <v>77.911000000000001</v>
      </c>
      <c r="FL15" s="72">
        <f>IF(ISNUMBER(T1_Data!FL13),IF(T1_Data!FL13=-999,"NA",IF(T1_Data!FL13&lt;1, "&lt;1", IF(T1_Data!FL13&gt;99, "&gt;99", T1_Data!FL13))),"-")</f>
        <v>34.246600000000001</v>
      </c>
      <c r="FM15" s="72">
        <f>IF(ISNUMBER(T1_Data!FM13),IF(T1_Data!FM13=-999,"NA",IF(T1_Data!FM13&lt;1, "&lt;1", IF(T1_Data!FM13&gt;99, "&gt;99", T1_Data!FM13))),"-")</f>
        <v>34.645699999999998</v>
      </c>
      <c r="FN15" s="72">
        <f>IF(ISNUMBER(T1_Data!FN13),IF(T1_Data!FN13=-999,"NA",IF(T1_Data!FN13&lt;1, "&lt;1", IF(T1_Data!FN13&gt;99, "&gt;99", T1_Data!FN13))),"-")</f>
        <v>57.4803</v>
      </c>
      <c r="FO15" s="72">
        <f>IF(ISNUMBER(T1_Data!FO13),IF(T1_Data!FO13=-999,"NA",IF(T1_Data!FO13&lt;1, "&lt;1", IF(T1_Data!FO13&gt;99, "&gt;99", T1_Data!FO13))),"-")</f>
        <v>7.8739999999999952</v>
      </c>
      <c r="FP15" s="72">
        <f>IF(ISNUMBER(T1_Data!FP13),IF(T1_Data!FP13=-999,"NA",IF(T1_Data!FP13&lt;1, "&lt;1", IF(T1_Data!FP13&gt;99, "&gt;99", T1_Data!FP13))),"-")</f>
        <v>79.330699999999993</v>
      </c>
      <c r="FQ15" s="72">
        <f>IF(ISNUMBER(T1_Data!FQ13),IF(T1_Data!FQ13=-999,"NA",IF(T1_Data!FQ13&lt;1, "&lt;1", IF(T1_Data!FQ13&gt;99, "&gt;99", T1_Data!FQ13))),"-")</f>
        <v>36.811</v>
      </c>
      <c r="FR15" s="72">
        <f>IF(ISNUMBER(T1_Data!FR13),IF(T1_Data!FR13=-999,"NA",IF(T1_Data!FR13&lt;1, "&lt;1", IF(T1_Data!FR13&gt;99, "&gt;99", T1_Data!FR13))),"-")</f>
        <v>28.682200000000002</v>
      </c>
      <c r="FS15" s="72">
        <f>IF(ISNUMBER(T1_Data!FS13),IF(T1_Data!FS13=-999,"NA",IF(T1_Data!FS13&lt;1, "&lt;1", IF(T1_Data!FS13&gt;99, "&gt;99", T1_Data!FS13))),"-")</f>
        <v>60.465100000000007</v>
      </c>
      <c r="FT15" s="72">
        <f>IF(ISNUMBER(T1_Data!FT13),IF(T1_Data!FT13=-999,"NA",IF(T1_Data!FT13&lt;1, "&lt;1", IF(T1_Data!FT13&gt;99, "&gt;99", T1_Data!FT13))),"-")</f>
        <v>10.852699999999999</v>
      </c>
      <c r="FU15" s="72">
        <f>IF(ISNUMBER(T1_Data!FU13),IF(T1_Data!FU13=-999,"NA",IF(T1_Data!FU13&lt;1, "&lt;1", IF(T1_Data!FU13&gt;99, "&gt;99", T1_Data!FU13))),"-")</f>
        <v>79.844999999999999</v>
      </c>
      <c r="FV15" s="72">
        <f>IF(ISNUMBER(T1_Data!FV13),IF(T1_Data!FV13=-999,"NA",IF(T1_Data!FV13&lt;1, "&lt;1", IF(T1_Data!FV13&gt;99, "&gt;99", T1_Data!FV13))),"-")</f>
        <v>31.782900000000001</v>
      </c>
      <c r="FW15" s="72">
        <f>IF(ISNUMBER(T1_Data!FW13),IF(T1_Data!FW13=-999,"NA",IF(T1_Data!FW13&lt;1, "&lt;1", IF(T1_Data!FW13&gt;99, "&gt;99", T1_Data!FW13))),"-")</f>
        <v>22</v>
      </c>
      <c r="FX15" s="71" t="str">
        <f>IF(ISBLANK(T1_Data!FX13), "", T1_Data!FX13)</f>
        <v>PSE</v>
      </c>
    </row>
    <row r="16" spans="1:180" x14ac:dyDescent="0.25">
      <c r="A16" s="71" t="str">
        <f>IF(ISBLANK(T1_Data!A14), "", T1_Data!A14)</f>
        <v>Oman</v>
      </c>
      <c r="B16" s="72">
        <f>IF(ISNUMBER(T1_Data!B14), T1_Data!B14,"-")</f>
        <v>2023</v>
      </c>
      <c r="C16" s="72">
        <f>IF(ISNUMBER(T1_Data!C14),IF(T1_Data!C14=-999,"NA",IF(T1_Data!C14&lt;1, "&lt;1", IF(T1_Data!C14&gt;99, "&gt;99", T1_Data!C14))),"-")</f>
        <v>88.400001525878906</v>
      </c>
      <c r="D16" s="72" t="str">
        <f>IF(ISNUMBER(T1_Data!D14),IF(T1_Data!D14=-999,"NA",IF(T1_Data!D14&lt;1, "&lt;1", IF(T1_Data!D14&gt;99, "&gt;99", T1_Data!D14))),"-")</f>
        <v>&gt;99</v>
      </c>
      <c r="E16" s="72" t="str">
        <f>IF(ISNUMBER(T1_Data!E14),IF(T1_Data!E14=-999,"NA",IF(T1_Data!E14&lt;1, "&lt;1", IF(T1_Data!E14&gt;99, "&gt;99", T1_Data!E14))),"-")</f>
        <v>&lt;1</v>
      </c>
      <c r="F16" s="72" t="str">
        <f>IF(ISNUMBER(T1_Data!F14),IF(T1_Data!F14=-999,"NA",IF(T1_Data!F14&lt;1, "&lt;1", IF(T1_Data!F14&gt;99, "&gt;99", T1_Data!F14))),"-")</f>
        <v>&lt;1</v>
      </c>
      <c r="G16" s="72" t="str">
        <f>IF(ISNUMBER(T1_Data!G14),IF(T1_Data!G14=-999,"NA",IF(T1_Data!G14&lt;1, "&lt;1", IF(T1_Data!G14&gt;99, "&gt;99", T1_Data!G14))),"-")</f>
        <v>&gt;99</v>
      </c>
      <c r="H16" s="72" t="str">
        <f>IF(ISNUMBER(T1_Data!H14),IF(T1_Data!H14=-999,"NA",IF(T1_Data!H14&lt;1, "&lt;1", IF(T1_Data!H14&gt;99, "&gt;99", T1_Data!H14))),"-")</f>
        <v>&gt;99</v>
      </c>
      <c r="I16" s="72" t="str">
        <f>IF(ISNUMBER(T1_Data!I14),IF(T1_Data!I14=-999,"NA",IF(T1_Data!I14&lt;1, "&lt;1", IF(T1_Data!I14&gt;99, "&gt;99", T1_Data!I14))),"-")</f>
        <v>&gt;99</v>
      </c>
      <c r="J16" s="72" t="str">
        <f>IF(ISNUMBER(T1_Data!J14),IF(T1_Data!J14=-999,"NA",IF(T1_Data!J14&lt;1, "&lt;1", IF(T1_Data!J14&gt;99, "&gt;99", T1_Data!J14))),"-")</f>
        <v>&lt;1</v>
      </c>
      <c r="K16" s="72" t="str">
        <f>IF(ISNUMBER(T1_Data!K14),IF(T1_Data!K14=-999,"NA",IF(T1_Data!K14&lt;1, "&lt;1", IF(T1_Data!K14&gt;99, "&gt;99", T1_Data!K14))),"-")</f>
        <v>&lt;1</v>
      </c>
      <c r="L16" s="72" t="str">
        <f>IF(ISNUMBER(T1_Data!L14),IF(T1_Data!L14=-999,"NA",IF(T1_Data!L14&lt;1, "&lt;1", IF(T1_Data!L14&gt;99, "&gt;99", T1_Data!L14))),"-")</f>
        <v>&gt;99</v>
      </c>
      <c r="M16" s="72" t="str">
        <f>IF(ISNUMBER(T1_Data!M14),IF(T1_Data!M14=-999,"NA",IF(T1_Data!M14&lt;1, "&lt;1", IF(T1_Data!M14&gt;99, "&gt;99", T1_Data!M14))),"-")</f>
        <v>&gt;99</v>
      </c>
      <c r="N16" s="72" t="str">
        <f>IF(ISNUMBER(T1_Data!N14),IF(T1_Data!N14=-999,"NA",IF(T1_Data!N14&lt;1, "&lt;1", IF(T1_Data!N14&gt;99, "&gt;99", T1_Data!N14))),"-")</f>
        <v>-</v>
      </c>
      <c r="O16" s="72" t="str">
        <f>IF(ISNUMBER(T1_Data!O14),IF(T1_Data!O14=-999,"NA",IF(T1_Data!O14&lt;1, "&lt;1", IF(T1_Data!O14&gt;99, "&gt;99", T1_Data!O14))),"-")</f>
        <v>-</v>
      </c>
      <c r="P16" s="72" t="str">
        <f>IF(ISNUMBER(T1_Data!P14),IF(T1_Data!P14=-999,"NA",IF(T1_Data!P14&lt;1, "&lt;1", IF(T1_Data!P14&gt;99, "&gt;99", T1_Data!P14))),"-")</f>
        <v>-</v>
      </c>
      <c r="Q16" s="72" t="str">
        <f>IF(ISNUMBER(T1_Data!Q14),IF(T1_Data!Q14=-999,"NA",IF(T1_Data!Q14&lt;1, "&lt;1", IF(T1_Data!Q14&gt;99, "&gt;99", T1_Data!Q14))),"-")</f>
        <v>-</v>
      </c>
      <c r="R16" s="72" t="str">
        <f>IF(ISNUMBER(T1_Data!R14),IF(T1_Data!R14=-999,"NA",IF(T1_Data!R14&lt;1, "&lt;1", IF(T1_Data!R14&gt;99, "&gt;99", T1_Data!R14))),"-")</f>
        <v>-</v>
      </c>
      <c r="S16" s="72" t="str">
        <f>IF(ISNUMBER(T1_Data!S14),IF(T1_Data!S14=-999,"NA",IF(T1_Data!S14&lt;1, "&lt;1", IF(T1_Data!S14&gt;99, "&gt;99", T1_Data!S14))),"-")</f>
        <v>&gt;99</v>
      </c>
      <c r="T16" s="72" t="str">
        <f>IF(ISNUMBER(T1_Data!T14),IF(T1_Data!T14=-999,"NA",IF(T1_Data!T14&lt;1, "&lt;1", IF(T1_Data!T14&gt;99, "&gt;99", T1_Data!T14))),"-")</f>
        <v>&lt;1</v>
      </c>
      <c r="U16" s="72" t="str">
        <f>IF(ISNUMBER(T1_Data!U14),IF(T1_Data!U14=-999,"NA",IF(T1_Data!U14&lt;1, "&lt;1", IF(T1_Data!U14&gt;99, "&gt;99", T1_Data!U14))),"-")</f>
        <v>&lt;1</v>
      </c>
      <c r="V16" s="72" t="str">
        <f>IF(ISNUMBER(T1_Data!V14),IF(T1_Data!V14=-999,"NA",IF(T1_Data!V14&lt;1, "&lt;1", IF(T1_Data!V14&gt;99, "&gt;99", T1_Data!V14))),"-")</f>
        <v>&gt;99</v>
      </c>
      <c r="W16" s="72" t="str">
        <f>IF(ISNUMBER(T1_Data!W14),IF(T1_Data!W14=-999,"NA",IF(T1_Data!W14&lt;1, "&lt;1", IF(T1_Data!W14&gt;99, "&gt;99", T1_Data!W14))),"-")</f>
        <v>&gt;99</v>
      </c>
      <c r="X16" s="72" t="str">
        <f>IF(ISNUMBER(T1_Data!X14),IF(T1_Data!X14=-999,"NA",IF(T1_Data!X14&lt;1, "&lt;1", IF(T1_Data!X14&gt;99, "&gt;99", T1_Data!X14))),"-")</f>
        <v>&gt;99</v>
      </c>
      <c r="Y16" s="72" t="str">
        <f>IF(ISNUMBER(T1_Data!Y14),IF(T1_Data!Y14=-999,"NA",IF(T1_Data!Y14&lt;1, "&lt;1", IF(T1_Data!Y14&gt;99, "&gt;99", T1_Data!Y14))),"-")</f>
        <v>&lt;1</v>
      </c>
      <c r="Z16" s="72" t="str">
        <f>IF(ISNUMBER(T1_Data!Z14),IF(T1_Data!Z14=-999,"NA",IF(T1_Data!Z14&lt;1, "&lt;1", IF(T1_Data!Z14&gt;99, "&gt;99", T1_Data!Z14))),"-")</f>
        <v>&lt;1</v>
      </c>
      <c r="AA16" s="72" t="str">
        <f>IF(ISNUMBER(T1_Data!AA14),IF(T1_Data!AA14=-999,"NA",IF(T1_Data!AA14&lt;1, "&lt;1", IF(T1_Data!AA14&gt;99, "&gt;99", T1_Data!AA14))),"-")</f>
        <v>&gt;99</v>
      </c>
      <c r="AB16" s="72" t="str">
        <f>IF(ISNUMBER(T1_Data!AB14),IF(T1_Data!AB14=-999,"NA",IF(T1_Data!AB14&lt;1, "&lt;1", IF(T1_Data!AB14&gt;99, "&gt;99", T1_Data!AB14))),"-")</f>
        <v>&gt;99</v>
      </c>
      <c r="AC16" s="72" t="str">
        <f>IF(ISNUMBER(T1_Data!AC14),IF(T1_Data!AC14=-999,"NA",IF(T1_Data!AC14&lt;1, "&lt;1", IF(T1_Data!AC14&gt;99, "&gt;99", T1_Data!AC14))),"-")</f>
        <v>&gt;99</v>
      </c>
      <c r="AD16" s="72" t="str">
        <f>IF(ISNUMBER(T1_Data!AD14),IF(T1_Data!AD14=-999,"NA",IF(T1_Data!AD14&lt;1, "&lt;1", IF(T1_Data!AD14&gt;99, "&gt;99", T1_Data!AD14))),"-")</f>
        <v>&lt;1</v>
      </c>
      <c r="AE16" s="72" t="str">
        <f>IF(ISNUMBER(T1_Data!AE14),IF(T1_Data!AE14=-999,"NA",IF(T1_Data!AE14&lt;1, "&lt;1", IF(T1_Data!AE14&gt;99, "&gt;99", T1_Data!AE14))),"-")</f>
        <v>&lt;1</v>
      </c>
      <c r="AF16" s="72" t="str">
        <f>IF(ISNUMBER(T1_Data!AF14),IF(T1_Data!AF14=-999,"NA",IF(T1_Data!AF14&lt;1, "&lt;1", IF(T1_Data!AF14&gt;99, "&gt;99", T1_Data!AF14))),"-")</f>
        <v>&gt;99</v>
      </c>
      <c r="AG16" s="72" t="str">
        <f>IF(ISNUMBER(T1_Data!AG14),IF(T1_Data!AG14=-999,"NA",IF(T1_Data!AG14&lt;1, "&lt;1", IF(T1_Data!AG14&gt;99, "&gt;99", T1_Data!AG14))),"-")</f>
        <v>&gt;99</v>
      </c>
      <c r="AH16" s="72" t="str">
        <f>IF(ISNUMBER(T1_Data!AH14),IF(T1_Data!AH14=-999,"NA",IF(T1_Data!AH14&lt;1, "&lt;1", IF(T1_Data!AH14&gt;99, "&gt;99", T1_Data!AH14))),"-")</f>
        <v>-</v>
      </c>
      <c r="AI16" s="72" t="str">
        <f>IF(ISNUMBER(T1_Data!AI14),IF(T1_Data!AI14=-999,"NA",IF(T1_Data!AI14&lt;1, "&lt;1", IF(T1_Data!AI14&gt;99, "&gt;99", T1_Data!AI14))),"-")</f>
        <v>-</v>
      </c>
      <c r="AJ16" s="72" t="str">
        <f>IF(ISNUMBER(T1_Data!AJ14),IF(T1_Data!AJ14=-999,"NA",IF(T1_Data!AJ14&lt;1, "&lt;1", IF(T1_Data!AJ14&gt;99, "&gt;99", T1_Data!AJ14))),"-")</f>
        <v>-</v>
      </c>
      <c r="AK16" s="72" t="str">
        <f>IF(ISNUMBER(T1_Data!AK14),IF(T1_Data!AK14=-999,"NA",IF(T1_Data!AK14&lt;1, "&lt;1", IF(T1_Data!AK14&gt;99, "&gt;99", T1_Data!AK14))),"-")</f>
        <v>-</v>
      </c>
      <c r="AL16" s="72" t="str">
        <f>IF(ISNUMBER(T1_Data!AL14),IF(T1_Data!AL14=-999,"NA",IF(T1_Data!AL14&lt;1, "&lt;1", IF(T1_Data!AL14&gt;99, "&gt;99", T1_Data!AL14))),"-")</f>
        <v>-</v>
      </c>
      <c r="AM16" s="72">
        <f>IF(ISNUMBER(T1_Data!AM14),IF(T1_Data!AM14=-999,"NA",IF(T1_Data!AM14&lt;1, "&lt;1", IF(T1_Data!AM14&gt;99, "&gt;99", T1_Data!AM14))),"-")</f>
        <v>94.871799999999993</v>
      </c>
      <c r="AN16" s="72">
        <f>IF(ISNUMBER(T1_Data!AN14),IF(T1_Data!AN14=-999,"NA",IF(T1_Data!AN14&lt;1, "&lt;1", IF(T1_Data!AN14&gt;99, "&gt;99", T1_Data!AN14))),"-")</f>
        <v>5.1282000000000068</v>
      </c>
      <c r="AO16" s="72" t="str">
        <f>IF(ISNUMBER(T1_Data!AO14),IF(T1_Data!AO14=-999,"NA",IF(T1_Data!AO14&lt;1, "&lt;1", IF(T1_Data!AO14&gt;99, "&gt;99", T1_Data!AO14))),"-")</f>
        <v>&lt;1</v>
      </c>
      <c r="AP16" s="72" t="str">
        <f>IF(ISNUMBER(T1_Data!AP14),IF(T1_Data!AP14=-999,"NA",IF(T1_Data!AP14&lt;1, "&lt;1", IF(T1_Data!AP14&gt;99, "&gt;99", T1_Data!AP14))),"-")</f>
        <v>&gt;99</v>
      </c>
      <c r="AQ16" s="72" t="str">
        <f>IF(ISNUMBER(T1_Data!AQ14),IF(T1_Data!AQ14=-999,"NA",IF(T1_Data!AQ14&lt;1, "&lt;1", IF(T1_Data!AQ14&gt;99, "&gt;99", T1_Data!AQ14))),"-")</f>
        <v>&gt;99</v>
      </c>
      <c r="AR16" s="72">
        <f>IF(ISNUMBER(T1_Data!AR14),IF(T1_Data!AR14=-999,"NA",IF(T1_Data!AR14&lt;1, "&lt;1", IF(T1_Data!AR14&gt;99, "&gt;99", T1_Data!AR14))),"-")</f>
        <v>94.615399999999994</v>
      </c>
      <c r="AS16" s="72">
        <f>IF(ISNUMBER(T1_Data!AS14),IF(T1_Data!AS14=-999,"NA",IF(T1_Data!AS14&lt;1, "&lt;1", IF(T1_Data!AS14&gt;99, "&gt;99", T1_Data!AS14))),"-")</f>
        <v>5.384600000000006</v>
      </c>
      <c r="AT16" s="72" t="str">
        <f>IF(ISNUMBER(T1_Data!AT14),IF(T1_Data!AT14=-999,"NA",IF(T1_Data!AT14&lt;1, "&lt;1", IF(T1_Data!AT14&gt;99, "&gt;99", T1_Data!AT14))),"-")</f>
        <v>&lt;1</v>
      </c>
      <c r="AU16" s="72" t="str">
        <f>IF(ISNUMBER(T1_Data!AU14),IF(T1_Data!AU14=-999,"NA",IF(T1_Data!AU14&lt;1, "&lt;1", IF(T1_Data!AU14&gt;99, "&gt;99", T1_Data!AU14))),"-")</f>
        <v>&gt;99</v>
      </c>
      <c r="AV16" s="72" t="str">
        <f>IF(ISNUMBER(T1_Data!AV14),IF(T1_Data!AV14=-999,"NA",IF(T1_Data!AV14&lt;1, "&lt;1", IF(T1_Data!AV14&gt;99, "&gt;99", T1_Data!AV14))),"-")</f>
        <v>&gt;99</v>
      </c>
      <c r="AW16" s="72" t="str">
        <f>IF(ISNUMBER(T1_Data!AW14),IF(T1_Data!AW14=-999,"NA",IF(T1_Data!AW14&lt;1, "&lt;1", IF(T1_Data!AW14&gt;99, "&gt;99", T1_Data!AW14))),"-")</f>
        <v>-</v>
      </c>
      <c r="AX16" s="72" t="str">
        <f>IF(ISNUMBER(T1_Data!AX14),IF(T1_Data!AX14=-999,"NA",IF(T1_Data!AX14&lt;1, "&lt;1", IF(T1_Data!AX14&gt;99, "&gt;99", T1_Data!AX14))),"-")</f>
        <v>-</v>
      </c>
      <c r="AY16" s="72" t="str">
        <f>IF(ISNUMBER(T1_Data!AY14),IF(T1_Data!AY14=-999,"NA",IF(T1_Data!AY14&lt;1, "&lt;1", IF(T1_Data!AY14&gt;99, "&gt;99", T1_Data!AY14))),"-")</f>
        <v>-</v>
      </c>
      <c r="AZ16" s="72" t="str">
        <f>IF(ISNUMBER(T1_Data!AZ14),IF(T1_Data!AZ14=-999,"NA",IF(T1_Data!AZ14&lt;1, "&lt;1", IF(T1_Data!AZ14&gt;99, "&gt;99", T1_Data!AZ14))),"-")</f>
        <v>-</v>
      </c>
      <c r="BA16" s="72" t="str">
        <f>IF(ISNUMBER(T1_Data!BA14),IF(T1_Data!BA14=-999,"NA",IF(T1_Data!BA14&lt;1, "&lt;1", IF(T1_Data!BA14&gt;99, "&gt;99", T1_Data!BA14))),"-")</f>
        <v>-</v>
      </c>
      <c r="BB16" s="72" t="str">
        <f>IF(ISNUMBER(T1_Data!BB14),IF(T1_Data!BB14=-999,"NA",IF(T1_Data!BB14&lt;1, "&lt;1", IF(T1_Data!BB14&gt;99, "&gt;99", T1_Data!BB14))),"-")</f>
        <v>&gt;99</v>
      </c>
      <c r="BC16" s="72" t="str">
        <f>IF(ISNUMBER(T1_Data!BC14),IF(T1_Data!BC14=-999,"NA",IF(T1_Data!BC14&lt;1, "&lt;1", IF(T1_Data!BC14&gt;99, "&gt;99", T1_Data!BC14))),"-")</f>
        <v>&lt;1</v>
      </c>
      <c r="BD16" s="72" t="str">
        <f>IF(ISNUMBER(T1_Data!BD14),IF(T1_Data!BD14=-999,"NA",IF(T1_Data!BD14&lt;1, "&lt;1", IF(T1_Data!BD14&gt;99, "&gt;99", T1_Data!BD14))),"-")</f>
        <v>&lt;1</v>
      </c>
      <c r="BE16" s="72" t="str">
        <f>IF(ISNUMBER(T1_Data!BE14),IF(T1_Data!BE14=-999,"NA",IF(T1_Data!BE14&lt;1, "&lt;1", IF(T1_Data!BE14&gt;99, "&gt;99", T1_Data!BE14))),"-")</f>
        <v>&gt;99</v>
      </c>
      <c r="BF16" s="72" t="str">
        <f>IF(ISNUMBER(T1_Data!BF14),IF(T1_Data!BF14=-999,"NA",IF(T1_Data!BF14&lt;1, "&lt;1", IF(T1_Data!BF14&gt;99, "&gt;99", T1_Data!BF14))),"-")</f>
        <v>&gt;99</v>
      </c>
      <c r="BG16" s="72">
        <f>IF(ISNUMBER(T1_Data!BG14),IF(T1_Data!BG14=-999,"NA",IF(T1_Data!BG14&lt;1, "&lt;1", IF(T1_Data!BG14&gt;99, "&gt;99", T1_Data!BG14))),"-")</f>
        <v>93.548400000000001</v>
      </c>
      <c r="BH16" s="72">
        <f>IF(ISNUMBER(T1_Data!BH14),IF(T1_Data!BH14=-999,"NA",IF(T1_Data!BH14&lt;1, "&lt;1", IF(T1_Data!BH14&gt;99, "&gt;99", T1_Data!BH14))),"-")</f>
        <v>6.4515999999999991</v>
      </c>
      <c r="BI16" s="72" t="str">
        <f>IF(ISNUMBER(T1_Data!BI14),IF(T1_Data!BI14=-999,"NA",IF(T1_Data!BI14&lt;1, "&lt;1", IF(T1_Data!BI14&gt;99, "&gt;99", T1_Data!BI14))),"-")</f>
        <v>&lt;1</v>
      </c>
      <c r="BJ16" s="72" t="str">
        <f>IF(ISNUMBER(T1_Data!BJ14),IF(T1_Data!BJ14=-999,"NA",IF(T1_Data!BJ14&lt;1, "&lt;1", IF(T1_Data!BJ14&gt;99, "&gt;99", T1_Data!BJ14))),"-")</f>
        <v>&gt;99</v>
      </c>
      <c r="BK16" s="72" t="str">
        <f>IF(ISNUMBER(T1_Data!BK14),IF(T1_Data!BK14=-999,"NA",IF(T1_Data!BK14&lt;1, "&lt;1", IF(T1_Data!BK14&gt;99, "&gt;99", T1_Data!BK14))),"-")</f>
        <v>&gt;99</v>
      </c>
      <c r="BL16" s="72">
        <f>IF(ISNUMBER(T1_Data!BL14),IF(T1_Data!BL14=-999,"NA",IF(T1_Data!BL14&lt;1, "&lt;1", IF(T1_Data!BL14&gt;99, "&gt;99", T1_Data!BL14))),"-")</f>
        <v>94.871799999999993</v>
      </c>
      <c r="BM16" s="72">
        <f>IF(ISNUMBER(T1_Data!BM14),IF(T1_Data!BM14=-999,"NA",IF(T1_Data!BM14&lt;1, "&lt;1", IF(T1_Data!BM14&gt;99, "&gt;99", T1_Data!BM14))),"-")</f>
        <v>5.1282000000000068</v>
      </c>
      <c r="BN16" s="72" t="str">
        <f>IF(ISNUMBER(T1_Data!BN14),IF(T1_Data!BN14=-999,"NA",IF(T1_Data!BN14&lt;1, "&lt;1", IF(T1_Data!BN14&gt;99, "&gt;99", T1_Data!BN14))),"-")</f>
        <v>&lt;1</v>
      </c>
      <c r="BO16" s="72" t="str">
        <f>IF(ISNUMBER(T1_Data!BO14),IF(T1_Data!BO14=-999,"NA",IF(T1_Data!BO14&lt;1, "&lt;1", IF(T1_Data!BO14&gt;99, "&gt;99", T1_Data!BO14))),"-")</f>
        <v>&gt;99</v>
      </c>
      <c r="BP16" s="72" t="str">
        <f>IF(ISNUMBER(T1_Data!BP14),IF(T1_Data!BP14=-999,"NA",IF(T1_Data!BP14&lt;1, "&lt;1", IF(T1_Data!BP14&gt;99, "&gt;99", T1_Data!BP14))),"-")</f>
        <v>&gt;99</v>
      </c>
      <c r="BQ16" s="72" t="str">
        <f>IF(ISNUMBER(T1_Data!BQ14),IF(T1_Data!BQ14=-999,"NA",IF(T1_Data!BQ14&lt;1, "&lt;1", IF(T1_Data!BQ14&gt;99, "&gt;99", T1_Data!BQ14))),"-")</f>
        <v>-</v>
      </c>
      <c r="BR16" s="72" t="str">
        <f>IF(ISNUMBER(T1_Data!BR14),IF(T1_Data!BR14=-999,"NA",IF(T1_Data!BR14&lt;1, "&lt;1", IF(T1_Data!BR14&gt;99, "&gt;99", T1_Data!BR14))),"-")</f>
        <v>-</v>
      </c>
      <c r="BS16" s="72" t="str">
        <f>IF(ISNUMBER(T1_Data!BS14),IF(T1_Data!BS14=-999,"NA",IF(T1_Data!BS14&lt;1, "&lt;1", IF(T1_Data!BS14&gt;99, "&gt;99", T1_Data!BS14))),"-")</f>
        <v>-</v>
      </c>
      <c r="BT16" s="72" t="str">
        <f>IF(ISNUMBER(T1_Data!BT14),IF(T1_Data!BT14=-999,"NA",IF(T1_Data!BT14&lt;1, "&lt;1", IF(T1_Data!BT14&gt;99, "&gt;99", T1_Data!BT14))),"-")</f>
        <v>-</v>
      </c>
      <c r="BU16" s="72" t="str">
        <f>IF(ISNUMBER(T1_Data!BU14),IF(T1_Data!BU14=-999,"NA",IF(T1_Data!BU14&lt;1, "&lt;1", IF(T1_Data!BU14&gt;99, "&gt;99", T1_Data!BU14))),"-")</f>
        <v>-</v>
      </c>
      <c r="BV16" s="72" t="str">
        <f>IF(ISNUMBER(T1_Data!BV14),IF(T1_Data!BV14=-999,"NA",IF(T1_Data!BV14&lt;1, "&lt;1", IF(T1_Data!BV14&gt;99, "&gt;99", T1_Data!BV14))),"-")</f>
        <v>&gt;99</v>
      </c>
      <c r="BW16" s="72" t="str">
        <f>IF(ISNUMBER(T1_Data!BW14),IF(T1_Data!BW14=-999,"NA",IF(T1_Data!BW14&lt;1, "&lt;1", IF(T1_Data!BW14&gt;99, "&gt;99", T1_Data!BW14))),"-")</f>
        <v>&lt;1</v>
      </c>
      <c r="BX16" s="72" t="str">
        <f>IF(ISNUMBER(T1_Data!BX14),IF(T1_Data!BX14=-999,"NA",IF(T1_Data!BX14&lt;1, "&lt;1", IF(T1_Data!BX14&gt;99, "&gt;99", T1_Data!BX14))),"-")</f>
        <v>&lt;1</v>
      </c>
      <c r="BY16" s="72" t="str">
        <f>IF(ISNUMBER(T1_Data!BY14),IF(T1_Data!BY14=-999,"NA",IF(T1_Data!BY14&lt;1, "&lt;1", IF(T1_Data!BY14&gt;99, "&gt;99", T1_Data!BY14))),"-")</f>
        <v>&gt;99</v>
      </c>
      <c r="BZ16" s="72" t="str">
        <f>IF(ISNUMBER(T1_Data!BZ14),IF(T1_Data!BZ14=-999,"NA",IF(T1_Data!BZ14&lt;1, "&lt;1", IF(T1_Data!BZ14&gt;99, "&gt;99", T1_Data!BZ14))),"-")</f>
        <v>&gt;99</v>
      </c>
      <c r="CA16" s="72" t="str">
        <f>IF(ISNUMBER(T1_Data!CA14),IF(T1_Data!CA14=-999,"NA",IF(T1_Data!CA14&lt;1, "&lt;1", IF(T1_Data!CA14&gt;99, "&gt;99", T1_Data!CA14))),"-")</f>
        <v>&gt;99</v>
      </c>
      <c r="CB16" s="72" t="str">
        <f>IF(ISNUMBER(T1_Data!CB14),IF(T1_Data!CB14=-999,"NA",IF(T1_Data!CB14&lt;1, "&lt;1", IF(T1_Data!CB14&gt;99, "&gt;99", T1_Data!CB14))),"-")</f>
        <v>&lt;1</v>
      </c>
      <c r="CC16" s="72" t="str">
        <f>IF(ISNUMBER(T1_Data!CC14),IF(T1_Data!CC14=-999,"NA",IF(T1_Data!CC14&lt;1, "&lt;1", IF(T1_Data!CC14&gt;99, "&gt;99", T1_Data!CC14))),"-")</f>
        <v>&lt;1</v>
      </c>
      <c r="CD16" s="72" t="str">
        <f>IF(ISNUMBER(T1_Data!CD14),IF(T1_Data!CD14=-999,"NA",IF(T1_Data!CD14&lt;1, "&lt;1", IF(T1_Data!CD14&gt;99, "&gt;99", T1_Data!CD14))),"-")</f>
        <v>&gt;99</v>
      </c>
      <c r="CE16" s="72" t="str">
        <f>IF(ISNUMBER(T1_Data!CE14),IF(T1_Data!CE14=-999,"NA",IF(T1_Data!CE14&lt;1, "&lt;1", IF(T1_Data!CE14&gt;99, "&gt;99", T1_Data!CE14))),"-")</f>
        <v>&gt;99</v>
      </c>
      <c r="CF16" s="72" t="str">
        <f>IF(ISNUMBER(T1_Data!CF14),IF(T1_Data!CF14=-999,"NA",IF(T1_Data!CF14&lt;1, "&lt;1", IF(T1_Data!CF14&gt;99, "&gt;99", T1_Data!CF14))),"-")</f>
        <v>-</v>
      </c>
      <c r="CG16" s="72" t="str">
        <f>IF(ISNUMBER(T1_Data!CG14),IF(T1_Data!CG14=-999,"NA",IF(T1_Data!CG14&lt;1, "&lt;1", IF(T1_Data!CG14&gt;99, "&gt;99", T1_Data!CG14))),"-")</f>
        <v>-</v>
      </c>
      <c r="CH16" s="72" t="str">
        <f>IF(ISNUMBER(T1_Data!CH14),IF(T1_Data!CH14=-999,"NA",IF(T1_Data!CH14&lt;1, "&lt;1", IF(T1_Data!CH14&gt;99, "&gt;99", T1_Data!CH14))),"-")</f>
        <v>-</v>
      </c>
      <c r="CI16" s="72" t="str">
        <f>IF(ISNUMBER(T1_Data!CI14),IF(T1_Data!CI14=-999,"NA",IF(T1_Data!CI14&lt;1, "&lt;1", IF(T1_Data!CI14&gt;99, "&gt;99", T1_Data!CI14))),"-")</f>
        <v>-</v>
      </c>
      <c r="CJ16" s="72" t="str">
        <f>IF(ISNUMBER(T1_Data!CJ14),IF(T1_Data!CJ14=-999,"NA",IF(T1_Data!CJ14&lt;1, "&lt;1", IF(T1_Data!CJ14&gt;99, "&gt;99", T1_Data!CJ14))),"-")</f>
        <v>-</v>
      </c>
      <c r="CK16" s="72" t="str">
        <f>IF(ISNUMBER(T1_Data!CK14),IF(T1_Data!CK14=-999,"NA",IF(T1_Data!CK14&lt;1, "&lt;1", IF(T1_Data!CK14&gt;99, "&gt;99", T1_Data!CK14))),"-")</f>
        <v>&gt;99</v>
      </c>
      <c r="CL16" s="72" t="str">
        <f>IF(ISNUMBER(T1_Data!CL14),IF(T1_Data!CL14=-999,"NA",IF(T1_Data!CL14&lt;1, "&lt;1", IF(T1_Data!CL14&gt;99, "&gt;99", T1_Data!CL14))),"-")</f>
        <v>&lt;1</v>
      </c>
      <c r="CM16" s="72" t="str">
        <f>IF(ISNUMBER(T1_Data!CM14),IF(T1_Data!CM14=-999,"NA",IF(T1_Data!CM14&lt;1, "&lt;1", IF(T1_Data!CM14&gt;99, "&gt;99", T1_Data!CM14))),"-")</f>
        <v>&lt;1</v>
      </c>
      <c r="CN16" s="72" t="str">
        <f>IF(ISNUMBER(T1_Data!CN14),IF(T1_Data!CN14=-999,"NA",IF(T1_Data!CN14&lt;1, "&lt;1", IF(T1_Data!CN14&gt;99, "&gt;99", T1_Data!CN14))),"-")</f>
        <v>&gt;99</v>
      </c>
      <c r="CO16" s="72" t="str">
        <f>IF(ISNUMBER(T1_Data!CO14),IF(T1_Data!CO14=-999,"NA",IF(T1_Data!CO14&lt;1, "&lt;1", IF(T1_Data!CO14&gt;99, "&gt;99", T1_Data!CO14))),"-")</f>
        <v>&gt;99</v>
      </c>
      <c r="CP16" s="72" t="str">
        <f>IF(ISNUMBER(T1_Data!CP14),IF(T1_Data!CP14=-999,"NA",IF(T1_Data!CP14&lt;1, "&lt;1", IF(T1_Data!CP14&gt;99, "&gt;99", T1_Data!CP14))),"-")</f>
        <v>&gt;99</v>
      </c>
      <c r="CQ16" s="72" t="str">
        <f>IF(ISNUMBER(T1_Data!CQ14),IF(T1_Data!CQ14=-999,"NA",IF(T1_Data!CQ14&lt;1, "&lt;1", IF(T1_Data!CQ14&gt;99, "&gt;99", T1_Data!CQ14))),"-")</f>
        <v>&lt;1</v>
      </c>
      <c r="CR16" s="72" t="str">
        <f>IF(ISNUMBER(T1_Data!CR14),IF(T1_Data!CR14=-999,"NA",IF(T1_Data!CR14&lt;1, "&lt;1", IF(T1_Data!CR14&gt;99, "&gt;99", T1_Data!CR14))),"-")</f>
        <v>&lt;1</v>
      </c>
      <c r="CS16" s="72" t="str">
        <f>IF(ISNUMBER(T1_Data!CS14),IF(T1_Data!CS14=-999,"NA",IF(T1_Data!CS14&lt;1, "&lt;1", IF(T1_Data!CS14&gt;99, "&gt;99", T1_Data!CS14))),"-")</f>
        <v>&gt;99</v>
      </c>
      <c r="CT16" s="72" t="str">
        <f>IF(ISNUMBER(T1_Data!CT14),IF(T1_Data!CT14=-999,"NA",IF(T1_Data!CT14&lt;1, "&lt;1", IF(T1_Data!CT14&gt;99, "&gt;99", T1_Data!CT14))),"-")</f>
        <v>&gt;99</v>
      </c>
      <c r="CU16" s="72" t="str">
        <f>IF(ISNUMBER(T1_Data!CU14),IF(T1_Data!CU14=-999,"NA",IF(T1_Data!CU14&lt;1, "&lt;1", IF(T1_Data!CU14&gt;99, "&gt;99", T1_Data!CU14))),"-")</f>
        <v>&gt;99</v>
      </c>
      <c r="CV16" s="72" t="str">
        <f>IF(ISNUMBER(T1_Data!CV14),IF(T1_Data!CV14=-999,"NA",IF(T1_Data!CV14&lt;1, "&lt;1", IF(T1_Data!CV14&gt;99, "&gt;99", T1_Data!CV14))),"-")</f>
        <v>&lt;1</v>
      </c>
      <c r="CW16" s="72" t="str">
        <f>IF(ISNUMBER(T1_Data!CW14),IF(T1_Data!CW14=-999,"NA",IF(T1_Data!CW14&lt;1, "&lt;1", IF(T1_Data!CW14&gt;99, "&gt;99", T1_Data!CW14))),"-")</f>
        <v>&lt;1</v>
      </c>
      <c r="CX16" s="72" t="str">
        <f>IF(ISNUMBER(T1_Data!CX14),IF(T1_Data!CX14=-999,"NA",IF(T1_Data!CX14&lt;1, "&lt;1", IF(T1_Data!CX14&gt;99, "&gt;99", T1_Data!CX14))),"-")</f>
        <v>&gt;99</v>
      </c>
      <c r="CY16" s="72" t="str">
        <f>IF(ISNUMBER(T1_Data!CY14),IF(T1_Data!CY14=-999,"NA",IF(T1_Data!CY14&lt;1, "&lt;1", IF(T1_Data!CY14&gt;99, "&gt;99", T1_Data!CY14))),"-")</f>
        <v>&gt;99</v>
      </c>
      <c r="CZ16" s="72" t="str">
        <f>IF(ISNUMBER(T1_Data!CZ14),IF(T1_Data!CZ14=-999,"NA",IF(T1_Data!CZ14&lt;1, "&lt;1", IF(T1_Data!CZ14&gt;99, "&gt;99", T1_Data!CZ14))),"-")</f>
        <v>-</v>
      </c>
      <c r="DA16" s="72" t="str">
        <f>IF(ISNUMBER(T1_Data!DA14),IF(T1_Data!DA14=-999,"NA",IF(T1_Data!DA14&lt;1, "&lt;1", IF(T1_Data!DA14&gt;99, "&gt;99", T1_Data!DA14))),"-")</f>
        <v>-</v>
      </c>
      <c r="DB16" s="72" t="str">
        <f>IF(ISNUMBER(T1_Data!DB14),IF(T1_Data!DB14=-999,"NA",IF(T1_Data!DB14&lt;1, "&lt;1", IF(T1_Data!DB14&gt;99, "&gt;99", T1_Data!DB14))),"-")</f>
        <v>&lt;1</v>
      </c>
      <c r="DC16" s="72" t="str">
        <f>IF(ISNUMBER(T1_Data!DC14),IF(T1_Data!DC14=-999,"NA",IF(T1_Data!DC14&lt;1, "&lt;1", IF(T1_Data!DC14&gt;99, "&gt;99", T1_Data!DC14))),"-")</f>
        <v>-</v>
      </c>
      <c r="DD16" s="72" t="str">
        <f>IF(ISNUMBER(T1_Data!DD14),IF(T1_Data!DD14=-999,"NA",IF(T1_Data!DD14&lt;1, "&lt;1", IF(T1_Data!DD14&gt;99, "&gt;99", T1_Data!DD14))),"-")</f>
        <v>-</v>
      </c>
      <c r="DE16" s="72">
        <f>IF(ISNUMBER(T1_Data!DE14),IF(T1_Data!DE14=-999,"NA",IF(T1_Data!DE14&lt;1, "&lt;1", IF(T1_Data!DE14&gt;99, "&gt;99", T1_Data!DE14))),"-")</f>
        <v>98.076899999999995</v>
      </c>
      <c r="DF16" s="72">
        <f>IF(ISNUMBER(T1_Data!DF14),IF(T1_Data!DF14=-999,"NA",IF(T1_Data!DF14&lt;1, "&lt;1", IF(T1_Data!DF14&gt;99, "&gt;99", T1_Data!DF14))),"-")</f>
        <v>1.9231000000000051</v>
      </c>
      <c r="DG16" s="72" t="str">
        <f>IF(ISNUMBER(T1_Data!DG14),IF(T1_Data!DG14=-999,"NA",IF(T1_Data!DG14&lt;1, "&lt;1", IF(T1_Data!DG14&gt;99, "&gt;99", T1_Data!DG14))),"-")</f>
        <v>&lt;1</v>
      </c>
      <c r="DH16" s="72">
        <f>IF(ISNUMBER(T1_Data!DH14),IF(T1_Data!DH14=-999,"NA",IF(T1_Data!DH14&lt;1, "&lt;1", IF(T1_Data!DH14&gt;99, "&gt;99", T1_Data!DH14))),"-")</f>
        <v>98.076899999999995</v>
      </c>
      <c r="DI16" s="72" t="str">
        <f>IF(ISNUMBER(T1_Data!DI14),IF(T1_Data!DI14=-999,"NA",IF(T1_Data!DI14&lt;1, "&lt;1", IF(T1_Data!DI14&gt;99, "&gt;99", T1_Data!DI14))),"-")</f>
        <v>&gt;99</v>
      </c>
      <c r="DJ16" s="72">
        <f>IF(ISNUMBER(T1_Data!DJ14),IF(T1_Data!DJ14=-999,"NA",IF(T1_Data!DJ14&lt;1, "&lt;1", IF(T1_Data!DJ14&gt;99, "&gt;99", T1_Data!DJ14))),"-")</f>
        <v>98.461500000000001</v>
      </c>
      <c r="DK16" s="72">
        <f>IF(ISNUMBER(T1_Data!DK14),IF(T1_Data!DK14=-999,"NA",IF(T1_Data!DK14&lt;1, "&lt;1", IF(T1_Data!DK14&gt;99, "&gt;99", T1_Data!DK14))),"-")</f>
        <v>1.5384999999999991</v>
      </c>
      <c r="DL16" s="72" t="str">
        <f>IF(ISNUMBER(T1_Data!DL14),IF(T1_Data!DL14=-999,"NA",IF(T1_Data!DL14&lt;1, "&lt;1", IF(T1_Data!DL14&gt;99, "&gt;99", T1_Data!DL14))),"-")</f>
        <v>&lt;1</v>
      </c>
      <c r="DM16" s="72">
        <f>IF(ISNUMBER(T1_Data!DM14),IF(T1_Data!DM14=-999,"NA",IF(T1_Data!DM14&lt;1, "&lt;1", IF(T1_Data!DM14&gt;99, "&gt;99", T1_Data!DM14))),"-")</f>
        <v>98.461500000000001</v>
      </c>
      <c r="DN16" s="72" t="str">
        <f>IF(ISNUMBER(T1_Data!DN14),IF(T1_Data!DN14=-999,"NA",IF(T1_Data!DN14&lt;1, "&lt;1", IF(T1_Data!DN14&gt;99, "&gt;99", T1_Data!DN14))),"-")</f>
        <v>&gt;99</v>
      </c>
      <c r="DO16" s="72" t="str">
        <f>IF(ISNUMBER(T1_Data!DO14),IF(T1_Data!DO14=-999,"NA",IF(T1_Data!DO14&lt;1, "&lt;1", IF(T1_Data!DO14&gt;99, "&gt;99", T1_Data!DO14))),"-")</f>
        <v>-</v>
      </c>
      <c r="DP16" s="72" t="str">
        <f>IF(ISNUMBER(T1_Data!DP14),IF(T1_Data!DP14=-999,"NA",IF(T1_Data!DP14&lt;1, "&lt;1", IF(T1_Data!DP14&gt;99, "&gt;99", T1_Data!DP14))),"-")</f>
        <v>-</v>
      </c>
      <c r="DQ16" s="72" t="str">
        <f>IF(ISNUMBER(T1_Data!DQ14),IF(T1_Data!DQ14=-999,"NA",IF(T1_Data!DQ14&lt;1, "&lt;1", IF(T1_Data!DQ14&gt;99, "&gt;99", T1_Data!DQ14))),"-")</f>
        <v>-</v>
      </c>
      <c r="DR16" s="72" t="str">
        <f>IF(ISNUMBER(T1_Data!DR14),IF(T1_Data!DR14=-999,"NA",IF(T1_Data!DR14&lt;1, "&lt;1", IF(T1_Data!DR14&gt;99, "&gt;99", T1_Data!DR14))),"-")</f>
        <v>-</v>
      </c>
      <c r="DS16" s="72" t="str">
        <f>IF(ISNUMBER(T1_Data!DS14),IF(T1_Data!DS14=-999,"NA",IF(T1_Data!DS14&lt;1, "&lt;1", IF(T1_Data!DS14&gt;99, "&gt;99", T1_Data!DS14))),"-")</f>
        <v>-</v>
      </c>
      <c r="DT16" s="72" t="str">
        <f>IF(ISNUMBER(T1_Data!DT14),IF(T1_Data!DT14=-999,"NA",IF(T1_Data!DT14&lt;1, "&lt;1", IF(T1_Data!DT14&gt;99, "&gt;99", T1_Data!DT14))),"-")</f>
        <v>&gt;99</v>
      </c>
      <c r="DU16" s="72" t="str">
        <f>IF(ISNUMBER(T1_Data!DU14),IF(T1_Data!DU14=-999,"NA",IF(T1_Data!DU14&lt;1, "&lt;1", IF(T1_Data!DU14&gt;99, "&gt;99", T1_Data!DU14))),"-")</f>
        <v>&lt;1</v>
      </c>
      <c r="DV16" s="72" t="str">
        <f>IF(ISNUMBER(T1_Data!DV14),IF(T1_Data!DV14=-999,"NA",IF(T1_Data!DV14&lt;1, "&lt;1", IF(T1_Data!DV14&gt;99, "&gt;99", T1_Data!DV14))),"-")</f>
        <v>&lt;1</v>
      </c>
      <c r="DW16" s="72" t="str">
        <f>IF(ISNUMBER(T1_Data!DW14),IF(T1_Data!DW14=-999,"NA",IF(T1_Data!DW14&lt;1, "&lt;1", IF(T1_Data!DW14&gt;99, "&gt;99", T1_Data!DW14))),"-")</f>
        <v>&gt;99</v>
      </c>
      <c r="DX16" s="72" t="str">
        <f>IF(ISNUMBER(T1_Data!DX14),IF(T1_Data!DX14=-999,"NA",IF(T1_Data!DX14&lt;1, "&lt;1", IF(T1_Data!DX14&gt;99, "&gt;99", T1_Data!DX14))),"-")</f>
        <v>&gt;99</v>
      </c>
      <c r="DY16" s="72">
        <f>IF(ISNUMBER(T1_Data!DY14),IF(T1_Data!DY14=-999,"NA",IF(T1_Data!DY14&lt;1, "&lt;1", IF(T1_Data!DY14&gt;99, "&gt;99", T1_Data!DY14))),"-")</f>
        <v>97.580600000000004</v>
      </c>
      <c r="DZ16" s="72">
        <f>IF(ISNUMBER(T1_Data!DZ14),IF(T1_Data!DZ14=-999,"NA",IF(T1_Data!DZ14&lt;1, "&lt;1", IF(T1_Data!DZ14&gt;99, "&gt;99", T1_Data!DZ14))),"-")</f>
        <v>2.419399999999996</v>
      </c>
      <c r="EA16" s="72" t="str">
        <f>IF(ISNUMBER(T1_Data!EA14),IF(T1_Data!EA14=-999,"NA",IF(T1_Data!EA14&lt;1, "&lt;1", IF(T1_Data!EA14&gt;99, "&gt;99", T1_Data!EA14))),"-")</f>
        <v>&lt;1</v>
      </c>
      <c r="EB16" s="72">
        <f>IF(ISNUMBER(T1_Data!EB14),IF(T1_Data!EB14=-999,"NA",IF(T1_Data!EB14&lt;1, "&lt;1", IF(T1_Data!EB14&gt;99, "&gt;99", T1_Data!EB14))),"-")</f>
        <v>97.580600000000004</v>
      </c>
      <c r="EC16" s="72" t="str">
        <f>IF(ISNUMBER(T1_Data!EC14),IF(T1_Data!EC14=-999,"NA",IF(T1_Data!EC14&lt;1, "&lt;1", IF(T1_Data!EC14&gt;99, "&gt;99", T1_Data!EC14))),"-")</f>
        <v>&gt;99</v>
      </c>
      <c r="ED16" s="72">
        <f>IF(ISNUMBER(T1_Data!ED14),IF(T1_Data!ED14=-999,"NA",IF(T1_Data!ED14&lt;1, "&lt;1", IF(T1_Data!ED14&gt;99, "&gt;99", T1_Data!ED14))),"-")</f>
        <v>98.076899999999995</v>
      </c>
      <c r="EE16" s="72">
        <f>IF(ISNUMBER(T1_Data!EE14),IF(T1_Data!EE14=-999,"NA",IF(T1_Data!EE14&lt;1, "&lt;1", IF(T1_Data!EE14&gt;99, "&gt;99", T1_Data!EE14))),"-")</f>
        <v>1.9231000000000051</v>
      </c>
      <c r="EF16" s="72" t="str">
        <f>IF(ISNUMBER(T1_Data!EF14),IF(T1_Data!EF14=-999,"NA",IF(T1_Data!EF14&lt;1, "&lt;1", IF(T1_Data!EF14&gt;99, "&gt;99", T1_Data!EF14))),"-")</f>
        <v>&lt;1</v>
      </c>
      <c r="EG16" s="72">
        <f>IF(ISNUMBER(T1_Data!EG14),IF(T1_Data!EG14=-999,"NA",IF(T1_Data!EG14&lt;1, "&lt;1", IF(T1_Data!EG14&gt;99, "&gt;99", T1_Data!EG14))),"-")</f>
        <v>98.076899999999995</v>
      </c>
      <c r="EH16" s="72" t="str">
        <f>IF(ISNUMBER(T1_Data!EH14),IF(T1_Data!EH14=-999,"NA",IF(T1_Data!EH14&lt;1, "&lt;1", IF(T1_Data!EH14&gt;99, "&gt;99", T1_Data!EH14))),"-")</f>
        <v>&gt;99</v>
      </c>
      <c r="EI16" s="72" t="str">
        <f>IF(ISNUMBER(T1_Data!EI14),IF(T1_Data!EI14=-999,"NA",IF(T1_Data!EI14&lt;1, "&lt;1", IF(T1_Data!EI14&gt;99, "&gt;99", T1_Data!EI14))),"-")</f>
        <v>-</v>
      </c>
      <c r="EJ16" s="72" t="str">
        <f>IF(ISNUMBER(T1_Data!EJ14),IF(T1_Data!EJ14=-999,"NA",IF(T1_Data!EJ14&lt;1, "&lt;1", IF(T1_Data!EJ14&gt;99, "&gt;99", T1_Data!EJ14))),"-")</f>
        <v>-</v>
      </c>
      <c r="EK16" s="72" t="str">
        <f>IF(ISNUMBER(T1_Data!EK14),IF(T1_Data!EK14=-999,"NA",IF(T1_Data!EK14&lt;1, "&lt;1", IF(T1_Data!EK14&gt;99, "&gt;99", T1_Data!EK14))),"-")</f>
        <v>-</v>
      </c>
      <c r="EL16" s="72" t="str">
        <f>IF(ISNUMBER(T1_Data!EL14),IF(T1_Data!EL14=-999,"NA",IF(T1_Data!EL14&lt;1, "&lt;1", IF(T1_Data!EL14&gt;99, "&gt;99", T1_Data!EL14))),"-")</f>
        <v>-</v>
      </c>
      <c r="EM16" s="72" t="str">
        <f>IF(ISNUMBER(T1_Data!EM14),IF(T1_Data!EM14=-999,"NA",IF(T1_Data!EM14&lt;1, "&lt;1", IF(T1_Data!EM14&gt;99, "&gt;99", T1_Data!EM14))),"-")</f>
        <v>&gt;99</v>
      </c>
      <c r="EN16" s="72">
        <f>IF(ISNUMBER(T1_Data!EN14),IF(T1_Data!EN14=-999,"NA",IF(T1_Data!EN14&lt;1, "&lt;1", IF(T1_Data!EN14&gt;99, "&gt;99", T1_Data!EN14))),"-")</f>
        <v>89.743600000000001</v>
      </c>
      <c r="EO16" s="72">
        <f>IF(ISNUMBER(T1_Data!EO14),IF(T1_Data!EO14=-999,"NA",IF(T1_Data!EO14&lt;1, "&lt;1", IF(T1_Data!EO14&gt;99, "&gt;99", T1_Data!EO14))),"-")</f>
        <v>10.256399999999999</v>
      </c>
      <c r="EP16" s="72" t="str">
        <f>IF(ISNUMBER(T1_Data!EP14),IF(T1_Data!EP14=-999,"NA",IF(T1_Data!EP14&lt;1, "&lt;1", IF(T1_Data!EP14&gt;99, "&gt;99", T1_Data!EP14))),"-")</f>
        <v>&lt;1</v>
      </c>
      <c r="EQ16" s="72" t="str">
        <f>IF(ISNUMBER(T1_Data!EQ14),IF(T1_Data!EQ14=-999,"NA",IF(T1_Data!EQ14&lt;1, "&lt;1", IF(T1_Data!EQ14&gt;99, "&gt;99", T1_Data!EQ14))),"-")</f>
        <v>&gt;99</v>
      </c>
      <c r="ER16" s="72">
        <f>IF(ISNUMBER(T1_Data!ER14),IF(T1_Data!ER14=-999,"NA",IF(T1_Data!ER14&lt;1, "&lt;1", IF(T1_Data!ER14&gt;99, "&gt;99", T1_Data!ER14))),"-")</f>
        <v>89.743600000000001</v>
      </c>
      <c r="ES16" s="72">
        <f>IF(ISNUMBER(T1_Data!ES14),IF(T1_Data!ES14=-999,"NA",IF(T1_Data!ES14&lt;1, "&lt;1", IF(T1_Data!ES14&gt;99, "&gt;99", T1_Data!ES14))),"-")</f>
        <v>89.230800000000002</v>
      </c>
      <c r="ET16" s="72">
        <f>IF(ISNUMBER(T1_Data!ET14),IF(T1_Data!ET14=-999,"NA",IF(T1_Data!ET14&lt;1, "&lt;1", IF(T1_Data!ET14&gt;99, "&gt;99", T1_Data!ET14))),"-")</f>
        <v>10.769199999999998</v>
      </c>
      <c r="EU16" s="72" t="str">
        <f>IF(ISNUMBER(T1_Data!EU14),IF(T1_Data!EU14=-999,"NA",IF(T1_Data!EU14&lt;1, "&lt;1", IF(T1_Data!EU14&gt;99, "&gt;99", T1_Data!EU14))),"-")</f>
        <v>&lt;1</v>
      </c>
      <c r="EV16" s="72" t="str">
        <f>IF(ISNUMBER(T1_Data!EV14),IF(T1_Data!EV14=-999,"NA",IF(T1_Data!EV14&lt;1, "&lt;1", IF(T1_Data!EV14&gt;99, "&gt;99", T1_Data!EV14))),"-")</f>
        <v>&gt;99</v>
      </c>
      <c r="EW16" s="72">
        <f>IF(ISNUMBER(T1_Data!EW14),IF(T1_Data!EW14=-999,"NA",IF(T1_Data!EW14&lt;1, "&lt;1", IF(T1_Data!EW14&gt;99, "&gt;99", T1_Data!EW14))),"-")</f>
        <v>89.230800000000002</v>
      </c>
      <c r="EX16" s="72" t="str">
        <f>IF(ISNUMBER(T1_Data!EX14),IF(T1_Data!EX14=-999,"NA",IF(T1_Data!EX14&lt;1, "&lt;1", IF(T1_Data!EX14&gt;99, "&gt;99", T1_Data!EX14))),"-")</f>
        <v>-</v>
      </c>
      <c r="EY16" s="72" t="str">
        <f>IF(ISNUMBER(T1_Data!EY14),IF(T1_Data!EY14=-999,"NA",IF(T1_Data!EY14&lt;1, "&lt;1", IF(T1_Data!EY14&gt;99, "&gt;99", T1_Data!EY14))),"-")</f>
        <v>-</v>
      </c>
      <c r="EZ16" s="72" t="str">
        <f>IF(ISNUMBER(T1_Data!EZ14),IF(T1_Data!EZ14=-999,"NA",IF(T1_Data!EZ14&lt;1, "&lt;1", IF(T1_Data!EZ14&gt;99, "&gt;99", T1_Data!EZ14))),"-")</f>
        <v>-</v>
      </c>
      <c r="FA16" s="72" t="str">
        <f>IF(ISNUMBER(T1_Data!FA14),IF(T1_Data!FA14=-999,"NA",IF(T1_Data!FA14&lt;1, "&lt;1", IF(T1_Data!FA14&gt;99, "&gt;99", T1_Data!FA14))),"-")</f>
        <v>-</v>
      </c>
      <c r="FB16" s="72" t="str">
        <f>IF(ISNUMBER(T1_Data!FB14),IF(T1_Data!FB14=-999,"NA",IF(T1_Data!FB14&lt;1, "&lt;1", IF(T1_Data!FB14&gt;99, "&gt;99", T1_Data!FB14))),"-")</f>
        <v>-</v>
      </c>
      <c r="FC16" s="72">
        <f>IF(ISNUMBER(T1_Data!FC14),IF(T1_Data!FC14=-999,"NA",IF(T1_Data!FC14&lt;1, "&lt;1", IF(T1_Data!FC14&gt;99, "&gt;99", T1_Data!FC14))),"-")</f>
        <v>96.875</v>
      </c>
      <c r="FD16" s="72">
        <f>IF(ISNUMBER(T1_Data!FD14),IF(T1_Data!FD14=-999,"NA",IF(T1_Data!FD14&lt;1, "&lt;1", IF(T1_Data!FD14&gt;99, "&gt;99", T1_Data!FD14))),"-")</f>
        <v>3.125</v>
      </c>
      <c r="FE16" s="72" t="str">
        <f>IF(ISNUMBER(T1_Data!FE14),IF(T1_Data!FE14=-999,"NA",IF(T1_Data!FE14&lt;1, "&lt;1", IF(T1_Data!FE14&gt;99, "&gt;99", T1_Data!FE14))),"-")</f>
        <v>&lt;1</v>
      </c>
      <c r="FF16" s="72" t="str">
        <f>IF(ISNUMBER(T1_Data!FF14),IF(T1_Data!FF14=-999,"NA",IF(T1_Data!FF14&lt;1, "&lt;1", IF(T1_Data!FF14&gt;99, "&gt;99", T1_Data!FF14))),"-")</f>
        <v>&gt;99</v>
      </c>
      <c r="FG16" s="72">
        <f>IF(ISNUMBER(T1_Data!FG14),IF(T1_Data!FG14=-999,"NA",IF(T1_Data!FG14&lt;1, "&lt;1", IF(T1_Data!FG14&gt;99, "&gt;99", T1_Data!FG14))),"-")</f>
        <v>96.875</v>
      </c>
      <c r="FH16" s="72">
        <f>IF(ISNUMBER(T1_Data!FH14),IF(T1_Data!FH14=-999,"NA",IF(T1_Data!FH14&lt;1, "&lt;1", IF(T1_Data!FH14&gt;99, "&gt;99", T1_Data!FH14))),"-")</f>
        <v>87.903199999999998</v>
      </c>
      <c r="FI16" s="72">
        <f>IF(ISNUMBER(T1_Data!FI14),IF(T1_Data!FI14=-999,"NA",IF(T1_Data!FI14&lt;1, "&lt;1", IF(T1_Data!FI14&gt;99, "&gt;99", T1_Data!FI14))),"-")</f>
        <v>12.096800000000002</v>
      </c>
      <c r="FJ16" s="72" t="str">
        <f>IF(ISNUMBER(T1_Data!FJ14),IF(T1_Data!FJ14=-999,"NA",IF(T1_Data!FJ14&lt;1, "&lt;1", IF(T1_Data!FJ14&gt;99, "&gt;99", T1_Data!FJ14))),"-")</f>
        <v>&lt;1</v>
      </c>
      <c r="FK16" s="72" t="str">
        <f>IF(ISNUMBER(T1_Data!FK14),IF(T1_Data!FK14=-999,"NA",IF(T1_Data!FK14&lt;1, "&lt;1", IF(T1_Data!FK14&gt;99, "&gt;99", T1_Data!FK14))),"-")</f>
        <v>&gt;99</v>
      </c>
      <c r="FL16" s="72">
        <f>IF(ISNUMBER(T1_Data!FL14),IF(T1_Data!FL14=-999,"NA",IF(T1_Data!FL14&lt;1, "&lt;1", IF(T1_Data!FL14&gt;99, "&gt;99", T1_Data!FL14))),"-")</f>
        <v>87.903199999999998</v>
      </c>
      <c r="FM16" s="72">
        <f>IF(ISNUMBER(T1_Data!FM14),IF(T1_Data!FM14=-999,"NA",IF(T1_Data!FM14&lt;1, "&lt;1", IF(T1_Data!FM14&gt;99, "&gt;99", T1_Data!FM14))),"-")</f>
        <v>89.743600000000001</v>
      </c>
      <c r="FN16" s="72">
        <f>IF(ISNUMBER(T1_Data!FN14),IF(T1_Data!FN14=-999,"NA",IF(T1_Data!FN14&lt;1, "&lt;1", IF(T1_Data!FN14&gt;99, "&gt;99", T1_Data!FN14))),"-")</f>
        <v>10.256399999999999</v>
      </c>
      <c r="FO16" s="72" t="str">
        <f>IF(ISNUMBER(T1_Data!FO14),IF(T1_Data!FO14=-999,"NA",IF(T1_Data!FO14&lt;1, "&lt;1", IF(T1_Data!FO14&gt;99, "&gt;99", T1_Data!FO14))),"-")</f>
        <v>&lt;1</v>
      </c>
      <c r="FP16" s="72" t="str">
        <f>IF(ISNUMBER(T1_Data!FP14),IF(T1_Data!FP14=-999,"NA",IF(T1_Data!FP14&lt;1, "&lt;1", IF(T1_Data!FP14&gt;99, "&gt;99", T1_Data!FP14))),"-")</f>
        <v>&gt;99</v>
      </c>
      <c r="FQ16" s="72">
        <f>IF(ISNUMBER(T1_Data!FQ14),IF(T1_Data!FQ14=-999,"NA",IF(T1_Data!FQ14&lt;1, "&lt;1", IF(T1_Data!FQ14&gt;99, "&gt;99", T1_Data!FQ14))),"-")</f>
        <v>89.743600000000001</v>
      </c>
      <c r="FR16" s="72" t="str">
        <f>IF(ISNUMBER(T1_Data!FR14),IF(T1_Data!FR14=-999,"NA",IF(T1_Data!FR14&lt;1, "&lt;1", IF(T1_Data!FR14&gt;99, "&gt;99", T1_Data!FR14))),"-")</f>
        <v>-</v>
      </c>
      <c r="FS16" s="72" t="str">
        <f>IF(ISNUMBER(T1_Data!FS14),IF(T1_Data!FS14=-999,"NA",IF(T1_Data!FS14&lt;1, "&lt;1", IF(T1_Data!FS14&gt;99, "&gt;99", T1_Data!FS14))),"-")</f>
        <v>-</v>
      </c>
      <c r="FT16" s="72" t="str">
        <f>IF(ISNUMBER(T1_Data!FT14),IF(T1_Data!FT14=-999,"NA",IF(T1_Data!FT14&lt;1, "&lt;1", IF(T1_Data!FT14&gt;99, "&gt;99", T1_Data!FT14))),"-")</f>
        <v>-</v>
      </c>
      <c r="FU16" s="72" t="str">
        <f>IF(ISNUMBER(T1_Data!FU14),IF(T1_Data!FU14=-999,"NA",IF(T1_Data!FU14&lt;1, "&lt;1", IF(T1_Data!FU14&gt;99, "&gt;99", T1_Data!FU14))),"-")</f>
        <v>-</v>
      </c>
      <c r="FV16" s="72" t="str">
        <f>IF(ISNUMBER(T1_Data!FV14),IF(T1_Data!FV14=-999,"NA",IF(T1_Data!FV14&lt;1, "&lt;1", IF(T1_Data!FV14&gt;99, "&gt;99", T1_Data!FV14))),"-")</f>
        <v>-</v>
      </c>
      <c r="FW16" s="72">
        <f>IF(ISNUMBER(T1_Data!FW14),IF(T1_Data!FW14=-999,"NA",IF(T1_Data!FW14&lt;1, "&lt;1", IF(T1_Data!FW14&gt;99, "&gt;99", T1_Data!FW14))),"-")</f>
        <v>12</v>
      </c>
      <c r="FX16" s="71" t="str">
        <f>IF(ISBLANK(T1_Data!FX14), "", T1_Data!FX14)</f>
        <v>OMN</v>
      </c>
    </row>
    <row r="17" spans="1:180" x14ac:dyDescent="0.25">
      <c r="A17" s="71" t="str">
        <f>IF(ISBLANK(T1_Data!A15), "", T1_Data!A15)</f>
        <v>Pakistan</v>
      </c>
      <c r="B17" s="72">
        <f>IF(ISNUMBER(T1_Data!B15), T1_Data!B15,"-")</f>
        <v>2023</v>
      </c>
      <c r="C17" s="72">
        <f>IF(ISNUMBER(T1_Data!C15),IF(T1_Data!C15=-999,"NA",IF(T1_Data!C15&lt;1, "&lt;1", IF(T1_Data!C15&gt;99, "&gt;99", T1_Data!C15))),"-")</f>
        <v>38.040000915527344</v>
      </c>
      <c r="D17" s="72">
        <f>IF(ISNUMBER(T1_Data!D15),IF(T1_Data!D15=-999,"NA",IF(T1_Data!D15&lt;1, "&lt;1", IF(T1_Data!D15&gt;99, "&gt;99", T1_Data!D15))),"-")</f>
        <v>74.5274</v>
      </c>
      <c r="E17" s="72">
        <f>IF(ISNUMBER(T1_Data!E15),IF(T1_Data!E15=-999,"NA",IF(T1_Data!E15&lt;1, "&lt;1", IF(T1_Data!E15&gt;99, "&gt;99", T1_Data!E15))),"-")</f>
        <v>7.0645999999999987</v>
      </c>
      <c r="F17" s="72">
        <f>IF(ISNUMBER(T1_Data!F15),IF(T1_Data!F15=-999,"NA",IF(T1_Data!F15&lt;1, "&lt;1", IF(T1_Data!F15&gt;99, "&gt;99", T1_Data!F15))),"-")</f>
        <v>18.408000000000001</v>
      </c>
      <c r="G17" s="72">
        <f>IF(ISNUMBER(T1_Data!G15),IF(T1_Data!G15=-999,"NA",IF(T1_Data!G15&lt;1, "&lt;1", IF(T1_Data!G15&gt;99, "&gt;99", T1_Data!G15))),"-")</f>
        <v>81.591999999999999</v>
      </c>
      <c r="H17" s="72" t="str">
        <f>IF(ISNUMBER(T1_Data!H15),IF(T1_Data!H15=-999,"NA",IF(T1_Data!H15&lt;1, "&lt;1", IF(T1_Data!H15&gt;99, "&gt;99", T1_Data!H15))),"-")</f>
        <v>-</v>
      </c>
      <c r="I17" s="72" t="str">
        <f>IF(ISNUMBER(T1_Data!I15),IF(T1_Data!I15=-999,"NA",IF(T1_Data!I15&lt;1, "&lt;1", IF(T1_Data!I15&gt;99, "&gt;99", T1_Data!I15))),"-")</f>
        <v>-</v>
      </c>
      <c r="J17" s="72" t="str">
        <f>IF(ISNUMBER(T1_Data!J15),IF(T1_Data!J15=-999,"NA",IF(T1_Data!J15&lt;1, "&lt;1", IF(T1_Data!J15&gt;99, "&gt;99", T1_Data!J15))),"-")</f>
        <v>-</v>
      </c>
      <c r="K17" s="72" t="str">
        <f>IF(ISNUMBER(T1_Data!K15),IF(T1_Data!K15=-999,"NA",IF(T1_Data!K15&lt;1, "&lt;1", IF(T1_Data!K15&gt;99, "&gt;99", T1_Data!K15))),"-")</f>
        <v>-</v>
      </c>
      <c r="L17" s="72" t="str">
        <f>IF(ISNUMBER(T1_Data!L15),IF(T1_Data!L15=-999,"NA",IF(T1_Data!L15&lt;1, "&lt;1", IF(T1_Data!L15&gt;99, "&gt;99", T1_Data!L15))),"-")</f>
        <v>-</v>
      </c>
      <c r="M17" s="72" t="str">
        <f>IF(ISNUMBER(T1_Data!M15),IF(T1_Data!M15=-999,"NA",IF(T1_Data!M15&lt;1, "&lt;1", IF(T1_Data!M15&gt;99, "&gt;99", T1_Data!M15))),"-")</f>
        <v>-</v>
      </c>
      <c r="N17" s="72" t="str">
        <f>IF(ISNUMBER(T1_Data!N15),IF(T1_Data!N15=-999,"NA",IF(T1_Data!N15&lt;1, "&lt;1", IF(T1_Data!N15&gt;99, "&gt;99", T1_Data!N15))),"-")</f>
        <v>-</v>
      </c>
      <c r="O17" s="72" t="str">
        <f>IF(ISNUMBER(T1_Data!O15),IF(T1_Data!O15=-999,"NA",IF(T1_Data!O15&lt;1, "&lt;1", IF(T1_Data!O15&gt;99, "&gt;99", T1_Data!O15))),"-")</f>
        <v>-</v>
      </c>
      <c r="P17" s="72" t="str">
        <f>IF(ISNUMBER(T1_Data!P15),IF(T1_Data!P15=-999,"NA",IF(T1_Data!P15&lt;1, "&lt;1", IF(T1_Data!P15&gt;99, "&gt;99", T1_Data!P15))),"-")</f>
        <v>-</v>
      </c>
      <c r="Q17" s="72" t="str">
        <f>IF(ISNUMBER(T1_Data!Q15),IF(T1_Data!Q15=-999,"NA",IF(T1_Data!Q15&lt;1, "&lt;1", IF(T1_Data!Q15&gt;99, "&gt;99", T1_Data!Q15))),"-")</f>
        <v>-</v>
      </c>
      <c r="R17" s="72" t="str">
        <f>IF(ISNUMBER(T1_Data!R15),IF(T1_Data!R15=-999,"NA",IF(T1_Data!R15&lt;1, "&lt;1", IF(T1_Data!R15&gt;99, "&gt;99", T1_Data!R15))),"-")</f>
        <v>-</v>
      </c>
      <c r="S17" s="72">
        <f>IF(ISNUMBER(T1_Data!S15),IF(T1_Data!S15=-999,"NA",IF(T1_Data!S15&lt;1, "&lt;1", IF(T1_Data!S15&gt;99, "&gt;99", T1_Data!S15))),"-")</f>
        <v>92.523399999999995</v>
      </c>
      <c r="T17" s="72">
        <f>IF(ISNUMBER(T1_Data!T15),IF(T1_Data!T15=-999,"NA",IF(T1_Data!T15&lt;1, "&lt;1", IF(T1_Data!T15&gt;99, "&gt;99", T1_Data!T15))),"-")</f>
        <v>5.1401500000000055</v>
      </c>
      <c r="U17" s="72">
        <f>IF(ISNUMBER(T1_Data!U15),IF(T1_Data!U15=-999,"NA",IF(T1_Data!U15&lt;1, "&lt;1", IF(T1_Data!U15&gt;99, "&gt;99", T1_Data!U15))),"-")</f>
        <v>2.3364499999999992</v>
      </c>
      <c r="V17" s="72">
        <f>IF(ISNUMBER(T1_Data!V15),IF(T1_Data!V15=-999,"NA",IF(T1_Data!V15&lt;1, "&lt;1", IF(T1_Data!V15&gt;99, "&gt;99", T1_Data!V15))),"-")</f>
        <v>97.663550000000001</v>
      </c>
      <c r="W17" s="72">
        <f>IF(ISNUMBER(T1_Data!W15),IF(T1_Data!W15=-999,"NA",IF(T1_Data!W15&lt;1, "&lt;1", IF(T1_Data!W15&gt;99, "&gt;99", T1_Data!W15))),"-")</f>
        <v>97.663550000000001</v>
      </c>
      <c r="X17" s="72">
        <f>IF(ISNUMBER(T1_Data!X15),IF(T1_Data!X15=-999,"NA",IF(T1_Data!X15&lt;1, "&lt;1", IF(T1_Data!X15&gt;99, "&gt;99", T1_Data!X15))),"-")</f>
        <v>73.515500000000003</v>
      </c>
      <c r="Y17" s="72">
        <f>IF(ISNUMBER(T1_Data!Y15),IF(T1_Data!Y15=-999,"NA",IF(T1_Data!Y15&lt;1, "&lt;1", IF(T1_Data!Y15&gt;99, "&gt;99", T1_Data!Y15))),"-")</f>
        <v>7.3042999999999978</v>
      </c>
      <c r="Z17" s="72">
        <f>IF(ISNUMBER(T1_Data!Z15),IF(T1_Data!Z15=-999,"NA",IF(T1_Data!Z15&lt;1, "&lt;1", IF(T1_Data!Z15&gt;99, "&gt;99", T1_Data!Z15))),"-")</f>
        <v>19.180199999999999</v>
      </c>
      <c r="AA17" s="72">
        <f>IF(ISNUMBER(T1_Data!AA15),IF(T1_Data!AA15=-999,"NA",IF(T1_Data!AA15&lt;1, "&lt;1", IF(T1_Data!AA15&gt;99, "&gt;99", T1_Data!AA15))),"-")</f>
        <v>80.819800000000001</v>
      </c>
      <c r="AB17" s="72" t="str">
        <f>IF(ISNUMBER(T1_Data!AB15),IF(T1_Data!AB15=-999,"NA",IF(T1_Data!AB15&lt;1, "&lt;1", IF(T1_Data!AB15&gt;99, "&gt;99", T1_Data!AB15))),"-")</f>
        <v>-</v>
      </c>
      <c r="AC17" s="72" t="str">
        <f>IF(ISNUMBER(T1_Data!AC15),IF(T1_Data!AC15=-999,"NA",IF(T1_Data!AC15&lt;1, "&lt;1", IF(T1_Data!AC15&gt;99, "&gt;99", T1_Data!AC15))),"-")</f>
        <v>-</v>
      </c>
      <c r="AD17" s="72" t="str">
        <f>IF(ISNUMBER(T1_Data!AD15),IF(T1_Data!AD15=-999,"NA",IF(T1_Data!AD15&lt;1, "&lt;1", IF(T1_Data!AD15&gt;99, "&gt;99", T1_Data!AD15))),"-")</f>
        <v>-</v>
      </c>
      <c r="AE17" s="72" t="str">
        <f>IF(ISNUMBER(T1_Data!AE15),IF(T1_Data!AE15=-999,"NA",IF(T1_Data!AE15&lt;1, "&lt;1", IF(T1_Data!AE15&gt;99, "&gt;99", T1_Data!AE15))),"-")</f>
        <v>-</v>
      </c>
      <c r="AF17" s="72" t="str">
        <f>IF(ISNUMBER(T1_Data!AF15),IF(T1_Data!AF15=-999,"NA",IF(T1_Data!AF15&lt;1, "&lt;1", IF(T1_Data!AF15&gt;99, "&gt;99", T1_Data!AF15))),"-")</f>
        <v>-</v>
      </c>
      <c r="AG17" s="72" t="str">
        <f>IF(ISNUMBER(T1_Data!AG15),IF(T1_Data!AG15=-999,"NA",IF(T1_Data!AG15&lt;1, "&lt;1", IF(T1_Data!AG15&gt;99, "&gt;99", T1_Data!AG15))),"-")</f>
        <v>-</v>
      </c>
      <c r="AH17" s="72" t="str">
        <f>IF(ISNUMBER(T1_Data!AH15),IF(T1_Data!AH15=-999,"NA",IF(T1_Data!AH15&lt;1, "&lt;1", IF(T1_Data!AH15&gt;99, "&gt;99", T1_Data!AH15))),"-")</f>
        <v>-</v>
      </c>
      <c r="AI17" s="72" t="str">
        <f>IF(ISNUMBER(T1_Data!AI15),IF(T1_Data!AI15=-999,"NA",IF(T1_Data!AI15&lt;1, "&lt;1", IF(T1_Data!AI15&gt;99, "&gt;99", T1_Data!AI15))),"-")</f>
        <v>-</v>
      </c>
      <c r="AJ17" s="72" t="str">
        <f>IF(ISNUMBER(T1_Data!AJ15),IF(T1_Data!AJ15=-999,"NA",IF(T1_Data!AJ15&lt;1, "&lt;1", IF(T1_Data!AJ15&gt;99, "&gt;99", T1_Data!AJ15))),"-")</f>
        <v>-</v>
      </c>
      <c r="AK17" s="72" t="str">
        <f>IF(ISNUMBER(T1_Data!AK15),IF(T1_Data!AK15=-999,"NA",IF(T1_Data!AK15&lt;1, "&lt;1", IF(T1_Data!AK15&gt;99, "&gt;99", T1_Data!AK15))),"-")</f>
        <v>-</v>
      </c>
      <c r="AL17" s="72" t="str">
        <f>IF(ISNUMBER(T1_Data!AL15),IF(T1_Data!AL15=-999,"NA",IF(T1_Data!AL15&lt;1, "&lt;1", IF(T1_Data!AL15&gt;99, "&gt;99", T1_Data!AL15))),"-")</f>
        <v>-</v>
      </c>
      <c r="AM17" s="72">
        <f>IF(ISNUMBER(T1_Data!AM15),IF(T1_Data!AM15=-999,"NA",IF(T1_Data!AM15&lt;1, "&lt;1", IF(T1_Data!AM15&gt;99, "&gt;99", T1_Data!AM15))),"-")</f>
        <v>15.721399999999999</v>
      </c>
      <c r="AN17" s="72">
        <f>IF(ISNUMBER(T1_Data!AN15),IF(T1_Data!AN15=-999,"NA",IF(T1_Data!AN15&lt;1, "&lt;1", IF(T1_Data!AN15&gt;99, "&gt;99", T1_Data!AN15))),"-")</f>
        <v>70.198999999999998</v>
      </c>
      <c r="AO17" s="72">
        <f>IF(ISNUMBER(T1_Data!AO15),IF(T1_Data!AO15=-999,"NA",IF(T1_Data!AO15&lt;1, "&lt;1", IF(T1_Data!AO15&gt;99, "&gt;99", T1_Data!AO15))),"-")</f>
        <v>14.079599999999999</v>
      </c>
      <c r="AP17" s="72">
        <f>IF(ISNUMBER(T1_Data!AP15),IF(T1_Data!AP15=-999,"NA",IF(T1_Data!AP15&lt;1, "&lt;1", IF(T1_Data!AP15&gt;99, "&gt;99", T1_Data!AP15))),"-")</f>
        <v>85.920400000000001</v>
      </c>
      <c r="AQ17" s="72">
        <f>IF(ISNUMBER(T1_Data!AQ15),IF(T1_Data!AQ15=-999,"NA",IF(T1_Data!AQ15&lt;1, "&lt;1", IF(T1_Data!AQ15&gt;99, "&gt;99", T1_Data!AQ15))),"-")</f>
        <v>77.810900000000004</v>
      </c>
      <c r="AR17" s="72" t="str">
        <f>IF(ISNUMBER(T1_Data!AR15),IF(T1_Data!AR15=-999,"NA",IF(T1_Data!AR15&lt;1, "&lt;1", IF(T1_Data!AR15&gt;99, "&gt;99", T1_Data!AR15))),"-")</f>
        <v>-</v>
      </c>
      <c r="AS17" s="72" t="str">
        <f>IF(ISNUMBER(T1_Data!AS15),IF(T1_Data!AS15=-999,"NA",IF(T1_Data!AS15&lt;1, "&lt;1", IF(T1_Data!AS15&gt;99, "&gt;99", T1_Data!AS15))),"-")</f>
        <v>-</v>
      </c>
      <c r="AT17" s="72" t="str">
        <f>IF(ISNUMBER(T1_Data!AT15),IF(T1_Data!AT15=-999,"NA",IF(T1_Data!AT15&lt;1, "&lt;1", IF(T1_Data!AT15&gt;99, "&gt;99", T1_Data!AT15))),"-")</f>
        <v>-</v>
      </c>
      <c r="AU17" s="72" t="str">
        <f>IF(ISNUMBER(T1_Data!AU15),IF(T1_Data!AU15=-999,"NA",IF(T1_Data!AU15&lt;1, "&lt;1", IF(T1_Data!AU15&gt;99, "&gt;99", T1_Data!AU15))),"-")</f>
        <v>-</v>
      </c>
      <c r="AV17" s="72" t="str">
        <f>IF(ISNUMBER(T1_Data!AV15),IF(T1_Data!AV15=-999,"NA",IF(T1_Data!AV15&lt;1, "&lt;1", IF(T1_Data!AV15&gt;99, "&gt;99", T1_Data!AV15))),"-")</f>
        <v>-</v>
      </c>
      <c r="AW17" s="72" t="str">
        <f>IF(ISNUMBER(T1_Data!AW15),IF(T1_Data!AW15=-999,"NA",IF(T1_Data!AW15&lt;1, "&lt;1", IF(T1_Data!AW15&gt;99, "&gt;99", T1_Data!AW15))),"-")</f>
        <v>-</v>
      </c>
      <c r="AX17" s="72" t="str">
        <f>IF(ISNUMBER(T1_Data!AX15),IF(T1_Data!AX15=-999,"NA",IF(T1_Data!AX15&lt;1, "&lt;1", IF(T1_Data!AX15&gt;99, "&gt;99", T1_Data!AX15))),"-")</f>
        <v>-</v>
      </c>
      <c r="AY17" s="72" t="str">
        <f>IF(ISNUMBER(T1_Data!AY15),IF(T1_Data!AY15=-999,"NA",IF(T1_Data!AY15&lt;1, "&lt;1", IF(T1_Data!AY15&gt;99, "&gt;99", T1_Data!AY15))),"-")</f>
        <v>-</v>
      </c>
      <c r="AZ17" s="72" t="str">
        <f>IF(ISNUMBER(T1_Data!AZ15),IF(T1_Data!AZ15=-999,"NA",IF(T1_Data!AZ15&lt;1, "&lt;1", IF(T1_Data!AZ15&gt;99, "&gt;99", T1_Data!AZ15))),"-")</f>
        <v>-</v>
      </c>
      <c r="BA17" s="72" t="str">
        <f>IF(ISNUMBER(T1_Data!BA15),IF(T1_Data!BA15=-999,"NA",IF(T1_Data!BA15&lt;1, "&lt;1", IF(T1_Data!BA15&gt;99, "&gt;99", T1_Data!BA15))),"-")</f>
        <v>-</v>
      </c>
      <c r="BB17" s="72">
        <f>IF(ISNUMBER(T1_Data!BB15),IF(T1_Data!BB15=-999,"NA",IF(T1_Data!BB15&lt;1, "&lt;1", IF(T1_Data!BB15&gt;99, "&gt;99", T1_Data!BB15))),"-")</f>
        <v>39.252299999999998</v>
      </c>
      <c r="BC17" s="72">
        <f>IF(ISNUMBER(T1_Data!BC15),IF(T1_Data!BC15=-999,"NA",IF(T1_Data!BC15&lt;1, "&lt;1", IF(T1_Data!BC15&gt;99, "&gt;99", T1_Data!BC15))),"-")</f>
        <v>54.205599999999997</v>
      </c>
      <c r="BD17" s="72">
        <f>IF(ISNUMBER(T1_Data!BD15),IF(T1_Data!BD15=-999,"NA",IF(T1_Data!BD15&lt;1, "&lt;1", IF(T1_Data!BD15&gt;99, "&gt;99", T1_Data!BD15))),"-")</f>
        <v>6.5421000000000049</v>
      </c>
      <c r="BE17" s="72">
        <f>IF(ISNUMBER(T1_Data!BE15),IF(T1_Data!BE15=-999,"NA",IF(T1_Data!BE15&lt;1, "&lt;1", IF(T1_Data!BE15&gt;99, "&gt;99", T1_Data!BE15))),"-")</f>
        <v>93.457899999999995</v>
      </c>
      <c r="BF17" s="72">
        <f>IF(ISNUMBER(T1_Data!BF15),IF(T1_Data!BF15=-999,"NA",IF(T1_Data!BF15&lt;1, "&lt;1", IF(T1_Data!BF15&gt;99, "&gt;99", T1_Data!BF15))),"-")</f>
        <v>93.457899999999995</v>
      </c>
      <c r="BG17" s="72">
        <f>IF(ISNUMBER(T1_Data!BG15),IF(T1_Data!BG15=-999,"NA",IF(T1_Data!BG15&lt;1, "&lt;1", IF(T1_Data!BG15&gt;99, "&gt;99", T1_Data!BG15))),"-")</f>
        <v>14.398300000000001</v>
      </c>
      <c r="BH17" s="72">
        <f>IF(ISNUMBER(T1_Data!BH15),IF(T1_Data!BH15=-999,"NA",IF(T1_Data!BH15&lt;1, "&lt;1", IF(T1_Data!BH15&gt;99, "&gt;99", T1_Data!BH15))),"-")</f>
        <v>71.098299999999995</v>
      </c>
      <c r="BI17" s="72">
        <f>IF(ISNUMBER(T1_Data!BI15),IF(T1_Data!BI15=-999,"NA",IF(T1_Data!BI15&lt;1, "&lt;1", IF(T1_Data!BI15&gt;99, "&gt;99", T1_Data!BI15))),"-")</f>
        <v>14.503399999999999</v>
      </c>
      <c r="BJ17" s="72">
        <f>IF(ISNUMBER(T1_Data!BJ15),IF(T1_Data!BJ15=-999,"NA",IF(T1_Data!BJ15&lt;1, "&lt;1", IF(T1_Data!BJ15&gt;99, "&gt;99", T1_Data!BJ15))),"-")</f>
        <v>85.496600000000001</v>
      </c>
      <c r="BK17" s="72">
        <f>IF(ISNUMBER(T1_Data!BK15),IF(T1_Data!BK15=-999,"NA",IF(T1_Data!BK15&lt;1, "&lt;1", IF(T1_Data!BK15&gt;99, "&gt;99", T1_Data!BK15))),"-")</f>
        <v>76.931200000000004</v>
      </c>
      <c r="BL17" s="72" t="str">
        <f>IF(ISNUMBER(T1_Data!BL15),IF(T1_Data!BL15=-999,"NA",IF(T1_Data!BL15&lt;1, "&lt;1", IF(T1_Data!BL15&gt;99, "&gt;99", T1_Data!BL15))),"-")</f>
        <v>-</v>
      </c>
      <c r="BM17" s="72" t="str">
        <f>IF(ISNUMBER(T1_Data!BM15),IF(T1_Data!BM15=-999,"NA",IF(T1_Data!BM15&lt;1, "&lt;1", IF(T1_Data!BM15&gt;99, "&gt;99", T1_Data!BM15))),"-")</f>
        <v>-</v>
      </c>
      <c r="BN17" s="72" t="str">
        <f>IF(ISNUMBER(T1_Data!BN15),IF(T1_Data!BN15=-999,"NA",IF(T1_Data!BN15&lt;1, "&lt;1", IF(T1_Data!BN15&gt;99, "&gt;99", T1_Data!BN15))),"-")</f>
        <v>-</v>
      </c>
      <c r="BO17" s="72" t="str">
        <f>IF(ISNUMBER(T1_Data!BO15),IF(T1_Data!BO15=-999,"NA",IF(T1_Data!BO15&lt;1, "&lt;1", IF(T1_Data!BO15&gt;99, "&gt;99", T1_Data!BO15))),"-")</f>
        <v>-</v>
      </c>
      <c r="BP17" s="72" t="str">
        <f>IF(ISNUMBER(T1_Data!BP15),IF(T1_Data!BP15=-999,"NA",IF(T1_Data!BP15&lt;1, "&lt;1", IF(T1_Data!BP15&gt;99, "&gt;99", T1_Data!BP15))),"-")</f>
        <v>-</v>
      </c>
      <c r="BQ17" s="72" t="str">
        <f>IF(ISNUMBER(T1_Data!BQ15),IF(T1_Data!BQ15=-999,"NA",IF(T1_Data!BQ15&lt;1, "&lt;1", IF(T1_Data!BQ15&gt;99, "&gt;99", T1_Data!BQ15))),"-")</f>
        <v>-</v>
      </c>
      <c r="BR17" s="72" t="str">
        <f>IF(ISNUMBER(T1_Data!BR15),IF(T1_Data!BR15=-999,"NA",IF(T1_Data!BR15&lt;1, "&lt;1", IF(T1_Data!BR15&gt;99, "&gt;99", T1_Data!BR15))),"-")</f>
        <v>-</v>
      </c>
      <c r="BS17" s="72" t="str">
        <f>IF(ISNUMBER(T1_Data!BS15),IF(T1_Data!BS15=-999,"NA",IF(T1_Data!BS15&lt;1, "&lt;1", IF(T1_Data!BS15&gt;99, "&gt;99", T1_Data!BS15))),"-")</f>
        <v>-</v>
      </c>
      <c r="BT17" s="72" t="str">
        <f>IF(ISNUMBER(T1_Data!BT15),IF(T1_Data!BT15=-999,"NA",IF(T1_Data!BT15&lt;1, "&lt;1", IF(T1_Data!BT15&gt;99, "&gt;99", T1_Data!BT15))),"-")</f>
        <v>-</v>
      </c>
      <c r="BU17" s="72" t="str">
        <f>IF(ISNUMBER(T1_Data!BU15),IF(T1_Data!BU15=-999,"NA",IF(T1_Data!BU15&lt;1, "&lt;1", IF(T1_Data!BU15&gt;99, "&gt;99", T1_Data!BU15))),"-")</f>
        <v>-</v>
      </c>
      <c r="BV17" s="72">
        <f>IF(ISNUMBER(T1_Data!BV15),IF(T1_Data!BV15=-999,"NA",IF(T1_Data!BV15&lt;1, "&lt;1", IF(T1_Data!BV15&gt;99, "&gt;99", T1_Data!BV15))),"-")</f>
        <v>54.5274</v>
      </c>
      <c r="BW17" s="72">
        <f>IF(ISNUMBER(T1_Data!BW15),IF(T1_Data!BW15=-999,"NA",IF(T1_Data!BW15&lt;1, "&lt;1", IF(T1_Data!BW15&gt;99, "&gt;99", T1_Data!BW15))),"-")</f>
        <v>14.527299999999997</v>
      </c>
      <c r="BX17" s="72">
        <f>IF(ISNUMBER(T1_Data!BX15),IF(T1_Data!BX15=-999,"NA",IF(T1_Data!BX15&lt;1, "&lt;1", IF(T1_Data!BX15&gt;99, "&gt;99", T1_Data!BX15))),"-")</f>
        <v>30.945300000000003</v>
      </c>
      <c r="BY17" s="72">
        <f>IF(ISNUMBER(T1_Data!BY15),IF(T1_Data!BY15=-999,"NA",IF(T1_Data!BY15&lt;1, "&lt;1", IF(T1_Data!BY15&gt;99, "&gt;99", T1_Data!BY15))),"-")</f>
        <v>60.646799999999999</v>
      </c>
      <c r="BZ17" s="72">
        <f>IF(ISNUMBER(T1_Data!BZ15),IF(T1_Data!BZ15=-999,"NA",IF(T1_Data!BZ15&lt;1, "&lt;1", IF(T1_Data!BZ15&gt;99, "&gt;99", T1_Data!BZ15))),"-")</f>
        <v>62.935299999999998</v>
      </c>
      <c r="CA17" s="72" t="str">
        <f>IF(ISNUMBER(T1_Data!CA15),IF(T1_Data!CA15=-999,"NA",IF(T1_Data!CA15&lt;1, "&lt;1", IF(T1_Data!CA15&gt;99, "&gt;99", T1_Data!CA15))),"-")</f>
        <v>-</v>
      </c>
      <c r="CB17" s="72" t="str">
        <f>IF(ISNUMBER(T1_Data!CB15),IF(T1_Data!CB15=-999,"NA",IF(T1_Data!CB15&lt;1, "&lt;1", IF(T1_Data!CB15&gt;99, "&gt;99", T1_Data!CB15))),"-")</f>
        <v>-</v>
      </c>
      <c r="CC17" s="72" t="str">
        <f>IF(ISNUMBER(T1_Data!CC15),IF(T1_Data!CC15=-999,"NA",IF(T1_Data!CC15&lt;1, "&lt;1", IF(T1_Data!CC15&gt;99, "&gt;99", T1_Data!CC15))),"-")</f>
        <v>-</v>
      </c>
      <c r="CD17" s="72" t="str">
        <f>IF(ISNUMBER(T1_Data!CD15),IF(T1_Data!CD15=-999,"NA",IF(T1_Data!CD15&lt;1, "&lt;1", IF(T1_Data!CD15&gt;99, "&gt;99", T1_Data!CD15))),"-")</f>
        <v>-</v>
      </c>
      <c r="CE17" s="72" t="str">
        <f>IF(ISNUMBER(T1_Data!CE15),IF(T1_Data!CE15=-999,"NA",IF(T1_Data!CE15&lt;1, "&lt;1", IF(T1_Data!CE15&gt;99, "&gt;99", T1_Data!CE15))),"-")</f>
        <v>-</v>
      </c>
      <c r="CF17" s="72" t="str">
        <f>IF(ISNUMBER(T1_Data!CF15),IF(T1_Data!CF15=-999,"NA",IF(T1_Data!CF15&lt;1, "&lt;1", IF(T1_Data!CF15&gt;99, "&gt;99", T1_Data!CF15))),"-")</f>
        <v>-</v>
      </c>
      <c r="CG17" s="72" t="str">
        <f>IF(ISNUMBER(T1_Data!CG15),IF(T1_Data!CG15=-999,"NA",IF(T1_Data!CG15&lt;1, "&lt;1", IF(T1_Data!CG15&gt;99, "&gt;99", T1_Data!CG15))),"-")</f>
        <v>-</v>
      </c>
      <c r="CH17" s="72" t="str">
        <f>IF(ISNUMBER(T1_Data!CH15),IF(T1_Data!CH15=-999,"NA",IF(T1_Data!CH15&lt;1, "&lt;1", IF(T1_Data!CH15&gt;99, "&gt;99", T1_Data!CH15))),"-")</f>
        <v>-</v>
      </c>
      <c r="CI17" s="72" t="str">
        <f>IF(ISNUMBER(T1_Data!CI15),IF(T1_Data!CI15=-999,"NA",IF(T1_Data!CI15&lt;1, "&lt;1", IF(T1_Data!CI15&gt;99, "&gt;99", T1_Data!CI15))),"-")</f>
        <v>-</v>
      </c>
      <c r="CJ17" s="72" t="str">
        <f>IF(ISNUMBER(T1_Data!CJ15),IF(T1_Data!CJ15=-999,"NA",IF(T1_Data!CJ15&lt;1, "&lt;1", IF(T1_Data!CJ15&gt;99, "&gt;99", T1_Data!CJ15))),"-")</f>
        <v>-</v>
      </c>
      <c r="CK17" s="72">
        <f>IF(ISNUMBER(T1_Data!CK15),IF(T1_Data!CK15=-999,"NA",IF(T1_Data!CK15&lt;1, "&lt;1", IF(T1_Data!CK15&gt;99, "&gt;99", T1_Data!CK15))),"-")</f>
        <v>80.21011847133758</v>
      </c>
      <c r="CL17" s="72" t="str">
        <f>IF(ISNUMBER(T1_Data!CL15),IF(T1_Data!CL15=-999,"NA",IF(T1_Data!CL15&lt;1, "&lt;1", IF(T1_Data!CL15&gt;99, "&gt;99", T1_Data!CL15))),"-")</f>
        <v>&lt;1</v>
      </c>
      <c r="CM17" s="72">
        <f>IF(ISNUMBER(T1_Data!CM15),IF(T1_Data!CM15=-999,"NA",IF(T1_Data!CM15&lt;1, "&lt;1", IF(T1_Data!CM15&gt;99, "&gt;99", T1_Data!CM15))),"-")</f>
        <v>19.78988152866242</v>
      </c>
      <c r="CN17" s="72">
        <f>IF(ISNUMBER(T1_Data!CN15),IF(T1_Data!CN15=-999,"NA",IF(T1_Data!CN15&lt;1, "&lt;1", IF(T1_Data!CN15&gt;99, "&gt;99", T1_Data!CN15))),"-")</f>
        <v>84.112099999999998</v>
      </c>
      <c r="CO17" s="72">
        <f>IF(ISNUMBER(T1_Data!CO15),IF(T1_Data!CO15=-999,"NA",IF(T1_Data!CO15&lt;1, "&lt;1", IF(T1_Data!CO15&gt;99, "&gt;99", T1_Data!CO15))),"-")</f>
        <v>86.915899999999993</v>
      </c>
      <c r="CP17" s="72">
        <f>IF(ISNUMBER(T1_Data!CP15),IF(T1_Data!CP15=-999,"NA",IF(T1_Data!CP15&lt;1, "&lt;1", IF(T1_Data!CP15&gt;99, "&gt;99", T1_Data!CP15))),"-")</f>
        <v>53.021500000000003</v>
      </c>
      <c r="CQ17" s="72">
        <f>IF(ISNUMBER(T1_Data!CQ15),IF(T1_Data!CQ15=-999,"NA",IF(T1_Data!CQ15&lt;1, "&lt;1", IF(T1_Data!CQ15&gt;99, "&gt;99", T1_Data!CQ15))),"-")</f>
        <v>14.871299999999991</v>
      </c>
      <c r="CR17" s="72">
        <f>IF(ISNUMBER(T1_Data!CR15),IF(T1_Data!CR15=-999,"NA",IF(T1_Data!CR15&lt;1, "&lt;1", IF(T1_Data!CR15&gt;99, "&gt;99", T1_Data!CR15))),"-")</f>
        <v>32.107200000000006</v>
      </c>
      <c r="CS17" s="72">
        <f>IF(ISNUMBER(T1_Data!CS15),IF(T1_Data!CS15=-999,"NA",IF(T1_Data!CS15&lt;1, "&lt;1", IF(T1_Data!CS15&gt;99, "&gt;99", T1_Data!CS15))),"-")</f>
        <v>59.327399999999997</v>
      </c>
      <c r="CT17" s="72">
        <f>IF(ISNUMBER(T1_Data!CT15),IF(T1_Data!CT15=-999,"NA",IF(T1_Data!CT15&lt;1, "&lt;1", IF(T1_Data!CT15&gt;99, "&gt;99", T1_Data!CT15))),"-")</f>
        <v>61.587000000000003</v>
      </c>
      <c r="CU17" s="72" t="str">
        <f>IF(ISNUMBER(T1_Data!CU15),IF(T1_Data!CU15=-999,"NA",IF(T1_Data!CU15&lt;1, "&lt;1", IF(T1_Data!CU15&gt;99, "&gt;99", T1_Data!CU15))),"-")</f>
        <v>-</v>
      </c>
      <c r="CV17" s="72" t="str">
        <f>IF(ISNUMBER(T1_Data!CV15),IF(T1_Data!CV15=-999,"NA",IF(T1_Data!CV15&lt;1, "&lt;1", IF(T1_Data!CV15&gt;99, "&gt;99", T1_Data!CV15))),"-")</f>
        <v>-</v>
      </c>
      <c r="CW17" s="72" t="str">
        <f>IF(ISNUMBER(T1_Data!CW15),IF(T1_Data!CW15=-999,"NA",IF(T1_Data!CW15&lt;1, "&lt;1", IF(T1_Data!CW15&gt;99, "&gt;99", T1_Data!CW15))),"-")</f>
        <v>-</v>
      </c>
      <c r="CX17" s="72" t="str">
        <f>IF(ISNUMBER(T1_Data!CX15),IF(T1_Data!CX15=-999,"NA",IF(T1_Data!CX15&lt;1, "&lt;1", IF(T1_Data!CX15&gt;99, "&gt;99", T1_Data!CX15))),"-")</f>
        <v>-</v>
      </c>
      <c r="CY17" s="72" t="str">
        <f>IF(ISNUMBER(T1_Data!CY15),IF(T1_Data!CY15=-999,"NA",IF(T1_Data!CY15&lt;1, "&lt;1", IF(T1_Data!CY15&gt;99, "&gt;99", T1_Data!CY15))),"-")</f>
        <v>-</v>
      </c>
      <c r="CZ17" s="72" t="str">
        <f>IF(ISNUMBER(T1_Data!CZ15),IF(T1_Data!CZ15=-999,"NA",IF(T1_Data!CZ15&lt;1, "&lt;1", IF(T1_Data!CZ15&gt;99, "&gt;99", T1_Data!CZ15))),"-")</f>
        <v>-</v>
      </c>
      <c r="DA17" s="72" t="str">
        <f>IF(ISNUMBER(T1_Data!DA15),IF(T1_Data!DA15=-999,"NA",IF(T1_Data!DA15&lt;1, "&lt;1", IF(T1_Data!DA15&gt;99, "&gt;99", T1_Data!DA15))),"-")</f>
        <v>-</v>
      </c>
      <c r="DB17" s="72" t="str">
        <f>IF(ISNUMBER(T1_Data!DB15),IF(T1_Data!DB15=-999,"NA",IF(T1_Data!DB15&lt;1, "&lt;1", IF(T1_Data!DB15&gt;99, "&gt;99", T1_Data!DB15))),"-")</f>
        <v>-</v>
      </c>
      <c r="DC17" s="72" t="str">
        <f>IF(ISNUMBER(T1_Data!DC15),IF(T1_Data!DC15=-999,"NA",IF(T1_Data!DC15&lt;1, "&lt;1", IF(T1_Data!DC15&gt;99, "&gt;99", T1_Data!DC15))),"-")</f>
        <v>-</v>
      </c>
      <c r="DD17" s="72" t="str">
        <f>IF(ISNUMBER(T1_Data!DD15),IF(T1_Data!DD15=-999,"NA",IF(T1_Data!DD15&lt;1, "&lt;1", IF(T1_Data!DD15&gt;99, "&gt;99", T1_Data!DD15))),"-")</f>
        <v>-</v>
      </c>
      <c r="DE17" s="72">
        <f>IF(ISNUMBER(T1_Data!DE15),IF(T1_Data!DE15=-999,"NA",IF(T1_Data!DE15&lt;1, "&lt;1", IF(T1_Data!DE15&gt;99, "&gt;99", T1_Data!DE15))),"-")</f>
        <v>3.8588714285706374</v>
      </c>
      <c r="DF17" s="72">
        <f>IF(ISNUMBER(T1_Data!DF15),IF(T1_Data!DF15=-999,"NA",IF(T1_Data!DF15&lt;1, "&lt;1", IF(T1_Data!DF15&gt;99, "&gt;99", T1_Data!DF15))),"-")</f>
        <v>41.265528571429364</v>
      </c>
      <c r="DG17" s="72">
        <f>IF(ISNUMBER(T1_Data!DG15),IF(T1_Data!DG15=-999,"NA",IF(T1_Data!DG15&lt;1, "&lt;1", IF(T1_Data!DG15&gt;99, "&gt;99", T1_Data!DG15))),"-")</f>
        <v>54.875599999999999</v>
      </c>
      <c r="DH17" s="72">
        <f>IF(ISNUMBER(T1_Data!DH15),IF(T1_Data!DH15=-999,"NA",IF(T1_Data!DH15&lt;1, "&lt;1", IF(T1_Data!DH15&gt;99, "&gt;99", T1_Data!DH15))),"-")</f>
        <v>23.191271428571781</v>
      </c>
      <c r="DI17" s="72">
        <f>IF(ISNUMBER(T1_Data!DI15),IF(T1_Data!DI15=-999,"NA",IF(T1_Data!DI15&lt;1, "&lt;1", IF(T1_Data!DI15&gt;99, "&gt;99", T1_Data!DI15))),"-")</f>
        <v>14.328685714286621</v>
      </c>
      <c r="DJ17" s="72" t="str">
        <f>IF(ISNUMBER(T1_Data!DJ15),IF(T1_Data!DJ15=-999,"NA",IF(T1_Data!DJ15&lt;1, "&lt;1", IF(T1_Data!DJ15&gt;99, "&gt;99", T1_Data!DJ15))),"-")</f>
        <v>-</v>
      </c>
      <c r="DK17" s="72" t="str">
        <f>IF(ISNUMBER(T1_Data!DK15),IF(T1_Data!DK15=-999,"NA",IF(T1_Data!DK15&lt;1, "&lt;1", IF(T1_Data!DK15&gt;99, "&gt;99", T1_Data!DK15))),"-")</f>
        <v>-</v>
      </c>
      <c r="DL17" s="72" t="str">
        <f>IF(ISNUMBER(T1_Data!DL15),IF(T1_Data!DL15=-999,"NA",IF(T1_Data!DL15&lt;1, "&lt;1", IF(T1_Data!DL15&gt;99, "&gt;99", T1_Data!DL15))),"-")</f>
        <v>-</v>
      </c>
      <c r="DM17" s="72" t="str">
        <f>IF(ISNUMBER(T1_Data!DM15),IF(T1_Data!DM15=-999,"NA",IF(T1_Data!DM15&lt;1, "&lt;1", IF(T1_Data!DM15&gt;99, "&gt;99", T1_Data!DM15))),"-")</f>
        <v>-</v>
      </c>
      <c r="DN17" s="72" t="str">
        <f>IF(ISNUMBER(T1_Data!DN15),IF(T1_Data!DN15=-999,"NA",IF(T1_Data!DN15&lt;1, "&lt;1", IF(T1_Data!DN15&gt;99, "&gt;99", T1_Data!DN15))),"-")</f>
        <v>-</v>
      </c>
      <c r="DO17" s="72" t="str">
        <f>IF(ISNUMBER(T1_Data!DO15),IF(T1_Data!DO15=-999,"NA",IF(T1_Data!DO15&lt;1, "&lt;1", IF(T1_Data!DO15&gt;99, "&gt;99", T1_Data!DO15))),"-")</f>
        <v>-</v>
      </c>
      <c r="DP17" s="72" t="str">
        <f>IF(ISNUMBER(T1_Data!DP15),IF(T1_Data!DP15=-999,"NA",IF(T1_Data!DP15&lt;1, "&lt;1", IF(T1_Data!DP15&gt;99, "&gt;99", T1_Data!DP15))),"-")</f>
        <v>-</v>
      </c>
      <c r="DQ17" s="72" t="str">
        <f>IF(ISNUMBER(T1_Data!DQ15),IF(T1_Data!DQ15=-999,"NA",IF(T1_Data!DQ15&lt;1, "&lt;1", IF(T1_Data!DQ15&gt;99, "&gt;99", T1_Data!DQ15))),"-")</f>
        <v>-</v>
      </c>
      <c r="DR17" s="72" t="str">
        <f>IF(ISNUMBER(T1_Data!DR15),IF(T1_Data!DR15=-999,"NA",IF(T1_Data!DR15&lt;1, "&lt;1", IF(T1_Data!DR15&gt;99, "&gt;99", T1_Data!DR15))),"-")</f>
        <v>-</v>
      </c>
      <c r="DS17" s="72" t="str">
        <f>IF(ISNUMBER(T1_Data!DS15),IF(T1_Data!DS15=-999,"NA",IF(T1_Data!DS15&lt;1, "&lt;1", IF(T1_Data!DS15&gt;99, "&gt;99", T1_Data!DS15))),"-")</f>
        <v>-</v>
      </c>
      <c r="DT17" s="72">
        <f>IF(ISNUMBER(T1_Data!DT15),IF(T1_Data!DT15=-999,"NA",IF(T1_Data!DT15&lt;1, "&lt;1", IF(T1_Data!DT15&gt;99, "&gt;99", T1_Data!DT15))),"-")</f>
        <v>43.925199999999997</v>
      </c>
      <c r="DU17" s="72">
        <f>IF(ISNUMBER(T1_Data!DU15),IF(T1_Data!DU15=-999,"NA",IF(T1_Data!DU15&lt;1, "&lt;1", IF(T1_Data!DU15&gt;99, "&gt;99", T1_Data!DU15))),"-")</f>
        <v>32.710300000000011</v>
      </c>
      <c r="DV17" s="72">
        <f>IF(ISNUMBER(T1_Data!DV15),IF(T1_Data!DV15=-999,"NA",IF(T1_Data!DV15&lt;1, "&lt;1", IF(T1_Data!DV15&gt;99, "&gt;99", T1_Data!DV15))),"-")</f>
        <v>23.364499999999992</v>
      </c>
      <c r="DW17" s="72">
        <f>IF(ISNUMBER(T1_Data!DW15),IF(T1_Data!DW15=-999,"NA",IF(T1_Data!DW15&lt;1, "&lt;1", IF(T1_Data!DW15&gt;99, "&gt;99", T1_Data!DW15))),"-")</f>
        <v>64.486000000000004</v>
      </c>
      <c r="DX17" s="72">
        <f>IF(ISNUMBER(T1_Data!DX15),IF(T1_Data!DX15=-999,"NA",IF(T1_Data!DX15&lt;1, "&lt;1", IF(T1_Data!DX15&gt;99, "&gt;99", T1_Data!DX15))),"-")</f>
        <v>56.074800000000003</v>
      </c>
      <c r="DY17" s="72">
        <f>IF(ISNUMBER(T1_Data!DY15),IF(T1_Data!DY15=-999,"NA",IF(T1_Data!DY15&lt;1, "&lt;1", IF(T1_Data!DY15&gt;99, "&gt;99", T1_Data!DY15))),"-")</f>
        <v>12.2438</v>
      </c>
      <c r="DZ17" s="72">
        <f>IF(ISNUMBER(T1_Data!DZ15),IF(T1_Data!DZ15=-999,"NA",IF(T1_Data!DZ15&lt;1, "&lt;1", IF(T1_Data!DZ15&gt;99, "&gt;99", T1_Data!DZ15))),"-")</f>
        <v>31.108800000000009</v>
      </c>
      <c r="EA17" s="72">
        <f>IF(ISNUMBER(T1_Data!EA15),IF(T1_Data!EA15=-999,"NA",IF(T1_Data!EA15&lt;1, "&lt;1", IF(T1_Data!EA15&gt;99, "&gt;99", T1_Data!EA15))),"-")</f>
        <v>56.647399999999998</v>
      </c>
      <c r="EB17" s="72">
        <f>IF(ISNUMBER(T1_Data!EB15),IF(T1_Data!EB15=-999,"NA",IF(T1_Data!EB15&lt;1, "&lt;1", IF(T1_Data!EB15&gt;99, "&gt;99", T1_Data!EB15))),"-")</f>
        <v>35.049900000000001</v>
      </c>
      <c r="EC17" s="72">
        <f>IF(ISNUMBER(T1_Data!EC15),IF(T1_Data!EC15=-999,"NA",IF(T1_Data!EC15&lt;1, "&lt;1", IF(T1_Data!EC15&gt;99, "&gt;99", T1_Data!EC15))),"-")</f>
        <v>20.546500000000002</v>
      </c>
      <c r="ED17" s="72" t="str">
        <f>IF(ISNUMBER(T1_Data!ED15),IF(T1_Data!ED15=-999,"NA",IF(T1_Data!ED15&lt;1, "&lt;1", IF(T1_Data!ED15&gt;99, "&gt;99", T1_Data!ED15))),"-")</f>
        <v>-</v>
      </c>
      <c r="EE17" s="72" t="str">
        <f>IF(ISNUMBER(T1_Data!EE15),IF(T1_Data!EE15=-999,"NA",IF(T1_Data!EE15&lt;1, "&lt;1", IF(T1_Data!EE15&gt;99, "&gt;99", T1_Data!EE15))),"-")</f>
        <v>-</v>
      </c>
      <c r="EF17" s="72" t="str">
        <f>IF(ISNUMBER(T1_Data!EF15),IF(T1_Data!EF15=-999,"NA",IF(T1_Data!EF15&lt;1, "&lt;1", IF(T1_Data!EF15&gt;99, "&gt;99", T1_Data!EF15))),"-")</f>
        <v>-</v>
      </c>
      <c r="EG17" s="72" t="str">
        <f>IF(ISNUMBER(T1_Data!EG15),IF(T1_Data!EG15=-999,"NA",IF(T1_Data!EG15&lt;1, "&lt;1", IF(T1_Data!EG15&gt;99, "&gt;99", T1_Data!EG15))),"-")</f>
        <v>-</v>
      </c>
      <c r="EH17" s="72" t="str">
        <f>IF(ISNUMBER(T1_Data!EH15),IF(T1_Data!EH15=-999,"NA",IF(T1_Data!EH15&lt;1, "&lt;1", IF(T1_Data!EH15&gt;99, "&gt;99", T1_Data!EH15))),"-")</f>
        <v>-</v>
      </c>
      <c r="EI17" s="72" t="str">
        <f>IF(ISNUMBER(T1_Data!EI15),IF(T1_Data!EI15=-999,"NA",IF(T1_Data!EI15&lt;1, "&lt;1", IF(T1_Data!EI15&gt;99, "&gt;99", T1_Data!EI15))),"-")</f>
        <v>-</v>
      </c>
      <c r="EJ17" s="72" t="str">
        <f>IF(ISNUMBER(T1_Data!EJ15),IF(T1_Data!EJ15=-999,"NA",IF(T1_Data!EJ15&lt;1, "&lt;1", IF(T1_Data!EJ15&gt;99, "&gt;99", T1_Data!EJ15))),"-")</f>
        <v>-</v>
      </c>
      <c r="EK17" s="72" t="str">
        <f>IF(ISNUMBER(T1_Data!EK15),IF(T1_Data!EK15=-999,"NA",IF(T1_Data!EK15&lt;1, "&lt;1", IF(T1_Data!EK15&gt;99, "&gt;99", T1_Data!EK15))),"-")</f>
        <v>-</v>
      </c>
      <c r="EL17" s="72" t="str">
        <f>IF(ISNUMBER(T1_Data!EL15),IF(T1_Data!EL15=-999,"NA",IF(T1_Data!EL15&lt;1, "&lt;1", IF(T1_Data!EL15&gt;99, "&gt;99", T1_Data!EL15))),"-")</f>
        <v>-</v>
      </c>
      <c r="EM17" s="72" t="str">
        <f>IF(ISNUMBER(T1_Data!EM15),IF(T1_Data!EM15=-999,"NA",IF(T1_Data!EM15&lt;1, "&lt;1", IF(T1_Data!EM15&gt;99, "&gt;99", T1_Data!EM15))),"-")</f>
        <v>-</v>
      </c>
      <c r="EN17" s="72">
        <f>IF(ISNUMBER(T1_Data!EN15),IF(T1_Data!EN15=-999,"NA",IF(T1_Data!EN15&lt;1, "&lt;1", IF(T1_Data!EN15&gt;99, "&gt;99", T1_Data!EN15))),"-")</f>
        <v>34.477600000000002</v>
      </c>
      <c r="EO17" s="72">
        <f>IF(ISNUMBER(T1_Data!EO15),IF(T1_Data!EO15=-999,"NA",IF(T1_Data!EO15&lt;1, "&lt;1", IF(T1_Data!EO15&gt;99, "&gt;99", T1_Data!EO15))),"-")</f>
        <v>26.368200000000002</v>
      </c>
      <c r="EP17" s="72">
        <f>IF(ISNUMBER(T1_Data!EP15),IF(T1_Data!EP15=-999,"NA",IF(T1_Data!EP15&lt;1, "&lt;1", IF(T1_Data!EP15&gt;99, "&gt;99", T1_Data!EP15))),"-")</f>
        <v>39.154200000000003</v>
      </c>
      <c r="EQ17" s="72">
        <f>IF(ISNUMBER(T1_Data!EQ15),IF(T1_Data!EQ15=-999,"NA",IF(T1_Data!EQ15&lt;1, "&lt;1", IF(T1_Data!EQ15&gt;99, "&gt;99", T1_Data!EQ15))),"-")</f>
        <v>56.517400000000002</v>
      </c>
      <c r="ER17" s="72">
        <f>IF(ISNUMBER(T1_Data!ER15),IF(T1_Data!ER15=-999,"NA",IF(T1_Data!ER15&lt;1, "&lt;1", IF(T1_Data!ER15&gt;99, "&gt;99", T1_Data!ER15))),"-")</f>
        <v>38.805999999999997</v>
      </c>
      <c r="ES17" s="72" t="str">
        <f>IF(ISNUMBER(T1_Data!ES15),IF(T1_Data!ES15=-999,"NA",IF(T1_Data!ES15&lt;1, "&lt;1", IF(T1_Data!ES15&gt;99, "&gt;99", T1_Data!ES15))),"-")</f>
        <v>-</v>
      </c>
      <c r="ET17" s="72" t="str">
        <f>IF(ISNUMBER(T1_Data!ET15),IF(T1_Data!ET15=-999,"NA",IF(T1_Data!ET15&lt;1, "&lt;1", IF(T1_Data!ET15&gt;99, "&gt;99", T1_Data!ET15))),"-")</f>
        <v>-</v>
      </c>
      <c r="EU17" s="72" t="str">
        <f>IF(ISNUMBER(T1_Data!EU15),IF(T1_Data!EU15=-999,"NA",IF(T1_Data!EU15&lt;1, "&lt;1", IF(T1_Data!EU15&gt;99, "&gt;99", T1_Data!EU15))),"-")</f>
        <v>-</v>
      </c>
      <c r="EV17" s="72" t="str">
        <f>IF(ISNUMBER(T1_Data!EV15),IF(T1_Data!EV15=-999,"NA",IF(T1_Data!EV15&lt;1, "&lt;1", IF(T1_Data!EV15&gt;99, "&gt;99", T1_Data!EV15))),"-")</f>
        <v>-</v>
      </c>
      <c r="EW17" s="72" t="str">
        <f>IF(ISNUMBER(T1_Data!EW15),IF(T1_Data!EW15=-999,"NA",IF(T1_Data!EW15&lt;1, "&lt;1", IF(T1_Data!EW15&gt;99, "&gt;99", T1_Data!EW15))),"-")</f>
        <v>-</v>
      </c>
      <c r="EX17" s="72" t="str">
        <f>IF(ISNUMBER(T1_Data!EX15),IF(T1_Data!EX15=-999,"NA",IF(T1_Data!EX15&lt;1, "&lt;1", IF(T1_Data!EX15&gt;99, "&gt;99", T1_Data!EX15))),"-")</f>
        <v>-</v>
      </c>
      <c r="EY17" s="72" t="str">
        <f>IF(ISNUMBER(T1_Data!EY15),IF(T1_Data!EY15=-999,"NA",IF(T1_Data!EY15&lt;1, "&lt;1", IF(T1_Data!EY15&gt;99, "&gt;99", T1_Data!EY15))),"-")</f>
        <v>-</v>
      </c>
      <c r="EZ17" s="72" t="str">
        <f>IF(ISNUMBER(T1_Data!EZ15),IF(T1_Data!EZ15=-999,"NA",IF(T1_Data!EZ15&lt;1, "&lt;1", IF(T1_Data!EZ15&gt;99, "&gt;99", T1_Data!EZ15))),"-")</f>
        <v>-</v>
      </c>
      <c r="FA17" s="72" t="str">
        <f>IF(ISNUMBER(T1_Data!FA15),IF(T1_Data!FA15=-999,"NA",IF(T1_Data!FA15&lt;1, "&lt;1", IF(T1_Data!FA15&gt;99, "&gt;99", T1_Data!FA15))),"-")</f>
        <v>-</v>
      </c>
      <c r="FB17" s="72" t="str">
        <f>IF(ISNUMBER(T1_Data!FB15),IF(T1_Data!FB15=-999,"NA",IF(T1_Data!FB15&lt;1, "&lt;1", IF(T1_Data!FB15&gt;99, "&gt;99", T1_Data!FB15))),"-")</f>
        <v>-</v>
      </c>
      <c r="FC17" s="72">
        <f>IF(ISNUMBER(T1_Data!FC15),IF(T1_Data!FC15=-999,"NA",IF(T1_Data!FC15&lt;1, "&lt;1", IF(T1_Data!FC15&gt;99, "&gt;99", T1_Data!FC15))),"-")</f>
        <v>61.682200000000002</v>
      </c>
      <c r="FD17" s="72">
        <f>IF(ISNUMBER(T1_Data!FD15),IF(T1_Data!FD15=-999,"NA",IF(T1_Data!FD15&lt;1, "&lt;1", IF(T1_Data!FD15&gt;99, "&gt;99", T1_Data!FD15))),"-")</f>
        <v>22.429899999999996</v>
      </c>
      <c r="FE17" s="72">
        <f>IF(ISNUMBER(T1_Data!FE15),IF(T1_Data!FE15=-999,"NA",IF(T1_Data!FE15&lt;1, "&lt;1", IF(T1_Data!FE15&gt;99, "&gt;99", T1_Data!FE15))),"-")</f>
        <v>15.887900000000002</v>
      </c>
      <c r="FF17" s="72">
        <f>IF(ISNUMBER(T1_Data!FF15),IF(T1_Data!FF15=-999,"NA",IF(T1_Data!FF15&lt;1, "&lt;1", IF(T1_Data!FF15&gt;99, "&gt;99", T1_Data!FF15))),"-")</f>
        <v>81.308400000000006</v>
      </c>
      <c r="FG17" s="72">
        <f>IF(ISNUMBER(T1_Data!FG15),IF(T1_Data!FG15=-999,"NA",IF(T1_Data!FG15&lt;1, "&lt;1", IF(T1_Data!FG15&gt;99, "&gt;99", T1_Data!FG15))),"-")</f>
        <v>64.486000000000004</v>
      </c>
      <c r="FH17" s="72">
        <f>IF(ISNUMBER(T1_Data!FH15),IF(T1_Data!FH15=-999,"NA",IF(T1_Data!FH15&lt;1, "&lt;1", IF(T1_Data!FH15&gt;99, "&gt;99", T1_Data!FH15))),"-")</f>
        <v>32.948</v>
      </c>
      <c r="FI17" s="72">
        <f>IF(ISNUMBER(T1_Data!FI15),IF(T1_Data!FI15=-999,"NA",IF(T1_Data!FI15&lt;1, "&lt;1", IF(T1_Data!FI15&gt;99, "&gt;99", T1_Data!FI15))),"-")</f>
        <v>26.58959999999999</v>
      </c>
      <c r="FJ17" s="72">
        <f>IF(ISNUMBER(T1_Data!FJ15),IF(T1_Data!FJ15=-999,"NA",IF(T1_Data!FJ15&lt;1, "&lt;1", IF(T1_Data!FJ15&gt;99, "&gt;99", T1_Data!FJ15))),"-")</f>
        <v>40.462400000000002</v>
      </c>
      <c r="FK17" s="72">
        <f>IF(ISNUMBER(T1_Data!FK15),IF(T1_Data!FK15=-999,"NA",IF(T1_Data!FK15&lt;1, "&lt;1", IF(T1_Data!FK15&gt;99, "&gt;99", T1_Data!FK15))),"-")</f>
        <v>55.1235</v>
      </c>
      <c r="FL17" s="72">
        <f>IF(ISNUMBER(T1_Data!FL15),IF(T1_Data!FL15=-999,"NA",IF(T1_Data!FL15&lt;1, "&lt;1", IF(T1_Data!FL15&gt;99, "&gt;99", T1_Data!FL15))),"-")</f>
        <v>37.362099999999998</v>
      </c>
      <c r="FM17" s="72" t="str">
        <f>IF(ISNUMBER(T1_Data!FM15),IF(T1_Data!FM15=-999,"NA",IF(T1_Data!FM15&lt;1, "&lt;1", IF(T1_Data!FM15&gt;99, "&gt;99", T1_Data!FM15))),"-")</f>
        <v>-</v>
      </c>
      <c r="FN17" s="72" t="str">
        <f>IF(ISNUMBER(T1_Data!FN15),IF(T1_Data!FN15=-999,"NA",IF(T1_Data!FN15&lt;1, "&lt;1", IF(T1_Data!FN15&gt;99, "&gt;99", T1_Data!FN15))),"-")</f>
        <v>-</v>
      </c>
      <c r="FO17" s="72" t="str">
        <f>IF(ISNUMBER(T1_Data!FO15),IF(T1_Data!FO15=-999,"NA",IF(T1_Data!FO15&lt;1, "&lt;1", IF(T1_Data!FO15&gt;99, "&gt;99", T1_Data!FO15))),"-")</f>
        <v>-</v>
      </c>
      <c r="FP17" s="72" t="str">
        <f>IF(ISNUMBER(T1_Data!FP15),IF(T1_Data!FP15=-999,"NA",IF(T1_Data!FP15&lt;1, "&lt;1", IF(T1_Data!FP15&gt;99, "&gt;99", T1_Data!FP15))),"-")</f>
        <v>-</v>
      </c>
      <c r="FQ17" s="72" t="str">
        <f>IF(ISNUMBER(T1_Data!FQ15),IF(T1_Data!FQ15=-999,"NA",IF(T1_Data!FQ15&lt;1, "&lt;1", IF(T1_Data!FQ15&gt;99, "&gt;99", T1_Data!FQ15))),"-")</f>
        <v>-</v>
      </c>
      <c r="FR17" s="72" t="str">
        <f>IF(ISNUMBER(T1_Data!FR15),IF(T1_Data!FR15=-999,"NA",IF(T1_Data!FR15&lt;1, "&lt;1", IF(T1_Data!FR15&gt;99, "&gt;99", T1_Data!FR15))),"-")</f>
        <v>-</v>
      </c>
      <c r="FS17" s="72" t="str">
        <f>IF(ISNUMBER(T1_Data!FS15),IF(T1_Data!FS15=-999,"NA",IF(T1_Data!FS15&lt;1, "&lt;1", IF(T1_Data!FS15&gt;99, "&gt;99", T1_Data!FS15))),"-")</f>
        <v>-</v>
      </c>
      <c r="FT17" s="72" t="str">
        <f>IF(ISNUMBER(T1_Data!FT15),IF(T1_Data!FT15=-999,"NA",IF(T1_Data!FT15&lt;1, "&lt;1", IF(T1_Data!FT15&gt;99, "&gt;99", T1_Data!FT15))),"-")</f>
        <v>-</v>
      </c>
      <c r="FU17" s="72" t="str">
        <f>IF(ISNUMBER(T1_Data!FU15),IF(T1_Data!FU15=-999,"NA",IF(T1_Data!FU15&lt;1, "&lt;1", IF(T1_Data!FU15&gt;99, "&gt;99", T1_Data!FU15))),"-")</f>
        <v>-</v>
      </c>
      <c r="FV17" s="72" t="str">
        <f>IF(ISNUMBER(T1_Data!FV15),IF(T1_Data!FV15=-999,"NA",IF(T1_Data!FV15&lt;1, "&lt;1", IF(T1_Data!FV15&gt;99, "&gt;99", T1_Data!FV15))),"-")</f>
        <v>-</v>
      </c>
      <c r="FW17" s="72">
        <f>IF(ISNUMBER(T1_Data!FW15),IF(T1_Data!FW15=-999,"NA",IF(T1_Data!FW15&lt;1, "&lt;1", IF(T1_Data!FW15&gt;99, "&gt;99", T1_Data!FW15))),"-")</f>
        <v>13</v>
      </c>
      <c r="FX17" s="71" t="str">
        <f>IF(ISBLANK(T1_Data!FX15), "", T1_Data!FX15)</f>
        <v>PAK</v>
      </c>
    </row>
    <row r="18" spans="1:180" x14ac:dyDescent="0.25">
      <c r="A18" s="71" t="str">
        <f>IF(ISBLANK(T1_Data!A16), "", T1_Data!A16)</f>
        <v>Qatar</v>
      </c>
      <c r="B18" s="72">
        <f>IF(ISNUMBER(T1_Data!B16), T1_Data!B16,"-")</f>
        <v>2023</v>
      </c>
      <c r="C18" s="72" t="str">
        <f>IF(ISNUMBER(T1_Data!C16),IF(T1_Data!C16=-999,"NA",IF(T1_Data!C16&lt;1, "&lt;1", IF(T1_Data!C16&gt;99, "&gt;99", T1_Data!C16))),"-")</f>
        <v>&gt;99</v>
      </c>
      <c r="D18" s="72" t="str">
        <f>IF(ISNUMBER(T1_Data!D16),IF(T1_Data!D16=-999,"NA",IF(T1_Data!D16&lt;1, "&lt;1", IF(T1_Data!D16&gt;99, "&gt;99", T1_Data!D16))),"-")</f>
        <v>&gt;99</v>
      </c>
      <c r="E18" s="72" t="str">
        <f>IF(ISNUMBER(T1_Data!E16),IF(T1_Data!E16=-999,"NA",IF(T1_Data!E16&lt;1, "&lt;1", IF(T1_Data!E16&gt;99, "&gt;99", T1_Data!E16))),"-")</f>
        <v>&lt;1</v>
      </c>
      <c r="F18" s="72" t="str">
        <f>IF(ISNUMBER(T1_Data!F16),IF(T1_Data!F16=-999,"NA",IF(T1_Data!F16&lt;1, "&lt;1", IF(T1_Data!F16&gt;99, "&gt;99", T1_Data!F16))),"-")</f>
        <v>&lt;1</v>
      </c>
      <c r="G18" s="72" t="str">
        <f>IF(ISNUMBER(T1_Data!G16),IF(T1_Data!G16=-999,"NA",IF(T1_Data!G16&lt;1, "&lt;1", IF(T1_Data!G16&gt;99, "&gt;99", T1_Data!G16))),"-")</f>
        <v>&gt;99</v>
      </c>
      <c r="H18" s="72" t="str">
        <f>IF(ISNUMBER(T1_Data!H16),IF(T1_Data!H16=-999,"NA",IF(T1_Data!H16&lt;1, "&lt;1", IF(T1_Data!H16&gt;99, "&gt;99", T1_Data!H16))),"-")</f>
        <v>&gt;99</v>
      </c>
      <c r="I18" s="72" t="str">
        <f>IF(ISNUMBER(T1_Data!I16),IF(T1_Data!I16=-999,"NA",IF(T1_Data!I16&lt;1, "&lt;1", IF(T1_Data!I16&gt;99, "&gt;99", T1_Data!I16))),"-")</f>
        <v>&gt;99</v>
      </c>
      <c r="J18" s="72" t="str">
        <f>IF(ISNUMBER(T1_Data!J16),IF(T1_Data!J16=-999,"NA",IF(T1_Data!J16&lt;1, "&lt;1", IF(T1_Data!J16&gt;99, "&gt;99", T1_Data!J16))),"-")</f>
        <v>&lt;1</v>
      </c>
      <c r="K18" s="72" t="str">
        <f>IF(ISNUMBER(T1_Data!K16),IF(T1_Data!K16=-999,"NA",IF(T1_Data!K16&lt;1, "&lt;1", IF(T1_Data!K16&gt;99, "&gt;99", T1_Data!K16))),"-")</f>
        <v>&lt;1</v>
      </c>
      <c r="L18" s="72" t="str">
        <f>IF(ISNUMBER(T1_Data!L16),IF(T1_Data!L16=-999,"NA",IF(T1_Data!L16&lt;1, "&lt;1", IF(T1_Data!L16&gt;99, "&gt;99", T1_Data!L16))),"-")</f>
        <v>&gt;99</v>
      </c>
      <c r="M18" s="72" t="str">
        <f>IF(ISNUMBER(T1_Data!M16),IF(T1_Data!M16=-999,"NA",IF(T1_Data!M16&lt;1, "&lt;1", IF(T1_Data!M16&gt;99, "&gt;99", T1_Data!M16))),"-")</f>
        <v>&gt;99</v>
      </c>
      <c r="N18" s="72" t="str">
        <f>IF(ISNUMBER(T1_Data!N16),IF(T1_Data!N16=-999,"NA",IF(T1_Data!N16&lt;1, "&lt;1", IF(T1_Data!N16&gt;99, "&gt;99", T1_Data!N16))),"-")</f>
        <v>-</v>
      </c>
      <c r="O18" s="72" t="str">
        <f>IF(ISNUMBER(T1_Data!O16),IF(T1_Data!O16=-999,"NA",IF(T1_Data!O16&lt;1, "&lt;1", IF(T1_Data!O16&gt;99, "&gt;99", T1_Data!O16))),"-")</f>
        <v>-</v>
      </c>
      <c r="P18" s="72" t="str">
        <f>IF(ISNUMBER(T1_Data!P16),IF(T1_Data!P16=-999,"NA",IF(T1_Data!P16&lt;1, "&lt;1", IF(T1_Data!P16&gt;99, "&gt;99", T1_Data!P16))),"-")</f>
        <v>-</v>
      </c>
      <c r="Q18" s="72" t="str">
        <f>IF(ISNUMBER(T1_Data!Q16),IF(T1_Data!Q16=-999,"NA",IF(T1_Data!Q16&lt;1, "&lt;1", IF(T1_Data!Q16&gt;99, "&gt;99", T1_Data!Q16))),"-")</f>
        <v>-</v>
      </c>
      <c r="R18" s="72" t="str">
        <f>IF(ISNUMBER(T1_Data!R16),IF(T1_Data!R16=-999,"NA",IF(T1_Data!R16&lt;1, "&lt;1", IF(T1_Data!R16&gt;99, "&gt;99", T1_Data!R16))),"-")</f>
        <v>-</v>
      </c>
      <c r="S18" s="72" t="str">
        <f>IF(ISNUMBER(T1_Data!S16),IF(T1_Data!S16=-999,"NA",IF(T1_Data!S16&lt;1, "&lt;1", IF(T1_Data!S16&gt;99, "&gt;99", T1_Data!S16))),"-")</f>
        <v>&gt;99</v>
      </c>
      <c r="T18" s="72" t="str">
        <f>IF(ISNUMBER(T1_Data!T16),IF(T1_Data!T16=-999,"NA",IF(T1_Data!T16&lt;1, "&lt;1", IF(T1_Data!T16&gt;99, "&gt;99", T1_Data!T16))),"-")</f>
        <v>&lt;1</v>
      </c>
      <c r="U18" s="72" t="str">
        <f>IF(ISNUMBER(T1_Data!U16),IF(T1_Data!U16=-999,"NA",IF(T1_Data!U16&lt;1, "&lt;1", IF(T1_Data!U16&gt;99, "&gt;99", T1_Data!U16))),"-")</f>
        <v>&lt;1</v>
      </c>
      <c r="V18" s="72" t="str">
        <f>IF(ISNUMBER(T1_Data!V16),IF(T1_Data!V16=-999,"NA",IF(T1_Data!V16&lt;1, "&lt;1", IF(T1_Data!V16&gt;99, "&gt;99", T1_Data!V16))),"-")</f>
        <v>&gt;99</v>
      </c>
      <c r="W18" s="72" t="str">
        <f>IF(ISNUMBER(T1_Data!W16),IF(T1_Data!W16=-999,"NA",IF(T1_Data!W16&lt;1, "&lt;1", IF(T1_Data!W16&gt;99, "&gt;99", T1_Data!W16))),"-")</f>
        <v>&gt;99</v>
      </c>
      <c r="X18" s="72" t="str">
        <f>IF(ISNUMBER(T1_Data!X16),IF(T1_Data!X16=-999,"NA",IF(T1_Data!X16&lt;1, "&lt;1", IF(T1_Data!X16&gt;99, "&gt;99", T1_Data!X16))),"-")</f>
        <v>&gt;99</v>
      </c>
      <c r="Y18" s="72" t="str">
        <f>IF(ISNUMBER(T1_Data!Y16),IF(T1_Data!Y16=-999,"NA",IF(T1_Data!Y16&lt;1, "&lt;1", IF(T1_Data!Y16&gt;99, "&gt;99", T1_Data!Y16))),"-")</f>
        <v>&lt;1</v>
      </c>
      <c r="Z18" s="72" t="str">
        <f>IF(ISNUMBER(T1_Data!Z16),IF(T1_Data!Z16=-999,"NA",IF(T1_Data!Z16&lt;1, "&lt;1", IF(T1_Data!Z16&gt;99, "&gt;99", T1_Data!Z16))),"-")</f>
        <v>&lt;1</v>
      </c>
      <c r="AA18" s="72" t="str">
        <f>IF(ISNUMBER(T1_Data!AA16),IF(T1_Data!AA16=-999,"NA",IF(T1_Data!AA16&lt;1, "&lt;1", IF(T1_Data!AA16&gt;99, "&gt;99", T1_Data!AA16))),"-")</f>
        <v>&gt;99</v>
      </c>
      <c r="AB18" s="72" t="str">
        <f>IF(ISNUMBER(T1_Data!AB16),IF(T1_Data!AB16=-999,"NA",IF(T1_Data!AB16&lt;1, "&lt;1", IF(T1_Data!AB16&gt;99, "&gt;99", T1_Data!AB16))),"-")</f>
        <v>&gt;99</v>
      </c>
      <c r="AC18" s="72" t="str">
        <f>IF(ISNUMBER(T1_Data!AC16),IF(T1_Data!AC16=-999,"NA",IF(T1_Data!AC16&lt;1, "&lt;1", IF(T1_Data!AC16&gt;99, "&gt;99", T1_Data!AC16))),"-")</f>
        <v>&gt;99</v>
      </c>
      <c r="AD18" s="72" t="str">
        <f>IF(ISNUMBER(T1_Data!AD16),IF(T1_Data!AD16=-999,"NA",IF(T1_Data!AD16&lt;1, "&lt;1", IF(T1_Data!AD16&gt;99, "&gt;99", T1_Data!AD16))),"-")</f>
        <v>&lt;1</v>
      </c>
      <c r="AE18" s="72" t="str">
        <f>IF(ISNUMBER(T1_Data!AE16),IF(T1_Data!AE16=-999,"NA",IF(T1_Data!AE16&lt;1, "&lt;1", IF(T1_Data!AE16&gt;99, "&gt;99", T1_Data!AE16))),"-")</f>
        <v>&lt;1</v>
      </c>
      <c r="AF18" s="72" t="str">
        <f>IF(ISNUMBER(T1_Data!AF16),IF(T1_Data!AF16=-999,"NA",IF(T1_Data!AF16&lt;1, "&lt;1", IF(T1_Data!AF16&gt;99, "&gt;99", T1_Data!AF16))),"-")</f>
        <v>&gt;99</v>
      </c>
      <c r="AG18" s="72" t="str">
        <f>IF(ISNUMBER(T1_Data!AG16),IF(T1_Data!AG16=-999,"NA",IF(T1_Data!AG16&lt;1, "&lt;1", IF(T1_Data!AG16&gt;99, "&gt;99", T1_Data!AG16))),"-")</f>
        <v>&gt;99</v>
      </c>
      <c r="AH18" s="72" t="str">
        <f>IF(ISNUMBER(T1_Data!AH16),IF(T1_Data!AH16=-999,"NA",IF(T1_Data!AH16&lt;1, "&lt;1", IF(T1_Data!AH16&gt;99, "&gt;99", T1_Data!AH16))),"-")</f>
        <v>&gt;99</v>
      </c>
      <c r="AI18" s="72" t="str">
        <f>IF(ISNUMBER(T1_Data!AI16),IF(T1_Data!AI16=-999,"NA",IF(T1_Data!AI16&lt;1, "&lt;1", IF(T1_Data!AI16&gt;99, "&gt;99", T1_Data!AI16))),"-")</f>
        <v>&lt;1</v>
      </c>
      <c r="AJ18" s="72" t="str">
        <f>IF(ISNUMBER(T1_Data!AJ16),IF(T1_Data!AJ16=-999,"NA",IF(T1_Data!AJ16&lt;1, "&lt;1", IF(T1_Data!AJ16&gt;99, "&gt;99", T1_Data!AJ16))),"-")</f>
        <v>&lt;1</v>
      </c>
      <c r="AK18" s="72" t="str">
        <f>IF(ISNUMBER(T1_Data!AK16),IF(T1_Data!AK16=-999,"NA",IF(T1_Data!AK16&lt;1, "&lt;1", IF(T1_Data!AK16&gt;99, "&gt;99", T1_Data!AK16))),"-")</f>
        <v>&gt;99</v>
      </c>
      <c r="AL18" s="72" t="str">
        <f>IF(ISNUMBER(T1_Data!AL16),IF(T1_Data!AL16=-999,"NA",IF(T1_Data!AL16&lt;1, "&lt;1", IF(T1_Data!AL16&gt;99, "&gt;99", T1_Data!AL16))),"-")</f>
        <v>&gt;99</v>
      </c>
      <c r="AM18" s="72" t="str">
        <f>IF(ISNUMBER(T1_Data!AM16),IF(T1_Data!AM16=-999,"NA",IF(T1_Data!AM16&lt;1, "&lt;1", IF(T1_Data!AM16&gt;99, "&gt;99", T1_Data!AM16))),"-")</f>
        <v>&gt;99</v>
      </c>
      <c r="AN18" s="72" t="str">
        <f>IF(ISNUMBER(T1_Data!AN16),IF(T1_Data!AN16=-999,"NA",IF(T1_Data!AN16&lt;1, "&lt;1", IF(T1_Data!AN16&gt;99, "&gt;99", T1_Data!AN16))),"-")</f>
        <v>&lt;1</v>
      </c>
      <c r="AO18" s="72" t="str">
        <f>IF(ISNUMBER(T1_Data!AO16),IF(T1_Data!AO16=-999,"NA",IF(T1_Data!AO16&lt;1, "&lt;1", IF(T1_Data!AO16&gt;99, "&gt;99", T1_Data!AO16))),"-")</f>
        <v>&lt;1</v>
      </c>
      <c r="AP18" s="72" t="str">
        <f>IF(ISNUMBER(T1_Data!AP16),IF(T1_Data!AP16=-999,"NA",IF(T1_Data!AP16&lt;1, "&lt;1", IF(T1_Data!AP16&gt;99, "&gt;99", T1_Data!AP16))),"-")</f>
        <v>&gt;99</v>
      </c>
      <c r="AQ18" s="72" t="str">
        <f>IF(ISNUMBER(T1_Data!AQ16),IF(T1_Data!AQ16=-999,"NA",IF(T1_Data!AQ16&lt;1, "&lt;1", IF(T1_Data!AQ16&gt;99, "&gt;99", T1_Data!AQ16))),"-")</f>
        <v>&gt;99</v>
      </c>
      <c r="AR18" s="72" t="str">
        <f>IF(ISNUMBER(T1_Data!AR16),IF(T1_Data!AR16=-999,"NA",IF(T1_Data!AR16&lt;1, "&lt;1", IF(T1_Data!AR16&gt;99, "&gt;99", T1_Data!AR16))),"-")</f>
        <v>&gt;99</v>
      </c>
      <c r="AS18" s="72" t="str">
        <f>IF(ISNUMBER(T1_Data!AS16),IF(T1_Data!AS16=-999,"NA",IF(T1_Data!AS16&lt;1, "&lt;1", IF(T1_Data!AS16&gt;99, "&gt;99", T1_Data!AS16))),"-")</f>
        <v>&lt;1</v>
      </c>
      <c r="AT18" s="72" t="str">
        <f>IF(ISNUMBER(T1_Data!AT16),IF(T1_Data!AT16=-999,"NA",IF(T1_Data!AT16&lt;1, "&lt;1", IF(T1_Data!AT16&gt;99, "&gt;99", T1_Data!AT16))),"-")</f>
        <v>&lt;1</v>
      </c>
      <c r="AU18" s="72" t="str">
        <f>IF(ISNUMBER(T1_Data!AU16),IF(T1_Data!AU16=-999,"NA",IF(T1_Data!AU16&lt;1, "&lt;1", IF(T1_Data!AU16&gt;99, "&gt;99", T1_Data!AU16))),"-")</f>
        <v>&gt;99</v>
      </c>
      <c r="AV18" s="72" t="str">
        <f>IF(ISNUMBER(T1_Data!AV16),IF(T1_Data!AV16=-999,"NA",IF(T1_Data!AV16&lt;1, "&lt;1", IF(T1_Data!AV16&gt;99, "&gt;99", T1_Data!AV16))),"-")</f>
        <v>&gt;99</v>
      </c>
      <c r="AW18" s="72" t="str">
        <f>IF(ISNUMBER(T1_Data!AW16),IF(T1_Data!AW16=-999,"NA",IF(T1_Data!AW16&lt;1, "&lt;1", IF(T1_Data!AW16&gt;99, "&gt;99", T1_Data!AW16))),"-")</f>
        <v>-</v>
      </c>
      <c r="AX18" s="72" t="str">
        <f>IF(ISNUMBER(T1_Data!AX16),IF(T1_Data!AX16=-999,"NA",IF(T1_Data!AX16&lt;1, "&lt;1", IF(T1_Data!AX16&gt;99, "&gt;99", T1_Data!AX16))),"-")</f>
        <v>-</v>
      </c>
      <c r="AY18" s="72" t="str">
        <f>IF(ISNUMBER(T1_Data!AY16),IF(T1_Data!AY16=-999,"NA",IF(T1_Data!AY16&lt;1, "&lt;1", IF(T1_Data!AY16&gt;99, "&gt;99", T1_Data!AY16))),"-")</f>
        <v>-</v>
      </c>
      <c r="AZ18" s="72" t="str">
        <f>IF(ISNUMBER(T1_Data!AZ16),IF(T1_Data!AZ16=-999,"NA",IF(T1_Data!AZ16&lt;1, "&lt;1", IF(T1_Data!AZ16&gt;99, "&gt;99", T1_Data!AZ16))),"-")</f>
        <v>-</v>
      </c>
      <c r="BA18" s="72" t="str">
        <f>IF(ISNUMBER(T1_Data!BA16),IF(T1_Data!BA16=-999,"NA",IF(T1_Data!BA16&lt;1, "&lt;1", IF(T1_Data!BA16&gt;99, "&gt;99", T1_Data!BA16))),"-")</f>
        <v>-</v>
      </c>
      <c r="BB18" s="72" t="str">
        <f>IF(ISNUMBER(T1_Data!BB16),IF(T1_Data!BB16=-999,"NA",IF(T1_Data!BB16&lt;1, "&lt;1", IF(T1_Data!BB16&gt;99, "&gt;99", T1_Data!BB16))),"-")</f>
        <v>&gt;99</v>
      </c>
      <c r="BC18" s="72" t="str">
        <f>IF(ISNUMBER(T1_Data!BC16),IF(T1_Data!BC16=-999,"NA",IF(T1_Data!BC16&lt;1, "&lt;1", IF(T1_Data!BC16&gt;99, "&gt;99", T1_Data!BC16))),"-")</f>
        <v>&lt;1</v>
      </c>
      <c r="BD18" s="72" t="str">
        <f>IF(ISNUMBER(T1_Data!BD16),IF(T1_Data!BD16=-999,"NA",IF(T1_Data!BD16&lt;1, "&lt;1", IF(T1_Data!BD16&gt;99, "&gt;99", T1_Data!BD16))),"-")</f>
        <v>&lt;1</v>
      </c>
      <c r="BE18" s="72" t="str">
        <f>IF(ISNUMBER(T1_Data!BE16),IF(T1_Data!BE16=-999,"NA",IF(T1_Data!BE16&lt;1, "&lt;1", IF(T1_Data!BE16&gt;99, "&gt;99", T1_Data!BE16))),"-")</f>
        <v>&gt;99</v>
      </c>
      <c r="BF18" s="72" t="str">
        <f>IF(ISNUMBER(T1_Data!BF16),IF(T1_Data!BF16=-999,"NA",IF(T1_Data!BF16&lt;1, "&lt;1", IF(T1_Data!BF16&gt;99, "&gt;99", T1_Data!BF16))),"-")</f>
        <v>&gt;99</v>
      </c>
      <c r="BG18" s="72" t="str">
        <f>IF(ISNUMBER(T1_Data!BG16),IF(T1_Data!BG16=-999,"NA",IF(T1_Data!BG16&lt;1, "&lt;1", IF(T1_Data!BG16&gt;99, "&gt;99", T1_Data!BG16))),"-")</f>
        <v>&gt;99</v>
      </c>
      <c r="BH18" s="72" t="str">
        <f>IF(ISNUMBER(T1_Data!BH16),IF(T1_Data!BH16=-999,"NA",IF(T1_Data!BH16&lt;1, "&lt;1", IF(T1_Data!BH16&gt;99, "&gt;99", T1_Data!BH16))),"-")</f>
        <v>&lt;1</v>
      </c>
      <c r="BI18" s="72" t="str">
        <f>IF(ISNUMBER(T1_Data!BI16),IF(T1_Data!BI16=-999,"NA",IF(T1_Data!BI16&lt;1, "&lt;1", IF(T1_Data!BI16&gt;99, "&gt;99", T1_Data!BI16))),"-")</f>
        <v>&lt;1</v>
      </c>
      <c r="BJ18" s="72" t="str">
        <f>IF(ISNUMBER(T1_Data!BJ16),IF(T1_Data!BJ16=-999,"NA",IF(T1_Data!BJ16&lt;1, "&lt;1", IF(T1_Data!BJ16&gt;99, "&gt;99", T1_Data!BJ16))),"-")</f>
        <v>&gt;99</v>
      </c>
      <c r="BK18" s="72" t="str">
        <f>IF(ISNUMBER(T1_Data!BK16),IF(T1_Data!BK16=-999,"NA",IF(T1_Data!BK16&lt;1, "&lt;1", IF(T1_Data!BK16&gt;99, "&gt;99", T1_Data!BK16))),"-")</f>
        <v>&gt;99</v>
      </c>
      <c r="BL18" s="72" t="str">
        <f>IF(ISNUMBER(T1_Data!BL16),IF(T1_Data!BL16=-999,"NA",IF(T1_Data!BL16&lt;1, "&lt;1", IF(T1_Data!BL16&gt;99, "&gt;99", T1_Data!BL16))),"-")</f>
        <v>&gt;99</v>
      </c>
      <c r="BM18" s="72" t="str">
        <f>IF(ISNUMBER(T1_Data!BM16),IF(T1_Data!BM16=-999,"NA",IF(T1_Data!BM16&lt;1, "&lt;1", IF(T1_Data!BM16&gt;99, "&gt;99", T1_Data!BM16))),"-")</f>
        <v>&lt;1</v>
      </c>
      <c r="BN18" s="72" t="str">
        <f>IF(ISNUMBER(T1_Data!BN16),IF(T1_Data!BN16=-999,"NA",IF(T1_Data!BN16&lt;1, "&lt;1", IF(T1_Data!BN16&gt;99, "&gt;99", T1_Data!BN16))),"-")</f>
        <v>&lt;1</v>
      </c>
      <c r="BO18" s="72" t="str">
        <f>IF(ISNUMBER(T1_Data!BO16),IF(T1_Data!BO16=-999,"NA",IF(T1_Data!BO16&lt;1, "&lt;1", IF(T1_Data!BO16&gt;99, "&gt;99", T1_Data!BO16))),"-")</f>
        <v>&gt;99</v>
      </c>
      <c r="BP18" s="72" t="str">
        <f>IF(ISNUMBER(T1_Data!BP16),IF(T1_Data!BP16=-999,"NA",IF(T1_Data!BP16&lt;1, "&lt;1", IF(T1_Data!BP16&gt;99, "&gt;99", T1_Data!BP16))),"-")</f>
        <v>&gt;99</v>
      </c>
      <c r="BQ18" s="72" t="str">
        <f>IF(ISNUMBER(T1_Data!BQ16),IF(T1_Data!BQ16=-999,"NA",IF(T1_Data!BQ16&lt;1, "&lt;1", IF(T1_Data!BQ16&gt;99, "&gt;99", T1_Data!BQ16))),"-")</f>
        <v>&gt;99</v>
      </c>
      <c r="BR18" s="72" t="str">
        <f>IF(ISNUMBER(T1_Data!BR16),IF(T1_Data!BR16=-999,"NA",IF(T1_Data!BR16&lt;1, "&lt;1", IF(T1_Data!BR16&gt;99, "&gt;99", T1_Data!BR16))),"-")</f>
        <v>&lt;1</v>
      </c>
      <c r="BS18" s="72" t="str">
        <f>IF(ISNUMBER(T1_Data!BS16),IF(T1_Data!BS16=-999,"NA",IF(T1_Data!BS16&lt;1, "&lt;1", IF(T1_Data!BS16&gt;99, "&gt;99", T1_Data!BS16))),"-")</f>
        <v>&lt;1</v>
      </c>
      <c r="BT18" s="72" t="str">
        <f>IF(ISNUMBER(T1_Data!BT16),IF(T1_Data!BT16=-999,"NA",IF(T1_Data!BT16&lt;1, "&lt;1", IF(T1_Data!BT16&gt;99, "&gt;99", T1_Data!BT16))),"-")</f>
        <v>&gt;99</v>
      </c>
      <c r="BU18" s="72" t="str">
        <f>IF(ISNUMBER(T1_Data!BU16),IF(T1_Data!BU16=-999,"NA",IF(T1_Data!BU16&lt;1, "&lt;1", IF(T1_Data!BU16&gt;99, "&gt;99", T1_Data!BU16))),"-")</f>
        <v>&gt;99</v>
      </c>
      <c r="BV18" s="72" t="str">
        <f>IF(ISNUMBER(T1_Data!BV16),IF(T1_Data!BV16=-999,"NA",IF(T1_Data!BV16&lt;1, "&lt;1", IF(T1_Data!BV16&gt;99, "&gt;99", T1_Data!BV16))),"-")</f>
        <v>-</v>
      </c>
      <c r="BW18" s="72" t="str">
        <f>IF(ISNUMBER(T1_Data!BW16),IF(T1_Data!BW16=-999,"NA",IF(T1_Data!BW16&lt;1, "&lt;1", IF(T1_Data!BW16&gt;99, "&gt;99", T1_Data!BW16))),"-")</f>
        <v>-</v>
      </c>
      <c r="BX18" s="72" t="str">
        <f>IF(ISNUMBER(T1_Data!BX16),IF(T1_Data!BX16=-999,"NA",IF(T1_Data!BX16&lt;1, "&lt;1", IF(T1_Data!BX16&gt;99, "&gt;99", T1_Data!BX16))),"-")</f>
        <v>-</v>
      </c>
      <c r="BY18" s="72" t="str">
        <f>IF(ISNUMBER(T1_Data!BY16),IF(T1_Data!BY16=-999,"NA",IF(T1_Data!BY16&lt;1, "&lt;1", IF(T1_Data!BY16&gt;99, "&gt;99", T1_Data!BY16))),"-")</f>
        <v>-</v>
      </c>
      <c r="BZ18" s="72" t="str">
        <f>IF(ISNUMBER(T1_Data!BZ16),IF(T1_Data!BZ16=-999,"NA",IF(T1_Data!BZ16&lt;1, "&lt;1", IF(T1_Data!BZ16&gt;99, "&gt;99", T1_Data!BZ16))),"-")</f>
        <v>-</v>
      </c>
      <c r="CA18" s="72" t="str">
        <f>IF(ISNUMBER(T1_Data!CA16),IF(T1_Data!CA16=-999,"NA",IF(T1_Data!CA16&lt;1, "&lt;1", IF(T1_Data!CA16&gt;99, "&gt;99", T1_Data!CA16))),"-")</f>
        <v>-</v>
      </c>
      <c r="CB18" s="72" t="str">
        <f>IF(ISNUMBER(T1_Data!CB16),IF(T1_Data!CB16=-999,"NA",IF(T1_Data!CB16&lt;1, "&lt;1", IF(T1_Data!CB16&gt;99, "&gt;99", T1_Data!CB16))),"-")</f>
        <v>-</v>
      </c>
      <c r="CC18" s="72" t="str">
        <f>IF(ISNUMBER(T1_Data!CC16),IF(T1_Data!CC16=-999,"NA",IF(T1_Data!CC16&lt;1, "&lt;1", IF(T1_Data!CC16&gt;99, "&gt;99", T1_Data!CC16))),"-")</f>
        <v>-</v>
      </c>
      <c r="CD18" s="72" t="str">
        <f>IF(ISNUMBER(T1_Data!CD16),IF(T1_Data!CD16=-999,"NA",IF(T1_Data!CD16&lt;1, "&lt;1", IF(T1_Data!CD16&gt;99, "&gt;99", T1_Data!CD16))),"-")</f>
        <v>-</v>
      </c>
      <c r="CE18" s="72" t="str">
        <f>IF(ISNUMBER(T1_Data!CE16),IF(T1_Data!CE16=-999,"NA",IF(T1_Data!CE16&lt;1, "&lt;1", IF(T1_Data!CE16&gt;99, "&gt;99", T1_Data!CE16))),"-")</f>
        <v>-</v>
      </c>
      <c r="CF18" s="72" t="str">
        <f>IF(ISNUMBER(T1_Data!CF16),IF(T1_Data!CF16=-999,"NA",IF(T1_Data!CF16&lt;1, "&lt;1", IF(T1_Data!CF16&gt;99, "&gt;99", T1_Data!CF16))),"-")</f>
        <v>-</v>
      </c>
      <c r="CG18" s="72" t="str">
        <f>IF(ISNUMBER(T1_Data!CG16),IF(T1_Data!CG16=-999,"NA",IF(T1_Data!CG16&lt;1, "&lt;1", IF(T1_Data!CG16&gt;99, "&gt;99", T1_Data!CG16))),"-")</f>
        <v>-</v>
      </c>
      <c r="CH18" s="72" t="str">
        <f>IF(ISNUMBER(T1_Data!CH16),IF(T1_Data!CH16=-999,"NA",IF(T1_Data!CH16&lt;1, "&lt;1", IF(T1_Data!CH16&gt;99, "&gt;99", T1_Data!CH16))),"-")</f>
        <v>-</v>
      </c>
      <c r="CI18" s="72" t="str">
        <f>IF(ISNUMBER(T1_Data!CI16),IF(T1_Data!CI16=-999,"NA",IF(T1_Data!CI16&lt;1, "&lt;1", IF(T1_Data!CI16&gt;99, "&gt;99", T1_Data!CI16))),"-")</f>
        <v>-</v>
      </c>
      <c r="CJ18" s="72" t="str">
        <f>IF(ISNUMBER(T1_Data!CJ16),IF(T1_Data!CJ16=-999,"NA",IF(T1_Data!CJ16&lt;1, "&lt;1", IF(T1_Data!CJ16&gt;99, "&gt;99", T1_Data!CJ16))),"-")</f>
        <v>-</v>
      </c>
      <c r="CK18" s="72" t="str">
        <f>IF(ISNUMBER(T1_Data!CK16),IF(T1_Data!CK16=-999,"NA",IF(T1_Data!CK16&lt;1, "&lt;1", IF(T1_Data!CK16&gt;99, "&gt;99", T1_Data!CK16))),"-")</f>
        <v>&gt;99</v>
      </c>
      <c r="CL18" s="72" t="str">
        <f>IF(ISNUMBER(T1_Data!CL16),IF(T1_Data!CL16=-999,"NA",IF(T1_Data!CL16&lt;1, "&lt;1", IF(T1_Data!CL16&gt;99, "&gt;99", T1_Data!CL16))),"-")</f>
        <v>&lt;1</v>
      </c>
      <c r="CM18" s="72" t="str">
        <f>IF(ISNUMBER(T1_Data!CM16),IF(T1_Data!CM16=-999,"NA",IF(T1_Data!CM16&lt;1, "&lt;1", IF(T1_Data!CM16&gt;99, "&gt;99", T1_Data!CM16))),"-")</f>
        <v>&lt;1</v>
      </c>
      <c r="CN18" s="72" t="str">
        <f>IF(ISNUMBER(T1_Data!CN16),IF(T1_Data!CN16=-999,"NA",IF(T1_Data!CN16&lt;1, "&lt;1", IF(T1_Data!CN16&gt;99, "&gt;99", T1_Data!CN16))),"-")</f>
        <v>&gt;99</v>
      </c>
      <c r="CO18" s="72" t="str">
        <f>IF(ISNUMBER(T1_Data!CO16),IF(T1_Data!CO16=-999,"NA",IF(T1_Data!CO16&lt;1, "&lt;1", IF(T1_Data!CO16&gt;99, "&gt;99", T1_Data!CO16))),"-")</f>
        <v>&gt;99</v>
      </c>
      <c r="CP18" s="72" t="str">
        <f>IF(ISNUMBER(T1_Data!CP16),IF(T1_Data!CP16=-999,"NA",IF(T1_Data!CP16&lt;1, "&lt;1", IF(T1_Data!CP16&gt;99, "&gt;99", T1_Data!CP16))),"-")</f>
        <v>-</v>
      </c>
      <c r="CQ18" s="72" t="str">
        <f>IF(ISNUMBER(T1_Data!CQ16),IF(T1_Data!CQ16=-999,"NA",IF(T1_Data!CQ16&lt;1, "&lt;1", IF(T1_Data!CQ16&gt;99, "&gt;99", T1_Data!CQ16))),"-")</f>
        <v>-</v>
      </c>
      <c r="CR18" s="72" t="str">
        <f>IF(ISNUMBER(T1_Data!CR16),IF(T1_Data!CR16=-999,"NA",IF(T1_Data!CR16&lt;1, "&lt;1", IF(T1_Data!CR16&gt;99, "&gt;99", T1_Data!CR16))),"-")</f>
        <v>-</v>
      </c>
      <c r="CS18" s="72" t="str">
        <f>IF(ISNUMBER(T1_Data!CS16),IF(T1_Data!CS16=-999,"NA",IF(T1_Data!CS16&lt;1, "&lt;1", IF(T1_Data!CS16&gt;99, "&gt;99", T1_Data!CS16))),"-")</f>
        <v>-</v>
      </c>
      <c r="CT18" s="72" t="str">
        <f>IF(ISNUMBER(T1_Data!CT16),IF(T1_Data!CT16=-999,"NA",IF(T1_Data!CT16&lt;1, "&lt;1", IF(T1_Data!CT16&gt;99, "&gt;99", T1_Data!CT16))),"-")</f>
        <v>-</v>
      </c>
      <c r="CU18" s="72" t="str">
        <f>IF(ISNUMBER(T1_Data!CU16),IF(T1_Data!CU16=-999,"NA",IF(T1_Data!CU16&lt;1, "&lt;1", IF(T1_Data!CU16&gt;99, "&gt;99", T1_Data!CU16))),"-")</f>
        <v>&gt;99</v>
      </c>
      <c r="CV18" s="72" t="str">
        <f>IF(ISNUMBER(T1_Data!CV16),IF(T1_Data!CV16=-999,"NA",IF(T1_Data!CV16&lt;1, "&lt;1", IF(T1_Data!CV16&gt;99, "&gt;99", T1_Data!CV16))),"-")</f>
        <v>&lt;1</v>
      </c>
      <c r="CW18" s="72" t="str">
        <f>IF(ISNUMBER(T1_Data!CW16),IF(T1_Data!CW16=-999,"NA",IF(T1_Data!CW16&lt;1, "&lt;1", IF(T1_Data!CW16&gt;99, "&gt;99", T1_Data!CW16))),"-")</f>
        <v>&lt;1</v>
      </c>
      <c r="CX18" s="72" t="str">
        <f>IF(ISNUMBER(T1_Data!CX16),IF(T1_Data!CX16=-999,"NA",IF(T1_Data!CX16&lt;1, "&lt;1", IF(T1_Data!CX16&gt;99, "&gt;99", T1_Data!CX16))),"-")</f>
        <v>&gt;99</v>
      </c>
      <c r="CY18" s="72" t="str">
        <f>IF(ISNUMBER(T1_Data!CY16),IF(T1_Data!CY16=-999,"NA",IF(T1_Data!CY16&lt;1, "&lt;1", IF(T1_Data!CY16&gt;99, "&gt;99", T1_Data!CY16))),"-")</f>
        <v>&gt;99</v>
      </c>
      <c r="CZ18" s="72" t="str">
        <f>IF(ISNUMBER(T1_Data!CZ16),IF(T1_Data!CZ16=-999,"NA",IF(T1_Data!CZ16&lt;1, "&lt;1", IF(T1_Data!CZ16&gt;99, "&gt;99", T1_Data!CZ16))),"-")</f>
        <v>-</v>
      </c>
      <c r="DA18" s="72" t="str">
        <f>IF(ISNUMBER(T1_Data!DA16),IF(T1_Data!DA16=-999,"NA",IF(T1_Data!DA16&lt;1, "&lt;1", IF(T1_Data!DA16&gt;99, "&gt;99", T1_Data!DA16))),"-")</f>
        <v>-</v>
      </c>
      <c r="DB18" s="72" t="str">
        <f>IF(ISNUMBER(T1_Data!DB16),IF(T1_Data!DB16=-999,"NA",IF(T1_Data!DB16&lt;1, "&lt;1", IF(T1_Data!DB16&gt;99, "&gt;99", T1_Data!DB16))),"-")</f>
        <v>&lt;1</v>
      </c>
      <c r="DC18" s="72" t="str">
        <f>IF(ISNUMBER(T1_Data!DC16),IF(T1_Data!DC16=-999,"NA",IF(T1_Data!DC16&lt;1, "&lt;1", IF(T1_Data!DC16&gt;99, "&gt;99", T1_Data!DC16))),"-")</f>
        <v>-</v>
      </c>
      <c r="DD18" s="72" t="str">
        <f>IF(ISNUMBER(T1_Data!DD16),IF(T1_Data!DD16=-999,"NA",IF(T1_Data!DD16&lt;1, "&lt;1", IF(T1_Data!DD16&gt;99, "&gt;99", T1_Data!DD16))),"-")</f>
        <v>-</v>
      </c>
      <c r="DE18" s="72" t="str">
        <f>IF(ISNUMBER(T1_Data!DE16),IF(T1_Data!DE16=-999,"NA",IF(T1_Data!DE16&lt;1, "&lt;1", IF(T1_Data!DE16&gt;99, "&gt;99", T1_Data!DE16))),"-")</f>
        <v>&gt;99</v>
      </c>
      <c r="DF18" s="72" t="str">
        <f>IF(ISNUMBER(T1_Data!DF16),IF(T1_Data!DF16=-999,"NA",IF(T1_Data!DF16&lt;1, "&lt;1", IF(T1_Data!DF16&gt;99, "&gt;99", T1_Data!DF16))),"-")</f>
        <v>&lt;1</v>
      </c>
      <c r="DG18" s="72" t="str">
        <f>IF(ISNUMBER(T1_Data!DG16),IF(T1_Data!DG16=-999,"NA",IF(T1_Data!DG16&lt;1, "&lt;1", IF(T1_Data!DG16&gt;99, "&gt;99", T1_Data!DG16))),"-")</f>
        <v>&lt;1</v>
      </c>
      <c r="DH18" s="72" t="str">
        <f>IF(ISNUMBER(T1_Data!DH16),IF(T1_Data!DH16=-999,"NA",IF(T1_Data!DH16&lt;1, "&lt;1", IF(T1_Data!DH16&gt;99, "&gt;99", T1_Data!DH16))),"-")</f>
        <v>&gt;99</v>
      </c>
      <c r="DI18" s="72" t="str">
        <f>IF(ISNUMBER(T1_Data!DI16),IF(T1_Data!DI16=-999,"NA",IF(T1_Data!DI16&lt;1, "&lt;1", IF(T1_Data!DI16&gt;99, "&gt;99", T1_Data!DI16))),"-")</f>
        <v>&gt;99</v>
      </c>
      <c r="DJ18" s="72" t="str">
        <f>IF(ISNUMBER(T1_Data!DJ16),IF(T1_Data!DJ16=-999,"NA",IF(T1_Data!DJ16&lt;1, "&lt;1", IF(T1_Data!DJ16&gt;99, "&gt;99", T1_Data!DJ16))),"-")</f>
        <v>&gt;99</v>
      </c>
      <c r="DK18" s="72" t="str">
        <f>IF(ISNUMBER(T1_Data!DK16),IF(T1_Data!DK16=-999,"NA",IF(T1_Data!DK16&lt;1, "&lt;1", IF(T1_Data!DK16&gt;99, "&gt;99", T1_Data!DK16))),"-")</f>
        <v>&lt;1</v>
      </c>
      <c r="DL18" s="72" t="str">
        <f>IF(ISNUMBER(T1_Data!DL16),IF(T1_Data!DL16=-999,"NA",IF(T1_Data!DL16&lt;1, "&lt;1", IF(T1_Data!DL16&gt;99, "&gt;99", T1_Data!DL16))),"-")</f>
        <v>&lt;1</v>
      </c>
      <c r="DM18" s="72" t="str">
        <f>IF(ISNUMBER(T1_Data!DM16),IF(T1_Data!DM16=-999,"NA",IF(T1_Data!DM16&lt;1, "&lt;1", IF(T1_Data!DM16&gt;99, "&gt;99", T1_Data!DM16))),"-")</f>
        <v>&gt;99</v>
      </c>
      <c r="DN18" s="72" t="str">
        <f>IF(ISNUMBER(T1_Data!DN16),IF(T1_Data!DN16=-999,"NA",IF(T1_Data!DN16&lt;1, "&lt;1", IF(T1_Data!DN16&gt;99, "&gt;99", T1_Data!DN16))),"-")</f>
        <v>&gt;99</v>
      </c>
      <c r="DO18" s="72" t="str">
        <f>IF(ISNUMBER(T1_Data!DO16),IF(T1_Data!DO16=-999,"NA",IF(T1_Data!DO16&lt;1, "&lt;1", IF(T1_Data!DO16&gt;99, "&gt;99", T1_Data!DO16))),"-")</f>
        <v>-</v>
      </c>
      <c r="DP18" s="72" t="str">
        <f>IF(ISNUMBER(T1_Data!DP16),IF(T1_Data!DP16=-999,"NA",IF(T1_Data!DP16&lt;1, "&lt;1", IF(T1_Data!DP16&gt;99, "&gt;99", T1_Data!DP16))),"-")</f>
        <v>-</v>
      </c>
      <c r="DQ18" s="72" t="str">
        <f>IF(ISNUMBER(T1_Data!DQ16),IF(T1_Data!DQ16=-999,"NA",IF(T1_Data!DQ16&lt;1, "&lt;1", IF(T1_Data!DQ16&gt;99, "&gt;99", T1_Data!DQ16))),"-")</f>
        <v>-</v>
      </c>
      <c r="DR18" s="72" t="str">
        <f>IF(ISNUMBER(T1_Data!DR16),IF(T1_Data!DR16=-999,"NA",IF(T1_Data!DR16&lt;1, "&lt;1", IF(T1_Data!DR16&gt;99, "&gt;99", T1_Data!DR16))),"-")</f>
        <v>-</v>
      </c>
      <c r="DS18" s="72" t="str">
        <f>IF(ISNUMBER(T1_Data!DS16),IF(T1_Data!DS16=-999,"NA",IF(T1_Data!DS16&lt;1, "&lt;1", IF(T1_Data!DS16&gt;99, "&gt;99", T1_Data!DS16))),"-")</f>
        <v>-</v>
      </c>
      <c r="DT18" s="72" t="str">
        <f>IF(ISNUMBER(T1_Data!DT16),IF(T1_Data!DT16=-999,"NA",IF(T1_Data!DT16&lt;1, "&lt;1", IF(T1_Data!DT16&gt;99, "&gt;99", T1_Data!DT16))),"-")</f>
        <v>&gt;99</v>
      </c>
      <c r="DU18" s="72" t="str">
        <f>IF(ISNUMBER(T1_Data!DU16),IF(T1_Data!DU16=-999,"NA",IF(T1_Data!DU16&lt;1, "&lt;1", IF(T1_Data!DU16&gt;99, "&gt;99", T1_Data!DU16))),"-")</f>
        <v>&lt;1</v>
      </c>
      <c r="DV18" s="72" t="str">
        <f>IF(ISNUMBER(T1_Data!DV16),IF(T1_Data!DV16=-999,"NA",IF(T1_Data!DV16&lt;1, "&lt;1", IF(T1_Data!DV16&gt;99, "&gt;99", T1_Data!DV16))),"-")</f>
        <v>&lt;1</v>
      </c>
      <c r="DW18" s="72" t="str">
        <f>IF(ISNUMBER(T1_Data!DW16),IF(T1_Data!DW16=-999,"NA",IF(T1_Data!DW16&lt;1, "&lt;1", IF(T1_Data!DW16&gt;99, "&gt;99", T1_Data!DW16))),"-")</f>
        <v>&gt;99</v>
      </c>
      <c r="DX18" s="72" t="str">
        <f>IF(ISNUMBER(T1_Data!DX16),IF(T1_Data!DX16=-999,"NA",IF(T1_Data!DX16&lt;1, "&lt;1", IF(T1_Data!DX16&gt;99, "&gt;99", T1_Data!DX16))),"-")</f>
        <v>&gt;99</v>
      </c>
      <c r="DY18" s="72" t="str">
        <f>IF(ISNUMBER(T1_Data!DY16),IF(T1_Data!DY16=-999,"NA",IF(T1_Data!DY16&lt;1, "&lt;1", IF(T1_Data!DY16&gt;99, "&gt;99", T1_Data!DY16))),"-")</f>
        <v>&gt;99</v>
      </c>
      <c r="DZ18" s="72" t="str">
        <f>IF(ISNUMBER(T1_Data!DZ16),IF(T1_Data!DZ16=-999,"NA",IF(T1_Data!DZ16&lt;1, "&lt;1", IF(T1_Data!DZ16&gt;99, "&gt;99", T1_Data!DZ16))),"-")</f>
        <v>&lt;1</v>
      </c>
      <c r="EA18" s="72" t="str">
        <f>IF(ISNUMBER(T1_Data!EA16),IF(T1_Data!EA16=-999,"NA",IF(T1_Data!EA16&lt;1, "&lt;1", IF(T1_Data!EA16&gt;99, "&gt;99", T1_Data!EA16))),"-")</f>
        <v>&lt;1</v>
      </c>
      <c r="EB18" s="72" t="str">
        <f>IF(ISNUMBER(T1_Data!EB16),IF(T1_Data!EB16=-999,"NA",IF(T1_Data!EB16&lt;1, "&lt;1", IF(T1_Data!EB16&gt;99, "&gt;99", T1_Data!EB16))),"-")</f>
        <v>&gt;99</v>
      </c>
      <c r="EC18" s="72" t="str">
        <f>IF(ISNUMBER(T1_Data!EC16),IF(T1_Data!EC16=-999,"NA",IF(T1_Data!EC16&lt;1, "&lt;1", IF(T1_Data!EC16&gt;99, "&gt;99", T1_Data!EC16))),"-")</f>
        <v>&gt;99</v>
      </c>
      <c r="ED18" s="72" t="str">
        <f>IF(ISNUMBER(T1_Data!ED16),IF(T1_Data!ED16=-999,"NA",IF(T1_Data!ED16&lt;1, "&lt;1", IF(T1_Data!ED16&gt;99, "&gt;99", T1_Data!ED16))),"-")</f>
        <v>&gt;99</v>
      </c>
      <c r="EE18" s="72" t="str">
        <f>IF(ISNUMBER(T1_Data!EE16),IF(T1_Data!EE16=-999,"NA",IF(T1_Data!EE16&lt;1, "&lt;1", IF(T1_Data!EE16&gt;99, "&gt;99", T1_Data!EE16))),"-")</f>
        <v>&lt;1</v>
      </c>
      <c r="EF18" s="72" t="str">
        <f>IF(ISNUMBER(T1_Data!EF16),IF(T1_Data!EF16=-999,"NA",IF(T1_Data!EF16&lt;1, "&lt;1", IF(T1_Data!EF16&gt;99, "&gt;99", T1_Data!EF16))),"-")</f>
        <v>&lt;1</v>
      </c>
      <c r="EG18" s="72" t="str">
        <f>IF(ISNUMBER(T1_Data!EG16),IF(T1_Data!EG16=-999,"NA",IF(T1_Data!EG16&lt;1, "&lt;1", IF(T1_Data!EG16&gt;99, "&gt;99", T1_Data!EG16))),"-")</f>
        <v>&gt;99</v>
      </c>
      <c r="EH18" s="72" t="str">
        <f>IF(ISNUMBER(T1_Data!EH16),IF(T1_Data!EH16=-999,"NA",IF(T1_Data!EH16&lt;1, "&lt;1", IF(T1_Data!EH16&gt;99, "&gt;99", T1_Data!EH16))),"-")</f>
        <v>&gt;99</v>
      </c>
      <c r="EI18" s="72" t="str">
        <f>IF(ISNUMBER(T1_Data!EI16),IF(T1_Data!EI16=-999,"NA",IF(T1_Data!EI16&lt;1, "&lt;1", IF(T1_Data!EI16&gt;99, "&gt;99", T1_Data!EI16))),"-")</f>
        <v>&gt;99</v>
      </c>
      <c r="EJ18" s="72" t="str">
        <f>IF(ISNUMBER(T1_Data!EJ16),IF(T1_Data!EJ16=-999,"NA",IF(T1_Data!EJ16&lt;1, "&lt;1", IF(T1_Data!EJ16&gt;99, "&gt;99", T1_Data!EJ16))),"-")</f>
        <v>&lt;1</v>
      </c>
      <c r="EK18" s="72" t="str">
        <f>IF(ISNUMBER(T1_Data!EK16),IF(T1_Data!EK16=-999,"NA",IF(T1_Data!EK16&lt;1, "&lt;1", IF(T1_Data!EK16&gt;99, "&gt;99", T1_Data!EK16))),"-")</f>
        <v>&lt;1</v>
      </c>
      <c r="EL18" s="72" t="str">
        <f>IF(ISNUMBER(T1_Data!EL16),IF(T1_Data!EL16=-999,"NA",IF(T1_Data!EL16&lt;1, "&lt;1", IF(T1_Data!EL16&gt;99, "&gt;99", T1_Data!EL16))),"-")</f>
        <v>&gt;99</v>
      </c>
      <c r="EM18" s="72" t="str">
        <f>IF(ISNUMBER(T1_Data!EM16),IF(T1_Data!EM16=-999,"NA",IF(T1_Data!EM16&lt;1, "&lt;1", IF(T1_Data!EM16&gt;99, "&gt;99", T1_Data!EM16))),"-")</f>
        <v>&gt;99</v>
      </c>
      <c r="EN18" s="72" t="str">
        <f>IF(ISNUMBER(T1_Data!EN16),IF(T1_Data!EN16=-999,"NA",IF(T1_Data!EN16&lt;1, "&lt;1", IF(T1_Data!EN16&gt;99, "&gt;99", T1_Data!EN16))),"-")</f>
        <v>-</v>
      </c>
      <c r="EO18" s="72" t="str">
        <f>IF(ISNUMBER(T1_Data!EO16),IF(T1_Data!EO16=-999,"NA",IF(T1_Data!EO16&lt;1, "&lt;1", IF(T1_Data!EO16&gt;99, "&gt;99", T1_Data!EO16))),"-")</f>
        <v>-</v>
      </c>
      <c r="EP18" s="72" t="str">
        <f>IF(ISNUMBER(T1_Data!EP16),IF(T1_Data!EP16=-999,"NA",IF(T1_Data!EP16&lt;1, "&lt;1", IF(T1_Data!EP16&gt;99, "&gt;99", T1_Data!EP16))),"-")</f>
        <v>-</v>
      </c>
      <c r="EQ18" s="72" t="str">
        <f>IF(ISNUMBER(T1_Data!EQ16),IF(T1_Data!EQ16=-999,"NA",IF(T1_Data!EQ16&lt;1, "&lt;1", IF(T1_Data!EQ16&gt;99, "&gt;99", T1_Data!EQ16))),"-")</f>
        <v>-</v>
      </c>
      <c r="ER18" s="72" t="str">
        <f>IF(ISNUMBER(T1_Data!ER16),IF(T1_Data!ER16=-999,"NA",IF(T1_Data!ER16&lt;1, "&lt;1", IF(T1_Data!ER16&gt;99, "&gt;99", T1_Data!ER16))),"-")</f>
        <v>-</v>
      </c>
      <c r="ES18" s="72" t="str">
        <f>IF(ISNUMBER(T1_Data!ES16),IF(T1_Data!ES16=-999,"NA",IF(T1_Data!ES16&lt;1, "&lt;1", IF(T1_Data!ES16&gt;99, "&gt;99", T1_Data!ES16))),"-")</f>
        <v>-</v>
      </c>
      <c r="ET18" s="72" t="str">
        <f>IF(ISNUMBER(T1_Data!ET16),IF(T1_Data!ET16=-999,"NA",IF(T1_Data!ET16&lt;1, "&lt;1", IF(T1_Data!ET16&gt;99, "&gt;99", T1_Data!ET16))),"-")</f>
        <v>-</v>
      </c>
      <c r="EU18" s="72" t="str">
        <f>IF(ISNUMBER(T1_Data!EU16),IF(T1_Data!EU16=-999,"NA",IF(T1_Data!EU16&lt;1, "&lt;1", IF(T1_Data!EU16&gt;99, "&gt;99", T1_Data!EU16))),"-")</f>
        <v>-</v>
      </c>
      <c r="EV18" s="72" t="str">
        <f>IF(ISNUMBER(T1_Data!EV16),IF(T1_Data!EV16=-999,"NA",IF(T1_Data!EV16&lt;1, "&lt;1", IF(T1_Data!EV16&gt;99, "&gt;99", T1_Data!EV16))),"-")</f>
        <v>-</v>
      </c>
      <c r="EW18" s="72" t="str">
        <f>IF(ISNUMBER(T1_Data!EW16),IF(T1_Data!EW16=-999,"NA",IF(T1_Data!EW16&lt;1, "&lt;1", IF(T1_Data!EW16&gt;99, "&gt;99", T1_Data!EW16))),"-")</f>
        <v>-</v>
      </c>
      <c r="EX18" s="72" t="str">
        <f>IF(ISNUMBER(T1_Data!EX16),IF(T1_Data!EX16=-999,"NA",IF(T1_Data!EX16&lt;1, "&lt;1", IF(T1_Data!EX16&gt;99, "&gt;99", T1_Data!EX16))),"-")</f>
        <v>-</v>
      </c>
      <c r="EY18" s="72" t="str">
        <f>IF(ISNUMBER(T1_Data!EY16),IF(T1_Data!EY16=-999,"NA",IF(T1_Data!EY16&lt;1, "&lt;1", IF(T1_Data!EY16&gt;99, "&gt;99", T1_Data!EY16))),"-")</f>
        <v>-</v>
      </c>
      <c r="EZ18" s="72" t="str">
        <f>IF(ISNUMBER(T1_Data!EZ16),IF(T1_Data!EZ16=-999,"NA",IF(T1_Data!EZ16&lt;1, "&lt;1", IF(T1_Data!EZ16&gt;99, "&gt;99", T1_Data!EZ16))),"-")</f>
        <v>-</v>
      </c>
      <c r="FA18" s="72" t="str">
        <f>IF(ISNUMBER(T1_Data!FA16),IF(T1_Data!FA16=-999,"NA",IF(T1_Data!FA16&lt;1, "&lt;1", IF(T1_Data!FA16&gt;99, "&gt;99", T1_Data!FA16))),"-")</f>
        <v>-</v>
      </c>
      <c r="FB18" s="72" t="str">
        <f>IF(ISNUMBER(T1_Data!FB16),IF(T1_Data!FB16=-999,"NA",IF(T1_Data!FB16&lt;1, "&lt;1", IF(T1_Data!FB16&gt;99, "&gt;99", T1_Data!FB16))),"-")</f>
        <v>-</v>
      </c>
      <c r="FC18" s="72" t="str">
        <f>IF(ISNUMBER(T1_Data!FC16),IF(T1_Data!FC16=-999,"NA",IF(T1_Data!FC16&lt;1, "&lt;1", IF(T1_Data!FC16&gt;99, "&gt;99", T1_Data!FC16))),"-")</f>
        <v>&gt;99</v>
      </c>
      <c r="FD18" s="72" t="str">
        <f>IF(ISNUMBER(T1_Data!FD16),IF(T1_Data!FD16=-999,"NA",IF(T1_Data!FD16&lt;1, "&lt;1", IF(T1_Data!FD16&gt;99, "&gt;99", T1_Data!FD16))),"-")</f>
        <v>&lt;1</v>
      </c>
      <c r="FE18" s="72" t="str">
        <f>IF(ISNUMBER(T1_Data!FE16),IF(T1_Data!FE16=-999,"NA",IF(T1_Data!FE16&lt;1, "&lt;1", IF(T1_Data!FE16&gt;99, "&gt;99", T1_Data!FE16))),"-")</f>
        <v>&lt;1</v>
      </c>
      <c r="FF18" s="72" t="str">
        <f>IF(ISNUMBER(T1_Data!FF16),IF(T1_Data!FF16=-999,"NA",IF(T1_Data!FF16&lt;1, "&lt;1", IF(T1_Data!FF16&gt;99, "&gt;99", T1_Data!FF16))),"-")</f>
        <v>&gt;99</v>
      </c>
      <c r="FG18" s="72" t="str">
        <f>IF(ISNUMBER(T1_Data!FG16),IF(T1_Data!FG16=-999,"NA",IF(T1_Data!FG16&lt;1, "&lt;1", IF(T1_Data!FG16&gt;99, "&gt;99", T1_Data!FG16))),"-")</f>
        <v>&gt;99</v>
      </c>
      <c r="FH18" s="72" t="str">
        <f>IF(ISNUMBER(T1_Data!FH16),IF(T1_Data!FH16=-999,"NA",IF(T1_Data!FH16&lt;1, "&lt;1", IF(T1_Data!FH16&gt;99, "&gt;99", T1_Data!FH16))),"-")</f>
        <v>-</v>
      </c>
      <c r="FI18" s="72" t="str">
        <f>IF(ISNUMBER(T1_Data!FI16),IF(T1_Data!FI16=-999,"NA",IF(T1_Data!FI16&lt;1, "&lt;1", IF(T1_Data!FI16&gt;99, "&gt;99", T1_Data!FI16))),"-")</f>
        <v>-</v>
      </c>
      <c r="FJ18" s="72" t="str">
        <f>IF(ISNUMBER(T1_Data!FJ16),IF(T1_Data!FJ16=-999,"NA",IF(T1_Data!FJ16&lt;1, "&lt;1", IF(T1_Data!FJ16&gt;99, "&gt;99", T1_Data!FJ16))),"-")</f>
        <v>-</v>
      </c>
      <c r="FK18" s="72" t="str">
        <f>IF(ISNUMBER(T1_Data!FK16),IF(T1_Data!FK16=-999,"NA",IF(T1_Data!FK16&lt;1, "&lt;1", IF(T1_Data!FK16&gt;99, "&gt;99", T1_Data!FK16))),"-")</f>
        <v>-</v>
      </c>
      <c r="FL18" s="72" t="str">
        <f>IF(ISNUMBER(T1_Data!FL16),IF(T1_Data!FL16=-999,"NA",IF(T1_Data!FL16&lt;1, "&lt;1", IF(T1_Data!FL16&gt;99, "&gt;99", T1_Data!FL16))),"-")</f>
        <v>-</v>
      </c>
      <c r="FM18" s="72" t="str">
        <f>IF(ISNUMBER(T1_Data!FM16),IF(T1_Data!FM16=-999,"NA",IF(T1_Data!FM16&lt;1, "&lt;1", IF(T1_Data!FM16&gt;99, "&gt;99", T1_Data!FM16))),"-")</f>
        <v>&gt;99</v>
      </c>
      <c r="FN18" s="72" t="str">
        <f>IF(ISNUMBER(T1_Data!FN16),IF(T1_Data!FN16=-999,"NA",IF(T1_Data!FN16&lt;1, "&lt;1", IF(T1_Data!FN16&gt;99, "&gt;99", T1_Data!FN16))),"-")</f>
        <v>&lt;1</v>
      </c>
      <c r="FO18" s="72" t="str">
        <f>IF(ISNUMBER(T1_Data!FO16),IF(T1_Data!FO16=-999,"NA",IF(T1_Data!FO16&lt;1, "&lt;1", IF(T1_Data!FO16&gt;99, "&gt;99", T1_Data!FO16))),"-")</f>
        <v>&lt;1</v>
      </c>
      <c r="FP18" s="72" t="str">
        <f>IF(ISNUMBER(T1_Data!FP16),IF(T1_Data!FP16=-999,"NA",IF(T1_Data!FP16&lt;1, "&lt;1", IF(T1_Data!FP16&gt;99, "&gt;99", T1_Data!FP16))),"-")</f>
        <v>&gt;99</v>
      </c>
      <c r="FQ18" s="72" t="str">
        <f>IF(ISNUMBER(T1_Data!FQ16),IF(T1_Data!FQ16=-999,"NA",IF(T1_Data!FQ16&lt;1, "&lt;1", IF(T1_Data!FQ16&gt;99, "&gt;99", T1_Data!FQ16))),"-")</f>
        <v>&gt;99</v>
      </c>
      <c r="FR18" s="72" t="str">
        <f>IF(ISNUMBER(T1_Data!FR16),IF(T1_Data!FR16=-999,"NA",IF(T1_Data!FR16&lt;1, "&lt;1", IF(T1_Data!FR16&gt;99, "&gt;99", T1_Data!FR16))),"-")</f>
        <v>-</v>
      </c>
      <c r="FS18" s="72" t="str">
        <f>IF(ISNUMBER(T1_Data!FS16),IF(T1_Data!FS16=-999,"NA",IF(T1_Data!FS16&lt;1, "&lt;1", IF(T1_Data!FS16&gt;99, "&gt;99", T1_Data!FS16))),"-")</f>
        <v>-</v>
      </c>
      <c r="FT18" s="72" t="str">
        <f>IF(ISNUMBER(T1_Data!FT16),IF(T1_Data!FT16=-999,"NA",IF(T1_Data!FT16&lt;1, "&lt;1", IF(T1_Data!FT16&gt;99, "&gt;99", T1_Data!FT16))),"-")</f>
        <v>-</v>
      </c>
      <c r="FU18" s="72" t="str">
        <f>IF(ISNUMBER(T1_Data!FU16),IF(T1_Data!FU16=-999,"NA",IF(T1_Data!FU16&lt;1, "&lt;1", IF(T1_Data!FU16&gt;99, "&gt;99", T1_Data!FU16))),"-")</f>
        <v>-</v>
      </c>
      <c r="FV18" s="72" t="str">
        <f>IF(ISNUMBER(T1_Data!FV16),IF(T1_Data!FV16=-999,"NA",IF(T1_Data!FV16&lt;1, "&lt;1", IF(T1_Data!FV16&gt;99, "&gt;99", T1_Data!FV16))),"-")</f>
        <v>-</v>
      </c>
      <c r="FW18" s="72">
        <f>IF(ISNUMBER(T1_Data!FW16),IF(T1_Data!FW16=-999,"NA",IF(T1_Data!FW16&lt;1, "&lt;1", IF(T1_Data!FW16&gt;99, "&gt;99", T1_Data!FW16))),"-")</f>
        <v>14</v>
      </c>
      <c r="FX18" s="71" t="str">
        <f>IF(ISBLANK(T1_Data!FX16), "", T1_Data!FX16)</f>
        <v>QAT</v>
      </c>
    </row>
    <row r="19" spans="1:180" x14ac:dyDescent="0.25">
      <c r="A19" s="71" t="str">
        <f>IF(ISBLANK(T1_Data!A17), "", T1_Data!A17)</f>
        <v>Saudi Arabia</v>
      </c>
      <c r="B19" s="72">
        <f>IF(ISNUMBER(T1_Data!B17), T1_Data!B17,"-")</f>
        <v>2023</v>
      </c>
      <c r="C19" s="72">
        <f>IF(ISNUMBER(T1_Data!C17),IF(T1_Data!C17=-999,"NA",IF(T1_Data!C17&lt;1, "&lt;1", IF(T1_Data!C17&gt;99, "&gt;99", T1_Data!C17))),"-")</f>
        <v>84.949996948242188</v>
      </c>
      <c r="D19" s="72" t="str">
        <f>IF(ISNUMBER(T1_Data!D17),IF(T1_Data!D17=-999,"NA",IF(T1_Data!D17&lt;1, "&lt;1", IF(T1_Data!D17&gt;99, "&gt;99", T1_Data!D17))),"-")</f>
        <v>&gt;99</v>
      </c>
      <c r="E19" s="72" t="str">
        <f>IF(ISNUMBER(T1_Data!E17),IF(T1_Data!E17=-999,"NA",IF(T1_Data!E17&lt;1, "&lt;1", IF(T1_Data!E17&gt;99, "&gt;99", T1_Data!E17))),"-")</f>
        <v>&lt;1</v>
      </c>
      <c r="F19" s="72" t="str">
        <f>IF(ISNUMBER(T1_Data!F17),IF(T1_Data!F17=-999,"NA",IF(T1_Data!F17&lt;1, "&lt;1", IF(T1_Data!F17&gt;99, "&gt;99", T1_Data!F17))),"-")</f>
        <v>&lt;1</v>
      </c>
      <c r="G19" s="72" t="str">
        <f>IF(ISNUMBER(T1_Data!G17),IF(T1_Data!G17=-999,"NA",IF(T1_Data!G17&lt;1, "&lt;1", IF(T1_Data!G17&gt;99, "&gt;99", T1_Data!G17))),"-")</f>
        <v>&gt;99</v>
      </c>
      <c r="H19" s="72" t="str">
        <f>IF(ISNUMBER(T1_Data!H17),IF(T1_Data!H17=-999,"NA",IF(T1_Data!H17&lt;1, "&lt;1", IF(T1_Data!H17&gt;99, "&gt;99", T1_Data!H17))),"-")</f>
        <v>&gt;99</v>
      </c>
      <c r="I19" s="72" t="str">
        <f>IF(ISNUMBER(T1_Data!I17),IF(T1_Data!I17=-999,"NA",IF(T1_Data!I17&lt;1, "&lt;1", IF(T1_Data!I17&gt;99, "&gt;99", T1_Data!I17))),"-")</f>
        <v>&gt;99</v>
      </c>
      <c r="J19" s="72" t="str">
        <f>IF(ISNUMBER(T1_Data!J17),IF(T1_Data!J17=-999,"NA",IF(T1_Data!J17&lt;1, "&lt;1", IF(T1_Data!J17&gt;99, "&gt;99", T1_Data!J17))),"-")</f>
        <v>&lt;1</v>
      </c>
      <c r="K19" s="72" t="str">
        <f>IF(ISNUMBER(T1_Data!K17),IF(T1_Data!K17=-999,"NA",IF(T1_Data!K17&lt;1, "&lt;1", IF(T1_Data!K17&gt;99, "&gt;99", T1_Data!K17))),"-")</f>
        <v>&lt;1</v>
      </c>
      <c r="L19" s="72" t="str">
        <f>IF(ISNUMBER(T1_Data!L17),IF(T1_Data!L17=-999,"NA",IF(T1_Data!L17&lt;1, "&lt;1", IF(T1_Data!L17&gt;99, "&gt;99", T1_Data!L17))),"-")</f>
        <v>&gt;99</v>
      </c>
      <c r="M19" s="72" t="str">
        <f>IF(ISNUMBER(T1_Data!M17),IF(T1_Data!M17=-999,"NA",IF(T1_Data!M17&lt;1, "&lt;1", IF(T1_Data!M17&gt;99, "&gt;99", T1_Data!M17))),"-")</f>
        <v>&gt;99</v>
      </c>
      <c r="N19" s="72" t="str">
        <f>IF(ISNUMBER(T1_Data!N17),IF(T1_Data!N17=-999,"NA",IF(T1_Data!N17&lt;1, "&lt;1", IF(T1_Data!N17&gt;99, "&gt;99", T1_Data!N17))),"-")</f>
        <v>&gt;99</v>
      </c>
      <c r="O19" s="72" t="str">
        <f>IF(ISNUMBER(T1_Data!O17),IF(T1_Data!O17=-999,"NA",IF(T1_Data!O17&lt;1, "&lt;1", IF(T1_Data!O17&gt;99, "&gt;99", T1_Data!O17))),"-")</f>
        <v>&lt;1</v>
      </c>
      <c r="P19" s="72" t="str">
        <f>IF(ISNUMBER(T1_Data!P17),IF(T1_Data!P17=-999,"NA",IF(T1_Data!P17&lt;1, "&lt;1", IF(T1_Data!P17&gt;99, "&gt;99", T1_Data!P17))),"-")</f>
        <v>&lt;1</v>
      </c>
      <c r="Q19" s="72" t="str">
        <f>IF(ISNUMBER(T1_Data!Q17),IF(T1_Data!Q17=-999,"NA",IF(T1_Data!Q17&lt;1, "&lt;1", IF(T1_Data!Q17&gt;99, "&gt;99", T1_Data!Q17))),"-")</f>
        <v>&gt;99</v>
      </c>
      <c r="R19" s="72" t="str">
        <f>IF(ISNUMBER(T1_Data!R17),IF(T1_Data!R17=-999,"NA",IF(T1_Data!R17&lt;1, "&lt;1", IF(T1_Data!R17&gt;99, "&gt;99", T1_Data!R17))),"-")</f>
        <v>&gt;99</v>
      </c>
      <c r="S19" s="72" t="str">
        <f>IF(ISNUMBER(T1_Data!S17),IF(T1_Data!S17=-999,"NA",IF(T1_Data!S17&lt;1, "&lt;1", IF(T1_Data!S17&gt;99, "&gt;99", T1_Data!S17))),"-")</f>
        <v>&gt;99</v>
      </c>
      <c r="T19" s="72" t="str">
        <f>IF(ISNUMBER(T1_Data!T17),IF(T1_Data!T17=-999,"NA",IF(T1_Data!T17&lt;1, "&lt;1", IF(T1_Data!T17&gt;99, "&gt;99", T1_Data!T17))),"-")</f>
        <v>&lt;1</v>
      </c>
      <c r="U19" s="72" t="str">
        <f>IF(ISNUMBER(T1_Data!U17),IF(T1_Data!U17=-999,"NA",IF(T1_Data!U17&lt;1, "&lt;1", IF(T1_Data!U17&gt;99, "&gt;99", T1_Data!U17))),"-")</f>
        <v>&lt;1</v>
      </c>
      <c r="V19" s="72" t="str">
        <f>IF(ISNUMBER(T1_Data!V17),IF(T1_Data!V17=-999,"NA",IF(T1_Data!V17&lt;1, "&lt;1", IF(T1_Data!V17&gt;99, "&gt;99", T1_Data!V17))),"-")</f>
        <v>&gt;99</v>
      </c>
      <c r="W19" s="72" t="str">
        <f>IF(ISNUMBER(T1_Data!W17),IF(T1_Data!W17=-999,"NA",IF(T1_Data!W17&lt;1, "&lt;1", IF(T1_Data!W17&gt;99, "&gt;99", T1_Data!W17))),"-")</f>
        <v>&gt;99</v>
      </c>
      <c r="X19" s="72" t="str">
        <f>IF(ISNUMBER(T1_Data!X17),IF(T1_Data!X17=-999,"NA",IF(T1_Data!X17&lt;1, "&lt;1", IF(T1_Data!X17&gt;99, "&gt;99", T1_Data!X17))),"-")</f>
        <v>&gt;99</v>
      </c>
      <c r="Y19" s="72" t="str">
        <f>IF(ISNUMBER(T1_Data!Y17),IF(T1_Data!Y17=-999,"NA",IF(T1_Data!Y17&lt;1, "&lt;1", IF(T1_Data!Y17&gt;99, "&gt;99", T1_Data!Y17))),"-")</f>
        <v>&lt;1</v>
      </c>
      <c r="Z19" s="72" t="str">
        <f>IF(ISNUMBER(T1_Data!Z17),IF(T1_Data!Z17=-999,"NA",IF(T1_Data!Z17&lt;1, "&lt;1", IF(T1_Data!Z17&gt;99, "&gt;99", T1_Data!Z17))),"-")</f>
        <v>&lt;1</v>
      </c>
      <c r="AA19" s="72" t="str">
        <f>IF(ISNUMBER(T1_Data!AA17),IF(T1_Data!AA17=-999,"NA",IF(T1_Data!AA17&lt;1, "&lt;1", IF(T1_Data!AA17&gt;99, "&gt;99", T1_Data!AA17))),"-")</f>
        <v>&gt;99</v>
      </c>
      <c r="AB19" s="72" t="str">
        <f>IF(ISNUMBER(T1_Data!AB17),IF(T1_Data!AB17=-999,"NA",IF(T1_Data!AB17&lt;1, "&lt;1", IF(T1_Data!AB17&gt;99, "&gt;99", T1_Data!AB17))),"-")</f>
        <v>&gt;99</v>
      </c>
      <c r="AC19" s="72" t="str">
        <f>IF(ISNUMBER(T1_Data!AC17),IF(T1_Data!AC17=-999,"NA",IF(T1_Data!AC17&lt;1, "&lt;1", IF(T1_Data!AC17&gt;99, "&gt;99", T1_Data!AC17))),"-")</f>
        <v>&gt;99</v>
      </c>
      <c r="AD19" s="72" t="str">
        <f>IF(ISNUMBER(T1_Data!AD17),IF(T1_Data!AD17=-999,"NA",IF(T1_Data!AD17&lt;1, "&lt;1", IF(T1_Data!AD17&gt;99, "&gt;99", T1_Data!AD17))),"-")</f>
        <v>&lt;1</v>
      </c>
      <c r="AE19" s="72" t="str">
        <f>IF(ISNUMBER(T1_Data!AE17),IF(T1_Data!AE17=-999,"NA",IF(T1_Data!AE17&lt;1, "&lt;1", IF(T1_Data!AE17&gt;99, "&gt;99", T1_Data!AE17))),"-")</f>
        <v>&lt;1</v>
      </c>
      <c r="AF19" s="72" t="str">
        <f>IF(ISNUMBER(T1_Data!AF17),IF(T1_Data!AF17=-999,"NA",IF(T1_Data!AF17&lt;1, "&lt;1", IF(T1_Data!AF17&gt;99, "&gt;99", T1_Data!AF17))),"-")</f>
        <v>&gt;99</v>
      </c>
      <c r="AG19" s="72" t="str">
        <f>IF(ISNUMBER(T1_Data!AG17),IF(T1_Data!AG17=-999,"NA",IF(T1_Data!AG17&lt;1, "&lt;1", IF(T1_Data!AG17&gt;99, "&gt;99", T1_Data!AG17))),"-")</f>
        <v>&gt;99</v>
      </c>
      <c r="AH19" s="72" t="str">
        <f>IF(ISNUMBER(T1_Data!AH17),IF(T1_Data!AH17=-999,"NA",IF(T1_Data!AH17&lt;1, "&lt;1", IF(T1_Data!AH17&gt;99, "&gt;99", T1_Data!AH17))),"-")</f>
        <v>-</v>
      </c>
      <c r="AI19" s="72" t="str">
        <f>IF(ISNUMBER(T1_Data!AI17),IF(T1_Data!AI17=-999,"NA",IF(T1_Data!AI17&lt;1, "&lt;1", IF(T1_Data!AI17&gt;99, "&gt;99", T1_Data!AI17))),"-")</f>
        <v>-</v>
      </c>
      <c r="AJ19" s="72" t="str">
        <f>IF(ISNUMBER(T1_Data!AJ17),IF(T1_Data!AJ17=-999,"NA",IF(T1_Data!AJ17&lt;1, "&lt;1", IF(T1_Data!AJ17&gt;99, "&gt;99", T1_Data!AJ17))),"-")</f>
        <v>-</v>
      </c>
      <c r="AK19" s="72" t="str">
        <f>IF(ISNUMBER(T1_Data!AK17),IF(T1_Data!AK17=-999,"NA",IF(T1_Data!AK17&lt;1, "&lt;1", IF(T1_Data!AK17&gt;99, "&gt;99", T1_Data!AK17))),"-")</f>
        <v>-</v>
      </c>
      <c r="AL19" s="72" t="str">
        <f>IF(ISNUMBER(T1_Data!AL17),IF(T1_Data!AL17=-999,"NA",IF(T1_Data!AL17&lt;1, "&lt;1", IF(T1_Data!AL17&gt;99, "&gt;99", T1_Data!AL17))),"-")</f>
        <v>-</v>
      </c>
      <c r="AM19" s="72" t="str">
        <f>IF(ISNUMBER(T1_Data!AM17),IF(T1_Data!AM17=-999,"NA",IF(T1_Data!AM17&lt;1, "&lt;1", IF(T1_Data!AM17&gt;99, "&gt;99", T1_Data!AM17))),"-")</f>
        <v>&gt;99</v>
      </c>
      <c r="AN19" s="72" t="str">
        <f>IF(ISNUMBER(T1_Data!AN17),IF(T1_Data!AN17=-999,"NA",IF(T1_Data!AN17&lt;1, "&lt;1", IF(T1_Data!AN17&gt;99, "&gt;99", T1_Data!AN17))),"-")</f>
        <v>&lt;1</v>
      </c>
      <c r="AO19" s="72" t="str">
        <f>IF(ISNUMBER(T1_Data!AO17),IF(T1_Data!AO17=-999,"NA",IF(T1_Data!AO17&lt;1, "&lt;1", IF(T1_Data!AO17&gt;99, "&gt;99", T1_Data!AO17))),"-")</f>
        <v>&lt;1</v>
      </c>
      <c r="AP19" s="72" t="str">
        <f>IF(ISNUMBER(T1_Data!AP17),IF(T1_Data!AP17=-999,"NA",IF(T1_Data!AP17&lt;1, "&lt;1", IF(T1_Data!AP17&gt;99, "&gt;99", T1_Data!AP17))),"-")</f>
        <v>&gt;99</v>
      </c>
      <c r="AQ19" s="72" t="str">
        <f>IF(ISNUMBER(T1_Data!AQ17),IF(T1_Data!AQ17=-999,"NA",IF(T1_Data!AQ17&lt;1, "&lt;1", IF(T1_Data!AQ17&gt;99, "&gt;99", T1_Data!AQ17))),"-")</f>
        <v>&gt;99</v>
      </c>
      <c r="AR19" s="72" t="str">
        <f>IF(ISNUMBER(T1_Data!AR17),IF(T1_Data!AR17=-999,"NA",IF(T1_Data!AR17&lt;1, "&lt;1", IF(T1_Data!AR17&gt;99, "&gt;99", T1_Data!AR17))),"-")</f>
        <v>&gt;99</v>
      </c>
      <c r="AS19" s="72" t="str">
        <f>IF(ISNUMBER(T1_Data!AS17),IF(T1_Data!AS17=-999,"NA",IF(T1_Data!AS17&lt;1, "&lt;1", IF(T1_Data!AS17&gt;99, "&gt;99", T1_Data!AS17))),"-")</f>
        <v>&lt;1</v>
      </c>
      <c r="AT19" s="72" t="str">
        <f>IF(ISNUMBER(T1_Data!AT17),IF(T1_Data!AT17=-999,"NA",IF(T1_Data!AT17&lt;1, "&lt;1", IF(T1_Data!AT17&gt;99, "&gt;99", T1_Data!AT17))),"-")</f>
        <v>&lt;1</v>
      </c>
      <c r="AU19" s="72" t="str">
        <f>IF(ISNUMBER(T1_Data!AU17),IF(T1_Data!AU17=-999,"NA",IF(T1_Data!AU17&lt;1, "&lt;1", IF(T1_Data!AU17&gt;99, "&gt;99", T1_Data!AU17))),"-")</f>
        <v>&gt;99</v>
      </c>
      <c r="AV19" s="72" t="str">
        <f>IF(ISNUMBER(T1_Data!AV17),IF(T1_Data!AV17=-999,"NA",IF(T1_Data!AV17&lt;1, "&lt;1", IF(T1_Data!AV17&gt;99, "&gt;99", T1_Data!AV17))),"-")</f>
        <v>&gt;99</v>
      </c>
      <c r="AW19" s="72" t="str">
        <f>IF(ISNUMBER(T1_Data!AW17),IF(T1_Data!AW17=-999,"NA",IF(T1_Data!AW17&lt;1, "&lt;1", IF(T1_Data!AW17&gt;99, "&gt;99", T1_Data!AW17))),"-")</f>
        <v>&gt;99</v>
      </c>
      <c r="AX19" s="72" t="str">
        <f>IF(ISNUMBER(T1_Data!AX17),IF(T1_Data!AX17=-999,"NA",IF(T1_Data!AX17&lt;1, "&lt;1", IF(T1_Data!AX17&gt;99, "&gt;99", T1_Data!AX17))),"-")</f>
        <v>&lt;1</v>
      </c>
      <c r="AY19" s="72" t="str">
        <f>IF(ISNUMBER(T1_Data!AY17),IF(T1_Data!AY17=-999,"NA",IF(T1_Data!AY17&lt;1, "&lt;1", IF(T1_Data!AY17&gt;99, "&gt;99", T1_Data!AY17))),"-")</f>
        <v>&lt;1</v>
      </c>
      <c r="AZ19" s="72" t="str">
        <f>IF(ISNUMBER(T1_Data!AZ17),IF(T1_Data!AZ17=-999,"NA",IF(T1_Data!AZ17&lt;1, "&lt;1", IF(T1_Data!AZ17&gt;99, "&gt;99", T1_Data!AZ17))),"-")</f>
        <v>&gt;99</v>
      </c>
      <c r="BA19" s="72" t="str">
        <f>IF(ISNUMBER(T1_Data!BA17),IF(T1_Data!BA17=-999,"NA",IF(T1_Data!BA17&lt;1, "&lt;1", IF(T1_Data!BA17&gt;99, "&gt;99", T1_Data!BA17))),"-")</f>
        <v>&gt;99</v>
      </c>
      <c r="BB19" s="72" t="str">
        <f>IF(ISNUMBER(T1_Data!BB17),IF(T1_Data!BB17=-999,"NA",IF(T1_Data!BB17&lt;1, "&lt;1", IF(T1_Data!BB17&gt;99, "&gt;99", T1_Data!BB17))),"-")</f>
        <v>&gt;99</v>
      </c>
      <c r="BC19" s="72" t="str">
        <f>IF(ISNUMBER(T1_Data!BC17),IF(T1_Data!BC17=-999,"NA",IF(T1_Data!BC17&lt;1, "&lt;1", IF(T1_Data!BC17&gt;99, "&gt;99", T1_Data!BC17))),"-")</f>
        <v>&lt;1</v>
      </c>
      <c r="BD19" s="72" t="str">
        <f>IF(ISNUMBER(T1_Data!BD17),IF(T1_Data!BD17=-999,"NA",IF(T1_Data!BD17&lt;1, "&lt;1", IF(T1_Data!BD17&gt;99, "&gt;99", T1_Data!BD17))),"-")</f>
        <v>&lt;1</v>
      </c>
      <c r="BE19" s="72" t="str">
        <f>IF(ISNUMBER(T1_Data!BE17),IF(T1_Data!BE17=-999,"NA",IF(T1_Data!BE17&lt;1, "&lt;1", IF(T1_Data!BE17&gt;99, "&gt;99", T1_Data!BE17))),"-")</f>
        <v>&gt;99</v>
      </c>
      <c r="BF19" s="72" t="str">
        <f>IF(ISNUMBER(T1_Data!BF17),IF(T1_Data!BF17=-999,"NA",IF(T1_Data!BF17&lt;1, "&lt;1", IF(T1_Data!BF17&gt;99, "&gt;99", T1_Data!BF17))),"-")</f>
        <v>&gt;99</v>
      </c>
      <c r="BG19" s="72" t="str">
        <f>IF(ISNUMBER(T1_Data!BG17),IF(T1_Data!BG17=-999,"NA",IF(T1_Data!BG17&lt;1, "&lt;1", IF(T1_Data!BG17&gt;99, "&gt;99", T1_Data!BG17))),"-")</f>
        <v>&gt;99</v>
      </c>
      <c r="BH19" s="72" t="str">
        <f>IF(ISNUMBER(T1_Data!BH17),IF(T1_Data!BH17=-999,"NA",IF(T1_Data!BH17&lt;1, "&lt;1", IF(T1_Data!BH17&gt;99, "&gt;99", T1_Data!BH17))),"-")</f>
        <v>&lt;1</v>
      </c>
      <c r="BI19" s="72" t="str">
        <f>IF(ISNUMBER(T1_Data!BI17),IF(T1_Data!BI17=-999,"NA",IF(T1_Data!BI17&lt;1, "&lt;1", IF(T1_Data!BI17&gt;99, "&gt;99", T1_Data!BI17))),"-")</f>
        <v>&lt;1</v>
      </c>
      <c r="BJ19" s="72" t="str">
        <f>IF(ISNUMBER(T1_Data!BJ17),IF(T1_Data!BJ17=-999,"NA",IF(T1_Data!BJ17&lt;1, "&lt;1", IF(T1_Data!BJ17&gt;99, "&gt;99", T1_Data!BJ17))),"-")</f>
        <v>&gt;99</v>
      </c>
      <c r="BK19" s="72" t="str">
        <f>IF(ISNUMBER(T1_Data!BK17),IF(T1_Data!BK17=-999,"NA",IF(T1_Data!BK17&lt;1, "&lt;1", IF(T1_Data!BK17&gt;99, "&gt;99", T1_Data!BK17))),"-")</f>
        <v>&gt;99</v>
      </c>
      <c r="BL19" s="72" t="str">
        <f>IF(ISNUMBER(T1_Data!BL17),IF(T1_Data!BL17=-999,"NA",IF(T1_Data!BL17&lt;1, "&lt;1", IF(T1_Data!BL17&gt;99, "&gt;99", T1_Data!BL17))),"-")</f>
        <v>&gt;99</v>
      </c>
      <c r="BM19" s="72" t="str">
        <f>IF(ISNUMBER(T1_Data!BM17),IF(T1_Data!BM17=-999,"NA",IF(T1_Data!BM17&lt;1, "&lt;1", IF(T1_Data!BM17&gt;99, "&gt;99", T1_Data!BM17))),"-")</f>
        <v>&lt;1</v>
      </c>
      <c r="BN19" s="72" t="str">
        <f>IF(ISNUMBER(T1_Data!BN17),IF(T1_Data!BN17=-999,"NA",IF(T1_Data!BN17&lt;1, "&lt;1", IF(T1_Data!BN17&gt;99, "&gt;99", T1_Data!BN17))),"-")</f>
        <v>&lt;1</v>
      </c>
      <c r="BO19" s="72" t="str">
        <f>IF(ISNUMBER(T1_Data!BO17),IF(T1_Data!BO17=-999,"NA",IF(T1_Data!BO17&lt;1, "&lt;1", IF(T1_Data!BO17&gt;99, "&gt;99", T1_Data!BO17))),"-")</f>
        <v>&gt;99</v>
      </c>
      <c r="BP19" s="72" t="str">
        <f>IF(ISNUMBER(T1_Data!BP17),IF(T1_Data!BP17=-999,"NA",IF(T1_Data!BP17&lt;1, "&lt;1", IF(T1_Data!BP17&gt;99, "&gt;99", T1_Data!BP17))),"-")</f>
        <v>&gt;99</v>
      </c>
      <c r="BQ19" s="72" t="str">
        <f>IF(ISNUMBER(T1_Data!BQ17),IF(T1_Data!BQ17=-999,"NA",IF(T1_Data!BQ17&lt;1, "&lt;1", IF(T1_Data!BQ17&gt;99, "&gt;99", T1_Data!BQ17))),"-")</f>
        <v>-</v>
      </c>
      <c r="BR19" s="72" t="str">
        <f>IF(ISNUMBER(T1_Data!BR17),IF(T1_Data!BR17=-999,"NA",IF(T1_Data!BR17&lt;1, "&lt;1", IF(T1_Data!BR17&gt;99, "&gt;99", T1_Data!BR17))),"-")</f>
        <v>-</v>
      </c>
      <c r="BS19" s="72" t="str">
        <f>IF(ISNUMBER(T1_Data!BS17),IF(T1_Data!BS17=-999,"NA",IF(T1_Data!BS17&lt;1, "&lt;1", IF(T1_Data!BS17&gt;99, "&gt;99", T1_Data!BS17))),"-")</f>
        <v>-</v>
      </c>
      <c r="BT19" s="72" t="str">
        <f>IF(ISNUMBER(T1_Data!BT17),IF(T1_Data!BT17=-999,"NA",IF(T1_Data!BT17&lt;1, "&lt;1", IF(T1_Data!BT17&gt;99, "&gt;99", T1_Data!BT17))),"-")</f>
        <v>-</v>
      </c>
      <c r="BU19" s="72" t="str">
        <f>IF(ISNUMBER(T1_Data!BU17),IF(T1_Data!BU17=-999,"NA",IF(T1_Data!BU17&lt;1, "&lt;1", IF(T1_Data!BU17&gt;99, "&gt;99", T1_Data!BU17))),"-")</f>
        <v>-</v>
      </c>
      <c r="BV19" s="72" t="str">
        <f>IF(ISNUMBER(T1_Data!BV17),IF(T1_Data!BV17=-999,"NA",IF(T1_Data!BV17&lt;1, "&lt;1", IF(T1_Data!BV17&gt;99, "&gt;99", T1_Data!BV17))),"-")</f>
        <v>&gt;99</v>
      </c>
      <c r="BW19" s="72" t="str">
        <f>IF(ISNUMBER(T1_Data!BW17),IF(T1_Data!BW17=-999,"NA",IF(T1_Data!BW17&lt;1, "&lt;1", IF(T1_Data!BW17&gt;99, "&gt;99", T1_Data!BW17))),"-")</f>
        <v>&lt;1</v>
      </c>
      <c r="BX19" s="72" t="str">
        <f>IF(ISNUMBER(T1_Data!BX17),IF(T1_Data!BX17=-999,"NA",IF(T1_Data!BX17&lt;1, "&lt;1", IF(T1_Data!BX17&gt;99, "&gt;99", T1_Data!BX17))),"-")</f>
        <v>&lt;1</v>
      </c>
      <c r="BY19" s="72" t="str">
        <f>IF(ISNUMBER(T1_Data!BY17),IF(T1_Data!BY17=-999,"NA",IF(T1_Data!BY17&lt;1, "&lt;1", IF(T1_Data!BY17&gt;99, "&gt;99", T1_Data!BY17))),"-")</f>
        <v>&gt;99</v>
      </c>
      <c r="BZ19" s="72" t="str">
        <f>IF(ISNUMBER(T1_Data!BZ17),IF(T1_Data!BZ17=-999,"NA",IF(T1_Data!BZ17&lt;1, "&lt;1", IF(T1_Data!BZ17&gt;99, "&gt;99", T1_Data!BZ17))),"-")</f>
        <v>&gt;99</v>
      </c>
      <c r="CA19" s="72" t="str">
        <f>IF(ISNUMBER(T1_Data!CA17),IF(T1_Data!CA17=-999,"NA",IF(T1_Data!CA17&lt;1, "&lt;1", IF(T1_Data!CA17&gt;99, "&gt;99", T1_Data!CA17))),"-")</f>
        <v>&gt;99</v>
      </c>
      <c r="CB19" s="72" t="str">
        <f>IF(ISNUMBER(T1_Data!CB17),IF(T1_Data!CB17=-999,"NA",IF(T1_Data!CB17&lt;1, "&lt;1", IF(T1_Data!CB17&gt;99, "&gt;99", T1_Data!CB17))),"-")</f>
        <v>&lt;1</v>
      </c>
      <c r="CC19" s="72" t="str">
        <f>IF(ISNUMBER(T1_Data!CC17),IF(T1_Data!CC17=-999,"NA",IF(T1_Data!CC17&lt;1, "&lt;1", IF(T1_Data!CC17&gt;99, "&gt;99", T1_Data!CC17))),"-")</f>
        <v>&lt;1</v>
      </c>
      <c r="CD19" s="72" t="str">
        <f>IF(ISNUMBER(T1_Data!CD17),IF(T1_Data!CD17=-999,"NA",IF(T1_Data!CD17&lt;1, "&lt;1", IF(T1_Data!CD17&gt;99, "&gt;99", T1_Data!CD17))),"-")</f>
        <v>&gt;99</v>
      </c>
      <c r="CE19" s="72" t="str">
        <f>IF(ISNUMBER(T1_Data!CE17),IF(T1_Data!CE17=-999,"NA",IF(T1_Data!CE17&lt;1, "&lt;1", IF(T1_Data!CE17&gt;99, "&gt;99", T1_Data!CE17))),"-")</f>
        <v>&gt;99</v>
      </c>
      <c r="CF19" s="72" t="str">
        <f>IF(ISNUMBER(T1_Data!CF17),IF(T1_Data!CF17=-999,"NA",IF(T1_Data!CF17&lt;1, "&lt;1", IF(T1_Data!CF17&gt;99, "&gt;99", T1_Data!CF17))),"-")</f>
        <v>&gt;99</v>
      </c>
      <c r="CG19" s="72" t="str">
        <f>IF(ISNUMBER(T1_Data!CG17),IF(T1_Data!CG17=-999,"NA",IF(T1_Data!CG17&lt;1, "&lt;1", IF(T1_Data!CG17&gt;99, "&gt;99", T1_Data!CG17))),"-")</f>
        <v>&lt;1</v>
      </c>
      <c r="CH19" s="72" t="str">
        <f>IF(ISNUMBER(T1_Data!CH17),IF(T1_Data!CH17=-999,"NA",IF(T1_Data!CH17&lt;1, "&lt;1", IF(T1_Data!CH17&gt;99, "&gt;99", T1_Data!CH17))),"-")</f>
        <v>&lt;1</v>
      </c>
      <c r="CI19" s="72" t="str">
        <f>IF(ISNUMBER(T1_Data!CI17),IF(T1_Data!CI17=-999,"NA",IF(T1_Data!CI17&lt;1, "&lt;1", IF(T1_Data!CI17&gt;99, "&gt;99", T1_Data!CI17))),"-")</f>
        <v>&gt;99</v>
      </c>
      <c r="CJ19" s="72" t="str">
        <f>IF(ISNUMBER(T1_Data!CJ17),IF(T1_Data!CJ17=-999,"NA",IF(T1_Data!CJ17&lt;1, "&lt;1", IF(T1_Data!CJ17&gt;99, "&gt;99", T1_Data!CJ17))),"-")</f>
        <v>&gt;99</v>
      </c>
      <c r="CK19" s="72" t="str">
        <f>IF(ISNUMBER(T1_Data!CK17),IF(T1_Data!CK17=-999,"NA",IF(T1_Data!CK17&lt;1, "&lt;1", IF(T1_Data!CK17&gt;99, "&gt;99", T1_Data!CK17))),"-")</f>
        <v>&gt;99</v>
      </c>
      <c r="CL19" s="72" t="str">
        <f>IF(ISNUMBER(T1_Data!CL17),IF(T1_Data!CL17=-999,"NA",IF(T1_Data!CL17&lt;1, "&lt;1", IF(T1_Data!CL17&gt;99, "&gt;99", T1_Data!CL17))),"-")</f>
        <v>&lt;1</v>
      </c>
      <c r="CM19" s="72" t="str">
        <f>IF(ISNUMBER(T1_Data!CM17),IF(T1_Data!CM17=-999,"NA",IF(T1_Data!CM17&lt;1, "&lt;1", IF(T1_Data!CM17&gt;99, "&gt;99", T1_Data!CM17))),"-")</f>
        <v>&lt;1</v>
      </c>
      <c r="CN19" s="72" t="str">
        <f>IF(ISNUMBER(T1_Data!CN17),IF(T1_Data!CN17=-999,"NA",IF(T1_Data!CN17&lt;1, "&lt;1", IF(T1_Data!CN17&gt;99, "&gt;99", T1_Data!CN17))),"-")</f>
        <v>&gt;99</v>
      </c>
      <c r="CO19" s="72" t="str">
        <f>IF(ISNUMBER(T1_Data!CO17),IF(T1_Data!CO17=-999,"NA",IF(T1_Data!CO17&lt;1, "&lt;1", IF(T1_Data!CO17&gt;99, "&gt;99", T1_Data!CO17))),"-")</f>
        <v>&gt;99</v>
      </c>
      <c r="CP19" s="72" t="str">
        <f>IF(ISNUMBER(T1_Data!CP17),IF(T1_Data!CP17=-999,"NA",IF(T1_Data!CP17&lt;1, "&lt;1", IF(T1_Data!CP17&gt;99, "&gt;99", T1_Data!CP17))),"-")</f>
        <v>&gt;99</v>
      </c>
      <c r="CQ19" s="72" t="str">
        <f>IF(ISNUMBER(T1_Data!CQ17),IF(T1_Data!CQ17=-999,"NA",IF(T1_Data!CQ17&lt;1, "&lt;1", IF(T1_Data!CQ17&gt;99, "&gt;99", T1_Data!CQ17))),"-")</f>
        <v>&lt;1</v>
      </c>
      <c r="CR19" s="72" t="str">
        <f>IF(ISNUMBER(T1_Data!CR17),IF(T1_Data!CR17=-999,"NA",IF(T1_Data!CR17&lt;1, "&lt;1", IF(T1_Data!CR17&gt;99, "&gt;99", T1_Data!CR17))),"-")</f>
        <v>&lt;1</v>
      </c>
      <c r="CS19" s="72" t="str">
        <f>IF(ISNUMBER(T1_Data!CS17),IF(T1_Data!CS17=-999,"NA",IF(T1_Data!CS17&lt;1, "&lt;1", IF(T1_Data!CS17&gt;99, "&gt;99", T1_Data!CS17))),"-")</f>
        <v>&gt;99</v>
      </c>
      <c r="CT19" s="72" t="str">
        <f>IF(ISNUMBER(T1_Data!CT17),IF(T1_Data!CT17=-999,"NA",IF(T1_Data!CT17&lt;1, "&lt;1", IF(T1_Data!CT17&gt;99, "&gt;99", T1_Data!CT17))),"-")</f>
        <v>&gt;99</v>
      </c>
      <c r="CU19" s="72" t="str">
        <f>IF(ISNUMBER(T1_Data!CU17),IF(T1_Data!CU17=-999,"NA",IF(T1_Data!CU17&lt;1, "&lt;1", IF(T1_Data!CU17&gt;99, "&gt;99", T1_Data!CU17))),"-")</f>
        <v>&gt;99</v>
      </c>
      <c r="CV19" s="72" t="str">
        <f>IF(ISNUMBER(T1_Data!CV17),IF(T1_Data!CV17=-999,"NA",IF(T1_Data!CV17&lt;1, "&lt;1", IF(T1_Data!CV17&gt;99, "&gt;99", T1_Data!CV17))),"-")</f>
        <v>&lt;1</v>
      </c>
      <c r="CW19" s="72" t="str">
        <f>IF(ISNUMBER(T1_Data!CW17),IF(T1_Data!CW17=-999,"NA",IF(T1_Data!CW17&lt;1, "&lt;1", IF(T1_Data!CW17&gt;99, "&gt;99", T1_Data!CW17))),"-")</f>
        <v>&lt;1</v>
      </c>
      <c r="CX19" s="72" t="str">
        <f>IF(ISNUMBER(T1_Data!CX17),IF(T1_Data!CX17=-999,"NA",IF(T1_Data!CX17&lt;1, "&lt;1", IF(T1_Data!CX17&gt;99, "&gt;99", T1_Data!CX17))),"-")</f>
        <v>&gt;99</v>
      </c>
      <c r="CY19" s="72" t="str">
        <f>IF(ISNUMBER(T1_Data!CY17),IF(T1_Data!CY17=-999,"NA",IF(T1_Data!CY17&lt;1, "&lt;1", IF(T1_Data!CY17&gt;99, "&gt;99", T1_Data!CY17))),"-")</f>
        <v>&gt;99</v>
      </c>
      <c r="CZ19" s="72" t="str">
        <f>IF(ISNUMBER(T1_Data!CZ17),IF(T1_Data!CZ17=-999,"NA",IF(T1_Data!CZ17&lt;1, "&lt;1", IF(T1_Data!CZ17&gt;99, "&gt;99", T1_Data!CZ17))),"-")</f>
        <v>-</v>
      </c>
      <c r="DA19" s="72" t="str">
        <f>IF(ISNUMBER(T1_Data!DA17),IF(T1_Data!DA17=-999,"NA",IF(T1_Data!DA17&lt;1, "&lt;1", IF(T1_Data!DA17&gt;99, "&gt;99", T1_Data!DA17))),"-")</f>
        <v>-</v>
      </c>
      <c r="DB19" s="72" t="str">
        <f>IF(ISNUMBER(T1_Data!DB17),IF(T1_Data!DB17=-999,"NA",IF(T1_Data!DB17&lt;1, "&lt;1", IF(T1_Data!DB17&gt;99, "&gt;99", T1_Data!DB17))),"-")</f>
        <v>&lt;1</v>
      </c>
      <c r="DC19" s="72" t="str">
        <f>IF(ISNUMBER(T1_Data!DC17),IF(T1_Data!DC17=-999,"NA",IF(T1_Data!DC17&lt;1, "&lt;1", IF(T1_Data!DC17&gt;99, "&gt;99", T1_Data!DC17))),"-")</f>
        <v>-</v>
      </c>
      <c r="DD19" s="72" t="str">
        <f>IF(ISNUMBER(T1_Data!DD17),IF(T1_Data!DD17=-999,"NA",IF(T1_Data!DD17&lt;1, "&lt;1", IF(T1_Data!DD17&gt;99, "&gt;99", T1_Data!DD17))),"-")</f>
        <v>-</v>
      </c>
      <c r="DE19" s="72" t="str">
        <f>IF(ISNUMBER(T1_Data!DE17),IF(T1_Data!DE17=-999,"NA",IF(T1_Data!DE17&lt;1, "&lt;1", IF(T1_Data!DE17&gt;99, "&gt;99", T1_Data!DE17))),"-")</f>
        <v>&gt;99</v>
      </c>
      <c r="DF19" s="72" t="str">
        <f>IF(ISNUMBER(T1_Data!DF17),IF(T1_Data!DF17=-999,"NA",IF(T1_Data!DF17&lt;1, "&lt;1", IF(T1_Data!DF17&gt;99, "&gt;99", T1_Data!DF17))),"-")</f>
        <v>&lt;1</v>
      </c>
      <c r="DG19" s="72" t="str">
        <f>IF(ISNUMBER(T1_Data!DG17),IF(T1_Data!DG17=-999,"NA",IF(T1_Data!DG17&lt;1, "&lt;1", IF(T1_Data!DG17&gt;99, "&gt;99", T1_Data!DG17))),"-")</f>
        <v>&lt;1</v>
      </c>
      <c r="DH19" s="72" t="str">
        <f>IF(ISNUMBER(T1_Data!DH17),IF(T1_Data!DH17=-999,"NA",IF(T1_Data!DH17&lt;1, "&lt;1", IF(T1_Data!DH17&gt;99, "&gt;99", T1_Data!DH17))),"-")</f>
        <v>&gt;99</v>
      </c>
      <c r="DI19" s="72" t="str">
        <f>IF(ISNUMBER(T1_Data!DI17),IF(T1_Data!DI17=-999,"NA",IF(T1_Data!DI17&lt;1, "&lt;1", IF(T1_Data!DI17&gt;99, "&gt;99", T1_Data!DI17))),"-")</f>
        <v>&gt;99</v>
      </c>
      <c r="DJ19" s="72" t="str">
        <f>IF(ISNUMBER(T1_Data!DJ17),IF(T1_Data!DJ17=-999,"NA",IF(T1_Data!DJ17&lt;1, "&lt;1", IF(T1_Data!DJ17&gt;99, "&gt;99", T1_Data!DJ17))),"-")</f>
        <v>&gt;99</v>
      </c>
      <c r="DK19" s="72" t="str">
        <f>IF(ISNUMBER(T1_Data!DK17),IF(T1_Data!DK17=-999,"NA",IF(T1_Data!DK17&lt;1, "&lt;1", IF(T1_Data!DK17&gt;99, "&gt;99", T1_Data!DK17))),"-")</f>
        <v>&lt;1</v>
      </c>
      <c r="DL19" s="72" t="str">
        <f>IF(ISNUMBER(T1_Data!DL17),IF(T1_Data!DL17=-999,"NA",IF(T1_Data!DL17&lt;1, "&lt;1", IF(T1_Data!DL17&gt;99, "&gt;99", T1_Data!DL17))),"-")</f>
        <v>&lt;1</v>
      </c>
      <c r="DM19" s="72" t="str">
        <f>IF(ISNUMBER(T1_Data!DM17),IF(T1_Data!DM17=-999,"NA",IF(T1_Data!DM17&lt;1, "&lt;1", IF(T1_Data!DM17&gt;99, "&gt;99", T1_Data!DM17))),"-")</f>
        <v>&gt;99</v>
      </c>
      <c r="DN19" s="72" t="str">
        <f>IF(ISNUMBER(T1_Data!DN17),IF(T1_Data!DN17=-999,"NA",IF(T1_Data!DN17&lt;1, "&lt;1", IF(T1_Data!DN17&gt;99, "&gt;99", T1_Data!DN17))),"-")</f>
        <v>&gt;99</v>
      </c>
      <c r="DO19" s="72" t="str">
        <f>IF(ISNUMBER(T1_Data!DO17),IF(T1_Data!DO17=-999,"NA",IF(T1_Data!DO17&lt;1, "&lt;1", IF(T1_Data!DO17&gt;99, "&gt;99", T1_Data!DO17))),"-")</f>
        <v>&gt;99</v>
      </c>
      <c r="DP19" s="72" t="str">
        <f>IF(ISNUMBER(T1_Data!DP17),IF(T1_Data!DP17=-999,"NA",IF(T1_Data!DP17&lt;1, "&lt;1", IF(T1_Data!DP17&gt;99, "&gt;99", T1_Data!DP17))),"-")</f>
        <v>&lt;1</v>
      </c>
      <c r="DQ19" s="72" t="str">
        <f>IF(ISNUMBER(T1_Data!DQ17),IF(T1_Data!DQ17=-999,"NA",IF(T1_Data!DQ17&lt;1, "&lt;1", IF(T1_Data!DQ17&gt;99, "&gt;99", T1_Data!DQ17))),"-")</f>
        <v>&lt;1</v>
      </c>
      <c r="DR19" s="72" t="str">
        <f>IF(ISNUMBER(T1_Data!DR17),IF(T1_Data!DR17=-999,"NA",IF(T1_Data!DR17&lt;1, "&lt;1", IF(T1_Data!DR17&gt;99, "&gt;99", T1_Data!DR17))),"-")</f>
        <v>&gt;99</v>
      </c>
      <c r="DS19" s="72" t="str">
        <f>IF(ISNUMBER(T1_Data!DS17),IF(T1_Data!DS17=-999,"NA",IF(T1_Data!DS17&lt;1, "&lt;1", IF(T1_Data!DS17&gt;99, "&gt;99", T1_Data!DS17))),"-")</f>
        <v>&gt;99</v>
      </c>
      <c r="DT19" s="72" t="str">
        <f>IF(ISNUMBER(T1_Data!DT17),IF(T1_Data!DT17=-999,"NA",IF(T1_Data!DT17&lt;1, "&lt;1", IF(T1_Data!DT17&gt;99, "&gt;99", T1_Data!DT17))),"-")</f>
        <v>&gt;99</v>
      </c>
      <c r="DU19" s="72" t="str">
        <f>IF(ISNUMBER(T1_Data!DU17),IF(T1_Data!DU17=-999,"NA",IF(T1_Data!DU17&lt;1, "&lt;1", IF(T1_Data!DU17&gt;99, "&gt;99", T1_Data!DU17))),"-")</f>
        <v>&lt;1</v>
      </c>
      <c r="DV19" s="72" t="str">
        <f>IF(ISNUMBER(T1_Data!DV17),IF(T1_Data!DV17=-999,"NA",IF(T1_Data!DV17&lt;1, "&lt;1", IF(T1_Data!DV17&gt;99, "&gt;99", T1_Data!DV17))),"-")</f>
        <v>&lt;1</v>
      </c>
      <c r="DW19" s="72" t="str">
        <f>IF(ISNUMBER(T1_Data!DW17),IF(T1_Data!DW17=-999,"NA",IF(T1_Data!DW17&lt;1, "&lt;1", IF(T1_Data!DW17&gt;99, "&gt;99", T1_Data!DW17))),"-")</f>
        <v>&gt;99</v>
      </c>
      <c r="DX19" s="72" t="str">
        <f>IF(ISNUMBER(T1_Data!DX17),IF(T1_Data!DX17=-999,"NA",IF(T1_Data!DX17&lt;1, "&lt;1", IF(T1_Data!DX17&gt;99, "&gt;99", T1_Data!DX17))),"-")</f>
        <v>&gt;99</v>
      </c>
      <c r="DY19" s="72" t="str">
        <f>IF(ISNUMBER(T1_Data!DY17),IF(T1_Data!DY17=-999,"NA",IF(T1_Data!DY17&lt;1, "&lt;1", IF(T1_Data!DY17&gt;99, "&gt;99", T1_Data!DY17))),"-")</f>
        <v>&gt;99</v>
      </c>
      <c r="DZ19" s="72" t="str">
        <f>IF(ISNUMBER(T1_Data!DZ17),IF(T1_Data!DZ17=-999,"NA",IF(T1_Data!DZ17&lt;1, "&lt;1", IF(T1_Data!DZ17&gt;99, "&gt;99", T1_Data!DZ17))),"-")</f>
        <v>&lt;1</v>
      </c>
      <c r="EA19" s="72" t="str">
        <f>IF(ISNUMBER(T1_Data!EA17),IF(T1_Data!EA17=-999,"NA",IF(T1_Data!EA17&lt;1, "&lt;1", IF(T1_Data!EA17&gt;99, "&gt;99", T1_Data!EA17))),"-")</f>
        <v>&lt;1</v>
      </c>
      <c r="EB19" s="72" t="str">
        <f>IF(ISNUMBER(T1_Data!EB17),IF(T1_Data!EB17=-999,"NA",IF(T1_Data!EB17&lt;1, "&lt;1", IF(T1_Data!EB17&gt;99, "&gt;99", T1_Data!EB17))),"-")</f>
        <v>&gt;99</v>
      </c>
      <c r="EC19" s="72" t="str">
        <f>IF(ISNUMBER(T1_Data!EC17),IF(T1_Data!EC17=-999,"NA",IF(T1_Data!EC17&lt;1, "&lt;1", IF(T1_Data!EC17&gt;99, "&gt;99", T1_Data!EC17))),"-")</f>
        <v>&gt;99</v>
      </c>
      <c r="ED19" s="72" t="str">
        <f>IF(ISNUMBER(T1_Data!ED17),IF(T1_Data!ED17=-999,"NA",IF(T1_Data!ED17&lt;1, "&lt;1", IF(T1_Data!ED17&gt;99, "&gt;99", T1_Data!ED17))),"-")</f>
        <v>&gt;99</v>
      </c>
      <c r="EE19" s="72" t="str">
        <f>IF(ISNUMBER(T1_Data!EE17),IF(T1_Data!EE17=-999,"NA",IF(T1_Data!EE17&lt;1, "&lt;1", IF(T1_Data!EE17&gt;99, "&gt;99", T1_Data!EE17))),"-")</f>
        <v>&lt;1</v>
      </c>
      <c r="EF19" s="72" t="str">
        <f>IF(ISNUMBER(T1_Data!EF17),IF(T1_Data!EF17=-999,"NA",IF(T1_Data!EF17&lt;1, "&lt;1", IF(T1_Data!EF17&gt;99, "&gt;99", T1_Data!EF17))),"-")</f>
        <v>&lt;1</v>
      </c>
      <c r="EG19" s="72" t="str">
        <f>IF(ISNUMBER(T1_Data!EG17),IF(T1_Data!EG17=-999,"NA",IF(T1_Data!EG17&lt;1, "&lt;1", IF(T1_Data!EG17&gt;99, "&gt;99", T1_Data!EG17))),"-")</f>
        <v>&gt;99</v>
      </c>
      <c r="EH19" s="72" t="str">
        <f>IF(ISNUMBER(T1_Data!EH17),IF(T1_Data!EH17=-999,"NA",IF(T1_Data!EH17&lt;1, "&lt;1", IF(T1_Data!EH17&gt;99, "&gt;99", T1_Data!EH17))),"-")</f>
        <v>&gt;99</v>
      </c>
      <c r="EI19" s="72" t="str">
        <f>IF(ISNUMBER(T1_Data!EI17),IF(T1_Data!EI17=-999,"NA",IF(T1_Data!EI17&lt;1, "&lt;1", IF(T1_Data!EI17&gt;99, "&gt;99", T1_Data!EI17))),"-")</f>
        <v>-</v>
      </c>
      <c r="EJ19" s="72" t="str">
        <f>IF(ISNUMBER(T1_Data!EJ17),IF(T1_Data!EJ17=-999,"NA",IF(T1_Data!EJ17&lt;1, "&lt;1", IF(T1_Data!EJ17&gt;99, "&gt;99", T1_Data!EJ17))),"-")</f>
        <v>-</v>
      </c>
      <c r="EK19" s="72" t="str">
        <f>IF(ISNUMBER(T1_Data!EK17),IF(T1_Data!EK17=-999,"NA",IF(T1_Data!EK17&lt;1, "&lt;1", IF(T1_Data!EK17&gt;99, "&gt;99", T1_Data!EK17))),"-")</f>
        <v>-</v>
      </c>
      <c r="EL19" s="72" t="str">
        <f>IF(ISNUMBER(T1_Data!EL17),IF(T1_Data!EL17=-999,"NA",IF(T1_Data!EL17&lt;1, "&lt;1", IF(T1_Data!EL17&gt;99, "&gt;99", T1_Data!EL17))),"-")</f>
        <v>-</v>
      </c>
      <c r="EM19" s="72" t="str">
        <f>IF(ISNUMBER(T1_Data!EM17),IF(T1_Data!EM17=-999,"NA",IF(T1_Data!EM17&lt;1, "&lt;1", IF(T1_Data!EM17&gt;99, "&gt;99", T1_Data!EM17))),"-")</f>
        <v>-</v>
      </c>
      <c r="EN19" s="72" t="str">
        <f>IF(ISNUMBER(T1_Data!EN17),IF(T1_Data!EN17=-999,"NA",IF(T1_Data!EN17&lt;1, "&lt;1", IF(T1_Data!EN17&gt;99, "&gt;99", T1_Data!EN17))),"-")</f>
        <v>&gt;99</v>
      </c>
      <c r="EO19" s="72" t="str">
        <f>IF(ISNUMBER(T1_Data!EO17),IF(T1_Data!EO17=-999,"NA",IF(T1_Data!EO17&lt;1, "&lt;1", IF(T1_Data!EO17&gt;99, "&gt;99", T1_Data!EO17))),"-")</f>
        <v>&lt;1</v>
      </c>
      <c r="EP19" s="72" t="str">
        <f>IF(ISNUMBER(T1_Data!EP17),IF(T1_Data!EP17=-999,"NA",IF(T1_Data!EP17&lt;1, "&lt;1", IF(T1_Data!EP17&gt;99, "&gt;99", T1_Data!EP17))),"-")</f>
        <v>&lt;1</v>
      </c>
      <c r="EQ19" s="72" t="str">
        <f>IF(ISNUMBER(T1_Data!EQ17),IF(T1_Data!EQ17=-999,"NA",IF(T1_Data!EQ17&lt;1, "&lt;1", IF(T1_Data!EQ17&gt;99, "&gt;99", T1_Data!EQ17))),"-")</f>
        <v>&gt;99</v>
      </c>
      <c r="ER19" s="72" t="str">
        <f>IF(ISNUMBER(T1_Data!ER17),IF(T1_Data!ER17=-999,"NA",IF(T1_Data!ER17&lt;1, "&lt;1", IF(T1_Data!ER17&gt;99, "&gt;99", T1_Data!ER17))),"-")</f>
        <v>&gt;99</v>
      </c>
      <c r="ES19" s="72" t="str">
        <f>IF(ISNUMBER(T1_Data!ES17),IF(T1_Data!ES17=-999,"NA",IF(T1_Data!ES17&lt;1, "&lt;1", IF(T1_Data!ES17&gt;99, "&gt;99", T1_Data!ES17))),"-")</f>
        <v>&gt;99</v>
      </c>
      <c r="ET19" s="72" t="str">
        <f>IF(ISNUMBER(T1_Data!ET17),IF(T1_Data!ET17=-999,"NA",IF(T1_Data!ET17&lt;1, "&lt;1", IF(T1_Data!ET17&gt;99, "&gt;99", T1_Data!ET17))),"-")</f>
        <v>&lt;1</v>
      </c>
      <c r="EU19" s="72" t="str">
        <f>IF(ISNUMBER(T1_Data!EU17),IF(T1_Data!EU17=-999,"NA",IF(T1_Data!EU17&lt;1, "&lt;1", IF(T1_Data!EU17&gt;99, "&gt;99", T1_Data!EU17))),"-")</f>
        <v>&lt;1</v>
      </c>
      <c r="EV19" s="72" t="str">
        <f>IF(ISNUMBER(T1_Data!EV17),IF(T1_Data!EV17=-999,"NA",IF(T1_Data!EV17&lt;1, "&lt;1", IF(T1_Data!EV17&gt;99, "&gt;99", T1_Data!EV17))),"-")</f>
        <v>&gt;99</v>
      </c>
      <c r="EW19" s="72" t="str">
        <f>IF(ISNUMBER(T1_Data!EW17),IF(T1_Data!EW17=-999,"NA",IF(T1_Data!EW17&lt;1, "&lt;1", IF(T1_Data!EW17&gt;99, "&gt;99", T1_Data!EW17))),"-")</f>
        <v>&gt;99</v>
      </c>
      <c r="EX19" s="72" t="str">
        <f>IF(ISNUMBER(T1_Data!EX17),IF(T1_Data!EX17=-999,"NA",IF(T1_Data!EX17&lt;1, "&lt;1", IF(T1_Data!EX17&gt;99, "&gt;99", T1_Data!EX17))),"-")</f>
        <v>&gt;99</v>
      </c>
      <c r="EY19" s="72" t="str">
        <f>IF(ISNUMBER(T1_Data!EY17),IF(T1_Data!EY17=-999,"NA",IF(T1_Data!EY17&lt;1, "&lt;1", IF(T1_Data!EY17&gt;99, "&gt;99", T1_Data!EY17))),"-")</f>
        <v>&lt;1</v>
      </c>
      <c r="EZ19" s="72" t="str">
        <f>IF(ISNUMBER(T1_Data!EZ17),IF(T1_Data!EZ17=-999,"NA",IF(T1_Data!EZ17&lt;1, "&lt;1", IF(T1_Data!EZ17&gt;99, "&gt;99", T1_Data!EZ17))),"-")</f>
        <v>&lt;1</v>
      </c>
      <c r="FA19" s="72" t="str">
        <f>IF(ISNUMBER(T1_Data!FA17),IF(T1_Data!FA17=-999,"NA",IF(T1_Data!FA17&lt;1, "&lt;1", IF(T1_Data!FA17&gt;99, "&gt;99", T1_Data!FA17))),"-")</f>
        <v>&gt;99</v>
      </c>
      <c r="FB19" s="72" t="str">
        <f>IF(ISNUMBER(T1_Data!FB17),IF(T1_Data!FB17=-999,"NA",IF(T1_Data!FB17&lt;1, "&lt;1", IF(T1_Data!FB17&gt;99, "&gt;99", T1_Data!FB17))),"-")</f>
        <v>&gt;99</v>
      </c>
      <c r="FC19" s="72" t="str">
        <f>IF(ISNUMBER(T1_Data!FC17),IF(T1_Data!FC17=-999,"NA",IF(T1_Data!FC17&lt;1, "&lt;1", IF(T1_Data!FC17&gt;99, "&gt;99", T1_Data!FC17))),"-")</f>
        <v>&gt;99</v>
      </c>
      <c r="FD19" s="72" t="str">
        <f>IF(ISNUMBER(T1_Data!FD17),IF(T1_Data!FD17=-999,"NA",IF(T1_Data!FD17&lt;1, "&lt;1", IF(T1_Data!FD17&gt;99, "&gt;99", T1_Data!FD17))),"-")</f>
        <v>&lt;1</v>
      </c>
      <c r="FE19" s="72" t="str">
        <f>IF(ISNUMBER(T1_Data!FE17),IF(T1_Data!FE17=-999,"NA",IF(T1_Data!FE17&lt;1, "&lt;1", IF(T1_Data!FE17&gt;99, "&gt;99", T1_Data!FE17))),"-")</f>
        <v>&lt;1</v>
      </c>
      <c r="FF19" s="72" t="str">
        <f>IF(ISNUMBER(T1_Data!FF17),IF(T1_Data!FF17=-999,"NA",IF(T1_Data!FF17&lt;1, "&lt;1", IF(T1_Data!FF17&gt;99, "&gt;99", T1_Data!FF17))),"-")</f>
        <v>&gt;99</v>
      </c>
      <c r="FG19" s="72" t="str">
        <f>IF(ISNUMBER(T1_Data!FG17),IF(T1_Data!FG17=-999,"NA",IF(T1_Data!FG17&lt;1, "&lt;1", IF(T1_Data!FG17&gt;99, "&gt;99", T1_Data!FG17))),"-")</f>
        <v>&gt;99</v>
      </c>
      <c r="FH19" s="72" t="str">
        <f>IF(ISNUMBER(T1_Data!FH17),IF(T1_Data!FH17=-999,"NA",IF(T1_Data!FH17&lt;1, "&lt;1", IF(T1_Data!FH17&gt;99, "&gt;99", T1_Data!FH17))),"-")</f>
        <v>&gt;99</v>
      </c>
      <c r="FI19" s="72" t="str">
        <f>IF(ISNUMBER(T1_Data!FI17),IF(T1_Data!FI17=-999,"NA",IF(T1_Data!FI17&lt;1, "&lt;1", IF(T1_Data!FI17&gt;99, "&gt;99", T1_Data!FI17))),"-")</f>
        <v>&lt;1</v>
      </c>
      <c r="FJ19" s="72" t="str">
        <f>IF(ISNUMBER(T1_Data!FJ17),IF(T1_Data!FJ17=-999,"NA",IF(T1_Data!FJ17&lt;1, "&lt;1", IF(T1_Data!FJ17&gt;99, "&gt;99", T1_Data!FJ17))),"-")</f>
        <v>&lt;1</v>
      </c>
      <c r="FK19" s="72" t="str">
        <f>IF(ISNUMBER(T1_Data!FK17),IF(T1_Data!FK17=-999,"NA",IF(T1_Data!FK17&lt;1, "&lt;1", IF(T1_Data!FK17&gt;99, "&gt;99", T1_Data!FK17))),"-")</f>
        <v>&gt;99</v>
      </c>
      <c r="FL19" s="72" t="str">
        <f>IF(ISNUMBER(T1_Data!FL17),IF(T1_Data!FL17=-999,"NA",IF(T1_Data!FL17&lt;1, "&lt;1", IF(T1_Data!FL17&gt;99, "&gt;99", T1_Data!FL17))),"-")</f>
        <v>&gt;99</v>
      </c>
      <c r="FM19" s="72" t="str">
        <f>IF(ISNUMBER(T1_Data!FM17),IF(T1_Data!FM17=-999,"NA",IF(T1_Data!FM17&lt;1, "&lt;1", IF(T1_Data!FM17&gt;99, "&gt;99", T1_Data!FM17))),"-")</f>
        <v>&gt;99</v>
      </c>
      <c r="FN19" s="72" t="str">
        <f>IF(ISNUMBER(T1_Data!FN17),IF(T1_Data!FN17=-999,"NA",IF(T1_Data!FN17&lt;1, "&lt;1", IF(T1_Data!FN17&gt;99, "&gt;99", T1_Data!FN17))),"-")</f>
        <v>&lt;1</v>
      </c>
      <c r="FO19" s="72" t="str">
        <f>IF(ISNUMBER(T1_Data!FO17),IF(T1_Data!FO17=-999,"NA",IF(T1_Data!FO17&lt;1, "&lt;1", IF(T1_Data!FO17&gt;99, "&gt;99", T1_Data!FO17))),"-")</f>
        <v>&lt;1</v>
      </c>
      <c r="FP19" s="72" t="str">
        <f>IF(ISNUMBER(T1_Data!FP17),IF(T1_Data!FP17=-999,"NA",IF(T1_Data!FP17&lt;1, "&lt;1", IF(T1_Data!FP17&gt;99, "&gt;99", T1_Data!FP17))),"-")</f>
        <v>&gt;99</v>
      </c>
      <c r="FQ19" s="72" t="str">
        <f>IF(ISNUMBER(T1_Data!FQ17),IF(T1_Data!FQ17=-999,"NA",IF(T1_Data!FQ17&lt;1, "&lt;1", IF(T1_Data!FQ17&gt;99, "&gt;99", T1_Data!FQ17))),"-")</f>
        <v>&gt;99</v>
      </c>
      <c r="FR19" s="72" t="str">
        <f>IF(ISNUMBER(T1_Data!FR17),IF(T1_Data!FR17=-999,"NA",IF(T1_Data!FR17&lt;1, "&lt;1", IF(T1_Data!FR17&gt;99, "&gt;99", T1_Data!FR17))),"-")</f>
        <v>-</v>
      </c>
      <c r="FS19" s="72" t="str">
        <f>IF(ISNUMBER(T1_Data!FS17),IF(T1_Data!FS17=-999,"NA",IF(T1_Data!FS17&lt;1, "&lt;1", IF(T1_Data!FS17&gt;99, "&gt;99", T1_Data!FS17))),"-")</f>
        <v>-</v>
      </c>
      <c r="FT19" s="72" t="str">
        <f>IF(ISNUMBER(T1_Data!FT17),IF(T1_Data!FT17=-999,"NA",IF(T1_Data!FT17&lt;1, "&lt;1", IF(T1_Data!FT17&gt;99, "&gt;99", T1_Data!FT17))),"-")</f>
        <v>-</v>
      </c>
      <c r="FU19" s="72" t="str">
        <f>IF(ISNUMBER(T1_Data!FU17),IF(T1_Data!FU17=-999,"NA",IF(T1_Data!FU17&lt;1, "&lt;1", IF(T1_Data!FU17&gt;99, "&gt;99", T1_Data!FU17))),"-")</f>
        <v>-</v>
      </c>
      <c r="FV19" s="72" t="str">
        <f>IF(ISNUMBER(T1_Data!FV17),IF(T1_Data!FV17=-999,"NA",IF(T1_Data!FV17&lt;1, "&lt;1", IF(T1_Data!FV17&gt;99, "&gt;99", T1_Data!FV17))),"-")</f>
        <v>-</v>
      </c>
      <c r="FW19" s="72">
        <f>IF(ISNUMBER(T1_Data!FW17),IF(T1_Data!FW17=-999,"NA",IF(T1_Data!FW17&lt;1, "&lt;1", IF(T1_Data!FW17&gt;99, "&gt;99", T1_Data!FW17))),"-")</f>
        <v>15</v>
      </c>
      <c r="FX19" s="71" t="str">
        <f>IF(ISBLANK(T1_Data!FX17), "", T1_Data!FX17)</f>
        <v>SAU</v>
      </c>
    </row>
    <row r="20" spans="1:180" x14ac:dyDescent="0.25">
      <c r="A20" s="71" t="str">
        <f>IF(ISBLANK(T1_Data!A18), "", T1_Data!A18)</f>
        <v>Somalia</v>
      </c>
      <c r="B20" s="72">
        <f>IF(ISNUMBER(T1_Data!B18), T1_Data!B18,"-")</f>
        <v>2023</v>
      </c>
      <c r="C20" s="72">
        <f>IF(ISNUMBER(T1_Data!C18),IF(T1_Data!C18=-999,"NA",IF(T1_Data!C18&lt;1, "&lt;1", IF(T1_Data!C18&gt;99, "&gt;99", T1_Data!C18))),"-")</f>
        <v>47.920001983642578</v>
      </c>
      <c r="D20" s="72">
        <f>IF(ISNUMBER(T1_Data!D18),IF(T1_Data!D18=-999,"NA",IF(T1_Data!D18&lt;1, "&lt;1", IF(T1_Data!D18&gt;99, "&gt;99", T1_Data!D18))),"-")</f>
        <v>42.180099999999584</v>
      </c>
      <c r="E20" s="72">
        <f>IF(ISNUMBER(T1_Data!E18),IF(T1_Data!E18=-999,"NA",IF(T1_Data!E18&lt;1, "&lt;1", IF(T1_Data!E18&gt;99, "&gt;99", T1_Data!E18))),"-")</f>
        <v>51.421700000000428</v>
      </c>
      <c r="F20" s="72">
        <f>IF(ISNUMBER(T1_Data!F18),IF(T1_Data!F18=-999,"NA",IF(T1_Data!F18&lt;1, "&lt;1", IF(T1_Data!F18&gt;99, "&gt;99", T1_Data!F18))),"-")</f>
        <v>6.3981999999999886</v>
      </c>
      <c r="G20" s="72">
        <f>IF(ISNUMBER(T1_Data!G18),IF(T1_Data!G18=-999,"NA",IF(T1_Data!G18&lt;1, "&lt;1", IF(T1_Data!G18&gt;99, "&gt;99", T1_Data!G18))),"-")</f>
        <v>93.601800000000011</v>
      </c>
      <c r="H20" s="72">
        <f>IF(ISNUMBER(T1_Data!H18),IF(T1_Data!H18=-999,"NA",IF(T1_Data!H18&lt;1, "&lt;1", IF(T1_Data!H18&gt;99, "&gt;99", T1_Data!H18))),"-")</f>
        <v>45.023699999999998</v>
      </c>
      <c r="I20" s="72">
        <f>IF(ISNUMBER(T1_Data!I18),IF(T1_Data!I18=-999,"NA",IF(T1_Data!I18&lt;1, "&lt;1", IF(T1_Data!I18&gt;99, "&gt;99", T1_Data!I18))),"-")</f>
        <v>55.018599999999424</v>
      </c>
      <c r="J20" s="72">
        <f>IF(ISNUMBER(T1_Data!J18),IF(T1_Data!J18=-999,"NA",IF(T1_Data!J18&lt;1, "&lt;1", IF(T1_Data!J18&gt;99, "&gt;99", T1_Data!J18))),"-")</f>
        <v>42.007400000000601</v>
      </c>
      <c r="K20" s="72">
        <f>IF(ISNUMBER(T1_Data!K18),IF(T1_Data!K18=-999,"NA",IF(T1_Data!K18&lt;1, "&lt;1", IF(T1_Data!K18&gt;99, "&gt;99", T1_Data!K18))),"-")</f>
        <v>2.9739999999999753</v>
      </c>
      <c r="L20" s="72">
        <f>IF(ISNUMBER(T1_Data!L18),IF(T1_Data!L18=-999,"NA",IF(T1_Data!L18&lt;1, "&lt;1", IF(T1_Data!L18&gt;99, "&gt;99", T1_Data!L18))),"-")</f>
        <v>97.026000000000025</v>
      </c>
      <c r="M20" s="72">
        <f>IF(ISNUMBER(T1_Data!M18),IF(T1_Data!M18=-999,"NA",IF(T1_Data!M18&lt;1, "&lt;1", IF(T1_Data!M18&gt;99, "&gt;99", T1_Data!M18))),"-")</f>
        <v>56.505600000000001</v>
      </c>
      <c r="N20" s="72">
        <f>IF(ISNUMBER(T1_Data!N18),IF(T1_Data!N18=-999,"NA",IF(T1_Data!N18&lt;1, "&lt;1", IF(T1_Data!N18&gt;99, "&gt;99", T1_Data!N18))),"-")</f>
        <v>19.60779999999977</v>
      </c>
      <c r="O20" s="72">
        <f>IF(ISNUMBER(T1_Data!O18),IF(T1_Data!O18=-999,"NA",IF(T1_Data!O18&lt;1, "&lt;1", IF(T1_Data!O18&gt;99, "&gt;99", T1_Data!O18))),"-")</f>
        <v>67.974000000000217</v>
      </c>
      <c r="P20" s="72">
        <f>IF(ISNUMBER(T1_Data!P18),IF(T1_Data!P18=-999,"NA",IF(T1_Data!P18&lt;1, "&lt;1", IF(T1_Data!P18&gt;99, "&gt;99", T1_Data!P18))),"-")</f>
        <v>12.418200000000013</v>
      </c>
      <c r="Q20" s="72">
        <f>IF(ISNUMBER(T1_Data!Q18),IF(T1_Data!Q18=-999,"NA",IF(T1_Data!Q18&lt;1, "&lt;1", IF(T1_Data!Q18&gt;99, "&gt;99", T1_Data!Q18))),"-")</f>
        <v>87.581799999999987</v>
      </c>
      <c r="R20" s="72">
        <f>IF(ISNUMBER(T1_Data!R18),IF(T1_Data!R18=-999,"NA",IF(T1_Data!R18&lt;1, "&lt;1", IF(T1_Data!R18&gt;99, "&gt;99", T1_Data!R18))),"-")</f>
        <v>24.836600000000001</v>
      </c>
      <c r="S20" s="72">
        <f>IF(ISNUMBER(T1_Data!S18),IF(T1_Data!S18=-999,"NA",IF(T1_Data!S18&lt;1, "&lt;1", IF(T1_Data!S18&gt;99, "&gt;99", T1_Data!S18))),"-")</f>
        <v>52.518000000000029</v>
      </c>
      <c r="T20" s="72">
        <f>IF(ISNUMBER(T1_Data!T18),IF(T1_Data!T18=-999,"NA",IF(T1_Data!T18&lt;1, "&lt;1", IF(T1_Data!T18&gt;99, "&gt;99", T1_Data!T18))),"-")</f>
        <v>44.60409999999996</v>
      </c>
      <c r="U20" s="72">
        <f>IF(ISNUMBER(T1_Data!U18),IF(T1_Data!U18=-999,"NA",IF(T1_Data!U18&lt;1, "&lt;1", IF(T1_Data!U18&gt;99, "&gt;99", T1_Data!U18))),"-")</f>
        <v>2.877900000000011</v>
      </c>
      <c r="V20" s="72">
        <f>IF(ISNUMBER(T1_Data!V18),IF(T1_Data!V18=-999,"NA",IF(T1_Data!V18&lt;1, "&lt;1", IF(T1_Data!V18&gt;99, "&gt;99", T1_Data!V18))),"-")</f>
        <v>97.122099999999989</v>
      </c>
      <c r="W20" s="72">
        <f>IF(ISNUMBER(T1_Data!W18),IF(T1_Data!W18=-999,"NA",IF(T1_Data!W18&lt;1, "&lt;1", IF(T1_Data!W18&gt;99, "&gt;99", T1_Data!W18))),"-")</f>
        <v>53.956800000000001</v>
      </c>
      <c r="X20" s="72">
        <f>IF(ISNUMBER(T1_Data!X18),IF(T1_Data!X18=-999,"NA",IF(T1_Data!X18&lt;1, "&lt;1", IF(T1_Data!X18&gt;99, "&gt;99", T1_Data!X18))),"-")</f>
        <v>37.102500000000873</v>
      </c>
      <c r="Y20" s="72">
        <f>IF(ISNUMBER(T1_Data!Y18),IF(T1_Data!Y18=-999,"NA",IF(T1_Data!Y18&lt;1, "&lt;1", IF(T1_Data!Y18&gt;99, "&gt;99", T1_Data!Y18))),"-")</f>
        <v>54.770499999999117</v>
      </c>
      <c r="Z20" s="72">
        <f>IF(ISNUMBER(T1_Data!Z18),IF(T1_Data!Z18=-999,"NA",IF(T1_Data!Z18&lt;1, "&lt;1", IF(T1_Data!Z18&gt;99, "&gt;99", T1_Data!Z18))),"-")</f>
        <v>8.1270000000000095</v>
      </c>
      <c r="AA20" s="72">
        <f>IF(ISNUMBER(T1_Data!AA18),IF(T1_Data!AA18=-999,"NA",IF(T1_Data!AA18&lt;1, "&lt;1", IF(T1_Data!AA18&gt;99, "&gt;99", T1_Data!AA18))),"-")</f>
        <v>91.87299999999999</v>
      </c>
      <c r="AB20" s="72">
        <f>IF(ISNUMBER(T1_Data!AB18),IF(T1_Data!AB18=-999,"NA",IF(T1_Data!AB18&lt;1, "&lt;1", IF(T1_Data!AB18&gt;99, "&gt;99", T1_Data!AB18))),"-")</f>
        <v>40.636000000000003</v>
      </c>
      <c r="AC20" s="72">
        <f>IF(ISNUMBER(T1_Data!AC18),IF(T1_Data!AC18=-999,"NA",IF(T1_Data!AC18&lt;1, "&lt;1", IF(T1_Data!AC18&gt;99, "&gt;99", T1_Data!AC18))),"-")</f>
        <v>40.482599999999366</v>
      </c>
      <c r="AD20" s="72">
        <f>IF(ISNUMBER(T1_Data!AD18),IF(T1_Data!AD18=-999,"NA",IF(T1_Data!AD18&lt;1, "&lt;1", IF(T1_Data!AD18&gt;99, "&gt;99", T1_Data!AD18))),"-")</f>
        <v>52.278800000000629</v>
      </c>
      <c r="AE20" s="72">
        <f>IF(ISNUMBER(T1_Data!AE18),IF(T1_Data!AE18=-999,"NA",IF(T1_Data!AE18&lt;1, "&lt;1", IF(T1_Data!AE18&gt;99, "&gt;99", T1_Data!AE18))),"-")</f>
        <v>7.2386000000000053</v>
      </c>
      <c r="AF20" s="72">
        <f>IF(ISNUMBER(T1_Data!AF18),IF(T1_Data!AF18=-999,"NA",IF(T1_Data!AF18&lt;1, "&lt;1", IF(T1_Data!AF18&gt;99, "&gt;99", T1_Data!AF18))),"-")</f>
        <v>92.761399999999995</v>
      </c>
      <c r="AG20" s="72">
        <f>IF(ISNUMBER(T1_Data!AG18),IF(T1_Data!AG18=-999,"NA",IF(T1_Data!AG18&lt;1, "&lt;1", IF(T1_Data!AG18&gt;99, "&gt;99", T1_Data!AG18))),"-")</f>
        <v>43.431600000000003</v>
      </c>
      <c r="AH20" s="72" t="str">
        <f>IF(ISNUMBER(T1_Data!AH18),IF(T1_Data!AH18=-999,"NA",IF(T1_Data!AH18&lt;1, "&lt;1", IF(T1_Data!AH18&gt;99, "&gt;99", T1_Data!AH18))),"-")</f>
        <v>-</v>
      </c>
      <c r="AI20" s="72" t="str">
        <f>IF(ISNUMBER(T1_Data!AI18),IF(T1_Data!AI18=-999,"NA",IF(T1_Data!AI18&lt;1, "&lt;1", IF(T1_Data!AI18&gt;99, "&gt;99", T1_Data!AI18))),"-")</f>
        <v>-</v>
      </c>
      <c r="AJ20" s="72" t="str">
        <f>IF(ISNUMBER(T1_Data!AJ18),IF(T1_Data!AJ18=-999,"NA",IF(T1_Data!AJ18&lt;1, "&lt;1", IF(T1_Data!AJ18&gt;99, "&gt;99", T1_Data!AJ18))),"-")</f>
        <v>-</v>
      </c>
      <c r="AK20" s="72" t="str">
        <f>IF(ISNUMBER(T1_Data!AK18),IF(T1_Data!AK18=-999,"NA",IF(T1_Data!AK18&lt;1, "&lt;1", IF(T1_Data!AK18&gt;99, "&gt;99", T1_Data!AK18))),"-")</f>
        <v>-</v>
      </c>
      <c r="AL20" s="72" t="str">
        <f>IF(ISNUMBER(T1_Data!AL18),IF(T1_Data!AL18=-999,"NA",IF(T1_Data!AL18&lt;1, "&lt;1", IF(T1_Data!AL18&gt;99, "&gt;99", T1_Data!AL18))),"-")</f>
        <v>-</v>
      </c>
      <c r="AM20" s="72">
        <f>IF(ISNUMBER(T1_Data!AM18),IF(T1_Data!AM18=-999,"NA",IF(T1_Data!AM18&lt;1, "&lt;1", IF(T1_Data!AM18&gt;99, "&gt;99", T1_Data!AM18))),"-")</f>
        <v>20.142199999999999</v>
      </c>
      <c r="AN20" s="72">
        <f>IF(ISNUMBER(T1_Data!AN18),IF(T1_Data!AN18=-999,"NA",IF(T1_Data!AN18&lt;1, "&lt;1", IF(T1_Data!AN18&gt;99, "&gt;99", T1_Data!AN18))),"-")</f>
        <v>75.829399999999993</v>
      </c>
      <c r="AO20" s="72">
        <f>IF(ISNUMBER(T1_Data!AO18),IF(T1_Data!AO18=-999,"NA",IF(T1_Data!AO18&lt;1, "&lt;1", IF(T1_Data!AO18&gt;99, "&gt;99", T1_Data!AO18))),"-")</f>
        <v>4.0284000000000049</v>
      </c>
      <c r="AP20" s="72">
        <f>IF(ISNUMBER(T1_Data!AP18),IF(T1_Data!AP18=-999,"NA",IF(T1_Data!AP18&lt;1, "&lt;1", IF(T1_Data!AP18&gt;99, "&gt;99", T1_Data!AP18))),"-")</f>
        <v>95.971599999999995</v>
      </c>
      <c r="AQ20" s="72">
        <f>IF(ISNUMBER(T1_Data!AQ18),IF(T1_Data!AQ18=-999,"NA",IF(T1_Data!AQ18&lt;1, "&lt;1", IF(T1_Data!AQ18&gt;99, "&gt;99", T1_Data!AQ18))),"-")</f>
        <v>77.488199999999949</v>
      </c>
      <c r="AR20" s="72">
        <f>IF(ISNUMBER(T1_Data!AR18),IF(T1_Data!AR18=-999,"NA",IF(T1_Data!AR18&lt;1, "&lt;1", IF(T1_Data!AR18&gt;99, "&gt;99", T1_Data!AR18))),"-")</f>
        <v>23.791799999999999</v>
      </c>
      <c r="AS20" s="72">
        <f>IF(ISNUMBER(T1_Data!AS18),IF(T1_Data!AS18=-999,"NA",IF(T1_Data!AS18&lt;1, "&lt;1", IF(T1_Data!AS18&gt;99, "&gt;99", T1_Data!AS18))),"-")</f>
        <v>72.862500000000011</v>
      </c>
      <c r="AT20" s="72">
        <f>IF(ISNUMBER(T1_Data!AT18),IF(T1_Data!AT18=-999,"NA",IF(T1_Data!AT18&lt;1, "&lt;1", IF(T1_Data!AT18&gt;99, "&gt;99", T1_Data!AT18))),"-")</f>
        <v>3.3456999999999937</v>
      </c>
      <c r="AU20" s="72">
        <f>IF(ISNUMBER(T1_Data!AU18),IF(T1_Data!AU18=-999,"NA",IF(T1_Data!AU18&lt;1, "&lt;1", IF(T1_Data!AU18&gt;99, "&gt;99", T1_Data!AU18))),"-")</f>
        <v>96.654300000000006</v>
      </c>
      <c r="AV20" s="72">
        <f>IF(ISNUMBER(T1_Data!AV18),IF(T1_Data!AV18=-999,"NA",IF(T1_Data!AV18&lt;1, "&lt;1", IF(T1_Data!AV18&gt;99, "&gt;99", T1_Data!AV18))),"-")</f>
        <v>85.501900000000006</v>
      </c>
      <c r="AW20" s="72">
        <f>IF(ISNUMBER(T1_Data!AW18),IF(T1_Data!AW18=-999,"NA",IF(T1_Data!AW18&lt;1, "&lt;1", IF(T1_Data!AW18&gt;99, "&gt;99", T1_Data!AW18))),"-")</f>
        <v>12.4183</v>
      </c>
      <c r="AX20" s="72">
        <f>IF(ISNUMBER(T1_Data!AX18),IF(T1_Data!AX18=-999,"NA",IF(T1_Data!AX18&lt;1, "&lt;1", IF(T1_Data!AX18&gt;99, "&gt;99", T1_Data!AX18))),"-")</f>
        <v>82.352999999999994</v>
      </c>
      <c r="AY20" s="72">
        <f>IF(ISNUMBER(T1_Data!AY18),IF(T1_Data!AY18=-999,"NA",IF(T1_Data!AY18&lt;1, "&lt;1", IF(T1_Data!AY18&gt;99, "&gt;99", T1_Data!AY18))),"-")</f>
        <v>5.2287000000000035</v>
      </c>
      <c r="AZ20" s="72">
        <f>IF(ISNUMBER(T1_Data!AZ18),IF(T1_Data!AZ18=-999,"NA",IF(T1_Data!AZ18&lt;1, "&lt;1", IF(T1_Data!AZ18&gt;99, "&gt;99", T1_Data!AZ18))),"-")</f>
        <v>94.771299999999997</v>
      </c>
      <c r="BA20" s="72">
        <f>IF(ISNUMBER(T1_Data!BA18),IF(T1_Data!BA18=-999,"NA",IF(T1_Data!BA18&lt;1, "&lt;1", IF(T1_Data!BA18&gt;99, "&gt;99", T1_Data!BA18))),"-")</f>
        <v>63.398700000000076</v>
      </c>
      <c r="BB20" s="72">
        <f>IF(ISNUMBER(T1_Data!BB18),IF(T1_Data!BB18=-999,"NA",IF(T1_Data!BB18&lt;1, "&lt;1", IF(T1_Data!BB18&gt;99, "&gt;99", T1_Data!BB18))),"-")</f>
        <v>29.496400000000001</v>
      </c>
      <c r="BC20" s="72">
        <f>IF(ISNUMBER(T1_Data!BC18),IF(T1_Data!BC18=-999,"NA",IF(T1_Data!BC18&lt;1, "&lt;1", IF(T1_Data!BC18&gt;99, "&gt;99", T1_Data!BC18))),"-")</f>
        <v>67.625900000000001</v>
      </c>
      <c r="BD20" s="72">
        <f>IF(ISNUMBER(T1_Data!BD18),IF(T1_Data!BD18=-999,"NA",IF(T1_Data!BD18&lt;1, "&lt;1", IF(T1_Data!BD18&gt;99, "&gt;99", T1_Data!BD18))),"-")</f>
        <v>2.8777000000000044</v>
      </c>
      <c r="BE20" s="72">
        <f>IF(ISNUMBER(T1_Data!BE18),IF(T1_Data!BE18=-999,"NA",IF(T1_Data!BE18&lt;1, "&lt;1", IF(T1_Data!BE18&gt;99, "&gt;99", T1_Data!BE18))),"-")</f>
        <v>97.122299999999996</v>
      </c>
      <c r="BF20" s="72">
        <f>IF(ISNUMBER(T1_Data!BF18),IF(T1_Data!BF18=-999,"NA",IF(T1_Data!BF18&lt;1, "&lt;1", IF(T1_Data!BF18&gt;99, "&gt;99", T1_Data!BF18))),"-")</f>
        <v>85.611499999999978</v>
      </c>
      <c r="BG20" s="72">
        <f>IF(ISNUMBER(T1_Data!BG18),IF(T1_Data!BG18=-999,"NA",IF(T1_Data!BG18&lt;1, "&lt;1", IF(T1_Data!BG18&gt;99, "&gt;99", T1_Data!BG18))),"-")</f>
        <v>13.074199999999999</v>
      </c>
      <c r="BH20" s="72">
        <f>IF(ISNUMBER(T1_Data!BH18),IF(T1_Data!BH18=-999,"NA",IF(T1_Data!BH18&lt;1, "&lt;1", IF(T1_Data!BH18&gt;99, "&gt;99", T1_Data!BH18))),"-")</f>
        <v>82.332199999999986</v>
      </c>
      <c r="BI20" s="72">
        <f>IF(ISNUMBER(T1_Data!BI18),IF(T1_Data!BI18=-999,"NA",IF(T1_Data!BI18&lt;1, "&lt;1", IF(T1_Data!BI18&gt;99, "&gt;99", T1_Data!BI18))),"-")</f>
        <v>4.5936000000000092</v>
      </c>
      <c r="BJ20" s="72">
        <f>IF(ISNUMBER(T1_Data!BJ18),IF(T1_Data!BJ18=-999,"NA",IF(T1_Data!BJ18&lt;1, "&lt;1", IF(T1_Data!BJ18&gt;99, "&gt;99", T1_Data!BJ18))),"-")</f>
        <v>95.406399999999991</v>
      </c>
      <c r="BK20" s="72">
        <f>IF(ISNUMBER(T1_Data!BK18),IF(T1_Data!BK18=-999,"NA",IF(T1_Data!BK18&lt;1, "&lt;1", IF(T1_Data!BK18&gt;99, "&gt;99", T1_Data!BK18))),"-")</f>
        <v>73.49819999999994</v>
      </c>
      <c r="BL20" s="72">
        <f>IF(ISNUMBER(T1_Data!BL18),IF(T1_Data!BL18=-999,"NA",IF(T1_Data!BL18&lt;1, "&lt;1", IF(T1_Data!BL18&gt;99, "&gt;99", T1_Data!BL18))),"-")</f>
        <v>18.7668</v>
      </c>
      <c r="BM20" s="72">
        <f>IF(ISNUMBER(T1_Data!BM18),IF(T1_Data!BM18=-999,"NA",IF(T1_Data!BM18&lt;1, "&lt;1", IF(T1_Data!BM18&gt;99, "&gt;99", T1_Data!BM18))),"-")</f>
        <v>77.748000000000005</v>
      </c>
      <c r="BN20" s="72">
        <f>IF(ISNUMBER(T1_Data!BN18),IF(T1_Data!BN18=-999,"NA",IF(T1_Data!BN18&lt;1, "&lt;1", IF(T1_Data!BN18&gt;99, "&gt;99", T1_Data!BN18))),"-")</f>
        <v>3.4851999999999919</v>
      </c>
      <c r="BO20" s="72">
        <f>IF(ISNUMBER(T1_Data!BO18),IF(T1_Data!BO18=-999,"NA",IF(T1_Data!BO18&lt;1, "&lt;1", IF(T1_Data!BO18&gt;99, "&gt;99", T1_Data!BO18))),"-")</f>
        <v>96.514800000000008</v>
      </c>
      <c r="BP20" s="72">
        <f>IF(ISNUMBER(T1_Data!BP18),IF(T1_Data!BP18=-999,"NA",IF(T1_Data!BP18&lt;1, "&lt;1", IF(T1_Data!BP18&gt;99, "&gt;99", T1_Data!BP18))),"-")</f>
        <v>76.4074999999998</v>
      </c>
      <c r="BQ20" s="72" t="str">
        <f>IF(ISNUMBER(T1_Data!BQ18),IF(T1_Data!BQ18=-999,"NA",IF(T1_Data!BQ18&lt;1, "&lt;1", IF(T1_Data!BQ18&gt;99, "&gt;99", T1_Data!BQ18))),"-")</f>
        <v>-</v>
      </c>
      <c r="BR20" s="72" t="str">
        <f>IF(ISNUMBER(T1_Data!BR18),IF(T1_Data!BR18=-999,"NA",IF(T1_Data!BR18&lt;1, "&lt;1", IF(T1_Data!BR18&gt;99, "&gt;99", T1_Data!BR18))),"-")</f>
        <v>-</v>
      </c>
      <c r="BS20" s="72" t="str">
        <f>IF(ISNUMBER(T1_Data!BS18),IF(T1_Data!BS18=-999,"NA",IF(T1_Data!BS18&lt;1, "&lt;1", IF(T1_Data!BS18&gt;99, "&gt;99", T1_Data!BS18))),"-")</f>
        <v>-</v>
      </c>
      <c r="BT20" s="72" t="str">
        <f>IF(ISNUMBER(T1_Data!BT18),IF(T1_Data!BT18=-999,"NA",IF(T1_Data!BT18&lt;1, "&lt;1", IF(T1_Data!BT18&gt;99, "&gt;99", T1_Data!BT18))),"-")</f>
        <v>-</v>
      </c>
      <c r="BU20" s="72" t="str">
        <f>IF(ISNUMBER(T1_Data!BU18),IF(T1_Data!BU18=-999,"NA",IF(T1_Data!BU18&lt;1, "&lt;1", IF(T1_Data!BU18&gt;99, "&gt;99", T1_Data!BU18))),"-")</f>
        <v>-</v>
      </c>
      <c r="BV20" s="72">
        <f>IF(ISNUMBER(T1_Data!BV18),IF(T1_Data!BV18=-999,"NA",IF(T1_Data!BV18&lt;1, "&lt;1", IF(T1_Data!BV18&gt;99, "&gt;99", T1_Data!BV18))),"-")</f>
        <v>43.128</v>
      </c>
      <c r="BW20" s="72">
        <f>IF(ISNUMBER(T1_Data!BW18),IF(T1_Data!BW18=-999,"NA",IF(T1_Data!BW18&lt;1, "&lt;1", IF(T1_Data!BW18&gt;99, "&gt;99", T1_Data!BW18))),"-")</f>
        <v>13.270099999999999</v>
      </c>
      <c r="BX20" s="72">
        <f>IF(ISNUMBER(T1_Data!BX18),IF(T1_Data!BX18=-999,"NA",IF(T1_Data!BX18&lt;1, "&lt;1", IF(T1_Data!BX18&gt;99, "&gt;99", T1_Data!BX18))),"-")</f>
        <v>43.601900000000001</v>
      </c>
      <c r="BY20" s="72">
        <f>IF(ISNUMBER(T1_Data!BY18),IF(T1_Data!BY18=-999,"NA",IF(T1_Data!BY18&lt;1, "&lt;1", IF(T1_Data!BY18&gt;99, "&gt;99", T1_Data!BY18))),"-")</f>
        <v>51.421800000000076</v>
      </c>
      <c r="BZ20" s="72">
        <f>IF(ISNUMBER(T1_Data!BZ18),IF(T1_Data!BZ18=-999,"NA",IF(T1_Data!BZ18&lt;1, "&lt;1", IF(T1_Data!BZ18&gt;99, "&gt;99", T1_Data!BZ18))),"-")</f>
        <v>48.104300000000002</v>
      </c>
      <c r="CA20" s="72">
        <f>IF(ISNUMBER(T1_Data!CA18),IF(T1_Data!CA18=-999,"NA",IF(T1_Data!CA18&lt;1, "&lt;1", IF(T1_Data!CA18&gt;99, "&gt;99", T1_Data!CA18))),"-")</f>
        <v>52.7881</v>
      </c>
      <c r="CB20" s="72">
        <f>IF(ISNUMBER(T1_Data!CB18),IF(T1_Data!CB18=-999,"NA",IF(T1_Data!CB18&lt;1, "&lt;1", IF(T1_Data!CB18&gt;99, "&gt;99", T1_Data!CB18))),"-")</f>
        <v>15.241599999999991</v>
      </c>
      <c r="CC20" s="72">
        <f>IF(ISNUMBER(T1_Data!CC18),IF(T1_Data!CC18=-999,"NA",IF(T1_Data!CC18&lt;1, "&lt;1", IF(T1_Data!CC18&gt;99, "&gt;99", T1_Data!CC18))),"-")</f>
        <v>31.970300000000009</v>
      </c>
      <c r="CD20" s="72">
        <f>IF(ISNUMBER(T1_Data!CD18),IF(T1_Data!CD18=-999,"NA",IF(T1_Data!CD18&lt;1, "&lt;1", IF(T1_Data!CD18&gt;99, "&gt;99", T1_Data!CD18))),"-")</f>
        <v>62.081799999999987</v>
      </c>
      <c r="CE20" s="72">
        <f>IF(ISNUMBER(T1_Data!CE18),IF(T1_Data!CE18=-999,"NA",IF(T1_Data!CE18&lt;1, "&lt;1", IF(T1_Data!CE18&gt;99, "&gt;99", T1_Data!CE18))),"-")</f>
        <v>58.7361</v>
      </c>
      <c r="CF20" s="72">
        <f>IF(ISNUMBER(T1_Data!CF18),IF(T1_Data!CF18=-999,"NA",IF(T1_Data!CF18&lt;1, "&lt;1", IF(T1_Data!CF18&gt;99, "&gt;99", T1_Data!CF18))),"-")</f>
        <v>26.143799999999999</v>
      </c>
      <c r="CG20" s="72">
        <f>IF(ISNUMBER(T1_Data!CG18),IF(T1_Data!CG18=-999,"NA",IF(T1_Data!CG18&lt;1, "&lt;1", IF(T1_Data!CG18&gt;99, "&gt;99", T1_Data!CG18))),"-")</f>
        <v>9.8038999999999987</v>
      </c>
      <c r="CH20" s="72">
        <f>IF(ISNUMBER(T1_Data!CH18),IF(T1_Data!CH18=-999,"NA",IF(T1_Data!CH18&lt;1, "&lt;1", IF(T1_Data!CH18&gt;99, "&gt;99", T1_Data!CH18))),"-")</f>
        <v>64.052300000000002</v>
      </c>
      <c r="CI20" s="72">
        <f>IF(ISNUMBER(T1_Data!CI18),IF(T1_Data!CI18=-999,"NA",IF(T1_Data!CI18&lt;1, "&lt;1", IF(T1_Data!CI18&gt;99, "&gt;99", T1_Data!CI18))),"-")</f>
        <v>32.679700000000594</v>
      </c>
      <c r="CJ20" s="72">
        <f>IF(ISNUMBER(T1_Data!CJ18),IF(T1_Data!CJ18=-999,"NA",IF(T1_Data!CJ18&lt;1, "&lt;1", IF(T1_Data!CJ18&gt;99, "&gt;99", T1_Data!CJ18))),"-")</f>
        <v>29.411799999999999</v>
      </c>
      <c r="CK20" s="72">
        <f>IF(ISNUMBER(T1_Data!CK18),IF(T1_Data!CK18=-999,"NA",IF(T1_Data!CK18&lt;1, "&lt;1", IF(T1_Data!CK18&gt;99, "&gt;99", T1_Data!CK18))),"-")</f>
        <v>57.554000000000002</v>
      </c>
      <c r="CL20" s="72">
        <f>IF(ISNUMBER(T1_Data!CL18),IF(T1_Data!CL18=-999,"NA",IF(T1_Data!CL18&lt;1, "&lt;1", IF(T1_Data!CL18&gt;99, "&gt;99", T1_Data!CL18))),"-")</f>
        <v>13.668999999999997</v>
      </c>
      <c r="CM20" s="72">
        <f>IF(ISNUMBER(T1_Data!CM18),IF(T1_Data!CM18=-999,"NA",IF(T1_Data!CM18&lt;1, "&lt;1", IF(T1_Data!CM18&gt;99, "&gt;99", T1_Data!CM18))),"-")</f>
        <v>28.777000000000001</v>
      </c>
      <c r="CN20" s="72">
        <f>IF(ISNUMBER(T1_Data!CN18),IF(T1_Data!CN18=-999,"NA",IF(T1_Data!CN18&lt;1, "&lt;1", IF(T1_Data!CN18&gt;99, "&gt;99", T1_Data!CN18))),"-")</f>
        <v>65.467599999999948</v>
      </c>
      <c r="CO20" s="72">
        <f>IF(ISNUMBER(T1_Data!CO18),IF(T1_Data!CO18=-999,"NA",IF(T1_Data!CO18&lt;1, "&lt;1", IF(T1_Data!CO18&gt;99, "&gt;99", T1_Data!CO18))),"-")</f>
        <v>63.309399999999997</v>
      </c>
      <c r="CP20" s="72">
        <f>IF(ISNUMBER(T1_Data!CP18),IF(T1_Data!CP18=-999,"NA",IF(T1_Data!CP18&lt;1, "&lt;1", IF(T1_Data!CP18&gt;99, "&gt;99", T1_Data!CP18))),"-")</f>
        <v>36.042400000000001</v>
      </c>
      <c r="CQ20" s="72">
        <f>IF(ISNUMBER(T1_Data!CQ18),IF(T1_Data!CQ18=-999,"NA",IF(T1_Data!CQ18&lt;1, "&lt;1", IF(T1_Data!CQ18&gt;99, "&gt;99", T1_Data!CQ18))),"-")</f>
        <v>13.074199999999998</v>
      </c>
      <c r="CR20" s="72">
        <f>IF(ISNUMBER(T1_Data!CR18),IF(T1_Data!CR18=-999,"NA",IF(T1_Data!CR18&lt;1, "&lt;1", IF(T1_Data!CR18&gt;99, "&gt;99", T1_Data!CR18))),"-")</f>
        <v>50.883400000000002</v>
      </c>
      <c r="CS20" s="72">
        <f>IF(ISNUMBER(T1_Data!CS18),IF(T1_Data!CS18=-999,"NA",IF(T1_Data!CS18&lt;1, "&lt;1", IF(T1_Data!CS18&gt;99, "&gt;99", T1_Data!CS18))),"-")</f>
        <v>44.523000000000138</v>
      </c>
      <c r="CT20" s="72">
        <f>IF(ISNUMBER(T1_Data!CT18),IF(T1_Data!CT18=-999,"NA",IF(T1_Data!CT18&lt;1, "&lt;1", IF(T1_Data!CT18&gt;99, "&gt;99", T1_Data!CT18))),"-")</f>
        <v>40.636000000000003</v>
      </c>
      <c r="CU20" s="72">
        <f>IF(ISNUMBER(T1_Data!CU18),IF(T1_Data!CU18=-999,"NA",IF(T1_Data!CU18&lt;1, "&lt;1", IF(T1_Data!CU18&gt;99, "&gt;99", T1_Data!CU18))),"-")</f>
        <v>40.482599999999998</v>
      </c>
      <c r="CV20" s="72">
        <f>IF(ISNUMBER(T1_Data!CV18),IF(T1_Data!CV18=-999,"NA",IF(T1_Data!CV18&lt;1, "&lt;1", IF(T1_Data!CV18&gt;99, "&gt;99", T1_Data!CV18))),"-")</f>
        <v>14.477200000000003</v>
      </c>
      <c r="CW20" s="72">
        <f>IF(ISNUMBER(T1_Data!CW18),IF(T1_Data!CW18=-999,"NA",IF(T1_Data!CW18&lt;1, "&lt;1", IF(T1_Data!CW18&gt;99, "&gt;99", T1_Data!CW18))),"-")</f>
        <v>45.040199999999999</v>
      </c>
      <c r="CX20" s="72">
        <f>IF(ISNUMBER(T1_Data!CX18),IF(T1_Data!CX18=-999,"NA",IF(T1_Data!CX18&lt;1, "&lt;1", IF(T1_Data!CX18&gt;99, "&gt;99", T1_Data!CX18))),"-")</f>
        <v>49.597900000000209</v>
      </c>
      <c r="CY20" s="72">
        <f>IF(ISNUMBER(T1_Data!CY18),IF(T1_Data!CY18=-999,"NA",IF(T1_Data!CY18&lt;1, "&lt;1", IF(T1_Data!CY18&gt;99, "&gt;99", T1_Data!CY18))),"-")</f>
        <v>45.844499999999996</v>
      </c>
      <c r="CZ20" s="72" t="str">
        <f>IF(ISNUMBER(T1_Data!CZ18),IF(T1_Data!CZ18=-999,"NA",IF(T1_Data!CZ18&lt;1, "&lt;1", IF(T1_Data!CZ18&gt;99, "&gt;99", T1_Data!CZ18))),"-")</f>
        <v>-</v>
      </c>
      <c r="DA20" s="72" t="str">
        <f>IF(ISNUMBER(T1_Data!DA18),IF(T1_Data!DA18=-999,"NA",IF(T1_Data!DA18&lt;1, "&lt;1", IF(T1_Data!DA18&gt;99, "&gt;99", T1_Data!DA18))),"-")</f>
        <v>-</v>
      </c>
      <c r="DB20" s="72">
        <f>IF(ISNUMBER(T1_Data!DB18),IF(T1_Data!DB18=-999,"NA",IF(T1_Data!DB18&lt;1, "&lt;1", IF(T1_Data!DB18&gt;99, "&gt;99", T1_Data!DB18))),"-")</f>
        <v>32.653099999999995</v>
      </c>
      <c r="DC20" s="72" t="str">
        <f>IF(ISNUMBER(T1_Data!DC18),IF(T1_Data!DC18=-999,"NA",IF(T1_Data!DC18&lt;1, "&lt;1", IF(T1_Data!DC18&gt;99, "&gt;99", T1_Data!DC18))),"-")</f>
        <v>-</v>
      </c>
      <c r="DD20" s="72" t="str">
        <f>IF(ISNUMBER(T1_Data!DD18),IF(T1_Data!DD18=-999,"NA",IF(T1_Data!DD18&lt;1, "&lt;1", IF(T1_Data!DD18&gt;99, "&gt;99", T1_Data!DD18))),"-")</f>
        <v>-</v>
      </c>
      <c r="DE20" s="72">
        <f>IF(ISNUMBER(T1_Data!DE18),IF(T1_Data!DE18=-999,"NA",IF(T1_Data!DE18&lt;1, "&lt;1", IF(T1_Data!DE18&gt;99, "&gt;99", T1_Data!DE18))),"-")</f>
        <v>12.322299999999984</v>
      </c>
      <c r="DF20" s="72">
        <f>IF(ISNUMBER(T1_Data!DF18),IF(T1_Data!DF18=-999,"NA",IF(T1_Data!DF18&lt;1, "&lt;1", IF(T1_Data!DF18&gt;99, "&gt;99", T1_Data!DF18))),"-")</f>
        <v>50.473899999999787</v>
      </c>
      <c r="DG20" s="72">
        <f>IF(ISNUMBER(T1_Data!DG18),IF(T1_Data!DG18=-999,"NA",IF(T1_Data!DG18&lt;1, "&lt;1", IF(T1_Data!DG18&gt;99, "&gt;99", T1_Data!DG18))),"-")</f>
        <v>37.203800000000228</v>
      </c>
      <c r="DH20" s="72">
        <f>IF(ISNUMBER(T1_Data!DH18),IF(T1_Data!DH18=-999,"NA",IF(T1_Data!DH18&lt;1, "&lt;1", IF(T1_Data!DH18&gt;99, "&gt;99", T1_Data!DH18))),"-")</f>
        <v>37.440800000000309</v>
      </c>
      <c r="DI20" s="72">
        <f>IF(ISNUMBER(T1_Data!DI18),IF(T1_Data!DI18=-999,"NA",IF(T1_Data!DI18&lt;1, "&lt;1", IF(T1_Data!DI18&gt;99, "&gt;99", T1_Data!DI18))),"-")</f>
        <v>41.350749999999607</v>
      </c>
      <c r="DJ20" s="72">
        <f>IF(ISNUMBER(T1_Data!DJ18),IF(T1_Data!DJ18=-999,"NA",IF(T1_Data!DJ18&lt;1, "&lt;1", IF(T1_Data!DJ18&gt;99, "&gt;99", T1_Data!DJ18))),"-")</f>
        <v>14.498100000000022</v>
      </c>
      <c r="DK20" s="72">
        <f>IF(ISNUMBER(T1_Data!DK18),IF(T1_Data!DK18=-999,"NA",IF(T1_Data!DK18&lt;1, "&lt;1", IF(T1_Data!DK18&gt;99, "&gt;99", T1_Data!DK18))),"-")</f>
        <v>58.736099999999851</v>
      </c>
      <c r="DL20" s="72">
        <f>IF(ISNUMBER(T1_Data!DL18),IF(T1_Data!DL18=-999,"NA",IF(T1_Data!DL18&lt;1, "&lt;1", IF(T1_Data!DL18&gt;99, "&gt;99", T1_Data!DL18))),"-")</f>
        <v>26.765800000000127</v>
      </c>
      <c r="DM20" s="72">
        <f>IF(ISNUMBER(T1_Data!DM18),IF(T1_Data!DM18=-999,"NA",IF(T1_Data!DM18&lt;1, "&lt;1", IF(T1_Data!DM18&gt;99, "&gt;99", T1_Data!DM18))),"-")</f>
        <v>43.122699999999895</v>
      </c>
      <c r="DN20" s="72">
        <f>IF(ISNUMBER(T1_Data!DN18),IF(T1_Data!DN18=-999,"NA",IF(T1_Data!DN18&lt;1, "&lt;1", IF(T1_Data!DN18&gt;99, "&gt;99", T1_Data!DN18))),"-")</f>
        <v>49.999850000000151</v>
      </c>
      <c r="DO20" s="72">
        <f>IF(ISNUMBER(T1_Data!DO18),IF(T1_Data!DO18=-999,"NA",IF(T1_Data!DO18&lt;1, "&lt;1", IF(T1_Data!DO18&gt;99, "&gt;99", T1_Data!DO18))),"-")</f>
        <v>8.4967000000001462</v>
      </c>
      <c r="DP20" s="72">
        <f>IF(ISNUMBER(T1_Data!DP18),IF(T1_Data!DP18=-999,"NA",IF(T1_Data!DP18&lt;1, "&lt;1", IF(T1_Data!DP18&gt;99, "&gt;99", T1_Data!DP18))),"-")</f>
        <v>35.947699999999713</v>
      </c>
      <c r="DQ20" s="72">
        <f>IF(ISNUMBER(T1_Data!DQ18),IF(T1_Data!DQ18=-999,"NA",IF(T1_Data!DQ18&lt;1, "&lt;1", IF(T1_Data!DQ18&gt;99, "&gt;99", T1_Data!DQ18))),"-")</f>
        <v>55.55560000000014</v>
      </c>
      <c r="DR20" s="72">
        <f>IF(ISNUMBER(T1_Data!DR18),IF(T1_Data!DR18=-999,"NA",IF(T1_Data!DR18&lt;1, "&lt;1", IF(T1_Data!DR18&gt;99, "&gt;99", T1_Data!DR18))),"-")</f>
        <v>27.451000000000022</v>
      </c>
      <c r="DS20" s="72">
        <f>IF(ISNUMBER(T1_Data!DS18),IF(T1_Data!DS18=-999,"NA",IF(T1_Data!DS18&lt;1, "&lt;1", IF(T1_Data!DS18&gt;99, "&gt;99", T1_Data!DS18))),"-")</f>
        <v>26.143899999999576</v>
      </c>
      <c r="DT20" s="72">
        <f>IF(ISNUMBER(T1_Data!DT18),IF(T1_Data!DT18=-999,"NA",IF(T1_Data!DT18&lt;1, "&lt;1", IF(T1_Data!DT18&gt;99, "&gt;99", T1_Data!DT18))),"-")</f>
        <v>18.705000000000837</v>
      </c>
      <c r="DU20" s="72">
        <f>IF(ISNUMBER(T1_Data!DU18),IF(T1_Data!DU18=-999,"NA",IF(T1_Data!DU18&lt;1, "&lt;1", IF(T1_Data!DU18&gt;99, "&gt;99", T1_Data!DU18))),"-")</f>
        <v>64.028799999998228</v>
      </c>
      <c r="DV20" s="72">
        <f>IF(ISNUMBER(T1_Data!DV18),IF(T1_Data!DV18=-999,"NA",IF(T1_Data!DV18&lt;1, "&lt;1", IF(T1_Data!DV18&gt;99, "&gt;99", T1_Data!DV18))),"-")</f>
        <v>17.266200000000936</v>
      </c>
      <c r="DW20" s="72">
        <f>IF(ISNUMBER(T1_Data!DW18),IF(T1_Data!DW18=-999,"NA",IF(T1_Data!DW18&lt;1, "&lt;1", IF(T1_Data!DW18&gt;99, "&gt;99", T1_Data!DW18))),"-")</f>
        <v>52.518000000000029</v>
      </c>
      <c r="DX20" s="72">
        <f>IF(ISNUMBER(T1_Data!DX18),IF(T1_Data!DX18=-999,"NA",IF(T1_Data!DX18&lt;1, "&lt;1", IF(T1_Data!DX18&gt;99, "&gt;99", T1_Data!DX18))),"-")</f>
        <v>57.553849999999784</v>
      </c>
      <c r="DY20" s="72">
        <f>IF(ISNUMBER(T1_Data!DY18),IF(T1_Data!DY18=-999,"NA",IF(T1_Data!DY18&lt;1, "&lt;1", IF(T1_Data!DY18&gt;99, "&gt;99", T1_Data!DY18))),"-")</f>
        <v>9.1873000000000502</v>
      </c>
      <c r="DZ20" s="72">
        <f>IF(ISNUMBER(T1_Data!DZ18),IF(T1_Data!DZ18=-999,"NA",IF(T1_Data!DZ18&lt;1, "&lt;1", IF(T1_Data!DZ18&gt;99, "&gt;99", T1_Data!DZ18))),"-")</f>
        <v>43.816200000000663</v>
      </c>
      <c r="EA20" s="72">
        <f>IF(ISNUMBER(T1_Data!EA18),IF(T1_Data!EA18=-999,"NA",IF(T1_Data!EA18&lt;1, "&lt;1", IF(T1_Data!EA18&gt;99, "&gt;99", T1_Data!EA18))),"-")</f>
        <v>46.996499999999287</v>
      </c>
      <c r="EB20" s="72">
        <f>IF(ISNUMBER(T1_Data!EB18),IF(T1_Data!EB18=-999,"NA",IF(T1_Data!EB18&lt;1, "&lt;1", IF(T1_Data!EB18&gt;99, "&gt;99", T1_Data!EB18))),"-")</f>
        <v>30.035300000000461</v>
      </c>
      <c r="EC20" s="72">
        <f>IF(ISNUMBER(T1_Data!EC18),IF(T1_Data!EC18=-999,"NA",IF(T1_Data!EC18&lt;1, "&lt;1", IF(T1_Data!EC18&gt;99, "&gt;99", T1_Data!EC18))),"-")</f>
        <v>31.448849999999993</v>
      </c>
      <c r="ED20" s="72">
        <f>IF(ISNUMBER(T1_Data!ED18),IF(T1_Data!ED18=-999,"NA",IF(T1_Data!ED18&lt;1, "&lt;1", IF(T1_Data!ED18&gt;99, "&gt;99", T1_Data!ED18))),"-")</f>
        <v>13.404800000000023</v>
      </c>
      <c r="EE20" s="72">
        <f>IF(ISNUMBER(T1_Data!EE18),IF(T1_Data!EE18=-999,"NA",IF(T1_Data!EE18&lt;1, "&lt;1", IF(T1_Data!EE18&gt;99, "&gt;99", T1_Data!EE18))),"-")</f>
        <v>47.185000000000173</v>
      </c>
      <c r="EF20" s="72">
        <f>IF(ISNUMBER(T1_Data!EF18),IF(T1_Data!EF18=-999,"NA",IF(T1_Data!EF18&lt;1, "&lt;1", IF(T1_Data!EF18&gt;99, "&gt;99", T1_Data!EF18))),"-")</f>
        <v>39.410199999999804</v>
      </c>
      <c r="EG20" s="72">
        <f>IF(ISNUMBER(T1_Data!EG18),IF(T1_Data!EG18=-999,"NA",IF(T1_Data!EG18&lt;1, "&lt;1", IF(T1_Data!EG18&gt;99, "&gt;99", T1_Data!EG18))),"-")</f>
        <v>37.533500000000004</v>
      </c>
      <c r="EH20" s="72">
        <f>IF(ISNUMBER(T1_Data!EH18),IF(T1_Data!EH18=-999,"NA",IF(T1_Data!EH18&lt;1, "&lt;1", IF(T1_Data!EH18&gt;99, "&gt;99", T1_Data!EH18))),"-")</f>
        <v>39.276200000000244</v>
      </c>
      <c r="EI20" s="72" t="str">
        <f>IF(ISNUMBER(T1_Data!EI18),IF(T1_Data!EI18=-999,"NA",IF(T1_Data!EI18&lt;1, "&lt;1", IF(T1_Data!EI18&gt;99, "&gt;99", T1_Data!EI18))),"-")</f>
        <v>-</v>
      </c>
      <c r="EJ20" s="72" t="str">
        <f>IF(ISNUMBER(T1_Data!EJ18),IF(T1_Data!EJ18=-999,"NA",IF(T1_Data!EJ18&lt;1, "&lt;1", IF(T1_Data!EJ18&gt;99, "&gt;99", T1_Data!EJ18))),"-")</f>
        <v>-</v>
      </c>
      <c r="EK20" s="72" t="str">
        <f>IF(ISNUMBER(T1_Data!EK18),IF(T1_Data!EK18=-999,"NA",IF(T1_Data!EK18&lt;1, "&lt;1", IF(T1_Data!EK18&gt;99, "&gt;99", T1_Data!EK18))),"-")</f>
        <v>-</v>
      </c>
      <c r="EL20" s="72" t="str">
        <f>IF(ISNUMBER(T1_Data!EL18),IF(T1_Data!EL18=-999,"NA",IF(T1_Data!EL18&lt;1, "&lt;1", IF(T1_Data!EL18&gt;99, "&gt;99", T1_Data!EL18))),"-")</f>
        <v>-</v>
      </c>
      <c r="EM20" s="72" t="str">
        <f>IF(ISNUMBER(T1_Data!EM18),IF(T1_Data!EM18=-999,"NA",IF(T1_Data!EM18&lt;1, "&lt;1", IF(T1_Data!EM18&gt;99, "&gt;99", T1_Data!EM18))),"-")</f>
        <v>-</v>
      </c>
      <c r="EN20" s="72">
        <f>IF(ISNUMBER(T1_Data!EN18),IF(T1_Data!EN18=-999,"NA",IF(T1_Data!EN18&lt;1, "&lt;1", IF(T1_Data!EN18&gt;99, "&gt;99", T1_Data!EN18))),"-")</f>
        <v>13.7441</v>
      </c>
      <c r="EO20" s="72">
        <f>IF(ISNUMBER(T1_Data!EO18),IF(T1_Data!EO18=-999,"NA",IF(T1_Data!EO18&lt;1, "&lt;1", IF(T1_Data!EO18&gt;99, "&gt;99", T1_Data!EO18))),"-")</f>
        <v>23.459699999999998</v>
      </c>
      <c r="EP20" s="72">
        <f>IF(ISNUMBER(T1_Data!EP18),IF(T1_Data!EP18=-999,"NA",IF(T1_Data!EP18&lt;1, "&lt;1", IF(T1_Data!EP18&gt;99, "&gt;99", T1_Data!EP18))),"-")</f>
        <v>62.796199999999999</v>
      </c>
      <c r="EQ20" s="72">
        <f>IF(ISNUMBER(T1_Data!EQ18),IF(T1_Data!EQ18=-999,"NA",IF(T1_Data!EQ18&lt;1, "&lt;1", IF(T1_Data!EQ18&gt;99, "&gt;99", T1_Data!EQ18))),"-")</f>
        <v>28.91</v>
      </c>
      <c r="ER20" s="72">
        <f>IF(ISNUMBER(T1_Data!ER18),IF(T1_Data!ER18=-999,"NA",IF(T1_Data!ER18&lt;1, "&lt;1", IF(T1_Data!ER18&gt;99, "&gt;99", T1_Data!ER18))),"-")</f>
        <v>22.0379</v>
      </c>
      <c r="ES20" s="72">
        <f>IF(ISNUMBER(T1_Data!ES18),IF(T1_Data!ES18=-999,"NA",IF(T1_Data!ES18&lt;1, "&lt;1", IF(T1_Data!ES18&gt;99, "&gt;99", T1_Data!ES18))),"-")</f>
        <v>17.1004</v>
      </c>
      <c r="ET20" s="72">
        <f>IF(ISNUMBER(T1_Data!ET18),IF(T1_Data!ET18=-999,"NA",IF(T1_Data!ET18&lt;1, "&lt;1", IF(T1_Data!ET18&gt;99, "&gt;99", T1_Data!ET18))),"-")</f>
        <v>24.906999999999989</v>
      </c>
      <c r="EU20" s="72">
        <f>IF(ISNUMBER(T1_Data!EU18),IF(T1_Data!EU18=-999,"NA",IF(T1_Data!EU18&lt;1, "&lt;1", IF(T1_Data!EU18&gt;99, "&gt;99", T1_Data!EU18))),"-")</f>
        <v>57.992600000000003</v>
      </c>
      <c r="EV20" s="72">
        <f>IF(ISNUMBER(T1_Data!EV18),IF(T1_Data!EV18=-999,"NA",IF(T1_Data!EV18&lt;1, "&lt;1", IF(T1_Data!EV18&gt;99, "&gt;99", T1_Data!EV18))),"-")</f>
        <v>33.829000000000001</v>
      </c>
      <c r="EW20" s="72">
        <f>IF(ISNUMBER(T1_Data!EW18),IF(T1_Data!EW18=-999,"NA",IF(T1_Data!EW18&lt;1, "&lt;1", IF(T1_Data!EW18&gt;99, "&gt;99", T1_Data!EW18))),"-")</f>
        <v>25.2788</v>
      </c>
      <c r="EX20" s="72">
        <f>IF(ISNUMBER(T1_Data!EX18),IF(T1_Data!EX18=-999,"NA",IF(T1_Data!EX18&lt;1, "&lt;1", IF(T1_Data!EX18&gt;99, "&gt;99", T1_Data!EX18))),"-")</f>
        <v>7.8430999999999997</v>
      </c>
      <c r="EY20" s="72">
        <f>IF(ISNUMBER(T1_Data!EY18),IF(T1_Data!EY18=-999,"NA",IF(T1_Data!EY18&lt;1, "&lt;1", IF(T1_Data!EY18&gt;99, "&gt;99", T1_Data!EY18))),"-")</f>
        <v>20.91510000000001</v>
      </c>
      <c r="EZ20" s="72">
        <f>IF(ISNUMBER(T1_Data!EZ18),IF(T1_Data!EZ18=-999,"NA",IF(T1_Data!EZ18&lt;1, "&lt;1", IF(T1_Data!EZ18&gt;99, "&gt;99", T1_Data!EZ18))),"-")</f>
        <v>71.241799999999998</v>
      </c>
      <c r="FA20" s="72">
        <f>IF(ISNUMBER(T1_Data!FA18),IF(T1_Data!FA18=-999,"NA",IF(T1_Data!FA18&lt;1, "&lt;1", IF(T1_Data!FA18&gt;99, "&gt;99", T1_Data!FA18))),"-")</f>
        <v>20.261399999999998</v>
      </c>
      <c r="FB20" s="72">
        <f>IF(ISNUMBER(T1_Data!FB18),IF(T1_Data!FB18=-999,"NA",IF(T1_Data!FB18&lt;1, "&lt;1", IF(T1_Data!FB18&gt;99, "&gt;99", T1_Data!FB18))),"-")</f>
        <v>16.3399</v>
      </c>
      <c r="FC20" s="72">
        <f>IF(ISNUMBER(T1_Data!FC18),IF(T1_Data!FC18=-999,"NA",IF(T1_Data!FC18&lt;1, "&lt;1", IF(T1_Data!FC18&gt;99, "&gt;99", T1_Data!FC18))),"-")</f>
        <v>26.6187</v>
      </c>
      <c r="FD20" s="72">
        <f>IF(ISNUMBER(T1_Data!FD18),IF(T1_Data!FD18=-999,"NA",IF(T1_Data!FD18&lt;1, "&lt;1", IF(T1_Data!FD18&gt;99, "&gt;99", T1_Data!FD18))),"-")</f>
        <v>28.776999999999994</v>
      </c>
      <c r="FE20" s="72">
        <f>IF(ISNUMBER(T1_Data!FE18),IF(T1_Data!FE18=-999,"NA",IF(T1_Data!FE18&lt;1, "&lt;1", IF(T1_Data!FE18&gt;99, "&gt;99", T1_Data!FE18))),"-")</f>
        <v>44.604300000000002</v>
      </c>
      <c r="FF20" s="72">
        <f>IF(ISNUMBER(T1_Data!FF18),IF(T1_Data!FF18=-999,"NA",IF(T1_Data!FF18&lt;1, "&lt;1", IF(T1_Data!FF18&gt;99, "&gt;99", T1_Data!FF18))),"-")</f>
        <v>41.726599999999998</v>
      </c>
      <c r="FG20" s="72">
        <f>IF(ISNUMBER(T1_Data!FG18),IF(T1_Data!FG18=-999,"NA",IF(T1_Data!FG18&lt;1, "&lt;1", IF(T1_Data!FG18&gt;99, "&gt;99", T1_Data!FG18))),"-")</f>
        <v>40.287799999999997</v>
      </c>
      <c r="FH20" s="72">
        <f>IF(ISNUMBER(T1_Data!FH18),IF(T1_Data!FH18=-999,"NA",IF(T1_Data!FH18&lt;1, "&lt;1", IF(T1_Data!FH18&gt;99, "&gt;99", T1_Data!FH18))),"-")</f>
        <v>7.4204999999999997</v>
      </c>
      <c r="FI20" s="72">
        <f>IF(ISNUMBER(T1_Data!FI18),IF(T1_Data!FI18=-999,"NA",IF(T1_Data!FI18&lt;1, "&lt;1", IF(T1_Data!FI18&gt;99, "&gt;99", T1_Data!FI18))),"-")</f>
        <v>20.848100000000002</v>
      </c>
      <c r="FJ20" s="72">
        <f>IF(ISNUMBER(T1_Data!FJ18),IF(T1_Data!FJ18=-999,"NA",IF(T1_Data!FJ18&lt;1, "&lt;1", IF(T1_Data!FJ18&gt;99, "&gt;99", T1_Data!FJ18))),"-")</f>
        <v>71.731399999999994</v>
      </c>
      <c r="FK20" s="72">
        <f>IF(ISNUMBER(T1_Data!FK18),IF(T1_Data!FK18=-999,"NA",IF(T1_Data!FK18&lt;1, "&lt;1", IF(T1_Data!FK18&gt;99, "&gt;99", T1_Data!FK18))),"-")</f>
        <v>22.614799999999999</v>
      </c>
      <c r="FL20" s="72">
        <f>IF(ISNUMBER(T1_Data!FL18),IF(T1_Data!FL18=-999,"NA",IF(T1_Data!FL18&lt;1, "&lt;1", IF(T1_Data!FL18&gt;99, "&gt;99", T1_Data!FL18))),"-")</f>
        <v>13.074199999999999</v>
      </c>
      <c r="FM20" s="72">
        <f>IF(ISNUMBER(T1_Data!FM18),IF(T1_Data!FM18=-999,"NA",IF(T1_Data!FM18&lt;1, "&lt;1", IF(T1_Data!FM18&gt;99, "&gt;99", T1_Data!FM18))),"-")</f>
        <v>11.5282</v>
      </c>
      <c r="FN20" s="72">
        <f>IF(ISNUMBER(T1_Data!FN18),IF(T1_Data!FN18=-999,"NA",IF(T1_Data!FN18&lt;1, "&lt;1", IF(T1_Data!FN18&gt;99, "&gt;99", T1_Data!FN18))),"-")</f>
        <v>23.592399999999998</v>
      </c>
      <c r="FO20" s="72">
        <f>IF(ISNUMBER(T1_Data!FO18),IF(T1_Data!FO18=-999,"NA",IF(T1_Data!FO18&lt;1, "&lt;1", IF(T1_Data!FO18&gt;99, "&gt;99", T1_Data!FO18))),"-")</f>
        <v>64.879400000000004</v>
      </c>
      <c r="FP20" s="72">
        <f>IF(ISNUMBER(T1_Data!FP18),IF(T1_Data!FP18=-999,"NA",IF(T1_Data!FP18&lt;1, "&lt;1", IF(T1_Data!FP18&gt;99, "&gt;99", T1_Data!FP18))),"-")</f>
        <v>28.418199999999999</v>
      </c>
      <c r="FQ20" s="72">
        <f>IF(ISNUMBER(T1_Data!FQ18),IF(T1_Data!FQ18=-999,"NA",IF(T1_Data!FQ18&lt;1, "&lt;1", IF(T1_Data!FQ18&gt;99, "&gt;99", T1_Data!FQ18))),"-")</f>
        <v>18.230599999999999</v>
      </c>
      <c r="FR20" s="72" t="str">
        <f>IF(ISNUMBER(T1_Data!FR18),IF(T1_Data!FR18=-999,"NA",IF(T1_Data!FR18&lt;1, "&lt;1", IF(T1_Data!FR18&gt;99, "&gt;99", T1_Data!FR18))),"-")</f>
        <v>-</v>
      </c>
      <c r="FS20" s="72" t="str">
        <f>IF(ISNUMBER(T1_Data!FS18),IF(T1_Data!FS18=-999,"NA",IF(T1_Data!FS18&lt;1, "&lt;1", IF(T1_Data!FS18&gt;99, "&gt;99", T1_Data!FS18))),"-")</f>
        <v>-</v>
      </c>
      <c r="FT20" s="72" t="str">
        <f>IF(ISNUMBER(T1_Data!FT18),IF(T1_Data!FT18=-999,"NA",IF(T1_Data!FT18&lt;1, "&lt;1", IF(T1_Data!FT18&gt;99, "&gt;99", T1_Data!FT18))),"-")</f>
        <v>-</v>
      </c>
      <c r="FU20" s="72" t="str">
        <f>IF(ISNUMBER(T1_Data!FU18),IF(T1_Data!FU18=-999,"NA",IF(T1_Data!FU18&lt;1, "&lt;1", IF(T1_Data!FU18&gt;99, "&gt;99", T1_Data!FU18))),"-")</f>
        <v>-</v>
      </c>
      <c r="FV20" s="72" t="str">
        <f>IF(ISNUMBER(T1_Data!FV18),IF(T1_Data!FV18=-999,"NA",IF(T1_Data!FV18&lt;1, "&lt;1", IF(T1_Data!FV18&gt;99, "&gt;99", T1_Data!FV18))),"-")</f>
        <v>-</v>
      </c>
      <c r="FW20" s="72">
        <f>IF(ISNUMBER(T1_Data!FW18),IF(T1_Data!FW18=-999,"NA",IF(T1_Data!FW18&lt;1, "&lt;1", IF(T1_Data!FW18&gt;99, "&gt;99", T1_Data!FW18))),"-")</f>
        <v>16</v>
      </c>
      <c r="FX20" s="71" t="str">
        <f>IF(ISBLANK(T1_Data!FX18), "", T1_Data!FX18)</f>
        <v>SOM</v>
      </c>
    </row>
    <row r="21" spans="1:180" x14ac:dyDescent="0.25">
      <c r="A21" s="71" t="str">
        <f>IF(ISBLANK(T1_Data!A19), "", T1_Data!A19)</f>
        <v>Sudan</v>
      </c>
      <c r="B21" s="72">
        <f>IF(ISNUMBER(T1_Data!B19), T1_Data!B19,"-")</f>
        <v>2023</v>
      </c>
      <c r="C21" s="72">
        <f>IF(ISNUMBER(T1_Data!C19),IF(T1_Data!C19=-999,"NA",IF(T1_Data!C19&lt;1, "&lt;1", IF(T1_Data!C19&gt;99, "&gt;99", T1_Data!C19))),"-")</f>
        <v>36.342002868652344</v>
      </c>
      <c r="D21" s="72">
        <f>IF(ISNUMBER(T1_Data!D19),IF(T1_Data!D19=-999,"NA",IF(T1_Data!D19&lt;1, "&lt;1", IF(T1_Data!D19&gt;99, "&gt;99", T1_Data!D19))),"-")</f>
        <v>26.8657</v>
      </c>
      <c r="E21" s="72">
        <f>IF(ISNUMBER(T1_Data!E19),IF(T1_Data!E19=-999,"NA",IF(T1_Data!E19&lt;1, "&lt;1", IF(T1_Data!E19&gt;99, "&gt;99", T1_Data!E19))),"-")</f>
        <v>54.029700000000005</v>
      </c>
      <c r="F21" s="72">
        <f>IF(ISNUMBER(T1_Data!F19),IF(T1_Data!F19=-999,"NA",IF(T1_Data!F19&lt;1, "&lt;1", IF(T1_Data!F19&gt;99, "&gt;99", T1_Data!F19))),"-")</f>
        <v>19.104599999999991</v>
      </c>
      <c r="G21" s="72">
        <f>IF(ISNUMBER(T1_Data!G19),IF(T1_Data!G19=-999,"NA",IF(T1_Data!G19&lt;1, "&lt;1", IF(T1_Data!G19&gt;99, "&gt;99", T1_Data!G19))),"-")</f>
        <v>80.895400000000009</v>
      </c>
      <c r="H21" s="72">
        <f>IF(ISNUMBER(T1_Data!H19),IF(T1_Data!H19=-999,"NA",IF(T1_Data!H19&lt;1, "&lt;1", IF(T1_Data!H19&gt;99, "&gt;99", T1_Data!H19))),"-")</f>
        <v>34.328400000000002</v>
      </c>
      <c r="I21" s="72">
        <f>IF(ISNUMBER(T1_Data!I19),IF(T1_Data!I19=-999,"NA",IF(T1_Data!I19&lt;1, "&lt;1", IF(T1_Data!I19&gt;99, "&gt;99", T1_Data!I19))),"-")</f>
        <v>53.658499999999997</v>
      </c>
      <c r="J21" s="72">
        <f>IF(ISNUMBER(T1_Data!J19),IF(T1_Data!J19=-999,"NA",IF(T1_Data!J19&lt;1, "&lt;1", IF(T1_Data!J19&gt;99, "&gt;99", T1_Data!J19))),"-")</f>
        <v>39.024400000000007</v>
      </c>
      <c r="K21" s="72">
        <f>IF(ISNUMBER(T1_Data!K19),IF(T1_Data!K19=-999,"NA",IF(T1_Data!K19&lt;1, "&lt;1", IF(T1_Data!K19&gt;99, "&gt;99", T1_Data!K19))),"-")</f>
        <v>7.3170999999999964</v>
      </c>
      <c r="L21" s="72">
        <f>IF(ISNUMBER(T1_Data!L19),IF(T1_Data!L19=-999,"NA",IF(T1_Data!L19&lt;1, "&lt;1", IF(T1_Data!L19&gt;99, "&gt;99", T1_Data!L19))),"-")</f>
        <v>92.682900000000004</v>
      </c>
      <c r="M21" s="72">
        <f>IF(ISNUMBER(T1_Data!M19),IF(T1_Data!M19=-999,"NA",IF(T1_Data!M19&lt;1, "&lt;1", IF(T1_Data!M19&gt;99, "&gt;99", T1_Data!M19))),"-")</f>
        <v>62.601599999999998</v>
      </c>
      <c r="N21" s="72">
        <f>IF(ISNUMBER(T1_Data!N19),IF(T1_Data!N19=-999,"NA",IF(T1_Data!N19&lt;1, "&lt;1", IF(T1_Data!N19&gt;99, "&gt;99", T1_Data!N19))),"-")</f>
        <v>11.3208</v>
      </c>
      <c r="O21" s="72">
        <f>IF(ISNUMBER(T1_Data!O19),IF(T1_Data!O19=-999,"NA",IF(T1_Data!O19&lt;1, "&lt;1", IF(T1_Data!O19&gt;99, "&gt;99", T1_Data!O19))),"-")</f>
        <v>62.735799999999983</v>
      </c>
      <c r="P21" s="72">
        <f>IF(ISNUMBER(T1_Data!P19),IF(T1_Data!P19=-999,"NA",IF(T1_Data!P19&lt;1, "&lt;1", IF(T1_Data!P19&gt;99, "&gt;99", T1_Data!P19))),"-")</f>
        <v>25.943400000000011</v>
      </c>
      <c r="Q21" s="72">
        <f>IF(ISNUMBER(T1_Data!Q19),IF(T1_Data!Q19=-999,"NA",IF(T1_Data!Q19&lt;1, "&lt;1", IF(T1_Data!Q19&gt;99, "&gt;99", T1_Data!Q19))),"-")</f>
        <v>74.056599999999989</v>
      </c>
      <c r="R21" s="72">
        <f>IF(ISNUMBER(T1_Data!R19),IF(T1_Data!R19=-999,"NA",IF(T1_Data!R19&lt;1, "&lt;1", IF(T1_Data!R19&gt;99, "&gt;99", T1_Data!R19))),"-")</f>
        <v>17.924499999999998</v>
      </c>
      <c r="S21" s="72">
        <f>IF(ISNUMBER(T1_Data!S19),IF(T1_Data!S19=-999,"NA",IF(T1_Data!S19&lt;1, "&lt;1", IF(T1_Data!S19&gt;99, "&gt;99", T1_Data!S19))),"-")</f>
        <v>43.076900000000002</v>
      </c>
      <c r="T21" s="72">
        <f>IF(ISNUMBER(T1_Data!T19),IF(T1_Data!T19=-999,"NA",IF(T1_Data!T19&lt;1, "&lt;1", IF(T1_Data!T19&gt;99, "&gt;99", T1_Data!T19))),"-")</f>
        <v>55.384699999999988</v>
      </c>
      <c r="U21" s="72">
        <f>IF(ISNUMBER(T1_Data!U19),IF(T1_Data!U19=-999,"NA",IF(T1_Data!U19&lt;1, "&lt;1", IF(T1_Data!U19&gt;99, "&gt;99", T1_Data!U19))),"-")</f>
        <v>1.53840000000001</v>
      </c>
      <c r="V21" s="72">
        <f>IF(ISNUMBER(T1_Data!V19),IF(T1_Data!V19=-999,"NA",IF(T1_Data!V19&lt;1, "&lt;1", IF(T1_Data!V19&gt;99, "&gt;99", T1_Data!V19))),"-")</f>
        <v>98.46159999999999</v>
      </c>
      <c r="W21" s="72">
        <f>IF(ISNUMBER(T1_Data!W19),IF(T1_Data!W19=-999,"NA",IF(T1_Data!W19&lt;1, "&lt;1", IF(T1_Data!W19&gt;99, "&gt;99", T1_Data!W19))),"-")</f>
        <v>49.230800000000002</v>
      </c>
      <c r="X21" s="72">
        <f>IF(ISNUMBER(T1_Data!X19),IF(T1_Data!X19=-999,"NA",IF(T1_Data!X19&lt;1, "&lt;1", IF(T1_Data!X19&gt;99, "&gt;99", T1_Data!X19))),"-")</f>
        <v>22.963000000000001</v>
      </c>
      <c r="Y21" s="72">
        <f>IF(ISNUMBER(T1_Data!Y19),IF(T1_Data!Y19=-999,"NA",IF(T1_Data!Y19&lt;1, "&lt;1", IF(T1_Data!Y19&gt;99, "&gt;99", T1_Data!Y19))),"-")</f>
        <v>53.703700000000012</v>
      </c>
      <c r="Z21" s="72">
        <f>IF(ISNUMBER(T1_Data!Z19),IF(T1_Data!Z19=-999,"NA",IF(T1_Data!Z19&lt;1, "&lt;1", IF(T1_Data!Z19&gt;99, "&gt;99", T1_Data!Z19))),"-")</f>
        <v>23.333299999999994</v>
      </c>
      <c r="AA21" s="72">
        <f>IF(ISNUMBER(T1_Data!AA19),IF(T1_Data!AA19=-999,"NA",IF(T1_Data!AA19&lt;1, "&lt;1", IF(T1_Data!AA19&gt;99, "&gt;99", T1_Data!AA19))),"-")</f>
        <v>76.666700000000006</v>
      </c>
      <c r="AB21" s="72">
        <f>IF(ISNUMBER(T1_Data!AB19),IF(T1_Data!AB19=-999,"NA",IF(T1_Data!AB19&lt;1, "&lt;1", IF(T1_Data!AB19&gt;99, "&gt;99", T1_Data!AB19))),"-")</f>
        <v>30.7407</v>
      </c>
      <c r="AC21" s="72">
        <f>IF(ISNUMBER(T1_Data!AC19),IF(T1_Data!AC19=-999,"NA",IF(T1_Data!AC19&lt;1, "&lt;1", IF(T1_Data!AC19&gt;99, "&gt;99", T1_Data!AC19))),"-")</f>
        <v>21.582699999999999</v>
      </c>
      <c r="AD21" s="72">
        <f>IF(ISNUMBER(T1_Data!AD19),IF(T1_Data!AD19=-999,"NA",IF(T1_Data!AD19&lt;1, "&lt;1", IF(T1_Data!AD19&gt;99, "&gt;99", T1_Data!AD19))),"-")</f>
        <v>57.553899999999999</v>
      </c>
      <c r="AE21" s="72">
        <f>IF(ISNUMBER(T1_Data!AE19),IF(T1_Data!AE19=-999,"NA",IF(T1_Data!AE19&lt;1, "&lt;1", IF(T1_Data!AE19&gt;99, "&gt;99", T1_Data!AE19))),"-")</f>
        <v>20.863399999999999</v>
      </c>
      <c r="AF21" s="72">
        <f>IF(ISNUMBER(T1_Data!AF19),IF(T1_Data!AF19=-999,"NA",IF(T1_Data!AF19&lt;1, "&lt;1", IF(T1_Data!AF19&gt;99, "&gt;99", T1_Data!AF19))),"-")</f>
        <v>79.136600000000001</v>
      </c>
      <c r="AG21" s="72">
        <f>IF(ISNUMBER(T1_Data!AG19),IF(T1_Data!AG19=-999,"NA",IF(T1_Data!AG19&lt;1, "&lt;1", IF(T1_Data!AG19&gt;99, "&gt;99", T1_Data!AG19))),"-")</f>
        <v>28.417300000000001</v>
      </c>
      <c r="AH21" s="72">
        <f>IF(ISNUMBER(T1_Data!AH19),IF(T1_Data!AH19=-999,"NA",IF(T1_Data!AH19&lt;1, "&lt;1", IF(T1_Data!AH19&gt;99, "&gt;99", T1_Data!AH19))),"-")</f>
        <v>52.631599999999999</v>
      </c>
      <c r="AI21" s="72">
        <f>IF(ISNUMBER(T1_Data!AI19),IF(T1_Data!AI19=-999,"NA",IF(T1_Data!AI19&lt;1, "&lt;1", IF(T1_Data!AI19&gt;99, "&gt;99", T1_Data!AI19))),"-")</f>
        <v>36.842100000000009</v>
      </c>
      <c r="AJ21" s="72">
        <f>IF(ISNUMBER(T1_Data!AJ19),IF(T1_Data!AJ19=-999,"NA",IF(T1_Data!AJ19&lt;1, "&lt;1", IF(T1_Data!AJ19&gt;99, "&gt;99", T1_Data!AJ19))),"-")</f>
        <v>10.526299999999992</v>
      </c>
      <c r="AK21" s="72">
        <f>IF(ISNUMBER(T1_Data!AK19),IF(T1_Data!AK19=-999,"NA",IF(T1_Data!AK19&lt;1, "&lt;1", IF(T1_Data!AK19&gt;99, "&gt;99", T1_Data!AK19))),"-")</f>
        <v>89.473700000000008</v>
      </c>
      <c r="AL21" s="72">
        <f>IF(ISNUMBER(T1_Data!AL19),IF(T1_Data!AL19=-999,"NA",IF(T1_Data!AL19&lt;1, "&lt;1", IF(T1_Data!AL19&gt;99, "&gt;99", T1_Data!AL19))),"-")</f>
        <v>63.157899999999998</v>
      </c>
      <c r="AM21" s="72">
        <f>IF(ISNUMBER(T1_Data!AM19),IF(T1_Data!AM19=-999,"NA",IF(T1_Data!AM19&lt;1, "&lt;1", IF(T1_Data!AM19&gt;99, "&gt;99", T1_Data!AM19))),"-")</f>
        <v>6.5217000000000001</v>
      </c>
      <c r="AN21" s="72">
        <f>IF(ISNUMBER(T1_Data!AN19),IF(T1_Data!AN19=-999,"NA",IF(T1_Data!AN19&lt;1, "&lt;1", IF(T1_Data!AN19&gt;99, "&gt;99", T1_Data!AN19))),"-")</f>
        <v>74.075300000000013</v>
      </c>
      <c r="AO21" s="72">
        <f>IF(ISNUMBER(T1_Data!AO19),IF(T1_Data!AO19=-999,"NA",IF(T1_Data!AO19&lt;1, "&lt;1", IF(T1_Data!AO19&gt;99, "&gt;99", T1_Data!AO19))),"-")</f>
        <v>19.402999999999992</v>
      </c>
      <c r="AP21" s="72">
        <f>IF(ISNUMBER(T1_Data!AP19),IF(T1_Data!AP19=-999,"NA",IF(T1_Data!AP19&lt;1, "&lt;1", IF(T1_Data!AP19&gt;99, "&gt;99", T1_Data!AP19))),"-")</f>
        <v>80.597000000000008</v>
      </c>
      <c r="AQ21" s="72">
        <f>IF(ISNUMBER(T1_Data!AQ19),IF(T1_Data!AQ19=-999,"NA",IF(T1_Data!AQ19&lt;1, "&lt;1", IF(T1_Data!AQ19&gt;99, "&gt;99", T1_Data!AQ19))),"-")</f>
        <v>70.597049999999996</v>
      </c>
      <c r="AR21" s="72">
        <f>IF(ISNUMBER(T1_Data!AR19),IF(T1_Data!AR19=-999,"NA",IF(T1_Data!AR19&lt;1, "&lt;1", IF(T1_Data!AR19&gt;99, "&gt;99", T1_Data!AR19))),"-")</f>
        <v>9.375</v>
      </c>
      <c r="AS21" s="72">
        <f>IF(ISNUMBER(T1_Data!AS19),IF(T1_Data!AS19=-999,"NA",IF(T1_Data!AS19&lt;1, "&lt;1", IF(T1_Data!AS19&gt;99, "&gt;99", T1_Data!AS19))),"-")</f>
        <v>84.933899999999994</v>
      </c>
      <c r="AT21" s="72">
        <f>IF(ISNUMBER(T1_Data!AT19),IF(T1_Data!AT19=-999,"NA",IF(T1_Data!AT19&lt;1, "&lt;1", IF(T1_Data!AT19&gt;99, "&gt;99", T1_Data!AT19))),"-")</f>
        <v>5.6911000000000058</v>
      </c>
      <c r="AU21" s="72">
        <f>IF(ISNUMBER(T1_Data!AU19),IF(T1_Data!AU19=-999,"NA",IF(T1_Data!AU19&lt;1, "&lt;1", IF(T1_Data!AU19&gt;99, "&gt;99", T1_Data!AU19))),"-")</f>
        <v>94.308899999999994</v>
      </c>
      <c r="AV21" s="72">
        <f>IF(ISNUMBER(T1_Data!AV19),IF(T1_Data!AV19=-999,"NA",IF(T1_Data!AV19&lt;1, "&lt;1", IF(T1_Data!AV19&gt;99, "&gt;99", T1_Data!AV19))),"-")</f>
        <v>83.536550000000005</v>
      </c>
      <c r="AW21" s="72">
        <f>IF(ISNUMBER(T1_Data!AW19),IF(T1_Data!AW19=-999,"NA",IF(T1_Data!AW19&lt;1, "&lt;1", IF(T1_Data!AW19&gt;99, "&gt;99", T1_Data!AW19))),"-")</f>
        <v>4.7169999999999996</v>
      </c>
      <c r="AX21" s="72">
        <f>IF(ISNUMBER(T1_Data!AX19),IF(T1_Data!AX19=-999,"NA",IF(T1_Data!AX19&lt;1, "&lt;1", IF(T1_Data!AX19&gt;99, "&gt;99", T1_Data!AX19))),"-")</f>
        <v>67.924500000000009</v>
      </c>
      <c r="AY21" s="72">
        <f>IF(ISNUMBER(T1_Data!AY19),IF(T1_Data!AY19=-999,"NA",IF(T1_Data!AY19&lt;1, "&lt;1", IF(T1_Data!AY19&gt;99, "&gt;99", T1_Data!AY19))),"-")</f>
        <v>27.358499999999992</v>
      </c>
      <c r="AZ21" s="72">
        <f>IF(ISNUMBER(T1_Data!AZ19),IF(T1_Data!AZ19=-999,"NA",IF(T1_Data!AZ19&lt;1, "&lt;1", IF(T1_Data!AZ19&gt;99, "&gt;99", T1_Data!AZ19))),"-")</f>
        <v>72.641500000000008</v>
      </c>
      <c r="BA21" s="72">
        <f>IF(ISNUMBER(T1_Data!BA19),IF(T1_Data!BA19=-999,"NA",IF(T1_Data!BA19&lt;1, "&lt;1", IF(T1_Data!BA19&gt;99, "&gt;99", T1_Data!BA19))),"-")</f>
        <v>63.089575000000004</v>
      </c>
      <c r="BB21" s="72">
        <f>IF(ISNUMBER(T1_Data!BB19),IF(T1_Data!BB19=-999,"NA",IF(T1_Data!BB19&lt;1, "&lt;1", IF(T1_Data!BB19&gt;99, "&gt;99", T1_Data!BB19))),"-")</f>
        <v>12.307700000000001</v>
      </c>
      <c r="BC21" s="72">
        <f>IF(ISNUMBER(T1_Data!BC19),IF(T1_Data!BC19=-999,"NA",IF(T1_Data!BC19&lt;1, "&lt;1", IF(T1_Data!BC19&gt;99, "&gt;99", T1_Data!BC19))),"-")</f>
        <v>81.538499999999999</v>
      </c>
      <c r="BD21" s="72">
        <f>IF(ISNUMBER(T1_Data!BD19),IF(T1_Data!BD19=-999,"NA",IF(T1_Data!BD19&lt;1, "&lt;1", IF(T1_Data!BD19&gt;99, "&gt;99", T1_Data!BD19))),"-")</f>
        <v>6.1538000000000039</v>
      </c>
      <c r="BE21" s="72">
        <f>IF(ISNUMBER(T1_Data!BE19),IF(T1_Data!BE19=-999,"NA",IF(T1_Data!BE19&lt;1, "&lt;1", IF(T1_Data!BE19&gt;99, "&gt;99", T1_Data!BE19))),"-")</f>
        <v>93.846199999999996</v>
      </c>
      <c r="BF21" s="72">
        <f>IF(ISNUMBER(T1_Data!BF19),IF(T1_Data!BF19=-999,"NA",IF(T1_Data!BF19&lt;1, "&lt;1", IF(T1_Data!BF19&gt;99, "&gt;99", T1_Data!BF19))),"-")</f>
        <v>83.076899999999995</v>
      </c>
      <c r="BG21" s="72">
        <f>IF(ISNUMBER(T1_Data!BG19),IF(T1_Data!BG19=-999,"NA",IF(T1_Data!BG19&lt;1, "&lt;1", IF(T1_Data!BG19&gt;99, "&gt;99", T1_Data!BG19))),"-")</f>
        <v>1.4562999999999999</v>
      </c>
      <c r="BH21" s="72">
        <f>IF(ISNUMBER(T1_Data!BH19),IF(T1_Data!BH19=-999,"NA",IF(T1_Data!BH19&lt;1, "&lt;1", IF(T1_Data!BH19&gt;99, "&gt;99", T1_Data!BH19))),"-")</f>
        <v>75.9512</v>
      </c>
      <c r="BI21" s="72">
        <f>IF(ISNUMBER(T1_Data!BI19),IF(T1_Data!BI19=-999,"NA",IF(T1_Data!BI19&lt;1, "&lt;1", IF(T1_Data!BI19&gt;99, "&gt;99", T1_Data!BI19))),"-")</f>
        <v>22.592500000000001</v>
      </c>
      <c r="BJ21" s="72">
        <f>IF(ISNUMBER(T1_Data!BJ19),IF(T1_Data!BJ19=-999,"NA",IF(T1_Data!BJ19&lt;1, "&lt;1", IF(T1_Data!BJ19&gt;99, "&gt;99", T1_Data!BJ19))),"-")</f>
        <v>77.407499999999999</v>
      </c>
      <c r="BK21" s="72">
        <f>IF(ISNUMBER(T1_Data!BK19),IF(T1_Data!BK19=-999,"NA",IF(T1_Data!BK19&lt;1, "&lt;1", IF(T1_Data!BK19&gt;99, "&gt;99", T1_Data!BK19))),"-")</f>
        <v>67.592525000000009</v>
      </c>
      <c r="BL21" s="72">
        <f>IF(ISNUMBER(T1_Data!BL19),IF(T1_Data!BL19=-999,"NA",IF(T1_Data!BL19&lt;1, "&lt;1", IF(T1_Data!BL19&gt;99, "&gt;99", T1_Data!BL19))),"-")</f>
        <v>4.0441000000000003</v>
      </c>
      <c r="BM21" s="72">
        <f>IF(ISNUMBER(T1_Data!BM19),IF(T1_Data!BM19=-999,"NA",IF(T1_Data!BM19&lt;1, "&lt;1", IF(T1_Data!BM19&gt;99, "&gt;99", T1_Data!BM19))),"-")</f>
        <v>72.574699999999993</v>
      </c>
      <c r="BN21" s="72">
        <f>IF(ISNUMBER(T1_Data!BN19),IF(T1_Data!BN19=-999,"NA",IF(T1_Data!BN19&lt;1, "&lt;1", IF(T1_Data!BN19&gt;99, "&gt;99", T1_Data!BN19))),"-")</f>
        <v>23.381200000000007</v>
      </c>
      <c r="BO21" s="72">
        <f>IF(ISNUMBER(T1_Data!BO19),IF(T1_Data!BO19=-999,"NA",IF(T1_Data!BO19&lt;1, "&lt;1", IF(T1_Data!BO19&gt;99, "&gt;99", T1_Data!BO19))),"-")</f>
        <v>76.618799999999993</v>
      </c>
      <c r="BP21" s="72">
        <f>IF(ISNUMBER(T1_Data!BP19),IF(T1_Data!BP19=-999,"NA",IF(T1_Data!BP19&lt;1, "&lt;1", IF(T1_Data!BP19&gt;99, "&gt;99", T1_Data!BP19))),"-")</f>
        <v>66.00715000000001</v>
      </c>
      <c r="BQ21" s="72">
        <f>IF(ISNUMBER(T1_Data!BQ19),IF(T1_Data!BQ19=-999,"NA",IF(T1_Data!BQ19&lt;1, "&lt;1", IF(T1_Data!BQ19&gt;99, "&gt;99", T1_Data!BQ19))),"-")</f>
        <v>15.7895</v>
      </c>
      <c r="BR21" s="72">
        <f>IF(ISNUMBER(T1_Data!BR19),IF(T1_Data!BR19=-999,"NA",IF(T1_Data!BR19&lt;1, "&lt;1", IF(T1_Data!BR19&gt;99, "&gt;99", T1_Data!BR19))),"-")</f>
        <v>84.210499999999996</v>
      </c>
      <c r="BS21" s="72" t="str">
        <f>IF(ISNUMBER(T1_Data!BS19),IF(T1_Data!BS19=-999,"NA",IF(T1_Data!BS19&lt;1, "&lt;1", IF(T1_Data!BS19&gt;99, "&gt;99", T1_Data!BS19))),"-")</f>
        <v>&lt;1</v>
      </c>
      <c r="BT21" s="72" t="str">
        <f>IF(ISNUMBER(T1_Data!BT19),IF(T1_Data!BT19=-999,"NA",IF(T1_Data!BT19&lt;1, "&lt;1", IF(T1_Data!BT19&gt;99, "&gt;99", T1_Data!BT19))),"-")</f>
        <v>&gt;99</v>
      </c>
      <c r="BU21" s="72">
        <f>IF(ISNUMBER(T1_Data!BU19),IF(T1_Data!BU19=-999,"NA",IF(T1_Data!BU19&lt;1, "&lt;1", IF(T1_Data!BU19&gt;99, "&gt;99", T1_Data!BU19))),"-")</f>
        <v>92.982500000000002</v>
      </c>
      <c r="BV21" s="72">
        <f>IF(ISNUMBER(T1_Data!BV19),IF(T1_Data!BV19=-999,"NA",IF(T1_Data!BV19&lt;1, "&lt;1", IF(T1_Data!BV19&gt;99, "&gt;99", T1_Data!BV19))),"-")</f>
        <v>17.313400000000001</v>
      </c>
      <c r="BW21" s="72">
        <f>IF(ISNUMBER(T1_Data!BW19),IF(T1_Data!BW19=-999,"NA",IF(T1_Data!BW19&lt;1, "&lt;1", IF(T1_Data!BW19&gt;99, "&gt;99", T1_Data!BW19))),"-")</f>
        <v>14.328400000000002</v>
      </c>
      <c r="BX21" s="72">
        <f>IF(ISNUMBER(T1_Data!BX19),IF(T1_Data!BX19=-999,"NA",IF(T1_Data!BX19&lt;1, "&lt;1", IF(T1_Data!BX19&gt;99, "&gt;99", T1_Data!BX19))),"-")</f>
        <v>68.358199999999997</v>
      </c>
      <c r="BY21" s="72">
        <f>IF(ISNUMBER(T1_Data!BY19),IF(T1_Data!BY19=-999,"NA",IF(T1_Data!BY19&lt;1, "&lt;1", IF(T1_Data!BY19&gt;99, "&gt;99", T1_Data!BY19))),"-")</f>
        <v>30.1493</v>
      </c>
      <c r="BZ21" s="72">
        <f>IF(ISNUMBER(T1_Data!BZ19),IF(T1_Data!BZ19=-999,"NA",IF(T1_Data!BZ19&lt;1, "&lt;1", IF(T1_Data!BZ19&gt;99, "&gt;99", T1_Data!BZ19))),"-")</f>
        <v>18.806000000000001</v>
      </c>
      <c r="CA21" s="72">
        <f>IF(ISNUMBER(T1_Data!CA19),IF(T1_Data!CA19=-999,"NA",IF(T1_Data!CA19&lt;1, "&lt;1", IF(T1_Data!CA19&gt;99, "&gt;99", T1_Data!CA19))),"-")</f>
        <v>29.2683</v>
      </c>
      <c r="CB21" s="72">
        <f>IF(ISNUMBER(T1_Data!CB19),IF(T1_Data!CB19=-999,"NA",IF(T1_Data!CB19&lt;1, "&lt;1", IF(T1_Data!CB19&gt;99, "&gt;99", T1_Data!CB19))),"-")</f>
        <v>19.512200000000007</v>
      </c>
      <c r="CC21" s="72">
        <f>IF(ISNUMBER(T1_Data!CC19),IF(T1_Data!CC19=-999,"NA",IF(T1_Data!CC19&lt;1, "&lt;1", IF(T1_Data!CC19&gt;99, "&gt;99", T1_Data!CC19))),"-")</f>
        <v>51.219499999999996</v>
      </c>
      <c r="CD21" s="72">
        <f>IF(ISNUMBER(T1_Data!CD19),IF(T1_Data!CD19=-999,"NA",IF(T1_Data!CD19&lt;1, "&lt;1", IF(T1_Data!CD19&gt;99, "&gt;99", T1_Data!CD19))),"-")</f>
        <v>47.154499999999999</v>
      </c>
      <c r="CE21" s="72">
        <f>IF(ISNUMBER(T1_Data!CE19),IF(T1_Data!CE19=-999,"NA",IF(T1_Data!CE19&lt;1, "&lt;1", IF(T1_Data!CE19&gt;99, "&gt;99", T1_Data!CE19))),"-")</f>
        <v>30.894300000000001</v>
      </c>
      <c r="CF21" s="72">
        <f>IF(ISNUMBER(T1_Data!CF19),IF(T1_Data!CF19=-999,"NA",IF(T1_Data!CF19&lt;1, "&lt;1", IF(T1_Data!CF19&gt;99, "&gt;99", T1_Data!CF19))),"-")</f>
        <v>10.3774</v>
      </c>
      <c r="CG21" s="72">
        <f>IF(ISNUMBER(T1_Data!CG19),IF(T1_Data!CG19=-999,"NA",IF(T1_Data!CG19&lt;1, "&lt;1", IF(T1_Data!CG19&gt;99, "&gt;99", T1_Data!CG19))),"-")</f>
        <v>11.320700000000002</v>
      </c>
      <c r="CH21" s="72">
        <f>IF(ISNUMBER(T1_Data!CH19),IF(T1_Data!CH19=-999,"NA",IF(T1_Data!CH19&lt;1, "&lt;1", IF(T1_Data!CH19&gt;99, "&gt;99", T1_Data!CH19))),"-")</f>
        <v>78.301900000000003</v>
      </c>
      <c r="CI21" s="72">
        <f>IF(ISNUMBER(T1_Data!CI19),IF(T1_Data!CI19=-999,"NA",IF(T1_Data!CI19&lt;1, "&lt;1", IF(T1_Data!CI19&gt;99, "&gt;99", T1_Data!CI19))),"-")</f>
        <v>20.283000000000001</v>
      </c>
      <c r="CJ21" s="72">
        <f>IF(ISNUMBER(T1_Data!CJ19),IF(T1_Data!CJ19=-999,"NA",IF(T1_Data!CJ19&lt;1, "&lt;1", IF(T1_Data!CJ19&gt;99, "&gt;99", T1_Data!CJ19))),"-")</f>
        <v>11.7925</v>
      </c>
      <c r="CK21" s="72">
        <f>IF(ISNUMBER(T1_Data!CK19),IF(T1_Data!CK19=-999,"NA",IF(T1_Data!CK19&lt;1, "&lt;1", IF(T1_Data!CK19&gt;99, "&gt;99", T1_Data!CK19))),"-")</f>
        <v>27.692299999999999</v>
      </c>
      <c r="CL21" s="72">
        <f>IF(ISNUMBER(T1_Data!CL19),IF(T1_Data!CL19=-999,"NA",IF(T1_Data!CL19&lt;1, "&lt;1", IF(T1_Data!CL19&gt;99, "&gt;99", T1_Data!CL19))),"-")</f>
        <v>13.846199999999996</v>
      </c>
      <c r="CM21" s="72">
        <f>IF(ISNUMBER(T1_Data!CM19),IF(T1_Data!CM19=-999,"NA",IF(T1_Data!CM19&lt;1, "&lt;1", IF(T1_Data!CM19&gt;99, "&gt;99", T1_Data!CM19))),"-")</f>
        <v>58.461500000000001</v>
      </c>
      <c r="CN21" s="72">
        <f>IF(ISNUMBER(T1_Data!CN19),IF(T1_Data!CN19=-999,"NA",IF(T1_Data!CN19&lt;1, "&lt;1", IF(T1_Data!CN19&gt;99, "&gt;99", T1_Data!CN19))),"-")</f>
        <v>41.538499999999999</v>
      </c>
      <c r="CO21" s="72">
        <f>IF(ISNUMBER(T1_Data!CO19),IF(T1_Data!CO19=-999,"NA",IF(T1_Data!CO19&lt;1, "&lt;1", IF(T1_Data!CO19&gt;99, "&gt;99", T1_Data!CO19))),"-")</f>
        <v>27.692299999999999</v>
      </c>
      <c r="CP21" s="72">
        <f>IF(ISNUMBER(T1_Data!CP19),IF(T1_Data!CP19=-999,"NA",IF(T1_Data!CP19&lt;1, "&lt;1", IF(T1_Data!CP19&gt;99, "&gt;99", T1_Data!CP19))),"-")</f>
        <v>14.8148</v>
      </c>
      <c r="CQ21" s="72">
        <f>IF(ISNUMBER(T1_Data!CQ19),IF(T1_Data!CQ19=-999,"NA",IF(T1_Data!CQ19&lt;1, "&lt;1", IF(T1_Data!CQ19&gt;99, "&gt;99", T1_Data!CQ19))),"-")</f>
        <v>14.444499999999991</v>
      </c>
      <c r="CR21" s="72">
        <f>IF(ISNUMBER(T1_Data!CR19),IF(T1_Data!CR19=-999,"NA",IF(T1_Data!CR19&lt;1, "&lt;1", IF(T1_Data!CR19&gt;99, "&gt;99", T1_Data!CR19))),"-")</f>
        <v>70.740700000000004</v>
      </c>
      <c r="CS21" s="72">
        <f>IF(ISNUMBER(T1_Data!CS19),IF(T1_Data!CS19=-999,"NA",IF(T1_Data!CS19&lt;1, "&lt;1", IF(T1_Data!CS19&gt;99, "&gt;99", T1_Data!CS19))),"-")</f>
        <v>27.407399999999999</v>
      </c>
      <c r="CT21" s="72">
        <f>IF(ISNUMBER(T1_Data!CT19),IF(T1_Data!CT19=-999,"NA",IF(T1_Data!CT19&lt;1, "&lt;1", IF(T1_Data!CT19&gt;99, "&gt;99", T1_Data!CT19))),"-")</f>
        <v>16.666699999999999</v>
      </c>
      <c r="CU21" s="72">
        <f>IF(ISNUMBER(T1_Data!CU19),IF(T1_Data!CU19=-999,"NA",IF(T1_Data!CU19&lt;1, "&lt;1", IF(T1_Data!CU19&gt;99, "&gt;99", T1_Data!CU19))),"-")</f>
        <v>11.8705</v>
      </c>
      <c r="CV21" s="72">
        <f>IF(ISNUMBER(T1_Data!CV19),IF(T1_Data!CV19=-999,"NA",IF(T1_Data!CV19&lt;1, "&lt;1", IF(T1_Data!CV19&gt;99, "&gt;99", T1_Data!CV19))),"-")</f>
        <v>13.309400000000011</v>
      </c>
      <c r="CW21" s="72">
        <f>IF(ISNUMBER(T1_Data!CW19),IF(T1_Data!CW19=-999,"NA",IF(T1_Data!CW19&lt;1, "&lt;1", IF(T1_Data!CW19&gt;99, "&gt;99", T1_Data!CW19))),"-")</f>
        <v>74.820099999999996</v>
      </c>
      <c r="CX21" s="72">
        <f>IF(ISNUMBER(T1_Data!CX19),IF(T1_Data!CX19=-999,"NA",IF(T1_Data!CX19&lt;1, "&lt;1", IF(T1_Data!CX19&gt;99, "&gt;99", T1_Data!CX19))),"-")</f>
        <v>23.741</v>
      </c>
      <c r="CY21" s="72">
        <f>IF(ISNUMBER(T1_Data!CY19),IF(T1_Data!CY19=-999,"NA",IF(T1_Data!CY19&lt;1, "&lt;1", IF(T1_Data!CY19&gt;99, "&gt;99", T1_Data!CY19))),"-")</f>
        <v>13.3094</v>
      </c>
      <c r="CZ21" s="72">
        <f>IF(ISNUMBER(T1_Data!CZ19),IF(T1_Data!CZ19=-999,"NA",IF(T1_Data!CZ19&lt;1, "&lt;1", IF(T1_Data!CZ19&gt;99, "&gt;99", T1_Data!CZ19))),"-")</f>
        <v>43.8596</v>
      </c>
      <c r="DA21" s="72">
        <f>IF(ISNUMBER(T1_Data!DA19),IF(T1_Data!DA19=-999,"NA",IF(T1_Data!DA19&lt;1, "&lt;1", IF(T1_Data!DA19&gt;99, "&gt;99", T1_Data!DA19))),"-")</f>
        <v>19.298299999999998</v>
      </c>
      <c r="DB21" s="72">
        <f>IF(ISNUMBER(T1_Data!DB19),IF(T1_Data!DB19=-999,"NA",IF(T1_Data!DB19&lt;1, "&lt;1", IF(T1_Data!DB19&gt;99, "&gt;99", T1_Data!DB19))),"-")</f>
        <v>36.842100000000002</v>
      </c>
      <c r="DC21" s="72">
        <f>IF(ISNUMBER(T1_Data!DC19),IF(T1_Data!DC19=-999,"NA",IF(T1_Data!DC19&lt;1, "&lt;1", IF(T1_Data!DC19&gt;99, "&gt;99", T1_Data!DC19))),"-")</f>
        <v>61.403500000000001</v>
      </c>
      <c r="DD21" s="72">
        <f>IF(ISNUMBER(T1_Data!DD19),IF(T1_Data!DD19=-999,"NA",IF(T1_Data!DD19&lt;1, "&lt;1", IF(T1_Data!DD19&gt;99, "&gt;99", T1_Data!DD19))),"-")</f>
        <v>45.613999999999997</v>
      </c>
      <c r="DE21" s="72">
        <f>IF(ISNUMBER(T1_Data!DE19),IF(T1_Data!DE19=-999,"NA",IF(T1_Data!DE19&lt;1, "&lt;1", IF(T1_Data!DE19&gt;99, "&gt;99", T1_Data!DE19))),"-")</f>
        <v>3.2835999999999999</v>
      </c>
      <c r="DF21" s="72">
        <f>IF(ISNUMBER(T1_Data!DF19),IF(T1_Data!DF19=-999,"NA",IF(T1_Data!DF19&lt;1, "&lt;1", IF(T1_Data!DF19&gt;99, "&gt;99", T1_Data!DF19))),"-")</f>
        <v>30.149199999999993</v>
      </c>
      <c r="DG21" s="72">
        <f>IF(ISNUMBER(T1_Data!DG19),IF(T1_Data!DG19=-999,"NA",IF(T1_Data!DG19&lt;1, "&lt;1", IF(T1_Data!DG19&gt;99, "&gt;99", T1_Data!DG19))),"-")</f>
        <v>66.5672</v>
      </c>
      <c r="DH21" s="72">
        <f>IF(ISNUMBER(T1_Data!DH19),IF(T1_Data!DH19=-999,"NA",IF(T1_Data!DH19&lt;1, "&lt;1", IF(T1_Data!DH19&gt;99, "&gt;99", T1_Data!DH19))),"-")</f>
        <v>6.5671999999999997</v>
      </c>
      <c r="DI21" s="72">
        <f>IF(ISNUMBER(T1_Data!DI19),IF(T1_Data!DI19=-999,"NA",IF(T1_Data!DI19&lt;1, "&lt;1", IF(T1_Data!DI19&gt;99, "&gt;99", T1_Data!DI19))),"-")</f>
        <v>6.4179000000000004</v>
      </c>
      <c r="DJ21" s="72">
        <f>IF(ISNUMBER(T1_Data!DJ19),IF(T1_Data!DJ19=-999,"NA",IF(T1_Data!DJ19&lt;1, "&lt;1", IF(T1_Data!DJ19&gt;99, "&gt;99", T1_Data!DJ19))),"-")</f>
        <v>5.2845499999999994</v>
      </c>
      <c r="DK21" s="72">
        <f>IF(ISNUMBER(T1_Data!DK19),IF(T1_Data!DK19=-999,"NA",IF(T1_Data!DK19&lt;1, "&lt;1", IF(T1_Data!DK19&gt;99, "&gt;99", T1_Data!DK19))),"-")</f>
        <v>54.065050000000006</v>
      </c>
      <c r="DL21" s="72">
        <f>IF(ISNUMBER(T1_Data!DL19),IF(T1_Data!DL19=-999,"NA",IF(T1_Data!DL19&lt;1, "&lt;1", IF(T1_Data!DL19&gt;99, "&gt;99", T1_Data!DL19))),"-")</f>
        <v>40.650399999999998</v>
      </c>
      <c r="DM21" s="72">
        <f>IF(ISNUMBER(T1_Data!DM19),IF(T1_Data!DM19=-999,"NA",IF(T1_Data!DM19&lt;1, "&lt;1", IF(T1_Data!DM19&gt;99, "&gt;99", T1_Data!DM19))),"-")</f>
        <v>15.4472</v>
      </c>
      <c r="DN21" s="72">
        <f>IF(ISNUMBER(T1_Data!DN19),IF(T1_Data!DN19=-999,"NA",IF(T1_Data!DN19&lt;1, "&lt;1", IF(T1_Data!DN19&gt;99, "&gt;99", T1_Data!DN19))),"-")</f>
        <v>5.2845499999999994</v>
      </c>
      <c r="DO21" s="72" t="str">
        <f>IF(ISNUMBER(T1_Data!DO19),IF(T1_Data!DO19=-999,"NA",IF(T1_Data!DO19&lt;1, "&lt;1", IF(T1_Data!DO19&gt;99, "&gt;99", T1_Data!DO19))),"-")</f>
        <v>&lt;1</v>
      </c>
      <c r="DP21" s="72">
        <f>IF(ISNUMBER(T1_Data!DP19),IF(T1_Data!DP19=-999,"NA",IF(T1_Data!DP19&lt;1, "&lt;1", IF(T1_Data!DP19&gt;99, "&gt;99", T1_Data!DP19))),"-")</f>
        <v>17.924499999999995</v>
      </c>
      <c r="DQ21" s="72">
        <f>IF(ISNUMBER(T1_Data!DQ19),IF(T1_Data!DQ19=-999,"NA",IF(T1_Data!DQ19&lt;1, "&lt;1", IF(T1_Data!DQ19&gt;99, "&gt;99", T1_Data!DQ19))),"-")</f>
        <v>81.603800000000007</v>
      </c>
      <c r="DR21" s="72">
        <f>IF(ISNUMBER(T1_Data!DR19),IF(T1_Data!DR19=-999,"NA",IF(T1_Data!DR19&lt;1, "&lt;1", IF(T1_Data!DR19&gt;99, "&gt;99", T1_Data!DR19))),"-")</f>
        <v>1.4151</v>
      </c>
      <c r="DS21" s="72">
        <f>IF(ISNUMBER(T1_Data!DS19),IF(T1_Data!DS19=-999,"NA",IF(T1_Data!DS19&lt;1, "&lt;1", IF(T1_Data!DS19&gt;99, "&gt;99", T1_Data!DS19))),"-")</f>
        <v>6.6038000000000006</v>
      </c>
      <c r="DT21" s="72">
        <f>IF(ISNUMBER(T1_Data!DT19),IF(T1_Data!DT19=-999,"NA",IF(T1_Data!DT19&lt;1, "&lt;1", IF(T1_Data!DT19&gt;99, "&gt;99", T1_Data!DT19))),"-")</f>
        <v>6.1538000000000004</v>
      </c>
      <c r="DU21" s="72">
        <f>IF(ISNUMBER(T1_Data!DU19),IF(T1_Data!DU19=-999,"NA",IF(T1_Data!DU19&lt;1, "&lt;1", IF(T1_Data!DU19&gt;99, "&gt;99", T1_Data!DU19))),"-")</f>
        <v>43.076999999999998</v>
      </c>
      <c r="DV21" s="72">
        <f>IF(ISNUMBER(T1_Data!DV19),IF(T1_Data!DV19=-999,"NA",IF(T1_Data!DV19&lt;1, "&lt;1", IF(T1_Data!DV19&gt;99, "&gt;99", T1_Data!DV19))),"-")</f>
        <v>50.769199999999998</v>
      </c>
      <c r="DW21" s="72">
        <f>IF(ISNUMBER(T1_Data!DW19),IF(T1_Data!DW19=-999,"NA",IF(T1_Data!DW19&lt;1, "&lt;1", IF(T1_Data!DW19&gt;99, "&gt;99", T1_Data!DW19))),"-")</f>
        <v>10.7692</v>
      </c>
      <c r="DX21" s="72">
        <f>IF(ISNUMBER(T1_Data!DX19),IF(T1_Data!DX19=-999,"NA",IF(T1_Data!DX19&lt;1, "&lt;1", IF(T1_Data!DX19&gt;99, "&gt;99", T1_Data!DX19))),"-")</f>
        <v>6.9231499999999997</v>
      </c>
      <c r="DY21" s="72">
        <f>IF(ISNUMBER(T1_Data!DY19),IF(T1_Data!DY19=-999,"NA",IF(T1_Data!DY19&lt;1, "&lt;1", IF(T1_Data!DY19&gt;99, "&gt;99", T1_Data!DY19))),"-")</f>
        <v>2.5926</v>
      </c>
      <c r="DZ21" s="72">
        <f>IF(ISNUMBER(T1_Data!DZ19),IF(T1_Data!DZ19=-999,"NA",IF(T1_Data!DZ19&lt;1, "&lt;1", IF(T1_Data!DZ19&gt;99, "&gt;99", T1_Data!DZ19))),"-")</f>
        <v>27.036999999999992</v>
      </c>
      <c r="EA21" s="72">
        <f>IF(ISNUMBER(T1_Data!EA19),IF(T1_Data!EA19=-999,"NA",IF(T1_Data!EA19&lt;1, "&lt;1", IF(T1_Data!EA19&gt;99, "&gt;99", T1_Data!EA19))),"-")</f>
        <v>70.370400000000004</v>
      </c>
      <c r="EB21" s="72">
        <f>IF(ISNUMBER(T1_Data!EB19),IF(T1_Data!EB19=-999,"NA",IF(T1_Data!EB19&lt;1, "&lt;1", IF(T1_Data!EB19&gt;99, "&gt;99", T1_Data!EB19))),"-")</f>
        <v>5.5556000000000001</v>
      </c>
      <c r="EC21" s="72">
        <f>IF(ISNUMBER(T1_Data!EC19),IF(T1_Data!EC19=-999,"NA",IF(T1_Data!EC19&lt;1, "&lt;1", IF(T1_Data!EC19&gt;99, "&gt;99", T1_Data!EC19))),"-")</f>
        <v>6.2962999999999996</v>
      </c>
      <c r="ED21" s="72">
        <f>IF(ISNUMBER(T1_Data!ED19),IF(T1_Data!ED19=-999,"NA",IF(T1_Data!ED19&lt;1, "&lt;1", IF(T1_Data!ED19&gt;99, "&gt;99", T1_Data!ED19))),"-")</f>
        <v>2.1583000000000001</v>
      </c>
      <c r="EE21" s="72">
        <f>IF(ISNUMBER(T1_Data!EE19),IF(T1_Data!EE19=-999,"NA",IF(T1_Data!EE19&lt;1, "&lt;1", IF(T1_Data!EE19&gt;99, "&gt;99", T1_Data!EE19))),"-")</f>
        <v>24.100700000000003</v>
      </c>
      <c r="EF21" s="72">
        <f>IF(ISNUMBER(T1_Data!EF19),IF(T1_Data!EF19=-999,"NA",IF(T1_Data!EF19&lt;1, "&lt;1", IF(T1_Data!EF19&gt;99, "&gt;99", T1_Data!EF19))),"-")</f>
        <v>73.741</v>
      </c>
      <c r="EG21" s="72">
        <f>IF(ISNUMBER(T1_Data!EG19),IF(T1_Data!EG19=-999,"NA",IF(T1_Data!EG19&lt;1, "&lt;1", IF(T1_Data!EG19&gt;99, "&gt;99", T1_Data!EG19))),"-")</f>
        <v>34.658250000000002</v>
      </c>
      <c r="EH21" s="72">
        <f>IF(ISNUMBER(T1_Data!EH19),IF(T1_Data!EH19=-999,"NA",IF(T1_Data!EH19&lt;1, "&lt;1", IF(T1_Data!EH19&gt;99, "&gt;99", T1_Data!EH19))),"-")</f>
        <v>6.4747500000000002</v>
      </c>
      <c r="EI21" s="72">
        <f>IF(ISNUMBER(T1_Data!EI19),IF(T1_Data!EI19=-999,"NA",IF(T1_Data!EI19&lt;1, "&lt;1", IF(T1_Data!EI19&gt;99, "&gt;99", T1_Data!EI19))),"-")</f>
        <v>5.2631500000000004</v>
      </c>
      <c r="EJ21" s="72">
        <f>IF(ISNUMBER(T1_Data!EJ19),IF(T1_Data!EJ19=-999,"NA",IF(T1_Data!EJ19&lt;1, "&lt;1", IF(T1_Data!EJ19&gt;99, "&gt;99", T1_Data!EJ19))),"-")</f>
        <v>63.15795</v>
      </c>
      <c r="EK21" s="72">
        <f>IF(ISNUMBER(T1_Data!EK19),IF(T1_Data!EK19=-999,"NA",IF(T1_Data!EK19&lt;1, "&lt;1", IF(T1_Data!EK19&gt;99, "&gt;99", T1_Data!EK19))),"-")</f>
        <v>31.578900000000004</v>
      </c>
      <c r="EL21" s="72">
        <f>IF(ISNUMBER(T1_Data!EL19),IF(T1_Data!EL19=-999,"NA",IF(T1_Data!EL19&lt;1, "&lt;1", IF(T1_Data!EL19&gt;99, "&gt;99", T1_Data!EL19))),"-")</f>
        <v>17.543900000000001</v>
      </c>
      <c r="EM21" s="72">
        <f>IF(ISNUMBER(T1_Data!EM19),IF(T1_Data!EM19=-999,"NA",IF(T1_Data!EM19&lt;1, "&lt;1", IF(T1_Data!EM19&gt;99, "&gt;99", T1_Data!EM19))),"-")</f>
        <v>5.2631500000000004</v>
      </c>
      <c r="EN21" s="72">
        <f>IF(ISNUMBER(T1_Data!EN19),IF(T1_Data!EN19=-999,"NA",IF(T1_Data!EN19&lt;1, "&lt;1", IF(T1_Data!EN19&gt;99, "&gt;99", T1_Data!EN19))),"-")</f>
        <v>1.4924999999999999</v>
      </c>
      <c r="EO21" s="72">
        <f>IF(ISNUMBER(T1_Data!EO19),IF(T1_Data!EO19=-999,"NA",IF(T1_Data!EO19&lt;1, "&lt;1", IF(T1_Data!EO19&gt;99, "&gt;99", T1_Data!EO19))),"-")</f>
        <v>20.29849999999999</v>
      </c>
      <c r="EP21" s="72">
        <f>IF(ISNUMBER(T1_Data!EP19),IF(T1_Data!EP19=-999,"NA",IF(T1_Data!EP19&lt;1, "&lt;1", IF(T1_Data!EP19&gt;99, "&gt;99", T1_Data!EP19))),"-")</f>
        <v>78.209000000000003</v>
      </c>
      <c r="EQ21" s="72">
        <f>IF(ISNUMBER(T1_Data!EQ19),IF(T1_Data!EQ19=-999,"NA",IF(T1_Data!EQ19&lt;1, "&lt;1", IF(T1_Data!EQ19&gt;99, "&gt;99", T1_Data!EQ19))),"-")</f>
        <v>10.1493</v>
      </c>
      <c r="ER21" s="72">
        <f>IF(ISNUMBER(T1_Data!ER19),IF(T1_Data!ER19=-999,"NA",IF(T1_Data!ER19&lt;1, "&lt;1", IF(T1_Data!ER19&gt;99, "&gt;99", T1_Data!ER19))),"-")</f>
        <v>4.7760999999999996</v>
      </c>
      <c r="ES21" s="72">
        <f>IF(ISNUMBER(T1_Data!ES19),IF(T1_Data!ES19=-999,"NA",IF(T1_Data!ES19&lt;1, "&lt;1", IF(T1_Data!ES19&gt;99, "&gt;99", T1_Data!ES19))),"-")</f>
        <v>3.2519999999999998</v>
      </c>
      <c r="ET21" s="72">
        <f>IF(ISNUMBER(T1_Data!ET19),IF(T1_Data!ET19=-999,"NA",IF(T1_Data!ET19&lt;1, "&lt;1", IF(T1_Data!ET19&gt;99, "&gt;99", T1_Data!ET19))),"-")</f>
        <v>30.081299999999985</v>
      </c>
      <c r="EU21" s="72">
        <f>IF(ISNUMBER(T1_Data!EU19),IF(T1_Data!EU19=-999,"NA",IF(T1_Data!EU19&lt;1, "&lt;1", IF(T1_Data!EU19&gt;99, "&gt;99", T1_Data!EU19))),"-")</f>
        <v>66.66670000000002</v>
      </c>
      <c r="EV21" s="72">
        <f>IF(ISNUMBER(T1_Data!EV19),IF(T1_Data!EV19=-999,"NA",IF(T1_Data!EV19&lt;1, "&lt;1", IF(T1_Data!EV19&gt;99, "&gt;99", T1_Data!EV19))),"-")</f>
        <v>12.1951</v>
      </c>
      <c r="EW21" s="72">
        <f>IF(ISNUMBER(T1_Data!EW19),IF(T1_Data!EW19=-999,"NA",IF(T1_Data!EW19&lt;1, "&lt;1", IF(T1_Data!EW19&gt;99, "&gt;99", T1_Data!EW19))),"-")</f>
        <v>8.9430999999999994</v>
      </c>
      <c r="EX21" s="72" t="str">
        <f>IF(ISNUMBER(T1_Data!EX19),IF(T1_Data!EX19=-999,"NA",IF(T1_Data!EX19&lt;1, "&lt;1", IF(T1_Data!EX19&gt;99, "&gt;99", T1_Data!EX19))),"-")</f>
        <v>&lt;1</v>
      </c>
      <c r="EY21" s="72">
        <f>IF(ISNUMBER(T1_Data!EY19),IF(T1_Data!EY19=-999,"NA",IF(T1_Data!EY19&lt;1, "&lt;1", IF(T1_Data!EY19&gt;99, "&gt;99", T1_Data!EY19))),"-")</f>
        <v>14.622600000000006</v>
      </c>
      <c r="EZ21" s="72">
        <f>IF(ISNUMBER(T1_Data!EZ19),IF(T1_Data!EZ19=-999,"NA",IF(T1_Data!EZ19&lt;1, "&lt;1", IF(T1_Data!EZ19&gt;99, "&gt;99", T1_Data!EZ19))),"-")</f>
        <v>84.905699999999996</v>
      </c>
      <c r="FA21" s="72">
        <f>IF(ISNUMBER(T1_Data!FA19),IF(T1_Data!FA19=-999,"NA",IF(T1_Data!FA19&lt;1, "&lt;1", IF(T1_Data!FA19&gt;99, "&gt;99", T1_Data!FA19))),"-")</f>
        <v>8.9623000000000008</v>
      </c>
      <c r="FB21" s="72">
        <f>IF(ISNUMBER(T1_Data!FB19),IF(T1_Data!FB19=-999,"NA",IF(T1_Data!FB19&lt;1, "&lt;1", IF(T1_Data!FB19&gt;99, "&gt;99", T1_Data!FB19))),"-")</f>
        <v>2.3584999999999998</v>
      </c>
      <c r="FC21" s="72">
        <f>IF(ISNUMBER(T1_Data!FC19),IF(T1_Data!FC19=-999,"NA",IF(T1_Data!FC19&lt;1, "&lt;1", IF(T1_Data!FC19&gt;99, "&gt;99", T1_Data!FC19))),"-")</f>
        <v>1.5385</v>
      </c>
      <c r="FD21" s="72">
        <f>IF(ISNUMBER(T1_Data!FD19),IF(T1_Data!FD19=-999,"NA",IF(T1_Data!FD19&lt;1, "&lt;1", IF(T1_Data!FD19&gt;99, "&gt;99", T1_Data!FD19))),"-")</f>
        <v>41.538400000000003</v>
      </c>
      <c r="FE21" s="72">
        <f>IF(ISNUMBER(T1_Data!FE19),IF(T1_Data!FE19=-999,"NA",IF(T1_Data!FE19&lt;1, "&lt;1", IF(T1_Data!FE19&gt;99, "&gt;99", T1_Data!FE19))),"-")</f>
        <v>56.923099999999998</v>
      </c>
      <c r="FF21" s="72">
        <f>IF(ISNUMBER(T1_Data!FF19),IF(T1_Data!FF19=-999,"NA",IF(T1_Data!FF19&lt;1, "&lt;1", IF(T1_Data!FF19&gt;99, "&gt;99", T1_Data!FF19))),"-")</f>
        <v>16.923100000000002</v>
      </c>
      <c r="FG21" s="72">
        <f>IF(ISNUMBER(T1_Data!FG19),IF(T1_Data!FG19=-999,"NA",IF(T1_Data!FG19&lt;1, "&lt;1", IF(T1_Data!FG19&gt;99, "&gt;99", T1_Data!FG19))),"-")</f>
        <v>6.1538000000000004</v>
      </c>
      <c r="FH21" s="72">
        <f>IF(ISNUMBER(T1_Data!FH19),IF(T1_Data!FH19=-999,"NA",IF(T1_Data!FH19&lt;1, "&lt;1", IF(T1_Data!FH19&gt;99, "&gt;99", T1_Data!FH19))),"-")</f>
        <v>1.4815</v>
      </c>
      <c r="FI21" s="72">
        <f>IF(ISNUMBER(T1_Data!FI19),IF(T1_Data!FI19=-999,"NA",IF(T1_Data!FI19&lt;1, "&lt;1", IF(T1_Data!FI19&gt;99, "&gt;99", T1_Data!FI19))),"-")</f>
        <v>15.185200000000009</v>
      </c>
      <c r="FJ21" s="72">
        <f>IF(ISNUMBER(T1_Data!FJ19),IF(T1_Data!FJ19=-999,"NA",IF(T1_Data!FJ19&lt;1, "&lt;1", IF(T1_Data!FJ19&gt;99, "&gt;99", T1_Data!FJ19))),"-")</f>
        <v>83.333299999999994</v>
      </c>
      <c r="FK21" s="72">
        <f>IF(ISNUMBER(T1_Data!FK19),IF(T1_Data!FK19=-999,"NA",IF(T1_Data!FK19&lt;1, "&lt;1", IF(T1_Data!FK19&gt;99, "&gt;99", T1_Data!FK19))),"-")</f>
        <v>8.5184999999999995</v>
      </c>
      <c r="FL21" s="72">
        <f>IF(ISNUMBER(T1_Data!FL19),IF(T1_Data!FL19=-999,"NA",IF(T1_Data!FL19&lt;1, "&lt;1", IF(T1_Data!FL19&gt;99, "&gt;99", T1_Data!FL19))),"-")</f>
        <v>4.4443999999999999</v>
      </c>
      <c r="FM21" s="72">
        <f>IF(ISNUMBER(T1_Data!FM19),IF(T1_Data!FM19=-999,"NA",IF(T1_Data!FM19&lt;1, "&lt;1", IF(T1_Data!FM19&gt;99, "&gt;99", T1_Data!FM19))),"-")</f>
        <v>1.0790999999999999</v>
      </c>
      <c r="FN21" s="72">
        <f>IF(ISNUMBER(T1_Data!FN19),IF(T1_Data!FN19=-999,"NA",IF(T1_Data!FN19&lt;1, "&lt;1", IF(T1_Data!FN19&gt;99, "&gt;99", T1_Data!FN19))),"-")</f>
        <v>16.546800000000005</v>
      </c>
      <c r="FO21" s="72">
        <f>IF(ISNUMBER(T1_Data!FO19),IF(T1_Data!FO19=-999,"NA",IF(T1_Data!FO19&lt;1, "&lt;1", IF(T1_Data!FO19&gt;99, "&gt;99", T1_Data!FO19))),"-")</f>
        <v>82.374099999999999</v>
      </c>
      <c r="FP21" s="72">
        <f>IF(ISNUMBER(T1_Data!FP19),IF(T1_Data!FP19=-999,"NA",IF(T1_Data!FP19&lt;1, "&lt;1", IF(T1_Data!FP19&gt;99, "&gt;99", T1_Data!FP19))),"-")</f>
        <v>8.6331000000000007</v>
      </c>
      <c r="FQ21" s="72">
        <f>IF(ISNUMBER(T1_Data!FQ19),IF(T1_Data!FQ19=-999,"NA",IF(T1_Data!FQ19&lt;1, "&lt;1", IF(T1_Data!FQ19&gt;99, "&gt;99", T1_Data!FQ19))),"-")</f>
        <v>2.5179999999999998</v>
      </c>
      <c r="FR21" s="72">
        <f>IF(ISNUMBER(T1_Data!FR19),IF(T1_Data!FR19=-999,"NA",IF(T1_Data!FR19&lt;1, "&lt;1", IF(T1_Data!FR19&gt;99, "&gt;99", T1_Data!FR19))),"-")</f>
        <v>3.5087999999999999</v>
      </c>
      <c r="FS21" s="72">
        <f>IF(ISNUMBER(T1_Data!FS19),IF(T1_Data!FS19=-999,"NA",IF(T1_Data!FS19&lt;1, "&lt;1", IF(T1_Data!FS19&gt;99, "&gt;99", T1_Data!FS19))),"-")</f>
        <v>38.596500000000006</v>
      </c>
      <c r="FT21" s="72">
        <f>IF(ISNUMBER(T1_Data!FT19),IF(T1_Data!FT19=-999,"NA",IF(T1_Data!FT19&lt;1, "&lt;1", IF(T1_Data!FT19&gt;99, "&gt;99", T1_Data!FT19))),"-")</f>
        <v>57.8947</v>
      </c>
      <c r="FU21" s="72">
        <f>IF(ISNUMBER(T1_Data!FU19),IF(T1_Data!FU19=-999,"NA",IF(T1_Data!FU19&lt;1, "&lt;1", IF(T1_Data!FU19&gt;99, "&gt;99", T1_Data!FU19))),"-")</f>
        <v>17.543900000000001</v>
      </c>
      <c r="FV21" s="72">
        <f>IF(ISNUMBER(T1_Data!FV19),IF(T1_Data!FV19=-999,"NA",IF(T1_Data!FV19&lt;1, "&lt;1", IF(T1_Data!FV19&gt;99, "&gt;99", T1_Data!FV19))),"-")</f>
        <v>15.7895</v>
      </c>
      <c r="FW21" s="72">
        <f>IF(ISNUMBER(T1_Data!FW19),IF(T1_Data!FW19=-999,"NA",IF(T1_Data!FW19&lt;1, "&lt;1", IF(T1_Data!FW19&gt;99, "&gt;99", T1_Data!FW19))),"-")</f>
        <v>17</v>
      </c>
      <c r="FX21" s="71" t="str">
        <f>IF(ISBLANK(T1_Data!FX19), "", T1_Data!FX19)</f>
        <v>SDN</v>
      </c>
    </row>
    <row r="22" spans="1:180" x14ac:dyDescent="0.25">
      <c r="A22" s="71" t="str">
        <f>IF(ISBLANK(T1_Data!A20), "", T1_Data!A20)</f>
        <v>Syrian Arab Republic</v>
      </c>
      <c r="B22" s="72">
        <f>IF(ISNUMBER(T1_Data!B20), T1_Data!B20,"-")</f>
        <v>2023</v>
      </c>
      <c r="C22" s="72">
        <f>IF(ISNUMBER(T1_Data!C20),IF(T1_Data!C20=-999,"NA",IF(T1_Data!C20&lt;1, "&lt;1", IF(T1_Data!C20&gt;99, "&gt;99", T1_Data!C20))),"-")</f>
        <v>57.409000396728516</v>
      </c>
      <c r="D22" s="72">
        <f>IF(ISNUMBER(T1_Data!D20),IF(T1_Data!D20=-999,"NA",IF(T1_Data!D20&lt;1, "&lt;1", IF(T1_Data!D20&gt;99, "&gt;99", T1_Data!D20))),"-")</f>
        <v>66.202100000000002</v>
      </c>
      <c r="E22" s="72">
        <f>IF(ISNUMBER(T1_Data!E20),IF(T1_Data!E20=-999,"NA",IF(T1_Data!E20&lt;1, "&lt;1", IF(T1_Data!E20&gt;99, "&gt;99", T1_Data!E20))),"-")</f>
        <v>30.136537821458802</v>
      </c>
      <c r="F22" s="72">
        <f>IF(ISNUMBER(T1_Data!F20),IF(T1_Data!F20=-999,"NA",IF(T1_Data!F20&lt;1, "&lt;1", IF(T1_Data!F20&gt;99, "&gt;99", T1_Data!F20))),"-")</f>
        <v>3.6613621785411965</v>
      </c>
      <c r="G22" s="72">
        <f>IF(ISNUMBER(T1_Data!G20),IF(T1_Data!G20=-999,"NA",IF(T1_Data!G20&lt;1, "&lt;1", IF(T1_Data!G20&gt;99, "&gt;99", T1_Data!G20))),"-")</f>
        <v>96.338637821458804</v>
      </c>
      <c r="H22" s="72">
        <f>IF(ISNUMBER(T1_Data!H20),IF(T1_Data!H20=-999,"NA",IF(T1_Data!H20&lt;1, "&lt;1", IF(T1_Data!H20&gt;99, "&gt;99", T1_Data!H20))),"-")</f>
        <v>83.280697108945333</v>
      </c>
      <c r="I22" s="72">
        <f>IF(ISNUMBER(T1_Data!I20),IF(T1_Data!I20=-999,"NA",IF(T1_Data!I20&lt;1, "&lt;1", IF(T1_Data!I20&gt;99, "&gt;99", T1_Data!I20))),"-")</f>
        <v>84</v>
      </c>
      <c r="J22" s="72">
        <f>IF(ISNUMBER(T1_Data!J20),IF(T1_Data!J20=-999,"NA",IF(T1_Data!J20&lt;1, "&lt;1", IF(T1_Data!J20&gt;99, "&gt;99", T1_Data!J20))),"-")</f>
        <v>16</v>
      </c>
      <c r="K22" s="72" t="str">
        <f>IF(ISNUMBER(T1_Data!K20),IF(T1_Data!K20=-999,"NA",IF(T1_Data!K20&lt;1, "&lt;1", IF(T1_Data!K20&gt;99, "&gt;99", T1_Data!K20))),"-")</f>
        <v>&lt;1</v>
      </c>
      <c r="L22" s="72" t="str">
        <f>IF(ISNUMBER(T1_Data!L20),IF(T1_Data!L20=-999,"NA",IF(T1_Data!L20&lt;1, "&lt;1", IF(T1_Data!L20&gt;99, "&gt;99", T1_Data!L20))),"-")</f>
        <v>&gt;99</v>
      </c>
      <c r="M22" s="72">
        <f>IF(ISNUMBER(T1_Data!M20),IF(T1_Data!M20=-999,"NA",IF(T1_Data!M20&lt;1, "&lt;1", IF(T1_Data!M20&gt;99, "&gt;99", T1_Data!M20))),"-")</f>
        <v>88</v>
      </c>
      <c r="N22" s="72">
        <f>IF(ISNUMBER(T1_Data!N20),IF(T1_Data!N20=-999,"NA",IF(T1_Data!N20&lt;1, "&lt;1", IF(T1_Data!N20&gt;99, "&gt;99", T1_Data!N20))),"-")</f>
        <v>62.447299999999998</v>
      </c>
      <c r="O22" s="72">
        <f>IF(ISNUMBER(T1_Data!O20),IF(T1_Data!O20=-999,"NA",IF(T1_Data!O20&lt;1, "&lt;1", IF(T1_Data!O20&gt;99, "&gt;99", T1_Data!O20))),"-")</f>
        <v>36.286899999999989</v>
      </c>
      <c r="P22" s="72">
        <f>IF(ISNUMBER(T1_Data!P20),IF(T1_Data!P20=-999,"NA",IF(T1_Data!P20&lt;1, "&lt;1", IF(T1_Data!P20&gt;99, "&gt;99", T1_Data!P20))),"-")</f>
        <v>1.2658000000000129</v>
      </c>
      <c r="Q22" s="72">
        <f>IF(ISNUMBER(T1_Data!Q20),IF(T1_Data!Q20=-999,"NA",IF(T1_Data!Q20&lt;1, "&lt;1", IF(T1_Data!Q20&gt;99, "&gt;99", T1_Data!Q20))),"-")</f>
        <v>98.734199999999987</v>
      </c>
      <c r="R22" s="72">
        <f>IF(ISNUMBER(T1_Data!R20),IF(T1_Data!R20=-999,"NA",IF(T1_Data!R20&lt;1, "&lt;1", IF(T1_Data!R20&gt;99, "&gt;99", T1_Data!R20))),"-")</f>
        <v>81.012699999999995</v>
      </c>
      <c r="S22" s="72">
        <f>IF(ISNUMBER(T1_Data!S20),IF(T1_Data!S20=-999,"NA",IF(T1_Data!S20&lt;1, "&lt;1", IF(T1_Data!S20&gt;99, "&gt;99", T1_Data!S20))),"-")</f>
        <v>89.66905990390012</v>
      </c>
      <c r="T22" s="72">
        <f>IF(ISNUMBER(T1_Data!T20),IF(T1_Data!T20=-999,"NA",IF(T1_Data!T20&lt;1, "&lt;1", IF(T1_Data!T20&gt;99, "&gt;99", T1_Data!T20))),"-")</f>
        <v>7.3036185067265933</v>
      </c>
      <c r="U22" s="72">
        <f>IF(ISNUMBER(T1_Data!U20),IF(T1_Data!U20=-999,"NA",IF(T1_Data!U20&lt;1, "&lt;1", IF(T1_Data!U20&gt;99, "&gt;99", T1_Data!U20))),"-")</f>
        <v>3.0273215893732868</v>
      </c>
      <c r="V22" s="72">
        <f>IF(ISNUMBER(T1_Data!V20),IF(T1_Data!V20=-999,"NA",IF(T1_Data!V20&lt;1, "&lt;1", IF(T1_Data!V20&gt;99, "&gt;99", T1_Data!V20))),"-")</f>
        <v>96.972678410626713</v>
      </c>
      <c r="W22" s="72">
        <f>IF(ISNUMBER(T1_Data!W20),IF(T1_Data!W20=-999,"NA",IF(T1_Data!W20&lt;1, "&lt;1", IF(T1_Data!W20&gt;99, "&gt;99", T1_Data!W20))),"-")</f>
        <v>89.66905990390012</v>
      </c>
      <c r="X22" s="72">
        <f>IF(ISNUMBER(T1_Data!X20),IF(T1_Data!X20=-999,"NA",IF(T1_Data!X20&lt;1, "&lt;1", IF(T1_Data!X20&gt;99, "&gt;99", T1_Data!X20))),"-")</f>
        <v>60.759500000000003</v>
      </c>
      <c r="Y22" s="72">
        <f>IF(ISNUMBER(T1_Data!Y20),IF(T1_Data!Y20=-999,"NA",IF(T1_Data!Y20&lt;1, "&lt;1", IF(T1_Data!Y20&gt;99, "&gt;99", T1_Data!Y20))),"-")</f>
        <v>35.396873799614781</v>
      </c>
      <c r="Z22" s="72">
        <f>IF(ISNUMBER(T1_Data!Z20),IF(T1_Data!Z20=-999,"NA",IF(T1_Data!Z20&lt;1, "&lt;1", IF(T1_Data!Z20&gt;99, "&gt;99", T1_Data!Z20))),"-")</f>
        <v>3.8436262003852164</v>
      </c>
      <c r="AA22" s="72">
        <f>IF(ISNUMBER(T1_Data!AA20),IF(T1_Data!AA20=-999,"NA",IF(T1_Data!AA20&lt;1, "&lt;1", IF(T1_Data!AA20&gt;99, "&gt;99", T1_Data!AA20))),"-")</f>
        <v>96.156373799614784</v>
      </c>
      <c r="AB22" s="72">
        <f>IF(ISNUMBER(T1_Data!AB20),IF(T1_Data!AB20=-999,"NA",IF(T1_Data!AB20&lt;1, "&lt;1", IF(T1_Data!AB20&gt;99, "&gt;99", T1_Data!AB20))),"-")</f>
        <v>82.155790511404575</v>
      </c>
      <c r="AC22" s="72">
        <f>IF(ISNUMBER(T1_Data!AC20),IF(T1_Data!AC20=-999,"NA",IF(T1_Data!AC20&lt;1, "&lt;1", IF(T1_Data!AC20&gt;99, "&gt;99", T1_Data!AC20))),"-")</f>
        <v>66.0839</v>
      </c>
      <c r="AD22" s="72">
        <f>IF(ISNUMBER(T1_Data!AD20),IF(T1_Data!AD20=-999,"NA",IF(T1_Data!AD20&lt;1, "&lt;1", IF(T1_Data!AD20&gt;99, "&gt;99", T1_Data!AD20))),"-")</f>
        <v>30.235565672832905</v>
      </c>
      <c r="AE22" s="72">
        <f>IF(ISNUMBER(T1_Data!AE20),IF(T1_Data!AE20=-999,"NA",IF(T1_Data!AE20&lt;1, "&lt;1", IF(T1_Data!AE20&gt;99, "&gt;99", T1_Data!AE20))),"-")</f>
        <v>3.6805343271670949</v>
      </c>
      <c r="AF22" s="72">
        <f>IF(ISNUMBER(T1_Data!AF20),IF(T1_Data!AF20=-999,"NA",IF(T1_Data!AF20&lt;1, "&lt;1", IF(T1_Data!AF20&gt;99, "&gt;99", T1_Data!AF20))),"-")</f>
        <v>96.319465672832905</v>
      </c>
      <c r="AG22" s="72">
        <f>IF(ISNUMBER(T1_Data!AG20),IF(T1_Data!AG20=-999,"NA",IF(T1_Data!AG20&lt;1, "&lt;1", IF(T1_Data!AG20&gt;99, "&gt;99", T1_Data!AG20))),"-")</f>
        <v>83.599489923416286</v>
      </c>
      <c r="AH22" s="72">
        <f>IF(ISNUMBER(T1_Data!AH20),IF(T1_Data!AH20=-999,"NA",IF(T1_Data!AH20&lt;1, "&lt;1", IF(T1_Data!AH20&gt;99, "&gt;99", T1_Data!AH20))),"-")</f>
        <v>65.49976853032004</v>
      </c>
      <c r="AI22" s="72">
        <f>IF(ISNUMBER(T1_Data!AI20),IF(T1_Data!AI20=-999,"NA",IF(T1_Data!AI20&lt;1, "&lt;1", IF(T1_Data!AI20&gt;99, "&gt;99", T1_Data!AI20))),"-")</f>
        <v>23.421165493462098</v>
      </c>
      <c r="AJ22" s="72">
        <f>IF(ISNUMBER(T1_Data!AJ20),IF(T1_Data!AJ20=-999,"NA",IF(T1_Data!AJ20&lt;1, "&lt;1", IF(T1_Data!AJ20&gt;99, "&gt;99", T1_Data!AJ20))),"-")</f>
        <v>11.079065976217862</v>
      </c>
      <c r="AK22" s="72">
        <f>IF(ISNUMBER(T1_Data!AK20),IF(T1_Data!AK20=-999,"NA",IF(T1_Data!AK20&lt;1, "&lt;1", IF(T1_Data!AK20&gt;99, "&gt;99", T1_Data!AK20))),"-")</f>
        <v>88.920934023782138</v>
      </c>
      <c r="AL22" s="72">
        <f>IF(ISNUMBER(T1_Data!AL20),IF(T1_Data!AL20=-999,"NA",IF(T1_Data!AL20&lt;1, "&lt;1", IF(T1_Data!AL20&gt;99, "&gt;99", T1_Data!AL20))),"-")</f>
        <v>74.342740659152497</v>
      </c>
      <c r="AM22" s="72">
        <f>IF(ISNUMBER(T1_Data!AM20),IF(T1_Data!AM20=-999,"NA",IF(T1_Data!AM20&lt;1, "&lt;1", IF(T1_Data!AM20&gt;99, "&gt;99", T1_Data!AM20))),"-")</f>
        <v>14.6341</v>
      </c>
      <c r="AN22" s="72">
        <f>IF(ISNUMBER(T1_Data!AN20),IF(T1_Data!AN20=-999,"NA",IF(T1_Data!AN20&lt;1, "&lt;1", IF(T1_Data!AN20&gt;99, "&gt;99", T1_Data!AN20))),"-")</f>
        <v>82.926899999999989</v>
      </c>
      <c r="AO22" s="72">
        <f>IF(ISNUMBER(T1_Data!AO20),IF(T1_Data!AO20=-999,"NA",IF(T1_Data!AO20&lt;1, "&lt;1", IF(T1_Data!AO20&gt;99, "&gt;99", T1_Data!AO20))),"-")</f>
        <v>2.4390000000000072</v>
      </c>
      <c r="AP22" s="72">
        <f>IF(ISNUMBER(T1_Data!AP20),IF(T1_Data!AP20=-999,"NA",IF(T1_Data!AP20&lt;1, "&lt;1", IF(T1_Data!AP20&gt;99, "&gt;99", T1_Data!AP20))),"-")</f>
        <v>97.560999999999993</v>
      </c>
      <c r="AQ22" s="72">
        <f>IF(ISNUMBER(T1_Data!AQ20),IF(T1_Data!AQ20=-999,"NA",IF(T1_Data!AQ20&lt;1, "&lt;1", IF(T1_Data!AQ20&gt;99, "&gt;99", T1_Data!AQ20))),"-")</f>
        <v>94.773499999999999</v>
      </c>
      <c r="AR22" s="72">
        <f>IF(ISNUMBER(T1_Data!AR20),IF(T1_Data!AR20=-999,"NA",IF(T1_Data!AR20&lt;1, "&lt;1", IF(T1_Data!AR20&gt;99, "&gt;99", T1_Data!AR20))),"-")</f>
        <v>38</v>
      </c>
      <c r="AS22" s="72">
        <f>IF(ISNUMBER(T1_Data!AS20),IF(T1_Data!AS20=-999,"NA",IF(T1_Data!AS20&lt;1, "&lt;1", IF(T1_Data!AS20&gt;99, "&gt;99", T1_Data!AS20))),"-")</f>
        <v>62</v>
      </c>
      <c r="AT22" s="72" t="str">
        <f>IF(ISNUMBER(T1_Data!AT20),IF(T1_Data!AT20=-999,"NA",IF(T1_Data!AT20&lt;1, "&lt;1", IF(T1_Data!AT20&gt;99, "&gt;99", T1_Data!AT20))),"-")</f>
        <v>&lt;1</v>
      </c>
      <c r="AU22" s="72" t="str">
        <f>IF(ISNUMBER(T1_Data!AU20),IF(T1_Data!AU20=-999,"NA",IF(T1_Data!AU20&lt;1, "&lt;1", IF(T1_Data!AU20&gt;99, "&gt;99", T1_Data!AU20))),"-")</f>
        <v>&gt;99</v>
      </c>
      <c r="AV22" s="72" t="str">
        <f>IF(ISNUMBER(T1_Data!AV20),IF(T1_Data!AV20=-999,"NA",IF(T1_Data!AV20&lt;1, "&lt;1", IF(T1_Data!AV20&gt;99, "&gt;99", T1_Data!AV20))),"-")</f>
        <v>&gt;99</v>
      </c>
      <c r="AW22" s="72">
        <f>IF(ISNUMBER(T1_Data!AW20),IF(T1_Data!AW20=-999,"NA",IF(T1_Data!AW20&lt;1, "&lt;1", IF(T1_Data!AW20&gt;99, "&gt;99", T1_Data!AW20))),"-")</f>
        <v>9.7045999999999992</v>
      </c>
      <c r="AX22" s="72">
        <f>IF(ISNUMBER(T1_Data!AX20),IF(T1_Data!AX20=-999,"NA",IF(T1_Data!AX20&lt;1, "&lt;1", IF(T1_Data!AX20&gt;99, "&gt;99", T1_Data!AX20))),"-")</f>
        <v>87.341799999999992</v>
      </c>
      <c r="AY22" s="72">
        <f>IF(ISNUMBER(T1_Data!AY20),IF(T1_Data!AY20=-999,"NA",IF(T1_Data!AY20&lt;1, "&lt;1", IF(T1_Data!AY20&gt;99, "&gt;99", T1_Data!AY20))),"-")</f>
        <v>2.9536000000000087</v>
      </c>
      <c r="AZ22" s="72">
        <f>IF(ISNUMBER(T1_Data!AZ20),IF(T1_Data!AZ20=-999,"NA",IF(T1_Data!AZ20&lt;1, "&lt;1", IF(T1_Data!AZ20&gt;99, "&gt;99", T1_Data!AZ20))),"-")</f>
        <v>97.046399999999991</v>
      </c>
      <c r="BA22" s="72">
        <f>IF(ISNUMBER(T1_Data!BA20),IF(T1_Data!BA20=-999,"NA",IF(T1_Data!BA20&lt;1, "&lt;1", IF(T1_Data!BA20&gt;99, "&gt;99", T1_Data!BA20))),"-")</f>
        <v>93.670900000000003</v>
      </c>
      <c r="BB22" s="72">
        <f>IF(ISNUMBER(T1_Data!BB20),IF(T1_Data!BB20=-999,"NA",IF(T1_Data!BB20&lt;1, "&lt;1", IF(T1_Data!BB20&gt;99, "&gt;99", T1_Data!BB20))),"-")</f>
        <v>42</v>
      </c>
      <c r="BC22" s="72">
        <f>IF(ISNUMBER(T1_Data!BC20),IF(T1_Data!BC20=-999,"NA",IF(T1_Data!BC20&lt;1, "&lt;1", IF(T1_Data!BC20&gt;99, "&gt;99", T1_Data!BC20))),"-")</f>
        <v>58</v>
      </c>
      <c r="BD22" s="72" t="str">
        <f>IF(ISNUMBER(T1_Data!BD20),IF(T1_Data!BD20=-999,"NA",IF(T1_Data!BD20&lt;1, "&lt;1", IF(T1_Data!BD20&gt;99, "&gt;99", T1_Data!BD20))),"-")</f>
        <v>&lt;1</v>
      </c>
      <c r="BE22" s="72" t="str">
        <f>IF(ISNUMBER(T1_Data!BE20),IF(T1_Data!BE20=-999,"NA",IF(T1_Data!BE20&lt;1, "&lt;1", IF(T1_Data!BE20&gt;99, "&gt;99", T1_Data!BE20))),"-")</f>
        <v>&gt;99</v>
      </c>
      <c r="BF22" s="72" t="str">
        <f>IF(ISNUMBER(T1_Data!BF20),IF(T1_Data!BF20=-999,"NA",IF(T1_Data!BF20&lt;1, "&lt;1", IF(T1_Data!BF20&gt;99, "&gt;99", T1_Data!BF20))),"-")</f>
        <v>&gt;99</v>
      </c>
      <c r="BG22" s="72">
        <f>IF(ISNUMBER(T1_Data!BG20),IF(T1_Data!BG20=-999,"NA",IF(T1_Data!BG20&lt;1, "&lt;1", IF(T1_Data!BG20&gt;99, "&gt;99", T1_Data!BG20))),"-")</f>
        <v>8.8607999999999993</v>
      </c>
      <c r="BH22" s="72">
        <f>IF(ISNUMBER(T1_Data!BH20),IF(T1_Data!BH20=-999,"NA",IF(T1_Data!BH20&lt;1, "&lt;1", IF(T1_Data!BH20&gt;99, "&gt;99", T1_Data!BH20))),"-")</f>
        <v>88.185600000000008</v>
      </c>
      <c r="BI22" s="72">
        <f>IF(ISNUMBER(T1_Data!BI20),IF(T1_Data!BI20=-999,"NA",IF(T1_Data!BI20&lt;1, "&lt;1", IF(T1_Data!BI20&gt;99, "&gt;99", T1_Data!BI20))),"-")</f>
        <v>2.9535999999999945</v>
      </c>
      <c r="BJ22" s="72">
        <f>IF(ISNUMBER(T1_Data!BJ20),IF(T1_Data!BJ20=-999,"NA",IF(T1_Data!BJ20&lt;1, "&lt;1", IF(T1_Data!BJ20&gt;99, "&gt;99", T1_Data!BJ20))),"-")</f>
        <v>97.046400000000006</v>
      </c>
      <c r="BK22" s="72">
        <f>IF(ISNUMBER(T1_Data!BK20),IF(T1_Data!BK20=-999,"NA",IF(T1_Data!BK20&lt;1, "&lt;1", IF(T1_Data!BK20&gt;99, "&gt;99", T1_Data!BK20))),"-")</f>
        <v>93.670900000000003</v>
      </c>
      <c r="BL22" s="72">
        <f>IF(ISNUMBER(T1_Data!BL20),IF(T1_Data!BL20=-999,"NA",IF(T1_Data!BL20&lt;1, "&lt;1", IF(T1_Data!BL20&gt;99, "&gt;99", T1_Data!BL20))),"-")</f>
        <v>22.7273</v>
      </c>
      <c r="BM22" s="72">
        <f>IF(ISNUMBER(T1_Data!BM20),IF(T1_Data!BM20=-999,"NA",IF(T1_Data!BM20&lt;1, "&lt;1", IF(T1_Data!BM20&gt;99, "&gt;99", T1_Data!BM20))),"-")</f>
        <v>74.825199999999981</v>
      </c>
      <c r="BN22" s="72">
        <f>IF(ISNUMBER(T1_Data!BN20),IF(T1_Data!BN20=-999,"NA",IF(T1_Data!BN20&lt;1, "&lt;1", IF(T1_Data!BN20&gt;99, "&gt;99", T1_Data!BN20))),"-")</f>
        <v>2.4475000000000193</v>
      </c>
      <c r="BO22" s="72">
        <f>IF(ISNUMBER(T1_Data!BO20),IF(T1_Data!BO20=-999,"NA",IF(T1_Data!BO20&lt;1, "&lt;1", IF(T1_Data!BO20&gt;99, "&gt;99", T1_Data!BO20))),"-")</f>
        <v>97.552499999999981</v>
      </c>
      <c r="BP22" s="72">
        <f>IF(ISNUMBER(T1_Data!BP20),IF(T1_Data!BP20=-999,"NA",IF(T1_Data!BP20&lt;1, "&lt;1", IF(T1_Data!BP20&gt;99, "&gt;99", T1_Data!BP20))),"-")</f>
        <v>94.755200000000002</v>
      </c>
      <c r="BQ22" s="72" t="str">
        <f>IF(ISNUMBER(T1_Data!BQ20),IF(T1_Data!BQ20=-999,"NA",IF(T1_Data!BQ20&lt;1, "&lt;1", IF(T1_Data!BQ20&gt;99, "&gt;99", T1_Data!BQ20))),"-")</f>
        <v>-</v>
      </c>
      <c r="BR22" s="72" t="str">
        <f>IF(ISNUMBER(T1_Data!BR20),IF(T1_Data!BR20=-999,"NA",IF(T1_Data!BR20&lt;1, "&lt;1", IF(T1_Data!BR20&gt;99, "&gt;99", T1_Data!BR20))),"-")</f>
        <v>-</v>
      </c>
      <c r="BS22" s="72" t="str">
        <f>IF(ISNUMBER(T1_Data!BS20),IF(T1_Data!BS20=-999,"NA",IF(T1_Data!BS20&lt;1, "&lt;1", IF(T1_Data!BS20&gt;99, "&gt;99", T1_Data!BS20))),"-")</f>
        <v>-</v>
      </c>
      <c r="BT22" s="72" t="str">
        <f>IF(ISNUMBER(T1_Data!BT20),IF(T1_Data!BT20=-999,"NA",IF(T1_Data!BT20&lt;1, "&lt;1", IF(T1_Data!BT20&gt;99, "&gt;99", T1_Data!BT20))),"-")</f>
        <v>-</v>
      </c>
      <c r="BU22" s="72" t="str">
        <f>IF(ISNUMBER(T1_Data!BU20),IF(T1_Data!BU20=-999,"NA",IF(T1_Data!BU20&lt;1, "&lt;1", IF(T1_Data!BU20&gt;99, "&gt;99", T1_Data!BU20))),"-")</f>
        <v>-</v>
      </c>
      <c r="BV22" s="72">
        <f>IF(ISNUMBER(T1_Data!BV20),IF(T1_Data!BV20=-999,"NA",IF(T1_Data!BV20&lt;1, "&lt;1", IF(T1_Data!BV20&gt;99, "&gt;99", T1_Data!BV20))),"-")</f>
        <v>83.623699999999999</v>
      </c>
      <c r="BW22" s="72">
        <f>IF(ISNUMBER(T1_Data!BW20),IF(T1_Data!BW20=-999,"NA",IF(T1_Data!BW20&lt;1, "&lt;1", IF(T1_Data!BW20&gt;99, "&gt;99", T1_Data!BW20))),"-")</f>
        <v>5.2265000000000015</v>
      </c>
      <c r="BX22" s="72">
        <f>IF(ISNUMBER(T1_Data!BX20),IF(T1_Data!BX20=-999,"NA",IF(T1_Data!BX20&lt;1, "&lt;1", IF(T1_Data!BX20&gt;99, "&gt;99", T1_Data!BX20))),"-")</f>
        <v>11.149799999999999</v>
      </c>
      <c r="BY22" s="72">
        <f>IF(ISNUMBER(T1_Data!BY20),IF(T1_Data!BY20=-999,"NA",IF(T1_Data!BY20&lt;1, "&lt;1", IF(T1_Data!BY20&gt;99, "&gt;99", T1_Data!BY20))),"-")</f>
        <v>85.365899999999996</v>
      </c>
      <c r="BZ22" s="72">
        <f>IF(ISNUMBER(T1_Data!BZ20),IF(T1_Data!BZ20=-999,"NA",IF(T1_Data!BZ20&lt;1, "&lt;1", IF(T1_Data!BZ20&gt;99, "&gt;99", T1_Data!BZ20))),"-")</f>
        <v>87.108000000000004</v>
      </c>
      <c r="CA22" s="72">
        <f>IF(ISNUMBER(T1_Data!CA20),IF(T1_Data!CA20=-999,"NA",IF(T1_Data!CA20&lt;1, "&lt;1", IF(T1_Data!CA20&gt;99, "&gt;99", T1_Data!CA20))),"-")</f>
        <v>94</v>
      </c>
      <c r="CB22" s="72">
        <f>IF(ISNUMBER(T1_Data!CB20),IF(T1_Data!CB20=-999,"NA",IF(T1_Data!CB20&lt;1, "&lt;1", IF(T1_Data!CB20&gt;99, "&gt;99", T1_Data!CB20))),"-")</f>
        <v>4</v>
      </c>
      <c r="CC22" s="72">
        <f>IF(ISNUMBER(T1_Data!CC20),IF(T1_Data!CC20=-999,"NA",IF(T1_Data!CC20&lt;1, "&lt;1", IF(T1_Data!CC20&gt;99, "&gt;99", T1_Data!CC20))),"-")</f>
        <v>2</v>
      </c>
      <c r="CD22" s="72">
        <f>IF(ISNUMBER(T1_Data!CD20),IF(T1_Data!CD20=-999,"NA",IF(T1_Data!CD20&lt;1, "&lt;1", IF(T1_Data!CD20&gt;99, "&gt;99", T1_Data!CD20))),"-")</f>
        <v>98</v>
      </c>
      <c r="CE22" s="72">
        <f>IF(ISNUMBER(T1_Data!CE20),IF(T1_Data!CE20=-999,"NA",IF(T1_Data!CE20&lt;1, "&lt;1", IF(T1_Data!CE20&gt;99, "&gt;99", T1_Data!CE20))),"-")</f>
        <v>94</v>
      </c>
      <c r="CF22" s="72">
        <f>IF(ISNUMBER(T1_Data!CF20),IF(T1_Data!CF20=-999,"NA",IF(T1_Data!CF20&lt;1, "&lt;1", IF(T1_Data!CF20&gt;99, "&gt;99", T1_Data!CF20))),"-")</f>
        <v>81.434600000000003</v>
      </c>
      <c r="CG22" s="72">
        <f>IF(ISNUMBER(T1_Data!CG20),IF(T1_Data!CG20=-999,"NA",IF(T1_Data!CG20&lt;1, "&lt;1", IF(T1_Data!CG20&gt;99, "&gt;99", T1_Data!CG20))),"-")</f>
        <v>5.4851999999999919</v>
      </c>
      <c r="CH22" s="72">
        <f>IF(ISNUMBER(T1_Data!CH20),IF(T1_Data!CH20=-999,"NA",IF(T1_Data!CH20&lt;1, "&lt;1", IF(T1_Data!CH20&gt;99, "&gt;99", T1_Data!CH20))),"-")</f>
        <v>13.080200000000005</v>
      </c>
      <c r="CI22" s="72">
        <f>IF(ISNUMBER(T1_Data!CI20),IF(T1_Data!CI20=-999,"NA",IF(T1_Data!CI20&lt;1, "&lt;1", IF(T1_Data!CI20&gt;99, "&gt;99", T1_Data!CI20))),"-")</f>
        <v>82.700400000000002</v>
      </c>
      <c r="CJ22" s="72">
        <f>IF(ISNUMBER(T1_Data!CJ20),IF(T1_Data!CJ20=-999,"NA",IF(T1_Data!CJ20&lt;1, "&lt;1", IF(T1_Data!CJ20&gt;99, "&gt;99", T1_Data!CJ20))),"-")</f>
        <v>85.653999999999996</v>
      </c>
      <c r="CK22" s="72">
        <f>IF(ISNUMBER(T1_Data!CK20),IF(T1_Data!CK20=-999,"NA",IF(T1_Data!CK20&lt;1, "&lt;1", IF(T1_Data!CK20&gt;99, "&gt;99", T1_Data!CK20))),"-")</f>
        <v>92</v>
      </c>
      <c r="CL22" s="72">
        <f>IF(ISNUMBER(T1_Data!CL20),IF(T1_Data!CL20=-999,"NA",IF(T1_Data!CL20&lt;1, "&lt;1", IF(T1_Data!CL20&gt;99, "&gt;99", T1_Data!CL20))),"-")</f>
        <v>4</v>
      </c>
      <c r="CM22" s="72">
        <f>IF(ISNUMBER(T1_Data!CM20),IF(T1_Data!CM20=-999,"NA",IF(T1_Data!CM20&lt;1, "&lt;1", IF(T1_Data!CM20&gt;99, "&gt;99", T1_Data!CM20))),"-")</f>
        <v>4</v>
      </c>
      <c r="CN22" s="72">
        <f>IF(ISNUMBER(T1_Data!CN20),IF(T1_Data!CN20=-999,"NA",IF(T1_Data!CN20&lt;1, "&lt;1", IF(T1_Data!CN20&gt;99, "&gt;99", T1_Data!CN20))),"-")</f>
        <v>94</v>
      </c>
      <c r="CO22" s="72">
        <f>IF(ISNUMBER(T1_Data!CO20),IF(T1_Data!CO20=-999,"NA",IF(T1_Data!CO20&lt;1, "&lt;1", IF(T1_Data!CO20&gt;99, "&gt;99", T1_Data!CO20))),"-")</f>
        <v>94</v>
      </c>
      <c r="CP22" s="72">
        <f>IF(ISNUMBER(T1_Data!CP20),IF(T1_Data!CP20=-999,"NA",IF(T1_Data!CP20&lt;1, "&lt;1", IF(T1_Data!CP20&gt;99, "&gt;99", T1_Data!CP20))),"-")</f>
        <v>81.856499999999997</v>
      </c>
      <c r="CQ22" s="72">
        <f>IF(ISNUMBER(T1_Data!CQ20),IF(T1_Data!CQ20=-999,"NA",IF(T1_Data!CQ20&lt;1, "&lt;1", IF(T1_Data!CQ20&gt;99, "&gt;99", T1_Data!CQ20))),"-")</f>
        <v>5.4853000000000094</v>
      </c>
      <c r="CR22" s="72">
        <f>IF(ISNUMBER(T1_Data!CR20),IF(T1_Data!CR20=-999,"NA",IF(T1_Data!CR20&lt;1, "&lt;1", IF(T1_Data!CR20&gt;99, "&gt;99", T1_Data!CR20))),"-")</f>
        <v>12.658199999999994</v>
      </c>
      <c r="CS22" s="72">
        <f>IF(ISNUMBER(T1_Data!CS20),IF(T1_Data!CS20=-999,"NA",IF(T1_Data!CS20&lt;1, "&lt;1", IF(T1_Data!CS20&gt;99, "&gt;99", T1_Data!CS20))),"-")</f>
        <v>83.544300000000007</v>
      </c>
      <c r="CT22" s="72">
        <f>IF(ISNUMBER(T1_Data!CT20),IF(T1_Data!CT20=-999,"NA",IF(T1_Data!CT20&lt;1, "&lt;1", IF(T1_Data!CT20&gt;99, "&gt;99", T1_Data!CT20))),"-")</f>
        <v>85.653999999999996</v>
      </c>
      <c r="CU22" s="72">
        <f>IF(ISNUMBER(T1_Data!CU20),IF(T1_Data!CU20=-999,"NA",IF(T1_Data!CU20&lt;1, "&lt;1", IF(T1_Data!CU20&gt;99, "&gt;99", T1_Data!CU20))),"-")</f>
        <v>83.566400000000002</v>
      </c>
      <c r="CV22" s="72">
        <f>IF(ISNUMBER(T1_Data!CV20),IF(T1_Data!CV20=-999,"NA",IF(T1_Data!CV20&lt;1, "&lt;1", IF(T1_Data!CV20&gt;99, "&gt;99", T1_Data!CV20))),"-")</f>
        <v>5.2447999999999979</v>
      </c>
      <c r="CW22" s="72">
        <f>IF(ISNUMBER(T1_Data!CW20),IF(T1_Data!CW20=-999,"NA",IF(T1_Data!CW20&lt;1, "&lt;1", IF(T1_Data!CW20&gt;99, "&gt;99", T1_Data!CW20))),"-")</f>
        <v>11.188800000000001</v>
      </c>
      <c r="CX22" s="72">
        <f>IF(ISNUMBER(T1_Data!CX20),IF(T1_Data!CX20=-999,"NA",IF(T1_Data!CX20&lt;1, "&lt;1", IF(T1_Data!CX20&gt;99, "&gt;99", T1_Data!CX20))),"-")</f>
        <v>85.314700000000002</v>
      </c>
      <c r="CY22" s="72">
        <f>IF(ISNUMBER(T1_Data!CY20),IF(T1_Data!CY20=-999,"NA",IF(T1_Data!CY20&lt;1, "&lt;1", IF(T1_Data!CY20&gt;99, "&gt;99", T1_Data!CY20))),"-")</f>
        <v>87.062899999999999</v>
      </c>
      <c r="CZ22" s="72" t="str">
        <f>IF(ISNUMBER(T1_Data!CZ20),IF(T1_Data!CZ20=-999,"NA",IF(T1_Data!CZ20&lt;1, "&lt;1", IF(T1_Data!CZ20&gt;99, "&gt;99", T1_Data!CZ20))),"-")</f>
        <v>-</v>
      </c>
      <c r="DA22" s="72" t="str">
        <f>IF(ISNUMBER(T1_Data!DA20),IF(T1_Data!DA20=-999,"NA",IF(T1_Data!DA20&lt;1, "&lt;1", IF(T1_Data!DA20&gt;99, "&gt;99", T1_Data!DA20))),"-")</f>
        <v>-</v>
      </c>
      <c r="DB22" s="72" t="str">
        <f>IF(ISNUMBER(T1_Data!DB20),IF(T1_Data!DB20=-999,"NA",IF(T1_Data!DB20&lt;1, "&lt;1", IF(T1_Data!DB20&gt;99, "&gt;99", T1_Data!DB20))),"-")</f>
        <v>&lt;1</v>
      </c>
      <c r="DC22" s="72" t="str">
        <f>IF(ISNUMBER(T1_Data!DC20),IF(T1_Data!DC20=-999,"NA",IF(T1_Data!DC20&lt;1, "&lt;1", IF(T1_Data!DC20&gt;99, "&gt;99", T1_Data!DC20))),"-")</f>
        <v>-</v>
      </c>
      <c r="DD22" s="72" t="str">
        <f>IF(ISNUMBER(T1_Data!DD20),IF(T1_Data!DD20=-999,"NA",IF(T1_Data!DD20&lt;1, "&lt;1", IF(T1_Data!DD20&gt;99, "&gt;99", T1_Data!DD20))),"-")</f>
        <v>-</v>
      </c>
      <c r="DE22" s="72" t="str">
        <f>IF(ISNUMBER(T1_Data!DE20),IF(T1_Data!DE20=-999,"NA",IF(T1_Data!DE20&lt;1, "&lt;1", IF(T1_Data!DE20&gt;99, "&gt;99", T1_Data!DE20))),"-")</f>
        <v>-</v>
      </c>
      <c r="DF22" s="72" t="str">
        <f>IF(ISNUMBER(T1_Data!DF20),IF(T1_Data!DF20=-999,"NA",IF(T1_Data!DF20&lt;1, "&lt;1", IF(T1_Data!DF20&gt;99, "&gt;99", T1_Data!DF20))),"-")</f>
        <v>-</v>
      </c>
      <c r="DG22" s="72" t="str">
        <f>IF(ISNUMBER(T1_Data!DG20),IF(T1_Data!DG20=-999,"NA",IF(T1_Data!DG20&lt;1, "&lt;1", IF(T1_Data!DG20&gt;99, "&gt;99", T1_Data!DG20))),"-")</f>
        <v>-</v>
      </c>
      <c r="DH22" s="72">
        <f>IF(ISNUMBER(T1_Data!DH20),IF(T1_Data!DH20=-999,"NA",IF(T1_Data!DH20&lt;1, "&lt;1", IF(T1_Data!DH20&gt;99, "&gt;99", T1_Data!DH20))),"-")</f>
        <v>18.118500000000001</v>
      </c>
      <c r="DI22" s="72" t="str">
        <f>IF(ISNUMBER(T1_Data!DI20),IF(T1_Data!DI20=-999,"NA",IF(T1_Data!DI20&lt;1, "&lt;1", IF(T1_Data!DI20&gt;99, "&gt;99", T1_Data!DI20))),"-")</f>
        <v>-</v>
      </c>
      <c r="DJ22" s="72">
        <f>IF(ISNUMBER(T1_Data!DJ20),IF(T1_Data!DJ20=-999,"NA",IF(T1_Data!DJ20&lt;1, "&lt;1", IF(T1_Data!DJ20&gt;99, "&gt;99", T1_Data!DJ20))),"-")</f>
        <v>6</v>
      </c>
      <c r="DK22" s="72" t="str">
        <f>IF(ISNUMBER(T1_Data!DK20),IF(T1_Data!DK20=-999,"NA",IF(T1_Data!DK20&lt;1, "&lt;1", IF(T1_Data!DK20&gt;99, "&gt;99", T1_Data!DK20))),"-")</f>
        <v>-</v>
      </c>
      <c r="DL22" s="72" t="str">
        <f>IF(ISNUMBER(T1_Data!DL20),IF(T1_Data!DL20=-999,"NA",IF(T1_Data!DL20&lt;1, "&lt;1", IF(T1_Data!DL20&gt;99, "&gt;99", T1_Data!DL20))),"-")</f>
        <v>-</v>
      </c>
      <c r="DM22" s="72">
        <f>IF(ISNUMBER(T1_Data!DM20),IF(T1_Data!DM20=-999,"NA",IF(T1_Data!DM20&lt;1, "&lt;1", IF(T1_Data!DM20&gt;99, "&gt;99", T1_Data!DM20))),"-")</f>
        <v>64</v>
      </c>
      <c r="DN22" s="72">
        <f>IF(ISNUMBER(T1_Data!DN20),IF(T1_Data!DN20=-999,"NA",IF(T1_Data!DN20&lt;1, "&lt;1", IF(T1_Data!DN20&gt;99, "&gt;99", T1_Data!DN20))),"-")</f>
        <v>70</v>
      </c>
      <c r="DO22" s="72" t="str">
        <f>IF(ISNUMBER(T1_Data!DO20),IF(T1_Data!DO20=-999,"NA",IF(T1_Data!DO20&lt;1, "&lt;1", IF(T1_Data!DO20&gt;99, "&gt;99", T1_Data!DO20))),"-")</f>
        <v>&lt;1</v>
      </c>
      <c r="DP22" s="72" t="str">
        <f>IF(ISNUMBER(T1_Data!DP20),IF(T1_Data!DP20=-999,"NA",IF(T1_Data!DP20&lt;1, "&lt;1", IF(T1_Data!DP20&gt;99, "&gt;99", T1_Data!DP20))),"-")</f>
        <v>-</v>
      </c>
      <c r="DQ22" s="72" t="str">
        <f>IF(ISNUMBER(T1_Data!DQ20),IF(T1_Data!DQ20=-999,"NA",IF(T1_Data!DQ20&lt;1, "&lt;1", IF(T1_Data!DQ20&gt;99, "&gt;99", T1_Data!DQ20))),"-")</f>
        <v>-</v>
      </c>
      <c r="DR22" s="72">
        <f>IF(ISNUMBER(T1_Data!DR20),IF(T1_Data!DR20=-999,"NA",IF(T1_Data!DR20&lt;1, "&lt;1", IF(T1_Data!DR20&gt;99, "&gt;99", T1_Data!DR20))),"-")</f>
        <v>8.4388000000000005</v>
      </c>
      <c r="DS22" s="72">
        <f>IF(ISNUMBER(T1_Data!DS20),IF(T1_Data!DS20=-999,"NA",IF(T1_Data!DS20&lt;1, "&lt;1", IF(T1_Data!DS20&gt;99, "&gt;99", T1_Data!DS20))),"-")</f>
        <v>23.628699999999998</v>
      </c>
      <c r="DT22" s="72">
        <f>IF(ISNUMBER(T1_Data!DT20),IF(T1_Data!DT20=-999,"NA",IF(T1_Data!DT20&lt;1, "&lt;1", IF(T1_Data!DT20&gt;99, "&gt;99", T1_Data!DT20))),"-")</f>
        <v>4</v>
      </c>
      <c r="DU22" s="72" t="str">
        <f>IF(ISNUMBER(T1_Data!DU20),IF(T1_Data!DU20=-999,"NA",IF(T1_Data!DU20&lt;1, "&lt;1", IF(T1_Data!DU20&gt;99, "&gt;99", T1_Data!DU20))),"-")</f>
        <v>-</v>
      </c>
      <c r="DV22" s="72" t="str">
        <f>IF(ISNUMBER(T1_Data!DV20),IF(T1_Data!DV20=-999,"NA",IF(T1_Data!DV20&lt;1, "&lt;1", IF(T1_Data!DV20&gt;99, "&gt;99", T1_Data!DV20))),"-")</f>
        <v>-</v>
      </c>
      <c r="DW22" s="72">
        <f>IF(ISNUMBER(T1_Data!DW20),IF(T1_Data!DW20=-999,"NA",IF(T1_Data!DW20&lt;1, "&lt;1", IF(T1_Data!DW20&gt;99, "&gt;99", T1_Data!DW20))),"-")</f>
        <v>50</v>
      </c>
      <c r="DX22" s="72">
        <f>IF(ISNUMBER(T1_Data!DX20),IF(T1_Data!DX20=-999,"NA",IF(T1_Data!DX20&lt;1, "&lt;1", IF(T1_Data!DX20&gt;99, "&gt;99", T1_Data!DX20))),"-")</f>
        <v>54</v>
      </c>
      <c r="DY22" s="72">
        <f>IF(ISNUMBER(T1_Data!DY20),IF(T1_Data!DY20=-999,"NA",IF(T1_Data!DY20&lt;1, "&lt;1", IF(T1_Data!DY20&gt;99, "&gt;99", T1_Data!DY20))),"-")</f>
        <v>11.3924</v>
      </c>
      <c r="DZ22" s="72" t="str">
        <f>IF(ISNUMBER(T1_Data!DZ20),IF(T1_Data!DZ20=-999,"NA",IF(T1_Data!DZ20&lt;1, "&lt;1", IF(T1_Data!DZ20&gt;99, "&gt;99", T1_Data!DZ20))),"-")</f>
        <v>-</v>
      </c>
      <c r="EA22" s="72" t="str">
        <f>IF(ISNUMBER(T1_Data!EA20),IF(T1_Data!EA20=-999,"NA",IF(T1_Data!EA20&lt;1, "&lt;1", IF(T1_Data!EA20&gt;99, "&gt;99", T1_Data!EA20))),"-")</f>
        <v>-</v>
      </c>
      <c r="EB22" s="72">
        <f>IF(ISNUMBER(T1_Data!EB20),IF(T1_Data!EB20=-999,"NA",IF(T1_Data!EB20&lt;1, "&lt;1", IF(T1_Data!EB20&gt;99, "&gt;99", T1_Data!EB20))),"-")</f>
        <v>11.3924</v>
      </c>
      <c r="EC22" s="72">
        <f>IF(ISNUMBER(T1_Data!EC20),IF(T1_Data!EC20=-999,"NA",IF(T1_Data!EC20&lt;1, "&lt;1", IF(T1_Data!EC20&gt;99, "&gt;99", T1_Data!EC20))),"-")</f>
        <v>27.004200000000001</v>
      </c>
      <c r="ED22" s="72">
        <f>IF(ISNUMBER(T1_Data!ED20),IF(T1_Data!ED20=-999,"NA",IF(T1_Data!ED20&lt;1, "&lt;1", IF(T1_Data!ED20&gt;99, "&gt;99", T1_Data!ED20))),"-")</f>
        <v>1.7483</v>
      </c>
      <c r="EE22" s="72">
        <f>IF(ISNUMBER(T1_Data!EE20),IF(T1_Data!EE20=-999,"NA",IF(T1_Data!EE20&lt;1, "&lt;1", IF(T1_Data!EE20&gt;99, "&gt;99", T1_Data!EE20))),"-")</f>
        <v>17.482500000000002</v>
      </c>
      <c r="EF22" s="72">
        <f>IF(ISNUMBER(T1_Data!EF20),IF(T1_Data!EF20=-999,"NA",IF(T1_Data!EF20&lt;1, "&lt;1", IF(T1_Data!EF20&gt;99, "&gt;99", T1_Data!EF20))),"-")</f>
        <v>80.769199999999998</v>
      </c>
      <c r="EG22" s="72">
        <f>IF(ISNUMBER(T1_Data!EG20),IF(T1_Data!EG20=-999,"NA",IF(T1_Data!EG20&lt;1, "&lt;1", IF(T1_Data!EG20&gt;99, "&gt;99", T1_Data!EG20))),"-")</f>
        <v>18.181799999999999</v>
      </c>
      <c r="EH22" s="72">
        <f>IF(ISNUMBER(T1_Data!EH20),IF(T1_Data!EH20=-999,"NA",IF(T1_Data!EH20&lt;1, "&lt;1", IF(T1_Data!EH20&gt;99, "&gt;99", T1_Data!EH20))),"-")</f>
        <v>31.818300000000001</v>
      </c>
      <c r="EI22" s="72" t="str">
        <f>IF(ISNUMBER(T1_Data!EI20),IF(T1_Data!EI20=-999,"NA",IF(T1_Data!EI20&lt;1, "&lt;1", IF(T1_Data!EI20&gt;99, "&gt;99", T1_Data!EI20))),"-")</f>
        <v>-</v>
      </c>
      <c r="EJ22" s="72" t="str">
        <f>IF(ISNUMBER(T1_Data!EJ20),IF(T1_Data!EJ20=-999,"NA",IF(T1_Data!EJ20&lt;1, "&lt;1", IF(T1_Data!EJ20&gt;99, "&gt;99", T1_Data!EJ20))),"-")</f>
        <v>-</v>
      </c>
      <c r="EK22" s="72" t="str">
        <f>IF(ISNUMBER(T1_Data!EK20),IF(T1_Data!EK20=-999,"NA",IF(T1_Data!EK20&lt;1, "&lt;1", IF(T1_Data!EK20&gt;99, "&gt;99", T1_Data!EK20))),"-")</f>
        <v>-</v>
      </c>
      <c r="EL22" s="72" t="str">
        <f>IF(ISNUMBER(T1_Data!EL20),IF(T1_Data!EL20=-999,"NA",IF(T1_Data!EL20&lt;1, "&lt;1", IF(T1_Data!EL20&gt;99, "&gt;99", T1_Data!EL20))),"-")</f>
        <v>-</v>
      </c>
      <c r="EM22" s="72" t="str">
        <f>IF(ISNUMBER(T1_Data!EM20),IF(T1_Data!EM20=-999,"NA",IF(T1_Data!EM20&lt;1, "&lt;1", IF(T1_Data!EM20&gt;99, "&gt;99", T1_Data!EM20))),"-")</f>
        <v>-</v>
      </c>
      <c r="EN22" s="72">
        <f>IF(ISNUMBER(T1_Data!EN20),IF(T1_Data!EN20=-999,"NA",IF(T1_Data!EN20&lt;1, "&lt;1", IF(T1_Data!EN20&gt;99, "&gt;99", T1_Data!EN20))),"-")</f>
        <v>6.6201999999999996</v>
      </c>
      <c r="EO22" s="72">
        <f>IF(ISNUMBER(T1_Data!EO20),IF(T1_Data!EO20=-999,"NA",IF(T1_Data!EO20&lt;1, "&lt;1", IF(T1_Data!EO20&gt;99, "&gt;99", T1_Data!EO20))),"-")</f>
        <v>29.268299999999996</v>
      </c>
      <c r="EP22" s="72">
        <f>IF(ISNUMBER(T1_Data!EP20),IF(T1_Data!EP20=-999,"NA",IF(T1_Data!EP20&lt;1, "&lt;1", IF(T1_Data!EP20&gt;99, "&gt;99", T1_Data!EP20))),"-")</f>
        <v>64.111500000000007</v>
      </c>
      <c r="EQ22" s="72">
        <f>IF(ISNUMBER(T1_Data!EQ20),IF(T1_Data!EQ20=-999,"NA",IF(T1_Data!EQ20&lt;1, "&lt;1", IF(T1_Data!EQ20&gt;99, "&gt;99", T1_Data!EQ20))),"-")</f>
        <v>35.888500000000001</v>
      </c>
      <c r="ER22" s="72">
        <f>IF(ISNUMBER(T1_Data!ER20),IF(T1_Data!ER20=-999,"NA",IF(T1_Data!ER20&lt;1, "&lt;1", IF(T1_Data!ER20&gt;99, "&gt;99", T1_Data!ER20))),"-")</f>
        <v>9.0592000000000006</v>
      </c>
      <c r="ES22" s="72">
        <f>IF(ISNUMBER(T1_Data!ES20),IF(T1_Data!ES20=-999,"NA",IF(T1_Data!ES20&lt;1, "&lt;1", IF(T1_Data!ES20&gt;99, "&gt;99", T1_Data!ES20))),"-")</f>
        <v>24</v>
      </c>
      <c r="ET22" s="72">
        <f>IF(ISNUMBER(T1_Data!ET20),IF(T1_Data!ET20=-999,"NA",IF(T1_Data!ET20&lt;1, "&lt;1", IF(T1_Data!ET20&gt;99, "&gt;99", T1_Data!ET20))),"-")</f>
        <v>56</v>
      </c>
      <c r="EU22" s="72">
        <f>IF(ISNUMBER(T1_Data!EU20),IF(T1_Data!EU20=-999,"NA",IF(T1_Data!EU20&lt;1, "&lt;1", IF(T1_Data!EU20&gt;99, "&gt;99", T1_Data!EU20))),"-")</f>
        <v>20</v>
      </c>
      <c r="EV22" s="72">
        <f>IF(ISNUMBER(T1_Data!EV20),IF(T1_Data!EV20=-999,"NA",IF(T1_Data!EV20&lt;1, "&lt;1", IF(T1_Data!EV20&gt;99, "&gt;99", T1_Data!EV20))),"-")</f>
        <v>80</v>
      </c>
      <c r="EW22" s="72">
        <f>IF(ISNUMBER(T1_Data!EW20),IF(T1_Data!EW20=-999,"NA",IF(T1_Data!EW20&lt;1, "&lt;1", IF(T1_Data!EW20&gt;99, "&gt;99", T1_Data!EW20))),"-")</f>
        <v>24</v>
      </c>
      <c r="EX22" s="72">
        <f>IF(ISNUMBER(T1_Data!EX20),IF(T1_Data!EX20=-999,"NA",IF(T1_Data!EX20&lt;1, "&lt;1", IF(T1_Data!EX20&gt;99, "&gt;99", T1_Data!EX20))),"-")</f>
        <v>2.9535999999999998</v>
      </c>
      <c r="EY22" s="72">
        <f>IF(ISNUMBER(T1_Data!EY20),IF(T1_Data!EY20=-999,"NA",IF(T1_Data!EY20&lt;1, "&lt;1", IF(T1_Data!EY20&gt;99, "&gt;99", T1_Data!EY20))),"-")</f>
        <v>23.628700000000009</v>
      </c>
      <c r="EZ22" s="72">
        <f>IF(ISNUMBER(T1_Data!EZ20),IF(T1_Data!EZ20=-999,"NA",IF(T1_Data!EZ20&lt;1, "&lt;1", IF(T1_Data!EZ20&gt;99, "&gt;99", T1_Data!EZ20))),"-")</f>
        <v>73.417699999999996</v>
      </c>
      <c r="FA22" s="72">
        <f>IF(ISNUMBER(T1_Data!FA20),IF(T1_Data!FA20=-999,"NA",IF(T1_Data!FA20&lt;1, "&lt;1", IF(T1_Data!FA20&gt;99, "&gt;99", T1_Data!FA20))),"-")</f>
        <v>26.5823</v>
      </c>
      <c r="FB22" s="72">
        <f>IF(ISNUMBER(T1_Data!FB20),IF(T1_Data!FB20=-999,"NA",IF(T1_Data!FB20&lt;1, "&lt;1", IF(T1_Data!FB20&gt;99, "&gt;99", T1_Data!FB20))),"-")</f>
        <v>5.9071999999999996</v>
      </c>
      <c r="FC22" s="72">
        <f>IF(ISNUMBER(T1_Data!FC20),IF(T1_Data!FC20=-999,"NA",IF(T1_Data!FC20&lt;1, "&lt;1", IF(T1_Data!FC20&gt;99, "&gt;99", T1_Data!FC20))),"-")</f>
        <v>24</v>
      </c>
      <c r="FD22" s="72">
        <f>IF(ISNUMBER(T1_Data!FD20),IF(T1_Data!FD20=-999,"NA",IF(T1_Data!FD20&lt;1, "&lt;1", IF(T1_Data!FD20&gt;99, "&gt;99", T1_Data!FD20))),"-")</f>
        <v>50</v>
      </c>
      <c r="FE22" s="72">
        <f>IF(ISNUMBER(T1_Data!FE20),IF(T1_Data!FE20=-999,"NA",IF(T1_Data!FE20&lt;1, "&lt;1", IF(T1_Data!FE20&gt;99, "&gt;99", T1_Data!FE20))),"-")</f>
        <v>26</v>
      </c>
      <c r="FF22" s="72">
        <f>IF(ISNUMBER(T1_Data!FF20),IF(T1_Data!FF20=-999,"NA",IF(T1_Data!FF20&lt;1, "&lt;1", IF(T1_Data!FF20&gt;99, "&gt;99", T1_Data!FF20))),"-")</f>
        <v>72</v>
      </c>
      <c r="FG22" s="72">
        <f>IF(ISNUMBER(T1_Data!FG20),IF(T1_Data!FG20=-999,"NA",IF(T1_Data!FG20&lt;1, "&lt;1", IF(T1_Data!FG20&gt;99, "&gt;99", T1_Data!FG20))),"-")</f>
        <v>26</v>
      </c>
      <c r="FH22" s="72">
        <f>IF(ISNUMBER(T1_Data!FH20),IF(T1_Data!FH20=-999,"NA",IF(T1_Data!FH20&lt;1, "&lt;1", IF(T1_Data!FH20&gt;99, "&gt;99", T1_Data!FH20))),"-")</f>
        <v>2.9535999999999998</v>
      </c>
      <c r="FI22" s="72">
        <f>IF(ISNUMBER(T1_Data!FI20),IF(T1_Data!FI20=-999,"NA",IF(T1_Data!FI20&lt;1, "&lt;1", IF(T1_Data!FI20&gt;99, "&gt;99", T1_Data!FI20))),"-")</f>
        <v>27.848100000000002</v>
      </c>
      <c r="FJ22" s="72">
        <f>IF(ISNUMBER(T1_Data!FJ20),IF(T1_Data!FJ20=-999,"NA",IF(T1_Data!FJ20&lt;1, "&lt;1", IF(T1_Data!FJ20&gt;99, "&gt;99", T1_Data!FJ20))),"-")</f>
        <v>69.198300000000003</v>
      </c>
      <c r="FK22" s="72">
        <f>IF(ISNUMBER(T1_Data!FK20),IF(T1_Data!FK20=-999,"NA",IF(T1_Data!FK20&lt;1, "&lt;1", IF(T1_Data!FK20&gt;99, "&gt;99", T1_Data!FK20))),"-")</f>
        <v>28.27</v>
      </c>
      <c r="FL22" s="72">
        <f>IF(ISNUMBER(T1_Data!FL20),IF(T1_Data!FL20=-999,"NA",IF(T1_Data!FL20&lt;1, "&lt;1", IF(T1_Data!FL20&gt;99, "&gt;99", T1_Data!FL20))),"-")</f>
        <v>5.4851999999999999</v>
      </c>
      <c r="FM22" s="72">
        <f>IF(ISNUMBER(T1_Data!FM20),IF(T1_Data!FM20=-999,"NA",IF(T1_Data!FM20&lt;1, "&lt;1", IF(T1_Data!FM20&gt;99, "&gt;99", T1_Data!FM20))),"-")</f>
        <v>6.6433999999999997</v>
      </c>
      <c r="FN22" s="72">
        <f>IF(ISNUMBER(T1_Data!FN20),IF(T1_Data!FN20=-999,"NA",IF(T1_Data!FN20&lt;1, "&lt;1", IF(T1_Data!FN20&gt;99, "&gt;99", T1_Data!FN20))),"-")</f>
        <v>31.818100000000001</v>
      </c>
      <c r="FO22" s="72">
        <f>IF(ISNUMBER(T1_Data!FO20),IF(T1_Data!FO20=-999,"NA",IF(T1_Data!FO20&lt;1, "&lt;1", IF(T1_Data!FO20&gt;99, "&gt;99", T1_Data!FO20))),"-")</f>
        <v>61.538499999999999</v>
      </c>
      <c r="FP22" s="72">
        <f>IF(ISNUMBER(T1_Data!FP20),IF(T1_Data!FP20=-999,"NA",IF(T1_Data!FP20&lt;1, "&lt;1", IF(T1_Data!FP20&gt;99, "&gt;99", T1_Data!FP20))),"-")</f>
        <v>36.014000000000003</v>
      </c>
      <c r="FQ22" s="72">
        <f>IF(ISNUMBER(T1_Data!FQ20),IF(T1_Data!FQ20=-999,"NA",IF(T1_Data!FQ20&lt;1, "&lt;1", IF(T1_Data!FQ20&gt;99, "&gt;99", T1_Data!FQ20))),"-")</f>
        <v>9.0908999999999995</v>
      </c>
      <c r="FR22" s="72" t="str">
        <f>IF(ISNUMBER(T1_Data!FR20),IF(T1_Data!FR20=-999,"NA",IF(T1_Data!FR20&lt;1, "&lt;1", IF(T1_Data!FR20&gt;99, "&gt;99", T1_Data!FR20))),"-")</f>
        <v>-</v>
      </c>
      <c r="FS22" s="72" t="str">
        <f>IF(ISNUMBER(T1_Data!FS20),IF(T1_Data!FS20=-999,"NA",IF(T1_Data!FS20&lt;1, "&lt;1", IF(T1_Data!FS20&gt;99, "&gt;99", T1_Data!FS20))),"-")</f>
        <v>-</v>
      </c>
      <c r="FT22" s="72" t="str">
        <f>IF(ISNUMBER(T1_Data!FT20),IF(T1_Data!FT20=-999,"NA",IF(T1_Data!FT20&lt;1, "&lt;1", IF(T1_Data!FT20&gt;99, "&gt;99", T1_Data!FT20))),"-")</f>
        <v>-</v>
      </c>
      <c r="FU22" s="72" t="str">
        <f>IF(ISNUMBER(T1_Data!FU20),IF(T1_Data!FU20=-999,"NA",IF(T1_Data!FU20&lt;1, "&lt;1", IF(T1_Data!FU20&gt;99, "&gt;99", T1_Data!FU20))),"-")</f>
        <v>-</v>
      </c>
      <c r="FV22" s="72" t="str">
        <f>IF(ISNUMBER(T1_Data!FV20),IF(T1_Data!FV20=-999,"NA",IF(T1_Data!FV20&lt;1, "&lt;1", IF(T1_Data!FV20&gt;99, "&gt;99", T1_Data!FV20))),"-")</f>
        <v>-</v>
      </c>
      <c r="FW22" s="72">
        <f>IF(ISNUMBER(T1_Data!FW20),IF(T1_Data!FW20=-999,"NA",IF(T1_Data!FW20&lt;1, "&lt;1", IF(T1_Data!FW20&gt;99, "&gt;99", T1_Data!FW20))),"-")</f>
        <v>18</v>
      </c>
      <c r="FX22" s="71" t="str">
        <f>IF(ISBLANK(T1_Data!FX20), "", T1_Data!FX20)</f>
        <v>SYR</v>
      </c>
    </row>
    <row r="23" spans="1:180" x14ac:dyDescent="0.25">
      <c r="A23" s="71" t="str">
        <f>IF(ISBLANK(T1_Data!A21), "", T1_Data!A21)</f>
        <v>Tunisia</v>
      </c>
      <c r="B23" s="72">
        <f>IF(ISNUMBER(T1_Data!B21), T1_Data!B21,"-")</f>
        <v>2023</v>
      </c>
      <c r="C23" s="72">
        <f>IF(ISNUMBER(T1_Data!C21),IF(T1_Data!C21=-999,"NA",IF(T1_Data!C21&lt;1, "&lt;1", IF(T1_Data!C21&gt;99, "&gt;99", T1_Data!C21))),"-")</f>
        <v>70.543998718261719</v>
      </c>
      <c r="D23" s="72">
        <f>IF(ISNUMBER(T1_Data!D21),IF(T1_Data!D21=-999,"NA",IF(T1_Data!D21&lt;1, "&lt;1", IF(T1_Data!D21&gt;99, "&gt;99", T1_Data!D21))),"-")</f>
        <v>56.434600000000003</v>
      </c>
      <c r="E23" s="72">
        <f>IF(ISNUMBER(T1_Data!E21),IF(T1_Data!E21=-999,"NA",IF(T1_Data!E21&lt;1, "&lt;1", IF(T1_Data!E21&gt;99, "&gt;99", T1_Data!E21))),"-")</f>
        <v>43.51358000000009</v>
      </c>
      <c r="F23" s="72" t="str">
        <f>IF(ISNUMBER(T1_Data!F21),IF(T1_Data!F21=-999,"NA",IF(T1_Data!F21&lt;1, "&lt;1", IF(T1_Data!F21&gt;99, "&gt;99", T1_Data!F21))),"-")</f>
        <v>&lt;1</v>
      </c>
      <c r="G23" s="72" t="str">
        <f>IF(ISNUMBER(T1_Data!G21),IF(T1_Data!G21=-999,"NA",IF(T1_Data!G21&lt;1, "&lt;1", IF(T1_Data!G21&gt;99, "&gt;99", T1_Data!G21))),"-")</f>
        <v>&gt;99</v>
      </c>
      <c r="H23" s="72">
        <f>IF(ISNUMBER(T1_Data!H21),IF(T1_Data!H21=-999,"NA",IF(T1_Data!H21&lt;1, "&lt;1", IF(T1_Data!H21&gt;99, "&gt;99", T1_Data!H21))),"-")</f>
        <v>62.2363</v>
      </c>
      <c r="I23" s="72">
        <f>IF(ISNUMBER(T1_Data!I21),IF(T1_Data!I21=-999,"NA",IF(T1_Data!I21&lt;1, "&lt;1", IF(T1_Data!I21&gt;99, "&gt;99", T1_Data!I21))),"-")</f>
        <v>76.038300000000007</v>
      </c>
      <c r="J23" s="72">
        <f>IF(ISNUMBER(T1_Data!J21),IF(T1_Data!J21=-999,"NA",IF(T1_Data!J21&lt;1, "&lt;1", IF(T1_Data!J21&gt;99, "&gt;99", T1_Data!J21))),"-")</f>
        <v>23.801899999999989</v>
      </c>
      <c r="K23" s="72" t="str">
        <f>IF(ISNUMBER(T1_Data!K21),IF(T1_Data!K21=-999,"NA",IF(T1_Data!K21&lt;1, "&lt;1", IF(T1_Data!K21&gt;99, "&gt;99", T1_Data!K21))),"-")</f>
        <v>&lt;1</v>
      </c>
      <c r="L23" s="72" t="str">
        <f>IF(ISNUMBER(T1_Data!L21),IF(T1_Data!L21=-999,"NA",IF(T1_Data!L21&lt;1, "&lt;1", IF(T1_Data!L21&gt;99, "&gt;99", T1_Data!L21))),"-")</f>
        <v>&gt;99</v>
      </c>
      <c r="M23" s="72">
        <f>IF(ISNUMBER(T1_Data!M21),IF(T1_Data!M21=-999,"NA",IF(T1_Data!M21&lt;1, "&lt;1", IF(T1_Data!M21&gt;99, "&gt;99", T1_Data!M21))),"-")</f>
        <v>76.357799999999997</v>
      </c>
      <c r="N23" s="72">
        <f>IF(ISNUMBER(T1_Data!N21),IF(T1_Data!N21=-999,"NA",IF(T1_Data!N21&lt;1, "&lt;1", IF(T1_Data!N21&gt;99, "&gt;99", T1_Data!N21))),"-")</f>
        <v>46.771700000000003</v>
      </c>
      <c r="O23" s="72">
        <f>IF(ISNUMBER(T1_Data!O21),IF(T1_Data!O21=-999,"NA",IF(T1_Data!O21&lt;1, "&lt;1", IF(T1_Data!O21&gt;99, "&gt;99", T1_Data!O21))),"-")</f>
        <v>51.259700000000002</v>
      </c>
      <c r="P23" s="72">
        <f>IF(ISNUMBER(T1_Data!P21),IF(T1_Data!P21=-999,"NA",IF(T1_Data!P21&lt;1, "&lt;1", IF(T1_Data!P21&gt;99, "&gt;99", T1_Data!P21))),"-")</f>
        <v>1.968599999999995</v>
      </c>
      <c r="Q23" s="72">
        <f>IF(ISNUMBER(T1_Data!Q21),IF(T1_Data!Q21=-999,"NA",IF(T1_Data!Q21&lt;1, "&lt;1", IF(T1_Data!Q21&gt;99, "&gt;99", T1_Data!Q21))),"-")</f>
        <v>98.031400000000005</v>
      </c>
      <c r="R23" s="72">
        <f>IF(ISNUMBER(T1_Data!R21),IF(T1_Data!R21=-999,"NA",IF(T1_Data!R21&lt;1, "&lt;1", IF(T1_Data!R21&gt;99, "&gt;99", T1_Data!R21))),"-")</f>
        <v>55.275599999999997</v>
      </c>
      <c r="S23" s="72" t="str">
        <f>IF(ISNUMBER(T1_Data!S21),IF(T1_Data!S21=-999,"NA",IF(T1_Data!S21&lt;1, "&lt;1", IF(T1_Data!S21&gt;99, "&gt;99", T1_Data!S21))),"-")</f>
        <v>-</v>
      </c>
      <c r="T23" s="72" t="str">
        <f>IF(ISNUMBER(T1_Data!T21),IF(T1_Data!T21=-999,"NA",IF(T1_Data!T21&lt;1, "&lt;1", IF(T1_Data!T21&gt;99, "&gt;99", T1_Data!T21))),"-")</f>
        <v>-</v>
      </c>
      <c r="U23" s="72" t="str">
        <f>IF(ISNUMBER(T1_Data!U21),IF(T1_Data!U21=-999,"NA",IF(T1_Data!U21&lt;1, "&lt;1", IF(T1_Data!U21&gt;99, "&gt;99", T1_Data!U21))),"-")</f>
        <v>-</v>
      </c>
      <c r="V23" s="72" t="str">
        <f>IF(ISNUMBER(T1_Data!V21),IF(T1_Data!V21=-999,"NA",IF(T1_Data!V21&lt;1, "&lt;1", IF(T1_Data!V21&gt;99, "&gt;99", T1_Data!V21))),"-")</f>
        <v>-</v>
      </c>
      <c r="W23" s="72" t="str">
        <f>IF(ISNUMBER(T1_Data!W21),IF(T1_Data!W21=-999,"NA",IF(T1_Data!W21&lt;1, "&lt;1", IF(T1_Data!W21&gt;99, "&gt;99", T1_Data!W21))),"-")</f>
        <v>-</v>
      </c>
      <c r="X23" s="72">
        <f>IF(ISNUMBER(T1_Data!X21),IF(T1_Data!X21=-999,"NA",IF(T1_Data!X21&lt;1, "&lt;1", IF(T1_Data!X21&gt;99, "&gt;99", T1_Data!X21))),"-")</f>
        <v>56.434600000000003</v>
      </c>
      <c r="Y23" s="72">
        <f>IF(ISNUMBER(T1_Data!Y21),IF(T1_Data!Y21=-999,"NA",IF(T1_Data!Y21&lt;1, "&lt;1", IF(T1_Data!Y21&gt;99, "&gt;99", T1_Data!Y21))),"-")</f>
        <v>43.51358000000009</v>
      </c>
      <c r="Z23" s="72" t="str">
        <f>IF(ISNUMBER(T1_Data!Z21),IF(T1_Data!Z21=-999,"NA",IF(T1_Data!Z21&lt;1, "&lt;1", IF(T1_Data!Z21&gt;99, "&gt;99", T1_Data!Z21))),"-")</f>
        <v>&lt;1</v>
      </c>
      <c r="AA23" s="72" t="str">
        <f>IF(ISNUMBER(T1_Data!AA21),IF(T1_Data!AA21=-999,"NA",IF(T1_Data!AA21&lt;1, "&lt;1", IF(T1_Data!AA21&gt;99, "&gt;99", T1_Data!AA21))),"-")</f>
        <v>&gt;99</v>
      </c>
      <c r="AB23" s="72">
        <f>IF(ISNUMBER(T1_Data!AB21),IF(T1_Data!AB21=-999,"NA",IF(T1_Data!AB21&lt;1, "&lt;1", IF(T1_Data!AB21&gt;99, "&gt;99", T1_Data!AB21))),"-")</f>
        <v>62.2363</v>
      </c>
      <c r="AC23" s="72">
        <f>IF(ISNUMBER(T1_Data!AC21),IF(T1_Data!AC21=-999,"NA",IF(T1_Data!AC21&lt;1, "&lt;1", IF(T1_Data!AC21&gt;99, "&gt;99", T1_Data!AC21))),"-")</f>
        <v>56.4116</v>
      </c>
      <c r="AD23" s="72">
        <f>IF(ISNUMBER(T1_Data!AD21),IF(T1_Data!AD21=-999,"NA",IF(T1_Data!AD21&lt;1, "&lt;1", IF(T1_Data!AD21&gt;99, "&gt;99", T1_Data!AD21))),"-")</f>
        <v>43.535459999999965</v>
      </c>
      <c r="AE23" s="72" t="str">
        <f>IF(ISNUMBER(T1_Data!AE21),IF(T1_Data!AE21=-999,"NA",IF(T1_Data!AE21&lt;1, "&lt;1", IF(T1_Data!AE21&gt;99, "&gt;99", T1_Data!AE21))),"-")</f>
        <v>&lt;1</v>
      </c>
      <c r="AF23" s="72" t="str">
        <f>IF(ISNUMBER(T1_Data!AF21),IF(T1_Data!AF21=-999,"NA",IF(T1_Data!AF21&lt;1, "&lt;1", IF(T1_Data!AF21&gt;99, "&gt;99", T1_Data!AF21))),"-")</f>
        <v>&gt;99</v>
      </c>
      <c r="AG23" s="72">
        <f>IF(ISNUMBER(T1_Data!AG21),IF(T1_Data!AG21=-999,"NA",IF(T1_Data!AG21&lt;1, "&lt;1", IF(T1_Data!AG21&gt;99, "&gt;99", T1_Data!AG21))),"-")</f>
        <v>62.2164</v>
      </c>
      <c r="AH23" s="72" t="str">
        <f>IF(ISNUMBER(T1_Data!AH21),IF(T1_Data!AH21=-999,"NA",IF(T1_Data!AH21&lt;1, "&lt;1", IF(T1_Data!AH21&gt;99, "&gt;99", T1_Data!AH21))),"-")</f>
        <v>-</v>
      </c>
      <c r="AI23" s="72" t="str">
        <f>IF(ISNUMBER(T1_Data!AI21),IF(T1_Data!AI21=-999,"NA",IF(T1_Data!AI21&lt;1, "&lt;1", IF(T1_Data!AI21&gt;99, "&gt;99", T1_Data!AI21))),"-")</f>
        <v>-</v>
      </c>
      <c r="AJ23" s="72" t="str">
        <f>IF(ISNUMBER(T1_Data!AJ21),IF(T1_Data!AJ21=-999,"NA",IF(T1_Data!AJ21&lt;1, "&lt;1", IF(T1_Data!AJ21&gt;99, "&gt;99", T1_Data!AJ21))),"-")</f>
        <v>-</v>
      </c>
      <c r="AK23" s="72" t="str">
        <f>IF(ISNUMBER(T1_Data!AK21),IF(T1_Data!AK21=-999,"NA",IF(T1_Data!AK21&lt;1, "&lt;1", IF(T1_Data!AK21&gt;99, "&gt;99", T1_Data!AK21))),"-")</f>
        <v>-</v>
      </c>
      <c r="AL23" s="72" t="str">
        <f>IF(ISNUMBER(T1_Data!AL21),IF(T1_Data!AL21=-999,"NA",IF(T1_Data!AL21&lt;1, "&lt;1", IF(T1_Data!AL21&gt;99, "&gt;99", T1_Data!AL21))),"-")</f>
        <v>-</v>
      </c>
      <c r="AM23" s="72">
        <f>IF(ISNUMBER(T1_Data!AM21),IF(T1_Data!AM21=-999,"NA",IF(T1_Data!AM21&lt;1, "&lt;1", IF(T1_Data!AM21&gt;99, "&gt;99", T1_Data!AM21))),"-")</f>
        <v>3.0063</v>
      </c>
      <c r="AN23" s="72" t="str">
        <f>IF(ISNUMBER(T1_Data!AN21),IF(T1_Data!AN21=-999,"NA",IF(T1_Data!AN21&lt;1, "&lt;1", IF(T1_Data!AN21&gt;99, "&gt;99", T1_Data!AN21))),"-")</f>
        <v>-</v>
      </c>
      <c r="AO23" s="72" t="str">
        <f>IF(ISNUMBER(T1_Data!AO21),IF(T1_Data!AO21=-999,"NA",IF(T1_Data!AO21&lt;1, "&lt;1", IF(T1_Data!AO21&gt;99, "&gt;99", T1_Data!AO21))),"-")</f>
        <v>-</v>
      </c>
      <c r="AP23" s="72" t="str">
        <f>IF(ISNUMBER(T1_Data!AP21),IF(T1_Data!AP21=-999,"NA",IF(T1_Data!AP21&lt;1, "&lt;1", IF(T1_Data!AP21&gt;99, "&gt;99", T1_Data!AP21))),"-")</f>
        <v>-</v>
      </c>
      <c r="AQ23" s="72">
        <f>IF(ISNUMBER(T1_Data!AQ21),IF(T1_Data!AQ21=-999,"NA",IF(T1_Data!AQ21&lt;1, "&lt;1", IF(T1_Data!AQ21&gt;99, "&gt;99", T1_Data!AQ21))),"-")</f>
        <v>93.565399999999997</v>
      </c>
      <c r="AR23" s="72">
        <f>IF(ISNUMBER(T1_Data!AR21),IF(T1_Data!AR21=-999,"NA",IF(T1_Data!AR21&lt;1, "&lt;1", IF(T1_Data!AR21&gt;99, "&gt;99", T1_Data!AR21))),"-")</f>
        <v>4.4728000000000003</v>
      </c>
      <c r="AS23" s="72" t="str">
        <f>IF(ISNUMBER(T1_Data!AS21),IF(T1_Data!AS21=-999,"NA",IF(T1_Data!AS21&lt;1, "&lt;1", IF(T1_Data!AS21&gt;99, "&gt;99", T1_Data!AS21))),"-")</f>
        <v>-</v>
      </c>
      <c r="AT23" s="72" t="str">
        <f>IF(ISNUMBER(T1_Data!AT21),IF(T1_Data!AT21=-999,"NA",IF(T1_Data!AT21&lt;1, "&lt;1", IF(T1_Data!AT21&gt;99, "&gt;99", T1_Data!AT21))),"-")</f>
        <v>-</v>
      </c>
      <c r="AU23" s="72" t="str">
        <f>IF(ISNUMBER(T1_Data!AU21),IF(T1_Data!AU21=-999,"NA",IF(T1_Data!AU21&lt;1, "&lt;1", IF(T1_Data!AU21&gt;99, "&gt;99", T1_Data!AU21))),"-")</f>
        <v>-</v>
      </c>
      <c r="AV23" s="72">
        <f>IF(ISNUMBER(T1_Data!AV21),IF(T1_Data!AV21=-999,"NA",IF(T1_Data!AV21&lt;1, "&lt;1", IF(T1_Data!AV21&gt;99, "&gt;99", T1_Data!AV21))),"-")</f>
        <v>96.1661</v>
      </c>
      <c r="AW23" s="72">
        <f>IF(ISNUMBER(T1_Data!AW21),IF(T1_Data!AW21=-999,"NA",IF(T1_Data!AW21&lt;1, "&lt;1", IF(T1_Data!AW21&gt;99, "&gt;99", T1_Data!AW21))),"-")</f>
        <v>2.2835000000000001</v>
      </c>
      <c r="AX23" s="72" t="str">
        <f>IF(ISNUMBER(T1_Data!AX21),IF(T1_Data!AX21=-999,"NA",IF(T1_Data!AX21&lt;1, "&lt;1", IF(T1_Data!AX21&gt;99, "&gt;99", T1_Data!AX21))),"-")</f>
        <v>-</v>
      </c>
      <c r="AY23" s="72" t="str">
        <f>IF(ISNUMBER(T1_Data!AY21),IF(T1_Data!AY21=-999,"NA",IF(T1_Data!AY21&lt;1, "&lt;1", IF(T1_Data!AY21&gt;99, "&gt;99", T1_Data!AY21))),"-")</f>
        <v>-</v>
      </c>
      <c r="AZ23" s="72" t="str">
        <f>IF(ISNUMBER(T1_Data!AZ21),IF(T1_Data!AZ21=-999,"NA",IF(T1_Data!AZ21&lt;1, "&lt;1", IF(T1_Data!AZ21&gt;99, "&gt;99", T1_Data!AZ21))),"-")</f>
        <v>-</v>
      </c>
      <c r="BA23" s="72">
        <f>IF(ISNUMBER(T1_Data!BA21),IF(T1_Data!BA21=-999,"NA",IF(T1_Data!BA21&lt;1, "&lt;1", IF(T1_Data!BA21&gt;99, "&gt;99", T1_Data!BA21))),"-")</f>
        <v>92.283500000000004</v>
      </c>
      <c r="BB23" s="72" t="str">
        <f>IF(ISNUMBER(T1_Data!BB21),IF(T1_Data!BB21=-999,"NA",IF(T1_Data!BB21&lt;1, "&lt;1", IF(T1_Data!BB21&gt;99, "&gt;99", T1_Data!BB21))),"-")</f>
        <v>-</v>
      </c>
      <c r="BC23" s="72" t="str">
        <f>IF(ISNUMBER(T1_Data!BC21),IF(T1_Data!BC21=-999,"NA",IF(T1_Data!BC21&lt;1, "&lt;1", IF(T1_Data!BC21&gt;99, "&gt;99", T1_Data!BC21))),"-")</f>
        <v>-</v>
      </c>
      <c r="BD23" s="72" t="str">
        <f>IF(ISNUMBER(T1_Data!BD21),IF(T1_Data!BD21=-999,"NA",IF(T1_Data!BD21&lt;1, "&lt;1", IF(T1_Data!BD21&gt;99, "&gt;99", T1_Data!BD21))),"-")</f>
        <v>-</v>
      </c>
      <c r="BE23" s="72" t="str">
        <f>IF(ISNUMBER(T1_Data!BE21),IF(T1_Data!BE21=-999,"NA",IF(T1_Data!BE21&lt;1, "&lt;1", IF(T1_Data!BE21&gt;99, "&gt;99", T1_Data!BE21))),"-")</f>
        <v>-</v>
      </c>
      <c r="BF23" s="72" t="str">
        <f>IF(ISNUMBER(T1_Data!BF21),IF(T1_Data!BF21=-999,"NA",IF(T1_Data!BF21&lt;1, "&lt;1", IF(T1_Data!BF21&gt;99, "&gt;99", T1_Data!BF21))),"-")</f>
        <v>-</v>
      </c>
      <c r="BG23" s="72">
        <f>IF(ISNUMBER(T1_Data!BG21),IF(T1_Data!BG21=-999,"NA",IF(T1_Data!BG21&lt;1, "&lt;1", IF(T1_Data!BG21&gt;99, "&gt;99", T1_Data!BG21))),"-")</f>
        <v>3.0063</v>
      </c>
      <c r="BH23" s="72" t="str">
        <f>IF(ISNUMBER(T1_Data!BH21),IF(T1_Data!BH21=-999,"NA",IF(T1_Data!BH21&lt;1, "&lt;1", IF(T1_Data!BH21&gt;99, "&gt;99", T1_Data!BH21))),"-")</f>
        <v>-</v>
      </c>
      <c r="BI23" s="72" t="str">
        <f>IF(ISNUMBER(T1_Data!BI21),IF(T1_Data!BI21=-999,"NA",IF(T1_Data!BI21&lt;1, "&lt;1", IF(T1_Data!BI21&gt;99, "&gt;99", T1_Data!BI21))),"-")</f>
        <v>-</v>
      </c>
      <c r="BJ23" s="72" t="str">
        <f>IF(ISNUMBER(T1_Data!BJ21),IF(T1_Data!BJ21=-999,"NA",IF(T1_Data!BJ21&lt;1, "&lt;1", IF(T1_Data!BJ21&gt;99, "&gt;99", T1_Data!BJ21))),"-")</f>
        <v>-</v>
      </c>
      <c r="BK23" s="72">
        <f>IF(ISNUMBER(T1_Data!BK21),IF(T1_Data!BK21=-999,"NA",IF(T1_Data!BK21&lt;1, "&lt;1", IF(T1_Data!BK21&gt;99, "&gt;99", T1_Data!BK21))),"-")</f>
        <v>93.565399999999997</v>
      </c>
      <c r="BL23" s="72">
        <f>IF(ISNUMBER(T1_Data!BL21),IF(T1_Data!BL21=-999,"NA",IF(T1_Data!BL21&lt;1, "&lt;1", IF(T1_Data!BL21&gt;99, "&gt;99", T1_Data!BL21))),"-")</f>
        <v>3.0078999999999998</v>
      </c>
      <c r="BM23" s="72" t="str">
        <f>IF(ISNUMBER(T1_Data!BM21),IF(T1_Data!BM21=-999,"NA",IF(T1_Data!BM21&lt;1, "&lt;1", IF(T1_Data!BM21&gt;99, "&gt;99", T1_Data!BM21))),"-")</f>
        <v>-</v>
      </c>
      <c r="BN23" s="72" t="str">
        <f>IF(ISNUMBER(T1_Data!BN21),IF(T1_Data!BN21=-999,"NA",IF(T1_Data!BN21&lt;1, "&lt;1", IF(T1_Data!BN21&gt;99, "&gt;99", T1_Data!BN21))),"-")</f>
        <v>-</v>
      </c>
      <c r="BO23" s="72" t="str">
        <f>IF(ISNUMBER(T1_Data!BO21),IF(T1_Data!BO21=-999,"NA",IF(T1_Data!BO21&lt;1, "&lt;1", IF(T1_Data!BO21&gt;99, "&gt;99", T1_Data!BO21))),"-")</f>
        <v>-</v>
      </c>
      <c r="BP23" s="72">
        <f>IF(ISNUMBER(T1_Data!BP21),IF(T1_Data!BP21=-999,"NA",IF(T1_Data!BP21&lt;1, "&lt;1", IF(T1_Data!BP21&gt;99, "&gt;99", T1_Data!BP21))),"-")</f>
        <v>93.561999999999998</v>
      </c>
      <c r="BQ23" s="72" t="str">
        <f>IF(ISNUMBER(T1_Data!BQ21),IF(T1_Data!BQ21=-999,"NA",IF(T1_Data!BQ21&lt;1, "&lt;1", IF(T1_Data!BQ21&gt;99, "&gt;99", T1_Data!BQ21))),"-")</f>
        <v>-</v>
      </c>
      <c r="BR23" s="72" t="str">
        <f>IF(ISNUMBER(T1_Data!BR21),IF(T1_Data!BR21=-999,"NA",IF(T1_Data!BR21&lt;1, "&lt;1", IF(T1_Data!BR21&gt;99, "&gt;99", T1_Data!BR21))),"-")</f>
        <v>-</v>
      </c>
      <c r="BS23" s="72" t="str">
        <f>IF(ISNUMBER(T1_Data!BS21),IF(T1_Data!BS21=-999,"NA",IF(T1_Data!BS21&lt;1, "&lt;1", IF(T1_Data!BS21&gt;99, "&gt;99", T1_Data!BS21))),"-")</f>
        <v>-</v>
      </c>
      <c r="BT23" s="72" t="str">
        <f>IF(ISNUMBER(T1_Data!BT21),IF(T1_Data!BT21=-999,"NA",IF(T1_Data!BT21&lt;1, "&lt;1", IF(T1_Data!BT21&gt;99, "&gt;99", T1_Data!BT21))),"-")</f>
        <v>-</v>
      </c>
      <c r="BU23" s="72" t="str">
        <f>IF(ISNUMBER(T1_Data!BU21),IF(T1_Data!BU21=-999,"NA",IF(T1_Data!BU21&lt;1, "&lt;1", IF(T1_Data!BU21&gt;99, "&gt;99", T1_Data!BU21))),"-")</f>
        <v>-</v>
      </c>
      <c r="BV23" s="72">
        <f>IF(ISNUMBER(T1_Data!BV21),IF(T1_Data!BV21=-999,"NA",IF(T1_Data!BV21&lt;1, "&lt;1", IF(T1_Data!BV21&gt;99, "&gt;99", T1_Data!BV21))),"-")</f>
        <v>59.810099999999998</v>
      </c>
      <c r="BW23" s="72">
        <f>IF(ISNUMBER(T1_Data!BW21),IF(T1_Data!BW21=-999,"NA",IF(T1_Data!BW21&lt;1, "&lt;1", IF(T1_Data!BW21&gt;99, "&gt;99", T1_Data!BW21))),"-")</f>
        <v>40.189900000000002</v>
      </c>
      <c r="BX23" s="72" t="str">
        <f>IF(ISNUMBER(T1_Data!BX21),IF(T1_Data!BX21=-999,"NA",IF(T1_Data!BX21&lt;1, "&lt;1", IF(T1_Data!BX21&gt;99, "&gt;99", T1_Data!BX21))),"-")</f>
        <v>&lt;1</v>
      </c>
      <c r="BY23" s="72">
        <f>IF(ISNUMBER(T1_Data!BY21),IF(T1_Data!BY21=-999,"NA",IF(T1_Data!BY21&lt;1, "&lt;1", IF(T1_Data!BY21&gt;99, "&gt;99", T1_Data!BY21))),"-")</f>
        <v>72.606160000000273</v>
      </c>
      <c r="BZ23" s="72">
        <f>IF(ISNUMBER(T1_Data!BZ21),IF(T1_Data!BZ21=-999,"NA",IF(T1_Data!BZ21&lt;1, "&lt;1", IF(T1_Data!BZ21&gt;99, "&gt;99", T1_Data!BZ21))),"-")</f>
        <v>65.928299999999993</v>
      </c>
      <c r="CA23" s="72">
        <f>IF(ISNUMBER(T1_Data!CA21),IF(T1_Data!CA21=-999,"NA",IF(T1_Data!CA21&lt;1, "&lt;1", IF(T1_Data!CA21&gt;99, "&gt;99", T1_Data!CA21))),"-")</f>
        <v>71.5655</v>
      </c>
      <c r="CB23" s="72">
        <f>IF(ISNUMBER(T1_Data!CB21),IF(T1_Data!CB21=-999,"NA",IF(T1_Data!CB21&lt;1, "&lt;1", IF(T1_Data!CB21&gt;99, "&gt;99", T1_Data!CB21))),"-")</f>
        <v>28.4345</v>
      </c>
      <c r="CC23" s="72" t="str">
        <f>IF(ISNUMBER(T1_Data!CC21),IF(T1_Data!CC21=-999,"NA",IF(T1_Data!CC21&lt;1, "&lt;1", IF(T1_Data!CC21&gt;99, "&gt;99", T1_Data!CC21))),"-")</f>
        <v>&lt;1</v>
      </c>
      <c r="CD23" s="72">
        <f>IF(ISNUMBER(T1_Data!CD21),IF(T1_Data!CD21=-999,"NA",IF(T1_Data!CD21&lt;1, "&lt;1", IF(T1_Data!CD21&gt;99, "&gt;99", T1_Data!CD21))),"-")</f>
        <v>78.114999999999995</v>
      </c>
      <c r="CE23" s="72">
        <f>IF(ISNUMBER(T1_Data!CE21),IF(T1_Data!CE21=-999,"NA",IF(T1_Data!CE21&lt;1, "&lt;1", IF(T1_Data!CE21&gt;99, "&gt;99", T1_Data!CE21))),"-")</f>
        <v>76.996799999999993</v>
      </c>
      <c r="CF23" s="72">
        <f>IF(ISNUMBER(T1_Data!CF21),IF(T1_Data!CF21=-999,"NA",IF(T1_Data!CF21&lt;1, "&lt;1", IF(T1_Data!CF21&gt;99, "&gt;99", T1_Data!CF21))),"-")</f>
        <v>54.015700000000002</v>
      </c>
      <c r="CG23" s="72">
        <f>IF(ISNUMBER(T1_Data!CG21),IF(T1_Data!CG21=-999,"NA",IF(T1_Data!CG21&lt;1, "&lt;1", IF(T1_Data!CG21&gt;99, "&gt;99", T1_Data!CG21))),"-")</f>
        <v>45.984299999999998</v>
      </c>
      <c r="CH23" s="72" t="str">
        <f>IF(ISNUMBER(T1_Data!CH21),IF(T1_Data!CH21=-999,"NA",IF(T1_Data!CH21&lt;1, "&lt;1", IF(T1_Data!CH21&gt;99, "&gt;99", T1_Data!CH21))),"-")</f>
        <v>&lt;1</v>
      </c>
      <c r="CI23" s="72">
        <f>IF(ISNUMBER(T1_Data!CI21),IF(T1_Data!CI21=-999,"NA",IF(T1_Data!CI21&lt;1, "&lt;1", IF(T1_Data!CI21&gt;99, "&gt;99", T1_Data!CI21))),"-")</f>
        <v>58.6614</v>
      </c>
      <c r="CJ23" s="72">
        <f>IF(ISNUMBER(T1_Data!CJ21),IF(T1_Data!CJ21=-999,"NA",IF(T1_Data!CJ21&lt;1, "&lt;1", IF(T1_Data!CJ21&gt;99, "&gt;99", T1_Data!CJ21))),"-")</f>
        <v>60.4724</v>
      </c>
      <c r="CK23" s="72" t="str">
        <f>IF(ISNUMBER(T1_Data!CK21),IF(T1_Data!CK21=-999,"NA",IF(T1_Data!CK21&lt;1, "&lt;1", IF(T1_Data!CK21&gt;99, "&gt;99", T1_Data!CK21))),"-")</f>
        <v>-</v>
      </c>
      <c r="CL23" s="72" t="str">
        <f>IF(ISNUMBER(T1_Data!CL21),IF(T1_Data!CL21=-999,"NA",IF(T1_Data!CL21&lt;1, "&lt;1", IF(T1_Data!CL21&gt;99, "&gt;99", T1_Data!CL21))),"-")</f>
        <v>-</v>
      </c>
      <c r="CM23" s="72" t="str">
        <f>IF(ISNUMBER(T1_Data!CM21),IF(T1_Data!CM21=-999,"NA",IF(T1_Data!CM21&lt;1, "&lt;1", IF(T1_Data!CM21&gt;99, "&gt;99", T1_Data!CM21))),"-")</f>
        <v>-</v>
      </c>
      <c r="CN23" s="72" t="str">
        <f>IF(ISNUMBER(T1_Data!CN21),IF(T1_Data!CN21=-999,"NA",IF(T1_Data!CN21&lt;1, "&lt;1", IF(T1_Data!CN21&gt;99, "&gt;99", T1_Data!CN21))),"-")</f>
        <v>-</v>
      </c>
      <c r="CO23" s="72" t="str">
        <f>IF(ISNUMBER(T1_Data!CO21),IF(T1_Data!CO21=-999,"NA",IF(T1_Data!CO21&lt;1, "&lt;1", IF(T1_Data!CO21&gt;99, "&gt;99", T1_Data!CO21))),"-")</f>
        <v>-</v>
      </c>
      <c r="CP23" s="72">
        <f>IF(ISNUMBER(T1_Data!CP21),IF(T1_Data!CP21=-999,"NA",IF(T1_Data!CP21&lt;1, "&lt;1", IF(T1_Data!CP21&gt;99, "&gt;99", T1_Data!CP21))),"-")</f>
        <v>59.810099999999998</v>
      </c>
      <c r="CQ23" s="72">
        <f>IF(ISNUMBER(T1_Data!CQ21),IF(T1_Data!CQ21=-999,"NA",IF(T1_Data!CQ21&lt;1, "&lt;1", IF(T1_Data!CQ21&gt;99, "&gt;99", T1_Data!CQ21))),"-")</f>
        <v>40.189900000000002</v>
      </c>
      <c r="CR23" s="72" t="str">
        <f>IF(ISNUMBER(T1_Data!CR21),IF(T1_Data!CR21=-999,"NA",IF(T1_Data!CR21&lt;1, "&lt;1", IF(T1_Data!CR21&gt;99, "&gt;99", T1_Data!CR21))),"-")</f>
        <v>&lt;1</v>
      </c>
      <c r="CS23" s="72">
        <f>IF(ISNUMBER(T1_Data!CS21),IF(T1_Data!CS21=-999,"NA",IF(T1_Data!CS21&lt;1, "&lt;1", IF(T1_Data!CS21&gt;99, "&gt;99", T1_Data!CS21))),"-")</f>
        <v>72.606160000000273</v>
      </c>
      <c r="CT23" s="72">
        <f>IF(ISNUMBER(T1_Data!CT21),IF(T1_Data!CT21=-999,"NA",IF(T1_Data!CT21&lt;1, "&lt;1", IF(T1_Data!CT21&gt;99, "&gt;99", T1_Data!CT21))),"-")</f>
        <v>65.928299999999993</v>
      </c>
      <c r="CU23" s="72">
        <f>IF(ISNUMBER(T1_Data!CU21),IF(T1_Data!CU21=-999,"NA",IF(T1_Data!CU21&lt;1, "&lt;1", IF(T1_Data!CU21&gt;99, "&gt;99", T1_Data!CU21))),"-")</f>
        <v>59.788899999999998</v>
      </c>
      <c r="CV23" s="72">
        <f>IF(ISNUMBER(T1_Data!CV21),IF(T1_Data!CV21=-999,"NA",IF(T1_Data!CV21&lt;1, "&lt;1", IF(T1_Data!CV21&gt;99, "&gt;99", T1_Data!CV21))),"-")</f>
        <v>40.211100000000002</v>
      </c>
      <c r="CW23" s="72" t="str">
        <f>IF(ISNUMBER(T1_Data!CW21),IF(T1_Data!CW21=-999,"NA",IF(T1_Data!CW21&lt;1, "&lt;1", IF(T1_Data!CW21&gt;99, "&gt;99", T1_Data!CW21))),"-")</f>
        <v>&lt;1</v>
      </c>
      <c r="CX23" s="72">
        <f>IF(ISNUMBER(T1_Data!CX21),IF(T1_Data!CX21=-999,"NA",IF(T1_Data!CX21&lt;1, "&lt;1", IF(T1_Data!CX21&gt;99, "&gt;99", T1_Data!CX21))),"-")</f>
        <v>72.580399999999827</v>
      </c>
      <c r="CY23" s="72">
        <f>IF(ISNUMBER(T1_Data!CY21),IF(T1_Data!CY21=-999,"NA",IF(T1_Data!CY21&lt;1, "&lt;1", IF(T1_Data!CY21&gt;99, "&gt;99", T1_Data!CY21))),"-")</f>
        <v>65.910300000000007</v>
      </c>
      <c r="CZ23" s="72" t="str">
        <f>IF(ISNUMBER(T1_Data!CZ21),IF(T1_Data!CZ21=-999,"NA",IF(T1_Data!CZ21&lt;1, "&lt;1", IF(T1_Data!CZ21&gt;99, "&gt;99", T1_Data!CZ21))),"-")</f>
        <v>-</v>
      </c>
      <c r="DA23" s="72" t="str">
        <f>IF(ISNUMBER(T1_Data!DA21),IF(T1_Data!DA21=-999,"NA",IF(T1_Data!DA21&lt;1, "&lt;1", IF(T1_Data!DA21&gt;99, "&gt;99", T1_Data!DA21))),"-")</f>
        <v>-</v>
      </c>
      <c r="DB23" s="72" t="str">
        <f>IF(ISNUMBER(T1_Data!DB21),IF(T1_Data!DB21=-999,"NA",IF(T1_Data!DB21&lt;1, "&lt;1", IF(T1_Data!DB21&gt;99, "&gt;99", T1_Data!DB21))),"-")</f>
        <v>&lt;1</v>
      </c>
      <c r="DC23" s="72" t="str">
        <f>IF(ISNUMBER(T1_Data!DC21),IF(T1_Data!DC21=-999,"NA",IF(T1_Data!DC21&lt;1, "&lt;1", IF(T1_Data!DC21&gt;99, "&gt;99", T1_Data!DC21))),"-")</f>
        <v>-</v>
      </c>
      <c r="DD23" s="72" t="str">
        <f>IF(ISNUMBER(T1_Data!DD21),IF(T1_Data!DD21=-999,"NA",IF(T1_Data!DD21&lt;1, "&lt;1", IF(T1_Data!DD21&gt;99, "&gt;99", T1_Data!DD21))),"-")</f>
        <v>-</v>
      </c>
      <c r="DE23" s="72" t="str">
        <f>IF(ISNUMBER(T1_Data!DE21),IF(T1_Data!DE21=-999,"NA",IF(T1_Data!DE21&lt;1, "&lt;1", IF(T1_Data!DE21&gt;99, "&gt;99", T1_Data!DE21))),"-")</f>
        <v>-</v>
      </c>
      <c r="DF23" s="72" t="str">
        <f>IF(ISNUMBER(T1_Data!DF21),IF(T1_Data!DF21=-999,"NA",IF(T1_Data!DF21&lt;1, "&lt;1", IF(T1_Data!DF21&gt;99, "&gt;99", T1_Data!DF21))),"-")</f>
        <v>-</v>
      </c>
      <c r="DG23" s="72" t="str">
        <f>IF(ISNUMBER(T1_Data!DG21),IF(T1_Data!DG21=-999,"NA",IF(T1_Data!DG21&lt;1, "&lt;1", IF(T1_Data!DG21&gt;99, "&gt;99", T1_Data!DG21))),"-")</f>
        <v>-</v>
      </c>
      <c r="DH23" s="72">
        <f>IF(ISNUMBER(T1_Data!DH21),IF(T1_Data!DH21=-999,"NA",IF(T1_Data!DH21&lt;1, "&lt;1", IF(T1_Data!DH21&gt;99, "&gt;99", T1_Data!DH21))),"-")</f>
        <v>58.597000000000001</v>
      </c>
      <c r="DI23" s="72" t="str">
        <f>IF(ISNUMBER(T1_Data!DI21),IF(T1_Data!DI21=-999,"NA",IF(T1_Data!DI21&lt;1, "&lt;1", IF(T1_Data!DI21&gt;99, "&gt;99", T1_Data!DI21))),"-")</f>
        <v>-</v>
      </c>
      <c r="DJ23" s="72" t="str">
        <f>IF(ISNUMBER(T1_Data!DJ21),IF(T1_Data!DJ21=-999,"NA",IF(T1_Data!DJ21&lt;1, "&lt;1", IF(T1_Data!DJ21&gt;99, "&gt;99", T1_Data!DJ21))),"-")</f>
        <v>-</v>
      </c>
      <c r="DK23" s="72" t="str">
        <f>IF(ISNUMBER(T1_Data!DK21),IF(T1_Data!DK21=-999,"NA",IF(T1_Data!DK21&lt;1, "&lt;1", IF(T1_Data!DK21&gt;99, "&gt;99", T1_Data!DK21))),"-")</f>
        <v>-</v>
      </c>
      <c r="DL23" s="72" t="str">
        <f>IF(ISNUMBER(T1_Data!DL21),IF(T1_Data!DL21=-999,"NA",IF(T1_Data!DL21&lt;1, "&lt;1", IF(T1_Data!DL21&gt;99, "&gt;99", T1_Data!DL21))),"-")</f>
        <v>-</v>
      </c>
      <c r="DM23" s="72">
        <f>IF(ISNUMBER(T1_Data!DM21),IF(T1_Data!DM21=-999,"NA",IF(T1_Data!DM21&lt;1, "&lt;1", IF(T1_Data!DM21&gt;99, "&gt;99", T1_Data!DM21))),"-")</f>
        <v>63.098999999999997</v>
      </c>
      <c r="DN23" s="72" t="str">
        <f>IF(ISNUMBER(T1_Data!DN21),IF(T1_Data!DN21=-999,"NA",IF(T1_Data!DN21&lt;1, "&lt;1", IF(T1_Data!DN21&gt;99, "&gt;99", T1_Data!DN21))),"-")</f>
        <v>-</v>
      </c>
      <c r="DO23" s="72" t="str">
        <f>IF(ISNUMBER(T1_Data!DO21),IF(T1_Data!DO21=-999,"NA",IF(T1_Data!DO21&lt;1, "&lt;1", IF(T1_Data!DO21&gt;99, "&gt;99", T1_Data!DO21))),"-")</f>
        <v>-</v>
      </c>
      <c r="DP23" s="72" t="str">
        <f>IF(ISNUMBER(T1_Data!DP21),IF(T1_Data!DP21=-999,"NA",IF(T1_Data!DP21&lt;1, "&lt;1", IF(T1_Data!DP21&gt;99, "&gt;99", T1_Data!DP21))),"-")</f>
        <v>-</v>
      </c>
      <c r="DQ23" s="72" t="str">
        <f>IF(ISNUMBER(T1_Data!DQ21),IF(T1_Data!DQ21=-999,"NA",IF(T1_Data!DQ21&lt;1, "&lt;1", IF(T1_Data!DQ21&gt;99, "&gt;99", T1_Data!DQ21))),"-")</f>
        <v>-</v>
      </c>
      <c r="DR23" s="72">
        <f>IF(ISNUMBER(T1_Data!DR21),IF(T1_Data!DR21=-999,"NA",IF(T1_Data!DR21&lt;1, "&lt;1", IF(T1_Data!DR21&gt;99, "&gt;99", T1_Data!DR21))),"-")</f>
        <v>56.378</v>
      </c>
      <c r="DS23" s="72" t="str">
        <f>IF(ISNUMBER(T1_Data!DS21),IF(T1_Data!DS21=-999,"NA",IF(T1_Data!DS21&lt;1, "&lt;1", IF(T1_Data!DS21&gt;99, "&gt;99", T1_Data!DS21))),"-")</f>
        <v>-</v>
      </c>
      <c r="DT23" s="72" t="str">
        <f>IF(ISNUMBER(T1_Data!DT21),IF(T1_Data!DT21=-999,"NA",IF(T1_Data!DT21&lt;1, "&lt;1", IF(T1_Data!DT21&gt;99, "&gt;99", T1_Data!DT21))),"-")</f>
        <v>-</v>
      </c>
      <c r="DU23" s="72" t="str">
        <f>IF(ISNUMBER(T1_Data!DU21),IF(T1_Data!DU21=-999,"NA",IF(T1_Data!DU21&lt;1, "&lt;1", IF(T1_Data!DU21&gt;99, "&gt;99", T1_Data!DU21))),"-")</f>
        <v>-</v>
      </c>
      <c r="DV23" s="72" t="str">
        <f>IF(ISNUMBER(T1_Data!DV21),IF(T1_Data!DV21=-999,"NA",IF(T1_Data!DV21&lt;1, "&lt;1", IF(T1_Data!DV21&gt;99, "&gt;99", T1_Data!DV21))),"-")</f>
        <v>-</v>
      </c>
      <c r="DW23" s="72" t="str">
        <f>IF(ISNUMBER(T1_Data!DW21),IF(T1_Data!DW21=-999,"NA",IF(T1_Data!DW21&lt;1, "&lt;1", IF(T1_Data!DW21&gt;99, "&gt;99", T1_Data!DW21))),"-")</f>
        <v>-</v>
      </c>
      <c r="DX23" s="72" t="str">
        <f>IF(ISNUMBER(T1_Data!DX21),IF(T1_Data!DX21=-999,"NA",IF(T1_Data!DX21&lt;1, "&lt;1", IF(T1_Data!DX21&gt;99, "&gt;99", T1_Data!DX21))),"-")</f>
        <v>-</v>
      </c>
      <c r="DY23" s="72" t="str">
        <f>IF(ISNUMBER(T1_Data!DY21),IF(T1_Data!DY21=-999,"NA",IF(T1_Data!DY21&lt;1, "&lt;1", IF(T1_Data!DY21&gt;99, "&gt;99", T1_Data!DY21))),"-")</f>
        <v>-</v>
      </c>
      <c r="DZ23" s="72" t="str">
        <f>IF(ISNUMBER(T1_Data!DZ21),IF(T1_Data!DZ21=-999,"NA",IF(T1_Data!DZ21&lt;1, "&lt;1", IF(T1_Data!DZ21&gt;99, "&gt;99", T1_Data!DZ21))),"-")</f>
        <v>-</v>
      </c>
      <c r="EA23" s="72" t="str">
        <f>IF(ISNUMBER(T1_Data!EA21),IF(T1_Data!EA21=-999,"NA",IF(T1_Data!EA21&lt;1, "&lt;1", IF(T1_Data!EA21&gt;99, "&gt;99", T1_Data!EA21))),"-")</f>
        <v>-</v>
      </c>
      <c r="EB23" s="72">
        <f>IF(ISNUMBER(T1_Data!EB21),IF(T1_Data!EB21=-999,"NA",IF(T1_Data!EB21&lt;1, "&lt;1", IF(T1_Data!EB21&gt;99, "&gt;99", T1_Data!EB21))),"-")</f>
        <v>58.597000000000001</v>
      </c>
      <c r="EC23" s="72" t="str">
        <f>IF(ISNUMBER(T1_Data!EC21),IF(T1_Data!EC21=-999,"NA",IF(T1_Data!EC21&lt;1, "&lt;1", IF(T1_Data!EC21&gt;99, "&gt;99", T1_Data!EC21))),"-")</f>
        <v>-</v>
      </c>
      <c r="ED23" s="72" t="str">
        <f>IF(ISNUMBER(T1_Data!ED21),IF(T1_Data!ED21=-999,"NA",IF(T1_Data!ED21&lt;1, "&lt;1", IF(T1_Data!ED21&gt;99, "&gt;99", T1_Data!ED21))),"-")</f>
        <v>-</v>
      </c>
      <c r="EE23" s="72" t="str">
        <f>IF(ISNUMBER(T1_Data!EE21),IF(T1_Data!EE21=-999,"NA",IF(T1_Data!EE21&lt;1, "&lt;1", IF(T1_Data!EE21&gt;99, "&gt;99", T1_Data!EE21))),"-")</f>
        <v>-</v>
      </c>
      <c r="EF23" s="72" t="str">
        <f>IF(ISNUMBER(T1_Data!EF21),IF(T1_Data!EF21=-999,"NA",IF(T1_Data!EF21&lt;1, "&lt;1", IF(T1_Data!EF21&gt;99, "&gt;99", T1_Data!EF21))),"-")</f>
        <v>-</v>
      </c>
      <c r="EG23" s="72">
        <f>IF(ISNUMBER(T1_Data!EG21),IF(T1_Data!EG21=-999,"NA",IF(T1_Data!EG21&lt;1, "&lt;1", IF(T1_Data!EG21&gt;99, "&gt;99", T1_Data!EG21))),"-")</f>
        <v>58.575200000000002</v>
      </c>
      <c r="EH23" s="72" t="str">
        <f>IF(ISNUMBER(T1_Data!EH21),IF(T1_Data!EH21=-999,"NA",IF(T1_Data!EH21&lt;1, "&lt;1", IF(T1_Data!EH21&gt;99, "&gt;99", T1_Data!EH21))),"-")</f>
        <v>-</v>
      </c>
      <c r="EI23" s="72" t="str">
        <f>IF(ISNUMBER(T1_Data!EI21),IF(T1_Data!EI21=-999,"NA",IF(T1_Data!EI21&lt;1, "&lt;1", IF(T1_Data!EI21&gt;99, "&gt;99", T1_Data!EI21))),"-")</f>
        <v>-</v>
      </c>
      <c r="EJ23" s="72" t="str">
        <f>IF(ISNUMBER(T1_Data!EJ21),IF(T1_Data!EJ21=-999,"NA",IF(T1_Data!EJ21&lt;1, "&lt;1", IF(T1_Data!EJ21&gt;99, "&gt;99", T1_Data!EJ21))),"-")</f>
        <v>-</v>
      </c>
      <c r="EK23" s="72" t="str">
        <f>IF(ISNUMBER(T1_Data!EK21),IF(T1_Data!EK21=-999,"NA",IF(T1_Data!EK21&lt;1, "&lt;1", IF(T1_Data!EK21&gt;99, "&gt;99", T1_Data!EK21))),"-")</f>
        <v>-</v>
      </c>
      <c r="EL23" s="72" t="str">
        <f>IF(ISNUMBER(T1_Data!EL21),IF(T1_Data!EL21=-999,"NA",IF(T1_Data!EL21&lt;1, "&lt;1", IF(T1_Data!EL21&gt;99, "&gt;99", T1_Data!EL21))),"-")</f>
        <v>-</v>
      </c>
      <c r="EM23" s="72" t="str">
        <f>IF(ISNUMBER(T1_Data!EM21),IF(T1_Data!EM21=-999,"NA",IF(T1_Data!EM21&lt;1, "&lt;1", IF(T1_Data!EM21&gt;99, "&gt;99", T1_Data!EM21))),"-")</f>
        <v>-</v>
      </c>
      <c r="EN23" s="72">
        <f>IF(ISNUMBER(T1_Data!EN21),IF(T1_Data!EN21=-999,"NA",IF(T1_Data!EN21&lt;1, "&lt;1", IF(T1_Data!EN21&gt;99, "&gt;99", T1_Data!EN21))),"-")</f>
        <v>25.5274</v>
      </c>
      <c r="EO23" s="72">
        <f>IF(ISNUMBER(T1_Data!EO21),IF(T1_Data!EO21=-999,"NA",IF(T1_Data!EO21&lt;1, "&lt;1", IF(T1_Data!EO21&gt;99, "&gt;99", T1_Data!EO21))),"-")</f>
        <v>39.293300000000002</v>
      </c>
      <c r="EP23" s="72">
        <f>IF(ISNUMBER(T1_Data!EP21),IF(T1_Data!EP21=-999,"NA",IF(T1_Data!EP21&lt;1, "&lt;1", IF(T1_Data!EP21&gt;99, "&gt;99", T1_Data!EP21))),"-")</f>
        <v>35.179299999999998</v>
      </c>
      <c r="EQ23" s="72">
        <f>IF(ISNUMBER(T1_Data!EQ21),IF(T1_Data!EQ21=-999,"NA",IF(T1_Data!EQ21&lt;1, "&lt;1", IF(T1_Data!EQ21&gt;99, "&gt;99", T1_Data!EQ21))),"-")</f>
        <v>26.452540000000226</v>
      </c>
      <c r="ER23" s="72">
        <f>IF(ISNUMBER(T1_Data!ER21),IF(T1_Data!ER21=-999,"NA",IF(T1_Data!ER21&lt;1, "&lt;1", IF(T1_Data!ER21&gt;99, "&gt;99", T1_Data!ER21))),"-")</f>
        <v>38.794759999999997</v>
      </c>
      <c r="ES23" s="72">
        <f>IF(ISNUMBER(T1_Data!ES21),IF(T1_Data!ES21=-999,"NA",IF(T1_Data!ES21&lt;1, "&lt;1", IF(T1_Data!ES21&gt;99, "&gt;99", T1_Data!ES21))),"-")</f>
        <v>26.8371</v>
      </c>
      <c r="ET23" s="72">
        <f>IF(ISNUMBER(T1_Data!ET21),IF(T1_Data!ET21=-999,"NA",IF(T1_Data!ET21&lt;1, "&lt;1", IF(T1_Data!ET21&gt;99, "&gt;99", T1_Data!ET21))),"-")</f>
        <v>45.367400000000004</v>
      </c>
      <c r="EU23" s="72">
        <f>IF(ISNUMBER(T1_Data!EU21),IF(T1_Data!EU21=-999,"NA",IF(T1_Data!EU21&lt;1, "&lt;1", IF(T1_Data!EU21&gt;99, "&gt;99", T1_Data!EU21))),"-")</f>
        <v>27.795500000000004</v>
      </c>
      <c r="EV23" s="72">
        <f>IF(ISNUMBER(T1_Data!EV21),IF(T1_Data!EV21=-999,"NA",IF(T1_Data!EV21&lt;1, "&lt;1", IF(T1_Data!EV21&gt;99, "&gt;99", T1_Data!EV21))),"-")</f>
        <v>36.421700000000001</v>
      </c>
      <c r="EW23" s="72">
        <f>IF(ISNUMBER(T1_Data!EW21),IF(T1_Data!EW21=-999,"NA",IF(T1_Data!EW21&lt;1, "&lt;1", IF(T1_Data!EW21&gt;99, "&gt;99", T1_Data!EW21))),"-")</f>
        <v>43.610199999999999</v>
      </c>
      <c r="EX23" s="72">
        <f>IF(ISNUMBER(T1_Data!EX21),IF(T1_Data!EX21=-999,"NA",IF(T1_Data!EX21&lt;1, "&lt;1", IF(T1_Data!EX21&gt;99, "&gt;99", T1_Data!EX21))),"-")</f>
        <v>24.881900000000002</v>
      </c>
      <c r="EY23" s="72">
        <f>IF(ISNUMBER(T1_Data!EY21),IF(T1_Data!EY21=-999,"NA",IF(T1_Data!EY21&lt;1, "&lt;1", IF(T1_Data!EY21&gt;99, "&gt;99", T1_Data!EY21))),"-")</f>
        <v>36.299199999999999</v>
      </c>
      <c r="EZ23" s="72">
        <f>IF(ISNUMBER(T1_Data!EZ21),IF(T1_Data!EZ21=-999,"NA",IF(T1_Data!EZ21&lt;1, "&lt;1", IF(T1_Data!EZ21&gt;99, "&gt;99", T1_Data!EZ21))),"-")</f>
        <v>38.818899999999999</v>
      </c>
      <c r="FA23" s="72">
        <f>IF(ISNUMBER(T1_Data!FA21),IF(T1_Data!FA21=-999,"NA",IF(T1_Data!FA21&lt;1, "&lt;1", IF(T1_Data!FA21&gt;99, "&gt;99", T1_Data!FA21))),"-")</f>
        <v>31.889800000000001</v>
      </c>
      <c r="FB23" s="72">
        <f>IF(ISNUMBER(T1_Data!FB21),IF(T1_Data!FB21=-999,"NA",IF(T1_Data!FB21&lt;1, "&lt;1", IF(T1_Data!FB21&gt;99, "&gt;99", T1_Data!FB21))),"-")</f>
        <v>38.031500000000001</v>
      </c>
      <c r="FC23" s="72" t="str">
        <f>IF(ISNUMBER(T1_Data!FC21),IF(T1_Data!FC21=-999,"NA",IF(T1_Data!FC21&lt;1, "&lt;1", IF(T1_Data!FC21&gt;99, "&gt;99", T1_Data!FC21))),"-")</f>
        <v>-</v>
      </c>
      <c r="FD23" s="72" t="str">
        <f>IF(ISNUMBER(T1_Data!FD21),IF(T1_Data!FD21=-999,"NA",IF(T1_Data!FD21&lt;1, "&lt;1", IF(T1_Data!FD21&gt;99, "&gt;99", T1_Data!FD21))),"-")</f>
        <v>-</v>
      </c>
      <c r="FE23" s="72" t="str">
        <f>IF(ISNUMBER(T1_Data!FE21),IF(T1_Data!FE21=-999,"NA",IF(T1_Data!FE21&lt;1, "&lt;1", IF(T1_Data!FE21&gt;99, "&gt;99", T1_Data!FE21))),"-")</f>
        <v>-</v>
      </c>
      <c r="FF23" s="72" t="str">
        <f>IF(ISNUMBER(T1_Data!FF21),IF(T1_Data!FF21=-999,"NA",IF(T1_Data!FF21&lt;1, "&lt;1", IF(T1_Data!FF21&gt;99, "&gt;99", T1_Data!FF21))),"-")</f>
        <v>-</v>
      </c>
      <c r="FG23" s="72" t="str">
        <f>IF(ISNUMBER(T1_Data!FG21),IF(T1_Data!FG21=-999,"NA",IF(T1_Data!FG21&lt;1, "&lt;1", IF(T1_Data!FG21&gt;99, "&gt;99", T1_Data!FG21))),"-")</f>
        <v>-</v>
      </c>
      <c r="FH23" s="72">
        <f>IF(ISNUMBER(T1_Data!FH21),IF(T1_Data!FH21=-999,"NA",IF(T1_Data!FH21&lt;1, "&lt;1", IF(T1_Data!FH21&gt;99, "&gt;99", T1_Data!FH21))),"-")</f>
        <v>25.5274</v>
      </c>
      <c r="FI23" s="72">
        <f>IF(ISNUMBER(T1_Data!FI21),IF(T1_Data!FI21=-999,"NA",IF(T1_Data!FI21&lt;1, "&lt;1", IF(T1_Data!FI21&gt;99, "&gt;99", T1_Data!FI21))),"-")</f>
        <v>39.293300000000002</v>
      </c>
      <c r="FJ23" s="72">
        <f>IF(ISNUMBER(T1_Data!FJ21),IF(T1_Data!FJ21=-999,"NA",IF(T1_Data!FJ21&lt;1, "&lt;1", IF(T1_Data!FJ21&gt;99, "&gt;99", T1_Data!FJ21))),"-")</f>
        <v>35.179299999999998</v>
      </c>
      <c r="FK23" s="72">
        <f>IF(ISNUMBER(T1_Data!FK21),IF(T1_Data!FK21=-999,"NA",IF(T1_Data!FK21&lt;1, "&lt;1", IF(T1_Data!FK21&gt;99, "&gt;99", T1_Data!FK21))),"-")</f>
        <v>26.452540000000226</v>
      </c>
      <c r="FL23" s="72">
        <f>IF(ISNUMBER(T1_Data!FL21),IF(T1_Data!FL21=-999,"NA",IF(T1_Data!FL21&lt;1, "&lt;1", IF(T1_Data!FL21&gt;99, "&gt;99", T1_Data!FL21))),"-")</f>
        <v>38.794759999999997</v>
      </c>
      <c r="FM23" s="72">
        <f>IF(ISNUMBER(T1_Data!FM21),IF(T1_Data!FM21=-999,"NA",IF(T1_Data!FM21&lt;1, "&lt;1", IF(T1_Data!FM21&gt;99, "&gt;99", T1_Data!FM21))),"-")</f>
        <v>25.488099999999999</v>
      </c>
      <c r="FN23" s="72">
        <f>IF(ISNUMBER(T1_Data!FN21),IF(T1_Data!FN21=-999,"NA",IF(T1_Data!FN21&lt;1, "&lt;1", IF(T1_Data!FN21&gt;99, "&gt;99", T1_Data!FN21))),"-")</f>
        <v>39.313999999999993</v>
      </c>
      <c r="FO23" s="72">
        <f>IF(ISNUMBER(T1_Data!FO21),IF(T1_Data!FO21=-999,"NA",IF(T1_Data!FO21&lt;1, "&lt;1", IF(T1_Data!FO21&gt;99, "&gt;99", T1_Data!FO21))),"-")</f>
        <v>35.197900000000004</v>
      </c>
      <c r="FP23" s="72">
        <f>IF(ISNUMBER(T1_Data!FP21),IF(T1_Data!FP21=-999,"NA",IF(T1_Data!FP21&lt;1, "&lt;1", IF(T1_Data!FP21&gt;99, "&gt;99", T1_Data!FP21))),"-")</f>
        <v>26.403260000000955</v>
      </c>
      <c r="FQ23" s="72">
        <f>IF(ISNUMBER(T1_Data!FQ21),IF(T1_Data!FQ21=-999,"NA",IF(T1_Data!FQ21&lt;1, "&lt;1", IF(T1_Data!FQ21&gt;99, "&gt;99", T1_Data!FQ21))),"-")</f>
        <v>38.75037999999995</v>
      </c>
      <c r="FR23" s="72" t="str">
        <f>IF(ISNUMBER(T1_Data!FR21),IF(T1_Data!FR21=-999,"NA",IF(T1_Data!FR21&lt;1, "&lt;1", IF(T1_Data!FR21&gt;99, "&gt;99", T1_Data!FR21))),"-")</f>
        <v>-</v>
      </c>
      <c r="FS23" s="72" t="str">
        <f>IF(ISNUMBER(T1_Data!FS21),IF(T1_Data!FS21=-999,"NA",IF(T1_Data!FS21&lt;1, "&lt;1", IF(T1_Data!FS21&gt;99, "&gt;99", T1_Data!FS21))),"-")</f>
        <v>-</v>
      </c>
      <c r="FT23" s="72" t="str">
        <f>IF(ISNUMBER(T1_Data!FT21),IF(T1_Data!FT21=-999,"NA",IF(T1_Data!FT21&lt;1, "&lt;1", IF(T1_Data!FT21&gt;99, "&gt;99", T1_Data!FT21))),"-")</f>
        <v>-</v>
      </c>
      <c r="FU23" s="72" t="str">
        <f>IF(ISNUMBER(T1_Data!FU21),IF(T1_Data!FU21=-999,"NA",IF(T1_Data!FU21&lt;1, "&lt;1", IF(T1_Data!FU21&gt;99, "&gt;99", T1_Data!FU21))),"-")</f>
        <v>-</v>
      </c>
      <c r="FV23" s="72" t="str">
        <f>IF(ISNUMBER(T1_Data!FV21),IF(T1_Data!FV21=-999,"NA",IF(T1_Data!FV21&lt;1, "&lt;1", IF(T1_Data!FV21&gt;99, "&gt;99", T1_Data!FV21))),"-")</f>
        <v>-</v>
      </c>
      <c r="FW23" s="72">
        <f>IF(ISNUMBER(T1_Data!FW21),IF(T1_Data!FW21=-999,"NA",IF(T1_Data!FW21&lt;1, "&lt;1", IF(T1_Data!FW21&gt;99, "&gt;99", T1_Data!FW21))),"-")</f>
        <v>19</v>
      </c>
      <c r="FX23" s="71" t="str">
        <f>IF(ISBLANK(T1_Data!FX21), "", T1_Data!FX21)</f>
        <v>TUN</v>
      </c>
    </row>
    <row r="24" spans="1:180" x14ac:dyDescent="0.25">
      <c r="A24" s="71" t="str">
        <f>IF(ISBLANK(T1_Data!A22), "", T1_Data!A22)</f>
        <v>United Arab Emirates</v>
      </c>
      <c r="B24" s="72">
        <f>IF(ISNUMBER(T1_Data!B22), T1_Data!B22,"-")</f>
        <v>2023</v>
      </c>
      <c r="C24" s="72">
        <f>IF(ISNUMBER(T1_Data!C22),IF(T1_Data!C22=-999,"NA",IF(T1_Data!C22&lt;1, "&lt;1", IF(T1_Data!C22&gt;99, "&gt;99", T1_Data!C22))),"-")</f>
        <v>87.778999328613281</v>
      </c>
      <c r="D24" s="72" t="str">
        <f>IF(ISNUMBER(T1_Data!D22),IF(T1_Data!D22=-999,"NA",IF(T1_Data!D22&lt;1, "&lt;1", IF(T1_Data!D22&gt;99, "&gt;99", T1_Data!D22))),"-")</f>
        <v>-</v>
      </c>
      <c r="E24" s="72" t="str">
        <f>IF(ISNUMBER(T1_Data!E22),IF(T1_Data!E22=-999,"NA",IF(T1_Data!E22&lt;1, "&lt;1", IF(T1_Data!E22&gt;99, "&gt;99", T1_Data!E22))),"-")</f>
        <v>-</v>
      </c>
      <c r="F24" s="72" t="str">
        <f>IF(ISNUMBER(T1_Data!F22),IF(T1_Data!F22=-999,"NA",IF(T1_Data!F22&lt;1, "&lt;1", IF(T1_Data!F22&gt;99, "&gt;99", T1_Data!F22))),"-")</f>
        <v>-</v>
      </c>
      <c r="G24" s="72" t="str">
        <f>IF(ISNUMBER(T1_Data!G22),IF(T1_Data!G22=-999,"NA",IF(T1_Data!G22&lt;1, "&lt;1", IF(T1_Data!G22&gt;99, "&gt;99", T1_Data!G22))),"-")</f>
        <v>-</v>
      </c>
      <c r="H24" s="72" t="str">
        <f>IF(ISNUMBER(T1_Data!H22),IF(T1_Data!H22=-999,"NA",IF(T1_Data!H22&lt;1, "&lt;1", IF(T1_Data!H22&gt;99, "&gt;99", T1_Data!H22))),"-")</f>
        <v>-</v>
      </c>
      <c r="I24" s="72" t="str">
        <f>IF(ISNUMBER(T1_Data!I22),IF(T1_Data!I22=-999,"NA",IF(T1_Data!I22&lt;1, "&lt;1", IF(T1_Data!I22&gt;99, "&gt;99", T1_Data!I22))),"-")</f>
        <v>-</v>
      </c>
      <c r="J24" s="72" t="str">
        <f>IF(ISNUMBER(T1_Data!J22),IF(T1_Data!J22=-999,"NA",IF(T1_Data!J22&lt;1, "&lt;1", IF(T1_Data!J22&gt;99, "&gt;99", T1_Data!J22))),"-")</f>
        <v>-</v>
      </c>
      <c r="K24" s="72" t="str">
        <f>IF(ISNUMBER(T1_Data!K22),IF(T1_Data!K22=-999,"NA",IF(T1_Data!K22&lt;1, "&lt;1", IF(T1_Data!K22&gt;99, "&gt;99", T1_Data!K22))),"-")</f>
        <v>-</v>
      </c>
      <c r="L24" s="72" t="str">
        <f>IF(ISNUMBER(T1_Data!L22),IF(T1_Data!L22=-999,"NA",IF(T1_Data!L22&lt;1, "&lt;1", IF(T1_Data!L22&gt;99, "&gt;99", T1_Data!L22))),"-")</f>
        <v>-</v>
      </c>
      <c r="M24" s="72" t="str">
        <f>IF(ISNUMBER(T1_Data!M22),IF(T1_Data!M22=-999,"NA",IF(T1_Data!M22&lt;1, "&lt;1", IF(T1_Data!M22&gt;99, "&gt;99", T1_Data!M22))),"-")</f>
        <v>-</v>
      </c>
      <c r="N24" s="72" t="str">
        <f>IF(ISNUMBER(T1_Data!N22),IF(T1_Data!N22=-999,"NA",IF(T1_Data!N22&lt;1, "&lt;1", IF(T1_Data!N22&gt;99, "&gt;99", T1_Data!N22))),"-")</f>
        <v>-</v>
      </c>
      <c r="O24" s="72" t="str">
        <f>IF(ISNUMBER(T1_Data!O22),IF(T1_Data!O22=-999,"NA",IF(T1_Data!O22&lt;1, "&lt;1", IF(T1_Data!O22&gt;99, "&gt;99", T1_Data!O22))),"-")</f>
        <v>-</v>
      </c>
      <c r="P24" s="72" t="str">
        <f>IF(ISNUMBER(T1_Data!P22),IF(T1_Data!P22=-999,"NA",IF(T1_Data!P22&lt;1, "&lt;1", IF(T1_Data!P22&gt;99, "&gt;99", T1_Data!P22))),"-")</f>
        <v>-</v>
      </c>
      <c r="Q24" s="72" t="str">
        <f>IF(ISNUMBER(T1_Data!Q22),IF(T1_Data!Q22=-999,"NA",IF(T1_Data!Q22&lt;1, "&lt;1", IF(T1_Data!Q22&gt;99, "&gt;99", T1_Data!Q22))),"-")</f>
        <v>-</v>
      </c>
      <c r="R24" s="72" t="str">
        <f>IF(ISNUMBER(T1_Data!R22),IF(T1_Data!R22=-999,"NA",IF(T1_Data!R22&lt;1, "&lt;1", IF(T1_Data!R22&gt;99, "&gt;99", T1_Data!R22))),"-")</f>
        <v>-</v>
      </c>
      <c r="S24" s="72" t="str">
        <f>IF(ISNUMBER(T1_Data!S22),IF(T1_Data!S22=-999,"NA",IF(T1_Data!S22&lt;1, "&lt;1", IF(T1_Data!S22&gt;99, "&gt;99", T1_Data!S22))),"-")</f>
        <v>-</v>
      </c>
      <c r="T24" s="72" t="str">
        <f>IF(ISNUMBER(T1_Data!T22),IF(T1_Data!T22=-999,"NA",IF(T1_Data!T22&lt;1, "&lt;1", IF(T1_Data!T22&gt;99, "&gt;99", T1_Data!T22))),"-")</f>
        <v>-</v>
      </c>
      <c r="U24" s="72" t="str">
        <f>IF(ISNUMBER(T1_Data!U22),IF(T1_Data!U22=-999,"NA",IF(T1_Data!U22&lt;1, "&lt;1", IF(T1_Data!U22&gt;99, "&gt;99", T1_Data!U22))),"-")</f>
        <v>-</v>
      </c>
      <c r="V24" s="72" t="str">
        <f>IF(ISNUMBER(T1_Data!V22),IF(T1_Data!V22=-999,"NA",IF(T1_Data!V22&lt;1, "&lt;1", IF(T1_Data!V22&gt;99, "&gt;99", T1_Data!V22))),"-")</f>
        <v>-</v>
      </c>
      <c r="W24" s="72" t="str">
        <f>IF(ISNUMBER(T1_Data!W22),IF(T1_Data!W22=-999,"NA",IF(T1_Data!W22&lt;1, "&lt;1", IF(T1_Data!W22&gt;99, "&gt;99", T1_Data!W22))),"-")</f>
        <v>-</v>
      </c>
      <c r="X24" s="72" t="str">
        <f>IF(ISNUMBER(T1_Data!X22),IF(T1_Data!X22=-999,"NA",IF(T1_Data!X22&lt;1, "&lt;1", IF(T1_Data!X22&gt;99, "&gt;99", T1_Data!X22))),"-")</f>
        <v>-</v>
      </c>
      <c r="Y24" s="72" t="str">
        <f>IF(ISNUMBER(T1_Data!Y22),IF(T1_Data!Y22=-999,"NA",IF(T1_Data!Y22&lt;1, "&lt;1", IF(T1_Data!Y22&gt;99, "&gt;99", T1_Data!Y22))),"-")</f>
        <v>-</v>
      </c>
      <c r="Z24" s="72" t="str">
        <f>IF(ISNUMBER(T1_Data!Z22),IF(T1_Data!Z22=-999,"NA",IF(T1_Data!Z22&lt;1, "&lt;1", IF(T1_Data!Z22&gt;99, "&gt;99", T1_Data!Z22))),"-")</f>
        <v>-</v>
      </c>
      <c r="AA24" s="72" t="str">
        <f>IF(ISNUMBER(T1_Data!AA22),IF(T1_Data!AA22=-999,"NA",IF(T1_Data!AA22&lt;1, "&lt;1", IF(T1_Data!AA22&gt;99, "&gt;99", T1_Data!AA22))),"-")</f>
        <v>-</v>
      </c>
      <c r="AB24" s="72" t="str">
        <f>IF(ISNUMBER(T1_Data!AB22),IF(T1_Data!AB22=-999,"NA",IF(T1_Data!AB22&lt;1, "&lt;1", IF(T1_Data!AB22&gt;99, "&gt;99", T1_Data!AB22))),"-")</f>
        <v>-</v>
      </c>
      <c r="AC24" s="72" t="str">
        <f>IF(ISNUMBER(T1_Data!AC22),IF(T1_Data!AC22=-999,"NA",IF(T1_Data!AC22&lt;1, "&lt;1", IF(T1_Data!AC22&gt;99, "&gt;99", T1_Data!AC22))),"-")</f>
        <v>-</v>
      </c>
      <c r="AD24" s="72" t="str">
        <f>IF(ISNUMBER(T1_Data!AD22),IF(T1_Data!AD22=-999,"NA",IF(T1_Data!AD22&lt;1, "&lt;1", IF(T1_Data!AD22&gt;99, "&gt;99", T1_Data!AD22))),"-")</f>
        <v>-</v>
      </c>
      <c r="AE24" s="72" t="str">
        <f>IF(ISNUMBER(T1_Data!AE22),IF(T1_Data!AE22=-999,"NA",IF(T1_Data!AE22&lt;1, "&lt;1", IF(T1_Data!AE22&gt;99, "&gt;99", T1_Data!AE22))),"-")</f>
        <v>-</v>
      </c>
      <c r="AF24" s="72" t="str">
        <f>IF(ISNUMBER(T1_Data!AF22),IF(T1_Data!AF22=-999,"NA",IF(T1_Data!AF22&lt;1, "&lt;1", IF(T1_Data!AF22&gt;99, "&gt;99", T1_Data!AF22))),"-")</f>
        <v>-</v>
      </c>
      <c r="AG24" s="72" t="str">
        <f>IF(ISNUMBER(T1_Data!AG22),IF(T1_Data!AG22=-999,"NA",IF(T1_Data!AG22&lt;1, "&lt;1", IF(T1_Data!AG22&gt;99, "&gt;99", T1_Data!AG22))),"-")</f>
        <v>-</v>
      </c>
      <c r="AH24" s="72" t="str">
        <f>IF(ISNUMBER(T1_Data!AH22),IF(T1_Data!AH22=-999,"NA",IF(T1_Data!AH22&lt;1, "&lt;1", IF(T1_Data!AH22&gt;99, "&gt;99", T1_Data!AH22))),"-")</f>
        <v>-</v>
      </c>
      <c r="AI24" s="72" t="str">
        <f>IF(ISNUMBER(T1_Data!AI22),IF(T1_Data!AI22=-999,"NA",IF(T1_Data!AI22&lt;1, "&lt;1", IF(T1_Data!AI22&gt;99, "&gt;99", T1_Data!AI22))),"-")</f>
        <v>-</v>
      </c>
      <c r="AJ24" s="72" t="str">
        <f>IF(ISNUMBER(T1_Data!AJ22),IF(T1_Data!AJ22=-999,"NA",IF(T1_Data!AJ22&lt;1, "&lt;1", IF(T1_Data!AJ22&gt;99, "&gt;99", T1_Data!AJ22))),"-")</f>
        <v>-</v>
      </c>
      <c r="AK24" s="72" t="str">
        <f>IF(ISNUMBER(T1_Data!AK22),IF(T1_Data!AK22=-999,"NA",IF(T1_Data!AK22&lt;1, "&lt;1", IF(T1_Data!AK22&gt;99, "&gt;99", T1_Data!AK22))),"-")</f>
        <v>-</v>
      </c>
      <c r="AL24" s="72" t="str">
        <f>IF(ISNUMBER(T1_Data!AL22),IF(T1_Data!AL22=-999,"NA",IF(T1_Data!AL22&lt;1, "&lt;1", IF(T1_Data!AL22&gt;99, "&gt;99", T1_Data!AL22))),"-")</f>
        <v>-</v>
      </c>
      <c r="AM24" s="72" t="str">
        <f>IF(ISNUMBER(T1_Data!AM22),IF(T1_Data!AM22=-999,"NA",IF(T1_Data!AM22&lt;1, "&lt;1", IF(T1_Data!AM22&gt;99, "&gt;99", T1_Data!AM22))),"-")</f>
        <v>-</v>
      </c>
      <c r="AN24" s="72" t="str">
        <f>IF(ISNUMBER(T1_Data!AN22),IF(T1_Data!AN22=-999,"NA",IF(T1_Data!AN22&lt;1, "&lt;1", IF(T1_Data!AN22&gt;99, "&gt;99", T1_Data!AN22))),"-")</f>
        <v>-</v>
      </c>
      <c r="AO24" s="72" t="str">
        <f>IF(ISNUMBER(T1_Data!AO22),IF(T1_Data!AO22=-999,"NA",IF(T1_Data!AO22&lt;1, "&lt;1", IF(T1_Data!AO22&gt;99, "&gt;99", T1_Data!AO22))),"-")</f>
        <v>-</v>
      </c>
      <c r="AP24" s="72" t="str">
        <f>IF(ISNUMBER(T1_Data!AP22),IF(T1_Data!AP22=-999,"NA",IF(T1_Data!AP22&lt;1, "&lt;1", IF(T1_Data!AP22&gt;99, "&gt;99", T1_Data!AP22))),"-")</f>
        <v>-</v>
      </c>
      <c r="AQ24" s="72" t="str">
        <f>IF(ISNUMBER(T1_Data!AQ22),IF(T1_Data!AQ22=-999,"NA",IF(T1_Data!AQ22&lt;1, "&lt;1", IF(T1_Data!AQ22&gt;99, "&gt;99", T1_Data!AQ22))),"-")</f>
        <v>-</v>
      </c>
      <c r="AR24" s="72" t="str">
        <f>IF(ISNUMBER(T1_Data!AR22),IF(T1_Data!AR22=-999,"NA",IF(T1_Data!AR22&lt;1, "&lt;1", IF(T1_Data!AR22&gt;99, "&gt;99", T1_Data!AR22))),"-")</f>
        <v>-</v>
      </c>
      <c r="AS24" s="72" t="str">
        <f>IF(ISNUMBER(T1_Data!AS22),IF(T1_Data!AS22=-999,"NA",IF(T1_Data!AS22&lt;1, "&lt;1", IF(T1_Data!AS22&gt;99, "&gt;99", T1_Data!AS22))),"-")</f>
        <v>-</v>
      </c>
      <c r="AT24" s="72" t="str">
        <f>IF(ISNUMBER(T1_Data!AT22),IF(T1_Data!AT22=-999,"NA",IF(T1_Data!AT22&lt;1, "&lt;1", IF(T1_Data!AT22&gt;99, "&gt;99", T1_Data!AT22))),"-")</f>
        <v>-</v>
      </c>
      <c r="AU24" s="72" t="str">
        <f>IF(ISNUMBER(T1_Data!AU22),IF(T1_Data!AU22=-999,"NA",IF(T1_Data!AU22&lt;1, "&lt;1", IF(T1_Data!AU22&gt;99, "&gt;99", T1_Data!AU22))),"-")</f>
        <v>-</v>
      </c>
      <c r="AV24" s="72" t="str">
        <f>IF(ISNUMBER(T1_Data!AV22),IF(T1_Data!AV22=-999,"NA",IF(T1_Data!AV22&lt;1, "&lt;1", IF(T1_Data!AV22&gt;99, "&gt;99", T1_Data!AV22))),"-")</f>
        <v>-</v>
      </c>
      <c r="AW24" s="72" t="str">
        <f>IF(ISNUMBER(T1_Data!AW22),IF(T1_Data!AW22=-999,"NA",IF(T1_Data!AW22&lt;1, "&lt;1", IF(T1_Data!AW22&gt;99, "&gt;99", T1_Data!AW22))),"-")</f>
        <v>-</v>
      </c>
      <c r="AX24" s="72" t="str">
        <f>IF(ISNUMBER(T1_Data!AX22),IF(T1_Data!AX22=-999,"NA",IF(T1_Data!AX22&lt;1, "&lt;1", IF(T1_Data!AX22&gt;99, "&gt;99", T1_Data!AX22))),"-")</f>
        <v>-</v>
      </c>
      <c r="AY24" s="72" t="str">
        <f>IF(ISNUMBER(T1_Data!AY22),IF(T1_Data!AY22=-999,"NA",IF(T1_Data!AY22&lt;1, "&lt;1", IF(T1_Data!AY22&gt;99, "&gt;99", T1_Data!AY22))),"-")</f>
        <v>-</v>
      </c>
      <c r="AZ24" s="72" t="str">
        <f>IF(ISNUMBER(T1_Data!AZ22),IF(T1_Data!AZ22=-999,"NA",IF(T1_Data!AZ22&lt;1, "&lt;1", IF(T1_Data!AZ22&gt;99, "&gt;99", T1_Data!AZ22))),"-")</f>
        <v>-</v>
      </c>
      <c r="BA24" s="72" t="str">
        <f>IF(ISNUMBER(T1_Data!BA22),IF(T1_Data!BA22=-999,"NA",IF(T1_Data!BA22&lt;1, "&lt;1", IF(T1_Data!BA22&gt;99, "&gt;99", T1_Data!BA22))),"-")</f>
        <v>-</v>
      </c>
      <c r="BB24" s="72" t="str">
        <f>IF(ISNUMBER(T1_Data!BB22),IF(T1_Data!BB22=-999,"NA",IF(T1_Data!BB22&lt;1, "&lt;1", IF(T1_Data!BB22&gt;99, "&gt;99", T1_Data!BB22))),"-")</f>
        <v>-</v>
      </c>
      <c r="BC24" s="72" t="str">
        <f>IF(ISNUMBER(T1_Data!BC22),IF(T1_Data!BC22=-999,"NA",IF(T1_Data!BC22&lt;1, "&lt;1", IF(T1_Data!BC22&gt;99, "&gt;99", T1_Data!BC22))),"-")</f>
        <v>-</v>
      </c>
      <c r="BD24" s="72" t="str">
        <f>IF(ISNUMBER(T1_Data!BD22),IF(T1_Data!BD22=-999,"NA",IF(T1_Data!BD22&lt;1, "&lt;1", IF(T1_Data!BD22&gt;99, "&gt;99", T1_Data!BD22))),"-")</f>
        <v>-</v>
      </c>
      <c r="BE24" s="72" t="str">
        <f>IF(ISNUMBER(T1_Data!BE22),IF(T1_Data!BE22=-999,"NA",IF(T1_Data!BE22&lt;1, "&lt;1", IF(T1_Data!BE22&gt;99, "&gt;99", T1_Data!BE22))),"-")</f>
        <v>-</v>
      </c>
      <c r="BF24" s="72" t="str">
        <f>IF(ISNUMBER(T1_Data!BF22),IF(T1_Data!BF22=-999,"NA",IF(T1_Data!BF22&lt;1, "&lt;1", IF(T1_Data!BF22&gt;99, "&gt;99", T1_Data!BF22))),"-")</f>
        <v>-</v>
      </c>
      <c r="BG24" s="72" t="str">
        <f>IF(ISNUMBER(T1_Data!BG22),IF(T1_Data!BG22=-999,"NA",IF(T1_Data!BG22&lt;1, "&lt;1", IF(T1_Data!BG22&gt;99, "&gt;99", T1_Data!BG22))),"-")</f>
        <v>-</v>
      </c>
      <c r="BH24" s="72" t="str">
        <f>IF(ISNUMBER(T1_Data!BH22),IF(T1_Data!BH22=-999,"NA",IF(T1_Data!BH22&lt;1, "&lt;1", IF(T1_Data!BH22&gt;99, "&gt;99", T1_Data!BH22))),"-")</f>
        <v>-</v>
      </c>
      <c r="BI24" s="72" t="str">
        <f>IF(ISNUMBER(T1_Data!BI22),IF(T1_Data!BI22=-999,"NA",IF(T1_Data!BI22&lt;1, "&lt;1", IF(T1_Data!BI22&gt;99, "&gt;99", T1_Data!BI22))),"-")</f>
        <v>-</v>
      </c>
      <c r="BJ24" s="72" t="str">
        <f>IF(ISNUMBER(T1_Data!BJ22),IF(T1_Data!BJ22=-999,"NA",IF(T1_Data!BJ22&lt;1, "&lt;1", IF(T1_Data!BJ22&gt;99, "&gt;99", T1_Data!BJ22))),"-")</f>
        <v>-</v>
      </c>
      <c r="BK24" s="72" t="str">
        <f>IF(ISNUMBER(T1_Data!BK22),IF(T1_Data!BK22=-999,"NA",IF(T1_Data!BK22&lt;1, "&lt;1", IF(T1_Data!BK22&gt;99, "&gt;99", T1_Data!BK22))),"-")</f>
        <v>-</v>
      </c>
      <c r="BL24" s="72" t="str">
        <f>IF(ISNUMBER(T1_Data!BL22),IF(T1_Data!BL22=-999,"NA",IF(T1_Data!BL22&lt;1, "&lt;1", IF(T1_Data!BL22&gt;99, "&gt;99", T1_Data!BL22))),"-")</f>
        <v>-</v>
      </c>
      <c r="BM24" s="72" t="str">
        <f>IF(ISNUMBER(T1_Data!BM22),IF(T1_Data!BM22=-999,"NA",IF(T1_Data!BM22&lt;1, "&lt;1", IF(T1_Data!BM22&gt;99, "&gt;99", T1_Data!BM22))),"-")</f>
        <v>-</v>
      </c>
      <c r="BN24" s="72" t="str">
        <f>IF(ISNUMBER(T1_Data!BN22),IF(T1_Data!BN22=-999,"NA",IF(T1_Data!BN22&lt;1, "&lt;1", IF(T1_Data!BN22&gt;99, "&gt;99", T1_Data!BN22))),"-")</f>
        <v>-</v>
      </c>
      <c r="BO24" s="72" t="str">
        <f>IF(ISNUMBER(T1_Data!BO22),IF(T1_Data!BO22=-999,"NA",IF(T1_Data!BO22&lt;1, "&lt;1", IF(T1_Data!BO22&gt;99, "&gt;99", T1_Data!BO22))),"-")</f>
        <v>-</v>
      </c>
      <c r="BP24" s="72" t="str">
        <f>IF(ISNUMBER(T1_Data!BP22),IF(T1_Data!BP22=-999,"NA",IF(T1_Data!BP22&lt;1, "&lt;1", IF(T1_Data!BP22&gt;99, "&gt;99", T1_Data!BP22))),"-")</f>
        <v>-</v>
      </c>
      <c r="BQ24" s="72" t="str">
        <f>IF(ISNUMBER(T1_Data!BQ22),IF(T1_Data!BQ22=-999,"NA",IF(T1_Data!BQ22&lt;1, "&lt;1", IF(T1_Data!BQ22&gt;99, "&gt;99", T1_Data!BQ22))),"-")</f>
        <v>-</v>
      </c>
      <c r="BR24" s="72" t="str">
        <f>IF(ISNUMBER(T1_Data!BR22),IF(T1_Data!BR22=-999,"NA",IF(T1_Data!BR22&lt;1, "&lt;1", IF(T1_Data!BR22&gt;99, "&gt;99", T1_Data!BR22))),"-")</f>
        <v>-</v>
      </c>
      <c r="BS24" s="72" t="str">
        <f>IF(ISNUMBER(T1_Data!BS22),IF(T1_Data!BS22=-999,"NA",IF(T1_Data!BS22&lt;1, "&lt;1", IF(T1_Data!BS22&gt;99, "&gt;99", T1_Data!BS22))),"-")</f>
        <v>-</v>
      </c>
      <c r="BT24" s="72" t="str">
        <f>IF(ISNUMBER(T1_Data!BT22),IF(T1_Data!BT22=-999,"NA",IF(T1_Data!BT22&lt;1, "&lt;1", IF(T1_Data!BT22&gt;99, "&gt;99", T1_Data!BT22))),"-")</f>
        <v>-</v>
      </c>
      <c r="BU24" s="72" t="str">
        <f>IF(ISNUMBER(T1_Data!BU22),IF(T1_Data!BU22=-999,"NA",IF(T1_Data!BU22&lt;1, "&lt;1", IF(T1_Data!BU22&gt;99, "&gt;99", T1_Data!BU22))),"-")</f>
        <v>-</v>
      </c>
      <c r="BV24" s="72" t="str">
        <f>IF(ISNUMBER(T1_Data!BV22),IF(T1_Data!BV22=-999,"NA",IF(T1_Data!BV22&lt;1, "&lt;1", IF(T1_Data!BV22&gt;99, "&gt;99", T1_Data!BV22))),"-")</f>
        <v>-</v>
      </c>
      <c r="BW24" s="72" t="str">
        <f>IF(ISNUMBER(T1_Data!BW22),IF(T1_Data!BW22=-999,"NA",IF(T1_Data!BW22&lt;1, "&lt;1", IF(T1_Data!BW22&gt;99, "&gt;99", T1_Data!BW22))),"-")</f>
        <v>-</v>
      </c>
      <c r="BX24" s="72" t="str">
        <f>IF(ISNUMBER(T1_Data!BX22),IF(T1_Data!BX22=-999,"NA",IF(T1_Data!BX22&lt;1, "&lt;1", IF(T1_Data!BX22&gt;99, "&gt;99", T1_Data!BX22))),"-")</f>
        <v>-</v>
      </c>
      <c r="BY24" s="72" t="str">
        <f>IF(ISNUMBER(T1_Data!BY22),IF(T1_Data!BY22=-999,"NA",IF(T1_Data!BY22&lt;1, "&lt;1", IF(T1_Data!BY22&gt;99, "&gt;99", T1_Data!BY22))),"-")</f>
        <v>-</v>
      </c>
      <c r="BZ24" s="72" t="str">
        <f>IF(ISNUMBER(T1_Data!BZ22),IF(T1_Data!BZ22=-999,"NA",IF(T1_Data!BZ22&lt;1, "&lt;1", IF(T1_Data!BZ22&gt;99, "&gt;99", T1_Data!BZ22))),"-")</f>
        <v>-</v>
      </c>
      <c r="CA24" s="72" t="str">
        <f>IF(ISNUMBER(T1_Data!CA22),IF(T1_Data!CA22=-999,"NA",IF(T1_Data!CA22&lt;1, "&lt;1", IF(T1_Data!CA22&gt;99, "&gt;99", T1_Data!CA22))),"-")</f>
        <v>-</v>
      </c>
      <c r="CB24" s="72" t="str">
        <f>IF(ISNUMBER(T1_Data!CB22),IF(T1_Data!CB22=-999,"NA",IF(T1_Data!CB22&lt;1, "&lt;1", IF(T1_Data!CB22&gt;99, "&gt;99", T1_Data!CB22))),"-")</f>
        <v>-</v>
      </c>
      <c r="CC24" s="72" t="str">
        <f>IF(ISNUMBER(T1_Data!CC22),IF(T1_Data!CC22=-999,"NA",IF(T1_Data!CC22&lt;1, "&lt;1", IF(T1_Data!CC22&gt;99, "&gt;99", T1_Data!CC22))),"-")</f>
        <v>-</v>
      </c>
      <c r="CD24" s="72" t="str">
        <f>IF(ISNUMBER(T1_Data!CD22),IF(T1_Data!CD22=-999,"NA",IF(T1_Data!CD22&lt;1, "&lt;1", IF(T1_Data!CD22&gt;99, "&gt;99", T1_Data!CD22))),"-")</f>
        <v>-</v>
      </c>
      <c r="CE24" s="72" t="str">
        <f>IF(ISNUMBER(T1_Data!CE22),IF(T1_Data!CE22=-999,"NA",IF(T1_Data!CE22&lt;1, "&lt;1", IF(T1_Data!CE22&gt;99, "&gt;99", T1_Data!CE22))),"-")</f>
        <v>-</v>
      </c>
      <c r="CF24" s="72" t="str">
        <f>IF(ISNUMBER(T1_Data!CF22),IF(T1_Data!CF22=-999,"NA",IF(T1_Data!CF22&lt;1, "&lt;1", IF(T1_Data!CF22&gt;99, "&gt;99", T1_Data!CF22))),"-")</f>
        <v>-</v>
      </c>
      <c r="CG24" s="72" t="str">
        <f>IF(ISNUMBER(T1_Data!CG22),IF(T1_Data!CG22=-999,"NA",IF(T1_Data!CG22&lt;1, "&lt;1", IF(T1_Data!CG22&gt;99, "&gt;99", T1_Data!CG22))),"-")</f>
        <v>-</v>
      </c>
      <c r="CH24" s="72" t="str">
        <f>IF(ISNUMBER(T1_Data!CH22),IF(T1_Data!CH22=-999,"NA",IF(T1_Data!CH22&lt;1, "&lt;1", IF(T1_Data!CH22&gt;99, "&gt;99", T1_Data!CH22))),"-")</f>
        <v>-</v>
      </c>
      <c r="CI24" s="72" t="str">
        <f>IF(ISNUMBER(T1_Data!CI22),IF(T1_Data!CI22=-999,"NA",IF(T1_Data!CI22&lt;1, "&lt;1", IF(T1_Data!CI22&gt;99, "&gt;99", T1_Data!CI22))),"-")</f>
        <v>-</v>
      </c>
      <c r="CJ24" s="72" t="str">
        <f>IF(ISNUMBER(T1_Data!CJ22),IF(T1_Data!CJ22=-999,"NA",IF(T1_Data!CJ22&lt;1, "&lt;1", IF(T1_Data!CJ22&gt;99, "&gt;99", T1_Data!CJ22))),"-")</f>
        <v>-</v>
      </c>
      <c r="CK24" s="72" t="str">
        <f>IF(ISNUMBER(T1_Data!CK22),IF(T1_Data!CK22=-999,"NA",IF(T1_Data!CK22&lt;1, "&lt;1", IF(T1_Data!CK22&gt;99, "&gt;99", T1_Data!CK22))),"-")</f>
        <v>-</v>
      </c>
      <c r="CL24" s="72" t="str">
        <f>IF(ISNUMBER(T1_Data!CL22),IF(T1_Data!CL22=-999,"NA",IF(T1_Data!CL22&lt;1, "&lt;1", IF(T1_Data!CL22&gt;99, "&gt;99", T1_Data!CL22))),"-")</f>
        <v>-</v>
      </c>
      <c r="CM24" s="72" t="str">
        <f>IF(ISNUMBER(T1_Data!CM22),IF(T1_Data!CM22=-999,"NA",IF(T1_Data!CM22&lt;1, "&lt;1", IF(T1_Data!CM22&gt;99, "&gt;99", T1_Data!CM22))),"-")</f>
        <v>-</v>
      </c>
      <c r="CN24" s="72" t="str">
        <f>IF(ISNUMBER(T1_Data!CN22),IF(T1_Data!CN22=-999,"NA",IF(T1_Data!CN22&lt;1, "&lt;1", IF(T1_Data!CN22&gt;99, "&gt;99", T1_Data!CN22))),"-")</f>
        <v>-</v>
      </c>
      <c r="CO24" s="72" t="str">
        <f>IF(ISNUMBER(T1_Data!CO22),IF(T1_Data!CO22=-999,"NA",IF(T1_Data!CO22&lt;1, "&lt;1", IF(T1_Data!CO22&gt;99, "&gt;99", T1_Data!CO22))),"-")</f>
        <v>-</v>
      </c>
      <c r="CP24" s="72" t="str">
        <f>IF(ISNUMBER(T1_Data!CP22),IF(T1_Data!CP22=-999,"NA",IF(T1_Data!CP22&lt;1, "&lt;1", IF(T1_Data!CP22&gt;99, "&gt;99", T1_Data!CP22))),"-")</f>
        <v>-</v>
      </c>
      <c r="CQ24" s="72" t="str">
        <f>IF(ISNUMBER(T1_Data!CQ22),IF(T1_Data!CQ22=-999,"NA",IF(T1_Data!CQ22&lt;1, "&lt;1", IF(T1_Data!CQ22&gt;99, "&gt;99", T1_Data!CQ22))),"-")</f>
        <v>-</v>
      </c>
      <c r="CR24" s="72" t="str">
        <f>IF(ISNUMBER(T1_Data!CR22),IF(T1_Data!CR22=-999,"NA",IF(T1_Data!CR22&lt;1, "&lt;1", IF(T1_Data!CR22&gt;99, "&gt;99", T1_Data!CR22))),"-")</f>
        <v>-</v>
      </c>
      <c r="CS24" s="72" t="str">
        <f>IF(ISNUMBER(T1_Data!CS22),IF(T1_Data!CS22=-999,"NA",IF(T1_Data!CS22&lt;1, "&lt;1", IF(T1_Data!CS22&gt;99, "&gt;99", T1_Data!CS22))),"-")</f>
        <v>-</v>
      </c>
      <c r="CT24" s="72" t="str">
        <f>IF(ISNUMBER(T1_Data!CT22),IF(T1_Data!CT22=-999,"NA",IF(T1_Data!CT22&lt;1, "&lt;1", IF(T1_Data!CT22&gt;99, "&gt;99", T1_Data!CT22))),"-")</f>
        <v>-</v>
      </c>
      <c r="CU24" s="72" t="str">
        <f>IF(ISNUMBER(T1_Data!CU22),IF(T1_Data!CU22=-999,"NA",IF(T1_Data!CU22&lt;1, "&lt;1", IF(T1_Data!CU22&gt;99, "&gt;99", T1_Data!CU22))),"-")</f>
        <v>-</v>
      </c>
      <c r="CV24" s="72" t="str">
        <f>IF(ISNUMBER(T1_Data!CV22),IF(T1_Data!CV22=-999,"NA",IF(T1_Data!CV22&lt;1, "&lt;1", IF(T1_Data!CV22&gt;99, "&gt;99", T1_Data!CV22))),"-")</f>
        <v>-</v>
      </c>
      <c r="CW24" s="72" t="str">
        <f>IF(ISNUMBER(T1_Data!CW22),IF(T1_Data!CW22=-999,"NA",IF(T1_Data!CW22&lt;1, "&lt;1", IF(T1_Data!CW22&gt;99, "&gt;99", T1_Data!CW22))),"-")</f>
        <v>-</v>
      </c>
      <c r="CX24" s="72" t="str">
        <f>IF(ISNUMBER(T1_Data!CX22),IF(T1_Data!CX22=-999,"NA",IF(T1_Data!CX22&lt;1, "&lt;1", IF(T1_Data!CX22&gt;99, "&gt;99", T1_Data!CX22))),"-")</f>
        <v>-</v>
      </c>
      <c r="CY24" s="72" t="str">
        <f>IF(ISNUMBER(T1_Data!CY22),IF(T1_Data!CY22=-999,"NA",IF(T1_Data!CY22&lt;1, "&lt;1", IF(T1_Data!CY22&gt;99, "&gt;99", T1_Data!CY22))),"-")</f>
        <v>-</v>
      </c>
      <c r="CZ24" s="72" t="str">
        <f>IF(ISNUMBER(T1_Data!CZ22),IF(T1_Data!CZ22=-999,"NA",IF(T1_Data!CZ22&lt;1, "&lt;1", IF(T1_Data!CZ22&gt;99, "&gt;99", T1_Data!CZ22))),"-")</f>
        <v>-</v>
      </c>
      <c r="DA24" s="72" t="str">
        <f>IF(ISNUMBER(T1_Data!DA22),IF(T1_Data!DA22=-999,"NA",IF(T1_Data!DA22&lt;1, "&lt;1", IF(T1_Data!DA22&gt;99, "&gt;99", T1_Data!DA22))),"-")</f>
        <v>-</v>
      </c>
      <c r="DB24" s="72" t="str">
        <f>IF(ISNUMBER(T1_Data!DB22),IF(T1_Data!DB22=-999,"NA",IF(T1_Data!DB22&lt;1, "&lt;1", IF(T1_Data!DB22&gt;99, "&gt;99", T1_Data!DB22))),"-")</f>
        <v>-</v>
      </c>
      <c r="DC24" s="72" t="str">
        <f>IF(ISNUMBER(T1_Data!DC22),IF(T1_Data!DC22=-999,"NA",IF(T1_Data!DC22&lt;1, "&lt;1", IF(T1_Data!DC22&gt;99, "&gt;99", T1_Data!DC22))),"-")</f>
        <v>-</v>
      </c>
      <c r="DD24" s="72" t="str">
        <f>IF(ISNUMBER(T1_Data!DD22),IF(T1_Data!DD22=-999,"NA",IF(T1_Data!DD22&lt;1, "&lt;1", IF(T1_Data!DD22&gt;99, "&gt;99", T1_Data!DD22))),"-")</f>
        <v>-</v>
      </c>
      <c r="DE24" s="72" t="str">
        <f>IF(ISNUMBER(T1_Data!DE22),IF(T1_Data!DE22=-999,"NA",IF(T1_Data!DE22&lt;1, "&lt;1", IF(T1_Data!DE22&gt;99, "&gt;99", T1_Data!DE22))),"-")</f>
        <v>-</v>
      </c>
      <c r="DF24" s="72" t="str">
        <f>IF(ISNUMBER(T1_Data!DF22),IF(T1_Data!DF22=-999,"NA",IF(T1_Data!DF22&lt;1, "&lt;1", IF(T1_Data!DF22&gt;99, "&gt;99", T1_Data!DF22))),"-")</f>
        <v>-</v>
      </c>
      <c r="DG24" s="72" t="str">
        <f>IF(ISNUMBER(T1_Data!DG22),IF(T1_Data!DG22=-999,"NA",IF(T1_Data!DG22&lt;1, "&lt;1", IF(T1_Data!DG22&gt;99, "&gt;99", T1_Data!DG22))),"-")</f>
        <v>-</v>
      </c>
      <c r="DH24" s="72" t="str">
        <f>IF(ISNUMBER(T1_Data!DH22),IF(T1_Data!DH22=-999,"NA",IF(T1_Data!DH22&lt;1, "&lt;1", IF(T1_Data!DH22&gt;99, "&gt;99", T1_Data!DH22))),"-")</f>
        <v>-</v>
      </c>
      <c r="DI24" s="72" t="str">
        <f>IF(ISNUMBER(T1_Data!DI22),IF(T1_Data!DI22=-999,"NA",IF(T1_Data!DI22&lt;1, "&lt;1", IF(T1_Data!DI22&gt;99, "&gt;99", T1_Data!DI22))),"-")</f>
        <v>-</v>
      </c>
      <c r="DJ24" s="72" t="str">
        <f>IF(ISNUMBER(T1_Data!DJ22),IF(T1_Data!DJ22=-999,"NA",IF(T1_Data!DJ22&lt;1, "&lt;1", IF(T1_Data!DJ22&gt;99, "&gt;99", T1_Data!DJ22))),"-")</f>
        <v>-</v>
      </c>
      <c r="DK24" s="72" t="str">
        <f>IF(ISNUMBER(T1_Data!DK22),IF(T1_Data!DK22=-999,"NA",IF(T1_Data!DK22&lt;1, "&lt;1", IF(T1_Data!DK22&gt;99, "&gt;99", T1_Data!DK22))),"-")</f>
        <v>-</v>
      </c>
      <c r="DL24" s="72" t="str">
        <f>IF(ISNUMBER(T1_Data!DL22),IF(T1_Data!DL22=-999,"NA",IF(T1_Data!DL22&lt;1, "&lt;1", IF(T1_Data!DL22&gt;99, "&gt;99", T1_Data!DL22))),"-")</f>
        <v>-</v>
      </c>
      <c r="DM24" s="72" t="str">
        <f>IF(ISNUMBER(T1_Data!DM22),IF(T1_Data!DM22=-999,"NA",IF(T1_Data!DM22&lt;1, "&lt;1", IF(T1_Data!DM22&gt;99, "&gt;99", T1_Data!DM22))),"-")</f>
        <v>-</v>
      </c>
      <c r="DN24" s="72" t="str">
        <f>IF(ISNUMBER(T1_Data!DN22),IF(T1_Data!DN22=-999,"NA",IF(T1_Data!DN22&lt;1, "&lt;1", IF(T1_Data!DN22&gt;99, "&gt;99", T1_Data!DN22))),"-")</f>
        <v>-</v>
      </c>
      <c r="DO24" s="72" t="str">
        <f>IF(ISNUMBER(T1_Data!DO22),IF(T1_Data!DO22=-999,"NA",IF(T1_Data!DO22&lt;1, "&lt;1", IF(T1_Data!DO22&gt;99, "&gt;99", T1_Data!DO22))),"-")</f>
        <v>-</v>
      </c>
      <c r="DP24" s="72" t="str">
        <f>IF(ISNUMBER(T1_Data!DP22),IF(T1_Data!DP22=-999,"NA",IF(T1_Data!DP22&lt;1, "&lt;1", IF(T1_Data!DP22&gt;99, "&gt;99", T1_Data!DP22))),"-")</f>
        <v>-</v>
      </c>
      <c r="DQ24" s="72" t="str">
        <f>IF(ISNUMBER(T1_Data!DQ22),IF(T1_Data!DQ22=-999,"NA",IF(T1_Data!DQ22&lt;1, "&lt;1", IF(T1_Data!DQ22&gt;99, "&gt;99", T1_Data!DQ22))),"-")</f>
        <v>-</v>
      </c>
      <c r="DR24" s="72" t="str">
        <f>IF(ISNUMBER(T1_Data!DR22),IF(T1_Data!DR22=-999,"NA",IF(T1_Data!DR22&lt;1, "&lt;1", IF(T1_Data!DR22&gt;99, "&gt;99", T1_Data!DR22))),"-")</f>
        <v>-</v>
      </c>
      <c r="DS24" s="72" t="str">
        <f>IF(ISNUMBER(T1_Data!DS22),IF(T1_Data!DS22=-999,"NA",IF(T1_Data!DS22&lt;1, "&lt;1", IF(T1_Data!DS22&gt;99, "&gt;99", T1_Data!DS22))),"-")</f>
        <v>-</v>
      </c>
      <c r="DT24" s="72" t="str">
        <f>IF(ISNUMBER(T1_Data!DT22),IF(T1_Data!DT22=-999,"NA",IF(T1_Data!DT22&lt;1, "&lt;1", IF(T1_Data!DT22&gt;99, "&gt;99", T1_Data!DT22))),"-")</f>
        <v>-</v>
      </c>
      <c r="DU24" s="72" t="str">
        <f>IF(ISNUMBER(T1_Data!DU22),IF(T1_Data!DU22=-999,"NA",IF(T1_Data!DU22&lt;1, "&lt;1", IF(T1_Data!DU22&gt;99, "&gt;99", T1_Data!DU22))),"-")</f>
        <v>-</v>
      </c>
      <c r="DV24" s="72" t="str">
        <f>IF(ISNUMBER(T1_Data!DV22),IF(T1_Data!DV22=-999,"NA",IF(T1_Data!DV22&lt;1, "&lt;1", IF(T1_Data!DV22&gt;99, "&gt;99", T1_Data!DV22))),"-")</f>
        <v>-</v>
      </c>
      <c r="DW24" s="72" t="str">
        <f>IF(ISNUMBER(T1_Data!DW22),IF(T1_Data!DW22=-999,"NA",IF(T1_Data!DW22&lt;1, "&lt;1", IF(T1_Data!DW22&gt;99, "&gt;99", T1_Data!DW22))),"-")</f>
        <v>-</v>
      </c>
      <c r="DX24" s="72" t="str">
        <f>IF(ISNUMBER(T1_Data!DX22),IF(T1_Data!DX22=-999,"NA",IF(T1_Data!DX22&lt;1, "&lt;1", IF(T1_Data!DX22&gt;99, "&gt;99", T1_Data!DX22))),"-")</f>
        <v>-</v>
      </c>
      <c r="DY24" s="72" t="str">
        <f>IF(ISNUMBER(T1_Data!DY22),IF(T1_Data!DY22=-999,"NA",IF(T1_Data!DY22&lt;1, "&lt;1", IF(T1_Data!DY22&gt;99, "&gt;99", T1_Data!DY22))),"-")</f>
        <v>-</v>
      </c>
      <c r="DZ24" s="72" t="str">
        <f>IF(ISNUMBER(T1_Data!DZ22),IF(T1_Data!DZ22=-999,"NA",IF(T1_Data!DZ22&lt;1, "&lt;1", IF(T1_Data!DZ22&gt;99, "&gt;99", T1_Data!DZ22))),"-")</f>
        <v>-</v>
      </c>
      <c r="EA24" s="72" t="str">
        <f>IF(ISNUMBER(T1_Data!EA22),IF(T1_Data!EA22=-999,"NA",IF(T1_Data!EA22&lt;1, "&lt;1", IF(T1_Data!EA22&gt;99, "&gt;99", T1_Data!EA22))),"-")</f>
        <v>-</v>
      </c>
      <c r="EB24" s="72" t="str">
        <f>IF(ISNUMBER(T1_Data!EB22),IF(T1_Data!EB22=-999,"NA",IF(T1_Data!EB22&lt;1, "&lt;1", IF(T1_Data!EB22&gt;99, "&gt;99", T1_Data!EB22))),"-")</f>
        <v>-</v>
      </c>
      <c r="EC24" s="72" t="str">
        <f>IF(ISNUMBER(T1_Data!EC22),IF(T1_Data!EC22=-999,"NA",IF(T1_Data!EC22&lt;1, "&lt;1", IF(T1_Data!EC22&gt;99, "&gt;99", T1_Data!EC22))),"-")</f>
        <v>-</v>
      </c>
      <c r="ED24" s="72" t="str">
        <f>IF(ISNUMBER(T1_Data!ED22),IF(T1_Data!ED22=-999,"NA",IF(T1_Data!ED22&lt;1, "&lt;1", IF(T1_Data!ED22&gt;99, "&gt;99", T1_Data!ED22))),"-")</f>
        <v>-</v>
      </c>
      <c r="EE24" s="72" t="str">
        <f>IF(ISNUMBER(T1_Data!EE22),IF(T1_Data!EE22=-999,"NA",IF(T1_Data!EE22&lt;1, "&lt;1", IF(T1_Data!EE22&gt;99, "&gt;99", T1_Data!EE22))),"-")</f>
        <v>-</v>
      </c>
      <c r="EF24" s="72" t="str">
        <f>IF(ISNUMBER(T1_Data!EF22),IF(T1_Data!EF22=-999,"NA",IF(T1_Data!EF22&lt;1, "&lt;1", IF(T1_Data!EF22&gt;99, "&gt;99", T1_Data!EF22))),"-")</f>
        <v>-</v>
      </c>
      <c r="EG24" s="72" t="str">
        <f>IF(ISNUMBER(T1_Data!EG22),IF(T1_Data!EG22=-999,"NA",IF(T1_Data!EG22&lt;1, "&lt;1", IF(T1_Data!EG22&gt;99, "&gt;99", T1_Data!EG22))),"-")</f>
        <v>-</v>
      </c>
      <c r="EH24" s="72" t="str">
        <f>IF(ISNUMBER(T1_Data!EH22),IF(T1_Data!EH22=-999,"NA",IF(T1_Data!EH22&lt;1, "&lt;1", IF(T1_Data!EH22&gt;99, "&gt;99", T1_Data!EH22))),"-")</f>
        <v>-</v>
      </c>
      <c r="EI24" s="72" t="str">
        <f>IF(ISNUMBER(T1_Data!EI22),IF(T1_Data!EI22=-999,"NA",IF(T1_Data!EI22&lt;1, "&lt;1", IF(T1_Data!EI22&gt;99, "&gt;99", T1_Data!EI22))),"-")</f>
        <v>-</v>
      </c>
      <c r="EJ24" s="72" t="str">
        <f>IF(ISNUMBER(T1_Data!EJ22),IF(T1_Data!EJ22=-999,"NA",IF(T1_Data!EJ22&lt;1, "&lt;1", IF(T1_Data!EJ22&gt;99, "&gt;99", T1_Data!EJ22))),"-")</f>
        <v>-</v>
      </c>
      <c r="EK24" s="72" t="str">
        <f>IF(ISNUMBER(T1_Data!EK22),IF(T1_Data!EK22=-999,"NA",IF(T1_Data!EK22&lt;1, "&lt;1", IF(T1_Data!EK22&gt;99, "&gt;99", T1_Data!EK22))),"-")</f>
        <v>-</v>
      </c>
      <c r="EL24" s="72" t="str">
        <f>IF(ISNUMBER(T1_Data!EL22),IF(T1_Data!EL22=-999,"NA",IF(T1_Data!EL22&lt;1, "&lt;1", IF(T1_Data!EL22&gt;99, "&gt;99", T1_Data!EL22))),"-")</f>
        <v>-</v>
      </c>
      <c r="EM24" s="72" t="str">
        <f>IF(ISNUMBER(T1_Data!EM22),IF(T1_Data!EM22=-999,"NA",IF(T1_Data!EM22&lt;1, "&lt;1", IF(T1_Data!EM22&gt;99, "&gt;99", T1_Data!EM22))),"-")</f>
        <v>-</v>
      </c>
      <c r="EN24" s="72" t="str">
        <f>IF(ISNUMBER(T1_Data!EN22),IF(T1_Data!EN22=-999,"NA",IF(T1_Data!EN22&lt;1, "&lt;1", IF(T1_Data!EN22&gt;99, "&gt;99", T1_Data!EN22))),"-")</f>
        <v>-</v>
      </c>
      <c r="EO24" s="72" t="str">
        <f>IF(ISNUMBER(T1_Data!EO22),IF(T1_Data!EO22=-999,"NA",IF(T1_Data!EO22&lt;1, "&lt;1", IF(T1_Data!EO22&gt;99, "&gt;99", T1_Data!EO22))),"-")</f>
        <v>-</v>
      </c>
      <c r="EP24" s="72" t="str">
        <f>IF(ISNUMBER(T1_Data!EP22),IF(T1_Data!EP22=-999,"NA",IF(T1_Data!EP22&lt;1, "&lt;1", IF(T1_Data!EP22&gt;99, "&gt;99", T1_Data!EP22))),"-")</f>
        <v>-</v>
      </c>
      <c r="EQ24" s="72" t="str">
        <f>IF(ISNUMBER(T1_Data!EQ22),IF(T1_Data!EQ22=-999,"NA",IF(T1_Data!EQ22&lt;1, "&lt;1", IF(T1_Data!EQ22&gt;99, "&gt;99", T1_Data!EQ22))),"-")</f>
        <v>-</v>
      </c>
      <c r="ER24" s="72" t="str">
        <f>IF(ISNUMBER(T1_Data!ER22),IF(T1_Data!ER22=-999,"NA",IF(T1_Data!ER22&lt;1, "&lt;1", IF(T1_Data!ER22&gt;99, "&gt;99", T1_Data!ER22))),"-")</f>
        <v>-</v>
      </c>
      <c r="ES24" s="72" t="str">
        <f>IF(ISNUMBER(T1_Data!ES22),IF(T1_Data!ES22=-999,"NA",IF(T1_Data!ES22&lt;1, "&lt;1", IF(T1_Data!ES22&gt;99, "&gt;99", T1_Data!ES22))),"-")</f>
        <v>-</v>
      </c>
      <c r="ET24" s="72" t="str">
        <f>IF(ISNUMBER(T1_Data!ET22),IF(T1_Data!ET22=-999,"NA",IF(T1_Data!ET22&lt;1, "&lt;1", IF(T1_Data!ET22&gt;99, "&gt;99", T1_Data!ET22))),"-")</f>
        <v>-</v>
      </c>
      <c r="EU24" s="72" t="str">
        <f>IF(ISNUMBER(T1_Data!EU22),IF(T1_Data!EU22=-999,"NA",IF(T1_Data!EU22&lt;1, "&lt;1", IF(T1_Data!EU22&gt;99, "&gt;99", T1_Data!EU22))),"-")</f>
        <v>-</v>
      </c>
      <c r="EV24" s="72" t="str">
        <f>IF(ISNUMBER(T1_Data!EV22),IF(T1_Data!EV22=-999,"NA",IF(T1_Data!EV22&lt;1, "&lt;1", IF(T1_Data!EV22&gt;99, "&gt;99", T1_Data!EV22))),"-")</f>
        <v>-</v>
      </c>
      <c r="EW24" s="72" t="str">
        <f>IF(ISNUMBER(T1_Data!EW22),IF(T1_Data!EW22=-999,"NA",IF(T1_Data!EW22&lt;1, "&lt;1", IF(T1_Data!EW22&gt;99, "&gt;99", T1_Data!EW22))),"-")</f>
        <v>-</v>
      </c>
      <c r="EX24" s="72" t="str">
        <f>IF(ISNUMBER(T1_Data!EX22),IF(T1_Data!EX22=-999,"NA",IF(T1_Data!EX22&lt;1, "&lt;1", IF(T1_Data!EX22&gt;99, "&gt;99", T1_Data!EX22))),"-")</f>
        <v>-</v>
      </c>
      <c r="EY24" s="72" t="str">
        <f>IF(ISNUMBER(T1_Data!EY22),IF(T1_Data!EY22=-999,"NA",IF(T1_Data!EY22&lt;1, "&lt;1", IF(T1_Data!EY22&gt;99, "&gt;99", T1_Data!EY22))),"-")</f>
        <v>-</v>
      </c>
      <c r="EZ24" s="72" t="str">
        <f>IF(ISNUMBER(T1_Data!EZ22),IF(T1_Data!EZ22=-999,"NA",IF(T1_Data!EZ22&lt;1, "&lt;1", IF(T1_Data!EZ22&gt;99, "&gt;99", T1_Data!EZ22))),"-")</f>
        <v>-</v>
      </c>
      <c r="FA24" s="72" t="str">
        <f>IF(ISNUMBER(T1_Data!FA22),IF(T1_Data!FA22=-999,"NA",IF(T1_Data!FA22&lt;1, "&lt;1", IF(T1_Data!FA22&gt;99, "&gt;99", T1_Data!FA22))),"-")</f>
        <v>-</v>
      </c>
      <c r="FB24" s="72" t="str">
        <f>IF(ISNUMBER(T1_Data!FB22),IF(T1_Data!FB22=-999,"NA",IF(T1_Data!FB22&lt;1, "&lt;1", IF(T1_Data!FB22&gt;99, "&gt;99", T1_Data!FB22))),"-")</f>
        <v>-</v>
      </c>
      <c r="FC24" s="72" t="str">
        <f>IF(ISNUMBER(T1_Data!FC22),IF(T1_Data!FC22=-999,"NA",IF(T1_Data!FC22&lt;1, "&lt;1", IF(T1_Data!FC22&gt;99, "&gt;99", T1_Data!FC22))),"-")</f>
        <v>-</v>
      </c>
      <c r="FD24" s="72" t="str">
        <f>IF(ISNUMBER(T1_Data!FD22),IF(T1_Data!FD22=-999,"NA",IF(T1_Data!FD22&lt;1, "&lt;1", IF(T1_Data!FD22&gt;99, "&gt;99", T1_Data!FD22))),"-")</f>
        <v>-</v>
      </c>
      <c r="FE24" s="72" t="str">
        <f>IF(ISNUMBER(T1_Data!FE22),IF(T1_Data!FE22=-999,"NA",IF(T1_Data!FE22&lt;1, "&lt;1", IF(T1_Data!FE22&gt;99, "&gt;99", T1_Data!FE22))),"-")</f>
        <v>-</v>
      </c>
      <c r="FF24" s="72" t="str">
        <f>IF(ISNUMBER(T1_Data!FF22),IF(T1_Data!FF22=-999,"NA",IF(T1_Data!FF22&lt;1, "&lt;1", IF(T1_Data!FF22&gt;99, "&gt;99", T1_Data!FF22))),"-")</f>
        <v>-</v>
      </c>
      <c r="FG24" s="72" t="str">
        <f>IF(ISNUMBER(T1_Data!FG22),IF(T1_Data!FG22=-999,"NA",IF(T1_Data!FG22&lt;1, "&lt;1", IF(T1_Data!FG22&gt;99, "&gt;99", T1_Data!FG22))),"-")</f>
        <v>-</v>
      </c>
      <c r="FH24" s="72" t="str">
        <f>IF(ISNUMBER(T1_Data!FH22),IF(T1_Data!FH22=-999,"NA",IF(T1_Data!FH22&lt;1, "&lt;1", IF(T1_Data!FH22&gt;99, "&gt;99", T1_Data!FH22))),"-")</f>
        <v>-</v>
      </c>
      <c r="FI24" s="72" t="str">
        <f>IF(ISNUMBER(T1_Data!FI22),IF(T1_Data!FI22=-999,"NA",IF(T1_Data!FI22&lt;1, "&lt;1", IF(T1_Data!FI22&gt;99, "&gt;99", T1_Data!FI22))),"-")</f>
        <v>-</v>
      </c>
      <c r="FJ24" s="72" t="str">
        <f>IF(ISNUMBER(T1_Data!FJ22),IF(T1_Data!FJ22=-999,"NA",IF(T1_Data!FJ22&lt;1, "&lt;1", IF(T1_Data!FJ22&gt;99, "&gt;99", T1_Data!FJ22))),"-")</f>
        <v>-</v>
      </c>
      <c r="FK24" s="72" t="str">
        <f>IF(ISNUMBER(T1_Data!FK22),IF(T1_Data!FK22=-999,"NA",IF(T1_Data!FK22&lt;1, "&lt;1", IF(T1_Data!FK22&gt;99, "&gt;99", T1_Data!FK22))),"-")</f>
        <v>-</v>
      </c>
      <c r="FL24" s="72" t="str">
        <f>IF(ISNUMBER(T1_Data!FL22),IF(T1_Data!FL22=-999,"NA",IF(T1_Data!FL22&lt;1, "&lt;1", IF(T1_Data!FL22&gt;99, "&gt;99", T1_Data!FL22))),"-")</f>
        <v>-</v>
      </c>
      <c r="FM24" s="72" t="str">
        <f>IF(ISNUMBER(T1_Data!FM22),IF(T1_Data!FM22=-999,"NA",IF(T1_Data!FM22&lt;1, "&lt;1", IF(T1_Data!FM22&gt;99, "&gt;99", T1_Data!FM22))),"-")</f>
        <v>-</v>
      </c>
      <c r="FN24" s="72" t="str">
        <f>IF(ISNUMBER(T1_Data!FN22),IF(T1_Data!FN22=-999,"NA",IF(T1_Data!FN22&lt;1, "&lt;1", IF(T1_Data!FN22&gt;99, "&gt;99", T1_Data!FN22))),"-")</f>
        <v>-</v>
      </c>
      <c r="FO24" s="72" t="str">
        <f>IF(ISNUMBER(T1_Data!FO22),IF(T1_Data!FO22=-999,"NA",IF(T1_Data!FO22&lt;1, "&lt;1", IF(T1_Data!FO22&gt;99, "&gt;99", T1_Data!FO22))),"-")</f>
        <v>-</v>
      </c>
      <c r="FP24" s="72" t="str">
        <f>IF(ISNUMBER(T1_Data!FP22),IF(T1_Data!FP22=-999,"NA",IF(T1_Data!FP22&lt;1, "&lt;1", IF(T1_Data!FP22&gt;99, "&gt;99", T1_Data!FP22))),"-")</f>
        <v>-</v>
      </c>
      <c r="FQ24" s="72" t="str">
        <f>IF(ISNUMBER(T1_Data!FQ22),IF(T1_Data!FQ22=-999,"NA",IF(T1_Data!FQ22&lt;1, "&lt;1", IF(T1_Data!FQ22&gt;99, "&gt;99", T1_Data!FQ22))),"-")</f>
        <v>-</v>
      </c>
      <c r="FR24" s="72" t="str">
        <f>IF(ISNUMBER(T1_Data!FR22),IF(T1_Data!FR22=-999,"NA",IF(T1_Data!FR22&lt;1, "&lt;1", IF(T1_Data!FR22&gt;99, "&gt;99", T1_Data!FR22))),"-")</f>
        <v>-</v>
      </c>
      <c r="FS24" s="72" t="str">
        <f>IF(ISNUMBER(T1_Data!FS22),IF(T1_Data!FS22=-999,"NA",IF(T1_Data!FS22&lt;1, "&lt;1", IF(T1_Data!FS22&gt;99, "&gt;99", T1_Data!FS22))),"-")</f>
        <v>-</v>
      </c>
      <c r="FT24" s="72" t="str">
        <f>IF(ISNUMBER(T1_Data!FT22),IF(T1_Data!FT22=-999,"NA",IF(T1_Data!FT22&lt;1, "&lt;1", IF(T1_Data!FT22&gt;99, "&gt;99", T1_Data!FT22))),"-")</f>
        <v>-</v>
      </c>
      <c r="FU24" s="72" t="str">
        <f>IF(ISNUMBER(T1_Data!FU22),IF(T1_Data!FU22=-999,"NA",IF(T1_Data!FU22&lt;1, "&lt;1", IF(T1_Data!FU22&gt;99, "&gt;99", T1_Data!FU22))),"-")</f>
        <v>-</v>
      </c>
      <c r="FV24" s="72" t="str">
        <f>IF(ISNUMBER(T1_Data!FV22),IF(T1_Data!FV22=-999,"NA",IF(T1_Data!FV22&lt;1, "&lt;1", IF(T1_Data!FV22&gt;99, "&gt;99", T1_Data!FV22))),"-")</f>
        <v>-</v>
      </c>
      <c r="FW24" s="72">
        <f>IF(ISNUMBER(T1_Data!FW22),IF(T1_Data!FW22=-999,"NA",IF(T1_Data!FW22&lt;1, "&lt;1", IF(T1_Data!FW22&gt;99, "&gt;99", T1_Data!FW22))),"-")</f>
        <v>20</v>
      </c>
      <c r="FX24" s="71" t="str">
        <f>IF(ISBLANK(T1_Data!FX22), "", T1_Data!FX22)</f>
        <v>ARE</v>
      </c>
    </row>
    <row r="25" spans="1:180" x14ac:dyDescent="0.25">
      <c r="A25" s="71" t="str">
        <f>IF(ISBLANK(T1_Data!A23), "", T1_Data!A23)</f>
        <v>Yemen</v>
      </c>
      <c r="B25" s="72">
        <f>IF(ISNUMBER(T1_Data!B23), T1_Data!B23,"-")</f>
        <v>2023</v>
      </c>
      <c r="C25" s="72">
        <f>IF(ISNUMBER(T1_Data!C23),IF(T1_Data!C23=-999,"NA",IF(T1_Data!C23&lt;1, "&lt;1", IF(T1_Data!C23&gt;99, "&gt;99", T1_Data!C23))),"-")</f>
        <v>39.831001281738281</v>
      </c>
      <c r="D25" s="72">
        <f>IF(ISNUMBER(T1_Data!D23),IF(T1_Data!D23=-999,"NA",IF(T1_Data!D23&lt;1, "&lt;1", IF(T1_Data!D23&gt;99, "&gt;99", T1_Data!D23))),"-")</f>
        <v>47</v>
      </c>
      <c r="E25" s="72" t="str">
        <f>IF(ISNUMBER(T1_Data!E23),IF(T1_Data!E23=-999,"NA",IF(T1_Data!E23&lt;1, "&lt;1", IF(T1_Data!E23&gt;99, "&gt;99", T1_Data!E23))),"-")</f>
        <v>-</v>
      </c>
      <c r="F25" s="72" t="str">
        <f>IF(ISNUMBER(T1_Data!F23),IF(T1_Data!F23=-999,"NA",IF(T1_Data!F23&lt;1, "&lt;1", IF(T1_Data!F23&gt;99, "&gt;99", T1_Data!F23))),"-")</f>
        <v>-</v>
      </c>
      <c r="G25" s="72" t="str">
        <f>IF(ISNUMBER(T1_Data!G23),IF(T1_Data!G23=-999,"NA",IF(T1_Data!G23&lt;1, "&lt;1", IF(T1_Data!G23&gt;99, "&gt;99", T1_Data!G23))),"-")</f>
        <v>-</v>
      </c>
      <c r="H25" s="72" t="str">
        <f>IF(ISNUMBER(T1_Data!H23),IF(T1_Data!H23=-999,"NA",IF(T1_Data!H23&lt;1, "&lt;1", IF(T1_Data!H23&gt;99, "&gt;99", T1_Data!H23))),"-")</f>
        <v>-</v>
      </c>
      <c r="I25" s="72" t="str">
        <f>IF(ISNUMBER(T1_Data!I23),IF(T1_Data!I23=-999,"NA",IF(T1_Data!I23&lt;1, "&lt;1", IF(T1_Data!I23&gt;99, "&gt;99", T1_Data!I23))),"-")</f>
        <v>-</v>
      </c>
      <c r="J25" s="72" t="str">
        <f>IF(ISNUMBER(T1_Data!J23),IF(T1_Data!J23=-999,"NA",IF(T1_Data!J23&lt;1, "&lt;1", IF(T1_Data!J23&gt;99, "&gt;99", T1_Data!J23))),"-")</f>
        <v>-</v>
      </c>
      <c r="K25" s="72" t="str">
        <f>IF(ISNUMBER(T1_Data!K23),IF(T1_Data!K23=-999,"NA",IF(T1_Data!K23&lt;1, "&lt;1", IF(T1_Data!K23&gt;99, "&gt;99", T1_Data!K23))),"-")</f>
        <v>-</v>
      </c>
      <c r="L25" s="72" t="str">
        <f>IF(ISNUMBER(T1_Data!L23),IF(T1_Data!L23=-999,"NA",IF(T1_Data!L23&lt;1, "&lt;1", IF(T1_Data!L23&gt;99, "&gt;99", T1_Data!L23))),"-")</f>
        <v>-</v>
      </c>
      <c r="M25" s="72" t="str">
        <f>IF(ISNUMBER(T1_Data!M23),IF(T1_Data!M23=-999,"NA",IF(T1_Data!M23&lt;1, "&lt;1", IF(T1_Data!M23&gt;99, "&gt;99", T1_Data!M23))),"-")</f>
        <v>-</v>
      </c>
      <c r="N25" s="72" t="str">
        <f>IF(ISNUMBER(T1_Data!N23),IF(T1_Data!N23=-999,"NA",IF(T1_Data!N23&lt;1, "&lt;1", IF(T1_Data!N23&gt;99, "&gt;99", T1_Data!N23))),"-")</f>
        <v>-</v>
      </c>
      <c r="O25" s="72" t="str">
        <f>IF(ISNUMBER(T1_Data!O23),IF(T1_Data!O23=-999,"NA",IF(T1_Data!O23&lt;1, "&lt;1", IF(T1_Data!O23&gt;99, "&gt;99", T1_Data!O23))),"-")</f>
        <v>-</v>
      </c>
      <c r="P25" s="72" t="str">
        <f>IF(ISNUMBER(T1_Data!P23),IF(T1_Data!P23=-999,"NA",IF(T1_Data!P23&lt;1, "&lt;1", IF(T1_Data!P23&gt;99, "&gt;99", T1_Data!P23))),"-")</f>
        <v>-</v>
      </c>
      <c r="Q25" s="72" t="str">
        <f>IF(ISNUMBER(T1_Data!Q23),IF(T1_Data!Q23=-999,"NA",IF(T1_Data!Q23&lt;1, "&lt;1", IF(T1_Data!Q23&gt;99, "&gt;99", T1_Data!Q23))),"-")</f>
        <v>-</v>
      </c>
      <c r="R25" s="72" t="str">
        <f>IF(ISNUMBER(T1_Data!R23),IF(T1_Data!R23=-999,"NA",IF(T1_Data!R23&lt;1, "&lt;1", IF(T1_Data!R23&gt;99, "&gt;99", T1_Data!R23))),"-")</f>
        <v>-</v>
      </c>
      <c r="S25" s="72">
        <f>IF(ISNUMBER(T1_Data!S23),IF(T1_Data!S23=-999,"NA",IF(T1_Data!S23&lt;1, "&lt;1", IF(T1_Data!S23&gt;99, "&gt;99", T1_Data!S23))),"-")</f>
        <v>66.209386281588451</v>
      </c>
      <c r="T25" s="72" t="str">
        <f>IF(ISNUMBER(T1_Data!T23),IF(T1_Data!T23=-999,"NA",IF(T1_Data!T23&lt;1, "&lt;1", IF(T1_Data!T23&gt;99, "&gt;99", T1_Data!T23))),"-")</f>
        <v>-</v>
      </c>
      <c r="U25" s="72" t="str">
        <f>IF(ISNUMBER(T1_Data!U23),IF(T1_Data!U23=-999,"NA",IF(T1_Data!U23&lt;1, "&lt;1", IF(T1_Data!U23&gt;99, "&gt;99", T1_Data!U23))),"-")</f>
        <v>-</v>
      </c>
      <c r="V25" s="72" t="str">
        <f>IF(ISNUMBER(T1_Data!V23),IF(T1_Data!V23=-999,"NA",IF(T1_Data!V23&lt;1, "&lt;1", IF(T1_Data!V23&gt;99, "&gt;99", T1_Data!V23))),"-")</f>
        <v>-</v>
      </c>
      <c r="W25" s="72" t="str">
        <f>IF(ISNUMBER(T1_Data!W23),IF(T1_Data!W23=-999,"NA",IF(T1_Data!W23&lt;1, "&lt;1", IF(T1_Data!W23&gt;99, "&gt;99", T1_Data!W23))),"-")</f>
        <v>-</v>
      </c>
      <c r="X25" s="72">
        <f>IF(ISNUMBER(T1_Data!X23),IF(T1_Data!X23=-999,"NA",IF(T1_Data!X23&lt;1, "&lt;1", IF(T1_Data!X23&gt;99, "&gt;99", T1_Data!X23))),"-")</f>
        <v>45.702539819199309</v>
      </c>
      <c r="Y25" s="72" t="str">
        <f>IF(ISNUMBER(T1_Data!Y23),IF(T1_Data!Y23=-999,"NA",IF(T1_Data!Y23&lt;1, "&lt;1", IF(T1_Data!Y23&gt;99, "&gt;99", T1_Data!Y23))),"-")</f>
        <v>-</v>
      </c>
      <c r="Z25" s="72" t="str">
        <f>IF(ISNUMBER(T1_Data!Z23),IF(T1_Data!Z23=-999,"NA",IF(T1_Data!Z23&lt;1, "&lt;1", IF(T1_Data!Z23&gt;99, "&gt;99", T1_Data!Z23))),"-")</f>
        <v>-</v>
      </c>
      <c r="AA25" s="72" t="str">
        <f>IF(ISNUMBER(T1_Data!AA23),IF(T1_Data!AA23=-999,"NA",IF(T1_Data!AA23&lt;1, "&lt;1", IF(T1_Data!AA23&gt;99, "&gt;99", T1_Data!AA23))),"-")</f>
        <v>-</v>
      </c>
      <c r="AB25" s="72" t="str">
        <f>IF(ISNUMBER(T1_Data!AB23),IF(T1_Data!AB23=-999,"NA",IF(T1_Data!AB23&lt;1, "&lt;1", IF(T1_Data!AB23&gt;99, "&gt;99", T1_Data!AB23))),"-")</f>
        <v>-</v>
      </c>
      <c r="AC25" s="72" t="str">
        <f>IF(ISNUMBER(T1_Data!AC23),IF(T1_Data!AC23=-999,"NA",IF(T1_Data!AC23&lt;1, "&lt;1", IF(T1_Data!AC23&gt;99, "&gt;99", T1_Data!AC23))),"-")</f>
        <v>-</v>
      </c>
      <c r="AD25" s="72" t="str">
        <f>IF(ISNUMBER(T1_Data!AD23),IF(T1_Data!AD23=-999,"NA",IF(T1_Data!AD23&lt;1, "&lt;1", IF(T1_Data!AD23&gt;99, "&gt;99", T1_Data!AD23))),"-")</f>
        <v>-</v>
      </c>
      <c r="AE25" s="72" t="str">
        <f>IF(ISNUMBER(T1_Data!AE23),IF(T1_Data!AE23=-999,"NA",IF(T1_Data!AE23&lt;1, "&lt;1", IF(T1_Data!AE23&gt;99, "&gt;99", T1_Data!AE23))),"-")</f>
        <v>-</v>
      </c>
      <c r="AF25" s="72" t="str">
        <f>IF(ISNUMBER(T1_Data!AF23),IF(T1_Data!AF23=-999,"NA",IF(T1_Data!AF23&lt;1, "&lt;1", IF(T1_Data!AF23&gt;99, "&gt;99", T1_Data!AF23))),"-")</f>
        <v>-</v>
      </c>
      <c r="AG25" s="72" t="str">
        <f>IF(ISNUMBER(T1_Data!AG23),IF(T1_Data!AG23=-999,"NA",IF(T1_Data!AG23&lt;1, "&lt;1", IF(T1_Data!AG23&gt;99, "&gt;99", T1_Data!AG23))),"-")</f>
        <v>-</v>
      </c>
      <c r="AH25" s="72" t="str">
        <f>IF(ISNUMBER(T1_Data!AH23),IF(T1_Data!AH23=-999,"NA",IF(T1_Data!AH23&lt;1, "&lt;1", IF(T1_Data!AH23&gt;99, "&gt;99", T1_Data!AH23))),"-")</f>
        <v>-</v>
      </c>
      <c r="AI25" s="72" t="str">
        <f>IF(ISNUMBER(T1_Data!AI23),IF(T1_Data!AI23=-999,"NA",IF(T1_Data!AI23&lt;1, "&lt;1", IF(T1_Data!AI23&gt;99, "&gt;99", T1_Data!AI23))),"-")</f>
        <v>-</v>
      </c>
      <c r="AJ25" s="72" t="str">
        <f>IF(ISNUMBER(T1_Data!AJ23),IF(T1_Data!AJ23=-999,"NA",IF(T1_Data!AJ23&lt;1, "&lt;1", IF(T1_Data!AJ23&gt;99, "&gt;99", T1_Data!AJ23))),"-")</f>
        <v>-</v>
      </c>
      <c r="AK25" s="72" t="str">
        <f>IF(ISNUMBER(T1_Data!AK23),IF(T1_Data!AK23=-999,"NA",IF(T1_Data!AK23&lt;1, "&lt;1", IF(T1_Data!AK23&gt;99, "&gt;99", T1_Data!AK23))),"-")</f>
        <v>-</v>
      </c>
      <c r="AL25" s="72" t="str">
        <f>IF(ISNUMBER(T1_Data!AL23),IF(T1_Data!AL23=-999,"NA",IF(T1_Data!AL23&lt;1, "&lt;1", IF(T1_Data!AL23&gt;99, "&gt;99", T1_Data!AL23))),"-")</f>
        <v>-</v>
      </c>
      <c r="AM25" s="72">
        <f>IF(ISNUMBER(T1_Data!AM23),IF(T1_Data!AM23=-999,"NA",IF(T1_Data!AM23&lt;1, "&lt;1", IF(T1_Data!AM23&gt;99, "&gt;99", T1_Data!AM23))),"-")</f>
        <v>4</v>
      </c>
      <c r="AN25" s="72" t="str">
        <f>IF(ISNUMBER(T1_Data!AN23),IF(T1_Data!AN23=-999,"NA",IF(T1_Data!AN23&lt;1, "&lt;1", IF(T1_Data!AN23&gt;99, "&gt;99", T1_Data!AN23))),"-")</f>
        <v>-</v>
      </c>
      <c r="AO25" s="72" t="str">
        <f>IF(ISNUMBER(T1_Data!AO23),IF(T1_Data!AO23=-999,"NA",IF(T1_Data!AO23&lt;1, "&lt;1", IF(T1_Data!AO23&gt;99, "&gt;99", T1_Data!AO23))),"-")</f>
        <v>-</v>
      </c>
      <c r="AP25" s="72" t="str">
        <f>IF(ISNUMBER(T1_Data!AP23),IF(T1_Data!AP23=-999,"NA",IF(T1_Data!AP23&lt;1, "&lt;1", IF(T1_Data!AP23&gt;99, "&gt;99", T1_Data!AP23))),"-")</f>
        <v>-</v>
      </c>
      <c r="AQ25" s="72">
        <f>IF(ISNUMBER(T1_Data!AQ23),IF(T1_Data!AQ23=-999,"NA",IF(T1_Data!AQ23&lt;1, "&lt;1", IF(T1_Data!AQ23&gt;99, "&gt;99", T1_Data!AQ23))),"-")</f>
        <v>38</v>
      </c>
      <c r="AR25" s="72" t="str">
        <f>IF(ISNUMBER(T1_Data!AR23),IF(T1_Data!AR23=-999,"NA",IF(T1_Data!AR23&lt;1, "&lt;1", IF(T1_Data!AR23&gt;99, "&gt;99", T1_Data!AR23))),"-")</f>
        <v>-</v>
      </c>
      <c r="AS25" s="72" t="str">
        <f>IF(ISNUMBER(T1_Data!AS23),IF(T1_Data!AS23=-999,"NA",IF(T1_Data!AS23&lt;1, "&lt;1", IF(T1_Data!AS23&gt;99, "&gt;99", T1_Data!AS23))),"-")</f>
        <v>-</v>
      </c>
      <c r="AT25" s="72" t="str">
        <f>IF(ISNUMBER(T1_Data!AT23),IF(T1_Data!AT23=-999,"NA",IF(T1_Data!AT23&lt;1, "&lt;1", IF(T1_Data!AT23&gt;99, "&gt;99", T1_Data!AT23))),"-")</f>
        <v>-</v>
      </c>
      <c r="AU25" s="72" t="str">
        <f>IF(ISNUMBER(T1_Data!AU23),IF(T1_Data!AU23=-999,"NA",IF(T1_Data!AU23&lt;1, "&lt;1", IF(T1_Data!AU23&gt;99, "&gt;99", T1_Data!AU23))),"-")</f>
        <v>-</v>
      </c>
      <c r="AV25" s="72" t="str">
        <f>IF(ISNUMBER(T1_Data!AV23),IF(T1_Data!AV23=-999,"NA",IF(T1_Data!AV23&lt;1, "&lt;1", IF(T1_Data!AV23&gt;99, "&gt;99", T1_Data!AV23))),"-")</f>
        <v>-</v>
      </c>
      <c r="AW25" s="72" t="str">
        <f>IF(ISNUMBER(T1_Data!AW23),IF(T1_Data!AW23=-999,"NA",IF(T1_Data!AW23&lt;1, "&lt;1", IF(T1_Data!AW23&gt;99, "&gt;99", T1_Data!AW23))),"-")</f>
        <v>-</v>
      </c>
      <c r="AX25" s="72" t="str">
        <f>IF(ISNUMBER(T1_Data!AX23),IF(T1_Data!AX23=-999,"NA",IF(T1_Data!AX23&lt;1, "&lt;1", IF(T1_Data!AX23&gt;99, "&gt;99", T1_Data!AX23))),"-")</f>
        <v>-</v>
      </c>
      <c r="AY25" s="72" t="str">
        <f>IF(ISNUMBER(T1_Data!AY23),IF(T1_Data!AY23=-999,"NA",IF(T1_Data!AY23&lt;1, "&lt;1", IF(T1_Data!AY23&gt;99, "&gt;99", T1_Data!AY23))),"-")</f>
        <v>-</v>
      </c>
      <c r="AZ25" s="72" t="str">
        <f>IF(ISNUMBER(T1_Data!AZ23),IF(T1_Data!AZ23=-999,"NA",IF(T1_Data!AZ23&lt;1, "&lt;1", IF(T1_Data!AZ23&gt;99, "&gt;99", T1_Data!AZ23))),"-")</f>
        <v>-</v>
      </c>
      <c r="BA25" s="72" t="str">
        <f>IF(ISNUMBER(T1_Data!BA23),IF(T1_Data!BA23=-999,"NA",IF(T1_Data!BA23&lt;1, "&lt;1", IF(T1_Data!BA23&gt;99, "&gt;99", T1_Data!BA23))),"-")</f>
        <v>-</v>
      </c>
      <c r="BB25" s="72" t="str">
        <f>IF(ISNUMBER(T1_Data!BB23),IF(T1_Data!BB23=-999,"NA",IF(T1_Data!BB23&lt;1, "&lt;1", IF(T1_Data!BB23&gt;99, "&gt;99", T1_Data!BB23))),"-")</f>
        <v>-</v>
      </c>
      <c r="BC25" s="72" t="str">
        <f>IF(ISNUMBER(T1_Data!BC23),IF(T1_Data!BC23=-999,"NA",IF(T1_Data!BC23&lt;1, "&lt;1", IF(T1_Data!BC23&gt;99, "&gt;99", T1_Data!BC23))),"-")</f>
        <v>-</v>
      </c>
      <c r="BD25" s="72" t="str">
        <f>IF(ISNUMBER(T1_Data!BD23),IF(T1_Data!BD23=-999,"NA",IF(T1_Data!BD23&lt;1, "&lt;1", IF(T1_Data!BD23&gt;99, "&gt;99", T1_Data!BD23))),"-")</f>
        <v>-</v>
      </c>
      <c r="BE25" s="72" t="str">
        <f>IF(ISNUMBER(T1_Data!BE23),IF(T1_Data!BE23=-999,"NA",IF(T1_Data!BE23&lt;1, "&lt;1", IF(T1_Data!BE23&gt;99, "&gt;99", T1_Data!BE23))),"-")</f>
        <v>-</v>
      </c>
      <c r="BF25" s="72">
        <f>IF(ISNUMBER(T1_Data!BF23),IF(T1_Data!BF23=-999,"NA",IF(T1_Data!BF23&lt;1, "&lt;1", IF(T1_Data!BF23&gt;99, "&gt;99", T1_Data!BF23))),"-")</f>
        <v>63.714801444043317</v>
      </c>
      <c r="BG25" s="72" t="str">
        <f>IF(ISNUMBER(T1_Data!BG23),IF(T1_Data!BG23=-999,"NA",IF(T1_Data!BG23&lt;1, "&lt;1", IF(T1_Data!BG23&gt;99, "&gt;99", T1_Data!BG23))),"-")</f>
        <v>-</v>
      </c>
      <c r="BH25" s="72" t="str">
        <f>IF(ISNUMBER(T1_Data!BH23),IF(T1_Data!BH23=-999,"NA",IF(T1_Data!BH23&lt;1, "&lt;1", IF(T1_Data!BH23&gt;99, "&gt;99", T1_Data!BH23))),"-")</f>
        <v>-</v>
      </c>
      <c r="BI25" s="72" t="str">
        <f>IF(ISNUMBER(T1_Data!BI23),IF(T1_Data!BI23=-999,"NA",IF(T1_Data!BI23&lt;1, "&lt;1", IF(T1_Data!BI23&gt;99, "&gt;99", T1_Data!BI23))),"-")</f>
        <v>-</v>
      </c>
      <c r="BJ25" s="72" t="str">
        <f>IF(ISNUMBER(T1_Data!BJ23),IF(T1_Data!BJ23=-999,"NA",IF(T1_Data!BJ23&lt;1, "&lt;1", IF(T1_Data!BJ23&gt;99, "&gt;99", T1_Data!BJ23))),"-")</f>
        <v>-</v>
      </c>
      <c r="BK25" s="72">
        <f>IF(ISNUMBER(T1_Data!BK23),IF(T1_Data!BK23=-999,"NA",IF(T1_Data!BK23&lt;1, "&lt;1", IF(T1_Data!BK23&gt;99, "&gt;99", T1_Data!BK23))),"-")</f>
        <v>36.66573396470082</v>
      </c>
      <c r="BL25" s="72" t="str">
        <f>IF(ISNUMBER(T1_Data!BL23),IF(T1_Data!BL23=-999,"NA",IF(T1_Data!BL23&lt;1, "&lt;1", IF(T1_Data!BL23&gt;99, "&gt;99", T1_Data!BL23))),"-")</f>
        <v>-</v>
      </c>
      <c r="BM25" s="72" t="str">
        <f>IF(ISNUMBER(T1_Data!BM23),IF(T1_Data!BM23=-999,"NA",IF(T1_Data!BM23&lt;1, "&lt;1", IF(T1_Data!BM23&gt;99, "&gt;99", T1_Data!BM23))),"-")</f>
        <v>-</v>
      </c>
      <c r="BN25" s="72" t="str">
        <f>IF(ISNUMBER(T1_Data!BN23),IF(T1_Data!BN23=-999,"NA",IF(T1_Data!BN23&lt;1, "&lt;1", IF(T1_Data!BN23&gt;99, "&gt;99", T1_Data!BN23))),"-")</f>
        <v>-</v>
      </c>
      <c r="BO25" s="72" t="str">
        <f>IF(ISNUMBER(T1_Data!BO23),IF(T1_Data!BO23=-999,"NA",IF(T1_Data!BO23&lt;1, "&lt;1", IF(T1_Data!BO23&gt;99, "&gt;99", T1_Data!BO23))),"-")</f>
        <v>-</v>
      </c>
      <c r="BP25" s="72" t="str">
        <f>IF(ISNUMBER(T1_Data!BP23),IF(T1_Data!BP23=-999,"NA",IF(T1_Data!BP23&lt;1, "&lt;1", IF(T1_Data!BP23&gt;99, "&gt;99", T1_Data!BP23))),"-")</f>
        <v>-</v>
      </c>
      <c r="BQ25" s="72" t="str">
        <f>IF(ISNUMBER(T1_Data!BQ23),IF(T1_Data!BQ23=-999,"NA",IF(T1_Data!BQ23&lt;1, "&lt;1", IF(T1_Data!BQ23&gt;99, "&gt;99", T1_Data!BQ23))),"-")</f>
        <v>-</v>
      </c>
      <c r="BR25" s="72" t="str">
        <f>IF(ISNUMBER(T1_Data!BR23),IF(T1_Data!BR23=-999,"NA",IF(T1_Data!BR23&lt;1, "&lt;1", IF(T1_Data!BR23&gt;99, "&gt;99", T1_Data!BR23))),"-")</f>
        <v>-</v>
      </c>
      <c r="BS25" s="72" t="str">
        <f>IF(ISNUMBER(T1_Data!BS23),IF(T1_Data!BS23=-999,"NA",IF(T1_Data!BS23&lt;1, "&lt;1", IF(T1_Data!BS23&gt;99, "&gt;99", T1_Data!BS23))),"-")</f>
        <v>-</v>
      </c>
      <c r="BT25" s="72" t="str">
        <f>IF(ISNUMBER(T1_Data!BT23),IF(T1_Data!BT23=-999,"NA",IF(T1_Data!BT23&lt;1, "&lt;1", IF(T1_Data!BT23&gt;99, "&gt;99", T1_Data!BT23))),"-")</f>
        <v>-</v>
      </c>
      <c r="BU25" s="72" t="str">
        <f>IF(ISNUMBER(T1_Data!BU23),IF(T1_Data!BU23=-999,"NA",IF(T1_Data!BU23&lt;1, "&lt;1", IF(T1_Data!BU23&gt;99, "&gt;99", T1_Data!BU23))),"-")</f>
        <v>-</v>
      </c>
      <c r="BV25" s="72">
        <f>IF(ISNUMBER(T1_Data!BV23),IF(T1_Data!BV23=-999,"NA",IF(T1_Data!BV23&lt;1, "&lt;1", IF(T1_Data!BV23&gt;99, "&gt;99", T1_Data!BV23))),"-")</f>
        <v>28</v>
      </c>
      <c r="BW25" s="72" t="str">
        <f>IF(ISNUMBER(T1_Data!BW23),IF(T1_Data!BW23=-999,"NA",IF(T1_Data!BW23&lt;1, "&lt;1", IF(T1_Data!BW23&gt;99, "&gt;99", T1_Data!BW23))),"-")</f>
        <v>-</v>
      </c>
      <c r="BX25" s="72" t="str">
        <f>IF(ISNUMBER(T1_Data!BX23),IF(T1_Data!BX23=-999,"NA",IF(T1_Data!BX23&lt;1, "&lt;1", IF(T1_Data!BX23&gt;99, "&gt;99", T1_Data!BX23))),"-")</f>
        <v>-</v>
      </c>
      <c r="BY25" s="72" t="str">
        <f>IF(ISNUMBER(T1_Data!BY23),IF(T1_Data!BY23=-999,"NA",IF(T1_Data!BY23&lt;1, "&lt;1", IF(T1_Data!BY23&gt;99, "&gt;99", T1_Data!BY23))),"-")</f>
        <v>-</v>
      </c>
      <c r="BZ25" s="72" t="str">
        <f>IF(ISNUMBER(T1_Data!BZ23),IF(T1_Data!BZ23=-999,"NA",IF(T1_Data!BZ23&lt;1, "&lt;1", IF(T1_Data!BZ23&gt;99, "&gt;99", T1_Data!BZ23))),"-")</f>
        <v>-</v>
      </c>
      <c r="CA25" s="72" t="str">
        <f>IF(ISNUMBER(T1_Data!CA23),IF(T1_Data!CA23=-999,"NA",IF(T1_Data!CA23&lt;1, "&lt;1", IF(T1_Data!CA23&gt;99, "&gt;99", T1_Data!CA23))),"-")</f>
        <v>-</v>
      </c>
      <c r="CB25" s="72" t="str">
        <f>IF(ISNUMBER(T1_Data!CB23),IF(T1_Data!CB23=-999,"NA",IF(T1_Data!CB23&lt;1, "&lt;1", IF(T1_Data!CB23&gt;99, "&gt;99", T1_Data!CB23))),"-")</f>
        <v>-</v>
      </c>
      <c r="CC25" s="72" t="str">
        <f>IF(ISNUMBER(T1_Data!CC23),IF(T1_Data!CC23=-999,"NA",IF(T1_Data!CC23&lt;1, "&lt;1", IF(T1_Data!CC23&gt;99, "&gt;99", T1_Data!CC23))),"-")</f>
        <v>-</v>
      </c>
      <c r="CD25" s="72" t="str">
        <f>IF(ISNUMBER(T1_Data!CD23),IF(T1_Data!CD23=-999,"NA",IF(T1_Data!CD23&lt;1, "&lt;1", IF(T1_Data!CD23&gt;99, "&gt;99", T1_Data!CD23))),"-")</f>
        <v>-</v>
      </c>
      <c r="CE25" s="72" t="str">
        <f>IF(ISNUMBER(T1_Data!CE23),IF(T1_Data!CE23=-999,"NA",IF(T1_Data!CE23&lt;1, "&lt;1", IF(T1_Data!CE23&gt;99, "&gt;99", T1_Data!CE23))),"-")</f>
        <v>-</v>
      </c>
      <c r="CF25" s="72" t="str">
        <f>IF(ISNUMBER(T1_Data!CF23),IF(T1_Data!CF23=-999,"NA",IF(T1_Data!CF23&lt;1, "&lt;1", IF(T1_Data!CF23&gt;99, "&gt;99", T1_Data!CF23))),"-")</f>
        <v>-</v>
      </c>
      <c r="CG25" s="72" t="str">
        <f>IF(ISNUMBER(T1_Data!CG23),IF(T1_Data!CG23=-999,"NA",IF(T1_Data!CG23&lt;1, "&lt;1", IF(T1_Data!CG23&gt;99, "&gt;99", T1_Data!CG23))),"-")</f>
        <v>-</v>
      </c>
      <c r="CH25" s="72" t="str">
        <f>IF(ISNUMBER(T1_Data!CH23),IF(T1_Data!CH23=-999,"NA",IF(T1_Data!CH23&lt;1, "&lt;1", IF(T1_Data!CH23&gt;99, "&gt;99", T1_Data!CH23))),"-")</f>
        <v>-</v>
      </c>
      <c r="CI25" s="72" t="str">
        <f>IF(ISNUMBER(T1_Data!CI23),IF(T1_Data!CI23=-999,"NA",IF(T1_Data!CI23&lt;1, "&lt;1", IF(T1_Data!CI23&gt;99, "&gt;99", T1_Data!CI23))),"-")</f>
        <v>-</v>
      </c>
      <c r="CJ25" s="72" t="str">
        <f>IF(ISNUMBER(T1_Data!CJ23),IF(T1_Data!CJ23=-999,"NA",IF(T1_Data!CJ23&lt;1, "&lt;1", IF(T1_Data!CJ23&gt;99, "&gt;99", T1_Data!CJ23))),"-")</f>
        <v>-</v>
      </c>
      <c r="CK25" s="72">
        <f>IF(ISNUMBER(T1_Data!CK23),IF(T1_Data!CK23=-999,"NA",IF(T1_Data!CK23&lt;1, "&lt;1", IF(T1_Data!CK23&gt;99, "&gt;99", T1_Data!CK23))),"-")</f>
        <v>62.895306859205768</v>
      </c>
      <c r="CL25" s="72" t="str">
        <f>IF(ISNUMBER(T1_Data!CL23),IF(T1_Data!CL23=-999,"NA",IF(T1_Data!CL23&lt;1, "&lt;1", IF(T1_Data!CL23&gt;99, "&gt;99", T1_Data!CL23))),"-")</f>
        <v>-</v>
      </c>
      <c r="CM25" s="72" t="str">
        <f>IF(ISNUMBER(T1_Data!CM23),IF(T1_Data!CM23=-999,"NA",IF(T1_Data!CM23&lt;1, "&lt;1", IF(T1_Data!CM23&gt;99, "&gt;99", T1_Data!CM23))),"-")</f>
        <v>-</v>
      </c>
      <c r="CN25" s="72" t="str">
        <f>IF(ISNUMBER(T1_Data!CN23),IF(T1_Data!CN23=-999,"NA",IF(T1_Data!CN23&lt;1, "&lt;1", IF(T1_Data!CN23&gt;99, "&gt;99", T1_Data!CN23))),"-")</f>
        <v>-</v>
      </c>
      <c r="CO25" s="72" t="str">
        <f>IF(ISNUMBER(T1_Data!CO23),IF(T1_Data!CO23=-999,"NA",IF(T1_Data!CO23&lt;1, "&lt;1", IF(T1_Data!CO23&gt;99, "&gt;99", T1_Data!CO23))),"-")</f>
        <v>-</v>
      </c>
      <c r="CP25" s="72">
        <f>IF(ISNUMBER(T1_Data!CP23),IF(T1_Data!CP23=-999,"NA",IF(T1_Data!CP23&lt;1, "&lt;1", IF(T1_Data!CP23&gt;99, "&gt;99", T1_Data!CP23))),"-")</f>
        <v>25.309944037882051</v>
      </c>
      <c r="CQ25" s="72" t="str">
        <f>IF(ISNUMBER(T1_Data!CQ23),IF(T1_Data!CQ23=-999,"NA",IF(T1_Data!CQ23&lt;1, "&lt;1", IF(T1_Data!CQ23&gt;99, "&gt;99", T1_Data!CQ23))),"-")</f>
        <v>-</v>
      </c>
      <c r="CR25" s="72" t="str">
        <f>IF(ISNUMBER(T1_Data!CR23),IF(T1_Data!CR23=-999,"NA",IF(T1_Data!CR23&lt;1, "&lt;1", IF(T1_Data!CR23&gt;99, "&gt;99", T1_Data!CR23))),"-")</f>
        <v>-</v>
      </c>
      <c r="CS25" s="72" t="str">
        <f>IF(ISNUMBER(T1_Data!CS23),IF(T1_Data!CS23=-999,"NA",IF(T1_Data!CS23&lt;1, "&lt;1", IF(T1_Data!CS23&gt;99, "&gt;99", T1_Data!CS23))),"-")</f>
        <v>-</v>
      </c>
      <c r="CT25" s="72" t="str">
        <f>IF(ISNUMBER(T1_Data!CT23),IF(T1_Data!CT23=-999,"NA",IF(T1_Data!CT23&lt;1, "&lt;1", IF(T1_Data!CT23&gt;99, "&gt;99", T1_Data!CT23))),"-")</f>
        <v>-</v>
      </c>
      <c r="CU25" s="72" t="str">
        <f>IF(ISNUMBER(T1_Data!CU23),IF(T1_Data!CU23=-999,"NA",IF(T1_Data!CU23&lt;1, "&lt;1", IF(T1_Data!CU23&gt;99, "&gt;99", T1_Data!CU23))),"-")</f>
        <v>-</v>
      </c>
      <c r="CV25" s="72" t="str">
        <f>IF(ISNUMBER(T1_Data!CV23),IF(T1_Data!CV23=-999,"NA",IF(T1_Data!CV23&lt;1, "&lt;1", IF(T1_Data!CV23&gt;99, "&gt;99", T1_Data!CV23))),"-")</f>
        <v>-</v>
      </c>
      <c r="CW25" s="72" t="str">
        <f>IF(ISNUMBER(T1_Data!CW23),IF(T1_Data!CW23=-999,"NA",IF(T1_Data!CW23&lt;1, "&lt;1", IF(T1_Data!CW23&gt;99, "&gt;99", T1_Data!CW23))),"-")</f>
        <v>-</v>
      </c>
      <c r="CX25" s="72" t="str">
        <f>IF(ISNUMBER(T1_Data!CX23),IF(T1_Data!CX23=-999,"NA",IF(T1_Data!CX23&lt;1, "&lt;1", IF(T1_Data!CX23&gt;99, "&gt;99", T1_Data!CX23))),"-")</f>
        <v>-</v>
      </c>
      <c r="CY25" s="72" t="str">
        <f>IF(ISNUMBER(T1_Data!CY23),IF(T1_Data!CY23=-999,"NA",IF(T1_Data!CY23&lt;1, "&lt;1", IF(T1_Data!CY23&gt;99, "&gt;99", T1_Data!CY23))),"-")</f>
        <v>-</v>
      </c>
      <c r="CZ25" s="72" t="str">
        <f>IF(ISNUMBER(T1_Data!CZ23),IF(T1_Data!CZ23=-999,"NA",IF(T1_Data!CZ23&lt;1, "&lt;1", IF(T1_Data!CZ23&gt;99, "&gt;99", T1_Data!CZ23))),"-")</f>
        <v>-</v>
      </c>
      <c r="DA25" s="72" t="str">
        <f>IF(ISNUMBER(T1_Data!DA23),IF(T1_Data!DA23=-999,"NA",IF(T1_Data!DA23&lt;1, "&lt;1", IF(T1_Data!DA23&gt;99, "&gt;99", T1_Data!DA23))),"-")</f>
        <v>-</v>
      </c>
      <c r="DB25" s="72" t="str">
        <f>IF(ISNUMBER(T1_Data!DB23),IF(T1_Data!DB23=-999,"NA",IF(T1_Data!DB23&lt;1, "&lt;1", IF(T1_Data!DB23&gt;99, "&gt;99", T1_Data!DB23))),"-")</f>
        <v>-</v>
      </c>
      <c r="DC25" s="72" t="str">
        <f>IF(ISNUMBER(T1_Data!DC23),IF(T1_Data!DC23=-999,"NA",IF(T1_Data!DC23&lt;1, "&lt;1", IF(T1_Data!DC23&gt;99, "&gt;99", T1_Data!DC23))),"-")</f>
        <v>-</v>
      </c>
      <c r="DD25" s="72" t="str">
        <f>IF(ISNUMBER(T1_Data!DD23),IF(T1_Data!DD23=-999,"NA",IF(T1_Data!DD23&lt;1, "&lt;1", IF(T1_Data!DD23&gt;99, "&gt;99", T1_Data!DD23))),"-")</f>
        <v>-</v>
      </c>
      <c r="DE25" s="72">
        <f>IF(ISNUMBER(T1_Data!DE23),IF(T1_Data!DE23=-999,"NA",IF(T1_Data!DE23&lt;1, "&lt;1", IF(T1_Data!DE23&gt;99, "&gt;99", T1_Data!DE23))),"-")</f>
        <v>37.382994582798332</v>
      </c>
      <c r="DF25" s="72" t="str">
        <f>IF(ISNUMBER(T1_Data!DF23),IF(T1_Data!DF23=-999,"NA",IF(T1_Data!DF23&lt;1, "&lt;1", IF(T1_Data!DF23&gt;99, "&gt;99", T1_Data!DF23))),"-")</f>
        <v>-</v>
      </c>
      <c r="DG25" s="72" t="str">
        <f>IF(ISNUMBER(T1_Data!DG23),IF(T1_Data!DG23=-999,"NA",IF(T1_Data!DG23&lt;1, "&lt;1", IF(T1_Data!DG23&gt;99, "&gt;99", T1_Data!DG23))),"-")</f>
        <v>-</v>
      </c>
      <c r="DH25" s="72">
        <f>IF(ISNUMBER(T1_Data!DH23),IF(T1_Data!DH23=-999,"NA",IF(T1_Data!DH23&lt;1, "&lt;1", IF(T1_Data!DH23&gt;99, "&gt;99", T1_Data!DH23))),"-")</f>
        <v>37.382994582798332</v>
      </c>
      <c r="DI25" s="72">
        <f>IF(ISNUMBER(T1_Data!DI23),IF(T1_Data!DI23=-999,"NA",IF(T1_Data!DI23&lt;1, "&lt;1", IF(T1_Data!DI23&gt;99, "&gt;99", T1_Data!DI23))),"-")</f>
        <v>41.454088688245974</v>
      </c>
      <c r="DJ25" s="72" t="str">
        <f>IF(ISNUMBER(T1_Data!DJ23),IF(T1_Data!DJ23=-999,"NA",IF(T1_Data!DJ23&lt;1, "&lt;1", IF(T1_Data!DJ23&gt;99, "&gt;99", T1_Data!DJ23))),"-")</f>
        <v>-</v>
      </c>
      <c r="DK25" s="72" t="str">
        <f>IF(ISNUMBER(T1_Data!DK23),IF(T1_Data!DK23=-999,"NA",IF(T1_Data!DK23&lt;1, "&lt;1", IF(T1_Data!DK23&gt;99, "&gt;99", T1_Data!DK23))),"-")</f>
        <v>-</v>
      </c>
      <c r="DL25" s="72" t="str">
        <f>IF(ISNUMBER(T1_Data!DL23),IF(T1_Data!DL23=-999,"NA",IF(T1_Data!DL23&lt;1, "&lt;1", IF(T1_Data!DL23&gt;99, "&gt;99", T1_Data!DL23))),"-")</f>
        <v>-</v>
      </c>
      <c r="DM25" s="72" t="str">
        <f>IF(ISNUMBER(T1_Data!DM23),IF(T1_Data!DM23=-999,"NA",IF(T1_Data!DM23&lt;1, "&lt;1", IF(T1_Data!DM23&gt;99, "&gt;99", T1_Data!DM23))),"-")</f>
        <v>-</v>
      </c>
      <c r="DN25" s="72" t="str">
        <f>IF(ISNUMBER(T1_Data!DN23),IF(T1_Data!DN23=-999,"NA",IF(T1_Data!DN23&lt;1, "&lt;1", IF(T1_Data!DN23&gt;99, "&gt;99", T1_Data!DN23))),"-")</f>
        <v>-</v>
      </c>
      <c r="DO25" s="72" t="str">
        <f>IF(ISNUMBER(T1_Data!DO23),IF(T1_Data!DO23=-999,"NA",IF(T1_Data!DO23&lt;1, "&lt;1", IF(T1_Data!DO23&gt;99, "&gt;99", T1_Data!DO23))),"-")</f>
        <v>-</v>
      </c>
      <c r="DP25" s="72" t="str">
        <f>IF(ISNUMBER(T1_Data!DP23),IF(T1_Data!DP23=-999,"NA",IF(T1_Data!DP23&lt;1, "&lt;1", IF(T1_Data!DP23&gt;99, "&gt;99", T1_Data!DP23))),"-")</f>
        <v>-</v>
      </c>
      <c r="DQ25" s="72" t="str">
        <f>IF(ISNUMBER(T1_Data!DQ23),IF(T1_Data!DQ23=-999,"NA",IF(T1_Data!DQ23&lt;1, "&lt;1", IF(T1_Data!DQ23&gt;99, "&gt;99", T1_Data!DQ23))),"-")</f>
        <v>-</v>
      </c>
      <c r="DR25" s="72" t="str">
        <f>IF(ISNUMBER(T1_Data!DR23),IF(T1_Data!DR23=-999,"NA",IF(T1_Data!DR23&lt;1, "&lt;1", IF(T1_Data!DR23&gt;99, "&gt;99", T1_Data!DR23))),"-")</f>
        <v>-</v>
      </c>
      <c r="DS25" s="72" t="str">
        <f>IF(ISNUMBER(T1_Data!DS23),IF(T1_Data!DS23=-999,"NA",IF(T1_Data!DS23&lt;1, "&lt;1", IF(T1_Data!DS23&gt;99, "&gt;99", T1_Data!DS23))),"-")</f>
        <v>-</v>
      </c>
      <c r="DT25" s="72">
        <f>IF(ISNUMBER(T1_Data!DT23),IF(T1_Data!DT23=-999,"NA",IF(T1_Data!DT23&lt;1, "&lt;1", IF(T1_Data!DT23&gt;99, "&gt;99", T1_Data!DT23))),"-")</f>
        <v>54.441637175723372</v>
      </c>
      <c r="DU25" s="72" t="str">
        <f>IF(ISNUMBER(T1_Data!DU23),IF(T1_Data!DU23=-999,"NA",IF(T1_Data!DU23&lt;1, "&lt;1", IF(T1_Data!DU23&gt;99, "&gt;99", T1_Data!DU23))),"-")</f>
        <v>-</v>
      </c>
      <c r="DV25" s="72" t="str">
        <f>IF(ISNUMBER(T1_Data!DV23),IF(T1_Data!DV23=-999,"NA",IF(T1_Data!DV23&lt;1, "&lt;1", IF(T1_Data!DV23&gt;99, "&gt;99", T1_Data!DV23))),"-")</f>
        <v>-</v>
      </c>
      <c r="DW25" s="72">
        <f>IF(ISNUMBER(T1_Data!DW23),IF(T1_Data!DW23=-999,"NA",IF(T1_Data!DW23&lt;1, "&lt;1", IF(T1_Data!DW23&gt;99, "&gt;99", T1_Data!DW23))),"-")</f>
        <v>54.441637175723372</v>
      </c>
      <c r="DX25" s="72">
        <f>IF(ISNUMBER(T1_Data!DX23),IF(T1_Data!DX23=-999,"NA",IF(T1_Data!DX23&lt;1, "&lt;1", IF(T1_Data!DX23&gt;99, "&gt;99", T1_Data!DX23))),"-")</f>
        <v>69.447416514656652</v>
      </c>
      <c r="DY25" s="72">
        <f>IF(ISNUMBER(T1_Data!DY23),IF(T1_Data!DY23=-999,"NA",IF(T1_Data!DY23&lt;1, "&lt;1", IF(T1_Data!DY23&gt;99, "&gt;99", T1_Data!DY23))),"-")</f>
        <v>35.345318806629464</v>
      </c>
      <c r="DZ25" s="72" t="str">
        <f>IF(ISNUMBER(T1_Data!DZ23),IF(T1_Data!DZ23=-999,"NA",IF(T1_Data!DZ23&lt;1, "&lt;1", IF(T1_Data!DZ23&gt;99, "&gt;99", T1_Data!DZ23))),"-")</f>
        <v>-</v>
      </c>
      <c r="EA25" s="72" t="str">
        <f>IF(ISNUMBER(T1_Data!EA23),IF(T1_Data!EA23=-999,"NA",IF(T1_Data!EA23&lt;1, "&lt;1", IF(T1_Data!EA23&gt;99, "&gt;99", T1_Data!EA23))),"-")</f>
        <v>-</v>
      </c>
      <c r="EB25" s="72">
        <f>IF(ISNUMBER(T1_Data!EB23),IF(T1_Data!EB23=-999,"NA",IF(T1_Data!EB23&lt;1, "&lt;1", IF(T1_Data!EB23&gt;99, "&gt;99", T1_Data!EB23))),"-")</f>
        <v>36.327453015432674</v>
      </c>
      <c r="EC25" s="72">
        <f>IF(ISNUMBER(T1_Data!EC23),IF(T1_Data!EC23=-999,"NA",IF(T1_Data!EC23&lt;1, "&lt;1", IF(T1_Data!EC23&gt;99, "&gt;99", T1_Data!EC23))),"-")</f>
        <v>35.345318806629464</v>
      </c>
      <c r="ED25" s="72" t="str">
        <f>IF(ISNUMBER(T1_Data!ED23),IF(T1_Data!ED23=-999,"NA",IF(T1_Data!ED23&lt;1, "&lt;1", IF(T1_Data!ED23&gt;99, "&gt;99", T1_Data!ED23))),"-")</f>
        <v>-</v>
      </c>
      <c r="EE25" s="72" t="str">
        <f>IF(ISNUMBER(T1_Data!EE23),IF(T1_Data!EE23=-999,"NA",IF(T1_Data!EE23&lt;1, "&lt;1", IF(T1_Data!EE23&gt;99, "&gt;99", T1_Data!EE23))),"-")</f>
        <v>-</v>
      </c>
      <c r="EF25" s="72" t="str">
        <f>IF(ISNUMBER(T1_Data!EF23),IF(T1_Data!EF23=-999,"NA",IF(T1_Data!EF23&lt;1, "&lt;1", IF(T1_Data!EF23&gt;99, "&gt;99", T1_Data!EF23))),"-")</f>
        <v>-</v>
      </c>
      <c r="EG25" s="72" t="str">
        <f>IF(ISNUMBER(T1_Data!EG23),IF(T1_Data!EG23=-999,"NA",IF(T1_Data!EG23&lt;1, "&lt;1", IF(T1_Data!EG23&gt;99, "&gt;99", T1_Data!EG23))),"-")</f>
        <v>-</v>
      </c>
      <c r="EH25" s="72" t="str">
        <f>IF(ISNUMBER(T1_Data!EH23),IF(T1_Data!EH23=-999,"NA",IF(T1_Data!EH23&lt;1, "&lt;1", IF(T1_Data!EH23&gt;99, "&gt;99", T1_Data!EH23))),"-")</f>
        <v>-</v>
      </c>
      <c r="EI25" s="72" t="str">
        <f>IF(ISNUMBER(T1_Data!EI23),IF(T1_Data!EI23=-999,"NA",IF(T1_Data!EI23&lt;1, "&lt;1", IF(T1_Data!EI23&gt;99, "&gt;99", T1_Data!EI23))),"-")</f>
        <v>-</v>
      </c>
      <c r="EJ25" s="72" t="str">
        <f>IF(ISNUMBER(T1_Data!EJ23),IF(T1_Data!EJ23=-999,"NA",IF(T1_Data!EJ23&lt;1, "&lt;1", IF(T1_Data!EJ23&gt;99, "&gt;99", T1_Data!EJ23))),"-")</f>
        <v>-</v>
      </c>
      <c r="EK25" s="72" t="str">
        <f>IF(ISNUMBER(T1_Data!EK23),IF(T1_Data!EK23=-999,"NA",IF(T1_Data!EK23&lt;1, "&lt;1", IF(T1_Data!EK23&gt;99, "&gt;99", T1_Data!EK23))),"-")</f>
        <v>-</v>
      </c>
      <c r="EL25" s="72" t="str">
        <f>IF(ISNUMBER(T1_Data!EL23),IF(T1_Data!EL23=-999,"NA",IF(T1_Data!EL23&lt;1, "&lt;1", IF(T1_Data!EL23&gt;99, "&gt;99", T1_Data!EL23))),"-")</f>
        <v>-</v>
      </c>
      <c r="EM25" s="72" t="str">
        <f>IF(ISNUMBER(T1_Data!EM23),IF(T1_Data!EM23=-999,"NA",IF(T1_Data!EM23&lt;1, "&lt;1", IF(T1_Data!EM23&gt;99, "&gt;99", T1_Data!EM23))),"-")</f>
        <v>-</v>
      </c>
      <c r="EN25" s="72">
        <f>IF(ISNUMBER(T1_Data!EN23),IF(T1_Data!EN23=-999,"NA",IF(T1_Data!EN23&lt;1, "&lt;1", IF(T1_Data!EN23&gt;99, "&gt;99", T1_Data!EN23))),"-")</f>
        <v>18</v>
      </c>
      <c r="EO25" s="72" t="str">
        <f>IF(ISNUMBER(T1_Data!EO23),IF(T1_Data!EO23=-999,"NA",IF(T1_Data!EO23&lt;1, "&lt;1", IF(T1_Data!EO23&gt;99, "&gt;99", T1_Data!EO23))),"-")</f>
        <v>-</v>
      </c>
      <c r="EP25" s="72" t="str">
        <f>IF(ISNUMBER(T1_Data!EP23),IF(T1_Data!EP23=-999,"NA",IF(T1_Data!EP23&lt;1, "&lt;1", IF(T1_Data!EP23&gt;99, "&gt;99", T1_Data!EP23))),"-")</f>
        <v>-</v>
      </c>
      <c r="EQ25" s="72" t="str">
        <f>IF(ISNUMBER(T1_Data!EQ23),IF(T1_Data!EQ23=-999,"NA",IF(T1_Data!EQ23&lt;1, "&lt;1", IF(T1_Data!EQ23&gt;99, "&gt;99", T1_Data!EQ23))),"-")</f>
        <v>-</v>
      </c>
      <c r="ER25" s="72" t="str">
        <f>IF(ISNUMBER(T1_Data!ER23),IF(T1_Data!ER23=-999,"NA",IF(T1_Data!ER23&lt;1, "&lt;1", IF(T1_Data!ER23&gt;99, "&gt;99", T1_Data!ER23))),"-")</f>
        <v>-</v>
      </c>
      <c r="ES25" s="72" t="str">
        <f>IF(ISNUMBER(T1_Data!ES23),IF(T1_Data!ES23=-999,"NA",IF(T1_Data!ES23&lt;1, "&lt;1", IF(T1_Data!ES23&gt;99, "&gt;99", T1_Data!ES23))),"-")</f>
        <v>-</v>
      </c>
      <c r="ET25" s="72" t="str">
        <f>IF(ISNUMBER(T1_Data!ET23),IF(T1_Data!ET23=-999,"NA",IF(T1_Data!ET23&lt;1, "&lt;1", IF(T1_Data!ET23&gt;99, "&gt;99", T1_Data!ET23))),"-")</f>
        <v>-</v>
      </c>
      <c r="EU25" s="72" t="str">
        <f>IF(ISNUMBER(T1_Data!EU23),IF(T1_Data!EU23=-999,"NA",IF(T1_Data!EU23&lt;1, "&lt;1", IF(T1_Data!EU23&gt;99, "&gt;99", T1_Data!EU23))),"-")</f>
        <v>-</v>
      </c>
      <c r="EV25" s="72" t="str">
        <f>IF(ISNUMBER(T1_Data!EV23),IF(T1_Data!EV23=-999,"NA",IF(T1_Data!EV23&lt;1, "&lt;1", IF(T1_Data!EV23&gt;99, "&gt;99", T1_Data!EV23))),"-")</f>
        <v>-</v>
      </c>
      <c r="EW25" s="72" t="str">
        <f>IF(ISNUMBER(T1_Data!EW23),IF(T1_Data!EW23=-999,"NA",IF(T1_Data!EW23&lt;1, "&lt;1", IF(T1_Data!EW23&gt;99, "&gt;99", T1_Data!EW23))),"-")</f>
        <v>-</v>
      </c>
      <c r="EX25" s="72" t="str">
        <f>IF(ISNUMBER(T1_Data!EX23),IF(T1_Data!EX23=-999,"NA",IF(T1_Data!EX23&lt;1, "&lt;1", IF(T1_Data!EX23&gt;99, "&gt;99", T1_Data!EX23))),"-")</f>
        <v>-</v>
      </c>
      <c r="EY25" s="72" t="str">
        <f>IF(ISNUMBER(T1_Data!EY23),IF(T1_Data!EY23=-999,"NA",IF(T1_Data!EY23&lt;1, "&lt;1", IF(T1_Data!EY23&gt;99, "&gt;99", T1_Data!EY23))),"-")</f>
        <v>-</v>
      </c>
      <c r="EZ25" s="72" t="str">
        <f>IF(ISNUMBER(T1_Data!EZ23),IF(T1_Data!EZ23=-999,"NA",IF(T1_Data!EZ23&lt;1, "&lt;1", IF(T1_Data!EZ23&gt;99, "&gt;99", T1_Data!EZ23))),"-")</f>
        <v>-</v>
      </c>
      <c r="FA25" s="72" t="str">
        <f>IF(ISNUMBER(T1_Data!FA23),IF(T1_Data!FA23=-999,"NA",IF(T1_Data!FA23&lt;1, "&lt;1", IF(T1_Data!FA23&gt;99, "&gt;99", T1_Data!FA23))),"-")</f>
        <v>-</v>
      </c>
      <c r="FB25" s="72" t="str">
        <f>IF(ISNUMBER(T1_Data!FB23),IF(T1_Data!FB23=-999,"NA",IF(T1_Data!FB23&lt;1, "&lt;1", IF(T1_Data!FB23&gt;99, "&gt;99", T1_Data!FB23))),"-")</f>
        <v>-</v>
      </c>
      <c r="FC25" s="72">
        <f>IF(ISNUMBER(T1_Data!FC23),IF(T1_Data!FC23=-999,"NA",IF(T1_Data!FC23&lt;1, "&lt;1", IF(T1_Data!FC23&gt;99, "&gt;99", T1_Data!FC23))),"-")</f>
        <v>49.848375451263543</v>
      </c>
      <c r="FD25" s="72" t="str">
        <f>IF(ISNUMBER(T1_Data!FD23),IF(T1_Data!FD23=-999,"NA",IF(T1_Data!FD23&lt;1, "&lt;1", IF(T1_Data!FD23&gt;99, "&gt;99", T1_Data!FD23))),"-")</f>
        <v>-</v>
      </c>
      <c r="FE25" s="72" t="str">
        <f>IF(ISNUMBER(T1_Data!FE23),IF(T1_Data!FE23=-999,"NA",IF(T1_Data!FE23&lt;1, "&lt;1", IF(T1_Data!FE23&gt;99, "&gt;99", T1_Data!FE23))),"-")</f>
        <v>-</v>
      </c>
      <c r="FF25" s="72" t="str">
        <f>IF(ISNUMBER(T1_Data!FF23),IF(T1_Data!FF23=-999,"NA",IF(T1_Data!FF23&lt;1, "&lt;1", IF(T1_Data!FF23&gt;99, "&gt;99", T1_Data!FF23))),"-")</f>
        <v>-</v>
      </c>
      <c r="FG25" s="72" t="str">
        <f>IF(ISNUMBER(T1_Data!FG23),IF(T1_Data!FG23=-999,"NA",IF(T1_Data!FG23&lt;1, "&lt;1", IF(T1_Data!FG23&gt;99, "&gt;99", T1_Data!FG23))),"-")</f>
        <v>-</v>
      </c>
      <c r="FH25" s="72">
        <f>IF(ISNUMBER(T1_Data!FH23),IF(T1_Data!FH23=-999,"NA",IF(T1_Data!FH23&lt;1, "&lt;1", IF(T1_Data!FH23&gt;99, "&gt;99", T1_Data!FH23))),"-")</f>
        <v>16.156909169177791</v>
      </c>
      <c r="FI25" s="72" t="str">
        <f>IF(ISNUMBER(T1_Data!FI23),IF(T1_Data!FI23=-999,"NA",IF(T1_Data!FI23&lt;1, "&lt;1", IF(T1_Data!FI23&gt;99, "&gt;99", T1_Data!FI23))),"-")</f>
        <v>-</v>
      </c>
      <c r="FJ25" s="72" t="str">
        <f>IF(ISNUMBER(T1_Data!FJ23),IF(T1_Data!FJ23=-999,"NA",IF(T1_Data!FJ23&lt;1, "&lt;1", IF(T1_Data!FJ23&gt;99, "&gt;99", T1_Data!FJ23))),"-")</f>
        <v>-</v>
      </c>
      <c r="FK25" s="72" t="str">
        <f>IF(ISNUMBER(T1_Data!FK23),IF(T1_Data!FK23=-999,"NA",IF(T1_Data!FK23&lt;1, "&lt;1", IF(T1_Data!FK23&gt;99, "&gt;99", T1_Data!FK23))),"-")</f>
        <v>-</v>
      </c>
      <c r="FL25" s="72" t="str">
        <f>IF(ISNUMBER(T1_Data!FL23),IF(T1_Data!FL23=-999,"NA",IF(T1_Data!FL23&lt;1, "&lt;1", IF(T1_Data!FL23&gt;99, "&gt;99", T1_Data!FL23))),"-")</f>
        <v>-</v>
      </c>
      <c r="FM25" s="72" t="str">
        <f>IF(ISNUMBER(T1_Data!FM23),IF(T1_Data!FM23=-999,"NA",IF(T1_Data!FM23&lt;1, "&lt;1", IF(T1_Data!FM23&gt;99, "&gt;99", T1_Data!FM23))),"-")</f>
        <v>-</v>
      </c>
      <c r="FN25" s="72" t="str">
        <f>IF(ISNUMBER(T1_Data!FN23),IF(T1_Data!FN23=-999,"NA",IF(T1_Data!FN23&lt;1, "&lt;1", IF(T1_Data!FN23&gt;99, "&gt;99", T1_Data!FN23))),"-")</f>
        <v>-</v>
      </c>
      <c r="FO25" s="72" t="str">
        <f>IF(ISNUMBER(T1_Data!FO23),IF(T1_Data!FO23=-999,"NA",IF(T1_Data!FO23&lt;1, "&lt;1", IF(T1_Data!FO23&gt;99, "&gt;99", T1_Data!FO23))),"-")</f>
        <v>-</v>
      </c>
      <c r="FP25" s="72" t="str">
        <f>IF(ISNUMBER(T1_Data!FP23),IF(T1_Data!FP23=-999,"NA",IF(T1_Data!FP23&lt;1, "&lt;1", IF(T1_Data!FP23&gt;99, "&gt;99", T1_Data!FP23))),"-")</f>
        <v>-</v>
      </c>
      <c r="FQ25" s="72" t="str">
        <f>IF(ISNUMBER(T1_Data!FQ23),IF(T1_Data!FQ23=-999,"NA",IF(T1_Data!FQ23&lt;1, "&lt;1", IF(T1_Data!FQ23&gt;99, "&gt;99", T1_Data!FQ23))),"-")</f>
        <v>-</v>
      </c>
      <c r="FR25" s="72" t="str">
        <f>IF(ISNUMBER(T1_Data!FR23),IF(T1_Data!FR23=-999,"NA",IF(T1_Data!FR23&lt;1, "&lt;1", IF(T1_Data!FR23&gt;99, "&gt;99", T1_Data!FR23))),"-")</f>
        <v>-</v>
      </c>
      <c r="FS25" s="72" t="str">
        <f>IF(ISNUMBER(T1_Data!FS23),IF(T1_Data!FS23=-999,"NA",IF(T1_Data!FS23&lt;1, "&lt;1", IF(T1_Data!FS23&gt;99, "&gt;99", T1_Data!FS23))),"-")</f>
        <v>-</v>
      </c>
      <c r="FT25" s="72" t="str">
        <f>IF(ISNUMBER(T1_Data!FT23),IF(T1_Data!FT23=-999,"NA",IF(T1_Data!FT23&lt;1, "&lt;1", IF(T1_Data!FT23&gt;99, "&gt;99", T1_Data!FT23))),"-")</f>
        <v>-</v>
      </c>
      <c r="FU25" s="72" t="str">
        <f>IF(ISNUMBER(T1_Data!FU23),IF(T1_Data!FU23=-999,"NA",IF(T1_Data!FU23&lt;1, "&lt;1", IF(T1_Data!FU23&gt;99, "&gt;99", T1_Data!FU23))),"-")</f>
        <v>-</v>
      </c>
      <c r="FV25" s="72" t="str">
        <f>IF(ISNUMBER(T1_Data!FV23),IF(T1_Data!FV23=-999,"NA",IF(T1_Data!FV23&lt;1, "&lt;1", IF(T1_Data!FV23&gt;99, "&gt;99", T1_Data!FV23))),"-")</f>
        <v>-</v>
      </c>
      <c r="FW25" s="72">
        <f>IF(ISNUMBER(T1_Data!FW23),IF(T1_Data!FW23=-999,"NA",IF(T1_Data!FW23&lt;1, "&lt;1", IF(T1_Data!FW23&gt;99, "&gt;99", T1_Data!FW23))),"-")</f>
        <v>21</v>
      </c>
      <c r="FX25" s="71" t="str">
        <f>IF(ISBLANK(T1_Data!FX23), "", T1_Data!FX23)</f>
        <v>YEM</v>
      </c>
    </row>
    <row r="26" spans="1:180" x14ac:dyDescent="0.25">
      <c r="A26" s="71" t="str">
        <f>IF(ISBLANK(T1_Data!A24), "", T1_Data!A24)</f>
        <v/>
      </c>
      <c r="B26" s="72" t="str">
        <f>IF(ISNUMBER(T1_Data!B24), T1_Data!B24,"-")</f>
        <v>-</v>
      </c>
      <c r="C26" s="72" t="str">
        <f>IF(ISNUMBER(T1_Data!C24),IF(T1_Data!C24=-999,"NA",IF(T1_Data!C24&lt;1, "&lt;1", IF(T1_Data!C24&gt;99, "&gt;99", T1_Data!C24))),"-")</f>
        <v>-</v>
      </c>
      <c r="D26" s="72" t="str">
        <f>IF(ISNUMBER(T1_Data!D24),IF(T1_Data!D24=-999,"NA",IF(T1_Data!D24&lt;1, "&lt;1", IF(T1_Data!D24&gt;99, "&gt;99", T1_Data!D24))),"-")</f>
        <v>-</v>
      </c>
      <c r="E26" s="72" t="str">
        <f>IF(ISNUMBER(T1_Data!E24),IF(T1_Data!E24=-999,"NA",IF(T1_Data!E24&lt;1, "&lt;1", IF(T1_Data!E24&gt;99, "&gt;99", T1_Data!E24))),"-")</f>
        <v>-</v>
      </c>
      <c r="F26" s="72" t="str">
        <f>IF(ISNUMBER(T1_Data!F24),IF(T1_Data!F24=-999,"NA",IF(T1_Data!F24&lt;1, "&lt;1", IF(T1_Data!F24&gt;99, "&gt;99", T1_Data!F24))),"-")</f>
        <v>-</v>
      </c>
      <c r="G26" s="72" t="str">
        <f>IF(ISNUMBER(T1_Data!G24),IF(T1_Data!G24=-999,"NA",IF(T1_Data!G24&lt;1, "&lt;1", IF(T1_Data!G24&gt;99, "&gt;99", T1_Data!G24))),"-")</f>
        <v>-</v>
      </c>
      <c r="H26" s="72" t="str">
        <f>IF(ISNUMBER(T1_Data!H24),IF(T1_Data!H24=-999,"NA",IF(T1_Data!H24&lt;1, "&lt;1", IF(T1_Data!H24&gt;99, "&gt;99", T1_Data!H24))),"-")</f>
        <v>-</v>
      </c>
      <c r="I26" s="72" t="str">
        <f>IF(ISNUMBER(T1_Data!I24),IF(T1_Data!I24=-999,"NA",IF(T1_Data!I24&lt;1, "&lt;1", IF(T1_Data!I24&gt;99, "&gt;99", T1_Data!I24))),"-")</f>
        <v>-</v>
      </c>
      <c r="J26" s="72" t="str">
        <f>IF(ISNUMBER(T1_Data!J24),IF(T1_Data!J24=-999,"NA",IF(T1_Data!J24&lt;1, "&lt;1", IF(T1_Data!J24&gt;99, "&gt;99", T1_Data!J24))),"-")</f>
        <v>-</v>
      </c>
      <c r="K26" s="72" t="str">
        <f>IF(ISNUMBER(T1_Data!K24),IF(T1_Data!K24=-999,"NA",IF(T1_Data!K24&lt;1, "&lt;1", IF(T1_Data!K24&gt;99, "&gt;99", T1_Data!K24))),"-")</f>
        <v>-</v>
      </c>
      <c r="L26" s="72" t="str">
        <f>IF(ISNUMBER(T1_Data!L24),IF(T1_Data!L24=-999,"NA",IF(T1_Data!L24&lt;1, "&lt;1", IF(T1_Data!L24&gt;99, "&gt;99", T1_Data!L24))),"-")</f>
        <v>-</v>
      </c>
      <c r="M26" s="72" t="str">
        <f>IF(ISNUMBER(T1_Data!M24),IF(T1_Data!M24=-999,"NA",IF(T1_Data!M24&lt;1, "&lt;1", IF(T1_Data!M24&gt;99, "&gt;99", T1_Data!M24))),"-")</f>
        <v>-</v>
      </c>
      <c r="N26" s="72" t="str">
        <f>IF(ISNUMBER(T1_Data!N24),IF(T1_Data!N24=-999,"NA",IF(T1_Data!N24&lt;1, "&lt;1", IF(T1_Data!N24&gt;99, "&gt;99", T1_Data!N24))),"-")</f>
        <v>-</v>
      </c>
      <c r="O26" s="72" t="str">
        <f>IF(ISNUMBER(T1_Data!O24),IF(T1_Data!O24=-999,"NA",IF(T1_Data!O24&lt;1, "&lt;1", IF(T1_Data!O24&gt;99, "&gt;99", T1_Data!O24))),"-")</f>
        <v>-</v>
      </c>
      <c r="P26" s="72" t="str">
        <f>IF(ISNUMBER(T1_Data!P24),IF(T1_Data!P24=-999,"NA",IF(T1_Data!P24&lt;1, "&lt;1", IF(T1_Data!P24&gt;99, "&gt;99", T1_Data!P24))),"-")</f>
        <v>-</v>
      </c>
      <c r="Q26" s="72" t="str">
        <f>IF(ISNUMBER(T1_Data!Q24),IF(T1_Data!Q24=-999,"NA",IF(T1_Data!Q24&lt;1, "&lt;1", IF(T1_Data!Q24&gt;99, "&gt;99", T1_Data!Q24))),"-")</f>
        <v>-</v>
      </c>
      <c r="R26" s="72" t="str">
        <f>IF(ISNUMBER(T1_Data!R24),IF(T1_Data!R24=-999,"NA",IF(T1_Data!R24&lt;1, "&lt;1", IF(T1_Data!R24&gt;99, "&gt;99", T1_Data!R24))),"-")</f>
        <v>-</v>
      </c>
      <c r="S26" s="72" t="str">
        <f>IF(ISNUMBER(T1_Data!S24),IF(T1_Data!S24=-999,"NA",IF(T1_Data!S24&lt;1, "&lt;1", IF(T1_Data!S24&gt;99, "&gt;99", T1_Data!S24))),"-")</f>
        <v>-</v>
      </c>
      <c r="T26" s="72" t="str">
        <f>IF(ISNUMBER(T1_Data!T24),IF(T1_Data!T24=-999,"NA",IF(T1_Data!T24&lt;1, "&lt;1", IF(T1_Data!T24&gt;99, "&gt;99", T1_Data!T24))),"-")</f>
        <v>-</v>
      </c>
      <c r="U26" s="72" t="str">
        <f>IF(ISNUMBER(T1_Data!U24),IF(T1_Data!U24=-999,"NA",IF(T1_Data!U24&lt;1, "&lt;1", IF(T1_Data!U24&gt;99, "&gt;99", T1_Data!U24))),"-")</f>
        <v>-</v>
      </c>
      <c r="V26" s="72" t="str">
        <f>IF(ISNUMBER(T1_Data!V24),IF(T1_Data!V24=-999,"NA",IF(T1_Data!V24&lt;1, "&lt;1", IF(T1_Data!V24&gt;99, "&gt;99", T1_Data!V24))),"-")</f>
        <v>-</v>
      </c>
      <c r="W26" s="72" t="str">
        <f>IF(ISNUMBER(T1_Data!W24),IF(T1_Data!W24=-999,"NA",IF(T1_Data!W24&lt;1, "&lt;1", IF(T1_Data!W24&gt;99, "&gt;99", T1_Data!W24))),"-")</f>
        <v>-</v>
      </c>
      <c r="X26" s="72" t="str">
        <f>IF(ISNUMBER(T1_Data!X24),IF(T1_Data!X24=-999,"NA",IF(T1_Data!X24&lt;1, "&lt;1", IF(T1_Data!X24&gt;99, "&gt;99", T1_Data!X24))),"-")</f>
        <v>-</v>
      </c>
      <c r="Y26" s="72" t="str">
        <f>IF(ISNUMBER(T1_Data!Y24),IF(T1_Data!Y24=-999,"NA",IF(T1_Data!Y24&lt;1, "&lt;1", IF(T1_Data!Y24&gt;99, "&gt;99", T1_Data!Y24))),"-")</f>
        <v>-</v>
      </c>
      <c r="Z26" s="72" t="str">
        <f>IF(ISNUMBER(T1_Data!Z24),IF(T1_Data!Z24=-999,"NA",IF(T1_Data!Z24&lt;1, "&lt;1", IF(T1_Data!Z24&gt;99, "&gt;99", T1_Data!Z24))),"-")</f>
        <v>-</v>
      </c>
      <c r="AA26" s="72" t="str">
        <f>IF(ISNUMBER(T1_Data!AA24),IF(T1_Data!AA24=-999,"NA",IF(T1_Data!AA24&lt;1, "&lt;1", IF(T1_Data!AA24&gt;99, "&gt;99", T1_Data!AA24))),"-")</f>
        <v>-</v>
      </c>
      <c r="AB26" s="72" t="str">
        <f>IF(ISNUMBER(T1_Data!AB24),IF(T1_Data!AB24=-999,"NA",IF(T1_Data!AB24&lt;1, "&lt;1", IF(T1_Data!AB24&gt;99, "&gt;99", T1_Data!AB24))),"-")</f>
        <v>-</v>
      </c>
      <c r="AC26" s="72" t="str">
        <f>IF(ISNUMBER(T1_Data!AC24),IF(T1_Data!AC24=-999,"NA",IF(T1_Data!AC24&lt;1, "&lt;1", IF(T1_Data!AC24&gt;99, "&gt;99", T1_Data!AC24))),"-")</f>
        <v>-</v>
      </c>
      <c r="AD26" s="72" t="str">
        <f>IF(ISNUMBER(T1_Data!AD24),IF(T1_Data!AD24=-999,"NA",IF(T1_Data!AD24&lt;1, "&lt;1", IF(T1_Data!AD24&gt;99, "&gt;99", T1_Data!AD24))),"-")</f>
        <v>-</v>
      </c>
      <c r="AE26" s="72" t="str">
        <f>IF(ISNUMBER(T1_Data!AE24),IF(T1_Data!AE24=-999,"NA",IF(T1_Data!AE24&lt;1, "&lt;1", IF(T1_Data!AE24&gt;99, "&gt;99", T1_Data!AE24))),"-")</f>
        <v>-</v>
      </c>
      <c r="AF26" s="72" t="str">
        <f>IF(ISNUMBER(T1_Data!AF24),IF(T1_Data!AF24=-999,"NA",IF(T1_Data!AF24&lt;1, "&lt;1", IF(T1_Data!AF24&gt;99, "&gt;99", T1_Data!AF24))),"-")</f>
        <v>-</v>
      </c>
      <c r="AG26" s="72" t="str">
        <f>IF(ISNUMBER(T1_Data!AG24),IF(T1_Data!AG24=-999,"NA",IF(T1_Data!AG24&lt;1, "&lt;1", IF(T1_Data!AG24&gt;99, "&gt;99", T1_Data!AG24))),"-")</f>
        <v>-</v>
      </c>
      <c r="AH26" s="72" t="str">
        <f>IF(ISNUMBER(T1_Data!AH24),IF(T1_Data!AH24=-999,"NA",IF(T1_Data!AH24&lt;1, "&lt;1", IF(T1_Data!AH24&gt;99, "&gt;99", T1_Data!AH24))),"-")</f>
        <v>-</v>
      </c>
      <c r="AI26" s="72" t="str">
        <f>IF(ISNUMBER(T1_Data!AI24),IF(T1_Data!AI24=-999,"NA",IF(T1_Data!AI24&lt;1, "&lt;1", IF(T1_Data!AI24&gt;99, "&gt;99", T1_Data!AI24))),"-")</f>
        <v>-</v>
      </c>
      <c r="AJ26" s="72" t="str">
        <f>IF(ISNUMBER(T1_Data!AJ24),IF(T1_Data!AJ24=-999,"NA",IF(T1_Data!AJ24&lt;1, "&lt;1", IF(T1_Data!AJ24&gt;99, "&gt;99", T1_Data!AJ24))),"-")</f>
        <v>-</v>
      </c>
      <c r="AK26" s="72" t="str">
        <f>IF(ISNUMBER(T1_Data!AK24),IF(T1_Data!AK24=-999,"NA",IF(T1_Data!AK24&lt;1, "&lt;1", IF(T1_Data!AK24&gt;99, "&gt;99", T1_Data!AK24))),"-")</f>
        <v>-</v>
      </c>
      <c r="AL26" s="72" t="str">
        <f>IF(ISNUMBER(T1_Data!AL24),IF(T1_Data!AL24=-999,"NA",IF(T1_Data!AL24&lt;1, "&lt;1", IF(T1_Data!AL24&gt;99, "&gt;99", T1_Data!AL24))),"-")</f>
        <v>-</v>
      </c>
      <c r="AM26" s="72" t="str">
        <f>IF(ISNUMBER(T1_Data!AM24),IF(T1_Data!AM24=-999,"NA",IF(T1_Data!AM24&lt;1, "&lt;1", IF(T1_Data!AM24&gt;99, "&gt;99", T1_Data!AM24))),"-")</f>
        <v>-</v>
      </c>
      <c r="AN26" s="72" t="str">
        <f>IF(ISNUMBER(T1_Data!AN24),IF(T1_Data!AN24=-999,"NA",IF(T1_Data!AN24&lt;1, "&lt;1", IF(T1_Data!AN24&gt;99, "&gt;99", T1_Data!AN24))),"-")</f>
        <v>-</v>
      </c>
      <c r="AO26" s="72" t="str">
        <f>IF(ISNUMBER(T1_Data!AO24),IF(T1_Data!AO24=-999,"NA",IF(T1_Data!AO24&lt;1, "&lt;1", IF(T1_Data!AO24&gt;99, "&gt;99", T1_Data!AO24))),"-")</f>
        <v>-</v>
      </c>
      <c r="AP26" s="72" t="str">
        <f>IF(ISNUMBER(T1_Data!AP24),IF(T1_Data!AP24=-999,"NA",IF(T1_Data!AP24&lt;1, "&lt;1", IF(T1_Data!AP24&gt;99, "&gt;99", T1_Data!AP24))),"-")</f>
        <v>-</v>
      </c>
      <c r="AQ26" s="72" t="str">
        <f>IF(ISNUMBER(T1_Data!AQ24),IF(T1_Data!AQ24=-999,"NA",IF(T1_Data!AQ24&lt;1, "&lt;1", IF(T1_Data!AQ24&gt;99, "&gt;99", T1_Data!AQ24))),"-")</f>
        <v>-</v>
      </c>
      <c r="AR26" s="72" t="str">
        <f>IF(ISNUMBER(T1_Data!AR24),IF(T1_Data!AR24=-999,"NA",IF(T1_Data!AR24&lt;1, "&lt;1", IF(T1_Data!AR24&gt;99, "&gt;99", T1_Data!AR24))),"-")</f>
        <v>-</v>
      </c>
      <c r="AS26" s="72" t="str">
        <f>IF(ISNUMBER(T1_Data!AS24),IF(T1_Data!AS24=-999,"NA",IF(T1_Data!AS24&lt;1, "&lt;1", IF(T1_Data!AS24&gt;99, "&gt;99", T1_Data!AS24))),"-")</f>
        <v>-</v>
      </c>
      <c r="AT26" s="72" t="str">
        <f>IF(ISNUMBER(T1_Data!AT24),IF(T1_Data!AT24=-999,"NA",IF(T1_Data!AT24&lt;1, "&lt;1", IF(T1_Data!AT24&gt;99, "&gt;99", T1_Data!AT24))),"-")</f>
        <v>-</v>
      </c>
      <c r="AU26" s="72" t="str">
        <f>IF(ISNUMBER(T1_Data!AU24),IF(T1_Data!AU24=-999,"NA",IF(T1_Data!AU24&lt;1, "&lt;1", IF(T1_Data!AU24&gt;99, "&gt;99", T1_Data!AU24))),"-")</f>
        <v>-</v>
      </c>
      <c r="AV26" s="72" t="str">
        <f>IF(ISNUMBER(T1_Data!AV24),IF(T1_Data!AV24=-999,"NA",IF(T1_Data!AV24&lt;1, "&lt;1", IF(T1_Data!AV24&gt;99, "&gt;99", T1_Data!AV24))),"-")</f>
        <v>-</v>
      </c>
      <c r="AW26" s="72" t="str">
        <f>IF(ISNUMBER(T1_Data!AW24),IF(T1_Data!AW24=-999,"NA",IF(T1_Data!AW24&lt;1, "&lt;1", IF(T1_Data!AW24&gt;99, "&gt;99", T1_Data!AW24))),"-")</f>
        <v>-</v>
      </c>
      <c r="AX26" s="72" t="str">
        <f>IF(ISNUMBER(T1_Data!AX24),IF(T1_Data!AX24=-999,"NA",IF(T1_Data!AX24&lt;1, "&lt;1", IF(T1_Data!AX24&gt;99, "&gt;99", T1_Data!AX24))),"-")</f>
        <v>-</v>
      </c>
      <c r="AY26" s="72" t="str">
        <f>IF(ISNUMBER(T1_Data!AY24),IF(T1_Data!AY24=-999,"NA",IF(T1_Data!AY24&lt;1, "&lt;1", IF(T1_Data!AY24&gt;99, "&gt;99", T1_Data!AY24))),"-")</f>
        <v>-</v>
      </c>
      <c r="AZ26" s="72" t="str">
        <f>IF(ISNUMBER(T1_Data!AZ24),IF(T1_Data!AZ24=-999,"NA",IF(T1_Data!AZ24&lt;1, "&lt;1", IF(T1_Data!AZ24&gt;99, "&gt;99", T1_Data!AZ24))),"-")</f>
        <v>-</v>
      </c>
      <c r="BA26" s="72" t="str">
        <f>IF(ISNUMBER(T1_Data!BA24),IF(T1_Data!BA24=-999,"NA",IF(T1_Data!BA24&lt;1, "&lt;1", IF(T1_Data!BA24&gt;99, "&gt;99", T1_Data!BA24))),"-")</f>
        <v>-</v>
      </c>
      <c r="BB26" s="72" t="str">
        <f>IF(ISNUMBER(T1_Data!BB24),IF(T1_Data!BB24=-999,"NA",IF(T1_Data!BB24&lt;1, "&lt;1", IF(T1_Data!BB24&gt;99, "&gt;99", T1_Data!BB24))),"-")</f>
        <v>-</v>
      </c>
      <c r="BC26" s="72" t="str">
        <f>IF(ISNUMBER(T1_Data!BC24),IF(T1_Data!BC24=-999,"NA",IF(T1_Data!BC24&lt;1, "&lt;1", IF(T1_Data!BC24&gt;99, "&gt;99", T1_Data!BC24))),"-")</f>
        <v>-</v>
      </c>
      <c r="BD26" s="72" t="str">
        <f>IF(ISNUMBER(T1_Data!BD24),IF(T1_Data!BD24=-999,"NA",IF(T1_Data!BD24&lt;1, "&lt;1", IF(T1_Data!BD24&gt;99, "&gt;99", T1_Data!BD24))),"-")</f>
        <v>-</v>
      </c>
      <c r="BE26" s="72" t="str">
        <f>IF(ISNUMBER(T1_Data!BE24),IF(T1_Data!BE24=-999,"NA",IF(T1_Data!BE24&lt;1, "&lt;1", IF(T1_Data!BE24&gt;99, "&gt;99", T1_Data!BE24))),"-")</f>
        <v>-</v>
      </c>
      <c r="BF26" s="72" t="str">
        <f>IF(ISNUMBER(T1_Data!BF24),IF(T1_Data!BF24=-999,"NA",IF(T1_Data!BF24&lt;1, "&lt;1", IF(T1_Data!BF24&gt;99, "&gt;99", T1_Data!BF24))),"-")</f>
        <v>-</v>
      </c>
      <c r="BG26" s="72" t="str">
        <f>IF(ISNUMBER(T1_Data!BG24),IF(T1_Data!BG24=-999,"NA",IF(T1_Data!BG24&lt;1, "&lt;1", IF(T1_Data!BG24&gt;99, "&gt;99", T1_Data!BG24))),"-")</f>
        <v>-</v>
      </c>
      <c r="BH26" s="72" t="str">
        <f>IF(ISNUMBER(T1_Data!BH24),IF(T1_Data!BH24=-999,"NA",IF(T1_Data!BH24&lt;1, "&lt;1", IF(T1_Data!BH24&gt;99, "&gt;99", T1_Data!BH24))),"-")</f>
        <v>-</v>
      </c>
      <c r="BI26" s="72" t="str">
        <f>IF(ISNUMBER(T1_Data!BI24),IF(T1_Data!BI24=-999,"NA",IF(T1_Data!BI24&lt;1, "&lt;1", IF(T1_Data!BI24&gt;99, "&gt;99", T1_Data!BI24))),"-")</f>
        <v>-</v>
      </c>
      <c r="BJ26" s="72" t="str">
        <f>IF(ISNUMBER(T1_Data!BJ24),IF(T1_Data!BJ24=-999,"NA",IF(T1_Data!BJ24&lt;1, "&lt;1", IF(T1_Data!BJ24&gt;99, "&gt;99", T1_Data!BJ24))),"-")</f>
        <v>-</v>
      </c>
      <c r="BK26" s="72" t="str">
        <f>IF(ISNUMBER(T1_Data!BK24),IF(T1_Data!BK24=-999,"NA",IF(T1_Data!BK24&lt;1, "&lt;1", IF(T1_Data!BK24&gt;99, "&gt;99", T1_Data!BK24))),"-")</f>
        <v>-</v>
      </c>
      <c r="BL26" s="72" t="str">
        <f>IF(ISNUMBER(T1_Data!BL24),IF(T1_Data!BL24=-999,"NA",IF(T1_Data!BL24&lt;1, "&lt;1", IF(T1_Data!BL24&gt;99, "&gt;99", T1_Data!BL24))),"-")</f>
        <v>-</v>
      </c>
      <c r="BM26" s="72" t="str">
        <f>IF(ISNUMBER(T1_Data!BM24),IF(T1_Data!BM24=-999,"NA",IF(T1_Data!BM24&lt;1, "&lt;1", IF(T1_Data!BM24&gt;99, "&gt;99", T1_Data!BM24))),"-")</f>
        <v>-</v>
      </c>
      <c r="BN26" s="72" t="str">
        <f>IF(ISNUMBER(T1_Data!BN24),IF(T1_Data!BN24=-999,"NA",IF(T1_Data!BN24&lt;1, "&lt;1", IF(T1_Data!BN24&gt;99, "&gt;99", T1_Data!BN24))),"-")</f>
        <v>-</v>
      </c>
      <c r="BO26" s="72" t="str">
        <f>IF(ISNUMBER(T1_Data!BO24),IF(T1_Data!BO24=-999,"NA",IF(T1_Data!BO24&lt;1, "&lt;1", IF(T1_Data!BO24&gt;99, "&gt;99", T1_Data!BO24))),"-")</f>
        <v>-</v>
      </c>
      <c r="BP26" s="72" t="str">
        <f>IF(ISNUMBER(T1_Data!BP24),IF(T1_Data!BP24=-999,"NA",IF(T1_Data!BP24&lt;1, "&lt;1", IF(T1_Data!BP24&gt;99, "&gt;99", T1_Data!BP24))),"-")</f>
        <v>-</v>
      </c>
      <c r="BQ26" s="72" t="str">
        <f>IF(ISNUMBER(T1_Data!BQ24),IF(T1_Data!BQ24=-999,"NA",IF(T1_Data!BQ24&lt;1, "&lt;1", IF(T1_Data!BQ24&gt;99, "&gt;99", T1_Data!BQ24))),"-")</f>
        <v>-</v>
      </c>
      <c r="BR26" s="72" t="str">
        <f>IF(ISNUMBER(T1_Data!BR24),IF(T1_Data!BR24=-999,"NA",IF(T1_Data!BR24&lt;1, "&lt;1", IF(T1_Data!BR24&gt;99, "&gt;99", T1_Data!BR24))),"-")</f>
        <v>-</v>
      </c>
      <c r="BS26" s="72" t="str">
        <f>IF(ISNUMBER(T1_Data!BS24),IF(T1_Data!BS24=-999,"NA",IF(T1_Data!BS24&lt;1, "&lt;1", IF(T1_Data!BS24&gt;99, "&gt;99", T1_Data!BS24))),"-")</f>
        <v>-</v>
      </c>
      <c r="BT26" s="72" t="str">
        <f>IF(ISNUMBER(T1_Data!BT24),IF(T1_Data!BT24=-999,"NA",IF(T1_Data!BT24&lt;1, "&lt;1", IF(T1_Data!BT24&gt;99, "&gt;99", T1_Data!BT24))),"-")</f>
        <v>-</v>
      </c>
      <c r="BU26" s="72" t="str">
        <f>IF(ISNUMBER(T1_Data!BU24),IF(T1_Data!BU24=-999,"NA",IF(T1_Data!BU24&lt;1, "&lt;1", IF(T1_Data!BU24&gt;99, "&gt;99", T1_Data!BU24))),"-")</f>
        <v>-</v>
      </c>
      <c r="BV26" s="72" t="str">
        <f>IF(ISNUMBER(T1_Data!BV24),IF(T1_Data!BV24=-999,"NA",IF(T1_Data!BV24&lt;1, "&lt;1", IF(T1_Data!BV24&gt;99, "&gt;99", T1_Data!BV24))),"-")</f>
        <v>-</v>
      </c>
      <c r="BW26" s="72" t="str">
        <f>IF(ISNUMBER(T1_Data!BW24),IF(T1_Data!BW24=-999,"NA",IF(T1_Data!BW24&lt;1, "&lt;1", IF(T1_Data!BW24&gt;99, "&gt;99", T1_Data!BW24))),"-")</f>
        <v>-</v>
      </c>
      <c r="BX26" s="72" t="str">
        <f>IF(ISNUMBER(T1_Data!BX24),IF(T1_Data!BX24=-999,"NA",IF(T1_Data!BX24&lt;1, "&lt;1", IF(T1_Data!BX24&gt;99, "&gt;99", T1_Data!BX24))),"-")</f>
        <v>-</v>
      </c>
      <c r="BY26" s="72" t="str">
        <f>IF(ISNUMBER(T1_Data!BY24),IF(T1_Data!BY24=-999,"NA",IF(T1_Data!BY24&lt;1, "&lt;1", IF(T1_Data!BY24&gt;99, "&gt;99", T1_Data!BY24))),"-")</f>
        <v>-</v>
      </c>
      <c r="BZ26" s="72" t="str">
        <f>IF(ISNUMBER(T1_Data!BZ24),IF(T1_Data!BZ24=-999,"NA",IF(T1_Data!BZ24&lt;1, "&lt;1", IF(T1_Data!BZ24&gt;99, "&gt;99", T1_Data!BZ24))),"-")</f>
        <v>-</v>
      </c>
      <c r="CA26" s="72" t="str">
        <f>IF(ISNUMBER(T1_Data!CA24),IF(T1_Data!CA24=-999,"NA",IF(T1_Data!CA24&lt;1, "&lt;1", IF(T1_Data!CA24&gt;99, "&gt;99", T1_Data!CA24))),"-")</f>
        <v>-</v>
      </c>
      <c r="CB26" s="72" t="str">
        <f>IF(ISNUMBER(T1_Data!CB24),IF(T1_Data!CB24=-999,"NA",IF(T1_Data!CB24&lt;1, "&lt;1", IF(T1_Data!CB24&gt;99, "&gt;99", T1_Data!CB24))),"-")</f>
        <v>-</v>
      </c>
      <c r="CC26" s="72" t="str">
        <f>IF(ISNUMBER(T1_Data!CC24),IF(T1_Data!CC24=-999,"NA",IF(T1_Data!CC24&lt;1, "&lt;1", IF(T1_Data!CC24&gt;99, "&gt;99", T1_Data!CC24))),"-")</f>
        <v>-</v>
      </c>
      <c r="CD26" s="72" t="str">
        <f>IF(ISNUMBER(T1_Data!CD24),IF(T1_Data!CD24=-999,"NA",IF(T1_Data!CD24&lt;1, "&lt;1", IF(T1_Data!CD24&gt;99, "&gt;99", T1_Data!CD24))),"-")</f>
        <v>-</v>
      </c>
      <c r="CE26" s="72" t="str">
        <f>IF(ISNUMBER(T1_Data!CE24),IF(T1_Data!CE24=-999,"NA",IF(T1_Data!CE24&lt;1, "&lt;1", IF(T1_Data!CE24&gt;99, "&gt;99", T1_Data!CE24))),"-")</f>
        <v>-</v>
      </c>
      <c r="CF26" s="72" t="str">
        <f>IF(ISNUMBER(T1_Data!CF24),IF(T1_Data!CF24=-999,"NA",IF(T1_Data!CF24&lt;1, "&lt;1", IF(T1_Data!CF24&gt;99, "&gt;99", T1_Data!CF24))),"-")</f>
        <v>-</v>
      </c>
      <c r="CG26" s="72" t="str">
        <f>IF(ISNUMBER(T1_Data!CG24),IF(T1_Data!CG24=-999,"NA",IF(T1_Data!CG24&lt;1, "&lt;1", IF(T1_Data!CG24&gt;99, "&gt;99", T1_Data!CG24))),"-")</f>
        <v>-</v>
      </c>
      <c r="CH26" s="72" t="str">
        <f>IF(ISNUMBER(T1_Data!CH24),IF(T1_Data!CH24=-999,"NA",IF(T1_Data!CH24&lt;1, "&lt;1", IF(T1_Data!CH24&gt;99, "&gt;99", T1_Data!CH24))),"-")</f>
        <v>-</v>
      </c>
      <c r="CI26" s="72" t="str">
        <f>IF(ISNUMBER(T1_Data!CI24),IF(T1_Data!CI24=-999,"NA",IF(T1_Data!CI24&lt;1, "&lt;1", IF(T1_Data!CI24&gt;99, "&gt;99", T1_Data!CI24))),"-")</f>
        <v>-</v>
      </c>
      <c r="CJ26" s="72" t="str">
        <f>IF(ISNUMBER(T1_Data!CJ24),IF(T1_Data!CJ24=-999,"NA",IF(T1_Data!CJ24&lt;1, "&lt;1", IF(T1_Data!CJ24&gt;99, "&gt;99", T1_Data!CJ24))),"-")</f>
        <v>-</v>
      </c>
      <c r="CK26" s="72" t="str">
        <f>IF(ISNUMBER(T1_Data!CK24),IF(T1_Data!CK24=-999,"NA",IF(T1_Data!CK24&lt;1, "&lt;1", IF(T1_Data!CK24&gt;99, "&gt;99", T1_Data!CK24))),"-")</f>
        <v>-</v>
      </c>
      <c r="CL26" s="72" t="str">
        <f>IF(ISNUMBER(T1_Data!CL24),IF(T1_Data!CL24=-999,"NA",IF(T1_Data!CL24&lt;1, "&lt;1", IF(T1_Data!CL24&gt;99, "&gt;99", T1_Data!CL24))),"-")</f>
        <v>-</v>
      </c>
      <c r="CM26" s="72" t="str">
        <f>IF(ISNUMBER(T1_Data!CM24),IF(T1_Data!CM24=-999,"NA",IF(T1_Data!CM24&lt;1, "&lt;1", IF(T1_Data!CM24&gt;99, "&gt;99", T1_Data!CM24))),"-")</f>
        <v>-</v>
      </c>
      <c r="CN26" s="72" t="str">
        <f>IF(ISNUMBER(T1_Data!CN24),IF(T1_Data!CN24=-999,"NA",IF(T1_Data!CN24&lt;1, "&lt;1", IF(T1_Data!CN24&gt;99, "&gt;99", T1_Data!CN24))),"-")</f>
        <v>-</v>
      </c>
      <c r="CO26" s="72" t="str">
        <f>IF(ISNUMBER(T1_Data!CO24),IF(T1_Data!CO24=-999,"NA",IF(T1_Data!CO24&lt;1, "&lt;1", IF(T1_Data!CO24&gt;99, "&gt;99", T1_Data!CO24))),"-")</f>
        <v>-</v>
      </c>
      <c r="CP26" s="72" t="str">
        <f>IF(ISNUMBER(T1_Data!CP24),IF(T1_Data!CP24=-999,"NA",IF(T1_Data!CP24&lt;1, "&lt;1", IF(T1_Data!CP24&gt;99, "&gt;99", T1_Data!CP24))),"-")</f>
        <v>-</v>
      </c>
      <c r="CQ26" s="72" t="str">
        <f>IF(ISNUMBER(T1_Data!CQ24),IF(T1_Data!CQ24=-999,"NA",IF(T1_Data!CQ24&lt;1, "&lt;1", IF(T1_Data!CQ24&gt;99, "&gt;99", T1_Data!CQ24))),"-")</f>
        <v>-</v>
      </c>
      <c r="CR26" s="72" t="str">
        <f>IF(ISNUMBER(T1_Data!CR24),IF(T1_Data!CR24=-999,"NA",IF(T1_Data!CR24&lt;1, "&lt;1", IF(T1_Data!CR24&gt;99, "&gt;99", T1_Data!CR24))),"-")</f>
        <v>-</v>
      </c>
      <c r="CS26" s="72" t="str">
        <f>IF(ISNUMBER(T1_Data!CS24),IF(T1_Data!CS24=-999,"NA",IF(T1_Data!CS24&lt;1, "&lt;1", IF(T1_Data!CS24&gt;99, "&gt;99", T1_Data!CS24))),"-")</f>
        <v>-</v>
      </c>
      <c r="CT26" s="72" t="str">
        <f>IF(ISNUMBER(T1_Data!CT24),IF(T1_Data!CT24=-999,"NA",IF(T1_Data!CT24&lt;1, "&lt;1", IF(T1_Data!CT24&gt;99, "&gt;99", T1_Data!CT24))),"-")</f>
        <v>-</v>
      </c>
      <c r="CU26" s="72" t="str">
        <f>IF(ISNUMBER(T1_Data!CU24),IF(T1_Data!CU24=-999,"NA",IF(T1_Data!CU24&lt;1, "&lt;1", IF(T1_Data!CU24&gt;99, "&gt;99", T1_Data!CU24))),"-")</f>
        <v>-</v>
      </c>
      <c r="CV26" s="72" t="str">
        <f>IF(ISNUMBER(T1_Data!CV24),IF(T1_Data!CV24=-999,"NA",IF(T1_Data!CV24&lt;1, "&lt;1", IF(T1_Data!CV24&gt;99, "&gt;99", T1_Data!CV24))),"-")</f>
        <v>-</v>
      </c>
      <c r="CW26" s="72" t="str">
        <f>IF(ISNUMBER(T1_Data!CW24),IF(T1_Data!CW24=-999,"NA",IF(T1_Data!CW24&lt;1, "&lt;1", IF(T1_Data!CW24&gt;99, "&gt;99", T1_Data!CW24))),"-")</f>
        <v>-</v>
      </c>
      <c r="CX26" s="72" t="str">
        <f>IF(ISNUMBER(T1_Data!CX24),IF(T1_Data!CX24=-999,"NA",IF(T1_Data!CX24&lt;1, "&lt;1", IF(T1_Data!CX24&gt;99, "&gt;99", T1_Data!CX24))),"-")</f>
        <v>-</v>
      </c>
      <c r="CY26" s="72" t="str">
        <f>IF(ISNUMBER(T1_Data!CY24),IF(T1_Data!CY24=-999,"NA",IF(T1_Data!CY24&lt;1, "&lt;1", IF(T1_Data!CY24&gt;99, "&gt;99", T1_Data!CY24))),"-")</f>
        <v>-</v>
      </c>
      <c r="CZ26" s="72" t="str">
        <f>IF(ISNUMBER(T1_Data!CZ24),IF(T1_Data!CZ24=-999,"NA",IF(T1_Data!CZ24&lt;1, "&lt;1", IF(T1_Data!CZ24&gt;99, "&gt;99", T1_Data!CZ24))),"-")</f>
        <v>-</v>
      </c>
      <c r="DA26" s="72" t="str">
        <f>IF(ISNUMBER(T1_Data!DA24),IF(T1_Data!DA24=-999,"NA",IF(T1_Data!DA24&lt;1, "&lt;1", IF(T1_Data!DA24&gt;99, "&gt;99", T1_Data!DA24))),"-")</f>
        <v>-</v>
      </c>
      <c r="DB26" s="72" t="str">
        <f>IF(ISNUMBER(T1_Data!DB24),IF(T1_Data!DB24=-999,"NA",IF(T1_Data!DB24&lt;1, "&lt;1", IF(T1_Data!DB24&gt;99, "&gt;99", T1_Data!DB24))),"-")</f>
        <v>-</v>
      </c>
      <c r="DC26" s="72" t="str">
        <f>IF(ISNUMBER(T1_Data!DC24),IF(T1_Data!DC24=-999,"NA",IF(T1_Data!DC24&lt;1, "&lt;1", IF(T1_Data!DC24&gt;99, "&gt;99", T1_Data!DC24))),"-")</f>
        <v>-</v>
      </c>
      <c r="DD26" s="72" t="str">
        <f>IF(ISNUMBER(T1_Data!DD24),IF(T1_Data!DD24=-999,"NA",IF(T1_Data!DD24&lt;1, "&lt;1", IF(T1_Data!DD24&gt;99, "&gt;99", T1_Data!DD24))),"-")</f>
        <v>-</v>
      </c>
      <c r="DE26" s="72" t="str">
        <f>IF(ISNUMBER(T1_Data!DE24),IF(T1_Data!DE24=-999,"NA",IF(T1_Data!DE24&lt;1, "&lt;1", IF(T1_Data!DE24&gt;99, "&gt;99", T1_Data!DE24))),"-")</f>
        <v>-</v>
      </c>
      <c r="DF26" s="72" t="str">
        <f>IF(ISNUMBER(T1_Data!DF24),IF(T1_Data!DF24=-999,"NA",IF(T1_Data!DF24&lt;1, "&lt;1", IF(T1_Data!DF24&gt;99, "&gt;99", T1_Data!DF24))),"-")</f>
        <v>-</v>
      </c>
      <c r="DG26" s="72" t="str">
        <f>IF(ISNUMBER(T1_Data!DG24),IF(T1_Data!DG24=-999,"NA",IF(T1_Data!DG24&lt;1, "&lt;1", IF(T1_Data!DG24&gt;99, "&gt;99", T1_Data!DG24))),"-")</f>
        <v>-</v>
      </c>
      <c r="DH26" s="72" t="str">
        <f>IF(ISNUMBER(T1_Data!DH24),IF(T1_Data!DH24=-999,"NA",IF(T1_Data!DH24&lt;1, "&lt;1", IF(T1_Data!DH24&gt;99, "&gt;99", T1_Data!DH24))),"-")</f>
        <v>-</v>
      </c>
      <c r="DI26" s="72" t="str">
        <f>IF(ISNUMBER(T1_Data!DI24),IF(T1_Data!DI24=-999,"NA",IF(T1_Data!DI24&lt;1, "&lt;1", IF(T1_Data!DI24&gt;99, "&gt;99", T1_Data!DI24))),"-")</f>
        <v>-</v>
      </c>
      <c r="DJ26" s="72" t="str">
        <f>IF(ISNUMBER(T1_Data!DJ24),IF(T1_Data!DJ24=-999,"NA",IF(T1_Data!DJ24&lt;1, "&lt;1", IF(T1_Data!DJ24&gt;99, "&gt;99", T1_Data!DJ24))),"-")</f>
        <v>-</v>
      </c>
      <c r="DK26" s="72" t="str">
        <f>IF(ISNUMBER(T1_Data!DK24),IF(T1_Data!DK24=-999,"NA",IF(T1_Data!DK24&lt;1, "&lt;1", IF(T1_Data!DK24&gt;99, "&gt;99", T1_Data!DK24))),"-")</f>
        <v>-</v>
      </c>
      <c r="DL26" s="72" t="str">
        <f>IF(ISNUMBER(T1_Data!DL24),IF(T1_Data!DL24=-999,"NA",IF(T1_Data!DL24&lt;1, "&lt;1", IF(T1_Data!DL24&gt;99, "&gt;99", T1_Data!DL24))),"-")</f>
        <v>-</v>
      </c>
      <c r="DM26" s="72" t="str">
        <f>IF(ISNUMBER(T1_Data!DM24),IF(T1_Data!DM24=-999,"NA",IF(T1_Data!DM24&lt;1, "&lt;1", IF(T1_Data!DM24&gt;99, "&gt;99", T1_Data!DM24))),"-")</f>
        <v>-</v>
      </c>
      <c r="DN26" s="72" t="str">
        <f>IF(ISNUMBER(T1_Data!DN24),IF(T1_Data!DN24=-999,"NA",IF(T1_Data!DN24&lt;1, "&lt;1", IF(T1_Data!DN24&gt;99, "&gt;99", T1_Data!DN24))),"-")</f>
        <v>-</v>
      </c>
      <c r="DO26" s="72" t="str">
        <f>IF(ISNUMBER(T1_Data!DO24),IF(T1_Data!DO24=-999,"NA",IF(T1_Data!DO24&lt;1, "&lt;1", IF(T1_Data!DO24&gt;99, "&gt;99", T1_Data!DO24))),"-")</f>
        <v>-</v>
      </c>
      <c r="DP26" s="72" t="str">
        <f>IF(ISNUMBER(T1_Data!DP24),IF(T1_Data!DP24=-999,"NA",IF(T1_Data!DP24&lt;1, "&lt;1", IF(T1_Data!DP24&gt;99, "&gt;99", T1_Data!DP24))),"-")</f>
        <v>-</v>
      </c>
      <c r="DQ26" s="72" t="str">
        <f>IF(ISNUMBER(T1_Data!DQ24),IF(T1_Data!DQ24=-999,"NA",IF(T1_Data!DQ24&lt;1, "&lt;1", IF(T1_Data!DQ24&gt;99, "&gt;99", T1_Data!DQ24))),"-")</f>
        <v>-</v>
      </c>
      <c r="DR26" s="72" t="str">
        <f>IF(ISNUMBER(T1_Data!DR24),IF(T1_Data!DR24=-999,"NA",IF(T1_Data!DR24&lt;1, "&lt;1", IF(T1_Data!DR24&gt;99, "&gt;99", T1_Data!DR24))),"-")</f>
        <v>-</v>
      </c>
      <c r="DS26" s="72" t="str">
        <f>IF(ISNUMBER(T1_Data!DS24),IF(T1_Data!DS24=-999,"NA",IF(T1_Data!DS24&lt;1, "&lt;1", IF(T1_Data!DS24&gt;99, "&gt;99", T1_Data!DS24))),"-")</f>
        <v>-</v>
      </c>
      <c r="DT26" s="72" t="str">
        <f>IF(ISNUMBER(T1_Data!DT24),IF(T1_Data!DT24=-999,"NA",IF(T1_Data!DT24&lt;1, "&lt;1", IF(T1_Data!DT24&gt;99, "&gt;99", T1_Data!DT24))),"-")</f>
        <v>-</v>
      </c>
      <c r="DU26" s="72" t="str">
        <f>IF(ISNUMBER(T1_Data!DU24),IF(T1_Data!DU24=-999,"NA",IF(T1_Data!DU24&lt;1, "&lt;1", IF(T1_Data!DU24&gt;99, "&gt;99", T1_Data!DU24))),"-")</f>
        <v>-</v>
      </c>
      <c r="DV26" s="72" t="str">
        <f>IF(ISNUMBER(T1_Data!DV24),IF(T1_Data!DV24=-999,"NA",IF(T1_Data!DV24&lt;1, "&lt;1", IF(T1_Data!DV24&gt;99, "&gt;99", T1_Data!DV24))),"-")</f>
        <v>-</v>
      </c>
      <c r="DW26" s="72" t="str">
        <f>IF(ISNUMBER(T1_Data!DW24),IF(T1_Data!DW24=-999,"NA",IF(T1_Data!DW24&lt;1, "&lt;1", IF(T1_Data!DW24&gt;99, "&gt;99", T1_Data!DW24))),"-")</f>
        <v>-</v>
      </c>
      <c r="DX26" s="72" t="str">
        <f>IF(ISNUMBER(T1_Data!DX24),IF(T1_Data!DX24=-999,"NA",IF(T1_Data!DX24&lt;1, "&lt;1", IF(T1_Data!DX24&gt;99, "&gt;99", T1_Data!DX24))),"-")</f>
        <v>-</v>
      </c>
      <c r="DY26" s="72" t="str">
        <f>IF(ISNUMBER(T1_Data!DY24),IF(T1_Data!DY24=-999,"NA",IF(T1_Data!DY24&lt;1, "&lt;1", IF(T1_Data!DY24&gt;99, "&gt;99", T1_Data!DY24))),"-")</f>
        <v>-</v>
      </c>
      <c r="DZ26" s="72" t="str">
        <f>IF(ISNUMBER(T1_Data!DZ24),IF(T1_Data!DZ24=-999,"NA",IF(T1_Data!DZ24&lt;1, "&lt;1", IF(T1_Data!DZ24&gt;99, "&gt;99", T1_Data!DZ24))),"-")</f>
        <v>-</v>
      </c>
      <c r="EA26" s="72" t="str">
        <f>IF(ISNUMBER(T1_Data!EA24),IF(T1_Data!EA24=-999,"NA",IF(T1_Data!EA24&lt;1, "&lt;1", IF(T1_Data!EA24&gt;99, "&gt;99", T1_Data!EA24))),"-")</f>
        <v>-</v>
      </c>
      <c r="EB26" s="72" t="str">
        <f>IF(ISNUMBER(T1_Data!EB24),IF(T1_Data!EB24=-999,"NA",IF(T1_Data!EB24&lt;1, "&lt;1", IF(T1_Data!EB24&gt;99, "&gt;99", T1_Data!EB24))),"-")</f>
        <v>-</v>
      </c>
      <c r="EC26" s="72" t="str">
        <f>IF(ISNUMBER(T1_Data!EC24),IF(T1_Data!EC24=-999,"NA",IF(T1_Data!EC24&lt;1, "&lt;1", IF(T1_Data!EC24&gt;99, "&gt;99", T1_Data!EC24))),"-")</f>
        <v>-</v>
      </c>
      <c r="ED26" s="72" t="str">
        <f>IF(ISNUMBER(T1_Data!ED24),IF(T1_Data!ED24=-999,"NA",IF(T1_Data!ED24&lt;1, "&lt;1", IF(T1_Data!ED24&gt;99, "&gt;99", T1_Data!ED24))),"-")</f>
        <v>-</v>
      </c>
      <c r="EE26" s="72" t="str">
        <f>IF(ISNUMBER(T1_Data!EE24),IF(T1_Data!EE24=-999,"NA",IF(T1_Data!EE24&lt;1, "&lt;1", IF(T1_Data!EE24&gt;99, "&gt;99", T1_Data!EE24))),"-")</f>
        <v>-</v>
      </c>
      <c r="EF26" s="72" t="str">
        <f>IF(ISNUMBER(T1_Data!EF24),IF(T1_Data!EF24=-999,"NA",IF(T1_Data!EF24&lt;1, "&lt;1", IF(T1_Data!EF24&gt;99, "&gt;99", T1_Data!EF24))),"-")</f>
        <v>-</v>
      </c>
      <c r="EG26" s="72" t="str">
        <f>IF(ISNUMBER(T1_Data!EG24),IF(T1_Data!EG24=-999,"NA",IF(T1_Data!EG24&lt;1, "&lt;1", IF(T1_Data!EG24&gt;99, "&gt;99", T1_Data!EG24))),"-")</f>
        <v>-</v>
      </c>
      <c r="EH26" s="72" t="str">
        <f>IF(ISNUMBER(T1_Data!EH24),IF(T1_Data!EH24=-999,"NA",IF(T1_Data!EH24&lt;1, "&lt;1", IF(T1_Data!EH24&gt;99, "&gt;99", T1_Data!EH24))),"-")</f>
        <v>-</v>
      </c>
      <c r="EI26" s="72" t="str">
        <f>IF(ISNUMBER(T1_Data!EI24),IF(T1_Data!EI24=-999,"NA",IF(T1_Data!EI24&lt;1, "&lt;1", IF(T1_Data!EI24&gt;99, "&gt;99", T1_Data!EI24))),"-")</f>
        <v>-</v>
      </c>
      <c r="EJ26" s="72" t="str">
        <f>IF(ISNUMBER(T1_Data!EJ24),IF(T1_Data!EJ24=-999,"NA",IF(T1_Data!EJ24&lt;1, "&lt;1", IF(T1_Data!EJ24&gt;99, "&gt;99", T1_Data!EJ24))),"-")</f>
        <v>-</v>
      </c>
      <c r="EK26" s="72" t="str">
        <f>IF(ISNUMBER(T1_Data!EK24),IF(T1_Data!EK24=-999,"NA",IF(T1_Data!EK24&lt;1, "&lt;1", IF(T1_Data!EK24&gt;99, "&gt;99", T1_Data!EK24))),"-")</f>
        <v>-</v>
      </c>
      <c r="EL26" s="72" t="str">
        <f>IF(ISNUMBER(T1_Data!EL24),IF(T1_Data!EL24=-999,"NA",IF(T1_Data!EL24&lt;1, "&lt;1", IF(T1_Data!EL24&gt;99, "&gt;99", T1_Data!EL24))),"-")</f>
        <v>-</v>
      </c>
      <c r="EM26" s="72" t="str">
        <f>IF(ISNUMBER(T1_Data!EM24),IF(T1_Data!EM24=-999,"NA",IF(T1_Data!EM24&lt;1, "&lt;1", IF(T1_Data!EM24&gt;99, "&gt;99", T1_Data!EM24))),"-")</f>
        <v>-</v>
      </c>
      <c r="EN26" s="72" t="str">
        <f>IF(ISNUMBER(T1_Data!EN24),IF(T1_Data!EN24=-999,"NA",IF(T1_Data!EN24&lt;1, "&lt;1", IF(T1_Data!EN24&gt;99, "&gt;99", T1_Data!EN24))),"-")</f>
        <v>-</v>
      </c>
      <c r="EO26" s="72" t="str">
        <f>IF(ISNUMBER(T1_Data!EO24),IF(T1_Data!EO24=-999,"NA",IF(T1_Data!EO24&lt;1, "&lt;1", IF(T1_Data!EO24&gt;99, "&gt;99", T1_Data!EO24))),"-")</f>
        <v>-</v>
      </c>
      <c r="EP26" s="72" t="str">
        <f>IF(ISNUMBER(T1_Data!EP24),IF(T1_Data!EP24=-999,"NA",IF(T1_Data!EP24&lt;1, "&lt;1", IF(T1_Data!EP24&gt;99, "&gt;99", T1_Data!EP24))),"-")</f>
        <v>-</v>
      </c>
      <c r="EQ26" s="72" t="str">
        <f>IF(ISNUMBER(T1_Data!EQ24),IF(T1_Data!EQ24=-999,"NA",IF(T1_Data!EQ24&lt;1, "&lt;1", IF(T1_Data!EQ24&gt;99, "&gt;99", T1_Data!EQ24))),"-")</f>
        <v>-</v>
      </c>
      <c r="ER26" s="72" t="str">
        <f>IF(ISNUMBER(T1_Data!ER24),IF(T1_Data!ER24=-999,"NA",IF(T1_Data!ER24&lt;1, "&lt;1", IF(T1_Data!ER24&gt;99, "&gt;99", T1_Data!ER24))),"-")</f>
        <v>-</v>
      </c>
      <c r="ES26" s="72" t="str">
        <f>IF(ISNUMBER(T1_Data!ES24),IF(T1_Data!ES24=-999,"NA",IF(T1_Data!ES24&lt;1, "&lt;1", IF(T1_Data!ES24&gt;99, "&gt;99", T1_Data!ES24))),"-")</f>
        <v>-</v>
      </c>
      <c r="ET26" s="72" t="str">
        <f>IF(ISNUMBER(T1_Data!ET24),IF(T1_Data!ET24=-999,"NA",IF(T1_Data!ET24&lt;1, "&lt;1", IF(T1_Data!ET24&gt;99, "&gt;99", T1_Data!ET24))),"-")</f>
        <v>-</v>
      </c>
      <c r="EU26" s="72" t="str">
        <f>IF(ISNUMBER(T1_Data!EU24),IF(T1_Data!EU24=-999,"NA",IF(T1_Data!EU24&lt;1, "&lt;1", IF(T1_Data!EU24&gt;99, "&gt;99", T1_Data!EU24))),"-")</f>
        <v>-</v>
      </c>
      <c r="EV26" s="72" t="str">
        <f>IF(ISNUMBER(T1_Data!EV24),IF(T1_Data!EV24=-999,"NA",IF(T1_Data!EV24&lt;1, "&lt;1", IF(T1_Data!EV24&gt;99, "&gt;99", T1_Data!EV24))),"-")</f>
        <v>-</v>
      </c>
      <c r="EW26" s="72" t="str">
        <f>IF(ISNUMBER(T1_Data!EW24),IF(T1_Data!EW24=-999,"NA",IF(T1_Data!EW24&lt;1, "&lt;1", IF(T1_Data!EW24&gt;99, "&gt;99", T1_Data!EW24))),"-")</f>
        <v>-</v>
      </c>
      <c r="EX26" s="72" t="str">
        <f>IF(ISNUMBER(T1_Data!EX24),IF(T1_Data!EX24=-999,"NA",IF(T1_Data!EX24&lt;1, "&lt;1", IF(T1_Data!EX24&gt;99, "&gt;99", T1_Data!EX24))),"-")</f>
        <v>-</v>
      </c>
      <c r="EY26" s="72" t="str">
        <f>IF(ISNUMBER(T1_Data!EY24),IF(T1_Data!EY24=-999,"NA",IF(T1_Data!EY24&lt;1, "&lt;1", IF(T1_Data!EY24&gt;99, "&gt;99", T1_Data!EY24))),"-")</f>
        <v>-</v>
      </c>
      <c r="EZ26" s="72" t="str">
        <f>IF(ISNUMBER(T1_Data!EZ24),IF(T1_Data!EZ24=-999,"NA",IF(T1_Data!EZ24&lt;1, "&lt;1", IF(T1_Data!EZ24&gt;99, "&gt;99", T1_Data!EZ24))),"-")</f>
        <v>-</v>
      </c>
      <c r="FA26" s="72" t="str">
        <f>IF(ISNUMBER(T1_Data!FA24),IF(T1_Data!FA24=-999,"NA",IF(T1_Data!FA24&lt;1, "&lt;1", IF(T1_Data!FA24&gt;99, "&gt;99", T1_Data!FA24))),"-")</f>
        <v>-</v>
      </c>
      <c r="FB26" s="72" t="str">
        <f>IF(ISNUMBER(T1_Data!FB24),IF(T1_Data!FB24=-999,"NA",IF(T1_Data!FB24&lt;1, "&lt;1", IF(T1_Data!FB24&gt;99, "&gt;99", T1_Data!FB24))),"-")</f>
        <v>-</v>
      </c>
      <c r="FC26" s="72" t="str">
        <f>IF(ISNUMBER(T1_Data!FC24),IF(T1_Data!FC24=-999,"NA",IF(T1_Data!FC24&lt;1, "&lt;1", IF(T1_Data!FC24&gt;99, "&gt;99", T1_Data!FC24))),"-")</f>
        <v>-</v>
      </c>
      <c r="FD26" s="72" t="str">
        <f>IF(ISNUMBER(T1_Data!FD24),IF(T1_Data!FD24=-999,"NA",IF(T1_Data!FD24&lt;1, "&lt;1", IF(T1_Data!FD24&gt;99, "&gt;99", T1_Data!FD24))),"-")</f>
        <v>-</v>
      </c>
      <c r="FE26" s="72" t="str">
        <f>IF(ISNUMBER(T1_Data!FE24),IF(T1_Data!FE24=-999,"NA",IF(T1_Data!FE24&lt;1, "&lt;1", IF(T1_Data!FE24&gt;99, "&gt;99", T1_Data!FE24))),"-")</f>
        <v>-</v>
      </c>
      <c r="FF26" s="72" t="str">
        <f>IF(ISNUMBER(T1_Data!FF24),IF(T1_Data!FF24=-999,"NA",IF(T1_Data!FF24&lt;1, "&lt;1", IF(T1_Data!FF24&gt;99, "&gt;99", T1_Data!FF24))),"-")</f>
        <v>-</v>
      </c>
      <c r="FG26" s="72" t="str">
        <f>IF(ISNUMBER(T1_Data!FG24),IF(T1_Data!FG24=-999,"NA",IF(T1_Data!FG24&lt;1, "&lt;1", IF(T1_Data!FG24&gt;99, "&gt;99", T1_Data!FG24))),"-")</f>
        <v>-</v>
      </c>
      <c r="FH26" s="72" t="str">
        <f>IF(ISNUMBER(T1_Data!FH24),IF(T1_Data!FH24=-999,"NA",IF(T1_Data!FH24&lt;1, "&lt;1", IF(T1_Data!FH24&gt;99, "&gt;99", T1_Data!FH24))),"-")</f>
        <v>-</v>
      </c>
      <c r="FI26" s="72" t="str">
        <f>IF(ISNUMBER(T1_Data!FI24),IF(T1_Data!FI24=-999,"NA",IF(T1_Data!FI24&lt;1, "&lt;1", IF(T1_Data!FI24&gt;99, "&gt;99", T1_Data!FI24))),"-")</f>
        <v>-</v>
      </c>
      <c r="FJ26" s="72" t="str">
        <f>IF(ISNUMBER(T1_Data!FJ24),IF(T1_Data!FJ24=-999,"NA",IF(T1_Data!FJ24&lt;1, "&lt;1", IF(T1_Data!FJ24&gt;99, "&gt;99", T1_Data!FJ24))),"-")</f>
        <v>-</v>
      </c>
      <c r="FK26" s="72" t="str">
        <f>IF(ISNUMBER(T1_Data!FK24),IF(T1_Data!FK24=-999,"NA",IF(T1_Data!FK24&lt;1, "&lt;1", IF(T1_Data!FK24&gt;99, "&gt;99", T1_Data!FK24))),"-")</f>
        <v>-</v>
      </c>
      <c r="FL26" s="72" t="str">
        <f>IF(ISNUMBER(T1_Data!FL24),IF(T1_Data!FL24=-999,"NA",IF(T1_Data!FL24&lt;1, "&lt;1", IF(T1_Data!FL24&gt;99, "&gt;99", T1_Data!FL24))),"-")</f>
        <v>-</v>
      </c>
      <c r="FM26" s="72" t="str">
        <f>IF(ISNUMBER(T1_Data!FM24),IF(T1_Data!FM24=-999,"NA",IF(T1_Data!FM24&lt;1, "&lt;1", IF(T1_Data!FM24&gt;99, "&gt;99", T1_Data!FM24))),"-")</f>
        <v>-</v>
      </c>
      <c r="FN26" s="72" t="str">
        <f>IF(ISNUMBER(T1_Data!FN24),IF(T1_Data!FN24=-999,"NA",IF(T1_Data!FN24&lt;1, "&lt;1", IF(T1_Data!FN24&gt;99, "&gt;99", T1_Data!FN24))),"-")</f>
        <v>-</v>
      </c>
      <c r="FO26" s="72" t="str">
        <f>IF(ISNUMBER(T1_Data!FO24),IF(T1_Data!FO24=-999,"NA",IF(T1_Data!FO24&lt;1, "&lt;1", IF(T1_Data!FO24&gt;99, "&gt;99", T1_Data!FO24))),"-")</f>
        <v>-</v>
      </c>
      <c r="FP26" s="72" t="str">
        <f>IF(ISNUMBER(T1_Data!FP24),IF(T1_Data!FP24=-999,"NA",IF(T1_Data!FP24&lt;1, "&lt;1", IF(T1_Data!FP24&gt;99, "&gt;99", T1_Data!FP24))),"-")</f>
        <v>-</v>
      </c>
      <c r="FQ26" s="72" t="str">
        <f>IF(ISNUMBER(T1_Data!FQ24),IF(T1_Data!FQ24=-999,"NA",IF(T1_Data!FQ24&lt;1, "&lt;1", IF(T1_Data!FQ24&gt;99, "&gt;99", T1_Data!FQ24))),"-")</f>
        <v>-</v>
      </c>
      <c r="FR26" s="72" t="str">
        <f>IF(ISNUMBER(T1_Data!FR24),IF(T1_Data!FR24=-999,"NA",IF(T1_Data!FR24&lt;1, "&lt;1", IF(T1_Data!FR24&gt;99, "&gt;99", T1_Data!FR24))),"-")</f>
        <v>-</v>
      </c>
      <c r="FS26" s="72" t="str">
        <f>IF(ISNUMBER(T1_Data!FS24),IF(T1_Data!FS24=-999,"NA",IF(T1_Data!FS24&lt;1, "&lt;1", IF(T1_Data!FS24&gt;99, "&gt;99", T1_Data!FS24))),"-")</f>
        <v>-</v>
      </c>
      <c r="FT26" s="72" t="str">
        <f>IF(ISNUMBER(T1_Data!FT24),IF(T1_Data!FT24=-999,"NA",IF(T1_Data!FT24&lt;1, "&lt;1", IF(T1_Data!FT24&gt;99, "&gt;99", T1_Data!FT24))),"-")</f>
        <v>-</v>
      </c>
      <c r="FU26" s="72" t="str">
        <f>IF(ISNUMBER(T1_Data!FU24),IF(T1_Data!FU24=-999,"NA",IF(T1_Data!FU24&lt;1, "&lt;1", IF(T1_Data!FU24&gt;99, "&gt;99", T1_Data!FU24))),"-")</f>
        <v>-</v>
      </c>
      <c r="FV26" s="72" t="str">
        <f>IF(ISNUMBER(T1_Data!FV24),IF(T1_Data!FV24=-999,"NA",IF(T1_Data!FV24&lt;1, "&lt;1", IF(T1_Data!FV24&gt;99, "&gt;99", T1_Data!FV24))),"-")</f>
        <v>-</v>
      </c>
      <c r="FW26" s="72" t="str">
        <f>IF(ISNUMBER(T1_Data!FW24),IF(T1_Data!FW24=-999,"NA",IF(T1_Data!FW24&lt;1, "&lt;1", IF(T1_Data!FW24&gt;99, "&gt;99", T1_Data!FW24))),"-")</f>
        <v>-</v>
      </c>
      <c r="FX26" s="71" t="str">
        <f>IF(ISBLANK(T1_Data!FX24), "", T1_Data!FX24)</f>
        <v/>
      </c>
    </row>
    <row r="27" spans="1:180" x14ac:dyDescent="0.25">
      <c r="A27" s="71" t="str">
        <f>IF(ISBLANK(T1_Data!A25), "", T1_Data!A25)</f>
        <v/>
      </c>
      <c r="B27" s="72" t="str">
        <f>IF(ISNUMBER(T1_Data!B25), T1_Data!B25,"-")</f>
        <v>-</v>
      </c>
      <c r="C27" s="72" t="str">
        <f>IF(ISNUMBER(T1_Data!C25),IF(T1_Data!C25=-999,"NA",IF(T1_Data!C25&lt;1, "&lt;1", IF(T1_Data!C25&gt;99, "&gt;99", T1_Data!C25))),"-")</f>
        <v>-</v>
      </c>
      <c r="D27" s="72" t="str">
        <f>IF(ISNUMBER(T1_Data!D25),IF(T1_Data!D25=-999,"NA",IF(T1_Data!D25&lt;1, "&lt;1", IF(T1_Data!D25&gt;99, "&gt;99", T1_Data!D25))),"-")</f>
        <v>-</v>
      </c>
      <c r="E27" s="72" t="str">
        <f>IF(ISNUMBER(T1_Data!E25),IF(T1_Data!E25=-999,"NA",IF(T1_Data!E25&lt;1, "&lt;1", IF(T1_Data!E25&gt;99, "&gt;99", T1_Data!E25))),"-")</f>
        <v>-</v>
      </c>
      <c r="F27" s="72" t="str">
        <f>IF(ISNUMBER(T1_Data!F25),IF(T1_Data!F25=-999,"NA",IF(T1_Data!F25&lt;1, "&lt;1", IF(T1_Data!F25&gt;99, "&gt;99", T1_Data!F25))),"-")</f>
        <v>-</v>
      </c>
      <c r="G27" s="72" t="str">
        <f>IF(ISNUMBER(T1_Data!G25),IF(T1_Data!G25=-999,"NA",IF(T1_Data!G25&lt;1, "&lt;1", IF(T1_Data!G25&gt;99, "&gt;99", T1_Data!G25))),"-")</f>
        <v>-</v>
      </c>
      <c r="H27" s="72" t="str">
        <f>IF(ISNUMBER(T1_Data!H25),IF(T1_Data!H25=-999,"NA",IF(T1_Data!H25&lt;1, "&lt;1", IF(T1_Data!H25&gt;99, "&gt;99", T1_Data!H25))),"-")</f>
        <v>-</v>
      </c>
      <c r="I27" s="72" t="str">
        <f>IF(ISNUMBER(T1_Data!I25),IF(T1_Data!I25=-999,"NA",IF(T1_Data!I25&lt;1, "&lt;1", IF(T1_Data!I25&gt;99, "&gt;99", T1_Data!I25))),"-")</f>
        <v>-</v>
      </c>
      <c r="J27" s="72" t="str">
        <f>IF(ISNUMBER(T1_Data!J25),IF(T1_Data!J25=-999,"NA",IF(T1_Data!J25&lt;1, "&lt;1", IF(T1_Data!J25&gt;99, "&gt;99", T1_Data!J25))),"-")</f>
        <v>-</v>
      </c>
      <c r="K27" s="72" t="str">
        <f>IF(ISNUMBER(T1_Data!K25),IF(T1_Data!K25=-999,"NA",IF(T1_Data!K25&lt;1, "&lt;1", IF(T1_Data!K25&gt;99, "&gt;99", T1_Data!K25))),"-")</f>
        <v>-</v>
      </c>
      <c r="L27" s="72" t="str">
        <f>IF(ISNUMBER(T1_Data!L25),IF(T1_Data!L25=-999,"NA",IF(T1_Data!L25&lt;1, "&lt;1", IF(T1_Data!L25&gt;99, "&gt;99", T1_Data!L25))),"-")</f>
        <v>-</v>
      </c>
      <c r="M27" s="72" t="str">
        <f>IF(ISNUMBER(T1_Data!M25),IF(T1_Data!M25=-999,"NA",IF(T1_Data!M25&lt;1, "&lt;1", IF(T1_Data!M25&gt;99, "&gt;99", T1_Data!M25))),"-")</f>
        <v>-</v>
      </c>
      <c r="N27" s="72" t="str">
        <f>IF(ISNUMBER(T1_Data!N25),IF(T1_Data!N25=-999,"NA",IF(T1_Data!N25&lt;1, "&lt;1", IF(T1_Data!N25&gt;99, "&gt;99", T1_Data!N25))),"-")</f>
        <v>-</v>
      </c>
      <c r="O27" s="72" t="str">
        <f>IF(ISNUMBER(T1_Data!O25),IF(T1_Data!O25=-999,"NA",IF(T1_Data!O25&lt;1, "&lt;1", IF(T1_Data!O25&gt;99, "&gt;99", T1_Data!O25))),"-")</f>
        <v>-</v>
      </c>
      <c r="P27" s="72" t="str">
        <f>IF(ISNUMBER(T1_Data!P25),IF(T1_Data!P25=-999,"NA",IF(T1_Data!P25&lt;1, "&lt;1", IF(T1_Data!P25&gt;99, "&gt;99", T1_Data!P25))),"-")</f>
        <v>-</v>
      </c>
      <c r="Q27" s="72" t="str">
        <f>IF(ISNUMBER(T1_Data!Q25),IF(T1_Data!Q25=-999,"NA",IF(T1_Data!Q25&lt;1, "&lt;1", IF(T1_Data!Q25&gt;99, "&gt;99", T1_Data!Q25))),"-")</f>
        <v>-</v>
      </c>
      <c r="R27" s="72" t="str">
        <f>IF(ISNUMBER(T1_Data!R25),IF(T1_Data!R25=-999,"NA",IF(T1_Data!R25&lt;1, "&lt;1", IF(T1_Data!R25&gt;99, "&gt;99", T1_Data!R25))),"-")</f>
        <v>-</v>
      </c>
      <c r="S27" s="72" t="str">
        <f>IF(ISNUMBER(T1_Data!S25),IF(T1_Data!S25=-999,"NA",IF(T1_Data!S25&lt;1, "&lt;1", IF(T1_Data!S25&gt;99, "&gt;99", T1_Data!S25))),"-")</f>
        <v>-</v>
      </c>
      <c r="T27" s="72" t="str">
        <f>IF(ISNUMBER(T1_Data!T25),IF(T1_Data!T25=-999,"NA",IF(T1_Data!T25&lt;1, "&lt;1", IF(T1_Data!T25&gt;99, "&gt;99", T1_Data!T25))),"-")</f>
        <v>-</v>
      </c>
      <c r="U27" s="72" t="str">
        <f>IF(ISNUMBER(T1_Data!U25),IF(T1_Data!U25=-999,"NA",IF(T1_Data!U25&lt;1, "&lt;1", IF(T1_Data!U25&gt;99, "&gt;99", T1_Data!U25))),"-")</f>
        <v>-</v>
      </c>
      <c r="V27" s="72" t="str">
        <f>IF(ISNUMBER(T1_Data!V25),IF(T1_Data!V25=-999,"NA",IF(T1_Data!V25&lt;1, "&lt;1", IF(T1_Data!V25&gt;99, "&gt;99", T1_Data!V25))),"-")</f>
        <v>-</v>
      </c>
      <c r="W27" s="72" t="str">
        <f>IF(ISNUMBER(T1_Data!W25),IF(T1_Data!W25=-999,"NA",IF(T1_Data!W25&lt;1, "&lt;1", IF(T1_Data!W25&gt;99, "&gt;99", T1_Data!W25))),"-")</f>
        <v>-</v>
      </c>
      <c r="X27" s="72" t="str">
        <f>IF(ISNUMBER(T1_Data!X25),IF(T1_Data!X25=-999,"NA",IF(T1_Data!X25&lt;1, "&lt;1", IF(T1_Data!X25&gt;99, "&gt;99", T1_Data!X25))),"-")</f>
        <v>-</v>
      </c>
      <c r="Y27" s="72" t="str">
        <f>IF(ISNUMBER(T1_Data!Y25),IF(T1_Data!Y25=-999,"NA",IF(T1_Data!Y25&lt;1, "&lt;1", IF(T1_Data!Y25&gt;99, "&gt;99", T1_Data!Y25))),"-")</f>
        <v>-</v>
      </c>
      <c r="Z27" s="72" t="str">
        <f>IF(ISNUMBER(T1_Data!Z25),IF(T1_Data!Z25=-999,"NA",IF(T1_Data!Z25&lt;1, "&lt;1", IF(T1_Data!Z25&gt;99, "&gt;99", T1_Data!Z25))),"-")</f>
        <v>-</v>
      </c>
      <c r="AA27" s="72" t="str">
        <f>IF(ISNUMBER(T1_Data!AA25),IF(T1_Data!AA25=-999,"NA",IF(T1_Data!AA25&lt;1, "&lt;1", IF(T1_Data!AA25&gt;99, "&gt;99", T1_Data!AA25))),"-")</f>
        <v>-</v>
      </c>
      <c r="AB27" s="72" t="str">
        <f>IF(ISNUMBER(T1_Data!AB25),IF(T1_Data!AB25=-999,"NA",IF(T1_Data!AB25&lt;1, "&lt;1", IF(T1_Data!AB25&gt;99, "&gt;99", T1_Data!AB25))),"-")</f>
        <v>-</v>
      </c>
      <c r="AC27" s="72" t="str">
        <f>IF(ISNUMBER(T1_Data!AC25),IF(T1_Data!AC25=-999,"NA",IF(T1_Data!AC25&lt;1, "&lt;1", IF(T1_Data!AC25&gt;99, "&gt;99", T1_Data!AC25))),"-")</f>
        <v>-</v>
      </c>
      <c r="AD27" s="72" t="str">
        <f>IF(ISNUMBER(T1_Data!AD25),IF(T1_Data!AD25=-999,"NA",IF(T1_Data!AD25&lt;1, "&lt;1", IF(T1_Data!AD25&gt;99, "&gt;99", T1_Data!AD25))),"-")</f>
        <v>-</v>
      </c>
      <c r="AE27" s="72" t="str">
        <f>IF(ISNUMBER(T1_Data!AE25),IF(T1_Data!AE25=-999,"NA",IF(T1_Data!AE25&lt;1, "&lt;1", IF(T1_Data!AE25&gt;99, "&gt;99", T1_Data!AE25))),"-")</f>
        <v>-</v>
      </c>
      <c r="AF27" s="72" t="str">
        <f>IF(ISNUMBER(T1_Data!AF25),IF(T1_Data!AF25=-999,"NA",IF(T1_Data!AF25&lt;1, "&lt;1", IF(T1_Data!AF25&gt;99, "&gt;99", T1_Data!AF25))),"-")</f>
        <v>-</v>
      </c>
      <c r="AG27" s="72" t="str">
        <f>IF(ISNUMBER(T1_Data!AG25),IF(T1_Data!AG25=-999,"NA",IF(T1_Data!AG25&lt;1, "&lt;1", IF(T1_Data!AG25&gt;99, "&gt;99", T1_Data!AG25))),"-")</f>
        <v>-</v>
      </c>
      <c r="AH27" s="72" t="str">
        <f>IF(ISNUMBER(T1_Data!AH25),IF(T1_Data!AH25=-999,"NA",IF(T1_Data!AH25&lt;1, "&lt;1", IF(T1_Data!AH25&gt;99, "&gt;99", T1_Data!AH25))),"-")</f>
        <v>-</v>
      </c>
      <c r="AI27" s="72" t="str">
        <f>IF(ISNUMBER(T1_Data!AI25),IF(T1_Data!AI25=-999,"NA",IF(T1_Data!AI25&lt;1, "&lt;1", IF(T1_Data!AI25&gt;99, "&gt;99", T1_Data!AI25))),"-")</f>
        <v>-</v>
      </c>
      <c r="AJ27" s="72" t="str">
        <f>IF(ISNUMBER(T1_Data!AJ25),IF(T1_Data!AJ25=-999,"NA",IF(T1_Data!AJ25&lt;1, "&lt;1", IF(T1_Data!AJ25&gt;99, "&gt;99", T1_Data!AJ25))),"-")</f>
        <v>-</v>
      </c>
      <c r="AK27" s="72" t="str">
        <f>IF(ISNUMBER(T1_Data!AK25),IF(T1_Data!AK25=-999,"NA",IF(T1_Data!AK25&lt;1, "&lt;1", IF(T1_Data!AK25&gt;99, "&gt;99", T1_Data!AK25))),"-")</f>
        <v>-</v>
      </c>
      <c r="AL27" s="72" t="str">
        <f>IF(ISNUMBER(T1_Data!AL25),IF(T1_Data!AL25=-999,"NA",IF(T1_Data!AL25&lt;1, "&lt;1", IF(T1_Data!AL25&gt;99, "&gt;99", T1_Data!AL25))),"-")</f>
        <v>-</v>
      </c>
      <c r="AM27" s="72" t="str">
        <f>IF(ISNUMBER(T1_Data!AM25),IF(T1_Data!AM25=-999,"NA",IF(T1_Data!AM25&lt;1, "&lt;1", IF(T1_Data!AM25&gt;99, "&gt;99", T1_Data!AM25))),"-")</f>
        <v>-</v>
      </c>
      <c r="AN27" s="72" t="str">
        <f>IF(ISNUMBER(T1_Data!AN25),IF(T1_Data!AN25=-999,"NA",IF(T1_Data!AN25&lt;1, "&lt;1", IF(T1_Data!AN25&gt;99, "&gt;99", T1_Data!AN25))),"-")</f>
        <v>-</v>
      </c>
      <c r="AO27" s="72" t="str">
        <f>IF(ISNUMBER(T1_Data!AO25),IF(T1_Data!AO25=-999,"NA",IF(T1_Data!AO25&lt;1, "&lt;1", IF(T1_Data!AO25&gt;99, "&gt;99", T1_Data!AO25))),"-")</f>
        <v>-</v>
      </c>
      <c r="AP27" s="72" t="str">
        <f>IF(ISNUMBER(T1_Data!AP25),IF(T1_Data!AP25=-999,"NA",IF(T1_Data!AP25&lt;1, "&lt;1", IF(T1_Data!AP25&gt;99, "&gt;99", T1_Data!AP25))),"-")</f>
        <v>-</v>
      </c>
      <c r="AQ27" s="72" t="str">
        <f>IF(ISNUMBER(T1_Data!AQ25),IF(T1_Data!AQ25=-999,"NA",IF(T1_Data!AQ25&lt;1, "&lt;1", IF(T1_Data!AQ25&gt;99, "&gt;99", T1_Data!AQ25))),"-")</f>
        <v>-</v>
      </c>
      <c r="AR27" s="72" t="str">
        <f>IF(ISNUMBER(T1_Data!AR25),IF(T1_Data!AR25=-999,"NA",IF(T1_Data!AR25&lt;1, "&lt;1", IF(T1_Data!AR25&gt;99, "&gt;99", T1_Data!AR25))),"-")</f>
        <v>-</v>
      </c>
      <c r="AS27" s="72" t="str">
        <f>IF(ISNUMBER(T1_Data!AS25),IF(T1_Data!AS25=-999,"NA",IF(T1_Data!AS25&lt;1, "&lt;1", IF(T1_Data!AS25&gt;99, "&gt;99", T1_Data!AS25))),"-")</f>
        <v>-</v>
      </c>
      <c r="AT27" s="72" t="str">
        <f>IF(ISNUMBER(T1_Data!AT25),IF(T1_Data!AT25=-999,"NA",IF(T1_Data!AT25&lt;1, "&lt;1", IF(T1_Data!AT25&gt;99, "&gt;99", T1_Data!AT25))),"-")</f>
        <v>-</v>
      </c>
      <c r="AU27" s="72" t="str">
        <f>IF(ISNUMBER(T1_Data!AU25),IF(T1_Data!AU25=-999,"NA",IF(T1_Data!AU25&lt;1, "&lt;1", IF(T1_Data!AU25&gt;99, "&gt;99", T1_Data!AU25))),"-")</f>
        <v>-</v>
      </c>
      <c r="AV27" s="72" t="str">
        <f>IF(ISNUMBER(T1_Data!AV25),IF(T1_Data!AV25=-999,"NA",IF(T1_Data!AV25&lt;1, "&lt;1", IF(T1_Data!AV25&gt;99, "&gt;99", T1_Data!AV25))),"-")</f>
        <v>-</v>
      </c>
      <c r="AW27" s="72" t="str">
        <f>IF(ISNUMBER(T1_Data!AW25),IF(T1_Data!AW25=-999,"NA",IF(T1_Data!AW25&lt;1, "&lt;1", IF(T1_Data!AW25&gt;99, "&gt;99", T1_Data!AW25))),"-")</f>
        <v>-</v>
      </c>
      <c r="AX27" s="72" t="str">
        <f>IF(ISNUMBER(T1_Data!AX25),IF(T1_Data!AX25=-999,"NA",IF(T1_Data!AX25&lt;1, "&lt;1", IF(T1_Data!AX25&gt;99, "&gt;99", T1_Data!AX25))),"-")</f>
        <v>-</v>
      </c>
      <c r="AY27" s="72" t="str">
        <f>IF(ISNUMBER(T1_Data!AY25),IF(T1_Data!AY25=-999,"NA",IF(T1_Data!AY25&lt;1, "&lt;1", IF(T1_Data!AY25&gt;99, "&gt;99", T1_Data!AY25))),"-")</f>
        <v>-</v>
      </c>
      <c r="AZ27" s="72" t="str">
        <f>IF(ISNUMBER(T1_Data!AZ25),IF(T1_Data!AZ25=-999,"NA",IF(T1_Data!AZ25&lt;1, "&lt;1", IF(T1_Data!AZ25&gt;99, "&gt;99", T1_Data!AZ25))),"-")</f>
        <v>-</v>
      </c>
      <c r="BA27" s="72" t="str">
        <f>IF(ISNUMBER(T1_Data!BA25),IF(T1_Data!BA25=-999,"NA",IF(T1_Data!BA25&lt;1, "&lt;1", IF(T1_Data!BA25&gt;99, "&gt;99", T1_Data!BA25))),"-")</f>
        <v>-</v>
      </c>
      <c r="BB27" s="72" t="str">
        <f>IF(ISNUMBER(T1_Data!BB25),IF(T1_Data!BB25=-999,"NA",IF(T1_Data!BB25&lt;1, "&lt;1", IF(T1_Data!BB25&gt;99, "&gt;99", T1_Data!BB25))),"-")</f>
        <v>-</v>
      </c>
      <c r="BC27" s="72" t="str">
        <f>IF(ISNUMBER(T1_Data!BC25),IF(T1_Data!BC25=-999,"NA",IF(T1_Data!BC25&lt;1, "&lt;1", IF(T1_Data!BC25&gt;99, "&gt;99", T1_Data!BC25))),"-")</f>
        <v>-</v>
      </c>
      <c r="BD27" s="72" t="str">
        <f>IF(ISNUMBER(T1_Data!BD25),IF(T1_Data!BD25=-999,"NA",IF(T1_Data!BD25&lt;1, "&lt;1", IF(T1_Data!BD25&gt;99, "&gt;99", T1_Data!BD25))),"-")</f>
        <v>-</v>
      </c>
      <c r="BE27" s="72" t="str">
        <f>IF(ISNUMBER(T1_Data!BE25),IF(T1_Data!BE25=-999,"NA",IF(T1_Data!BE25&lt;1, "&lt;1", IF(T1_Data!BE25&gt;99, "&gt;99", T1_Data!BE25))),"-")</f>
        <v>-</v>
      </c>
      <c r="BF27" s="72" t="str">
        <f>IF(ISNUMBER(T1_Data!BF25),IF(T1_Data!BF25=-999,"NA",IF(T1_Data!BF25&lt;1, "&lt;1", IF(T1_Data!BF25&gt;99, "&gt;99", T1_Data!BF25))),"-")</f>
        <v>-</v>
      </c>
      <c r="BG27" s="72" t="str">
        <f>IF(ISNUMBER(T1_Data!BG25),IF(T1_Data!BG25=-999,"NA",IF(T1_Data!BG25&lt;1, "&lt;1", IF(T1_Data!BG25&gt;99, "&gt;99", T1_Data!BG25))),"-")</f>
        <v>-</v>
      </c>
      <c r="BH27" s="72" t="str">
        <f>IF(ISNUMBER(T1_Data!BH25),IF(T1_Data!BH25=-999,"NA",IF(T1_Data!BH25&lt;1, "&lt;1", IF(T1_Data!BH25&gt;99, "&gt;99", T1_Data!BH25))),"-")</f>
        <v>-</v>
      </c>
      <c r="BI27" s="72" t="str">
        <f>IF(ISNUMBER(T1_Data!BI25),IF(T1_Data!BI25=-999,"NA",IF(T1_Data!BI25&lt;1, "&lt;1", IF(T1_Data!BI25&gt;99, "&gt;99", T1_Data!BI25))),"-")</f>
        <v>-</v>
      </c>
      <c r="BJ27" s="72" t="str">
        <f>IF(ISNUMBER(T1_Data!BJ25),IF(T1_Data!BJ25=-999,"NA",IF(T1_Data!BJ25&lt;1, "&lt;1", IF(T1_Data!BJ25&gt;99, "&gt;99", T1_Data!BJ25))),"-")</f>
        <v>-</v>
      </c>
      <c r="BK27" s="72" t="str">
        <f>IF(ISNUMBER(T1_Data!BK25),IF(T1_Data!BK25=-999,"NA",IF(T1_Data!BK25&lt;1, "&lt;1", IF(T1_Data!BK25&gt;99, "&gt;99", T1_Data!BK25))),"-")</f>
        <v>-</v>
      </c>
      <c r="BL27" s="72" t="str">
        <f>IF(ISNUMBER(T1_Data!BL25),IF(T1_Data!BL25=-999,"NA",IF(T1_Data!BL25&lt;1, "&lt;1", IF(T1_Data!BL25&gt;99, "&gt;99", T1_Data!BL25))),"-")</f>
        <v>-</v>
      </c>
      <c r="BM27" s="72" t="str">
        <f>IF(ISNUMBER(T1_Data!BM25),IF(T1_Data!BM25=-999,"NA",IF(T1_Data!BM25&lt;1, "&lt;1", IF(T1_Data!BM25&gt;99, "&gt;99", T1_Data!BM25))),"-")</f>
        <v>-</v>
      </c>
      <c r="BN27" s="72" t="str">
        <f>IF(ISNUMBER(T1_Data!BN25),IF(T1_Data!BN25=-999,"NA",IF(T1_Data!BN25&lt;1, "&lt;1", IF(T1_Data!BN25&gt;99, "&gt;99", T1_Data!BN25))),"-")</f>
        <v>-</v>
      </c>
      <c r="BO27" s="72" t="str">
        <f>IF(ISNUMBER(T1_Data!BO25),IF(T1_Data!BO25=-999,"NA",IF(T1_Data!BO25&lt;1, "&lt;1", IF(T1_Data!BO25&gt;99, "&gt;99", T1_Data!BO25))),"-")</f>
        <v>-</v>
      </c>
      <c r="BP27" s="72" t="str">
        <f>IF(ISNUMBER(T1_Data!BP25),IF(T1_Data!BP25=-999,"NA",IF(T1_Data!BP25&lt;1, "&lt;1", IF(T1_Data!BP25&gt;99, "&gt;99", T1_Data!BP25))),"-")</f>
        <v>-</v>
      </c>
      <c r="BQ27" s="72" t="str">
        <f>IF(ISNUMBER(T1_Data!BQ25),IF(T1_Data!BQ25=-999,"NA",IF(T1_Data!BQ25&lt;1, "&lt;1", IF(T1_Data!BQ25&gt;99, "&gt;99", T1_Data!BQ25))),"-")</f>
        <v>-</v>
      </c>
      <c r="BR27" s="72" t="str">
        <f>IF(ISNUMBER(T1_Data!BR25),IF(T1_Data!BR25=-999,"NA",IF(T1_Data!BR25&lt;1, "&lt;1", IF(T1_Data!BR25&gt;99, "&gt;99", T1_Data!BR25))),"-")</f>
        <v>-</v>
      </c>
      <c r="BS27" s="72" t="str">
        <f>IF(ISNUMBER(T1_Data!BS25),IF(T1_Data!BS25=-999,"NA",IF(T1_Data!BS25&lt;1, "&lt;1", IF(T1_Data!BS25&gt;99, "&gt;99", T1_Data!BS25))),"-")</f>
        <v>-</v>
      </c>
      <c r="BT27" s="72" t="str">
        <f>IF(ISNUMBER(T1_Data!BT25),IF(T1_Data!BT25=-999,"NA",IF(T1_Data!BT25&lt;1, "&lt;1", IF(T1_Data!BT25&gt;99, "&gt;99", T1_Data!BT25))),"-")</f>
        <v>-</v>
      </c>
      <c r="BU27" s="72" t="str">
        <f>IF(ISNUMBER(T1_Data!BU25),IF(T1_Data!BU25=-999,"NA",IF(T1_Data!BU25&lt;1, "&lt;1", IF(T1_Data!BU25&gt;99, "&gt;99", T1_Data!BU25))),"-")</f>
        <v>-</v>
      </c>
      <c r="BV27" s="72" t="str">
        <f>IF(ISNUMBER(T1_Data!BV25),IF(T1_Data!BV25=-999,"NA",IF(T1_Data!BV25&lt;1, "&lt;1", IF(T1_Data!BV25&gt;99, "&gt;99", T1_Data!BV25))),"-")</f>
        <v>-</v>
      </c>
      <c r="BW27" s="72" t="str">
        <f>IF(ISNUMBER(T1_Data!BW25),IF(T1_Data!BW25=-999,"NA",IF(T1_Data!BW25&lt;1, "&lt;1", IF(T1_Data!BW25&gt;99, "&gt;99", T1_Data!BW25))),"-")</f>
        <v>-</v>
      </c>
      <c r="BX27" s="72" t="str">
        <f>IF(ISNUMBER(T1_Data!BX25),IF(T1_Data!BX25=-999,"NA",IF(T1_Data!BX25&lt;1, "&lt;1", IF(T1_Data!BX25&gt;99, "&gt;99", T1_Data!BX25))),"-")</f>
        <v>-</v>
      </c>
      <c r="BY27" s="72" t="str">
        <f>IF(ISNUMBER(T1_Data!BY25),IF(T1_Data!BY25=-999,"NA",IF(T1_Data!BY25&lt;1, "&lt;1", IF(T1_Data!BY25&gt;99, "&gt;99", T1_Data!BY25))),"-")</f>
        <v>-</v>
      </c>
      <c r="BZ27" s="72" t="str">
        <f>IF(ISNUMBER(T1_Data!BZ25),IF(T1_Data!BZ25=-999,"NA",IF(T1_Data!BZ25&lt;1, "&lt;1", IF(T1_Data!BZ25&gt;99, "&gt;99", T1_Data!BZ25))),"-")</f>
        <v>-</v>
      </c>
      <c r="CA27" s="72" t="str">
        <f>IF(ISNUMBER(T1_Data!CA25),IF(T1_Data!CA25=-999,"NA",IF(T1_Data!CA25&lt;1, "&lt;1", IF(T1_Data!CA25&gt;99, "&gt;99", T1_Data!CA25))),"-")</f>
        <v>-</v>
      </c>
      <c r="CB27" s="72" t="str">
        <f>IF(ISNUMBER(T1_Data!CB25),IF(T1_Data!CB25=-999,"NA",IF(T1_Data!CB25&lt;1, "&lt;1", IF(T1_Data!CB25&gt;99, "&gt;99", T1_Data!CB25))),"-")</f>
        <v>-</v>
      </c>
      <c r="CC27" s="72" t="str">
        <f>IF(ISNUMBER(T1_Data!CC25),IF(T1_Data!CC25=-999,"NA",IF(T1_Data!CC25&lt;1, "&lt;1", IF(T1_Data!CC25&gt;99, "&gt;99", T1_Data!CC25))),"-")</f>
        <v>-</v>
      </c>
      <c r="CD27" s="72" t="str">
        <f>IF(ISNUMBER(T1_Data!CD25),IF(T1_Data!CD25=-999,"NA",IF(T1_Data!CD25&lt;1, "&lt;1", IF(T1_Data!CD25&gt;99, "&gt;99", T1_Data!CD25))),"-")</f>
        <v>-</v>
      </c>
      <c r="CE27" s="72" t="str">
        <f>IF(ISNUMBER(T1_Data!CE25),IF(T1_Data!CE25=-999,"NA",IF(T1_Data!CE25&lt;1, "&lt;1", IF(T1_Data!CE25&gt;99, "&gt;99", T1_Data!CE25))),"-")</f>
        <v>-</v>
      </c>
      <c r="CF27" s="72" t="str">
        <f>IF(ISNUMBER(T1_Data!CF25),IF(T1_Data!CF25=-999,"NA",IF(T1_Data!CF25&lt;1, "&lt;1", IF(T1_Data!CF25&gt;99, "&gt;99", T1_Data!CF25))),"-")</f>
        <v>-</v>
      </c>
      <c r="CG27" s="72" t="str">
        <f>IF(ISNUMBER(T1_Data!CG25),IF(T1_Data!CG25=-999,"NA",IF(T1_Data!CG25&lt;1, "&lt;1", IF(T1_Data!CG25&gt;99, "&gt;99", T1_Data!CG25))),"-")</f>
        <v>-</v>
      </c>
      <c r="CH27" s="72" t="str">
        <f>IF(ISNUMBER(T1_Data!CH25),IF(T1_Data!CH25=-999,"NA",IF(T1_Data!CH25&lt;1, "&lt;1", IF(T1_Data!CH25&gt;99, "&gt;99", T1_Data!CH25))),"-")</f>
        <v>-</v>
      </c>
      <c r="CI27" s="72" t="str">
        <f>IF(ISNUMBER(T1_Data!CI25),IF(T1_Data!CI25=-999,"NA",IF(T1_Data!CI25&lt;1, "&lt;1", IF(T1_Data!CI25&gt;99, "&gt;99", T1_Data!CI25))),"-")</f>
        <v>-</v>
      </c>
      <c r="CJ27" s="72" t="str">
        <f>IF(ISNUMBER(T1_Data!CJ25),IF(T1_Data!CJ25=-999,"NA",IF(T1_Data!CJ25&lt;1, "&lt;1", IF(T1_Data!CJ25&gt;99, "&gt;99", T1_Data!CJ25))),"-")</f>
        <v>-</v>
      </c>
      <c r="CK27" s="72" t="str">
        <f>IF(ISNUMBER(T1_Data!CK25),IF(T1_Data!CK25=-999,"NA",IF(T1_Data!CK25&lt;1, "&lt;1", IF(T1_Data!CK25&gt;99, "&gt;99", T1_Data!CK25))),"-")</f>
        <v>-</v>
      </c>
      <c r="CL27" s="72" t="str">
        <f>IF(ISNUMBER(T1_Data!CL25),IF(T1_Data!CL25=-999,"NA",IF(T1_Data!CL25&lt;1, "&lt;1", IF(T1_Data!CL25&gt;99, "&gt;99", T1_Data!CL25))),"-")</f>
        <v>-</v>
      </c>
      <c r="CM27" s="72" t="str">
        <f>IF(ISNUMBER(T1_Data!CM25),IF(T1_Data!CM25=-999,"NA",IF(T1_Data!CM25&lt;1, "&lt;1", IF(T1_Data!CM25&gt;99, "&gt;99", T1_Data!CM25))),"-")</f>
        <v>-</v>
      </c>
      <c r="CN27" s="72" t="str">
        <f>IF(ISNUMBER(T1_Data!CN25),IF(T1_Data!CN25=-999,"NA",IF(T1_Data!CN25&lt;1, "&lt;1", IF(T1_Data!CN25&gt;99, "&gt;99", T1_Data!CN25))),"-")</f>
        <v>-</v>
      </c>
      <c r="CO27" s="72" t="str">
        <f>IF(ISNUMBER(T1_Data!CO25),IF(T1_Data!CO25=-999,"NA",IF(T1_Data!CO25&lt;1, "&lt;1", IF(T1_Data!CO25&gt;99, "&gt;99", T1_Data!CO25))),"-")</f>
        <v>-</v>
      </c>
      <c r="CP27" s="72" t="str">
        <f>IF(ISNUMBER(T1_Data!CP25),IF(T1_Data!CP25=-999,"NA",IF(T1_Data!CP25&lt;1, "&lt;1", IF(T1_Data!CP25&gt;99, "&gt;99", T1_Data!CP25))),"-")</f>
        <v>-</v>
      </c>
      <c r="CQ27" s="72" t="str">
        <f>IF(ISNUMBER(T1_Data!CQ25),IF(T1_Data!CQ25=-999,"NA",IF(T1_Data!CQ25&lt;1, "&lt;1", IF(T1_Data!CQ25&gt;99, "&gt;99", T1_Data!CQ25))),"-")</f>
        <v>-</v>
      </c>
      <c r="CR27" s="72" t="str">
        <f>IF(ISNUMBER(T1_Data!CR25),IF(T1_Data!CR25=-999,"NA",IF(T1_Data!CR25&lt;1, "&lt;1", IF(T1_Data!CR25&gt;99, "&gt;99", T1_Data!CR25))),"-")</f>
        <v>-</v>
      </c>
      <c r="CS27" s="72" t="str">
        <f>IF(ISNUMBER(T1_Data!CS25),IF(T1_Data!CS25=-999,"NA",IF(T1_Data!CS25&lt;1, "&lt;1", IF(T1_Data!CS25&gt;99, "&gt;99", T1_Data!CS25))),"-")</f>
        <v>-</v>
      </c>
      <c r="CT27" s="72" t="str">
        <f>IF(ISNUMBER(T1_Data!CT25),IF(T1_Data!CT25=-999,"NA",IF(T1_Data!CT25&lt;1, "&lt;1", IF(T1_Data!CT25&gt;99, "&gt;99", T1_Data!CT25))),"-")</f>
        <v>-</v>
      </c>
      <c r="CU27" s="72" t="str">
        <f>IF(ISNUMBER(T1_Data!CU25),IF(T1_Data!CU25=-999,"NA",IF(T1_Data!CU25&lt;1, "&lt;1", IF(T1_Data!CU25&gt;99, "&gt;99", T1_Data!CU25))),"-")</f>
        <v>-</v>
      </c>
      <c r="CV27" s="72" t="str">
        <f>IF(ISNUMBER(T1_Data!CV25),IF(T1_Data!CV25=-999,"NA",IF(T1_Data!CV25&lt;1, "&lt;1", IF(T1_Data!CV25&gt;99, "&gt;99", T1_Data!CV25))),"-")</f>
        <v>-</v>
      </c>
      <c r="CW27" s="72" t="str">
        <f>IF(ISNUMBER(T1_Data!CW25),IF(T1_Data!CW25=-999,"NA",IF(T1_Data!CW25&lt;1, "&lt;1", IF(T1_Data!CW25&gt;99, "&gt;99", T1_Data!CW25))),"-")</f>
        <v>-</v>
      </c>
      <c r="CX27" s="72" t="str">
        <f>IF(ISNUMBER(T1_Data!CX25),IF(T1_Data!CX25=-999,"NA",IF(T1_Data!CX25&lt;1, "&lt;1", IF(T1_Data!CX25&gt;99, "&gt;99", T1_Data!CX25))),"-")</f>
        <v>-</v>
      </c>
      <c r="CY27" s="72" t="str">
        <f>IF(ISNUMBER(T1_Data!CY25),IF(T1_Data!CY25=-999,"NA",IF(T1_Data!CY25&lt;1, "&lt;1", IF(T1_Data!CY25&gt;99, "&gt;99", T1_Data!CY25))),"-")</f>
        <v>-</v>
      </c>
      <c r="CZ27" s="72" t="str">
        <f>IF(ISNUMBER(T1_Data!CZ25),IF(T1_Data!CZ25=-999,"NA",IF(T1_Data!CZ25&lt;1, "&lt;1", IF(T1_Data!CZ25&gt;99, "&gt;99", T1_Data!CZ25))),"-")</f>
        <v>-</v>
      </c>
      <c r="DA27" s="72" t="str">
        <f>IF(ISNUMBER(T1_Data!DA25),IF(T1_Data!DA25=-999,"NA",IF(T1_Data!DA25&lt;1, "&lt;1", IF(T1_Data!DA25&gt;99, "&gt;99", T1_Data!DA25))),"-")</f>
        <v>-</v>
      </c>
      <c r="DB27" s="72" t="str">
        <f>IF(ISNUMBER(T1_Data!DB25),IF(T1_Data!DB25=-999,"NA",IF(T1_Data!DB25&lt;1, "&lt;1", IF(T1_Data!DB25&gt;99, "&gt;99", T1_Data!DB25))),"-")</f>
        <v>-</v>
      </c>
      <c r="DC27" s="72" t="str">
        <f>IF(ISNUMBER(T1_Data!DC25),IF(T1_Data!DC25=-999,"NA",IF(T1_Data!DC25&lt;1, "&lt;1", IF(T1_Data!DC25&gt;99, "&gt;99", T1_Data!DC25))),"-")</f>
        <v>-</v>
      </c>
      <c r="DD27" s="72" t="str">
        <f>IF(ISNUMBER(T1_Data!DD25),IF(T1_Data!DD25=-999,"NA",IF(T1_Data!DD25&lt;1, "&lt;1", IF(T1_Data!DD25&gt;99, "&gt;99", T1_Data!DD25))),"-")</f>
        <v>-</v>
      </c>
      <c r="DE27" s="72" t="str">
        <f>IF(ISNUMBER(T1_Data!DE25),IF(T1_Data!DE25=-999,"NA",IF(T1_Data!DE25&lt;1, "&lt;1", IF(T1_Data!DE25&gt;99, "&gt;99", T1_Data!DE25))),"-")</f>
        <v>-</v>
      </c>
      <c r="DF27" s="72" t="str">
        <f>IF(ISNUMBER(T1_Data!DF25),IF(T1_Data!DF25=-999,"NA",IF(T1_Data!DF25&lt;1, "&lt;1", IF(T1_Data!DF25&gt;99, "&gt;99", T1_Data!DF25))),"-")</f>
        <v>-</v>
      </c>
      <c r="DG27" s="72" t="str">
        <f>IF(ISNUMBER(T1_Data!DG25),IF(T1_Data!DG25=-999,"NA",IF(T1_Data!DG25&lt;1, "&lt;1", IF(T1_Data!DG25&gt;99, "&gt;99", T1_Data!DG25))),"-")</f>
        <v>-</v>
      </c>
      <c r="DH27" s="72" t="str">
        <f>IF(ISNUMBER(T1_Data!DH25),IF(T1_Data!DH25=-999,"NA",IF(T1_Data!DH25&lt;1, "&lt;1", IF(T1_Data!DH25&gt;99, "&gt;99", T1_Data!DH25))),"-")</f>
        <v>-</v>
      </c>
      <c r="DI27" s="72" t="str">
        <f>IF(ISNUMBER(T1_Data!DI25),IF(T1_Data!DI25=-999,"NA",IF(T1_Data!DI25&lt;1, "&lt;1", IF(T1_Data!DI25&gt;99, "&gt;99", T1_Data!DI25))),"-")</f>
        <v>-</v>
      </c>
      <c r="DJ27" s="72" t="str">
        <f>IF(ISNUMBER(T1_Data!DJ25),IF(T1_Data!DJ25=-999,"NA",IF(T1_Data!DJ25&lt;1, "&lt;1", IF(T1_Data!DJ25&gt;99, "&gt;99", T1_Data!DJ25))),"-")</f>
        <v>-</v>
      </c>
      <c r="DK27" s="72" t="str">
        <f>IF(ISNUMBER(T1_Data!DK25),IF(T1_Data!DK25=-999,"NA",IF(T1_Data!DK25&lt;1, "&lt;1", IF(T1_Data!DK25&gt;99, "&gt;99", T1_Data!DK25))),"-")</f>
        <v>-</v>
      </c>
      <c r="DL27" s="72" t="str">
        <f>IF(ISNUMBER(T1_Data!DL25),IF(T1_Data!DL25=-999,"NA",IF(T1_Data!DL25&lt;1, "&lt;1", IF(T1_Data!DL25&gt;99, "&gt;99", T1_Data!DL25))),"-")</f>
        <v>-</v>
      </c>
      <c r="DM27" s="72" t="str">
        <f>IF(ISNUMBER(T1_Data!DM25),IF(T1_Data!DM25=-999,"NA",IF(T1_Data!DM25&lt;1, "&lt;1", IF(T1_Data!DM25&gt;99, "&gt;99", T1_Data!DM25))),"-")</f>
        <v>-</v>
      </c>
      <c r="DN27" s="72" t="str">
        <f>IF(ISNUMBER(T1_Data!DN25),IF(T1_Data!DN25=-999,"NA",IF(T1_Data!DN25&lt;1, "&lt;1", IF(T1_Data!DN25&gt;99, "&gt;99", T1_Data!DN25))),"-")</f>
        <v>-</v>
      </c>
      <c r="DO27" s="72" t="str">
        <f>IF(ISNUMBER(T1_Data!DO25),IF(T1_Data!DO25=-999,"NA",IF(T1_Data!DO25&lt;1, "&lt;1", IF(T1_Data!DO25&gt;99, "&gt;99", T1_Data!DO25))),"-")</f>
        <v>-</v>
      </c>
      <c r="DP27" s="72" t="str">
        <f>IF(ISNUMBER(T1_Data!DP25),IF(T1_Data!DP25=-999,"NA",IF(T1_Data!DP25&lt;1, "&lt;1", IF(T1_Data!DP25&gt;99, "&gt;99", T1_Data!DP25))),"-")</f>
        <v>-</v>
      </c>
      <c r="DQ27" s="72" t="str">
        <f>IF(ISNUMBER(T1_Data!DQ25),IF(T1_Data!DQ25=-999,"NA",IF(T1_Data!DQ25&lt;1, "&lt;1", IF(T1_Data!DQ25&gt;99, "&gt;99", T1_Data!DQ25))),"-")</f>
        <v>-</v>
      </c>
      <c r="DR27" s="72" t="str">
        <f>IF(ISNUMBER(T1_Data!DR25),IF(T1_Data!DR25=-999,"NA",IF(T1_Data!DR25&lt;1, "&lt;1", IF(T1_Data!DR25&gt;99, "&gt;99", T1_Data!DR25))),"-")</f>
        <v>-</v>
      </c>
      <c r="DS27" s="72" t="str">
        <f>IF(ISNUMBER(T1_Data!DS25),IF(T1_Data!DS25=-999,"NA",IF(T1_Data!DS25&lt;1, "&lt;1", IF(T1_Data!DS25&gt;99, "&gt;99", T1_Data!DS25))),"-")</f>
        <v>-</v>
      </c>
      <c r="DT27" s="72" t="str">
        <f>IF(ISNUMBER(T1_Data!DT25),IF(T1_Data!DT25=-999,"NA",IF(T1_Data!DT25&lt;1, "&lt;1", IF(T1_Data!DT25&gt;99, "&gt;99", T1_Data!DT25))),"-")</f>
        <v>-</v>
      </c>
      <c r="DU27" s="72" t="str">
        <f>IF(ISNUMBER(T1_Data!DU25),IF(T1_Data!DU25=-999,"NA",IF(T1_Data!DU25&lt;1, "&lt;1", IF(T1_Data!DU25&gt;99, "&gt;99", T1_Data!DU25))),"-")</f>
        <v>-</v>
      </c>
      <c r="DV27" s="72" t="str">
        <f>IF(ISNUMBER(T1_Data!DV25),IF(T1_Data!DV25=-999,"NA",IF(T1_Data!DV25&lt;1, "&lt;1", IF(T1_Data!DV25&gt;99, "&gt;99", T1_Data!DV25))),"-")</f>
        <v>-</v>
      </c>
      <c r="DW27" s="72" t="str">
        <f>IF(ISNUMBER(T1_Data!DW25),IF(T1_Data!DW25=-999,"NA",IF(T1_Data!DW25&lt;1, "&lt;1", IF(T1_Data!DW25&gt;99, "&gt;99", T1_Data!DW25))),"-")</f>
        <v>-</v>
      </c>
      <c r="DX27" s="72" t="str">
        <f>IF(ISNUMBER(T1_Data!DX25),IF(T1_Data!DX25=-999,"NA",IF(T1_Data!DX25&lt;1, "&lt;1", IF(T1_Data!DX25&gt;99, "&gt;99", T1_Data!DX25))),"-")</f>
        <v>-</v>
      </c>
      <c r="DY27" s="72" t="str">
        <f>IF(ISNUMBER(T1_Data!DY25),IF(T1_Data!DY25=-999,"NA",IF(T1_Data!DY25&lt;1, "&lt;1", IF(T1_Data!DY25&gt;99, "&gt;99", T1_Data!DY25))),"-")</f>
        <v>-</v>
      </c>
      <c r="DZ27" s="72" t="str">
        <f>IF(ISNUMBER(T1_Data!DZ25),IF(T1_Data!DZ25=-999,"NA",IF(T1_Data!DZ25&lt;1, "&lt;1", IF(T1_Data!DZ25&gt;99, "&gt;99", T1_Data!DZ25))),"-")</f>
        <v>-</v>
      </c>
      <c r="EA27" s="72" t="str">
        <f>IF(ISNUMBER(T1_Data!EA25),IF(T1_Data!EA25=-999,"NA",IF(T1_Data!EA25&lt;1, "&lt;1", IF(T1_Data!EA25&gt;99, "&gt;99", T1_Data!EA25))),"-")</f>
        <v>-</v>
      </c>
      <c r="EB27" s="72" t="str">
        <f>IF(ISNUMBER(T1_Data!EB25),IF(T1_Data!EB25=-999,"NA",IF(T1_Data!EB25&lt;1, "&lt;1", IF(T1_Data!EB25&gt;99, "&gt;99", T1_Data!EB25))),"-")</f>
        <v>-</v>
      </c>
      <c r="EC27" s="72" t="str">
        <f>IF(ISNUMBER(T1_Data!EC25),IF(T1_Data!EC25=-999,"NA",IF(T1_Data!EC25&lt;1, "&lt;1", IF(T1_Data!EC25&gt;99, "&gt;99", T1_Data!EC25))),"-")</f>
        <v>-</v>
      </c>
      <c r="ED27" s="72" t="str">
        <f>IF(ISNUMBER(T1_Data!ED25),IF(T1_Data!ED25=-999,"NA",IF(T1_Data!ED25&lt;1, "&lt;1", IF(T1_Data!ED25&gt;99, "&gt;99", T1_Data!ED25))),"-")</f>
        <v>-</v>
      </c>
      <c r="EE27" s="72" t="str">
        <f>IF(ISNUMBER(T1_Data!EE25),IF(T1_Data!EE25=-999,"NA",IF(T1_Data!EE25&lt;1, "&lt;1", IF(T1_Data!EE25&gt;99, "&gt;99", T1_Data!EE25))),"-")</f>
        <v>-</v>
      </c>
      <c r="EF27" s="72" t="str">
        <f>IF(ISNUMBER(T1_Data!EF25),IF(T1_Data!EF25=-999,"NA",IF(T1_Data!EF25&lt;1, "&lt;1", IF(T1_Data!EF25&gt;99, "&gt;99", T1_Data!EF25))),"-")</f>
        <v>-</v>
      </c>
      <c r="EG27" s="72" t="str">
        <f>IF(ISNUMBER(T1_Data!EG25),IF(T1_Data!EG25=-999,"NA",IF(T1_Data!EG25&lt;1, "&lt;1", IF(T1_Data!EG25&gt;99, "&gt;99", T1_Data!EG25))),"-")</f>
        <v>-</v>
      </c>
      <c r="EH27" s="72" t="str">
        <f>IF(ISNUMBER(T1_Data!EH25),IF(T1_Data!EH25=-999,"NA",IF(T1_Data!EH25&lt;1, "&lt;1", IF(T1_Data!EH25&gt;99, "&gt;99", T1_Data!EH25))),"-")</f>
        <v>-</v>
      </c>
      <c r="EI27" s="72" t="str">
        <f>IF(ISNUMBER(T1_Data!EI25),IF(T1_Data!EI25=-999,"NA",IF(T1_Data!EI25&lt;1, "&lt;1", IF(T1_Data!EI25&gt;99, "&gt;99", T1_Data!EI25))),"-")</f>
        <v>-</v>
      </c>
      <c r="EJ27" s="72" t="str">
        <f>IF(ISNUMBER(T1_Data!EJ25),IF(T1_Data!EJ25=-999,"NA",IF(T1_Data!EJ25&lt;1, "&lt;1", IF(T1_Data!EJ25&gt;99, "&gt;99", T1_Data!EJ25))),"-")</f>
        <v>-</v>
      </c>
      <c r="EK27" s="72" t="str">
        <f>IF(ISNUMBER(T1_Data!EK25),IF(T1_Data!EK25=-999,"NA",IF(T1_Data!EK25&lt;1, "&lt;1", IF(T1_Data!EK25&gt;99, "&gt;99", T1_Data!EK25))),"-")</f>
        <v>-</v>
      </c>
      <c r="EL27" s="72" t="str">
        <f>IF(ISNUMBER(T1_Data!EL25),IF(T1_Data!EL25=-999,"NA",IF(T1_Data!EL25&lt;1, "&lt;1", IF(T1_Data!EL25&gt;99, "&gt;99", T1_Data!EL25))),"-")</f>
        <v>-</v>
      </c>
      <c r="EM27" s="72" t="str">
        <f>IF(ISNUMBER(T1_Data!EM25),IF(T1_Data!EM25=-999,"NA",IF(T1_Data!EM25&lt;1, "&lt;1", IF(T1_Data!EM25&gt;99, "&gt;99", T1_Data!EM25))),"-")</f>
        <v>-</v>
      </c>
      <c r="EN27" s="72" t="str">
        <f>IF(ISNUMBER(T1_Data!EN25),IF(T1_Data!EN25=-999,"NA",IF(T1_Data!EN25&lt;1, "&lt;1", IF(T1_Data!EN25&gt;99, "&gt;99", T1_Data!EN25))),"-")</f>
        <v>-</v>
      </c>
      <c r="EO27" s="72" t="str">
        <f>IF(ISNUMBER(T1_Data!EO25),IF(T1_Data!EO25=-999,"NA",IF(T1_Data!EO25&lt;1, "&lt;1", IF(T1_Data!EO25&gt;99, "&gt;99", T1_Data!EO25))),"-")</f>
        <v>-</v>
      </c>
      <c r="EP27" s="72" t="str">
        <f>IF(ISNUMBER(T1_Data!EP25),IF(T1_Data!EP25=-999,"NA",IF(T1_Data!EP25&lt;1, "&lt;1", IF(T1_Data!EP25&gt;99, "&gt;99", T1_Data!EP25))),"-")</f>
        <v>-</v>
      </c>
      <c r="EQ27" s="72" t="str">
        <f>IF(ISNUMBER(T1_Data!EQ25),IF(T1_Data!EQ25=-999,"NA",IF(T1_Data!EQ25&lt;1, "&lt;1", IF(T1_Data!EQ25&gt;99, "&gt;99", T1_Data!EQ25))),"-")</f>
        <v>-</v>
      </c>
      <c r="ER27" s="72" t="str">
        <f>IF(ISNUMBER(T1_Data!ER25),IF(T1_Data!ER25=-999,"NA",IF(T1_Data!ER25&lt;1, "&lt;1", IF(T1_Data!ER25&gt;99, "&gt;99", T1_Data!ER25))),"-")</f>
        <v>-</v>
      </c>
      <c r="ES27" s="72" t="str">
        <f>IF(ISNUMBER(T1_Data!ES25),IF(T1_Data!ES25=-999,"NA",IF(T1_Data!ES25&lt;1, "&lt;1", IF(T1_Data!ES25&gt;99, "&gt;99", T1_Data!ES25))),"-")</f>
        <v>-</v>
      </c>
      <c r="ET27" s="72" t="str">
        <f>IF(ISNUMBER(T1_Data!ET25),IF(T1_Data!ET25=-999,"NA",IF(T1_Data!ET25&lt;1, "&lt;1", IF(T1_Data!ET25&gt;99, "&gt;99", T1_Data!ET25))),"-")</f>
        <v>-</v>
      </c>
      <c r="EU27" s="72" t="str">
        <f>IF(ISNUMBER(T1_Data!EU25),IF(T1_Data!EU25=-999,"NA",IF(T1_Data!EU25&lt;1, "&lt;1", IF(T1_Data!EU25&gt;99, "&gt;99", T1_Data!EU25))),"-")</f>
        <v>-</v>
      </c>
      <c r="EV27" s="72" t="str">
        <f>IF(ISNUMBER(T1_Data!EV25),IF(T1_Data!EV25=-999,"NA",IF(T1_Data!EV25&lt;1, "&lt;1", IF(T1_Data!EV25&gt;99, "&gt;99", T1_Data!EV25))),"-")</f>
        <v>-</v>
      </c>
      <c r="EW27" s="72" t="str">
        <f>IF(ISNUMBER(T1_Data!EW25),IF(T1_Data!EW25=-999,"NA",IF(T1_Data!EW25&lt;1, "&lt;1", IF(T1_Data!EW25&gt;99, "&gt;99", T1_Data!EW25))),"-")</f>
        <v>-</v>
      </c>
      <c r="EX27" s="72" t="str">
        <f>IF(ISNUMBER(T1_Data!EX25),IF(T1_Data!EX25=-999,"NA",IF(T1_Data!EX25&lt;1, "&lt;1", IF(T1_Data!EX25&gt;99, "&gt;99", T1_Data!EX25))),"-")</f>
        <v>-</v>
      </c>
      <c r="EY27" s="72" t="str">
        <f>IF(ISNUMBER(T1_Data!EY25),IF(T1_Data!EY25=-999,"NA",IF(T1_Data!EY25&lt;1, "&lt;1", IF(T1_Data!EY25&gt;99, "&gt;99", T1_Data!EY25))),"-")</f>
        <v>-</v>
      </c>
      <c r="EZ27" s="72" t="str">
        <f>IF(ISNUMBER(T1_Data!EZ25),IF(T1_Data!EZ25=-999,"NA",IF(T1_Data!EZ25&lt;1, "&lt;1", IF(T1_Data!EZ25&gt;99, "&gt;99", T1_Data!EZ25))),"-")</f>
        <v>-</v>
      </c>
      <c r="FA27" s="72" t="str">
        <f>IF(ISNUMBER(T1_Data!FA25),IF(T1_Data!FA25=-999,"NA",IF(T1_Data!FA25&lt;1, "&lt;1", IF(T1_Data!FA25&gt;99, "&gt;99", T1_Data!FA25))),"-")</f>
        <v>-</v>
      </c>
      <c r="FB27" s="72" t="str">
        <f>IF(ISNUMBER(T1_Data!FB25),IF(T1_Data!FB25=-999,"NA",IF(T1_Data!FB25&lt;1, "&lt;1", IF(T1_Data!FB25&gt;99, "&gt;99", T1_Data!FB25))),"-")</f>
        <v>-</v>
      </c>
      <c r="FC27" s="72" t="str">
        <f>IF(ISNUMBER(T1_Data!FC25),IF(T1_Data!FC25=-999,"NA",IF(T1_Data!FC25&lt;1, "&lt;1", IF(T1_Data!FC25&gt;99, "&gt;99", T1_Data!FC25))),"-")</f>
        <v>-</v>
      </c>
      <c r="FD27" s="72" t="str">
        <f>IF(ISNUMBER(T1_Data!FD25),IF(T1_Data!FD25=-999,"NA",IF(T1_Data!FD25&lt;1, "&lt;1", IF(T1_Data!FD25&gt;99, "&gt;99", T1_Data!FD25))),"-")</f>
        <v>-</v>
      </c>
      <c r="FE27" s="72" t="str">
        <f>IF(ISNUMBER(T1_Data!FE25),IF(T1_Data!FE25=-999,"NA",IF(T1_Data!FE25&lt;1, "&lt;1", IF(T1_Data!FE25&gt;99, "&gt;99", T1_Data!FE25))),"-")</f>
        <v>-</v>
      </c>
      <c r="FF27" s="72" t="str">
        <f>IF(ISNUMBER(T1_Data!FF25),IF(T1_Data!FF25=-999,"NA",IF(T1_Data!FF25&lt;1, "&lt;1", IF(T1_Data!FF25&gt;99, "&gt;99", T1_Data!FF25))),"-")</f>
        <v>-</v>
      </c>
      <c r="FG27" s="72" t="str">
        <f>IF(ISNUMBER(T1_Data!FG25),IF(T1_Data!FG25=-999,"NA",IF(T1_Data!FG25&lt;1, "&lt;1", IF(T1_Data!FG25&gt;99, "&gt;99", T1_Data!FG25))),"-")</f>
        <v>-</v>
      </c>
      <c r="FH27" s="72" t="str">
        <f>IF(ISNUMBER(T1_Data!FH25),IF(T1_Data!FH25=-999,"NA",IF(T1_Data!FH25&lt;1, "&lt;1", IF(T1_Data!FH25&gt;99, "&gt;99", T1_Data!FH25))),"-")</f>
        <v>-</v>
      </c>
      <c r="FI27" s="72" t="str">
        <f>IF(ISNUMBER(T1_Data!FI25),IF(T1_Data!FI25=-999,"NA",IF(T1_Data!FI25&lt;1, "&lt;1", IF(T1_Data!FI25&gt;99, "&gt;99", T1_Data!FI25))),"-")</f>
        <v>-</v>
      </c>
      <c r="FJ27" s="72" t="str">
        <f>IF(ISNUMBER(T1_Data!FJ25),IF(T1_Data!FJ25=-999,"NA",IF(T1_Data!FJ25&lt;1, "&lt;1", IF(T1_Data!FJ25&gt;99, "&gt;99", T1_Data!FJ25))),"-")</f>
        <v>-</v>
      </c>
      <c r="FK27" s="72" t="str">
        <f>IF(ISNUMBER(T1_Data!FK25),IF(T1_Data!FK25=-999,"NA",IF(T1_Data!FK25&lt;1, "&lt;1", IF(T1_Data!FK25&gt;99, "&gt;99", T1_Data!FK25))),"-")</f>
        <v>-</v>
      </c>
      <c r="FL27" s="72" t="str">
        <f>IF(ISNUMBER(T1_Data!FL25),IF(T1_Data!FL25=-999,"NA",IF(T1_Data!FL25&lt;1, "&lt;1", IF(T1_Data!FL25&gt;99, "&gt;99", T1_Data!FL25))),"-")</f>
        <v>-</v>
      </c>
      <c r="FM27" s="72" t="str">
        <f>IF(ISNUMBER(T1_Data!FM25),IF(T1_Data!FM25=-999,"NA",IF(T1_Data!FM25&lt;1, "&lt;1", IF(T1_Data!FM25&gt;99, "&gt;99", T1_Data!FM25))),"-")</f>
        <v>-</v>
      </c>
      <c r="FN27" s="72" t="str">
        <f>IF(ISNUMBER(T1_Data!FN25),IF(T1_Data!FN25=-999,"NA",IF(T1_Data!FN25&lt;1, "&lt;1", IF(T1_Data!FN25&gt;99, "&gt;99", T1_Data!FN25))),"-")</f>
        <v>-</v>
      </c>
      <c r="FO27" s="72" t="str">
        <f>IF(ISNUMBER(T1_Data!FO25),IF(T1_Data!FO25=-999,"NA",IF(T1_Data!FO25&lt;1, "&lt;1", IF(T1_Data!FO25&gt;99, "&gt;99", T1_Data!FO25))),"-")</f>
        <v>-</v>
      </c>
      <c r="FP27" s="72" t="str">
        <f>IF(ISNUMBER(T1_Data!FP25),IF(T1_Data!FP25=-999,"NA",IF(T1_Data!FP25&lt;1, "&lt;1", IF(T1_Data!FP25&gt;99, "&gt;99", T1_Data!FP25))),"-")</f>
        <v>-</v>
      </c>
      <c r="FQ27" s="72" t="str">
        <f>IF(ISNUMBER(T1_Data!FQ25),IF(T1_Data!FQ25=-999,"NA",IF(T1_Data!FQ25&lt;1, "&lt;1", IF(T1_Data!FQ25&gt;99, "&gt;99", T1_Data!FQ25))),"-")</f>
        <v>-</v>
      </c>
      <c r="FR27" s="72" t="str">
        <f>IF(ISNUMBER(T1_Data!FR25),IF(T1_Data!FR25=-999,"NA",IF(T1_Data!FR25&lt;1, "&lt;1", IF(T1_Data!FR25&gt;99, "&gt;99", T1_Data!FR25))),"-")</f>
        <v>-</v>
      </c>
      <c r="FS27" s="72" t="str">
        <f>IF(ISNUMBER(T1_Data!FS25),IF(T1_Data!FS25=-999,"NA",IF(T1_Data!FS25&lt;1, "&lt;1", IF(T1_Data!FS25&gt;99, "&gt;99", T1_Data!FS25))),"-")</f>
        <v>-</v>
      </c>
      <c r="FT27" s="72" t="str">
        <f>IF(ISNUMBER(T1_Data!FT25),IF(T1_Data!FT25=-999,"NA",IF(T1_Data!FT25&lt;1, "&lt;1", IF(T1_Data!FT25&gt;99, "&gt;99", T1_Data!FT25))),"-")</f>
        <v>-</v>
      </c>
      <c r="FU27" s="72" t="str">
        <f>IF(ISNUMBER(T1_Data!FU25),IF(T1_Data!FU25=-999,"NA",IF(T1_Data!FU25&lt;1, "&lt;1", IF(T1_Data!FU25&gt;99, "&gt;99", T1_Data!FU25))),"-")</f>
        <v>-</v>
      </c>
      <c r="FV27" s="72" t="str">
        <f>IF(ISNUMBER(T1_Data!FV25),IF(T1_Data!FV25=-999,"NA",IF(T1_Data!FV25&lt;1, "&lt;1", IF(T1_Data!FV25&gt;99, "&gt;99", T1_Data!FV25))),"-")</f>
        <v>-</v>
      </c>
      <c r="FW27" s="72" t="str">
        <f>IF(ISNUMBER(T1_Data!FW25),IF(T1_Data!FW25=-999,"NA",IF(T1_Data!FW25&lt;1, "&lt;1", IF(T1_Data!FW25&gt;99, "&gt;99", T1_Data!FW25))),"-")</f>
        <v>-</v>
      </c>
      <c r="FX27" s="71" t="str">
        <f>IF(ISBLANK(T1_Data!FX25), "", T1_Data!FX25)</f>
        <v/>
      </c>
    </row>
    <row r="28" spans="1:180" x14ac:dyDescent="0.25">
      <c r="A28" s="71" t="str">
        <f>IF(ISBLANK(T1_Data!A26), "", T1_Data!A26)</f>
        <v/>
      </c>
      <c r="B28" s="72" t="str">
        <f>IF(ISNUMBER(T1_Data!B26), T1_Data!B26,"-")</f>
        <v>-</v>
      </c>
      <c r="C28" s="72" t="str">
        <f>IF(ISNUMBER(T1_Data!C26),IF(T1_Data!C26=-999,"NA",IF(T1_Data!C26&lt;1, "&lt;1", IF(T1_Data!C26&gt;99, "&gt;99", T1_Data!C26))),"-")</f>
        <v>-</v>
      </c>
      <c r="D28" s="72" t="str">
        <f>IF(ISNUMBER(T1_Data!D26),IF(T1_Data!D26=-999,"NA",IF(T1_Data!D26&lt;1, "&lt;1", IF(T1_Data!D26&gt;99, "&gt;99", T1_Data!D26))),"-")</f>
        <v>-</v>
      </c>
      <c r="E28" s="72" t="str">
        <f>IF(ISNUMBER(T1_Data!E26),IF(T1_Data!E26=-999,"NA",IF(T1_Data!E26&lt;1, "&lt;1", IF(T1_Data!E26&gt;99, "&gt;99", T1_Data!E26))),"-")</f>
        <v>-</v>
      </c>
      <c r="F28" s="72" t="str">
        <f>IF(ISNUMBER(T1_Data!F26),IF(T1_Data!F26=-999,"NA",IF(T1_Data!F26&lt;1, "&lt;1", IF(T1_Data!F26&gt;99, "&gt;99", T1_Data!F26))),"-")</f>
        <v>-</v>
      </c>
      <c r="G28" s="72" t="str">
        <f>IF(ISNUMBER(T1_Data!G26),IF(T1_Data!G26=-999,"NA",IF(T1_Data!G26&lt;1, "&lt;1", IF(T1_Data!G26&gt;99, "&gt;99", T1_Data!G26))),"-")</f>
        <v>-</v>
      </c>
      <c r="H28" s="72" t="str">
        <f>IF(ISNUMBER(T1_Data!H26),IF(T1_Data!H26=-999,"NA",IF(T1_Data!H26&lt;1, "&lt;1", IF(T1_Data!H26&gt;99, "&gt;99", T1_Data!H26))),"-")</f>
        <v>-</v>
      </c>
      <c r="I28" s="72" t="str">
        <f>IF(ISNUMBER(T1_Data!I26),IF(T1_Data!I26=-999,"NA",IF(T1_Data!I26&lt;1, "&lt;1", IF(T1_Data!I26&gt;99, "&gt;99", T1_Data!I26))),"-")</f>
        <v>-</v>
      </c>
      <c r="J28" s="72" t="str">
        <f>IF(ISNUMBER(T1_Data!J26),IF(T1_Data!J26=-999,"NA",IF(T1_Data!J26&lt;1, "&lt;1", IF(T1_Data!J26&gt;99, "&gt;99", T1_Data!J26))),"-")</f>
        <v>-</v>
      </c>
      <c r="K28" s="72" t="str">
        <f>IF(ISNUMBER(T1_Data!K26),IF(T1_Data!K26=-999,"NA",IF(T1_Data!K26&lt;1, "&lt;1", IF(T1_Data!K26&gt;99, "&gt;99", T1_Data!K26))),"-")</f>
        <v>-</v>
      </c>
      <c r="L28" s="72" t="str">
        <f>IF(ISNUMBER(T1_Data!L26),IF(T1_Data!L26=-999,"NA",IF(T1_Data!L26&lt;1, "&lt;1", IF(T1_Data!L26&gt;99, "&gt;99", T1_Data!L26))),"-")</f>
        <v>-</v>
      </c>
      <c r="M28" s="72" t="str">
        <f>IF(ISNUMBER(T1_Data!M26),IF(T1_Data!M26=-999,"NA",IF(T1_Data!M26&lt;1, "&lt;1", IF(T1_Data!M26&gt;99, "&gt;99", T1_Data!M26))),"-")</f>
        <v>-</v>
      </c>
      <c r="N28" s="72" t="str">
        <f>IF(ISNUMBER(T1_Data!N26),IF(T1_Data!N26=-999,"NA",IF(T1_Data!N26&lt;1, "&lt;1", IF(T1_Data!N26&gt;99, "&gt;99", T1_Data!N26))),"-")</f>
        <v>-</v>
      </c>
      <c r="O28" s="72" t="str">
        <f>IF(ISNUMBER(T1_Data!O26),IF(T1_Data!O26=-999,"NA",IF(T1_Data!O26&lt;1, "&lt;1", IF(T1_Data!O26&gt;99, "&gt;99", T1_Data!O26))),"-")</f>
        <v>-</v>
      </c>
      <c r="P28" s="72" t="str">
        <f>IF(ISNUMBER(T1_Data!P26),IF(T1_Data!P26=-999,"NA",IF(T1_Data!P26&lt;1, "&lt;1", IF(T1_Data!P26&gt;99, "&gt;99", T1_Data!P26))),"-")</f>
        <v>-</v>
      </c>
      <c r="Q28" s="72" t="str">
        <f>IF(ISNUMBER(T1_Data!Q26),IF(T1_Data!Q26=-999,"NA",IF(T1_Data!Q26&lt;1, "&lt;1", IF(T1_Data!Q26&gt;99, "&gt;99", T1_Data!Q26))),"-")</f>
        <v>-</v>
      </c>
      <c r="R28" s="72" t="str">
        <f>IF(ISNUMBER(T1_Data!R26),IF(T1_Data!R26=-999,"NA",IF(T1_Data!R26&lt;1, "&lt;1", IF(T1_Data!R26&gt;99, "&gt;99", T1_Data!R26))),"-")</f>
        <v>-</v>
      </c>
      <c r="S28" s="72" t="str">
        <f>IF(ISNUMBER(T1_Data!S26),IF(T1_Data!S26=-999,"NA",IF(T1_Data!S26&lt;1, "&lt;1", IF(T1_Data!S26&gt;99, "&gt;99", T1_Data!S26))),"-")</f>
        <v>-</v>
      </c>
      <c r="T28" s="72" t="str">
        <f>IF(ISNUMBER(T1_Data!T26),IF(T1_Data!T26=-999,"NA",IF(T1_Data!T26&lt;1, "&lt;1", IF(T1_Data!T26&gt;99, "&gt;99", T1_Data!T26))),"-")</f>
        <v>-</v>
      </c>
      <c r="U28" s="72" t="str">
        <f>IF(ISNUMBER(T1_Data!U26),IF(T1_Data!U26=-999,"NA",IF(T1_Data!U26&lt;1, "&lt;1", IF(T1_Data!U26&gt;99, "&gt;99", T1_Data!U26))),"-")</f>
        <v>-</v>
      </c>
      <c r="V28" s="72" t="str">
        <f>IF(ISNUMBER(T1_Data!V26),IF(T1_Data!V26=-999,"NA",IF(T1_Data!V26&lt;1, "&lt;1", IF(T1_Data!V26&gt;99, "&gt;99", T1_Data!V26))),"-")</f>
        <v>-</v>
      </c>
      <c r="W28" s="72" t="str">
        <f>IF(ISNUMBER(T1_Data!W26),IF(T1_Data!W26=-999,"NA",IF(T1_Data!W26&lt;1, "&lt;1", IF(T1_Data!W26&gt;99, "&gt;99", T1_Data!W26))),"-")</f>
        <v>-</v>
      </c>
      <c r="X28" s="72" t="str">
        <f>IF(ISNUMBER(T1_Data!X26),IF(T1_Data!X26=-999,"NA",IF(T1_Data!X26&lt;1, "&lt;1", IF(T1_Data!X26&gt;99, "&gt;99", T1_Data!X26))),"-")</f>
        <v>-</v>
      </c>
      <c r="Y28" s="72" t="str">
        <f>IF(ISNUMBER(T1_Data!Y26),IF(T1_Data!Y26=-999,"NA",IF(T1_Data!Y26&lt;1, "&lt;1", IF(T1_Data!Y26&gt;99, "&gt;99", T1_Data!Y26))),"-")</f>
        <v>-</v>
      </c>
      <c r="Z28" s="72" t="str">
        <f>IF(ISNUMBER(T1_Data!Z26),IF(T1_Data!Z26=-999,"NA",IF(T1_Data!Z26&lt;1, "&lt;1", IF(T1_Data!Z26&gt;99, "&gt;99", T1_Data!Z26))),"-")</f>
        <v>-</v>
      </c>
      <c r="AA28" s="72" t="str">
        <f>IF(ISNUMBER(T1_Data!AA26),IF(T1_Data!AA26=-999,"NA",IF(T1_Data!AA26&lt;1, "&lt;1", IF(T1_Data!AA26&gt;99, "&gt;99", T1_Data!AA26))),"-")</f>
        <v>-</v>
      </c>
      <c r="AB28" s="72" t="str">
        <f>IF(ISNUMBER(T1_Data!AB26),IF(T1_Data!AB26=-999,"NA",IF(T1_Data!AB26&lt;1, "&lt;1", IF(T1_Data!AB26&gt;99, "&gt;99", T1_Data!AB26))),"-")</f>
        <v>-</v>
      </c>
      <c r="AC28" s="72" t="str">
        <f>IF(ISNUMBER(T1_Data!AC26),IF(T1_Data!AC26=-999,"NA",IF(T1_Data!AC26&lt;1, "&lt;1", IF(T1_Data!AC26&gt;99, "&gt;99", T1_Data!AC26))),"-")</f>
        <v>-</v>
      </c>
      <c r="AD28" s="72" t="str">
        <f>IF(ISNUMBER(T1_Data!AD26),IF(T1_Data!AD26=-999,"NA",IF(T1_Data!AD26&lt;1, "&lt;1", IF(T1_Data!AD26&gt;99, "&gt;99", T1_Data!AD26))),"-")</f>
        <v>-</v>
      </c>
      <c r="AE28" s="72" t="str">
        <f>IF(ISNUMBER(T1_Data!AE26),IF(T1_Data!AE26=-999,"NA",IF(T1_Data!AE26&lt;1, "&lt;1", IF(T1_Data!AE26&gt;99, "&gt;99", T1_Data!AE26))),"-")</f>
        <v>-</v>
      </c>
      <c r="AF28" s="72" t="str">
        <f>IF(ISNUMBER(T1_Data!AF26),IF(T1_Data!AF26=-999,"NA",IF(T1_Data!AF26&lt;1, "&lt;1", IF(T1_Data!AF26&gt;99, "&gt;99", T1_Data!AF26))),"-")</f>
        <v>-</v>
      </c>
      <c r="AG28" s="72" t="str">
        <f>IF(ISNUMBER(T1_Data!AG26),IF(T1_Data!AG26=-999,"NA",IF(T1_Data!AG26&lt;1, "&lt;1", IF(T1_Data!AG26&gt;99, "&gt;99", T1_Data!AG26))),"-")</f>
        <v>-</v>
      </c>
      <c r="AH28" s="72" t="str">
        <f>IF(ISNUMBER(T1_Data!AH26),IF(T1_Data!AH26=-999,"NA",IF(T1_Data!AH26&lt;1, "&lt;1", IF(T1_Data!AH26&gt;99, "&gt;99", T1_Data!AH26))),"-")</f>
        <v>-</v>
      </c>
      <c r="AI28" s="72" t="str">
        <f>IF(ISNUMBER(T1_Data!AI26),IF(T1_Data!AI26=-999,"NA",IF(T1_Data!AI26&lt;1, "&lt;1", IF(T1_Data!AI26&gt;99, "&gt;99", T1_Data!AI26))),"-")</f>
        <v>-</v>
      </c>
      <c r="AJ28" s="72" t="str">
        <f>IF(ISNUMBER(T1_Data!AJ26),IF(T1_Data!AJ26=-999,"NA",IF(T1_Data!AJ26&lt;1, "&lt;1", IF(T1_Data!AJ26&gt;99, "&gt;99", T1_Data!AJ26))),"-")</f>
        <v>-</v>
      </c>
      <c r="AK28" s="72" t="str">
        <f>IF(ISNUMBER(T1_Data!AK26),IF(T1_Data!AK26=-999,"NA",IF(T1_Data!AK26&lt;1, "&lt;1", IF(T1_Data!AK26&gt;99, "&gt;99", T1_Data!AK26))),"-")</f>
        <v>-</v>
      </c>
      <c r="AL28" s="72" t="str">
        <f>IF(ISNUMBER(T1_Data!AL26),IF(T1_Data!AL26=-999,"NA",IF(T1_Data!AL26&lt;1, "&lt;1", IF(T1_Data!AL26&gt;99, "&gt;99", T1_Data!AL26))),"-")</f>
        <v>-</v>
      </c>
      <c r="AM28" s="72" t="str">
        <f>IF(ISNUMBER(T1_Data!AM26),IF(T1_Data!AM26=-999,"NA",IF(T1_Data!AM26&lt;1, "&lt;1", IF(T1_Data!AM26&gt;99, "&gt;99", T1_Data!AM26))),"-")</f>
        <v>-</v>
      </c>
      <c r="AN28" s="72" t="str">
        <f>IF(ISNUMBER(T1_Data!AN26),IF(T1_Data!AN26=-999,"NA",IF(T1_Data!AN26&lt;1, "&lt;1", IF(T1_Data!AN26&gt;99, "&gt;99", T1_Data!AN26))),"-")</f>
        <v>-</v>
      </c>
      <c r="AO28" s="72" t="str">
        <f>IF(ISNUMBER(T1_Data!AO26),IF(T1_Data!AO26=-999,"NA",IF(T1_Data!AO26&lt;1, "&lt;1", IF(T1_Data!AO26&gt;99, "&gt;99", T1_Data!AO26))),"-")</f>
        <v>-</v>
      </c>
      <c r="AP28" s="72" t="str">
        <f>IF(ISNUMBER(T1_Data!AP26),IF(T1_Data!AP26=-999,"NA",IF(T1_Data!AP26&lt;1, "&lt;1", IF(T1_Data!AP26&gt;99, "&gt;99", T1_Data!AP26))),"-")</f>
        <v>-</v>
      </c>
      <c r="AQ28" s="72" t="str">
        <f>IF(ISNUMBER(T1_Data!AQ26),IF(T1_Data!AQ26=-999,"NA",IF(T1_Data!AQ26&lt;1, "&lt;1", IF(T1_Data!AQ26&gt;99, "&gt;99", T1_Data!AQ26))),"-")</f>
        <v>-</v>
      </c>
      <c r="AR28" s="72" t="str">
        <f>IF(ISNUMBER(T1_Data!AR26),IF(T1_Data!AR26=-999,"NA",IF(T1_Data!AR26&lt;1, "&lt;1", IF(T1_Data!AR26&gt;99, "&gt;99", T1_Data!AR26))),"-")</f>
        <v>-</v>
      </c>
      <c r="AS28" s="72" t="str">
        <f>IF(ISNUMBER(T1_Data!AS26),IF(T1_Data!AS26=-999,"NA",IF(T1_Data!AS26&lt;1, "&lt;1", IF(T1_Data!AS26&gt;99, "&gt;99", T1_Data!AS26))),"-")</f>
        <v>-</v>
      </c>
      <c r="AT28" s="72" t="str">
        <f>IF(ISNUMBER(T1_Data!AT26),IF(T1_Data!AT26=-999,"NA",IF(T1_Data!AT26&lt;1, "&lt;1", IF(T1_Data!AT26&gt;99, "&gt;99", T1_Data!AT26))),"-")</f>
        <v>-</v>
      </c>
      <c r="AU28" s="72" t="str">
        <f>IF(ISNUMBER(T1_Data!AU26),IF(T1_Data!AU26=-999,"NA",IF(T1_Data!AU26&lt;1, "&lt;1", IF(T1_Data!AU26&gt;99, "&gt;99", T1_Data!AU26))),"-")</f>
        <v>-</v>
      </c>
      <c r="AV28" s="72" t="str">
        <f>IF(ISNUMBER(T1_Data!AV26),IF(T1_Data!AV26=-999,"NA",IF(T1_Data!AV26&lt;1, "&lt;1", IF(T1_Data!AV26&gt;99, "&gt;99", T1_Data!AV26))),"-")</f>
        <v>-</v>
      </c>
      <c r="AW28" s="72" t="str">
        <f>IF(ISNUMBER(T1_Data!AW26),IF(T1_Data!AW26=-999,"NA",IF(T1_Data!AW26&lt;1, "&lt;1", IF(T1_Data!AW26&gt;99, "&gt;99", T1_Data!AW26))),"-")</f>
        <v>-</v>
      </c>
      <c r="AX28" s="72" t="str">
        <f>IF(ISNUMBER(T1_Data!AX26),IF(T1_Data!AX26=-999,"NA",IF(T1_Data!AX26&lt;1, "&lt;1", IF(T1_Data!AX26&gt;99, "&gt;99", T1_Data!AX26))),"-")</f>
        <v>-</v>
      </c>
      <c r="AY28" s="72" t="str">
        <f>IF(ISNUMBER(T1_Data!AY26),IF(T1_Data!AY26=-999,"NA",IF(T1_Data!AY26&lt;1, "&lt;1", IF(T1_Data!AY26&gt;99, "&gt;99", T1_Data!AY26))),"-")</f>
        <v>-</v>
      </c>
      <c r="AZ28" s="72" t="str">
        <f>IF(ISNUMBER(T1_Data!AZ26),IF(T1_Data!AZ26=-999,"NA",IF(T1_Data!AZ26&lt;1, "&lt;1", IF(T1_Data!AZ26&gt;99, "&gt;99", T1_Data!AZ26))),"-")</f>
        <v>-</v>
      </c>
      <c r="BA28" s="72" t="str">
        <f>IF(ISNUMBER(T1_Data!BA26),IF(T1_Data!BA26=-999,"NA",IF(T1_Data!BA26&lt;1, "&lt;1", IF(T1_Data!BA26&gt;99, "&gt;99", T1_Data!BA26))),"-")</f>
        <v>-</v>
      </c>
      <c r="BB28" s="72" t="str">
        <f>IF(ISNUMBER(T1_Data!BB26),IF(T1_Data!BB26=-999,"NA",IF(T1_Data!BB26&lt;1, "&lt;1", IF(T1_Data!BB26&gt;99, "&gt;99", T1_Data!BB26))),"-")</f>
        <v>-</v>
      </c>
      <c r="BC28" s="72" t="str">
        <f>IF(ISNUMBER(T1_Data!BC26),IF(T1_Data!BC26=-999,"NA",IF(T1_Data!BC26&lt;1, "&lt;1", IF(T1_Data!BC26&gt;99, "&gt;99", T1_Data!BC26))),"-")</f>
        <v>-</v>
      </c>
      <c r="BD28" s="72" t="str">
        <f>IF(ISNUMBER(T1_Data!BD26),IF(T1_Data!BD26=-999,"NA",IF(T1_Data!BD26&lt;1, "&lt;1", IF(T1_Data!BD26&gt;99, "&gt;99", T1_Data!BD26))),"-")</f>
        <v>-</v>
      </c>
      <c r="BE28" s="72" t="str">
        <f>IF(ISNUMBER(T1_Data!BE26),IF(T1_Data!BE26=-999,"NA",IF(T1_Data!BE26&lt;1, "&lt;1", IF(T1_Data!BE26&gt;99, "&gt;99", T1_Data!BE26))),"-")</f>
        <v>-</v>
      </c>
      <c r="BF28" s="72" t="str">
        <f>IF(ISNUMBER(T1_Data!BF26),IF(T1_Data!BF26=-999,"NA",IF(T1_Data!BF26&lt;1, "&lt;1", IF(T1_Data!BF26&gt;99, "&gt;99", T1_Data!BF26))),"-")</f>
        <v>-</v>
      </c>
      <c r="BG28" s="72" t="str">
        <f>IF(ISNUMBER(T1_Data!BG26),IF(T1_Data!BG26=-999,"NA",IF(T1_Data!BG26&lt;1, "&lt;1", IF(T1_Data!BG26&gt;99, "&gt;99", T1_Data!BG26))),"-")</f>
        <v>-</v>
      </c>
      <c r="BH28" s="72" t="str">
        <f>IF(ISNUMBER(T1_Data!BH26),IF(T1_Data!BH26=-999,"NA",IF(T1_Data!BH26&lt;1, "&lt;1", IF(T1_Data!BH26&gt;99, "&gt;99", T1_Data!BH26))),"-")</f>
        <v>-</v>
      </c>
      <c r="BI28" s="72" t="str">
        <f>IF(ISNUMBER(T1_Data!BI26),IF(T1_Data!BI26=-999,"NA",IF(T1_Data!BI26&lt;1, "&lt;1", IF(T1_Data!BI26&gt;99, "&gt;99", T1_Data!BI26))),"-")</f>
        <v>-</v>
      </c>
      <c r="BJ28" s="72" t="str">
        <f>IF(ISNUMBER(T1_Data!BJ26),IF(T1_Data!BJ26=-999,"NA",IF(T1_Data!BJ26&lt;1, "&lt;1", IF(T1_Data!BJ26&gt;99, "&gt;99", T1_Data!BJ26))),"-")</f>
        <v>-</v>
      </c>
      <c r="BK28" s="72" t="str">
        <f>IF(ISNUMBER(T1_Data!BK26),IF(T1_Data!BK26=-999,"NA",IF(T1_Data!BK26&lt;1, "&lt;1", IF(T1_Data!BK26&gt;99, "&gt;99", T1_Data!BK26))),"-")</f>
        <v>-</v>
      </c>
      <c r="BL28" s="72" t="str">
        <f>IF(ISNUMBER(T1_Data!BL26),IF(T1_Data!BL26=-999,"NA",IF(T1_Data!BL26&lt;1, "&lt;1", IF(T1_Data!BL26&gt;99, "&gt;99", T1_Data!BL26))),"-")</f>
        <v>-</v>
      </c>
      <c r="BM28" s="72" t="str">
        <f>IF(ISNUMBER(T1_Data!BM26),IF(T1_Data!BM26=-999,"NA",IF(T1_Data!BM26&lt;1, "&lt;1", IF(T1_Data!BM26&gt;99, "&gt;99", T1_Data!BM26))),"-")</f>
        <v>-</v>
      </c>
      <c r="BN28" s="72" t="str">
        <f>IF(ISNUMBER(T1_Data!BN26),IF(T1_Data!BN26=-999,"NA",IF(T1_Data!BN26&lt;1, "&lt;1", IF(T1_Data!BN26&gt;99, "&gt;99", T1_Data!BN26))),"-")</f>
        <v>-</v>
      </c>
      <c r="BO28" s="72" t="str">
        <f>IF(ISNUMBER(T1_Data!BO26),IF(T1_Data!BO26=-999,"NA",IF(T1_Data!BO26&lt;1, "&lt;1", IF(T1_Data!BO26&gt;99, "&gt;99", T1_Data!BO26))),"-")</f>
        <v>-</v>
      </c>
      <c r="BP28" s="72" t="str">
        <f>IF(ISNUMBER(T1_Data!BP26),IF(T1_Data!BP26=-999,"NA",IF(T1_Data!BP26&lt;1, "&lt;1", IF(T1_Data!BP26&gt;99, "&gt;99", T1_Data!BP26))),"-")</f>
        <v>-</v>
      </c>
      <c r="BQ28" s="72" t="str">
        <f>IF(ISNUMBER(T1_Data!BQ26),IF(T1_Data!BQ26=-999,"NA",IF(T1_Data!BQ26&lt;1, "&lt;1", IF(T1_Data!BQ26&gt;99, "&gt;99", T1_Data!BQ26))),"-")</f>
        <v>-</v>
      </c>
      <c r="BR28" s="72" t="str">
        <f>IF(ISNUMBER(T1_Data!BR26),IF(T1_Data!BR26=-999,"NA",IF(T1_Data!BR26&lt;1, "&lt;1", IF(T1_Data!BR26&gt;99, "&gt;99", T1_Data!BR26))),"-")</f>
        <v>-</v>
      </c>
      <c r="BS28" s="72" t="str">
        <f>IF(ISNUMBER(T1_Data!BS26),IF(T1_Data!BS26=-999,"NA",IF(T1_Data!BS26&lt;1, "&lt;1", IF(T1_Data!BS26&gt;99, "&gt;99", T1_Data!BS26))),"-")</f>
        <v>-</v>
      </c>
      <c r="BT28" s="72" t="str">
        <f>IF(ISNUMBER(T1_Data!BT26),IF(T1_Data!BT26=-999,"NA",IF(T1_Data!BT26&lt;1, "&lt;1", IF(T1_Data!BT26&gt;99, "&gt;99", T1_Data!BT26))),"-")</f>
        <v>-</v>
      </c>
      <c r="BU28" s="72" t="str">
        <f>IF(ISNUMBER(T1_Data!BU26),IF(T1_Data!BU26=-999,"NA",IF(T1_Data!BU26&lt;1, "&lt;1", IF(T1_Data!BU26&gt;99, "&gt;99", T1_Data!BU26))),"-")</f>
        <v>-</v>
      </c>
      <c r="BV28" s="72" t="str">
        <f>IF(ISNUMBER(T1_Data!BV26),IF(T1_Data!BV26=-999,"NA",IF(T1_Data!BV26&lt;1, "&lt;1", IF(T1_Data!BV26&gt;99, "&gt;99", T1_Data!BV26))),"-")</f>
        <v>-</v>
      </c>
      <c r="BW28" s="72" t="str">
        <f>IF(ISNUMBER(T1_Data!BW26),IF(T1_Data!BW26=-999,"NA",IF(T1_Data!BW26&lt;1, "&lt;1", IF(T1_Data!BW26&gt;99, "&gt;99", T1_Data!BW26))),"-")</f>
        <v>-</v>
      </c>
      <c r="BX28" s="72" t="str">
        <f>IF(ISNUMBER(T1_Data!BX26),IF(T1_Data!BX26=-999,"NA",IF(T1_Data!BX26&lt;1, "&lt;1", IF(T1_Data!BX26&gt;99, "&gt;99", T1_Data!BX26))),"-")</f>
        <v>-</v>
      </c>
      <c r="BY28" s="72" t="str">
        <f>IF(ISNUMBER(T1_Data!BY26),IF(T1_Data!BY26=-999,"NA",IF(T1_Data!BY26&lt;1, "&lt;1", IF(T1_Data!BY26&gt;99, "&gt;99", T1_Data!BY26))),"-")</f>
        <v>-</v>
      </c>
      <c r="BZ28" s="72" t="str">
        <f>IF(ISNUMBER(T1_Data!BZ26),IF(T1_Data!BZ26=-999,"NA",IF(T1_Data!BZ26&lt;1, "&lt;1", IF(T1_Data!BZ26&gt;99, "&gt;99", T1_Data!BZ26))),"-")</f>
        <v>-</v>
      </c>
      <c r="CA28" s="72" t="str">
        <f>IF(ISNUMBER(T1_Data!CA26),IF(T1_Data!CA26=-999,"NA",IF(T1_Data!CA26&lt;1, "&lt;1", IF(T1_Data!CA26&gt;99, "&gt;99", T1_Data!CA26))),"-")</f>
        <v>-</v>
      </c>
      <c r="CB28" s="72" t="str">
        <f>IF(ISNUMBER(T1_Data!CB26),IF(T1_Data!CB26=-999,"NA",IF(T1_Data!CB26&lt;1, "&lt;1", IF(T1_Data!CB26&gt;99, "&gt;99", T1_Data!CB26))),"-")</f>
        <v>-</v>
      </c>
      <c r="CC28" s="72" t="str">
        <f>IF(ISNUMBER(T1_Data!CC26),IF(T1_Data!CC26=-999,"NA",IF(T1_Data!CC26&lt;1, "&lt;1", IF(T1_Data!CC26&gt;99, "&gt;99", T1_Data!CC26))),"-")</f>
        <v>-</v>
      </c>
      <c r="CD28" s="72" t="str">
        <f>IF(ISNUMBER(T1_Data!CD26),IF(T1_Data!CD26=-999,"NA",IF(T1_Data!CD26&lt;1, "&lt;1", IF(T1_Data!CD26&gt;99, "&gt;99", T1_Data!CD26))),"-")</f>
        <v>-</v>
      </c>
      <c r="CE28" s="72" t="str">
        <f>IF(ISNUMBER(T1_Data!CE26),IF(T1_Data!CE26=-999,"NA",IF(T1_Data!CE26&lt;1, "&lt;1", IF(T1_Data!CE26&gt;99, "&gt;99", T1_Data!CE26))),"-")</f>
        <v>-</v>
      </c>
      <c r="CF28" s="72" t="str">
        <f>IF(ISNUMBER(T1_Data!CF26),IF(T1_Data!CF26=-999,"NA",IF(T1_Data!CF26&lt;1, "&lt;1", IF(T1_Data!CF26&gt;99, "&gt;99", T1_Data!CF26))),"-")</f>
        <v>-</v>
      </c>
      <c r="CG28" s="72" t="str">
        <f>IF(ISNUMBER(T1_Data!CG26),IF(T1_Data!CG26=-999,"NA",IF(T1_Data!CG26&lt;1, "&lt;1", IF(T1_Data!CG26&gt;99, "&gt;99", T1_Data!CG26))),"-")</f>
        <v>-</v>
      </c>
      <c r="CH28" s="72" t="str">
        <f>IF(ISNUMBER(T1_Data!CH26),IF(T1_Data!CH26=-999,"NA",IF(T1_Data!CH26&lt;1, "&lt;1", IF(T1_Data!CH26&gt;99, "&gt;99", T1_Data!CH26))),"-")</f>
        <v>-</v>
      </c>
      <c r="CI28" s="72" t="str">
        <f>IF(ISNUMBER(T1_Data!CI26),IF(T1_Data!CI26=-999,"NA",IF(T1_Data!CI26&lt;1, "&lt;1", IF(T1_Data!CI26&gt;99, "&gt;99", T1_Data!CI26))),"-")</f>
        <v>-</v>
      </c>
      <c r="CJ28" s="72" t="str">
        <f>IF(ISNUMBER(T1_Data!CJ26),IF(T1_Data!CJ26=-999,"NA",IF(T1_Data!CJ26&lt;1, "&lt;1", IF(T1_Data!CJ26&gt;99, "&gt;99", T1_Data!CJ26))),"-")</f>
        <v>-</v>
      </c>
      <c r="CK28" s="72" t="str">
        <f>IF(ISNUMBER(T1_Data!CK26),IF(T1_Data!CK26=-999,"NA",IF(T1_Data!CK26&lt;1, "&lt;1", IF(T1_Data!CK26&gt;99, "&gt;99", T1_Data!CK26))),"-")</f>
        <v>-</v>
      </c>
      <c r="CL28" s="72" t="str">
        <f>IF(ISNUMBER(T1_Data!CL26),IF(T1_Data!CL26=-999,"NA",IF(T1_Data!CL26&lt;1, "&lt;1", IF(T1_Data!CL26&gt;99, "&gt;99", T1_Data!CL26))),"-")</f>
        <v>-</v>
      </c>
      <c r="CM28" s="72" t="str">
        <f>IF(ISNUMBER(T1_Data!CM26),IF(T1_Data!CM26=-999,"NA",IF(T1_Data!CM26&lt;1, "&lt;1", IF(T1_Data!CM26&gt;99, "&gt;99", T1_Data!CM26))),"-")</f>
        <v>-</v>
      </c>
      <c r="CN28" s="72" t="str">
        <f>IF(ISNUMBER(T1_Data!CN26),IF(T1_Data!CN26=-999,"NA",IF(T1_Data!CN26&lt;1, "&lt;1", IF(T1_Data!CN26&gt;99, "&gt;99", T1_Data!CN26))),"-")</f>
        <v>-</v>
      </c>
      <c r="CO28" s="72" t="str">
        <f>IF(ISNUMBER(T1_Data!CO26),IF(T1_Data!CO26=-999,"NA",IF(T1_Data!CO26&lt;1, "&lt;1", IF(T1_Data!CO26&gt;99, "&gt;99", T1_Data!CO26))),"-")</f>
        <v>-</v>
      </c>
      <c r="CP28" s="72" t="str">
        <f>IF(ISNUMBER(T1_Data!CP26),IF(T1_Data!CP26=-999,"NA",IF(T1_Data!CP26&lt;1, "&lt;1", IF(T1_Data!CP26&gt;99, "&gt;99", T1_Data!CP26))),"-")</f>
        <v>-</v>
      </c>
      <c r="CQ28" s="72" t="str">
        <f>IF(ISNUMBER(T1_Data!CQ26),IF(T1_Data!CQ26=-999,"NA",IF(T1_Data!CQ26&lt;1, "&lt;1", IF(T1_Data!CQ26&gt;99, "&gt;99", T1_Data!CQ26))),"-")</f>
        <v>-</v>
      </c>
      <c r="CR28" s="72" t="str">
        <f>IF(ISNUMBER(T1_Data!CR26),IF(T1_Data!CR26=-999,"NA",IF(T1_Data!CR26&lt;1, "&lt;1", IF(T1_Data!CR26&gt;99, "&gt;99", T1_Data!CR26))),"-")</f>
        <v>-</v>
      </c>
      <c r="CS28" s="72" t="str">
        <f>IF(ISNUMBER(T1_Data!CS26),IF(T1_Data!CS26=-999,"NA",IF(T1_Data!CS26&lt;1, "&lt;1", IF(T1_Data!CS26&gt;99, "&gt;99", T1_Data!CS26))),"-")</f>
        <v>-</v>
      </c>
      <c r="CT28" s="72" t="str">
        <f>IF(ISNUMBER(T1_Data!CT26),IF(T1_Data!CT26=-999,"NA",IF(T1_Data!CT26&lt;1, "&lt;1", IF(T1_Data!CT26&gt;99, "&gt;99", T1_Data!CT26))),"-")</f>
        <v>-</v>
      </c>
      <c r="CU28" s="72" t="str">
        <f>IF(ISNUMBER(T1_Data!CU26),IF(T1_Data!CU26=-999,"NA",IF(T1_Data!CU26&lt;1, "&lt;1", IF(T1_Data!CU26&gt;99, "&gt;99", T1_Data!CU26))),"-")</f>
        <v>-</v>
      </c>
      <c r="CV28" s="72" t="str">
        <f>IF(ISNUMBER(T1_Data!CV26),IF(T1_Data!CV26=-999,"NA",IF(T1_Data!CV26&lt;1, "&lt;1", IF(T1_Data!CV26&gt;99, "&gt;99", T1_Data!CV26))),"-")</f>
        <v>-</v>
      </c>
      <c r="CW28" s="72" t="str">
        <f>IF(ISNUMBER(T1_Data!CW26),IF(T1_Data!CW26=-999,"NA",IF(T1_Data!CW26&lt;1, "&lt;1", IF(T1_Data!CW26&gt;99, "&gt;99", T1_Data!CW26))),"-")</f>
        <v>-</v>
      </c>
      <c r="CX28" s="72" t="str">
        <f>IF(ISNUMBER(T1_Data!CX26),IF(T1_Data!CX26=-999,"NA",IF(T1_Data!CX26&lt;1, "&lt;1", IF(T1_Data!CX26&gt;99, "&gt;99", T1_Data!CX26))),"-")</f>
        <v>-</v>
      </c>
      <c r="CY28" s="72" t="str">
        <f>IF(ISNUMBER(T1_Data!CY26),IF(T1_Data!CY26=-999,"NA",IF(T1_Data!CY26&lt;1, "&lt;1", IF(T1_Data!CY26&gt;99, "&gt;99", T1_Data!CY26))),"-")</f>
        <v>-</v>
      </c>
      <c r="CZ28" s="72" t="str">
        <f>IF(ISNUMBER(T1_Data!CZ26),IF(T1_Data!CZ26=-999,"NA",IF(T1_Data!CZ26&lt;1, "&lt;1", IF(T1_Data!CZ26&gt;99, "&gt;99", T1_Data!CZ26))),"-")</f>
        <v>-</v>
      </c>
      <c r="DA28" s="72" t="str">
        <f>IF(ISNUMBER(T1_Data!DA26),IF(T1_Data!DA26=-999,"NA",IF(T1_Data!DA26&lt;1, "&lt;1", IF(T1_Data!DA26&gt;99, "&gt;99", T1_Data!DA26))),"-")</f>
        <v>-</v>
      </c>
      <c r="DB28" s="72" t="str">
        <f>IF(ISNUMBER(T1_Data!DB26),IF(T1_Data!DB26=-999,"NA",IF(T1_Data!DB26&lt;1, "&lt;1", IF(T1_Data!DB26&gt;99, "&gt;99", T1_Data!DB26))),"-")</f>
        <v>-</v>
      </c>
      <c r="DC28" s="72" t="str">
        <f>IF(ISNUMBER(T1_Data!DC26),IF(T1_Data!DC26=-999,"NA",IF(T1_Data!DC26&lt;1, "&lt;1", IF(T1_Data!DC26&gt;99, "&gt;99", T1_Data!DC26))),"-")</f>
        <v>-</v>
      </c>
      <c r="DD28" s="72" t="str">
        <f>IF(ISNUMBER(T1_Data!DD26),IF(T1_Data!DD26=-999,"NA",IF(T1_Data!DD26&lt;1, "&lt;1", IF(T1_Data!DD26&gt;99, "&gt;99", T1_Data!DD26))),"-")</f>
        <v>-</v>
      </c>
      <c r="DE28" s="72" t="str">
        <f>IF(ISNUMBER(T1_Data!DE26),IF(T1_Data!DE26=-999,"NA",IF(T1_Data!DE26&lt;1, "&lt;1", IF(T1_Data!DE26&gt;99, "&gt;99", T1_Data!DE26))),"-")</f>
        <v>-</v>
      </c>
      <c r="DF28" s="72" t="str">
        <f>IF(ISNUMBER(T1_Data!DF26),IF(T1_Data!DF26=-999,"NA",IF(T1_Data!DF26&lt;1, "&lt;1", IF(T1_Data!DF26&gt;99, "&gt;99", T1_Data!DF26))),"-")</f>
        <v>-</v>
      </c>
      <c r="DG28" s="72" t="str">
        <f>IF(ISNUMBER(T1_Data!DG26),IF(T1_Data!DG26=-999,"NA",IF(T1_Data!DG26&lt;1, "&lt;1", IF(T1_Data!DG26&gt;99, "&gt;99", T1_Data!DG26))),"-")</f>
        <v>-</v>
      </c>
      <c r="DH28" s="72" t="str">
        <f>IF(ISNUMBER(T1_Data!DH26),IF(T1_Data!DH26=-999,"NA",IF(T1_Data!DH26&lt;1, "&lt;1", IF(T1_Data!DH26&gt;99, "&gt;99", T1_Data!DH26))),"-")</f>
        <v>-</v>
      </c>
      <c r="DI28" s="72" t="str">
        <f>IF(ISNUMBER(T1_Data!DI26),IF(T1_Data!DI26=-999,"NA",IF(T1_Data!DI26&lt;1, "&lt;1", IF(T1_Data!DI26&gt;99, "&gt;99", T1_Data!DI26))),"-")</f>
        <v>-</v>
      </c>
      <c r="DJ28" s="72" t="str">
        <f>IF(ISNUMBER(T1_Data!DJ26),IF(T1_Data!DJ26=-999,"NA",IF(T1_Data!DJ26&lt;1, "&lt;1", IF(T1_Data!DJ26&gt;99, "&gt;99", T1_Data!DJ26))),"-")</f>
        <v>-</v>
      </c>
      <c r="DK28" s="72" t="str">
        <f>IF(ISNUMBER(T1_Data!DK26),IF(T1_Data!DK26=-999,"NA",IF(T1_Data!DK26&lt;1, "&lt;1", IF(T1_Data!DK26&gt;99, "&gt;99", T1_Data!DK26))),"-")</f>
        <v>-</v>
      </c>
      <c r="DL28" s="72" t="str">
        <f>IF(ISNUMBER(T1_Data!DL26),IF(T1_Data!DL26=-999,"NA",IF(T1_Data!DL26&lt;1, "&lt;1", IF(T1_Data!DL26&gt;99, "&gt;99", T1_Data!DL26))),"-")</f>
        <v>-</v>
      </c>
      <c r="DM28" s="72" t="str">
        <f>IF(ISNUMBER(T1_Data!DM26),IF(T1_Data!DM26=-999,"NA",IF(T1_Data!DM26&lt;1, "&lt;1", IF(T1_Data!DM26&gt;99, "&gt;99", T1_Data!DM26))),"-")</f>
        <v>-</v>
      </c>
      <c r="DN28" s="72" t="str">
        <f>IF(ISNUMBER(T1_Data!DN26),IF(T1_Data!DN26=-999,"NA",IF(T1_Data!DN26&lt;1, "&lt;1", IF(T1_Data!DN26&gt;99, "&gt;99", T1_Data!DN26))),"-")</f>
        <v>-</v>
      </c>
      <c r="DO28" s="72" t="str">
        <f>IF(ISNUMBER(T1_Data!DO26),IF(T1_Data!DO26=-999,"NA",IF(T1_Data!DO26&lt;1, "&lt;1", IF(T1_Data!DO26&gt;99, "&gt;99", T1_Data!DO26))),"-")</f>
        <v>-</v>
      </c>
      <c r="DP28" s="72" t="str">
        <f>IF(ISNUMBER(T1_Data!DP26),IF(T1_Data!DP26=-999,"NA",IF(T1_Data!DP26&lt;1, "&lt;1", IF(T1_Data!DP26&gt;99, "&gt;99", T1_Data!DP26))),"-")</f>
        <v>-</v>
      </c>
      <c r="DQ28" s="72" t="str">
        <f>IF(ISNUMBER(T1_Data!DQ26),IF(T1_Data!DQ26=-999,"NA",IF(T1_Data!DQ26&lt;1, "&lt;1", IF(T1_Data!DQ26&gt;99, "&gt;99", T1_Data!DQ26))),"-")</f>
        <v>-</v>
      </c>
      <c r="DR28" s="72" t="str">
        <f>IF(ISNUMBER(T1_Data!DR26),IF(T1_Data!DR26=-999,"NA",IF(T1_Data!DR26&lt;1, "&lt;1", IF(T1_Data!DR26&gt;99, "&gt;99", T1_Data!DR26))),"-")</f>
        <v>-</v>
      </c>
      <c r="DS28" s="72" t="str">
        <f>IF(ISNUMBER(T1_Data!DS26),IF(T1_Data!DS26=-999,"NA",IF(T1_Data!DS26&lt;1, "&lt;1", IF(T1_Data!DS26&gt;99, "&gt;99", T1_Data!DS26))),"-")</f>
        <v>-</v>
      </c>
      <c r="DT28" s="72" t="str">
        <f>IF(ISNUMBER(T1_Data!DT26),IF(T1_Data!DT26=-999,"NA",IF(T1_Data!DT26&lt;1, "&lt;1", IF(T1_Data!DT26&gt;99, "&gt;99", T1_Data!DT26))),"-")</f>
        <v>-</v>
      </c>
      <c r="DU28" s="72" t="str">
        <f>IF(ISNUMBER(T1_Data!DU26),IF(T1_Data!DU26=-999,"NA",IF(T1_Data!DU26&lt;1, "&lt;1", IF(T1_Data!DU26&gt;99, "&gt;99", T1_Data!DU26))),"-")</f>
        <v>-</v>
      </c>
      <c r="DV28" s="72" t="str">
        <f>IF(ISNUMBER(T1_Data!DV26),IF(T1_Data!DV26=-999,"NA",IF(T1_Data!DV26&lt;1, "&lt;1", IF(T1_Data!DV26&gt;99, "&gt;99", T1_Data!DV26))),"-")</f>
        <v>-</v>
      </c>
      <c r="DW28" s="72" t="str">
        <f>IF(ISNUMBER(T1_Data!DW26),IF(T1_Data!DW26=-999,"NA",IF(T1_Data!DW26&lt;1, "&lt;1", IF(T1_Data!DW26&gt;99, "&gt;99", T1_Data!DW26))),"-")</f>
        <v>-</v>
      </c>
      <c r="DX28" s="72" t="str">
        <f>IF(ISNUMBER(T1_Data!DX26),IF(T1_Data!DX26=-999,"NA",IF(T1_Data!DX26&lt;1, "&lt;1", IF(T1_Data!DX26&gt;99, "&gt;99", T1_Data!DX26))),"-")</f>
        <v>-</v>
      </c>
      <c r="DY28" s="72" t="str">
        <f>IF(ISNUMBER(T1_Data!DY26),IF(T1_Data!DY26=-999,"NA",IF(T1_Data!DY26&lt;1, "&lt;1", IF(T1_Data!DY26&gt;99, "&gt;99", T1_Data!DY26))),"-")</f>
        <v>-</v>
      </c>
      <c r="DZ28" s="72" t="str">
        <f>IF(ISNUMBER(T1_Data!DZ26),IF(T1_Data!DZ26=-999,"NA",IF(T1_Data!DZ26&lt;1, "&lt;1", IF(T1_Data!DZ26&gt;99, "&gt;99", T1_Data!DZ26))),"-")</f>
        <v>-</v>
      </c>
      <c r="EA28" s="72" t="str">
        <f>IF(ISNUMBER(T1_Data!EA26),IF(T1_Data!EA26=-999,"NA",IF(T1_Data!EA26&lt;1, "&lt;1", IF(T1_Data!EA26&gt;99, "&gt;99", T1_Data!EA26))),"-")</f>
        <v>-</v>
      </c>
      <c r="EB28" s="72" t="str">
        <f>IF(ISNUMBER(T1_Data!EB26),IF(T1_Data!EB26=-999,"NA",IF(T1_Data!EB26&lt;1, "&lt;1", IF(T1_Data!EB26&gt;99, "&gt;99", T1_Data!EB26))),"-")</f>
        <v>-</v>
      </c>
      <c r="EC28" s="72" t="str">
        <f>IF(ISNUMBER(T1_Data!EC26),IF(T1_Data!EC26=-999,"NA",IF(T1_Data!EC26&lt;1, "&lt;1", IF(T1_Data!EC26&gt;99, "&gt;99", T1_Data!EC26))),"-")</f>
        <v>-</v>
      </c>
      <c r="ED28" s="72" t="str">
        <f>IF(ISNUMBER(T1_Data!ED26),IF(T1_Data!ED26=-999,"NA",IF(T1_Data!ED26&lt;1, "&lt;1", IF(T1_Data!ED26&gt;99, "&gt;99", T1_Data!ED26))),"-")</f>
        <v>-</v>
      </c>
      <c r="EE28" s="72" t="str">
        <f>IF(ISNUMBER(T1_Data!EE26),IF(T1_Data!EE26=-999,"NA",IF(T1_Data!EE26&lt;1, "&lt;1", IF(T1_Data!EE26&gt;99, "&gt;99", T1_Data!EE26))),"-")</f>
        <v>-</v>
      </c>
      <c r="EF28" s="72" t="str">
        <f>IF(ISNUMBER(T1_Data!EF26),IF(T1_Data!EF26=-999,"NA",IF(T1_Data!EF26&lt;1, "&lt;1", IF(T1_Data!EF26&gt;99, "&gt;99", T1_Data!EF26))),"-")</f>
        <v>-</v>
      </c>
      <c r="EG28" s="72" t="str">
        <f>IF(ISNUMBER(T1_Data!EG26),IF(T1_Data!EG26=-999,"NA",IF(T1_Data!EG26&lt;1, "&lt;1", IF(T1_Data!EG26&gt;99, "&gt;99", T1_Data!EG26))),"-")</f>
        <v>-</v>
      </c>
      <c r="EH28" s="72" t="str">
        <f>IF(ISNUMBER(T1_Data!EH26),IF(T1_Data!EH26=-999,"NA",IF(T1_Data!EH26&lt;1, "&lt;1", IF(T1_Data!EH26&gt;99, "&gt;99", T1_Data!EH26))),"-")</f>
        <v>-</v>
      </c>
      <c r="EI28" s="72" t="str">
        <f>IF(ISNUMBER(T1_Data!EI26),IF(T1_Data!EI26=-999,"NA",IF(T1_Data!EI26&lt;1, "&lt;1", IF(T1_Data!EI26&gt;99, "&gt;99", T1_Data!EI26))),"-")</f>
        <v>-</v>
      </c>
      <c r="EJ28" s="72" t="str">
        <f>IF(ISNUMBER(T1_Data!EJ26),IF(T1_Data!EJ26=-999,"NA",IF(T1_Data!EJ26&lt;1, "&lt;1", IF(T1_Data!EJ26&gt;99, "&gt;99", T1_Data!EJ26))),"-")</f>
        <v>-</v>
      </c>
      <c r="EK28" s="72" t="str">
        <f>IF(ISNUMBER(T1_Data!EK26),IF(T1_Data!EK26=-999,"NA",IF(T1_Data!EK26&lt;1, "&lt;1", IF(T1_Data!EK26&gt;99, "&gt;99", T1_Data!EK26))),"-")</f>
        <v>-</v>
      </c>
      <c r="EL28" s="72" t="str">
        <f>IF(ISNUMBER(T1_Data!EL26),IF(T1_Data!EL26=-999,"NA",IF(T1_Data!EL26&lt;1, "&lt;1", IF(T1_Data!EL26&gt;99, "&gt;99", T1_Data!EL26))),"-")</f>
        <v>-</v>
      </c>
      <c r="EM28" s="72" t="str">
        <f>IF(ISNUMBER(T1_Data!EM26),IF(T1_Data!EM26=-999,"NA",IF(T1_Data!EM26&lt;1, "&lt;1", IF(T1_Data!EM26&gt;99, "&gt;99", T1_Data!EM26))),"-")</f>
        <v>-</v>
      </c>
      <c r="EN28" s="72" t="str">
        <f>IF(ISNUMBER(T1_Data!EN26),IF(T1_Data!EN26=-999,"NA",IF(T1_Data!EN26&lt;1, "&lt;1", IF(T1_Data!EN26&gt;99, "&gt;99", T1_Data!EN26))),"-")</f>
        <v>-</v>
      </c>
      <c r="EO28" s="72" t="str">
        <f>IF(ISNUMBER(T1_Data!EO26),IF(T1_Data!EO26=-999,"NA",IF(T1_Data!EO26&lt;1, "&lt;1", IF(T1_Data!EO26&gt;99, "&gt;99", T1_Data!EO26))),"-")</f>
        <v>-</v>
      </c>
      <c r="EP28" s="72" t="str">
        <f>IF(ISNUMBER(T1_Data!EP26),IF(T1_Data!EP26=-999,"NA",IF(T1_Data!EP26&lt;1, "&lt;1", IF(T1_Data!EP26&gt;99, "&gt;99", T1_Data!EP26))),"-")</f>
        <v>-</v>
      </c>
      <c r="EQ28" s="72" t="str">
        <f>IF(ISNUMBER(T1_Data!EQ26),IF(T1_Data!EQ26=-999,"NA",IF(T1_Data!EQ26&lt;1, "&lt;1", IF(T1_Data!EQ26&gt;99, "&gt;99", T1_Data!EQ26))),"-")</f>
        <v>-</v>
      </c>
      <c r="ER28" s="72" t="str">
        <f>IF(ISNUMBER(T1_Data!ER26),IF(T1_Data!ER26=-999,"NA",IF(T1_Data!ER26&lt;1, "&lt;1", IF(T1_Data!ER26&gt;99, "&gt;99", T1_Data!ER26))),"-")</f>
        <v>-</v>
      </c>
      <c r="ES28" s="72" t="str">
        <f>IF(ISNUMBER(T1_Data!ES26),IF(T1_Data!ES26=-999,"NA",IF(T1_Data!ES26&lt;1, "&lt;1", IF(T1_Data!ES26&gt;99, "&gt;99", T1_Data!ES26))),"-")</f>
        <v>-</v>
      </c>
      <c r="ET28" s="72" t="str">
        <f>IF(ISNUMBER(T1_Data!ET26),IF(T1_Data!ET26=-999,"NA",IF(T1_Data!ET26&lt;1, "&lt;1", IF(T1_Data!ET26&gt;99, "&gt;99", T1_Data!ET26))),"-")</f>
        <v>-</v>
      </c>
      <c r="EU28" s="72" t="str">
        <f>IF(ISNUMBER(T1_Data!EU26),IF(T1_Data!EU26=-999,"NA",IF(T1_Data!EU26&lt;1, "&lt;1", IF(T1_Data!EU26&gt;99, "&gt;99", T1_Data!EU26))),"-")</f>
        <v>-</v>
      </c>
      <c r="EV28" s="72" t="str">
        <f>IF(ISNUMBER(T1_Data!EV26),IF(T1_Data!EV26=-999,"NA",IF(T1_Data!EV26&lt;1, "&lt;1", IF(T1_Data!EV26&gt;99, "&gt;99", T1_Data!EV26))),"-")</f>
        <v>-</v>
      </c>
      <c r="EW28" s="72" t="str">
        <f>IF(ISNUMBER(T1_Data!EW26),IF(T1_Data!EW26=-999,"NA",IF(T1_Data!EW26&lt;1, "&lt;1", IF(T1_Data!EW26&gt;99, "&gt;99", T1_Data!EW26))),"-")</f>
        <v>-</v>
      </c>
      <c r="EX28" s="72" t="str">
        <f>IF(ISNUMBER(T1_Data!EX26),IF(T1_Data!EX26=-999,"NA",IF(T1_Data!EX26&lt;1, "&lt;1", IF(T1_Data!EX26&gt;99, "&gt;99", T1_Data!EX26))),"-")</f>
        <v>-</v>
      </c>
      <c r="EY28" s="72" t="str">
        <f>IF(ISNUMBER(T1_Data!EY26),IF(T1_Data!EY26=-999,"NA",IF(T1_Data!EY26&lt;1, "&lt;1", IF(T1_Data!EY26&gt;99, "&gt;99", T1_Data!EY26))),"-")</f>
        <v>-</v>
      </c>
      <c r="EZ28" s="72" t="str">
        <f>IF(ISNUMBER(T1_Data!EZ26),IF(T1_Data!EZ26=-999,"NA",IF(T1_Data!EZ26&lt;1, "&lt;1", IF(T1_Data!EZ26&gt;99, "&gt;99", T1_Data!EZ26))),"-")</f>
        <v>-</v>
      </c>
      <c r="FA28" s="72" t="str">
        <f>IF(ISNUMBER(T1_Data!FA26),IF(T1_Data!FA26=-999,"NA",IF(T1_Data!FA26&lt;1, "&lt;1", IF(T1_Data!FA26&gt;99, "&gt;99", T1_Data!FA26))),"-")</f>
        <v>-</v>
      </c>
      <c r="FB28" s="72" t="str">
        <f>IF(ISNUMBER(T1_Data!FB26),IF(T1_Data!FB26=-999,"NA",IF(T1_Data!FB26&lt;1, "&lt;1", IF(T1_Data!FB26&gt;99, "&gt;99", T1_Data!FB26))),"-")</f>
        <v>-</v>
      </c>
      <c r="FC28" s="72" t="str">
        <f>IF(ISNUMBER(T1_Data!FC26),IF(T1_Data!FC26=-999,"NA",IF(T1_Data!FC26&lt;1, "&lt;1", IF(T1_Data!FC26&gt;99, "&gt;99", T1_Data!FC26))),"-")</f>
        <v>-</v>
      </c>
      <c r="FD28" s="72" t="str">
        <f>IF(ISNUMBER(T1_Data!FD26),IF(T1_Data!FD26=-999,"NA",IF(T1_Data!FD26&lt;1, "&lt;1", IF(T1_Data!FD26&gt;99, "&gt;99", T1_Data!FD26))),"-")</f>
        <v>-</v>
      </c>
      <c r="FE28" s="72" t="str">
        <f>IF(ISNUMBER(T1_Data!FE26),IF(T1_Data!FE26=-999,"NA",IF(T1_Data!FE26&lt;1, "&lt;1", IF(T1_Data!FE26&gt;99, "&gt;99", T1_Data!FE26))),"-")</f>
        <v>-</v>
      </c>
      <c r="FF28" s="72" t="str">
        <f>IF(ISNUMBER(T1_Data!FF26),IF(T1_Data!FF26=-999,"NA",IF(T1_Data!FF26&lt;1, "&lt;1", IF(T1_Data!FF26&gt;99, "&gt;99", T1_Data!FF26))),"-")</f>
        <v>-</v>
      </c>
      <c r="FG28" s="72" t="str">
        <f>IF(ISNUMBER(T1_Data!FG26),IF(T1_Data!FG26=-999,"NA",IF(T1_Data!FG26&lt;1, "&lt;1", IF(T1_Data!FG26&gt;99, "&gt;99", T1_Data!FG26))),"-")</f>
        <v>-</v>
      </c>
      <c r="FH28" s="72" t="str">
        <f>IF(ISNUMBER(T1_Data!FH26),IF(T1_Data!FH26=-999,"NA",IF(T1_Data!FH26&lt;1, "&lt;1", IF(T1_Data!FH26&gt;99, "&gt;99", T1_Data!FH26))),"-")</f>
        <v>-</v>
      </c>
      <c r="FI28" s="72" t="str">
        <f>IF(ISNUMBER(T1_Data!FI26),IF(T1_Data!FI26=-999,"NA",IF(T1_Data!FI26&lt;1, "&lt;1", IF(T1_Data!FI26&gt;99, "&gt;99", T1_Data!FI26))),"-")</f>
        <v>-</v>
      </c>
      <c r="FJ28" s="72" t="str">
        <f>IF(ISNUMBER(T1_Data!FJ26),IF(T1_Data!FJ26=-999,"NA",IF(T1_Data!FJ26&lt;1, "&lt;1", IF(T1_Data!FJ26&gt;99, "&gt;99", T1_Data!FJ26))),"-")</f>
        <v>-</v>
      </c>
      <c r="FK28" s="72" t="str">
        <f>IF(ISNUMBER(T1_Data!FK26),IF(T1_Data!FK26=-999,"NA",IF(T1_Data!FK26&lt;1, "&lt;1", IF(T1_Data!FK26&gt;99, "&gt;99", T1_Data!FK26))),"-")</f>
        <v>-</v>
      </c>
      <c r="FL28" s="72" t="str">
        <f>IF(ISNUMBER(T1_Data!FL26),IF(T1_Data!FL26=-999,"NA",IF(T1_Data!FL26&lt;1, "&lt;1", IF(T1_Data!FL26&gt;99, "&gt;99", T1_Data!FL26))),"-")</f>
        <v>-</v>
      </c>
      <c r="FM28" s="72" t="str">
        <f>IF(ISNUMBER(T1_Data!FM26),IF(T1_Data!FM26=-999,"NA",IF(T1_Data!FM26&lt;1, "&lt;1", IF(T1_Data!FM26&gt;99, "&gt;99", T1_Data!FM26))),"-")</f>
        <v>-</v>
      </c>
      <c r="FN28" s="72" t="str">
        <f>IF(ISNUMBER(T1_Data!FN26),IF(T1_Data!FN26=-999,"NA",IF(T1_Data!FN26&lt;1, "&lt;1", IF(T1_Data!FN26&gt;99, "&gt;99", T1_Data!FN26))),"-")</f>
        <v>-</v>
      </c>
      <c r="FO28" s="72" t="str">
        <f>IF(ISNUMBER(T1_Data!FO26),IF(T1_Data!FO26=-999,"NA",IF(T1_Data!FO26&lt;1, "&lt;1", IF(T1_Data!FO26&gt;99, "&gt;99", T1_Data!FO26))),"-")</f>
        <v>-</v>
      </c>
      <c r="FP28" s="72" t="str">
        <f>IF(ISNUMBER(T1_Data!FP26),IF(T1_Data!FP26=-999,"NA",IF(T1_Data!FP26&lt;1, "&lt;1", IF(T1_Data!FP26&gt;99, "&gt;99", T1_Data!FP26))),"-")</f>
        <v>-</v>
      </c>
      <c r="FQ28" s="72" t="str">
        <f>IF(ISNUMBER(T1_Data!FQ26),IF(T1_Data!FQ26=-999,"NA",IF(T1_Data!FQ26&lt;1, "&lt;1", IF(T1_Data!FQ26&gt;99, "&gt;99", T1_Data!FQ26))),"-")</f>
        <v>-</v>
      </c>
      <c r="FR28" s="72" t="str">
        <f>IF(ISNUMBER(T1_Data!FR26),IF(T1_Data!FR26=-999,"NA",IF(T1_Data!FR26&lt;1, "&lt;1", IF(T1_Data!FR26&gt;99, "&gt;99", T1_Data!FR26))),"-")</f>
        <v>-</v>
      </c>
      <c r="FS28" s="72" t="str">
        <f>IF(ISNUMBER(T1_Data!FS26),IF(T1_Data!FS26=-999,"NA",IF(T1_Data!FS26&lt;1, "&lt;1", IF(T1_Data!FS26&gt;99, "&gt;99", T1_Data!FS26))),"-")</f>
        <v>-</v>
      </c>
      <c r="FT28" s="72" t="str">
        <f>IF(ISNUMBER(T1_Data!FT26),IF(T1_Data!FT26=-999,"NA",IF(T1_Data!FT26&lt;1, "&lt;1", IF(T1_Data!FT26&gt;99, "&gt;99", T1_Data!FT26))),"-")</f>
        <v>-</v>
      </c>
      <c r="FU28" s="72" t="str">
        <f>IF(ISNUMBER(T1_Data!FU26),IF(T1_Data!FU26=-999,"NA",IF(T1_Data!FU26&lt;1, "&lt;1", IF(T1_Data!FU26&gt;99, "&gt;99", T1_Data!FU26))),"-")</f>
        <v>-</v>
      </c>
      <c r="FV28" s="72" t="str">
        <f>IF(ISNUMBER(T1_Data!FV26),IF(T1_Data!FV26=-999,"NA",IF(T1_Data!FV26&lt;1, "&lt;1", IF(T1_Data!FV26&gt;99, "&gt;99", T1_Data!FV26))),"-")</f>
        <v>-</v>
      </c>
      <c r="FW28" s="72" t="str">
        <f>IF(ISNUMBER(T1_Data!FW26),IF(T1_Data!FW26=-999,"NA",IF(T1_Data!FW26&lt;1, "&lt;1", IF(T1_Data!FW26&gt;99, "&gt;99", T1_Data!FW26))),"-")</f>
        <v>-</v>
      </c>
      <c r="FX28" s="71" t="str">
        <f>IF(ISBLANK(T1_Data!FX26), "", T1_Data!FX26)</f>
        <v/>
      </c>
    </row>
    <row r="29" spans="1:180" x14ac:dyDescent="0.25">
      <c r="A29" s="71" t="str">
        <f>IF(ISBLANK(T1_Data!A27), "", T1_Data!A27)</f>
        <v/>
      </c>
      <c r="B29" s="72" t="str">
        <f>IF(ISNUMBER(T1_Data!B27), T1_Data!B27,"-")</f>
        <v>-</v>
      </c>
      <c r="C29" s="72" t="str">
        <f>IF(ISNUMBER(T1_Data!C27),IF(T1_Data!C27=-999,"NA",IF(T1_Data!C27&lt;1, "&lt;1", IF(T1_Data!C27&gt;99, "&gt;99", T1_Data!C27))),"-")</f>
        <v>-</v>
      </c>
      <c r="D29" s="72" t="str">
        <f>IF(ISNUMBER(T1_Data!D27),IF(T1_Data!D27=-999,"NA",IF(T1_Data!D27&lt;1, "&lt;1", IF(T1_Data!D27&gt;99, "&gt;99", T1_Data!D27))),"-")</f>
        <v>-</v>
      </c>
      <c r="E29" s="72" t="str">
        <f>IF(ISNUMBER(T1_Data!E27),IF(T1_Data!E27=-999,"NA",IF(T1_Data!E27&lt;1, "&lt;1", IF(T1_Data!E27&gt;99, "&gt;99", T1_Data!E27))),"-")</f>
        <v>-</v>
      </c>
      <c r="F29" s="72" t="str">
        <f>IF(ISNUMBER(T1_Data!F27),IF(T1_Data!F27=-999,"NA",IF(T1_Data!F27&lt;1, "&lt;1", IF(T1_Data!F27&gt;99, "&gt;99", T1_Data!F27))),"-")</f>
        <v>-</v>
      </c>
      <c r="G29" s="72" t="str">
        <f>IF(ISNUMBER(T1_Data!G27),IF(T1_Data!G27=-999,"NA",IF(T1_Data!G27&lt;1, "&lt;1", IF(T1_Data!G27&gt;99, "&gt;99", T1_Data!G27))),"-")</f>
        <v>-</v>
      </c>
      <c r="H29" s="72" t="str">
        <f>IF(ISNUMBER(T1_Data!H27),IF(T1_Data!H27=-999,"NA",IF(T1_Data!H27&lt;1, "&lt;1", IF(T1_Data!H27&gt;99, "&gt;99", T1_Data!H27))),"-")</f>
        <v>-</v>
      </c>
      <c r="I29" s="72" t="str">
        <f>IF(ISNUMBER(T1_Data!I27),IF(T1_Data!I27=-999,"NA",IF(T1_Data!I27&lt;1, "&lt;1", IF(T1_Data!I27&gt;99, "&gt;99", T1_Data!I27))),"-")</f>
        <v>-</v>
      </c>
      <c r="J29" s="72" t="str">
        <f>IF(ISNUMBER(T1_Data!J27),IF(T1_Data!J27=-999,"NA",IF(T1_Data!J27&lt;1, "&lt;1", IF(T1_Data!J27&gt;99, "&gt;99", T1_Data!J27))),"-")</f>
        <v>-</v>
      </c>
      <c r="K29" s="72" t="str">
        <f>IF(ISNUMBER(T1_Data!K27),IF(T1_Data!K27=-999,"NA",IF(T1_Data!K27&lt;1, "&lt;1", IF(T1_Data!K27&gt;99, "&gt;99", T1_Data!K27))),"-")</f>
        <v>-</v>
      </c>
      <c r="L29" s="72" t="str">
        <f>IF(ISNUMBER(T1_Data!L27),IF(T1_Data!L27=-999,"NA",IF(T1_Data!L27&lt;1, "&lt;1", IF(T1_Data!L27&gt;99, "&gt;99", T1_Data!L27))),"-")</f>
        <v>-</v>
      </c>
      <c r="M29" s="72" t="str">
        <f>IF(ISNUMBER(T1_Data!M27),IF(T1_Data!M27=-999,"NA",IF(T1_Data!M27&lt;1, "&lt;1", IF(T1_Data!M27&gt;99, "&gt;99", T1_Data!M27))),"-")</f>
        <v>-</v>
      </c>
      <c r="N29" s="72" t="str">
        <f>IF(ISNUMBER(T1_Data!N27),IF(T1_Data!N27=-999,"NA",IF(T1_Data!N27&lt;1, "&lt;1", IF(T1_Data!N27&gt;99, "&gt;99", T1_Data!N27))),"-")</f>
        <v>-</v>
      </c>
      <c r="O29" s="72" t="str">
        <f>IF(ISNUMBER(T1_Data!O27),IF(T1_Data!O27=-999,"NA",IF(T1_Data!O27&lt;1, "&lt;1", IF(T1_Data!O27&gt;99, "&gt;99", T1_Data!O27))),"-")</f>
        <v>-</v>
      </c>
      <c r="P29" s="72" t="str">
        <f>IF(ISNUMBER(T1_Data!P27),IF(T1_Data!P27=-999,"NA",IF(T1_Data!P27&lt;1, "&lt;1", IF(T1_Data!P27&gt;99, "&gt;99", T1_Data!P27))),"-")</f>
        <v>-</v>
      </c>
      <c r="Q29" s="72" t="str">
        <f>IF(ISNUMBER(T1_Data!Q27),IF(T1_Data!Q27=-999,"NA",IF(T1_Data!Q27&lt;1, "&lt;1", IF(T1_Data!Q27&gt;99, "&gt;99", T1_Data!Q27))),"-")</f>
        <v>-</v>
      </c>
      <c r="R29" s="72" t="str">
        <f>IF(ISNUMBER(T1_Data!R27),IF(T1_Data!R27=-999,"NA",IF(T1_Data!R27&lt;1, "&lt;1", IF(T1_Data!R27&gt;99, "&gt;99", T1_Data!R27))),"-")</f>
        <v>-</v>
      </c>
      <c r="S29" s="72" t="str">
        <f>IF(ISNUMBER(T1_Data!S27),IF(T1_Data!S27=-999,"NA",IF(T1_Data!S27&lt;1, "&lt;1", IF(T1_Data!S27&gt;99, "&gt;99", T1_Data!S27))),"-")</f>
        <v>-</v>
      </c>
      <c r="T29" s="72" t="str">
        <f>IF(ISNUMBER(T1_Data!T27),IF(T1_Data!T27=-999,"NA",IF(T1_Data!T27&lt;1, "&lt;1", IF(T1_Data!T27&gt;99, "&gt;99", T1_Data!T27))),"-")</f>
        <v>-</v>
      </c>
      <c r="U29" s="72" t="str">
        <f>IF(ISNUMBER(T1_Data!U27),IF(T1_Data!U27=-999,"NA",IF(T1_Data!U27&lt;1, "&lt;1", IF(T1_Data!U27&gt;99, "&gt;99", T1_Data!U27))),"-")</f>
        <v>-</v>
      </c>
      <c r="V29" s="72" t="str">
        <f>IF(ISNUMBER(T1_Data!V27),IF(T1_Data!V27=-999,"NA",IF(T1_Data!V27&lt;1, "&lt;1", IF(T1_Data!V27&gt;99, "&gt;99", T1_Data!V27))),"-")</f>
        <v>-</v>
      </c>
      <c r="W29" s="72" t="str">
        <f>IF(ISNUMBER(T1_Data!W27),IF(T1_Data!W27=-999,"NA",IF(T1_Data!W27&lt;1, "&lt;1", IF(T1_Data!W27&gt;99, "&gt;99", T1_Data!W27))),"-")</f>
        <v>-</v>
      </c>
      <c r="X29" s="72" t="str">
        <f>IF(ISNUMBER(T1_Data!X27),IF(T1_Data!X27=-999,"NA",IF(T1_Data!X27&lt;1, "&lt;1", IF(T1_Data!X27&gt;99, "&gt;99", T1_Data!X27))),"-")</f>
        <v>-</v>
      </c>
      <c r="Y29" s="72" t="str">
        <f>IF(ISNUMBER(T1_Data!Y27),IF(T1_Data!Y27=-999,"NA",IF(T1_Data!Y27&lt;1, "&lt;1", IF(T1_Data!Y27&gt;99, "&gt;99", T1_Data!Y27))),"-")</f>
        <v>-</v>
      </c>
      <c r="Z29" s="72" t="str">
        <f>IF(ISNUMBER(T1_Data!Z27),IF(T1_Data!Z27=-999,"NA",IF(T1_Data!Z27&lt;1, "&lt;1", IF(T1_Data!Z27&gt;99, "&gt;99", T1_Data!Z27))),"-")</f>
        <v>-</v>
      </c>
      <c r="AA29" s="72" t="str">
        <f>IF(ISNUMBER(T1_Data!AA27),IF(T1_Data!AA27=-999,"NA",IF(T1_Data!AA27&lt;1, "&lt;1", IF(T1_Data!AA27&gt;99, "&gt;99", T1_Data!AA27))),"-")</f>
        <v>-</v>
      </c>
      <c r="AB29" s="72" t="str">
        <f>IF(ISNUMBER(T1_Data!AB27),IF(T1_Data!AB27=-999,"NA",IF(T1_Data!AB27&lt;1, "&lt;1", IF(T1_Data!AB27&gt;99, "&gt;99", T1_Data!AB27))),"-")</f>
        <v>-</v>
      </c>
      <c r="AC29" s="72" t="str">
        <f>IF(ISNUMBER(T1_Data!AC27),IF(T1_Data!AC27=-999,"NA",IF(T1_Data!AC27&lt;1, "&lt;1", IF(T1_Data!AC27&gt;99, "&gt;99", T1_Data!AC27))),"-")</f>
        <v>-</v>
      </c>
      <c r="AD29" s="72" t="str">
        <f>IF(ISNUMBER(T1_Data!AD27),IF(T1_Data!AD27=-999,"NA",IF(T1_Data!AD27&lt;1, "&lt;1", IF(T1_Data!AD27&gt;99, "&gt;99", T1_Data!AD27))),"-")</f>
        <v>-</v>
      </c>
      <c r="AE29" s="72" t="str">
        <f>IF(ISNUMBER(T1_Data!AE27),IF(T1_Data!AE27=-999,"NA",IF(T1_Data!AE27&lt;1, "&lt;1", IF(T1_Data!AE27&gt;99, "&gt;99", T1_Data!AE27))),"-")</f>
        <v>-</v>
      </c>
      <c r="AF29" s="72" t="str">
        <f>IF(ISNUMBER(T1_Data!AF27),IF(T1_Data!AF27=-999,"NA",IF(T1_Data!AF27&lt;1, "&lt;1", IF(T1_Data!AF27&gt;99, "&gt;99", T1_Data!AF27))),"-")</f>
        <v>-</v>
      </c>
      <c r="AG29" s="72" t="str">
        <f>IF(ISNUMBER(T1_Data!AG27),IF(T1_Data!AG27=-999,"NA",IF(T1_Data!AG27&lt;1, "&lt;1", IF(T1_Data!AG27&gt;99, "&gt;99", T1_Data!AG27))),"-")</f>
        <v>-</v>
      </c>
      <c r="AH29" s="72" t="str">
        <f>IF(ISNUMBER(T1_Data!AH27),IF(T1_Data!AH27=-999,"NA",IF(T1_Data!AH27&lt;1, "&lt;1", IF(T1_Data!AH27&gt;99, "&gt;99", T1_Data!AH27))),"-")</f>
        <v>-</v>
      </c>
      <c r="AI29" s="72" t="str">
        <f>IF(ISNUMBER(T1_Data!AI27),IF(T1_Data!AI27=-999,"NA",IF(T1_Data!AI27&lt;1, "&lt;1", IF(T1_Data!AI27&gt;99, "&gt;99", T1_Data!AI27))),"-")</f>
        <v>-</v>
      </c>
      <c r="AJ29" s="72" t="str">
        <f>IF(ISNUMBER(T1_Data!AJ27),IF(T1_Data!AJ27=-999,"NA",IF(T1_Data!AJ27&lt;1, "&lt;1", IF(T1_Data!AJ27&gt;99, "&gt;99", T1_Data!AJ27))),"-")</f>
        <v>-</v>
      </c>
      <c r="AK29" s="72" t="str">
        <f>IF(ISNUMBER(T1_Data!AK27),IF(T1_Data!AK27=-999,"NA",IF(T1_Data!AK27&lt;1, "&lt;1", IF(T1_Data!AK27&gt;99, "&gt;99", T1_Data!AK27))),"-")</f>
        <v>-</v>
      </c>
      <c r="AL29" s="72" t="str">
        <f>IF(ISNUMBER(T1_Data!AL27),IF(T1_Data!AL27=-999,"NA",IF(T1_Data!AL27&lt;1, "&lt;1", IF(T1_Data!AL27&gt;99, "&gt;99", T1_Data!AL27))),"-")</f>
        <v>-</v>
      </c>
      <c r="AM29" s="72" t="str">
        <f>IF(ISNUMBER(T1_Data!AM27),IF(T1_Data!AM27=-999,"NA",IF(T1_Data!AM27&lt;1, "&lt;1", IF(T1_Data!AM27&gt;99, "&gt;99", T1_Data!AM27))),"-")</f>
        <v>-</v>
      </c>
      <c r="AN29" s="72" t="str">
        <f>IF(ISNUMBER(T1_Data!AN27),IF(T1_Data!AN27=-999,"NA",IF(T1_Data!AN27&lt;1, "&lt;1", IF(T1_Data!AN27&gt;99, "&gt;99", T1_Data!AN27))),"-")</f>
        <v>-</v>
      </c>
      <c r="AO29" s="72" t="str">
        <f>IF(ISNUMBER(T1_Data!AO27),IF(T1_Data!AO27=-999,"NA",IF(T1_Data!AO27&lt;1, "&lt;1", IF(T1_Data!AO27&gt;99, "&gt;99", T1_Data!AO27))),"-")</f>
        <v>-</v>
      </c>
      <c r="AP29" s="72" t="str">
        <f>IF(ISNUMBER(T1_Data!AP27),IF(T1_Data!AP27=-999,"NA",IF(T1_Data!AP27&lt;1, "&lt;1", IF(T1_Data!AP27&gt;99, "&gt;99", T1_Data!AP27))),"-")</f>
        <v>-</v>
      </c>
      <c r="AQ29" s="72" t="str">
        <f>IF(ISNUMBER(T1_Data!AQ27),IF(T1_Data!AQ27=-999,"NA",IF(T1_Data!AQ27&lt;1, "&lt;1", IF(T1_Data!AQ27&gt;99, "&gt;99", T1_Data!AQ27))),"-")</f>
        <v>-</v>
      </c>
      <c r="AR29" s="72" t="str">
        <f>IF(ISNUMBER(T1_Data!AR27),IF(T1_Data!AR27=-999,"NA",IF(T1_Data!AR27&lt;1, "&lt;1", IF(T1_Data!AR27&gt;99, "&gt;99", T1_Data!AR27))),"-")</f>
        <v>-</v>
      </c>
      <c r="AS29" s="72" t="str">
        <f>IF(ISNUMBER(T1_Data!AS27),IF(T1_Data!AS27=-999,"NA",IF(T1_Data!AS27&lt;1, "&lt;1", IF(T1_Data!AS27&gt;99, "&gt;99", T1_Data!AS27))),"-")</f>
        <v>-</v>
      </c>
      <c r="AT29" s="72" t="str">
        <f>IF(ISNUMBER(T1_Data!AT27),IF(T1_Data!AT27=-999,"NA",IF(T1_Data!AT27&lt;1, "&lt;1", IF(T1_Data!AT27&gt;99, "&gt;99", T1_Data!AT27))),"-")</f>
        <v>-</v>
      </c>
      <c r="AU29" s="72" t="str">
        <f>IF(ISNUMBER(T1_Data!AU27),IF(T1_Data!AU27=-999,"NA",IF(T1_Data!AU27&lt;1, "&lt;1", IF(T1_Data!AU27&gt;99, "&gt;99", T1_Data!AU27))),"-")</f>
        <v>-</v>
      </c>
      <c r="AV29" s="72" t="str">
        <f>IF(ISNUMBER(T1_Data!AV27),IF(T1_Data!AV27=-999,"NA",IF(T1_Data!AV27&lt;1, "&lt;1", IF(T1_Data!AV27&gt;99, "&gt;99", T1_Data!AV27))),"-")</f>
        <v>-</v>
      </c>
      <c r="AW29" s="72" t="str">
        <f>IF(ISNUMBER(T1_Data!AW27),IF(T1_Data!AW27=-999,"NA",IF(T1_Data!AW27&lt;1, "&lt;1", IF(T1_Data!AW27&gt;99, "&gt;99", T1_Data!AW27))),"-")</f>
        <v>-</v>
      </c>
      <c r="AX29" s="72" t="str">
        <f>IF(ISNUMBER(T1_Data!AX27),IF(T1_Data!AX27=-999,"NA",IF(T1_Data!AX27&lt;1, "&lt;1", IF(T1_Data!AX27&gt;99, "&gt;99", T1_Data!AX27))),"-")</f>
        <v>-</v>
      </c>
      <c r="AY29" s="72" t="str">
        <f>IF(ISNUMBER(T1_Data!AY27),IF(T1_Data!AY27=-999,"NA",IF(T1_Data!AY27&lt;1, "&lt;1", IF(T1_Data!AY27&gt;99, "&gt;99", T1_Data!AY27))),"-")</f>
        <v>-</v>
      </c>
      <c r="AZ29" s="72" t="str">
        <f>IF(ISNUMBER(T1_Data!AZ27),IF(T1_Data!AZ27=-999,"NA",IF(T1_Data!AZ27&lt;1, "&lt;1", IF(T1_Data!AZ27&gt;99, "&gt;99", T1_Data!AZ27))),"-")</f>
        <v>-</v>
      </c>
      <c r="BA29" s="72" t="str">
        <f>IF(ISNUMBER(T1_Data!BA27),IF(T1_Data!BA27=-999,"NA",IF(T1_Data!BA27&lt;1, "&lt;1", IF(T1_Data!BA27&gt;99, "&gt;99", T1_Data!BA27))),"-")</f>
        <v>-</v>
      </c>
      <c r="BB29" s="72" t="str">
        <f>IF(ISNUMBER(T1_Data!BB27),IF(T1_Data!BB27=-999,"NA",IF(T1_Data!BB27&lt;1, "&lt;1", IF(T1_Data!BB27&gt;99, "&gt;99", T1_Data!BB27))),"-")</f>
        <v>-</v>
      </c>
      <c r="BC29" s="72" t="str">
        <f>IF(ISNUMBER(T1_Data!BC27),IF(T1_Data!BC27=-999,"NA",IF(T1_Data!BC27&lt;1, "&lt;1", IF(T1_Data!BC27&gt;99, "&gt;99", T1_Data!BC27))),"-")</f>
        <v>-</v>
      </c>
      <c r="BD29" s="72" t="str">
        <f>IF(ISNUMBER(T1_Data!BD27),IF(T1_Data!BD27=-999,"NA",IF(T1_Data!BD27&lt;1, "&lt;1", IF(T1_Data!BD27&gt;99, "&gt;99", T1_Data!BD27))),"-")</f>
        <v>-</v>
      </c>
      <c r="BE29" s="72" t="str">
        <f>IF(ISNUMBER(T1_Data!BE27),IF(T1_Data!BE27=-999,"NA",IF(T1_Data!BE27&lt;1, "&lt;1", IF(T1_Data!BE27&gt;99, "&gt;99", T1_Data!BE27))),"-")</f>
        <v>-</v>
      </c>
      <c r="BF29" s="72" t="str">
        <f>IF(ISNUMBER(T1_Data!BF27),IF(T1_Data!BF27=-999,"NA",IF(T1_Data!BF27&lt;1, "&lt;1", IF(T1_Data!BF27&gt;99, "&gt;99", T1_Data!BF27))),"-")</f>
        <v>-</v>
      </c>
      <c r="BG29" s="72" t="str">
        <f>IF(ISNUMBER(T1_Data!BG27),IF(T1_Data!BG27=-999,"NA",IF(T1_Data!BG27&lt;1, "&lt;1", IF(T1_Data!BG27&gt;99, "&gt;99", T1_Data!BG27))),"-")</f>
        <v>-</v>
      </c>
      <c r="BH29" s="72" t="str">
        <f>IF(ISNUMBER(T1_Data!BH27),IF(T1_Data!BH27=-999,"NA",IF(T1_Data!BH27&lt;1, "&lt;1", IF(T1_Data!BH27&gt;99, "&gt;99", T1_Data!BH27))),"-")</f>
        <v>-</v>
      </c>
      <c r="BI29" s="72" t="str">
        <f>IF(ISNUMBER(T1_Data!BI27),IF(T1_Data!BI27=-999,"NA",IF(T1_Data!BI27&lt;1, "&lt;1", IF(T1_Data!BI27&gt;99, "&gt;99", T1_Data!BI27))),"-")</f>
        <v>-</v>
      </c>
      <c r="BJ29" s="72" t="str">
        <f>IF(ISNUMBER(T1_Data!BJ27),IF(T1_Data!BJ27=-999,"NA",IF(T1_Data!BJ27&lt;1, "&lt;1", IF(T1_Data!BJ27&gt;99, "&gt;99", T1_Data!BJ27))),"-")</f>
        <v>-</v>
      </c>
      <c r="BK29" s="72" t="str">
        <f>IF(ISNUMBER(T1_Data!BK27),IF(T1_Data!BK27=-999,"NA",IF(T1_Data!BK27&lt;1, "&lt;1", IF(T1_Data!BK27&gt;99, "&gt;99", T1_Data!BK27))),"-")</f>
        <v>-</v>
      </c>
      <c r="BL29" s="72" t="str">
        <f>IF(ISNUMBER(T1_Data!BL27),IF(T1_Data!BL27=-999,"NA",IF(T1_Data!BL27&lt;1, "&lt;1", IF(T1_Data!BL27&gt;99, "&gt;99", T1_Data!BL27))),"-")</f>
        <v>-</v>
      </c>
      <c r="BM29" s="72" t="str">
        <f>IF(ISNUMBER(T1_Data!BM27),IF(T1_Data!BM27=-999,"NA",IF(T1_Data!BM27&lt;1, "&lt;1", IF(T1_Data!BM27&gt;99, "&gt;99", T1_Data!BM27))),"-")</f>
        <v>-</v>
      </c>
      <c r="BN29" s="72" t="str">
        <f>IF(ISNUMBER(T1_Data!BN27),IF(T1_Data!BN27=-999,"NA",IF(T1_Data!BN27&lt;1, "&lt;1", IF(T1_Data!BN27&gt;99, "&gt;99", T1_Data!BN27))),"-")</f>
        <v>-</v>
      </c>
      <c r="BO29" s="72" t="str">
        <f>IF(ISNUMBER(T1_Data!BO27),IF(T1_Data!BO27=-999,"NA",IF(T1_Data!BO27&lt;1, "&lt;1", IF(T1_Data!BO27&gt;99, "&gt;99", T1_Data!BO27))),"-")</f>
        <v>-</v>
      </c>
      <c r="BP29" s="72" t="str">
        <f>IF(ISNUMBER(T1_Data!BP27),IF(T1_Data!BP27=-999,"NA",IF(T1_Data!BP27&lt;1, "&lt;1", IF(T1_Data!BP27&gt;99, "&gt;99", T1_Data!BP27))),"-")</f>
        <v>-</v>
      </c>
      <c r="BQ29" s="72" t="str">
        <f>IF(ISNUMBER(T1_Data!BQ27),IF(T1_Data!BQ27=-999,"NA",IF(T1_Data!BQ27&lt;1, "&lt;1", IF(T1_Data!BQ27&gt;99, "&gt;99", T1_Data!BQ27))),"-")</f>
        <v>-</v>
      </c>
      <c r="BR29" s="72" t="str">
        <f>IF(ISNUMBER(T1_Data!BR27),IF(T1_Data!BR27=-999,"NA",IF(T1_Data!BR27&lt;1, "&lt;1", IF(T1_Data!BR27&gt;99, "&gt;99", T1_Data!BR27))),"-")</f>
        <v>-</v>
      </c>
      <c r="BS29" s="72" t="str">
        <f>IF(ISNUMBER(T1_Data!BS27),IF(T1_Data!BS27=-999,"NA",IF(T1_Data!BS27&lt;1, "&lt;1", IF(T1_Data!BS27&gt;99, "&gt;99", T1_Data!BS27))),"-")</f>
        <v>-</v>
      </c>
      <c r="BT29" s="72" t="str">
        <f>IF(ISNUMBER(T1_Data!BT27),IF(T1_Data!BT27=-999,"NA",IF(T1_Data!BT27&lt;1, "&lt;1", IF(T1_Data!BT27&gt;99, "&gt;99", T1_Data!BT27))),"-")</f>
        <v>-</v>
      </c>
      <c r="BU29" s="72" t="str">
        <f>IF(ISNUMBER(T1_Data!BU27),IF(T1_Data!BU27=-999,"NA",IF(T1_Data!BU27&lt;1, "&lt;1", IF(T1_Data!BU27&gt;99, "&gt;99", T1_Data!BU27))),"-")</f>
        <v>-</v>
      </c>
      <c r="BV29" s="72" t="str">
        <f>IF(ISNUMBER(T1_Data!BV27),IF(T1_Data!BV27=-999,"NA",IF(T1_Data!BV27&lt;1, "&lt;1", IF(T1_Data!BV27&gt;99, "&gt;99", T1_Data!BV27))),"-")</f>
        <v>-</v>
      </c>
      <c r="BW29" s="72" t="str">
        <f>IF(ISNUMBER(T1_Data!BW27),IF(T1_Data!BW27=-999,"NA",IF(T1_Data!BW27&lt;1, "&lt;1", IF(T1_Data!BW27&gt;99, "&gt;99", T1_Data!BW27))),"-")</f>
        <v>-</v>
      </c>
      <c r="BX29" s="72" t="str">
        <f>IF(ISNUMBER(T1_Data!BX27),IF(T1_Data!BX27=-999,"NA",IF(T1_Data!BX27&lt;1, "&lt;1", IF(T1_Data!BX27&gt;99, "&gt;99", T1_Data!BX27))),"-")</f>
        <v>-</v>
      </c>
      <c r="BY29" s="72" t="str">
        <f>IF(ISNUMBER(T1_Data!BY27),IF(T1_Data!BY27=-999,"NA",IF(T1_Data!BY27&lt;1, "&lt;1", IF(T1_Data!BY27&gt;99, "&gt;99", T1_Data!BY27))),"-")</f>
        <v>-</v>
      </c>
      <c r="BZ29" s="72" t="str">
        <f>IF(ISNUMBER(T1_Data!BZ27),IF(T1_Data!BZ27=-999,"NA",IF(T1_Data!BZ27&lt;1, "&lt;1", IF(T1_Data!BZ27&gt;99, "&gt;99", T1_Data!BZ27))),"-")</f>
        <v>-</v>
      </c>
      <c r="CA29" s="72" t="str">
        <f>IF(ISNUMBER(T1_Data!CA27),IF(T1_Data!CA27=-999,"NA",IF(T1_Data!CA27&lt;1, "&lt;1", IF(T1_Data!CA27&gt;99, "&gt;99", T1_Data!CA27))),"-")</f>
        <v>-</v>
      </c>
      <c r="CB29" s="72" t="str">
        <f>IF(ISNUMBER(T1_Data!CB27),IF(T1_Data!CB27=-999,"NA",IF(T1_Data!CB27&lt;1, "&lt;1", IF(T1_Data!CB27&gt;99, "&gt;99", T1_Data!CB27))),"-")</f>
        <v>-</v>
      </c>
      <c r="CC29" s="72" t="str">
        <f>IF(ISNUMBER(T1_Data!CC27),IF(T1_Data!CC27=-999,"NA",IF(T1_Data!CC27&lt;1, "&lt;1", IF(T1_Data!CC27&gt;99, "&gt;99", T1_Data!CC27))),"-")</f>
        <v>-</v>
      </c>
      <c r="CD29" s="72" t="str">
        <f>IF(ISNUMBER(T1_Data!CD27),IF(T1_Data!CD27=-999,"NA",IF(T1_Data!CD27&lt;1, "&lt;1", IF(T1_Data!CD27&gt;99, "&gt;99", T1_Data!CD27))),"-")</f>
        <v>-</v>
      </c>
      <c r="CE29" s="72" t="str">
        <f>IF(ISNUMBER(T1_Data!CE27),IF(T1_Data!CE27=-999,"NA",IF(T1_Data!CE27&lt;1, "&lt;1", IF(T1_Data!CE27&gt;99, "&gt;99", T1_Data!CE27))),"-")</f>
        <v>-</v>
      </c>
      <c r="CF29" s="72" t="str">
        <f>IF(ISNUMBER(T1_Data!CF27),IF(T1_Data!CF27=-999,"NA",IF(T1_Data!CF27&lt;1, "&lt;1", IF(T1_Data!CF27&gt;99, "&gt;99", T1_Data!CF27))),"-")</f>
        <v>-</v>
      </c>
      <c r="CG29" s="72" t="str">
        <f>IF(ISNUMBER(T1_Data!CG27),IF(T1_Data!CG27=-999,"NA",IF(T1_Data!CG27&lt;1, "&lt;1", IF(T1_Data!CG27&gt;99, "&gt;99", T1_Data!CG27))),"-")</f>
        <v>-</v>
      </c>
      <c r="CH29" s="72" t="str">
        <f>IF(ISNUMBER(T1_Data!CH27),IF(T1_Data!CH27=-999,"NA",IF(T1_Data!CH27&lt;1, "&lt;1", IF(T1_Data!CH27&gt;99, "&gt;99", T1_Data!CH27))),"-")</f>
        <v>-</v>
      </c>
      <c r="CI29" s="72" t="str">
        <f>IF(ISNUMBER(T1_Data!CI27),IF(T1_Data!CI27=-999,"NA",IF(T1_Data!CI27&lt;1, "&lt;1", IF(T1_Data!CI27&gt;99, "&gt;99", T1_Data!CI27))),"-")</f>
        <v>-</v>
      </c>
      <c r="CJ29" s="72" t="str">
        <f>IF(ISNUMBER(T1_Data!CJ27),IF(T1_Data!CJ27=-999,"NA",IF(T1_Data!CJ27&lt;1, "&lt;1", IF(T1_Data!CJ27&gt;99, "&gt;99", T1_Data!CJ27))),"-")</f>
        <v>-</v>
      </c>
      <c r="CK29" s="72" t="str">
        <f>IF(ISNUMBER(T1_Data!CK27),IF(T1_Data!CK27=-999,"NA",IF(T1_Data!CK27&lt;1, "&lt;1", IF(T1_Data!CK27&gt;99, "&gt;99", T1_Data!CK27))),"-")</f>
        <v>-</v>
      </c>
      <c r="CL29" s="72" t="str">
        <f>IF(ISNUMBER(T1_Data!CL27),IF(T1_Data!CL27=-999,"NA",IF(T1_Data!CL27&lt;1, "&lt;1", IF(T1_Data!CL27&gt;99, "&gt;99", T1_Data!CL27))),"-")</f>
        <v>-</v>
      </c>
      <c r="CM29" s="72" t="str">
        <f>IF(ISNUMBER(T1_Data!CM27),IF(T1_Data!CM27=-999,"NA",IF(T1_Data!CM27&lt;1, "&lt;1", IF(T1_Data!CM27&gt;99, "&gt;99", T1_Data!CM27))),"-")</f>
        <v>-</v>
      </c>
      <c r="CN29" s="72" t="str">
        <f>IF(ISNUMBER(T1_Data!CN27),IF(T1_Data!CN27=-999,"NA",IF(T1_Data!CN27&lt;1, "&lt;1", IF(T1_Data!CN27&gt;99, "&gt;99", T1_Data!CN27))),"-")</f>
        <v>-</v>
      </c>
      <c r="CO29" s="72" t="str">
        <f>IF(ISNUMBER(T1_Data!CO27),IF(T1_Data!CO27=-999,"NA",IF(T1_Data!CO27&lt;1, "&lt;1", IF(T1_Data!CO27&gt;99, "&gt;99", T1_Data!CO27))),"-")</f>
        <v>-</v>
      </c>
      <c r="CP29" s="72" t="str">
        <f>IF(ISNUMBER(T1_Data!CP27),IF(T1_Data!CP27=-999,"NA",IF(T1_Data!CP27&lt;1, "&lt;1", IF(T1_Data!CP27&gt;99, "&gt;99", T1_Data!CP27))),"-")</f>
        <v>-</v>
      </c>
      <c r="CQ29" s="72" t="str">
        <f>IF(ISNUMBER(T1_Data!CQ27),IF(T1_Data!CQ27=-999,"NA",IF(T1_Data!CQ27&lt;1, "&lt;1", IF(T1_Data!CQ27&gt;99, "&gt;99", T1_Data!CQ27))),"-")</f>
        <v>-</v>
      </c>
      <c r="CR29" s="72" t="str">
        <f>IF(ISNUMBER(T1_Data!CR27),IF(T1_Data!CR27=-999,"NA",IF(T1_Data!CR27&lt;1, "&lt;1", IF(T1_Data!CR27&gt;99, "&gt;99", T1_Data!CR27))),"-")</f>
        <v>-</v>
      </c>
      <c r="CS29" s="72" t="str">
        <f>IF(ISNUMBER(T1_Data!CS27),IF(T1_Data!CS27=-999,"NA",IF(T1_Data!CS27&lt;1, "&lt;1", IF(T1_Data!CS27&gt;99, "&gt;99", T1_Data!CS27))),"-")</f>
        <v>-</v>
      </c>
      <c r="CT29" s="72" t="str">
        <f>IF(ISNUMBER(T1_Data!CT27),IF(T1_Data!CT27=-999,"NA",IF(T1_Data!CT27&lt;1, "&lt;1", IF(T1_Data!CT27&gt;99, "&gt;99", T1_Data!CT27))),"-")</f>
        <v>-</v>
      </c>
      <c r="CU29" s="72" t="str">
        <f>IF(ISNUMBER(T1_Data!CU27),IF(T1_Data!CU27=-999,"NA",IF(T1_Data!CU27&lt;1, "&lt;1", IF(T1_Data!CU27&gt;99, "&gt;99", T1_Data!CU27))),"-")</f>
        <v>-</v>
      </c>
      <c r="CV29" s="72" t="str">
        <f>IF(ISNUMBER(T1_Data!CV27),IF(T1_Data!CV27=-999,"NA",IF(T1_Data!CV27&lt;1, "&lt;1", IF(T1_Data!CV27&gt;99, "&gt;99", T1_Data!CV27))),"-")</f>
        <v>-</v>
      </c>
      <c r="CW29" s="72" t="str">
        <f>IF(ISNUMBER(T1_Data!CW27),IF(T1_Data!CW27=-999,"NA",IF(T1_Data!CW27&lt;1, "&lt;1", IF(T1_Data!CW27&gt;99, "&gt;99", T1_Data!CW27))),"-")</f>
        <v>-</v>
      </c>
      <c r="CX29" s="72" t="str">
        <f>IF(ISNUMBER(T1_Data!CX27),IF(T1_Data!CX27=-999,"NA",IF(T1_Data!CX27&lt;1, "&lt;1", IF(T1_Data!CX27&gt;99, "&gt;99", T1_Data!CX27))),"-")</f>
        <v>-</v>
      </c>
      <c r="CY29" s="72" t="str">
        <f>IF(ISNUMBER(T1_Data!CY27),IF(T1_Data!CY27=-999,"NA",IF(T1_Data!CY27&lt;1, "&lt;1", IF(T1_Data!CY27&gt;99, "&gt;99", T1_Data!CY27))),"-")</f>
        <v>-</v>
      </c>
      <c r="CZ29" s="72" t="str">
        <f>IF(ISNUMBER(T1_Data!CZ27),IF(T1_Data!CZ27=-999,"NA",IF(T1_Data!CZ27&lt;1, "&lt;1", IF(T1_Data!CZ27&gt;99, "&gt;99", T1_Data!CZ27))),"-")</f>
        <v>-</v>
      </c>
      <c r="DA29" s="72" t="str">
        <f>IF(ISNUMBER(T1_Data!DA27),IF(T1_Data!DA27=-999,"NA",IF(T1_Data!DA27&lt;1, "&lt;1", IF(T1_Data!DA27&gt;99, "&gt;99", T1_Data!DA27))),"-")</f>
        <v>-</v>
      </c>
      <c r="DB29" s="72" t="str">
        <f>IF(ISNUMBER(T1_Data!DB27),IF(T1_Data!DB27=-999,"NA",IF(T1_Data!DB27&lt;1, "&lt;1", IF(T1_Data!DB27&gt;99, "&gt;99", T1_Data!DB27))),"-")</f>
        <v>-</v>
      </c>
      <c r="DC29" s="72" t="str">
        <f>IF(ISNUMBER(T1_Data!DC27),IF(T1_Data!DC27=-999,"NA",IF(T1_Data!DC27&lt;1, "&lt;1", IF(T1_Data!DC27&gt;99, "&gt;99", T1_Data!DC27))),"-")</f>
        <v>-</v>
      </c>
      <c r="DD29" s="72" t="str">
        <f>IF(ISNUMBER(T1_Data!DD27),IF(T1_Data!DD27=-999,"NA",IF(T1_Data!DD27&lt;1, "&lt;1", IF(T1_Data!DD27&gt;99, "&gt;99", T1_Data!DD27))),"-")</f>
        <v>-</v>
      </c>
      <c r="DE29" s="72" t="str">
        <f>IF(ISNUMBER(T1_Data!DE27),IF(T1_Data!DE27=-999,"NA",IF(T1_Data!DE27&lt;1, "&lt;1", IF(T1_Data!DE27&gt;99, "&gt;99", T1_Data!DE27))),"-")</f>
        <v>-</v>
      </c>
      <c r="DF29" s="72" t="str">
        <f>IF(ISNUMBER(T1_Data!DF27),IF(T1_Data!DF27=-999,"NA",IF(T1_Data!DF27&lt;1, "&lt;1", IF(T1_Data!DF27&gt;99, "&gt;99", T1_Data!DF27))),"-")</f>
        <v>-</v>
      </c>
      <c r="DG29" s="72" t="str">
        <f>IF(ISNUMBER(T1_Data!DG27),IF(T1_Data!DG27=-999,"NA",IF(T1_Data!DG27&lt;1, "&lt;1", IF(T1_Data!DG27&gt;99, "&gt;99", T1_Data!DG27))),"-")</f>
        <v>-</v>
      </c>
      <c r="DH29" s="72" t="str">
        <f>IF(ISNUMBER(T1_Data!DH27),IF(T1_Data!DH27=-999,"NA",IF(T1_Data!DH27&lt;1, "&lt;1", IF(T1_Data!DH27&gt;99, "&gt;99", T1_Data!DH27))),"-")</f>
        <v>-</v>
      </c>
      <c r="DI29" s="72" t="str">
        <f>IF(ISNUMBER(T1_Data!DI27),IF(T1_Data!DI27=-999,"NA",IF(T1_Data!DI27&lt;1, "&lt;1", IF(T1_Data!DI27&gt;99, "&gt;99", T1_Data!DI27))),"-")</f>
        <v>-</v>
      </c>
      <c r="DJ29" s="72" t="str">
        <f>IF(ISNUMBER(T1_Data!DJ27),IF(T1_Data!DJ27=-999,"NA",IF(T1_Data!DJ27&lt;1, "&lt;1", IF(T1_Data!DJ27&gt;99, "&gt;99", T1_Data!DJ27))),"-")</f>
        <v>-</v>
      </c>
      <c r="DK29" s="72" t="str">
        <f>IF(ISNUMBER(T1_Data!DK27),IF(T1_Data!DK27=-999,"NA",IF(T1_Data!DK27&lt;1, "&lt;1", IF(T1_Data!DK27&gt;99, "&gt;99", T1_Data!DK27))),"-")</f>
        <v>-</v>
      </c>
      <c r="DL29" s="72" t="str">
        <f>IF(ISNUMBER(T1_Data!DL27),IF(T1_Data!DL27=-999,"NA",IF(T1_Data!DL27&lt;1, "&lt;1", IF(T1_Data!DL27&gt;99, "&gt;99", T1_Data!DL27))),"-")</f>
        <v>-</v>
      </c>
      <c r="DM29" s="72" t="str">
        <f>IF(ISNUMBER(T1_Data!DM27),IF(T1_Data!DM27=-999,"NA",IF(T1_Data!DM27&lt;1, "&lt;1", IF(T1_Data!DM27&gt;99, "&gt;99", T1_Data!DM27))),"-")</f>
        <v>-</v>
      </c>
      <c r="DN29" s="72" t="str">
        <f>IF(ISNUMBER(T1_Data!DN27),IF(T1_Data!DN27=-999,"NA",IF(T1_Data!DN27&lt;1, "&lt;1", IF(T1_Data!DN27&gt;99, "&gt;99", T1_Data!DN27))),"-")</f>
        <v>-</v>
      </c>
      <c r="DO29" s="72" t="str">
        <f>IF(ISNUMBER(T1_Data!DO27),IF(T1_Data!DO27=-999,"NA",IF(T1_Data!DO27&lt;1, "&lt;1", IF(T1_Data!DO27&gt;99, "&gt;99", T1_Data!DO27))),"-")</f>
        <v>-</v>
      </c>
      <c r="DP29" s="72" t="str">
        <f>IF(ISNUMBER(T1_Data!DP27),IF(T1_Data!DP27=-999,"NA",IF(T1_Data!DP27&lt;1, "&lt;1", IF(T1_Data!DP27&gt;99, "&gt;99", T1_Data!DP27))),"-")</f>
        <v>-</v>
      </c>
      <c r="DQ29" s="72" t="str">
        <f>IF(ISNUMBER(T1_Data!DQ27),IF(T1_Data!DQ27=-999,"NA",IF(T1_Data!DQ27&lt;1, "&lt;1", IF(T1_Data!DQ27&gt;99, "&gt;99", T1_Data!DQ27))),"-")</f>
        <v>-</v>
      </c>
      <c r="DR29" s="72" t="str">
        <f>IF(ISNUMBER(T1_Data!DR27),IF(T1_Data!DR27=-999,"NA",IF(T1_Data!DR27&lt;1, "&lt;1", IF(T1_Data!DR27&gt;99, "&gt;99", T1_Data!DR27))),"-")</f>
        <v>-</v>
      </c>
      <c r="DS29" s="72" t="str">
        <f>IF(ISNUMBER(T1_Data!DS27),IF(T1_Data!DS27=-999,"NA",IF(T1_Data!DS27&lt;1, "&lt;1", IF(T1_Data!DS27&gt;99, "&gt;99", T1_Data!DS27))),"-")</f>
        <v>-</v>
      </c>
      <c r="DT29" s="72" t="str">
        <f>IF(ISNUMBER(T1_Data!DT27),IF(T1_Data!DT27=-999,"NA",IF(T1_Data!DT27&lt;1, "&lt;1", IF(T1_Data!DT27&gt;99, "&gt;99", T1_Data!DT27))),"-")</f>
        <v>-</v>
      </c>
      <c r="DU29" s="72" t="str">
        <f>IF(ISNUMBER(T1_Data!DU27),IF(T1_Data!DU27=-999,"NA",IF(T1_Data!DU27&lt;1, "&lt;1", IF(T1_Data!DU27&gt;99, "&gt;99", T1_Data!DU27))),"-")</f>
        <v>-</v>
      </c>
      <c r="DV29" s="72" t="str">
        <f>IF(ISNUMBER(T1_Data!DV27),IF(T1_Data!DV27=-999,"NA",IF(T1_Data!DV27&lt;1, "&lt;1", IF(T1_Data!DV27&gt;99, "&gt;99", T1_Data!DV27))),"-")</f>
        <v>-</v>
      </c>
      <c r="DW29" s="72" t="str">
        <f>IF(ISNUMBER(T1_Data!DW27),IF(T1_Data!DW27=-999,"NA",IF(T1_Data!DW27&lt;1, "&lt;1", IF(T1_Data!DW27&gt;99, "&gt;99", T1_Data!DW27))),"-")</f>
        <v>-</v>
      </c>
      <c r="DX29" s="72" t="str">
        <f>IF(ISNUMBER(T1_Data!DX27),IF(T1_Data!DX27=-999,"NA",IF(T1_Data!DX27&lt;1, "&lt;1", IF(T1_Data!DX27&gt;99, "&gt;99", T1_Data!DX27))),"-")</f>
        <v>-</v>
      </c>
      <c r="DY29" s="72" t="str">
        <f>IF(ISNUMBER(T1_Data!DY27),IF(T1_Data!DY27=-999,"NA",IF(T1_Data!DY27&lt;1, "&lt;1", IF(T1_Data!DY27&gt;99, "&gt;99", T1_Data!DY27))),"-")</f>
        <v>-</v>
      </c>
      <c r="DZ29" s="72" t="str">
        <f>IF(ISNUMBER(T1_Data!DZ27),IF(T1_Data!DZ27=-999,"NA",IF(T1_Data!DZ27&lt;1, "&lt;1", IF(T1_Data!DZ27&gt;99, "&gt;99", T1_Data!DZ27))),"-")</f>
        <v>-</v>
      </c>
      <c r="EA29" s="72" t="str">
        <f>IF(ISNUMBER(T1_Data!EA27),IF(T1_Data!EA27=-999,"NA",IF(T1_Data!EA27&lt;1, "&lt;1", IF(T1_Data!EA27&gt;99, "&gt;99", T1_Data!EA27))),"-")</f>
        <v>-</v>
      </c>
      <c r="EB29" s="72" t="str">
        <f>IF(ISNUMBER(T1_Data!EB27),IF(T1_Data!EB27=-999,"NA",IF(T1_Data!EB27&lt;1, "&lt;1", IF(T1_Data!EB27&gt;99, "&gt;99", T1_Data!EB27))),"-")</f>
        <v>-</v>
      </c>
      <c r="EC29" s="72" t="str">
        <f>IF(ISNUMBER(T1_Data!EC27),IF(T1_Data!EC27=-999,"NA",IF(T1_Data!EC27&lt;1, "&lt;1", IF(T1_Data!EC27&gt;99, "&gt;99", T1_Data!EC27))),"-")</f>
        <v>-</v>
      </c>
      <c r="ED29" s="72" t="str">
        <f>IF(ISNUMBER(T1_Data!ED27),IF(T1_Data!ED27=-999,"NA",IF(T1_Data!ED27&lt;1, "&lt;1", IF(T1_Data!ED27&gt;99, "&gt;99", T1_Data!ED27))),"-")</f>
        <v>-</v>
      </c>
      <c r="EE29" s="72" t="str">
        <f>IF(ISNUMBER(T1_Data!EE27),IF(T1_Data!EE27=-999,"NA",IF(T1_Data!EE27&lt;1, "&lt;1", IF(T1_Data!EE27&gt;99, "&gt;99", T1_Data!EE27))),"-")</f>
        <v>-</v>
      </c>
      <c r="EF29" s="72" t="str">
        <f>IF(ISNUMBER(T1_Data!EF27),IF(T1_Data!EF27=-999,"NA",IF(T1_Data!EF27&lt;1, "&lt;1", IF(T1_Data!EF27&gt;99, "&gt;99", T1_Data!EF27))),"-")</f>
        <v>-</v>
      </c>
      <c r="EG29" s="72" t="str">
        <f>IF(ISNUMBER(T1_Data!EG27),IF(T1_Data!EG27=-999,"NA",IF(T1_Data!EG27&lt;1, "&lt;1", IF(T1_Data!EG27&gt;99, "&gt;99", T1_Data!EG27))),"-")</f>
        <v>-</v>
      </c>
      <c r="EH29" s="72" t="str">
        <f>IF(ISNUMBER(T1_Data!EH27),IF(T1_Data!EH27=-999,"NA",IF(T1_Data!EH27&lt;1, "&lt;1", IF(T1_Data!EH27&gt;99, "&gt;99", T1_Data!EH27))),"-")</f>
        <v>-</v>
      </c>
      <c r="EI29" s="72" t="str">
        <f>IF(ISNUMBER(T1_Data!EI27),IF(T1_Data!EI27=-999,"NA",IF(T1_Data!EI27&lt;1, "&lt;1", IF(T1_Data!EI27&gt;99, "&gt;99", T1_Data!EI27))),"-")</f>
        <v>-</v>
      </c>
      <c r="EJ29" s="72" t="str">
        <f>IF(ISNUMBER(T1_Data!EJ27),IF(T1_Data!EJ27=-999,"NA",IF(T1_Data!EJ27&lt;1, "&lt;1", IF(T1_Data!EJ27&gt;99, "&gt;99", T1_Data!EJ27))),"-")</f>
        <v>-</v>
      </c>
      <c r="EK29" s="72" t="str">
        <f>IF(ISNUMBER(T1_Data!EK27),IF(T1_Data!EK27=-999,"NA",IF(T1_Data!EK27&lt;1, "&lt;1", IF(T1_Data!EK27&gt;99, "&gt;99", T1_Data!EK27))),"-")</f>
        <v>-</v>
      </c>
      <c r="EL29" s="72" t="str">
        <f>IF(ISNUMBER(T1_Data!EL27),IF(T1_Data!EL27=-999,"NA",IF(T1_Data!EL27&lt;1, "&lt;1", IF(T1_Data!EL27&gt;99, "&gt;99", T1_Data!EL27))),"-")</f>
        <v>-</v>
      </c>
      <c r="EM29" s="72" t="str">
        <f>IF(ISNUMBER(T1_Data!EM27),IF(T1_Data!EM27=-999,"NA",IF(T1_Data!EM27&lt;1, "&lt;1", IF(T1_Data!EM27&gt;99, "&gt;99", T1_Data!EM27))),"-")</f>
        <v>-</v>
      </c>
      <c r="EN29" s="72" t="str">
        <f>IF(ISNUMBER(T1_Data!EN27),IF(T1_Data!EN27=-999,"NA",IF(T1_Data!EN27&lt;1, "&lt;1", IF(T1_Data!EN27&gt;99, "&gt;99", T1_Data!EN27))),"-")</f>
        <v>-</v>
      </c>
      <c r="EO29" s="72" t="str">
        <f>IF(ISNUMBER(T1_Data!EO27),IF(T1_Data!EO27=-999,"NA",IF(T1_Data!EO27&lt;1, "&lt;1", IF(T1_Data!EO27&gt;99, "&gt;99", T1_Data!EO27))),"-")</f>
        <v>-</v>
      </c>
      <c r="EP29" s="72" t="str">
        <f>IF(ISNUMBER(T1_Data!EP27),IF(T1_Data!EP27=-999,"NA",IF(T1_Data!EP27&lt;1, "&lt;1", IF(T1_Data!EP27&gt;99, "&gt;99", T1_Data!EP27))),"-")</f>
        <v>-</v>
      </c>
      <c r="EQ29" s="72" t="str">
        <f>IF(ISNUMBER(T1_Data!EQ27),IF(T1_Data!EQ27=-999,"NA",IF(T1_Data!EQ27&lt;1, "&lt;1", IF(T1_Data!EQ27&gt;99, "&gt;99", T1_Data!EQ27))),"-")</f>
        <v>-</v>
      </c>
      <c r="ER29" s="72" t="str">
        <f>IF(ISNUMBER(T1_Data!ER27),IF(T1_Data!ER27=-999,"NA",IF(T1_Data!ER27&lt;1, "&lt;1", IF(T1_Data!ER27&gt;99, "&gt;99", T1_Data!ER27))),"-")</f>
        <v>-</v>
      </c>
      <c r="ES29" s="72" t="str">
        <f>IF(ISNUMBER(T1_Data!ES27),IF(T1_Data!ES27=-999,"NA",IF(T1_Data!ES27&lt;1, "&lt;1", IF(T1_Data!ES27&gt;99, "&gt;99", T1_Data!ES27))),"-")</f>
        <v>-</v>
      </c>
      <c r="ET29" s="72" t="str">
        <f>IF(ISNUMBER(T1_Data!ET27),IF(T1_Data!ET27=-999,"NA",IF(T1_Data!ET27&lt;1, "&lt;1", IF(T1_Data!ET27&gt;99, "&gt;99", T1_Data!ET27))),"-")</f>
        <v>-</v>
      </c>
      <c r="EU29" s="72" t="str">
        <f>IF(ISNUMBER(T1_Data!EU27),IF(T1_Data!EU27=-999,"NA",IF(T1_Data!EU27&lt;1, "&lt;1", IF(T1_Data!EU27&gt;99, "&gt;99", T1_Data!EU27))),"-")</f>
        <v>-</v>
      </c>
      <c r="EV29" s="72" t="str">
        <f>IF(ISNUMBER(T1_Data!EV27),IF(T1_Data!EV27=-999,"NA",IF(T1_Data!EV27&lt;1, "&lt;1", IF(T1_Data!EV27&gt;99, "&gt;99", T1_Data!EV27))),"-")</f>
        <v>-</v>
      </c>
      <c r="EW29" s="72" t="str">
        <f>IF(ISNUMBER(T1_Data!EW27),IF(T1_Data!EW27=-999,"NA",IF(T1_Data!EW27&lt;1, "&lt;1", IF(T1_Data!EW27&gt;99, "&gt;99", T1_Data!EW27))),"-")</f>
        <v>-</v>
      </c>
      <c r="EX29" s="72" t="str">
        <f>IF(ISNUMBER(T1_Data!EX27),IF(T1_Data!EX27=-999,"NA",IF(T1_Data!EX27&lt;1, "&lt;1", IF(T1_Data!EX27&gt;99, "&gt;99", T1_Data!EX27))),"-")</f>
        <v>-</v>
      </c>
      <c r="EY29" s="72" t="str">
        <f>IF(ISNUMBER(T1_Data!EY27),IF(T1_Data!EY27=-999,"NA",IF(T1_Data!EY27&lt;1, "&lt;1", IF(T1_Data!EY27&gt;99, "&gt;99", T1_Data!EY27))),"-")</f>
        <v>-</v>
      </c>
      <c r="EZ29" s="72" t="str">
        <f>IF(ISNUMBER(T1_Data!EZ27),IF(T1_Data!EZ27=-999,"NA",IF(T1_Data!EZ27&lt;1, "&lt;1", IF(T1_Data!EZ27&gt;99, "&gt;99", T1_Data!EZ27))),"-")</f>
        <v>-</v>
      </c>
      <c r="FA29" s="72" t="str">
        <f>IF(ISNUMBER(T1_Data!FA27),IF(T1_Data!FA27=-999,"NA",IF(T1_Data!FA27&lt;1, "&lt;1", IF(T1_Data!FA27&gt;99, "&gt;99", T1_Data!FA27))),"-")</f>
        <v>-</v>
      </c>
      <c r="FB29" s="72" t="str">
        <f>IF(ISNUMBER(T1_Data!FB27),IF(T1_Data!FB27=-999,"NA",IF(T1_Data!FB27&lt;1, "&lt;1", IF(T1_Data!FB27&gt;99, "&gt;99", T1_Data!FB27))),"-")</f>
        <v>-</v>
      </c>
      <c r="FC29" s="72" t="str">
        <f>IF(ISNUMBER(T1_Data!FC27),IF(T1_Data!FC27=-999,"NA",IF(T1_Data!FC27&lt;1, "&lt;1", IF(T1_Data!FC27&gt;99, "&gt;99", T1_Data!FC27))),"-")</f>
        <v>-</v>
      </c>
      <c r="FD29" s="72" t="str">
        <f>IF(ISNUMBER(T1_Data!FD27),IF(T1_Data!FD27=-999,"NA",IF(T1_Data!FD27&lt;1, "&lt;1", IF(T1_Data!FD27&gt;99, "&gt;99", T1_Data!FD27))),"-")</f>
        <v>-</v>
      </c>
      <c r="FE29" s="72" t="str">
        <f>IF(ISNUMBER(T1_Data!FE27),IF(T1_Data!FE27=-999,"NA",IF(T1_Data!FE27&lt;1, "&lt;1", IF(T1_Data!FE27&gt;99, "&gt;99", T1_Data!FE27))),"-")</f>
        <v>-</v>
      </c>
      <c r="FF29" s="72" t="str">
        <f>IF(ISNUMBER(T1_Data!FF27),IF(T1_Data!FF27=-999,"NA",IF(T1_Data!FF27&lt;1, "&lt;1", IF(T1_Data!FF27&gt;99, "&gt;99", T1_Data!FF27))),"-")</f>
        <v>-</v>
      </c>
      <c r="FG29" s="72" t="str">
        <f>IF(ISNUMBER(T1_Data!FG27),IF(T1_Data!FG27=-999,"NA",IF(T1_Data!FG27&lt;1, "&lt;1", IF(T1_Data!FG27&gt;99, "&gt;99", T1_Data!FG27))),"-")</f>
        <v>-</v>
      </c>
      <c r="FH29" s="72" t="str">
        <f>IF(ISNUMBER(T1_Data!FH27),IF(T1_Data!FH27=-999,"NA",IF(T1_Data!FH27&lt;1, "&lt;1", IF(T1_Data!FH27&gt;99, "&gt;99", T1_Data!FH27))),"-")</f>
        <v>-</v>
      </c>
      <c r="FI29" s="72" t="str">
        <f>IF(ISNUMBER(T1_Data!FI27),IF(T1_Data!FI27=-999,"NA",IF(T1_Data!FI27&lt;1, "&lt;1", IF(T1_Data!FI27&gt;99, "&gt;99", T1_Data!FI27))),"-")</f>
        <v>-</v>
      </c>
      <c r="FJ29" s="72" t="str">
        <f>IF(ISNUMBER(T1_Data!FJ27),IF(T1_Data!FJ27=-999,"NA",IF(T1_Data!FJ27&lt;1, "&lt;1", IF(T1_Data!FJ27&gt;99, "&gt;99", T1_Data!FJ27))),"-")</f>
        <v>-</v>
      </c>
      <c r="FK29" s="72" t="str">
        <f>IF(ISNUMBER(T1_Data!FK27),IF(T1_Data!FK27=-999,"NA",IF(T1_Data!FK27&lt;1, "&lt;1", IF(T1_Data!FK27&gt;99, "&gt;99", T1_Data!FK27))),"-")</f>
        <v>-</v>
      </c>
      <c r="FL29" s="72" t="str">
        <f>IF(ISNUMBER(T1_Data!FL27),IF(T1_Data!FL27=-999,"NA",IF(T1_Data!FL27&lt;1, "&lt;1", IF(T1_Data!FL27&gt;99, "&gt;99", T1_Data!FL27))),"-")</f>
        <v>-</v>
      </c>
      <c r="FM29" s="72" t="str">
        <f>IF(ISNUMBER(T1_Data!FM27),IF(T1_Data!FM27=-999,"NA",IF(T1_Data!FM27&lt;1, "&lt;1", IF(T1_Data!FM27&gt;99, "&gt;99", T1_Data!FM27))),"-")</f>
        <v>-</v>
      </c>
      <c r="FN29" s="72" t="str">
        <f>IF(ISNUMBER(T1_Data!FN27),IF(T1_Data!FN27=-999,"NA",IF(T1_Data!FN27&lt;1, "&lt;1", IF(T1_Data!FN27&gt;99, "&gt;99", T1_Data!FN27))),"-")</f>
        <v>-</v>
      </c>
      <c r="FO29" s="72" t="str">
        <f>IF(ISNUMBER(T1_Data!FO27),IF(T1_Data!FO27=-999,"NA",IF(T1_Data!FO27&lt;1, "&lt;1", IF(T1_Data!FO27&gt;99, "&gt;99", T1_Data!FO27))),"-")</f>
        <v>-</v>
      </c>
      <c r="FP29" s="72" t="str">
        <f>IF(ISNUMBER(T1_Data!FP27),IF(T1_Data!FP27=-999,"NA",IF(T1_Data!FP27&lt;1, "&lt;1", IF(T1_Data!FP27&gt;99, "&gt;99", T1_Data!FP27))),"-")</f>
        <v>-</v>
      </c>
      <c r="FQ29" s="72" t="str">
        <f>IF(ISNUMBER(T1_Data!FQ27),IF(T1_Data!FQ27=-999,"NA",IF(T1_Data!FQ27&lt;1, "&lt;1", IF(T1_Data!FQ27&gt;99, "&gt;99", T1_Data!FQ27))),"-")</f>
        <v>-</v>
      </c>
      <c r="FR29" s="72" t="str">
        <f>IF(ISNUMBER(T1_Data!FR27),IF(T1_Data!FR27=-999,"NA",IF(T1_Data!FR27&lt;1, "&lt;1", IF(T1_Data!FR27&gt;99, "&gt;99", T1_Data!FR27))),"-")</f>
        <v>-</v>
      </c>
      <c r="FS29" s="72" t="str">
        <f>IF(ISNUMBER(T1_Data!FS27),IF(T1_Data!FS27=-999,"NA",IF(T1_Data!FS27&lt;1, "&lt;1", IF(T1_Data!FS27&gt;99, "&gt;99", T1_Data!FS27))),"-")</f>
        <v>-</v>
      </c>
      <c r="FT29" s="72" t="str">
        <f>IF(ISNUMBER(T1_Data!FT27),IF(T1_Data!FT27=-999,"NA",IF(T1_Data!FT27&lt;1, "&lt;1", IF(T1_Data!FT27&gt;99, "&gt;99", T1_Data!FT27))),"-")</f>
        <v>-</v>
      </c>
      <c r="FU29" s="72" t="str">
        <f>IF(ISNUMBER(T1_Data!FU27),IF(T1_Data!FU27=-999,"NA",IF(T1_Data!FU27&lt;1, "&lt;1", IF(T1_Data!FU27&gt;99, "&gt;99", T1_Data!FU27))),"-")</f>
        <v>-</v>
      </c>
      <c r="FV29" s="72" t="str">
        <f>IF(ISNUMBER(T1_Data!FV27),IF(T1_Data!FV27=-999,"NA",IF(T1_Data!FV27&lt;1, "&lt;1", IF(T1_Data!FV27&gt;99, "&gt;99", T1_Data!FV27))),"-")</f>
        <v>-</v>
      </c>
      <c r="FW29" s="72" t="str">
        <f>IF(ISNUMBER(T1_Data!FW27),IF(T1_Data!FW27=-999,"NA",IF(T1_Data!FW27&lt;1, "&lt;1", IF(T1_Data!FW27&gt;99, "&gt;99", T1_Data!FW27))),"-")</f>
        <v>-</v>
      </c>
      <c r="FX29" s="71" t="str">
        <f>IF(ISBLANK(T1_Data!FX27), "", T1_Data!FX27)</f>
        <v/>
      </c>
    </row>
    <row r="30" spans="1:180" x14ac:dyDescent="0.25">
      <c r="A30" s="71" t="str">
        <f>IF(ISBLANK(T1_Data!A28), "", T1_Data!A28)</f>
        <v/>
      </c>
      <c r="B30" s="72" t="str">
        <f>IF(ISNUMBER(T1_Data!B28), T1_Data!B28,"-")</f>
        <v>-</v>
      </c>
      <c r="C30" s="72" t="str">
        <f>IF(ISNUMBER(T1_Data!C28),IF(T1_Data!C28=-999,"NA",IF(T1_Data!C28&lt;1, "&lt;1", IF(T1_Data!C28&gt;99, "&gt;99", T1_Data!C28))),"-")</f>
        <v>-</v>
      </c>
      <c r="D30" s="72" t="str">
        <f>IF(ISNUMBER(T1_Data!D28),IF(T1_Data!D28=-999,"NA",IF(T1_Data!D28&lt;1, "&lt;1", IF(T1_Data!D28&gt;99, "&gt;99", T1_Data!D28))),"-")</f>
        <v>-</v>
      </c>
      <c r="E30" s="72" t="str">
        <f>IF(ISNUMBER(T1_Data!E28),IF(T1_Data!E28=-999,"NA",IF(T1_Data!E28&lt;1, "&lt;1", IF(T1_Data!E28&gt;99, "&gt;99", T1_Data!E28))),"-")</f>
        <v>-</v>
      </c>
      <c r="F30" s="72" t="str">
        <f>IF(ISNUMBER(T1_Data!F28),IF(T1_Data!F28=-999,"NA",IF(T1_Data!F28&lt;1, "&lt;1", IF(T1_Data!F28&gt;99, "&gt;99", T1_Data!F28))),"-")</f>
        <v>-</v>
      </c>
      <c r="G30" s="72" t="str">
        <f>IF(ISNUMBER(T1_Data!G28),IF(T1_Data!G28=-999,"NA",IF(T1_Data!G28&lt;1, "&lt;1", IF(T1_Data!G28&gt;99, "&gt;99", T1_Data!G28))),"-")</f>
        <v>-</v>
      </c>
      <c r="H30" s="72" t="str">
        <f>IF(ISNUMBER(T1_Data!H28),IF(T1_Data!H28=-999,"NA",IF(T1_Data!H28&lt;1, "&lt;1", IF(T1_Data!H28&gt;99, "&gt;99", T1_Data!H28))),"-")</f>
        <v>-</v>
      </c>
      <c r="I30" s="72" t="str">
        <f>IF(ISNUMBER(T1_Data!I28),IF(T1_Data!I28=-999,"NA",IF(T1_Data!I28&lt;1, "&lt;1", IF(T1_Data!I28&gt;99, "&gt;99", T1_Data!I28))),"-")</f>
        <v>-</v>
      </c>
      <c r="J30" s="72" t="str">
        <f>IF(ISNUMBER(T1_Data!J28),IF(T1_Data!J28=-999,"NA",IF(T1_Data!J28&lt;1, "&lt;1", IF(T1_Data!J28&gt;99, "&gt;99", T1_Data!J28))),"-")</f>
        <v>-</v>
      </c>
      <c r="K30" s="72" t="str">
        <f>IF(ISNUMBER(T1_Data!K28),IF(T1_Data!K28=-999,"NA",IF(T1_Data!K28&lt;1, "&lt;1", IF(T1_Data!K28&gt;99, "&gt;99", T1_Data!K28))),"-")</f>
        <v>-</v>
      </c>
      <c r="L30" s="72" t="str">
        <f>IF(ISNUMBER(T1_Data!L28),IF(T1_Data!L28=-999,"NA",IF(T1_Data!L28&lt;1, "&lt;1", IF(T1_Data!L28&gt;99, "&gt;99", T1_Data!L28))),"-")</f>
        <v>-</v>
      </c>
      <c r="M30" s="72" t="str">
        <f>IF(ISNUMBER(T1_Data!M28),IF(T1_Data!M28=-999,"NA",IF(T1_Data!M28&lt;1, "&lt;1", IF(T1_Data!M28&gt;99, "&gt;99", T1_Data!M28))),"-")</f>
        <v>-</v>
      </c>
      <c r="N30" s="72" t="str">
        <f>IF(ISNUMBER(T1_Data!N28),IF(T1_Data!N28=-999,"NA",IF(T1_Data!N28&lt;1, "&lt;1", IF(T1_Data!N28&gt;99, "&gt;99", T1_Data!N28))),"-")</f>
        <v>-</v>
      </c>
      <c r="O30" s="72" t="str">
        <f>IF(ISNUMBER(T1_Data!O28),IF(T1_Data!O28=-999,"NA",IF(T1_Data!O28&lt;1, "&lt;1", IF(T1_Data!O28&gt;99, "&gt;99", T1_Data!O28))),"-")</f>
        <v>-</v>
      </c>
      <c r="P30" s="72" t="str">
        <f>IF(ISNUMBER(T1_Data!P28),IF(T1_Data!P28=-999,"NA",IF(T1_Data!P28&lt;1, "&lt;1", IF(T1_Data!P28&gt;99, "&gt;99", T1_Data!P28))),"-")</f>
        <v>-</v>
      </c>
      <c r="Q30" s="72" t="str">
        <f>IF(ISNUMBER(T1_Data!Q28),IF(T1_Data!Q28=-999,"NA",IF(T1_Data!Q28&lt;1, "&lt;1", IF(T1_Data!Q28&gt;99, "&gt;99", T1_Data!Q28))),"-")</f>
        <v>-</v>
      </c>
      <c r="R30" s="72" t="str">
        <f>IF(ISNUMBER(T1_Data!R28),IF(T1_Data!R28=-999,"NA",IF(T1_Data!R28&lt;1, "&lt;1", IF(T1_Data!R28&gt;99, "&gt;99", T1_Data!R28))),"-")</f>
        <v>-</v>
      </c>
      <c r="S30" s="72" t="str">
        <f>IF(ISNUMBER(T1_Data!S28),IF(T1_Data!S28=-999,"NA",IF(T1_Data!S28&lt;1, "&lt;1", IF(T1_Data!S28&gt;99, "&gt;99", T1_Data!S28))),"-")</f>
        <v>-</v>
      </c>
      <c r="T30" s="72" t="str">
        <f>IF(ISNUMBER(T1_Data!T28),IF(T1_Data!T28=-999,"NA",IF(T1_Data!T28&lt;1, "&lt;1", IF(T1_Data!T28&gt;99, "&gt;99", T1_Data!T28))),"-")</f>
        <v>-</v>
      </c>
      <c r="U30" s="72" t="str">
        <f>IF(ISNUMBER(T1_Data!U28),IF(T1_Data!U28=-999,"NA",IF(T1_Data!U28&lt;1, "&lt;1", IF(T1_Data!U28&gt;99, "&gt;99", T1_Data!U28))),"-")</f>
        <v>-</v>
      </c>
      <c r="V30" s="72" t="str">
        <f>IF(ISNUMBER(T1_Data!V28),IF(T1_Data!V28=-999,"NA",IF(T1_Data!V28&lt;1, "&lt;1", IF(T1_Data!V28&gt;99, "&gt;99", T1_Data!V28))),"-")</f>
        <v>-</v>
      </c>
      <c r="W30" s="72" t="str">
        <f>IF(ISNUMBER(T1_Data!W28),IF(T1_Data!W28=-999,"NA",IF(T1_Data!W28&lt;1, "&lt;1", IF(T1_Data!W28&gt;99, "&gt;99", T1_Data!W28))),"-")</f>
        <v>-</v>
      </c>
      <c r="X30" s="72" t="str">
        <f>IF(ISNUMBER(T1_Data!X28),IF(T1_Data!X28=-999,"NA",IF(T1_Data!X28&lt;1, "&lt;1", IF(T1_Data!X28&gt;99, "&gt;99", T1_Data!X28))),"-")</f>
        <v>-</v>
      </c>
      <c r="Y30" s="72" t="str">
        <f>IF(ISNUMBER(T1_Data!Y28),IF(T1_Data!Y28=-999,"NA",IF(T1_Data!Y28&lt;1, "&lt;1", IF(T1_Data!Y28&gt;99, "&gt;99", T1_Data!Y28))),"-")</f>
        <v>-</v>
      </c>
      <c r="Z30" s="72" t="str">
        <f>IF(ISNUMBER(T1_Data!Z28),IF(T1_Data!Z28=-999,"NA",IF(T1_Data!Z28&lt;1, "&lt;1", IF(T1_Data!Z28&gt;99, "&gt;99", T1_Data!Z28))),"-")</f>
        <v>-</v>
      </c>
      <c r="AA30" s="72" t="str">
        <f>IF(ISNUMBER(T1_Data!AA28),IF(T1_Data!AA28=-999,"NA",IF(T1_Data!AA28&lt;1, "&lt;1", IF(T1_Data!AA28&gt;99, "&gt;99", T1_Data!AA28))),"-")</f>
        <v>-</v>
      </c>
      <c r="AB30" s="72" t="str">
        <f>IF(ISNUMBER(T1_Data!AB28),IF(T1_Data!AB28=-999,"NA",IF(T1_Data!AB28&lt;1, "&lt;1", IF(T1_Data!AB28&gt;99, "&gt;99", T1_Data!AB28))),"-")</f>
        <v>-</v>
      </c>
      <c r="AC30" s="72" t="str">
        <f>IF(ISNUMBER(T1_Data!AC28),IF(T1_Data!AC28=-999,"NA",IF(T1_Data!AC28&lt;1, "&lt;1", IF(T1_Data!AC28&gt;99, "&gt;99", T1_Data!AC28))),"-")</f>
        <v>-</v>
      </c>
      <c r="AD30" s="72" t="str">
        <f>IF(ISNUMBER(T1_Data!AD28),IF(T1_Data!AD28=-999,"NA",IF(T1_Data!AD28&lt;1, "&lt;1", IF(T1_Data!AD28&gt;99, "&gt;99", T1_Data!AD28))),"-")</f>
        <v>-</v>
      </c>
      <c r="AE30" s="72" t="str">
        <f>IF(ISNUMBER(T1_Data!AE28),IF(T1_Data!AE28=-999,"NA",IF(T1_Data!AE28&lt;1, "&lt;1", IF(T1_Data!AE28&gt;99, "&gt;99", T1_Data!AE28))),"-")</f>
        <v>-</v>
      </c>
      <c r="AF30" s="72" t="str">
        <f>IF(ISNUMBER(T1_Data!AF28),IF(T1_Data!AF28=-999,"NA",IF(T1_Data!AF28&lt;1, "&lt;1", IF(T1_Data!AF28&gt;99, "&gt;99", T1_Data!AF28))),"-")</f>
        <v>-</v>
      </c>
      <c r="AG30" s="72" t="str">
        <f>IF(ISNUMBER(T1_Data!AG28),IF(T1_Data!AG28=-999,"NA",IF(T1_Data!AG28&lt;1, "&lt;1", IF(T1_Data!AG28&gt;99, "&gt;99", T1_Data!AG28))),"-")</f>
        <v>-</v>
      </c>
      <c r="AH30" s="72" t="str">
        <f>IF(ISNUMBER(T1_Data!AH28),IF(T1_Data!AH28=-999,"NA",IF(T1_Data!AH28&lt;1, "&lt;1", IF(T1_Data!AH28&gt;99, "&gt;99", T1_Data!AH28))),"-")</f>
        <v>-</v>
      </c>
      <c r="AI30" s="72" t="str">
        <f>IF(ISNUMBER(T1_Data!AI28),IF(T1_Data!AI28=-999,"NA",IF(T1_Data!AI28&lt;1, "&lt;1", IF(T1_Data!AI28&gt;99, "&gt;99", T1_Data!AI28))),"-")</f>
        <v>-</v>
      </c>
      <c r="AJ30" s="72" t="str">
        <f>IF(ISNUMBER(T1_Data!AJ28),IF(T1_Data!AJ28=-999,"NA",IF(T1_Data!AJ28&lt;1, "&lt;1", IF(T1_Data!AJ28&gt;99, "&gt;99", T1_Data!AJ28))),"-")</f>
        <v>-</v>
      </c>
      <c r="AK30" s="72" t="str">
        <f>IF(ISNUMBER(T1_Data!AK28),IF(T1_Data!AK28=-999,"NA",IF(T1_Data!AK28&lt;1, "&lt;1", IF(T1_Data!AK28&gt;99, "&gt;99", T1_Data!AK28))),"-")</f>
        <v>-</v>
      </c>
      <c r="AL30" s="72" t="str">
        <f>IF(ISNUMBER(T1_Data!AL28),IF(T1_Data!AL28=-999,"NA",IF(T1_Data!AL28&lt;1, "&lt;1", IF(T1_Data!AL28&gt;99, "&gt;99", T1_Data!AL28))),"-")</f>
        <v>-</v>
      </c>
      <c r="AM30" s="72" t="str">
        <f>IF(ISNUMBER(T1_Data!AM28),IF(T1_Data!AM28=-999,"NA",IF(T1_Data!AM28&lt;1, "&lt;1", IF(T1_Data!AM28&gt;99, "&gt;99", T1_Data!AM28))),"-")</f>
        <v>-</v>
      </c>
      <c r="AN30" s="72" t="str">
        <f>IF(ISNUMBER(T1_Data!AN28),IF(T1_Data!AN28=-999,"NA",IF(T1_Data!AN28&lt;1, "&lt;1", IF(T1_Data!AN28&gt;99, "&gt;99", T1_Data!AN28))),"-")</f>
        <v>-</v>
      </c>
      <c r="AO30" s="72" t="str">
        <f>IF(ISNUMBER(T1_Data!AO28),IF(T1_Data!AO28=-999,"NA",IF(T1_Data!AO28&lt;1, "&lt;1", IF(T1_Data!AO28&gt;99, "&gt;99", T1_Data!AO28))),"-")</f>
        <v>-</v>
      </c>
      <c r="AP30" s="72" t="str">
        <f>IF(ISNUMBER(T1_Data!AP28),IF(T1_Data!AP28=-999,"NA",IF(T1_Data!AP28&lt;1, "&lt;1", IF(T1_Data!AP28&gt;99, "&gt;99", T1_Data!AP28))),"-")</f>
        <v>-</v>
      </c>
      <c r="AQ30" s="72" t="str">
        <f>IF(ISNUMBER(T1_Data!AQ28),IF(T1_Data!AQ28=-999,"NA",IF(T1_Data!AQ28&lt;1, "&lt;1", IF(T1_Data!AQ28&gt;99, "&gt;99", T1_Data!AQ28))),"-")</f>
        <v>-</v>
      </c>
      <c r="AR30" s="72" t="str">
        <f>IF(ISNUMBER(T1_Data!AR28),IF(T1_Data!AR28=-999,"NA",IF(T1_Data!AR28&lt;1, "&lt;1", IF(T1_Data!AR28&gt;99, "&gt;99", T1_Data!AR28))),"-")</f>
        <v>-</v>
      </c>
      <c r="AS30" s="72" t="str">
        <f>IF(ISNUMBER(T1_Data!AS28),IF(T1_Data!AS28=-999,"NA",IF(T1_Data!AS28&lt;1, "&lt;1", IF(T1_Data!AS28&gt;99, "&gt;99", T1_Data!AS28))),"-")</f>
        <v>-</v>
      </c>
      <c r="AT30" s="72" t="str">
        <f>IF(ISNUMBER(T1_Data!AT28),IF(T1_Data!AT28=-999,"NA",IF(T1_Data!AT28&lt;1, "&lt;1", IF(T1_Data!AT28&gt;99, "&gt;99", T1_Data!AT28))),"-")</f>
        <v>-</v>
      </c>
      <c r="AU30" s="72" t="str">
        <f>IF(ISNUMBER(T1_Data!AU28),IF(T1_Data!AU28=-999,"NA",IF(T1_Data!AU28&lt;1, "&lt;1", IF(T1_Data!AU28&gt;99, "&gt;99", T1_Data!AU28))),"-")</f>
        <v>-</v>
      </c>
      <c r="AV30" s="72" t="str">
        <f>IF(ISNUMBER(T1_Data!AV28),IF(T1_Data!AV28=-999,"NA",IF(T1_Data!AV28&lt;1, "&lt;1", IF(T1_Data!AV28&gt;99, "&gt;99", T1_Data!AV28))),"-")</f>
        <v>-</v>
      </c>
      <c r="AW30" s="72" t="str">
        <f>IF(ISNUMBER(T1_Data!AW28),IF(T1_Data!AW28=-999,"NA",IF(T1_Data!AW28&lt;1, "&lt;1", IF(T1_Data!AW28&gt;99, "&gt;99", T1_Data!AW28))),"-")</f>
        <v>-</v>
      </c>
      <c r="AX30" s="72" t="str">
        <f>IF(ISNUMBER(T1_Data!AX28),IF(T1_Data!AX28=-999,"NA",IF(T1_Data!AX28&lt;1, "&lt;1", IF(T1_Data!AX28&gt;99, "&gt;99", T1_Data!AX28))),"-")</f>
        <v>-</v>
      </c>
      <c r="AY30" s="72" t="str">
        <f>IF(ISNUMBER(T1_Data!AY28),IF(T1_Data!AY28=-999,"NA",IF(T1_Data!AY28&lt;1, "&lt;1", IF(T1_Data!AY28&gt;99, "&gt;99", T1_Data!AY28))),"-")</f>
        <v>-</v>
      </c>
      <c r="AZ30" s="72" t="str">
        <f>IF(ISNUMBER(T1_Data!AZ28),IF(T1_Data!AZ28=-999,"NA",IF(T1_Data!AZ28&lt;1, "&lt;1", IF(T1_Data!AZ28&gt;99, "&gt;99", T1_Data!AZ28))),"-")</f>
        <v>-</v>
      </c>
      <c r="BA30" s="72" t="str">
        <f>IF(ISNUMBER(T1_Data!BA28),IF(T1_Data!BA28=-999,"NA",IF(T1_Data!BA28&lt;1, "&lt;1", IF(T1_Data!BA28&gt;99, "&gt;99", T1_Data!BA28))),"-")</f>
        <v>-</v>
      </c>
      <c r="BB30" s="72" t="str">
        <f>IF(ISNUMBER(T1_Data!BB28),IF(T1_Data!BB28=-999,"NA",IF(T1_Data!BB28&lt;1, "&lt;1", IF(T1_Data!BB28&gt;99, "&gt;99", T1_Data!BB28))),"-")</f>
        <v>-</v>
      </c>
      <c r="BC30" s="72" t="str">
        <f>IF(ISNUMBER(T1_Data!BC28),IF(T1_Data!BC28=-999,"NA",IF(T1_Data!BC28&lt;1, "&lt;1", IF(T1_Data!BC28&gt;99, "&gt;99", T1_Data!BC28))),"-")</f>
        <v>-</v>
      </c>
      <c r="BD30" s="72" t="str">
        <f>IF(ISNUMBER(T1_Data!BD28),IF(T1_Data!BD28=-999,"NA",IF(T1_Data!BD28&lt;1, "&lt;1", IF(T1_Data!BD28&gt;99, "&gt;99", T1_Data!BD28))),"-")</f>
        <v>-</v>
      </c>
      <c r="BE30" s="72" t="str">
        <f>IF(ISNUMBER(T1_Data!BE28),IF(T1_Data!BE28=-999,"NA",IF(T1_Data!BE28&lt;1, "&lt;1", IF(T1_Data!BE28&gt;99, "&gt;99", T1_Data!BE28))),"-")</f>
        <v>-</v>
      </c>
      <c r="BF30" s="72" t="str">
        <f>IF(ISNUMBER(T1_Data!BF28),IF(T1_Data!BF28=-999,"NA",IF(T1_Data!BF28&lt;1, "&lt;1", IF(T1_Data!BF28&gt;99, "&gt;99", T1_Data!BF28))),"-")</f>
        <v>-</v>
      </c>
      <c r="BG30" s="72" t="str">
        <f>IF(ISNUMBER(T1_Data!BG28),IF(T1_Data!BG28=-999,"NA",IF(T1_Data!BG28&lt;1, "&lt;1", IF(T1_Data!BG28&gt;99, "&gt;99", T1_Data!BG28))),"-")</f>
        <v>-</v>
      </c>
      <c r="BH30" s="72" t="str">
        <f>IF(ISNUMBER(T1_Data!BH28),IF(T1_Data!BH28=-999,"NA",IF(T1_Data!BH28&lt;1, "&lt;1", IF(T1_Data!BH28&gt;99, "&gt;99", T1_Data!BH28))),"-")</f>
        <v>-</v>
      </c>
      <c r="BI30" s="72" t="str">
        <f>IF(ISNUMBER(T1_Data!BI28),IF(T1_Data!BI28=-999,"NA",IF(T1_Data!BI28&lt;1, "&lt;1", IF(T1_Data!BI28&gt;99, "&gt;99", T1_Data!BI28))),"-")</f>
        <v>-</v>
      </c>
      <c r="BJ30" s="72" t="str">
        <f>IF(ISNUMBER(T1_Data!BJ28),IF(T1_Data!BJ28=-999,"NA",IF(T1_Data!BJ28&lt;1, "&lt;1", IF(T1_Data!BJ28&gt;99, "&gt;99", T1_Data!BJ28))),"-")</f>
        <v>-</v>
      </c>
      <c r="BK30" s="72" t="str">
        <f>IF(ISNUMBER(T1_Data!BK28),IF(T1_Data!BK28=-999,"NA",IF(T1_Data!BK28&lt;1, "&lt;1", IF(T1_Data!BK28&gt;99, "&gt;99", T1_Data!BK28))),"-")</f>
        <v>-</v>
      </c>
      <c r="BL30" s="72" t="str">
        <f>IF(ISNUMBER(T1_Data!BL28),IF(T1_Data!BL28=-999,"NA",IF(T1_Data!BL28&lt;1, "&lt;1", IF(T1_Data!BL28&gt;99, "&gt;99", T1_Data!BL28))),"-")</f>
        <v>-</v>
      </c>
      <c r="BM30" s="72" t="str">
        <f>IF(ISNUMBER(T1_Data!BM28),IF(T1_Data!BM28=-999,"NA",IF(T1_Data!BM28&lt;1, "&lt;1", IF(T1_Data!BM28&gt;99, "&gt;99", T1_Data!BM28))),"-")</f>
        <v>-</v>
      </c>
      <c r="BN30" s="72" t="str">
        <f>IF(ISNUMBER(T1_Data!BN28),IF(T1_Data!BN28=-999,"NA",IF(T1_Data!BN28&lt;1, "&lt;1", IF(T1_Data!BN28&gt;99, "&gt;99", T1_Data!BN28))),"-")</f>
        <v>-</v>
      </c>
      <c r="BO30" s="72" t="str">
        <f>IF(ISNUMBER(T1_Data!BO28),IF(T1_Data!BO28=-999,"NA",IF(T1_Data!BO28&lt;1, "&lt;1", IF(T1_Data!BO28&gt;99, "&gt;99", T1_Data!BO28))),"-")</f>
        <v>-</v>
      </c>
      <c r="BP30" s="72" t="str">
        <f>IF(ISNUMBER(T1_Data!BP28),IF(T1_Data!BP28=-999,"NA",IF(T1_Data!BP28&lt;1, "&lt;1", IF(T1_Data!BP28&gt;99, "&gt;99", T1_Data!BP28))),"-")</f>
        <v>-</v>
      </c>
      <c r="BQ30" s="72" t="str">
        <f>IF(ISNUMBER(T1_Data!BQ28),IF(T1_Data!BQ28=-999,"NA",IF(T1_Data!BQ28&lt;1, "&lt;1", IF(T1_Data!BQ28&gt;99, "&gt;99", T1_Data!BQ28))),"-")</f>
        <v>-</v>
      </c>
      <c r="BR30" s="72" t="str">
        <f>IF(ISNUMBER(T1_Data!BR28),IF(T1_Data!BR28=-999,"NA",IF(T1_Data!BR28&lt;1, "&lt;1", IF(T1_Data!BR28&gt;99, "&gt;99", T1_Data!BR28))),"-")</f>
        <v>-</v>
      </c>
      <c r="BS30" s="72" t="str">
        <f>IF(ISNUMBER(T1_Data!BS28),IF(T1_Data!BS28=-999,"NA",IF(T1_Data!BS28&lt;1, "&lt;1", IF(T1_Data!BS28&gt;99, "&gt;99", T1_Data!BS28))),"-")</f>
        <v>-</v>
      </c>
      <c r="BT30" s="72" t="str">
        <f>IF(ISNUMBER(T1_Data!BT28),IF(T1_Data!BT28=-999,"NA",IF(T1_Data!BT28&lt;1, "&lt;1", IF(T1_Data!BT28&gt;99, "&gt;99", T1_Data!BT28))),"-")</f>
        <v>-</v>
      </c>
      <c r="BU30" s="72" t="str">
        <f>IF(ISNUMBER(T1_Data!BU28),IF(T1_Data!BU28=-999,"NA",IF(T1_Data!BU28&lt;1, "&lt;1", IF(T1_Data!BU28&gt;99, "&gt;99", T1_Data!BU28))),"-")</f>
        <v>-</v>
      </c>
      <c r="BV30" s="72" t="str">
        <f>IF(ISNUMBER(T1_Data!BV28),IF(T1_Data!BV28=-999,"NA",IF(T1_Data!BV28&lt;1, "&lt;1", IF(T1_Data!BV28&gt;99, "&gt;99", T1_Data!BV28))),"-")</f>
        <v>-</v>
      </c>
      <c r="BW30" s="72" t="str">
        <f>IF(ISNUMBER(T1_Data!BW28),IF(T1_Data!BW28=-999,"NA",IF(T1_Data!BW28&lt;1, "&lt;1", IF(T1_Data!BW28&gt;99, "&gt;99", T1_Data!BW28))),"-")</f>
        <v>-</v>
      </c>
      <c r="BX30" s="72" t="str">
        <f>IF(ISNUMBER(T1_Data!BX28),IF(T1_Data!BX28=-999,"NA",IF(T1_Data!BX28&lt;1, "&lt;1", IF(T1_Data!BX28&gt;99, "&gt;99", T1_Data!BX28))),"-")</f>
        <v>-</v>
      </c>
      <c r="BY30" s="72" t="str">
        <f>IF(ISNUMBER(T1_Data!BY28),IF(T1_Data!BY28=-999,"NA",IF(T1_Data!BY28&lt;1, "&lt;1", IF(T1_Data!BY28&gt;99, "&gt;99", T1_Data!BY28))),"-")</f>
        <v>-</v>
      </c>
      <c r="BZ30" s="72" t="str">
        <f>IF(ISNUMBER(T1_Data!BZ28),IF(T1_Data!BZ28=-999,"NA",IF(T1_Data!BZ28&lt;1, "&lt;1", IF(T1_Data!BZ28&gt;99, "&gt;99", T1_Data!BZ28))),"-")</f>
        <v>-</v>
      </c>
      <c r="CA30" s="72" t="str">
        <f>IF(ISNUMBER(T1_Data!CA28),IF(T1_Data!CA28=-999,"NA",IF(T1_Data!CA28&lt;1, "&lt;1", IF(T1_Data!CA28&gt;99, "&gt;99", T1_Data!CA28))),"-")</f>
        <v>-</v>
      </c>
      <c r="CB30" s="72" t="str">
        <f>IF(ISNUMBER(T1_Data!CB28),IF(T1_Data!CB28=-999,"NA",IF(T1_Data!CB28&lt;1, "&lt;1", IF(T1_Data!CB28&gt;99, "&gt;99", T1_Data!CB28))),"-")</f>
        <v>-</v>
      </c>
      <c r="CC30" s="72" t="str">
        <f>IF(ISNUMBER(T1_Data!CC28),IF(T1_Data!CC28=-999,"NA",IF(T1_Data!CC28&lt;1, "&lt;1", IF(T1_Data!CC28&gt;99, "&gt;99", T1_Data!CC28))),"-")</f>
        <v>-</v>
      </c>
      <c r="CD30" s="72" t="str">
        <f>IF(ISNUMBER(T1_Data!CD28),IF(T1_Data!CD28=-999,"NA",IF(T1_Data!CD28&lt;1, "&lt;1", IF(T1_Data!CD28&gt;99, "&gt;99", T1_Data!CD28))),"-")</f>
        <v>-</v>
      </c>
      <c r="CE30" s="72" t="str">
        <f>IF(ISNUMBER(T1_Data!CE28),IF(T1_Data!CE28=-999,"NA",IF(T1_Data!CE28&lt;1, "&lt;1", IF(T1_Data!CE28&gt;99, "&gt;99", T1_Data!CE28))),"-")</f>
        <v>-</v>
      </c>
      <c r="CF30" s="72" t="str">
        <f>IF(ISNUMBER(T1_Data!CF28),IF(T1_Data!CF28=-999,"NA",IF(T1_Data!CF28&lt;1, "&lt;1", IF(T1_Data!CF28&gt;99, "&gt;99", T1_Data!CF28))),"-")</f>
        <v>-</v>
      </c>
      <c r="CG30" s="72" t="str">
        <f>IF(ISNUMBER(T1_Data!CG28),IF(T1_Data!CG28=-999,"NA",IF(T1_Data!CG28&lt;1, "&lt;1", IF(T1_Data!CG28&gt;99, "&gt;99", T1_Data!CG28))),"-")</f>
        <v>-</v>
      </c>
      <c r="CH30" s="72" t="str">
        <f>IF(ISNUMBER(T1_Data!CH28),IF(T1_Data!CH28=-999,"NA",IF(T1_Data!CH28&lt;1, "&lt;1", IF(T1_Data!CH28&gt;99, "&gt;99", T1_Data!CH28))),"-")</f>
        <v>-</v>
      </c>
      <c r="CI30" s="72" t="str">
        <f>IF(ISNUMBER(T1_Data!CI28),IF(T1_Data!CI28=-999,"NA",IF(T1_Data!CI28&lt;1, "&lt;1", IF(T1_Data!CI28&gt;99, "&gt;99", T1_Data!CI28))),"-")</f>
        <v>-</v>
      </c>
      <c r="CJ30" s="72" t="str">
        <f>IF(ISNUMBER(T1_Data!CJ28),IF(T1_Data!CJ28=-999,"NA",IF(T1_Data!CJ28&lt;1, "&lt;1", IF(T1_Data!CJ28&gt;99, "&gt;99", T1_Data!CJ28))),"-")</f>
        <v>-</v>
      </c>
      <c r="CK30" s="72" t="str">
        <f>IF(ISNUMBER(T1_Data!CK28),IF(T1_Data!CK28=-999,"NA",IF(T1_Data!CK28&lt;1, "&lt;1", IF(T1_Data!CK28&gt;99, "&gt;99", T1_Data!CK28))),"-")</f>
        <v>-</v>
      </c>
      <c r="CL30" s="72" t="str">
        <f>IF(ISNUMBER(T1_Data!CL28),IF(T1_Data!CL28=-999,"NA",IF(T1_Data!CL28&lt;1, "&lt;1", IF(T1_Data!CL28&gt;99, "&gt;99", T1_Data!CL28))),"-")</f>
        <v>-</v>
      </c>
      <c r="CM30" s="72" t="str">
        <f>IF(ISNUMBER(T1_Data!CM28),IF(T1_Data!CM28=-999,"NA",IF(T1_Data!CM28&lt;1, "&lt;1", IF(T1_Data!CM28&gt;99, "&gt;99", T1_Data!CM28))),"-")</f>
        <v>-</v>
      </c>
      <c r="CN30" s="72" t="str">
        <f>IF(ISNUMBER(T1_Data!CN28),IF(T1_Data!CN28=-999,"NA",IF(T1_Data!CN28&lt;1, "&lt;1", IF(T1_Data!CN28&gt;99, "&gt;99", T1_Data!CN28))),"-")</f>
        <v>-</v>
      </c>
      <c r="CO30" s="72" t="str">
        <f>IF(ISNUMBER(T1_Data!CO28),IF(T1_Data!CO28=-999,"NA",IF(T1_Data!CO28&lt;1, "&lt;1", IF(T1_Data!CO28&gt;99, "&gt;99", T1_Data!CO28))),"-")</f>
        <v>-</v>
      </c>
      <c r="CP30" s="72" t="str">
        <f>IF(ISNUMBER(T1_Data!CP28),IF(T1_Data!CP28=-999,"NA",IF(T1_Data!CP28&lt;1, "&lt;1", IF(T1_Data!CP28&gt;99, "&gt;99", T1_Data!CP28))),"-")</f>
        <v>-</v>
      </c>
      <c r="CQ30" s="72" t="str">
        <f>IF(ISNUMBER(T1_Data!CQ28),IF(T1_Data!CQ28=-999,"NA",IF(T1_Data!CQ28&lt;1, "&lt;1", IF(T1_Data!CQ28&gt;99, "&gt;99", T1_Data!CQ28))),"-")</f>
        <v>-</v>
      </c>
      <c r="CR30" s="72" t="str">
        <f>IF(ISNUMBER(T1_Data!CR28),IF(T1_Data!CR28=-999,"NA",IF(T1_Data!CR28&lt;1, "&lt;1", IF(T1_Data!CR28&gt;99, "&gt;99", T1_Data!CR28))),"-")</f>
        <v>-</v>
      </c>
      <c r="CS30" s="72" t="str">
        <f>IF(ISNUMBER(T1_Data!CS28),IF(T1_Data!CS28=-999,"NA",IF(T1_Data!CS28&lt;1, "&lt;1", IF(T1_Data!CS28&gt;99, "&gt;99", T1_Data!CS28))),"-")</f>
        <v>-</v>
      </c>
      <c r="CT30" s="72" t="str">
        <f>IF(ISNUMBER(T1_Data!CT28),IF(T1_Data!CT28=-999,"NA",IF(T1_Data!CT28&lt;1, "&lt;1", IF(T1_Data!CT28&gt;99, "&gt;99", T1_Data!CT28))),"-")</f>
        <v>-</v>
      </c>
      <c r="CU30" s="72" t="str">
        <f>IF(ISNUMBER(T1_Data!CU28),IF(T1_Data!CU28=-999,"NA",IF(T1_Data!CU28&lt;1, "&lt;1", IF(T1_Data!CU28&gt;99, "&gt;99", T1_Data!CU28))),"-")</f>
        <v>-</v>
      </c>
      <c r="CV30" s="72" t="str">
        <f>IF(ISNUMBER(T1_Data!CV28),IF(T1_Data!CV28=-999,"NA",IF(T1_Data!CV28&lt;1, "&lt;1", IF(T1_Data!CV28&gt;99, "&gt;99", T1_Data!CV28))),"-")</f>
        <v>-</v>
      </c>
      <c r="CW30" s="72" t="str">
        <f>IF(ISNUMBER(T1_Data!CW28),IF(T1_Data!CW28=-999,"NA",IF(T1_Data!CW28&lt;1, "&lt;1", IF(T1_Data!CW28&gt;99, "&gt;99", T1_Data!CW28))),"-")</f>
        <v>-</v>
      </c>
      <c r="CX30" s="72" t="str">
        <f>IF(ISNUMBER(T1_Data!CX28),IF(T1_Data!CX28=-999,"NA",IF(T1_Data!CX28&lt;1, "&lt;1", IF(T1_Data!CX28&gt;99, "&gt;99", T1_Data!CX28))),"-")</f>
        <v>-</v>
      </c>
      <c r="CY30" s="72" t="str">
        <f>IF(ISNUMBER(T1_Data!CY28),IF(T1_Data!CY28=-999,"NA",IF(T1_Data!CY28&lt;1, "&lt;1", IF(T1_Data!CY28&gt;99, "&gt;99", T1_Data!CY28))),"-")</f>
        <v>-</v>
      </c>
      <c r="CZ30" s="72" t="str">
        <f>IF(ISNUMBER(T1_Data!CZ28),IF(T1_Data!CZ28=-999,"NA",IF(T1_Data!CZ28&lt;1, "&lt;1", IF(T1_Data!CZ28&gt;99, "&gt;99", T1_Data!CZ28))),"-")</f>
        <v>-</v>
      </c>
      <c r="DA30" s="72" t="str">
        <f>IF(ISNUMBER(T1_Data!DA28),IF(T1_Data!DA28=-999,"NA",IF(T1_Data!DA28&lt;1, "&lt;1", IF(T1_Data!DA28&gt;99, "&gt;99", T1_Data!DA28))),"-")</f>
        <v>-</v>
      </c>
      <c r="DB30" s="72" t="str">
        <f>IF(ISNUMBER(T1_Data!DB28),IF(T1_Data!DB28=-999,"NA",IF(T1_Data!DB28&lt;1, "&lt;1", IF(T1_Data!DB28&gt;99, "&gt;99", T1_Data!DB28))),"-")</f>
        <v>-</v>
      </c>
      <c r="DC30" s="72" t="str">
        <f>IF(ISNUMBER(T1_Data!DC28),IF(T1_Data!DC28=-999,"NA",IF(T1_Data!DC28&lt;1, "&lt;1", IF(T1_Data!DC28&gt;99, "&gt;99", T1_Data!DC28))),"-")</f>
        <v>-</v>
      </c>
      <c r="DD30" s="72" t="str">
        <f>IF(ISNUMBER(T1_Data!DD28),IF(T1_Data!DD28=-999,"NA",IF(T1_Data!DD28&lt;1, "&lt;1", IF(T1_Data!DD28&gt;99, "&gt;99", T1_Data!DD28))),"-")</f>
        <v>-</v>
      </c>
      <c r="DE30" s="72" t="str">
        <f>IF(ISNUMBER(T1_Data!DE28),IF(T1_Data!DE28=-999,"NA",IF(T1_Data!DE28&lt;1, "&lt;1", IF(T1_Data!DE28&gt;99, "&gt;99", T1_Data!DE28))),"-")</f>
        <v>-</v>
      </c>
      <c r="DF30" s="72" t="str">
        <f>IF(ISNUMBER(T1_Data!DF28),IF(T1_Data!DF28=-999,"NA",IF(T1_Data!DF28&lt;1, "&lt;1", IF(T1_Data!DF28&gt;99, "&gt;99", T1_Data!DF28))),"-")</f>
        <v>-</v>
      </c>
      <c r="DG30" s="72" t="str">
        <f>IF(ISNUMBER(T1_Data!DG28),IF(T1_Data!DG28=-999,"NA",IF(T1_Data!DG28&lt;1, "&lt;1", IF(T1_Data!DG28&gt;99, "&gt;99", T1_Data!DG28))),"-")</f>
        <v>-</v>
      </c>
      <c r="DH30" s="72" t="str">
        <f>IF(ISNUMBER(T1_Data!DH28),IF(T1_Data!DH28=-999,"NA",IF(T1_Data!DH28&lt;1, "&lt;1", IF(T1_Data!DH28&gt;99, "&gt;99", T1_Data!DH28))),"-")</f>
        <v>-</v>
      </c>
      <c r="DI30" s="72" t="str">
        <f>IF(ISNUMBER(T1_Data!DI28),IF(T1_Data!DI28=-999,"NA",IF(T1_Data!DI28&lt;1, "&lt;1", IF(T1_Data!DI28&gt;99, "&gt;99", T1_Data!DI28))),"-")</f>
        <v>-</v>
      </c>
      <c r="DJ30" s="72" t="str">
        <f>IF(ISNUMBER(T1_Data!DJ28),IF(T1_Data!DJ28=-999,"NA",IF(T1_Data!DJ28&lt;1, "&lt;1", IF(T1_Data!DJ28&gt;99, "&gt;99", T1_Data!DJ28))),"-")</f>
        <v>-</v>
      </c>
      <c r="DK30" s="72" t="str">
        <f>IF(ISNUMBER(T1_Data!DK28),IF(T1_Data!DK28=-999,"NA",IF(T1_Data!DK28&lt;1, "&lt;1", IF(T1_Data!DK28&gt;99, "&gt;99", T1_Data!DK28))),"-")</f>
        <v>-</v>
      </c>
      <c r="DL30" s="72" t="str">
        <f>IF(ISNUMBER(T1_Data!DL28),IF(T1_Data!DL28=-999,"NA",IF(T1_Data!DL28&lt;1, "&lt;1", IF(T1_Data!DL28&gt;99, "&gt;99", T1_Data!DL28))),"-")</f>
        <v>-</v>
      </c>
      <c r="DM30" s="72" t="str">
        <f>IF(ISNUMBER(T1_Data!DM28),IF(T1_Data!DM28=-999,"NA",IF(T1_Data!DM28&lt;1, "&lt;1", IF(T1_Data!DM28&gt;99, "&gt;99", T1_Data!DM28))),"-")</f>
        <v>-</v>
      </c>
      <c r="DN30" s="72" t="str">
        <f>IF(ISNUMBER(T1_Data!DN28),IF(T1_Data!DN28=-999,"NA",IF(T1_Data!DN28&lt;1, "&lt;1", IF(T1_Data!DN28&gt;99, "&gt;99", T1_Data!DN28))),"-")</f>
        <v>-</v>
      </c>
      <c r="DO30" s="72" t="str">
        <f>IF(ISNUMBER(T1_Data!DO28),IF(T1_Data!DO28=-999,"NA",IF(T1_Data!DO28&lt;1, "&lt;1", IF(T1_Data!DO28&gt;99, "&gt;99", T1_Data!DO28))),"-")</f>
        <v>-</v>
      </c>
      <c r="DP30" s="72" t="str">
        <f>IF(ISNUMBER(T1_Data!DP28),IF(T1_Data!DP28=-999,"NA",IF(T1_Data!DP28&lt;1, "&lt;1", IF(T1_Data!DP28&gt;99, "&gt;99", T1_Data!DP28))),"-")</f>
        <v>-</v>
      </c>
      <c r="DQ30" s="72" t="str">
        <f>IF(ISNUMBER(T1_Data!DQ28),IF(T1_Data!DQ28=-999,"NA",IF(T1_Data!DQ28&lt;1, "&lt;1", IF(T1_Data!DQ28&gt;99, "&gt;99", T1_Data!DQ28))),"-")</f>
        <v>-</v>
      </c>
      <c r="DR30" s="72" t="str">
        <f>IF(ISNUMBER(T1_Data!DR28),IF(T1_Data!DR28=-999,"NA",IF(T1_Data!DR28&lt;1, "&lt;1", IF(T1_Data!DR28&gt;99, "&gt;99", T1_Data!DR28))),"-")</f>
        <v>-</v>
      </c>
      <c r="DS30" s="72" t="str">
        <f>IF(ISNUMBER(T1_Data!DS28),IF(T1_Data!DS28=-999,"NA",IF(T1_Data!DS28&lt;1, "&lt;1", IF(T1_Data!DS28&gt;99, "&gt;99", T1_Data!DS28))),"-")</f>
        <v>-</v>
      </c>
      <c r="DT30" s="72" t="str">
        <f>IF(ISNUMBER(T1_Data!DT28),IF(T1_Data!DT28=-999,"NA",IF(T1_Data!DT28&lt;1, "&lt;1", IF(T1_Data!DT28&gt;99, "&gt;99", T1_Data!DT28))),"-")</f>
        <v>-</v>
      </c>
      <c r="DU30" s="72" t="str">
        <f>IF(ISNUMBER(T1_Data!DU28),IF(T1_Data!DU28=-999,"NA",IF(T1_Data!DU28&lt;1, "&lt;1", IF(T1_Data!DU28&gt;99, "&gt;99", T1_Data!DU28))),"-")</f>
        <v>-</v>
      </c>
      <c r="DV30" s="72" t="str">
        <f>IF(ISNUMBER(T1_Data!DV28),IF(T1_Data!DV28=-999,"NA",IF(T1_Data!DV28&lt;1, "&lt;1", IF(T1_Data!DV28&gt;99, "&gt;99", T1_Data!DV28))),"-")</f>
        <v>-</v>
      </c>
      <c r="DW30" s="72" t="str">
        <f>IF(ISNUMBER(T1_Data!DW28),IF(T1_Data!DW28=-999,"NA",IF(T1_Data!DW28&lt;1, "&lt;1", IF(T1_Data!DW28&gt;99, "&gt;99", T1_Data!DW28))),"-")</f>
        <v>-</v>
      </c>
      <c r="DX30" s="72" t="str">
        <f>IF(ISNUMBER(T1_Data!DX28),IF(T1_Data!DX28=-999,"NA",IF(T1_Data!DX28&lt;1, "&lt;1", IF(T1_Data!DX28&gt;99, "&gt;99", T1_Data!DX28))),"-")</f>
        <v>-</v>
      </c>
      <c r="DY30" s="72" t="str">
        <f>IF(ISNUMBER(T1_Data!DY28),IF(T1_Data!DY28=-999,"NA",IF(T1_Data!DY28&lt;1, "&lt;1", IF(T1_Data!DY28&gt;99, "&gt;99", T1_Data!DY28))),"-")</f>
        <v>-</v>
      </c>
      <c r="DZ30" s="72" t="str">
        <f>IF(ISNUMBER(T1_Data!DZ28),IF(T1_Data!DZ28=-999,"NA",IF(T1_Data!DZ28&lt;1, "&lt;1", IF(T1_Data!DZ28&gt;99, "&gt;99", T1_Data!DZ28))),"-")</f>
        <v>-</v>
      </c>
      <c r="EA30" s="72" t="str">
        <f>IF(ISNUMBER(T1_Data!EA28),IF(T1_Data!EA28=-999,"NA",IF(T1_Data!EA28&lt;1, "&lt;1", IF(T1_Data!EA28&gt;99, "&gt;99", T1_Data!EA28))),"-")</f>
        <v>-</v>
      </c>
      <c r="EB30" s="72" t="str">
        <f>IF(ISNUMBER(T1_Data!EB28),IF(T1_Data!EB28=-999,"NA",IF(T1_Data!EB28&lt;1, "&lt;1", IF(T1_Data!EB28&gt;99, "&gt;99", T1_Data!EB28))),"-")</f>
        <v>-</v>
      </c>
      <c r="EC30" s="72" t="str">
        <f>IF(ISNUMBER(T1_Data!EC28),IF(T1_Data!EC28=-999,"NA",IF(T1_Data!EC28&lt;1, "&lt;1", IF(T1_Data!EC28&gt;99, "&gt;99", T1_Data!EC28))),"-")</f>
        <v>-</v>
      </c>
      <c r="ED30" s="72" t="str">
        <f>IF(ISNUMBER(T1_Data!ED28),IF(T1_Data!ED28=-999,"NA",IF(T1_Data!ED28&lt;1, "&lt;1", IF(T1_Data!ED28&gt;99, "&gt;99", T1_Data!ED28))),"-")</f>
        <v>-</v>
      </c>
      <c r="EE30" s="72" t="str">
        <f>IF(ISNUMBER(T1_Data!EE28),IF(T1_Data!EE28=-999,"NA",IF(T1_Data!EE28&lt;1, "&lt;1", IF(T1_Data!EE28&gt;99, "&gt;99", T1_Data!EE28))),"-")</f>
        <v>-</v>
      </c>
      <c r="EF30" s="72" t="str">
        <f>IF(ISNUMBER(T1_Data!EF28),IF(T1_Data!EF28=-999,"NA",IF(T1_Data!EF28&lt;1, "&lt;1", IF(T1_Data!EF28&gt;99, "&gt;99", T1_Data!EF28))),"-")</f>
        <v>-</v>
      </c>
      <c r="EG30" s="72" t="str">
        <f>IF(ISNUMBER(T1_Data!EG28),IF(T1_Data!EG28=-999,"NA",IF(T1_Data!EG28&lt;1, "&lt;1", IF(T1_Data!EG28&gt;99, "&gt;99", T1_Data!EG28))),"-")</f>
        <v>-</v>
      </c>
      <c r="EH30" s="72" t="str">
        <f>IF(ISNUMBER(T1_Data!EH28),IF(T1_Data!EH28=-999,"NA",IF(T1_Data!EH28&lt;1, "&lt;1", IF(T1_Data!EH28&gt;99, "&gt;99", T1_Data!EH28))),"-")</f>
        <v>-</v>
      </c>
      <c r="EI30" s="72" t="str">
        <f>IF(ISNUMBER(T1_Data!EI28),IF(T1_Data!EI28=-999,"NA",IF(T1_Data!EI28&lt;1, "&lt;1", IF(T1_Data!EI28&gt;99, "&gt;99", T1_Data!EI28))),"-")</f>
        <v>-</v>
      </c>
      <c r="EJ30" s="72" t="str">
        <f>IF(ISNUMBER(T1_Data!EJ28),IF(T1_Data!EJ28=-999,"NA",IF(T1_Data!EJ28&lt;1, "&lt;1", IF(T1_Data!EJ28&gt;99, "&gt;99", T1_Data!EJ28))),"-")</f>
        <v>-</v>
      </c>
      <c r="EK30" s="72" t="str">
        <f>IF(ISNUMBER(T1_Data!EK28),IF(T1_Data!EK28=-999,"NA",IF(T1_Data!EK28&lt;1, "&lt;1", IF(T1_Data!EK28&gt;99, "&gt;99", T1_Data!EK28))),"-")</f>
        <v>-</v>
      </c>
      <c r="EL30" s="72" t="str">
        <f>IF(ISNUMBER(T1_Data!EL28),IF(T1_Data!EL28=-999,"NA",IF(T1_Data!EL28&lt;1, "&lt;1", IF(T1_Data!EL28&gt;99, "&gt;99", T1_Data!EL28))),"-")</f>
        <v>-</v>
      </c>
      <c r="EM30" s="72" t="str">
        <f>IF(ISNUMBER(T1_Data!EM28),IF(T1_Data!EM28=-999,"NA",IF(T1_Data!EM28&lt;1, "&lt;1", IF(T1_Data!EM28&gt;99, "&gt;99", T1_Data!EM28))),"-")</f>
        <v>-</v>
      </c>
      <c r="EN30" s="72" t="str">
        <f>IF(ISNUMBER(T1_Data!EN28),IF(T1_Data!EN28=-999,"NA",IF(T1_Data!EN28&lt;1, "&lt;1", IF(T1_Data!EN28&gt;99, "&gt;99", T1_Data!EN28))),"-")</f>
        <v>-</v>
      </c>
      <c r="EO30" s="72" t="str">
        <f>IF(ISNUMBER(T1_Data!EO28),IF(T1_Data!EO28=-999,"NA",IF(T1_Data!EO28&lt;1, "&lt;1", IF(T1_Data!EO28&gt;99, "&gt;99", T1_Data!EO28))),"-")</f>
        <v>-</v>
      </c>
      <c r="EP30" s="72" t="str">
        <f>IF(ISNUMBER(T1_Data!EP28),IF(T1_Data!EP28=-999,"NA",IF(T1_Data!EP28&lt;1, "&lt;1", IF(T1_Data!EP28&gt;99, "&gt;99", T1_Data!EP28))),"-")</f>
        <v>-</v>
      </c>
      <c r="EQ30" s="72" t="str">
        <f>IF(ISNUMBER(T1_Data!EQ28),IF(T1_Data!EQ28=-999,"NA",IF(T1_Data!EQ28&lt;1, "&lt;1", IF(T1_Data!EQ28&gt;99, "&gt;99", T1_Data!EQ28))),"-")</f>
        <v>-</v>
      </c>
      <c r="ER30" s="72" t="str">
        <f>IF(ISNUMBER(T1_Data!ER28),IF(T1_Data!ER28=-999,"NA",IF(T1_Data!ER28&lt;1, "&lt;1", IF(T1_Data!ER28&gt;99, "&gt;99", T1_Data!ER28))),"-")</f>
        <v>-</v>
      </c>
      <c r="ES30" s="72" t="str">
        <f>IF(ISNUMBER(T1_Data!ES28),IF(T1_Data!ES28=-999,"NA",IF(T1_Data!ES28&lt;1, "&lt;1", IF(T1_Data!ES28&gt;99, "&gt;99", T1_Data!ES28))),"-")</f>
        <v>-</v>
      </c>
      <c r="ET30" s="72" t="str">
        <f>IF(ISNUMBER(T1_Data!ET28),IF(T1_Data!ET28=-999,"NA",IF(T1_Data!ET28&lt;1, "&lt;1", IF(T1_Data!ET28&gt;99, "&gt;99", T1_Data!ET28))),"-")</f>
        <v>-</v>
      </c>
      <c r="EU30" s="72" t="str">
        <f>IF(ISNUMBER(T1_Data!EU28),IF(T1_Data!EU28=-999,"NA",IF(T1_Data!EU28&lt;1, "&lt;1", IF(T1_Data!EU28&gt;99, "&gt;99", T1_Data!EU28))),"-")</f>
        <v>-</v>
      </c>
      <c r="EV30" s="72" t="str">
        <f>IF(ISNUMBER(T1_Data!EV28),IF(T1_Data!EV28=-999,"NA",IF(T1_Data!EV28&lt;1, "&lt;1", IF(T1_Data!EV28&gt;99, "&gt;99", T1_Data!EV28))),"-")</f>
        <v>-</v>
      </c>
      <c r="EW30" s="72" t="str">
        <f>IF(ISNUMBER(T1_Data!EW28),IF(T1_Data!EW28=-999,"NA",IF(T1_Data!EW28&lt;1, "&lt;1", IF(T1_Data!EW28&gt;99, "&gt;99", T1_Data!EW28))),"-")</f>
        <v>-</v>
      </c>
      <c r="EX30" s="72" t="str">
        <f>IF(ISNUMBER(T1_Data!EX28),IF(T1_Data!EX28=-999,"NA",IF(T1_Data!EX28&lt;1, "&lt;1", IF(T1_Data!EX28&gt;99, "&gt;99", T1_Data!EX28))),"-")</f>
        <v>-</v>
      </c>
      <c r="EY30" s="72" t="str">
        <f>IF(ISNUMBER(T1_Data!EY28),IF(T1_Data!EY28=-999,"NA",IF(T1_Data!EY28&lt;1, "&lt;1", IF(T1_Data!EY28&gt;99, "&gt;99", T1_Data!EY28))),"-")</f>
        <v>-</v>
      </c>
      <c r="EZ30" s="72" t="str">
        <f>IF(ISNUMBER(T1_Data!EZ28),IF(T1_Data!EZ28=-999,"NA",IF(T1_Data!EZ28&lt;1, "&lt;1", IF(T1_Data!EZ28&gt;99, "&gt;99", T1_Data!EZ28))),"-")</f>
        <v>-</v>
      </c>
      <c r="FA30" s="72" t="str">
        <f>IF(ISNUMBER(T1_Data!FA28),IF(T1_Data!FA28=-999,"NA",IF(T1_Data!FA28&lt;1, "&lt;1", IF(T1_Data!FA28&gt;99, "&gt;99", T1_Data!FA28))),"-")</f>
        <v>-</v>
      </c>
      <c r="FB30" s="72" t="str">
        <f>IF(ISNUMBER(T1_Data!FB28),IF(T1_Data!FB28=-999,"NA",IF(T1_Data!FB28&lt;1, "&lt;1", IF(T1_Data!FB28&gt;99, "&gt;99", T1_Data!FB28))),"-")</f>
        <v>-</v>
      </c>
      <c r="FC30" s="72" t="str">
        <f>IF(ISNUMBER(T1_Data!FC28),IF(T1_Data!FC28=-999,"NA",IF(T1_Data!FC28&lt;1, "&lt;1", IF(T1_Data!FC28&gt;99, "&gt;99", T1_Data!FC28))),"-")</f>
        <v>-</v>
      </c>
      <c r="FD30" s="72" t="str">
        <f>IF(ISNUMBER(T1_Data!FD28),IF(T1_Data!FD28=-999,"NA",IF(T1_Data!FD28&lt;1, "&lt;1", IF(T1_Data!FD28&gt;99, "&gt;99", T1_Data!FD28))),"-")</f>
        <v>-</v>
      </c>
      <c r="FE30" s="72" t="str">
        <f>IF(ISNUMBER(T1_Data!FE28),IF(T1_Data!FE28=-999,"NA",IF(T1_Data!FE28&lt;1, "&lt;1", IF(T1_Data!FE28&gt;99, "&gt;99", T1_Data!FE28))),"-")</f>
        <v>-</v>
      </c>
      <c r="FF30" s="72" t="str">
        <f>IF(ISNUMBER(T1_Data!FF28),IF(T1_Data!FF28=-999,"NA",IF(T1_Data!FF28&lt;1, "&lt;1", IF(T1_Data!FF28&gt;99, "&gt;99", T1_Data!FF28))),"-")</f>
        <v>-</v>
      </c>
      <c r="FG30" s="72" t="str">
        <f>IF(ISNUMBER(T1_Data!FG28),IF(T1_Data!FG28=-999,"NA",IF(T1_Data!FG28&lt;1, "&lt;1", IF(T1_Data!FG28&gt;99, "&gt;99", T1_Data!FG28))),"-")</f>
        <v>-</v>
      </c>
      <c r="FH30" s="72" t="str">
        <f>IF(ISNUMBER(T1_Data!FH28),IF(T1_Data!FH28=-999,"NA",IF(T1_Data!FH28&lt;1, "&lt;1", IF(T1_Data!FH28&gt;99, "&gt;99", T1_Data!FH28))),"-")</f>
        <v>-</v>
      </c>
      <c r="FI30" s="72" t="str">
        <f>IF(ISNUMBER(T1_Data!FI28),IF(T1_Data!FI28=-999,"NA",IF(T1_Data!FI28&lt;1, "&lt;1", IF(T1_Data!FI28&gt;99, "&gt;99", T1_Data!FI28))),"-")</f>
        <v>-</v>
      </c>
      <c r="FJ30" s="72" t="str">
        <f>IF(ISNUMBER(T1_Data!FJ28),IF(T1_Data!FJ28=-999,"NA",IF(T1_Data!FJ28&lt;1, "&lt;1", IF(T1_Data!FJ28&gt;99, "&gt;99", T1_Data!FJ28))),"-")</f>
        <v>-</v>
      </c>
      <c r="FK30" s="72" t="str">
        <f>IF(ISNUMBER(T1_Data!FK28),IF(T1_Data!FK28=-999,"NA",IF(T1_Data!FK28&lt;1, "&lt;1", IF(T1_Data!FK28&gt;99, "&gt;99", T1_Data!FK28))),"-")</f>
        <v>-</v>
      </c>
      <c r="FL30" s="72" t="str">
        <f>IF(ISNUMBER(T1_Data!FL28),IF(T1_Data!FL28=-999,"NA",IF(T1_Data!FL28&lt;1, "&lt;1", IF(T1_Data!FL28&gt;99, "&gt;99", T1_Data!FL28))),"-")</f>
        <v>-</v>
      </c>
      <c r="FM30" s="72" t="str">
        <f>IF(ISNUMBER(T1_Data!FM28),IF(T1_Data!FM28=-999,"NA",IF(T1_Data!FM28&lt;1, "&lt;1", IF(T1_Data!FM28&gt;99, "&gt;99", T1_Data!FM28))),"-")</f>
        <v>-</v>
      </c>
      <c r="FN30" s="72" t="str">
        <f>IF(ISNUMBER(T1_Data!FN28),IF(T1_Data!FN28=-999,"NA",IF(T1_Data!FN28&lt;1, "&lt;1", IF(T1_Data!FN28&gt;99, "&gt;99", T1_Data!FN28))),"-")</f>
        <v>-</v>
      </c>
      <c r="FO30" s="72" t="str">
        <f>IF(ISNUMBER(T1_Data!FO28),IF(T1_Data!FO28=-999,"NA",IF(T1_Data!FO28&lt;1, "&lt;1", IF(T1_Data!FO28&gt;99, "&gt;99", T1_Data!FO28))),"-")</f>
        <v>-</v>
      </c>
      <c r="FP30" s="72" t="str">
        <f>IF(ISNUMBER(T1_Data!FP28),IF(T1_Data!FP28=-999,"NA",IF(T1_Data!FP28&lt;1, "&lt;1", IF(T1_Data!FP28&gt;99, "&gt;99", T1_Data!FP28))),"-")</f>
        <v>-</v>
      </c>
      <c r="FQ30" s="72" t="str">
        <f>IF(ISNUMBER(T1_Data!FQ28),IF(T1_Data!FQ28=-999,"NA",IF(T1_Data!FQ28&lt;1, "&lt;1", IF(T1_Data!FQ28&gt;99, "&gt;99", T1_Data!FQ28))),"-")</f>
        <v>-</v>
      </c>
      <c r="FR30" s="72" t="str">
        <f>IF(ISNUMBER(T1_Data!FR28),IF(T1_Data!FR28=-999,"NA",IF(T1_Data!FR28&lt;1, "&lt;1", IF(T1_Data!FR28&gt;99, "&gt;99", T1_Data!FR28))),"-")</f>
        <v>-</v>
      </c>
      <c r="FS30" s="72" t="str">
        <f>IF(ISNUMBER(T1_Data!FS28),IF(T1_Data!FS28=-999,"NA",IF(T1_Data!FS28&lt;1, "&lt;1", IF(T1_Data!FS28&gt;99, "&gt;99", T1_Data!FS28))),"-")</f>
        <v>-</v>
      </c>
      <c r="FT30" s="72" t="str">
        <f>IF(ISNUMBER(T1_Data!FT28),IF(T1_Data!FT28=-999,"NA",IF(T1_Data!FT28&lt;1, "&lt;1", IF(T1_Data!FT28&gt;99, "&gt;99", T1_Data!FT28))),"-")</f>
        <v>-</v>
      </c>
      <c r="FU30" s="72" t="str">
        <f>IF(ISNUMBER(T1_Data!FU28),IF(T1_Data!FU28=-999,"NA",IF(T1_Data!FU28&lt;1, "&lt;1", IF(T1_Data!FU28&gt;99, "&gt;99", T1_Data!FU28))),"-")</f>
        <v>-</v>
      </c>
      <c r="FV30" s="72" t="str">
        <f>IF(ISNUMBER(T1_Data!FV28),IF(T1_Data!FV28=-999,"NA",IF(T1_Data!FV28&lt;1, "&lt;1", IF(T1_Data!FV28&gt;99, "&gt;99", T1_Data!FV28))),"-")</f>
        <v>-</v>
      </c>
      <c r="FW30" s="72" t="str">
        <f>IF(ISNUMBER(T1_Data!FW28),IF(T1_Data!FW28=-999,"NA",IF(T1_Data!FW28&lt;1, "&lt;1", IF(T1_Data!FW28&gt;99, "&gt;99", T1_Data!FW28))),"-")</f>
        <v>-</v>
      </c>
      <c r="FX30" s="71" t="str">
        <f>IF(ISBLANK(T1_Data!FX28), "", T1_Data!FX28)</f>
        <v/>
      </c>
    </row>
    <row r="31" spans="1:180" x14ac:dyDescent="0.25">
      <c r="A31" s="71" t="str">
        <f>IF(ISBLANK(T1_Data!A29), "", T1_Data!A29)</f>
        <v/>
      </c>
      <c r="B31" s="72" t="str">
        <f>IF(ISNUMBER(T1_Data!B29), T1_Data!B29,"-")</f>
        <v>-</v>
      </c>
      <c r="C31" s="72" t="str">
        <f>IF(ISNUMBER(T1_Data!C29),IF(T1_Data!C29=-999,"NA",IF(T1_Data!C29&lt;1, "&lt;1", IF(T1_Data!C29&gt;99, "&gt;99", T1_Data!C29))),"-")</f>
        <v>-</v>
      </c>
      <c r="D31" s="72" t="str">
        <f>IF(ISNUMBER(T1_Data!D29),IF(T1_Data!D29=-999,"NA",IF(T1_Data!D29&lt;1, "&lt;1", IF(T1_Data!D29&gt;99, "&gt;99", T1_Data!D29))),"-")</f>
        <v>-</v>
      </c>
      <c r="E31" s="72" t="str">
        <f>IF(ISNUMBER(T1_Data!E29),IF(T1_Data!E29=-999,"NA",IF(T1_Data!E29&lt;1, "&lt;1", IF(T1_Data!E29&gt;99, "&gt;99", T1_Data!E29))),"-")</f>
        <v>-</v>
      </c>
      <c r="F31" s="72" t="str">
        <f>IF(ISNUMBER(T1_Data!F29),IF(T1_Data!F29=-999,"NA",IF(T1_Data!F29&lt;1, "&lt;1", IF(T1_Data!F29&gt;99, "&gt;99", T1_Data!F29))),"-")</f>
        <v>-</v>
      </c>
      <c r="G31" s="72" t="str">
        <f>IF(ISNUMBER(T1_Data!G29),IF(T1_Data!G29=-999,"NA",IF(T1_Data!G29&lt;1, "&lt;1", IF(T1_Data!G29&gt;99, "&gt;99", T1_Data!G29))),"-")</f>
        <v>-</v>
      </c>
      <c r="H31" s="72" t="str">
        <f>IF(ISNUMBER(T1_Data!H29),IF(T1_Data!H29=-999,"NA",IF(T1_Data!H29&lt;1, "&lt;1", IF(T1_Data!H29&gt;99, "&gt;99", T1_Data!H29))),"-")</f>
        <v>-</v>
      </c>
      <c r="I31" s="72" t="str">
        <f>IF(ISNUMBER(T1_Data!I29),IF(T1_Data!I29=-999,"NA",IF(T1_Data!I29&lt;1, "&lt;1", IF(T1_Data!I29&gt;99, "&gt;99", T1_Data!I29))),"-")</f>
        <v>-</v>
      </c>
      <c r="J31" s="72" t="str">
        <f>IF(ISNUMBER(T1_Data!J29),IF(T1_Data!J29=-999,"NA",IF(T1_Data!J29&lt;1, "&lt;1", IF(T1_Data!J29&gt;99, "&gt;99", T1_Data!J29))),"-")</f>
        <v>-</v>
      </c>
      <c r="K31" s="72" t="str">
        <f>IF(ISNUMBER(T1_Data!K29),IF(T1_Data!K29=-999,"NA",IF(T1_Data!K29&lt;1, "&lt;1", IF(T1_Data!K29&gt;99, "&gt;99", T1_Data!K29))),"-")</f>
        <v>-</v>
      </c>
      <c r="L31" s="72" t="str">
        <f>IF(ISNUMBER(T1_Data!L29),IF(T1_Data!L29=-999,"NA",IF(T1_Data!L29&lt;1, "&lt;1", IF(T1_Data!L29&gt;99, "&gt;99", T1_Data!L29))),"-")</f>
        <v>-</v>
      </c>
      <c r="M31" s="72" t="str">
        <f>IF(ISNUMBER(T1_Data!M29),IF(T1_Data!M29=-999,"NA",IF(T1_Data!M29&lt;1, "&lt;1", IF(T1_Data!M29&gt;99, "&gt;99", T1_Data!M29))),"-")</f>
        <v>-</v>
      </c>
      <c r="N31" s="72" t="str">
        <f>IF(ISNUMBER(T1_Data!N29),IF(T1_Data!N29=-999,"NA",IF(T1_Data!N29&lt;1, "&lt;1", IF(T1_Data!N29&gt;99, "&gt;99", T1_Data!N29))),"-")</f>
        <v>-</v>
      </c>
      <c r="O31" s="72" t="str">
        <f>IF(ISNUMBER(T1_Data!O29),IF(T1_Data!O29=-999,"NA",IF(T1_Data!O29&lt;1, "&lt;1", IF(T1_Data!O29&gt;99, "&gt;99", T1_Data!O29))),"-")</f>
        <v>-</v>
      </c>
      <c r="P31" s="72" t="str">
        <f>IF(ISNUMBER(T1_Data!P29),IF(T1_Data!P29=-999,"NA",IF(T1_Data!P29&lt;1, "&lt;1", IF(T1_Data!P29&gt;99, "&gt;99", T1_Data!P29))),"-")</f>
        <v>-</v>
      </c>
      <c r="Q31" s="72" t="str">
        <f>IF(ISNUMBER(T1_Data!Q29),IF(T1_Data!Q29=-999,"NA",IF(T1_Data!Q29&lt;1, "&lt;1", IF(T1_Data!Q29&gt;99, "&gt;99", T1_Data!Q29))),"-")</f>
        <v>-</v>
      </c>
      <c r="R31" s="72" t="str">
        <f>IF(ISNUMBER(T1_Data!R29),IF(T1_Data!R29=-999,"NA",IF(T1_Data!R29&lt;1, "&lt;1", IF(T1_Data!R29&gt;99, "&gt;99", T1_Data!R29))),"-")</f>
        <v>-</v>
      </c>
      <c r="S31" s="72" t="str">
        <f>IF(ISNUMBER(T1_Data!S29),IF(T1_Data!S29=-999,"NA",IF(T1_Data!S29&lt;1, "&lt;1", IF(T1_Data!S29&gt;99, "&gt;99", T1_Data!S29))),"-")</f>
        <v>-</v>
      </c>
      <c r="T31" s="72" t="str">
        <f>IF(ISNUMBER(T1_Data!T29),IF(T1_Data!T29=-999,"NA",IF(T1_Data!T29&lt;1, "&lt;1", IF(T1_Data!T29&gt;99, "&gt;99", T1_Data!T29))),"-")</f>
        <v>-</v>
      </c>
      <c r="U31" s="72" t="str">
        <f>IF(ISNUMBER(T1_Data!U29),IF(T1_Data!U29=-999,"NA",IF(T1_Data!U29&lt;1, "&lt;1", IF(T1_Data!U29&gt;99, "&gt;99", T1_Data!U29))),"-")</f>
        <v>-</v>
      </c>
      <c r="V31" s="72" t="str">
        <f>IF(ISNUMBER(T1_Data!V29),IF(T1_Data!V29=-999,"NA",IF(T1_Data!V29&lt;1, "&lt;1", IF(T1_Data!V29&gt;99, "&gt;99", T1_Data!V29))),"-")</f>
        <v>-</v>
      </c>
      <c r="W31" s="72" t="str">
        <f>IF(ISNUMBER(T1_Data!W29),IF(T1_Data!W29=-999,"NA",IF(T1_Data!W29&lt;1, "&lt;1", IF(T1_Data!W29&gt;99, "&gt;99", T1_Data!W29))),"-")</f>
        <v>-</v>
      </c>
      <c r="X31" s="72" t="str">
        <f>IF(ISNUMBER(T1_Data!X29),IF(T1_Data!X29=-999,"NA",IF(T1_Data!X29&lt;1, "&lt;1", IF(T1_Data!X29&gt;99, "&gt;99", T1_Data!X29))),"-")</f>
        <v>-</v>
      </c>
      <c r="Y31" s="72" t="str">
        <f>IF(ISNUMBER(T1_Data!Y29),IF(T1_Data!Y29=-999,"NA",IF(T1_Data!Y29&lt;1, "&lt;1", IF(T1_Data!Y29&gt;99, "&gt;99", T1_Data!Y29))),"-")</f>
        <v>-</v>
      </c>
      <c r="Z31" s="72" t="str">
        <f>IF(ISNUMBER(T1_Data!Z29),IF(T1_Data!Z29=-999,"NA",IF(T1_Data!Z29&lt;1, "&lt;1", IF(T1_Data!Z29&gt;99, "&gt;99", T1_Data!Z29))),"-")</f>
        <v>-</v>
      </c>
      <c r="AA31" s="72" t="str">
        <f>IF(ISNUMBER(T1_Data!AA29),IF(T1_Data!AA29=-999,"NA",IF(T1_Data!AA29&lt;1, "&lt;1", IF(T1_Data!AA29&gt;99, "&gt;99", T1_Data!AA29))),"-")</f>
        <v>-</v>
      </c>
      <c r="AB31" s="72" t="str">
        <f>IF(ISNUMBER(T1_Data!AB29),IF(T1_Data!AB29=-999,"NA",IF(T1_Data!AB29&lt;1, "&lt;1", IF(T1_Data!AB29&gt;99, "&gt;99", T1_Data!AB29))),"-")</f>
        <v>-</v>
      </c>
      <c r="AC31" s="72" t="str">
        <f>IF(ISNUMBER(T1_Data!AC29),IF(T1_Data!AC29=-999,"NA",IF(T1_Data!AC29&lt;1, "&lt;1", IF(T1_Data!AC29&gt;99, "&gt;99", T1_Data!AC29))),"-")</f>
        <v>-</v>
      </c>
      <c r="AD31" s="72" t="str">
        <f>IF(ISNUMBER(T1_Data!AD29),IF(T1_Data!AD29=-999,"NA",IF(T1_Data!AD29&lt;1, "&lt;1", IF(T1_Data!AD29&gt;99, "&gt;99", T1_Data!AD29))),"-")</f>
        <v>-</v>
      </c>
      <c r="AE31" s="72" t="str">
        <f>IF(ISNUMBER(T1_Data!AE29),IF(T1_Data!AE29=-999,"NA",IF(T1_Data!AE29&lt;1, "&lt;1", IF(T1_Data!AE29&gt;99, "&gt;99", T1_Data!AE29))),"-")</f>
        <v>-</v>
      </c>
      <c r="AF31" s="72" t="str">
        <f>IF(ISNUMBER(T1_Data!AF29),IF(T1_Data!AF29=-999,"NA",IF(T1_Data!AF29&lt;1, "&lt;1", IF(T1_Data!AF29&gt;99, "&gt;99", T1_Data!AF29))),"-")</f>
        <v>-</v>
      </c>
      <c r="AG31" s="72" t="str">
        <f>IF(ISNUMBER(T1_Data!AG29),IF(T1_Data!AG29=-999,"NA",IF(T1_Data!AG29&lt;1, "&lt;1", IF(T1_Data!AG29&gt;99, "&gt;99", T1_Data!AG29))),"-")</f>
        <v>-</v>
      </c>
      <c r="AH31" s="72" t="str">
        <f>IF(ISNUMBER(T1_Data!AH29),IF(T1_Data!AH29=-999,"NA",IF(T1_Data!AH29&lt;1, "&lt;1", IF(T1_Data!AH29&gt;99, "&gt;99", T1_Data!AH29))),"-")</f>
        <v>-</v>
      </c>
      <c r="AI31" s="72" t="str">
        <f>IF(ISNUMBER(T1_Data!AI29),IF(T1_Data!AI29=-999,"NA",IF(T1_Data!AI29&lt;1, "&lt;1", IF(T1_Data!AI29&gt;99, "&gt;99", T1_Data!AI29))),"-")</f>
        <v>-</v>
      </c>
      <c r="AJ31" s="72" t="str">
        <f>IF(ISNUMBER(T1_Data!AJ29),IF(T1_Data!AJ29=-999,"NA",IF(T1_Data!AJ29&lt;1, "&lt;1", IF(T1_Data!AJ29&gt;99, "&gt;99", T1_Data!AJ29))),"-")</f>
        <v>-</v>
      </c>
      <c r="AK31" s="72" t="str">
        <f>IF(ISNUMBER(T1_Data!AK29),IF(T1_Data!AK29=-999,"NA",IF(T1_Data!AK29&lt;1, "&lt;1", IF(T1_Data!AK29&gt;99, "&gt;99", T1_Data!AK29))),"-")</f>
        <v>-</v>
      </c>
      <c r="AL31" s="72" t="str">
        <f>IF(ISNUMBER(T1_Data!AL29),IF(T1_Data!AL29=-999,"NA",IF(T1_Data!AL29&lt;1, "&lt;1", IF(T1_Data!AL29&gt;99, "&gt;99", T1_Data!AL29))),"-")</f>
        <v>-</v>
      </c>
      <c r="AM31" s="72" t="str">
        <f>IF(ISNUMBER(T1_Data!AM29),IF(T1_Data!AM29=-999,"NA",IF(T1_Data!AM29&lt;1, "&lt;1", IF(T1_Data!AM29&gt;99, "&gt;99", T1_Data!AM29))),"-")</f>
        <v>-</v>
      </c>
      <c r="AN31" s="72" t="str">
        <f>IF(ISNUMBER(T1_Data!AN29),IF(T1_Data!AN29=-999,"NA",IF(T1_Data!AN29&lt;1, "&lt;1", IF(T1_Data!AN29&gt;99, "&gt;99", T1_Data!AN29))),"-")</f>
        <v>-</v>
      </c>
      <c r="AO31" s="72" t="str">
        <f>IF(ISNUMBER(T1_Data!AO29),IF(T1_Data!AO29=-999,"NA",IF(T1_Data!AO29&lt;1, "&lt;1", IF(T1_Data!AO29&gt;99, "&gt;99", T1_Data!AO29))),"-")</f>
        <v>-</v>
      </c>
      <c r="AP31" s="72" t="str">
        <f>IF(ISNUMBER(T1_Data!AP29),IF(T1_Data!AP29=-999,"NA",IF(T1_Data!AP29&lt;1, "&lt;1", IF(T1_Data!AP29&gt;99, "&gt;99", T1_Data!AP29))),"-")</f>
        <v>-</v>
      </c>
      <c r="AQ31" s="72" t="str">
        <f>IF(ISNUMBER(T1_Data!AQ29),IF(T1_Data!AQ29=-999,"NA",IF(T1_Data!AQ29&lt;1, "&lt;1", IF(T1_Data!AQ29&gt;99, "&gt;99", T1_Data!AQ29))),"-")</f>
        <v>-</v>
      </c>
      <c r="AR31" s="72" t="str">
        <f>IF(ISNUMBER(T1_Data!AR29),IF(T1_Data!AR29=-999,"NA",IF(T1_Data!AR29&lt;1, "&lt;1", IF(T1_Data!AR29&gt;99, "&gt;99", T1_Data!AR29))),"-")</f>
        <v>-</v>
      </c>
      <c r="AS31" s="72" t="str">
        <f>IF(ISNUMBER(T1_Data!AS29),IF(T1_Data!AS29=-999,"NA",IF(T1_Data!AS29&lt;1, "&lt;1", IF(T1_Data!AS29&gt;99, "&gt;99", T1_Data!AS29))),"-")</f>
        <v>-</v>
      </c>
      <c r="AT31" s="72" t="str">
        <f>IF(ISNUMBER(T1_Data!AT29),IF(T1_Data!AT29=-999,"NA",IF(T1_Data!AT29&lt;1, "&lt;1", IF(T1_Data!AT29&gt;99, "&gt;99", T1_Data!AT29))),"-")</f>
        <v>-</v>
      </c>
      <c r="AU31" s="72" t="str">
        <f>IF(ISNUMBER(T1_Data!AU29),IF(T1_Data!AU29=-999,"NA",IF(T1_Data!AU29&lt;1, "&lt;1", IF(T1_Data!AU29&gt;99, "&gt;99", T1_Data!AU29))),"-")</f>
        <v>-</v>
      </c>
      <c r="AV31" s="72" t="str">
        <f>IF(ISNUMBER(T1_Data!AV29),IF(T1_Data!AV29=-999,"NA",IF(T1_Data!AV29&lt;1, "&lt;1", IF(T1_Data!AV29&gt;99, "&gt;99", T1_Data!AV29))),"-")</f>
        <v>-</v>
      </c>
      <c r="AW31" s="72" t="str">
        <f>IF(ISNUMBER(T1_Data!AW29),IF(T1_Data!AW29=-999,"NA",IF(T1_Data!AW29&lt;1, "&lt;1", IF(T1_Data!AW29&gt;99, "&gt;99", T1_Data!AW29))),"-")</f>
        <v>-</v>
      </c>
      <c r="AX31" s="72" t="str">
        <f>IF(ISNUMBER(T1_Data!AX29),IF(T1_Data!AX29=-999,"NA",IF(T1_Data!AX29&lt;1, "&lt;1", IF(T1_Data!AX29&gt;99, "&gt;99", T1_Data!AX29))),"-")</f>
        <v>-</v>
      </c>
      <c r="AY31" s="72" t="str">
        <f>IF(ISNUMBER(T1_Data!AY29),IF(T1_Data!AY29=-999,"NA",IF(T1_Data!AY29&lt;1, "&lt;1", IF(T1_Data!AY29&gt;99, "&gt;99", T1_Data!AY29))),"-")</f>
        <v>-</v>
      </c>
      <c r="AZ31" s="72" t="str">
        <f>IF(ISNUMBER(T1_Data!AZ29),IF(T1_Data!AZ29=-999,"NA",IF(T1_Data!AZ29&lt;1, "&lt;1", IF(T1_Data!AZ29&gt;99, "&gt;99", T1_Data!AZ29))),"-")</f>
        <v>-</v>
      </c>
      <c r="BA31" s="72" t="str">
        <f>IF(ISNUMBER(T1_Data!BA29),IF(T1_Data!BA29=-999,"NA",IF(T1_Data!BA29&lt;1, "&lt;1", IF(T1_Data!BA29&gt;99, "&gt;99", T1_Data!BA29))),"-")</f>
        <v>-</v>
      </c>
      <c r="BB31" s="72" t="str">
        <f>IF(ISNUMBER(T1_Data!BB29),IF(T1_Data!BB29=-999,"NA",IF(T1_Data!BB29&lt;1, "&lt;1", IF(T1_Data!BB29&gt;99, "&gt;99", T1_Data!BB29))),"-")</f>
        <v>-</v>
      </c>
      <c r="BC31" s="72" t="str">
        <f>IF(ISNUMBER(T1_Data!BC29),IF(T1_Data!BC29=-999,"NA",IF(T1_Data!BC29&lt;1, "&lt;1", IF(T1_Data!BC29&gt;99, "&gt;99", T1_Data!BC29))),"-")</f>
        <v>-</v>
      </c>
      <c r="BD31" s="72" t="str">
        <f>IF(ISNUMBER(T1_Data!BD29),IF(T1_Data!BD29=-999,"NA",IF(T1_Data!BD29&lt;1, "&lt;1", IF(T1_Data!BD29&gt;99, "&gt;99", T1_Data!BD29))),"-")</f>
        <v>-</v>
      </c>
      <c r="BE31" s="72" t="str">
        <f>IF(ISNUMBER(T1_Data!BE29),IF(T1_Data!BE29=-999,"NA",IF(T1_Data!BE29&lt;1, "&lt;1", IF(T1_Data!BE29&gt;99, "&gt;99", T1_Data!BE29))),"-")</f>
        <v>-</v>
      </c>
      <c r="BF31" s="72" t="str">
        <f>IF(ISNUMBER(T1_Data!BF29),IF(T1_Data!BF29=-999,"NA",IF(T1_Data!BF29&lt;1, "&lt;1", IF(T1_Data!BF29&gt;99, "&gt;99", T1_Data!BF29))),"-")</f>
        <v>-</v>
      </c>
      <c r="BG31" s="72" t="str">
        <f>IF(ISNUMBER(T1_Data!BG29),IF(T1_Data!BG29=-999,"NA",IF(T1_Data!BG29&lt;1, "&lt;1", IF(T1_Data!BG29&gt;99, "&gt;99", T1_Data!BG29))),"-")</f>
        <v>-</v>
      </c>
      <c r="BH31" s="72" t="str">
        <f>IF(ISNUMBER(T1_Data!BH29),IF(T1_Data!BH29=-999,"NA",IF(T1_Data!BH29&lt;1, "&lt;1", IF(T1_Data!BH29&gt;99, "&gt;99", T1_Data!BH29))),"-")</f>
        <v>-</v>
      </c>
      <c r="BI31" s="72" t="str">
        <f>IF(ISNUMBER(T1_Data!BI29),IF(T1_Data!BI29=-999,"NA",IF(T1_Data!BI29&lt;1, "&lt;1", IF(T1_Data!BI29&gt;99, "&gt;99", T1_Data!BI29))),"-")</f>
        <v>-</v>
      </c>
      <c r="BJ31" s="72" t="str">
        <f>IF(ISNUMBER(T1_Data!BJ29),IF(T1_Data!BJ29=-999,"NA",IF(T1_Data!BJ29&lt;1, "&lt;1", IF(T1_Data!BJ29&gt;99, "&gt;99", T1_Data!BJ29))),"-")</f>
        <v>-</v>
      </c>
      <c r="BK31" s="72" t="str">
        <f>IF(ISNUMBER(T1_Data!BK29),IF(T1_Data!BK29=-999,"NA",IF(T1_Data!BK29&lt;1, "&lt;1", IF(T1_Data!BK29&gt;99, "&gt;99", T1_Data!BK29))),"-")</f>
        <v>-</v>
      </c>
      <c r="BL31" s="72" t="str">
        <f>IF(ISNUMBER(T1_Data!BL29),IF(T1_Data!BL29=-999,"NA",IF(T1_Data!BL29&lt;1, "&lt;1", IF(T1_Data!BL29&gt;99, "&gt;99", T1_Data!BL29))),"-")</f>
        <v>-</v>
      </c>
      <c r="BM31" s="72" t="str">
        <f>IF(ISNUMBER(T1_Data!BM29),IF(T1_Data!BM29=-999,"NA",IF(T1_Data!BM29&lt;1, "&lt;1", IF(T1_Data!BM29&gt;99, "&gt;99", T1_Data!BM29))),"-")</f>
        <v>-</v>
      </c>
      <c r="BN31" s="72" t="str">
        <f>IF(ISNUMBER(T1_Data!BN29),IF(T1_Data!BN29=-999,"NA",IF(T1_Data!BN29&lt;1, "&lt;1", IF(T1_Data!BN29&gt;99, "&gt;99", T1_Data!BN29))),"-")</f>
        <v>-</v>
      </c>
      <c r="BO31" s="72" t="str">
        <f>IF(ISNUMBER(T1_Data!BO29),IF(T1_Data!BO29=-999,"NA",IF(T1_Data!BO29&lt;1, "&lt;1", IF(T1_Data!BO29&gt;99, "&gt;99", T1_Data!BO29))),"-")</f>
        <v>-</v>
      </c>
      <c r="BP31" s="72" t="str">
        <f>IF(ISNUMBER(T1_Data!BP29),IF(T1_Data!BP29=-999,"NA",IF(T1_Data!BP29&lt;1, "&lt;1", IF(T1_Data!BP29&gt;99, "&gt;99", T1_Data!BP29))),"-")</f>
        <v>-</v>
      </c>
      <c r="BQ31" s="72" t="str">
        <f>IF(ISNUMBER(T1_Data!BQ29),IF(T1_Data!BQ29=-999,"NA",IF(T1_Data!BQ29&lt;1, "&lt;1", IF(T1_Data!BQ29&gt;99, "&gt;99", T1_Data!BQ29))),"-")</f>
        <v>-</v>
      </c>
      <c r="BR31" s="72" t="str">
        <f>IF(ISNUMBER(T1_Data!BR29),IF(T1_Data!BR29=-999,"NA",IF(T1_Data!BR29&lt;1, "&lt;1", IF(T1_Data!BR29&gt;99, "&gt;99", T1_Data!BR29))),"-")</f>
        <v>-</v>
      </c>
      <c r="BS31" s="72" t="str">
        <f>IF(ISNUMBER(T1_Data!BS29),IF(T1_Data!BS29=-999,"NA",IF(T1_Data!BS29&lt;1, "&lt;1", IF(T1_Data!BS29&gt;99, "&gt;99", T1_Data!BS29))),"-")</f>
        <v>-</v>
      </c>
      <c r="BT31" s="72" t="str">
        <f>IF(ISNUMBER(T1_Data!BT29),IF(T1_Data!BT29=-999,"NA",IF(T1_Data!BT29&lt;1, "&lt;1", IF(T1_Data!BT29&gt;99, "&gt;99", T1_Data!BT29))),"-")</f>
        <v>-</v>
      </c>
      <c r="BU31" s="72" t="str">
        <f>IF(ISNUMBER(T1_Data!BU29),IF(T1_Data!BU29=-999,"NA",IF(T1_Data!BU29&lt;1, "&lt;1", IF(T1_Data!BU29&gt;99, "&gt;99", T1_Data!BU29))),"-")</f>
        <v>-</v>
      </c>
      <c r="BV31" s="72" t="str">
        <f>IF(ISNUMBER(T1_Data!BV29),IF(T1_Data!BV29=-999,"NA",IF(T1_Data!BV29&lt;1, "&lt;1", IF(T1_Data!BV29&gt;99, "&gt;99", T1_Data!BV29))),"-")</f>
        <v>-</v>
      </c>
      <c r="BW31" s="72" t="str">
        <f>IF(ISNUMBER(T1_Data!BW29),IF(T1_Data!BW29=-999,"NA",IF(T1_Data!BW29&lt;1, "&lt;1", IF(T1_Data!BW29&gt;99, "&gt;99", T1_Data!BW29))),"-")</f>
        <v>-</v>
      </c>
      <c r="BX31" s="72" t="str">
        <f>IF(ISNUMBER(T1_Data!BX29),IF(T1_Data!BX29=-999,"NA",IF(T1_Data!BX29&lt;1, "&lt;1", IF(T1_Data!BX29&gt;99, "&gt;99", T1_Data!BX29))),"-")</f>
        <v>-</v>
      </c>
      <c r="BY31" s="72" t="str">
        <f>IF(ISNUMBER(T1_Data!BY29),IF(T1_Data!BY29=-999,"NA",IF(T1_Data!BY29&lt;1, "&lt;1", IF(T1_Data!BY29&gt;99, "&gt;99", T1_Data!BY29))),"-")</f>
        <v>-</v>
      </c>
      <c r="BZ31" s="72" t="str">
        <f>IF(ISNUMBER(T1_Data!BZ29),IF(T1_Data!BZ29=-999,"NA",IF(T1_Data!BZ29&lt;1, "&lt;1", IF(T1_Data!BZ29&gt;99, "&gt;99", T1_Data!BZ29))),"-")</f>
        <v>-</v>
      </c>
      <c r="CA31" s="72" t="str">
        <f>IF(ISNUMBER(T1_Data!CA29),IF(T1_Data!CA29=-999,"NA",IF(T1_Data!CA29&lt;1, "&lt;1", IF(T1_Data!CA29&gt;99, "&gt;99", T1_Data!CA29))),"-")</f>
        <v>-</v>
      </c>
      <c r="CB31" s="72" t="str">
        <f>IF(ISNUMBER(T1_Data!CB29),IF(T1_Data!CB29=-999,"NA",IF(T1_Data!CB29&lt;1, "&lt;1", IF(T1_Data!CB29&gt;99, "&gt;99", T1_Data!CB29))),"-")</f>
        <v>-</v>
      </c>
      <c r="CC31" s="72" t="str">
        <f>IF(ISNUMBER(T1_Data!CC29),IF(T1_Data!CC29=-999,"NA",IF(T1_Data!CC29&lt;1, "&lt;1", IF(T1_Data!CC29&gt;99, "&gt;99", T1_Data!CC29))),"-")</f>
        <v>-</v>
      </c>
      <c r="CD31" s="72" t="str">
        <f>IF(ISNUMBER(T1_Data!CD29),IF(T1_Data!CD29=-999,"NA",IF(T1_Data!CD29&lt;1, "&lt;1", IF(T1_Data!CD29&gt;99, "&gt;99", T1_Data!CD29))),"-")</f>
        <v>-</v>
      </c>
      <c r="CE31" s="72" t="str">
        <f>IF(ISNUMBER(T1_Data!CE29),IF(T1_Data!CE29=-999,"NA",IF(T1_Data!CE29&lt;1, "&lt;1", IF(T1_Data!CE29&gt;99, "&gt;99", T1_Data!CE29))),"-")</f>
        <v>-</v>
      </c>
      <c r="CF31" s="72" t="str">
        <f>IF(ISNUMBER(T1_Data!CF29),IF(T1_Data!CF29=-999,"NA",IF(T1_Data!CF29&lt;1, "&lt;1", IF(T1_Data!CF29&gt;99, "&gt;99", T1_Data!CF29))),"-")</f>
        <v>-</v>
      </c>
      <c r="CG31" s="72" t="str">
        <f>IF(ISNUMBER(T1_Data!CG29),IF(T1_Data!CG29=-999,"NA",IF(T1_Data!CG29&lt;1, "&lt;1", IF(T1_Data!CG29&gt;99, "&gt;99", T1_Data!CG29))),"-")</f>
        <v>-</v>
      </c>
      <c r="CH31" s="72" t="str">
        <f>IF(ISNUMBER(T1_Data!CH29),IF(T1_Data!CH29=-999,"NA",IF(T1_Data!CH29&lt;1, "&lt;1", IF(T1_Data!CH29&gt;99, "&gt;99", T1_Data!CH29))),"-")</f>
        <v>-</v>
      </c>
      <c r="CI31" s="72" t="str">
        <f>IF(ISNUMBER(T1_Data!CI29),IF(T1_Data!CI29=-999,"NA",IF(T1_Data!CI29&lt;1, "&lt;1", IF(T1_Data!CI29&gt;99, "&gt;99", T1_Data!CI29))),"-")</f>
        <v>-</v>
      </c>
      <c r="CJ31" s="72" t="str">
        <f>IF(ISNUMBER(T1_Data!CJ29),IF(T1_Data!CJ29=-999,"NA",IF(T1_Data!CJ29&lt;1, "&lt;1", IF(T1_Data!CJ29&gt;99, "&gt;99", T1_Data!CJ29))),"-")</f>
        <v>-</v>
      </c>
      <c r="CK31" s="72" t="str">
        <f>IF(ISNUMBER(T1_Data!CK29),IF(T1_Data!CK29=-999,"NA",IF(T1_Data!CK29&lt;1, "&lt;1", IF(T1_Data!CK29&gt;99, "&gt;99", T1_Data!CK29))),"-")</f>
        <v>-</v>
      </c>
      <c r="CL31" s="72" t="str">
        <f>IF(ISNUMBER(T1_Data!CL29),IF(T1_Data!CL29=-999,"NA",IF(T1_Data!CL29&lt;1, "&lt;1", IF(T1_Data!CL29&gt;99, "&gt;99", T1_Data!CL29))),"-")</f>
        <v>-</v>
      </c>
      <c r="CM31" s="72" t="str">
        <f>IF(ISNUMBER(T1_Data!CM29),IF(T1_Data!CM29=-999,"NA",IF(T1_Data!CM29&lt;1, "&lt;1", IF(T1_Data!CM29&gt;99, "&gt;99", T1_Data!CM29))),"-")</f>
        <v>-</v>
      </c>
      <c r="CN31" s="72" t="str">
        <f>IF(ISNUMBER(T1_Data!CN29),IF(T1_Data!CN29=-999,"NA",IF(T1_Data!CN29&lt;1, "&lt;1", IF(T1_Data!CN29&gt;99, "&gt;99", T1_Data!CN29))),"-")</f>
        <v>-</v>
      </c>
      <c r="CO31" s="72" t="str">
        <f>IF(ISNUMBER(T1_Data!CO29),IF(T1_Data!CO29=-999,"NA",IF(T1_Data!CO29&lt;1, "&lt;1", IF(T1_Data!CO29&gt;99, "&gt;99", T1_Data!CO29))),"-")</f>
        <v>-</v>
      </c>
      <c r="CP31" s="72" t="str">
        <f>IF(ISNUMBER(T1_Data!CP29),IF(T1_Data!CP29=-999,"NA",IF(T1_Data!CP29&lt;1, "&lt;1", IF(T1_Data!CP29&gt;99, "&gt;99", T1_Data!CP29))),"-")</f>
        <v>-</v>
      </c>
      <c r="CQ31" s="72" t="str">
        <f>IF(ISNUMBER(T1_Data!CQ29),IF(T1_Data!CQ29=-999,"NA",IF(T1_Data!CQ29&lt;1, "&lt;1", IF(T1_Data!CQ29&gt;99, "&gt;99", T1_Data!CQ29))),"-")</f>
        <v>-</v>
      </c>
      <c r="CR31" s="72" t="str">
        <f>IF(ISNUMBER(T1_Data!CR29),IF(T1_Data!CR29=-999,"NA",IF(T1_Data!CR29&lt;1, "&lt;1", IF(T1_Data!CR29&gt;99, "&gt;99", T1_Data!CR29))),"-")</f>
        <v>-</v>
      </c>
      <c r="CS31" s="72" t="str">
        <f>IF(ISNUMBER(T1_Data!CS29),IF(T1_Data!CS29=-999,"NA",IF(T1_Data!CS29&lt;1, "&lt;1", IF(T1_Data!CS29&gt;99, "&gt;99", T1_Data!CS29))),"-")</f>
        <v>-</v>
      </c>
      <c r="CT31" s="72" t="str">
        <f>IF(ISNUMBER(T1_Data!CT29),IF(T1_Data!CT29=-999,"NA",IF(T1_Data!CT29&lt;1, "&lt;1", IF(T1_Data!CT29&gt;99, "&gt;99", T1_Data!CT29))),"-")</f>
        <v>-</v>
      </c>
      <c r="CU31" s="72" t="str">
        <f>IF(ISNUMBER(T1_Data!CU29),IF(T1_Data!CU29=-999,"NA",IF(T1_Data!CU29&lt;1, "&lt;1", IF(T1_Data!CU29&gt;99, "&gt;99", T1_Data!CU29))),"-")</f>
        <v>-</v>
      </c>
      <c r="CV31" s="72" t="str">
        <f>IF(ISNUMBER(T1_Data!CV29),IF(T1_Data!CV29=-999,"NA",IF(T1_Data!CV29&lt;1, "&lt;1", IF(T1_Data!CV29&gt;99, "&gt;99", T1_Data!CV29))),"-")</f>
        <v>-</v>
      </c>
      <c r="CW31" s="72" t="str">
        <f>IF(ISNUMBER(T1_Data!CW29),IF(T1_Data!CW29=-999,"NA",IF(T1_Data!CW29&lt;1, "&lt;1", IF(T1_Data!CW29&gt;99, "&gt;99", T1_Data!CW29))),"-")</f>
        <v>-</v>
      </c>
      <c r="CX31" s="72" t="str">
        <f>IF(ISNUMBER(T1_Data!CX29),IF(T1_Data!CX29=-999,"NA",IF(T1_Data!CX29&lt;1, "&lt;1", IF(T1_Data!CX29&gt;99, "&gt;99", T1_Data!CX29))),"-")</f>
        <v>-</v>
      </c>
      <c r="CY31" s="72" t="str">
        <f>IF(ISNUMBER(T1_Data!CY29),IF(T1_Data!CY29=-999,"NA",IF(T1_Data!CY29&lt;1, "&lt;1", IF(T1_Data!CY29&gt;99, "&gt;99", T1_Data!CY29))),"-")</f>
        <v>-</v>
      </c>
      <c r="CZ31" s="72" t="str">
        <f>IF(ISNUMBER(T1_Data!CZ29),IF(T1_Data!CZ29=-999,"NA",IF(T1_Data!CZ29&lt;1, "&lt;1", IF(T1_Data!CZ29&gt;99, "&gt;99", T1_Data!CZ29))),"-")</f>
        <v>-</v>
      </c>
      <c r="DA31" s="72" t="str">
        <f>IF(ISNUMBER(T1_Data!DA29),IF(T1_Data!DA29=-999,"NA",IF(T1_Data!DA29&lt;1, "&lt;1", IF(T1_Data!DA29&gt;99, "&gt;99", T1_Data!DA29))),"-")</f>
        <v>-</v>
      </c>
      <c r="DB31" s="72" t="str">
        <f>IF(ISNUMBER(T1_Data!DB29),IF(T1_Data!DB29=-999,"NA",IF(T1_Data!DB29&lt;1, "&lt;1", IF(T1_Data!DB29&gt;99, "&gt;99", T1_Data!DB29))),"-")</f>
        <v>-</v>
      </c>
      <c r="DC31" s="72" t="str">
        <f>IF(ISNUMBER(T1_Data!DC29),IF(T1_Data!DC29=-999,"NA",IF(T1_Data!DC29&lt;1, "&lt;1", IF(T1_Data!DC29&gt;99, "&gt;99", T1_Data!DC29))),"-")</f>
        <v>-</v>
      </c>
      <c r="DD31" s="72" t="str">
        <f>IF(ISNUMBER(T1_Data!DD29),IF(T1_Data!DD29=-999,"NA",IF(T1_Data!DD29&lt;1, "&lt;1", IF(T1_Data!DD29&gt;99, "&gt;99", T1_Data!DD29))),"-")</f>
        <v>-</v>
      </c>
      <c r="DE31" s="72" t="str">
        <f>IF(ISNUMBER(T1_Data!DE29),IF(T1_Data!DE29=-999,"NA",IF(T1_Data!DE29&lt;1, "&lt;1", IF(T1_Data!DE29&gt;99, "&gt;99", T1_Data!DE29))),"-")</f>
        <v>-</v>
      </c>
      <c r="DF31" s="72" t="str">
        <f>IF(ISNUMBER(T1_Data!DF29),IF(T1_Data!DF29=-999,"NA",IF(T1_Data!DF29&lt;1, "&lt;1", IF(T1_Data!DF29&gt;99, "&gt;99", T1_Data!DF29))),"-")</f>
        <v>-</v>
      </c>
      <c r="DG31" s="72" t="str">
        <f>IF(ISNUMBER(T1_Data!DG29),IF(T1_Data!DG29=-999,"NA",IF(T1_Data!DG29&lt;1, "&lt;1", IF(T1_Data!DG29&gt;99, "&gt;99", T1_Data!DG29))),"-")</f>
        <v>-</v>
      </c>
      <c r="DH31" s="72" t="str">
        <f>IF(ISNUMBER(T1_Data!DH29),IF(T1_Data!DH29=-999,"NA",IF(T1_Data!DH29&lt;1, "&lt;1", IF(T1_Data!DH29&gt;99, "&gt;99", T1_Data!DH29))),"-")</f>
        <v>-</v>
      </c>
      <c r="DI31" s="72" t="str">
        <f>IF(ISNUMBER(T1_Data!DI29),IF(T1_Data!DI29=-999,"NA",IF(T1_Data!DI29&lt;1, "&lt;1", IF(T1_Data!DI29&gt;99, "&gt;99", T1_Data!DI29))),"-")</f>
        <v>-</v>
      </c>
      <c r="DJ31" s="72" t="str">
        <f>IF(ISNUMBER(T1_Data!DJ29),IF(T1_Data!DJ29=-999,"NA",IF(T1_Data!DJ29&lt;1, "&lt;1", IF(T1_Data!DJ29&gt;99, "&gt;99", T1_Data!DJ29))),"-")</f>
        <v>-</v>
      </c>
      <c r="DK31" s="72" t="str">
        <f>IF(ISNUMBER(T1_Data!DK29),IF(T1_Data!DK29=-999,"NA",IF(T1_Data!DK29&lt;1, "&lt;1", IF(T1_Data!DK29&gt;99, "&gt;99", T1_Data!DK29))),"-")</f>
        <v>-</v>
      </c>
      <c r="DL31" s="72" t="str">
        <f>IF(ISNUMBER(T1_Data!DL29),IF(T1_Data!DL29=-999,"NA",IF(T1_Data!DL29&lt;1, "&lt;1", IF(T1_Data!DL29&gt;99, "&gt;99", T1_Data!DL29))),"-")</f>
        <v>-</v>
      </c>
      <c r="DM31" s="72" t="str">
        <f>IF(ISNUMBER(T1_Data!DM29),IF(T1_Data!DM29=-999,"NA",IF(T1_Data!DM29&lt;1, "&lt;1", IF(T1_Data!DM29&gt;99, "&gt;99", T1_Data!DM29))),"-")</f>
        <v>-</v>
      </c>
      <c r="DN31" s="72" t="str">
        <f>IF(ISNUMBER(T1_Data!DN29),IF(T1_Data!DN29=-999,"NA",IF(T1_Data!DN29&lt;1, "&lt;1", IF(T1_Data!DN29&gt;99, "&gt;99", T1_Data!DN29))),"-")</f>
        <v>-</v>
      </c>
      <c r="DO31" s="72" t="str">
        <f>IF(ISNUMBER(T1_Data!DO29),IF(T1_Data!DO29=-999,"NA",IF(T1_Data!DO29&lt;1, "&lt;1", IF(T1_Data!DO29&gt;99, "&gt;99", T1_Data!DO29))),"-")</f>
        <v>-</v>
      </c>
      <c r="DP31" s="72" t="str">
        <f>IF(ISNUMBER(T1_Data!DP29),IF(T1_Data!DP29=-999,"NA",IF(T1_Data!DP29&lt;1, "&lt;1", IF(T1_Data!DP29&gt;99, "&gt;99", T1_Data!DP29))),"-")</f>
        <v>-</v>
      </c>
      <c r="DQ31" s="72" t="str">
        <f>IF(ISNUMBER(T1_Data!DQ29),IF(T1_Data!DQ29=-999,"NA",IF(T1_Data!DQ29&lt;1, "&lt;1", IF(T1_Data!DQ29&gt;99, "&gt;99", T1_Data!DQ29))),"-")</f>
        <v>-</v>
      </c>
      <c r="DR31" s="72" t="str">
        <f>IF(ISNUMBER(T1_Data!DR29),IF(T1_Data!DR29=-999,"NA",IF(T1_Data!DR29&lt;1, "&lt;1", IF(T1_Data!DR29&gt;99, "&gt;99", T1_Data!DR29))),"-")</f>
        <v>-</v>
      </c>
      <c r="DS31" s="72" t="str">
        <f>IF(ISNUMBER(T1_Data!DS29),IF(T1_Data!DS29=-999,"NA",IF(T1_Data!DS29&lt;1, "&lt;1", IF(T1_Data!DS29&gt;99, "&gt;99", T1_Data!DS29))),"-")</f>
        <v>-</v>
      </c>
      <c r="DT31" s="72" t="str">
        <f>IF(ISNUMBER(T1_Data!DT29),IF(T1_Data!DT29=-999,"NA",IF(T1_Data!DT29&lt;1, "&lt;1", IF(T1_Data!DT29&gt;99, "&gt;99", T1_Data!DT29))),"-")</f>
        <v>-</v>
      </c>
      <c r="DU31" s="72" t="str">
        <f>IF(ISNUMBER(T1_Data!DU29),IF(T1_Data!DU29=-999,"NA",IF(T1_Data!DU29&lt;1, "&lt;1", IF(T1_Data!DU29&gt;99, "&gt;99", T1_Data!DU29))),"-")</f>
        <v>-</v>
      </c>
      <c r="DV31" s="72" t="str">
        <f>IF(ISNUMBER(T1_Data!DV29),IF(T1_Data!DV29=-999,"NA",IF(T1_Data!DV29&lt;1, "&lt;1", IF(T1_Data!DV29&gt;99, "&gt;99", T1_Data!DV29))),"-")</f>
        <v>-</v>
      </c>
      <c r="DW31" s="72" t="str">
        <f>IF(ISNUMBER(T1_Data!DW29),IF(T1_Data!DW29=-999,"NA",IF(T1_Data!DW29&lt;1, "&lt;1", IF(T1_Data!DW29&gt;99, "&gt;99", T1_Data!DW29))),"-")</f>
        <v>-</v>
      </c>
      <c r="DX31" s="72" t="str">
        <f>IF(ISNUMBER(T1_Data!DX29),IF(T1_Data!DX29=-999,"NA",IF(T1_Data!DX29&lt;1, "&lt;1", IF(T1_Data!DX29&gt;99, "&gt;99", T1_Data!DX29))),"-")</f>
        <v>-</v>
      </c>
      <c r="DY31" s="72" t="str">
        <f>IF(ISNUMBER(T1_Data!DY29),IF(T1_Data!DY29=-999,"NA",IF(T1_Data!DY29&lt;1, "&lt;1", IF(T1_Data!DY29&gt;99, "&gt;99", T1_Data!DY29))),"-")</f>
        <v>-</v>
      </c>
      <c r="DZ31" s="72" t="str">
        <f>IF(ISNUMBER(T1_Data!DZ29),IF(T1_Data!DZ29=-999,"NA",IF(T1_Data!DZ29&lt;1, "&lt;1", IF(T1_Data!DZ29&gt;99, "&gt;99", T1_Data!DZ29))),"-")</f>
        <v>-</v>
      </c>
      <c r="EA31" s="72" t="str">
        <f>IF(ISNUMBER(T1_Data!EA29),IF(T1_Data!EA29=-999,"NA",IF(T1_Data!EA29&lt;1, "&lt;1", IF(T1_Data!EA29&gt;99, "&gt;99", T1_Data!EA29))),"-")</f>
        <v>-</v>
      </c>
      <c r="EB31" s="72" t="str">
        <f>IF(ISNUMBER(T1_Data!EB29),IF(T1_Data!EB29=-999,"NA",IF(T1_Data!EB29&lt;1, "&lt;1", IF(T1_Data!EB29&gt;99, "&gt;99", T1_Data!EB29))),"-")</f>
        <v>-</v>
      </c>
      <c r="EC31" s="72" t="str">
        <f>IF(ISNUMBER(T1_Data!EC29),IF(T1_Data!EC29=-999,"NA",IF(T1_Data!EC29&lt;1, "&lt;1", IF(T1_Data!EC29&gt;99, "&gt;99", T1_Data!EC29))),"-")</f>
        <v>-</v>
      </c>
      <c r="ED31" s="72" t="str">
        <f>IF(ISNUMBER(T1_Data!ED29),IF(T1_Data!ED29=-999,"NA",IF(T1_Data!ED29&lt;1, "&lt;1", IF(T1_Data!ED29&gt;99, "&gt;99", T1_Data!ED29))),"-")</f>
        <v>-</v>
      </c>
      <c r="EE31" s="72" t="str">
        <f>IF(ISNUMBER(T1_Data!EE29),IF(T1_Data!EE29=-999,"NA",IF(T1_Data!EE29&lt;1, "&lt;1", IF(T1_Data!EE29&gt;99, "&gt;99", T1_Data!EE29))),"-")</f>
        <v>-</v>
      </c>
      <c r="EF31" s="72" t="str">
        <f>IF(ISNUMBER(T1_Data!EF29),IF(T1_Data!EF29=-999,"NA",IF(T1_Data!EF29&lt;1, "&lt;1", IF(T1_Data!EF29&gt;99, "&gt;99", T1_Data!EF29))),"-")</f>
        <v>-</v>
      </c>
      <c r="EG31" s="72" t="str">
        <f>IF(ISNUMBER(T1_Data!EG29),IF(T1_Data!EG29=-999,"NA",IF(T1_Data!EG29&lt;1, "&lt;1", IF(T1_Data!EG29&gt;99, "&gt;99", T1_Data!EG29))),"-")</f>
        <v>-</v>
      </c>
      <c r="EH31" s="72" t="str">
        <f>IF(ISNUMBER(T1_Data!EH29),IF(T1_Data!EH29=-999,"NA",IF(T1_Data!EH29&lt;1, "&lt;1", IF(T1_Data!EH29&gt;99, "&gt;99", T1_Data!EH29))),"-")</f>
        <v>-</v>
      </c>
      <c r="EI31" s="72" t="str">
        <f>IF(ISNUMBER(T1_Data!EI29),IF(T1_Data!EI29=-999,"NA",IF(T1_Data!EI29&lt;1, "&lt;1", IF(T1_Data!EI29&gt;99, "&gt;99", T1_Data!EI29))),"-")</f>
        <v>-</v>
      </c>
      <c r="EJ31" s="72" t="str">
        <f>IF(ISNUMBER(T1_Data!EJ29),IF(T1_Data!EJ29=-999,"NA",IF(T1_Data!EJ29&lt;1, "&lt;1", IF(T1_Data!EJ29&gt;99, "&gt;99", T1_Data!EJ29))),"-")</f>
        <v>-</v>
      </c>
      <c r="EK31" s="72" t="str">
        <f>IF(ISNUMBER(T1_Data!EK29),IF(T1_Data!EK29=-999,"NA",IF(T1_Data!EK29&lt;1, "&lt;1", IF(T1_Data!EK29&gt;99, "&gt;99", T1_Data!EK29))),"-")</f>
        <v>-</v>
      </c>
      <c r="EL31" s="72" t="str">
        <f>IF(ISNUMBER(T1_Data!EL29),IF(T1_Data!EL29=-999,"NA",IF(T1_Data!EL29&lt;1, "&lt;1", IF(T1_Data!EL29&gt;99, "&gt;99", T1_Data!EL29))),"-")</f>
        <v>-</v>
      </c>
      <c r="EM31" s="72" t="str">
        <f>IF(ISNUMBER(T1_Data!EM29),IF(T1_Data!EM29=-999,"NA",IF(T1_Data!EM29&lt;1, "&lt;1", IF(T1_Data!EM29&gt;99, "&gt;99", T1_Data!EM29))),"-")</f>
        <v>-</v>
      </c>
      <c r="EN31" s="72" t="str">
        <f>IF(ISNUMBER(T1_Data!EN29),IF(T1_Data!EN29=-999,"NA",IF(T1_Data!EN29&lt;1, "&lt;1", IF(T1_Data!EN29&gt;99, "&gt;99", T1_Data!EN29))),"-")</f>
        <v>-</v>
      </c>
      <c r="EO31" s="72" t="str">
        <f>IF(ISNUMBER(T1_Data!EO29),IF(T1_Data!EO29=-999,"NA",IF(T1_Data!EO29&lt;1, "&lt;1", IF(T1_Data!EO29&gt;99, "&gt;99", T1_Data!EO29))),"-")</f>
        <v>-</v>
      </c>
      <c r="EP31" s="72" t="str">
        <f>IF(ISNUMBER(T1_Data!EP29),IF(T1_Data!EP29=-999,"NA",IF(T1_Data!EP29&lt;1, "&lt;1", IF(T1_Data!EP29&gt;99, "&gt;99", T1_Data!EP29))),"-")</f>
        <v>-</v>
      </c>
      <c r="EQ31" s="72" t="str">
        <f>IF(ISNUMBER(T1_Data!EQ29),IF(T1_Data!EQ29=-999,"NA",IF(T1_Data!EQ29&lt;1, "&lt;1", IF(T1_Data!EQ29&gt;99, "&gt;99", T1_Data!EQ29))),"-")</f>
        <v>-</v>
      </c>
      <c r="ER31" s="72" t="str">
        <f>IF(ISNUMBER(T1_Data!ER29),IF(T1_Data!ER29=-999,"NA",IF(T1_Data!ER29&lt;1, "&lt;1", IF(T1_Data!ER29&gt;99, "&gt;99", T1_Data!ER29))),"-")</f>
        <v>-</v>
      </c>
      <c r="ES31" s="72" t="str">
        <f>IF(ISNUMBER(T1_Data!ES29),IF(T1_Data!ES29=-999,"NA",IF(T1_Data!ES29&lt;1, "&lt;1", IF(T1_Data!ES29&gt;99, "&gt;99", T1_Data!ES29))),"-")</f>
        <v>-</v>
      </c>
      <c r="ET31" s="72" t="str">
        <f>IF(ISNUMBER(T1_Data!ET29),IF(T1_Data!ET29=-999,"NA",IF(T1_Data!ET29&lt;1, "&lt;1", IF(T1_Data!ET29&gt;99, "&gt;99", T1_Data!ET29))),"-")</f>
        <v>-</v>
      </c>
      <c r="EU31" s="72" t="str">
        <f>IF(ISNUMBER(T1_Data!EU29),IF(T1_Data!EU29=-999,"NA",IF(T1_Data!EU29&lt;1, "&lt;1", IF(T1_Data!EU29&gt;99, "&gt;99", T1_Data!EU29))),"-")</f>
        <v>-</v>
      </c>
      <c r="EV31" s="72" t="str">
        <f>IF(ISNUMBER(T1_Data!EV29),IF(T1_Data!EV29=-999,"NA",IF(T1_Data!EV29&lt;1, "&lt;1", IF(T1_Data!EV29&gt;99, "&gt;99", T1_Data!EV29))),"-")</f>
        <v>-</v>
      </c>
      <c r="EW31" s="72" t="str">
        <f>IF(ISNUMBER(T1_Data!EW29),IF(T1_Data!EW29=-999,"NA",IF(T1_Data!EW29&lt;1, "&lt;1", IF(T1_Data!EW29&gt;99, "&gt;99", T1_Data!EW29))),"-")</f>
        <v>-</v>
      </c>
      <c r="EX31" s="72" t="str">
        <f>IF(ISNUMBER(T1_Data!EX29),IF(T1_Data!EX29=-999,"NA",IF(T1_Data!EX29&lt;1, "&lt;1", IF(T1_Data!EX29&gt;99, "&gt;99", T1_Data!EX29))),"-")</f>
        <v>-</v>
      </c>
      <c r="EY31" s="72" t="str">
        <f>IF(ISNUMBER(T1_Data!EY29),IF(T1_Data!EY29=-999,"NA",IF(T1_Data!EY29&lt;1, "&lt;1", IF(T1_Data!EY29&gt;99, "&gt;99", T1_Data!EY29))),"-")</f>
        <v>-</v>
      </c>
      <c r="EZ31" s="72" t="str">
        <f>IF(ISNUMBER(T1_Data!EZ29),IF(T1_Data!EZ29=-999,"NA",IF(T1_Data!EZ29&lt;1, "&lt;1", IF(T1_Data!EZ29&gt;99, "&gt;99", T1_Data!EZ29))),"-")</f>
        <v>-</v>
      </c>
      <c r="FA31" s="72" t="str">
        <f>IF(ISNUMBER(T1_Data!FA29),IF(T1_Data!FA29=-999,"NA",IF(T1_Data!FA29&lt;1, "&lt;1", IF(T1_Data!FA29&gt;99, "&gt;99", T1_Data!FA29))),"-")</f>
        <v>-</v>
      </c>
      <c r="FB31" s="72" t="str">
        <f>IF(ISNUMBER(T1_Data!FB29),IF(T1_Data!FB29=-999,"NA",IF(T1_Data!FB29&lt;1, "&lt;1", IF(T1_Data!FB29&gt;99, "&gt;99", T1_Data!FB29))),"-")</f>
        <v>-</v>
      </c>
      <c r="FC31" s="72" t="str">
        <f>IF(ISNUMBER(T1_Data!FC29),IF(T1_Data!FC29=-999,"NA",IF(T1_Data!FC29&lt;1, "&lt;1", IF(T1_Data!FC29&gt;99, "&gt;99", T1_Data!FC29))),"-")</f>
        <v>-</v>
      </c>
      <c r="FD31" s="72" t="str">
        <f>IF(ISNUMBER(T1_Data!FD29),IF(T1_Data!FD29=-999,"NA",IF(T1_Data!FD29&lt;1, "&lt;1", IF(T1_Data!FD29&gt;99, "&gt;99", T1_Data!FD29))),"-")</f>
        <v>-</v>
      </c>
      <c r="FE31" s="72" t="str">
        <f>IF(ISNUMBER(T1_Data!FE29),IF(T1_Data!FE29=-999,"NA",IF(T1_Data!FE29&lt;1, "&lt;1", IF(T1_Data!FE29&gt;99, "&gt;99", T1_Data!FE29))),"-")</f>
        <v>-</v>
      </c>
      <c r="FF31" s="72" t="str">
        <f>IF(ISNUMBER(T1_Data!FF29),IF(T1_Data!FF29=-999,"NA",IF(T1_Data!FF29&lt;1, "&lt;1", IF(T1_Data!FF29&gt;99, "&gt;99", T1_Data!FF29))),"-")</f>
        <v>-</v>
      </c>
      <c r="FG31" s="72" t="str">
        <f>IF(ISNUMBER(T1_Data!FG29),IF(T1_Data!FG29=-999,"NA",IF(T1_Data!FG29&lt;1, "&lt;1", IF(T1_Data!FG29&gt;99, "&gt;99", T1_Data!FG29))),"-")</f>
        <v>-</v>
      </c>
      <c r="FH31" s="72" t="str">
        <f>IF(ISNUMBER(T1_Data!FH29),IF(T1_Data!FH29=-999,"NA",IF(T1_Data!FH29&lt;1, "&lt;1", IF(T1_Data!FH29&gt;99, "&gt;99", T1_Data!FH29))),"-")</f>
        <v>-</v>
      </c>
      <c r="FI31" s="72" t="str">
        <f>IF(ISNUMBER(T1_Data!FI29),IF(T1_Data!FI29=-999,"NA",IF(T1_Data!FI29&lt;1, "&lt;1", IF(T1_Data!FI29&gt;99, "&gt;99", T1_Data!FI29))),"-")</f>
        <v>-</v>
      </c>
      <c r="FJ31" s="72" t="str">
        <f>IF(ISNUMBER(T1_Data!FJ29),IF(T1_Data!FJ29=-999,"NA",IF(T1_Data!FJ29&lt;1, "&lt;1", IF(T1_Data!FJ29&gt;99, "&gt;99", T1_Data!FJ29))),"-")</f>
        <v>-</v>
      </c>
      <c r="FK31" s="72" t="str">
        <f>IF(ISNUMBER(T1_Data!FK29),IF(T1_Data!FK29=-999,"NA",IF(T1_Data!FK29&lt;1, "&lt;1", IF(T1_Data!FK29&gt;99, "&gt;99", T1_Data!FK29))),"-")</f>
        <v>-</v>
      </c>
      <c r="FL31" s="72" t="str">
        <f>IF(ISNUMBER(T1_Data!FL29),IF(T1_Data!FL29=-999,"NA",IF(T1_Data!FL29&lt;1, "&lt;1", IF(T1_Data!FL29&gt;99, "&gt;99", T1_Data!FL29))),"-")</f>
        <v>-</v>
      </c>
      <c r="FM31" s="72" t="str">
        <f>IF(ISNUMBER(T1_Data!FM29),IF(T1_Data!FM29=-999,"NA",IF(T1_Data!FM29&lt;1, "&lt;1", IF(T1_Data!FM29&gt;99, "&gt;99", T1_Data!FM29))),"-")</f>
        <v>-</v>
      </c>
      <c r="FN31" s="72" t="str">
        <f>IF(ISNUMBER(T1_Data!FN29),IF(T1_Data!FN29=-999,"NA",IF(T1_Data!FN29&lt;1, "&lt;1", IF(T1_Data!FN29&gt;99, "&gt;99", T1_Data!FN29))),"-")</f>
        <v>-</v>
      </c>
      <c r="FO31" s="72" t="str">
        <f>IF(ISNUMBER(T1_Data!FO29),IF(T1_Data!FO29=-999,"NA",IF(T1_Data!FO29&lt;1, "&lt;1", IF(T1_Data!FO29&gt;99, "&gt;99", T1_Data!FO29))),"-")</f>
        <v>-</v>
      </c>
      <c r="FP31" s="72" t="str">
        <f>IF(ISNUMBER(T1_Data!FP29),IF(T1_Data!FP29=-999,"NA",IF(T1_Data!FP29&lt;1, "&lt;1", IF(T1_Data!FP29&gt;99, "&gt;99", T1_Data!FP29))),"-")</f>
        <v>-</v>
      </c>
      <c r="FQ31" s="72" t="str">
        <f>IF(ISNUMBER(T1_Data!FQ29),IF(T1_Data!FQ29=-999,"NA",IF(T1_Data!FQ29&lt;1, "&lt;1", IF(T1_Data!FQ29&gt;99, "&gt;99", T1_Data!FQ29))),"-")</f>
        <v>-</v>
      </c>
      <c r="FR31" s="72" t="str">
        <f>IF(ISNUMBER(T1_Data!FR29),IF(T1_Data!FR29=-999,"NA",IF(T1_Data!FR29&lt;1, "&lt;1", IF(T1_Data!FR29&gt;99, "&gt;99", T1_Data!FR29))),"-")</f>
        <v>-</v>
      </c>
      <c r="FS31" s="72" t="str">
        <f>IF(ISNUMBER(T1_Data!FS29),IF(T1_Data!FS29=-999,"NA",IF(T1_Data!FS29&lt;1, "&lt;1", IF(T1_Data!FS29&gt;99, "&gt;99", T1_Data!FS29))),"-")</f>
        <v>-</v>
      </c>
      <c r="FT31" s="72" t="str">
        <f>IF(ISNUMBER(T1_Data!FT29),IF(T1_Data!FT29=-999,"NA",IF(T1_Data!FT29&lt;1, "&lt;1", IF(T1_Data!FT29&gt;99, "&gt;99", T1_Data!FT29))),"-")</f>
        <v>-</v>
      </c>
      <c r="FU31" s="72" t="str">
        <f>IF(ISNUMBER(T1_Data!FU29),IF(T1_Data!FU29=-999,"NA",IF(T1_Data!FU29&lt;1, "&lt;1", IF(T1_Data!FU29&gt;99, "&gt;99", T1_Data!FU29))),"-")</f>
        <v>-</v>
      </c>
      <c r="FV31" s="72" t="str">
        <f>IF(ISNUMBER(T1_Data!FV29),IF(T1_Data!FV29=-999,"NA",IF(T1_Data!FV29&lt;1, "&lt;1", IF(T1_Data!FV29&gt;99, "&gt;99", T1_Data!FV29))),"-")</f>
        <v>-</v>
      </c>
      <c r="FW31" s="72" t="str">
        <f>IF(ISNUMBER(T1_Data!FW29),IF(T1_Data!FW29=-999,"NA",IF(T1_Data!FW29&lt;1, "&lt;1", IF(T1_Data!FW29&gt;99, "&gt;99", T1_Data!FW29))),"-")</f>
        <v>-</v>
      </c>
      <c r="FX31" s="71" t="str">
        <f>IF(ISBLANK(T1_Data!FX29), "", T1_Data!FX29)</f>
        <v/>
      </c>
    </row>
    <row r="32" spans="1:180" x14ac:dyDescent="0.25">
      <c r="A32" s="71" t="str">
        <f>IF(ISBLANK(T1_Data!A30), "", T1_Data!A30)</f>
        <v/>
      </c>
      <c r="B32" s="72" t="str">
        <f>IF(ISNUMBER(T1_Data!B30), T1_Data!B30,"-")</f>
        <v>-</v>
      </c>
      <c r="C32" s="72" t="str">
        <f>IF(ISNUMBER(T1_Data!C30),IF(T1_Data!C30=-999,"NA",IF(T1_Data!C30&lt;1, "&lt;1", IF(T1_Data!C30&gt;99, "&gt;99", T1_Data!C30))),"-")</f>
        <v>-</v>
      </c>
      <c r="D32" s="72" t="str">
        <f>IF(ISNUMBER(T1_Data!D30),IF(T1_Data!D30=-999,"NA",IF(T1_Data!D30&lt;1, "&lt;1", IF(T1_Data!D30&gt;99, "&gt;99", T1_Data!D30))),"-")</f>
        <v>-</v>
      </c>
      <c r="E32" s="72" t="str">
        <f>IF(ISNUMBER(T1_Data!E30),IF(T1_Data!E30=-999,"NA",IF(T1_Data!E30&lt;1, "&lt;1", IF(T1_Data!E30&gt;99, "&gt;99", T1_Data!E30))),"-")</f>
        <v>-</v>
      </c>
      <c r="F32" s="72" t="str">
        <f>IF(ISNUMBER(T1_Data!F30),IF(T1_Data!F30=-999,"NA",IF(T1_Data!F30&lt;1, "&lt;1", IF(T1_Data!F30&gt;99, "&gt;99", T1_Data!F30))),"-")</f>
        <v>-</v>
      </c>
      <c r="G32" s="72" t="str">
        <f>IF(ISNUMBER(T1_Data!G30),IF(T1_Data!G30=-999,"NA",IF(T1_Data!G30&lt;1, "&lt;1", IF(T1_Data!G30&gt;99, "&gt;99", T1_Data!G30))),"-")</f>
        <v>-</v>
      </c>
      <c r="H32" s="72" t="str">
        <f>IF(ISNUMBER(T1_Data!H30),IF(T1_Data!H30=-999,"NA",IF(T1_Data!H30&lt;1, "&lt;1", IF(T1_Data!H30&gt;99, "&gt;99", T1_Data!H30))),"-")</f>
        <v>-</v>
      </c>
      <c r="I32" s="72" t="str">
        <f>IF(ISNUMBER(T1_Data!I30),IF(T1_Data!I30=-999,"NA",IF(T1_Data!I30&lt;1, "&lt;1", IF(T1_Data!I30&gt;99, "&gt;99", T1_Data!I30))),"-")</f>
        <v>-</v>
      </c>
      <c r="J32" s="72" t="str">
        <f>IF(ISNUMBER(T1_Data!J30),IF(T1_Data!J30=-999,"NA",IF(T1_Data!J30&lt;1, "&lt;1", IF(T1_Data!J30&gt;99, "&gt;99", T1_Data!J30))),"-")</f>
        <v>-</v>
      </c>
      <c r="K32" s="72" t="str">
        <f>IF(ISNUMBER(T1_Data!K30),IF(T1_Data!K30=-999,"NA",IF(T1_Data!K30&lt;1, "&lt;1", IF(T1_Data!K30&gt;99, "&gt;99", T1_Data!K30))),"-")</f>
        <v>-</v>
      </c>
      <c r="L32" s="72" t="str">
        <f>IF(ISNUMBER(T1_Data!L30),IF(T1_Data!L30=-999,"NA",IF(T1_Data!L30&lt;1, "&lt;1", IF(T1_Data!L30&gt;99, "&gt;99", T1_Data!L30))),"-")</f>
        <v>-</v>
      </c>
      <c r="M32" s="72" t="str">
        <f>IF(ISNUMBER(T1_Data!M30),IF(T1_Data!M30=-999,"NA",IF(T1_Data!M30&lt;1, "&lt;1", IF(T1_Data!M30&gt;99, "&gt;99", T1_Data!M30))),"-")</f>
        <v>-</v>
      </c>
      <c r="N32" s="72" t="str">
        <f>IF(ISNUMBER(T1_Data!N30),IF(T1_Data!N30=-999,"NA",IF(T1_Data!N30&lt;1, "&lt;1", IF(T1_Data!N30&gt;99, "&gt;99", T1_Data!N30))),"-")</f>
        <v>-</v>
      </c>
      <c r="O32" s="72" t="str">
        <f>IF(ISNUMBER(T1_Data!O30),IF(T1_Data!O30=-999,"NA",IF(T1_Data!O30&lt;1, "&lt;1", IF(T1_Data!O30&gt;99, "&gt;99", T1_Data!O30))),"-")</f>
        <v>-</v>
      </c>
      <c r="P32" s="72" t="str">
        <f>IF(ISNUMBER(T1_Data!P30),IF(T1_Data!P30=-999,"NA",IF(T1_Data!P30&lt;1, "&lt;1", IF(T1_Data!P30&gt;99, "&gt;99", T1_Data!P30))),"-")</f>
        <v>-</v>
      </c>
      <c r="Q32" s="72" t="str">
        <f>IF(ISNUMBER(T1_Data!Q30),IF(T1_Data!Q30=-999,"NA",IF(T1_Data!Q30&lt;1, "&lt;1", IF(T1_Data!Q30&gt;99, "&gt;99", T1_Data!Q30))),"-")</f>
        <v>-</v>
      </c>
      <c r="R32" s="72" t="str">
        <f>IF(ISNUMBER(T1_Data!R30),IF(T1_Data!R30=-999,"NA",IF(T1_Data!R30&lt;1, "&lt;1", IF(T1_Data!R30&gt;99, "&gt;99", T1_Data!R30))),"-")</f>
        <v>-</v>
      </c>
      <c r="S32" s="72" t="str">
        <f>IF(ISNUMBER(T1_Data!S30),IF(T1_Data!S30=-999,"NA",IF(T1_Data!S30&lt;1, "&lt;1", IF(T1_Data!S30&gt;99, "&gt;99", T1_Data!S30))),"-")</f>
        <v>-</v>
      </c>
      <c r="T32" s="72" t="str">
        <f>IF(ISNUMBER(T1_Data!T30),IF(T1_Data!T30=-999,"NA",IF(T1_Data!T30&lt;1, "&lt;1", IF(T1_Data!T30&gt;99, "&gt;99", T1_Data!T30))),"-")</f>
        <v>-</v>
      </c>
      <c r="U32" s="72" t="str">
        <f>IF(ISNUMBER(T1_Data!U30),IF(T1_Data!U30=-999,"NA",IF(T1_Data!U30&lt;1, "&lt;1", IF(T1_Data!U30&gt;99, "&gt;99", T1_Data!U30))),"-")</f>
        <v>-</v>
      </c>
      <c r="V32" s="72" t="str">
        <f>IF(ISNUMBER(T1_Data!V30),IF(T1_Data!V30=-999,"NA",IF(T1_Data!V30&lt;1, "&lt;1", IF(T1_Data!V30&gt;99, "&gt;99", T1_Data!V30))),"-")</f>
        <v>-</v>
      </c>
      <c r="W32" s="72" t="str">
        <f>IF(ISNUMBER(T1_Data!W30),IF(T1_Data!W30=-999,"NA",IF(T1_Data!W30&lt;1, "&lt;1", IF(T1_Data!W30&gt;99, "&gt;99", T1_Data!W30))),"-")</f>
        <v>-</v>
      </c>
      <c r="X32" s="72" t="str">
        <f>IF(ISNUMBER(T1_Data!X30),IF(T1_Data!X30=-999,"NA",IF(T1_Data!X30&lt;1, "&lt;1", IF(T1_Data!X30&gt;99, "&gt;99", T1_Data!X30))),"-")</f>
        <v>-</v>
      </c>
      <c r="Y32" s="72" t="str">
        <f>IF(ISNUMBER(T1_Data!Y30),IF(T1_Data!Y30=-999,"NA",IF(T1_Data!Y30&lt;1, "&lt;1", IF(T1_Data!Y30&gt;99, "&gt;99", T1_Data!Y30))),"-")</f>
        <v>-</v>
      </c>
      <c r="Z32" s="72" t="str">
        <f>IF(ISNUMBER(T1_Data!Z30),IF(T1_Data!Z30=-999,"NA",IF(T1_Data!Z30&lt;1, "&lt;1", IF(T1_Data!Z30&gt;99, "&gt;99", T1_Data!Z30))),"-")</f>
        <v>-</v>
      </c>
      <c r="AA32" s="72" t="str">
        <f>IF(ISNUMBER(T1_Data!AA30),IF(T1_Data!AA30=-999,"NA",IF(T1_Data!AA30&lt;1, "&lt;1", IF(T1_Data!AA30&gt;99, "&gt;99", T1_Data!AA30))),"-")</f>
        <v>-</v>
      </c>
      <c r="AB32" s="72" t="str">
        <f>IF(ISNUMBER(T1_Data!AB30),IF(T1_Data!AB30=-999,"NA",IF(T1_Data!AB30&lt;1, "&lt;1", IF(T1_Data!AB30&gt;99, "&gt;99", T1_Data!AB30))),"-")</f>
        <v>-</v>
      </c>
      <c r="AC32" s="72" t="str">
        <f>IF(ISNUMBER(T1_Data!AC30),IF(T1_Data!AC30=-999,"NA",IF(T1_Data!AC30&lt;1, "&lt;1", IF(T1_Data!AC30&gt;99, "&gt;99", T1_Data!AC30))),"-")</f>
        <v>-</v>
      </c>
      <c r="AD32" s="72" t="str">
        <f>IF(ISNUMBER(T1_Data!AD30),IF(T1_Data!AD30=-999,"NA",IF(T1_Data!AD30&lt;1, "&lt;1", IF(T1_Data!AD30&gt;99, "&gt;99", T1_Data!AD30))),"-")</f>
        <v>-</v>
      </c>
      <c r="AE32" s="72" t="str">
        <f>IF(ISNUMBER(T1_Data!AE30),IF(T1_Data!AE30=-999,"NA",IF(T1_Data!AE30&lt;1, "&lt;1", IF(T1_Data!AE30&gt;99, "&gt;99", T1_Data!AE30))),"-")</f>
        <v>-</v>
      </c>
      <c r="AF32" s="72" t="str">
        <f>IF(ISNUMBER(T1_Data!AF30),IF(T1_Data!AF30=-999,"NA",IF(T1_Data!AF30&lt;1, "&lt;1", IF(T1_Data!AF30&gt;99, "&gt;99", T1_Data!AF30))),"-")</f>
        <v>-</v>
      </c>
      <c r="AG32" s="72" t="str">
        <f>IF(ISNUMBER(T1_Data!AG30),IF(T1_Data!AG30=-999,"NA",IF(T1_Data!AG30&lt;1, "&lt;1", IF(T1_Data!AG30&gt;99, "&gt;99", T1_Data!AG30))),"-")</f>
        <v>-</v>
      </c>
      <c r="AH32" s="72" t="str">
        <f>IF(ISNUMBER(T1_Data!AH30),IF(T1_Data!AH30=-999,"NA",IF(T1_Data!AH30&lt;1, "&lt;1", IF(T1_Data!AH30&gt;99, "&gt;99", T1_Data!AH30))),"-")</f>
        <v>-</v>
      </c>
      <c r="AI32" s="72" t="str">
        <f>IF(ISNUMBER(T1_Data!AI30),IF(T1_Data!AI30=-999,"NA",IF(T1_Data!AI30&lt;1, "&lt;1", IF(T1_Data!AI30&gt;99, "&gt;99", T1_Data!AI30))),"-")</f>
        <v>-</v>
      </c>
      <c r="AJ32" s="72" t="str">
        <f>IF(ISNUMBER(T1_Data!AJ30),IF(T1_Data!AJ30=-999,"NA",IF(T1_Data!AJ30&lt;1, "&lt;1", IF(T1_Data!AJ30&gt;99, "&gt;99", T1_Data!AJ30))),"-")</f>
        <v>-</v>
      </c>
      <c r="AK32" s="72" t="str">
        <f>IF(ISNUMBER(T1_Data!AK30),IF(T1_Data!AK30=-999,"NA",IF(T1_Data!AK30&lt;1, "&lt;1", IF(T1_Data!AK30&gt;99, "&gt;99", T1_Data!AK30))),"-")</f>
        <v>-</v>
      </c>
      <c r="AL32" s="72" t="str">
        <f>IF(ISNUMBER(T1_Data!AL30),IF(T1_Data!AL30=-999,"NA",IF(T1_Data!AL30&lt;1, "&lt;1", IF(T1_Data!AL30&gt;99, "&gt;99", T1_Data!AL30))),"-")</f>
        <v>-</v>
      </c>
      <c r="AM32" s="72" t="str">
        <f>IF(ISNUMBER(T1_Data!AM30),IF(T1_Data!AM30=-999,"NA",IF(T1_Data!AM30&lt;1, "&lt;1", IF(T1_Data!AM30&gt;99, "&gt;99", T1_Data!AM30))),"-")</f>
        <v>-</v>
      </c>
      <c r="AN32" s="72" t="str">
        <f>IF(ISNUMBER(T1_Data!AN30),IF(T1_Data!AN30=-999,"NA",IF(T1_Data!AN30&lt;1, "&lt;1", IF(T1_Data!AN30&gt;99, "&gt;99", T1_Data!AN30))),"-")</f>
        <v>-</v>
      </c>
      <c r="AO32" s="72" t="str">
        <f>IF(ISNUMBER(T1_Data!AO30),IF(T1_Data!AO30=-999,"NA",IF(T1_Data!AO30&lt;1, "&lt;1", IF(T1_Data!AO30&gt;99, "&gt;99", T1_Data!AO30))),"-")</f>
        <v>-</v>
      </c>
      <c r="AP32" s="72" t="str">
        <f>IF(ISNUMBER(T1_Data!AP30),IF(T1_Data!AP30=-999,"NA",IF(T1_Data!AP30&lt;1, "&lt;1", IF(T1_Data!AP30&gt;99, "&gt;99", T1_Data!AP30))),"-")</f>
        <v>-</v>
      </c>
      <c r="AQ32" s="72" t="str">
        <f>IF(ISNUMBER(T1_Data!AQ30),IF(T1_Data!AQ30=-999,"NA",IF(T1_Data!AQ30&lt;1, "&lt;1", IF(T1_Data!AQ30&gt;99, "&gt;99", T1_Data!AQ30))),"-")</f>
        <v>-</v>
      </c>
      <c r="AR32" s="72" t="str">
        <f>IF(ISNUMBER(T1_Data!AR30),IF(T1_Data!AR30=-999,"NA",IF(T1_Data!AR30&lt;1, "&lt;1", IF(T1_Data!AR30&gt;99, "&gt;99", T1_Data!AR30))),"-")</f>
        <v>-</v>
      </c>
      <c r="AS32" s="72" t="str">
        <f>IF(ISNUMBER(T1_Data!AS30),IF(T1_Data!AS30=-999,"NA",IF(T1_Data!AS30&lt;1, "&lt;1", IF(T1_Data!AS30&gt;99, "&gt;99", T1_Data!AS30))),"-")</f>
        <v>-</v>
      </c>
      <c r="AT32" s="72" t="str">
        <f>IF(ISNUMBER(T1_Data!AT30),IF(T1_Data!AT30=-999,"NA",IF(T1_Data!AT30&lt;1, "&lt;1", IF(T1_Data!AT30&gt;99, "&gt;99", T1_Data!AT30))),"-")</f>
        <v>-</v>
      </c>
      <c r="AU32" s="72" t="str">
        <f>IF(ISNUMBER(T1_Data!AU30),IF(T1_Data!AU30=-999,"NA",IF(T1_Data!AU30&lt;1, "&lt;1", IF(T1_Data!AU30&gt;99, "&gt;99", T1_Data!AU30))),"-")</f>
        <v>-</v>
      </c>
      <c r="AV32" s="72" t="str">
        <f>IF(ISNUMBER(T1_Data!AV30),IF(T1_Data!AV30=-999,"NA",IF(T1_Data!AV30&lt;1, "&lt;1", IF(T1_Data!AV30&gt;99, "&gt;99", T1_Data!AV30))),"-")</f>
        <v>-</v>
      </c>
      <c r="AW32" s="72" t="str">
        <f>IF(ISNUMBER(T1_Data!AW30),IF(T1_Data!AW30=-999,"NA",IF(T1_Data!AW30&lt;1, "&lt;1", IF(T1_Data!AW30&gt;99, "&gt;99", T1_Data!AW30))),"-")</f>
        <v>-</v>
      </c>
      <c r="AX32" s="72" t="str">
        <f>IF(ISNUMBER(T1_Data!AX30),IF(T1_Data!AX30=-999,"NA",IF(T1_Data!AX30&lt;1, "&lt;1", IF(T1_Data!AX30&gt;99, "&gt;99", T1_Data!AX30))),"-")</f>
        <v>-</v>
      </c>
      <c r="AY32" s="72" t="str">
        <f>IF(ISNUMBER(T1_Data!AY30),IF(T1_Data!AY30=-999,"NA",IF(T1_Data!AY30&lt;1, "&lt;1", IF(T1_Data!AY30&gt;99, "&gt;99", T1_Data!AY30))),"-")</f>
        <v>-</v>
      </c>
      <c r="AZ32" s="72" t="str">
        <f>IF(ISNUMBER(T1_Data!AZ30),IF(T1_Data!AZ30=-999,"NA",IF(T1_Data!AZ30&lt;1, "&lt;1", IF(T1_Data!AZ30&gt;99, "&gt;99", T1_Data!AZ30))),"-")</f>
        <v>-</v>
      </c>
      <c r="BA32" s="72" t="str">
        <f>IF(ISNUMBER(T1_Data!BA30),IF(T1_Data!BA30=-999,"NA",IF(T1_Data!BA30&lt;1, "&lt;1", IF(T1_Data!BA30&gt;99, "&gt;99", T1_Data!BA30))),"-")</f>
        <v>-</v>
      </c>
      <c r="BB32" s="72" t="str">
        <f>IF(ISNUMBER(T1_Data!BB30),IF(T1_Data!BB30=-999,"NA",IF(T1_Data!BB30&lt;1, "&lt;1", IF(T1_Data!BB30&gt;99, "&gt;99", T1_Data!BB30))),"-")</f>
        <v>-</v>
      </c>
      <c r="BC32" s="72" t="str">
        <f>IF(ISNUMBER(T1_Data!BC30),IF(T1_Data!BC30=-999,"NA",IF(T1_Data!BC30&lt;1, "&lt;1", IF(T1_Data!BC30&gt;99, "&gt;99", T1_Data!BC30))),"-")</f>
        <v>-</v>
      </c>
      <c r="BD32" s="72" t="str">
        <f>IF(ISNUMBER(T1_Data!BD30),IF(T1_Data!BD30=-999,"NA",IF(T1_Data!BD30&lt;1, "&lt;1", IF(T1_Data!BD30&gt;99, "&gt;99", T1_Data!BD30))),"-")</f>
        <v>-</v>
      </c>
      <c r="BE32" s="72" t="str">
        <f>IF(ISNUMBER(T1_Data!BE30),IF(T1_Data!BE30=-999,"NA",IF(T1_Data!BE30&lt;1, "&lt;1", IF(T1_Data!BE30&gt;99, "&gt;99", T1_Data!BE30))),"-")</f>
        <v>-</v>
      </c>
      <c r="BF32" s="72" t="str">
        <f>IF(ISNUMBER(T1_Data!BF30),IF(T1_Data!BF30=-999,"NA",IF(T1_Data!BF30&lt;1, "&lt;1", IF(T1_Data!BF30&gt;99, "&gt;99", T1_Data!BF30))),"-")</f>
        <v>-</v>
      </c>
      <c r="BG32" s="72" t="str">
        <f>IF(ISNUMBER(T1_Data!BG30),IF(T1_Data!BG30=-999,"NA",IF(T1_Data!BG30&lt;1, "&lt;1", IF(T1_Data!BG30&gt;99, "&gt;99", T1_Data!BG30))),"-")</f>
        <v>-</v>
      </c>
      <c r="BH32" s="72" t="str">
        <f>IF(ISNUMBER(T1_Data!BH30),IF(T1_Data!BH30=-999,"NA",IF(T1_Data!BH30&lt;1, "&lt;1", IF(T1_Data!BH30&gt;99, "&gt;99", T1_Data!BH30))),"-")</f>
        <v>-</v>
      </c>
      <c r="BI32" s="72" t="str">
        <f>IF(ISNUMBER(T1_Data!BI30),IF(T1_Data!BI30=-999,"NA",IF(T1_Data!BI30&lt;1, "&lt;1", IF(T1_Data!BI30&gt;99, "&gt;99", T1_Data!BI30))),"-")</f>
        <v>-</v>
      </c>
      <c r="BJ32" s="72" t="str">
        <f>IF(ISNUMBER(T1_Data!BJ30),IF(T1_Data!BJ30=-999,"NA",IF(T1_Data!BJ30&lt;1, "&lt;1", IF(T1_Data!BJ30&gt;99, "&gt;99", T1_Data!BJ30))),"-")</f>
        <v>-</v>
      </c>
      <c r="BK32" s="72" t="str">
        <f>IF(ISNUMBER(T1_Data!BK30),IF(T1_Data!BK30=-999,"NA",IF(T1_Data!BK30&lt;1, "&lt;1", IF(T1_Data!BK30&gt;99, "&gt;99", T1_Data!BK30))),"-")</f>
        <v>-</v>
      </c>
      <c r="BL32" s="72" t="str">
        <f>IF(ISNUMBER(T1_Data!BL30),IF(T1_Data!BL30=-999,"NA",IF(T1_Data!BL30&lt;1, "&lt;1", IF(T1_Data!BL30&gt;99, "&gt;99", T1_Data!BL30))),"-")</f>
        <v>-</v>
      </c>
      <c r="BM32" s="72" t="str">
        <f>IF(ISNUMBER(T1_Data!BM30),IF(T1_Data!BM30=-999,"NA",IF(T1_Data!BM30&lt;1, "&lt;1", IF(T1_Data!BM30&gt;99, "&gt;99", T1_Data!BM30))),"-")</f>
        <v>-</v>
      </c>
      <c r="BN32" s="72" t="str">
        <f>IF(ISNUMBER(T1_Data!BN30),IF(T1_Data!BN30=-999,"NA",IF(T1_Data!BN30&lt;1, "&lt;1", IF(T1_Data!BN30&gt;99, "&gt;99", T1_Data!BN30))),"-")</f>
        <v>-</v>
      </c>
      <c r="BO32" s="72" t="str">
        <f>IF(ISNUMBER(T1_Data!BO30),IF(T1_Data!BO30=-999,"NA",IF(T1_Data!BO30&lt;1, "&lt;1", IF(T1_Data!BO30&gt;99, "&gt;99", T1_Data!BO30))),"-")</f>
        <v>-</v>
      </c>
      <c r="BP32" s="72" t="str">
        <f>IF(ISNUMBER(T1_Data!BP30),IF(T1_Data!BP30=-999,"NA",IF(T1_Data!BP30&lt;1, "&lt;1", IF(T1_Data!BP30&gt;99, "&gt;99", T1_Data!BP30))),"-")</f>
        <v>-</v>
      </c>
      <c r="BQ32" s="72" t="str">
        <f>IF(ISNUMBER(T1_Data!BQ30),IF(T1_Data!BQ30=-999,"NA",IF(T1_Data!BQ30&lt;1, "&lt;1", IF(T1_Data!BQ30&gt;99, "&gt;99", T1_Data!BQ30))),"-")</f>
        <v>-</v>
      </c>
      <c r="BR32" s="72" t="str">
        <f>IF(ISNUMBER(T1_Data!BR30),IF(T1_Data!BR30=-999,"NA",IF(T1_Data!BR30&lt;1, "&lt;1", IF(T1_Data!BR30&gt;99, "&gt;99", T1_Data!BR30))),"-")</f>
        <v>-</v>
      </c>
      <c r="BS32" s="72" t="str">
        <f>IF(ISNUMBER(T1_Data!BS30),IF(T1_Data!BS30=-999,"NA",IF(T1_Data!BS30&lt;1, "&lt;1", IF(T1_Data!BS30&gt;99, "&gt;99", T1_Data!BS30))),"-")</f>
        <v>-</v>
      </c>
      <c r="BT32" s="72" t="str">
        <f>IF(ISNUMBER(T1_Data!BT30),IF(T1_Data!BT30=-999,"NA",IF(T1_Data!BT30&lt;1, "&lt;1", IF(T1_Data!BT30&gt;99, "&gt;99", T1_Data!BT30))),"-")</f>
        <v>-</v>
      </c>
      <c r="BU32" s="72" t="str">
        <f>IF(ISNUMBER(T1_Data!BU30),IF(T1_Data!BU30=-999,"NA",IF(T1_Data!BU30&lt;1, "&lt;1", IF(T1_Data!BU30&gt;99, "&gt;99", T1_Data!BU30))),"-")</f>
        <v>-</v>
      </c>
      <c r="BV32" s="72" t="str">
        <f>IF(ISNUMBER(T1_Data!BV30),IF(T1_Data!BV30=-999,"NA",IF(T1_Data!BV30&lt;1, "&lt;1", IF(T1_Data!BV30&gt;99, "&gt;99", T1_Data!BV30))),"-")</f>
        <v>-</v>
      </c>
      <c r="BW32" s="72" t="str">
        <f>IF(ISNUMBER(T1_Data!BW30),IF(T1_Data!BW30=-999,"NA",IF(T1_Data!BW30&lt;1, "&lt;1", IF(T1_Data!BW30&gt;99, "&gt;99", T1_Data!BW30))),"-")</f>
        <v>-</v>
      </c>
      <c r="BX32" s="72" t="str">
        <f>IF(ISNUMBER(T1_Data!BX30),IF(T1_Data!BX30=-999,"NA",IF(T1_Data!BX30&lt;1, "&lt;1", IF(T1_Data!BX30&gt;99, "&gt;99", T1_Data!BX30))),"-")</f>
        <v>-</v>
      </c>
      <c r="BY32" s="72" t="str">
        <f>IF(ISNUMBER(T1_Data!BY30),IF(T1_Data!BY30=-999,"NA",IF(T1_Data!BY30&lt;1, "&lt;1", IF(T1_Data!BY30&gt;99, "&gt;99", T1_Data!BY30))),"-")</f>
        <v>-</v>
      </c>
      <c r="BZ32" s="72" t="str">
        <f>IF(ISNUMBER(T1_Data!BZ30),IF(T1_Data!BZ30=-999,"NA",IF(T1_Data!BZ30&lt;1, "&lt;1", IF(T1_Data!BZ30&gt;99, "&gt;99", T1_Data!BZ30))),"-")</f>
        <v>-</v>
      </c>
      <c r="CA32" s="72" t="str">
        <f>IF(ISNUMBER(T1_Data!CA30),IF(T1_Data!CA30=-999,"NA",IF(T1_Data!CA30&lt;1, "&lt;1", IF(T1_Data!CA30&gt;99, "&gt;99", T1_Data!CA30))),"-")</f>
        <v>-</v>
      </c>
      <c r="CB32" s="72" t="str">
        <f>IF(ISNUMBER(T1_Data!CB30),IF(T1_Data!CB30=-999,"NA",IF(T1_Data!CB30&lt;1, "&lt;1", IF(T1_Data!CB30&gt;99, "&gt;99", T1_Data!CB30))),"-")</f>
        <v>-</v>
      </c>
      <c r="CC32" s="72" t="str">
        <f>IF(ISNUMBER(T1_Data!CC30),IF(T1_Data!CC30=-999,"NA",IF(T1_Data!CC30&lt;1, "&lt;1", IF(T1_Data!CC30&gt;99, "&gt;99", T1_Data!CC30))),"-")</f>
        <v>-</v>
      </c>
      <c r="CD32" s="72" t="str">
        <f>IF(ISNUMBER(T1_Data!CD30),IF(T1_Data!CD30=-999,"NA",IF(T1_Data!CD30&lt;1, "&lt;1", IF(T1_Data!CD30&gt;99, "&gt;99", T1_Data!CD30))),"-")</f>
        <v>-</v>
      </c>
      <c r="CE32" s="72" t="str">
        <f>IF(ISNUMBER(T1_Data!CE30),IF(T1_Data!CE30=-999,"NA",IF(T1_Data!CE30&lt;1, "&lt;1", IF(T1_Data!CE30&gt;99, "&gt;99", T1_Data!CE30))),"-")</f>
        <v>-</v>
      </c>
      <c r="CF32" s="72" t="str">
        <f>IF(ISNUMBER(T1_Data!CF30),IF(T1_Data!CF30=-999,"NA",IF(T1_Data!CF30&lt;1, "&lt;1", IF(T1_Data!CF30&gt;99, "&gt;99", T1_Data!CF30))),"-")</f>
        <v>-</v>
      </c>
      <c r="CG32" s="72" t="str">
        <f>IF(ISNUMBER(T1_Data!CG30),IF(T1_Data!CG30=-999,"NA",IF(T1_Data!CG30&lt;1, "&lt;1", IF(T1_Data!CG30&gt;99, "&gt;99", T1_Data!CG30))),"-")</f>
        <v>-</v>
      </c>
      <c r="CH32" s="72" t="str">
        <f>IF(ISNUMBER(T1_Data!CH30),IF(T1_Data!CH30=-999,"NA",IF(T1_Data!CH30&lt;1, "&lt;1", IF(T1_Data!CH30&gt;99, "&gt;99", T1_Data!CH30))),"-")</f>
        <v>-</v>
      </c>
      <c r="CI32" s="72" t="str">
        <f>IF(ISNUMBER(T1_Data!CI30),IF(T1_Data!CI30=-999,"NA",IF(T1_Data!CI30&lt;1, "&lt;1", IF(T1_Data!CI30&gt;99, "&gt;99", T1_Data!CI30))),"-")</f>
        <v>-</v>
      </c>
      <c r="CJ32" s="72" t="str">
        <f>IF(ISNUMBER(T1_Data!CJ30),IF(T1_Data!CJ30=-999,"NA",IF(T1_Data!CJ30&lt;1, "&lt;1", IF(T1_Data!CJ30&gt;99, "&gt;99", T1_Data!CJ30))),"-")</f>
        <v>-</v>
      </c>
      <c r="CK32" s="72" t="str">
        <f>IF(ISNUMBER(T1_Data!CK30),IF(T1_Data!CK30=-999,"NA",IF(T1_Data!CK30&lt;1, "&lt;1", IF(T1_Data!CK30&gt;99, "&gt;99", T1_Data!CK30))),"-")</f>
        <v>-</v>
      </c>
      <c r="CL32" s="72" t="str">
        <f>IF(ISNUMBER(T1_Data!CL30),IF(T1_Data!CL30=-999,"NA",IF(T1_Data!CL30&lt;1, "&lt;1", IF(T1_Data!CL30&gt;99, "&gt;99", T1_Data!CL30))),"-")</f>
        <v>-</v>
      </c>
      <c r="CM32" s="72" t="str">
        <f>IF(ISNUMBER(T1_Data!CM30),IF(T1_Data!CM30=-999,"NA",IF(T1_Data!CM30&lt;1, "&lt;1", IF(T1_Data!CM30&gt;99, "&gt;99", T1_Data!CM30))),"-")</f>
        <v>-</v>
      </c>
      <c r="CN32" s="72" t="str">
        <f>IF(ISNUMBER(T1_Data!CN30),IF(T1_Data!CN30=-999,"NA",IF(T1_Data!CN30&lt;1, "&lt;1", IF(T1_Data!CN30&gt;99, "&gt;99", T1_Data!CN30))),"-")</f>
        <v>-</v>
      </c>
      <c r="CO32" s="72" t="str">
        <f>IF(ISNUMBER(T1_Data!CO30),IF(T1_Data!CO30=-999,"NA",IF(T1_Data!CO30&lt;1, "&lt;1", IF(T1_Data!CO30&gt;99, "&gt;99", T1_Data!CO30))),"-")</f>
        <v>-</v>
      </c>
      <c r="CP32" s="72" t="str">
        <f>IF(ISNUMBER(T1_Data!CP30),IF(T1_Data!CP30=-999,"NA",IF(T1_Data!CP30&lt;1, "&lt;1", IF(T1_Data!CP30&gt;99, "&gt;99", T1_Data!CP30))),"-")</f>
        <v>-</v>
      </c>
      <c r="CQ32" s="72" t="str">
        <f>IF(ISNUMBER(T1_Data!CQ30),IF(T1_Data!CQ30=-999,"NA",IF(T1_Data!CQ30&lt;1, "&lt;1", IF(T1_Data!CQ30&gt;99, "&gt;99", T1_Data!CQ30))),"-")</f>
        <v>-</v>
      </c>
      <c r="CR32" s="72" t="str">
        <f>IF(ISNUMBER(T1_Data!CR30),IF(T1_Data!CR30=-999,"NA",IF(T1_Data!CR30&lt;1, "&lt;1", IF(T1_Data!CR30&gt;99, "&gt;99", T1_Data!CR30))),"-")</f>
        <v>-</v>
      </c>
      <c r="CS32" s="72" t="str">
        <f>IF(ISNUMBER(T1_Data!CS30),IF(T1_Data!CS30=-999,"NA",IF(T1_Data!CS30&lt;1, "&lt;1", IF(T1_Data!CS30&gt;99, "&gt;99", T1_Data!CS30))),"-")</f>
        <v>-</v>
      </c>
      <c r="CT32" s="72" t="str">
        <f>IF(ISNUMBER(T1_Data!CT30),IF(T1_Data!CT30=-999,"NA",IF(T1_Data!CT30&lt;1, "&lt;1", IF(T1_Data!CT30&gt;99, "&gt;99", T1_Data!CT30))),"-")</f>
        <v>-</v>
      </c>
      <c r="CU32" s="72" t="str">
        <f>IF(ISNUMBER(T1_Data!CU30),IF(T1_Data!CU30=-999,"NA",IF(T1_Data!CU30&lt;1, "&lt;1", IF(T1_Data!CU30&gt;99, "&gt;99", T1_Data!CU30))),"-")</f>
        <v>-</v>
      </c>
      <c r="CV32" s="72" t="str">
        <f>IF(ISNUMBER(T1_Data!CV30),IF(T1_Data!CV30=-999,"NA",IF(T1_Data!CV30&lt;1, "&lt;1", IF(T1_Data!CV30&gt;99, "&gt;99", T1_Data!CV30))),"-")</f>
        <v>-</v>
      </c>
      <c r="CW32" s="72" t="str">
        <f>IF(ISNUMBER(T1_Data!CW30),IF(T1_Data!CW30=-999,"NA",IF(T1_Data!CW30&lt;1, "&lt;1", IF(T1_Data!CW30&gt;99, "&gt;99", T1_Data!CW30))),"-")</f>
        <v>-</v>
      </c>
      <c r="CX32" s="72" t="str">
        <f>IF(ISNUMBER(T1_Data!CX30),IF(T1_Data!CX30=-999,"NA",IF(T1_Data!CX30&lt;1, "&lt;1", IF(T1_Data!CX30&gt;99, "&gt;99", T1_Data!CX30))),"-")</f>
        <v>-</v>
      </c>
      <c r="CY32" s="72" t="str">
        <f>IF(ISNUMBER(T1_Data!CY30),IF(T1_Data!CY30=-999,"NA",IF(T1_Data!CY30&lt;1, "&lt;1", IF(T1_Data!CY30&gt;99, "&gt;99", T1_Data!CY30))),"-")</f>
        <v>-</v>
      </c>
      <c r="CZ32" s="72" t="str">
        <f>IF(ISNUMBER(T1_Data!CZ30),IF(T1_Data!CZ30=-999,"NA",IF(T1_Data!CZ30&lt;1, "&lt;1", IF(T1_Data!CZ30&gt;99, "&gt;99", T1_Data!CZ30))),"-")</f>
        <v>-</v>
      </c>
      <c r="DA32" s="72" t="str">
        <f>IF(ISNUMBER(T1_Data!DA30),IF(T1_Data!DA30=-999,"NA",IF(T1_Data!DA30&lt;1, "&lt;1", IF(T1_Data!DA30&gt;99, "&gt;99", T1_Data!DA30))),"-")</f>
        <v>-</v>
      </c>
      <c r="DB32" s="72" t="str">
        <f>IF(ISNUMBER(T1_Data!DB30),IF(T1_Data!DB30=-999,"NA",IF(T1_Data!DB30&lt;1, "&lt;1", IF(T1_Data!DB30&gt;99, "&gt;99", T1_Data!DB30))),"-")</f>
        <v>-</v>
      </c>
      <c r="DC32" s="72" t="str">
        <f>IF(ISNUMBER(T1_Data!DC30),IF(T1_Data!DC30=-999,"NA",IF(T1_Data!DC30&lt;1, "&lt;1", IF(T1_Data!DC30&gt;99, "&gt;99", T1_Data!DC30))),"-")</f>
        <v>-</v>
      </c>
      <c r="DD32" s="72" t="str">
        <f>IF(ISNUMBER(T1_Data!DD30),IF(T1_Data!DD30=-999,"NA",IF(T1_Data!DD30&lt;1, "&lt;1", IF(T1_Data!DD30&gt;99, "&gt;99", T1_Data!DD30))),"-")</f>
        <v>-</v>
      </c>
      <c r="DE32" s="72" t="str">
        <f>IF(ISNUMBER(T1_Data!DE30),IF(T1_Data!DE30=-999,"NA",IF(T1_Data!DE30&lt;1, "&lt;1", IF(T1_Data!DE30&gt;99, "&gt;99", T1_Data!DE30))),"-")</f>
        <v>-</v>
      </c>
      <c r="DF32" s="72" t="str">
        <f>IF(ISNUMBER(T1_Data!DF30),IF(T1_Data!DF30=-999,"NA",IF(T1_Data!DF30&lt;1, "&lt;1", IF(T1_Data!DF30&gt;99, "&gt;99", T1_Data!DF30))),"-")</f>
        <v>-</v>
      </c>
      <c r="DG32" s="72" t="str">
        <f>IF(ISNUMBER(T1_Data!DG30),IF(T1_Data!DG30=-999,"NA",IF(T1_Data!DG30&lt;1, "&lt;1", IF(T1_Data!DG30&gt;99, "&gt;99", T1_Data!DG30))),"-")</f>
        <v>-</v>
      </c>
      <c r="DH32" s="72" t="str">
        <f>IF(ISNUMBER(T1_Data!DH30),IF(T1_Data!DH30=-999,"NA",IF(T1_Data!DH30&lt;1, "&lt;1", IF(T1_Data!DH30&gt;99, "&gt;99", T1_Data!DH30))),"-")</f>
        <v>-</v>
      </c>
      <c r="DI32" s="72" t="str">
        <f>IF(ISNUMBER(T1_Data!DI30),IF(T1_Data!DI30=-999,"NA",IF(T1_Data!DI30&lt;1, "&lt;1", IF(T1_Data!DI30&gt;99, "&gt;99", T1_Data!DI30))),"-")</f>
        <v>-</v>
      </c>
      <c r="DJ32" s="72" t="str">
        <f>IF(ISNUMBER(T1_Data!DJ30),IF(T1_Data!DJ30=-999,"NA",IF(T1_Data!DJ30&lt;1, "&lt;1", IF(T1_Data!DJ30&gt;99, "&gt;99", T1_Data!DJ30))),"-")</f>
        <v>-</v>
      </c>
      <c r="DK32" s="72" t="str">
        <f>IF(ISNUMBER(T1_Data!DK30),IF(T1_Data!DK30=-999,"NA",IF(T1_Data!DK30&lt;1, "&lt;1", IF(T1_Data!DK30&gt;99, "&gt;99", T1_Data!DK30))),"-")</f>
        <v>-</v>
      </c>
      <c r="DL32" s="72" t="str">
        <f>IF(ISNUMBER(T1_Data!DL30),IF(T1_Data!DL30=-999,"NA",IF(T1_Data!DL30&lt;1, "&lt;1", IF(T1_Data!DL30&gt;99, "&gt;99", T1_Data!DL30))),"-")</f>
        <v>-</v>
      </c>
      <c r="DM32" s="72" t="str">
        <f>IF(ISNUMBER(T1_Data!DM30),IF(T1_Data!DM30=-999,"NA",IF(T1_Data!DM30&lt;1, "&lt;1", IF(T1_Data!DM30&gt;99, "&gt;99", T1_Data!DM30))),"-")</f>
        <v>-</v>
      </c>
      <c r="DN32" s="72" t="str">
        <f>IF(ISNUMBER(T1_Data!DN30),IF(T1_Data!DN30=-999,"NA",IF(T1_Data!DN30&lt;1, "&lt;1", IF(T1_Data!DN30&gt;99, "&gt;99", T1_Data!DN30))),"-")</f>
        <v>-</v>
      </c>
      <c r="DO32" s="72" t="str">
        <f>IF(ISNUMBER(T1_Data!DO30),IF(T1_Data!DO30=-999,"NA",IF(T1_Data!DO30&lt;1, "&lt;1", IF(T1_Data!DO30&gt;99, "&gt;99", T1_Data!DO30))),"-")</f>
        <v>-</v>
      </c>
      <c r="DP32" s="72" t="str">
        <f>IF(ISNUMBER(T1_Data!DP30),IF(T1_Data!DP30=-999,"NA",IF(T1_Data!DP30&lt;1, "&lt;1", IF(T1_Data!DP30&gt;99, "&gt;99", T1_Data!DP30))),"-")</f>
        <v>-</v>
      </c>
      <c r="DQ32" s="72" t="str">
        <f>IF(ISNUMBER(T1_Data!DQ30),IF(T1_Data!DQ30=-999,"NA",IF(T1_Data!DQ30&lt;1, "&lt;1", IF(T1_Data!DQ30&gt;99, "&gt;99", T1_Data!DQ30))),"-")</f>
        <v>-</v>
      </c>
      <c r="DR32" s="72" t="str">
        <f>IF(ISNUMBER(T1_Data!DR30),IF(T1_Data!DR30=-999,"NA",IF(T1_Data!DR30&lt;1, "&lt;1", IF(T1_Data!DR30&gt;99, "&gt;99", T1_Data!DR30))),"-")</f>
        <v>-</v>
      </c>
      <c r="DS32" s="72" t="str">
        <f>IF(ISNUMBER(T1_Data!DS30),IF(T1_Data!DS30=-999,"NA",IF(T1_Data!DS30&lt;1, "&lt;1", IF(T1_Data!DS30&gt;99, "&gt;99", T1_Data!DS30))),"-")</f>
        <v>-</v>
      </c>
      <c r="DT32" s="72" t="str">
        <f>IF(ISNUMBER(T1_Data!DT30),IF(T1_Data!DT30=-999,"NA",IF(T1_Data!DT30&lt;1, "&lt;1", IF(T1_Data!DT30&gt;99, "&gt;99", T1_Data!DT30))),"-")</f>
        <v>-</v>
      </c>
      <c r="DU32" s="72" t="str">
        <f>IF(ISNUMBER(T1_Data!DU30),IF(T1_Data!DU30=-999,"NA",IF(T1_Data!DU30&lt;1, "&lt;1", IF(T1_Data!DU30&gt;99, "&gt;99", T1_Data!DU30))),"-")</f>
        <v>-</v>
      </c>
      <c r="DV32" s="72" t="str">
        <f>IF(ISNUMBER(T1_Data!DV30),IF(T1_Data!DV30=-999,"NA",IF(T1_Data!DV30&lt;1, "&lt;1", IF(T1_Data!DV30&gt;99, "&gt;99", T1_Data!DV30))),"-")</f>
        <v>-</v>
      </c>
      <c r="DW32" s="72" t="str">
        <f>IF(ISNUMBER(T1_Data!DW30),IF(T1_Data!DW30=-999,"NA",IF(T1_Data!DW30&lt;1, "&lt;1", IF(T1_Data!DW30&gt;99, "&gt;99", T1_Data!DW30))),"-")</f>
        <v>-</v>
      </c>
      <c r="DX32" s="72" t="str">
        <f>IF(ISNUMBER(T1_Data!DX30),IF(T1_Data!DX30=-999,"NA",IF(T1_Data!DX30&lt;1, "&lt;1", IF(T1_Data!DX30&gt;99, "&gt;99", T1_Data!DX30))),"-")</f>
        <v>-</v>
      </c>
      <c r="DY32" s="72" t="str">
        <f>IF(ISNUMBER(T1_Data!DY30),IF(T1_Data!DY30=-999,"NA",IF(T1_Data!DY30&lt;1, "&lt;1", IF(T1_Data!DY30&gt;99, "&gt;99", T1_Data!DY30))),"-")</f>
        <v>-</v>
      </c>
      <c r="DZ32" s="72" t="str">
        <f>IF(ISNUMBER(T1_Data!DZ30),IF(T1_Data!DZ30=-999,"NA",IF(T1_Data!DZ30&lt;1, "&lt;1", IF(T1_Data!DZ30&gt;99, "&gt;99", T1_Data!DZ30))),"-")</f>
        <v>-</v>
      </c>
      <c r="EA32" s="72" t="str">
        <f>IF(ISNUMBER(T1_Data!EA30),IF(T1_Data!EA30=-999,"NA",IF(T1_Data!EA30&lt;1, "&lt;1", IF(T1_Data!EA30&gt;99, "&gt;99", T1_Data!EA30))),"-")</f>
        <v>-</v>
      </c>
      <c r="EB32" s="72" t="str">
        <f>IF(ISNUMBER(T1_Data!EB30),IF(T1_Data!EB30=-999,"NA",IF(T1_Data!EB30&lt;1, "&lt;1", IF(T1_Data!EB30&gt;99, "&gt;99", T1_Data!EB30))),"-")</f>
        <v>-</v>
      </c>
      <c r="EC32" s="72" t="str">
        <f>IF(ISNUMBER(T1_Data!EC30),IF(T1_Data!EC30=-999,"NA",IF(T1_Data!EC30&lt;1, "&lt;1", IF(T1_Data!EC30&gt;99, "&gt;99", T1_Data!EC30))),"-")</f>
        <v>-</v>
      </c>
      <c r="ED32" s="72" t="str">
        <f>IF(ISNUMBER(T1_Data!ED30),IF(T1_Data!ED30=-999,"NA",IF(T1_Data!ED30&lt;1, "&lt;1", IF(T1_Data!ED30&gt;99, "&gt;99", T1_Data!ED30))),"-")</f>
        <v>-</v>
      </c>
      <c r="EE32" s="72" t="str">
        <f>IF(ISNUMBER(T1_Data!EE30),IF(T1_Data!EE30=-999,"NA",IF(T1_Data!EE30&lt;1, "&lt;1", IF(T1_Data!EE30&gt;99, "&gt;99", T1_Data!EE30))),"-")</f>
        <v>-</v>
      </c>
      <c r="EF32" s="72" t="str">
        <f>IF(ISNUMBER(T1_Data!EF30),IF(T1_Data!EF30=-999,"NA",IF(T1_Data!EF30&lt;1, "&lt;1", IF(T1_Data!EF30&gt;99, "&gt;99", T1_Data!EF30))),"-")</f>
        <v>-</v>
      </c>
      <c r="EG32" s="72" t="str">
        <f>IF(ISNUMBER(T1_Data!EG30),IF(T1_Data!EG30=-999,"NA",IF(T1_Data!EG30&lt;1, "&lt;1", IF(T1_Data!EG30&gt;99, "&gt;99", T1_Data!EG30))),"-")</f>
        <v>-</v>
      </c>
      <c r="EH32" s="72" t="str">
        <f>IF(ISNUMBER(T1_Data!EH30),IF(T1_Data!EH30=-999,"NA",IF(T1_Data!EH30&lt;1, "&lt;1", IF(T1_Data!EH30&gt;99, "&gt;99", T1_Data!EH30))),"-")</f>
        <v>-</v>
      </c>
      <c r="EI32" s="72" t="str">
        <f>IF(ISNUMBER(T1_Data!EI30),IF(T1_Data!EI30=-999,"NA",IF(T1_Data!EI30&lt;1, "&lt;1", IF(T1_Data!EI30&gt;99, "&gt;99", T1_Data!EI30))),"-")</f>
        <v>-</v>
      </c>
      <c r="EJ32" s="72" t="str">
        <f>IF(ISNUMBER(T1_Data!EJ30),IF(T1_Data!EJ30=-999,"NA",IF(T1_Data!EJ30&lt;1, "&lt;1", IF(T1_Data!EJ30&gt;99, "&gt;99", T1_Data!EJ30))),"-")</f>
        <v>-</v>
      </c>
      <c r="EK32" s="72" t="str">
        <f>IF(ISNUMBER(T1_Data!EK30),IF(T1_Data!EK30=-999,"NA",IF(T1_Data!EK30&lt;1, "&lt;1", IF(T1_Data!EK30&gt;99, "&gt;99", T1_Data!EK30))),"-")</f>
        <v>-</v>
      </c>
      <c r="EL32" s="72" t="str">
        <f>IF(ISNUMBER(T1_Data!EL30),IF(T1_Data!EL30=-999,"NA",IF(T1_Data!EL30&lt;1, "&lt;1", IF(T1_Data!EL30&gt;99, "&gt;99", T1_Data!EL30))),"-")</f>
        <v>-</v>
      </c>
      <c r="EM32" s="72" t="str">
        <f>IF(ISNUMBER(T1_Data!EM30),IF(T1_Data!EM30=-999,"NA",IF(T1_Data!EM30&lt;1, "&lt;1", IF(T1_Data!EM30&gt;99, "&gt;99", T1_Data!EM30))),"-")</f>
        <v>-</v>
      </c>
      <c r="EN32" s="72" t="str">
        <f>IF(ISNUMBER(T1_Data!EN30),IF(T1_Data!EN30=-999,"NA",IF(T1_Data!EN30&lt;1, "&lt;1", IF(T1_Data!EN30&gt;99, "&gt;99", T1_Data!EN30))),"-")</f>
        <v>-</v>
      </c>
      <c r="EO32" s="72" t="str">
        <f>IF(ISNUMBER(T1_Data!EO30),IF(T1_Data!EO30=-999,"NA",IF(T1_Data!EO30&lt;1, "&lt;1", IF(T1_Data!EO30&gt;99, "&gt;99", T1_Data!EO30))),"-")</f>
        <v>-</v>
      </c>
      <c r="EP32" s="72" t="str">
        <f>IF(ISNUMBER(T1_Data!EP30),IF(T1_Data!EP30=-999,"NA",IF(T1_Data!EP30&lt;1, "&lt;1", IF(T1_Data!EP30&gt;99, "&gt;99", T1_Data!EP30))),"-")</f>
        <v>-</v>
      </c>
      <c r="EQ32" s="72" t="str">
        <f>IF(ISNUMBER(T1_Data!EQ30),IF(T1_Data!EQ30=-999,"NA",IF(T1_Data!EQ30&lt;1, "&lt;1", IF(T1_Data!EQ30&gt;99, "&gt;99", T1_Data!EQ30))),"-")</f>
        <v>-</v>
      </c>
      <c r="ER32" s="72" t="str">
        <f>IF(ISNUMBER(T1_Data!ER30),IF(T1_Data!ER30=-999,"NA",IF(T1_Data!ER30&lt;1, "&lt;1", IF(T1_Data!ER30&gt;99, "&gt;99", T1_Data!ER30))),"-")</f>
        <v>-</v>
      </c>
      <c r="ES32" s="72" t="str">
        <f>IF(ISNUMBER(T1_Data!ES30),IF(T1_Data!ES30=-999,"NA",IF(T1_Data!ES30&lt;1, "&lt;1", IF(T1_Data!ES30&gt;99, "&gt;99", T1_Data!ES30))),"-")</f>
        <v>-</v>
      </c>
      <c r="ET32" s="72" t="str">
        <f>IF(ISNUMBER(T1_Data!ET30),IF(T1_Data!ET30=-999,"NA",IF(T1_Data!ET30&lt;1, "&lt;1", IF(T1_Data!ET30&gt;99, "&gt;99", T1_Data!ET30))),"-")</f>
        <v>-</v>
      </c>
      <c r="EU32" s="72" t="str">
        <f>IF(ISNUMBER(T1_Data!EU30),IF(T1_Data!EU30=-999,"NA",IF(T1_Data!EU30&lt;1, "&lt;1", IF(T1_Data!EU30&gt;99, "&gt;99", T1_Data!EU30))),"-")</f>
        <v>-</v>
      </c>
      <c r="EV32" s="72" t="str">
        <f>IF(ISNUMBER(T1_Data!EV30),IF(T1_Data!EV30=-999,"NA",IF(T1_Data!EV30&lt;1, "&lt;1", IF(T1_Data!EV30&gt;99, "&gt;99", T1_Data!EV30))),"-")</f>
        <v>-</v>
      </c>
      <c r="EW32" s="72" t="str">
        <f>IF(ISNUMBER(T1_Data!EW30),IF(T1_Data!EW30=-999,"NA",IF(T1_Data!EW30&lt;1, "&lt;1", IF(T1_Data!EW30&gt;99, "&gt;99", T1_Data!EW30))),"-")</f>
        <v>-</v>
      </c>
      <c r="EX32" s="72" t="str">
        <f>IF(ISNUMBER(T1_Data!EX30),IF(T1_Data!EX30=-999,"NA",IF(T1_Data!EX30&lt;1, "&lt;1", IF(T1_Data!EX30&gt;99, "&gt;99", T1_Data!EX30))),"-")</f>
        <v>-</v>
      </c>
      <c r="EY32" s="72" t="str">
        <f>IF(ISNUMBER(T1_Data!EY30),IF(T1_Data!EY30=-999,"NA",IF(T1_Data!EY30&lt;1, "&lt;1", IF(T1_Data!EY30&gt;99, "&gt;99", T1_Data!EY30))),"-")</f>
        <v>-</v>
      </c>
      <c r="EZ32" s="72" t="str">
        <f>IF(ISNUMBER(T1_Data!EZ30),IF(T1_Data!EZ30=-999,"NA",IF(T1_Data!EZ30&lt;1, "&lt;1", IF(T1_Data!EZ30&gt;99, "&gt;99", T1_Data!EZ30))),"-")</f>
        <v>-</v>
      </c>
      <c r="FA32" s="72" t="str">
        <f>IF(ISNUMBER(T1_Data!FA30),IF(T1_Data!FA30=-999,"NA",IF(T1_Data!FA30&lt;1, "&lt;1", IF(T1_Data!FA30&gt;99, "&gt;99", T1_Data!FA30))),"-")</f>
        <v>-</v>
      </c>
      <c r="FB32" s="72" t="str">
        <f>IF(ISNUMBER(T1_Data!FB30),IF(T1_Data!FB30=-999,"NA",IF(T1_Data!FB30&lt;1, "&lt;1", IF(T1_Data!FB30&gt;99, "&gt;99", T1_Data!FB30))),"-")</f>
        <v>-</v>
      </c>
      <c r="FC32" s="72" t="str">
        <f>IF(ISNUMBER(T1_Data!FC30),IF(T1_Data!FC30=-999,"NA",IF(T1_Data!FC30&lt;1, "&lt;1", IF(T1_Data!FC30&gt;99, "&gt;99", T1_Data!FC30))),"-")</f>
        <v>-</v>
      </c>
      <c r="FD32" s="72" t="str">
        <f>IF(ISNUMBER(T1_Data!FD30),IF(T1_Data!FD30=-999,"NA",IF(T1_Data!FD30&lt;1, "&lt;1", IF(T1_Data!FD30&gt;99, "&gt;99", T1_Data!FD30))),"-")</f>
        <v>-</v>
      </c>
      <c r="FE32" s="72" t="str">
        <f>IF(ISNUMBER(T1_Data!FE30),IF(T1_Data!FE30=-999,"NA",IF(T1_Data!FE30&lt;1, "&lt;1", IF(T1_Data!FE30&gt;99, "&gt;99", T1_Data!FE30))),"-")</f>
        <v>-</v>
      </c>
      <c r="FF32" s="72" t="str">
        <f>IF(ISNUMBER(T1_Data!FF30),IF(T1_Data!FF30=-999,"NA",IF(T1_Data!FF30&lt;1, "&lt;1", IF(T1_Data!FF30&gt;99, "&gt;99", T1_Data!FF30))),"-")</f>
        <v>-</v>
      </c>
      <c r="FG32" s="72" t="str">
        <f>IF(ISNUMBER(T1_Data!FG30),IF(T1_Data!FG30=-999,"NA",IF(T1_Data!FG30&lt;1, "&lt;1", IF(T1_Data!FG30&gt;99, "&gt;99", T1_Data!FG30))),"-")</f>
        <v>-</v>
      </c>
      <c r="FH32" s="72" t="str">
        <f>IF(ISNUMBER(T1_Data!FH30),IF(T1_Data!FH30=-999,"NA",IF(T1_Data!FH30&lt;1, "&lt;1", IF(T1_Data!FH30&gt;99, "&gt;99", T1_Data!FH30))),"-")</f>
        <v>-</v>
      </c>
      <c r="FI32" s="72" t="str">
        <f>IF(ISNUMBER(T1_Data!FI30),IF(T1_Data!FI30=-999,"NA",IF(T1_Data!FI30&lt;1, "&lt;1", IF(T1_Data!FI30&gt;99, "&gt;99", T1_Data!FI30))),"-")</f>
        <v>-</v>
      </c>
      <c r="FJ32" s="72" t="str">
        <f>IF(ISNUMBER(T1_Data!FJ30),IF(T1_Data!FJ30=-999,"NA",IF(T1_Data!FJ30&lt;1, "&lt;1", IF(T1_Data!FJ30&gt;99, "&gt;99", T1_Data!FJ30))),"-")</f>
        <v>-</v>
      </c>
      <c r="FK32" s="72" t="str">
        <f>IF(ISNUMBER(T1_Data!FK30),IF(T1_Data!FK30=-999,"NA",IF(T1_Data!FK30&lt;1, "&lt;1", IF(T1_Data!FK30&gt;99, "&gt;99", T1_Data!FK30))),"-")</f>
        <v>-</v>
      </c>
      <c r="FL32" s="72" t="str">
        <f>IF(ISNUMBER(T1_Data!FL30),IF(T1_Data!FL30=-999,"NA",IF(T1_Data!FL30&lt;1, "&lt;1", IF(T1_Data!FL30&gt;99, "&gt;99", T1_Data!FL30))),"-")</f>
        <v>-</v>
      </c>
      <c r="FM32" s="72" t="str">
        <f>IF(ISNUMBER(T1_Data!FM30),IF(T1_Data!FM30=-999,"NA",IF(T1_Data!FM30&lt;1, "&lt;1", IF(T1_Data!FM30&gt;99, "&gt;99", T1_Data!FM30))),"-")</f>
        <v>-</v>
      </c>
      <c r="FN32" s="72" t="str">
        <f>IF(ISNUMBER(T1_Data!FN30),IF(T1_Data!FN30=-999,"NA",IF(T1_Data!FN30&lt;1, "&lt;1", IF(T1_Data!FN30&gt;99, "&gt;99", T1_Data!FN30))),"-")</f>
        <v>-</v>
      </c>
      <c r="FO32" s="72" t="str">
        <f>IF(ISNUMBER(T1_Data!FO30),IF(T1_Data!FO30=-999,"NA",IF(T1_Data!FO30&lt;1, "&lt;1", IF(T1_Data!FO30&gt;99, "&gt;99", T1_Data!FO30))),"-")</f>
        <v>-</v>
      </c>
      <c r="FP32" s="72" t="str">
        <f>IF(ISNUMBER(T1_Data!FP30),IF(T1_Data!FP30=-999,"NA",IF(T1_Data!FP30&lt;1, "&lt;1", IF(T1_Data!FP30&gt;99, "&gt;99", T1_Data!FP30))),"-")</f>
        <v>-</v>
      </c>
      <c r="FQ32" s="72" t="str">
        <f>IF(ISNUMBER(T1_Data!FQ30),IF(T1_Data!FQ30=-999,"NA",IF(T1_Data!FQ30&lt;1, "&lt;1", IF(T1_Data!FQ30&gt;99, "&gt;99", T1_Data!FQ30))),"-")</f>
        <v>-</v>
      </c>
      <c r="FR32" s="72" t="str">
        <f>IF(ISNUMBER(T1_Data!FR30),IF(T1_Data!FR30=-999,"NA",IF(T1_Data!FR30&lt;1, "&lt;1", IF(T1_Data!FR30&gt;99, "&gt;99", T1_Data!FR30))),"-")</f>
        <v>-</v>
      </c>
      <c r="FS32" s="72" t="str">
        <f>IF(ISNUMBER(T1_Data!FS30),IF(T1_Data!FS30=-999,"NA",IF(T1_Data!FS30&lt;1, "&lt;1", IF(T1_Data!FS30&gt;99, "&gt;99", T1_Data!FS30))),"-")</f>
        <v>-</v>
      </c>
      <c r="FT32" s="72" t="str">
        <f>IF(ISNUMBER(T1_Data!FT30),IF(T1_Data!FT30=-999,"NA",IF(T1_Data!FT30&lt;1, "&lt;1", IF(T1_Data!FT30&gt;99, "&gt;99", T1_Data!FT30))),"-")</f>
        <v>-</v>
      </c>
      <c r="FU32" s="72" t="str">
        <f>IF(ISNUMBER(T1_Data!FU30),IF(T1_Data!FU30=-999,"NA",IF(T1_Data!FU30&lt;1, "&lt;1", IF(T1_Data!FU30&gt;99, "&gt;99", T1_Data!FU30))),"-")</f>
        <v>-</v>
      </c>
      <c r="FV32" s="72" t="str">
        <f>IF(ISNUMBER(T1_Data!FV30),IF(T1_Data!FV30=-999,"NA",IF(T1_Data!FV30&lt;1, "&lt;1", IF(T1_Data!FV30&gt;99, "&gt;99", T1_Data!FV30))),"-")</f>
        <v>-</v>
      </c>
      <c r="FW32" s="72" t="str">
        <f>IF(ISNUMBER(T1_Data!FW30),IF(T1_Data!FW30=-999,"NA",IF(T1_Data!FW30&lt;1, "&lt;1", IF(T1_Data!FW30&gt;99, "&gt;99", T1_Data!FW30))),"-")</f>
        <v>-</v>
      </c>
      <c r="FX32" s="71" t="str">
        <f>IF(ISBLANK(T1_Data!FX30), "", T1_Data!FX30)</f>
        <v/>
      </c>
    </row>
    <row r="33" spans="1:180" x14ac:dyDescent="0.25">
      <c r="A33" s="71" t="str">
        <f>IF(ISBLANK(T1_Data!A31), "", T1_Data!A31)</f>
        <v/>
      </c>
      <c r="B33" s="72" t="str">
        <f>IF(ISNUMBER(T1_Data!B31), T1_Data!B31,"-")</f>
        <v>-</v>
      </c>
      <c r="C33" s="72" t="str">
        <f>IF(ISNUMBER(T1_Data!C31),IF(T1_Data!C31=-999,"NA",IF(T1_Data!C31&lt;1, "&lt;1", IF(T1_Data!C31&gt;99, "&gt;99", T1_Data!C31))),"-")</f>
        <v>-</v>
      </c>
      <c r="D33" s="72" t="str">
        <f>IF(ISNUMBER(T1_Data!D31),IF(T1_Data!D31=-999,"NA",IF(T1_Data!D31&lt;1, "&lt;1", IF(T1_Data!D31&gt;99, "&gt;99", T1_Data!D31))),"-")</f>
        <v>-</v>
      </c>
      <c r="E33" s="72" t="str">
        <f>IF(ISNUMBER(T1_Data!E31),IF(T1_Data!E31=-999,"NA",IF(T1_Data!E31&lt;1, "&lt;1", IF(T1_Data!E31&gt;99, "&gt;99", T1_Data!E31))),"-")</f>
        <v>-</v>
      </c>
      <c r="F33" s="72" t="str">
        <f>IF(ISNUMBER(T1_Data!F31),IF(T1_Data!F31=-999,"NA",IF(T1_Data!F31&lt;1, "&lt;1", IF(T1_Data!F31&gt;99, "&gt;99", T1_Data!F31))),"-")</f>
        <v>-</v>
      </c>
      <c r="G33" s="72" t="str">
        <f>IF(ISNUMBER(T1_Data!G31),IF(T1_Data!G31=-999,"NA",IF(T1_Data!G31&lt;1, "&lt;1", IF(T1_Data!G31&gt;99, "&gt;99", T1_Data!G31))),"-")</f>
        <v>-</v>
      </c>
      <c r="H33" s="72" t="str">
        <f>IF(ISNUMBER(T1_Data!H31),IF(T1_Data!H31=-999,"NA",IF(T1_Data!H31&lt;1, "&lt;1", IF(T1_Data!H31&gt;99, "&gt;99", T1_Data!H31))),"-")</f>
        <v>-</v>
      </c>
      <c r="I33" s="72" t="str">
        <f>IF(ISNUMBER(T1_Data!I31),IF(T1_Data!I31=-999,"NA",IF(T1_Data!I31&lt;1, "&lt;1", IF(T1_Data!I31&gt;99, "&gt;99", T1_Data!I31))),"-")</f>
        <v>-</v>
      </c>
      <c r="J33" s="72" t="str">
        <f>IF(ISNUMBER(T1_Data!J31),IF(T1_Data!J31=-999,"NA",IF(T1_Data!J31&lt;1, "&lt;1", IF(T1_Data!J31&gt;99, "&gt;99", T1_Data!J31))),"-")</f>
        <v>-</v>
      </c>
      <c r="K33" s="72" t="str">
        <f>IF(ISNUMBER(T1_Data!K31),IF(T1_Data!K31=-999,"NA",IF(T1_Data!K31&lt;1, "&lt;1", IF(T1_Data!K31&gt;99, "&gt;99", T1_Data!K31))),"-")</f>
        <v>-</v>
      </c>
      <c r="L33" s="72" t="str">
        <f>IF(ISNUMBER(T1_Data!L31),IF(T1_Data!L31=-999,"NA",IF(T1_Data!L31&lt;1, "&lt;1", IF(T1_Data!L31&gt;99, "&gt;99", T1_Data!L31))),"-")</f>
        <v>-</v>
      </c>
      <c r="M33" s="72" t="str">
        <f>IF(ISNUMBER(T1_Data!M31),IF(T1_Data!M31=-999,"NA",IF(T1_Data!M31&lt;1, "&lt;1", IF(T1_Data!M31&gt;99, "&gt;99", T1_Data!M31))),"-")</f>
        <v>-</v>
      </c>
      <c r="N33" s="72" t="str">
        <f>IF(ISNUMBER(T1_Data!N31),IF(T1_Data!N31=-999,"NA",IF(T1_Data!N31&lt;1, "&lt;1", IF(T1_Data!N31&gt;99, "&gt;99", T1_Data!N31))),"-")</f>
        <v>-</v>
      </c>
      <c r="O33" s="72" t="str">
        <f>IF(ISNUMBER(T1_Data!O31),IF(T1_Data!O31=-999,"NA",IF(T1_Data!O31&lt;1, "&lt;1", IF(T1_Data!O31&gt;99, "&gt;99", T1_Data!O31))),"-")</f>
        <v>-</v>
      </c>
      <c r="P33" s="72" t="str">
        <f>IF(ISNUMBER(T1_Data!P31),IF(T1_Data!P31=-999,"NA",IF(T1_Data!P31&lt;1, "&lt;1", IF(T1_Data!P31&gt;99, "&gt;99", T1_Data!P31))),"-")</f>
        <v>-</v>
      </c>
      <c r="Q33" s="72" t="str">
        <f>IF(ISNUMBER(T1_Data!Q31),IF(T1_Data!Q31=-999,"NA",IF(T1_Data!Q31&lt;1, "&lt;1", IF(T1_Data!Q31&gt;99, "&gt;99", T1_Data!Q31))),"-")</f>
        <v>-</v>
      </c>
      <c r="R33" s="72" t="str">
        <f>IF(ISNUMBER(T1_Data!R31),IF(T1_Data!R31=-999,"NA",IF(T1_Data!R31&lt;1, "&lt;1", IF(T1_Data!R31&gt;99, "&gt;99", T1_Data!R31))),"-")</f>
        <v>-</v>
      </c>
      <c r="S33" s="72" t="str">
        <f>IF(ISNUMBER(T1_Data!S31),IF(T1_Data!S31=-999,"NA",IF(T1_Data!S31&lt;1, "&lt;1", IF(T1_Data!S31&gt;99, "&gt;99", T1_Data!S31))),"-")</f>
        <v>-</v>
      </c>
      <c r="T33" s="72" t="str">
        <f>IF(ISNUMBER(T1_Data!T31),IF(T1_Data!T31=-999,"NA",IF(T1_Data!T31&lt;1, "&lt;1", IF(T1_Data!T31&gt;99, "&gt;99", T1_Data!T31))),"-")</f>
        <v>-</v>
      </c>
      <c r="U33" s="72" t="str">
        <f>IF(ISNUMBER(T1_Data!U31),IF(T1_Data!U31=-999,"NA",IF(T1_Data!U31&lt;1, "&lt;1", IF(T1_Data!U31&gt;99, "&gt;99", T1_Data!U31))),"-")</f>
        <v>-</v>
      </c>
      <c r="V33" s="72" t="str">
        <f>IF(ISNUMBER(T1_Data!V31),IF(T1_Data!V31=-999,"NA",IF(T1_Data!V31&lt;1, "&lt;1", IF(T1_Data!V31&gt;99, "&gt;99", T1_Data!V31))),"-")</f>
        <v>-</v>
      </c>
      <c r="W33" s="72" t="str">
        <f>IF(ISNUMBER(T1_Data!W31),IF(T1_Data!W31=-999,"NA",IF(T1_Data!W31&lt;1, "&lt;1", IF(T1_Data!W31&gt;99, "&gt;99", T1_Data!W31))),"-")</f>
        <v>-</v>
      </c>
      <c r="X33" s="72" t="str">
        <f>IF(ISNUMBER(T1_Data!X31),IF(T1_Data!X31=-999,"NA",IF(T1_Data!X31&lt;1, "&lt;1", IF(T1_Data!X31&gt;99, "&gt;99", T1_Data!X31))),"-")</f>
        <v>-</v>
      </c>
      <c r="Y33" s="72" t="str">
        <f>IF(ISNUMBER(T1_Data!Y31),IF(T1_Data!Y31=-999,"NA",IF(T1_Data!Y31&lt;1, "&lt;1", IF(T1_Data!Y31&gt;99, "&gt;99", T1_Data!Y31))),"-")</f>
        <v>-</v>
      </c>
      <c r="Z33" s="72" t="str">
        <f>IF(ISNUMBER(T1_Data!Z31),IF(T1_Data!Z31=-999,"NA",IF(T1_Data!Z31&lt;1, "&lt;1", IF(T1_Data!Z31&gt;99, "&gt;99", T1_Data!Z31))),"-")</f>
        <v>-</v>
      </c>
      <c r="AA33" s="72" t="str">
        <f>IF(ISNUMBER(T1_Data!AA31),IF(T1_Data!AA31=-999,"NA",IF(T1_Data!AA31&lt;1, "&lt;1", IF(T1_Data!AA31&gt;99, "&gt;99", T1_Data!AA31))),"-")</f>
        <v>-</v>
      </c>
      <c r="AB33" s="72" t="str">
        <f>IF(ISNUMBER(T1_Data!AB31),IF(T1_Data!AB31=-999,"NA",IF(T1_Data!AB31&lt;1, "&lt;1", IF(T1_Data!AB31&gt;99, "&gt;99", T1_Data!AB31))),"-")</f>
        <v>-</v>
      </c>
      <c r="AC33" s="72" t="str">
        <f>IF(ISNUMBER(T1_Data!AC31),IF(T1_Data!AC31=-999,"NA",IF(T1_Data!AC31&lt;1, "&lt;1", IF(T1_Data!AC31&gt;99, "&gt;99", T1_Data!AC31))),"-")</f>
        <v>-</v>
      </c>
      <c r="AD33" s="72" t="str">
        <f>IF(ISNUMBER(T1_Data!AD31),IF(T1_Data!AD31=-999,"NA",IF(T1_Data!AD31&lt;1, "&lt;1", IF(T1_Data!AD31&gt;99, "&gt;99", T1_Data!AD31))),"-")</f>
        <v>-</v>
      </c>
      <c r="AE33" s="72" t="str">
        <f>IF(ISNUMBER(T1_Data!AE31),IF(T1_Data!AE31=-999,"NA",IF(T1_Data!AE31&lt;1, "&lt;1", IF(T1_Data!AE31&gt;99, "&gt;99", T1_Data!AE31))),"-")</f>
        <v>-</v>
      </c>
      <c r="AF33" s="72" t="str">
        <f>IF(ISNUMBER(T1_Data!AF31),IF(T1_Data!AF31=-999,"NA",IF(T1_Data!AF31&lt;1, "&lt;1", IF(T1_Data!AF31&gt;99, "&gt;99", T1_Data!AF31))),"-")</f>
        <v>-</v>
      </c>
      <c r="AG33" s="72" t="str">
        <f>IF(ISNUMBER(T1_Data!AG31),IF(T1_Data!AG31=-999,"NA",IF(T1_Data!AG31&lt;1, "&lt;1", IF(T1_Data!AG31&gt;99, "&gt;99", T1_Data!AG31))),"-")</f>
        <v>-</v>
      </c>
      <c r="AH33" s="72" t="str">
        <f>IF(ISNUMBER(T1_Data!AH31),IF(T1_Data!AH31=-999,"NA",IF(T1_Data!AH31&lt;1, "&lt;1", IF(T1_Data!AH31&gt;99, "&gt;99", T1_Data!AH31))),"-")</f>
        <v>-</v>
      </c>
      <c r="AI33" s="72" t="str">
        <f>IF(ISNUMBER(T1_Data!AI31),IF(T1_Data!AI31=-999,"NA",IF(T1_Data!AI31&lt;1, "&lt;1", IF(T1_Data!AI31&gt;99, "&gt;99", T1_Data!AI31))),"-")</f>
        <v>-</v>
      </c>
      <c r="AJ33" s="72" t="str">
        <f>IF(ISNUMBER(T1_Data!AJ31),IF(T1_Data!AJ31=-999,"NA",IF(T1_Data!AJ31&lt;1, "&lt;1", IF(T1_Data!AJ31&gt;99, "&gt;99", T1_Data!AJ31))),"-")</f>
        <v>-</v>
      </c>
      <c r="AK33" s="72" t="str">
        <f>IF(ISNUMBER(T1_Data!AK31),IF(T1_Data!AK31=-999,"NA",IF(T1_Data!AK31&lt;1, "&lt;1", IF(T1_Data!AK31&gt;99, "&gt;99", T1_Data!AK31))),"-")</f>
        <v>-</v>
      </c>
      <c r="AL33" s="72" t="str">
        <f>IF(ISNUMBER(T1_Data!AL31),IF(T1_Data!AL31=-999,"NA",IF(T1_Data!AL31&lt;1, "&lt;1", IF(T1_Data!AL31&gt;99, "&gt;99", T1_Data!AL31))),"-")</f>
        <v>-</v>
      </c>
      <c r="AM33" s="72" t="str">
        <f>IF(ISNUMBER(T1_Data!AM31),IF(T1_Data!AM31=-999,"NA",IF(T1_Data!AM31&lt;1, "&lt;1", IF(T1_Data!AM31&gt;99, "&gt;99", T1_Data!AM31))),"-")</f>
        <v>-</v>
      </c>
      <c r="AN33" s="72" t="str">
        <f>IF(ISNUMBER(T1_Data!AN31),IF(T1_Data!AN31=-999,"NA",IF(T1_Data!AN31&lt;1, "&lt;1", IF(T1_Data!AN31&gt;99, "&gt;99", T1_Data!AN31))),"-")</f>
        <v>-</v>
      </c>
      <c r="AO33" s="72" t="str">
        <f>IF(ISNUMBER(T1_Data!AO31),IF(T1_Data!AO31=-999,"NA",IF(T1_Data!AO31&lt;1, "&lt;1", IF(T1_Data!AO31&gt;99, "&gt;99", T1_Data!AO31))),"-")</f>
        <v>-</v>
      </c>
      <c r="AP33" s="72" t="str">
        <f>IF(ISNUMBER(T1_Data!AP31),IF(T1_Data!AP31=-999,"NA",IF(T1_Data!AP31&lt;1, "&lt;1", IF(T1_Data!AP31&gt;99, "&gt;99", T1_Data!AP31))),"-")</f>
        <v>-</v>
      </c>
      <c r="AQ33" s="72" t="str">
        <f>IF(ISNUMBER(T1_Data!AQ31),IF(T1_Data!AQ31=-999,"NA",IF(T1_Data!AQ31&lt;1, "&lt;1", IF(T1_Data!AQ31&gt;99, "&gt;99", T1_Data!AQ31))),"-")</f>
        <v>-</v>
      </c>
      <c r="AR33" s="72" t="str">
        <f>IF(ISNUMBER(T1_Data!AR31),IF(T1_Data!AR31=-999,"NA",IF(T1_Data!AR31&lt;1, "&lt;1", IF(T1_Data!AR31&gt;99, "&gt;99", T1_Data!AR31))),"-")</f>
        <v>-</v>
      </c>
      <c r="AS33" s="72" t="str">
        <f>IF(ISNUMBER(T1_Data!AS31),IF(T1_Data!AS31=-999,"NA",IF(T1_Data!AS31&lt;1, "&lt;1", IF(T1_Data!AS31&gt;99, "&gt;99", T1_Data!AS31))),"-")</f>
        <v>-</v>
      </c>
      <c r="AT33" s="72" t="str">
        <f>IF(ISNUMBER(T1_Data!AT31),IF(T1_Data!AT31=-999,"NA",IF(T1_Data!AT31&lt;1, "&lt;1", IF(T1_Data!AT31&gt;99, "&gt;99", T1_Data!AT31))),"-")</f>
        <v>-</v>
      </c>
      <c r="AU33" s="72" t="str">
        <f>IF(ISNUMBER(T1_Data!AU31),IF(T1_Data!AU31=-999,"NA",IF(T1_Data!AU31&lt;1, "&lt;1", IF(T1_Data!AU31&gt;99, "&gt;99", T1_Data!AU31))),"-")</f>
        <v>-</v>
      </c>
      <c r="AV33" s="72" t="str">
        <f>IF(ISNUMBER(T1_Data!AV31),IF(T1_Data!AV31=-999,"NA",IF(T1_Data!AV31&lt;1, "&lt;1", IF(T1_Data!AV31&gt;99, "&gt;99", T1_Data!AV31))),"-")</f>
        <v>-</v>
      </c>
      <c r="AW33" s="72" t="str">
        <f>IF(ISNUMBER(T1_Data!AW31),IF(T1_Data!AW31=-999,"NA",IF(T1_Data!AW31&lt;1, "&lt;1", IF(T1_Data!AW31&gt;99, "&gt;99", T1_Data!AW31))),"-")</f>
        <v>-</v>
      </c>
      <c r="AX33" s="72" t="str">
        <f>IF(ISNUMBER(T1_Data!AX31),IF(T1_Data!AX31=-999,"NA",IF(T1_Data!AX31&lt;1, "&lt;1", IF(T1_Data!AX31&gt;99, "&gt;99", T1_Data!AX31))),"-")</f>
        <v>-</v>
      </c>
      <c r="AY33" s="72" t="str">
        <f>IF(ISNUMBER(T1_Data!AY31),IF(T1_Data!AY31=-999,"NA",IF(T1_Data!AY31&lt;1, "&lt;1", IF(T1_Data!AY31&gt;99, "&gt;99", T1_Data!AY31))),"-")</f>
        <v>-</v>
      </c>
      <c r="AZ33" s="72" t="str">
        <f>IF(ISNUMBER(T1_Data!AZ31),IF(T1_Data!AZ31=-999,"NA",IF(T1_Data!AZ31&lt;1, "&lt;1", IF(T1_Data!AZ31&gt;99, "&gt;99", T1_Data!AZ31))),"-")</f>
        <v>-</v>
      </c>
      <c r="BA33" s="72" t="str">
        <f>IF(ISNUMBER(T1_Data!BA31),IF(T1_Data!BA31=-999,"NA",IF(T1_Data!BA31&lt;1, "&lt;1", IF(T1_Data!BA31&gt;99, "&gt;99", T1_Data!BA31))),"-")</f>
        <v>-</v>
      </c>
      <c r="BB33" s="72" t="str">
        <f>IF(ISNUMBER(T1_Data!BB31),IF(T1_Data!BB31=-999,"NA",IF(T1_Data!BB31&lt;1, "&lt;1", IF(T1_Data!BB31&gt;99, "&gt;99", T1_Data!BB31))),"-")</f>
        <v>-</v>
      </c>
      <c r="BC33" s="72" t="str">
        <f>IF(ISNUMBER(T1_Data!BC31),IF(T1_Data!BC31=-999,"NA",IF(T1_Data!BC31&lt;1, "&lt;1", IF(T1_Data!BC31&gt;99, "&gt;99", T1_Data!BC31))),"-")</f>
        <v>-</v>
      </c>
      <c r="BD33" s="72" t="str">
        <f>IF(ISNUMBER(T1_Data!BD31),IF(T1_Data!BD31=-999,"NA",IF(T1_Data!BD31&lt;1, "&lt;1", IF(T1_Data!BD31&gt;99, "&gt;99", T1_Data!BD31))),"-")</f>
        <v>-</v>
      </c>
      <c r="BE33" s="72" t="str">
        <f>IF(ISNUMBER(T1_Data!BE31),IF(T1_Data!BE31=-999,"NA",IF(T1_Data!BE31&lt;1, "&lt;1", IF(T1_Data!BE31&gt;99, "&gt;99", T1_Data!BE31))),"-")</f>
        <v>-</v>
      </c>
      <c r="BF33" s="72" t="str">
        <f>IF(ISNUMBER(T1_Data!BF31),IF(T1_Data!BF31=-999,"NA",IF(T1_Data!BF31&lt;1, "&lt;1", IF(T1_Data!BF31&gt;99, "&gt;99", T1_Data!BF31))),"-")</f>
        <v>-</v>
      </c>
      <c r="BG33" s="72" t="str">
        <f>IF(ISNUMBER(T1_Data!BG31),IF(T1_Data!BG31=-999,"NA",IF(T1_Data!BG31&lt;1, "&lt;1", IF(T1_Data!BG31&gt;99, "&gt;99", T1_Data!BG31))),"-")</f>
        <v>-</v>
      </c>
      <c r="BH33" s="72" t="str">
        <f>IF(ISNUMBER(T1_Data!BH31),IF(T1_Data!BH31=-999,"NA",IF(T1_Data!BH31&lt;1, "&lt;1", IF(T1_Data!BH31&gt;99, "&gt;99", T1_Data!BH31))),"-")</f>
        <v>-</v>
      </c>
      <c r="BI33" s="72" t="str">
        <f>IF(ISNUMBER(T1_Data!BI31),IF(T1_Data!BI31=-999,"NA",IF(T1_Data!BI31&lt;1, "&lt;1", IF(T1_Data!BI31&gt;99, "&gt;99", T1_Data!BI31))),"-")</f>
        <v>-</v>
      </c>
      <c r="BJ33" s="72" t="str">
        <f>IF(ISNUMBER(T1_Data!BJ31),IF(T1_Data!BJ31=-999,"NA",IF(T1_Data!BJ31&lt;1, "&lt;1", IF(T1_Data!BJ31&gt;99, "&gt;99", T1_Data!BJ31))),"-")</f>
        <v>-</v>
      </c>
      <c r="BK33" s="72" t="str">
        <f>IF(ISNUMBER(T1_Data!BK31),IF(T1_Data!BK31=-999,"NA",IF(T1_Data!BK31&lt;1, "&lt;1", IF(T1_Data!BK31&gt;99, "&gt;99", T1_Data!BK31))),"-")</f>
        <v>-</v>
      </c>
      <c r="BL33" s="72" t="str">
        <f>IF(ISNUMBER(T1_Data!BL31),IF(T1_Data!BL31=-999,"NA",IF(T1_Data!BL31&lt;1, "&lt;1", IF(T1_Data!BL31&gt;99, "&gt;99", T1_Data!BL31))),"-")</f>
        <v>-</v>
      </c>
      <c r="BM33" s="72" t="str">
        <f>IF(ISNUMBER(T1_Data!BM31),IF(T1_Data!BM31=-999,"NA",IF(T1_Data!BM31&lt;1, "&lt;1", IF(T1_Data!BM31&gt;99, "&gt;99", T1_Data!BM31))),"-")</f>
        <v>-</v>
      </c>
      <c r="BN33" s="72" t="str">
        <f>IF(ISNUMBER(T1_Data!BN31),IF(T1_Data!BN31=-999,"NA",IF(T1_Data!BN31&lt;1, "&lt;1", IF(T1_Data!BN31&gt;99, "&gt;99", T1_Data!BN31))),"-")</f>
        <v>-</v>
      </c>
      <c r="BO33" s="72" t="str">
        <f>IF(ISNUMBER(T1_Data!BO31),IF(T1_Data!BO31=-999,"NA",IF(T1_Data!BO31&lt;1, "&lt;1", IF(T1_Data!BO31&gt;99, "&gt;99", T1_Data!BO31))),"-")</f>
        <v>-</v>
      </c>
      <c r="BP33" s="72" t="str">
        <f>IF(ISNUMBER(T1_Data!BP31),IF(T1_Data!BP31=-999,"NA",IF(T1_Data!BP31&lt;1, "&lt;1", IF(T1_Data!BP31&gt;99, "&gt;99", T1_Data!BP31))),"-")</f>
        <v>-</v>
      </c>
      <c r="BQ33" s="72" t="str">
        <f>IF(ISNUMBER(T1_Data!BQ31),IF(T1_Data!BQ31=-999,"NA",IF(T1_Data!BQ31&lt;1, "&lt;1", IF(T1_Data!BQ31&gt;99, "&gt;99", T1_Data!BQ31))),"-")</f>
        <v>-</v>
      </c>
      <c r="BR33" s="72" t="str">
        <f>IF(ISNUMBER(T1_Data!BR31),IF(T1_Data!BR31=-999,"NA",IF(T1_Data!BR31&lt;1, "&lt;1", IF(T1_Data!BR31&gt;99, "&gt;99", T1_Data!BR31))),"-")</f>
        <v>-</v>
      </c>
      <c r="BS33" s="72" t="str">
        <f>IF(ISNUMBER(T1_Data!BS31),IF(T1_Data!BS31=-999,"NA",IF(T1_Data!BS31&lt;1, "&lt;1", IF(T1_Data!BS31&gt;99, "&gt;99", T1_Data!BS31))),"-")</f>
        <v>-</v>
      </c>
      <c r="BT33" s="72" t="str">
        <f>IF(ISNUMBER(T1_Data!BT31),IF(T1_Data!BT31=-999,"NA",IF(T1_Data!BT31&lt;1, "&lt;1", IF(T1_Data!BT31&gt;99, "&gt;99", T1_Data!BT31))),"-")</f>
        <v>-</v>
      </c>
      <c r="BU33" s="72" t="str">
        <f>IF(ISNUMBER(T1_Data!BU31),IF(T1_Data!BU31=-999,"NA",IF(T1_Data!BU31&lt;1, "&lt;1", IF(T1_Data!BU31&gt;99, "&gt;99", T1_Data!BU31))),"-")</f>
        <v>-</v>
      </c>
      <c r="BV33" s="72" t="str">
        <f>IF(ISNUMBER(T1_Data!BV31),IF(T1_Data!BV31=-999,"NA",IF(T1_Data!BV31&lt;1, "&lt;1", IF(T1_Data!BV31&gt;99, "&gt;99", T1_Data!BV31))),"-")</f>
        <v>-</v>
      </c>
      <c r="BW33" s="72" t="str">
        <f>IF(ISNUMBER(T1_Data!BW31),IF(T1_Data!BW31=-999,"NA",IF(T1_Data!BW31&lt;1, "&lt;1", IF(T1_Data!BW31&gt;99, "&gt;99", T1_Data!BW31))),"-")</f>
        <v>-</v>
      </c>
      <c r="BX33" s="72" t="str">
        <f>IF(ISNUMBER(T1_Data!BX31),IF(T1_Data!BX31=-999,"NA",IF(T1_Data!BX31&lt;1, "&lt;1", IF(T1_Data!BX31&gt;99, "&gt;99", T1_Data!BX31))),"-")</f>
        <v>-</v>
      </c>
      <c r="BY33" s="72" t="str">
        <f>IF(ISNUMBER(T1_Data!BY31),IF(T1_Data!BY31=-999,"NA",IF(T1_Data!BY31&lt;1, "&lt;1", IF(T1_Data!BY31&gt;99, "&gt;99", T1_Data!BY31))),"-")</f>
        <v>-</v>
      </c>
      <c r="BZ33" s="72" t="str">
        <f>IF(ISNUMBER(T1_Data!BZ31),IF(T1_Data!BZ31=-999,"NA",IF(T1_Data!BZ31&lt;1, "&lt;1", IF(T1_Data!BZ31&gt;99, "&gt;99", T1_Data!BZ31))),"-")</f>
        <v>-</v>
      </c>
      <c r="CA33" s="72" t="str">
        <f>IF(ISNUMBER(T1_Data!CA31),IF(T1_Data!CA31=-999,"NA",IF(T1_Data!CA31&lt;1, "&lt;1", IF(T1_Data!CA31&gt;99, "&gt;99", T1_Data!CA31))),"-")</f>
        <v>-</v>
      </c>
      <c r="CB33" s="72" t="str">
        <f>IF(ISNUMBER(T1_Data!CB31),IF(T1_Data!CB31=-999,"NA",IF(T1_Data!CB31&lt;1, "&lt;1", IF(T1_Data!CB31&gt;99, "&gt;99", T1_Data!CB31))),"-")</f>
        <v>-</v>
      </c>
      <c r="CC33" s="72" t="str">
        <f>IF(ISNUMBER(T1_Data!CC31),IF(T1_Data!CC31=-999,"NA",IF(T1_Data!CC31&lt;1, "&lt;1", IF(T1_Data!CC31&gt;99, "&gt;99", T1_Data!CC31))),"-")</f>
        <v>-</v>
      </c>
      <c r="CD33" s="72" t="str">
        <f>IF(ISNUMBER(T1_Data!CD31),IF(T1_Data!CD31=-999,"NA",IF(T1_Data!CD31&lt;1, "&lt;1", IF(T1_Data!CD31&gt;99, "&gt;99", T1_Data!CD31))),"-")</f>
        <v>-</v>
      </c>
      <c r="CE33" s="72" t="str">
        <f>IF(ISNUMBER(T1_Data!CE31),IF(T1_Data!CE31=-999,"NA",IF(T1_Data!CE31&lt;1, "&lt;1", IF(T1_Data!CE31&gt;99, "&gt;99", T1_Data!CE31))),"-")</f>
        <v>-</v>
      </c>
      <c r="CF33" s="72" t="str">
        <f>IF(ISNUMBER(T1_Data!CF31),IF(T1_Data!CF31=-999,"NA",IF(T1_Data!CF31&lt;1, "&lt;1", IF(T1_Data!CF31&gt;99, "&gt;99", T1_Data!CF31))),"-")</f>
        <v>-</v>
      </c>
      <c r="CG33" s="72" t="str">
        <f>IF(ISNUMBER(T1_Data!CG31),IF(T1_Data!CG31=-999,"NA",IF(T1_Data!CG31&lt;1, "&lt;1", IF(T1_Data!CG31&gt;99, "&gt;99", T1_Data!CG31))),"-")</f>
        <v>-</v>
      </c>
      <c r="CH33" s="72" t="str">
        <f>IF(ISNUMBER(T1_Data!CH31),IF(T1_Data!CH31=-999,"NA",IF(T1_Data!CH31&lt;1, "&lt;1", IF(T1_Data!CH31&gt;99, "&gt;99", T1_Data!CH31))),"-")</f>
        <v>-</v>
      </c>
      <c r="CI33" s="72" t="str">
        <f>IF(ISNUMBER(T1_Data!CI31),IF(T1_Data!CI31=-999,"NA",IF(T1_Data!CI31&lt;1, "&lt;1", IF(T1_Data!CI31&gt;99, "&gt;99", T1_Data!CI31))),"-")</f>
        <v>-</v>
      </c>
      <c r="CJ33" s="72" t="str">
        <f>IF(ISNUMBER(T1_Data!CJ31),IF(T1_Data!CJ31=-999,"NA",IF(T1_Data!CJ31&lt;1, "&lt;1", IF(T1_Data!CJ31&gt;99, "&gt;99", T1_Data!CJ31))),"-")</f>
        <v>-</v>
      </c>
      <c r="CK33" s="72" t="str">
        <f>IF(ISNUMBER(T1_Data!CK31),IF(T1_Data!CK31=-999,"NA",IF(T1_Data!CK31&lt;1, "&lt;1", IF(T1_Data!CK31&gt;99, "&gt;99", T1_Data!CK31))),"-")</f>
        <v>-</v>
      </c>
      <c r="CL33" s="72" t="str">
        <f>IF(ISNUMBER(T1_Data!CL31),IF(T1_Data!CL31=-999,"NA",IF(T1_Data!CL31&lt;1, "&lt;1", IF(T1_Data!CL31&gt;99, "&gt;99", T1_Data!CL31))),"-")</f>
        <v>-</v>
      </c>
      <c r="CM33" s="72" t="str">
        <f>IF(ISNUMBER(T1_Data!CM31),IF(T1_Data!CM31=-999,"NA",IF(T1_Data!CM31&lt;1, "&lt;1", IF(T1_Data!CM31&gt;99, "&gt;99", T1_Data!CM31))),"-")</f>
        <v>-</v>
      </c>
      <c r="CN33" s="72" t="str">
        <f>IF(ISNUMBER(T1_Data!CN31),IF(T1_Data!CN31=-999,"NA",IF(T1_Data!CN31&lt;1, "&lt;1", IF(T1_Data!CN31&gt;99, "&gt;99", T1_Data!CN31))),"-")</f>
        <v>-</v>
      </c>
      <c r="CO33" s="72" t="str">
        <f>IF(ISNUMBER(T1_Data!CO31),IF(T1_Data!CO31=-999,"NA",IF(T1_Data!CO31&lt;1, "&lt;1", IF(T1_Data!CO31&gt;99, "&gt;99", T1_Data!CO31))),"-")</f>
        <v>-</v>
      </c>
      <c r="CP33" s="72" t="str">
        <f>IF(ISNUMBER(T1_Data!CP31),IF(T1_Data!CP31=-999,"NA",IF(T1_Data!CP31&lt;1, "&lt;1", IF(T1_Data!CP31&gt;99, "&gt;99", T1_Data!CP31))),"-")</f>
        <v>-</v>
      </c>
      <c r="CQ33" s="72" t="str">
        <f>IF(ISNUMBER(T1_Data!CQ31),IF(T1_Data!CQ31=-999,"NA",IF(T1_Data!CQ31&lt;1, "&lt;1", IF(T1_Data!CQ31&gt;99, "&gt;99", T1_Data!CQ31))),"-")</f>
        <v>-</v>
      </c>
      <c r="CR33" s="72" t="str">
        <f>IF(ISNUMBER(T1_Data!CR31),IF(T1_Data!CR31=-999,"NA",IF(T1_Data!CR31&lt;1, "&lt;1", IF(T1_Data!CR31&gt;99, "&gt;99", T1_Data!CR31))),"-")</f>
        <v>-</v>
      </c>
      <c r="CS33" s="72" t="str">
        <f>IF(ISNUMBER(T1_Data!CS31),IF(T1_Data!CS31=-999,"NA",IF(T1_Data!CS31&lt;1, "&lt;1", IF(T1_Data!CS31&gt;99, "&gt;99", T1_Data!CS31))),"-")</f>
        <v>-</v>
      </c>
      <c r="CT33" s="72" t="str">
        <f>IF(ISNUMBER(T1_Data!CT31),IF(T1_Data!CT31=-999,"NA",IF(T1_Data!CT31&lt;1, "&lt;1", IF(T1_Data!CT31&gt;99, "&gt;99", T1_Data!CT31))),"-")</f>
        <v>-</v>
      </c>
      <c r="CU33" s="72" t="str">
        <f>IF(ISNUMBER(T1_Data!CU31),IF(T1_Data!CU31=-999,"NA",IF(T1_Data!CU31&lt;1, "&lt;1", IF(T1_Data!CU31&gt;99, "&gt;99", T1_Data!CU31))),"-")</f>
        <v>-</v>
      </c>
      <c r="CV33" s="72" t="str">
        <f>IF(ISNUMBER(T1_Data!CV31),IF(T1_Data!CV31=-999,"NA",IF(T1_Data!CV31&lt;1, "&lt;1", IF(T1_Data!CV31&gt;99, "&gt;99", T1_Data!CV31))),"-")</f>
        <v>-</v>
      </c>
      <c r="CW33" s="72" t="str">
        <f>IF(ISNUMBER(T1_Data!CW31),IF(T1_Data!CW31=-999,"NA",IF(T1_Data!CW31&lt;1, "&lt;1", IF(T1_Data!CW31&gt;99, "&gt;99", T1_Data!CW31))),"-")</f>
        <v>-</v>
      </c>
      <c r="CX33" s="72" t="str">
        <f>IF(ISNUMBER(T1_Data!CX31),IF(T1_Data!CX31=-999,"NA",IF(T1_Data!CX31&lt;1, "&lt;1", IF(T1_Data!CX31&gt;99, "&gt;99", T1_Data!CX31))),"-")</f>
        <v>-</v>
      </c>
      <c r="CY33" s="72" t="str">
        <f>IF(ISNUMBER(T1_Data!CY31),IF(T1_Data!CY31=-999,"NA",IF(T1_Data!CY31&lt;1, "&lt;1", IF(T1_Data!CY31&gt;99, "&gt;99", T1_Data!CY31))),"-")</f>
        <v>-</v>
      </c>
      <c r="CZ33" s="72" t="str">
        <f>IF(ISNUMBER(T1_Data!CZ31),IF(T1_Data!CZ31=-999,"NA",IF(T1_Data!CZ31&lt;1, "&lt;1", IF(T1_Data!CZ31&gt;99, "&gt;99", T1_Data!CZ31))),"-")</f>
        <v>-</v>
      </c>
      <c r="DA33" s="72" t="str">
        <f>IF(ISNUMBER(T1_Data!DA31),IF(T1_Data!DA31=-999,"NA",IF(T1_Data!DA31&lt;1, "&lt;1", IF(T1_Data!DA31&gt;99, "&gt;99", T1_Data!DA31))),"-")</f>
        <v>-</v>
      </c>
      <c r="DB33" s="72" t="str">
        <f>IF(ISNUMBER(T1_Data!DB31),IF(T1_Data!DB31=-999,"NA",IF(T1_Data!DB31&lt;1, "&lt;1", IF(T1_Data!DB31&gt;99, "&gt;99", T1_Data!DB31))),"-")</f>
        <v>-</v>
      </c>
      <c r="DC33" s="72" t="str">
        <f>IF(ISNUMBER(T1_Data!DC31),IF(T1_Data!DC31=-999,"NA",IF(T1_Data!DC31&lt;1, "&lt;1", IF(T1_Data!DC31&gt;99, "&gt;99", T1_Data!DC31))),"-")</f>
        <v>-</v>
      </c>
      <c r="DD33" s="72" t="str">
        <f>IF(ISNUMBER(T1_Data!DD31),IF(T1_Data!DD31=-999,"NA",IF(T1_Data!DD31&lt;1, "&lt;1", IF(T1_Data!DD31&gt;99, "&gt;99", T1_Data!DD31))),"-")</f>
        <v>-</v>
      </c>
      <c r="DE33" s="72" t="str">
        <f>IF(ISNUMBER(T1_Data!DE31),IF(T1_Data!DE31=-999,"NA",IF(T1_Data!DE31&lt;1, "&lt;1", IF(T1_Data!DE31&gt;99, "&gt;99", T1_Data!DE31))),"-")</f>
        <v>-</v>
      </c>
      <c r="DF33" s="72" t="str">
        <f>IF(ISNUMBER(T1_Data!DF31),IF(T1_Data!DF31=-999,"NA",IF(T1_Data!DF31&lt;1, "&lt;1", IF(T1_Data!DF31&gt;99, "&gt;99", T1_Data!DF31))),"-")</f>
        <v>-</v>
      </c>
      <c r="DG33" s="72" t="str">
        <f>IF(ISNUMBER(T1_Data!DG31),IF(T1_Data!DG31=-999,"NA",IF(T1_Data!DG31&lt;1, "&lt;1", IF(T1_Data!DG31&gt;99, "&gt;99", T1_Data!DG31))),"-")</f>
        <v>-</v>
      </c>
      <c r="DH33" s="72" t="str">
        <f>IF(ISNUMBER(T1_Data!DH31),IF(T1_Data!DH31=-999,"NA",IF(T1_Data!DH31&lt;1, "&lt;1", IF(T1_Data!DH31&gt;99, "&gt;99", T1_Data!DH31))),"-")</f>
        <v>-</v>
      </c>
      <c r="DI33" s="72" t="str">
        <f>IF(ISNUMBER(T1_Data!DI31),IF(T1_Data!DI31=-999,"NA",IF(T1_Data!DI31&lt;1, "&lt;1", IF(T1_Data!DI31&gt;99, "&gt;99", T1_Data!DI31))),"-")</f>
        <v>-</v>
      </c>
      <c r="DJ33" s="72" t="str">
        <f>IF(ISNUMBER(T1_Data!DJ31),IF(T1_Data!DJ31=-999,"NA",IF(T1_Data!DJ31&lt;1, "&lt;1", IF(T1_Data!DJ31&gt;99, "&gt;99", T1_Data!DJ31))),"-")</f>
        <v>-</v>
      </c>
      <c r="DK33" s="72" t="str">
        <f>IF(ISNUMBER(T1_Data!DK31),IF(T1_Data!DK31=-999,"NA",IF(T1_Data!DK31&lt;1, "&lt;1", IF(T1_Data!DK31&gt;99, "&gt;99", T1_Data!DK31))),"-")</f>
        <v>-</v>
      </c>
      <c r="DL33" s="72" t="str">
        <f>IF(ISNUMBER(T1_Data!DL31),IF(T1_Data!DL31=-999,"NA",IF(T1_Data!DL31&lt;1, "&lt;1", IF(T1_Data!DL31&gt;99, "&gt;99", T1_Data!DL31))),"-")</f>
        <v>-</v>
      </c>
      <c r="DM33" s="72" t="str">
        <f>IF(ISNUMBER(T1_Data!DM31),IF(T1_Data!DM31=-999,"NA",IF(T1_Data!DM31&lt;1, "&lt;1", IF(T1_Data!DM31&gt;99, "&gt;99", T1_Data!DM31))),"-")</f>
        <v>-</v>
      </c>
      <c r="DN33" s="72" t="str">
        <f>IF(ISNUMBER(T1_Data!DN31),IF(T1_Data!DN31=-999,"NA",IF(T1_Data!DN31&lt;1, "&lt;1", IF(T1_Data!DN31&gt;99, "&gt;99", T1_Data!DN31))),"-")</f>
        <v>-</v>
      </c>
      <c r="DO33" s="72" t="str">
        <f>IF(ISNUMBER(T1_Data!DO31),IF(T1_Data!DO31=-999,"NA",IF(T1_Data!DO31&lt;1, "&lt;1", IF(T1_Data!DO31&gt;99, "&gt;99", T1_Data!DO31))),"-")</f>
        <v>-</v>
      </c>
      <c r="DP33" s="72" t="str">
        <f>IF(ISNUMBER(T1_Data!DP31),IF(T1_Data!DP31=-999,"NA",IF(T1_Data!DP31&lt;1, "&lt;1", IF(T1_Data!DP31&gt;99, "&gt;99", T1_Data!DP31))),"-")</f>
        <v>-</v>
      </c>
      <c r="DQ33" s="72" t="str">
        <f>IF(ISNUMBER(T1_Data!DQ31),IF(T1_Data!DQ31=-999,"NA",IF(T1_Data!DQ31&lt;1, "&lt;1", IF(T1_Data!DQ31&gt;99, "&gt;99", T1_Data!DQ31))),"-")</f>
        <v>-</v>
      </c>
      <c r="DR33" s="72" t="str">
        <f>IF(ISNUMBER(T1_Data!DR31),IF(T1_Data!DR31=-999,"NA",IF(T1_Data!DR31&lt;1, "&lt;1", IF(T1_Data!DR31&gt;99, "&gt;99", T1_Data!DR31))),"-")</f>
        <v>-</v>
      </c>
      <c r="DS33" s="72" t="str">
        <f>IF(ISNUMBER(T1_Data!DS31),IF(T1_Data!DS31=-999,"NA",IF(T1_Data!DS31&lt;1, "&lt;1", IF(T1_Data!DS31&gt;99, "&gt;99", T1_Data!DS31))),"-")</f>
        <v>-</v>
      </c>
      <c r="DT33" s="72" t="str">
        <f>IF(ISNUMBER(T1_Data!DT31),IF(T1_Data!DT31=-999,"NA",IF(T1_Data!DT31&lt;1, "&lt;1", IF(T1_Data!DT31&gt;99, "&gt;99", T1_Data!DT31))),"-")</f>
        <v>-</v>
      </c>
      <c r="DU33" s="72" t="str">
        <f>IF(ISNUMBER(T1_Data!DU31),IF(T1_Data!DU31=-999,"NA",IF(T1_Data!DU31&lt;1, "&lt;1", IF(T1_Data!DU31&gt;99, "&gt;99", T1_Data!DU31))),"-")</f>
        <v>-</v>
      </c>
      <c r="DV33" s="72" t="str">
        <f>IF(ISNUMBER(T1_Data!DV31),IF(T1_Data!DV31=-999,"NA",IF(T1_Data!DV31&lt;1, "&lt;1", IF(T1_Data!DV31&gt;99, "&gt;99", T1_Data!DV31))),"-")</f>
        <v>-</v>
      </c>
      <c r="DW33" s="72" t="str">
        <f>IF(ISNUMBER(T1_Data!DW31),IF(T1_Data!DW31=-999,"NA",IF(T1_Data!DW31&lt;1, "&lt;1", IF(T1_Data!DW31&gt;99, "&gt;99", T1_Data!DW31))),"-")</f>
        <v>-</v>
      </c>
      <c r="DX33" s="72" t="str">
        <f>IF(ISNUMBER(T1_Data!DX31),IF(T1_Data!DX31=-999,"NA",IF(T1_Data!DX31&lt;1, "&lt;1", IF(T1_Data!DX31&gt;99, "&gt;99", T1_Data!DX31))),"-")</f>
        <v>-</v>
      </c>
      <c r="DY33" s="72" t="str">
        <f>IF(ISNUMBER(T1_Data!DY31),IF(T1_Data!DY31=-999,"NA",IF(T1_Data!DY31&lt;1, "&lt;1", IF(T1_Data!DY31&gt;99, "&gt;99", T1_Data!DY31))),"-")</f>
        <v>-</v>
      </c>
      <c r="DZ33" s="72" t="str">
        <f>IF(ISNUMBER(T1_Data!DZ31),IF(T1_Data!DZ31=-999,"NA",IF(T1_Data!DZ31&lt;1, "&lt;1", IF(T1_Data!DZ31&gt;99, "&gt;99", T1_Data!DZ31))),"-")</f>
        <v>-</v>
      </c>
      <c r="EA33" s="72" t="str">
        <f>IF(ISNUMBER(T1_Data!EA31),IF(T1_Data!EA31=-999,"NA",IF(T1_Data!EA31&lt;1, "&lt;1", IF(T1_Data!EA31&gt;99, "&gt;99", T1_Data!EA31))),"-")</f>
        <v>-</v>
      </c>
      <c r="EB33" s="72" t="str">
        <f>IF(ISNUMBER(T1_Data!EB31),IF(T1_Data!EB31=-999,"NA",IF(T1_Data!EB31&lt;1, "&lt;1", IF(T1_Data!EB31&gt;99, "&gt;99", T1_Data!EB31))),"-")</f>
        <v>-</v>
      </c>
      <c r="EC33" s="72" t="str">
        <f>IF(ISNUMBER(T1_Data!EC31),IF(T1_Data!EC31=-999,"NA",IF(T1_Data!EC31&lt;1, "&lt;1", IF(T1_Data!EC31&gt;99, "&gt;99", T1_Data!EC31))),"-")</f>
        <v>-</v>
      </c>
      <c r="ED33" s="72" t="str">
        <f>IF(ISNUMBER(T1_Data!ED31),IF(T1_Data!ED31=-999,"NA",IF(T1_Data!ED31&lt;1, "&lt;1", IF(T1_Data!ED31&gt;99, "&gt;99", T1_Data!ED31))),"-")</f>
        <v>-</v>
      </c>
      <c r="EE33" s="72" t="str">
        <f>IF(ISNUMBER(T1_Data!EE31),IF(T1_Data!EE31=-999,"NA",IF(T1_Data!EE31&lt;1, "&lt;1", IF(T1_Data!EE31&gt;99, "&gt;99", T1_Data!EE31))),"-")</f>
        <v>-</v>
      </c>
      <c r="EF33" s="72" t="str">
        <f>IF(ISNUMBER(T1_Data!EF31),IF(T1_Data!EF31=-999,"NA",IF(T1_Data!EF31&lt;1, "&lt;1", IF(T1_Data!EF31&gt;99, "&gt;99", T1_Data!EF31))),"-")</f>
        <v>-</v>
      </c>
      <c r="EG33" s="72" t="str">
        <f>IF(ISNUMBER(T1_Data!EG31),IF(T1_Data!EG31=-999,"NA",IF(T1_Data!EG31&lt;1, "&lt;1", IF(T1_Data!EG31&gt;99, "&gt;99", T1_Data!EG31))),"-")</f>
        <v>-</v>
      </c>
      <c r="EH33" s="72" t="str">
        <f>IF(ISNUMBER(T1_Data!EH31),IF(T1_Data!EH31=-999,"NA",IF(T1_Data!EH31&lt;1, "&lt;1", IF(T1_Data!EH31&gt;99, "&gt;99", T1_Data!EH31))),"-")</f>
        <v>-</v>
      </c>
      <c r="EI33" s="72" t="str">
        <f>IF(ISNUMBER(T1_Data!EI31),IF(T1_Data!EI31=-999,"NA",IF(T1_Data!EI31&lt;1, "&lt;1", IF(T1_Data!EI31&gt;99, "&gt;99", T1_Data!EI31))),"-")</f>
        <v>-</v>
      </c>
      <c r="EJ33" s="72" t="str">
        <f>IF(ISNUMBER(T1_Data!EJ31),IF(T1_Data!EJ31=-999,"NA",IF(T1_Data!EJ31&lt;1, "&lt;1", IF(T1_Data!EJ31&gt;99, "&gt;99", T1_Data!EJ31))),"-")</f>
        <v>-</v>
      </c>
      <c r="EK33" s="72" t="str">
        <f>IF(ISNUMBER(T1_Data!EK31),IF(T1_Data!EK31=-999,"NA",IF(T1_Data!EK31&lt;1, "&lt;1", IF(T1_Data!EK31&gt;99, "&gt;99", T1_Data!EK31))),"-")</f>
        <v>-</v>
      </c>
      <c r="EL33" s="72" t="str">
        <f>IF(ISNUMBER(T1_Data!EL31),IF(T1_Data!EL31=-999,"NA",IF(T1_Data!EL31&lt;1, "&lt;1", IF(T1_Data!EL31&gt;99, "&gt;99", T1_Data!EL31))),"-")</f>
        <v>-</v>
      </c>
      <c r="EM33" s="72" t="str">
        <f>IF(ISNUMBER(T1_Data!EM31),IF(T1_Data!EM31=-999,"NA",IF(T1_Data!EM31&lt;1, "&lt;1", IF(T1_Data!EM31&gt;99, "&gt;99", T1_Data!EM31))),"-")</f>
        <v>-</v>
      </c>
      <c r="EN33" s="72" t="str">
        <f>IF(ISNUMBER(T1_Data!EN31),IF(T1_Data!EN31=-999,"NA",IF(T1_Data!EN31&lt;1, "&lt;1", IF(T1_Data!EN31&gt;99, "&gt;99", T1_Data!EN31))),"-")</f>
        <v>-</v>
      </c>
      <c r="EO33" s="72" t="str">
        <f>IF(ISNUMBER(T1_Data!EO31),IF(T1_Data!EO31=-999,"NA",IF(T1_Data!EO31&lt;1, "&lt;1", IF(T1_Data!EO31&gt;99, "&gt;99", T1_Data!EO31))),"-")</f>
        <v>-</v>
      </c>
      <c r="EP33" s="72" t="str">
        <f>IF(ISNUMBER(T1_Data!EP31),IF(T1_Data!EP31=-999,"NA",IF(T1_Data!EP31&lt;1, "&lt;1", IF(T1_Data!EP31&gt;99, "&gt;99", T1_Data!EP31))),"-")</f>
        <v>-</v>
      </c>
      <c r="EQ33" s="72" t="str">
        <f>IF(ISNUMBER(T1_Data!EQ31),IF(T1_Data!EQ31=-999,"NA",IF(T1_Data!EQ31&lt;1, "&lt;1", IF(T1_Data!EQ31&gt;99, "&gt;99", T1_Data!EQ31))),"-")</f>
        <v>-</v>
      </c>
      <c r="ER33" s="72" t="str">
        <f>IF(ISNUMBER(T1_Data!ER31),IF(T1_Data!ER31=-999,"NA",IF(T1_Data!ER31&lt;1, "&lt;1", IF(T1_Data!ER31&gt;99, "&gt;99", T1_Data!ER31))),"-")</f>
        <v>-</v>
      </c>
      <c r="ES33" s="72" t="str">
        <f>IF(ISNUMBER(T1_Data!ES31),IF(T1_Data!ES31=-999,"NA",IF(T1_Data!ES31&lt;1, "&lt;1", IF(T1_Data!ES31&gt;99, "&gt;99", T1_Data!ES31))),"-")</f>
        <v>-</v>
      </c>
      <c r="ET33" s="72" t="str">
        <f>IF(ISNUMBER(T1_Data!ET31),IF(T1_Data!ET31=-999,"NA",IF(T1_Data!ET31&lt;1, "&lt;1", IF(T1_Data!ET31&gt;99, "&gt;99", T1_Data!ET31))),"-")</f>
        <v>-</v>
      </c>
      <c r="EU33" s="72" t="str">
        <f>IF(ISNUMBER(T1_Data!EU31),IF(T1_Data!EU31=-999,"NA",IF(T1_Data!EU31&lt;1, "&lt;1", IF(T1_Data!EU31&gt;99, "&gt;99", T1_Data!EU31))),"-")</f>
        <v>-</v>
      </c>
      <c r="EV33" s="72" t="str">
        <f>IF(ISNUMBER(T1_Data!EV31),IF(T1_Data!EV31=-999,"NA",IF(T1_Data!EV31&lt;1, "&lt;1", IF(T1_Data!EV31&gt;99, "&gt;99", T1_Data!EV31))),"-")</f>
        <v>-</v>
      </c>
      <c r="EW33" s="72" t="str">
        <f>IF(ISNUMBER(T1_Data!EW31),IF(T1_Data!EW31=-999,"NA",IF(T1_Data!EW31&lt;1, "&lt;1", IF(T1_Data!EW31&gt;99, "&gt;99", T1_Data!EW31))),"-")</f>
        <v>-</v>
      </c>
      <c r="EX33" s="72" t="str">
        <f>IF(ISNUMBER(T1_Data!EX31),IF(T1_Data!EX31=-999,"NA",IF(T1_Data!EX31&lt;1, "&lt;1", IF(T1_Data!EX31&gt;99, "&gt;99", T1_Data!EX31))),"-")</f>
        <v>-</v>
      </c>
      <c r="EY33" s="72" t="str">
        <f>IF(ISNUMBER(T1_Data!EY31),IF(T1_Data!EY31=-999,"NA",IF(T1_Data!EY31&lt;1, "&lt;1", IF(T1_Data!EY31&gt;99, "&gt;99", T1_Data!EY31))),"-")</f>
        <v>-</v>
      </c>
      <c r="EZ33" s="72" t="str">
        <f>IF(ISNUMBER(T1_Data!EZ31),IF(T1_Data!EZ31=-999,"NA",IF(T1_Data!EZ31&lt;1, "&lt;1", IF(T1_Data!EZ31&gt;99, "&gt;99", T1_Data!EZ31))),"-")</f>
        <v>-</v>
      </c>
      <c r="FA33" s="72" t="str">
        <f>IF(ISNUMBER(T1_Data!FA31),IF(T1_Data!FA31=-999,"NA",IF(T1_Data!FA31&lt;1, "&lt;1", IF(T1_Data!FA31&gt;99, "&gt;99", T1_Data!FA31))),"-")</f>
        <v>-</v>
      </c>
      <c r="FB33" s="72" t="str">
        <f>IF(ISNUMBER(T1_Data!FB31),IF(T1_Data!FB31=-999,"NA",IF(T1_Data!FB31&lt;1, "&lt;1", IF(T1_Data!FB31&gt;99, "&gt;99", T1_Data!FB31))),"-")</f>
        <v>-</v>
      </c>
      <c r="FC33" s="72" t="str">
        <f>IF(ISNUMBER(T1_Data!FC31),IF(T1_Data!FC31=-999,"NA",IF(T1_Data!FC31&lt;1, "&lt;1", IF(T1_Data!FC31&gt;99, "&gt;99", T1_Data!FC31))),"-")</f>
        <v>-</v>
      </c>
      <c r="FD33" s="72" t="str">
        <f>IF(ISNUMBER(T1_Data!FD31),IF(T1_Data!FD31=-999,"NA",IF(T1_Data!FD31&lt;1, "&lt;1", IF(T1_Data!FD31&gt;99, "&gt;99", T1_Data!FD31))),"-")</f>
        <v>-</v>
      </c>
      <c r="FE33" s="72" t="str">
        <f>IF(ISNUMBER(T1_Data!FE31),IF(T1_Data!FE31=-999,"NA",IF(T1_Data!FE31&lt;1, "&lt;1", IF(T1_Data!FE31&gt;99, "&gt;99", T1_Data!FE31))),"-")</f>
        <v>-</v>
      </c>
      <c r="FF33" s="72" t="str">
        <f>IF(ISNUMBER(T1_Data!FF31),IF(T1_Data!FF31=-999,"NA",IF(T1_Data!FF31&lt;1, "&lt;1", IF(T1_Data!FF31&gt;99, "&gt;99", T1_Data!FF31))),"-")</f>
        <v>-</v>
      </c>
      <c r="FG33" s="72" t="str">
        <f>IF(ISNUMBER(T1_Data!FG31),IF(T1_Data!FG31=-999,"NA",IF(T1_Data!FG31&lt;1, "&lt;1", IF(T1_Data!FG31&gt;99, "&gt;99", T1_Data!FG31))),"-")</f>
        <v>-</v>
      </c>
      <c r="FH33" s="72" t="str">
        <f>IF(ISNUMBER(T1_Data!FH31),IF(T1_Data!FH31=-999,"NA",IF(T1_Data!FH31&lt;1, "&lt;1", IF(T1_Data!FH31&gt;99, "&gt;99", T1_Data!FH31))),"-")</f>
        <v>-</v>
      </c>
      <c r="FI33" s="72" t="str">
        <f>IF(ISNUMBER(T1_Data!FI31),IF(T1_Data!FI31=-999,"NA",IF(T1_Data!FI31&lt;1, "&lt;1", IF(T1_Data!FI31&gt;99, "&gt;99", T1_Data!FI31))),"-")</f>
        <v>-</v>
      </c>
      <c r="FJ33" s="72" t="str">
        <f>IF(ISNUMBER(T1_Data!FJ31),IF(T1_Data!FJ31=-999,"NA",IF(T1_Data!FJ31&lt;1, "&lt;1", IF(T1_Data!FJ31&gt;99, "&gt;99", T1_Data!FJ31))),"-")</f>
        <v>-</v>
      </c>
      <c r="FK33" s="72" t="str">
        <f>IF(ISNUMBER(T1_Data!FK31),IF(T1_Data!FK31=-999,"NA",IF(T1_Data!FK31&lt;1, "&lt;1", IF(T1_Data!FK31&gt;99, "&gt;99", T1_Data!FK31))),"-")</f>
        <v>-</v>
      </c>
      <c r="FL33" s="72" t="str">
        <f>IF(ISNUMBER(T1_Data!FL31),IF(T1_Data!FL31=-999,"NA",IF(T1_Data!FL31&lt;1, "&lt;1", IF(T1_Data!FL31&gt;99, "&gt;99", T1_Data!FL31))),"-")</f>
        <v>-</v>
      </c>
      <c r="FM33" s="72" t="str">
        <f>IF(ISNUMBER(T1_Data!FM31),IF(T1_Data!FM31=-999,"NA",IF(T1_Data!FM31&lt;1, "&lt;1", IF(T1_Data!FM31&gt;99, "&gt;99", T1_Data!FM31))),"-")</f>
        <v>-</v>
      </c>
      <c r="FN33" s="72" t="str">
        <f>IF(ISNUMBER(T1_Data!FN31),IF(T1_Data!FN31=-999,"NA",IF(T1_Data!FN31&lt;1, "&lt;1", IF(T1_Data!FN31&gt;99, "&gt;99", T1_Data!FN31))),"-")</f>
        <v>-</v>
      </c>
      <c r="FO33" s="72" t="str">
        <f>IF(ISNUMBER(T1_Data!FO31),IF(T1_Data!FO31=-999,"NA",IF(T1_Data!FO31&lt;1, "&lt;1", IF(T1_Data!FO31&gt;99, "&gt;99", T1_Data!FO31))),"-")</f>
        <v>-</v>
      </c>
      <c r="FP33" s="72" t="str">
        <f>IF(ISNUMBER(T1_Data!FP31),IF(T1_Data!FP31=-999,"NA",IF(T1_Data!FP31&lt;1, "&lt;1", IF(T1_Data!FP31&gt;99, "&gt;99", T1_Data!FP31))),"-")</f>
        <v>-</v>
      </c>
      <c r="FQ33" s="72" t="str">
        <f>IF(ISNUMBER(T1_Data!FQ31),IF(T1_Data!FQ31=-999,"NA",IF(T1_Data!FQ31&lt;1, "&lt;1", IF(T1_Data!FQ31&gt;99, "&gt;99", T1_Data!FQ31))),"-")</f>
        <v>-</v>
      </c>
      <c r="FR33" s="72" t="str">
        <f>IF(ISNUMBER(T1_Data!FR31),IF(T1_Data!FR31=-999,"NA",IF(T1_Data!FR31&lt;1, "&lt;1", IF(T1_Data!FR31&gt;99, "&gt;99", T1_Data!FR31))),"-")</f>
        <v>-</v>
      </c>
      <c r="FS33" s="72" t="str">
        <f>IF(ISNUMBER(T1_Data!FS31),IF(T1_Data!FS31=-999,"NA",IF(T1_Data!FS31&lt;1, "&lt;1", IF(T1_Data!FS31&gt;99, "&gt;99", T1_Data!FS31))),"-")</f>
        <v>-</v>
      </c>
      <c r="FT33" s="72" t="str">
        <f>IF(ISNUMBER(T1_Data!FT31),IF(T1_Data!FT31=-999,"NA",IF(T1_Data!FT31&lt;1, "&lt;1", IF(T1_Data!FT31&gt;99, "&gt;99", T1_Data!FT31))),"-")</f>
        <v>-</v>
      </c>
      <c r="FU33" s="72" t="str">
        <f>IF(ISNUMBER(T1_Data!FU31),IF(T1_Data!FU31=-999,"NA",IF(T1_Data!FU31&lt;1, "&lt;1", IF(T1_Data!FU31&gt;99, "&gt;99", T1_Data!FU31))),"-")</f>
        <v>-</v>
      </c>
      <c r="FV33" s="72" t="str">
        <f>IF(ISNUMBER(T1_Data!FV31),IF(T1_Data!FV31=-999,"NA",IF(T1_Data!FV31&lt;1, "&lt;1", IF(T1_Data!FV31&gt;99, "&gt;99", T1_Data!FV31))),"-")</f>
        <v>-</v>
      </c>
      <c r="FW33" s="72" t="str">
        <f>IF(ISNUMBER(T1_Data!FW31),IF(T1_Data!FW31=-999,"NA",IF(T1_Data!FW31&lt;1, "&lt;1", IF(T1_Data!FW31&gt;99, "&gt;99", T1_Data!FW31))),"-")</f>
        <v>-</v>
      </c>
      <c r="FX33" s="71" t="str">
        <f>IF(ISBLANK(T1_Data!FX31), "", T1_Data!FX31)</f>
        <v/>
      </c>
    </row>
    <row r="34" spans="1:180" x14ac:dyDescent="0.25">
      <c r="A34" s="71" t="str">
        <f>IF(ISBLANK(T1_Data!A32), "", T1_Data!A32)</f>
        <v/>
      </c>
      <c r="B34" s="72" t="str">
        <f>IF(ISNUMBER(T1_Data!B32), T1_Data!B32,"-")</f>
        <v>-</v>
      </c>
      <c r="C34" s="72" t="str">
        <f>IF(ISNUMBER(T1_Data!C32),IF(T1_Data!C32=-999,"NA",IF(T1_Data!C32&lt;1, "&lt;1", IF(T1_Data!C32&gt;99, "&gt;99", T1_Data!C32))),"-")</f>
        <v>-</v>
      </c>
      <c r="D34" s="72" t="str">
        <f>IF(ISNUMBER(T1_Data!D32),IF(T1_Data!D32=-999,"NA",IF(T1_Data!D32&lt;1, "&lt;1", IF(T1_Data!D32&gt;99, "&gt;99", T1_Data!D32))),"-")</f>
        <v>-</v>
      </c>
      <c r="E34" s="72" t="str">
        <f>IF(ISNUMBER(T1_Data!E32),IF(T1_Data!E32=-999,"NA",IF(T1_Data!E32&lt;1, "&lt;1", IF(T1_Data!E32&gt;99, "&gt;99", T1_Data!E32))),"-")</f>
        <v>-</v>
      </c>
      <c r="F34" s="72" t="str">
        <f>IF(ISNUMBER(T1_Data!F32),IF(T1_Data!F32=-999,"NA",IF(T1_Data!F32&lt;1, "&lt;1", IF(T1_Data!F32&gt;99, "&gt;99", T1_Data!F32))),"-")</f>
        <v>-</v>
      </c>
      <c r="G34" s="72" t="str">
        <f>IF(ISNUMBER(T1_Data!G32),IF(T1_Data!G32=-999,"NA",IF(T1_Data!G32&lt;1, "&lt;1", IF(T1_Data!G32&gt;99, "&gt;99", T1_Data!G32))),"-")</f>
        <v>-</v>
      </c>
      <c r="H34" s="72" t="str">
        <f>IF(ISNUMBER(T1_Data!H32),IF(T1_Data!H32=-999,"NA",IF(T1_Data!H32&lt;1, "&lt;1", IF(T1_Data!H32&gt;99, "&gt;99", T1_Data!H32))),"-")</f>
        <v>-</v>
      </c>
      <c r="I34" s="72" t="str">
        <f>IF(ISNUMBER(T1_Data!I32),IF(T1_Data!I32=-999,"NA",IF(T1_Data!I32&lt;1, "&lt;1", IF(T1_Data!I32&gt;99, "&gt;99", T1_Data!I32))),"-")</f>
        <v>-</v>
      </c>
      <c r="J34" s="72" t="str">
        <f>IF(ISNUMBER(T1_Data!J32),IF(T1_Data!J32=-999,"NA",IF(T1_Data!J32&lt;1, "&lt;1", IF(T1_Data!J32&gt;99, "&gt;99", T1_Data!J32))),"-")</f>
        <v>-</v>
      </c>
      <c r="K34" s="72" t="str">
        <f>IF(ISNUMBER(T1_Data!K32),IF(T1_Data!K32=-999,"NA",IF(T1_Data!K32&lt;1, "&lt;1", IF(T1_Data!K32&gt;99, "&gt;99", T1_Data!K32))),"-")</f>
        <v>-</v>
      </c>
      <c r="L34" s="72" t="str">
        <f>IF(ISNUMBER(T1_Data!L32),IF(T1_Data!L32=-999,"NA",IF(T1_Data!L32&lt;1, "&lt;1", IF(T1_Data!L32&gt;99, "&gt;99", T1_Data!L32))),"-")</f>
        <v>-</v>
      </c>
      <c r="M34" s="72" t="str">
        <f>IF(ISNUMBER(T1_Data!M32),IF(T1_Data!M32=-999,"NA",IF(T1_Data!M32&lt;1, "&lt;1", IF(T1_Data!M32&gt;99, "&gt;99", T1_Data!M32))),"-")</f>
        <v>-</v>
      </c>
      <c r="N34" s="72" t="str">
        <f>IF(ISNUMBER(T1_Data!N32),IF(T1_Data!N32=-999,"NA",IF(T1_Data!N32&lt;1, "&lt;1", IF(T1_Data!N32&gt;99, "&gt;99", T1_Data!N32))),"-")</f>
        <v>-</v>
      </c>
      <c r="O34" s="72" t="str">
        <f>IF(ISNUMBER(T1_Data!O32),IF(T1_Data!O32=-999,"NA",IF(T1_Data!O32&lt;1, "&lt;1", IF(T1_Data!O32&gt;99, "&gt;99", T1_Data!O32))),"-")</f>
        <v>-</v>
      </c>
      <c r="P34" s="72" t="str">
        <f>IF(ISNUMBER(T1_Data!P32),IF(T1_Data!P32=-999,"NA",IF(T1_Data!P32&lt;1, "&lt;1", IF(T1_Data!P32&gt;99, "&gt;99", T1_Data!P32))),"-")</f>
        <v>-</v>
      </c>
      <c r="Q34" s="72" t="str">
        <f>IF(ISNUMBER(T1_Data!Q32),IF(T1_Data!Q32=-999,"NA",IF(T1_Data!Q32&lt;1, "&lt;1", IF(T1_Data!Q32&gt;99, "&gt;99", T1_Data!Q32))),"-")</f>
        <v>-</v>
      </c>
      <c r="R34" s="72" t="str">
        <f>IF(ISNUMBER(T1_Data!R32),IF(T1_Data!R32=-999,"NA",IF(T1_Data!R32&lt;1, "&lt;1", IF(T1_Data!R32&gt;99, "&gt;99", T1_Data!R32))),"-")</f>
        <v>-</v>
      </c>
      <c r="S34" s="72" t="str">
        <f>IF(ISNUMBER(T1_Data!S32),IF(T1_Data!S32=-999,"NA",IF(T1_Data!S32&lt;1, "&lt;1", IF(T1_Data!S32&gt;99, "&gt;99", T1_Data!S32))),"-")</f>
        <v>-</v>
      </c>
      <c r="T34" s="72" t="str">
        <f>IF(ISNUMBER(T1_Data!T32),IF(T1_Data!T32=-999,"NA",IF(T1_Data!T32&lt;1, "&lt;1", IF(T1_Data!T32&gt;99, "&gt;99", T1_Data!T32))),"-")</f>
        <v>-</v>
      </c>
      <c r="U34" s="72" t="str">
        <f>IF(ISNUMBER(T1_Data!U32),IF(T1_Data!U32=-999,"NA",IF(T1_Data!U32&lt;1, "&lt;1", IF(T1_Data!U32&gt;99, "&gt;99", T1_Data!U32))),"-")</f>
        <v>-</v>
      </c>
      <c r="V34" s="72" t="str">
        <f>IF(ISNUMBER(T1_Data!V32),IF(T1_Data!V32=-999,"NA",IF(T1_Data!V32&lt;1, "&lt;1", IF(T1_Data!V32&gt;99, "&gt;99", T1_Data!V32))),"-")</f>
        <v>-</v>
      </c>
      <c r="W34" s="72" t="str">
        <f>IF(ISNUMBER(T1_Data!W32),IF(T1_Data!W32=-999,"NA",IF(T1_Data!W32&lt;1, "&lt;1", IF(T1_Data!W32&gt;99, "&gt;99", T1_Data!W32))),"-")</f>
        <v>-</v>
      </c>
      <c r="X34" s="72" t="str">
        <f>IF(ISNUMBER(T1_Data!X32),IF(T1_Data!X32=-999,"NA",IF(T1_Data!X32&lt;1, "&lt;1", IF(T1_Data!X32&gt;99, "&gt;99", T1_Data!X32))),"-")</f>
        <v>-</v>
      </c>
      <c r="Y34" s="72" t="str">
        <f>IF(ISNUMBER(T1_Data!Y32),IF(T1_Data!Y32=-999,"NA",IF(T1_Data!Y32&lt;1, "&lt;1", IF(T1_Data!Y32&gt;99, "&gt;99", T1_Data!Y32))),"-")</f>
        <v>-</v>
      </c>
      <c r="Z34" s="72" t="str">
        <f>IF(ISNUMBER(T1_Data!Z32),IF(T1_Data!Z32=-999,"NA",IF(T1_Data!Z32&lt;1, "&lt;1", IF(T1_Data!Z32&gt;99, "&gt;99", T1_Data!Z32))),"-")</f>
        <v>-</v>
      </c>
      <c r="AA34" s="72" t="str">
        <f>IF(ISNUMBER(T1_Data!AA32),IF(T1_Data!AA32=-999,"NA",IF(T1_Data!AA32&lt;1, "&lt;1", IF(T1_Data!AA32&gt;99, "&gt;99", T1_Data!AA32))),"-")</f>
        <v>-</v>
      </c>
      <c r="AB34" s="72" t="str">
        <f>IF(ISNUMBER(T1_Data!AB32),IF(T1_Data!AB32=-999,"NA",IF(T1_Data!AB32&lt;1, "&lt;1", IF(T1_Data!AB32&gt;99, "&gt;99", T1_Data!AB32))),"-")</f>
        <v>-</v>
      </c>
      <c r="AC34" s="72" t="str">
        <f>IF(ISNUMBER(T1_Data!AC32),IF(T1_Data!AC32=-999,"NA",IF(T1_Data!AC32&lt;1, "&lt;1", IF(T1_Data!AC32&gt;99, "&gt;99", T1_Data!AC32))),"-")</f>
        <v>-</v>
      </c>
      <c r="AD34" s="72" t="str">
        <f>IF(ISNUMBER(T1_Data!AD32),IF(T1_Data!AD32=-999,"NA",IF(T1_Data!AD32&lt;1, "&lt;1", IF(T1_Data!AD32&gt;99, "&gt;99", T1_Data!AD32))),"-")</f>
        <v>-</v>
      </c>
      <c r="AE34" s="72" t="str">
        <f>IF(ISNUMBER(T1_Data!AE32),IF(T1_Data!AE32=-999,"NA",IF(T1_Data!AE32&lt;1, "&lt;1", IF(T1_Data!AE32&gt;99, "&gt;99", T1_Data!AE32))),"-")</f>
        <v>-</v>
      </c>
      <c r="AF34" s="72" t="str">
        <f>IF(ISNUMBER(T1_Data!AF32),IF(T1_Data!AF32=-999,"NA",IF(T1_Data!AF32&lt;1, "&lt;1", IF(T1_Data!AF32&gt;99, "&gt;99", T1_Data!AF32))),"-")</f>
        <v>-</v>
      </c>
      <c r="AG34" s="72" t="str">
        <f>IF(ISNUMBER(T1_Data!AG32),IF(T1_Data!AG32=-999,"NA",IF(T1_Data!AG32&lt;1, "&lt;1", IF(T1_Data!AG32&gt;99, "&gt;99", T1_Data!AG32))),"-")</f>
        <v>-</v>
      </c>
      <c r="AH34" s="72" t="str">
        <f>IF(ISNUMBER(T1_Data!AH32),IF(T1_Data!AH32=-999,"NA",IF(T1_Data!AH32&lt;1, "&lt;1", IF(T1_Data!AH32&gt;99, "&gt;99", T1_Data!AH32))),"-")</f>
        <v>-</v>
      </c>
      <c r="AI34" s="72" t="str">
        <f>IF(ISNUMBER(T1_Data!AI32),IF(T1_Data!AI32=-999,"NA",IF(T1_Data!AI32&lt;1, "&lt;1", IF(T1_Data!AI32&gt;99, "&gt;99", T1_Data!AI32))),"-")</f>
        <v>-</v>
      </c>
      <c r="AJ34" s="72" t="str">
        <f>IF(ISNUMBER(T1_Data!AJ32),IF(T1_Data!AJ32=-999,"NA",IF(T1_Data!AJ32&lt;1, "&lt;1", IF(T1_Data!AJ32&gt;99, "&gt;99", T1_Data!AJ32))),"-")</f>
        <v>-</v>
      </c>
      <c r="AK34" s="72" t="str">
        <f>IF(ISNUMBER(T1_Data!AK32),IF(T1_Data!AK32=-999,"NA",IF(T1_Data!AK32&lt;1, "&lt;1", IF(T1_Data!AK32&gt;99, "&gt;99", T1_Data!AK32))),"-")</f>
        <v>-</v>
      </c>
      <c r="AL34" s="72" t="str">
        <f>IF(ISNUMBER(T1_Data!AL32),IF(T1_Data!AL32=-999,"NA",IF(T1_Data!AL32&lt;1, "&lt;1", IF(T1_Data!AL32&gt;99, "&gt;99", T1_Data!AL32))),"-")</f>
        <v>-</v>
      </c>
      <c r="AM34" s="72" t="str">
        <f>IF(ISNUMBER(T1_Data!AM32),IF(T1_Data!AM32=-999,"NA",IF(T1_Data!AM32&lt;1, "&lt;1", IF(T1_Data!AM32&gt;99, "&gt;99", T1_Data!AM32))),"-")</f>
        <v>-</v>
      </c>
      <c r="AN34" s="72" t="str">
        <f>IF(ISNUMBER(T1_Data!AN32),IF(T1_Data!AN32=-999,"NA",IF(T1_Data!AN32&lt;1, "&lt;1", IF(T1_Data!AN32&gt;99, "&gt;99", T1_Data!AN32))),"-")</f>
        <v>-</v>
      </c>
      <c r="AO34" s="72" t="str">
        <f>IF(ISNUMBER(T1_Data!AO32),IF(T1_Data!AO32=-999,"NA",IF(T1_Data!AO32&lt;1, "&lt;1", IF(T1_Data!AO32&gt;99, "&gt;99", T1_Data!AO32))),"-")</f>
        <v>-</v>
      </c>
      <c r="AP34" s="72" t="str">
        <f>IF(ISNUMBER(T1_Data!AP32),IF(T1_Data!AP32=-999,"NA",IF(T1_Data!AP32&lt;1, "&lt;1", IF(T1_Data!AP32&gt;99, "&gt;99", T1_Data!AP32))),"-")</f>
        <v>-</v>
      </c>
      <c r="AQ34" s="72" t="str">
        <f>IF(ISNUMBER(T1_Data!AQ32),IF(T1_Data!AQ32=-999,"NA",IF(T1_Data!AQ32&lt;1, "&lt;1", IF(T1_Data!AQ32&gt;99, "&gt;99", T1_Data!AQ32))),"-")</f>
        <v>-</v>
      </c>
      <c r="AR34" s="72" t="str">
        <f>IF(ISNUMBER(T1_Data!AR32),IF(T1_Data!AR32=-999,"NA",IF(T1_Data!AR32&lt;1, "&lt;1", IF(T1_Data!AR32&gt;99, "&gt;99", T1_Data!AR32))),"-")</f>
        <v>-</v>
      </c>
      <c r="AS34" s="72" t="str">
        <f>IF(ISNUMBER(T1_Data!AS32),IF(T1_Data!AS32=-999,"NA",IF(T1_Data!AS32&lt;1, "&lt;1", IF(T1_Data!AS32&gt;99, "&gt;99", T1_Data!AS32))),"-")</f>
        <v>-</v>
      </c>
      <c r="AT34" s="72" t="str">
        <f>IF(ISNUMBER(T1_Data!AT32),IF(T1_Data!AT32=-999,"NA",IF(T1_Data!AT32&lt;1, "&lt;1", IF(T1_Data!AT32&gt;99, "&gt;99", T1_Data!AT32))),"-")</f>
        <v>-</v>
      </c>
      <c r="AU34" s="72" t="str">
        <f>IF(ISNUMBER(T1_Data!AU32),IF(T1_Data!AU32=-999,"NA",IF(T1_Data!AU32&lt;1, "&lt;1", IF(T1_Data!AU32&gt;99, "&gt;99", T1_Data!AU32))),"-")</f>
        <v>-</v>
      </c>
      <c r="AV34" s="72" t="str">
        <f>IF(ISNUMBER(T1_Data!AV32),IF(T1_Data!AV32=-999,"NA",IF(T1_Data!AV32&lt;1, "&lt;1", IF(T1_Data!AV32&gt;99, "&gt;99", T1_Data!AV32))),"-")</f>
        <v>-</v>
      </c>
      <c r="AW34" s="72" t="str">
        <f>IF(ISNUMBER(T1_Data!AW32),IF(T1_Data!AW32=-999,"NA",IF(T1_Data!AW32&lt;1, "&lt;1", IF(T1_Data!AW32&gt;99, "&gt;99", T1_Data!AW32))),"-")</f>
        <v>-</v>
      </c>
      <c r="AX34" s="72" t="str">
        <f>IF(ISNUMBER(T1_Data!AX32),IF(T1_Data!AX32=-999,"NA",IF(T1_Data!AX32&lt;1, "&lt;1", IF(T1_Data!AX32&gt;99, "&gt;99", T1_Data!AX32))),"-")</f>
        <v>-</v>
      </c>
      <c r="AY34" s="72" t="str">
        <f>IF(ISNUMBER(T1_Data!AY32),IF(T1_Data!AY32=-999,"NA",IF(T1_Data!AY32&lt;1, "&lt;1", IF(T1_Data!AY32&gt;99, "&gt;99", T1_Data!AY32))),"-")</f>
        <v>-</v>
      </c>
      <c r="AZ34" s="72" t="str">
        <f>IF(ISNUMBER(T1_Data!AZ32),IF(T1_Data!AZ32=-999,"NA",IF(T1_Data!AZ32&lt;1, "&lt;1", IF(T1_Data!AZ32&gt;99, "&gt;99", T1_Data!AZ32))),"-")</f>
        <v>-</v>
      </c>
      <c r="BA34" s="72" t="str">
        <f>IF(ISNUMBER(T1_Data!BA32),IF(T1_Data!BA32=-999,"NA",IF(T1_Data!BA32&lt;1, "&lt;1", IF(T1_Data!BA32&gt;99, "&gt;99", T1_Data!BA32))),"-")</f>
        <v>-</v>
      </c>
      <c r="BB34" s="72" t="str">
        <f>IF(ISNUMBER(T1_Data!BB32),IF(T1_Data!BB32=-999,"NA",IF(T1_Data!BB32&lt;1, "&lt;1", IF(T1_Data!BB32&gt;99, "&gt;99", T1_Data!BB32))),"-")</f>
        <v>-</v>
      </c>
      <c r="BC34" s="72" t="str">
        <f>IF(ISNUMBER(T1_Data!BC32),IF(T1_Data!BC32=-999,"NA",IF(T1_Data!BC32&lt;1, "&lt;1", IF(T1_Data!BC32&gt;99, "&gt;99", T1_Data!BC32))),"-")</f>
        <v>-</v>
      </c>
      <c r="BD34" s="72" t="str">
        <f>IF(ISNUMBER(T1_Data!BD32),IF(T1_Data!BD32=-999,"NA",IF(T1_Data!BD32&lt;1, "&lt;1", IF(T1_Data!BD32&gt;99, "&gt;99", T1_Data!BD32))),"-")</f>
        <v>-</v>
      </c>
      <c r="BE34" s="72" t="str">
        <f>IF(ISNUMBER(T1_Data!BE32),IF(T1_Data!BE32=-999,"NA",IF(T1_Data!BE32&lt;1, "&lt;1", IF(T1_Data!BE32&gt;99, "&gt;99", T1_Data!BE32))),"-")</f>
        <v>-</v>
      </c>
      <c r="BF34" s="72" t="str">
        <f>IF(ISNUMBER(T1_Data!BF32),IF(T1_Data!BF32=-999,"NA",IF(T1_Data!BF32&lt;1, "&lt;1", IF(T1_Data!BF32&gt;99, "&gt;99", T1_Data!BF32))),"-")</f>
        <v>-</v>
      </c>
      <c r="BG34" s="72" t="str">
        <f>IF(ISNUMBER(T1_Data!BG32),IF(T1_Data!BG32=-999,"NA",IF(T1_Data!BG32&lt;1, "&lt;1", IF(T1_Data!BG32&gt;99, "&gt;99", T1_Data!BG32))),"-")</f>
        <v>-</v>
      </c>
      <c r="BH34" s="72" t="str">
        <f>IF(ISNUMBER(T1_Data!BH32),IF(T1_Data!BH32=-999,"NA",IF(T1_Data!BH32&lt;1, "&lt;1", IF(T1_Data!BH32&gt;99, "&gt;99", T1_Data!BH32))),"-")</f>
        <v>-</v>
      </c>
      <c r="BI34" s="72" t="str">
        <f>IF(ISNUMBER(T1_Data!BI32),IF(T1_Data!BI32=-999,"NA",IF(T1_Data!BI32&lt;1, "&lt;1", IF(T1_Data!BI32&gt;99, "&gt;99", T1_Data!BI32))),"-")</f>
        <v>-</v>
      </c>
      <c r="BJ34" s="72" t="str">
        <f>IF(ISNUMBER(T1_Data!BJ32),IF(T1_Data!BJ32=-999,"NA",IF(T1_Data!BJ32&lt;1, "&lt;1", IF(T1_Data!BJ32&gt;99, "&gt;99", T1_Data!BJ32))),"-")</f>
        <v>-</v>
      </c>
      <c r="BK34" s="72" t="str">
        <f>IF(ISNUMBER(T1_Data!BK32),IF(T1_Data!BK32=-999,"NA",IF(T1_Data!BK32&lt;1, "&lt;1", IF(T1_Data!BK32&gt;99, "&gt;99", T1_Data!BK32))),"-")</f>
        <v>-</v>
      </c>
      <c r="BL34" s="72" t="str">
        <f>IF(ISNUMBER(T1_Data!BL32),IF(T1_Data!BL32=-999,"NA",IF(T1_Data!BL32&lt;1, "&lt;1", IF(T1_Data!BL32&gt;99, "&gt;99", T1_Data!BL32))),"-")</f>
        <v>-</v>
      </c>
      <c r="BM34" s="72" t="str">
        <f>IF(ISNUMBER(T1_Data!BM32),IF(T1_Data!BM32=-999,"NA",IF(T1_Data!BM32&lt;1, "&lt;1", IF(T1_Data!BM32&gt;99, "&gt;99", T1_Data!BM32))),"-")</f>
        <v>-</v>
      </c>
      <c r="BN34" s="72" t="str">
        <f>IF(ISNUMBER(T1_Data!BN32),IF(T1_Data!BN32=-999,"NA",IF(T1_Data!BN32&lt;1, "&lt;1", IF(T1_Data!BN32&gt;99, "&gt;99", T1_Data!BN32))),"-")</f>
        <v>-</v>
      </c>
      <c r="BO34" s="72" t="str">
        <f>IF(ISNUMBER(T1_Data!BO32),IF(T1_Data!BO32=-999,"NA",IF(T1_Data!BO32&lt;1, "&lt;1", IF(T1_Data!BO32&gt;99, "&gt;99", T1_Data!BO32))),"-")</f>
        <v>-</v>
      </c>
      <c r="BP34" s="72" t="str">
        <f>IF(ISNUMBER(T1_Data!BP32),IF(T1_Data!BP32=-999,"NA",IF(T1_Data!BP32&lt;1, "&lt;1", IF(T1_Data!BP32&gt;99, "&gt;99", T1_Data!BP32))),"-")</f>
        <v>-</v>
      </c>
      <c r="BQ34" s="72" t="str">
        <f>IF(ISNUMBER(T1_Data!BQ32),IF(T1_Data!BQ32=-999,"NA",IF(T1_Data!BQ32&lt;1, "&lt;1", IF(T1_Data!BQ32&gt;99, "&gt;99", T1_Data!BQ32))),"-")</f>
        <v>-</v>
      </c>
      <c r="BR34" s="72" t="str">
        <f>IF(ISNUMBER(T1_Data!BR32),IF(T1_Data!BR32=-999,"NA",IF(T1_Data!BR32&lt;1, "&lt;1", IF(T1_Data!BR32&gt;99, "&gt;99", T1_Data!BR32))),"-")</f>
        <v>-</v>
      </c>
      <c r="BS34" s="72" t="str">
        <f>IF(ISNUMBER(T1_Data!BS32),IF(T1_Data!BS32=-999,"NA",IF(T1_Data!BS32&lt;1, "&lt;1", IF(T1_Data!BS32&gt;99, "&gt;99", T1_Data!BS32))),"-")</f>
        <v>-</v>
      </c>
      <c r="BT34" s="72" t="str">
        <f>IF(ISNUMBER(T1_Data!BT32),IF(T1_Data!BT32=-999,"NA",IF(T1_Data!BT32&lt;1, "&lt;1", IF(T1_Data!BT32&gt;99, "&gt;99", T1_Data!BT32))),"-")</f>
        <v>-</v>
      </c>
      <c r="BU34" s="72" t="str">
        <f>IF(ISNUMBER(T1_Data!BU32),IF(T1_Data!BU32=-999,"NA",IF(T1_Data!BU32&lt;1, "&lt;1", IF(T1_Data!BU32&gt;99, "&gt;99", T1_Data!BU32))),"-")</f>
        <v>-</v>
      </c>
      <c r="BV34" s="72" t="str">
        <f>IF(ISNUMBER(T1_Data!BV32),IF(T1_Data!BV32=-999,"NA",IF(T1_Data!BV32&lt;1, "&lt;1", IF(T1_Data!BV32&gt;99, "&gt;99", T1_Data!BV32))),"-")</f>
        <v>-</v>
      </c>
      <c r="BW34" s="72" t="str">
        <f>IF(ISNUMBER(T1_Data!BW32),IF(T1_Data!BW32=-999,"NA",IF(T1_Data!BW32&lt;1, "&lt;1", IF(T1_Data!BW32&gt;99, "&gt;99", T1_Data!BW32))),"-")</f>
        <v>-</v>
      </c>
      <c r="BX34" s="72" t="str">
        <f>IF(ISNUMBER(T1_Data!BX32),IF(T1_Data!BX32=-999,"NA",IF(T1_Data!BX32&lt;1, "&lt;1", IF(T1_Data!BX32&gt;99, "&gt;99", T1_Data!BX32))),"-")</f>
        <v>-</v>
      </c>
      <c r="BY34" s="72" t="str">
        <f>IF(ISNUMBER(T1_Data!BY32),IF(T1_Data!BY32=-999,"NA",IF(T1_Data!BY32&lt;1, "&lt;1", IF(T1_Data!BY32&gt;99, "&gt;99", T1_Data!BY32))),"-")</f>
        <v>-</v>
      </c>
      <c r="BZ34" s="72" t="str">
        <f>IF(ISNUMBER(T1_Data!BZ32),IF(T1_Data!BZ32=-999,"NA",IF(T1_Data!BZ32&lt;1, "&lt;1", IF(T1_Data!BZ32&gt;99, "&gt;99", T1_Data!BZ32))),"-")</f>
        <v>-</v>
      </c>
      <c r="CA34" s="72" t="str">
        <f>IF(ISNUMBER(T1_Data!CA32),IF(T1_Data!CA32=-999,"NA",IF(T1_Data!CA32&lt;1, "&lt;1", IF(T1_Data!CA32&gt;99, "&gt;99", T1_Data!CA32))),"-")</f>
        <v>-</v>
      </c>
      <c r="CB34" s="72" t="str">
        <f>IF(ISNUMBER(T1_Data!CB32),IF(T1_Data!CB32=-999,"NA",IF(T1_Data!CB32&lt;1, "&lt;1", IF(T1_Data!CB32&gt;99, "&gt;99", T1_Data!CB32))),"-")</f>
        <v>-</v>
      </c>
      <c r="CC34" s="72" t="str">
        <f>IF(ISNUMBER(T1_Data!CC32),IF(T1_Data!CC32=-999,"NA",IF(T1_Data!CC32&lt;1, "&lt;1", IF(T1_Data!CC32&gt;99, "&gt;99", T1_Data!CC32))),"-")</f>
        <v>-</v>
      </c>
      <c r="CD34" s="72" t="str">
        <f>IF(ISNUMBER(T1_Data!CD32),IF(T1_Data!CD32=-999,"NA",IF(T1_Data!CD32&lt;1, "&lt;1", IF(T1_Data!CD32&gt;99, "&gt;99", T1_Data!CD32))),"-")</f>
        <v>-</v>
      </c>
      <c r="CE34" s="72" t="str">
        <f>IF(ISNUMBER(T1_Data!CE32),IF(T1_Data!CE32=-999,"NA",IF(T1_Data!CE32&lt;1, "&lt;1", IF(T1_Data!CE32&gt;99, "&gt;99", T1_Data!CE32))),"-")</f>
        <v>-</v>
      </c>
      <c r="CF34" s="72" t="str">
        <f>IF(ISNUMBER(T1_Data!CF32),IF(T1_Data!CF32=-999,"NA",IF(T1_Data!CF32&lt;1, "&lt;1", IF(T1_Data!CF32&gt;99, "&gt;99", T1_Data!CF32))),"-")</f>
        <v>-</v>
      </c>
      <c r="CG34" s="72" t="str">
        <f>IF(ISNUMBER(T1_Data!CG32),IF(T1_Data!CG32=-999,"NA",IF(T1_Data!CG32&lt;1, "&lt;1", IF(T1_Data!CG32&gt;99, "&gt;99", T1_Data!CG32))),"-")</f>
        <v>-</v>
      </c>
      <c r="CH34" s="72" t="str">
        <f>IF(ISNUMBER(T1_Data!CH32),IF(T1_Data!CH32=-999,"NA",IF(T1_Data!CH32&lt;1, "&lt;1", IF(T1_Data!CH32&gt;99, "&gt;99", T1_Data!CH32))),"-")</f>
        <v>-</v>
      </c>
      <c r="CI34" s="72" t="str">
        <f>IF(ISNUMBER(T1_Data!CI32),IF(T1_Data!CI32=-999,"NA",IF(T1_Data!CI32&lt;1, "&lt;1", IF(T1_Data!CI32&gt;99, "&gt;99", T1_Data!CI32))),"-")</f>
        <v>-</v>
      </c>
      <c r="CJ34" s="72" t="str">
        <f>IF(ISNUMBER(T1_Data!CJ32),IF(T1_Data!CJ32=-999,"NA",IF(T1_Data!CJ32&lt;1, "&lt;1", IF(T1_Data!CJ32&gt;99, "&gt;99", T1_Data!CJ32))),"-")</f>
        <v>-</v>
      </c>
      <c r="CK34" s="72" t="str">
        <f>IF(ISNUMBER(T1_Data!CK32),IF(T1_Data!CK32=-999,"NA",IF(T1_Data!CK32&lt;1, "&lt;1", IF(T1_Data!CK32&gt;99, "&gt;99", T1_Data!CK32))),"-")</f>
        <v>-</v>
      </c>
      <c r="CL34" s="72" t="str">
        <f>IF(ISNUMBER(T1_Data!CL32),IF(T1_Data!CL32=-999,"NA",IF(T1_Data!CL32&lt;1, "&lt;1", IF(T1_Data!CL32&gt;99, "&gt;99", T1_Data!CL32))),"-")</f>
        <v>-</v>
      </c>
      <c r="CM34" s="72" t="str">
        <f>IF(ISNUMBER(T1_Data!CM32),IF(T1_Data!CM32=-999,"NA",IF(T1_Data!CM32&lt;1, "&lt;1", IF(T1_Data!CM32&gt;99, "&gt;99", T1_Data!CM32))),"-")</f>
        <v>-</v>
      </c>
      <c r="CN34" s="72" t="str">
        <f>IF(ISNUMBER(T1_Data!CN32),IF(T1_Data!CN32=-999,"NA",IF(T1_Data!CN32&lt;1, "&lt;1", IF(T1_Data!CN32&gt;99, "&gt;99", T1_Data!CN32))),"-")</f>
        <v>-</v>
      </c>
      <c r="CO34" s="72" t="str">
        <f>IF(ISNUMBER(T1_Data!CO32),IF(T1_Data!CO32=-999,"NA",IF(T1_Data!CO32&lt;1, "&lt;1", IF(T1_Data!CO32&gt;99, "&gt;99", T1_Data!CO32))),"-")</f>
        <v>-</v>
      </c>
      <c r="CP34" s="72" t="str">
        <f>IF(ISNUMBER(T1_Data!CP32),IF(T1_Data!CP32=-999,"NA",IF(T1_Data!CP32&lt;1, "&lt;1", IF(T1_Data!CP32&gt;99, "&gt;99", T1_Data!CP32))),"-")</f>
        <v>-</v>
      </c>
      <c r="CQ34" s="72" t="str">
        <f>IF(ISNUMBER(T1_Data!CQ32),IF(T1_Data!CQ32=-999,"NA",IF(T1_Data!CQ32&lt;1, "&lt;1", IF(T1_Data!CQ32&gt;99, "&gt;99", T1_Data!CQ32))),"-")</f>
        <v>-</v>
      </c>
      <c r="CR34" s="72" t="str">
        <f>IF(ISNUMBER(T1_Data!CR32),IF(T1_Data!CR32=-999,"NA",IF(T1_Data!CR32&lt;1, "&lt;1", IF(T1_Data!CR32&gt;99, "&gt;99", T1_Data!CR32))),"-")</f>
        <v>-</v>
      </c>
      <c r="CS34" s="72" t="str">
        <f>IF(ISNUMBER(T1_Data!CS32),IF(T1_Data!CS32=-999,"NA",IF(T1_Data!CS32&lt;1, "&lt;1", IF(T1_Data!CS32&gt;99, "&gt;99", T1_Data!CS32))),"-")</f>
        <v>-</v>
      </c>
      <c r="CT34" s="72" t="str">
        <f>IF(ISNUMBER(T1_Data!CT32),IF(T1_Data!CT32=-999,"NA",IF(T1_Data!CT32&lt;1, "&lt;1", IF(T1_Data!CT32&gt;99, "&gt;99", T1_Data!CT32))),"-")</f>
        <v>-</v>
      </c>
      <c r="CU34" s="72" t="str">
        <f>IF(ISNUMBER(T1_Data!CU32),IF(T1_Data!CU32=-999,"NA",IF(T1_Data!CU32&lt;1, "&lt;1", IF(T1_Data!CU32&gt;99, "&gt;99", T1_Data!CU32))),"-")</f>
        <v>-</v>
      </c>
      <c r="CV34" s="72" t="str">
        <f>IF(ISNUMBER(T1_Data!CV32),IF(T1_Data!CV32=-999,"NA",IF(T1_Data!CV32&lt;1, "&lt;1", IF(T1_Data!CV32&gt;99, "&gt;99", T1_Data!CV32))),"-")</f>
        <v>-</v>
      </c>
      <c r="CW34" s="72" t="str">
        <f>IF(ISNUMBER(T1_Data!CW32),IF(T1_Data!CW32=-999,"NA",IF(T1_Data!CW32&lt;1, "&lt;1", IF(T1_Data!CW32&gt;99, "&gt;99", T1_Data!CW32))),"-")</f>
        <v>-</v>
      </c>
      <c r="CX34" s="72" t="str">
        <f>IF(ISNUMBER(T1_Data!CX32),IF(T1_Data!CX32=-999,"NA",IF(T1_Data!CX32&lt;1, "&lt;1", IF(T1_Data!CX32&gt;99, "&gt;99", T1_Data!CX32))),"-")</f>
        <v>-</v>
      </c>
      <c r="CY34" s="72" t="str">
        <f>IF(ISNUMBER(T1_Data!CY32),IF(T1_Data!CY32=-999,"NA",IF(T1_Data!CY32&lt;1, "&lt;1", IF(T1_Data!CY32&gt;99, "&gt;99", T1_Data!CY32))),"-")</f>
        <v>-</v>
      </c>
      <c r="CZ34" s="72" t="str">
        <f>IF(ISNUMBER(T1_Data!CZ32),IF(T1_Data!CZ32=-999,"NA",IF(T1_Data!CZ32&lt;1, "&lt;1", IF(T1_Data!CZ32&gt;99, "&gt;99", T1_Data!CZ32))),"-")</f>
        <v>-</v>
      </c>
      <c r="DA34" s="72" t="str">
        <f>IF(ISNUMBER(T1_Data!DA32),IF(T1_Data!DA32=-999,"NA",IF(T1_Data!DA32&lt;1, "&lt;1", IF(T1_Data!DA32&gt;99, "&gt;99", T1_Data!DA32))),"-")</f>
        <v>-</v>
      </c>
      <c r="DB34" s="72" t="str">
        <f>IF(ISNUMBER(T1_Data!DB32),IF(T1_Data!DB32=-999,"NA",IF(T1_Data!DB32&lt;1, "&lt;1", IF(T1_Data!DB32&gt;99, "&gt;99", T1_Data!DB32))),"-")</f>
        <v>-</v>
      </c>
      <c r="DC34" s="72" t="str">
        <f>IF(ISNUMBER(T1_Data!DC32),IF(T1_Data!DC32=-999,"NA",IF(T1_Data!DC32&lt;1, "&lt;1", IF(T1_Data!DC32&gt;99, "&gt;99", T1_Data!DC32))),"-")</f>
        <v>-</v>
      </c>
      <c r="DD34" s="72" t="str">
        <f>IF(ISNUMBER(T1_Data!DD32),IF(T1_Data!DD32=-999,"NA",IF(T1_Data!DD32&lt;1, "&lt;1", IF(T1_Data!DD32&gt;99, "&gt;99", T1_Data!DD32))),"-")</f>
        <v>-</v>
      </c>
      <c r="DE34" s="72" t="str">
        <f>IF(ISNUMBER(T1_Data!DE32),IF(T1_Data!DE32=-999,"NA",IF(T1_Data!DE32&lt;1, "&lt;1", IF(T1_Data!DE32&gt;99, "&gt;99", T1_Data!DE32))),"-")</f>
        <v>-</v>
      </c>
      <c r="DF34" s="72" t="str">
        <f>IF(ISNUMBER(T1_Data!DF32),IF(T1_Data!DF32=-999,"NA",IF(T1_Data!DF32&lt;1, "&lt;1", IF(T1_Data!DF32&gt;99, "&gt;99", T1_Data!DF32))),"-")</f>
        <v>-</v>
      </c>
      <c r="DG34" s="72" t="str">
        <f>IF(ISNUMBER(T1_Data!DG32),IF(T1_Data!DG32=-999,"NA",IF(T1_Data!DG32&lt;1, "&lt;1", IF(T1_Data!DG32&gt;99, "&gt;99", T1_Data!DG32))),"-")</f>
        <v>-</v>
      </c>
      <c r="DH34" s="72" t="str">
        <f>IF(ISNUMBER(T1_Data!DH32),IF(T1_Data!DH32=-999,"NA",IF(T1_Data!DH32&lt;1, "&lt;1", IF(T1_Data!DH32&gt;99, "&gt;99", T1_Data!DH32))),"-")</f>
        <v>-</v>
      </c>
      <c r="DI34" s="72" t="str">
        <f>IF(ISNUMBER(T1_Data!DI32),IF(T1_Data!DI32=-999,"NA",IF(T1_Data!DI32&lt;1, "&lt;1", IF(T1_Data!DI32&gt;99, "&gt;99", T1_Data!DI32))),"-")</f>
        <v>-</v>
      </c>
      <c r="DJ34" s="72" t="str">
        <f>IF(ISNUMBER(T1_Data!DJ32),IF(T1_Data!DJ32=-999,"NA",IF(T1_Data!DJ32&lt;1, "&lt;1", IF(T1_Data!DJ32&gt;99, "&gt;99", T1_Data!DJ32))),"-")</f>
        <v>-</v>
      </c>
      <c r="DK34" s="72" t="str">
        <f>IF(ISNUMBER(T1_Data!DK32),IF(T1_Data!DK32=-999,"NA",IF(T1_Data!DK32&lt;1, "&lt;1", IF(T1_Data!DK32&gt;99, "&gt;99", T1_Data!DK32))),"-")</f>
        <v>-</v>
      </c>
      <c r="DL34" s="72" t="str">
        <f>IF(ISNUMBER(T1_Data!DL32),IF(T1_Data!DL32=-999,"NA",IF(T1_Data!DL32&lt;1, "&lt;1", IF(T1_Data!DL32&gt;99, "&gt;99", T1_Data!DL32))),"-")</f>
        <v>-</v>
      </c>
      <c r="DM34" s="72" t="str">
        <f>IF(ISNUMBER(T1_Data!DM32),IF(T1_Data!DM32=-999,"NA",IF(T1_Data!DM32&lt;1, "&lt;1", IF(T1_Data!DM32&gt;99, "&gt;99", T1_Data!DM32))),"-")</f>
        <v>-</v>
      </c>
      <c r="DN34" s="72" t="str">
        <f>IF(ISNUMBER(T1_Data!DN32),IF(T1_Data!DN32=-999,"NA",IF(T1_Data!DN32&lt;1, "&lt;1", IF(T1_Data!DN32&gt;99, "&gt;99", T1_Data!DN32))),"-")</f>
        <v>-</v>
      </c>
      <c r="DO34" s="72" t="str">
        <f>IF(ISNUMBER(T1_Data!DO32),IF(T1_Data!DO32=-999,"NA",IF(T1_Data!DO32&lt;1, "&lt;1", IF(T1_Data!DO32&gt;99, "&gt;99", T1_Data!DO32))),"-")</f>
        <v>-</v>
      </c>
      <c r="DP34" s="72" t="str">
        <f>IF(ISNUMBER(T1_Data!DP32),IF(T1_Data!DP32=-999,"NA",IF(T1_Data!DP32&lt;1, "&lt;1", IF(T1_Data!DP32&gt;99, "&gt;99", T1_Data!DP32))),"-")</f>
        <v>-</v>
      </c>
      <c r="DQ34" s="72" t="str">
        <f>IF(ISNUMBER(T1_Data!DQ32),IF(T1_Data!DQ32=-999,"NA",IF(T1_Data!DQ32&lt;1, "&lt;1", IF(T1_Data!DQ32&gt;99, "&gt;99", T1_Data!DQ32))),"-")</f>
        <v>-</v>
      </c>
      <c r="DR34" s="72" t="str">
        <f>IF(ISNUMBER(T1_Data!DR32),IF(T1_Data!DR32=-999,"NA",IF(T1_Data!DR32&lt;1, "&lt;1", IF(T1_Data!DR32&gt;99, "&gt;99", T1_Data!DR32))),"-")</f>
        <v>-</v>
      </c>
      <c r="DS34" s="72" t="str">
        <f>IF(ISNUMBER(T1_Data!DS32),IF(T1_Data!DS32=-999,"NA",IF(T1_Data!DS32&lt;1, "&lt;1", IF(T1_Data!DS32&gt;99, "&gt;99", T1_Data!DS32))),"-")</f>
        <v>-</v>
      </c>
      <c r="DT34" s="72" t="str">
        <f>IF(ISNUMBER(T1_Data!DT32),IF(T1_Data!DT32=-999,"NA",IF(T1_Data!DT32&lt;1, "&lt;1", IF(T1_Data!DT32&gt;99, "&gt;99", T1_Data!DT32))),"-")</f>
        <v>-</v>
      </c>
      <c r="DU34" s="72" t="str">
        <f>IF(ISNUMBER(T1_Data!DU32),IF(T1_Data!DU32=-999,"NA",IF(T1_Data!DU32&lt;1, "&lt;1", IF(T1_Data!DU32&gt;99, "&gt;99", T1_Data!DU32))),"-")</f>
        <v>-</v>
      </c>
      <c r="DV34" s="72" t="str">
        <f>IF(ISNUMBER(T1_Data!DV32),IF(T1_Data!DV32=-999,"NA",IF(T1_Data!DV32&lt;1, "&lt;1", IF(T1_Data!DV32&gt;99, "&gt;99", T1_Data!DV32))),"-")</f>
        <v>-</v>
      </c>
      <c r="DW34" s="72" t="str">
        <f>IF(ISNUMBER(T1_Data!DW32),IF(T1_Data!DW32=-999,"NA",IF(T1_Data!DW32&lt;1, "&lt;1", IF(T1_Data!DW32&gt;99, "&gt;99", T1_Data!DW32))),"-")</f>
        <v>-</v>
      </c>
      <c r="DX34" s="72" t="str">
        <f>IF(ISNUMBER(T1_Data!DX32),IF(T1_Data!DX32=-999,"NA",IF(T1_Data!DX32&lt;1, "&lt;1", IF(T1_Data!DX32&gt;99, "&gt;99", T1_Data!DX32))),"-")</f>
        <v>-</v>
      </c>
      <c r="DY34" s="72" t="str">
        <f>IF(ISNUMBER(T1_Data!DY32),IF(T1_Data!DY32=-999,"NA",IF(T1_Data!DY32&lt;1, "&lt;1", IF(T1_Data!DY32&gt;99, "&gt;99", T1_Data!DY32))),"-")</f>
        <v>-</v>
      </c>
      <c r="DZ34" s="72" t="str">
        <f>IF(ISNUMBER(T1_Data!DZ32),IF(T1_Data!DZ32=-999,"NA",IF(T1_Data!DZ32&lt;1, "&lt;1", IF(T1_Data!DZ32&gt;99, "&gt;99", T1_Data!DZ32))),"-")</f>
        <v>-</v>
      </c>
      <c r="EA34" s="72" t="str">
        <f>IF(ISNUMBER(T1_Data!EA32),IF(T1_Data!EA32=-999,"NA",IF(T1_Data!EA32&lt;1, "&lt;1", IF(T1_Data!EA32&gt;99, "&gt;99", T1_Data!EA32))),"-")</f>
        <v>-</v>
      </c>
      <c r="EB34" s="72" t="str">
        <f>IF(ISNUMBER(T1_Data!EB32),IF(T1_Data!EB32=-999,"NA",IF(T1_Data!EB32&lt;1, "&lt;1", IF(T1_Data!EB32&gt;99, "&gt;99", T1_Data!EB32))),"-")</f>
        <v>-</v>
      </c>
      <c r="EC34" s="72" t="str">
        <f>IF(ISNUMBER(T1_Data!EC32),IF(T1_Data!EC32=-999,"NA",IF(T1_Data!EC32&lt;1, "&lt;1", IF(T1_Data!EC32&gt;99, "&gt;99", T1_Data!EC32))),"-")</f>
        <v>-</v>
      </c>
      <c r="ED34" s="72" t="str">
        <f>IF(ISNUMBER(T1_Data!ED32),IF(T1_Data!ED32=-999,"NA",IF(T1_Data!ED32&lt;1, "&lt;1", IF(T1_Data!ED32&gt;99, "&gt;99", T1_Data!ED32))),"-")</f>
        <v>-</v>
      </c>
      <c r="EE34" s="72" t="str">
        <f>IF(ISNUMBER(T1_Data!EE32),IF(T1_Data!EE32=-999,"NA",IF(T1_Data!EE32&lt;1, "&lt;1", IF(T1_Data!EE32&gt;99, "&gt;99", T1_Data!EE32))),"-")</f>
        <v>-</v>
      </c>
      <c r="EF34" s="72" t="str">
        <f>IF(ISNUMBER(T1_Data!EF32),IF(T1_Data!EF32=-999,"NA",IF(T1_Data!EF32&lt;1, "&lt;1", IF(T1_Data!EF32&gt;99, "&gt;99", T1_Data!EF32))),"-")</f>
        <v>-</v>
      </c>
      <c r="EG34" s="72" t="str">
        <f>IF(ISNUMBER(T1_Data!EG32),IF(T1_Data!EG32=-999,"NA",IF(T1_Data!EG32&lt;1, "&lt;1", IF(T1_Data!EG32&gt;99, "&gt;99", T1_Data!EG32))),"-")</f>
        <v>-</v>
      </c>
      <c r="EH34" s="72" t="str">
        <f>IF(ISNUMBER(T1_Data!EH32),IF(T1_Data!EH32=-999,"NA",IF(T1_Data!EH32&lt;1, "&lt;1", IF(T1_Data!EH32&gt;99, "&gt;99", T1_Data!EH32))),"-")</f>
        <v>-</v>
      </c>
      <c r="EI34" s="72" t="str">
        <f>IF(ISNUMBER(T1_Data!EI32),IF(T1_Data!EI32=-999,"NA",IF(T1_Data!EI32&lt;1, "&lt;1", IF(T1_Data!EI32&gt;99, "&gt;99", T1_Data!EI32))),"-")</f>
        <v>-</v>
      </c>
      <c r="EJ34" s="72" t="str">
        <f>IF(ISNUMBER(T1_Data!EJ32),IF(T1_Data!EJ32=-999,"NA",IF(T1_Data!EJ32&lt;1, "&lt;1", IF(T1_Data!EJ32&gt;99, "&gt;99", T1_Data!EJ32))),"-")</f>
        <v>-</v>
      </c>
      <c r="EK34" s="72" t="str">
        <f>IF(ISNUMBER(T1_Data!EK32),IF(T1_Data!EK32=-999,"NA",IF(T1_Data!EK32&lt;1, "&lt;1", IF(T1_Data!EK32&gt;99, "&gt;99", T1_Data!EK32))),"-")</f>
        <v>-</v>
      </c>
      <c r="EL34" s="72" t="str">
        <f>IF(ISNUMBER(T1_Data!EL32),IF(T1_Data!EL32=-999,"NA",IF(T1_Data!EL32&lt;1, "&lt;1", IF(T1_Data!EL32&gt;99, "&gt;99", T1_Data!EL32))),"-")</f>
        <v>-</v>
      </c>
      <c r="EM34" s="72" t="str">
        <f>IF(ISNUMBER(T1_Data!EM32),IF(T1_Data!EM32=-999,"NA",IF(T1_Data!EM32&lt;1, "&lt;1", IF(T1_Data!EM32&gt;99, "&gt;99", T1_Data!EM32))),"-")</f>
        <v>-</v>
      </c>
      <c r="EN34" s="72" t="str">
        <f>IF(ISNUMBER(T1_Data!EN32),IF(T1_Data!EN32=-999,"NA",IF(T1_Data!EN32&lt;1, "&lt;1", IF(T1_Data!EN32&gt;99, "&gt;99", T1_Data!EN32))),"-")</f>
        <v>-</v>
      </c>
      <c r="EO34" s="72" t="str">
        <f>IF(ISNUMBER(T1_Data!EO32),IF(T1_Data!EO32=-999,"NA",IF(T1_Data!EO32&lt;1, "&lt;1", IF(T1_Data!EO32&gt;99, "&gt;99", T1_Data!EO32))),"-")</f>
        <v>-</v>
      </c>
      <c r="EP34" s="72" t="str">
        <f>IF(ISNUMBER(T1_Data!EP32),IF(T1_Data!EP32=-999,"NA",IF(T1_Data!EP32&lt;1, "&lt;1", IF(T1_Data!EP32&gt;99, "&gt;99", T1_Data!EP32))),"-")</f>
        <v>-</v>
      </c>
      <c r="EQ34" s="72" t="str">
        <f>IF(ISNUMBER(T1_Data!EQ32),IF(T1_Data!EQ32=-999,"NA",IF(T1_Data!EQ32&lt;1, "&lt;1", IF(T1_Data!EQ32&gt;99, "&gt;99", T1_Data!EQ32))),"-")</f>
        <v>-</v>
      </c>
      <c r="ER34" s="72" t="str">
        <f>IF(ISNUMBER(T1_Data!ER32),IF(T1_Data!ER32=-999,"NA",IF(T1_Data!ER32&lt;1, "&lt;1", IF(T1_Data!ER32&gt;99, "&gt;99", T1_Data!ER32))),"-")</f>
        <v>-</v>
      </c>
      <c r="ES34" s="72" t="str">
        <f>IF(ISNUMBER(T1_Data!ES32),IF(T1_Data!ES32=-999,"NA",IF(T1_Data!ES32&lt;1, "&lt;1", IF(T1_Data!ES32&gt;99, "&gt;99", T1_Data!ES32))),"-")</f>
        <v>-</v>
      </c>
      <c r="ET34" s="72" t="str">
        <f>IF(ISNUMBER(T1_Data!ET32),IF(T1_Data!ET32=-999,"NA",IF(T1_Data!ET32&lt;1, "&lt;1", IF(T1_Data!ET32&gt;99, "&gt;99", T1_Data!ET32))),"-")</f>
        <v>-</v>
      </c>
      <c r="EU34" s="72" t="str">
        <f>IF(ISNUMBER(T1_Data!EU32),IF(T1_Data!EU32=-999,"NA",IF(T1_Data!EU32&lt;1, "&lt;1", IF(T1_Data!EU32&gt;99, "&gt;99", T1_Data!EU32))),"-")</f>
        <v>-</v>
      </c>
      <c r="EV34" s="72" t="str">
        <f>IF(ISNUMBER(T1_Data!EV32),IF(T1_Data!EV32=-999,"NA",IF(T1_Data!EV32&lt;1, "&lt;1", IF(T1_Data!EV32&gt;99, "&gt;99", T1_Data!EV32))),"-")</f>
        <v>-</v>
      </c>
      <c r="EW34" s="72" t="str">
        <f>IF(ISNUMBER(T1_Data!EW32),IF(T1_Data!EW32=-999,"NA",IF(T1_Data!EW32&lt;1, "&lt;1", IF(T1_Data!EW32&gt;99, "&gt;99", T1_Data!EW32))),"-")</f>
        <v>-</v>
      </c>
      <c r="EX34" s="72" t="str">
        <f>IF(ISNUMBER(T1_Data!EX32),IF(T1_Data!EX32=-999,"NA",IF(T1_Data!EX32&lt;1, "&lt;1", IF(T1_Data!EX32&gt;99, "&gt;99", T1_Data!EX32))),"-")</f>
        <v>-</v>
      </c>
      <c r="EY34" s="72" t="str">
        <f>IF(ISNUMBER(T1_Data!EY32),IF(T1_Data!EY32=-999,"NA",IF(T1_Data!EY32&lt;1, "&lt;1", IF(T1_Data!EY32&gt;99, "&gt;99", T1_Data!EY32))),"-")</f>
        <v>-</v>
      </c>
      <c r="EZ34" s="72" t="str">
        <f>IF(ISNUMBER(T1_Data!EZ32),IF(T1_Data!EZ32=-999,"NA",IF(T1_Data!EZ32&lt;1, "&lt;1", IF(T1_Data!EZ32&gt;99, "&gt;99", T1_Data!EZ32))),"-")</f>
        <v>-</v>
      </c>
      <c r="FA34" s="72" t="str">
        <f>IF(ISNUMBER(T1_Data!FA32),IF(T1_Data!FA32=-999,"NA",IF(T1_Data!FA32&lt;1, "&lt;1", IF(T1_Data!FA32&gt;99, "&gt;99", T1_Data!FA32))),"-")</f>
        <v>-</v>
      </c>
      <c r="FB34" s="72" t="str">
        <f>IF(ISNUMBER(T1_Data!FB32),IF(T1_Data!FB32=-999,"NA",IF(T1_Data!FB32&lt;1, "&lt;1", IF(T1_Data!FB32&gt;99, "&gt;99", T1_Data!FB32))),"-")</f>
        <v>-</v>
      </c>
      <c r="FC34" s="72" t="str">
        <f>IF(ISNUMBER(T1_Data!FC32),IF(T1_Data!FC32=-999,"NA",IF(T1_Data!FC32&lt;1, "&lt;1", IF(T1_Data!FC32&gt;99, "&gt;99", T1_Data!FC32))),"-")</f>
        <v>-</v>
      </c>
      <c r="FD34" s="72" t="str">
        <f>IF(ISNUMBER(T1_Data!FD32),IF(T1_Data!FD32=-999,"NA",IF(T1_Data!FD32&lt;1, "&lt;1", IF(T1_Data!FD32&gt;99, "&gt;99", T1_Data!FD32))),"-")</f>
        <v>-</v>
      </c>
      <c r="FE34" s="72" t="str">
        <f>IF(ISNUMBER(T1_Data!FE32),IF(T1_Data!FE32=-999,"NA",IF(T1_Data!FE32&lt;1, "&lt;1", IF(T1_Data!FE32&gt;99, "&gt;99", T1_Data!FE32))),"-")</f>
        <v>-</v>
      </c>
      <c r="FF34" s="72" t="str">
        <f>IF(ISNUMBER(T1_Data!FF32),IF(T1_Data!FF32=-999,"NA",IF(T1_Data!FF32&lt;1, "&lt;1", IF(T1_Data!FF32&gt;99, "&gt;99", T1_Data!FF32))),"-")</f>
        <v>-</v>
      </c>
      <c r="FG34" s="72" t="str">
        <f>IF(ISNUMBER(T1_Data!FG32),IF(T1_Data!FG32=-999,"NA",IF(T1_Data!FG32&lt;1, "&lt;1", IF(T1_Data!FG32&gt;99, "&gt;99", T1_Data!FG32))),"-")</f>
        <v>-</v>
      </c>
      <c r="FH34" s="72" t="str">
        <f>IF(ISNUMBER(T1_Data!FH32),IF(T1_Data!FH32=-999,"NA",IF(T1_Data!FH32&lt;1, "&lt;1", IF(T1_Data!FH32&gt;99, "&gt;99", T1_Data!FH32))),"-")</f>
        <v>-</v>
      </c>
      <c r="FI34" s="72" t="str">
        <f>IF(ISNUMBER(T1_Data!FI32),IF(T1_Data!FI32=-999,"NA",IF(T1_Data!FI32&lt;1, "&lt;1", IF(T1_Data!FI32&gt;99, "&gt;99", T1_Data!FI32))),"-")</f>
        <v>-</v>
      </c>
      <c r="FJ34" s="72" t="str">
        <f>IF(ISNUMBER(T1_Data!FJ32),IF(T1_Data!FJ32=-999,"NA",IF(T1_Data!FJ32&lt;1, "&lt;1", IF(T1_Data!FJ32&gt;99, "&gt;99", T1_Data!FJ32))),"-")</f>
        <v>-</v>
      </c>
      <c r="FK34" s="72" t="str">
        <f>IF(ISNUMBER(T1_Data!FK32),IF(T1_Data!FK32=-999,"NA",IF(T1_Data!FK32&lt;1, "&lt;1", IF(T1_Data!FK32&gt;99, "&gt;99", T1_Data!FK32))),"-")</f>
        <v>-</v>
      </c>
      <c r="FL34" s="72" t="str">
        <f>IF(ISNUMBER(T1_Data!FL32),IF(T1_Data!FL32=-999,"NA",IF(T1_Data!FL32&lt;1, "&lt;1", IF(T1_Data!FL32&gt;99, "&gt;99", T1_Data!FL32))),"-")</f>
        <v>-</v>
      </c>
      <c r="FM34" s="72" t="str">
        <f>IF(ISNUMBER(T1_Data!FM32),IF(T1_Data!FM32=-999,"NA",IF(T1_Data!FM32&lt;1, "&lt;1", IF(T1_Data!FM32&gt;99, "&gt;99", T1_Data!FM32))),"-")</f>
        <v>-</v>
      </c>
      <c r="FN34" s="72" t="str">
        <f>IF(ISNUMBER(T1_Data!FN32),IF(T1_Data!FN32=-999,"NA",IF(T1_Data!FN32&lt;1, "&lt;1", IF(T1_Data!FN32&gt;99, "&gt;99", T1_Data!FN32))),"-")</f>
        <v>-</v>
      </c>
      <c r="FO34" s="72" t="str">
        <f>IF(ISNUMBER(T1_Data!FO32),IF(T1_Data!FO32=-999,"NA",IF(T1_Data!FO32&lt;1, "&lt;1", IF(T1_Data!FO32&gt;99, "&gt;99", T1_Data!FO32))),"-")</f>
        <v>-</v>
      </c>
      <c r="FP34" s="72" t="str">
        <f>IF(ISNUMBER(T1_Data!FP32),IF(T1_Data!FP32=-999,"NA",IF(T1_Data!FP32&lt;1, "&lt;1", IF(T1_Data!FP32&gt;99, "&gt;99", T1_Data!FP32))),"-")</f>
        <v>-</v>
      </c>
      <c r="FQ34" s="72" t="str">
        <f>IF(ISNUMBER(T1_Data!FQ32),IF(T1_Data!FQ32=-999,"NA",IF(T1_Data!FQ32&lt;1, "&lt;1", IF(T1_Data!FQ32&gt;99, "&gt;99", T1_Data!FQ32))),"-")</f>
        <v>-</v>
      </c>
      <c r="FR34" s="72" t="str">
        <f>IF(ISNUMBER(T1_Data!FR32),IF(T1_Data!FR32=-999,"NA",IF(T1_Data!FR32&lt;1, "&lt;1", IF(T1_Data!FR32&gt;99, "&gt;99", T1_Data!FR32))),"-")</f>
        <v>-</v>
      </c>
      <c r="FS34" s="72" t="str">
        <f>IF(ISNUMBER(T1_Data!FS32),IF(T1_Data!FS32=-999,"NA",IF(T1_Data!FS32&lt;1, "&lt;1", IF(T1_Data!FS32&gt;99, "&gt;99", T1_Data!FS32))),"-")</f>
        <v>-</v>
      </c>
      <c r="FT34" s="72" t="str">
        <f>IF(ISNUMBER(T1_Data!FT32),IF(T1_Data!FT32=-999,"NA",IF(T1_Data!FT32&lt;1, "&lt;1", IF(T1_Data!FT32&gt;99, "&gt;99", T1_Data!FT32))),"-")</f>
        <v>-</v>
      </c>
      <c r="FU34" s="72" t="str">
        <f>IF(ISNUMBER(T1_Data!FU32),IF(T1_Data!FU32=-999,"NA",IF(T1_Data!FU32&lt;1, "&lt;1", IF(T1_Data!FU32&gt;99, "&gt;99", T1_Data!FU32))),"-")</f>
        <v>-</v>
      </c>
      <c r="FV34" s="72" t="str">
        <f>IF(ISNUMBER(T1_Data!FV32),IF(T1_Data!FV32=-999,"NA",IF(T1_Data!FV32&lt;1, "&lt;1", IF(T1_Data!FV32&gt;99, "&gt;99", T1_Data!FV32))),"-")</f>
        <v>-</v>
      </c>
      <c r="FW34" s="72" t="str">
        <f>IF(ISNUMBER(T1_Data!FW32),IF(T1_Data!FW32=-999,"NA",IF(T1_Data!FW32&lt;1, "&lt;1", IF(T1_Data!FW32&gt;99, "&gt;99", T1_Data!FW32))),"-")</f>
        <v>-</v>
      </c>
      <c r="FX34" s="71" t="str">
        <f>IF(ISBLANK(T1_Data!FX32), "", T1_Data!FX32)</f>
        <v/>
      </c>
    </row>
    <row r="35" spans="1:180" x14ac:dyDescent="0.25">
      <c r="A35" s="71" t="str">
        <f>IF(ISBLANK(T1_Data!A33), "", T1_Data!A33)</f>
        <v/>
      </c>
      <c r="B35" s="72" t="str">
        <f>IF(ISNUMBER(T1_Data!B33), T1_Data!B33,"-")</f>
        <v>-</v>
      </c>
      <c r="C35" s="72" t="str">
        <f>IF(ISNUMBER(T1_Data!C33),IF(T1_Data!C33=-999,"NA",IF(T1_Data!C33&lt;1, "&lt;1", IF(T1_Data!C33&gt;99, "&gt;99", T1_Data!C33))),"-")</f>
        <v>-</v>
      </c>
      <c r="D35" s="72" t="str">
        <f>IF(ISNUMBER(T1_Data!D33),IF(T1_Data!D33=-999,"NA",IF(T1_Data!D33&lt;1, "&lt;1", IF(T1_Data!D33&gt;99, "&gt;99", T1_Data!D33))),"-")</f>
        <v>-</v>
      </c>
      <c r="E35" s="72" t="str">
        <f>IF(ISNUMBER(T1_Data!E33),IF(T1_Data!E33=-999,"NA",IF(T1_Data!E33&lt;1, "&lt;1", IF(T1_Data!E33&gt;99, "&gt;99", T1_Data!E33))),"-")</f>
        <v>-</v>
      </c>
      <c r="F35" s="72" t="str">
        <f>IF(ISNUMBER(T1_Data!F33),IF(T1_Data!F33=-999,"NA",IF(T1_Data!F33&lt;1, "&lt;1", IF(T1_Data!F33&gt;99, "&gt;99", T1_Data!F33))),"-")</f>
        <v>-</v>
      </c>
      <c r="G35" s="72" t="str">
        <f>IF(ISNUMBER(T1_Data!G33),IF(T1_Data!G33=-999,"NA",IF(T1_Data!G33&lt;1, "&lt;1", IF(T1_Data!G33&gt;99, "&gt;99", T1_Data!G33))),"-")</f>
        <v>-</v>
      </c>
      <c r="H35" s="72" t="str">
        <f>IF(ISNUMBER(T1_Data!H33),IF(T1_Data!H33=-999,"NA",IF(T1_Data!H33&lt;1, "&lt;1", IF(T1_Data!H33&gt;99, "&gt;99", T1_Data!H33))),"-")</f>
        <v>-</v>
      </c>
      <c r="I35" s="72" t="str">
        <f>IF(ISNUMBER(T1_Data!I33),IF(T1_Data!I33=-999,"NA",IF(T1_Data!I33&lt;1, "&lt;1", IF(T1_Data!I33&gt;99, "&gt;99", T1_Data!I33))),"-")</f>
        <v>-</v>
      </c>
      <c r="J35" s="72" t="str">
        <f>IF(ISNUMBER(T1_Data!J33),IF(T1_Data!J33=-999,"NA",IF(T1_Data!J33&lt;1, "&lt;1", IF(T1_Data!J33&gt;99, "&gt;99", T1_Data!J33))),"-")</f>
        <v>-</v>
      </c>
      <c r="K35" s="72" t="str">
        <f>IF(ISNUMBER(T1_Data!K33),IF(T1_Data!K33=-999,"NA",IF(T1_Data!K33&lt;1, "&lt;1", IF(T1_Data!K33&gt;99, "&gt;99", T1_Data!K33))),"-")</f>
        <v>-</v>
      </c>
      <c r="L35" s="72" t="str">
        <f>IF(ISNUMBER(T1_Data!L33),IF(T1_Data!L33=-999,"NA",IF(T1_Data!L33&lt;1, "&lt;1", IF(T1_Data!L33&gt;99, "&gt;99", T1_Data!L33))),"-")</f>
        <v>-</v>
      </c>
      <c r="M35" s="72" t="str">
        <f>IF(ISNUMBER(T1_Data!M33),IF(T1_Data!M33=-999,"NA",IF(T1_Data!M33&lt;1, "&lt;1", IF(T1_Data!M33&gt;99, "&gt;99", T1_Data!M33))),"-")</f>
        <v>-</v>
      </c>
      <c r="N35" s="72" t="str">
        <f>IF(ISNUMBER(T1_Data!N33),IF(T1_Data!N33=-999,"NA",IF(T1_Data!N33&lt;1, "&lt;1", IF(T1_Data!N33&gt;99, "&gt;99", T1_Data!N33))),"-")</f>
        <v>-</v>
      </c>
      <c r="O35" s="72" t="str">
        <f>IF(ISNUMBER(T1_Data!O33),IF(T1_Data!O33=-999,"NA",IF(T1_Data!O33&lt;1, "&lt;1", IF(T1_Data!O33&gt;99, "&gt;99", T1_Data!O33))),"-")</f>
        <v>-</v>
      </c>
      <c r="P35" s="72" t="str">
        <f>IF(ISNUMBER(T1_Data!P33),IF(T1_Data!P33=-999,"NA",IF(T1_Data!P33&lt;1, "&lt;1", IF(T1_Data!P33&gt;99, "&gt;99", T1_Data!P33))),"-")</f>
        <v>-</v>
      </c>
      <c r="Q35" s="72" t="str">
        <f>IF(ISNUMBER(T1_Data!Q33),IF(T1_Data!Q33=-999,"NA",IF(T1_Data!Q33&lt;1, "&lt;1", IF(T1_Data!Q33&gt;99, "&gt;99", T1_Data!Q33))),"-")</f>
        <v>-</v>
      </c>
      <c r="R35" s="72" t="str">
        <f>IF(ISNUMBER(T1_Data!R33),IF(T1_Data!R33=-999,"NA",IF(T1_Data!R33&lt;1, "&lt;1", IF(T1_Data!R33&gt;99, "&gt;99", T1_Data!R33))),"-")</f>
        <v>-</v>
      </c>
      <c r="S35" s="72" t="str">
        <f>IF(ISNUMBER(T1_Data!S33),IF(T1_Data!S33=-999,"NA",IF(T1_Data!S33&lt;1, "&lt;1", IF(T1_Data!S33&gt;99, "&gt;99", T1_Data!S33))),"-")</f>
        <v>-</v>
      </c>
      <c r="T35" s="72" t="str">
        <f>IF(ISNUMBER(T1_Data!T33),IF(T1_Data!T33=-999,"NA",IF(T1_Data!T33&lt;1, "&lt;1", IF(T1_Data!T33&gt;99, "&gt;99", T1_Data!T33))),"-")</f>
        <v>-</v>
      </c>
      <c r="U35" s="72" t="str">
        <f>IF(ISNUMBER(T1_Data!U33),IF(T1_Data!U33=-999,"NA",IF(T1_Data!U33&lt;1, "&lt;1", IF(T1_Data!U33&gt;99, "&gt;99", T1_Data!U33))),"-")</f>
        <v>-</v>
      </c>
      <c r="V35" s="72" t="str">
        <f>IF(ISNUMBER(T1_Data!V33),IF(T1_Data!V33=-999,"NA",IF(T1_Data!V33&lt;1, "&lt;1", IF(T1_Data!V33&gt;99, "&gt;99", T1_Data!V33))),"-")</f>
        <v>-</v>
      </c>
      <c r="W35" s="72" t="str">
        <f>IF(ISNUMBER(T1_Data!W33),IF(T1_Data!W33=-999,"NA",IF(T1_Data!W33&lt;1, "&lt;1", IF(T1_Data!W33&gt;99, "&gt;99", T1_Data!W33))),"-")</f>
        <v>-</v>
      </c>
      <c r="X35" s="72" t="str">
        <f>IF(ISNUMBER(T1_Data!X33),IF(T1_Data!X33=-999,"NA",IF(T1_Data!X33&lt;1, "&lt;1", IF(T1_Data!X33&gt;99, "&gt;99", T1_Data!X33))),"-")</f>
        <v>-</v>
      </c>
      <c r="Y35" s="72" t="str">
        <f>IF(ISNUMBER(T1_Data!Y33),IF(T1_Data!Y33=-999,"NA",IF(T1_Data!Y33&lt;1, "&lt;1", IF(T1_Data!Y33&gt;99, "&gt;99", T1_Data!Y33))),"-")</f>
        <v>-</v>
      </c>
      <c r="Z35" s="72" t="str">
        <f>IF(ISNUMBER(T1_Data!Z33),IF(T1_Data!Z33=-999,"NA",IF(T1_Data!Z33&lt;1, "&lt;1", IF(T1_Data!Z33&gt;99, "&gt;99", T1_Data!Z33))),"-")</f>
        <v>-</v>
      </c>
      <c r="AA35" s="72" t="str">
        <f>IF(ISNUMBER(T1_Data!AA33),IF(T1_Data!AA33=-999,"NA",IF(T1_Data!AA33&lt;1, "&lt;1", IF(T1_Data!AA33&gt;99, "&gt;99", T1_Data!AA33))),"-")</f>
        <v>-</v>
      </c>
      <c r="AB35" s="72" t="str">
        <f>IF(ISNUMBER(T1_Data!AB33),IF(T1_Data!AB33=-999,"NA",IF(T1_Data!AB33&lt;1, "&lt;1", IF(T1_Data!AB33&gt;99, "&gt;99", T1_Data!AB33))),"-")</f>
        <v>-</v>
      </c>
      <c r="AC35" s="72" t="str">
        <f>IF(ISNUMBER(T1_Data!AC33),IF(T1_Data!AC33=-999,"NA",IF(T1_Data!AC33&lt;1, "&lt;1", IF(T1_Data!AC33&gt;99, "&gt;99", T1_Data!AC33))),"-")</f>
        <v>-</v>
      </c>
      <c r="AD35" s="72" t="str">
        <f>IF(ISNUMBER(T1_Data!AD33),IF(T1_Data!AD33=-999,"NA",IF(T1_Data!AD33&lt;1, "&lt;1", IF(T1_Data!AD33&gt;99, "&gt;99", T1_Data!AD33))),"-")</f>
        <v>-</v>
      </c>
      <c r="AE35" s="72" t="str">
        <f>IF(ISNUMBER(T1_Data!AE33),IF(T1_Data!AE33=-999,"NA",IF(T1_Data!AE33&lt;1, "&lt;1", IF(T1_Data!AE33&gt;99, "&gt;99", T1_Data!AE33))),"-")</f>
        <v>-</v>
      </c>
      <c r="AF35" s="72" t="str">
        <f>IF(ISNUMBER(T1_Data!AF33),IF(T1_Data!AF33=-999,"NA",IF(T1_Data!AF33&lt;1, "&lt;1", IF(T1_Data!AF33&gt;99, "&gt;99", T1_Data!AF33))),"-")</f>
        <v>-</v>
      </c>
      <c r="AG35" s="72" t="str">
        <f>IF(ISNUMBER(T1_Data!AG33),IF(T1_Data!AG33=-999,"NA",IF(T1_Data!AG33&lt;1, "&lt;1", IF(T1_Data!AG33&gt;99, "&gt;99", T1_Data!AG33))),"-")</f>
        <v>-</v>
      </c>
      <c r="AH35" s="72" t="str">
        <f>IF(ISNUMBER(T1_Data!AH33),IF(T1_Data!AH33=-999,"NA",IF(T1_Data!AH33&lt;1, "&lt;1", IF(T1_Data!AH33&gt;99, "&gt;99", T1_Data!AH33))),"-")</f>
        <v>-</v>
      </c>
      <c r="AI35" s="72" t="str">
        <f>IF(ISNUMBER(T1_Data!AI33),IF(T1_Data!AI33=-999,"NA",IF(T1_Data!AI33&lt;1, "&lt;1", IF(T1_Data!AI33&gt;99, "&gt;99", T1_Data!AI33))),"-")</f>
        <v>-</v>
      </c>
      <c r="AJ35" s="72" t="str">
        <f>IF(ISNUMBER(T1_Data!AJ33),IF(T1_Data!AJ33=-999,"NA",IF(T1_Data!AJ33&lt;1, "&lt;1", IF(T1_Data!AJ33&gt;99, "&gt;99", T1_Data!AJ33))),"-")</f>
        <v>-</v>
      </c>
      <c r="AK35" s="72" t="str">
        <f>IF(ISNUMBER(T1_Data!AK33),IF(T1_Data!AK33=-999,"NA",IF(T1_Data!AK33&lt;1, "&lt;1", IF(T1_Data!AK33&gt;99, "&gt;99", T1_Data!AK33))),"-")</f>
        <v>-</v>
      </c>
      <c r="AL35" s="72" t="str">
        <f>IF(ISNUMBER(T1_Data!AL33),IF(T1_Data!AL33=-999,"NA",IF(T1_Data!AL33&lt;1, "&lt;1", IF(T1_Data!AL33&gt;99, "&gt;99", T1_Data!AL33))),"-")</f>
        <v>-</v>
      </c>
      <c r="AM35" s="72" t="str">
        <f>IF(ISNUMBER(T1_Data!AM33),IF(T1_Data!AM33=-999,"NA",IF(T1_Data!AM33&lt;1, "&lt;1", IF(T1_Data!AM33&gt;99, "&gt;99", T1_Data!AM33))),"-")</f>
        <v>-</v>
      </c>
      <c r="AN35" s="72" t="str">
        <f>IF(ISNUMBER(T1_Data!AN33),IF(T1_Data!AN33=-999,"NA",IF(T1_Data!AN33&lt;1, "&lt;1", IF(T1_Data!AN33&gt;99, "&gt;99", T1_Data!AN33))),"-")</f>
        <v>-</v>
      </c>
      <c r="AO35" s="72" t="str">
        <f>IF(ISNUMBER(T1_Data!AO33),IF(T1_Data!AO33=-999,"NA",IF(T1_Data!AO33&lt;1, "&lt;1", IF(T1_Data!AO33&gt;99, "&gt;99", T1_Data!AO33))),"-")</f>
        <v>-</v>
      </c>
      <c r="AP35" s="72" t="str">
        <f>IF(ISNUMBER(T1_Data!AP33),IF(T1_Data!AP33=-999,"NA",IF(T1_Data!AP33&lt;1, "&lt;1", IF(T1_Data!AP33&gt;99, "&gt;99", T1_Data!AP33))),"-")</f>
        <v>-</v>
      </c>
      <c r="AQ35" s="72" t="str">
        <f>IF(ISNUMBER(T1_Data!AQ33),IF(T1_Data!AQ33=-999,"NA",IF(T1_Data!AQ33&lt;1, "&lt;1", IF(T1_Data!AQ33&gt;99, "&gt;99", T1_Data!AQ33))),"-")</f>
        <v>-</v>
      </c>
      <c r="AR35" s="72" t="str">
        <f>IF(ISNUMBER(T1_Data!AR33),IF(T1_Data!AR33=-999,"NA",IF(T1_Data!AR33&lt;1, "&lt;1", IF(T1_Data!AR33&gt;99, "&gt;99", T1_Data!AR33))),"-")</f>
        <v>-</v>
      </c>
      <c r="AS35" s="72" t="str">
        <f>IF(ISNUMBER(T1_Data!AS33),IF(T1_Data!AS33=-999,"NA",IF(T1_Data!AS33&lt;1, "&lt;1", IF(T1_Data!AS33&gt;99, "&gt;99", T1_Data!AS33))),"-")</f>
        <v>-</v>
      </c>
      <c r="AT35" s="72" t="str">
        <f>IF(ISNUMBER(T1_Data!AT33),IF(T1_Data!AT33=-999,"NA",IF(T1_Data!AT33&lt;1, "&lt;1", IF(T1_Data!AT33&gt;99, "&gt;99", T1_Data!AT33))),"-")</f>
        <v>-</v>
      </c>
      <c r="AU35" s="72" t="str">
        <f>IF(ISNUMBER(T1_Data!AU33),IF(T1_Data!AU33=-999,"NA",IF(T1_Data!AU33&lt;1, "&lt;1", IF(T1_Data!AU33&gt;99, "&gt;99", T1_Data!AU33))),"-")</f>
        <v>-</v>
      </c>
      <c r="AV35" s="72" t="str">
        <f>IF(ISNUMBER(T1_Data!AV33),IF(T1_Data!AV33=-999,"NA",IF(T1_Data!AV33&lt;1, "&lt;1", IF(T1_Data!AV33&gt;99, "&gt;99", T1_Data!AV33))),"-")</f>
        <v>-</v>
      </c>
      <c r="AW35" s="72" t="str">
        <f>IF(ISNUMBER(T1_Data!AW33),IF(T1_Data!AW33=-999,"NA",IF(T1_Data!AW33&lt;1, "&lt;1", IF(T1_Data!AW33&gt;99, "&gt;99", T1_Data!AW33))),"-")</f>
        <v>-</v>
      </c>
      <c r="AX35" s="72" t="str">
        <f>IF(ISNUMBER(T1_Data!AX33),IF(T1_Data!AX33=-999,"NA",IF(T1_Data!AX33&lt;1, "&lt;1", IF(T1_Data!AX33&gt;99, "&gt;99", T1_Data!AX33))),"-")</f>
        <v>-</v>
      </c>
      <c r="AY35" s="72" t="str">
        <f>IF(ISNUMBER(T1_Data!AY33),IF(T1_Data!AY33=-999,"NA",IF(T1_Data!AY33&lt;1, "&lt;1", IF(T1_Data!AY33&gt;99, "&gt;99", T1_Data!AY33))),"-")</f>
        <v>-</v>
      </c>
      <c r="AZ35" s="72" t="str">
        <f>IF(ISNUMBER(T1_Data!AZ33),IF(T1_Data!AZ33=-999,"NA",IF(T1_Data!AZ33&lt;1, "&lt;1", IF(T1_Data!AZ33&gt;99, "&gt;99", T1_Data!AZ33))),"-")</f>
        <v>-</v>
      </c>
      <c r="BA35" s="72" t="str">
        <f>IF(ISNUMBER(T1_Data!BA33),IF(T1_Data!BA33=-999,"NA",IF(T1_Data!BA33&lt;1, "&lt;1", IF(T1_Data!BA33&gt;99, "&gt;99", T1_Data!BA33))),"-")</f>
        <v>-</v>
      </c>
      <c r="BB35" s="72" t="str">
        <f>IF(ISNUMBER(T1_Data!BB33),IF(T1_Data!BB33=-999,"NA",IF(T1_Data!BB33&lt;1, "&lt;1", IF(T1_Data!BB33&gt;99, "&gt;99", T1_Data!BB33))),"-")</f>
        <v>-</v>
      </c>
      <c r="BC35" s="72" t="str">
        <f>IF(ISNUMBER(T1_Data!BC33),IF(T1_Data!BC33=-999,"NA",IF(T1_Data!BC33&lt;1, "&lt;1", IF(T1_Data!BC33&gt;99, "&gt;99", T1_Data!BC33))),"-")</f>
        <v>-</v>
      </c>
      <c r="BD35" s="72" t="str">
        <f>IF(ISNUMBER(T1_Data!BD33),IF(T1_Data!BD33=-999,"NA",IF(T1_Data!BD33&lt;1, "&lt;1", IF(T1_Data!BD33&gt;99, "&gt;99", T1_Data!BD33))),"-")</f>
        <v>-</v>
      </c>
      <c r="BE35" s="72" t="str">
        <f>IF(ISNUMBER(T1_Data!BE33),IF(T1_Data!BE33=-999,"NA",IF(T1_Data!BE33&lt;1, "&lt;1", IF(T1_Data!BE33&gt;99, "&gt;99", T1_Data!BE33))),"-")</f>
        <v>-</v>
      </c>
      <c r="BF35" s="72" t="str">
        <f>IF(ISNUMBER(T1_Data!BF33),IF(T1_Data!BF33=-999,"NA",IF(T1_Data!BF33&lt;1, "&lt;1", IF(T1_Data!BF33&gt;99, "&gt;99", T1_Data!BF33))),"-")</f>
        <v>-</v>
      </c>
      <c r="BG35" s="72" t="str">
        <f>IF(ISNUMBER(T1_Data!BG33),IF(T1_Data!BG33=-999,"NA",IF(T1_Data!BG33&lt;1, "&lt;1", IF(T1_Data!BG33&gt;99, "&gt;99", T1_Data!BG33))),"-")</f>
        <v>-</v>
      </c>
      <c r="BH35" s="72" t="str">
        <f>IF(ISNUMBER(T1_Data!BH33),IF(T1_Data!BH33=-999,"NA",IF(T1_Data!BH33&lt;1, "&lt;1", IF(T1_Data!BH33&gt;99, "&gt;99", T1_Data!BH33))),"-")</f>
        <v>-</v>
      </c>
      <c r="BI35" s="72" t="str">
        <f>IF(ISNUMBER(T1_Data!BI33),IF(T1_Data!BI33=-999,"NA",IF(T1_Data!BI33&lt;1, "&lt;1", IF(T1_Data!BI33&gt;99, "&gt;99", T1_Data!BI33))),"-")</f>
        <v>-</v>
      </c>
      <c r="BJ35" s="72" t="str">
        <f>IF(ISNUMBER(T1_Data!BJ33),IF(T1_Data!BJ33=-999,"NA",IF(T1_Data!BJ33&lt;1, "&lt;1", IF(T1_Data!BJ33&gt;99, "&gt;99", T1_Data!BJ33))),"-")</f>
        <v>-</v>
      </c>
      <c r="BK35" s="72" t="str">
        <f>IF(ISNUMBER(T1_Data!BK33),IF(T1_Data!BK33=-999,"NA",IF(T1_Data!BK33&lt;1, "&lt;1", IF(T1_Data!BK33&gt;99, "&gt;99", T1_Data!BK33))),"-")</f>
        <v>-</v>
      </c>
      <c r="BL35" s="72" t="str">
        <f>IF(ISNUMBER(T1_Data!BL33),IF(T1_Data!BL33=-999,"NA",IF(T1_Data!BL33&lt;1, "&lt;1", IF(T1_Data!BL33&gt;99, "&gt;99", T1_Data!BL33))),"-")</f>
        <v>-</v>
      </c>
      <c r="BM35" s="72" t="str">
        <f>IF(ISNUMBER(T1_Data!BM33),IF(T1_Data!BM33=-999,"NA",IF(T1_Data!BM33&lt;1, "&lt;1", IF(T1_Data!BM33&gt;99, "&gt;99", T1_Data!BM33))),"-")</f>
        <v>-</v>
      </c>
      <c r="BN35" s="72" t="str">
        <f>IF(ISNUMBER(T1_Data!BN33),IF(T1_Data!BN33=-999,"NA",IF(T1_Data!BN33&lt;1, "&lt;1", IF(T1_Data!BN33&gt;99, "&gt;99", T1_Data!BN33))),"-")</f>
        <v>-</v>
      </c>
      <c r="BO35" s="72" t="str">
        <f>IF(ISNUMBER(T1_Data!BO33),IF(T1_Data!BO33=-999,"NA",IF(T1_Data!BO33&lt;1, "&lt;1", IF(T1_Data!BO33&gt;99, "&gt;99", T1_Data!BO33))),"-")</f>
        <v>-</v>
      </c>
      <c r="BP35" s="72" t="str">
        <f>IF(ISNUMBER(T1_Data!BP33),IF(T1_Data!BP33=-999,"NA",IF(T1_Data!BP33&lt;1, "&lt;1", IF(T1_Data!BP33&gt;99, "&gt;99", T1_Data!BP33))),"-")</f>
        <v>-</v>
      </c>
      <c r="BQ35" s="72" t="str">
        <f>IF(ISNUMBER(T1_Data!BQ33),IF(T1_Data!BQ33=-999,"NA",IF(T1_Data!BQ33&lt;1, "&lt;1", IF(T1_Data!BQ33&gt;99, "&gt;99", T1_Data!BQ33))),"-")</f>
        <v>-</v>
      </c>
      <c r="BR35" s="72" t="str">
        <f>IF(ISNUMBER(T1_Data!BR33),IF(T1_Data!BR33=-999,"NA",IF(T1_Data!BR33&lt;1, "&lt;1", IF(T1_Data!BR33&gt;99, "&gt;99", T1_Data!BR33))),"-")</f>
        <v>-</v>
      </c>
      <c r="BS35" s="72" t="str">
        <f>IF(ISNUMBER(T1_Data!BS33),IF(T1_Data!BS33=-999,"NA",IF(T1_Data!BS33&lt;1, "&lt;1", IF(T1_Data!BS33&gt;99, "&gt;99", T1_Data!BS33))),"-")</f>
        <v>-</v>
      </c>
      <c r="BT35" s="72" t="str">
        <f>IF(ISNUMBER(T1_Data!BT33),IF(T1_Data!BT33=-999,"NA",IF(T1_Data!BT33&lt;1, "&lt;1", IF(T1_Data!BT33&gt;99, "&gt;99", T1_Data!BT33))),"-")</f>
        <v>-</v>
      </c>
      <c r="BU35" s="72" t="str">
        <f>IF(ISNUMBER(T1_Data!BU33),IF(T1_Data!BU33=-999,"NA",IF(T1_Data!BU33&lt;1, "&lt;1", IF(T1_Data!BU33&gt;99, "&gt;99", T1_Data!BU33))),"-")</f>
        <v>-</v>
      </c>
      <c r="BV35" s="72" t="str">
        <f>IF(ISNUMBER(T1_Data!BV33),IF(T1_Data!BV33=-999,"NA",IF(T1_Data!BV33&lt;1, "&lt;1", IF(T1_Data!BV33&gt;99, "&gt;99", T1_Data!BV33))),"-")</f>
        <v>-</v>
      </c>
      <c r="BW35" s="72" t="str">
        <f>IF(ISNUMBER(T1_Data!BW33),IF(T1_Data!BW33=-999,"NA",IF(T1_Data!BW33&lt;1, "&lt;1", IF(T1_Data!BW33&gt;99, "&gt;99", T1_Data!BW33))),"-")</f>
        <v>-</v>
      </c>
      <c r="BX35" s="72" t="str">
        <f>IF(ISNUMBER(T1_Data!BX33),IF(T1_Data!BX33=-999,"NA",IF(T1_Data!BX33&lt;1, "&lt;1", IF(T1_Data!BX33&gt;99, "&gt;99", T1_Data!BX33))),"-")</f>
        <v>-</v>
      </c>
      <c r="BY35" s="72" t="str">
        <f>IF(ISNUMBER(T1_Data!BY33),IF(T1_Data!BY33=-999,"NA",IF(T1_Data!BY33&lt;1, "&lt;1", IF(T1_Data!BY33&gt;99, "&gt;99", T1_Data!BY33))),"-")</f>
        <v>-</v>
      </c>
      <c r="BZ35" s="72" t="str">
        <f>IF(ISNUMBER(T1_Data!BZ33),IF(T1_Data!BZ33=-999,"NA",IF(T1_Data!BZ33&lt;1, "&lt;1", IF(T1_Data!BZ33&gt;99, "&gt;99", T1_Data!BZ33))),"-")</f>
        <v>-</v>
      </c>
      <c r="CA35" s="72" t="str">
        <f>IF(ISNUMBER(T1_Data!CA33),IF(T1_Data!CA33=-999,"NA",IF(T1_Data!CA33&lt;1, "&lt;1", IF(T1_Data!CA33&gt;99, "&gt;99", T1_Data!CA33))),"-")</f>
        <v>-</v>
      </c>
      <c r="CB35" s="72" t="str">
        <f>IF(ISNUMBER(T1_Data!CB33),IF(T1_Data!CB33=-999,"NA",IF(T1_Data!CB33&lt;1, "&lt;1", IF(T1_Data!CB33&gt;99, "&gt;99", T1_Data!CB33))),"-")</f>
        <v>-</v>
      </c>
      <c r="CC35" s="72" t="str">
        <f>IF(ISNUMBER(T1_Data!CC33),IF(T1_Data!CC33=-999,"NA",IF(T1_Data!CC33&lt;1, "&lt;1", IF(T1_Data!CC33&gt;99, "&gt;99", T1_Data!CC33))),"-")</f>
        <v>-</v>
      </c>
      <c r="CD35" s="72" t="str">
        <f>IF(ISNUMBER(T1_Data!CD33),IF(T1_Data!CD33=-999,"NA",IF(T1_Data!CD33&lt;1, "&lt;1", IF(T1_Data!CD33&gt;99, "&gt;99", T1_Data!CD33))),"-")</f>
        <v>-</v>
      </c>
      <c r="CE35" s="72" t="str">
        <f>IF(ISNUMBER(T1_Data!CE33),IF(T1_Data!CE33=-999,"NA",IF(T1_Data!CE33&lt;1, "&lt;1", IF(T1_Data!CE33&gt;99, "&gt;99", T1_Data!CE33))),"-")</f>
        <v>-</v>
      </c>
      <c r="CF35" s="72" t="str">
        <f>IF(ISNUMBER(T1_Data!CF33),IF(T1_Data!CF33=-999,"NA",IF(T1_Data!CF33&lt;1, "&lt;1", IF(T1_Data!CF33&gt;99, "&gt;99", T1_Data!CF33))),"-")</f>
        <v>-</v>
      </c>
      <c r="CG35" s="72" t="str">
        <f>IF(ISNUMBER(T1_Data!CG33),IF(T1_Data!CG33=-999,"NA",IF(T1_Data!CG33&lt;1, "&lt;1", IF(T1_Data!CG33&gt;99, "&gt;99", T1_Data!CG33))),"-")</f>
        <v>-</v>
      </c>
      <c r="CH35" s="72" t="str">
        <f>IF(ISNUMBER(T1_Data!CH33),IF(T1_Data!CH33=-999,"NA",IF(T1_Data!CH33&lt;1, "&lt;1", IF(T1_Data!CH33&gt;99, "&gt;99", T1_Data!CH33))),"-")</f>
        <v>-</v>
      </c>
      <c r="CI35" s="72" t="str">
        <f>IF(ISNUMBER(T1_Data!CI33),IF(T1_Data!CI33=-999,"NA",IF(T1_Data!CI33&lt;1, "&lt;1", IF(T1_Data!CI33&gt;99, "&gt;99", T1_Data!CI33))),"-")</f>
        <v>-</v>
      </c>
      <c r="CJ35" s="72" t="str">
        <f>IF(ISNUMBER(T1_Data!CJ33),IF(T1_Data!CJ33=-999,"NA",IF(T1_Data!CJ33&lt;1, "&lt;1", IF(T1_Data!CJ33&gt;99, "&gt;99", T1_Data!CJ33))),"-")</f>
        <v>-</v>
      </c>
      <c r="CK35" s="72" t="str">
        <f>IF(ISNUMBER(T1_Data!CK33),IF(T1_Data!CK33=-999,"NA",IF(T1_Data!CK33&lt;1, "&lt;1", IF(T1_Data!CK33&gt;99, "&gt;99", T1_Data!CK33))),"-")</f>
        <v>-</v>
      </c>
      <c r="CL35" s="72" t="str">
        <f>IF(ISNUMBER(T1_Data!CL33),IF(T1_Data!CL33=-999,"NA",IF(T1_Data!CL33&lt;1, "&lt;1", IF(T1_Data!CL33&gt;99, "&gt;99", T1_Data!CL33))),"-")</f>
        <v>-</v>
      </c>
      <c r="CM35" s="72" t="str">
        <f>IF(ISNUMBER(T1_Data!CM33),IF(T1_Data!CM33=-999,"NA",IF(T1_Data!CM33&lt;1, "&lt;1", IF(T1_Data!CM33&gt;99, "&gt;99", T1_Data!CM33))),"-")</f>
        <v>-</v>
      </c>
      <c r="CN35" s="72" t="str">
        <f>IF(ISNUMBER(T1_Data!CN33),IF(T1_Data!CN33=-999,"NA",IF(T1_Data!CN33&lt;1, "&lt;1", IF(T1_Data!CN33&gt;99, "&gt;99", T1_Data!CN33))),"-")</f>
        <v>-</v>
      </c>
      <c r="CO35" s="72" t="str">
        <f>IF(ISNUMBER(T1_Data!CO33),IF(T1_Data!CO33=-999,"NA",IF(T1_Data!CO33&lt;1, "&lt;1", IF(T1_Data!CO33&gt;99, "&gt;99", T1_Data!CO33))),"-")</f>
        <v>-</v>
      </c>
      <c r="CP35" s="72" t="str">
        <f>IF(ISNUMBER(T1_Data!CP33),IF(T1_Data!CP33=-999,"NA",IF(T1_Data!CP33&lt;1, "&lt;1", IF(T1_Data!CP33&gt;99, "&gt;99", T1_Data!CP33))),"-")</f>
        <v>-</v>
      </c>
      <c r="CQ35" s="72" t="str">
        <f>IF(ISNUMBER(T1_Data!CQ33),IF(T1_Data!CQ33=-999,"NA",IF(T1_Data!CQ33&lt;1, "&lt;1", IF(T1_Data!CQ33&gt;99, "&gt;99", T1_Data!CQ33))),"-")</f>
        <v>-</v>
      </c>
      <c r="CR35" s="72" t="str">
        <f>IF(ISNUMBER(T1_Data!CR33),IF(T1_Data!CR33=-999,"NA",IF(T1_Data!CR33&lt;1, "&lt;1", IF(T1_Data!CR33&gt;99, "&gt;99", T1_Data!CR33))),"-")</f>
        <v>-</v>
      </c>
      <c r="CS35" s="72" t="str">
        <f>IF(ISNUMBER(T1_Data!CS33),IF(T1_Data!CS33=-999,"NA",IF(T1_Data!CS33&lt;1, "&lt;1", IF(T1_Data!CS33&gt;99, "&gt;99", T1_Data!CS33))),"-")</f>
        <v>-</v>
      </c>
      <c r="CT35" s="72" t="str">
        <f>IF(ISNUMBER(T1_Data!CT33),IF(T1_Data!CT33=-999,"NA",IF(T1_Data!CT33&lt;1, "&lt;1", IF(T1_Data!CT33&gt;99, "&gt;99", T1_Data!CT33))),"-")</f>
        <v>-</v>
      </c>
      <c r="CU35" s="72" t="str">
        <f>IF(ISNUMBER(T1_Data!CU33),IF(T1_Data!CU33=-999,"NA",IF(T1_Data!CU33&lt;1, "&lt;1", IF(T1_Data!CU33&gt;99, "&gt;99", T1_Data!CU33))),"-")</f>
        <v>-</v>
      </c>
      <c r="CV35" s="72" t="str">
        <f>IF(ISNUMBER(T1_Data!CV33),IF(T1_Data!CV33=-999,"NA",IF(T1_Data!CV33&lt;1, "&lt;1", IF(T1_Data!CV33&gt;99, "&gt;99", T1_Data!CV33))),"-")</f>
        <v>-</v>
      </c>
      <c r="CW35" s="72" t="str">
        <f>IF(ISNUMBER(T1_Data!CW33),IF(T1_Data!CW33=-999,"NA",IF(T1_Data!CW33&lt;1, "&lt;1", IF(T1_Data!CW33&gt;99, "&gt;99", T1_Data!CW33))),"-")</f>
        <v>-</v>
      </c>
      <c r="CX35" s="72" t="str">
        <f>IF(ISNUMBER(T1_Data!CX33),IF(T1_Data!CX33=-999,"NA",IF(T1_Data!CX33&lt;1, "&lt;1", IF(T1_Data!CX33&gt;99, "&gt;99", T1_Data!CX33))),"-")</f>
        <v>-</v>
      </c>
      <c r="CY35" s="72" t="str">
        <f>IF(ISNUMBER(T1_Data!CY33),IF(T1_Data!CY33=-999,"NA",IF(T1_Data!CY33&lt;1, "&lt;1", IF(T1_Data!CY33&gt;99, "&gt;99", T1_Data!CY33))),"-")</f>
        <v>-</v>
      </c>
      <c r="CZ35" s="72" t="str">
        <f>IF(ISNUMBER(T1_Data!CZ33),IF(T1_Data!CZ33=-999,"NA",IF(T1_Data!CZ33&lt;1, "&lt;1", IF(T1_Data!CZ33&gt;99, "&gt;99", T1_Data!CZ33))),"-")</f>
        <v>-</v>
      </c>
      <c r="DA35" s="72" t="str">
        <f>IF(ISNUMBER(T1_Data!DA33),IF(T1_Data!DA33=-999,"NA",IF(T1_Data!DA33&lt;1, "&lt;1", IF(T1_Data!DA33&gt;99, "&gt;99", T1_Data!DA33))),"-")</f>
        <v>-</v>
      </c>
      <c r="DB35" s="72" t="str">
        <f>IF(ISNUMBER(T1_Data!DB33),IF(T1_Data!DB33=-999,"NA",IF(T1_Data!DB33&lt;1, "&lt;1", IF(T1_Data!DB33&gt;99, "&gt;99", T1_Data!DB33))),"-")</f>
        <v>-</v>
      </c>
      <c r="DC35" s="72" t="str">
        <f>IF(ISNUMBER(T1_Data!DC33),IF(T1_Data!DC33=-999,"NA",IF(T1_Data!DC33&lt;1, "&lt;1", IF(T1_Data!DC33&gt;99, "&gt;99", T1_Data!DC33))),"-")</f>
        <v>-</v>
      </c>
      <c r="DD35" s="72" t="str">
        <f>IF(ISNUMBER(T1_Data!DD33),IF(T1_Data!DD33=-999,"NA",IF(T1_Data!DD33&lt;1, "&lt;1", IF(T1_Data!DD33&gt;99, "&gt;99", T1_Data!DD33))),"-")</f>
        <v>-</v>
      </c>
      <c r="DE35" s="72" t="str">
        <f>IF(ISNUMBER(T1_Data!DE33),IF(T1_Data!DE33=-999,"NA",IF(T1_Data!DE33&lt;1, "&lt;1", IF(T1_Data!DE33&gt;99, "&gt;99", T1_Data!DE33))),"-")</f>
        <v>-</v>
      </c>
      <c r="DF35" s="72" t="str">
        <f>IF(ISNUMBER(T1_Data!DF33),IF(T1_Data!DF33=-999,"NA",IF(T1_Data!DF33&lt;1, "&lt;1", IF(T1_Data!DF33&gt;99, "&gt;99", T1_Data!DF33))),"-")</f>
        <v>-</v>
      </c>
      <c r="DG35" s="72" t="str">
        <f>IF(ISNUMBER(T1_Data!DG33),IF(T1_Data!DG33=-999,"NA",IF(T1_Data!DG33&lt;1, "&lt;1", IF(T1_Data!DG33&gt;99, "&gt;99", T1_Data!DG33))),"-")</f>
        <v>-</v>
      </c>
      <c r="DH35" s="72" t="str">
        <f>IF(ISNUMBER(T1_Data!DH33),IF(T1_Data!DH33=-999,"NA",IF(T1_Data!DH33&lt;1, "&lt;1", IF(T1_Data!DH33&gt;99, "&gt;99", T1_Data!DH33))),"-")</f>
        <v>-</v>
      </c>
      <c r="DI35" s="72" t="str">
        <f>IF(ISNUMBER(T1_Data!DI33),IF(T1_Data!DI33=-999,"NA",IF(T1_Data!DI33&lt;1, "&lt;1", IF(T1_Data!DI33&gt;99, "&gt;99", T1_Data!DI33))),"-")</f>
        <v>-</v>
      </c>
      <c r="DJ35" s="72" t="str">
        <f>IF(ISNUMBER(T1_Data!DJ33),IF(T1_Data!DJ33=-999,"NA",IF(T1_Data!DJ33&lt;1, "&lt;1", IF(T1_Data!DJ33&gt;99, "&gt;99", T1_Data!DJ33))),"-")</f>
        <v>-</v>
      </c>
      <c r="DK35" s="72" t="str">
        <f>IF(ISNUMBER(T1_Data!DK33),IF(T1_Data!DK33=-999,"NA",IF(T1_Data!DK33&lt;1, "&lt;1", IF(T1_Data!DK33&gt;99, "&gt;99", T1_Data!DK33))),"-")</f>
        <v>-</v>
      </c>
      <c r="DL35" s="72" t="str">
        <f>IF(ISNUMBER(T1_Data!DL33),IF(T1_Data!DL33=-999,"NA",IF(T1_Data!DL33&lt;1, "&lt;1", IF(T1_Data!DL33&gt;99, "&gt;99", T1_Data!DL33))),"-")</f>
        <v>-</v>
      </c>
      <c r="DM35" s="72" t="str">
        <f>IF(ISNUMBER(T1_Data!DM33),IF(T1_Data!DM33=-999,"NA",IF(T1_Data!DM33&lt;1, "&lt;1", IF(T1_Data!DM33&gt;99, "&gt;99", T1_Data!DM33))),"-")</f>
        <v>-</v>
      </c>
      <c r="DN35" s="72" t="str">
        <f>IF(ISNUMBER(T1_Data!DN33),IF(T1_Data!DN33=-999,"NA",IF(T1_Data!DN33&lt;1, "&lt;1", IF(T1_Data!DN33&gt;99, "&gt;99", T1_Data!DN33))),"-")</f>
        <v>-</v>
      </c>
      <c r="DO35" s="72" t="str">
        <f>IF(ISNUMBER(T1_Data!DO33),IF(T1_Data!DO33=-999,"NA",IF(T1_Data!DO33&lt;1, "&lt;1", IF(T1_Data!DO33&gt;99, "&gt;99", T1_Data!DO33))),"-")</f>
        <v>-</v>
      </c>
      <c r="DP35" s="72" t="str">
        <f>IF(ISNUMBER(T1_Data!DP33),IF(T1_Data!DP33=-999,"NA",IF(T1_Data!DP33&lt;1, "&lt;1", IF(T1_Data!DP33&gt;99, "&gt;99", T1_Data!DP33))),"-")</f>
        <v>-</v>
      </c>
      <c r="DQ35" s="72" t="str">
        <f>IF(ISNUMBER(T1_Data!DQ33),IF(T1_Data!DQ33=-999,"NA",IF(T1_Data!DQ33&lt;1, "&lt;1", IF(T1_Data!DQ33&gt;99, "&gt;99", T1_Data!DQ33))),"-")</f>
        <v>-</v>
      </c>
      <c r="DR35" s="72" t="str">
        <f>IF(ISNUMBER(T1_Data!DR33),IF(T1_Data!DR33=-999,"NA",IF(T1_Data!DR33&lt;1, "&lt;1", IF(T1_Data!DR33&gt;99, "&gt;99", T1_Data!DR33))),"-")</f>
        <v>-</v>
      </c>
      <c r="DS35" s="72" t="str">
        <f>IF(ISNUMBER(T1_Data!DS33),IF(T1_Data!DS33=-999,"NA",IF(T1_Data!DS33&lt;1, "&lt;1", IF(T1_Data!DS33&gt;99, "&gt;99", T1_Data!DS33))),"-")</f>
        <v>-</v>
      </c>
      <c r="DT35" s="72" t="str">
        <f>IF(ISNUMBER(T1_Data!DT33),IF(T1_Data!DT33=-999,"NA",IF(T1_Data!DT33&lt;1, "&lt;1", IF(T1_Data!DT33&gt;99, "&gt;99", T1_Data!DT33))),"-")</f>
        <v>-</v>
      </c>
      <c r="DU35" s="72" t="str">
        <f>IF(ISNUMBER(T1_Data!DU33),IF(T1_Data!DU33=-999,"NA",IF(T1_Data!DU33&lt;1, "&lt;1", IF(T1_Data!DU33&gt;99, "&gt;99", T1_Data!DU33))),"-")</f>
        <v>-</v>
      </c>
      <c r="DV35" s="72" t="str">
        <f>IF(ISNUMBER(T1_Data!DV33),IF(T1_Data!DV33=-999,"NA",IF(T1_Data!DV33&lt;1, "&lt;1", IF(T1_Data!DV33&gt;99, "&gt;99", T1_Data!DV33))),"-")</f>
        <v>-</v>
      </c>
      <c r="DW35" s="72" t="str">
        <f>IF(ISNUMBER(T1_Data!DW33),IF(T1_Data!DW33=-999,"NA",IF(T1_Data!DW33&lt;1, "&lt;1", IF(T1_Data!DW33&gt;99, "&gt;99", T1_Data!DW33))),"-")</f>
        <v>-</v>
      </c>
      <c r="DX35" s="72" t="str">
        <f>IF(ISNUMBER(T1_Data!DX33),IF(T1_Data!DX33=-999,"NA",IF(T1_Data!DX33&lt;1, "&lt;1", IF(T1_Data!DX33&gt;99, "&gt;99", T1_Data!DX33))),"-")</f>
        <v>-</v>
      </c>
      <c r="DY35" s="72" t="str">
        <f>IF(ISNUMBER(T1_Data!DY33),IF(T1_Data!DY33=-999,"NA",IF(T1_Data!DY33&lt;1, "&lt;1", IF(T1_Data!DY33&gt;99, "&gt;99", T1_Data!DY33))),"-")</f>
        <v>-</v>
      </c>
      <c r="DZ35" s="72" t="str">
        <f>IF(ISNUMBER(T1_Data!DZ33),IF(T1_Data!DZ33=-999,"NA",IF(T1_Data!DZ33&lt;1, "&lt;1", IF(T1_Data!DZ33&gt;99, "&gt;99", T1_Data!DZ33))),"-")</f>
        <v>-</v>
      </c>
      <c r="EA35" s="72" t="str">
        <f>IF(ISNUMBER(T1_Data!EA33),IF(T1_Data!EA33=-999,"NA",IF(T1_Data!EA33&lt;1, "&lt;1", IF(T1_Data!EA33&gt;99, "&gt;99", T1_Data!EA33))),"-")</f>
        <v>-</v>
      </c>
      <c r="EB35" s="72" t="str">
        <f>IF(ISNUMBER(T1_Data!EB33),IF(T1_Data!EB33=-999,"NA",IF(T1_Data!EB33&lt;1, "&lt;1", IF(T1_Data!EB33&gt;99, "&gt;99", T1_Data!EB33))),"-")</f>
        <v>-</v>
      </c>
      <c r="EC35" s="72" t="str">
        <f>IF(ISNUMBER(T1_Data!EC33),IF(T1_Data!EC33=-999,"NA",IF(T1_Data!EC33&lt;1, "&lt;1", IF(T1_Data!EC33&gt;99, "&gt;99", T1_Data!EC33))),"-")</f>
        <v>-</v>
      </c>
      <c r="ED35" s="72" t="str">
        <f>IF(ISNUMBER(T1_Data!ED33),IF(T1_Data!ED33=-999,"NA",IF(T1_Data!ED33&lt;1, "&lt;1", IF(T1_Data!ED33&gt;99, "&gt;99", T1_Data!ED33))),"-")</f>
        <v>-</v>
      </c>
      <c r="EE35" s="72" t="str">
        <f>IF(ISNUMBER(T1_Data!EE33),IF(T1_Data!EE33=-999,"NA",IF(T1_Data!EE33&lt;1, "&lt;1", IF(T1_Data!EE33&gt;99, "&gt;99", T1_Data!EE33))),"-")</f>
        <v>-</v>
      </c>
      <c r="EF35" s="72" t="str">
        <f>IF(ISNUMBER(T1_Data!EF33),IF(T1_Data!EF33=-999,"NA",IF(T1_Data!EF33&lt;1, "&lt;1", IF(T1_Data!EF33&gt;99, "&gt;99", T1_Data!EF33))),"-")</f>
        <v>-</v>
      </c>
      <c r="EG35" s="72" t="str">
        <f>IF(ISNUMBER(T1_Data!EG33),IF(T1_Data!EG33=-999,"NA",IF(T1_Data!EG33&lt;1, "&lt;1", IF(T1_Data!EG33&gt;99, "&gt;99", T1_Data!EG33))),"-")</f>
        <v>-</v>
      </c>
      <c r="EH35" s="72" t="str">
        <f>IF(ISNUMBER(T1_Data!EH33),IF(T1_Data!EH33=-999,"NA",IF(T1_Data!EH33&lt;1, "&lt;1", IF(T1_Data!EH33&gt;99, "&gt;99", T1_Data!EH33))),"-")</f>
        <v>-</v>
      </c>
      <c r="EI35" s="72" t="str">
        <f>IF(ISNUMBER(T1_Data!EI33),IF(T1_Data!EI33=-999,"NA",IF(T1_Data!EI33&lt;1, "&lt;1", IF(T1_Data!EI33&gt;99, "&gt;99", T1_Data!EI33))),"-")</f>
        <v>-</v>
      </c>
      <c r="EJ35" s="72" t="str">
        <f>IF(ISNUMBER(T1_Data!EJ33),IF(T1_Data!EJ33=-999,"NA",IF(T1_Data!EJ33&lt;1, "&lt;1", IF(T1_Data!EJ33&gt;99, "&gt;99", T1_Data!EJ33))),"-")</f>
        <v>-</v>
      </c>
      <c r="EK35" s="72" t="str">
        <f>IF(ISNUMBER(T1_Data!EK33),IF(T1_Data!EK33=-999,"NA",IF(T1_Data!EK33&lt;1, "&lt;1", IF(T1_Data!EK33&gt;99, "&gt;99", T1_Data!EK33))),"-")</f>
        <v>-</v>
      </c>
      <c r="EL35" s="72" t="str">
        <f>IF(ISNUMBER(T1_Data!EL33),IF(T1_Data!EL33=-999,"NA",IF(T1_Data!EL33&lt;1, "&lt;1", IF(T1_Data!EL33&gt;99, "&gt;99", T1_Data!EL33))),"-")</f>
        <v>-</v>
      </c>
      <c r="EM35" s="72" t="str">
        <f>IF(ISNUMBER(T1_Data!EM33),IF(T1_Data!EM33=-999,"NA",IF(T1_Data!EM33&lt;1, "&lt;1", IF(T1_Data!EM33&gt;99, "&gt;99", T1_Data!EM33))),"-")</f>
        <v>-</v>
      </c>
      <c r="EN35" s="72" t="str">
        <f>IF(ISNUMBER(T1_Data!EN33),IF(T1_Data!EN33=-999,"NA",IF(T1_Data!EN33&lt;1, "&lt;1", IF(T1_Data!EN33&gt;99, "&gt;99", T1_Data!EN33))),"-")</f>
        <v>-</v>
      </c>
      <c r="EO35" s="72" t="str">
        <f>IF(ISNUMBER(T1_Data!EO33),IF(T1_Data!EO33=-999,"NA",IF(T1_Data!EO33&lt;1, "&lt;1", IF(T1_Data!EO33&gt;99, "&gt;99", T1_Data!EO33))),"-")</f>
        <v>-</v>
      </c>
      <c r="EP35" s="72" t="str">
        <f>IF(ISNUMBER(T1_Data!EP33),IF(T1_Data!EP33=-999,"NA",IF(T1_Data!EP33&lt;1, "&lt;1", IF(T1_Data!EP33&gt;99, "&gt;99", T1_Data!EP33))),"-")</f>
        <v>-</v>
      </c>
      <c r="EQ35" s="72" t="str">
        <f>IF(ISNUMBER(T1_Data!EQ33),IF(T1_Data!EQ33=-999,"NA",IF(T1_Data!EQ33&lt;1, "&lt;1", IF(T1_Data!EQ33&gt;99, "&gt;99", T1_Data!EQ33))),"-")</f>
        <v>-</v>
      </c>
      <c r="ER35" s="72" t="str">
        <f>IF(ISNUMBER(T1_Data!ER33),IF(T1_Data!ER33=-999,"NA",IF(T1_Data!ER33&lt;1, "&lt;1", IF(T1_Data!ER33&gt;99, "&gt;99", T1_Data!ER33))),"-")</f>
        <v>-</v>
      </c>
      <c r="ES35" s="72" t="str">
        <f>IF(ISNUMBER(T1_Data!ES33),IF(T1_Data!ES33=-999,"NA",IF(T1_Data!ES33&lt;1, "&lt;1", IF(T1_Data!ES33&gt;99, "&gt;99", T1_Data!ES33))),"-")</f>
        <v>-</v>
      </c>
      <c r="ET35" s="72" t="str">
        <f>IF(ISNUMBER(T1_Data!ET33),IF(T1_Data!ET33=-999,"NA",IF(T1_Data!ET33&lt;1, "&lt;1", IF(T1_Data!ET33&gt;99, "&gt;99", T1_Data!ET33))),"-")</f>
        <v>-</v>
      </c>
      <c r="EU35" s="72" t="str">
        <f>IF(ISNUMBER(T1_Data!EU33),IF(T1_Data!EU33=-999,"NA",IF(T1_Data!EU33&lt;1, "&lt;1", IF(T1_Data!EU33&gt;99, "&gt;99", T1_Data!EU33))),"-")</f>
        <v>-</v>
      </c>
      <c r="EV35" s="72" t="str">
        <f>IF(ISNUMBER(T1_Data!EV33),IF(T1_Data!EV33=-999,"NA",IF(T1_Data!EV33&lt;1, "&lt;1", IF(T1_Data!EV33&gt;99, "&gt;99", T1_Data!EV33))),"-")</f>
        <v>-</v>
      </c>
      <c r="EW35" s="72" t="str">
        <f>IF(ISNUMBER(T1_Data!EW33),IF(T1_Data!EW33=-999,"NA",IF(T1_Data!EW33&lt;1, "&lt;1", IF(T1_Data!EW33&gt;99, "&gt;99", T1_Data!EW33))),"-")</f>
        <v>-</v>
      </c>
      <c r="EX35" s="72" t="str">
        <f>IF(ISNUMBER(T1_Data!EX33),IF(T1_Data!EX33=-999,"NA",IF(T1_Data!EX33&lt;1, "&lt;1", IF(T1_Data!EX33&gt;99, "&gt;99", T1_Data!EX33))),"-")</f>
        <v>-</v>
      </c>
      <c r="EY35" s="72" t="str">
        <f>IF(ISNUMBER(T1_Data!EY33),IF(T1_Data!EY33=-999,"NA",IF(T1_Data!EY33&lt;1, "&lt;1", IF(T1_Data!EY33&gt;99, "&gt;99", T1_Data!EY33))),"-")</f>
        <v>-</v>
      </c>
      <c r="EZ35" s="72" t="str">
        <f>IF(ISNUMBER(T1_Data!EZ33),IF(T1_Data!EZ33=-999,"NA",IF(T1_Data!EZ33&lt;1, "&lt;1", IF(T1_Data!EZ33&gt;99, "&gt;99", T1_Data!EZ33))),"-")</f>
        <v>-</v>
      </c>
      <c r="FA35" s="72" t="str">
        <f>IF(ISNUMBER(T1_Data!FA33),IF(T1_Data!FA33=-999,"NA",IF(T1_Data!FA33&lt;1, "&lt;1", IF(T1_Data!FA33&gt;99, "&gt;99", T1_Data!FA33))),"-")</f>
        <v>-</v>
      </c>
      <c r="FB35" s="72" t="str">
        <f>IF(ISNUMBER(T1_Data!FB33),IF(T1_Data!FB33=-999,"NA",IF(T1_Data!FB33&lt;1, "&lt;1", IF(T1_Data!FB33&gt;99, "&gt;99", T1_Data!FB33))),"-")</f>
        <v>-</v>
      </c>
      <c r="FC35" s="72" t="str">
        <f>IF(ISNUMBER(T1_Data!FC33),IF(T1_Data!FC33=-999,"NA",IF(T1_Data!FC33&lt;1, "&lt;1", IF(T1_Data!FC33&gt;99, "&gt;99", T1_Data!FC33))),"-")</f>
        <v>-</v>
      </c>
      <c r="FD35" s="72" t="str">
        <f>IF(ISNUMBER(T1_Data!FD33),IF(T1_Data!FD33=-999,"NA",IF(T1_Data!FD33&lt;1, "&lt;1", IF(T1_Data!FD33&gt;99, "&gt;99", T1_Data!FD33))),"-")</f>
        <v>-</v>
      </c>
      <c r="FE35" s="72" t="str">
        <f>IF(ISNUMBER(T1_Data!FE33),IF(T1_Data!FE33=-999,"NA",IF(T1_Data!FE33&lt;1, "&lt;1", IF(T1_Data!FE33&gt;99, "&gt;99", T1_Data!FE33))),"-")</f>
        <v>-</v>
      </c>
      <c r="FF35" s="72" t="str">
        <f>IF(ISNUMBER(T1_Data!FF33),IF(T1_Data!FF33=-999,"NA",IF(T1_Data!FF33&lt;1, "&lt;1", IF(T1_Data!FF33&gt;99, "&gt;99", T1_Data!FF33))),"-")</f>
        <v>-</v>
      </c>
      <c r="FG35" s="72" t="str">
        <f>IF(ISNUMBER(T1_Data!FG33),IF(T1_Data!FG33=-999,"NA",IF(T1_Data!FG33&lt;1, "&lt;1", IF(T1_Data!FG33&gt;99, "&gt;99", T1_Data!FG33))),"-")</f>
        <v>-</v>
      </c>
      <c r="FH35" s="72" t="str">
        <f>IF(ISNUMBER(T1_Data!FH33),IF(T1_Data!FH33=-999,"NA",IF(T1_Data!FH33&lt;1, "&lt;1", IF(T1_Data!FH33&gt;99, "&gt;99", T1_Data!FH33))),"-")</f>
        <v>-</v>
      </c>
      <c r="FI35" s="72" t="str">
        <f>IF(ISNUMBER(T1_Data!FI33),IF(T1_Data!FI33=-999,"NA",IF(T1_Data!FI33&lt;1, "&lt;1", IF(T1_Data!FI33&gt;99, "&gt;99", T1_Data!FI33))),"-")</f>
        <v>-</v>
      </c>
      <c r="FJ35" s="72" t="str">
        <f>IF(ISNUMBER(T1_Data!FJ33),IF(T1_Data!FJ33=-999,"NA",IF(T1_Data!FJ33&lt;1, "&lt;1", IF(T1_Data!FJ33&gt;99, "&gt;99", T1_Data!FJ33))),"-")</f>
        <v>-</v>
      </c>
      <c r="FK35" s="72" t="str">
        <f>IF(ISNUMBER(T1_Data!FK33),IF(T1_Data!FK33=-999,"NA",IF(T1_Data!FK33&lt;1, "&lt;1", IF(T1_Data!FK33&gt;99, "&gt;99", T1_Data!FK33))),"-")</f>
        <v>-</v>
      </c>
      <c r="FL35" s="72" t="str">
        <f>IF(ISNUMBER(T1_Data!FL33),IF(T1_Data!FL33=-999,"NA",IF(T1_Data!FL33&lt;1, "&lt;1", IF(T1_Data!FL33&gt;99, "&gt;99", T1_Data!FL33))),"-")</f>
        <v>-</v>
      </c>
      <c r="FM35" s="72" t="str">
        <f>IF(ISNUMBER(T1_Data!FM33),IF(T1_Data!FM33=-999,"NA",IF(T1_Data!FM33&lt;1, "&lt;1", IF(T1_Data!FM33&gt;99, "&gt;99", T1_Data!FM33))),"-")</f>
        <v>-</v>
      </c>
      <c r="FN35" s="72" t="str">
        <f>IF(ISNUMBER(T1_Data!FN33),IF(T1_Data!FN33=-999,"NA",IF(T1_Data!FN33&lt;1, "&lt;1", IF(T1_Data!FN33&gt;99, "&gt;99", T1_Data!FN33))),"-")</f>
        <v>-</v>
      </c>
      <c r="FO35" s="72" t="str">
        <f>IF(ISNUMBER(T1_Data!FO33),IF(T1_Data!FO33=-999,"NA",IF(T1_Data!FO33&lt;1, "&lt;1", IF(T1_Data!FO33&gt;99, "&gt;99", T1_Data!FO33))),"-")</f>
        <v>-</v>
      </c>
      <c r="FP35" s="72" t="str">
        <f>IF(ISNUMBER(T1_Data!FP33),IF(T1_Data!FP33=-999,"NA",IF(T1_Data!FP33&lt;1, "&lt;1", IF(T1_Data!FP33&gt;99, "&gt;99", T1_Data!FP33))),"-")</f>
        <v>-</v>
      </c>
      <c r="FQ35" s="72" t="str">
        <f>IF(ISNUMBER(T1_Data!FQ33),IF(T1_Data!FQ33=-999,"NA",IF(T1_Data!FQ33&lt;1, "&lt;1", IF(T1_Data!FQ33&gt;99, "&gt;99", T1_Data!FQ33))),"-")</f>
        <v>-</v>
      </c>
      <c r="FR35" s="72" t="str">
        <f>IF(ISNUMBER(T1_Data!FR33),IF(T1_Data!FR33=-999,"NA",IF(T1_Data!FR33&lt;1, "&lt;1", IF(T1_Data!FR33&gt;99, "&gt;99", T1_Data!FR33))),"-")</f>
        <v>-</v>
      </c>
      <c r="FS35" s="72" t="str">
        <f>IF(ISNUMBER(T1_Data!FS33),IF(T1_Data!FS33=-999,"NA",IF(T1_Data!FS33&lt;1, "&lt;1", IF(T1_Data!FS33&gt;99, "&gt;99", T1_Data!FS33))),"-")</f>
        <v>-</v>
      </c>
      <c r="FT35" s="72" t="str">
        <f>IF(ISNUMBER(T1_Data!FT33),IF(T1_Data!FT33=-999,"NA",IF(T1_Data!FT33&lt;1, "&lt;1", IF(T1_Data!FT33&gt;99, "&gt;99", T1_Data!FT33))),"-")</f>
        <v>-</v>
      </c>
      <c r="FU35" s="72" t="str">
        <f>IF(ISNUMBER(T1_Data!FU33),IF(T1_Data!FU33=-999,"NA",IF(T1_Data!FU33&lt;1, "&lt;1", IF(T1_Data!FU33&gt;99, "&gt;99", T1_Data!FU33))),"-")</f>
        <v>-</v>
      </c>
      <c r="FV35" s="72" t="str">
        <f>IF(ISNUMBER(T1_Data!FV33),IF(T1_Data!FV33=-999,"NA",IF(T1_Data!FV33&lt;1, "&lt;1", IF(T1_Data!FV33&gt;99, "&gt;99", T1_Data!FV33))),"-")</f>
        <v>-</v>
      </c>
      <c r="FW35" s="72" t="str">
        <f>IF(ISNUMBER(T1_Data!FW33),IF(T1_Data!FW33=-999,"NA",IF(T1_Data!FW33&lt;1, "&lt;1", IF(T1_Data!FW33&gt;99, "&gt;99", T1_Data!FW33))),"-")</f>
        <v>-</v>
      </c>
      <c r="FX35" s="71" t="str">
        <f>IF(ISBLANK(T1_Data!FX33), "", T1_Data!FX33)</f>
        <v/>
      </c>
    </row>
    <row r="36" spans="1:180" x14ac:dyDescent="0.25">
      <c r="A36" s="71" t="str">
        <f>IF(ISBLANK(T1_Data!A34), "", T1_Data!A34)</f>
        <v/>
      </c>
      <c r="B36" s="72" t="str">
        <f>IF(ISNUMBER(T1_Data!B34), T1_Data!B34,"-")</f>
        <v>-</v>
      </c>
      <c r="C36" s="72" t="str">
        <f>IF(ISNUMBER(T1_Data!C34),IF(T1_Data!C34=-999,"NA",IF(T1_Data!C34&lt;1, "&lt;1", IF(T1_Data!C34&gt;99, "&gt;99", T1_Data!C34))),"-")</f>
        <v>-</v>
      </c>
      <c r="D36" s="72" t="str">
        <f>IF(ISNUMBER(T1_Data!D34),IF(T1_Data!D34=-999,"NA",IF(T1_Data!D34&lt;1, "&lt;1", IF(T1_Data!D34&gt;99, "&gt;99", T1_Data!D34))),"-")</f>
        <v>-</v>
      </c>
      <c r="E36" s="72" t="str">
        <f>IF(ISNUMBER(T1_Data!E34),IF(T1_Data!E34=-999,"NA",IF(T1_Data!E34&lt;1, "&lt;1", IF(T1_Data!E34&gt;99, "&gt;99", T1_Data!E34))),"-")</f>
        <v>-</v>
      </c>
      <c r="F36" s="72" t="str">
        <f>IF(ISNUMBER(T1_Data!F34),IF(T1_Data!F34=-999,"NA",IF(T1_Data!F34&lt;1, "&lt;1", IF(T1_Data!F34&gt;99, "&gt;99", T1_Data!F34))),"-")</f>
        <v>-</v>
      </c>
      <c r="G36" s="72" t="str">
        <f>IF(ISNUMBER(T1_Data!G34),IF(T1_Data!G34=-999,"NA",IF(T1_Data!G34&lt;1, "&lt;1", IF(T1_Data!G34&gt;99, "&gt;99", T1_Data!G34))),"-")</f>
        <v>-</v>
      </c>
      <c r="H36" s="72" t="str">
        <f>IF(ISNUMBER(T1_Data!H34),IF(T1_Data!H34=-999,"NA",IF(T1_Data!H34&lt;1, "&lt;1", IF(T1_Data!H34&gt;99, "&gt;99", T1_Data!H34))),"-")</f>
        <v>-</v>
      </c>
      <c r="I36" s="72" t="str">
        <f>IF(ISNUMBER(T1_Data!I34),IF(T1_Data!I34=-999,"NA",IF(T1_Data!I34&lt;1, "&lt;1", IF(T1_Data!I34&gt;99, "&gt;99", T1_Data!I34))),"-")</f>
        <v>-</v>
      </c>
      <c r="J36" s="72" t="str">
        <f>IF(ISNUMBER(T1_Data!J34),IF(T1_Data!J34=-999,"NA",IF(T1_Data!J34&lt;1, "&lt;1", IF(T1_Data!J34&gt;99, "&gt;99", T1_Data!J34))),"-")</f>
        <v>-</v>
      </c>
      <c r="K36" s="72" t="str">
        <f>IF(ISNUMBER(T1_Data!K34),IF(T1_Data!K34=-999,"NA",IF(T1_Data!K34&lt;1, "&lt;1", IF(T1_Data!K34&gt;99, "&gt;99", T1_Data!K34))),"-")</f>
        <v>-</v>
      </c>
      <c r="L36" s="72" t="str">
        <f>IF(ISNUMBER(T1_Data!L34),IF(T1_Data!L34=-999,"NA",IF(T1_Data!L34&lt;1, "&lt;1", IF(T1_Data!L34&gt;99, "&gt;99", T1_Data!L34))),"-")</f>
        <v>-</v>
      </c>
      <c r="M36" s="72" t="str">
        <f>IF(ISNUMBER(T1_Data!M34),IF(T1_Data!M34=-999,"NA",IF(T1_Data!M34&lt;1, "&lt;1", IF(T1_Data!M34&gt;99, "&gt;99", T1_Data!M34))),"-")</f>
        <v>-</v>
      </c>
      <c r="N36" s="72" t="str">
        <f>IF(ISNUMBER(T1_Data!N34),IF(T1_Data!N34=-999,"NA",IF(T1_Data!N34&lt;1, "&lt;1", IF(T1_Data!N34&gt;99, "&gt;99", T1_Data!N34))),"-")</f>
        <v>-</v>
      </c>
      <c r="O36" s="72" t="str">
        <f>IF(ISNUMBER(T1_Data!O34),IF(T1_Data!O34=-999,"NA",IF(T1_Data!O34&lt;1, "&lt;1", IF(T1_Data!O34&gt;99, "&gt;99", T1_Data!O34))),"-")</f>
        <v>-</v>
      </c>
      <c r="P36" s="72" t="str">
        <f>IF(ISNUMBER(T1_Data!P34),IF(T1_Data!P34=-999,"NA",IF(T1_Data!P34&lt;1, "&lt;1", IF(T1_Data!P34&gt;99, "&gt;99", T1_Data!P34))),"-")</f>
        <v>-</v>
      </c>
      <c r="Q36" s="72" t="str">
        <f>IF(ISNUMBER(T1_Data!Q34),IF(T1_Data!Q34=-999,"NA",IF(T1_Data!Q34&lt;1, "&lt;1", IF(T1_Data!Q34&gt;99, "&gt;99", T1_Data!Q34))),"-")</f>
        <v>-</v>
      </c>
      <c r="R36" s="72" t="str">
        <f>IF(ISNUMBER(T1_Data!R34),IF(T1_Data!R34=-999,"NA",IF(T1_Data!R34&lt;1, "&lt;1", IF(T1_Data!R34&gt;99, "&gt;99", T1_Data!R34))),"-")</f>
        <v>-</v>
      </c>
      <c r="S36" s="72" t="str">
        <f>IF(ISNUMBER(T1_Data!S34),IF(T1_Data!S34=-999,"NA",IF(T1_Data!S34&lt;1, "&lt;1", IF(T1_Data!S34&gt;99, "&gt;99", T1_Data!S34))),"-")</f>
        <v>-</v>
      </c>
      <c r="T36" s="72" t="str">
        <f>IF(ISNUMBER(T1_Data!T34),IF(T1_Data!T34=-999,"NA",IF(T1_Data!T34&lt;1, "&lt;1", IF(T1_Data!T34&gt;99, "&gt;99", T1_Data!T34))),"-")</f>
        <v>-</v>
      </c>
      <c r="U36" s="72" t="str">
        <f>IF(ISNUMBER(T1_Data!U34),IF(T1_Data!U34=-999,"NA",IF(T1_Data!U34&lt;1, "&lt;1", IF(T1_Data!U34&gt;99, "&gt;99", T1_Data!U34))),"-")</f>
        <v>-</v>
      </c>
      <c r="V36" s="72" t="str">
        <f>IF(ISNUMBER(T1_Data!V34),IF(T1_Data!V34=-999,"NA",IF(T1_Data!V34&lt;1, "&lt;1", IF(T1_Data!V34&gt;99, "&gt;99", T1_Data!V34))),"-")</f>
        <v>-</v>
      </c>
      <c r="W36" s="72" t="str">
        <f>IF(ISNUMBER(T1_Data!W34),IF(T1_Data!W34=-999,"NA",IF(T1_Data!W34&lt;1, "&lt;1", IF(T1_Data!W34&gt;99, "&gt;99", T1_Data!W34))),"-")</f>
        <v>-</v>
      </c>
      <c r="X36" s="72" t="str">
        <f>IF(ISNUMBER(T1_Data!X34),IF(T1_Data!X34=-999,"NA",IF(T1_Data!X34&lt;1, "&lt;1", IF(T1_Data!X34&gt;99, "&gt;99", T1_Data!X34))),"-")</f>
        <v>-</v>
      </c>
      <c r="Y36" s="72" t="str">
        <f>IF(ISNUMBER(T1_Data!Y34),IF(T1_Data!Y34=-999,"NA",IF(T1_Data!Y34&lt;1, "&lt;1", IF(T1_Data!Y34&gt;99, "&gt;99", T1_Data!Y34))),"-")</f>
        <v>-</v>
      </c>
      <c r="Z36" s="72" t="str">
        <f>IF(ISNUMBER(T1_Data!Z34),IF(T1_Data!Z34=-999,"NA",IF(T1_Data!Z34&lt;1, "&lt;1", IF(T1_Data!Z34&gt;99, "&gt;99", T1_Data!Z34))),"-")</f>
        <v>-</v>
      </c>
      <c r="AA36" s="72" t="str">
        <f>IF(ISNUMBER(T1_Data!AA34),IF(T1_Data!AA34=-999,"NA",IF(T1_Data!AA34&lt;1, "&lt;1", IF(T1_Data!AA34&gt;99, "&gt;99", T1_Data!AA34))),"-")</f>
        <v>-</v>
      </c>
      <c r="AB36" s="72" t="str">
        <f>IF(ISNUMBER(T1_Data!AB34),IF(T1_Data!AB34=-999,"NA",IF(T1_Data!AB34&lt;1, "&lt;1", IF(T1_Data!AB34&gt;99, "&gt;99", T1_Data!AB34))),"-")</f>
        <v>-</v>
      </c>
      <c r="AC36" s="72" t="str">
        <f>IF(ISNUMBER(T1_Data!AC34),IF(T1_Data!AC34=-999,"NA",IF(T1_Data!AC34&lt;1, "&lt;1", IF(T1_Data!AC34&gt;99, "&gt;99", T1_Data!AC34))),"-")</f>
        <v>-</v>
      </c>
      <c r="AD36" s="72" t="str">
        <f>IF(ISNUMBER(T1_Data!AD34),IF(T1_Data!AD34=-999,"NA",IF(T1_Data!AD34&lt;1, "&lt;1", IF(T1_Data!AD34&gt;99, "&gt;99", T1_Data!AD34))),"-")</f>
        <v>-</v>
      </c>
      <c r="AE36" s="72" t="str">
        <f>IF(ISNUMBER(T1_Data!AE34),IF(T1_Data!AE34=-999,"NA",IF(T1_Data!AE34&lt;1, "&lt;1", IF(T1_Data!AE34&gt;99, "&gt;99", T1_Data!AE34))),"-")</f>
        <v>-</v>
      </c>
      <c r="AF36" s="72" t="str">
        <f>IF(ISNUMBER(T1_Data!AF34),IF(T1_Data!AF34=-999,"NA",IF(T1_Data!AF34&lt;1, "&lt;1", IF(T1_Data!AF34&gt;99, "&gt;99", T1_Data!AF34))),"-")</f>
        <v>-</v>
      </c>
      <c r="AG36" s="72" t="str">
        <f>IF(ISNUMBER(T1_Data!AG34),IF(T1_Data!AG34=-999,"NA",IF(T1_Data!AG34&lt;1, "&lt;1", IF(T1_Data!AG34&gt;99, "&gt;99", T1_Data!AG34))),"-")</f>
        <v>-</v>
      </c>
      <c r="AH36" s="72" t="str">
        <f>IF(ISNUMBER(T1_Data!AH34),IF(T1_Data!AH34=-999,"NA",IF(T1_Data!AH34&lt;1, "&lt;1", IF(T1_Data!AH34&gt;99, "&gt;99", T1_Data!AH34))),"-")</f>
        <v>-</v>
      </c>
      <c r="AI36" s="72" t="str">
        <f>IF(ISNUMBER(T1_Data!AI34),IF(T1_Data!AI34=-999,"NA",IF(T1_Data!AI34&lt;1, "&lt;1", IF(T1_Data!AI34&gt;99, "&gt;99", T1_Data!AI34))),"-")</f>
        <v>-</v>
      </c>
      <c r="AJ36" s="72" t="str">
        <f>IF(ISNUMBER(T1_Data!AJ34),IF(T1_Data!AJ34=-999,"NA",IF(T1_Data!AJ34&lt;1, "&lt;1", IF(T1_Data!AJ34&gt;99, "&gt;99", T1_Data!AJ34))),"-")</f>
        <v>-</v>
      </c>
      <c r="AK36" s="72" t="str">
        <f>IF(ISNUMBER(T1_Data!AK34),IF(T1_Data!AK34=-999,"NA",IF(T1_Data!AK34&lt;1, "&lt;1", IF(T1_Data!AK34&gt;99, "&gt;99", T1_Data!AK34))),"-")</f>
        <v>-</v>
      </c>
      <c r="AL36" s="72" t="str">
        <f>IF(ISNUMBER(T1_Data!AL34),IF(T1_Data!AL34=-999,"NA",IF(T1_Data!AL34&lt;1, "&lt;1", IF(T1_Data!AL34&gt;99, "&gt;99", T1_Data!AL34))),"-")</f>
        <v>-</v>
      </c>
      <c r="AM36" s="72" t="str">
        <f>IF(ISNUMBER(T1_Data!AM34),IF(T1_Data!AM34=-999,"NA",IF(T1_Data!AM34&lt;1, "&lt;1", IF(T1_Data!AM34&gt;99, "&gt;99", T1_Data!AM34))),"-")</f>
        <v>-</v>
      </c>
      <c r="AN36" s="72" t="str">
        <f>IF(ISNUMBER(T1_Data!AN34),IF(T1_Data!AN34=-999,"NA",IF(T1_Data!AN34&lt;1, "&lt;1", IF(T1_Data!AN34&gt;99, "&gt;99", T1_Data!AN34))),"-")</f>
        <v>-</v>
      </c>
      <c r="AO36" s="72" t="str">
        <f>IF(ISNUMBER(T1_Data!AO34),IF(T1_Data!AO34=-999,"NA",IF(T1_Data!AO34&lt;1, "&lt;1", IF(T1_Data!AO34&gt;99, "&gt;99", T1_Data!AO34))),"-")</f>
        <v>-</v>
      </c>
      <c r="AP36" s="72" t="str">
        <f>IF(ISNUMBER(T1_Data!AP34),IF(T1_Data!AP34=-999,"NA",IF(T1_Data!AP34&lt;1, "&lt;1", IF(T1_Data!AP34&gt;99, "&gt;99", T1_Data!AP34))),"-")</f>
        <v>-</v>
      </c>
      <c r="AQ36" s="72" t="str">
        <f>IF(ISNUMBER(T1_Data!AQ34),IF(T1_Data!AQ34=-999,"NA",IF(T1_Data!AQ34&lt;1, "&lt;1", IF(T1_Data!AQ34&gt;99, "&gt;99", T1_Data!AQ34))),"-")</f>
        <v>-</v>
      </c>
      <c r="AR36" s="72" t="str">
        <f>IF(ISNUMBER(T1_Data!AR34),IF(T1_Data!AR34=-999,"NA",IF(T1_Data!AR34&lt;1, "&lt;1", IF(T1_Data!AR34&gt;99, "&gt;99", T1_Data!AR34))),"-")</f>
        <v>-</v>
      </c>
      <c r="AS36" s="72" t="str">
        <f>IF(ISNUMBER(T1_Data!AS34),IF(T1_Data!AS34=-999,"NA",IF(T1_Data!AS34&lt;1, "&lt;1", IF(T1_Data!AS34&gt;99, "&gt;99", T1_Data!AS34))),"-")</f>
        <v>-</v>
      </c>
      <c r="AT36" s="72" t="str">
        <f>IF(ISNUMBER(T1_Data!AT34),IF(T1_Data!AT34=-999,"NA",IF(T1_Data!AT34&lt;1, "&lt;1", IF(T1_Data!AT34&gt;99, "&gt;99", T1_Data!AT34))),"-")</f>
        <v>-</v>
      </c>
      <c r="AU36" s="72" t="str">
        <f>IF(ISNUMBER(T1_Data!AU34),IF(T1_Data!AU34=-999,"NA",IF(T1_Data!AU34&lt;1, "&lt;1", IF(T1_Data!AU34&gt;99, "&gt;99", T1_Data!AU34))),"-")</f>
        <v>-</v>
      </c>
      <c r="AV36" s="72" t="str">
        <f>IF(ISNUMBER(T1_Data!AV34),IF(T1_Data!AV34=-999,"NA",IF(T1_Data!AV34&lt;1, "&lt;1", IF(T1_Data!AV34&gt;99, "&gt;99", T1_Data!AV34))),"-")</f>
        <v>-</v>
      </c>
      <c r="AW36" s="72" t="str">
        <f>IF(ISNUMBER(T1_Data!AW34),IF(T1_Data!AW34=-999,"NA",IF(T1_Data!AW34&lt;1, "&lt;1", IF(T1_Data!AW34&gt;99, "&gt;99", T1_Data!AW34))),"-")</f>
        <v>-</v>
      </c>
      <c r="AX36" s="72" t="str">
        <f>IF(ISNUMBER(T1_Data!AX34),IF(T1_Data!AX34=-999,"NA",IF(T1_Data!AX34&lt;1, "&lt;1", IF(T1_Data!AX34&gt;99, "&gt;99", T1_Data!AX34))),"-")</f>
        <v>-</v>
      </c>
      <c r="AY36" s="72" t="str">
        <f>IF(ISNUMBER(T1_Data!AY34),IF(T1_Data!AY34=-999,"NA",IF(T1_Data!AY34&lt;1, "&lt;1", IF(T1_Data!AY34&gt;99, "&gt;99", T1_Data!AY34))),"-")</f>
        <v>-</v>
      </c>
      <c r="AZ36" s="72" t="str">
        <f>IF(ISNUMBER(T1_Data!AZ34),IF(T1_Data!AZ34=-999,"NA",IF(T1_Data!AZ34&lt;1, "&lt;1", IF(T1_Data!AZ34&gt;99, "&gt;99", T1_Data!AZ34))),"-")</f>
        <v>-</v>
      </c>
      <c r="BA36" s="72" t="str">
        <f>IF(ISNUMBER(T1_Data!BA34),IF(T1_Data!BA34=-999,"NA",IF(T1_Data!BA34&lt;1, "&lt;1", IF(T1_Data!BA34&gt;99, "&gt;99", T1_Data!BA34))),"-")</f>
        <v>-</v>
      </c>
      <c r="BB36" s="72" t="str">
        <f>IF(ISNUMBER(T1_Data!BB34),IF(T1_Data!BB34=-999,"NA",IF(T1_Data!BB34&lt;1, "&lt;1", IF(T1_Data!BB34&gt;99, "&gt;99", T1_Data!BB34))),"-")</f>
        <v>-</v>
      </c>
      <c r="BC36" s="72" t="str">
        <f>IF(ISNUMBER(T1_Data!BC34),IF(T1_Data!BC34=-999,"NA",IF(T1_Data!BC34&lt;1, "&lt;1", IF(T1_Data!BC34&gt;99, "&gt;99", T1_Data!BC34))),"-")</f>
        <v>-</v>
      </c>
      <c r="BD36" s="72" t="str">
        <f>IF(ISNUMBER(T1_Data!BD34),IF(T1_Data!BD34=-999,"NA",IF(T1_Data!BD34&lt;1, "&lt;1", IF(T1_Data!BD34&gt;99, "&gt;99", T1_Data!BD34))),"-")</f>
        <v>-</v>
      </c>
      <c r="BE36" s="72" t="str">
        <f>IF(ISNUMBER(T1_Data!BE34),IF(T1_Data!BE34=-999,"NA",IF(T1_Data!BE34&lt;1, "&lt;1", IF(T1_Data!BE34&gt;99, "&gt;99", T1_Data!BE34))),"-")</f>
        <v>-</v>
      </c>
      <c r="BF36" s="72" t="str">
        <f>IF(ISNUMBER(T1_Data!BF34),IF(T1_Data!BF34=-999,"NA",IF(T1_Data!BF34&lt;1, "&lt;1", IF(T1_Data!BF34&gt;99, "&gt;99", T1_Data!BF34))),"-")</f>
        <v>-</v>
      </c>
      <c r="BG36" s="72" t="str">
        <f>IF(ISNUMBER(T1_Data!BG34),IF(T1_Data!BG34=-999,"NA",IF(T1_Data!BG34&lt;1, "&lt;1", IF(T1_Data!BG34&gt;99, "&gt;99", T1_Data!BG34))),"-")</f>
        <v>-</v>
      </c>
      <c r="BH36" s="72" t="str">
        <f>IF(ISNUMBER(T1_Data!BH34),IF(T1_Data!BH34=-999,"NA",IF(T1_Data!BH34&lt;1, "&lt;1", IF(T1_Data!BH34&gt;99, "&gt;99", T1_Data!BH34))),"-")</f>
        <v>-</v>
      </c>
      <c r="BI36" s="72" t="str">
        <f>IF(ISNUMBER(T1_Data!BI34),IF(T1_Data!BI34=-999,"NA",IF(T1_Data!BI34&lt;1, "&lt;1", IF(T1_Data!BI34&gt;99, "&gt;99", T1_Data!BI34))),"-")</f>
        <v>-</v>
      </c>
      <c r="BJ36" s="72" t="str">
        <f>IF(ISNUMBER(T1_Data!BJ34),IF(T1_Data!BJ34=-999,"NA",IF(T1_Data!BJ34&lt;1, "&lt;1", IF(T1_Data!BJ34&gt;99, "&gt;99", T1_Data!BJ34))),"-")</f>
        <v>-</v>
      </c>
      <c r="BK36" s="72" t="str">
        <f>IF(ISNUMBER(T1_Data!BK34),IF(T1_Data!BK34=-999,"NA",IF(T1_Data!BK34&lt;1, "&lt;1", IF(T1_Data!BK34&gt;99, "&gt;99", T1_Data!BK34))),"-")</f>
        <v>-</v>
      </c>
      <c r="BL36" s="72" t="str">
        <f>IF(ISNUMBER(T1_Data!BL34),IF(T1_Data!BL34=-999,"NA",IF(T1_Data!BL34&lt;1, "&lt;1", IF(T1_Data!BL34&gt;99, "&gt;99", T1_Data!BL34))),"-")</f>
        <v>-</v>
      </c>
      <c r="BM36" s="72" t="str">
        <f>IF(ISNUMBER(T1_Data!BM34),IF(T1_Data!BM34=-999,"NA",IF(T1_Data!BM34&lt;1, "&lt;1", IF(T1_Data!BM34&gt;99, "&gt;99", T1_Data!BM34))),"-")</f>
        <v>-</v>
      </c>
      <c r="BN36" s="72" t="str">
        <f>IF(ISNUMBER(T1_Data!BN34),IF(T1_Data!BN34=-999,"NA",IF(T1_Data!BN34&lt;1, "&lt;1", IF(T1_Data!BN34&gt;99, "&gt;99", T1_Data!BN34))),"-")</f>
        <v>-</v>
      </c>
      <c r="BO36" s="72" t="str">
        <f>IF(ISNUMBER(T1_Data!BO34),IF(T1_Data!BO34=-999,"NA",IF(T1_Data!BO34&lt;1, "&lt;1", IF(T1_Data!BO34&gt;99, "&gt;99", T1_Data!BO34))),"-")</f>
        <v>-</v>
      </c>
      <c r="BP36" s="72" t="str">
        <f>IF(ISNUMBER(T1_Data!BP34),IF(T1_Data!BP34=-999,"NA",IF(T1_Data!BP34&lt;1, "&lt;1", IF(T1_Data!BP34&gt;99, "&gt;99", T1_Data!BP34))),"-")</f>
        <v>-</v>
      </c>
      <c r="BQ36" s="72" t="str">
        <f>IF(ISNUMBER(T1_Data!BQ34),IF(T1_Data!BQ34=-999,"NA",IF(T1_Data!BQ34&lt;1, "&lt;1", IF(T1_Data!BQ34&gt;99, "&gt;99", T1_Data!BQ34))),"-")</f>
        <v>-</v>
      </c>
      <c r="BR36" s="72" t="str">
        <f>IF(ISNUMBER(T1_Data!BR34),IF(T1_Data!BR34=-999,"NA",IF(T1_Data!BR34&lt;1, "&lt;1", IF(T1_Data!BR34&gt;99, "&gt;99", T1_Data!BR34))),"-")</f>
        <v>-</v>
      </c>
      <c r="BS36" s="72" t="str">
        <f>IF(ISNUMBER(T1_Data!BS34),IF(T1_Data!BS34=-999,"NA",IF(T1_Data!BS34&lt;1, "&lt;1", IF(T1_Data!BS34&gt;99, "&gt;99", T1_Data!BS34))),"-")</f>
        <v>-</v>
      </c>
      <c r="BT36" s="72" t="str">
        <f>IF(ISNUMBER(T1_Data!BT34),IF(T1_Data!BT34=-999,"NA",IF(T1_Data!BT34&lt;1, "&lt;1", IF(T1_Data!BT34&gt;99, "&gt;99", T1_Data!BT34))),"-")</f>
        <v>-</v>
      </c>
      <c r="BU36" s="72" t="str">
        <f>IF(ISNUMBER(T1_Data!BU34),IF(T1_Data!BU34=-999,"NA",IF(T1_Data!BU34&lt;1, "&lt;1", IF(T1_Data!BU34&gt;99, "&gt;99", T1_Data!BU34))),"-")</f>
        <v>-</v>
      </c>
      <c r="BV36" s="72" t="str">
        <f>IF(ISNUMBER(T1_Data!BV34),IF(T1_Data!BV34=-999,"NA",IF(T1_Data!BV34&lt;1, "&lt;1", IF(T1_Data!BV34&gt;99, "&gt;99", T1_Data!BV34))),"-")</f>
        <v>-</v>
      </c>
      <c r="BW36" s="72" t="str">
        <f>IF(ISNUMBER(T1_Data!BW34),IF(T1_Data!BW34=-999,"NA",IF(T1_Data!BW34&lt;1, "&lt;1", IF(T1_Data!BW34&gt;99, "&gt;99", T1_Data!BW34))),"-")</f>
        <v>-</v>
      </c>
      <c r="BX36" s="72" t="str">
        <f>IF(ISNUMBER(T1_Data!BX34),IF(T1_Data!BX34=-999,"NA",IF(T1_Data!BX34&lt;1, "&lt;1", IF(T1_Data!BX34&gt;99, "&gt;99", T1_Data!BX34))),"-")</f>
        <v>-</v>
      </c>
      <c r="BY36" s="72" t="str">
        <f>IF(ISNUMBER(T1_Data!BY34),IF(T1_Data!BY34=-999,"NA",IF(T1_Data!BY34&lt;1, "&lt;1", IF(T1_Data!BY34&gt;99, "&gt;99", T1_Data!BY34))),"-")</f>
        <v>-</v>
      </c>
      <c r="BZ36" s="72" t="str">
        <f>IF(ISNUMBER(T1_Data!BZ34),IF(T1_Data!BZ34=-999,"NA",IF(T1_Data!BZ34&lt;1, "&lt;1", IF(T1_Data!BZ34&gt;99, "&gt;99", T1_Data!BZ34))),"-")</f>
        <v>-</v>
      </c>
      <c r="CA36" s="72" t="str">
        <f>IF(ISNUMBER(T1_Data!CA34),IF(T1_Data!CA34=-999,"NA",IF(T1_Data!CA34&lt;1, "&lt;1", IF(T1_Data!CA34&gt;99, "&gt;99", T1_Data!CA34))),"-")</f>
        <v>-</v>
      </c>
      <c r="CB36" s="72" t="str">
        <f>IF(ISNUMBER(T1_Data!CB34),IF(T1_Data!CB34=-999,"NA",IF(T1_Data!CB34&lt;1, "&lt;1", IF(T1_Data!CB34&gt;99, "&gt;99", T1_Data!CB34))),"-")</f>
        <v>-</v>
      </c>
      <c r="CC36" s="72" t="str">
        <f>IF(ISNUMBER(T1_Data!CC34),IF(T1_Data!CC34=-999,"NA",IF(T1_Data!CC34&lt;1, "&lt;1", IF(T1_Data!CC34&gt;99, "&gt;99", T1_Data!CC34))),"-")</f>
        <v>-</v>
      </c>
      <c r="CD36" s="72" t="str">
        <f>IF(ISNUMBER(T1_Data!CD34),IF(T1_Data!CD34=-999,"NA",IF(T1_Data!CD34&lt;1, "&lt;1", IF(T1_Data!CD34&gt;99, "&gt;99", T1_Data!CD34))),"-")</f>
        <v>-</v>
      </c>
      <c r="CE36" s="72" t="str">
        <f>IF(ISNUMBER(T1_Data!CE34),IF(T1_Data!CE34=-999,"NA",IF(T1_Data!CE34&lt;1, "&lt;1", IF(T1_Data!CE34&gt;99, "&gt;99", T1_Data!CE34))),"-")</f>
        <v>-</v>
      </c>
      <c r="CF36" s="72" t="str">
        <f>IF(ISNUMBER(T1_Data!CF34),IF(T1_Data!CF34=-999,"NA",IF(T1_Data!CF34&lt;1, "&lt;1", IF(T1_Data!CF34&gt;99, "&gt;99", T1_Data!CF34))),"-")</f>
        <v>-</v>
      </c>
      <c r="CG36" s="72" t="str">
        <f>IF(ISNUMBER(T1_Data!CG34),IF(T1_Data!CG34=-999,"NA",IF(T1_Data!CG34&lt;1, "&lt;1", IF(T1_Data!CG34&gt;99, "&gt;99", T1_Data!CG34))),"-")</f>
        <v>-</v>
      </c>
      <c r="CH36" s="72" t="str">
        <f>IF(ISNUMBER(T1_Data!CH34),IF(T1_Data!CH34=-999,"NA",IF(T1_Data!CH34&lt;1, "&lt;1", IF(T1_Data!CH34&gt;99, "&gt;99", T1_Data!CH34))),"-")</f>
        <v>-</v>
      </c>
      <c r="CI36" s="72" t="str">
        <f>IF(ISNUMBER(T1_Data!CI34),IF(T1_Data!CI34=-999,"NA",IF(T1_Data!CI34&lt;1, "&lt;1", IF(T1_Data!CI34&gt;99, "&gt;99", T1_Data!CI34))),"-")</f>
        <v>-</v>
      </c>
      <c r="CJ36" s="72" t="str">
        <f>IF(ISNUMBER(T1_Data!CJ34),IF(T1_Data!CJ34=-999,"NA",IF(T1_Data!CJ34&lt;1, "&lt;1", IF(T1_Data!CJ34&gt;99, "&gt;99", T1_Data!CJ34))),"-")</f>
        <v>-</v>
      </c>
      <c r="CK36" s="72" t="str">
        <f>IF(ISNUMBER(T1_Data!CK34),IF(T1_Data!CK34=-999,"NA",IF(T1_Data!CK34&lt;1, "&lt;1", IF(T1_Data!CK34&gt;99, "&gt;99", T1_Data!CK34))),"-")</f>
        <v>-</v>
      </c>
      <c r="CL36" s="72" t="str">
        <f>IF(ISNUMBER(T1_Data!CL34),IF(T1_Data!CL34=-999,"NA",IF(T1_Data!CL34&lt;1, "&lt;1", IF(T1_Data!CL34&gt;99, "&gt;99", T1_Data!CL34))),"-")</f>
        <v>-</v>
      </c>
      <c r="CM36" s="72" t="str">
        <f>IF(ISNUMBER(T1_Data!CM34),IF(T1_Data!CM34=-999,"NA",IF(T1_Data!CM34&lt;1, "&lt;1", IF(T1_Data!CM34&gt;99, "&gt;99", T1_Data!CM34))),"-")</f>
        <v>-</v>
      </c>
      <c r="CN36" s="72" t="str">
        <f>IF(ISNUMBER(T1_Data!CN34),IF(T1_Data!CN34=-999,"NA",IF(T1_Data!CN34&lt;1, "&lt;1", IF(T1_Data!CN34&gt;99, "&gt;99", T1_Data!CN34))),"-")</f>
        <v>-</v>
      </c>
      <c r="CO36" s="72" t="str">
        <f>IF(ISNUMBER(T1_Data!CO34),IF(T1_Data!CO34=-999,"NA",IF(T1_Data!CO34&lt;1, "&lt;1", IF(T1_Data!CO34&gt;99, "&gt;99", T1_Data!CO34))),"-")</f>
        <v>-</v>
      </c>
      <c r="CP36" s="72" t="str">
        <f>IF(ISNUMBER(T1_Data!CP34),IF(T1_Data!CP34=-999,"NA",IF(T1_Data!CP34&lt;1, "&lt;1", IF(T1_Data!CP34&gt;99, "&gt;99", T1_Data!CP34))),"-")</f>
        <v>-</v>
      </c>
      <c r="CQ36" s="72" t="str">
        <f>IF(ISNUMBER(T1_Data!CQ34),IF(T1_Data!CQ34=-999,"NA",IF(T1_Data!CQ34&lt;1, "&lt;1", IF(T1_Data!CQ34&gt;99, "&gt;99", T1_Data!CQ34))),"-")</f>
        <v>-</v>
      </c>
      <c r="CR36" s="72" t="str">
        <f>IF(ISNUMBER(T1_Data!CR34),IF(T1_Data!CR34=-999,"NA",IF(T1_Data!CR34&lt;1, "&lt;1", IF(T1_Data!CR34&gt;99, "&gt;99", T1_Data!CR34))),"-")</f>
        <v>-</v>
      </c>
      <c r="CS36" s="72" t="str">
        <f>IF(ISNUMBER(T1_Data!CS34),IF(T1_Data!CS34=-999,"NA",IF(T1_Data!CS34&lt;1, "&lt;1", IF(T1_Data!CS34&gt;99, "&gt;99", T1_Data!CS34))),"-")</f>
        <v>-</v>
      </c>
      <c r="CT36" s="72" t="str">
        <f>IF(ISNUMBER(T1_Data!CT34),IF(T1_Data!CT34=-999,"NA",IF(T1_Data!CT34&lt;1, "&lt;1", IF(T1_Data!CT34&gt;99, "&gt;99", T1_Data!CT34))),"-")</f>
        <v>-</v>
      </c>
      <c r="CU36" s="72" t="str">
        <f>IF(ISNUMBER(T1_Data!CU34),IF(T1_Data!CU34=-999,"NA",IF(T1_Data!CU34&lt;1, "&lt;1", IF(T1_Data!CU34&gt;99, "&gt;99", T1_Data!CU34))),"-")</f>
        <v>-</v>
      </c>
      <c r="CV36" s="72" t="str">
        <f>IF(ISNUMBER(T1_Data!CV34),IF(T1_Data!CV34=-999,"NA",IF(T1_Data!CV34&lt;1, "&lt;1", IF(T1_Data!CV34&gt;99, "&gt;99", T1_Data!CV34))),"-")</f>
        <v>-</v>
      </c>
      <c r="CW36" s="72" t="str">
        <f>IF(ISNUMBER(T1_Data!CW34),IF(T1_Data!CW34=-999,"NA",IF(T1_Data!CW34&lt;1, "&lt;1", IF(T1_Data!CW34&gt;99, "&gt;99", T1_Data!CW34))),"-")</f>
        <v>-</v>
      </c>
      <c r="CX36" s="72" t="str">
        <f>IF(ISNUMBER(T1_Data!CX34),IF(T1_Data!CX34=-999,"NA",IF(T1_Data!CX34&lt;1, "&lt;1", IF(T1_Data!CX34&gt;99, "&gt;99", T1_Data!CX34))),"-")</f>
        <v>-</v>
      </c>
      <c r="CY36" s="72" t="str">
        <f>IF(ISNUMBER(T1_Data!CY34),IF(T1_Data!CY34=-999,"NA",IF(T1_Data!CY34&lt;1, "&lt;1", IF(T1_Data!CY34&gt;99, "&gt;99", T1_Data!CY34))),"-")</f>
        <v>-</v>
      </c>
      <c r="CZ36" s="72" t="str">
        <f>IF(ISNUMBER(T1_Data!CZ34),IF(T1_Data!CZ34=-999,"NA",IF(T1_Data!CZ34&lt;1, "&lt;1", IF(T1_Data!CZ34&gt;99, "&gt;99", T1_Data!CZ34))),"-")</f>
        <v>-</v>
      </c>
      <c r="DA36" s="72" t="str">
        <f>IF(ISNUMBER(T1_Data!DA34),IF(T1_Data!DA34=-999,"NA",IF(T1_Data!DA34&lt;1, "&lt;1", IF(T1_Data!DA34&gt;99, "&gt;99", T1_Data!DA34))),"-")</f>
        <v>-</v>
      </c>
      <c r="DB36" s="72" t="str">
        <f>IF(ISNUMBER(T1_Data!DB34),IF(T1_Data!DB34=-999,"NA",IF(T1_Data!DB34&lt;1, "&lt;1", IF(T1_Data!DB34&gt;99, "&gt;99", T1_Data!DB34))),"-")</f>
        <v>-</v>
      </c>
      <c r="DC36" s="72" t="str">
        <f>IF(ISNUMBER(T1_Data!DC34),IF(T1_Data!DC34=-999,"NA",IF(T1_Data!DC34&lt;1, "&lt;1", IF(T1_Data!DC34&gt;99, "&gt;99", T1_Data!DC34))),"-")</f>
        <v>-</v>
      </c>
      <c r="DD36" s="72" t="str">
        <f>IF(ISNUMBER(T1_Data!DD34),IF(T1_Data!DD34=-999,"NA",IF(T1_Data!DD34&lt;1, "&lt;1", IF(T1_Data!DD34&gt;99, "&gt;99", T1_Data!DD34))),"-")</f>
        <v>-</v>
      </c>
      <c r="DE36" s="72" t="str">
        <f>IF(ISNUMBER(T1_Data!DE34),IF(T1_Data!DE34=-999,"NA",IF(T1_Data!DE34&lt;1, "&lt;1", IF(T1_Data!DE34&gt;99, "&gt;99", T1_Data!DE34))),"-")</f>
        <v>-</v>
      </c>
      <c r="DF36" s="72" t="str">
        <f>IF(ISNUMBER(T1_Data!DF34),IF(T1_Data!DF34=-999,"NA",IF(T1_Data!DF34&lt;1, "&lt;1", IF(T1_Data!DF34&gt;99, "&gt;99", T1_Data!DF34))),"-")</f>
        <v>-</v>
      </c>
      <c r="DG36" s="72" t="str">
        <f>IF(ISNUMBER(T1_Data!DG34),IF(T1_Data!DG34=-999,"NA",IF(T1_Data!DG34&lt;1, "&lt;1", IF(T1_Data!DG34&gt;99, "&gt;99", T1_Data!DG34))),"-")</f>
        <v>-</v>
      </c>
      <c r="DH36" s="72" t="str">
        <f>IF(ISNUMBER(T1_Data!DH34),IF(T1_Data!DH34=-999,"NA",IF(T1_Data!DH34&lt;1, "&lt;1", IF(T1_Data!DH34&gt;99, "&gt;99", T1_Data!DH34))),"-")</f>
        <v>-</v>
      </c>
      <c r="DI36" s="72" t="str">
        <f>IF(ISNUMBER(T1_Data!DI34),IF(T1_Data!DI34=-999,"NA",IF(T1_Data!DI34&lt;1, "&lt;1", IF(T1_Data!DI34&gt;99, "&gt;99", T1_Data!DI34))),"-")</f>
        <v>-</v>
      </c>
      <c r="DJ36" s="72" t="str">
        <f>IF(ISNUMBER(T1_Data!DJ34),IF(T1_Data!DJ34=-999,"NA",IF(T1_Data!DJ34&lt;1, "&lt;1", IF(T1_Data!DJ34&gt;99, "&gt;99", T1_Data!DJ34))),"-")</f>
        <v>-</v>
      </c>
      <c r="DK36" s="72" t="str">
        <f>IF(ISNUMBER(T1_Data!DK34),IF(T1_Data!DK34=-999,"NA",IF(T1_Data!DK34&lt;1, "&lt;1", IF(T1_Data!DK34&gt;99, "&gt;99", T1_Data!DK34))),"-")</f>
        <v>-</v>
      </c>
      <c r="DL36" s="72" t="str">
        <f>IF(ISNUMBER(T1_Data!DL34),IF(T1_Data!DL34=-999,"NA",IF(T1_Data!DL34&lt;1, "&lt;1", IF(T1_Data!DL34&gt;99, "&gt;99", T1_Data!DL34))),"-")</f>
        <v>-</v>
      </c>
      <c r="DM36" s="72" t="str">
        <f>IF(ISNUMBER(T1_Data!DM34),IF(T1_Data!DM34=-999,"NA",IF(T1_Data!DM34&lt;1, "&lt;1", IF(T1_Data!DM34&gt;99, "&gt;99", T1_Data!DM34))),"-")</f>
        <v>-</v>
      </c>
      <c r="DN36" s="72" t="str">
        <f>IF(ISNUMBER(T1_Data!DN34),IF(T1_Data!DN34=-999,"NA",IF(T1_Data!DN34&lt;1, "&lt;1", IF(T1_Data!DN34&gt;99, "&gt;99", T1_Data!DN34))),"-")</f>
        <v>-</v>
      </c>
      <c r="DO36" s="72" t="str">
        <f>IF(ISNUMBER(T1_Data!DO34),IF(T1_Data!DO34=-999,"NA",IF(T1_Data!DO34&lt;1, "&lt;1", IF(T1_Data!DO34&gt;99, "&gt;99", T1_Data!DO34))),"-")</f>
        <v>-</v>
      </c>
      <c r="DP36" s="72" t="str">
        <f>IF(ISNUMBER(T1_Data!DP34),IF(T1_Data!DP34=-999,"NA",IF(T1_Data!DP34&lt;1, "&lt;1", IF(T1_Data!DP34&gt;99, "&gt;99", T1_Data!DP34))),"-")</f>
        <v>-</v>
      </c>
      <c r="DQ36" s="72" t="str">
        <f>IF(ISNUMBER(T1_Data!DQ34),IF(T1_Data!DQ34=-999,"NA",IF(T1_Data!DQ34&lt;1, "&lt;1", IF(T1_Data!DQ34&gt;99, "&gt;99", T1_Data!DQ34))),"-")</f>
        <v>-</v>
      </c>
      <c r="DR36" s="72" t="str">
        <f>IF(ISNUMBER(T1_Data!DR34),IF(T1_Data!DR34=-999,"NA",IF(T1_Data!DR34&lt;1, "&lt;1", IF(T1_Data!DR34&gt;99, "&gt;99", T1_Data!DR34))),"-")</f>
        <v>-</v>
      </c>
      <c r="DS36" s="72" t="str">
        <f>IF(ISNUMBER(T1_Data!DS34),IF(T1_Data!DS34=-999,"NA",IF(T1_Data!DS34&lt;1, "&lt;1", IF(T1_Data!DS34&gt;99, "&gt;99", T1_Data!DS34))),"-")</f>
        <v>-</v>
      </c>
      <c r="DT36" s="72" t="str">
        <f>IF(ISNUMBER(T1_Data!DT34),IF(T1_Data!DT34=-999,"NA",IF(T1_Data!DT34&lt;1, "&lt;1", IF(T1_Data!DT34&gt;99, "&gt;99", T1_Data!DT34))),"-")</f>
        <v>-</v>
      </c>
      <c r="DU36" s="72" t="str">
        <f>IF(ISNUMBER(T1_Data!DU34),IF(T1_Data!DU34=-999,"NA",IF(T1_Data!DU34&lt;1, "&lt;1", IF(T1_Data!DU34&gt;99, "&gt;99", T1_Data!DU34))),"-")</f>
        <v>-</v>
      </c>
      <c r="DV36" s="72" t="str">
        <f>IF(ISNUMBER(T1_Data!DV34),IF(T1_Data!DV34=-999,"NA",IF(T1_Data!DV34&lt;1, "&lt;1", IF(T1_Data!DV34&gt;99, "&gt;99", T1_Data!DV34))),"-")</f>
        <v>-</v>
      </c>
      <c r="DW36" s="72" t="str">
        <f>IF(ISNUMBER(T1_Data!DW34),IF(T1_Data!DW34=-999,"NA",IF(T1_Data!DW34&lt;1, "&lt;1", IF(T1_Data!DW34&gt;99, "&gt;99", T1_Data!DW34))),"-")</f>
        <v>-</v>
      </c>
      <c r="DX36" s="72" t="str">
        <f>IF(ISNUMBER(T1_Data!DX34),IF(T1_Data!DX34=-999,"NA",IF(T1_Data!DX34&lt;1, "&lt;1", IF(T1_Data!DX34&gt;99, "&gt;99", T1_Data!DX34))),"-")</f>
        <v>-</v>
      </c>
      <c r="DY36" s="72" t="str">
        <f>IF(ISNUMBER(T1_Data!DY34),IF(T1_Data!DY34=-999,"NA",IF(T1_Data!DY34&lt;1, "&lt;1", IF(T1_Data!DY34&gt;99, "&gt;99", T1_Data!DY34))),"-")</f>
        <v>-</v>
      </c>
      <c r="DZ36" s="72" t="str">
        <f>IF(ISNUMBER(T1_Data!DZ34),IF(T1_Data!DZ34=-999,"NA",IF(T1_Data!DZ34&lt;1, "&lt;1", IF(T1_Data!DZ34&gt;99, "&gt;99", T1_Data!DZ34))),"-")</f>
        <v>-</v>
      </c>
      <c r="EA36" s="72" t="str">
        <f>IF(ISNUMBER(T1_Data!EA34),IF(T1_Data!EA34=-999,"NA",IF(T1_Data!EA34&lt;1, "&lt;1", IF(T1_Data!EA34&gt;99, "&gt;99", T1_Data!EA34))),"-")</f>
        <v>-</v>
      </c>
      <c r="EB36" s="72" t="str">
        <f>IF(ISNUMBER(T1_Data!EB34),IF(T1_Data!EB34=-999,"NA",IF(T1_Data!EB34&lt;1, "&lt;1", IF(T1_Data!EB34&gt;99, "&gt;99", T1_Data!EB34))),"-")</f>
        <v>-</v>
      </c>
      <c r="EC36" s="72" t="str">
        <f>IF(ISNUMBER(T1_Data!EC34),IF(T1_Data!EC34=-999,"NA",IF(T1_Data!EC34&lt;1, "&lt;1", IF(T1_Data!EC34&gt;99, "&gt;99", T1_Data!EC34))),"-")</f>
        <v>-</v>
      </c>
      <c r="ED36" s="72" t="str">
        <f>IF(ISNUMBER(T1_Data!ED34),IF(T1_Data!ED34=-999,"NA",IF(T1_Data!ED34&lt;1, "&lt;1", IF(T1_Data!ED34&gt;99, "&gt;99", T1_Data!ED34))),"-")</f>
        <v>-</v>
      </c>
      <c r="EE36" s="72" t="str">
        <f>IF(ISNUMBER(T1_Data!EE34),IF(T1_Data!EE34=-999,"NA",IF(T1_Data!EE34&lt;1, "&lt;1", IF(T1_Data!EE34&gt;99, "&gt;99", T1_Data!EE34))),"-")</f>
        <v>-</v>
      </c>
      <c r="EF36" s="72" t="str">
        <f>IF(ISNUMBER(T1_Data!EF34),IF(T1_Data!EF34=-999,"NA",IF(T1_Data!EF34&lt;1, "&lt;1", IF(T1_Data!EF34&gt;99, "&gt;99", T1_Data!EF34))),"-")</f>
        <v>-</v>
      </c>
      <c r="EG36" s="72" t="str">
        <f>IF(ISNUMBER(T1_Data!EG34),IF(T1_Data!EG34=-999,"NA",IF(T1_Data!EG34&lt;1, "&lt;1", IF(T1_Data!EG34&gt;99, "&gt;99", T1_Data!EG34))),"-")</f>
        <v>-</v>
      </c>
      <c r="EH36" s="72" t="str">
        <f>IF(ISNUMBER(T1_Data!EH34),IF(T1_Data!EH34=-999,"NA",IF(T1_Data!EH34&lt;1, "&lt;1", IF(T1_Data!EH34&gt;99, "&gt;99", T1_Data!EH34))),"-")</f>
        <v>-</v>
      </c>
      <c r="EI36" s="72" t="str">
        <f>IF(ISNUMBER(T1_Data!EI34),IF(T1_Data!EI34=-999,"NA",IF(T1_Data!EI34&lt;1, "&lt;1", IF(T1_Data!EI34&gt;99, "&gt;99", T1_Data!EI34))),"-")</f>
        <v>-</v>
      </c>
      <c r="EJ36" s="72" t="str">
        <f>IF(ISNUMBER(T1_Data!EJ34),IF(T1_Data!EJ34=-999,"NA",IF(T1_Data!EJ34&lt;1, "&lt;1", IF(T1_Data!EJ34&gt;99, "&gt;99", T1_Data!EJ34))),"-")</f>
        <v>-</v>
      </c>
      <c r="EK36" s="72" t="str">
        <f>IF(ISNUMBER(T1_Data!EK34),IF(T1_Data!EK34=-999,"NA",IF(T1_Data!EK34&lt;1, "&lt;1", IF(T1_Data!EK34&gt;99, "&gt;99", T1_Data!EK34))),"-")</f>
        <v>-</v>
      </c>
      <c r="EL36" s="72" t="str">
        <f>IF(ISNUMBER(T1_Data!EL34),IF(T1_Data!EL34=-999,"NA",IF(T1_Data!EL34&lt;1, "&lt;1", IF(T1_Data!EL34&gt;99, "&gt;99", T1_Data!EL34))),"-")</f>
        <v>-</v>
      </c>
      <c r="EM36" s="72" t="str">
        <f>IF(ISNUMBER(T1_Data!EM34),IF(T1_Data!EM34=-999,"NA",IF(T1_Data!EM34&lt;1, "&lt;1", IF(T1_Data!EM34&gt;99, "&gt;99", T1_Data!EM34))),"-")</f>
        <v>-</v>
      </c>
      <c r="EN36" s="72" t="str">
        <f>IF(ISNUMBER(T1_Data!EN34),IF(T1_Data!EN34=-999,"NA",IF(T1_Data!EN34&lt;1, "&lt;1", IF(T1_Data!EN34&gt;99, "&gt;99", T1_Data!EN34))),"-")</f>
        <v>-</v>
      </c>
      <c r="EO36" s="72" t="str">
        <f>IF(ISNUMBER(T1_Data!EO34),IF(T1_Data!EO34=-999,"NA",IF(T1_Data!EO34&lt;1, "&lt;1", IF(T1_Data!EO34&gt;99, "&gt;99", T1_Data!EO34))),"-")</f>
        <v>-</v>
      </c>
      <c r="EP36" s="72" t="str">
        <f>IF(ISNUMBER(T1_Data!EP34),IF(T1_Data!EP34=-999,"NA",IF(T1_Data!EP34&lt;1, "&lt;1", IF(T1_Data!EP34&gt;99, "&gt;99", T1_Data!EP34))),"-")</f>
        <v>-</v>
      </c>
      <c r="EQ36" s="72" t="str">
        <f>IF(ISNUMBER(T1_Data!EQ34),IF(T1_Data!EQ34=-999,"NA",IF(T1_Data!EQ34&lt;1, "&lt;1", IF(T1_Data!EQ34&gt;99, "&gt;99", T1_Data!EQ34))),"-")</f>
        <v>-</v>
      </c>
      <c r="ER36" s="72" t="str">
        <f>IF(ISNUMBER(T1_Data!ER34),IF(T1_Data!ER34=-999,"NA",IF(T1_Data!ER34&lt;1, "&lt;1", IF(T1_Data!ER34&gt;99, "&gt;99", T1_Data!ER34))),"-")</f>
        <v>-</v>
      </c>
      <c r="ES36" s="72" t="str">
        <f>IF(ISNUMBER(T1_Data!ES34),IF(T1_Data!ES34=-999,"NA",IF(T1_Data!ES34&lt;1, "&lt;1", IF(T1_Data!ES34&gt;99, "&gt;99", T1_Data!ES34))),"-")</f>
        <v>-</v>
      </c>
      <c r="ET36" s="72" t="str">
        <f>IF(ISNUMBER(T1_Data!ET34),IF(T1_Data!ET34=-999,"NA",IF(T1_Data!ET34&lt;1, "&lt;1", IF(T1_Data!ET34&gt;99, "&gt;99", T1_Data!ET34))),"-")</f>
        <v>-</v>
      </c>
      <c r="EU36" s="72" t="str">
        <f>IF(ISNUMBER(T1_Data!EU34),IF(T1_Data!EU34=-999,"NA",IF(T1_Data!EU34&lt;1, "&lt;1", IF(T1_Data!EU34&gt;99, "&gt;99", T1_Data!EU34))),"-")</f>
        <v>-</v>
      </c>
      <c r="EV36" s="72" t="str">
        <f>IF(ISNUMBER(T1_Data!EV34),IF(T1_Data!EV34=-999,"NA",IF(T1_Data!EV34&lt;1, "&lt;1", IF(T1_Data!EV34&gt;99, "&gt;99", T1_Data!EV34))),"-")</f>
        <v>-</v>
      </c>
      <c r="EW36" s="72" t="str">
        <f>IF(ISNUMBER(T1_Data!EW34),IF(T1_Data!EW34=-999,"NA",IF(T1_Data!EW34&lt;1, "&lt;1", IF(T1_Data!EW34&gt;99, "&gt;99", T1_Data!EW34))),"-")</f>
        <v>-</v>
      </c>
      <c r="EX36" s="72" t="str">
        <f>IF(ISNUMBER(T1_Data!EX34),IF(T1_Data!EX34=-999,"NA",IF(T1_Data!EX34&lt;1, "&lt;1", IF(T1_Data!EX34&gt;99, "&gt;99", T1_Data!EX34))),"-")</f>
        <v>-</v>
      </c>
      <c r="EY36" s="72" t="str">
        <f>IF(ISNUMBER(T1_Data!EY34),IF(T1_Data!EY34=-999,"NA",IF(T1_Data!EY34&lt;1, "&lt;1", IF(T1_Data!EY34&gt;99, "&gt;99", T1_Data!EY34))),"-")</f>
        <v>-</v>
      </c>
      <c r="EZ36" s="72" t="str">
        <f>IF(ISNUMBER(T1_Data!EZ34),IF(T1_Data!EZ34=-999,"NA",IF(T1_Data!EZ34&lt;1, "&lt;1", IF(T1_Data!EZ34&gt;99, "&gt;99", T1_Data!EZ34))),"-")</f>
        <v>-</v>
      </c>
      <c r="FA36" s="72" t="str">
        <f>IF(ISNUMBER(T1_Data!FA34),IF(T1_Data!FA34=-999,"NA",IF(T1_Data!FA34&lt;1, "&lt;1", IF(T1_Data!FA34&gt;99, "&gt;99", T1_Data!FA34))),"-")</f>
        <v>-</v>
      </c>
      <c r="FB36" s="72" t="str">
        <f>IF(ISNUMBER(T1_Data!FB34),IF(T1_Data!FB34=-999,"NA",IF(T1_Data!FB34&lt;1, "&lt;1", IF(T1_Data!FB34&gt;99, "&gt;99", T1_Data!FB34))),"-")</f>
        <v>-</v>
      </c>
      <c r="FC36" s="72" t="str">
        <f>IF(ISNUMBER(T1_Data!FC34),IF(T1_Data!FC34=-999,"NA",IF(T1_Data!FC34&lt;1, "&lt;1", IF(T1_Data!FC34&gt;99, "&gt;99", T1_Data!FC34))),"-")</f>
        <v>-</v>
      </c>
      <c r="FD36" s="72" t="str">
        <f>IF(ISNUMBER(T1_Data!FD34),IF(T1_Data!FD34=-999,"NA",IF(T1_Data!FD34&lt;1, "&lt;1", IF(T1_Data!FD34&gt;99, "&gt;99", T1_Data!FD34))),"-")</f>
        <v>-</v>
      </c>
      <c r="FE36" s="72" t="str">
        <f>IF(ISNUMBER(T1_Data!FE34),IF(T1_Data!FE34=-999,"NA",IF(T1_Data!FE34&lt;1, "&lt;1", IF(T1_Data!FE34&gt;99, "&gt;99", T1_Data!FE34))),"-")</f>
        <v>-</v>
      </c>
      <c r="FF36" s="72" t="str">
        <f>IF(ISNUMBER(T1_Data!FF34),IF(T1_Data!FF34=-999,"NA",IF(T1_Data!FF34&lt;1, "&lt;1", IF(T1_Data!FF34&gt;99, "&gt;99", T1_Data!FF34))),"-")</f>
        <v>-</v>
      </c>
      <c r="FG36" s="72" t="str">
        <f>IF(ISNUMBER(T1_Data!FG34),IF(T1_Data!FG34=-999,"NA",IF(T1_Data!FG34&lt;1, "&lt;1", IF(T1_Data!FG34&gt;99, "&gt;99", T1_Data!FG34))),"-")</f>
        <v>-</v>
      </c>
      <c r="FH36" s="72" t="str">
        <f>IF(ISNUMBER(T1_Data!FH34),IF(T1_Data!FH34=-999,"NA",IF(T1_Data!FH34&lt;1, "&lt;1", IF(T1_Data!FH34&gt;99, "&gt;99", T1_Data!FH34))),"-")</f>
        <v>-</v>
      </c>
      <c r="FI36" s="72" t="str">
        <f>IF(ISNUMBER(T1_Data!FI34),IF(T1_Data!FI34=-999,"NA",IF(T1_Data!FI34&lt;1, "&lt;1", IF(T1_Data!FI34&gt;99, "&gt;99", T1_Data!FI34))),"-")</f>
        <v>-</v>
      </c>
      <c r="FJ36" s="72" t="str">
        <f>IF(ISNUMBER(T1_Data!FJ34),IF(T1_Data!FJ34=-999,"NA",IF(T1_Data!FJ34&lt;1, "&lt;1", IF(T1_Data!FJ34&gt;99, "&gt;99", T1_Data!FJ34))),"-")</f>
        <v>-</v>
      </c>
      <c r="FK36" s="72" t="str">
        <f>IF(ISNUMBER(T1_Data!FK34),IF(T1_Data!FK34=-999,"NA",IF(T1_Data!FK34&lt;1, "&lt;1", IF(T1_Data!FK34&gt;99, "&gt;99", T1_Data!FK34))),"-")</f>
        <v>-</v>
      </c>
      <c r="FL36" s="72" t="str">
        <f>IF(ISNUMBER(T1_Data!FL34),IF(T1_Data!FL34=-999,"NA",IF(T1_Data!FL34&lt;1, "&lt;1", IF(T1_Data!FL34&gt;99, "&gt;99", T1_Data!FL34))),"-")</f>
        <v>-</v>
      </c>
      <c r="FM36" s="72" t="str">
        <f>IF(ISNUMBER(T1_Data!FM34),IF(T1_Data!FM34=-999,"NA",IF(T1_Data!FM34&lt;1, "&lt;1", IF(T1_Data!FM34&gt;99, "&gt;99", T1_Data!FM34))),"-")</f>
        <v>-</v>
      </c>
      <c r="FN36" s="72" t="str">
        <f>IF(ISNUMBER(T1_Data!FN34),IF(T1_Data!FN34=-999,"NA",IF(T1_Data!FN34&lt;1, "&lt;1", IF(T1_Data!FN34&gt;99, "&gt;99", T1_Data!FN34))),"-")</f>
        <v>-</v>
      </c>
      <c r="FO36" s="72" t="str">
        <f>IF(ISNUMBER(T1_Data!FO34),IF(T1_Data!FO34=-999,"NA",IF(T1_Data!FO34&lt;1, "&lt;1", IF(T1_Data!FO34&gt;99, "&gt;99", T1_Data!FO34))),"-")</f>
        <v>-</v>
      </c>
      <c r="FP36" s="72" t="str">
        <f>IF(ISNUMBER(T1_Data!FP34),IF(T1_Data!FP34=-999,"NA",IF(T1_Data!FP34&lt;1, "&lt;1", IF(T1_Data!FP34&gt;99, "&gt;99", T1_Data!FP34))),"-")</f>
        <v>-</v>
      </c>
      <c r="FQ36" s="72" t="str">
        <f>IF(ISNUMBER(T1_Data!FQ34),IF(T1_Data!FQ34=-999,"NA",IF(T1_Data!FQ34&lt;1, "&lt;1", IF(T1_Data!FQ34&gt;99, "&gt;99", T1_Data!FQ34))),"-")</f>
        <v>-</v>
      </c>
      <c r="FR36" s="72" t="str">
        <f>IF(ISNUMBER(T1_Data!FR34),IF(T1_Data!FR34=-999,"NA",IF(T1_Data!FR34&lt;1, "&lt;1", IF(T1_Data!FR34&gt;99, "&gt;99", T1_Data!FR34))),"-")</f>
        <v>-</v>
      </c>
      <c r="FS36" s="72" t="str">
        <f>IF(ISNUMBER(T1_Data!FS34),IF(T1_Data!FS34=-999,"NA",IF(T1_Data!FS34&lt;1, "&lt;1", IF(T1_Data!FS34&gt;99, "&gt;99", T1_Data!FS34))),"-")</f>
        <v>-</v>
      </c>
      <c r="FT36" s="72" t="str">
        <f>IF(ISNUMBER(T1_Data!FT34),IF(T1_Data!FT34=-999,"NA",IF(T1_Data!FT34&lt;1, "&lt;1", IF(T1_Data!FT34&gt;99, "&gt;99", T1_Data!FT34))),"-")</f>
        <v>-</v>
      </c>
      <c r="FU36" s="72" t="str">
        <f>IF(ISNUMBER(T1_Data!FU34),IF(T1_Data!FU34=-999,"NA",IF(T1_Data!FU34&lt;1, "&lt;1", IF(T1_Data!FU34&gt;99, "&gt;99", T1_Data!FU34))),"-")</f>
        <v>-</v>
      </c>
      <c r="FV36" s="72" t="str">
        <f>IF(ISNUMBER(T1_Data!FV34),IF(T1_Data!FV34=-999,"NA",IF(T1_Data!FV34&lt;1, "&lt;1", IF(T1_Data!FV34&gt;99, "&gt;99", T1_Data!FV34))),"-")</f>
        <v>-</v>
      </c>
      <c r="FW36" s="72" t="str">
        <f>IF(ISNUMBER(T1_Data!FW34),IF(T1_Data!FW34=-999,"NA",IF(T1_Data!FW34&lt;1, "&lt;1", IF(T1_Data!FW34&gt;99, "&gt;99", T1_Data!FW34))),"-")</f>
        <v>-</v>
      </c>
      <c r="FX36" s="71" t="str">
        <f>IF(ISBLANK(T1_Data!FX34), "", T1_Data!FX34)</f>
        <v/>
      </c>
    </row>
    <row r="37" spans="1:180" x14ac:dyDescent="0.25">
      <c r="A37" s="71" t="str">
        <f>IF(ISBLANK(T1_Data!A35), "", T1_Data!A35)</f>
        <v/>
      </c>
      <c r="B37" s="72" t="str">
        <f>IF(ISNUMBER(T1_Data!B35), T1_Data!B35,"-")</f>
        <v>-</v>
      </c>
      <c r="C37" s="72" t="str">
        <f>IF(ISNUMBER(T1_Data!C35),IF(T1_Data!C35=-999,"NA",IF(T1_Data!C35&lt;1, "&lt;1", IF(T1_Data!C35&gt;99, "&gt;99", T1_Data!C35))),"-")</f>
        <v>-</v>
      </c>
      <c r="D37" s="72" t="str">
        <f>IF(ISNUMBER(T1_Data!D35),IF(T1_Data!D35=-999,"NA",IF(T1_Data!D35&lt;1, "&lt;1", IF(T1_Data!D35&gt;99, "&gt;99", T1_Data!D35))),"-")</f>
        <v>-</v>
      </c>
      <c r="E37" s="72" t="str">
        <f>IF(ISNUMBER(T1_Data!E35),IF(T1_Data!E35=-999,"NA",IF(T1_Data!E35&lt;1, "&lt;1", IF(T1_Data!E35&gt;99, "&gt;99", T1_Data!E35))),"-")</f>
        <v>-</v>
      </c>
      <c r="F37" s="72" t="str">
        <f>IF(ISNUMBER(T1_Data!F35),IF(T1_Data!F35=-999,"NA",IF(T1_Data!F35&lt;1, "&lt;1", IF(T1_Data!F35&gt;99, "&gt;99", T1_Data!F35))),"-")</f>
        <v>-</v>
      </c>
      <c r="G37" s="72" t="str">
        <f>IF(ISNUMBER(T1_Data!G35),IF(T1_Data!G35=-999,"NA",IF(T1_Data!G35&lt;1, "&lt;1", IF(T1_Data!G35&gt;99, "&gt;99", T1_Data!G35))),"-")</f>
        <v>-</v>
      </c>
      <c r="H37" s="72" t="str">
        <f>IF(ISNUMBER(T1_Data!H35),IF(T1_Data!H35=-999,"NA",IF(T1_Data!H35&lt;1, "&lt;1", IF(T1_Data!H35&gt;99, "&gt;99", T1_Data!H35))),"-")</f>
        <v>-</v>
      </c>
      <c r="I37" s="72" t="str">
        <f>IF(ISNUMBER(T1_Data!I35),IF(T1_Data!I35=-999,"NA",IF(T1_Data!I35&lt;1, "&lt;1", IF(T1_Data!I35&gt;99, "&gt;99", T1_Data!I35))),"-")</f>
        <v>-</v>
      </c>
      <c r="J37" s="72" t="str">
        <f>IF(ISNUMBER(T1_Data!J35),IF(T1_Data!J35=-999,"NA",IF(T1_Data!J35&lt;1, "&lt;1", IF(T1_Data!J35&gt;99, "&gt;99", T1_Data!J35))),"-")</f>
        <v>-</v>
      </c>
      <c r="K37" s="72" t="str">
        <f>IF(ISNUMBER(T1_Data!K35),IF(T1_Data!K35=-999,"NA",IF(T1_Data!K35&lt;1, "&lt;1", IF(T1_Data!K35&gt;99, "&gt;99", T1_Data!K35))),"-")</f>
        <v>-</v>
      </c>
      <c r="L37" s="72" t="str">
        <f>IF(ISNUMBER(T1_Data!L35),IF(T1_Data!L35=-999,"NA",IF(T1_Data!L35&lt;1, "&lt;1", IF(T1_Data!L35&gt;99, "&gt;99", T1_Data!L35))),"-")</f>
        <v>-</v>
      </c>
      <c r="M37" s="72" t="str">
        <f>IF(ISNUMBER(T1_Data!M35),IF(T1_Data!M35=-999,"NA",IF(T1_Data!M35&lt;1, "&lt;1", IF(T1_Data!M35&gt;99, "&gt;99", T1_Data!M35))),"-")</f>
        <v>-</v>
      </c>
      <c r="N37" s="72" t="str">
        <f>IF(ISNUMBER(T1_Data!N35),IF(T1_Data!N35=-999,"NA",IF(T1_Data!N35&lt;1, "&lt;1", IF(T1_Data!N35&gt;99, "&gt;99", T1_Data!N35))),"-")</f>
        <v>-</v>
      </c>
      <c r="O37" s="72" t="str">
        <f>IF(ISNUMBER(T1_Data!O35),IF(T1_Data!O35=-999,"NA",IF(T1_Data!O35&lt;1, "&lt;1", IF(T1_Data!O35&gt;99, "&gt;99", T1_Data!O35))),"-")</f>
        <v>-</v>
      </c>
      <c r="P37" s="72" t="str">
        <f>IF(ISNUMBER(T1_Data!P35),IF(T1_Data!P35=-999,"NA",IF(T1_Data!P35&lt;1, "&lt;1", IF(T1_Data!P35&gt;99, "&gt;99", T1_Data!P35))),"-")</f>
        <v>-</v>
      </c>
      <c r="Q37" s="72" t="str">
        <f>IF(ISNUMBER(T1_Data!Q35),IF(T1_Data!Q35=-999,"NA",IF(T1_Data!Q35&lt;1, "&lt;1", IF(T1_Data!Q35&gt;99, "&gt;99", T1_Data!Q35))),"-")</f>
        <v>-</v>
      </c>
      <c r="R37" s="72" t="str">
        <f>IF(ISNUMBER(T1_Data!R35),IF(T1_Data!R35=-999,"NA",IF(T1_Data!R35&lt;1, "&lt;1", IF(T1_Data!R35&gt;99, "&gt;99", T1_Data!R35))),"-")</f>
        <v>-</v>
      </c>
      <c r="S37" s="72" t="str">
        <f>IF(ISNUMBER(T1_Data!S35),IF(T1_Data!S35=-999,"NA",IF(T1_Data!S35&lt;1, "&lt;1", IF(T1_Data!S35&gt;99, "&gt;99", T1_Data!S35))),"-")</f>
        <v>-</v>
      </c>
      <c r="T37" s="72" t="str">
        <f>IF(ISNUMBER(T1_Data!T35),IF(T1_Data!T35=-999,"NA",IF(T1_Data!T35&lt;1, "&lt;1", IF(T1_Data!T35&gt;99, "&gt;99", T1_Data!T35))),"-")</f>
        <v>-</v>
      </c>
      <c r="U37" s="72" t="str">
        <f>IF(ISNUMBER(T1_Data!U35),IF(T1_Data!U35=-999,"NA",IF(T1_Data!U35&lt;1, "&lt;1", IF(T1_Data!U35&gt;99, "&gt;99", T1_Data!U35))),"-")</f>
        <v>-</v>
      </c>
      <c r="V37" s="72" t="str">
        <f>IF(ISNUMBER(T1_Data!V35),IF(T1_Data!V35=-999,"NA",IF(T1_Data!V35&lt;1, "&lt;1", IF(T1_Data!V35&gt;99, "&gt;99", T1_Data!V35))),"-")</f>
        <v>-</v>
      </c>
      <c r="W37" s="72" t="str">
        <f>IF(ISNUMBER(T1_Data!W35),IF(T1_Data!W35=-999,"NA",IF(T1_Data!W35&lt;1, "&lt;1", IF(T1_Data!W35&gt;99, "&gt;99", T1_Data!W35))),"-")</f>
        <v>-</v>
      </c>
      <c r="X37" s="72" t="str">
        <f>IF(ISNUMBER(T1_Data!X35),IF(T1_Data!X35=-999,"NA",IF(T1_Data!X35&lt;1, "&lt;1", IF(T1_Data!X35&gt;99, "&gt;99", T1_Data!X35))),"-")</f>
        <v>-</v>
      </c>
      <c r="Y37" s="72" t="str">
        <f>IF(ISNUMBER(T1_Data!Y35),IF(T1_Data!Y35=-999,"NA",IF(T1_Data!Y35&lt;1, "&lt;1", IF(T1_Data!Y35&gt;99, "&gt;99", T1_Data!Y35))),"-")</f>
        <v>-</v>
      </c>
      <c r="Z37" s="72" t="str">
        <f>IF(ISNUMBER(T1_Data!Z35),IF(T1_Data!Z35=-999,"NA",IF(T1_Data!Z35&lt;1, "&lt;1", IF(T1_Data!Z35&gt;99, "&gt;99", T1_Data!Z35))),"-")</f>
        <v>-</v>
      </c>
      <c r="AA37" s="72" t="str">
        <f>IF(ISNUMBER(T1_Data!AA35),IF(T1_Data!AA35=-999,"NA",IF(T1_Data!AA35&lt;1, "&lt;1", IF(T1_Data!AA35&gt;99, "&gt;99", T1_Data!AA35))),"-")</f>
        <v>-</v>
      </c>
      <c r="AB37" s="72" t="str">
        <f>IF(ISNUMBER(T1_Data!AB35),IF(T1_Data!AB35=-999,"NA",IF(T1_Data!AB35&lt;1, "&lt;1", IF(T1_Data!AB35&gt;99, "&gt;99", T1_Data!AB35))),"-")</f>
        <v>-</v>
      </c>
      <c r="AC37" s="72" t="str">
        <f>IF(ISNUMBER(T1_Data!AC35),IF(T1_Data!AC35=-999,"NA",IF(T1_Data!AC35&lt;1, "&lt;1", IF(T1_Data!AC35&gt;99, "&gt;99", T1_Data!AC35))),"-")</f>
        <v>-</v>
      </c>
      <c r="AD37" s="72" t="str">
        <f>IF(ISNUMBER(T1_Data!AD35),IF(T1_Data!AD35=-999,"NA",IF(T1_Data!AD35&lt;1, "&lt;1", IF(T1_Data!AD35&gt;99, "&gt;99", T1_Data!AD35))),"-")</f>
        <v>-</v>
      </c>
      <c r="AE37" s="72" t="str">
        <f>IF(ISNUMBER(T1_Data!AE35),IF(T1_Data!AE35=-999,"NA",IF(T1_Data!AE35&lt;1, "&lt;1", IF(T1_Data!AE35&gt;99, "&gt;99", T1_Data!AE35))),"-")</f>
        <v>-</v>
      </c>
      <c r="AF37" s="72" t="str">
        <f>IF(ISNUMBER(T1_Data!AF35),IF(T1_Data!AF35=-999,"NA",IF(T1_Data!AF35&lt;1, "&lt;1", IF(T1_Data!AF35&gt;99, "&gt;99", T1_Data!AF35))),"-")</f>
        <v>-</v>
      </c>
      <c r="AG37" s="72" t="str">
        <f>IF(ISNUMBER(T1_Data!AG35),IF(T1_Data!AG35=-999,"NA",IF(T1_Data!AG35&lt;1, "&lt;1", IF(T1_Data!AG35&gt;99, "&gt;99", T1_Data!AG35))),"-")</f>
        <v>-</v>
      </c>
      <c r="AH37" s="72" t="str">
        <f>IF(ISNUMBER(T1_Data!AH35),IF(T1_Data!AH35=-999,"NA",IF(T1_Data!AH35&lt;1, "&lt;1", IF(T1_Data!AH35&gt;99, "&gt;99", T1_Data!AH35))),"-")</f>
        <v>-</v>
      </c>
      <c r="AI37" s="72" t="str">
        <f>IF(ISNUMBER(T1_Data!AI35),IF(T1_Data!AI35=-999,"NA",IF(T1_Data!AI35&lt;1, "&lt;1", IF(T1_Data!AI35&gt;99, "&gt;99", T1_Data!AI35))),"-")</f>
        <v>-</v>
      </c>
      <c r="AJ37" s="72" t="str">
        <f>IF(ISNUMBER(T1_Data!AJ35),IF(T1_Data!AJ35=-999,"NA",IF(T1_Data!AJ35&lt;1, "&lt;1", IF(T1_Data!AJ35&gt;99, "&gt;99", T1_Data!AJ35))),"-")</f>
        <v>-</v>
      </c>
      <c r="AK37" s="72" t="str">
        <f>IF(ISNUMBER(T1_Data!AK35),IF(T1_Data!AK35=-999,"NA",IF(T1_Data!AK35&lt;1, "&lt;1", IF(T1_Data!AK35&gt;99, "&gt;99", T1_Data!AK35))),"-")</f>
        <v>-</v>
      </c>
      <c r="AL37" s="72" t="str">
        <f>IF(ISNUMBER(T1_Data!AL35),IF(T1_Data!AL35=-999,"NA",IF(T1_Data!AL35&lt;1, "&lt;1", IF(T1_Data!AL35&gt;99, "&gt;99", T1_Data!AL35))),"-")</f>
        <v>-</v>
      </c>
      <c r="AM37" s="72" t="str">
        <f>IF(ISNUMBER(T1_Data!AM35),IF(T1_Data!AM35=-999,"NA",IF(T1_Data!AM35&lt;1, "&lt;1", IF(T1_Data!AM35&gt;99, "&gt;99", T1_Data!AM35))),"-")</f>
        <v>-</v>
      </c>
      <c r="AN37" s="72" t="str">
        <f>IF(ISNUMBER(T1_Data!AN35),IF(T1_Data!AN35=-999,"NA",IF(T1_Data!AN35&lt;1, "&lt;1", IF(T1_Data!AN35&gt;99, "&gt;99", T1_Data!AN35))),"-")</f>
        <v>-</v>
      </c>
      <c r="AO37" s="72" t="str">
        <f>IF(ISNUMBER(T1_Data!AO35),IF(T1_Data!AO35=-999,"NA",IF(T1_Data!AO35&lt;1, "&lt;1", IF(T1_Data!AO35&gt;99, "&gt;99", T1_Data!AO35))),"-")</f>
        <v>-</v>
      </c>
      <c r="AP37" s="72" t="str">
        <f>IF(ISNUMBER(T1_Data!AP35),IF(T1_Data!AP35=-999,"NA",IF(T1_Data!AP35&lt;1, "&lt;1", IF(T1_Data!AP35&gt;99, "&gt;99", T1_Data!AP35))),"-")</f>
        <v>-</v>
      </c>
      <c r="AQ37" s="72" t="str">
        <f>IF(ISNUMBER(T1_Data!AQ35),IF(T1_Data!AQ35=-999,"NA",IF(T1_Data!AQ35&lt;1, "&lt;1", IF(T1_Data!AQ35&gt;99, "&gt;99", T1_Data!AQ35))),"-")</f>
        <v>-</v>
      </c>
      <c r="AR37" s="72" t="str">
        <f>IF(ISNUMBER(T1_Data!AR35),IF(T1_Data!AR35=-999,"NA",IF(T1_Data!AR35&lt;1, "&lt;1", IF(T1_Data!AR35&gt;99, "&gt;99", T1_Data!AR35))),"-")</f>
        <v>-</v>
      </c>
      <c r="AS37" s="72" t="str">
        <f>IF(ISNUMBER(T1_Data!AS35),IF(T1_Data!AS35=-999,"NA",IF(T1_Data!AS35&lt;1, "&lt;1", IF(T1_Data!AS35&gt;99, "&gt;99", T1_Data!AS35))),"-")</f>
        <v>-</v>
      </c>
      <c r="AT37" s="72" t="str">
        <f>IF(ISNUMBER(T1_Data!AT35),IF(T1_Data!AT35=-999,"NA",IF(T1_Data!AT35&lt;1, "&lt;1", IF(T1_Data!AT35&gt;99, "&gt;99", T1_Data!AT35))),"-")</f>
        <v>-</v>
      </c>
      <c r="AU37" s="72" t="str">
        <f>IF(ISNUMBER(T1_Data!AU35),IF(T1_Data!AU35=-999,"NA",IF(T1_Data!AU35&lt;1, "&lt;1", IF(T1_Data!AU35&gt;99, "&gt;99", T1_Data!AU35))),"-")</f>
        <v>-</v>
      </c>
      <c r="AV37" s="72" t="str">
        <f>IF(ISNUMBER(T1_Data!AV35),IF(T1_Data!AV35=-999,"NA",IF(T1_Data!AV35&lt;1, "&lt;1", IF(T1_Data!AV35&gt;99, "&gt;99", T1_Data!AV35))),"-")</f>
        <v>-</v>
      </c>
      <c r="AW37" s="72" t="str">
        <f>IF(ISNUMBER(T1_Data!AW35),IF(T1_Data!AW35=-999,"NA",IF(T1_Data!AW35&lt;1, "&lt;1", IF(T1_Data!AW35&gt;99, "&gt;99", T1_Data!AW35))),"-")</f>
        <v>-</v>
      </c>
      <c r="AX37" s="72" t="str">
        <f>IF(ISNUMBER(T1_Data!AX35),IF(T1_Data!AX35=-999,"NA",IF(T1_Data!AX35&lt;1, "&lt;1", IF(T1_Data!AX35&gt;99, "&gt;99", T1_Data!AX35))),"-")</f>
        <v>-</v>
      </c>
      <c r="AY37" s="72" t="str">
        <f>IF(ISNUMBER(T1_Data!AY35),IF(T1_Data!AY35=-999,"NA",IF(T1_Data!AY35&lt;1, "&lt;1", IF(T1_Data!AY35&gt;99, "&gt;99", T1_Data!AY35))),"-")</f>
        <v>-</v>
      </c>
      <c r="AZ37" s="72" t="str">
        <f>IF(ISNUMBER(T1_Data!AZ35),IF(T1_Data!AZ35=-999,"NA",IF(T1_Data!AZ35&lt;1, "&lt;1", IF(T1_Data!AZ35&gt;99, "&gt;99", T1_Data!AZ35))),"-")</f>
        <v>-</v>
      </c>
      <c r="BA37" s="72" t="str">
        <f>IF(ISNUMBER(T1_Data!BA35),IF(T1_Data!BA35=-999,"NA",IF(T1_Data!BA35&lt;1, "&lt;1", IF(T1_Data!BA35&gt;99, "&gt;99", T1_Data!BA35))),"-")</f>
        <v>-</v>
      </c>
      <c r="BB37" s="72" t="str">
        <f>IF(ISNUMBER(T1_Data!BB35),IF(T1_Data!BB35=-999,"NA",IF(T1_Data!BB35&lt;1, "&lt;1", IF(T1_Data!BB35&gt;99, "&gt;99", T1_Data!BB35))),"-")</f>
        <v>-</v>
      </c>
      <c r="BC37" s="72" t="str">
        <f>IF(ISNUMBER(T1_Data!BC35),IF(T1_Data!BC35=-999,"NA",IF(T1_Data!BC35&lt;1, "&lt;1", IF(T1_Data!BC35&gt;99, "&gt;99", T1_Data!BC35))),"-")</f>
        <v>-</v>
      </c>
      <c r="BD37" s="72" t="str">
        <f>IF(ISNUMBER(T1_Data!BD35),IF(T1_Data!BD35=-999,"NA",IF(T1_Data!BD35&lt;1, "&lt;1", IF(T1_Data!BD35&gt;99, "&gt;99", T1_Data!BD35))),"-")</f>
        <v>-</v>
      </c>
      <c r="BE37" s="72" t="str">
        <f>IF(ISNUMBER(T1_Data!BE35),IF(T1_Data!BE35=-999,"NA",IF(T1_Data!BE35&lt;1, "&lt;1", IF(T1_Data!BE35&gt;99, "&gt;99", T1_Data!BE35))),"-")</f>
        <v>-</v>
      </c>
      <c r="BF37" s="72" t="str">
        <f>IF(ISNUMBER(T1_Data!BF35),IF(T1_Data!BF35=-999,"NA",IF(T1_Data!BF35&lt;1, "&lt;1", IF(T1_Data!BF35&gt;99, "&gt;99", T1_Data!BF35))),"-")</f>
        <v>-</v>
      </c>
      <c r="BG37" s="72" t="str">
        <f>IF(ISNUMBER(T1_Data!BG35),IF(T1_Data!BG35=-999,"NA",IF(T1_Data!BG35&lt;1, "&lt;1", IF(T1_Data!BG35&gt;99, "&gt;99", T1_Data!BG35))),"-")</f>
        <v>-</v>
      </c>
      <c r="BH37" s="72" t="str">
        <f>IF(ISNUMBER(T1_Data!BH35),IF(T1_Data!BH35=-999,"NA",IF(T1_Data!BH35&lt;1, "&lt;1", IF(T1_Data!BH35&gt;99, "&gt;99", T1_Data!BH35))),"-")</f>
        <v>-</v>
      </c>
      <c r="BI37" s="72" t="str">
        <f>IF(ISNUMBER(T1_Data!BI35),IF(T1_Data!BI35=-999,"NA",IF(T1_Data!BI35&lt;1, "&lt;1", IF(T1_Data!BI35&gt;99, "&gt;99", T1_Data!BI35))),"-")</f>
        <v>-</v>
      </c>
      <c r="BJ37" s="72" t="str">
        <f>IF(ISNUMBER(T1_Data!BJ35),IF(T1_Data!BJ35=-999,"NA",IF(T1_Data!BJ35&lt;1, "&lt;1", IF(T1_Data!BJ35&gt;99, "&gt;99", T1_Data!BJ35))),"-")</f>
        <v>-</v>
      </c>
      <c r="BK37" s="72" t="str">
        <f>IF(ISNUMBER(T1_Data!BK35),IF(T1_Data!BK35=-999,"NA",IF(T1_Data!BK35&lt;1, "&lt;1", IF(T1_Data!BK35&gt;99, "&gt;99", T1_Data!BK35))),"-")</f>
        <v>-</v>
      </c>
      <c r="BL37" s="72" t="str">
        <f>IF(ISNUMBER(T1_Data!BL35),IF(T1_Data!BL35=-999,"NA",IF(T1_Data!BL35&lt;1, "&lt;1", IF(T1_Data!BL35&gt;99, "&gt;99", T1_Data!BL35))),"-")</f>
        <v>-</v>
      </c>
      <c r="BM37" s="72" t="str">
        <f>IF(ISNUMBER(T1_Data!BM35),IF(T1_Data!BM35=-999,"NA",IF(T1_Data!BM35&lt;1, "&lt;1", IF(T1_Data!BM35&gt;99, "&gt;99", T1_Data!BM35))),"-")</f>
        <v>-</v>
      </c>
      <c r="BN37" s="72" t="str">
        <f>IF(ISNUMBER(T1_Data!BN35),IF(T1_Data!BN35=-999,"NA",IF(T1_Data!BN35&lt;1, "&lt;1", IF(T1_Data!BN35&gt;99, "&gt;99", T1_Data!BN35))),"-")</f>
        <v>-</v>
      </c>
      <c r="BO37" s="72" t="str">
        <f>IF(ISNUMBER(T1_Data!BO35),IF(T1_Data!BO35=-999,"NA",IF(T1_Data!BO35&lt;1, "&lt;1", IF(T1_Data!BO35&gt;99, "&gt;99", T1_Data!BO35))),"-")</f>
        <v>-</v>
      </c>
      <c r="BP37" s="72" t="str">
        <f>IF(ISNUMBER(T1_Data!BP35),IF(T1_Data!BP35=-999,"NA",IF(T1_Data!BP35&lt;1, "&lt;1", IF(T1_Data!BP35&gt;99, "&gt;99", T1_Data!BP35))),"-")</f>
        <v>-</v>
      </c>
      <c r="BQ37" s="72" t="str">
        <f>IF(ISNUMBER(T1_Data!BQ35),IF(T1_Data!BQ35=-999,"NA",IF(T1_Data!BQ35&lt;1, "&lt;1", IF(T1_Data!BQ35&gt;99, "&gt;99", T1_Data!BQ35))),"-")</f>
        <v>-</v>
      </c>
      <c r="BR37" s="72" t="str">
        <f>IF(ISNUMBER(T1_Data!BR35),IF(T1_Data!BR35=-999,"NA",IF(T1_Data!BR35&lt;1, "&lt;1", IF(T1_Data!BR35&gt;99, "&gt;99", T1_Data!BR35))),"-")</f>
        <v>-</v>
      </c>
      <c r="BS37" s="72" t="str">
        <f>IF(ISNUMBER(T1_Data!BS35),IF(T1_Data!BS35=-999,"NA",IF(T1_Data!BS35&lt;1, "&lt;1", IF(T1_Data!BS35&gt;99, "&gt;99", T1_Data!BS35))),"-")</f>
        <v>-</v>
      </c>
      <c r="BT37" s="72" t="str">
        <f>IF(ISNUMBER(T1_Data!BT35),IF(T1_Data!BT35=-999,"NA",IF(T1_Data!BT35&lt;1, "&lt;1", IF(T1_Data!BT35&gt;99, "&gt;99", T1_Data!BT35))),"-")</f>
        <v>-</v>
      </c>
      <c r="BU37" s="72" t="str">
        <f>IF(ISNUMBER(T1_Data!BU35),IF(T1_Data!BU35=-999,"NA",IF(T1_Data!BU35&lt;1, "&lt;1", IF(T1_Data!BU35&gt;99, "&gt;99", T1_Data!BU35))),"-")</f>
        <v>-</v>
      </c>
      <c r="BV37" s="72" t="str">
        <f>IF(ISNUMBER(T1_Data!BV35),IF(T1_Data!BV35=-999,"NA",IF(T1_Data!BV35&lt;1, "&lt;1", IF(T1_Data!BV35&gt;99, "&gt;99", T1_Data!BV35))),"-")</f>
        <v>-</v>
      </c>
      <c r="BW37" s="72" t="str">
        <f>IF(ISNUMBER(T1_Data!BW35),IF(T1_Data!BW35=-999,"NA",IF(T1_Data!BW35&lt;1, "&lt;1", IF(T1_Data!BW35&gt;99, "&gt;99", T1_Data!BW35))),"-")</f>
        <v>-</v>
      </c>
      <c r="BX37" s="72" t="str">
        <f>IF(ISNUMBER(T1_Data!BX35),IF(T1_Data!BX35=-999,"NA",IF(T1_Data!BX35&lt;1, "&lt;1", IF(T1_Data!BX35&gt;99, "&gt;99", T1_Data!BX35))),"-")</f>
        <v>-</v>
      </c>
      <c r="BY37" s="72" t="str">
        <f>IF(ISNUMBER(T1_Data!BY35),IF(T1_Data!BY35=-999,"NA",IF(T1_Data!BY35&lt;1, "&lt;1", IF(T1_Data!BY35&gt;99, "&gt;99", T1_Data!BY35))),"-")</f>
        <v>-</v>
      </c>
      <c r="BZ37" s="72" t="str">
        <f>IF(ISNUMBER(T1_Data!BZ35),IF(T1_Data!BZ35=-999,"NA",IF(T1_Data!BZ35&lt;1, "&lt;1", IF(T1_Data!BZ35&gt;99, "&gt;99", T1_Data!BZ35))),"-")</f>
        <v>-</v>
      </c>
      <c r="CA37" s="72" t="str">
        <f>IF(ISNUMBER(T1_Data!CA35),IF(T1_Data!CA35=-999,"NA",IF(T1_Data!CA35&lt;1, "&lt;1", IF(T1_Data!CA35&gt;99, "&gt;99", T1_Data!CA35))),"-")</f>
        <v>-</v>
      </c>
      <c r="CB37" s="72" t="str">
        <f>IF(ISNUMBER(T1_Data!CB35),IF(T1_Data!CB35=-999,"NA",IF(T1_Data!CB35&lt;1, "&lt;1", IF(T1_Data!CB35&gt;99, "&gt;99", T1_Data!CB35))),"-")</f>
        <v>-</v>
      </c>
      <c r="CC37" s="72" t="str">
        <f>IF(ISNUMBER(T1_Data!CC35),IF(T1_Data!CC35=-999,"NA",IF(T1_Data!CC35&lt;1, "&lt;1", IF(T1_Data!CC35&gt;99, "&gt;99", T1_Data!CC35))),"-")</f>
        <v>-</v>
      </c>
      <c r="CD37" s="72" t="str">
        <f>IF(ISNUMBER(T1_Data!CD35),IF(T1_Data!CD35=-999,"NA",IF(T1_Data!CD35&lt;1, "&lt;1", IF(T1_Data!CD35&gt;99, "&gt;99", T1_Data!CD35))),"-")</f>
        <v>-</v>
      </c>
      <c r="CE37" s="72" t="str">
        <f>IF(ISNUMBER(T1_Data!CE35),IF(T1_Data!CE35=-999,"NA",IF(T1_Data!CE35&lt;1, "&lt;1", IF(T1_Data!CE35&gt;99, "&gt;99", T1_Data!CE35))),"-")</f>
        <v>-</v>
      </c>
      <c r="CF37" s="72" t="str">
        <f>IF(ISNUMBER(T1_Data!CF35),IF(T1_Data!CF35=-999,"NA",IF(T1_Data!CF35&lt;1, "&lt;1", IF(T1_Data!CF35&gt;99, "&gt;99", T1_Data!CF35))),"-")</f>
        <v>-</v>
      </c>
      <c r="CG37" s="72" t="str">
        <f>IF(ISNUMBER(T1_Data!CG35),IF(T1_Data!CG35=-999,"NA",IF(T1_Data!CG35&lt;1, "&lt;1", IF(T1_Data!CG35&gt;99, "&gt;99", T1_Data!CG35))),"-")</f>
        <v>-</v>
      </c>
      <c r="CH37" s="72" t="str">
        <f>IF(ISNUMBER(T1_Data!CH35),IF(T1_Data!CH35=-999,"NA",IF(T1_Data!CH35&lt;1, "&lt;1", IF(T1_Data!CH35&gt;99, "&gt;99", T1_Data!CH35))),"-")</f>
        <v>-</v>
      </c>
      <c r="CI37" s="72" t="str">
        <f>IF(ISNUMBER(T1_Data!CI35),IF(T1_Data!CI35=-999,"NA",IF(T1_Data!CI35&lt;1, "&lt;1", IF(T1_Data!CI35&gt;99, "&gt;99", T1_Data!CI35))),"-")</f>
        <v>-</v>
      </c>
      <c r="CJ37" s="72" t="str">
        <f>IF(ISNUMBER(T1_Data!CJ35),IF(T1_Data!CJ35=-999,"NA",IF(T1_Data!CJ35&lt;1, "&lt;1", IF(T1_Data!CJ35&gt;99, "&gt;99", T1_Data!CJ35))),"-")</f>
        <v>-</v>
      </c>
      <c r="CK37" s="72" t="str">
        <f>IF(ISNUMBER(T1_Data!CK35),IF(T1_Data!CK35=-999,"NA",IF(T1_Data!CK35&lt;1, "&lt;1", IF(T1_Data!CK35&gt;99, "&gt;99", T1_Data!CK35))),"-")</f>
        <v>-</v>
      </c>
      <c r="CL37" s="72" t="str">
        <f>IF(ISNUMBER(T1_Data!CL35),IF(T1_Data!CL35=-999,"NA",IF(T1_Data!CL35&lt;1, "&lt;1", IF(T1_Data!CL35&gt;99, "&gt;99", T1_Data!CL35))),"-")</f>
        <v>-</v>
      </c>
      <c r="CM37" s="72" t="str">
        <f>IF(ISNUMBER(T1_Data!CM35),IF(T1_Data!CM35=-999,"NA",IF(T1_Data!CM35&lt;1, "&lt;1", IF(T1_Data!CM35&gt;99, "&gt;99", T1_Data!CM35))),"-")</f>
        <v>-</v>
      </c>
      <c r="CN37" s="72" t="str">
        <f>IF(ISNUMBER(T1_Data!CN35),IF(T1_Data!CN35=-999,"NA",IF(T1_Data!CN35&lt;1, "&lt;1", IF(T1_Data!CN35&gt;99, "&gt;99", T1_Data!CN35))),"-")</f>
        <v>-</v>
      </c>
      <c r="CO37" s="72" t="str">
        <f>IF(ISNUMBER(T1_Data!CO35),IF(T1_Data!CO35=-999,"NA",IF(T1_Data!CO35&lt;1, "&lt;1", IF(T1_Data!CO35&gt;99, "&gt;99", T1_Data!CO35))),"-")</f>
        <v>-</v>
      </c>
      <c r="CP37" s="72" t="str">
        <f>IF(ISNUMBER(T1_Data!CP35),IF(T1_Data!CP35=-999,"NA",IF(T1_Data!CP35&lt;1, "&lt;1", IF(T1_Data!CP35&gt;99, "&gt;99", T1_Data!CP35))),"-")</f>
        <v>-</v>
      </c>
      <c r="CQ37" s="72" t="str">
        <f>IF(ISNUMBER(T1_Data!CQ35),IF(T1_Data!CQ35=-999,"NA",IF(T1_Data!CQ35&lt;1, "&lt;1", IF(T1_Data!CQ35&gt;99, "&gt;99", T1_Data!CQ35))),"-")</f>
        <v>-</v>
      </c>
      <c r="CR37" s="72" t="str">
        <f>IF(ISNUMBER(T1_Data!CR35),IF(T1_Data!CR35=-999,"NA",IF(T1_Data!CR35&lt;1, "&lt;1", IF(T1_Data!CR35&gt;99, "&gt;99", T1_Data!CR35))),"-")</f>
        <v>-</v>
      </c>
      <c r="CS37" s="72" t="str">
        <f>IF(ISNUMBER(T1_Data!CS35),IF(T1_Data!CS35=-999,"NA",IF(T1_Data!CS35&lt;1, "&lt;1", IF(T1_Data!CS35&gt;99, "&gt;99", T1_Data!CS35))),"-")</f>
        <v>-</v>
      </c>
      <c r="CT37" s="72" t="str">
        <f>IF(ISNUMBER(T1_Data!CT35),IF(T1_Data!CT35=-999,"NA",IF(T1_Data!CT35&lt;1, "&lt;1", IF(T1_Data!CT35&gt;99, "&gt;99", T1_Data!CT35))),"-")</f>
        <v>-</v>
      </c>
      <c r="CU37" s="72" t="str">
        <f>IF(ISNUMBER(T1_Data!CU35),IF(T1_Data!CU35=-999,"NA",IF(T1_Data!CU35&lt;1, "&lt;1", IF(T1_Data!CU35&gt;99, "&gt;99", T1_Data!CU35))),"-")</f>
        <v>-</v>
      </c>
      <c r="CV37" s="72" t="str">
        <f>IF(ISNUMBER(T1_Data!CV35),IF(T1_Data!CV35=-999,"NA",IF(T1_Data!CV35&lt;1, "&lt;1", IF(T1_Data!CV35&gt;99, "&gt;99", T1_Data!CV35))),"-")</f>
        <v>-</v>
      </c>
      <c r="CW37" s="72" t="str">
        <f>IF(ISNUMBER(T1_Data!CW35),IF(T1_Data!CW35=-999,"NA",IF(T1_Data!CW35&lt;1, "&lt;1", IF(T1_Data!CW35&gt;99, "&gt;99", T1_Data!CW35))),"-")</f>
        <v>-</v>
      </c>
      <c r="CX37" s="72" t="str">
        <f>IF(ISNUMBER(T1_Data!CX35),IF(T1_Data!CX35=-999,"NA",IF(T1_Data!CX35&lt;1, "&lt;1", IF(T1_Data!CX35&gt;99, "&gt;99", T1_Data!CX35))),"-")</f>
        <v>-</v>
      </c>
      <c r="CY37" s="72" t="str">
        <f>IF(ISNUMBER(T1_Data!CY35),IF(T1_Data!CY35=-999,"NA",IF(T1_Data!CY35&lt;1, "&lt;1", IF(T1_Data!CY35&gt;99, "&gt;99", T1_Data!CY35))),"-")</f>
        <v>-</v>
      </c>
      <c r="CZ37" s="72" t="str">
        <f>IF(ISNUMBER(T1_Data!CZ35),IF(T1_Data!CZ35=-999,"NA",IF(T1_Data!CZ35&lt;1, "&lt;1", IF(T1_Data!CZ35&gt;99, "&gt;99", T1_Data!CZ35))),"-")</f>
        <v>-</v>
      </c>
      <c r="DA37" s="72" t="str">
        <f>IF(ISNUMBER(T1_Data!DA35),IF(T1_Data!DA35=-999,"NA",IF(T1_Data!DA35&lt;1, "&lt;1", IF(T1_Data!DA35&gt;99, "&gt;99", T1_Data!DA35))),"-")</f>
        <v>-</v>
      </c>
      <c r="DB37" s="72" t="str">
        <f>IF(ISNUMBER(T1_Data!DB35),IF(T1_Data!DB35=-999,"NA",IF(T1_Data!DB35&lt;1, "&lt;1", IF(T1_Data!DB35&gt;99, "&gt;99", T1_Data!DB35))),"-")</f>
        <v>-</v>
      </c>
      <c r="DC37" s="72" t="str">
        <f>IF(ISNUMBER(T1_Data!DC35),IF(T1_Data!DC35=-999,"NA",IF(T1_Data!DC35&lt;1, "&lt;1", IF(T1_Data!DC35&gt;99, "&gt;99", T1_Data!DC35))),"-")</f>
        <v>-</v>
      </c>
      <c r="DD37" s="72" t="str">
        <f>IF(ISNUMBER(T1_Data!DD35),IF(T1_Data!DD35=-999,"NA",IF(T1_Data!DD35&lt;1, "&lt;1", IF(T1_Data!DD35&gt;99, "&gt;99", T1_Data!DD35))),"-")</f>
        <v>-</v>
      </c>
      <c r="DE37" s="72" t="str">
        <f>IF(ISNUMBER(T1_Data!DE35),IF(T1_Data!DE35=-999,"NA",IF(T1_Data!DE35&lt;1, "&lt;1", IF(T1_Data!DE35&gt;99, "&gt;99", T1_Data!DE35))),"-")</f>
        <v>-</v>
      </c>
      <c r="DF37" s="72" t="str">
        <f>IF(ISNUMBER(T1_Data!DF35),IF(T1_Data!DF35=-999,"NA",IF(T1_Data!DF35&lt;1, "&lt;1", IF(T1_Data!DF35&gt;99, "&gt;99", T1_Data!DF35))),"-")</f>
        <v>-</v>
      </c>
      <c r="DG37" s="72" t="str">
        <f>IF(ISNUMBER(T1_Data!DG35),IF(T1_Data!DG35=-999,"NA",IF(T1_Data!DG35&lt;1, "&lt;1", IF(T1_Data!DG35&gt;99, "&gt;99", T1_Data!DG35))),"-")</f>
        <v>-</v>
      </c>
      <c r="DH37" s="72" t="str">
        <f>IF(ISNUMBER(T1_Data!DH35),IF(T1_Data!DH35=-999,"NA",IF(T1_Data!DH35&lt;1, "&lt;1", IF(T1_Data!DH35&gt;99, "&gt;99", T1_Data!DH35))),"-")</f>
        <v>-</v>
      </c>
      <c r="DI37" s="72" t="str">
        <f>IF(ISNUMBER(T1_Data!DI35),IF(T1_Data!DI35=-999,"NA",IF(T1_Data!DI35&lt;1, "&lt;1", IF(T1_Data!DI35&gt;99, "&gt;99", T1_Data!DI35))),"-")</f>
        <v>-</v>
      </c>
      <c r="DJ37" s="72" t="str">
        <f>IF(ISNUMBER(T1_Data!DJ35),IF(T1_Data!DJ35=-999,"NA",IF(T1_Data!DJ35&lt;1, "&lt;1", IF(T1_Data!DJ35&gt;99, "&gt;99", T1_Data!DJ35))),"-")</f>
        <v>-</v>
      </c>
      <c r="DK37" s="72" t="str">
        <f>IF(ISNUMBER(T1_Data!DK35),IF(T1_Data!DK35=-999,"NA",IF(T1_Data!DK35&lt;1, "&lt;1", IF(T1_Data!DK35&gt;99, "&gt;99", T1_Data!DK35))),"-")</f>
        <v>-</v>
      </c>
      <c r="DL37" s="72" t="str">
        <f>IF(ISNUMBER(T1_Data!DL35),IF(T1_Data!DL35=-999,"NA",IF(T1_Data!DL35&lt;1, "&lt;1", IF(T1_Data!DL35&gt;99, "&gt;99", T1_Data!DL35))),"-")</f>
        <v>-</v>
      </c>
      <c r="DM37" s="72" t="str">
        <f>IF(ISNUMBER(T1_Data!DM35),IF(T1_Data!DM35=-999,"NA",IF(T1_Data!DM35&lt;1, "&lt;1", IF(T1_Data!DM35&gt;99, "&gt;99", T1_Data!DM35))),"-")</f>
        <v>-</v>
      </c>
      <c r="DN37" s="72" t="str">
        <f>IF(ISNUMBER(T1_Data!DN35),IF(T1_Data!DN35=-999,"NA",IF(T1_Data!DN35&lt;1, "&lt;1", IF(T1_Data!DN35&gt;99, "&gt;99", T1_Data!DN35))),"-")</f>
        <v>-</v>
      </c>
      <c r="DO37" s="72" t="str">
        <f>IF(ISNUMBER(T1_Data!DO35),IF(T1_Data!DO35=-999,"NA",IF(T1_Data!DO35&lt;1, "&lt;1", IF(T1_Data!DO35&gt;99, "&gt;99", T1_Data!DO35))),"-")</f>
        <v>-</v>
      </c>
      <c r="DP37" s="72" t="str">
        <f>IF(ISNUMBER(T1_Data!DP35),IF(T1_Data!DP35=-999,"NA",IF(T1_Data!DP35&lt;1, "&lt;1", IF(T1_Data!DP35&gt;99, "&gt;99", T1_Data!DP35))),"-")</f>
        <v>-</v>
      </c>
      <c r="DQ37" s="72" t="str">
        <f>IF(ISNUMBER(T1_Data!DQ35),IF(T1_Data!DQ35=-999,"NA",IF(T1_Data!DQ35&lt;1, "&lt;1", IF(T1_Data!DQ35&gt;99, "&gt;99", T1_Data!DQ35))),"-")</f>
        <v>-</v>
      </c>
      <c r="DR37" s="72" t="str">
        <f>IF(ISNUMBER(T1_Data!DR35),IF(T1_Data!DR35=-999,"NA",IF(T1_Data!DR35&lt;1, "&lt;1", IF(T1_Data!DR35&gt;99, "&gt;99", T1_Data!DR35))),"-")</f>
        <v>-</v>
      </c>
      <c r="DS37" s="72" t="str">
        <f>IF(ISNUMBER(T1_Data!DS35),IF(T1_Data!DS35=-999,"NA",IF(T1_Data!DS35&lt;1, "&lt;1", IF(T1_Data!DS35&gt;99, "&gt;99", T1_Data!DS35))),"-")</f>
        <v>-</v>
      </c>
      <c r="DT37" s="72" t="str">
        <f>IF(ISNUMBER(T1_Data!DT35),IF(T1_Data!DT35=-999,"NA",IF(T1_Data!DT35&lt;1, "&lt;1", IF(T1_Data!DT35&gt;99, "&gt;99", T1_Data!DT35))),"-")</f>
        <v>-</v>
      </c>
      <c r="DU37" s="72" t="str">
        <f>IF(ISNUMBER(T1_Data!DU35),IF(T1_Data!DU35=-999,"NA",IF(T1_Data!DU35&lt;1, "&lt;1", IF(T1_Data!DU35&gt;99, "&gt;99", T1_Data!DU35))),"-")</f>
        <v>-</v>
      </c>
      <c r="DV37" s="72" t="str">
        <f>IF(ISNUMBER(T1_Data!DV35),IF(T1_Data!DV35=-999,"NA",IF(T1_Data!DV35&lt;1, "&lt;1", IF(T1_Data!DV35&gt;99, "&gt;99", T1_Data!DV35))),"-")</f>
        <v>-</v>
      </c>
      <c r="DW37" s="72" t="str">
        <f>IF(ISNUMBER(T1_Data!DW35),IF(T1_Data!DW35=-999,"NA",IF(T1_Data!DW35&lt;1, "&lt;1", IF(T1_Data!DW35&gt;99, "&gt;99", T1_Data!DW35))),"-")</f>
        <v>-</v>
      </c>
      <c r="DX37" s="72" t="str">
        <f>IF(ISNUMBER(T1_Data!DX35),IF(T1_Data!DX35=-999,"NA",IF(T1_Data!DX35&lt;1, "&lt;1", IF(T1_Data!DX35&gt;99, "&gt;99", T1_Data!DX35))),"-")</f>
        <v>-</v>
      </c>
      <c r="DY37" s="72" t="str">
        <f>IF(ISNUMBER(T1_Data!DY35),IF(T1_Data!DY35=-999,"NA",IF(T1_Data!DY35&lt;1, "&lt;1", IF(T1_Data!DY35&gt;99, "&gt;99", T1_Data!DY35))),"-")</f>
        <v>-</v>
      </c>
      <c r="DZ37" s="72" t="str">
        <f>IF(ISNUMBER(T1_Data!DZ35),IF(T1_Data!DZ35=-999,"NA",IF(T1_Data!DZ35&lt;1, "&lt;1", IF(T1_Data!DZ35&gt;99, "&gt;99", T1_Data!DZ35))),"-")</f>
        <v>-</v>
      </c>
      <c r="EA37" s="72" t="str">
        <f>IF(ISNUMBER(T1_Data!EA35),IF(T1_Data!EA35=-999,"NA",IF(T1_Data!EA35&lt;1, "&lt;1", IF(T1_Data!EA35&gt;99, "&gt;99", T1_Data!EA35))),"-")</f>
        <v>-</v>
      </c>
      <c r="EB37" s="72" t="str">
        <f>IF(ISNUMBER(T1_Data!EB35),IF(T1_Data!EB35=-999,"NA",IF(T1_Data!EB35&lt;1, "&lt;1", IF(T1_Data!EB35&gt;99, "&gt;99", T1_Data!EB35))),"-")</f>
        <v>-</v>
      </c>
      <c r="EC37" s="72" t="str">
        <f>IF(ISNUMBER(T1_Data!EC35),IF(T1_Data!EC35=-999,"NA",IF(T1_Data!EC35&lt;1, "&lt;1", IF(T1_Data!EC35&gt;99, "&gt;99", T1_Data!EC35))),"-")</f>
        <v>-</v>
      </c>
      <c r="ED37" s="72" t="str">
        <f>IF(ISNUMBER(T1_Data!ED35),IF(T1_Data!ED35=-999,"NA",IF(T1_Data!ED35&lt;1, "&lt;1", IF(T1_Data!ED35&gt;99, "&gt;99", T1_Data!ED35))),"-")</f>
        <v>-</v>
      </c>
      <c r="EE37" s="72" t="str">
        <f>IF(ISNUMBER(T1_Data!EE35),IF(T1_Data!EE35=-999,"NA",IF(T1_Data!EE35&lt;1, "&lt;1", IF(T1_Data!EE35&gt;99, "&gt;99", T1_Data!EE35))),"-")</f>
        <v>-</v>
      </c>
      <c r="EF37" s="72" t="str">
        <f>IF(ISNUMBER(T1_Data!EF35),IF(T1_Data!EF35=-999,"NA",IF(T1_Data!EF35&lt;1, "&lt;1", IF(T1_Data!EF35&gt;99, "&gt;99", T1_Data!EF35))),"-")</f>
        <v>-</v>
      </c>
      <c r="EG37" s="72" t="str">
        <f>IF(ISNUMBER(T1_Data!EG35),IF(T1_Data!EG35=-999,"NA",IF(T1_Data!EG35&lt;1, "&lt;1", IF(T1_Data!EG35&gt;99, "&gt;99", T1_Data!EG35))),"-")</f>
        <v>-</v>
      </c>
      <c r="EH37" s="72" t="str">
        <f>IF(ISNUMBER(T1_Data!EH35),IF(T1_Data!EH35=-999,"NA",IF(T1_Data!EH35&lt;1, "&lt;1", IF(T1_Data!EH35&gt;99, "&gt;99", T1_Data!EH35))),"-")</f>
        <v>-</v>
      </c>
      <c r="EI37" s="72" t="str">
        <f>IF(ISNUMBER(T1_Data!EI35),IF(T1_Data!EI35=-999,"NA",IF(T1_Data!EI35&lt;1, "&lt;1", IF(T1_Data!EI35&gt;99, "&gt;99", T1_Data!EI35))),"-")</f>
        <v>-</v>
      </c>
      <c r="EJ37" s="72" t="str">
        <f>IF(ISNUMBER(T1_Data!EJ35),IF(T1_Data!EJ35=-999,"NA",IF(T1_Data!EJ35&lt;1, "&lt;1", IF(T1_Data!EJ35&gt;99, "&gt;99", T1_Data!EJ35))),"-")</f>
        <v>-</v>
      </c>
      <c r="EK37" s="72" t="str">
        <f>IF(ISNUMBER(T1_Data!EK35),IF(T1_Data!EK35=-999,"NA",IF(T1_Data!EK35&lt;1, "&lt;1", IF(T1_Data!EK35&gt;99, "&gt;99", T1_Data!EK35))),"-")</f>
        <v>-</v>
      </c>
      <c r="EL37" s="72" t="str">
        <f>IF(ISNUMBER(T1_Data!EL35),IF(T1_Data!EL35=-999,"NA",IF(T1_Data!EL35&lt;1, "&lt;1", IF(T1_Data!EL35&gt;99, "&gt;99", T1_Data!EL35))),"-")</f>
        <v>-</v>
      </c>
      <c r="EM37" s="72" t="str">
        <f>IF(ISNUMBER(T1_Data!EM35),IF(T1_Data!EM35=-999,"NA",IF(T1_Data!EM35&lt;1, "&lt;1", IF(T1_Data!EM35&gt;99, "&gt;99", T1_Data!EM35))),"-")</f>
        <v>-</v>
      </c>
      <c r="EN37" s="72" t="str">
        <f>IF(ISNUMBER(T1_Data!EN35),IF(T1_Data!EN35=-999,"NA",IF(T1_Data!EN35&lt;1, "&lt;1", IF(T1_Data!EN35&gt;99, "&gt;99", T1_Data!EN35))),"-")</f>
        <v>-</v>
      </c>
      <c r="EO37" s="72" t="str">
        <f>IF(ISNUMBER(T1_Data!EO35),IF(T1_Data!EO35=-999,"NA",IF(T1_Data!EO35&lt;1, "&lt;1", IF(T1_Data!EO35&gt;99, "&gt;99", T1_Data!EO35))),"-")</f>
        <v>-</v>
      </c>
      <c r="EP37" s="72" t="str">
        <f>IF(ISNUMBER(T1_Data!EP35),IF(T1_Data!EP35=-999,"NA",IF(T1_Data!EP35&lt;1, "&lt;1", IF(T1_Data!EP35&gt;99, "&gt;99", T1_Data!EP35))),"-")</f>
        <v>-</v>
      </c>
      <c r="EQ37" s="72" t="str">
        <f>IF(ISNUMBER(T1_Data!EQ35),IF(T1_Data!EQ35=-999,"NA",IF(T1_Data!EQ35&lt;1, "&lt;1", IF(T1_Data!EQ35&gt;99, "&gt;99", T1_Data!EQ35))),"-")</f>
        <v>-</v>
      </c>
      <c r="ER37" s="72" t="str">
        <f>IF(ISNUMBER(T1_Data!ER35),IF(T1_Data!ER35=-999,"NA",IF(T1_Data!ER35&lt;1, "&lt;1", IF(T1_Data!ER35&gt;99, "&gt;99", T1_Data!ER35))),"-")</f>
        <v>-</v>
      </c>
      <c r="ES37" s="72" t="str">
        <f>IF(ISNUMBER(T1_Data!ES35),IF(T1_Data!ES35=-999,"NA",IF(T1_Data!ES35&lt;1, "&lt;1", IF(T1_Data!ES35&gt;99, "&gt;99", T1_Data!ES35))),"-")</f>
        <v>-</v>
      </c>
      <c r="ET37" s="72" t="str">
        <f>IF(ISNUMBER(T1_Data!ET35),IF(T1_Data!ET35=-999,"NA",IF(T1_Data!ET35&lt;1, "&lt;1", IF(T1_Data!ET35&gt;99, "&gt;99", T1_Data!ET35))),"-")</f>
        <v>-</v>
      </c>
      <c r="EU37" s="72" t="str">
        <f>IF(ISNUMBER(T1_Data!EU35),IF(T1_Data!EU35=-999,"NA",IF(T1_Data!EU35&lt;1, "&lt;1", IF(T1_Data!EU35&gt;99, "&gt;99", T1_Data!EU35))),"-")</f>
        <v>-</v>
      </c>
      <c r="EV37" s="72" t="str">
        <f>IF(ISNUMBER(T1_Data!EV35),IF(T1_Data!EV35=-999,"NA",IF(T1_Data!EV35&lt;1, "&lt;1", IF(T1_Data!EV35&gt;99, "&gt;99", T1_Data!EV35))),"-")</f>
        <v>-</v>
      </c>
      <c r="EW37" s="72" t="str">
        <f>IF(ISNUMBER(T1_Data!EW35),IF(T1_Data!EW35=-999,"NA",IF(T1_Data!EW35&lt;1, "&lt;1", IF(T1_Data!EW35&gt;99, "&gt;99", T1_Data!EW35))),"-")</f>
        <v>-</v>
      </c>
      <c r="EX37" s="72" t="str">
        <f>IF(ISNUMBER(T1_Data!EX35),IF(T1_Data!EX35=-999,"NA",IF(T1_Data!EX35&lt;1, "&lt;1", IF(T1_Data!EX35&gt;99, "&gt;99", T1_Data!EX35))),"-")</f>
        <v>-</v>
      </c>
      <c r="EY37" s="72" t="str">
        <f>IF(ISNUMBER(T1_Data!EY35),IF(T1_Data!EY35=-999,"NA",IF(T1_Data!EY35&lt;1, "&lt;1", IF(T1_Data!EY35&gt;99, "&gt;99", T1_Data!EY35))),"-")</f>
        <v>-</v>
      </c>
      <c r="EZ37" s="72" t="str">
        <f>IF(ISNUMBER(T1_Data!EZ35),IF(T1_Data!EZ35=-999,"NA",IF(T1_Data!EZ35&lt;1, "&lt;1", IF(T1_Data!EZ35&gt;99, "&gt;99", T1_Data!EZ35))),"-")</f>
        <v>-</v>
      </c>
      <c r="FA37" s="72" t="str">
        <f>IF(ISNUMBER(T1_Data!FA35),IF(T1_Data!FA35=-999,"NA",IF(T1_Data!FA35&lt;1, "&lt;1", IF(T1_Data!FA35&gt;99, "&gt;99", T1_Data!FA35))),"-")</f>
        <v>-</v>
      </c>
      <c r="FB37" s="72" t="str">
        <f>IF(ISNUMBER(T1_Data!FB35),IF(T1_Data!FB35=-999,"NA",IF(T1_Data!FB35&lt;1, "&lt;1", IF(T1_Data!FB35&gt;99, "&gt;99", T1_Data!FB35))),"-")</f>
        <v>-</v>
      </c>
      <c r="FC37" s="72" t="str">
        <f>IF(ISNUMBER(T1_Data!FC35),IF(T1_Data!FC35=-999,"NA",IF(T1_Data!FC35&lt;1, "&lt;1", IF(T1_Data!FC35&gt;99, "&gt;99", T1_Data!FC35))),"-")</f>
        <v>-</v>
      </c>
      <c r="FD37" s="72" t="str">
        <f>IF(ISNUMBER(T1_Data!FD35),IF(T1_Data!FD35=-999,"NA",IF(T1_Data!FD35&lt;1, "&lt;1", IF(T1_Data!FD35&gt;99, "&gt;99", T1_Data!FD35))),"-")</f>
        <v>-</v>
      </c>
      <c r="FE37" s="72" t="str">
        <f>IF(ISNUMBER(T1_Data!FE35),IF(T1_Data!FE35=-999,"NA",IF(T1_Data!FE35&lt;1, "&lt;1", IF(T1_Data!FE35&gt;99, "&gt;99", T1_Data!FE35))),"-")</f>
        <v>-</v>
      </c>
      <c r="FF37" s="72" t="str">
        <f>IF(ISNUMBER(T1_Data!FF35),IF(T1_Data!FF35=-999,"NA",IF(T1_Data!FF35&lt;1, "&lt;1", IF(T1_Data!FF35&gt;99, "&gt;99", T1_Data!FF35))),"-")</f>
        <v>-</v>
      </c>
      <c r="FG37" s="72" t="str">
        <f>IF(ISNUMBER(T1_Data!FG35),IF(T1_Data!FG35=-999,"NA",IF(T1_Data!FG35&lt;1, "&lt;1", IF(T1_Data!FG35&gt;99, "&gt;99", T1_Data!FG35))),"-")</f>
        <v>-</v>
      </c>
      <c r="FH37" s="72" t="str">
        <f>IF(ISNUMBER(T1_Data!FH35),IF(T1_Data!FH35=-999,"NA",IF(T1_Data!FH35&lt;1, "&lt;1", IF(T1_Data!FH35&gt;99, "&gt;99", T1_Data!FH35))),"-")</f>
        <v>-</v>
      </c>
      <c r="FI37" s="72" t="str">
        <f>IF(ISNUMBER(T1_Data!FI35),IF(T1_Data!FI35=-999,"NA",IF(T1_Data!FI35&lt;1, "&lt;1", IF(T1_Data!FI35&gt;99, "&gt;99", T1_Data!FI35))),"-")</f>
        <v>-</v>
      </c>
      <c r="FJ37" s="72" t="str">
        <f>IF(ISNUMBER(T1_Data!FJ35),IF(T1_Data!FJ35=-999,"NA",IF(T1_Data!FJ35&lt;1, "&lt;1", IF(T1_Data!FJ35&gt;99, "&gt;99", T1_Data!FJ35))),"-")</f>
        <v>-</v>
      </c>
      <c r="FK37" s="72" t="str">
        <f>IF(ISNUMBER(T1_Data!FK35),IF(T1_Data!FK35=-999,"NA",IF(T1_Data!FK35&lt;1, "&lt;1", IF(T1_Data!FK35&gt;99, "&gt;99", T1_Data!FK35))),"-")</f>
        <v>-</v>
      </c>
      <c r="FL37" s="72" t="str">
        <f>IF(ISNUMBER(T1_Data!FL35),IF(T1_Data!FL35=-999,"NA",IF(T1_Data!FL35&lt;1, "&lt;1", IF(T1_Data!FL35&gt;99, "&gt;99", T1_Data!FL35))),"-")</f>
        <v>-</v>
      </c>
      <c r="FM37" s="72" t="str">
        <f>IF(ISNUMBER(T1_Data!FM35),IF(T1_Data!FM35=-999,"NA",IF(T1_Data!FM35&lt;1, "&lt;1", IF(T1_Data!FM35&gt;99, "&gt;99", T1_Data!FM35))),"-")</f>
        <v>-</v>
      </c>
      <c r="FN37" s="72" t="str">
        <f>IF(ISNUMBER(T1_Data!FN35),IF(T1_Data!FN35=-999,"NA",IF(T1_Data!FN35&lt;1, "&lt;1", IF(T1_Data!FN35&gt;99, "&gt;99", T1_Data!FN35))),"-")</f>
        <v>-</v>
      </c>
      <c r="FO37" s="72" t="str">
        <f>IF(ISNUMBER(T1_Data!FO35),IF(T1_Data!FO35=-999,"NA",IF(T1_Data!FO35&lt;1, "&lt;1", IF(T1_Data!FO35&gt;99, "&gt;99", T1_Data!FO35))),"-")</f>
        <v>-</v>
      </c>
      <c r="FP37" s="72" t="str">
        <f>IF(ISNUMBER(T1_Data!FP35),IF(T1_Data!FP35=-999,"NA",IF(T1_Data!FP35&lt;1, "&lt;1", IF(T1_Data!FP35&gt;99, "&gt;99", T1_Data!FP35))),"-")</f>
        <v>-</v>
      </c>
      <c r="FQ37" s="72" t="str">
        <f>IF(ISNUMBER(T1_Data!FQ35),IF(T1_Data!FQ35=-999,"NA",IF(T1_Data!FQ35&lt;1, "&lt;1", IF(T1_Data!FQ35&gt;99, "&gt;99", T1_Data!FQ35))),"-")</f>
        <v>-</v>
      </c>
      <c r="FR37" s="72" t="str">
        <f>IF(ISNUMBER(T1_Data!FR35),IF(T1_Data!FR35=-999,"NA",IF(T1_Data!FR35&lt;1, "&lt;1", IF(T1_Data!FR35&gt;99, "&gt;99", T1_Data!FR35))),"-")</f>
        <v>-</v>
      </c>
      <c r="FS37" s="72" t="str">
        <f>IF(ISNUMBER(T1_Data!FS35),IF(T1_Data!FS35=-999,"NA",IF(T1_Data!FS35&lt;1, "&lt;1", IF(T1_Data!FS35&gt;99, "&gt;99", T1_Data!FS35))),"-")</f>
        <v>-</v>
      </c>
      <c r="FT37" s="72" t="str">
        <f>IF(ISNUMBER(T1_Data!FT35),IF(T1_Data!FT35=-999,"NA",IF(T1_Data!FT35&lt;1, "&lt;1", IF(T1_Data!FT35&gt;99, "&gt;99", T1_Data!FT35))),"-")</f>
        <v>-</v>
      </c>
      <c r="FU37" s="72" t="str">
        <f>IF(ISNUMBER(T1_Data!FU35),IF(T1_Data!FU35=-999,"NA",IF(T1_Data!FU35&lt;1, "&lt;1", IF(T1_Data!FU35&gt;99, "&gt;99", T1_Data!FU35))),"-")</f>
        <v>-</v>
      </c>
      <c r="FV37" s="72" t="str">
        <f>IF(ISNUMBER(T1_Data!FV35),IF(T1_Data!FV35=-999,"NA",IF(T1_Data!FV35&lt;1, "&lt;1", IF(T1_Data!FV35&gt;99, "&gt;99", T1_Data!FV35))),"-")</f>
        <v>-</v>
      </c>
      <c r="FW37" s="72" t="str">
        <f>IF(ISNUMBER(T1_Data!FW35),IF(T1_Data!FW35=-999,"NA",IF(T1_Data!FW35&lt;1, "&lt;1", IF(T1_Data!FW35&gt;99, "&gt;99", T1_Data!FW35))),"-")</f>
        <v>-</v>
      </c>
      <c r="FX37" s="71" t="str">
        <f>IF(ISBLANK(T1_Data!FX35), "", T1_Data!FX35)</f>
        <v/>
      </c>
    </row>
    <row r="38" spans="1:180" x14ac:dyDescent="0.25">
      <c r="A38" s="71" t="str">
        <f>IF(ISBLANK(T1_Data!A36), "", T1_Data!A36)</f>
        <v/>
      </c>
      <c r="B38" s="72" t="str">
        <f>IF(ISNUMBER(T1_Data!B36), T1_Data!B36,"-")</f>
        <v>-</v>
      </c>
      <c r="C38" s="72" t="str">
        <f>IF(ISNUMBER(T1_Data!C36),IF(T1_Data!C36=-999,"NA",IF(T1_Data!C36&lt;1, "&lt;1", IF(T1_Data!C36&gt;99, "&gt;99", T1_Data!C36))),"-")</f>
        <v>-</v>
      </c>
      <c r="D38" s="72" t="str">
        <f>IF(ISNUMBER(T1_Data!D36),IF(T1_Data!D36=-999,"NA",IF(T1_Data!D36&lt;1, "&lt;1", IF(T1_Data!D36&gt;99, "&gt;99", T1_Data!D36))),"-")</f>
        <v>-</v>
      </c>
      <c r="E38" s="72" t="str">
        <f>IF(ISNUMBER(T1_Data!E36),IF(T1_Data!E36=-999,"NA",IF(T1_Data!E36&lt;1, "&lt;1", IF(T1_Data!E36&gt;99, "&gt;99", T1_Data!E36))),"-")</f>
        <v>-</v>
      </c>
      <c r="F38" s="72" t="str">
        <f>IF(ISNUMBER(T1_Data!F36),IF(T1_Data!F36=-999,"NA",IF(T1_Data!F36&lt;1, "&lt;1", IF(T1_Data!F36&gt;99, "&gt;99", T1_Data!F36))),"-")</f>
        <v>-</v>
      </c>
      <c r="G38" s="72" t="str">
        <f>IF(ISNUMBER(T1_Data!G36),IF(T1_Data!G36=-999,"NA",IF(T1_Data!G36&lt;1, "&lt;1", IF(T1_Data!G36&gt;99, "&gt;99", T1_Data!G36))),"-")</f>
        <v>-</v>
      </c>
      <c r="H38" s="72" t="str">
        <f>IF(ISNUMBER(T1_Data!H36),IF(T1_Data!H36=-999,"NA",IF(T1_Data!H36&lt;1, "&lt;1", IF(T1_Data!H36&gt;99, "&gt;99", T1_Data!H36))),"-")</f>
        <v>-</v>
      </c>
      <c r="I38" s="72" t="str">
        <f>IF(ISNUMBER(T1_Data!I36),IF(T1_Data!I36=-999,"NA",IF(T1_Data!I36&lt;1, "&lt;1", IF(T1_Data!I36&gt;99, "&gt;99", T1_Data!I36))),"-")</f>
        <v>-</v>
      </c>
      <c r="J38" s="72" t="str">
        <f>IF(ISNUMBER(T1_Data!J36),IF(T1_Data!J36=-999,"NA",IF(T1_Data!J36&lt;1, "&lt;1", IF(T1_Data!J36&gt;99, "&gt;99", T1_Data!J36))),"-")</f>
        <v>-</v>
      </c>
      <c r="K38" s="72" t="str">
        <f>IF(ISNUMBER(T1_Data!K36),IF(T1_Data!K36=-999,"NA",IF(T1_Data!K36&lt;1, "&lt;1", IF(T1_Data!K36&gt;99, "&gt;99", T1_Data!K36))),"-")</f>
        <v>-</v>
      </c>
      <c r="L38" s="72" t="str">
        <f>IF(ISNUMBER(T1_Data!L36),IF(T1_Data!L36=-999,"NA",IF(T1_Data!L36&lt;1, "&lt;1", IF(T1_Data!L36&gt;99, "&gt;99", T1_Data!L36))),"-")</f>
        <v>-</v>
      </c>
      <c r="M38" s="72" t="str">
        <f>IF(ISNUMBER(T1_Data!M36),IF(T1_Data!M36=-999,"NA",IF(T1_Data!M36&lt;1, "&lt;1", IF(T1_Data!M36&gt;99, "&gt;99", T1_Data!M36))),"-")</f>
        <v>-</v>
      </c>
      <c r="N38" s="72" t="str">
        <f>IF(ISNUMBER(T1_Data!N36),IF(T1_Data!N36=-999,"NA",IF(T1_Data!N36&lt;1, "&lt;1", IF(T1_Data!N36&gt;99, "&gt;99", T1_Data!N36))),"-")</f>
        <v>-</v>
      </c>
      <c r="O38" s="72" t="str">
        <f>IF(ISNUMBER(T1_Data!O36),IF(T1_Data!O36=-999,"NA",IF(T1_Data!O36&lt;1, "&lt;1", IF(T1_Data!O36&gt;99, "&gt;99", T1_Data!O36))),"-")</f>
        <v>-</v>
      </c>
      <c r="P38" s="72" t="str">
        <f>IF(ISNUMBER(T1_Data!P36),IF(T1_Data!P36=-999,"NA",IF(T1_Data!P36&lt;1, "&lt;1", IF(T1_Data!P36&gt;99, "&gt;99", T1_Data!P36))),"-")</f>
        <v>-</v>
      </c>
      <c r="Q38" s="72" t="str">
        <f>IF(ISNUMBER(T1_Data!Q36),IF(T1_Data!Q36=-999,"NA",IF(T1_Data!Q36&lt;1, "&lt;1", IF(T1_Data!Q36&gt;99, "&gt;99", T1_Data!Q36))),"-")</f>
        <v>-</v>
      </c>
      <c r="R38" s="72" t="str">
        <f>IF(ISNUMBER(T1_Data!R36),IF(T1_Data!R36=-999,"NA",IF(T1_Data!R36&lt;1, "&lt;1", IF(T1_Data!R36&gt;99, "&gt;99", T1_Data!R36))),"-")</f>
        <v>-</v>
      </c>
      <c r="S38" s="72" t="str">
        <f>IF(ISNUMBER(T1_Data!S36),IF(T1_Data!S36=-999,"NA",IF(T1_Data!S36&lt;1, "&lt;1", IF(T1_Data!S36&gt;99, "&gt;99", T1_Data!S36))),"-")</f>
        <v>-</v>
      </c>
      <c r="T38" s="72" t="str">
        <f>IF(ISNUMBER(T1_Data!T36),IF(T1_Data!T36=-999,"NA",IF(T1_Data!T36&lt;1, "&lt;1", IF(T1_Data!T36&gt;99, "&gt;99", T1_Data!T36))),"-")</f>
        <v>-</v>
      </c>
      <c r="U38" s="72" t="str">
        <f>IF(ISNUMBER(T1_Data!U36),IF(T1_Data!U36=-999,"NA",IF(T1_Data!U36&lt;1, "&lt;1", IF(T1_Data!U36&gt;99, "&gt;99", T1_Data!U36))),"-")</f>
        <v>-</v>
      </c>
      <c r="V38" s="72" t="str">
        <f>IF(ISNUMBER(T1_Data!V36),IF(T1_Data!V36=-999,"NA",IF(T1_Data!V36&lt;1, "&lt;1", IF(T1_Data!V36&gt;99, "&gt;99", T1_Data!V36))),"-")</f>
        <v>-</v>
      </c>
      <c r="W38" s="72" t="str">
        <f>IF(ISNUMBER(T1_Data!W36),IF(T1_Data!W36=-999,"NA",IF(T1_Data!W36&lt;1, "&lt;1", IF(T1_Data!W36&gt;99, "&gt;99", T1_Data!W36))),"-")</f>
        <v>-</v>
      </c>
      <c r="X38" s="72" t="str">
        <f>IF(ISNUMBER(T1_Data!X36),IF(T1_Data!X36=-999,"NA",IF(T1_Data!X36&lt;1, "&lt;1", IF(T1_Data!X36&gt;99, "&gt;99", T1_Data!X36))),"-")</f>
        <v>-</v>
      </c>
      <c r="Y38" s="72" t="str">
        <f>IF(ISNUMBER(T1_Data!Y36),IF(T1_Data!Y36=-999,"NA",IF(T1_Data!Y36&lt;1, "&lt;1", IF(T1_Data!Y36&gt;99, "&gt;99", T1_Data!Y36))),"-")</f>
        <v>-</v>
      </c>
      <c r="Z38" s="72" t="str">
        <f>IF(ISNUMBER(T1_Data!Z36),IF(T1_Data!Z36=-999,"NA",IF(T1_Data!Z36&lt;1, "&lt;1", IF(T1_Data!Z36&gt;99, "&gt;99", T1_Data!Z36))),"-")</f>
        <v>-</v>
      </c>
      <c r="AA38" s="72" t="str">
        <f>IF(ISNUMBER(T1_Data!AA36),IF(T1_Data!AA36=-999,"NA",IF(T1_Data!AA36&lt;1, "&lt;1", IF(T1_Data!AA36&gt;99, "&gt;99", T1_Data!AA36))),"-")</f>
        <v>-</v>
      </c>
      <c r="AB38" s="72" t="str">
        <f>IF(ISNUMBER(T1_Data!AB36),IF(T1_Data!AB36=-999,"NA",IF(T1_Data!AB36&lt;1, "&lt;1", IF(T1_Data!AB36&gt;99, "&gt;99", T1_Data!AB36))),"-")</f>
        <v>-</v>
      </c>
      <c r="AC38" s="72" t="str">
        <f>IF(ISNUMBER(T1_Data!AC36),IF(T1_Data!AC36=-999,"NA",IF(T1_Data!AC36&lt;1, "&lt;1", IF(T1_Data!AC36&gt;99, "&gt;99", T1_Data!AC36))),"-")</f>
        <v>-</v>
      </c>
      <c r="AD38" s="72" t="str">
        <f>IF(ISNUMBER(T1_Data!AD36),IF(T1_Data!AD36=-999,"NA",IF(T1_Data!AD36&lt;1, "&lt;1", IF(T1_Data!AD36&gt;99, "&gt;99", T1_Data!AD36))),"-")</f>
        <v>-</v>
      </c>
      <c r="AE38" s="72" t="str">
        <f>IF(ISNUMBER(T1_Data!AE36),IF(T1_Data!AE36=-999,"NA",IF(T1_Data!AE36&lt;1, "&lt;1", IF(T1_Data!AE36&gt;99, "&gt;99", T1_Data!AE36))),"-")</f>
        <v>-</v>
      </c>
      <c r="AF38" s="72" t="str">
        <f>IF(ISNUMBER(T1_Data!AF36),IF(T1_Data!AF36=-999,"NA",IF(T1_Data!AF36&lt;1, "&lt;1", IF(T1_Data!AF36&gt;99, "&gt;99", T1_Data!AF36))),"-")</f>
        <v>-</v>
      </c>
      <c r="AG38" s="72" t="str">
        <f>IF(ISNUMBER(T1_Data!AG36),IF(T1_Data!AG36=-999,"NA",IF(T1_Data!AG36&lt;1, "&lt;1", IF(T1_Data!AG36&gt;99, "&gt;99", T1_Data!AG36))),"-")</f>
        <v>-</v>
      </c>
      <c r="AH38" s="72" t="str">
        <f>IF(ISNUMBER(T1_Data!AH36),IF(T1_Data!AH36=-999,"NA",IF(T1_Data!AH36&lt;1, "&lt;1", IF(T1_Data!AH36&gt;99, "&gt;99", T1_Data!AH36))),"-")</f>
        <v>-</v>
      </c>
      <c r="AI38" s="72" t="str">
        <f>IF(ISNUMBER(T1_Data!AI36),IF(T1_Data!AI36=-999,"NA",IF(T1_Data!AI36&lt;1, "&lt;1", IF(T1_Data!AI36&gt;99, "&gt;99", T1_Data!AI36))),"-")</f>
        <v>-</v>
      </c>
      <c r="AJ38" s="72" t="str">
        <f>IF(ISNUMBER(T1_Data!AJ36),IF(T1_Data!AJ36=-999,"NA",IF(T1_Data!AJ36&lt;1, "&lt;1", IF(T1_Data!AJ36&gt;99, "&gt;99", T1_Data!AJ36))),"-")</f>
        <v>-</v>
      </c>
      <c r="AK38" s="72" t="str">
        <f>IF(ISNUMBER(T1_Data!AK36),IF(T1_Data!AK36=-999,"NA",IF(T1_Data!AK36&lt;1, "&lt;1", IF(T1_Data!AK36&gt;99, "&gt;99", T1_Data!AK36))),"-")</f>
        <v>-</v>
      </c>
      <c r="AL38" s="72" t="str">
        <f>IF(ISNUMBER(T1_Data!AL36),IF(T1_Data!AL36=-999,"NA",IF(T1_Data!AL36&lt;1, "&lt;1", IF(T1_Data!AL36&gt;99, "&gt;99", T1_Data!AL36))),"-")</f>
        <v>-</v>
      </c>
      <c r="AM38" s="72" t="str">
        <f>IF(ISNUMBER(T1_Data!AM36),IF(T1_Data!AM36=-999,"NA",IF(T1_Data!AM36&lt;1, "&lt;1", IF(T1_Data!AM36&gt;99, "&gt;99", T1_Data!AM36))),"-")</f>
        <v>-</v>
      </c>
      <c r="AN38" s="72" t="str">
        <f>IF(ISNUMBER(T1_Data!AN36),IF(T1_Data!AN36=-999,"NA",IF(T1_Data!AN36&lt;1, "&lt;1", IF(T1_Data!AN36&gt;99, "&gt;99", T1_Data!AN36))),"-")</f>
        <v>-</v>
      </c>
      <c r="AO38" s="72" t="str">
        <f>IF(ISNUMBER(T1_Data!AO36),IF(T1_Data!AO36=-999,"NA",IF(T1_Data!AO36&lt;1, "&lt;1", IF(T1_Data!AO36&gt;99, "&gt;99", T1_Data!AO36))),"-")</f>
        <v>-</v>
      </c>
      <c r="AP38" s="72" t="str">
        <f>IF(ISNUMBER(T1_Data!AP36),IF(T1_Data!AP36=-999,"NA",IF(T1_Data!AP36&lt;1, "&lt;1", IF(T1_Data!AP36&gt;99, "&gt;99", T1_Data!AP36))),"-")</f>
        <v>-</v>
      </c>
      <c r="AQ38" s="72" t="str">
        <f>IF(ISNUMBER(T1_Data!AQ36),IF(T1_Data!AQ36=-999,"NA",IF(T1_Data!AQ36&lt;1, "&lt;1", IF(T1_Data!AQ36&gt;99, "&gt;99", T1_Data!AQ36))),"-")</f>
        <v>-</v>
      </c>
      <c r="AR38" s="72" t="str">
        <f>IF(ISNUMBER(T1_Data!AR36),IF(T1_Data!AR36=-999,"NA",IF(T1_Data!AR36&lt;1, "&lt;1", IF(T1_Data!AR36&gt;99, "&gt;99", T1_Data!AR36))),"-")</f>
        <v>-</v>
      </c>
      <c r="AS38" s="72" t="str">
        <f>IF(ISNUMBER(T1_Data!AS36),IF(T1_Data!AS36=-999,"NA",IF(T1_Data!AS36&lt;1, "&lt;1", IF(T1_Data!AS36&gt;99, "&gt;99", T1_Data!AS36))),"-")</f>
        <v>-</v>
      </c>
      <c r="AT38" s="72" t="str">
        <f>IF(ISNUMBER(T1_Data!AT36),IF(T1_Data!AT36=-999,"NA",IF(T1_Data!AT36&lt;1, "&lt;1", IF(T1_Data!AT36&gt;99, "&gt;99", T1_Data!AT36))),"-")</f>
        <v>-</v>
      </c>
      <c r="AU38" s="72" t="str">
        <f>IF(ISNUMBER(T1_Data!AU36),IF(T1_Data!AU36=-999,"NA",IF(T1_Data!AU36&lt;1, "&lt;1", IF(T1_Data!AU36&gt;99, "&gt;99", T1_Data!AU36))),"-")</f>
        <v>-</v>
      </c>
      <c r="AV38" s="72" t="str">
        <f>IF(ISNUMBER(T1_Data!AV36),IF(T1_Data!AV36=-999,"NA",IF(T1_Data!AV36&lt;1, "&lt;1", IF(T1_Data!AV36&gt;99, "&gt;99", T1_Data!AV36))),"-")</f>
        <v>-</v>
      </c>
      <c r="AW38" s="72" t="str">
        <f>IF(ISNUMBER(T1_Data!AW36),IF(T1_Data!AW36=-999,"NA",IF(T1_Data!AW36&lt;1, "&lt;1", IF(T1_Data!AW36&gt;99, "&gt;99", T1_Data!AW36))),"-")</f>
        <v>-</v>
      </c>
      <c r="AX38" s="72" t="str">
        <f>IF(ISNUMBER(T1_Data!AX36),IF(T1_Data!AX36=-999,"NA",IF(T1_Data!AX36&lt;1, "&lt;1", IF(T1_Data!AX36&gt;99, "&gt;99", T1_Data!AX36))),"-")</f>
        <v>-</v>
      </c>
      <c r="AY38" s="72" t="str">
        <f>IF(ISNUMBER(T1_Data!AY36),IF(T1_Data!AY36=-999,"NA",IF(T1_Data!AY36&lt;1, "&lt;1", IF(T1_Data!AY36&gt;99, "&gt;99", T1_Data!AY36))),"-")</f>
        <v>-</v>
      </c>
      <c r="AZ38" s="72" t="str">
        <f>IF(ISNUMBER(T1_Data!AZ36),IF(T1_Data!AZ36=-999,"NA",IF(T1_Data!AZ36&lt;1, "&lt;1", IF(T1_Data!AZ36&gt;99, "&gt;99", T1_Data!AZ36))),"-")</f>
        <v>-</v>
      </c>
      <c r="BA38" s="72" t="str">
        <f>IF(ISNUMBER(T1_Data!BA36),IF(T1_Data!BA36=-999,"NA",IF(T1_Data!BA36&lt;1, "&lt;1", IF(T1_Data!BA36&gt;99, "&gt;99", T1_Data!BA36))),"-")</f>
        <v>-</v>
      </c>
      <c r="BB38" s="72" t="str">
        <f>IF(ISNUMBER(T1_Data!BB36),IF(T1_Data!BB36=-999,"NA",IF(T1_Data!BB36&lt;1, "&lt;1", IF(T1_Data!BB36&gt;99, "&gt;99", T1_Data!BB36))),"-")</f>
        <v>-</v>
      </c>
      <c r="BC38" s="72" t="str">
        <f>IF(ISNUMBER(T1_Data!BC36),IF(T1_Data!BC36=-999,"NA",IF(T1_Data!BC36&lt;1, "&lt;1", IF(T1_Data!BC36&gt;99, "&gt;99", T1_Data!BC36))),"-")</f>
        <v>-</v>
      </c>
      <c r="BD38" s="72" t="str">
        <f>IF(ISNUMBER(T1_Data!BD36),IF(T1_Data!BD36=-999,"NA",IF(T1_Data!BD36&lt;1, "&lt;1", IF(T1_Data!BD36&gt;99, "&gt;99", T1_Data!BD36))),"-")</f>
        <v>-</v>
      </c>
      <c r="BE38" s="72" t="str">
        <f>IF(ISNUMBER(T1_Data!BE36),IF(T1_Data!BE36=-999,"NA",IF(T1_Data!BE36&lt;1, "&lt;1", IF(T1_Data!BE36&gt;99, "&gt;99", T1_Data!BE36))),"-")</f>
        <v>-</v>
      </c>
      <c r="BF38" s="72" t="str">
        <f>IF(ISNUMBER(T1_Data!BF36),IF(T1_Data!BF36=-999,"NA",IF(T1_Data!BF36&lt;1, "&lt;1", IF(T1_Data!BF36&gt;99, "&gt;99", T1_Data!BF36))),"-")</f>
        <v>-</v>
      </c>
      <c r="BG38" s="72" t="str">
        <f>IF(ISNUMBER(T1_Data!BG36),IF(T1_Data!BG36=-999,"NA",IF(T1_Data!BG36&lt;1, "&lt;1", IF(T1_Data!BG36&gt;99, "&gt;99", T1_Data!BG36))),"-")</f>
        <v>-</v>
      </c>
      <c r="BH38" s="72" t="str">
        <f>IF(ISNUMBER(T1_Data!BH36),IF(T1_Data!BH36=-999,"NA",IF(T1_Data!BH36&lt;1, "&lt;1", IF(T1_Data!BH36&gt;99, "&gt;99", T1_Data!BH36))),"-")</f>
        <v>-</v>
      </c>
      <c r="BI38" s="72" t="str">
        <f>IF(ISNUMBER(T1_Data!BI36),IF(T1_Data!BI36=-999,"NA",IF(T1_Data!BI36&lt;1, "&lt;1", IF(T1_Data!BI36&gt;99, "&gt;99", T1_Data!BI36))),"-")</f>
        <v>-</v>
      </c>
      <c r="BJ38" s="72" t="str">
        <f>IF(ISNUMBER(T1_Data!BJ36),IF(T1_Data!BJ36=-999,"NA",IF(T1_Data!BJ36&lt;1, "&lt;1", IF(T1_Data!BJ36&gt;99, "&gt;99", T1_Data!BJ36))),"-")</f>
        <v>-</v>
      </c>
      <c r="BK38" s="72" t="str">
        <f>IF(ISNUMBER(T1_Data!BK36),IF(T1_Data!BK36=-999,"NA",IF(T1_Data!BK36&lt;1, "&lt;1", IF(T1_Data!BK36&gt;99, "&gt;99", T1_Data!BK36))),"-")</f>
        <v>-</v>
      </c>
      <c r="BL38" s="72" t="str">
        <f>IF(ISNUMBER(T1_Data!BL36),IF(T1_Data!BL36=-999,"NA",IF(T1_Data!BL36&lt;1, "&lt;1", IF(T1_Data!BL36&gt;99, "&gt;99", T1_Data!BL36))),"-")</f>
        <v>-</v>
      </c>
      <c r="BM38" s="72" t="str">
        <f>IF(ISNUMBER(T1_Data!BM36),IF(T1_Data!BM36=-999,"NA",IF(T1_Data!BM36&lt;1, "&lt;1", IF(T1_Data!BM36&gt;99, "&gt;99", T1_Data!BM36))),"-")</f>
        <v>-</v>
      </c>
      <c r="BN38" s="72" t="str">
        <f>IF(ISNUMBER(T1_Data!BN36),IF(T1_Data!BN36=-999,"NA",IF(T1_Data!BN36&lt;1, "&lt;1", IF(T1_Data!BN36&gt;99, "&gt;99", T1_Data!BN36))),"-")</f>
        <v>-</v>
      </c>
      <c r="BO38" s="72" t="str">
        <f>IF(ISNUMBER(T1_Data!BO36),IF(T1_Data!BO36=-999,"NA",IF(T1_Data!BO36&lt;1, "&lt;1", IF(T1_Data!BO36&gt;99, "&gt;99", T1_Data!BO36))),"-")</f>
        <v>-</v>
      </c>
      <c r="BP38" s="72" t="str">
        <f>IF(ISNUMBER(T1_Data!BP36),IF(T1_Data!BP36=-999,"NA",IF(T1_Data!BP36&lt;1, "&lt;1", IF(T1_Data!BP36&gt;99, "&gt;99", T1_Data!BP36))),"-")</f>
        <v>-</v>
      </c>
      <c r="BQ38" s="72" t="str">
        <f>IF(ISNUMBER(T1_Data!BQ36),IF(T1_Data!BQ36=-999,"NA",IF(T1_Data!BQ36&lt;1, "&lt;1", IF(T1_Data!BQ36&gt;99, "&gt;99", T1_Data!BQ36))),"-")</f>
        <v>-</v>
      </c>
      <c r="BR38" s="72" t="str">
        <f>IF(ISNUMBER(T1_Data!BR36),IF(T1_Data!BR36=-999,"NA",IF(T1_Data!BR36&lt;1, "&lt;1", IF(T1_Data!BR36&gt;99, "&gt;99", T1_Data!BR36))),"-")</f>
        <v>-</v>
      </c>
      <c r="BS38" s="72" t="str">
        <f>IF(ISNUMBER(T1_Data!BS36),IF(T1_Data!BS36=-999,"NA",IF(T1_Data!BS36&lt;1, "&lt;1", IF(T1_Data!BS36&gt;99, "&gt;99", T1_Data!BS36))),"-")</f>
        <v>-</v>
      </c>
      <c r="BT38" s="72" t="str">
        <f>IF(ISNUMBER(T1_Data!BT36),IF(T1_Data!BT36=-999,"NA",IF(T1_Data!BT36&lt;1, "&lt;1", IF(T1_Data!BT36&gt;99, "&gt;99", T1_Data!BT36))),"-")</f>
        <v>-</v>
      </c>
      <c r="BU38" s="72" t="str">
        <f>IF(ISNUMBER(T1_Data!BU36),IF(T1_Data!BU36=-999,"NA",IF(T1_Data!BU36&lt;1, "&lt;1", IF(T1_Data!BU36&gt;99, "&gt;99", T1_Data!BU36))),"-")</f>
        <v>-</v>
      </c>
      <c r="BV38" s="72" t="str">
        <f>IF(ISNUMBER(T1_Data!BV36),IF(T1_Data!BV36=-999,"NA",IF(T1_Data!BV36&lt;1, "&lt;1", IF(T1_Data!BV36&gt;99, "&gt;99", T1_Data!BV36))),"-")</f>
        <v>-</v>
      </c>
      <c r="BW38" s="72" t="str">
        <f>IF(ISNUMBER(T1_Data!BW36),IF(T1_Data!BW36=-999,"NA",IF(T1_Data!BW36&lt;1, "&lt;1", IF(T1_Data!BW36&gt;99, "&gt;99", T1_Data!BW36))),"-")</f>
        <v>-</v>
      </c>
      <c r="BX38" s="72" t="str">
        <f>IF(ISNUMBER(T1_Data!BX36),IF(T1_Data!BX36=-999,"NA",IF(T1_Data!BX36&lt;1, "&lt;1", IF(T1_Data!BX36&gt;99, "&gt;99", T1_Data!BX36))),"-")</f>
        <v>-</v>
      </c>
      <c r="BY38" s="72" t="str">
        <f>IF(ISNUMBER(T1_Data!BY36),IF(T1_Data!BY36=-999,"NA",IF(T1_Data!BY36&lt;1, "&lt;1", IF(T1_Data!BY36&gt;99, "&gt;99", T1_Data!BY36))),"-")</f>
        <v>-</v>
      </c>
      <c r="BZ38" s="72" t="str">
        <f>IF(ISNUMBER(T1_Data!BZ36),IF(T1_Data!BZ36=-999,"NA",IF(T1_Data!BZ36&lt;1, "&lt;1", IF(T1_Data!BZ36&gt;99, "&gt;99", T1_Data!BZ36))),"-")</f>
        <v>-</v>
      </c>
      <c r="CA38" s="72" t="str">
        <f>IF(ISNUMBER(T1_Data!CA36),IF(T1_Data!CA36=-999,"NA",IF(T1_Data!CA36&lt;1, "&lt;1", IF(T1_Data!CA36&gt;99, "&gt;99", T1_Data!CA36))),"-")</f>
        <v>-</v>
      </c>
      <c r="CB38" s="72" t="str">
        <f>IF(ISNUMBER(T1_Data!CB36),IF(T1_Data!CB36=-999,"NA",IF(T1_Data!CB36&lt;1, "&lt;1", IF(T1_Data!CB36&gt;99, "&gt;99", T1_Data!CB36))),"-")</f>
        <v>-</v>
      </c>
      <c r="CC38" s="72" t="str">
        <f>IF(ISNUMBER(T1_Data!CC36),IF(T1_Data!CC36=-999,"NA",IF(T1_Data!CC36&lt;1, "&lt;1", IF(T1_Data!CC36&gt;99, "&gt;99", T1_Data!CC36))),"-")</f>
        <v>-</v>
      </c>
      <c r="CD38" s="72" t="str">
        <f>IF(ISNUMBER(T1_Data!CD36),IF(T1_Data!CD36=-999,"NA",IF(T1_Data!CD36&lt;1, "&lt;1", IF(T1_Data!CD36&gt;99, "&gt;99", T1_Data!CD36))),"-")</f>
        <v>-</v>
      </c>
      <c r="CE38" s="72" t="str">
        <f>IF(ISNUMBER(T1_Data!CE36),IF(T1_Data!CE36=-999,"NA",IF(T1_Data!CE36&lt;1, "&lt;1", IF(T1_Data!CE36&gt;99, "&gt;99", T1_Data!CE36))),"-")</f>
        <v>-</v>
      </c>
      <c r="CF38" s="72" t="str">
        <f>IF(ISNUMBER(T1_Data!CF36),IF(T1_Data!CF36=-999,"NA",IF(T1_Data!CF36&lt;1, "&lt;1", IF(T1_Data!CF36&gt;99, "&gt;99", T1_Data!CF36))),"-")</f>
        <v>-</v>
      </c>
      <c r="CG38" s="72" t="str">
        <f>IF(ISNUMBER(T1_Data!CG36),IF(T1_Data!CG36=-999,"NA",IF(T1_Data!CG36&lt;1, "&lt;1", IF(T1_Data!CG36&gt;99, "&gt;99", T1_Data!CG36))),"-")</f>
        <v>-</v>
      </c>
      <c r="CH38" s="72" t="str">
        <f>IF(ISNUMBER(T1_Data!CH36),IF(T1_Data!CH36=-999,"NA",IF(T1_Data!CH36&lt;1, "&lt;1", IF(T1_Data!CH36&gt;99, "&gt;99", T1_Data!CH36))),"-")</f>
        <v>-</v>
      </c>
      <c r="CI38" s="72" t="str">
        <f>IF(ISNUMBER(T1_Data!CI36),IF(T1_Data!CI36=-999,"NA",IF(T1_Data!CI36&lt;1, "&lt;1", IF(T1_Data!CI36&gt;99, "&gt;99", T1_Data!CI36))),"-")</f>
        <v>-</v>
      </c>
      <c r="CJ38" s="72" t="str">
        <f>IF(ISNUMBER(T1_Data!CJ36),IF(T1_Data!CJ36=-999,"NA",IF(T1_Data!CJ36&lt;1, "&lt;1", IF(T1_Data!CJ36&gt;99, "&gt;99", T1_Data!CJ36))),"-")</f>
        <v>-</v>
      </c>
      <c r="CK38" s="72" t="str">
        <f>IF(ISNUMBER(T1_Data!CK36),IF(T1_Data!CK36=-999,"NA",IF(T1_Data!CK36&lt;1, "&lt;1", IF(T1_Data!CK36&gt;99, "&gt;99", T1_Data!CK36))),"-")</f>
        <v>-</v>
      </c>
      <c r="CL38" s="72" t="str">
        <f>IF(ISNUMBER(T1_Data!CL36),IF(T1_Data!CL36=-999,"NA",IF(T1_Data!CL36&lt;1, "&lt;1", IF(T1_Data!CL36&gt;99, "&gt;99", T1_Data!CL36))),"-")</f>
        <v>-</v>
      </c>
      <c r="CM38" s="72" t="str">
        <f>IF(ISNUMBER(T1_Data!CM36),IF(T1_Data!CM36=-999,"NA",IF(T1_Data!CM36&lt;1, "&lt;1", IF(T1_Data!CM36&gt;99, "&gt;99", T1_Data!CM36))),"-")</f>
        <v>-</v>
      </c>
      <c r="CN38" s="72" t="str">
        <f>IF(ISNUMBER(T1_Data!CN36),IF(T1_Data!CN36=-999,"NA",IF(T1_Data!CN36&lt;1, "&lt;1", IF(T1_Data!CN36&gt;99, "&gt;99", T1_Data!CN36))),"-")</f>
        <v>-</v>
      </c>
      <c r="CO38" s="72" t="str">
        <f>IF(ISNUMBER(T1_Data!CO36),IF(T1_Data!CO36=-999,"NA",IF(T1_Data!CO36&lt;1, "&lt;1", IF(T1_Data!CO36&gt;99, "&gt;99", T1_Data!CO36))),"-")</f>
        <v>-</v>
      </c>
      <c r="CP38" s="72" t="str">
        <f>IF(ISNUMBER(T1_Data!CP36),IF(T1_Data!CP36=-999,"NA",IF(T1_Data!CP36&lt;1, "&lt;1", IF(T1_Data!CP36&gt;99, "&gt;99", T1_Data!CP36))),"-")</f>
        <v>-</v>
      </c>
      <c r="CQ38" s="72" t="str">
        <f>IF(ISNUMBER(T1_Data!CQ36),IF(T1_Data!CQ36=-999,"NA",IF(T1_Data!CQ36&lt;1, "&lt;1", IF(T1_Data!CQ36&gt;99, "&gt;99", T1_Data!CQ36))),"-")</f>
        <v>-</v>
      </c>
      <c r="CR38" s="72" t="str">
        <f>IF(ISNUMBER(T1_Data!CR36),IF(T1_Data!CR36=-999,"NA",IF(T1_Data!CR36&lt;1, "&lt;1", IF(T1_Data!CR36&gt;99, "&gt;99", T1_Data!CR36))),"-")</f>
        <v>-</v>
      </c>
      <c r="CS38" s="72" t="str">
        <f>IF(ISNUMBER(T1_Data!CS36),IF(T1_Data!CS36=-999,"NA",IF(T1_Data!CS36&lt;1, "&lt;1", IF(T1_Data!CS36&gt;99, "&gt;99", T1_Data!CS36))),"-")</f>
        <v>-</v>
      </c>
      <c r="CT38" s="72" t="str">
        <f>IF(ISNUMBER(T1_Data!CT36),IF(T1_Data!CT36=-999,"NA",IF(T1_Data!CT36&lt;1, "&lt;1", IF(T1_Data!CT36&gt;99, "&gt;99", T1_Data!CT36))),"-")</f>
        <v>-</v>
      </c>
      <c r="CU38" s="72" t="str">
        <f>IF(ISNUMBER(T1_Data!CU36),IF(T1_Data!CU36=-999,"NA",IF(T1_Data!CU36&lt;1, "&lt;1", IF(T1_Data!CU36&gt;99, "&gt;99", T1_Data!CU36))),"-")</f>
        <v>-</v>
      </c>
      <c r="CV38" s="72" t="str">
        <f>IF(ISNUMBER(T1_Data!CV36),IF(T1_Data!CV36=-999,"NA",IF(T1_Data!CV36&lt;1, "&lt;1", IF(T1_Data!CV36&gt;99, "&gt;99", T1_Data!CV36))),"-")</f>
        <v>-</v>
      </c>
      <c r="CW38" s="72" t="str">
        <f>IF(ISNUMBER(T1_Data!CW36),IF(T1_Data!CW36=-999,"NA",IF(T1_Data!CW36&lt;1, "&lt;1", IF(T1_Data!CW36&gt;99, "&gt;99", T1_Data!CW36))),"-")</f>
        <v>-</v>
      </c>
      <c r="CX38" s="72" t="str">
        <f>IF(ISNUMBER(T1_Data!CX36),IF(T1_Data!CX36=-999,"NA",IF(T1_Data!CX36&lt;1, "&lt;1", IF(T1_Data!CX36&gt;99, "&gt;99", T1_Data!CX36))),"-")</f>
        <v>-</v>
      </c>
      <c r="CY38" s="72" t="str">
        <f>IF(ISNUMBER(T1_Data!CY36),IF(T1_Data!CY36=-999,"NA",IF(T1_Data!CY36&lt;1, "&lt;1", IF(T1_Data!CY36&gt;99, "&gt;99", T1_Data!CY36))),"-")</f>
        <v>-</v>
      </c>
      <c r="CZ38" s="72" t="str">
        <f>IF(ISNUMBER(T1_Data!CZ36),IF(T1_Data!CZ36=-999,"NA",IF(T1_Data!CZ36&lt;1, "&lt;1", IF(T1_Data!CZ36&gt;99, "&gt;99", T1_Data!CZ36))),"-")</f>
        <v>-</v>
      </c>
      <c r="DA38" s="72" t="str">
        <f>IF(ISNUMBER(T1_Data!DA36),IF(T1_Data!DA36=-999,"NA",IF(T1_Data!DA36&lt;1, "&lt;1", IF(T1_Data!DA36&gt;99, "&gt;99", T1_Data!DA36))),"-")</f>
        <v>-</v>
      </c>
      <c r="DB38" s="72" t="str">
        <f>IF(ISNUMBER(T1_Data!DB36),IF(T1_Data!DB36=-999,"NA",IF(T1_Data!DB36&lt;1, "&lt;1", IF(T1_Data!DB36&gt;99, "&gt;99", T1_Data!DB36))),"-")</f>
        <v>-</v>
      </c>
      <c r="DC38" s="72" t="str">
        <f>IF(ISNUMBER(T1_Data!DC36),IF(T1_Data!DC36=-999,"NA",IF(T1_Data!DC36&lt;1, "&lt;1", IF(T1_Data!DC36&gt;99, "&gt;99", T1_Data!DC36))),"-")</f>
        <v>-</v>
      </c>
      <c r="DD38" s="72" t="str">
        <f>IF(ISNUMBER(T1_Data!DD36),IF(T1_Data!DD36=-999,"NA",IF(T1_Data!DD36&lt;1, "&lt;1", IF(T1_Data!DD36&gt;99, "&gt;99", T1_Data!DD36))),"-")</f>
        <v>-</v>
      </c>
      <c r="DE38" s="72" t="str">
        <f>IF(ISNUMBER(T1_Data!DE36),IF(T1_Data!DE36=-999,"NA",IF(T1_Data!DE36&lt;1, "&lt;1", IF(T1_Data!DE36&gt;99, "&gt;99", T1_Data!DE36))),"-")</f>
        <v>-</v>
      </c>
      <c r="DF38" s="72" t="str">
        <f>IF(ISNUMBER(T1_Data!DF36),IF(T1_Data!DF36=-999,"NA",IF(T1_Data!DF36&lt;1, "&lt;1", IF(T1_Data!DF36&gt;99, "&gt;99", T1_Data!DF36))),"-")</f>
        <v>-</v>
      </c>
      <c r="DG38" s="72" t="str">
        <f>IF(ISNUMBER(T1_Data!DG36),IF(T1_Data!DG36=-999,"NA",IF(T1_Data!DG36&lt;1, "&lt;1", IF(T1_Data!DG36&gt;99, "&gt;99", T1_Data!DG36))),"-")</f>
        <v>-</v>
      </c>
      <c r="DH38" s="72" t="str">
        <f>IF(ISNUMBER(T1_Data!DH36),IF(T1_Data!DH36=-999,"NA",IF(T1_Data!DH36&lt;1, "&lt;1", IF(T1_Data!DH36&gt;99, "&gt;99", T1_Data!DH36))),"-")</f>
        <v>-</v>
      </c>
      <c r="DI38" s="72" t="str">
        <f>IF(ISNUMBER(T1_Data!DI36),IF(T1_Data!DI36=-999,"NA",IF(T1_Data!DI36&lt;1, "&lt;1", IF(T1_Data!DI36&gt;99, "&gt;99", T1_Data!DI36))),"-")</f>
        <v>-</v>
      </c>
      <c r="DJ38" s="72" t="str">
        <f>IF(ISNUMBER(T1_Data!DJ36),IF(T1_Data!DJ36=-999,"NA",IF(T1_Data!DJ36&lt;1, "&lt;1", IF(T1_Data!DJ36&gt;99, "&gt;99", T1_Data!DJ36))),"-")</f>
        <v>-</v>
      </c>
      <c r="DK38" s="72" t="str">
        <f>IF(ISNUMBER(T1_Data!DK36),IF(T1_Data!DK36=-999,"NA",IF(T1_Data!DK36&lt;1, "&lt;1", IF(T1_Data!DK36&gt;99, "&gt;99", T1_Data!DK36))),"-")</f>
        <v>-</v>
      </c>
      <c r="DL38" s="72" t="str">
        <f>IF(ISNUMBER(T1_Data!DL36),IF(T1_Data!DL36=-999,"NA",IF(T1_Data!DL36&lt;1, "&lt;1", IF(T1_Data!DL36&gt;99, "&gt;99", T1_Data!DL36))),"-")</f>
        <v>-</v>
      </c>
      <c r="DM38" s="72" t="str">
        <f>IF(ISNUMBER(T1_Data!DM36),IF(T1_Data!DM36=-999,"NA",IF(T1_Data!DM36&lt;1, "&lt;1", IF(T1_Data!DM36&gt;99, "&gt;99", T1_Data!DM36))),"-")</f>
        <v>-</v>
      </c>
      <c r="DN38" s="72" t="str">
        <f>IF(ISNUMBER(T1_Data!DN36),IF(T1_Data!DN36=-999,"NA",IF(T1_Data!DN36&lt;1, "&lt;1", IF(T1_Data!DN36&gt;99, "&gt;99", T1_Data!DN36))),"-")</f>
        <v>-</v>
      </c>
      <c r="DO38" s="72" t="str">
        <f>IF(ISNUMBER(T1_Data!DO36),IF(T1_Data!DO36=-999,"NA",IF(T1_Data!DO36&lt;1, "&lt;1", IF(T1_Data!DO36&gt;99, "&gt;99", T1_Data!DO36))),"-")</f>
        <v>-</v>
      </c>
      <c r="DP38" s="72" t="str">
        <f>IF(ISNUMBER(T1_Data!DP36),IF(T1_Data!DP36=-999,"NA",IF(T1_Data!DP36&lt;1, "&lt;1", IF(T1_Data!DP36&gt;99, "&gt;99", T1_Data!DP36))),"-")</f>
        <v>-</v>
      </c>
      <c r="DQ38" s="72" t="str">
        <f>IF(ISNUMBER(T1_Data!DQ36),IF(T1_Data!DQ36=-999,"NA",IF(T1_Data!DQ36&lt;1, "&lt;1", IF(T1_Data!DQ36&gt;99, "&gt;99", T1_Data!DQ36))),"-")</f>
        <v>-</v>
      </c>
      <c r="DR38" s="72" t="str">
        <f>IF(ISNUMBER(T1_Data!DR36),IF(T1_Data!DR36=-999,"NA",IF(T1_Data!DR36&lt;1, "&lt;1", IF(T1_Data!DR36&gt;99, "&gt;99", T1_Data!DR36))),"-")</f>
        <v>-</v>
      </c>
      <c r="DS38" s="72" t="str">
        <f>IF(ISNUMBER(T1_Data!DS36),IF(T1_Data!DS36=-999,"NA",IF(T1_Data!DS36&lt;1, "&lt;1", IF(T1_Data!DS36&gt;99, "&gt;99", T1_Data!DS36))),"-")</f>
        <v>-</v>
      </c>
      <c r="DT38" s="72" t="str">
        <f>IF(ISNUMBER(T1_Data!DT36),IF(T1_Data!DT36=-999,"NA",IF(T1_Data!DT36&lt;1, "&lt;1", IF(T1_Data!DT36&gt;99, "&gt;99", T1_Data!DT36))),"-")</f>
        <v>-</v>
      </c>
      <c r="DU38" s="72" t="str">
        <f>IF(ISNUMBER(T1_Data!DU36),IF(T1_Data!DU36=-999,"NA",IF(T1_Data!DU36&lt;1, "&lt;1", IF(T1_Data!DU36&gt;99, "&gt;99", T1_Data!DU36))),"-")</f>
        <v>-</v>
      </c>
      <c r="DV38" s="72" t="str">
        <f>IF(ISNUMBER(T1_Data!DV36),IF(T1_Data!DV36=-999,"NA",IF(T1_Data!DV36&lt;1, "&lt;1", IF(T1_Data!DV36&gt;99, "&gt;99", T1_Data!DV36))),"-")</f>
        <v>-</v>
      </c>
      <c r="DW38" s="72" t="str">
        <f>IF(ISNUMBER(T1_Data!DW36),IF(T1_Data!DW36=-999,"NA",IF(T1_Data!DW36&lt;1, "&lt;1", IF(T1_Data!DW36&gt;99, "&gt;99", T1_Data!DW36))),"-")</f>
        <v>-</v>
      </c>
      <c r="DX38" s="72" t="str">
        <f>IF(ISNUMBER(T1_Data!DX36),IF(T1_Data!DX36=-999,"NA",IF(T1_Data!DX36&lt;1, "&lt;1", IF(T1_Data!DX36&gt;99, "&gt;99", T1_Data!DX36))),"-")</f>
        <v>-</v>
      </c>
      <c r="DY38" s="72" t="str">
        <f>IF(ISNUMBER(T1_Data!DY36),IF(T1_Data!DY36=-999,"NA",IF(T1_Data!DY36&lt;1, "&lt;1", IF(T1_Data!DY36&gt;99, "&gt;99", T1_Data!DY36))),"-")</f>
        <v>-</v>
      </c>
      <c r="DZ38" s="72" t="str">
        <f>IF(ISNUMBER(T1_Data!DZ36),IF(T1_Data!DZ36=-999,"NA",IF(T1_Data!DZ36&lt;1, "&lt;1", IF(T1_Data!DZ36&gt;99, "&gt;99", T1_Data!DZ36))),"-")</f>
        <v>-</v>
      </c>
      <c r="EA38" s="72" t="str">
        <f>IF(ISNUMBER(T1_Data!EA36),IF(T1_Data!EA36=-999,"NA",IF(T1_Data!EA36&lt;1, "&lt;1", IF(T1_Data!EA36&gt;99, "&gt;99", T1_Data!EA36))),"-")</f>
        <v>-</v>
      </c>
      <c r="EB38" s="72" t="str">
        <f>IF(ISNUMBER(T1_Data!EB36),IF(T1_Data!EB36=-999,"NA",IF(T1_Data!EB36&lt;1, "&lt;1", IF(T1_Data!EB36&gt;99, "&gt;99", T1_Data!EB36))),"-")</f>
        <v>-</v>
      </c>
      <c r="EC38" s="72" t="str">
        <f>IF(ISNUMBER(T1_Data!EC36),IF(T1_Data!EC36=-999,"NA",IF(T1_Data!EC36&lt;1, "&lt;1", IF(T1_Data!EC36&gt;99, "&gt;99", T1_Data!EC36))),"-")</f>
        <v>-</v>
      </c>
      <c r="ED38" s="72" t="str">
        <f>IF(ISNUMBER(T1_Data!ED36),IF(T1_Data!ED36=-999,"NA",IF(T1_Data!ED36&lt;1, "&lt;1", IF(T1_Data!ED36&gt;99, "&gt;99", T1_Data!ED36))),"-")</f>
        <v>-</v>
      </c>
      <c r="EE38" s="72" t="str">
        <f>IF(ISNUMBER(T1_Data!EE36),IF(T1_Data!EE36=-999,"NA",IF(T1_Data!EE36&lt;1, "&lt;1", IF(T1_Data!EE36&gt;99, "&gt;99", T1_Data!EE36))),"-")</f>
        <v>-</v>
      </c>
      <c r="EF38" s="72" t="str">
        <f>IF(ISNUMBER(T1_Data!EF36),IF(T1_Data!EF36=-999,"NA",IF(T1_Data!EF36&lt;1, "&lt;1", IF(T1_Data!EF36&gt;99, "&gt;99", T1_Data!EF36))),"-")</f>
        <v>-</v>
      </c>
      <c r="EG38" s="72" t="str">
        <f>IF(ISNUMBER(T1_Data!EG36),IF(T1_Data!EG36=-999,"NA",IF(T1_Data!EG36&lt;1, "&lt;1", IF(T1_Data!EG36&gt;99, "&gt;99", T1_Data!EG36))),"-")</f>
        <v>-</v>
      </c>
      <c r="EH38" s="72" t="str">
        <f>IF(ISNUMBER(T1_Data!EH36),IF(T1_Data!EH36=-999,"NA",IF(T1_Data!EH36&lt;1, "&lt;1", IF(T1_Data!EH36&gt;99, "&gt;99", T1_Data!EH36))),"-")</f>
        <v>-</v>
      </c>
      <c r="EI38" s="72" t="str">
        <f>IF(ISNUMBER(T1_Data!EI36),IF(T1_Data!EI36=-999,"NA",IF(T1_Data!EI36&lt;1, "&lt;1", IF(T1_Data!EI36&gt;99, "&gt;99", T1_Data!EI36))),"-")</f>
        <v>-</v>
      </c>
      <c r="EJ38" s="72" t="str">
        <f>IF(ISNUMBER(T1_Data!EJ36),IF(T1_Data!EJ36=-999,"NA",IF(T1_Data!EJ36&lt;1, "&lt;1", IF(T1_Data!EJ36&gt;99, "&gt;99", T1_Data!EJ36))),"-")</f>
        <v>-</v>
      </c>
      <c r="EK38" s="72" t="str">
        <f>IF(ISNUMBER(T1_Data!EK36),IF(T1_Data!EK36=-999,"NA",IF(T1_Data!EK36&lt;1, "&lt;1", IF(T1_Data!EK36&gt;99, "&gt;99", T1_Data!EK36))),"-")</f>
        <v>-</v>
      </c>
      <c r="EL38" s="72" t="str">
        <f>IF(ISNUMBER(T1_Data!EL36),IF(T1_Data!EL36=-999,"NA",IF(T1_Data!EL36&lt;1, "&lt;1", IF(T1_Data!EL36&gt;99, "&gt;99", T1_Data!EL36))),"-")</f>
        <v>-</v>
      </c>
      <c r="EM38" s="72" t="str">
        <f>IF(ISNUMBER(T1_Data!EM36),IF(T1_Data!EM36=-999,"NA",IF(T1_Data!EM36&lt;1, "&lt;1", IF(T1_Data!EM36&gt;99, "&gt;99", T1_Data!EM36))),"-")</f>
        <v>-</v>
      </c>
      <c r="EN38" s="72" t="str">
        <f>IF(ISNUMBER(T1_Data!EN36),IF(T1_Data!EN36=-999,"NA",IF(T1_Data!EN36&lt;1, "&lt;1", IF(T1_Data!EN36&gt;99, "&gt;99", T1_Data!EN36))),"-")</f>
        <v>-</v>
      </c>
      <c r="EO38" s="72" t="str">
        <f>IF(ISNUMBER(T1_Data!EO36),IF(T1_Data!EO36=-999,"NA",IF(T1_Data!EO36&lt;1, "&lt;1", IF(T1_Data!EO36&gt;99, "&gt;99", T1_Data!EO36))),"-")</f>
        <v>-</v>
      </c>
      <c r="EP38" s="72" t="str">
        <f>IF(ISNUMBER(T1_Data!EP36),IF(T1_Data!EP36=-999,"NA",IF(T1_Data!EP36&lt;1, "&lt;1", IF(T1_Data!EP36&gt;99, "&gt;99", T1_Data!EP36))),"-")</f>
        <v>-</v>
      </c>
      <c r="EQ38" s="72" t="str">
        <f>IF(ISNUMBER(T1_Data!EQ36),IF(T1_Data!EQ36=-999,"NA",IF(T1_Data!EQ36&lt;1, "&lt;1", IF(T1_Data!EQ36&gt;99, "&gt;99", T1_Data!EQ36))),"-")</f>
        <v>-</v>
      </c>
      <c r="ER38" s="72" t="str">
        <f>IF(ISNUMBER(T1_Data!ER36),IF(T1_Data!ER36=-999,"NA",IF(T1_Data!ER36&lt;1, "&lt;1", IF(T1_Data!ER36&gt;99, "&gt;99", T1_Data!ER36))),"-")</f>
        <v>-</v>
      </c>
      <c r="ES38" s="72" t="str">
        <f>IF(ISNUMBER(T1_Data!ES36),IF(T1_Data!ES36=-999,"NA",IF(T1_Data!ES36&lt;1, "&lt;1", IF(T1_Data!ES36&gt;99, "&gt;99", T1_Data!ES36))),"-")</f>
        <v>-</v>
      </c>
      <c r="ET38" s="72" t="str">
        <f>IF(ISNUMBER(T1_Data!ET36),IF(T1_Data!ET36=-999,"NA",IF(T1_Data!ET36&lt;1, "&lt;1", IF(T1_Data!ET36&gt;99, "&gt;99", T1_Data!ET36))),"-")</f>
        <v>-</v>
      </c>
      <c r="EU38" s="72" t="str">
        <f>IF(ISNUMBER(T1_Data!EU36),IF(T1_Data!EU36=-999,"NA",IF(T1_Data!EU36&lt;1, "&lt;1", IF(T1_Data!EU36&gt;99, "&gt;99", T1_Data!EU36))),"-")</f>
        <v>-</v>
      </c>
      <c r="EV38" s="72" t="str">
        <f>IF(ISNUMBER(T1_Data!EV36),IF(T1_Data!EV36=-999,"NA",IF(T1_Data!EV36&lt;1, "&lt;1", IF(T1_Data!EV36&gt;99, "&gt;99", T1_Data!EV36))),"-")</f>
        <v>-</v>
      </c>
      <c r="EW38" s="72" t="str">
        <f>IF(ISNUMBER(T1_Data!EW36),IF(T1_Data!EW36=-999,"NA",IF(T1_Data!EW36&lt;1, "&lt;1", IF(T1_Data!EW36&gt;99, "&gt;99", T1_Data!EW36))),"-")</f>
        <v>-</v>
      </c>
      <c r="EX38" s="72" t="str">
        <f>IF(ISNUMBER(T1_Data!EX36),IF(T1_Data!EX36=-999,"NA",IF(T1_Data!EX36&lt;1, "&lt;1", IF(T1_Data!EX36&gt;99, "&gt;99", T1_Data!EX36))),"-")</f>
        <v>-</v>
      </c>
      <c r="EY38" s="72" t="str">
        <f>IF(ISNUMBER(T1_Data!EY36),IF(T1_Data!EY36=-999,"NA",IF(T1_Data!EY36&lt;1, "&lt;1", IF(T1_Data!EY36&gt;99, "&gt;99", T1_Data!EY36))),"-")</f>
        <v>-</v>
      </c>
      <c r="EZ38" s="72" t="str">
        <f>IF(ISNUMBER(T1_Data!EZ36),IF(T1_Data!EZ36=-999,"NA",IF(T1_Data!EZ36&lt;1, "&lt;1", IF(T1_Data!EZ36&gt;99, "&gt;99", T1_Data!EZ36))),"-")</f>
        <v>-</v>
      </c>
      <c r="FA38" s="72" t="str">
        <f>IF(ISNUMBER(T1_Data!FA36),IF(T1_Data!FA36=-999,"NA",IF(T1_Data!FA36&lt;1, "&lt;1", IF(T1_Data!FA36&gt;99, "&gt;99", T1_Data!FA36))),"-")</f>
        <v>-</v>
      </c>
      <c r="FB38" s="72" t="str">
        <f>IF(ISNUMBER(T1_Data!FB36),IF(T1_Data!FB36=-999,"NA",IF(T1_Data!FB36&lt;1, "&lt;1", IF(T1_Data!FB36&gt;99, "&gt;99", T1_Data!FB36))),"-")</f>
        <v>-</v>
      </c>
      <c r="FC38" s="72" t="str">
        <f>IF(ISNUMBER(T1_Data!FC36),IF(T1_Data!FC36=-999,"NA",IF(T1_Data!FC36&lt;1, "&lt;1", IF(T1_Data!FC36&gt;99, "&gt;99", T1_Data!FC36))),"-")</f>
        <v>-</v>
      </c>
      <c r="FD38" s="72" t="str">
        <f>IF(ISNUMBER(T1_Data!FD36),IF(T1_Data!FD36=-999,"NA",IF(T1_Data!FD36&lt;1, "&lt;1", IF(T1_Data!FD36&gt;99, "&gt;99", T1_Data!FD36))),"-")</f>
        <v>-</v>
      </c>
      <c r="FE38" s="72" t="str">
        <f>IF(ISNUMBER(T1_Data!FE36),IF(T1_Data!FE36=-999,"NA",IF(T1_Data!FE36&lt;1, "&lt;1", IF(T1_Data!FE36&gt;99, "&gt;99", T1_Data!FE36))),"-")</f>
        <v>-</v>
      </c>
      <c r="FF38" s="72" t="str">
        <f>IF(ISNUMBER(T1_Data!FF36),IF(T1_Data!FF36=-999,"NA",IF(T1_Data!FF36&lt;1, "&lt;1", IF(T1_Data!FF36&gt;99, "&gt;99", T1_Data!FF36))),"-")</f>
        <v>-</v>
      </c>
      <c r="FG38" s="72" t="str">
        <f>IF(ISNUMBER(T1_Data!FG36),IF(T1_Data!FG36=-999,"NA",IF(T1_Data!FG36&lt;1, "&lt;1", IF(T1_Data!FG36&gt;99, "&gt;99", T1_Data!FG36))),"-")</f>
        <v>-</v>
      </c>
      <c r="FH38" s="72" t="str">
        <f>IF(ISNUMBER(T1_Data!FH36),IF(T1_Data!FH36=-999,"NA",IF(T1_Data!FH36&lt;1, "&lt;1", IF(T1_Data!FH36&gt;99, "&gt;99", T1_Data!FH36))),"-")</f>
        <v>-</v>
      </c>
      <c r="FI38" s="72" t="str">
        <f>IF(ISNUMBER(T1_Data!FI36),IF(T1_Data!FI36=-999,"NA",IF(T1_Data!FI36&lt;1, "&lt;1", IF(T1_Data!FI36&gt;99, "&gt;99", T1_Data!FI36))),"-")</f>
        <v>-</v>
      </c>
      <c r="FJ38" s="72" t="str">
        <f>IF(ISNUMBER(T1_Data!FJ36),IF(T1_Data!FJ36=-999,"NA",IF(T1_Data!FJ36&lt;1, "&lt;1", IF(T1_Data!FJ36&gt;99, "&gt;99", T1_Data!FJ36))),"-")</f>
        <v>-</v>
      </c>
      <c r="FK38" s="72" t="str">
        <f>IF(ISNUMBER(T1_Data!FK36),IF(T1_Data!FK36=-999,"NA",IF(T1_Data!FK36&lt;1, "&lt;1", IF(T1_Data!FK36&gt;99, "&gt;99", T1_Data!FK36))),"-")</f>
        <v>-</v>
      </c>
      <c r="FL38" s="72" t="str">
        <f>IF(ISNUMBER(T1_Data!FL36),IF(T1_Data!FL36=-999,"NA",IF(T1_Data!FL36&lt;1, "&lt;1", IF(T1_Data!FL36&gt;99, "&gt;99", T1_Data!FL36))),"-")</f>
        <v>-</v>
      </c>
      <c r="FM38" s="72" t="str">
        <f>IF(ISNUMBER(T1_Data!FM36),IF(T1_Data!FM36=-999,"NA",IF(T1_Data!FM36&lt;1, "&lt;1", IF(T1_Data!FM36&gt;99, "&gt;99", T1_Data!FM36))),"-")</f>
        <v>-</v>
      </c>
      <c r="FN38" s="72" t="str">
        <f>IF(ISNUMBER(T1_Data!FN36),IF(T1_Data!FN36=-999,"NA",IF(T1_Data!FN36&lt;1, "&lt;1", IF(T1_Data!FN36&gt;99, "&gt;99", T1_Data!FN36))),"-")</f>
        <v>-</v>
      </c>
      <c r="FO38" s="72" t="str">
        <f>IF(ISNUMBER(T1_Data!FO36),IF(T1_Data!FO36=-999,"NA",IF(T1_Data!FO36&lt;1, "&lt;1", IF(T1_Data!FO36&gt;99, "&gt;99", T1_Data!FO36))),"-")</f>
        <v>-</v>
      </c>
      <c r="FP38" s="72" t="str">
        <f>IF(ISNUMBER(T1_Data!FP36),IF(T1_Data!FP36=-999,"NA",IF(T1_Data!FP36&lt;1, "&lt;1", IF(T1_Data!FP36&gt;99, "&gt;99", T1_Data!FP36))),"-")</f>
        <v>-</v>
      </c>
      <c r="FQ38" s="72" t="str">
        <f>IF(ISNUMBER(T1_Data!FQ36),IF(T1_Data!FQ36=-999,"NA",IF(T1_Data!FQ36&lt;1, "&lt;1", IF(T1_Data!FQ36&gt;99, "&gt;99", T1_Data!FQ36))),"-")</f>
        <v>-</v>
      </c>
      <c r="FR38" s="72" t="str">
        <f>IF(ISNUMBER(T1_Data!FR36),IF(T1_Data!FR36=-999,"NA",IF(T1_Data!FR36&lt;1, "&lt;1", IF(T1_Data!FR36&gt;99, "&gt;99", T1_Data!FR36))),"-")</f>
        <v>-</v>
      </c>
      <c r="FS38" s="72" t="str">
        <f>IF(ISNUMBER(T1_Data!FS36),IF(T1_Data!FS36=-999,"NA",IF(T1_Data!FS36&lt;1, "&lt;1", IF(T1_Data!FS36&gt;99, "&gt;99", T1_Data!FS36))),"-")</f>
        <v>-</v>
      </c>
      <c r="FT38" s="72" t="str">
        <f>IF(ISNUMBER(T1_Data!FT36),IF(T1_Data!FT36=-999,"NA",IF(T1_Data!FT36&lt;1, "&lt;1", IF(T1_Data!FT36&gt;99, "&gt;99", T1_Data!FT36))),"-")</f>
        <v>-</v>
      </c>
      <c r="FU38" s="72" t="str">
        <f>IF(ISNUMBER(T1_Data!FU36),IF(T1_Data!FU36=-999,"NA",IF(T1_Data!FU36&lt;1, "&lt;1", IF(T1_Data!FU36&gt;99, "&gt;99", T1_Data!FU36))),"-")</f>
        <v>-</v>
      </c>
      <c r="FV38" s="72" t="str">
        <f>IF(ISNUMBER(T1_Data!FV36),IF(T1_Data!FV36=-999,"NA",IF(T1_Data!FV36&lt;1, "&lt;1", IF(T1_Data!FV36&gt;99, "&gt;99", T1_Data!FV36))),"-")</f>
        <v>-</v>
      </c>
      <c r="FW38" s="72" t="str">
        <f>IF(ISNUMBER(T1_Data!FW36),IF(T1_Data!FW36=-999,"NA",IF(T1_Data!FW36&lt;1, "&lt;1", IF(T1_Data!FW36&gt;99, "&gt;99", T1_Data!FW36))),"-")</f>
        <v>-</v>
      </c>
      <c r="FX38" s="71" t="str">
        <f>IF(ISBLANK(T1_Data!FX36), "", T1_Data!FX36)</f>
        <v/>
      </c>
    </row>
    <row r="39" spans="1:180" x14ac:dyDescent="0.25">
      <c r="A39" s="71" t="str">
        <f>IF(ISBLANK(T1_Data!A37), "", T1_Data!A37)</f>
        <v/>
      </c>
      <c r="B39" s="72" t="str">
        <f>IF(ISNUMBER(T1_Data!B37), T1_Data!B37,"-")</f>
        <v>-</v>
      </c>
      <c r="C39" s="72" t="str">
        <f>IF(ISNUMBER(T1_Data!C37),IF(T1_Data!C37=-999,"NA",IF(T1_Data!C37&lt;1, "&lt;1", IF(T1_Data!C37&gt;99, "&gt;99", T1_Data!C37))),"-")</f>
        <v>-</v>
      </c>
      <c r="D39" s="72" t="str">
        <f>IF(ISNUMBER(T1_Data!D37),IF(T1_Data!D37=-999,"NA",IF(T1_Data!D37&lt;1, "&lt;1", IF(T1_Data!D37&gt;99, "&gt;99", T1_Data!D37))),"-")</f>
        <v>-</v>
      </c>
      <c r="E39" s="72" t="str">
        <f>IF(ISNUMBER(T1_Data!E37),IF(T1_Data!E37=-999,"NA",IF(T1_Data!E37&lt;1, "&lt;1", IF(T1_Data!E37&gt;99, "&gt;99", T1_Data!E37))),"-")</f>
        <v>-</v>
      </c>
      <c r="F39" s="72" t="str">
        <f>IF(ISNUMBER(T1_Data!F37),IF(T1_Data!F37=-999,"NA",IF(T1_Data!F37&lt;1, "&lt;1", IF(T1_Data!F37&gt;99, "&gt;99", T1_Data!F37))),"-")</f>
        <v>-</v>
      </c>
      <c r="G39" s="72" t="str">
        <f>IF(ISNUMBER(T1_Data!G37),IF(T1_Data!G37=-999,"NA",IF(T1_Data!G37&lt;1, "&lt;1", IF(T1_Data!G37&gt;99, "&gt;99", T1_Data!G37))),"-")</f>
        <v>-</v>
      </c>
      <c r="H39" s="72" t="str">
        <f>IF(ISNUMBER(T1_Data!H37),IF(T1_Data!H37=-999,"NA",IF(T1_Data!H37&lt;1, "&lt;1", IF(T1_Data!H37&gt;99, "&gt;99", T1_Data!H37))),"-")</f>
        <v>-</v>
      </c>
      <c r="I39" s="72" t="str">
        <f>IF(ISNUMBER(T1_Data!I37),IF(T1_Data!I37=-999,"NA",IF(T1_Data!I37&lt;1, "&lt;1", IF(T1_Data!I37&gt;99, "&gt;99", T1_Data!I37))),"-")</f>
        <v>-</v>
      </c>
      <c r="J39" s="72" t="str">
        <f>IF(ISNUMBER(T1_Data!J37),IF(T1_Data!J37=-999,"NA",IF(T1_Data!J37&lt;1, "&lt;1", IF(T1_Data!J37&gt;99, "&gt;99", T1_Data!J37))),"-")</f>
        <v>-</v>
      </c>
      <c r="K39" s="72" t="str">
        <f>IF(ISNUMBER(T1_Data!K37),IF(T1_Data!K37=-999,"NA",IF(T1_Data!K37&lt;1, "&lt;1", IF(T1_Data!K37&gt;99, "&gt;99", T1_Data!K37))),"-")</f>
        <v>-</v>
      </c>
      <c r="L39" s="72" t="str">
        <f>IF(ISNUMBER(T1_Data!L37),IF(T1_Data!L37=-999,"NA",IF(T1_Data!L37&lt;1, "&lt;1", IF(T1_Data!L37&gt;99, "&gt;99", T1_Data!L37))),"-")</f>
        <v>-</v>
      </c>
      <c r="M39" s="72" t="str">
        <f>IF(ISNUMBER(T1_Data!M37),IF(T1_Data!M37=-999,"NA",IF(T1_Data!M37&lt;1, "&lt;1", IF(T1_Data!M37&gt;99, "&gt;99", T1_Data!M37))),"-")</f>
        <v>-</v>
      </c>
      <c r="N39" s="72" t="str">
        <f>IF(ISNUMBER(T1_Data!N37),IF(T1_Data!N37=-999,"NA",IF(T1_Data!N37&lt;1, "&lt;1", IF(T1_Data!N37&gt;99, "&gt;99", T1_Data!N37))),"-")</f>
        <v>-</v>
      </c>
      <c r="O39" s="72" t="str">
        <f>IF(ISNUMBER(T1_Data!O37),IF(T1_Data!O37=-999,"NA",IF(T1_Data!O37&lt;1, "&lt;1", IF(T1_Data!O37&gt;99, "&gt;99", T1_Data!O37))),"-")</f>
        <v>-</v>
      </c>
      <c r="P39" s="72" t="str">
        <f>IF(ISNUMBER(T1_Data!P37),IF(T1_Data!P37=-999,"NA",IF(T1_Data!P37&lt;1, "&lt;1", IF(T1_Data!P37&gt;99, "&gt;99", T1_Data!P37))),"-")</f>
        <v>-</v>
      </c>
      <c r="Q39" s="72" t="str">
        <f>IF(ISNUMBER(T1_Data!Q37),IF(T1_Data!Q37=-999,"NA",IF(T1_Data!Q37&lt;1, "&lt;1", IF(T1_Data!Q37&gt;99, "&gt;99", T1_Data!Q37))),"-")</f>
        <v>-</v>
      </c>
      <c r="R39" s="72" t="str">
        <f>IF(ISNUMBER(T1_Data!R37),IF(T1_Data!R37=-999,"NA",IF(T1_Data!R37&lt;1, "&lt;1", IF(T1_Data!R37&gt;99, "&gt;99", T1_Data!R37))),"-")</f>
        <v>-</v>
      </c>
      <c r="S39" s="72" t="str">
        <f>IF(ISNUMBER(T1_Data!S37),IF(T1_Data!S37=-999,"NA",IF(T1_Data!S37&lt;1, "&lt;1", IF(T1_Data!S37&gt;99, "&gt;99", T1_Data!S37))),"-")</f>
        <v>-</v>
      </c>
      <c r="T39" s="72" t="str">
        <f>IF(ISNUMBER(T1_Data!T37),IF(T1_Data!T37=-999,"NA",IF(T1_Data!T37&lt;1, "&lt;1", IF(T1_Data!T37&gt;99, "&gt;99", T1_Data!T37))),"-")</f>
        <v>-</v>
      </c>
      <c r="U39" s="72" t="str">
        <f>IF(ISNUMBER(T1_Data!U37),IF(T1_Data!U37=-999,"NA",IF(T1_Data!U37&lt;1, "&lt;1", IF(T1_Data!U37&gt;99, "&gt;99", T1_Data!U37))),"-")</f>
        <v>-</v>
      </c>
      <c r="V39" s="72" t="str">
        <f>IF(ISNUMBER(T1_Data!V37),IF(T1_Data!V37=-999,"NA",IF(T1_Data!V37&lt;1, "&lt;1", IF(T1_Data!V37&gt;99, "&gt;99", T1_Data!V37))),"-")</f>
        <v>-</v>
      </c>
      <c r="W39" s="72" t="str">
        <f>IF(ISNUMBER(T1_Data!W37),IF(T1_Data!W37=-999,"NA",IF(T1_Data!W37&lt;1, "&lt;1", IF(T1_Data!W37&gt;99, "&gt;99", T1_Data!W37))),"-")</f>
        <v>-</v>
      </c>
      <c r="X39" s="72" t="str">
        <f>IF(ISNUMBER(T1_Data!X37),IF(T1_Data!X37=-999,"NA",IF(T1_Data!X37&lt;1, "&lt;1", IF(T1_Data!X37&gt;99, "&gt;99", T1_Data!X37))),"-")</f>
        <v>-</v>
      </c>
      <c r="Y39" s="72" t="str">
        <f>IF(ISNUMBER(T1_Data!Y37),IF(T1_Data!Y37=-999,"NA",IF(T1_Data!Y37&lt;1, "&lt;1", IF(T1_Data!Y37&gt;99, "&gt;99", T1_Data!Y37))),"-")</f>
        <v>-</v>
      </c>
      <c r="Z39" s="72" t="str">
        <f>IF(ISNUMBER(T1_Data!Z37),IF(T1_Data!Z37=-999,"NA",IF(T1_Data!Z37&lt;1, "&lt;1", IF(T1_Data!Z37&gt;99, "&gt;99", T1_Data!Z37))),"-")</f>
        <v>-</v>
      </c>
      <c r="AA39" s="72" t="str">
        <f>IF(ISNUMBER(T1_Data!AA37),IF(T1_Data!AA37=-999,"NA",IF(T1_Data!AA37&lt;1, "&lt;1", IF(T1_Data!AA37&gt;99, "&gt;99", T1_Data!AA37))),"-")</f>
        <v>-</v>
      </c>
      <c r="AB39" s="72" t="str">
        <f>IF(ISNUMBER(T1_Data!AB37),IF(T1_Data!AB37=-999,"NA",IF(T1_Data!AB37&lt;1, "&lt;1", IF(T1_Data!AB37&gt;99, "&gt;99", T1_Data!AB37))),"-")</f>
        <v>-</v>
      </c>
      <c r="AC39" s="72" t="str">
        <f>IF(ISNUMBER(T1_Data!AC37),IF(T1_Data!AC37=-999,"NA",IF(T1_Data!AC37&lt;1, "&lt;1", IF(T1_Data!AC37&gt;99, "&gt;99", T1_Data!AC37))),"-")</f>
        <v>-</v>
      </c>
      <c r="AD39" s="72" t="str">
        <f>IF(ISNUMBER(T1_Data!AD37),IF(T1_Data!AD37=-999,"NA",IF(T1_Data!AD37&lt;1, "&lt;1", IF(T1_Data!AD37&gt;99, "&gt;99", T1_Data!AD37))),"-")</f>
        <v>-</v>
      </c>
      <c r="AE39" s="72" t="str">
        <f>IF(ISNUMBER(T1_Data!AE37),IF(T1_Data!AE37=-999,"NA",IF(T1_Data!AE37&lt;1, "&lt;1", IF(T1_Data!AE37&gt;99, "&gt;99", T1_Data!AE37))),"-")</f>
        <v>-</v>
      </c>
      <c r="AF39" s="72" t="str">
        <f>IF(ISNUMBER(T1_Data!AF37),IF(T1_Data!AF37=-999,"NA",IF(T1_Data!AF37&lt;1, "&lt;1", IF(T1_Data!AF37&gt;99, "&gt;99", T1_Data!AF37))),"-")</f>
        <v>-</v>
      </c>
      <c r="AG39" s="72" t="str">
        <f>IF(ISNUMBER(T1_Data!AG37),IF(T1_Data!AG37=-999,"NA",IF(T1_Data!AG37&lt;1, "&lt;1", IF(T1_Data!AG37&gt;99, "&gt;99", T1_Data!AG37))),"-")</f>
        <v>-</v>
      </c>
      <c r="AH39" s="72" t="str">
        <f>IF(ISNUMBER(T1_Data!AH37),IF(T1_Data!AH37=-999,"NA",IF(T1_Data!AH37&lt;1, "&lt;1", IF(T1_Data!AH37&gt;99, "&gt;99", T1_Data!AH37))),"-")</f>
        <v>-</v>
      </c>
      <c r="AI39" s="72" t="str">
        <f>IF(ISNUMBER(T1_Data!AI37),IF(T1_Data!AI37=-999,"NA",IF(T1_Data!AI37&lt;1, "&lt;1", IF(T1_Data!AI37&gt;99, "&gt;99", T1_Data!AI37))),"-")</f>
        <v>-</v>
      </c>
      <c r="AJ39" s="72" t="str">
        <f>IF(ISNUMBER(T1_Data!AJ37),IF(T1_Data!AJ37=-999,"NA",IF(T1_Data!AJ37&lt;1, "&lt;1", IF(T1_Data!AJ37&gt;99, "&gt;99", T1_Data!AJ37))),"-")</f>
        <v>-</v>
      </c>
      <c r="AK39" s="72" t="str">
        <f>IF(ISNUMBER(T1_Data!AK37),IF(T1_Data!AK37=-999,"NA",IF(T1_Data!AK37&lt;1, "&lt;1", IF(T1_Data!AK37&gt;99, "&gt;99", T1_Data!AK37))),"-")</f>
        <v>-</v>
      </c>
      <c r="AL39" s="72" t="str">
        <f>IF(ISNUMBER(T1_Data!AL37),IF(T1_Data!AL37=-999,"NA",IF(T1_Data!AL37&lt;1, "&lt;1", IF(T1_Data!AL37&gt;99, "&gt;99", T1_Data!AL37))),"-")</f>
        <v>-</v>
      </c>
      <c r="AM39" s="72" t="str">
        <f>IF(ISNUMBER(T1_Data!AM37),IF(T1_Data!AM37=-999,"NA",IF(T1_Data!AM37&lt;1, "&lt;1", IF(T1_Data!AM37&gt;99, "&gt;99", T1_Data!AM37))),"-")</f>
        <v>-</v>
      </c>
      <c r="AN39" s="72" t="str">
        <f>IF(ISNUMBER(T1_Data!AN37),IF(T1_Data!AN37=-999,"NA",IF(T1_Data!AN37&lt;1, "&lt;1", IF(T1_Data!AN37&gt;99, "&gt;99", T1_Data!AN37))),"-")</f>
        <v>-</v>
      </c>
      <c r="AO39" s="72" t="str">
        <f>IF(ISNUMBER(T1_Data!AO37),IF(T1_Data!AO37=-999,"NA",IF(T1_Data!AO37&lt;1, "&lt;1", IF(T1_Data!AO37&gt;99, "&gt;99", T1_Data!AO37))),"-")</f>
        <v>-</v>
      </c>
      <c r="AP39" s="72" t="str">
        <f>IF(ISNUMBER(T1_Data!AP37),IF(T1_Data!AP37=-999,"NA",IF(T1_Data!AP37&lt;1, "&lt;1", IF(T1_Data!AP37&gt;99, "&gt;99", T1_Data!AP37))),"-")</f>
        <v>-</v>
      </c>
      <c r="AQ39" s="72" t="str">
        <f>IF(ISNUMBER(T1_Data!AQ37),IF(T1_Data!AQ37=-999,"NA",IF(T1_Data!AQ37&lt;1, "&lt;1", IF(T1_Data!AQ37&gt;99, "&gt;99", T1_Data!AQ37))),"-")</f>
        <v>-</v>
      </c>
      <c r="AR39" s="72" t="str">
        <f>IF(ISNUMBER(T1_Data!AR37),IF(T1_Data!AR37=-999,"NA",IF(T1_Data!AR37&lt;1, "&lt;1", IF(T1_Data!AR37&gt;99, "&gt;99", T1_Data!AR37))),"-")</f>
        <v>-</v>
      </c>
      <c r="AS39" s="72" t="str">
        <f>IF(ISNUMBER(T1_Data!AS37),IF(T1_Data!AS37=-999,"NA",IF(T1_Data!AS37&lt;1, "&lt;1", IF(T1_Data!AS37&gt;99, "&gt;99", T1_Data!AS37))),"-")</f>
        <v>-</v>
      </c>
      <c r="AT39" s="72" t="str">
        <f>IF(ISNUMBER(T1_Data!AT37),IF(T1_Data!AT37=-999,"NA",IF(T1_Data!AT37&lt;1, "&lt;1", IF(T1_Data!AT37&gt;99, "&gt;99", T1_Data!AT37))),"-")</f>
        <v>-</v>
      </c>
      <c r="AU39" s="72" t="str">
        <f>IF(ISNUMBER(T1_Data!AU37),IF(T1_Data!AU37=-999,"NA",IF(T1_Data!AU37&lt;1, "&lt;1", IF(T1_Data!AU37&gt;99, "&gt;99", T1_Data!AU37))),"-")</f>
        <v>-</v>
      </c>
      <c r="AV39" s="72" t="str">
        <f>IF(ISNUMBER(T1_Data!AV37),IF(T1_Data!AV37=-999,"NA",IF(T1_Data!AV37&lt;1, "&lt;1", IF(T1_Data!AV37&gt;99, "&gt;99", T1_Data!AV37))),"-")</f>
        <v>-</v>
      </c>
      <c r="AW39" s="72" t="str">
        <f>IF(ISNUMBER(T1_Data!AW37),IF(T1_Data!AW37=-999,"NA",IF(T1_Data!AW37&lt;1, "&lt;1", IF(T1_Data!AW37&gt;99, "&gt;99", T1_Data!AW37))),"-")</f>
        <v>-</v>
      </c>
      <c r="AX39" s="72" t="str">
        <f>IF(ISNUMBER(T1_Data!AX37),IF(T1_Data!AX37=-999,"NA",IF(T1_Data!AX37&lt;1, "&lt;1", IF(T1_Data!AX37&gt;99, "&gt;99", T1_Data!AX37))),"-")</f>
        <v>-</v>
      </c>
      <c r="AY39" s="72" t="str">
        <f>IF(ISNUMBER(T1_Data!AY37),IF(T1_Data!AY37=-999,"NA",IF(T1_Data!AY37&lt;1, "&lt;1", IF(T1_Data!AY37&gt;99, "&gt;99", T1_Data!AY37))),"-")</f>
        <v>-</v>
      </c>
      <c r="AZ39" s="72" t="str">
        <f>IF(ISNUMBER(T1_Data!AZ37),IF(T1_Data!AZ37=-999,"NA",IF(T1_Data!AZ37&lt;1, "&lt;1", IF(T1_Data!AZ37&gt;99, "&gt;99", T1_Data!AZ37))),"-")</f>
        <v>-</v>
      </c>
      <c r="BA39" s="72" t="str">
        <f>IF(ISNUMBER(T1_Data!BA37),IF(T1_Data!BA37=-999,"NA",IF(T1_Data!BA37&lt;1, "&lt;1", IF(T1_Data!BA37&gt;99, "&gt;99", T1_Data!BA37))),"-")</f>
        <v>-</v>
      </c>
      <c r="BB39" s="72" t="str">
        <f>IF(ISNUMBER(T1_Data!BB37),IF(T1_Data!BB37=-999,"NA",IF(T1_Data!BB37&lt;1, "&lt;1", IF(T1_Data!BB37&gt;99, "&gt;99", T1_Data!BB37))),"-")</f>
        <v>-</v>
      </c>
      <c r="BC39" s="72" t="str">
        <f>IF(ISNUMBER(T1_Data!BC37),IF(T1_Data!BC37=-999,"NA",IF(T1_Data!BC37&lt;1, "&lt;1", IF(T1_Data!BC37&gt;99, "&gt;99", T1_Data!BC37))),"-")</f>
        <v>-</v>
      </c>
      <c r="BD39" s="72" t="str">
        <f>IF(ISNUMBER(T1_Data!BD37),IF(T1_Data!BD37=-999,"NA",IF(T1_Data!BD37&lt;1, "&lt;1", IF(T1_Data!BD37&gt;99, "&gt;99", T1_Data!BD37))),"-")</f>
        <v>-</v>
      </c>
      <c r="BE39" s="72" t="str">
        <f>IF(ISNUMBER(T1_Data!BE37),IF(T1_Data!BE37=-999,"NA",IF(T1_Data!BE37&lt;1, "&lt;1", IF(T1_Data!BE37&gt;99, "&gt;99", T1_Data!BE37))),"-")</f>
        <v>-</v>
      </c>
      <c r="BF39" s="72" t="str">
        <f>IF(ISNUMBER(T1_Data!BF37),IF(T1_Data!BF37=-999,"NA",IF(T1_Data!BF37&lt;1, "&lt;1", IF(T1_Data!BF37&gt;99, "&gt;99", T1_Data!BF37))),"-")</f>
        <v>-</v>
      </c>
      <c r="BG39" s="72" t="str">
        <f>IF(ISNUMBER(T1_Data!BG37),IF(T1_Data!BG37=-999,"NA",IF(T1_Data!BG37&lt;1, "&lt;1", IF(T1_Data!BG37&gt;99, "&gt;99", T1_Data!BG37))),"-")</f>
        <v>-</v>
      </c>
      <c r="BH39" s="72" t="str">
        <f>IF(ISNUMBER(T1_Data!BH37),IF(T1_Data!BH37=-999,"NA",IF(T1_Data!BH37&lt;1, "&lt;1", IF(T1_Data!BH37&gt;99, "&gt;99", T1_Data!BH37))),"-")</f>
        <v>-</v>
      </c>
      <c r="BI39" s="72" t="str">
        <f>IF(ISNUMBER(T1_Data!BI37),IF(T1_Data!BI37=-999,"NA",IF(T1_Data!BI37&lt;1, "&lt;1", IF(T1_Data!BI37&gt;99, "&gt;99", T1_Data!BI37))),"-")</f>
        <v>-</v>
      </c>
      <c r="BJ39" s="72" t="str">
        <f>IF(ISNUMBER(T1_Data!BJ37),IF(T1_Data!BJ37=-999,"NA",IF(T1_Data!BJ37&lt;1, "&lt;1", IF(T1_Data!BJ37&gt;99, "&gt;99", T1_Data!BJ37))),"-")</f>
        <v>-</v>
      </c>
      <c r="BK39" s="72" t="str">
        <f>IF(ISNUMBER(T1_Data!BK37),IF(T1_Data!BK37=-999,"NA",IF(T1_Data!BK37&lt;1, "&lt;1", IF(T1_Data!BK37&gt;99, "&gt;99", T1_Data!BK37))),"-")</f>
        <v>-</v>
      </c>
      <c r="BL39" s="72" t="str">
        <f>IF(ISNUMBER(T1_Data!BL37),IF(T1_Data!BL37=-999,"NA",IF(T1_Data!BL37&lt;1, "&lt;1", IF(T1_Data!BL37&gt;99, "&gt;99", T1_Data!BL37))),"-")</f>
        <v>-</v>
      </c>
      <c r="BM39" s="72" t="str">
        <f>IF(ISNUMBER(T1_Data!BM37),IF(T1_Data!BM37=-999,"NA",IF(T1_Data!BM37&lt;1, "&lt;1", IF(T1_Data!BM37&gt;99, "&gt;99", T1_Data!BM37))),"-")</f>
        <v>-</v>
      </c>
      <c r="BN39" s="72" t="str">
        <f>IF(ISNUMBER(T1_Data!BN37),IF(T1_Data!BN37=-999,"NA",IF(T1_Data!BN37&lt;1, "&lt;1", IF(T1_Data!BN37&gt;99, "&gt;99", T1_Data!BN37))),"-")</f>
        <v>-</v>
      </c>
      <c r="BO39" s="72" t="str">
        <f>IF(ISNUMBER(T1_Data!BO37),IF(T1_Data!BO37=-999,"NA",IF(T1_Data!BO37&lt;1, "&lt;1", IF(T1_Data!BO37&gt;99, "&gt;99", T1_Data!BO37))),"-")</f>
        <v>-</v>
      </c>
      <c r="BP39" s="72" t="str">
        <f>IF(ISNUMBER(T1_Data!BP37),IF(T1_Data!BP37=-999,"NA",IF(T1_Data!BP37&lt;1, "&lt;1", IF(T1_Data!BP37&gt;99, "&gt;99", T1_Data!BP37))),"-")</f>
        <v>-</v>
      </c>
      <c r="BQ39" s="72" t="str">
        <f>IF(ISNUMBER(T1_Data!BQ37),IF(T1_Data!BQ37=-999,"NA",IF(T1_Data!BQ37&lt;1, "&lt;1", IF(T1_Data!BQ37&gt;99, "&gt;99", T1_Data!BQ37))),"-")</f>
        <v>-</v>
      </c>
      <c r="BR39" s="72" t="str">
        <f>IF(ISNUMBER(T1_Data!BR37),IF(T1_Data!BR37=-999,"NA",IF(T1_Data!BR37&lt;1, "&lt;1", IF(T1_Data!BR37&gt;99, "&gt;99", T1_Data!BR37))),"-")</f>
        <v>-</v>
      </c>
      <c r="BS39" s="72" t="str">
        <f>IF(ISNUMBER(T1_Data!BS37),IF(T1_Data!BS37=-999,"NA",IF(T1_Data!BS37&lt;1, "&lt;1", IF(T1_Data!BS37&gt;99, "&gt;99", T1_Data!BS37))),"-")</f>
        <v>-</v>
      </c>
      <c r="BT39" s="72" t="str">
        <f>IF(ISNUMBER(T1_Data!BT37),IF(T1_Data!BT37=-999,"NA",IF(T1_Data!BT37&lt;1, "&lt;1", IF(T1_Data!BT37&gt;99, "&gt;99", T1_Data!BT37))),"-")</f>
        <v>-</v>
      </c>
      <c r="BU39" s="72" t="str">
        <f>IF(ISNUMBER(T1_Data!BU37),IF(T1_Data!BU37=-999,"NA",IF(T1_Data!BU37&lt;1, "&lt;1", IF(T1_Data!BU37&gt;99, "&gt;99", T1_Data!BU37))),"-")</f>
        <v>-</v>
      </c>
      <c r="BV39" s="72" t="str">
        <f>IF(ISNUMBER(T1_Data!BV37),IF(T1_Data!BV37=-999,"NA",IF(T1_Data!BV37&lt;1, "&lt;1", IF(T1_Data!BV37&gt;99, "&gt;99", T1_Data!BV37))),"-")</f>
        <v>-</v>
      </c>
      <c r="BW39" s="72" t="str">
        <f>IF(ISNUMBER(T1_Data!BW37),IF(T1_Data!BW37=-999,"NA",IF(T1_Data!BW37&lt;1, "&lt;1", IF(T1_Data!BW37&gt;99, "&gt;99", T1_Data!BW37))),"-")</f>
        <v>-</v>
      </c>
      <c r="BX39" s="72" t="str">
        <f>IF(ISNUMBER(T1_Data!BX37),IF(T1_Data!BX37=-999,"NA",IF(T1_Data!BX37&lt;1, "&lt;1", IF(T1_Data!BX37&gt;99, "&gt;99", T1_Data!BX37))),"-")</f>
        <v>-</v>
      </c>
      <c r="BY39" s="72" t="str">
        <f>IF(ISNUMBER(T1_Data!BY37),IF(T1_Data!BY37=-999,"NA",IF(T1_Data!BY37&lt;1, "&lt;1", IF(T1_Data!BY37&gt;99, "&gt;99", T1_Data!BY37))),"-")</f>
        <v>-</v>
      </c>
      <c r="BZ39" s="72" t="str">
        <f>IF(ISNUMBER(T1_Data!BZ37),IF(T1_Data!BZ37=-999,"NA",IF(T1_Data!BZ37&lt;1, "&lt;1", IF(T1_Data!BZ37&gt;99, "&gt;99", T1_Data!BZ37))),"-")</f>
        <v>-</v>
      </c>
      <c r="CA39" s="72" t="str">
        <f>IF(ISNUMBER(T1_Data!CA37),IF(T1_Data!CA37=-999,"NA",IF(T1_Data!CA37&lt;1, "&lt;1", IF(T1_Data!CA37&gt;99, "&gt;99", T1_Data!CA37))),"-")</f>
        <v>-</v>
      </c>
      <c r="CB39" s="72" t="str">
        <f>IF(ISNUMBER(T1_Data!CB37),IF(T1_Data!CB37=-999,"NA",IF(T1_Data!CB37&lt;1, "&lt;1", IF(T1_Data!CB37&gt;99, "&gt;99", T1_Data!CB37))),"-")</f>
        <v>-</v>
      </c>
      <c r="CC39" s="72" t="str">
        <f>IF(ISNUMBER(T1_Data!CC37),IF(T1_Data!CC37=-999,"NA",IF(T1_Data!CC37&lt;1, "&lt;1", IF(T1_Data!CC37&gt;99, "&gt;99", T1_Data!CC37))),"-")</f>
        <v>-</v>
      </c>
      <c r="CD39" s="72" t="str">
        <f>IF(ISNUMBER(T1_Data!CD37),IF(T1_Data!CD37=-999,"NA",IF(T1_Data!CD37&lt;1, "&lt;1", IF(T1_Data!CD37&gt;99, "&gt;99", T1_Data!CD37))),"-")</f>
        <v>-</v>
      </c>
      <c r="CE39" s="72" t="str">
        <f>IF(ISNUMBER(T1_Data!CE37),IF(T1_Data!CE37=-999,"NA",IF(T1_Data!CE37&lt;1, "&lt;1", IF(T1_Data!CE37&gt;99, "&gt;99", T1_Data!CE37))),"-")</f>
        <v>-</v>
      </c>
      <c r="CF39" s="72" t="str">
        <f>IF(ISNUMBER(T1_Data!CF37),IF(T1_Data!CF37=-999,"NA",IF(T1_Data!CF37&lt;1, "&lt;1", IF(T1_Data!CF37&gt;99, "&gt;99", T1_Data!CF37))),"-")</f>
        <v>-</v>
      </c>
      <c r="CG39" s="72" t="str">
        <f>IF(ISNUMBER(T1_Data!CG37),IF(T1_Data!CG37=-999,"NA",IF(T1_Data!CG37&lt;1, "&lt;1", IF(T1_Data!CG37&gt;99, "&gt;99", T1_Data!CG37))),"-")</f>
        <v>-</v>
      </c>
      <c r="CH39" s="72" t="str">
        <f>IF(ISNUMBER(T1_Data!CH37),IF(T1_Data!CH37=-999,"NA",IF(T1_Data!CH37&lt;1, "&lt;1", IF(T1_Data!CH37&gt;99, "&gt;99", T1_Data!CH37))),"-")</f>
        <v>-</v>
      </c>
      <c r="CI39" s="72" t="str">
        <f>IF(ISNUMBER(T1_Data!CI37),IF(T1_Data!CI37=-999,"NA",IF(T1_Data!CI37&lt;1, "&lt;1", IF(T1_Data!CI37&gt;99, "&gt;99", T1_Data!CI37))),"-")</f>
        <v>-</v>
      </c>
      <c r="CJ39" s="72" t="str">
        <f>IF(ISNUMBER(T1_Data!CJ37),IF(T1_Data!CJ37=-999,"NA",IF(T1_Data!CJ37&lt;1, "&lt;1", IF(T1_Data!CJ37&gt;99, "&gt;99", T1_Data!CJ37))),"-")</f>
        <v>-</v>
      </c>
      <c r="CK39" s="72" t="str">
        <f>IF(ISNUMBER(T1_Data!CK37),IF(T1_Data!CK37=-999,"NA",IF(T1_Data!CK37&lt;1, "&lt;1", IF(T1_Data!CK37&gt;99, "&gt;99", T1_Data!CK37))),"-")</f>
        <v>-</v>
      </c>
      <c r="CL39" s="72" t="str">
        <f>IF(ISNUMBER(T1_Data!CL37),IF(T1_Data!CL37=-999,"NA",IF(T1_Data!CL37&lt;1, "&lt;1", IF(T1_Data!CL37&gt;99, "&gt;99", T1_Data!CL37))),"-")</f>
        <v>-</v>
      </c>
      <c r="CM39" s="72" t="str">
        <f>IF(ISNUMBER(T1_Data!CM37),IF(T1_Data!CM37=-999,"NA",IF(T1_Data!CM37&lt;1, "&lt;1", IF(T1_Data!CM37&gt;99, "&gt;99", T1_Data!CM37))),"-")</f>
        <v>-</v>
      </c>
      <c r="CN39" s="72" t="str">
        <f>IF(ISNUMBER(T1_Data!CN37),IF(T1_Data!CN37=-999,"NA",IF(T1_Data!CN37&lt;1, "&lt;1", IF(T1_Data!CN37&gt;99, "&gt;99", T1_Data!CN37))),"-")</f>
        <v>-</v>
      </c>
      <c r="CO39" s="72" t="str">
        <f>IF(ISNUMBER(T1_Data!CO37),IF(T1_Data!CO37=-999,"NA",IF(T1_Data!CO37&lt;1, "&lt;1", IF(T1_Data!CO37&gt;99, "&gt;99", T1_Data!CO37))),"-")</f>
        <v>-</v>
      </c>
      <c r="CP39" s="72" t="str">
        <f>IF(ISNUMBER(T1_Data!CP37),IF(T1_Data!CP37=-999,"NA",IF(T1_Data!CP37&lt;1, "&lt;1", IF(T1_Data!CP37&gt;99, "&gt;99", T1_Data!CP37))),"-")</f>
        <v>-</v>
      </c>
      <c r="CQ39" s="72" t="str">
        <f>IF(ISNUMBER(T1_Data!CQ37),IF(T1_Data!CQ37=-999,"NA",IF(T1_Data!CQ37&lt;1, "&lt;1", IF(T1_Data!CQ37&gt;99, "&gt;99", T1_Data!CQ37))),"-")</f>
        <v>-</v>
      </c>
      <c r="CR39" s="72" t="str">
        <f>IF(ISNUMBER(T1_Data!CR37),IF(T1_Data!CR37=-999,"NA",IF(T1_Data!CR37&lt;1, "&lt;1", IF(T1_Data!CR37&gt;99, "&gt;99", T1_Data!CR37))),"-")</f>
        <v>-</v>
      </c>
      <c r="CS39" s="72" t="str">
        <f>IF(ISNUMBER(T1_Data!CS37),IF(T1_Data!CS37=-999,"NA",IF(T1_Data!CS37&lt;1, "&lt;1", IF(T1_Data!CS37&gt;99, "&gt;99", T1_Data!CS37))),"-")</f>
        <v>-</v>
      </c>
      <c r="CT39" s="72" t="str">
        <f>IF(ISNUMBER(T1_Data!CT37),IF(T1_Data!CT37=-999,"NA",IF(T1_Data!CT37&lt;1, "&lt;1", IF(T1_Data!CT37&gt;99, "&gt;99", T1_Data!CT37))),"-")</f>
        <v>-</v>
      </c>
      <c r="CU39" s="72" t="str">
        <f>IF(ISNUMBER(T1_Data!CU37),IF(T1_Data!CU37=-999,"NA",IF(T1_Data!CU37&lt;1, "&lt;1", IF(T1_Data!CU37&gt;99, "&gt;99", T1_Data!CU37))),"-")</f>
        <v>-</v>
      </c>
      <c r="CV39" s="72" t="str">
        <f>IF(ISNUMBER(T1_Data!CV37),IF(T1_Data!CV37=-999,"NA",IF(T1_Data!CV37&lt;1, "&lt;1", IF(T1_Data!CV37&gt;99, "&gt;99", T1_Data!CV37))),"-")</f>
        <v>-</v>
      </c>
      <c r="CW39" s="72" t="str">
        <f>IF(ISNUMBER(T1_Data!CW37),IF(T1_Data!CW37=-999,"NA",IF(T1_Data!CW37&lt;1, "&lt;1", IF(T1_Data!CW37&gt;99, "&gt;99", T1_Data!CW37))),"-")</f>
        <v>-</v>
      </c>
      <c r="CX39" s="72" t="str">
        <f>IF(ISNUMBER(T1_Data!CX37),IF(T1_Data!CX37=-999,"NA",IF(T1_Data!CX37&lt;1, "&lt;1", IF(T1_Data!CX37&gt;99, "&gt;99", T1_Data!CX37))),"-")</f>
        <v>-</v>
      </c>
      <c r="CY39" s="72" t="str">
        <f>IF(ISNUMBER(T1_Data!CY37),IF(T1_Data!CY37=-999,"NA",IF(T1_Data!CY37&lt;1, "&lt;1", IF(T1_Data!CY37&gt;99, "&gt;99", T1_Data!CY37))),"-")</f>
        <v>-</v>
      </c>
      <c r="CZ39" s="72" t="str">
        <f>IF(ISNUMBER(T1_Data!CZ37),IF(T1_Data!CZ37=-999,"NA",IF(T1_Data!CZ37&lt;1, "&lt;1", IF(T1_Data!CZ37&gt;99, "&gt;99", T1_Data!CZ37))),"-")</f>
        <v>-</v>
      </c>
      <c r="DA39" s="72" t="str">
        <f>IF(ISNUMBER(T1_Data!DA37),IF(T1_Data!DA37=-999,"NA",IF(T1_Data!DA37&lt;1, "&lt;1", IF(T1_Data!DA37&gt;99, "&gt;99", T1_Data!DA37))),"-")</f>
        <v>-</v>
      </c>
      <c r="DB39" s="72" t="str">
        <f>IF(ISNUMBER(T1_Data!DB37),IF(T1_Data!DB37=-999,"NA",IF(T1_Data!DB37&lt;1, "&lt;1", IF(T1_Data!DB37&gt;99, "&gt;99", T1_Data!DB37))),"-")</f>
        <v>-</v>
      </c>
      <c r="DC39" s="72" t="str">
        <f>IF(ISNUMBER(T1_Data!DC37),IF(T1_Data!DC37=-999,"NA",IF(T1_Data!DC37&lt;1, "&lt;1", IF(T1_Data!DC37&gt;99, "&gt;99", T1_Data!DC37))),"-")</f>
        <v>-</v>
      </c>
      <c r="DD39" s="72" t="str">
        <f>IF(ISNUMBER(T1_Data!DD37),IF(T1_Data!DD37=-999,"NA",IF(T1_Data!DD37&lt;1, "&lt;1", IF(T1_Data!DD37&gt;99, "&gt;99", T1_Data!DD37))),"-")</f>
        <v>-</v>
      </c>
      <c r="DE39" s="72" t="str">
        <f>IF(ISNUMBER(T1_Data!DE37),IF(T1_Data!DE37=-999,"NA",IF(T1_Data!DE37&lt;1, "&lt;1", IF(T1_Data!DE37&gt;99, "&gt;99", T1_Data!DE37))),"-")</f>
        <v>-</v>
      </c>
      <c r="DF39" s="72" t="str">
        <f>IF(ISNUMBER(T1_Data!DF37),IF(T1_Data!DF37=-999,"NA",IF(T1_Data!DF37&lt;1, "&lt;1", IF(T1_Data!DF37&gt;99, "&gt;99", T1_Data!DF37))),"-")</f>
        <v>-</v>
      </c>
      <c r="DG39" s="72" t="str">
        <f>IF(ISNUMBER(T1_Data!DG37),IF(T1_Data!DG37=-999,"NA",IF(T1_Data!DG37&lt;1, "&lt;1", IF(T1_Data!DG37&gt;99, "&gt;99", T1_Data!DG37))),"-")</f>
        <v>-</v>
      </c>
      <c r="DH39" s="72" t="str">
        <f>IF(ISNUMBER(T1_Data!DH37),IF(T1_Data!DH37=-999,"NA",IF(T1_Data!DH37&lt;1, "&lt;1", IF(T1_Data!DH37&gt;99, "&gt;99", T1_Data!DH37))),"-")</f>
        <v>-</v>
      </c>
      <c r="DI39" s="72" t="str">
        <f>IF(ISNUMBER(T1_Data!DI37),IF(T1_Data!DI37=-999,"NA",IF(T1_Data!DI37&lt;1, "&lt;1", IF(T1_Data!DI37&gt;99, "&gt;99", T1_Data!DI37))),"-")</f>
        <v>-</v>
      </c>
      <c r="DJ39" s="72" t="str">
        <f>IF(ISNUMBER(T1_Data!DJ37),IF(T1_Data!DJ37=-999,"NA",IF(T1_Data!DJ37&lt;1, "&lt;1", IF(T1_Data!DJ37&gt;99, "&gt;99", T1_Data!DJ37))),"-")</f>
        <v>-</v>
      </c>
      <c r="DK39" s="72" t="str">
        <f>IF(ISNUMBER(T1_Data!DK37),IF(T1_Data!DK37=-999,"NA",IF(T1_Data!DK37&lt;1, "&lt;1", IF(T1_Data!DK37&gt;99, "&gt;99", T1_Data!DK37))),"-")</f>
        <v>-</v>
      </c>
      <c r="DL39" s="72" t="str">
        <f>IF(ISNUMBER(T1_Data!DL37),IF(T1_Data!DL37=-999,"NA",IF(T1_Data!DL37&lt;1, "&lt;1", IF(T1_Data!DL37&gt;99, "&gt;99", T1_Data!DL37))),"-")</f>
        <v>-</v>
      </c>
      <c r="DM39" s="72" t="str">
        <f>IF(ISNUMBER(T1_Data!DM37),IF(T1_Data!DM37=-999,"NA",IF(T1_Data!DM37&lt;1, "&lt;1", IF(T1_Data!DM37&gt;99, "&gt;99", T1_Data!DM37))),"-")</f>
        <v>-</v>
      </c>
      <c r="DN39" s="72" t="str">
        <f>IF(ISNUMBER(T1_Data!DN37),IF(T1_Data!DN37=-999,"NA",IF(T1_Data!DN37&lt;1, "&lt;1", IF(T1_Data!DN37&gt;99, "&gt;99", T1_Data!DN37))),"-")</f>
        <v>-</v>
      </c>
      <c r="DO39" s="72" t="str">
        <f>IF(ISNUMBER(T1_Data!DO37),IF(T1_Data!DO37=-999,"NA",IF(T1_Data!DO37&lt;1, "&lt;1", IF(T1_Data!DO37&gt;99, "&gt;99", T1_Data!DO37))),"-")</f>
        <v>-</v>
      </c>
      <c r="DP39" s="72" t="str">
        <f>IF(ISNUMBER(T1_Data!DP37),IF(T1_Data!DP37=-999,"NA",IF(T1_Data!DP37&lt;1, "&lt;1", IF(T1_Data!DP37&gt;99, "&gt;99", T1_Data!DP37))),"-")</f>
        <v>-</v>
      </c>
      <c r="DQ39" s="72" t="str">
        <f>IF(ISNUMBER(T1_Data!DQ37),IF(T1_Data!DQ37=-999,"NA",IF(T1_Data!DQ37&lt;1, "&lt;1", IF(T1_Data!DQ37&gt;99, "&gt;99", T1_Data!DQ37))),"-")</f>
        <v>-</v>
      </c>
      <c r="DR39" s="72" t="str">
        <f>IF(ISNUMBER(T1_Data!DR37),IF(T1_Data!DR37=-999,"NA",IF(T1_Data!DR37&lt;1, "&lt;1", IF(T1_Data!DR37&gt;99, "&gt;99", T1_Data!DR37))),"-")</f>
        <v>-</v>
      </c>
      <c r="DS39" s="72" t="str">
        <f>IF(ISNUMBER(T1_Data!DS37),IF(T1_Data!DS37=-999,"NA",IF(T1_Data!DS37&lt;1, "&lt;1", IF(T1_Data!DS37&gt;99, "&gt;99", T1_Data!DS37))),"-")</f>
        <v>-</v>
      </c>
      <c r="DT39" s="72" t="str">
        <f>IF(ISNUMBER(T1_Data!DT37),IF(T1_Data!DT37=-999,"NA",IF(T1_Data!DT37&lt;1, "&lt;1", IF(T1_Data!DT37&gt;99, "&gt;99", T1_Data!DT37))),"-")</f>
        <v>-</v>
      </c>
      <c r="DU39" s="72" t="str">
        <f>IF(ISNUMBER(T1_Data!DU37),IF(T1_Data!DU37=-999,"NA",IF(T1_Data!DU37&lt;1, "&lt;1", IF(T1_Data!DU37&gt;99, "&gt;99", T1_Data!DU37))),"-")</f>
        <v>-</v>
      </c>
      <c r="DV39" s="72" t="str">
        <f>IF(ISNUMBER(T1_Data!DV37),IF(T1_Data!DV37=-999,"NA",IF(T1_Data!DV37&lt;1, "&lt;1", IF(T1_Data!DV37&gt;99, "&gt;99", T1_Data!DV37))),"-")</f>
        <v>-</v>
      </c>
      <c r="DW39" s="72" t="str">
        <f>IF(ISNUMBER(T1_Data!DW37),IF(T1_Data!DW37=-999,"NA",IF(T1_Data!DW37&lt;1, "&lt;1", IF(T1_Data!DW37&gt;99, "&gt;99", T1_Data!DW37))),"-")</f>
        <v>-</v>
      </c>
      <c r="DX39" s="72" t="str">
        <f>IF(ISNUMBER(T1_Data!DX37),IF(T1_Data!DX37=-999,"NA",IF(T1_Data!DX37&lt;1, "&lt;1", IF(T1_Data!DX37&gt;99, "&gt;99", T1_Data!DX37))),"-")</f>
        <v>-</v>
      </c>
      <c r="DY39" s="72" t="str">
        <f>IF(ISNUMBER(T1_Data!DY37),IF(T1_Data!DY37=-999,"NA",IF(T1_Data!DY37&lt;1, "&lt;1", IF(T1_Data!DY37&gt;99, "&gt;99", T1_Data!DY37))),"-")</f>
        <v>-</v>
      </c>
      <c r="DZ39" s="72" t="str">
        <f>IF(ISNUMBER(T1_Data!DZ37),IF(T1_Data!DZ37=-999,"NA",IF(T1_Data!DZ37&lt;1, "&lt;1", IF(T1_Data!DZ37&gt;99, "&gt;99", T1_Data!DZ37))),"-")</f>
        <v>-</v>
      </c>
      <c r="EA39" s="72" t="str">
        <f>IF(ISNUMBER(T1_Data!EA37),IF(T1_Data!EA37=-999,"NA",IF(T1_Data!EA37&lt;1, "&lt;1", IF(T1_Data!EA37&gt;99, "&gt;99", T1_Data!EA37))),"-")</f>
        <v>-</v>
      </c>
      <c r="EB39" s="72" t="str">
        <f>IF(ISNUMBER(T1_Data!EB37),IF(T1_Data!EB37=-999,"NA",IF(T1_Data!EB37&lt;1, "&lt;1", IF(T1_Data!EB37&gt;99, "&gt;99", T1_Data!EB37))),"-")</f>
        <v>-</v>
      </c>
      <c r="EC39" s="72" t="str">
        <f>IF(ISNUMBER(T1_Data!EC37),IF(T1_Data!EC37=-999,"NA",IF(T1_Data!EC37&lt;1, "&lt;1", IF(T1_Data!EC37&gt;99, "&gt;99", T1_Data!EC37))),"-")</f>
        <v>-</v>
      </c>
      <c r="ED39" s="72" t="str">
        <f>IF(ISNUMBER(T1_Data!ED37),IF(T1_Data!ED37=-999,"NA",IF(T1_Data!ED37&lt;1, "&lt;1", IF(T1_Data!ED37&gt;99, "&gt;99", T1_Data!ED37))),"-")</f>
        <v>-</v>
      </c>
      <c r="EE39" s="72" t="str">
        <f>IF(ISNUMBER(T1_Data!EE37),IF(T1_Data!EE37=-999,"NA",IF(T1_Data!EE37&lt;1, "&lt;1", IF(T1_Data!EE37&gt;99, "&gt;99", T1_Data!EE37))),"-")</f>
        <v>-</v>
      </c>
      <c r="EF39" s="72" t="str">
        <f>IF(ISNUMBER(T1_Data!EF37),IF(T1_Data!EF37=-999,"NA",IF(T1_Data!EF37&lt;1, "&lt;1", IF(T1_Data!EF37&gt;99, "&gt;99", T1_Data!EF37))),"-")</f>
        <v>-</v>
      </c>
      <c r="EG39" s="72" t="str">
        <f>IF(ISNUMBER(T1_Data!EG37),IF(T1_Data!EG37=-999,"NA",IF(T1_Data!EG37&lt;1, "&lt;1", IF(T1_Data!EG37&gt;99, "&gt;99", T1_Data!EG37))),"-")</f>
        <v>-</v>
      </c>
      <c r="EH39" s="72" t="str">
        <f>IF(ISNUMBER(T1_Data!EH37),IF(T1_Data!EH37=-999,"NA",IF(T1_Data!EH37&lt;1, "&lt;1", IF(T1_Data!EH37&gt;99, "&gt;99", T1_Data!EH37))),"-")</f>
        <v>-</v>
      </c>
      <c r="EI39" s="72" t="str">
        <f>IF(ISNUMBER(T1_Data!EI37),IF(T1_Data!EI37=-999,"NA",IF(T1_Data!EI37&lt;1, "&lt;1", IF(T1_Data!EI37&gt;99, "&gt;99", T1_Data!EI37))),"-")</f>
        <v>-</v>
      </c>
      <c r="EJ39" s="72" t="str">
        <f>IF(ISNUMBER(T1_Data!EJ37),IF(T1_Data!EJ37=-999,"NA",IF(T1_Data!EJ37&lt;1, "&lt;1", IF(T1_Data!EJ37&gt;99, "&gt;99", T1_Data!EJ37))),"-")</f>
        <v>-</v>
      </c>
      <c r="EK39" s="72" t="str">
        <f>IF(ISNUMBER(T1_Data!EK37),IF(T1_Data!EK37=-999,"NA",IF(T1_Data!EK37&lt;1, "&lt;1", IF(T1_Data!EK37&gt;99, "&gt;99", T1_Data!EK37))),"-")</f>
        <v>-</v>
      </c>
      <c r="EL39" s="72" t="str">
        <f>IF(ISNUMBER(T1_Data!EL37),IF(T1_Data!EL37=-999,"NA",IF(T1_Data!EL37&lt;1, "&lt;1", IF(T1_Data!EL37&gt;99, "&gt;99", T1_Data!EL37))),"-")</f>
        <v>-</v>
      </c>
      <c r="EM39" s="72" t="str">
        <f>IF(ISNUMBER(T1_Data!EM37),IF(T1_Data!EM37=-999,"NA",IF(T1_Data!EM37&lt;1, "&lt;1", IF(T1_Data!EM37&gt;99, "&gt;99", T1_Data!EM37))),"-")</f>
        <v>-</v>
      </c>
      <c r="EN39" s="72" t="str">
        <f>IF(ISNUMBER(T1_Data!EN37),IF(T1_Data!EN37=-999,"NA",IF(T1_Data!EN37&lt;1, "&lt;1", IF(T1_Data!EN37&gt;99, "&gt;99", T1_Data!EN37))),"-")</f>
        <v>-</v>
      </c>
      <c r="EO39" s="72" t="str">
        <f>IF(ISNUMBER(T1_Data!EO37),IF(T1_Data!EO37=-999,"NA",IF(T1_Data!EO37&lt;1, "&lt;1", IF(T1_Data!EO37&gt;99, "&gt;99", T1_Data!EO37))),"-")</f>
        <v>-</v>
      </c>
      <c r="EP39" s="72" t="str">
        <f>IF(ISNUMBER(T1_Data!EP37),IF(T1_Data!EP37=-999,"NA",IF(T1_Data!EP37&lt;1, "&lt;1", IF(T1_Data!EP37&gt;99, "&gt;99", T1_Data!EP37))),"-")</f>
        <v>-</v>
      </c>
      <c r="EQ39" s="72" t="str">
        <f>IF(ISNUMBER(T1_Data!EQ37),IF(T1_Data!EQ37=-999,"NA",IF(T1_Data!EQ37&lt;1, "&lt;1", IF(T1_Data!EQ37&gt;99, "&gt;99", T1_Data!EQ37))),"-")</f>
        <v>-</v>
      </c>
      <c r="ER39" s="72" t="str">
        <f>IF(ISNUMBER(T1_Data!ER37),IF(T1_Data!ER37=-999,"NA",IF(T1_Data!ER37&lt;1, "&lt;1", IF(T1_Data!ER37&gt;99, "&gt;99", T1_Data!ER37))),"-")</f>
        <v>-</v>
      </c>
      <c r="ES39" s="72" t="str">
        <f>IF(ISNUMBER(T1_Data!ES37),IF(T1_Data!ES37=-999,"NA",IF(T1_Data!ES37&lt;1, "&lt;1", IF(T1_Data!ES37&gt;99, "&gt;99", T1_Data!ES37))),"-")</f>
        <v>-</v>
      </c>
      <c r="ET39" s="72" t="str">
        <f>IF(ISNUMBER(T1_Data!ET37),IF(T1_Data!ET37=-999,"NA",IF(T1_Data!ET37&lt;1, "&lt;1", IF(T1_Data!ET37&gt;99, "&gt;99", T1_Data!ET37))),"-")</f>
        <v>-</v>
      </c>
      <c r="EU39" s="72" t="str">
        <f>IF(ISNUMBER(T1_Data!EU37),IF(T1_Data!EU37=-999,"NA",IF(T1_Data!EU37&lt;1, "&lt;1", IF(T1_Data!EU37&gt;99, "&gt;99", T1_Data!EU37))),"-")</f>
        <v>-</v>
      </c>
      <c r="EV39" s="72" t="str">
        <f>IF(ISNUMBER(T1_Data!EV37),IF(T1_Data!EV37=-999,"NA",IF(T1_Data!EV37&lt;1, "&lt;1", IF(T1_Data!EV37&gt;99, "&gt;99", T1_Data!EV37))),"-")</f>
        <v>-</v>
      </c>
      <c r="EW39" s="72" t="str">
        <f>IF(ISNUMBER(T1_Data!EW37),IF(T1_Data!EW37=-999,"NA",IF(T1_Data!EW37&lt;1, "&lt;1", IF(T1_Data!EW37&gt;99, "&gt;99", T1_Data!EW37))),"-")</f>
        <v>-</v>
      </c>
      <c r="EX39" s="72" t="str">
        <f>IF(ISNUMBER(T1_Data!EX37),IF(T1_Data!EX37=-999,"NA",IF(T1_Data!EX37&lt;1, "&lt;1", IF(T1_Data!EX37&gt;99, "&gt;99", T1_Data!EX37))),"-")</f>
        <v>-</v>
      </c>
      <c r="EY39" s="72" t="str">
        <f>IF(ISNUMBER(T1_Data!EY37),IF(T1_Data!EY37=-999,"NA",IF(T1_Data!EY37&lt;1, "&lt;1", IF(T1_Data!EY37&gt;99, "&gt;99", T1_Data!EY37))),"-")</f>
        <v>-</v>
      </c>
      <c r="EZ39" s="72" t="str">
        <f>IF(ISNUMBER(T1_Data!EZ37),IF(T1_Data!EZ37=-999,"NA",IF(T1_Data!EZ37&lt;1, "&lt;1", IF(T1_Data!EZ37&gt;99, "&gt;99", T1_Data!EZ37))),"-")</f>
        <v>-</v>
      </c>
      <c r="FA39" s="72" t="str">
        <f>IF(ISNUMBER(T1_Data!FA37),IF(T1_Data!FA37=-999,"NA",IF(T1_Data!FA37&lt;1, "&lt;1", IF(T1_Data!FA37&gt;99, "&gt;99", T1_Data!FA37))),"-")</f>
        <v>-</v>
      </c>
      <c r="FB39" s="72" t="str">
        <f>IF(ISNUMBER(T1_Data!FB37),IF(T1_Data!FB37=-999,"NA",IF(T1_Data!FB37&lt;1, "&lt;1", IF(T1_Data!FB37&gt;99, "&gt;99", T1_Data!FB37))),"-")</f>
        <v>-</v>
      </c>
      <c r="FC39" s="72" t="str">
        <f>IF(ISNUMBER(T1_Data!FC37),IF(T1_Data!FC37=-999,"NA",IF(T1_Data!FC37&lt;1, "&lt;1", IF(T1_Data!FC37&gt;99, "&gt;99", T1_Data!FC37))),"-")</f>
        <v>-</v>
      </c>
      <c r="FD39" s="72" t="str">
        <f>IF(ISNUMBER(T1_Data!FD37),IF(T1_Data!FD37=-999,"NA",IF(T1_Data!FD37&lt;1, "&lt;1", IF(T1_Data!FD37&gt;99, "&gt;99", T1_Data!FD37))),"-")</f>
        <v>-</v>
      </c>
      <c r="FE39" s="72" t="str">
        <f>IF(ISNUMBER(T1_Data!FE37),IF(T1_Data!FE37=-999,"NA",IF(T1_Data!FE37&lt;1, "&lt;1", IF(T1_Data!FE37&gt;99, "&gt;99", T1_Data!FE37))),"-")</f>
        <v>-</v>
      </c>
      <c r="FF39" s="72" t="str">
        <f>IF(ISNUMBER(T1_Data!FF37),IF(T1_Data!FF37=-999,"NA",IF(T1_Data!FF37&lt;1, "&lt;1", IF(T1_Data!FF37&gt;99, "&gt;99", T1_Data!FF37))),"-")</f>
        <v>-</v>
      </c>
      <c r="FG39" s="72" t="str">
        <f>IF(ISNUMBER(T1_Data!FG37),IF(T1_Data!FG37=-999,"NA",IF(T1_Data!FG37&lt;1, "&lt;1", IF(T1_Data!FG37&gt;99, "&gt;99", T1_Data!FG37))),"-")</f>
        <v>-</v>
      </c>
      <c r="FH39" s="72" t="str">
        <f>IF(ISNUMBER(T1_Data!FH37),IF(T1_Data!FH37=-999,"NA",IF(T1_Data!FH37&lt;1, "&lt;1", IF(T1_Data!FH37&gt;99, "&gt;99", T1_Data!FH37))),"-")</f>
        <v>-</v>
      </c>
      <c r="FI39" s="72" t="str">
        <f>IF(ISNUMBER(T1_Data!FI37),IF(T1_Data!FI37=-999,"NA",IF(T1_Data!FI37&lt;1, "&lt;1", IF(T1_Data!FI37&gt;99, "&gt;99", T1_Data!FI37))),"-")</f>
        <v>-</v>
      </c>
      <c r="FJ39" s="72" t="str">
        <f>IF(ISNUMBER(T1_Data!FJ37),IF(T1_Data!FJ37=-999,"NA",IF(T1_Data!FJ37&lt;1, "&lt;1", IF(T1_Data!FJ37&gt;99, "&gt;99", T1_Data!FJ37))),"-")</f>
        <v>-</v>
      </c>
      <c r="FK39" s="72" t="str">
        <f>IF(ISNUMBER(T1_Data!FK37),IF(T1_Data!FK37=-999,"NA",IF(T1_Data!FK37&lt;1, "&lt;1", IF(T1_Data!FK37&gt;99, "&gt;99", T1_Data!FK37))),"-")</f>
        <v>-</v>
      </c>
      <c r="FL39" s="72" t="str">
        <f>IF(ISNUMBER(T1_Data!FL37),IF(T1_Data!FL37=-999,"NA",IF(T1_Data!FL37&lt;1, "&lt;1", IF(T1_Data!FL37&gt;99, "&gt;99", T1_Data!FL37))),"-")</f>
        <v>-</v>
      </c>
      <c r="FM39" s="72" t="str">
        <f>IF(ISNUMBER(T1_Data!FM37),IF(T1_Data!FM37=-999,"NA",IF(T1_Data!FM37&lt;1, "&lt;1", IF(T1_Data!FM37&gt;99, "&gt;99", T1_Data!FM37))),"-")</f>
        <v>-</v>
      </c>
      <c r="FN39" s="72" t="str">
        <f>IF(ISNUMBER(T1_Data!FN37),IF(T1_Data!FN37=-999,"NA",IF(T1_Data!FN37&lt;1, "&lt;1", IF(T1_Data!FN37&gt;99, "&gt;99", T1_Data!FN37))),"-")</f>
        <v>-</v>
      </c>
      <c r="FO39" s="72" t="str">
        <f>IF(ISNUMBER(T1_Data!FO37),IF(T1_Data!FO37=-999,"NA",IF(T1_Data!FO37&lt;1, "&lt;1", IF(T1_Data!FO37&gt;99, "&gt;99", T1_Data!FO37))),"-")</f>
        <v>-</v>
      </c>
      <c r="FP39" s="72" t="str">
        <f>IF(ISNUMBER(T1_Data!FP37),IF(T1_Data!FP37=-999,"NA",IF(T1_Data!FP37&lt;1, "&lt;1", IF(T1_Data!FP37&gt;99, "&gt;99", T1_Data!FP37))),"-")</f>
        <v>-</v>
      </c>
      <c r="FQ39" s="72" t="str">
        <f>IF(ISNUMBER(T1_Data!FQ37),IF(T1_Data!FQ37=-999,"NA",IF(T1_Data!FQ37&lt;1, "&lt;1", IF(T1_Data!FQ37&gt;99, "&gt;99", T1_Data!FQ37))),"-")</f>
        <v>-</v>
      </c>
      <c r="FR39" s="72" t="str">
        <f>IF(ISNUMBER(T1_Data!FR37),IF(T1_Data!FR37=-999,"NA",IF(T1_Data!FR37&lt;1, "&lt;1", IF(T1_Data!FR37&gt;99, "&gt;99", T1_Data!FR37))),"-")</f>
        <v>-</v>
      </c>
      <c r="FS39" s="72" t="str">
        <f>IF(ISNUMBER(T1_Data!FS37),IF(T1_Data!FS37=-999,"NA",IF(T1_Data!FS37&lt;1, "&lt;1", IF(T1_Data!FS37&gt;99, "&gt;99", T1_Data!FS37))),"-")</f>
        <v>-</v>
      </c>
      <c r="FT39" s="72" t="str">
        <f>IF(ISNUMBER(T1_Data!FT37),IF(T1_Data!FT37=-999,"NA",IF(T1_Data!FT37&lt;1, "&lt;1", IF(T1_Data!FT37&gt;99, "&gt;99", T1_Data!FT37))),"-")</f>
        <v>-</v>
      </c>
      <c r="FU39" s="72" t="str">
        <f>IF(ISNUMBER(T1_Data!FU37),IF(T1_Data!FU37=-999,"NA",IF(T1_Data!FU37&lt;1, "&lt;1", IF(T1_Data!FU37&gt;99, "&gt;99", T1_Data!FU37))),"-")</f>
        <v>-</v>
      </c>
      <c r="FV39" s="72" t="str">
        <f>IF(ISNUMBER(T1_Data!FV37),IF(T1_Data!FV37=-999,"NA",IF(T1_Data!FV37&lt;1, "&lt;1", IF(T1_Data!FV37&gt;99, "&gt;99", T1_Data!FV37))),"-")</f>
        <v>-</v>
      </c>
      <c r="FW39" s="72" t="str">
        <f>IF(ISNUMBER(T1_Data!FW37),IF(T1_Data!FW37=-999,"NA",IF(T1_Data!FW37&lt;1, "&lt;1", IF(T1_Data!FW37&gt;99, "&gt;99", T1_Data!FW37))),"-")</f>
        <v>-</v>
      </c>
      <c r="FX39" s="71" t="str">
        <f>IF(ISBLANK(T1_Data!FX37), "", T1_Data!FX37)</f>
        <v/>
      </c>
    </row>
    <row r="40" spans="1:180" x14ac:dyDescent="0.25">
      <c r="A40" s="71" t="str">
        <f>IF(ISBLANK(T1_Data!A38), "", T1_Data!A38)</f>
        <v/>
      </c>
      <c r="B40" s="72" t="str">
        <f>IF(ISNUMBER(T1_Data!B38), T1_Data!B38,"-")</f>
        <v>-</v>
      </c>
      <c r="C40" s="72" t="str">
        <f>IF(ISNUMBER(T1_Data!C38),IF(T1_Data!C38=-999,"NA",IF(T1_Data!C38&lt;1, "&lt;1", IF(T1_Data!C38&gt;99, "&gt;99", T1_Data!C38))),"-")</f>
        <v>-</v>
      </c>
      <c r="D40" s="72" t="str">
        <f>IF(ISNUMBER(T1_Data!D38),IF(T1_Data!D38=-999,"NA",IF(T1_Data!D38&lt;1, "&lt;1", IF(T1_Data!D38&gt;99, "&gt;99", T1_Data!D38))),"-")</f>
        <v>-</v>
      </c>
      <c r="E40" s="72" t="str">
        <f>IF(ISNUMBER(T1_Data!E38),IF(T1_Data!E38=-999,"NA",IF(T1_Data!E38&lt;1, "&lt;1", IF(T1_Data!E38&gt;99, "&gt;99", T1_Data!E38))),"-")</f>
        <v>-</v>
      </c>
      <c r="F40" s="72" t="str">
        <f>IF(ISNUMBER(T1_Data!F38),IF(T1_Data!F38=-999,"NA",IF(T1_Data!F38&lt;1, "&lt;1", IF(T1_Data!F38&gt;99, "&gt;99", T1_Data!F38))),"-")</f>
        <v>-</v>
      </c>
      <c r="G40" s="72" t="str">
        <f>IF(ISNUMBER(T1_Data!G38),IF(T1_Data!G38=-999,"NA",IF(T1_Data!G38&lt;1, "&lt;1", IF(T1_Data!G38&gt;99, "&gt;99", T1_Data!G38))),"-")</f>
        <v>-</v>
      </c>
      <c r="H40" s="72" t="str">
        <f>IF(ISNUMBER(T1_Data!H38),IF(T1_Data!H38=-999,"NA",IF(T1_Data!H38&lt;1, "&lt;1", IF(T1_Data!H38&gt;99, "&gt;99", T1_Data!H38))),"-")</f>
        <v>-</v>
      </c>
      <c r="I40" s="72" t="str">
        <f>IF(ISNUMBER(T1_Data!I38),IF(T1_Data!I38=-999,"NA",IF(T1_Data!I38&lt;1, "&lt;1", IF(T1_Data!I38&gt;99, "&gt;99", T1_Data!I38))),"-")</f>
        <v>-</v>
      </c>
      <c r="J40" s="72" t="str">
        <f>IF(ISNUMBER(T1_Data!J38),IF(T1_Data!J38=-999,"NA",IF(T1_Data!J38&lt;1, "&lt;1", IF(T1_Data!J38&gt;99, "&gt;99", T1_Data!J38))),"-")</f>
        <v>-</v>
      </c>
      <c r="K40" s="72" t="str">
        <f>IF(ISNUMBER(T1_Data!K38),IF(T1_Data!K38=-999,"NA",IF(T1_Data!K38&lt;1, "&lt;1", IF(T1_Data!K38&gt;99, "&gt;99", T1_Data!K38))),"-")</f>
        <v>-</v>
      </c>
      <c r="L40" s="72" t="str">
        <f>IF(ISNUMBER(T1_Data!L38),IF(T1_Data!L38=-999,"NA",IF(T1_Data!L38&lt;1, "&lt;1", IF(T1_Data!L38&gt;99, "&gt;99", T1_Data!L38))),"-")</f>
        <v>-</v>
      </c>
      <c r="M40" s="72" t="str">
        <f>IF(ISNUMBER(T1_Data!M38),IF(T1_Data!M38=-999,"NA",IF(T1_Data!M38&lt;1, "&lt;1", IF(T1_Data!M38&gt;99, "&gt;99", T1_Data!M38))),"-")</f>
        <v>-</v>
      </c>
      <c r="N40" s="72" t="str">
        <f>IF(ISNUMBER(T1_Data!N38),IF(T1_Data!N38=-999,"NA",IF(T1_Data!N38&lt;1, "&lt;1", IF(T1_Data!N38&gt;99, "&gt;99", T1_Data!N38))),"-")</f>
        <v>-</v>
      </c>
      <c r="O40" s="72" t="str">
        <f>IF(ISNUMBER(T1_Data!O38),IF(T1_Data!O38=-999,"NA",IF(T1_Data!O38&lt;1, "&lt;1", IF(T1_Data!O38&gt;99, "&gt;99", T1_Data!O38))),"-")</f>
        <v>-</v>
      </c>
      <c r="P40" s="72" t="str">
        <f>IF(ISNUMBER(T1_Data!P38),IF(T1_Data!P38=-999,"NA",IF(T1_Data!P38&lt;1, "&lt;1", IF(T1_Data!P38&gt;99, "&gt;99", T1_Data!P38))),"-")</f>
        <v>-</v>
      </c>
      <c r="Q40" s="72" t="str">
        <f>IF(ISNUMBER(T1_Data!Q38),IF(T1_Data!Q38=-999,"NA",IF(T1_Data!Q38&lt;1, "&lt;1", IF(T1_Data!Q38&gt;99, "&gt;99", T1_Data!Q38))),"-")</f>
        <v>-</v>
      </c>
      <c r="R40" s="72" t="str">
        <f>IF(ISNUMBER(T1_Data!R38),IF(T1_Data!R38=-999,"NA",IF(T1_Data!R38&lt;1, "&lt;1", IF(T1_Data!R38&gt;99, "&gt;99", T1_Data!R38))),"-")</f>
        <v>-</v>
      </c>
      <c r="S40" s="72" t="str">
        <f>IF(ISNUMBER(T1_Data!S38),IF(T1_Data!S38=-999,"NA",IF(T1_Data!S38&lt;1, "&lt;1", IF(T1_Data!S38&gt;99, "&gt;99", T1_Data!S38))),"-")</f>
        <v>-</v>
      </c>
      <c r="T40" s="72" t="str">
        <f>IF(ISNUMBER(T1_Data!T38),IF(T1_Data!T38=-999,"NA",IF(T1_Data!T38&lt;1, "&lt;1", IF(T1_Data!T38&gt;99, "&gt;99", T1_Data!T38))),"-")</f>
        <v>-</v>
      </c>
      <c r="U40" s="72" t="str">
        <f>IF(ISNUMBER(T1_Data!U38),IF(T1_Data!U38=-999,"NA",IF(T1_Data!U38&lt;1, "&lt;1", IF(T1_Data!U38&gt;99, "&gt;99", T1_Data!U38))),"-")</f>
        <v>-</v>
      </c>
      <c r="V40" s="72" t="str">
        <f>IF(ISNUMBER(T1_Data!V38),IF(T1_Data!V38=-999,"NA",IF(T1_Data!V38&lt;1, "&lt;1", IF(T1_Data!V38&gt;99, "&gt;99", T1_Data!V38))),"-")</f>
        <v>-</v>
      </c>
      <c r="W40" s="72" t="str">
        <f>IF(ISNUMBER(T1_Data!W38),IF(T1_Data!W38=-999,"NA",IF(T1_Data!W38&lt;1, "&lt;1", IF(T1_Data!W38&gt;99, "&gt;99", T1_Data!W38))),"-")</f>
        <v>-</v>
      </c>
      <c r="X40" s="72" t="str">
        <f>IF(ISNUMBER(T1_Data!X38),IF(T1_Data!X38=-999,"NA",IF(T1_Data!X38&lt;1, "&lt;1", IF(T1_Data!X38&gt;99, "&gt;99", T1_Data!X38))),"-")</f>
        <v>-</v>
      </c>
      <c r="Y40" s="72" t="str">
        <f>IF(ISNUMBER(T1_Data!Y38),IF(T1_Data!Y38=-999,"NA",IF(T1_Data!Y38&lt;1, "&lt;1", IF(T1_Data!Y38&gt;99, "&gt;99", T1_Data!Y38))),"-")</f>
        <v>-</v>
      </c>
      <c r="Z40" s="72" t="str">
        <f>IF(ISNUMBER(T1_Data!Z38),IF(T1_Data!Z38=-999,"NA",IF(T1_Data!Z38&lt;1, "&lt;1", IF(T1_Data!Z38&gt;99, "&gt;99", T1_Data!Z38))),"-")</f>
        <v>-</v>
      </c>
      <c r="AA40" s="72" t="str">
        <f>IF(ISNUMBER(T1_Data!AA38),IF(T1_Data!AA38=-999,"NA",IF(T1_Data!AA38&lt;1, "&lt;1", IF(T1_Data!AA38&gt;99, "&gt;99", T1_Data!AA38))),"-")</f>
        <v>-</v>
      </c>
      <c r="AB40" s="72" t="str">
        <f>IF(ISNUMBER(T1_Data!AB38),IF(T1_Data!AB38=-999,"NA",IF(T1_Data!AB38&lt;1, "&lt;1", IF(T1_Data!AB38&gt;99, "&gt;99", T1_Data!AB38))),"-")</f>
        <v>-</v>
      </c>
      <c r="AC40" s="72" t="str">
        <f>IF(ISNUMBER(T1_Data!AC38),IF(T1_Data!AC38=-999,"NA",IF(T1_Data!AC38&lt;1, "&lt;1", IF(T1_Data!AC38&gt;99, "&gt;99", T1_Data!AC38))),"-")</f>
        <v>-</v>
      </c>
      <c r="AD40" s="72" t="str">
        <f>IF(ISNUMBER(T1_Data!AD38),IF(T1_Data!AD38=-999,"NA",IF(T1_Data!AD38&lt;1, "&lt;1", IF(T1_Data!AD38&gt;99, "&gt;99", T1_Data!AD38))),"-")</f>
        <v>-</v>
      </c>
      <c r="AE40" s="72" t="str">
        <f>IF(ISNUMBER(T1_Data!AE38),IF(T1_Data!AE38=-999,"NA",IF(T1_Data!AE38&lt;1, "&lt;1", IF(T1_Data!AE38&gt;99, "&gt;99", T1_Data!AE38))),"-")</f>
        <v>-</v>
      </c>
      <c r="AF40" s="72" t="str">
        <f>IF(ISNUMBER(T1_Data!AF38),IF(T1_Data!AF38=-999,"NA",IF(T1_Data!AF38&lt;1, "&lt;1", IF(T1_Data!AF38&gt;99, "&gt;99", T1_Data!AF38))),"-")</f>
        <v>-</v>
      </c>
      <c r="AG40" s="72" t="str">
        <f>IF(ISNUMBER(T1_Data!AG38),IF(T1_Data!AG38=-999,"NA",IF(T1_Data!AG38&lt;1, "&lt;1", IF(T1_Data!AG38&gt;99, "&gt;99", T1_Data!AG38))),"-")</f>
        <v>-</v>
      </c>
      <c r="AH40" s="72" t="str">
        <f>IF(ISNUMBER(T1_Data!AH38),IF(T1_Data!AH38=-999,"NA",IF(T1_Data!AH38&lt;1, "&lt;1", IF(T1_Data!AH38&gt;99, "&gt;99", T1_Data!AH38))),"-")</f>
        <v>-</v>
      </c>
      <c r="AI40" s="72" t="str">
        <f>IF(ISNUMBER(T1_Data!AI38),IF(T1_Data!AI38=-999,"NA",IF(T1_Data!AI38&lt;1, "&lt;1", IF(T1_Data!AI38&gt;99, "&gt;99", T1_Data!AI38))),"-")</f>
        <v>-</v>
      </c>
      <c r="AJ40" s="72" t="str">
        <f>IF(ISNUMBER(T1_Data!AJ38),IF(T1_Data!AJ38=-999,"NA",IF(T1_Data!AJ38&lt;1, "&lt;1", IF(T1_Data!AJ38&gt;99, "&gt;99", T1_Data!AJ38))),"-")</f>
        <v>-</v>
      </c>
      <c r="AK40" s="72" t="str">
        <f>IF(ISNUMBER(T1_Data!AK38),IF(T1_Data!AK38=-999,"NA",IF(T1_Data!AK38&lt;1, "&lt;1", IF(T1_Data!AK38&gt;99, "&gt;99", T1_Data!AK38))),"-")</f>
        <v>-</v>
      </c>
      <c r="AL40" s="72" t="str">
        <f>IF(ISNUMBER(T1_Data!AL38),IF(T1_Data!AL38=-999,"NA",IF(T1_Data!AL38&lt;1, "&lt;1", IF(T1_Data!AL38&gt;99, "&gt;99", T1_Data!AL38))),"-")</f>
        <v>-</v>
      </c>
      <c r="AM40" s="72" t="str">
        <f>IF(ISNUMBER(T1_Data!AM38),IF(T1_Data!AM38=-999,"NA",IF(T1_Data!AM38&lt;1, "&lt;1", IF(T1_Data!AM38&gt;99, "&gt;99", T1_Data!AM38))),"-")</f>
        <v>-</v>
      </c>
      <c r="AN40" s="72" t="str">
        <f>IF(ISNUMBER(T1_Data!AN38),IF(T1_Data!AN38=-999,"NA",IF(T1_Data!AN38&lt;1, "&lt;1", IF(T1_Data!AN38&gt;99, "&gt;99", T1_Data!AN38))),"-")</f>
        <v>-</v>
      </c>
      <c r="AO40" s="72" t="str">
        <f>IF(ISNUMBER(T1_Data!AO38),IF(T1_Data!AO38=-999,"NA",IF(T1_Data!AO38&lt;1, "&lt;1", IF(T1_Data!AO38&gt;99, "&gt;99", T1_Data!AO38))),"-")</f>
        <v>-</v>
      </c>
      <c r="AP40" s="72" t="str">
        <f>IF(ISNUMBER(T1_Data!AP38),IF(T1_Data!AP38=-999,"NA",IF(T1_Data!AP38&lt;1, "&lt;1", IF(T1_Data!AP38&gt;99, "&gt;99", T1_Data!AP38))),"-")</f>
        <v>-</v>
      </c>
      <c r="AQ40" s="72" t="str">
        <f>IF(ISNUMBER(T1_Data!AQ38),IF(T1_Data!AQ38=-999,"NA",IF(T1_Data!AQ38&lt;1, "&lt;1", IF(T1_Data!AQ38&gt;99, "&gt;99", T1_Data!AQ38))),"-")</f>
        <v>-</v>
      </c>
      <c r="AR40" s="72" t="str">
        <f>IF(ISNUMBER(T1_Data!AR38),IF(T1_Data!AR38=-999,"NA",IF(T1_Data!AR38&lt;1, "&lt;1", IF(T1_Data!AR38&gt;99, "&gt;99", T1_Data!AR38))),"-")</f>
        <v>-</v>
      </c>
      <c r="AS40" s="72" t="str">
        <f>IF(ISNUMBER(T1_Data!AS38),IF(T1_Data!AS38=-999,"NA",IF(T1_Data!AS38&lt;1, "&lt;1", IF(T1_Data!AS38&gt;99, "&gt;99", T1_Data!AS38))),"-")</f>
        <v>-</v>
      </c>
      <c r="AT40" s="72" t="str">
        <f>IF(ISNUMBER(T1_Data!AT38),IF(T1_Data!AT38=-999,"NA",IF(T1_Data!AT38&lt;1, "&lt;1", IF(T1_Data!AT38&gt;99, "&gt;99", T1_Data!AT38))),"-")</f>
        <v>-</v>
      </c>
      <c r="AU40" s="72" t="str">
        <f>IF(ISNUMBER(T1_Data!AU38),IF(T1_Data!AU38=-999,"NA",IF(T1_Data!AU38&lt;1, "&lt;1", IF(T1_Data!AU38&gt;99, "&gt;99", T1_Data!AU38))),"-")</f>
        <v>-</v>
      </c>
      <c r="AV40" s="72" t="str">
        <f>IF(ISNUMBER(T1_Data!AV38),IF(T1_Data!AV38=-999,"NA",IF(T1_Data!AV38&lt;1, "&lt;1", IF(T1_Data!AV38&gt;99, "&gt;99", T1_Data!AV38))),"-")</f>
        <v>-</v>
      </c>
      <c r="AW40" s="72" t="str">
        <f>IF(ISNUMBER(T1_Data!AW38),IF(T1_Data!AW38=-999,"NA",IF(T1_Data!AW38&lt;1, "&lt;1", IF(T1_Data!AW38&gt;99, "&gt;99", T1_Data!AW38))),"-")</f>
        <v>-</v>
      </c>
      <c r="AX40" s="72" t="str">
        <f>IF(ISNUMBER(T1_Data!AX38),IF(T1_Data!AX38=-999,"NA",IF(T1_Data!AX38&lt;1, "&lt;1", IF(T1_Data!AX38&gt;99, "&gt;99", T1_Data!AX38))),"-")</f>
        <v>-</v>
      </c>
      <c r="AY40" s="72" t="str">
        <f>IF(ISNUMBER(T1_Data!AY38),IF(T1_Data!AY38=-999,"NA",IF(T1_Data!AY38&lt;1, "&lt;1", IF(T1_Data!AY38&gt;99, "&gt;99", T1_Data!AY38))),"-")</f>
        <v>-</v>
      </c>
      <c r="AZ40" s="72" t="str">
        <f>IF(ISNUMBER(T1_Data!AZ38),IF(T1_Data!AZ38=-999,"NA",IF(T1_Data!AZ38&lt;1, "&lt;1", IF(T1_Data!AZ38&gt;99, "&gt;99", T1_Data!AZ38))),"-")</f>
        <v>-</v>
      </c>
      <c r="BA40" s="72" t="str">
        <f>IF(ISNUMBER(T1_Data!BA38),IF(T1_Data!BA38=-999,"NA",IF(T1_Data!BA38&lt;1, "&lt;1", IF(T1_Data!BA38&gt;99, "&gt;99", T1_Data!BA38))),"-")</f>
        <v>-</v>
      </c>
      <c r="BB40" s="72" t="str">
        <f>IF(ISNUMBER(T1_Data!BB38),IF(T1_Data!BB38=-999,"NA",IF(T1_Data!BB38&lt;1, "&lt;1", IF(T1_Data!BB38&gt;99, "&gt;99", T1_Data!BB38))),"-")</f>
        <v>-</v>
      </c>
      <c r="BC40" s="72" t="str">
        <f>IF(ISNUMBER(T1_Data!BC38),IF(T1_Data!BC38=-999,"NA",IF(T1_Data!BC38&lt;1, "&lt;1", IF(T1_Data!BC38&gt;99, "&gt;99", T1_Data!BC38))),"-")</f>
        <v>-</v>
      </c>
      <c r="BD40" s="72" t="str">
        <f>IF(ISNUMBER(T1_Data!BD38),IF(T1_Data!BD38=-999,"NA",IF(T1_Data!BD38&lt;1, "&lt;1", IF(T1_Data!BD38&gt;99, "&gt;99", T1_Data!BD38))),"-")</f>
        <v>-</v>
      </c>
      <c r="BE40" s="72" t="str">
        <f>IF(ISNUMBER(T1_Data!BE38),IF(T1_Data!BE38=-999,"NA",IF(T1_Data!BE38&lt;1, "&lt;1", IF(T1_Data!BE38&gt;99, "&gt;99", T1_Data!BE38))),"-")</f>
        <v>-</v>
      </c>
      <c r="BF40" s="72" t="str">
        <f>IF(ISNUMBER(T1_Data!BF38),IF(T1_Data!BF38=-999,"NA",IF(T1_Data!BF38&lt;1, "&lt;1", IF(T1_Data!BF38&gt;99, "&gt;99", T1_Data!BF38))),"-")</f>
        <v>-</v>
      </c>
      <c r="BG40" s="72" t="str">
        <f>IF(ISNUMBER(T1_Data!BG38),IF(T1_Data!BG38=-999,"NA",IF(T1_Data!BG38&lt;1, "&lt;1", IF(T1_Data!BG38&gt;99, "&gt;99", T1_Data!BG38))),"-")</f>
        <v>-</v>
      </c>
      <c r="BH40" s="72" t="str">
        <f>IF(ISNUMBER(T1_Data!BH38),IF(T1_Data!BH38=-999,"NA",IF(T1_Data!BH38&lt;1, "&lt;1", IF(T1_Data!BH38&gt;99, "&gt;99", T1_Data!BH38))),"-")</f>
        <v>-</v>
      </c>
      <c r="BI40" s="72" t="str">
        <f>IF(ISNUMBER(T1_Data!BI38),IF(T1_Data!BI38=-999,"NA",IF(T1_Data!BI38&lt;1, "&lt;1", IF(T1_Data!BI38&gt;99, "&gt;99", T1_Data!BI38))),"-")</f>
        <v>-</v>
      </c>
      <c r="BJ40" s="72" t="str">
        <f>IF(ISNUMBER(T1_Data!BJ38),IF(T1_Data!BJ38=-999,"NA",IF(T1_Data!BJ38&lt;1, "&lt;1", IF(T1_Data!BJ38&gt;99, "&gt;99", T1_Data!BJ38))),"-")</f>
        <v>-</v>
      </c>
      <c r="BK40" s="72" t="str">
        <f>IF(ISNUMBER(T1_Data!BK38),IF(T1_Data!BK38=-999,"NA",IF(T1_Data!BK38&lt;1, "&lt;1", IF(T1_Data!BK38&gt;99, "&gt;99", T1_Data!BK38))),"-")</f>
        <v>-</v>
      </c>
      <c r="BL40" s="72" t="str">
        <f>IF(ISNUMBER(T1_Data!BL38),IF(T1_Data!BL38=-999,"NA",IF(T1_Data!BL38&lt;1, "&lt;1", IF(T1_Data!BL38&gt;99, "&gt;99", T1_Data!BL38))),"-")</f>
        <v>-</v>
      </c>
      <c r="BM40" s="72" t="str">
        <f>IF(ISNUMBER(T1_Data!BM38),IF(T1_Data!BM38=-999,"NA",IF(T1_Data!BM38&lt;1, "&lt;1", IF(T1_Data!BM38&gt;99, "&gt;99", T1_Data!BM38))),"-")</f>
        <v>-</v>
      </c>
      <c r="BN40" s="72" t="str">
        <f>IF(ISNUMBER(T1_Data!BN38),IF(T1_Data!BN38=-999,"NA",IF(T1_Data!BN38&lt;1, "&lt;1", IF(T1_Data!BN38&gt;99, "&gt;99", T1_Data!BN38))),"-")</f>
        <v>-</v>
      </c>
      <c r="BO40" s="72" t="str">
        <f>IF(ISNUMBER(T1_Data!BO38),IF(T1_Data!BO38=-999,"NA",IF(T1_Data!BO38&lt;1, "&lt;1", IF(T1_Data!BO38&gt;99, "&gt;99", T1_Data!BO38))),"-")</f>
        <v>-</v>
      </c>
      <c r="BP40" s="72" t="str">
        <f>IF(ISNUMBER(T1_Data!BP38),IF(T1_Data!BP38=-999,"NA",IF(T1_Data!BP38&lt;1, "&lt;1", IF(T1_Data!BP38&gt;99, "&gt;99", T1_Data!BP38))),"-")</f>
        <v>-</v>
      </c>
      <c r="BQ40" s="72" t="str">
        <f>IF(ISNUMBER(T1_Data!BQ38),IF(T1_Data!BQ38=-999,"NA",IF(T1_Data!BQ38&lt;1, "&lt;1", IF(T1_Data!BQ38&gt;99, "&gt;99", T1_Data!BQ38))),"-")</f>
        <v>-</v>
      </c>
      <c r="BR40" s="72" t="str">
        <f>IF(ISNUMBER(T1_Data!BR38),IF(T1_Data!BR38=-999,"NA",IF(T1_Data!BR38&lt;1, "&lt;1", IF(T1_Data!BR38&gt;99, "&gt;99", T1_Data!BR38))),"-")</f>
        <v>-</v>
      </c>
      <c r="BS40" s="72" t="str">
        <f>IF(ISNUMBER(T1_Data!BS38),IF(T1_Data!BS38=-999,"NA",IF(T1_Data!BS38&lt;1, "&lt;1", IF(T1_Data!BS38&gt;99, "&gt;99", T1_Data!BS38))),"-")</f>
        <v>-</v>
      </c>
      <c r="BT40" s="72" t="str">
        <f>IF(ISNUMBER(T1_Data!BT38),IF(T1_Data!BT38=-999,"NA",IF(T1_Data!BT38&lt;1, "&lt;1", IF(T1_Data!BT38&gt;99, "&gt;99", T1_Data!BT38))),"-")</f>
        <v>-</v>
      </c>
      <c r="BU40" s="72" t="str">
        <f>IF(ISNUMBER(T1_Data!BU38),IF(T1_Data!BU38=-999,"NA",IF(T1_Data!BU38&lt;1, "&lt;1", IF(T1_Data!BU38&gt;99, "&gt;99", T1_Data!BU38))),"-")</f>
        <v>-</v>
      </c>
      <c r="BV40" s="72" t="str">
        <f>IF(ISNUMBER(T1_Data!BV38),IF(T1_Data!BV38=-999,"NA",IF(T1_Data!BV38&lt;1, "&lt;1", IF(T1_Data!BV38&gt;99, "&gt;99", T1_Data!BV38))),"-")</f>
        <v>-</v>
      </c>
      <c r="BW40" s="72" t="str">
        <f>IF(ISNUMBER(T1_Data!BW38),IF(T1_Data!BW38=-999,"NA",IF(T1_Data!BW38&lt;1, "&lt;1", IF(T1_Data!BW38&gt;99, "&gt;99", T1_Data!BW38))),"-")</f>
        <v>-</v>
      </c>
      <c r="BX40" s="72" t="str">
        <f>IF(ISNUMBER(T1_Data!BX38),IF(T1_Data!BX38=-999,"NA",IF(T1_Data!BX38&lt;1, "&lt;1", IF(T1_Data!BX38&gt;99, "&gt;99", T1_Data!BX38))),"-")</f>
        <v>-</v>
      </c>
      <c r="BY40" s="72" t="str">
        <f>IF(ISNUMBER(T1_Data!BY38),IF(T1_Data!BY38=-999,"NA",IF(T1_Data!BY38&lt;1, "&lt;1", IF(T1_Data!BY38&gt;99, "&gt;99", T1_Data!BY38))),"-")</f>
        <v>-</v>
      </c>
      <c r="BZ40" s="72" t="str">
        <f>IF(ISNUMBER(T1_Data!BZ38),IF(T1_Data!BZ38=-999,"NA",IF(T1_Data!BZ38&lt;1, "&lt;1", IF(T1_Data!BZ38&gt;99, "&gt;99", T1_Data!BZ38))),"-")</f>
        <v>-</v>
      </c>
      <c r="CA40" s="72" t="str">
        <f>IF(ISNUMBER(T1_Data!CA38),IF(T1_Data!CA38=-999,"NA",IF(T1_Data!CA38&lt;1, "&lt;1", IF(T1_Data!CA38&gt;99, "&gt;99", T1_Data!CA38))),"-")</f>
        <v>-</v>
      </c>
      <c r="CB40" s="72" t="str">
        <f>IF(ISNUMBER(T1_Data!CB38),IF(T1_Data!CB38=-999,"NA",IF(T1_Data!CB38&lt;1, "&lt;1", IF(T1_Data!CB38&gt;99, "&gt;99", T1_Data!CB38))),"-")</f>
        <v>-</v>
      </c>
      <c r="CC40" s="72" t="str">
        <f>IF(ISNUMBER(T1_Data!CC38),IF(T1_Data!CC38=-999,"NA",IF(T1_Data!CC38&lt;1, "&lt;1", IF(T1_Data!CC38&gt;99, "&gt;99", T1_Data!CC38))),"-")</f>
        <v>-</v>
      </c>
      <c r="CD40" s="72" t="str">
        <f>IF(ISNUMBER(T1_Data!CD38),IF(T1_Data!CD38=-999,"NA",IF(T1_Data!CD38&lt;1, "&lt;1", IF(T1_Data!CD38&gt;99, "&gt;99", T1_Data!CD38))),"-")</f>
        <v>-</v>
      </c>
      <c r="CE40" s="72" t="str">
        <f>IF(ISNUMBER(T1_Data!CE38),IF(T1_Data!CE38=-999,"NA",IF(T1_Data!CE38&lt;1, "&lt;1", IF(T1_Data!CE38&gt;99, "&gt;99", T1_Data!CE38))),"-")</f>
        <v>-</v>
      </c>
      <c r="CF40" s="72" t="str">
        <f>IF(ISNUMBER(T1_Data!CF38),IF(T1_Data!CF38=-999,"NA",IF(T1_Data!CF38&lt;1, "&lt;1", IF(T1_Data!CF38&gt;99, "&gt;99", T1_Data!CF38))),"-")</f>
        <v>-</v>
      </c>
      <c r="CG40" s="72" t="str">
        <f>IF(ISNUMBER(T1_Data!CG38),IF(T1_Data!CG38=-999,"NA",IF(T1_Data!CG38&lt;1, "&lt;1", IF(T1_Data!CG38&gt;99, "&gt;99", T1_Data!CG38))),"-")</f>
        <v>-</v>
      </c>
      <c r="CH40" s="72" t="str">
        <f>IF(ISNUMBER(T1_Data!CH38),IF(T1_Data!CH38=-999,"NA",IF(T1_Data!CH38&lt;1, "&lt;1", IF(T1_Data!CH38&gt;99, "&gt;99", T1_Data!CH38))),"-")</f>
        <v>-</v>
      </c>
      <c r="CI40" s="72" t="str">
        <f>IF(ISNUMBER(T1_Data!CI38),IF(T1_Data!CI38=-999,"NA",IF(T1_Data!CI38&lt;1, "&lt;1", IF(T1_Data!CI38&gt;99, "&gt;99", T1_Data!CI38))),"-")</f>
        <v>-</v>
      </c>
      <c r="CJ40" s="72" t="str">
        <f>IF(ISNUMBER(T1_Data!CJ38),IF(T1_Data!CJ38=-999,"NA",IF(T1_Data!CJ38&lt;1, "&lt;1", IF(T1_Data!CJ38&gt;99, "&gt;99", T1_Data!CJ38))),"-")</f>
        <v>-</v>
      </c>
      <c r="CK40" s="72" t="str">
        <f>IF(ISNUMBER(T1_Data!CK38),IF(T1_Data!CK38=-999,"NA",IF(T1_Data!CK38&lt;1, "&lt;1", IF(T1_Data!CK38&gt;99, "&gt;99", T1_Data!CK38))),"-")</f>
        <v>-</v>
      </c>
      <c r="CL40" s="72" t="str">
        <f>IF(ISNUMBER(T1_Data!CL38),IF(T1_Data!CL38=-999,"NA",IF(T1_Data!CL38&lt;1, "&lt;1", IF(T1_Data!CL38&gt;99, "&gt;99", T1_Data!CL38))),"-")</f>
        <v>-</v>
      </c>
      <c r="CM40" s="72" t="str">
        <f>IF(ISNUMBER(T1_Data!CM38),IF(T1_Data!CM38=-999,"NA",IF(T1_Data!CM38&lt;1, "&lt;1", IF(T1_Data!CM38&gt;99, "&gt;99", T1_Data!CM38))),"-")</f>
        <v>-</v>
      </c>
      <c r="CN40" s="72" t="str">
        <f>IF(ISNUMBER(T1_Data!CN38),IF(T1_Data!CN38=-999,"NA",IF(T1_Data!CN38&lt;1, "&lt;1", IF(T1_Data!CN38&gt;99, "&gt;99", T1_Data!CN38))),"-")</f>
        <v>-</v>
      </c>
      <c r="CO40" s="72" t="str">
        <f>IF(ISNUMBER(T1_Data!CO38),IF(T1_Data!CO38=-999,"NA",IF(T1_Data!CO38&lt;1, "&lt;1", IF(T1_Data!CO38&gt;99, "&gt;99", T1_Data!CO38))),"-")</f>
        <v>-</v>
      </c>
      <c r="CP40" s="72" t="str">
        <f>IF(ISNUMBER(T1_Data!CP38),IF(T1_Data!CP38=-999,"NA",IF(T1_Data!CP38&lt;1, "&lt;1", IF(T1_Data!CP38&gt;99, "&gt;99", T1_Data!CP38))),"-")</f>
        <v>-</v>
      </c>
      <c r="CQ40" s="72" t="str">
        <f>IF(ISNUMBER(T1_Data!CQ38),IF(T1_Data!CQ38=-999,"NA",IF(T1_Data!CQ38&lt;1, "&lt;1", IF(T1_Data!CQ38&gt;99, "&gt;99", T1_Data!CQ38))),"-")</f>
        <v>-</v>
      </c>
      <c r="CR40" s="72" t="str">
        <f>IF(ISNUMBER(T1_Data!CR38),IF(T1_Data!CR38=-999,"NA",IF(T1_Data!CR38&lt;1, "&lt;1", IF(T1_Data!CR38&gt;99, "&gt;99", T1_Data!CR38))),"-")</f>
        <v>-</v>
      </c>
      <c r="CS40" s="72" t="str">
        <f>IF(ISNUMBER(T1_Data!CS38),IF(T1_Data!CS38=-999,"NA",IF(T1_Data!CS38&lt;1, "&lt;1", IF(T1_Data!CS38&gt;99, "&gt;99", T1_Data!CS38))),"-")</f>
        <v>-</v>
      </c>
      <c r="CT40" s="72" t="str">
        <f>IF(ISNUMBER(T1_Data!CT38),IF(T1_Data!CT38=-999,"NA",IF(T1_Data!CT38&lt;1, "&lt;1", IF(T1_Data!CT38&gt;99, "&gt;99", T1_Data!CT38))),"-")</f>
        <v>-</v>
      </c>
      <c r="CU40" s="72" t="str">
        <f>IF(ISNUMBER(T1_Data!CU38),IF(T1_Data!CU38=-999,"NA",IF(T1_Data!CU38&lt;1, "&lt;1", IF(T1_Data!CU38&gt;99, "&gt;99", T1_Data!CU38))),"-")</f>
        <v>-</v>
      </c>
      <c r="CV40" s="72" t="str">
        <f>IF(ISNUMBER(T1_Data!CV38),IF(T1_Data!CV38=-999,"NA",IF(T1_Data!CV38&lt;1, "&lt;1", IF(T1_Data!CV38&gt;99, "&gt;99", T1_Data!CV38))),"-")</f>
        <v>-</v>
      </c>
      <c r="CW40" s="72" t="str">
        <f>IF(ISNUMBER(T1_Data!CW38),IF(T1_Data!CW38=-999,"NA",IF(T1_Data!CW38&lt;1, "&lt;1", IF(T1_Data!CW38&gt;99, "&gt;99", T1_Data!CW38))),"-")</f>
        <v>-</v>
      </c>
      <c r="CX40" s="72" t="str">
        <f>IF(ISNUMBER(T1_Data!CX38),IF(T1_Data!CX38=-999,"NA",IF(T1_Data!CX38&lt;1, "&lt;1", IF(T1_Data!CX38&gt;99, "&gt;99", T1_Data!CX38))),"-")</f>
        <v>-</v>
      </c>
      <c r="CY40" s="72" t="str">
        <f>IF(ISNUMBER(T1_Data!CY38),IF(T1_Data!CY38=-999,"NA",IF(T1_Data!CY38&lt;1, "&lt;1", IF(T1_Data!CY38&gt;99, "&gt;99", T1_Data!CY38))),"-")</f>
        <v>-</v>
      </c>
      <c r="CZ40" s="72" t="str">
        <f>IF(ISNUMBER(T1_Data!CZ38),IF(T1_Data!CZ38=-999,"NA",IF(T1_Data!CZ38&lt;1, "&lt;1", IF(T1_Data!CZ38&gt;99, "&gt;99", T1_Data!CZ38))),"-")</f>
        <v>-</v>
      </c>
      <c r="DA40" s="72" t="str">
        <f>IF(ISNUMBER(T1_Data!DA38),IF(T1_Data!DA38=-999,"NA",IF(T1_Data!DA38&lt;1, "&lt;1", IF(T1_Data!DA38&gt;99, "&gt;99", T1_Data!DA38))),"-")</f>
        <v>-</v>
      </c>
      <c r="DB40" s="72" t="str">
        <f>IF(ISNUMBER(T1_Data!DB38),IF(T1_Data!DB38=-999,"NA",IF(T1_Data!DB38&lt;1, "&lt;1", IF(T1_Data!DB38&gt;99, "&gt;99", T1_Data!DB38))),"-")</f>
        <v>-</v>
      </c>
      <c r="DC40" s="72" t="str">
        <f>IF(ISNUMBER(T1_Data!DC38),IF(T1_Data!DC38=-999,"NA",IF(T1_Data!DC38&lt;1, "&lt;1", IF(T1_Data!DC38&gt;99, "&gt;99", T1_Data!DC38))),"-")</f>
        <v>-</v>
      </c>
      <c r="DD40" s="72" t="str">
        <f>IF(ISNUMBER(T1_Data!DD38),IF(T1_Data!DD38=-999,"NA",IF(T1_Data!DD38&lt;1, "&lt;1", IF(T1_Data!DD38&gt;99, "&gt;99", T1_Data!DD38))),"-")</f>
        <v>-</v>
      </c>
      <c r="DE40" s="72" t="str">
        <f>IF(ISNUMBER(T1_Data!DE38),IF(T1_Data!DE38=-999,"NA",IF(T1_Data!DE38&lt;1, "&lt;1", IF(T1_Data!DE38&gt;99, "&gt;99", T1_Data!DE38))),"-")</f>
        <v>-</v>
      </c>
      <c r="DF40" s="72" t="str">
        <f>IF(ISNUMBER(T1_Data!DF38),IF(T1_Data!DF38=-999,"NA",IF(T1_Data!DF38&lt;1, "&lt;1", IF(T1_Data!DF38&gt;99, "&gt;99", T1_Data!DF38))),"-")</f>
        <v>-</v>
      </c>
      <c r="DG40" s="72" t="str">
        <f>IF(ISNUMBER(T1_Data!DG38),IF(T1_Data!DG38=-999,"NA",IF(T1_Data!DG38&lt;1, "&lt;1", IF(T1_Data!DG38&gt;99, "&gt;99", T1_Data!DG38))),"-")</f>
        <v>-</v>
      </c>
      <c r="DH40" s="72" t="str">
        <f>IF(ISNUMBER(T1_Data!DH38),IF(T1_Data!DH38=-999,"NA",IF(T1_Data!DH38&lt;1, "&lt;1", IF(T1_Data!DH38&gt;99, "&gt;99", T1_Data!DH38))),"-")</f>
        <v>-</v>
      </c>
      <c r="DI40" s="72" t="str">
        <f>IF(ISNUMBER(T1_Data!DI38),IF(T1_Data!DI38=-999,"NA",IF(T1_Data!DI38&lt;1, "&lt;1", IF(T1_Data!DI38&gt;99, "&gt;99", T1_Data!DI38))),"-")</f>
        <v>-</v>
      </c>
      <c r="DJ40" s="72" t="str">
        <f>IF(ISNUMBER(T1_Data!DJ38),IF(T1_Data!DJ38=-999,"NA",IF(T1_Data!DJ38&lt;1, "&lt;1", IF(T1_Data!DJ38&gt;99, "&gt;99", T1_Data!DJ38))),"-")</f>
        <v>-</v>
      </c>
      <c r="DK40" s="72" t="str">
        <f>IF(ISNUMBER(T1_Data!DK38),IF(T1_Data!DK38=-999,"NA",IF(T1_Data!DK38&lt;1, "&lt;1", IF(T1_Data!DK38&gt;99, "&gt;99", T1_Data!DK38))),"-")</f>
        <v>-</v>
      </c>
      <c r="DL40" s="72" t="str">
        <f>IF(ISNUMBER(T1_Data!DL38),IF(T1_Data!DL38=-999,"NA",IF(T1_Data!DL38&lt;1, "&lt;1", IF(T1_Data!DL38&gt;99, "&gt;99", T1_Data!DL38))),"-")</f>
        <v>-</v>
      </c>
      <c r="DM40" s="72" t="str">
        <f>IF(ISNUMBER(T1_Data!DM38),IF(T1_Data!DM38=-999,"NA",IF(T1_Data!DM38&lt;1, "&lt;1", IF(T1_Data!DM38&gt;99, "&gt;99", T1_Data!DM38))),"-")</f>
        <v>-</v>
      </c>
      <c r="DN40" s="72" t="str">
        <f>IF(ISNUMBER(T1_Data!DN38),IF(T1_Data!DN38=-999,"NA",IF(T1_Data!DN38&lt;1, "&lt;1", IF(T1_Data!DN38&gt;99, "&gt;99", T1_Data!DN38))),"-")</f>
        <v>-</v>
      </c>
      <c r="DO40" s="72" t="str">
        <f>IF(ISNUMBER(T1_Data!DO38),IF(T1_Data!DO38=-999,"NA",IF(T1_Data!DO38&lt;1, "&lt;1", IF(T1_Data!DO38&gt;99, "&gt;99", T1_Data!DO38))),"-")</f>
        <v>-</v>
      </c>
      <c r="DP40" s="72" t="str">
        <f>IF(ISNUMBER(T1_Data!DP38),IF(T1_Data!DP38=-999,"NA",IF(T1_Data!DP38&lt;1, "&lt;1", IF(T1_Data!DP38&gt;99, "&gt;99", T1_Data!DP38))),"-")</f>
        <v>-</v>
      </c>
      <c r="DQ40" s="72" t="str">
        <f>IF(ISNUMBER(T1_Data!DQ38),IF(T1_Data!DQ38=-999,"NA",IF(T1_Data!DQ38&lt;1, "&lt;1", IF(T1_Data!DQ38&gt;99, "&gt;99", T1_Data!DQ38))),"-")</f>
        <v>-</v>
      </c>
      <c r="DR40" s="72" t="str">
        <f>IF(ISNUMBER(T1_Data!DR38),IF(T1_Data!DR38=-999,"NA",IF(T1_Data!DR38&lt;1, "&lt;1", IF(T1_Data!DR38&gt;99, "&gt;99", T1_Data!DR38))),"-")</f>
        <v>-</v>
      </c>
      <c r="DS40" s="72" t="str">
        <f>IF(ISNUMBER(T1_Data!DS38),IF(T1_Data!DS38=-999,"NA",IF(T1_Data!DS38&lt;1, "&lt;1", IF(T1_Data!DS38&gt;99, "&gt;99", T1_Data!DS38))),"-")</f>
        <v>-</v>
      </c>
      <c r="DT40" s="72" t="str">
        <f>IF(ISNUMBER(T1_Data!DT38),IF(T1_Data!DT38=-999,"NA",IF(T1_Data!DT38&lt;1, "&lt;1", IF(T1_Data!DT38&gt;99, "&gt;99", T1_Data!DT38))),"-")</f>
        <v>-</v>
      </c>
      <c r="DU40" s="72" t="str">
        <f>IF(ISNUMBER(T1_Data!DU38),IF(T1_Data!DU38=-999,"NA",IF(T1_Data!DU38&lt;1, "&lt;1", IF(T1_Data!DU38&gt;99, "&gt;99", T1_Data!DU38))),"-")</f>
        <v>-</v>
      </c>
      <c r="DV40" s="72" t="str">
        <f>IF(ISNUMBER(T1_Data!DV38),IF(T1_Data!DV38=-999,"NA",IF(T1_Data!DV38&lt;1, "&lt;1", IF(T1_Data!DV38&gt;99, "&gt;99", T1_Data!DV38))),"-")</f>
        <v>-</v>
      </c>
      <c r="DW40" s="72" t="str">
        <f>IF(ISNUMBER(T1_Data!DW38),IF(T1_Data!DW38=-999,"NA",IF(T1_Data!DW38&lt;1, "&lt;1", IF(T1_Data!DW38&gt;99, "&gt;99", T1_Data!DW38))),"-")</f>
        <v>-</v>
      </c>
      <c r="DX40" s="72" t="str">
        <f>IF(ISNUMBER(T1_Data!DX38),IF(T1_Data!DX38=-999,"NA",IF(T1_Data!DX38&lt;1, "&lt;1", IF(T1_Data!DX38&gt;99, "&gt;99", T1_Data!DX38))),"-")</f>
        <v>-</v>
      </c>
      <c r="DY40" s="72" t="str">
        <f>IF(ISNUMBER(T1_Data!DY38),IF(T1_Data!DY38=-999,"NA",IF(T1_Data!DY38&lt;1, "&lt;1", IF(T1_Data!DY38&gt;99, "&gt;99", T1_Data!DY38))),"-")</f>
        <v>-</v>
      </c>
      <c r="DZ40" s="72" t="str">
        <f>IF(ISNUMBER(T1_Data!DZ38),IF(T1_Data!DZ38=-999,"NA",IF(T1_Data!DZ38&lt;1, "&lt;1", IF(T1_Data!DZ38&gt;99, "&gt;99", T1_Data!DZ38))),"-")</f>
        <v>-</v>
      </c>
      <c r="EA40" s="72" t="str">
        <f>IF(ISNUMBER(T1_Data!EA38),IF(T1_Data!EA38=-999,"NA",IF(T1_Data!EA38&lt;1, "&lt;1", IF(T1_Data!EA38&gt;99, "&gt;99", T1_Data!EA38))),"-")</f>
        <v>-</v>
      </c>
      <c r="EB40" s="72" t="str">
        <f>IF(ISNUMBER(T1_Data!EB38),IF(T1_Data!EB38=-999,"NA",IF(T1_Data!EB38&lt;1, "&lt;1", IF(T1_Data!EB38&gt;99, "&gt;99", T1_Data!EB38))),"-")</f>
        <v>-</v>
      </c>
      <c r="EC40" s="72" t="str">
        <f>IF(ISNUMBER(T1_Data!EC38),IF(T1_Data!EC38=-999,"NA",IF(T1_Data!EC38&lt;1, "&lt;1", IF(T1_Data!EC38&gt;99, "&gt;99", T1_Data!EC38))),"-")</f>
        <v>-</v>
      </c>
      <c r="ED40" s="72" t="str">
        <f>IF(ISNUMBER(T1_Data!ED38),IF(T1_Data!ED38=-999,"NA",IF(T1_Data!ED38&lt;1, "&lt;1", IF(T1_Data!ED38&gt;99, "&gt;99", T1_Data!ED38))),"-")</f>
        <v>-</v>
      </c>
      <c r="EE40" s="72" t="str">
        <f>IF(ISNUMBER(T1_Data!EE38),IF(T1_Data!EE38=-999,"NA",IF(T1_Data!EE38&lt;1, "&lt;1", IF(T1_Data!EE38&gt;99, "&gt;99", T1_Data!EE38))),"-")</f>
        <v>-</v>
      </c>
      <c r="EF40" s="72" t="str">
        <f>IF(ISNUMBER(T1_Data!EF38),IF(T1_Data!EF38=-999,"NA",IF(T1_Data!EF38&lt;1, "&lt;1", IF(T1_Data!EF38&gt;99, "&gt;99", T1_Data!EF38))),"-")</f>
        <v>-</v>
      </c>
      <c r="EG40" s="72" t="str">
        <f>IF(ISNUMBER(T1_Data!EG38),IF(T1_Data!EG38=-999,"NA",IF(T1_Data!EG38&lt;1, "&lt;1", IF(T1_Data!EG38&gt;99, "&gt;99", T1_Data!EG38))),"-")</f>
        <v>-</v>
      </c>
      <c r="EH40" s="72" t="str">
        <f>IF(ISNUMBER(T1_Data!EH38),IF(T1_Data!EH38=-999,"NA",IF(T1_Data!EH38&lt;1, "&lt;1", IF(T1_Data!EH38&gt;99, "&gt;99", T1_Data!EH38))),"-")</f>
        <v>-</v>
      </c>
      <c r="EI40" s="72" t="str">
        <f>IF(ISNUMBER(T1_Data!EI38),IF(T1_Data!EI38=-999,"NA",IF(T1_Data!EI38&lt;1, "&lt;1", IF(T1_Data!EI38&gt;99, "&gt;99", T1_Data!EI38))),"-")</f>
        <v>-</v>
      </c>
      <c r="EJ40" s="72" t="str">
        <f>IF(ISNUMBER(T1_Data!EJ38),IF(T1_Data!EJ38=-999,"NA",IF(T1_Data!EJ38&lt;1, "&lt;1", IF(T1_Data!EJ38&gt;99, "&gt;99", T1_Data!EJ38))),"-")</f>
        <v>-</v>
      </c>
      <c r="EK40" s="72" t="str">
        <f>IF(ISNUMBER(T1_Data!EK38),IF(T1_Data!EK38=-999,"NA",IF(T1_Data!EK38&lt;1, "&lt;1", IF(T1_Data!EK38&gt;99, "&gt;99", T1_Data!EK38))),"-")</f>
        <v>-</v>
      </c>
      <c r="EL40" s="72" t="str">
        <f>IF(ISNUMBER(T1_Data!EL38),IF(T1_Data!EL38=-999,"NA",IF(T1_Data!EL38&lt;1, "&lt;1", IF(T1_Data!EL38&gt;99, "&gt;99", T1_Data!EL38))),"-")</f>
        <v>-</v>
      </c>
      <c r="EM40" s="72" t="str">
        <f>IF(ISNUMBER(T1_Data!EM38),IF(T1_Data!EM38=-999,"NA",IF(T1_Data!EM38&lt;1, "&lt;1", IF(T1_Data!EM38&gt;99, "&gt;99", T1_Data!EM38))),"-")</f>
        <v>-</v>
      </c>
      <c r="EN40" s="72" t="str">
        <f>IF(ISNUMBER(T1_Data!EN38),IF(T1_Data!EN38=-999,"NA",IF(T1_Data!EN38&lt;1, "&lt;1", IF(T1_Data!EN38&gt;99, "&gt;99", T1_Data!EN38))),"-")</f>
        <v>-</v>
      </c>
      <c r="EO40" s="72" t="str">
        <f>IF(ISNUMBER(T1_Data!EO38),IF(T1_Data!EO38=-999,"NA",IF(T1_Data!EO38&lt;1, "&lt;1", IF(T1_Data!EO38&gt;99, "&gt;99", T1_Data!EO38))),"-")</f>
        <v>-</v>
      </c>
      <c r="EP40" s="72" t="str">
        <f>IF(ISNUMBER(T1_Data!EP38),IF(T1_Data!EP38=-999,"NA",IF(T1_Data!EP38&lt;1, "&lt;1", IF(T1_Data!EP38&gt;99, "&gt;99", T1_Data!EP38))),"-")</f>
        <v>-</v>
      </c>
      <c r="EQ40" s="72" t="str">
        <f>IF(ISNUMBER(T1_Data!EQ38),IF(T1_Data!EQ38=-999,"NA",IF(T1_Data!EQ38&lt;1, "&lt;1", IF(T1_Data!EQ38&gt;99, "&gt;99", T1_Data!EQ38))),"-")</f>
        <v>-</v>
      </c>
      <c r="ER40" s="72" t="str">
        <f>IF(ISNUMBER(T1_Data!ER38),IF(T1_Data!ER38=-999,"NA",IF(T1_Data!ER38&lt;1, "&lt;1", IF(T1_Data!ER38&gt;99, "&gt;99", T1_Data!ER38))),"-")</f>
        <v>-</v>
      </c>
      <c r="ES40" s="72" t="str">
        <f>IF(ISNUMBER(T1_Data!ES38),IF(T1_Data!ES38=-999,"NA",IF(T1_Data!ES38&lt;1, "&lt;1", IF(T1_Data!ES38&gt;99, "&gt;99", T1_Data!ES38))),"-")</f>
        <v>-</v>
      </c>
      <c r="ET40" s="72" t="str">
        <f>IF(ISNUMBER(T1_Data!ET38),IF(T1_Data!ET38=-999,"NA",IF(T1_Data!ET38&lt;1, "&lt;1", IF(T1_Data!ET38&gt;99, "&gt;99", T1_Data!ET38))),"-")</f>
        <v>-</v>
      </c>
      <c r="EU40" s="72" t="str">
        <f>IF(ISNUMBER(T1_Data!EU38),IF(T1_Data!EU38=-999,"NA",IF(T1_Data!EU38&lt;1, "&lt;1", IF(T1_Data!EU38&gt;99, "&gt;99", T1_Data!EU38))),"-")</f>
        <v>-</v>
      </c>
      <c r="EV40" s="72" t="str">
        <f>IF(ISNUMBER(T1_Data!EV38),IF(T1_Data!EV38=-999,"NA",IF(T1_Data!EV38&lt;1, "&lt;1", IF(T1_Data!EV38&gt;99, "&gt;99", T1_Data!EV38))),"-")</f>
        <v>-</v>
      </c>
      <c r="EW40" s="72" t="str">
        <f>IF(ISNUMBER(T1_Data!EW38),IF(T1_Data!EW38=-999,"NA",IF(T1_Data!EW38&lt;1, "&lt;1", IF(T1_Data!EW38&gt;99, "&gt;99", T1_Data!EW38))),"-")</f>
        <v>-</v>
      </c>
      <c r="EX40" s="72" t="str">
        <f>IF(ISNUMBER(T1_Data!EX38),IF(T1_Data!EX38=-999,"NA",IF(T1_Data!EX38&lt;1, "&lt;1", IF(T1_Data!EX38&gt;99, "&gt;99", T1_Data!EX38))),"-")</f>
        <v>-</v>
      </c>
      <c r="EY40" s="72" t="str">
        <f>IF(ISNUMBER(T1_Data!EY38),IF(T1_Data!EY38=-999,"NA",IF(T1_Data!EY38&lt;1, "&lt;1", IF(T1_Data!EY38&gt;99, "&gt;99", T1_Data!EY38))),"-")</f>
        <v>-</v>
      </c>
      <c r="EZ40" s="72" t="str">
        <f>IF(ISNUMBER(T1_Data!EZ38),IF(T1_Data!EZ38=-999,"NA",IF(T1_Data!EZ38&lt;1, "&lt;1", IF(T1_Data!EZ38&gt;99, "&gt;99", T1_Data!EZ38))),"-")</f>
        <v>-</v>
      </c>
      <c r="FA40" s="72" t="str">
        <f>IF(ISNUMBER(T1_Data!FA38),IF(T1_Data!FA38=-999,"NA",IF(T1_Data!FA38&lt;1, "&lt;1", IF(T1_Data!FA38&gt;99, "&gt;99", T1_Data!FA38))),"-")</f>
        <v>-</v>
      </c>
      <c r="FB40" s="72" t="str">
        <f>IF(ISNUMBER(T1_Data!FB38),IF(T1_Data!FB38=-999,"NA",IF(T1_Data!FB38&lt;1, "&lt;1", IF(T1_Data!FB38&gt;99, "&gt;99", T1_Data!FB38))),"-")</f>
        <v>-</v>
      </c>
      <c r="FC40" s="72" t="str">
        <f>IF(ISNUMBER(T1_Data!FC38),IF(T1_Data!FC38=-999,"NA",IF(T1_Data!FC38&lt;1, "&lt;1", IF(T1_Data!FC38&gt;99, "&gt;99", T1_Data!FC38))),"-")</f>
        <v>-</v>
      </c>
      <c r="FD40" s="72" t="str">
        <f>IF(ISNUMBER(T1_Data!FD38),IF(T1_Data!FD38=-999,"NA",IF(T1_Data!FD38&lt;1, "&lt;1", IF(T1_Data!FD38&gt;99, "&gt;99", T1_Data!FD38))),"-")</f>
        <v>-</v>
      </c>
      <c r="FE40" s="72" t="str">
        <f>IF(ISNUMBER(T1_Data!FE38),IF(T1_Data!FE38=-999,"NA",IF(T1_Data!FE38&lt;1, "&lt;1", IF(T1_Data!FE38&gt;99, "&gt;99", T1_Data!FE38))),"-")</f>
        <v>-</v>
      </c>
      <c r="FF40" s="72" t="str">
        <f>IF(ISNUMBER(T1_Data!FF38),IF(T1_Data!FF38=-999,"NA",IF(T1_Data!FF38&lt;1, "&lt;1", IF(T1_Data!FF38&gt;99, "&gt;99", T1_Data!FF38))),"-")</f>
        <v>-</v>
      </c>
      <c r="FG40" s="72" t="str">
        <f>IF(ISNUMBER(T1_Data!FG38),IF(T1_Data!FG38=-999,"NA",IF(T1_Data!FG38&lt;1, "&lt;1", IF(T1_Data!FG38&gt;99, "&gt;99", T1_Data!FG38))),"-")</f>
        <v>-</v>
      </c>
      <c r="FH40" s="72" t="str">
        <f>IF(ISNUMBER(T1_Data!FH38),IF(T1_Data!FH38=-999,"NA",IF(T1_Data!FH38&lt;1, "&lt;1", IF(T1_Data!FH38&gt;99, "&gt;99", T1_Data!FH38))),"-")</f>
        <v>-</v>
      </c>
      <c r="FI40" s="72" t="str">
        <f>IF(ISNUMBER(T1_Data!FI38),IF(T1_Data!FI38=-999,"NA",IF(T1_Data!FI38&lt;1, "&lt;1", IF(T1_Data!FI38&gt;99, "&gt;99", T1_Data!FI38))),"-")</f>
        <v>-</v>
      </c>
      <c r="FJ40" s="72" t="str">
        <f>IF(ISNUMBER(T1_Data!FJ38),IF(T1_Data!FJ38=-999,"NA",IF(T1_Data!FJ38&lt;1, "&lt;1", IF(T1_Data!FJ38&gt;99, "&gt;99", T1_Data!FJ38))),"-")</f>
        <v>-</v>
      </c>
      <c r="FK40" s="72" t="str">
        <f>IF(ISNUMBER(T1_Data!FK38),IF(T1_Data!FK38=-999,"NA",IF(T1_Data!FK38&lt;1, "&lt;1", IF(T1_Data!FK38&gt;99, "&gt;99", T1_Data!FK38))),"-")</f>
        <v>-</v>
      </c>
      <c r="FL40" s="72" t="str">
        <f>IF(ISNUMBER(T1_Data!FL38),IF(T1_Data!FL38=-999,"NA",IF(T1_Data!FL38&lt;1, "&lt;1", IF(T1_Data!FL38&gt;99, "&gt;99", T1_Data!FL38))),"-")</f>
        <v>-</v>
      </c>
      <c r="FM40" s="72" t="str">
        <f>IF(ISNUMBER(T1_Data!FM38),IF(T1_Data!FM38=-999,"NA",IF(T1_Data!FM38&lt;1, "&lt;1", IF(T1_Data!FM38&gt;99, "&gt;99", T1_Data!FM38))),"-")</f>
        <v>-</v>
      </c>
      <c r="FN40" s="72" t="str">
        <f>IF(ISNUMBER(T1_Data!FN38),IF(T1_Data!FN38=-999,"NA",IF(T1_Data!FN38&lt;1, "&lt;1", IF(T1_Data!FN38&gt;99, "&gt;99", T1_Data!FN38))),"-")</f>
        <v>-</v>
      </c>
      <c r="FO40" s="72" t="str">
        <f>IF(ISNUMBER(T1_Data!FO38),IF(T1_Data!FO38=-999,"NA",IF(T1_Data!FO38&lt;1, "&lt;1", IF(T1_Data!FO38&gt;99, "&gt;99", T1_Data!FO38))),"-")</f>
        <v>-</v>
      </c>
      <c r="FP40" s="72" t="str">
        <f>IF(ISNUMBER(T1_Data!FP38),IF(T1_Data!FP38=-999,"NA",IF(T1_Data!FP38&lt;1, "&lt;1", IF(T1_Data!FP38&gt;99, "&gt;99", T1_Data!FP38))),"-")</f>
        <v>-</v>
      </c>
      <c r="FQ40" s="72" t="str">
        <f>IF(ISNUMBER(T1_Data!FQ38),IF(T1_Data!FQ38=-999,"NA",IF(T1_Data!FQ38&lt;1, "&lt;1", IF(T1_Data!FQ38&gt;99, "&gt;99", T1_Data!FQ38))),"-")</f>
        <v>-</v>
      </c>
      <c r="FR40" s="72" t="str">
        <f>IF(ISNUMBER(T1_Data!FR38),IF(T1_Data!FR38=-999,"NA",IF(T1_Data!FR38&lt;1, "&lt;1", IF(T1_Data!FR38&gt;99, "&gt;99", T1_Data!FR38))),"-")</f>
        <v>-</v>
      </c>
      <c r="FS40" s="72" t="str">
        <f>IF(ISNUMBER(T1_Data!FS38),IF(T1_Data!FS38=-999,"NA",IF(T1_Data!FS38&lt;1, "&lt;1", IF(T1_Data!FS38&gt;99, "&gt;99", T1_Data!FS38))),"-")</f>
        <v>-</v>
      </c>
      <c r="FT40" s="72" t="str">
        <f>IF(ISNUMBER(T1_Data!FT38),IF(T1_Data!FT38=-999,"NA",IF(T1_Data!FT38&lt;1, "&lt;1", IF(T1_Data!FT38&gt;99, "&gt;99", T1_Data!FT38))),"-")</f>
        <v>-</v>
      </c>
      <c r="FU40" s="72" t="str">
        <f>IF(ISNUMBER(T1_Data!FU38),IF(T1_Data!FU38=-999,"NA",IF(T1_Data!FU38&lt;1, "&lt;1", IF(T1_Data!FU38&gt;99, "&gt;99", T1_Data!FU38))),"-")</f>
        <v>-</v>
      </c>
      <c r="FV40" s="72" t="str">
        <f>IF(ISNUMBER(T1_Data!FV38),IF(T1_Data!FV38=-999,"NA",IF(T1_Data!FV38&lt;1, "&lt;1", IF(T1_Data!FV38&gt;99, "&gt;99", T1_Data!FV38))),"-")</f>
        <v>-</v>
      </c>
      <c r="FW40" s="72" t="str">
        <f>IF(ISNUMBER(T1_Data!FW38),IF(T1_Data!FW38=-999,"NA",IF(T1_Data!FW38&lt;1, "&lt;1", IF(T1_Data!FW38&gt;99, "&gt;99", T1_Data!FW38))),"-")</f>
        <v>-</v>
      </c>
      <c r="FX40" s="71" t="str">
        <f>IF(ISBLANK(T1_Data!FX38), "", T1_Data!FX38)</f>
        <v/>
      </c>
    </row>
    <row r="41" spans="1:180" x14ac:dyDescent="0.25">
      <c r="A41" s="71" t="str">
        <f>IF(ISBLANK(T1_Data!A39), "", T1_Data!A39)</f>
        <v/>
      </c>
      <c r="B41" s="72" t="str">
        <f>IF(ISNUMBER(T1_Data!B39), T1_Data!B39,"-")</f>
        <v>-</v>
      </c>
      <c r="C41" s="72" t="str">
        <f>IF(ISNUMBER(T1_Data!C39),IF(T1_Data!C39=-999,"NA",IF(T1_Data!C39&lt;1, "&lt;1", IF(T1_Data!C39&gt;99, "&gt;99", T1_Data!C39))),"-")</f>
        <v>-</v>
      </c>
      <c r="D41" s="72" t="str">
        <f>IF(ISNUMBER(T1_Data!D39),IF(T1_Data!D39=-999,"NA",IF(T1_Data!D39&lt;1, "&lt;1", IF(T1_Data!D39&gt;99, "&gt;99", T1_Data!D39))),"-")</f>
        <v>-</v>
      </c>
      <c r="E41" s="72" t="str">
        <f>IF(ISNUMBER(T1_Data!E39),IF(T1_Data!E39=-999,"NA",IF(T1_Data!E39&lt;1, "&lt;1", IF(T1_Data!E39&gt;99, "&gt;99", T1_Data!E39))),"-")</f>
        <v>-</v>
      </c>
      <c r="F41" s="72" t="str">
        <f>IF(ISNUMBER(T1_Data!F39),IF(T1_Data!F39=-999,"NA",IF(T1_Data!F39&lt;1, "&lt;1", IF(T1_Data!F39&gt;99, "&gt;99", T1_Data!F39))),"-")</f>
        <v>-</v>
      </c>
      <c r="G41" s="72" t="str">
        <f>IF(ISNUMBER(T1_Data!G39),IF(T1_Data!G39=-999,"NA",IF(T1_Data!G39&lt;1, "&lt;1", IF(T1_Data!G39&gt;99, "&gt;99", T1_Data!G39))),"-")</f>
        <v>-</v>
      </c>
      <c r="H41" s="72" t="str">
        <f>IF(ISNUMBER(T1_Data!H39),IF(T1_Data!H39=-999,"NA",IF(T1_Data!H39&lt;1, "&lt;1", IF(T1_Data!H39&gt;99, "&gt;99", T1_Data!H39))),"-")</f>
        <v>-</v>
      </c>
      <c r="I41" s="72" t="str">
        <f>IF(ISNUMBER(T1_Data!I39),IF(T1_Data!I39=-999,"NA",IF(T1_Data!I39&lt;1, "&lt;1", IF(T1_Data!I39&gt;99, "&gt;99", T1_Data!I39))),"-")</f>
        <v>-</v>
      </c>
      <c r="J41" s="72" t="str">
        <f>IF(ISNUMBER(T1_Data!J39),IF(T1_Data!J39=-999,"NA",IF(T1_Data!J39&lt;1, "&lt;1", IF(T1_Data!J39&gt;99, "&gt;99", T1_Data!J39))),"-")</f>
        <v>-</v>
      </c>
      <c r="K41" s="72" t="str">
        <f>IF(ISNUMBER(T1_Data!K39),IF(T1_Data!K39=-999,"NA",IF(T1_Data!K39&lt;1, "&lt;1", IF(T1_Data!K39&gt;99, "&gt;99", T1_Data!K39))),"-")</f>
        <v>-</v>
      </c>
      <c r="L41" s="72" t="str">
        <f>IF(ISNUMBER(T1_Data!L39),IF(T1_Data!L39=-999,"NA",IF(T1_Data!L39&lt;1, "&lt;1", IF(T1_Data!L39&gt;99, "&gt;99", T1_Data!L39))),"-")</f>
        <v>-</v>
      </c>
      <c r="M41" s="72" t="str">
        <f>IF(ISNUMBER(T1_Data!M39),IF(T1_Data!M39=-999,"NA",IF(T1_Data!M39&lt;1, "&lt;1", IF(T1_Data!M39&gt;99, "&gt;99", T1_Data!M39))),"-")</f>
        <v>-</v>
      </c>
      <c r="N41" s="72" t="str">
        <f>IF(ISNUMBER(T1_Data!N39),IF(T1_Data!N39=-999,"NA",IF(T1_Data!N39&lt;1, "&lt;1", IF(T1_Data!N39&gt;99, "&gt;99", T1_Data!N39))),"-")</f>
        <v>-</v>
      </c>
      <c r="O41" s="72" t="str">
        <f>IF(ISNUMBER(T1_Data!O39),IF(T1_Data!O39=-999,"NA",IF(T1_Data!O39&lt;1, "&lt;1", IF(T1_Data!O39&gt;99, "&gt;99", T1_Data!O39))),"-")</f>
        <v>-</v>
      </c>
      <c r="P41" s="72" t="str">
        <f>IF(ISNUMBER(T1_Data!P39),IF(T1_Data!P39=-999,"NA",IF(T1_Data!P39&lt;1, "&lt;1", IF(T1_Data!P39&gt;99, "&gt;99", T1_Data!P39))),"-")</f>
        <v>-</v>
      </c>
      <c r="Q41" s="72" t="str">
        <f>IF(ISNUMBER(T1_Data!Q39),IF(T1_Data!Q39=-999,"NA",IF(T1_Data!Q39&lt;1, "&lt;1", IF(T1_Data!Q39&gt;99, "&gt;99", T1_Data!Q39))),"-")</f>
        <v>-</v>
      </c>
      <c r="R41" s="72" t="str">
        <f>IF(ISNUMBER(T1_Data!R39),IF(T1_Data!R39=-999,"NA",IF(T1_Data!R39&lt;1, "&lt;1", IF(T1_Data!R39&gt;99, "&gt;99", T1_Data!R39))),"-")</f>
        <v>-</v>
      </c>
      <c r="S41" s="72" t="str">
        <f>IF(ISNUMBER(T1_Data!S39),IF(T1_Data!S39=-999,"NA",IF(T1_Data!S39&lt;1, "&lt;1", IF(T1_Data!S39&gt;99, "&gt;99", T1_Data!S39))),"-")</f>
        <v>-</v>
      </c>
      <c r="T41" s="72" t="str">
        <f>IF(ISNUMBER(T1_Data!T39),IF(T1_Data!T39=-999,"NA",IF(T1_Data!T39&lt;1, "&lt;1", IF(T1_Data!T39&gt;99, "&gt;99", T1_Data!T39))),"-")</f>
        <v>-</v>
      </c>
      <c r="U41" s="72" t="str">
        <f>IF(ISNUMBER(T1_Data!U39),IF(T1_Data!U39=-999,"NA",IF(T1_Data!U39&lt;1, "&lt;1", IF(T1_Data!U39&gt;99, "&gt;99", T1_Data!U39))),"-")</f>
        <v>-</v>
      </c>
      <c r="V41" s="72" t="str">
        <f>IF(ISNUMBER(T1_Data!V39),IF(T1_Data!V39=-999,"NA",IF(T1_Data!V39&lt;1, "&lt;1", IF(T1_Data!V39&gt;99, "&gt;99", T1_Data!V39))),"-")</f>
        <v>-</v>
      </c>
      <c r="W41" s="72" t="str">
        <f>IF(ISNUMBER(T1_Data!W39),IF(T1_Data!W39=-999,"NA",IF(T1_Data!W39&lt;1, "&lt;1", IF(T1_Data!W39&gt;99, "&gt;99", T1_Data!W39))),"-")</f>
        <v>-</v>
      </c>
      <c r="X41" s="72" t="str">
        <f>IF(ISNUMBER(T1_Data!X39),IF(T1_Data!X39=-999,"NA",IF(T1_Data!X39&lt;1, "&lt;1", IF(T1_Data!X39&gt;99, "&gt;99", T1_Data!X39))),"-")</f>
        <v>-</v>
      </c>
      <c r="Y41" s="72" t="str">
        <f>IF(ISNUMBER(T1_Data!Y39),IF(T1_Data!Y39=-999,"NA",IF(T1_Data!Y39&lt;1, "&lt;1", IF(T1_Data!Y39&gt;99, "&gt;99", T1_Data!Y39))),"-")</f>
        <v>-</v>
      </c>
      <c r="Z41" s="72" t="str">
        <f>IF(ISNUMBER(T1_Data!Z39),IF(T1_Data!Z39=-999,"NA",IF(T1_Data!Z39&lt;1, "&lt;1", IF(T1_Data!Z39&gt;99, "&gt;99", T1_Data!Z39))),"-")</f>
        <v>-</v>
      </c>
      <c r="AA41" s="72" t="str">
        <f>IF(ISNUMBER(T1_Data!AA39),IF(T1_Data!AA39=-999,"NA",IF(T1_Data!AA39&lt;1, "&lt;1", IF(T1_Data!AA39&gt;99, "&gt;99", T1_Data!AA39))),"-")</f>
        <v>-</v>
      </c>
      <c r="AB41" s="72" t="str">
        <f>IF(ISNUMBER(T1_Data!AB39),IF(T1_Data!AB39=-999,"NA",IF(T1_Data!AB39&lt;1, "&lt;1", IF(T1_Data!AB39&gt;99, "&gt;99", T1_Data!AB39))),"-")</f>
        <v>-</v>
      </c>
      <c r="AC41" s="72" t="str">
        <f>IF(ISNUMBER(T1_Data!AC39),IF(T1_Data!AC39=-999,"NA",IF(T1_Data!AC39&lt;1, "&lt;1", IF(T1_Data!AC39&gt;99, "&gt;99", T1_Data!AC39))),"-")</f>
        <v>-</v>
      </c>
      <c r="AD41" s="72" t="str">
        <f>IF(ISNUMBER(T1_Data!AD39),IF(T1_Data!AD39=-999,"NA",IF(T1_Data!AD39&lt;1, "&lt;1", IF(T1_Data!AD39&gt;99, "&gt;99", T1_Data!AD39))),"-")</f>
        <v>-</v>
      </c>
      <c r="AE41" s="72" t="str">
        <f>IF(ISNUMBER(T1_Data!AE39),IF(T1_Data!AE39=-999,"NA",IF(T1_Data!AE39&lt;1, "&lt;1", IF(T1_Data!AE39&gt;99, "&gt;99", T1_Data!AE39))),"-")</f>
        <v>-</v>
      </c>
      <c r="AF41" s="72" t="str">
        <f>IF(ISNUMBER(T1_Data!AF39),IF(T1_Data!AF39=-999,"NA",IF(T1_Data!AF39&lt;1, "&lt;1", IF(T1_Data!AF39&gt;99, "&gt;99", T1_Data!AF39))),"-")</f>
        <v>-</v>
      </c>
      <c r="AG41" s="72" t="str">
        <f>IF(ISNUMBER(T1_Data!AG39),IF(T1_Data!AG39=-999,"NA",IF(T1_Data!AG39&lt;1, "&lt;1", IF(T1_Data!AG39&gt;99, "&gt;99", T1_Data!AG39))),"-")</f>
        <v>-</v>
      </c>
      <c r="AH41" s="72" t="str">
        <f>IF(ISNUMBER(T1_Data!AH39),IF(T1_Data!AH39=-999,"NA",IF(T1_Data!AH39&lt;1, "&lt;1", IF(T1_Data!AH39&gt;99, "&gt;99", T1_Data!AH39))),"-")</f>
        <v>-</v>
      </c>
      <c r="AI41" s="72" t="str">
        <f>IF(ISNUMBER(T1_Data!AI39),IF(T1_Data!AI39=-999,"NA",IF(T1_Data!AI39&lt;1, "&lt;1", IF(T1_Data!AI39&gt;99, "&gt;99", T1_Data!AI39))),"-")</f>
        <v>-</v>
      </c>
      <c r="AJ41" s="72" t="str">
        <f>IF(ISNUMBER(T1_Data!AJ39),IF(T1_Data!AJ39=-999,"NA",IF(T1_Data!AJ39&lt;1, "&lt;1", IF(T1_Data!AJ39&gt;99, "&gt;99", T1_Data!AJ39))),"-")</f>
        <v>-</v>
      </c>
      <c r="AK41" s="72" t="str">
        <f>IF(ISNUMBER(T1_Data!AK39),IF(T1_Data!AK39=-999,"NA",IF(T1_Data!AK39&lt;1, "&lt;1", IF(T1_Data!AK39&gt;99, "&gt;99", T1_Data!AK39))),"-")</f>
        <v>-</v>
      </c>
      <c r="AL41" s="72" t="str">
        <f>IF(ISNUMBER(T1_Data!AL39),IF(T1_Data!AL39=-999,"NA",IF(T1_Data!AL39&lt;1, "&lt;1", IF(T1_Data!AL39&gt;99, "&gt;99", T1_Data!AL39))),"-")</f>
        <v>-</v>
      </c>
      <c r="AM41" s="72" t="str">
        <f>IF(ISNUMBER(T1_Data!AM39),IF(T1_Data!AM39=-999,"NA",IF(T1_Data!AM39&lt;1, "&lt;1", IF(T1_Data!AM39&gt;99, "&gt;99", T1_Data!AM39))),"-")</f>
        <v>-</v>
      </c>
      <c r="AN41" s="72" t="str">
        <f>IF(ISNUMBER(T1_Data!AN39),IF(T1_Data!AN39=-999,"NA",IF(T1_Data!AN39&lt;1, "&lt;1", IF(T1_Data!AN39&gt;99, "&gt;99", T1_Data!AN39))),"-")</f>
        <v>-</v>
      </c>
      <c r="AO41" s="72" t="str">
        <f>IF(ISNUMBER(T1_Data!AO39),IF(T1_Data!AO39=-999,"NA",IF(T1_Data!AO39&lt;1, "&lt;1", IF(T1_Data!AO39&gt;99, "&gt;99", T1_Data!AO39))),"-")</f>
        <v>-</v>
      </c>
      <c r="AP41" s="72" t="str">
        <f>IF(ISNUMBER(T1_Data!AP39),IF(T1_Data!AP39=-999,"NA",IF(T1_Data!AP39&lt;1, "&lt;1", IF(T1_Data!AP39&gt;99, "&gt;99", T1_Data!AP39))),"-")</f>
        <v>-</v>
      </c>
      <c r="AQ41" s="72" t="str">
        <f>IF(ISNUMBER(T1_Data!AQ39),IF(T1_Data!AQ39=-999,"NA",IF(T1_Data!AQ39&lt;1, "&lt;1", IF(T1_Data!AQ39&gt;99, "&gt;99", T1_Data!AQ39))),"-")</f>
        <v>-</v>
      </c>
      <c r="AR41" s="72" t="str">
        <f>IF(ISNUMBER(T1_Data!AR39),IF(T1_Data!AR39=-999,"NA",IF(T1_Data!AR39&lt;1, "&lt;1", IF(T1_Data!AR39&gt;99, "&gt;99", T1_Data!AR39))),"-")</f>
        <v>-</v>
      </c>
      <c r="AS41" s="72" t="str">
        <f>IF(ISNUMBER(T1_Data!AS39),IF(T1_Data!AS39=-999,"NA",IF(T1_Data!AS39&lt;1, "&lt;1", IF(T1_Data!AS39&gt;99, "&gt;99", T1_Data!AS39))),"-")</f>
        <v>-</v>
      </c>
      <c r="AT41" s="72" t="str">
        <f>IF(ISNUMBER(T1_Data!AT39),IF(T1_Data!AT39=-999,"NA",IF(T1_Data!AT39&lt;1, "&lt;1", IF(T1_Data!AT39&gt;99, "&gt;99", T1_Data!AT39))),"-")</f>
        <v>-</v>
      </c>
      <c r="AU41" s="72" t="str">
        <f>IF(ISNUMBER(T1_Data!AU39),IF(T1_Data!AU39=-999,"NA",IF(T1_Data!AU39&lt;1, "&lt;1", IF(T1_Data!AU39&gt;99, "&gt;99", T1_Data!AU39))),"-")</f>
        <v>-</v>
      </c>
      <c r="AV41" s="72" t="str">
        <f>IF(ISNUMBER(T1_Data!AV39),IF(T1_Data!AV39=-999,"NA",IF(T1_Data!AV39&lt;1, "&lt;1", IF(T1_Data!AV39&gt;99, "&gt;99", T1_Data!AV39))),"-")</f>
        <v>-</v>
      </c>
      <c r="AW41" s="72" t="str">
        <f>IF(ISNUMBER(T1_Data!AW39),IF(T1_Data!AW39=-999,"NA",IF(T1_Data!AW39&lt;1, "&lt;1", IF(T1_Data!AW39&gt;99, "&gt;99", T1_Data!AW39))),"-")</f>
        <v>-</v>
      </c>
      <c r="AX41" s="72" t="str">
        <f>IF(ISNUMBER(T1_Data!AX39),IF(T1_Data!AX39=-999,"NA",IF(T1_Data!AX39&lt;1, "&lt;1", IF(T1_Data!AX39&gt;99, "&gt;99", T1_Data!AX39))),"-")</f>
        <v>-</v>
      </c>
      <c r="AY41" s="72" t="str">
        <f>IF(ISNUMBER(T1_Data!AY39),IF(T1_Data!AY39=-999,"NA",IF(T1_Data!AY39&lt;1, "&lt;1", IF(T1_Data!AY39&gt;99, "&gt;99", T1_Data!AY39))),"-")</f>
        <v>-</v>
      </c>
      <c r="AZ41" s="72" t="str">
        <f>IF(ISNUMBER(T1_Data!AZ39),IF(T1_Data!AZ39=-999,"NA",IF(T1_Data!AZ39&lt;1, "&lt;1", IF(T1_Data!AZ39&gt;99, "&gt;99", T1_Data!AZ39))),"-")</f>
        <v>-</v>
      </c>
      <c r="BA41" s="72" t="str">
        <f>IF(ISNUMBER(T1_Data!BA39),IF(T1_Data!BA39=-999,"NA",IF(T1_Data!BA39&lt;1, "&lt;1", IF(T1_Data!BA39&gt;99, "&gt;99", T1_Data!BA39))),"-")</f>
        <v>-</v>
      </c>
      <c r="BB41" s="72" t="str">
        <f>IF(ISNUMBER(T1_Data!BB39),IF(T1_Data!BB39=-999,"NA",IF(T1_Data!BB39&lt;1, "&lt;1", IF(T1_Data!BB39&gt;99, "&gt;99", T1_Data!BB39))),"-")</f>
        <v>-</v>
      </c>
      <c r="BC41" s="72" t="str">
        <f>IF(ISNUMBER(T1_Data!BC39),IF(T1_Data!BC39=-999,"NA",IF(T1_Data!BC39&lt;1, "&lt;1", IF(T1_Data!BC39&gt;99, "&gt;99", T1_Data!BC39))),"-")</f>
        <v>-</v>
      </c>
      <c r="BD41" s="72" t="str">
        <f>IF(ISNUMBER(T1_Data!BD39),IF(T1_Data!BD39=-999,"NA",IF(T1_Data!BD39&lt;1, "&lt;1", IF(T1_Data!BD39&gt;99, "&gt;99", T1_Data!BD39))),"-")</f>
        <v>-</v>
      </c>
      <c r="BE41" s="72" t="str">
        <f>IF(ISNUMBER(T1_Data!BE39),IF(T1_Data!BE39=-999,"NA",IF(T1_Data!BE39&lt;1, "&lt;1", IF(T1_Data!BE39&gt;99, "&gt;99", T1_Data!BE39))),"-")</f>
        <v>-</v>
      </c>
      <c r="BF41" s="72" t="str">
        <f>IF(ISNUMBER(T1_Data!BF39),IF(T1_Data!BF39=-999,"NA",IF(T1_Data!BF39&lt;1, "&lt;1", IF(T1_Data!BF39&gt;99, "&gt;99", T1_Data!BF39))),"-")</f>
        <v>-</v>
      </c>
      <c r="BG41" s="72" t="str">
        <f>IF(ISNUMBER(T1_Data!BG39),IF(T1_Data!BG39=-999,"NA",IF(T1_Data!BG39&lt;1, "&lt;1", IF(T1_Data!BG39&gt;99, "&gt;99", T1_Data!BG39))),"-")</f>
        <v>-</v>
      </c>
      <c r="BH41" s="72" t="str">
        <f>IF(ISNUMBER(T1_Data!BH39),IF(T1_Data!BH39=-999,"NA",IF(T1_Data!BH39&lt;1, "&lt;1", IF(T1_Data!BH39&gt;99, "&gt;99", T1_Data!BH39))),"-")</f>
        <v>-</v>
      </c>
      <c r="BI41" s="72" t="str">
        <f>IF(ISNUMBER(T1_Data!BI39),IF(T1_Data!BI39=-999,"NA",IF(T1_Data!BI39&lt;1, "&lt;1", IF(T1_Data!BI39&gt;99, "&gt;99", T1_Data!BI39))),"-")</f>
        <v>-</v>
      </c>
      <c r="BJ41" s="72" t="str">
        <f>IF(ISNUMBER(T1_Data!BJ39),IF(T1_Data!BJ39=-999,"NA",IF(T1_Data!BJ39&lt;1, "&lt;1", IF(T1_Data!BJ39&gt;99, "&gt;99", T1_Data!BJ39))),"-")</f>
        <v>-</v>
      </c>
      <c r="BK41" s="72" t="str">
        <f>IF(ISNUMBER(T1_Data!BK39),IF(T1_Data!BK39=-999,"NA",IF(T1_Data!BK39&lt;1, "&lt;1", IF(T1_Data!BK39&gt;99, "&gt;99", T1_Data!BK39))),"-")</f>
        <v>-</v>
      </c>
      <c r="BL41" s="72" t="str">
        <f>IF(ISNUMBER(T1_Data!BL39),IF(T1_Data!BL39=-999,"NA",IF(T1_Data!BL39&lt;1, "&lt;1", IF(T1_Data!BL39&gt;99, "&gt;99", T1_Data!BL39))),"-")</f>
        <v>-</v>
      </c>
      <c r="BM41" s="72" t="str">
        <f>IF(ISNUMBER(T1_Data!BM39),IF(T1_Data!BM39=-999,"NA",IF(T1_Data!BM39&lt;1, "&lt;1", IF(T1_Data!BM39&gt;99, "&gt;99", T1_Data!BM39))),"-")</f>
        <v>-</v>
      </c>
      <c r="BN41" s="72" t="str">
        <f>IF(ISNUMBER(T1_Data!BN39),IF(T1_Data!BN39=-999,"NA",IF(T1_Data!BN39&lt;1, "&lt;1", IF(T1_Data!BN39&gt;99, "&gt;99", T1_Data!BN39))),"-")</f>
        <v>-</v>
      </c>
      <c r="BO41" s="72" t="str">
        <f>IF(ISNUMBER(T1_Data!BO39),IF(T1_Data!BO39=-999,"NA",IF(T1_Data!BO39&lt;1, "&lt;1", IF(T1_Data!BO39&gt;99, "&gt;99", T1_Data!BO39))),"-")</f>
        <v>-</v>
      </c>
      <c r="BP41" s="72" t="str">
        <f>IF(ISNUMBER(T1_Data!BP39),IF(T1_Data!BP39=-999,"NA",IF(T1_Data!BP39&lt;1, "&lt;1", IF(T1_Data!BP39&gt;99, "&gt;99", T1_Data!BP39))),"-")</f>
        <v>-</v>
      </c>
      <c r="BQ41" s="72" t="str">
        <f>IF(ISNUMBER(T1_Data!BQ39),IF(T1_Data!BQ39=-999,"NA",IF(T1_Data!BQ39&lt;1, "&lt;1", IF(T1_Data!BQ39&gt;99, "&gt;99", T1_Data!BQ39))),"-")</f>
        <v>-</v>
      </c>
      <c r="BR41" s="72" t="str">
        <f>IF(ISNUMBER(T1_Data!BR39),IF(T1_Data!BR39=-999,"NA",IF(T1_Data!BR39&lt;1, "&lt;1", IF(T1_Data!BR39&gt;99, "&gt;99", T1_Data!BR39))),"-")</f>
        <v>-</v>
      </c>
      <c r="BS41" s="72" t="str">
        <f>IF(ISNUMBER(T1_Data!BS39),IF(T1_Data!BS39=-999,"NA",IF(T1_Data!BS39&lt;1, "&lt;1", IF(T1_Data!BS39&gt;99, "&gt;99", T1_Data!BS39))),"-")</f>
        <v>-</v>
      </c>
      <c r="BT41" s="72" t="str">
        <f>IF(ISNUMBER(T1_Data!BT39),IF(T1_Data!BT39=-999,"NA",IF(T1_Data!BT39&lt;1, "&lt;1", IF(T1_Data!BT39&gt;99, "&gt;99", T1_Data!BT39))),"-")</f>
        <v>-</v>
      </c>
      <c r="BU41" s="72" t="str">
        <f>IF(ISNUMBER(T1_Data!BU39),IF(T1_Data!BU39=-999,"NA",IF(T1_Data!BU39&lt;1, "&lt;1", IF(T1_Data!BU39&gt;99, "&gt;99", T1_Data!BU39))),"-")</f>
        <v>-</v>
      </c>
      <c r="BV41" s="72" t="str">
        <f>IF(ISNUMBER(T1_Data!BV39),IF(T1_Data!BV39=-999,"NA",IF(T1_Data!BV39&lt;1, "&lt;1", IF(T1_Data!BV39&gt;99, "&gt;99", T1_Data!BV39))),"-")</f>
        <v>-</v>
      </c>
      <c r="BW41" s="72" t="str">
        <f>IF(ISNUMBER(T1_Data!BW39),IF(T1_Data!BW39=-999,"NA",IF(T1_Data!BW39&lt;1, "&lt;1", IF(T1_Data!BW39&gt;99, "&gt;99", T1_Data!BW39))),"-")</f>
        <v>-</v>
      </c>
      <c r="BX41" s="72" t="str">
        <f>IF(ISNUMBER(T1_Data!BX39),IF(T1_Data!BX39=-999,"NA",IF(T1_Data!BX39&lt;1, "&lt;1", IF(T1_Data!BX39&gt;99, "&gt;99", T1_Data!BX39))),"-")</f>
        <v>-</v>
      </c>
      <c r="BY41" s="72" t="str">
        <f>IF(ISNUMBER(T1_Data!BY39),IF(T1_Data!BY39=-999,"NA",IF(T1_Data!BY39&lt;1, "&lt;1", IF(T1_Data!BY39&gt;99, "&gt;99", T1_Data!BY39))),"-")</f>
        <v>-</v>
      </c>
      <c r="BZ41" s="72" t="str">
        <f>IF(ISNUMBER(T1_Data!BZ39),IF(T1_Data!BZ39=-999,"NA",IF(T1_Data!BZ39&lt;1, "&lt;1", IF(T1_Data!BZ39&gt;99, "&gt;99", T1_Data!BZ39))),"-")</f>
        <v>-</v>
      </c>
      <c r="CA41" s="72" t="str">
        <f>IF(ISNUMBER(T1_Data!CA39),IF(T1_Data!CA39=-999,"NA",IF(T1_Data!CA39&lt;1, "&lt;1", IF(T1_Data!CA39&gt;99, "&gt;99", T1_Data!CA39))),"-")</f>
        <v>-</v>
      </c>
      <c r="CB41" s="72" t="str">
        <f>IF(ISNUMBER(T1_Data!CB39),IF(T1_Data!CB39=-999,"NA",IF(T1_Data!CB39&lt;1, "&lt;1", IF(T1_Data!CB39&gt;99, "&gt;99", T1_Data!CB39))),"-")</f>
        <v>-</v>
      </c>
      <c r="CC41" s="72" t="str">
        <f>IF(ISNUMBER(T1_Data!CC39),IF(T1_Data!CC39=-999,"NA",IF(T1_Data!CC39&lt;1, "&lt;1", IF(T1_Data!CC39&gt;99, "&gt;99", T1_Data!CC39))),"-")</f>
        <v>-</v>
      </c>
      <c r="CD41" s="72" t="str">
        <f>IF(ISNUMBER(T1_Data!CD39),IF(T1_Data!CD39=-999,"NA",IF(T1_Data!CD39&lt;1, "&lt;1", IF(T1_Data!CD39&gt;99, "&gt;99", T1_Data!CD39))),"-")</f>
        <v>-</v>
      </c>
      <c r="CE41" s="72" t="str">
        <f>IF(ISNUMBER(T1_Data!CE39),IF(T1_Data!CE39=-999,"NA",IF(T1_Data!CE39&lt;1, "&lt;1", IF(T1_Data!CE39&gt;99, "&gt;99", T1_Data!CE39))),"-")</f>
        <v>-</v>
      </c>
      <c r="CF41" s="72" t="str">
        <f>IF(ISNUMBER(T1_Data!CF39),IF(T1_Data!CF39=-999,"NA",IF(T1_Data!CF39&lt;1, "&lt;1", IF(T1_Data!CF39&gt;99, "&gt;99", T1_Data!CF39))),"-")</f>
        <v>-</v>
      </c>
      <c r="CG41" s="72" t="str">
        <f>IF(ISNUMBER(T1_Data!CG39),IF(T1_Data!CG39=-999,"NA",IF(T1_Data!CG39&lt;1, "&lt;1", IF(T1_Data!CG39&gt;99, "&gt;99", T1_Data!CG39))),"-")</f>
        <v>-</v>
      </c>
      <c r="CH41" s="72" t="str">
        <f>IF(ISNUMBER(T1_Data!CH39),IF(T1_Data!CH39=-999,"NA",IF(T1_Data!CH39&lt;1, "&lt;1", IF(T1_Data!CH39&gt;99, "&gt;99", T1_Data!CH39))),"-")</f>
        <v>-</v>
      </c>
      <c r="CI41" s="72" t="str">
        <f>IF(ISNUMBER(T1_Data!CI39),IF(T1_Data!CI39=-999,"NA",IF(T1_Data!CI39&lt;1, "&lt;1", IF(T1_Data!CI39&gt;99, "&gt;99", T1_Data!CI39))),"-")</f>
        <v>-</v>
      </c>
      <c r="CJ41" s="72" t="str">
        <f>IF(ISNUMBER(T1_Data!CJ39),IF(T1_Data!CJ39=-999,"NA",IF(T1_Data!CJ39&lt;1, "&lt;1", IF(T1_Data!CJ39&gt;99, "&gt;99", T1_Data!CJ39))),"-")</f>
        <v>-</v>
      </c>
      <c r="CK41" s="72" t="str">
        <f>IF(ISNUMBER(T1_Data!CK39),IF(T1_Data!CK39=-999,"NA",IF(T1_Data!CK39&lt;1, "&lt;1", IF(T1_Data!CK39&gt;99, "&gt;99", T1_Data!CK39))),"-")</f>
        <v>-</v>
      </c>
      <c r="CL41" s="72" t="str">
        <f>IF(ISNUMBER(T1_Data!CL39),IF(T1_Data!CL39=-999,"NA",IF(T1_Data!CL39&lt;1, "&lt;1", IF(T1_Data!CL39&gt;99, "&gt;99", T1_Data!CL39))),"-")</f>
        <v>-</v>
      </c>
      <c r="CM41" s="72" t="str">
        <f>IF(ISNUMBER(T1_Data!CM39),IF(T1_Data!CM39=-999,"NA",IF(T1_Data!CM39&lt;1, "&lt;1", IF(T1_Data!CM39&gt;99, "&gt;99", T1_Data!CM39))),"-")</f>
        <v>-</v>
      </c>
      <c r="CN41" s="72" t="str">
        <f>IF(ISNUMBER(T1_Data!CN39),IF(T1_Data!CN39=-999,"NA",IF(T1_Data!CN39&lt;1, "&lt;1", IF(T1_Data!CN39&gt;99, "&gt;99", T1_Data!CN39))),"-")</f>
        <v>-</v>
      </c>
      <c r="CO41" s="72" t="str">
        <f>IF(ISNUMBER(T1_Data!CO39),IF(T1_Data!CO39=-999,"NA",IF(T1_Data!CO39&lt;1, "&lt;1", IF(T1_Data!CO39&gt;99, "&gt;99", T1_Data!CO39))),"-")</f>
        <v>-</v>
      </c>
      <c r="CP41" s="72" t="str">
        <f>IF(ISNUMBER(T1_Data!CP39),IF(T1_Data!CP39=-999,"NA",IF(T1_Data!CP39&lt;1, "&lt;1", IF(T1_Data!CP39&gt;99, "&gt;99", T1_Data!CP39))),"-")</f>
        <v>-</v>
      </c>
      <c r="CQ41" s="72" t="str">
        <f>IF(ISNUMBER(T1_Data!CQ39),IF(T1_Data!CQ39=-999,"NA",IF(T1_Data!CQ39&lt;1, "&lt;1", IF(T1_Data!CQ39&gt;99, "&gt;99", T1_Data!CQ39))),"-")</f>
        <v>-</v>
      </c>
      <c r="CR41" s="72" t="str">
        <f>IF(ISNUMBER(T1_Data!CR39),IF(T1_Data!CR39=-999,"NA",IF(T1_Data!CR39&lt;1, "&lt;1", IF(T1_Data!CR39&gt;99, "&gt;99", T1_Data!CR39))),"-")</f>
        <v>-</v>
      </c>
      <c r="CS41" s="72" t="str">
        <f>IF(ISNUMBER(T1_Data!CS39),IF(T1_Data!CS39=-999,"NA",IF(T1_Data!CS39&lt;1, "&lt;1", IF(T1_Data!CS39&gt;99, "&gt;99", T1_Data!CS39))),"-")</f>
        <v>-</v>
      </c>
      <c r="CT41" s="72" t="str">
        <f>IF(ISNUMBER(T1_Data!CT39),IF(T1_Data!CT39=-999,"NA",IF(T1_Data!CT39&lt;1, "&lt;1", IF(T1_Data!CT39&gt;99, "&gt;99", T1_Data!CT39))),"-")</f>
        <v>-</v>
      </c>
      <c r="CU41" s="72" t="str">
        <f>IF(ISNUMBER(T1_Data!CU39),IF(T1_Data!CU39=-999,"NA",IF(T1_Data!CU39&lt;1, "&lt;1", IF(T1_Data!CU39&gt;99, "&gt;99", T1_Data!CU39))),"-")</f>
        <v>-</v>
      </c>
      <c r="CV41" s="72" t="str">
        <f>IF(ISNUMBER(T1_Data!CV39),IF(T1_Data!CV39=-999,"NA",IF(T1_Data!CV39&lt;1, "&lt;1", IF(T1_Data!CV39&gt;99, "&gt;99", T1_Data!CV39))),"-")</f>
        <v>-</v>
      </c>
      <c r="CW41" s="72" t="str">
        <f>IF(ISNUMBER(T1_Data!CW39),IF(T1_Data!CW39=-999,"NA",IF(T1_Data!CW39&lt;1, "&lt;1", IF(T1_Data!CW39&gt;99, "&gt;99", T1_Data!CW39))),"-")</f>
        <v>-</v>
      </c>
      <c r="CX41" s="72" t="str">
        <f>IF(ISNUMBER(T1_Data!CX39),IF(T1_Data!CX39=-999,"NA",IF(T1_Data!CX39&lt;1, "&lt;1", IF(T1_Data!CX39&gt;99, "&gt;99", T1_Data!CX39))),"-")</f>
        <v>-</v>
      </c>
      <c r="CY41" s="72" t="str">
        <f>IF(ISNUMBER(T1_Data!CY39),IF(T1_Data!CY39=-999,"NA",IF(T1_Data!CY39&lt;1, "&lt;1", IF(T1_Data!CY39&gt;99, "&gt;99", T1_Data!CY39))),"-")</f>
        <v>-</v>
      </c>
      <c r="CZ41" s="72" t="str">
        <f>IF(ISNUMBER(T1_Data!CZ39),IF(T1_Data!CZ39=-999,"NA",IF(T1_Data!CZ39&lt;1, "&lt;1", IF(T1_Data!CZ39&gt;99, "&gt;99", T1_Data!CZ39))),"-")</f>
        <v>-</v>
      </c>
      <c r="DA41" s="72" t="str">
        <f>IF(ISNUMBER(T1_Data!DA39),IF(T1_Data!DA39=-999,"NA",IF(T1_Data!DA39&lt;1, "&lt;1", IF(T1_Data!DA39&gt;99, "&gt;99", T1_Data!DA39))),"-")</f>
        <v>-</v>
      </c>
      <c r="DB41" s="72" t="str">
        <f>IF(ISNUMBER(T1_Data!DB39),IF(T1_Data!DB39=-999,"NA",IF(T1_Data!DB39&lt;1, "&lt;1", IF(T1_Data!DB39&gt;99, "&gt;99", T1_Data!DB39))),"-")</f>
        <v>-</v>
      </c>
      <c r="DC41" s="72" t="str">
        <f>IF(ISNUMBER(T1_Data!DC39),IF(T1_Data!DC39=-999,"NA",IF(T1_Data!DC39&lt;1, "&lt;1", IF(T1_Data!DC39&gt;99, "&gt;99", T1_Data!DC39))),"-")</f>
        <v>-</v>
      </c>
      <c r="DD41" s="72" t="str">
        <f>IF(ISNUMBER(T1_Data!DD39),IF(T1_Data!DD39=-999,"NA",IF(T1_Data!DD39&lt;1, "&lt;1", IF(T1_Data!DD39&gt;99, "&gt;99", T1_Data!DD39))),"-")</f>
        <v>-</v>
      </c>
      <c r="DE41" s="72" t="str">
        <f>IF(ISNUMBER(T1_Data!DE39),IF(T1_Data!DE39=-999,"NA",IF(T1_Data!DE39&lt;1, "&lt;1", IF(T1_Data!DE39&gt;99, "&gt;99", T1_Data!DE39))),"-")</f>
        <v>-</v>
      </c>
      <c r="DF41" s="72" t="str">
        <f>IF(ISNUMBER(T1_Data!DF39),IF(T1_Data!DF39=-999,"NA",IF(T1_Data!DF39&lt;1, "&lt;1", IF(T1_Data!DF39&gt;99, "&gt;99", T1_Data!DF39))),"-")</f>
        <v>-</v>
      </c>
      <c r="DG41" s="72" t="str">
        <f>IF(ISNUMBER(T1_Data!DG39),IF(T1_Data!DG39=-999,"NA",IF(T1_Data!DG39&lt;1, "&lt;1", IF(T1_Data!DG39&gt;99, "&gt;99", T1_Data!DG39))),"-")</f>
        <v>-</v>
      </c>
      <c r="DH41" s="72" t="str">
        <f>IF(ISNUMBER(T1_Data!DH39),IF(T1_Data!DH39=-999,"NA",IF(T1_Data!DH39&lt;1, "&lt;1", IF(T1_Data!DH39&gt;99, "&gt;99", T1_Data!DH39))),"-")</f>
        <v>-</v>
      </c>
      <c r="DI41" s="72" t="str">
        <f>IF(ISNUMBER(T1_Data!DI39),IF(T1_Data!DI39=-999,"NA",IF(T1_Data!DI39&lt;1, "&lt;1", IF(T1_Data!DI39&gt;99, "&gt;99", T1_Data!DI39))),"-")</f>
        <v>-</v>
      </c>
      <c r="DJ41" s="72" t="str">
        <f>IF(ISNUMBER(T1_Data!DJ39),IF(T1_Data!DJ39=-999,"NA",IF(T1_Data!DJ39&lt;1, "&lt;1", IF(T1_Data!DJ39&gt;99, "&gt;99", T1_Data!DJ39))),"-")</f>
        <v>-</v>
      </c>
      <c r="DK41" s="72" t="str">
        <f>IF(ISNUMBER(T1_Data!DK39),IF(T1_Data!DK39=-999,"NA",IF(T1_Data!DK39&lt;1, "&lt;1", IF(T1_Data!DK39&gt;99, "&gt;99", T1_Data!DK39))),"-")</f>
        <v>-</v>
      </c>
      <c r="DL41" s="72" t="str">
        <f>IF(ISNUMBER(T1_Data!DL39),IF(T1_Data!DL39=-999,"NA",IF(T1_Data!DL39&lt;1, "&lt;1", IF(T1_Data!DL39&gt;99, "&gt;99", T1_Data!DL39))),"-")</f>
        <v>-</v>
      </c>
      <c r="DM41" s="72" t="str">
        <f>IF(ISNUMBER(T1_Data!DM39),IF(T1_Data!DM39=-999,"NA",IF(T1_Data!DM39&lt;1, "&lt;1", IF(T1_Data!DM39&gt;99, "&gt;99", T1_Data!DM39))),"-")</f>
        <v>-</v>
      </c>
      <c r="DN41" s="72" t="str">
        <f>IF(ISNUMBER(T1_Data!DN39),IF(T1_Data!DN39=-999,"NA",IF(T1_Data!DN39&lt;1, "&lt;1", IF(T1_Data!DN39&gt;99, "&gt;99", T1_Data!DN39))),"-")</f>
        <v>-</v>
      </c>
      <c r="DO41" s="72" t="str">
        <f>IF(ISNUMBER(T1_Data!DO39),IF(T1_Data!DO39=-999,"NA",IF(T1_Data!DO39&lt;1, "&lt;1", IF(T1_Data!DO39&gt;99, "&gt;99", T1_Data!DO39))),"-")</f>
        <v>-</v>
      </c>
      <c r="DP41" s="72" t="str">
        <f>IF(ISNUMBER(T1_Data!DP39),IF(T1_Data!DP39=-999,"NA",IF(T1_Data!DP39&lt;1, "&lt;1", IF(T1_Data!DP39&gt;99, "&gt;99", T1_Data!DP39))),"-")</f>
        <v>-</v>
      </c>
      <c r="DQ41" s="72" t="str">
        <f>IF(ISNUMBER(T1_Data!DQ39),IF(T1_Data!DQ39=-999,"NA",IF(T1_Data!DQ39&lt;1, "&lt;1", IF(T1_Data!DQ39&gt;99, "&gt;99", T1_Data!DQ39))),"-")</f>
        <v>-</v>
      </c>
      <c r="DR41" s="72" t="str">
        <f>IF(ISNUMBER(T1_Data!DR39),IF(T1_Data!DR39=-999,"NA",IF(T1_Data!DR39&lt;1, "&lt;1", IF(T1_Data!DR39&gt;99, "&gt;99", T1_Data!DR39))),"-")</f>
        <v>-</v>
      </c>
      <c r="DS41" s="72" t="str">
        <f>IF(ISNUMBER(T1_Data!DS39),IF(T1_Data!DS39=-999,"NA",IF(T1_Data!DS39&lt;1, "&lt;1", IF(T1_Data!DS39&gt;99, "&gt;99", T1_Data!DS39))),"-")</f>
        <v>-</v>
      </c>
      <c r="DT41" s="72" t="str">
        <f>IF(ISNUMBER(T1_Data!DT39),IF(T1_Data!DT39=-999,"NA",IF(T1_Data!DT39&lt;1, "&lt;1", IF(T1_Data!DT39&gt;99, "&gt;99", T1_Data!DT39))),"-")</f>
        <v>-</v>
      </c>
      <c r="DU41" s="72" t="str">
        <f>IF(ISNUMBER(T1_Data!DU39),IF(T1_Data!DU39=-999,"NA",IF(T1_Data!DU39&lt;1, "&lt;1", IF(T1_Data!DU39&gt;99, "&gt;99", T1_Data!DU39))),"-")</f>
        <v>-</v>
      </c>
      <c r="DV41" s="72" t="str">
        <f>IF(ISNUMBER(T1_Data!DV39),IF(T1_Data!DV39=-999,"NA",IF(T1_Data!DV39&lt;1, "&lt;1", IF(T1_Data!DV39&gt;99, "&gt;99", T1_Data!DV39))),"-")</f>
        <v>-</v>
      </c>
      <c r="DW41" s="72" t="str">
        <f>IF(ISNUMBER(T1_Data!DW39),IF(T1_Data!DW39=-999,"NA",IF(T1_Data!DW39&lt;1, "&lt;1", IF(T1_Data!DW39&gt;99, "&gt;99", T1_Data!DW39))),"-")</f>
        <v>-</v>
      </c>
      <c r="DX41" s="72" t="str">
        <f>IF(ISNUMBER(T1_Data!DX39),IF(T1_Data!DX39=-999,"NA",IF(T1_Data!DX39&lt;1, "&lt;1", IF(T1_Data!DX39&gt;99, "&gt;99", T1_Data!DX39))),"-")</f>
        <v>-</v>
      </c>
      <c r="DY41" s="72" t="str">
        <f>IF(ISNUMBER(T1_Data!DY39),IF(T1_Data!DY39=-999,"NA",IF(T1_Data!DY39&lt;1, "&lt;1", IF(T1_Data!DY39&gt;99, "&gt;99", T1_Data!DY39))),"-")</f>
        <v>-</v>
      </c>
      <c r="DZ41" s="72" t="str">
        <f>IF(ISNUMBER(T1_Data!DZ39),IF(T1_Data!DZ39=-999,"NA",IF(T1_Data!DZ39&lt;1, "&lt;1", IF(T1_Data!DZ39&gt;99, "&gt;99", T1_Data!DZ39))),"-")</f>
        <v>-</v>
      </c>
      <c r="EA41" s="72" t="str">
        <f>IF(ISNUMBER(T1_Data!EA39),IF(T1_Data!EA39=-999,"NA",IF(T1_Data!EA39&lt;1, "&lt;1", IF(T1_Data!EA39&gt;99, "&gt;99", T1_Data!EA39))),"-")</f>
        <v>-</v>
      </c>
      <c r="EB41" s="72" t="str">
        <f>IF(ISNUMBER(T1_Data!EB39),IF(T1_Data!EB39=-999,"NA",IF(T1_Data!EB39&lt;1, "&lt;1", IF(T1_Data!EB39&gt;99, "&gt;99", T1_Data!EB39))),"-")</f>
        <v>-</v>
      </c>
      <c r="EC41" s="72" t="str">
        <f>IF(ISNUMBER(T1_Data!EC39),IF(T1_Data!EC39=-999,"NA",IF(T1_Data!EC39&lt;1, "&lt;1", IF(T1_Data!EC39&gt;99, "&gt;99", T1_Data!EC39))),"-")</f>
        <v>-</v>
      </c>
      <c r="ED41" s="72" t="str">
        <f>IF(ISNUMBER(T1_Data!ED39),IF(T1_Data!ED39=-999,"NA",IF(T1_Data!ED39&lt;1, "&lt;1", IF(T1_Data!ED39&gt;99, "&gt;99", T1_Data!ED39))),"-")</f>
        <v>-</v>
      </c>
      <c r="EE41" s="72" t="str">
        <f>IF(ISNUMBER(T1_Data!EE39),IF(T1_Data!EE39=-999,"NA",IF(T1_Data!EE39&lt;1, "&lt;1", IF(T1_Data!EE39&gt;99, "&gt;99", T1_Data!EE39))),"-")</f>
        <v>-</v>
      </c>
      <c r="EF41" s="72" t="str">
        <f>IF(ISNUMBER(T1_Data!EF39),IF(T1_Data!EF39=-999,"NA",IF(T1_Data!EF39&lt;1, "&lt;1", IF(T1_Data!EF39&gt;99, "&gt;99", T1_Data!EF39))),"-")</f>
        <v>-</v>
      </c>
      <c r="EG41" s="72" t="str">
        <f>IF(ISNUMBER(T1_Data!EG39),IF(T1_Data!EG39=-999,"NA",IF(T1_Data!EG39&lt;1, "&lt;1", IF(T1_Data!EG39&gt;99, "&gt;99", T1_Data!EG39))),"-")</f>
        <v>-</v>
      </c>
      <c r="EH41" s="72" t="str">
        <f>IF(ISNUMBER(T1_Data!EH39),IF(T1_Data!EH39=-999,"NA",IF(T1_Data!EH39&lt;1, "&lt;1", IF(T1_Data!EH39&gt;99, "&gt;99", T1_Data!EH39))),"-")</f>
        <v>-</v>
      </c>
      <c r="EI41" s="72" t="str">
        <f>IF(ISNUMBER(T1_Data!EI39),IF(T1_Data!EI39=-999,"NA",IF(T1_Data!EI39&lt;1, "&lt;1", IF(T1_Data!EI39&gt;99, "&gt;99", T1_Data!EI39))),"-")</f>
        <v>-</v>
      </c>
      <c r="EJ41" s="72" t="str">
        <f>IF(ISNUMBER(T1_Data!EJ39),IF(T1_Data!EJ39=-999,"NA",IF(T1_Data!EJ39&lt;1, "&lt;1", IF(T1_Data!EJ39&gt;99, "&gt;99", T1_Data!EJ39))),"-")</f>
        <v>-</v>
      </c>
      <c r="EK41" s="72" t="str">
        <f>IF(ISNUMBER(T1_Data!EK39),IF(T1_Data!EK39=-999,"NA",IF(T1_Data!EK39&lt;1, "&lt;1", IF(T1_Data!EK39&gt;99, "&gt;99", T1_Data!EK39))),"-")</f>
        <v>-</v>
      </c>
      <c r="EL41" s="72" t="str">
        <f>IF(ISNUMBER(T1_Data!EL39),IF(T1_Data!EL39=-999,"NA",IF(T1_Data!EL39&lt;1, "&lt;1", IF(T1_Data!EL39&gt;99, "&gt;99", T1_Data!EL39))),"-")</f>
        <v>-</v>
      </c>
      <c r="EM41" s="72" t="str">
        <f>IF(ISNUMBER(T1_Data!EM39),IF(T1_Data!EM39=-999,"NA",IF(T1_Data!EM39&lt;1, "&lt;1", IF(T1_Data!EM39&gt;99, "&gt;99", T1_Data!EM39))),"-")</f>
        <v>-</v>
      </c>
      <c r="EN41" s="72" t="str">
        <f>IF(ISNUMBER(T1_Data!EN39),IF(T1_Data!EN39=-999,"NA",IF(T1_Data!EN39&lt;1, "&lt;1", IF(T1_Data!EN39&gt;99, "&gt;99", T1_Data!EN39))),"-")</f>
        <v>-</v>
      </c>
      <c r="EO41" s="72" t="str">
        <f>IF(ISNUMBER(T1_Data!EO39),IF(T1_Data!EO39=-999,"NA",IF(T1_Data!EO39&lt;1, "&lt;1", IF(T1_Data!EO39&gt;99, "&gt;99", T1_Data!EO39))),"-")</f>
        <v>-</v>
      </c>
      <c r="EP41" s="72" t="str">
        <f>IF(ISNUMBER(T1_Data!EP39),IF(T1_Data!EP39=-999,"NA",IF(T1_Data!EP39&lt;1, "&lt;1", IF(T1_Data!EP39&gt;99, "&gt;99", T1_Data!EP39))),"-")</f>
        <v>-</v>
      </c>
      <c r="EQ41" s="72" t="str">
        <f>IF(ISNUMBER(T1_Data!EQ39),IF(T1_Data!EQ39=-999,"NA",IF(T1_Data!EQ39&lt;1, "&lt;1", IF(T1_Data!EQ39&gt;99, "&gt;99", T1_Data!EQ39))),"-")</f>
        <v>-</v>
      </c>
      <c r="ER41" s="72" t="str">
        <f>IF(ISNUMBER(T1_Data!ER39),IF(T1_Data!ER39=-999,"NA",IF(T1_Data!ER39&lt;1, "&lt;1", IF(T1_Data!ER39&gt;99, "&gt;99", T1_Data!ER39))),"-")</f>
        <v>-</v>
      </c>
      <c r="ES41" s="72" t="str">
        <f>IF(ISNUMBER(T1_Data!ES39),IF(T1_Data!ES39=-999,"NA",IF(T1_Data!ES39&lt;1, "&lt;1", IF(T1_Data!ES39&gt;99, "&gt;99", T1_Data!ES39))),"-")</f>
        <v>-</v>
      </c>
      <c r="ET41" s="72" t="str">
        <f>IF(ISNUMBER(T1_Data!ET39),IF(T1_Data!ET39=-999,"NA",IF(T1_Data!ET39&lt;1, "&lt;1", IF(T1_Data!ET39&gt;99, "&gt;99", T1_Data!ET39))),"-")</f>
        <v>-</v>
      </c>
      <c r="EU41" s="72" t="str">
        <f>IF(ISNUMBER(T1_Data!EU39),IF(T1_Data!EU39=-999,"NA",IF(T1_Data!EU39&lt;1, "&lt;1", IF(T1_Data!EU39&gt;99, "&gt;99", T1_Data!EU39))),"-")</f>
        <v>-</v>
      </c>
      <c r="EV41" s="72" t="str">
        <f>IF(ISNUMBER(T1_Data!EV39),IF(T1_Data!EV39=-999,"NA",IF(T1_Data!EV39&lt;1, "&lt;1", IF(T1_Data!EV39&gt;99, "&gt;99", T1_Data!EV39))),"-")</f>
        <v>-</v>
      </c>
      <c r="EW41" s="72" t="str">
        <f>IF(ISNUMBER(T1_Data!EW39),IF(T1_Data!EW39=-999,"NA",IF(T1_Data!EW39&lt;1, "&lt;1", IF(T1_Data!EW39&gt;99, "&gt;99", T1_Data!EW39))),"-")</f>
        <v>-</v>
      </c>
      <c r="EX41" s="72" t="str">
        <f>IF(ISNUMBER(T1_Data!EX39),IF(T1_Data!EX39=-999,"NA",IF(T1_Data!EX39&lt;1, "&lt;1", IF(T1_Data!EX39&gt;99, "&gt;99", T1_Data!EX39))),"-")</f>
        <v>-</v>
      </c>
      <c r="EY41" s="72" t="str">
        <f>IF(ISNUMBER(T1_Data!EY39),IF(T1_Data!EY39=-999,"NA",IF(T1_Data!EY39&lt;1, "&lt;1", IF(T1_Data!EY39&gt;99, "&gt;99", T1_Data!EY39))),"-")</f>
        <v>-</v>
      </c>
      <c r="EZ41" s="72" t="str">
        <f>IF(ISNUMBER(T1_Data!EZ39),IF(T1_Data!EZ39=-999,"NA",IF(T1_Data!EZ39&lt;1, "&lt;1", IF(T1_Data!EZ39&gt;99, "&gt;99", T1_Data!EZ39))),"-")</f>
        <v>-</v>
      </c>
      <c r="FA41" s="72" t="str">
        <f>IF(ISNUMBER(T1_Data!FA39),IF(T1_Data!FA39=-999,"NA",IF(T1_Data!FA39&lt;1, "&lt;1", IF(T1_Data!FA39&gt;99, "&gt;99", T1_Data!FA39))),"-")</f>
        <v>-</v>
      </c>
      <c r="FB41" s="72" t="str">
        <f>IF(ISNUMBER(T1_Data!FB39),IF(T1_Data!FB39=-999,"NA",IF(T1_Data!FB39&lt;1, "&lt;1", IF(T1_Data!FB39&gt;99, "&gt;99", T1_Data!FB39))),"-")</f>
        <v>-</v>
      </c>
      <c r="FC41" s="72" t="str">
        <f>IF(ISNUMBER(T1_Data!FC39),IF(T1_Data!FC39=-999,"NA",IF(T1_Data!FC39&lt;1, "&lt;1", IF(T1_Data!FC39&gt;99, "&gt;99", T1_Data!FC39))),"-")</f>
        <v>-</v>
      </c>
      <c r="FD41" s="72" t="str">
        <f>IF(ISNUMBER(T1_Data!FD39),IF(T1_Data!FD39=-999,"NA",IF(T1_Data!FD39&lt;1, "&lt;1", IF(T1_Data!FD39&gt;99, "&gt;99", T1_Data!FD39))),"-")</f>
        <v>-</v>
      </c>
      <c r="FE41" s="72" t="str">
        <f>IF(ISNUMBER(T1_Data!FE39),IF(T1_Data!FE39=-999,"NA",IF(T1_Data!FE39&lt;1, "&lt;1", IF(T1_Data!FE39&gt;99, "&gt;99", T1_Data!FE39))),"-")</f>
        <v>-</v>
      </c>
      <c r="FF41" s="72" t="str">
        <f>IF(ISNUMBER(T1_Data!FF39),IF(T1_Data!FF39=-999,"NA",IF(T1_Data!FF39&lt;1, "&lt;1", IF(T1_Data!FF39&gt;99, "&gt;99", T1_Data!FF39))),"-")</f>
        <v>-</v>
      </c>
      <c r="FG41" s="72" t="str">
        <f>IF(ISNUMBER(T1_Data!FG39),IF(T1_Data!FG39=-999,"NA",IF(T1_Data!FG39&lt;1, "&lt;1", IF(T1_Data!FG39&gt;99, "&gt;99", T1_Data!FG39))),"-")</f>
        <v>-</v>
      </c>
      <c r="FH41" s="72" t="str">
        <f>IF(ISNUMBER(T1_Data!FH39),IF(T1_Data!FH39=-999,"NA",IF(T1_Data!FH39&lt;1, "&lt;1", IF(T1_Data!FH39&gt;99, "&gt;99", T1_Data!FH39))),"-")</f>
        <v>-</v>
      </c>
      <c r="FI41" s="72" t="str">
        <f>IF(ISNUMBER(T1_Data!FI39),IF(T1_Data!FI39=-999,"NA",IF(T1_Data!FI39&lt;1, "&lt;1", IF(T1_Data!FI39&gt;99, "&gt;99", T1_Data!FI39))),"-")</f>
        <v>-</v>
      </c>
      <c r="FJ41" s="72" t="str">
        <f>IF(ISNUMBER(T1_Data!FJ39),IF(T1_Data!FJ39=-999,"NA",IF(T1_Data!FJ39&lt;1, "&lt;1", IF(T1_Data!FJ39&gt;99, "&gt;99", T1_Data!FJ39))),"-")</f>
        <v>-</v>
      </c>
      <c r="FK41" s="72" t="str">
        <f>IF(ISNUMBER(T1_Data!FK39),IF(T1_Data!FK39=-999,"NA",IF(T1_Data!FK39&lt;1, "&lt;1", IF(T1_Data!FK39&gt;99, "&gt;99", T1_Data!FK39))),"-")</f>
        <v>-</v>
      </c>
      <c r="FL41" s="72" t="str">
        <f>IF(ISNUMBER(T1_Data!FL39),IF(T1_Data!FL39=-999,"NA",IF(T1_Data!FL39&lt;1, "&lt;1", IF(T1_Data!FL39&gt;99, "&gt;99", T1_Data!FL39))),"-")</f>
        <v>-</v>
      </c>
      <c r="FM41" s="72" t="str">
        <f>IF(ISNUMBER(T1_Data!FM39),IF(T1_Data!FM39=-999,"NA",IF(T1_Data!FM39&lt;1, "&lt;1", IF(T1_Data!FM39&gt;99, "&gt;99", T1_Data!FM39))),"-")</f>
        <v>-</v>
      </c>
      <c r="FN41" s="72" t="str">
        <f>IF(ISNUMBER(T1_Data!FN39),IF(T1_Data!FN39=-999,"NA",IF(T1_Data!FN39&lt;1, "&lt;1", IF(T1_Data!FN39&gt;99, "&gt;99", T1_Data!FN39))),"-")</f>
        <v>-</v>
      </c>
      <c r="FO41" s="72" t="str">
        <f>IF(ISNUMBER(T1_Data!FO39),IF(T1_Data!FO39=-999,"NA",IF(T1_Data!FO39&lt;1, "&lt;1", IF(T1_Data!FO39&gt;99, "&gt;99", T1_Data!FO39))),"-")</f>
        <v>-</v>
      </c>
      <c r="FP41" s="72" t="str">
        <f>IF(ISNUMBER(T1_Data!FP39),IF(T1_Data!FP39=-999,"NA",IF(T1_Data!FP39&lt;1, "&lt;1", IF(T1_Data!FP39&gt;99, "&gt;99", T1_Data!FP39))),"-")</f>
        <v>-</v>
      </c>
      <c r="FQ41" s="72" t="str">
        <f>IF(ISNUMBER(T1_Data!FQ39),IF(T1_Data!FQ39=-999,"NA",IF(T1_Data!FQ39&lt;1, "&lt;1", IF(T1_Data!FQ39&gt;99, "&gt;99", T1_Data!FQ39))),"-")</f>
        <v>-</v>
      </c>
      <c r="FR41" s="72" t="str">
        <f>IF(ISNUMBER(T1_Data!FR39),IF(T1_Data!FR39=-999,"NA",IF(T1_Data!FR39&lt;1, "&lt;1", IF(T1_Data!FR39&gt;99, "&gt;99", T1_Data!FR39))),"-")</f>
        <v>-</v>
      </c>
      <c r="FS41" s="72" t="str">
        <f>IF(ISNUMBER(T1_Data!FS39),IF(T1_Data!FS39=-999,"NA",IF(T1_Data!FS39&lt;1, "&lt;1", IF(T1_Data!FS39&gt;99, "&gt;99", T1_Data!FS39))),"-")</f>
        <v>-</v>
      </c>
      <c r="FT41" s="72" t="str">
        <f>IF(ISNUMBER(T1_Data!FT39),IF(T1_Data!FT39=-999,"NA",IF(T1_Data!FT39&lt;1, "&lt;1", IF(T1_Data!FT39&gt;99, "&gt;99", T1_Data!FT39))),"-")</f>
        <v>-</v>
      </c>
      <c r="FU41" s="72" t="str">
        <f>IF(ISNUMBER(T1_Data!FU39),IF(T1_Data!FU39=-999,"NA",IF(T1_Data!FU39&lt;1, "&lt;1", IF(T1_Data!FU39&gt;99, "&gt;99", T1_Data!FU39))),"-")</f>
        <v>-</v>
      </c>
      <c r="FV41" s="72" t="str">
        <f>IF(ISNUMBER(T1_Data!FV39),IF(T1_Data!FV39=-999,"NA",IF(T1_Data!FV39&lt;1, "&lt;1", IF(T1_Data!FV39&gt;99, "&gt;99", T1_Data!FV39))),"-")</f>
        <v>-</v>
      </c>
      <c r="FW41" s="72" t="str">
        <f>IF(ISNUMBER(T1_Data!FW39),IF(T1_Data!FW39=-999,"NA",IF(T1_Data!FW39&lt;1, "&lt;1", IF(T1_Data!FW39&gt;99, "&gt;99", T1_Data!FW39))),"-")</f>
        <v>-</v>
      </c>
      <c r="FX41" s="71" t="str">
        <f>IF(ISBLANK(T1_Data!FX39), "", T1_Data!FX39)</f>
        <v/>
      </c>
    </row>
    <row r="42" spans="1:180" x14ac:dyDescent="0.25">
      <c r="A42" s="71" t="str">
        <f>IF(ISBLANK(T1_Data!A40), "", T1_Data!A40)</f>
        <v/>
      </c>
      <c r="B42" s="72" t="str">
        <f>IF(ISNUMBER(T1_Data!B40), T1_Data!B40,"-")</f>
        <v>-</v>
      </c>
      <c r="C42" s="72" t="str">
        <f>IF(ISNUMBER(T1_Data!C40),IF(T1_Data!C40=-999,"NA",IF(T1_Data!C40&lt;1, "&lt;1", IF(T1_Data!C40&gt;99, "&gt;99", T1_Data!C40))),"-")</f>
        <v>-</v>
      </c>
      <c r="D42" s="72" t="str">
        <f>IF(ISNUMBER(T1_Data!D40),IF(T1_Data!D40=-999,"NA",IF(T1_Data!D40&lt;1, "&lt;1", IF(T1_Data!D40&gt;99, "&gt;99", T1_Data!D40))),"-")</f>
        <v>-</v>
      </c>
      <c r="E42" s="72" t="str">
        <f>IF(ISNUMBER(T1_Data!E40),IF(T1_Data!E40=-999,"NA",IF(T1_Data!E40&lt;1, "&lt;1", IF(T1_Data!E40&gt;99, "&gt;99", T1_Data!E40))),"-")</f>
        <v>-</v>
      </c>
      <c r="F42" s="72" t="str">
        <f>IF(ISNUMBER(T1_Data!F40),IF(T1_Data!F40=-999,"NA",IF(T1_Data!F40&lt;1, "&lt;1", IF(T1_Data!F40&gt;99, "&gt;99", T1_Data!F40))),"-")</f>
        <v>-</v>
      </c>
      <c r="G42" s="72" t="str">
        <f>IF(ISNUMBER(T1_Data!G40),IF(T1_Data!G40=-999,"NA",IF(T1_Data!G40&lt;1, "&lt;1", IF(T1_Data!G40&gt;99, "&gt;99", T1_Data!G40))),"-")</f>
        <v>-</v>
      </c>
      <c r="H42" s="72" t="str">
        <f>IF(ISNUMBER(T1_Data!H40),IF(T1_Data!H40=-999,"NA",IF(T1_Data!H40&lt;1, "&lt;1", IF(T1_Data!H40&gt;99, "&gt;99", T1_Data!H40))),"-")</f>
        <v>-</v>
      </c>
      <c r="I42" s="72" t="str">
        <f>IF(ISNUMBER(T1_Data!I40),IF(T1_Data!I40=-999,"NA",IF(T1_Data!I40&lt;1, "&lt;1", IF(T1_Data!I40&gt;99, "&gt;99", T1_Data!I40))),"-")</f>
        <v>-</v>
      </c>
      <c r="J42" s="72" t="str">
        <f>IF(ISNUMBER(T1_Data!J40),IF(T1_Data!J40=-999,"NA",IF(T1_Data!J40&lt;1, "&lt;1", IF(T1_Data!J40&gt;99, "&gt;99", T1_Data!J40))),"-")</f>
        <v>-</v>
      </c>
      <c r="K42" s="72" t="str">
        <f>IF(ISNUMBER(T1_Data!K40),IF(T1_Data!K40=-999,"NA",IF(T1_Data!K40&lt;1, "&lt;1", IF(T1_Data!K40&gt;99, "&gt;99", T1_Data!K40))),"-")</f>
        <v>-</v>
      </c>
      <c r="L42" s="72" t="str">
        <f>IF(ISNUMBER(T1_Data!L40),IF(T1_Data!L40=-999,"NA",IF(T1_Data!L40&lt;1, "&lt;1", IF(T1_Data!L40&gt;99, "&gt;99", T1_Data!L40))),"-")</f>
        <v>-</v>
      </c>
      <c r="M42" s="72" t="str">
        <f>IF(ISNUMBER(T1_Data!M40),IF(T1_Data!M40=-999,"NA",IF(T1_Data!M40&lt;1, "&lt;1", IF(T1_Data!M40&gt;99, "&gt;99", T1_Data!M40))),"-")</f>
        <v>-</v>
      </c>
      <c r="N42" s="72" t="str">
        <f>IF(ISNUMBER(T1_Data!N40),IF(T1_Data!N40=-999,"NA",IF(T1_Data!N40&lt;1, "&lt;1", IF(T1_Data!N40&gt;99, "&gt;99", T1_Data!N40))),"-")</f>
        <v>-</v>
      </c>
      <c r="O42" s="72" t="str">
        <f>IF(ISNUMBER(T1_Data!O40),IF(T1_Data!O40=-999,"NA",IF(T1_Data!O40&lt;1, "&lt;1", IF(T1_Data!O40&gt;99, "&gt;99", T1_Data!O40))),"-")</f>
        <v>-</v>
      </c>
      <c r="P42" s="72" t="str">
        <f>IF(ISNUMBER(T1_Data!P40),IF(T1_Data!P40=-999,"NA",IF(T1_Data!P40&lt;1, "&lt;1", IF(T1_Data!P40&gt;99, "&gt;99", T1_Data!P40))),"-")</f>
        <v>-</v>
      </c>
      <c r="Q42" s="72" t="str">
        <f>IF(ISNUMBER(T1_Data!Q40),IF(T1_Data!Q40=-999,"NA",IF(T1_Data!Q40&lt;1, "&lt;1", IF(T1_Data!Q40&gt;99, "&gt;99", T1_Data!Q40))),"-")</f>
        <v>-</v>
      </c>
      <c r="R42" s="72" t="str">
        <f>IF(ISNUMBER(T1_Data!R40),IF(T1_Data!R40=-999,"NA",IF(T1_Data!R40&lt;1, "&lt;1", IF(T1_Data!R40&gt;99, "&gt;99", T1_Data!R40))),"-")</f>
        <v>-</v>
      </c>
      <c r="S42" s="72" t="str">
        <f>IF(ISNUMBER(T1_Data!S40),IF(T1_Data!S40=-999,"NA",IF(T1_Data!S40&lt;1, "&lt;1", IF(T1_Data!S40&gt;99, "&gt;99", T1_Data!S40))),"-")</f>
        <v>-</v>
      </c>
      <c r="T42" s="72" t="str">
        <f>IF(ISNUMBER(T1_Data!T40),IF(T1_Data!T40=-999,"NA",IF(T1_Data!T40&lt;1, "&lt;1", IF(T1_Data!T40&gt;99, "&gt;99", T1_Data!T40))),"-")</f>
        <v>-</v>
      </c>
      <c r="U42" s="72" t="str">
        <f>IF(ISNUMBER(T1_Data!U40),IF(T1_Data!U40=-999,"NA",IF(T1_Data!U40&lt;1, "&lt;1", IF(T1_Data!U40&gt;99, "&gt;99", T1_Data!U40))),"-")</f>
        <v>-</v>
      </c>
      <c r="V42" s="72" t="str">
        <f>IF(ISNUMBER(T1_Data!V40),IF(T1_Data!V40=-999,"NA",IF(T1_Data!V40&lt;1, "&lt;1", IF(T1_Data!V40&gt;99, "&gt;99", T1_Data!V40))),"-")</f>
        <v>-</v>
      </c>
      <c r="W42" s="72" t="str">
        <f>IF(ISNUMBER(T1_Data!W40),IF(T1_Data!W40=-999,"NA",IF(T1_Data!W40&lt;1, "&lt;1", IF(T1_Data!W40&gt;99, "&gt;99", T1_Data!W40))),"-")</f>
        <v>-</v>
      </c>
      <c r="X42" s="72" t="str">
        <f>IF(ISNUMBER(T1_Data!X40),IF(T1_Data!X40=-999,"NA",IF(T1_Data!X40&lt;1, "&lt;1", IF(T1_Data!X40&gt;99, "&gt;99", T1_Data!X40))),"-")</f>
        <v>-</v>
      </c>
      <c r="Y42" s="72" t="str">
        <f>IF(ISNUMBER(T1_Data!Y40),IF(T1_Data!Y40=-999,"NA",IF(T1_Data!Y40&lt;1, "&lt;1", IF(T1_Data!Y40&gt;99, "&gt;99", T1_Data!Y40))),"-")</f>
        <v>-</v>
      </c>
      <c r="Z42" s="72" t="str">
        <f>IF(ISNUMBER(T1_Data!Z40),IF(T1_Data!Z40=-999,"NA",IF(T1_Data!Z40&lt;1, "&lt;1", IF(T1_Data!Z40&gt;99, "&gt;99", T1_Data!Z40))),"-")</f>
        <v>-</v>
      </c>
      <c r="AA42" s="72" t="str">
        <f>IF(ISNUMBER(T1_Data!AA40),IF(T1_Data!AA40=-999,"NA",IF(T1_Data!AA40&lt;1, "&lt;1", IF(T1_Data!AA40&gt;99, "&gt;99", T1_Data!AA40))),"-")</f>
        <v>-</v>
      </c>
      <c r="AB42" s="72" t="str">
        <f>IF(ISNUMBER(T1_Data!AB40),IF(T1_Data!AB40=-999,"NA",IF(T1_Data!AB40&lt;1, "&lt;1", IF(T1_Data!AB40&gt;99, "&gt;99", T1_Data!AB40))),"-")</f>
        <v>-</v>
      </c>
      <c r="AC42" s="72" t="str">
        <f>IF(ISNUMBER(T1_Data!AC40),IF(T1_Data!AC40=-999,"NA",IF(T1_Data!AC40&lt;1, "&lt;1", IF(T1_Data!AC40&gt;99, "&gt;99", T1_Data!AC40))),"-")</f>
        <v>-</v>
      </c>
      <c r="AD42" s="72" t="str">
        <f>IF(ISNUMBER(T1_Data!AD40),IF(T1_Data!AD40=-999,"NA",IF(T1_Data!AD40&lt;1, "&lt;1", IF(T1_Data!AD40&gt;99, "&gt;99", T1_Data!AD40))),"-")</f>
        <v>-</v>
      </c>
      <c r="AE42" s="72" t="str">
        <f>IF(ISNUMBER(T1_Data!AE40),IF(T1_Data!AE40=-999,"NA",IF(T1_Data!AE40&lt;1, "&lt;1", IF(T1_Data!AE40&gt;99, "&gt;99", T1_Data!AE40))),"-")</f>
        <v>-</v>
      </c>
      <c r="AF42" s="72" t="str">
        <f>IF(ISNUMBER(T1_Data!AF40),IF(T1_Data!AF40=-999,"NA",IF(T1_Data!AF40&lt;1, "&lt;1", IF(T1_Data!AF40&gt;99, "&gt;99", T1_Data!AF40))),"-")</f>
        <v>-</v>
      </c>
      <c r="AG42" s="72" t="str">
        <f>IF(ISNUMBER(T1_Data!AG40),IF(T1_Data!AG40=-999,"NA",IF(T1_Data!AG40&lt;1, "&lt;1", IF(T1_Data!AG40&gt;99, "&gt;99", T1_Data!AG40))),"-")</f>
        <v>-</v>
      </c>
      <c r="AH42" s="72" t="str">
        <f>IF(ISNUMBER(T1_Data!AH40),IF(T1_Data!AH40=-999,"NA",IF(T1_Data!AH40&lt;1, "&lt;1", IF(T1_Data!AH40&gt;99, "&gt;99", T1_Data!AH40))),"-")</f>
        <v>-</v>
      </c>
      <c r="AI42" s="72" t="str">
        <f>IF(ISNUMBER(T1_Data!AI40),IF(T1_Data!AI40=-999,"NA",IF(T1_Data!AI40&lt;1, "&lt;1", IF(T1_Data!AI40&gt;99, "&gt;99", T1_Data!AI40))),"-")</f>
        <v>-</v>
      </c>
      <c r="AJ42" s="72" t="str">
        <f>IF(ISNUMBER(T1_Data!AJ40),IF(T1_Data!AJ40=-999,"NA",IF(T1_Data!AJ40&lt;1, "&lt;1", IF(T1_Data!AJ40&gt;99, "&gt;99", T1_Data!AJ40))),"-")</f>
        <v>-</v>
      </c>
      <c r="AK42" s="72" t="str">
        <f>IF(ISNUMBER(T1_Data!AK40),IF(T1_Data!AK40=-999,"NA",IF(T1_Data!AK40&lt;1, "&lt;1", IF(T1_Data!AK40&gt;99, "&gt;99", T1_Data!AK40))),"-")</f>
        <v>-</v>
      </c>
      <c r="AL42" s="72" t="str">
        <f>IF(ISNUMBER(T1_Data!AL40),IF(T1_Data!AL40=-999,"NA",IF(T1_Data!AL40&lt;1, "&lt;1", IF(T1_Data!AL40&gt;99, "&gt;99", T1_Data!AL40))),"-")</f>
        <v>-</v>
      </c>
      <c r="AM42" s="72" t="str">
        <f>IF(ISNUMBER(T1_Data!AM40),IF(T1_Data!AM40=-999,"NA",IF(T1_Data!AM40&lt;1, "&lt;1", IF(T1_Data!AM40&gt;99, "&gt;99", T1_Data!AM40))),"-")</f>
        <v>-</v>
      </c>
      <c r="AN42" s="72" t="str">
        <f>IF(ISNUMBER(T1_Data!AN40),IF(T1_Data!AN40=-999,"NA",IF(T1_Data!AN40&lt;1, "&lt;1", IF(T1_Data!AN40&gt;99, "&gt;99", T1_Data!AN40))),"-")</f>
        <v>-</v>
      </c>
      <c r="AO42" s="72" t="str">
        <f>IF(ISNUMBER(T1_Data!AO40),IF(T1_Data!AO40=-999,"NA",IF(T1_Data!AO40&lt;1, "&lt;1", IF(T1_Data!AO40&gt;99, "&gt;99", T1_Data!AO40))),"-")</f>
        <v>-</v>
      </c>
      <c r="AP42" s="72" t="str">
        <f>IF(ISNUMBER(T1_Data!AP40),IF(T1_Data!AP40=-999,"NA",IF(T1_Data!AP40&lt;1, "&lt;1", IF(T1_Data!AP40&gt;99, "&gt;99", T1_Data!AP40))),"-")</f>
        <v>-</v>
      </c>
      <c r="AQ42" s="72" t="str">
        <f>IF(ISNUMBER(T1_Data!AQ40),IF(T1_Data!AQ40=-999,"NA",IF(T1_Data!AQ40&lt;1, "&lt;1", IF(T1_Data!AQ40&gt;99, "&gt;99", T1_Data!AQ40))),"-")</f>
        <v>-</v>
      </c>
      <c r="AR42" s="72" t="str">
        <f>IF(ISNUMBER(T1_Data!AR40),IF(T1_Data!AR40=-999,"NA",IF(T1_Data!AR40&lt;1, "&lt;1", IF(T1_Data!AR40&gt;99, "&gt;99", T1_Data!AR40))),"-")</f>
        <v>-</v>
      </c>
      <c r="AS42" s="72" t="str">
        <f>IF(ISNUMBER(T1_Data!AS40),IF(T1_Data!AS40=-999,"NA",IF(T1_Data!AS40&lt;1, "&lt;1", IF(T1_Data!AS40&gt;99, "&gt;99", T1_Data!AS40))),"-")</f>
        <v>-</v>
      </c>
      <c r="AT42" s="72" t="str">
        <f>IF(ISNUMBER(T1_Data!AT40),IF(T1_Data!AT40=-999,"NA",IF(T1_Data!AT40&lt;1, "&lt;1", IF(T1_Data!AT40&gt;99, "&gt;99", T1_Data!AT40))),"-")</f>
        <v>-</v>
      </c>
      <c r="AU42" s="72" t="str">
        <f>IF(ISNUMBER(T1_Data!AU40),IF(T1_Data!AU40=-999,"NA",IF(T1_Data!AU40&lt;1, "&lt;1", IF(T1_Data!AU40&gt;99, "&gt;99", T1_Data!AU40))),"-")</f>
        <v>-</v>
      </c>
      <c r="AV42" s="72" t="str">
        <f>IF(ISNUMBER(T1_Data!AV40),IF(T1_Data!AV40=-999,"NA",IF(T1_Data!AV40&lt;1, "&lt;1", IF(T1_Data!AV40&gt;99, "&gt;99", T1_Data!AV40))),"-")</f>
        <v>-</v>
      </c>
      <c r="AW42" s="72" t="str">
        <f>IF(ISNUMBER(T1_Data!AW40),IF(T1_Data!AW40=-999,"NA",IF(T1_Data!AW40&lt;1, "&lt;1", IF(T1_Data!AW40&gt;99, "&gt;99", T1_Data!AW40))),"-")</f>
        <v>-</v>
      </c>
      <c r="AX42" s="72" t="str">
        <f>IF(ISNUMBER(T1_Data!AX40),IF(T1_Data!AX40=-999,"NA",IF(T1_Data!AX40&lt;1, "&lt;1", IF(T1_Data!AX40&gt;99, "&gt;99", T1_Data!AX40))),"-")</f>
        <v>-</v>
      </c>
      <c r="AY42" s="72" t="str">
        <f>IF(ISNUMBER(T1_Data!AY40),IF(T1_Data!AY40=-999,"NA",IF(T1_Data!AY40&lt;1, "&lt;1", IF(T1_Data!AY40&gt;99, "&gt;99", T1_Data!AY40))),"-")</f>
        <v>-</v>
      </c>
      <c r="AZ42" s="72" t="str">
        <f>IF(ISNUMBER(T1_Data!AZ40),IF(T1_Data!AZ40=-999,"NA",IF(T1_Data!AZ40&lt;1, "&lt;1", IF(T1_Data!AZ40&gt;99, "&gt;99", T1_Data!AZ40))),"-")</f>
        <v>-</v>
      </c>
      <c r="BA42" s="72" t="str">
        <f>IF(ISNUMBER(T1_Data!BA40),IF(T1_Data!BA40=-999,"NA",IF(T1_Data!BA40&lt;1, "&lt;1", IF(T1_Data!BA40&gt;99, "&gt;99", T1_Data!BA40))),"-")</f>
        <v>-</v>
      </c>
      <c r="BB42" s="72" t="str">
        <f>IF(ISNUMBER(T1_Data!BB40),IF(T1_Data!BB40=-999,"NA",IF(T1_Data!BB40&lt;1, "&lt;1", IF(T1_Data!BB40&gt;99, "&gt;99", T1_Data!BB40))),"-")</f>
        <v>-</v>
      </c>
      <c r="BC42" s="72" t="str">
        <f>IF(ISNUMBER(T1_Data!BC40),IF(T1_Data!BC40=-999,"NA",IF(T1_Data!BC40&lt;1, "&lt;1", IF(T1_Data!BC40&gt;99, "&gt;99", T1_Data!BC40))),"-")</f>
        <v>-</v>
      </c>
      <c r="BD42" s="72" t="str">
        <f>IF(ISNUMBER(T1_Data!BD40),IF(T1_Data!BD40=-999,"NA",IF(T1_Data!BD40&lt;1, "&lt;1", IF(T1_Data!BD40&gt;99, "&gt;99", T1_Data!BD40))),"-")</f>
        <v>-</v>
      </c>
      <c r="BE42" s="72" t="str">
        <f>IF(ISNUMBER(T1_Data!BE40),IF(T1_Data!BE40=-999,"NA",IF(T1_Data!BE40&lt;1, "&lt;1", IF(T1_Data!BE40&gt;99, "&gt;99", T1_Data!BE40))),"-")</f>
        <v>-</v>
      </c>
      <c r="BF42" s="72" t="str">
        <f>IF(ISNUMBER(T1_Data!BF40),IF(T1_Data!BF40=-999,"NA",IF(T1_Data!BF40&lt;1, "&lt;1", IF(T1_Data!BF40&gt;99, "&gt;99", T1_Data!BF40))),"-")</f>
        <v>-</v>
      </c>
      <c r="BG42" s="72" t="str">
        <f>IF(ISNUMBER(T1_Data!BG40),IF(T1_Data!BG40=-999,"NA",IF(T1_Data!BG40&lt;1, "&lt;1", IF(T1_Data!BG40&gt;99, "&gt;99", T1_Data!BG40))),"-")</f>
        <v>-</v>
      </c>
      <c r="BH42" s="72" t="str">
        <f>IF(ISNUMBER(T1_Data!BH40),IF(T1_Data!BH40=-999,"NA",IF(T1_Data!BH40&lt;1, "&lt;1", IF(T1_Data!BH40&gt;99, "&gt;99", T1_Data!BH40))),"-")</f>
        <v>-</v>
      </c>
      <c r="BI42" s="72" t="str">
        <f>IF(ISNUMBER(T1_Data!BI40),IF(T1_Data!BI40=-999,"NA",IF(T1_Data!BI40&lt;1, "&lt;1", IF(T1_Data!BI40&gt;99, "&gt;99", T1_Data!BI40))),"-")</f>
        <v>-</v>
      </c>
      <c r="BJ42" s="72" t="str">
        <f>IF(ISNUMBER(T1_Data!BJ40),IF(T1_Data!BJ40=-999,"NA",IF(T1_Data!BJ40&lt;1, "&lt;1", IF(T1_Data!BJ40&gt;99, "&gt;99", T1_Data!BJ40))),"-")</f>
        <v>-</v>
      </c>
      <c r="BK42" s="72" t="str">
        <f>IF(ISNUMBER(T1_Data!BK40),IF(T1_Data!BK40=-999,"NA",IF(T1_Data!BK40&lt;1, "&lt;1", IF(T1_Data!BK40&gt;99, "&gt;99", T1_Data!BK40))),"-")</f>
        <v>-</v>
      </c>
      <c r="BL42" s="72" t="str">
        <f>IF(ISNUMBER(T1_Data!BL40),IF(T1_Data!BL40=-999,"NA",IF(T1_Data!BL40&lt;1, "&lt;1", IF(T1_Data!BL40&gt;99, "&gt;99", T1_Data!BL40))),"-")</f>
        <v>-</v>
      </c>
      <c r="BM42" s="72" t="str">
        <f>IF(ISNUMBER(T1_Data!BM40),IF(T1_Data!BM40=-999,"NA",IF(T1_Data!BM40&lt;1, "&lt;1", IF(T1_Data!BM40&gt;99, "&gt;99", T1_Data!BM40))),"-")</f>
        <v>-</v>
      </c>
      <c r="BN42" s="72" t="str">
        <f>IF(ISNUMBER(T1_Data!BN40),IF(T1_Data!BN40=-999,"NA",IF(T1_Data!BN40&lt;1, "&lt;1", IF(T1_Data!BN40&gt;99, "&gt;99", T1_Data!BN40))),"-")</f>
        <v>-</v>
      </c>
      <c r="BO42" s="72" t="str">
        <f>IF(ISNUMBER(T1_Data!BO40),IF(T1_Data!BO40=-999,"NA",IF(T1_Data!BO40&lt;1, "&lt;1", IF(T1_Data!BO40&gt;99, "&gt;99", T1_Data!BO40))),"-")</f>
        <v>-</v>
      </c>
      <c r="BP42" s="72" t="str">
        <f>IF(ISNUMBER(T1_Data!BP40),IF(T1_Data!BP40=-999,"NA",IF(T1_Data!BP40&lt;1, "&lt;1", IF(T1_Data!BP40&gt;99, "&gt;99", T1_Data!BP40))),"-")</f>
        <v>-</v>
      </c>
      <c r="BQ42" s="72" t="str">
        <f>IF(ISNUMBER(T1_Data!BQ40),IF(T1_Data!BQ40=-999,"NA",IF(T1_Data!BQ40&lt;1, "&lt;1", IF(T1_Data!BQ40&gt;99, "&gt;99", T1_Data!BQ40))),"-")</f>
        <v>-</v>
      </c>
      <c r="BR42" s="72" t="str">
        <f>IF(ISNUMBER(T1_Data!BR40),IF(T1_Data!BR40=-999,"NA",IF(T1_Data!BR40&lt;1, "&lt;1", IF(T1_Data!BR40&gt;99, "&gt;99", T1_Data!BR40))),"-")</f>
        <v>-</v>
      </c>
      <c r="BS42" s="72" t="str">
        <f>IF(ISNUMBER(T1_Data!BS40),IF(T1_Data!BS40=-999,"NA",IF(T1_Data!BS40&lt;1, "&lt;1", IF(T1_Data!BS40&gt;99, "&gt;99", T1_Data!BS40))),"-")</f>
        <v>-</v>
      </c>
      <c r="BT42" s="72" t="str">
        <f>IF(ISNUMBER(T1_Data!BT40),IF(T1_Data!BT40=-999,"NA",IF(T1_Data!BT40&lt;1, "&lt;1", IF(T1_Data!BT40&gt;99, "&gt;99", T1_Data!BT40))),"-")</f>
        <v>-</v>
      </c>
      <c r="BU42" s="72" t="str">
        <f>IF(ISNUMBER(T1_Data!BU40),IF(T1_Data!BU40=-999,"NA",IF(T1_Data!BU40&lt;1, "&lt;1", IF(T1_Data!BU40&gt;99, "&gt;99", T1_Data!BU40))),"-")</f>
        <v>-</v>
      </c>
      <c r="BV42" s="72" t="str">
        <f>IF(ISNUMBER(T1_Data!BV40),IF(T1_Data!BV40=-999,"NA",IF(T1_Data!BV40&lt;1, "&lt;1", IF(T1_Data!BV40&gt;99, "&gt;99", T1_Data!BV40))),"-")</f>
        <v>-</v>
      </c>
      <c r="BW42" s="72" t="str">
        <f>IF(ISNUMBER(T1_Data!BW40),IF(T1_Data!BW40=-999,"NA",IF(T1_Data!BW40&lt;1, "&lt;1", IF(T1_Data!BW40&gt;99, "&gt;99", T1_Data!BW40))),"-")</f>
        <v>-</v>
      </c>
      <c r="BX42" s="72" t="str">
        <f>IF(ISNUMBER(T1_Data!BX40),IF(T1_Data!BX40=-999,"NA",IF(T1_Data!BX40&lt;1, "&lt;1", IF(T1_Data!BX40&gt;99, "&gt;99", T1_Data!BX40))),"-")</f>
        <v>-</v>
      </c>
      <c r="BY42" s="72" t="str">
        <f>IF(ISNUMBER(T1_Data!BY40),IF(T1_Data!BY40=-999,"NA",IF(T1_Data!BY40&lt;1, "&lt;1", IF(T1_Data!BY40&gt;99, "&gt;99", T1_Data!BY40))),"-")</f>
        <v>-</v>
      </c>
      <c r="BZ42" s="72" t="str">
        <f>IF(ISNUMBER(T1_Data!BZ40),IF(T1_Data!BZ40=-999,"NA",IF(T1_Data!BZ40&lt;1, "&lt;1", IF(T1_Data!BZ40&gt;99, "&gt;99", T1_Data!BZ40))),"-")</f>
        <v>-</v>
      </c>
      <c r="CA42" s="72" t="str">
        <f>IF(ISNUMBER(T1_Data!CA40),IF(T1_Data!CA40=-999,"NA",IF(T1_Data!CA40&lt;1, "&lt;1", IF(T1_Data!CA40&gt;99, "&gt;99", T1_Data!CA40))),"-")</f>
        <v>-</v>
      </c>
      <c r="CB42" s="72" t="str">
        <f>IF(ISNUMBER(T1_Data!CB40),IF(T1_Data!CB40=-999,"NA",IF(T1_Data!CB40&lt;1, "&lt;1", IF(T1_Data!CB40&gt;99, "&gt;99", T1_Data!CB40))),"-")</f>
        <v>-</v>
      </c>
      <c r="CC42" s="72" t="str">
        <f>IF(ISNUMBER(T1_Data!CC40),IF(T1_Data!CC40=-999,"NA",IF(T1_Data!CC40&lt;1, "&lt;1", IF(T1_Data!CC40&gt;99, "&gt;99", T1_Data!CC40))),"-")</f>
        <v>-</v>
      </c>
      <c r="CD42" s="72" t="str">
        <f>IF(ISNUMBER(T1_Data!CD40),IF(T1_Data!CD40=-999,"NA",IF(T1_Data!CD40&lt;1, "&lt;1", IF(T1_Data!CD40&gt;99, "&gt;99", T1_Data!CD40))),"-")</f>
        <v>-</v>
      </c>
      <c r="CE42" s="72" t="str">
        <f>IF(ISNUMBER(T1_Data!CE40),IF(T1_Data!CE40=-999,"NA",IF(T1_Data!CE40&lt;1, "&lt;1", IF(T1_Data!CE40&gt;99, "&gt;99", T1_Data!CE40))),"-")</f>
        <v>-</v>
      </c>
      <c r="CF42" s="72" t="str">
        <f>IF(ISNUMBER(T1_Data!CF40),IF(T1_Data!CF40=-999,"NA",IF(T1_Data!CF40&lt;1, "&lt;1", IF(T1_Data!CF40&gt;99, "&gt;99", T1_Data!CF40))),"-")</f>
        <v>-</v>
      </c>
      <c r="CG42" s="72" t="str">
        <f>IF(ISNUMBER(T1_Data!CG40),IF(T1_Data!CG40=-999,"NA",IF(T1_Data!CG40&lt;1, "&lt;1", IF(T1_Data!CG40&gt;99, "&gt;99", T1_Data!CG40))),"-")</f>
        <v>-</v>
      </c>
      <c r="CH42" s="72" t="str">
        <f>IF(ISNUMBER(T1_Data!CH40),IF(T1_Data!CH40=-999,"NA",IF(T1_Data!CH40&lt;1, "&lt;1", IF(T1_Data!CH40&gt;99, "&gt;99", T1_Data!CH40))),"-")</f>
        <v>-</v>
      </c>
      <c r="CI42" s="72" t="str">
        <f>IF(ISNUMBER(T1_Data!CI40),IF(T1_Data!CI40=-999,"NA",IF(T1_Data!CI40&lt;1, "&lt;1", IF(T1_Data!CI40&gt;99, "&gt;99", T1_Data!CI40))),"-")</f>
        <v>-</v>
      </c>
      <c r="CJ42" s="72" t="str">
        <f>IF(ISNUMBER(T1_Data!CJ40),IF(T1_Data!CJ40=-999,"NA",IF(T1_Data!CJ40&lt;1, "&lt;1", IF(T1_Data!CJ40&gt;99, "&gt;99", T1_Data!CJ40))),"-")</f>
        <v>-</v>
      </c>
      <c r="CK42" s="72" t="str">
        <f>IF(ISNUMBER(T1_Data!CK40),IF(T1_Data!CK40=-999,"NA",IF(T1_Data!CK40&lt;1, "&lt;1", IF(T1_Data!CK40&gt;99, "&gt;99", T1_Data!CK40))),"-")</f>
        <v>-</v>
      </c>
      <c r="CL42" s="72" t="str">
        <f>IF(ISNUMBER(T1_Data!CL40),IF(T1_Data!CL40=-999,"NA",IF(T1_Data!CL40&lt;1, "&lt;1", IF(T1_Data!CL40&gt;99, "&gt;99", T1_Data!CL40))),"-")</f>
        <v>-</v>
      </c>
      <c r="CM42" s="72" t="str">
        <f>IF(ISNUMBER(T1_Data!CM40),IF(T1_Data!CM40=-999,"NA",IF(T1_Data!CM40&lt;1, "&lt;1", IF(T1_Data!CM40&gt;99, "&gt;99", T1_Data!CM40))),"-")</f>
        <v>-</v>
      </c>
      <c r="CN42" s="72" t="str">
        <f>IF(ISNUMBER(T1_Data!CN40),IF(T1_Data!CN40=-999,"NA",IF(T1_Data!CN40&lt;1, "&lt;1", IF(T1_Data!CN40&gt;99, "&gt;99", T1_Data!CN40))),"-")</f>
        <v>-</v>
      </c>
      <c r="CO42" s="72" t="str">
        <f>IF(ISNUMBER(T1_Data!CO40),IF(T1_Data!CO40=-999,"NA",IF(T1_Data!CO40&lt;1, "&lt;1", IF(T1_Data!CO40&gt;99, "&gt;99", T1_Data!CO40))),"-")</f>
        <v>-</v>
      </c>
      <c r="CP42" s="72" t="str">
        <f>IF(ISNUMBER(T1_Data!CP40),IF(T1_Data!CP40=-999,"NA",IF(T1_Data!CP40&lt;1, "&lt;1", IF(T1_Data!CP40&gt;99, "&gt;99", T1_Data!CP40))),"-")</f>
        <v>-</v>
      </c>
      <c r="CQ42" s="72" t="str">
        <f>IF(ISNUMBER(T1_Data!CQ40),IF(T1_Data!CQ40=-999,"NA",IF(T1_Data!CQ40&lt;1, "&lt;1", IF(T1_Data!CQ40&gt;99, "&gt;99", T1_Data!CQ40))),"-")</f>
        <v>-</v>
      </c>
      <c r="CR42" s="72" t="str">
        <f>IF(ISNUMBER(T1_Data!CR40),IF(T1_Data!CR40=-999,"NA",IF(T1_Data!CR40&lt;1, "&lt;1", IF(T1_Data!CR40&gt;99, "&gt;99", T1_Data!CR40))),"-")</f>
        <v>-</v>
      </c>
      <c r="CS42" s="72" t="str">
        <f>IF(ISNUMBER(T1_Data!CS40),IF(T1_Data!CS40=-999,"NA",IF(T1_Data!CS40&lt;1, "&lt;1", IF(T1_Data!CS40&gt;99, "&gt;99", T1_Data!CS40))),"-")</f>
        <v>-</v>
      </c>
      <c r="CT42" s="72" t="str">
        <f>IF(ISNUMBER(T1_Data!CT40),IF(T1_Data!CT40=-999,"NA",IF(T1_Data!CT40&lt;1, "&lt;1", IF(T1_Data!CT40&gt;99, "&gt;99", T1_Data!CT40))),"-")</f>
        <v>-</v>
      </c>
      <c r="CU42" s="72" t="str">
        <f>IF(ISNUMBER(T1_Data!CU40),IF(T1_Data!CU40=-999,"NA",IF(T1_Data!CU40&lt;1, "&lt;1", IF(T1_Data!CU40&gt;99, "&gt;99", T1_Data!CU40))),"-")</f>
        <v>-</v>
      </c>
      <c r="CV42" s="72" t="str">
        <f>IF(ISNUMBER(T1_Data!CV40),IF(T1_Data!CV40=-999,"NA",IF(T1_Data!CV40&lt;1, "&lt;1", IF(T1_Data!CV40&gt;99, "&gt;99", T1_Data!CV40))),"-")</f>
        <v>-</v>
      </c>
      <c r="CW42" s="72" t="str">
        <f>IF(ISNUMBER(T1_Data!CW40),IF(T1_Data!CW40=-999,"NA",IF(T1_Data!CW40&lt;1, "&lt;1", IF(T1_Data!CW40&gt;99, "&gt;99", T1_Data!CW40))),"-")</f>
        <v>-</v>
      </c>
      <c r="CX42" s="72" t="str">
        <f>IF(ISNUMBER(T1_Data!CX40),IF(T1_Data!CX40=-999,"NA",IF(T1_Data!CX40&lt;1, "&lt;1", IF(T1_Data!CX40&gt;99, "&gt;99", T1_Data!CX40))),"-")</f>
        <v>-</v>
      </c>
      <c r="CY42" s="72" t="str">
        <f>IF(ISNUMBER(T1_Data!CY40),IF(T1_Data!CY40=-999,"NA",IF(T1_Data!CY40&lt;1, "&lt;1", IF(T1_Data!CY40&gt;99, "&gt;99", T1_Data!CY40))),"-")</f>
        <v>-</v>
      </c>
      <c r="CZ42" s="72" t="str">
        <f>IF(ISNUMBER(T1_Data!CZ40),IF(T1_Data!CZ40=-999,"NA",IF(T1_Data!CZ40&lt;1, "&lt;1", IF(T1_Data!CZ40&gt;99, "&gt;99", T1_Data!CZ40))),"-")</f>
        <v>-</v>
      </c>
      <c r="DA42" s="72" t="str">
        <f>IF(ISNUMBER(T1_Data!DA40),IF(T1_Data!DA40=-999,"NA",IF(T1_Data!DA40&lt;1, "&lt;1", IF(T1_Data!DA40&gt;99, "&gt;99", T1_Data!DA40))),"-")</f>
        <v>-</v>
      </c>
      <c r="DB42" s="72" t="str">
        <f>IF(ISNUMBER(T1_Data!DB40),IF(T1_Data!DB40=-999,"NA",IF(T1_Data!DB40&lt;1, "&lt;1", IF(T1_Data!DB40&gt;99, "&gt;99", T1_Data!DB40))),"-")</f>
        <v>-</v>
      </c>
      <c r="DC42" s="72" t="str">
        <f>IF(ISNUMBER(T1_Data!DC40),IF(T1_Data!DC40=-999,"NA",IF(T1_Data!DC40&lt;1, "&lt;1", IF(T1_Data!DC40&gt;99, "&gt;99", T1_Data!DC40))),"-")</f>
        <v>-</v>
      </c>
      <c r="DD42" s="72" t="str">
        <f>IF(ISNUMBER(T1_Data!DD40),IF(T1_Data!DD40=-999,"NA",IF(T1_Data!DD40&lt;1, "&lt;1", IF(T1_Data!DD40&gt;99, "&gt;99", T1_Data!DD40))),"-")</f>
        <v>-</v>
      </c>
      <c r="DE42" s="72" t="str">
        <f>IF(ISNUMBER(T1_Data!DE40),IF(T1_Data!DE40=-999,"NA",IF(T1_Data!DE40&lt;1, "&lt;1", IF(T1_Data!DE40&gt;99, "&gt;99", T1_Data!DE40))),"-")</f>
        <v>-</v>
      </c>
      <c r="DF42" s="72" t="str">
        <f>IF(ISNUMBER(T1_Data!DF40),IF(T1_Data!DF40=-999,"NA",IF(T1_Data!DF40&lt;1, "&lt;1", IF(T1_Data!DF40&gt;99, "&gt;99", T1_Data!DF40))),"-")</f>
        <v>-</v>
      </c>
      <c r="DG42" s="72" t="str">
        <f>IF(ISNUMBER(T1_Data!DG40),IF(T1_Data!DG40=-999,"NA",IF(T1_Data!DG40&lt;1, "&lt;1", IF(T1_Data!DG40&gt;99, "&gt;99", T1_Data!DG40))),"-")</f>
        <v>-</v>
      </c>
      <c r="DH42" s="72" t="str">
        <f>IF(ISNUMBER(T1_Data!DH40),IF(T1_Data!DH40=-999,"NA",IF(T1_Data!DH40&lt;1, "&lt;1", IF(T1_Data!DH40&gt;99, "&gt;99", T1_Data!DH40))),"-")</f>
        <v>-</v>
      </c>
      <c r="DI42" s="72" t="str">
        <f>IF(ISNUMBER(T1_Data!DI40),IF(T1_Data!DI40=-999,"NA",IF(T1_Data!DI40&lt;1, "&lt;1", IF(T1_Data!DI40&gt;99, "&gt;99", T1_Data!DI40))),"-")</f>
        <v>-</v>
      </c>
      <c r="DJ42" s="72" t="str">
        <f>IF(ISNUMBER(T1_Data!DJ40),IF(T1_Data!DJ40=-999,"NA",IF(T1_Data!DJ40&lt;1, "&lt;1", IF(T1_Data!DJ40&gt;99, "&gt;99", T1_Data!DJ40))),"-")</f>
        <v>-</v>
      </c>
      <c r="DK42" s="72" t="str">
        <f>IF(ISNUMBER(T1_Data!DK40),IF(T1_Data!DK40=-999,"NA",IF(T1_Data!DK40&lt;1, "&lt;1", IF(T1_Data!DK40&gt;99, "&gt;99", T1_Data!DK40))),"-")</f>
        <v>-</v>
      </c>
      <c r="DL42" s="72" t="str">
        <f>IF(ISNUMBER(T1_Data!DL40),IF(T1_Data!DL40=-999,"NA",IF(T1_Data!DL40&lt;1, "&lt;1", IF(T1_Data!DL40&gt;99, "&gt;99", T1_Data!DL40))),"-")</f>
        <v>-</v>
      </c>
      <c r="DM42" s="72" t="str">
        <f>IF(ISNUMBER(T1_Data!DM40),IF(T1_Data!DM40=-999,"NA",IF(T1_Data!DM40&lt;1, "&lt;1", IF(T1_Data!DM40&gt;99, "&gt;99", T1_Data!DM40))),"-")</f>
        <v>-</v>
      </c>
      <c r="DN42" s="72" t="str">
        <f>IF(ISNUMBER(T1_Data!DN40),IF(T1_Data!DN40=-999,"NA",IF(T1_Data!DN40&lt;1, "&lt;1", IF(T1_Data!DN40&gt;99, "&gt;99", T1_Data!DN40))),"-")</f>
        <v>-</v>
      </c>
      <c r="DO42" s="72" t="str">
        <f>IF(ISNUMBER(T1_Data!DO40),IF(T1_Data!DO40=-999,"NA",IF(T1_Data!DO40&lt;1, "&lt;1", IF(T1_Data!DO40&gt;99, "&gt;99", T1_Data!DO40))),"-")</f>
        <v>-</v>
      </c>
      <c r="DP42" s="72" t="str">
        <f>IF(ISNUMBER(T1_Data!DP40),IF(T1_Data!DP40=-999,"NA",IF(T1_Data!DP40&lt;1, "&lt;1", IF(T1_Data!DP40&gt;99, "&gt;99", T1_Data!DP40))),"-")</f>
        <v>-</v>
      </c>
      <c r="DQ42" s="72" t="str">
        <f>IF(ISNUMBER(T1_Data!DQ40),IF(T1_Data!DQ40=-999,"NA",IF(T1_Data!DQ40&lt;1, "&lt;1", IF(T1_Data!DQ40&gt;99, "&gt;99", T1_Data!DQ40))),"-")</f>
        <v>-</v>
      </c>
      <c r="DR42" s="72" t="str">
        <f>IF(ISNUMBER(T1_Data!DR40),IF(T1_Data!DR40=-999,"NA",IF(T1_Data!DR40&lt;1, "&lt;1", IF(T1_Data!DR40&gt;99, "&gt;99", T1_Data!DR40))),"-")</f>
        <v>-</v>
      </c>
      <c r="DS42" s="72" t="str">
        <f>IF(ISNUMBER(T1_Data!DS40),IF(T1_Data!DS40=-999,"NA",IF(T1_Data!DS40&lt;1, "&lt;1", IF(T1_Data!DS40&gt;99, "&gt;99", T1_Data!DS40))),"-")</f>
        <v>-</v>
      </c>
      <c r="DT42" s="72" t="str">
        <f>IF(ISNUMBER(T1_Data!DT40),IF(T1_Data!DT40=-999,"NA",IF(T1_Data!DT40&lt;1, "&lt;1", IF(T1_Data!DT40&gt;99, "&gt;99", T1_Data!DT40))),"-")</f>
        <v>-</v>
      </c>
      <c r="DU42" s="72" t="str">
        <f>IF(ISNUMBER(T1_Data!DU40),IF(T1_Data!DU40=-999,"NA",IF(T1_Data!DU40&lt;1, "&lt;1", IF(T1_Data!DU40&gt;99, "&gt;99", T1_Data!DU40))),"-")</f>
        <v>-</v>
      </c>
      <c r="DV42" s="72" t="str">
        <f>IF(ISNUMBER(T1_Data!DV40),IF(T1_Data!DV40=-999,"NA",IF(T1_Data!DV40&lt;1, "&lt;1", IF(T1_Data!DV40&gt;99, "&gt;99", T1_Data!DV40))),"-")</f>
        <v>-</v>
      </c>
      <c r="DW42" s="72" t="str">
        <f>IF(ISNUMBER(T1_Data!DW40),IF(T1_Data!DW40=-999,"NA",IF(T1_Data!DW40&lt;1, "&lt;1", IF(T1_Data!DW40&gt;99, "&gt;99", T1_Data!DW40))),"-")</f>
        <v>-</v>
      </c>
      <c r="DX42" s="72" t="str">
        <f>IF(ISNUMBER(T1_Data!DX40),IF(T1_Data!DX40=-999,"NA",IF(T1_Data!DX40&lt;1, "&lt;1", IF(T1_Data!DX40&gt;99, "&gt;99", T1_Data!DX40))),"-")</f>
        <v>-</v>
      </c>
      <c r="DY42" s="72" t="str">
        <f>IF(ISNUMBER(T1_Data!DY40),IF(T1_Data!DY40=-999,"NA",IF(T1_Data!DY40&lt;1, "&lt;1", IF(T1_Data!DY40&gt;99, "&gt;99", T1_Data!DY40))),"-")</f>
        <v>-</v>
      </c>
      <c r="DZ42" s="72" t="str">
        <f>IF(ISNUMBER(T1_Data!DZ40),IF(T1_Data!DZ40=-999,"NA",IF(T1_Data!DZ40&lt;1, "&lt;1", IF(T1_Data!DZ40&gt;99, "&gt;99", T1_Data!DZ40))),"-")</f>
        <v>-</v>
      </c>
      <c r="EA42" s="72" t="str">
        <f>IF(ISNUMBER(T1_Data!EA40),IF(T1_Data!EA40=-999,"NA",IF(T1_Data!EA40&lt;1, "&lt;1", IF(T1_Data!EA40&gt;99, "&gt;99", T1_Data!EA40))),"-")</f>
        <v>-</v>
      </c>
      <c r="EB42" s="72" t="str">
        <f>IF(ISNUMBER(T1_Data!EB40),IF(T1_Data!EB40=-999,"NA",IF(T1_Data!EB40&lt;1, "&lt;1", IF(T1_Data!EB40&gt;99, "&gt;99", T1_Data!EB40))),"-")</f>
        <v>-</v>
      </c>
      <c r="EC42" s="72" t="str">
        <f>IF(ISNUMBER(T1_Data!EC40),IF(T1_Data!EC40=-999,"NA",IF(T1_Data!EC40&lt;1, "&lt;1", IF(T1_Data!EC40&gt;99, "&gt;99", T1_Data!EC40))),"-")</f>
        <v>-</v>
      </c>
      <c r="ED42" s="72" t="str">
        <f>IF(ISNUMBER(T1_Data!ED40),IF(T1_Data!ED40=-999,"NA",IF(T1_Data!ED40&lt;1, "&lt;1", IF(T1_Data!ED40&gt;99, "&gt;99", T1_Data!ED40))),"-")</f>
        <v>-</v>
      </c>
      <c r="EE42" s="72" t="str">
        <f>IF(ISNUMBER(T1_Data!EE40),IF(T1_Data!EE40=-999,"NA",IF(T1_Data!EE40&lt;1, "&lt;1", IF(T1_Data!EE40&gt;99, "&gt;99", T1_Data!EE40))),"-")</f>
        <v>-</v>
      </c>
      <c r="EF42" s="72" t="str">
        <f>IF(ISNUMBER(T1_Data!EF40),IF(T1_Data!EF40=-999,"NA",IF(T1_Data!EF40&lt;1, "&lt;1", IF(T1_Data!EF40&gt;99, "&gt;99", T1_Data!EF40))),"-")</f>
        <v>-</v>
      </c>
      <c r="EG42" s="72" t="str">
        <f>IF(ISNUMBER(T1_Data!EG40),IF(T1_Data!EG40=-999,"NA",IF(T1_Data!EG40&lt;1, "&lt;1", IF(T1_Data!EG40&gt;99, "&gt;99", T1_Data!EG40))),"-")</f>
        <v>-</v>
      </c>
      <c r="EH42" s="72" t="str">
        <f>IF(ISNUMBER(T1_Data!EH40),IF(T1_Data!EH40=-999,"NA",IF(T1_Data!EH40&lt;1, "&lt;1", IF(T1_Data!EH40&gt;99, "&gt;99", T1_Data!EH40))),"-")</f>
        <v>-</v>
      </c>
      <c r="EI42" s="72" t="str">
        <f>IF(ISNUMBER(T1_Data!EI40),IF(T1_Data!EI40=-999,"NA",IF(T1_Data!EI40&lt;1, "&lt;1", IF(T1_Data!EI40&gt;99, "&gt;99", T1_Data!EI40))),"-")</f>
        <v>-</v>
      </c>
      <c r="EJ42" s="72" t="str">
        <f>IF(ISNUMBER(T1_Data!EJ40),IF(T1_Data!EJ40=-999,"NA",IF(T1_Data!EJ40&lt;1, "&lt;1", IF(T1_Data!EJ40&gt;99, "&gt;99", T1_Data!EJ40))),"-")</f>
        <v>-</v>
      </c>
      <c r="EK42" s="72" t="str">
        <f>IF(ISNUMBER(T1_Data!EK40),IF(T1_Data!EK40=-999,"NA",IF(T1_Data!EK40&lt;1, "&lt;1", IF(T1_Data!EK40&gt;99, "&gt;99", T1_Data!EK40))),"-")</f>
        <v>-</v>
      </c>
      <c r="EL42" s="72" t="str">
        <f>IF(ISNUMBER(T1_Data!EL40),IF(T1_Data!EL40=-999,"NA",IF(T1_Data!EL40&lt;1, "&lt;1", IF(T1_Data!EL40&gt;99, "&gt;99", T1_Data!EL40))),"-")</f>
        <v>-</v>
      </c>
      <c r="EM42" s="72" t="str">
        <f>IF(ISNUMBER(T1_Data!EM40),IF(T1_Data!EM40=-999,"NA",IF(T1_Data!EM40&lt;1, "&lt;1", IF(T1_Data!EM40&gt;99, "&gt;99", T1_Data!EM40))),"-")</f>
        <v>-</v>
      </c>
      <c r="EN42" s="72" t="str">
        <f>IF(ISNUMBER(T1_Data!EN40),IF(T1_Data!EN40=-999,"NA",IF(T1_Data!EN40&lt;1, "&lt;1", IF(T1_Data!EN40&gt;99, "&gt;99", T1_Data!EN40))),"-")</f>
        <v>-</v>
      </c>
      <c r="EO42" s="72" t="str">
        <f>IF(ISNUMBER(T1_Data!EO40),IF(T1_Data!EO40=-999,"NA",IF(T1_Data!EO40&lt;1, "&lt;1", IF(T1_Data!EO40&gt;99, "&gt;99", T1_Data!EO40))),"-")</f>
        <v>-</v>
      </c>
      <c r="EP42" s="72" t="str">
        <f>IF(ISNUMBER(T1_Data!EP40),IF(T1_Data!EP40=-999,"NA",IF(T1_Data!EP40&lt;1, "&lt;1", IF(T1_Data!EP40&gt;99, "&gt;99", T1_Data!EP40))),"-")</f>
        <v>-</v>
      </c>
      <c r="EQ42" s="72" t="str">
        <f>IF(ISNUMBER(T1_Data!EQ40),IF(T1_Data!EQ40=-999,"NA",IF(T1_Data!EQ40&lt;1, "&lt;1", IF(T1_Data!EQ40&gt;99, "&gt;99", T1_Data!EQ40))),"-")</f>
        <v>-</v>
      </c>
      <c r="ER42" s="72" t="str">
        <f>IF(ISNUMBER(T1_Data!ER40),IF(T1_Data!ER40=-999,"NA",IF(T1_Data!ER40&lt;1, "&lt;1", IF(T1_Data!ER40&gt;99, "&gt;99", T1_Data!ER40))),"-")</f>
        <v>-</v>
      </c>
      <c r="ES42" s="72" t="str">
        <f>IF(ISNUMBER(T1_Data!ES40),IF(T1_Data!ES40=-999,"NA",IF(T1_Data!ES40&lt;1, "&lt;1", IF(T1_Data!ES40&gt;99, "&gt;99", T1_Data!ES40))),"-")</f>
        <v>-</v>
      </c>
      <c r="ET42" s="72" t="str">
        <f>IF(ISNUMBER(T1_Data!ET40),IF(T1_Data!ET40=-999,"NA",IF(T1_Data!ET40&lt;1, "&lt;1", IF(T1_Data!ET40&gt;99, "&gt;99", T1_Data!ET40))),"-")</f>
        <v>-</v>
      </c>
      <c r="EU42" s="72" t="str">
        <f>IF(ISNUMBER(T1_Data!EU40),IF(T1_Data!EU40=-999,"NA",IF(T1_Data!EU40&lt;1, "&lt;1", IF(T1_Data!EU40&gt;99, "&gt;99", T1_Data!EU40))),"-")</f>
        <v>-</v>
      </c>
      <c r="EV42" s="72" t="str">
        <f>IF(ISNUMBER(T1_Data!EV40),IF(T1_Data!EV40=-999,"NA",IF(T1_Data!EV40&lt;1, "&lt;1", IF(T1_Data!EV40&gt;99, "&gt;99", T1_Data!EV40))),"-")</f>
        <v>-</v>
      </c>
      <c r="EW42" s="72" t="str">
        <f>IF(ISNUMBER(T1_Data!EW40),IF(T1_Data!EW40=-999,"NA",IF(T1_Data!EW40&lt;1, "&lt;1", IF(T1_Data!EW40&gt;99, "&gt;99", T1_Data!EW40))),"-")</f>
        <v>-</v>
      </c>
      <c r="EX42" s="72" t="str">
        <f>IF(ISNUMBER(T1_Data!EX40),IF(T1_Data!EX40=-999,"NA",IF(T1_Data!EX40&lt;1, "&lt;1", IF(T1_Data!EX40&gt;99, "&gt;99", T1_Data!EX40))),"-")</f>
        <v>-</v>
      </c>
      <c r="EY42" s="72" t="str">
        <f>IF(ISNUMBER(T1_Data!EY40),IF(T1_Data!EY40=-999,"NA",IF(T1_Data!EY40&lt;1, "&lt;1", IF(T1_Data!EY40&gt;99, "&gt;99", T1_Data!EY40))),"-")</f>
        <v>-</v>
      </c>
      <c r="EZ42" s="72" t="str">
        <f>IF(ISNUMBER(T1_Data!EZ40),IF(T1_Data!EZ40=-999,"NA",IF(T1_Data!EZ40&lt;1, "&lt;1", IF(T1_Data!EZ40&gt;99, "&gt;99", T1_Data!EZ40))),"-")</f>
        <v>-</v>
      </c>
      <c r="FA42" s="72" t="str">
        <f>IF(ISNUMBER(T1_Data!FA40),IF(T1_Data!FA40=-999,"NA",IF(T1_Data!FA40&lt;1, "&lt;1", IF(T1_Data!FA40&gt;99, "&gt;99", T1_Data!FA40))),"-")</f>
        <v>-</v>
      </c>
      <c r="FB42" s="72" t="str">
        <f>IF(ISNUMBER(T1_Data!FB40),IF(T1_Data!FB40=-999,"NA",IF(T1_Data!FB40&lt;1, "&lt;1", IF(T1_Data!FB40&gt;99, "&gt;99", T1_Data!FB40))),"-")</f>
        <v>-</v>
      </c>
      <c r="FC42" s="72" t="str">
        <f>IF(ISNUMBER(T1_Data!FC40),IF(T1_Data!FC40=-999,"NA",IF(T1_Data!FC40&lt;1, "&lt;1", IF(T1_Data!FC40&gt;99, "&gt;99", T1_Data!FC40))),"-")</f>
        <v>-</v>
      </c>
      <c r="FD42" s="72" t="str">
        <f>IF(ISNUMBER(T1_Data!FD40),IF(T1_Data!FD40=-999,"NA",IF(T1_Data!FD40&lt;1, "&lt;1", IF(T1_Data!FD40&gt;99, "&gt;99", T1_Data!FD40))),"-")</f>
        <v>-</v>
      </c>
      <c r="FE42" s="72" t="str">
        <f>IF(ISNUMBER(T1_Data!FE40),IF(T1_Data!FE40=-999,"NA",IF(T1_Data!FE40&lt;1, "&lt;1", IF(T1_Data!FE40&gt;99, "&gt;99", T1_Data!FE40))),"-")</f>
        <v>-</v>
      </c>
      <c r="FF42" s="72" t="str">
        <f>IF(ISNUMBER(T1_Data!FF40),IF(T1_Data!FF40=-999,"NA",IF(T1_Data!FF40&lt;1, "&lt;1", IF(T1_Data!FF40&gt;99, "&gt;99", T1_Data!FF40))),"-")</f>
        <v>-</v>
      </c>
      <c r="FG42" s="72" t="str">
        <f>IF(ISNUMBER(T1_Data!FG40),IF(T1_Data!FG40=-999,"NA",IF(T1_Data!FG40&lt;1, "&lt;1", IF(T1_Data!FG40&gt;99, "&gt;99", T1_Data!FG40))),"-")</f>
        <v>-</v>
      </c>
      <c r="FH42" s="72" t="str">
        <f>IF(ISNUMBER(T1_Data!FH40),IF(T1_Data!FH40=-999,"NA",IF(T1_Data!FH40&lt;1, "&lt;1", IF(T1_Data!FH40&gt;99, "&gt;99", T1_Data!FH40))),"-")</f>
        <v>-</v>
      </c>
      <c r="FI42" s="72" t="str">
        <f>IF(ISNUMBER(T1_Data!FI40),IF(T1_Data!FI40=-999,"NA",IF(T1_Data!FI40&lt;1, "&lt;1", IF(T1_Data!FI40&gt;99, "&gt;99", T1_Data!FI40))),"-")</f>
        <v>-</v>
      </c>
      <c r="FJ42" s="72" t="str">
        <f>IF(ISNUMBER(T1_Data!FJ40),IF(T1_Data!FJ40=-999,"NA",IF(T1_Data!FJ40&lt;1, "&lt;1", IF(T1_Data!FJ40&gt;99, "&gt;99", T1_Data!FJ40))),"-")</f>
        <v>-</v>
      </c>
      <c r="FK42" s="72" t="str">
        <f>IF(ISNUMBER(T1_Data!FK40),IF(T1_Data!FK40=-999,"NA",IF(T1_Data!FK40&lt;1, "&lt;1", IF(T1_Data!FK40&gt;99, "&gt;99", T1_Data!FK40))),"-")</f>
        <v>-</v>
      </c>
      <c r="FL42" s="72" t="str">
        <f>IF(ISNUMBER(T1_Data!FL40),IF(T1_Data!FL40=-999,"NA",IF(T1_Data!FL40&lt;1, "&lt;1", IF(T1_Data!FL40&gt;99, "&gt;99", T1_Data!FL40))),"-")</f>
        <v>-</v>
      </c>
      <c r="FM42" s="72" t="str">
        <f>IF(ISNUMBER(T1_Data!FM40),IF(T1_Data!FM40=-999,"NA",IF(T1_Data!FM40&lt;1, "&lt;1", IF(T1_Data!FM40&gt;99, "&gt;99", T1_Data!FM40))),"-")</f>
        <v>-</v>
      </c>
      <c r="FN42" s="72" t="str">
        <f>IF(ISNUMBER(T1_Data!FN40),IF(T1_Data!FN40=-999,"NA",IF(T1_Data!FN40&lt;1, "&lt;1", IF(T1_Data!FN40&gt;99, "&gt;99", T1_Data!FN40))),"-")</f>
        <v>-</v>
      </c>
      <c r="FO42" s="72" t="str">
        <f>IF(ISNUMBER(T1_Data!FO40),IF(T1_Data!FO40=-999,"NA",IF(T1_Data!FO40&lt;1, "&lt;1", IF(T1_Data!FO40&gt;99, "&gt;99", T1_Data!FO40))),"-")</f>
        <v>-</v>
      </c>
      <c r="FP42" s="72" t="str">
        <f>IF(ISNUMBER(T1_Data!FP40),IF(T1_Data!FP40=-999,"NA",IF(T1_Data!FP40&lt;1, "&lt;1", IF(T1_Data!FP40&gt;99, "&gt;99", T1_Data!FP40))),"-")</f>
        <v>-</v>
      </c>
      <c r="FQ42" s="72" t="str">
        <f>IF(ISNUMBER(T1_Data!FQ40),IF(T1_Data!FQ40=-999,"NA",IF(T1_Data!FQ40&lt;1, "&lt;1", IF(T1_Data!FQ40&gt;99, "&gt;99", T1_Data!FQ40))),"-")</f>
        <v>-</v>
      </c>
      <c r="FR42" s="72" t="str">
        <f>IF(ISNUMBER(T1_Data!FR40),IF(T1_Data!FR40=-999,"NA",IF(T1_Data!FR40&lt;1, "&lt;1", IF(T1_Data!FR40&gt;99, "&gt;99", T1_Data!FR40))),"-")</f>
        <v>-</v>
      </c>
      <c r="FS42" s="72" t="str">
        <f>IF(ISNUMBER(T1_Data!FS40),IF(T1_Data!FS40=-999,"NA",IF(T1_Data!FS40&lt;1, "&lt;1", IF(T1_Data!FS40&gt;99, "&gt;99", T1_Data!FS40))),"-")</f>
        <v>-</v>
      </c>
      <c r="FT42" s="72" t="str">
        <f>IF(ISNUMBER(T1_Data!FT40),IF(T1_Data!FT40=-999,"NA",IF(T1_Data!FT40&lt;1, "&lt;1", IF(T1_Data!FT40&gt;99, "&gt;99", T1_Data!FT40))),"-")</f>
        <v>-</v>
      </c>
      <c r="FU42" s="72" t="str">
        <f>IF(ISNUMBER(T1_Data!FU40),IF(T1_Data!FU40=-999,"NA",IF(T1_Data!FU40&lt;1, "&lt;1", IF(T1_Data!FU40&gt;99, "&gt;99", T1_Data!FU40))),"-")</f>
        <v>-</v>
      </c>
      <c r="FV42" s="72" t="str">
        <f>IF(ISNUMBER(T1_Data!FV40),IF(T1_Data!FV40=-999,"NA",IF(T1_Data!FV40&lt;1, "&lt;1", IF(T1_Data!FV40&gt;99, "&gt;99", T1_Data!FV40))),"-")</f>
        <v>-</v>
      </c>
      <c r="FW42" s="72" t="str">
        <f>IF(ISNUMBER(T1_Data!FW40),IF(T1_Data!FW40=-999,"NA",IF(T1_Data!FW40&lt;1, "&lt;1", IF(T1_Data!FW40&gt;99, "&gt;99", T1_Data!FW40))),"-")</f>
        <v>-</v>
      </c>
      <c r="FX42" s="71" t="str">
        <f>IF(ISBLANK(T1_Data!FX40), "", T1_Data!FX40)</f>
        <v/>
      </c>
    </row>
    <row r="43" spans="1:180" x14ac:dyDescent="0.25">
      <c r="A43" s="71" t="str">
        <f>IF(ISBLANK(T1_Data!A41), "", T1_Data!A41)</f>
        <v/>
      </c>
      <c r="B43" s="72" t="str">
        <f>IF(ISNUMBER(T1_Data!B41), T1_Data!B41,"-")</f>
        <v>-</v>
      </c>
      <c r="C43" s="72" t="str">
        <f>IF(ISNUMBER(T1_Data!C41),IF(T1_Data!C41=-999,"NA",IF(T1_Data!C41&lt;1, "&lt;1", IF(T1_Data!C41&gt;99, "&gt;99", T1_Data!C41))),"-")</f>
        <v>-</v>
      </c>
      <c r="D43" s="72" t="str">
        <f>IF(ISNUMBER(T1_Data!D41),IF(T1_Data!D41=-999,"NA",IF(T1_Data!D41&lt;1, "&lt;1", IF(T1_Data!D41&gt;99, "&gt;99", T1_Data!D41))),"-")</f>
        <v>-</v>
      </c>
      <c r="E43" s="72" t="str">
        <f>IF(ISNUMBER(T1_Data!E41),IF(T1_Data!E41=-999,"NA",IF(T1_Data!E41&lt;1, "&lt;1", IF(T1_Data!E41&gt;99, "&gt;99", T1_Data!E41))),"-")</f>
        <v>-</v>
      </c>
      <c r="F43" s="72" t="str">
        <f>IF(ISNUMBER(T1_Data!F41),IF(T1_Data!F41=-999,"NA",IF(T1_Data!F41&lt;1, "&lt;1", IF(T1_Data!F41&gt;99, "&gt;99", T1_Data!F41))),"-")</f>
        <v>-</v>
      </c>
      <c r="G43" s="72" t="str">
        <f>IF(ISNUMBER(T1_Data!G41),IF(T1_Data!G41=-999,"NA",IF(T1_Data!G41&lt;1, "&lt;1", IF(T1_Data!G41&gt;99, "&gt;99", T1_Data!G41))),"-")</f>
        <v>-</v>
      </c>
      <c r="H43" s="72" t="str">
        <f>IF(ISNUMBER(T1_Data!H41),IF(T1_Data!H41=-999,"NA",IF(T1_Data!H41&lt;1, "&lt;1", IF(T1_Data!H41&gt;99, "&gt;99", T1_Data!H41))),"-")</f>
        <v>-</v>
      </c>
      <c r="I43" s="72" t="str">
        <f>IF(ISNUMBER(T1_Data!I41),IF(T1_Data!I41=-999,"NA",IF(T1_Data!I41&lt;1, "&lt;1", IF(T1_Data!I41&gt;99, "&gt;99", T1_Data!I41))),"-")</f>
        <v>-</v>
      </c>
      <c r="J43" s="72" t="str">
        <f>IF(ISNUMBER(T1_Data!J41),IF(T1_Data!J41=-999,"NA",IF(T1_Data!J41&lt;1, "&lt;1", IF(T1_Data!J41&gt;99, "&gt;99", T1_Data!J41))),"-")</f>
        <v>-</v>
      </c>
      <c r="K43" s="72" t="str">
        <f>IF(ISNUMBER(T1_Data!K41),IF(T1_Data!K41=-999,"NA",IF(T1_Data!K41&lt;1, "&lt;1", IF(T1_Data!K41&gt;99, "&gt;99", T1_Data!K41))),"-")</f>
        <v>-</v>
      </c>
      <c r="L43" s="72" t="str">
        <f>IF(ISNUMBER(T1_Data!L41),IF(T1_Data!L41=-999,"NA",IF(T1_Data!L41&lt;1, "&lt;1", IF(T1_Data!L41&gt;99, "&gt;99", T1_Data!L41))),"-")</f>
        <v>-</v>
      </c>
      <c r="M43" s="72" t="str">
        <f>IF(ISNUMBER(T1_Data!M41),IF(T1_Data!M41=-999,"NA",IF(T1_Data!M41&lt;1, "&lt;1", IF(T1_Data!M41&gt;99, "&gt;99", T1_Data!M41))),"-")</f>
        <v>-</v>
      </c>
      <c r="N43" s="72" t="str">
        <f>IF(ISNUMBER(T1_Data!N41),IF(T1_Data!N41=-999,"NA",IF(T1_Data!N41&lt;1, "&lt;1", IF(T1_Data!N41&gt;99, "&gt;99", T1_Data!N41))),"-")</f>
        <v>-</v>
      </c>
      <c r="O43" s="72" t="str">
        <f>IF(ISNUMBER(T1_Data!O41),IF(T1_Data!O41=-999,"NA",IF(T1_Data!O41&lt;1, "&lt;1", IF(T1_Data!O41&gt;99, "&gt;99", T1_Data!O41))),"-")</f>
        <v>-</v>
      </c>
      <c r="P43" s="72" t="str">
        <f>IF(ISNUMBER(T1_Data!P41),IF(T1_Data!P41=-999,"NA",IF(T1_Data!P41&lt;1, "&lt;1", IF(T1_Data!P41&gt;99, "&gt;99", T1_Data!P41))),"-")</f>
        <v>-</v>
      </c>
      <c r="Q43" s="72" t="str">
        <f>IF(ISNUMBER(T1_Data!Q41),IF(T1_Data!Q41=-999,"NA",IF(T1_Data!Q41&lt;1, "&lt;1", IF(T1_Data!Q41&gt;99, "&gt;99", T1_Data!Q41))),"-")</f>
        <v>-</v>
      </c>
      <c r="R43" s="72" t="str">
        <f>IF(ISNUMBER(T1_Data!R41),IF(T1_Data!R41=-999,"NA",IF(T1_Data!R41&lt;1, "&lt;1", IF(T1_Data!R41&gt;99, "&gt;99", T1_Data!R41))),"-")</f>
        <v>-</v>
      </c>
      <c r="S43" s="72" t="str">
        <f>IF(ISNUMBER(T1_Data!S41),IF(T1_Data!S41=-999,"NA",IF(T1_Data!S41&lt;1, "&lt;1", IF(T1_Data!S41&gt;99, "&gt;99", T1_Data!S41))),"-")</f>
        <v>-</v>
      </c>
      <c r="T43" s="72" t="str">
        <f>IF(ISNUMBER(T1_Data!T41),IF(T1_Data!T41=-999,"NA",IF(T1_Data!T41&lt;1, "&lt;1", IF(T1_Data!T41&gt;99, "&gt;99", T1_Data!T41))),"-")</f>
        <v>-</v>
      </c>
      <c r="U43" s="72" t="str">
        <f>IF(ISNUMBER(T1_Data!U41),IF(T1_Data!U41=-999,"NA",IF(T1_Data!U41&lt;1, "&lt;1", IF(T1_Data!U41&gt;99, "&gt;99", T1_Data!U41))),"-")</f>
        <v>-</v>
      </c>
      <c r="V43" s="72" t="str">
        <f>IF(ISNUMBER(T1_Data!V41),IF(T1_Data!V41=-999,"NA",IF(T1_Data!V41&lt;1, "&lt;1", IF(T1_Data!V41&gt;99, "&gt;99", T1_Data!V41))),"-")</f>
        <v>-</v>
      </c>
      <c r="W43" s="72" t="str">
        <f>IF(ISNUMBER(T1_Data!W41),IF(T1_Data!W41=-999,"NA",IF(T1_Data!W41&lt;1, "&lt;1", IF(T1_Data!W41&gt;99, "&gt;99", T1_Data!W41))),"-")</f>
        <v>-</v>
      </c>
      <c r="X43" s="72" t="str">
        <f>IF(ISNUMBER(T1_Data!X41),IF(T1_Data!X41=-999,"NA",IF(T1_Data!X41&lt;1, "&lt;1", IF(T1_Data!X41&gt;99, "&gt;99", T1_Data!X41))),"-")</f>
        <v>-</v>
      </c>
      <c r="Y43" s="72" t="str">
        <f>IF(ISNUMBER(T1_Data!Y41),IF(T1_Data!Y41=-999,"NA",IF(T1_Data!Y41&lt;1, "&lt;1", IF(T1_Data!Y41&gt;99, "&gt;99", T1_Data!Y41))),"-")</f>
        <v>-</v>
      </c>
      <c r="Z43" s="72" t="str">
        <f>IF(ISNUMBER(T1_Data!Z41),IF(T1_Data!Z41=-999,"NA",IF(T1_Data!Z41&lt;1, "&lt;1", IF(T1_Data!Z41&gt;99, "&gt;99", T1_Data!Z41))),"-")</f>
        <v>-</v>
      </c>
      <c r="AA43" s="72" t="str">
        <f>IF(ISNUMBER(T1_Data!AA41),IF(T1_Data!AA41=-999,"NA",IF(T1_Data!AA41&lt;1, "&lt;1", IF(T1_Data!AA41&gt;99, "&gt;99", T1_Data!AA41))),"-")</f>
        <v>-</v>
      </c>
      <c r="AB43" s="72" t="str">
        <f>IF(ISNUMBER(T1_Data!AB41),IF(T1_Data!AB41=-999,"NA",IF(T1_Data!AB41&lt;1, "&lt;1", IF(T1_Data!AB41&gt;99, "&gt;99", T1_Data!AB41))),"-")</f>
        <v>-</v>
      </c>
      <c r="AC43" s="72" t="str">
        <f>IF(ISNUMBER(T1_Data!AC41),IF(T1_Data!AC41=-999,"NA",IF(T1_Data!AC41&lt;1, "&lt;1", IF(T1_Data!AC41&gt;99, "&gt;99", T1_Data!AC41))),"-")</f>
        <v>-</v>
      </c>
      <c r="AD43" s="72" t="str">
        <f>IF(ISNUMBER(T1_Data!AD41),IF(T1_Data!AD41=-999,"NA",IF(T1_Data!AD41&lt;1, "&lt;1", IF(T1_Data!AD41&gt;99, "&gt;99", T1_Data!AD41))),"-")</f>
        <v>-</v>
      </c>
      <c r="AE43" s="72" t="str">
        <f>IF(ISNUMBER(T1_Data!AE41),IF(T1_Data!AE41=-999,"NA",IF(T1_Data!AE41&lt;1, "&lt;1", IF(T1_Data!AE41&gt;99, "&gt;99", T1_Data!AE41))),"-")</f>
        <v>-</v>
      </c>
      <c r="AF43" s="72" t="str">
        <f>IF(ISNUMBER(T1_Data!AF41),IF(T1_Data!AF41=-999,"NA",IF(T1_Data!AF41&lt;1, "&lt;1", IF(T1_Data!AF41&gt;99, "&gt;99", T1_Data!AF41))),"-")</f>
        <v>-</v>
      </c>
      <c r="AG43" s="72" t="str">
        <f>IF(ISNUMBER(T1_Data!AG41),IF(T1_Data!AG41=-999,"NA",IF(T1_Data!AG41&lt;1, "&lt;1", IF(T1_Data!AG41&gt;99, "&gt;99", T1_Data!AG41))),"-")</f>
        <v>-</v>
      </c>
      <c r="AH43" s="72" t="str">
        <f>IF(ISNUMBER(T1_Data!AH41),IF(T1_Data!AH41=-999,"NA",IF(T1_Data!AH41&lt;1, "&lt;1", IF(T1_Data!AH41&gt;99, "&gt;99", T1_Data!AH41))),"-")</f>
        <v>-</v>
      </c>
      <c r="AI43" s="72" t="str">
        <f>IF(ISNUMBER(T1_Data!AI41),IF(T1_Data!AI41=-999,"NA",IF(T1_Data!AI41&lt;1, "&lt;1", IF(T1_Data!AI41&gt;99, "&gt;99", T1_Data!AI41))),"-")</f>
        <v>-</v>
      </c>
      <c r="AJ43" s="72" t="str">
        <f>IF(ISNUMBER(T1_Data!AJ41),IF(T1_Data!AJ41=-999,"NA",IF(T1_Data!AJ41&lt;1, "&lt;1", IF(T1_Data!AJ41&gt;99, "&gt;99", T1_Data!AJ41))),"-")</f>
        <v>-</v>
      </c>
      <c r="AK43" s="72" t="str">
        <f>IF(ISNUMBER(T1_Data!AK41),IF(T1_Data!AK41=-999,"NA",IF(T1_Data!AK41&lt;1, "&lt;1", IF(T1_Data!AK41&gt;99, "&gt;99", T1_Data!AK41))),"-")</f>
        <v>-</v>
      </c>
      <c r="AL43" s="72" t="str">
        <f>IF(ISNUMBER(T1_Data!AL41),IF(T1_Data!AL41=-999,"NA",IF(T1_Data!AL41&lt;1, "&lt;1", IF(T1_Data!AL41&gt;99, "&gt;99", T1_Data!AL41))),"-")</f>
        <v>-</v>
      </c>
      <c r="AM43" s="72" t="str">
        <f>IF(ISNUMBER(T1_Data!AM41),IF(T1_Data!AM41=-999,"NA",IF(T1_Data!AM41&lt;1, "&lt;1", IF(T1_Data!AM41&gt;99, "&gt;99", T1_Data!AM41))),"-")</f>
        <v>-</v>
      </c>
      <c r="AN43" s="72" t="str">
        <f>IF(ISNUMBER(T1_Data!AN41),IF(T1_Data!AN41=-999,"NA",IF(T1_Data!AN41&lt;1, "&lt;1", IF(T1_Data!AN41&gt;99, "&gt;99", T1_Data!AN41))),"-")</f>
        <v>-</v>
      </c>
      <c r="AO43" s="72" t="str">
        <f>IF(ISNUMBER(T1_Data!AO41),IF(T1_Data!AO41=-999,"NA",IF(T1_Data!AO41&lt;1, "&lt;1", IF(T1_Data!AO41&gt;99, "&gt;99", T1_Data!AO41))),"-")</f>
        <v>-</v>
      </c>
      <c r="AP43" s="72" t="str">
        <f>IF(ISNUMBER(T1_Data!AP41),IF(T1_Data!AP41=-999,"NA",IF(T1_Data!AP41&lt;1, "&lt;1", IF(T1_Data!AP41&gt;99, "&gt;99", T1_Data!AP41))),"-")</f>
        <v>-</v>
      </c>
      <c r="AQ43" s="72" t="str">
        <f>IF(ISNUMBER(T1_Data!AQ41),IF(T1_Data!AQ41=-999,"NA",IF(T1_Data!AQ41&lt;1, "&lt;1", IF(T1_Data!AQ41&gt;99, "&gt;99", T1_Data!AQ41))),"-")</f>
        <v>-</v>
      </c>
      <c r="AR43" s="72" t="str">
        <f>IF(ISNUMBER(T1_Data!AR41),IF(T1_Data!AR41=-999,"NA",IF(T1_Data!AR41&lt;1, "&lt;1", IF(T1_Data!AR41&gt;99, "&gt;99", T1_Data!AR41))),"-")</f>
        <v>-</v>
      </c>
      <c r="AS43" s="72" t="str">
        <f>IF(ISNUMBER(T1_Data!AS41),IF(T1_Data!AS41=-999,"NA",IF(T1_Data!AS41&lt;1, "&lt;1", IF(T1_Data!AS41&gt;99, "&gt;99", T1_Data!AS41))),"-")</f>
        <v>-</v>
      </c>
      <c r="AT43" s="72" t="str">
        <f>IF(ISNUMBER(T1_Data!AT41),IF(T1_Data!AT41=-999,"NA",IF(T1_Data!AT41&lt;1, "&lt;1", IF(T1_Data!AT41&gt;99, "&gt;99", T1_Data!AT41))),"-")</f>
        <v>-</v>
      </c>
      <c r="AU43" s="72" t="str">
        <f>IF(ISNUMBER(T1_Data!AU41),IF(T1_Data!AU41=-999,"NA",IF(T1_Data!AU41&lt;1, "&lt;1", IF(T1_Data!AU41&gt;99, "&gt;99", T1_Data!AU41))),"-")</f>
        <v>-</v>
      </c>
      <c r="AV43" s="72" t="str">
        <f>IF(ISNUMBER(T1_Data!AV41),IF(T1_Data!AV41=-999,"NA",IF(T1_Data!AV41&lt;1, "&lt;1", IF(T1_Data!AV41&gt;99, "&gt;99", T1_Data!AV41))),"-")</f>
        <v>-</v>
      </c>
      <c r="AW43" s="72" t="str">
        <f>IF(ISNUMBER(T1_Data!AW41),IF(T1_Data!AW41=-999,"NA",IF(T1_Data!AW41&lt;1, "&lt;1", IF(T1_Data!AW41&gt;99, "&gt;99", T1_Data!AW41))),"-")</f>
        <v>-</v>
      </c>
      <c r="AX43" s="72" t="str">
        <f>IF(ISNUMBER(T1_Data!AX41),IF(T1_Data!AX41=-999,"NA",IF(T1_Data!AX41&lt;1, "&lt;1", IF(T1_Data!AX41&gt;99, "&gt;99", T1_Data!AX41))),"-")</f>
        <v>-</v>
      </c>
      <c r="AY43" s="72" t="str">
        <f>IF(ISNUMBER(T1_Data!AY41),IF(T1_Data!AY41=-999,"NA",IF(T1_Data!AY41&lt;1, "&lt;1", IF(T1_Data!AY41&gt;99, "&gt;99", T1_Data!AY41))),"-")</f>
        <v>-</v>
      </c>
      <c r="AZ43" s="72" t="str">
        <f>IF(ISNUMBER(T1_Data!AZ41),IF(T1_Data!AZ41=-999,"NA",IF(T1_Data!AZ41&lt;1, "&lt;1", IF(T1_Data!AZ41&gt;99, "&gt;99", T1_Data!AZ41))),"-")</f>
        <v>-</v>
      </c>
      <c r="BA43" s="72" t="str">
        <f>IF(ISNUMBER(T1_Data!BA41),IF(T1_Data!BA41=-999,"NA",IF(T1_Data!BA41&lt;1, "&lt;1", IF(T1_Data!BA41&gt;99, "&gt;99", T1_Data!BA41))),"-")</f>
        <v>-</v>
      </c>
      <c r="BB43" s="72" t="str">
        <f>IF(ISNUMBER(T1_Data!BB41),IF(T1_Data!BB41=-999,"NA",IF(T1_Data!BB41&lt;1, "&lt;1", IF(T1_Data!BB41&gt;99, "&gt;99", T1_Data!BB41))),"-")</f>
        <v>-</v>
      </c>
      <c r="BC43" s="72" t="str">
        <f>IF(ISNUMBER(T1_Data!BC41),IF(T1_Data!BC41=-999,"NA",IF(T1_Data!BC41&lt;1, "&lt;1", IF(T1_Data!BC41&gt;99, "&gt;99", T1_Data!BC41))),"-")</f>
        <v>-</v>
      </c>
      <c r="BD43" s="72" t="str">
        <f>IF(ISNUMBER(T1_Data!BD41),IF(T1_Data!BD41=-999,"NA",IF(T1_Data!BD41&lt;1, "&lt;1", IF(T1_Data!BD41&gt;99, "&gt;99", T1_Data!BD41))),"-")</f>
        <v>-</v>
      </c>
      <c r="BE43" s="72" t="str">
        <f>IF(ISNUMBER(T1_Data!BE41),IF(T1_Data!BE41=-999,"NA",IF(T1_Data!BE41&lt;1, "&lt;1", IF(T1_Data!BE41&gt;99, "&gt;99", T1_Data!BE41))),"-")</f>
        <v>-</v>
      </c>
      <c r="BF43" s="72" t="str">
        <f>IF(ISNUMBER(T1_Data!BF41),IF(T1_Data!BF41=-999,"NA",IF(T1_Data!BF41&lt;1, "&lt;1", IF(T1_Data!BF41&gt;99, "&gt;99", T1_Data!BF41))),"-")</f>
        <v>-</v>
      </c>
      <c r="BG43" s="72" t="str">
        <f>IF(ISNUMBER(T1_Data!BG41),IF(T1_Data!BG41=-999,"NA",IF(T1_Data!BG41&lt;1, "&lt;1", IF(T1_Data!BG41&gt;99, "&gt;99", T1_Data!BG41))),"-")</f>
        <v>-</v>
      </c>
      <c r="BH43" s="72" t="str">
        <f>IF(ISNUMBER(T1_Data!BH41),IF(T1_Data!BH41=-999,"NA",IF(T1_Data!BH41&lt;1, "&lt;1", IF(T1_Data!BH41&gt;99, "&gt;99", T1_Data!BH41))),"-")</f>
        <v>-</v>
      </c>
      <c r="BI43" s="72" t="str">
        <f>IF(ISNUMBER(T1_Data!BI41),IF(T1_Data!BI41=-999,"NA",IF(T1_Data!BI41&lt;1, "&lt;1", IF(T1_Data!BI41&gt;99, "&gt;99", T1_Data!BI41))),"-")</f>
        <v>-</v>
      </c>
      <c r="BJ43" s="72" t="str">
        <f>IF(ISNUMBER(T1_Data!BJ41),IF(T1_Data!BJ41=-999,"NA",IF(T1_Data!BJ41&lt;1, "&lt;1", IF(T1_Data!BJ41&gt;99, "&gt;99", T1_Data!BJ41))),"-")</f>
        <v>-</v>
      </c>
      <c r="BK43" s="72" t="str">
        <f>IF(ISNUMBER(T1_Data!BK41),IF(T1_Data!BK41=-999,"NA",IF(T1_Data!BK41&lt;1, "&lt;1", IF(T1_Data!BK41&gt;99, "&gt;99", T1_Data!BK41))),"-")</f>
        <v>-</v>
      </c>
      <c r="BL43" s="72" t="str">
        <f>IF(ISNUMBER(T1_Data!BL41),IF(T1_Data!BL41=-999,"NA",IF(T1_Data!BL41&lt;1, "&lt;1", IF(T1_Data!BL41&gt;99, "&gt;99", T1_Data!BL41))),"-")</f>
        <v>-</v>
      </c>
      <c r="BM43" s="72" t="str">
        <f>IF(ISNUMBER(T1_Data!BM41),IF(T1_Data!BM41=-999,"NA",IF(T1_Data!BM41&lt;1, "&lt;1", IF(T1_Data!BM41&gt;99, "&gt;99", T1_Data!BM41))),"-")</f>
        <v>-</v>
      </c>
      <c r="BN43" s="72" t="str">
        <f>IF(ISNUMBER(T1_Data!BN41),IF(T1_Data!BN41=-999,"NA",IF(T1_Data!BN41&lt;1, "&lt;1", IF(T1_Data!BN41&gt;99, "&gt;99", T1_Data!BN41))),"-")</f>
        <v>-</v>
      </c>
      <c r="BO43" s="72" t="str">
        <f>IF(ISNUMBER(T1_Data!BO41),IF(T1_Data!BO41=-999,"NA",IF(T1_Data!BO41&lt;1, "&lt;1", IF(T1_Data!BO41&gt;99, "&gt;99", T1_Data!BO41))),"-")</f>
        <v>-</v>
      </c>
      <c r="BP43" s="72" t="str">
        <f>IF(ISNUMBER(T1_Data!BP41),IF(T1_Data!BP41=-999,"NA",IF(T1_Data!BP41&lt;1, "&lt;1", IF(T1_Data!BP41&gt;99, "&gt;99", T1_Data!BP41))),"-")</f>
        <v>-</v>
      </c>
      <c r="BQ43" s="72" t="str">
        <f>IF(ISNUMBER(T1_Data!BQ41),IF(T1_Data!BQ41=-999,"NA",IF(T1_Data!BQ41&lt;1, "&lt;1", IF(T1_Data!BQ41&gt;99, "&gt;99", T1_Data!BQ41))),"-")</f>
        <v>-</v>
      </c>
      <c r="BR43" s="72" t="str">
        <f>IF(ISNUMBER(T1_Data!BR41),IF(T1_Data!BR41=-999,"NA",IF(T1_Data!BR41&lt;1, "&lt;1", IF(T1_Data!BR41&gt;99, "&gt;99", T1_Data!BR41))),"-")</f>
        <v>-</v>
      </c>
      <c r="BS43" s="72" t="str">
        <f>IF(ISNUMBER(T1_Data!BS41),IF(T1_Data!BS41=-999,"NA",IF(T1_Data!BS41&lt;1, "&lt;1", IF(T1_Data!BS41&gt;99, "&gt;99", T1_Data!BS41))),"-")</f>
        <v>-</v>
      </c>
      <c r="BT43" s="72" t="str">
        <f>IF(ISNUMBER(T1_Data!BT41),IF(T1_Data!BT41=-999,"NA",IF(T1_Data!BT41&lt;1, "&lt;1", IF(T1_Data!BT41&gt;99, "&gt;99", T1_Data!BT41))),"-")</f>
        <v>-</v>
      </c>
      <c r="BU43" s="72" t="str">
        <f>IF(ISNUMBER(T1_Data!BU41),IF(T1_Data!BU41=-999,"NA",IF(T1_Data!BU41&lt;1, "&lt;1", IF(T1_Data!BU41&gt;99, "&gt;99", T1_Data!BU41))),"-")</f>
        <v>-</v>
      </c>
      <c r="BV43" s="72" t="str">
        <f>IF(ISNUMBER(T1_Data!BV41),IF(T1_Data!BV41=-999,"NA",IF(T1_Data!BV41&lt;1, "&lt;1", IF(T1_Data!BV41&gt;99, "&gt;99", T1_Data!BV41))),"-")</f>
        <v>-</v>
      </c>
      <c r="BW43" s="72" t="str">
        <f>IF(ISNUMBER(T1_Data!BW41),IF(T1_Data!BW41=-999,"NA",IF(T1_Data!BW41&lt;1, "&lt;1", IF(T1_Data!BW41&gt;99, "&gt;99", T1_Data!BW41))),"-")</f>
        <v>-</v>
      </c>
      <c r="BX43" s="72" t="str">
        <f>IF(ISNUMBER(T1_Data!BX41),IF(T1_Data!BX41=-999,"NA",IF(T1_Data!BX41&lt;1, "&lt;1", IF(T1_Data!BX41&gt;99, "&gt;99", T1_Data!BX41))),"-")</f>
        <v>-</v>
      </c>
      <c r="BY43" s="72" t="str">
        <f>IF(ISNUMBER(T1_Data!BY41),IF(T1_Data!BY41=-999,"NA",IF(T1_Data!BY41&lt;1, "&lt;1", IF(T1_Data!BY41&gt;99, "&gt;99", T1_Data!BY41))),"-")</f>
        <v>-</v>
      </c>
      <c r="BZ43" s="72" t="str">
        <f>IF(ISNUMBER(T1_Data!BZ41),IF(T1_Data!BZ41=-999,"NA",IF(T1_Data!BZ41&lt;1, "&lt;1", IF(T1_Data!BZ41&gt;99, "&gt;99", T1_Data!BZ41))),"-")</f>
        <v>-</v>
      </c>
      <c r="CA43" s="72" t="str">
        <f>IF(ISNUMBER(T1_Data!CA41),IF(T1_Data!CA41=-999,"NA",IF(T1_Data!CA41&lt;1, "&lt;1", IF(T1_Data!CA41&gt;99, "&gt;99", T1_Data!CA41))),"-")</f>
        <v>-</v>
      </c>
      <c r="CB43" s="72" t="str">
        <f>IF(ISNUMBER(T1_Data!CB41),IF(T1_Data!CB41=-999,"NA",IF(T1_Data!CB41&lt;1, "&lt;1", IF(T1_Data!CB41&gt;99, "&gt;99", T1_Data!CB41))),"-")</f>
        <v>-</v>
      </c>
      <c r="CC43" s="72" t="str">
        <f>IF(ISNUMBER(T1_Data!CC41),IF(T1_Data!CC41=-999,"NA",IF(T1_Data!CC41&lt;1, "&lt;1", IF(T1_Data!CC41&gt;99, "&gt;99", T1_Data!CC41))),"-")</f>
        <v>-</v>
      </c>
      <c r="CD43" s="72" t="str">
        <f>IF(ISNUMBER(T1_Data!CD41),IF(T1_Data!CD41=-999,"NA",IF(T1_Data!CD41&lt;1, "&lt;1", IF(T1_Data!CD41&gt;99, "&gt;99", T1_Data!CD41))),"-")</f>
        <v>-</v>
      </c>
      <c r="CE43" s="72" t="str">
        <f>IF(ISNUMBER(T1_Data!CE41),IF(T1_Data!CE41=-999,"NA",IF(T1_Data!CE41&lt;1, "&lt;1", IF(T1_Data!CE41&gt;99, "&gt;99", T1_Data!CE41))),"-")</f>
        <v>-</v>
      </c>
      <c r="CF43" s="72" t="str">
        <f>IF(ISNUMBER(T1_Data!CF41),IF(T1_Data!CF41=-999,"NA",IF(T1_Data!CF41&lt;1, "&lt;1", IF(T1_Data!CF41&gt;99, "&gt;99", T1_Data!CF41))),"-")</f>
        <v>-</v>
      </c>
      <c r="CG43" s="72" t="str">
        <f>IF(ISNUMBER(T1_Data!CG41),IF(T1_Data!CG41=-999,"NA",IF(T1_Data!CG41&lt;1, "&lt;1", IF(T1_Data!CG41&gt;99, "&gt;99", T1_Data!CG41))),"-")</f>
        <v>-</v>
      </c>
      <c r="CH43" s="72" t="str">
        <f>IF(ISNUMBER(T1_Data!CH41),IF(T1_Data!CH41=-999,"NA",IF(T1_Data!CH41&lt;1, "&lt;1", IF(T1_Data!CH41&gt;99, "&gt;99", T1_Data!CH41))),"-")</f>
        <v>-</v>
      </c>
      <c r="CI43" s="72" t="str">
        <f>IF(ISNUMBER(T1_Data!CI41),IF(T1_Data!CI41=-999,"NA",IF(T1_Data!CI41&lt;1, "&lt;1", IF(T1_Data!CI41&gt;99, "&gt;99", T1_Data!CI41))),"-")</f>
        <v>-</v>
      </c>
      <c r="CJ43" s="72" t="str">
        <f>IF(ISNUMBER(T1_Data!CJ41),IF(T1_Data!CJ41=-999,"NA",IF(T1_Data!CJ41&lt;1, "&lt;1", IF(T1_Data!CJ41&gt;99, "&gt;99", T1_Data!CJ41))),"-")</f>
        <v>-</v>
      </c>
      <c r="CK43" s="72" t="str">
        <f>IF(ISNUMBER(T1_Data!CK41),IF(T1_Data!CK41=-999,"NA",IF(T1_Data!CK41&lt;1, "&lt;1", IF(T1_Data!CK41&gt;99, "&gt;99", T1_Data!CK41))),"-")</f>
        <v>-</v>
      </c>
      <c r="CL43" s="72" t="str">
        <f>IF(ISNUMBER(T1_Data!CL41),IF(T1_Data!CL41=-999,"NA",IF(T1_Data!CL41&lt;1, "&lt;1", IF(T1_Data!CL41&gt;99, "&gt;99", T1_Data!CL41))),"-")</f>
        <v>-</v>
      </c>
      <c r="CM43" s="72" t="str">
        <f>IF(ISNUMBER(T1_Data!CM41),IF(T1_Data!CM41=-999,"NA",IF(T1_Data!CM41&lt;1, "&lt;1", IF(T1_Data!CM41&gt;99, "&gt;99", T1_Data!CM41))),"-")</f>
        <v>-</v>
      </c>
      <c r="CN43" s="72" t="str">
        <f>IF(ISNUMBER(T1_Data!CN41),IF(T1_Data!CN41=-999,"NA",IF(T1_Data!CN41&lt;1, "&lt;1", IF(T1_Data!CN41&gt;99, "&gt;99", T1_Data!CN41))),"-")</f>
        <v>-</v>
      </c>
      <c r="CO43" s="72" t="str">
        <f>IF(ISNUMBER(T1_Data!CO41),IF(T1_Data!CO41=-999,"NA",IF(T1_Data!CO41&lt;1, "&lt;1", IF(T1_Data!CO41&gt;99, "&gt;99", T1_Data!CO41))),"-")</f>
        <v>-</v>
      </c>
      <c r="CP43" s="72" t="str">
        <f>IF(ISNUMBER(T1_Data!CP41),IF(T1_Data!CP41=-999,"NA",IF(T1_Data!CP41&lt;1, "&lt;1", IF(T1_Data!CP41&gt;99, "&gt;99", T1_Data!CP41))),"-")</f>
        <v>-</v>
      </c>
      <c r="CQ43" s="72" t="str">
        <f>IF(ISNUMBER(T1_Data!CQ41),IF(T1_Data!CQ41=-999,"NA",IF(T1_Data!CQ41&lt;1, "&lt;1", IF(T1_Data!CQ41&gt;99, "&gt;99", T1_Data!CQ41))),"-")</f>
        <v>-</v>
      </c>
      <c r="CR43" s="72" t="str">
        <f>IF(ISNUMBER(T1_Data!CR41),IF(T1_Data!CR41=-999,"NA",IF(T1_Data!CR41&lt;1, "&lt;1", IF(T1_Data!CR41&gt;99, "&gt;99", T1_Data!CR41))),"-")</f>
        <v>-</v>
      </c>
      <c r="CS43" s="72" t="str">
        <f>IF(ISNUMBER(T1_Data!CS41),IF(T1_Data!CS41=-999,"NA",IF(T1_Data!CS41&lt;1, "&lt;1", IF(T1_Data!CS41&gt;99, "&gt;99", T1_Data!CS41))),"-")</f>
        <v>-</v>
      </c>
      <c r="CT43" s="72" t="str">
        <f>IF(ISNUMBER(T1_Data!CT41),IF(T1_Data!CT41=-999,"NA",IF(T1_Data!CT41&lt;1, "&lt;1", IF(T1_Data!CT41&gt;99, "&gt;99", T1_Data!CT41))),"-")</f>
        <v>-</v>
      </c>
      <c r="CU43" s="72" t="str">
        <f>IF(ISNUMBER(T1_Data!CU41),IF(T1_Data!CU41=-999,"NA",IF(T1_Data!CU41&lt;1, "&lt;1", IF(T1_Data!CU41&gt;99, "&gt;99", T1_Data!CU41))),"-")</f>
        <v>-</v>
      </c>
      <c r="CV43" s="72" t="str">
        <f>IF(ISNUMBER(T1_Data!CV41),IF(T1_Data!CV41=-999,"NA",IF(T1_Data!CV41&lt;1, "&lt;1", IF(T1_Data!CV41&gt;99, "&gt;99", T1_Data!CV41))),"-")</f>
        <v>-</v>
      </c>
      <c r="CW43" s="72" t="str">
        <f>IF(ISNUMBER(T1_Data!CW41),IF(T1_Data!CW41=-999,"NA",IF(T1_Data!CW41&lt;1, "&lt;1", IF(T1_Data!CW41&gt;99, "&gt;99", T1_Data!CW41))),"-")</f>
        <v>-</v>
      </c>
      <c r="CX43" s="72" t="str">
        <f>IF(ISNUMBER(T1_Data!CX41),IF(T1_Data!CX41=-999,"NA",IF(T1_Data!CX41&lt;1, "&lt;1", IF(T1_Data!CX41&gt;99, "&gt;99", T1_Data!CX41))),"-")</f>
        <v>-</v>
      </c>
      <c r="CY43" s="72" t="str">
        <f>IF(ISNUMBER(T1_Data!CY41),IF(T1_Data!CY41=-999,"NA",IF(T1_Data!CY41&lt;1, "&lt;1", IF(T1_Data!CY41&gt;99, "&gt;99", T1_Data!CY41))),"-")</f>
        <v>-</v>
      </c>
      <c r="CZ43" s="72" t="str">
        <f>IF(ISNUMBER(T1_Data!CZ41),IF(T1_Data!CZ41=-999,"NA",IF(T1_Data!CZ41&lt;1, "&lt;1", IF(T1_Data!CZ41&gt;99, "&gt;99", T1_Data!CZ41))),"-")</f>
        <v>-</v>
      </c>
      <c r="DA43" s="72" t="str">
        <f>IF(ISNUMBER(T1_Data!DA41),IF(T1_Data!DA41=-999,"NA",IF(T1_Data!DA41&lt;1, "&lt;1", IF(T1_Data!DA41&gt;99, "&gt;99", T1_Data!DA41))),"-")</f>
        <v>-</v>
      </c>
      <c r="DB43" s="72" t="str">
        <f>IF(ISNUMBER(T1_Data!DB41),IF(T1_Data!DB41=-999,"NA",IF(T1_Data!DB41&lt;1, "&lt;1", IF(T1_Data!DB41&gt;99, "&gt;99", T1_Data!DB41))),"-")</f>
        <v>-</v>
      </c>
      <c r="DC43" s="72" t="str">
        <f>IF(ISNUMBER(T1_Data!DC41),IF(T1_Data!DC41=-999,"NA",IF(T1_Data!DC41&lt;1, "&lt;1", IF(T1_Data!DC41&gt;99, "&gt;99", T1_Data!DC41))),"-")</f>
        <v>-</v>
      </c>
      <c r="DD43" s="72" t="str">
        <f>IF(ISNUMBER(T1_Data!DD41),IF(T1_Data!DD41=-999,"NA",IF(T1_Data!DD41&lt;1, "&lt;1", IF(T1_Data!DD41&gt;99, "&gt;99", T1_Data!DD41))),"-")</f>
        <v>-</v>
      </c>
      <c r="DE43" s="72" t="str">
        <f>IF(ISNUMBER(T1_Data!DE41),IF(T1_Data!DE41=-999,"NA",IF(T1_Data!DE41&lt;1, "&lt;1", IF(T1_Data!DE41&gt;99, "&gt;99", T1_Data!DE41))),"-")</f>
        <v>-</v>
      </c>
      <c r="DF43" s="72" t="str">
        <f>IF(ISNUMBER(T1_Data!DF41),IF(T1_Data!DF41=-999,"NA",IF(T1_Data!DF41&lt;1, "&lt;1", IF(T1_Data!DF41&gt;99, "&gt;99", T1_Data!DF41))),"-")</f>
        <v>-</v>
      </c>
      <c r="DG43" s="72" t="str">
        <f>IF(ISNUMBER(T1_Data!DG41),IF(T1_Data!DG41=-999,"NA",IF(T1_Data!DG41&lt;1, "&lt;1", IF(T1_Data!DG41&gt;99, "&gt;99", T1_Data!DG41))),"-")</f>
        <v>-</v>
      </c>
      <c r="DH43" s="72" t="str">
        <f>IF(ISNUMBER(T1_Data!DH41),IF(T1_Data!DH41=-999,"NA",IF(T1_Data!DH41&lt;1, "&lt;1", IF(T1_Data!DH41&gt;99, "&gt;99", T1_Data!DH41))),"-")</f>
        <v>-</v>
      </c>
      <c r="DI43" s="72" t="str">
        <f>IF(ISNUMBER(T1_Data!DI41),IF(T1_Data!DI41=-999,"NA",IF(T1_Data!DI41&lt;1, "&lt;1", IF(T1_Data!DI41&gt;99, "&gt;99", T1_Data!DI41))),"-")</f>
        <v>-</v>
      </c>
      <c r="DJ43" s="72" t="str">
        <f>IF(ISNUMBER(T1_Data!DJ41),IF(T1_Data!DJ41=-999,"NA",IF(T1_Data!DJ41&lt;1, "&lt;1", IF(T1_Data!DJ41&gt;99, "&gt;99", T1_Data!DJ41))),"-")</f>
        <v>-</v>
      </c>
      <c r="DK43" s="72" t="str">
        <f>IF(ISNUMBER(T1_Data!DK41),IF(T1_Data!DK41=-999,"NA",IF(T1_Data!DK41&lt;1, "&lt;1", IF(T1_Data!DK41&gt;99, "&gt;99", T1_Data!DK41))),"-")</f>
        <v>-</v>
      </c>
      <c r="DL43" s="72" t="str">
        <f>IF(ISNUMBER(T1_Data!DL41),IF(T1_Data!DL41=-999,"NA",IF(T1_Data!DL41&lt;1, "&lt;1", IF(T1_Data!DL41&gt;99, "&gt;99", T1_Data!DL41))),"-")</f>
        <v>-</v>
      </c>
      <c r="DM43" s="72" t="str">
        <f>IF(ISNUMBER(T1_Data!DM41),IF(T1_Data!DM41=-999,"NA",IF(T1_Data!DM41&lt;1, "&lt;1", IF(T1_Data!DM41&gt;99, "&gt;99", T1_Data!DM41))),"-")</f>
        <v>-</v>
      </c>
      <c r="DN43" s="72" t="str">
        <f>IF(ISNUMBER(T1_Data!DN41),IF(T1_Data!DN41=-999,"NA",IF(T1_Data!DN41&lt;1, "&lt;1", IF(T1_Data!DN41&gt;99, "&gt;99", T1_Data!DN41))),"-")</f>
        <v>-</v>
      </c>
      <c r="DO43" s="72" t="str">
        <f>IF(ISNUMBER(T1_Data!DO41),IF(T1_Data!DO41=-999,"NA",IF(T1_Data!DO41&lt;1, "&lt;1", IF(T1_Data!DO41&gt;99, "&gt;99", T1_Data!DO41))),"-")</f>
        <v>-</v>
      </c>
      <c r="DP43" s="72" t="str">
        <f>IF(ISNUMBER(T1_Data!DP41),IF(T1_Data!DP41=-999,"NA",IF(T1_Data!DP41&lt;1, "&lt;1", IF(T1_Data!DP41&gt;99, "&gt;99", T1_Data!DP41))),"-")</f>
        <v>-</v>
      </c>
      <c r="DQ43" s="72" t="str">
        <f>IF(ISNUMBER(T1_Data!DQ41),IF(T1_Data!DQ41=-999,"NA",IF(T1_Data!DQ41&lt;1, "&lt;1", IF(T1_Data!DQ41&gt;99, "&gt;99", T1_Data!DQ41))),"-")</f>
        <v>-</v>
      </c>
      <c r="DR43" s="72" t="str">
        <f>IF(ISNUMBER(T1_Data!DR41),IF(T1_Data!DR41=-999,"NA",IF(T1_Data!DR41&lt;1, "&lt;1", IF(T1_Data!DR41&gt;99, "&gt;99", T1_Data!DR41))),"-")</f>
        <v>-</v>
      </c>
      <c r="DS43" s="72" t="str">
        <f>IF(ISNUMBER(T1_Data!DS41),IF(T1_Data!DS41=-999,"NA",IF(T1_Data!DS41&lt;1, "&lt;1", IF(T1_Data!DS41&gt;99, "&gt;99", T1_Data!DS41))),"-")</f>
        <v>-</v>
      </c>
      <c r="DT43" s="72" t="str">
        <f>IF(ISNUMBER(T1_Data!DT41),IF(T1_Data!DT41=-999,"NA",IF(T1_Data!DT41&lt;1, "&lt;1", IF(T1_Data!DT41&gt;99, "&gt;99", T1_Data!DT41))),"-")</f>
        <v>-</v>
      </c>
      <c r="DU43" s="72" t="str">
        <f>IF(ISNUMBER(T1_Data!DU41),IF(T1_Data!DU41=-999,"NA",IF(T1_Data!DU41&lt;1, "&lt;1", IF(T1_Data!DU41&gt;99, "&gt;99", T1_Data!DU41))),"-")</f>
        <v>-</v>
      </c>
      <c r="DV43" s="72" t="str">
        <f>IF(ISNUMBER(T1_Data!DV41),IF(T1_Data!DV41=-999,"NA",IF(T1_Data!DV41&lt;1, "&lt;1", IF(T1_Data!DV41&gt;99, "&gt;99", T1_Data!DV41))),"-")</f>
        <v>-</v>
      </c>
      <c r="DW43" s="72" t="str">
        <f>IF(ISNUMBER(T1_Data!DW41),IF(T1_Data!DW41=-999,"NA",IF(T1_Data!DW41&lt;1, "&lt;1", IF(T1_Data!DW41&gt;99, "&gt;99", T1_Data!DW41))),"-")</f>
        <v>-</v>
      </c>
      <c r="DX43" s="72" t="str">
        <f>IF(ISNUMBER(T1_Data!DX41),IF(T1_Data!DX41=-999,"NA",IF(T1_Data!DX41&lt;1, "&lt;1", IF(T1_Data!DX41&gt;99, "&gt;99", T1_Data!DX41))),"-")</f>
        <v>-</v>
      </c>
      <c r="DY43" s="72" t="str">
        <f>IF(ISNUMBER(T1_Data!DY41),IF(T1_Data!DY41=-999,"NA",IF(T1_Data!DY41&lt;1, "&lt;1", IF(T1_Data!DY41&gt;99, "&gt;99", T1_Data!DY41))),"-")</f>
        <v>-</v>
      </c>
      <c r="DZ43" s="72" t="str">
        <f>IF(ISNUMBER(T1_Data!DZ41),IF(T1_Data!DZ41=-999,"NA",IF(T1_Data!DZ41&lt;1, "&lt;1", IF(T1_Data!DZ41&gt;99, "&gt;99", T1_Data!DZ41))),"-")</f>
        <v>-</v>
      </c>
      <c r="EA43" s="72" t="str">
        <f>IF(ISNUMBER(T1_Data!EA41),IF(T1_Data!EA41=-999,"NA",IF(T1_Data!EA41&lt;1, "&lt;1", IF(T1_Data!EA41&gt;99, "&gt;99", T1_Data!EA41))),"-")</f>
        <v>-</v>
      </c>
      <c r="EB43" s="72" t="str">
        <f>IF(ISNUMBER(T1_Data!EB41),IF(T1_Data!EB41=-999,"NA",IF(T1_Data!EB41&lt;1, "&lt;1", IF(T1_Data!EB41&gt;99, "&gt;99", T1_Data!EB41))),"-")</f>
        <v>-</v>
      </c>
      <c r="EC43" s="72" t="str">
        <f>IF(ISNUMBER(T1_Data!EC41),IF(T1_Data!EC41=-999,"NA",IF(T1_Data!EC41&lt;1, "&lt;1", IF(T1_Data!EC41&gt;99, "&gt;99", T1_Data!EC41))),"-")</f>
        <v>-</v>
      </c>
      <c r="ED43" s="72" t="str">
        <f>IF(ISNUMBER(T1_Data!ED41),IF(T1_Data!ED41=-999,"NA",IF(T1_Data!ED41&lt;1, "&lt;1", IF(T1_Data!ED41&gt;99, "&gt;99", T1_Data!ED41))),"-")</f>
        <v>-</v>
      </c>
      <c r="EE43" s="72" t="str">
        <f>IF(ISNUMBER(T1_Data!EE41),IF(T1_Data!EE41=-999,"NA",IF(T1_Data!EE41&lt;1, "&lt;1", IF(T1_Data!EE41&gt;99, "&gt;99", T1_Data!EE41))),"-")</f>
        <v>-</v>
      </c>
      <c r="EF43" s="72" t="str">
        <f>IF(ISNUMBER(T1_Data!EF41),IF(T1_Data!EF41=-999,"NA",IF(T1_Data!EF41&lt;1, "&lt;1", IF(T1_Data!EF41&gt;99, "&gt;99", T1_Data!EF41))),"-")</f>
        <v>-</v>
      </c>
      <c r="EG43" s="72" t="str">
        <f>IF(ISNUMBER(T1_Data!EG41),IF(T1_Data!EG41=-999,"NA",IF(T1_Data!EG41&lt;1, "&lt;1", IF(T1_Data!EG41&gt;99, "&gt;99", T1_Data!EG41))),"-")</f>
        <v>-</v>
      </c>
      <c r="EH43" s="72" t="str">
        <f>IF(ISNUMBER(T1_Data!EH41),IF(T1_Data!EH41=-999,"NA",IF(T1_Data!EH41&lt;1, "&lt;1", IF(T1_Data!EH41&gt;99, "&gt;99", T1_Data!EH41))),"-")</f>
        <v>-</v>
      </c>
      <c r="EI43" s="72" t="str">
        <f>IF(ISNUMBER(T1_Data!EI41),IF(T1_Data!EI41=-999,"NA",IF(T1_Data!EI41&lt;1, "&lt;1", IF(T1_Data!EI41&gt;99, "&gt;99", T1_Data!EI41))),"-")</f>
        <v>-</v>
      </c>
      <c r="EJ43" s="72" t="str">
        <f>IF(ISNUMBER(T1_Data!EJ41),IF(T1_Data!EJ41=-999,"NA",IF(T1_Data!EJ41&lt;1, "&lt;1", IF(T1_Data!EJ41&gt;99, "&gt;99", T1_Data!EJ41))),"-")</f>
        <v>-</v>
      </c>
      <c r="EK43" s="72" t="str">
        <f>IF(ISNUMBER(T1_Data!EK41),IF(T1_Data!EK41=-999,"NA",IF(T1_Data!EK41&lt;1, "&lt;1", IF(T1_Data!EK41&gt;99, "&gt;99", T1_Data!EK41))),"-")</f>
        <v>-</v>
      </c>
      <c r="EL43" s="72" t="str">
        <f>IF(ISNUMBER(T1_Data!EL41),IF(T1_Data!EL41=-999,"NA",IF(T1_Data!EL41&lt;1, "&lt;1", IF(T1_Data!EL41&gt;99, "&gt;99", T1_Data!EL41))),"-")</f>
        <v>-</v>
      </c>
      <c r="EM43" s="72" t="str">
        <f>IF(ISNUMBER(T1_Data!EM41),IF(T1_Data!EM41=-999,"NA",IF(T1_Data!EM41&lt;1, "&lt;1", IF(T1_Data!EM41&gt;99, "&gt;99", T1_Data!EM41))),"-")</f>
        <v>-</v>
      </c>
      <c r="EN43" s="72" t="str">
        <f>IF(ISNUMBER(T1_Data!EN41),IF(T1_Data!EN41=-999,"NA",IF(T1_Data!EN41&lt;1, "&lt;1", IF(T1_Data!EN41&gt;99, "&gt;99", T1_Data!EN41))),"-")</f>
        <v>-</v>
      </c>
      <c r="EO43" s="72" t="str">
        <f>IF(ISNUMBER(T1_Data!EO41),IF(T1_Data!EO41=-999,"NA",IF(T1_Data!EO41&lt;1, "&lt;1", IF(T1_Data!EO41&gt;99, "&gt;99", T1_Data!EO41))),"-")</f>
        <v>-</v>
      </c>
      <c r="EP43" s="72" t="str">
        <f>IF(ISNUMBER(T1_Data!EP41),IF(T1_Data!EP41=-999,"NA",IF(T1_Data!EP41&lt;1, "&lt;1", IF(T1_Data!EP41&gt;99, "&gt;99", T1_Data!EP41))),"-")</f>
        <v>-</v>
      </c>
      <c r="EQ43" s="72" t="str">
        <f>IF(ISNUMBER(T1_Data!EQ41),IF(T1_Data!EQ41=-999,"NA",IF(T1_Data!EQ41&lt;1, "&lt;1", IF(T1_Data!EQ41&gt;99, "&gt;99", T1_Data!EQ41))),"-")</f>
        <v>-</v>
      </c>
      <c r="ER43" s="72" t="str">
        <f>IF(ISNUMBER(T1_Data!ER41),IF(T1_Data!ER41=-999,"NA",IF(T1_Data!ER41&lt;1, "&lt;1", IF(T1_Data!ER41&gt;99, "&gt;99", T1_Data!ER41))),"-")</f>
        <v>-</v>
      </c>
      <c r="ES43" s="72" t="str">
        <f>IF(ISNUMBER(T1_Data!ES41),IF(T1_Data!ES41=-999,"NA",IF(T1_Data!ES41&lt;1, "&lt;1", IF(T1_Data!ES41&gt;99, "&gt;99", T1_Data!ES41))),"-")</f>
        <v>-</v>
      </c>
      <c r="ET43" s="72" t="str">
        <f>IF(ISNUMBER(T1_Data!ET41),IF(T1_Data!ET41=-999,"NA",IF(T1_Data!ET41&lt;1, "&lt;1", IF(T1_Data!ET41&gt;99, "&gt;99", T1_Data!ET41))),"-")</f>
        <v>-</v>
      </c>
      <c r="EU43" s="72" t="str">
        <f>IF(ISNUMBER(T1_Data!EU41),IF(T1_Data!EU41=-999,"NA",IF(T1_Data!EU41&lt;1, "&lt;1", IF(T1_Data!EU41&gt;99, "&gt;99", T1_Data!EU41))),"-")</f>
        <v>-</v>
      </c>
      <c r="EV43" s="72" t="str">
        <f>IF(ISNUMBER(T1_Data!EV41),IF(T1_Data!EV41=-999,"NA",IF(T1_Data!EV41&lt;1, "&lt;1", IF(T1_Data!EV41&gt;99, "&gt;99", T1_Data!EV41))),"-")</f>
        <v>-</v>
      </c>
      <c r="EW43" s="72" t="str">
        <f>IF(ISNUMBER(T1_Data!EW41),IF(T1_Data!EW41=-999,"NA",IF(T1_Data!EW41&lt;1, "&lt;1", IF(T1_Data!EW41&gt;99, "&gt;99", T1_Data!EW41))),"-")</f>
        <v>-</v>
      </c>
      <c r="EX43" s="72" t="str">
        <f>IF(ISNUMBER(T1_Data!EX41),IF(T1_Data!EX41=-999,"NA",IF(T1_Data!EX41&lt;1, "&lt;1", IF(T1_Data!EX41&gt;99, "&gt;99", T1_Data!EX41))),"-")</f>
        <v>-</v>
      </c>
      <c r="EY43" s="72" t="str">
        <f>IF(ISNUMBER(T1_Data!EY41),IF(T1_Data!EY41=-999,"NA",IF(T1_Data!EY41&lt;1, "&lt;1", IF(T1_Data!EY41&gt;99, "&gt;99", T1_Data!EY41))),"-")</f>
        <v>-</v>
      </c>
      <c r="EZ43" s="72" t="str">
        <f>IF(ISNUMBER(T1_Data!EZ41),IF(T1_Data!EZ41=-999,"NA",IF(T1_Data!EZ41&lt;1, "&lt;1", IF(T1_Data!EZ41&gt;99, "&gt;99", T1_Data!EZ41))),"-")</f>
        <v>-</v>
      </c>
      <c r="FA43" s="72" t="str">
        <f>IF(ISNUMBER(T1_Data!FA41),IF(T1_Data!FA41=-999,"NA",IF(T1_Data!FA41&lt;1, "&lt;1", IF(T1_Data!FA41&gt;99, "&gt;99", T1_Data!FA41))),"-")</f>
        <v>-</v>
      </c>
      <c r="FB43" s="72" t="str">
        <f>IF(ISNUMBER(T1_Data!FB41),IF(T1_Data!FB41=-999,"NA",IF(T1_Data!FB41&lt;1, "&lt;1", IF(T1_Data!FB41&gt;99, "&gt;99", T1_Data!FB41))),"-")</f>
        <v>-</v>
      </c>
      <c r="FC43" s="72" t="str">
        <f>IF(ISNUMBER(T1_Data!FC41),IF(T1_Data!FC41=-999,"NA",IF(T1_Data!FC41&lt;1, "&lt;1", IF(T1_Data!FC41&gt;99, "&gt;99", T1_Data!FC41))),"-")</f>
        <v>-</v>
      </c>
      <c r="FD43" s="72" t="str">
        <f>IF(ISNUMBER(T1_Data!FD41),IF(T1_Data!FD41=-999,"NA",IF(T1_Data!FD41&lt;1, "&lt;1", IF(T1_Data!FD41&gt;99, "&gt;99", T1_Data!FD41))),"-")</f>
        <v>-</v>
      </c>
      <c r="FE43" s="72" t="str">
        <f>IF(ISNUMBER(T1_Data!FE41),IF(T1_Data!FE41=-999,"NA",IF(T1_Data!FE41&lt;1, "&lt;1", IF(T1_Data!FE41&gt;99, "&gt;99", T1_Data!FE41))),"-")</f>
        <v>-</v>
      </c>
      <c r="FF43" s="72" t="str">
        <f>IF(ISNUMBER(T1_Data!FF41),IF(T1_Data!FF41=-999,"NA",IF(T1_Data!FF41&lt;1, "&lt;1", IF(T1_Data!FF41&gt;99, "&gt;99", T1_Data!FF41))),"-")</f>
        <v>-</v>
      </c>
      <c r="FG43" s="72" t="str">
        <f>IF(ISNUMBER(T1_Data!FG41),IF(T1_Data!FG41=-999,"NA",IF(T1_Data!FG41&lt;1, "&lt;1", IF(T1_Data!FG41&gt;99, "&gt;99", T1_Data!FG41))),"-")</f>
        <v>-</v>
      </c>
      <c r="FH43" s="72" t="str">
        <f>IF(ISNUMBER(T1_Data!FH41),IF(T1_Data!FH41=-999,"NA",IF(T1_Data!FH41&lt;1, "&lt;1", IF(T1_Data!FH41&gt;99, "&gt;99", T1_Data!FH41))),"-")</f>
        <v>-</v>
      </c>
      <c r="FI43" s="72" t="str">
        <f>IF(ISNUMBER(T1_Data!FI41),IF(T1_Data!FI41=-999,"NA",IF(T1_Data!FI41&lt;1, "&lt;1", IF(T1_Data!FI41&gt;99, "&gt;99", T1_Data!FI41))),"-")</f>
        <v>-</v>
      </c>
      <c r="FJ43" s="72" t="str">
        <f>IF(ISNUMBER(T1_Data!FJ41),IF(T1_Data!FJ41=-999,"NA",IF(T1_Data!FJ41&lt;1, "&lt;1", IF(T1_Data!FJ41&gt;99, "&gt;99", T1_Data!FJ41))),"-")</f>
        <v>-</v>
      </c>
      <c r="FK43" s="72" t="str">
        <f>IF(ISNUMBER(T1_Data!FK41),IF(T1_Data!FK41=-999,"NA",IF(T1_Data!FK41&lt;1, "&lt;1", IF(T1_Data!FK41&gt;99, "&gt;99", T1_Data!FK41))),"-")</f>
        <v>-</v>
      </c>
      <c r="FL43" s="72" t="str">
        <f>IF(ISNUMBER(T1_Data!FL41),IF(T1_Data!FL41=-999,"NA",IF(T1_Data!FL41&lt;1, "&lt;1", IF(T1_Data!FL41&gt;99, "&gt;99", T1_Data!FL41))),"-")</f>
        <v>-</v>
      </c>
      <c r="FM43" s="72" t="str">
        <f>IF(ISNUMBER(T1_Data!FM41),IF(T1_Data!FM41=-999,"NA",IF(T1_Data!FM41&lt;1, "&lt;1", IF(T1_Data!FM41&gt;99, "&gt;99", T1_Data!FM41))),"-")</f>
        <v>-</v>
      </c>
      <c r="FN43" s="72" t="str">
        <f>IF(ISNUMBER(T1_Data!FN41),IF(T1_Data!FN41=-999,"NA",IF(T1_Data!FN41&lt;1, "&lt;1", IF(T1_Data!FN41&gt;99, "&gt;99", T1_Data!FN41))),"-")</f>
        <v>-</v>
      </c>
      <c r="FO43" s="72" t="str">
        <f>IF(ISNUMBER(T1_Data!FO41),IF(T1_Data!FO41=-999,"NA",IF(T1_Data!FO41&lt;1, "&lt;1", IF(T1_Data!FO41&gt;99, "&gt;99", T1_Data!FO41))),"-")</f>
        <v>-</v>
      </c>
      <c r="FP43" s="72" t="str">
        <f>IF(ISNUMBER(T1_Data!FP41),IF(T1_Data!FP41=-999,"NA",IF(T1_Data!FP41&lt;1, "&lt;1", IF(T1_Data!FP41&gt;99, "&gt;99", T1_Data!FP41))),"-")</f>
        <v>-</v>
      </c>
      <c r="FQ43" s="72" t="str">
        <f>IF(ISNUMBER(T1_Data!FQ41),IF(T1_Data!FQ41=-999,"NA",IF(T1_Data!FQ41&lt;1, "&lt;1", IF(T1_Data!FQ41&gt;99, "&gt;99", T1_Data!FQ41))),"-")</f>
        <v>-</v>
      </c>
      <c r="FR43" s="72" t="str">
        <f>IF(ISNUMBER(T1_Data!FR41),IF(T1_Data!FR41=-999,"NA",IF(T1_Data!FR41&lt;1, "&lt;1", IF(T1_Data!FR41&gt;99, "&gt;99", T1_Data!FR41))),"-")</f>
        <v>-</v>
      </c>
      <c r="FS43" s="72" t="str">
        <f>IF(ISNUMBER(T1_Data!FS41),IF(T1_Data!FS41=-999,"NA",IF(T1_Data!FS41&lt;1, "&lt;1", IF(T1_Data!FS41&gt;99, "&gt;99", T1_Data!FS41))),"-")</f>
        <v>-</v>
      </c>
      <c r="FT43" s="72" t="str">
        <f>IF(ISNUMBER(T1_Data!FT41),IF(T1_Data!FT41=-999,"NA",IF(T1_Data!FT41&lt;1, "&lt;1", IF(T1_Data!FT41&gt;99, "&gt;99", T1_Data!FT41))),"-")</f>
        <v>-</v>
      </c>
      <c r="FU43" s="72" t="str">
        <f>IF(ISNUMBER(T1_Data!FU41),IF(T1_Data!FU41=-999,"NA",IF(T1_Data!FU41&lt;1, "&lt;1", IF(T1_Data!FU41&gt;99, "&gt;99", T1_Data!FU41))),"-")</f>
        <v>-</v>
      </c>
      <c r="FV43" s="72" t="str">
        <f>IF(ISNUMBER(T1_Data!FV41),IF(T1_Data!FV41=-999,"NA",IF(T1_Data!FV41&lt;1, "&lt;1", IF(T1_Data!FV41&gt;99, "&gt;99", T1_Data!FV41))),"-")</f>
        <v>-</v>
      </c>
      <c r="FW43" s="72" t="str">
        <f>IF(ISNUMBER(T1_Data!FW41),IF(T1_Data!FW41=-999,"NA",IF(T1_Data!FW41&lt;1, "&lt;1", IF(T1_Data!FW41&gt;99, "&gt;99", T1_Data!FW41))),"-")</f>
        <v>-</v>
      </c>
      <c r="FX43" s="71" t="str">
        <f>IF(ISBLANK(T1_Data!FX41), "", T1_Data!FX41)</f>
        <v/>
      </c>
    </row>
    <row r="44" spans="1:180" x14ac:dyDescent="0.25">
      <c r="A44" s="71" t="str">
        <f>IF(ISBLANK(T1_Data!A42), "", T1_Data!A42)</f>
        <v/>
      </c>
      <c r="B44" s="72" t="str">
        <f>IF(ISNUMBER(T1_Data!B42), T1_Data!B42,"-")</f>
        <v>-</v>
      </c>
      <c r="C44" s="72" t="str">
        <f>IF(ISNUMBER(T1_Data!C42),IF(T1_Data!C42=-999,"NA",IF(T1_Data!C42&lt;1, "&lt;1", IF(T1_Data!C42&gt;99, "&gt;99", T1_Data!C42))),"-")</f>
        <v>-</v>
      </c>
      <c r="D44" s="72" t="str">
        <f>IF(ISNUMBER(T1_Data!D42),IF(T1_Data!D42=-999,"NA",IF(T1_Data!D42&lt;1, "&lt;1", IF(T1_Data!D42&gt;99, "&gt;99", T1_Data!D42))),"-")</f>
        <v>-</v>
      </c>
      <c r="E44" s="72" t="str">
        <f>IF(ISNUMBER(T1_Data!E42),IF(T1_Data!E42=-999,"NA",IF(T1_Data!E42&lt;1, "&lt;1", IF(T1_Data!E42&gt;99, "&gt;99", T1_Data!E42))),"-")</f>
        <v>-</v>
      </c>
      <c r="F44" s="72" t="str">
        <f>IF(ISNUMBER(T1_Data!F42),IF(T1_Data!F42=-999,"NA",IF(T1_Data!F42&lt;1, "&lt;1", IF(T1_Data!F42&gt;99, "&gt;99", T1_Data!F42))),"-")</f>
        <v>-</v>
      </c>
      <c r="G44" s="72" t="str">
        <f>IF(ISNUMBER(T1_Data!G42),IF(T1_Data!G42=-999,"NA",IF(T1_Data!G42&lt;1, "&lt;1", IF(T1_Data!G42&gt;99, "&gt;99", T1_Data!G42))),"-")</f>
        <v>-</v>
      </c>
      <c r="H44" s="72" t="str">
        <f>IF(ISNUMBER(T1_Data!H42),IF(T1_Data!H42=-999,"NA",IF(T1_Data!H42&lt;1, "&lt;1", IF(T1_Data!H42&gt;99, "&gt;99", T1_Data!H42))),"-")</f>
        <v>-</v>
      </c>
      <c r="I44" s="72" t="str">
        <f>IF(ISNUMBER(T1_Data!I42),IF(T1_Data!I42=-999,"NA",IF(T1_Data!I42&lt;1, "&lt;1", IF(T1_Data!I42&gt;99, "&gt;99", T1_Data!I42))),"-")</f>
        <v>-</v>
      </c>
      <c r="J44" s="72" t="str">
        <f>IF(ISNUMBER(T1_Data!J42),IF(T1_Data!J42=-999,"NA",IF(T1_Data!J42&lt;1, "&lt;1", IF(T1_Data!J42&gt;99, "&gt;99", T1_Data!J42))),"-")</f>
        <v>-</v>
      </c>
      <c r="K44" s="72" t="str">
        <f>IF(ISNUMBER(T1_Data!K42),IF(T1_Data!K42=-999,"NA",IF(T1_Data!K42&lt;1, "&lt;1", IF(T1_Data!K42&gt;99, "&gt;99", T1_Data!K42))),"-")</f>
        <v>-</v>
      </c>
      <c r="L44" s="72" t="str">
        <f>IF(ISNUMBER(T1_Data!L42),IF(T1_Data!L42=-999,"NA",IF(T1_Data!L42&lt;1, "&lt;1", IF(T1_Data!L42&gt;99, "&gt;99", T1_Data!L42))),"-")</f>
        <v>-</v>
      </c>
      <c r="M44" s="72" t="str">
        <f>IF(ISNUMBER(T1_Data!M42),IF(T1_Data!M42=-999,"NA",IF(T1_Data!M42&lt;1, "&lt;1", IF(T1_Data!M42&gt;99, "&gt;99", T1_Data!M42))),"-")</f>
        <v>-</v>
      </c>
      <c r="N44" s="72" t="str">
        <f>IF(ISNUMBER(T1_Data!N42),IF(T1_Data!N42=-999,"NA",IF(T1_Data!N42&lt;1, "&lt;1", IF(T1_Data!N42&gt;99, "&gt;99", T1_Data!N42))),"-")</f>
        <v>-</v>
      </c>
      <c r="O44" s="72" t="str">
        <f>IF(ISNUMBER(T1_Data!O42),IF(T1_Data!O42=-999,"NA",IF(T1_Data!O42&lt;1, "&lt;1", IF(T1_Data!O42&gt;99, "&gt;99", T1_Data!O42))),"-")</f>
        <v>-</v>
      </c>
      <c r="P44" s="72" t="str">
        <f>IF(ISNUMBER(T1_Data!P42),IF(T1_Data!P42=-999,"NA",IF(T1_Data!P42&lt;1, "&lt;1", IF(T1_Data!P42&gt;99, "&gt;99", T1_Data!P42))),"-")</f>
        <v>-</v>
      </c>
      <c r="Q44" s="72" t="str">
        <f>IF(ISNUMBER(T1_Data!Q42),IF(T1_Data!Q42=-999,"NA",IF(T1_Data!Q42&lt;1, "&lt;1", IF(T1_Data!Q42&gt;99, "&gt;99", T1_Data!Q42))),"-")</f>
        <v>-</v>
      </c>
      <c r="R44" s="72" t="str">
        <f>IF(ISNUMBER(T1_Data!R42),IF(T1_Data!R42=-999,"NA",IF(T1_Data!R42&lt;1, "&lt;1", IF(T1_Data!R42&gt;99, "&gt;99", T1_Data!R42))),"-")</f>
        <v>-</v>
      </c>
      <c r="S44" s="72" t="str">
        <f>IF(ISNUMBER(T1_Data!S42),IF(T1_Data!S42=-999,"NA",IF(T1_Data!S42&lt;1, "&lt;1", IF(T1_Data!S42&gt;99, "&gt;99", T1_Data!S42))),"-")</f>
        <v>-</v>
      </c>
      <c r="T44" s="72" t="str">
        <f>IF(ISNUMBER(T1_Data!T42),IF(T1_Data!T42=-999,"NA",IF(T1_Data!T42&lt;1, "&lt;1", IF(T1_Data!T42&gt;99, "&gt;99", T1_Data!T42))),"-")</f>
        <v>-</v>
      </c>
      <c r="U44" s="72" t="str">
        <f>IF(ISNUMBER(T1_Data!U42),IF(T1_Data!U42=-999,"NA",IF(T1_Data!U42&lt;1, "&lt;1", IF(T1_Data!U42&gt;99, "&gt;99", T1_Data!U42))),"-")</f>
        <v>-</v>
      </c>
      <c r="V44" s="72" t="str">
        <f>IF(ISNUMBER(T1_Data!V42),IF(T1_Data!V42=-999,"NA",IF(T1_Data!V42&lt;1, "&lt;1", IF(T1_Data!V42&gt;99, "&gt;99", T1_Data!V42))),"-")</f>
        <v>-</v>
      </c>
      <c r="W44" s="72" t="str">
        <f>IF(ISNUMBER(T1_Data!W42),IF(T1_Data!W42=-999,"NA",IF(T1_Data!W42&lt;1, "&lt;1", IF(T1_Data!W42&gt;99, "&gt;99", T1_Data!W42))),"-")</f>
        <v>-</v>
      </c>
      <c r="X44" s="72" t="str">
        <f>IF(ISNUMBER(T1_Data!X42),IF(T1_Data!X42=-999,"NA",IF(T1_Data!X42&lt;1, "&lt;1", IF(T1_Data!X42&gt;99, "&gt;99", T1_Data!X42))),"-")</f>
        <v>-</v>
      </c>
      <c r="Y44" s="72" t="str">
        <f>IF(ISNUMBER(T1_Data!Y42),IF(T1_Data!Y42=-999,"NA",IF(T1_Data!Y42&lt;1, "&lt;1", IF(T1_Data!Y42&gt;99, "&gt;99", T1_Data!Y42))),"-")</f>
        <v>-</v>
      </c>
      <c r="Z44" s="72" t="str">
        <f>IF(ISNUMBER(T1_Data!Z42),IF(T1_Data!Z42=-999,"NA",IF(T1_Data!Z42&lt;1, "&lt;1", IF(T1_Data!Z42&gt;99, "&gt;99", T1_Data!Z42))),"-")</f>
        <v>-</v>
      </c>
      <c r="AA44" s="72" t="str">
        <f>IF(ISNUMBER(T1_Data!AA42),IF(T1_Data!AA42=-999,"NA",IF(T1_Data!AA42&lt;1, "&lt;1", IF(T1_Data!AA42&gt;99, "&gt;99", T1_Data!AA42))),"-")</f>
        <v>-</v>
      </c>
      <c r="AB44" s="72" t="str">
        <f>IF(ISNUMBER(T1_Data!AB42),IF(T1_Data!AB42=-999,"NA",IF(T1_Data!AB42&lt;1, "&lt;1", IF(T1_Data!AB42&gt;99, "&gt;99", T1_Data!AB42))),"-")</f>
        <v>-</v>
      </c>
      <c r="AC44" s="72" t="str">
        <f>IF(ISNUMBER(T1_Data!AC42),IF(T1_Data!AC42=-999,"NA",IF(T1_Data!AC42&lt;1, "&lt;1", IF(T1_Data!AC42&gt;99, "&gt;99", T1_Data!AC42))),"-")</f>
        <v>-</v>
      </c>
      <c r="AD44" s="72" t="str">
        <f>IF(ISNUMBER(T1_Data!AD42),IF(T1_Data!AD42=-999,"NA",IF(T1_Data!AD42&lt;1, "&lt;1", IF(T1_Data!AD42&gt;99, "&gt;99", T1_Data!AD42))),"-")</f>
        <v>-</v>
      </c>
      <c r="AE44" s="72" t="str">
        <f>IF(ISNUMBER(T1_Data!AE42),IF(T1_Data!AE42=-999,"NA",IF(T1_Data!AE42&lt;1, "&lt;1", IF(T1_Data!AE42&gt;99, "&gt;99", T1_Data!AE42))),"-")</f>
        <v>-</v>
      </c>
      <c r="AF44" s="72" t="str">
        <f>IF(ISNUMBER(T1_Data!AF42),IF(T1_Data!AF42=-999,"NA",IF(T1_Data!AF42&lt;1, "&lt;1", IF(T1_Data!AF42&gt;99, "&gt;99", T1_Data!AF42))),"-")</f>
        <v>-</v>
      </c>
      <c r="AG44" s="72" t="str">
        <f>IF(ISNUMBER(T1_Data!AG42),IF(T1_Data!AG42=-999,"NA",IF(T1_Data!AG42&lt;1, "&lt;1", IF(T1_Data!AG42&gt;99, "&gt;99", T1_Data!AG42))),"-")</f>
        <v>-</v>
      </c>
      <c r="AH44" s="72" t="str">
        <f>IF(ISNUMBER(T1_Data!AH42),IF(T1_Data!AH42=-999,"NA",IF(T1_Data!AH42&lt;1, "&lt;1", IF(T1_Data!AH42&gt;99, "&gt;99", T1_Data!AH42))),"-")</f>
        <v>-</v>
      </c>
      <c r="AI44" s="72" t="str">
        <f>IF(ISNUMBER(T1_Data!AI42),IF(T1_Data!AI42=-999,"NA",IF(T1_Data!AI42&lt;1, "&lt;1", IF(T1_Data!AI42&gt;99, "&gt;99", T1_Data!AI42))),"-")</f>
        <v>-</v>
      </c>
      <c r="AJ44" s="72" t="str">
        <f>IF(ISNUMBER(T1_Data!AJ42),IF(T1_Data!AJ42=-999,"NA",IF(T1_Data!AJ42&lt;1, "&lt;1", IF(T1_Data!AJ42&gt;99, "&gt;99", T1_Data!AJ42))),"-")</f>
        <v>-</v>
      </c>
      <c r="AK44" s="72" t="str">
        <f>IF(ISNUMBER(T1_Data!AK42),IF(T1_Data!AK42=-999,"NA",IF(T1_Data!AK42&lt;1, "&lt;1", IF(T1_Data!AK42&gt;99, "&gt;99", T1_Data!AK42))),"-")</f>
        <v>-</v>
      </c>
      <c r="AL44" s="72" t="str">
        <f>IF(ISNUMBER(T1_Data!AL42),IF(T1_Data!AL42=-999,"NA",IF(T1_Data!AL42&lt;1, "&lt;1", IF(T1_Data!AL42&gt;99, "&gt;99", T1_Data!AL42))),"-")</f>
        <v>-</v>
      </c>
      <c r="AM44" s="72" t="str">
        <f>IF(ISNUMBER(T1_Data!AM42),IF(T1_Data!AM42=-999,"NA",IF(T1_Data!AM42&lt;1, "&lt;1", IF(T1_Data!AM42&gt;99, "&gt;99", T1_Data!AM42))),"-")</f>
        <v>-</v>
      </c>
      <c r="AN44" s="72" t="str">
        <f>IF(ISNUMBER(T1_Data!AN42),IF(T1_Data!AN42=-999,"NA",IF(T1_Data!AN42&lt;1, "&lt;1", IF(T1_Data!AN42&gt;99, "&gt;99", T1_Data!AN42))),"-")</f>
        <v>-</v>
      </c>
      <c r="AO44" s="72" t="str">
        <f>IF(ISNUMBER(T1_Data!AO42),IF(T1_Data!AO42=-999,"NA",IF(T1_Data!AO42&lt;1, "&lt;1", IF(T1_Data!AO42&gt;99, "&gt;99", T1_Data!AO42))),"-")</f>
        <v>-</v>
      </c>
      <c r="AP44" s="72" t="str">
        <f>IF(ISNUMBER(T1_Data!AP42),IF(T1_Data!AP42=-999,"NA",IF(T1_Data!AP42&lt;1, "&lt;1", IF(T1_Data!AP42&gt;99, "&gt;99", T1_Data!AP42))),"-")</f>
        <v>-</v>
      </c>
      <c r="AQ44" s="72" t="str">
        <f>IF(ISNUMBER(T1_Data!AQ42),IF(T1_Data!AQ42=-999,"NA",IF(T1_Data!AQ42&lt;1, "&lt;1", IF(T1_Data!AQ42&gt;99, "&gt;99", T1_Data!AQ42))),"-")</f>
        <v>-</v>
      </c>
      <c r="AR44" s="72" t="str">
        <f>IF(ISNUMBER(T1_Data!AR42),IF(T1_Data!AR42=-999,"NA",IF(T1_Data!AR42&lt;1, "&lt;1", IF(T1_Data!AR42&gt;99, "&gt;99", T1_Data!AR42))),"-")</f>
        <v>-</v>
      </c>
      <c r="AS44" s="72" t="str">
        <f>IF(ISNUMBER(T1_Data!AS42),IF(T1_Data!AS42=-999,"NA",IF(T1_Data!AS42&lt;1, "&lt;1", IF(T1_Data!AS42&gt;99, "&gt;99", T1_Data!AS42))),"-")</f>
        <v>-</v>
      </c>
      <c r="AT44" s="72" t="str">
        <f>IF(ISNUMBER(T1_Data!AT42),IF(T1_Data!AT42=-999,"NA",IF(T1_Data!AT42&lt;1, "&lt;1", IF(T1_Data!AT42&gt;99, "&gt;99", T1_Data!AT42))),"-")</f>
        <v>-</v>
      </c>
      <c r="AU44" s="72" t="str">
        <f>IF(ISNUMBER(T1_Data!AU42),IF(T1_Data!AU42=-999,"NA",IF(T1_Data!AU42&lt;1, "&lt;1", IF(T1_Data!AU42&gt;99, "&gt;99", T1_Data!AU42))),"-")</f>
        <v>-</v>
      </c>
      <c r="AV44" s="72" t="str">
        <f>IF(ISNUMBER(T1_Data!AV42),IF(T1_Data!AV42=-999,"NA",IF(T1_Data!AV42&lt;1, "&lt;1", IF(T1_Data!AV42&gt;99, "&gt;99", T1_Data!AV42))),"-")</f>
        <v>-</v>
      </c>
      <c r="AW44" s="72" t="str">
        <f>IF(ISNUMBER(T1_Data!AW42),IF(T1_Data!AW42=-999,"NA",IF(T1_Data!AW42&lt;1, "&lt;1", IF(T1_Data!AW42&gt;99, "&gt;99", T1_Data!AW42))),"-")</f>
        <v>-</v>
      </c>
      <c r="AX44" s="72" t="str">
        <f>IF(ISNUMBER(T1_Data!AX42),IF(T1_Data!AX42=-999,"NA",IF(T1_Data!AX42&lt;1, "&lt;1", IF(T1_Data!AX42&gt;99, "&gt;99", T1_Data!AX42))),"-")</f>
        <v>-</v>
      </c>
      <c r="AY44" s="72" t="str">
        <f>IF(ISNUMBER(T1_Data!AY42),IF(T1_Data!AY42=-999,"NA",IF(T1_Data!AY42&lt;1, "&lt;1", IF(T1_Data!AY42&gt;99, "&gt;99", T1_Data!AY42))),"-")</f>
        <v>-</v>
      </c>
      <c r="AZ44" s="72" t="str">
        <f>IF(ISNUMBER(T1_Data!AZ42),IF(T1_Data!AZ42=-999,"NA",IF(T1_Data!AZ42&lt;1, "&lt;1", IF(T1_Data!AZ42&gt;99, "&gt;99", T1_Data!AZ42))),"-")</f>
        <v>-</v>
      </c>
      <c r="BA44" s="72" t="str">
        <f>IF(ISNUMBER(T1_Data!BA42),IF(T1_Data!BA42=-999,"NA",IF(T1_Data!BA42&lt;1, "&lt;1", IF(T1_Data!BA42&gt;99, "&gt;99", T1_Data!BA42))),"-")</f>
        <v>-</v>
      </c>
      <c r="BB44" s="72" t="str">
        <f>IF(ISNUMBER(T1_Data!BB42),IF(T1_Data!BB42=-999,"NA",IF(T1_Data!BB42&lt;1, "&lt;1", IF(T1_Data!BB42&gt;99, "&gt;99", T1_Data!BB42))),"-")</f>
        <v>-</v>
      </c>
      <c r="BC44" s="72" t="str">
        <f>IF(ISNUMBER(T1_Data!BC42),IF(T1_Data!BC42=-999,"NA",IF(T1_Data!BC42&lt;1, "&lt;1", IF(T1_Data!BC42&gt;99, "&gt;99", T1_Data!BC42))),"-")</f>
        <v>-</v>
      </c>
      <c r="BD44" s="72" t="str">
        <f>IF(ISNUMBER(T1_Data!BD42),IF(T1_Data!BD42=-999,"NA",IF(T1_Data!BD42&lt;1, "&lt;1", IF(T1_Data!BD42&gt;99, "&gt;99", T1_Data!BD42))),"-")</f>
        <v>-</v>
      </c>
      <c r="BE44" s="72" t="str">
        <f>IF(ISNUMBER(T1_Data!BE42),IF(T1_Data!BE42=-999,"NA",IF(T1_Data!BE42&lt;1, "&lt;1", IF(T1_Data!BE42&gt;99, "&gt;99", T1_Data!BE42))),"-")</f>
        <v>-</v>
      </c>
      <c r="BF44" s="72" t="str">
        <f>IF(ISNUMBER(T1_Data!BF42),IF(T1_Data!BF42=-999,"NA",IF(T1_Data!BF42&lt;1, "&lt;1", IF(T1_Data!BF42&gt;99, "&gt;99", T1_Data!BF42))),"-")</f>
        <v>-</v>
      </c>
      <c r="BG44" s="72" t="str">
        <f>IF(ISNUMBER(T1_Data!BG42),IF(T1_Data!BG42=-999,"NA",IF(T1_Data!BG42&lt;1, "&lt;1", IF(T1_Data!BG42&gt;99, "&gt;99", T1_Data!BG42))),"-")</f>
        <v>-</v>
      </c>
      <c r="BH44" s="72" t="str">
        <f>IF(ISNUMBER(T1_Data!BH42),IF(T1_Data!BH42=-999,"NA",IF(T1_Data!BH42&lt;1, "&lt;1", IF(T1_Data!BH42&gt;99, "&gt;99", T1_Data!BH42))),"-")</f>
        <v>-</v>
      </c>
      <c r="BI44" s="72" t="str">
        <f>IF(ISNUMBER(T1_Data!BI42),IF(T1_Data!BI42=-999,"NA",IF(T1_Data!BI42&lt;1, "&lt;1", IF(T1_Data!BI42&gt;99, "&gt;99", T1_Data!BI42))),"-")</f>
        <v>-</v>
      </c>
      <c r="BJ44" s="72" t="str">
        <f>IF(ISNUMBER(T1_Data!BJ42),IF(T1_Data!BJ42=-999,"NA",IF(T1_Data!BJ42&lt;1, "&lt;1", IF(T1_Data!BJ42&gt;99, "&gt;99", T1_Data!BJ42))),"-")</f>
        <v>-</v>
      </c>
      <c r="BK44" s="72" t="str">
        <f>IF(ISNUMBER(T1_Data!BK42),IF(T1_Data!BK42=-999,"NA",IF(T1_Data!BK42&lt;1, "&lt;1", IF(T1_Data!BK42&gt;99, "&gt;99", T1_Data!BK42))),"-")</f>
        <v>-</v>
      </c>
      <c r="BL44" s="72" t="str">
        <f>IF(ISNUMBER(T1_Data!BL42),IF(T1_Data!BL42=-999,"NA",IF(T1_Data!BL42&lt;1, "&lt;1", IF(T1_Data!BL42&gt;99, "&gt;99", T1_Data!BL42))),"-")</f>
        <v>-</v>
      </c>
      <c r="BM44" s="72" t="str">
        <f>IF(ISNUMBER(T1_Data!BM42),IF(T1_Data!BM42=-999,"NA",IF(T1_Data!BM42&lt;1, "&lt;1", IF(T1_Data!BM42&gt;99, "&gt;99", T1_Data!BM42))),"-")</f>
        <v>-</v>
      </c>
      <c r="BN44" s="72" t="str">
        <f>IF(ISNUMBER(T1_Data!BN42),IF(T1_Data!BN42=-999,"NA",IF(T1_Data!BN42&lt;1, "&lt;1", IF(T1_Data!BN42&gt;99, "&gt;99", T1_Data!BN42))),"-")</f>
        <v>-</v>
      </c>
      <c r="BO44" s="72" t="str">
        <f>IF(ISNUMBER(T1_Data!BO42),IF(T1_Data!BO42=-999,"NA",IF(T1_Data!BO42&lt;1, "&lt;1", IF(T1_Data!BO42&gt;99, "&gt;99", T1_Data!BO42))),"-")</f>
        <v>-</v>
      </c>
      <c r="BP44" s="72" t="str">
        <f>IF(ISNUMBER(T1_Data!BP42),IF(T1_Data!BP42=-999,"NA",IF(T1_Data!BP42&lt;1, "&lt;1", IF(T1_Data!BP42&gt;99, "&gt;99", T1_Data!BP42))),"-")</f>
        <v>-</v>
      </c>
      <c r="BQ44" s="72" t="str">
        <f>IF(ISNUMBER(T1_Data!BQ42),IF(T1_Data!BQ42=-999,"NA",IF(T1_Data!BQ42&lt;1, "&lt;1", IF(T1_Data!BQ42&gt;99, "&gt;99", T1_Data!BQ42))),"-")</f>
        <v>-</v>
      </c>
      <c r="BR44" s="72" t="str">
        <f>IF(ISNUMBER(T1_Data!BR42),IF(T1_Data!BR42=-999,"NA",IF(T1_Data!BR42&lt;1, "&lt;1", IF(T1_Data!BR42&gt;99, "&gt;99", T1_Data!BR42))),"-")</f>
        <v>-</v>
      </c>
      <c r="BS44" s="72" t="str">
        <f>IF(ISNUMBER(T1_Data!BS42),IF(T1_Data!BS42=-999,"NA",IF(T1_Data!BS42&lt;1, "&lt;1", IF(T1_Data!BS42&gt;99, "&gt;99", T1_Data!BS42))),"-")</f>
        <v>-</v>
      </c>
      <c r="BT44" s="72" t="str">
        <f>IF(ISNUMBER(T1_Data!BT42),IF(T1_Data!BT42=-999,"NA",IF(T1_Data!BT42&lt;1, "&lt;1", IF(T1_Data!BT42&gt;99, "&gt;99", T1_Data!BT42))),"-")</f>
        <v>-</v>
      </c>
      <c r="BU44" s="72" t="str">
        <f>IF(ISNUMBER(T1_Data!BU42),IF(T1_Data!BU42=-999,"NA",IF(T1_Data!BU42&lt;1, "&lt;1", IF(T1_Data!BU42&gt;99, "&gt;99", T1_Data!BU42))),"-")</f>
        <v>-</v>
      </c>
      <c r="BV44" s="72" t="str">
        <f>IF(ISNUMBER(T1_Data!BV42),IF(T1_Data!BV42=-999,"NA",IF(T1_Data!BV42&lt;1, "&lt;1", IF(T1_Data!BV42&gt;99, "&gt;99", T1_Data!BV42))),"-")</f>
        <v>-</v>
      </c>
      <c r="BW44" s="72" t="str">
        <f>IF(ISNUMBER(T1_Data!BW42),IF(T1_Data!BW42=-999,"NA",IF(T1_Data!BW42&lt;1, "&lt;1", IF(T1_Data!BW42&gt;99, "&gt;99", T1_Data!BW42))),"-")</f>
        <v>-</v>
      </c>
      <c r="BX44" s="72" t="str">
        <f>IF(ISNUMBER(T1_Data!BX42),IF(T1_Data!BX42=-999,"NA",IF(T1_Data!BX42&lt;1, "&lt;1", IF(T1_Data!BX42&gt;99, "&gt;99", T1_Data!BX42))),"-")</f>
        <v>-</v>
      </c>
      <c r="BY44" s="72" t="str">
        <f>IF(ISNUMBER(T1_Data!BY42),IF(T1_Data!BY42=-999,"NA",IF(T1_Data!BY42&lt;1, "&lt;1", IF(T1_Data!BY42&gt;99, "&gt;99", T1_Data!BY42))),"-")</f>
        <v>-</v>
      </c>
      <c r="BZ44" s="72" t="str">
        <f>IF(ISNUMBER(T1_Data!BZ42),IF(T1_Data!BZ42=-999,"NA",IF(T1_Data!BZ42&lt;1, "&lt;1", IF(T1_Data!BZ42&gt;99, "&gt;99", T1_Data!BZ42))),"-")</f>
        <v>-</v>
      </c>
      <c r="CA44" s="72" t="str">
        <f>IF(ISNUMBER(T1_Data!CA42),IF(T1_Data!CA42=-999,"NA",IF(T1_Data!CA42&lt;1, "&lt;1", IF(T1_Data!CA42&gt;99, "&gt;99", T1_Data!CA42))),"-")</f>
        <v>-</v>
      </c>
      <c r="CB44" s="72" t="str">
        <f>IF(ISNUMBER(T1_Data!CB42),IF(T1_Data!CB42=-999,"NA",IF(T1_Data!CB42&lt;1, "&lt;1", IF(T1_Data!CB42&gt;99, "&gt;99", T1_Data!CB42))),"-")</f>
        <v>-</v>
      </c>
      <c r="CC44" s="72" t="str">
        <f>IF(ISNUMBER(T1_Data!CC42),IF(T1_Data!CC42=-999,"NA",IF(T1_Data!CC42&lt;1, "&lt;1", IF(T1_Data!CC42&gt;99, "&gt;99", T1_Data!CC42))),"-")</f>
        <v>-</v>
      </c>
      <c r="CD44" s="72" t="str">
        <f>IF(ISNUMBER(T1_Data!CD42),IF(T1_Data!CD42=-999,"NA",IF(T1_Data!CD42&lt;1, "&lt;1", IF(T1_Data!CD42&gt;99, "&gt;99", T1_Data!CD42))),"-")</f>
        <v>-</v>
      </c>
      <c r="CE44" s="72" t="str">
        <f>IF(ISNUMBER(T1_Data!CE42),IF(T1_Data!CE42=-999,"NA",IF(T1_Data!CE42&lt;1, "&lt;1", IF(T1_Data!CE42&gt;99, "&gt;99", T1_Data!CE42))),"-")</f>
        <v>-</v>
      </c>
      <c r="CF44" s="72" t="str">
        <f>IF(ISNUMBER(T1_Data!CF42),IF(T1_Data!CF42=-999,"NA",IF(T1_Data!CF42&lt;1, "&lt;1", IF(T1_Data!CF42&gt;99, "&gt;99", T1_Data!CF42))),"-")</f>
        <v>-</v>
      </c>
      <c r="CG44" s="72" t="str">
        <f>IF(ISNUMBER(T1_Data!CG42),IF(T1_Data!CG42=-999,"NA",IF(T1_Data!CG42&lt;1, "&lt;1", IF(T1_Data!CG42&gt;99, "&gt;99", T1_Data!CG42))),"-")</f>
        <v>-</v>
      </c>
      <c r="CH44" s="72" t="str">
        <f>IF(ISNUMBER(T1_Data!CH42),IF(T1_Data!CH42=-999,"NA",IF(T1_Data!CH42&lt;1, "&lt;1", IF(T1_Data!CH42&gt;99, "&gt;99", T1_Data!CH42))),"-")</f>
        <v>-</v>
      </c>
      <c r="CI44" s="72" t="str">
        <f>IF(ISNUMBER(T1_Data!CI42),IF(T1_Data!CI42=-999,"NA",IF(T1_Data!CI42&lt;1, "&lt;1", IF(T1_Data!CI42&gt;99, "&gt;99", T1_Data!CI42))),"-")</f>
        <v>-</v>
      </c>
      <c r="CJ44" s="72" t="str">
        <f>IF(ISNUMBER(T1_Data!CJ42),IF(T1_Data!CJ42=-999,"NA",IF(T1_Data!CJ42&lt;1, "&lt;1", IF(T1_Data!CJ42&gt;99, "&gt;99", T1_Data!CJ42))),"-")</f>
        <v>-</v>
      </c>
      <c r="CK44" s="72" t="str">
        <f>IF(ISNUMBER(T1_Data!CK42),IF(T1_Data!CK42=-999,"NA",IF(T1_Data!CK42&lt;1, "&lt;1", IF(T1_Data!CK42&gt;99, "&gt;99", T1_Data!CK42))),"-")</f>
        <v>-</v>
      </c>
      <c r="CL44" s="72" t="str">
        <f>IF(ISNUMBER(T1_Data!CL42),IF(T1_Data!CL42=-999,"NA",IF(T1_Data!CL42&lt;1, "&lt;1", IF(T1_Data!CL42&gt;99, "&gt;99", T1_Data!CL42))),"-")</f>
        <v>-</v>
      </c>
      <c r="CM44" s="72" t="str">
        <f>IF(ISNUMBER(T1_Data!CM42),IF(T1_Data!CM42=-999,"NA",IF(T1_Data!CM42&lt;1, "&lt;1", IF(T1_Data!CM42&gt;99, "&gt;99", T1_Data!CM42))),"-")</f>
        <v>-</v>
      </c>
      <c r="CN44" s="72" t="str">
        <f>IF(ISNUMBER(T1_Data!CN42),IF(T1_Data!CN42=-999,"NA",IF(T1_Data!CN42&lt;1, "&lt;1", IF(T1_Data!CN42&gt;99, "&gt;99", T1_Data!CN42))),"-")</f>
        <v>-</v>
      </c>
      <c r="CO44" s="72" t="str">
        <f>IF(ISNUMBER(T1_Data!CO42),IF(T1_Data!CO42=-999,"NA",IF(T1_Data!CO42&lt;1, "&lt;1", IF(T1_Data!CO42&gt;99, "&gt;99", T1_Data!CO42))),"-")</f>
        <v>-</v>
      </c>
      <c r="CP44" s="72" t="str">
        <f>IF(ISNUMBER(T1_Data!CP42),IF(T1_Data!CP42=-999,"NA",IF(T1_Data!CP42&lt;1, "&lt;1", IF(T1_Data!CP42&gt;99, "&gt;99", T1_Data!CP42))),"-")</f>
        <v>-</v>
      </c>
      <c r="CQ44" s="72" t="str">
        <f>IF(ISNUMBER(T1_Data!CQ42),IF(T1_Data!CQ42=-999,"NA",IF(T1_Data!CQ42&lt;1, "&lt;1", IF(T1_Data!CQ42&gt;99, "&gt;99", T1_Data!CQ42))),"-")</f>
        <v>-</v>
      </c>
      <c r="CR44" s="72" t="str">
        <f>IF(ISNUMBER(T1_Data!CR42),IF(T1_Data!CR42=-999,"NA",IF(T1_Data!CR42&lt;1, "&lt;1", IF(T1_Data!CR42&gt;99, "&gt;99", T1_Data!CR42))),"-")</f>
        <v>-</v>
      </c>
      <c r="CS44" s="72" t="str">
        <f>IF(ISNUMBER(T1_Data!CS42),IF(T1_Data!CS42=-999,"NA",IF(T1_Data!CS42&lt;1, "&lt;1", IF(T1_Data!CS42&gt;99, "&gt;99", T1_Data!CS42))),"-")</f>
        <v>-</v>
      </c>
      <c r="CT44" s="72" t="str">
        <f>IF(ISNUMBER(T1_Data!CT42),IF(T1_Data!CT42=-999,"NA",IF(T1_Data!CT42&lt;1, "&lt;1", IF(T1_Data!CT42&gt;99, "&gt;99", T1_Data!CT42))),"-")</f>
        <v>-</v>
      </c>
      <c r="CU44" s="72" t="str">
        <f>IF(ISNUMBER(T1_Data!CU42),IF(T1_Data!CU42=-999,"NA",IF(T1_Data!CU42&lt;1, "&lt;1", IF(T1_Data!CU42&gt;99, "&gt;99", T1_Data!CU42))),"-")</f>
        <v>-</v>
      </c>
      <c r="CV44" s="72" t="str">
        <f>IF(ISNUMBER(T1_Data!CV42),IF(T1_Data!CV42=-999,"NA",IF(T1_Data!CV42&lt;1, "&lt;1", IF(T1_Data!CV42&gt;99, "&gt;99", T1_Data!CV42))),"-")</f>
        <v>-</v>
      </c>
      <c r="CW44" s="72" t="str">
        <f>IF(ISNUMBER(T1_Data!CW42),IF(T1_Data!CW42=-999,"NA",IF(T1_Data!CW42&lt;1, "&lt;1", IF(T1_Data!CW42&gt;99, "&gt;99", T1_Data!CW42))),"-")</f>
        <v>-</v>
      </c>
      <c r="CX44" s="72" t="str">
        <f>IF(ISNUMBER(T1_Data!CX42),IF(T1_Data!CX42=-999,"NA",IF(T1_Data!CX42&lt;1, "&lt;1", IF(T1_Data!CX42&gt;99, "&gt;99", T1_Data!CX42))),"-")</f>
        <v>-</v>
      </c>
      <c r="CY44" s="72" t="str">
        <f>IF(ISNUMBER(T1_Data!CY42),IF(T1_Data!CY42=-999,"NA",IF(T1_Data!CY42&lt;1, "&lt;1", IF(T1_Data!CY42&gt;99, "&gt;99", T1_Data!CY42))),"-")</f>
        <v>-</v>
      </c>
      <c r="CZ44" s="72" t="str">
        <f>IF(ISNUMBER(T1_Data!CZ42),IF(T1_Data!CZ42=-999,"NA",IF(T1_Data!CZ42&lt;1, "&lt;1", IF(T1_Data!CZ42&gt;99, "&gt;99", T1_Data!CZ42))),"-")</f>
        <v>-</v>
      </c>
      <c r="DA44" s="72" t="str">
        <f>IF(ISNUMBER(T1_Data!DA42),IF(T1_Data!DA42=-999,"NA",IF(T1_Data!DA42&lt;1, "&lt;1", IF(T1_Data!DA42&gt;99, "&gt;99", T1_Data!DA42))),"-")</f>
        <v>-</v>
      </c>
      <c r="DB44" s="72" t="str">
        <f>IF(ISNUMBER(T1_Data!DB42),IF(T1_Data!DB42=-999,"NA",IF(T1_Data!DB42&lt;1, "&lt;1", IF(T1_Data!DB42&gt;99, "&gt;99", T1_Data!DB42))),"-")</f>
        <v>-</v>
      </c>
      <c r="DC44" s="72" t="str">
        <f>IF(ISNUMBER(T1_Data!DC42),IF(T1_Data!DC42=-999,"NA",IF(T1_Data!DC42&lt;1, "&lt;1", IF(T1_Data!DC42&gt;99, "&gt;99", T1_Data!DC42))),"-")</f>
        <v>-</v>
      </c>
      <c r="DD44" s="72" t="str">
        <f>IF(ISNUMBER(T1_Data!DD42),IF(T1_Data!DD42=-999,"NA",IF(T1_Data!DD42&lt;1, "&lt;1", IF(T1_Data!DD42&gt;99, "&gt;99", T1_Data!DD42))),"-")</f>
        <v>-</v>
      </c>
      <c r="DE44" s="72" t="str">
        <f>IF(ISNUMBER(T1_Data!DE42),IF(T1_Data!DE42=-999,"NA",IF(T1_Data!DE42&lt;1, "&lt;1", IF(T1_Data!DE42&gt;99, "&gt;99", T1_Data!DE42))),"-")</f>
        <v>-</v>
      </c>
      <c r="DF44" s="72" t="str">
        <f>IF(ISNUMBER(T1_Data!DF42),IF(T1_Data!DF42=-999,"NA",IF(T1_Data!DF42&lt;1, "&lt;1", IF(T1_Data!DF42&gt;99, "&gt;99", T1_Data!DF42))),"-")</f>
        <v>-</v>
      </c>
      <c r="DG44" s="72" t="str">
        <f>IF(ISNUMBER(T1_Data!DG42),IF(T1_Data!DG42=-999,"NA",IF(T1_Data!DG42&lt;1, "&lt;1", IF(T1_Data!DG42&gt;99, "&gt;99", T1_Data!DG42))),"-")</f>
        <v>-</v>
      </c>
      <c r="DH44" s="72" t="str">
        <f>IF(ISNUMBER(T1_Data!DH42),IF(T1_Data!DH42=-999,"NA",IF(T1_Data!DH42&lt;1, "&lt;1", IF(T1_Data!DH42&gt;99, "&gt;99", T1_Data!DH42))),"-")</f>
        <v>-</v>
      </c>
      <c r="DI44" s="72" t="str">
        <f>IF(ISNUMBER(T1_Data!DI42),IF(T1_Data!DI42=-999,"NA",IF(T1_Data!DI42&lt;1, "&lt;1", IF(T1_Data!DI42&gt;99, "&gt;99", T1_Data!DI42))),"-")</f>
        <v>-</v>
      </c>
      <c r="DJ44" s="72" t="str">
        <f>IF(ISNUMBER(T1_Data!DJ42),IF(T1_Data!DJ42=-999,"NA",IF(T1_Data!DJ42&lt;1, "&lt;1", IF(T1_Data!DJ42&gt;99, "&gt;99", T1_Data!DJ42))),"-")</f>
        <v>-</v>
      </c>
      <c r="DK44" s="72" t="str">
        <f>IF(ISNUMBER(T1_Data!DK42),IF(T1_Data!DK42=-999,"NA",IF(T1_Data!DK42&lt;1, "&lt;1", IF(T1_Data!DK42&gt;99, "&gt;99", T1_Data!DK42))),"-")</f>
        <v>-</v>
      </c>
      <c r="DL44" s="72" t="str">
        <f>IF(ISNUMBER(T1_Data!DL42),IF(T1_Data!DL42=-999,"NA",IF(T1_Data!DL42&lt;1, "&lt;1", IF(T1_Data!DL42&gt;99, "&gt;99", T1_Data!DL42))),"-")</f>
        <v>-</v>
      </c>
      <c r="DM44" s="72" t="str">
        <f>IF(ISNUMBER(T1_Data!DM42),IF(T1_Data!DM42=-999,"NA",IF(T1_Data!DM42&lt;1, "&lt;1", IF(T1_Data!DM42&gt;99, "&gt;99", T1_Data!DM42))),"-")</f>
        <v>-</v>
      </c>
      <c r="DN44" s="72" t="str">
        <f>IF(ISNUMBER(T1_Data!DN42),IF(T1_Data!DN42=-999,"NA",IF(T1_Data!DN42&lt;1, "&lt;1", IF(T1_Data!DN42&gt;99, "&gt;99", T1_Data!DN42))),"-")</f>
        <v>-</v>
      </c>
      <c r="DO44" s="72" t="str">
        <f>IF(ISNUMBER(T1_Data!DO42),IF(T1_Data!DO42=-999,"NA",IF(T1_Data!DO42&lt;1, "&lt;1", IF(T1_Data!DO42&gt;99, "&gt;99", T1_Data!DO42))),"-")</f>
        <v>-</v>
      </c>
      <c r="DP44" s="72" t="str">
        <f>IF(ISNUMBER(T1_Data!DP42),IF(T1_Data!DP42=-999,"NA",IF(T1_Data!DP42&lt;1, "&lt;1", IF(T1_Data!DP42&gt;99, "&gt;99", T1_Data!DP42))),"-")</f>
        <v>-</v>
      </c>
      <c r="DQ44" s="72" t="str">
        <f>IF(ISNUMBER(T1_Data!DQ42),IF(T1_Data!DQ42=-999,"NA",IF(T1_Data!DQ42&lt;1, "&lt;1", IF(T1_Data!DQ42&gt;99, "&gt;99", T1_Data!DQ42))),"-")</f>
        <v>-</v>
      </c>
      <c r="DR44" s="72" t="str">
        <f>IF(ISNUMBER(T1_Data!DR42),IF(T1_Data!DR42=-999,"NA",IF(T1_Data!DR42&lt;1, "&lt;1", IF(T1_Data!DR42&gt;99, "&gt;99", T1_Data!DR42))),"-")</f>
        <v>-</v>
      </c>
      <c r="DS44" s="72" t="str">
        <f>IF(ISNUMBER(T1_Data!DS42),IF(T1_Data!DS42=-999,"NA",IF(T1_Data!DS42&lt;1, "&lt;1", IF(T1_Data!DS42&gt;99, "&gt;99", T1_Data!DS42))),"-")</f>
        <v>-</v>
      </c>
      <c r="DT44" s="72" t="str">
        <f>IF(ISNUMBER(T1_Data!DT42),IF(T1_Data!DT42=-999,"NA",IF(T1_Data!DT42&lt;1, "&lt;1", IF(T1_Data!DT42&gt;99, "&gt;99", T1_Data!DT42))),"-")</f>
        <v>-</v>
      </c>
      <c r="DU44" s="72" t="str">
        <f>IF(ISNUMBER(T1_Data!DU42),IF(T1_Data!DU42=-999,"NA",IF(T1_Data!DU42&lt;1, "&lt;1", IF(T1_Data!DU42&gt;99, "&gt;99", T1_Data!DU42))),"-")</f>
        <v>-</v>
      </c>
      <c r="DV44" s="72" t="str">
        <f>IF(ISNUMBER(T1_Data!DV42),IF(T1_Data!DV42=-999,"NA",IF(T1_Data!DV42&lt;1, "&lt;1", IF(T1_Data!DV42&gt;99, "&gt;99", T1_Data!DV42))),"-")</f>
        <v>-</v>
      </c>
      <c r="DW44" s="72" t="str">
        <f>IF(ISNUMBER(T1_Data!DW42),IF(T1_Data!DW42=-999,"NA",IF(T1_Data!DW42&lt;1, "&lt;1", IF(T1_Data!DW42&gt;99, "&gt;99", T1_Data!DW42))),"-")</f>
        <v>-</v>
      </c>
      <c r="DX44" s="72" t="str">
        <f>IF(ISNUMBER(T1_Data!DX42),IF(T1_Data!DX42=-999,"NA",IF(T1_Data!DX42&lt;1, "&lt;1", IF(T1_Data!DX42&gt;99, "&gt;99", T1_Data!DX42))),"-")</f>
        <v>-</v>
      </c>
      <c r="DY44" s="72" t="str">
        <f>IF(ISNUMBER(T1_Data!DY42),IF(T1_Data!DY42=-999,"NA",IF(T1_Data!DY42&lt;1, "&lt;1", IF(T1_Data!DY42&gt;99, "&gt;99", T1_Data!DY42))),"-")</f>
        <v>-</v>
      </c>
      <c r="DZ44" s="72" t="str">
        <f>IF(ISNUMBER(T1_Data!DZ42),IF(T1_Data!DZ42=-999,"NA",IF(T1_Data!DZ42&lt;1, "&lt;1", IF(T1_Data!DZ42&gt;99, "&gt;99", T1_Data!DZ42))),"-")</f>
        <v>-</v>
      </c>
      <c r="EA44" s="72" t="str">
        <f>IF(ISNUMBER(T1_Data!EA42),IF(T1_Data!EA42=-999,"NA",IF(T1_Data!EA42&lt;1, "&lt;1", IF(T1_Data!EA42&gt;99, "&gt;99", T1_Data!EA42))),"-")</f>
        <v>-</v>
      </c>
      <c r="EB44" s="72" t="str">
        <f>IF(ISNUMBER(T1_Data!EB42),IF(T1_Data!EB42=-999,"NA",IF(T1_Data!EB42&lt;1, "&lt;1", IF(T1_Data!EB42&gt;99, "&gt;99", T1_Data!EB42))),"-")</f>
        <v>-</v>
      </c>
      <c r="EC44" s="72" t="str">
        <f>IF(ISNUMBER(T1_Data!EC42),IF(T1_Data!EC42=-999,"NA",IF(T1_Data!EC42&lt;1, "&lt;1", IF(T1_Data!EC42&gt;99, "&gt;99", T1_Data!EC42))),"-")</f>
        <v>-</v>
      </c>
      <c r="ED44" s="72" t="str">
        <f>IF(ISNUMBER(T1_Data!ED42),IF(T1_Data!ED42=-999,"NA",IF(T1_Data!ED42&lt;1, "&lt;1", IF(T1_Data!ED42&gt;99, "&gt;99", T1_Data!ED42))),"-")</f>
        <v>-</v>
      </c>
      <c r="EE44" s="72" t="str">
        <f>IF(ISNUMBER(T1_Data!EE42),IF(T1_Data!EE42=-999,"NA",IF(T1_Data!EE42&lt;1, "&lt;1", IF(T1_Data!EE42&gt;99, "&gt;99", T1_Data!EE42))),"-")</f>
        <v>-</v>
      </c>
      <c r="EF44" s="72" t="str">
        <f>IF(ISNUMBER(T1_Data!EF42),IF(T1_Data!EF42=-999,"NA",IF(T1_Data!EF42&lt;1, "&lt;1", IF(T1_Data!EF42&gt;99, "&gt;99", T1_Data!EF42))),"-")</f>
        <v>-</v>
      </c>
      <c r="EG44" s="72" t="str">
        <f>IF(ISNUMBER(T1_Data!EG42),IF(T1_Data!EG42=-999,"NA",IF(T1_Data!EG42&lt;1, "&lt;1", IF(T1_Data!EG42&gt;99, "&gt;99", T1_Data!EG42))),"-")</f>
        <v>-</v>
      </c>
      <c r="EH44" s="72" t="str">
        <f>IF(ISNUMBER(T1_Data!EH42),IF(T1_Data!EH42=-999,"NA",IF(T1_Data!EH42&lt;1, "&lt;1", IF(T1_Data!EH42&gt;99, "&gt;99", T1_Data!EH42))),"-")</f>
        <v>-</v>
      </c>
      <c r="EI44" s="72" t="str">
        <f>IF(ISNUMBER(T1_Data!EI42),IF(T1_Data!EI42=-999,"NA",IF(T1_Data!EI42&lt;1, "&lt;1", IF(T1_Data!EI42&gt;99, "&gt;99", T1_Data!EI42))),"-")</f>
        <v>-</v>
      </c>
      <c r="EJ44" s="72" t="str">
        <f>IF(ISNUMBER(T1_Data!EJ42),IF(T1_Data!EJ42=-999,"NA",IF(T1_Data!EJ42&lt;1, "&lt;1", IF(T1_Data!EJ42&gt;99, "&gt;99", T1_Data!EJ42))),"-")</f>
        <v>-</v>
      </c>
      <c r="EK44" s="72" t="str">
        <f>IF(ISNUMBER(T1_Data!EK42),IF(T1_Data!EK42=-999,"NA",IF(T1_Data!EK42&lt;1, "&lt;1", IF(T1_Data!EK42&gt;99, "&gt;99", T1_Data!EK42))),"-")</f>
        <v>-</v>
      </c>
      <c r="EL44" s="72" t="str">
        <f>IF(ISNUMBER(T1_Data!EL42),IF(T1_Data!EL42=-999,"NA",IF(T1_Data!EL42&lt;1, "&lt;1", IF(T1_Data!EL42&gt;99, "&gt;99", T1_Data!EL42))),"-")</f>
        <v>-</v>
      </c>
      <c r="EM44" s="72" t="str">
        <f>IF(ISNUMBER(T1_Data!EM42),IF(T1_Data!EM42=-999,"NA",IF(T1_Data!EM42&lt;1, "&lt;1", IF(T1_Data!EM42&gt;99, "&gt;99", T1_Data!EM42))),"-")</f>
        <v>-</v>
      </c>
      <c r="EN44" s="72" t="str">
        <f>IF(ISNUMBER(T1_Data!EN42),IF(T1_Data!EN42=-999,"NA",IF(T1_Data!EN42&lt;1, "&lt;1", IF(T1_Data!EN42&gt;99, "&gt;99", T1_Data!EN42))),"-")</f>
        <v>-</v>
      </c>
      <c r="EO44" s="72" t="str">
        <f>IF(ISNUMBER(T1_Data!EO42),IF(T1_Data!EO42=-999,"NA",IF(T1_Data!EO42&lt;1, "&lt;1", IF(T1_Data!EO42&gt;99, "&gt;99", T1_Data!EO42))),"-")</f>
        <v>-</v>
      </c>
      <c r="EP44" s="72" t="str">
        <f>IF(ISNUMBER(T1_Data!EP42),IF(T1_Data!EP42=-999,"NA",IF(T1_Data!EP42&lt;1, "&lt;1", IF(T1_Data!EP42&gt;99, "&gt;99", T1_Data!EP42))),"-")</f>
        <v>-</v>
      </c>
      <c r="EQ44" s="72" t="str">
        <f>IF(ISNUMBER(T1_Data!EQ42),IF(T1_Data!EQ42=-999,"NA",IF(T1_Data!EQ42&lt;1, "&lt;1", IF(T1_Data!EQ42&gt;99, "&gt;99", T1_Data!EQ42))),"-")</f>
        <v>-</v>
      </c>
      <c r="ER44" s="72" t="str">
        <f>IF(ISNUMBER(T1_Data!ER42),IF(T1_Data!ER42=-999,"NA",IF(T1_Data!ER42&lt;1, "&lt;1", IF(T1_Data!ER42&gt;99, "&gt;99", T1_Data!ER42))),"-")</f>
        <v>-</v>
      </c>
      <c r="ES44" s="72" t="str">
        <f>IF(ISNUMBER(T1_Data!ES42),IF(T1_Data!ES42=-999,"NA",IF(T1_Data!ES42&lt;1, "&lt;1", IF(T1_Data!ES42&gt;99, "&gt;99", T1_Data!ES42))),"-")</f>
        <v>-</v>
      </c>
      <c r="ET44" s="72" t="str">
        <f>IF(ISNUMBER(T1_Data!ET42),IF(T1_Data!ET42=-999,"NA",IF(T1_Data!ET42&lt;1, "&lt;1", IF(T1_Data!ET42&gt;99, "&gt;99", T1_Data!ET42))),"-")</f>
        <v>-</v>
      </c>
      <c r="EU44" s="72" t="str">
        <f>IF(ISNUMBER(T1_Data!EU42),IF(T1_Data!EU42=-999,"NA",IF(T1_Data!EU42&lt;1, "&lt;1", IF(T1_Data!EU42&gt;99, "&gt;99", T1_Data!EU42))),"-")</f>
        <v>-</v>
      </c>
      <c r="EV44" s="72" t="str">
        <f>IF(ISNUMBER(T1_Data!EV42),IF(T1_Data!EV42=-999,"NA",IF(T1_Data!EV42&lt;1, "&lt;1", IF(T1_Data!EV42&gt;99, "&gt;99", T1_Data!EV42))),"-")</f>
        <v>-</v>
      </c>
      <c r="EW44" s="72" t="str">
        <f>IF(ISNUMBER(T1_Data!EW42),IF(T1_Data!EW42=-999,"NA",IF(T1_Data!EW42&lt;1, "&lt;1", IF(T1_Data!EW42&gt;99, "&gt;99", T1_Data!EW42))),"-")</f>
        <v>-</v>
      </c>
      <c r="EX44" s="72" t="str">
        <f>IF(ISNUMBER(T1_Data!EX42),IF(T1_Data!EX42=-999,"NA",IF(T1_Data!EX42&lt;1, "&lt;1", IF(T1_Data!EX42&gt;99, "&gt;99", T1_Data!EX42))),"-")</f>
        <v>-</v>
      </c>
      <c r="EY44" s="72" t="str">
        <f>IF(ISNUMBER(T1_Data!EY42),IF(T1_Data!EY42=-999,"NA",IF(T1_Data!EY42&lt;1, "&lt;1", IF(T1_Data!EY42&gt;99, "&gt;99", T1_Data!EY42))),"-")</f>
        <v>-</v>
      </c>
      <c r="EZ44" s="72" t="str">
        <f>IF(ISNUMBER(T1_Data!EZ42),IF(T1_Data!EZ42=-999,"NA",IF(T1_Data!EZ42&lt;1, "&lt;1", IF(T1_Data!EZ42&gt;99, "&gt;99", T1_Data!EZ42))),"-")</f>
        <v>-</v>
      </c>
      <c r="FA44" s="72" t="str">
        <f>IF(ISNUMBER(T1_Data!FA42),IF(T1_Data!FA42=-999,"NA",IF(T1_Data!FA42&lt;1, "&lt;1", IF(T1_Data!FA42&gt;99, "&gt;99", T1_Data!FA42))),"-")</f>
        <v>-</v>
      </c>
      <c r="FB44" s="72" t="str">
        <f>IF(ISNUMBER(T1_Data!FB42),IF(T1_Data!FB42=-999,"NA",IF(T1_Data!FB42&lt;1, "&lt;1", IF(T1_Data!FB42&gt;99, "&gt;99", T1_Data!FB42))),"-")</f>
        <v>-</v>
      </c>
      <c r="FC44" s="72" t="str">
        <f>IF(ISNUMBER(T1_Data!FC42),IF(T1_Data!FC42=-999,"NA",IF(T1_Data!FC42&lt;1, "&lt;1", IF(T1_Data!FC42&gt;99, "&gt;99", T1_Data!FC42))),"-")</f>
        <v>-</v>
      </c>
      <c r="FD44" s="72" t="str">
        <f>IF(ISNUMBER(T1_Data!FD42),IF(T1_Data!FD42=-999,"NA",IF(T1_Data!FD42&lt;1, "&lt;1", IF(T1_Data!FD42&gt;99, "&gt;99", T1_Data!FD42))),"-")</f>
        <v>-</v>
      </c>
      <c r="FE44" s="72" t="str">
        <f>IF(ISNUMBER(T1_Data!FE42),IF(T1_Data!FE42=-999,"NA",IF(T1_Data!FE42&lt;1, "&lt;1", IF(T1_Data!FE42&gt;99, "&gt;99", T1_Data!FE42))),"-")</f>
        <v>-</v>
      </c>
      <c r="FF44" s="72" t="str">
        <f>IF(ISNUMBER(T1_Data!FF42),IF(T1_Data!FF42=-999,"NA",IF(T1_Data!FF42&lt;1, "&lt;1", IF(T1_Data!FF42&gt;99, "&gt;99", T1_Data!FF42))),"-")</f>
        <v>-</v>
      </c>
      <c r="FG44" s="72" t="str">
        <f>IF(ISNUMBER(T1_Data!FG42),IF(T1_Data!FG42=-999,"NA",IF(T1_Data!FG42&lt;1, "&lt;1", IF(T1_Data!FG42&gt;99, "&gt;99", T1_Data!FG42))),"-")</f>
        <v>-</v>
      </c>
      <c r="FH44" s="72" t="str">
        <f>IF(ISNUMBER(T1_Data!FH42),IF(T1_Data!FH42=-999,"NA",IF(T1_Data!FH42&lt;1, "&lt;1", IF(T1_Data!FH42&gt;99, "&gt;99", T1_Data!FH42))),"-")</f>
        <v>-</v>
      </c>
      <c r="FI44" s="72" t="str">
        <f>IF(ISNUMBER(T1_Data!FI42),IF(T1_Data!FI42=-999,"NA",IF(T1_Data!FI42&lt;1, "&lt;1", IF(T1_Data!FI42&gt;99, "&gt;99", T1_Data!FI42))),"-")</f>
        <v>-</v>
      </c>
      <c r="FJ44" s="72" t="str">
        <f>IF(ISNUMBER(T1_Data!FJ42),IF(T1_Data!FJ42=-999,"NA",IF(T1_Data!FJ42&lt;1, "&lt;1", IF(T1_Data!FJ42&gt;99, "&gt;99", T1_Data!FJ42))),"-")</f>
        <v>-</v>
      </c>
      <c r="FK44" s="72" t="str">
        <f>IF(ISNUMBER(T1_Data!FK42),IF(T1_Data!FK42=-999,"NA",IF(T1_Data!FK42&lt;1, "&lt;1", IF(T1_Data!FK42&gt;99, "&gt;99", T1_Data!FK42))),"-")</f>
        <v>-</v>
      </c>
      <c r="FL44" s="72" t="str">
        <f>IF(ISNUMBER(T1_Data!FL42),IF(T1_Data!FL42=-999,"NA",IF(T1_Data!FL42&lt;1, "&lt;1", IF(T1_Data!FL42&gt;99, "&gt;99", T1_Data!FL42))),"-")</f>
        <v>-</v>
      </c>
      <c r="FM44" s="72" t="str">
        <f>IF(ISNUMBER(T1_Data!FM42),IF(T1_Data!FM42=-999,"NA",IF(T1_Data!FM42&lt;1, "&lt;1", IF(T1_Data!FM42&gt;99, "&gt;99", T1_Data!FM42))),"-")</f>
        <v>-</v>
      </c>
      <c r="FN44" s="72" t="str">
        <f>IF(ISNUMBER(T1_Data!FN42),IF(T1_Data!FN42=-999,"NA",IF(T1_Data!FN42&lt;1, "&lt;1", IF(T1_Data!FN42&gt;99, "&gt;99", T1_Data!FN42))),"-")</f>
        <v>-</v>
      </c>
      <c r="FO44" s="72" t="str">
        <f>IF(ISNUMBER(T1_Data!FO42),IF(T1_Data!FO42=-999,"NA",IF(T1_Data!FO42&lt;1, "&lt;1", IF(T1_Data!FO42&gt;99, "&gt;99", T1_Data!FO42))),"-")</f>
        <v>-</v>
      </c>
      <c r="FP44" s="72" t="str">
        <f>IF(ISNUMBER(T1_Data!FP42),IF(T1_Data!FP42=-999,"NA",IF(T1_Data!FP42&lt;1, "&lt;1", IF(T1_Data!FP42&gt;99, "&gt;99", T1_Data!FP42))),"-")</f>
        <v>-</v>
      </c>
      <c r="FQ44" s="72" t="str">
        <f>IF(ISNUMBER(T1_Data!FQ42),IF(T1_Data!FQ42=-999,"NA",IF(T1_Data!FQ42&lt;1, "&lt;1", IF(T1_Data!FQ42&gt;99, "&gt;99", T1_Data!FQ42))),"-")</f>
        <v>-</v>
      </c>
      <c r="FR44" s="72" t="str">
        <f>IF(ISNUMBER(T1_Data!FR42),IF(T1_Data!FR42=-999,"NA",IF(T1_Data!FR42&lt;1, "&lt;1", IF(T1_Data!FR42&gt;99, "&gt;99", T1_Data!FR42))),"-")</f>
        <v>-</v>
      </c>
      <c r="FS44" s="72" t="str">
        <f>IF(ISNUMBER(T1_Data!FS42),IF(T1_Data!FS42=-999,"NA",IF(T1_Data!FS42&lt;1, "&lt;1", IF(T1_Data!FS42&gt;99, "&gt;99", T1_Data!FS42))),"-")</f>
        <v>-</v>
      </c>
      <c r="FT44" s="72" t="str">
        <f>IF(ISNUMBER(T1_Data!FT42),IF(T1_Data!FT42=-999,"NA",IF(T1_Data!FT42&lt;1, "&lt;1", IF(T1_Data!FT42&gt;99, "&gt;99", T1_Data!FT42))),"-")</f>
        <v>-</v>
      </c>
      <c r="FU44" s="72" t="str">
        <f>IF(ISNUMBER(T1_Data!FU42),IF(T1_Data!FU42=-999,"NA",IF(T1_Data!FU42&lt;1, "&lt;1", IF(T1_Data!FU42&gt;99, "&gt;99", T1_Data!FU42))),"-")</f>
        <v>-</v>
      </c>
      <c r="FV44" s="72" t="str">
        <f>IF(ISNUMBER(T1_Data!FV42),IF(T1_Data!FV42=-999,"NA",IF(T1_Data!FV42&lt;1, "&lt;1", IF(T1_Data!FV42&gt;99, "&gt;99", T1_Data!FV42))),"-")</f>
        <v>-</v>
      </c>
      <c r="FW44" s="72" t="str">
        <f>IF(ISNUMBER(T1_Data!FW42),IF(T1_Data!FW42=-999,"NA",IF(T1_Data!FW42&lt;1, "&lt;1", IF(T1_Data!FW42&gt;99, "&gt;99", T1_Data!FW42))),"-")</f>
        <v>-</v>
      </c>
      <c r="FX44" s="71" t="str">
        <f>IF(ISBLANK(T1_Data!FX42), "", T1_Data!FX42)</f>
        <v/>
      </c>
    </row>
    <row r="45" spans="1:180" x14ac:dyDescent="0.25">
      <c r="A45" s="71" t="str">
        <f>IF(ISBLANK(T1_Data!A43), "", T1_Data!A43)</f>
        <v/>
      </c>
      <c r="B45" s="72" t="str">
        <f>IF(ISNUMBER(T1_Data!B43), T1_Data!B43,"-")</f>
        <v>-</v>
      </c>
      <c r="C45" s="72" t="str">
        <f>IF(ISNUMBER(T1_Data!C43),IF(T1_Data!C43=-999,"NA",IF(T1_Data!C43&lt;1, "&lt;1", IF(T1_Data!C43&gt;99, "&gt;99", T1_Data!C43))),"-")</f>
        <v>-</v>
      </c>
      <c r="D45" s="72" t="str">
        <f>IF(ISNUMBER(T1_Data!D43),IF(T1_Data!D43=-999,"NA",IF(T1_Data!D43&lt;1, "&lt;1", IF(T1_Data!D43&gt;99, "&gt;99", T1_Data!D43))),"-")</f>
        <v>-</v>
      </c>
      <c r="E45" s="72" t="str">
        <f>IF(ISNUMBER(T1_Data!E43),IF(T1_Data!E43=-999,"NA",IF(T1_Data!E43&lt;1, "&lt;1", IF(T1_Data!E43&gt;99, "&gt;99", T1_Data!E43))),"-")</f>
        <v>-</v>
      </c>
      <c r="F45" s="72" t="str">
        <f>IF(ISNUMBER(T1_Data!F43),IF(T1_Data!F43=-999,"NA",IF(T1_Data!F43&lt;1, "&lt;1", IF(T1_Data!F43&gt;99, "&gt;99", T1_Data!F43))),"-")</f>
        <v>-</v>
      </c>
      <c r="G45" s="72" t="str">
        <f>IF(ISNUMBER(T1_Data!G43),IF(T1_Data!G43=-999,"NA",IF(T1_Data!G43&lt;1, "&lt;1", IF(T1_Data!G43&gt;99, "&gt;99", T1_Data!G43))),"-")</f>
        <v>-</v>
      </c>
      <c r="H45" s="72" t="str">
        <f>IF(ISNUMBER(T1_Data!H43),IF(T1_Data!H43=-999,"NA",IF(T1_Data!H43&lt;1, "&lt;1", IF(T1_Data!H43&gt;99, "&gt;99", T1_Data!H43))),"-")</f>
        <v>-</v>
      </c>
      <c r="I45" s="72" t="str">
        <f>IF(ISNUMBER(T1_Data!I43),IF(T1_Data!I43=-999,"NA",IF(T1_Data!I43&lt;1, "&lt;1", IF(T1_Data!I43&gt;99, "&gt;99", T1_Data!I43))),"-")</f>
        <v>-</v>
      </c>
      <c r="J45" s="72" t="str">
        <f>IF(ISNUMBER(T1_Data!J43),IF(T1_Data!J43=-999,"NA",IF(T1_Data!J43&lt;1, "&lt;1", IF(T1_Data!J43&gt;99, "&gt;99", T1_Data!J43))),"-")</f>
        <v>-</v>
      </c>
      <c r="K45" s="72" t="str">
        <f>IF(ISNUMBER(T1_Data!K43),IF(T1_Data!K43=-999,"NA",IF(T1_Data!K43&lt;1, "&lt;1", IF(T1_Data!K43&gt;99, "&gt;99", T1_Data!K43))),"-")</f>
        <v>-</v>
      </c>
      <c r="L45" s="72" t="str">
        <f>IF(ISNUMBER(T1_Data!L43),IF(T1_Data!L43=-999,"NA",IF(T1_Data!L43&lt;1, "&lt;1", IF(T1_Data!L43&gt;99, "&gt;99", T1_Data!L43))),"-")</f>
        <v>-</v>
      </c>
      <c r="M45" s="72" t="str">
        <f>IF(ISNUMBER(T1_Data!M43),IF(T1_Data!M43=-999,"NA",IF(T1_Data!M43&lt;1, "&lt;1", IF(T1_Data!M43&gt;99, "&gt;99", T1_Data!M43))),"-")</f>
        <v>-</v>
      </c>
      <c r="N45" s="72" t="str">
        <f>IF(ISNUMBER(T1_Data!N43),IF(T1_Data!N43=-999,"NA",IF(T1_Data!N43&lt;1, "&lt;1", IF(T1_Data!N43&gt;99, "&gt;99", T1_Data!N43))),"-")</f>
        <v>-</v>
      </c>
      <c r="O45" s="72" t="str">
        <f>IF(ISNUMBER(T1_Data!O43),IF(T1_Data!O43=-999,"NA",IF(T1_Data!O43&lt;1, "&lt;1", IF(T1_Data!O43&gt;99, "&gt;99", T1_Data!O43))),"-")</f>
        <v>-</v>
      </c>
      <c r="P45" s="72" t="str">
        <f>IF(ISNUMBER(T1_Data!P43),IF(T1_Data!P43=-999,"NA",IF(T1_Data!P43&lt;1, "&lt;1", IF(T1_Data!P43&gt;99, "&gt;99", T1_Data!P43))),"-")</f>
        <v>-</v>
      </c>
      <c r="Q45" s="72" t="str">
        <f>IF(ISNUMBER(T1_Data!Q43),IF(T1_Data!Q43=-999,"NA",IF(T1_Data!Q43&lt;1, "&lt;1", IF(T1_Data!Q43&gt;99, "&gt;99", T1_Data!Q43))),"-")</f>
        <v>-</v>
      </c>
      <c r="R45" s="72" t="str">
        <f>IF(ISNUMBER(T1_Data!R43),IF(T1_Data!R43=-999,"NA",IF(T1_Data!R43&lt;1, "&lt;1", IF(T1_Data!R43&gt;99, "&gt;99", T1_Data!R43))),"-")</f>
        <v>-</v>
      </c>
      <c r="S45" s="72" t="str">
        <f>IF(ISNUMBER(T1_Data!S43),IF(T1_Data!S43=-999,"NA",IF(T1_Data!S43&lt;1, "&lt;1", IF(T1_Data!S43&gt;99, "&gt;99", T1_Data!S43))),"-")</f>
        <v>-</v>
      </c>
      <c r="T45" s="72" t="str">
        <f>IF(ISNUMBER(T1_Data!T43),IF(T1_Data!T43=-999,"NA",IF(T1_Data!T43&lt;1, "&lt;1", IF(T1_Data!T43&gt;99, "&gt;99", T1_Data!T43))),"-")</f>
        <v>-</v>
      </c>
      <c r="U45" s="72" t="str">
        <f>IF(ISNUMBER(T1_Data!U43),IF(T1_Data!U43=-999,"NA",IF(T1_Data!U43&lt;1, "&lt;1", IF(T1_Data!U43&gt;99, "&gt;99", T1_Data!U43))),"-")</f>
        <v>-</v>
      </c>
      <c r="V45" s="72" t="str">
        <f>IF(ISNUMBER(T1_Data!V43),IF(T1_Data!V43=-999,"NA",IF(T1_Data!V43&lt;1, "&lt;1", IF(T1_Data!V43&gt;99, "&gt;99", T1_Data!V43))),"-")</f>
        <v>-</v>
      </c>
      <c r="W45" s="72" t="str">
        <f>IF(ISNUMBER(T1_Data!W43),IF(T1_Data!W43=-999,"NA",IF(T1_Data!W43&lt;1, "&lt;1", IF(T1_Data!W43&gt;99, "&gt;99", T1_Data!W43))),"-")</f>
        <v>-</v>
      </c>
      <c r="X45" s="72" t="str">
        <f>IF(ISNUMBER(T1_Data!X43),IF(T1_Data!X43=-999,"NA",IF(T1_Data!X43&lt;1, "&lt;1", IF(T1_Data!X43&gt;99, "&gt;99", T1_Data!X43))),"-")</f>
        <v>-</v>
      </c>
      <c r="Y45" s="72" t="str">
        <f>IF(ISNUMBER(T1_Data!Y43),IF(T1_Data!Y43=-999,"NA",IF(T1_Data!Y43&lt;1, "&lt;1", IF(T1_Data!Y43&gt;99, "&gt;99", T1_Data!Y43))),"-")</f>
        <v>-</v>
      </c>
      <c r="Z45" s="72" t="str">
        <f>IF(ISNUMBER(T1_Data!Z43),IF(T1_Data!Z43=-999,"NA",IF(T1_Data!Z43&lt;1, "&lt;1", IF(T1_Data!Z43&gt;99, "&gt;99", T1_Data!Z43))),"-")</f>
        <v>-</v>
      </c>
      <c r="AA45" s="72" t="str">
        <f>IF(ISNUMBER(T1_Data!AA43),IF(T1_Data!AA43=-999,"NA",IF(T1_Data!AA43&lt;1, "&lt;1", IF(T1_Data!AA43&gt;99, "&gt;99", T1_Data!AA43))),"-")</f>
        <v>-</v>
      </c>
      <c r="AB45" s="72" t="str">
        <f>IF(ISNUMBER(T1_Data!AB43),IF(T1_Data!AB43=-999,"NA",IF(T1_Data!AB43&lt;1, "&lt;1", IF(T1_Data!AB43&gt;99, "&gt;99", T1_Data!AB43))),"-")</f>
        <v>-</v>
      </c>
      <c r="AC45" s="72" t="str">
        <f>IF(ISNUMBER(T1_Data!AC43),IF(T1_Data!AC43=-999,"NA",IF(T1_Data!AC43&lt;1, "&lt;1", IF(T1_Data!AC43&gt;99, "&gt;99", T1_Data!AC43))),"-")</f>
        <v>-</v>
      </c>
      <c r="AD45" s="72" t="str">
        <f>IF(ISNUMBER(T1_Data!AD43),IF(T1_Data!AD43=-999,"NA",IF(T1_Data!AD43&lt;1, "&lt;1", IF(T1_Data!AD43&gt;99, "&gt;99", T1_Data!AD43))),"-")</f>
        <v>-</v>
      </c>
      <c r="AE45" s="72" t="str">
        <f>IF(ISNUMBER(T1_Data!AE43),IF(T1_Data!AE43=-999,"NA",IF(T1_Data!AE43&lt;1, "&lt;1", IF(T1_Data!AE43&gt;99, "&gt;99", T1_Data!AE43))),"-")</f>
        <v>-</v>
      </c>
      <c r="AF45" s="72" t="str">
        <f>IF(ISNUMBER(T1_Data!AF43),IF(T1_Data!AF43=-999,"NA",IF(T1_Data!AF43&lt;1, "&lt;1", IF(T1_Data!AF43&gt;99, "&gt;99", T1_Data!AF43))),"-")</f>
        <v>-</v>
      </c>
      <c r="AG45" s="72" t="str">
        <f>IF(ISNUMBER(T1_Data!AG43),IF(T1_Data!AG43=-999,"NA",IF(T1_Data!AG43&lt;1, "&lt;1", IF(T1_Data!AG43&gt;99, "&gt;99", T1_Data!AG43))),"-")</f>
        <v>-</v>
      </c>
      <c r="AH45" s="72" t="str">
        <f>IF(ISNUMBER(T1_Data!AH43),IF(T1_Data!AH43=-999,"NA",IF(T1_Data!AH43&lt;1, "&lt;1", IF(T1_Data!AH43&gt;99, "&gt;99", T1_Data!AH43))),"-")</f>
        <v>-</v>
      </c>
      <c r="AI45" s="72" t="str">
        <f>IF(ISNUMBER(T1_Data!AI43),IF(T1_Data!AI43=-999,"NA",IF(T1_Data!AI43&lt;1, "&lt;1", IF(T1_Data!AI43&gt;99, "&gt;99", T1_Data!AI43))),"-")</f>
        <v>-</v>
      </c>
      <c r="AJ45" s="72" t="str">
        <f>IF(ISNUMBER(T1_Data!AJ43),IF(T1_Data!AJ43=-999,"NA",IF(T1_Data!AJ43&lt;1, "&lt;1", IF(T1_Data!AJ43&gt;99, "&gt;99", T1_Data!AJ43))),"-")</f>
        <v>-</v>
      </c>
      <c r="AK45" s="72" t="str">
        <f>IF(ISNUMBER(T1_Data!AK43),IF(T1_Data!AK43=-999,"NA",IF(T1_Data!AK43&lt;1, "&lt;1", IF(T1_Data!AK43&gt;99, "&gt;99", T1_Data!AK43))),"-")</f>
        <v>-</v>
      </c>
      <c r="AL45" s="72" t="str">
        <f>IF(ISNUMBER(T1_Data!AL43),IF(T1_Data!AL43=-999,"NA",IF(T1_Data!AL43&lt;1, "&lt;1", IF(T1_Data!AL43&gt;99, "&gt;99", T1_Data!AL43))),"-")</f>
        <v>-</v>
      </c>
      <c r="AM45" s="72" t="str">
        <f>IF(ISNUMBER(T1_Data!AM43),IF(T1_Data!AM43=-999,"NA",IF(T1_Data!AM43&lt;1, "&lt;1", IF(T1_Data!AM43&gt;99, "&gt;99", T1_Data!AM43))),"-")</f>
        <v>-</v>
      </c>
      <c r="AN45" s="72" t="str">
        <f>IF(ISNUMBER(T1_Data!AN43),IF(T1_Data!AN43=-999,"NA",IF(T1_Data!AN43&lt;1, "&lt;1", IF(T1_Data!AN43&gt;99, "&gt;99", T1_Data!AN43))),"-")</f>
        <v>-</v>
      </c>
      <c r="AO45" s="72" t="str">
        <f>IF(ISNUMBER(T1_Data!AO43),IF(T1_Data!AO43=-999,"NA",IF(T1_Data!AO43&lt;1, "&lt;1", IF(T1_Data!AO43&gt;99, "&gt;99", T1_Data!AO43))),"-")</f>
        <v>-</v>
      </c>
      <c r="AP45" s="72" t="str">
        <f>IF(ISNUMBER(T1_Data!AP43),IF(T1_Data!AP43=-999,"NA",IF(T1_Data!AP43&lt;1, "&lt;1", IF(T1_Data!AP43&gt;99, "&gt;99", T1_Data!AP43))),"-")</f>
        <v>-</v>
      </c>
      <c r="AQ45" s="72" t="str">
        <f>IF(ISNUMBER(T1_Data!AQ43),IF(T1_Data!AQ43=-999,"NA",IF(T1_Data!AQ43&lt;1, "&lt;1", IF(T1_Data!AQ43&gt;99, "&gt;99", T1_Data!AQ43))),"-")</f>
        <v>-</v>
      </c>
      <c r="AR45" s="72" t="str">
        <f>IF(ISNUMBER(T1_Data!AR43),IF(T1_Data!AR43=-999,"NA",IF(T1_Data!AR43&lt;1, "&lt;1", IF(T1_Data!AR43&gt;99, "&gt;99", T1_Data!AR43))),"-")</f>
        <v>-</v>
      </c>
      <c r="AS45" s="72" t="str">
        <f>IF(ISNUMBER(T1_Data!AS43),IF(T1_Data!AS43=-999,"NA",IF(T1_Data!AS43&lt;1, "&lt;1", IF(T1_Data!AS43&gt;99, "&gt;99", T1_Data!AS43))),"-")</f>
        <v>-</v>
      </c>
      <c r="AT45" s="72" t="str">
        <f>IF(ISNUMBER(T1_Data!AT43),IF(T1_Data!AT43=-999,"NA",IF(T1_Data!AT43&lt;1, "&lt;1", IF(T1_Data!AT43&gt;99, "&gt;99", T1_Data!AT43))),"-")</f>
        <v>-</v>
      </c>
      <c r="AU45" s="72" t="str">
        <f>IF(ISNUMBER(T1_Data!AU43),IF(T1_Data!AU43=-999,"NA",IF(T1_Data!AU43&lt;1, "&lt;1", IF(T1_Data!AU43&gt;99, "&gt;99", T1_Data!AU43))),"-")</f>
        <v>-</v>
      </c>
      <c r="AV45" s="72" t="str">
        <f>IF(ISNUMBER(T1_Data!AV43),IF(T1_Data!AV43=-999,"NA",IF(T1_Data!AV43&lt;1, "&lt;1", IF(T1_Data!AV43&gt;99, "&gt;99", T1_Data!AV43))),"-")</f>
        <v>-</v>
      </c>
      <c r="AW45" s="72" t="str">
        <f>IF(ISNUMBER(T1_Data!AW43),IF(T1_Data!AW43=-999,"NA",IF(T1_Data!AW43&lt;1, "&lt;1", IF(T1_Data!AW43&gt;99, "&gt;99", T1_Data!AW43))),"-")</f>
        <v>-</v>
      </c>
      <c r="AX45" s="72" t="str">
        <f>IF(ISNUMBER(T1_Data!AX43),IF(T1_Data!AX43=-999,"NA",IF(T1_Data!AX43&lt;1, "&lt;1", IF(T1_Data!AX43&gt;99, "&gt;99", T1_Data!AX43))),"-")</f>
        <v>-</v>
      </c>
      <c r="AY45" s="72" t="str">
        <f>IF(ISNUMBER(T1_Data!AY43),IF(T1_Data!AY43=-999,"NA",IF(T1_Data!AY43&lt;1, "&lt;1", IF(T1_Data!AY43&gt;99, "&gt;99", T1_Data!AY43))),"-")</f>
        <v>-</v>
      </c>
      <c r="AZ45" s="72" t="str">
        <f>IF(ISNUMBER(T1_Data!AZ43),IF(T1_Data!AZ43=-999,"NA",IF(T1_Data!AZ43&lt;1, "&lt;1", IF(T1_Data!AZ43&gt;99, "&gt;99", T1_Data!AZ43))),"-")</f>
        <v>-</v>
      </c>
      <c r="BA45" s="72" t="str">
        <f>IF(ISNUMBER(T1_Data!BA43),IF(T1_Data!BA43=-999,"NA",IF(T1_Data!BA43&lt;1, "&lt;1", IF(T1_Data!BA43&gt;99, "&gt;99", T1_Data!BA43))),"-")</f>
        <v>-</v>
      </c>
      <c r="BB45" s="72" t="str">
        <f>IF(ISNUMBER(T1_Data!BB43),IF(T1_Data!BB43=-999,"NA",IF(T1_Data!BB43&lt;1, "&lt;1", IF(T1_Data!BB43&gt;99, "&gt;99", T1_Data!BB43))),"-")</f>
        <v>-</v>
      </c>
      <c r="BC45" s="72" t="str">
        <f>IF(ISNUMBER(T1_Data!BC43),IF(T1_Data!BC43=-999,"NA",IF(T1_Data!BC43&lt;1, "&lt;1", IF(T1_Data!BC43&gt;99, "&gt;99", T1_Data!BC43))),"-")</f>
        <v>-</v>
      </c>
      <c r="BD45" s="72" t="str">
        <f>IF(ISNUMBER(T1_Data!BD43),IF(T1_Data!BD43=-999,"NA",IF(T1_Data!BD43&lt;1, "&lt;1", IF(T1_Data!BD43&gt;99, "&gt;99", T1_Data!BD43))),"-")</f>
        <v>-</v>
      </c>
      <c r="BE45" s="72" t="str">
        <f>IF(ISNUMBER(T1_Data!BE43),IF(T1_Data!BE43=-999,"NA",IF(T1_Data!BE43&lt;1, "&lt;1", IF(T1_Data!BE43&gt;99, "&gt;99", T1_Data!BE43))),"-")</f>
        <v>-</v>
      </c>
      <c r="BF45" s="72" t="str">
        <f>IF(ISNUMBER(T1_Data!BF43),IF(T1_Data!BF43=-999,"NA",IF(T1_Data!BF43&lt;1, "&lt;1", IF(T1_Data!BF43&gt;99, "&gt;99", T1_Data!BF43))),"-")</f>
        <v>-</v>
      </c>
      <c r="BG45" s="72" t="str">
        <f>IF(ISNUMBER(T1_Data!BG43),IF(T1_Data!BG43=-999,"NA",IF(T1_Data!BG43&lt;1, "&lt;1", IF(T1_Data!BG43&gt;99, "&gt;99", T1_Data!BG43))),"-")</f>
        <v>-</v>
      </c>
      <c r="BH45" s="72" t="str">
        <f>IF(ISNUMBER(T1_Data!BH43),IF(T1_Data!BH43=-999,"NA",IF(T1_Data!BH43&lt;1, "&lt;1", IF(T1_Data!BH43&gt;99, "&gt;99", T1_Data!BH43))),"-")</f>
        <v>-</v>
      </c>
      <c r="BI45" s="72" t="str">
        <f>IF(ISNUMBER(T1_Data!BI43),IF(T1_Data!BI43=-999,"NA",IF(T1_Data!BI43&lt;1, "&lt;1", IF(T1_Data!BI43&gt;99, "&gt;99", T1_Data!BI43))),"-")</f>
        <v>-</v>
      </c>
      <c r="BJ45" s="72" t="str">
        <f>IF(ISNUMBER(T1_Data!BJ43),IF(T1_Data!BJ43=-999,"NA",IF(T1_Data!BJ43&lt;1, "&lt;1", IF(T1_Data!BJ43&gt;99, "&gt;99", T1_Data!BJ43))),"-")</f>
        <v>-</v>
      </c>
      <c r="BK45" s="72" t="str">
        <f>IF(ISNUMBER(T1_Data!BK43),IF(T1_Data!BK43=-999,"NA",IF(T1_Data!BK43&lt;1, "&lt;1", IF(T1_Data!BK43&gt;99, "&gt;99", T1_Data!BK43))),"-")</f>
        <v>-</v>
      </c>
      <c r="BL45" s="72" t="str">
        <f>IF(ISNUMBER(T1_Data!BL43),IF(T1_Data!BL43=-999,"NA",IF(T1_Data!BL43&lt;1, "&lt;1", IF(T1_Data!BL43&gt;99, "&gt;99", T1_Data!BL43))),"-")</f>
        <v>-</v>
      </c>
      <c r="BM45" s="72" t="str">
        <f>IF(ISNUMBER(T1_Data!BM43),IF(T1_Data!BM43=-999,"NA",IF(T1_Data!BM43&lt;1, "&lt;1", IF(T1_Data!BM43&gt;99, "&gt;99", T1_Data!BM43))),"-")</f>
        <v>-</v>
      </c>
      <c r="BN45" s="72" t="str">
        <f>IF(ISNUMBER(T1_Data!BN43),IF(T1_Data!BN43=-999,"NA",IF(T1_Data!BN43&lt;1, "&lt;1", IF(T1_Data!BN43&gt;99, "&gt;99", T1_Data!BN43))),"-")</f>
        <v>-</v>
      </c>
      <c r="BO45" s="72" t="str">
        <f>IF(ISNUMBER(T1_Data!BO43),IF(T1_Data!BO43=-999,"NA",IF(T1_Data!BO43&lt;1, "&lt;1", IF(T1_Data!BO43&gt;99, "&gt;99", T1_Data!BO43))),"-")</f>
        <v>-</v>
      </c>
      <c r="BP45" s="72" t="str">
        <f>IF(ISNUMBER(T1_Data!BP43),IF(T1_Data!BP43=-999,"NA",IF(T1_Data!BP43&lt;1, "&lt;1", IF(T1_Data!BP43&gt;99, "&gt;99", T1_Data!BP43))),"-")</f>
        <v>-</v>
      </c>
      <c r="BQ45" s="72" t="str">
        <f>IF(ISNUMBER(T1_Data!BQ43),IF(T1_Data!BQ43=-999,"NA",IF(T1_Data!BQ43&lt;1, "&lt;1", IF(T1_Data!BQ43&gt;99, "&gt;99", T1_Data!BQ43))),"-")</f>
        <v>-</v>
      </c>
      <c r="BR45" s="72" t="str">
        <f>IF(ISNUMBER(T1_Data!BR43),IF(T1_Data!BR43=-999,"NA",IF(T1_Data!BR43&lt;1, "&lt;1", IF(T1_Data!BR43&gt;99, "&gt;99", T1_Data!BR43))),"-")</f>
        <v>-</v>
      </c>
      <c r="BS45" s="72" t="str">
        <f>IF(ISNUMBER(T1_Data!BS43),IF(T1_Data!BS43=-999,"NA",IF(T1_Data!BS43&lt;1, "&lt;1", IF(T1_Data!BS43&gt;99, "&gt;99", T1_Data!BS43))),"-")</f>
        <v>-</v>
      </c>
      <c r="BT45" s="72" t="str">
        <f>IF(ISNUMBER(T1_Data!BT43),IF(T1_Data!BT43=-999,"NA",IF(T1_Data!BT43&lt;1, "&lt;1", IF(T1_Data!BT43&gt;99, "&gt;99", T1_Data!BT43))),"-")</f>
        <v>-</v>
      </c>
      <c r="BU45" s="72" t="str">
        <f>IF(ISNUMBER(T1_Data!BU43),IF(T1_Data!BU43=-999,"NA",IF(T1_Data!BU43&lt;1, "&lt;1", IF(T1_Data!BU43&gt;99, "&gt;99", T1_Data!BU43))),"-")</f>
        <v>-</v>
      </c>
      <c r="BV45" s="72" t="str">
        <f>IF(ISNUMBER(T1_Data!BV43),IF(T1_Data!BV43=-999,"NA",IF(T1_Data!BV43&lt;1, "&lt;1", IF(T1_Data!BV43&gt;99, "&gt;99", T1_Data!BV43))),"-")</f>
        <v>-</v>
      </c>
      <c r="BW45" s="72" t="str">
        <f>IF(ISNUMBER(T1_Data!BW43),IF(T1_Data!BW43=-999,"NA",IF(T1_Data!BW43&lt;1, "&lt;1", IF(T1_Data!BW43&gt;99, "&gt;99", T1_Data!BW43))),"-")</f>
        <v>-</v>
      </c>
      <c r="BX45" s="72" t="str">
        <f>IF(ISNUMBER(T1_Data!BX43),IF(T1_Data!BX43=-999,"NA",IF(T1_Data!BX43&lt;1, "&lt;1", IF(T1_Data!BX43&gt;99, "&gt;99", T1_Data!BX43))),"-")</f>
        <v>-</v>
      </c>
      <c r="BY45" s="72" t="str">
        <f>IF(ISNUMBER(T1_Data!BY43),IF(T1_Data!BY43=-999,"NA",IF(T1_Data!BY43&lt;1, "&lt;1", IF(T1_Data!BY43&gt;99, "&gt;99", T1_Data!BY43))),"-")</f>
        <v>-</v>
      </c>
      <c r="BZ45" s="72" t="str">
        <f>IF(ISNUMBER(T1_Data!BZ43),IF(T1_Data!BZ43=-999,"NA",IF(T1_Data!BZ43&lt;1, "&lt;1", IF(T1_Data!BZ43&gt;99, "&gt;99", T1_Data!BZ43))),"-")</f>
        <v>-</v>
      </c>
      <c r="CA45" s="72" t="str">
        <f>IF(ISNUMBER(T1_Data!CA43),IF(T1_Data!CA43=-999,"NA",IF(T1_Data!CA43&lt;1, "&lt;1", IF(T1_Data!CA43&gt;99, "&gt;99", T1_Data!CA43))),"-")</f>
        <v>-</v>
      </c>
      <c r="CB45" s="72" t="str">
        <f>IF(ISNUMBER(T1_Data!CB43),IF(T1_Data!CB43=-999,"NA",IF(T1_Data!CB43&lt;1, "&lt;1", IF(T1_Data!CB43&gt;99, "&gt;99", T1_Data!CB43))),"-")</f>
        <v>-</v>
      </c>
      <c r="CC45" s="72" t="str">
        <f>IF(ISNUMBER(T1_Data!CC43),IF(T1_Data!CC43=-999,"NA",IF(T1_Data!CC43&lt;1, "&lt;1", IF(T1_Data!CC43&gt;99, "&gt;99", T1_Data!CC43))),"-")</f>
        <v>-</v>
      </c>
      <c r="CD45" s="72" t="str">
        <f>IF(ISNUMBER(T1_Data!CD43),IF(T1_Data!CD43=-999,"NA",IF(T1_Data!CD43&lt;1, "&lt;1", IF(T1_Data!CD43&gt;99, "&gt;99", T1_Data!CD43))),"-")</f>
        <v>-</v>
      </c>
      <c r="CE45" s="72" t="str">
        <f>IF(ISNUMBER(T1_Data!CE43),IF(T1_Data!CE43=-999,"NA",IF(T1_Data!CE43&lt;1, "&lt;1", IF(T1_Data!CE43&gt;99, "&gt;99", T1_Data!CE43))),"-")</f>
        <v>-</v>
      </c>
      <c r="CF45" s="72" t="str">
        <f>IF(ISNUMBER(T1_Data!CF43),IF(T1_Data!CF43=-999,"NA",IF(T1_Data!CF43&lt;1, "&lt;1", IF(T1_Data!CF43&gt;99, "&gt;99", T1_Data!CF43))),"-")</f>
        <v>-</v>
      </c>
      <c r="CG45" s="72" t="str">
        <f>IF(ISNUMBER(T1_Data!CG43),IF(T1_Data!CG43=-999,"NA",IF(T1_Data!CG43&lt;1, "&lt;1", IF(T1_Data!CG43&gt;99, "&gt;99", T1_Data!CG43))),"-")</f>
        <v>-</v>
      </c>
      <c r="CH45" s="72" t="str">
        <f>IF(ISNUMBER(T1_Data!CH43),IF(T1_Data!CH43=-999,"NA",IF(T1_Data!CH43&lt;1, "&lt;1", IF(T1_Data!CH43&gt;99, "&gt;99", T1_Data!CH43))),"-")</f>
        <v>-</v>
      </c>
      <c r="CI45" s="72" t="str">
        <f>IF(ISNUMBER(T1_Data!CI43),IF(T1_Data!CI43=-999,"NA",IF(T1_Data!CI43&lt;1, "&lt;1", IF(T1_Data!CI43&gt;99, "&gt;99", T1_Data!CI43))),"-")</f>
        <v>-</v>
      </c>
      <c r="CJ45" s="72" t="str">
        <f>IF(ISNUMBER(T1_Data!CJ43),IF(T1_Data!CJ43=-999,"NA",IF(T1_Data!CJ43&lt;1, "&lt;1", IF(T1_Data!CJ43&gt;99, "&gt;99", T1_Data!CJ43))),"-")</f>
        <v>-</v>
      </c>
      <c r="CK45" s="72" t="str">
        <f>IF(ISNUMBER(T1_Data!CK43),IF(T1_Data!CK43=-999,"NA",IF(T1_Data!CK43&lt;1, "&lt;1", IF(T1_Data!CK43&gt;99, "&gt;99", T1_Data!CK43))),"-")</f>
        <v>-</v>
      </c>
      <c r="CL45" s="72" t="str">
        <f>IF(ISNUMBER(T1_Data!CL43),IF(T1_Data!CL43=-999,"NA",IF(T1_Data!CL43&lt;1, "&lt;1", IF(T1_Data!CL43&gt;99, "&gt;99", T1_Data!CL43))),"-")</f>
        <v>-</v>
      </c>
      <c r="CM45" s="72" t="str">
        <f>IF(ISNUMBER(T1_Data!CM43),IF(T1_Data!CM43=-999,"NA",IF(T1_Data!CM43&lt;1, "&lt;1", IF(T1_Data!CM43&gt;99, "&gt;99", T1_Data!CM43))),"-")</f>
        <v>-</v>
      </c>
      <c r="CN45" s="72" t="str">
        <f>IF(ISNUMBER(T1_Data!CN43),IF(T1_Data!CN43=-999,"NA",IF(T1_Data!CN43&lt;1, "&lt;1", IF(T1_Data!CN43&gt;99, "&gt;99", T1_Data!CN43))),"-")</f>
        <v>-</v>
      </c>
      <c r="CO45" s="72" t="str">
        <f>IF(ISNUMBER(T1_Data!CO43),IF(T1_Data!CO43=-999,"NA",IF(T1_Data!CO43&lt;1, "&lt;1", IF(T1_Data!CO43&gt;99, "&gt;99", T1_Data!CO43))),"-")</f>
        <v>-</v>
      </c>
      <c r="CP45" s="72" t="str">
        <f>IF(ISNUMBER(T1_Data!CP43),IF(T1_Data!CP43=-999,"NA",IF(T1_Data!CP43&lt;1, "&lt;1", IF(T1_Data!CP43&gt;99, "&gt;99", T1_Data!CP43))),"-")</f>
        <v>-</v>
      </c>
      <c r="CQ45" s="72" t="str">
        <f>IF(ISNUMBER(T1_Data!CQ43),IF(T1_Data!CQ43=-999,"NA",IF(T1_Data!CQ43&lt;1, "&lt;1", IF(T1_Data!CQ43&gt;99, "&gt;99", T1_Data!CQ43))),"-")</f>
        <v>-</v>
      </c>
      <c r="CR45" s="72" t="str">
        <f>IF(ISNUMBER(T1_Data!CR43),IF(T1_Data!CR43=-999,"NA",IF(T1_Data!CR43&lt;1, "&lt;1", IF(T1_Data!CR43&gt;99, "&gt;99", T1_Data!CR43))),"-")</f>
        <v>-</v>
      </c>
      <c r="CS45" s="72" t="str">
        <f>IF(ISNUMBER(T1_Data!CS43),IF(T1_Data!CS43=-999,"NA",IF(T1_Data!CS43&lt;1, "&lt;1", IF(T1_Data!CS43&gt;99, "&gt;99", T1_Data!CS43))),"-")</f>
        <v>-</v>
      </c>
      <c r="CT45" s="72" t="str">
        <f>IF(ISNUMBER(T1_Data!CT43),IF(T1_Data!CT43=-999,"NA",IF(T1_Data!CT43&lt;1, "&lt;1", IF(T1_Data!CT43&gt;99, "&gt;99", T1_Data!CT43))),"-")</f>
        <v>-</v>
      </c>
      <c r="CU45" s="72" t="str">
        <f>IF(ISNUMBER(T1_Data!CU43),IF(T1_Data!CU43=-999,"NA",IF(T1_Data!CU43&lt;1, "&lt;1", IF(T1_Data!CU43&gt;99, "&gt;99", T1_Data!CU43))),"-")</f>
        <v>-</v>
      </c>
      <c r="CV45" s="72" t="str">
        <f>IF(ISNUMBER(T1_Data!CV43),IF(T1_Data!CV43=-999,"NA",IF(T1_Data!CV43&lt;1, "&lt;1", IF(T1_Data!CV43&gt;99, "&gt;99", T1_Data!CV43))),"-")</f>
        <v>-</v>
      </c>
      <c r="CW45" s="72" t="str">
        <f>IF(ISNUMBER(T1_Data!CW43),IF(T1_Data!CW43=-999,"NA",IF(T1_Data!CW43&lt;1, "&lt;1", IF(T1_Data!CW43&gt;99, "&gt;99", T1_Data!CW43))),"-")</f>
        <v>-</v>
      </c>
      <c r="CX45" s="72" t="str">
        <f>IF(ISNUMBER(T1_Data!CX43),IF(T1_Data!CX43=-999,"NA",IF(T1_Data!CX43&lt;1, "&lt;1", IF(T1_Data!CX43&gt;99, "&gt;99", T1_Data!CX43))),"-")</f>
        <v>-</v>
      </c>
      <c r="CY45" s="72" t="str">
        <f>IF(ISNUMBER(T1_Data!CY43),IF(T1_Data!CY43=-999,"NA",IF(T1_Data!CY43&lt;1, "&lt;1", IF(T1_Data!CY43&gt;99, "&gt;99", T1_Data!CY43))),"-")</f>
        <v>-</v>
      </c>
      <c r="CZ45" s="72" t="str">
        <f>IF(ISNUMBER(T1_Data!CZ43),IF(T1_Data!CZ43=-999,"NA",IF(T1_Data!CZ43&lt;1, "&lt;1", IF(T1_Data!CZ43&gt;99, "&gt;99", T1_Data!CZ43))),"-")</f>
        <v>-</v>
      </c>
      <c r="DA45" s="72" t="str">
        <f>IF(ISNUMBER(T1_Data!DA43),IF(T1_Data!DA43=-999,"NA",IF(T1_Data!DA43&lt;1, "&lt;1", IF(T1_Data!DA43&gt;99, "&gt;99", T1_Data!DA43))),"-")</f>
        <v>-</v>
      </c>
      <c r="DB45" s="72" t="str">
        <f>IF(ISNUMBER(T1_Data!DB43),IF(T1_Data!DB43=-999,"NA",IF(T1_Data!DB43&lt;1, "&lt;1", IF(T1_Data!DB43&gt;99, "&gt;99", T1_Data!DB43))),"-")</f>
        <v>-</v>
      </c>
      <c r="DC45" s="72" t="str">
        <f>IF(ISNUMBER(T1_Data!DC43),IF(T1_Data!DC43=-999,"NA",IF(T1_Data!DC43&lt;1, "&lt;1", IF(T1_Data!DC43&gt;99, "&gt;99", T1_Data!DC43))),"-")</f>
        <v>-</v>
      </c>
      <c r="DD45" s="72" t="str">
        <f>IF(ISNUMBER(T1_Data!DD43),IF(T1_Data!DD43=-999,"NA",IF(T1_Data!DD43&lt;1, "&lt;1", IF(T1_Data!DD43&gt;99, "&gt;99", T1_Data!DD43))),"-")</f>
        <v>-</v>
      </c>
      <c r="DE45" s="72" t="str">
        <f>IF(ISNUMBER(T1_Data!DE43),IF(T1_Data!DE43=-999,"NA",IF(T1_Data!DE43&lt;1, "&lt;1", IF(T1_Data!DE43&gt;99, "&gt;99", T1_Data!DE43))),"-")</f>
        <v>-</v>
      </c>
      <c r="DF45" s="72" t="str">
        <f>IF(ISNUMBER(T1_Data!DF43),IF(T1_Data!DF43=-999,"NA",IF(T1_Data!DF43&lt;1, "&lt;1", IF(T1_Data!DF43&gt;99, "&gt;99", T1_Data!DF43))),"-")</f>
        <v>-</v>
      </c>
      <c r="DG45" s="72" t="str">
        <f>IF(ISNUMBER(T1_Data!DG43),IF(T1_Data!DG43=-999,"NA",IF(T1_Data!DG43&lt;1, "&lt;1", IF(T1_Data!DG43&gt;99, "&gt;99", T1_Data!DG43))),"-")</f>
        <v>-</v>
      </c>
      <c r="DH45" s="72" t="str">
        <f>IF(ISNUMBER(T1_Data!DH43),IF(T1_Data!DH43=-999,"NA",IF(T1_Data!DH43&lt;1, "&lt;1", IF(T1_Data!DH43&gt;99, "&gt;99", T1_Data!DH43))),"-")</f>
        <v>-</v>
      </c>
      <c r="DI45" s="72" t="str">
        <f>IF(ISNUMBER(T1_Data!DI43),IF(T1_Data!DI43=-999,"NA",IF(T1_Data!DI43&lt;1, "&lt;1", IF(T1_Data!DI43&gt;99, "&gt;99", T1_Data!DI43))),"-")</f>
        <v>-</v>
      </c>
      <c r="DJ45" s="72" t="str">
        <f>IF(ISNUMBER(T1_Data!DJ43),IF(T1_Data!DJ43=-999,"NA",IF(T1_Data!DJ43&lt;1, "&lt;1", IF(T1_Data!DJ43&gt;99, "&gt;99", T1_Data!DJ43))),"-")</f>
        <v>-</v>
      </c>
      <c r="DK45" s="72" t="str">
        <f>IF(ISNUMBER(T1_Data!DK43),IF(T1_Data!DK43=-999,"NA",IF(T1_Data!DK43&lt;1, "&lt;1", IF(T1_Data!DK43&gt;99, "&gt;99", T1_Data!DK43))),"-")</f>
        <v>-</v>
      </c>
      <c r="DL45" s="72" t="str">
        <f>IF(ISNUMBER(T1_Data!DL43),IF(T1_Data!DL43=-999,"NA",IF(T1_Data!DL43&lt;1, "&lt;1", IF(T1_Data!DL43&gt;99, "&gt;99", T1_Data!DL43))),"-")</f>
        <v>-</v>
      </c>
      <c r="DM45" s="72" t="str">
        <f>IF(ISNUMBER(T1_Data!DM43),IF(T1_Data!DM43=-999,"NA",IF(T1_Data!DM43&lt;1, "&lt;1", IF(T1_Data!DM43&gt;99, "&gt;99", T1_Data!DM43))),"-")</f>
        <v>-</v>
      </c>
      <c r="DN45" s="72" t="str">
        <f>IF(ISNUMBER(T1_Data!DN43),IF(T1_Data!DN43=-999,"NA",IF(T1_Data!DN43&lt;1, "&lt;1", IF(T1_Data!DN43&gt;99, "&gt;99", T1_Data!DN43))),"-")</f>
        <v>-</v>
      </c>
      <c r="DO45" s="72" t="str">
        <f>IF(ISNUMBER(T1_Data!DO43),IF(T1_Data!DO43=-999,"NA",IF(T1_Data!DO43&lt;1, "&lt;1", IF(T1_Data!DO43&gt;99, "&gt;99", T1_Data!DO43))),"-")</f>
        <v>-</v>
      </c>
      <c r="DP45" s="72" t="str">
        <f>IF(ISNUMBER(T1_Data!DP43),IF(T1_Data!DP43=-999,"NA",IF(T1_Data!DP43&lt;1, "&lt;1", IF(T1_Data!DP43&gt;99, "&gt;99", T1_Data!DP43))),"-")</f>
        <v>-</v>
      </c>
      <c r="DQ45" s="72" t="str">
        <f>IF(ISNUMBER(T1_Data!DQ43),IF(T1_Data!DQ43=-999,"NA",IF(T1_Data!DQ43&lt;1, "&lt;1", IF(T1_Data!DQ43&gt;99, "&gt;99", T1_Data!DQ43))),"-")</f>
        <v>-</v>
      </c>
      <c r="DR45" s="72" t="str">
        <f>IF(ISNUMBER(T1_Data!DR43),IF(T1_Data!DR43=-999,"NA",IF(T1_Data!DR43&lt;1, "&lt;1", IF(T1_Data!DR43&gt;99, "&gt;99", T1_Data!DR43))),"-")</f>
        <v>-</v>
      </c>
      <c r="DS45" s="72" t="str">
        <f>IF(ISNUMBER(T1_Data!DS43),IF(T1_Data!DS43=-999,"NA",IF(T1_Data!DS43&lt;1, "&lt;1", IF(T1_Data!DS43&gt;99, "&gt;99", T1_Data!DS43))),"-")</f>
        <v>-</v>
      </c>
      <c r="DT45" s="72" t="str">
        <f>IF(ISNUMBER(T1_Data!DT43),IF(T1_Data!DT43=-999,"NA",IF(T1_Data!DT43&lt;1, "&lt;1", IF(T1_Data!DT43&gt;99, "&gt;99", T1_Data!DT43))),"-")</f>
        <v>-</v>
      </c>
      <c r="DU45" s="72" t="str">
        <f>IF(ISNUMBER(T1_Data!DU43),IF(T1_Data!DU43=-999,"NA",IF(T1_Data!DU43&lt;1, "&lt;1", IF(T1_Data!DU43&gt;99, "&gt;99", T1_Data!DU43))),"-")</f>
        <v>-</v>
      </c>
      <c r="DV45" s="72" t="str">
        <f>IF(ISNUMBER(T1_Data!DV43),IF(T1_Data!DV43=-999,"NA",IF(T1_Data!DV43&lt;1, "&lt;1", IF(T1_Data!DV43&gt;99, "&gt;99", T1_Data!DV43))),"-")</f>
        <v>-</v>
      </c>
      <c r="DW45" s="72" t="str">
        <f>IF(ISNUMBER(T1_Data!DW43),IF(T1_Data!DW43=-999,"NA",IF(T1_Data!DW43&lt;1, "&lt;1", IF(T1_Data!DW43&gt;99, "&gt;99", T1_Data!DW43))),"-")</f>
        <v>-</v>
      </c>
      <c r="DX45" s="72" t="str">
        <f>IF(ISNUMBER(T1_Data!DX43),IF(T1_Data!DX43=-999,"NA",IF(T1_Data!DX43&lt;1, "&lt;1", IF(T1_Data!DX43&gt;99, "&gt;99", T1_Data!DX43))),"-")</f>
        <v>-</v>
      </c>
      <c r="DY45" s="72" t="str">
        <f>IF(ISNUMBER(T1_Data!DY43),IF(T1_Data!DY43=-999,"NA",IF(T1_Data!DY43&lt;1, "&lt;1", IF(T1_Data!DY43&gt;99, "&gt;99", T1_Data!DY43))),"-")</f>
        <v>-</v>
      </c>
      <c r="DZ45" s="72" t="str">
        <f>IF(ISNUMBER(T1_Data!DZ43),IF(T1_Data!DZ43=-999,"NA",IF(T1_Data!DZ43&lt;1, "&lt;1", IF(T1_Data!DZ43&gt;99, "&gt;99", T1_Data!DZ43))),"-")</f>
        <v>-</v>
      </c>
      <c r="EA45" s="72" t="str">
        <f>IF(ISNUMBER(T1_Data!EA43),IF(T1_Data!EA43=-999,"NA",IF(T1_Data!EA43&lt;1, "&lt;1", IF(T1_Data!EA43&gt;99, "&gt;99", T1_Data!EA43))),"-")</f>
        <v>-</v>
      </c>
      <c r="EB45" s="72" t="str">
        <f>IF(ISNUMBER(T1_Data!EB43),IF(T1_Data!EB43=-999,"NA",IF(T1_Data!EB43&lt;1, "&lt;1", IF(T1_Data!EB43&gt;99, "&gt;99", T1_Data!EB43))),"-")</f>
        <v>-</v>
      </c>
      <c r="EC45" s="72" t="str">
        <f>IF(ISNUMBER(T1_Data!EC43),IF(T1_Data!EC43=-999,"NA",IF(T1_Data!EC43&lt;1, "&lt;1", IF(T1_Data!EC43&gt;99, "&gt;99", T1_Data!EC43))),"-")</f>
        <v>-</v>
      </c>
      <c r="ED45" s="72" t="str">
        <f>IF(ISNUMBER(T1_Data!ED43),IF(T1_Data!ED43=-999,"NA",IF(T1_Data!ED43&lt;1, "&lt;1", IF(T1_Data!ED43&gt;99, "&gt;99", T1_Data!ED43))),"-")</f>
        <v>-</v>
      </c>
      <c r="EE45" s="72" t="str">
        <f>IF(ISNUMBER(T1_Data!EE43),IF(T1_Data!EE43=-999,"NA",IF(T1_Data!EE43&lt;1, "&lt;1", IF(T1_Data!EE43&gt;99, "&gt;99", T1_Data!EE43))),"-")</f>
        <v>-</v>
      </c>
      <c r="EF45" s="72" t="str">
        <f>IF(ISNUMBER(T1_Data!EF43),IF(T1_Data!EF43=-999,"NA",IF(T1_Data!EF43&lt;1, "&lt;1", IF(T1_Data!EF43&gt;99, "&gt;99", T1_Data!EF43))),"-")</f>
        <v>-</v>
      </c>
      <c r="EG45" s="72" t="str">
        <f>IF(ISNUMBER(T1_Data!EG43),IF(T1_Data!EG43=-999,"NA",IF(T1_Data!EG43&lt;1, "&lt;1", IF(T1_Data!EG43&gt;99, "&gt;99", T1_Data!EG43))),"-")</f>
        <v>-</v>
      </c>
      <c r="EH45" s="72" t="str">
        <f>IF(ISNUMBER(T1_Data!EH43),IF(T1_Data!EH43=-999,"NA",IF(T1_Data!EH43&lt;1, "&lt;1", IF(T1_Data!EH43&gt;99, "&gt;99", T1_Data!EH43))),"-")</f>
        <v>-</v>
      </c>
      <c r="EI45" s="72" t="str">
        <f>IF(ISNUMBER(T1_Data!EI43),IF(T1_Data!EI43=-999,"NA",IF(T1_Data!EI43&lt;1, "&lt;1", IF(T1_Data!EI43&gt;99, "&gt;99", T1_Data!EI43))),"-")</f>
        <v>-</v>
      </c>
      <c r="EJ45" s="72" t="str">
        <f>IF(ISNUMBER(T1_Data!EJ43),IF(T1_Data!EJ43=-999,"NA",IF(T1_Data!EJ43&lt;1, "&lt;1", IF(T1_Data!EJ43&gt;99, "&gt;99", T1_Data!EJ43))),"-")</f>
        <v>-</v>
      </c>
      <c r="EK45" s="72" t="str">
        <f>IF(ISNUMBER(T1_Data!EK43),IF(T1_Data!EK43=-999,"NA",IF(T1_Data!EK43&lt;1, "&lt;1", IF(T1_Data!EK43&gt;99, "&gt;99", T1_Data!EK43))),"-")</f>
        <v>-</v>
      </c>
      <c r="EL45" s="72" t="str">
        <f>IF(ISNUMBER(T1_Data!EL43),IF(T1_Data!EL43=-999,"NA",IF(T1_Data!EL43&lt;1, "&lt;1", IF(T1_Data!EL43&gt;99, "&gt;99", T1_Data!EL43))),"-")</f>
        <v>-</v>
      </c>
      <c r="EM45" s="72" t="str">
        <f>IF(ISNUMBER(T1_Data!EM43),IF(T1_Data!EM43=-999,"NA",IF(T1_Data!EM43&lt;1, "&lt;1", IF(T1_Data!EM43&gt;99, "&gt;99", T1_Data!EM43))),"-")</f>
        <v>-</v>
      </c>
      <c r="EN45" s="72" t="str">
        <f>IF(ISNUMBER(T1_Data!EN43),IF(T1_Data!EN43=-999,"NA",IF(T1_Data!EN43&lt;1, "&lt;1", IF(T1_Data!EN43&gt;99, "&gt;99", T1_Data!EN43))),"-")</f>
        <v>-</v>
      </c>
      <c r="EO45" s="72" t="str">
        <f>IF(ISNUMBER(T1_Data!EO43),IF(T1_Data!EO43=-999,"NA",IF(T1_Data!EO43&lt;1, "&lt;1", IF(T1_Data!EO43&gt;99, "&gt;99", T1_Data!EO43))),"-")</f>
        <v>-</v>
      </c>
      <c r="EP45" s="72" t="str">
        <f>IF(ISNUMBER(T1_Data!EP43),IF(T1_Data!EP43=-999,"NA",IF(T1_Data!EP43&lt;1, "&lt;1", IF(T1_Data!EP43&gt;99, "&gt;99", T1_Data!EP43))),"-")</f>
        <v>-</v>
      </c>
      <c r="EQ45" s="72" t="str">
        <f>IF(ISNUMBER(T1_Data!EQ43),IF(T1_Data!EQ43=-999,"NA",IF(T1_Data!EQ43&lt;1, "&lt;1", IF(T1_Data!EQ43&gt;99, "&gt;99", T1_Data!EQ43))),"-")</f>
        <v>-</v>
      </c>
      <c r="ER45" s="72" t="str">
        <f>IF(ISNUMBER(T1_Data!ER43),IF(T1_Data!ER43=-999,"NA",IF(T1_Data!ER43&lt;1, "&lt;1", IF(T1_Data!ER43&gt;99, "&gt;99", T1_Data!ER43))),"-")</f>
        <v>-</v>
      </c>
      <c r="ES45" s="72" t="str">
        <f>IF(ISNUMBER(T1_Data!ES43),IF(T1_Data!ES43=-999,"NA",IF(T1_Data!ES43&lt;1, "&lt;1", IF(T1_Data!ES43&gt;99, "&gt;99", T1_Data!ES43))),"-")</f>
        <v>-</v>
      </c>
      <c r="ET45" s="72" t="str">
        <f>IF(ISNUMBER(T1_Data!ET43),IF(T1_Data!ET43=-999,"NA",IF(T1_Data!ET43&lt;1, "&lt;1", IF(T1_Data!ET43&gt;99, "&gt;99", T1_Data!ET43))),"-")</f>
        <v>-</v>
      </c>
      <c r="EU45" s="72" t="str">
        <f>IF(ISNUMBER(T1_Data!EU43),IF(T1_Data!EU43=-999,"NA",IF(T1_Data!EU43&lt;1, "&lt;1", IF(T1_Data!EU43&gt;99, "&gt;99", T1_Data!EU43))),"-")</f>
        <v>-</v>
      </c>
      <c r="EV45" s="72" t="str">
        <f>IF(ISNUMBER(T1_Data!EV43),IF(T1_Data!EV43=-999,"NA",IF(T1_Data!EV43&lt;1, "&lt;1", IF(T1_Data!EV43&gt;99, "&gt;99", T1_Data!EV43))),"-")</f>
        <v>-</v>
      </c>
      <c r="EW45" s="72" t="str">
        <f>IF(ISNUMBER(T1_Data!EW43),IF(T1_Data!EW43=-999,"NA",IF(T1_Data!EW43&lt;1, "&lt;1", IF(T1_Data!EW43&gt;99, "&gt;99", T1_Data!EW43))),"-")</f>
        <v>-</v>
      </c>
      <c r="EX45" s="72" t="str">
        <f>IF(ISNUMBER(T1_Data!EX43),IF(T1_Data!EX43=-999,"NA",IF(T1_Data!EX43&lt;1, "&lt;1", IF(T1_Data!EX43&gt;99, "&gt;99", T1_Data!EX43))),"-")</f>
        <v>-</v>
      </c>
      <c r="EY45" s="72" t="str">
        <f>IF(ISNUMBER(T1_Data!EY43),IF(T1_Data!EY43=-999,"NA",IF(T1_Data!EY43&lt;1, "&lt;1", IF(T1_Data!EY43&gt;99, "&gt;99", T1_Data!EY43))),"-")</f>
        <v>-</v>
      </c>
      <c r="EZ45" s="72" t="str">
        <f>IF(ISNUMBER(T1_Data!EZ43),IF(T1_Data!EZ43=-999,"NA",IF(T1_Data!EZ43&lt;1, "&lt;1", IF(T1_Data!EZ43&gt;99, "&gt;99", T1_Data!EZ43))),"-")</f>
        <v>-</v>
      </c>
      <c r="FA45" s="72" t="str">
        <f>IF(ISNUMBER(T1_Data!FA43),IF(T1_Data!FA43=-999,"NA",IF(T1_Data!FA43&lt;1, "&lt;1", IF(T1_Data!FA43&gt;99, "&gt;99", T1_Data!FA43))),"-")</f>
        <v>-</v>
      </c>
      <c r="FB45" s="72" t="str">
        <f>IF(ISNUMBER(T1_Data!FB43),IF(T1_Data!FB43=-999,"NA",IF(T1_Data!FB43&lt;1, "&lt;1", IF(T1_Data!FB43&gt;99, "&gt;99", T1_Data!FB43))),"-")</f>
        <v>-</v>
      </c>
      <c r="FC45" s="72" t="str">
        <f>IF(ISNUMBER(T1_Data!FC43),IF(T1_Data!FC43=-999,"NA",IF(T1_Data!FC43&lt;1, "&lt;1", IF(T1_Data!FC43&gt;99, "&gt;99", T1_Data!FC43))),"-")</f>
        <v>-</v>
      </c>
      <c r="FD45" s="72" t="str">
        <f>IF(ISNUMBER(T1_Data!FD43),IF(T1_Data!FD43=-999,"NA",IF(T1_Data!FD43&lt;1, "&lt;1", IF(T1_Data!FD43&gt;99, "&gt;99", T1_Data!FD43))),"-")</f>
        <v>-</v>
      </c>
      <c r="FE45" s="72" t="str">
        <f>IF(ISNUMBER(T1_Data!FE43),IF(T1_Data!FE43=-999,"NA",IF(T1_Data!FE43&lt;1, "&lt;1", IF(T1_Data!FE43&gt;99, "&gt;99", T1_Data!FE43))),"-")</f>
        <v>-</v>
      </c>
      <c r="FF45" s="72" t="str">
        <f>IF(ISNUMBER(T1_Data!FF43),IF(T1_Data!FF43=-999,"NA",IF(T1_Data!FF43&lt;1, "&lt;1", IF(T1_Data!FF43&gt;99, "&gt;99", T1_Data!FF43))),"-")</f>
        <v>-</v>
      </c>
      <c r="FG45" s="72" t="str">
        <f>IF(ISNUMBER(T1_Data!FG43),IF(T1_Data!FG43=-999,"NA",IF(T1_Data!FG43&lt;1, "&lt;1", IF(T1_Data!FG43&gt;99, "&gt;99", T1_Data!FG43))),"-")</f>
        <v>-</v>
      </c>
      <c r="FH45" s="72" t="str">
        <f>IF(ISNUMBER(T1_Data!FH43),IF(T1_Data!FH43=-999,"NA",IF(T1_Data!FH43&lt;1, "&lt;1", IF(T1_Data!FH43&gt;99, "&gt;99", T1_Data!FH43))),"-")</f>
        <v>-</v>
      </c>
      <c r="FI45" s="72" t="str">
        <f>IF(ISNUMBER(T1_Data!FI43),IF(T1_Data!FI43=-999,"NA",IF(T1_Data!FI43&lt;1, "&lt;1", IF(T1_Data!FI43&gt;99, "&gt;99", T1_Data!FI43))),"-")</f>
        <v>-</v>
      </c>
      <c r="FJ45" s="72" t="str">
        <f>IF(ISNUMBER(T1_Data!FJ43),IF(T1_Data!FJ43=-999,"NA",IF(T1_Data!FJ43&lt;1, "&lt;1", IF(T1_Data!FJ43&gt;99, "&gt;99", T1_Data!FJ43))),"-")</f>
        <v>-</v>
      </c>
      <c r="FK45" s="72" t="str">
        <f>IF(ISNUMBER(T1_Data!FK43),IF(T1_Data!FK43=-999,"NA",IF(T1_Data!FK43&lt;1, "&lt;1", IF(T1_Data!FK43&gt;99, "&gt;99", T1_Data!FK43))),"-")</f>
        <v>-</v>
      </c>
      <c r="FL45" s="72" t="str">
        <f>IF(ISNUMBER(T1_Data!FL43),IF(T1_Data!FL43=-999,"NA",IF(T1_Data!FL43&lt;1, "&lt;1", IF(T1_Data!FL43&gt;99, "&gt;99", T1_Data!FL43))),"-")</f>
        <v>-</v>
      </c>
      <c r="FM45" s="72" t="str">
        <f>IF(ISNUMBER(T1_Data!FM43),IF(T1_Data!FM43=-999,"NA",IF(T1_Data!FM43&lt;1, "&lt;1", IF(T1_Data!FM43&gt;99, "&gt;99", T1_Data!FM43))),"-")</f>
        <v>-</v>
      </c>
      <c r="FN45" s="72" t="str">
        <f>IF(ISNUMBER(T1_Data!FN43),IF(T1_Data!FN43=-999,"NA",IF(T1_Data!FN43&lt;1, "&lt;1", IF(T1_Data!FN43&gt;99, "&gt;99", T1_Data!FN43))),"-")</f>
        <v>-</v>
      </c>
      <c r="FO45" s="72" t="str">
        <f>IF(ISNUMBER(T1_Data!FO43),IF(T1_Data!FO43=-999,"NA",IF(T1_Data!FO43&lt;1, "&lt;1", IF(T1_Data!FO43&gt;99, "&gt;99", T1_Data!FO43))),"-")</f>
        <v>-</v>
      </c>
      <c r="FP45" s="72" t="str">
        <f>IF(ISNUMBER(T1_Data!FP43),IF(T1_Data!FP43=-999,"NA",IF(T1_Data!FP43&lt;1, "&lt;1", IF(T1_Data!FP43&gt;99, "&gt;99", T1_Data!FP43))),"-")</f>
        <v>-</v>
      </c>
      <c r="FQ45" s="72" t="str">
        <f>IF(ISNUMBER(T1_Data!FQ43),IF(T1_Data!FQ43=-999,"NA",IF(T1_Data!FQ43&lt;1, "&lt;1", IF(T1_Data!FQ43&gt;99, "&gt;99", T1_Data!FQ43))),"-")</f>
        <v>-</v>
      </c>
      <c r="FR45" s="72" t="str">
        <f>IF(ISNUMBER(T1_Data!FR43),IF(T1_Data!FR43=-999,"NA",IF(T1_Data!FR43&lt;1, "&lt;1", IF(T1_Data!FR43&gt;99, "&gt;99", T1_Data!FR43))),"-")</f>
        <v>-</v>
      </c>
      <c r="FS45" s="72" t="str">
        <f>IF(ISNUMBER(T1_Data!FS43),IF(T1_Data!FS43=-999,"NA",IF(T1_Data!FS43&lt;1, "&lt;1", IF(T1_Data!FS43&gt;99, "&gt;99", T1_Data!FS43))),"-")</f>
        <v>-</v>
      </c>
      <c r="FT45" s="72" t="str">
        <f>IF(ISNUMBER(T1_Data!FT43),IF(T1_Data!FT43=-999,"NA",IF(T1_Data!FT43&lt;1, "&lt;1", IF(T1_Data!FT43&gt;99, "&gt;99", T1_Data!FT43))),"-")</f>
        <v>-</v>
      </c>
      <c r="FU45" s="72" t="str">
        <f>IF(ISNUMBER(T1_Data!FU43),IF(T1_Data!FU43=-999,"NA",IF(T1_Data!FU43&lt;1, "&lt;1", IF(T1_Data!FU43&gt;99, "&gt;99", T1_Data!FU43))),"-")</f>
        <v>-</v>
      </c>
      <c r="FV45" s="72" t="str">
        <f>IF(ISNUMBER(T1_Data!FV43),IF(T1_Data!FV43=-999,"NA",IF(T1_Data!FV43&lt;1, "&lt;1", IF(T1_Data!FV43&gt;99, "&gt;99", T1_Data!FV43))),"-")</f>
        <v>-</v>
      </c>
      <c r="FW45" s="72" t="str">
        <f>IF(ISNUMBER(T1_Data!FW43),IF(T1_Data!FW43=-999,"NA",IF(T1_Data!FW43&lt;1, "&lt;1", IF(T1_Data!FW43&gt;99, "&gt;99", T1_Data!FW43))),"-")</f>
        <v>-</v>
      </c>
      <c r="FX45" s="71" t="str">
        <f>IF(ISBLANK(T1_Data!FX43), "", T1_Data!FX43)</f>
        <v/>
      </c>
    </row>
    <row r="46" spans="1:180" x14ac:dyDescent="0.25">
      <c r="A46" s="71" t="str">
        <f>IF(ISBLANK(T1_Data!A44), "", T1_Data!A44)</f>
        <v/>
      </c>
      <c r="B46" s="72" t="str">
        <f>IF(ISNUMBER(T1_Data!B44), T1_Data!B44,"-")</f>
        <v>-</v>
      </c>
      <c r="C46" s="72" t="str">
        <f>IF(ISNUMBER(T1_Data!C44),IF(T1_Data!C44=-999,"NA",IF(T1_Data!C44&lt;1, "&lt;1", IF(T1_Data!C44&gt;99, "&gt;99", T1_Data!C44))),"-")</f>
        <v>-</v>
      </c>
      <c r="D46" s="72" t="str">
        <f>IF(ISNUMBER(T1_Data!D44),IF(T1_Data!D44=-999,"NA",IF(T1_Data!D44&lt;1, "&lt;1", IF(T1_Data!D44&gt;99, "&gt;99", T1_Data!D44))),"-")</f>
        <v>-</v>
      </c>
      <c r="E46" s="72" t="str">
        <f>IF(ISNUMBER(T1_Data!E44),IF(T1_Data!E44=-999,"NA",IF(T1_Data!E44&lt;1, "&lt;1", IF(T1_Data!E44&gt;99, "&gt;99", T1_Data!E44))),"-")</f>
        <v>-</v>
      </c>
      <c r="F46" s="72" t="str">
        <f>IF(ISNUMBER(T1_Data!F44),IF(T1_Data!F44=-999,"NA",IF(T1_Data!F44&lt;1, "&lt;1", IF(T1_Data!F44&gt;99, "&gt;99", T1_Data!F44))),"-")</f>
        <v>-</v>
      </c>
      <c r="G46" s="72" t="str">
        <f>IF(ISNUMBER(T1_Data!G44),IF(T1_Data!G44=-999,"NA",IF(T1_Data!G44&lt;1, "&lt;1", IF(T1_Data!G44&gt;99, "&gt;99", T1_Data!G44))),"-")</f>
        <v>-</v>
      </c>
      <c r="H46" s="72" t="str">
        <f>IF(ISNUMBER(T1_Data!H44),IF(T1_Data!H44=-999,"NA",IF(T1_Data!H44&lt;1, "&lt;1", IF(T1_Data!H44&gt;99, "&gt;99", T1_Data!H44))),"-")</f>
        <v>-</v>
      </c>
      <c r="I46" s="72" t="str">
        <f>IF(ISNUMBER(T1_Data!I44),IF(T1_Data!I44=-999,"NA",IF(T1_Data!I44&lt;1, "&lt;1", IF(T1_Data!I44&gt;99, "&gt;99", T1_Data!I44))),"-")</f>
        <v>-</v>
      </c>
      <c r="J46" s="72" t="str">
        <f>IF(ISNUMBER(T1_Data!J44),IF(T1_Data!J44=-999,"NA",IF(T1_Data!J44&lt;1, "&lt;1", IF(T1_Data!J44&gt;99, "&gt;99", T1_Data!J44))),"-")</f>
        <v>-</v>
      </c>
      <c r="K46" s="72" t="str">
        <f>IF(ISNUMBER(T1_Data!K44),IF(T1_Data!K44=-999,"NA",IF(T1_Data!K44&lt;1, "&lt;1", IF(T1_Data!K44&gt;99, "&gt;99", T1_Data!K44))),"-")</f>
        <v>-</v>
      </c>
      <c r="L46" s="72" t="str">
        <f>IF(ISNUMBER(T1_Data!L44),IF(T1_Data!L44=-999,"NA",IF(T1_Data!L44&lt;1, "&lt;1", IF(T1_Data!L44&gt;99, "&gt;99", T1_Data!L44))),"-")</f>
        <v>-</v>
      </c>
      <c r="M46" s="72" t="str">
        <f>IF(ISNUMBER(T1_Data!M44),IF(T1_Data!M44=-999,"NA",IF(T1_Data!M44&lt;1, "&lt;1", IF(T1_Data!M44&gt;99, "&gt;99", T1_Data!M44))),"-")</f>
        <v>-</v>
      </c>
      <c r="N46" s="72" t="str">
        <f>IF(ISNUMBER(T1_Data!N44),IF(T1_Data!N44=-999,"NA",IF(T1_Data!N44&lt;1, "&lt;1", IF(T1_Data!N44&gt;99, "&gt;99", T1_Data!N44))),"-")</f>
        <v>-</v>
      </c>
      <c r="O46" s="72" t="str">
        <f>IF(ISNUMBER(T1_Data!O44),IF(T1_Data!O44=-999,"NA",IF(T1_Data!O44&lt;1, "&lt;1", IF(T1_Data!O44&gt;99, "&gt;99", T1_Data!O44))),"-")</f>
        <v>-</v>
      </c>
      <c r="P46" s="72" t="str">
        <f>IF(ISNUMBER(T1_Data!P44),IF(T1_Data!P44=-999,"NA",IF(T1_Data!P44&lt;1, "&lt;1", IF(T1_Data!P44&gt;99, "&gt;99", T1_Data!P44))),"-")</f>
        <v>-</v>
      </c>
      <c r="Q46" s="72" t="str">
        <f>IF(ISNUMBER(T1_Data!Q44),IF(T1_Data!Q44=-999,"NA",IF(T1_Data!Q44&lt;1, "&lt;1", IF(T1_Data!Q44&gt;99, "&gt;99", T1_Data!Q44))),"-")</f>
        <v>-</v>
      </c>
      <c r="R46" s="72" t="str">
        <f>IF(ISNUMBER(T1_Data!R44),IF(T1_Data!R44=-999,"NA",IF(T1_Data!R44&lt;1, "&lt;1", IF(T1_Data!R44&gt;99, "&gt;99", T1_Data!R44))),"-")</f>
        <v>-</v>
      </c>
      <c r="S46" s="72" t="str">
        <f>IF(ISNUMBER(T1_Data!S44),IF(T1_Data!S44=-999,"NA",IF(T1_Data!S44&lt;1, "&lt;1", IF(T1_Data!S44&gt;99, "&gt;99", T1_Data!S44))),"-")</f>
        <v>-</v>
      </c>
      <c r="T46" s="72" t="str">
        <f>IF(ISNUMBER(T1_Data!T44),IF(T1_Data!T44=-999,"NA",IF(T1_Data!T44&lt;1, "&lt;1", IF(T1_Data!T44&gt;99, "&gt;99", T1_Data!T44))),"-")</f>
        <v>-</v>
      </c>
      <c r="U46" s="72" t="str">
        <f>IF(ISNUMBER(T1_Data!U44),IF(T1_Data!U44=-999,"NA",IF(T1_Data!U44&lt;1, "&lt;1", IF(T1_Data!U44&gt;99, "&gt;99", T1_Data!U44))),"-")</f>
        <v>-</v>
      </c>
      <c r="V46" s="72" t="str">
        <f>IF(ISNUMBER(T1_Data!V44),IF(T1_Data!V44=-999,"NA",IF(T1_Data!V44&lt;1, "&lt;1", IF(T1_Data!V44&gt;99, "&gt;99", T1_Data!V44))),"-")</f>
        <v>-</v>
      </c>
      <c r="W46" s="72" t="str">
        <f>IF(ISNUMBER(T1_Data!W44),IF(T1_Data!W44=-999,"NA",IF(T1_Data!W44&lt;1, "&lt;1", IF(T1_Data!W44&gt;99, "&gt;99", T1_Data!W44))),"-")</f>
        <v>-</v>
      </c>
      <c r="X46" s="72" t="str">
        <f>IF(ISNUMBER(T1_Data!X44),IF(T1_Data!X44=-999,"NA",IF(T1_Data!X44&lt;1, "&lt;1", IF(T1_Data!X44&gt;99, "&gt;99", T1_Data!X44))),"-")</f>
        <v>-</v>
      </c>
      <c r="Y46" s="72" t="str">
        <f>IF(ISNUMBER(T1_Data!Y44),IF(T1_Data!Y44=-999,"NA",IF(T1_Data!Y44&lt;1, "&lt;1", IF(T1_Data!Y44&gt;99, "&gt;99", T1_Data!Y44))),"-")</f>
        <v>-</v>
      </c>
      <c r="Z46" s="72" t="str">
        <f>IF(ISNUMBER(T1_Data!Z44),IF(T1_Data!Z44=-999,"NA",IF(T1_Data!Z44&lt;1, "&lt;1", IF(T1_Data!Z44&gt;99, "&gt;99", T1_Data!Z44))),"-")</f>
        <v>-</v>
      </c>
      <c r="AA46" s="72" t="str">
        <f>IF(ISNUMBER(T1_Data!AA44),IF(T1_Data!AA44=-999,"NA",IF(T1_Data!AA44&lt;1, "&lt;1", IF(T1_Data!AA44&gt;99, "&gt;99", T1_Data!AA44))),"-")</f>
        <v>-</v>
      </c>
      <c r="AB46" s="72" t="str">
        <f>IF(ISNUMBER(T1_Data!AB44),IF(T1_Data!AB44=-999,"NA",IF(T1_Data!AB44&lt;1, "&lt;1", IF(T1_Data!AB44&gt;99, "&gt;99", T1_Data!AB44))),"-")</f>
        <v>-</v>
      </c>
      <c r="AC46" s="72" t="str">
        <f>IF(ISNUMBER(T1_Data!AC44),IF(T1_Data!AC44=-999,"NA",IF(T1_Data!AC44&lt;1, "&lt;1", IF(T1_Data!AC44&gt;99, "&gt;99", T1_Data!AC44))),"-")</f>
        <v>-</v>
      </c>
      <c r="AD46" s="72" t="str">
        <f>IF(ISNUMBER(T1_Data!AD44),IF(T1_Data!AD44=-999,"NA",IF(T1_Data!AD44&lt;1, "&lt;1", IF(T1_Data!AD44&gt;99, "&gt;99", T1_Data!AD44))),"-")</f>
        <v>-</v>
      </c>
      <c r="AE46" s="72" t="str">
        <f>IF(ISNUMBER(T1_Data!AE44),IF(T1_Data!AE44=-999,"NA",IF(T1_Data!AE44&lt;1, "&lt;1", IF(T1_Data!AE44&gt;99, "&gt;99", T1_Data!AE44))),"-")</f>
        <v>-</v>
      </c>
      <c r="AF46" s="72" t="str">
        <f>IF(ISNUMBER(T1_Data!AF44),IF(T1_Data!AF44=-999,"NA",IF(T1_Data!AF44&lt;1, "&lt;1", IF(T1_Data!AF44&gt;99, "&gt;99", T1_Data!AF44))),"-")</f>
        <v>-</v>
      </c>
      <c r="AG46" s="72" t="str">
        <f>IF(ISNUMBER(T1_Data!AG44),IF(T1_Data!AG44=-999,"NA",IF(T1_Data!AG44&lt;1, "&lt;1", IF(T1_Data!AG44&gt;99, "&gt;99", T1_Data!AG44))),"-")</f>
        <v>-</v>
      </c>
      <c r="AH46" s="72" t="str">
        <f>IF(ISNUMBER(T1_Data!AH44),IF(T1_Data!AH44=-999,"NA",IF(T1_Data!AH44&lt;1, "&lt;1", IF(T1_Data!AH44&gt;99, "&gt;99", T1_Data!AH44))),"-")</f>
        <v>-</v>
      </c>
      <c r="AI46" s="72" t="str">
        <f>IF(ISNUMBER(T1_Data!AI44),IF(T1_Data!AI44=-999,"NA",IF(T1_Data!AI44&lt;1, "&lt;1", IF(T1_Data!AI44&gt;99, "&gt;99", T1_Data!AI44))),"-")</f>
        <v>-</v>
      </c>
      <c r="AJ46" s="72" t="str">
        <f>IF(ISNUMBER(T1_Data!AJ44),IF(T1_Data!AJ44=-999,"NA",IF(T1_Data!AJ44&lt;1, "&lt;1", IF(T1_Data!AJ44&gt;99, "&gt;99", T1_Data!AJ44))),"-")</f>
        <v>-</v>
      </c>
      <c r="AK46" s="72" t="str">
        <f>IF(ISNUMBER(T1_Data!AK44),IF(T1_Data!AK44=-999,"NA",IF(T1_Data!AK44&lt;1, "&lt;1", IF(T1_Data!AK44&gt;99, "&gt;99", T1_Data!AK44))),"-")</f>
        <v>-</v>
      </c>
      <c r="AL46" s="72" t="str">
        <f>IF(ISNUMBER(T1_Data!AL44),IF(T1_Data!AL44=-999,"NA",IF(T1_Data!AL44&lt;1, "&lt;1", IF(T1_Data!AL44&gt;99, "&gt;99", T1_Data!AL44))),"-")</f>
        <v>-</v>
      </c>
      <c r="AM46" s="72" t="str">
        <f>IF(ISNUMBER(T1_Data!AM44),IF(T1_Data!AM44=-999,"NA",IF(T1_Data!AM44&lt;1, "&lt;1", IF(T1_Data!AM44&gt;99, "&gt;99", T1_Data!AM44))),"-")</f>
        <v>-</v>
      </c>
      <c r="AN46" s="72" t="str">
        <f>IF(ISNUMBER(T1_Data!AN44),IF(T1_Data!AN44=-999,"NA",IF(T1_Data!AN44&lt;1, "&lt;1", IF(T1_Data!AN44&gt;99, "&gt;99", T1_Data!AN44))),"-")</f>
        <v>-</v>
      </c>
      <c r="AO46" s="72" t="str">
        <f>IF(ISNUMBER(T1_Data!AO44),IF(T1_Data!AO44=-999,"NA",IF(T1_Data!AO44&lt;1, "&lt;1", IF(T1_Data!AO44&gt;99, "&gt;99", T1_Data!AO44))),"-")</f>
        <v>-</v>
      </c>
      <c r="AP46" s="72" t="str">
        <f>IF(ISNUMBER(T1_Data!AP44),IF(T1_Data!AP44=-999,"NA",IF(T1_Data!AP44&lt;1, "&lt;1", IF(T1_Data!AP44&gt;99, "&gt;99", T1_Data!AP44))),"-")</f>
        <v>-</v>
      </c>
      <c r="AQ46" s="72" t="str">
        <f>IF(ISNUMBER(T1_Data!AQ44),IF(T1_Data!AQ44=-999,"NA",IF(T1_Data!AQ44&lt;1, "&lt;1", IF(T1_Data!AQ44&gt;99, "&gt;99", T1_Data!AQ44))),"-")</f>
        <v>-</v>
      </c>
      <c r="AR46" s="72" t="str">
        <f>IF(ISNUMBER(T1_Data!AR44),IF(T1_Data!AR44=-999,"NA",IF(T1_Data!AR44&lt;1, "&lt;1", IF(T1_Data!AR44&gt;99, "&gt;99", T1_Data!AR44))),"-")</f>
        <v>-</v>
      </c>
      <c r="AS46" s="72" t="str">
        <f>IF(ISNUMBER(T1_Data!AS44),IF(T1_Data!AS44=-999,"NA",IF(T1_Data!AS44&lt;1, "&lt;1", IF(T1_Data!AS44&gt;99, "&gt;99", T1_Data!AS44))),"-")</f>
        <v>-</v>
      </c>
      <c r="AT46" s="72" t="str">
        <f>IF(ISNUMBER(T1_Data!AT44),IF(T1_Data!AT44=-999,"NA",IF(T1_Data!AT44&lt;1, "&lt;1", IF(T1_Data!AT44&gt;99, "&gt;99", T1_Data!AT44))),"-")</f>
        <v>-</v>
      </c>
      <c r="AU46" s="72" t="str">
        <f>IF(ISNUMBER(T1_Data!AU44),IF(T1_Data!AU44=-999,"NA",IF(T1_Data!AU44&lt;1, "&lt;1", IF(T1_Data!AU44&gt;99, "&gt;99", T1_Data!AU44))),"-")</f>
        <v>-</v>
      </c>
      <c r="AV46" s="72" t="str">
        <f>IF(ISNUMBER(T1_Data!AV44),IF(T1_Data!AV44=-999,"NA",IF(T1_Data!AV44&lt;1, "&lt;1", IF(T1_Data!AV44&gt;99, "&gt;99", T1_Data!AV44))),"-")</f>
        <v>-</v>
      </c>
      <c r="AW46" s="72" t="str">
        <f>IF(ISNUMBER(T1_Data!AW44),IF(T1_Data!AW44=-999,"NA",IF(T1_Data!AW44&lt;1, "&lt;1", IF(T1_Data!AW44&gt;99, "&gt;99", T1_Data!AW44))),"-")</f>
        <v>-</v>
      </c>
      <c r="AX46" s="72" t="str">
        <f>IF(ISNUMBER(T1_Data!AX44),IF(T1_Data!AX44=-999,"NA",IF(T1_Data!AX44&lt;1, "&lt;1", IF(T1_Data!AX44&gt;99, "&gt;99", T1_Data!AX44))),"-")</f>
        <v>-</v>
      </c>
      <c r="AY46" s="72" t="str">
        <f>IF(ISNUMBER(T1_Data!AY44),IF(T1_Data!AY44=-999,"NA",IF(T1_Data!AY44&lt;1, "&lt;1", IF(T1_Data!AY44&gt;99, "&gt;99", T1_Data!AY44))),"-")</f>
        <v>-</v>
      </c>
      <c r="AZ46" s="72" t="str">
        <f>IF(ISNUMBER(T1_Data!AZ44),IF(T1_Data!AZ44=-999,"NA",IF(T1_Data!AZ44&lt;1, "&lt;1", IF(T1_Data!AZ44&gt;99, "&gt;99", T1_Data!AZ44))),"-")</f>
        <v>-</v>
      </c>
      <c r="BA46" s="72" t="str">
        <f>IF(ISNUMBER(T1_Data!BA44),IF(T1_Data!BA44=-999,"NA",IF(T1_Data!BA44&lt;1, "&lt;1", IF(T1_Data!BA44&gt;99, "&gt;99", T1_Data!BA44))),"-")</f>
        <v>-</v>
      </c>
      <c r="BB46" s="72" t="str">
        <f>IF(ISNUMBER(T1_Data!BB44),IF(T1_Data!BB44=-999,"NA",IF(T1_Data!BB44&lt;1, "&lt;1", IF(T1_Data!BB44&gt;99, "&gt;99", T1_Data!BB44))),"-")</f>
        <v>-</v>
      </c>
      <c r="BC46" s="72" t="str">
        <f>IF(ISNUMBER(T1_Data!BC44),IF(T1_Data!BC44=-999,"NA",IF(T1_Data!BC44&lt;1, "&lt;1", IF(T1_Data!BC44&gt;99, "&gt;99", T1_Data!BC44))),"-")</f>
        <v>-</v>
      </c>
      <c r="BD46" s="72" t="str">
        <f>IF(ISNUMBER(T1_Data!BD44),IF(T1_Data!BD44=-999,"NA",IF(T1_Data!BD44&lt;1, "&lt;1", IF(T1_Data!BD44&gt;99, "&gt;99", T1_Data!BD44))),"-")</f>
        <v>-</v>
      </c>
      <c r="BE46" s="72" t="str">
        <f>IF(ISNUMBER(T1_Data!BE44),IF(T1_Data!BE44=-999,"NA",IF(T1_Data!BE44&lt;1, "&lt;1", IF(T1_Data!BE44&gt;99, "&gt;99", T1_Data!BE44))),"-")</f>
        <v>-</v>
      </c>
      <c r="BF46" s="72" t="str">
        <f>IF(ISNUMBER(T1_Data!BF44),IF(T1_Data!BF44=-999,"NA",IF(T1_Data!BF44&lt;1, "&lt;1", IF(T1_Data!BF44&gt;99, "&gt;99", T1_Data!BF44))),"-")</f>
        <v>-</v>
      </c>
      <c r="BG46" s="72" t="str">
        <f>IF(ISNUMBER(T1_Data!BG44),IF(T1_Data!BG44=-999,"NA",IF(T1_Data!BG44&lt;1, "&lt;1", IF(T1_Data!BG44&gt;99, "&gt;99", T1_Data!BG44))),"-")</f>
        <v>-</v>
      </c>
      <c r="BH46" s="72" t="str">
        <f>IF(ISNUMBER(T1_Data!BH44),IF(T1_Data!BH44=-999,"NA",IF(T1_Data!BH44&lt;1, "&lt;1", IF(T1_Data!BH44&gt;99, "&gt;99", T1_Data!BH44))),"-")</f>
        <v>-</v>
      </c>
      <c r="BI46" s="72" t="str">
        <f>IF(ISNUMBER(T1_Data!BI44),IF(T1_Data!BI44=-999,"NA",IF(T1_Data!BI44&lt;1, "&lt;1", IF(T1_Data!BI44&gt;99, "&gt;99", T1_Data!BI44))),"-")</f>
        <v>-</v>
      </c>
      <c r="BJ46" s="72" t="str">
        <f>IF(ISNUMBER(T1_Data!BJ44),IF(T1_Data!BJ44=-999,"NA",IF(T1_Data!BJ44&lt;1, "&lt;1", IF(T1_Data!BJ44&gt;99, "&gt;99", T1_Data!BJ44))),"-")</f>
        <v>-</v>
      </c>
      <c r="BK46" s="72" t="str">
        <f>IF(ISNUMBER(T1_Data!BK44),IF(T1_Data!BK44=-999,"NA",IF(T1_Data!BK44&lt;1, "&lt;1", IF(T1_Data!BK44&gt;99, "&gt;99", T1_Data!BK44))),"-")</f>
        <v>-</v>
      </c>
      <c r="BL46" s="72" t="str">
        <f>IF(ISNUMBER(T1_Data!BL44),IF(T1_Data!BL44=-999,"NA",IF(T1_Data!BL44&lt;1, "&lt;1", IF(T1_Data!BL44&gt;99, "&gt;99", T1_Data!BL44))),"-")</f>
        <v>-</v>
      </c>
      <c r="BM46" s="72" t="str">
        <f>IF(ISNUMBER(T1_Data!BM44),IF(T1_Data!BM44=-999,"NA",IF(T1_Data!BM44&lt;1, "&lt;1", IF(T1_Data!BM44&gt;99, "&gt;99", T1_Data!BM44))),"-")</f>
        <v>-</v>
      </c>
      <c r="BN46" s="72" t="str">
        <f>IF(ISNUMBER(T1_Data!BN44),IF(T1_Data!BN44=-999,"NA",IF(T1_Data!BN44&lt;1, "&lt;1", IF(T1_Data!BN44&gt;99, "&gt;99", T1_Data!BN44))),"-")</f>
        <v>-</v>
      </c>
      <c r="BO46" s="72" t="str">
        <f>IF(ISNUMBER(T1_Data!BO44),IF(T1_Data!BO44=-999,"NA",IF(T1_Data!BO44&lt;1, "&lt;1", IF(T1_Data!BO44&gt;99, "&gt;99", T1_Data!BO44))),"-")</f>
        <v>-</v>
      </c>
      <c r="BP46" s="72" t="str">
        <f>IF(ISNUMBER(T1_Data!BP44),IF(T1_Data!BP44=-999,"NA",IF(T1_Data!BP44&lt;1, "&lt;1", IF(T1_Data!BP44&gt;99, "&gt;99", T1_Data!BP44))),"-")</f>
        <v>-</v>
      </c>
      <c r="BQ46" s="72" t="str">
        <f>IF(ISNUMBER(T1_Data!BQ44),IF(T1_Data!BQ44=-999,"NA",IF(T1_Data!BQ44&lt;1, "&lt;1", IF(T1_Data!BQ44&gt;99, "&gt;99", T1_Data!BQ44))),"-")</f>
        <v>-</v>
      </c>
      <c r="BR46" s="72" t="str">
        <f>IF(ISNUMBER(T1_Data!BR44),IF(T1_Data!BR44=-999,"NA",IF(T1_Data!BR44&lt;1, "&lt;1", IF(T1_Data!BR44&gt;99, "&gt;99", T1_Data!BR44))),"-")</f>
        <v>-</v>
      </c>
      <c r="BS46" s="72" t="str">
        <f>IF(ISNUMBER(T1_Data!BS44),IF(T1_Data!BS44=-999,"NA",IF(T1_Data!BS44&lt;1, "&lt;1", IF(T1_Data!BS44&gt;99, "&gt;99", T1_Data!BS44))),"-")</f>
        <v>-</v>
      </c>
      <c r="BT46" s="72" t="str">
        <f>IF(ISNUMBER(T1_Data!BT44),IF(T1_Data!BT44=-999,"NA",IF(T1_Data!BT44&lt;1, "&lt;1", IF(T1_Data!BT44&gt;99, "&gt;99", T1_Data!BT44))),"-")</f>
        <v>-</v>
      </c>
      <c r="BU46" s="72" t="str">
        <f>IF(ISNUMBER(T1_Data!BU44),IF(T1_Data!BU44=-999,"NA",IF(T1_Data!BU44&lt;1, "&lt;1", IF(T1_Data!BU44&gt;99, "&gt;99", T1_Data!BU44))),"-")</f>
        <v>-</v>
      </c>
      <c r="BV46" s="72" t="str">
        <f>IF(ISNUMBER(T1_Data!BV44),IF(T1_Data!BV44=-999,"NA",IF(T1_Data!BV44&lt;1, "&lt;1", IF(T1_Data!BV44&gt;99, "&gt;99", T1_Data!BV44))),"-")</f>
        <v>-</v>
      </c>
      <c r="BW46" s="72" t="str">
        <f>IF(ISNUMBER(T1_Data!BW44),IF(T1_Data!BW44=-999,"NA",IF(T1_Data!BW44&lt;1, "&lt;1", IF(T1_Data!BW44&gt;99, "&gt;99", T1_Data!BW44))),"-")</f>
        <v>-</v>
      </c>
      <c r="BX46" s="72" t="str">
        <f>IF(ISNUMBER(T1_Data!BX44),IF(T1_Data!BX44=-999,"NA",IF(T1_Data!BX44&lt;1, "&lt;1", IF(T1_Data!BX44&gt;99, "&gt;99", T1_Data!BX44))),"-")</f>
        <v>-</v>
      </c>
      <c r="BY46" s="72" t="str">
        <f>IF(ISNUMBER(T1_Data!BY44),IF(T1_Data!BY44=-999,"NA",IF(T1_Data!BY44&lt;1, "&lt;1", IF(T1_Data!BY44&gt;99, "&gt;99", T1_Data!BY44))),"-")</f>
        <v>-</v>
      </c>
      <c r="BZ46" s="72" t="str">
        <f>IF(ISNUMBER(T1_Data!BZ44),IF(T1_Data!BZ44=-999,"NA",IF(T1_Data!BZ44&lt;1, "&lt;1", IF(T1_Data!BZ44&gt;99, "&gt;99", T1_Data!BZ44))),"-")</f>
        <v>-</v>
      </c>
      <c r="CA46" s="72" t="str">
        <f>IF(ISNUMBER(T1_Data!CA44),IF(T1_Data!CA44=-999,"NA",IF(T1_Data!CA44&lt;1, "&lt;1", IF(T1_Data!CA44&gt;99, "&gt;99", T1_Data!CA44))),"-")</f>
        <v>-</v>
      </c>
      <c r="CB46" s="72" t="str">
        <f>IF(ISNUMBER(T1_Data!CB44),IF(T1_Data!CB44=-999,"NA",IF(T1_Data!CB44&lt;1, "&lt;1", IF(T1_Data!CB44&gt;99, "&gt;99", T1_Data!CB44))),"-")</f>
        <v>-</v>
      </c>
      <c r="CC46" s="72" t="str">
        <f>IF(ISNUMBER(T1_Data!CC44),IF(T1_Data!CC44=-999,"NA",IF(T1_Data!CC44&lt;1, "&lt;1", IF(T1_Data!CC44&gt;99, "&gt;99", T1_Data!CC44))),"-")</f>
        <v>-</v>
      </c>
      <c r="CD46" s="72" t="str">
        <f>IF(ISNUMBER(T1_Data!CD44),IF(T1_Data!CD44=-999,"NA",IF(T1_Data!CD44&lt;1, "&lt;1", IF(T1_Data!CD44&gt;99, "&gt;99", T1_Data!CD44))),"-")</f>
        <v>-</v>
      </c>
      <c r="CE46" s="72" t="str">
        <f>IF(ISNUMBER(T1_Data!CE44),IF(T1_Data!CE44=-999,"NA",IF(T1_Data!CE44&lt;1, "&lt;1", IF(T1_Data!CE44&gt;99, "&gt;99", T1_Data!CE44))),"-")</f>
        <v>-</v>
      </c>
      <c r="CF46" s="72" t="str">
        <f>IF(ISNUMBER(T1_Data!CF44),IF(T1_Data!CF44=-999,"NA",IF(T1_Data!CF44&lt;1, "&lt;1", IF(T1_Data!CF44&gt;99, "&gt;99", T1_Data!CF44))),"-")</f>
        <v>-</v>
      </c>
      <c r="CG46" s="72" t="str">
        <f>IF(ISNUMBER(T1_Data!CG44),IF(T1_Data!CG44=-999,"NA",IF(T1_Data!CG44&lt;1, "&lt;1", IF(T1_Data!CG44&gt;99, "&gt;99", T1_Data!CG44))),"-")</f>
        <v>-</v>
      </c>
      <c r="CH46" s="72" t="str">
        <f>IF(ISNUMBER(T1_Data!CH44),IF(T1_Data!CH44=-999,"NA",IF(T1_Data!CH44&lt;1, "&lt;1", IF(T1_Data!CH44&gt;99, "&gt;99", T1_Data!CH44))),"-")</f>
        <v>-</v>
      </c>
      <c r="CI46" s="72" t="str">
        <f>IF(ISNUMBER(T1_Data!CI44),IF(T1_Data!CI44=-999,"NA",IF(T1_Data!CI44&lt;1, "&lt;1", IF(T1_Data!CI44&gt;99, "&gt;99", T1_Data!CI44))),"-")</f>
        <v>-</v>
      </c>
      <c r="CJ46" s="72" t="str">
        <f>IF(ISNUMBER(T1_Data!CJ44),IF(T1_Data!CJ44=-999,"NA",IF(T1_Data!CJ44&lt;1, "&lt;1", IF(T1_Data!CJ44&gt;99, "&gt;99", T1_Data!CJ44))),"-")</f>
        <v>-</v>
      </c>
      <c r="CK46" s="72" t="str">
        <f>IF(ISNUMBER(T1_Data!CK44),IF(T1_Data!CK44=-999,"NA",IF(T1_Data!CK44&lt;1, "&lt;1", IF(T1_Data!CK44&gt;99, "&gt;99", T1_Data!CK44))),"-")</f>
        <v>-</v>
      </c>
      <c r="CL46" s="72" t="str">
        <f>IF(ISNUMBER(T1_Data!CL44),IF(T1_Data!CL44=-999,"NA",IF(T1_Data!CL44&lt;1, "&lt;1", IF(T1_Data!CL44&gt;99, "&gt;99", T1_Data!CL44))),"-")</f>
        <v>-</v>
      </c>
      <c r="CM46" s="72" t="str">
        <f>IF(ISNUMBER(T1_Data!CM44),IF(T1_Data!CM44=-999,"NA",IF(T1_Data!CM44&lt;1, "&lt;1", IF(T1_Data!CM44&gt;99, "&gt;99", T1_Data!CM44))),"-")</f>
        <v>-</v>
      </c>
      <c r="CN46" s="72" t="str">
        <f>IF(ISNUMBER(T1_Data!CN44),IF(T1_Data!CN44=-999,"NA",IF(T1_Data!CN44&lt;1, "&lt;1", IF(T1_Data!CN44&gt;99, "&gt;99", T1_Data!CN44))),"-")</f>
        <v>-</v>
      </c>
      <c r="CO46" s="72" t="str">
        <f>IF(ISNUMBER(T1_Data!CO44),IF(T1_Data!CO44=-999,"NA",IF(T1_Data!CO44&lt;1, "&lt;1", IF(T1_Data!CO44&gt;99, "&gt;99", T1_Data!CO44))),"-")</f>
        <v>-</v>
      </c>
      <c r="CP46" s="72" t="str">
        <f>IF(ISNUMBER(T1_Data!CP44),IF(T1_Data!CP44=-999,"NA",IF(T1_Data!CP44&lt;1, "&lt;1", IF(T1_Data!CP44&gt;99, "&gt;99", T1_Data!CP44))),"-")</f>
        <v>-</v>
      </c>
      <c r="CQ46" s="72" t="str">
        <f>IF(ISNUMBER(T1_Data!CQ44),IF(T1_Data!CQ44=-999,"NA",IF(T1_Data!CQ44&lt;1, "&lt;1", IF(T1_Data!CQ44&gt;99, "&gt;99", T1_Data!CQ44))),"-")</f>
        <v>-</v>
      </c>
      <c r="CR46" s="72" t="str">
        <f>IF(ISNUMBER(T1_Data!CR44),IF(T1_Data!CR44=-999,"NA",IF(T1_Data!CR44&lt;1, "&lt;1", IF(T1_Data!CR44&gt;99, "&gt;99", T1_Data!CR44))),"-")</f>
        <v>-</v>
      </c>
      <c r="CS46" s="72" t="str">
        <f>IF(ISNUMBER(T1_Data!CS44),IF(T1_Data!CS44=-999,"NA",IF(T1_Data!CS44&lt;1, "&lt;1", IF(T1_Data!CS44&gt;99, "&gt;99", T1_Data!CS44))),"-")</f>
        <v>-</v>
      </c>
      <c r="CT46" s="72" t="str">
        <f>IF(ISNUMBER(T1_Data!CT44),IF(T1_Data!CT44=-999,"NA",IF(T1_Data!CT44&lt;1, "&lt;1", IF(T1_Data!CT44&gt;99, "&gt;99", T1_Data!CT44))),"-")</f>
        <v>-</v>
      </c>
      <c r="CU46" s="72" t="str">
        <f>IF(ISNUMBER(T1_Data!CU44),IF(T1_Data!CU44=-999,"NA",IF(T1_Data!CU44&lt;1, "&lt;1", IF(T1_Data!CU44&gt;99, "&gt;99", T1_Data!CU44))),"-")</f>
        <v>-</v>
      </c>
      <c r="CV46" s="72" t="str">
        <f>IF(ISNUMBER(T1_Data!CV44),IF(T1_Data!CV44=-999,"NA",IF(T1_Data!CV44&lt;1, "&lt;1", IF(T1_Data!CV44&gt;99, "&gt;99", T1_Data!CV44))),"-")</f>
        <v>-</v>
      </c>
      <c r="CW46" s="72" t="str">
        <f>IF(ISNUMBER(T1_Data!CW44),IF(T1_Data!CW44=-999,"NA",IF(T1_Data!CW44&lt;1, "&lt;1", IF(T1_Data!CW44&gt;99, "&gt;99", T1_Data!CW44))),"-")</f>
        <v>-</v>
      </c>
      <c r="CX46" s="72" t="str">
        <f>IF(ISNUMBER(T1_Data!CX44),IF(T1_Data!CX44=-999,"NA",IF(T1_Data!CX44&lt;1, "&lt;1", IF(T1_Data!CX44&gt;99, "&gt;99", T1_Data!CX44))),"-")</f>
        <v>-</v>
      </c>
      <c r="CY46" s="72" t="str">
        <f>IF(ISNUMBER(T1_Data!CY44),IF(T1_Data!CY44=-999,"NA",IF(T1_Data!CY44&lt;1, "&lt;1", IF(T1_Data!CY44&gt;99, "&gt;99", T1_Data!CY44))),"-")</f>
        <v>-</v>
      </c>
      <c r="CZ46" s="72" t="str">
        <f>IF(ISNUMBER(T1_Data!CZ44),IF(T1_Data!CZ44=-999,"NA",IF(T1_Data!CZ44&lt;1, "&lt;1", IF(T1_Data!CZ44&gt;99, "&gt;99", T1_Data!CZ44))),"-")</f>
        <v>-</v>
      </c>
      <c r="DA46" s="72" t="str">
        <f>IF(ISNUMBER(T1_Data!DA44),IF(T1_Data!DA44=-999,"NA",IF(T1_Data!DA44&lt;1, "&lt;1", IF(T1_Data!DA44&gt;99, "&gt;99", T1_Data!DA44))),"-")</f>
        <v>-</v>
      </c>
      <c r="DB46" s="72" t="str">
        <f>IF(ISNUMBER(T1_Data!DB44),IF(T1_Data!DB44=-999,"NA",IF(T1_Data!DB44&lt;1, "&lt;1", IF(T1_Data!DB44&gt;99, "&gt;99", T1_Data!DB44))),"-")</f>
        <v>-</v>
      </c>
      <c r="DC46" s="72" t="str">
        <f>IF(ISNUMBER(T1_Data!DC44),IF(T1_Data!DC44=-999,"NA",IF(T1_Data!DC44&lt;1, "&lt;1", IF(T1_Data!DC44&gt;99, "&gt;99", T1_Data!DC44))),"-")</f>
        <v>-</v>
      </c>
      <c r="DD46" s="72" t="str">
        <f>IF(ISNUMBER(T1_Data!DD44),IF(T1_Data!DD44=-999,"NA",IF(T1_Data!DD44&lt;1, "&lt;1", IF(T1_Data!DD44&gt;99, "&gt;99", T1_Data!DD44))),"-")</f>
        <v>-</v>
      </c>
      <c r="DE46" s="72" t="str">
        <f>IF(ISNUMBER(T1_Data!DE44),IF(T1_Data!DE44=-999,"NA",IF(T1_Data!DE44&lt;1, "&lt;1", IF(T1_Data!DE44&gt;99, "&gt;99", T1_Data!DE44))),"-")</f>
        <v>-</v>
      </c>
      <c r="DF46" s="72" t="str">
        <f>IF(ISNUMBER(T1_Data!DF44),IF(T1_Data!DF44=-999,"NA",IF(T1_Data!DF44&lt;1, "&lt;1", IF(T1_Data!DF44&gt;99, "&gt;99", T1_Data!DF44))),"-")</f>
        <v>-</v>
      </c>
      <c r="DG46" s="72" t="str">
        <f>IF(ISNUMBER(T1_Data!DG44),IF(T1_Data!DG44=-999,"NA",IF(T1_Data!DG44&lt;1, "&lt;1", IF(T1_Data!DG44&gt;99, "&gt;99", T1_Data!DG44))),"-")</f>
        <v>-</v>
      </c>
      <c r="DH46" s="72" t="str">
        <f>IF(ISNUMBER(T1_Data!DH44),IF(T1_Data!DH44=-999,"NA",IF(T1_Data!DH44&lt;1, "&lt;1", IF(T1_Data!DH44&gt;99, "&gt;99", T1_Data!DH44))),"-")</f>
        <v>-</v>
      </c>
      <c r="DI46" s="72" t="str">
        <f>IF(ISNUMBER(T1_Data!DI44),IF(T1_Data!DI44=-999,"NA",IF(T1_Data!DI44&lt;1, "&lt;1", IF(T1_Data!DI44&gt;99, "&gt;99", T1_Data!DI44))),"-")</f>
        <v>-</v>
      </c>
      <c r="DJ46" s="72" t="str">
        <f>IF(ISNUMBER(T1_Data!DJ44),IF(T1_Data!DJ44=-999,"NA",IF(T1_Data!DJ44&lt;1, "&lt;1", IF(T1_Data!DJ44&gt;99, "&gt;99", T1_Data!DJ44))),"-")</f>
        <v>-</v>
      </c>
      <c r="DK46" s="72" t="str">
        <f>IF(ISNUMBER(T1_Data!DK44),IF(T1_Data!DK44=-999,"NA",IF(T1_Data!DK44&lt;1, "&lt;1", IF(T1_Data!DK44&gt;99, "&gt;99", T1_Data!DK44))),"-")</f>
        <v>-</v>
      </c>
      <c r="DL46" s="72" t="str">
        <f>IF(ISNUMBER(T1_Data!DL44),IF(T1_Data!DL44=-999,"NA",IF(T1_Data!DL44&lt;1, "&lt;1", IF(T1_Data!DL44&gt;99, "&gt;99", T1_Data!DL44))),"-")</f>
        <v>-</v>
      </c>
      <c r="DM46" s="72" t="str">
        <f>IF(ISNUMBER(T1_Data!DM44),IF(T1_Data!DM44=-999,"NA",IF(T1_Data!DM44&lt;1, "&lt;1", IF(T1_Data!DM44&gt;99, "&gt;99", T1_Data!DM44))),"-")</f>
        <v>-</v>
      </c>
      <c r="DN46" s="72" t="str">
        <f>IF(ISNUMBER(T1_Data!DN44),IF(T1_Data!DN44=-999,"NA",IF(T1_Data!DN44&lt;1, "&lt;1", IF(T1_Data!DN44&gt;99, "&gt;99", T1_Data!DN44))),"-")</f>
        <v>-</v>
      </c>
      <c r="DO46" s="72" t="str">
        <f>IF(ISNUMBER(T1_Data!DO44),IF(T1_Data!DO44=-999,"NA",IF(T1_Data!DO44&lt;1, "&lt;1", IF(T1_Data!DO44&gt;99, "&gt;99", T1_Data!DO44))),"-")</f>
        <v>-</v>
      </c>
      <c r="DP46" s="72" t="str">
        <f>IF(ISNUMBER(T1_Data!DP44),IF(T1_Data!DP44=-999,"NA",IF(T1_Data!DP44&lt;1, "&lt;1", IF(T1_Data!DP44&gt;99, "&gt;99", T1_Data!DP44))),"-")</f>
        <v>-</v>
      </c>
      <c r="DQ46" s="72" t="str">
        <f>IF(ISNUMBER(T1_Data!DQ44),IF(T1_Data!DQ44=-999,"NA",IF(T1_Data!DQ44&lt;1, "&lt;1", IF(T1_Data!DQ44&gt;99, "&gt;99", T1_Data!DQ44))),"-")</f>
        <v>-</v>
      </c>
      <c r="DR46" s="72" t="str">
        <f>IF(ISNUMBER(T1_Data!DR44),IF(T1_Data!DR44=-999,"NA",IF(T1_Data!DR44&lt;1, "&lt;1", IF(T1_Data!DR44&gt;99, "&gt;99", T1_Data!DR44))),"-")</f>
        <v>-</v>
      </c>
      <c r="DS46" s="72" t="str">
        <f>IF(ISNUMBER(T1_Data!DS44),IF(T1_Data!DS44=-999,"NA",IF(T1_Data!DS44&lt;1, "&lt;1", IF(T1_Data!DS44&gt;99, "&gt;99", T1_Data!DS44))),"-")</f>
        <v>-</v>
      </c>
      <c r="DT46" s="72" t="str">
        <f>IF(ISNUMBER(T1_Data!DT44),IF(T1_Data!DT44=-999,"NA",IF(T1_Data!DT44&lt;1, "&lt;1", IF(T1_Data!DT44&gt;99, "&gt;99", T1_Data!DT44))),"-")</f>
        <v>-</v>
      </c>
      <c r="DU46" s="72" t="str">
        <f>IF(ISNUMBER(T1_Data!DU44),IF(T1_Data!DU44=-999,"NA",IF(T1_Data!DU44&lt;1, "&lt;1", IF(T1_Data!DU44&gt;99, "&gt;99", T1_Data!DU44))),"-")</f>
        <v>-</v>
      </c>
      <c r="DV46" s="72" t="str">
        <f>IF(ISNUMBER(T1_Data!DV44),IF(T1_Data!DV44=-999,"NA",IF(T1_Data!DV44&lt;1, "&lt;1", IF(T1_Data!DV44&gt;99, "&gt;99", T1_Data!DV44))),"-")</f>
        <v>-</v>
      </c>
      <c r="DW46" s="72" t="str">
        <f>IF(ISNUMBER(T1_Data!DW44),IF(T1_Data!DW44=-999,"NA",IF(T1_Data!DW44&lt;1, "&lt;1", IF(T1_Data!DW44&gt;99, "&gt;99", T1_Data!DW44))),"-")</f>
        <v>-</v>
      </c>
      <c r="DX46" s="72" t="str">
        <f>IF(ISNUMBER(T1_Data!DX44),IF(T1_Data!DX44=-999,"NA",IF(T1_Data!DX44&lt;1, "&lt;1", IF(T1_Data!DX44&gt;99, "&gt;99", T1_Data!DX44))),"-")</f>
        <v>-</v>
      </c>
      <c r="DY46" s="72" t="str">
        <f>IF(ISNUMBER(T1_Data!DY44),IF(T1_Data!DY44=-999,"NA",IF(T1_Data!DY44&lt;1, "&lt;1", IF(T1_Data!DY44&gt;99, "&gt;99", T1_Data!DY44))),"-")</f>
        <v>-</v>
      </c>
      <c r="DZ46" s="72" t="str">
        <f>IF(ISNUMBER(T1_Data!DZ44),IF(T1_Data!DZ44=-999,"NA",IF(T1_Data!DZ44&lt;1, "&lt;1", IF(T1_Data!DZ44&gt;99, "&gt;99", T1_Data!DZ44))),"-")</f>
        <v>-</v>
      </c>
      <c r="EA46" s="72" t="str">
        <f>IF(ISNUMBER(T1_Data!EA44),IF(T1_Data!EA44=-999,"NA",IF(T1_Data!EA44&lt;1, "&lt;1", IF(T1_Data!EA44&gt;99, "&gt;99", T1_Data!EA44))),"-")</f>
        <v>-</v>
      </c>
      <c r="EB46" s="72" t="str">
        <f>IF(ISNUMBER(T1_Data!EB44),IF(T1_Data!EB44=-999,"NA",IF(T1_Data!EB44&lt;1, "&lt;1", IF(T1_Data!EB44&gt;99, "&gt;99", T1_Data!EB44))),"-")</f>
        <v>-</v>
      </c>
      <c r="EC46" s="72" t="str">
        <f>IF(ISNUMBER(T1_Data!EC44),IF(T1_Data!EC44=-999,"NA",IF(T1_Data!EC44&lt;1, "&lt;1", IF(T1_Data!EC44&gt;99, "&gt;99", T1_Data!EC44))),"-")</f>
        <v>-</v>
      </c>
      <c r="ED46" s="72" t="str">
        <f>IF(ISNUMBER(T1_Data!ED44),IF(T1_Data!ED44=-999,"NA",IF(T1_Data!ED44&lt;1, "&lt;1", IF(T1_Data!ED44&gt;99, "&gt;99", T1_Data!ED44))),"-")</f>
        <v>-</v>
      </c>
      <c r="EE46" s="72" t="str">
        <f>IF(ISNUMBER(T1_Data!EE44),IF(T1_Data!EE44=-999,"NA",IF(T1_Data!EE44&lt;1, "&lt;1", IF(T1_Data!EE44&gt;99, "&gt;99", T1_Data!EE44))),"-")</f>
        <v>-</v>
      </c>
      <c r="EF46" s="72" t="str">
        <f>IF(ISNUMBER(T1_Data!EF44),IF(T1_Data!EF44=-999,"NA",IF(T1_Data!EF44&lt;1, "&lt;1", IF(T1_Data!EF44&gt;99, "&gt;99", T1_Data!EF44))),"-")</f>
        <v>-</v>
      </c>
      <c r="EG46" s="72" t="str">
        <f>IF(ISNUMBER(T1_Data!EG44),IF(T1_Data!EG44=-999,"NA",IF(T1_Data!EG44&lt;1, "&lt;1", IF(T1_Data!EG44&gt;99, "&gt;99", T1_Data!EG44))),"-")</f>
        <v>-</v>
      </c>
      <c r="EH46" s="72" t="str">
        <f>IF(ISNUMBER(T1_Data!EH44),IF(T1_Data!EH44=-999,"NA",IF(T1_Data!EH44&lt;1, "&lt;1", IF(T1_Data!EH44&gt;99, "&gt;99", T1_Data!EH44))),"-")</f>
        <v>-</v>
      </c>
      <c r="EI46" s="72" t="str">
        <f>IF(ISNUMBER(T1_Data!EI44),IF(T1_Data!EI44=-999,"NA",IF(T1_Data!EI44&lt;1, "&lt;1", IF(T1_Data!EI44&gt;99, "&gt;99", T1_Data!EI44))),"-")</f>
        <v>-</v>
      </c>
      <c r="EJ46" s="72" t="str">
        <f>IF(ISNUMBER(T1_Data!EJ44),IF(T1_Data!EJ44=-999,"NA",IF(T1_Data!EJ44&lt;1, "&lt;1", IF(T1_Data!EJ44&gt;99, "&gt;99", T1_Data!EJ44))),"-")</f>
        <v>-</v>
      </c>
      <c r="EK46" s="72" t="str">
        <f>IF(ISNUMBER(T1_Data!EK44),IF(T1_Data!EK44=-999,"NA",IF(T1_Data!EK44&lt;1, "&lt;1", IF(T1_Data!EK44&gt;99, "&gt;99", T1_Data!EK44))),"-")</f>
        <v>-</v>
      </c>
      <c r="EL46" s="72" t="str">
        <f>IF(ISNUMBER(T1_Data!EL44),IF(T1_Data!EL44=-999,"NA",IF(T1_Data!EL44&lt;1, "&lt;1", IF(T1_Data!EL44&gt;99, "&gt;99", T1_Data!EL44))),"-")</f>
        <v>-</v>
      </c>
      <c r="EM46" s="72" t="str">
        <f>IF(ISNUMBER(T1_Data!EM44),IF(T1_Data!EM44=-999,"NA",IF(T1_Data!EM44&lt;1, "&lt;1", IF(T1_Data!EM44&gt;99, "&gt;99", T1_Data!EM44))),"-")</f>
        <v>-</v>
      </c>
      <c r="EN46" s="72" t="str">
        <f>IF(ISNUMBER(T1_Data!EN44),IF(T1_Data!EN44=-999,"NA",IF(T1_Data!EN44&lt;1, "&lt;1", IF(T1_Data!EN44&gt;99, "&gt;99", T1_Data!EN44))),"-")</f>
        <v>-</v>
      </c>
      <c r="EO46" s="72" t="str">
        <f>IF(ISNUMBER(T1_Data!EO44),IF(T1_Data!EO44=-999,"NA",IF(T1_Data!EO44&lt;1, "&lt;1", IF(T1_Data!EO44&gt;99, "&gt;99", T1_Data!EO44))),"-")</f>
        <v>-</v>
      </c>
      <c r="EP46" s="72" t="str">
        <f>IF(ISNUMBER(T1_Data!EP44),IF(T1_Data!EP44=-999,"NA",IF(T1_Data!EP44&lt;1, "&lt;1", IF(T1_Data!EP44&gt;99, "&gt;99", T1_Data!EP44))),"-")</f>
        <v>-</v>
      </c>
      <c r="EQ46" s="72" t="str">
        <f>IF(ISNUMBER(T1_Data!EQ44),IF(T1_Data!EQ44=-999,"NA",IF(T1_Data!EQ44&lt;1, "&lt;1", IF(T1_Data!EQ44&gt;99, "&gt;99", T1_Data!EQ44))),"-")</f>
        <v>-</v>
      </c>
      <c r="ER46" s="72" t="str">
        <f>IF(ISNUMBER(T1_Data!ER44),IF(T1_Data!ER44=-999,"NA",IF(T1_Data!ER44&lt;1, "&lt;1", IF(T1_Data!ER44&gt;99, "&gt;99", T1_Data!ER44))),"-")</f>
        <v>-</v>
      </c>
      <c r="ES46" s="72" t="str">
        <f>IF(ISNUMBER(T1_Data!ES44),IF(T1_Data!ES44=-999,"NA",IF(T1_Data!ES44&lt;1, "&lt;1", IF(T1_Data!ES44&gt;99, "&gt;99", T1_Data!ES44))),"-")</f>
        <v>-</v>
      </c>
      <c r="ET46" s="72" t="str">
        <f>IF(ISNUMBER(T1_Data!ET44),IF(T1_Data!ET44=-999,"NA",IF(T1_Data!ET44&lt;1, "&lt;1", IF(T1_Data!ET44&gt;99, "&gt;99", T1_Data!ET44))),"-")</f>
        <v>-</v>
      </c>
      <c r="EU46" s="72" t="str">
        <f>IF(ISNUMBER(T1_Data!EU44),IF(T1_Data!EU44=-999,"NA",IF(T1_Data!EU44&lt;1, "&lt;1", IF(T1_Data!EU44&gt;99, "&gt;99", T1_Data!EU44))),"-")</f>
        <v>-</v>
      </c>
      <c r="EV46" s="72" t="str">
        <f>IF(ISNUMBER(T1_Data!EV44),IF(T1_Data!EV44=-999,"NA",IF(T1_Data!EV44&lt;1, "&lt;1", IF(T1_Data!EV44&gt;99, "&gt;99", T1_Data!EV44))),"-")</f>
        <v>-</v>
      </c>
      <c r="EW46" s="72" t="str">
        <f>IF(ISNUMBER(T1_Data!EW44),IF(T1_Data!EW44=-999,"NA",IF(T1_Data!EW44&lt;1, "&lt;1", IF(T1_Data!EW44&gt;99, "&gt;99", T1_Data!EW44))),"-")</f>
        <v>-</v>
      </c>
      <c r="EX46" s="72" t="str">
        <f>IF(ISNUMBER(T1_Data!EX44),IF(T1_Data!EX44=-999,"NA",IF(T1_Data!EX44&lt;1, "&lt;1", IF(T1_Data!EX44&gt;99, "&gt;99", T1_Data!EX44))),"-")</f>
        <v>-</v>
      </c>
      <c r="EY46" s="72" t="str">
        <f>IF(ISNUMBER(T1_Data!EY44),IF(T1_Data!EY44=-999,"NA",IF(T1_Data!EY44&lt;1, "&lt;1", IF(T1_Data!EY44&gt;99, "&gt;99", T1_Data!EY44))),"-")</f>
        <v>-</v>
      </c>
      <c r="EZ46" s="72" t="str">
        <f>IF(ISNUMBER(T1_Data!EZ44),IF(T1_Data!EZ44=-999,"NA",IF(T1_Data!EZ44&lt;1, "&lt;1", IF(T1_Data!EZ44&gt;99, "&gt;99", T1_Data!EZ44))),"-")</f>
        <v>-</v>
      </c>
      <c r="FA46" s="72" t="str">
        <f>IF(ISNUMBER(T1_Data!FA44),IF(T1_Data!FA44=-999,"NA",IF(T1_Data!FA44&lt;1, "&lt;1", IF(T1_Data!FA44&gt;99, "&gt;99", T1_Data!FA44))),"-")</f>
        <v>-</v>
      </c>
      <c r="FB46" s="72" t="str">
        <f>IF(ISNUMBER(T1_Data!FB44),IF(T1_Data!FB44=-999,"NA",IF(T1_Data!FB44&lt;1, "&lt;1", IF(T1_Data!FB44&gt;99, "&gt;99", T1_Data!FB44))),"-")</f>
        <v>-</v>
      </c>
      <c r="FC46" s="72" t="str">
        <f>IF(ISNUMBER(T1_Data!FC44),IF(T1_Data!FC44=-999,"NA",IF(T1_Data!FC44&lt;1, "&lt;1", IF(T1_Data!FC44&gt;99, "&gt;99", T1_Data!FC44))),"-")</f>
        <v>-</v>
      </c>
      <c r="FD46" s="72" t="str">
        <f>IF(ISNUMBER(T1_Data!FD44),IF(T1_Data!FD44=-999,"NA",IF(T1_Data!FD44&lt;1, "&lt;1", IF(T1_Data!FD44&gt;99, "&gt;99", T1_Data!FD44))),"-")</f>
        <v>-</v>
      </c>
      <c r="FE46" s="72" t="str">
        <f>IF(ISNUMBER(T1_Data!FE44),IF(T1_Data!FE44=-999,"NA",IF(T1_Data!FE44&lt;1, "&lt;1", IF(T1_Data!FE44&gt;99, "&gt;99", T1_Data!FE44))),"-")</f>
        <v>-</v>
      </c>
      <c r="FF46" s="72" t="str">
        <f>IF(ISNUMBER(T1_Data!FF44),IF(T1_Data!FF44=-999,"NA",IF(T1_Data!FF44&lt;1, "&lt;1", IF(T1_Data!FF44&gt;99, "&gt;99", T1_Data!FF44))),"-")</f>
        <v>-</v>
      </c>
      <c r="FG46" s="72" t="str">
        <f>IF(ISNUMBER(T1_Data!FG44),IF(T1_Data!FG44=-999,"NA",IF(T1_Data!FG44&lt;1, "&lt;1", IF(T1_Data!FG44&gt;99, "&gt;99", T1_Data!FG44))),"-")</f>
        <v>-</v>
      </c>
      <c r="FH46" s="72" t="str">
        <f>IF(ISNUMBER(T1_Data!FH44),IF(T1_Data!FH44=-999,"NA",IF(T1_Data!FH44&lt;1, "&lt;1", IF(T1_Data!FH44&gt;99, "&gt;99", T1_Data!FH44))),"-")</f>
        <v>-</v>
      </c>
      <c r="FI46" s="72" t="str">
        <f>IF(ISNUMBER(T1_Data!FI44),IF(T1_Data!FI44=-999,"NA",IF(T1_Data!FI44&lt;1, "&lt;1", IF(T1_Data!FI44&gt;99, "&gt;99", T1_Data!FI44))),"-")</f>
        <v>-</v>
      </c>
      <c r="FJ46" s="72" t="str">
        <f>IF(ISNUMBER(T1_Data!FJ44),IF(T1_Data!FJ44=-999,"NA",IF(T1_Data!FJ44&lt;1, "&lt;1", IF(T1_Data!FJ44&gt;99, "&gt;99", T1_Data!FJ44))),"-")</f>
        <v>-</v>
      </c>
      <c r="FK46" s="72" t="str">
        <f>IF(ISNUMBER(T1_Data!FK44),IF(T1_Data!FK44=-999,"NA",IF(T1_Data!FK44&lt;1, "&lt;1", IF(T1_Data!FK44&gt;99, "&gt;99", T1_Data!FK44))),"-")</f>
        <v>-</v>
      </c>
      <c r="FL46" s="72" t="str">
        <f>IF(ISNUMBER(T1_Data!FL44),IF(T1_Data!FL44=-999,"NA",IF(T1_Data!FL44&lt;1, "&lt;1", IF(T1_Data!FL44&gt;99, "&gt;99", T1_Data!FL44))),"-")</f>
        <v>-</v>
      </c>
      <c r="FM46" s="72" t="str">
        <f>IF(ISNUMBER(T1_Data!FM44),IF(T1_Data!FM44=-999,"NA",IF(T1_Data!FM44&lt;1, "&lt;1", IF(T1_Data!FM44&gt;99, "&gt;99", T1_Data!FM44))),"-")</f>
        <v>-</v>
      </c>
      <c r="FN46" s="72" t="str">
        <f>IF(ISNUMBER(T1_Data!FN44),IF(T1_Data!FN44=-999,"NA",IF(T1_Data!FN44&lt;1, "&lt;1", IF(T1_Data!FN44&gt;99, "&gt;99", T1_Data!FN44))),"-")</f>
        <v>-</v>
      </c>
      <c r="FO46" s="72" t="str">
        <f>IF(ISNUMBER(T1_Data!FO44),IF(T1_Data!FO44=-999,"NA",IF(T1_Data!FO44&lt;1, "&lt;1", IF(T1_Data!FO44&gt;99, "&gt;99", T1_Data!FO44))),"-")</f>
        <v>-</v>
      </c>
      <c r="FP46" s="72" t="str">
        <f>IF(ISNUMBER(T1_Data!FP44),IF(T1_Data!FP44=-999,"NA",IF(T1_Data!FP44&lt;1, "&lt;1", IF(T1_Data!FP44&gt;99, "&gt;99", T1_Data!FP44))),"-")</f>
        <v>-</v>
      </c>
      <c r="FQ46" s="72" t="str">
        <f>IF(ISNUMBER(T1_Data!FQ44),IF(T1_Data!FQ44=-999,"NA",IF(T1_Data!FQ44&lt;1, "&lt;1", IF(T1_Data!FQ44&gt;99, "&gt;99", T1_Data!FQ44))),"-")</f>
        <v>-</v>
      </c>
      <c r="FR46" s="72" t="str">
        <f>IF(ISNUMBER(T1_Data!FR44),IF(T1_Data!FR44=-999,"NA",IF(T1_Data!FR44&lt;1, "&lt;1", IF(T1_Data!FR44&gt;99, "&gt;99", T1_Data!FR44))),"-")</f>
        <v>-</v>
      </c>
      <c r="FS46" s="72" t="str">
        <f>IF(ISNUMBER(T1_Data!FS44),IF(T1_Data!FS44=-999,"NA",IF(T1_Data!FS44&lt;1, "&lt;1", IF(T1_Data!FS44&gt;99, "&gt;99", T1_Data!FS44))),"-")</f>
        <v>-</v>
      </c>
      <c r="FT46" s="72" t="str">
        <f>IF(ISNUMBER(T1_Data!FT44),IF(T1_Data!FT44=-999,"NA",IF(T1_Data!FT44&lt;1, "&lt;1", IF(T1_Data!FT44&gt;99, "&gt;99", T1_Data!FT44))),"-")</f>
        <v>-</v>
      </c>
      <c r="FU46" s="72" t="str">
        <f>IF(ISNUMBER(T1_Data!FU44),IF(T1_Data!FU44=-999,"NA",IF(T1_Data!FU44&lt;1, "&lt;1", IF(T1_Data!FU44&gt;99, "&gt;99", T1_Data!FU44))),"-")</f>
        <v>-</v>
      </c>
      <c r="FV46" s="72" t="str">
        <f>IF(ISNUMBER(T1_Data!FV44),IF(T1_Data!FV44=-999,"NA",IF(T1_Data!FV44&lt;1, "&lt;1", IF(T1_Data!FV44&gt;99, "&gt;99", T1_Data!FV44))),"-")</f>
        <v>-</v>
      </c>
      <c r="FW46" s="72" t="str">
        <f>IF(ISNUMBER(T1_Data!FW44),IF(T1_Data!FW44=-999,"NA",IF(T1_Data!FW44&lt;1, "&lt;1", IF(T1_Data!FW44&gt;99, "&gt;99", T1_Data!FW44))),"-")</f>
        <v>-</v>
      </c>
      <c r="FX46" s="71" t="str">
        <f>IF(ISBLANK(T1_Data!FX44), "", T1_Data!FX44)</f>
        <v/>
      </c>
    </row>
    <row r="47" spans="1:180" x14ac:dyDescent="0.25">
      <c r="A47" s="71" t="str">
        <f>IF(ISBLANK(T1_Data!A45), "", T1_Data!A45)</f>
        <v/>
      </c>
      <c r="B47" s="72" t="str">
        <f>IF(ISNUMBER(T1_Data!B45), T1_Data!B45,"-")</f>
        <v>-</v>
      </c>
      <c r="C47" s="72" t="str">
        <f>IF(ISNUMBER(T1_Data!C45),IF(T1_Data!C45=-999,"NA",IF(T1_Data!C45&lt;1, "&lt;1", IF(T1_Data!C45&gt;99, "&gt;99", T1_Data!C45))),"-")</f>
        <v>-</v>
      </c>
      <c r="D47" s="72" t="str">
        <f>IF(ISNUMBER(T1_Data!D45),IF(T1_Data!D45=-999,"NA",IF(T1_Data!D45&lt;1, "&lt;1", IF(T1_Data!D45&gt;99, "&gt;99", T1_Data!D45))),"-")</f>
        <v>-</v>
      </c>
      <c r="E47" s="72" t="str">
        <f>IF(ISNUMBER(T1_Data!E45),IF(T1_Data!E45=-999,"NA",IF(T1_Data!E45&lt;1, "&lt;1", IF(T1_Data!E45&gt;99, "&gt;99", T1_Data!E45))),"-")</f>
        <v>-</v>
      </c>
      <c r="F47" s="72" t="str">
        <f>IF(ISNUMBER(T1_Data!F45),IF(T1_Data!F45=-999,"NA",IF(T1_Data!F45&lt;1, "&lt;1", IF(T1_Data!F45&gt;99, "&gt;99", T1_Data!F45))),"-")</f>
        <v>-</v>
      </c>
      <c r="G47" s="72" t="str">
        <f>IF(ISNUMBER(T1_Data!G45),IF(T1_Data!G45=-999,"NA",IF(T1_Data!G45&lt;1, "&lt;1", IF(T1_Data!G45&gt;99, "&gt;99", T1_Data!G45))),"-")</f>
        <v>-</v>
      </c>
      <c r="H47" s="72" t="str">
        <f>IF(ISNUMBER(T1_Data!H45),IF(T1_Data!H45=-999,"NA",IF(T1_Data!H45&lt;1, "&lt;1", IF(T1_Data!H45&gt;99, "&gt;99", T1_Data!H45))),"-")</f>
        <v>-</v>
      </c>
      <c r="I47" s="72" t="str">
        <f>IF(ISNUMBER(T1_Data!I45),IF(T1_Data!I45=-999,"NA",IF(T1_Data!I45&lt;1, "&lt;1", IF(T1_Data!I45&gt;99, "&gt;99", T1_Data!I45))),"-")</f>
        <v>-</v>
      </c>
      <c r="J47" s="72" t="str">
        <f>IF(ISNUMBER(T1_Data!J45),IF(T1_Data!J45=-999,"NA",IF(T1_Data!J45&lt;1, "&lt;1", IF(T1_Data!J45&gt;99, "&gt;99", T1_Data!J45))),"-")</f>
        <v>-</v>
      </c>
      <c r="K47" s="72" t="str">
        <f>IF(ISNUMBER(T1_Data!K45),IF(T1_Data!K45=-999,"NA",IF(T1_Data!K45&lt;1, "&lt;1", IF(T1_Data!K45&gt;99, "&gt;99", T1_Data!K45))),"-")</f>
        <v>-</v>
      </c>
      <c r="L47" s="72" t="str">
        <f>IF(ISNUMBER(T1_Data!L45),IF(T1_Data!L45=-999,"NA",IF(T1_Data!L45&lt;1, "&lt;1", IF(T1_Data!L45&gt;99, "&gt;99", T1_Data!L45))),"-")</f>
        <v>-</v>
      </c>
      <c r="M47" s="72" t="str">
        <f>IF(ISNUMBER(T1_Data!M45),IF(T1_Data!M45=-999,"NA",IF(T1_Data!M45&lt;1, "&lt;1", IF(T1_Data!M45&gt;99, "&gt;99", T1_Data!M45))),"-")</f>
        <v>-</v>
      </c>
      <c r="N47" s="72" t="str">
        <f>IF(ISNUMBER(T1_Data!N45),IF(T1_Data!N45=-999,"NA",IF(T1_Data!N45&lt;1, "&lt;1", IF(T1_Data!N45&gt;99, "&gt;99", T1_Data!N45))),"-")</f>
        <v>-</v>
      </c>
      <c r="O47" s="72" t="str">
        <f>IF(ISNUMBER(T1_Data!O45),IF(T1_Data!O45=-999,"NA",IF(T1_Data!O45&lt;1, "&lt;1", IF(T1_Data!O45&gt;99, "&gt;99", T1_Data!O45))),"-")</f>
        <v>-</v>
      </c>
      <c r="P47" s="72" t="str">
        <f>IF(ISNUMBER(T1_Data!P45),IF(T1_Data!P45=-999,"NA",IF(T1_Data!P45&lt;1, "&lt;1", IF(T1_Data!P45&gt;99, "&gt;99", T1_Data!P45))),"-")</f>
        <v>-</v>
      </c>
      <c r="Q47" s="72" t="str">
        <f>IF(ISNUMBER(T1_Data!Q45),IF(T1_Data!Q45=-999,"NA",IF(T1_Data!Q45&lt;1, "&lt;1", IF(T1_Data!Q45&gt;99, "&gt;99", T1_Data!Q45))),"-")</f>
        <v>-</v>
      </c>
      <c r="R47" s="72" t="str">
        <f>IF(ISNUMBER(T1_Data!R45),IF(T1_Data!R45=-999,"NA",IF(T1_Data!R45&lt;1, "&lt;1", IF(T1_Data!R45&gt;99, "&gt;99", T1_Data!R45))),"-")</f>
        <v>-</v>
      </c>
      <c r="S47" s="72" t="str">
        <f>IF(ISNUMBER(T1_Data!S45),IF(T1_Data!S45=-999,"NA",IF(T1_Data!S45&lt;1, "&lt;1", IF(T1_Data!S45&gt;99, "&gt;99", T1_Data!S45))),"-")</f>
        <v>-</v>
      </c>
      <c r="T47" s="72" t="str">
        <f>IF(ISNUMBER(T1_Data!T45),IF(T1_Data!T45=-999,"NA",IF(T1_Data!T45&lt;1, "&lt;1", IF(T1_Data!T45&gt;99, "&gt;99", T1_Data!T45))),"-")</f>
        <v>-</v>
      </c>
      <c r="U47" s="72" t="str">
        <f>IF(ISNUMBER(T1_Data!U45),IF(T1_Data!U45=-999,"NA",IF(T1_Data!U45&lt;1, "&lt;1", IF(T1_Data!U45&gt;99, "&gt;99", T1_Data!U45))),"-")</f>
        <v>-</v>
      </c>
      <c r="V47" s="72" t="str">
        <f>IF(ISNUMBER(T1_Data!V45),IF(T1_Data!V45=-999,"NA",IF(T1_Data!V45&lt;1, "&lt;1", IF(T1_Data!V45&gt;99, "&gt;99", T1_Data!V45))),"-")</f>
        <v>-</v>
      </c>
      <c r="W47" s="72" t="str">
        <f>IF(ISNUMBER(T1_Data!W45),IF(T1_Data!W45=-999,"NA",IF(T1_Data!W45&lt;1, "&lt;1", IF(T1_Data!W45&gt;99, "&gt;99", T1_Data!W45))),"-")</f>
        <v>-</v>
      </c>
      <c r="X47" s="72" t="str">
        <f>IF(ISNUMBER(T1_Data!X45),IF(T1_Data!X45=-999,"NA",IF(T1_Data!X45&lt;1, "&lt;1", IF(T1_Data!X45&gt;99, "&gt;99", T1_Data!X45))),"-")</f>
        <v>-</v>
      </c>
      <c r="Y47" s="72" t="str">
        <f>IF(ISNUMBER(T1_Data!Y45),IF(T1_Data!Y45=-999,"NA",IF(T1_Data!Y45&lt;1, "&lt;1", IF(T1_Data!Y45&gt;99, "&gt;99", T1_Data!Y45))),"-")</f>
        <v>-</v>
      </c>
      <c r="Z47" s="72" t="str">
        <f>IF(ISNUMBER(T1_Data!Z45),IF(T1_Data!Z45=-999,"NA",IF(T1_Data!Z45&lt;1, "&lt;1", IF(T1_Data!Z45&gt;99, "&gt;99", T1_Data!Z45))),"-")</f>
        <v>-</v>
      </c>
      <c r="AA47" s="72" t="str">
        <f>IF(ISNUMBER(T1_Data!AA45),IF(T1_Data!AA45=-999,"NA",IF(T1_Data!AA45&lt;1, "&lt;1", IF(T1_Data!AA45&gt;99, "&gt;99", T1_Data!AA45))),"-")</f>
        <v>-</v>
      </c>
      <c r="AB47" s="72" t="str">
        <f>IF(ISNUMBER(T1_Data!AB45),IF(T1_Data!AB45=-999,"NA",IF(T1_Data!AB45&lt;1, "&lt;1", IF(T1_Data!AB45&gt;99, "&gt;99", T1_Data!AB45))),"-")</f>
        <v>-</v>
      </c>
      <c r="AC47" s="72" t="str">
        <f>IF(ISNUMBER(T1_Data!AC45),IF(T1_Data!AC45=-999,"NA",IF(T1_Data!AC45&lt;1, "&lt;1", IF(T1_Data!AC45&gt;99, "&gt;99", T1_Data!AC45))),"-")</f>
        <v>-</v>
      </c>
      <c r="AD47" s="72" t="str">
        <f>IF(ISNUMBER(T1_Data!AD45),IF(T1_Data!AD45=-999,"NA",IF(T1_Data!AD45&lt;1, "&lt;1", IF(T1_Data!AD45&gt;99, "&gt;99", T1_Data!AD45))),"-")</f>
        <v>-</v>
      </c>
      <c r="AE47" s="72" t="str">
        <f>IF(ISNUMBER(T1_Data!AE45),IF(T1_Data!AE45=-999,"NA",IF(T1_Data!AE45&lt;1, "&lt;1", IF(T1_Data!AE45&gt;99, "&gt;99", T1_Data!AE45))),"-")</f>
        <v>-</v>
      </c>
      <c r="AF47" s="72" t="str">
        <f>IF(ISNUMBER(T1_Data!AF45),IF(T1_Data!AF45=-999,"NA",IF(T1_Data!AF45&lt;1, "&lt;1", IF(T1_Data!AF45&gt;99, "&gt;99", T1_Data!AF45))),"-")</f>
        <v>-</v>
      </c>
      <c r="AG47" s="72" t="str">
        <f>IF(ISNUMBER(T1_Data!AG45),IF(T1_Data!AG45=-999,"NA",IF(T1_Data!AG45&lt;1, "&lt;1", IF(T1_Data!AG45&gt;99, "&gt;99", T1_Data!AG45))),"-")</f>
        <v>-</v>
      </c>
      <c r="AH47" s="72" t="str">
        <f>IF(ISNUMBER(T1_Data!AH45),IF(T1_Data!AH45=-999,"NA",IF(T1_Data!AH45&lt;1, "&lt;1", IF(T1_Data!AH45&gt;99, "&gt;99", T1_Data!AH45))),"-")</f>
        <v>-</v>
      </c>
      <c r="AI47" s="72" t="str">
        <f>IF(ISNUMBER(T1_Data!AI45),IF(T1_Data!AI45=-999,"NA",IF(T1_Data!AI45&lt;1, "&lt;1", IF(T1_Data!AI45&gt;99, "&gt;99", T1_Data!AI45))),"-")</f>
        <v>-</v>
      </c>
      <c r="AJ47" s="72" t="str">
        <f>IF(ISNUMBER(T1_Data!AJ45),IF(T1_Data!AJ45=-999,"NA",IF(T1_Data!AJ45&lt;1, "&lt;1", IF(T1_Data!AJ45&gt;99, "&gt;99", T1_Data!AJ45))),"-")</f>
        <v>-</v>
      </c>
      <c r="AK47" s="72" t="str">
        <f>IF(ISNUMBER(T1_Data!AK45),IF(T1_Data!AK45=-999,"NA",IF(T1_Data!AK45&lt;1, "&lt;1", IF(T1_Data!AK45&gt;99, "&gt;99", T1_Data!AK45))),"-")</f>
        <v>-</v>
      </c>
      <c r="AL47" s="72" t="str">
        <f>IF(ISNUMBER(T1_Data!AL45),IF(T1_Data!AL45=-999,"NA",IF(T1_Data!AL45&lt;1, "&lt;1", IF(T1_Data!AL45&gt;99, "&gt;99", T1_Data!AL45))),"-")</f>
        <v>-</v>
      </c>
      <c r="AM47" s="72" t="str">
        <f>IF(ISNUMBER(T1_Data!AM45),IF(T1_Data!AM45=-999,"NA",IF(T1_Data!AM45&lt;1, "&lt;1", IF(T1_Data!AM45&gt;99, "&gt;99", T1_Data!AM45))),"-")</f>
        <v>-</v>
      </c>
      <c r="AN47" s="72" t="str">
        <f>IF(ISNUMBER(T1_Data!AN45),IF(T1_Data!AN45=-999,"NA",IF(T1_Data!AN45&lt;1, "&lt;1", IF(T1_Data!AN45&gt;99, "&gt;99", T1_Data!AN45))),"-")</f>
        <v>-</v>
      </c>
      <c r="AO47" s="72" t="str">
        <f>IF(ISNUMBER(T1_Data!AO45),IF(T1_Data!AO45=-999,"NA",IF(T1_Data!AO45&lt;1, "&lt;1", IF(T1_Data!AO45&gt;99, "&gt;99", T1_Data!AO45))),"-")</f>
        <v>-</v>
      </c>
      <c r="AP47" s="72" t="str">
        <f>IF(ISNUMBER(T1_Data!AP45),IF(T1_Data!AP45=-999,"NA",IF(T1_Data!AP45&lt;1, "&lt;1", IF(T1_Data!AP45&gt;99, "&gt;99", T1_Data!AP45))),"-")</f>
        <v>-</v>
      </c>
      <c r="AQ47" s="72" t="str">
        <f>IF(ISNUMBER(T1_Data!AQ45),IF(T1_Data!AQ45=-999,"NA",IF(T1_Data!AQ45&lt;1, "&lt;1", IF(T1_Data!AQ45&gt;99, "&gt;99", T1_Data!AQ45))),"-")</f>
        <v>-</v>
      </c>
      <c r="AR47" s="72" t="str">
        <f>IF(ISNUMBER(T1_Data!AR45),IF(T1_Data!AR45=-999,"NA",IF(T1_Data!AR45&lt;1, "&lt;1", IF(T1_Data!AR45&gt;99, "&gt;99", T1_Data!AR45))),"-")</f>
        <v>-</v>
      </c>
      <c r="AS47" s="72" t="str">
        <f>IF(ISNUMBER(T1_Data!AS45),IF(T1_Data!AS45=-999,"NA",IF(T1_Data!AS45&lt;1, "&lt;1", IF(T1_Data!AS45&gt;99, "&gt;99", T1_Data!AS45))),"-")</f>
        <v>-</v>
      </c>
      <c r="AT47" s="72" t="str">
        <f>IF(ISNUMBER(T1_Data!AT45),IF(T1_Data!AT45=-999,"NA",IF(T1_Data!AT45&lt;1, "&lt;1", IF(T1_Data!AT45&gt;99, "&gt;99", T1_Data!AT45))),"-")</f>
        <v>-</v>
      </c>
      <c r="AU47" s="72" t="str">
        <f>IF(ISNUMBER(T1_Data!AU45),IF(T1_Data!AU45=-999,"NA",IF(T1_Data!AU45&lt;1, "&lt;1", IF(T1_Data!AU45&gt;99, "&gt;99", T1_Data!AU45))),"-")</f>
        <v>-</v>
      </c>
      <c r="AV47" s="72" t="str">
        <f>IF(ISNUMBER(T1_Data!AV45),IF(T1_Data!AV45=-999,"NA",IF(T1_Data!AV45&lt;1, "&lt;1", IF(T1_Data!AV45&gt;99, "&gt;99", T1_Data!AV45))),"-")</f>
        <v>-</v>
      </c>
      <c r="AW47" s="72" t="str">
        <f>IF(ISNUMBER(T1_Data!AW45),IF(T1_Data!AW45=-999,"NA",IF(T1_Data!AW45&lt;1, "&lt;1", IF(T1_Data!AW45&gt;99, "&gt;99", T1_Data!AW45))),"-")</f>
        <v>-</v>
      </c>
      <c r="AX47" s="72" t="str">
        <f>IF(ISNUMBER(T1_Data!AX45),IF(T1_Data!AX45=-999,"NA",IF(T1_Data!AX45&lt;1, "&lt;1", IF(T1_Data!AX45&gt;99, "&gt;99", T1_Data!AX45))),"-")</f>
        <v>-</v>
      </c>
      <c r="AY47" s="72" t="str">
        <f>IF(ISNUMBER(T1_Data!AY45),IF(T1_Data!AY45=-999,"NA",IF(T1_Data!AY45&lt;1, "&lt;1", IF(T1_Data!AY45&gt;99, "&gt;99", T1_Data!AY45))),"-")</f>
        <v>-</v>
      </c>
      <c r="AZ47" s="72" t="str">
        <f>IF(ISNUMBER(T1_Data!AZ45),IF(T1_Data!AZ45=-999,"NA",IF(T1_Data!AZ45&lt;1, "&lt;1", IF(T1_Data!AZ45&gt;99, "&gt;99", T1_Data!AZ45))),"-")</f>
        <v>-</v>
      </c>
      <c r="BA47" s="72" t="str">
        <f>IF(ISNUMBER(T1_Data!BA45),IF(T1_Data!BA45=-999,"NA",IF(T1_Data!BA45&lt;1, "&lt;1", IF(T1_Data!BA45&gt;99, "&gt;99", T1_Data!BA45))),"-")</f>
        <v>-</v>
      </c>
      <c r="BB47" s="72" t="str">
        <f>IF(ISNUMBER(T1_Data!BB45),IF(T1_Data!BB45=-999,"NA",IF(T1_Data!BB45&lt;1, "&lt;1", IF(T1_Data!BB45&gt;99, "&gt;99", T1_Data!BB45))),"-")</f>
        <v>-</v>
      </c>
      <c r="BC47" s="72" t="str">
        <f>IF(ISNUMBER(T1_Data!BC45),IF(T1_Data!BC45=-999,"NA",IF(T1_Data!BC45&lt;1, "&lt;1", IF(T1_Data!BC45&gt;99, "&gt;99", T1_Data!BC45))),"-")</f>
        <v>-</v>
      </c>
      <c r="BD47" s="72" t="str">
        <f>IF(ISNUMBER(T1_Data!BD45),IF(T1_Data!BD45=-999,"NA",IF(T1_Data!BD45&lt;1, "&lt;1", IF(T1_Data!BD45&gt;99, "&gt;99", T1_Data!BD45))),"-")</f>
        <v>-</v>
      </c>
      <c r="BE47" s="72" t="str">
        <f>IF(ISNUMBER(T1_Data!BE45),IF(T1_Data!BE45=-999,"NA",IF(T1_Data!BE45&lt;1, "&lt;1", IF(T1_Data!BE45&gt;99, "&gt;99", T1_Data!BE45))),"-")</f>
        <v>-</v>
      </c>
      <c r="BF47" s="72" t="str">
        <f>IF(ISNUMBER(T1_Data!BF45),IF(T1_Data!BF45=-999,"NA",IF(T1_Data!BF45&lt;1, "&lt;1", IF(T1_Data!BF45&gt;99, "&gt;99", T1_Data!BF45))),"-")</f>
        <v>-</v>
      </c>
      <c r="BG47" s="72" t="str">
        <f>IF(ISNUMBER(T1_Data!BG45),IF(T1_Data!BG45=-999,"NA",IF(T1_Data!BG45&lt;1, "&lt;1", IF(T1_Data!BG45&gt;99, "&gt;99", T1_Data!BG45))),"-")</f>
        <v>-</v>
      </c>
      <c r="BH47" s="72" t="str">
        <f>IF(ISNUMBER(T1_Data!BH45),IF(T1_Data!BH45=-999,"NA",IF(T1_Data!BH45&lt;1, "&lt;1", IF(T1_Data!BH45&gt;99, "&gt;99", T1_Data!BH45))),"-")</f>
        <v>-</v>
      </c>
      <c r="BI47" s="72" t="str">
        <f>IF(ISNUMBER(T1_Data!BI45),IF(T1_Data!BI45=-999,"NA",IF(T1_Data!BI45&lt;1, "&lt;1", IF(T1_Data!BI45&gt;99, "&gt;99", T1_Data!BI45))),"-")</f>
        <v>-</v>
      </c>
      <c r="BJ47" s="72" t="str">
        <f>IF(ISNUMBER(T1_Data!BJ45),IF(T1_Data!BJ45=-999,"NA",IF(T1_Data!BJ45&lt;1, "&lt;1", IF(T1_Data!BJ45&gt;99, "&gt;99", T1_Data!BJ45))),"-")</f>
        <v>-</v>
      </c>
      <c r="BK47" s="72" t="str">
        <f>IF(ISNUMBER(T1_Data!BK45),IF(T1_Data!BK45=-999,"NA",IF(T1_Data!BK45&lt;1, "&lt;1", IF(T1_Data!BK45&gt;99, "&gt;99", T1_Data!BK45))),"-")</f>
        <v>-</v>
      </c>
      <c r="BL47" s="72" t="str">
        <f>IF(ISNUMBER(T1_Data!BL45),IF(T1_Data!BL45=-999,"NA",IF(T1_Data!BL45&lt;1, "&lt;1", IF(T1_Data!BL45&gt;99, "&gt;99", T1_Data!BL45))),"-")</f>
        <v>-</v>
      </c>
      <c r="BM47" s="72" t="str">
        <f>IF(ISNUMBER(T1_Data!BM45),IF(T1_Data!BM45=-999,"NA",IF(T1_Data!BM45&lt;1, "&lt;1", IF(T1_Data!BM45&gt;99, "&gt;99", T1_Data!BM45))),"-")</f>
        <v>-</v>
      </c>
      <c r="BN47" s="72" t="str">
        <f>IF(ISNUMBER(T1_Data!BN45),IF(T1_Data!BN45=-999,"NA",IF(T1_Data!BN45&lt;1, "&lt;1", IF(T1_Data!BN45&gt;99, "&gt;99", T1_Data!BN45))),"-")</f>
        <v>-</v>
      </c>
      <c r="BO47" s="72" t="str">
        <f>IF(ISNUMBER(T1_Data!BO45),IF(T1_Data!BO45=-999,"NA",IF(T1_Data!BO45&lt;1, "&lt;1", IF(T1_Data!BO45&gt;99, "&gt;99", T1_Data!BO45))),"-")</f>
        <v>-</v>
      </c>
      <c r="BP47" s="72" t="str">
        <f>IF(ISNUMBER(T1_Data!BP45),IF(T1_Data!BP45=-999,"NA",IF(T1_Data!BP45&lt;1, "&lt;1", IF(T1_Data!BP45&gt;99, "&gt;99", T1_Data!BP45))),"-")</f>
        <v>-</v>
      </c>
      <c r="BQ47" s="72" t="str">
        <f>IF(ISNUMBER(T1_Data!BQ45),IF(T1_Data!BQ45=-999,"NA",IF(T1_Data!BQ45&lt;1, "&lt;1", IF(T1_Data!BQ45&gt;99, "&gt;99", T1_Data!BQ45))),"-")</f>
        <v>-</v>
      </c>
      <c r="BR47" s="72" t="str">
        <f>IF(ISNUMBER(T1_Data!BR45),IF(T1_Data!BR45=-999,"NA",IF(T1_Data!BR45&lt;1, "&lt;1", IF(T1_Data!BR45&gt;99, "&gt;99", T1_Data!BR45))),"-")</f>
        <v>-</v>
      </c>
      <c r="BS47" s="72" t="str">
        <f>IF(ISNUMBER(T1_Data!BS45),IF(T1_Data!BS45=-999,"NA",IF(T1_Data!BS45&lt;1, "&lt;1", IF(T1_Data!BS45&gt;99, "&gt;99", T1_Data!BS45))),"-")</f>
        <v>-</v>
      </c>
      <c r="BT47" s="72" t="str">
        <f>IF(ISNUMBER(T1_Data!BT45),IF(T1_Data!BT45=-999,"NA",IF(T1_Data!BT45&lt;1, "&lt;1", IF(T1_Data!BT45&gt;99, "&gt;99", T1_Data!BT45))),"-")</f>
        <v>-</v>
      </c>
      <c r="BU47" s="72" t="str">
        <f>IF(ISNUMBER(T1_Data!BU45),IF(T1_Data!BU45=-999,"NA",IF(T1_Data!BU45&lt;1, "&lt;1", IF(T1_Data!BU45&gt;99, "&gt;99", T1_Data!BU45))),"-")</f>
        <v>-</v>
      </c>
      <c r="BV47" s="72" t="str">
        <f>IF(ISNUMBER(T1_Data!BV45),IF(T1_Data!BV45=-999,"NA",IF(T1_Data!BV45&lt;1, "&lt;1", IF(T1_Data!BV45&gt;99, "&gt;99", T1_Data!BV45))),"-")</f>
        <v>-</v>
      </c>
      <c r="BW47" s="72" t="str">
        <f>IF(ISNUMBER(T1_Data!BW45),IF(T1_Data!BW45=-999,"NA",IF(T1_Data!BW45&lt;1, "&lt;1", IF(T1_Data!BW45&gt;99, "&gt;99", T1_Data!BW45))),"-")</f>
        <v>-</v>
      </c>
      <c r="BX47" s="72" t="str">
        <f>IF(ISNUMBER(T1_Data!BX45),IF(T1_Data!BX45=-999,"NA",IF(T1_Data!BX45&lt;1, "&lt;1", IF(T1_Data!BX45&gt;99, "&gt;99", T1_Data!BX45))),"-")</f>
        <v>-</v>
      </c>
      <c r="BY47" s="72" t="str">
        <f>IF(ISNUMBER(T1_Data!BY45),IF(T1_Data!BY45=-999,"NA",IF(T1_Data!BY45&lt;1, "&lt;1", IF(T1_Data!BY45&gt;99, "&gt;99", T1_Data!BY45))),"-")</f>
        <v>-</v>
      </c>
      <c r="BZ47" s="72" t="str">
        <f>IF(ISNUMBER(T1_Data!BZ45),IF(T1_Data!BZ45=-999,"NA",IF(T1_Data!BZ45&lt;1, "&lt;1", IF(T1_Data!BZ45&gt;99, "&gt;99", T1_Data!BZ45))),"-")</f>
        <v>-</v>
      </c>
      <c r="CA47" s="72" t="str">
        <f>IF(ISNUMBER(T1_Data!CA45),IF(T1_Data!CA45=-999,"NA",IF(T1_Data!CA45&lt;1, "&lt;1", IF(T1_Data!CA45&gt;99, "&gt;99", T1_Data!CA45))),"-")</f>
        <v>-</v>
      </c>
      <c r="CB47" s="72" t="str">
        <f>IF(ISNUMBER(T1_Data!CB45),IF(T1_Data!CB45=-999,"NA",IF(T1_Data!CB45&lt;1, "&lt;1", IF(T1_Data!CB45&gt;99, "&gt;99", T1_Data!CB45))),"-")</f>
        <v>-</v>
      </c>
      <c r="CC47" s="72" t="str">
        <f>IF(ISNUMBER(T1_Data!CC45),IF(T1_Data!CC45=-999,"NA",IF(T1_Data!CC45&lt;1, "&lt;1", IF(T1_Data!CC45&gt;99, "&gt;99", T1_Data!CC45))),"-")</f>
        <v>-</v>
      </c>
      <c r="CD47" s="72" t="str">
        <f>IF(ISNUMBER(T1_Data!CD45),IF(T1_Data!CD45=-999,"NA",IF(T1_Data!CD45&lt;1, "&lt;1", IF(T1_Data!CD45&gt;99, "&gt;99", T1_Data!CD45))),"-")</f>
        <v>-</v>
      </c>
      <c r="CE47" s="72" t="str">
        <f>IF(ISNUMBER(T1_Data!CE45),IF(T1_Data!CE45=-999,"NA",IF(T1_Data!CE45&lt;1, "&lt;1", IF(T1_Data!CE45&gt;99, "&gt;99", T1_Data!CE45))),"-")</f>
        <v>-</v>
      </c>
      <c r="CF47" s="72" t="str">
        <f>IF(ISNUMBER(T1_Data!CF45),IF(T1_Data!CF45=-999,"NA",IF(T1_Data!CF45&lt;1, "&lt;1", IF(T1_Data!CF45&gt;99, "&gt;99", T1_Data!CF45))),"-")</f>
        <v>-</v>
      </c>
      <c r="CG47" s="72" t="str">
        <f>IF(ISNUMBER(T1_Data!CG45),IF(T1_Data!CG45=-999,"NA",IF(T1_Data!CG45&lt;1, "&lt;1", IF(T1_Data!CG45&gt;99, "&gt;99", T1_Data!CG45))),"-")</f>
        <v>-</v>
      </c>
      <c r="CH47" s="72" t="str">
        <f>IF(ISNUMBER(T1_Data!CH45),IF(T1_Data!CH45=-999,"NA",IF(T1_Data!CH45&lt;1, "&lt;1", IF(T1_Data!CH45&gt;99, "&gt;99", T1_Data!CH45))),"-")</f>
        <v>-</v>
      </c>
      <c r="CI47" s="72" t="str">
        <f>IF(ISNUMBER(T1_Data!CI45),IF(T1_Data!CI45=-999,"NA",IF(T1_Data!CI45&lt;1, "&lt;1", IF(T1_Data!CI45&gt;99, "&gt;99", T1_Data!CI45))),"-")</f>
        <v>-</v>
      </c>
      <c r="CJ47" s="72" t="str">
        <f>IF(ISNUMBER(T1_Data!CJ45),IF(T1_Data!CJ45=-999,"NA",IF(T1_Data!CJ45&lt;1, "&lt;1", IF(T1_Data!CJ45&gt;99, "&gt;99", T1_Data!CJ45))),"-")</f>
        <v>-</v>
      </c>
      <c r="CK47" s="72" t="str">
        <f>IF(ISNUMBER(T1_Data!CK45),IF(T1_Data!CK45=-999,"NA",IF(T1_Data!CK45&lt;1, "&lt;1", IF(T1_Data!CK45&gt;99, "&gt;99", T1_Data!CK45))),"-")</f>
        <v>-</v>
      </c>
      <c r="CL47" s="72" t="str">
        <f>IF(ISNUMBER(T1_Data!CL45),IF(T1_Data!CL45=-999,"NA",IF(T1_Data!CL45&lt;1, "&lt;1", IF(T1_Data!CL45&gt;99, "&gt;99", T1_Data!CL45))),"-")</f>
        <v>-</v>
      </c>
      <c r="CM47" s="72" t="str">
        <f>IF(ISNUMBER(T1_Data!CM45),IF(T1_Data!CM45=-999,"NA",IF(T1_Data!CM45&lt;1, "&lt;1", IF(T1_Data!CM45&gt;99, "&gt;99", T1_Data!CM45))),"-")</f>
        <v>-</v>
      </c>
      <c r="CN47" s="72" t="str">
        <f>IF(ISNUMBER(T1_Data!CN45),IF(T1_Data!CN45=-999,"NA",IF(T1_Data!CN45&lt;1, "&lt;1", IF(T1_Data!CN45&gt;99, "&gt;99", T1_Data!CN45))),"-")</f>
        <v>-</v>
      </c>
      <c r="CO47" s="72" t="str">
        <f>IF(ISNUMBER(T1_Data!CO45),IF(T1_Data!CO45=-999,"NA",IF(T1_Data!CO45&lt;1, "&lt;1", IF(T1_Data!CO45&gt;99, "&gt;99", T1_Data!CO45))),"-")</f>
        <v>-</v>
      </c>
      <c r="CP47" s="72" t="str">
        <f>IF(ISNUMBER(T1_Data!CP45),IF(T1_Data!CP45=-999,"NA",IF(T1_Data!CP45&lt;1, "&lt;1", IF(T1_Data!CP45&gt;99, "&gt;99", T1_Data!CP45))),"-")</f>
        <v>-</v>
      </c>
      <c r="CQ47" s="72" t="str">
        <f>IF(ISNUMBER(T1_Data!CQ45),IF(T1_Data!CQ45=-999,"NA",IF(T1_Data!CQ45&lt;1, "&lt;1", IF(T1_Data!CQ45&gt;99, "&gt;99", T1_Data!CQ45))),"-")</f>
        <v>-</v>
      </c>
      <c r="CR47" s="72" t="str">
        <f>IF(ISNUMBER(T1_Data!CR45),IF(T1_Data!CR45=-999,"NA",IF(T1_Data!CR45&lt;1, "&lt;1", IF(T1_Data!CR45&gt;99, "&gt;99", T1_Data!CR45))),"-")</f>
        <v>-</v>
      </c>
      <c r="CS47" s="72" t="str">
        <f>IF(ISNUMBER(T1_Data!CS45),IF(T1_Data!CS45=-999,"NA",IF(T1_Data!CS45&lt;1, "&lt;1", IF(T1_Data!CS45&gt;99, "&gt;99", T1_Data!CS45))),"-")</f>
        <v>-</v>
      </c>
      <c r="CT47" s="72" t="str">
        <f>IF(ISNUMBER(T1_Data!CT45),IF(T1_Data!CT45=-999,"NA",IF(T1_Data!CT45&lt;1, "&lt;1", IF(T1_Data!CT45&gt;99, "&gt;99", T1_Data!CT45))),"-")</f>
        <v>-</v>
      </c>
      <c r="CU47" s="72" t="str">
        <f>IF(ISNUMBER(T1_Data!CU45),IF(T1_Data!CU45=-999,"NA",IF(T1_Data!CU45&lt;1, "&lt;1", IF(T1_Data!CU45&gt;99, "&gt;99", T1_Data!CU45))),"-")</f>
        <v>-</v>
      </c>
      <c r="CV47" s="72" t="str">
        <f>IF(ISNUMBER(T1_Data!CV45),IF(T1_Data!CV45=-999,"NA",IF(T1_Data!CV45&lt;1, "&lt;1", IF(T1_Data!CV45&gt;99, "&gt;99", T1_Data!CV45))),"-")</f>
        <v>-</v>
      </c>
      <c r="CW47" s="72" t="str">
        <f>IF(ISNUMBER(T1_Data!CW45),IF(T1_Data!CW45=-999,"NA",IF(T1_Data!CW45&lt;1, "&lt;1", IF(T1_Data!CW45&gt;99, "&gt;99", T1_Data!CW45))),"-")</f>
        <v>-</v>
      </c>
      <c r="CX47" s="72" t="str">
        <f>IF(ISNUMBER(T1_Data!CX45),IF(T1_Data!CX45=-999,"NA",IF(T1_Data!CX45&lt;1, "&lt;1", IF(T1_Data!CX45&gt;99, "&gt;99", T1_Data!CX45))),"-")</f>
        <v>-</v>
      </c>
      <c r="CY47" s="72" t="str">
        <f>IF(ISNUMBER(T1_Data!CY45),IF(T1_Data!CY45=-999,"NA",IF(T1_Data!CY45&lt;1, "&lt;1", IF(T1_Data!CY45&gt;99, "&gt;99", T1_Data!CY45))),"-")</f>
        <v>-</v>
      </c>
      <c r="CZ47" s="72" t="str">
        <f>IF(ISNUMBER(T1_Data!CZ45),IF(T1_Data!CZ45=-999,"NA",IF(T1_Data!CZ45&lt;1, "&lt;1", IF(T1_Data!CZ45&gt;99, "&gt;99", T1_Data!CZ45))),"-")</f>
        <v>-</v>
      </c>
      <c r="DA47" s="72" t="str">
        <f>IF(ISNUMBER(T1_Data!DA45),IF(T1_Data!DA45=-999,"NA",IF(T1_Data!DA45&lt;1, "&lt;1", IF(T1_Data!DA45&gt;99, "&gt;99", T1_Data!DA45))),"-")</f>
        <v>-</v>
      </c>
      <c r="DB47" s="72" t="str">
        <f>IF(ISNUMBER(T1_Data!DB45),IF(T1_Data!DB45=-999,"NA",IF(T1_Data!DB45&lt;1, "&lt;1", IF(T1_Data!DB45&gt;99, "&gt;99", T1_Data!DB45))),"-")</f>
        <v>-</v>
      </c>
      <c r="DC47" s="72" t="str">
        <f>IF(ISNUMBER(T1_Data!DC45),IF(T1_Data!DC45=-999,"NA",IF(T1_Data!DC45&lt;1, "&lt;1", IF(T1_Data!DC45&gt;99, "&gt;99", T1_Data!DC45))),"-")</f>
        <v>-</v>
      </c>
      <c r="DD47" s="72" t="str">
        <f>IF(ISNUMBER(T1_Data!DD45),IF(T1_Data!DD45=-999,"NA",IF(T1_Data!DD45&lt;1, "&lt;1", IF(T1_Data!DD45&gt;99, "&gt;99", T1_Data!DD45))),"-")</f>
        <v>-</v>
      </c>
      <c r="DE47" s="72" t="str">
        <f>IF(ISNUMBER(T1_Data!DE45),IF(T1_Data!DE45=-999,"NA",IF(T1_Data!DE45&lt;1, "&lt;1", IF(T1_Data!DE45&gt;99, "&gt;99", T1_Data!DE45))),"-")</f>
        <v>-</v>
      </c>
      <c r="DF47" s="72" t="str">
        <f>IF(ISNUMBER(T1_Data!DF45),IF(T1_Data!DF45=-999,"NA",IF(T1_Data!DF45&lt;1, "&lt;1", IF(T1_Data!DF45&gt;99, "&gt;99", T1_Data!DF45))),"-")</f>
        <v>-</v>
      </c>
      <c r="DG47" s="72" t="str">
        <f>IF(ISNUMBER(T1_Data!DG45),IF(T1_Data!DG45=-999,"NA",IF(T1_Data!DG45&lt;1, "&lt;1", IF(T1_Data!DG45&gt;99, "&gt;99", T1_Data!DG45))),"-")</f>
        <v>-</v>
      </c>
      <c r="DH47" s="72" t="str">
        <f>IF(ISNUMBER(T1_Data!DH45),IF(T1_Data!DH45=-999,"NA",IF(T1_Data!DH45&lt;1, "&lt;1", IF(T1_Data!DH45&gt;99, "&gt;99", T1_Data!DH45))),"-")</f>
        <v>-</v>
      </c>
      <c r="DI47" s="72" t="str">
        <f>IF(ISNUMBER(T1_Data!DI45),IF(T1_Data!DI45=-999,"NA",IF(T1_Data!DI45&lt;1, "&lt;1", IF(T1_Data!DI45&gt;99, "&gt;99", T1_Data!DI45))),"-")</f>
        <v>-</v>
      </c>
      <c r="DJ47" s="72" t="str">
        <f>IF(ISNUMBER(T1_Data!DJ45),IF(T1_Data!DJ45=-999,"NA",IF(T1_Data!DJ45&lt;1, "&lt;1", IF(T1_Data!DJ45&gt;99, "&gt;99", T1_Data!DJ45))),"-")</f>
        <v>-</v>
      </c>
      <c r="DK47" s="72" t="str">
        <f>IF(ISNUMBER(T1_Data!DK45),IF(T1_Data!DK45=-999,"NA",IF(T1_Data!DK45&lt;1, "&lt;1", IF(T1_Data!DK45&gt;99, "&gt;99", T1_Data!DK45))),"-")</f>
        <v>-</v>
      </c>
      <c r="DL47" s="72" t="str">
        <f>IF(ISNUMBER(T1_Data!DL45),IF(T1_Data!DL45=-999,"NA",IF(T1_Data!DL45&lt;1, "&lt;1", IF(T1_Data!DL45&gt;99, "&gt;99", T1_Data!DL45))),"-")</f>
        <v>-</v>
      </c>
      <c r="DM47" s="72" t="str">
        <f>IF(ISNUMBER(T1_Data!DM45),IF(T1_Data!DM45=-999,"NA",IF(T1_Data!DM45&lt;1, "&lt;1", IF(T1_Data!DM45&gt;99, "&gt;99", T1_Data!DM45))),"-")</f>
        <v>-</v>
      </c>
      <c r="DN47" s="72" t="str">
        <f>IF(ISNUMBER(T1_Data!DN45),IF(T1_Data!DN45=-999,"NA",IF(T1_Data!DN45&lt;1, "&lt;1", IF(T1_Data!DN45&gt;99, "&gt;99", T1_Data!DN45))),"-")</f>
        <v>-</v>
      </c>
      <c r="DO47" s="72" t="str">
        <f>IF(ISNUMBER(T1_Data!DO45),IF(T1_Data!DO45=-999,"NA",IF(T1_Data!DO45&lt;1, "&lt;1", IF(T1_Data!DO45&gt;99, "&gt;99", T1_Data!DO45))),"-")</f>
        <v>-</v>
      </c>
      <c r="DP47" s="72" t="str">
        <f>IF(ISNUMBER(T1_Data!DP45),IF(T1_Data!DP45=-999,"NA",IF(T1_Data!DP45&lt;1, "&lt;1", IF(T1_Data!DP45&gt;99, "&gt;99", T1_Data!DP45))),"-")</f>
        <v>-</v>
      </c>
      <c r="DQ47" s="72" t="str">
        <f>IF(ISNUMBER(T1_Data!DQ45),IF(T1_Data!DQ45=-999,"NA",IF(T1_Data!DQ45&lt;1, "&lt;1", IF(T1_Data!DQ45&gt;99, "&gt;99", T1_Data!DQ45))),"-")</f>
        <v>-</v>
      </c>
      <c r="DR47" s="72" t="str">
        <f>IF(ISNUMBER(T1_Data!DR45),IF(T1_Data!DR45=-999,"NA",IF(T1_Data!DR45&lt;1, "&lt;1", IF(T1_Data!DR45&gt;99, "&gt;99", T1_Data!DR45))),"-")</f>
        <v>-</v>
      </c>
      <c r="DS47" s="72" t="str">
        <f>IF(ISNUMBER(T1_Data!DS45),IF(T1_Data!DS45=-999,"NA",IF(T1_Data!DS45&lt;1, "&lt;1", IF(T1_Data!DS45&gt;99, "&gt;99", T1_Data!DS45))),"-")</f>
        <v>-</v>
      </c>
      <c r="DT47" s="72" t="str">
        <f>IF(ISNUMBER(T1_Data!DT45),IF(T1_Data!DT45=-999,"NA",IF(T1_Data!DT45&lt;1, "&lt;1", IF(T1_Data!DT45&gt;99, "&gt;99", T1_Data!DT45))),"-")</f>
        <v>-</v>
      </c>
      <c r="DU47" s="72" t="str">
        <f>IF(ISNUMBER(T1_Data!DU45),IF(T1_Data!DU45=-999,"NA",IF(T1_Data!DU45&lt;1, "&lt;1", IF(T1_Data!DU45&gt;99, "&gt;99", T1_Data!DU45))),"-")</f>
        <v>-</v>
      </c>
      <c r="DV47" s="72" t="str">
        <f>IF(ISNUMBER(T1_Data!DV45),IF(T1_Data!DV45=-999,"NA",IF(T1_Data!DV45&lt;1, "&lt;1", IF(T1_Data!DV45&gt;99, "&gt;99", T1_Data!DV45))),"-")</f>
        <v>-</v>
      </c>
      <c r="DW47" s="72" t="str">
        <f>IF(ISNUMBER(T1_Data!DW45),IF(T1_Data!DW45=-999,"NA",IF(T1_Data!DW45&lt;1, "&lt;1", IF(T1_Data!DW45&gt;99, "&gt;99", T1_Data!DW45))),"-")</f>
        <v>-</v>
      </c>
      <c r="DX47" s="72" t="str">
        <f>IF(ISNUMBER(T1_Data!DX45),IF(T1_Data!DX45=-999,"NA",IF(T1_Data!DX45&lt;1, "&lt;1", IF(T1_Data!DX45&gt;99, "&gt;99", T1_Data!DX45))),"-")</f>
        <v>-</v>
      </c>
      <c r="DY47" s="72" t="str">
        <f>IF(ISNUMBER(T1_Data!DY45),IF(T1_Data!DY45=-999,"NA",IF(T1_Data!DY45&lt;1, "&lt;1", IF(T1_Data!DY45&gt;99, "&gt;99", T1_Data!DY45))),"-")</f>
        <v>-</v>
      </c>
      <c r="DZ47" s="72" t="str">
        <f>IF(ISNUMBER(T1_Data!DZ45),IF(T1_Data!DZ45=-999,"NA",IF(T1_Data!DZ45&lt;1, "&lt;1", IF(T1_Data!DZ45&gt;99, "&gt;99", T1_Data!DZ45))),"-")</f>
        <v>-</v>
      </c>
      <c r="EA47" s="72" t="str">
        <f>IF(ISNUMBER(T1_Data!EA45),IF(T1_Data!EA45=-999,"NA",IF(T1_Data!EA45&lt;1, "&lt;1", IF(T1_Data!EA45&gt;99, "&gt;99", T1_Data!EA45))),"-")</f>
        <v>-</v>
      </c>
      <c r="EB47" s="72" t="str">
        <f>IF(ISNUMBER(T1_Data!EB45),IF(T1_Data!EB45=-999,"NA",IF(T1_Data!EB45&lt;1, "&lt;1", IF(T1_Data!EB45&gt;99, "&gt;99", T1_Data!EB45))),"-")</f>
        <v>-</v>
      </c>
      <c r="EC47" s="72" t="str">
        <f>IF(ISNUMBER(T1_Data!EC45),IF(T1_Data!EC45=-999,"NA",IF(T1_Data!EC45&lt;1, "&lt;1", IF(T1_Data!EC45&gt;99, "&gt;99", T1_Data!EC45))),"-")</f>
        <v>-</v>
      </c>
      <c r="ED47" s="72" t="str">
        <f>IF(ISNUMBER(T1_Data!ED45),IF(T1_Data!ED45=-999,"NA",IF(T1_Data!ED45&lt;1, "&lt;1", IF(T1_Data!ED45&gt;99, "&gt;99", T1_Data!ED45))),"-")</f>
        <v>-</v>
      </c>
      <c r="EE47" s="72" t="str">
        <f>IF(ISNUMBER(T1_Data!EE45),IF(T1_Data!EE45=-999,"NA",IF(T1_Data!EE45&lt;1, "&lt;1", IF(T1_Data!EE45&gt;99, "&gt;99", T1_Data!EE45))),"-")</f>
        <v>-</v>
      </c>
      <c r="EF47" s="72" t="str">
        <f>IF(ISNUMBER(T1_Data!EF45),IF(T1_Data!EF45=-999,"NA",IF(T1_Data!EF45&lt;1, "&lt;1", IF(T1_Data!EF45&gt;99, "&gt;99", T1_Data!EF45))),"-")</f>
        <v>-</v>
      </c>
      <c r="EG47" s="72" t="str">
        <f>IF(ISNUMBER(T1_Data!EG45),IF(T1_Data!EG45=-999,"NA",IF(T1_Data!EG45&lt;1, "&lt;1", IF(T1_Data!EG45&gt;99, "&gt;99", T1_Data!EG45))),"-")</f>
        <v>-</v>
      </c>
      <c r="EH47" s="72" t="str">
        <f>IF(ISNUMBER(T1_Data!EH45),IF(T1_Data!EH45=-999,"NA",IF(T1_Data!EH45&lt;1, "&lt;1", IF(T1_Data!EH45&gt;99, "&gt;99", T1_Data!EH45))),"-")</f>
        <v>-</v>
      </c>
      <c r="EI47" s="72" t="str">
        <f>IF(ISNUMBER(T1_Data!EI45),IF(T1_Data!EI45=-999,"NA",IF(T1_Data!EI45&lt;1, "&lt;1", IF(T1_Data!EI45&gt;99, "&gt;99", T1_Data!EI45))),"-")</f>
        <v>-</v>
      </c>
      <c r="EJ47" s="72" t="str">
        <f>IF(ISNUMBER(T1_Data!EJ45),IF(T1_Data!EJ45=-999,"NA",IF(T1_Data!EJ45&lt;1, "&lt;1", IF(T1_Data!EJ45&gt;99, "&gt;99", T1_Data!EJ45))),"-")</f>
        <v>-</v>
      </c>
      <c r="EK47" s="72" t="str">
        <f>IF(ISNUMBER(T1_Data!EK45),IF(T1_Data!EK45=-999,"NA",IF(T1_Data!EK45&lt;1, "&lt;1", IF(T1_Data!EK45&gt;99, "&gt;99", T1_Data!EK45))),"-")</f>
        <v>-</v>
      </c>
      <c r="EL47" s="72" t="str">
        <f>IF(ISNUMBER(T1_Data!EL45),IF(T1_Data!EL45=-999,"NA",IF(T1_Data!EL45&lt;1, "&lt;1", IF(T1_Data!EL45&gt;99, "&gt;99", T1_Data!EL45))),"-")</f>
        <v>-</v>
      </c>
      <c r="EM47" s="72" t="str">
        <f>IF(ISNUMBER(T1_Data!EM45),IF(T1_Data!EM45=-999,"NA",IF(T1_Data!EM45&lt;1, "&lt;1", IF(T1_Data!EM45&gt;99, "&gt;99", T1_Data!EM45))),"-")</f>
        <v>-</v>
      </c>
      <c r="EN47" s="72" t="str">
        <f>IF(ISNUMBER(T1_Data!EN45),IF(T1_Data!EN45=-999,"NA",IF(T1_Data!EN45&lt;1, "&lt;1", IF(T1_Data!EN45&gt;99, "&gt;99", T1_Data!EN45))),"-")</f>
        <v>-</v>
      </c>
      <c r="EO47" s="72" t="str">
        <f>IF(ISNUMBER(T1_Data!EO45),IF(T1_Data!EO45=-999,"NA",IF(T1_Data!EO45&lt;1, "&lt;1", IF(T1_Data!EO45&gt;99, "&gt;99", T1_Data!EO45))),"-")</f>
        <v>-</v>
      </c>
      <c r="EP47" s="72" t="str">
        <f>IF(ISNUMBER(T1_Data!EP45),IF(T1_Data!EP45=-999,"NA",IF(T1_Data!EP45&lt;1, "&lt;1", IF(T1_Data!EP45&gt;99, "&gt;99", T1_Data!EP45))),"-")</f>
        <v>-</v>
      </c>
      <c r="EQ47" s="72" t="str">
        <f>IF(ISNUMBER(T1_Data!EQ45),IF(T1_Data!EQ45=-999,"NA",IF(T1_Data!EQ45&lt;1, "&lt;1", IF(T1_Data!EQ45&gt;99, "&gt;99", T1_Data!EQ45))),"-")</f>
        <v>-</v>
      </c>
      <c r="ER47" s="72" t="str">
        <f>IF(ISNUMBER(T1_Data!ER45),IF(T1_Data!ER45=-999,"NA",IF(T1_Data!ER45&lt;1, "&lt;1", IF(T1_Data!ER45&gt;99, "&gt;99", T1_Data!ER45))),"-")</f>
        <v>-</v>
      </c>
      <c r="ES47" s="72" t="str">
        <f>IF(ISNUMBER(T1_Data!ES45),IF(T1_Data!ES45=-999,"NA",IF(T1_Data!ES45&lt;1, "&lt;1", IF(T1_Data!ES45&gt;99, "&gt;99", T1_Data!ES45))),"-")</f>
        <v>-</v>
      </c>
      <c r="ET47" s="72" t="str">
        <f>IF(ISNUMBER(T1_Data!ET45),IF(T1_Data!ET45=-999,"NA",IF(T1_Data!ET45&lt;1, "&lt;1", IF(T1_Data!ET45&gt;99, "&gt;99", T1_Data!ET45))),"-")</f>
        <v>-</v>
      </c>
      <c r="EU47" s="72" t="str">
        <f>IF(ISNUMBER(T1_Data!EU45),IF(T1_Data!EU45=-999,"NA",IF(T1_Data!EU45&lt;1, "&lt;1", IF(T1_Data!EU45&gt;99, "&gt;99", T1_Data!EU45))),"-")</f>
        <v>-</v>
      </c>
      <c r="EV47" s="72" t="str">
        <f>IF(ISNUMBER(T1_Data!EV45),IF(T1_Data!EV45=-999,"NA",IF(T1_Data!EV45&lt;1, "&lt;1", IF(T1_Data!EV45&gt;99, "&gt;99", T1_Data!EV45))),"-")</f>
        <v>-</v>
      </c>
      <c r="EW47" s="72" t="str">
        <f>IF(ISNUMBER(T1_Data!EW45),IF(T1_Data!EW45=-999,"NA",IF(T1_Data!EW45&lt;1, "&lt;1", IF(T1_Data!EW45&gt;99, "&gt;99", T1_Data!EW45))),"-")</f>
        <v>-</v>
      </c>
      <c r="EX47" s="72" t="str">
        <f>IF(ISNUMBER(T1_Data!EX45),IF(T1_Data!EX45=-999,"NA",IF(T1_Data!EX45&lt;1, "&lt;1", IF(T1_Data!EX45&gt;99, "&gt;99", T1_Data!EX45))),"-")</f>
        <v>-</v>
      </c>
      <c r="EY47" s="72" t="str">
        <f>IF(ISNUMBER(T1_Data!EY45),IF(T1_Data!EY45=-999,"NA",IF(T1_Data!EY45&lt;1, "&lt;1", IF(T1_Data!EY45&gt;99, "&gt;99", T1_Data!EY45))),"-")</f>
        <v>-</v>
      </c>
      <c r="EZ47" s="72" t="str">
        <f>IF(ISNUMBER(T1_Data!EZ45),IF(T1_Data!EZ45=-999,"NA",IF(T1_Data!EZ45&lt;1, "&lt;1", IF(T1_Data!EZ45&gt;99, "&gt;99", T1_Data!EZ45))),"-")</f>
        <v>-</v>
      </c>
      <c r="FA47" s="72" t="str">
        <f>IF(ISNUMBER(T1_Data!FA45),IF(T1_Data!FA45=-999,"NA",IF(T1_Data!FA45&lt;1, "&lt;1", IF(T1_Data!FA45&gt;99, "&gt;99", T1_Data!FA45))),"-")</f>
        <v>-</v>
      </c>
      <c r="FB47" s="72" t="str">
        <f>IF(ISNUMBER(T1_Data!FB45),IF(T1_Data!FB45=-999,"NA",IF(T1_Data!FB45&lt;1, "&lt;1", IF(T1_Data!FB45&gt;99, "&gt;99", T1_Data!FB45))),"-")</f>
        <v>-</v>
      </c>
      <c r="FC47" s="72" t="str">
        <f>IF(ISNUMBER(T1_Data!FC45),IF(T1_Data!FC45=-999,"NA",IF(T1_Data!FC45&lt;1, "&lt;1", IF(T1_Data!FC45&gt;99, "&gt;99", T1_Data!FC45))),"-")</f>
        <v>-</v>
      </c>
      <c r="FD47" s="72" t="str">
        <f>IF(ISNUMBER(T1_Data!FD45),IF(T1_Data!FD45=-999,"NA",IF(T1_Data!FD45&lt;1, "&lt;1", IF(T1_Data!FD45&gt;99, "&gt;99", T1_Data!FD45))),"-")</f>
        <v>-</v>
      </c>
      <c r="FE47" s="72" t="str">
        <f>IF(ISNUMBER(T1_Data!FE45),IF(T1_Data!FE45=-999,"NA",IF(T1_Data!FE45&lt;1, "&lt;1", IF(T1_Data!FE45&gt;99, "&gt;99", T1_Data!FE45))),"-")</f>
        <v>-</v>
      </c>
      <c r="FF47" s="72" t="str">
        <f>IF(ISNUMBER(T1_Data!FF45),IF(T1_Data!FF45=-999,"NA",IF(T1_Data!FF45&lt;1, "&lt;1", IF(T1_Data!FF45&gt;99, "&gt;99", T1_Data!FF45))),"-")</f>
        <v>-</v>
      </c>
      <c r="FG47" s="72" t="str">
        <f>IF(ISNUMBER(T1_Data!FG45),IF(T1_Data!FG45=-999,"NA",IF(T1_Data!FG45&lt;1, "&lt;1", IF(T1_Data!FG45&gt;99, "&gt;99", T1_Data!FG45))),"-")</f>
        <v>-</v>
      </c>
      <c r="FH47" s="72" t="str">
        <f>IF(ISNUMBER(T1_Data!FH45),IF(T1_Data!FH45=-999,"NA",IF(T1_Data!FH45&lt;1, "&lt;1", IF(T1_Data!FH45&gt;99, "&gt;99", T1_Data!FH45))),"-")</f>
        <v>-</v>
      </c>
      <c r="FI47" s="72" t="str">
        <f>IF(ISNUMBER(T1_Data!FI45),IF(T1_Data!FI45=-999,"NA",IF(T1_Data!FI45&lt;1, "&lt;1", IF(T1_Data!FI45&gt;99, "&gt;99", T1_Data!FI45))),"-")</f>
        <v>-</v>
      </c>
      <c r="FJ47" s="72" t="str">
        <f>IF(ISNUMBER(T1_Data!FJ45),IF(T1_Data!FJ45=-999,"NA",IF(T1_Data!FJ45&lt;1, "&lt;1", IF(T1_Data!FJ45&gt;99, "&gt;99", T1_Data!FJ45))),"-")</f>
        <v>-</v>
      </c>
      <c r="FK47" s="72" t="str">
        <f>IF(ISNUMBER(T1_Data!FK45),IF(T1_Data!FK45=-999,"NA",IF(T1_Data!FK45&lt;1, "&lt;1", IF(T1_Data!FK45&gt;99, "&gt;99", T1_Data!FK45))),"-")</f>
        <v>-</v>
      </c>
      <c r="FL47" s="72" t="str">
        <f>IF(ISNUMBER(T1_Data!FL45),IF(T1_Data!FL45=-999,"NA",IF(T1_Data!FL45&lt;1, "&lt;1", IF(T1_Data!FL45&gt;99, "&gt;99", T1_Data!FL45))),"-")</f>
        <v>-</v>
      </c>
      <c r="FM47" s="72" t="str">
        <f>IF(ISNUMBER(T1_Data!FM45),IF(T1_Data!FM45=-999,"NA",IF(T1_Data!FM45&lt;1, "&lt;1", IF(T1_Data!FM45&gt;99, "&gt;99", T1_Data!FM45))),"-")</f>
        <v>-</v>
      </c>
      <c r="FN47" s="72" t="str">
        <f>IF(ISNUMBER(T1_Data!FN45),IF(T1_Data!FN45=-999,"NA",IF(T1_Data!FN45&lt;1, "&lt;1", IF(T1_Data!FN45&gt;99, "&gt;99", T1_Data!FN45))),"-")</f>
        <v>-</v>
      </c>
      <c r="FO47" s="72" t="str">
        <f>IF(ISNUMBER(T1_Data!FO45),IF(T1_Data!FO45=-999,"NA",IF(T1_Data!FO45&lt;1, "&lt;1", IF(T1_Data!FO45&gt;99, "&gt;99", T1_Data!FO45))),"-")</f>
        <v>-</v>
      </c>
      <c r="FP47" s="72" t="str">
        <f>IF(ISNUMBER(T1_Data!FP45),IF(T1_Data!FP45=-999,"NA",IF(T1_Data!FP45&lt;1, "&lt;1", IF(T1_Data!FP45&gt;99, "&gt;99", T1_Data!FP45))),"-")</f>
        <v>-</v>
      </c>
      <c r="FQ47" s="72" t="str">
        <f>IF(ISNUMBER(T1_Data!FQ45),IF(T1_Data!FQ45=-999,"NA",IF(T1_Data!FQ45&lt;1, "&lt;1", IF(T1_Data!FQ45&gt;99, "&gt;99", T1_Data!FQ45))),"-")</f>
        <v>-</v>
      </c>
      <c r="FR47" s="72" t="str">
        <f>IF(ISNUMBER(T1_Data!FR45),IF(T1_Data!FR45=-999,"NA",IF(T1_Data!FR45&lt;1, "&lt;1", IF(T1_Data!FR45&gt;99, "&gt;99", T1_Data!FR45))),"-")</f>
        <v>-</v>
      </c>
      <c r="FS47" s="72" t="str">
        <f>IF(ISNUMBER(T1_Data!FS45),IF(T1_Data!FS45=-999,"NA",IF(T1_Data!FS45&lt;1, "&lt;1", IF(T1_Data!FS45&gt;99, "&gt;99", T1_Data!FS45))),"-")</f>
        <v>-</v>
      </c>
      <c r="FT47" s="72" t="str">
        <f>IF(ISNUMBER(T1_Data!FT45),IF(T1_Data!FT45=-999,"NA",IF(T1_Data!FT45&lt;1, "&lt;1", IF(T1_Data!FT45&gt;99, "&gt;99", T1_Data!FT45))),"-")</f>
        <v>-</v>
      </c>
      <c r="FU47" s="72" t="str">
        <f>IF(ISNUMBER(T1_Data!FU45),IF(T1_Data!FU45=-999,"NA",IF(T1_Data!FU45&lt;1, "&lt;1", IF(T1_Data!FU45&gt;99, "&gt;99", T1_Data!FU45))),"-")</f>
        <v>-</v>
      </c>
      <c r="FV47" s="72" t="str">
        <f>IF(ISNUMBER(T1_Data!FV45),IF(T1_Data!FV45=-999,"NA",IF(T1_Data!FV45&lt;1, "&lt;1", IF(T1_Data!FV45&gt;99, "&gt;99", T1_Data!FV45))),"-")</f>
        <v>-</v>
      </c>
      <c r="FW47" s="72" t="str">
        <f>IF(ISNUMBER(T1_Data!FW45),IF(T1_Data!FW45=-999,"NA",IF(T1_Data!FW45&lt;1, "&lt;1", IF(T1_Data!FW45&gt;99, "&gt;99", T1_Data!FW45))),"-")</f>
        <v>-</v>
      </c>
      <c r="FX47" s="71" t="str">
        <f>IF(ISBLANK(T1_Data!FX45), "", T1_Data!FX45)</f>
        <v/>
      </c>
    </row>
    <row r="48" spans="1:180" x14ac:dyDescent="0.25">
      <c r="A48" s="71" t="str">
        <f>IF(ISBLANK(T1_Data!A46), "", T1_Data!A46)</f>
        <v/>
      </c>
      <c r="B48" s="72" t="str">
        <f>IF(ISNUMBER(T1_Data!B46), T1_Data!B46,"-")</f>
        <v>-</v>
      </c>
      <c r="C48" s="72" t="str">
        <f>IF(ISNUMBER(T1_Data!C46),IF(T1_Data!C46=-999,"NA",IF(T1_Data!C46&lt;1, "&lt;1", IF(T1_Data!C46&gt;99, "&gt;99", T1_Data!C46))),"-")</f>
        <v>-</v>
      </c>
      <c r="D48" s="72" t="str">
        <f>IF(ISNUMBER(T1_Data!D46),IF(T1_Data!D46=-999,"NA",IF(T1_Data!D46&lt;1, "&lt;1", IF(T1_Data!D46&gt;99, "&gt;99", T1_Data!D46))),"-")</f>
        <v>-</v>
      </c>
      <c r="E48" s="72" t="str">
        <f>IF(ISNUMBER(T1_Data!E46),IF(T1_Data!E46=-999,"NA",IF(T1_Data!E46&lt;1, "&lt;1", IF(T1_Data!E46&gt;99, "&gt;99", T1_Data!E46))),"-")</f>
        <v>-</v>
      </c>
      <c r="F48" s="72" t="str">
        <f>IF(ISNUMBER(T1_Data!F46),IF(T1_Data!F46=-999,"NA",IF(T1_Data!F46&lt;1, "&lt;1", IF(T1_Data!F46&gt;99, "&gt;99", T1_Data!F46))),"-")</f>
        <v>-</v>
      </c>
      <c r="G48" s="72" t="str">
        <f>IF(ISNUMBER(T1_Data!G46),IF(T1_Data!G46=-999,"NA",IF(T1_Data!G46&lt;1, "&lt;1", IF(T1_Data!G46&gt;99, "&gt;99", T1_Data!G46))),"-")</f>
        <v>-</v>
      </c>
      <c r="H48" s="72" t="str">
        <f>IF(ISNUMBER(T1_Data!H46),IF(T1_Data!H46=-999,"NA",IF(T1_Data!H46&lt;1, "&lt;1", IF(T1_Data!H46&gt;99, "&gt;99", T1_Data!H46))),"-")</f>
        <v>-</v>
      </c>
      <c r="I48" s="72" t="str">
        <f>IF(ISNUMBER(T1_Data!I46),IF(T1_Data!I46=-999,"NA",IF(T1_Data!I46&lt;1, "&lt;1", IF(T1_Data!I46&gt;99, "&gt;99", T1_Data!I46))),"-")</f>
        <v>-</v>
      </c>
      <c r="J48" s="72" t="str">
        <f>IF(ISNUMBER(T1_Data!J46),IF(T1_Data!J46=-999,"NA",IF(T1_Data!J46&lt;1, "&lt;1", IF(T1_Data!J46&gt;99, "&gt;99", T1_Data!J46))),"-")</f>
        <v>-</v>
      </c>
      <c r="K48" s="72" t="str">
        <f>IF(ISNUMBER(T1_Data!K46),IF(T1_Data!K46=-999,"NA",IF(T1_Data!K46&lt;1, "&lt;1", IF(T1_Data!K46&gt;99, "&gt;99", T1_Data!K46))),"-")</f>
        <v>-</v>
      </c>
      <c r="L48" s="72" t="str">
        <f>IF(ISNUMBER(T1_Data!L46),IF(T1_Data!L46=-999,"NA",IF(T1_Data!L46&lt;1, "&lt;1", IF(T1_Data!L46&gt;99, "&gt;99", T1_Data!L46))),"-")</f>
        <v>-</v>
      </c>
      <c r="M48" s="72" t="str">
        <f>IF(ISNUMBER(T1_Data!M46),IF(T1_Data!M46=-999,"NA",IF(T1_Data!M46&lt;1, "&lt;1", IF(T1_Data!M46&gt;99, "&gt;99", T1_Data!M46))),"-")</f>
        <v>-</v>
      </c>
      <c r="N48" s="72" t="str">
        <f>IF(ISNUMBER(T1_Data!N46),IF(T1_Data!N46=-999,"NA",IF(T1_Data!N46&lt;1, "&lt;1", IF(T1_Data!N46&gt;99, "&gt;99", T1_Data!N46))),"-")</f>
        <v>-</v>
      </c>
      <c r="O48" s="72" t="str">
        <f>IF(ISNUMBER(T1_Data!O46),IF(T1_Data!O46=-999,"NA",IF(T1_Data!O46&lt;1, "&lt;1", IF(T1_Data!O46&gt;99, "&gt;99", T1_Data!O46))),"-")</f>
        <v>-</v>
      </c>
      <c r="P48" s="72" t="str">
        <f>IF(ISNUMBER(T1_Data!P46),IF(T1_Data!P46=-999,"NA",IF(T1_Data!P46&lt;1, "&lt;1", IF(T1_Data!P46&gt;99, "&gt;99", T1_Data!P46))),"-")</f>
        <v>-</v>
      </c>
      <c r="Q48" s="72" t="str">
        <f>IF(ISNUMBER(T1_Data!Q46),IF(T1_Data!Q46=-999,"NA",IF(T1_Data!Q46&lt;1, "&lt;1", IF(T1_Data!Q46&gt;99, "&gt;99", T1_Data!Q46))),"-")</f>
        <v>-</v>
      </c>
      <c r="R48" s="72" t="str">
        <f>IF(ISNUMBER(T1_Data!R46),IF(T1_Data!R46=-999,"NA",IF(T1_Data!R46&lt;1, "&lt;1", IF(T1_Data!R46&gt;99, "&gt;99", T1_Data!R46))),"-")</f>
        <v>-</v>
      </c>
      <c r="S48" s="72" t="str">
        <f>IF(ISNUMBER(T1_Data!S46),IF(T1_Data!S46=-999,"NA",IF(T1_Data!S46&lt;1, "&lt;1", IF(T1_Data!S46&gt;99, "&gt;99", T1_Data!S46))),"-")</f>
        <v>-</v>
      </c>
      <c r="T48" s="72" t="str">
        <f>IF(ISNUMBER(T1_Data!T46),IF(T1_Data!T46=-999,"NA",IF(T1_Data!T46&lt;1, "&lt;1", IF(T1_Data!T46&gt;99, "&gt;99", T1_Data!T46))),"-")</f>
        <v>-</v>
      </c>
      <c r="U48" s="72" t="str">
        <f>IF(ISNUMBER(T1_Data!U46),IF(T1_Data!U46=-999,"NA",IF(T1_Data!U46&lt;1, "&lt;1", IF(T1_Data!U46&gt;99, "&gt;99", T1_Data!U46))),"-")</f>
        <v>-</v>
      </c>
      <c r="V48" s="72" t="str">
        <f>IF(ISNUMBER(T1_Data!V46),IF(T1_Data!V46=-999,"NA",IF(T1_Data!V46&lt;1, "&lt;1", IF(T1_Data!V46&gt;99, "&gt;99", T1_Data!V46))),"-")</f>
        <v>-</v>
      </c>
      <c r="W48" s="72" t="str">
        <f>IF(ISNUMBER(T1_Data!W46),IF(T1_Data!W46=-999,"NA",IF(T1_Data!W46&lt;1, "&lt;1", IF(T1_Data!W46&gt;99, "&gt;99", T1_Data!W46))),"-")</f>
        <v>-</v>
      </c>
      <c r="X48" s="72" t="str">
        <f>IF(ISNUMBER(T1_Data!X46),IF(T1_Data!X46=-999,"NA",IF(T1_Data!X46&lt;1, "&lt;1", IF(T1_Data!X46&gt;99, "&gt;99", T1_Data!X46))),"-")</f>
        <v>-</v>
      </c>
      <c r="Y48" s="72" t="str">
        <f>IF(ISNUMBER(T1_Data!Y46),IF(T1_Data!Y46=-999,"NA",IF(T1_Data!Y46&lt;1, "&lt;1", IF(T1_Data!Y46&gt;99, "&gt;99", T1_Data!Y46))),"-")</f>
        <v>-</v>
      </c>
      <c r="Z48" s="72" t="str">
        <f>IF(ISNUMBER(T1_Data!Z46),IF(T1_Data!Z46=-999,"NA",IF(T1_Data!Z46&lt;1, "&lt;1", IF(T1_Data!Z46&gt;99, "&gt;99", T1_Data!Z46))),"-")</f>
        <v>-</v>
      </c>
      <c r="AA48" s="72" t="str">
        <f>IF(ISNUMBER(T1_Data!AA46),IF(T1_Data!AA46=-999,"NA",IF(T1_Data!AA46&lt;1, "&lt;1", IF(T1_Data!AA46&gt;99, "&gt;99", T1_Data!AA46))),"-")</f>
        <v>-</v>
      </c>
      <c r="AB48" s="72" t="str">
        <f>IF(ISNUMBER(T1_Data!AB46),IF(T1_Data!AB46=-999,"NA",IF(T1_Data!AB46&lt;1, "&lt;1", IF(T1_Data!AB46&gt;99, "&gt;99", T1_Data!AB46))),"-")</f>
        <v>-</v>
      </c>
      <c r="AC48" s="72" t="str">
        <f>IF(ISNUMBER(T1_Data!AC46),IF(T1_Data!AC46=-999,"NA",IF(T1_Data!AC46&lt;1, "&lt;1", IF(T1_Data!AC46&gt;99, "&gt;99", T1_Data!AC46))),"-")</f>
        <v>-</v>
      </c>
      <c r="AD48" s="72" t="str">
        <f>IF(ISNUMBER(T1_Data!AD46),IF(T1_Data!AD46=-999,"NA",IF(T1_Data!AD46&lt;1, "&lt;1", IF(T1_Data!AD46&gt;99, "&gt;99", T1_Data!AD46))),"-")</f>
        <v>-</v>
      </c>
      <c r="AE48" s="72" t="str">
        <f>IF(ISNUMBER(T1_Data!AE46),IF(T1_Data!AE46=-999,"NA",IF(T1_Data!AE46&lt;1, "&lt;1", IF(T1_Data!AE46&gt;99, "&gt;99", T1_Data!AE46))),"-")</f>
        <v>-</v>
      </c>
      <c r="AF48" s="72" t="str">
        <f>IF(ISNUMBER(T1_Data!AF46),IF(T1_Data!AF46=-999,"NA",IF(T1_Data!AF46&lt;1, "&lt;1", IF(T1_Data!AF46&gt;99, "&gt;99", T1_Data!AF46))),"-")</f>
        <v>-</v>
      </c>
      <c r="AG48" s="72" t="str">
        <f>IF(ISNUMBER(T1_Data!AG46),IF(T1_Data!AG46=-999,"NA",IF(T1_Data!AG46&lt;1, "&lt;1", IF(T1_Data!AG46&gt;99, "&gt;99", T1_Data!AG46))),"-")</f>
        <v>-</v>
      </c>
      <c r="AH48" s="72" t="str">
        <f>IF(ISNUMBER(T1_Data!AH46),IF(T1_Data!AH46=-999,"NA",IF(T1_Data!AH46&lt;1, "&lt;1", IF(T1_Data!AH46&gt;99, "&gt;99", T1_Data!AH46))),"-")</f>
        <v>-</v>
      </c>
      <c r="AI48" s="72" t="str">
        <f>IF(ISNUMBER(T1_Data!AI46),IF(T1_Data!AI46=-999,"NA",IF(T1_Data!AI46&lt;1, "&lt;1", IF(T1_Data!AI46&gt;99, "&gt;99", T1_Data!AI46))),"-")</f>
        <v>-</v>
      </c>
      <c r="AJ48" s="72" t="str">
        <f>IF(ISNUMBER(T1_Data!AJ46),IF(T1_Data!AJ46=-999,"NA",IF(T1_Data!AJ46&lt;1, "&lt;1", IF(T1_Data!AJ46&gt;99, "&gt;99", T1_Data!AJ46))),"-")</f>
        <v>-</v>
      </c>
      <c r="AK48" s="72" t="str">
        <f>IF(ISNUMBER(T1_Data!AK46),IF(T1_Data!AK46=-999,"NA",IF(T1_Data!AK46&lt;1, "&lt;1", IF(T1_Data!AK46&gt;99, "&gt;99", T1_Data!AK46))),"-")</f>
        <v>-</v>
      </c>
      <c r="AL48" s="72" t="str">
        <f>IF(ISNUMBER(T1_Data!AL46),IF(T1_Data!AL46=-999,"NA",IF(T1_Data!AL46&lt;1, "&lt;1", IF(T1_Data!AL46&gt;99, "&gt;99", T1_Data!AL46))),"-")</f>
        <v>-</v>
      </c>
      <c r="AM48" s="72" t="str">
        <f>IF(ISNUMBER(T1_Data!AM46),IF(T1_Data!AM46=-999,"NA",IF(T1_Data!AM46&lt;1, "&lt;1", IF(T1_Data!AM46&gt;99, "&gt;99", T1_Data!AM46))),"-")</f>
        <v>-</v>
      </c>
      <c r="AN48" s="72" t="str">
        <f>IF(ISNUMBER(T1_Data!AN46),IF(T1_Data!AN46=-999,"NA",IF(T1_Data!AN46&lt;1, "&lt;1", IF(T1_Data!AN46&gt;99, "&gt;99", T1_Data!AN46))),"-")</f>
        <v>-</v>
      </c>
      <c r="AO48" s="72" t="str">
        <f>IF(ISNUMBER(T1_Data!AO46),IF(T1_Data!AO46=-999,"NA",IF(T1_Data!AO46&lt;1, "&lt;1", IF(T1_Data!AO46&gt;99, "&gt;99", T1_Data!AO46))),"-")</f>
        <v>-</v>
      </c>
      <c r="AP48" s="72" t="str">
        <f>IF(ISNUMBER(T1_Data!AP46),IF(T1_Data!AP46=-999,"NA",IF(T1_Data!AP46&lt;1, "&lt;1", IF(T1_Data!AP46&gt;99, "&gt;99", T1_Data!AP46))),"-")</f>
        <v>-</v>
      </c>
      <c r="AQ48" s="72" t="str">
        <f>IF(ISNUMBER(T1_Data!AQ46),IF(T1_Data!AQ46=-999,"NA",IF(T1_Data!AQ46&lt;1, "&lt;1", IF(T1_Data!AQ46&gt;99, "&gt;99", T1_Data!AQ46))),"-")</f>
        <v>-</v>
      </c>
      <c r="AR48" s="72" t="str">
        <f>IF(ISNUMBER(T1_Data!AR46),IF(T1_Data!AR46=-999,"NA",IF(T1_Data!AR46&lt;1, "&lt;1", IF(T1_Data!AR46&gt;99, "&gt;99", T1_Data!AR46))),"-")</f>
        <v>-</v>
      </c>
      <c r="AS48" s="72" t="str">
        <f>IF(ISNUMBER(T1_Data!AS46),IF(T1_Data!AS46=-999,"NA",IF(T1_Data!AS46&lt;1, "&lt;1", IF(T1_Data!AS46&gt;99, "&gt;99", T1_Data!AS46))),"-")</f>
        <v>-</v>
      </c>
      <c r="AT48" s="72" t="str">
        <f>IF(ISNUMBER(T1_Data!AT46),IF(T1_Data!AT46=-999,"NA",IF(T1_Data!AT46&lt;1, "&lt;1", IF(T1_Data!AT46&gt;99, "&gt;99", T1_Data!AT46))),"-")</f>
        <v>-</v>
      </c>
      <c r="AU48" s="72" t="str">
        <f>IF(ISNUMBER(T1_Data!AU46),IF(T1_Data!AU46=-999,"NA",IF(T1_Data!AU46&lt;1, "&lt;1", IF(T1_Data!AU46&gt;99, "&gt;99", T1_Data!AU46))),"-")</f>
        <v>-</v>
      </c>
      <c r="AV48" s="72" t="str">
        <f>IF(ISNUMBER(T1_Data!AV46),IF(T1_Data!AV46=-999,"NA",IF(T1_Data!AV46&lt;1, "&lt;1", IF(T1_Data!AV46&gt;99, "&gt;99", T1_Data!AV46))),"-")</f>
        <v>-</v>
      </c>
      <c r="AW48" s="72" t="str">
        <f>IF(ISNUMBER(T1_Data!AW46),IF(T1_Data!AW46=-999,"NA",IF(T1_Data!AW46&lt;1, "&lt;1", IF(T1_Data!AW46&gt;99, "&gt;99", T1_Data!AW46))),"-")</f>
        <v>-</v>
      </c>
      <c r="AX48" s="72" t="str">
        <f>IF(ISNUMBER(T1_Data!AX46),IF(T1_Data!AX46=-999,"NA",IF(T1_Data!AX46&lt;1, "&lt;1", IF(T1_Data!AX46&gt;99, "&gt;99", T1_Data!AX46))),"-")</f>
        <v>-</v>
      </c>
      <c r="AY48" s="72" t="str">
        <f>IF(ISNUMBER(T1_Data!AY46),IF(T1_Data!AY46=-999,"NA",IF(T1_Data!AY46&lt;1, "&lt;1", IF(T1_Data!AY46&gt;99, "&gt;99", T1_Data!AY46))),"-")</f>
        <v>-</v>
      </c>
      <c r="AZ48" s="72" t="str">
        <f>IF(ISNUMBER(T1_Data!AZ46),IF(T1_Data!AZ46=-999,"NA",IF(T1_Data!AZ46&lt;1, "&lt;1", IF(T1_Data!AZ46&gt;99, "&gt;99", T1_Data!AZ46))),"-")</f>
        <v>-</v>
      </c>
      <c r="BA48" s="72" t="str">
        <f>IF(ISNUMBER(T1_Data!BA46),IF(T1_Data!BA46=-999,"NA",IF(T1_Data!BA46&lt;1, "&lt;1", IF(T1_Data!BA46&gt;99, "&gt;99", T1_Data!BA46))),"-")</f>
        <v>-</v>
      </c>
      <c r="BB48" s="72" t="str">
        <f>IF(ISNUMBER(T1_Data!BB46),IF(T1_Data!BB46=-999,"NA",IF(T1_Data!BB46&lt;1, "&lt;1", IF(T1_Data!BB46&gt;99, "&gt;99", T1_Data!BB46))),"-")</f>
        <v>-</v>
      </c>
      <c r="BC48" s="72" t="str">
        <f>IF(ISNUMBER(T1_Data!BC46),IF(T1_Data!BC46=-999,"NA",IF(T1_Data!BC46&lt;1, "&lt;1", IF(T1_Data!BC46&gt;99, "&gt;99", T1_Data!BC46))),"-")</f>
        <v>-</v>
      </c>
      <c r="BD48" s="72" t="str">
        <f>IF(ISNUMBER(T1_Data!BD46),IF(T1_Data!BD46=-999,"NA",IF(T1_Data!BD46&lt;1, "&lt;1", IF(T1_Data!BD46&gt;99, "&gt;99", T1_Data!BD46))),"-")</f>
        <v>-</v>
      </c>
      <c r="BE48" s="72" t="str">
        <f>IF(ISNUMBER(T1_Data!BE46),IF(T1_Data!BE46=-999,"NA",IF(T1_Data!BE46&lt;1, "&lt;1", IF(T1_Data!BE46&gt;99, "&gt;99", T1_Data!BE46))),"-")</f>
        <v>-</v>
      </c>
      <c r="BF48" s="72" t="str">
        <f>IF(ISNUMBER(T1_Data!BF46),IF(T1_Data!BF46=-999,"NA",IF(T1_Data!BF46&lt;1, "&lt;1", IF(T1_Data!BF46&gt;99, "&gt;99", T1_Data!BF46))),"-")</f>
        <v>-</v>
      </c>
      <c r="BG48" s="72" t="str">
        <f>IF(ISNUMBER(T1_Data!BG46),IF(T1_Data!BG46=-999,"NA",IF(T1_Data!BG46&lt;1, "&lt;1", IF(T1_Data!BG46&gt;99, "&gt;99", T1_Data!BG46))),"-")</f>
        <v>-</v>
      </c>
      <c r="BH48" s="72" t="str">
        <f>IF(ISNUMBER(T1_Data!BH46),IF(T1_Data!BH46=-999,"NA",IF(T1_Data!BH46&lt;1, "&lt;1", IF(T1_Data!BH46&gt;99, "&gt;99", T1_Data!BH46))),"-")</f>
        <v>-</v>
      </c>
      <c r="BI48" s="72" t="str">
        <f>IF(ISNUMBER(T1_Data!BI46),IF(T1_Data!BI46=-999,"NA",IF(T1_Data!BI46&lt;1, "&lt;1", IF(T1_Data!BI46&gt;99, "&gt;99", T1_Data!BI46))),"-")</f>
        <v>-</v>
      </c>
      <c r="BJ48" s="72" t="str">
        <f>IF(ISNUMBER(T1_Data!BJ46),IF(T1_Data!BJ46=-999,"NA",IF(T1_Data!BJ46&lt;1, "&lt;1", IF(T1_Data!BJ46&gt;99, "&gt;99", T1_Data!BJ46))),"-")</f>
        <v>-</v>
      </c>
      <c r="BK48" s="72" t="str">
        <f>IF(ISNUMBER(T1_Data!BK46),IF(T1_Data!BK46=-999,"NA",IF(T1_Data!BK46&lt;1, "&lt;1", IF(T1_Data!BK46&gt;99, "&gt;99", T1_Data!BK46))),"-")</f>
        <v>-</v>
      </c>
      <c r="BL48" s="72" t="str">
        <f>IF(ISNUMBER(T1_Data!BL46),IF(T1_Data!BL46=-999,"NA",IF(T1_Data!BL46&lt;1, "&lt;1", IF(T1_Data!BL46&gt;99, "&gt;99", T1_Data!BL46))),"-")</f>
        <v>-</v>
      </c>
      <c r="BM48" s="72" t="str">
        <f>IF(ISNUMBER(T1_Data!BM46),IF(T1_Data!BM46=-999,"NA",IF(T1_Data!BM46&lt;1, "&lt;1", IF(T1_Data!BM46&gt;99, "&gt;99", T1_Data!BM46))),"-")</f>
        <v>-</v>
      </c>
      <c r="BN48" s="72" t="str">
        <f>IF(ISNUMBER(T1_Data!BN46),IF(T1_Data!BN46=-999,"NA",IF(T1_Data!BN46&lt;1, "&lt;1", IF(T1_Data!BN46&gt;99, "&gt;99", T1_Data!BN46))),"-")</f>
        <v>-</v>
      </c>
      <c r="BO48" s="72" t="str">
        <f>IF(ISNUMBER(T1_Data!BO46),IF(T1_Data!BO46=-999,"NA",IF(T1_Data!BO46&lt;1, "&lt;1", IF(T1_Data!BO46&gt;99, "&gt;99", T1_Data!BO46))),"-")</f>
        <v>-</v>
      </c>
      <c r="BP48" s="72" t="str">
        <f>IF(ISNUMBER(T1_Data!BP46),IF(T1_Data!BP46=-999,"NA",IF(T1_Data!BP46&lt;1, "&lt;1", IF(T1_Data!BP46&gt;99, "&gt;99", T1_Data!BP46))),"-")</f>
        <v>-</v>
      </c>
      <c r="BQ48" s="72" t="str">
        <f>IF(ISNUMBER(T1_Data!BQ46),IF(T1_Data!BQ46=-999,"NA",IF(T1_Data!BQ46&lt;1, "&lt;1", IF(T1_Data!BQ46&gt;99, "&gt;99", T1_Data!BQ46))),"-")</f>
        <v>-</v>
      </c>
      <c r="BR48" s="72" t="str">
        <f>IF(ISNUMBER(T1_Data!BR46),IF(T1_Data!BR46=-999,"NA",IF(T1_Data!BR46&lt;1, "&lt;1", IF(T1_Data!BR46&gt;99, "&gt;99", T1_Data!BR46))),"-")</f>
        <v>-</v>
      </c>
      <c r="BS48" s="72" t="str">
        <f>IF(ISNUMBER(T1_Data!BS46),IF(T1_Data!BS46=-999,"NA",IF(T1_Data!BS46&lt;1, "&lt;1", IF(T1_Data!BS46&gt;99, "&gt;99", T1_Data!BS46))),"-")</f>
        <v>-</v>
      </c>
      <c r="BT48" s="72" t="str">
        <f>IF(ISNUMBER(T1_Data!BT46),IF(T1_Data!BT46=-999,"NA",IF(T1_Data!BT46&lt;1, "&lt;1", IF(T1_Data!BT46&gt;99, "&gt;99", T1_Data!BT46))),"-")</f>
        <v>-</v>
      </c>
      <c r="BU48" s="72" t="str">
        <f>IF(ISNUMBER(T1_Data!BU46),IF(T1_Data!BU46=-999,"NA",IF(T1_Data!BU46&lt;1, "&lt;1", IF(T1_Data!BU46&gt;99, "&gt;99", T1_Data!BU46))),"-")</f>
        <v>-</v>
      </c>
      <c r="BV48" s="72" t="str">
        <f>IF(ISNUMBER(T1_Data!BV46),IF(T1_Data!BV46=-999,"NA",IF(T1_Data!BV46&lt;1, "&lt;1", IF(T1_Data!BV46&gt;99, "&gt;99", T1_Data!BV46))),"-")</f>
        <v>-</v>
      </c>
      <c r="BW48" s="72" t="str">
        <f>IF(ISNUMBER(T1_Data!BW46),IF(T1_Data!BW46=-999,"NA",IF(T1_Data!BW46&lt;1, "&lt;1", IF(T1_Data!BW46&gt;99, "&gt;99", T1_Data!BW46))),"-")</f>
        <v>-</v>
      </c>
      <c r="BX48" s="72" t="str">
        <f>IF(ISNUMBER(T1_Data!BX46),IF(T1_Data!BX46=-999,"NA",IF(T1_Data!BX46&lt;1, "&lt;1", IF(T1_Data!BX46&gt;99, "&gt;99", T1_Data!BX46))),"-")</f>
        <v>-</v>
      </c>
      <c r="BY48" s="72" t="str">
        <f>IF(ISNUMBER(T1_Data!BY46),IF(T1_Data!BY46=-999,"NA",IF(T1_Data!BY46&lt;1, "&lt;1", IF(T1_Data!BY46&gt;99, "&gt;99", T1_Data!BY46))),"-")</f>
        <v>-</v>
      </c>
      <c r="BZ48" s="72" t="str">
        <f>IF(ISNUMBER(T1_Data!BZ46),IF(T1_Data!BZ46=-999,"NA",IF(T1_Data!BZ46&lt;1, "&lt;1", IF(T1_Data!BZ46&gt;99, "&gt;99", T1_Data!BZ46))),"-")</f>
        <v>-</v>
      </c>
      <c r="CA48" s="72" t="str">
        <f>IF(ISNUMBER(T1_Data!CA46),IF(T1_Data!CA46=-999,"NA",IF(T1_Data!CA46&lt;1, "&lt;1", IF(T1_Data!CA46&gt;99, "&gt;99", T1_Data!CA46))),"-")</f>
        <v>-</v>
      </c>
      <c r="CB48" s="72" t="str">
        <f>IF(ISNUMBER(T1_Data!CB46),IF(T1_Data!CB46=-999,"NA",IF(T1_Data!CB46&lt;1, "&lt;1", IF(T1_Data!CB46&gt;99, "&gt;99", T1_Data!CB46))),"-")</f>
        <v>-</v>
      </c>
      <c r="CC48" s="72" t="str">
        <f>IF(ISNUMBER(T1_Data!CC46),IF(T1_Data!CC46=-999,"NA",IF(T1_Data!CC46&lt;1, "&lt;1", IF(T1_Data!CC46&gt;99, "&gt;99", T1_Data!CC46))),"-")</f>
        <v>-</v>
      </c>
      <c r="CD48" s="72" t="str">
        <f>IF(ISNUMBER(T1_Data!CD46),IF(T1_Data!CD46=-999,"NA",IF(T1_Data!CD46&lt;1, "&lt;1", IF(T1_Data!CD46&gt;99, "&gt;99", T1_Data!CD46))),"-")</f>
        <v>-</v>
      </c>
      <c r="CE48" s="72" t="str">
        <f>IF(ISNUMBER(T1_Data!CE46),IF(T1_Data!CE46=-999,"NA",IF(T1_Data!CE46&lt;1, "&lt;1", IF(T1_Data!CE46&gt;99, "&gt;99", T1_Data!CE46))),"-")</f>
        <v>-</v>
      </c>
      <c r="CF48" s="72" t="str">
        <f>IF(ISNUMBER(T1_Data!CF46),IF(T1_Data!CF46=-999,"NA",IF(T1_Data!CF46&lt;1, "&lt;1", IF(T1_Data!CF46&gt;99, "&gt;99", T1_Data!CF46))),"-")</f>
        <v>-</v>
      </c>
      <c r="CG48" s="72" t="str">
        <f>IF(ISNUMBER(T1_Data!CG46),IF(T1_Data!CG46=-999,"NA",IF(T1_Data!CG46&lt;1, "&lt;1", IF(T1_Data!CG46&gt;99, "&gt;99", T1_Data!CG46))),"-")</f>
        <v>-</v>
      </c>
      <c r="CH48" s="72" t="str">
        <f>IF(ISNUMBER(T1_Data!CH46),IF(T1_Data!CH46=-999,"NA",IF(T1_Data!CH46&lt;1, "&lt;1", IF(T1_Data!CH46&gt;99, "&gt;99", T1_Data!CH46))),"-")</f>
        <v>-</v>
      </c>
      <c r="CI48" s="72" t="str">
        <f>IF(ISNUMBER(T1_Data!CI46),IF(T1_Data!CI46=-999,"NA",IF(T1_Data!CI46&lt;1, "&lt;1", IF(T1_Data!CI46&gt;99, "&gt;99", T1_Data!CI46))),"-")</f>
        <v>-</v>
      </c>
      <c r="CJ48" s="72" t="str">
        <f>IF(ISNUMBER(T1_Data!CJ46),IF(T1_Data!CJ46=-999,"NA",IF(T1_Data!CJ46&lt;1, "&lt;1", IF(T1_Data!CJ46&gt;99, "&gt;99", T1_Data!CJ46))),"-")</f>
        <v>-</v>
      </c>
      <c r="CK48" s="72" t="str">
        <f>IF(ISNUMBER(T1_Data!CK46),IF(T1_Data!CK46=-999,"NA",IF(T1_Data!CK46&lt;1, "&lt;1", IF(T1_Data!CK46&gt;99, "&gt;99", T1_Data!CK46))),"-")</f>
        <v>-</v>
      </c>
      <c r="CL48" s="72" t="str">
        <f>IF(ISNUMBER(T1_Data!CL46),IF(T1_Data!CL46=-999,"NA",IF(T1_Data!CL46&lt;1, "&lt;1", IF(T1_Data!CL46&gt;99, "&gt;99", T1_Data!CL46))),"-")</f>
        <v>-</v>
      </c>
      <c r="CM48" s="72" t="str">
        <f>IF(ISNUMBER(T1_Data!CM46),IF(T1_Data!CM46=-999,"NA",IF(T1_Data!CM46&lt;1, "&lt;1", IF(T1_Data!CM46&gt;99, "&gt;99", T1_Data!CM46))),"-")</f>
        <v>-</v>
      </c>
      <c r="CN48" s="72" t="str">
        <f>IF(ISNUMBER(T1_Data!CN46),IF(T1_Data!CN46=-999,"NA",IF(T1_Data!CN46&lt;1, "&lt;1", IF(T1_Data!CN46&gt;99, "&gt;99", T1_Data!CN46))),"-")</f>
        <v>-</v>
      </c>
      <c r="CO48" s="72" t="str">
        <f>IF(ISNUMBER(T1_Data!CO46),IF(T1_Data!CO46=-999,"NA",IF(T1_Data!CO46&lt;1, "&lt;1", IF(T1_Data!CO46&gt;99, "&gt;99", T1_Data!CO46))),"-")</f>
        <v>-</v>
      </c>
      <c r="CP48" s="72" t="str">
        <f>IF(ISNUMBER(T1_Data!CP46),IF(T1_Data!CP46=-999,"NA",IF(T1_Data!CP46&lt;1, "&lt;1", IF(T1_Data!CP46&gt;99, "&gt;99", T1_Data!CP46))),"-")</f>
        <v>-</v>
      </c>
      <c r="CQ48" s="72" t="str">
        <f>IF(ISNUMBER(T1_Data!CQ46),IF(T1_Data!CQ46=-999,"NA",IF(T1_Data!CQ46&lt;1, "&lt;1", IF(T1_Data!CQ46&gt;99, "&gt;99", T1_Data!CQ46))),"-")</f>
        <v>-</v>
      </c>
      <c r="CR48" s="72" t="str">
        <f>IF(ISNUMBER(T1_Data!CR46),IF(T1_Data!CR46=-999,"NA",IF(T1_Data!CR46&lt;1, "&lt;1", IF(T1_Data!CR46&gt;99, "&gt;99", T1_Data!CR46))),"-")</f>
        <v>-</v>
      </c>
      <c r="CS48" s="72" t="str">
        <f>IF(ISNUMBER(T1_Data!CS46),IF(T1_Data!CS46=-999,"NA",IF(T1_Data!CS46&lt;1, "&lt;1", IF(T1_Data!CS46&gt;99, "&gt;99", T1_Data!CS46))),"-")</f>
        <v>-</v>
      </c>
      <c r="CT48" s="72" t="str">
        <f>IF(ISNUMBER(T1_Data!CT46),IF(T1_Data!CT46=-999,"NA",IF(T1_Data!CT46&lt;1, "&lt;1", IF(T1_Data!CT46&gt;99, "&gt;99", T1_Data!CT46))),"-")</f>
        <v>-</v>
      </c>
      <c r="CU48" s="72" t="str">
        <f>IF(ISNUMBER(T1_Data!CU46),IF(T1_Data!CU46=-999,"NA",IF(T1_Data!CU46&lt;1, "&lt;1", IF(T1_Data!CU46&gt;99, "&gt;99", T1_Data!CU46))),"-")</f>
        <v>-</v>
      </c>
      <c r="CV48" s="72" t="str">
        <f>IF(ISNUMBER(T1_Data!CV46),IF(T1_Data!CV46=-999,"NA",IF(T1_Data!CV46&lt;1, "&lt;1", IF(T1_Data!CV46&gt;99, "&gt;99", T1_Data!CV46))),"-")</f>
        <v>-</v>
      </c>
      <c r="CW48" s="72" t="str">
        <f>IF(ISNUMBER(T1_Data!CW46),IF(T1_Data!CW46=-999,"NA",IF(T1_Data!CW46&lt;1, "&lt;1", IF(T1_Data!CW46&gt;99, "&gt;99", T1_Data!CW46))),"-")</f>
        <v>-</v>
      </c>
      <c r="CX48" s="72" t="str">
        <f>IF(ISNUMBER(T1_Data!CX46),IF(T1_Data!CX46=-999,"NA",IF(T1_Data!CX46&lt;1, "&lt;1", IF(T1_Data!CX46&gt;99, "&gt;99", T1_Data!CX46))),"-")</f>
        <v>-</v>
      </c>
      <c r="CY48" s="72" t="str">
        <f>IF(ISNUMBER(T1_Data!CY46),IF(T1_Data!CY46=-999,"NA",IF(T1_Data!CY46&lt;1, "&lt;1", IF(T1_Data!CY46&gt;99, "&gt;99", T1_Data!CY46))),"-")</f>
        <v>-</v>
      </c>
      <c r="CZ48" s="72" t="str">
        <f>IF(ISNUMBER(T1_Data!CZ46),IF(T1_Data!CZ46=-999,"NA",IF(T1_Data!CZ46&lt;1, "&lt;1", IF(T1_Data!CZ46&gt;99, "&gt;99", T1_Data!CZ46))),"-")</f>
        <v>-</v>
      </c>
      <c r="DA48" s="72" t="str">
        <f>IF(ISNUMBER(T1_Data!DA46),IF(T1_Data!DA46=-999,"NA",IF(T1_Data!DA46&lt;1, "&lt;1", IF(T1_Data!DA46&gt;99, "&gt;99", T1_Data!DA46))),"-")</f>
        <v>-</v>
      </c>
      <c r="DB48" s="72" t="str">
        <f>IF(ISNUMBER(T1_Data!DB46),IF(T1_Data!DB46=-999,"NA",IF(T1_Data!DB46&lt;1, "&lt;1", IF(T1_Data!DB46&gt;99, "&gt;99", T1_Data!DB46))),"-")</f>
        <v>-</v>
      </c>
      <c r="DC48" s="72" t="str">
        <f>IF(ISNUMBER(T1_Data!DC46),IF(T1_Data!DC46=-999,"NA",IF(T1_Data!DC46&lt;1, "&lt;1", IF(T1_Data!DC46&gt;99, "&gt;99", T1_Data!DC46))),"-")</f>
        <v>-</v>
      </c>
      <c r="DD48" s="72" t="str">
        <f>IF(ISNUMBER(T1_Data!DD46),IF(T1_Data!DD46=-999,"NA",IF(T1_Data!DD46&lt;1, "&lt;1", IF(T1_Data!DD46&gt;99, "&gt;99", T1_Data!DD46))),"-")</f>
        <v>-</v>
      </c>
      <c r="DE48" s="72" t="str">
        <f>IF(ISNUMBER(T1_Data!DE46),IF(T1_Data!DE46=-999,"NA",IF(T1_Data!DE46&lt;1, "&lt;1", IF(T1_Data!DE46&gt;99, "&gt;99", T1_Data!DE46))),"-")</f>
        <v>-</v>
      </c>
      <c r="DF48" s="72" t="str">
        <f>IF(ISNUMBER(T1_Data!DF46),IF(T1_Data!DF46=-999,"NA",IF(T1_Data!DF46&lt;1, "&lt;1", IF(T1_Data!DF46&gt;99, "&gt;99", T1_Data!DF46))),"-")</f>
        <v>-</v>
      </c>
      <c r="DG48" s="72" t="str">
        <f>IF(ISNUMBER(T1_Data!DG46),IF(T1_Data!DG46=-999,"NA",IF(T1_Data!DG46&lt;1, "&lt;1", IF(T1_Data!DG46&gt;99, "&gt;99", T1_Data!DG46))),"-")</f>
        <v>-</v>
      </c>
      <c r="DH48" s="72" t="str">
        <f>IF(ISNUMBER(T1_Data!DH46),IF(T1_Data!DH46=-999,"NA",IF(T1_Data!DH46&lt;1, "&lt;1", IF(T1_Data!DH46&gt;99, "&gt;99", T1_Data!DH46))),"-")</f>
        <v>-</v>
      </c>
      <c r="DI48" s="72" t="str">
        <f>IF(ISNUMBER(T1_Data!DI46),IF(T1_Data!DI46=-999,"NA",IF(T1_Data!DI46&lt;1, "&lt;1", IF(T1_Data!DI46&gt;99, "&gt;99", T1_Data!DI46))),"-")</f>
        <v>-</v>
      </c>
      <c r="DJ48" s="72" t="str">
        <f>IF(ISNUMBER(T1_Data!DJ46),IF(T1_Data!DJ46=-999,"NA",IF(T1_Data!DJ46&lt;1, "&lt;1", IF(T1_Data!DJ46&gt;99, "&gt;99", T1_Data!DJ46))),"-")</f>
        <v>-</v>
      </c>
      <c r="DK48" s="72" t="str">
        <f>IF(ISNUMBER(T1_Data!DK46),IF(T1_Data!DK46=-999,"NA",IF(T1_Data!DK46&lt;1, "&lt;1", IF(T1_Data!DK46&gt;99, "&gt;99", T1_Data!DK46))),"-")</f>
        <v>-</v>
      </c>
      <c r="DL48" s="72" t="str">
        <f>IF(ISNUMBER(T1_Data!DL46),IF(T1_Data!DL46=-999,"NA",IF(T1_Data!DL46&lt;1, "&lt;1", IF(T1_Data!DL46&gt;99, "&gt;99", T1_Data!DL46))),"-")</f>
        <v>-</v>
      </c>
      <c r="DM48" s="72" t="str">
        <f>IF(ISNUMBER(T1_Data!DM46),IF(T1_Data!DM46=-999,"NA",IF(T1_Data!DM46&lt;1, "&lt;1", IF(T1_Data!DM46&gt;99, "&gt;99", T1_Data!DM46))),"-")</f>
        <v>-</v>
      </c>
      <c r="DN48" s="72" t="str">
        <f>IF(ISNUMBER(T1_Data!DN46),IF(T1_Data!DN46=-999,"NA",IF(T1_Data!DN46&lt;1, "&lt;1", IF(T1_Data!DN46&gt;99, "&gt;99", T1_Data!DN46))),"-")</f>
        <v>-</v>
      </c>
      <c r="DO48" s="72" t="str">
        <f>IF(ISNUMBER(T1_Data!DO46),IF(T1_Data!DO46=-999,"NA",IF(T1_Data!DO46&lt;1, "&lt;1", IF(T1_Data!DO46&gt;99, "&gt;99", T1_Data!DO46))),"-")</f>
        <v>-</v>
      </c>
      <c r="DP48" s="72" t="str">
        <f>IF(ISNUMBER(T1_Data!DP46),IF(T1_Data!DP46=-999,"NA",IF(T1_Data!DP46&lt;1, "&lt;1", IF(T1_Data!DP46&gt;99, "&gt;99", T1_Data!DP46))),"-")</f>
        <v>-</v>
      </c>
      <c r="DQ48" s="72" t="str">
        <f>IF(ISNUMBER(T1_Data!DQ46),IF(T1_Data!DQ46=-999,"NA",IF(T1_Data!DQ46&lt;1, "&lt;1", IF(T1_Data!DQ46&gt;99, "&gt;99", T1_Data!DQ46))),"-")</f>
        <v>-</v>
      </c>
      <c r="DR48" s="72" t="str">
        <f>IF(ISNUMBER(T1_Data!DR46),IF(T1_Data!DR46=-999,"NA",IF(T1_Data!DR46&lt;1, "&lt;1", IF(T1_Data!DR46&gt;99, "&gt;99", T1_Data!DR46))),"-")</f>
        <v>-</v>
      </c>
      <c r="DS48" s="72" t="str">
        <f>IF(ISNUMBER(T1_Data!DS46),IF(T1_Data!DS46=-999,"NA",IF(T1_Data!DS46&lt;1, "&lt;1", IF(T1_Data!DS46&gt;99, "&gt;99", T1_Data!DS46))),"-")</f>
        <v>-</v>
      </c>
      <c r="DT48" s="72" t="str">
        <f>IF(ISNUMBER(T1_Data!DT46),IF(T1_Data!DT46=-999,"NA",IF(T1_Data!DT46&lt;1, "&lt;1", IF(T1_Data!DT46&gt;99, "&gt;99", T1_Data!DT46))),"-")</f>
        <v>-</v>
      </c>
      <c r="DU48" s="72" t="str">
        <f>IF(ISNUMBER(T1_Data!DU46),IF(T1_Data!DU46=-999,"NA",IF(T1_Data!DU46&lt;1, "&lt;1", IF(T1_Data!DU46&gt;99, "&gt;99", T1_Data!DU46))),"-")</f>
        <v>-</v>
      </c>
      <c r="DV48" s="72" t="str">
        <f>IF(ISNUMBER(T1_Data!DV46),IF(T1_Data!DV46=-999,"NA",IF(T1_Data!DV46&lt;1, "&lt;1", IF(T1_Data!DV46&gt;99, "&gt;99", T1_Data!DV46))),"-")</f>
        <v>-</v>
      </c>
      <c r="DW48" s="72" t="str">
        <f>IF(ISNUMBER(T1_Data!DW46),IF(T1_Data!DW46=-999,"NA",IF(T1_Data!DW46&lt;1, "&lt;1", IF(T1_Data!DW46&gt;99, "&gt;99", T1_Data!DW46))),"-")</f>
        <v>-</v>
      </c>
      <c r="DX48" s="72" t="str">
        <f>IF(ISNUMBER(T1_Data!DX46),IF(T1_Data!DX46=-999,"NA",IF(T1_Data!DX46&lt;1, "&lt;1", IF(T1_Data!DX46&gt;99, "&gt;99", T1_Data!DX46))),"-")</f>
        <v>-</v>
      </c>
      <c r="DY48" s="72" t="str">
        <f>IF(ISNUMBER(T1_Data!DY46),IF(T1_Data!DY46=-999,"NA",IF(T1_Data!DY46&lt;1, "&lt;1", IF(T1_Data!DY46&gt;99, "&gt;99", T1_Data!DY46))),"-")</f>
        <v>-</v>
      </c>
      <c r="DZ48" s="72" t="str">
        <f>IF(ISNUMBER(T1_Data!DZ46),IF(T1_Data!DZ46=-999,"NA",IF(T1_Data!DZ46&lt;1, "&lt;1", IF(T1_Data!DZ46&gt;99, "&gt;99", T1_Data!DZ46))),"-")</f>
        <v>-</v>
      </c>
      <c r="EA48" s="72" t="str">
        <f>IF(ISNUMBER(T1_Data!EA46),IF(T1_Data!EA46=-999,"NA",IF(T1_Data!EA46&lt;1, "&lt;1", IF(T1_Data!EA46&gt;99, "&gt;99", T1_Data!EA46))),"-")</f>
        <v>-</v>
      </c>
      <c r="EB48" s="72" t="str">
        <f>IF(ISNUMBER(T1_Data!EB46),IF(T1_Data!EB46=-999,"NA",IF(T1_Data!EB46&lt;1, "&lt;1", IF(T1_Data!EB46&gt;99, "&gt;99", T1_Data!EB46))),"-")</f>
        <v>-</v>
      </c>
      <c r="EC48" s="72" t="str">
        <f>IF(ISNUMBER(T1_Data!EC46),IF(T1_Data!EC46=-999,"NA",IF(T1_Data!EC46&lt;1, "&lt;1", IF(T1_Data!EC46&gt;99, "&gt;99", T1_Data!EC46))),"-")</f>
        <v>-</v>
      </c>
      <c r="ED48" s="72" t="str">
        <f>IF(ISNUMBER(T1_Data!ED46),IF(T1_Data!ED46=-999,"NA",IF(T1_Data!ED46&lt;1, "&lt;1", IF(T1_Data!ED46&gt;99, "&gt;99", T1_Data!ED46))),"-")</f>
        <v>-</v>
      </c>
      <c r="EE48" s="72" t="str">
        <f>IF(ISNUMBER(T1_Data!EE46),IF(T1_Data!EE46=-999,"NA",IF(T1_Data!EE46&lt;1, "&lt;1", IF(T1_Data!EE46&gt;99, "&gt;99", T1_Data!EE46))),"-")</f>
        <v>-</v>
      </c>
      <c r="EF48" s="72" t="str">
        <f>IF(ISNUMBER(T1_Data!EF46),IF(T1_Data!EF46=-999,"NA",IF(T1_Data!EF46&lt;1, "&lt;1", IF(T1_Data!EF46&gt;99, "&gt;99", T1_Data!EF46))),"-")</f>
        <v>-</v>
      </c>
      <c r="EG48" s="72" t="str">
        <f>IF(ISNUMBER(T1_Data!EG46),IF(T1_Data!EG46=-999,"NA",IF(T1_Data!EG46&lt;1, "&lt;1", IF(T1_Data!EG46&gt;99, "&gt;99", T1_Data!EG46))),"-")</f>
        <v>-</v>
      </c>
      <c r="EH48" s="72" t="str">
        <f>IF(ISNUMBER(T1_Data!EH46),IF(T1_Data!EH46=-999,"NA",IF(T1_Data!EH46&lt;1, "&lt;1", IF(T1_Data!EH46&gt;99, "&gt;99", T1_Data!EH46))),"-")</f>
        <v>-</v>
      </c>
      <c r="EI48" s="72" t="str">
        <f>IF(ISNUMBER(T1_Data!EI46),IF(T1_Data!EI46=-999,"NA",IF(T1_Data!EI46&lt;1, "&lt;1", IF(T1_Data!EI46&gt;99, "&gt;99", T1_Data!EI46))),"-")</f>
        <v>-</v>
      </c>
      <c r="EJ48" s="72" t="str">
        <f>IF(ISNUMBER(T1_Data!EJ46),IF(T1_Data!EJ46=-999,"NA",IF(T1_Data!EJ46&lt;1, "&lt;1", IF(T1_Data!EJ46&gt;99, "&gt;99", T1_Data!EJ46))),"-")</f>
        <v>-</v>
      </c>
      <c r="EK48" s="72" t="str">
        <f>IF(ISNUMBER(T1_Data!EK46),IF(T1_Data!EK46=-999,"NA",IF(T1_Data!EK46&lt;1, "&lt;1", IF(T1_Data!EK46&gt;99, "&gt;99", T1_Data!EK46))),"-")</f>
        <v>-</v>
      </c>
      <c r="EL48" s="72" t="str">
        <f>IF(ISNUMBER(T1_Data!EL46),IF(T1_Data!EL46=-999,"NA",IF(T1_Data!EL46&lt;1, "&lt;1", IF(T1_Data!EL46&gt;99, "&gt;99", T1_Data!EL46))),"-")</f>
        <v>-</v>
      </c>
      <c r="EM48" s="72" t="str">
        <f>IF(ISNUMBER(T1_Data!EM46),IF(T1_Data!EM46=-999,"NA",IF(T1_Data!EM46&lt;1, "&lt;1", IF(T1_Data!EM46&gt;99, "&gt;99", T1_Data!EM46))),"-")</f>
        <v>-</v>
      </c>
      <c r="EN48" s="72" t="str">
        <f>IF(ISNUMBER(T1_Data!EN46),IF(T1_Data!EN46=-999,"NA",IF(T1_Data!EN46&lt;1, "&lt;1", IF(T1_Data!EN46&gt;99, "&gt;99", T1_Data!EN46))),"-")</f>
        <v>-</v>
      </c>
      <c r="EO48" s="72" t="str">
        <f>IF(ISNUMBER(T1_Data!EO46),IF(T1_Data!EO46=-999,"NA",IF(T1_Data!EO46&lt;1, "&lt;1", IF(T1_Data!EO46&gt;99, "&gt;99", T1_Data!EO46))),"-")</f>
        <v>-</v>
      </c>
      <c r="EP48" s="72" t="str">
        <f>IF(ISNUMBER(T1_Data!EP46),IF(T1_Data!EP46=-999,"NA",IF(T1_Data!EP46&lt;1, "&lt;1", IF(T1_Data!EP46&gt;99, "&gt;99", T1_Data!EP46))),"-")</f>
        <v>-</v>
      </c>
      <c r="EQ48" s="72" t="str">
        <f>IF(ISNUMBER(T1_Data!EQ46),IF(T1_Data!EQ46=-999,"NA",IF(T1_Data!EQ46&lt;1, "&lt;1", IF(T1_Data!EQ46&gt;99, "&gt;99", T1_Data!EQ46))),"-")</f>
        <v>-</v>
      </c>
      <c r="ER48" s="72" t="str">
        <f>IF(ISNUMBER(T1_Data!ER46),IF(T1_Data!ER46=-999,"NA",IF(T1_Data!ER46&lt;1, "&lt;1", IF(T1_Data!ER46&gt;99, "&gt;99", T1_Data!ER46))),"-")</f>
        <v>-</v>
      </c>
      <c r="ES48" s="72" t="str">
        <f>IF(ISNUMBER(T1_Data!ES46),IF(T1_Data!ES46=-999,"NA",IF(T1_Data!ES46&lt;1, "&lt;1", IF(T1_Data!ES46&gt;99, "&gt;99", T1_Data!ES46))),"-")</f>
        <v>-</v>
      </c>
      <c r="ET48" s="72" t="str">
        <f>IF(ISNUMBER(T1_Data!ET46),IF(T1_Data!ET46=-999,"NA",IF(T1_Data!ET46&lt;1, "&lt;1", IF(T1_Data!ET46&gt;99, "&gt;99", T1_Data!ET46))),"-")</f>
        <v>-</v>
      </c>
      <c r="EU48" s="72" t="str">
        <f>IF(ISNUMBER(T1_Data!EU46),IF(T1_Data!EU46=-999,"NA",IF(T1_Data!EU46&lt;1, "&lt;1", IF(T1_Data!EU46&gt;99, "&gt;99", T1_Data!EU46))),"-")</f>
        <v>-</v>
      </c>
      <c r="EV48" s="72" t="str">
        <f>IF(ISNUMBER(T1_Data!EV46),IF(T1_Data!EV46=-999,"NA",IF(T1_Data!EV46&lt;1, "&lt;1", IF(T1_Data!EV46&gt;99, "&gt;99", T1_Data!EV46))),"-")</f>
        <v>-</v>
      </c>
      <c r="EW48" s="72" t="str">
        <f>IF(ISNUMBER(T1_Data!EW46),IF(T1_Data!EW46=-999,"NA",IF(T1_Data!EW46&lt;1, "&lt;1", IF(T1_Data!EW46&gt;99, "&gt;99", T1_Data!EW46))),"-")</f>
        <v>-</v>
      </c>
      <c r="EX48" s="72" t="str">
        <f>IF(ISNUMBER(T1_Data!EX46),IF(T1_Data!EX46=-999,"NA",IF(T1_Data!EX46&lt;1, "&lt;1", IF(T1_Data!EX46&gt;99, "&gt;99", T1_Data!EX46))),"-")</f>
        <v>-</v>
      </c>
      <c r="EY48" s="72" t="str">
        <f>IF(ISNUMBER(T1_Data!EY46),IF(T1_Data!EY46=-999,"NA",IF(T1_Data!EY46&lt;1, "&lt;1", IF(T1_Data!EY46&gt;99, "&gt;99", T1_Data!EY46))),"-")</f>
        <v>-</v>
      </c>
      <c r="EZ48" s="72" t="str">
        <f>IF(ISNUMBER(T1_Data!EZ46),IF(T1_Data!EZ46=-999,"NA",IF(T1_Data!EZ46&lt;1, "&lt;1", IF(T1_Data!EZ46&gt;99, "&gt;99", T1_Data!EZ46))),"-")</f>
        <v>-</v>
      </c>
      <c r="FA48" s="72" t="str">
        <f>IF(ISNUMBER(T1_Data!FA46),IF(T1_Data!FA46=-999,"NA",IF(T1_Data!FA46&lt;1, "&lt;1", IF(T1_Data!FA46&gt;99, "&gt;99", T1_Data!FA46))),"-")</f>
        <v>-</v>
      </c>
      <c r="FB48" s="72" t="str">
        <f>IF(ISNUMBER(T1_Data!FB46),IF(T1_Data!FB46=-999,"NA",IF(T1_Data!FB46&lt;1, "&lt;1", IF(T1_Data!FB46&gt;99, "&gt;99", T1_Data!FB46))),"-")</f>
        <v>-</v>
      </c>
      <c r="FC48" s="72" t="str">
        <f>IF(ISNUMBER(T1_Data!FC46),IF(T1_Data!FC46=-999,"NA",IF(T1_Data!FC46&lt;1, "&lt;1", IF(T1_Data!FC46&gt;99, "&gt;99", T1_Data!FC46))),"-")</f>
        <v>-</v>
      </c>
      <c r="FD48" s="72" t="str">
        <f>IF(ISNUMBER(T1_Data!FD46),IF(T1_Data!FD46=-999,"NA",IF(T1_Data!FD46&lt;1, "&lt;1", IF(T1_Data!FD46&gt;99, "&gt;99", T1_Data!FD46))),"-")</f>
        <v>-</v>
      </c>
      <c r="FE48" s="72" t="str">
        <f>IF(ISNUMBER(T1_Data!FE46),IF(T1_Data!FE46=-999,"NA",IF(T1_Data!FE46&lt;1, "&lt;1", IF(T1_Data!FE46&gt;99, "&gt;99", T1_Data!FE46))),"-")</f>
        <v>-</v>
      </c>
      <c r="FF48" s="72" t="str">
        <f>IF(ISNUMBER(T1_Data!FF46),IF(T1_Data!FF46=-999,"NA",IF(T1_Data!FF46&lt;1, "&lt;1", IF(T1_Data!FF46&gt;99, "&gt;99", T1_Data!FF46))),"-")</f>
        <v>-</v>
      </c>
      <c r="FG48" s="72" t="str">
        <f>IF(ISNUMBER(T1_Data!FG46),IF(T1_Data!FG46=-999,"NA",IF(T1_Data!FG46&lt;1, "&lt;1", IF(T1_Data!FG46&gt;99, "&gt;99", T1_Data!FG46))),"-")</f>
        <v>-</v>
      </c>
      <c r="FH48" s="72" t="str">
        <f>IF(ISNUMBER(T1_Data!FH46),IF(T1_Data!FH46=-999,"NA",IF(T1_Data!FH46&lt;1, "&lt;1", IF(T1_Data!FH46&gt;99, "&gt;99", T1_Data!FH46))),"-")</f>
        <v>-</v>
      </c>
      <c r="FI48" s="72" t="str">
        <f>IF(ISNUMBER(T1_Data!FI46),IF(T1_Data!FI46=-999,"NA",IF(T1_Data!FI46&lt;1, "&lt;1", IF(T1_Data!FI46&gt;99, "&gt;99", T1_Data!FI46))),"-")</f>
        <v>-</v>
      </c>
      <c r="FJ48" s="72" t="str">
        <f>IF(ISNUMBER(T1_Data!FJ46),IF(T1_Data!FJ46=-999,"NA",IF(T1_Data!FJ46&lt;1, "&lt;1", IF(T1_Data!FJ46&gt;99, "&gt;99", T1_Data!FJ46))),"-")</f>
        <v>-</v>
      </c>
      <c r="FK48" s="72" t="str">
        <f>IF(ISNUMBER(T1_Data!FK46),IF(T1_Data!FK46=-999,"NA",IF(T1_Data!FK46&lt;1, "&lt;1", IF(T1_Data!FK46&gt;99, "&gt;99", T1_Data!FK46))),"-")</f>
        <v>-</v>
      </c>
      <c r="FL48" s="72" t="str">
        <f>IF(ISNUMBER(T1_Data!FL46),IF(T1_Data!FL46=-999,"NA",IF(T1_Data!FL46&lt;1, "&lt;1", IF(T1_Data!FL46&gt;99, "&gt;99", T1_Data!FL46))),"-")</f>
        <v>-</v>
      </c>
      <c r="FM48" s="72" t="str">
        <f>IF(ISNUMBER(T1_Data!FM46),IF(T1_Data!FM46=-999,"NA",IF(T1_Data!FM46&lt;1, "&lt;1", IF(T1_Data!FM46&gt;99, "&gt;99", T1_Data!FM46))),"-")</f>
        <v>-</v>
      </c>
      <c r="FN48" s="72" t="str">
        <f>IF(ISNUMBER(T1_Data!FN46),IF(T1_Data!FN46=-999,"NA",IF(T1_Data!FN46&lt;1, "&lt;1", IF(T1_Data!FN46&gt;99, "&gt;99", T1_Data!FN46))),"-")</f>
        <v>-</v>
      </c>
      <c r="FO48" s="72" t="str">
        <f>IF(ISNUMBER(T1_Data!FO46),IF(T1_Data!FO46=-999,"NA",IF(T1_Data!FO46&lt;1, "&lt;1", IF(T1_Data!FO46&gt;99, "&gt;99", T1_Data!FO46))),"-")</f>
        <v>-</v>
      </c>
      <c r="FP48" s="72" t="str">
        <f>IF(ISNUMBER(T1_Data!FP46),IF(T1_Data!FP46=-999,"NA",IF(T1_Data!FP46&lt;1, "&lt;1", IF(T1_Data!FP46&gt;99, "&gt;99", T1_Data!FP46))),"-")</f>
        <v>-</v>
      </c>
      <c r="FQ48" s="72" t="str">
        <f>IF(ISNUMBER(T1_Data!FQ46),IF(T1_Data!FQ46=-999,"NA",IF(T1_Data!FQ46&lt;1, "&lt;1", IF(T1_Data!FQ46&gt;99, "&gt;99", T1_Data!FQ46))),"-")</f>
        <v>-</v>
      </c>
      <c r="FR48" s="72" t="str">
        <f>IF(ISNUMBER(T1_Data!FR46),IF(T1_Data!FR46=-999,"NA",IF(T1_Data!FR46&lt;1, "&lt;1", IF(T1_Data!FR46&gt;99, "&gt;99", T1_Data!FR46))),"-")</f>
        <v>-</v>
      </c>
      <c r="FS48" s="72" t="str">
        <f>IF(ISNUMBER(T1_Data!FS46),IF(T1_Data!FS46=-999,"NA",IF(T1_Data!FS46&lt;1, "&lt;1", IF(T1_Data!FS46&gt;99, "&gt;99", T1_Data!FS46))),"-")</f>
        <v>-</v>
      </c>
      <c r="FT48" s="72" t="str">
        <f>IF(ISNUMBER(T1_Data!FT46),IF(T1_Data!FT46=-999,"NA",IF(T1_Data!FT46&lt;1, "&lt;1", IF(T1_Data!FT46&gt;99, "&gt;99", T1_Data!FT46))),"-")</f>
        <v>-</v>
      </c>
      <c r="FU48" s="72" t="str">
        <f>IF(ISNUMBER(T1_Data!FU46),IF(T1_Data!FU46=-999,"NA",IF(T1_Data!FU46&lt;1, "&lt;1", IF(T1_Data!FU46&gt;99, "&gt;99", T1_Data!FU46))),"-")</f>
        <v>-</v>
      </c>
      <c r="FV48" s="72" t="str">
        <f>IF(ISNUMBER(T1_Data!FV46),IF(T1_Data!FV46=-999,"NA",IF(T1_Data!FV46&lt;1, "&lt;1", IF(T1_Data!FV46&gt;99, "&gt;99", T1_Data!FV46))),"-")</f>
        <v>-</v>
      </c>
      <c r="FW48" s="72" t="str">
        <f>IF(ISNUMBER(T1_Data!FW46),IF(T1_Data!FW46=-999,"NA",IF(T1_Data!FW46&lt;1, "&lt;1", IF(T1_Data!FW46&gt;99, "&gt;99", T1_Data!FW46))),"-")</f>
        <v>-</v>
      </c>
      <c r="FX48" s="71" t="str">
        <f>IF(ISBLANK(T1_Data!FX46), "", T1_Data!FX46)</f>
        <v/>
      </c>
    </row>
    <row r="49" spans="1:180" x14ac:dyDescent="0.25">
      <c r="A49" s="71" t="str">
        <f>IF(ISBLANK(T1_Data!A47), "", T1_Data!A47)</f>
        <v/>
      </c>
      <c r="B49" s="72" t="str">
        <f>IF(ISNUMBER(T1_Data!B47), T1_Data!B47,"-")</f>
        <v>-</v>
      </c>
      <c r="C49" s="72" t="str">
        <f>IF(ISNUMBER(T1_Data!C47),IF(T1_Data!C47=-999,"NA",IF(T1_Data!C47&lt;1, "&lt;1", IF(T1_Data!C47&gt;99, "&gt;99", T1_Data!C47))),"-")</f>
        <v>-</v>
      </c>
      <c r="D49" s="72" t="str">
        <f>IF(ISNUMBER(T1_Data!D47),IF(T1_Data!D47=-999,"NA",IF(T1_Data!D47&lt;1, "&lt;1", IF(T1_Data!D47&gt;99, "&gt;99", T1_Data!D47))),"-")</f>
        <v>-</v>
      </c>
      <c r="E49" s="72" t="str">
        <f>IF(ISNUMBER(T1_Data!E47),IF(T1_Data!E47=-999,"NA",IF(T1_Data!E47&lt;1, "&lt;1", IF(T1_Data!E47&gt;99, "&gt;99", T1_Data!E47))),"-")</f>
        <v>-</v>
      </c>
      <c r="F49" s="72" t="str">
        <f>IF(ISNUMBER(T1_Data!F47),IF(T1_Data!F47=-999,"NA",IF(T1_Data!F47&lt;1, "&lt;1", IF(T1_Data!F47&gt;99, "&gt;99", T1_Data!F47))),"-")</f>
        <v>-</v>
      </c>
      <c r="G49" s="72" t="str">
        <f>IF(ISNUMBER(T1_Data!G47),IF(T1_Data!G47=-999,"NA",IF(T1_Data!G47&lt;1, "&lt;1", IF(T1_Data!G47&gt;99, "&gt;99", T1_Data!G47))),"-")</f>
        <v>-</v>
      </c>
      <c r="H49" s="72" t="str">
        <f>IF(ISNUMBER(T1_Data!H47),IF(T1_Data!H47=-999,"NA",IF(T1_Data!H47&lt;1, "&lt;1", IF(T1_Data!H47&gt;99, "&gt;99", T1_Data!H47))),"-")</f>
        <v>-</v>
      </c>
      <c r="I49" s="72" t="str">
        <f>IF(ISNUMBER(T1_Data!I47),IF(T1_Data!I47=-999,"NA",IF(T1_Data!I47&lt;1, "&lt;1", IF(T1_Data!I47&gt;99, "&gt;99", T1_Data!I47))),"-")</f>
        <v>-</v>
      </c>
      <c r="J49" s="72" t="str">
        <f>IF(ISNUMBER(T1_Data!J47),IF(T1_Data!J47=-999,"NA",IF(T1_Data!J47&lt;1, "&lt;1", IF(T1_Data!J47&gt;99, "&gt;99", T1_Data!J47))),"-")</f>
        <v>-</v>
      </c>
      <c r="K49" s="72" t="str">
        <f>IF(ISNUMBER(T1_Data!K47),IF(T1_Data!K47=-999,"NA",IF(T1_Data!K47&lt;1, "&lt;1", IF(T1_Data!K47&gt;99, "&gt;99", T1_Data!K47))),"-")</f>
        <v>-</v>
      </c>
      <c r="L49" s="72" t="str">
        <f>IF(ISNUMBER(T1_Data!L47),IF(T1_Data!L47=-999,"NA",IF(T1_Data!L47&lt;1, "&lt;1", IF(T1_Data!L47&gt;99, "&gt;99", T1_Data!L47))),"-")</f>
        <v>-</v>
      </c>
      <c r="M49" s="72" t="str">
        <f>IF(ISNUMBER(T1_Data!M47),IF(T1_Data!M47=-999,"NA",IF(T1_Data!M47&lt;1, "&lt;1", IF(T1_Data!M47&gt;99, "&gt;99", T1_Data!M47))),"-")</f>
        <v>-</v>
      </c>
      <c r="N49" s="72" t="str">
        <f>IF(ISNUMBER(T1_Data!N47),IF(T1_Data!N47=-999,"NA",IF(T1_Data!N47&lt;1, "&lt;1", IF(T1_Data!N47&gt;99, "&gt;99", T1_Data!N47))),"-")</f>
        <v>-</v>
      </c>
      <c r="O49" s="72" t="str">
        <f>IF(ISNUMBER(T1_Data!O47),IF(T1_Data!O47=-999,"NA",IF(T1_Data!O47&lt;1, "&lt;1", IF(T1_Data!O47&gt;99, "&gt;99", T1_Data!O47))),"-")</f>
        <v>-</v>
      </c>
      <c r="P49" s="72" t="str">
        <f>IF(ISNUMBER(T1_Data!P47),IF(T1_Data!P47=-999,"NA",IF(T1_Data!P47&lt;1, "&lt;1", IF(T1_Data!P47&gt;99, "&gt;99", T1_Data!P47))),"-")</f>
        <v>-</v>
      </c>
      <c r="Q49" s="72" t="str">
        <f>IF(ISNUMBER(T1_Data!Q47),IF(T1_Data!Q47=-999,"NA",IF(T1_Data!Q47&lt;1, "&lt;1", IF(T1_Data!Q47&gt;99, "&gt;99", T1_Data!Q47))),"-")</f>
        <v>-</v>
      </c>
      <c r="R49" s="72" t="str">
        <f>IF(ISNUMBER(T1_Data!R47),IF(T1_Data!R47=-999,"NA",IF(T1_Data!R47&lt;1, "&lt;1", IF(T1_Data!R47&gt;99, "&gt;99", T1_Data!R47))),"-")</f>
        <v>-</v>
      </c>
      <c r="S49" s="72" t="str">
        <f>IF(ISNUMBER(T1_Data!S47),IF(T1_Data!S47=-999,"NA",IF(T1_Data!S47&lt;1, "&lt;1", IF(T1_Data!S47&gt;99, "&gt;99", T1_Data!S47))),"-")</f>
        <v>-</v>
      </c>
      <c r="T49" s="72" t="str">
        <f>IF(ISNUMBER(T1_Data!T47),IF(T1_Data!T47=-999,"NA",IF(T1_Data!T47&lt;1, "&lt;1", IF(T1_Data!T47&gt;99, "&gt;99", T1_Data!T47))),"-")</f>
        <v>-</v>
      </c>
      <c r="U49" s="72" t="str">
        <f>IF(ISNUMBER(T1_Data!U47),IF(T1_Data!U47=-999,"NA",IF(T1_Data!U47&lt;1, "&lt;1", IF(T1_Data!U47&gt;99, "&gt;99", T1_Data!U47))),"-")</f>
        <v>-</v>
      </c>
      <c r="V49" s="72" t="str">
        <f>IF(ISNUMBER(T1_Data!V47),IF(T1_Data!V47=-999,"NA",IF(T1_Data!V47&lt;1, "&lt;1", IF(T1_Data!V47&gt;99, "&gt;99", T1_Data!V47))),"-")</f>
        <v>-</v>
      </c>
      <c r="W49" s="72" t="str">
        <f>IF(ISNUMBER(T1_Data!W47),IF(T1_Data!W47=-999,"NA",IF(T1_Data!W47&lt;1, "&lt;1", IF(T1_Data!W47&gt;99, "&gt;99", T1_Data!W47))),"-")</f>
        <v>-</v>
      </c>
      <c r="X49" s="72" t="str">
        <f>IF(ISNUMBER(T1_Data!X47),IF(T1_Data!X47=-999,"NA",IF(T1_Data!X47&lt;1, "&lt;1", IF(T1_Data!X47&gt;99, "&gt;99", T1_Data!X47))),"-")</f>
        <v>-</v>
      </c>
      <c r="Y49" s="72" t="str">
        <f>IF(ISNUMBER(T1_Data!Y47),IF(T1_Data!Y47=-999,"NA",IF(T1_Data!Y47&lt;1, "&lt;1", IF(T1_Data!Y47&gt;99, "&gt;99", T1_Data!Y47))),"-")</f>
        <v>-</v>
      </c>
      <c r="Z49" s="72" t="str">
        <f>IF(ISNUMBER(T1_Data!Z47),IF(T1_Data!Z47=-999,"NA",IF(T1_Data!Z47&lt;1, "&lt;1", IF(T1_Data!Z47&gt;99, "&gt;99", T1_Data!Z47))),"-")</f>
        <v>-</v>
      </c>
      <c r="AA49" s="72" t="str">
        <f>IF(ISNUMBER(T1_Data!AA47),IF(T1_Data!AA47=-999,"NA",IF(T1_Data!AA47&lt;1, "&lt;1", IF(T1_Data!AA47&gt;99, "&gt;99", T1_Data!AA47))),"-")</f>
        <v>-</v>
      </c>
      <c r="AB49" s="72" t="str">
        <f>IF(ISNUMBER(T1_Data!AB47),IF(T1_Data!AB47=-999,"NA",IF(T1_Data!AB47&lt;1, "&lt;1", IF(T1_Data!AB47&gt;99, "&gt;99", T1_Data!AB47))),"-")</f>
        <v>-</v>
      </c>
      <c r="AC49" s="72" t="str">
        <f>IF(ISNUMBER(T1_Data!AC47),IF(T1_Data!AC47=-999,"NA",IF(T1_Data!AC47&lt;1, "&lt;1", IF(T1_Data!AC47&gt;99, "&gt;99", T1_Data!AC47))),"-")</f>
        <v>-</v>
      </c>
      <c r="AD49" s="72" t="str">
        <f>IF(ISNUMBER(T1_Data!AD47),IF(T1_Data!AD47=-999,"NA",IF(T1_Data!AD47&lt;1, "&lt;1", IF(T1_Data!AD47&gt;99, "&gt;99", T1_Data!AD47))),"-")</f>
        <v>-</v>
      </c>
      <c r="AE49" s="72" t="str">
        <f>IF(ISNUMBER(T1_Data!AE47),IF(T1_Data!AE47=-999,"NA",IF(T1_Data!AE47&lt;1, "&lt;1", IF(T1_Data!AE47&gt;99, "&gt;99", T1_Data!AE47))),"-")</f>
        <v>-</v>
      </c>
      <c r="AF49" s="72" t="str">
        <f>IF(ISNUMBER(T1_Data!AF47),IF(T1_Data!AF47=-999,"NA",IF(T1_Data!AF47&lt;1, "&lt;1", IF(T1_Data!AF47&gt;99, "&gt;99", T1_Data!AF47))),"-")</f>
        <v>-</v>
      </c>
      <c r="AG49" s="72" t="str">
        <f>IF(ISNUMBER(T1_Data!AG47),IF(T1_Data!AG47=-999,"NA",IF(T1_Data!AG47&lt;1, "&lt;1", IF(T1_Data!AG47&gt;99, "&gt;99", T1_Data!AG47))),"-")</f>
        <v>-</v>
      </c>
      <c r="AH49" s="72" t="str">
        <f>IF(ISNUMBER(T1_Data!AH47),IF(T1_Data!AH47=-999,"NA",IF(T1_Data!AH47&lt;1, "&lt;1", IF(T1_Data!AH47&gt;99, "&gt;99", T1_Data!AH47))),"-")</f>
        <v>-</v>
      </c>
      <c r="AI49" s="72" t="str">
        <f>IF(ISNUMBER(T1_Data!AI47),IF(T1_Data!AI47=-999,"NA",IF(T1_Data!AI47&lt;1, "&lt;1", IF(T1_Data!AI47&gt;99, "&gt;99", T1_Data!AI47))),"-")</f>
        <v>-</v>
      </c>
      <c r="AJ49" s="72" t="str">
        <f>IF(ISNUMBER(T1_Data!AJ47),IF(T1_Data!AJ47=-999,"NA",IF(T1_Data!AJ47&lt;1, "&lt;1", IF(T1_Data!AJ47&gt;99, "&gt;99", T1_Data!AJ47))),"-")</f>
        <v>-</v>
      </c>
      <c r="AK49" s="72" t="str">
        <f>IF(ISNUMBER(T1_Data!AK47),IF(T1_Data!AK47=-999,"NA",IF(T1_Data!AK47&lt;1, "&lt;1", IF(T1_Data!AK47&gt;99, "&gt;99", T1_Data!AK47))),"-")</f>
        <v>-</v>
      </c>
      <c r="AL49" s="72" t="str">
        <f>IF(ISNUMBER(T1_Data!AL47),IF(T1_Data!AL47=-999,"NA",IF(T1_Data!AL47&lt;1, "&lt;1", IF(T1_Data!AL47&gt;99, "&gt;99", T1_Data!AL47))),"-")</f>
        <v>-</v>
      </c>
      <c r="AM49" s="72" t="str">
        <f>IF(ISNUMBER(T1_Data!AM47),IF(T1_Data!AM47=-999,"NA",IF(T1_Data!AM47&lt;1, "&lt;1", IF(T1_Data!AM47&gt;99, "&gt;99", T1_Data!AM47))),"-")</f>
        <v>-</v>
      </c>
      <c r="AN49" s="72" t="str">
        <f>IF(ISNUMBER(T1_Data!AN47),IF(T1_Data!AN47=-999,"NA",IF(T1_Data!AN47&lt;1, "&lt;1", IF(T1_Data!AN47&gt;99, "&gt;99", T1_Data!AN47))),"-")</f>
        <v>-</v>
      </c>
      <c r="AO49" s="72" t="str">
        <f>IF(ISNUMBER(T1_Data!AO47),IF(T1_Data!AO47=-999,"NA",IF(T1_Data!AO47&lt;1, "&lt;1", IF(T1_Data!AO47&gt;99, "&gt;99", T1_Data!AO47))),"-")</f>
        <v>-</v>
      </c>
      <c r="AP49" s="72" t="str">
        <f>IF(ISNUMBER(T1_Data!AP47),IF(T1_Data!AP47=-999,"NA",IF(T1_Data!AP47&lt;1, "&lt;1", IF(T1_Data!AP47&gt;99, "&gt;99", T1_Data!AP47))),"-")</f>
        <v>-</v>
      </c>
      <c r="AQ49" s="72" t="str">
        <f>IF(ISNUMBER(T1_Data!AQ47),IF(T1_Data!AQ47=-999,"NA",IF(T1_Data!AQ47&lt;1, "&lt;1", IF(T1_Data!AQ47&gt;99, "&gt;99", T1_Data!AQ47))),"-")</f>
        <v>-</v>
      </c>
      <c r="AR49" s="72" t="str">
        <f>IF(ISNUMBER(T1_Data!AR47),IF(T1_Data!AR47=-999,"NA",IF(T1_Data!AR47&lt;1, "&lt;1", IF(T1_Data!AR47&gt;99, "&gt;99", T1_Data!AR47))),"-")</f>
        <v>-</v>
      </c>
      <c r="AS49" s="72" t="str">
        <f>IF(ISNUMBER(T1_Data!AS47),IF(T1_Data!AS47=-999,"NA",IF(T1_Data!AS47&lt;1, "&lt;1", IF(T1_Data!AS47&gt;99, "&gt;99", T1_Data!AS47))),"-")</f>
        <v>-</v>
      </c>
      <c r="AT49" s="72" t="str">
        <f>IF(ISNUMBER(T1_Data!AT47),IF(T1_Data!AT47=-999,"NA",IF(T1_Data!AT47&lt;1, "&lt;1", IF(T1_Data!AT47&gt;99, "&gt;99", T1_Data!AT47))),"-")</f>
        <v>-</v>
      </c>
      <c r="AU49" s="72" t="str">
        <f>IF(ISNUMBER(T1_Data!AU47),IF(T1_Data!AU47=-999,"NA",IF(T1_Data!AU47&lt;1, "&lt;1", IF(T1_Data!AU47&gt;99, "&gt;99", T1_Data!AU47))),"-")</f>
        <v>-</v>
      </c>
      <c r="AV49" s="72" t="str">
        <f>IF(ISNUMBER(T1_Data!AV47),IF(T1_Data!AV47=-999,"NA",IF(T1_Data!AV47&lt;1, "&lt;1", IF(T1_Data!AV47&gt;99, "&gt;99", T1_Data!AV47))),"-")</f>
        <v>-</v>
      </c>
      <c r="AW49" s="72" t="str">
        <f>IF(ISNUMBER(T1_Data!AW47),IF(T1_Data!AW47=-999,"NA",IF(T1_Data!AW47&lt;1, "&lt;1", IF(T1_Data!AW47&gt;99, "&gt;99", T1_Data!AW47))),"-")</f>
        <v>-</v>
      </c>
      <c r="AX49" s="72" t="str">
        <f>IF(ISNUMBER(T1_Data!AX47),IF(T1_Data!AX47=-999,"NA",IF(T1_Data!AX47&lt;1, "&lt;1", IF(T1_Data!AX47&gt;99, "&gt;99", T1_Data!AX47))),"-")</f>
        <v>-</v>
      </c>
      <c r="AY49" s="72" t="str">
        <f>IF(ISNUMBER(T1_Data!AY47),IF(T1_Data!AY47=-999,"NA",IF(T1_Data!AY47&lt;1, "&lt;1", IF(T1_Data!AY47&gt;99, "&gt;99", T1_Data!AY47))),"-")</f>
        <v>-</v>
      </c>
      <c r="AZ49" s="72" t="str">
        <f>IF(ISNUMBER(T1_Data!AZ47),IF(T1_Data!AZ47=-999,"NA",IF(T1_Data!AZ47&lt;1, "&lt;1", IF(T1_Data!AZ47&gt;99, "&gt;99", T1_Data!AZ47))),"-")</f>
        <v>-</v>
      </c>
      <c r="BA49" s="72" t="str">
        <f>IF(ISNUMBER(T1_Data!BA47),IF(T1_Data!BA47=-999,"NA",IF(T1_Data!BA47&lt;1, "&lt;1", IF(T1_Data!BA47&gt;99, "&gt;99", T1_Data!BA47))),"-")</f>
        <v>-</v>
      </c>
      <c r="BB49" s="72" t="str">
        <f>IF(ISNUMBER(T1_Data!BB47),IF(T1_Data!BB47=-999,"NA",IF(T1_Data!BB47&lt;1, "&lt;1", IF(T1_Data!BB47&gt;99, "&gt;99", T1_Data!BB47))),"-")</f>
        <v>-</v>
      </c>
      <c r="BC49" s="72" t="str">
        <f>IF(ISNUMBER(T1_Data!BC47),IF(T1_Data!BC47=-999,"NA",IF(T1_Data!BC47&lt;1, "&lt;1", IF(T1_Data!BC47&gt;99, "&gt;99", T1_Data!BC47))),"-")</f>
        <v>-</v>
      </c>
      <c r="BD49" s="72" t="str">
        <f>IF(ISNUMBER(T1_Data!BD47),IF(T1_Data!BD47=-999,"NA",IF(T1_Data!BD47&lt;1, "&lt;1", IF(T1_Data!BD47&gt;99, "&gt;99", T1_Data!BD47))),"-")</f>
        <v>-</v>
      </c>
      <c r="BE49" s="72" t="str">
        <f>IF(ISNUMBER(T1_Data!BE47),IF(T1_Data!BE47=-999,"NA",IF(T1_Data!BE47&lt;1, "&lt;1", IF(T1_Data!BE47&gt;99, "&gt;99", T1_Data!BE47))),"-")</f>
        <v>-</v>
      </c>
      <c r="BF49" s="72" t="str">
        <f>IF(ISNUMBER(T1_Data!BF47),IF(T1_Data!BF47=-999,"NA",IF(T1_Data!BF47&lt;1, "&lt;1", IF(T1_Data!BF47&gt;99, "&gt;99", T1_Data!BF47))),"-")</f>
        <v>-</v>
      </c>
      <c r="BG49" s="72" t="str">
        <f>IF(ISNUMBER(T1_Data!BG47),IF(T1_Data!BG47=-999,"NA",IF(T1_Data!BG47&lt;1, "&lt;1", IF(T1_Data!BG47&gt;99, "&gt;99", T1_Data!BG47))),"-")</f>
        <v>-</v>
      </c>
      <c r="BH49" s="72" t="str">
        <f>IF(ISNUMBER(T1_Data!BH47),IF(T1_Data!BH47=-999,"NA",IF(T1_Data!BH47&lt;1, "&lt;1", IF(T1_Data!BH47&gt;99, "&gt;99", T1_Data!BH47))),"-")</f>
        <v>-</v>
      </c>
      <c r="BI49" s="72" t="str">
        <f>IF(ISNUMBER(T1_Data!BI47),IF(T1_Data!BI47=-999,"NA",IF(T1_Data!BI47&lt;1, "&lt;1", IF(T1_Data!BI47&gt;99, "&gt;99", T1_Data!BI47))),"-")</f>
        <v>-</v>
      </c>
      <c r="BJ49" s="72" t="str">
        <f>IF(ISNUMBER(T1_Data!BJ47),IF(T1_Data!BJ47=-999,"NA",IF(T1_Data!BJ47&lt;1, "&lt;1", IF(T1_Data!BJ47&gt;99, "&gt;99", T1_Data!BJ47))),"-")</f>
        <v>-</v>
      </c>
      <c r="BK49" s="72" t="str">
        <f>IF(ISNUMBER(T1_Data!BK47),IF(T1_Data!BK47=-999,"NA",IF(T1_Data!BK47&lt;1, "&lt;1", IF(T1_Data!BK47&gt;99, "&gt;99", T1_Data!BK47))),"-")</f>
        <v>-</v>
      </c>
      <c r="BL49" s="72" t="str">
        <f>IF(ISNUMBER(T1_Data!BL47),IF(T1_Data!BL47=-999,"NA",IF(T1_Data!BL47&lt;1, "&lt;1", IF(T1_Data!BL47&gt;99, "&gt;99", T1_Data!BL47))),"-")</f>
        <v>-</v>
      </c>
      <c r="BM49" s="72" t="str">
        <f>IF(ISNUMBER(T1_Data!BM47),IF(T1_Data!BM47=-999,"NA",IF(T1_Data!BM47&lt;1, "&lt;1", IF(T1_Data!BM47&gt;99, "&gt;99", T1_Data!BM47))),"-")</f>
        <v>-</v>
      </c>
      <c r="BN49" s="72" t="str">
        <f>IF(ISNUMBER(T1_Data!BN47),IF(T1_Data!BN47=-999,"NA",IF(T1_Data!BN47&lt;1, "&lt;1", IF(T1_Data!BN47&gt;99, "&gt;99", T1_Data!BN47))),"-")</f>
        <v>-</v>
      </c>
      <c r="BO49" s="72" t="str">
        <f>IF(ISNUMBER(T1_Data!BO47),IF(T1_Data!BO47=-999,"NA",IF(T1_Data!BO47&lt;1, "&lt;1", IF(T1_Data!BO47&gt;99, "&gt;99", T1_Data!BO47))),"-")</f>
        <v>-</v>
      </c>
      <c r="BP49" s="72" t="str">
        <f>IF(ISNUMBER(T1_Data!BP47),IF(T1_Data!BP47=-999,"NA",IF(T1_Data!BP47&lt;1, "&lt;1", IF(T1_Data!BP47&gt;99, "&gt;99", T1_Data!BP47))),"-")</f>
        <v>-</v>
      </c>
      <c r="BQ49" s="72" t="str">
        <f>IF(ISNUMBER(T1_Data!BQ47),IF(T1_Data!BQ47=-999,"NA",IF(T1_Data!BQ47&lt;1, "&lt;1", IF(T1_Data!BQ47&gt;99, "&gt;99", T1_Data!BQ47))),"-")</f>
        <v>-</v>
      </c>
      <c r="BR49" s="72" t="str">
        <f>IF(ISNUMBER(T1_Data!BR47),IF(T1_Data!BR47=-999,"NA",IF(T1_Data!BR47&lt;1, "&lt;1", IF(T1_Data!BR47&gt;99, "&gt;99", T1_Data!BR47))),"-")</f>
        <v>-</v>
      </c>
      <c r="BS49" s="72" t="str">
        <f>IF(ISNUMBER(T1_Data!BS47),IF(T1_Data!BS47=-999,"NA",IF(T1_Data!BS47&lt;1, "&lt;1", IF(T1_Data!BS47&gt;99, "&gt;99", T1_Data!BS47))),"-")</f>
        <v>-</v>
      </c>
      <c r="BT49" s="72" t="str">
        <f>IF(ISNUMBER(T1_Data!BT47),IF(T1_Data!BT47=-999,"NA",IF(T1_Data!BT47&lt;1, "&lt;1", IF(T1_Data!BT47&gt;99, "&gt;99", T1_Data!BT47))),"-")</f>
        <v>-</v>
      </c>
      <c r="BU49" s="72" t="str">
        <f>IF(ISNUMBER(T1_Data!BU47),IF(T1_Data!BU47=-999,"NA",IF(T1_Data!BU47&lt;1, "&lt;1", IF(T1_Data!BU47&gt;99, "&gt;99", T1_Data!BU47))),"-")</f>
        <v>-</v>
      </c>
      <c r="BV49" s="72" t="str">
        <f>IF(ISNUMBER(T1_Data!BV47),IF(T1_Data!BV47=-999,"NA",IF(T1_Data!BV47&lt;1, "&lt;1", IF(T1_Data!BV47&gt;99, "&gt;99", T1_Data!BV47))),"-")</f>
        <v>-</v>
      </c>
      <c r="BW49" s="72" t="str">
        <f>IF(ISNUMBER(T1_Data!BW47),IF(T1_Data!BW47=-999,"NA",IF(T1_Data!BW47&lt;1, "&lt;1", IF(T1_Data!BW47&gt;99, "&gt;99", T1_Data!BW47))),"-")</f>
        <v>-</v>
      </c>
      <c r="BX49" s="72" t="str">
        <f>IF(ISNUMBER(T1_Data!BX47),IF(T1_Data!BX47=-999,"NA",IF(T1_Data!BX47&lt;1, "&lt;1", IF(T1_Data!BX47&gt;99, "&gt;99", T1_Data!BX47))),"-")</f>
        <v>-</v>
      </c>
      <c r="BY49" s="72" t="str">
        <f>IF(ISNUMBER(T1_Data!BY47),IF(T1_Data!BY47=-999,"NA",IF(T1_Data!BY47&lt;1, "&lt;1", IF(T1_Data!BY47&gt;99, "&gt;99", T1_Data!BY47))),"-")</f>
        <v>-</v>
      </c>
      <c r="BZ49" s="72" t="str">
        <f>IF(ISNUMBER(T1_Data!BZ47),IF(T1_Data!BZ47=-999,"NA",IF(T1_Data!BZ47&lt;1, "&lt;1", IF(T1_Data!BZ47&gt;99, "&gt;99", T1_Data!BZ47))),"-")</f>
        <v>-</v>
      </c>
      <c r="CA49" s="72" t="str">
        <f>IF(ISNUMBER(T1_Data!CA47),IF(T1_Data!CA47=-999,"NA",IF(T1_Data!CA47&lt;1, "&lt;1", IF(T1_Data!CA47&gt;99, "&gt;99", T1_Data!CA47))),"-")</f>
        <v>-</v>
      </c>
      <c r="CB49" s="72" t="str">
        <f>IF(ISNUMBER(T1_Data!CB47),IF(T1_Data!CB47=-999,"NA",IF(T1_Data!CB47&lt;1, "&lt;1", IF(T1_Data!CB47&gt;99, "&gt;99", T1_Data!CB47))),"-")</f>
        <v>-</v>
      </c>
      <c r="CC49" s="72" t="str">
        <f>IF(ISNUMBER(T1_Data!CC47),IF(T1_Data!CC47=-999,"NA",IF(T1_Data!CC47&lt;1, "&lt;1", IF(T1_Data!CC47&gt;99, "&gt;99", T1_Data!CC47))),"-")</f>
        <v>-</v>
      </c>
      <c r="CD49" s="72" t="str">
        <f>IF(ISNUMBER(T1_Data!CD47),IF(T1_Data!CD47=-999,"NA",IF(T1_Data!CD47&lt;1, "&lt;1", IF(T1_Data!CD47&gt;99, "&gt;99", T1_Data!CD47))),"-")</f>
        <v>-</v>
      </c>
      <c r="CE49" s="72" t="str">
        <f>IF(ISNUMBER(T1_Data!CE47),IF(T1_Data!CE47=-999,"NA",IF(T1_Data!CE47&lt;1, "&lt;1", IF(T1_Data!CE47&gt;99, "&gt;99", T1_Data!CE47))),"-")</f>
        <v>-</v>
      </c>
      <c r="CF49" s="72" t="str">
        <f>IF(ISNUMBER(T1_Data!CF47),IF(T1_Data!CF47=-999,"NA",IF(T1_Data!CF47&lt;1, "&lt;1", IF(T1_Data!CF47&gt;99, "&gt;99", T1_Data!CF47))),"-")</f>
        <v>-</v>
      </c>
      <c r="CG49" s="72" t="str">
        <f>IF(ISNUMBER(T1_Data!CG47),IF(T1_Data!CG47=-999,"NA",IF(T1_Data!CG47&lt;1, "&lt;1", IF(T1_Data!CG47&gt;99, "&gt;99", T1_Data!CG47))),"-")</f>
        <v>-</v>
      </c>
      <c r="CH49" s="72" t="str">
        <f>IF(ISNUMBER(T1_Data!CH47),IF(T1_Data!CH47=-999,"NA",IF(T1_Data!CH47&lt;1, "&lt;1", IF(T1_Data!CH47&gt;99, "&gt;99", T1_Data!CH47))),"-")</f>
        <v>-</v>
      </c>
      <c r="CI49" s="72" t="str">
        <f>IF(ISNUMBER(T1_Data!CI47),IF(T1_Data!CI47=-999,"NA",IF(T1_Data!CI47&lt;1, "&lt;1", IF(T1_Data!CI47&gt;99, "&gt;99", T1_Data!CI47))),"-")</f>
        <v>-</v>
      </c>
      <c r="CJ49" s="72" t="str">
        <f>IF(ISNUMBER(T1_Data!CJ47),IF(T1_Data!CJ47=-999,"NA",IF(T1_Data!CJ47&lt;1, "&lt;1", IF(T1_Data!CJ47&gt;99, "&gt;99", T1_Data!CJ47))),"-")</f>
        <v>-</v>
      </c>
      <c r="CK49" s="72" t="str">
        <f>IF(ISNUMBER(T1_Data!CK47),IF(T1_Data!CK47=-999,"NA",IF(T1_Data!CK47&lt;1, "&lt;1", IF(T1_Data!CK47&gt;99, "&gt;99", T1_Data!CK47))),"-")</f>
        <v>-</v>
      </c>
      <c r="CL49" s="72" t="str">
        <f>IF(ISNUMBER(T1_Data!CL47),IF(T1_Data!CL47=-999,"NA",IF(T1_Data!CL47&lt;1, "&lt;1", IF(T1_Data!CL47&gt;99, "&gt;99", T1_Data!CL47))),"-")</f>
        <v>-</v>
      </c>
      <c r="CM49" s="72" t="str">
        <f>IF(ISNUMBER(T1_Data!CM47),IF(T1_Data!CM47=-999,"NA",IF(T1_Data!CM47&lt;1, "&lt;1", IF(T1_Data!CM47&gt;99, "&gt;99", T1_Data!CM47))),"-")</f>
        <v>-</v>
      </c>
      <c r="CN49" s="72" t="str">
        <f>IF(ISNUMBER(T1_Data!CN47),IF(T1_Data!CN47=-999,"NA",IF(T1_Data!CN47&lt;1, "&lt;1", IF(T1_Data!CN47&gt;99, "&gt;99", T1_Data!CN47))),"-")</f>
        <v>-</v>
      </c>
      <c r="CO49" s="72" t="str">
        <f>IF(ISNUMBER(T1_Data!CO47),IF(T1_Data!CO47=-999,"NA",IF(T1_Data!CO47&lt;1, "&lt;1", IF(T1_Data!CO47&gt;99, "&gt;99", T1_Data!CO47))),"-")</f>
        <v>-</v>
      </c>
      <c r="CP49" s="72" t="str">
        <f>IF(ISNUMBER(T1_Data!CP47),IF(T1_Data!CP47=-999,"NA",IF(T1_Data!CP47&lt;1, "&lt;1", IF(T1_Data!CP47&gt;99, "&gt;99", T1_Data!CP47))),"-")</f>
        <v>-</v>
      </c>
      <c r="CQ49" s="72" t="str">
        <f>IF(ISNUMBER(T1_Data!CQ47),IF(T1_Data!CQ47=-999,"NA",IF(T1_Data!CQ47&lt;1, "&lt;1", IF(T1_Data!CQ47&gt;99, "&gt;99", T1_Data!CQ47))),"-")</f>
        <v>-</v>
      </c>
      <c r="CR49" s="72" t="str">
        <f>IF(ISNUMBER(T1_Data!CR47),IF(T1_Data!CR47=-999,"NA",IF(T1_Data!CR47&lt;1, "&lt;1", IF(T1_Data!CR47&gt;99, "&gt;99", T1_Data!CR47))),"-")</f>
        <v>-</v>
      </c>
      <c r="CS49" s="72" t="str">
        <f>IF(ISNUMBER(T1_Data!CS47),IF(T1_Data!CS47=-999,"NA",IF(T1_Data!CS47&lt;1, "&lt;1", IF(T1_Data!CS47&gt;99, "&gt;99", T1_Data!CS47))),"-")</f>
        <v>-</v>
      </c>
      <c r="CT49" s="72" t="str">
        <f>IF(ISNUMBER(T1_Data!CT47),IF(T1_Data!CT47=-999,"NA",IF(T1_Data!CT47&lt;1, "&lt;1", IF(T1_Data!CT47&gt;99, "&gt;99", T1_Data!CT47))),"-")</f>
        <v>-</v>
      </c>
      <c r="CU49" s="72" t="str">
        <f>IF(ISNUMBER(T1_Data!CU47),IF(T1_Data!CU47=-999,"NA",IF(T1_Data!CU47&lt;1, "&lt;1", IF(T1_Data!CU47&gt;99, "&gt;99", T1_Data!CU47))),"-")</f>
        <v>-</v>
      </c>
      <c r="CV49" s="72" t="str">
        <f>IF(ISNUMBER(T1_Data!CV47),IF(T1_Data!CV47=-999,"NA",IF(T1_Data!CV47&lt;1, "&lt;1", IF(T1_Data!CV47&gt;99, "&gt;99", T1_Data!CV47))),"-")</f>
        <v>-</v>
      </c>
      <c r="CW49" s="72" t="str">
        <f>IF(ISNUMBER(T1_Data!CW47),IF(T1_Data!CW47=-999,"NA",IF(T1_Data!CW47&lt;1, "&lt;1", IF(T1_Data!CW47&gt;99, "&gt;99", T1_Data!CW47))),"-")</f>
        <v>-</v>
      </c>
      <c r="CX49" s="72" t="str">
        <f>IF(ISNUMBER(T1_Data!CX47),IF(T1_Data!CX47=-999,"NA",IF(T1_Data!CX47&lt;1, "&lt;1", IF(T1_Data!CX47&gt;99, "&gt;99", T1_Data!CX47))),"-")</f>
        <v>-</v>
      </c>
      <c r="CY49" s="72" t="str">
        <f>IF(ISNUMBER(T1_Data!CY47),IF(T1_Data!CY47=-999,"NA",IF(T1_Data!CY47&lt;1, "&lt;1", IF(T1_Data!CY47&gt;99, "&gt;99", T1_Data!CY47))),"-")</f>
        <v>-</v>
      </c>
      <c r="CZ49" s="72" t="str">
        <f>IF(ISNUMBER(T1_Data!CZ47),IF(T1_Data!CZ47=-999,"NA",IF(T1_Data!CZ47&lt;1, "&lt;1", IF(T1_Data!CZ47&gt;99, "&gt;99", T1_Data!CZ47))),"-")</f>
        <v>-</v>
      </c>
      <c r="DA49" s="72" t="str">
        <f>IF(ISNUMBER(T1_Data!DA47),IF(T1_Data!DA47=-999,"NA",IF(T1_Data!DA47&lt;1, "&lt;1", IF(T1_Data!DA47&gt;99, "&gt;99", T1_Data!DA47))),"-")</f>
        <v>-</v>
      </c>
      <c r="DB49" s="72" t="str">
        <f>IF(ISNUMBER(T1_Data!DB47),IF(T1_Data!DB47=-999,"NA",IF(T1_Data!DB47&lt;1, "&lt;1", IF(T1_Data!DB47&gt;99, "&gt;99", T1_Data!DB47))),"-")</f>
        <v>-</v>
      </c>
      <c r="DC49" s="72" t="str">
        <f>IF(ISNUMBER(T1_Data!DC47),IF(T1_Data!DC47=-999,"NA",IF(T1_Data!DC47&lt;1, "&lt;1", IF(T1_Data!DC47&gt;99, "&gt;99", T1_Data!DC47))),"-")</f>
        <v>-</v>
      </c>
      <c r="DD49" s="72" t="str">
        <f>IF(ISNUMBER(T1_Data!DD47),IF(T1_Data!DD47=-999,"NA",IF(T1_Data!DD47&lt;1, "&lt;1", IF(T1_Data!DD47&gt;99, "&gt;99", T1_Data!DD47))),"-")</f>
        <v>-</v>
      </c>
      <c r="DE49" s="72" t="str">
        <f>IF(ISNUMBER(T1_Data!DE47),IF(T1_Data!DE47=-999,"NA",IF(T1_Data!DE47&lt;1, "&lt;1", IF(T1_Data!DE47&gt;99, "&gt;99", T1_Data!DE47))),"-")</f>
        <v>-</v>
      </c>
      <c r="DF49" s="72" t="str">
        <f>IF(ISNUMBER(T1_Data!DF47),IF(T1_Data!DF47=-999,"NA",IF(T1_Data!DF47&lt;1, "&lt;1", IF(T1_Data!DF47&gt;99, "&gt;99", T1_Data!DF47))),"-")</f>
        <v>-</v>
      </c>
      <c r="DG49" s="72" t="str">
        <f>IF(ISNUMBER(T1_Data!DG47),IF(T1_Data!DG47=-999,"NA",IF(T1_Data!DG47&lt;1, "&lt;1", IF(T1_Data!DG47&gt;99, "&gt;99", T1_Data!DG47))),"-")</f>
        <v>-</v>
      </c>
      <c r="DH49" s="72" t="str">
        <f>IF(ISNUMBER(T1_Data!DH47),IF(T1_Data!DH47=-999,"NA",IF(T1_Data!DH47&lt;1, "&lt;1", IF(T1_Data!DH47&gt;99, "&gt;99", T1_Data!DH47))),"-")</f>
        <v>-</v>
      </c>
      <c r="DI49" s="72" t="str">
        <f>IF(ISNUMBER(T1_Data!DI47),IF(T1_Data!DI47=-999,"NA",IF(T1_Data!DI47&lt;1, "&lt;1", IF(T1_Data!DI47&gt;99, "&gt;99", T1_Data!DI47))),"-")</f>
        <v>-</v>
      </c>
      <c r="DJ49" s="72" t="str">
        <f>IF(ISNUMBER(T1_Data!DJ47),IF(T1_Data!DJ47=-999,"NA",IF(T1_Data!DJ47&lt;1, "&lt;1", IF(T1_Data!DJ47&gt;99, "&gt;99", T1_Data!DJ47))),"-")</f>
        <v>-</v>
      </c>
      <c r="DK49" s="72" t="str">
        <f>IF(ISNUMBER(T1_Data!DK47),IF(T1_Data!DK47=-999,"NA",IF(T1_Data!DK47&lt;1, "&lt;1", IF(T1_Data!DK47&gt;99, "&gt;99", T1_Data!DK47))),"-")</f>
        <v>-</v>
      </c>
      <c r="DL49" s="72" t="str">
        <f>IF(ISNUMBER(T1_Data!DL47),IF(T1_Data!DL47=-999,"NA",IF(T1_Data!DL47&lt;1, "&lt;1", IF(T1_Data!DL47&gt;99, "&gt;99", T1_Data!DL47))),"-")</f>
        <v>-</v>
      </c>
      <c r="DM49" s="72" t="str">
        <f>IF(ISNUMBER(T1_Data!DM47),IF(T1_Data!DM47=-999,"NA",IF(T1_Data!DM47&lt;1, "&lt;1", IF(T1_Data!DM47&gt;99, "&gt;99", T1_Data!DM47))),"-")</f>
        <v>-</v>
      </c>
      <c r="DN49" s="72" t="str">
        <f>IF(ISNUMBER(T1_Data!DN47),IF(T1_Data!DN47=-999,"NA",IF(T1_Data!DN47&lt;1, "&lt;1", IF(T1_Data!DN47&gt;99, "&gt;99", T1_Data!DN47))),"-")</f>
        <v>-</v>
      </c>
      <c r="DO49" s="72" t="str">
        <f>IF(ISNUMBER(T1_Data!DO47),IF(T1_Data!DO47=-999,"NA",IF(T1_Data!DO47&lt;1, "&lt;1", IF(T1_Data!DO47&gt;99, "&gt;99", T1_Data!DO47))),"-")</f>
        <v>-</v>
      </c>
      <c r="DP49" s="72" t="str">
        <f>IF(ISNUMBER(T1_Data!DP47),IF(T1_Data!DP47=-999,"NA",IF(T1_Data!DP47&lt;1, "&lt;1", IF(T1_Data!DP47&gt;99, "&gt;99", T1_Data!DP47))),"-")</f>
        <v>-</v>
      </c>
      <c r="DQ49" s="72" t="str">
        <f>IF(ISNUMBER(T1_Data!DQ47),IF(T1_Data!DQ47=-999,"NA",IF(T1_Data!DQ47&lt;1, "&lt;1", IF(T1_Data!DQ47&gt;99, "&gt;99", T1_Data!DQ47))),"-")</f>
        <v>-</v>
      </c>
      <c r="DR49" s="72" t="str">
        <f>IF(ISNUMBER(T1_Data!DR47),IF(T1_Data!DR47=-999,"NA",IF(T1_Data!DR47&lt;1, "&lt;1", IF(T1_Data!DR47&gt;99, "&gt;99", T1_Data!DR47))),"-")</f>
        <v>-</v>
      </c>
      <c r="DS49" s="72" t="str">
        <f>IF(ISNUMBER(T1_Data!DS47),IF(T1_Data!DS47=-999,"NA",IF(T1_Data!DS47&lt;1, "&lt;1", IF(T1_Data!DS47&gt;99, "&gt;99", T1_Data!DS47))),"-")</f>
        <v>-</v>
      </c>
      <c r="DT49" s="72" t="str">
        <f>IF(ISNUMBER(T1_Data!DT47),IF(T1_Data!DT47=-999,"NA",IF(T1_Data!DT47&lt;1, "&lt;1", IF(T1_Data!DT47&gt;99, "&gt;99", T1_Data!DT47))),"-")</f>
        <v>-</v>
      </c>
      <c r="DU49" s="72" t="str">
        <f>IF(ISNUMBER(T1_Data!DU47),IF(T1_Data!DU47=-999,"NA",IF(T1_Data!DU47&lt;1, "&lt;1", IF(T1_Data!DU47&gt;99, "&gt;99", T1_Data!DU47))),"-")</f>
        <v>-</v>
      </c>
      <c r="DV49" s="72" t="str">
        <f>IF(ISNUMBER(T1_Data!DV47),IF(T1_Data!DV47=-999,"NA",IF(T1_Data!DV47&lt;1, "&lt;1", IF(T1_Data!DV47&gt;99, "&gt;99", T1_Data!DV47))),"-")</f>
        <v>-</v>
      </c>
      <c r="DW49" s="72" t="str">
        <f>IF(ISNUMBER(T1_Data!DW47),IF(T1_Data!DW47=-999,"NA",IF(T1_Data!DW47&lt;1, "&lt;1", IF(T1_Data!DW47&gt;99, "&gt;99", T1_Data!DW47))),"-")</f>
        <v>-</v>
      </c>
      <c r="DX49" s="72" t="str">
        <f>IF(ISNUMBER(T1_Data!DX47),IF(T1_Data!DX47=-999,"NA",IF(T1_Data!DX47&lt;1, "&lt;1", IF(T1_Data!DX47&gt;99, "&gt;99", T1_Data!DX47))),"-")</f>
        <v>-</v>
      </c>
      <c r="DY49" s="72" t="str">
        <f>IF(ISNUMBER(T1_Data!DY47),IF(T1_Data!DY47=-999,"NA",IF(T1_Data!DY47&lt;1, "&lt;1", IF(T1_Data!DY47&gt;99, "&gt;99", T1_Data!DY47))),"-")</f>
        <v>-</v>
      </c>
      <c r="DZ49" s="72" t="str">
        <f>IF(ISNUMBER(T1_Data!DZ47),IF(T1_Data!DZ47=-999,"NA",IF(T1_Data!DZ47&lt;1, "&lt;1", IF(T1_Data!DZ47&gt;99, "&gt;99", T1_Data!DZ47))),"-")</f>
        <v>-</v>
      </c>
      <c r="EA49" s="72" t="str">
        <f>IF(ISNUMBER(T1_Data!EA47),IF(T1_Data!EA47=-999,"NA",IF(T1_Data!EA47&lt;1, "&lt;1", IF(T1_Data!EA47&gt;99, "&gt;99", T1_Data!EA47))),"-")</f>
        <v>-</v>
      </c>
      <c r="EB49" s="72" t="str">
        <f>IF(ISNUMBER(T1_Data!EB47),IF(T1_Data!EB47=-999,"NA",IF(T1_Data!EB47&lt;1, "&lt;1", IF(T1_Data!EB47&gt;99, "&gt;99", T1_Data!EB47))),"-")</f>
        <v>-</v>
      </c>
      <c r="EC49" s="72" t="str">
        <f>IF(ISNUMBER(T1_Data!EC47),IF(T1_Data!EC47=-999,"NA",IF(T1_Data!EC47&lt;1, "&lt;1", IF(T1_Data!EC47&gt;99, "&gt;99", T1_Data!EC47))),"-")</f>
        <v>-</v>
      </c>
      <c r="ED49" s="72" t="str">
        <f>IF(ISNUMBER(T1_Data!ED47),IF(T1_Data!ED47=-999,"NA",IF(T1_Data!ED47&lt;1, "&lt;1", IF(T1_Data!ED47&gt;99, "&gt;99", T1_Data!ED47))),"-")</f>
        <v>-</v>
      </c>
      <c r="EE49" s="72" t="str">
        <f>IF(ISNUMBER(T1_Data!EE47),IF(T1_Data!EE47=-999,"NA",IF(T1_Data!EE47&lt;1, "&lt;1", IF(T1_Data!EE47&gt;99, "&gt;99", T1_Data!EE47))),"-")</f>
        <v>-</v>
      </c>
      <c r="EF49" s="72" t="str">
        <f>IF(ISNUMBER(T1_Data!EF47),IF(T1_Data!EF47=-999,"NA",IF(T1_Data!EF47&lt;1, "&lt;1", IF(T1_Data!EF47&gt;99, "&gt;99", T1_Data!EF47))),"-")</f>
        <v>-</v>
      </c>
      <c r="EG49" s="72" t="str">
        <f>IF(ISNUMBER(T1_Data!EG47),IF(T1_Data!EG47=-999,"NA",IF(T1_Data!EG47&lt;1, "&lt;1", IF(T1_Data!EG47&gt;99, "&gt;99", T1_Data!EG47))),"-")</f>
        <v>-</v>
      </c>
      <c r="EH49" s="72" t="str">
        <f>IF(ISNUMBER(T1_Data!EH47),IF(T1_Data!EH47=-999,"NA",IF(T1_Data!EH47&lt;1, "&lt;1", IF(T1_Data!EH47&gt;99, "&gt;99", T1_Data!EH47))),"-")</f>
        <v>-</v>
      </c>
      <c r="EI49" s="72" t="str">
        <f>IF(ISNUMBER(T1_Data!EI47),IF(T1_Data!EI47=-999,"NA",IF(T1_Data!EI47&lt;1, "&lt;1", IF(T1_Data!EI47&gt;99, "&gt;99", T1_Data!EI47))),"-")</f>
        <v>-</v>
      </c>
      <c r="EJ49" s="72" t="str">
        <f>IF(ISNUMBER(T1_Data!EJ47),IF(T1_Data!EJ47=-999,"NA",IF(T1_Data!EJ47&lt;1, "&lt;1", IF(T1_Data!EJ47&gt;99, "&gt;99", T1_Data!EJ47))),"-")</f>
        <v>-</v>
      </c>
      <c r="EK49" s="72" t="str">
        <f>IF(ISNUMBER(T1_Data!EK47),IF(T1_Data!EK47=-999,"NA",IF(T1_Data!EK47&lt;1, "&lt;1", IF(T1_Data!EK47&gt;99, "&gt;99", T1_Data!EK47))),"-")</f>
        <v>-</v>
      </c>
      <c r="EL49" s="72" t="str">
        <f>IF(ISNUMBER(T1_Data!EL47),IF(T1_Data!EL47=-999,"NA",IF(T1_Data!EL47&lt;1, "&lt;1", IF(T1_Data!EL47&gt;99, "&gt;99", T1_Data!EL47))),"-")</f>
        <v>-</v>
      </c>
      <c r="EM49" s="72" t="str">
        <f>IF(ISNUMBER(T1_Data!EM47),IF(T1_Data!EM47=-999,"NA",IF(T1_Data!EM47&lt;1, "&lt;1", IF(T1_Data!EM47&gt;99, "&gt;99", T1_Data!EM47))),"-")</f>
        <v>-</v>
      </c>
      <c r="EN49" s="72" t="str">
        <f>IF(ISNUMBER(T1_Data!EN47),IF(T1_Data!EN47=-999,"NA",IF(T1_Data!EN47&lt;1, "&lt;1", IF(T1_Data!EN47&gt;99, "&gt;99", T1_Data!EN47))),"-")</f>
        <v>-</v>
      </c>
      <c r="EO49" s="72" t="str">
        <f>IF(ISNUMBER(T1_Data!EO47),IF(T1_Data!EO47=-999,"NA",IF(T1_Data!EO47&lt;1, "&lt;1", IF(T1_Data!EO47&gt;99, "&gt;99", T1_Data!EO47))),"-")</f>
        <v>-</v>
      </c>
      <c r="EP49" s="72" t="str">
        <f>IF(ISNUMBER(T1_Data!EP47),IF(T1_Data!EP47=-999,"NA",IF(T1_Data!EP47&lt;1, "&lt;1", IF(T1_Data!EP47&gt;99, "&gt;99", T1_Data!EP47))),"-")</f>
        <v>-</v>
      </c>
      <c r="EQ49" s="72" t="str">
        <f>IF(ISNUMBER(T1_Data!EQ47),IF(T1_Data!EQ47=-999,"NA",IF(T1_Data!EQ47&lt;1, "&lt;1", IF(T1_Data!EQ47&gt;99, "&gt;99", T1_Data!EQ47))),"-")</f>
        <v>-</v>
      </c>
      <c r="ER49" s="72" t="str">
        <f>IF(ISNUMBER(T1_Data!ER47),IF(T1_Data!ER47=-999,"NA",IF(T1_Data!ER47&lt;1, "&lt;1", IF(T1_Data!ER47&gt;99, "&gt;99", T1_Data!ER47))),"-")</f>
        <v>-</v>
      </c>
      <c r="ES49" s="72" t="str">
        <f>IF(ISNUMBER(T1_Data!ES47),IF(T1_Data!ES47=-999,"NA",IF(T1_Data!ES47&lt;1, "&lt;1", IF(T1_Data!ES47&gt;99, "&gt;99", T1_Data!ES47))),"-")</f>
        <v>-</v>
      </c>
      <c r="ET49" s="72" t="str">
        <f>IF(ISNUMBER(T1_Data!ET47),IF(T1_Data!ET47=-999,"NA",IF(T1_Data!ET47&lt;1, "&lt;1", IF(T1_Data!ET47&gt;99, "&gt;99", T1_Data!ET47))),"-")</f>
        <v>-</v>
      </c>
      <c r="EU49" s="72" t="str">
        <f>IF(ISNUMBER(T1_Data!EU47),IF(T1_Data!EU47=-999,"NA",IF(T1_Data!EU47&lt;1, "&lt;1", IF(T1_Data!EU47&gt;99, "&gt;99", T1_Data!EU47))),"-")</f>
        <v>-</v>
      </c>
      <c r="EV49" s="72" t="str">
        <f>IF(ISNUMBER(T1_Data!EV47),IF(T1_Data!EV47=-999,"NA",IF(T1_Data!EV47&lt;1, "&lt;1", IF(T1_Data!EV47&gt;99, "&gt;99", T1_Data!EV47))),"-")</f>
        <v>-</v>
      </c>
      <c r="EW49" s="72" t="str">
        <f>IF(ISNUMBER(T1_Data!EW47),IF(T1_Data!EW47=-999,"NA",IF(T1_Data!EW47&lt;1, "&lt;1", IF(T1_Data!EW47&gt;99, "&gt;99", T1_Data!EW47))),"-")</f>
        <v>-</v>
      </c>
      <c r="EX49" s="72" t="str">
        <f>IF(ISNUMBER(T1_Data!EX47),IF(T1_Data!EX47=-999,"NA",IF(T1_Data!EX47&lt;1, "&lt;1", IF(T1_Data!EX47&gt;99, "&gt;99", T1_Data!EX47))),"-")</f>
        <v>-</v>
      </c>
      <c r="EY49" s="72" t="str">
        <f>IF(ISNUMBER(T1_Data!EY47),IF(T1_Data!EY47=-999,"NA",IF(T1_Data!EY47&lt;1, "&lt;1", IF(T1_Data!EY47&gt;99, "&gt;99", T1_Data!EY47))),"-")</f>
        <v>-</v>
      </c>
      <c r="EZ49" s="72" t="str">
        <f>IF(ISNUMBER(T1_Data!EZ47),IF(T1_Data!EZ47=-999,"NA",IF(T1_Data!EZ47&lt;1, "&lt;1", IF(T1_Data!EZ47&gt;99, "&gt;99", T1_Data!EZ47))),"-")</f>
        <v>-</v>
      </c>
      <c r="FA49" s="72" t="str">
        <f>IF(ISNUMBER(T1_Data!FA47),IF(T1_Data!FA47=-999,"NA",IF(T1_Data!FA47&lt;1, "&lt;1", IF(T1_Data!FA47&gt;99, "&gt;99", T1_Data!FA47))),"-")</f>
        <v>-</v>
      </c>
      <c r="FB49" s="72" t="str">
        <f>IF(ISNUMBER(T1_Data!FB47),IF(T1_Data!FB47=-999,"NA",IF(T1_Data!FB47&lt;1, "&lt;1", IF(T1_Data!FB47&gt;99, "&gt;99", T1_Data!FB47))),"-")</f>
        <v>-</v>
      </c>
      <c r="FC49" s="72" t="str">
        <f>IF(ISNUMBER(T1_Data!FC47),IF(T1_Data!FC47=-999,"NA",IF(T1_Data!FC47&lt;1, "&lt;1", IF(T1_Data!FC47&gt;99, "&gt;99", T1_Data!FC47))),"-")</f>
        <v>-</v>
      </c>
      <c r="FD49" s="72" t="str">
        <f>IF(ISNUMBER(T1_Data!FD47),IF(T1_Data!FD47=-999,"NA",IF(T1_Data!FD47&lt;1, "&lt;1", IF(T1_Data!FD47&gt;99, "&gt;99", T1_Data!FD47))),"-")</f>
        <v>-</v>
      </c>
      <c r="FE49" s="72" t="str">
        <f>IF(ISNUMBER(T1_Data!FE47),IF(T1_Data!FE47=-999,"NA",IF(T1_Data!FE47&lt;1, "&lt;1", IF(T1_Data!FE47&gt;99, "&gt;99", T1_Data!FE47))),"-")</f>
        <v>-</v>
      </c>
      <c r="FF49" s="72" t="str">
        <f>IF(ISNUMBER(T1_Data!FF47),IF(T1_Data!FF47=-999,"NA",IF(T1_Data!FF47&lt;1, "&lt;1", IF(T1_Data!FF47&gt;99, "&gt;99", T1_Data!FF47))),"-")</f>
        <v>-</v>
      </c>
      <c r="FG49" s="72" t="str">
        <f>IF(ISNUMBER(T1_Data!FG47),IF(T1_Data!FG47=-999,"NA",IF(T1_Data!FG47&lt;1, "&lt;1", IF(T1_Data!FG47&gt;99, "&gt;99", T1_Data!FG47))),"-")</f>
        <v>-</v>
      </c>
      <c r="FH49" s="72" t="str">
        <f>IF(ISNUMBER(T1_Data!FH47),IF(T1_Data!FH47=-999,"NA",IF(T1_Data!FH47&lt;1, "&lt;1", IF(T1_Data!FH47&gt;99, "&gt;99", T1_Data!FH47))),"-")</f>
        <v>-</v>
      </c>
      <c r="FI49" s="72" t="str">
        <f>IF(ISNUMBER(T1_Data!FI47),IF(T1_Data!FI47=-999,"NA",IF(T1_Data!FI47&lt;1, "&lt;1", IF(T1_Data!FI47&gt;99, "&gt;99", T1_Data!FI47))),"-")</f>
        <v>-</v>
      </c>
      <c r="FJ49" s="72" t="str">
        <f>IF(ISNUMBER(T1_Data!FJ47),IF(T1_Data!FJ47=-999,"NA",IF(T1_Data!FJ47&lt;1, "&lt;1", IF(T1_Data!FJ47&gt;99, "&gt;99", T1_Data!FJ47))),"-")</f>
        <v>-</v>
      </c>
      <c r="FK49" s="72" t="str">
        <f>IF(ISNUMBER(T1_Data!FK47),IF(T1_Data!FK47=-999,"NA",IF(T1_Data!FK47&lt;1, "&lt;1", IF(T1_Data!FK47&gt;99, "&gt;99", T1_Data!FK47))),"-")</f>
        <v>-</v>
      </c>
      <c r="FL49" s="72" t="str">
        <f>IF(ISNUMBER(T1_Data!FL47),IF(T1_Data!FL47=-999,"NA",IF(T1_Data!FL47&lt;1, "&lt;1", IF(T1_Data!FL47&gt;99, "&gt;99", T1_Data!FL47))),"-")</f>
        <v>-</v>
      </c>
      <c r="FM49" s="72" t="str">
        <f>IF(ISNUMBER(T1_Data!FM47),IF(T1_Data!FM47=-999,"NA",IF(T1_Data!FM47&lt;1, "&lt;1", IF(T1_Data!FM47&gt;99, "&gt;99", T1_Data!FM47))),"-")</f>
        <v>-</v>
      </c>
      <c r="FN49" s="72" t="str">
        <f>IF(ISNUMBER(T1_Data!FN47),IF(T1_Data!FN47=-999,"NA",IF(T1_Data!FN47&lt;1, "&lt;1", IF(T1_Data!FN47&gt;99, "&gt;99", T1_Data!FN47))),"-")</f>
        <v>-</v>
      </c>
      <c r="FO49" s="72" t="str">
        <f>IF(ISNUMBER(T1_Data!FO47),IF(T1_Data!FO47=-999,"NA",IF(T1_Data!FO47&lt;1, "&lt;1", IF(T1_Data!FO47&gt;99, "&gt;99", T1_Data!FO47))),"-")</f>
        <v>-</v>
      </c>
      <c r="FP49" s="72" t="str">
        <f>IF(ISNUMBER(T1_Data!FP47),IF(T1_Data!FP47=-999,"NA",IF(T1_Data!FP47&lt;1, "&lt;1", IF(T1_Data!FP47&gt;99, "&gt;99", T1_Data!FP47))),"-")</f>
        <v>-</v>
      </c>
      <c r="FQ49" s="72" t="str">
        <f>IF(ISNUMBER(T1_Data!FQ47),IF(T1_Data!FQ47=-999,"NA",IF(T1_Data!FQ47&lt;1, "&lt;1", IF(T1_Data!FQ47&gt;99, "&gt;99", T1_Data!FQ47))),"-")</f>
        <v>-</v>
      </c>
      <c r="FR49" s="72" t="str">
        <f>IF(ISNUMBER(T1_Data!FR47),IF(T1_Data!FR47=-999,"NA",IF(T1_Data!FR47&lt;1, "&lt;1", IF(T1_Data!FR47&gt;99, "&gt;99", T1_Data!FR47))),"-")</f>
        <v>-</v>
      </c>
      <c r="FS49" s="72" t="str">
        <f>IF(ISNUMBER(T1_Data!FS47),IF(T1_Data!FS47=-999,"NA",IF(T1_Data!FS47&lt;1, "&lt;1", IF(T1_Data!FS47&gt;99, "&gt;99", T1_Data!FS47))),"-")</f>
        <v>-</v>
      </c>
      <c r="FT49" s="72" t="str">
        <f>IF(ISNUMBER(T1_Data!FT47),IF(T1_Data!FT47=-999,"NA",IF(T1_Data!FT47&lt;1, "&lt;1", IF(T1_Data!FT47&gt;99, "&gt;99", T1_Data!FT47))),"-")</f>
        <v>-</v>
      </c>
      <c r="FU49" s="72" t="str">
        <f>IF(ISNUMBER(T1_Data!FU47),IF(T1_Data!FU47=-999,"NA",IF(T1_Data!FU47&lt;1, "&lt;1", IF(T1_Data!FU47&gt;99, "&gt;99", T1_Data!FU47))),"-")</f>
        <v>-</v>
      </c>
      <c r="FV49" s="72" t="str">
        <f>IF(ISNUMBER(T1_Data!FV47),IF(T1_Data!FV47=-999,"NA",IF(T1_Data!FV47&lt;1, "&lt;1", IF(T1_Data!FV47&gt;99, "&gt;99", T1_Data!FV47))),"-")</f>
        <v>-</v>
      </c>
      <c r="FW49" s="72" t="str">
        <f>IF(ISNUMBER(T1_Data!FW47),IF(T1_Data!FW47=-999,"NA",IF(T1_Data!FW47&lt;1, "&lt;1", IF(T1_Data!FW47&gt;99, "&gt;99", T1_Data!FW47))),"-")</f>
        <v>-</v>
      </c>
      <c r="FX49" s="71" t="str">
        <f>IF(ISBLANK(T1_Data!FX47), "", T1_Data!FX47)</f>
        <v/>
      </c>
    </row>
    <row r="50" spans="1:180" x14ac:dyDescent="0.25">
      <c r="A50" s="71" t="str">
        <f>IF(ISBLANK(T1_Data!A48), "", T1_Data!A48)</f>
        <v/>
      </c>
      <c r="B50" s="72" t="str">
        <f>IF(ISNUMBER(T1_Data!B48), T1_Data!B48,"-")</f>
        <v>-</v>
      </c>
      <c r="C50" s="72" t="str">
        <f>IF(ISNUMBER(T1_Data!C48),IF(T1_Data!C48=-999,"NA",IF(T1_Data!C48&lt;1, "&lt;1", IF(T1_Data!C48&gt;99, "&gt;99", T1_Data!C48))),"-")</f>
        <v>-</v>
      </c>
      <c r="D50" s="72" t="str">
        <f>IF(ISNUMBER(T1_Data!D48),IF(T1_Data!D48=-999,"NA",IF(T1_Data!D48&lt;1, "&lt;1", IF(T1_Data!D48&gt;99, "&gt;99", T1_Data!D48))),"-")</f>
        <v>-</v>
      </c>
      <c r="E50" s="72" t="str">
        <f>IF(ISNUMBER(T1_Data!E48),IF(T1_Data!E48=-999,"NA",IF(T1_Data!E48&lt;1, "&lt;1", IF(T1_Data!E48&gt;99, "&gt;99", T1_Data!E48))),"-")</f>
        <v>-</v>
      </c>
      <c r="F50" s="72" t="str">
        <f>IF(ISNUMBER(T1_Data!F48),IF(T1_Data!F48=-999,"NA",IF(T1_Data!F48&lt;1, "&lt;1", IF(T1_Data!F48&gt;99, "&gt;99", T1_Data!F48))),"-")</f>
        <v>-</v>
      </c>
      <c r="G50" s="72" t="str">
        <f>IF(ISNUMBER(T1_Data!G48),IF(T1_Data!G48=-999,"NA",IF(T1_Data!G48&lt;1, "&lt;1", IF(T1_Data!G48&gt;99, "&gt;99", T1_Data!G48))),"-")</f>
        <v>-</v>
      </c>
      <c r="H50" s="72" t="str">
        <f>IF(ISNUMBER(T1_Data!H48),IF(T1_Data!H48=-999,"NA",IF(T1_Data!H48&lt;1, "&lt;1", IF(T1_Data!H48&gt;99, "&gt;99", T1_Data!H48))),"-")</f>
        <v>-</v>
      </c>
      <c r="I50" s="72" t="str">
        <f>IF(ISNUMBER(T1_Data!I48),IF(T1_Data!I48=-999,"NA",IF(T1_Data!I48&lt;1, "&lt;1", IF(T1_Data!I48&gt;99, "&gt;99", T1_Data!I48))),"-")</f>
        <v>-</v>
      </c>
      <c r="J50" s="72" t="str">
        <f>IF(ISNUMBER(T1_Data!J48),IF(T1_Data!J48=-999,"NA",IF(T1_Data!J48&lt;1, "&lt;1", IF(T1_Data!J48&gt;99, "&gt;99", T1_Data!J48))),"-")</f>
        <v>-</v>
      </c>
      <c r="K50" s="72" t="str">
        <f>IF(ISNUMBER(T1_Data!K48),IF(T1_Data!K48=-999,"NA",IF(T1_Data!K48&lt;1, "&lt;1", IF(T1_Data!K48&gt;99, "&gt;99", T1_Data!K48))),"-")</f>
        <v>-</v>
      </c>
      <c r="L50" s="72" t="str">
        <f>IF(ISNUMBER(T1_Data!L48),IF(T1_Data!L48=-999,"NA",IF(T1_Data!L48&lt;1, "&lt;1", IF(T1_Data!L48&gt;99, "&gt;99", T1_Data!L48))),"-")</f>
        <v>-</v>
      </c>
      <c r="M50" s="72" t="str">
        <f>IF(ISNUMBER(T1_Data!M48),IF(T1_Data!M48=-999,"NA",IF(T1_Data!M48&lt;1, "&lt;1", IF(T1_Data!M48&gt;99, "&gt;99", T1_Data!M48))),"-")</f>
        <v>-</v>
      </c>
      <c r="N50" s="72" t="str">
        <f>IF(ISNUMBER(T1_Data!N48),IF(T1_Data!N48=-999,"NA",IF(T1_Data!N48&lt;1, "&lt;1", IF(T1_Data!N48&gt;99, "&gt;99", T1_Data!N48))),"-")</f>
        <v>-</v>
      </c>
      <c r="O50" s="72" t="str">
        <f>IF(ISNUMBER(T1_Data!O48),IF(T1_Data!O48=-999,"NA",IF(T1_Data!O48&lt;1, "&lt;1", IF(T1_Data!O48&gt;99, "&gt;99", T1_Data!O48))),"-")</f>
        <v>-</v>
      </c>
      <c r="P50" s="72" t="str">
        <f>IF(ISNUMBER(T1_Data!P48),IF(T1_Data!P48=-999,"NA",IF(T1_Data!P48&lt;1, "&lt;1", IF(T1_Data!P48&gt;99, "&gt;99", T1_Data!P48))),"-")</f>
        <v>-</v>
      </c>
      <c r="Q50" s="72" t="str">
        <f>IF(ISNUMBER(T1_Data!Q48),IF(T1_Data!Q48=-999,"NA",IF(T1_Data!Q48&lt;1, "&lt;1", IF(T1_Data!Q48&gt;99, "&gt;99", T1_Data!Q48))),"-")</f>
        <v>-</v>
      </c>
      <c r="R50" s="72" t="str">
        <f>IF(ISNUMBER(T1_Data!R48),IF(T1_Data!R48=-999,"NA",IF(T1_Data!R48&lt;1, "&lt;1", IF(T1_Data!R48&gt;99, "&gt;99", T1_Data!R48))),"-")</f>
        <v>-</v>
      </c>
      <c r="S50" s="72" t="str">
        <f>IF(ISNUMBER(T1_Data!S48),IF(T1_Data!S48=-999,"NA",IF(T1_Data!S48&lt;1, "&lt;1", IF(T1_Data!S48&gt;99, "&gt;99", T1_Data!S48))),"-")</f>
        <v>-</v>
      </c>
      <c r="T50" s="72" t="str">
        <f>IF(ISNUMBER(T1_Data!T48),IF(T1_Data!T48=-999,"NA",IF(T1_Data!T48&lt;1, "&lt;1", IF(T1_Data!T48&gt;99, "&gt;99", T1_Data!T48))),"-")</f>
        <v>-</v>
      </c>
      <c r="U50" s="72" t="str">
        <f>IF(ISNUMBER(T1_Data!U48),IF(T1_Data!U48=-999,"NA",IF(T1_Data!U48&lt;1, "&lt;1", IF(T1_Data!U48&gt;99, "&gt;99", T1_Data!U48))),"-")</f>
        <v>-</v>
      </c>
      <c r="V50" s="72" t="str">
        <f>IF(ISNUMBER(T1_Data!V48),IF(T1_Data!V48=-999,"NA",IF(T1_Data!V48&lt;1, "&lt;1", IF(T1_Data!V48&gt;99, "&gt;99", T1_Data!V48))),"-")</f>
        <v>-</v>
      </c>
      <c r="W50" s="72" t="str">
        <f>IF(ISNUMBER(T1_Data!W48),IF(T1_Data!W48=-999,"NA",IF(T1_Data!W48&lt;1, "&lt;1", IF(T1_Data!W48&gt;99, "&gt;99", T1_Data!W48))),"-")</f>
        <v>-</v>
      </c>
      <c r="X50" s="72" t="str">
        <f>IF(ISNUMBER(T1_Data!X48),IF(T1_Data!X48=-999,"NA",IF(T1_Data!X48&lt;1, "&lt;1", IF(T1_Data!X48&gt;99, "&gt;99", T1_Data!X48))),"-")</f>
        <v>-</v>
      </c>
      <c r="Y50" s="72" t="str">
        <f>IF(ISNUMBER(T1_Data!Y48),IF(T1_Data!Y48=-999,"NA",IF(T1_Data!Y48&lt;1, "&lt;1", IF(T1_Data!Y48&gt;99, "&gt;99", T1_Data!Y48))),"-")</f>
        <v>-</v>
      </c>
      <c r="Z50" s="72" t="str">
        <f>IF(ISNUMBER(T1_Data!Z48),IF(T1_Data!Z48=-999,"NA",IF(T1_Data!Z48&lt;1, "&lt;1", IF(T1_Data!Z48&gt;99, "&gt;99", T1_Data!Z48))),"-")</f>
        <v>-</v>
      </c>
      <c r="AA50" s="72" t="str">
        <f>IF(ISNUMBER(T1_Data!AA48),IF(T1_Data!AA48=-999,"NA",IF(T1_Data!AA48&lt;1, "&lt;1", IF(T1_Data!AA48&gt;99, "&gt;99", T1_Data!AA48))),"-")</f>
        <v>-</v>
      </c>
      <c r="AB50" s="72" t="str">
        <f>IF(ISNUMBER(T1_Data!AB48),IF(T1_Data!AB48=-999,"NA",IF(T1_Data!AB48&lt;1, "&lt;1", IF(T1_Data!AB48&gt;99, "&gt;99", T1_Data!AB48))),"-")</f>
        <v>-</v>
      </c>
      <c r="AC50" s="72" t="str">
        <f>IF(ISNUMBER(T1_Data!AC48),IF(T1_Data!AC48=-999,"NA",IF(T1_Data!AC48&lt;1, "&lt;1", IF(T1_Data!AC48&gt;99, "&gt;99", T1_Data!AC48))),"-")</f>
        <v>-</v>
      </c>
      <c r="AD50" s="72" t="str">
        <f>IF(ISNUMBER(T1_Data!AD48),IF(T1_Data!AD48=-999,"NA",IF(T1_Data!AD48&lt;1, "&lt;1", IF(T1_Data!AD48&gt;99, "&gt;99", T1_Data!AD48))),"-")</f>
        <v>-</v>
      </c>
      <c r="AE50" s="72" t="str">
        <f>IF(ISNUMBER(T1_Data!AE48),IF(T1_Data!AE48=-999,"NA",IF(T1_Data!AE48&lt;1, "&lt;1", IF(T1_Data!AE48&gt;99, "&gt;99", T1_Data!AE48))),"-")</f>
        <v>-</v>
      </c>
      <c r="AF50" s="72" t="str">
        <f>IF(ISNUMBER(T1_Data!AF48),IF(T1_Data!AF48=-999,"NA",IF(T1_Data!AF48&lt;1, "&lt;1", IF(T1_Data!AF48&gt;99, "&gt;99", T1_Data!AF48))),"-")</f>
        <v>-</v>
      </c>
      <c r="AG50" s="72" t="str">
        <f>IF(ISNUMBER(T1_Data!AG48),IF(T1_Data!AG48=-999,"NA",IF(T1_Data!AG48&lt;1, "&lt;1", IF(T1_Data!AG48&gt;99, "&gt;99", T1_Data!AG48))),"-")</f>
        <v>-</v>
      </c>
      <c r="AH50" s="72" t="str">
        <f>IF(ISNUMBER(T1_Data!AH48),IF(T1_Data!AH48=-999,"NA",IF(T1_Data!AH48&lt;1, "&lt;1", IF(T1_Data!AH48&gt;99, "&gt;99", T1_Data!AH48))),"-")</f>
        <v>-</v>
      </c>
      <c r="AI50" s="72" t="str">
        <f>IF(ISNUMBER(T1_Data!AI48),IF(T1_Data!AI48=-999,"NA",IF(T1_Data!AI48&lt;1, "&lt;1", IF(T1_Data!AI48&gt;99, "&gt;99", T1_Data!AI48))),"-")</f>
        <v>-</v>
      </c>
      <c r="AJ50" s="72" t="str">
        <f>IF(ISNUMBER(T1_Data!AJ48),IF(T1_Data!AJ48=-999,"NA",IF(T1_Data!AJ48&lt;1, "&lt;1", IF(T1_Data!AJ48&gt;99, "&gt;99", T1_Data!AJ48))),"-")</f>
        <v>-</v>
      </c>
      <c r="AK50" s="72" t="str">
        <f>IF(ISNUMBER(T1_Data!AK48),IF(T1_Data!AK48=-999,"NA",IF(T1_Data!AK48&lt;1, "&lt;1", IF(T1_Data!AK48&gt;99, "&gt;99", T1_Data!AK48))),"-")</f>
        <v>-</v>
      </c>
      <c r="AL50" s="72" t="str">
        <f>IF(ISNUMBER(T1_Data!AL48),IF(T1_Data!AL48=-999,"NA",IF(T1_Data!AL48&lt;1, "&lt;1", IF(T1_Data!AL48&gt;99, "&gt;99", T1_Data!AL48))),"-")</f>
        <v>-</v>
      </c>
      <c r="AM50" s="72" t="str">
        <f>IF(ISNUMBER(T1_Data!AM48),IF(T1_Data!AM48=-999,"NA",IF(T1_Data!AM48&lt;1, "&lt;1", IF(T1_Data!AM48&gt;99, "&gt;99", T1_Data!AM48))),"-")</f>
        <v>-</v>
      </c>
      <c r="AN50" s="72" t="str">
        <f>IF(ISNUMBER(T1_Data!AN48),IF(T1_Data!AN48=-999,"NA",IF(T1_Data!AN48&lt;1, "&lt;1", IF(T1_Data!AN48&gt;99, "&gt;99", T1_Data!AN48))),"-")</f>
        <v>-</v>
      </c>
      <c r="AO50" s="72" t="str">
        <f>IF(ISNUMBER(T1_Data!AO48),IF(T1_Data!AO48=-999,"NA",IF(T1_Data!AO48&lt;1, "&lt;1", IF(T1_Data!AO48&gt;99, "&gt;99", T1_Data!AO48))),"-")</f>
        <v>-</v>
      </c>
      <c r="AP50" s="72" t="str">
        <f>IF(ISNUMBER(T1_Data!AP48),IF(T1_Data!AP48=-999,"NA",IF(T1_Data!AP48&lt;1, "&lt;1", IF(T1_Data!AP48&gt;99, "&gt;99", T1_Data!AP48))),"-")</f>
        <v>-</v>
      </c>
      <c r="AQ50" s="72" t="str">
        <f>IF(ISNUMBER(T1_Data!AQ48),IF(T1_Data!AQ48=-999,"NA",IF(T1_Data!AQ48&lt;1, "&lt;1", IF(T1_Data!AQ48&gt;99, "&gt;99", T1_Data!AQ48))),"-")</f>
        <v>-</v>
      </c>
      <c r="AR50" s="72" t="str">
        <f>IF(ISNUMBER(T1_Data!AR48),IF(T1_Data!AR48=-999,"NA",IF(T1_Data!AR48&lt;1, "&lt;1", IF(T1_Data!AR48&gt;99, "&gt;99", T1_Data!AR48))),"-")</f>
        <v>-</v>
      </c>
      <c r="AS50" s="72" t="str">
        <f>IF(ISNUMBER(T1_Data!AS48),IF(T1_Data!AS48=-999,"NA",IF(T1_Data!AS48&lt;1, "&lt;1", IF(T1_Data!AS48&gt;99, "&gt;99", T1_Data!AS48))),"-")</f>
        <v>-</v>
      </c>
      <c r="AT50" s="72" t="str">
        <f>IF(ISNUMBER(T1_Data!AT48),IF(T1_Data!AT48=-999,"NA",IF(T1_Data!AT48&lt;1, "&lt;1", IF(T1_Data!AT48&gt;99, "&gt;99", T1_Data!AT48))),"-")</f>
        <v>-</v>
      </c>
      <c r="AU50" s="72" t="str">
        <f>IF(ISNUMBER(T1_Data!AU48),IF(T1_Data!AU48=-999,"NA",IF(T1_Data!AU48&lt;1, "&lt;1", IF(T1_Data!AU48&gt;99, "&gt;99", T1_Data!AU48))),"-")</f>
        <v>-</v>
      </c>
      <c r="AV50" s="72" t="str">
        <f>IF(ISNUMBER(T1_Data!AV48),IF(T1_Data!AV48=-999,"NA",IF(T1_Data!AV48&lt;1, "&lt;1", IF(T1_Data!AV48&gt;99, "&gt;99", T1_Data!AV48))),"-")</f>
        <v>-</v>
      </c>
      <c r="AW50" s="72" t="str">
        <f>IF(ISNUMBER(T1_Data!AW48),IF(T1_Data!AW48=-999,"NA",IF(T1_Data!AW48&lt;1, "&lt;1", IF(T1_Data!AW48&gt;99, "&gt;99", T1_Data!AW48))),"-")</f>
        <v>-</v>
      </c>
      <c r="AX50" s="72" t="str">
        <f>IF(ISNUMBER(T1_Data!AX48),IF(T1_Data!AX48=-999,"NA",IF(T1_Data!AX48&lt;1, "&lt;1", IF(T1_Data!AX48&gt;99, "&gt;99", T1_Data!AX48))),"-")</f>
        <v>-</v>
      </c>
      <c r="AY50" s="72" t="str">
        <f>IF(ISNUMBER(T1_Data!AY48),IF(T1_Data!AY48=-999,"NA",IF(T1_Data!AY48&lt;1, "&lt;1", IF(T1_Data!AY48&gt;99, "&gt;99", T1_Data!AY48))),"-")</f>
        <v>-</v>
      </c>
      <c r="AZ50" s="72" t="str">
        <f>IF(ISNUMBER(T1_Data!AZ48),IF(T1_Data!AZ48=-999,"NA",IF(T1_Data!AZ48&lt;1, "&lt;1", IF(T1_Data!AZ48&gt;99, "&gt;99", T1_Data!AZ48))),"-")</f>
        <v>-</v>
      </c>
      <c r="BA50" s="72" t="str">
        <f>IF(ISNUMBER(T1_Data!BA48),IF(T1_Data!BA48=-999,"NA",IF(T1_Data!BA48&lt;1, "&lt;1", IF(T1_Data!BA48&gt;99, "&gt;99", T1_Data!BA48))),"-")</f>
        <v>-</v>
      </c>
      <c r="BB50" s="72" t="str">
        <f>IF(ISNUMBER(T1_Data!BB48),IF(T1_Data!BB48=-999,"NA",IF(T1_Data!BB48&lt;1, "&lt;1", IF(T1_Data!BB48&gt;99, "&gt;99", T1_Data!BB48))),"-")</f>
        <v>-</v>
      </c>
      <c r="BC50" s="72" t="str">
        <f>IF(ISNUMBER(T1_Data!BC48),IF(T1_Data!BC48=-999,"NA",IF(T1_Data!BC48&lt;1, "&lt;1", IF(T1_Data!BC48&gt;99, "&gt;99", T1_Data!BC48))),"-")</f>
        <v>-</v>
      </c>
      <c r="BD50" s="72" t="str">
        <f>IF(ISNUMBER(T1_Data!BD48),IF(T1_Data!BD48=-999,"NA",IF(T1_Data!BD48&lt;1, "&lt;1", IF(T1_Data!BD48&gt;99, "&gt;99", T1_Data!BD48))),"-")</f>
        <v>-</v>
      </c>
      <c r="BE50" s="72" t="str">
        <f>IF(ISNUMBER(T1_Data!BE48),IF(T1_Data!BE48=-999,"NA",IF(T1_Data!BE48&lt;1, "&lt;1", IF(T1_Data!BE48&gt;99, "&gt;99", T1_Data!BE48))),"-")</f>
        <v>-</v>
      </c>
      <c r="BF50" s="72" t="str">
        <f>IF(ISNUMBER(T1_Data!BF48),IF(T1_Data!BF48=-999,"NA",IF(T1_Data!BF48&lt;1, "&lt;1", IF(T1_Data!BF48&gt;99, "&gt;99", T1_Data!BF48))),"-")</f>
        <v>-</v>
      </c>
      <c r="BG50" s="72" t="str">
        <f>IF(ISNUMBER(T1_Data!BG48),IF(T1_Data!BG48=-999,"NA",IF(T1_Data!BG48&lt;1, "&lt;1", IF(T1_Data!BG48&gt;99, "&gt;99", T1_Data!BG48))),"-")</f>
        <v>-</v>
      </c>
      <c r="BH50" s="72" t="str">
        <f>IF(ISNUMBER(T1_Data!BH48),IF(T1_Data!BH48=-999,"NA",IF(T1_Data!BH48&lt;1, "&lt;1", IF(T1_Data!BH48&gt;99, "&gt;99", T1_Data!BH48))),"-")</f>
        <v>-</v>
      </c>
      <c r="BI50" s="72" t="str">
        <f>IF(ISNUMBER(T1_Data!BI48),IF(T1_Data!BI48=-999,"NA",IF(T1_Data!BI48&lt;1, "&lt;1", IF(T1_Data!BI48&gt;99, "&gt;99", T1_Data!BI48))),"-")</f>
        <v>-</v>
      </c>
      <c r="BJ50" s="72" t="str">
        <f>IF(ISNUMBER(T1_Data!BJ48),IF(T1_Data!BJ48=-999,"NA",IF(T1_Data!BJ48&lt;1, "&lt;1", IF(T1_Data!BJ48&gt;99, "&gt;99", T1_Data!BJ48))),"-")</f>
        <v>-</v>
      </c>
      <c r="BK50" s="72" t="str">
        <f>IF(ISNUMBER(T1_Data!BK48),IF(T1_Data!BK48=-999,"NA",IF(T1_Data!BK48&lt;1, "&lt;1", IF(T1_Data!BK48&gt;99, "&gt;99", T1_Data!BK48))),"-")</f>
        <v>-</v>
      </c>
      <c r="BL50" s="72" t="str">
        <f>IF(ISNUMBER(T1_Data!BL48),IF(T1_Data!BL48=-999,"NA",IF(T1_Data!BL48&lt;1, "&lt;1", IF(T1_Data!BL48&gt;99, "&gt;99", T1_Data!BL48))),"-")</f>
        <v>-</v>
      </c>
      <c r="BM50" s="72" t="str">
        <f>IF(ISNUMBER(T1_Data!BM48),IF(T1_Data!BM48=-999,"NA",IF(T1_Data!BM48&lt;1, "&lt;1", IF(T1_Data!BM48&gt;99, "&gt;99", T1_Data!BM48))),"-")</f>
        <v>-</v>
      </c>
      <c r="BN50" s="72" t="str">
        <f>IF(ISNUMBER(T1_Data!BN48),IF(T1_Data!BN48=-999,"NA",IF(T1_Data!BN48&lt;1, "&lt;1", IF(T1_Data!BN48&gt;99, "&gt;99", T1_Data!BN48))),"-")</f>
        <v>-</v>
      </c>
      <c r="BO50" s="72" t="str">
        <f>IF(ISNUMBER(T1_Data!BO48),IF(T1_Data!BO48=-999,"NA",IF(T1_Data!BO48&lt;1, "&lt;1", IF(T1_Data!BO48&gt;99, "&gt;99", T1_Data!BO48))),"-")</f>
        <v>-</v>
      </c>
      <c r="BP50" s="72" t="str">
        <f>IF(ISNUMBER(T1_Data!BP48),IF(T1_Data!BP48=-999,"NA",IF(T1_Data!BP48&lt;1, "&lt;1", IF(T1_Data!BP48&gt;99, "&gt;99", T1_Data!BP48))),"-")</f>
        <v>-</v>
      </c>
      <c r="BQ50" s="72" t="str">
        <f>IF(ISNUMBER(T1_Data!BQ48),IF(T1_Data!BQ48=-999,"NA",IF(T1_Data!BQ48&lt;1, "&lt;1", IF(T1_Data!BQ48&gt;99, "&gt;99", T1_Data!BQ48))),"-")</f>
        <v>-</v>
      </c>
      <c r="BR50" s="72" t="str">
        <f>IF(ISNUMBER(T1_Data!BR48),IF(T1_Data!BR48=-999,"NA",IF(T1_Data!BR48&lt;1, "&lt;1", IF(T1_Data!BR48&gt;99, "&gt;99", T1_Data!BR48))),"-")</f>
        <v>-</v>
      </c>
      <c r="BS50" s="72" t="str">
        <f>IF(ISNUMBER(T1_Data!BS48),IF(T1_Data!BS48=-999,"NA",IF(T1_Data!BS48&lt;1, "&lt;1", IF(T1_Data!BS48&gt;99, "&gt;99", T1_Data!BS48))),"-")</f>
        <v>-</v>
      </c>
      <c r="BT50" s="72" t="str">
        <f>IF(ISNUMBER(T1_Data!BT48),IF(T1_Data!BT48=-999,"NA",IF(T1_Data!BT48&lt;1, "&lt;1", IF(T1_Data!BT48&gt;99, "&gt;99", T1_Data!BT48))),"-")</f>
        <v>-</v>
      </c>
      <c r="BU50" s="72" t="str">
        <f>IF(ISNUMBER(T1_Data!BU48),IF(T1_Data!BU48=-999,"NA",IF(T1_Data!BU48&lt;1, "&lt;1", IF(T1_Data!BU48&gt;99, "&gt;99", T1_Data!BU48))),"-")</f>
        <v>-</v>
      </c>
      <c r="BV50" s="72" t="str">
        <f>IF(ISNUMBER(T1_Data!BV48),IF(T1_Data!BV48=-999,"NA",IF(T1_Data!BV48&lt;1, "&lt;1", IF(T1_Data!BV48&gt;99, "&gt;99", T1_Data!BV48))),"-")</f>
        <v>-</v>
      </c>
      <c r="BW50" s="72" t="str">
        <f>IF(ISNUMBER(T1_Data!BW48),IF(T1_Data!BW48=-999,"NA",IF(T1_Data!BW48&lt;1, "&lt;1", IF(T1_Data!BW48&gt;99, "&gt;99", T1_Data!BW48))),"-")</f>
        <v>-</v>
      </c>
      <c r="BX50" s="72" t="str">
        <f>IF(ISNUMBER(T1_Data!BX48),IF(T1_Data!BX48=-999,"NA",IF(T1_Data!BX48&lt;1, "&lt;1", IF(T1_Data!BX48&gt;99, "&gt;99", T1_Data!BX48))),"-")</f>
        <v>-</v>
      </c>
      <c r="BY50" s="72" t="str">
        <f>IF(ISNUMBER(T1_Data!BY48),IF(T1_Data!BY48=-999,"NA",IF(T1_Data!BY48&lt;1, "&lt;1", IF(T1_Data!BY48&gt;99, "&gt;99", T1_Data!BY48))),"-")</f>
        <v>-</v>
      </c>
      <c r="BZ50" s="72" t="str">
        <f>IF(ISNUMBER(T1_Data!BZ48),IF(T1_Data!BZ48=-999,"NA",IF(T1_Data!BZ48&lt;1, "&lt;1", IF(T1_Data!BZ48&gt;99, "&gt;99", T1_Data!BZ48))),"-")</f>
        <v>-</v>
      </c>
      <c r="CA50" s="72" t="str">
        <f>IF(ISNUMBER(T1_Data!CA48),IF(T1_Data!CA48=-999,"NA",IF(T1_Data!CA48&lt;1, "&lt;1", IF(T1_Data!CA48&gt;99, "&gt;99", T1_Data!CA48))),"-")</f>
        <v>-</v>
      </c>
      <c r="CB50" s="72" t="str">
        <f>IF(ISNUMBER(T1_Data!CB48),IF(T1_Data!CB48=-999,"NA",IF(T1_Data!CB48&lt;1, "&lt;1", IF(T1_Data!CB48&gt;99, "&gt;99", T1_Data!CB48))),"-")</f>
        <v>-</v>
      </c>
      <c r="CC50" s="72" t="str">
        <f>IF(ISNUMBER(T1_Data!CC48),IF(T1_Data!CC48=-999,"NA",IF(T1_Data!CC48&lt;1, "&lt;1", IF(T1_Data!CC48&gt;99, "&gt;99", T1_Data!CC48))),"-")</f>
        <v>-</v>
      </c>
      <c r="CD50" s="72" t="str">
        <f>IF(ISNUMBER(T1_Data!CD48),IF(T1_Data!CD48=-999,"NA",IF(T1_Data!CD48&lt;1, "&lt;1", IF(T1_Data!CD48&gt;99, "&gt;99", T1_Data!CD48))),"-")</f>
        <v>-</v>
      </c>
      <c r="CE50" s="72" t="str">
        <f>IF(ISNUMBER(T1_Data!CE48),IF(T1_Data!CE48=-999,"NA",IF(T1_Data!CE48&lt;1, "&lt;1", IF(T1_Data!CE48&gt;99, "&gt;99", T1_Data!CE48))),"-")</f>
        <v>-</v>
      </c>
      <c r="CF50" s="72" t="str">
        <f>IF(ISNUMBER(T1_Data!CF48),IF(T1_Data!CF48=-999,"NA",IF(T1_Data!CF48&lt;1, "&lt;1", IF(T1_Data!CF48&gt;99, "&gt;99", T1_Data!CF48))),"-")</f>
        <v>-</v>
      </c>
      <c r="CG50" s="72" t="str">
        <f>IF(ISNUMBER(T1_Data!CG48),IF(T1_Data!CG48=-999,"NA",IF(T1_Data!CG48&lt;1, "&lt;1", IF(T1_Data!CG48&gt;99, "&gt;99", T1_Data!CG48))),"-")</f>
        <v>-</v>
      </c>
      <c r="CH50" s="72" t="str">
        <f>IF(ISNUMBER(T1_Data!CH48),IF(T1_Data!CH48=-999,"NA",IF(T1_Data!CH48&lt;1, "&lt;1", IF(T1_Data!CH48&gt;99, "&gt;99", T1_Data!CH48))),"-")</f>
        <v>-</v>
      </c>
      <c r="CI50" s="72" t="str">
        <f>IF(ISNUMBER(T1_Data!CI48),IF(T1_Data!CI48=-999,"NA",IF(T1_Data!CI48&lt;1, "&lt;1", IF(T1_Data!CI48&gt;99, "&gt;99", T1_Data!CI48))),"-")</f>
        <v>-</v>
      </c>
      <c r="CJ50" s="72" t="str">
        <f>IF(ISNUMBER(T1_Data!CJ48),IF(T1_Data!CJ48=-999,"NA",IF(T1_Data!CJ48&lt;1, "&lt;1", IF(T1_Data!CJ48&gt;99, "&gt;99", T1_Data!CJ48))),"-")</f>
        <v>-</v>
      </c>
      <c r="CK50" s="72" t="str">
        <f>IF(ISNUMBER(T1_Data!CK48),IF(T1_Data!CK48=-999,"NA",IF(T1_Data!CK48&lt;1, "&lt;1", IF(T1_Data!CK48&gt;99, "&gt;99", T1_Data!CK48))),"-")</f>
        <v>-</v>
      </c>
      <c r="CL50" s="72" t="str">
        <f>IF(ISNUMBER(T1_Data!CL48),IF(T1_Data!CL48=-999,"NA",IF(T1_Data!CL48&lt;1, "&lt;1", IF(T1_Data!CL48&gt;99, "&gt;99", T1_Data!CL48))),"-")</f>
        <v>-</v>
      </c>
      <c r="CM50" s="72" t="str">
        <f>IF(ISNUMBER(T1_Data!CM48),IF(T1_Data!CM48=-999,"NA",IF(T1_Data!CM48&lt;1, "&lt;1", IF(T1_Data!CM48&gt;99, "&gt;99", T1_Data!CM48))),"-")</f>
        <v>-</v>
      </c>
      <c r="CN50" s="72" t="str">
        <f>IF(ISNUMBER(T1_Data!CN48),IF(T1_Data!CN48=-999,"NA",IF(T1_Data!CN48&lt;1, "&lt;1", IF(T1_Data!CN48&gt;99, "&gt;99", T1_Data!CN48))),"-")</f>
        <v>-</v>
      </c>
      <c r="CO50" s="72" t="str">
        <f>IF(ISNUMBER(T1_Data!CO48),IF(T1_Data!CO48=-999,"NA",IF(T1_Data!CO48&lt;1, "&lt;1", IF(T1_Data!CO48&gt;99, "&gt;99", T1_Data!CO48))),"-")</f>
        <v>-</v>
      </c>
      <c r="CP50" s="72" t="str">
        <f>IF(ISNUMBER(T1_Data!CP48),IF(T1_Data!CP48=-999,"NA",IF(T1_Data!CP48&lt;1, "&lt;1", IF(T1_Data!CP48&gt;99, "&gt;99", T1_Data!CP48))),"-")</f>
        <v>-</v>
      </c>
      <c r="CQ50" s="72" t="str">
        <f>IF(ISNUMBER(T1_Data!CQ48),IF(T1_Data!CQ48=-999,"NA",IF(T1_Data!CQ48&lt;1, "&lt;1", IF(T1_Data!CQ48&gt;99, "&gt;99", T1_Data!CQ48))),"-")</f>
        <v>-</v>
      </c>
      <c r="CR50" s="72" t="str">
        <f>IF(ISNUMBER(T1_Data!CR48),IF(T1_Data!CR48=-999,"NA",IF(T1_Data!CR48&lt;1, "&lt;1", IF(T1_Data!CR48&gt;99, "&gt;99", T1_Data!CR48))),"-")</f>
        <v>-</v>
      </c>
      <c r="CS50" s="72" t="str">
        <f>IF(ISNUMBER(T1_Data!CS48),IF(T1_Data!CS48=-999,"NA",IF(T1_Data!CS48&lt;1, "&lt;1", IF(T1_Data!CS48&gt;99, "&gt;99", T1_Data!CS48))),"-")</f>
        <v>-</v>
      </c>
      <c r="CT50" s="72" t="str">
        <f>IF(ISNUMBER(T1_Data!CT48),IF(T1_Data!CT48=-999,"NA",IF(T1_Data!CT48&lt;1, "&lt;1", IF(T1_Data!CT48&gt;99, "&gt;99", T1_Data!CT48))),"-")</f>
        <v>-</v>
      </c>
      <c r="CU50" s="72" t="str">
        <f>IF(ISNUMBER(T1_Data!CU48),IF(T1_Data!CU48=-999,"NA",IF(T1_Data!CU48&lt;1, "&lt;1", IF(T1_Data!CU48&gt;99, "&gt;99", T1_Data!CU48))),"-")</f>
        <v>-</v>
      </c>
      <c r="CV50" s="72" t="str">
        <f>IF(ISNUMBER(T1_Data!CV48),IF(T1_Data!CV48=-999,"NA",IF(T1_Data!CV48&lt;1, "&lt;1", IF(T1_Data!CV48&gt;99, "&gt;99", T1_Data!CV48))),"-")</f>
        <v>-</v>
      </c>
      <c r="CW50" s="72" t="str">
        <f>IF(ISNUMBER(T1_Data!CW48),IF(T1_Data!CW48=-999,"NA",IF(T1_Data!CW48&lt;1, "&lt;1", IF(T1_Data!CW48&gt;99, "&gt;99", T1_Data!CW48))),"-")</f>
        <v>-</v>
      </c>
      <c r="CX50" s="72" t="str">
        <f>IF(ISNUMBER(T1_Data!CX48),IF(T1_Data!CX48=-999,"NA",IF(T1_Data!CX48&lt;1, "&lt;1", IF(T1_Data!CX48&gt;99, "&gt;99", T1_Data!CX48))),"-")</f>
        <v>-</v>
      </c>
      <c r="CY50" s="72" t="str">
        <f>IF(ISNUMBER(T1_Data!CY48),IF(T1_Data!CY48=-999,"NA",IF(T1_Data!CY48&lt;1, "&lt;1", IF(T1_Data!CY48&gt;99, "&gt;99", T1_Data!CY48))),"-")</f>
        <v>-</v>
      </c>
      <c r="CZ50" s="72" t="str">
        <f>IF(ISNUMBER(T1_Data!CZ48),IF(T1_Data!CZ48=-999,"NA",IF(T1_Data!CZ48&lt;1, "&lt;1", IF(T1_Data!CZ48&gt;99, "&gt;99", T1_Data!CZ48))),"-")</f>
        <v>-</v>
      </c>
      <c r="DA50" s="72" t="str">
        <f>IF(ISNUMBER(T1_Data!DA48),IF(T1_Data!DA48=-999,"NA",IF(T1_Data!DA48&lt;1, "&lt;1", IF(T1_Data!DA48&gt;99, "&gt;99", T1_Data!DA48))),"-")</f>
        <v>-</v>
      </c>
      <c r="DB50" s="72" t="str">
        <f>IF(ISNUMBER(T1_Data!DB48),IF(T1_Data!DB48=-999,"NA",IF(T1_Data!DB48&lt;1, "&lt;1", IF(T1_Data!DB48&gt;99, "&gt;99", T1_Data!DB48))),"-")</f>
        <v>-</v>
      </c>
      <c r="DC50" s="72" t="str">
        <f>IF(ISNUMBER(T1_Data!DC48),IF(T1_Data!DC48=-999,"NA",IF(T1_Data!DC48&lt;1, "&lt;1", IF(T1_Data!DC48&gt;99, "&gt;99", T1_Data!DC48))),"-")</f>
        <v>-</v>
      </c>
      <c r="DD50" s="72" t="str">
        <f>IF(ISNUMBER(T1_Data!DD48),IF(T1_Data!DD48=-999,"NA",IF(T1_Data!DD48&lt;1, "&lt;1", IF(T1_Data!DD48&gt;99, "&gt;99", T1_Data!DD48))),"-")</f>
        <v>-</v>
      </c>
      <c r="DE50" s="72" t="str">
        <f>IF(ISNUMBER(T1_Data!DE48),IF(T1_Data!DE48=-999,"NA",IF(T1_Data!DE48&lt;1, "&lt;1", IF(T1_Data!DE48&gt;99, "&gt;99", T1_Data!DE48))),"-")</f>
        <v>-</v>
      </c>
      <c r="DF50" s="72" t="str">
        <f>IF(ISNUMBER(T1_Data!DF48),IF(T1_Data!DF48=-999,"NA",IF(T1_Data!DF48&lt;1, "&lt;1", IF(T1_Data!DF48&gt;99, "&gt;99", T1_Data!DF48))),"-")</f>
        <v>-</v>
      </c>
      <c r="DG50" s="72" t="str">
        <f>IF(ISNUMBER(T1_Data!DG48),IF(T1_Data!DG48=-999,"NA",IF(T1_Data!DG48&lt;1, "&lt;1", IF(T1_Data!DG48&gt;99, "&gt;99", T1_Data!DG48))),"-")</f>
        <v>-</v>
      </c>
      <c r="DH50" s="72" t="str">
        <f>IF(ISNUMBER(T1_Data!DH48),IF(T1_Data!DH48=-999,"NA",IF(T1_Data!DH48&lt;1, "&lt;1", IF(T1_Data!DH48&gt;99, "&gt;99", T1_Data!DH48))),"-")</f>
        <v>-</v>
      </c>
      <c r="DI50" s="72" t="str">
        <f>IF(ISNUMBER(T1_Data!DI48),IF(T1_Data!DI48=-999,"NA",IF(T1_Data!DI48&lt;1, "&lt;1", IF(T1_Data!DI48&gt;99, "&gt;99", T1_Data!DI48))),"-")</f>
        <v>-</v>
      </c>
      <c r="DJ50" s="72" t="str">
        <f>IF(ISNUMBER(T1_Data!DJ48),IF(T1_Data!DJ48=-999,"NA",IF(T1_Data!DJ48&lt;1, "&lt;1", IF(T1_Data!DJ48&gt;99, "&gt;99", T1_Data!DJ48))),"-")</f>
        <v>-</v>
      </c>
      <c r="DK50" s="72" t="str">
        <f>IF(ISNUMBER(T1_Data!DK48),IF(T1_Data!DK48=-999,"NA",IF(T1_Data!DK48&lt;1, "&lt;1", IF(T1_Data!DK48&gt;99, "&gt;99", T1_Data!DK48))),"-")</f>
        <v>-</v>
      </c>
      <c r="DL50" s="72" t="str">
        <f>IF(ISNUMBER(T1_Data!DL48),IF(T1_Data!DL48=-999,"NA",IF(T1_Data!DL48&lt;1, "&lt;1", IF(T1_Data!DL48&gt;99, "&gt;99", T1_Data!DL48))),"-")</f>
        <v>-</v>
      </c>
      <c r="DM50" s="72" t="str">
        <f>IF(ISNUMBER(T1_Data!DM48),IF(T1_Data!DM48=-999,"NA",IF(T1_Data!DM48&lt;1, "&lt;1", IF(T1_Data!DM48&gt;99, "&gt;99", T1_Data!DM48))),"-")</f>
        <v>-</v>
      </c>
      <c r="DN50" s="72" t="str">
        <f>IF(ISNUMBER(T1_Data!DN48),IF(T1_Data!DN48=-999,"NA",IF(T1_Data!DN48&lt;1, "&lt;1", IF(T1_Data!DN48&gt;99, "&gt;99", T1_Data!DN48))),"-")</f>
        <v>-</v>
      </c>
      <c r="DO50" s="72" t="str">
        <f>IF(ISNUMBER(T1_Data!DO48),IF(T1_Data!DO48=-999,"NA",IF(T1_Data!DO48&lt;1, "&lt;1", IF(T1_Data!DO48&gt;99, "&gt;99", T1_Data!DO48))),"-")</f>
        <v>-</v>
      </c>
      <c r="DP50" s="72" t="str">
        <f>IF(ISNUMBER(T1_Data!DP48),IF(T1_Data!DP48=-999,"NA",IF(T1_Data!DP48&lt;1, "&lt;1", IF(T1_Data!DP48&gt;99, "&gt;99", T1_Data!DP48))),"-")</f>
        <v>-</v>
      </c>
      <c r="DQ50" s="72" t="str">
        <f>IF(ISNUMBER(T1_Data!DQ48),IF(T1_Data!DQ48=-999,"NA",IF(T1_Data!DQ48&lt;1, "&lt;1", IF(T1_Data!DQ48&gt;99, "&gt;99", T1_Data!DQ48))),"-")</f>
        <v>-</v>
      </c>
      <c r="DR50" s="72" t="str">
        <f>IF(ISNUMBER(T1_Data!DR48),IF(T1_Data!DR48=-999,"NA",IF(T1_Data!DR48&lt;1, "&lt;1", IF(T1_Data!DR48&gt;99, "&gt;99", T1_Data!DR48))),"-")</f>
        <v>-</v>
      </c>
      <c r="DS50" s="72" t="str">
        <f>IF(ISNUMBER(T1_Data!DS48),IF(T1_Data!DS48=-999,"NA",IF(T1_Data!DS48&lt;1, "&lt;1", IF(T1_Data!DS48&gt;99, "&gt;99", T1_Data!DS48))),"-")</f>
        <v>-</v>
      </c>
      <c r="DT50" s="72" t="str">
        <f>IF(ISNUMBER(T1_Data!DT48),IF(T1_Data!DT48=-999,"NA",IF(T1_Data!DT48&lt;1, "&lt;1", IF(T1_Data!DT48&gt;99, "&gt;99", T1_Data!DT48))),"-")</f>
        <v>-</v>
      </c>
      <c r="DU50" s="72" t="str">
        <f>IF(ISNUMBER(T1_Data!DU48),IF(T1_Data!DU48=-999,"NA",IF(T1_Data!DU48&lt;1, "&lt;1", IF(T1_Data!DU48&gt;99, "&gt;99", T1_Data!DU48))),"-")</f>
        <v>-</v>
      </c>
      <c r="DV50" s="72" t="str">
        <f>IF(ISNUMBER(T1_Data!DV48),IF(T1_Data!DV48=-999,"NA",IF(T1_Data!DV48&lt;1, "&lt;1", IF(T1_Data!DV48&gt;99, "&gt;99", T1_Data!DV48))),"-")</f>
        <v>-</v>
      </c>
      <c r="DW50" s="72" t="str">
        <f>IF(ISNUMBER(T1_Data!DW48),IF(T1_Data!DW48=-999,"NA",IF(T1_Data!DW48&lt;1, "&lt;1", IF(T1_Data!DW48&gt;99, "&gt;99", T1_Data!DW48))),"-")</f>
        <v>-</v>
      </c>
      <c r="DX50" s="72" t="str">
        <f>IF(ISNUMBER(T1_Data!DX48),IF(T1_Data!DX48=-999,"NA",IF(T1_Data!DX48&lt;1, "&lt;1", IF(T1_Data!DX48&gt;99, "&gt;99", T1_Data!DX48))),"-")</f>
        <v>-</v>
      </c>
      <c r="DY50" s="72" t="str">
        <f>IF(ISNUMBER(T1_Data!DY48),IF(T1_Data!DY48=-999,"NA",IF(T1_Data!DY48&lt;1, "&lt;1", IF(T1_Data!DY48&gt;99, "&gt;99", T1_Data!DY48))),"-")</f>
        <v>-</v>
      </c>
      <c r="DZ50" s="72" t="str">
        <f>IF(ISNUMBER(T1_Data!DZ48),IF(T1_Data!DZ48=-999,"NA",IF(T1_Data!DZ48&lt;1, "&lt;1", IF(T1_Data!DZ48&gt;99, "&gt;99", T1_Data!DZ48))),"-")</f>
        <v>-</v>
      </c>
      <c r="EA50" s="72" t="str">
        <f>IF(ISNUMBER(T1_Data!EA48),IF(T1_Data!EA48=-999,"NA",IF(T1_Data!EA48&lt;1, "&lt;1", IF(T1_Data!EA48&gt;99, "&gt;99", T1_Data!EA48))),"-")</f>
        <v>-</v>
      </c>
      <c r="EB50" s="72" t="str">
        <f>IF(ISNUMBER(T1_Data!EB48),IF(T1_Data!EB48=-999,"NA",IF(T1_Data!EB48&lt;1, "&lt;1", IF(T1_Data!EB48&gt;99, "&gt;99", T1_Data!EB48))),"-")</f>
        <v>-</v>
      </c>
      <c r="EC50" s="72" t="str">
        <f>IF(ISNUMBER(T1_Data!EC48),IF(T1_Data!EC48=-999,"NA",IF(T1_Data!EC48&lt;1, "&lt;1", IF(T1_Data!EC48&gt;99, "&gt;99", T1_Data!EC48))),"-")</f>
        <v>-</v>
      </c>
      <c r="ED50" s="72" t="str">
        <f>IF(ISNUMBER(T1_Data!ED48),IF(T1_Data!ED48=-999,"NA",IF(T1_Data!ED48&lt;1, "&lt;1", IF(T1_Data!ED48&gt;99, "&gt;99", T1_Data!ED48))),"-")</f>
        <v>-</v>
      </c>
      <c r="EE50" s="72" t="str">
        <f>IF(ISNUMBER(T1_Data!EE48),IF(T1_Data!EE48=-999,"NA",IF(T1_Data!EE48&lt;1, "&lt;1", IF(T1_Data!EE48&gt;99, "&gt;99", T1_Data!EE48))),"-")</f>
        <v>-</v>
      </c>
      <c r="EF50" s="72" t="str">
        <f>IF(ISNUMBER(T1_Data!EF48),IF(T1_Data!EF48=-999,"NA",IF(T1_Data!EF48&lt;1, "&lt;1", IF(T1_Data!EF48&gt;99, "&gt;99", T1_Data!EF48))),"-")</f>
        <v>-</v>
      </c>
      <c r="EG50" s="72" t="str">
        <f>IF(ISNUMBER(T1_Data!EG48),IF(T1_Data!EG48=-999,"NA",IF(T1_Data!EG48&lt;1, "&lt;1", IF(T1_Data!EG48&gt;99, "&gt;99", T1_Data!EG48))),"-")</f>
        <v>-</v>
      </c>
      <c r="EH50" s="72" t="str">
        <f>IF(ISNUMBER(T1_Data!EH48),IF(T1_Data!EH48=-999,"NA",IF(T1_Data!EH48&lt;1, "&lt;1", IF(T1_Data!EH48&gt;99, "&gt;99", T1_Data!EH48))),"-")</f>
        <v>-</v>
      </c>
      <c r="EI50" s="72" t="str">
        <f>IF(ISNUMBER(T1_Data!EI48),IF(T1_Data!EI48=-999,"NA",IF(T1_Data!EI48&lt;1, "&lt;1", IF(T1_Data!EI48&gt;99, "&gt;99", T1_Data!EI48))),"-")</f>
        <v>-</v>
      </c>
      <c r="EJ50" s="72" t="str">
        <f>IF(ISNUMBER(T1_Data!EJ48),IF(T1_Data!EJ48=-999,"NA",IF(T1_Data!EJ48&lt;1, "&lt;1", IF(T1_Data!EJ48&gt;99, "&gt;99", T1_Data!EJ48))),"-")</f>
        <v>-</v>
      </c>
      <c r="EK50" s="72" t="str">
        <f>IF(ISNUMBER(T1_Data!EK48),IF(T1_Data!EK48=-999,"NA",IF(T1_Data!EK48&lt;1, "&lt;1", IF(T1_Data!EK48&gt;99, "&gt;99", T1_Data!EK48))),"-")</f>
        <v>-</v>
      </c>
      <c r="EL50" s="72" t="str">
        <f>IF(ISNUMBER(T1_Data!EL48),IF(T1_Data!EL48=-999,"NA",IF(T1_Data!EL48&lt;1, "&lt;1", IF(T1_Data!EL48&gt;99, "&gt;99", T1_Data!EL48))),"-")</f>
        <v>-</v>
      </c>
      <c r="EM50" s="72" t="str">
        <f>IF(ISNUMBER(T1_Data!EM48),IF(T1_Data!EM48=-999,"NA",IF(T1_Data!EM48&lt;1, "&lt;1", IF(T1_Data!EM48&gt;99, "&gt;99", T1_Data!EM48))),"-")</f>
        <v>-</v>
      </c>
      <c r="EN50" s="72" t="str">
        <f>IF(ISNUMBER(T1_Data!EN48),IF(T1_Data!EN48=-999,"NA",IF(T1_Data!EN48&lt;1, "&lt;1", IF(T1_Data!EN48&gt;99, "&gt;99", T1_Data!EN48))),"-")</f>
        <v>-</v>
      </c>
      <c r="EO50" s="72" t="str">
        <f>IF(ISNUMBER(T1_Data!EO48),IF(T1_Data!EO48=-999,"NA",IF(T1_Data!EO48&lt;1, "&lt;1", IF(T1_Data!EO48&gt;99, "&gt;99", T1_Data!EO48))),"-")</f>
        <v>-</v>
      </c>
      <c r="EP50" s="72" t="str">
        <f>IF(ISNUMBER(T1_Data!EP48),IF(T1_Data!EP48=-999,"NA",IF(T1_Data!EP48&lt;1, "&lt;1", IF(T1_Data!EP48&gt;99, "&gt;99", T1_Data!EP48))),"-")</f>
        <v>-</v>
      </c>
      <c r="EQ50" s="72" t="str">
        <f>IF(ISNUMBER(T1_Data!EQ48),IF(T1_Data!EQ48=-999,"NA",IF(T1_Data!EQ48&lt;1, "&lt;1", IF(T1_Data!EQ48&gt;99, "&gt;99", T1_Data!EQ48))),"-")</f>
        <v>-</v>
      </c>
      <c r="ER50" s="72" t="str">
        <f>IF(ISNUMBER(T1_Data!ER48),IF(T1_Data!ER48=-999,"NA",IF(T1_Data!ER48&lt;1, "&lt;1", IF(T1_Data!ER48&gt;99, "&gt;99", T1_Data!ER48))),"-")</f>
        <v>-</v>
      </c>
      <c r="ES50" s="72" t="str">
        <f>IF(ISNUMBER(T1_Data!ES48),IF(T1_Data!ES48=-999,"NA",IF(T1_Data!ES48&lt;1, "&lt;1", IF(T1_Data!ES48&gt;99, "&gt;99", T1_Data!ES48))),"-")</f>
        <v>-</v>
      </c>
      <c r="ET50" s="72" t="str">
        <f>IF(ISNUMBER(T1_Data!ET48),IF(T1_Data!ET48=-999,"NA",IF(T1_Data!ET48&lt;1, "&lt;1", IF(T1_Data!ET48&gt;99, "&gt;99", T1_Data!ET48))),"-")</f>
        <v>-</v>
      </c>
      <c r="EU50" s="72" t="str">
        <f>IF(ISNUMBER(T1_Data!EU48),IF(T1_Data!EU48=-999,"NA",IF(T1_Data!EU48&lt;1, "&lt;1", IF(T1_Data!EU48&gt;99, "&gt;99", T1_Data!EU48))),"-")</f>
        <v>-</v>
      </c>
      <c r="EV50" s="72" t="str">
        <f>IF(ISNUMBER(T1_Data!EV48),IF(T1_Data!EV48=-999,"NA",IF(T1_Data!EV48&lt;1, "&lt;1", IF(T1_Data!EV48&gt;99, "&gt;99", T1_Data!EV48))),"-")</f>
        <v>-</v>
      </c>
      <c r="EW50" s="72" t="str">
        <f>IF(ISNUMBER(T1_Data!EW48),IF(T1_Data!EW48=-999,"NA",IF(T1_Data!EW48&lt;1, "&lt;1", IF(T1_Data!EW48&gt;99, "&gt;99", T1_Data!EW48))),"-")</f>
        <v>-</v>
      </c>
      <c r="EX50" s="72" t="str">
        <f>IF(ISNUMBER(T1_Data!EX48),IF(T1_Data!EX48=-999,"NA",IF(T1_Data!EX48&lt;1, "&lt;1", IF(T1_Data!EX48&gt;99, "&gt;99", T1_Data!EX48))),"-")</f>
        <v>-</v>
      </c>
      <c r="EY50" s="72" t="str">
        <f>IF(ISNUMBER(T1_Data!EY48),IF(T1_Data!EY48=-999,"NA",IF(T1_Data!EY48&lt;1, "&lt;1", IF(T1_Data!EY48&gt;99, "&gt;99", T1_Data!EY48))),"-")</f>
        <v>-</v>
      </c>
      <c r="EZ50" s="72" t="str">
        <f>IF(ISNUMBER(T1_Data!EZ48),IF(T1_Data!EZ48=-999,"NA",IF(T1_Data!EZ48&lt;1, "&lt;1", IF(T1_Data!EZ48&gt;99, "&gt;99", T1_Data!EZ48))),"-")</f>
        <v>-</v>
      </c>
      <c r="FA50" s="72" t="str">
        <f>IF(ISNUMBER(T1_Data!FA48),IF(T1_Data!FA48=-999,"NA",IF(T1_Data!FA48&lt;1, "&lt;1", IF(T1_Data!FA48&gt;99, "&gt;99", T1_Data!FA48))),"-")</f>
        <v>-</v>
      </c>
      <c r="FB50" s="72" t="str">
        <f>IF(ISNUMBER(T1_Data!FB48),IF(T1_Data!FB48=-999,"NA",IF(T1_Data!FB48&lt;1, "&lt;1", IF(T1_Data!FB48&gt;99, "&gt;99", T1_Data!FB48))),"-")</f>
        <v>-</v>
      </c>
      <c r="FC50" s="72" t="str">
        <f>IF(ISNUMBER(T1_Data!FC48),IF(T1_Data!FC48=-999,"NA",IF(T1_Data!FC48&lt;1, "&lt;1", IF(T1_Data!FC48&gt;99, "&gt;99", T1_Data!FC48))),"-")</f>
        <v>-</v>
      </c>
      <c r="FD50" s="72" t="str">
        <f>IF(ISNUMBER(T1_Data!FD48),IF(T1_Data!FD48=-999,"NA",IF(T1_Data!FD48&lt;1, "&lt;1", IF(T1_Data!FD48&gt;99, "&gt;99", T1_Data!FD48))),"-")</f>
        <v>-</v>
      </c>
      <c r="FE50" s="72" t="str">
        <f>IF(ISNUMBER(T1_Data!FE48),IF(T1_Data!FE48=-999,"NA",IF(T1_Data!FE48&lt;1, "&lt;1", IF(T1_Data!FE48&gt;99, "&gt;99", T1_Data!FE48))),"-")</f>
        <v>-</v>
      </c>
      <c r="FF50" s="72" t="str">
        <f>IF(ISNUMBER(T1_Data!FF48),IF(T1_Data!FF48=-999,"NA",IF(T1_Data!FF48&lt;1, "&lt;1", IF(T1_Data!FF48&gt;99, "&gt;99", T1_Data!FF48))),"-")</f>
        <v>-</v>
      </c>
      <c r="FG50" s="72" t="str">
        <f>IF(ISNUMBER(T1_Data!FG48),IF(T1_Data!FG48=-999,"NA",IF(T1_Data!FG48&lt;1, "&lt;1", IF(T1_Data!FG48&gt;99, "&gt;99", T1_Data!FG48))),"-")</f>
        <v>-</v>
      </c>
      <c r="FH50" s="72" t="str">
        <f>IF(ISNUMBER(T1_Data!FH48),IF(T1_Data!FH48=-999,"NA",IF(T1_Data!FH48&lt;1, "&lt;1", IF(T1_Data!FH48&gt;99, "&gt;99", T1_Data!FH48))),"-")</f>
        <v>-</v>
      </c>
      <c r="FI50" s="72" t="str">
        <f>IF(ISNUMBER(T1_Data!FI48),IF(T1_Data!FI48=-999,"NA",IF(T1_Data!FI48&lt;1, "&lt;1", IF(T1_Data!FI48&gt;99, "&gt;99", T1_Data!FI48))),"-")</f>
        <v>-</v>
      </c>
      <c r="FJ50" s="72" t="str">
        <f>IF(ISNUMBER(T1_Data!FJ48),IF(T1_Data!FJ48=-999,"NA",IF(T1_Data!FJ48&lt;1, "&lt;1", IF(T1_Data!FJ48&gt;99, "&gt;99", T1_Data!FJ48))),"-")</f>
        <v>-</v>
      </c>
      <c r="FK50" s="72" t="str">
        <f>IF(ISNUMBER(T1_Data!FK48),IF(T1_Data!FK48=-999,"NA",IF(T1_Data!FK48&lt;1, "&lt;1", IF(T1_Data!FK48&gt;99, "&gt;99", T1_Data!FK48))),"-")</f>
        <v>-</v>
      </c>
      <c r="FL50" s="72" t="str">
        <f>IF(ISNUMBER(T1_Data!FL48),IF(T1_Data!FL48=-999,"NA",IF(T1_Data!FL48&lt;1, "&lt;1", IF(T1_Data!FL48&gt;99, "&gt;99", T1_Data!FL48))),"-")</f>
        <v>-</v>
      </c>
      <c r="FM50" s="72" t="str">
        <f>IF(ISNUMBER(T1_Data!FM48),IF(T1_Data!FM48=-999,"NA",IF(T1_Data!FM48&lt;1, "&lt;1", IF(T1_Data!FM48&gt;99, "&gt;99", T1_Data!FM48))),"-")</f>
        <v>-</v>
      </c>
      <c r="FN50" s="72" t="str">
        <f>IF(ISNUMBER(T1_Data!FN48),IF(T1_Data!FN48=-999,"NA",IF(T1_Data!FN48&lt;1, "&lt;1", IF(T1_Data!FN48&gt;99, "&gt;99", T1_Data!FN48))),"-")</f>
        <v>-</v>
      </c>
      <c r="FO50" s="72" t="str">
        <f>IF(ISNUMBER(T1_Data!FO48),IF(T1_Data!FO48=-999,"NA",IF(T1_Data!FO48&lt;1, "&lt;1", IF(T1_Data!FO48&gt;99, "&gt;99", T1_Data!FO48))),"-")</f>
        <v>-</v>
      </c>
      <c r="FP50" s="72" t="str">
        <f>IF(ISNUMBER(T1_Data!FP48),IF(T1_Data!FP48=-999,"NA",IF(T1_Data!FP48&lt;1, "&lt;1", IF(T1_Data!FP48&gt;99, "&gt;99", T1_Data!FP48))),"-")</f>
        <v>-</v>
      </c>
      <c r="FQ50" s="72" t="str">
        <f>IF(ISNUMBER(T1_Data!FQ48),IF(T1_Data!FQ48=-999,"NA",IF(T1_Data!FQ48&lt;1, "&lt;1", IF(T1_Data!FQ48&gt;99, "&gt;99", T1_Data!FQ48))),"-")</f>
        <v>-</v>
      </c>
      <c r="FR50" s="72" t="str">
        <f>IF(ISNUMBER(T1_Data!FR48),IF(T1_Data!FR48=-999,"NA",IF(T1_Data!FR48&lt;1, "&lt;1", IF(T1_Data!FR48&gt;99, "&gt;99", T1_Data!FR48))),"-")</f>
        <v>-</v>
      </c>
      <c r="FS50" s="72" t="str">
        <f>IF(ISNUMBER(T1_Data!FS48),IF(T1_Data!FS48=-999,"NA",IF(T1_Data!FS48&lt;1, "&lt;1", IF(T1_Data!FS48&gt;99, "&gt;99", T1_Data!FS48))),"-")</f>
        <v>-</v>
      </c>
      <c r="FT50" s="72" t="str">
        <f>IF(ISNUMBER(T1_Data!FT48),IF(T1_Data!FT48=-999,"NA",IF(T1_Data!FT48&lt;1, "&lt;1", IF(T1_Data!FT48&gt;99, "&gt;99", T1_Data!FT48))),"-")</f>
        <v>-</v>
      </c>
      <c r="FU50" s="72" t="str">
        <f>IF(ISNUMBER(T1_Data!FU48),IF(T1_Data!FU48=-999,"NA",IF(T1_Data!FU48&lt;1, "&lt;1", IF(T1_Data!FU48&gt;99, "&gt;99", T1_Data!FU48))),"-")</f>
        <v>-</v>
      </c>
      <c r="FV50" s="72" t="str">
        <f>IF(ISNUMBER(T1_Data!FV48),IF(T1_Data!FV48=-999,"NA",IF(T1_Data!FV48&lt;1, "&lt;1", IF(T1_Data!FV48&gt;99, "&gt;99", T1_Data!FV48))),"-")</f>
        <v>-</v>
      </c>
      <c r="FW50" s="72" t="str">
        <f>IF(ISNUMBER(T1_Data!FW48),IF(T1_Data!FW48=-999,"NA",IF(T1_Data!FW48&lt;1, "&lt;1", IF(T1_Data!FW48&gt;99, "&gt;99", T1_Data!FW48))),"-")</f>
        <v>-</v>
      </c>
      <c r="FX50" s="71" t="str">
        <f>IF(ISBLANK(T1_Data!FX48), "", T1_Data!FX48)</f>
        <v/>
      </c>
    </row>
    <row r="51" spans="1:180" x14ac:dyDescent="0.25">
      <c r="A51" s="71" t="str">
        <f>IF(ISBLANK(T1_Data!A49), "", T1_Data!A49)</f>
        <v/>
      </c>
      <c r="B51" s="72" t="str">
        <f>IF(ISNUMBER(T1_Data!B49), T1_Data!B49,"-")</f>
        <v>-</v>
      </c>
      <c r="C51" s="72" t="str">
        <f>IF(ISNUMBER(T1_Data!C49),IF(T1_Data!C49=-999,"NA",IF(T1_Data!C49&lt;1, "&lt;1", IF(T1_Data!C49&gt;99, "&gt;99", T1_Data!C49))),"-")</f>
        <v>-</v>
      </c>
      <c r="D51" s="72" t="str">
        <f>IF(ISNUMBER(T1_Data!D49),IF(T1_Data!D49=-999,"NA",IF(T1_Data!D49&lt;1, "&lt;1", IF(T1_Data!D49&gt;99, "&gt;99", T1_Data!D49))),"-")</f>
        <v>-</v>
      </c>
      <c r="E51" s="72" t="str">
        <f>IF(ISNUMBER(T1_Data!E49),IF(T1_Data!E49=-999,"NA",IF(T1_Data!E49&lt;1, "&lt;1", IF(T1_Data!E49&gt;99, "&gt;99", T1_Data!E49))),"-")</f>
        <v>-</v>
      </c>
      <c r="F51" s="72" t="str">
        <f>IF(ISNUMBER(T1_Data!F49),IF(T1_Data!F49=-999,"NA",IF(T1_Data!F49&lt;1, "&lt;1", IF(T1_Data!F49&gt;99, "&gt;99", T1_Data!F49))),"-")</f>
        <v>-</v>
      </c>
      <c r="G51" s="72" t="str">
        <f>IF(ISNUMBER(T1_Data!G49),IF(T1_Data!G49=-999,"NA",IF(T1_Data!G49&lt;1, "&lt;1", IF(T1_Data!G49&gt;99, "&gt;99", T1_Data!G49))),"-")</f>
        <v>-</v>
      </c>
      <c r="H51" s="72" t="str">
        <f>IF(ISNUMBER(T1_Data!H49),IF(T1_Data!H49=-999,"NA",IF(T1_Data!H49&lt;1, "&lt;1", IF(T1_Data!H49&gt;99, "&gt;99", T1_Data!H49))),"-")</f>
        <v>-</v>
      </c>
      <c r="I51" s="72" t="str">
        <f>IF(ISNUMBER(T1_Data!I49),IF(T1_Data!I49=-999,"NA",IF(T1_Data!I49&lt;1, "&lt;1", IF(T1_Data!I49&gt;99, "&gt;99", T1_Data!I49))),"-")</f>
        <v>-</v>
      </c>
      <c r="J51" s="72" t="str">
        <f>IF(ISNUMBER(T1_Data!J49),IF(T1_Data!J49=-999,"NA",IF(T1_Data!J49&lt;1, "&lt;1", IF(T1_Data!J49&gt;99, "&gt;99", T1_Data!J49))),"-")</f>
        <v>-</v>
      </c>
      <c r="K51" s="72" t="str">
        <f>IF(ISNUMBER(T1_Data!K49),IF(T1_Data!K49=-999,"NA",IF(T1_Data!K49&lt;1, "&lt;1", IF(T1_Data!K49&gt;99, "&gt;99", T1_Data!K49))),"-")</f>
        <v>-</v>
      </c>
      <c r="L51" s="72" t="str">
        <f>IF(ISNUMBER(T1_Data!L49),IF(T1_Data!L49=-999,"NA",IF(T1_Data!L49&lt;1, "&lt;1", IF(T1_Data!L49&gt;99, "&gt;99", T1_Data!L49))),"-")</f>
        <v>-</v>
      </c>
      <c r="M51" s="72" t="str">
        <f>IF(ISNUMBER(T1_Data!M49),IF(T1_Data!M49=-999,"NA",IF(T1_Data!M49&lt;1, "&lt;1", IF(T1_Data!M49&gt;99, "&gt;99", T1_Data!M49))),"-")</f>
        <v>-</v>
      </c>
      <c r="N51" s="72" t="str">
        <f>IF(ISNUMBER(T1_Data!N49),IF(T1_Data!N49=-999,"NA",IF(T1_Data!N49&lt;1, "&lt;1", IF(T1_Data!N49&gt;99, "&gt;99", T1_Data!N49))),"-")</f>
        <v>-</v>
      </c>
      <c r="O51" s="72" t="str">
        <f>IF(ISNUMBER(T1_Data!O49),IF(T1_Data!O49=-999,"NA",IF(T1_Data!O49&lt;1, "&lt;1", IF(T1_Data!O49&gt;99, "&gt;99", T1_Data!O49))),"-")</f>
        <v>-</v>
      </c>
      <c r="P51" s="72" t="str">
        <f>IF(ISNUMBER(T1_Data!P49),IF(T1_Data!P49=-999,"NA",IF(T1_Data!P49&lt;1, "&lt;1", IF(T1_Data!P49&gt;99, "&gt;99", T1_Data!P49))),"-")</f>
        <v>-</v>
      </c>
      <c r="Q51" s="72" t="str">
        <f>IF(ISNUMBER(T1_Data!Q49),IF(T1_Data!Q49=-999,"NA",IF(T1_Data!Q49&lt;1, "&lt;1", IF(T1_Data!Q49&gt;99, "&gt;99", T1_Data!Q49))),"-")</f>
        <v>-</v>
      </c>
      <c r="R51" s="72" t="str">
        <f>IF(ISNUMBER(T1_Data!R49),IF(T1_Data!R49=-999,"NA",IF(T1_Data!R49&lt;1, "&lt;1", IF(T1_Data!R49&gt;99, "&gt;99", T1_Data!R49))),"-")</f>
        <v>-</v>
      </c>
      <c r="S51" s="72" t="str">
        <f>IF(ISNUMBER(T1_Data!S49),IF(T1_Data!S49=-999,"NA",IF(T1_Data!S49&lt;1, "&lt;1", IF(T1_Data!S49&gt;99, "&gt;99", T1_Data!S49))),"-")</f>
        <v>-</v>
      </c>
      <c r="T51" s="72" t="str">
        <f>IF(ISNUMBER(T1_Data!T49),IF(T1_Data!T49=-999,"NA",IF(T1_Data!T49&lt;1, "&lt;1", IF(T1_Data!T49&gt;99, "&gt;99", T1_Data!T49))),"-")</f>
        <v>-</v>
      </c>
      <c r="U51" s="72" t="str">
        <f>IF(ISNUMBER(T1_Data!U49),IF(T1_Data!U49=-999,"NA",IF(T1_Data!U49&lt;1, "&lt;1", IF(T1_Data!U49&gt;99, "&gt;99", T1_Data!U49))),"-")</f>
        <v>-</v>
      </c>
      <c r="V51" s="72" t="str">
        <f>IF(ISNUMBER(T1_Data!V49),IF(T1_Data!V49=-999,"NA",IF(T1_Data!V49&lt;1, "&lt;1", IF(T1_Data!V49&gt;99, "&gt;99", T1_Data!V49))),"-")</f>
        <v>-</v>
      </c>
      <c r="W51" s="72" t="str">
        <f>IF(ISNUMBER(T1_Data!W49),IF(T1_Data!W49=-999,"NA",IF(T1_Data!W49&lt;1, "&lt;1", IF(T1_Data!W49&gt;99, "&gt;99", T1_Data!W49))),"-")</f>
        <v>-</v>
      </c>
      <c r="X51" s="72" t="str">
        <f>IF(ISNUMBER(T1_Data!X49),IF(T1_Data!X49=-999,"NA",IF(T1_Data!X49&lt;1, "&lt;1", IF(T1_Data!X49&gt;99, "&gt;99", T1_Data!X49))),"-")</f>
        <v>-</v>
      </c>
      <c r="Y51" s="72" t="str">
        <f>IF(ISNUMBER(T1_Data!Y49),IF(T1_Data!Y49=-999,"NA",IF(T1_Data!Y49&lt;1, "&lt;1", IF(T1_Data!Y49&gt;99, "&gt;99", T1_Data!Y49))),"-")</f>
        <v>-</v>
      </c>
      <c r="Z51" s="72" t="str">
        <f>IF(ISNUMBER(T1_Data!Z49),IF(T1_Data!Z49=-999,"NA",IF(T1_Data!Z49&lt;1, "&lt;1", IF(T1_Data!Z49&gt;99, "&gt;99", T1_Data!Z49))),"-")</f>
        <v>-</v>
      </c>
      <c r="AA51" s="72" t="str">
        <f>IF(ISNUMBER(T1_Data!AA49),IF(T1_Data!AA49=-999,"NA",IF(T1_Data!AA49&lt;1, "&lt;1", IF(T1_Data!AA49&gt;99, "&gt;99", T1_Data!AA49))),"-")</f>
        <v>-</v>
      </c>
      <c r="AB51" s="72" t="str">
        <f>IF(ISNUMBER(T1_Data!AB49),IF(T1_Data!AB49=-999,"NA",IF(T1_Data!AB49&lt;1, "&lt;1", IF(T1_Data!AB49&gt;99, "&gt;99", T1_Data!AB49))),"-")</f>
        <v>-</v>
      </c>
      <c r="AC51" s="72" t="str">
        <f>IF(ISNUMBER(T1_Data!AC49),IF(T1_Data!AC49=-999,"NA",IF(T1_Data!AC49&lt;1, "&lt;1", IF(T1_Data!AC49&gt;99, "&gt;99", T1_Data!AC49))),"-")</f>
        <v>-</v>
      </c>
      <c r="AD51" s="72" t="str">
        <f>IF(ISNUMBER(T1_Data!AD49),IF(T1_Data!AD49=-999,"NA",IF(T1_Data!AD49&lt;1, "&lt;1", IF(T1_Data!AD49&gt;99, "&gt;99", T1_Data!AD49))),"-")</f>
        <v>-</v>
      </c>
      <c r="AE51" s="72" t="str">
        <f>IF(ISNUMBER(T1_Data!AE49),IF(T1_Data!AE49=-999,"NA",IF(T1_Data!AE49&lt;1, "&lt;1", IF(T1_Data!AE49&gt;99, "&gt;99", T1_Data!AE49))),"-")</f>
        <v>-</v>
      </c>
      <c r="AF51" s="72" t="str">
        <f>IF(ISNUMBER(T1_Data!AF49),IF(T1_Data!AF49=-999,"NA",IF(T1_Data!AF49&lt;1, "&lt;1", IF(T1_Data!AF49&gt;99, "&gt;99", T1_Data!AF49))),"-")</f>
        <v>-</v>
      </c>
      <c r="AG51" s="72" t="str">
        <f>IF(ISNUMBER(T1_Data!AG49),IF(T1_Data!AG49=-999,"NA",IF(T1_Data!AG49&lt;1, "&lt;1", IF(T1_Data!AG49&gt;99, "&gt;99", T1_Data!AG49))),"-")</f>
        <v>-</v>
      </c>
      <c r="AH51" s="72" t="str">
        <f>IF(ISNUMBER(T1_Data!AH49),IF(T1_Data!AH49=-999,"NA",IF(T1_Data!AH49&lt;1, "&lt;1", IF(T1_Data!AH49&gt;99, "&gt;99", T1_Data!AH49))),"-")</f>
        <v>-</v>
      </c>
      <c r="AI51" s="72" t="str">
        <f>IF(ISNUMBER(T1_Data!AI49),IF(T1_Data!AI49=-999,"NA",IF(T1_Data!AI49&lt;1, "&lt;1", IF(T1_Data!AI49&gt;99, "&gt;99", T1_Data!AI49))),"-")</f>
        <v>-</v>
      </c>
      <c r="AJ51" s="72" t="str">
        <f>IF(ISNUMBER(T1_Data!AJ49),IF(T1_Data!AJ49=-999,"NA",IF(T1_Data!AJ49&lt;1, "&lt;1", IF(T1_Data!AJ49&gt;99, "&gt;99", T1_Data!AJ49))),"-")</f>
        <v>-</v>
      </c>
      <c r="AK51" s="72" t="str">
        <f>IF(ISNUMBER(T1_Data!AK49),IF(T1_Data!AK49=-999,"NA",IF(T1_Data!AK49&lt;1, "&lt;1", IF(T1_Data!AK49&gt;99, "&gt;99", T1_Data!AK49))),"-")</f>
        <v>-</v>
      </c>
      <c r="AL51" s="72" t="str">
        <f>IF(ISNUMBER(T1_Data!AL49),IF(T1_Data!AL49=-999,"NA",IF(T1_Data!AL49&lt;1, "&lt;1", IF(T1_Data!AL49&gt;99, "&gt;99", T1_Data!AL49))),"-")</f>
        <v>-</v>
      </c>
      <c r="AM51" s="72" t="str">
        <f>IF(ISNUMBER(T1_Data!AM49),IF(T1_Data!AM49=-999,"NA",IF(T1_Data!AM49&lt;1, "&lt;1", IF(T1_Data!AM49&gt;99, "&gt;99", T1_Data!AM49))),"-")</f>
        <v>-</v>
      </c>
      <c r="AN51" s="72" t="str">
        <f>IF(ISNUMBER(T1_Data!AN49),IF(T1_Data!AN49=-999,"NA",IF(T1_Data!AN49&lt;1, "&lt;1", IF(T1_Data!AN49&gt;99, "&gt;99", T1_Data!AN49))),"-")</f>
        <v>-</v>
      </c>
      <c r="AO51" s="72" t="str">
        <f>IF(ISNUMBER(T1_Data!AO49),IF(T1_Data!AO49=-999,"NA",IF(T1_Data!AO49&lt;1, "&lt;1", IF(T1_Data!AO49&gt;99, "&gt;99", T1_Data!AO49))),"-")</f>
        <v>-</v>
      </c>
      <c r="AP51" s="72" t="str">
        <f>IF(ISNUMBER(T1_Data!AP49),IF(T1_Data!AP49=-999,"NA",IF(T1_Data!AP49&lt;1, "&lt;1", IF(T1_Data!AP49&gt;99, "&gt;99", T1_Data!AP49))),"-")</f>
        <v>-</v>
      </c>
      <c r="AQ51" s="72" t="str">
        <f>IF(ISNUMBER(T1_Data!AQ49),IF(T1_Data!AQ49=-999,"NA",IF(T1_Data!AQ49&lt;1, "&lt;1", IF(T1_Data!AQ49&gt;99, "&gt;99", T1_Data!AQ49))),"-")</f>
        <v>-</v>
      </c>
      <c r="AR51" s="72" t="str">
        <f>IF(ISNUMBER(T1_Data!AR49),IF(T1_Data!AR49=-999,"NA",IF(T1_Data!AR49&lt;1, "&lt;1", IF(T1_Data!AR49&gt;99, "&gt;99", T1_Data!AR49))),"-")</f>
        <v>-</v>
      </c>
      <c r="AS51" s="72" t="str">
        <f>IF(ISNUMBER(T1_Data!AS49),IF(T1_Data!AS49=-999,"NA",IF(T1_Data!AS49&lt;1, "&lt;1", IF(T1_Data!AS49&gt;99, "&gt;99", T1_Data!AS49))),"-")</f>
        <v>-</v>
      </c>
      <c r="AT51" s="72" t="str">
        <f>IF(ISNUMBER(T1_Data!AT49),IF(T1_Data!AT49=-999,"NA",IF(T1_Data!AT49&lt;1, "&lt;1", IF(T1_Data!AT49&gt;99, "&gt;99", T1_Data!AT49))),"-")</f>
        <v>-</v>
      </c>
      <c r="AU51" s="72" t="str">
        <f>IF(ISNUMBER(T1_Data!AU49),IF(T1_Data!AU49=-999,"NA",IF(T1_Data!AU49&lt;1, "&lt;1", IF(T1_Data!AU49&gt;99, "&gt;99", T1_Data!AU49))),"-")</f>
        <v>-</v>
      </c>
      <c r="AV51" s="72" t="str">
        <f>IF(ISNUMBER(T1_Data!AV49),IF(T1_Data!AV49=-999,"NA",IF(T1_Data!AV49&lt;1, "&lt;1", IF(T1_Data!AV49&gt;99, "&gt;99", T1_Data!AV49))),"-")</f>
        <v>-</v>
      </c>
      <c r="AW51" s="72" t="str">
        <f>IF(ISNUMBER(T1_Data!AW49),IF(T1_Data!AW49=-999,"NA",IF(T1_Data!AW49&lt;1, "&lt;1", IF(T1_Data!AW49&gt;99, "&gt;99", T1_Data!AW49))),"-")</f>
        <v>-</v>
      </c>
      <c r="AX51" s="72" t="str">
        <f>IF(ISNUMBER(T1_Data!AX49),IF(T1_Data!AX49=-999,"NA",IF(T1_Data!AX49&lt;1, "&lt;1", IF(T1_Data!AX49&gt;99, "&gt;99", T1_Data!AX49))),"-")</f>
        <v>-</v>
      </c>
      <c r="AY51" s="72" t="str">
        <f>IF(ISNUMBER(T1_Data!AY49),IF(T1_Data!AY49=-999,"NA",IF(T1_Data!AY49&lt;1, "&lt;1", IF(T1_Data!AY49&gt;99, "&gt;99", T1_Data!AY49))),"-")</f>
        <v>-</v>
      </c>
      <c r="AZ51" s="72" t="str">
        <f>IF(ISNUMBER(T1_Data!AZ49),IF(T1_Data!AZ49=-999,"NA",IF(T1_Data!AZ49&lt;1, "&lt;1", IF(T1_Data!AZ49&gt;99, "&gt;99", T1_Data!AZ49))),"-")</f>
        <v>-</v>
      </c>
      <c r="BA51" s="72" t="str">
        <f>IF(ISNUMBER(T1_Data!BA49),IF(T1_Data!BA49=-999,"NA",IF(T1_Data!BA49&lt;1, "&lt;1", IF(T1_Data!BA49&gt;99, "&gt;99", T1_Data!BA49))),"-")</f>
        <v>-</v>
      </c>
      <c r="BB51" s="72" t="str">
        <f>IF(ISNUMBER(T1_Data!BB49),IF(T1_Data!BB49=-999,"NA",IF(T1_Data!BB49&lt;1, "&lt;1", IF(T1_Data!BB49&gt;99, "&gt;99", T1_Data!BB49))),"-")</f>
        <v>-</v>
      </c>
      <c r="BC51" s="72" t="str">
        <f>IF(ISNUMBER(T1_Data!BC49),IF(T1_Data!BC49=-999,"NA",IF(T1_Data!BC49&lt;1, "&lt;1", IF(T1_Data!BC49&gt;99, "&gt;99", T1_Data!BC49))),"-")</f>
        <v>-</v>
      </c>
      <c r="BD51" s="72" t="str">
        <f>IF(ISNUMBER(T1_Data!BD49),IF(T1_Data!BD49=-999,"NA",IF(T1_Data!BD49&lt;1, "&lt;1", IF(T1_Data!BD49&gt;99, "&gt;99", T1_Data!BD49))),"-")</f>
        <v>-</v>
      </c>
      <c r="BE51" s="72" t="str">
        <f>IF(ISNUMBER(T1_Data!BE49),IF(T1_Data!BE49=-999,"NA",IF(T1_Data!BE49&lt;1, "&lt;1", IF(T1_Data!BE49&gt;99, "&gt;99", T1_Data!BE49))),"-")</f>
        <v>-</v>
      </c>
      <c r="BF51" s="72" t="str">
        <f>IF(ISNUMBER(T1_Data!BF49),IF(T1_Data!BF49=-999,"NA",IF(T1_Data!BF49&lt;1, "&lt;1", IF(T1_Data!BF49&gt;99, "&gt;99", T1_Data!BF49))),"-")</f>
        <v>-</v>
      </c>
      <c r="BG51" s="72" t="str">
        <f>IF(ISNUMBER(T1_Data!BG49),IF(T1_Data!BG49=-999,"NA",IF(T1_Data!BG49&lt;1, "&lt;1", IF(T1_Data!BG49&gt;99, "&gt;99", T1_Data!BG49))),"-")</f>
        <v>-</v>
      </c>
      <c r="BH51" s="72" t="str">
        <f>IF(ISNUMBER(T1_Data!BH49),IF(T1_Data!BH49=-999,"NA",IF(T1_Data!BH49&lt;1, "&lt;1", IF(T1_Data!BH49&gt;99, "&gt;99", T1_Data!BH49))),"-")</f>
        <v>-</v>
      </c>
      <c r="BI51" s="72" t="str">
        <f>IF(ISNUMBER(T1_Data!BI49),IF(T1_Data!BI49=-999,"NA",IF(T1_Data!BI49&lt;1, "&lt;1", IF(T1_Data!BI49&gt;99, "&gt;99", T1_Data!BI49))),"-")</f>
        <v>-</v>
      </c>
      <c r="BJ51" s="72" t="str">
        <f>IF(ISNUMBER(T1_Data!BJ49),IF(T1_Data!BJ49=-999,"NA",IF(T1_Data!BJ49&lt;1, "&lt;1", IF(T1_Data!BJ49&gt;99, "&gt;99", T1_Data!BJ49))),"-")</f>
        <v>-</v>
      </c>
      <c r="BK51" s="72" t="str">
        <f>IF(ISNUMBER(T1_Data!BK49),IF(T1_Data!BK49=-999,"NA",IF(T1_Data!BK49&lt;1, "&lt;1", IF(T1_Data!BK49&gt;99, "&gt;99", T1_Data!BK49))),"-")</f>
        <v>-</v>
      </c>
      <c r="BL51" s="72" t="str">
        <f>IF(ISNUMBER(T1_Data!BL49),IF(T1_Data!BL49=-999,"NA",IF(T1_Data!BL49&lt;1, "&lt;1", IF(T1_Data!BL49&gt;99, "&gt;99", T1_Data!BL49))),"-")</f>
        <v>-</v>
      </c>
      <c r="BM51" s="72" t="str">
        <f>IF(ISNUMBER(T1_Data!BM49),IF(T1_Data!BM49=-999,"NA",IF(T1_Data!BM49&lt;1, "&lt;1", IF(T1_Data!BM49&gt;99, "&gt;99", T1_Data!BM49))),"-")</f>
        <v>-</v>
      </c>
      <c r="BN51" s="72" t="str">
        <f>IF(ISNUMBER(T1_Data!BN49),IF(T1_Data!BN49=-999,"NA",IF(T1_Data!BN49&lt;1, "&lt;1", IF(T1_Data!BN49&gt;99, "&gt;99", T1_Data!BN49))),"-")</f>
        <v>-</v>
      </c>
      <c r="BO51" s="72" t="str">
        <f>IF(ISNUMBER(T1_Data!BO49),IF(T1_Data!BO49=-999,"NA",IF(T1_Data!BO49&lt;1, "&lt;1", IF(T1_Data!BO49&gt;99, "&gt;99", T1_Data!BO49))),"-")</f>
        <v>-</v>
      </c>
      <c r="BP51" s="72" t="str">
        <f>IF(ISNUMBER(T1_Data!BP49),IF(T1_Data!BP49=-999,"NA",IF(T1_Data!BP49&lt;1, "&lt;1", IF(T1_Data!BP49&gt;99, "&gt;99", T1_Data!BP49))),"-")</f>
        <v>-</v>
      </c>
      <c r="BQ51" s="72" t="str">
        <f>IF(ISNUMBER(T1_Data!BQ49),IF(T1_Data!BQ49=-999,"NA",IF(T1_Data!BQ49&lt;1, "&lt;1", IF(T1_Data!BQ49&gt;99, "&gt;99", T1_Data!BQ49))),"-")</f>
        <v>-</v>
      </c>
      <c r="BR51" s="72" t="str">
        <f>IF(ISNUMBER(T1_Data!BR49),IF(T1_Data!BR49=-999,"NA",IF(T1_Data!BR49&lt;1, "&lt;1", IF(T1_Data!BR49&gt;99, "&gt;99", T1_Data!BR49))),"-")</f>
        <v>-</v>
      </c>
      <c r="BS51" s="72" t="str">
        <f>IF(ISNUMBER(T1_Data!BS49),IF(T1_Data!BS49=-999,"NA",IF(T1_Data!BS49&lt;1, "&lt;1", IF(T1_Data!BS49&gt;99, "&gt;99", T1_Data!BS49))),"-")</f>
        <v>-</v>
      </c>
      <c r="BT51" s="72" t="str">
        <f>IF(ISNUMBER(T1_Data!BT49),IF(T1_Data!BT49=-999,"NA",IF(T1_Data!BT49&lt;1, "&lt;1", IF(T1_Data!BT49&gt;99, "&gt;99", T1_Data!BT49))),"-")</f>
        <v>-</v>
      </c>
      <c r="BU51" s="72" t="str">
        <f>IF(ISNUMBER(T1_Data!BU49),IF(T1_Data!BU49=-999,"NA",IF(T1_Data!BU49&lt;1, "&lt;1", IF(T1_Data!BU49&gt;99, "&gt;99", T1_Data!BU49))),"-")</f>
        <v>-</v>
      </c>
      <c r="BV51" s="72" t="str">
        <f>IF(ISNUMBER(T1_Data!BV49),IF(T1_Data!BV49=-999,"NA",IF(T1_Data!BV49&lt;1, "&lt;1", IF(T1_Data!BV49&gt;99, "&gt;99", T1_Data!BV49))),"-")</f>
        <v>-</v>
      </c>
      <c r="BW51" s="72" t="str">
        <f>IF(ISNUMBER(T1_Data!BW49),IF(T1_Data!BW49=-999,"NA",IF(T1_Data!BW49&lt;1, "&lt;1", IF(T1_Data!BW49&gt;99, "&gt;99", T1_Data!BW49))),"-")</f>
        <v>-</v>
      </c>
      <c r="BX51" s="72" t="str">
        <f>IF(ISNUMBER(T1_Data!BX49),IF(T1_Data!BX49=-999,"NA",IF(T1_Data!BX49&lt;1, "&lt;1", IF(T1_Data!BX49&gt;99, "&gt;99", T1_Data!BX49))),"-")</f>
        <v>-</v>
      </c>
      <c r="BY51" s="72" t="str">
        <f>IF(ISNUMBER(T1_Data!BY49),IF(T1_Data!BY49=-999,"NA",IF(T1_Data!BY49&lt;1, "&lt;1", IF(T1_Data!BY49&gt;99, "&gt;99", T1_Data!BY49))),"-")</f>
        <v>-</v>
      </c>
      <c r="BZ51" s="72" t="str">
        <f>IF(ISNUMBER(T1_Data!BZ49),IF(T1_Data!BZ49=-999,"NA",IF(T1_Data!BZ49&lt;1, "&lt;1", IF(T1_Data!BZ49&gt;99, "&gt;99", T1_Data!BZ49))),"-")</f>
        <v>-</v>
      </c>
      <c r="CA51" s="72" t="str">
        <f>IF(ISNUMBER(T1_Data!CA49),IF(T1_Data!CA49=-999,"NA",IF(T1_Data!CA49&lt;1, "&lt;1", IF(T1_Data!CA49&gt;99, "&gt;99", T1_Data!CA49))),"-")</f>
        <v>-</v>
      </c>
      <c r="CB51" s="72" t="str">
        <f>IF(ISNUMBER(T1_Data!CB49),IF(T1_Data!CB49=-999,"NA",IF(T1_Data!CB49&lt;1, "&lt;1", IF(T1_Data!CB49&gt;99, "&gt;99", T1_Data!CB49))),"-")</f>
        <v>-</v>
      </c>
      <c r="CC51" s="72" t="str">
        <f>IF(ISNUMBER(T1_Data!CC49),IF(T1_Data!CC49=-999,"NA",IF(T1_Data!CC49&lt;1, "&lt;1", IF(T1_Data!CC49&gt;99, "&gt;99", T1_Data!CC49))),"-")</f>
        <v>-</v>
      </c>
      <c r="CD51" s="72" t="str">
        <f>IF(ISNUMBER(T1_Data!CD49),IF(T1_Data!CD49=-999,"NA",IF(T1_Data!CD49&lt;1, "&lt;1", IF(T1_Data!CD49&gt;99, "&gt;99", T1_Data!CD49))),"-")</f>
        <v>-</v>
      </c>
      <c r="CE51" s="72" t="str">
        <f>IF(ISNUMBER(T1_Data!CE49),IF(T1_Data!CE49=-999,"NA",IF(T1_Data!CE49&lt;1, "&lt;1", IF(T1_Data!CE49&gt;99, "&gt;99", T1_Data!CE49))),"-")</f>
        <v>-</v>
      </c>
      <c r="CF51" s="72" t="str">
        <f>IF(ISNUMBER(T1_Data!CF49),IF(T1_Data!CF49=-999,"NA",IF(T1_Data!CF49&lt;1, "&lt;1", IF(T1_Data!CF49&gt;99, "&gt;99", T1_Data!CF49))),"-")</f>
        <v>-</v>
      </c>
      <c r="CG51" s="72" t="str">
        <f>IF(ISNUMBER(T1_Data!CG49),IF(T1_Data!CG49=-999,"NA",IF(T1_Data!CG49&lt;1, "&lt;1", IF(T1_Data!CG49&gt;99, "&gt;99", T1_Data!CG49))),"-")</f>
        <v>-</v>
      </c>
      <c r="CH51" s="72" t="str">
        <f>IF(ISNUMBER(T1_Data!CH49),IF(T1_Data!CH49=-999,"NA",IF(T1_Data!CH49&lt;1, "&lt;1", IF(T1_Data!CH49&gt;99, "&gt;99", T1_Data!CH49))),"-")</f>
        <v>-</v>
      </c>
      <c r="CI51" s="72" t="str">
        <f>IF(ISNUMBER(T1_Data!CI49),IF(T1_Data!CI49=-999,"NA",IF(T1_Data!CI49&lt;1, "&lt;1", IF(T1_Data!CI49&gt;99, "&gt;99", T1_Data!CI49))),"-")</f>
        <v>-</v>
      </c>
      <c r="CJ51" s="72" t="str">
        <f>IF(ISNUMBER(T1_Data!CJ49),IF(T1_Data!CJ49=-999,"NA",IF(T1_Data!CJ49&lt;1, "&lt;1", IF(T1_Data!CJ49&gt;99, "&gt;99", T1_Data!CJ49))),"-")</f>
        <v>-</v>
      </c>
      <c r="CK51" s="72" t="str">
        <f>IF(ISNUMBER(T1_Data!CK49),IF(T1_Data!CK49=-999,"NA",IF(T1_Data!CK49&lt;1, "&lt;1", IF(T1_Data!CK49&gt;99, "&gt;99", T1_Data!CK49))),"-")</f>
        <v>-</v>
      </c>
      <c r="CL51" s="72" t="str">
        <f>IF(ISNUMBER(T1_Data!CL49),IF(T1_Data!CL49=-999,"NA",IF(T1_Data!CL49&lt;1, "&lt;1", IF(T1_Data!CL49&gt;99, "&gt;99", T1_Data!CL49))),"-")</f>
        <v>-</v>
      </c>
      <c r="CM51" s="72" t="str">
        <f>IF(ISNUMBER(T1_Data!CM49),IF(T1_Data!CM49=-999,"NA",IF(T1_Data!CM49&lt;1, "&lt;1", IF(T1_Data!CM49&gt;99, "&gt;99", T1_Data!CM49))),"-")</f>
        <v>-</v>
      </c>
      <c r="CN51" s="72" t="str">
        <f>IF(ISNUMBER(T1_Data!CN49),IF(T1_Data!CN49=-999,"NA",IF(T1_Data!CN49&lt;1, "&lt;1", IF(T1_Data!CN49&gt;99, "&gt;99", T1_Data!CN49))),"-")</f>
        <v>-</v>
      </c>
      <c r="CO51" s="72" t="str">
        <f>IF(ISNUMBER(T1_Data!CO49),IF(T1_Data!CO49=-999,"NA",IF(T1_Data!CO49&lt;1, "&lt;1", IF(T1_Data!CO49&gt;99, "&gt;99", T1_Data!CO49))),"-")</f>
        <v>-</v>
      </c>
      <c r="CP51" s="72" t="str">
        <f>IF(ISNUMBER(T1_Data!CP49),IF(T1_Data!CP49=-999,"NA",IF(T1_Data!CP49&lt;1, "&lt;1", IF(T1_Data!CP49&gt;99, "&gt;99", T1_Data!CP49))),"-")</f>
        <v>-</v>
      </c>
      <c r="CQ51" s="72" t="str">
        <f>IF(ISNUMBER(T1_Data!CQ49),IF(T1_Data!CQ49=-999,"NA",IF(T1_Data!CQ49&lt;1, "&lt;1", IF(T1_Data!CQ49&gt;99, "&gt;99", T1_Data!CQ49))),"-")</f>
        <v>-</v>
      </c>
      <c r="CR51" s="72" t="str">
        <f>IF(ISNUMBER(T1_Data!CR49),IF(T1_Data!CR49=-999,"NA",IF(T1_Data!CR49&lt;1, "&lt;1", IF(T1_Data!CR49&gt;99, "&gt;99", T1_Data!CR49))),"-")</f>
        <v>-</v>
      </c>
      <c r="CS51" s="72" t="str">
        <f>IF(ISNUMBER(T1_Data!CS49),IF(T1_Data!CS49=-999,"NA",IF(T1_Data!CS49&lt;1, "&lt;1", IF(T1_Data!CS49&gt;99, "&gt;99", T1_Data!CS49))),"-")</f>
        <v>-</v>
      </c>
      <c r="CT51" s="72" t="str">
        <f>IF(ISNUMBER(T1_Data!CT49),IF(T1_Data!CT49=-999,"NA",IF(T1_Data!CT49&lt;1, "&lt;1", IF(T1_Data!CT49&gt;99, "&gt;99", T1_Data!CT49))),"-")</f>
        <v>-</v>
      </c>
      <c r="CU51" s="72" t="str">
        <f>IF(ISNUMBER(T1_Data!CU49),IF(T1_Data!CU49=-999,"NA",IF(T1_Data!CU49&lt;1, "&lt;1", IF(T1_Data!CU49&gt;99, "&gt;99", T1_Data!CU49))),"-")</f>
        <v>-</v>
      </c>
      <c r="CV51" s="72" t="str">
        <f>IF(ISNUMBER(T1_Data!CV49),IF(T1_Data!CV49=-999,"NA",IF(T1_Data!CV49&lt;1, "&lt;1", IF(T1_Data!CV49&gt;99, "&gt;99", T1_Data!CV49))),"-")</f>
        <v>-</v>
      </c>
      <c r="CW51" s="72" t="str">
        <f>IF(ISNUMBER(T1_Data!CW49),IF(T1_Data!CW49=-999,"NA",IF(T1_Data!CW49&lt;1, "&lt;1", IF(T1_Data!CW49&gt;99, "&gt;99", T1_Data!CW49))),"-")</f>
        <v>-</v>
      </c>
      <c r="CX51" s="72" t="str">
        <f>IF(ISNUMBER(T1_Data!CX49),IF(T1_Data!CX49=-999,"NA",IF(T1_Data!CX49&lt;1, "&lt;1", IF(T1_Data!CX49&gt;99, "&gt;99", T1_Data!CX49))),"-")</f>
        <v>-</v>
      </c>
      <c r="CY51" s="72" t="str">
        <f>IF(ISNUMBER(T1_Data!CY49),IF(T1_Data!CY49=-999,"NA",IF(T1_Data!CY49&lt;1, "&lt;1", IF(T1_Data!CY49&gt;99, "&gt;99", T1_Data!CY49))),"-")</f>
        <v>-</v>
      </c>
      <c r="CZ51" s="72" t="str">
        <f>IF(ISNUMBER(T1_Data!CZ49),IF(T1_Data!CZ49=-999,"NA",IF(T1_Data!CZ49&lt;1, "&lt;1", IF(T1_Data!CZ49&gt;99, "&gt;99", T1_Data!CZ49))),"-")</f>
        <v>-</v>
      </c>
      <c r="DA51" s="72" t="str">
        <f>IF(ISNUMBER(T1_Data!DA49),IF(T1_Data!DA49=-999,"NA",IF(T1_Data!DA49&lt;1, "&lt;1", IF(T1_Data!DA49&gt;99, "&gt;99", T1_Data!DA49))),"-")</f>
        <v>-</v>
      </c>
      <c r="DB51" s="72" t="str">
        <f>IF(ISNUMBER(T1_Data!DB49),IF(T1_Data!DB49=-999,"NA",IF(T1_Data!DB49&lt;1, "&lt;1", IF(T1_Data!DB49&gt;99, "&gt;99", T1_Data!DB49))),"-")</f>
        <v>-</v>
      </c>
      <c r="DC51" s="72" t="str">
        <f>IF(ISNUMBER(T1_Data!DC49),IF(T1_Data!DC49=-999,"NA",IF(T1_Data!DC49&lt;1, "&lt;1", IF(T1_Data!DC49&gt;99, "&gt;99", T1_Data!DC49))),"-")</f>
        <v>-</v>
      </c>
      <c r="DD51" s="72" t="str">
        <f>IF(ISNUMBER(T1_Data!DD49),IF(T1_Data!DD49=-999,"NA",IF(T1_Data!DD49&lt;1, "&lt;1", IF(T1_Data!DD49&gt;99, "&gt;99", T1_Data!DD49))),"-")</f>
        <v>-</v>
      </c>
      <c r="DE51" s="72" t="str">
        <f>IF(ISNUMBER(T1_Data!DE49),IF(T1_Data!DE49=-999,"NA",IF(T1_Data!DE49&lt;1, "&lt;1", IF(T1_Data!DE49&gt;99, "&gt;99", T1_Data!DE49))),"-")</f>
        <v>-</v>
      </c>
      <c r="DF51" s="72" t="str">
        <f>IF(ISNUMBER(T1_Data!DF49),IF(T1_Data!DF49=-999,"NA",IF(T1_Data!DF49&lt;1, "&lt;1", IF(T1_Data!DF49&gt;99, "&gt;99", T1_Data!DF49))),"-")</f>
        <v>-</v>
      </c>
      <c r="DG51" s="72" t="str">
        <f>IF(ISNUMBER(T1_Data!DG49),IF(T1_Data!DG49=-999,"NA",IF(T1_Data!DG49&lt;1, "&lt;1", IF(T1_Data!DG49&gt;99, "&gt;99", T1_Data!DG49))),"-")</f>
        <v>-</v>
      </c>
      <c r="DH51" s="72" t="str">
        <f>IF(ISNUMBER(T1_Data!DH49),IF(T1_Data!DH49=-999,"NA",IF(T1_Data!DH49&lt;1, "&lt;1", IF(T1_Data!DH49&gt;99, "&gt;99", T1_Data!DH49))),"-")</f>
        <v>-</v>
      </c>
      <c r="DI51" s="72" t="str">
        <f>IF(ISNUMBER(T1_Data!DI49),IF(T1_Data!DI49=-999,"NA",IF(T1_Data!DI49&lt;1, "&lt;1", IF(T1_Data!DI49&gt;99, "&gt;99", T1_Data!DI49))),"-")</f>
        <v>-</v>
      </c>
      <c r="DJ51" s="72" t="str">
        <f>IF(ISNUMBER(T1_Data!DJ49),IF(T1_Data!DJ49=-999,"NA",IF(T1_Data!DJ49&lt;1, "&lt;1", IF(T1_Data!DJ49&gt;99, "&gt;99", T1_Data!DJ49))),"-")</f>
        <v>-</v>
      </c>
      <c r="DK51" s="72" t="str">
        <f>IF(ISNUMBER(T1_Data!DK49),IF(T1_Data!DK49=-999,"NA",IF(T1_Data!DK49&lt;1, "&lt;1", IF(T1_Data!DK49&gt;99, "&gt;99", T1_Data!DK49))),"-")</f>
        <v>-</v>
      </c>
      <c r="DL51" s="72" t="str">
        <f>IF(ISNUMBER(T1_Data!DL49),IF(T1_Data!DL49=-999,"NA",IF(T1_Data!DL49&lt;1, "&lt;1", IF(T1_Data!DL49&gt;99, "&gt;99", T1_Data!DL49))),"-")</f>
        <v>-</v>
      </c>
      <c r="DM51" s="72" t="str">
        <f>IF(ISNUMBER(T1_Data!DM49),IF(T1_Data!DM49=-999,"NA",IF(T1_Data!DM49&lt;1, "&lt;1", IF(T1_Data!DM49&gt;99, "&gt;99", T1_Data!DM49))),"-")</f>
        <v>-</v>
      </c>
      <c r="DN51" s="72" t="str">
        <f>IF(ISNUMBER(T1_Data!DN49),IF(T1_Data!DN49=-999,"NA",IF(T1_Data!DN49&lt;1, "&lt;1", IF(T1_Data!DN49&gt;99, "&gt;99", T1_Data!DN49))),"-")</f>
        <v>-</v>
      </c>
      <c r="DO51" s="72" t="str">
        <f>IF(ISNUMBER(T1_Data!DO49),IF(T1_Data!DO49=-999,"NA",IF(T1_Data!DO49&lt;1, "&lt;1", IF(T1_Data!DO49&gt;99, "&gt;99", T1_Data!DO49))),"-")</f>
        <v>-</v>
      </c>
      <c r="DP51" s="72" t="str">
        <f>IF(ISNUMBER(T1_Data!DP49),IF(T1_Data!DP49=-999,"NA",IF(T1_Data!DP49&lt;1, "&lt;1", IF(T1_Data!DP49&gt;99, "&gt;99", T1_Data!DP49))),"-")</f>
        <v>-</v>
      </c>
      <c r="DQ51" s="72" t="str">
        <f>IF(ISNUMBER(T1_Data!DQ49),IF(T1_Data!DQ49=-999,"NA",IF(T1_Data!DQ49&lt;1, "&lt;1", IF(T1_Data!DQ49&gt;99, "&gt;99", T1_Data!DQ49))),"-")</f>
        <v>-</v>
      </c>
      <c r="DR51" s="72" t="str">
        <f>IF(ISNUMBER(T1_Data!DR49),IF(T1_Data!DR49=-999,"NA",IF(T1_Data!DR49&lt;1, "&lt;1", IF(T1_Data!DR49&gt;99, "&gt;99", T1_Data!DR49))),"-")</f>
        <v>-</v>
      </c>
      <c r="DS51" s="72" t="str">
        <f>IF(ISNUMBER(T1_Data!DS49),IF(T1_Data!DS49=-999,"NA",IF(T1_Data!DS49&lt;1, "&lt;1", IF(T1_Data!DS49&gt;99, "&gt;99", T1_Data!DS49))),"-")</f>
        <v>-</v>
      </c>
      <c r="DT51" s="72" t="str">
        <f>IF(ISNUMBER(T1_Data!DT49),IF(T1_Data!DT49=-999,"NA",IF(T1_Data!DT49&lt;1, "&lt;1", IF(T1_Data!DT49&gt;99, "&gt;99", T1_Data!DT49))),"-")</f>
        <v>-</v>
      </c>
      <c r="DU51" s="72" t="str">
        <f>IF(ISNUMBER(T1_Data!DU49),IF(T1_Data!DU49=-999,"NA",IF(T1_Data!DU49&lt;1, "&lt;1", IF(T1_Data!DU49&gt;99, "&gt;99", T1_Data!DU49))),"-")</f>
        <v>-</v>
      </c>
      <c r="DV51" s="72" t="str">
        <f>IF(ISNUMBER(T1_Data!DV49),IF(T1_Data!DV49=-999,"NA",IF(T1_Data!DV49&lt;1, "&lt;1", IF(T1_Data!DV49&gt;99, "&gt;99", T1_Data!DV49))),"-")</f>
        <v>-</v>
      </c>
      <c r="DW51" s="72" t="str">
        <f>IF(ISNUMBER(T1_Data!DW49),IF(T1_Data!DW49=-999,"NA",IF(T1_Data!DW49&lt;1, "&lt;1", IF(T1_Data!DW49&gt;99, "&gt;99", T1_Data!DW49))),"-")</f>
        <v>-</v>
      </c>
      <c r="DX51" s="72" t="str">
        <f>IF(ISNUMBER(T1_Data!DX49),IF(T1_Data!DX49=-999,"NA",IF(T1_Data!DX49&lt;1, "&lt;1", IF(T1_Data!DX49&gt;99, "&gt;99", T1_Data!DX49))),"-")</f>
        <v>-</v>
      </c>
      <c r="DY51" s="72" t="str">
        <f>IF(ISNUMBER(T1_Data!DY49),IF(T1_Data!DY49=-999,"NA",IF(T1_Data!DY49&lt;1, "&lt;1", IF(T1_Data!DY49&gt;99, "&gt;99", T1_Data!DY49))),"-")</f>
        <v>-</v>
      </c>
      <c r="DZ51" s="72" t="str">
        <f>IF(ISNUMBER(T1_Data!DZ49),IF(T1_Data!DZ49=-999,"NA",IF(T1_Data!DZ49&lt;1, "&lt;1", IF(T1_Data!DZ49&gt;99, "&gt;99", T1_Data!DZ49))),"-")</f>
        <v>-</v>
      </c>
      <c r="EA51" s="72" t="str">
        <f>IF(ISNUMBER(T1_Data!EA49),IF(T1_Data!EA49=-999,"NA",IF(T1_Data!EA49&lt;1, "&lt;1", IF(T1_Data!EA49&gt;99, "&gt;99", T1_Data!EA49))),"-")</f>
        <v>-</v>
      </c>
      <c r="EB51" s="72" t="str">
        <f>IF(ISNUMBER(T1_Data!EB49),IF(T1_Data!EB49=-999,"NA",IF(T1_Data!EB49&lt;1, "&lt;1", IF(T1_Data!EB49&gt;99, "&gt;99", T1_Data!EB49))),"-")</f>
        <v>-</v>
      </c>
      <c r="EC51" s="72" t="str">
        <f>IF(ISNUMBER(T1_Data!EC49),IF(T1_Data!EC49=-999,"NA",IF(T1_Data!EC49&lt;1, "&lt;1", IF(T1_Data!EC49&gt;99, "&gt;99", T1_Data!EC49))),"-")</f>
        <v>-</v>
      </c>
      <c r="ED51" s="72" t="str">
        <f>IF(ISNUMBER(T1_Data!ED49),IF(T1_Data!ED49=-999,"NA",IF(T1_Data!ED49&lt;1, "&lt;1", IF(T1_Data!ED49&gt;99, "&gt;99", T1_Data!ED49))),"-")</f>
        <v>-</v>
      </c>
      <c r="EE51" s="72" t="str">
        <f>IF(ISNUMBER(T1_Data!EE49),IF(T1_Data!EE49=-999,"NA",IF(T1_Data!EE49&lt;1, "&lt;1", IF(T1_Data!EE49&gt;99, "&gt;99", T1_Data!EE49))),"-")</f>
        <v>-</v>
      </c>
      <c r="EF51" s="72" t="str">
        <f>IF(ISNUMBER(T1_Data!EF49),IF(T1_Data!EF49=-999,"NA",IF(T1_Data!EF49&lt;1, "&lt;1", IF(T1_Data!EF49&gt;99, "&gt;99", T1_Data!EF49))),"-")</f>
        <v>-</v>
      </c>
      <c r="EG51" s="72" t="str">
        <f>IF(ISNUMBER(T1_Data!EG49),IF(T1_Data!EG49=-999,"NA",IF(T1_Data!EG49&lt;1, "&lt;1", IF(T1_Data!EG49&gt;99, "&gt;99", T1_Data!EG49))),"-")</f>
        <v>-</v>
      </c>
      <c r="EH51" s="72" t="str">
        <f>IF(ISNUMBER(T1_Data!EH49),IF(T1_Data!EH49=-999,"NA",IF(T1_Data!EH49&lt;1, "&lt;1", IF(T1_Data!EH49&gt;99, "&gt;99", T1_Data!EH49))),"-")</f>
        <v>-</v>
      </c>
      <c r="EI51" s="72" t="str">
        <f>IF(ISNUMBER(T1_Data!EI49),IF(T1_Data!EI49=-999,"NA",IF(T1_Data!EI49&lt;1, "&lt;1", IF(T1_Data!EI49&gt;99, "&gt;99", T1_Data!EI49))),"-")</f>
        <v>-</v>
      </c>
      <c r="EJ51" s="72" t="str">
        <f>IF(ISNUMBER(T1_Data!EJ49),IF(T1_Data!EJ49=-999,"NA",IF(T1_Data!EJ49&lt;1, "&lt;1", IF(T1_Data!EJ49&gt;99, "&gt;99", T1_Data!EJ49))),"-")</f>
        <v>-</v>
      </c>
      <c r="EK51" s="72" t="str">
        <f>IF(ISNUMBER(T1_Data!EK49),IF(T1_Data!EK49=-999,"NA",IF(T1_Data!EK49&lt;1, "&lt;1", IF(T1_Data!EK49&gt;99, "&gt;99", T1_Data!EK49))),"-")</f>
        <v>-</v>
      </c>
      <c r="EL51" s="72" t="str">
        <f>IF(ISNUMBER(T1_Data!EL49),IF(T1_Data!EL49=-999,"NA",IF(T1_Data!EL49&lt;1, "&lt;1", IF(T1_Data!EL49&gt;99, "&gt;99", T1_Data!EL49))),"-")</f>
        <v>-</v>
      </c>
      <c r="EM51" s="72" t="str">
        <f>IF(ISNUMBER(T1_Data!EM49),IF(T1_Data!EM49=-999,"NA",IF(T1_Data!EM49&lt;1, "&lt;1", IF(T1_Data!EM49&gt;99, "&gt;99", T1_Data!EM49))),"-")</f>
        <v>-</v>
      </c>
      <c r="EN51" s="72" t="str">
        <f>IF(ISNUMBER(T1_Data!EN49),IF(T1_Data!EN49=-999,"NA",IF(T1_Data!EN49&lt;1, "&lt;1", IF(T1_Data!EN49&gt;99, "&gt;99", T1_Data!EN49))),"-")</f>
        <v>-</v>
      </c>
      <c r="EO51" s="72" t="str">
        <f>IF(ISNUMBER(T1_Data!EO49),IF(T1_Data!EO49=-999,"NA",IF(T1_Data!EO49&lt;1, "&lt;1", IF(T1_Data!EO49&gt;99, "&gt;99", T1_Data!EO49))),"-")</f>
        <v>-</v>
      </c>
      <c r="EP51" s="72" t="str">
        <f>IF(ISNUMBER(T1_Data!EP49),IF(T1_Data!EP49=-999,"NA",IF(T1_Data!EP49&lt;1, "&lt;1", IF(T1_Data!EP49&gt;99, "&gt;99", T1_Data!EP49))),"-")</f>
        <v>-</v>
      </c>
      <c r="EQ51" s="72" t="str">
        <f>IF(ISNUMBER(T1_Data!EQ49),IF(T1_Data!EQ49=-999,"NA",IF(T1_Data!EQ49&lt;1, "&lt;1", IF(T1_Data!EQ49&gt;99, "&gt;99", T1_Data!EQ49))),"-")</f>
        <v>-</v>
      </c>
      <c r="ER51" s="72" t="str">
        <f>IF(ISNUMBER(T1_Data!ER49),IF(T1_Data!ER49=-999,"NA",IF(T1_Data!ER49&lt;1, "&lt;1", IF(T1_Data!ER49&gt;99, "&gt;99", T1_Data!ER49))),"-")</f>
        <v>-</v>
      </c>
      <c r="ES51" s="72" t="str">
        <f>IF(ISNUMBER(T1_Data!ES49),IF(T1_Data!ES49=-999,"NA",IF(T1_Data!ES49&lt;1, "&lt;1", IF(T1_Data!ES49&gt;99, "&gt;99", T1_Data!ES49))),"-")</f>
        <v>-</v>
      </c>
      <c r="ET51" s="72" t="str">
        <f>IF(ISNUMBER(T1_Data!ET49),IF(T1_Data!ET49=-999,"NA",IF(T1_Data!ET49&lt;1, "&lt;1", IF(T1_Data!ET49&gt;99, "&gt;99", T1_Data!ET49))),"-")</f>
        <v>-</v>
      </c>
      <c r="EU51" s="72" t="str">
        <f>IF(ISNUMBER(T1_Data!EU49),IF(T1_Data!EU49=-999,"NA",IF(T1_Data!EU49&lt;1, "&lt;1", IF(T1_Data!EU49&gt;99, "&gt;99", T1_Data!EU49))),"-")</f>
        <v>-</v>
      </c>
      <c r="EV51" s="72" t="str">
        <f>IF(ISNUMBER(T1_Data!EV49),IF(T1_Data!EV49=-999,"NA",IF(T1_Data!EV49&lt;1, "&lt;1", IF(T1_Data!EV49&gt;99, "&gt;99", T1_Data!EV49))),"-")</f>
        <v>-</v>
      </c>
      <c r="EW51" s="72" t="str">
        <f>IF(ISNUMBER(T1_Data!EW49),IF(T1_Data!EW49=-999,"NA",IF(T1_Data!EW49&lt;1, "&lt;1", IF(T1_Data!EW49&gt;99, "&gt;99", T1_Data!EW49))),"-")</f>
        <v>-</v>
      </c>
      <c r="EX51" s="72" t="str">
        <f>IF(ISNUMBER(T1_Data!EX49),IF(T1_Data!EX49=-999,"NA",IF(T1_Data!EX49&lt;1, "&lt;1", IF(T1_Data!EX49&gt;99, "&gt;99", T1_Data!EX49))),"-")</f>
        <v>-</v>
      </c>
      <c r="EY51" s="72" t="str">
        <f>IF(ISNUMBER(T1_Data!EY49),IF(T1_Data!EY49=-999,"NA",IF(T1_Data!EY49&lt;1, "&lt;1", IF(T1_Data!EY49&gt;99, "&gt;99", T1_Data!EY49))),"-")</f>
        <v>-</v>
      </c>
      <c r="EZ51" s="72" t="str">
        <f>IF(ISNUMBER(T1_Data!EZ49),IF(T1_Data!EZ49=-999,"NA",IF(T1_Data!EZ49&lt;1, "&lt;1", IF(T1_Data!EZ49&gt;99, "&gt;99", T1_Data!EZ49))),"-")</f>
        <v>-</v>
      </c>
      <c r="FA51" s="72" t="str">
        <f>IF(ISNUMBER(T1_Data!FA49),IF(T1_Data!FA49=-999,"NA",IF(T1_Data!FA49&lt;1, "&lt;1", IF(T1_Data!FA49&gt;99, "&gt;99", T1_Data!FA49))),"-")</f>
        <v>-</v>
      </c>
      <c r="FB51" s="72" t="str">
        <f>IF(ISNUMBER(T1_Data!FB49),IF(T1_Data!FB49=-999,"NA",IF(T1_Data!FB49&lt;1, "&lt;1", IF(T1_Data!FB49&gt;99, "&gt;99", T1_Data!FB49))),"-")</f>
        <v>-</v>
      </c>
      <c r="FC51" s="72" t="str">
        <f>IF(ISNUMBER(T1_Data!FC49),IF(T1_Data!FC49=-999,"NA",IF(T1_Data!FC49&lt;1, "&lt;1", IF(T1_Data!FC49&gt;99, "&gt;99", T1_Data!FC49))),"-")</f>
        <v>-</v>
      </c>
      <c r="FD51" s="72" t="str">
        <f>IF(ISNUMBER(T1_Data!FD49),IF(T1_Data!FD49=-999,"NA",IF(T1_Data!FD49&lt;1, "&lt;1", IF(T1_Data!FD49&gt;99, "&gt;99", T1_Data!FD49))),"-")</f>
        <v>-</v>
      </c>
      <c r="FE51" s="72" t="str">
        <f>IF(ISNUMBER(T1_Data!FE49),IF(T1_Data!FE49=-999,"NA",IF(T1_Data!FE49&lt;1, "&lt;1", IF(T1_Data!FE49&gt;99, "&gt;99", T1_Data!FE49))),"-")</f>
        <v>-</v>
      </c>
      <c r="FF51" s="72" t="str">
        <f>IF(ISNUMBER(T1_Data!FF49),IF(T1_Data!FF49=-999,"NA",IF(T1_Data!FF49&lt;1, "&lt;1", IF(T1_Data!FF49&gt;99, "&gt;99", T1_Data!FF49))),"-")</f>
        <v>-</v>
      </c>
      <c r="FG51" s="72" t="str">
        <f>IF(ISNUMBER(T1_Data!FG49),IF(T1_Data!FG49=-999,"NA",IF(T1_Data!FG49&lt;1, "&lt;1", IF(T1_Data!FG49&gt;99, "&gt;99", T1_Data!FG49))),"-")</f>
        <v>-</v>
      </c>
      <c r="FH51" s="72" t="str">
        <f>IF(ISNUMBER(T1_Data!FH49),IF(T1_Data!FH49=-999,"NA",IF(T1_Data!FH49&lt;1, "&lt;1", IF(T1_Data!FH49&gt;99, "&gt;99", T1_Data!FH49))),"-")</f>
        <v>-</v>
      </c>
      <c r="FI51" s="72" t="str">
        <f>IF(ISNUMBER(T1_Data!FI49),IF(T1_Data!FI49=-999,"NA",IF(T1_Data!FI49&lt;1, "&lt;1", IF(T1_Data!FI49&gt;99, "&gt;99", T1_Data!FI49))),"-")</f>
        <v>-</v>
      </c>
      <c r="FJ51" s="72" t="str">
        <f>IF(ISNUMBER(T1_Data!FJ49),IF(T1_Data!FJ49=-999,"NA",IF(T1_Data!FJ49&lt;1, "&lt;1", IF(T1_Data!FJ49&gt;99, "&gt;99", T1_Data!FJ49))),"-")</f>
        <v>-</v>
      </c>
      <c r="FK51" s="72" t="str">
        <f>IF(ISNUMBER(T1_Data!FK49),IF(T1_Data!FK49=-999,"NA",IF(T1_Data!FK49&lt;1, "&lt;1", IF(T1_Data!FK49&gt;99, "&gt;99", T1_Data!FK49))),"-")</f>
        <v>-</v>
      </c>
      <c r="FL51" s="72" t="str">
        <f>IF(ISNUMBER(T1_Data!FL49),IF(T1_Data!FL49=-999,"NA",IF(T1_Data!FL49&lt;1, "&lt;1", IF(T1_Data!FL49&gt;99, "&gt;99", T1_Data!FL49))),"-")</f>
        <v>-</v>
      </c>
      <c r="FM51" s="72" t="str">
        <f>IF(ISNUMBER(T1_Data!FM49),IF(T1_Data!FM49=-999,"NA",IF(T1_Data!FM49&lt;1, "&lt;1", IF(T1_Data!FM49&gt;99, "&gt;99", T1_Data!FM49))),"-")</f>
        <v>-</v>
      </c>
      <c r="FN51" s="72" t="str">
        <f>IF(ISNUMBER(T1_Data!FN49),IF(T1_Data!FN49=-999,"NA",IF(T1_Data!FN49&lt;1, "&lt;1", IF(T1_Data!FN49&gt;99, "&gt;99", T1_Data!FN49))),"-")</f>
        <v>-</v>
      </c>
      <c r="FO51" s="72" t="str">
        <f>IF(ISNUMBER(T1_Data!FO49),IF(T1_Data!FO49=-999,"NA",IF(T1_Data!FO49&lt;1, "&lt;1", IF(T1_Data!FO49&gt;99, "&gt;99", T1_Data!FO49))),"-")</f>
        <v>-</v>
      </c>
      <c r="FP51" s="72" t="str">
        <f>IF(ISNUMBER(T1_Data!FP49),IF(T1_Data!FP49=-999,"NA",IF(T1_Data!FP49&lt;1, "&lt;1", IF(T1_Data!FP49&gt;99, "&gt;99", T1_Data!FP49))),"-")</f>
        <v>-</v>
      </c>
      <c r="FQ51" s="72" t="str">
        <f>IF(ISNUMBER(T1_Data!FQ49),IF(T1_Data!FQ49=-999,"NA",IF(T1_Data!FQ49&lt;1, "&lt;1", IF(T1_Data!FQ49&gt;99, "&gt;99", T1_Data!FQ49))),"-")</f>
        <v>-</v>
      </c>
      <c r="FR51" s="72" t="str">
        <f>IF(ISNUMBER(T1_Data!FR49),IF(T1_Data!FR49=-999,"NA",IF(T1_Data!FR49&lt;1, "&lt;1", IF(T1_Data!FR49&gt;99, "&gt;99", T1_Data!FR49))),"-")</f>
        <v>-</v>
      </c>
      <c r="FS51" s="72" t="str">
        <f>IF(ISNUMBER(T1_Data!FS49),IF(T1_Data!FS49=-999,"NA",IF(T1_Data!FS49&lt;1, "&lt;1", IF(T1_Data!FS49&gt;99, "&gt;99", T1_Data!FS49))),"-")</f>
        <v>-</v>
      </c>
      <c r="FT51" s="72" t="str">
        <f>IF(ISNUMBER(T1_Data!FT49),IF(T1_Data!FT49=-999,"NA",IF(T1_Data!FT49&lt;1, "&lt;1", IF(T1_Data!FT49&gt;99, "&gt;99", T1_Data!FT49))),"-")</f>
        <v>-</v>
      </c>
      <c r="FU51" s="72" t="str">
        <f>IF(ISNUMBER(T1_Data!FU49),IF(T1_Data!FU49=-999,"NA",IF(T1_Data!FU49&lt;1, "&lt;1", IF(T1_Data!FU49&gt;99, "&gt;99", T1_Data!FU49))),"-")</f>
        <v>-</v>
      </c>
      <c r="FV51" s="72" t="str">
        <f>IF(ISNUMBER(T1_Data!FV49),IF(T1_Data!FV49=-999,"NA",IF(T1_Data!FV49&lt;1, "&lt;1", IF(T1_Data!FV49&gt;99, "&gt;99", T1_Data!FV49))),"-")</f>
        <v>-</v>
      </c>
      <c r="FW51" s="72" t="str">
        <f>IF(ISNUMBER(T1_Data!FW49),IF(T1_Data!FW49=-999,"NA",IF(T1_Data!FW49&lt;1, "&lt;1", IF(T1_Data!FW49&gt;99, "&gt;99", T1_Data!FW49))),"-")</f>
        <v>-</v>
      </c>
      <c r="FX51" s="71" t="str">
        <f>IF(ISBLANK(T1_Data!FX49), "", T1_Data!FX49)</f>
        <v/>
      </c>
    </row>
    <row r="52" spans="1:180" x14ac:dyDescent="0.25">
      <c r="A52" s="71" t="str">
        <f>IF(ISBLANK(T1_Data!A50), "", T1_Data!A50)</f>
        <v/>
      </c>
      <c r="B52" s="72" t="str">
        <f>IF(ISNUMBER(T1_Data!B50), T1_Data!B50,"-")</f>
        <v>-</v>
      </c>
      <c r="C52" s="72" t="str">
        <f>IF(ISNUMBER(T1_Data!C50),IF(T1_Data!C50=-999,"NA",IF(T1_Data!C50&lt;1, "&lt;1", IF(T1_Data!C50&gt;99, "&gt;99", T1_Data!C50))),"-")</f>
        <v>-</v>
      </c>
      <c r="D52" s="72" t="str">
        <f>IF(ISNUMBER(T1_Data!D50),IF(T1_Data!D50=-999,"NA",IF(T1_Data!D50&lt;1, "&lt;1", IF(T1_Data!D50&gt;99, "&gt;99", T1_Data!D50))),"-")</f>
        <v>-</v>
      </c>
      <c r="E52" s="72" t="str">
        <f>IF(ISNUMBER(T1_Data!E50),IF(T1_Data!E50=-999,"NA",IF(T1_Data!E50&lt;1, "&lt;1", IF(T1_Data!E50&gt;99, "&gt;99", T1_Data!E50))),"-")</f>
        <v>-</v>
      </c>
      <c r="F52" s="72" t="str">
        <f>IF(ISNUMBER(T1_Data!F50),IF(T1_Data!F50=-999,"NA",IF(T1_Data!F50&lt;1, "&lt;1", IF(T1_Data!F50&gt;99, "&gt;99", T1_Data!F50))),"-")</f>
        <v>-</v>
      </c>
      <c r="G52" s="72" t="str">
        <f>IF(ISNUMBER(T1_Data!G50),IF(T1_Data!G50=-999,"NA",IF(T1_Data!G50&lt;1, "&lt;1", IF(T1_Data!G50&gt;99, "&gt;99", T1_Data!G50))),"-")</f>
        <v>-</v>
      </c>
      <c r="H52" s="72" t="str">
        <f>IF(ISNUMBER(T1_Data!H50),IF(T1_Data!H50=-999,"NA",IF(T1_Data!H50&lt;1, "&lt;1", IF(T1_Data!H50&gt;99, "&gt;99", T1_Data!H50))),"-")</f>
        <v>-</v>
      </c>
      <c r="I52" s="72" t="str">
        <f>IF(ISNUMBER(T1_Data!I50),IF(T1_Data!I50=-999,"NA",IF(T1_Data!I50&lt;1, "&lt;1", IF(T1_Data!I50&gt;99, "&gt;99", T1_Data!I50))),"-")</f>
        <v>-</v>
      </c>
      <c r="J52" s="72" t="str">
        <f>IF(ISNUMBER(T1_Data!J50),IF(T1_Data!J50=-999,"NA",IF(T1_Data!J50&lt;1, "&lt;1", IF(T1_Data!J50&gt;99, "&gt;99", T1_Data!J50))),"-")</f>
        <v>-</v>
      </c>
      <c r="K52" s="72" t="str">
        <f>IF(ISNUMBER(T1_Data!K50),IF(T1_Data!K50=-999,"NA",IF(T1_Data!K50&lt;1, "&lt;1", IF(T1_Data!K50&gt;99, "&gt;99", T1_Data!K50))),"-")</f>
        <v>-</v>
      </c>
      <c r="L52" s="72" t="str">
        <f>IF(ISNUMBER(T1_Data!L50),IF(T1_Data!L50=-999,"NA",IF(T1_Data!L50&lt;1, "&lt;1", IF(T1_Data!L50&gt;99, "&gt;99", T1_Data!L50))),"-")</f>
        <v>-</v>
      </c>
      <c r="M52" s="72" t="str">
        <f>IF(ISNUMBER(T1_Data!M50),IF(T1_Data!M50=-999,"NA",IF(T1_Data!M50&lt;1, "&lt;1", IF(T1_Data!M50&gt;99, "&gt;99", T1_Data!M50))),"-")</f>
        <v>-</v>
      </c>
      <c r="N52" s="72" t="str">
        <f>IF(ISNUMBER(T1_Data!N50),IF(T1_Data!N50=-999,"NA",IF(T1_Data!N50&lt;1, "&lt;1", IF(T1_Data!N50&gt;99, "&gt;99", T1_Data!N50))),"-")</f>
        <v>-</v>
      </c>
      <c r="O52" s="72" t="str">
        <f>IF(ISNUMBER(T1_Data!O50),IF(T1_Data!O50=-999,"NA",IF(T1_Data!O50&lt;1, "&lt;1", IF(T1_Data!O50&gt;99, "&gt;99", T1_Data!O50))),"-")</f>
        <v>-</v>
      </c>
      <c r="P52" s="72" t="str">
        <f>IF(ISNUMBER(T1_Data!P50),IF(T1_Data!P50=-999,"NA",IF(T1_Data!P50&lt;1, "&lt;1", IF(T1_Data!P50&gt;99, "&gt;99", T1_Data!P50))),"-")</f>
        <v>-</v>
      </c>
      <c r="Q52" s="72" t="str">
        <f>IF(ISNUMBER(T1_Data!Q50),IF(T1_Data!Q50=-999,"NA",IF(T1_Data!Q50&lt;1, "&lt;1", IF(T1_Data!Q50&gt;99, "&gt;99", T1_Data!Q50))),"-")</f>
        <v>-</v>
      </c>
      <c r="R52" s="72" t="str">
        <f>IF(ISNUMBER(T1_Data!R50),IF(T1_Data!R50=-999,"NA",IF(T1_Data!R50&lt;1, "&lt;1", IF(T1_Data!R50&gt;99, "&gt;99", T1_Data!R50))),"-")</f>
        <v>-</v>
      </c>
      <c r="S52" s="72" t="str">
        <f>IF(ISNUMBER(T1_Data!S50),IF(T1_Data!S50=-999,"NA",IF(T1_Data!S50&lt;1, "&lt;1", IF(T1_Data!S50&gt;99, "&gt;99", T1_Data!S50))),"-")</f>
        <v>-</v>
      </c>
      <c r="T52" s="72" t="str">
        <f>IF(ISNUMBER(T1_Data!T50),IF(T1_Data!T50=-999,"NA",IF(T1_Data!T50&lt;1, "&lt;1", IF(T1_Data!T50&gt;99, "&gt;99", T1_Data!T50))),"-")</f>
        <v>-</v>
      </c>
      <c r="U52" s="72" t="str">
        <f>IF(ISNUMBER(T1_Data!U50),IF(T1_Data!U50=-999,"NA",IF(T1_Data!U50&lt;1, "&lt;1", IF(T1_Data!U50&gt;99, "&gt;99", T1_Data!U50))),"-")</f>
        <v>-</v>
      </c>
      <c r="V52" s="72" t="str">
        <f>IF(ISNUMBER(T1_Data!V50),IF(T1_Data!V50=-999,"NA",IF(T1_Data!V50&lt;1, "&lt;1", IF(T1_Data!V50&gt;99, "&gt;99", T1_Data!V50))),"-")</f>
        <v>-</v>
      </c>
      <c r="W52" s="72" t="str">
        <f>IF(ISNUMBER(T1_Data!W50),IF(T1_Data!W50=-999,"NA",IF(T1_Data!W50&lt;1, "&lt;1", IF(T1_Data!W50&gt;99, "&gt;99", T1_Data!W50))),"-")</f>
        <v>-</v>
      </c>
      <c r="X52" s="72" t="str">
        <f>IF(ISNUMBER(T1_Data!X50),IF(T1_Data!X50=-999,"NA",IF(T1_Data!X50&lt;1, "&lt;1", IF(T1_Data!X50&gt;99, "&gt;99", T1_Data!X50))),"-")</f>
        <v>-</v>
      </c>
      <c r="Y52" s="72" t="str">
        <f>IF(ISNUMBER(T1_Data!Y50),IF(T1_Data!Y50=-999,"NA",IF(T1_Data!Y50&lt;1, "&lt;1", IF(T1_Data!Y50&gt;99, "&gt;99", T1_Data!Y50))),"-")</f>
        <v>-</v>
      </c>
      <c r="Z52" s="72" t="str">
        <f>IF(ISNUMBER(T1_Data!Z50),IF(T1_Data!Z50=-999,"NA",IF(T1_Data!Z50&lt;1, "&lt;1", IF(T1_Data!Z50&gt;99, "&gt;99", T1_Data!Z50))),"-")</f>
        <v>-</v>
      </c>
      <c r="AA52" s="72" t="str">
        <f>IF(ISNUMBER(T1_Data!AA50),IF(T1_Data!AA50=-999,"NA",IF(T1_Data!AA50&lt;1, "&lt;1", IF(T1_Data!AA50&gt;99, "&gt;99", T1_Data!AA50))),"-")</f>
        <v>-</v>
      </c>
      <c r="AB52" s="72" t="str">
        <f>IF(ISNUMBER(T1_Data!AB50),IF(T1_Data!AB50=-999,"NA",IF(T1_Data!AB50&lt;1, "&lt;1", IF(T1_Data!AB50&gt;99, "&gt;99", T1_Data!AB50))),"-")</f>
        <v>-</v>
      </c>
      <c r="AC52" s="72" t="str">
        <f>IF(ISNUMBER(T1_Data!AC50),IF(T1_Data!AC50=-999,"NA",IF(T1_Data!AC50&lt;1, "&lt;1", IF(T1_Data!AC50&gt;99, "&gt;99", T1_Data!AC50))),"-")</f>
        <v>-</v>
      </c>
      <c r="AD52" s="72" t="str">
        <f>IF(ISNUMBER(T1_Data!AD50),IF(T1_Data!AD50=-999,"NA",IF(T1_Data!AD50&lt;1, "&lt;1", IF(T1_Data!AD50&gt;99, "&gt;99", T1_Data!AD50))),"-")</f>
        <v>-</v>
      </c>
      <c r="AE52" s="72" t="str">
        <f>IF(ISNUMBER(T1_Data!AE50),IF(T1_Data!AE50=-999,"NA",IF(T1_Data!AE50&lt;1, "&lt;1", IF(T1_Data!AE50&gt;99, "&gt;99", T1_Data!AE50))),"-")</f>
        <v>-</v>
      </c>
      <c r="AF52" s="72" t="str">
        <f>IF(ISNUMBER(T1_Data!AF50),IF(T1_Data!AF50=-999,"NA",IF(T1_Data!AF50&lt;1, "&lt;1", IF(T1_Data!AF50&gt;99, "&gt;99", T1_Data!AF50))),"-")</f>
        <v>-</v>
      </c>
      <c r="AG52" s="72" t="str">
        <f>IF(ISNUMBER(T1_Data!AG50),IF(T1_Data!AG50=-999,"NA",IF(T1_Data!AG50&lt;1, "&lt;1", IF(T1_Data!AG50&gt;99, "&gt;99", T1_Data!AG50))),"-")</f>
        <v>-</v>
      </c>
      <c r="AH52" s="72" t="str">
        <f>IF(ISNUMBER(T1_Data!AH50),IF(T1_Data!AH50=-999,"NA",IF(T1_Data!AH50&lt;1, "&lt;1", IF(T1_Data!AH50&gt;99, "&gt;99", T1_Data!AH50))),"-")</f>
        <v>-</v>
      </c>
      <c r="AI52" s="72" t="str">
        <f>IF(ISNUMBER(T1_Data!AI50),IF(T1_Data!AI50=-999,"NA",IF(T1_Data!AI50&lt;1, "&lt;1", IF(T1_Data!AI50&gt;99, "&gt;99", T1_Data!AI50))),"-")</f>
        <v>-</v>
      </c>
      <c r="AJ52" s="72" t="str">
        <f>IF(ISNUMBER(T1_Data!AJ50),IF(T1_Data!AJ50=-999,"NA",IF(T1_Data!AJ50&lt;1, "&lt;1", IF(T1_Data!AJ50&gt;99, "&gt;99", T1_Data!AJ50))),"-")</f>
        <v>-</v>
      </c>
      <c r="AK52" s="72" t="str">
        <f>IF(ISNUMBER(T1_Data!AK50),IF(T1_Data!AK50=-999,"NA",IF(T1_Data!AK50&lt;1, "&lt;1", IF(T1_Data!AK50&gt;99, "&gt;99", T1_Data!AK50))),"-")</f>
        <v>-</v>
      </c>
      <c r="AL52" s="72" t="str">
        <f>IF(ISNUMBER(T1_Data!AL50),IF(T1_Data!AL50=-999,"NA",IF(T1_Data!AL50&lt;1, "&lt;1", IF(T1_Data!AL50&gt;99, "&gt;99", T1_Data!AL50))),"-")</f>
        <v>-</v>
      </c>
      <c r="AM52" s="72" t="str">
        <f>IF(ISNUMBER(T1_Data!AM50),IF(T1_Data!AM50=-999,"NA",IF(T1_Data!AM50&lt;1, "&lt;1", IF(T1_Data!AM50&gt;99, "&gt;99", T1_Data!AM50))),"-")</f>
        <v>-</v>
      </c>
      <c r="AN52" s="72" t="str">
        <f>IF(ISNUMBER(T1_Data!AN50),IF(T1_Data!AN50=-999,"NA",IF(T1_Data!AN50&lt;1, "&lt;1", IF(T1_Data!AN50&gt;99, "&gt;99", T1_Data!AN50))),"-")</f>
        <v>-</v>
      </c>
      <c r="AO52" s="72" t="str">
        <f>IF(ISNUMBER(T1_Data!AO50),IF(T1_Data!AO50=-999,"NA",IF(T1_Data!AO50&lt;1, "&lt;1", IF(T1_Data!AO50&gt;99, "&gt;99", T1_Data!AO50))),"-")</f>
        <v>-</v>
      </c>
      <c r="AP52" s="72" t="str">
        <f>IF(ISNUMBER(T1_Data!AP50),IF(T1_Data!AP50=-999,"NA",IF(T1_Data!AP50&lt;1, "&lt;1", IF(T1_Data!AP50&gt;99, "&gt;99", T1_Data!AP50))),"-")</f>
        <v>-</v>
      </c>
      <c r="AQ52" s="72" t="str">
        <f>IF(ISNUMBER(T1_Data!AQ50),IF(T1_Data!AQ50=-999,"NA",IF(T1_Data!AQ50&lt;1, "&lt;1", IF(T1_Data!AQ50&gt;99, "&gt;99", T1_Data!AQ50))),"-")</f>
        <v>-</v>
      </c>
      <c r="AR52" s="72" t="str">
        <f>IF(ISNUMBER(T1_Data!AR50),IF(T1_Data!AR50=-999,"NA",IF(T1_Data!AR50&lt;1, "&lt;1", IF(T1_Data!AR50&gt;99, "&gt;99", T1_Data!AR50))),"-")</f>
        <v>-</v>
      </c>
      <c r="AS52" s="72" t="str">
        <f>IF(ISNUMBER(T1_Data!AS50),IF(T1_Data!AS50=-999,"NA",IF(T1_Data!AS50&lt;1, "&lt;1", IF(T1_Data!AS50&gt;99, "&gt;99", T1_Data!AS50))),"-")</f>
        <v>-</v>
      </c>
      <c r="AT52" s="72" t="str">
        <f>IF(ISNUMBER(T1_Data!AT50),IF(T1_Data!AT50=-999,"NA",IF(T1_Data!AT50&lt;1, "&lt;1", IF(T1_Data!AT50&gt;99, "&gt;99", T1_Data!AT50))),"-")</f>
        <v>-</v>
      </c>
      <c r="AU52" s="72" t="str">
        <f>IF(ISNUMBER(T1_Data!AU50),IF(T1_Data!AU50=-999,"NA",IF(T1_Data!AU50&lt;1, "&lt;1", IF(T1_Data!AU50&gt;99, "&gt;99", T1_Data!AU50))),"-")</f>
        <v>-</v>
      </c>
      <c r="AV52" s="72" t="str">
        <f>IF(ISNUMBER(T1_Data!AV50),IF(T1_Data!AV50=-999,"NA",IF(T1_Data!AV50&lt;1, "&lt;1", IF(T1_Data!AV50&gt;99, "&gt;99", T1_Data!AV50))),"-")</f>
        <v>-</v>
      </c>
      <c r="AW52" s="72" t="str">
        <f>IF(ISNUMBER(T1_Data!AW50),IF(T1_Data!AW50=-999,"NA",IF(T1_Data!AW50&lt;1, "&lt;1", IF(T1_Data!AW50&gt;99, "&gt;99", T1_Data!AW50))),"-")</f>
        <v>-</v>
      </c>
      <c r="AX52" s="72" t="str">
        <f>IF(ISNUMBER(T1_Data!AX50),IF(T1_Data!AX50=-999,"NA",IF(T1_Data!AX50&lt;1, "&lt;1", IF(T1_Data!AX50&gt;99, "&gt;99", T1_Data!AX50))),"-")</f>
        <v>-</v>
      </c>
      <c r="AY52" s="72" t="str">
        <f>IF(ISNUMBER(T1_Data!AY50),IF(T1_Data!AY50=-999,"NA",IF(T1_Data!AY50&lt;1, "&lt;1", IF(T1_Data!AY50&gt;99, "&gt;99", T1_Data!AY50))),"-")</f>
        <v>-</v>
      </c>
      <c r="AZ52" s="72" t="str">
        <f>IF(ISNUMBER(T1_Data!AZ50),IF(T1_Data!AZ50=-999,"NA",IF(T1_Data!AZ50&lt;1, "&lt;1", IF(T1_Data!AZ50&gt;99, "&gt;99", T1_Data!AZ50))),"-")</f>
        <v>-</v>
      </c>
      <c r="BA52" s="72" t="str">
        <f>IF(ISNUMBER(T1_Data!BA50),IF(T1_Data!BA50=-999,"NA",IF(T1_Data!BA50&lt;1, "&lt;1", IF(T1_Data!BA50&gt;99, "&gt;99", T1_Data!BA50))),"-")</f>
        <v>-</v>
      </c>
      <c r="BB52" s="72" t="str">
        <f>IF(ISNUMBER(T1_Data!BB50),IF(T1_Data!BB50=-999,"NA",IF(T1_Data!BB50&lt;1, "&lt;1", IF(T1_Data!BB50&gt;99, "&gt;99", T1_Data!BB50))),"-")</f>
        <v>-</v>
      </c>
      <c r="BC52" s="72" t="str">
        <f>IF(ISNUMBER(T1_Data!BC50),IF(T1_Data!BC50=-999,"NA",IF(T1_Data!BC50&lt;1, "&lt;1", IF(T1_Data!BC50&gt;99, "&gt;99", T1_Data!BC50))),"-")</f>
        <v>-</v>
      </c>
      <c r="BD52" s="72" t="str">
        <f>IF(ISNUMBER(T1_Data!BD50),IF(T1_Data!BD50=-999,"NA",IF(T1_Data!BD50&lt;1, "&lt;1", IF(T1_Data!BD50&gt;99, "&gt;99", T1_Data!BD50))),"-")</f>
        <v>-</v>
      </c>
      <c r="BE52" s="72" t="str">
        <f>IF(ISNUMBER(T1_Data!BE50),IF(T1_Data!BE50=-999,"NA",IF(T1_Data!BE50&lt;1, "&lt;1", IF(T1_Data!BE50&gt;99, "&gt;99", T1_Data!BE50))),"-")</f>
        <v>-</v>
      </c>
      <c r="BF52" s="72" t="str">
        <f>IF(ISNUMBER(T1_Data!BF50),IF(T1_Data!BF50=-999,"NA",IF(T1_Data!BF50&lt;1, "&lt;1", IF(T1_Data!BF50&gt;99, "&gt;99", T1_Data!BF50))),"-")</f>
        <v>-</v>
      </c>
      <c r="BG52" s="72" t="str">
        <f>IF(ISNUMBER(T1_Data!BG50),IF(T1_Data!BG50=-999,"NA",IF(T1_Data!BG50&lt;1, "&lt;1", IF(T1_Data!BG50&gt;99, "&gt;99", T1_Data!BG50))),"-")</f>
        <v>-</v>
      </c>
      <c r="BH52" s="72" t="str">
        <f>IF(ISNUMBER(T1_Data!BH50),IF(T1_Data!BH50=-999,"NA",IF(T1_Data!BH50&lt;1, "&lt;1", IF(T1_Data!BH50&gt;99, "&gt;99", T1_Data!BH50))),"-")</f>
        <v>-</v>
      </c>
      <c r="BI52" s="72" t="str">
        <f>IF(ISNUMBER(T1_Data!BI50),IF(T1_Data!BI50=-999,"NA",IF(T1_Data!BI50&lt;1, "&lt;1", IF(T1_Data!BI50&gt;99, "&gt;99", T1_Data!BI50))),"-")</f>
        <v>-</v>
      </c>
      <c r="BJ52" s="72" t="str">
        <f>IF(ISNUMBER(T1_Data!BJ50),IF(T1_Data!BJ50=-999,"NA",IF(T1_Data!BJ50&lt;1, "&lt;1", IF(T1_Data!BJ50&gt;99, "&gt;99", T1_Data!BJ50))),"-")</f>
        <v>-</v>
      </c>
      <c r="BK52" s="72" t="str">
        <f>IF(ISNUMBER(T1_Data!BK50),IF(T1_Data!BK50=-999,"NA",IF(T1_Data!BK50&lt;1, "&lt;1", IF(T1_Data!BK50&gt;99, "&gt;99", T1_Data!BK50))),"-")</f>
        <v>-</v>
      </c>
      <c r="BL52" s="72" t="str">
        <f>IF(ISNUMBER(T1_Data!BL50),IF(T1_Data!BL50=-999,"NA",IF(T1_Data!BL50&lt;1, "&lt;1", IF(T1_Data!BL50&gt;99, "&gt;99", T1_Data!BL50))),"-")</f>
        <v>-</v>
      </c>
      <c r="BM52" s="72" t="str">
        <f>IF(ISNUMBER(T1_Data!BM50),IF(T1_Data!BM50=-999,"NA",IF(T1_Data!BM50&lt;1, "&lt;1", IF(T1_Data!BM50&gt;99, "&gt;99", T1_Data!BM50))),"-")</f>
        <v>-</v>
      </c>
      <c r="BN52" s="72" t="str">
        <f>IF(ISNUMBER(T1_Data!BN50),IF(T1_Data!BN50=-999,"NA",IF(T1_Data!BN50&lt;1, "&lt;1", IF(T1_Data!BN50&gt;99, "&gt;99", T1_Data!BN50))),"-")</f>
        <v>-</v>
      </c>
      <c r="BO52" s="72" t="str">
        <f>IF(ISNUMBER(T1_Data!BO50),IF(T1_Data!BO50=-999,"NA",IF(T1_Data!BO50&lt;1, "&lt;1", IF(T1_Data!BO50&gt;99, "&gt;99", T1_Data!BO50))),"-")</f>
        <v>-</v>
      </c>
      <c r="BP52" s="72" t="str">
        <f>IF(ISNUMBER(T1_Data!BP50),IF(T1_Data!BP50=-999,"NA",IF(T1_Data!BP50&lt;1, "&lt;1", IF(T1_Data!BP50&gt;99, "&gt;99", T1_Data!BP50))),"-")</f>
        <v>-</v>
      </c>
      <c r="BQ52" s="72" t="str">
        <f>IF(ISNUMBER(T1_Data!BQ50),IF(T1_Data!BQ50=-999,"NA",IF(T1_Data!BQ50&lt;1, "&lt;1", IF(T1_Data!BQ50&gt;99, "&gt;99", T1_Data!BQ50))),"-")</f>
        <v>-</v>
      </c>
      <c r="BR52" s="72" t="str">
        <f>IF(ISNUMBER(T1_Data!BR50),IF(T1_Data!BR50=-999,"NA",IF(T1_Data!BR50&lt;1, "&lt;1", IF(T1_Data!BR50&gt;99, "&gt;99", T1_Data!BR50))),"-")</f>
        <v>-</v>
      </c>
      <c r="BS52" s="72" t="str">
        <f>IF(ISNUMBER(T1_Data!BS50),IF(T1_Data!BS50=-999,"NA",IF(T1_Data!BS50&lt;1, "&lt;1", IF(T1_Data!BS50&gt;99, "&gt;99", T1_Data!BS50))),"-")</f>
        <v>-</v>
      </c>
      <c r="BT52" s="72" t="str">
        <f>IF(ISNUMBER(T1_Data!BT50),IF(T1_Data!BT50=-999,"NA",IF(T1_Data!BT50&lt;1, "&lt;1", IF(T1_Data!BT50&gt;99, "&gt;99", T1_Data!BT50))),"-")</f>
        <v>-</v>
      </c>
      <c r="BU52" s="72" t="str">
        <f>IF(ISNUMBER(T1_Data!BU50),IF(T1_Data!BU50=-999,"NA",IF(T1_Data!BU50&lt;1, "&lt;1", IF(T1_Data!BU50&gt;99, "&gt;99", T1_Data!BU50))),"-")</f>
        <v>-</v>
      </c>
      <c r="BV52" s="72" t="str">
        <f>IF(ISNUMBER(T1_Data!BV50),IF(T1_Data!BV50=-999,"NA",IF(T1_Data!BV50&lt;1, "&lt;1", IF(T1_Data!BV50&gt;99, "&gt;99", T1_Data!BV50))),"-")</f>
        <v>-</v>
      </c>
      <c r="BW52" s="72" t="str">
        <f>IF(ISNUMBER(T1_Data!BW50),IF(T1_Data!BW50=-999,"NA",IF(T1_Data!BW50&lt;1, "&lt;1", IF(T1_Data!BW50&gt;99, "&gt;99", T1_Data!BW50))),"-")</f>
        <v>-</v>
      </c>
      <c r="BX52" s="72" t="str">
        <f>IF(ISNUMBER(T1_Data!BX50),IF(T1_Data!BX50=-999,"NA",IF(T1_Data!BX50&lt;1, "&lt;1", IF(T1_Data!BX50&gt;99, "&gt;99", T1_Data!BX50))),"-")</f>
        <v>-</v>
      </c>
      <c r="BY52" s="72" t="str">
        <f>IF(ISNUMBER(T1_Data!BY50),IF(T1_Data!BY50=-999,"NA",IF(T1_Data!BY50&lt;1, "&lt;1", IF(T1_Data!BY50&gt;99, "&gt;99", T1_Data!BY50))),"-")</f>
        <v>-</v>
      </c>
      <c r="BZ52" s="72" t="str">
        <f>IF(ISNUMBER(T1_Data!BZ50),IF(T1_Data!BZ50=-999,"NA",IF(T1_Data!BZ50&lt;1, "&lt;1", IF(T1_Data!BZ50&gt;99, "&gt;99", T1_Data!BZ50))),"-")</f>
        <v>-</v>
      </c>
      <c r="CA52" s="72" t="str">
        <f>IF(ISNUMBER(T1_Data!CA50),IF(T1_Data!CA50=-999,"NA",IF(T1_Data!CA50&lt;1, "&lt;1", IF(T1_Data!CA50&gt;99, "&gt;99", T1_Data!CA50))),"-")</f>
        <v>-</v>
      </c>
      <c r="CB52" s="72" t="str">
        <f>IF(ISNUMBER(T1_Data!CB50),IF(T1_Data!CB50=-999,"NA",IF(T1_Data!CB50&lt;1, "&lt;1", IF(T1_Data!CB50&gt;99, "&gt;99", T1_Data!CB50))),"-")</f>
        <v>-</v>
      </c>
      <c r="CC52" s="72" t="str">
        <f>IF(ISNUMBER(T1_Data!CC50),IF(T1_Data!CC50=-999,"NA",IF(T1_Data!CC50&lt;1, "&lt;1", IF(T1_Data!CC50&gt;99, "&gt;99", T1_Data!CC50))),"-")</f>
        <v>-</v>
      </c>
      <c r="CD52" s="72" t="str">
        <f>IF(ISNUMBER(T1_Data!CD50),IF(T1_Data!CD50=-999,"NA",IF(T1_Data!CD50&lt;1, "&lt;1", IF(T1_Data!CD50&gt;99, "&gt;99", T1_Data!CD50))),"-")</f>
        <v>-</v>
      </c>
      <c r="CE52" s="72" t="str">
        <f>IF(ISNUMBER(T1_Data!CE50),IF(T1_Data!CE50=-999,"NA",IF(T1_Data!CE50&lt;1, "&lt;1", IF(T1_Data!CE50&gt;99, "&gt;99", T1_Data!CE50))),"-")</f>
        <v>-</v>
      </c>
      <c r="CF52" s="72" t="str">
        <f>IF(ISNUMBER(T1_Data!CF50),IF(T1_Data!CF50=-999,"NA",IF(T1_Data!CF50&lt;1, "&lt;1", IF(T1_Data!CF50&gt;99, "&gt;99", T1_Data!CF50))),"-")</f>
        <v>-</v>
      </c>
      <c r="CG52" s="72" t="str">
        <f>IF(ISNUMBER(T1_Data!CG50),IF(T1_Data!CG50=-999,"NA",IF(T1_Data!CG50&lt;1, "&lt;1", IF(T1_Data!CG50&gt;99, "&gt;99", T1_Data!CG50))),"-")</f>
        <v>-</v>
      </c>
      <c r="CH52" s="72" t="str">
        <f>IF(ISNUMBER(T1_Data!CH50),IF(T1_Data!CH50=-999,"NA",IF(T1_Data!CH50&lt;1, "&lt;1", IF(T1_Data!CH50&gt;99, "&gt;99", T1_Data!CH50))),"-")</f>
        <v>-</v>
      </c>
      <c r="CI52" s="72" t="str">
        <f>IF(ISNUMBER(T1_Data!CI50),IF(T1_Data!CI50=-999,"NA",IF(T1_Data!CI50&lt;1, "&lt;1", IF(T1_Data!CI50&gt;99, "&gt;99", T1_Data!CI50))),"-")</f>
        <v>-</v>
      </c>
      <c r="CJ52" s="72" t="str">
        <f>IF(ISNUMBER(T1_Data!CJ50),IF(T1_Data!CJ50=-999,"NA",IF(T1_Data!CJ50&lt;1, "&lt;1", IF(T1_Data!CJ50&gt;99, "&gt;99", T1_Data!CJ50))),"-")</f>
        <v>-</v>
      </c>
      <c r="CK52" s="72" t="str">
        <f>IF(ISNUMBER(T1_Data!CK50),IF(T1_Data!CK50=-999,"NA",IF(T1_Data!CK50&lt;1, "&lt;1", IF(T1_Data!CK50&gt;99, "&gt;99", T1_Data!CK50))),"-")</f>
        <v>-</v>
      </c>
      <c r="CL52" s="72" t="str">
        <f>IF(ISNUMBER(T1_Data!CL50),IF(T1_Data!CL50=-999,"NA",IF(T1_Data!CL50&lt;1, "&lt;1", IF(T1_Data!CL50&gt;99, "&gt;99", T1_Data!CL50))),"-")</f>
        <v>-</v>
      </c>
      <c r="CM52" s="72" t="str">
        <f>IF(ISNUMBER(T1_Data!CM50),IF(T1_Data!CM50=-999,"NA",IF(T1_Data!CM50&lt;1, "&lt;1", IF(T1_Data!CM50&gt;99, "&gt;99", T1_Data!CM50))),"-")</f>
        <v>-</v>
      </c>
      <c r="CN52" s="72" t="str">
        <f>IF(ISNUMBER(T1_Data!CN50),IF(T1_Data!CN50=-999,"NA",IF(T1_Data!CN50&lt;1, "&lt;1", IF(T1_Data!CN50&gt;99, "&gt;99", T1_Data!CN50))),"-")</f>
        <v>-</v>
      </c>
      <c r="CO52" s="72" t="str">
        <f>IF(ISNUMBER(T1_Data!CO50),IF(T1_Data!CO50=-999,"NA",IF(T1_Data!CO50&lt;1, "&lt;1", IF(T1_Data!CO50&gt;99, "&gt;99", T1_Data!CO50))),"-")</f>
        <v>-</v>
      </c>
      <c r="CP52" s="72" t="str">
        <f>IF(ISNUMBER(T1_Data!CP50),IF(T1_Data!CP50=-999,"NA",IF(T1_Data!CP50&lt;1, "&lt;1", IF(T1_Data!CP50&gt;99, "&gt;99", T1_Data!CP50))),"-")</f>
        <v>-</v>
      </c>
      <c r="CQ52" s="72" t="str">
        <f>IF(ISNUMBER(T1_Data!CQ50),IF(T1_Data!CQ50=-999,"NA",IF(T1_Data!CQ50&lt;1, "&lt;1", IF(T1_Data!CQ50&gt;99, "&gt;99", T1_Data!CQ50))),"-")</f>
        <v>-</v>
      </c>
      <c r="CR52" s="72" t="str">
        <f>IF(ISNUMBER(T1_Data!CR50),IF(T1_Data!CR50=-999,"NA",IF(T1_Data!CR50&lt;1, "&lt;1", IF(T1_Data!CR50&gt;99, "&gt;99", T1_Data!CR50))),"-")</f>
        <v>-</v>
      </c>
      <c r="CS52" s="72" t="str">
        <f>IF(ISNUMBER(T1_Data!CS50),IF(T1_Data!CS50=-999,"NA",IF(T1_Data!CS50&lt;1, "&lt;1", IF(T1_Data!CS50&gt;99, "&gt;99", T1_Data!CS50))),"-")</f>
        <v>-</v>
      </c>
      <c r="CT52" s="72" t="str">
        <f>IF(ISNUMBER(T1_Data!CT50),IF(T1_Data!CT50=-999,"NA",IF(T1_Data!CT50&lt;1, "&lt;1", IF(T1_Data!CT50&gt;99, "&gt;99", T1_Data!CT50))),"-")</f>
        <v>-</v>
      </c>
      <c r="CU52" s="72" t="str">
        <f>IF(ISNUMBER(T1_Data!CU50),IF(T1_Data!CU50=-999,"NA",IF(T1_Data!CU50&lt;1, "&lt;1", IF(T1_Data!CU50&gt;99, "&gt;99", T1_Data!CU50))),"-")</f>
        <v>-</v>
      </c>
      <c r="CV52" s="72" t="str">
        <f>IF(ISNUMBER(T1_Data!CV50),IF(T1_Data!CV50=-999,"NA",IF(T1_Data!CV50&lt;1, "&lt;1", IF(T1_Data!CV50&gt;99, "&gt;99", T1_Data!CV50))),"-")</f>
        <v>-</v>
      </c>
      <c r="CW52" s="72" t="str">
        <f>IF(ISNUMBER(T1_Data!CW50),IF(T1_Data!CW50=-999,"NA",IF(T1_Data!CW50&lt;1, "&lt;1", IF(T1_Data!CW50&gt;99, "&gt;99", T1_Data!CW50))),"-")</f>
        <v>-</v>
      </c>
      <c r="CX52" s="72" t="str">
        <f>IF(ISNUMBER(T1_Data!CX50),IF(T1_Data!CX50=-999,"NA",IF(T1_Data!CX50&lt;1, "&lt;1", IF(T1_Data!CX50&gt;99, "&gt;99", T1_Data!CX50))),"-")</f>
        <v>-</v>
      </c>
      <c r="CY52" s="72" t="str">
        <f>IF(ISNUMBER(T1_Data!CY50),IF(T1_Data!CY50=-999,"NA",IF(T1_Data!CY50&lt;1, "&lt;1", IF(T1_Data!CY50&gt;99, "&gt;99", T1_Data!CY50))),"-")</f>
        <v>-</v>
      </c>
      <c r="CZ52" s="72" t="str">
        <f>IF(ISNUMBER(T1_Data!CZ50),IF(T1_Data!CZ50=-999,"NA",IF(T1_Data!CZ50&lt;1, "&lt;1", IF(T1_Data!CZ50&gt;99, "&gt;99", T1_Data!CZ50))),"-")</f>
        <v>-</v>
      </c>
      <c r="DA52" s="72" t="str">
        <f>IF(ISNUMBER(T1_Data!DA50),IF(T1_Data!DA50=-999,"NA",IF(T1_Data!DA50&lt;1, "&lt;1", IF(T1_Data!DA50&gt;99, "&gt;99", T1_Data!DA50))),"-")</f>
        <v>-</v>
      </c>
      <c r="DB52" s="72" t="str">
        <f>IF(ISNUMBER(T1_Data!DB50),IF(T1_Data!DB50=-999,"NA",IF(T1_Data!DB50&lt;1, "&lt;1", IF(T1_Data!DB50&gt;99, "&gt;99", T1_Data!DB50))),"-")</f>
        <v>-</v>
      </c>
      <c r="DC52" s="72" t="str">
        <f>IF(ISNUMBER(T1_Data!DC50),IF(T1_Data!DC50=-999,"NA",IF(T1_Data!DC50&lt;1, "&lt;1", IF(T1_Data!DC50&gt;99, "&gt;99", T1_Data!DC50))),"-")</f>
        <v>-</v>
      </c>
      <c r="DD52" s="72" t="str">
        <f>IF(ISNUMBER(T1_Data!DD50),IF(T1_Data!DD50=-999,"NA",IF(T1_Data!DD50&lt;1, "&lt;1", IF(T1_Data!DD50&gt;99, "&gt;99", T1_Data!DD50))),"-")</f>
        <v>-</v>
      </c>
      <c r="DE52" s="72" t="str">
        <f>IF(ISNUMBER(T1_Data!DE50),IF(T1_Data!DE50=-999,"NA",IF(T1_Data!DE50&lt;1, "&lt;1", IF(T1_Data!DE50&gt;99, "&gt;99", T1_Data!DE50))),"-")</f>
        <v>-</v>
      </c>
      <c r="DF52" s="72" t="str">
        <f>IF(ISNUMBER(T1_Data!DF50),IF(T1_Data!DF50=-999,"NA",IF(T1_Data!DF50&lt;1, "&lt;1", IF(T1_Data!DF50&gt;99, "&gt;99", T1_Data!DF50))),"-")</f>
        <v>-</v>
      </c>
      <c r="DG52" s="72" t="str">
        <f>IF(ISNUMBER(T1_Data!DG50),IF(T1_Data!DG50=-999,"NA",IF(T1_Data!DG50&lt;1, "&lt;1", IF(T1_Data!DG50&gt;99, "&gt;99", T1_Data!DG50))),"-")</f>
        <v>-</v>
      </c>
      <c r="DH52" s="72" t="str">
        <f>IF(ISNUMBER(T1_Data!DH50),IF(T1_Data!DH50=-999,"NA",IF(T1_Data!DH50&lt;1, "&lt;1", IF(T1_Data!DH50&gt;99, "&gt;99", T1_Data!DH50))),"-")</f>
        <v>-</v>
      </c>
      <c r="DI52" s="72" t="str">
        <f>IF(ISNUMBER(T1_Data!DI50),IF(T1_Data!DI50=-999,"NA",IF(T1_Data!DI50&lt;1, "&lt;1", IF(T1_Data!DI50&gt;99, "&gt;99", T1_Data!DI50))),"-")</f>
        <v>-</v>
      </c>
      <c r="DJ52" s="72" t="str">
        <f>IF(ISNUMBER(T1_Data!DJ50),IF(T1_Data!DJ50=-999,"NA",IF(T1_Data!DJ50&lt;1, "&lt;1", IF(T1_Data!DJ50&gt;99, "&gt;99", T1_Data!DJ50))),"-")</f>
        <v>-</v>
      </c>
      <c r="DK52" s="72" t="str">
        <f>IF(ISNUMBER(T1_Data!DK50),IF(T1_Data!DK50=-999,"NA",IF(T1_Data!DK50&lt;1, "&lt;1", IF(T1_Data!DK50&gt;99, "&gt;99", T1_Data!DK50))),"-")</f>
        <v>-</v>
      </c>
      <c r="DL52" s="72" t="str">
        <f>IF(ISNUMBER(T1_Data!DL50),IF(T1_Data!DL50=-999,"NA",IF(T1_Data!DL50&lt;1, "&lt;1", IF(T1_Data!DL50&gt;99, "&gt;99", T1_Data!DL50))),"-")</f>
        <v>-</v>
      </c>
      <c r="DM52" s="72" t="str">
        <f>IF(ISNUMBER(T1_Data!DM50),IF(T1_Data!DM50=-999,"NA",IF(T1_Data!DM50&lt;1, "&lt;1", IF(T1_Data!DM50&gt;99, "&gt;99", T1_Data!DM50))),"-")</f>
        <v>-</v>
      </c>
      <c r="DN52" s="72" t="str">
        <f>IF(ISNUMBER(T1_Data!DN50),IF(T1_Data!DN50=-999,"NA",IF(T1_Data!DN50&lt;1, "&lt;1", IF(T1_Data!DN50&gt;99, "&gt;99", T1_Data!DN50))),"-")</f>
        <v>-</v>
      </c>
      <c r="DO52" s="72" t="str">
        <f>IF(ISNUMBER(T1_Data!DO50),IF(T1_Data!DO50=-999,"NA",IF(T1_Data!DO50&lt;1, "&lt;1", IF(T1_Data!DO50&gt;99, "&gt;99", T1_Data!DO50))),"-")</f>
        <v>-</v>
      </c>
      <c r="DP52" s="72" t="str">
        <f>IF(ISNUMBER(T1_Data!DP50),IF(T1_Data!DP50=-999,"NA",IF(T1_Data!DP50&lt;1, "&lt;1", IF(T1_Data!DP50&gt;99, "&gt;99", T1_Data!DP50))),"-")</f>
        <v>-</v>
      </c>
      <c r="DQ52" s="72" t="str">
        <f>IF(ISNUMBER(T1_Data!DQ50),IF(T1_Data!DQ50=-999,"NA",IF(T1_Data!DQ50&lt;1, "&lt;1", IF(T1_Data!DQ50&gt;99, "&gt;99", T1_Data!DQ50))),"-")</f>
        <v>-</v>
      </c>
      <c r="DR52" s="72" t="str">
        <f>IF(ISNUMBER(T1_Data!DR50),IF(T1_Data!DR50=-999,"NA",IF(T1_Data!DR50&lt;1, "&lt;1", IF(T1_Data!DR50&gt;99, "&gt;99", T1_Data!DR50))),"-")</f>
        <v>-</v>
      </c>
      <c r="DS52" s="72" t="str">
        <f>IF(ISNUMBER(T1_Data!DS50),IF(T1_Data!DS50=-999,"NA",IF(T1_Data!DS50&lt;1, "&lt;1", IF(T1_Data!DS50&gt;99, "&gt;99", T1_Data!DS50))),"-")</f>
        <v>-</v>
      </c>
      <c r="DT52" s="72" t="str">
        <f>IF(ISNUMBER(T1_Data!DT50),IF(T1_Data!DT50=-999,"NA",IF(T1_Data!DT50&lt;1, "&lt;1", IF(T1_Data!DT50&gt;99, "&gt;99", T1_Data!DT50))),"-")</f>
        <v>-</v>
      </c>
      <c r="DU52" s="72" t="str">
        <f>IF(ISNUMBER(T1_Data!DU50),IF(T1_Data!DU50=-999,"NA",IF(T1_Data!DU50&lt;1, "&lt;1", IF(T1_Data!DU50&gt;99, "&gt;99", T1_Data!DU50))),"-")</f>
        <v>-</v>
      </c>
      <c r="DV52" s="72" t="str">
        <f>IF(ISNUMBER(T1_Data!DV50),IF(T1_Data!DV50=-999,"NA",IF(T1_Data!DV50&lt;1, "&lt;1", IF(T1_Data!DV50&gt;99, "&gt;99", T1_Data!DV50))),"-")</f>
        <v>-</v>
      </c>
      <c r="DW52" s="72" t="str">
        <f>IF(ISNUMBER(T1_Data!DW50),IF(T1_Data!DW50=-999,"NA",IF(T1_Data!DW50&lt;1, "&lt;1", IF(T1_Data!DW50&gt;99, "&gt;99", T1_Data!DW50))),"-")</f>
        <v>-</v>
      </c>
      <c r="DX52" s="72" t="str">
        <f>IF(ISNUMBER(T1_Data!DX50),IF(T1_Data!DX50=-999,"NA",IF(T1_Data!DX50&lt;1, "&lt;1", IF(T1_Data!DX50&gt;99, "&gt;99", T1_Data!DX50))),"-")</f>
        <v>-</v>
      </c>
      <c r="DY52" s="72" t="str">
        <f>IF(ISNUMBER(T1_Data!DY50),IF(T1_Data!DY50=-999,"NA",IF(T1_Data!DY50&lt;1, "&lt;1", IF(T1_Data!DY50&gt;99, "&gt;99", T1_Data!DY50))),"-")</f>
        <v>-</v>
      </c>
      <c r="DZ52" s="72" t="str">
        <f>IF(ISNUMBER(T1_Data!DZ50),IF(T1_Data!DZ50=-999,"NA",IF(T1_Data!DZ50&lt;1, "&lt;1", IF(T1_Data!DZ50&gt;99, "&gt;99", T1_Data!DZ50))),"-")</f>
        <v>-</v>
      </c>
      <c r="EA52" s="72" t="str">
        <f>IF(ISNUMBER(T1_Data!EA50),IF(T1_Data!EA50=-999,"NA",IF(T1_Data!EA50&lt;1, "&lt;1", IF(T1_Data!EA50&gt;99, "&gt;99", T1_Data!EA50))),"-")</f>
        <v>-</v>
      </c>
      <c r="EB52" s="72" t="str">
        <f>IF(ISNUMBER(T1_Data!EB50),IF(T1_Data!EB50=-999,"NA",IF(T1_Data!EB50&lt;1, "&lt;1", IF(T1_Data!EB50&gt;99, "&gt;99", T1_Data!EB50))),"-")</f>
        <v>-</v>
      </c>
      <c r="EC52" s="72" t="str">
        <f>IF(ISNUMBER(T1_Data!EC50),IF(T1_Data!EC50=-999,"NA",IF(T1_Data!EC50&lt;1, "&lt;1", IF(T1_Data!EC50&gt;99, "&gt;99", T1_Data!EC50))),"-")</f>
        <v>-</v>
      </c>
      <c r="ED52" s="72" t="str">
        <f>IF(ISNUMBER(T1_Data!ED50),IF(T1_Data!ED50=-999,"NA",IF(T1_Data!ED50&lt;1, "&lt;1", IF(T1_Data!ED50&gt;99, "&gt;99", T1_Data!ED50))),"-")</f>
        <v>-</v>
      </c>
      <c r="EE52" s="72" t="str">
        <f>IF(ISNUMBER(T1_Data!EE50),IF(T1_Data!EE50=-999,"NA",IF(T1_Data!EE50&lt;1, "&lt;1", IF(T1_Data!EE50&gt;99, "&gt;99", T1_Data!EE50))),"-")</f>
        <v>-</v>
      </c>
      <c r="EF52" s="72" t="str">
        <f>IF(ISNUMBER(T1_Data!EF50),IF(T1_Data!EF50=-999,"NA",IF(T1_Data!EF50&lt;1, "&lt;1", IF(T1_Data!EF50&gt;99, "&gt;99", T1_Data!EF50))),"-")</f>
        <v>-</v>
      </c>
      <c r="EG52" s="72" t="str">
        <f>IF(ISNUMBER(T1_Data!EG50),IF(T1_Data!EG50=-999,"NA",IF(T1_Data!EG50&lt;1, "&lt;1", IF(T1_Data!EG50&gt;99, "&gt;99", T1_Data!EG50))),"-")</f>
        <v>-</v>
      </c>
      <c r="EH52" s="72" t="str">
        <f>IF(ISNUMBER(T1_Data!EH50),IF(T1_Data!EH50=-999,"NA",IF(T1_Data!EH50&lt;1, "&lt;1", IF(T1_Data!EH50&gt;99, "&gt;99", T1_Data!EH50))),"-")</f>
        <v>-</v>
      </c>
      <c r="EI52" s="72" t="str">
        <f>IF(ISNUMBER(T1_Data!EI50),IF(T1_Data!EI50=-999,"NA",IF(T1_Data!EI50&lt;1, "&lt;1", IF(T1_Data!EI50&gt;99, "&gt;99", T1_Data!EI50))),"-")</f>
        <v>-</v>
      </c>
      <c r="EJ52" s="72" t="str">
        <f>IF(ISNUMBER(T1_Data!EJ50),IF(T1_Data!EJ50=-999,"NA",IF(T1_Data!EJ50&lt;1, "&lt;1", IF(T1_Data!EJ50&gt;99, "&gt;99", T1_Data!EJ50))),"-")</f>
        <v>-</v>
      </c>
      <c r="EK52" s="72" t="str">
        <f>IF(ISNUMBER(T1_Data!EK50),IF(T1_Data!EK50=-999,"NA",IF(T1_Data!EK50&lt;1, "&lt;1", IF(T1_Data!EK50&gt;99, "&gt;99", T1_Data!EK50))),"-")</f>
        <v>-</v>
      </c>
      <c r="EL52" s="72" t="str">
        <f>IF(ISNUMBER(T1_Data!EL50),IF(T1_Data!EL50=-999,"NA",IF(T1_Data!EL50&lt;1, "&lt;1", IF(T1_Data!EL50&gt;99, "&gt;99", T1_Data!EL50))),"-")</f>
        <v>-</v>
      </c>
      <c r="EM52" s="72" t="str">
        <f>IF(ISNUMBER(T1_Data!EM50),IF(T1_Data!EM50=-999,"NA",IF(T1_Data!EM50&lt;1, "&lt;1", IF(T1_Data!EM50&gt;99, "&gt;99", T1_Data!EM50))),"-")</f>
        <v>-</v>
      </c>
      <c r="EN52" s="72" t="str">
        <f>IF(ISNUMBER(T1_Data!EN50),IF(T1_Data!EN50=-999,"NA",IF(T1_Data!EN50&lt;1, "&lt;1", IF(T1_Data!EN50&gt;99, "&gt;99", T1_Data!EN50))),"-")</f>
        <v>-</v>
      </c>
      <c r="EO52" s="72" t="str">
        <f>IF(ISNUMBER(T1_Data!EO50),IF(T1_Data!EO50=-999,"NA",IF(T1_Data!EO50&lt;1, "&lt;1", IF(T1_Data!EO50&gt;99, "&gt;99", T1_Data!EO50))),"-")</f>
        <v>-</v>
      </c>
      <c r="EP52" s="72" t="str">
        <f>IF(ISNUMBER(T1_Data!EP50),IF(T1_Data!EP50=-999,"NA",IF(T1_Data!EP50&lt;1, "&lt;1", IF(T1_Data!EP50&gt;99, "&gt;99", T1_Data!EP50))),"-")</f>
        <v>-</v>
      </c>
      <c r="EQ52" s="72" t="str">
        <f>IF(ISNUMBER(T1_Data!EQ50),IF(T1_Data!EQ50=-999,"NA",IF(T1_Data!EQ50&lt;1, "&lt;1", IF(T1_Data!EQ50&gt;99, "&gt;99", T1_Data!EQ50))),"-")</f>
        <v>-</v>
      </c>
      <c r="ER52" s="72" t="str">
        <f>IF(ISNUMBER(T1_Data!ER50),IF(T1_Data!ER50=-999,"NA",IF(T1_Data!ER50&lt;1, "&lt;1", IF(T1_Data!ER50&gt;99, "&gt;99", T1_Data!ER50))),"-")</f>
        <v>-</v>
      </c>
      <c r="ES52" s="72" t="str">
        <f>IF(ISNUMBER(T1_Data!ES50),IF(T1_Data!ES50=-999,"NA",IF(T1_Data!ES50&lt;1, "&lt;1", IF(T1_Data!ES50&gt;99, "&gt;99", T1_Data!ES50))),"-")</f>
        <v>-</v>
      </c>
      <c r="ET52" s="72" t="str">
        <f>IF(ISNUMBER(T1_Data!ET50),IF(T1_Data!ET50=-999,"NA",IF(T1_Data!ET50&lt;1, "&lt;1", IF(T1_Data!ET50&gt;99, "&gt;99", T1_Data!ET50))),"-")</f>
        <v>-</v>
      </c>
      <c r="EU52" s="72" t="str">
        <f>IF(ISNUMBER(T1_Data!EU50),IF(T1_Data!EU50=-999,"NA",IF(T1_Data!EU50&lt;1, "&lt;1", IF(T1_Data!EU50&gt;99, "&gt;99", T1_Data!EU50))),"-")</f>
        <v>-</v>
      </c>
      <c r="EV52" s="72" t="str">
        <f>IF(ISNUMBER(T1_Data!EV50),IF(T1_Data!EV50=-999,"NA",IF(T1_Data!EV50&lt;1, "&lt;1", IF(T1_Data!EV50&gt;99, "&gt;99", T1_Data!EV50))),"-")</f>
        <v>-</v>
      </c>
      <c r="EW52" s="72" t="str">
        <f>IF(ISNUMBER(T1_Data!EW50),IF(T1_Data!EW50=-999,"NA",IF(T1_Data!EW50&lt;1, "&lt;1", IF(T1_Data!EW50&gt;99, "&gt;99", T1_Data!EW50))),"-")</f>
        <v>-</v>
      </c>
      <c r="EX52" s="72" t="str">
        <f>IF(ISNUMBER(T1_Data!EX50),IF(T1_Data!EX50=-999,"NA",IF(T1_Data!EX50&lt;1, "&lt;1", IF(T1_Data!EX50&gt;99, "&gt;99", T1_Data!EX50))),"-")</f>
        <v>-</v>
      </c>
      <c r="EY52" s="72" t="str">
        <f>IF(ISNUMBER(T1_Data!EY50),IF(T1_Data!EY50=-999,"NA",IF(T1_Data!EY50&lt;1, "&lt;1", IF(T1_Data!EY50&gt;99, "&gt;99", T1_Data!EY50))),"-")</f>
        <v>-</v>
      </c>
      <c r="EZ52" s="72" t="str">
        <f>IF(ISNUMBER(T1_Data!EZ50),IF(T1_Data!EZ50=-999,"NA",IF(T1_Data!EZ50&lt;1, "&lt;1", IF(T1_Data!EZ50&gt;99, "&gt;99", T1_Data!EZ50))),"-")</f>
        <v>-</v>
      </c>
      <c r="FA52" s="72" t="str">
        <f>IF(ISNUMBER(T1_Data!FA50),IF(T1_Data!FA50=-999,"NA",IF(T1_Data!FA50&lt;1, "&lt;1", IF(T1_Data!FA50&gt;99, "&gt;99", T1_Data!FA50))),"-")</f>
        <v>-</v>
      </c>
      <c r="FB52" s="72" t="str">
        <f>IF(ISNUMBER(T1_Data!FB50),IF(T1_Data!FB50=-999,"NA",IF(T1_Data!FB50&lt;1, "&lt;1", IF(T1_Data!FB50&gt;99, "&gt;99", T1_Data!FB50))),"-")</f>
        <v>-</v>
      </c>
      <c r="FC52" s="72" t="str">
        <f>IF(ISNUMBER(T1_Data!FC50),IF(T1_Data!FC50=-999,"NA",IF(T1_Data!FC50&lt;1, "&lt;1", IF(T1_Data!FC50&gt;99, "&gt;99", T1_Data!FC50))),"-")</f>
        <v>-</v>
      </c>
      <c r="FD52" s="72" t="str">
        <f>IF(ISNUMBER(T1_Data!FD50),IF(T1_Data!FD50=-999,"NA",IF(T1_Data!FD50&lt;1, "&lt;1", IF(T1_Data!FD50&gt;99, "&gt;99", T1_Data!FD50))),"-")</f>
        <v>-</v>
      </c>
      <c r="FE52" s="72" t="str">
        <f>IF(ISNUMBER(T1_Data!FE50),IF(T1_Data!FE50=-999,"NA",IF(T1_Data!FE50&lt;1, "&lt;1", IF(T1_Data!FE50&gt;99, "&gt;99", T1_Data!FE50))),"-")</f>
        <v>-</v>
      </c>
      <c r="FF52" s="72" t="str">
        <f>IF(ISNUMBER(T1_Data!FF50),IF(T1_Data!FF50=-999,"NA",IF(T1_Data!FF50&lt;1, "&lt;1", IF(T1_Data!FF50&gt;99, "&gt;99", T1_Data!FF50))),"-")</f>
        <v>-</v>
      </c>
      <c r="FG52" s="72" t="str">
        <f>IF(ISNUMBER(T1_Data!FG50),IF(T1_Data!FG50=-999,"NA",IF(T1_Data!FG50&lt;1, "&lt;1", IF(T1_Data!FG50&gt;99, "&gt;99", T1_Data!FG50))),"-")</f>
        <v>-</v>
      </c>
      <c r="FH52" s="72" t="str">
        <f>IF(ISNUMBER(T1_Data!FH50),IF(T1_Data!FH50=-999,"NA",IF(T1_Data!FH50&lt;1, "&lt;1", IF(T1_Data!FH50&gt;99, "&gt;99", T1_Data!FH50))),"-")</f>
        <v>-</v>
      </c>
      <c r="FI52" s="72" t="str">
        <f>IF(ISNUMBER(T1_Data!FI50),IF(T1_Data!FI50=-999,"NA",IF(T1_Data!FI50&lt;1, "&lt;1", IF(T1_Data!FI50&gt;99, "&gt;99", T1_Data!FI50))),"-")</f>
        <v>-</v>
      </c>
      <c r="FJ52" s="72" t="str">
        <f>IF(ISNUMBER(T1_Data!FJ50),IF(T1_Data!FJ50=-999,"NA",IF(T1_Data!FJ50&lt;1, "&lt;1", IF(T1_Data!FJ50&gt;99, "&gt;99", T1_Data!FJ50))),"-")</f>
        <v>-</v>
      </c>
      <c r="FK52" s="72" t="str">
        <f>IF(ISNUMBER(T1_Data!FK50),IF(T1_Data!FK50=-999,"NA",IF(T1_Data!FK50&lt;1, "&lt;1", IF(T1_Data!FK50&gt;99, "&gt;99", T1_Data!FK50))),"-")</f>
        <v>-</v>
      </c>
      <c r="FL52" s="72" t="str">
        <f>IF(ISNUMBER(T1_Data!FL50),IF(T1_Data!FL50=-999,"NA",IF(T1_Data!FL50&lt;1, "&lt;1", IF(T1_Data!FL50&gt;99, "&gt;99", T1_Data!FL50))),"-")</f>
        <v>-</v>
      </c>
      <c r="FM52" s="72" t="str">
        <f>IF(ISNUMBER(T1_Data!FM50),IF(T1_Data!FM50=-999,"NA",IF(T1_Data!FM50&lt;1, "&lt;1", IF(T1_Data!FM50&gt;99, "&gt;99", T1_Data!FM50))),"-")</f>
        <v>-</v>
      </c>
      <c r="FN52" s="72" t="str">
        <f>IF(ISNUMBER(T1_Data!FN50),IF(T1_Data!FN50=-999,"NA",IF(T1_Data!FN50&lt;1, "&lt;1", IF(T1_Data!FN50&gt;99, "&gt;99", T1_Data!FN50))),"-")</f>
        <v>-</v>
      </c>
      <c r="FO52" s="72" t="str">
        <f>IF(ISNUMBER(T1_Data!FO50),IF(T1_Data!FO50=-999,"NA",IF(T1_Data!FO50&lt;1, "&lt;1", IF(T1_Data!FO50&gt;99, "&gt;99", T1_Data!FO50))),"-")</f>
        <v>-</v>
      </c>
      <c r="FP52" s="72" t="str">
        <f>IF(ISNUMBER(T1_Data!FP50),IF(T1_Data!FP50=-999,"NA",IF(T1_Data!FP50&lt;1, "&lt;1", IF(T1_Data!FP50&gt;99, "&gt;99", T1_Data!FP50))),"-")</f>
        <v>-</v>
      </c>
      <c r="FQ52" s="72" t="str">
        <f>IF(ISNUMBER(T1_Data!FQ50),IF(T1_Data!FQ50=-999,"NA",IF(T1_Data!FQ50&lt;1, "&lt;1", IF(T1_Data!FQ50&gt;99, "&gt;99", T1_Data!FQ50))),"-")</f>
        <v>-</v>
      </c>
      <c r="FR52" s="72" t="str">
        <f>IF(ISNUMBER(T1_Data!FR50),IF(T1_Data!FR50=-999,"NA",IF(T1_Data!FR50&lt;1, "&lt;1", IF(T1_Data!FR50&gt;99, "&gt;99", T1_Data!FR50))),"-")</f>
        <v>-</v>
      </c>
      <c r="FS52" s="72" t="str">
        <f>IF(ISNUMBER(T1_Data!FS50),IF(T1_Data!FS50=-999,"NA",IF(T1_Data!FS50&lt;1, "&lt;1", IF(T1_Data!FS50&gt;99, "&gt;99", T1_Data!FS50))),"-")</f>
        <v>-</v>
      </c>
      <c r="FT52" s="72" t="str">
        <f>IF(ISNUMBER(T1_Data!FT50),IF(T1_Data!FT50=-999,"NA",IF(T1_Data!FT50&lt;1, "&lt;1", IF(T1_Data!FT50&gt;99, "&gt;99", T1_Data!FT50))),"-")</f>
        <v>-</v>
      </c>
      <c r="FU52" s="72" t="str">
        <f>IF(ISNUMBER(T1_Data!FU50),IF(T1_Data!FU50=-999,"NA",IF(T1_Data!FU50&lt;1, "&lt;1", IF(T1_Data!FU50&gt;99, "&gt;99", T1_Data!FU50))),"-")</f>
        <v>-</v>
      </c>
      <c r="FV52" s="72" t="str">
        <f>IF(ISNUMBER(T1_Data!FV50),IF(T1_Data!FV50=-999,"NA",IF(T1_Data!FV50&lt;1, "&lt;1", IF(T1_Data!FV50&gt;99, "&gt;99", T1_Data!FV50))),"-")</f>
        <v>-</v>
      </c>
      <c r="FW52" s="72" t="str">
        <f>IF(ISNUMBER(T1_Data!FW50),IF(T1_Data!FW50=-999,"NA",IF(T1_Data!FW50&lt;1, "&lt;1", IF(T1_Data!FW50&gt;99, "&gt;99", T1_Data!FW50))),"-")</f>
        <v>-</v>
      </c>
      <c r="FX52" s="71" t="str">
        <f>IF(ISBLANK(T1_Data!FX50), "", T1_Data!FX50)</f>
        <v/>
      </c>
    </row>
    <row r="53" spans="1:180" x14ac:dyDescent="0.25">
      <c r="A53" s="71" t="str">
        <f>IF(ISBLANK(T1_Data!A51), "", T1_Data!A51)</f>
        <v/>
      </c>
      <c r="B53" s="72" t="str">
        <f>IF(ISNUMBER(T1_Data!B51), T1_Data!B51,"-")</f>
        <v>-</v>
      </c>
      <c r="C53" s="72" t="str">
        <f>IF(ISNUMBER(T1_Data!C51),IF(T1_Data!C51=-999,"NA",IF(T1_Data!C51&lt;1, "&lt;1", IF(T1_Data!C51&gt;99, "&gt;99", T1_Data!C51))),"-")</f>
        <v>-</v>
      </c>
      <c r="D53" s="72" t="str">
        <f>IF(ISNUMBER(T1_Data!D51),IF(T1_Data!D51=-999,"NA",IF(T1_Data!D51&lt;1, "&lt;1", IF(T1_Data!D51&gt;99, "&gt;99", T1_Data!D51))),"-")</f>
        <v>-</v>
      </c>
      <c r="E53" s="72" t="str">
        <f>IF(ISNUMBER(T1_Data!E51),IF(T1_Data!E51=-999,"NA",IF(T1_Data!E51&lt;1, "&lt;1", IF(T1_Data!E51&gt;99, "&gt;99", T1_Data!E51))),"-")</f>
        <v>-</v>
      </c>
      <c r="F53" s="72" t="str">
        <f>IF(ISNUMBER(T1_Data!F51),IF(T1_Data!F51=-999,"NA",IF(T1_Data!F51&lt;1, "&lt;1", IF(T1_Data!F51&gt;99, "&gt;99", T1_Data!F51))),"-")</f>
        <v>-</v>
      </c>
      <c r="G53" s="72" t="str">
        <f>IF(ISNUMBER(T1_Data!G51),IF(T1_Data!G51=-999,"NA",IF(T1_Data!G51&lt;1, "&lt;1", IF(T1_Data!G51&gt;99, "&gt;99", T1_Data!G51))),"-")</f>
        <v>-</v>
      </c>
      <c r="H53" s="72" t="str">
        <f>IF(ISNUMBER(T1_Data!H51),IF(T1_Data!H51=-999,"NA",IF(T1_Data!H51&lt;1, "&lt;1", IF(T1_Data!H51&gt;99, "&gt;99", T1_Data!H51))),"-")</f>
        <v>-</v>
      </c>
      <c r="I53" s="72" t="str">
        <f>IF(ISNUMBER(T1_Data!I51),IF(T1_Data!I51=-999,"NA",IF(T1_Data!I51&lt;1, "&lt;1", IF(T1_Data!I51&gt;99, "&gt;99", T1_Data!I51))),"-")</f>
        <v>-</v>
      </c>
      <c r="J53" s="72" t="str">
        <f>IF(ISNUMBER(T1_Data!J51),IF(T1_Data!J51=-999,"NA",IF(T1_Data!J51&lt;1, "&lt;1", IF(T1_Data!J51&gt;99, "&gt;99", T1_Data!J51))),"-")</f>
        <v>-</v>
      </c>
      <c r="K53" s="72" t="str">
        <f>IF(ISNUMBER(T1_Data!K51),IF(T1_Data!K51=-999,"NA",IF(T1_Data!K51&lt;1, "&lt;1", IF(T1_Data!K51&gt;99, "&gt;99", T1_Data!K51))),"-")</f>
        <v>-</v>
      </c>
      <c r="L53" s="72" t="str">
        <f>IF(ISNUMBER(T1_Data!L51),IF(T1_Data!L51=-999,"NA",IF(T1_Data!L51&lt;1, "&lt;1", IF(T1_Data!L51&gt;99, "&gt;99", T1_Data!L51))),"-")</f>
        <v>-</v>
      </c>
      <c r="M53" s="72" t="str">
        <f>IF(ISNUMBER(T1_Data!M51),IF(T1_Data!M51=-999,"NA",IF(T1_Data!M51&lt;1, "&lt;1", IF(T1_Data!M51&gt;99, "&gt;99", T1_Data!M51))),"-")</f>
        <v>-</v>
      </c>
      <c r="N53" s="72" t="str">
        <f>IF(ISNUMBER(T1_Data!N51),IF(T1_Data!N51=-999,"NA",IF(T1_Data!N51&lt;1, "&lt;1", IF(T1_Data!N51&gt;99, "&gt;99", T1_Data!N51))),"-")</f>
        <v>-</v>
      </c>
      <c r="O53" s="72" t="str">
        <f>IF(ISNUMBER(T1_Data!O51),IF(T1_Data!O51=-999,"NA",IF(T1_Data!O51&lt;1, "&lt;1", IF(T1_Data!O51&gt;99, "&gt;99", T1_Data!O51))),"-")</f>
        <v>-</v>
      </c>
      <c r="P53" s="72" t="str">
        <f>IF(ISNUMBER(T1_Data!P51),IF(T1_Data!P51=-999,"NA",IF(T1_Data!P51&lt;1, "&lt;1", IF(T1_Data!P51&gt;99, "&gt;99", T1_Data!P51))),"-")</f>
        <v>-</v>
      </c>
      <c r="Q53" s="72" t="str">
        <f>IF(ISNUMBER(T1_Data!Q51),IF(T1_Data!Q51=-999,"NA",IF(T1_Data!Q51&lt;1, "&lt;1", IF(T1_Data!Q51&gt;99, "&gt;99", T1_Data!Q51))),"-")</f>
        <v>-</v>
      </c>
      <c r="R53" s="72" t="str">
        <f>IF(ISNUMBER(T1_Data!R51),IF(T1_Data!R51=-999,"NA",IF(T1_Data!R51&lt;1, "&lt;1", IF(T1_Data!R51&gt;99, "&gt;99", T1_Data!R51))),"-")</f>
        <v>-</v>
      </c>
      <c r="S53" s="72" t="str">
        <f>IF(ISNUMBER(T1_Data!S51),IF(T1_Data!S51=-999,"NA",IF(T1_Data!S51&lt;1, "&lt;1", IF(T1_Data!S51&gt;99, "&gt;99", T1_Data!S51))),"-")</f>
        <v>-</v>
      </c>
      <c r="T53" s="72" t="str">
        <f>IF(ISNUMBER(T1_Data!T51),IF(T1_Data!T51=-999,"NA",IF(T1_Data!T51&lt;1, "&lt;1", IF(T1_Data!T51&gt;99, "&gt;99", T1_Data!T51))),"-")</f>
        <v>-</v>
      </c>
      <c r="U53" s="72" t="str">
        <f>IF(ISNUMBER(T1_Data!U51),IF(T1_Data!U51=-999,"NA",IF(T1_Data!U51&lt;1, "&lt;1", IF(T1_Data!U51&gt;99, "&gt;99", T1_Data!U51))),"-")</f>
        <v>-</v>
      </c>
      <c r="V53" s="72" t="str">
        <f>IF(ISNUMBER(T1_Data!V51),IF(T1_Data!V51=-999,"NA",IF(T1_Data!V51&lt;1, "&lt;1", IF(T1_Data!V51&gt;99, "&gt;99", T1_Data!V51))),"-")</f>
        <v>-</v>
      </c>
      <c r="W53" s="72" t="str">
        <f>IF(ISNUMBER(T1_Data!W51),IF(T1_Data!W51=-999,"NA",IF(T1_Data!W51&lt;1, "&lt;1", IF(T1_Data!W51&gt;99, "&gt;99", T1_Data!W51))),"-")</f>
        <v>-</v>
      </c>
      <c r="X53" s="72" t="str">
        <f>IF(ISNUMBER(T1_Data!X51),IF(T1_Data!X51=-999,"NA",IF(T1_Data!X51&lt;1, "&lt;1", IF(T1_Data!X51&gt;99, "&gt;99", T1_Data!X51))),"-")</f>
        <v>-</v>
      </c>
      <c r="Y53" s="72" t="str">
        <f>IF(ISNUMBER(T1_Data!Y51),IF(T1_Data!Y51=-999,"NA",IF(T1_Data!Y51&lt;1, "&lt;1", IF(T1_Data!Y51&gt;99, "&gt;99", T1_Data!Y51))),"-")</f>
        <v>-</v>
      </c>
      <c r="Z53" s="72" t="str">
        <f>IF(ISNUMBER(T1_Data!Z51),IF(T1_Data!Z51=-999,"NA",IF(T1_Data!Z51&lt;1, "&lt;1", IF(T1_Data!Z51&gt;99, "&gt;99", T1_Data!Z51))),"-")</f>
        <v>-</v>
      </c>
      <c r="AA53" s="72" t="str">
        <f>IF(ISNUMBER(T1_Data!AA51),IF(T1_Data!AA51=-999,"NA",IF(T1_Data!AA51&lt;1, "&lt;1", IF(T1_Data!AA51&gt;99, "&gt;99", T1_Data!AA51))),"-")</f>
        <v>-</v>
      </c>
      <c r="AB53" s="72" t="str">
        <f>IF(ISNUMBER(T1_Data!AB51),IF(T1_Data!AB51=-999,"NA",IF(T1_Data!AB51&lt;1, "&lt;1", IF(T1_Data!AB51&gt;99, "&gt;99", T1_Data!AB51))),"-")</f>
        <v>-</v>
      </c>
      <c r="AC53" s="72" t="str">
        <f>IF(ISNUMBER(T1_Data!AC51),IF(T1_Data!AC51=-999,"NA",IF(T1_Data!AC51&lt;1, "&lt;1", IF(T1_Data!AC51&gt;99, "&gt;99", T1_Data!AC51))),"-")</f>
        <v>-</v>
      </c>
      <c r="AD53" s="72" t="str">
        <f>IF(ISNUMBER(T1_Data!AD51),IF(T1_Data!AD51=-999,"NA",IF(T1_Data!AD51&lt;1, "&lt;1", IF(T1_Data!AD51&gt;99, "&gt;99", T1_Data!AD51))),"-")</f>
        <v>-</v>
      </c>
      <c r="AE53" s="72" t="str">
        <f>IF(ISNUMBER(T1_Data!AE51),IF(T1_Data!AE51=-999,"NA",IF(T1_Data!AE51&lt;1, "&lt;1", IF(T1_Data!AE51&gt;99, "&gt;99", T1_Data!AE51))),"-")</f>
        <v>-</v>
      </c>
      <c r="AF53" s="72" t="str">
        <f>IF(ISNUMBER(T1_Data!AF51),IF(T1_Data!AF51=-999,"NA",IF(T1_Data!AF51&lt;1, "&lt;1", IF(T1_Data!AF51&gt;99, "&gt;99", T1_Data!AF51))),"-")</f>
        <v>-</v>
      </c>
      <c r="AG53" s="72" t="str">
        <f>IF(ISNUMBER(T1_Data!AG51),IF(T1_Data!AG51=-999,"NA",IF(T1_Data!AG51&lt;1, "&lt;1", IF(T1_Data!AG51&gt;99, "&gt;99", T1_Data!AG51))),"-")</f>
        <v>-</v>
      </c>
      <c r="AH53" s="72" t="str">
        <f>IF(ISNUMBER(T1_Data!AH51),IF(T1_Data!AH51=-999,"NA",IF(T1_Data!AH51&lt;1, "&lt;1", IF(T1_Data!AH51&gt;99, "&gt;99", T1_Data!AH51))),"-")</f>
        <v>-</v>
      </c>
      <c r="AI53" s="72" t="str">
        <f>IF(ISNUMBER(T1_Data!AI51),IF(T1_Data!AI51=-999,"NA",IF(T1_Data!AI51&lt;1, "&lt;1", IF(T1_Data!AI51&gt;99, "&gt;99", T1_Data!AI51))),"-")</f>
        <v>-</v>
      </c>
      <c r="AJ53" s="72" t="str">
        <f>IF(ISNUMBER(T1_Data!AJ51),IF(T1_Data!AJ51=-999,"NA",IF(T1_Data!AJ51&lt;1, "&lt;1", IF(T1_Data!AJ51&gt;99, "&gt;99", T1_Data!AJ51))),"-")</f>
        <v>-</v>
      </c>
      <c r="AK53" s="72" t="str">
        <f>IF(ISNUMBER(T1_Data!AK51),IF(T1_Data!AK51=-999,"NA",IF(T1_Data!AK51&lt;1, "&lt;1", IF(T1_Data!AK51&gt;99, "&gt;99", T1_Data!AK51))),"-")</f>
        <v>-</v>
      </c>
      <c r="AL53" s="72" t="str">
        <f>IF(ISNUMBER(T1_Data!AL51),IF(T1_Data!AL51=-999,"NA",IF(T1_Data!AL51&lt;1, "&lt;1", IF(T1_Data!AL51&gt;99, "&gt;99", T1_Data!AL51))),"-")</f>
        <v>-</v>
      </c>
      <c r="AM53" s="72" t="str">
        <f>IF(ISNUMBER(T1_Data!AM51),IF(T1_Data!AM51=-999,"NA",IF(T1_Data!AM51&lt;1, "&lt;1", IF(T1_Data!AM51&gt;99, "&gt;99", T1_Data!AM51))),"-")</f>
        <v>-</v>
      </c>
      <c r="AN53" s="72" t="str">
        <f>IF(ISNUMBER(T1_Data!AN51),IF(T1_Data!AN51=-999,"NA",IF(T1_Data!AN51&lt;1, "&lt;1", IF(T1_Data!AN51&gt;99, "&gt;99", T1_Data!AN51))),"-")</f>
        <v>-</v>
      </c>
      <c r="AO53" s="72" t="str">
        <f>IF(ISNUMBER(T1_Data!AO51),IF(T1_Data!AO51=-999,"NA",IF(T1_Data!AO51&lt;1, "&lt;1", IF(T1_Data!AO51&gt;99, "&gt;99", T1_Data!AO51))),"-")</f>
        <v>-</v>
      </c>
      <c r="AP53" s="72" t="str">
        <f>IF(ISNUMBER(T1_Data!AP51),IF(T1_Data!AP51=-999,"NA",IF(T1_Data!AP51&lt;1, "&lt;1", IF(T1_Data!AP51&gt;99, "&gt;99", T1_Data!AP51))),"-")</f>
        <v>-</v>
      </c>
      <c r="AQ53" s="72" t="str">
        <f>IF(ISNUMBER(T1_Data!AQ51),IF(T1_Data!AQ51=-999,"NA",IF(T1_Data!AQ51&lt;1, "&lt;1", IF(T1_Data!AQ51&gt;99, "&gt;99", T1_Data!AQ51))),"-")</f>
        <v>-</v>
      </c>
      <c r="AR53" s="72" t="str">
        <f>IF(ISNUMBER(T1_Data!AR51),IF(T1_Data!AR51=-999,"NA",IF(T1_Data!AR51&lt;1, "&lt;1", IF(T1_Data!AR51&gt;99, "&gt;99", T1_Data!AR51))),"-")</f>
        <v>-</v>
      </c>
      <c r="AS53" s="72" t="str">
        <f>IF(ISNUMBER(T1_Data!AS51),IF(T1_Data!AS51=-999,"NA",IF(T1_Data!AS51&lt;1, "&lt;1", IF(T1_Data!AS51&gt;99, "&gt;99", T1_Data!AS51))),"-")</f>
        <v>-</v>
      </c>
      <c r="AT53" s="72" t="str">
        <f>IF(ISNUMBER(T1_Data!AT51),IF(T1_Data!AT51=-999,"NA",IF(T1_Data!AT51&lt;1, "&lt;1", IF(T1_Data!AT51&gt;99, "&gt;99", T1_Data!AT51))),"-")</f>
        <v>-</v>
      </c>
      <c r="AU53" s="72" t="str">
        <f>IF(ISNUMBER(T1_Data!AU51),IF(T1_Data!AU51=-999,"NA",IF(T1_Data!AU51&lt;1, "&lt;1", IF(T1_Data!AU51&gt;99, "&gt;99", T1_Data!AU51))),"-")</f>
        <v>-</v>
      </c>
      <c r="AV53" s="72" t="str">
        <f>IF(ISNUMBER(T1_Data!AV51),IF(T1_Data!AV51=-999,"NA",IF(T1_Data!AV51&lt;1, "&lt;1", IF(T1_Data!AV51&gt;99, "&gt;99", T1_Data!AV51))),"-")</f>
        <v>-</v>
      </c>
      <c r="AW53" s="72" t="str">
        <f>IF(ISNUMBER(T1_Data!AW51),IF(T1_Data!AW51=-999,"NA",IF(T1_Data!AW51&lt;1, "&lt;1", IF(T1_Data!AW51&gt;99, "&gt;99", T1_Data!AW51))),"-")</f>
        <v>-</v>
      </c>
      <c r="AX53" s="72" t="str">
        <f>IF(ISNUMBER(T1_Data!AX51),IF(T1_Data!AX51=-999,"NA",IF(T1_Data!AX51&lt;1, "&lt;1", IF(T1_Data!AX51&gt;99, "&gt;99", T1_Data!AX51))),"-")</f>
        <v>-</v>
      </c>
      <c r="AY53" s="72" t="str">
        <f>IF(ISNUMBER(T1_Data!AY51),IF(T1_Data!AY51=-999,"NA",IF(T1_Data!AY51&lt;1, "&lt;1", IF(T1_Data!AY51&gt;99, "&gt;99", T1_Data!AY51))),"-")</f>
        <v>-</v>
      </c>
      <c r="AZ53" s="72" t="str">
        <f>IF(ISNUMBER(T1_Data!AZ51),IF(T1_Data!AZ51=-999,"NA",IF(T1_Data!AZ51&lt;1, "&lt;1", IF(T1_Data!AZ51&gt;99, "&gt;99", T1_Data!AZ51))),"-")</f>
        <v>-</v>
      </c>
      <c r="BA53" s="72" t="str">
        <f>IF(ISNUMBER(T1_Data!BA51),IF(T1_Data!BA51=-999,"NA",IF(T1_Data!BA51&lt;1, "&lt;1", IF(T1_Data!BA51&gt;99, "&gt;99", T1_Data!BA51))),"-")</f>
        <v>-</v>
      </c>
      <c r="BB53" s="72" t="str">
        <f>IF(ISNUMBER(T1_Data!BB51),IF(T1_Data!BB51=-999,"NA",IF(T1_Data!BB51&lt;1, "&lt;1", IF(T1_Data!BB51&gt;99, "&gt;99", T1_Data!BB51))),"-")</f>
        <v>-</v>
      </c>
      <c r="BC53" s="72" t="str">
        <f>IF(ISNUMBER(T1_Data!BC51),IF(T1_Data!BC51=-999,"NA",IF(T1_Data!BC51&lt;1, "&lt;1", IF(T1_Data!BC51&gt;99, "&gt;99", T1_Data!BC51))),"-")</f>
        <v>-</v>
      </c>
      <c r="BD53" s="72" t="str">
        <f>IF(ISNUMBER(T1_Data!BD51),IF(T1_Data!BD51=-999,"NA",IF(T1_Data!BD51&lt;1, "&lt;1", IF(T1_Data!BD51&gt;99, "&gt;99", T1_Data!BD51))),"-")</f>
        <v>-</v>
      </c>
      <c r="BE53" s="72" t="str">
        <f>IF(ISNUMBER(T1_Data!BE51),IF(T1_Data!BE51=-999,"NA",IF(T1_Data!BE51&lt;1, "&lt;1", IF(T1_Data!BE51&gt;99, "&gt;99", T1_Data!BE51))),"-")</f>
        <v>-</v>
      </c>
      <c r="BF53" s="72" t="str">
        <f>IF(ISNUMBER(T1_Data!BF51),IF(T1_Data!BF51=-999,"NA",IF(T1_Data!BF51&lt;1, "&lt;1", IF(T1_Data!BF51&gt;99, "&gt;99", T1_Data!BF51))),"-")</f>
        <v>-</v>
      </c>
      <c r="BG53" s="72" t="str">
        <f>IF(ISNUMBER(T1_Data!BG51),IF(T1_Data!BG51=-999,"NA",IF(T1_Data!BG51&lt;1, "&lt;1", IF(T1_Data!BG51&gt;99, "&gt;99", T1_Data!BG51))),"-")</f>
        <v>-</v>
      </c>
      <c r="BH53" s="72" t="str">
        <f>IF(ISNUMBER(T1_Data!BH51),IF(T1_Data!BH51=-999,"NA",IF(T1_Data!BH51&lt;1, "&lt;1", IF(T1_Data!BH51&gt;99, "&gt;99", T1_Data!BH51))),"-")</f>
        <v>-</v>
      </c>
      <c r="BI53" s="72" t="str">
        <f>IF(ISNUMBER(T1_Data!BI51),IF(T1_Data!BI51=-999,"NA",IF(T1_Data!BI51&lt;1, "&lt;1", IF(T1_Data!BI51&gt;99, "&gt;99", T1_Data!BI51))),"-")</f>
        <v>-</v>
      </c>
      <c r="BJ53" s="72" t="str">
        <f>IF(ISNUMBER(T1_Data!BJ51),IF(T1_Data!BJ51=-999,"NA",IF(T1_Data!BJ51&lt;1, "&lt;1", IF(T1_Data!BJ51&gt;99, "&gt;99", T1_Data!BJ51))),"-")</f>
        <v>-</v>
      </c>
      <c r="BK53" s="72" t="str">
        <f>IF(ISNUMBER(T1_Data!BK51),IF(T1_Data!BK51=-999,"NA",IF(T1_Data!BK51&lt;1, "&lt;1", IF(T1_Data!BK51&gt;99, "&gt;99", T1_Data!BK51))),"-")</f>
        <v>-</v>
      </c>
      <c r="BL53" s="72" t="str">
        <f>IF(ISNUMBER(T1_Data!BL51),IF(T1_Data!BL51=-999,"NA",IF(T1_Data!BL51&lt;1, "&lt;1", IF(T1_Data!BL51&gt;99, "&gt;99", T1_Data!BL51))),"-")</f>
        <v>-</v>
      </c>
      <c r="BM53" s="72" t="str">
        <f>IF(ISNUMBER(T1_Data!BM51),IF(T1_Data!BM51=-999,"NA",IF(T1_Data!BM51&lt;1, "&lt;1", IF(T1_Data!BM51&gt;99, "&gt;99", T1_Data!BM51))),"-")</f>
        <v>-</v>
      </c>
      <c r="BN53" s="72" t="str">
        <f>IF(ISNUMBER(T1_Data!BN51),IF(T1_Data!BN51=-999,"NA",IF(T1_Data!BN51&lt;1, "&lt;1", IF(T1_Data!BN51&gt;99, "&gt;99", T1_Data!BN51))),"-")</f>
        <v>-</v>
      </c>
      <c r="BO53" s="72" t="str">
        <f>IF(ISNUMBER(T1_Data!BO51),IF(T1_Data!BO51=-999,"NA",IF(T1_Data!BO51&lt;1, "&lt;1", IF(T1_Data!BO51&gt;99, "&gt;99", T1_Data!BO51))),"-")</f>
        <v>-</v>
      </c>
      <c r="BP53" s="72" t="str">
        <f>IF(ISNUMBER(T1_Data!BP51),IF(T1_Data!BP51=-999,"NA",IF(T1_Data!BP51&lt;1, "&lt;1", IF(T1_Data!BP51&gt;99, "&gt;99", T1_Data!BP51))),"-")</f>
        <v>-</v>
      </c>
      <c r="BQ53" s="72" t="str">
        <f>IF(ISNUMBER(T1_Data!BQ51),IF(T1_Data!BQ51=-999,"NA",IF(T1_Data!BQ51&lt;1, "&lt;1", IF(T1_Data!BQ51&gt;99, "&gt;99", T1_Data!BQ51))),"-")</f>
        <v>-</v>
      </c>
      <c r="BR53" s="72" t="str">
        <f>IF(ISNUMBER(T1_Data!BR51),IF(T1_Data!BR51=-999,"NA",IF(T1_Data!BR51&lt;1, "&lt;1", IF(T1_Data!BR51&gt;99, "&gt;99", T1_Data!BR51))),"-")</f>
        <v>-</v>
      </c>
      <c r="BS53" s="72" t="str">
        <f>IF(ISNUMBER(T1_Data!BS51),IF(T1_Data!BS51=-999,"NA",IF(T1_Data!BS51&lt;1, "&lt;1", IF(T1_Data!BS51&gt;99, "&gt;99", T1_Data!BS51))),"-")</f>
        <v>-</v>
      </c>
      <c r="BT53" s="72" t="str">
        <f>IF(ISNUMBER(T1_Data!BT51),IF(T1_Data!BT51=-999,"NA",IF(T1_Data!BT51&lt;1, "&lt;1", IF(T1_Data!BT51&gt;99, "&gt;99", T1_Data!BT51))),"-")</f>
        <v>-</v>
      </c>
      <c r="BU53" s="72" t="str">
        <f>IF(ISNUMBER(T1_Data!BU51),IF(T1_Data!BU51=-999,"NA",IF(T1_Data!BU51&lt;1, "&lt;1", IF(T1_Data!BU51&gt;99, "&gt;99", T1_Data!BU51))),"-")</f>
        <v>-</v>
      </c>
      <c r="BV53" s="72" t="str">
        <f>IF(ISNUMBER(T1_Data!BV51),IF(T1_Data!BV51=-999,"NA",IF(T1_Data!BV51&lt;1, "&lt;1", IF(T1_Data!BV51&gt;99, "&gt;99", T1_Data!BV51))),"-")</f>
        <v>-</v>
      </c>
      <c r="BW53" s="72" t="str">
        <f>IF(ISNUMBER(T1_Data!BW51),IF(T1_Data!BW51=-999,"NA",IF(T1_Data!BW51&lt;1, "&lt;1", IF(T1_Data!BW51&gt;99, "&gt;99", T1_Data!BW51))),"-")</f>
        <v>-</v>
      </c>
      <c r="BX53" s="72" t="str">
        <f>IF(ISNUMBER(T1_Data!BX51),IF(T1_Data!BX51=-999,"NA",IF(T1_Data!BX51&lt;1, "&lt;1", IF(T1_Data!BX51&gt;99, "&gt;99", T1_Data!BX51))),"-")</f>
        <v>-</v>
      </c>
      <c r="BY53" s="72" t="str">
        <f>IF(ISNUMBER(T1_Data!BY51),IF(T1_Data!BY51=-999,"NA",IF(T1_Data!BY51&lt;1, "&lt;1", IF(T1_Data!BY51&gt;99, "&gt;99", T1_Data!BY51))),"-")</f>
        <v>-</v>
      </c>
      <c r="BZ53" s="72" t="str">
        <f>IF(ISNUMBER(T1_Data!BZ51),IF(T1_Data!BZ51=-999,"NA",IF(T1_Data!BZ51&lt;1, "&lt;1", IF(T1_Data!BZ51&gt;99, "&gt;99", T1_Data!BZ51))),"-")</f>
        <v>-</v>
      </c>
      <c r="CA53" s="72" t="str">
        <f>IF(ISNUMBER(T1_Data!CA51),IF(T1_Data!CA51=-999,"NA",IF(T1_Data!CA51&lt;1, "&lt;1", IF(T1_Data!CA51&gt;99, "&gt;99", T1_Data!CA51))),"-")</f>
        <v>-</v>
      </c>
      <c r="CB53" s="72" t="str">
        <f>IF(ISNUMBER(T1_Data!CB51),IF(T1_Data!CB51=-999,"NA",IF(T1_Data!CB51&lt;1, "&lt;1", IF(T1_Data!CB51&gt;99, "&gt;99", T1_Data!CB51))),"-")</f>
        <v>-</v>
      </c>
      <c r="CC53" s="72" t="str">
        <f>IF(ISNUMBER(T1_Data!CC51),IF(T1_Data!CC51=-999,"NA",IF(T1_Data!CC51&lt;1, "&lt;1", IF(T1_Data!CC51&gt;99, "&gt;99", T1_Data!CC51))),"-")</f>
        <v>-</v>
      </c>
      <c r="CD53" s="72" t="str">
        <f>IF(ISNUMBER(T1_Data!CD51),IF(T1_Data!CD51=-999,"NA",IF(T1_Data!CD51&lt;1, "&lt;1", IF(T1_Data!CD51&gt;99, "&gt;99", T1_Data!CD51))),"-")</f>
        <v>-</v>
      </c>
      <c r="CE53" s="72" t="str">
        <f>IF(ISNUMBER(T1_Data!CE51),IF(T1_Data!CE51=-999,"NA",IF(T1_Data!CE51&lt;1, "&lt;1", IF(T1_Data!CE51&gt;99, "&gt;99", T1_Data!CE51))),"-")</f>
        <v>-</v>
      </c>
      <c r="CF53" s="72" t="str">
        <f>IF(ISNUMBER(T1_Data!CF51),IF(T1_Data!CF51=-999,"NA",IF(T1_Data!CF51&lt;1, "&lt;1", IF(T1_Data!CF51&gt;99, "&gt;99", T1_Data!CF51))),"-")</f>
        <v>-</v>
      </c>
      <c r="CG53" s="72" t="str">
        <f>IF(ISNUMBER(T1_Data!CG51),IF(T1_Data!CG51=-999,"NA",IF(T1_Data!CG51&lt;1, "&lt;1", IF(T1_Data!CG51&gt;99, "&gt;99", T1_Data!CG51))),"-")</f>
        <v>-</v>
      </c>
      <c r="CH53" s="72" t="str">
        <f>IF(ISNUMBER(T1_Data!CH51),IF(T1_Data!CH51=-999,"NA",IF(T1_Data!CH51&lt;1, "&lt;1", IF(T1_Data!CH51&gt;99, "&gt;99", T1_Data!CH51))),"-")</f>
        <v>-</v>
      </c>
      <c r="CI53" s="72" t="str">
        <f>IF(ISNUMBER(T1_Data!CI51),IF(T1_Data!CI51=-999,"NA",IF(T1_Data!CI51&lt;1, "&lt;1", IF(T1_Data!CI51&gt;99, "&gt;99", T1_Data!CI51))),"-")</f>
        <v>-</v>
      </c>
      <c r="CJ53" s="72" t="str">
        <f>IF(ISNUMBER(T1_Data!CJ51),IF(T1_Data!CJ51=-999,"NA",IF(T1_Data!CJ51&lt;1, "&lt;1", IF(T1_Data!CJ51&gt;99, "&gt;99", T1_Data!CJ51))),"-")</f>
        <v>-</v>
      </c>
      <c r="CK53" s="72" t="str">
        <f>IF(ISNUMBER(T1_Data!CK51),IF(T1_Data!CK51=-999,"NA",IF(T1_Data!CK51&lt;1, "&lt;1", IF(T1_Data!CK51&gt;99, "&gt;99", T1_Data!CK51))),"-")</f>
        <v>-</v>
      </c>
      <c r="CL53" s="72" t="str">
        <f>IF(ISNUMBER(T1_Data!CL51),IF(T1_Data!CL51=-999,"NA",IF(T1_Data!CL51&lt;1, "&lt;1", IF(T1_Data!CL51&gt;99, "&gt;99", T1_Data!CL51))),"-")</f>
        <v>-</v>
      </c>
      <c r="CM53" s="72" t="str">
        <f>IF(ISNUMBER(T1_Data!CM51),IF(T1_Data!CM51=-999,"NA",IF(T1_Data!CM51&lt;1, "&lt;1", IF(T1_Data!CM51&gt;99, "&gt;99", T1_Data!CM51))),"-")</f>
        <v>-</v>
      </c>
      <c r="CN53" s="72" t="str">
        <f>IF(ISNUMBER(T1_Data!CN51),IF(T1_Data!CN51=-999,"NA",IF(T1_Data!CN51&lt;1, "&lt;1", IF(T1_Data!CN51&gt;99, "&gt;99", T1_Data!CN51))),"-")</f>
        <v>-</v>
      </c>
      <c r="CO53" s="72" t="str">
        <f>IF(ISNUMBER(T1_Data!CO51),IF(T1_Data!CO51=-999,"NA",IF(T1_Data!CO51&lt;1, "&lt;1", IF(T1_Data!CO51&gt;99, "&gt;99", T1_Data!CO51))),"-")</f>
        <v>-</v>
      </c>
      <c r="CP53" s="72" t="str">
        <f>IF(ISNUMBER(T1_Data!CP51),IF(T1_Data!CP51=-999,"NA",IF(T1_Data!CP51&lt;1, "&lt;1", IF(T1_Data!CP51&gt;99, "&gt;99", T1_Data!CP51))),"-")</f>
        <v>-</v>
      </c>
      <c r="CQ53" s="72" t="str">
        <f>IF(ISNUMBER(T1_Data!CQ51),IF(T1_Data!CQ51=-999,"NA",IF(T1_Data!CQ51&lt;1, "&lt;1", IF(T1_Data!CQ51&gt;99, "&gt;99", T1_Data!CQ51))),"-")</f>
        <v>-</v>
      </c>
      <c r="CR53" s="72" t="str">
        <f>IF(ISNUMBER(T1_Data!CR51),IF(T1_Data!CR51=-999,"NA",IF(T1_Data!CR51&lt;1, "&lt;1", IF(T1_Data!CR51&gt;99, "&gt;99", T1_Data!CR51))),"-")</f>
        <v>-</v>
      </c>
      <c r="CS53" s="72" t="str">
        <f>IF(ISNUMBER(T1_Data!CS51),IF(T1_Data!CS51=-999,"NA",IF(T1_Data!CS51&lt;1, "&lt;1", IF(T1_Data!CS51&gt;99, "&gt;99", T1_Data!CS51))),"-")</f>
        <v>-</v>
      </c>
      <c r="CT53" s="72" t="str">
        <f>IF(ISNUMBER(T1_Data!CT51),IF(T1_Data!CT51=-999,"NA",IF(T1_Data!CT51&lt;1, "&lt;1", IF(T1_Data!CT51&gt;99, "&gt;99", T1_Data!CT51))),"-")</f>
        <v>-</v>
      </c>
      <c r="CU53" s="72" t="str">
        <f>IF(ISNUMBER(T1_Data!CU51),IF(T1_Data!CU51=-999,"NA",IF(T1_Data!CU51&lt;1, "&lt;1", IF(T1_Data!CU51&gt;99, "&gt;99", T1_Data!CU51))),"-")</f>
        <v>-</v>
      </c>
      <c r="CV53" s="72" t="str">
        <f>IF(ISNUMBER(T1_Data!CV51),IF(T1_Data!CV51=-999,"NA",IF(T1_Data!CV51&lt;1, "&lt;1", IF(T1_Data!CV51&gt;99, "&gt;99", T1_Data!CV51))),"-")</f>
        <v>-</v>
      </c>
      <c r="CW53" s="72" t="str">
        <f>IF(ISNUMBER(T1_Data!CW51),IF(T1_Data!CW51=-999,"NA",IF(T1_Data!CW51&lt;1, "&lt;1", IF(T1_Data!CW51&gt;99, "&gt;99", T1_Data!CW51))),"-")</f>
        <v>-</v>
      </c>
      <c r="CX53" s="72" t="str">
        <f>IF(ISNUMBER(T1_Data!CX51),IF(T1_Data!CX51=-999,"NA",IF(T1_Data!CX51&lt;1, "&lt;1", IF(T1_Data!CX51&gt;99, "&gt;99", T1_Data!CX51))),"-")</f>
        <v>-</v>
      </c>
      <c r="CY53" s="72" t="str">
        <f>IF(ISNUMBER(T1_Data!CY51),IF(T1_Data!CY51=-999,"NA",IF(T1_Data!CY51&lt;1, "&lt;1", IF(T1_Data!CY51&gt;99, "&gt;99", T1_Data!CY51))),"-")</f>
        <v>-</v>
      </c>
      <c r="CZ53" s="72" t="str">
        <f>IF(ISNUMBER(T1_Data!CZ51),IF(T1_Data!CZ51=-999,"NA",IF(T1_Data!CZ51&lt;1, "&lt;1", IF(T1_Data!CZ51&gt;99, "&gt;99", T1_Data!CZ51))),"-")</f>
        <v>-</v>
      </c>
      <c r="DA53" s="72" t="str">
        <f>IF(ISNUMBER(T1_Data!DA51),IF(T1_Data!DA51=-999,"NA",IF(T1_Data!DA51&lt;1, "&lt;1", IF(T1_Data!DA51&gt;99, "&gt;99", T1_Data!DA51))),"-")</f>
        <v>-</v>
      </c>
      <c r="DB53" s="72" t="str">
        <f>IF(ISNUMBER(T1_Data!DB51),IF(T1_Data!DB51=-999,"NA",IF(T1_Data!DB51&lt;1, "&lt;1", IF(T1_Data!DB51&gt;99, "&gt;99", T1_Data!DB51))),"-")</f>
        <v>-</v>
      </c>
      <c r="DC53" s="72" t="str">
        <f>IF(ISNUMBER(T1_Data!DC51),IF(T1_Data!DC51=-999,"NA",IF(T1_Data!DC51&lt;1, "&lt;1", IF(T1_Data!DC51&gt;99, "&gt;99", T1_Data!DC51))),"-")</f>
        <v>-</v>
      </c>
      <c r="DD53" s="72" t="str">
        <f>IF(ISNUMBER(T1_Data!DD51),IF(T1_Data!DD51=-999,"NA",IF(T1_Data!DD51&lt;1, "&lt;1", IF(T1_Data!DD51&gt;99, "&gt;99", T1_Data!DD51))),"-")</f>
        <v>-</v>
      </c>
      <c r="DE53" s="72" t="str">
        <f>IF(ISNUMBER(T1_Data!DE51),IF(T1_Data!DE51=-999,"NA",IF(T1_Data!DE51&lt;1, "&lt;1", IF(T1_Data!DE51&gt;99, "&gt;99", T1_Data!DE51))),"-")</f>
        <v>-</v>
      </c>
      <c r="DF53" s="72" t="str">
        <f>IF(ISNUMBER(T1_Data!DF51),IF(T1_Data!DF51=-999,"NA",IF(T1_Data!DF51&lt;1, "&lt;1", IF(T1_Data!DF51&gt;99, "&gt;99", T1_Data!DF51))),"-")</f>
        <v>-</v>
      </c>
      <c r="DG53" s="72" t="str">
        <f>IF(ISNUMBER(T1_Data!DG51),IF(T1_Data!DG51=-999,"NA",IF(T1_Data!DG51&lt;1, "&lt;1", IF(T1_Data!DG51&gt;99, "&gt;99", T1_Data!DG51))),"-")</f>
        <v>-</v>
      </c>
      <c r="DH53" s="72" t="str">
        <f>IF(ISNUMBER(T1_Data!DH51),IF(T1_Data!DH51=-999,"NA",IF(T1_Data!DH51&lt;1, "&lt;1", IF(T1_Data!DH51&gt;99, "&gt;99", T1_Data!DH51))),"-")</f>
        <v>-</v>
      </c>
      <c r="DI53" s="72" t="str">
        <f>IF(ISNUMBER(T1_Data!DI51),IF(T1_Data!DI51=-999,"NA",IF(T1_Data!DI51&lt;1, "&lt;1", IF(T1_Data!DI51&gt;99, "&gt;99", T1_Data!DI51))),"-")</f>
        <v>-</v>
      </c>
      <c r="DJ53" s="72" t="str">
        <f>IF(ISNUMBER(T1_Data!DJ51),IF(T1_Data!DJ51=-999,"NA",IF(T1_Data!DJ51&lt;1, "&lt;1", IF(T1_Data!DJ51&gt;99, "&gt;99", T1_Data!DJ51))),"-")</f>
        <v>-</v>
      </c>
      <c r="DK53" s="72" t="str">
        <f>IF(ISNUMBER(T1_Data!DK51),IF(T1_Data!DK51=-999,"NA",IF(T1_Data!DK51&lt;1, "&lt;1", IF(T1_Data!DK51&gt;99, "&gt;99", T1_Data!DK51))),"-")</f>
        <v>-</v>
      </c>
      <c r="DL53" s="72" t="str">
        <f>IF(ISNUMBER(T1_Data!DL51),IF(T1_Data!DL51=-999,"NA",IF(T1_Data!DL51&lt;1, "&lt;1", IF(T1_Data!DL51&gt;99, "&gt;99", T1_Data!DL51))),"-")</f>
        <v>-</v>
      </c>
      <c r="DM53" s="72" t="str">
        <f>IF(ISNUMBER(T1_Data!DM51),IF(T1_Data!DM51=-999,"NA",IF(T1_Data!DM51&lt;1, "&lt;1", IF(T1_Data!DM51&gt;99, "&gt;99", T1_Data!DM51))),"-")</f>
        <v>-</v>
      </c>
      <c r="DN53" s="72" t="str">
        <f>IF(ISNUMBER(T1_Data!DN51),IF(T1_Data!DN51=-999,"NA",IF(T1_Data!DN51&lt;1, "&lt;1", IF(T1_Data!DN51&gt;99, "&gt;99", T1_Data!DN51))),"-")</f>
        <v>-</v>
      </c>
      <c r="DO53" s="72" t="str">
        <f>IF(ISNUMBER(T1_Data!DO51),IF(T1_Data!DO51=-999,"NA",IF(T1_Data!DO51&lt;1, "&lt;1", IF(T1_Data!DO51&gt;99, "&gt;99", T1_Data!DO51))),"-")</f>
        <v>-</v>
      </c>
      <c r="DP53" s="72" t="str">
        <f>IF(ISNUMBER(T1_Data!DP51),IF(T1_Data!DP51=-999,"NA",IF(T1_Data!DP51&lt;1, "&lt;1", IF(T1_Data!DP51&gt;99, "&gt;99", T1_Data!DP51))),"-")</f>
        <v>-</v>
      </c>
      <c r="DQ53" s="72" t="str">
        <f>IF(ISNUMBER(T1_Data!DQ51),IF(T1_Data!DQ51=-999,"NA",IF(T1_Data!DQ51&lt;1, "&lt;1", IF(T1_Data!DQ51&gt;99, "&gt;99", T1_Data!DQ51))),"-")</f>
        <v>-</v>
      </c>
      <c r="DR53" s="72" t="str">
        <f>IF(ISNUMBER(T1_Data!DR51),IF(T1_Data!DR51=-999,"NA",IF(T1_Data!DR51&lt;1, "&lt;1", IF(T1_Data!DR51&gt;99, "&gt;99", T1_Data!DR51))),"-")</f>
        <v>-</v>
      </c>
      <c r="DS53" s="72" t="str">
        <f>IF(ISNUMBER(T1_Data!DS51),IF(T1_Data!DS51=-999,"NA",IF(T1_Data!DS51&lt;1, "&lt;1", IF(T1_Data!DS51&gt;99, "&gt;99", T1_Data!DS51))),"-")</f>
        <v>-</v>
      </c>
      <c r="DT53" s="72" t="str">
        <f>IF(ISNUMBER(T1_Data!DT51),IF(T1_Data!DT51=-999,"NA",IF(T1_Data!DT51&lt;1, "&lt;1", IF(T1_Data!DT51&gt;99, "&gt;99", T1_Data!DT51))),"-")</f>
        <v>-</v>
      </c>
      <c r="DU53" s="72" t="str">
        <f>IF(ISNUMBER(T1_Data!DU51),IF(T1_Data!DU51=-999,"NA",IF(T1_Data!DU51&lt;1, "&lt;1", IF(T1_Data!DU51&gt;99, "&gt;99", T1_Data!DU51))),"-")</f>
        <v>-</v>
      </c>
      <c r="DV53" s="72" t="str">
        <f>IF(ISNUMBER(T1_Data!DV51),IF(T1_Data!DV51=-999,"NA",IF(T1_Data!DV51&lt;1, "&lt;1", IF(T1_Data!DV51&gt;99, "&gt;99", T1_Data!DV51))),"-")</f>
        <v>-</v>
      </c>
      <c r="DW53" s="72" t="str">
        <f>IF(ISNUMBER(T1_Data!DW51),IF(T1_Data!DW51=-999,"NA",IF(T1_Data!DW51&lt;1, "&lt;1", IF(T1_Data!DW51&gt;99, "&gt;99", T1_Data!DW51))),"-")</f>
        <v>-</v>
      </c>
      <c r="DX53" s="72" t="str">
        <f>IF(ISNUMBER(T1_Data!DX51),IF(T1_Data!DX51=-999,"NA",IF(T1_Data!DX51&lt;1, "&lt;1", IF(T1_Data!DX51&gt;99, "&gt;99", T1_Data!DX51))),"-")</f>
        <v>-</v>
      </c>
      <c r="DY53" s="72" t="str">
        <f>IF(ISNUMBER(T1_Data!DY51),IF(T1_Data!DY51=-999,"NA",IF(T1_Data!DY51&lt;1, "&lt;1", IF(T1_Data!DY51&gt;99, "&gt;99", T1_Data!DY51))),"-")</f>
        <v>-</v>
      </c>
      <c r="DZ53" s="72" t="str">
        <f>IF(ISNUMBER(T1_Data!DZ51),IF(T1_Data!DZ51=-999,"NA",IF(T1_Data!DZ51&lt;1, "&lt;1", IF(T1_Data!DZ51&gt;99, "&gt;99", T1_Data!DZ51))),"-")</f>
        <v>-</v>
      </c>
      <c r="EA53" s="72" t="str">
        <f>IF(ISNUMBER(T1_Data!EA51),IF(T1_Data!EA51=-999,"NA",IF(T1_Data!EA51&lt;1, "&lt;1", IF(T1_Data!EA51&gt;99, "&gt;99", T1_Data!EA51))),"-")</f>
        <v>-</v>
      </c>
      <c r="EB53" s="72" t="str">
        <f>IF(ISNUMBER(T1_Data!EB51),IF(T1_Data!EB51=-999,"NA",IF(T1_Data!EB51&lt;1, "&lt;1", IF(T1_Data!EB51&gt;99, "&gt;99", T1_Data!EB51))),"-")</f>
        <v>-</v>
      </c>
      <c r="EC53" s="72" t="str">
        <f>IF(ISNUMBER(T1_Data!EC51),IF(T1_Data!EC51=-999,"NA",IF(T1_Data!EC51&lt;1, "&lt;1", IF(T1_Data!EC51&gt;99, "&gt;99", T1_Data!EC51))),"-")</f>
        <v>-</v>
      </c>
      <c r="ED53" s="72" t="str">
        <f>IF(ISNUMBER(T1_Data!ED51),IF(T1_Data!ED51=-999,"NA",IF(T1_Data!ED51&lt;1, "&lt;1", IF(T1_Data!ED51&gt;99, "&gt;99", T1_Data!ED51))),"-")</f>
        <v>-</v>
      </c>
      <c r="EE53" s="72" t="str">
        <f>IF(ISNUMBER(T1_Data!EE51),IF(T1_Data!EE51=-999,"NA",IF(T1_Data!EE51&lt;1, "&lt;1", IF(T1_Data!EE51&gt;99, "&gt;99", T1_Data!EE51))),"-")</f>
        <v>-</v>
      </c>
      <c r="EF53" s="72" t="str">
        <f>IF(ISNUMBER(T1_Data!EF51),IF(T1_Data!EF51=-999,"NA",IF(T1_Data!EF51&lt;1, "&lt;1", IF(T1_Data!EF51&gt;99, "&gt;99", T1_Data!EF51))),"-")</f>
        <v>-</v>
      </c>
      <c r="EG53" s="72" t="str">
        <f>IF(ISNUMBER(T1_Data!EG51),IF(T1_Data!EG51=-999,"NA",IF(T1_Data!EG51&lt;1, "&lt;1", IF(T1_Data!EG51&gt;99, "&gt;99", T1_Data!EG51))),"-")</f>
        <v>-</v>
      </c>
      <c r="EH53" s="72" t="str">
        <f>IF(ISNUMBER(T1_Data!EH51),IF(T1_Data!EH51=-999,"NA",IF(T1_Data!EH51&lt;1, "&lt;1", IF(T1_Data!EH51&gt;99, "&gt;99", T1_Data!EH51))),"-")</f>
        <v>-</v>
      </c>
      <c r="EI53" s="72" t="str">
        <f>IF(ISNUMBER(T1_Data!EI51),IF(T1_Data!EI51=-999,"NA",IF(T1_Data!EI51&lt;1, "&lt;1", IF(T1_Data!EI51&gt;99, "&gt;99", T1_Data!EI51))),"-")</f>
        <v>-</v>
      </c>
      <c r="EJ53" s="72" t="str">
        <f>IF(ISNUMBER(T1_Data!EJ51),IF(T1_Data!EJ51=-999,"NA",IF(T1_Data!EJ51&lt;1, "&lt;1", IF(T1_Data!EJ51&gt;99, "&gt;99", T1_Data!EJ51))),"-")</f>
        <v>-</v>
      </c>
      <c r="EK53" s="72" t="str">
        <f>IF(ISNUMBER(T1_Data!EK51),IF(T1_Data!EK51=-999,"NA",IF(T1_Data!EK51&lt;1, "&lt;1", IF(T1_Data!EK51&gt;99, "&gt;99", T1_Data!EK51))),"-")</f>
        <v>-</v>
      </c>
      <c r="EL53" s="72" t="str">
        <f>IF(ISNUMBER(T1_Data!EL51),IF(T1_Data!EL51=-999,"NA",IF(T1_Data!EL51&lt;1, "&lt;1", IF(T1_Data!EL51&gt;99, "&gt;99", T1_Data!EL51))),"-")</f>
        <v>-</v>
      </c>
      <c r="EM53" s="72" t="str">
        <f>IF(ISNUMBER(T1_Data!EM51),IF(T1_Data!EM51=-999,"NA",IF(T1_Data!EM51&lt;1, "&lt;1", IF(T1_Data!EM51&gt;99, "&gt;99", T1_Data!EM51))),"-")</f>
        <v>-</v>
      </c>
      <c r="EN53" s="72" t="str">
        <f>IF(ISNUMBER(T1_Data!EN51),IF(T1_Data!EN51=-999,"NA",IF(T1_Data!EN51&lt;1, "&lt;1", IF(T1_Data!EN51&gt;99, "&gt;99", T1_Data!EN51))),"-")</f>
        <v>-</v>
      </c>
      <c r="EO53" s="72" t="str">
        <f>IF(ISNUMBER(T1_Data!EO51),IF(T1_Data!EO51=-999,"NA",IF(T1_Data!EO51&lt;1, "&lt;1", IF(T1_Data!EO51&gt;99, "&gt;99", T1_Data!EO51))),"-")</f>
        <v>-</v>
      </c>
      <c r="EP53" s="72" t="str">
        <f>IF(ISNUMBER(T1_Data!EP51),IF(T1_Data!EP51=-999,"NA",IF(T1_Data!EP51&lt;1, "&lt;1", IF(T1_Data!EP51&gt;99, "&gt;99", T1_Data!EP51))),"-")</f>
        <v>-</v>
      </c>
      <c r="EQ53" s="72" t="str">
        <f>IF(ISNUMBER(T1_Data!EQ51),IF(T1_Data!EQ51=-999,"NA",IF(T1_Data!EQ51&lt;1, "&lt;1", IF(T1_Data!EQ51&gt;99, "&gt;99", T1_Data!EQ51))),"-")</f>
        <v>-</v>
      </c>
      <c r="ER53" s="72" t="str">
        <f>IF(ISNUMBER(T1_Data!ER51),IF(T1_Data!ER51=-999,"NA",IF(T1_Data!ER51&lt;1, "&lt;1", IF(T1_Data!ER51&gt;99, "&gt;99", T1_Data!ER51))),"-")</f>
        <v>-</v>
      </c>
      <c r="ES53" s="72" t="str">
        <f>IF(ISNUMBER(T1_Data!ES51),IF(T1_Data!ES51=-999,"NA",IF(T1_Data!ES51&lt;1, "&lt;1", IF(T1_Data!ES51&gt;99, "&gt;99", T1_Data!ES51))),"-")</f>
        <v>-</v>
      </c>
      <c r="ET53" s="72" t="str">
        <f>IF(ISNUMBER(T1_Data!ET51),IF(T1_Data!ET51=-999,"NA",IF(T1_Data!ET51&lt;1, "&lt;1", IF(T1_Data!ET51&gt;99, "&gt;99", T1_Data!ET51))),"-")</f>
        <v>-</v>
      </c>
      <c r="EU53" s="72" t="str">
        <f>IF(ISNUMBER(T1_Data!EU51),IF(T1_Data!EU51=-999,"NA",IF(T1_Data!EU51&lt;1, "&lt;1", IF(T1_Data!EU51&gt;99, "&gt;99", T1_Data!EU51))),"-")</f>
        <v>-</v>
      </c>
      <c r="EV53" s="72" t="str">
        <f>IF(ISNUMBER(T1_Data!EV51),IF(T1_Data!EV51=-999,"NA",IF(T1_Data!EV51&lt;1, "&lt;1", IF(T1_Data!EV51&gt;99, "&gt;99", T1_Data!EV51))),"-")</f>
        <v>-</v>
      </c>
      <c r="EW53" s="72" t="str">
        <f>IF(ISNUMBER(T1_Data!EW51),IF(T1_Data!EW51=-999,"NA",IF(T1_Data!EW51&lt;1, "&lt;1", IF(T1_Data!EW51&gt;99, "&gt;99", T1_Data!EW51))),"-")</f>
        <v>-</v>
      </c>
      <c r="EX53" s="72" t="str">
        <f>IF(ISNUMBER(T1_Data!EX51),IF(T1_Data!EX51=-999,"NA",IF(T1_Data!EX51&lt;1, "&lt;1", IF(T1_Data!EX51&gt;99, "&gt;99", T1_Data!EX51))),"-")</f>
        <v>-</v>
      </c>
      <c r="EY53" s="72" t="str">
        <f>IF(ISNUMBER(T1_Data!EY51),IF(T1_Data!EY51=-999,"NA",IF(T1_Data!EY51&lt;1, "&lt;1", IF(T1_Data!EY51&gt;99, "&gt;99", T1_Data!EY51))),"-")</f>
        <v>-</v>
      </c>
      <c r="EZ53" s="72" t="str">
        <f>IF(ISNUMBER(T1_Data!EZ51),IF(T1_Data!EZ51=-999,"NA",IF(T1_Data!EZ51&lt;1, "&lt;1", IF(T1_Data!EZ51&gt;99, "&gt;99", T1_Data!EZ51))),"-")</f>
        <v>-</v>
      </c>
      <c r="FA53" s="72" t="str">
        <f>IF(ISNUMBER(T1_Data!FA51),IF(T1_Data!FA51=-999,"NA",IF(T1_Data!FA51&lt;1, "&lt;1", IF(T1_Data!FA51&gt;99, "&gt;99", T1_Data!FA51))),"-")</f>
        <v>-</v>
      </c>
      <c r="FB53" s="72" t="str">
        <f>IF(ISNUMBER(T1_Data!FB51),IF(T1_Data!FB51=-999,"NA",IF(T1_Data!FB51&lt;1, "&lt;1", IF(T1_Data!FB51&gt;99, "&gt;99", T1_Data!FB51))),"-")</f>
        <v>-</v>
      </c>
      <c r="FC53" s="72" t="str">
        <f>IF(ISNUMBER(T1_Data!FC51),IF(T1_Data!FC51=-999,"NA",IF(T1_Data!FC51&lt;1, "&lt;1", IF(T1_Data!FC51&gt;99, "&gt;99", T1_Data!FC51))),"-")</f>
        <v>-</v>
      </c>
      <c r="FD53" s="72" t="str">
        <f>IF(ISNUMBER(T1_Data!FD51),IF(T1_Data!FD51=-999,"NA",IF(T1_Data!FD51&lt;1, "&lt;1", IF(T1_Data!FD51&gt;99, "&gt;99", T1_Data!FD51))),"-")</f>
        <v>-</v>
      </c>
      <c r="FE53" s="72" t="str">
        <f>IF(ISNUMBER(T1_Data!FE51),IF(T1_Data!FE51=-999,"NA",IF(T1_Data!FE51&lt;1, "&lt;1", IF(T1_Data!FE51&gt;99, "&gt;99", T1_Data!FE51))),"-")</f>
        <v>-</v>
      </c>
      <c r="FF53" s="72" t="str">
        <f>IF(ISNUMBER(T1_Data!FF51),IF(T1_Data!FF51=-999,"NA",IF(T1_Data!FF51&lt;1, "&lt;1", IF(T1_Data!FF51&gt;99, "&gt;99", T1_Data!FF51))),"-")</f>
        <v>-</v>
      </c>
      <c r="FG53" s="72" t="str">
        <f>IF(ISNUMBER(T1_Data!FG51),IF(T1_Data!FG51=-999,"NA",IF(T1_Data!FG51&lt;1, "&lt;1", IF(T1_Data!FG51&gt;99, "&gt;99", T1_Data!FG51))),"-")</f>
        <v>-</v>
      </c>
      <c r="FH53" s="72" t="str">
        <f>IF(ISNUMBER(T1_Data!FH51),IF(T1_Data!FH51=-999,"NA",IF(T1_Data!FH51&lt;1, "&lt;1", IF(T1_Data!FH51&gt;99, "&gt;99", T1_Data!FH51))),"-")</f>
        <v>-</v>
      </c>
      <c r="FI53" s="72" t="str">
        <f>IF(ISNUMBER(T1_Data!FI51),IF(T1_Data!FI51=-999,"NA",IF(T1_Data!FI51&lt;1, "&lt;1", IF(T1_Data!FI51&gt;99, "&gt;99", T1_Data!FI51))),"-")</f>
        <v>-</v>
      </c>
      <c r="FJ53" s="72" t="str">
        <f>IF(ISNUMBER(T1_Data!FJ51),IF(T1_Data!FJ51=-999,"NA",IF(T1_Data!FJ51&lt;1, "&lt;1", IF(T1_Data!FJ51&gt;99, "&gt;99", T1_Data!FJ51))),"-")</f>
        <v>-</v>
      </c>
      <c r="FK53" s="72" t="str">
        <f>IF(ISNUMBER(T1_Data!FK51),IF(T1_Data!FK51=-999,"NA",IF(T1_Data!FK51&lt;1, "&lt;1", IF(T1_Data!FK51&gt;99, "&gt;99", T1_Data!FK51))),"-")</f>
        <v>-</v>
      </c>
      <c r="FL53" s="72" t="str">
        <f>IF(ISNUMBER(T1_Data!FL51),IF(T1_Data!FL51=-999,"NA",IF(T1_Data!FL51&lt;1, "&lt;1", IF(T1_Data!FL51&gt;99, "&gt;99", T1_Data!FL51))),"-")</f>
        <v>-</v>
      </c>
      <c r="FM53" s="72" t="str">
        <f>IF(ISNUMBER(T1_Data!FM51),IF(T1_Data!FM51=-999,"NA",IF(T1_Data!FM51&lt;1, "&lt;1", IF(T1_Data!FM51&gt;99, "&gt;99", T1_Data!FM51))),"-")</f>
        <v>-</v>
      </c>
      <c r="FN53" s="72" t="str">
        <f>IF(ISNUMBER(T1_Data!FN51),IF(T1_Data!FN51=-999,"NA",IF(T1_Data!FN51&lt;1, "&lt;1", IF(T1_Data!FN51&gt;99, "&gt;99", T1_Data!FN51))),"-")</f>
        <v>-</v>
      </c>
      <c r="FO53" s="72" t="str">
        <f>IF(ISNUMBER(T1_Data!FO51),IF(T1_Data!FO51=-999,"NA",IF(T1_Data!FO51&lt;1, "&lt;1", IF(T1_Data!FO51&gt;99, "&gt;99", T1_Data!FO51))),"-")</f>
        <v>-</v>
      </c>
      <c r="FP53" s="72" t="str">
        <f>IF(ISNUMBER(T1_Data!FP51),IF(T1_Data!FP51=-999,"NA",IF(T1_Data!FP51&lt;1, "&lt;1", IF(T1_Data!FP51&gt;99, "&gt;99", T1_Data!FP51))),"-")</f>
        <v>-</v>
      </c>
      <c r="FQ53" s="72" t="str">
        <f>IF(ISNUMBER(T1_Data!FQ51),IF(T1_Data!FQ51=-999,"NA",IF(T1_Data!FQ51&lt;1, "&lt;1", IF(T1_Data!FQ51&gt;99, "&gt;99", T1_Data!FQ51))),"-")</f>
        <v>-</v>
      </c>
      <c r="FR53" s="72" t="str">
        <f>IF(ISNUMBER(T1_Data!FR51),IF(T1_Data!FR51=-999,"NA",IF(T1_Data!FR51&lt;1, "&lt;1", IF(T1_Data!FR51&gt;99, "&gt;99", T1_Data!FR51))),"-")</f>
        <v>-</v>
      </c>
      <c r="FS53" s="72" t="str">
        <f>IF(ISNUMBER(T1_Data!FS51),IF(T1_Data!FS51=-999,"NA",IF(T1_Data!FS51&lt;1, "&lt;1", IF(T1_Data!FS51&gt;99, "&gt;99", T1_Data!FS51))),"-")</f>
        <v>-</v>
      </c>
      <c r="FT53" s="72" t="str">
        <f>IF(ISNUMBER(T1_Data!FT51),IF(T1_Data!FT51=-999,"NA",IF(T1_Data!FT51&lt;1, "&lt;1", IF(T1_Data!FT51&gt;99, "&gt;99", T1_Data!FT51))),"-")</f>
        <v>-</v>
      </c>
      <c r="FU53" s="72" t="str">
        <f>IF(ISNUMBER(T1_Data!FU51),IF(T1_Data!FU51=-999,"NA",IF(T1_Data!FU51&lt;1, "&lt;1", IF(T1_Data!FU51&gt;99, "&gt;99", T1_Data!FU51))),"-")</f>
        <v>-</v>
      </c>
      <c r="FV53" s="72" t="str">
        <f>IF(ISNUMBER(T1_Data!FV51),IF(T1_Data!FV51=-999,"NA",IF(T1_Data!FV51&lt;1, "&lt;1", IF(T1_Data!FV51&gt;99, "&gt;99", T1_Data!FV51))),"-")</f>
        <v>-</v>
      </c>
      <c r="FW53" s="72" t="str">
        <f>IF(ISNUMBER(T1_Data!FW51),IF(T1_Data!FW51=-999,"NA",IF(T1_Data!FW51&lt;1, "&lt;1", IF(T1_Data!FW51&gt;99, "&gt;99", T1_Data!FW51))),"-")</f>
        <v>-</v>
      </c>
      <c r="FX53" s="71" t="str">
        <f>IF(ISBLANK(T1_Data!FX51), "", T1_Data!FX51)</f>
        <v/>
      </c>
    </row>
    <row r="54" spans="1:180" x14ac:dyDescent="0.25">
      <c r="A54" s="71" t="str">
        <f>IF(ISBLANK(T1_Data!A52), "", T1_Data!A52)</f>
        <v/>
      </c>
      <c r="B54" s="72" t="str">
        <f>IF(ISNUMBER(T1_Data!B52), T1_Data!B52,"-")</f>
        <v>-</v>
      </c>
      <c r="C54" s="72" t="str">
        <f>IF(ISNUMBER(T1_Data!C52),IF(T1_Data!C52=-999,"NA",IF(T1_Data!C52&lt;1, "&lt;1", IF(T1_Data!C52&gt;99, "&gt;99", T1_Data!C52))),"-")</f>
        <v>-</v>
      </c>
      <c r="D54" s="72" t="str">
        <f>IF(ISNUMBER(T1_Data!D52),IF(T1_Data!D52=-999,"NA",IF(T1_Data!D52&lt;1, "&lt;1", IF(T1_Data!D52&gt;99, "&gt;99", T1_Data!D52))),"-")</f>
        <v>-</v>
      </c>
      <c r="E54" s="72" t="str">
        <f>IF(ISNUMBER(T1_Data!E52),IF(T1_Data!E52=-999,"NA",IF(T1_Data!E52&lt;1, "&lt;1", IF(T1_Data!E52&gt;99, "&gt;99", T1_Data!E52))),"-")</f>
        <v>-</v>
      </c>
      <c r="F54" s="72" t="str">
        <f>IF(ISNUMBER(T1_Data!F52),IF(T1_Data!F52=-999,"NA",IF(T1_Data!F52&lt;1, "&lt;1", IF(T1_Data!F52&gt;99, "&gt;99", T1_Data!F52))),"-")</f>
        <v>-</v>
      </c>
      <c r="G54" s="72" t="str">
        <f>IF(ISNUMBER(T1_Data!G52),IF(T1_Data!G52=-999,"NA",IF(T1_Data!G52&lt;1, "&lt;1", IF(T1_Data!G52&gt;99, "&gt;99", T1_Data!G52))),"-")</f>
        <v>-</v>
      </c>
      <c r="H54" s="72" t="str">
        <f>IF(ISNUMBER(T1_Data!H52),IF(T1_Data!H52=-999,"NA",IF(T1_Data!H52&lt;1, "&lt;1", IF(T1_Data!H52&gt;99, "&gt;99", T1_Data!H52))),"-")</f>
        <v>-</v>
      </c>
      <c r="I54" s="72" t="str">
        <f>IF(ISNUMBER(T1_Data!I52),IF(T1_Data!I52=-999,"NA",IF(T1_Data!I52&lt;1, "&lt;1", IF(T1_Data!I52&gt;99, "&gt;99", T1_Data!I52))),"-")</f>
        <v>-</v>
      </c>
      <c r="J54" s="72" t="str">
        <f>IF(ISNUMBER(T1_Data!J52),IF(T1_Data!J52=-999,"NA",IF(T1_Data!J52&lt;1, "&lt;1", IF(T1_Data!J52&gt;99, "&gt;99", T1_Data!J52))),"-")</f>
        <v>-</v>
      </c>
      <c r="K54" s="72" t="str">
        <f>IF(ISNUMBER(T1_Data!K52),IF(T1_Data!K52=-999,"NA",IF(T1_Data!K52&lt;1, "&lt;1", IF(T1_Data!K52&gt;99, "&gt;99", T1_Data!K52))),"-")</f>
        <v>-</v>
      </c>
      <c r="L54" s="72" t="str">
        <f>IF(ISNUMBER(T1_Data!L52),IF(T1_Data!L52=-999,"NA",IF(T1_Data!L52&lt;1, "&lt;1", IF(T1_Data!L52&gt;99, "&gt;99", T1_Data!L52))),"-")</f>
        <v>-</v>
      </c>
      <c r="M54" s="72" t="str">
        <f>IF(ISNUMBER(T1_Data!M52),IF(T1_Data!M52=-999,"NA",IF(T1_Data!M52&lt;1, "&lt;1", IF(T1_Data!M52&gt;99, "&gt;99", T1_Data!M52))),"-")</f>
        <v>-</v>
      </c>
      <c r="N54" s="72" t="str">
        <f>IF(ISNUMBER(T1_Data!N52),IF(T1_Data!N52=-999,"NA",IF(T1_Data!N52&lt;1, "&lt;1", IF(T1_Data!N52&gt;99, "&gt;99", T1_Data!N52))),"-")</f>
        <v>-</v>
      </c>
      <c r="O54" s="72" t="str">
        <f>IF(ISNUMBER(T1_Data!O52),IF(T1_Data!O52=-999,"NA",IF(T1_Data!O52&lt;1, "&lt;1", IF(T1_Data!O52&gt;99, "&gt;99", T1_Data!O52))),"-")</f>
        <v>-</v>
      </c>
      <c r="P54" s="72" t="str">
        <f>IF(ISNUMBER(T1_Data!P52),IF(T1_Data!P52=-999,"NA",IF(T1_Data!P52&lt;1, "&lt;1", IF(T1_Data!P52&gt;99, "&gt;99", T1_Data!P52))),"-")</f>
        <v>-</v>
      </c>
      <c r="Q54" s="72" t="str">
        <f>IF(ISNUMBER(T1_Data!Q52),IF(T1_Data!Q52=-999,"NA",IF(T1_Data!Q52&lt;1, "&lt;1", IF(T1_Data!Q52&gt;99, "&gt;99", T1_Data!Q52))),"-")</f>
        <v>-</v>
      </c>
      <c r="R54" s="72" t="str">
        <f>IF(ISNUMBER(T1_Data!R52),IF(T1_Data!R52=-999,"NA",IF(T1_Data!R52&lt;1, "&lt;1", IF(T1_Data!R52&gt;99, "&gt;99", T1_Data!R52))),"-")</f>
        <v>-</v>
      </c>
      <c r="S54" s="72" t="str">
        <f>IF(ISNUMBER(T1_Data!S52),IF(T1_Data!S52=-999,"NA",IF(T1_Data!S52&lt;1, "&lt;1", IF(T1_Data!S52&gt;99, "&gt;99", T1_Data!S52))),"-")</f>
        <v>-</v>
      </c>
      <c r="T54" s="72" t="str">
        <f>IF(ISNUMBER(T1_Data!T52),IF(T1_Data!T52=-999,"NA",IF(T1_Data!T52&lt;1, "&lt;1", IF(T1_Data!T52&gt;99, "&gt;99", T1_Data!T52))),"-")</f>
        <v>-</v>
      </c>
      <c r="U54" s="72" t="str">
        <f>IF(ISNUMBER(T1_Data!U52),IF(T1_Data!U52=-999,"NA",IF(T1_Data!U52&lt;1, "&lt;1", IF(T1_Data!U52&gt;99, "&gt;99", T1_Data!U52))),"-")</f>
        <v>-</v>
      </c>
      <c r="V54" s="72" t="str">
        <f>IF(ISNUMBER(T1_Data!V52),IF(T1_Data!V52=-999,"NA",IF(T1_Data!V52&lt;1, "&lt;1", IF(T1_Data!V52&gt;99, "&gt;99", T1_Data!V52))),"-")</f>
        <v>-</v>
      </c>
      <c r="W54" s="72" t="str">
        <f>IF(ISNUMBER(T1_Data!W52),IF(T1_Data!W52=-999,"NA",IF(T1_Data!W52&lt;1, "&lt;1", IF(T1_Data!W52&gt;99, "&gt;99", T1_Data!W52))),"-")</f>
        <v>-</v>
      </c>
      <c r="X54" s="72" t="str">
        <f>IF(ISNUMBER(T1_Data!X52),IF(T1_Data!X52=-999,"NA",IF(T1_Data!X52&lt;1, "&lt;1", IF(T1_Data!X52&gt;99, "&gt;99", T1_Data!X52))),"-")</f>
        <v>-</v>
      </c>
      <c r="Y54" s="72" t="str">
        <f>IF(ISNUMBER(T1_Data!Y52),IF(T1_Data!Y52=-999,"NA",IF(T1_Data!Y52&lt;1, "&lt;1", IF(T1_Data!Y52&gt;99, "&gt;99", T1_Data!Y52))),"-")</f>
        <v>-</v>
      </c>
      <c r="Z54" s="72" t="str">
        <f>IF(ISNUMBER(T1_Data!Z52),IF(T1_Data!Z52=-999,"NA",IF(T1_Data!Z52&lt;1, "&lt;1", IF(T1_Data!Z52&gt;99, "&gt;99", T1_Data!Z52))),"-")</f>
        <v>-</v>
      </c>
      <c r="AA54" s="72" t="str">
        <f>IF(ISNUMBER(T1_Data!AA52),IF(T1_Data!AA52=-999,"NA",IF(T1_Data!AA52&lt;1, "&lt;1", IF(T1_Data!AA52&gt;99, "&gt;99", T1_Data!AA52))),"-")</f>
        <v>-</v>
      </c>
      <c r="AB54" s="72" t="str">
        <f>IF(ISNUMBER(T1_Data!AB52),IF(T1_Data!AB52=-999,"NA",IF(T1_Data!AB52&lt;1, "&lt;1", IF(T1_Data!AB52&gt;99, "&gt;99", T1_Data!AB52))),"-")</f>
        <v>-</v>
      </c>
      <c r="AC54" s="72" t="str">
        <f>IF(ISNUMBER(T1_Data!AC52),IF(T1_Data!AC52=-999,"NA",IF(T1_Data!AC52&lt;1, "&lt;1", IF(T1_Data!AC52&gt;99, "&gt;99", T1_Data!AC52))),"-")</f>
        <v>-</v>
      </c>
      <c r="AD54" s="72" t="str">
        <f>IF(ISNUMBER(T1_Data!AD52),IF(T1_Data!AD52=-999,"NA",IF(T1_Data!AD52&lt;1, "&lt;1", IF(T1_Data!AD52&gt;99, "&gt;99", T1_Data!AD52))),"-")</f>
        <v>-</v>
      </c>
      <c r="AE54" s="72" t="str">
        <f>IF(ISNUMBER(T1_Data!AE52),IF(T1_Data!AE52=-999,"NA",IF(T1_Data!AE52&lt;1, "&lt;1", IF(T1_Data!AE52&gt;99, "&gt;99", T1_Data!AE52))),"-")</f>
        <v>-</v>
      </c>
      <c r="AF54" s="72" t="str">
        <f>IF(ISNUMBER(T1_Data!AF52),IF(T1_Data!AF52=-999,"NA",IF(T1_Data!AF52&lt;1, "&lt;1", IF(T1_Data!AF52&gt;99, "&gt;99", T1_Data!AF52))),"-")</f>
        <v>-</v>
      </c>
      <c r="AG54" s="72" t="str">
        <f>IF(ISNUMBER(T1_Data!AG52),IF(T1_Data!AG52=-999,"NA",IF(T1_Data!AG52&lt;1, "&lt;1", IF(T1_Data!AG52&gt;99, "&gt;99", T1_Data!AG52))),"-")</f>
        <v>-</v>
      </c>
      <c r="AH54" s="72" t="str">
        <f>IF(ISNUMBER(T1_Data!AH52),IF(T1_Data!AH52=-999,"NA",IF(T1_Data!AH52&lt;1, "&lt;1", IF(T1_Data!AH52&gt;99, "&gt;99", T1_Data!AH52))),"-")</f>
        <v>-</v>
      </c>
      <c r="AI54" s="72" t="str">
        <f>IF(ISNUMBER(T1_Data!AI52),IF(T1_Data!AI52=-999,"NA",IF(T1_Data!AI52&lt;1, "&lt;1", IF(T1_Data!AI52&gt;99, "&gt;99", T1_Data!AI52))),"-")</f>
        <v>-</v>
      </c>
      <c r="AJ54" s="72" t="str">
        <f>IF(ISNUMBER(T1_Data!AJ52),IF(T1_Data!AJ52=-999,"NA",IF(T1_Data!AJ52&lt;1, "&lt;1", IF(T1_Data!AJ52&gt;99, "&gt;99", T1_Data!AJ52))),"-")</f>
        <v>-</v>
      </c>
      <c r="AK54" s="72" t="str">
        <f>IF(ISNUMBER(T1_Data!AK52),IF(T1_Data!AK52=-999,"NA",IF(T1_Data!AK52&lt;1, "&lt;1", IF(T1_Data!AK52&gt;99, "&gt;99", T1_Data!AK52))),"-")</f>
        <v>-</v>
      </c>
      <c r="AL54" s="72" t="str">
        <f>IF(ISNUMBER(T1_Data!AL52),IF(T1_Data!AL52=-999,"NA",IF(T1_Data!AL52&lt;1, "&lt;1", IF(T1_Data!AL52&gt;99, "&gt;99", T1_Data!AL52))),"-")</f>
        <v>-</v>
      </c>
      <c r="AM54" s="72" t="str">
        <f>IF(ISNUMBER(T1_Data!AM52),IF(T1_Data!AM52=-999,"NA",IF(T1_Data!AM52&lt;1, "&lt;1", IF(T1_Data!AM52&gt;99, "&gt;99", T1_Data!AM52))),"-")</f>
        <v>-</v>
      </c>
      <c r="AN54" s="72" t="str">
        <f>IF(ISNUMBER(T1_Data!AN52),IF(T1_Data!AN52=-999,"NA",IF(T1_Data!AN52&lt;1, "&lt;1", IF(T1_Data!AN52&gt;99, "&gt;99", T1_Data!AN52))),"-")</f>
        <v>-</v>
      </c>
      <c r="AO54" s="72" t="str">
        <f>IF(ISNUMBER(T1_Data!AO52),IF(T1_Data!AO52=-999,"NA",IF(T1_Data!AO52&lt;1, "&lt;1", IF(T1_Data!AO52&gt;99, "&gt;99", T1_Data!AO52))),"-")</f>
        <v>-</v>
      </c>
      <c r="AP54" s="72" t="str">
        <f>IF(ISNUMBER(T1_Data!AP52),IF(T1_Data!AP52=-999,"NA",IF(T1_Data!AP52&lt;1, "&lt;1", IF(T1_Data!AP52&gt;99, "&gt;99", T1_Data!AP52))),"-")</f>
        <v>-</v>
      </c>
      <c r="AQ54" s="72" t="str">
        <f>IF(ISNUMBER(T1_Data!AQ52),IF(T1_Data!AQ52=-999,"NA",IF(T1_Data!AQ52&lt;1, "&lt;1", IF(T1_Data!AQ52&gt;99, "&gt;99", T1_Data!AQ52))),"-")</f>
        <v>-</v>
      </c>
      <c r="AR54" s="72" t="str">
        <f>IF(ISNUMBER(T1_Data!AR52),IF(T1_Data!AR52=-999,"NA",IF(T1_Data!AR52&lt;1, "&lt;1", IF(T1_Data!AR52&gt;99, "&gt;99", T1_Data!AR52))),"-")</f>
        <v>-</v>
      </c>
      <c r="AS54" s="72" t="str">
        <f>IF(ISNUMBER(T1_Data!AS52),IF(T1_Data!AS52=-999,"NA",IF(T1_Data!AS52&lt;1, "&lt;1", IF(T1_Data!AS52&gt;99, "&gt;99", T1_Data!AS52))),"-")</f>
        <v>-</v>
      </c>
      <c r="AT54" s="72" t="str">
        <f>IF(ISNUMBER(T1_Data!AT52),IF(T1_Data!AT52=-999,"NA",IF(T1_Data!AT52&lt;1, "&lt;1", IF(T1_Data!AT52&gt;99, "&gt;99", T1_Data!AT52))),"-")</f>
        <v>-</v>
      </c>
      <c r="AU54" s="72" t="str">
        <f>IF(ISNUMBER(T1_Data!AU52),IF(T1_Data!AU52=-999,"NA",IF(T1_Data!AU52&lt;1, "&lt;1", IF(T1_Data!AU52&gt;99, "&gt;99", T1_Data!AU52))),"-")</f>
        <v>-</v>
      </c>
      <c r="AV54" s="72" t="str">
        <f>IF(ISNUMBER(T1_Data!AV52),IF(T1_Data!AV52=-999,"NA",IF(T1_Data!AV52&lt;1, "&lt;1", IF(T1_Data!AV52&gt;99, "&gt;99", T1_Data!AV52))),"-")</f>
        <v>-</v>
      </c>
      <c r="AW54" s="72" t="str">
        <f>IF(ISNUMBER(T1_Data!AW52),IF(T1_Data!AW52=-999,"NA",IF(T1_Data!AW52&lt;1, "&lt;1", IF(T1_Data!AW52&gt;99, "&gt;99", T1_Data!AW52))),"-")</f>
        <v>-</v>
      </c>
      <c r="AX54" s="72" t="str">
        <f>IF(ISNUMBER(T1_Data!AX52),IF(T1_Data!AX52=-999,"NA",IF(T1_Data!AX52&lt;1, "&lt;1", IF(T1_Data!AX52&gt;99, "&gt;99", T1_Data!AX52))),"-")</f>
        <v>-</v>
      </c>
      <c r="AY54" s="72" t="str">
        <f>IF(ISNUMBER(T1_Data!AY52),IF(T1_Data!AY52=-999,"NA",IF(T1_Data!AY52&lt;1, "&lt;1", IF(T1_Data!AY52&gt;99, "&gt;99", T1_Data!AY52))),"-")</f>
        <v>-</v>
      </c>
      <c r="AZ54" s="72" t="str">
        <f>IF(ISNUMBER(T1_Data!AZ52),IF(T1_Data!AZ52=-999,"NA",IF(T1_Data!AZ52&lt;1, "&lt;1", IF(T1_Data!AZ52&gt;99, "&gt;99", T1_Data!AZ52))),"-")</f>
        <v>-</v>
      </c>
      <c r="BA54" s="72" t="str">
        <f>IF(ISNUMBER(T1_Data!BA52),IF(T1_Data!BA52=-999,"NA",IF(T1_Data!BA52&lt;1, "&lt;1", IF(T1_Data!BA52&gt;99, "&gt;99", T1_Data!BA52))),"-")</f>
        <v>-</v>
      </c>
      <c r="BB54" s="72" t="str">
        <f>IF(ISNUMBER(T1_Data!BB52),IF(T1_Data!BB52=-999,"NA",IF(T1_Data!BB52&lt;1, "&lt;1", IF(T1_Data!BB52&gt;99, "&gt;99", T1_Data!BB52))),"-")</f>
        <v>-</v>
      </c>
      <c r="BC54" s="72" t="str">
        <f>IF(ISNUMBER(T1_Data!BC52),IF(T1_Data!BC52=-999,"NA",IF(T1_Data!BC52&lt;1, "&lt;1", IF(T1_Data!BC52&gt;99, "&gt;99", T1_Data!BC52))),"-")</f>
        <v>-</v>
      </c>
      <c r="BD54" s="72" t="str">
        <f>IF(ISNUMBER(T1_Data!BD52),IF(T1_Data!BD52=-999,"NA",IF(T1_Data!BD52&lt;1, "&lt;1", IF(T1_Data!BD52&gt;99, "&gt;99", T1_Data!BD52))),"-")</f>
        <v>-</v>
      </c>
      <c r="BE54" s="72" t="str">
        <f>IF(ISNUMBER(T1_Data!BE52),IF(T1_Data!BE52=-999,"NA",IF(T1_Data!BE52&lt;1, "&lt;1", IF(T1_Data!BE52&gt;99, "&gt;99", T1_Data!BE52))),"-")</f>
        <v>-</v>
      </c>
      <c r="BF54" s="72" t="str">
        <f>IF(ISNUMBER(T1_Data!BF52),IF(T1_Data!BF52=-999,"NA",IF(T1_Data!BF52&lt;1, "&lt;1", IF(T1_Data!BF52&gt;99, "&gt;99", T1_Data!BF52))),"-")</f>
        <v>-</v>
      </c>
      <c r="BG54" s="72" t="str">
        <f>IF(ISNUMBER(T1_Data!BG52),IF(T1_Data!BG52=-999,"NA",IF(T1_Data!BG52&lt;1, "&lt;1", IF(T1_Data!BG52&gt;99, "&gt;99", T1_Data!BG52))),"-")</f>
        <v>-</v>
      </c>
      <c r="BH54" s="72" t="str">
        <f>IF(ISNUMBER(T1_Data!BH52),IF(T1_Data!BH52=-999,"NA",IF(T1_Data!BH52&lt;1, "&lt;1", IF(T1_Data!BH52&gt;99, "&gt;99", T1_Data!BH52))),"-")</f>
        <v>-</v>
      </c>
      <c r="BI54" s="72" t="str">
        <f>IF(ISNUMBER(T1_Data!BI52),IF(T1_Data!BI52=-999,"NA",IF(T1_Data!BI52&lt;1, "&lt;1", IF(T1_Data!BI52&gt;99, "&gt;99", T1_Data!BI52))),"-")</f>
        <v>-</v>
      </c>
      <c r="BJ54" s="72" t="str">
        <f>IF(ISNUMBER(T1_Data!BJ52),IF(T1_Data!BJ52=-999,"NA",IF(T1_Data!BJ52&lt;1, "&lt;1", IF(T1_Data!BJ52&gt;99, "&gt;99", T1_Data!BJ52))),"-")</f>
        <v>-</v>
      </c>
      <c r="BK54" s="72" t="str">
        <f>IF(ISNUMBER(T1_Data!BK52),IF(T1_Data!BK52=-999,"NA",IF(T1_Data!BK52&lt;1, "&lt;1", IF(T1_Data!BK52&gt;99, "&gt;99", T1_Data!BK52))),"-")</f>
        <v>-</v>
      </c>
      <c r="BL54" s="72" t="str">
        <f>IF(ISNUMBER(T1_Data!BL52),IF(T1_Data!BL52=-999,"NA",IF(T1_Data!BL52&lt;1, "&lt;1", IF(T1_Data!BL52&gt;99, "&gt;99", T1_Data!BL52))),"-")</f>
        <v>-</v>
      </c>
      <c r="BM54" s="72" t="str">
        <f>IF(ISNUMBER(T1_Data!BM52),IF(T1_Data!BM52=-999,"NA",IF(T1_Data!BM52&lt;1, "&lt;1", IF(T1_Data!BM52&gt;99, "&gt;99", T1_Data!BM52))),"-")</f>
        <v>-</v>
      </c>
      <c r="BN54" s="72" t="str">
        <f>IF(ISNUMBER(T1_Data!BN52),IF(T1_Data!BN52=-999,"NA",IF(T1_Data!BN52&lt;1, "&lt;1", IF(T1_Data!BN52&gt;99, "&gt;99", T1_Data!BN52))),"-")</f>
        <v>-</v>
      </c>
      <c r="BO54" s="72" t="str">
        <f>IF(ISNUMBER(T1_Data!BO52),IF(T1_Data!BO52=-999,"NA",IF(T1_Data!BO52&lt;1, "&lt;1", IF(T1_Data!BO52&gt;99, "&gt;99", T1_Data!BO52))),"-")</f>
        <v>-</v>
      </c>
      <c r="BP54" s="72" t="str">
        <f>IF(ISNUMBER(T1_Data!BP52),IF(T1_Data!BP52=-999,"NA",IF(T1_Data!BP52&lt;1, "&lt;1", IF(T1_Data!BP52&gt;99, "&gt;99", T1_Data!BP52))),"-")</f>
        <v>-</v>
      </c>
      <c r="BQ54" s="72" t="str">
        <f>IF(ISNUMBER(T1_Data!BQ52),IF(T1_Data!BQ52=-999,"NA",IF(T1_Data!BQ52&lt;1, "&lt;1", IF(T1_Data!BQ52&gt;99, "&gt;99", T1_Data!BQ52))),"-")</f>
        <v>-</v>
      </c>
      <c r="BR54" s="72" t="str">
        <f>IF(ISNUMBER(T1_Data!BR52),IF(T1_Data!BR52=-999,"NA",IF(T1_Data!BR52&lt;1, "&lt;1", IF(T1_Data!BR52&gt;99, "&gt;99", T1_Data!BR52))),"-")</f>
        <v>-</v>
      </c>
      <c r="BS54" s="72" t="str">
        <f>IF(ISNUMBER(T1_Data!BS52),IF(T1_Data!BS52=-999,"NA",IF(T1_Data!BS52&lt;1, "&lt;1", IF(T1_Data!BS52&gt;99, "&gt;99", T1_Data!BS52))),"-")</f>
        <v>-</v>
      </c>
      <c r="BT54" s="72" t="str">
        <f>IF(ISNUMBER(T1_Data!BT52),IF(T1_Data!BT52=-999,"NA",IF(T1_Data!BT52&lt;1, "&lt;1", IF(T1_Data!BT52&gt;99, "&gt;99", T1_Data!BT52))),"-")</f>
        <v>-</v>
      </c>
      <c r="BU54" s="72" t="str">
        <f>IF(ISNUMBER(T1_Data!BU52),IF(T1_Data!BU52=-999,"NA",IF(T1_Data!BU52&lt;1, "&lt;1", IF(T1_Data!BU52&gt;99, "&gt;99", T1_Data!BU52))),"-")</f>
        <v>-</v>
      </c>
      <c r="BV54" s="72" t="str">
        <f>IF(ISNUMBER(T1_Data!BV52),IF(T1_Data!BV52=-999,"NA",IF(T1_Data!BV52&lt;1, "&lt;1", IF(T1_Data!BV52&gt;99, "&gt;99", T1_Data!BV52))),"-")</f>
        <v>-</v>
      </c>
      <c r="BW54" s="72" t="str">
        <f>IF(ISNUMBER(T1_Data!BW52),IF(T1_Data!BW52=-999,"NA",IF(T1_Data!BW52&lt;1, "&lt;1", IF(T1_Data!BW52&gt;99, "&gt;99", T1_Data!BW52))),"-")</f>
        <v>-</v>
      </c>
      <c r="BX54" s="72" t="str">
        <f>IF(ISNUMBER(T1_Data!BX52),IF(T1_Data!BX52=-999,"NA",IF(T1_Data!BX52&lt;1, "&lt;1", IF(T1_Data!BX52&gt;99, "&gt;99", T1_Data!BX52))),"-")</f>
        <v>-</v>
      </c>
      <c r="BY54" s="72" t="str">
        <f>IF(ISNUMBER(T1_Data!BY52),IF(T1_Data!BY52=-999,"NA",IF(T1_Data!BY52&lt;1, "&lt;1", IF(T1_Data!BY52&gt;99, "&gt;99", T1_Data!BY52))),"-")</f>
        <v>-</v>
      </c>
      <c r="BZ54" s="72" t="str">
        <f>IF(ISNUMBER(T1_Data!BZ52),IF(T1_Data!BZ52=-999,"NA",IF(T1_Data!BZ52&lt;1, "&lt;1", IF(T1_Data!BZ52&gt;99, "&gt;99", T1_Data!BZ52))),"-")</f>
        <v>-</v>
      </c>
      <c r="CA54" s="72" t="str">
        <f>IF(ISNUMBER(T1_Data!CA52),IF(T1_Data!CA52=-999,"NA",IF(T1_Data!CA52&lt;1, "&lt;1", IF(T1_Data!CA52&gt;99, "&gt;99", T1_Data!CA52))),"-")</f>
        <v>-</v>
      </c>
      <c r="CB54" s="72" t="str">
        <f>IF(ISNUMBER(T1_Data!CB52),IF(T1_Data!CB52=-999,"NA",IF(T1_Data!CB52&lt;1, "&lt;1", IF(T1_Data!CB52&gt;99, "&gt;99", T1_Data!CB52))),"-")</f>
        <v>-</v>
      </c>
      <c r="CC54" s="72" t="str">
        <f>IF(ISNUMBER(T1_Data!CC52),IF(T1_Data!CC52=-999,"NA",IF(T1_Data!CC52&lt;1, "&lt;1", IF(T1_Data!CC52&gt;99, "&gt;99", T1_Data!CC52))),"-")</f>
        <v>-</v>
      </c>
      <c r="CD54" s="72" t="str">
        <f>IF(ISNUMBER(T1_Data!CD52),IF(T1_Data!CD52=-999,"NA",IF(T1_Data!CD52&lt;1, "&lt;1", IF(T1_Data!CD52&gt;99, "&gt;99", T1_Data!CD52))),"-")</f>
        <v>-</v>
      </c>
      <c r="CE54" s="72" t="str">
        <f>IF(ISNUMBER(T1_Data!CE52),IF(T1_Data!CE52=-999,"NA",IF(T1_Data!CE52&lt;1, "&lt;1", IF(T1_Data!CE52&gt;99, "&gt;99", T1_Data!CE52))),"-")</f>
        <v>-</v>
      </c>
      <c r="CF54" s="72" t="str">
        <f>IF(ISNUMBER(T1_Data!CF52),IF(T1_Data!CF52=-999,"NA",IF(T1_Data!CF52&lt;1, "&lt;1", IF(T1_Data!CF52&gt;99, "&gt;99", T1_Data!CF52))),"-")</f>
        <v>-</v>
      </c>
      <c r="CG54" s="72" t="str">
        <f>IF(ISNUMBER(T1_Data!CG52),IF(T1_Data!CG52=-999,"NA",IF(T1_Data!CG52&lt;1, "&lt;1", IF(T1_Data!CG52&gt;99, "&gt;99", T1_Data!CG52))),"-")</f>
        <v>-</v>
      </c>
      <c r="CH54" s="72" t="str">
        <f>IF(ISNUMBER(T1_Data!CH52),IF(T1_Data!CH52=-999,"NA",IF(T1_Data!CH52&lt;1, "&lt;1", IF(T1_Data!CH52&gt;99, "&gt;99", T1_Data!CH52))),"-")</f>
        <v>-</v>
      </c>
      <c r="CI54" s="72" t="str">
        <f>IF(ISNUMBER(T1_Data!CI52),IF(T1_Data!CI52=-999,"NA",IF(T1_Data!CI52&lt;1, "&lt;1", IF(T1_Data!CI52&gt;99, "&gt;99", T1_Data!CI52))),"-")</f>
        <v>-</v>
      </c>
      <c r="CJ54" s="72" t="str">
        <f>IF(ISNUMBER(T1_Data!CJ52),IF(T1_Data!CJ52=-999,"NA",IF(T1_Data!CJ52&lt;1, "&lt;1", IF(T1_Data!CJ52&gt;99, "&gt;99", T1_Data!CJ52))),"-")</f>
        <v>-</v>
      </c>
      <c r="CK54" s="72" t="str">
        <f>IF(ISNUMBER(T1_Data!CK52),IF(T1_Data!CK52=-999,"NA",IF(T1_Data!CK52&lt;1, "&lt;1", IF(T1_Data!CK52&gt;99, "&gt;99", T1_Data!CK52))),"-")</f>
        <v>-</v>
      </c>
      <c r="CL54" s="72" t="str">
        <f>IF(ISNUMBER(T1_Data!CL52),IF(T1_Data!CL52=-999,"NA",IF(T1_Data!CL52&lt;1, "&lt;1", IF(T1_Data!CL52&gt;99, "&gt;99", T1_Data!CL52))),"-")</f>
        <v>-</v>
      </c>
      <c r="CM54" s="72" t="str">
        <f>IF(ISNUMBER(T1_Data!CM52),IF(T1_Data!CM52=-999,"NA",IF(T1_Data!CM52&lt;1, "&lt;1", IF(T1_Data!CM52&gt;99, "&gt;99", T1_Data!CM52))),"-")</f>
        <v>-</v>
      </c>
      <c r="CN54" s="72" t="str">
        <f>IF(ISNUMBER(T1_Data!CN52),IF(T1_Data!CN52=-999,"NA",IF(T1_Data!CN52&lt;1, "&lt;1", IF(T1_Data!CN52&gt;99, "&gt;99", T1_Data!CN52))),"-")</f>
        <v>-</v>
      </c>
      <c r="CO54" s="72" t="str">
        <f>IF(ISNUMBER(T1_Data!CO52),IF(T1_Data!CO52=-999,"NA",IF(T1_Data!CO52&lt;1, "&lt;1", IF(T1_Data!CO52&gt;99, "&gt;99", T1_Data!CO52))),"-")</f>
        <v>-</v>
      </c>
      <c r="CP54" s="72" t="str">
        <f>IF(ISNUMBER(T1_Data!CP52),IF(T1_Data!CP52=-999,"NA",IF(T1_Data!CP52&lt;1, "&lt;1", IF(T1_Data!CP52&gt;99, "&gt;99", T1_Data!CP52))),"-")</f>
        <v>-</v>
      </c>
      <c r="CQ54" s="72" t="str">
        <f>IF(ISNUMBER(T1_Data!CQ52),IF(T1_Data!CQ52=-999,"NA",IF(T1_Data!CQ52&lt;1, "&lt;1", IF(T1_Data!CQ52&gt;99, "&gt;99", T1_Data!CQ52))),"-")</f>
        <v>-</v>
      </c>
      <c r="CR54" s="72" t="str">
        <f>IF(ISNUMBER(T1_Data!CR52),IF(T1_Data!CR52=-999,"NA",IF(T1_Data!CR52&lt;1, "&lt;1", IF(T1_Data!CR52&gt;99, "&gt;99", T1_Data!CR52))),"-")</f>
        <v>-</v>
      </c>
      <c r="CS54" s="72" t="str">
        <f>IF(ISNUMBER(T1_Data!CS52),IF(T1_Data!CS52=-999,"NA",IF(T1_Data!CS52&lt;1, "&lt;1", IF(T1_Data!CS52&gt;99, "&gt;99", T1_Data!CS52))),"-")</f>
        <v>-</v>
      </c>
      <c r="CT54" s="72" t="str">
        <f>IF(ISNUMBER(T1_Data!CT52),IF(T1_Data!CT52=-999,"NA",IF(T1_Data!CT52&lt;1, "&lt;1", IF(T1_Data!CT52&gt;99, "&gt;99", T1_Data!CT52))),"-")</f>
        <v>-</v>
      </c>
      <c r="CU54" s="72" t="str">
        <f>IF(ISNUMBER(T1_Data!CU52),IF(T1_Data!CU52=-999,"NA",IF(T1_Data!CU52&lt;1, "&lt;1", IF(T1_Data!CU52&gt;99, "&gt;99", T1_Data!CU52))),"-")</f>
        <v>-</v>
      </c>
      <c r="CV54" s="72" t="str">
        <f>IF(ISNUMBER(T1_Data!CV52),IF(T1_Data!CV52=-999,"NA",IF(T1_Data!CV52&lt;1, "&lt;1", IF(T1_Data!CV52&gt;99, "&gt;99", T1_Data!CV52))),"-")</f>
        <v>-</v>
      </c>
      <c r="CW54" s="72" t="str">
        <f>IF(ISNUMBER(T1_Data!CW52),IF(T1_Data!CW52=-999,"NA",IF(T1_Data!CW52&lt;1, "&lt;1", IF(T1_Data!CW52&gt;99, "&gt;99", T1_Data!CW52))),"-")</f>
        <v>-</v>
      </c>
      <c r="CX54" s="72" t="str">
        <f>IF(ISNUMBER(T1_Data!CX52),IF(T1_Data!CX52=-999,"NA",IF(T1_Data!CX52&lt;1, "&lt;1", IF(T1_Data!CX52&gt;99, "&gt;99", T1_Data!CX52))),"-")</f>
        <v>-</v>
      </c>
      <c r="CY54" s="72" t="str">
        <f>IF(ISNUMBER(T1_Data!CY52),IF(T1_Data!CY52=-999,"NA",IF(T1_Data!CY52&lt;1, "&lt;1", IF(T1_Data!CY52&gt;99, "&gt;99", T1_Data!CY52))),"-")</f>
        <v>-</v>
      </c>
      <c r="CZ54" s="72" t="str">
        <f>IF(ISNUMBER(T1_Data!CZ52),IF(T1_Data!CZ52=-999,"NA",IF(T1_Data!CZ52&lt;1, "&lt;1", IF(T1_Data!CZ52&gt;99, "&gt;99", T1_Data!CZ52))),"-")</f>
        <v>-</v>
      </c>
      <c r="DA54" s="72" t="str">
        <f>IF(ISNUMBER(T1_Data!DA52),IF(T1_Data!DA52=-999,"NA",IF(T1_Data!DA52&lt;1, "&lt;1", IF(T1_Data!DA52&gt;99, "&gt;99", T1_Data!DA52))),"-")</f>
        <v>-</v>
      </c>
      <c r="DB54" s="72" t="str">
        <f>IF(ISNUMBER(T1_Data!DB52),IF(T1_Data!DB52=-999,"NA",IF(T1_Data!DB52&lt;1, "&lt;1", IF(T1_Data!DB52&gt;99, "&gt;99", T1_Data!DB52))),"-")</f>
        <v>-</v>
      </c>
      <c r="DC54" s="72" t="str">
        <f>IF(ISNUMBER(T1_Data!DC52),IF(T1_Data!DC52=-999,"NA",IF(T1_Data!DC52&lt;1, "&lt;1", IF(T1_Data!DC52&gt;99, "&gt;99", T1_Data!DC52))),"-")</f>
        <v>-</v>
      </c>
      <c r="DD54" s="72" t="str">
        <f>IF(ISNUMBER(T1_Data!DD52),IF(T1_Data!DD52=-999,"NA",IF(T1_Data!DD52&lt;1, "&lt;1", IF(T1_Data!DD52&gt;99, "&gt;99", T1_Data!DD52))),"-")</f>
        <v>-</v>
      </c>
      <c r="DE54" s="72" t="str">
        <f>IF(ISNUMBER(T1_Data!DE52),IF(T1_Data!DE52=-999,"NA",IF(T1_Data!DE52&lt;1, "&lt;1", IF(T1_Data!DE52&gt;99, "&gt;99", T1_Data!DE52))),"-")</f>
        <v>-</v>
      </c>
      <c r="DF54" s="72" t="str">
        <f>IF(ISNUMBER(T1_Data!DF52),IF(T1_Data!DF52=-999,"NA",IF(T1_Data!DF52&lt;1, "&lt;1", IF(T1_Data!DF52&gt;99, "&gt;99", T1_Data!DF52))),"-")</f>
        <v>-</v>
      </c>
      <c r="DG54" s="72" t="str">
        <f>IF(ISNUMBER(T1_Data!DG52),IF(T1_Data!DG52=-999,"NA",IF(T1_Data!DG52&lt;1, "&lt;1", IF(T1_Data!DG52&gt;99, "&gt;99", T1_Data!DG52))),"-")</f>
        <v>-</v>
      </c>
      <c r="DH54" s="72" t="str">
        <f>IF(ISNUMBER(T1_Data!DH52),IF(T1_Data!DH52=-999,"NA",IF(T1_Data!DH52&lt;1, "&lt;1", IF(T1_Data!DH52&gt;99, "&gt;99", T1_Data!DH52))),"-")</f>
        <v>-</v>
      </c>
      <c r="DI54" s="72" t="str">
        <f>IF(ISNUMBER(T1_Data!DI52),IF(T1_Data!DI52=-999,"NA",IF(T1_Data!DI52&lt;1, "&lt;1", IF(T1_Data!DI52&gt;99, "&gt;99", T1_Data!DI52))),"-")</f>
        <v>-</v>
      </c>
      <c r="DJ54" s="72" t="str">
        <f>IF(ISNUMBER(T1_Data!DJ52),IF(T1_Data!DJ52=-999,"NA",IF(T1_Data!DJ52&lt;1, "&lt;1", IF(T1_Data!DJ52&gt;99, "&gt;99", T1_Data!DJ52))),"-")</f>
        <v>-</v>
      </c>
      <c r="DK54" s="72" t="str">
        <f>IF(ISNUMBER(T1_Data!DK52),IF(T1_Data!DK52=-999,"NA",IF(T1_Data!DK52&lt;1, "&lt;1", IF(T1_Data!DK52&gt;99, "&gt;99", T1_Data!DK52))),"-")</f>
        <v>-</v>
      </c>
      <c r="DL54" s="72" t="str">
        <f>IF(ISNUMBER(T1_Data!DL52),IF(T1_Data!DL52=-999,"NA",IF(T1_Data!DL52&lt;1, "&lt;1", IF(T1_Data!DL52&gt;99, "&gt;99", T1_Data!DL52))),"-")</f>
        <v>-</v>
      </c>
      <c r="DM54" s="72" t="str">
        <f>IF(ISNUMBER(T1_Data!DM52),IF(T1_Data!DM52=-999,"NA",IF(T1_Data!DM52&lt;1, "&lt;1", IF(T1_Data!DM52&gt;99, "&gt;99", T1_Data!DM52))),"-")</f>
        <v>-</v>
      </c>
      <c r="DN54" s="72" t="str">
        <f>IF(ISNUMBER(T1_Data!DN52),IF(T1_Data!DN52=-999,"NA",IF(T1_Data!DN52&lt;1, "&lt;1", IF(T1_Data!DN52&gt;99, "&gt;99", T1_Data!DN52))),"-")</f>
        <v>-</v>
      </c>
      <c r="DO54" s="72" t="str">
        <f>IF(ISNUMBER(T1_Data!DO52),IF(T1_Data!DO52=-999,"NA",IF(T1_Data!DO52&lt;1, "&lt;1", IF(T1_Data!DO52&gt;99, "&gt;99", T1_Data!DO52))),"-")</f>
        <v>-</v>
      </c>
      <c r="DP54" s="72" t="str">
        <f>IF(ISNUMBER(T1_Data!DP52),IF(T1_Data!DP52=-999,"NA",IF(T1_Data!DP52&lt;1, "&lt;1", IF(T1_Data!DP52&gt;99, "&gt;99", T1_Data!DP52))),"-")</f>
        <v>-</v>
      </c>
      <c r="DQ54" s="72" t="str">
        <f>IF(ISNUMBER(T1_Data!DQ52),IF(T1_Data!DQ52=-999,"NA",IF(T1_Data!DQ52&lt;1, "&lt;1", IF(T1_Data!DQ52&gt;99, "&gt;99", T1_Data!DQ52))),"-")</f>
        <v>-</v>
      </c>
      <c r="DR54" s="72" t="str">
        <f>IF(ISNUMBER(T1_Data!DR52),IF(T1_Data!DR52=-999,"NA",IF(T1_Data!DR52&lt;1, "&lt;1", IF(T1_Data!DR52&gt;99, "&gt;99", T1_Data!DR52))),"-")</f>
        <v>-</v>
      </c>
      <c r="DS54" s="72" t="str">
        <f>IF(ISNUMBER(T1_Data!DS52),IF(T1_Data!DS52=-999,"NA",IF(T1_Data!DS52&lt;1, "&lt;1", IF(T1_Data!DS52&gt;99, "&gt;99", T1_Data!DS52))),"-")</f>
        <v>-</v>
      </c>
      <c r="DT54" s="72" t="str">
        <f>IF(ISNUMBER(T1_Data!DT52),IF(T1_Data!DT52=-999,"NA",IF(T1_Data!DT52&lt;1, "&lt;1", IF(T1_Data!DT52&gt;99, "&gt;99", T1_Data!DT52))),"-")</f>
        <v>-</v>
      </c>
      <c r="DU54" s="72" t="str">
        <f>IF(ISNUMBER(T1_Data!DU52),IF(T1_Data!DU52=-999,"NA",IF(T1_Data!DU52&lt;1, "&lt;1", IF(T1_Data!DU52&gt;99, "&gt;99", T1_Data!DU52))),"-")</f>
        <v>-</v>
      </c>
      <c r="DV54" s="72" t="str">
        <f>IF(ISNUMBER(T1_Data!DV52),IF(T1_Data!DV52=-999,"NA",IF(T1_Data!DV52&lt;1, "&lt;1", IF(T1_Data!DV52&gt;99, "&gt;99", T1_Data!DV52))),"-")</f>
        <v>-</v>
      </c>
      <c r="DW54" s="72" t="str">
        <f>IF(ISNUMBER(T1_Data!DW52),IF(T1_Data!DW52=-999,"NA",IF(T1_Data!DW52&lt;1, "&lt;1", IF(T1_Data!DW52&gt;99, "&gt;99", T1_Data!DW52))),"-")</f>
        <v>-</v>
      </c>
      <c r="DX54" s="72" t="str">
        <f>IF(ISNUMBER(T1_Data!DX52),IF(T1_Data!DX52=-999,"NA",IF(T1_Data!DX52&lt;1, "&lt;1", IF(T1_Data!DX52&gt;99, "&gt;99", T1_Data!DX52))),"-")</f>
        <v>-</v>
      </c>
      <c r="DY54" s="72" t="str">
        <f>IF(ISNUMBER(T1_Data!DY52),IF(T1_Data!DY52=-999,"NA",IF(T1_Data!DY52&lt;1, "&lt;1", IF(T1_Data!DY52&gt;99, "&gt;99", T1_Data!DY52))),"-")</f>
        <v>-</v>
      </c>
      <c r="DZ54" s="72" t="str">
        <f>IF(ISNUMBER(T1_Data!DZ52),IF(T1_Data!DZ52=-999,"NA",IF(T1_Data!DZ52&lt;1, "&lt;1", IF(T1_Data!DZ52&gt;99, "&gt;99", T1_Data!DZ52))),"-")</f>
        <v>-</v>
      </c>
      <c r="EA54" s="72" t="str">
        <f>IF(ISNUMBER(T1_Data!EA52),IF(T1_Data!EA52=-999,"NA",IF(T1_Data!EA52&lt;1, "&lt;1", IF(T1_Data!EA52&gt;99, "&gt;99", T1_Data!EA52))),"-")</f>
        <v>-</v>
      </c>
      <c r="EB54" s="72" t="str">
        <f>IF(ISNUMBER(T1_Data!EB52),IF(T1_Data!EB52=-999,"NA",IF(T1_Data!EB52&lt;1, "&lt;1", IF(T1_Data!EB52&gt;99, "&gt;99", T1_Data!EB52))),"-")</f>
        <v>-</v>
      </c>
      <c r="EC54" s="72" t="str">
        <f>IF(ISNUMBER(T1_Data!EC52),IF(T1_Data!EC52=-999,"NA",IF(T1_Data!EC52&lt;1, "&lt;1", IF(T1_Data!EC52&gt;99, "&gt;99", T1_Data!EC52))),"-")</f>
        <v>-</v>
      </c>
      <c r="ED54" s="72" t="str">
        <f>IF(ISNUMBER(T1_Data!ED52),IF(T1_Data!ED52=-999,"NA",IF(T1_Data!ED52&lt;1, "&lt;1", IF(T1_Data!ED52&gt;99, "&gt;99", T1_Data!ED52))),"-")</f>
        <v>-</v>
      </c>
      <c r="EE54" s="72" t="str">
        <f>IF(ISNUMBER(T1_Data!EE52),IF(T1_Data!EE52=-999,"NA",IF(T1_Data!EE52&lt;1, "&lt;1", IF(T1_Data!EE52&gt;99, "&gt;99", T1_Data!EE52))),"-")</f>
        <v>-</v>
      </c>
      <c r="EF54" s="72" t="str">
        <f>IF(ISNUMBER(T1_Data!EF52),IF(T1_Data!EF52=-999,"NA",IF(T1_Data!EF52&lt;1, "&lt;1", IF(T1_Data!EF52&gt;99, "&gt;99", T1_Data!EF52))),"-")</f>
        <v>-</v>
      </c>
      <c r="EG54" s="72" t="str">
        <f>IF(ISNUMBER(T1_Data!EG52),IF(T1_Data!EG52=-999,"NA",IF(T1_Data!EG52&lt;1, "&lt;1", IF(T1_Data!EG52&gt;99, "&gt;99", T1_Data!EG52))),"-")</f>
        <v>-</v>
      </c>
      <c r="EH54" s="72" t="str">
        <f>IF(ISNUMBER(T1_Data!EH52),IF(T1_Data!EH52=-999,"NA",IF(T1_Data!EH52&lt;1, "&lt;1", IF(T1_Data!EH52&gt;99, "&gt;99", T1_Data!EH52))),"-")</f>
        <v>-</v>
      </c>
      <c r="EI54" s="72" t="str">
        <f>IF(ISNUMBER(T1_Data!EI52),IF(T1_Data!EI52=-999,"NA",IF(T1_Data!EI52&lt;1, "&lt;1", IF(T1_Data!EI52&gt;99, "&gt;99", T1_Data!EI52))),"-")</f>
        <v>-</v>
      </c>
      <c r="EJ54" s="72" t="str">
        <f>IF(ISNUMBER(T1_Data!EJ52),IF(T1_Data!EJ52=-999,"NA",IF(T1_Data!EJ52&lt;1, "&lt;1", IF(T1_Data!EJ52&gt;99, "&gt;99", T1_Data!EJ52))),"-")</f>
        <v>-</v>
      </c>
      <c r="EK54" s="72" t="str">
        <f>IF(ISNUMBER(T1_Data!EK52),IF(T1_Data!EK52=-999,"NA",IF(T1_Data!EK52&lt;1, "&lt;1", IF(T1_Data!EK52&gt;99, "&gt;99", T1_Data!EK52))),"-")</f>
        <v>-</v>
      </c>
      <c r="EL54" s="72" t="str">
        <f>IF(ISNUMBER(T1_Data!EL52),IF(T1_Data!EL52=-999,"NA",IF(T1_Data!EL52&lt;1, "&lt;1", IF(T1_Data!EL52&gt;99, "&gt;99", T1_Data!EL52))),"-")</f>
        <v>-</v>
      </c>
      <c r="EM54" s="72" t="str">
        <f>IF(ISNUMBER(T1_Data!EM52),IF(T1_Data!EM52=-999,"NA",IF(T1_Data!EM52&lt;1, "&lt;1", IF(T1_Data!EM52&gt;99, "&gt;99", T1_Data!EM52))),"-")</f>
        <v>-</v>
      </c>
      <c r="EN54" s="72" t="str">
        <f>IF(ISNUMBER(T1_Data!EN52),IF(T1_Data!EN52=-999,"NA",IF(T1_Data!EN52&lt;1, "&lt;1", IF(T1_Data!EN52&gt;99, "&gt;99", T1_Data!EN52))),"-")</f>
        <v>-</v>
      </c>
      <c r="EO54" s="72" t="str">
        <f>IF(ISNUMBER(T1_Data!EO52),IF(T1_Data!EO52=-999,"NA",IF(T1_Data!EO52&lt;1, "&lt;1", IF(T1_Data!EO52&gt;99, "&gt;99", T1_Data!EO52))),"-")</f>
        <v>-</v>
      </c>
      <c r="EP54" s="72" t="str">
        <f>IF(ISNUMBER(T1_Data!EP52),IF(T1_Data!EP52=-999,"NA",IF(T1_Data!EP52&lt;1, "&lt;1", IF(T1_Data!EP52&gt;99, "&gt;99", T1_Data!EP52))),"-")</f>
        <v>-</v>
      </c>
      <c r="EQ54" s="72" t="str">
        <f>IF(ISNUMBER(T1_Data!EQ52),IF(T1_Data!EQ52=-999,"NA",IF(T1_Data!EQ52&lt;1, "&lt;1", IF(T1_Data!EQ52&gt;99, "&gt;99", T1_Data!EQ52))),"-")</f>
        <v>-</v>
      </c>
      <c r="ER54" s="72" t="str">
        <f>IF(ISNUMBER(T1_Data!ER52),IF(T1_Data!ER52=-999,"NA",IF(T1_Data!ER52&lt;1, "&lt;1", IF(T1_Data!ER52&gt;99, "&gt;99", T1_Data!ER52))),"-")</f>
        <v>-</v>
      </c>
      <c r="ES54" s="72" t="str">
        <f>IF(ISNUMBER(T1_Data!ES52),IF(T1_Data!ES52=-999,"NA",IF(T1_Data!ES52&lt;1, "&lt;1", IF(T1_Data!ES52&gt;99, "&gt;99", T1_Data!ES52))),"-")</f>
        <v>-</v>
      </c>
      <c r="ET54" s="72" t="str">
        <f>IF(ISNUMBER(T1_Data!ET52),IF(T1_Data!ET52=-999,"NA",IF(T1_Data!ET52&lt;1, "&lt;1", IF(T1_Data!ET52&gt;99, "&gt;99", T1_Data!ET52))),"-")</f>
        <v>-</v>
      </c>
      <c r="EU54" s="72" t="str">
        <f>IF(ISNUMBER(T1_Data!EU52),IF(T1_Data!EU52=-999,"NA",IF(T1_Data!EU52&lt;1, "&lt;1", IF(T1_Data!EU52&gt;99, "&gt;99", T1_Data!EU52))),"-")</f>
        <v>-</v>
      </c>
      <c r="EV54" s="72" t="str">
        <f>IF(ISNUMBER(T1_Data!EV52),IF(T1_Data!EV52=-999,"NA",IF(T1_Data!EV52&lt;1, "&lt;1", IF(T1_Data!EV52&gt;99, "&gt;99", T1_Data!EV52))),"-")</f>
        <v>-</v>
      </c>
      <c r="EW54" s="72" t="str">
        <f>IF(ISNUMBER(T1_Data!EW52),IF(T1_Data!EW52=-999,"NA",IF(T1_Data!EW52&lt;1, "&lt;1", IF(T1_Data!EW52&gt;99, "&gt;99", T1_Data!EW52))),"-")</f>
        <v>-</v>
      </c>
      <c r="EX54" s="72" t="str">
        <f>IF(ISNUMBER(T1_Data!EX52),IF(T1_Data!EX52=-999,"NA",IF(T1_Data!EX52&lt;1, "&lt;1", IF(T1_Data!EX52&gt;99, "&gt;99", T1_Data!EX52))),"-")</f>
        <v>-</v>
      </c>
      <c r="EY54" s="72" t="str">
        <f>IF(ISNUMBER(T1_Data!EY52),IF(T1_Data!EY52=-999,"NA",IF(T1_Data!EY52&lt;1, "&lt;1", IF(T1_Data!EY52&gt;99, "&gt;99", T1_Data!EY52))),"-")</f>
        <v>-</v>
      </c>
      <c r="EZ54" s="72" t="str">
        <f>IF(ISNUMBER(T1_Data!EZ52),IF(T1_Data!EZ52=-999,"NA",IF(T1_Data!EZ52&lt;1, "&lt;1", IF(T1_Data!EZ52&gt;99, "&gt;99", T1_Data!EZ52))),"-")</f>
        <v>-</v>
      </c>
      <c r="FA54" s="72" t="str">
        <f>IF(ISNUMBER(T1_Data!FA52),IF(T1_Data!FA52=-999,"NA",IF(T1_Data!FA52&lt;1, "&lt;1", IF(T1_Data!FA52&gt;99, "&gt;99", T1_Data!FA52))),"-")</f>
        <v>-</v>
      </c>
      <c r="FB54" s="72" t="str">
        <f>IF(ISNUMBER(T1_Data!FB52),IF(T1_Data!FB52=-999,"NA",IF(T1_Data!FB52&lt;1, "&lt;1", IF(T1_Data!FB52&gt;99, "&gt;99", T1_Data!FB52))),"-")</f>
        <v>-</v>
      </c>
      <c r="FC54" s="72" t="str">
        <f>IF(ISNUMBER(T1_Data!FC52),IF(T1_Data!FC52=-999,"NA",IF(T1_Data!FC52&lt;1, "&lt;1", IF(T1_Data!FC52&gt;99, "&gt;99", T1_Data!FC52))),"-")</f>
        <v>-</v>
      </c>
      <c r="FD54" s="72" t="str">
        <f>IF(ISNUMBER(T1_Data!FD52),IF(T1_Data!FD52=-999,"NA",IF(T1_Data!FD52&lt;1, "&lt;1", IF(T1_Data!FD52&gt;99, "&gt;99", T1_Data!FD52))),"-")</f>
        <v>-</v>
      </c>
      <c r="FE54" s="72" t="str">
        <f>IF(ISNUMBER(T1_Data!FE52),IF(T1_Data!FE52=-999,"NA",IF(T1_Data!FE52&lt;1, "&lt;1", IF(T1_Data!FE52&gt;99, "&gt;99", T1_Data!FE52))),"-")</f>
        <v>-</v>
      </c>
      <c r="FF54" s="72" t="str">
        <f>IF(ISNUMBER(T1_Data!FF52),IF(T1_Data!FF52=-999,"NA",IF(T1_Data!FF52&lt;1, "&lt;1", IF(T1_Data!FF52&gt;99, "&gt;99", T1_Data!FF52))),"-")</f>
        <v>-</v>
      </c>
      <c r="FG54" s="72" t="str">
        <f>IF(ISNUMBER(T1_Data!FG52),IF(T1_Data!FG52=-999,"NA",IF(T1_Data!FG52&lt;1, "&lt;1", IF(T1_Data!FG52&gt;99, "&gt;99", T1_Data!FG52))),"-")</f>
        <v>-</v>
      </c>
      <c r="FH54" s="72" t="str">
        <f>IF(ISNUMBER(T1_Data!FH52),IF(T1_Data!FH52=-999,"NA",IF(T1_Data!FH52&lt;1, "&lt;1", IF(T1_Data!FH52&gt;99, "&gt;99", T1_Data!FH52))),"-")</f>
        <v>-</v>
      </c>
      <c r="FI54" s="72" t="str">
        <f>IF(ISNUMBER(T1_Data!FI52),IF(T1_Data!FI52=-999,"NA",IF(T1_Data!FI52&lt;1, "&lt;1", IF(T1_Data!FI52&gt;99, "&gt;99", T1_Data!FI52))),"-")</f>
        <v>-</v>
      </c>
      <c r="FJ54" s="72" t="str">
        <f>IF(ISNUMBER(T1_Data!FJ52),IF(T1_Data!FJ52=-999,"NA",IF(T1_Data!FJ52&lt;1, "&lt;1", IF(T1_Data!FJ52&gt;99, "&gt;99", T1_Data!FJ52))),"-")</f>
        <v>-</v>
      </c>
      <c r="FK54" s="72" t="str">
        <f>IF(ISNUMBER(T1_Data!FK52),IF(T1_Data!FK52=-999,"NA",IF(T1_Data!FK52&lt;1, "&lt;1", IF(T1_Data!FK52&gt;99, "&gt;99", T1_Data!FK52))),"-")</f>
        <v>-</v>
      </c>
      <c r="FL54" s="72" t="str">
        <f>IF(ISNUMBER(T1_Data!FL52),IF(T1_Data!FL52=-999,"NA",IF(T1_Data!FL52&lt;1, "&lt;1", IF(T1_Data!FL52&gt;99, "&gt;99", T1_Data!FL52))),"-")</f>
        <v>-</v>
      </c>
      <c r="FM54" s="72" t="str">
        <f>IF(ISNUMBER(T1_Data!FM52),IF(T1_Data!FM52=-999,"NA",IF(T1_Data!FM52&lt;1, "&lt;1", IF(T1_Data!FM52&gt;99, "&gt;99", T1_Data!FM52))),"-")</f>
        <v>-</v>
      </c>
      <c r="FN54" s="72" t="str">
        <f>IF(ISNUMBER(T1_Data!FN52),IF(T1_Data!FN52=-999,"NA",IF(T1_Data!FN52&lt;1, "&lt;1", IF(T1_Data!FN52&gt;99, "&gt;99", T1_Data!FN52))),"-")</f>
        <v>-</v>
      </c>
      <c r="FO54" s="72" t="str">
        <f>IF(ISNUMBER(T1_Data!FO52),IF(T1_Data!FO52=-999,"NA",IF(T1_Data!FO52&lt;1, "&lt;1", IF(T1_Data!FO52&gt;99, "&gt;99", T1_Data!FO52))),"-")</f>
        <v>-</v>
      </c>
      <c r="FP54" s="72" t="str">
        <f>IF(ISNUMBER(T1_Data!FP52),IF(T1_Data!FP52=-999,"NA",IF(T1_Data!FP52&lt;1, "&lt;1", IF(T1_Data!FP52&gt;99, "&gt;99", T1_Data!FP52))),"-")</f>
        <v>-</v>
      </c>
      <c r="FQ54" s="72" t="str">
        <f>IF(ISNUMBER(T1_Data!FQ52),IF(T1_Data!FQ52=-999,"NA",IF(T1_Data!FQ52&lt;1, "&lt;1", IF(T1_Data!FQ52&gt;99, "&gt;99", T1_Data!FQ52))),"-")</f>
        <v>-</v>
      </c>
      <c r="FR54" s="72" t="str">
        <f>IF(ISNUMBER(T1_Data!FR52),IF(T1_Data!FR52=-999,"NA",IF(T1_Data!FR52&lt;1, "&lt;1", IF(T1_Data!FR52&gt;99, "&gt;99", T1_Data!FR52))),"-")</f>
        <v>-</v>
      </c>
      <c r="FS54" s="72" t="str">
        <f>IF(ISNUMBER(T1_Data!FS52),IF(T1_Data!FS52=-999,"NA",IF(T1_Data!FS52&lt;1, "&lt;1", IF(T1_Data!FS52&gt;99, "&gt;99", T1_Data!FS52))),"-")</f>
        <v>-</v>
      </c>
      <c r="FT54" s="72" t="str">
        <f>IF(ISNUMBER(T1_Data!FT52),IF(T1_Data!FT52=-999,"NA",IF(T1_Data!FT52&lt;1, "&lt;1", IF(T1_Data!FT52&gt;99, "&gt;99", T1_Data!FT52))),"-")</f>
        <v>-</v>
      </c>
      <c r="FU54" s="72" t="str">
        <f>IF(ISNUMBER(T1_Data!FU52),IF(T1_Data!FU52=-999,"NA",IF(T1_Data!FU52&lt;1, "&lt;1", IF(T1_Data!FU52&gt;99, "&gt;99", T1_Data!FU52))),"-")</f>
        <v>-</v>
      </c>
      <c r="FV54" s="72" t="str">
        <f>IF(ISNUMBER(T1_Data!FV52),IF(T1_Data!FV52=-999,"NA",IF(T1_Data!FV52&lt;1, "&lt;1", IF(T1_Data!FV52&gt;99, "&gt;99", T1_Data!FV52))),"-")</f>
        <v>-</v>
      </c>
      <c r="FW54" s="72" t="str">
        <f>IF(ISNUMBER(T1_Data!FW52),IF(T1_Data!FW52=-999,"NA",IF(T1_Data!FW52&lt;1, "&lt;1", IF(T1_Data!FW52&gt;99, "&gt;99", T1_Data!FW52))),"-")</f>
        <v>-</v>
      </c>
      <c r="FX54" s="71" t="str">
        <f>IF(ISBLANK(T1_Data!FX52), "", T1_Data!FX52)</f>
        <v/>
      </c>
    </row>
    <row r="55" spans="1:180" x14ac:dyDescent="0.25">
      <c r="A55" s="71" t="str">
        <f>IF(ISBLANK(T1_Data!A53), "", T1_Data!A53)</f>
        <v/>
      </c>
      <c r="B55" s="72" t="str">
        <f>IF(ISNUMBER(T1_Data!B53), T1_Data!B53,"-")</f>
        <v>-</v>
      </c>
      <c r="C55" s="72" t="str">
        <f>IF(ISNUMBER(T1_Data!C53),IF(T1_Data!C53=-999,"NA",IF(T1_Data!C53&lt;1, "&lt;1", IF(T1_Data!C53&gt;99, "&gt;99", T1_Data!C53))),"-")</f>
        <v>-</v>
      </c>
      <c r="D55" s="72" t="str">
        <f>IF(ISNUMBER(T1_Data!D53),IF(T1_Data!D53=-999,"NA",IF(T1_Data!D53&lt;1, "&lt;1", IF(T1_Data!D53&gt;99, "&gt;99", T1_Data!D53))),"-")</f>
        <v>-</v>
      </c>
      <c r="E55" s="72" t="str">
        <f>IF(ISNUMBER(T1_Data!E53),IF(T1_Data!E53=-999,"NA",IF(T1_Data!E53&lt;1, "&lt;1", IF(T1_Data!E53&gt;99, "&gt;99", T1_Data!E53))),"-")</f>
        <v>-</v>
      </c>
      <c r="F55" s="72" t="str">
        <f>IF(ISNUMBER(T1_Data!F53),IF(T1_Data!F53=-999,"NA",IF(T1_Data!F53&lt;1, "&lt;1", IF(T1_Data!F53&gt;99, "&gt;99", T1_Data!F53))),"-")</f>
        <v>-</v>
      </c>
      <c r="G55" s="72" t="str">
        <f>IF(ISNUMBER(T1_Data!G53),IF(T1_Data!G53=-999,"NA",IF(T1_Data!G53&lt;1, "&lt;1", IF(T1_Data!G53&gt;99, "&gt;99", T1_Data!G53))),"-")</f>
        <v>-</v>
      </c>
      <c r="H55" s="72" t="str">
        <f>IF(ISNUMBER(T1_Data!H53),IF(T1_Data!H53=-999,"NA",IF(T1_Data!H53&lt;1, "&lt;1", IF(T1_Data!H53&gt;99, "&gt;99", T1_Data!H53))),"-")</f>
        <v>-</v>
      </c>
      <c r="I55" s="72" t="str">
        <f>IF(ISNUMBER(T1_Data!I53),IF(T1_Data!I53=-999,"NA",IF(T1_Data!I53&lt;1, "&lt;1", IF(T1_Data!I53&gt;99, "&gt;99", T1_Data!I53))),"-")</f>
        <v>-</v>
      </c>
      <c r="J55" s="72" t="str">
        <f>IF(ISNUMBER(T1_Data!J53),IF(T1_Data!J53=-999,"NA",IF(T1_Data!J53&lt;1, "&lt;1", IF(T1_Data!J53&gt;99, "&gt;99", T1_Data!J53))),"-")</f>
        <v>-</v>
      </c>
      <c r="K55" s="72" t="str">
        <f>IF(ISNUMBER(T1_Data!K53),IF(T1_Data!K53=-999,"NA",IF(T1_Data!K53&lt;1, "&lt;1", IF(T1_Data!K53&gt;99, "&gt;99", T1_Data!K53))),"-")</f>
        <v>-</v>
      </c>
      <c r="L55" s="72" t="str">
        <f>IF(ISNUMBER(T1_Data!L53),IF(T1_Data!L53=-999,"NA",IF(T1_Data!L53&lt;1, "&lt;1", IF(T1_Data!L53&gt;99, "&gt;99", T1_Data!L53))),"-")</f>
        <v>-</v>
      </c>
      <c r="M55" s="72" t="str">
        <f>IF(ISNUMBER(T1_Data!M53),IF(T1_Data!M53=-999,"NA",IF(T1_Data!M53&lt;1, "&lt;1", IF(T1_Data!M53&gt;99, "&gt;99", T1_Data!M53))),"-")</f>
        <v>-</v>
      </c>
      <c r="N55" s="72" t="str">
        <f>IF(ISNUMBER(T1_Data!N53),IF(T1_Data!N53=-999,"NA",IF(T1_Data!N53&lt;1, "&lt;1", IF(T1_Data!N53&gt;99, "&gt;99", T1_Data!N53))),"-")</f>
        <v>-</v>
      </c>
      <c r="O55" s="72" t="str">
        <f>IF(ISNUMBER(T1_Data!O53),IF(T1_Data!O53=-999,"NA",IF(T1_Data!O53&lt;1, "&lt;1", IF(T1_Data!O53&gt;99, "&gt;99", T1_Data!O53))),"-")</f>
        <v>-</v>
      </c>
      <c r="P55" s="72" t="str">
        <f>IF(ISNUMBER(T1_Data!P53),IF(T1_Data!P53=-999,"NA",IF(T1_Data!P53&lt;1, "&lt;1", IF(T1_Data!P53&gt;99, "&gt;99", T1_Data!P53))),"-")</f>
        <v>-</v>
      </c>
      <c r="Q55" s="72" t="str">
        <f>IF(ISNUMBER(T1_Data!Q53),IF(T1_Data!Q53=-999,"NA",IF(T1_Data!Q53&lt;1, "&lt;1", IF(T1_Data!Q53&gt;99, "&gt;99", T1_Data!Q53))),"-")</f>
        <v>-</v>
      </c>
      <c r="R55" s="72" t="str">
        <f>IF(ISNUMBER(T1_Data!R53),IF(T1_Data!R53=-999,"NA",IF(T1_Data!R53&lt;1, "&lt;1", IF(T1_Data!R53&gt;99, "&gt;99", T1_Data!R53))),"-")</f>
        <v>-</v>
      </c>
      <c r="S55" s="72" t="str">
        <f>IF(ISNUMBER(T1_Data!S53),IF(T1_Data!S53=-999,"NA",IF(T1_Data!S53&lt;1, "&lt;1", IF(T1_Data!S53&gt;99, "&gt;99", T1_Data!S53))),"-")</f>
        <v>-</v>
      </c>
      <c r="T55" s="72" t="str">
        <f>IF(ISNUMBER(T1_Data!T53),IF(T1_Data!T53=-999,"NA",IF(T1_Data!T53&lt;1, "&lt;1", IF(T1_Data!T53&gt;99, "&gt;99", T1_Data!T53))),"-")</f>
        <v>-</v>
      </c>
      <c r="U55" s="72" t="str">
        <f>IF(ISNUMBER(T1_Data!U53),IF(T1_Data!U53=-999,"NA",IF(T1_Data!U53&lt;1, "&lt;1", IF(T1_Data!U53&gt;99, "&gt;99", T1_Data!U53))),"-")</f>
        <v>-</v>
      </c>
      <c r="V55" s="72" t="str">
        <f>IF(ISNUMBER(T1_Data!V53),IF(T1_Data!V53=-999,"NA",IF(T1_Data!V53&lt;1, "&lt;1", IF(T1_Data!V53&gt;99, "&gt;99", T1_Data!V53))),"-")</f>
        <v>-</v>
      </c>
      <c r="W55" s="72" t="str">
        <f>IF(ISNUMBER(T1_Data!W53),IF(T1_Data!W53=-999,"NA",IF(T1_Data!W53&lt;1, "&lt;1", IF(T1_Data!W53&gt;99, "&gt;99", T1_Data!W53))),"-")</f>
        <v>-</v>
      </c>
      <c r="X55" s="72" t="str">
        <f>IF(ISNUMBER(T1_Data!X53),IF(T1_Data!X53=-999,"NA",IF(T1_Data!X53&lt;1, "&lt;1", IF(T1_Data!X53&gt;99, "&gt;99", T1_Data!X53))),"-")</f>
        <v>-</v>
      </c>
      <c r="Y55" s="72" t="str">
        <f>IF(ISNUMBER(T1_Data!Y53),IF(T1_Data!Y53=-999,"NA",IF(T1_Data!Y53&lt;1, "&lt;1", IF(T1_Data!Y53&gt;99, "&gt;99", T1_Data!Y53))),"-")</f>
        <v>-</v>
      </c>
      <c r="Z55" s="72" t="str">
        <f>IF(ISNUMBER(T1_Data!Z53),IF(T1_Data!Z53=-999,"NA",IF(T1_Data!Z53&lt;1, "&lt;1", IF(T1_Data!Z53&gt;99, "&gt;99", T1_Data!Z53))),"-")</f>
        <v>-</v>
      </c>
      <c r="AA55" s="72" t="str">
        <f>IF(ISNUMBER(T1_Data!AA53),IF(T1_Data!AA53=-999,"NA",IF(T1_Data!AA53&lt;1, "&lt;1", IF(T1_Data!AA53&gt;99, "&gt;99", T1_Data!AA53))),"-")</f>
        <v>-</v>
      </c>
      <c r="AB55" s="72" t="str">
        <f>IF(ISNUMBER(T1_Data!AB53),IF(T1_Data!AB53=-999,"NA",IF(T1_Data!AB53&lt;1, "&lt;1", IF(T1_Data!AB53&gt;99, "&gt;99", T1_Data!AB53))),"-")</f>
        <v>-</v>
      </c>
      <c r="AC55" s="72" t="str">
        <f>IF(ISNUMBER(T1_Data!AC53),IF(T1_Data!AC53=-999,"NA",IF(T1_Data!AC53&lt;1, "&lt;1", IF(T1_Data!AC53&gt;99, "&gt;99", T1_Data!AC53))),"-")</f>
        <v>-</v>
      </c>
      <c r="AD55" s="72" t="str">
        <f>IF(ISNUMBER(T1_Data!AD53),IF(T1_Data!AD53=-999,"NA",IF(T1_Data!AD53&lt;1, "&lt;1", IF(T1_Data!AD53&gt;99, "&gt;99", T1_Data!AD53))),"-")</f>
        <v>-</v>
      </c>
      <c r="AE55" s="72" t="str">
        <f>IF(ISNUMBER(T1_Data!AE53),IF(T1_Data!AE53=-999,"NA",IF(T1_Data!AE53&lt;1, "&lt;1", IF(T1_Data!AE53&gt;99, "&gt;99", T1_Data!AE53))),"-")</f>
        <v>-</v>
      </c>
      <c r="AF55" s="72" t="str">
        <f>IF(ISNUMBER(T1_Data!AF53),IF(T1_Data!AF53=-999,"NA",IF(T1_Data!AF53&lt;1, "&lt;1", IF(T1_Data!AF53&gt;99, "&gt;99", T1_Data!AF53))),"-")</f>
        <v>-</v>
      </c>
      <c r="AG55" s="72" t="str">
        <f>IF(ISNUMBER(T1_Data!AG53),IF(T1_Data!AG53=-999,"NA",IF(T1_Data!AG53&lt;1, "&lt;1", IF(T1_Data!AG53&gt;99, "&gt;99", T1_Data!AG53))),"-")</f>
        <v>-</v>
      </c>
      <c r="AH55" s="72" t="str">
        <f>IF(ISNUMBER(T1_Data!AH53),IF(T1_Data!AH53=-999,"NA",IF(T1_Data!AH53&lt;1, "&lt;1", IF(T1_Data!AH53&gt;99, "&gt;99", T1_Data!AH53))),"-")</f>
        <v>-</v>
      </c>
      <c r="AI55" s="72" t="str">
        <f>IF(ISNUMBER(T1_Data!AI53),IF(T1_Data!AI53=-999,"NA",IF(T1_Data!AI53&lt;1, "&lt;1", IF(T1_Data!AI53&gt;99, "&gt;99", T1_Data!AI53))),"-")</f>
        <v>-</v>
      </c>
      <c r="AJ55" s="72" t="str">
        <f>IF(ISNUMBER(T1_Data!AJ53),IF(T1_Data!AJ53=-999,"NA",IF(T1_Data!AJ53&lt;1, "&lt;1", IF(T1_Data!AJ53&gt;99, "&gt;99", T1_Data!AJ53))),"-")</f>
        <v>-</v>
      </c>
      <c r="AK55" s="72" t="str">
        <f>IF(ISNUMBER(T1_Data!AK53),IF(T1_Data!AK53=-999,"NA",IF(T1_Data!AK53&lt;1, "&lt;1", IF(T1_Data!AK53&gt;99, "&gt;99", T1_Data!AK53))),"-")</f>
        <v>-</v>
      </c>
      <c r="AL55" s="72" t="str">
        <f>IF(ISNUMBER(T1_Data!AL53),IF(T1_Data!AL53=-999,"NA",IF(T1_Data!AL53&lt;1, "&lt;1", IF(T1_Data!AL53&gt;99, "&gt;99", T1_Data!AL53))),"-")</f>
        <v>-</v>
      </c>
      <c r="AM55" s="72" t="str">
        <f>IF(ISNUMBER(T1_Data!AM53),IF(T1_Data!AM53=-999,"NA",IF(T1_Data!AM53&lt;1, "&lt;1", IF(T1_Data!AM53&gt;99, "&gt;99", T1_Data!AM53))),"-")</f>
        <v>-</v>
      </c>
      <c r="AN55" s="72" t="str">
        <f>IF(ISNUMBER(T1_Data!AN53),IF(T1_Data!AN53=-999,"NA",IF(T1_Data!AN53&lt;1, "&lt;1", IF(T1_Data!AN53&gt;99, "&gt;99", T1_Data!AN53))),"-")</f>
        <v>-</v>
      </c>
      <c r="AO55" s="72" t="str">
        <f>IF(ISNUMBER(T1_Data!AO53),IF(T1_Data!AO53=-999,"NA",IF(T1_Data!AO53&lt;1, "&lt;1", IF(T1_Data!AO53&gt;99, "&gt;99", T1_Data!AO53))),"-")</f>
        <v>-</v>
      </c>
      <c r="AP55" s="72" t="str">
        <f>IF(ISNUMBER(T1_Data!AP53),IF(T1_Data!AP53=-999,"NA",IF(T1_Data!AP53&lt;1, "&lt;1", IF(T1_Data!AP53&gt;99, "&gt;99", T1_Data!AP53))),"-")</f>
        <v>-</v>
      </c>
      <c r="AQ55" s="72" t="str">
        <f>IF(ISNUMBER(T1_Data!AQ53),IF(T1_Data!AQ53=-999,"NA",IF(T1_Data!AQ53&lt;1, "&lt;1", IF(T1_Data!AQ53&gt;99, "&gt;99", T1_Data!AQ53))),"-")</f>
        <v>-</v>
      </c>
      <c r="AR55" s="72" t="str">
        <f>IF(ISNUMBER(T1_Data!AR53),IF(T1_Data!AR53=-999,"NA",IF(T1_Data!AR53&lt;1, "&lt;1", IF(T1_Data!AR53&gt;99, "&gt;99", T1_Data!AR53))),"-")</f>
        <v>-</v>
      </c>
      <c r="AS55" s="72" t="str">
        <f>IF(ISNUMBER(T1_Data!AS53),IF(T1_Data!AS53=-999,"NA",IF(T1_Data!AS53&lt;1, "&lt;1", IF(T1_Data!AS53&gt;99, "&gt;99", T1_Data!AS53))),"-")</f>
        <v>-</v>
      </c>
      <c r="AT55" s="72" t="str">
        <f>IF(ISNUMBER(T1_Data!AT53),IF(T1_Data!AT53=-999,"NA",IF(T1_Data!AT53&lt;1, "&lt;1", IF(T1_Data!AT53&gt;99, "&gt;99", T1_Data!AT53))),"-")</f>
        <v>-</v>
      </c>
      <c r="AU55" s="72" t="str">
        <f>IF(ISNUMBER(T1_Data!AU53),IF(T1_Data!AU53=-999,"NA",IF(T1_Data!AU53&lt;1, "&lt;1", IF(T1_Data!AU53&gt;99, "&gt;99", T1_Data!AU53))),"-")</f>
        <v>-</v>
      </c>
      <c r="AV55" s="72" t="str">
        <f>IF(ISNUMBER(T1_Data!AV53),IF(T1_Data!AV53=-999,"NA",IF(T1_Data!AV53&lt;1, "&lt;1", IF(T1_Data!AV53&gt;99, "&gt;99", T1_Data!AV53))),"-")</f>
        <v>-</v>
      </c>
      <c r="AW55" s="72" t="str">
        <f>IF(ISNUMBER(T1_Data!AW53),IF(T1_Data!AW53=-999,"NA",IF(T1_Data!AW53&lt;1, "&lt;1", IF(T1_Data!AW53&gt;99, "&gt;99", T1_Data!AW53))),"-")</f>
        <v>-</v>
      </c>
      <c r="AX55" s="72" t="str">
        <f>IF(ISNUMBER(T1_Data!AX53),IF(T1_Data!AX53=-999,"NA",IF(T1_Data!AX53&lt;1, "&lt;1", IF(T1_Data!AX53&gt;99, "&gt;99", T1_Data!AX53))),"-")</f>
        <v>-</v>
      </c>
      <c r="AY55" s="72" t="str">
        <f>IF(ISNUMBER(T1_Data!AY53),IF(T1_Data!AY53=-999,"NA",IF(T1_Data!AY53&lt;1, "&lt;1", IF(T1_Data!AY53&gt;99, "&gt;99", T1_Data!AY53))),"-")</f>
        <v>-</v>
      </c>
      <c r="AZ55" s="72" t="str">
        <f>IF(ISNUMBER(T1_Data!AZ53),IF(T1_Data!AZ53=-999,"NA",IF(T1_Data!AZ53&lt;1, "&lt;1", IF(T1_Data!AZ53&gt;99, "&gt;99", T1_Data!AZ53))),"-")</f>
        <v>-</v>
      </c>
      <c r="BA55" s="72" t="str">
        <f>IF(ISNUMBER(T1_Data!BA53),IF(T1_Data!BA53=-999,"NA",IF(T1_Data!BA53&lt;1, "&lt;1", IF(T1_Data!BA53&gt;99, "&gt;99", T1_Data!BA53))),"-")</f>
        <v>-</v>
      </c>
      <c r="BB55" s="72" t="str">
        <f>IF(ISNUMBER(T1_Data!BB53),IF(T1_Data!BB53=-999,"NA",IF(T1_Data!BB53&lt;1, "&lt;1", IF(T1_Data!BB53&gt;99, "&gt;99", T1_Data!BB53))),"-")</f>
        <v>-</v>
      </c>
      <c r="BC55" s="72" t="str">
        <f>IF(ISNUMBER(T1_Data!BC53),IF(T1_Data!BC53=-999,"NA",IF(T1_Data!BC53&lt;1, "&lt;1", IF(T1_Data!BC53&gt;99, "&gt;99", T1_Data!BC53))),"-")</f>
        <v>-</v>
      </c>
      <c r="BD55" s="72" t="str">
        <f>IF(ISNUMBER(T1_Data!BD53),IF(T1_Data!BD53=-999,"NA",IF(T1_Data!BD53&lt;1, "&lt;1", IF(T1_Data!BD53&gt;99, "&gt;99", T1_Data!BD53))),"-")</f>
        <v>-</v>
      </c>
      <c r="BE55" s="72" t="str">
        <f>IF(ISNUMBER(T1_Data!BE53),IF(T1_Data!BE53=-999,"NA",IF(T1_Data!BE53&lt;1, "&lt;1", IF(T1_Data!BE53&gt;99, "&gt;99", T1_Data!BE53))),"-")</f>
        <v>-</v>
      </c>
      <c r="BF55" s="72" t="str">
        <f>IF(ISNUMBER(T1_Data!BF53),IF(T1_Data!BF53=-999,"NA",IF(T1_Data!BF53&lt;1, "&lt;1", IF(T1_Data!BF53&gt;99, "&gt;99", T1_Data!BF53))),"-")</f>
        <v>-</v>
      </c>
      <c r="BG55" s="72" t="str">
        <f>IF(ISNUMBER(T1_Data!BG53),IF(T1_Data!BG53=-999,"NA",IF(T1_Data!BG53&lt;1, "&lt;1", IF(T1_Data!BG53&gt;99, "&gt;99", T1_Data!BG53))),"-")</f>
        <v>-</v>
      </c>
      <c r="BH55" s="72" t="str">
        <f>IF(ISNUMBER(T1_Data!BH53),IF(T1_Data!BH53=-999,"NA",IF(T1_Data!BH53&lt;1, "&lt;1", IF(T1_Data!BH53&gt;99, "&gt;99", T1_Data!BH53))),"-")</f>
        <v>-</v>
      </c>
      <c r="BI55" s="72" t="str">
        <f>IF(ISNUMBER(T1_Data!BI53),IF(T1_Data!BI53=-999,"NA",IF(T1_Data!BI53&lt;1, "&lt;1", IF(T1_Data!BI53&gt;99, "&gt;99", T1_Data!BI53))),"-")</f>
        <v>-</v>
      </c>
      <c r="BJ55" s="72" t="str">
        <f>IF(ISNUMBER(T1_Data!BJ53),IF(T1_Data!BJ53=-999,"NA",IF(T1_Data!BJ53&lt;1, "&lt;1", IF(T1_Data!BJ53&gt;99, "&gt;99", T1_Data!BJ53))),"-")</f>
        <v>-</v>
      </c>
      <c r="BK55" s="72" t="str">
        <f>IF(ISNUMBER(T1_Data!BK53),IF(T1_Data!BK53=-999,"NA",IF(T1_Data!BK53&lt;1, "&lt;1", IF(T1_Data!BK53&gt;99, "&gt;99", T1_Data!BK53))),"-")</f>
        <v>-</v>
      </c>
      <c r="BL55" s="72" t="str">
        <f>IF(ISNUMBER(T1_Data!BL53),IF(T1_Data!BL53=-999,"NA",IF(T1_Data!BL53&lt;1, "&lt;1", IF(T1_Data!BL53&gt;99, "&gt;99", T1_Data!BL53))),"-")</f>
        <v>-</v>
      </c>
      <c r="BM55" s="72" t="str">
        <f>IF(ISNUMBER(T1_Data!BM53),IF(T1_Data!BM53=-999,"NA",IF(T1_Data!BM53&lt;1, "&lt;1", IF(T1_Data!BM53&gt;99, "&gt;99", T1_Data!BM53))),"-")</f>
        <v>-</v>
      </c>
      <c r="BN55" s="72" t="str">
        <f>IF(ISNUMBER(T1_Data!BN53),IF(T1_Data!BN53=-999,"NA",IF(T1_Data!BN53&lt;1, "&lt;1", IF(T1_Data!BN53&gt;99, "&gt;99", T1_Data!BN53))),"-")</f>
        <v>-</v>
      </c>
      <c r="BO55" s="72" t="str">
        <f>IF(ISNUMBER(T1_Data!BO53),IF(T1_Data!BO53=-999,"NA",IF(T1_Data!BO53&lt;1, "&lt;1", IF(T1_Data!BO53&gt;99, "&gt;99", T1_Data!BO53))),"-")</f>
        <v>-</v>
      </c>
      <c r="BP55" s="72" t="str">
        <f>IF(ISNUMBER(T1_Data!BP53),IF(T1_Data!BP53=-999,"NA",IF(T1_Data!BP53&lt;1, "&lt;1", IF(T1_Data!BP53&gt;99, "&gt;99", T1_Data!BP53))),"-")</f>
        <v>-</v>
      </c>
      <c r="BQ55" s="72" t="str">
        <f>IF(ISNUMBER(T1_Data!BQ53),IF(T1_Data!BQ53=-999,"NA",IF(T1_Data!BQ53&lt;1, "&lt;1", IF(T1_Data!BQ53&gt;99, "&gt;99", T1_Data!BQ53))),"-")</f>
        <v>-</v>
      </c>
      <c r="BR55" s="72" t="str">
        <f>IF(ISNUMBER(T1_Data!BR53),IF(T1_Data!BR53=-999,"NA",IF(T1_Data!BR53&lt;1, "&lt;1", IF(T1_Data!BR53&gt;99, "&gt;99", T1_Data!BR53))),"-")</f>
        <v>-</v>
      </c>
      <c r="BS55" s="72" t="str">
        <f>IF(ISNUMBER(T1_Data!BS53),IF(T1_Data!BS53=-999,"NA",IF(T1_Data!BS53&lt;1, "&lt;1", IF(T1_Data!BS53&gt;99, "&gt;99", T1_Data!BS53))),"-")</f>
        <v>-</v>
      </c>
      <c r="BT55" s="72" t="str">
        <f>IF(ISNUMBER(T1_Data!BT53),IF(T1_Data!BT53=-999,"NA",IF(T1_Data!BT53&lt;1, "&lt;1", IF(T1_Data!BT53&gt;99, "&gt;99", T1_Data!BT53))),"-")</f>
        <v>-</v>
      </c>
      <c r="BU55" s="72" t="str">
        <f>IF(ISNUMBER(T1_Data!BU53),IF(T1_Data!BU53=-999,"NA",IF(T1_Data!BU53&lt;1, "&lt;1", IF(T1_Data!BU53&gt;99, "&gt;99", T1_Data!BU53))),"-")</f>
        <v>-</v>
      </c>
      <c r="BV55" s="72" t="str">
        <f>IF(ISNUMBER(T1_Data!BV53),IF(T1_Data!BV53=-999,"NA",IF(T1_Data!BV53&lt;1, "&lt;1", IF(T1_Data!BV53&gt;99, "&gt;99", T1_Data!BV53))),"-")</f>
        <v>-</v>
      </c>
      <c r="BW55" s="72" t="str">
        <f>IF(ISNUMBER(T1_Data!BW53),IF(T1_Data!BW53=-999,"NA",IF(T1_Data!BW53&lt;1, "&lt;1", IF(T1_Data!BW53&gt;99, "&gt;99", T1_Data!BW53))),"-")</f>
        <v>-</v>
      </c>
      <c r="BX55" s="72" t="str">
        <f>IF(ISNUMBER(T1_Data!BX53),IF(T1_Data!BX53=-999,"NA",IF(T1_Data!BX53&lt;1, "&lt;1", IF(T1_Data!BX53&gt;99, "&gt;99", T1_Data!BX53))),"-")</f>
        <v>-</v>
      </c>
      <c r="BY55" s="72" t="str">
        <f>IF(ISNUMBER(T1_Data!BY53),IF(T1_Data!BY53=-999,"NA",IF(T1_Data!BY53&lt;1, "&lt;1", IF(T1_Data!BY53&gt;99, "&gt;99", T1_Data!BY53))),"-")</f>
        <v>-</v>
      </c>
      <c r="BZ55" s="72" t="str">
        <f>IF(ISNUMBER(T1_Data!BZ53),IF(T1_Data!BZ53=-999,"NA",IF(T1_Data!BZ53&lt;1, "&lt;1", IF(T1_Data!BZ53&gt;99, "&gt;99", T1_Data!BZ53))),"-")</f>
        <v>-</v>
      </c>
      <c r="CA55" s="72" t="str">
        <f>IF(ISNUMBER(T1_Data!CA53),IF(T1_Data!CA53=-999,"NA",IF(T1_Data!CA53&lt;1, "&lt;1", IF(T1_Data!CA53&gt;99, "&gt;99", T1_Data!CA53))),"-")</f>
        <v>-</v>
      </c>
      <c r="CB55" s="72" t="str">
        <f>IF(ISNUMBER(T1_Data!CB53),IF(T1_Data!CB53=-999,"NA",IF(T1_Data!CB53&lt;1, "&lt;1", IF(T1_Data!CB53&gt;99, "&gt;99", T1_Data!CB53))),"-")</f>
        <v>-</v>
      </c>
      <c r="CC55" s="72" t="str">
        <f>IF(ISNUMBER(T1_Data!CC53),IF(T1_Data!CC53=-999,"NA",IF(T1_Data!CC53&lt;1, "&lt;1", IF(T1_Data!CC53&gt;99, "&gt;99", T1_Data!CC53))),"-")</f>
        <v>-</v>
      </c>
      <c r="CD55" s="72" t="str">
        <f>IF(ISNUMBER(T1_Data!CD53),IF(T1_Data!CD53=-999,"NA",IF(T1_Data!CD53&lt;1, "&lt;1", IF(T1_Data!CD53&gt;99, "&gt;99", T1_Data!CD53))),"-")</f>
        <v>-</v>
      </c>
      <c r="CE55" s="72" t="str">
        <f>IF(ISNUMBER(T1_Data!CE53),IF(T1_Data!CE53=-999,"NA",IF(T1_Data!CE53&lt;1, "&lt;1", IF(T1_Data!CE53&gt;99, "&gt;99", T1_Data!CE53))),"-")</f>
        <v>-</v>
      </c>
      <c r="CF55" s="72" t="str">
        <f>IF(ISNUMBER(T1_Data!CF53),IF(T1_Data!CF53=-999,"NA",IF(T1_Data!CF53&lt;1, "&lt;1", IF(T1_Data!CF53&gt;99, "&gt;99", T1_Data!CF53))),"-")</f>
        <v>-</v>
      </c>
      <c r="CG55" s="72" t="str">
        <f>IF(ISNUMBER(T1_Data!CG53),IF(T1_Data!CG53=-999,"NA",IF(T1_Data!CG53&lt;1, "&lt;1", IF(T1_Data!CG53&gt;99, "&gt;99", T1_Data!CG53))),"-")</f>
        <v>-</v>
      </c>
      <c r="CH55" s="72" t="str">
        <f>IF(ISNUMBER(T1_Data!CH53),IF(T1_Data!CH53=-999,"NA",IF(T1_Data!CH53&lt;1, "&lt;1", IF(T1_Data!CH53&gt;99, "&gt;99", T1_Data!CH53))),"-")</f>
        <v>-</v>
      </c>
      <c r="CI55" s="72" t="str">
        <f>IF(ISNUMBER(T1_Data!CI53),IF(T1_Data!CI53=-999,"NA",IF(T1_Data!CI53&lt;1, "&lt;1", IF(T1_Data!CI53&gt;99, "&gt;99", T1_Data!CI53))),"-")</f>
        <v>-</v>
      </c>
      <c r="CJ55" s="72" t="str">
        <f>IF(ISNUMBER(T1_Data!CJ53),IF(T1_Data!CJ53=-999,"NA",IF(T1_Data!CJ53&lt;1, "&lt;1", IF(T1_Data!CJ53&gt;99, "&gt;99", T1_Data!CJ53))),"-")</f>
        <v>-</v>
      </c>
      <c r="CK55" s="72" t="str">
        <f>IF(ISNUMBER(T1_Data!CK53),IF(T1_Data!CK53=-999,"NA",IF(T1_Data!CK53&lt;1, "&lt;1", IF(T1_Data!CK53&gt;99, "&gt;99", T1_Data!CK53))),"-")</f>
        <v>-</v>
      </c>
      <c r="CL55" s="72" t="str">
        <f>IF(ISNUMBER(T1_Data!CL53),IF(T1_Data!CL53=-999,"NA",IF(T1_Data!CL53&lt;1, "&lt;1", IF(T1_Data!CL53&gt;99, "&gt;99", T1_Data!CL53))),"-")</f>
        <v>-</v>
      </c>
      <c r="CM55" s="72" t="str">
        <f>IF(ISNUMBER(T1_Data!CM53),IF(T1_Data!CM53=-999,"NA",IF(T1_Data!CM53&lt;1, "&lt;1", IF(T1_Data!CM53&gt;99, "&gt;99", T1_Data!CM53))),"-")</f>
        <v>-</v>
      </c>
      <c r="CN55" s="72" t="str">
        <f>IF(ISNUMBER(T1_Data!CN53),IF(T1_Data!CN53=-999,"NA",IF(T1_Data!CN53&lt;1, "&lt;1", IF(T1_Data!CN53&gt;99, "&gt;99", T1_Data!CN53))),"-")</f>
        <v>-</v>
      </c>
      <c r="CO55" s="72" t="str">
        <f>IF(ISNUMBER(T1_Data!CO53),IF(T1_Data!CO53=-999,"NA",IF(T1_Data!CO53&lt;1, "&lt;1", IF(T1_Data!CO53&gt;99, "&gt;99", T1_Data!CO53))),"-")</f>
        <v>-</v>
      </c>
      <c r="CP55" s="72" t="str">
        <f>IF(ISNUMBER(T1_Data!CP53),IF(T1_Data!CP53=-999,"NA",IF(T1_Data!CP53&lt;1, "&lt;1", IF(T1_Data!CP53&gt;99, "&gt;99", T1_Data!CP53))),"-")</f>
        <v>-</v>
      </c>
      <c r="CQ55" s="72" t="str">
        <f>IF(ISNUMBER(T1_Data!CQ53),IF(T1_Data!CQ53=-999,"NA",IF(T1_Data!CQ53&lt;1, "&lt;1", IF(T1_Data!CQ53&gt;99, "&gt;99", T1_Data!CQ53))),"-")</f>
        <v>-</v>
      </c>
      <c r="CR55" s="72" t="str">
        <f>IF(ISNUMBER(T1_Data!CR53),IF(T1_Data!CR53=-999,"NA",IF(T1_Data!CR53&lt;1, "&lt;1", IF(T1_Data!CR53&gt;99, "&gt;99", T1_Data!CR53))),"-")</f>
        <v>-</v>
      </c>
      <c r="CS55" s="72" t="str">
        <f>IF(ISNUMBER(T1_Data!CS53),IF(T1_Data!CS53=-999,"NA",IF(T1_Data!CS53&lt;1, "&lt;1", IF(T1_Data!CS53&gt;99, "&gt;99", T1_Data!CS53))),"-")</f>
        <v>-</v>
      </c>
      <c r="CT55" s="72" t="str">
        <f>IF(ISNUMBER(T1_Data!CT53),IF(T1_Data!CT53=-999,"NA",IF(T1_Data!CT53&lt;1, "&lt;1", IF(T1_Data!CT53&gt;99, "&gt;99", T1_Data!CT53))),"-")</f>
        <v>-</v>
      </c>
      <c r="CU55" s="72" t="str">
        <f>IF(ISNUMBER(T1_Data!CU53),IF(T1_Data!CU53=-999,"NA",IF(T1_Data!CU53&lt;1, "&lt;1", IF(T1_Data!CU53&gt;99, "&gt;99", T1_Data!CU53))),"-")</f>
        <v>-</v>
      </c>
      <c r="CV55" s="72" t="str">
        <f>IF(ISNUMBER(T1_Data!CV53),IF(T1_Data!CV53=-999,"NA",IF(T1_Data!CV53&lt;1, "&lt;1", IF(T1_Data!CV53&gt;99, "&gt;99", T1_Data!CV53))),"-")</f>
        <v>-</v>
      </c>
      <c r="CW55" s="72" t="str">
        <f>IF(ISNUMBER(T1_Data!CW53),IF(T1_Data!CW53=-999,"NA",IF(T1_Data!CW53&lt;1, "&lt;1", IF(T1_Data!CW53&gt;99, "&gt;99", T1_Data!CW53))),"-")</f>
        <v>-</v>
      </c>
      <c r="CX55" s="72" t="str">
        <f>IF(ISNUMBER(T1_Data!CX53),IF(T1_Data!CX53=-999,"NA",IF(T1_Data!CX53&lt;1, "&lt;1", IF(T1_Data!CX53&gt;99, "&gt;99", T1_Data!CX53))),"-")</f>
        <v>-</v>
      </c>
      <c r="CY55" s="72" t="str">
        <f>IF(ISNUMBER(T1_Data!CY53),IF(T1_Data!CY53=-999,"NA",IF(T1_Data!CY53&lt;1, "&lt;1", IF(T1_Data!CY53&gt;99, "&gt;99", T1_Data!CY53))),"-")</f>
        <v>-</v>
      </c>
      <c r="CZ55" s="72" t="str">
        <f>IF(ISNUMBER(T1_Data!CZ53),IF(T1_Data!CZ53=-999,"NA",IF(T1_Data!CZ53&lt;1, "&lt;1", IF(T1_Data!CZ53&gt;99, "&gt;99", T1_Data!CZ53))),"-")</f>
        <v>-</v>
      </c>
      <c r="DA55" s="72" t="str">
        <f>IF(ISNUMBER(T1_Data!DA53),IF(T1_Data!DA53=-999,"NA",IF(T1_Data!DA53&lt;1, "&lt;1", IF(T1_Data!DA53&gt;99, "&gt;99", T1_Data!DA53))),"-")</f>
        <v>-</v>
      </c>
      <c r="DB55" s="72" t="str">
        <f>IF(ISNUMBER(T1_Data!DB53),IF(T1_Data!DB53=-999,"NA",IF(T1_Data!DB53&lt;1, "&lt;1", IF(T1_Data!DB53&gt;99, "&gt;99", T1_Data!DB53))),"-")</f>
        <v>-</v>
      </c>
      <c r="DC55" s="72" t="str">
        <f>IF(ISNUMBER(T1_Data!DC53),IF(T1_Data!DC53=-999,"NA",IF(T1_Data!DC53&lt;1, "&lt;1", IF(T1_Data!DC53&gt;99, "&gt;99", T1_Data!DC53))),"-")</f>
        <v>-</v>
      </c>
      <c r="DD55" s="72" t="str">
        <f>IF(ISNUMBER(T1_Data!DD53),IF(T1_Data!DD53=-999,"NA",IF(T1_Data!DD53&lt;1, "&lt;1", IF(T1_Data!DD53&gt;99, "&gt;99", T1_Data!DD53))),"-")</f>
        <v>-</v>
      </c>
      <c r="DE55" s="72" t="str">
        <f>IF(ISNUMBER(T1_Data!DE53),IF(T1_Data!DE53=-999,"NA",IF(T1_Data!DE53&lt;1, "&lt;1", IF(T1_Data!DE53&gt;99, "&gt;99", T1_Data!DE53))),"-")</f>
        <v>-</v>
      </c>
      <c r="DF55" s="72" t="str">
        <f>IF(ISNUMBER(T1_Data!DF53),IF(T1_Data!DF53=-999,"NA",IF(T1_Data!DF53&lt;1, "&lt;1", IF(T1_Data!DF53&gt;99, "&gt;99", T1_Data!DF53))),"-")</f>
        <v>-</v>
      </c>
      <c r="DG55" s="72" t="str">
        <f>IF(ISNUMBER(T1_Data!DG53),IF(T1_Data!DG53=-999,"NA",IF(T1_Data!DG53&lt;1, "&lt;1", IF(T1_Data!DG53&gt;99, "&gt;99", T1_Data!DG53))),"-")</f>
        <v>-</v>
      </c>
      <c r="DH55" s="72" t="str">
        <f>IF(ISNUMBER(T1_Data!DH53),IF(T1_Data!DH53=-999,"NA",IF(T1_Data!DH53&lt;1, "&lt;1", IF(T1_Data!DH53&gt;99, "&gt;99", T1_Data!DH53))),"-")</f>
        <v>-</v>
      </c>
      <c r="DI55" s="72" t="str">
        <f>IF(ISNUMBER(T1_Data!DI53),IF(T1_Data!DI53=-999,"NA",IF(T1_Data!DI53&lt;1, "&lt;1", IF(T1_Data!DI53&gt;99, "&gt;99", T1_Data!DI53))),"-")</f>
        <v>-</v>
      </c>
      <c r="DJ55" s="72" t="str">
        <f>IF(ISNUMBER(T1_Data!DJ53),IF(T1_Data!DJ53=-999,"NA",IF(T1_Data!DJ53&lt;1, "&lt;1", IF(T1_Data!DJ53&gt;99, "&gt;99", T1_Data!DJ53))),"-")</f>
        <v>-</v>
      </c>
      <c r="DK55" s="72" t="str">
        <f>IF(ISNUMBER(T1_Data!DK53),IF(T1_Data!DK53=-999,"NA",IF(T1_Data!DK53&lt;1, "&lt;1", IF(T1_Data!DK53&gt;99, "&gt;99", T1_Data!DK53))),"-")</f>
        <v>-</v>
      </c>
      <c r="DL55" s="72" t="str">
        <f>IF(ISNUMBER(T1_Data!DL53),IF(T1_Data!DL53=-999,"NA",IF(T1_Data!DL53&lt;1, "&lt;1", IF(T1_Data!DL53&gt;99, "&gt;99", T1_Data!DL53))),"-")</f>
        <v>-</v>
      </c>
      <c r="DM55" s="72" t="str">
        <f>IF(ISNUMBER(T1_Data!DM53),IF(T1_Data!DM53=-999,"NA",IF(T1_Data!DM53&lt;1, "&lt;1", IF(T1_Data!DM53&gt;99, "&gt;99", T1_Data!DM53))),"-")</f>
        <v>-</v>
      </c>
      <c r="DN55" s="72" t="str">
        <f>IF(ISNUMBER(T1_Data!DN53),IF(T1_Data!DN53=-999,"NA",IF(T1_Data!DN53&lt;1, "&lt;1", IF(T1_Data!DN53&gt;99, "&gt;99", T1_Data!DN53))),"-")</f>
        <v>-</v>
      </c>
      <c r="DO55" s="72" t="str">
        <f>IF(ISNUMBER(T1_Data!DO53),IF(T1_Data!DO53=-999,"NA",IF(T1_Data!DO53&lt;1, "&lt;1", IF(T1_Data!DO53&gt;99, "&gt;99", T1_Data!DO53))),"-")</f>
        <v>-</v>
      </c>
      <c r="DP55" s="72" t="str">
        <f>IF(ISNUMBER(T1_Data!DP53),IF(T1_Data!DP53=-999,"NA",IF(T1_Data!DP53&lt;1, "&lt;1", IF(T1_Data!DP53&gt;99, "&gt;99", T1_Data!DP53))),"-")</f>
        <v>-</v>
      </c>
      <c r="DQ55" s="72" t="str">
        <f>IF(ISNUMBER(T1_Data!DQ53),IF(T1_Data!DQ53=-999,"NA",IF(T1_Data!DQ53&lt;1, "&lt;1", IF(T1_Data!DQ53&gt;99, "&gt;99", T1_Data!DQ53))),"-")</f>
        <v>-</v>
      </c>
      <c r="DR55" s="72" t="str">
        <f>IF(ISNUMBER(T1_Data!DR53),IF(T1_Data!DR53=-999,"NA",IF(T1_Data!DR53&lt;1, "&lt;1", IF(T1_Data!DR53&gt;99, "&gt;99", T1_Data!DR53))),"-")</f>
        <v>-</v>
      </c>
      <c r="DS55" s="72" t="str">
        <f>IF(ISNUMBER(T1_Data!DS53),IF(T1_Data!DS53=-999,"NA",IF(T1_Data!DS53&lt;1, "&lt;1", IF(T1_Data!DS53&gt;99, "&gt;99", T1_Data!DS53))),"-")</f>
        <v>-</v>
      </c>
      <c r="DT55" s="72" t="str">
        <f>IF(ISNUMBER(T1_Data!DT53),IF(T1_Data!DT53=-999,"NA",IF(T1_Data!DT53&lt;1, "&lt;1", IF(T1_Data!DT53&gt;99, "&gt;99", T1_Data!DT53))),"-")</f>
        <v>-</v>
      </c>
      <c r="DU55" s="72" t="str">
        <f>IF(ISNUMBER(T1_Data!DU53),IF(T1_Data!DU53=-999,"NA",IF(T1_Data!DU53&lt;1, "&lt;1", IF(T1_Data!DU53&gt;99, "&gt;99", T1_Data!DU53))),"-")</f>
        <v>-</v>
      </c>
      <c r="DV55" s="72" t="str">
        <f>IF(ISNUMBER(T1_Data!DV53),IF(T1_Data!DV53=-999,"NA",IF(T1_Data!DV53&lt;1, "&lt;1", IF(T1_Data!DV53&gt;99, "&gt;99", T1_Data!DV53))),"-")</f>
        <v>-</v>
      </c>
      <c r="DW55" s="72" t="str">
        <f>IF(ISNUMBER(T1_Data!DW53),IF(T1_Data!DW53=-999,"NA",IF(T1_Data!DW53&lt;1, "&lt;1", IF(T1_Data!DW53&gt;99, "&gt;99", T1_Data!DW53))),"-")</f>
        <v>-</v>
      </c>
      <c r="DX55" s="72" t="str">
        <f>IF(ISNUMBER(T1_Data!DX53),IF(T1_Data!DX53=-999,"NA",IF(T1_Data!DX53&lt;1, "&lt;1", IF(T1_Data!DX53&gt;99, "&gt;99", T1_Data!DX53))),"-")</f>
        <v>-</v>
      </c>
      <c r="DY55" s="72" t="str">
        <f>IF(ISNUMBER(T1_Data!DY53),IF(T1_Data!DY53=-999,"NA",IF(T1_Data!DY53&lt;1, "&lt;1", IF(T1_Data!DY53&gt;99, "&gt;99", T1_Data!DY53))),"-")</f>
        <v>-</v>
      </c>
      <c r="DZ55" s="72" t="str">
        <f>IF(ISNUMBER(T1_Data!DZ53),IF(T1_Data!DZ53=-999,"NA",IF(T1_Data!DZ53&lt;1, "&lt;1", IF(T1_Data!DZ53&gt;99, "&gt;99", T1_Data!DZ53))),"-")</f>
        <v>-</v>
      </c>
      <c r="EA55" s="72" t="str">
        <f>IF(ISNUMBER(T1_Data!EA53),IF(T1_Data!EA53=-999,"NA",IF(T1_Data!EA53&lt;1, "&lt;1", IF(T1_Data!EA53&gt;99, "&gt;99", T1_Data!EA53))),"-")</f>
        <v>-</v>
      </c>
      <c r="EB55" s="72" t="str">
        <f>IF(ISNUMBER(T1_Data!EB53),IF(T1_Data!EB53=-999,"NA",IF(T1_Data!EB53&lt;1, "&lt;1", IF(T1_Data!EB53&gt;99, "&gt;99", T1_Data!EB53))),"-")</f>
        <v>-</v>
      </c>
      <c r="EC55" s="72" t="str">
        <f>IF(ISNUMBER(T1_Data!EC53),IF(T1_Data!EC53=-999,"NA",IF(T1_Data!EC53&lt;1, "&lt;1", IF(T1_Data!EC53&gt;99, "&gt;99", T1_Data!EC53))),"-")</f>
        <v>-</v>
      </c>
      <c r="ED55" s="72" t="str">
        <f>IF(ISNUMBER(T1_Data!ED53),IF(T1_Data!ED53=-999,"NA",IF(T1_Data!ED53&lt;1, "&lt;1", IF(T1_Data!ED53&gt;99, "&gt;99", T1_Data!ED53))),"-")</f>
        <v>-</v>
      </c>
      <c r="EE55" s="72" t="str">
        <f>IF(ISNUMBER(T1_Data!EE53),IF(T1_Data!EE53=-999,"NA",IF(T1_Data!EE53&lt;1, "&lt;1", IF(T1_Data!EE53&gt;99, "&gt;99", T1_Data!EE53))),"-")</f>
        <v>-</v>
      </c>
      <c r="EF55" s="72" t="str">
        <f>IF(ISNUMBER(T1_Data!EF53),IF(T1_Data!EF53=-999,"NA",IF(T1_Data!EF53&lt;1, "&lt;1", IF(T1_Data!EF53&gt;99, "&gt;99", T1_Data!EF53))),"-")</f>
        <v>-</v>
      </c>
      <c r="EG55" s="72" t="str">
        <f>IF(ISNUMBER(T1_Data!EG53),IF(T1_Data!EG53=-999,"NA",IF(T1_Data!EG53&lt;1, "&lt;1", IF(T1_Data!EG53&gt;99, "&gt;99", T1_Data!EG53))),"-")</f>
        <v>-</v>
      </c>
      <c r="EH55" s="72" t="str">
        <f>IF(ISNUMBER(T1_Data!EH53),IF(T1_Data!EH53=-999,"NA",IF(T1_Data!EH53&lt;1, "&lt;1", IF(T1_Data!EH53&gt;99, "&gt;99", T1_Data!EH53))),"-")</f>
        <v>-</v>
      </c>
      <c r="EI55" s="72" t="str">
        <f>IF(ISNUMBER(T1_Data!EI53),IF(T1_Data!EI53=-999,"NA",IF(T1_Data!EI53&lt;1, "&lt;1", IF(T1_Data!EI53&gt;99, "&gt;99", T1_Data!EI53))),"-")</f>
        <v>-</v>
      </c>
      <c r="EJ55" s="72" t="str">
        <f>IF(ISNUMBER(T1_Data!EJ53),IF(T1_Data!EJ53=-999,"NA",IF(T1_Data!EJ53&lt;1, "&lt;1", IF(T1_Data!EJ53&gt;99, "&gt;99", T1_Data!EJ53))),"-")</f>
        <v>-</v>
      </c>
      <c r="EK55" s="72" t="str">
        <f>IF(ISNUMBER(T1_Data!EK53),IF(T1_Data!EK53=-999,"NA",IF(T1_Data!EK53&lt;1, "&lt;1", IF(T1_Data!EK53&gt;99, "&gt;99", T1_Data!EK53))),"-")</f>
        <v>-</v>
      </c>
      <c r="EL55" s="72" t="str">
        <f>IF(ISNUMBER(T1_Data!EL53),IF(T1_Data!EL53=-999,"NA",IF(T1_Data!EL53&lt;1, "&lt;1", IF(T1_Data!EL53&gt;99, "&gt;99", T1_Data!EL53))),"-")</f>
        <v>-</v>
      </c>
      <c r="EM55" s="72" t="str">
        <f>IF(ISNUMBER(T1_Data!EM53),IF(T1_Data!EM53=-999,"NA",IF(T1_Data!EM53&lt;1, "&lt;1", IF(T1_Data!EM53&gt;99, "&gt;99", T1_Data!EM53))),"-")</f>
        <v>-</v>
      </c>
      <c r="EN55" s="72" t="str">
        <f>IF(ISNUMBER(T1_Data!EN53),IF(T1_Data!EN53=-999,"NA",IF(T1_Data!EN53&lt;1, "&lt;1", IF(T1_Data!EN53&gt;99, "&gt;99", T1_Data!EN53))),"-")</f>
        <v>-</v>
      </c>
      <c r="EO55" s="72" t="str">
        <f>IF(ISNUMBER(T1_Data!EO53),IF(T1_Data!EO53=-999,"NA",IF(T1_Data!EO53&lt;1, "&lt;1", IF(T1_Data!EO53&gt;99, "&gt;99", T1_Data!EO53))),"-")</f>
        <v>-</v>
      </c>
      <c r="EP55" s="72" t="str">
        <f>IF(ISNUMBER(T1_Data!EP53),IF(T1_Data!EP53=-999,"NA",IF(T1_Data!EP53&lt;1, "&lt;1", IF(T1_Data!EP53&gt;99, "&gt;99", T1_Data!EP53))),"-")</f>
        <v>-</v>
      </c>
      <c r="EQ55" s="72" t="str">
        <f>IF(ISNUMBER(T1_Data!EQ53),IF(T1_Data!EQ53=-999,"NA",IF(T1_Data!EQ53&lt;1, "&lt;1", IF(T1_Data!EQ53&gt;99, "&gt;99", T1_Data!EQ53))),"-")</f>
        <v>-</v>
      </c>
      <c r="ER55" s="72" t="str">
        <f>IF(ISNUMBER(T1_Data!ER53),IF(T1_Data!ER53=-999,"NA",IF(T1_Data!ER53&lt;1, "&lt;1", IF(T1_Data!ER53&gt;99, "&gt;99", T1_Data!ER53))),"-")</f>
        <v>-</v>
      </c>
      <c r="ES55" s="72" t="str">
        <f>IF(ISNUMBER(T1_Data!ES53),IF(T1_Data!ES53=-999,"NA",IF(T1_Data!ES53&lt;1, "&lt;1", IF(T1_Data!ES53&gt;99, "&gt;99", T1_Data!ES53))),"-")</f>
        <v>-</v>
      </c>
      <c r="ET55" s="72" t="str">
        <f>IF(ISNUMBER(T1_Data!ET53),IF(T1_Data!ET53=-999,"NA",IF(T1_Data!ET53&lt;1, "&lt;1", IF(T1_Data!ET53&gt;99, "&gt;99", T1_Data!ET53))),"-")</f>
        <v>-</v>
      </c>
      <c r="EU55" s="72" t="str">
        <f>IF(ISNUMBER(T1_Data!EU53),IF(T1_Data!EU53=-999,"NA",IF(T1_Data!EU53&lt;1, "&lt;1", IF(T1_Data!EU53&gt;99, "&gt;99", T1_Data!EU53))),"-")</f>
        <v>-</v>
      </c>
      <c r="EV55" s="72" t="str">
        <f>IF(ISNUMBER(T1_Data!EV53),IF(T1_Data!EV53=-999,"NA",IF(T1_Data!EV53&lt;1, "&lt;1", IF(T1_Data!EV53&gt;99, "&gt;99", T1_Data!EV53))),"-")</f>
        <v>-</v>
      </c>
      <c r="EW55" s="72" t="str">
        <f>IF(ISNUMBER(T1_Data!EW53),IF(T1_Data!EW53=-999,"NA",IF(T1_Data!EW53&lt;1, "&lt;1", IF(T1_Data!EW53&gt;99, "&gt;99", T1_Data!EW53))),"-")</f>
        <v>-</v>
      </c>
      <c r="EX55" s="72" t="str">
        <f>IF(ISNUMBER(T1_Data!EX53),IF(T1_Data!EX53=-999,"NA",IF(T1_Data!EX53&lt;1, "&lt;1", IF(T1_Data!EX53&gt;99, "&gt;99", T1_Data!EX53))),"-")</f>
        <v>-</v>
      </c>
      <c r="EY55" s="72" t="str">
        <f>IF(ISNUMBER(T1_Data!EY53),IF(T1_Data!EY53=-999,"NA",IF(T1_Data!EY53&lt;1, "&lt;1", IF(T1_Data!EY53&gt;99, "&gt;99", T1_Data!EY53))),"-")</f>
        <v>-</v>
      </c>
      <c r="EZ55" s="72" t="str">
        <f>IF(ISNUMBER(T1_Data!EZ53),IF(T1_Data!EZ53=-999,"NA",IF(T1_Data!EZ53&lt;1, "&lt;1", IF(T1_Data!EZ53&gt;99, "&gt;99", T1_Data!EZ53))),"-")</f>
        <v>-</v>
      </c>
      <c r="FA55" s="72" t="str">
        <f>IF(ISNUMBER(T1_Data!FA53),IF(T1_Data!FA53=-999,"NA",IF(T1_Data!FA53&lt;1, "&lt;1", IF(T1_Data!FA53&gt;99, "&gt;99", T1_Data!FA53))),"-")</f>
        <v>-</v>
      </c>
      <c r="FB55" s="72" t="str">
        <f>IF(ISNUMBER(T1_Data!FB53),IF(T1_Data!FB53=-999,"NA",IF(T1_Data!FB53&lt;1, "&lt;1", IF(T1_Data!FB53&gt;99, "&gt;99", T1_Data!FB53))),"-")</f>
        <v>-</v>
      </c>
      <c r="FC55" s="72" t="str">
        <f>IF(ISNUMBER(T1_Data!FC53),IF(T1_Data!FC53=-999,"NA",IF(T1_Data!FC53&lt;1, "&lt;1", IF(T1_Data!FC53&gt;99, "&gt;99", T1_Data!FC53))),"-")</f>
        <v>-</v>
      </c>
      <c r="FD55" s="72" t="str">
        <f>IF(ISNUMBER(T1_Data!FD53),IF(T1_Data!FD53=-999,"NA",IF(T1_Data!FD53&lt;1, "&lt;1", IF(T1_Data!FD53&gt;99, "&gt;99", T1_Data!FD53))),"-")</f>
        <v>-</v>
      </c>
      <c r="FE55" s="72" t="str">
        <f>IF(ISNUMBER(T1_Data!FE53),IF(T1_Data!FE53=-999,"NA",IF(T1_Data!FE53&lt;1, "&lt;1", IF(T1_Data!FE53&gt;99, "&gt;99", T1_Data!FE53))),"-")</f>
        <v>-</v>
      </c>
      <c r="FF55" s="72" t="str">
        <f>IF(ISNUMBER(T1_Data!FF53),IF(T1_Data!FF53=-999,"NA",IF(T1_Data!FF53&lt;1, "&lt;1", IF(T1_Data!FF53&gt;99, "&gt;99", T1_Data!FF53))),"-")</f>
        <v>-</v>
      </c>
      <c r="FG55" s="72" t="str">
        <f>IF(ISNUMBER(T1_Data!FG53),IF(T1_Data!FG53=-999,"NA",IF(T1_Data!FG53&lt;1, "&lt;1", IF(T1_Data!FG53&gt;99, "&gt;99", T1_Data!FG53))),"-")</f>
        <v>-</v>
      </c>
      <c r="FH55" s="72" t="str">
        <f>IF(ISNUMBER(T1_Data!FH53),IF(T1_Data!FH53=-999,"NA",IF(T1_Data!FH53&lt;1, "&lt;1", IF(T1_Data!FH53&gt;99, "&gt;99", T1_Data!FH53))),"-")</f>
        <v>-</v>
      </c>
      <c r="FI55" s="72" t="str">
        <f>IF(ISNUMBER(T1_Data!FI53),IF(T1_Data!FI53=-999,"NA",IF(T1_Data!FI53&lt;1, "&lt;1", IF(T1_Data!FI53&gt;99, "&gt;99", T1_Data!FI53))),"-")</f>
        <v>-</v>
      </c>
      <c r="FJ55" s="72" t="str">
        <f>IF(ISNUMBER(T1_Data!FJ53),IF(T1_Data!FJ53=-999,"NA",IF(T1_Data!FJ53&lt;1, "&lt;1", IF(T1_Data!FJ53&gt;99, "&gt;99", T1_Data!FJ53))),"-")</f>
        <v>-</v>
      </c>
      <c r="FK55" s="72" t="str">
        <f>IF(ISNUMBER(T1_Data!FK53),IF(T1_Data!FK53=-999,"NA",IF(T1_Data!FK53&lt;1, "&lt;1", IF(T1_Data!FK53&gt;99, "&gt;99", T1_Data!FK53))),"-")</f>
        <v>-</v>
      </c>
      <c r="FL55" s="72" t="str">
        <f>IF(ISNUMBER(T1_Data!FL53),IF(T1_Data!FL53=-999,"NA",IF(T1_Data!FL53&lt;1, "&lt;1", IF(T1_Data!FL53&gt;99, "&gt;99", T1_Data!FL53))),"-")</f>
        <v>-</v>
      </c>
      <c r="FM55" s="72" t="str">
        <f>IF(ISNUMBER(T1_Data!FM53),IF(T1_Data!FM53=-999,"NA",IF(T1_Data!FM53&lt;1, "&lt;1", IF(T1_Data!FM53&gt;99, "&gt;99", T1_Data!FM53))),"-")</f>
        <v>-</v>
      </c>
      <c r="FN55" s="72" t="str">
        <f>IF(ISNUMBER(T1_Data!FN53),IF(T1_Data!FN53=-999,"NA",IF(T1_Data!FN53&lt;1, "&lt;1", IF(T1_Data!FN53&gt;99, "&gt;99", T1_Data!FN53))),"-")</f>
        <v>-</v>
      </c>
      <c r="FO55" s="72" t="str">
        <f>IF(ISNUMBER(T1_Data!FO53),IF(T1_Data!FO53=-999,"NA",IF(T1_Data!FO53&lt;1, "&lt;1", IF(T1_Data!FO53&gt;99, "&gt;99", T1_Data!FO53))),"-")</f>
        <v>-</v>
      </c>
      <c r="FP55" s="72" t="str">
        <f>IF(ISNUMBER(T1_Data!FP53),IF(T1_Data!FP53=-999,"NA",IF(T1_Data!FP53&lt;1, "&lt;1", IF(T1_Data!FP53&gt;99, "&gt;99", T1_Data!FP53))),"-")</f>
        <v>-</v>
      </c>
      <c r="FQ55" s="72" t="str">
        <f>IF(ISNUMBER(T1_Data!FQ53),IF(T1_Data!FQ53=-999,"NA",IF(T1_Data!FQ53&lt;1, "&lt;1", IF(T1_Data!FQ53&gt;99, "&gt;99", T1_Data!FQ53))),"-")</f>
        <v>-</v>
      </c>
      <c r="FR55" s="72" t="str">
        <f>IF(ISNUMBER(T1_Data!FR53),IF(T1_Data!FR53=-999,"NA",IF(T1_Data!FR53&lt;1, "&lt;1", IF(T1_Data!FR53&gt;99, "&gt;99", T1_Data!FR53))),"-")</f>
        <v>-</v>
      </c>
      <c r="FS55" s="72" t="str">
        <f>IF(ISNUMBER(T1_Data!FS53),IF(T1_Data!FS53=-999,"NA",IF(T1_Data!FS53&lt;1, "&lt;1", IF(T1_Data!FS53&gt;99, "&gt;99", T1_Data!FS53))),"-")</f>
        <v>-</v>
      </c>
      <c r="FT55" s="72" t="str">
        <f>IF(ISNUMBER(T1_Data!FT53),IF(T1_Data!FT53=-999,"NA",IF(T1_Data!FT53&lt;1, "&lt;1", IF(T1_Data!FT53&gt;99, "&gt;99", T1_Data!FT53))),"-")</f>
        <v>-</v>
      </c>
      <c r="FU55" s="72" t="str">
        <f>IF(ISNUMBER(T1_Data!FU53),IF(T1_Data!FU53=-999,"NA",IF(T1_Data!FU53&lt;1, "&lt;1", IF(T1_Data!FU53&gt;99, "&gt;99", T1_Data!FU53))),"-")</f>
        <v>-</v>
      </c>
      <c r="FV55" s="72" t="str">
        <f>IF(ISNUMBER(T1_Data!FV53),IF(T1_Data!FV53=-999,"NA",IF(T1_Data!FV53&lt;1, "&lt;1", IF(T1_Data!FV53&gt;99, "&gt;99", T1_Data!FV53))),"-")</f>
        <v>-</v>
      </c>
      <c r="FW55" s="72" t="str">
        <f>IF(ISNUMBER(T1_Data!FW53),IF(T1_Data!FW53=-999,"NA",IF(T1_Data!FW53&lt;1, "&lt;1", IF(T1_Data!FW53&gt;99, "&gt;99", T1_Data!FW53))),"-")</f>
        <v>-</v>
      </c>
      <c r="FX55" s="71" t="str">
        <f>IF(ISBLANK(T1_Data!FX53), "", T1_Data!FX53)</f>
        <v/>
      </c>
    </row>
    <row r="56" spans="1:180" x14ac:dyDescent="0.25">
      <c r="A56" s="71" t="str">
        <f>IF(ISBLANK(T1_Data!A54), "", T1_Data!A54)</f>
        <v/>
      </c>
      <c r="B56" s="72" t="str">
        <f>IF(ISNUMBER(T1_Data!B54), T1_Data!B54,"-")</f>
        <v>-</v>
      </c>
      <c r="C56" s="72" t="str">
        <f>IF(ISNUMBER(T1_Data!C54),IF(T1_Data!C54=-999,"NA",IF(T1_Data!C54&lt;1, "&lt;1", IF(T1_Data!C54&gt;99, "&gt;99", T1_Data!C54))),"-")</f>
        <v>-</v>
      </c>
      <c r="D56" s="72" t="str">
        <f>IF(ISNUMBER(T1_Data!D54),IF(T1_Data!D54=-999,"NA",IF(T1_Data!D54&lt;1, "&lt;1", IF(T1_Data!D54&gt;99, "&gt;99", T1_Data!D54))),"-")</f>
        <v>-</v>
      </c>
      <c r="E56" s="72" t="str">
        <f>IF(ISNUMBER(T1_Data!E54),IF(T1_Data!E54=-999,"NA",IF(T1_Data!E54&lt;1, "&lt;1", IF(T1_Data!E54&gt;99, "&gt;99", T1_Data!E54))),"-")</f>
        <v>-</v>
      </c>
      <c r="F56" s="72" t="str">
        <f>IF(ISNUMBER(T1_Data!F54),IF(T1_Data!F54=-999,"NA",IF(T1_Data!F54&lt;1, "&lt;1", IF(T1_Data!F54&gt;99, "&gt;99", T1_Data!F54))),"-")</f>
        <v>-</v>
      </c>
      <c r="G56" s="72" t="str">
        <f>IF(ISNUMBER(T1_Data!G54),IF(T1_Data!G54=-999,"NA",IF(T1_Data!G54&lt;1, "&lt;1", IF(T1_Data!G54&gt;99, "&gt;99", T1_Data!G54))),"-")</f>
        <v>-</v>
      </c>
      <c r="H56" s="72" t="str">
        <f>IF(ISNUMBER(T1_Data!H54),IF(T1_Data!H54=-999,"NA",IF(T1_Data!H54&lt;1, "&lt;1", IF(T1_Data!H54&gt;99, "&gt;99", T1_Data!H54))),"-")</f>
        <v>-</v>
      </c>
      <c r="I56" s="72" t="str">
        <f>IF(ISNUMBER(T1_Data!I54),IF(T1_Data!I54=-999,"NA",IF(T1_Data!I54&lt;1, "&lt;1", IF(T1_Data!I54&gt;99, "&gt;99", T1_Data!I54))),"-")</f>
        <v>-</v>
      </c>
      <c r="J56" s="72" t="str">
        <f>IF(ISNUMBER(T1_Data!J54),IF(T1_Data!J54=-999,"NA",IF(T1_Data!J54&lt;1, "&lt;1", IF(T1_Data!J54&gt;99, "&gt;99", T1_Data!J54))),"-")</f>
        <v>-</v>
      </c>
      <c r="K56" s="72" t="str">
        <f>IF(ISNUMBER(T1_Data!K54),IF(T1_Data!K54=-999,"NA",IF(T1_Data!K54&lt;1, "&lt;1", IF(T1_Data!K54&gt;99, "&gt;99", T1_Data!K54))),"-")</f>
        <v>-</v>
      </c>
      <c r="L56" s="72" t="str">
        <f>IF(ISNUMBER(T1_Data!L54),IF(T1_Data!L54=-999,"NA",IF(T1_Data!L54&lt;1, "&lt;1", IF(T1_Data!L54&gt;99, "&gt;99", T1_Data!L54))),"-")</f>
        <v>-</v>
      </c>
      <c r="M56" s="72" t="str">
        <f>IF(ISNUMBER(T1_Data!M54),IF(T1_Data!M54=-999,"NA",IF(T1_Data!M54&lt;1, "&lt;1", IF(T1_Data!M54&gt;99, "&gt;99", T1_Data!M54))),"-")</f>
        <v>-</v>
      </c>
      <c r="N56" s="72" t="str">
        <f>IF(ISNUMBER(T1_Data!N54),IF(T1_Data!N54=-999,"NA",IF(T1_Data!N54&lt;1, "&lt;1", IF(T1_Data!N54&gt;99, "&gt;99", T1_Data!N54))),"-")</f>
        <v>-</v>
      </c>
      <c r="O56" s="72" t="str">
        <f>IF(ISNUMBER(T1_Data!O54),IF(T1_Data!O54=-999,"NA",IF(T1_Data!O54&lt;1, "&lt;1", IF(T1_Data!O54&gt;99, "&gt;99", T1_Data!O54))),"-")</f>
        <v>-</v>
      </c>
      <c r="P56" s="72" t="str">
        <f>IF(ISNUMBER(T1_Data!P54),IF(T1_Data!P54=-999,"NA",IF(T1_Data!P54&lt;1, "&lt;1", IF(T1_Data!P54&gt;99, "&gt;99", T1_Data!P54))),"-")</f>
        <v>-</v>
      </c>
      <c r="Q56" s="72" t="str">
        <f>IF(ISNUMBER(T1_Data!Q54),IF(T1_Data!Q54=-999,"NA",IF(T1_Data!Q54&lt;1, "&lt;1", IF(T1_Data!Q54&gt;99, "&gt;99", T1_Data!Q54))),"-")</f>
        <v>-</v>
      </c>
      <c r="R56" s="72" t="str">
        <f>IF(ISNUMBER(T1_Data!R54),IF(T1_Data!R54=-999,"NA",IF(T1_Data!R54&lt;1, "&lt;1", IF(T1_Data!R54&gt;99, "&gt;99", T1_Data!R54))),"-")</f>
        <v>-</v>
      </c>
      <c r="S56" s="72" t="str">
        <f>IF(ISNUMBER(T1_Data!S54),IF(T1_Data!S54=-999,"NA",IF(T1_Data!S54&lt;1, "&lt;1", IF(T1_Data!S54&gt;99, "&gt;99", T1_Data!S54))),"-")</f>
        <v>-</v>
      </c>
      <c r="T56" s="72" t="str">
        <f>IF(ISNUMBER(T1_Data!T54),IF(T1_Data!T54=-999,"NA",IF(T1_Data!T54&lt;1, "&lt;1", IF(T1_Data!T54&gt;99, "&gt;99", T1_Data!T54))),"-")</f>
        <v>-</v>
      </c>
      <c r="U56" s="72" t="str">
        <f>IF(ISNUMBER(T1_Data!U54),IF(T1_Data!U54=-999,"NA",IF(T1_Data!U54&lt;1, "&lt;1", IF(T1_Data!U54&gt;99, "&gt;99", T1_Data!U54))),"-")</f>
        <v>-</v>
      </c>
      <c r="V56" s="72" t="str">
        <f>IF(ISNUMBER(T1_Data!V54),IF(T1_Data!V54=-999,"NA",IF(T1_Data!V54&lt;1, "&lt;1", IF(T1_Data!V54&gt;99, "&gt;99", T1_Data!V54))),"-")</f>
        <v>-</v>
      </c>
      <c r="W56" s="72" t="str">
        <f>IF(ISNUMBER(T1_Data!W54),IF(T1_Data!W54=-999,"NA",IF(T1_Data!W54&lt;1, "&lt;1", IF(T1_Data!W54&gt;99, "&gt;99", T1_Data!W54))),"-")</f>
        <v>-</v>
      </c>
      <c r="X56" s="72" t="str">
        <f>IF(ISNUMBER(T1_Data!X54),IF(T1_Data!X54=-999,"NA",IF(T1_Data!X54&lt;1, "&lt;1", IF(T1_Data!X54&gt;99, "&gt;99", T1_Data!X54))),"-")</f>
        <v>-</v>
      </c>
      <c r="Y56" s="72" t="str">
        <f>IF(ISNUMBER(T1_Data!Y54),IF(T1_Data!Y54=-999,"NA",IF(T1_Data!Y54&lt;1, "&lt;1", IF(T1_Data!Y54&gt;99, "&gt;99", T1_Data!Y54))),"-")</f>
        <v>-</v>
      </c>
      <c r="Z56" s="72" t="str">
        <f>IF(ISNUMBER(T1_Data!Z54),IF(T1_Data!Z54=-999,"NA",IF(T1_Data!Z54&lt;1, "&lt;1", IF(T1_Data!Z54&gt;99, "&gt;99", T1_Data!Z54))),"-")</f>
        <v>-</v>
      </c>
      <c r="AA56" s="72" t="str">
        <f>IF(ISNUMBER(T1_Data!AA54),IF(T1_Data!AA54=-999,"NA",IF(T1_Data!AA54&lt;1, "&lt;1", IF(T1_Data!AA54&gt;99, "&gt;99", T1_Data!AA54))),"-")</f>
        <v>-</v>
      </c>
      <c r="AB56" s="72" t="str">
        <f>IF(ISNUMBER(T1_Data!AB54),IF(T1_Data!AB54=-999,"NA",IF(T1_Data!AB54&lt;1, "&lt;1", IF(T1_Data!AB54&gt;99, "&gt;99", T1_Data!AB54))),"-")</f>
        <v>-</v>
      </c>
      <c r="AC56" s="72" t="str">
        <f>IF(ISNUMBER(T1_Data!AC54),IF(T1_Data!AC54=-999,"NA",IF(T1_Data!AC54&lt;1, "&lt;1", IF(T1_Data!AC54&gt;99, "&gt;99", T1_Data!AC54))),"-")</f>
        <v>-</v>
      </c>
      <c r="AD56" s="72" t="str">
        <f>IF(ISNUMBER(T1_Data!AD54),IF(T1_Data!AD54=-999,"NA",IF(T1_Data!AD54&lt;1, "&lt;1", IF(T1_Data!AD54&gt;99, "&gt;99", T1_Data!AD54))),"-")</f>
        <v>-</v>
      </c>
      <c r="AE56" s="72" t="str">
        <f>IF(ISNUMBER(T1_Data!AE54),IF(T1_Data!AE54=-999,"NA",IF(T1_Data!AE54&lt;1, "&lt;1", IF(T1_Data!AE54&gt;99, "&gt;99", T1_Data!AE54))),"-")</f>
        <v>-</v>
      </c>
      <c r="AF56" s="72" t="str">
        <f>IF(ISNUMBER(T1_Data!AF54),IF(T1_Data!AF54=-999,"NA",IF(T1_Data!AF54&lt;1, "&lt;1", IF(T1_Data!AF54&gt;99, "&gt;99", T1_Data!AF54))),"-")</f>
        <v>-</v>
      </c>
      <c r="AG56" s="72" t="str">
        <f>IF(ISNUMBER(T1_Data!AG54),IF(T1_Data!AG54=-999,"NA",IF(T1_Data!AG54&lt;1, "&lt;1", IF(T1_Data!AG54&gt;99, "&gt;99", T1_Data!AG54))),"-")</f>
        <v>-</v>
      </c>
      <c r="AH56" s="72" t="str">
        <f>IF(ISNUMBER(T1_Data!AH54),IF(T1_Data!AH54=-999,"NA",IF(T1_Data!AH54&lt;1, "&lt;1", IF(T1_Data!AH54&gt;99, "&gt;99", T1_Data!AH54))),"-")</f>
        <v>-</v>
      </c>
      <c r="AI56" s="72" t="str">
        <f>IF(ISNUMBER(T1_Data!AI54),IF(T1_Data!AI54=-999,"NA",IF(T1_Data!AI54&lt;1, "&lt;1", IF(T1_Data!AI54&gt;99, "&gt;99", T1_Data!AI54))),"-")</f>
        <v>-</v>
      </c>
      <c r="AJ56" s="72" t="str">
        <f>IF(ISNUMBER(T1_Data!AJ54),IF(T1_Data!AJ54=-999,"NA",IF(T1_Data!AJ54&lt;1, "&lt;1", IF(T1_Data!AJ54&gt;99, "&gt;99", T1_Data!AJ54))),"-")</f>
        <v>-</v>
      </c>
      <c r="AK56" s="72" t="str">
        <f>IF(ISNUMBER(T1_Data!AK54),IF(T1_Data!AK54=-999,"NA",IF(T1_Data!AK54&lt;1, "&lt;1", IF(T1_Data!AK54&gt;99, "&gt;99", T1_Data!AK54))),"-")</f>
        <v>-</v>
      </c>
      <c r="AL56" s="72" t="str">
        <f>IF(ISNUMBER(T1_Data!AL54),IF(T1_Data!AL54=-999,"NA",IF(T1_Data!AL54&lt;1, "&lt;1", IF(T1_Data!AL54&gt;99, "&gt;99", T1_Data!AL54))),"-")</f>
        <v>-</v>
      </c>
      <c r="AM56" s="72" t="str">
        <f>IF(ISNUMBER(T1_Data!AM54),IF(T1_Data!AM54=-999,"NA",IF(T1_Data!AM54&lt;1, "&lt;1", IF(T1_Data!AM54&gt;99, "&gt;99", T1_Data!AM54))),"-")</f>
        <v>-</v>
      </c>
      <c r="AN56" s="72" t="str">
        <f>IF(ISNUMBER(T1_Data!AN54),IF(T1_Data!AN54=-999,"NA",IF(T1_Data!AN54&lt;1, "&lt;1", IF(T1_Data!AN54&gt;99, "&gt;99", T1_Data!AN54))),"-")</f>
        <v>-</v>
      </c>
      <c r="AO56" s="72" t="str">
        <f>IF(ISNUMBER(T1_Data!AO54),IF(T1_Data!AO54=-999,"NA",IF(T1_Data!AO54&lt;1, "&lt;1", IF(T1_Data!AO54&gt;99, "&gt;99", T1_Data!AO54))),"-")</f>
        <v>-</v>
      </c>
      <c r="AP56" s="72" t="str">
        <f>IF(ISNUMBER(T1_Data!AP54),IF(T1_Data!AP54=-999,"NA",IF(T1_Data!AP54&lt;1, "&lt;1", IF(T1_Data!AP54&gt;99, "&gt;99", T1_Data!AP54))),"-")</f>
        <v>-</v>
      </c>
      <c r="AQ56" s="72" t="str">
        <f>IF(ISNUMBER(T1_Data!AQ54),IF(T1_Data!AQ54=-999,"NA",IF(T1_Data!AQ54&lt;1, "&lt;1", IF(T1_Data!AQ54&gt;99, "&gt;99", T1_Data!AQ54))),"-")</f>
        <v>-</v>
      </c>
      <c r="AR56" s="72" t="str">
        <f>IF(ISNUMBER(T1_Data!AR54),IF(T1_Data!AR54=-999,"NA",IF(T1_Data!AR54&lt;1, "&lt;1", IF(T1_Data!AR54&gt;99, "&gt;99", T1_Data!AR54))),"-")</f>
        <v>-</v>
      </c>
      <c r="AS56" s="72" t="str">
        <f>IF(ISNUMBER(T1_Data!AS54),IF(T1_Data!AS54=-999,"NA",IF(T1_Data!AS54&lt;1, "&lt;1", IF(T1_Data!AS54&gt;99, "&gt;99", T1_Data!AS54))),"-")</f>
        <v>-</v>
      </c>
      <c r="AT56" s="72" t="str">
        <f>IF(ISNUMBER(T1_Data!AT54),IF(T1_Data!AT54=-999,"NA",IF(T1_Data!AT54&lt;1, "&lt;1", IF(T1_Data!AT54&gt;99, "&gt;99", T1_Data!AT54))),"-")</f>
        <v>-</v>
      </c>
      <c r="AU56" s="72" t="str">
        <f>IF(ISNUMBER(T1_Data!AU54),IF(T1_Data!AU54=-999,"NA",IF(T1_Data!AU54&lt;1, "&lt;1", IF(T1_Data!AU54&gt;99, "&gt;99", T1_Data!AU54))),"-")</f>
        <v>-</v>
      </c>
      <c r="AV56" s="72" t="str">
        <f>IF(ISNUMBER(T1_Data!AV54),IF(T1_Data!AV54=-999,"NA",IF(T1_Data!AV54&lt;1, "&lt;1", IF(T1_Data!AV54&gt;99, "&gt;99", T1_Data!AV54))),"-")</f>
        <v>-</v>
      </c>
      <c r="AW56" s="72" t="str">
        <f>IF(ISNUMBER(T1_Data!AW54),IF(T1_Data!AW54=-999,"NA",IF(T1_Data!AW54&lt;1, "&lt;1", IF(T1_Data!AW54&gt;99, "&gt;99", T1_Data!AW54))),"-")</f>
        <v>-</v>
      </c>
      <c r="AX56" s="72" t="str">
        <f>IF(ISNUMBER(T1_Data!AX54),IF(T1_Data!AX54=-999,"NA",IF(T1_Data!AX54&lt;1, "&lt;1", IF(T1_Data!AX54&gt;99, "&gt;99", T1_Data!AX54))),"-")</f>
        <v>-</v>
      </c>
      <c r="AY56" s="72" t="str">
        <f>IF(ISNUMBER(T1_Data!AY54),IF(T1_Data!AY54=-999,"NA",IF(T1_Data!AY54&lt;1, "&lt;1", IF(T1_Data!AY54&gt;99, "&gt;99", T1_Data!AY54))),"-")</f>
        <v>-</v>
      </c>
      <c r="AZ56" s="72" t="str">
        <f>IF(ISNUMBER(T1_Data!AZ54),IF(T1_Data!AZ54=-999,"NA",IF(T1_Data!AZ54&lt;1, "&lt;1", IF(T1_Data!AZ54&gt;99, "&gt;99", T1_Data!AZ54))),"-")</f>
        <v>-</v>
      </c>
      <c r="BA56" s="72" t="str">
        <f>IF(ISNUMBER(T1_Data!BA54),IF(T1_Data!BA54=-999,"NA",IF(T1_Data!BA54&lt;1, "&lt;1", IF(T1_Data!BA54&gt;99, "&gt;99", T1_Data!BA54))),"-")</f>
        <v>-</v>
      </c>
      <c r="BB56" s="72" t="str">
        <f>IF(ISNUMBER(T1_Data!BB54),IF(T1_Data!BB54=-999,"NA",IF(T1_Data!BB54&lt;1, "&lt;1", IF(T1_Data!BB54&gt;99, "&gt;99", T1_Data!BB54))),"-")</f>
        <v>-</v>
      </c>
      <c r="BC56" s="72" t="str">
        <f>IF(ISNUMBER(T1_Data!BC54),IF(T1_Data!BC54=-999,"NA",IF(T1_Data!BC54&lt;1, "&lt;1", IF(T1_Data!BC54&gt;99, "&gt;99", T1_Data!BC54))),"-")</f>
        <v>-</v>
      </c>
      <c r="BD56" s="72" t="str">
        <f>IF(ISNUMBER(T1_Data!BD54),IF(T1_Data!BD54=-999,"NA",IF(T1_Data!BD54&lt;1, "&lt;1", IF(T1_Data!BD54&gt;99, "&gt;99", T1_Data!BD54))),"-")</f>
        <v>-</v>
      </c>
      <c r="BE56" s="72" t="str">
        <f>IF(ISNUMBER(T1_Data!BE54),IF(T1_Data!BE54=-999,"NA",IF(T1_Data!BE54&lt;1, "&lt;1", IF(T1_Data!BE54&gt;99, "&gt;99", T1_Data!BE54))),"-")</f>
        <v>-</v>
      </c>
      <c r="BF56" s="72" t="str">
        <f>IF(ISNUMBER(T1_Data!BF54),IF(T1_Data!BF54=-999,"NA",IF(T1_Data!BF54&lt;1, "&lt;1", IF(T1_Data!BF54&gt;99, "&gt;99", T1_Data!BF54))),"-")</f>
        <v>-</v>
      </c>
      <c r="BG56" s="72" t="str">
        <f>IF(ISNUMBER(T1_Data!BG54),IF(T1_Data!BG54=-999,"NA",IF(T1_Data!BG54&lt;1, "&lt;1", IF(T1_Data!BG54&gt;99, "&gt;99", T1_Data!BG54))),"-")</f>
        <v>-</v>
      </c>
      <c r="BH56" s="72" t="str">
        <f>IF(ISNUMBER(T1_Data!BH54),IF(T1_Data!BH54=-999,"NA",IF(T1_Data!BH54&lt;1, "&lt;1", IF(T1_Data!BH54&gt;99, "&gt;99", T1_Data!BH54))),"-")</f>
        <v>-</v>
      </c>
      <c r="BI56" s="72" t="str">
        <f>IF(ISNUMBER(T1_Data!BI54),IF(T1_Data!BI54=-999,"NA",IF(T1_Data!BI54&lt;1, "&lt;1", IF(T1_Data!BI54&gt;99, "&gt;99", T1_Data!BI54))),"-")</f>
        <v>-</v>
      </c>
      <c r="BJ56" s="72" t="str">
        <f>IF(ISNUMBER(T1_Data!BJ54),IF(T1_Data!BJ54=-999,"NA",IF(T1_Data!BJ54&lt;1, "&lt;1", IF(T1_Data!BJ54&gt;99, "&gt;99", T1_Data!BJ54))),"-")</f>
        <v>-</v>
      </c>
      <c r="BK56" s="72" t="str">
        <f>IF(ISNUMBER(T1_Data!BK54),IF(T1_Data!BK54=-999,"NA",IF(T1_Data!BK54&lt;1, "&lt;1", IF(T1_Data!BK54&gt;99, "&gt;99", T1_Data!BK54))),"-")</f>
        <v>-</v>
      </c>
      <c r="BL56" s="72" t="str">
        <f>IF(ISNUMBER(T1_Data!BL54),IF(T1_Data!BL54=-999,"NA",IF(T1_Data!BL54&lt;1, "&lt;1", IF(T1_Data!BL54&gt;99, "&gt;99", T1_Data!BL54))),"-")</f>
        <v>-</v>
      </c>
      <c r="BM56" s="72" t="str">
        <f>IF(ISNUMBER(T1_Data!BM54),IF(T1_Data!BM54=-999,"NA",IF(T1_Data!BM54&lt;1, "&lt;1", IF(T1_Data!BM54&gt;99, "&gt;99", T1_Data!BM54))),"-")</f>
        <v>-</v>
      </c>
      <c r="BN56" s="72" t="str">
        <f>IF(ISNUMBER(T1_Data!BN54),IF(T1_Data!BN54=-999,"NA",IF(T1_Data!BN54&lt;1, "&lt;1", IF(T1_Data!BN54&gt;99, "&gt;99", T1_Data!BN54))),"-")</f>
        <v>-</v>
      </c>
      <c r="BO56" s="72" t="str">
        <f>IF(ISNUMBER(T1_Data!BO54),IF(T1_Data!BO54=-999,"NA",IF(T1_Data!BO54&lt;1, "&lt;1", IF(T1_Data!BO54&gt;99, "&gt;99", T1_Data!BO54))),"-")</f>
        <v>-</v>
      </c>
      <c r="BP56" s="72" t="str">
        <f>IF(ISNUMBER(T1_Data!BP54),IF(T1_Data!BP54=-999,"NA",IF(T1_Data!BP54&lt;1, "&lt;1", IF(T1_Data!BP54&gt;99, "&gt;99", T1_Data!BP54))),"-")</f>
        <v>-</v>
      </c>
      <c r="BQ56" s="72" t="str">
        <f>IF(ISNUMBER(T1_Data!BQ54),IF(T1_Data!BQ54=-999,"NA",IF(T1_Data!BQ54&lt;1, "&lt;1", IF(T1_Data!BQ54&gt;99, "&gt;99", T1_Data!BQ54))),"-")</f>
        <v>-</v>
      </c>
      <c r="BR56" s="72" t="str">
        <f>IF(ISNUMBER(T1_Data!BR54),IF(T1_Data!BR54=-999,"NA",IF(T1_Data!BR54&lt;1, "&lt;1", IF(T1_Data!BR54&gt;99, "&gt;99", T1_Data!BR54))),"-")</f>
        <v>-</v>
      </c>
      <c r="BS56" s="72" t="str">
        <f>IF(ISNUMBER(T1_Data!BS54),IF(T1_Data!BS54=-999,"NA",IF(T1_Data!BS54&lt;1, "&lt;1", IF(T1_Data!BS54&gt;99, "&gt;99", T1_Data!BS54))),"-")</f>
        <v>-</v>
      </c>
      <c r="BT56" s="72" t="str">
        <f>IF(ISNUMBER(T1_Data!BT54),IF(T1_Data!BT54=-999,"NA",IF(T1_Data!BT54&lt;1, "&lt;1", IF(T1_Data!BT54&gt;99, "&gt;99", T1_Data!BT54))),"-")</f>
        <v>-</v>
      </c>
      <c r="BU56" s="72" t="str">
        <f>IF(ISNUMBER(T1_Data!BU54),IF(T1_Data!BU54=-999,"NA",IF(T1_Data!BU54&lt;1, "&lt;1", IF(T1_Data!BU54&gt;99, "&gt;99", T1_Data!BU54))),"-")</f>
        <v>-</v>
      </c>
      <c r="BV56" s="72" t="str">
        <f>IF(ISNUMBER(T1_Data!BV54),IF(T1_Data!BV54=-999,"NA",IF(T1_Data!BV54&lt;1, "&lt;1", IF(T1_Data!BV54&gt;99, "&gt;99", T1_Data!BV54))),"-")</f>
        <v>-</v>
      </c>
      <c r="BW56" s="72" t="str">
        <f>IF(ISNUMBER(T1_Data!BW54),IF(T1_Data!BW54=-999,"NA",IF(T1_Data!BW54&lt;1, "&lt;1", IF(T1_Data!BW54&gt;99, "&gt;99", T1_Data!BW54))),"-")</f>
        <v>-</v>
      </c>
      <c r="BX56" s="72" t="str">
        <f>IF(ISNUMBER(T1_Data!BX54),IF(T1_Data!BX54=-999,"NA",IF(T1_Data!BX54&lt;1, "&lt;1", IF(T1_Data!BX54&gt;99, "&gt;99", T1_Data!BX54))),"-")</f>
        <v>-</v>
      </c>
      <c r="BY56" s="72" t="str">
        <f>IF(ISNUMBER(T1_Data!BY54),IF(T1_Data!BY54=-999,"NA",IF(T1_Data!BY54&lt;1, "&lt;1", IF(T1_Data!BY54&gt;99, "&gt;99", T1_Data!BY54))),"-")</f>
        <v>-</v>
      </c>
      <c r="BZ56" s="72" t="str">
        <f>IF(ISNUMBER(T1_Data!BZ54),IF(T1_Data!BZ54=-999,"NA",IF(T1_Data!BZ54&lt;1, "&lt;1", IF(T1_Data!BZ54&gt;99, "&gt;99", T1_Data!BZ54))),"-")</f>
        <v>-</v>
      </c>
      <c r="CA56" s="72" t="str">
        <f>IF(ISNUMBER(T1_Data!CA54),IF(T1_Data!CA54=-999,"NA",IF(T1_Data!CA54&lt;1, "&lt;1", IF(T1_Data!CA54&gt;99, "&gt;99", T1_Data!CA54))),"-")</f>
        <v>-</v>
      </c>
      <c r="CB56" s="72" t="str">
        <f>IF(ISNUMBER(T1_Data!CB54),IF(T1_Data!CB54=-999,"NA",IF(T1_Data!CB54&lt;1, "&lt;1", IF(T1_Data!CB54&gt;99, "&gt;99", T1_Data!CB54))),"-")</f>
        <v>-</v>
      </c>
      <c r="CC56" s="72" t="str">
        <f>IF(ISNUMBER(T1_Data!CC54),IF(T1_Data!CC54=-999,"NA",IF(T1_Data!CC54&lt;1, "&lt;1", IF(T1_Data!CC54&gt;99, "&gt;99", T1_Data!CC54))),"-")</f>
        <v>-</v>
      </c>
      <c r="CD56" s="72" t="str">
        <f>IF(ISNUMBER(T1_Data!CD54),IF(T1_Data!CD54=-999,"NA",IF(T1_Data!CD54&lt;1, "&lt;1", IF(T1_Data!CD54&gt;99, "&gt;99", T1_Data!CD54))),"-")</f>
        <v>-</v>
      </c>
      <c r="CE56" s="72" t="str">
        <f>IF(ISNUMBER(T1_Data!CE54),IF(T1_Data!CE54=-999,"NA",IF(T1_Data!CE54&lt;1, "&lt;1", IF(T1_Data!CE54&gt;99, "&gt;99", T1_Data!CE54))),"-")</f>
        <v>-</v>
      </c>
      <c r="CF56" s="72" t="str">
        <f>IF(ISNUMBER(T1_Data!CF54),IF(T1_Data!CF54=-999,"NA",IF(T1_Data!CF54&lt;1, "&lt;1", IF(T1_Data!CF54&gt;99, "&gt;99", T1_Data!CF54))),"-")</f>
        <v>-</v>
      </c>
      <c r="CG56" s="72" t="str">
        <f>IF(ISNUMBER(T1_Data!CG54),IF(T1_Data!CG54=-999,"NA",IF(T1_Data!CG54&lt;1, "&lt;1", IF(T1_Data!CG54&gt;99, "&gt;99", T1_Data!CG54))),"-")</f>
        <v>-</v>
      </c>
      <c r="CH56" s="72" t="str">
        <f>IF(ISNUMBER(T1_Data!CH54),IF(T1_Data!CH54=-999,"NA",IF(T1_Data!CH54&lt;1, "&lt;1", IF(T1_Data!CH54&gt;99, "&gt;99", T1_Data!CH54))),"-")</f>
        <v>-</v>
      </c>
      <c r="CI56" s="72" t="str">
        <f>IF(ISNUMBER(T1_Data!CI54),IF(T1_Data!CI54=-999,"NA",IF(T1_Data!CI54&lt;1, "&lt;1", IF(T1_Data!CI54&gt;99, "&gt;99", T1_Data!CI54))),"-")</f>
        <v>-</v>
      </c>
      <c r="CJ56" s="72" t="str">
        <f>IF(ISNUMBER(T1_Data!CJ54),IF(T1_Data!CJ54=-999,"NA",IF(T1_Data!CJ54&lt;1, "&lt;1", IF(T1_Data!CJ54&gt;99, "&gt;99", T1_Data!CJ54))),"-")</f>
        <v>-</v>
      </c>
      <c r="CK56" s="72" t="str">
        <f>IF(ISNUMBER(T1_Data!CK54),IF(T1_Data!CK54=-999,"NA",IF(T1_Data!CK54&lt;1, "&lt;1", IF(T1_Data!CK54&gt;99, "&gt;99", T1_Data!CK54))),"-")</f>
        <v>-</v>
      </c>
      <c r="CL56" s="72" t="str">
        <f>IF(ISNUMBER(T1_Data!CL54),IF(T1_Data!CL54=-999,"NA",IF(T1_Data!CL54&lt;1, "&lt;1", IF(T1_Data!CL54&gt;99, "&gt;99", T1_Data!CL54))),"-")</f>
        <v>-</v>
      </c>
      <c r="CM56" s="72" t="str">
        <f>IF(ISNUMBER(T1_Data!CM54),IF(T1_Data!CM54=-999,"NA",IF(T1_Data!CM54&lt;1, "&lt;1", IF(T1_Data!CM54&gt;99, "&gt;99", T1_Data!CM54))),"-")</f>
        <v>-</v>
      </c>
      <c r="CN56" s="72" t="str">
        <f>IF(ISNUMBER(T1_Data!CN54),IF(T1_Data!CN54=-999,"NA",IF(T1_Data!CN54&lt;1, "&lt;1", IF(T1_Data!CN54&gt;99, "&gt;99", T1_Data!CN54))),"-")</f>
        <v>-</v>
      </c>
      <c r="CO56" s="72" t="str">
        <f>IF(ISNUMBER(T1_Data!CO54),IF(T1_Data!CO54=-999,"NA",IF(T1_Data!CO54&lt;1, "&lt;1", IF(T1_Data!CO54&gt;99, "&gt;99", T1_Data!CO54))),"-")</f>
        <v>-</v>
      </c>
      <c r="CP56" s="72" t="str">
        <f>IF(ISNUMBER(T1_Data!CP54),IF(T1_Data!CP54=-999,"NA",IF(T1_Data!CP54&lt;1, "&lt;1", IF(T1_Data!CP54&gt;99, "&gt;99", T1_Data!CP54))),"-")</f>
        <v>-</v>
      </c>
      <c r="CQ56" s="72" t="str">
        <f>IF(ISNUMBER(T1_Data!CQ54),IF(T1_Data!CQ54=-999,"NA",IF(T1_Data!CQ54&lt;1, "&lt;1", IF(T1_Data!CQ54&gt;99, "&gt;99", T1_Data!CQ54))),"-")</f>
        <v>-</v>
      </c>
      <c r="CR56" s="72" t="str">
        <f>IF(ISNUMBER(T1_Data!CR54),IF(T1_Data!CR54=-999,"NA",IF(T1_Data!CR54&lt;1, "&lt;1", IF(T1_Data!CR54&gt;99, "&gt;99", T1_Data!CR54))),"-")</f>
        <v>-</v>
      </c>
      <c r="CS56" s="72" t="str">
        <f>IF(ISNUMBER(T1_Data!CS54),IF(T1_Data!CS54=-999,"NA",IF(T1_Data!CS54&lt;1, "&lt;1", IF(T1_Data!CS54&gt;99, "&gt;99", T1_Data!CS54))),"-")</f>
        <v>-</v>
      </c>
      <c r="CT56" s="72" t="str">
        <f>IF(ISNUMBER(T1_Data!CT54),IF(T1_Data!CT54=-999,"NA",IF(T1_Data!CT54&lt;1, "&lt;1", IF(T1_Data!CT54&gt;99, "&gt;99", T1_Data!CT54))),"-")</f>
        <v>-</v>
      </c>
      <c r="CU56" s="72" t="str">
        <f>IF(ISNUMBER(T1_Data!CU54),IF(T1_Data!CU54=-999,"NA",IF(T1_Data!CU54&lt;1, "&lt;1", IF(T1_Data!CU54&gt;99, "&gt;99", T1_Data!CU54))),"-")</f>
        <v>-</v>
      </c>
      <c r="CV56" s="72" t="str">
        <f>IF(ISNUMBER(T1_Data!CV54),IF(T1_Data!CV54=-999,"NA",IF(T1_Data!CV54&lt;1, "&lt;1", IF(T1_Data!CV54&gt;99, "&gt;99", T1_Data!CV54))),"-")</f>
        <v>-</v>
      </c>
      <c r="CW56" s="72" t="str">
        <f>IF(ISNUMBER(T1_Data!CW54),IF(T1_Data!CW54=-999,"NA",IF(T1_Data!CW54&lt;1, "&lt;1", IF(T1_Data!CW54&gt;99, "&gt;99", T1_Data!CW54))),"-")</f>
        <v>-</v>
      </c>
      <c r="CX56" s="72" t="str">
        <f>IF(ISNUMBER(T1_Data!CX54),IF(T1_Data!CX54=-999,"NA",IF(T1_Data!CX54&lt;1, "&lt;1", IF(T1_Data!CX54&gt;99, "&gt;99", T1_Data!CX54))),"-")</f>
        <v>-</v>
      </c>
      <c r="CY56" s="72" t="str">
        <f>IF(ISNUMBER(T1_Data!CY54),IF(T1_Data!CY54=-999,"NA",IF(T1_Data!CY54&lt;1, "&lt;1", IF(T1_Data!CY54&gt;99, "&gt;99", T1_Data!CY54))),"-")</f>
        <v>-</v>
      </c>
      <c r="CZ56" s="72" t="str">
        <f>IF(ISNUMBER(T1_Data!CZ54),IF(T1_Data!CZ54=-999,"NA",IF(T1_Data!CZ54&lt;1, "&lt;1", IF(T1_Data!CZ54&gt;99, "&gt;99", T1_Data!CZ54))),"-")</f>
        <v>-</v>
      </c>
      <c r="DA56" s="72" t="str">
        <f>IF(ISNUMBER(T1_Data!DA54),IF(T1_Data!DA54=-999,"NA",IF(T1_Data!DA54&lt;1, "&lt;1", IF(T1_Data!DA54&gt;99, "&gt;99", T1_Data!DA54))),"-")</f>
        <v>-</v>
      </c>
      <c r="DB56" s="72" t="str">
        <f>IF(ISNUMBER(T1_Data!DB54),IF(T1_Data!DB54=-999,"NA",IF(T1_Data!DB54&lt;1, "&lt;1", IF(T1_Data!DB54&gt;99, "&gt;99", T1_Data!DB54))),"-")</f>
        <v>-</v>
      </c>
      <c r="DC56" s="72" t="str">
        <f>IF(ISNUMBER(T1_Data!DC54),IF(T1_Data!DC54=-999,"NA",IF(T1_Data!DC54&lt;1, "&lt;1", IF(T1_Data!DC54&gt;99, "&gt;99", T1_Data!DC54))),"-")</f>
        <v>-</v>
      </c>
      <c r="DD56" s="72" t="str">
        <f>IF(ISNUMBER(T1_Data!DD54),IF(T1_Data!DD54=-999,"NA",IF(T1_Data!DD54&lt;1, "&lt;1", IF(T1_Data!DD54&gt;99, "&gt;99", T1_Data!DD54))),"-")</f>
        <v>-</v>
      </c>
      <c r="DE56" s="72" t="str">
        <f>IF(ISNUMBER(T1_Data!DE54),IF(T1_Data!DE54=-999,"NA",IF(T1_Data!DE54&lt;1, "&lt;1", IF(T1_Data!DE54&gt;99, "&gt;99", T1_Data!DE54))),"-")</f>
        <v>-</v>
      </c>
      <c r="DF56" s="72" t="str">
        <f>IF(ISNUMBER(T1_Data!DF54),IF(T1_Data!DF54=-999,"NA",IF(T1_Data!DF54&lt;1, "&lt;1", IF(T1_Data!DF54&gt;99, "&gt;99", T1_Data!DF54))),"-")</f>
        <v>-</v>
      </c>
      <c r="DG56" s="72" t="str">
        <f>IF(ISNUMBER(T1_Data!DG54),IF(T1_Data!DG54=-999,"NA",IF(T1_Data!DG54&lt;1, "&lt;1", IF(T1_Data!DG54&gt;99, "&gt;99", T1_Data!DG54))),"-")</f>
        <v>-</v>
      </c>
      <c r="DH56" s="72" t="str">
        <f>IF(ISNUMBER(T1_Data!DH54),IF(T1_Data!DH54=-999,"NA",IF(T1_Data!DH54&lt;1, "&lt;1", IF(T1_Data!DH54&gt;99, "&gt;99", T1_Data!DH54))),"-")</f>
        <v>-</v>
      </c>
      <c r="DI56" s="72" t="str">
        <f>IF(ISNUMBER(T1_Data!DI54),IF(T1_Data!DI54=-999,"NA",IF(T1_Data!DI54&lt;1, "&lt;1", IF(T1_Data!DI54&gt;99, "&gt;99", T1_Data!DI54))),"-")</f>
        <v>-</v>
      </c>
      <c r="DJ56" s="72" t="str">
        <f>IF(ISNUMBER(T1_Data!DJ54),IF(T1_Data!DJ54=-999,"NA",IF(T1_Data!DJ54&lt;1, "&lt;1", IF(T1_Data!DJ54&gt;99, "&gt;99", T1_Data!DJ54))),"-")</f>
        <v>-</v>
      </c>
      <c r="DK56" s="72" t="str">
        <f>IF(ISNUMBER(T1_Data!DK54),IF(T1_Data!DK54=-999,"NA",IF(T1_Data!DK54&lt;1, "&lt;1", IF(T1_Data!DK54&gt;99, "&gt;99", T1_Data!DK54))),"-")</f>
        <v>-</v>
      </c>
      <c r="DL56" s="72" t="str">
        <f>IF(ISNUMBER(T1_Data!DL54),IF(T1_Data!DL54=-999,"NA",IF(T1_Data!DL54&lt;1, "&lt;1", IF(T1_Data!DL54&gt;99, "&gt;99", T1_Data!DL54))),"-")</f>
        <v>-</v>
      </c>
      <c r="DM56" s="72" t="str">
        <f>IF(ISNUMBER(T1_Data!DM54),IF(T1_Data!DM54=-999,"NA",IF(T1_Data!DM54&lt;1, "&lt;1", IF(T1_Data!DM54&gt;99, "&gt;99", T1_Data!DM54))),"-")</f>
        <v>-</v>
      </c>
      <c r="DN56" s="72" t="str">
        <f>IF(ISNUMBER(T1_Data!DN54),IF(T1_Data!DN54=-999,"NA",IF(T1_Data!DN54&lt;1, "&lt;1", IF(T1_Data!DN54&gt;99, "&gt;99", T1_Data!DN54))),"-")</f>
        <v>-</v>
      </c>
      <c r="DO56" s="72" t="str">
        <f>IF(ISNUMBER(T1_Data!DO54),IF(T1_Data!DO54=-999,"NA",IF(T1_Data!DO54&lt;1, "&lt;1", IF(T1_Data!DO54&gt;99, "&gt;99", T1_Data!DO54))),"-")</f>
        <v>-</v>
      </c>
      <c r="DP56" s="72" t="str">
        <f>IF(ISNUMBER(T1_Data!DP54),IF(T1_Data!DP54=-999,"NA",IF(T1_Data!DP54&lt;1, "&lt;1", IF(T1_Data!DP54&gt;99, "&gt;99", T1_Data!DP54))),"-")</f>
        <v>-</v>
      </c>
      <c r="DQ56" s="72" t="str">
        <f>IF(ISNUMBER(T1_Data!DQ54),IF(T1_Data!DQ54=-999,"NA",IF(T1_Data!DQ54&lt;1, "&lt;1", IF(T1_Data!DQ54&gt;99, "&gt;99", T1_Data!DQ54))),"-")</f>
        <v>-</v>
      </c>
      <c r="DR56" s="72" t="str">
        <f>IF(ISNUMBER(T1_Data!DR54),IF(T1_Data!DR54=-999,"NA",IF(T1_Data!DR54&lt;1, "&lt;1", IF(T1_Data!DR54&gt;99, "&gt;99", T1_Data!DR54))),"-")</f>
        <v>-</v>
      </c>
      <c r="DS56" s="72" t="str">
        <f>IF(ISNUMBER(T1_Data!DS54),IF(T1_Data!DS54=-999,"NA",IF(T1_Data!DS54&lt;1, "&lt;1", IF(T1_Data!DS54&gt;99, "&gt;99", T1_Data!DS54))),"-")</f>
        <v>-</v>
      </c>
      <c r="DT56" s="72" t="str">
        <f>IF(ISNUMBER(T1_Data!DT54),IF(T1_Data!DT54=-999,"NA",IF(T1_Data!DT54&lt;1, "&lt;1", IF(T1_Data!DT54&gt;99, "&gt;99", T1_Data!DT54))),"-")</f>
        <v>-</v>
      </c>
      <c r="DU56" s="72" t="str">
        <f>IF(ISNUMBER(T1_Data!DU54),IF(T1_Data!DU54=-999,"NA",IF(T1_Data!DU54&lt;1, "&lt;1", IF(T1_Data!DU54&gt;99, "&gt;99", T1_Data!DU54))),"-")</f>
        <v>-</v>
      </c>
      <c r="DV56" s="72" t="str">
        <f>IF(ISNUMBER(T1_Data!DV54),IF(T1_Data!DV54=-999,"NA",IF(T1_Data!DV54&lt;1, "&lt;1", IF(T1_Data!DV54&gt;99, "&gt;99", T1_Data!DV54))),"-")</f>
        <v>-</v>
      </c>
      <c r="DW56" s="72" t="str">
        <f>IF(ISNUMBER(T1_Data!DW54),IF(T1_Data!DW54=-999,"NA",IF(T1_Data!DW54&lt;1, "&lt;1", IF(T1_Data!DW54&gt;99, "&gt;99", T1_Data!DW54))),"-")</f>
        <v>-</v>
      </c>
      <c r="DX56" s="72" t="str">
        <f>IF(ISNUMBER(T1_Data!DX54),IF(T1_Data!DX54=-999,"NA",IF(T1_Data!DX54&lt;1, "&lt;1", IF(T1_Data!DX54&gt;99, "&gt;99", T1_Data!DX54))),"-")</f>
        <v>-</v>
      </c>
      <c r="DY56" s="72" t="str">
        <f>IF(ISNUMBER(T1_Data!DY54),IF(T1_Data!DY54=-999,"NA",IF(T1_Data!DY54&lt;1, "&lt;1", IF(T1_Data!DY54&gt;99, "&gt;99", T1_Data!DY54))),"-")</f>
        <v>-</v>
      </c>
      <c r="DZ56" s="72" t="str">
        <f>IF(ISNUMBER(T1_Data!DZ54),IF(T1_Data!DZ54=-999,"NA",IF(T1_Data!DZ54&lt;1, "&lt;1", IF(T1_Data!DZ54&gt;99, "&gt;99", T1_Data!DZ54))),"-")</f>
        <v>-</v>
      </c>
      <c r="EA56" s="72" t="str">
        <f>IF(ISNUMBER(T1_Data!EA54),IF(T1_Data!EA54=-999,"NA",IF(T1_Data!EA54&lt;1, "&lt;1", IF(T1_Data!EA54&gt;99, "&gt;99", T1_Data!EA54))),"-")</f>
        <v>-</v>
      </c>
      <c r="EB56" s="72" t="str">
        <f>IF(ISNUMBER(T1_Data!EB54),IF(T1_Data!EB54=-999,"NA",IF(T1_Data!EB54&lt;1, "&lt;1", IF(T1_Data!EB54&gt;99, "&gt;99", T1_Data!EB54))),"-")</f>
        <v>-</v>
      </c>
      <c r="EC56" s="72" t="str">
        <f>IF(ISNUMBER(T1_Data!EC54),IF(T1_Data!EC54=-999,"NA",IF(T1_Data!EC54&lt;1, "&lt;1", IF(T1_Data!EC54&gt;99, "&gt;99", T1_Data!EC54))),"-")</f>
        <v>-</v>
      </c>
      <c r="ED56" s="72" t="str">
        <f>IF(ISNUMBER(T1_Data!ED54),IF(T1_Data!ED54=-999,"NA",IF(T1_Data!ED54&lt;1, "&lt;1", IF(T1_Data!ED54&gt;99, "&gt;99", T1_Data!ED54))),"-")</f>
        <v>-</v>
      </c>
      <c r="EE56" s="72" t="str">
        <f>IF(ISNUMBER(T1_Data!EE54),IF(T1_Data!EE54=-999,"NA",IF(T1_Data!EE54&lt;1, "&lt;1", IF(T1_Data!EE54&gt;99, "&gt;99", T1_Data!EE54))),"-")</f>
        <v>-</v>
      </c>
      <c r="EF56" s="72" t="str">
        <f>IF(ISNUMBER(T1_Data!EF54),IF(T1_Data!EF54=-999,"NA",IF(T1_Data!EF54&lt;1, "&lt;1", IF(T1_Data!EF54&gt;99, "&gt;99", T1_Data!EF54))),"-")</f>
        <v>-</v>
      </c>
      <c r="EG56" s="72" t="str">
        <f>IF(ISNUMBER(T1_Data!EG54),IF(T1_Data!EG54=-999,"NA",IF(T1_Data!EG54&lt;1, "&lt;1", IF(T1_Data!EG54&gt;99, "&gt;99", T1_Data!EG54))),"-")</f>
        <v>-</v>
      </c>
      <c r="EH56" s="72" t="str">
        <f>IF(ISNUMBER(T1_Data!EH54),IF(T1_Data!EH54=-999,"NA",IF(T1_Data!EH54&lt;1, "&lt;1", IF(T1_Data!EH54&gt;99, "&gt;99", T1_Data!EH54))),"-")</f>
        <v>-</v>
      </c>
      <c r="EI56" s="72" t="str">
        <f>IF(ISNUMBER(T1_Data!EI54),IF(T1_Data!EI54=-999,"NA",IF(T1_Data!EI54&lt;1, "&lt;1", IF(T1_Data!EI54&gt;99, "&gt;99", T1_Data!EI54))),"-")</f>
        <v>-</v>
      </c>
      <c r="EJ56" s="72" t="str">
        <f>IF(ISNUMBER(T1_Data!EJ54),IF(T1_Data!EJ54=-999,"NA",IF(T1_Data!EJ54&lt;1, "&lt;1", IF(T1_Data!EJ54&gt;99, "&gt;99", T1_Data!EJ54))),"-")</f>
        <v>-</v>
      </c>
      <c r="EK56" s="72" t="str">
        <f>IF(ISNUMBER(T1_Data!EK54),IF(T1_Data!EK54=-999,"NA",IF(T1_Data!EK54&lt;1, "&lt;1", IF(T1_Data!EK54&gt;99, "&gt;99", T1_Data!EK54))),"-")</f>
        <v>-</v>
      </c>
      <c r="EL56" s="72" t="str">
        <f>IF(ISNUMBER(T1_Data!EL54),IF(T1_Data!EL54=-999,"NA",IF(T1_Data!EL54&lt;1, "&lt;1", IF(T1_Data!EL54&gt;99, "&gt;99", T1_Data!EL54))),"-")</f>
        <v>-</v>
      </c>
      <c r="EM56" s="72" t="str">
        <f>IF(ISNUMBER(T1_Data!EM54),IF(T1_Data!EM54=-999,"NA",IF(T1_Data!EM54&lt;1, "&lt;1", IF(T1_Data!EM54&gt;99, "&gt;99", T1_Data!EM54))),"-")</f>
        <v>-</v>
      </c>
      <c r="EN56" s="72" t="str">
        <f>IF(ISNUMBER(T1_Data!EN54),IF(T1_Data!EN54=-999,"NA",IF(T1_Data!EN54&lt;1, "&lt;1", IF(T1_Data!EN54&gt;99, "&gt;99", T1_Data!EN54))),"-")</f>
        <v>-</v>
      </c>
      <c r="EO56" s="72" t="str">
        <f>IF(ISNUMBER(T1_Data!EO54),IF(T1_Data!EO54=-999,"NA",IF(T1_Data!EO54&lt;1, "&lt;1", IF(T1_Data!EO54&gt;99, "&gt;99", T1_Data!EO54))),"-")</f>
        <v>-</v>
      </c>
      <c r="EP56" s="72" t="str">
        <f>IF(ISNUMBER(T1_Data!EP54),IF(T1_Data!EP54=-999,"NA",IF(T1_Data!EP54&lt;1, "&lt;1", IF(T1_Data!EP54&gt;99, "&gt;99", T1_Data!EP54))),"-")</f>
        <v>-</v>
      </c>
      <c r="EQ56" s="72" t="str">
        <f>IF(ISNUMBER(T1_Data!EQ54),IF(T1_Data!EQ54=-999,"NA",IF(T1_Data!EQ54&lt;1, "&lt;1", IF(T1_Data!EQ54&gt;99, "&gt;99", T1_Data!EQ54))),"-")</f>
        <v>-</v>
      </c>
      <c r="ER56" s="72" t="str">
        <f>IF(ISNUMBER(T1_Data!ER54),IF(T1_Data!ER54=-999,"NA",IF(T1_Data!ER54&lt;1, "&lt;1", IF(T1_Data!ER54&gt;99, "&gt;99", T1_Data!ER54))),"-")</f>
        <v>-</v>
      </c>
      <c r="ES56" s="72" t="str">
        <f>IF(ISNUMBER(T1_Data!ES54),IF(T1_Data!ES54=-999,"NA",IF(T1_Data!ES54&lt;1, "&lt;1", IF(T1_Data!ES54&gt;99, "&gt;99", T1_Data!ES54))),"-")</f>
        <v>-</v>
      </c>
      <c r="ET56" s="72" t="str">
        <f>IF(ISNUMBER(T1_Data!ET54),IF(T1_Data!ET54=-999,"NA",IF(T1_Data!ET54&lt;1, "&lt;1", IF(T1_Data!ET54&gt;99, "&gt;99", T1_Data!ET54))),"-")</f>
        <v>-</v>
      </c>
      <c r="EU56" s="72" t="str">
        <f>IF(ISNUMBER(T1_Data!EU54),IF(T1_Data!EU54=-999,"NA",IF(T1_Data!EU54&lt;1, "&lt;1", IF(T1_Data!EU54&gt;99, "&gt;99", T1_Data!EU54))),"-")</f>
        <v>-</v>
      </c>
      <c r="EV56" s="72" t="str">
        <f>IF(ISNUMBER(T1_Data!EV54),IF(T1_Data!EV54=-999,"NA",IF(T1_Data!EV54&lt;1, "&lt;1", IF(T1_Data!EV54&gt;99, "&gt;99", T1_Data!EV54))),"-")</f>
        <v>-</v>
      </c>
      <c r="EW56" s="72" t="str">
        <f>IF(ISNUMBER(T1_Data!EW54),IF(T1_Data!EW54=-999,"NA",IF(T1_Data!EW54&lt;1, "&lt;1", IF(T1_Data!EW54&gt;99, "&gt;99", T1_Data!EW54))),"-")</f>
        <v>-</v>
      </c>
      <c r="EX56" s="72" t="str">
        <f>IF(ISNUMBER(T1_Data!EX54),IF(T1_Data!EX54=-999,"NA",IF(T1_Data!EX54&lt;1, "&lt;1", IF(T1_Data!EX54&gt;99, "&gt;99", T1_Data!EX54))),"-")</f>
        <v>-</v>
      </c>
      <c r="EY56" s="72" t="str">
        <f>IF(ISNUMBER(T1_Data!EY54),IF(T1_Data!EY54=-999,"NA",IF(T1_Data!EY54&lt;1, "&lt;1", IF(T1_Data!EY54&gt;99, "&gt;99", T1_Data!EY54))),"-")</f>
        <v>-</v>
      </c>
      <c r="EZ56" s="72" t="str">
        <f>IF(ISNUMBER(T1_Data!EZ54),IF(T1_Data!EZ54=-999,"NA",IF(T1_Data!EZ54&lt;1, "&lt;1", IF(T1_Data!EZ54&gt;99, "&gt;99", T1_Data!EZ54))),"-")</f>
        <v>-</v>
      </c>
      <c r="FA56" s="72" t="str">
        <f>IF(ISNUMBER(T1_Data!FA54),IF(T1_Data!FA54=-999,"NA",IF(T1_Data!FA54&lt;1, "&lt;1", IF(T1_Data!FA54&gt;99, "&gt;99", T1_Data!FA54))),"-")</f>
        <v>-</v>
      </c>
      <c r="FB56" s="72" t="str">
        <f>IF(ISNUMBER(T1_Data!FB54),IF(T1_Data!FB54=-999,"NA",IF(T1_Data!FB54&lt;1, "&lt;1", IF(T1_Data!FB54&gt;99, "&gt;99", T1_Data!FB54))),"-")</f>
        <v>-</v>
      </c>
      <c r="FC56" s="72" t="str">
        <f>IF(ISNUMBER(T1_Data!FC54),IF(T1_Data!FC54=-999,"NA",IF(T1_Data!FC54&lt;1, "&lt;1", IF(T1_Data!FC54&gt;99, "&gt;99", T1_Data!FC54))),"-")</f>
        <v>-</v>
      </c>
      <c r="FD56" s="72" t="str">
        <f>IF(ISNUMBER(T1_Data!FD54),IF(T1_Data!FD54=-999,"NA",IF(T1_Data!FD54&lt;1, "&lt;1", IF(T1_Data!FD54&gt;99, "&gt;99", T1_Data!FD54))),"-")</f>
        <v>-</v>
      </c>
      <c r="FE56" s="72" t="str">
        <f>IF(ISNUMBER(T1_Data!FE54),IF(T1_Data!FE54=-999,"NA",IF(T1_Data!FE54&lt;1, "&lt;1", IF(T1_Data!FE54&gt;99, "&gt;99", T1_Data!FE54))),"-")</f>
        <v>-</v>
      </c>
      <c r="FF56" s="72" t="str">
        <f>IF(ISNUMBER(T1_Data!FF54),IF(T1_Data!FF54=-999,"NA",IF(T1_Data!FF54&lt;1, "&lt;1", IF(T1_Data!FF54&gt;99, "&gt;99", T1_Data!FF54))),"-")</f>
        <v>-</v>
      </c>
      <c r="FG56" s="72" t="str">
        <f>IF(ISNUMBER(T1_Data!FG54),IF(T1_Data!FG54=-999,"NA",IF(T1_Data!FG54&lt;1, "&lt;1", IF(T1_Data!FG54&gt;99, "&gt;99", T1_Data!FG54))),"-")</f>
        <v>-</v>
      </c>
      <c r="FH56" s="72" t="str">
        <f>IF(ISNUMBER(T1_Data!FH54),IF(T1_Data!FH54=-999,"NA",IF(T1_Data!FH54&lt;1, "&lt;1", IF(T1_Data!FH54&gt;99, "&gt;99", T1_Data!FH54))),"-")</f>
        <v>-</v>
      </c>
      <c r="FI56" s="72" t="str">
        <f>IF(ISNUMBER(T1_Data!FI54),IF(T1_Data!FI54=-999,"NA",IF(T1_Data!FI54&lt;1, "&lt;1", IF(T1_Data!FI54&gt;99, "&gt;99", T1_Data!FI54))),"-")</f>
        <v>-</v>
      </c>
      <c r="FJ56" s="72" t="str">
        <f>IF(ISNUMBER(T1_Data!FJ54),IF(T1_Data!FJ54=-999,"NA",IF(T1_Data!FJ54&lt;1, "&lt;1", IF(T1_Data!FJ54&gt;99, "&gt;99", T1_Data!FJ54))),"-")</f>
        <v>-</v>
      </c>
      <c r="FK56" s="72" t="str">
        <f>IF(ISNUMBER(T1_Data!FK54),IF(T1_Data!FK54=-999,"NA",IF(T1_Data!FK54&lt;1, "&lt;1", IF(T1_Data!FK54&gt;99, "&gt;99", T1_Data!FK54))),"-")</f>
        <v>-</v>
      </c>
      <c r="FL56" s="72" t="str">
        <f>IF(ISNUMBER(T1_Data!FL54),IF(T1_Data!FL54=-999,"NA",IF(T1_Data!FL54&lt;1, "&lt;1", IF(T1_Data!FL54&gt;99, "&gt;99", T1_Data!FL54))),"-")</f>
        <v>-</v>
      </c>
      <c r="FM56" s="72" t="str">
        <f>IF(ISNUMBER(T1_Data!FM54),IF(T1_Data!FM54=-999,"NA",IF(T1_Data!FM54&lt;1, "&lt;1", IF(T1_Data!FM54&gt;99, "&gt;99", T1_Data!FM54))),"-")</f>
        <v>-</v>
      </c>
      <c r="FN56" s="72" t="str">
        <f>IF(ISNUMBER(T1_Data!FN54),IF(T1_Data!FN54=-999,"NA",IF(T1_Data!FN54&lt;1, "&lt;1", IF(T1_Data!FN54&gt;99, "&gt;99", T1_Data!FN54))),"-")</f>
        <v>-</v>
      </c>
      <c r="FO56" s="72" t="str">
        <f>IF(ISNUMBER(T1_Data!FO54),IF(T1_Data!FO54=-999,"NA",IF(T1_Data!FO54&lt;1, "&lt;1", IF(T1_Data!FO54&gt;99, "&gt;99", T1_Data!FO54))),"-")</f>
        <v>-</v>
      </c>
      <c r="FP56" s="72" t="str">
        <f>IF(ISNUMBER(T1_Data!FP54),IF(T1_Data!FP54=-999,"NA",IF(T1_Data!FP54&lt;1, "&lt;1", IF(T1_Data!FP54&gt;99, "&gt;99", T1_Data!FP54))),"-")</f>
        <v>-</v>
      </c>
      <c r="FQ56" s="72" t="str">
        <f>IF(ISNUMBER(T1_Data!FQ54),IF(T1_Data!FQ54=-999,"NA",IF(T1_Data!FQ54&lt;1, "&lt;1", IF(T1_Data!FQ54&gt;99, "&gt;99", T1_Data!FQ54))),"-")</f>
        <v>-</v>
      </c>
      <c r="FR56" s="72" t="str">
        <f>IF(ISNUMBER(T1_Data!FR54),IF(T1_Data!FR54=-999,"NA",IF(T1_Data!FR54&lt;1, "&lt;1", IF(T1_Data!FR54&gt;99, "&gt;99", T1_Data!FR54))),"-")</f>
        <v>-</v>
      </c>
      <c r="FS56" s="72" t="str">
        <f>IF(ISNUMBER(T1_Data!FS54),IF(T1_Data!FS54=-999,"NA",IF(T1_Data!FS54&lt;1, "&lt;1", IF(T1_Data!FS54&gt;99, "&gt;99", T1_Data!FS54))),"-")</f>
        <v>-</v>
      </c>
      <c r="FT56" s="72" t="str">
        <f>IF(ISNUMBER(T1_Data!FT54),IF(T1_Data!FT54=-999,"NA",IF(T1_Data!FT54&lt;1, "&lt;1", IF(T1_Data!FT54&gt;99, "&gt;99", T1_Data!FT54))),"-")</f>
        <v>-</v>
      </c>
      <c r="FU56" s="72" t="str">
        <f>IF(ISNUMBER(T1_Data!FU54),IF(T1_Data!FU54=-999,"NA",IF(T1_Data!FU54&lt;1, "&lt;1", IF(T1_Data!FU54&gt;99, "&gt;99", T1_Data!FU54))),"-")</f>
        <v>-</v>
      </c>
      <c r="FV56" s="72" t="str">
        <f>IF(ISNUMBER(T1_Data!FV54),IF(T1_Data!FV54=-999,"NA",IF(T1_Data!FV54&lt;1, "&lt;1", IF(T1_Data!FV54&gt;99, "&gt;99", T1_Data!FV54))),"-")</f>
        <v>-</v>
      </c>
      <c r="FW56" s="72" t="str">
        <f>IF(ISNUMBER(T1_Data!FW54),IF(T1_Data!FW54=-999,"NA",IF(T1_Data!FW54&lt;1, "&lt;1", IF(T1_Data!FW54&gt;99, "&gt;99", T1_Data!FW54))),"-")</f>
        <v>-</v>
      </c>
      <c r="FX56" s="71" t="str">
        <f>IF(ISBLANK(T1_Data!FX54), "", T1_Data!FX54)</f>
        <v/>
      </c>
    </row>
    <row r="57" spans="1:180" x14ac:dyDescent="0.25">
      <c r="A57" s="71" t="str">
        <f>IF(ISBLANK(T1_Data!A55), "", T1_Data!A55)</f>
        <v/>
      </c>
      <c r="B57" s="72" t="str">
        <f>IF(ISNUMBER(T1_Data!B55), T1_Data!B55,"-")</f>
        <v>-</v>
      </c>
      <c r="C57" s="72" t="str">
        <f>IF(ISNUMBER(T1_Data!C55),IF(T1_Data!C55=-999,"NA",IF(T1_Data!C55&lt;1, "&lt;1", IF(T1_Data!C55&gt;99, "&gt;99", T1_Data!C55))),"-")</f>
        <v>-</v>
      </c>
      <c r="D57" s="72" t="str">
        <f>IF(ISNUMBER(T1_Data!D55),IF(T1_Data!D55=-999,"NA",IF(T1_Data!D55&lt;1, "&lt;1", IF(T1_Data!D55&gt;99, "&gt;99", T1_Data!D55))),"-")</f>
        <v>-</v>
      </c>
      <c r="E57" s="72" t="str">
        <f>IF(ISNUMBER(T1_Data!E55),IF(T1_Data!E55=-999,"NA",IF(T1_Data!E55&lt;1, "&lt;1", IF(T1_Data!E55&gt;99, "&gt;99", T1_Data!E55))),"-")</f>
        <v>-</v>
      </c>
      <c r="F57" s="72" t="str">
        <f>IF(ISNUMBER(T1_Data!F55),IF(T1_Data!F55=-999,"NA",IF(T1_Data!F55&lt;1, "&lt;1", IF(T1_Data!F55&gt;99, "&gt;99", T1_Data!F55))),"-")</f>
        <v>-</v>
      </c>
      <c r="G57" s="72" t="str">
        <f>IF(ISNUMBER(T1_Data!G55),IF(T1_Data!G55=-999,"NA",IF(T1_Data!G55&lt;1, "&lt;1", IF(T1_Data!G55&gt;99, "&gt;99", T1_Data!G55))),"-")</f>
        <v>-</v>
      </c>
      <c r="H57" s="72" t="str">
        <f>IF(ISNUMBER(T1_Data!H55),IF(T1_Data!H55=-999,"NA",IF(T1_Data!H55&lt;1, "&lt;1", IF(T1_Data!H55&gt;99, "&gt;99", T1_Data!H55))),"-")</f>
        <v>-</v>
      </c>
      <c r="I57" s="72" t="str">
        <f>IF(ISNUMBER(T1_Data!I55),IF(T1_Data!I55=-999,"NA",IF(T1_Data!I55&lt;1, "&lt;1", IF(T1_Data!I55&gt;99, "&gt;99", T1_Data!I55))),"-")</f>
        <v>-</v>
      </c>
      <c r="J57" s="72" t="str">
        <f>IF(ISNUMBER(T1_Data!J55),IF(T1_Data!J55=-999,"NA",IF(T1_Data!J55&lt;1, "&lt;1", IF(T1_Data!J55&gt;99, "&gt;99", T1_Data!J55))),"-")</f>
        <v>-</v>
      </c>
      <c r="K57" s="72" t="str">
        <f>IF(ISNUMBER(T1_Data!K55),IF(T1_Data!K55=-999,"NA",IF(T1_Data!K55&lt;1, "&lt;1", IF(T1_Data!K55&gt;99, "&gt;99", T1_Data!K55))),"-")</f>
        <v>-</v>
      </c>
      <c r="L57" s="72" t="str">
        <f>IF(ISNUMBER(T1_Data!L55),IF(T1_Data!L55=-999,"NA",IF(T1_Data!L55&lt;1, "&lt;1", IF(T1_Data!L55&gt;99, "&gt;99", T1_Data!L55))),"-")</f>
        <v>-</v>
      </c>
      <c r="M57" s="72" t="str">
        <f>IF(ISNUMBER(T1_Data!M55),IF(T1_Data!M55=-999,"NA",IF(T1_Data!M55&lt;1, "&lt;1", IF(T1_Data!M55&gt;99, "&gt;99", T1_Data!M55))),"-")</f>
        <v>-</v>
      </c>
      <c r="N57" s="72" t="str">
        <f>IF(ISNUMBER(T1_Data!N55),IF(T1_Data!N55=-999,"NA",IF(T1_Data!N55&lt;1, "&lt;1", IF(T1_Data!N55&gt;99, "&gt;99", T1_Data!N55))),"-")</f>
        <v>-</v>
      </c>
      <c r="O57" s="72" t="str">
        <f>IF(ISNUMBER(T1_Data!O55),IF(T1_Data!O55=-999,"NA",IF(T1_Data!O55&lt;1, "&lt;1", IF(T1_Data!O55&gt;99, "&gt;99", T1_Data!O55))),"-")</f>
        <v>-</v>
      </c>
      <c r="P57" s="72" t="str">
        <f>IF(ISNUMBER(T1_Data!P55),IF(T1_Data!P55=-999,"NA",IF(T1_Data!P55&lt;1, "&lt;1", IF(T1_Data!P55&gt;99, "&gt;99", T1_Data!P55))),"-")</f>
        <v>-</v>
      </c>
      <c r="Q57" s="72" t="str">
        <f>IF(ISNUMBER(T1_Data!Q55),IF(T1_Data!Q55=-999,"NA",IF(T1_Data!Q55&lt;1, "&lt;1", IF(T1_Data!Q55&gt;99, "&gt;99", T1_Data!Q55))),"-")</f>
        <v>-</v>
      </c>
      <c r="R57" s="72" t="str">
        <f>IF(ISNUMBER(T1_Data!R55),IF(T1_Data!R55=-999,"NA",IF(T1_Data!R55&lt;1, "&lt;1", IF(T1_Data!R55&gt;99, "&gt;99", T1_Data!R55))),"-")</f>
        <v>-</v>
      </c>
      <c r="S57" s="72" t="str">
        <f>IF(ISNUMBER(T1_Data!S55),IF(T1_Data!S55=-999,"NA",IF(T1_Data!S55&lt;1, "&lt;1", IF(T1_Data!S55&gt;99, "&gt;99", T1_Data!S55))),"-")</f>
        <v>-</v>
      </c>
      <c r="T57" s="72" t="str">
        <f>IF(ISNUMBER(T1_Data!T55),IF(T1_Data!T55=-999,"NA",IF(T1_Data!T55&lt;1, "&lt;1", IF(T1_Data!T55&gt;99, "&gt;99", T1_Data!T55))),"-")</f>
        <v>-</v>
      </c>
      <c r="U57" s="72" t="str">
        <f>IF(ISNUMBER(T1_Data!U55),IF(T1_Data!U55=-999,"NA",IF(T1_Data!U55&lt;1, "&lt;1", IF(T1_Data!U55&gt;99, "&gt;99", T1_Data!U55))),"-")</f>
        <v>-</v>
      </c>
      <c r="V57" s="72" t="str">
        <f>IF(ISNUMBER(T1_Data!V55),IF(T1_Data!V55=-999,"NA",IF(T1_Data!V55&lt;1, "&lt;1", IF(T1_Data!V55&gt;99, "&gt;99", T1_Data!V55))),"-")</f>
        <v>-</v>
      </c>
      <c r="W57" s="72" t="str">
        <f>IF(ISNUMBER(T1_Data!W55),IF(T1_Data!W55=-999,"NA",IF(T1_Data!W55&lt;1, "&lt;1", IF(T1_Data!W55&gt;99, "&gt;99", T1_Data!W55))),"-")</f>
        <v>-</v>
      </c>
      <c r="X57" s="72" t="str">
        <f>IF(ISNUMBER(T1_Data!X55),IF(T1_Data!X55=-999,"NA",IF(T1_Data!X55&lt;1, "&lt;1", IF(T1_Data!X55&gt;99, "&gt;99", T1_Data!X55))),"-")</f>
        <v>-</v>
      </c>
      <c r="Y57" s="72" t="str">
        <f>IF(ISNUMBER(T1_Data!Y55),IF(T1_Data!Y55=-999,"NA",IF(T1_Data!Y55&lt;1, "&lt;1", IF(T1_Data!Y55&gt;99, "&gt;99", T1_Data!Y55))),"-")</f>
        <v>-</v>
      </c>
      <c r="Z57" s="72" t="str">
        <f>IF(ISNUMBER(T1_Data!Z55),IF(T1_Data!Z55=-999,"NA",IF(T1_Data!Z55&lt;1, "&lt;1", IF(T1_Data!Z55&gt;99, "&gt;99", T1_Data!Z55))),"-")</f>
        <v>-</v>
      </c>
      <c r="AA57" s="72" t="str">
        <f>IF(ISNUMBER(T1_Data!AA55),IF(T1_Data!AA55=-999,"NA",IF(T1_Data!AA55&lt;1, "&lt;1", IF(T1_Data!AA55&gt;99, "&gt;99", T1_Data!AA55))),"-")</f>
        <v>-</v>
      </c>
      <c r="AB57" s="72" t="str">
        <f>IF(ISNUMBER(T1_Data!AB55),IF(T1_Data!AB55=-999,"NA",IF(T1_Data!AB55&lt;1, "&lt;1", IF(T1_Data!AB55&gt;99, "&gt;99", T1_Data!AB55))),"-")</f>
        <v>-</v>
      </c>
      <c r="AC57" s="72" t="str">
        <f>IF(ISNUMBER(T1_Data!AC55),IF(T1_Data!AC55=-999,"NA",IF(T1_Data!AC55&lt;1, "&lt;1", IF(T1_Data!AC55&gt;99, "&gt;99", T1_Data!AC55))),"-")</f>
        <v>-</v>
      </c>
      <c r="AD57" s="72" t="str">
        <f>IF(ISNUMBER(T1_Data!AD55),IF(T1_Data!AD55=-999,"NA",IF(T1_Data!AD55&lt;1, "&lt;1", IF(T1_Data!AD55&gt;99, "&gt;99", T1_Data!AD55))),"-")</f>
        <v>-</v>
      </c>
      <c r="AE57" s="72" t="str">
        <f>IF(ISNUMBER(T1_Data!AE55),IF(T1_Data!AE55=-999,"NA",IF(T1_Data!AE55&lt;1, "&lt;1", IF(T1_Data!AE55&gt;99, "&gt;99", T1_Data!AE55))),"-")</f>
        <v>-</v>
      </c>
      <c r="AF57" s="72" t="str">
        <f>IF(ISNUMBER(T1_Data!AF55),IF(T1_Data!AF55=-999,"NA",IF(T1_Data!AF55&lt;1, "&lt;1", IF(T1_Data!AF55&gt;99, "&gt;99", T1_Data!AF55))),"-")</f>
        <v>-</v>
      </c>
      <c r="AG57" s="72" t="str">
        <f>IF(ISNUMBER(T1_Data!AG55),IF(T1_Data!AG55=-999,"NA",IF(T1_Data!AG55&lt;1, "&lt;1", IF(T1_Data!AG55&gt;99, "&gt;99", T1_Data!AG55))),"-")</f>
        <v>-</v>
      </c>
      <c r="AH57" s="72" t="str">
        <f>IF(ISNUMBER(T1_Data!AH55),IF(T1_Data!AH55=-999,"NA",IF(T1_Data!AH55&lt;1, "&lt;1", IF(T1_Data!AH55&gt;99, "&gt;99", T1_Data!AH55))),"-")</f>
        <v>-</v>
      </c>
      <c r="AI57" s="72" t="str">
        <f>IF(ISNUMBER(T1_Data!AI55),IF(T1_Data!AI55=-999,"NA",IF(T1_Data!AI55&lt;1, "&lt;1", IF(T1_Data!AI55&gt;99, "&gt;99", T1_Data!AI55))),"-")</f>
        <v>-</v>
      </c>
      <c r="AJ57" s="72" t="str">
        <f>IF(ISNUMBER(T1_Data!AJ55),IF(T1_Data!AJ55=-999,"NA",IF(T1_Data!AJ55&lt;1, "&lt;1", IF(T1_Data!AJ55&gt;99, "&gt;99", T1_Data!AJ55))),"-")</f>
        <v>-</v>
      </c>
      <c r="AK57" s="72" t="str">
        <f>IF(ISNUMBER(T1_Data!AK55),IF(T1_Data!AK55=-999,"NA",IF(T1_Data!AK55&lt;1, "&lt;1", IF(T1_Data!AK55&gt;99, "&gt;99", T1_Data!AK55))),"-")</f>
        <v>-</v>
      </c>
      <c r="AL57" s="72" t="str">
        <f>IF(ISNUMBER(T1_Data!AL55),IF(T1_Data!AL55=-999,"NA",IF(T1_Data!AL55&lt;1, "&lt;1", IF(T1_Data!AL55&gt;99, "&gt;99", T1_Data!AL55))),"-")</f>
        <v>-</v>
      </c>
      <c r="AM57" s="72" t="str">
        <f>IF(ISNUMBER(T1_Data!AM55),IF(T1_Data!AM55=-999,"NA",IF(T1_Data!AM55&lt;1, "&lt;1", IF(T1_Data!AM55&gt;99, "&gt;99", T1_Data!AM55))),"-")</f>
        <v>-</v>
      </c>
      <c r="AN57" s="72" t="str">
        <f>IF(ISNUMBER(T1_Data!AN55),IF(T1_Data!AN55=-999,"NA",IF(T1_Data!AN55&lt;1, "&lt;1", IF(T1_Data!AN55&gt;99, "&gt;99", T1_Data!AN55))),"-")</f>
        <v>-</v>
      </c>
      <c r="AO57" s="72" t="str">
        <f>IF(ISNUMBER(T1_Data!AO55),IF(T1_Data!AO55=-999,"NA",IF(T1_Data!AO55&lt;1, "&lt;1", IF(T1_Data!AO55&gt;99, "&gt;99", T1_Data!AO55))),"-")</f>
        <v>-</v>
      </c>
      <c r="AP57" s="72" t="str">
        <f>IF(ISNUMBER(T1_Data!AP55),IF(T1_Data!AP55=-999,"NA",IF(T1_Data!AP55&lt;1, "&lt;1", IF(T1_Data!AP55&gt;99, "&gt;99", T1_Data!AP55))),"-")</f>
        <v>-</v>
      </c>
      <c r="AQ57" s="72" t="str">
        <f>IF(ISNUMBER(T1_Data!AQ55),IF(T1_Data!AQ55=-999,"NA",IF(T1_Data!AQ55&lt;1, "&lt;1", IF(T1_Data!AQ55&gt;99, "&gt;99", T1_Data!AQ55))),"-")</f>
        <v>-</v>
      </c>
      <c r="AR57" s="72" t="str">
        <f>IF(ISNUMBER(T1_Data!AR55),IF(T1_Data!AR55=-999,"NA",IF(T1_Data!AR55&lt;1, "&lt;1", IF(T1_Data!AR55&gt;99, "&gt;99", T1_Data!AR55))),"-")</f>
        <v>-</v>
      </c>
      <c r="AS57" s="72" t="str">
        <f>IF(ISNUMBER(T1_Data!AS55),IF(T1_Data!AS55=-999,"NA",IF(T1_Data!AS55&lt;1, "&lt;1", IF(T1_Data!AS55&gt;99, "&gt;99", T1_Data!AS55))),"-")</f>
        <v>-</v>
      </c>
      <c r="AT57" s="72" t="str">
        <f>IF(ISNUMBER(T1_Data!AT55),IF(T1_Data!AT55=-999,"NA",IF(T1_Data!AT55&lt;1, "&lt;1", IF(T1_Data!AT55&gt;99, "&gt;99", T1_Data!AT55))),"-")</f>
        <v>-</v>
      </c>
      <c r="AU57" s="72" t="str">
        <f>IF(ISNUMBER(T1_Data!AU55),IF(T1_Data!AU55=-999,"NA",IF(T1_Data!AU55&lt;1, "&lt;1", IF(T1_Data!AU55&gt;99, "&gt;99", T1_Data!AU55))),"-")</f>
        <v>-</v>
      </c>
      <c r="AV57" s="72" t="str">
        <f>IF(ISNUMBER(T1_Data!AV55),IF(T1_Data!AV55=-999,"NA",IF(T1_Data!AV55&lt;1, "&lt;1", IF(T1_Data!AV55&gt;99, "&gt;99", T1_Data!AV55))),"-")</f>
        <v>-</v>
      </c>
      <c r="AW57" s="72" t="str">
        <f>IF(ISNUMBER(T1_Data!AW55),IF(T1_Data!AW55=-999,"NA",IF(T1_Data!AW55&lt;1, "&lt;1", IF(T1_Data!AW55&gt;99, "&gt;99", T1_Data!AW55))),"-")</f>
        <v>-</v>
      </c>
      <c r="AX57" s="72" t="str">
        <f>IF(ISNUMBER(T1_Data!AX55),IF(T1_Data!AX55=-999,"NA",IF(T1_Data!AX55&lt;1, "&lt;1", IF(T1_Data!AX55&gt;99, "&gt;99", T1_Data!AX55))),"-")</f>
        <v>-</v>
      </c>
      <c r="AY57" s="72" t="str">
        <f>IF(ISNUMBER(T1_Data!AY55),IF(T1_Data!AY55=-999,"NA",IF(T1_Data!AY55&lt;1, "&lt;1", IF(T1_Data!AY55&gt;99, "&gt;99", T1_Data!AY55))),"-")</f>
        <v>-</v>
      </c>
      <c r="AZ57" s="72" t="str">
        <f>IF(ISNUMBER(T1_Data!AZ55),IF(T1_Data!AZ55=-999,"NA",IF(T1_Data!AZ55&lt;1, "&lt;1", IF(T1_Data!AZ55&gt;99, "&gt;99", T1_Data!AZ55))),"-")</f>
        <v>-</v>
      </c>
      <c r="BA57" s="72" t="str">
        <f>IF(ISNUMBER(T1_Data!BA55),IF(T1_Data!BA55=-999,"NA",IF(T1_Data!BA55&lt;1, "&lt;1", IF(T1_Data!BA55&gt;99, "&gt;99", T1_Data!BA55))),"-")</f>
        <v>-</v>
      </c>
      <c r="BB57" s="72" t="str">
        <f>IF(ISNUMBER(T1_Data!BB55),IF(T1_Data!BB55=-999,"NA",IF(T1_Data!BB55&lt;1, "&lt;1", IF(T1_Data!BB55&gt;99, "&gt;99", T1_Data!BB55))),"-")</f>
        <v>-</v>
      </c>
      <c r="BC57" s="72" t="str">
        <f>IF(ISNUMBER(T1_Data!BC55),IF(T1_Data!BC55=-999,"NA",IF(T1_Data!BC55&lt;1, "&lt;1", IF(T1_Data!BC55&gt;99, "&gt;99", T1_Data!BC55))),"-")</f>
        <v>-</v>
      </c>
      <c r="BD57" s="72" t="str">
        <f>IF(ISNUMBER(T1_Data!BD55),IF(T1_Data!BD55=-999,"NA",IF(T1_Data!BD55&lt;1, "&lt;1", IF(T1_Data!BD55&gt;99, "&gt;99", T1_Data!BD55))),"-")</f>
        <v>-</v>
      </c>
      <c r="BE57" s="72" t="str">
        <f>IF(ISNUMBER(T1_Data!BE55),IF(T1_Data!BE55=-999,"NA",IF(T1_Data!BE55&lt;1, "&lt;1", IF(T1_Data!BE55&gt;99, "&gt;99", T1_Data!BE55))),"-")</f>
        <v>-</v>
      </c>
      <c r="BF57" s="72" t="str">
        <f>IF(ISNUMBER(T1_Data!BF55),IF(T1_Data!BF55=-999,"NA",IF(T1_Data!BF55&lt;1, "&lt;1", IF(T1_Data!BF55&gt;99, "&gt;99", T1_Data!BF55))),"-")</f>
        <v>-</v>
      </c>
      <c r="BG57" s="72" t="str">
        <f>IF(ISNUMBER(T1_Data!BG55),IF(T1_Data!BG55=-999,"NA",IF(T1_Data!BG55&lt;1, "&lt;1", IF(T1_Data!BG55&gt;99, "&gt;99", T1_Data!BG55))),"-")</f>
        <v>-</v>
      </c>
      <c r="BH57" s="72" t="str">
        <f>IF(ISNUMBER(T1_Data!BH55),IF(T1_Data!BH55=-999,"NA",IF(T1_Data!BH55&lt;1, "&lt;1", IF(T1_Data!BH55&gt;99, "&gt;99", T1_Data!BH55))),"-")</f>
        <v>-</v>
      </c>
      <c r="BI57" s="72" t="str">
        <f>IF(ISNUMBER(T1_Data!BI55),IF(T1_Data!BI55=-999,"NA",IF(T1_Data!BI55&lt;1, "&lt;1", IF(T1_Data!BI55&gt;99, "&gt;99", T1_Data!BI55))),"-")</f>
        <v>-</v>
      </c>
      <c r="BJ57" s="72" t="str">
        <f>IF(ISNUMBER(T1_Data!BJ55),IF(T1_Data!BJ55=-999,"NA",IF(T1_Data!BJ55&lt;1, "&lt;1", IF(T1_Data!BJ55&gt;99, "&gt;99", T1_Data!BJ55))),"-")</f>
        <v>-</v>
      </c>
      <c r="BK57" s="72" t="str">
        <f>IF(ISNUMBER(T1_Data!BK55),IF(T1_Data!BK55=-999,"NA",IF(T1_Data!BK55&lt;1, "&lt;1", IF(T1_Data!BK55&gt;99, "&gt;99", T1_Data!BK55))),"-")</f>
        <v>-</v>
      </c>
      <c r="BL57" s="72" t="str">
        <f>IF(ISNUMBER(T1_Data!BL55),IF(T1_Data!BL55=-999,"NA",IF(T1_Data!BL55&lt;1, "&lt;1", IF(T1_Data!BL55&gt;99, "&gt;99", T1_Data!BL55))),"-")</f>
        <v>-</v>
      </c>
      <c r="BM57" s="72" t="str">
        <f>IF(ISNUMBER(T1_Data!BM55),IF(T1_Data!BM55=-999,"NA",IF(T1_Data!BM55&lt;1, "&lt;1", IF(T1_Data!BM55&gt;99, "&gt;99", T1_Data!BM55))),"-")</f>
        <v>-</v>
      </c>
      <c r="BN57" s="72" t="str">
        <f>IF(ISNUMBER(T1_Data!BN55),IF(T1_Data!BN55=-999,"NA",IF(T1_Data!BN55&lt;1, "&lt;1", IF(T1_Data!BN55&gt;99, "&gt;99", T1_Data!BN55))),"-")</f>
        <v>-</v>
      </c>
      <c r="BO57" s="72" t="str">
        <f>IF(ISNUMBER(T1_Data!BO55),IF(T1_Data!BO55=-999,"NA",IF(T1_Data!BO55&lt;1, "&lt;1", IF(T1_Data!BO55&gt;99, "&gt;99", T1_Data!BO55))),"-")</f>
        <v>-</v>
      </c>
      <c r="BP57" s="72" t="str">
        <f>IF(ISNUMBER(T1_Data!BP55),IF(T1_Data!BP55=-999,"NA",IF(T1_Data!BP55&lt;1, "&lt;1", IF(T1_Data!BP55&gt;99, "&gt;99", T1_Data!BP55))),"-")</f>
        <v>-</v>
      </c>
      <c r="BQ57" s="72" t="str">
        <f>IF(ISNUMBER(T1_Data!BQ55),IF(T1_Data!BQ55=-999,"NA",IF(T1_Data!BQ55&lt;1, "&lt;1", IF(T1_Data!BQ55&gt;99, "&gt;99", T1_Data!BQ55))),"-")</f>
        <v>-</v>
      </c>
      <c r="BR57" s="72" t="str">
        <f>IF(ISNUMBER(T1_Data!BR55),IF(T1_Data!BR55=-999,"NA",IF(T1_Data!BR55&lt;1, "&lt;1", IF(T1_Data!BR55&gt;99, "&gt;99", T1_Data!BR55))),"-")</f>
        <v>-</v>
      </c>
      <c r="BS57" s="72" t="str">
        <f>IF(ISNUMBER(T1_Data!BS55),IF(T1_Data!BS55=-999,"NA",IF(T1_Data!BS55&lt;1, "&lt;1", IF(T1_Data!BS55&gt;99, "&gt;99", T1_Data!BS55))),"-")</f>
        <v>-</v>
      </c>
      <c r="BT57" s="72" t="str">
        <f>IF(ISNUMBER(T1_Data!BT55),IF(T1_Data!BT55=-999,"NA",IF(T1_Data!BT55&lt;1, "&lt;1", IF(T1_Data!BT55&gt;99, "&gt;99", T1_Data!BT55))),"-")</f>
        <v>-</v>
      </c>
      <c r="BU57" s="72" t="str">
        <f>IF(ISNUMBER(T1_Data!BU55),IF(T1_Data!BU55=-999,"NA",IF(T1_Data!BU55&lt;1, "&lt;1", IF(T1_Data!BU55&gt;99, "&gt;99", T1_Data!BU55))),"-")</f>
        <v>-</v>
      </c>
      <c r="BV57" s="72" t="str">
        <f>IF(ISNUMBER(T1_Data!BV55),IF(T1_Data!BV55=-999,"NA",IF(T1_Data!BV55&lt;1, "&lt;1", IF(T1_Data!BV55&gt;99, "&gt;99", T1_Data!BV55))),"-")</f>
        <v>-</v>
      </c>
      <c r="BW57" s="72" t="str">
        <f>IF(ISNUMBER(T1_Data!BW55),IF(T1_Data!BW55=-999,"NA",IF(T1_Data!BW55&lt;1, "&lt;1", IF(T1_Data!BW55&gt;99, "&gt;99", T1_Data!BW55))),"-")</f>
        <v>-</v>
      </c>
      <c r="BX57" s="72" t="str">
        <f>IF(ISNUMBER(T1_Data!BX55),IF(T1_Data!BX55=-999,"NA",IF(T1_Data!BX55&lt;1, "&lt;1", IF(T1_Data!BX55&gt;99, "&gt;99", T1_Data!BX55))),"-")</f>
        <v>-</v>
      </c>
      <c r="BY57" s="72" t="str">
        <f>IF(ISNUMBER(T1_Data!BY55),IF(T1_Data!BY55=-999,"NA",IF(T1_Data!BY55&lt;1, "&lt;1", IF(T1_Data!BY55&gt;99, "&gt;99", T1_Data!BY55))),"-")</f>
        <v>-</v>
      </c>
      <c r="BZ57" s="72" t="str">
        <f>IF(ISNUMBER(T1_Data!BZ55),IF(T1_Data!BZ55=-999,"NA",IF(T1_Data!BZ55&lt;1, "&lt;1", IF(T1_Data!BZ55&gt;99, "&gt;99", T1_Data!BZ55))),"-")</f>
        <v>-</v>
      </c>
      <c r="CA57" s="72" t="str">
        <f>IF(ISNUMBER(T1_Data!CA55),IF(T1_Data!CA55=-999,"NA",IF(T1_Data!CA55&lt;1, "&lt;1", IF(T1_Data!CA55&gt;99, "&gt;99", T1_Data!CA55))),"-")</f>
        <v>-</v>
      </c>
      <c r="CB57" s="72" t="str">
        <f>IF(ISNUMBER(T1_Data!CB55),IF(T1_Data!CB55=-999,"NA",IF(T1_Data!CB55&lt;1, "&lt;1", IF(T1_Data!CB55&gt;99, "&gt;99", T1_Data!CB55))),"-")</f>
        <v>-</v>
      </c>
      <c r="CC57" s="72" t="str">
        <f>IF(ISNUMBER(T1_Data!CC55),IF(T1_Data!CC55=-999,"NA",IF(T1_Data!CC55&lt;1, "&lt;1", IF(T1_Data!CC55&gt;99, "&gt;99", T1_Data!CC55))),"-")</f>
        <v>-</v>
      </c>
      <c r="CD57" s="72" t="str">
        <f>IF(ISNUMBER(T1_Data!CD55),IF(T1_Data!CD55=-999,"NA",IF(T1_Data!CD55&lt;1, "&lt;1", IF(T1_Data!CD55&gt;99, "&gt;99", T1_Data!CD55))),"-")</f>
        <v>-</v>
      </c>
      <c r="CE57" s="72" t="str">
        <f>IF(ISNUMBER(T1_Data!CE55),IF(T1_Data!CE55=-999,"NA",IF(T1_Data!CE55&lt;1, "&lt;1", IF(T1_Data!CE55&gt;99, "&gt;99", T1_Data!CE55))),"-")</f>
        <v>-</v>
      </c>
      <c r="CF57" s="72" t="str">
        <f>IF(ISNUMBER(T1_Data!CF55),IF(T1_Data!CF55=-999,"NA",IF(T1_Data!CF55&lt;1, "&lt;1", IF(T1_Data!CF55&gt;99, "&gt;99", T1_Data!CF55))),"-")</f>
        <v>-</v>
      </c>
      <c r="CG57" s="72" t="str">
        <f>IF(ISNUMBER(T1_Data!CG55),IF(T1_Data!CG55=-999,"NA",IF(T1_Data!CG55&lt;1, "&lt;1", IF(T1_Data!CG55&gt;99, "&gt;99", T1_Data!CG55))),"-")</f>
        <v>-</v>
      </c>
      <c r="CH57" s="72" t="str">
        <f>IF(ISNUMBER(T1_Data!CH55),IF(T1_Data!CH55=-999,"NA",IF(T1_Data!CH55&lt;1, "&lt;1", IF(T1_Data!CH55&gt;99, "&gt;99", T1_Data!CH55))),"-")</f>
        <v>-</v>
      </c>
      <c r="CI57" s="72" t="str">
        <f>IF(ISNUMBER(T1_Data!CI55),IF(T1_Data!CI55=-999,"NA",IF(T1_Data!CI55&lt;1, "&lt;1", IF(T1_Data!CI55&gt;99, "&gt;99", T1_Data!CI55))),"-")</f>
        <v>-</v>
      </c>
      <c r="CJ57" s="72" t="str">
        <f>IF(ISNUMBER(T1_Data!CJ55),IF(T1_Data!CJ55=-999,"NA",IF(T1_Data!CJ55&lt;1, "&lt;1", IF(T1_Data!CJ55&gt;99, "&gt;99", T1_Data!CJ55))),"-")</f>
        <v>-</v>
      </c>
      <c r="CK57" s="72" t="str">
        <f>IF(ISNUMBER(T1_Data!CK55),IF(T1_Data!CK55=-999,"NA",IF(T1_Data!CK55&lt;1, "&lt;1", IF(T1_Data!CK55&gt;99, "&gt;99", T1_Data!CK55))),"-")</f>
        <v>-</v>
      </c>
      <c r="CL57" s="72" t="str">
        <f>IF(ISNUMBER(T1_Data!CL55),IF(T1_Data!CL55=-999,"NA",IF(T1_Data!CL55&lt;1, "&lt;1", IF(T1_Data!CL55&gt;99, "&gt;99", T1_Data!CL55))),"-")</f>
        <v>-</v>
      </c>
      <c r="CM57" s="72" t="str">
        <f>IF(ISNUMBER(T1_Data!CM55),IF(T1_Data!CM55=-999,"NA",IF(T1_Data!CM55&lt;1, "&lt;1", IF(T1_Data!CM55&gt;99, "&gt;99", T1_Data!CM55))),"-")</f>
        <v>-</v>
      </c>
      <c r="CN57" s="72" t="str">
        <f>IF(ISNUMBER(T1_Data!CN55),IF(T1_Data!CN55=-999,"NA",IF(T1_Data!CN55&lt;1, "&lt;1", IF(T1_Data!CN55&gt;99, "&gt;99", T1_Data!CN55))),"-")</f>
        <v>-</v>
      </c>
      <c r="CO57" s="72" t="str">
        <f>IF(ISNUMBER(T1_Data!CO55),IF(T1_Data!CO55=-999,"NA",IF(T1_Data!CO55&lt;1, "&lt;1", IF(T1_Data!CO55&gt;99, "&gt;99", T1_Data!CO55))),"-")</f>
        <v>-</v>
      </c>
      <c r="CP57" s="72" t="str">
        <f>IF(ISNUMBER(T1_Data!CP55),IF(T1_Data!CP55=-999,"NA",IF(T1_Data!CP55&lt;1, "&lt;1", IF(T1_Data!CP55&gt;99, "&gt;99", T1_Data!CP55))),"-")</f>
        <v>-</v>
      </c>
      <c r="CQ57" s="72" t="str">
        <f>IF(ISNUMBER(T1_Data!CQ55),IF(T1_Data!CQ55=-999,"NA",IF(T1_Data!CQ55&lt;1, "&lt;1", IF(T1_Data!CQ55&gt;99, "&gt;99", T1_Data!CQ55))),"-")</f>
        <v>-</v>
      </c>
      <c r="CR57" s="72" t="str">
        <f>IF(ISNUMBER(T1_Data!CR55),IF(T1_Data!CR55=-999,"NA",IF(T1_Data!CR55&lt;1, "&lt;1", IF(T1_Data!CR55&gt;99, "&gt;99", T1_Data!CR55))),"-")</f>
        <v>-</v>
      </c>
      <c r="CS57" s="72" t="str">
        <f>IF(ISNUMBER(T1_Data!CS55),IF(T1_Data!CS55=-999,"NA",IF(T1_Data!CS55&lt;1, "&lt;1", IF(T1_Data!CS55&gt;99, "&gt;99", T1_Data!CS55))),"-")</f>
        <v>-</v>
      </c>
      <c r="CT57" s="72" t="str">
        <f>IF(ISNUMBER(T1_Data!CT55),IF(T1_Data!CT55=-999,"NA",IF(T1_Data!CT55&lt;1, "&lt;1", IF(T1_Data!CT55&gt;99, "&gt;99", T1_Data!CT55))),"-")</f>
        <v>-</v>
      </c>
      <c r="CU57" s="72" t="str">
        <f>IF(ISNUMBER(T1_Data!CU55),IF(T1_Data!CU55=-999,"NA",IF(T1_Data!CU55&lt;1, "&lt;1", IF(T1_Data!CU55&gt;99, "&gt;99", T1_Data!CU55))),"-")</f>
        <v>-</v>
      </c>
      <c r="CV57" s="72" t="str">
        <f>IF(ISNUMBER(T1_Data!CV55),IF(T1_Data!CV55=-999,"NA",IF(T1_Data!CV55&lt;1, "&lt;1", IF(T1_Data!CV55&gt;99, "&gt;99", T1_Data!CV55))),"-")</f>
        <v>-</v>
      </c>
      <c r="CW57" s="72" t="str">
        <f>IF(ISNUMBER(T1_Data!CW55),IF(T1_Data!CW55=-999,"NA",IF(T1_Data!CW55&lt;1, "&lt;1", IF(T1_Data!CW55&gt;99, "&gt;99", T1_Data!CW55))),"-")</f>
        <v>-</v>
      </c>
      <c r="CX57" s="72" t="str">
        <f>IF(ISNUMBER(T1_Data!CX55),IF(T1_Data!CX55=-999,"NA",IF(T1_Data!CX55&lt;1, "&lt;1", IF(T1_Data!CX55&gt;99, "&gt;99", T1_Data!CX55))),"-")</f>
        <v>-</v>
      </c>
      <c r="CY57" s="72" t="str">
        <f>IF(ISNUMBER(T1_Data!CY55),IF(T1_Data!CY55=-999,"NA",IF(T1_Data!CY55&lt;1, "&lt;1", IF(T1_Data!CY55&gt;99, "&gt;99", T1_Data!CY55))),"-")</f>
        <v>-</v>
      </c>
      <c r="CZ57" s="72" t="str">
        <f>IF(ISNUMBER(T1_Data!CZ55),IF(T1_Data!CZ55=-999,"NA",IF(T1_Data!CZ55&lt;1, "&lt;1", IF(T1_Data!CZ55&gt;99, "&gt;99", T1_Data!CZ55))),"-")</f>
        <v>-</v>
      </c>
      <c r="DA57" s="72" t="str">
        <f>IF(ISNUMBER(T1_Data!DA55),IF(T1_Data!DA55=-999,"NA",IF(T1_Data!DA55&lt;1, "&lt;1", IF(T1_Data!DA55&gt;99, "&gt;99", T1_Data!DA55))),"-")</f>
        <v>-</v>
      </c>
      <c r="DB57" s="72" t="str">
        <f>IF(ISNUMBER(T1_Data!DB55),IF(T1_Data!DB55=-999,"NA",IF(T1_Data!DB55&lt;1, "&lt;1", IF(T1_Data!DB55&gt;99, "&gt;99", T1_Data!DB55))),"-")</f>
        <v>-</v>
      </c>
      <c r="DC57" s="72" t="str">
        <f>IF(ISNUMBER(T1_Data!DC55),IF(T1_Data!DC55=-999,"NA",IF(T1_Data!DC55&lt;1, "&lt;1", IF(T1_Data!DC55&gt;99, "&gt;99", T1_Data!DC55))),"-")</f>
        <v>-</v>
      </c>
      <c r="DD57" s="72" t="str">
        <f>IF(ISNUMBER(T1_Data!DD55),IF(T1_Data!DD55=-999,"NA",IF(T1_Data!DD55&lt;1, "&lt;1", IF(T1_Data!DD55&gt;99, "&gt;99", T1_Data!DD55))),"-")</f>
        <v>-</v>
      </c>
      <c r="DE57" s="72" t="str">
        <f>IF(ISNUMBER(T1_Data!DE55),IF(T1_Data!DE55=-999,"NA",IF(T1_Data!DE55&lt;1, "&lt;1", IF(T1_Data!DE55&gt;99, "&gt;99", T1_Data!DE55))),"-")</f>
        <v>-</v>
      </c>
      <c r="DF57" s="72" t="str">
        <f>IF(ISNUMBER(T1_Data!DF55),IF(T1_Data!DF55=-999,"NA",IF(T1_Data!DF55&lt;1, "&lt;1", IF(T1_Data!DF55&gt;99, "&gt;99", T1_Data!DF55))),"-")</f>
        <v>-</v>
      </c>
      <c r="DG57" s="72" t="str">
        <f>IF(ISNUMBER(T1_Data!DG55),IF(T1_Data!DG55=-999,"NA",IF(T1_Data!DG55&lt;1, "&lt;1", IF(T1_Data!DG55&gt;99, "&gt;99", T1_Data!DG55))),"-")</f>
        <v>-</v>
      </c>
      <c r="DH57" s="72" t="str">
        <f>IF(ISNUMBER(T1_Data!DH55),IF(T1_Data!DH55=-999,"NA",IF(T1_Data!DH55&lt;1, "&lt;1", IF(T1_Data!DH55&gt;99, "&gt;99", T1_Data!DH55))),"-")</f>
        <v>-</v>
      </c>
      <c r="DI57" s="72" t="str">
        <f>IF(ISNUMBER(T1_Data!DI55),IF(T1_Data!DI55=-999,"NA",IF(T1_Data!DI55&lt;1, "&lt;1", IF(T1_Data!DI55&gt;99, "&gt;99", T1_Data!DI55))),"-")</f>
        <v>-</v>
      </c>
      <c r="DJ57" s="72" t="str">
        <f>IF(ISNUMBER(T1_Data!DJ55),IF(T1_Data!DJ55=-999,"NA",IF(T1_Data!DJ55&lt;1, "&lt;1", IF(T1_Data!DJ55&gt;99, "&gt;99", T1_Data!DJ55))),"-")</f>
        <v>-</v>
      </c>
      <c r="DK57" s="72" t="str">
        <f>IF(ISNUMBER(T1_Data!DK55),IF(T1_Data!DK55=-999,"NA",IF(T1_Data!DK55&lt;1, "&lt;1", IF(T1_Data!DK55&gt;99, "&gt;99", T1_Data!DK55))),"-")</f>
        <v>-</v>
      </c>
      <c r="DL57" s="72" t="str">
        <f>IF(ISNUMBER(T1_Data!DL55),IF(T1_Data!DL55=-999,"NA",IF(T1_Data!DL55&lt;1, "&lt;1", IF(T1_Data!DL55&gt;99, "&gt;99", T1_Data!DL55))),"-")</f>
        <v>-</v>
      </c>
      <c r="DM57" s="72" t="str">
        <f>IF(ISNUMBER(T1_Data!DM55),IF(T1_Data!DM55=-999,"NA",IF(T1_Data!DM55&lt;1, "&lt;1", IF(T1_Data!DM55&gt;99, "&gt;99", T1_Data!DM55))),"-")</f>
        <v>-</v>
      </c>
      <c r="DN57" s="72" t="str">
        <f>IF(ISNUMBER(T1_Data!DN55),IF(T1_Data!DN55=-999,"NA",IF(T1_Data!DN55&lt;1, "&lt;1", IF(T1_Data!DN55&gt;99, "&gt;99", T1_Data!DN55))),"-")</f>
        <v>-</v>
      </c>
      <c r="DO57" s="72" t="str">
        <f>IF(ISNUMBER(T1_Data!DO55),IF(T1_Data!DO55=-999,"NA",IF(T1_Data!DO55&lt;1, "&lt;1", IF(T1_Data!DO55&gt;99, "&gt;99", T1_Data!DO55))),"-")</f>
        <v>-</v>
      </c>
      <c r="DP57" s="72" t="str">
        <f>IF(ISNUMBER(T1_Data!DP55),IF(T1_Data!DP55=-999,"NA",IF(T1_Data!DP55&lt;1, "&lt;1", IF(T1_Data!DP55&gt;99, "&gt;99", T1_Data!DP55))),"-")</f>
        <v>-</v>
      </c>
      <c r="DQ57" s="72" t="str">
        <f>IF(ISNUMBER(T1_Data!DQ55),IF(T1_Data!DQ55=-999,"NA",IF(T1_Data!DQ55&lt;1, "&lt;1", IF(T1_Data!DQ55&gt;99, "&gt;99", T1_Data!DQ55))),"-")</f>
        <v>-</v>
      </c>
      <c r="DR57" s="72" t="str">
        <f>IF(ISNUMBER(T1_Data!DR55),IF(T1_Data!DR55=-999,"NA",IF(T1_Data!DR55&lt;1, "&lt;1", IF(T1_Data!DR55&gt;99, "&gt;99", T1_Data!DR55))),"-")</f>
        <v>-</v>
      </c>
      <c r="DS57" s="72" t="str">
        <f>IF(ISNUMBER(T1_Data!DS55),IF(T1_Data!DS55=-999,"NA",IF(T1_Data!DS55&lt;1, "&lt;1", IF(T1_Data!DS55&gt;99, "&gt;99", T1_Data!DS55))),"-")</f>
        <v>-</v>
      </c>
      <c r="DT57" s="72" t="str">
        <f>IF(ISNUMBER(T1_Data!DT55),IF(T1_Data!DT55=-999,"NA",IF(T1_Data!DT55&lt;1, "&lt;1", IF(T1_Data!DT55&gt;99, "&gt;99", T1_Data!DT55))),"-")</f>
        <v>-</v>
      </c>
      <c r="DU57" s="72" t="str">
        <f>IF(ISNUMBER(T1_Data!DU55),IF(T1_Data!DU55=-999,"NA",IF(T1_Data!DU55&lt;1, "&lt;1", IF(T1_Data!DU55&gt;99, "&gt;99", T1_Data!DU55))),"-")</f>
        <v>-</v>
      </c>
      <c r="DV57" s="72" t="str">
        <f>IF(ISNUMBER(T1_Data!DV55),IF(T1_Data!DV55=-999,"NA",IF(T1_Data!DV55&lt;1, "&lt;1", IF(T1_Data!DV55&gt;99, "&gt;99", T1_Data!DV55))),"-")</f>
        <v>-</v>
      </c>
      <c r="DW57" s="72" t="str">
        <f>IF(ISNUMBER(T1_Data!DW55),IF(T1_Data!DW55=-999,"NA",IF(T1_Data!DW55&lt;1, "&lt;1", IF(T1_Data!DW55&gt;99, "&gt;99", T1_Data!DW55))),"-")</f>
        <v>-</v>
      </c>
      <c r="DX57" s="72" t="str">
        <f>IF(ISNUMBER(T1_Data!DX55),IF(T1_Data!DX55=-999,"NA",IF(T1_Data!DX55&lt;1, "&lt;1", IF(T1_Data!DX55&gt;99, "&gt;99", T1_Data!DX55))),"-")</f>
        <v>-</v>
      </c>
      <c r="DY57" s="72" t="str">
        <f>IF(ISNUMBER(T1_Data!DY55),IF(T1_Data!DY55=-999,"NA",IF(T1_Data!DY55&lt;1, "&lt;1", IF(T1_Data!DY55&gt;99, "&gt;99", T1_Data!DY55))),"-")</f>
        <v>-</v>
      </c>
      <c r="DZ57" s="72" t="str">
        <f>IF(ISNUMBER(T1_Data!DZ55),IF(T1_Data!DZ55=-999,"NA",IF(T1_Data!DZ55&lt;1, "&lt;1", IF(T1_Data!DZ55&gt;99, "&gt;99", T1_Data!DZ55))),"-")</f>
        <v>-</v>
      </c>
      <c r="EA57" s="72" t="str">
        <f>IF(ISNUMBER(T1_Data!EA55),IF(T1_Data!EA55=-999,"NA",IF(T1_Data!EA55&lt;1, "&lt;1", IF(T1_Data!EA55&gt;99, "&gt;99", T1_Data!EA55))),"-")</f>
        <v>-</v>
      </c>
      <c r="EB57" s="72" t="str">
        <f>IF(ISNUMBER(T1_Data!EB55),IF(T1_Data!EB55=-999,"NA",IF(T1_Data!EB55&lt;1, "&lt;1", IF(T1_Data!EB55&gt;99, "&gt;99", T1_Data!EB55))),"-")</f>
        <v>-</v>
      </c>
      <c r="EC57" s="72" t="str">
        <f>IF(ISNUMBER(T1_Data!EC55),IF(T1_Data!EC55=-999,"NA",IF(T1_Data!EC55&lt;1, "&lt;1", IF(T1_Data!EC55&gt;99, "&gt;99", T1_Data!EC55))),"-")</f>
        <v>-</v>
      </c>
      <c r="ED57" s="72" t="str">
        <f>IF(ISNUMBER(T1_Data!ED55),IF(T1_Data!ED55=-999,"NA",IF(T1_Data!ED55&lt;1, "&lt;1", IF(T1_Data!ED55&gt;99, "&gt;99", T1_Data!ED55))),"-")</f>
        <v>-</v>
      </c>
      <c r="EE57" s="72" t="str">
        <f>IF(ISNUMBER(T1_Data!EE55),IF(T1_Data!EE55=-999,"NA",IF(T1_Data!EE55&lt;1, "&lt;1", IF(T1_Data!EE55&gt;99, "&gt;99", T1_Data!EE55))),"-")</f>
        <v>-</v>
      </c>
      <c r="EF57" s="72" t="str">
        <f>IF(ISNUMBER(T1_Data!EF55),IF(T1_Data!EF55=-999,"NA",IF(T1_Data!EF55&lt;1, "&lt;1", IF(T1_Data!EF55&gt;99, "&gt;99", T1_Data!EF55))),"-")</f>
        <v>-</v>
      </c>
      <c r="EG57" s="72" t="str">
        <f>IF(ISNUMBER(T1_Data!EG55),IF(T1_Data!EG55=-999,"NA",IF(T1_Data!EG55&lt;1, "&lt;1", IF(T1_Data!EG55&gt;99, "&gt;99", T1_Data!EG55))),"-")</f>
        <v>-</v>
      </c>
      <c r="EH57" s="72" t="str">
        <f>IF(ISNUMBER(T1_Data!EH55),IF(T1_Data!EH55=-999,"NA",IF(T1_Data!EH55&lt;1, "&lt;1", IF(T1_Data!EH55&gt;99, "&gt;99", T1_Data!EH55))),"-")</f>
        <v>-</v>
      </c>
      <c r="EI57" s="72" t="str">
        <f>IF(ISNUMBER(T1_Data!EI55),IF(T1_Data!EI55=-999,"NA",IF(T1_Data!EI55&lt;1, "&lt;1", IF(T1_Data!EI55&gt;99, "&gt;99", T1_Data!EI55))),"-")</f>
        <v>-</v>
      </c>
      <c r="EJ57" s="72" t="str">
        <f>IF(ISNUMBER(T1_Data!EJ55),IF(T1_Data!EJ55=-999,"NA",IF(T1_Data!EJ55&lt;1, "&lt;1", IF(T1_Data!EJ55&gt;99, "&gt;99", T1_Data!EJ55))),"-")</f>
        <v>-</v>
      </c>
      <c r="EK57" s="72" t="str">
        <f>IF(ISNUMBER(T1_Data!EK55),IF(T1_Data!EK55=-999,"NA",IF(T1_Data!EK55&lt;1, "&lt;1", IF(T1_Data!EK55&gt;99, "&gt;99", T1_Data!EK55))),"-")</f>
        <v>-</v>
      </c>
      <c r="EL57" s="72" t="str">
        <f>IF(ISNUMBER(T1_Data!EL55),IF(T1_Data!EL55=-999,"NA",IF(T1_Data!EL55&lt;1, "&lt;1", IF(T1_Data!EL55&gt;99, "&gt;99", T1_Data!EL55))),"-")</f>
        <v>-</v>
      </c>
      <c r="EM57" s="72" t="str">
        <f>IF(ISNUMBER(T1_Data!EM55),IF(T1_Data!EM55=-999,"NA",IF(T1_Data!EM55&lt;1, "&lt;1", IF(T1_Data!EM55&gt;99, "&gt;99", T1_Data!EM55))),"-")</f>
        <v>-</v>
      </c>
      <c r="EN57" s="72" t="str">
        <f>IF(ISNUMBER(T1_Data!EN55),IF(T1_Data!EN55=-999,"NA",IF(T1_Data!EN55&lt;1, "&lt;1", IF(T1_Data!EN55&gt;99, "&gt;99", T1_Data!EN55))),"-")</f>
        <v>-</v>
      </c>
      <c r="EO57" s="72" t="str">
        <f>IF(ISNUMBER(T1_Data!EO55),IF(T1_Data!EO55=-999,"NA",IF(T1_Data!EO55&lt;1, "&lt;1", IF(T1_Data!EO55&gt;99, "&gt;99", T1_Data!EO55))),"-")</f>
        <v>-</v>
      </c>
      <c r="EP57" s="72" t="str">
        <f>IF(ISNUMBER(T1_Data!EP55),IF(T1_Data!EP55=-999,"NA",IF(T1_Data!EP55&lt;1, "&lt;1", IF(T1_Data!EP55&gt;99, "&gt;99", T1_Data!EP55))),"-")</f>
        <v>-</v>
      </c>
      <c r="EQ57" s="72" t="str">
        <f>IF(ISNUMBER(T1_Data!EQ55),IF(T1_Data!EQ55=-999,"NA",IF(T1_Data!EQ55&lt;1, "&lt;1", IF(T1_Data!EQ55&gt;99, "&gt;99", T1_Data!EQ55))),"-")</f>
        <v>-</v>
      </c>
      <c r="ER57" s="72" t="str">
        <f>IF(ISNUMBER(T1_Data!ER55),IF(T1_Data!ER55=-999,"NA",IF(T1_Data!ER55&lt;1, "&lt;1", IF(T1_Data!ER55&gt;99, "&gt;99", T1_Data!ER55))),"-")</f>
        <v>-</v>
      </c>
      <c r="ES57" s="72" t="str">
        <f>IF(ISNUMBER(T1_Data!ES55),IF(T1_Data!ES55=-999,"NA",IF(T1_Data!ES55&lt;1, "&lt;1", IF(T1_Data!ES55&gt;99, "&gt;99", T1_Data!ES55))),"-")</f>
        <v>-</v>
      </c>
      <c r="ET57" s="72" t="str">
        <f>IF(ISNUMBER(T1_Data!ET55),IF(T1_Data!ET55=-999,"NA",IF(T1_Data!ET55&lt;1, "&lt;1", IF(T1_Data!ET55&gt;99, "&gt;99", T1_Data!ET55))),"-")</f>
        <v>-</v>
      </c>
      <c r="EU57" s="72" t="str">
        <f>IF(ISNUMBER(T1_Data!EU55),IF(T1_Data!EU55=-999,"NA",IF(T1_Data!EU55&lt;1, "&lt;1", IF(T1_Data!EU55&gt;99, "&gt;99", T1_Data!EU55))),"-")</f>
        <v>-</v>
      </c>
      <c r="EV57" s="72" t="str">
        <f>IF(ISNUMBER(T1_Data!EV55),IF(T1_Data!EV55=-999,"NA",IF(T1_Data!EV55&lt;1, "&lt;1", IF(T1_Data!EV55&gt;99, "&gt;99", T1_Data!EV55))),"-")</f>
        <v>-</v>
      </c>
      <c r="EW57" s="72" t="str">
        <f>IF(ISNUMBER(T1_Data!EW55),IF(T1_Data!EW55=-999,"NA",IF(T1_Data!EW55&lt;1, "&lt;1", IF(T1_Data!EW55&gt;99, "&gt;99", T1_Data!EW55))),"-")</f>
        <v>-</v>
      </c>
      <c r="EX57" s="72" t="str">
        <f>IF(ISNUMBER(T1_Data!EX55),IF(T1_Data!EX55=-999,"NA",IF(T1_Data!EX55&lt;1, "&lt;1", IF(T1_Data!EX55&gt;99, "&gt;99", T1_Data!EX55))),"-")</f>
        <v>-</v>
      </c>
      <c r="EY57" s="72" t="str">
        <f>IF(ISNUMBER(T1_Data!EY55),IF(T1_Data!EY55=-999,"NA",IF(T1_Data!EY55&lt;1, "&lt;1", IF(T1_Data!EY55&gt;99, "&gt;99", T1_Data!EY55))),"-")</f>
        <v>-</v>
      </c>
      <c r="EZ57" s="72" t="str">
        <f>IF(ISNUMBER(T1_Data!EZ55),IF(T1_Data!EZ55=-999,"NA",IF(T1_Data!EZ55&lt;1, "&lt;1", IF(T1_Data!EZ55&gt;99, "&gt;99", T1_Data!EZ55))),"-")</f>
        <v>-</v>
      </c>
      <c r="FA57" s="72" t="str">
        <f>IF(ISNUMBER(T1_Data!FA55),IF(T1_Data!FA55=-999,"NA",IF(T1_Data!FA55&lt;1, "&lt;1", IF(T1_Data!FA55&gt;99, "&gt;99", T1_Data!FA55))),"-")</f>
        <v>-</v>
      </c>
      <c r="FB57" s="72" t="str">
        <f>IF(ISNUMBER(T1_Data!FB55),IF(T1_Data!FB55=-999,"NA",IF(T1_Data!FB55&lt;1, "&lt;1", IF(T1_Data!FB55&gt;99, "&gt;99", T1_Data!FB55))),"-")</f>
        <v>-</v>
      </c>
      <c r="FC57" s="72" t="str">
        <f>IF(ISNUMBER(T1_Data!FC55),IF(T1_Data!FC55=-999,"NA",IF(T1_Data!FC55&lt;1, "&lt;1", IF(T1_Data!FC55&gt;99, "&gt;99", T1_Data!FC55))),"-")</f>
        <v>-</v>
      </c>
      <c r="FD57" s="72" t="str">
        <f>IF(ISNUMBER(T1_Data!FD55),IF(T1_Data!FD55=-999,"NA",IF(T1_Data!FD55&lt;1, "&lt;1", IF(T1_Data!FD55&gt;99, "&gt;99", T1_Data!FD55))),"-")</f>
        <v>-</v>
      </c>
      <c r="FE57" s="72" t="str">
        <f>IF(ISNUMBER(T1_Data!FE55),IF(T1_Data!FE55=-999,"NA",IF(T1_Data!FE55&lt;1, "&lt;1", IF(T1_Data!FE55&gt;99, "&gt;99", T1_Data!FE55))),"-")</f>
        <v>-</v>
      </c>
      <c r="FF57" s="72" t="str">
        <f>IF(ISNUMBER(T1_Data!FF55),IF(T1_Data!FF55=-999,"NA",IF(T1_Data!FF55&lt;1, "&lt;1", IF(T1_Data!FF55&gt;99, "&gt;99", T1_Data!FF55))),"-")</f>
        <v>-</v>
      </c>
      <c r="FG57" s="72" t="str">
        <f>IF(ISNUMBER(T1_Data!FG55),IF(T1_Data!FG55=-999,"NA",IF(T1_Data!FG55&lt;1, "&lt;1", IF(T1_Data!FG55&gt;99, "&gt;99", T1_Data!FG55))),"-")</f>
        <v>-</v>
      </c>
      <c r="FH57" s="72" t="str">
        <f>IF(ISNUMBER(T1_Data!FH55),IF(T1_Data!FH55=-999,"NA",IF(T1_Data!FH55&lt;1, "&lt;1", IF(T1_Data!FH55&gt;99, "&gt;99", T1_Data!FH55))),"-")</f>
        <v>-</v>
      </c>
      <c r="FI57" s="72" t="str">
        <f>IF(ISNUMBER(T1_Data!FI55),IF(T1_Data!FI55=-999,"NA",IF(T1_Data!FI55&lt;1, "&lt;1", IF(T1_Data!FI55&gt;99, "&gt;99", T1_Data!FI55))),"-")</f>
        <v>-</v>
      </c>
      <c r="FJ57" s="72" t="str">
        <f>IF(ISNUMBER(T1_Data!FJ55),IF(T1_Data!FJ55=-999,"NA",IF(T1_Data!FJ55&lt;1, "&lt;1", IF(T1_Data!FJ55&gt;99, "&gt;99", T1_Data!FJ55))),"-")</f>
        <v>-</v>
      </c>
      <c r="FK57" s="72" t="str">
        <f>IF(ISNUMBER(T1_Data!FK55),IF(T1_Data!FK55=-999,"NA",IF(T1_Data!FK55&lt;1, "&lt;1", IF(T1_Data!FK55&gt;99, "&gt;99", T1_Data!FK55))),"-")</f>
        <v>-</v>
      </c>
      <c r="FL57" s="72" t="str">
        <f>IF(ISNUMBER(T1_Data!FL55),IF(T1_Data!FL55=-999,"NA",IF(T1_Data!FL55&lt;1, "&lt;1", IF(T1_Data!FL55&gt;99, "&gt;99", T1_Data!FL55))),"-")</f>
        <v>-</v>
      </c>
      <c r="FM57" s="72" t="str">
        <f>IF(ISNUMBER(T1_Data!FM55),IF(T1_Data!FM55=-999,"NA",IF(T1_Data!FM55&lt;1, "&lt;1", IF(T1_Data!FM55&gt;99, "&gt;99", T1_Data!FM55))),"-")</f>
        <v>-</v>
      </c>
      <c r="FN57" s="72" t="str">
        <f>IF(ISNUMBER(T1_Data!FN55),IF(T1_Data!FN55=-999,"NA",IF(T1_Data!FN55&lt;1, "&lt;1", IF(T1_Data!FN55&gt;99, "&gt;99", T1_Data!FN55))),"-")</f>
        <v>-</v>
      </c>
      <c r="FO57" s="72" t="str">
        <f>IF(ISNUMBER(T1_Data!FO55),IF(T1_Data!FO55=-999,"NA",IF(T1_Data!FO55&lt;1, "&lt;1", IF(T1_Data!FO55&gt;99, "&gt;99", T1_Data!FO55))),"-")</f>
        <v>-</v>
      </c>
      <c r="FP57" s="72" t="str">
        <f>IF(ISNUMBER(T1_Data!FP55),IF(T1_Data!FP55=-999,"NA",IF(T1_Data!FP55&lt;1, "&lt;1", IF(T1_Data!FP55&gt;99, "&gt;99", T1_Data!FP55))),"-")</f>
        <v>-</v>
      </c>
      <c r="FQ57" s="72" t="str">
        <f>IF(ISNUMBER(T1_Data!FQ55),IF(T1_Data!FQ55=-999,"NA",IF(T1_Data!FQ55&lt;1, "&lt;1", IF(T1_Data!FQ55&gt;99, "&gt;99", T1_Data!FQ55))),"-")</f>
        <v>-</v>
      </c>
      <c r="FR57" s="72" t="str">
        <f>IF(ISNUMBER(T1_Data!FR55),IF(T1_Data!FR55=-999,"NA",IF(T1_Data!FR55&lt;1, "&lt;1", IF(T1_Data!FR55&gt;99, "&gt;99", T1_Data!FR55))),"-")</f>
        <v>-</v>
      </c>
      <c r="FS57" s="72" t="str">
        <f>IF(ISNUMBER(T1_Data!FS55),IF(T1_Data!FS55=-999,"NA",IF(T1_Data!FS55&lt;1, "&lt;1", IF(T1_Data!FS55&gt;99, "&gt;99", T1_Data!FS55))),"-")</f>
        <v>-</v>
      </c>
      <c r="FT57" s="72" t="str">
        <f>IF(ISNUMBER(T1_Data!FT55),IF(T1_Data!FT55=-999,"NA",IF(T1_Data!FT55&lt;1, "&lt;1", IF(T1_Data!FT55&gt;99, "&gt;99", T1_Data!FT55))),"-")</f>
        <v>-</v>
      </c>
      <c r="FU57" s="72" t="str">
        <f>IF(ISNUMBER(T1_Data!FU55),IF(T1_Data!FU55=-999,"NA",IF(T1_Data!FU55&lt;1, "&lt;1", IF(T1_Data!FU55&gt;99, "&gt;99", T1_Data!FU55))),"-")</f>
        <v>-</v>
      </c>
      <c r="FV57" s="72" t="str">
        <f>IF(ISNUMBER(T1_Data!FV55),IF(T1_Data!FV55=-999,"NA",IF(T1_Data!FV55&lt;1, "&lt;1", IF(T1_Data!FV55&gt;99, "&gt;99", T1_Data!FV55))),"-")</f>
        <v>-</v>
      </c>
      <c r="FW57" s="72" t="str">
        <f>IF(ISNUMBER(T1_Data!FW55),IF(T1_Data!FW55=-999,"NA",IF(T1_Data!FW55&lt;1, "&lt;1", IF(T1_Data!FW55&gt;99, "&gt;99", T1_Data!FW55))),"-")</f>
        <v>-</v>
      </c>
      <c r="FX57" s="71" t="str">
        <f>IF(ISBLANK(T1_Data!FX55), "", T1_Data!FX55)</f>
        <v/>
      </c>
    </row>
    <row r="58" spans="1:180" x14ac:dyDescent="0.25">
      <c r="A58" s="71" t="str">
        <f>IF(ISBLANK(T1_Data!A56), "", T1_Data!A56)</f>
        <v/>
      </c>
      <c r="B58" s="72" t="str">
        <f>IF(ISNUMBER(T1_Data!B56), T1_Data!B56,"-")</f>
        <v>-</v>
      </c>
      <c r="C58" s="72" t="str">
        <f>IF(ISNUMBER(T1_Data!C56),IF(T1_Data!C56=-999,"NA",IF(T1_Data!C56&lt;1, "&lt;1", IF(T1_Data!C56&gt;99, "&gt;99", T1_Data!C56))),"-")</f>
        <v>-</v>
      </c>
      <c r="D58" s="72" t="str">
        <f>IF(ISNUMBER(T1_Data!D56),IF(T1_Data!D56=-999,"NA",IF(T1_Data!D56&lt;1, "&lt;1", IF(T1_Data!D56&gt;99, "&gt;99", T1_Data!D56))),"-")</f>
        <v>-</v>
      </c>
      <c r="E58" s="72" t="str">
        <f>IF(ISNUMBER(T1_Data!E56),IF(T1_Data!E56=-999,"NA",IF(T1_Data!E56&lt;1, "&lt;1", IF(T1_Data!E56&gt;99, "&gt;99", T1_Data!E56))),"-")</f>
        <v>-</v>
      </c>
      <c r="F58" s="72" t="str">
        <f>IF(ISNUMBER(T1_Data!F56),IF(T1_Data!F56=-999,"NA",IF(T1_Data!F56&lt;1, "&lt;1", IF(T1_Data!F56&gt;99, "&gt;99", T1_Data!F56))),"-")</f>
        <v>-</v>
      </c>
      <c r="G58" s="72" t="str">
        <f>IF(ISNUMBER(T1_Data!G56),IF(T1_Data!G56=-999,"NA",IF(T1_Data!G56&lt;1, "&lt;1", IF(T1_Data!G56&gt;99, "&gt;99", T1_Data!G56))),"-")</f>
        <v>-</v>
      </c>
      <c r="H58" s="72" t="str">
        <f>IF(ISNUMBER(T1_Data!H56),IF(T1_Data!H56=-999,"NA",IF(T1_Data!H56&lt;1, "&lt;1", IF(T1_Data!H56&gt;99, "&gt;99", T1_Data!H56))),"-")</f>
        <v>-</v>
      </c>
      <c r="I58" s="72" t="str">
        <f>IF(ISNUMBER(T1_Data!I56),IF(T1_Data!I56=-999,"NA",IF(T1_Data!I56&lt;1, "&lt;1", IF(T1_Data!I56&gt;99, "&gt;99", T1_Data!I56))),"-")</f>
        <v>-</v>
      </c>
      <c r="J58" s="72" t="str">
        <f>IF(ISNUMBER(T1_Data!J56),IF(T1_Data!J56=-999,"NA",IF(T1_Data!J56&lt;1, "&lt;1", IF(T1_Data!J56&gt;99, "&gt;99", T1_Data!J56))),"-")</f>
        <v>-</v>
      </c>
      <c r="K58" s="72" t="str">
        <f>IF(ISNUMBER(T1_Data!K56),IF(T1_Data!K56=-999,"NA",IF(T1_Data!K56&lt;1, "&lt;1", IF(T1_Data!K56&gt;99, "&gt;99", T1_Data!K56))),"-")</f>
        <v>-</v>
      </c>
      <c r="L58" s="72" t="str">
        <f>IF(ISNUMBER(T1_Data!L56),IF(T1_Data!L56=-999,"NA",IF(T1_Data!L56&lt;1, "&lt;1", IF(T1_Data!L56&gt;99, "&gt;99", T1_Data!L56))),"-")</f>
        <v>-</v>
      </c>
      <c r="M58" s="72" t="str">
        <f>IF(ISNUMBER(T1_Data!M56),IF(T1_Data!M56=-999,"NA",IF(T1_Data!M56&lt;1, "&lt;1", IF(T1_Data!M56&gt;99, "&gt;99", T1_Data!M56))),"-")</f>
        <v>-</v>
      </c>
      <c r="N58" s="72" t="str">
        <f>IF(ISNUMBER(T1_Data!N56),IF(T1_Data!N56=-999,"NA",IF(T1_Data!N56&lt;1, "&lt;1", IF(T1_Data!N56&gt;99, "&gt;99", T1_Data!N56))),"-")</f>
        <v>-</v>
      </c>
      <c r="O58" s="72" t="str">
        <f>IF(ISNUMBER(T1_Data!O56),IF(T1_Data!O56=-999,"NA",IF(T1_Data!O56&lt;1, "&lt;1", IF(T1_Data!O56&gt;99, "&gt;99", T1_Data!O56))),"-")</f>
        <v>-</v>
      </c>
      <c r="P58" s="72" t="str">
        <f>IF(ISNUMBER(T1_Data!P56),IF(T1_Data!P56=-999,"NA",IF(T1_Data!P56&lt;1, "&lt;1", IF(T1_Data!P56&gt;99, "&gt;99", T1_Data!P56))),"-")</f>
        <v>-</v>
      </c>
      <c r="Q58" s="72" t="str">
        <f>IF(ISNUMBER(T1_Data!Q56),IF(T1_Data!Q56=-999,"NA",IF(T1_Data!Q56&lt;1, "&lt;1", IF(T1_Data!Q56&gt;99, "&gt;99", T1_Data!Q56))),"-")</f>
        <v>-</v>
      </c>
      <c r="R58" s="72" t="str">
        <f>IF(ISNUMBER(T1_Data!R56),IF(T1_Data!R56=-999,"NA",IF(T1_Data!R56&lt;1, "&lt;1", IF(T1_Data!R56&gt;99, "&gt;99", T1_Data!R56))),"-")</f>
        <v>-</v>
      </c>
      <c r="S58" s="72" t="str">
        <f>IF(ISNUMBER(T1_Data!S56),IF(T1_Data!S56=-999,"NA",IF(T1_Data!S56&lt;1, "&lt;1", IF(T1_Data!S56&gt;99, "&gt;99", T1_Data!S56))),"-")</f>
        <v>-</v>
      </c>
      <c r="T58" s="72" t="str">
        <f>IF(ISNUMBER(T1_Data!T56),IF(T1_Data!T56=-999,"NA",IF(T1_Data!T56&lt;1, "&lt;1", IF(T1_Data!T56&gt;99, "&gt;99", T1_Data!T56))),"-")</f>
        <v>-</v>
      </c>
      <c r="U58" s="72" t="str">
        <f>IF(ISNUMBER(T1_Data!U56),IF(T1_Data!U56=-999,"NA",IF(T1_Data!U56&lt;1, "&lt;1", IF(T1_Data!U56&gt;99, "&gt;99", T1_Data!U56))),"-")</f>
        <v>-</v>
      </c>
      <c r="V58" s="72" t="str">
        <f>IF(ISNUMBER(T1_Data!V56),IF(T1_Data!V56=-999,"NA",IF(T1_Data!V56&lt;1, "&lt;1", IF(T1_Data!V56&gt;99, "&gt;99", T1_Data!V56))),"-")</f>
        <v>-</v>
      </c>
      <c r="W58" s="72" t="str">
        <f>IF(ISNUMBER(T1_Data!W56),IF(T1_Data!W56=-999,"NA",IF(T1_Data!W56&lt;1, "&lt;1", IF(T1_Data!W56&gt;99, "&gt;99", T1_Data!W56))),"-")</f>
        <v>-</v>
      </c>
      <c r="X58" s="72" t="str">
        <f>IF(ISNUMBER(T1_Data!X56),IF(T1_Data!X56=-999,"NA",IF(T1_Data!X56&lt;1, "&lt;1", IF(T1_Data!X56&gt;99, "&gt;99", T1_Data!X56))),"-")</f>
        <v>-</v>
      </c>
      <c r="Y58" s="72" t="str">
        <f>IF(ISNUMBER(T1_Data!Y56),IF(T1_Data!Y56=-999,"NA",IF(T1_Data!Y56&lt;1, "&lt;1", IF(T1_Data!Y56&gt;99, "&gt;99", T1_Data!Y56))),"-")</f>
        <v>-</v>
      </c>
      <c r="Z58" s="72" t="str">
        <f>IF(ISNUMBER(T1_Data!Z56),IF(T1_Data!Z56=-999,"NA",IF(T1_Data!Z56&lt;1, "&lt;1", IF(T1_Data!Z56&gt;99, "&gt;99", T1_Data!Z56))),"-")</f>
        <v>-</v>
      </c>
      <c r="AA58" s="72" t="str">
        <f>IF(ISNUMBER(T1_Data!AA56),IF(T1_Data!AA56=-999,"NA",IF(T1_Data!AA56&lt;1, "&lt;1", IF(T1_Data!AA56&gt;99, "&gt;99", T1_Data!AA56))),"-")</f>
        <v>-</v>
      </c>
      <c r="AB58" s="72" t="str">
        <f>IF(ISNUMBER(T1_Data!AB56),IF(T1_Data!AB56=-999,"NA",IF(T1_Data!AB56&lt;1, "&lt;1", IF(T1_Data!AB56&gt;99, "&gt;99", T1_Data!AB56))),"-")</f>
        <v>-</v>
      </c>
      <c r="AC58" s="72" t="str">
        <f>IF(ISNUMBER(T1_Data!AC56),IF(T1_Data!AC56=-999,"NA",IF(T1_Data!AC56&lt;1, "&lt;1", IF(T1_Data!AC56&gt;99, "&gt;99", T1_Data!AC56))),"-")</f>
        <v>-</v>
      </c>
      <c r="AD58" s="72" t="str">
        <f>IF(ISNUMBER(T1_Data!AD56),IF(T1_Data!AD56=-999,"NA",IF(T1_Data!AD56&lt;1, "&lt;1", IF(T1_Data!AD56&gt;99, "&gt;99", T1_Data!AD56))),"-")</f>
        <v>-</v>
      </c>
      <c r="AE58" s="72" t="str">
        <f>IF(ISNUMBER(T1_Data!AE56),IF(T1_Data!AE56=-999,"NA",IF(T1_Data!AE56&lt;1, "&lt;1", IF(T1_Data!AE56&gt;99, "&gt;99", T1_Data!AE56))),"-")</f>
        <v>-</v>
      </c>
      <c r="AF58" s="72" t="str">
        <f>IF(ISNUMBER(T1_Data!AF56),IF(T1_Data!AF56=-999,"NA",IF(T1_Data!AF56&lt;1, "&lt;1", IF(T1_Data!AF56&gt;99, "&gt;99", T1_Data!AF56))),"-")</f>
        <v>-</v>
      </c>
      <c r="AG58" s="72" t="str">
        <f>IF(ISNUMBER(T1_Data!AG56),IF(T1_Data!AG56=-999,"NA",IF(T1_Data!AG56&lt;1, "&lt;1", IF(T1_Data!AG56&gt;99, "&gt;99", T1_Data!AG56))),"-")</f>
        <v>-</v>
      </c>
      <c r="AH58" s="72" t="str">
        <f>IF(ISNUMBER(T1_Data!AH56),IF(T1_Data!AH56=-999,"NA",IF(T1_Data!AH56&lt;1, "&lt;1", IF(T1_Data!AH56&gt;99, "&gt;99", T1_Data!AH56))),"-")</f>
        <v>-</v>
      </c>
      <c r="AI58" s="72" t="str">
        <f>IF(ISNUMBER(T1_Data!AI56),IF(T1_Data!AI56=-999,"NA",IF(T1_Data!AI56&lt;1, "&lt;1", IF(T1_Data!AI56&gt;99, "&gt;99", T1_Data!AI56))),"-")</f>
        <v>-</v>
      </c>
      <c r="AJ58" s="72" t="str">
        <f>IF(ISNUMBER(T1_Data!AJ56),IF(T1_Data!AJ56=-999,"NA",IF(T1_Data!AJ56&lt;1, "&lt;1", IF(T1_Data!AJ56&gt;99, "&gt;99", T1_Data!AJ56))),"-")</f>
        <v>-</v>
      </c>
      <c r="AK58" s="72" t="str">
        <f>IF(ISNUMBER(T1_Data!AK56),IF(T1_Data!AK56=-999,"NA",IF(T1_Data!AK56&lt;1, "&lt;1", IF(T1_Data!AK56&gt;99, "&gt;99", T1_Data!AK56))),"-")</f>
        <v>-</v>
      </c>
      <c r="AL58" s="72" t="str">
        <f>IF(ISNUMBER(T1_Data!AL56),IF(T1_Data!AL56=-999,"NA",IF(T1_Data!AL56&lt;1, "&lt;1", IF(T1_Data!AL56&gt;99, "&gt;99", T1_Data!AL56))),"-")</f>
        <v>-</v>
      </c>
      <c r="AM58" s="72" t="str">
        <f>IF(ISNUMBER(T1_Data!AM56),IF(T1_Data!AM56=-999,"NA",IF(T1_Data!AM56&lt;1, "&lt;1", IF(T1_Data!AM56&gt;99, "&gt;99", T1_Data!AM56))),"-")</f>
        <v>-</v>
      </c>
      <c r="AN58" s="72" t="str">
        <f>IF(ISNUMBER(T1_Data!AN56),IF(T1_Data!AN56=-999,"NA",IF(T1_Data!AN56&lt;1, "&lt;1", IF(T1_Data!AN56&gt;99, "&gt;99", T1_Data!AN56))),"-")</f>
        <v>-</v>
      </c>
      <c r="AO58" s="72" t="str">
        <f>IF(ISNUMBER(T1_Data!AO56),IF(T1_Data!AO56=-999,"NA",IF(T1_Data!AO56&lt;1, "&lt;1", IF(T1_Data!AO56&gt;99, "&gt;99", T1_Data!AO56))),"-")</f>
        <v>-</v>
      </c>
      <c r="AP58" s="72" t="str">
        <f>IF(ISNUMBER(T1_Data!AP56),IF(T1_Data!AP56=-999,"NA",IF(T1_Data!AP56&lt;1, "&lt;1", IF(T1_Data!AP56&gt;99, "&gt;99", T1_Data!AP56))),"-")</f>
        <v>-</v>
      </c>
      <c r="AQ58" s="72" t="str">
        <f>IF(ISNUMBER(T1_Data!AQ56),IF(T1_Data!AQ56=-999,"NA",IF(T1_Data!AQ56&lt;1, "&lt;1", IF(T1_Data!AQ56&gt;99, "&gt;99", T1_Data!AQ56))),"-")</f>
        <v>-</v>
      </c>
      <c r="AR58" s="72" t="str">
        <f>IF(ISNUMBER(T1_Data!AR56),IF(T1_Data!AR56=-999,"NA",IF(T1_Data!AR56&lt;1, "&lt;1", IF(T1_Data!AR56&gt;99, "&gt;99", T1_Data!AR56))),"-")</f>
        <v>-</v>
      </c>
      <c r="AS58" s="72" t="str">
        <f>IF(ISNUMBER(T1_Data!AS56),IF(T1_Data!AS56=-999,"NA",IF(T1_Data!AS56&lt;1, "&lt;1", IF(T1_Data!AS56&gt;99, "&gt;99", T1_Data!AS56))),"-")</f>
        <v>-</v>
      </c>
      <c r="AT58" s="72" t="str">
        <f>IF(ISNUMBER(T1_Data!AT56),IF(T1_Data!AT56=-999,"NA",IF(T1_Data!AT56&lt;1, "&lt;1", IF(T1_Data!AT56&gt;99, "&gt;99", T1_Data!AT56))),"-")</f>
        <v>-</v>
      </c>
      <c r="AU58" s="72" t="str">
        <f>IF(ISNUMBER(T1_Data!AU56),IF(T1_Data!AU56=-999,"NA",IF(T1_Data!AU56&lt;1, "&lt;1", IF(T1_Data!AU56&gt;99, "&gt;99", T1_Data!AU56))),"-")</f>
        <v>-</v>
      </c>
      <c r="AV58" s="72" t="str">
        <f>IF(ISNUMBER(T1_Data!AV56),IF(T1_Data!AV56=-999,"NA",IF(T1_Data!AV56&lt;1, "&lt;1", IF(T1_Data!AV56&gt;99, "&gt;99", T1_Data!AV56))),"-")</f>
        <v>-</v>
      </c>
      <c r="AW58" s="72" t="str">
        <f>IF(ISNUMBER(T1_Data!AW56),IF(T1_Data!AW56=-999,"NA",IF(T1_Data!AW56&lt;1, "&lt;1", IF(T1_Data!AW56&gt;99, "&gt;99", T1_Data!AW56))),"-")</f>
        <v>-</v>
      </c>
      <c r="AX58" s="72" t="str">
        <f>IF(ISNUMBER(T1_Data!AX56),IF(T1_Data!AX56=-999,"NA",IF(T1_Data!AX56&lt;1, "&lt;1", IF(T1_Data!AX56&gt;99, "&gt;99", T1_Data!AX56))),"-")</f>
        <v>-</v>
      </c>
      <c r="AY58" s="72" t="str">
        <f>IF(ISNUMBER(T1_Data!AY56),IF(T1_Data!AY56=-999,"NA",IF(T1_Data!AY56&lt;1, "&lt;1", IF(T1_Data!AY56&gt;99, "&gt;99", T1_Data!AY56))),"-")</f>
        <v>-</v>
      </c>
      <c r="AZ58" s="72" t="str">
        <f>IF(ISNUMBER(T1_Data!AZ56),IF(T1_Data!AZ56=-999,"NA",IF(T1_Data!AZ56&lt;1, "&lt;1", IF(T1_Data!AZ56&gt;99, "&gt;99", T1_Data!AZ56))),"-")</f>
        <v>-</v>
      </c>
      <c r="BA58" s="72" t="str">
        <f>IF(ISNUMBER(T1_Data!BA56),IF(T1_Data!BA56=-999,"NA",IF(T1_Data!BA56&lt;1, "&lt;1", IF(T1_Data!BA56&gt;99, "&gt;99", T1_Data!BA56))),"-")</f>
        <v>-</v>
      </c>
      <c r="BB58" s="72" t="str">
        <f>IF(ISNUMBER(T1_Data!BB56),IF(T1_Data!BB56=-999,"NA",IF(T1_Data!BB56&lt;1, "&lt;1", IF(T1_Data!BB56&gt;99, "&gt;99", T1_Data!BB56))),"-")</f>
        <v>-</v>
      </c>
      <c r="BC58" s="72" t="str">
        <f>IF(ISNUMBER(T1_Data!BC56),IF(T1_Data!BC56=-999,"NA",IF(T1_Data!BC56&lt;1, "&lt;1", IF(T1_Data!BC56&gt;99, "&gt;99", T1_Data!BC56))),"-")</f>
        <v>-</v>
      </c>
      <c r="BD58" s="72" t="str">
        <f>IF(ISNUMBER(T1_Data!BD56),IF(T1_Data!BD56=-999,"NA",IF(T1_Data!BD56&lt;1, "&lt;1", IF(T1_Data!BD56&gt;99, "&gt;99", T1_Data!BD56))),"-")</f>
        <v>-</v>
      </c>
      <c r="BE58" s="72" t="str">
        <f>IF(ISNUMBER(T1_Data!BE56),IF(T1_Data!BE56=-999,"NA",IF(T1_Data!BE56&lt;1, "&lt;1", IF(T1_Data!BE56&gt;99, "&gt;99", T1_Data!BE56))),"-")</f>
        <v>-</v>
      </c>
      <c r="BF58" s="72" t="str">
        <f>IF(ISNUMBER(T1_Data!BF56),IF(T1_Data!BF56=-999,"NA",IF(T1_Data!BF56&lt;1, "&lt;1", IF(T1_Data!BF56&gt;99, "&gt;99", T1_Data!BF56))),"-")</f>
        <v>-</v>
      </c>
      <c r="BG58" s="72" t="str">
        <f>IF(ISNUMBER(T1_Data!BG56),IF(T1_Data!BG56=-999,"NA",IF(T1_Data!BG56&lt;1, "&lt;1", IF(T1_Data!BG56&gt;99, "&gt;99", T1_Data!BG56))),"-")</f>
        <v>-</v>
      </c>
      <c r="BH58" s="72" t="str">
        <f>IF(ISNUMBER(T1_Data!BH56),IF(T1_Data!BH56=-999,"NA",IF(T1_Data!BH56&lt;1, "&lt;1", IF(T1_Data!BH56&gt;99, "&gt;99", T1_Data!BH56))),"-")</f>
        <v>-</v>
      </c>
      <c r="BI58" s="72" t="str">
        <f>IF(ISNUMBER(T1_Data!BI56),IF(T1_Data!BI56=-999,"NA",IF(T1_Data!BI56&lt;1, "&lt;1", IF(T1_Data!BI56&gt;99, "&gt;99", T1_Data!BI56))),"-")</f>
        <v>-</v>
      </c>
      <c r="BJ58" s="72" t="str">
        <f>IF(ISNUMBER(T1_Data!BJ56),IF(T1_Data!BJ56=-999,"NA",IF(T1_Data!BJ56&lt;1, "&lt;1", IF(T1_Data!BJ56&gt;99, "&gt;99", T1_Data!BJ56))),"-")</f>
        <v>-</v>
      </c>
      <c r="BK58" s="72" t="str">
        <f>IF(ISNUMBER(T1_Data!BK56),IF(T1_Data!BK56=-999,"NA",IF(T1_Data!BK56&lt;1, "&lt;1", IF(T1_Data!BK56&gt;99, "&gt;99", T1_Data!BK56))),"-")</f>
        <v>-</v>
      </c>
      <c r="BL58" s="72" t="str">
        <f>IF(ISNUMBER(T1_Data!BL56),IF(T1_Data!BL56=-999,"NA",IF(T1_Data!BL56&lt;1, "&lt;1", IF(T1_Data!BL56&gt;99, "&gt;99", T1_Data!BL56))),"-")</f>
        <v>-</v>
      </c>
      <c r="BM58" s="72" t="str">
        <f>IF(ISNUMBER(T1_Data!BM56),IF(T1_Data!BM56=-999,"NA",IF(T1_Data!BM56&lt;1, "&lt;1", IF(T1_Data!BM56&gt;99, "&gt;99", T1_Data!BM56))),"-")</f>
        <v>-</v>
      </c>
      <c r="BN58" s="72" t="str">
        <f>IF(ISNUMBER(T1_Data!BN56),IF(T1_Data!BN56=-999,"NA",IF(T1_Data!BN56&lt;1, "&lt;1", IF(T1_Data!BN56&gt;99, "&gt;99", T1_Data!BN56))),"-")</f>
        <v>-</v>
      </c>
      <c r="BO58" s="72" t="str">
        <f>IF(ISNUMBER(T1_Data!BO56),IF(T1_Data!BO56=-999,"NA",IF(T1_Data!BO56&lt;1, "&lt;1", IF(T1_Data!BO56&gt;99, "&gt;99", T1_Data!BO56))),"-")</f>
        <v>-</v>
      </c>
      <c r="BP58" s="72" t="str">
        <f>IF(ISNUMBER(T1_Data!BP56),IF(T1_Data!BP56=-999,"NA",IF(T1_Data!BP56&lt;1, "&lt;1", IF(T1_Data!BP56&gt;99, "&gt;99", T1_Data!BP56))),"-")</f>
        <v>-</v>
      </c>
      <c r="BQ58" s="72" t="str">
        <f>IF(ISNUMBER(T1_Data!BQ56),IF(T1_Data!BQ56=-999,"NA",IF(T1_Data!BQ56&lt;1, "&lt;1", IF(T1_Data!BQ56&gt;99, "&gt;99", T1_Data!BQ56))),"-")</f>
        <v>-</v>
      </c>
      <c r="BR58" s="72" t="str">
        <f>IF(ISNUMBER(T1_Data!BR56),IF(T1_Data!BR56=-999,"NA",IF(T1_Data!BR56&lt;1, "&lt;1", IF(T1_Data!BR56&gt;99, "&gt;99", T1_Data!BR56))),"-")</f>
        <v>-</v>
      </c>
      <c r="BS58" s="72" t="str">
        <f>IF(ISNUMBER(T1_Data!BS56),IF(T1_Data!BS56=-999,"NA",IF(T1_Data!BS56&lt;1, "&lt;1", IF(T1_Data!BS56&gt;99, "&gt;99", T1_Data!BS56))),"-")</f>
        <v>-</v>
      </c>
      <c r="BT58" s="72" t="str">
        <f>IF(ISNUMBER(T1_Data!BT56),IF(T1_Data!BT56=-999,"NA",IF(T1_Data!BT56&lt;1, "&lt;1", IF(T1_Data!BT56&gt;99, "&gt;99", T1_Data!BT56))),"-")</f>
        <v>-</v>
      </c>
      <c r="BU58" s="72" t="str">
        <f>IF(ISNUMBER(T1_Data!BU56),IF(T1_Data!BU56=-999,"NA",IF(T1_Data!BU56&lt;1, "&lt;1", IF(T1_Data!BU56&gt;99, "&gt;99", T1_Data!BU56))),"-")</f>
        <v>-</v>
      </c>
      <c r="BV58" s="72" t="str">
        <f>IF(ISNUMBER(T1_Data!BV56),IF(T1_Data!BV56=-999,"NA",IF(T1_Data!BV56&lt;1, "&lt;1", IF(T1_Data!BV56&gt;99, "&gt;99", T1_Data!BV56))),"-")</f>
        <v>-</v>
      </c>
      <c r="BW58" s="72" t="str">
        <f>IF(ISNUMBER(T1_Data!BW56),IF(T1_Data!BW56=-999,"NA",IF(T1_Data!BW56&lt;1, "&lt;1", IF(T1_Data!BW56&gt;99, "&gt;99", T1_Data!BW56))),"-")</f>
        <v>-</v>
      </c>
      <c r="BX58" s="72" t="str">
        <f>IF(ISNUMBER(T1_Data!BX56),IF(T1_Data!BX56=-999,"NA",IF(T1_Data!BX56&lt;1, "&lt;1", IF(T1_Data!BX56&gt;99, "&gt;99", T1_Data!BX56))),"-")</f>
        <v>-</v>
      </c>
      <c r="BY58" s="72" t="str">
        <f>IF(ISNUMBER(T1_Data!BY56),IF(T1_Data!BY56=-999,"NA",IF(T1_Data!BY56&lt;1, "&lt;1", IF(T1_Data!BY56&gt;99, "&gt;99", T1_Data!BY56))),"-")</f>
        <v>-</v>
      </c>
      <c r="BZ58" s="72" t="str">
        <f>IF(ISNUMBER(T1_Data!BZ56),IF(T1_Data!BZ56=-999,"NA",IF(T1_Data!BZ56&lt;1, "&lt;1", IF(T1_Data!BZ56&gt;99, "&gt;99", T1_Data!BZ56))),"-")</f>
        <v>-</v>
      </c>
      <c r="CA58" s="72" t="str">
        <f>IF(ISNUMBER(T1_Data!CA56),IF(T1_Data!CA56=-999,"NA",IF(T1_Data!CA56&lt;1, "&lt;1", IF(T1_Data!CA56&gt;99, "&gt;99", T1_Data!CA56))),"-")</f>
        <v>-</v>
      </c>
      <c r="CB58" s="72" t="str">
        <f>IF(ISNUMBER(T1_Data!CB56),IF(T1_Data!CB56=-999,"NA",IF(T1_Data!CB56&lt;1, "&lt;1", IF(T1_Data!CB56&gt;99, "&gt;99", T1_Data!CB56))),"-")</f>
        <v>-</v>
      </c>
      <c r="CC58" s="72" t="str">
        <f>IF(ISNUMBER(T1_Data!CC56),IF(T1_Data!CC56=-999,"NA",IF(T1_Data!CC56&lt;1, "&lt;1", IF(T1_Data!CC56&gt;99, "&gt;99", T1_Data!CC56))),"-")</f>
        <v>-</v>
      </c>
      <c r="CD58" s="72" t="str">
        <f>IF(ISNUMBER(T1_Data!CD56),IF(T1_Data!CD56=-999,"NA",IF(T1_Data!CD56&lt;1, "&lt;1", IF(T1_Data!CD56&gt;99, "&gt;99", T1_Data!CD56))),"-")</f>
        <v>-</v>
      </c>
      <c r="CE58" s="72" t="str">
        <f>IF(ISNUMBER(T1_Data!CE56),IF(T1_Data!CE56=-999,"NA",IF(T1_Data!CE56&lt;1, "&lt;1", IF(T1_Data!CE56&gt;99, "&gt;99", T1_Data!CE56))),"-")</f>
        <v>-</v>
      </c>
      <c r="CF58" s="72" t="str">
        <f>IF(ISNUMBER(T1_Data!CF56),IF(T1_Data!CF56=-999,"NA",IF(T1_Data!CF56&lt;1, "&lt;1", IF(T1_Data!CF56&gt;99, "&gt;99", T1_Data!CF56))),"-")</f>
        <v>-</v>
      </c>
      <c r="CG58" s="72" t="str">
        <f>IF(ISNUMBER(T1_Data!CG56),IF(T1_Data!CG56=-999,"NA",IF(T1_Data!CG56&lt;1, "&lt;1", IF(T1_Data!CG56&gt;99, "&gt;99", T1_Data!CG56))),"-")</f>
        <v>-</v>
      </c>
      <c r="CH58" s="72" t="str">
        <f>IF(ISNUMBER(T1_Data!CH56),IF(T1_Data!CH56=-999,"NA",IF(T1_Data!CH56&lt;1, "&lt;1", IF(T1_Data!CH56&gt;99, "&gt;99", T1_Data!CH56))),"-")</f>
        <v>-</v>
      </c>
      <c r="CI58" s="72" t="str">
        <f>IF(ISNUMBER(T1_Data!CI56),IF(T1_Data!CI56=-999,"NA",IF(T1_Data!CI56&lt;1, "&lt;1", IF(T1_Data!CI56&gt;99, "&gt;99", T1_Data!CI56))),"-")</f>
        <v>-</v>
      </c>
      <c r="CJ58" s="72" t="str">
        <f>IF(ISNUMBER(T1_Data!CJ56),IF(T1_Data!CJ56=-999,"NA",IF(T1_Data!CJ56&lt;1, "&lt;1", IF(T1_Data!CJ56&gt;99, "&gt;99", T1_Data!CJ56))),"-")</f>
        <v>-</v>
      </c>
      <c r="CK58" s="72" t="str">
        <f>IF(ISNUMBER(T1_Data!CK56),IF(T1_Data!CK56=-999,"NA",IF(T1_Data!CK56&lt;1, "&lt;1", IF(T1_Data!CK56&gt;99, "&gt;99", T1_Data!CK56))),"-")</f>
        <v>-</v>
      </c>
      <c r="CL58" s="72" t="str">
        <f>IF(ISNUMBER(T1_Data!CL56),IF(T1_Data!CL56=-999,"NA",IF(T1_Data!CL56&lt;1, "&lt;1", IF(T1_Data!CL56&gt;99, "&gt;99", T1_Data!CL56))),"-")</f>
        <v>-</v>
      </c>
      <c r="CM58" s="72" t="str">
        <f>IF(ISNUMBER(T1_Data!CM56),IF(T1_Data!CM56=-999,"NA",IF(T1_Data!CM56&lt;1, "&lt;1", IF(T1_Data!CM56&gt;99, "&gt;99", T1_Data!CM56))),"-")</f>
        <v>-</v>
      </c>
      <c r="CN58" s="72" t="str">
        <f>IF(ISNUMBER(T1_Data!CN56),IF(T1_Data!CN56=-999,"NA",IF(T1_Data!CN56&lt;1, "&lt;1", IF(T1_Data!CN56&gt;99, "&gt;99", T1_Data!CN56))),"-")</f>
        <v>-</v>
      </c>
      <c r="CO58" s="72" t="str">
        <f>IF(ISNUMBER(T1_Data!CO56),IF(T1_Data!CO56=-999,"NA",IF(T1_Data!CO56&lt;1, "&lt;1", IF(T1_Data!CO56&gt;99, "&gt;99", T1_Data!CO56))),"-")</f>
        <v>-</v>
      </c>
      <c r="CP58" s="72" t="str">
        <f>IF(ISNUMBER(T1_Data!CP56),IF(T1_Data!CP56=-999,"NA",IF(T1_Data!CP56&lt;1, "&lt;1", IF(T1_Data!CP56&gt;99, "&gt;99", T1_Data!CP56))),"-")</f>
        <v>-</v>
      </c>
      <c r="CQ58" s="72" t="str">
        <f>IF(ISNUMBER(T1_Data!CQ56),IF(T1_Data!CQ56=-999,"NA",IF(T1_Data!CQ56&lt;1, "&lt;1", IF(T1_Data!CQ56&gt;99, "&gt;99", T1_Data!CQ56))),"-")</f>
        <v>-</v>
      </c>
      <c r="CR58" s="72" t="str">
        <f>IF(ISNUMBER(T1_Data!CR56),IF(T1_Data!CR56=-999,"NA",IF(T1_Data!CR56&lt;1, "&lt;1", IF(T1_Data!CR56&gt;99, "&gt;99", T1_Data!CR56))),"-")</f>
        <v>-</v>
      </c>
      <c r="CS58" s="72" t="str">
        <f>IF(ISNUMBER(T1_Data!CS56),IF(T1_Data!CS56=-999,"NA",IF(T1_Data!CS56&lt;1, "&lt;1", IF(T1_Data!CS56&gt;99, "&gt;99", T1_Data!CS56))),"-")</f>
        <v>-</v>
      </c>
      <c r="CT58" s="72" t="str">
        <f>IF(ISNUMBER(T1_Data!CT56),IF(T1_Data!CT56=-999,"NA",IF(T1_Data!CT56&lt;1, "&lt;1", IF(T1_Data!CT56&gt;99, "&gt;99", T1_Data!CT56))),"-")</f>
        <v>-</v>
      </c>
      <c r="CU58" s="72" t="str">
        <f>IF(ISNUMBER(T1_Data!CU56),IF(T1_Data!CU56=-999,"NA",IF(T1_Data!CU56&lt;1, "&lt;1", IF(T1_Data!CU56&gt;99, "&gt;99", T1_Data!CU56))),"-")</f>
        <v>-</v>
      </c>
      <c r="CV58" s="72" t="str">
        <f>IF(ISNUMBER(T1_Data!CV56),IF(T1_Data!CV56=-999,"NA",IF(T1_Data!CV56&lt;1, "&lt;1", IF(T1_Data!CV56&gt;99, "&gt;99", T1_Data!CV56))),"-")</f>
        <v>-</v>
      </c>
      <c r="CW58" s="72" t="str">
        <f>IF(ISNUMBER(T1_Data!CW56),IF(T1_Data!CW56=-999,"NA",IF(T1_Data!CW56&lt;1, "&lt;1", IF(T1_Data!CW56&gt;99, "&gt;99", T1_Data!CW56))),"-")</f>
        <v>-</v>
      </c>
      <c r="CX58" s="72" t="str">
        <f>IF(ISNUMBER(T1_Data!CX56),IF(T1_Data!CX56=-999,"NA",IF(T1_Data!CX56&lt;1, "&lt;1", IF(T1_Data!CX56&gt;99, "&gt;99", T1_Data!CX56))),"-")</f>
        <v>-</v>
      </c>
      <c r="CY58" s="72" t="str">
        <f>IF(ISNUMBER(T1_Data!CY56),IF(T1_Data!CY56=-999,"NA",IF(T1_Data!CY56&lt;1, "&lt;1", IF(T1_Data!CY56&gt;99, "&gt;99", T1_Data!CY56))),"-")</f>
        <v>-</v>
      </c>
      <c r="CZ58" s="72" t="str">
        <f>IF(ISNUMBER(T1_Data!CZ56),IF(T1_Data!CZ56=-999,"NA",IF(T1_Data!CZ56&lt;1, "&lt;1", IF(T1_Data!CZ56&gt;99, "&gt;99", T1_Data!CZ56))),"-")</f>
        <v>-</v>
      </c>
      <c r="DA58" s="72" t="str">
        <f>IF(ISNUMBER(T1_Data!DA56),IF(T1_Data!DA56=-999,"NA",IF(T1_Data!DA56&lt;1, "&lt;1", IF(T1_Data!DA56&gt;99, "&gt;99", T1_Data!DA56))),"-")</f>
        <v>-</v>
      </c>
      <c r="DB58" s="72" t="str">
        <f>IF(ISNUMBER(T1_Data!DB56),IF(T1_Data!DB56=-999,"NA",IF(T1_Data!DB56&lt;1, "&lt;1", IF(T1_Data!DB56&gt;99, "&gt;99", T1_Data!DB56))),"-")</f>
        <v>-</v>
      </c>
      <c r="DC58" s="72" t="str">
        <f>IF(ISNUMBER(T1_Data!DC56),IF(T1_Data!DC56=-999,"NA",IF(T1_Data!DC56&lt;1, "&lt;1", IF(T1_Data!DC56&gt;99, "&gt;99", T1_Data!DC56))),"-")</f>
        <v>-</v>
      </c>
      <c r="DD58" s="72" t="str">
        <f>IF(ISNUMBER(T1_Data!DD56),IF(T1_Data!DD56=-999,"NA",IF(T1_Data!DD56&lt;1, "&lt;1", IF(T1_Data!DD56&gt;99, "&gt;99", T1_Data!DD56))),"-")</f>
        <v>-</v>
      </c>
      <c r="DE58" s="72" t="str">
        <f>IF(ISNUMBER(T1_Data!DE56),IF(T1_Data!DE56=-999,"NA",IF(T1_Data!DE56&lt;1, "&lt;1", IF(T1_Data!DE56&gt;99, "&gt;99", T1_Data!DE56))),"-")</f>
        <v>-</v>
      </c>
      <c r="DF58" s="72" t="str">
        <f>IF(ISNUMBER(T1_Data!DF56),IF(T1_Data!DF56=-999,"NA",IF(T1_Data!DF56&lt;1, "&lt;1", IF(T1_Data!DF56&gt;99, "&gt;99", T1_Data!DF56))),"-")</f>
        <v>-</v>
      </c>
      <c r="DG58" s="72" t="str">
        <f>IF(ISNUMBER(T1_Data!DG56),IF(T1_Data!DG56=-999,"NA",IF(T1_Data!DG56&lt;1, "&lt;1", IF(T1_Data!DG56&gt;99, "&gt;99", T1_Data!DG56))),"-")</f>
        <v>-</v>
      </c>
      <c r="DH58" s="72" t="str">
        <f>IF(ISNUMBER(T1_Data!DH56),IF(T1_Data!DH56=-999,"NA",IF(T1_Data!DH56&lt;1, "&lt;1", IF(T1_Data!DH56&gt;99, "&gt;99", T1_Data!DH56))),"-")</f>
        <v>-</v>
      </c>
      <c r="DI58" s="72" t="str">
        <f>IF(ISNUMBER(T1_Data!DI56),IF(T1_Data!DI56=-999,"NA",IF(T1_Data!DI56&lt;1, "&lt;1", IF(T1_Data!DI56&gt;99, "&gt;99", T1_Data!DI56))),"-")</f>
        <v>-</v>
      </c>
      <c r="DJ58" s="72" t="str">
        <f>IF(ISNUMBER(T1_Data!DJ56),IF(T1_Data!DJ56=-999,"NA",IF(T1_Data!DJ56&lt;1, "&lt;1", IF(T1_Data!DJ56&gt;99, "&gt;99", T1_Data!DJ56))),"-")</f>
        <v>-</v>
      </c>
      <c r="DK58" s="72" t="str">
        <f>IF(ISNUMBER(T1_Data!DK56),IF(T1_Data!DK56=-999,"NA",IF(T1_Data!DK56&lt;1, "&lt;1", IF(T1_Data!DK56&gt;99, "&gt;99", T1_Data!DK56))),"-")</f>
        <v>-</v>
      </c>
      <c r="DL58" s="72" t="str">
        <f>IF(ISNUMBER(T1_Data!DL56),IF(T1_Data!DL56=-999,"NA",IF(T1_Data!DL56&lt;1, "&lt;1", IF(T1_Data!DL56&gt;99, "&gt;99", T1_Data!DL56))),"-")</f>
        <v>-</v>
      </c>
      <c r="DM58" s="72" t="str">
        <f>IF(ISNUMBER(T1_Data!DM56),IF(T1_Data!DM56=-999,"NA",IF(T1_Data!DM56&lt;1, "&lt;1", IF(T1_Data!DM56&gt;99, "&gt;99", T1_Data!DM56))),"-")</f>
        <v>-</v>
      </c>
      <c r="DN58" s="72" t="str">
        <f>IF(ISNUMBER(T1_Data!DN56),IF(T1_Data!DN56=-999,"NA",IF(T1_Data!DN56&lt;1, "&lt;1", IF(T1_Data!DN56&gt;99, "&gt;99", T1_Data!DN56))),"-")</f>
        <v>-</v>
      </c>
      <c r="DO58" s="72" t="str">
        <f>IF(ISNUMBER(T1_Data!DO56),IF(T1_Data!DO56=-999,"NA",IF(T1_Data!DO56&lt;1, "&lt;1", IF(T1_Data!DO56&gt;99, "&gt;99", T1_Data!DO56))),"-")</f>
        <v>-</v>
      </c>
      <c r="DP58" s="72" t="str">
        <f>IF(ISNUMBER(T1_Data!DP56),IF(T1_Data!DP56=-999,"NA",IF(T1_Data!DP56&lt;1, "&lt;1", IF(T1_Data!DP56&gt;99, "&gt;99", T1_Data!DP56))),"-")</f>
        <v>-</v>
      </c>
      <c r="DQ58" s="72" t="str">
        <f>IF(ISNUMBER(T1_Data!DQ56),IF(T1_Data!DQ56=-999,"NA",IF(T1_Data!DQ56&lt;1, "&lt;1", IF(T1_Data!DQ56&gt;99, "&gt;99", T1_Data!DQ56))),"-")</f>
        <v>-</v>
      </c>
      <c r="DR58" s="72" t="str">
        <f>IF(ISNUMBER(T1_Data!DR56),IF(T1_Data!DR56=-999,"NA",IF(T1_Data!DR56&lt;1, "&lt;1", IF(T1_Data!DR56&gt;99, "&gt;99", T1_Data!DR56))),"-")</f>
        <v>-</v>
      </c>
      <c r="DS58" s="72" t="str">
        <f>IF(ISNUMBER(T1_Data!DS56),IF(T1_Data!DS56=-999,"NA",IF(T1_Data!DS56&lt;1, "&lt;1", IF(T1_Data!DS56&gt;99, "&gt;99", T1_Data!DS56))),"-")</f>
        <v>-</v>
      </c>
      <c r="DT58" s="72" t="str">
        <f>IF(ISNUMBER(T1_Data!DT56),IF(T1_Data!DT56=-999,"NA",IF(T1_Data!DT56&lt;1, "&lt;1", IF(T1_Data!DT56&gt;99, "&gt;99", T1_Data!DT56))),"-")</f>
        <v>-</v>
      </c>
      <c r="DU58" s="72" t="str">
        <f>IF(ISNUMBER(T1_Data!DU56),IF(T1_Data!DU56=-999,"NA",IF(T1_Data!DU56&lt;1, "&lt;1", IF(T1_Data!DU56&gt;99, "&gt;99", T1_Data!DU56))),"-")</f>
        <v>-</v>
      </c>
      <c r="DV58" s="72" t="str">
        <f>IF(ISNUMBER(T1_Data!DV56),IF(T1_Data!DV56=-999,"NA",IF(T1_Data!DV56&lt;1, "&lt;1", IF(T1_Data!DV56&gt;99, "&gt;99", T1_Data!DV56))),"-")</f>
        <v>-</v>
      </c>
      <c r="DW58" s="72" t="str">
        <f>IF(ISNUMBER(T1_Data!DW56),IF(T1_Data!DW56=-999,"NA",IF(T1_Data!DW56&lt;1, "&lt;1", IF(T1_Data!DW56&gt;99, "&gt;99", T1_Data!DW56))),"-")</f>
        <v>-</v>
      </c>
      <c r="DX58" s="72" t="str">
        <f>IF(ISNUMBER(T1_Data!DX56),IF(T1_Data!DX56=-999,"NA",IF(T1_Data!DX56&lt;1, "&lt;1", IF(T1_Data!DX56&gt;99, "&gt;99", T1_Data!DX56))),"-")</f>
        <v>-</v>
      </c>
      <c r="DY58" s="72" t="str">
        <f>IF(ISNUMBER(T1_Data!DY56),IF(T1_Data!DY56=-999,"NA",IF(T1_Data!DY56&lt;1, "&lt;1", IF(T1_Data!DY56&gt;99, "&gt;99", T1_Data!DY56))),"-")</f>
        <v>-</v>
      </c>
      <c r="DZ58" s="72" t="str">
        <f>IF(ISNUMBER(T1_Data!DZ56),IF(T1_Data!DZ56=-999,"NA",IF(T1_Data!DZ56&lt;1, "&lt;1", IF(T1_Data!DZ56&gt;99, "&gt;99", T1_Data!DZ56))),"-")</f>
        <v>-</v>
      </c>
      <c r="EA58" s="72" t="str">
        <f>IF(ISNUMBER(T1_Data!EA56),IF(T1_Data!EA56=-999,"NA",IF(T1_Data!EA56&lt;1, "&lt;1", IF(T1_Data!EA56&gt;99, "&gt;99", T1_Data!EA56))),"-")</f>
        <v>-</v>
      </c>
      <c r="EB58" s="72" t="str">
        <f>IF(ISNUMBER(T1_Data!EB56),IF(T1_Data!EB56=-999,"NA",IF(T1_Data!EB56&lt;1, "&lt;1", IF(T1_Data!EB56&gt;99, "&gt;99", T1_Data!EB56))),"-")</f>
        <v>-</v>
      </c>
      <c r="EC58" s="72" t="str">
        <f>IF(ISNUMBER(T1_Data!EC56),IF(T1_Data!EC56=-999,"NA",IF(T1_Data!EC56&lt;1, "&lt;1", IF(T1_Data!EC56&gt;99, "&gt;99", T1_Data!EC56))),"-")</f>
        <v>-</v>
      </c>
      <c r="ED58" s="72" t="str">
        <f>IF(ISNUMBER(T1_Data!ED56),IF(T1_Data!ED56=-999,"NA",IF(T1_Data!ED56&lt;1, "&lt;1", IF(T1_Data!ED56&gt;99, "&gt;99", T1_Data!ED56))),"-")</f>
        <v>-</v>
      </c>
      <c r="EE58" s="72" t="str">
        <f>IF(ISNUMBER(T1_Data!EE56),IF(T1_Data!EE56=-999,"NA",IF(T1_Data!EE56&lt;1, "&lt;1", IF(T1_Data!EE56&gt;99, "&gt;99", T1_Data!EE56))),"-")</f>
        <v>-</v>
      </c>
      <c r="EF58" s="72" t="str">
        <f>IF(ISNUMBER(T1_Data!EF56),IF(T1_Data!EF56=-999,"NA",IF(T1_Data!EF56&lt;1, "&lt;1", IF(T1_Data!EF56&gt;99, "&gt;99", T1_Data!EF56))),"-")</f>
        <v>-</v>
      </c>
      <c r="EG58" s="72" t="str">
        <f>IF(ISNUMBER(T1_Data!EG56),IF(T1_Data!EG56=-999,"NA",IF(T1_Data!EG56&lt;1, "&lt;1", IF(T1_Data!EG56&gt;99, "&gt;99", T1_Data!EG56))),"-")</f>
        <v>-</v>
      </c>
      <c r="EH58" s="72" t="str">
        <f>IF(ISNUMBER(T1_Data!EH56),IF(T1_Data!EH56=-999,"NA",IF(T1_Data!EH56&lt;1, "&lt;1", IF(T1_Data!EH56&gt;99, "&gt;99", T1_Data!EH56))),"-")</f>
        <v>-</v>
      </c>
      <c r="EI58" s="72" t="str">
        <f>IF(ISNUMBER(T1_Data!EI56),IF(T1_Data!EI56=-999,"NA",IF(T1_Data!EI56&lt;1, "&lt;1", IF(T1_Data!EI56&gt;99, "&gt;99", T1_Data!EI56))),"-")</f>
        <v>-</v>
      </c>
      <c r="EJ58" s="72" t="str">
        <f>IF(ISNUMBER(T1_Data!EJ56),IF(T1_Data!EJ56=-999,"NA",IF(T1_Data!EJ56&lt;1, "&lt;1", IF(T1_Data!EJ56&gt;99, "&gt;99", T1_Data!EJ56))),"-")</f>
        <v>-</v>
      </c>
      <c r="EK58" s="72" t="str">
        <f>IF(ISNUMBER(T1_Data!EK56),IF(T1_Data!EK56=-999,"NA",IF(T1_Data!EK56&lt;1, "&lt;1", IF(T1_Data!EK56&gt;99, "&gt;99", T1_Data!EK56))),"-")</f>
        <v>-</v>
      </c>
      <c r="EL58" s="72" t="str">
        <f>IF(ISNUMBER(T1_Data!EL56),IF(T1_Data!EL56=-999,"NA",IF(T1_Data!EL56&lt;1, "&lt;1", IF(T1_Data!EL56&gt;99, "&gt;99", T1_Data!EL56))),"-")</f>
        <v>-</v>
      </c>
      <c r="EM58" s="72" t="str">
        <f>IF(ISNUMBER(T1_Data!EM56),IF(T1_Data!EM56=-999,"NA",IF(T1_Data!EM56&lt;1, "&lt;1", IF(T1_Data!EM56&gt;99, "&gt;99", T1_Data!EM56))),"-")</f>
        <v>-</v>
      </c>
      <c r="EN58" s="72" t="str">
        <f>IF(ISNUMBER(T1_Data!EN56),IF(T1_Data!EN56=-999,"NA",IF(T1_Data!EN56&lt;1, "&lt;1", IF(T1_Data!EN56&gt;99, "&gt;99", T1_Data!EN56))),"-")</f>
        <v>-</v>
      </c>
      <c r="EO58" s="72" t="str">
        <f>IF(ISNUMBER(T1_Data!EO56),IF(T1_Data!EO56=-999,"NA",IF(T1_Data!EO56&lt;1, "&lt;1", IF(T1_Data!EO56&gt;99, "&gt;99", T1_Data!EO56))),"-")</f>
        <v>-</v>
      </c>
      <c r="EP58" s="72" t="str">
        <f>IF(ISNUMBER(T1_Data!EP56),IF(T1_Data!EP56=-999,"NA",IF(T1_Data!EP56&lt;1, "&lt;1", IF(T1_Data!EP56&gt;99, "&gt;99", T1_Data!EP56))),"-")</f>
        <v>-</v>
      </c>
      <c r="EQ58" s="72" t="str">
        <f>IF(ISNUMBER(T1_Data!EQ56),IF(T1_Data!EQ56=-999,"NA",IF(T1_Data!EQ56&lt;1, "&lt;1", IF(T1_Data!EQ56&gt;99, "&gt;99", T1_Data!EQ56))),"-")</f>
        <v>-</v>
      </c>
      <c r="ER58" s="72" t="str">
        <f>IF(ISNUMBER(T1_Data!ER56),IF(T1_Data!ER56=-999,"NA",IF(T1_Data!ER56&lt;1, "&lt;1", IF(T1_Data!ER56&gt;99, "&gt;99", T1_Data!ER56))),"-")</f>
        <v>-</v>
      </c>
      <c r="ES58" s="72" t="str">
        <f>IF(ISNUMBER(T1_Data!ES56),IF(T1_Data!ES56=-999,"NA",IF(T1_Data!ES56&lt;1, "&lt;1", IF(T1_Data!ES56&gt;99, "&gt;99", T1_Data!ES56))),"-")</f>
        <v>-</v>
      </c>
      <c r="ET58" s="72" t="str">
        <f>IF(ISNUMBER(T1_Data!ET56),IF(T1_Data!ET56=-999,"NA",IF(T1_Data!ET56&lt;1, "&lt;1", IF(T1_Data!ET56&gt;99, "&gt;99", T1_Data!ET56))),"-")</f>
        <v>-</v>
      </c>
      <c r="EU58" s="72" t="str">
        <f>IF(ISNUMBER(T1_Data!EU56),IF(T1_Data!EU56=-999,"NA",IF(T1_Data!EU56&lt;1, "&lt;1", IF(T1_Data!EU56&gt;99, "&gt;99", T1_Data!EU56))),"-")</f>
        <v>-</v>
      </c>
      <c r="EV58" s="72" t="str">
        <f>IF(ISNUMBER(T1_Data!EV56),IF(T1_Data!EV56=-999,"NA",IF(T1_Data!EV56&lt;1, "&lt;1", IF(T1_Data!EV56&gt;99, "&gt;99", T1_Data!EV56))),"-")</f>
        <v>-</v>
      </c>
      <c r="EW58" s="72" t="str">
        <f>IF(ISNUMBER(T1_Data!EW56),IF(T1_Data!EW56=-999,"NA",IF(T1_Data!EW56&lt;1, "&lt;1", IF(T1_Data!EW56&gt;99, "&gt;99", T1_Data!EW56))),"-")</f>
        <v>-</v>
      </c>
      <c r="EX58" s="72" t="str">
        <f>IF(ISNUMBER(T1_Data!EX56),IF(T1_Data!EX56=-999,"NA",IF(T1_Data!EX56&lt;1, "&lt;1", IF(T1_Data!EX56&gt;99, "&gt;99", T1_Data!EX56))),"-")</f>
        <v>-</v>
      </c>
      <c r="EY58" s="72" t="str">
        <f>IF(ISNUMBER(T1_Data!EY56),IF(T1_Data!EY56=-999,"NA",IF(T1_Data!EY56&lt;1, "&lt;1", IF(T1_Data!EY56&gt;99, "&gt;99", T1_Data!EY56))),"-")</f>
        <v>-</v>
      </c>
      <c r="EZ58" s="72" t="str">
        <f>IF(ISNUMBER(T1_Data!EZ56),IF(T1_Data!EZ56=-999,"NA",IF(T1_Data!EZ56&lt;1, "&lt;1", IF(T1_Data!EZ56&gt;99, "&gt;99", T1_Data!EZ56))),"-")</f>
        <v>-</v>
      </c>
      <c r="FA58" s="72" t="str">
        <f>IF(ISNUMBER(T1_Data!FA56),IF(T1_Data!FA56=-999,"NA",IF(T1_Data!FA56&lt;1, "&lt;1", IF(T1_Data!FA56&gt;99, "&gt;99", T1_Data!FA56))),"-")</f>
        <v>-</v>
      </c>
      <c r="FB58" s="72" t="str">
        <f>IF(ISNUMBER(T1_Data!FB56),IF(T1_Data!FB56=-999,"NA",IF(T1_Data!FB56&lt;1, "&lt;1", IF(T1_Data!FB56&gt;99, "&gt;99", T1_Data!FB56))),"-")</f>
        <v>-</v>
      </c>
      <c r="FC58" s="72" t="str">
        <f>IF(ISNUMBER(T1_Data!FC56),IF(T1_Data!FC56=-999,"NA",IF(T1_Data!FC56&lt;1, "&lt;1", IF(T1_Data!FC56&gt;99, "&gt;99", T1_Data!FC56))),"-")</f>
        <v>-</v>
      </c>
      <c r="FD58" s="72" t="str">
        <f>IF(ISNUMBER(T1_Data!FD56),IF(T1_Data!FD56=-999,"NA",IF(T1_Data!FD56&lt;1, "&lt;1", IF(T1_Data!FD56&gt;99, "&gt;99", T1_Data!FD56))),"-")</f>
        <v>-</v>
      </c>
      <c r="FE58" s="72" t="str">
        <f>IF(ISNUMBER(T1_Data!FE56),IF(T1_Data!FE56=-999,"NA",IF(T1_Data!FE56&lt;1, "&lt;1", IF(T1_Data!FE56&gt;99, "&gt;99", T1_Data!FE56))),"-")</f>
        <v>-</v>
      </c>
      <c r="FF58" s="72" t="str">
        <f>IF(ISNUMBER(T1_Data!FF56),IF(T1_Data!FF56=-999,"NA",IF(T1_Data!FF56&lt;1, "&lt;1", IF(T1_Data!FF56&gt;99, "&gt;99", T1_Data!FF56))),"-")</f>
        <v>-</v>
      </c>
      <c r="FG58" s="72" t="str">
        <f>IF(ISNUMBER(T1_Data!FG56),IF(T1_Data!FG56=-999,"NA",IF(T1_Data!FG56&lt;1, "&lt;1", IF(T1_Data!FG56&gt;99, "&gt;99", T1_Data!FG56))),"-")</f>
        <v>-</v>
      </c>
      <c r="FH58" s="72" t="str">
        <f>IF(ISNUMBER(T1_Data!FH56),IF(T1_Data!FH56=-999,"NA",IF(T1_Data!FH56&lt;1, "&lt;1", IF(T1_Data!FH56&gt;99, "&gt;99", T1_Data!FH56))),"-")</f>
        <v>-</v>
      </c>
      <c r="FI58" s="72" t="str">
        <f>IF(ISNUMBER(T1_Data!FI56),IF(T1_Data!FI56=-999,"NA",IF(T1_Data!FI56&lt;1, "&lt;1", IF(T1_Data!FI56&gt;99, "&gt;99", T1_Data!FI56))),"-")</f>
        <v>-</v>
      </c>
      <c r="FJ58" s="72" t="str">
        <f>IF(ISNUMBER(T1_Data!FJ56),IF(T1_Data!FJ56=-999,"NA",IF(T1_Data!FJ56&lt;1, "&lt;1", IF(T1_Data!FJ56&gt;99, "&gt;99", T1_Data!FJ56))),"-")</f>
        <v>-</v>
      </c>
      <c r="FK58" s="72" t="str">
        <f>IF(ISNUMBER(T1_Data!FK56),IF(T1_Data!FK56=-999,"NA",IF(T1_Data!FK56&lt;1, "&lt;1", IF(T1_Data!FK56&gt;99, "&gt;99", T1_Data!FK56))),"-")</f>
        <v>-</v>
      </c>
      <c r="FL58" s="72" t="str">
        <f>IF(ISNUMBER(T1_Data!FL56),IF(T1_Data!FL56=-999,"NA",IF(T1_Data!FL56&lt;1, "&lt;1", IF(T1_Data!FL56&gt;99, "&gt;99", T1_Data!FL56))),"-")</f>
        <v>-</v>
      </c>
      <c r="FM58" s="72" t="str">
        <f>IF(ISNUMBER(T1_Data!FM56),IF(T1_Data!FM56=-999,"NA",IF(T1_Data!FM56&lt;1, "&lt;1", IF(T1_Data!FM56&gt;99, "&gt;99", T1_Data!FM56))),"-")</f>
        <v>-</v>
      </c>
      <c r="FN58" s="72" t="str">
        <f>IF(ISNUMBER(T1_Data!FN56),IF(T1_Data!FN56=-999,"NA",IF(T1_Data!FN56&lt;1, "&lt;1", IF(T1_Data!FN56&gt;99, "&gt;99", T1_Data!FN56))),"-")</f>
        <v>-</v>
      </c>
      <c r="FO58" s="72" t="str">
        <f>IF(ISNUMBER(T1_Data!FO56),IF(T1_Data!FO56=-999,"NA",IF(T1_Data!FO56&lt;1, "&lt;1", IF(T1_Data!FO56&gt;99, "&gt;99", T1_Data!FO56))),"-")</f>
        <v>-</v>
      </c>
      <c r="FP58" s="72" t="str">
        <f>IF(ISNUMBER(T1_Data!FP56),IF(T1_Data!FP56=-999,"NA",IF(T1_Data!FP56&lt;1, "&lt;1", IF(T1_Data!FP56&gt;99, "&gt;99", T1_Data!FP56))),"-")</f>
        <v>-</v>
      </c>
      <c r="FQ58" s="72" t="str">
        <f>IF(ISNUMBER(T1_Data!FQ56),IF(T1_Data!FQ56=-999,"NA",IF(T1_Data!FQ56&lt;1, "&lt;1", IF(T1_Data!FQ56&gt;99, "&gt;99", T1_Data!FQ56))),"-")</f>
        <v>-</v>
      </c>
      <c r="FR58" s="72" t="str">
        <f>IF(ISNUMBER(T1_Data!FR56),IF(T1_Data!FR56=-999,"NA",IF(T1_Data!FR56&lt;1, "&lt;1", IF(T1_Data!FR56&gt;99, "&gt;99", T1_Data!FR56))),"-")</f>
        <v>-</v>
      </c>
      <c r="FS58" s="72" t="str">
        <f>IF(ISNUMBER(T1_Data!FS56),IF(T1_Data!FS56=-999,"NA",IF(T1_Data!FS56&lt;1, "&lt;1", IF(T1_Data!FS56&gt;99, "&gt;99", T1_Data!FS56))),"-")</f>
        <v>-</v>
      </c>
      <c r="FT58" s="72" t="str">
        <f>IF(ISNUMBER(T1_Data!FT56),IF(T1_Data!FT56=-999,"NA",IF(T1_Data!FT56&lt;1, "&lt;1", IF(T1_Data!FT56&gt;99, "&gt;99", T1_Data!FT56))),"-")</f>
        <v>-</v>
      </c>
      <c r="FU58" s="72" t="str">
        <f>IF(ISNUMBER(T1_Data!FU56),IF(T1_Data!FU56=-999,"NA",IF(T1_Data!FU56&lt;1, "&lt;1", IF(T1_Data!FU56&gt;99, "&gt;99", T1_Data!FU56))),"-")</f>
        <v>-</v>
      </c>
      <c r="FV58" s="72" t="str">
        <f>IF(ISNUMBER(T1_Data!FV56),IF(T1_Data!FV56=-999,"NA",IF(T1_Data!FV56&lt;1, "&lt;1", IF(T1_Data!FV56&gt;99, "&gt;99", T1_Data!FV56))),"-")</f>
        <v>-</v>
      </c>
      <c r="FW58" s="72" t="str">
        <f>IF(ISNUMBER(T1_Data!FW56),IF(T1_Data!FW56=-999,"NA",IF(T1_Data!FW56&lt;1, "&lt;1", IF(T1_Data!FW56&gt;99, "&gt;99", T1_Data!FW56))),"-")</f>
        <v>-</v>
      </c>
      <c r="FX58" s="71" t="str">
        <f>IF(ISBLANK(T1_Data!FX56), "", T1_Data!FX56)</f>
        <v/>
      </c>
    </row>
    <row r="59" spans="1:180" x14ac:dyDescent="0.25">
      <c r="A59" s="71" t="str">
        <f>IF(ISBLANK(T1_Data!A57), "", T1_Data!A57)</f>
        <v/>
      </c>
      <c r="B59" s="72" t="str">
        <f>IF(ISNUMBER(T1_Data!B57), T1_Data!B57,"-")</f>
        <v>-</v>
      </c>
      <c r="C59" s="72" t="str">
        <f>IF(ISNUMBER(T1_Data!C57),IF(T1_Data!C57=-999,"NA",IF(T1_Data!C57&lt;1, "&lt;1", IF(T1_Data!C57&gt;99, "&gt;99", T1_Data!C57))),"-")</f>
        <v>-</v>
      </c>
      <c r="D59" s="72" t="str">
        <f>IF(ISNUMBER(T1_Data!D57),IF(T1_Data!D57=-999,"NA",IF(T1_Data!D57&lt;1, "&lt;1", IF(T1_Data!D57&gt;99, "&gt;99", T1_Data!D57))),"-")</f>
        <v>-</v>
      </c>
      <c r="E59" s="72" t="str">
        <f>IF(ISNUMBER(T1_Data!E57),IF(T1_Data!E57=-999,"NA",IF(T1_Data!E57&lt;1, "&lt;1", IF(T1_Data!E57&gt;99, "&gt;99", T1_Data!E57))),"-")</f>
        <v>-</v>
      </c>
      <c r="F59" s="72" t="str">
        <f>IF(ISNUMBER(T1_Data!F57),IF(T1_Data!F57=-999,"NA",IF(T1_Data!F57&lt;1, "&lt;1", IF(T1_Data!F57&gt;99, "&gt;99", T1_Data!F57))),"-")</f>
        <v>-</v>
      </c>
      <c r="G59" s="72" t="str">
        <f>IF(ISNUMBER(T1_Data!G57),IF(T1_Data!G57=-999,"NA",IF(T1_Data!G57&lt;1, "&lt;1", IF(T1_Data!G57&gt;99, "&gt;99", T1_Data!G57))),"-")</f>
        <v>-</v>
      </c>
      <c r="H59" s="72" t="str">
        <f>IF(ISNUMBER(T1_Data!H57),IF(T1_Data!H57=-999,"NA",IF(T1_Data!H57&lt;1, "&lt;1", IF(T1_Data!H57&gt;99, "&gt;99", T1_Data!H57))),"-")</f>
        <v>-</v>
      </c>
      <c r="I59" s="72" t="str">
        <f>IF(ISNUMBER(T1_Data!I57),IF(T1_Data!I57=-999,"NA",IF(T1_Data!I57&lt;1, "&lt;1", IF(T1_Data!I57&gt;99, "&gt;99", T1_Data!I57))),"-")</f>
        <v>-</v>
      </c>
      <c r="J59" s="72" t="str">
        <f>IF(ISNUMBER(T1_Data!J57),IF(T1_Data!J57=-999,"NA",IF(T1_Data!J57&lt;1, "&lt;1", IF(T1_Data!J57&gt;99, "&gt;99", T1_Data!J57))),"-")</f>
        <v>-</v>
      </c>
      <c r="K59" s="72" t="str">
        <f>IF(ISNUMBER(T1_Data!K57),IF(T1_Data!K57=-999,"NA",IF(T1_Data!K57&lt;1, "&lt;1", IF(T1_Data!K57&gt;99, "&gt;99", T1_Data!K57))),"-")</f>
        <v>-</v>
      </c>
      <c r="L59" s="72" t="str">
        <f>IF(ISNUMBER(T1_Data!L57),IF(T1_Data!L57=-999,"NA",IF(T1_Data!L57&lt;1, "&lt;1", IF(T1_Data!L57&gt;99, "&gt;99", T1_Data!L57))),"-")</f>
        <v>-</v>
      </c>
      <c r="M59" s="72" t="str">
        <f>IF(ISNUMBER(T1_Data!M57),IF(T1_Data!M57=-999,"NA",IF(T1_Data!M57&lt;1, "&lt;1", IF(T1_Data!M57&gt;99, "&gt;99", T1_Data!M57))),"-")</f>
        <v>-</v>
      </c>
      <c r="N59" s="72" t="str">
        <f>IF(ISNUMBER(T1_Data!N57),IF(T1_Data!N57=-999,"NA",IF(T1_Data!N57&lt;1, "&lt;1", IF(T1_Data!N57&gt;99, "&gt;99", T1_Data!N57))),"-")</f>
        <v>-</v>
      </c>
      <c r="O59" s="72" t="str">
        <f>IF(ISNUMBER(T1_Data!O57),IF(T1_Data!O57=-999,"NA",IF(T1_Data!O57&lt;1, "&lt;1", IF(T1_Data!O57&gt;99, "&gt;99", T1_Data!O57))),"-")</f>
        <v>-</v>
      </c>
      <c r="P59" s="72" t="str">
        <f>IF(ISNUMBER(T1_Data!P57),IF(T1_Data!P57=-999,"NA",IF(T1_Data!P57&lt;1, "&lt;1", IF(T1_Data!P57&gt;99, "&gt;99", T1_Data!P57))),"-")</f>
        <v>-</v>
      </c>
      <c r="Q59" s="72" t="str">
        <f>IF(ISNUMBER(T1_Data!Q57),IF(T1_Data!Q57=-999,"NA",IF(T1_Data!Q57&lt;1, "&lt;1", IF(T1_Data!Q57&gt;99, "&gt;99", T1_Data!Q57))),"-")</f>
        <v>-</v>
      </c>
      <c r="R59" s="72" t="str">
        <f>IF(ISNUMBER(T1_Data!R57),IF(T1_Data!R57=-999,"NA",IF(T1_Data!R57&lt;1, "&lt;1", IF(T1_Data!R57&gt;99, "&gt;99", T1_Data!R57))),"-")</f>
        <v>-</v>
      </c>
      <c r="S59" s="72" t="str">
        <f>IF(ISNUMBER(T1_Data!S57),IF(T1_Data!S57=-999,"NA",IF(T1_Data!S57&lt;1, "&lt;1", IF(T1_Data!S57&gt;99, "&gt;99", T1_Data!S57))),"-")</f>
        <v>-</v>
      </c>
      <c r="T59" s="72" t="str">
        <f>IF(ISNUMBER(T1_Data!T57),IF(T1_Data!T57=-999,"NA",IF(T1_Data!T57&lt;1, "&lt;1", IF(T1_Data!T57&gt;99, "&gt;99", T1_Data!T57))),"-")</f>
        <v>-</v>
      </c>
      <c r="U59" s="72" t="str">
        <f>IF(ISNUMBER(T1_Data!U57),IF(T1_Data!U57=-999,"NA",IF(T1_Data!U57&lt;1, "&lt;1", IF(T1_Data!U57&gt;99, "&gt;99", T1_Data!U57))),"-")</f>
        <v>-</v>
      </c>
      <c r="V59" s="72" t="str">
        <f>IF(ISNUMBER(T1_Data!V57),IF(T1_Data!V57=-999,"NA",IF(T1_Data!V57&lt;1, "&lt;1", IF(T1_Data!V57&gt;99, "&gt;99", T1_Data!V57))),"-")</f>
        <v>-</v>
      </c>
      <c r="W59" s="72" t="str">
        <f>IF(ISNUMBER(T1_Data!W57),IF(T1_Data!W57=-999,"NA",IF(T1_Data!W57&lt;1, "&lt;1", IF(T1_Data!W57&gt;99, "&gt;99", T1_Data!W57))),"-")</f>
        <v>-</v>
      </c>
      <c r="X59" s="72" t="str">
        <f>IF(ISNUMBER(T1_Data!X57),IF(T1_Data!X57=-999,"NA",IF(T1_Data!X57&lt;1, "&lt;1", IF(T1_Data!X57&gt;99, "&gt;99", T1_Data!X57))),"-")</f>
        <v>-</v>
      </c>
      <c r="Y59" s="72" t="str">
        <f>IF(ISNUMBER(T1_Data!Y57),IF(T1_Data!Y57=-999,"NA",IF(T1_Data!Y57&lt;1, "&lt;1", IF(T1_Data!Y57&gt;99, "&gt;99", T1_Data!Y57))),"-")</f>
        <v>-</v>
      </c>
      <c r="Z59" s="72" t="str">
        <f>IF(ISNUMBER(T1_Data!Z57),IF(T1_Data!Z57=-999,"NA",IF(T1_Data!Z57&lt;1, "&lt;1", IF(T1_Data!Z57&gt;99, "&gt;99", T1_Data!Z57))),"-")</f>
        <v>-</v>
      </c>
      <c r="AA59" s="72" t="str">
        <f>IF(ISNUMBER(T1_Data!AA57),IF(T1_Data!AA57=-999,"NA",IF(T1_Data!AA57&lt;1, "&lt;1", IF(T1_Data!AA57&gt;99, "&gt;99", T1_Data!AA57))),"-")</f>
        <v>-</v>
      </c>
      <c r="AB59" s="72" t="str">
        <f>IF(ISNUMBER(T1_Data!AB57),IF(T1_Data!AB57=-999,"NA",IF(T1_Data!AB57&lt;1, "&lt;1", IF(T1_Data!AB57&gt;99, "&gt;99", T1_Data!AB57))),"-")</f>
        <v>-</v>
      </c>
      <c r="AC59" s="72" t="str">
        <f>IF(ISNUMBER(T1_Data!AC57),IF(T1_Data!AC57=-999,"NA",IF(T1_Data!AC57&lt;1, "&lt;1", IF(T1_Data!AC57&gt;99, "&gt;99", T1_Data!AC57))),"-")</f>
        <v>-</v>
      </c>
      <c r="AD59" s="72" t="str">
        <f>IF(ISNUMBER(T1_Data!AD57),IF(T1_Data!AD57=-999,"NA",IF(T1_Data!AD57&lt;1, "&lt;1", IF(T1_Data!AD57&gt;99, "&gt;99", T1_Data!AD57))),"-")</f>
        <v>-</v>
      </c>
      <c r="AE59" s="72" t="str">
        <f>IF(ISNUMBER(T1_Data!AE57),IF(T1_Data!AE57=-999,"NA",IF(T1_Data!AE57&lt;1, "&lt;1", IF(T1_Data!AE57&gt;99, "&gt;99", T1_Data!AE57))),"-")</f>
        <v>-</v>
      </c>
      <c r="AF59" s="72" t="str">
        <f>IF(ISNUMBER(T1_Data!AF57),IF(T1_Data!AF57=-999,"NA",IF(T1_Data!AF57&lt;1, "&lt;1", IF(T1_Data!AF57&gt;99, "&gt;99", T1_Data!AF57))),"-")</f>
        <v>-</v>
      </c>
      <c r="AG59" s="72" t="str">
        <f>IF(ISNUMBER(T1_Data!AG57),IF(T1_Data!AG57=-999,"NA",IF(T1_Data!AG57&lt;1, "&lt;1", IF(T1_Data!AG57&gt;99, "&gt;99", T1_Data!AG57))),"-")</f>
        <v>-</v>
      </c>
      <c r="AH59" s="72" t="str">
        <f>IF(ISNUMBER(T1_Data!AH57),IF(T1_Data!AH57=-999,"NA",IF(T1_Data!AH57&lt;1, "&lt;1", IF(T1_Data!AH57&gt;99, "&gt;99", T1_Data!AH57))),"-")</f>
        <v>-</v>
      </c>
      <c r="AI59" s="72" t="str">
        <f>IF(ISNUMBER(T1_Data!AI57),IF(T1_Data!AI57=-999,"NA",IF(T1_Data!AI57&lt;1, "&lt;1", IF(T1_Data!AI57&gt;99, "&gt;99", T1_Data!AI57))),"-")</f>
        <v>-</v>
      </c>
      <c r="AJ59" s="72" t="str">
        <f>IF(ISNUMBER(T1_Data!AJ57),IF(T1_Data!AJ57=-999,"NA",IF(T1_Data!AJ57&lt;1, "&lt;1", IF(T1_Data!AJ57&gt;99, "&gt;99", T1_Data!AJ57))),"-")</f>
        <v>-</v>
      </c>
      <c r="AK59" s="72" t="str">
        <f>IF(ISNUMBER(T1_Data!AK57),IF(T1_Data!AK57=-999,"NA",IF(T1_Data!AK57&lt;1, "&lt;1", IF(T1_Data!AK57&gt;99, "&gt;99", T1_Data!AK57))),"-")</f>
        <v>-</v>
      </c>
      <c r="AL59" s="72" t="str">
        <f>IF(ISNUMBER(T1_Data!AL57),IF(T1_Data!AL57=-999,"NA",IF(T1_Data!AL57&lt;1, "&lt;1", IF(T1_Data!AL57&gt;99, "&gt;99", T1_Data!AL57))),"-")</f>
        <v>-</v>
      </c>
      <c r="AM59" s="72" t="str">
        <f>IF(ISNUMBER(T1_Data!AM57),IF(T1_Data!AM57=-999,"NA",IF(T1_Data!AM57&lt;1, "&lt;1", IF(T1_Data!AM57&gt;99, "&gt;99", T1_Data!AM57))),"-")</f>
        <v>-</v>
      </c>
      <c r="AN59" s="72" t="str">
        <f>IF(ISNUMBER(T1_Data!AN57),IF(T1_Data!AN57=-999,"NA",IF(T1_Data!AN57&lt;1, "&lt;1", IF(T1_Data!AN57&gt;99, "&gt;99", T1_Data!AN57))),"-")</f>
        <v>-</v>
      </c>
      <c r="AO59" s="72" t="str">
        <f>IF(ISNUMBER(T1_Data!AO57),IF(T1_Data!AO57=-999,"NA",IF(T1_Data!AO57&lt;1, "&lt;1", IF(T1_Data!AO57&gt;99, "&gt;99", T1_Data!AO57))),"-")</f>
        <v>-</v>
      </c>
      <c r="AP59" s="72" t="str">
        <f>IF(ISNUMBER(T1_Data!AP57),IF(T1_Data!AP57=-999,"NA",IF(T1_Data!AP57&lt;1, "&lt;1", IF(T1_Data!AP57&gt;99, "&gt;99", T1_Data!AP57))),"-")</f>
        <v>-</v>
      </c>
      <c r="AQ59" s="72" t="str">
        <f>IF(ISNUMBER(T1_Data!AQ57),IF(T1_Data!AQ57=-999,"NA",IF(T1_Data!AQ57&lt;1, "&lt;1", IF(T1_Data!AQ57&gt;99, "&gt;99", T1_Data!AQ57))),"-")</f>
        <v>-</v>
      </c>
      <c r="AR59" s="72" t="str">
        <f>IF(ISNUMBER(T1_Data!AR57),IF(T1_Data!AR57=-999,"NA",IF(T1_Data!AR57&lt;1, "&lt;1", IF(T1_Data!AR57&gt;99, "&gt;99", T1_Data!AR57))),"-")</f>
        <v>-</v>
      </c>
      <c r="AS59" s="72" t="str">
        <f>IF(ISNUMBER(T1_Data!AS57),IF(T1_Data!AS57=-999,"NA",IF(T1_Data!AS57&lt;1, "&lt;1", IF(T1_Data!AS57&gt;99, "&gt;99", T1_Data!AS57))),"-")</f>
        <v>-</v>
      </c>
      <c r="AT59" s="72" t="str">
        <f>IF(ISNUMBER(T1_Data!AT57),IF(T1_Data!AT57=-999,"NA",IF(T1_Data!AT57&lt;1, "&lt;1", IF(T1_Data!AT57&gt;99, "&gt;99", T1_Data!AT57))),"-")</f>
        <v>-</v>
      </c>
      <c r="AU59" s="72" t="str">
        <f>IF(ISNUMBER(T1_Data!AU57),IF(T1_Data!AU57=-999,"NA",IF(T1_Data!AU57&lt;1, "&lt;1", IF(T1_Data!AU57&gt;99, "&gt;99", T1_Data!AU57))),"-")</f>
        <v>-</v>
      </c>
      <c r="AV59" s="72" t="str">
        <f>IF(ISNUMBER(T1_Data!AV57),IF(T1_Data!AV57=-999,"NA",IF(T1_Data!AV57&lt;1, "&lt;1", IF(T1_Data!AV57&gt;99, "&gt;99", T1_Data!AV57))),"-")</f>
        <v>-</v>
      </c>
      <c r="AW59" s="72" t="str">
        <f>IF(ISNUMBER(T1_Data!AW57),IF(T1_Data!AW57=-999,"NA",IF(T1_Data!AW57&lt;1, "&lt;1", IF(T1_Data!AW57&gt;99, "&gt;99", T1_Data!AW57))),"-")</f>
        <v>-</v>
      </c>
      <c r="AX59" s="72" t="str">
        <f>IF(ISNUMBER(T1_Data!AX57),IF(T1_Data!AX57=-999,"NA",IF(T1_Data!AX57&lt;1, "&lt;1", IF(T1_Data!AX57&gt;99, "&gt;99", T1_Data!AX57))),"-")</f>
        <v>-</v>
      </c>
      <c r="AY59" s="72" t="str">
        <f>IF(ISNUMBER(T1_Data!AY57),IF(T1_Data!AY57=-999,"NA",IF(T1_Data!AY57&lt;1, "&lt;1", IF(T1_Data!AY57&gt;99, "&gt;99", T1_Data!AY57))),"-")</f>
        <v>-</v>
      </c>
      <c r="AZ59" s="72" t="str">
        <f>IF(ISNUMBER(T1_Data!AZ57),IF(T1_Data!AZ57=-999,"NA",IF(T1_Data!AZ57&lt;1, "&lt;1", IF(T1_Data!AZ57&gt;99, "&gt;99", T1_Data!AZ57))),"-")</f>
        <v>-</v>
      </c>
      <c r="BA59" s="72" t="str">
        <f>IF(ISNUMBER(T1_Data!BA57),IF(T1_Data!BA57=-999,"NA",IF(T1_Data!BA57&lt;1, "&lt;1", IF(T1_Data!BA57&gt;99, "&gt;99", T1_Data!BA57))),"-")</f>
        <v>-</v>
      </c>
      <c r="BB59" s="72" t="str">
        <f>IF(ISNUMBER(T1_Data!BB57),IF(T1_Data!BB57=-999,"NA",IF(T1_Data!BB57&lt;1, "&lt;1", IF(T1_Data!BB57&gt;99, "&gt;99", T1_Data!BB57))),"-")</f>
        <v>-</v>
      </c>
      <c r="BC59" s="72" t="str">
        <f>IF(ISNUMBER(T1_Data!BC57),IF(T1_Data!BC57=-999,"NA",IF(T1_Data!BC57&lt;1, "&lt;1", IF(T1_Data!BC57&gt;99, "&gt;99", T1_Data!BC57))),"-")</f>
        <v>-</v>
      </c>
      <c r="BD59" s="72" t="str">
        <f>IF(ISNUMBER(T1_Data!BD57),IF(T1_Data!BD57=-999,"NA",IF(T1_Data!BD57&lt;1, "&lt;1", IF(T1_Data!BD57&gt;99, "&gt;99", T1_Data!BD57))),"-")</f>
        <v>-</v>
      </c>
      <c r="BE59" s="72" t="str">
        <f>IF(ISNUMBER(T1_Data!BE57),IF(T1_Data!BE57=-999,"NA",IF(T1_Data!BE57&lt;1, "&lt;1", IF(T1_Data!BE57&gt;99, "&gt;99", T1_Data!BE57))),"-")</f>
        <v>-</v>
      </c>
      <c r="BF59" s="72" t="str">
        <f>IF(ISNUMBER(T1_Data!BF57),IF(T1_Data!BF57=-999,"NA",IF(T1_Data!BF57&lt;1, "&lt;1", IF(T1_Data!BF57&gt;99, "&gt;99", T1_Data!BF57))),"-")</f>
        <v>-</v>
      </c>
      <c r="BG59" s="72" t="str">
        <f>IF(ISNUMBER(T1_Data!BG57),IF(T1_Data!BG57=-999,"NA",IF(T1_Data!BG57&lt;1, "&lt;1", IF(T1_Data!BG57&gt;99, "&gt;99", T1_Data!BG57))),"-")</f>
        <v>-</v>
      </c>
      <c r="BH59" s="72" t="str">
        <f>IF(ISNUMBER(T1_Data!BH57),IF(T1_Data!BH57=-999,"NA",IF(T1_Data!BH57&lt;1, "&lt;1", IF(T1_Data!BH57&gt;99, "&gt;99", T1_Data!BH57))),"-")</f>
        <v>-</v>
      </c>
      <c r="BI59" s="72" t="str">
        <f>IF(ISNUMBER(T1_Data!BI57),IF(T1_Data!BI57=-999,"NA",IF(T1_Data!BI57&lt;1, "&lt;1", IF(T1_Data!BI57&gt;99, "&gt;99", T1_Data!BI57))),"-")</f>
        <v>-</v>
      </c>
      <c r="BJ59" s="72" t="str">
        <f>IF(ISNUMBER(T1_Data!BJ57),IF(T1_Data!BJ57=-999,"NA",IF(T1_Data!BJ57&lt;1, "&lt;1", IF(T1_Data!BJ57&gt;99, "&gt;99", T1_Data!BJ57))),"-")</f>
        <v>-</v>
      </c>
      <c r="BK59" s="72" t="str">
        <f>IF(ISNUMBER(T1_Data!BK57),IF(T1_Data!BK57=-999,"NA",IF(T1_Data!BK57&lt;1, "&lt;1", IF(T1_Data!BK57&gt;99, "&gt;99", T1_Data!BK57))),"-")</f>
        <v>-</v>
      </c>
      <c r="BL59" s="72" t="str">
        <f>IF(ISNUMBER(T1_Data!BL57),IF(T1_Data!BL57=-999,"NA",IF(T1_Data!BL57&lt;1, "&lt;1", IF(T1_Data!BL57&gt;99, "&gt;99", T1_Data!BL57))),"-")</f>
        <v>-</v>
      </c>
      <c r="BM59" s="72" t="str">
        <f>IF(ISNUMBER(T1_Data!BM57),IF(T1_Data!BM57=-999,"NA",IF(T1_Data!BM57&lt;1, "&lt;1", IF(T1_Data!BM57&gt;99, "&gt;99", T1_Data!BM57))),"-")</f>
        <v>-</v>
      </c>
      <c r="BN59" s="72" t="str">
        <f>IF(ISNUMBER(T1_Data!BN57),IF(T1_Data!BN57=-999,"NA",IF(T1_Data!BN57&lt;1, "&lt;1", IF(T1_Data!BN57&gt;99, "&gt;99", T1_Data!BN57))),"-")</f>
        <v>-</v>
      </c>
      <c r="BO59" s="72" t="str">
        <f>IF(ISNUMBER(T1_Data!BO57),IF(T1_Data!BO57=-999,"NA",IF(T1_Data!BO57&lt;1, "&lt;1", IF(T1_Data!BO57&gt;99, "&gt;99", T1_Data!BO57))),"-")</f>
        <v>-</v>
      </c>
      <c r="BP59" s="72" t="str">
        <f>IF(ISNUMBER(T1_Data!BP57),IF(T1_Data!BP57=-999,"NA",IF(T1_Data!BP57&lt;1, "&lt;1", IF(T1_Data!BP57&gt;99, "&gt;99", T1_Data!BP57))),"-")</f>
        <v>-</v>
      </c>
      <c r="BQ59" s="72" t="str">
        <f>IF(ISNUMBER(T1_Data!BQ57),IF(T1_Data!BQ57=-999,"NA",IF(T1_Data!BQ57&lt;1, "&lt;1", IF(T1_Data!BQ57&gt;99, "&gt;99", T1_Data!BQ57))),"-")</f>
        <v>-</v>
      </c>
      <c r="BR59" s="72" t="str">
        <f>IF(ISNUMBER(T1_Data!BR57),IF(T1_Data!BR57=-999,"NA",IF(T1_Data!BR57&lt;1, "&lt;1", IF(T1_Data!BR57&gt;99, "&gt;99", T1_Data!BR57))),"-")</f>
        <v>-</v>
      </c>
      <c r="BS59" s="72" t="str">
        <f>IF(ISNUMBER(T1_Data!BS57),IF(T1_Data!BS57=-999,"NA",IF(T1_Data!BS57&lt;1, "&lt;1", IF(T1_Data!BS57&gt;99, "&gt;99", T1_Data!BS57))),"-")</f>
        <v>-</v>
      </c>
      <c r="BT59" s="72" t="str">
        <f>IF(ISNUMBER(T1_Data!BT57),IF(T1_Data!BT57=-999,"NA",IF(T1_Data!BT57&lt;1, "&lt;1", IF(T1_Data!BT57&gt;99, "&gt;99", T1_Data!BT57))),"-")</f>
        <v>-</v>
      </c>
      <c r="BU59" s="72" t="str">
        <f>IF(ISNUMBER(T1_Data!BU57),IF(T1_Data!BU57=-999,"NA",IF(T1_Data!BU57&lt;1, "&lt;1", IF(T1_Data!BU57&gt;99, "&gt;99", T1_Data!BU57))),"-")</f>
        <v>-</v>
      </c>
      <c r="BV59" s="72" t="str">
        <f>IF(ISNUMBER(T1_Data!BV57),IF(T1_Data!BV57=-999,"NA",IF(T1_Data!BV57&lt;1, "&lt;1", IF(T1_Data!BV57&gt;99, "&gt;99", T1_Data!BV57))),"-")</f>
        <v>-</v>
      </c>
      <c r="BW59" s="72" t="str">
        <f>IF(ISNUMBER(T1_Data!BW57),IF(T1_Data!BW57=-999,"NA",IF(T1_Data!BW57&lt;1, "&lt;1", IF(T1_Data!BW57&gt;99, "&gt;99", T1_Data!BW57))),"-")</f>
        <v>-</v>
      </c>
      <c r="BX59" s="72" t="str">
        <f>IF(ISNUMBER(T1_Data!BX57),IF(T1_Data!BX57=-999,"NA",IF(T1_Data!BX57&lt;1, "&lt;1", IF(T1_Data!BX57&gt;99, "&gt;99", T1_Data!BX57))),"-")</f>
        <v>-</v>
      </c>
      <c r="BY59" s="72" t="str">
        <f>IF(ISNUMBER(T1_Data!BY57),IF(T1_Data!BY57=-999,"NA",IF(T1_Data!BY57&lt;1, "&lt;1", IF(T1_Data!BY57&gt;99, "&gt;99", T1_Data!BY57))),"-")</f>
        <v>-</v>
      </c>
      <c r="BZ59" s="72" t="str">
        <f>IF(ISNUMBER(T1_Data!BZ57),IF(T1_Data!BZ57=-999,"NA",IF(T1_Data!BZ57&lt;1, "&lt;1", IF(T1_Data!BZ57&gt;99, "&gt;99", T1_Data!BZ57))),"-")</f>
        <v>-</v>
      </c>
      <c r="CA59" s="72" t="str">
        <f>IF(ISNUMBER(T1_Data!CA57),IF(T1_Data!CA57=-999,"NA",IF(T1_Data!CA57&lt;1, "&lt;1", IF(T1_Data!CA57&gt;99, "&gt;99", T1_Data!CA57))),"-")</f>
        <v>-</v>
      </c>
      <c r="CB59" s="72" t="str">
        <f>IF(ISNUMBER(T1_Data!CB57),IF(T1_Data!CB57=-999,"NA",IF(T1_Data!CB57&lt;1, "&lt;1", IF(T1_Data!CB57&gt;99, "&gt;99", T1_Data!CB57))),"-")</f>
        <v>-</v>
      </c>
      <c r="CC59" s="72" t="str">
        <f>IF(ISNUMBER(T1_Data!CC57),IF(T1_Data!CC57=-999,"NA",IF(T1_Data!CC57&lt;1, "&lt;1", IF(T1_Data!CC57&gt;99, "&gt;99", T1_Data!CC57))),"-")</f>
        <v>-</v>
      </c>
      <c r="CD59" s="72" t="str">
        <f>IF(ISNUMBER(T1_Data!CD57),IF(T1_Data!CD57=-999,"NA",IF(T1_Data!CD57&lt;1, "&lt;1", IF(T1_Data!CD57&gt;99, "&gt;99", T1_Data!CD57))),"-")</f>
        <v>-</v>
      </c>
      <c r="CE59" s="72" t="str">
        <f>IF(ISNUMBER(T1_Data!CE57),IF(T1_Data!CE57=-999,"NA",IF(T1_Data!CE57&lt;1, "&lt;1", IF(T1_Data!CE57&gt;99, "&gt;99", T1_Data!CE57))),"-")</f>
        <v>-</v>
      </c>
      <c r="CF59" s="72" t="str">
        <f>IF(ISNUMBER(T1_Data!CF57),IF(T1_Data!CF57=-999,"NA",IF(T1_Data!CF57&lt;1, "&lt;1", IF(T1_Data!CF57&gt;99, "&gt;99", T1_Data!CF57))),"-")</f>
        <v>-</v>
      </c>
      <c r="CG59" s="72" t="str">
        <f>IF(ISNUMBER(T1_Data!CG57),IF(T1_Data!CG57=-999,"NA",IF(T1_Data!CG57&lt;1, "&lt;1", IF(T1_Data!CG57&gt;99, "&gt;99", T1_Data!CG57))),"-")</f>
        <v>-</v>
      </c>
      <c r="CH59" s="72" t="str">
        <f>IF(ISNUMBER(T1_Data!CH57),IF(T1_Data!CH57=-999,"NA",IF(T1_Data!CH57&lt;1, "&lt;1", IF(T1_Data!CH57&gt;99, "&gt;99", T1_Data!CH57))),"-")</f>
        <v>-</v>
      </c>
      <c r="CI59" s="72" t="str">
        <f>IF(ISNUMBER(T1_Data!CI57),IF(T1_Data!CI57=-999,"NA",IF(T1_Data!CI57&lt;1, "&lt;1", IF(T1_Data!CI57&gt;99, "&gt;99", T1_Data!CI57))),"-")</f>
        <v>-</v>
      </c>
      <c r="CJ59" s="72" t="str">
        <f>IF(ISNUMBER(T1_Data!CJ57),IF(T1_Data!CJ57=-999,"NA",IF(T1_Data!CJ57&lt;1, "&lt;1", IF(T1_Data!CJ57&gt;99, "&gt;99", T1_Data!CJ57))),"-")</f>
        <v>-</v>
      </c>
      <c r="CK59" s="72" t="str">
        <f>IF(ISNUMBER(T1_Data!CK57),IF(T1_Data!CK57=-999,"NA",IF(T1_Data!CK57&lt;1, "&lt;1", IF(T1_Data!CK57&gt;99, "&gt;99", T1_Data!CK57))),"-")</f>
        <v>-</v>
      </c>
      <c r="CL59" s="72" t="str">
        <f>IF(ISNUMBER(T1_Data!CL57),IF(T1_Data!CL57=-999,"NA",IF(T1_Data!CL57&lt;1, "&lt;1", IF(T1_Data!CL57&gt;99, "&gt;99", T1_Data!CL57))),"-")</f>
        <v>-</v>
      </c>
      <c r="CM59" s="72" t="str">
        <f>IF(ISNUMBER(T1_Data!CM57),IF(T1_Data!CM57=-999,"NA",IF(T1_Data!CM57&lt;1, "&lt;1", IF(T1_Data!CM57&gt;99, "&gt;99", T1_Data!CM57))),"-")</f>
        <v>-</v>
      </c>
      <c r="CN59" s="72" t="str">
        <f>IF(ISNUMBER(T1_Data!CN57),IF(T1_Data!CN57=-999,"NA",IF(T1_Data!CN57&lt;1, "&lt;1", IF(T1_Data!CN57&gt;99, "&gt;99", T1_Data!CN57))),"-")</f>
        <v>-</v>
      </c>
      <c r="CO59" s="72" t="str">
        <f>IF(ISNUMBER(T1_Data!CO57),IF(T1_Data!CO57=-999,"NA",IF(T1_Data!CO57&lt;1, "&lt;1", IF(T1_Data!CO57&gt;99, "&gt;99", T1_Data!CO57))),"-")</f>
        <v>-</v>
      </c>
      <c r="CP59" s="72" t="str">
        <f>IF(ISNUMBER(T1_Data!CP57),IF(T1_Data!CP57=-999,"NA",IF(T1_Data!CP57&lt;1, "&lt;1", IF(T1_Data!CP57&gt;99, "&gt;99", T1_Data!CP57))),"-")</f>
        <v>-</v>
      </c>
      <c r="CQ59" s="72" t="str">
        <f>IF(ISNUMBER(T1_Data!CQ57),IF(T1_Data!CQ57=-999,"NA",IF(T1_Data!CQ57&lt;1, "&lt;1", IF(T1_Data!CQ57&gt;99, "&gt;99", T1_Data!CQ57))),"-")</f>
        <v>-</v>
      </c>
      <c r="CR59" s="72" t="str">
        <f>IF(ISNUMBER(T1_Data!CR57),IF(T1_Data!CR57=-999,"NA",IF(T1_Data!CR57&lt;1, "&lt;1", IF(T1_Data!CR57&gt;99, "&gt;99", T1_Data!CR57))),"-")</f>
        <v>-</v>
      </c>
      <c r="CS59" s="72" t="str">
        <f>IF(ISNUMBER(T1_Data!CS57),IF(T1_Data!CS57=-999,"NA",IF(T1_Data!CS57&lt;1, "&lt;1", IF(T1_Data!CS57&gt;99, "&gt;99", T1_Data!CS57))),"-")</f>
        <v>-</v>
      </c>
      <c r="CT59" s="72" t="str">
        <f>IF(ISNUMBER(T1_Data!CT57),IF(T1_Data!CT57=-999,"NA",IF(T1_Data!CT57&lt;1, "&lt;1", IF(T1_Data!CT57&gt;99, "&gt;99", T1_Data!CT57))),"-")</f>
        <v>-</v>
      </c>
      <c r="CU59" s="72" t="str">
        <f>IF(ISNUMBER(T1_Data!CU57),IF(T1_Data!CU57=-999,"NA",IF(T1_Data!CU57&lt;1, "&lt;1", IF(T1_Data!CU57&gt;99, "&gt;99", T1_Data!CU57))),"-")</f>
        <v>-</v>
      </c>
      <c r="CV59" s="72" t="str">
        <f>IF(ISNUMBER(T1_Data!CV57),IF(T1_Data!CV57=-999,"NA",IF(T1_Data!CV57&lt;1, "&lt;1", IF(T1_Data!CV57&gt;99, "&gt;99", T1_Data!CV57))),"-")</f>
        <v>-</v>
      </c>
      <c r="CW59" s="72" t="str">
        <f>IF(ISNUMBER(T1_Data!CW57),IF(T1_Data!CW57=-999,"NA",IF(T1_Data!CW57&lt;1, "&lt;1", IF(T1_Data!CW57&gt;99, "&gt;99", T1_Data!CW57))),"-")</f>
        <v>-</v>
      </c>
      <c r="CX59" s="72" t="str">
        <f>IF(ISNUMBER(T1_Data!CX57),IF(T1_Data!CX57=-999,"NA",IF(T1_Data!CX57&lt;1, "&lt;1", IF(T1_Data!CX57&gt;99, "&gt;99", T1_Data!CX57))),"-")</f>
        <v>-</v>
      </c>
      <c r="CY59" s="72" t="str">
        <f>IF(ISNUMBER(T1_Data!CY57),IF(T1_Data!CY57=-999,"NA",IF(T1_Data!CY57&lt;1, "&lt;1", IF(T1_Data!CY57&gt;99, "&gt;99", T1_Data!CY57))),"-")</f>
        <v>-</v>
      </c>
      <c r="CZ59" s="72" t="str">
        <f>IF(ISNUMBER(T1_Data!CZ57),IF(T1_Data!CZ57=-999,"NA",IF(T1_Data!CZ57&lt;1, "&lt;1", IF(T1_Data!CZ57&gt;99, "&gt;99", T1_Data!CZ57))),"-")</f>
        <v>-</v>
      </c>
      <c r="DA59" s="72" t="str">
        <f>IF(ISNUMBER(T1_Data!DA57),IF(T1_Data!DA57=-999,"NA",IF(T1_Data!DA57&lt;1, "&lt;1", IF(T1_Data!DA57&gt;99, "&gt;99", T1_Data!DA57))),"-")</f>
        <v>-</v>
      </c>
      <c r="DB59" s="72" t="str">
        <f>IF(ISNUMBER(T1_Data!DB57),IF(T1_Data!DB57=-999,"NA",IF(T1_Data!DB57&lt;1, "&lt;1", IF(T1_Data!DB57&gt;99, "&gt;99", T1_Data!DB57))),"-")</f>
        <v>-</v>
      </c>
      <c r="DC59" s="72" t="str">
        <f>IF(ISNUMBER(T1_Data!DC57),IF(T1_Data!DC57=-999,"NA",IF(T1_Data!DC57&lt;1, "&lt;1", IF(T1_Data!DC57&gt;99, "&gt;99", T1_Data!DC57))),"-")</f>
        <v>-</v>
      </c>
      <c r="DD59" s="72" t="str">
        <f>IF(ISNUMBER(T1_Data!DD57),IF(T1_Data!DD57=-999,"NA",IF(T1_Data!DD57&lt;1, "&lt;1", IF(T1_Data!DD57&gt;99, "&gt;99", T1_Data!DD57))),"-")</f>
        <v>-</v>
      </c>
      <c r="DE59" s="72" t="str">
        <f>IF(ISNUMBER(T1_Data!DE57),IF(T1_Data!DE57=-999,"NA",IF(T1_Data!DE57&lt;1, "&lt;1", IF(T1_Data!DE57&gt;99, "&gt;99", T1_Data!DE57))),"-")</f>
        <v>-</v>
      </c>
      <c r="DF59" s="72" t="str">
        <f>IF(ISNUMBER(T1_Data!DF57),IF(T1_Data!DF57=-999,"NA",IF(T1_Data!DF57&lt;1, "&lt;1", IF(T1_Data!DF57&gt;99, "&gt;99", T1_Data!DF57))),"-")</f>
        <v>-</v>
      </c>
      <c r="DG59" s="72" t="str">
        <f>IF(ISNUMBER(T1_Data!DG57),IF(T1_Data!DG57=-999,"NA",IF(T1_Data!DG57&lt;1, "&lt;1", IF(T1_Data!DG57&gt;99, "&gt;99", T1_Data!DG57))),"-")</f>
        <v>-</v>
      </c>
      <c r="DH59" s="72" t="str">
        <f>IF(ISNUMBER(T1_Data!DH57),IF(T1_Data!DH57=-999,"NA",IF(T1_Data!DH57&lt;1, "&lt;1", IF(T1_Data!DH57&gt;99, "&gt;99", T1_Data!DH57))),"-")</f>
        <v>-</v>
      </c>
      <c r="DI59" s="72" t="str">
        <f>IF(ISNUMBER(T1_Data!DI57),IF(T1_Data!DI57=-999,"NA",IF(T1_Data!DI57&lt;1, "&lt;1", IF(T1_Data!DI57&gt;99, "&gt;99", T1_Data!DI57))),"-")</f>
        <v>-</v>
      </c>
      <c r="DJ59" s="72" t="str">
        <f>IF(ISNUMBER(T1_Data!DJ57),IF(T1_Data!DJ57=-999,"NA",IF(T1_Data!DJ57&lt;1, "&lt;1", IF(T1_Data!DJ57&gt;99, "&gt;99", T1_Data!DJ57))),"-")</f>
        <v>-</v>
      </c>
      <c r="DK59" s="72" t="str">
        <f>IF(ISNUMBER(T1_Data!DK57),IF(T1_Data!DK57=-999,"NA",IF(T1_Data!DK57&lt;1, "&lt;1", IF(T1_Data!DK57&gt;99, "&gt;99", T1_Data!DK57))),"-")</f>
        <v>-</v>
      </c>
      <c r="DL59" s="72" t="str">
        <f>IF(ISNUMBER(T1_Data!DL57),IF(T1_Data!DL57=-999,"NA",IF(T1_Data!DL57&lt;1, "&lt;1", IF(T1_Data!DL57&gt;99, "&gt;99", T1_Data!DL57))),"-")</f>
        <v>-</v>
      </c>
      <c r="DM59" s="72" t="str">
        <f>IF(ISNUMBER(T1_Data!DM57),IF(T1_Data!DM57=-999,"NA",IF(T1_Data!DM57&lt;1, "&lt;1", IF(T1_Data!DM57&gt;99, "&gt;99", T1_Data!DM57))),"-")</f>
        <v>-</v>
      </c>
      <c r="DN59" s="72" t="str">
        <f>IF(ISNUMBER(T1_Data!DN57),IF(T1_Data!DN57=-999,"NA",IF(T1_Data!DN57&lt;1, "&lt;1", IF(T1_Data!DN57&gt;99, "&gt;99", T1_Data!DN57))),"-")</f>
        <v>-</v>
      </c>
      <c r="DO59" s="72" t="str">
        <f>IF(ISNUMBER(T1_Data!DO57),IF(T1_Data!DO57=-999,"NA",IF(T1_Data!DO57&lt;1, "&lt;1", IF(T1_Data!DO57&gt;99, "&gt;99", T1_Data!DO57))),"-")</f>
        <v>-</v>
      </c>
      <c r="DP59" s="72" t="str">
        <f>IF(ISNUMBER(T1_Data!DP57),IF(T1_Data!DP57=-999,"NA",IF(T1_Data!DP57&lt;1, "&lt;1", IF(T1_Data!DP57&gt;99, "&gt;99", T1_Data!DP57))),"-")</f>
        <v>-</v>
      </c>
      <c r="DQ59" s="72" t="str">
        <f>IF(ISNUMBER(T1_Data!DQ57),IF(T1_Data!DQ57=-999,"NA",IF(T1_Data!DQ57&lt;1, "&lt;1", IF(T1_Data!DQ57&gt;99, "&gt;99", T1_Data!DQ57))),"-")</f>
        <v>-</v>
      </c>
      <c r="DR59" s="72" t="str">
        <f>IF(ISNUMBER(T1_Data!DR57),IF(T1_Data!DR57=-999,"NA",IF(T1_Data!DR57&lt;1, "&lt;1", IF(T1_Data!DR57&gt;99, "&gt;99", T1_Data!DR57))),"-")</f>
        <v>-</v>
      </c>
      <c r="DS59" s="72" t="str">
        <f>IF(ISNUMBER(T1_Data!DS57),IF(T1_Data!DS57=-999,"NA",IF(T1_Data!DS57&lt;1, "&lt;1", IF(T1_Data!DS57&gt;99, "&gt;99", T1_Data!DS57))),"-")</f>
        <v>-</v>
      </c>
      <c r="DT59" s="72" t="str">
        <f>IF(ISNUMBER(T1_Data!DT57),IF(T1_Data!DT57=-999,"NA",IF(T1_Data!DT57&lt;1, "&lt;1", IF(T1_Data!DT57&gt;99, "&gt;99", T1_Data!DT57))),"-")</f>
        <v>-</v>
      </c>
      <c r="DU59" s="72" t="str">
        <f>IF(ISNUMBER(T1_Data!DU57),IF(T1_Data!DU57=-999,"NA",IF(T1_Data!DU57&lt;1, "&lt;1", IF(T1_Data!DU57&gt;99, "&gt;99", T1_Data!DU57))),"-")</f>
        <v>-</v>
      </c>
      <c r="DV59" s="72" t="str">
        <f>IF(ISNUMBER(T1_Data!DV57),IF(T1_Data!DV57=-999,"NA",IF(T1_Data!DV57&lt;1, "&lt;1", IF(T1_Data!DV57&gt;99, "&gt;99", T1_Data!DV57))),"-")</f>
        <v>-</v>
      </c>
      <c r="DW59" s="72" t="str">
        <f>IF(ISNUMBER(T1_Data!DW57),IF(T1_Data!DW57=-999,"NA",IF(T1_Data!DW57&lt;1, "&lt;1", IF(T1_Data!DW57&gt;99, "&gt;99", T1_Data!DW57))),"-")</f>
        <v>-</v>
      </c>
      <c r="DX59" s="72" t="str">
        <f>IF(ISNUMBER(T1_Data!DX57),IF(T1_Data!DX57=-999,"NA",IF(T1_Data!DX57&lt;1, "&lt;1", IF(T1_Data!DX57&gt;99, "&gt;99", T1_Data!DX57))),"-")</f>
        <v>-</v>
      </c>
      <c r="DY59" s="72" t="str">
        <f>IF(ISNUMBER(T1_Data!DY57),IF(T1_Data!DY57=-999,"NA",IF(T1_Data!DY57&lt;1, "&lt;1", IF(T1_Data!DY57&gt;99, "&gt;99", T1_Data!DY57))),"-")</f>
        <v>-</v>
      </c>
      <c r="DZ59" s="72" t="str">
        <f>IF(ISNUMBER(T1_Data!DZ57),IF(T1_Data!DZ57=-999,"NA",IF(T1_Data!DZ57&lt;1, "&lt;1", IF(T1_Data!DZ57&gt;99, "&gt;99", T1_Data!DZ57))),"-")</f>
        <v>-</v>
      </c>
      <c r="EA59" s="72" t="str">
        <f>IF(ISNUMBER(T1_Data!EA57),IF(T1_Data!EA57=-999,"NA",IF(T1_Data!EA57&lt;1, "&lt;1", IF(T1_Data!EA57&gt;99, "&gt;99", T1_Data!EA57))),"-")</f>
        <v>-</v>
      </c>
      <c r="EB59" s="72" t="str">
        <f>IF(ISNUMBER(T1_Data!EB57),IF(T1_Data!EB57=-999,"NA",IF(T1_Data!EB57&lt;1, "&lt;1", IF(T1_Data!EB57&gt;99, "&gt;99", T1_Data!EB57))),"-")</f>
        <v>-</v>
      </c>
      <c r="EC59" s="72" t="str">
        <f>IF(ISNUMBER(T1_Data!EC57),IF(T1_Data!EC57=-999,"NA",IF(T1_Data!EC57&lt;1, "&lt;1", IF(T1_Data!EC57&gt;99, "&gt;99", T1_Data!EC57))),"-")</f>
        <v>-</v>
      </c>
      <c r="ED59" s="72" t="str">
        <f>IF(ISNUMBER(T1_Data!ED57),IF(T1_Data!ED57=-999,"NA",IF(T1_Data!ED57&lt;1, "&lt;1", IF(T1_Data!ED57&gt;99, "&gt;99", T1_Data!ED57))),"-")</f>
        <v>-</v>
      </c>
      <c r="EE59" s="72" t="str">
        <f>IF(ISNUMBER(T1_Data!EE57),IF(T1_Data!EE57=-999,"NA",IF(T1_Data!EE57&lt;1, "&lt;1", IF(T1_Data!EE57&gt;99, "&gt;99", T1_Data!EE57))),"-")</f>
        <v>-</v>
      </c>
      <c r="EF59" s="72" t="str">
        <f>IF(ISNUMBER(T1_Data!EF57),IF(T1_Data!EF57=-999,"NA",IF(T1_Data!EF57&lt;1, "&lt;1", IF(T1_Data!EF57&gt;99, "&gt;99", T1_Data!EF57))),"-")</f>
        <v>-</v>
      </c>
      <c r="EG59" s="72" t="str">
        <f>IF(ISNUMBER(T1_Data!EG57),IF(T1_Data!EG57=-999,"NA",IF(T1_Data!EG57&lt;1, "&lt;1", IF(T1_Data!EG57&gt;99, "&gt;99", T1_Data!EG57))),"-")</f>
        <v>-</v>
      </c>
      <c r="EH59" s="72" t="str">
        <f>IF(ISNUMBER(T1_Data!EH57),IF(T1_Data!EH57=-999,"NA",IF(T1_Data!EH57&lt;1, "&lt;1", IF(T1_Data!EH57&gt;99, "&gt;99", T1_Data!EH57))),"-")</f>
        <v>-</v>
      </c>
      <c r="EI59" s="72" t="str">
        <f>IF(ISNUMBER(T1_Data!EI57),IF(T1_Data!EI57=-999,"NA",IF(T1_Data!EI57&lt;1, "&lt;1", IF(T1_Data!EI57&gt;99, "&gt;99", T1_Data!EI57))),"-")</f>
        <v>-</v>
      </c>
      <c r="EJ59" s="72" t="str">
        <f>IF(ISNUMBER(T1_Data!EJ57),IF(T1_Data!EJ57=-999,"NA",IF(T1_Data!EJ57&lt;1, "&lt;1", IF(T1_Data!EJ57&gt;99, "&gt;99", T1_Data!EJ57))),"-")</f>
        <v>-</v>
      </c>
      <c r="EK59" s="72" t="str">
        <f>IF(ISNUMBER(T1_Data!EK57),IF(T1_Data!EK57=-999,"NA",IF(T1_Data!EK57&lt;1, "&lt;1", IF(T1_Data!EK57&gt;99, "&gt;99", T1_Data!EK57))),"-")</f>
        <v>-</v>
      </c>
      <c r="EL59" s="72" t="str">
        <f>IF(ISNUMBER(T1_Data!EL57),IF(T1_Data!EL57=-999,"NA",IF(T1_Data!EL57&lt;1, "&lt;1", IF(T1_Data!EL57&gt;99, "&gt;99", T1_Data!EL57))),"-")</f>
        <v>-</v>
      </c>
      <c r="EM59" s="72" t="str">
        <f>IF(ISNUMBER(T1_Data!EM57),IF(T1_Data!EM57=-999,"NA",IF(T1_Data!EM57&lt;1, "&lt;1", IF(T1_Data!EM57&gt;99, "&gt;99", T1_Data!EM57))),"-")</f>
        <v>-</v>
      </c>
      <c r="EN59" s="72" t="str">
        <f>IF(ISNUMBER(T1_Data!EN57),IF(T1_Data!EN57=-999,"NA",IF(T1_Data!EN57&lt;1, "&lt;1", IF(T1_Data!EN57&gt;99, "&gt;99", T1_Data!EN57))),"-")</f>
        <v>-</v>
      </c>
      <c r="EO59" s="72" t="str">
        <f>IF(ISNUMBER(T1_Data!EO57),IF(T1_Data!EO57=-999,"NA",IF(T1_Data!EO57&lt;1, "&lt;1", IF(T1_Data!EO57&gt;99, "&gt;99", T1_Data!EO57))),"-")</f>
        <v>-</v>
      </c>
      <c r="EP59" s="72" t="str">
        <f>IF(ISNUMBER(T1_Data!EP57),IF(T1_Data!EP57=-999,"NA",IF(T1_Data!EP57&lt;1, "&lt;1", IF(T1_Data!EP57&gt;99, "&gt;99", T1_Data!EP57))),"-")</f>
        <v>-</v>
      </c>
      <c r="EQ59" s="72" t="str">
        <f>IF(ISNUMBER(T1_Data!EQ57),IF(T1_Data!EQ57=-999,"NA",IF(T1_Data!EQ57&lt;1, "&lt;1", IF(T1_Data!EQ57&gt;99, "&gt;99", T1_Data!EQ57))),"-")</f>
        <v>-</v>
      </c>
      <c r="ER59" s="72" t="str">
        <f>IF(ISNUMBER(T1_Data!ER57),IF(T1_Data!ER57=-999,"NA",IF(T1_Data!ER57&lt;1, "&lt;1", IF(T1_Data!ER57&gt;99, "&gt;99", T1_Data!ER57))),"-")</f>
        <v>-</v>
      </c>
      <c r="ES59" s="72" t="str">
        <f>IF(ISNUMBER(T1_Data!ES57),IF(T1_Data!ES57=-999,"NA",IF(T1_Data!ES57&lt;1, "&lt;1", IF(T1_Data!ES57&gt;99, "&gt;99", T1_Data!ES57))),"-")</f>
        <v>-</v>
      </c>
      <c r="ET59" s="72" t="str">
        <f>IF(ISNUMBER(T1_Data!ET57),IF(T1_Data!ET57=-999,"NA",IF(T1_Data!ET57&lt;1, "&lt;1", IF(T1_Data!ET57&gt;99, "&gt;99", T1_Data!ET57))),"-")</f>
        <v>-</v>
      </c>
      <c r="EU59" s="72" t="str">
        <f>IF(ISNUMBER(T1_Data!EU57),IF(T1_Data!EU57=-999,"NA",IF(T1_Data!EU57&lt;1, "&lt;1", IF(T1_Data!EU57&gt;99, "&gt;99", T1_Data!EU57))),"-")</f>
        <v>-</v>
      </c>
      <c r="EV59" s="72" t="str">
        <f>IF(ISNUMBER(T1_Data!EV57),IF(T1_Data!EV57=-999,"NA",IF(T1_Data!EV57&lt;1, "&lt;1", IF(T1_Data!EV57&gt;99, "&gt;99", T1_Data!EV57))),"-")</f>
        <v>-</v>
      </c>
      <c r="EW59" s="72" t="str">
        <f>IF(ISNUMBER(T1_Data!EW57),IF(T1_Data!EW57=-999,"NA",IF(T1_Data!EW57&lt;1, "&lt;1", IF(T1_Data!EW57&gt;99, "&gt;99", T1_Data!EW57))),"-")</f>
        <v>-</v>
      </c>
      <c r="EX59" s="72" t="str">
        <f>IF(ISNUMBER(T1_Data!EX57),IF(T1_Data!EX57=-999,"NA",IF(T1_Data!EX57&lt;1, "&lt;1", IF(T1_Data!EX57&gt;99, "&gt;99", T1_Data!EX57))),"-")</f>
        <v>-</v>
      </c>
      <c r="EY59" s="72" t="str">
        <f>IF(ISNUMBER(T1_Data!EY57),IF(T1_Data!EY57=-999,"NA",IF(T1_Data!EY57&lt;1, "&lt;1", IF(T1_Data!EY57&gt;99, "&gt;99", T1_Data!EY57))),"-")</f>
        <v>-</v>
      </c>
      <c r="EZ59" s="72" t="str">
        <f>IF(ISNUMBER(T1_Data!EZ57),IF(T1_Data!EZ57=-999,"NA",IF(T1_Data!EZ57&lt;1, "&lt;1", IF(T1_Data!EZ57&gt;99, "&gt;99", T1_Data!EZ57))),"-")</f>
        <v>-</v>
      </c>
      <c r="FA59" s="72" t="str">
        <f>IF(ISNUMBER(T1_Data!FA57),IF(T1_Data!FA57=-999,"NA",IF(T1_Data!FA57&lt;1, "&lt;1", IF(T1_Data!FA57&gt;99, "&gt;99", T1_Data!FA57))),"-")</f>
        <v>-</v>
      </c>
      <c r="FB59" s="72" t="str">
        <f>IF(ISNUMBER(T1_Data!FB57),IF(T1_Data!FB57=-999,"NA",IF(T1_Data!FB57&lt;1, "&lt;1", IF(T1_Data!FB57&gt;99, "&gt;99", T1_Data!FB57))),"-")</f>
        <v>-</v>
      </c>
      <c r="FC59" s="72" t="str">
        <f>IF(ISNUMBER(T1_Data!FC57),IF(T1_Data!FC57=-999,"NA",IF(T1_Data!FC57&lt;1, "&lt;1", IF(T1_Data!FC57&gt;99, "&gt;99", T1_Data!FC57))),"-")</f>
        <v>-</v>
      </c>
      <c r="FD59" s="72" t="str">
        <f>IF(ISNUMBER(T1_Data!FD57),IF(T1_Data!FD57=-999,"NA",IF(T1_Data!FD57&lt;1, "&lt;1", IF(T1_Data!FD57&gt;99, "&gt;99", T1_Data!FD57))),"-")</f>
        <v>-</v>
      </c>
      <c r="FE59" s="72" t="str">
        <f>IF(ISNUMBER(T1_Data!FE57),IF(T1_Data!FE57=-999,"NA",IF(T1_Data!FE57&lt;1, "&lt;1", IF(T1_Data!FE57&gt;99, "&gt;99", T1_Data!FE57))),"-")</f>
        <v>-</v>
      </c>
      <c r="FF59" s="72" t="str">
        <f>IF(ISNUMBER(T1_Data!FF57),IF(T1_Data!FF57=-999,"NA",IF(T1_Data!FF57&lt;1, "&lt;1", IF(T1_Data!FF57&gt;99, "&gt;99", T1_Data!FF57))),"-")</f>
        <v>-</v>
      </c>
      <c r="FG59" s="72" t="str">
        <f>IF(ISNUMBER(T1_Data!FG57),IF(T1_Data!FG57=-999,"NA",IF(T1_Data!FG57&lt;1, "&lt;1", IF(T1_Data!FG57&gt;99, "&gt;99", T1_Data!FG57))),"-")</f>
        <v>-</v>
      </c>
      <c r="FH59" s="72" t="str">
        <f>IF(ISNUMBER(T1_Data!FH57),IF(T1_Data!FH57=-999,"NA",IF(T1_Data!FH57&lt;1, "&lt;1", IF(T1_Data!FH57&gt;99, "&gt;99", T1_Data!FH57))),"-")</f>
        <v>-</v>
      </c>
      <c r="FI59" s="72" t="str">
        <f>IF(ISNUMBER(T1_Data!FI57),IF(T1_Data!FI57=-999,"NA",IF(T1_Data!FI57&lt;1, "&lt;1", IF(T1_Data!FI57&gt;99, "&gt;99", T1_Data!FI57))),"-")</f>
        <v>-</v>
      </c>
      <c r="FJ59" s="72" t="str">
        <f>IF(ISNUMBER(T1_Data!FJ57),IF(T1_Data!FJ57=-999,"NA",IF(T1_Data!FJ57&lt;1, "&lt;1", IF(T1_Data!FJ57&gt;99, "&gt;99", T1_Data!FJ57))),"-")</f>
        <v>-</v>
      </c>
      <c r="FK59" s="72" t="str">
        <f>IF(ISNUMBER(T1_Data!FK57),IF(T1_Data!FK57=-999,"NA",IF(T1_Data!FK57&lt;1, "&lt;1", IF(T1_Data!FK57&gt;99, "&gt;99", T1_Data!FK57))),"-")</f>
        <v>-</v>
      </c>
      <c r="FL59" s="72" t="str">
        <f>IF(ISNUMBER(T1_Data!FL57),IF(T1_Data!FL57=-999,"NA",IF(T1_Data!FL57&lt;1, "&lt;1", IF(T1_Data!FL57&gt;99, "&gt;99", T1_Data!FL57))),"-")</f>
        <v>-</v>
      </c>
      <c r="FM59" s="72" t="str">
        <f>IF(ISNUMBER(T1_Data!FM57),IF(T1_Data!FM57=-999,"NA",IF(T1_Data!FM57&lt;1, "&lt;1", IF(T1_Data!FM57&gt;99, "&gt;99", T1_Data!FM57))),"-")</f>
        <v>-</v>
      </c>
      <c r="FN59" s="72" t="str">
        <f>IF(ISNUMBER(T1_Data!FN57),IF(T1_Data!FN57=-999,"NA",IF(T1_Data!FN57&lt;1, "&lt;1", IF(T1_Data!FN57&gt;99, "&gt;99", T1_Data!FN57))),"-")</f>
        <v>-</v>
      </c>
      <c r="FO59" s="72" t="str">
        <f>IF(ISNUMBER(T1_Data!FO57),IF(T1_Data!FO57=-999,"NA",IF(T1_Data!FO57&lt;1, "&lt;1", IF(T1_Data!FO57&gt;99, "&gt;99", T1_Data!FO57))),"-")</f>
        <v>-</v>
      </c>
      <c r="FP59" s="72" t="str">
        <f>IF(ISNUMBER(T1_Data!FP57),IF(T1_Data!FP57=-999,"NA",IF(T1_Data!FP57&lt;1, "&lt;1", IF(T1_Data!FP57&gt;99, "&gt;99", T1_Data!FP57))),"-")</f>
        <v>-</v>
      </c>
      <c r="FQ59" s="72" t="str">
        <f>IF(ISNUMBER(T1_Data!FQ57),IF(T1_Data!FQ57=-999,"NA",IF(T1_Data!FQ57&lt;1, "&lt;1", IF(T1_Data!FQ57&gt;99, "&gt;99", T1_Data!FQ57))),"-")</f>
        <v>-</v>
      </c>
      <c r="FR59" s="72" t="str">
        <f>IF(ISNUMBER(T1_Data!FR57),IF(T1_Data!FR57=-999,"NA",IF(T1_Data!FR57&lt;1, "&lt;1", IF(T1_Data!FR57&gt;99, "&gt;99", T1_Data!FR57))),"-")</f>
        <v>-</v>
      </c>
      <c r="FS59" s="72" t="str">
        <f>IF(ISNUMBER(T1_Data!FS57),IF(T1_Data!FS57=-999,"NA",IF(T1_Data!FS57&lt;1, "&lt;1", IF(T1_Data!FS57&gt;99, "&gt;99", T1_Data!FS57))),"-")</f>
        <v>-</v>
      </c>
      <c r="FT59" s="72" t="str">
        <f>IF(ISNUMBER(T1_Data!FT57),IF(T1_Data!FT57=-999,"NA",IF(T1_Data!FT57&lt;1, "&lt;1", IF(T1_Data!FT57&gt;99, "&gt;99", T1_Data!FT57))),"-")</f>
        <v>-</v>
      </c>
      <c r="FU59" s="72" t="str">
        <f>IF(ISNUMBER(T1_Data!FU57),IF(T1_Data!FU57=-999,"NA",IF(T1_Data!FU57&lt;1, "&lt;1", IF(T1_Data!FU57&gt;99, "&gt;99", T1_Data!FU57))),"-")</f>
        <v>-</v>
      </c>
      <c r="FV59" s="72" t="str">
        <f>IF(ISNUMBER(T1_Data!FV57),IF(T1_Data!FV57=-999,"NA",IF(T1_Data!FV57&lt;1, "&lt;1", IF(T1_Data!FV57&gt;99, "&gt;99", T1_Data!FV57))),"-")</f>
        <v>-</v>
      </c>
      <c r="FW59" s="72" t="str">
        <f>IF(ISNUMBER(T1_Data!FW57),IF(T1_Data!FW57=-999,"NA",IF(T1_Data!FW57&lt;1, "&lt;1", IF(T1_Data!FW57&gt;99, "&gt;99", T1_Data!FW57))),"-")</f>
        <v>-</v>
      </c>
      <c r="FX59" s="71" t="str">
        <f>IF(ISBLANK(T1_Data!FX57), "", T1_Data!FX57)</f>
        <v/>
      </c>
    </row>
    <row r="60" spans="1:180" x14ac:dyDescent="0.25">
      <c r="A60" s="71" t="str">
        <f>IF(ISBLANK(T1_Data!A58), "", T1_Data!A58)</f>
        <v/>
      </c>
      <c r="B60" s="72" t="str">
        <f>IF(ISNUMBER(T1_Data!B58), T1_Data!B58,"-")</f>
        <v>-</v>
      </c>
      <c r="C60" s="72" t="str">
        <f>IF(ISNUMBER(T1_Data!C58),IF(T1_Data!C58=-999,"NA",IF(T1_Data!C58&lt;1, "&lt;1", IF(T1_Data!C58&gt;99, "&gt;99", T1_Data!C58))),"-")</f>
        <v>-</v>
      </c>
      <c r="D60" s="72" t="str">
        <f>IF(ISNUMBER(T1_Data!D58),IF(T1_Data!D58=-999,"NA",IF(T1_Data!D58&lt;1, "&lt;1", IF(T1_Data!D58&gt;99, "&gt;99", T1_Data!D58))),"-")</f>
        <v>-</v>
      </c>
      <c r="E60" s="72" t="str">
        <f>IF(ISNUMBER(T1_Data!E58),IF(T1_Data!E58=-999,"NA",IF(T1_Data!E58&lt;1, "&lt;1", IF(T1_Data!E58&gt;99, "&gt;99", T1_Data!E58))),"-")</f>
        <v>-</v>
      </c>
      <c r="F60" s="72" t="str">
        <f>IF(ISNUMBER(T1_Data!F58),IF(T1_Data!F58=-999,"NA",IF(T1_Data!F58&lt;1, "&lt;1", IF(T1_Data!F58&gt;99, "&gt;99", T1_Data!F58))),"-")</f>
        <v>-</v>
      </c>
      <c r="G60" s="72" t="str">
        <f>IF(ISNUMBER(T1_Data!G58),IF(T1_Data!G58=-999,"NA",IF(T1_Data!G58&lt;1, "&lt;1", IF(T1_Data!G58&gt;99, "&gt;99", T1_Data!G58))),"-")</f>
        <v>-</v>
      </c>
      <c r="H60" s="72" t="str">
        <f>IF(ISNUMBER(T1_Data!H58),IF(T1_Data!H58=-999,"NA",IF(T1_Data!H58&lt;1, "&lt;1", IF(T1_Data!H58&gt;99, "&gt;99", T1_Data!H58))),"-")</f>
        <v>-</v>
      </c>
      <c r="I60" s="72" t="str">
        <f>IF(ISNUMBER(T1_Data!I58),IF(T1_Data!I58=-999,"NA",IF(T1_Data!I58&lt;1, "&lt;1", IF(T1_Data!I58&gt;99, "&gt;99", T1_Data!I58))),"-")</f>
        <v>-</v>
      </c>
      <c r="J60" s="72" t="str">
        <f>IF(ISNUMBER(T1_Data!J58),IF(T1_Data!J58=-999,"NA",IF(T1_Data!J58&lt;1, "&lt;1", IF(T1_Data!J58&gt;99, "&gt;99", T1_Data!J58))),"-")</f>
        <v>-</v>
      </c>
      <c r="K60" s="72" t="str">
        <f>IF(ISNUMBER(T1_Data!K58),IF(T1_Data!K58=-999,"NA",IF(T1_Data!K58&lt;1, "&lt;1", IF(T1_Data!K58&gt;99, "&gt;99", T1_Data!K58))),"-")</f>
        <v>-</v>
      </c>
      <c r="L60" s="72" t="str">
        <f>IF(ISNUMBER(T1_Data!L58),IF(T1_Data!L58=-999,"NA",IF(T1_Data!L58&lt;1, "&lt;1", IF(T1_Data!L58&gt;99, "&gt;99", T1_Data!L58))),"-")</f>
        <v>-</v>
      </c>
      <c r="M60" s="72" t="str">
        <f>IF(ISNUMBER(T1_Data!M58),IF(T1_Data!M58=-999,"NA",IF(T1_Data!M58&lt;1, "&lt;1", IF(T1_Data!M58&gt;99, "&gt;99", T1_Data!M58))),"-")</f>
        <v>-</v>
      </c>
      <c r="N60" s="72" t="str">
        <f>IF(ISNUMBER(T1_Data!N58),IF(T1_Data!N58=-999,"NA",IF(T1_Data!N58&lt;1, "&lt;1", IF(T1_Data!N58&gt;99, "&gt;99", T1_Data!N58))),"-")</f>
        <v>-</v>
      </c>
      <c r="O60" s="72" t="str">
        <f>IF(ISNUMBER(T1_Data!O58),IF(T1_Data!O58=-999,"NA",IF(T1_Data!O58&lt;1, "&lt;1", IF(T1_Data!O58&gt;99, "&gt;99", T1_Data!O58))),"-")</f>
        <v>-</v>
      </c>
      <c r="P60" s="72" t="str">
        <f>IF(ISNUMBER(T1_Data!P58),IF(T1_Data!P58=-999,"NA",IF(T1_Data!P58&lt;1, "&lt;1", IF(T1_Data!P58&gt;99, "&gt;99", T1_Data!P58))),"-")</f>
        <v>-</v>
      </c>
      <c r="Q60" s="72" t="str">
        <f>IF(ISNUMBER(T1_Data!Q58),IF(T1_Data!Q58=-999,"NA",IF(T1_Data!Q58&lt;1, "&lt;1", IF(T1_Data!Q58&gt;99, "&gt;99", T1_Data!Q58))),"-")</f>
        <v>-</v>
      </c>
      <c r="R60" s="72" t="str">
        <f>IF(ISNUMBER(T1_Data!R58),IF(T1_Data!R58=-999,"NA",IF(T1_Data!R58&lt;1, "&lt;1", IF(T1_Data!R58&gt;99, "&gt;99", T1_Data!R58))),"-")</f>
        <v>-</v>
      </c>
      <c r="S60" s="72" t="str">
        <f>IF(ISNUMBER(T1_Data!S58),IF(T1_Data!S58=-999,"NA",IF(T1_Data!S58&lt;1, "&lt;1", IF(T1_Data!S58&gt;99, "&gt;99", T1_Data!S58))),"-")</f>
        <v>-</v>
      </c>
      <c r="T60" s="72" t="str">
        <f>IF(ISNUMBER(T1_Data!T58),IF(T1_Data!T58=-999,"NA",IF(T1_Data!T58&lt;1, "&lt;1", IF(T1_Data!T58&gt;99, "&gt;99", T1_Data!T58))),"-")</f>
        <v>-</v>
      </c>
      <c r="U60" s="72" t="str">
        <f>IF(ISNUMBER(T1_Data!U58),IF(T1_Data!U58=-999,"NA",IF(T1_Data!U58&lt;1, "&lt;1", IF(T1_Data!U58&gt;99, "&gt;99", T1_Data!U58))),"-")</f>
        <v>-</v>
      </c>
      <c r="V60" s="72" t="str">
        <f>IF(ISNUMBER(T1_Data!V58),IF(T1_Data!V58=-999,"NA",IF(T1_Data!V58&lt;1, "&lt;1", IF(T1_Data!V58&gt;99, "&gt;99", T1_Data!V58))),"-")</f>
        <v>-</v>
      </c>
      <c r="W60" s="72" t="str">
        <f>IF(ISNUMBER(T1_Data!W58),IF(T1_Data!W58=-999,"NA",IF(T1_Data!W58&lt;1, "&lt;1", IF(T1_Data!W58&gt;99, "&gt;99", T1_Data!W58))),"-")</f>
        <v>-</v>
      </c>
      <c r="X60" s="72" t="str">
        <f>IF(ISNUMBER(T1_Data!X58),IF(T1_Data!X58=-999,"NA",IF(T1_Data!X58&lt;1, "&lt;1", IF(T1_Data!X58&gt;99, "&gt;99", T1_Data!X58))),"-")</f>
        <v>-</v>
      </c>
      <c r="Y60" s="72" t="str">
        <f>IF(ISNUMBER(T1_Data!Y58),IF(T1_Data!Y58=-999,"NA",IF(T1_Data!Y58&lt;1, "&lt;1", IF(T1_Data!Y58&gt;99, "&gt;99", T1_Data!Y58))),"-")</f>
        <v>-</v>
      </c>
      <c r="Z60" s="72" t="str">
        <f>IF(ISNUMBER(T1_Data!Z58),IF(T1_Data!Z58=-999,"NA",IF(T1_Data!Z58&lt;1, "&lt;1", IF(T1_Data!Z58&gt;99, "&gt;99", T1_Data!Z58))),"-")</f>
        <v>-</v>
      </c>
      <c r="AA60" s="72" t="str">
        <f>IF(ISNUMBER(T1_Data!AA58),IF(T1_Data!AA58=-999,"NA",IF(T1_Data!AA58&lt;1, "&lt;1", IF(T1_Data!AA58&gt;99, "&gt;99", T1_Data!AA58))),"-")</f>
        <v>-</v>
      </c>
      <c r="AB60" s="72" t="str">
        <f>IF(ISNUMBER(T1_Data!AB58),IF(T1_Data!AB58=-999,"NA",IF(T1_Data!AB58&lt;1, "&lt;1", IF(T1_Data!AB58&gt;99, "&gt;99", T1_Data!AB58))),"-")</f>
        <v>-</v>
      </c>
      <c r="AC60" s="72" t="str">
        <f>IF(ISNUMBER(T1_Data!AC58),IF(T1_Data!AC58=-999,"NA",IF(T1_Data!AC58&lt;1, "&lt;1", IF(T1_Data!AC58&gt;99, "&gt;99", T1_Data!AC58))),"-")</f>
        <v>-</v>
      </c>
      <c r="AD60" s="72" t="str">
        <f>IF(ISNUMBER(T1_Data!AD58),IF(T1_Data!AD58=-999,"NA",IF(T1_Data!AD58&lt;1, "&lt;1", IF(T1_Data!AD58&gt;99, "&gt;99", T1_Data!AD58))),"-")</f>
        <v>-</v>
      </c>
      <c r="AE60" s="72" t="str">
        <f>IF(ISNUMBER(T1_Data!AE58),IF(T1_Data!AE58=-999,"NA",IF(T1_Data!AE58&lt;1, "&lt;1", IF(T1_Data!AE58&gt;99, "&gt;99", T1_Data!AE58))),"-")</f>
        <v>-</v>
      </c>
      <c r="AF60" s="72" t="str">
        <f>IF(ISNUMBER(T1_Data!AF58),IF(T1_Data!AF58=-999,"NA",IF(T1_Data!AF58&lt;1, "&lt;1", IF(T1_Data!AF58&gt;99, "&gt;99", T1_Data!AF58))),"-")</f>
        <v>-</v>
      </c>
      <c r="AG60" s="72" t="str">
        <f>IF(ISNUMBER(T1_Data!AG58),IF(T1_Data!AG58=-999,"NA",IF(T1_Data!AG58&lt;1, "&lt;1", IF(T1_Data!AG58&gt;99, "&gt;99", T1_Data!AG58))),"-")</f>
        <v>-</v>
      </c>
      <c r="AH60" s="72" t="str">
        <f>IF(ISNUMBER(T1_Data!AH58),IF(T1_Data!AH58=-999,"NA",IF(T1_Data!AH58&lt;1, "&lt;1", IF(T1_Data!AH58&gt;99, "&gt;99", T1_Data!AH58))),"-")</f>
        <v>-</v>
      </c>
      <c r="AI60" s="72" t="str">
        <f>IF(ISNUMBER(T1_Data!AI58),IF(T1_Data!AI58=-999,"NA",IF(T1_Data!AI58&lt;1, "&lt;1", IF(T1_Data!AI58&gt;99, "&gt;99", T1_Data!AI58))),"-")</f>
        <v>-</v>
      </c>
      <c r="AJ60" s="72" t="str">
        <f>IF(ISNUMBER(T1_Data!AJ58),IF(T1_Data!AJ58=-999,"NA",IF(T1_Data!AJ58&lt;1, "&lt;1", IF(T1_Data!AJ58&gt;99, "&gt;99", T1_Data!AJ58))),"-")</f>
        <v>-</v>
      </c>
      <c r="AK60" s="72" t="str">
        <f>IF(ISNUMBER(T1_Data!AK58),IF(T1_Data!AK58=-999,"NA",IF(T1_Data!AK58&lt;1, "&lt;1", IF(T1_Data!AK58&gt;99, "&gt;99", T1_Data!AK58))),"-")</f>
        <v>-</v>
      </c>
      <c r="AL60" s="72" t="str">
        <f>IF(ISNUMBER(T1_Data!AL58),IF(T1_Data!AL58=-999,"NA",IF(T1_Data!AL58&lt;1, "&lt;1", IF(T1_Data!AL58&gt;99, "&gt;99", T1_Data!AL58))),"-")</f>
        <v>-</v>
      </c>
      <c r="AM60" s="72" t="str">
        <f>IF(ISNUMBER(T1_Data!AM58),IF(T1_Data!AM58=-999,"NA",IF(T1_Data!AM58&lt;1, "&lt;1", IF(T1_Data!AM58&gt;99, "&gt;99", T1_Data!AM58))),"-")</f>
        <v>-</v>
      </c>
      <c r="AN60" s="72" t="str">
        <f>IF(ISNUMBER(T1_Data!AN58),IF(T1_Data!AN58=-999,"NA",IF(T1_Data!AN58&lt;1, "&lt;1", IF(T1_Data!AN58&gt;99, "&gt;99", T1_Data!AN58))),"-")</f>
        <v>-</v>
      </c>
      <c r="AO60" s="72" t="str">
        <f>IF(ISNUMBER(T1_Data!AO58),IF(T1_Data!AO58=-999,"NA",IF(T1_Data!AO58&lt;1, "&lt;1", IF(T1_Data!AO58&gt;99, "&gt;99", T1_Data!AO58))),"-")</f>
        <v>-</v>
      </c>
      <c r="AP60" s="72" t="str">
        <f>IF(ISNUMBER(T1_Data!AP58),IF(T1_Data!AP58=-999,"NA",IF(T1_Data!AP58&lt;1, "&lt;1", IF(T1_Data!AP58&gt;99, "&gt;99", T1_Data!AP58))),"-")</f>
        <v>-</v>
      </c>
      <c r="AQ60" s="72" t="str">
        <f>IF(ISNUMBER(T1_Data!AQ58),IF(T1_Data!AQ58=-999,"NA",IF(T1_Data!AQ58&lt;1, "&lt;1", IF(T1_Data!AQ58&gt;99, "&gt;99", T1_Data!AQ58))),"-")</f>
        <v>-</v>
      </c>
      <c r="AR60" s="72" t="str">
        <f>IF(ISNUMBER(T1_Data!AR58),IF(T1_Data!AR58=-999,"NA",IF(T1_Data!AR58&lt;1, "&lt;1", IF(T1_Data!AR58&gt;99, "&gt;99", T1_Data!AR58))),"-")</f>
        <v>-</v>
      </c>
      <c r="AS60" s="72" t="str">
        <f>IF(ISNUMBER(T1_Data!AS58),IF(T1_Data!AS58=-999,"NA",IF(T1_Data!AS58&lt;1, "&lt;1", IF(T1_Data!AS58&gt;99, "&gt;99", T1_Data!AS58))),"-")</f>
        <v>-</v>
      </c>
      <c r="AT60" s="72" t="str">
        <f>IF(ISNUMBER(T1_Data!AT58),IF(T1_Data!AT58=-999,"NA",IF(T1_Data!AT58&lt;1, "&lt;1", IF(T1_Data!AT58&gt;99, "&gt;99", T1_Data!AT58))),"-")</f>
        <v>-</v>
      </c>
      <c r="AU60" s="72" t="str">
        <f>IF(ISNUMBER(T1_Data!AU58),IF(T1_Data!AU58=-999,"NA",IF(T1_Data!AU58&lt;1, "&lt;1", IF(T1_Data!AU58&gt;99, "&gt;99", T1_Data!AU58))),"-")</f>
        <v>-</v>
      </c>
      <c r="AV60" s="72" t="str">
        <f>IF(ISNUMBER(T1_Data!AV58),IF(T1_Data!AV58=-999,"NA",IF(T1_Data!AV58&lt;1, "&lt;1", IF(T1_Data!AV58&gt;99, "&gt;99", T1_Data!AV58))),"-")</f>
        <v>-</v>
      </c>
      <c r="AW60" s="72" t="str">
        <f>IF(ISNUMBER(T1_Data!AW58),IF(T1_Data!AW58=-999,"NA",IF(T1_Data!AW58&lt;1, "&lt;1", IF(T1_Data!AW58&gt;99, "&gt;99", T1_Data!AW58))),"-")</f>
        <v>-</v>
      </c>
      <c r="AX60" s="72" t="str">
        <f>IF(ISNUMBER(T1_Data!AX58),IF(T1_Data!AX58=-999,"NA",IF(T1_Data!AX58&lt;1, "&lt;1", IF(T1_Data!AX58&gt;99, "&gt;99", T1_Data!AX58))),"-")</f>
        <v>-</v>
      </c>
      <c r="AY60" s="72" t="str">
        <f>IF(ISNUMBER(T1_Data!AY58),IF(T1_Data!AY58=-999,"NA",IF(T1_Data!AY58&lt;1, "&lt;1", IF(T1_Data!AY58&gt;99, "&gt;99", T1_Data!AY58))),"-")</f>
        <v>-</v>
      </c>
      <c r="AZ60" s="72" t="str">
        <f>IF(ISNUMBER(T1_Data!AZ58),IF(T1_Data!AZ58=-999,"NA",IF(T1_Data!AZ58&lt;1, "&lt;1", IF(T1_Data!AZ58&gt;99, "&gt;99", T1_Data!AZ58))),"-")</f>
        <v>-</v>
      </c>
      <c r="BA60" s="72" t="str">
        <f>IF(ISNUMBER(T1_Data!BA58),IF(T1_Data!BA58=-999,"NA",IF(T1_Data!BA58&lt;1, "&lt;1", IF(T1_Data!BA58&gt;99, "&gt;99", T1_Data!BA58))),"-")</f>
        <v>-</v>
      </c>
      <c r="BB60" s="72" t="str">
        <f>IF(ISNUMBER(T1_Data!BB58),IF(T1_Data!BB58=-999,"NA",IF(T1_Data!BB58&lt;1, "&lt;1", IF(T1_Data!BB58&gt;99, "&gt;99", T1_Data!BB58))),"-")</f>
        <v>-</v>
      </c>
      <c r="BC60" s="72" t="str">
        <f>IF(ISNUMBER(T1_Data!BC58),IF(T1_Data!BC58=-999,"NA",IF(T1_Data!BC58&lt;1, "&lt;1", IF(T1_Data!BC58&gt;99, "&gt;99", T1_Data!BC58))),"-")</f>
        <v>-</v>
      </c>
      <c r="BD60" s="72" t="str">
        <f>IF(ISNUMBER(T1_Data!BD58),IF(T1_Data!BD58=-999,"NA",IF(T1_Data!BD58&lt;1, "&lt;1", IF(T1_Data!BD58&gt;99, "&gt;99", T1_Data!BD58))),"-")</f>
        <v>-</v>
      </c>
      <c r="BE60" s="72" t="str">
        <f>IF(ISNUMBER(T1_Data!BE58),IF(T1_Data!BE58=-999,"NA",IF(T1_Data!BE58&lt;1, "&lt;1", IF(T1_Data!BE58&gt;99, "&gt;99", T1_Data!BE58))),"-")</f>
        <v>-</v>
      </c>
      <c r="BF60" s="72" t="str">
        <f>IF(ISNUMBER(T1_Data!BF58),IF(T1_Data!BF58=-999,"NA",IF(T1_Data!BF58&lt;1, "&lt;1", IF(T1_Data!BF58&gt;99, "&gt;99", T1_Data!BF58))),"-")</f>
        <v>-</v>
      </c>
      <c r="BG60" s="72" t="str">
        <f>IF(ISNUMBER(T1_Data!BG58),IF(T1_Data!BG58=-999,"NA",IF(T1_Data!BG58&lt;1, "&lt;1", IF(T1_Data!BG58&gt;99, "&gt;99", T1_Data!BG58))),"-")</f>
        <v>-</v>
      </c>
      <c r="BH60" s="72" t="str">
        <f>IF(ISNUMBER(T1_Data!BH58),IF(T1_Data!BH58=-999,"NA",IF(T1_Data!BH58&lt;1, "&lt;1", IF(T1_Data!BH58&gt;99, "&gt;99", T1_Data!BH58))),"-")</f>
        <v>-</v>
      </c>
      <c r="BI60" s="72" t="str">
        <f>IF(ISNUMBER(T1_Data!BI58),IF(T1_Data!BI58=-999,"NA",IF(T1_Data!BI58&lt;1, "&lt;1", IF(T1_Data!BI58&gt;99, "&gt;99", T1_Data!BI58))),"-")</f>
        <v>-</v>
      </c>
      <c r="BJ60" s="72" t="str">
        <f>IF(ISNUMBER(T1_Data!BJ58),IF(T1_Data!BJ58=-999,"NA",IF(T1_Data!BJ58&lt;1, "&lt;1", IF(T1_Data!BJ58&gt;99, "&gt;99", T1_Data!BJ58))),"-")</f>
        <v>-</v>
      </c>
      <c r="BK60" s="72" t="str">
        <f>IF(ISNUMBER(T1_Data!BK58),IF(T1_Data!BK58=-999,"NA",IF(T1_Data!BK58&lt;1, "&lt;1", IF(T1_Data!BK58&gt;99, "&gt;99", T1_Data!BK58))),"-")</f>
        <v>-</v>
      </c>
      <c r="BL60" s="72" t="str">
        <f>IF(ISNUMBER(T1_Data!BL58),IF(T1_Data!BL58=-999,"NA",IF(T1_Data!BL58&lt;1, "&lt;1", IF(T1_Data!BL58&gt;99, "&gt;99", T1_Data!BL58))),"-")</f>
        <v>-</v>
      </c>
      <c r="BM60" s="72" t="str">
        <f>IF(ISNUMBER(T1_Data!BM58),IF(T1_Data!BM58=-999,"NA",IF(T1_Data!BM58&lt;1, "&lt;1", IF(T1_Data!BM58&gt;99, "&gt;99", T1_Data!BM58))),"-")</f>
        <v>-</v>
      </c>
      <c r="BN60" s="72" t="str">
        <f>IF(ISNUMBER(T1_Data!BN58),IF(T1_Data!BN58=-999,"NA",IF(T1_Data!BN58&lt;1, "&lt;1", IF(T1_Data!BN58&gt;99, "&gt;99", T1_Data!BN58))),"-")</f>
        <v>-</v>
      </c>
      <c r="BO60" s="72" t="str">
        <f>IF(ISNUMBER(T1_Data!BO58),IF(T1_Data!BO58=-999,"NA",IF(T1_Data!BO58&lt;1, "&lt;1", IF(T1_Data!BO58&gt;99, "&gt;99", T1_Data!BO58))),"-")</f>
        <v>-</v>
      </c>
      <c r="BP60" s="72" t="str">
        <f>IF(ISNUMBER(T1_Data!BP58),IF(T1_Data!BP58=-999,"NA",IF(T1_Data!BP58&lt;1, "&lt;1", IF(T1_Data!BP58&gt;99, "&gt;99", T1_Data!BP58))),"-")</f>
        <v>-</v>
      </c>
      <c r="BQ60" s="72" t="str">
        <f>IF(ISNUMBER(T1_Data!BQ58),IF(T1_Data!BQ58=-999,"NA",IF(T1_Data!BQ58&lt;1, "&lt;1", IF(T1_Data!BQ58&gt;99, "&gt;99", T1_Data!BQ58))),"-")</f>
        <v>-</v>
      </c>
      <c r="BR60" s="72" t="str">
        <f>IF(ISNUMBER(T1_Data!BR58),IF(T1_Data!BR58=-999,"NA",IF(T1_Data!BR58&lt;1, "&lt;1", IF(T1_Data!BR58&gt;99, "&gt;99", T1_Data!BR58))),"-")</f>
        <v>-</v>
      </c>
      <c r="BS60" s="72" t="str">
        <f>IF(ISNUMBER(T1_Data!BS58),IF(T1_Data!BS58=-999,"NA",IF(T1_Data!BS58&lt;1, "&lt;1", IF(T1_Data!BS58&gt;99, "&gt;99", T1_Data!BS58))),"-")</f>
        <v>-</v>
      </c>
      <c r="BT60" s="72" t="str">
        <f>IF(ISNUMBER(T1_Data!BT58),IF(T1_Data!BT58=-999,"NA",IF(T1_Data!BT58&lt;1, "&lt;1", IF(T1_Data!BT58&gt;99, "&gt;99", T1_Data!BT58))),"-")</f>
        <v>-</v>
      </c>
      <c r="BU60" s="72" t="str">
        <f>IF(ISNUMBER(T1_Data!BU58),IF(T1_Data!BU58=-999,"NA",IF(T1_Data!BU58&lt;1, "&lt;1", IF(T1_Data!BU58&gt;99, "&gt;99", T1_Data!BU58))),"-")</f>
        <v>-</v>
      </c>
      <c r="BV60" s="72" t="str">
        <f>IF(ISNUMBER(T1_Data!BV58),IF(T1_Data!BV58=-999,"NA",IF(T1_Data!BV58&lt;1, "&lt;1", IF(T1_Data!BV58&gt;99, "&gt;99", T1_Data!BV58))),"-")</f>
        <v>-</v>
      </c>
      <c r="BW60" s="72" t="str">
        <f>IF(ISNUMBER(T1_Data!BW58),IF(T1_Data!BW58=-999,"NA",IF(T1_Data!BW58&lt;1, "&lt;1", IF(T1_Data!BW58&gt;99, "&gt;99", T1_Data!BW58))),"-")</f>
        <v>-</v>
      </c>
      <c r="BX60" s="72" t="str">
        <f>IF(ISNUMBER(T1_Data!BX58),IF(T1_Data!BX58=-999,"NA",IF(T1_Data!BX58&lt;1, "&lt;1", IF(T1_Data!BX58&gt;99, "&gt;99", T1_Data!BX58))),"-")</f>
        <v>-</v>
      </c>
      <c r="BY60" s="72" t="str">
        <f>IF(ISNUMBER(T1_Data!BY58),IF(T1_Data!BY58=-999,"NA",IF(T1_Data!BY58&lt;1, "&lt;1", IF(T1_Data!BY58&gt;99, "&gt;99", T1_Data!BY58))),"-")</f>
        <v>-</v>
      </c>
      <c r="BZ60" s="72" t="str">
        <f>IF(ISNUMBER(T1_Data!BZ58),IF(T1_Data!BZ58=-999,"NA",IF(T1_Data!BZ58&lt;1, "&lt;1", IF(T1_Data!BZ58&gt;99, "&gt;99", T1_Data!BZ58))),"-")</f>
        <v>-</v>
      </c>
      <c r="CA60" s="72" t="str">
        <f>IF(ISNUMBER(T1_Data!CA58),IF(T1_Data!CA58=-999,"NA",IF(T1_Data!CA58&lt;1, "&lt;1", IF(T1_Data!CA58&gt;99, "&gt;99", T1_Data!CA58))),"-")</f>
        <v>-</v>
      </c>
      <c r="CB60" s="72" t="str">
        <f>IF(ISNUMBER(T1_Data!CB58),IF(T1_Data!CB58=-999,"NA",IF(T1_Data!CB58&lt;1, "&lt;1", IF(T1_Data!CB58&gt;99, "&gt;99", T1_Data!CB58))),"-")</f>
        <v>-</v>
      </c>
      <c r="CC60" s="72" t="str">
        <f>IF(ISNUMBER(T1_Data!CC58),IF(T1_Data!CC58=-999,"NA",IF(T1_Data!CC58&lt;1, "&lt;1", IF(T1_Data!CC58&gt;99, "&gt;99", T1_Data!CC58))),"-")</f>
        <v>-</v>
      </c>
      <c r="CD60" s="72" t="str">
        <f>IF(ISNUMBER(T1_Data!CD58),IF(T1_Data!CD58=-999,"NA",IF(T1_Data!CD58&lt;1, "&lt;1", IF(T1_Data!CD58&gt;99, "&gt;99", T1_Data!CD58))),"-")</f>
        <v>-</v>
      </c>
      <c r="CE60" s="72" t="str">
        <f>IF(ISNUMBER(T1_Data!CE58),IF(T1_Data!CE58=-999,"NA",IF(T1_Data!CE58&lt;1, "&lt;1", IF(T1_Data!CE58&gt;99, "&gt;99", T1_Data!CE58))),"-")</f>
        <v>-</v>
      </c>
      <c r="CF60" s="72" t="str">
        <f>IF(ISNUMBER(T1_Data!CF58),IF(T1_Data!CF58=-999,"NA",IF(T1_Data!CF58&lt;1, "&lt;1", IF(T1_Data!CF58&gt;99, "&gt;99", T1_Data!CF58))),"-")</f>
        <v>-</v>
      </c>
      <c r="CG60" s="72" t="str">
        <f>IF(ISNUMBER(T1_Data!CG58),IF(T1_Data!CG58=-999,"NA",IF(T1_Data!CG58&lt;1, "&lt;1", IF(T1_Data!CG58&gt;99, "&gt;99", T1_Data!CG58))),"-")</f>
        <v>-</v>
      </c>
      <c r="CH60" s="72" t="str">
        <f>IF(ISNUMBER(T1_Data!CH58),IF(T1_Data!CH58=-999,"NA",IF(T1_Data!CH58&lt;1, "&lt;1", IF(T1_Data!CH58&gt;99, "&gt;99", T1_Data!CH58))),"-")</f>
        <v>-</v>
      </c>
      <c r="CI60" s="72" t="str">
        <f>IF(ISNUMBER(T1_Data!CI58),IF(T1_Data!CI58=-999,"NA",IF(T1_Data!CI58&lt;1, "&lt;1", IF(T1_Data!CI58&gt;99, "&gt;99", T1_Data!CI58))),"-")</f>
        <v>-</v>
      </c>
      <c r="CJ60" s="72" t="str">
        <f>IF(ISNUMBER(T1_Data!CJ58),IF(T1_Data!CJ58=-999,"NA",IF(T1_Data!CJ58&lt;1, "&lt;1", IF(T1_Data!CJ58&gt;99, "&gt;99", T1_Data!CJ58))),"-")</f>
        <v>-</v>
      </c>
      <c r="CK60" s="72" t="str">
        <f>IF(ISNUMBER(T1_Data!CK58),IF(T1_Data!CK58=-999,"NA",IF(T1_Data!CK58&lt;1, "&lt;1", IF(T1_Data!CK58&gt;99, "&gt;99", T1_Data!CK58))),"-")</f>
        <v>-</v>
      </c>
      <c r="CL60" s="72" t="str">
        <f>IF(ISNUMBER(T1_Data!CL58),IF(T1_Data!CL58=-999,"NA",IF(T1_Data!CL58&lt;1, "&lt;1", IF(T1_Data!CL58&gt;99, "&gt;99", T1_Data!CL58))),"-")</f>
        <v>-</v>
      </c>
      <c r="CM60" s="72" t="str">
        <f>IF(ISNUMBER(T1_Data!CM58),IF(T1_Data!CM58=-999,"NA",IF(T1_Data!CM58&lt;1, "&lt;1", IF(T1_Data!CM58&gt;99, "&gt;99", T1_Data!CM58))),"-")</f>
        <v>-</v>
      </c>
      <c r="CN60" s="72" t="str">
        <f>IF(ISNUMBER(T1_Data!CN58),IF(T1_Data!CN58=-999,"NA",IF(T1_Data!CN58&lt;1, "&lt;1", IF(T1_Data!CN58&gt;99, "&gt;99", T1_Data!CN58))),"-")</f>
        <v>-</v>
      </c>
      <c r="CO60" s="72" t="str">
        <f>IF(ISNUMBER(T1_Data!CO58),IF(T1_Data!CO58=-999,"NA",IF(T1_Data!CO58&lt;1, "&lt;1", IF(T1_Data!CO58&gt;99, "&gt;99", T1_Data!CO58))),"-")</f>
        <v>-</v>
      </c>
      <c r="CP60" s="72" t="str">
        <f>IF(ISNUMBER(T1_Data!CP58),IF(T1_Data!CP58=-999,"NA",IF(T1_Data!CP58&lt;1, "&lt;1", IF(T1_Data!CP58&gt;99, "&gt;99", T1_Data!CP58))),"-")</f>
        <v>-</v>
      </c>
      <c r="CQ60" s="72" t="str">
        <f>IF(ISNUMBER(T1_Data!CQ58),IF(T1_Data!CQ58=-999,"NA",IF(T1_Data!CQ58&lt;1, "&lt;1", IF(T1_Data!CQ58&gt;99, "&gt;99", T1_Data!CQ58))),"-")</f>
        <v>-</v>
      </c>
      <c r="CR60" s="72" t="str">
        <f>IF(ISNUMBER(T1_Data!CR58),IF(T1_Data!CR58=-999,"NA",IF(T1_Data!CR58&lt;1, "&lt;1", IF(T1_Data!CR58&gt;99, "&gt;99", T1_Data!CR58))),"-")</f>
        <v>-</v>
      </c>
      <c r="CS60" s="72" t="str">
        <f>IF(ISNUMBER(T1_Data!CS58),IF(T1_Data!CS58=-999,"NA",IF(T1_Data!CS58&lt;1, "&lt;1", IF(T1_Data!CS58&gt;99, "&gt;99", T1_Data!CS58))),"-")</f>
        <v>-</v>
      </c>
      <c r="CT60" s="72" t="str">
        <f>IF(ISNUMBER(T1_Data!CT58),IF(T1_Data!CT58=-999,"NA",IF(T1_Data!CT58&lt;1, "&lt;1", IF(T1_Data!CT58&gt;99, "&gt;99", T1_Data!CT58))),"-")</f>
        <v>-</v>
      </c>
      <c r="CU60" s="72" t="str">
        <f>IF(ISNUMBER(T1_Data!CU58),IF(T1_Data!CU58=-999,"NA",IF(T1_Data!CU58&lt;1, "&lt;1", IF(T1_Data!CU58&gt;99, "&gt;99", T1_Data!CU58))),"-")</f>
        <v>-</v>
      </c>
      <c r="CV60" s="72" t="str">
        <f>IF(ISNUMBER(T1_Data!CV58),IF(T1_Data!CV58=-999,"NA",IF(T1_Data!CV58&lt;1, "&lt;1", IF(T1_Data!CV58&gt;99, "&gt;99", T1_Data!CV58))),"-")</f>
        <v>-</v>
      </c>
      <c r="CW60" s="72" t="str">
        <f>IF(ISNUMBER(T1_Data!CW58),IF(T1_Data!CW58=-999,"NA",IF(T1_Data!CW58&lt;1, "&lt;1", IF(T1_Data!CW58&gt;99, "&gt;99", T1_Data!CW58))),"-")</f>
        <v>-</v>
      </c>
      <c r="CX60" s="72" t="str">
        <f>IF(ISNUMBER(T1_Data!CX58),IF(T1_Data!CX58=-999,"NA",IF(T1_Data!CX58&lt;1, "&lt;1", IF(T1_Data!CX58&gt;99, "&gt;99", T1_Data!CX58))),"-")</f>
        <v>-</v>
      </c>
      <c r="CY60" s="72" t="str">
        <f>IF(ISNUMBER(T1_Data!CY58),IF(T1_Data!CY58=-999,"NA",IF(T1_Data!CY58&lt;1, "&lt;1", IF(T1_Data!CY58&gt;99, "&gt;99", T1_Data!CY58))),"-")</f>
        <v>-</v>
      </c>
      <c r="CZ60" s="72" t="str">
        <f>IF(ISNUMBER(T1_Data!CZ58),IF(T1_Data!CZ58=-999,"NA",IF(T1_Data!CZ58&lt;1, "&lt;1", IF(T1_Data!CZ58&gt;99, "&gt;99", T1_Data!CZ58))),"-")</f>
        <v>-</v>
      </c>
      <c r="DA60" s="72" t="str">
        <f>IF(ISNUMBER(T1_Data!DA58),IF(T1_Data!DA58=-999,"NA",IF(T1_Data!DA58&lt;1, "&lt;1", IF(T1_Data!DA58&gt;99, "&gt;99", T1_Data!DA58))),"-")</f>
        <v>-</v>
      </c>
      <c r="DB60" s="72" t="str">
        <f>IF(ISNUMBER(T1_Data!DB58),IF(T1_Data!DB58=-999,"NA",IF(T1_Data!DB58&lt;1, "&lt;1", IF(T1_Data!DB58&gt;99, "&gt;99", T1_Data!DB58))),"-")</f>
        <v>-</v>
      </c>
      <c r="DC60" s="72" t="str">
        <f>IF(ISNUMBER(T1_Data!DC58),IF(T1_Data!DC58=-999,"NA",IF(T1_Data!DC58&lt;1, "&lt;1", IF(T1_Data!DC58&gt;99, "&gt;99", T1_Data!DC58))),"-")</f>
        <v>-</v>
      </c>
      <c r="DD60" s="72" t="str">
        <f>IF(ISNUMBER(T1_Data!DD58),IF(T1_Data!DD58=-999,"NA",IF(T1_Data!DD58&lt;1, "&lt;1", IF(T1_Data!DD58&gt;99, "&gt;99", T1_Data!DD58))),"-")</f>
        <v>-</v>
      </c>
      <c r="DE60" s="72" t="str">
        <f>IF(ISNUMBER(T1_Data!DE58),IF(T1_Data!DE58=-999,"NA",IF(T1_Data!DE58&lt;1, "&lt;1", IF(T1_Data!DE58&gt;99, "&gt;99", T1_Data!DE58))),"-")</f>
        <v>-</v>
      </c>
      <c r="DF60" s="72" t="str">
        <f>IF(ISNUMBER(T1_Data!DF58),IF(T1_Data!DF58=-999,"NA",IF(T1_Data!DF58&lt;1, "&lt;1", IF(T1_Data!DF58&gt;99, "&gt;99", T1_Data!DF58))),"-")</f>
        <v>-</v>
      </c>
      <c r="DG60" s="72" t="str">
        <f>IF(ISNUMBER(T1_Data!DG58),IF(T1_Data!DG58=-999,"NA",IF(T1_Data!DG58&lt;1, "&lt;1", IF(T1_Data!DG58&gt;99, "&gt;99", T1_Data!DG58))),"-")</f>
        <v>-</v>
      </c>
      <c r="DH60" s="72" t="str">
        <f>IF(ISNUMBER(T1_Data!DH58),IF(T1_Data!DH58=-999,"NA",IF(T1_Data!DH58&lt;1, "&lt;1", IF(T1_Data!DH58&gt;99, "&gt;99", T1_Data!DH58))),"-")</f>
        <v>-</v>
      </c>
      <c r="DI60" s="72" t="str">
        <f>IF(ISNUMBER(T1_Data!DI58),IF(T1_Data!DI58=-999,"NA",IF(T1_Data!DI58&lt;1, "&lt;1", IF(T1_Data!DI58&gt;99, "&gt;99", T1_Data!DI58))),"-")</f>
        <v>-</v>
      </c>
      <c r="DJ60" s="72" t="str">
        <f>IF(ISNUMBER(T1_Data!DJ58),IF(T1_Data!DJ58=-999,"NA",IF(T1_Data!DJ58&lt;1, "&lt;1", IF(T1_Data!DJ58&gt;99, "&gt;99", T1_Data!DJ58))),"-")</f>
        <v>-</v>
      </c>
      <c r="DK60" s="72" t="str">
        <f>IF(ISNUMBER(T1_Data!DK58),IF(T1_Data!DK58=-999,"NA",IF(T1_Data!DK58&lt;1, "&lt;1", IF(T1_Data!DK58&gt;99, "&gt;99", T1_Data!DK58))),"-")</f>
        <v>-</v>
      </c>
      <c r="DL60" s="72" t="str">
        <f>IF(ISNUMBER(T1_Data!DL58),IF(T1_Data!DL58=-999,"NA",IF(T1_Data!DL58&lt;1, "&lt;1", IF(T1_Data!DL58&gt;99, "&gt;99", T1_Data!DL58))),"-")</f>
        <v>-</v>
      </c>
      <c r="DM60" s="72" t="str">
        <f>IF(ISNUMBER(T1_Data!DM58),IF(T1_Data!DM58=-999,"NA",IF(T1_Data!DM58&lt;1, "&lt;1", IF(T1_Data!DM58&gt;99, "&gt;99", T1_Data!DM58))),"-")</f>
        <v>-</v>
      </c>
      <c r="DN60" s="72" t="str">
        <f>IF(ISNUMBER(T1_Data!DN58),IF(T1_Data!DN58=-999,"NA",IF(T1_Data!DN58&lt;1, "&lt;1", IF(T1_Data!DN58&gt;99, "&gt;99", T1_Data!DN58))),"-")</f>
        <v>-</v>
      </c>
      <c r="DO60" s="72" t="str">
        <f>IF(ISNUMBER(T1_Data!DO58),IF(T1_Data!DO58=-999,"NA",IF(T1_Data!DO58&lt;1, "&lt;1", IF(T1_Data!DO58&gt;99, "&gt;99", T1_Data!DO58))),"-")</f>
        <v>-</v>
      </c>
      <c r="DP60" s="72" t="str">
        <f>IF(ISNUMBER(T1_Data!DP58),IF(T1_Data!DP58=-999,"NA",IF(T1_Data!DP58&lt;1, "&lt;1", IF(T1_Data!DP58&gt;99, "&gt;99", T1_Data!DP58))),"-")</f>
        <v>-</v>
      </c>
      <c r="DQ60" s="72" t="str">
        <f>IF(ISNUMBER(T1_Data!DQ58),IF(T1_Data!DQ58=-999,"NA",IF(T1_Data!DQ58&lt;1, "&lt;1", IF(T1_Data!DQ58&gt;99, "&gt;99", T1_Data!DQ58))),"-")</f>
        <v>-</v>
      </c>
      <c r="DR60" s="72" t="str">
        <f>IF(ISNUMBER(T1_Data!DR58),IF(T1_Data!DR58=-999,"NA",IF(T1_Data!DR58&lt;1, "&lt;1", IF(T1_Data!DR58&gt;99, "&gt;99", T1_Data!DR58))),"-")</f>
        <v>-</v>
      </c>
      <c r="DS60" s="72" t="str">
        <f>IF(ISNUMBER(T1_Data!DS58),IF(T1_Data!DS58=-999,"NA",IF(T1_Data!DS58&lt;1, "&lt;1", IF(T1_Data!DS58&gt;99, "&gt;99", T1_Data!DS58))),"-")</f>
        <v>-</v>
      </c>
      <c r="DT60" s="72" t="str">
        <f>IF(ISNUMBER(T1_Data!DT58),IF(T1_Data!DT58=-999,"NA",IF(T1_Data!DT58&lt;1, "&lt;1", IF(T1_Data!DT58&gt;99, "&gt;99", T1_Data!DT58))),"-")</f>
        <v>-</v>
      </c>
      <c r="DU60" s="72" t="str">
        <f>IF(ISNUMBER(T1_Data!DU58),IF(T1_Data!DU58=-999,"NA",IF(T1_Data!DU58&lt;1, "&lt;1", IF(T1_Data!DU58&gt;99, "&gt;99", T1_Data!DU58))),"-")</f>
        <v>-</v>
      </c>
      <c r="DV60" s="72" t="str">
        <f>IF(ISNUMBER(T1_Data!DV58),IF(T1_Data!DV58=-999,"NA",IF(T1_Data!DV58&lt;1, "&lt;1", IF(T1_Data!DV58&gt;99, "&gt;99", T1_Data!DV58))),"-")</f>
        <v>-</v>
      </c>
      <c r="DW60" s="72" t="str">
        <f>IF(ISNUMBER(T1_Data!DW58),IF(T1_Data!DW58=-999,"NA",IF(T1_Data!DW58&lt;1, "&lt;1", IF(T1_Data!DW58&gt;99, "&gt;99", T1_Data!DW58))),"-")</f>
        <v>-</v>
      </c>
      <c r="DX60" s="72" t="str">
        <f>IF(ISNUMBER(T1_Data!DX58),IF(T1_Data!DX58=-999,"NA",IF(T1_Data!DX58&lt;1, "&lt;1", IF(T1_Data!DX58&gt;99, "&gt;99", T1_Data!DX58))),"-")</f>
        <v>-</v>
      </c>
      <c r="DY60" s="72" t="str">
        <f>IF(ISNUMBER(T1_Data!DY58),IF(T1_Data!DY58=-999,"NA",IF(T1_Data!DY58&lt;1, "&lt;1", IF(T1_Data!DY58&gt;99, "&gt;99", T1_Data!DY58))),"-")</f>
        <v>-</v>
      </c>
      <c r="DZ60" s="72" t="str">
        <f>IF(ISNUMBER(T1_Data!DZ58),IF(T1_Data!DZ58=-999,"NA",IF(T1_Data!DZ58&lt;1, "&lt;1", IF(T1_Data!DZ58&gt;99, "&gt;99", T1_Data!DZ58))),"-")</f>
        <v>-</v>
      </c>
      <c r="EA60" s="72" t="str">
        <f>IF(ISNUMBER(T1_Data!EA58),IF(T1_Data!EA58=-999,"NA",IF(T1_Data!EA58&lt;1, "&lt;1", IF(T1_Data!EA58&gt;99, "&gt;99", T1_Data!EA58))),"-")</f>
        <v>-</v>
      </c>
      <c r="EB60" s="72" t="str">
        <f>IF(ISNUMBER(T1_Data!EB58),IF(T1_Data!EB58=-999,"NA",IF(T1_Data!EB58&lt;1, "&lt;1", IF(T1_Data!EB58&gt;99, "&gt;99", T1_Data!EB58))),"-")</f>
        <v>-</v>
      </c>
      <c r="EC60" s="72" t="str">
        <f>IF(ISNUMBER(T1_Data!EC58),IF(T1_Data!EC58=-999,"NA",IF(T1_Data!EC58&lt;1, "&lt;1", IF(T1_Data!EC58&gt;99, "&gt;99", T1_Data!EC58))),"-")</f>
        <v>-</v>
      </c>
      <c r="ED60" s="72" t="str">
        <f>IF(ISNUMBER(T1_Data!ED58),IF(T1_Data!ED58=-999,"NA",IF(T1_Data!ED58&lt;1, "&lt;1", IF(T1_Data!ED58&gt;99, "&gt;99", T1_Data!ED58))),"-")</f>
        <v>-</v>
      </c>
      <c r="EE60" s="72" t="str">
        <f>IF(ISNUMBER(T1_Data!EE58),IF(T1_Data!EE58=-999,"NA",IF(T1_Data!EE58&lt;1, "&lt;1", IF(T1_Data!EE58&gt;99, "&gt;99", T1_Data!EE58))),"-")</f>
        <v>-</v>
      </c>
      <c r="EF60" s="72" t="str">
        <f>IF(ISNUMBER(T1_Data!EF58),IF(T1_Data!EF58=-999,"NA",IF(T1_Data!EF58&lt;1, "&lt;1", IF(T1_Data!EF58&gt;99, "&gt;99", T1_Data!EF58))),"-")</f>
        <v>-</v>
      </c>
      <c r="EG60" s="72" t="str">
        <f>IF(ISNUMBER(T1_Data!EG58),IF(T1_Data!EG58=-999,"NA",IF(T1_Data!EG58&lt;1, "&lt;1", IF(T1_Data!EG58&gt;99, "&gt;99", T1_Data!EG58))),"-")</f>
        <v>-</v>
      </c>
      <c r="EH60" s="72" t="str">
        <f>IF(ISNUMBER(T1_Data!EH58),IF(T1_Data!EH58=-999,"NA",IF(T1_Data!EH58&lt;1, "&lt;1", IF(T1_Data!EH58&gt;99, "&gt;99", T1_Data!EH58))),"-")</f>
        <v>-</v>
      </c>
      <c r="EI60" s="72" t="str">
        <f>IF(ISNUMBER(T1_Data!EI58),IF(T1_Data!EI58=-999,"NA",IF(T1_Data!EI58&lt;1, "&lt;1", IF(T1_Data!EI58&gt;99, "&gt;99", T1_Data!EI58))),"-")</f>
        <v>-</v>
      </c>
      <c r="EJ60" s="72" t="str">
        <f>IF(ISNUMBER(T1_Data!EJ58),IF(T1_Data!EJ58=-999,"NA",IF(T1_Data!EJ58&lt;1, "&lt;1", IF(T1_Data!EJ58&gt;99, "&gt;99", T1_Data!EJ58))),"-")</f>
        <v>-</v>
      </c>
      <c r="EK60" s="72" t="str">
        <f>IF(ISNUMBER(T1_Data!EK58),IF(T1_Data!EK58=-999,"NA",IF(T1_Data!EK58&lt;1, "&lt;1", IF(T1_Data!EK58&gt;99, "&gt;99", T1_Data!EK58))),"-")</f>
        <v>-</v>
      </c>
      <c r="EL60" s="72" t="str">
        <f>IF(ISNUMBER(T1_Data!EL58),IF(T1_Data!EL58=-999,"NA",IF(T1_Data!EL58&lt;1, "&lt;1", IF(T1_Data!EL58&gt;99, "&gt;99", T1_Data!EL58))),"-")</f>
        <v>-</v>
      </c>
      <c r="EM60" s="72" t="str">
        <f>IF(ISNUMBER(T1_Data!EM58),IF(T1_Data!EM58=-999,"NA",IF(T1_Data!EM58&lt;1, "&lt;1", IF(T1_Data!EM58&gt;99, "&gt;99", T1_Data!EM58))),"-")</f>
        <v>-</v>
      </c>
      <c r="EN60" s="72" t="str">
        <f>IF(ISNUMBER(T1_Data!EN58),IF(T1_Data!EN58=-999,"NA",IF(T1_Data!EN58&lt;1, "&lt;1", IF(T1_Data!EN58&gt;99, "&gt;99", T1_Data!EN58))),"-")</f>
        <v>-</v>
      </c>
      <c r="EO60" s="72" t="str">
        <f>IF(ISNUMBER(T1_Data!EO58),IF(T1_Data!EO58=-999,"NA",IF(T1_Data!EO58&lt;1, "&lt;1", IF(T1_Data!EO58&gt;99, "&gt;99", T1_Data!EO58))),"-")</f>
        <v>-</v>
      </c>
      <c r="EP60" s="72" t="str">
        <f>IF(ISNUMBER(T1_Data!EP58),IF(T1_Data!EP58=-999,"NA",IF(T1_Data!EP58&lt;1, "&lt;1", IF(T1_Data!EP58&gt;99, "&gt;99", T1_Data!EP58))),"-")</f>
        <v>-</v>
      </c>
      <c r="EQ60" s="72" t="str">
        <f>IF(ISNUMBER(T1_Data!EQ58),IF(T1_Data!EQ58=-999,"NA",IF(T1_Data!EQ58&lt;1, "&lt;1", IF(T1_Data!EQ58&gt;99, "&gt;99", T1_Data!EQ58))),"-")</f>
        <v>-</v>
      </c>
      <c r="ER60" s="72" t="str">
        <f>IF(ISNUMBER(T1_Data!ER58),IF(T1_Data!ER58=-999,"NA",IF(T1_Data!ER58&lt;1, "&lt;1", IF(T1_Data!ER58&gt;99, "&gt;99", T1_Data!ER58))),"-")</f>
        <v>-</v>
      </c>
      <c r="ES60" s="72" t="str">
        <f>IF(ISNUMBER(T1_Data!ES58),IF(T1_Data!ES58=-999,"NA",IF(T1_Data!ES58&lt;1, "&lt;1", IF(T1_Data!ES58&gt;99, "&gt;99", T1_Data!ES58))),"-")</f>
        <v>-</v>
      </c>
      <c r="ET60" s="72" t="str">
        <f>IF(ISNUMBER(T1_Data!ET58),IF(T1_Data!ET58=-999,"NA",IF(T1_Data!ET58&lt;1, "&lt;1", IF(T1_Data!ET58&gt;99, "&gt;99", T1_Data!ET58))),"-")</f>
        <v>-</v>
      </c>
      <c r="EU60" s="72" t="str">
        <f>IF(ISNUMBER(T1_Data!EU58),IF(T1_Data!EU58=-999,"NA",IF(T1_Data!EU58&lt;1, "&lt;1", IF(T1_Data!EU58&gt;99, "&gt;99", T1_Data!EU58))),"-")</f>
        <v>-</v>
      </c>
      <c r="EV60" s="72" t="str">
        <f>IF(ISNUMBER(T1_Data!EV58),IF(T1_Data!EV58=-999,"NA",IF(T1_Data!EV58&lt;1, "&lt;1", IF(T1_Data!EV58&gt;99, "&gt;99", T1_Data!EV58))),"-")</f>
        <v>-</v>
      </c>
      <c r="EW60" s="72" t="str">
        <f>IF(ISNUMBER(T1_Data!EW58),IF(T1_Data!EW58=-999,"NA",IF(T1_Data!EW58&lt;1, "&lt;1", IF(T1_Data!EW58&gt;99, "&gt;99", T1_Data!EW58))),"-")</f>
        <v>-</v>
      </c>
      <c r="EX60" s="72" t="str">
        <f>IF(ISNUMBER(T1_Data!EX58),IF(T1_Data!EX58=-999,"NA",IF(T1_Data!EX58&lt;1, "&lt;1", IF(T1_Data!EX58&gt;99, "&gt;99", T1_Data!EX58))),"-")</f>
        <v>-</v>
      </c>
      <c r="EY60" s="72" t="str">
        <f>IF(ISNUMBER(T1_Data!EY58),IF(T1_Data!EY58=-999,"NA",IF(T1_Data!EY58&lt;1, "&lt;1", IF(T1_Data!EY58&gt;99, "&gt;99", T1_Data!EY58))),"-")</f>
        <v>-</v>
      </c>
      <c r="EZ60" s="72" t="str">
        <f>IF(ISNUMBER(T1_Data!EZ58),IF(T1_Data!EZ58=-999,"NA",IF(T1_Data!EZ58&lt;1, "&lt;1", IF(T1_Data!EZ58&gt;99, "&gt;99", T1_Data!EZ58))),"-")</f>
        <v>-</v>
      </c>
      <c r="FA60" s="72" t="str">
        <f>IF(ISNUMBER(T1_Data!FA58),IF(T1_Data!FA58=-999,"NA",IF(T1_Data!FA58&lt;1, "&lt;1", IF(T1_Data!FA58&gt;99, "&gt;99", T1_Data!FA58))),"-")</f>
        <v>-</v>
      </c>
      <c r="FB60" s="72" t="str">
        <f>IF(ISNUMBER(T1_Data!FB58),IF(T1_Data!FB58=-999,"NA",IF(T1_Data!FB58&lt;1, "&lt;1", IF(T1_Data!FB58&gt;99, "&gt;99", T1_Data!FB58))),"-")</f>
        <v>-</v>
      </c>
      <c r="FC60" s="72" t="str">
        <f>IF(ISNUMBER(T1_Data!FC58),IF(T1_Data!FC58=-999,"NA",IF(T1_Data!FC58&lt;1, "&lt;1", IF(T1_Data!FC58&gt;99, "&gt;99", T1_Data!FC58))),"-")</f>
        <v>-</v>
      </c>
      <c r="FD60" s="72" t="str">
        <f>IF(ISNUMBER(T1_Data!FD58),IF(T1_Data!FD58=-999,"NA",IF(T1_Data!FD58&lt;1, "&lt;1", IF(T1_Data!FD58&gt;99, "&gt;99", T1_Data!FD58))),"-")</f>
        <v>-</v>
      </c>
      <c r="FE60" s="72" t="str">
        <f>IF(ISNUMBER(T1_Data!FE58),IF(T1_Data!FE58=-999,"NA",IF(T1_Data!FE58&lt;1, "&lt;1", IF(T1_Data!FE58&gt;99, "&gt;99", T1_Data!FE58))),"-")</f>
        <v>-</v>
      </c>
      <c r="FF60" s="72" t="str">
        <f>IF(ISNUMBER(T1_Data!FF58),IF(T1_Data!FF58=-999,"NA",IF(T1_Data!FF58&lt;1, "&lt;1", IF(T1_Data!FF58&gt;99, "&gt;99", T1_Data!FF58))),"-")</f>
        <v>-</v>
      </c>
      <c r="FG60" s="72" t="str">
        <f>IF(ISNUMBER(T1_Data!FG58),IF(T1_Data!FG58=-999,"NA",IF(T1_Data!FG58&lt;1, "&lt;1", IF(T1_Data!FG58&gt;99, "&gt;99", T1_Data!FG58))),"-")</f>
        <v>-</v>
      </c>
      <c r="FH60" s="72" t="str">
        <f>IF(ISNUMBER(T1_Data!FH58),IF(T1_Data!FH58=-999,"NA",IF(T1_Data!FH58&lt;1, "&lt;1", IF(T1_Data!FH58&gt;99, "&gt;99", T1_Data!FH58))),"-")</f>
        <v>-</v>
      </c>
      <c r="FI60" s="72" t="str">
        <f>IF(ISNUMBER(T1_Data!FI58),IF(T1_Data!FI58=-999,"NA",IF(T1_Data!FI58&lt;1, "&lt;1", IF(T1_Data!FI58&gt;99, "&gt;99", T1_Data!FI58))),"-")</f>
        <v>-</v>
      </c>
      <c r="FJ60" s="72" t="str">
        <f>IF(ISNUMBER(T1_Data!FJ58),IF(T1_Data!FJ58=-999,"NA",IF(T1_Data!FJ58&lt;1, "&lt;1", IF(T1_Data!FJ58&gt;99, "&gt;99", T1_Data!FJ58))),"-")</f>
        <v>-</v>
      </c>
      <c r="FK60" s="72" t="str">
        <f>IF(ISNUMBER(T1_Data!FK58),IF(T1_Data!FK58=-999,"NA",IF(T1_Data!FK58&lt;1, "&lt;1", IF(T1_Data!FK58&gt;99, "&gt;99", T1_Data!FK58))),"-")</f>
        <v>-</v>
      </c>
      <c r="FL60" s="72" t="str">
        <f>IF(ISNUMBER(T1_Data!FL58),IF(T1_Data!FL58=-999,"NA",IF(T1_Data!FL58&lt;1, "&lt;1", IF(T1_Data!FL58&gt;99, "&gt;99", T1_Data!FL58))),"-")</f>
        <v>-</v>
      </c>
      <c r="FM60" s="72" t="str">
        <f>IF(ISNUMBER(T1_Data!FM58),IF(T1_Data!FM58=-999,"NA",IF(T1_Data!FM58&lt;1, "&lt;1", IF(T1_Data!FM58&gt;99, "&gt;99", T1_Data!FM58))),"-")</f>
        <v>-</v>
      </c>
      <c r="FN60" s="72" t="str">
        <f>IF(ISNUMBER(T1_Data!FN58),IF(T1_Data!FN58=-999,"NA",IF(T1_Data!FN58&lt;1, "&lt;1", IF(T1_Data!FN58&gt;99, "&gt;99", T1_Data!FN58))),"-")</f>
        <v>-</v>
      </c>
      <c r="FO60" s="72" t="str">
        <f>IF(ISNUMBER(T1_Data!FO58),IF(T1_Data!FO58=-999,"NA",IF(T1_Data!FO58&lt;1, "&lt;1", IF(T1_Data!FO58&gt;99, "&gt;99", T1_Data!FO58))),"-")</f>
        <v>-</v>
      </c>
      <c r="FP60" s="72" t="str">
        <f>IF(ISNUMBER(T1_Data!FP58),IF(T1_Data!FP58=-999,"NA",IF(T1_Data!FP58&lt;1, "&lt;1", IF(T1_Data!FP58&gt;99, "&gt;99", T1_Data!FP58))),"-")</f>
        <v>-</v>
      </c>
      <c r="FQ60" s="72" t="str">
        <f>IF(ISNUMBER(T1_Data!FQ58),IF(T1_Data!FQ58=-999,"NA",IF(T1_Data!FQ58&lt;1, "&lt;1", IF(T1_Data!FQ58&gt;99, "&gt;99", T1_Data!FQ58))),"-")</f>
        <v>-</v>
      </c>
      <c r="FR60" s="72" t="str">
        <f>IF(ISNUMBER(T1_Data!FR58),IF(T1_Data!FR58=-999,"NA",IF(T1_Data!FR58&lt;1, "&lt;1", IF(T1_Data!FR58&gt;99, "&gt;99", T1_Data!FR58))),"-")</f>
        <v>-</v>
      </c>
      <c r="FS60" s="72" t="str">
        <f>IF(ISNUMBER(T1_Data!FS58),IF(T1_Data!FS58=-999,"NA",IF(T1_Data!FS58&lt;1, "&lt;1", IF(T1_Data!FS58&gt;99, "&gt;99", T1_Data!FS58))),"-")</f>
        <v>-</v>
      </c>
      <c r="FT60" s="72" t="str">
        <f>IF(ISNUMBER(T1_Data!FT58),IF(T1_Data!FT58=-999,"NA",IF(T1_Data!FT58&lt;1, "&lt;1", IF(T1_Data!FT58&gt;99, "&gt;99", T1_Data!FT58))),"-")</f>
        <v>-</v>
      </c>
      <c r="FU60" s="72" t="str">
        <f>IF(ISNUMBER(T1_Data!FU58),IF(T1_Data!FU58=-999,"NA",IF(T1_Data!FU58&lt;1, "&lt;1", IF(T1_Data!FU58&gt;99, "&gt;99", T1_Data!FU58))),"-")</f>
        <v>-</v>
      </c>
      <c r="FV60" s="72" t="str">
        <f>IF(ISNUMBER(T1_Data!FV58),IF(T1_Data!FV58=-999,"NA",IF(T1_Data!FV58&lt;1, "&lt;1", IF(T1_Data!FV58&gt;99, "&gt;99", T1_Data!FV58))),"-")</f>
        <v>-</v>
      </c>
      <c r="FW60" s="72" t="str">
        <f>IF(ISNUMBER(T1_Data!FW58),IF(T1_Data!FW58=-999,"NA",IF(T1_Data!FW58&lt;1, "&lt;1", IF(T1_Data!FW58&gt;99, "&gt;99", T1_Data!FW58))),"-")</f>
        <v>-</v>
      </c>
      <c r="FX60" s="71" t="str">
        <f>IF(ISBLANK(T1_Data!FX58), "", T1_Data!FX58)</f>
        <v/>
      </c>
    </row>
    <row r="61" spans="1:180" x14ac:dyDescent="0.25">
      <c r="A61" s="71" t="str">
        <f>IF(ISBLANK(T1_Data!A59), "", T1_Data!A59)</f>
        <v/>
      </c>
      <c r="B61" s="72" t="str">
        <f>IF(ISNUMBER(T1_Data!B59), T1_Data!B59,"-")</f>
        <v>-</v>
      </c>
      <c r="C61" s="72" t="str">
        <f>IF(ISNUMBER(T1_Data!C59),IF(T1_Data!C59=-999,"NA",IF(T1_Data!C59&lt;1, "&lt;1", IF(T1_Data!C59&gt;99, "&gt;99", T1_Data!C59))),"-")</f>
        <v>-</v>
      </c>
      <c r="D61" s="72" t="str">
        <f>IF(ISNUMBER(T1_Data!D59),IF(T1_Data!D59=-999,"NA",IF(T1_Data!D59&lt;1, "&lt;1", IF(T1_Data!D59&gt;99, "&gt;99", T1_Data!D59))),"-")</f>
        <v>-</v>
      </c>
      <c r="E61" s="72" t="str">
        <f>IF(ISNUMBER(T1_Data!E59),IF(T1_Data!E59=-999,"NA",IF(T1_Data!E59&lt;1, "&lt;1", IF(T1_Data!E59&gt;99, "&gt;99", T1_Data!E59))),"-")</f>
        <v>-</v>
      </c>
      <c r="F61" s="72" t="str">
        <f>IF(ISNUMBER(T1_Data!F59),IF(T1_Data!F59=-999,"NA",IF(T1_Data!F59&lt;1, "&lt;1", IF(T1_Data!F59&gt;99, "&gt;99", T1_Data!F59))),"-")</f>
        <v>-</v>
      </c>
      <c r="G61" s="72" t="str">
        <f>IF(ISNUMBER(T1_Data!G59),IF(T1_Data!G59=-999,"NA",IF(T1_Data!G59&lt;1, "&lt;1", IF(T1_Data!G59&gt;99, "&gt;99", T1_Data!G59))),"-")</f>
        <v>-</v>
      </c>
      <c r="H61" s="72" t="str">
        <f>IF(ISNUMBER(T1_Data!H59),IF(T1_Data!H59=-999,"NA",IF(T1_Data!H59&lt;1, "&lt;1", IF(T1_Data!H59&gt;99, "&gt;99", T1_Data!H59))),"-")</f>
        <v>-</v>
      </c>
      <c r="I61" s="72" t="str">
        <f>IF(ISNUMBER(T1_Data!I59),IF(T1_Data!I59=-999,"NA",IF(T1_Data!I59&lt;1, "&lt;1", IF(T1_Data!I59&gt;99, "&gt;99", T1_Data!I59))),"-")</f>
        <v>-</v>
      </c>
      <c r="J61" s="72" t="str">
        <f>IF(ISNUMBER(T1_Data!J59),IF(T1_Data!J59=-999,"NA",IF(T1_Data!J59&lt;1, "&lt;1", IF(T1_Data!J59&gt;99, "&gt;99", T1_Data!J59))),"-")</f>
        <v>-</v>
      </c>
      <c r="K61" s="72" t="str">
        <f>IF(ISNUMBER(T1_Data!K59),IF(T1_Data!K59=-999,"NA",IF(T1_Data!K59&lt;1, "&lt;1", IF(T1_Data!K59&gt;99, "&gt;99", T1_Data!K59))),"-")</f>
        <v>-</v>
      </c>
      <c r="L61" s="72" t="str">
        <f>IF(ISNUMBER(T1_Data!L59),IF(T1_Data!L59=-999,"NA",IF(T1_Data!L59&lt;1, "&lt;1", IF(T1_Data!L59&gt;99, "&gt;99", T1_Data!L59))),"-")</f>
        <v>-</v>
      </c>
      <c r="M61" s="72" t="str">
        <f>IF(ISNUMBER(T1_Data!M59),IF(T1_Data!M59=-999,"NA",IF(T1_Data!M59&lt;1, "&lt;1", IF(T1_Data!M59&gt;99, "&gt;99", T1_Data!M59))),"-")</f>
        <v>-</v>
      </c>
      <c r="N61" s="72" t="str">
        <f>IF(ISNUMBER(T1_Data!N59),IF(T1_Data!N59=-999,"NA",IF(T1_Data!N59&lt;1, "&lt;1", IF(T1_Data!N59&gt;99, "&gt;99", T1_Data!N59))),"-")</f>
        <v>-</v>
      </c>
      <c r="O61" s="72" t="str">
        <f>IF(ISNUMBER(T1_Data!O59),IF(T1_Data!O59=-999,"NA",IF(T1_Data!O59&lt;1, "&lt;1", IF(T1_Data!O59&gt;99, "&gt;99", T1_Data!O59))),"-")</f>
        <v>-</v>
      </c>
      <c r="P61" s="72" t="str">
        <f>IF(ISNUMBER(T1_Data!P59),IF(T1_Data!P59=-999,"NA",IF(T1_Data!P59&lt;1, "&lt;1", IF(T1_Data!P59&gt;99, "&gt;99", T1_Data!P59))),"-")</f>
        <v>-</v>
      </c>
      <c r="Q61" s="72" t="str">
        <f>IF(ISNUMBER(T1_Data!Q59),IF(T1_Data!Q59=-999,"NA",IF(T1_Data!Q59&lt;1, "&lt;1", IF(T1_Data!Q59&gt;99, "&gt;99", T1_Data!Q59))),"-")</f>
        <v>-</v>
      </c>
      <c r="R61" s="72" t="str">
        <f>IF(ISNUMBER(T1_Data!R59),IF(T1_Data!R59=-999,"NA",IF(T1_Data!R59&lt;1, "&lt;1", IF(T1_Data!R59&gt;99, "&gt;99", T1_Data!R59))),"-")</f>
        <v>-</v>
      </c>
      <c r="S61" s="72" t="str">
        <f>IF(ISNUMBER(T1_Data!S59),IF(T1_Data!S59=-999,"NA",IF(T1_Data!S59&lt;1, "&lt;1", IF(T1_Data!S59&gt;99, "&gt;99", T1_Data!S59))),"-")</f>
        <v>-</v>
      </c>
      <c r="T61" s="72" t="str">
        <f>IF(ISNUMBER(T1_Data!T59),IF(T1_Data!T59=-999,"NA",IF(T1_Data!T59&lt;1, "&lt;1", IF(T1_Data!T59&gt;99, "&gt;99", T1_Data!T59))),"-")</f>
        <v>-</v>
      </c>
      <c r="U61" s="72" t="str">
        <f>IF(ISNUMBER(T1_Data!U59),IF(T1_Data!U59=-999,"NA",IF(T1_Data!U59&lt;1, "&lt;1", IF(T1_Data!U59&gt;99, "&gt;99", T1_Data!U59))),"-")</f>
        <v>-</v>
      </c>
      <c r="V61" s="72" t="str">
        <f>IF(ISNUMBER(T1_Data!V59),IF(T1_Data!V59=-999,"NA",IF(T1_Data!V59&lt;1, "&lt;1", IF(T1_Data!V59&gt;99, "&gt;99", T1_Data!V59))),"-")</f>
        <v>-</v>
      </c>
      <c r="W61" s="72" t="str">
        <f>IF(ISNUMBER(T1_Data!W59),IF(T1_Data!W59=-999,"NA",IF(T1_Data!W59&lt;1, "&lt;1", IF(T1_Data!W59&gt;99, "&gt;99", T1_Data!W59))),"-")</f>
        <v>-</v>
      </c>
      <c r="X61" s="72" t="str">
        <f>IF(ISNUMBER(T1_Data!X59),IF(T1_Data!X59=-999,"NA",IF(T1_Data!X59&lt;1, "&lt;1", IF(T1_Data!X59&gt;99, "&gt;99", T1_Data!X59))),"-")</f>
        <v>-</v>
      </c>
      <c r="Y61" s="72" t="str">
        <f>IF(ISNUMBER(T1_Data!Y59),IF(T1_Data!Y59=-999,"NA",IF(T1_Data!Y59&lt;1, "&lt;1", IF(T1_Data!Y59&gt;99, "&gt;99", T1_Data!Y59))),"-")</f>
        <v>-</v>
      </c>
      <c r="Z61" s="72" t="str">
        <f>IF(ISNUMBER(T1_Data!Z59),IF(T1_Data!Z59=-999,"NA",IF(T1_Data!Z59&lt;1, "&lt;1", IF(T1_Data!Z59&gt;99, "&gt;99", T1_Data!Z59))),"-")</f>
        <v>-</v>
      </c>
      <c r="AA61" s="72" t="str">
        <f>IF(ISNUMBER(T1_Data!AA59),IF(T1_Data!AA59=-999,"NA",IF(T1_Data!AA59&lt;1, "&lt;1", IF(T1_Data!AA59&gt;99, "&gt;99", T1_Data!AA59))),"-")</f>
        <v>-</v>
      </c>
      <c r="AB61" s="72" t="str">
        <f>IF(ISNUMBER(T1_Data!AB59),IF(T1_Data!AB59=-999,"NA",IF(T1_Data!AB59&lt;1, "&lt;1", IF(T1_Data!AB59&gt;99, "&gt;99", T1_Data!AB59))),"-")</f>
        <v>-</v>
      </c>
      <c r="AC61" s="72" t="str">
        <f>IF(ISNUMBER(T1_Data!AC59),IF(T1_Data!AC59=-999,"NA",IF(T1_Data!AC59&lt;1, "&lt;1", IF(T1_Data!AC59&gt;99, "&gt;99", T1_Data!AC59))),"-")</f>
        <v>-</v>
      </c>
      <c r="AD61" s="72" t="str">
        <f>IF(ISNUMBER(T1_Data!AD59),IF(T1_Data!AD59=-999,"NA",IF(T1_Data!AD59&lt;1, "&lt;1", IF(T1_Data!AD59&gt;99, "&gt;99", T1_Data!AD59))),"-")</f>
        <v>-</v>
      </c>
      <c r="AE61" s="72" t="str">
        <f>IF(ISNUMBER(T1_Data!AE59),IF(T1_Data!AE59=-999,"NA",IF(T1_Data!AE59&lt;1, "&lt;1", IF(T1_Data!AE59&gt;99, "&gt;99", T1_Data!AE59))),"-")</f>
        <v>-</v>
      </c>
      <c r="AF61" s="72" t="str">
        <f>IF(ISNUMBER(T1_Data!AF59),IF(T1_Data!AF59=-999,"NA",IF(T1_Data!AF59&lt;1, "&lt;1", IF(T1_Data!AF59&gt;99, "&gt;99", T1_Data!AF59))),"-")</f>
        <v>-</v>
      </c>
      <c r="AG61" s="72" t="str">
        <f>IF(ISNUMBER(T1_Data!AG59),IF(T1_Data!AG59=-999,"NA",IF(T1_Data!AG59&lt;1, "&lt;1", IF(T1_Data!AG59&gt;99, "&gt;99", T1_Data!AG59))),"-")</f>
        <v>-</v>
      </c>
      <c r="AH61" s="72" t="str">
        <f>IF(ISNUMBER(T1_Data!AH59),IF(T1_Data!AH59=-999,"NA",IF(T1_Data!AH59&lt;1, "&lt;1", IF(T1_Data!AH59&gt;99, "&gt;99", T1_Data!AH59))),"-")</f>
        <v>-</v>
      </c>
      <c r="AI61" s="72" t="str">
        <f>IF(ISNUMBER(T1_Data!AI59),IF(T1_Data!AI59=-999,"NA",IF(T1_Data!AI59&lt;1, "&lt;1", IF(T1_Data!AI59&gt;99, "&gt;99", T1_Data!AI59))),"-")</f>
        <v>-</v>
      </c>
      <c r="AJ61" s="72" t="str">
        <f>IF(ISNUMBER(T1_Data!AJ59),IF(T1_Data!AJ59=-999,"NA",IF(T1_Data!AJ59&lt;1, "&lt;1", IF(T1_Data!AJ59&gt;99, "&gt;99", T1_Data!AJ59))),"-")</f>
        <v>-</v>
      </c>
      <c r="AK61" s="72" t="str">
        <f>IF(ISNUMBER(T1_Data!AK59),IF(T1_Data!AK59=-999,"NA",IF(T1_Data!AK59&lt;1, "&lt;1", IF(T1_Data!AK59&gt;99, "&gt;99", T1_Data!AK59))),"-")</f>
        <v>-</v>
      </c>
      <c r="AL61" s="72" t="str">
        <f>IF(ISNUMBER(T1_Data!AL59),IF(T1_Data!AL59=-999,"NA",IF(T1_Data!AL59&lt;1, "&lt;1", IF(T1_Data!AL59&gt;99, "&gt;99", T1_Data!AL59))),"-")</f>
        <v>-</v>
      </c>
      <c r="AM61" s="72" t="str">
        <f>IF(ISNUMBER(T1_Data!AM59),IF(T1_Data!AM59=-999,"NA",IF(T1_Data!AM59&lt;1, "&lt;1", IF(T1_Data!AM59&gt;99, "&gt;99", T1_Data!AM59))),"-")</f>
        <v>-</v>
      </c>
      <c r="AN61" s="72" t="str">
        <f>IF(ISNUMBER(T1_Data!AN59),IF(T1_Data!AN59=-999,"NA",IF(T1_Data!AN59&lt;1, "&lt;1", IF(T1_Data!AN59&gt;99, "&gt;99", T1_Data!AN59))),"-")</f>
        <v>-</v>
      </c>
      <c r="AO61" s="72" t="str">
        <f>IF(ISNUMBER(T1_Data!AO59),IF(T1_Data!AO59=-999,"NA",IF(T1_Data!AO59&lt;1, "&lt;1", IF(T1_Data!AO59&gt;99, "&gt;99", T1_Data!AO59))),"-")</f>
        <v>-</v>
      </c>
      <c r="AP61" s="72" t="str">
        <f>IF(ISNUMBER(T1_Data!AP59),IF(T1_Data!AP59=-999,"NA",IF(T1_Data!AP59&lt;1, "&lt;1", IF(T1_Data!AP59&gt;99, "&gt;99", T1_Data!AP59))),"-")</f>
        <v>-</v>
      </c>
      <c r="AQ61" s="72" t="str">
        <f>IF(ISNUMBER(T1_Data!AQ59),IF(T1_Data!AQ59=-999,"NA",IF(T1_Data!AQ59&lt;1, "&lt;1", IF(T1_Data!AQ59&gt;99, "&gt;99", T1_Data!AQ59))),"-")</f>
        <v>-</v>
      </c>
      <c r="AR61" s="72" t="str">
        <f>IF(ISNUMBER(T1_Data!AR59),IF(T1_Data!AR59=-999,"NA",IF(T1_Data!AR59&lt;1, "&lt;1", IF(T1_Data!AR59&gt;99, "&gt;99", T1_Data!AR59))),"-")</f>
        <v>-</v>
      </c>
      <c r="AS61" s="72" t="str">
        <f>IF(ISNUMBER(T1_Data!AS59),IF(T1_Data!AS59=-999,"NA",IF(T1_Data!AS59&lt;1, "&lt;1", IF(T1_Data!AS59&gt;99, "&gt;99", T1_Data!AS59))),"-")</f>
        <v>-</v>
      </c>
      <c r="AT61" s="72" t="str">
        <f>IF(ISNUMBER(T1_Data!AT59),IF(T1_Data!AT59=-999,"NA",IF(T1_Data!AT59&lt;1, "&lt;1", IF(T1_Data!AT59&gt;99, "&gt;99", T1_Data!AT59))),"-")</f>
        <v>-</v>
      </c>
      <c r="AU61" s="72" t="str">
        <f>IF(ISNUMBER(T1_Data!AU59),IF(T1_Data!AU59=-999,"NA",IF(T1_Data!AU59&lt;1, "&lt;1", IF(T1_Data!AU59&gt;99, "&gt;99", T1_Data!AU59))),"-")</f>
        <v>-</v>
      </c>
      <c r="AV61" s="72" t="str">
        <f>IF(ISNUMBER(T1_Data!AV59),IF(T1_Data!AV59=-999,"NA",IF(T1_Data!AV59&lt;1, "&lt;1", IF(T1_Data!AV59&gt;99, "&gt;99", T1_Data!AV59))),"-")</f>
        <v>-</v>
      </c>
      <c r="AW61" s="72" t="str">
        <f>IF(ISNUMBER(T1_Data!AW59),IF(T1_Data!AW59=-999,"NA",IF(T1_Data!AW59&lt;1, "&lt;1", IF(T1_Data!AW59&gt;99, "&gt;99", T1_Data!AW59))),"-")</f>
        <v>-</v>
      </c>
      <c r="AX61" s="72" t="str">
        <f>IF(ISNUMBER(T1_Data!AX59),IF(T1_Data!AX59=-999,"NA",IF(T1_Data!AX59&lt;1, "&lt;1", IF(T1_Data!AX59&gt;99, "&gt;99", T1_Data!AX59))),"-")</f>
        <v>-</v>
      </c>
      <c r="AY61" s="72" t="str">
        <f>IF(ISNUMBER(T1_Data!AY59),IF(T1_Data!AY59=-999,"NA",IF(T1_Data!AY59&lt;1, "&lt;1", IF(T1_Data!AY59&gt;99, "&gt;99", T1_Data!AY59))),"-")</f>
        <v>-</v>
      </c>
      <c r="AZ61" s="72" t="str">
        <f>IF(ISNUMBER(T1_Data!AZ59),IF(T1_Data!AZ59=-999,"NA",IF(T1_Data!AZ59&lt;1, "&lt;1", IF(T1_Data!AZ59&gt;99, "&gt;99", T1_Data!AZ59))),"-")</f>
        <v>-</v>
      </c>
      <c r="BA61" s="72" t="str">
        <f>IF(ISNUMBER(T1_Data!BA59),IF(T1_Data!BA59=-999,"NA",IF(T1_Data!BA59&lt;1, "&lt;1", IF(T1_Data!BA59&gt;99, "&gt;99", T1_Data!BA59))),"-")</f>
        <v>-</v>
      </c>
      <c r="BB61" s="72" t="str">
        <f>IF(ISNUMBER(T1_Data!BB59),IF(T1_Data!BB59=-999,"NA",IF(T1_Data!BB59&lt;1, "&lt;1", IF(T1_Data!BB59&gt;99, "&gt;99", T1_Data!BB59))),"-")</f>
        <v>-</v>
      </c>
      <c r="BC61" s="72" t="str">
        <f>IF(ISNUMBER(T1_Data!BC59),IF(T1_Data!BC59=-999,"NA",IF(T1_Data!BC59&lt;1, "&lt;1", IF(T1_Data!BC59&gt;99, "&gt;99", T1_Data!BC59))),"-")</f>
        <v>-</v>
      </c>
      <c r="BD61" s="72" t="str">
        <f>IF(ISNUMBER(T1_Data!BD59),IF(T1_Data!BD59=-999,"NA",IF(T1_Data!BD59&lt;1, "&lt;1", IF(T1_Data!BD59&gt;99, "&gt;99", T1_Data!BD59))),"-")</f>
        <v>-</v>
      </c>
      <c r="BE61" s="72" t="str">
        <f>IF(ISNUMBER(T1_Data!BE59),IF(T1_Data!BE59=-999,"NA",IF(T1_Data!BE59&lt;1, "&lt;1", IF(T1_Data!BE59&gt;99, "&gt;99", T1_Data!BE59))),"-")</f>
        <v>-</v>
      </c>
      <c r="BF61" s="72" t="str">
        <f>IF(ISNUMBER(T1_Data!BF59),IF(T1_Data!BF59=-999,"NA",IF(T1_Data!BF59&lt;1, "&lt;1", IF(T1_Data!BF59&gt;99, "&gt;99", T1_Data!BF59))),"-")</f>
        <v>-</v>
      </c>
      <c r="BG61" s="72" t="str">
        <f>IF(ISNUMBER(T1_Data!BG59),IF(T1_Data!BG59=-999,"NA",IF(T1_Data!BG59&lt;1, "&lt;1", IF(T1_Data!BG59&gt;99, "&gt;99", T1_Data!BG59))),"-")</f>
        <v>-</v>
      </c>
      <c r="BH61" s="72" t="str">
        <f>IF(ISNUMBER(T1_Data!BH59),IF(T1_Data!BH59=-999,"NA",IF(T1_Data!BH59&lt;1, "&lt;1", IF(T1_Data!BH59&gt;99, "&gt;99", T1_Data!BH59))),"-")</f>
        <v>-</v>
      </c>
      <c r="BI61" s="72" t="str">
        <f>IF(ISNUMBER(T1_Data!BI59),IF(T1_Data!BI59=-999,"NA",IF(T1_Data!BI59&lt;1, "&lt;1", IF(T1_Data!BI59&gt;99, "&gt;99", T1_Data!BI59))),"-")</f>
        <v>-</v>
      </c>
      <c r="BJ61" s="72" t="str">
        <f>IF(ISNUMBER(T1_Data!BJ59),IF(T1_Data!BJ59=-999,"NA",IF(T1_Data!BJ59&lt;1, "&lt;1", IF(T1_Data!BJ59&gt;99, "&gt;99", T1_Data!BJ59))),"-")</f>
        <v>-</v>
      </c>
      <c r="BK61" s="72" t="str">
        <f>IF(ISNUMBER(T1_Data!BK59),IF(T1_Data!BK59=-999,"NA",IF(T1_Data!BK59&lt;1, "&lt;1", IF(T1_Data!BK59&gt;99, "&gt;99", T1_Data!BK59))),"-")</f>
        <v>-</v>
      </c>
      <c r="BL61" s="72" t="str">
        <f>IF(ISNUMBER(T1_Data!BL59),IF(T1_Data!BL59=-999,"NA",IF(T1_Data!BL59&lt;1, "&lt;1", IF(T1_Data!BL59&gt;99, "&gt;99", T1_Data!BL59))),"-")</f>
        <v>-</v>
      </c>
      <c r="BM61" s="72" t="str">
        <f>IF(ISNUMBER(T1_Data!BM59),IF(T1_Data!BM59=-999,"NA",IF(T1_Data!BM59&lt;1, "&lt;1", IF(T1_Data!BM59&gt;99, "&gt;99", T1_Data!BM59))),"-")</f>
        <v>-</v>
      </c>
      <c r="BN61" s="72" t="str">
        <f>IF(ISNUMBER(T1_Data!BN59),IF(T1_Data!BN59=-999,"NA",IF(T1_Data!BN59&lt;1, "&lt;1", IF(T1_Data!BN59&gt;99, "&gt;99", T1_Data!BN59))),"-")</f>
        <v>-</v>
      </c>
      <c r="BO61" s="72" t="str">
        <f>IF(ISNUMBER(T1_Data!BO59),IF(T1_Data!BO59=-999,"NA",IF(T1_Data!BO59&lt;1, "&lt;1", IF(T1_Data!BO59&gt;99, "&gt;99", T1_Data!BO59))),"-")</f>
        <v>-</v>
      </c>
      <c r="BP61" s="72" t="str">
        <f>IF(ISNUMBER(T1_Data!BP59),IF(T1_Data!BP59=-999,"NA",IF(T1_Data!BP59&lt;1, "&lt;1", IF(T1_Data!BP59&gt;99, "&gt;99", T1_Data!BP59))),"-")</f>
        <v>-</v>
      </c>
      <c r="BQ61" s="72" t="str">
        <f>IF(ISNUMBER(T1_Data!BQ59),IF(T1_Data!BQ59=-999,"NA",IF(T1_Data!BQ59&lt;1, "&lt;1", IF(T1_Data!BQ59&gt;99, "&gt;99", T1_Data!BQ59))),"-")</f>
        <v>-</v>
      </c>
      <c r="BR61" s="72" t="str">
        <f>IF(ISNUMBER(T1_Data!BR59),IF(T1_Data!BR59=-999,"NA",IF(T1_Data!BR59&lt;1, "&lt;1", IF(T1_Data!BR59&gt;99, "&gt;99", T1_Data!BR59))),"-")</f>
        <v>-</v>
      </c>
      <c r="BS61" s="72" t="str">
        <f>IF(ISNUMBER(T1_Data!BS59),IF(T1_Data!BS59=-999,"NA",IF(T1_Data!BS59&lt;1, "&lt;1", IF(T1_Data!BS59&gt;99, "&gt;99", T1_Data!BS59))),"-")</f>
        <v>-</v>
      </c>
      <c r="BT61" s="72" t="str">
        <f>IF(ISNUMBER(T1_Data!BT59),IF(T1_Data!BT59=-999,"NA",IF(T1_Data!BT59&lt;1, "&lt;1", IF(T1_Data!BT59&gt;99, "&gt;99", T1_Data!BT59))),"-")</f>
        <v>-</v>
      </c>
      <c r="BU61" s="72" t="str">
        <f>IF(ISNUMBER(T1_Data!BU59),IF(T1_Data!BU59=-999,"NA",IF(T1_Data!BU59&lt;1, "&lt;1", IF(T1_Data!BU59&gt;99, "&gt;99", T1_Data!BU59))),"-")</f>
        <v>-</v>
      </c>
      <c r="BV61" s="72" t="str">
        <f>IF(ISNUMBER(T1_Data!BV59),IF(T1_Data!BV59=-999,"NA",IF(T1_Data!BV59&lt;1, "&lt;1", IF(T1_Data!BV59&gt;99, "&gt;99", T1_Data!BV59))),"-")</f>
        <v>-</v>
      </c>
      <c r="BW61" s="72" t="str">
        <f>IF(ISNUMBER(T1_Data!BW59),IF(T1_Data!BW59=-999,"NA",IF(T1_Data!BW59&lt;1, "&lt;1", IF(T1_Data!BW59&gt;99, "&gt;99", T1_Data!BW59))),"-")</f>
        <v>-</v>
      </c>
      <c r="BX61" s="72" t="str">
        <f>IF(ISNUMBER(T1_Data!BX59),IF(T1_Data!BX59=-999,"NA",IF(T1_Data!BX59&lt;1, "&lt;1", IF(T1_Data!BX59&gt;99, "&gt;99", T1_Data!BX59))),"-")</f>
        <v>-</v>
      </c>
      <c r="BY61" s="72" t="str">
        <f>IF(ISNUMBER(T1_Data!BY59),IF(T1_Data!BY59=-999,"NA",IF(T1_Data!BY59&lt;1, "&lt;1", IF(T1_Data!BY59&gt;99, "&gt;99", T1_Data!BY59))),"-")</f>
        <v>-</v>
      </c>
      <c r="BZ61" s="72" t="str">
        <f>IF(ISNUMBER(T1_Data!BZ59),IF(T1_Data!BZ59=-999,"NA",IF(T1_Data!BZ59&lt;1, "&lt;1", IF(T1_Data!BZ59&gt;99, "&gt;99", T1_Data!BZ59))),"-")</f>
        <v>-</v>
      </c>
      <c r="CA61" s="72" t="str">
        <f>IF(ISNUMBER(T1_Data!CA59),IF(T1_Data!CA59=-999,"NA",IF(T1_Data!CA59&lt;1, "&lt;1", IF(T1_Data!CA59&gt;99, "&gt;99", T1_Data!CA59))),"-")</f>
        <v>-</v>
      </c>
      <c r="CB61" s="72" t="str">
        <f>IF(ISNUMBER(T1_Data!CB59),IF(T1_Data!CB59=-999,"NA",IF(T1_Data!CB59&lt;1, "&lt;1", IF(T1_Data!CB59&gt;99, "&gt;99", T1_Data!CB59))),"-")</f>
        <v>-</v>
      </c>
      <c r="CC61" s="72" t="str">
        <f>IF(ISNUMBER(T1_Data!CC59),IF(T1_Data!CC59=-999,"NA",IF(T1_Data!CC59&lt;1, "&lt;1", IF(T1_Data!CC59&gt;99, "&gt;99", T1_Data!CC59))),"-")</f>
        <v>-</v>
      </c>
      <c r="CD61" s="72" t="str">
        <f>IF(ISNUMBER(T1_Data!CD59),IF(T1_Data!CD59=-999,"NA",IF(T1_Data!CD59&lt;1, "&lt;1", IF(T1_Data!CD59&gt;99, "&gt;99", T1_Data!CD59))),"-")</f>
        <v>-</v>
      </c>
      <c r="CE61" s="72" t="str">
        <f>IF(ISNUMBER(T1_Data!CE59),IF(T1_Data!CE59=-999,"NA",IF(T1_Data!CE59&lt;1, "&lt;1", IF(T1_Data!CE59&gt;99, "&gt;99", T1_Data!CE59))),"-")</f>
        <v>-</v>
      </c>
      <c r="CF61" s="72" t="str">
        <f>IF(ISNUMBER(T1_Data!CF59),IF(T1_Data!CF59=-999,"NA",IF(T1_Data!CF59&lt;1, "&lt;1", IF(T1_Data!CF59&gt;99, "&gt;99", T1_Data!CF59))),"-")</f>
        <v>-</v>
      </c>
      <c r="CG61" s="72" t="str">
        <f>IF(ISNUMBER(T1_Data!CG59),IF(T1_Data!CG59=-999,"NA",IF(T1_Data!CG59&lt;1, "&lt;1", IF(T1_Data!CG59&gt;99, "&gt;99", T1_Data!CG59))),"-")</f>
        <v>-</v>
      </c>
      <c r="CH61" s="72" t="str">
        <f>IF(ISNUMBER(T1_Data!CH59),IF(T1_Data!CH59=-999,"NA",IF(T1_Data!CH59&lt;1, "&lt;1", IF(T1_Data!CH59&gt;99, "&gt;99", T1_Data!CH59))),"-")</f>
        <v>-</v>
      </c>
      <c r="CI61" s="72" t="str">
        <f>IF(ISNUMBER(T1_Data!CI59),IF(T1_Data!CI59=-999,"NA",IF(T1_Data!CI59&lt;1, "&lt;1", IF(T1_Data!CI59&gt;99, "&gt;99", T1_Data!CI59))),"-")</f>
        <v>-</v>
      </c>
      <c r="CJ61" s="72" t="str">
        <f>IF(ISNUMBER(T1_Data!CJ59),IF(T1_Data!CJ59=-999,"NA",IF(T1_Data!CJ59&lt;1, "&lt;1", IF(T1_Data!CJ59&gt;99, "&gt;99", T1_Data!CJ59))),"-")</f>
        <v>-</v>
      </c>
      <c r="CK61" s="72" t="str">
        <f>IF(ISNUMBER(T1_Data!CK59),IF(T1_Data!CK59=-999,"NA",IF(T1_Data!CK59&lt;1, "&lt;1", IF(T1_Data!CK59&gt;99, "&gt;99", T1_Data!CK59))),"-")</f>
        <v>-</v>
      </c>
      <c r="CL61" s="72" t="str">
        <f>IF(ISNUMBER(T1_Data!CL59),IF(T1_Data!CL59=-999,"NA",IF(T1_Data!CL59&lt;1, "&lt;1", IF(T1_Data!CL59&gt;99, "&gt;99", T1_Data!CL59))),"-")</f>
        <v>-</v>
      </c>
      <c r="CM61" s="72" t="str">
        <f>IF(ISNUMBER(T1_Data!CM59),IF(T1_Data!CM59=-999,"NA",IF(T1_Data!CM59&lt;1, "&lt;1", IF(T1_Data!CM59&gt;99, "&gt;99", T1_Data!CM59))),"-")</f>
        <v>-</v>
      </c>
      <c r="CN61" s="72" t="str">
        <f>IF(ISNUMBER(T1_Data!CN59),IF(T1_Data!CN59=-999,"NA",IF(T1_Data!CN59&lt;1, "&lt;1", IF(T1_Data!CN59&gt;99, "&gt;99", T1_Data!CN59))),"-")</f>
        <v>-</v>
      </c>
      <c r="CO61" s="72" t="str">
        <f>IF(ISNUMBER(T1_Data!CO59),IF(T1_Data!CO59=-999,"NA",IF(T1_Data!CO59&lt;1, "&lt;1", IF(T1_Data!CO59&gt;99, "&gt;99", T1_Data!CO59))),"-")</f>
        <v>-</v>
      </c>
      <c r="CP61" s="72" t="str">
        <f>IF(ISNUMBER(T1_Data!CP59),IF(T1_Data!CP59=-999,"NA",IF(T1_Data!CP59&lt;1, "&lt;1", IF(T1_Data!CP59&gt;99, "&gt;99", T1_Data!CP59))),"-")</f>
        <v>-</v>
      </c>
      <c r="CQ61" s="72" t="str">
        <f>IF(ISNUMBER(T1_Data!CQ59),IF(T1_Data!CQ59=-999,"NA",IF(T1_Data!CQ59&lt;1, "&lt;1", IF(T1_Data!CQ59&gt;99, "&gt;99", T1_Data!CQ59))),"-")</f>
        <v>-</v>
      </c>
      <c r="CR61" s="72" t="str">
        <f>IF(ISNUMBER(T1_Data!CR59),IF(T1_Data!CR59=-999,"NA",IF(T1_Data!CR59&lt;1, "&lt;1", IF(T1_Data!CR59&gt;99, "&gt;99", T1_Data!CR59))),"-")</f>
        <v>-</v>
      </c>
      <c r="CS61" s="72" t="str">
        <f>IF(ISNUMBER(T1_Data!CS59),IF(T1_Data!CS59=-999,"NA",IF(T1_Data!CS59&lt;1, "&lt;1", IF(T1_Data!CS59&gt;99, "&gt;99", T1_Data!CS59))),"-")</f>
        <v>-</v>
      </c>
      <c r="CT61" s="72" t="str">
        <f>IF(ISNUMBER(T1_Data!CT59),IF(T1_Data!CT59=-999,"NA",IF(T1_Data!CT59&lt;1, "&lt;1", IF(T1_Data!CT59&gt;99, "&gt;99", T1_Data!CT59))),"-")</f>
        <v>-</v>
      </c>
      <c r="CU61" s="72" t="str">
        <f>IF(ISNUMBER(T1_Data!CU59),IF(T1_Data!CU59=-999,"NA",IF(T1_Data!CU59&lt;1, "&lt;1", IF(T1_Data!CU59&gt;99, "&gt;99", T1_Data!CU59))),"-")</f>
        <v>-</v>
      </c>
      <c r="CV61" s="72" t="str">
        <f>IF(ISNUMBER(T1_Data!CV59),IF(T1_Data!CV59=-999,"NA",IF(T1_Data!CV59&lt;1, "&lt;1", IF(T1_Data!CV59&gt;99, "&gt;99", T1_Data!CV59))),"-")</f>
        <v>-</v>
      </c>
      <c r="CW61" s="72" t="str">
        <f>IF(ISNUMBER(T1_Data!CW59),IF(T1_Data!CW59=-999,"NA",IF(T1_Data!CW59&lt;1, "&lt;1", IF(T1_Data!CW59&gt;99, "&gt;99", T1_Data!CW59))),"-")</f>
        <v>-</v>
      </c>
      <c r="CX61" s="72" t="str">
        <f>IF(ISNUMBER(T1_Data!CX59),IF(T1_Data!CX59=-999,"NA",IF(T1_Data!CX59&lt;1, "&lt;1", IF(T1_Data!CX59&gt;99, "&gt;99", T1_Data!CX59))),"-")</f>
        <v>-</v>
      </c>
      <c r="CY61" s="72" t="str">
        <f>IF(ISNUMBER(T1_Data!CY59),IF(T1_Data!CY59=-999,"NA",IF(T1_Data!CY59&lt;1, "&lt;1", IF(T1_Data!CY59&gt;99, "&gt;99", T1_Data!CY59))),"-")</f>
        <v>-</v>
      </c>
      <c r="CZ61" s="72" t="str">
        <f>IF(ISNUMBER(T1_Data!CZ59),IF(T1_Data!CZ59=-999,"NA",IF(T1_Data!CZ59&lt;1, "&lt;1", IF(T1_Data!CZ59&gt;99, "&gt;99", T1_Data!CZ59))),"-")</f>
        <v>-</v>
      </c>
      <c r="DA61" s="72" t="str">
        <f>IF(ISNUMBER(T1_Data!DA59),IF(T1_Data!DA59=-999,"NA",IF(T1_Data!DA59&lt;1, "&lt;1", IF(T1_Data!DA59&gt;99, "&gt;99", T1_Data!DA59))),"-")</f>
        <v>-</v>
      </c>
      <c r="DB61" s="72" t="str">
        <f>IF(ISNUMBER(T1_Data!DB59),IF(T1_Data!DB59=-999,"NA",IF(T1_Data!DB59&lt;1, "&lt;1", IF(T1_Data!DB59&gt;99, "&gt;99", T1_Data!DB59))),"-")</f>
        <v>-</v>
      </c>
      <c r="DC61" s="72" t="str">
        <f>IF(ISNUMBER(T1_Data!DC59),IF(T1_Data!DC59=-999,"NA",IF(T1_Data!DC59&lt;1, "&lt;1", IF(T1_Data!DC59&gt;99, "&gt;99", T1_Data!DC59))),"-")</f>
        <v>-</v>
      </c>
      <c r="DD61" s="72" t="str">
        <f>IF(ISNUMBER(T1_Data!DD59),IF(T1_Data!DD59=-999,"NA",IF(T1_Data!DD59&lt;1, "&lt;1", IF(T1_Data!DD59&gt;99, "&gt;99", T1_Data!DD59))),"-")</f>
        <v>-</v>
      </c>
      <c r="DE61" s="72" t="str">
        <f>IF(ISNUMBER(T1_Data!DE59),IF(T1_Data!DE59=-999,"NA",IF(T1_Data!DE59&lt;1, "&lt;1", IF(T1_Data!DE59&gt;99, "&gt;99", T1_Data!DE59))),"-")</f>
        <v>-</v>
      </c>
      <c r="DF61" s="72" t="str">
        <f>IF(ISNUMBER(T1_Data!DF59),IF(T1_Data!DF59=-999,"NA",IF(T1_Data!DF59&lt;1, "&lt;1", IF(T1_Data!DF59&gt;99, "&gt;99", T1_Data!DF59))),"-")</f>
        <v>-</v>
      </c>
      <c r="DG61" s="72" t="str">
        <f>IF(ISNUMBER(T1_Data!DG59),IF(T1_Data!DG59=-999,"NA",IF(T1_Data!DG59&lt;1, "&lt;1", IF(T1_Data!DG59&gt;99, "&gt;99", T1_Data!DG59))),"-")</f>
        <v>-</v>
      </c>
      <c r="DH61" s="72" t="str">
        <f>IF(ISNUMBER(T1_Data!DH59),IF(T1_Data!DH59=-999,"NA",IF(T1_Data!DH59&lt;1, "&lt;1", IF(T1_Data!DH59&gt;99, "&gt;99", T1_Data!DH59))),"-")</f>
        <v>-</v>
      </c>
      <c r="DI61" s="72" t="str">
        <f>IF(ISNUMBER(T1_Data!DI59),IF(T1_Data!DI59=-999,"NA",IF(T1_Data!DI59&lt;1, "&lt;1", IF(T1_Data!DI59&gt;99, "&gt;99", T1_Data!DI59))),"-")</f>
        <v>-</v>
      </c>
      <c r="DJ61" s="72" t="str">
        <f>IF(ISNUMBER(T1_Data!DJ59),IF(T1_Data!DJ59=-999,"NA",IF(T1_Data!DJ59&lt;1, "&lt;1", IF(T1_Data!DJ59&gt;99, "&gt;99", T1_Data!DJ59))),"-")</f>
        <v>-</v>
      </c>
      <c r="DK61" s="72" t="str">
        <f>IF(ISNUMBER(T1_Data!DK59),IF(T1_Data!DK59=-999,"NA",IF(T1_Data!DK59&lt;1, "&lt;1", IF(T1_Data!DK59&gt;99, "&gt;99", T1_Data!DK59))),"-")</f>
        <v>-</v>
      </c>
      <c r="DL61" s="72" t="str">
        <f>IF(ISNUMBER(T1_Data!DL59),IF(T1_Data!DL59=-999,"NA",IF(T1_Data!DL59&lt;1, "&lt;1", IF(T1_Data!DL59&gt;99, "&gt;99", T1_Data!DL59))),"-")</f>
        <v>-</v>
      </c>
      <c r="DM61" s="72" t="str">
        <f>IF(ISNUMBER(T1_Data!DM59),IF(T1_Data!DM59=-999,"NA",IF(T1_Data!DM59&lt;1, "&lt;1", IF(T1_Data!DM59&gt;99, "&gt;99", T1_Data!DM59))),"-")</f>
        <v>-</v>
      </c>
      <c r="DN61" s="72" t="str">
        <f>IF(ISNUMBER(T1_Data!DN59),IF(T1_Data!DN59=-999,"NA",IF(T1_Data!DN59&lt;1, "&lt;1", IF(T1_Data!DN59&gt;99, "&gt;99", T1_Data!DN59))),"-")</f>
        <v>-</v>
      </c>
      <c r="DO61" s="72" t="str">
        <f>IF(ISNUMBER(T1_Data!DO59),IF(T1_Data!DO59=-999,"NA",IF(T1_Data!DO59&lt;1, "&lt;1", IF(T1_Data!DO59&gt;99, "&gt;99", T1_Data!DO59))),"-")</f>
        <v>-</v>
      </c>
      <c r="DP61" s="72" t="str">
        <f>IF(ISNUMBER(T1_Data!DP59),IF(T1_Data!DP59=-999,"NA",IF(T1_Data!DP59&lt;1, "&lt;1", IF(T1_Data!DP59&gt;99, "&gt;99", T1_Data!DP59))),"-")</f>
        <v>-</v>
      </c>
      <c r="DQ61" s="72" t="str">
        <f>IF(ISNUMBER(T1_Data!DQ59),IF(T1_Data!DQ59=-999,"NA",IF(T1_Data!DQ59&lt;1, "&lt;1", IF(T1_Data!DQ59&gt;99, "&gt;99", T1_Data!DQ59))),"-")</f>
        <v>-</v>
      </c>
      <c r="DR61" s="72" t="str">
        <f>IF(ISNUMBER(T1_Data!DR59),IF(T1_Data!DR59=-999,"NA",IF(T1_Data!DR59&lt;1, "&lt;1", IF(T1_Data!DR59&gt;99, "&gt;99", T1_Data!DR59))),"-")</f>
        <v>-</v>
      </c>
      <c r="DS61" s="72" t="str">
        <f>IF(ISNUMBER(T1_Data!DS59),IF(T1_Data!DS59=-999,"NA",IF(T1_Data!DS59&lt;1, "&lt;1", IF(T1_Data!DS59&gt;99, "&gt;99", T1_Data!DS59))),"-")</f>
        <v>-</v>
      </c>
      <c r="DT61" s="72" t="str">
        <f>IF(ISNUMBER(T1_Data!DT59),IF(T1_Data!DT59=-999,"NA",IF(T1_Data!DT59&lt;1, "&lt;1", IF(T1_Data!DT59&gt;99, "&gt;99", T1_Data!DT59))),"-")</f>
        <v>-</v>
      </c>
      <c r="DU61" s="72" t="str">
        <f>IF(ISNUMBER(T1_Data!DU59),IF(T1_Data!DU59=-999,"NA",IF(T1_Data!DU59&lt;1, "&lt;1", IF(T1_Data!DU59&gt;99, "&gt;99", T1_Data!DU59))),"-")</f>
        <v>-</v>
      </c>
      <c r="DV61" s="72" t="str">
        <f>IF(ISNUMBER(T1_Data!DV59),IF(T1_Data!DV59=-999,"NA",IF(T1_Data!DV59&lt;1, "&lt;1", IF(T1_Data!DV59&gt;99, "&gt;99", T1_Data!DV59))),"-")</f>
        <v>-</v>
      </c>
      <c r="DW61" s="72" t="str">
        <f>IF(ISNUMBER(T1_Data!DW59),IF(T1_Data!DW59=-999,"NA",IF(T1_Data!DW59&lt;1, "&lt;1", IF(T1_Data!DW59&gt;99, "&gt;99", T1_Data!DW59))),"-")</f>
        <v>-</v>
      </c>
      <c r="DX61" s="72" t="str">
        <f>IF(ISNUMBER(T1_Data!DX59),IF(T1_Data!DX59=-999,"NA",IF(T1_Data!DX59&lt;1, "&lt;1", IF(T1_Data!DX59&gt;99, "&gt;99", T1_Data!DX59))),"-")</f>
        <v>-</v>
      </c>
      <c r="DY61" s="72" t="str">
        <f>IF(ISNUMBER(T1_Data!DY59),IF(T1_Data!DY59=-999,"NA",IF(T1_Data!DY59&lt;1, "&lt;1", IF(T1_Data!DY59&gt;99, "&gt;99", T1_Data!DY59))),"-")</f>
        <v>-</v>
      </c>
      <c r="DZ61" s="72" t="str">
        <f>IF(ISNUMBER(T1_Data!DZ59),IF(T1_Data!DZ59=-999,"NA",IF(T1_Data!DZ59&lt;1, "&lt;1", IF(T1_Data!DZ59&gt;99, "&gt;99", T1_Data!DZ59))),"-")</f>
        <v>-</v>
      </c>
      <c r="EA61" s="72" t="str">
        <f>IF(ISNUMBER(T1_Data!EA59),IF(T1_Data!EA59=-999,"NA",IF(T1_Data!EA59&lt;1, "&lt;1", IF(T1_Data!EA59&gt;99, "&gt;99", T1_Data!EA59))),"-")</f>
        <v>-</v>
      </c>
      <c r="EB61" s="72" t="str">
        <f>IF(ISNUMBER(T1_Data!EB59),IF(T1_Data!EB59=-999,"NA",IF(T1_Data!EB59&lt;1, "&lt;1", IF(T1_Data!EB59&gt;99, "&gt;99", T1_Data!EB59))),"-")</f>
        <v>-</v>
      </c>
      <c r="EC61" s="72" t="str">
        <f>IF(ISNUMBER(T1_Data!EC59),IF(T1_Data!EC59=-999,"NA",IF(T1_Data!EC59&lt;1, "&lt;1", IF(T1_Data!EC59&gt;99, "&gt;99", T1_Data!EC59))),"-")</f>
        <v>-</v>
      </c>
      <c r="ED61" s="72" t="str">
        <f>IF(ISNUMBER(T1_Data!ED59),IF(T1_Data!ED59=-999,"NA",IF(T1_Data!ED59&lt;1, "&lt;1", IF(T1_Data!ED59&gt;99, "&gt;99", T1_Data!ED59))),"-")</f>
        <v>-</v>
      </c>
      <c r="EE61" s="72" t="str">
        <f>IF(ISNUMBER(T1_Data!EE59),IF(T1_Data!EE59=-999,"NA",IF(T1_Data!EE59&lt;1, "&lt;1", IF(T1_Data!EE59&gt;99, "&gt;99", T1_Data!EE59))),"-")</f>
        <v>-</v>
      </c>
      <c r="EF61" s="72" t="str">
        <f>IF(ISNUMBER(T1_Data!EF59),IF(T1_Data!EF59=-999,"NA",IF(T1_Data!EF59&lt;1, "&lt;1", IF(T1_Data!EF59&gt;99, "&gt;99", T1_Data!EF59))),"-")</f>
        <v>-</v>
      </c>
      <c r="EG61" s="72" t="str">
        <f>IF(ISNUMBER(T1_Data!EG59),IF(T1_Data!EG59=-999,"NA",IF(T1_Data!EG59&lt;1, "&lt;1", IF(T1_Data!EG59&gt;99, "&gt;99", T1_Data!EG59))),"-")</f>
        <v>-</v>
      </c>
      <c r="EH61" s="72" t="str">
        <f>IF(ISNUMBER(T1_Data!EH59),IF(T1_Data!EH59=-999,"NA",IF(T1_Data!EH59&lt;1, "&lt;1", IF(T1_Data!EH59&gt;99, "&gt;99", T1_Data!EH59))),"-")</f>
        <v>-</v>
      </c>
      <c r="EI61" s="72" t="str">
        <f>IF(ISNUMBER(T1_Data!EI59),IF(T1_Data!EI59=-999,"NA",IF(T1_Data!EI59&lt;1, "&lt;1", IF(T1_Data!EI59&gt;99, "&gt;99", T1_Data!EI59))),"-")</f>
        <v>-</v>
      </c>
      <c r="EJ61" s="72" t="str">
        <f>IF(ISNUMBER(T1_Data!EJ59),IF(T1_Data!EJ59=-999,"NA",IF(T1_Data!EJ59&lt;1, "&lt;1", IF(T1_Data!EJ59&gt;99, "&gt;99", T1_Data!EJ59))),"-")</f>
        <v>-</v>
      </c>
      <c r="EK61" s="72" t="str">
        <f>IF(ISNUMBER(T1_Data!EK59),IF(T1_Data!EK59=-999,"NA",IF(T1_Data!EK59&lt;1, "&lt;1", IF(T1_Data!EK59&gt;99, "&gt;99", T1_Data!EK59))),"-")</f>
        <v>-</v>
      </c>
      <c r="EL61" s="72" t="str">
        <f>IF(ISNUMBER(T1_Data!EL59),IF(T1_Data!EL59=-999,"NA",IF(T1_Data!EL59&lt;1, "&lt;1", IF(T1_Data!EL59&gt;99, "&gt;99", T1_Data!EL59))),"-")</f>
        <v>-</v>
      </c>
      <c r="EM61" s="72" t="str">
        <f>IF(ISNUMBER(T1_Data!EM59),IF(T1_Data!EM59=-999,"NA",IF(T1_Data!EM59&lt;1, "&lt;1", IF(T1_Data!EM59&gt;99, "&gt;99", T1_Data!EM59))),"-")</f>
        <v>-</v>
      </c>
      <c r="EN61" s="72" t="str">
        <f>IF(ISNUMBER(T1_Data!EN59),IF(T1_Data!EN59=-999,"NA",IF(T1_Data!EN59&lt;1, "&lt;1", IF(T1_Data!EN59&gt;99, "&gt;99", T1_Data!EN59))),"-")</f>
        <v>-</v>
      </c>
      <c r="EO61" s="72" t="str">
        <f>IF(ISNUMBER(T1_Data!EO59),IF(T1_Data!EO59=-999,"NA",IF(T1_Data!EO59&lt;1, "&lt;1", IF(T1_Data!EO59&gt;99, "&gt;99", T1_Data!EO59))),"-")</f>
        <v>-</v>
      </c>
      <c r="EP61" s="72" t="str">
        <f>IF(ISNUMBER(T1_Data!EP59),IF(T1_Data!EP59=-999,"NA",IF(T1_Data!EP59&lt;1, "&lt;1", IF(T1_Data!EP59&gt;99, "&gt;99", T1_Data!EP59))),"-")</f>
        <v>-</v>
      </c>
      <c r="EQ61" s="72" t="str">
        <f>IF(ISNUMBER(T1_Data!EQ59),IF(T1_Data!EQ59=-999,"NA",IF(T1_Data!EQ59&lt;1, "&lt;1", IF(T1_Data!EQ59&gt;99, "&gt;99", T1_Data!EQ59))),"-")</f>
        <v>-</v>
      </c>
      <c r="ER61" s="72" t="str">
        <f>IF(ISNUMBER(T1_Data!ER59),IF(T1_Data!ER59=-999,"NA",IF(T1_Data!ER59&lt;1, "&lt;1", IF(T1_Data!ER59&gt;99, "&gt;99", T1_Data!ER59))),"-")</f>
        <v>-</v>
      </c>
      <c r="ES61" s="72" t="str">
        <f>IF(ISNUMBER(T1_Data!ES59),IF(T1_Data!ES59=-999,"NA",IF(T1_Data!ES59&lt;1, "&lt;1", IF(T1_Data!ES59&gt;99, "&gt;99", T1_Data!ES59))),"-")</f>
        <v>-</v>
      </c>
      <c r="ET61" s="72" t="str">
        <f>IF(ISNUMBER(T1_Data!ET59),IF(T1_Data!ET59=-999,"NA",IF(T1_Data!ET59&lt;1, "&lt;1", IF(T1_Data!ET59&gt;99, "&gt;99", T1_Data!ET59))),"-")</f>
        <v>-</v>
      </c>
      <c r="EU61" s="72" t="str">
        <f>IF(ISNUMBER(T1_Data!EU59),IF(T1_Data!EU59=-999,"NA",IF(T1_Data!EU59&lt;1, "&lt;1", IF(T1_Data!EU59&gt;99, "&gt;99", T1_Data!EU59))),"-")</f>
        <v>-</v>
      </c>
      <c r="EV61" s="72" t="str">
        <f>IF(ISNUMBER(T1_Data!EV59),IF(T1_Data!EV59=-999,"NA",IF(T1_Data!EV59&lt;1, "&lt;1", IF(T1_Data!EV59&gt;99, "&gt;99", T1_Data!EV59))),"-")</f>
        <v>-</v>
      </c>
      <c r="EW61" s="72" t="str">
        <f>IF(ISNUMBER(T1_Data!EW59),IF(T1_Data!EW59=-999,"NA",IF(T1_Data!EW59&lt;1, "&lt;1", IF(T1_Data!EW59&gt;99, "&gt;99", T1_Data!EW59))),"-")</f>
        <v>-</v>
      </c>
      <c r="EX61" s="72" t="str">
        <f>IF(ISNUMBER(T1_Data!EX59),IF(T1_Data!EX59=-999,"NA",IF(T1_Data!EX59&lt;1, "&lt;1", IF(T1_Data!EX59&gt;99, "&gt;99", T1_Data!EX59))),"-")</f>
        <v>-</v>
      </c>
      <c r="EY61" s="72" t="str">
        <f>IF(ISNUMBER(T1_Data!EY59),IF(T1_Data!EY59=-999,"NA",IF(T1_Data!EY59&lt;1, "&lt;1", IF(T1_Data!EY59&gt;99, "&gt;99", T1_Data!EY59))),"-")</f>
        <v>-</v>
      </c>
      <c r="EZ61" s="72" t="str">
        <f>IF(ISNUMBER(T1_Data!EZ59),IF(T1_Data!EZ59=-999,"NA",IF(T1_Data!EZ59&lt;1, "&lt;1", IF(T1_Data!EZ59&gt;99, "&gt;99", T1_Data!EZ59))),"-")</f>
        <v>-</v>
      </c>
      <c r="FA61" s="72" t="str">
        <f>IF(ISNUMBER(T1_Data!FA59),IF(T1_Data!FA59=-999,"NA",IF(T1_Data!FA59&lt;1, "&lt;1", IF(T1_Data!FA59&gt;99, "&gt;99", T1_Data!FA59))),"-")</f>
        <v>-</v>
      </c>
      <c r="FB61" s="72" t="str">
        <f>IF(ISNUMBER(T1_Data!FB59),IF(T1_Data!FB59=-999,"NA",IF(T1_Data!FB59&lt;1, "&lt;1", IF(T1_Data!FB59&gt;99, "&gt;99", T1_Data!FB59))),"-")</f>
        <v>-</v>
      </c>
      <c r="FC61" s="72" t="str">
        <f>IF(ISNUMBER(T1_Data!FC59),IF(T1_Data!FC59=-999,"NA",IF(T1_Data!FC59&lt;1, "&lt;1", IF(T1_Data!FC59&gt;99, "&gt;99", T1_Data!FC59))),"-")</f>
        <v>-</v>
      </c>
      <c r="FD61" s="72" t="str">
        <f>IF(ISNUMBER(T1_Data!FD59),IF(T1_Data!FD59=-999,"NA",IF(T1_Data!FD59&lt;1, "&lt;1", IF(T1_Data!FD59&gt;99, "&gt;99", T1_Data!FD59))),"-")</f>
        <v>-</v>
      </c>
      <c r="FE61" s="72" t="str">
        <f>IF(ISNUMBER(T1_Data!FE59),IF(T1_Data!FE59=-999,"NA",IF(T1_Data!FE59&lt;1, "&lt;1", IF(T1_Data!FE59&gt;99, "&gt;99", T1_Data!FE59))),"-")</f>
        <v>-</v>
      </c>
      <c r="FF61" s="72" t="str">
        <f>IF(ISNUMBER(T1_Data!FF59),IF(T1_Data!FF59=-999,"NA",IF(T1_Data!FF59&lt;1, "&lt;1", IF(T1_Data!FF59&gt;99, "&gt;99", T1_Data!FF59))),"-")</f>
        <v>-</v>
      </c>
      <c r="FG61" s="72" t="str">
        <f>IF(ISNUMBER(T1_Data!FG59),IF(T1_Data!FG59=-999,"NA",IF(T1_Data!FG59&lt;1, "&lt;1", IF(T1_Data!FG59&gt;99, "&gt;99", T1_Data!FG59))),"-")</f>
        <v>-</v>
      </c>
      <c r="FH61" s="72" t="str">
        <f>IF(ISNUMBER(T1_Data!FH59),IF(T1_Data!FH59=-999,"NA",IF(T1_Data!FH59&lt;1, "&lt;1", IF(T1_Data!FH59&gt;99, "&gt;99", T1_Data!FH59))),"-")</f>
        <v>-</v>
      </c>
      <c r="FI61" s="72" t="str">
        <f>IF(ISNUMBER(T1_Data!FI59),IF(T1_Data!FI59=-999,"NA",IF(T1_Data!FI59&lt;1, "&lt;1", IF(T1_Data!FI59&gt;99, "&gt;99", T1_Data!FI59))),"-")</f>
        <v>-</v>
      </c>
      <c r="FJ61" s="72" t="str">
        <f>IF(ISNUMBER(T1_Data!FJ59),IF(T1_Data!FJ59=-999,"NA",IF(T1_Data!FJ59&lt;1, "&lt;1", IF(T1_Data!FJ59&gt;99, "&gt;99", T1_Data!FJ59))),"-")</f>
        <v>-</v>
      </c>
      <c r="FK61" s="72" t="str">
        <f>IF(ISNUMBER(T1_Data!FK59),IF(T1_Data!FK59=-999,"NA",IF(T1_Data!FK59&lt;1, "&lt;1", IF(T1_Data!FK59&gt;99, "&gt;99", T1_Data!FK59))),"-")</f>
        <v>-</v>
      </c>
      <c r="FL61" s="72" t="str">
        <f>IF(ISNUMBER(T1_Data!FL59),IF(T1_Data!FL59=-999,"NA",IF(T1_Data!FL59&lt;1, "&lt;1", IF(T1_Data!FL59&gt;99, "&gt;99", T1_Data!FL59))),"-")</f>
        <v>-</v>
      </c>
      <c r="FM61" s="72" t="str">
        <f>IF(ISNUMBER(T1_Data!FM59),IF(T1_Data!FM59=-999,"NA",IF(T1_Data!FM59&lt;1, "&lt;1", IF(T1_Data!FM59&gt;99, "&gt;99", T1_Data!FM59))),"-")</f>
        <v>-</v>
      </c>
      <c r="FN61" s="72" t="str">
        <f>IF(ISNUMBER(T1_Data!FN59),IF(T1_Data!FN59=-999,"NA",IF(T1_Data!FN59&lt;1, "&lt;1", IF(T1_Data!FN59&gt;99, "&gt;99", T1_Data!FN59))),"-")</f>
        <v>-</v>
      </c>
      <c r="FO61" s="72" t="str">
        <f>IF(ISNUMBER(T1_Data!FO59),IF(T1_Data!FO59=-999,"NA",IF(T1_Data!FO59&lt;1, "&lt;1", IF(T1_Data!FO59&gt;99, "&gt;99", T1_Data!FO59))),"-")</f>
        <v>-</v>
      </c>
      <c r="FP61" s="72" t="str">
        <f>IF(ISNUMBER(T1_Data!FP59),IF(T1_Data!FP59=-999,"NA",IF(T1_Data!FP59&lt;1, "&lt;1", IF(T1_Data!FP59&gt;99, "&gt;99", T1_Data!FP59))),"-")</f>
        <v>-</v>
      </c>
      <c r="FQ61" s="72" t="str">
        <f>IF(ISNUMBER(T1_Data!FQ59),IF(T1_Data!FQ59=-999,"NA",IF(T1_Data!FQ59&lt;1, "&lt;1", IF(T1_Data!FQ59&gt;99, "&gt;99", T1_Data!FQ59))),"-")</f>
        <v>-</v>
      </c>
      <c r="FR61" s="72" t="str">
        <f>IF(ISNUMBER(T1_Data!FR59),IF(T1_Data!FR59=-999,"NA",IF(T1_Data!FR59&lt;1, "&lt;1", IF(T1_Data!FR59&gt;99, "&gt;99", T1_Data!FR59))),"-")</f>
        <v>-</v>
      </c>
      <c r="FS61" s="72" t="str">
        <f>IF(ISNUMBER(T1_Data!FS59),IF(T1_Data!FS59=-999,"NA",IF(T1_Data!FS59&lt;1, "&lt;1", IF(T1_Data!FS59&gt;99, "&gt;99", T1_Data!FS59))),"-")</f>
        <v>-</v>
      </c>
      <c r="FT61" s="72" t="str">
        <f>IF(ISNUMBER(T1_Data!FT59),IF(T1_Data!FT59=-999,"NA",IF(T1_Data!FT59&lt;1, "&lt;1", IF(T1_Data!FT59&gt;99, "&gt;99", T1_Data!FT59))),"-")</f>
        <v>-</v>
      </c>
      <c r="FU61" s="72" t="str">
        <f>IF(ISNUMBER(T1_Data!FU59),IF(T1_Data!FU59=-999,"NA",IF(T1_Data!FU59&lt;1, "&lt;1", IF(T1_Data!FU59&gt;99, "&gt;99", T1_Data!FU59))),"-")</f>
        <v>-</v>
      </c>
      <c r="FV61" s="72" t="str">
        <f>IF(ISNUMBER(T1_Data!FV59),IF(T1_Data!FV59=-999,"NA",IF(T1_Data!FV59&lt;1, "&lt;1", IF(T1_Data!FV59&gt;99, "&gt;99", T1_Data!FV59))),"-")</f>
        <v>-</v>
      </c>
      <c r="FW61" s="72" t="str">
        <f>IF(ISNUMBER(T1_Data!FW59),IF(T1_Data!FW59=-999,"NA",IF(T1_Data!FW59&lt;1, "&lt;1", IF(T1_Data!FW59&gt;99, "&gt;99", T1_Data!FW59))),"-")</f>
        <v>-</v>
      </c>
      <c r="FX61" s="71" t="str">
        <f>IF(ISBLANK(T1_Data!FX59), "", T1_Data!FX59)</f>
        <v/>
      </c>
    </row>
    <row r="62" spans="1:180" x14ac:dyDescent="0.25">
      <c r="A62" s="71" t="str">
        <f>IF(ISBLANK(T1_Data!A60), "", T1_Data!A60)</f>
        <v/>
      </c>
      <c r="B62" s="72" t="str">
        <f>IF(ISNUMBER(T1_Data!B60), T1_Data!B60,"-")</f>
        <v>-</v>
      </c>
      <c r="C62" s="72" t="str">
        <f>IF(ISNUMBER(T1_Data!C60),IF(T1_Data!C60=-999,"NA",IF(T1_Data!C60&lt;1, "&lt;1", IF(T1_Data!C60&gt;99, "&gt;99", T1_Data!C60))),"-")</f>
        <v>-</v>
      </c>
      <c r="D62" s="72" t="str">
        <f>IF(ISNUMBER(T1_Data!D60),IF(T1_Data!D60=-999,"NA",IF(T1_Data!D60&lt;1, "&lt;1", IF(T1_Data!D60&gt;99, "&gt;99", T1_Data!D60))),"-")</f>
        <v>-</v>
      </c>
      <c r="E62" s="72" t="str">
        <f>IF(ISNUMBER(T1_Data!E60),IF(T1_Data!E60=-999,"NA",IF(T1_Data!E60&lt;1, "&lt;1", IF(T1_Data!E60&gt;99, "&gt;99", T1_Data!E60))),"-")</f>
        <v>-</v>
      </c>
      <c r="F62" s="72" t="str">
        <f>IF(ISNUMBER(T1_Data!F60),IF(T1_Data!F60=-999,"NA",IF(T1_Data!F60&lt;1, "&lt;1", IF(T1_Data!F60&gt;99, "&gt;99", T1_Data!F60))),"-")</f>
        <v>-</v>
      </c>
      <c r="G62" s="72" t="str">
        <f>IF(ISNUMBER(T1_Data!G60),IF(T1_Data!G60=-999,"NA",IF(T1_Data!G60&lt;1, "&lt;1", IF(T1_Data!G60&gt;99, "&gt;99", T1_Data!G60))),"-")</f>
        <v>-</v>
      </c>
      <c r="H62" s="72" t="str">
        <f>IF(ISNUMBER(T1_Data!H60),IF(T1_Data!H60=-999,"NA",IF(T1_Data!H60&lt;1, "&lt;1", IF(T1_Data!H60&gt;99, "&gt;99", T1_Data!H60))),"-")</f>
        <v>-</v>
      </c>
      <c r="I62" s="72" t="str">
        <f>IF(ISNUMBER(T1_Data!I60),IF(T1_Data!I60=-999,"NA",IF(T1_Data!I60&lt;1, "&lt;1", IF(T1_Data!I60&gt;99, "&gt;99", T1_Data!I60))),"-")</f>
        <v>-</v>
      </c>
      <c r="J62" s="72" t="str">
        <f>IF(ISNUMBER(T1_Data!J60),IF(T1_Data!J60=-999,"NA",IF(T1_Data!J60&lt;1, "&lt;1", IF(T1_Data!J60&gt;99, "&gt;99", T1_Data!J60))),"-")</f>
        <v>-</v>
      </c>
      <c r="K62" s="72" t="str">
        <f>IF(ISNUMBER(T1_Data!K60),IF(T1_Data!K60=-999,"NA",IF(T1_Data!K60&lt;1, "&lt;1", IF(T1_Data!K60&gt;99, "&gt;99", T1_Data!K60))),"-")</f>
        <v>-</v>
      </c>
      <c r="L62" s="72" t="str">
        <f>IF(ISNUMBER(T1_Data!L60),IF(T1_Data!L60=-999,"NA",IF(T1_Data!L60&lt;1, "&lt;1", IF(T1_Data!L60&gt;99, "&gt;99", T1_Data!L60))),"-")</f>
        <v>-</v>
      </c>
      <c r="M62" s="72" t="str">
        <f>IF(ISNUMBER(T1_Data!M60),IF(T1_Data!M60=-999,"NA",IF(T1_Data!M60&lt;1, "&lt;1", IF(T1_Data!M60&gt;99, "&gt;99", T1_Data!M60))),"-")</f>
        <v>-</v>
      </c>
      <c r="N62" s="72" t="str">
        <f>IF(ISNUMBER(T1_Data!N60),IF(T1_Data!N60=-999,"NA",IF(T1_Data!N60&lt;1, "&lt;1", IF(T1_Data!N60&gt;99, "&gt;99", T1_Data!N60))),"-")</f>
        <v>-</v>
      </c>
      <c r="O62" s="72" t="str">
        <f>IF(ISNUMBER(T1_Data!O60),IF(T1_Data!O60=-999,"NA",IF(T1_Data!O60&lt;1, "&lt;1", IF(T1_Data!O60&gt;99, "&gt;99", T1_Data!O60))),"-")</f>
        <v>-</v>
      </c>
      <c r="P62" s="72" t="str">
        <f>IF(ISNUMBER(T1_Data!P60),IF(T1_Data!P60=-999,"NA",IF(T1_Data!P60&lt;1, "&lt;1", IF(T1_Data!P60&gt;99, "&gt;99", T1_Data!P60))),"-")</f>
        <v>-</v>
      </c>
      <c r="Q62" s="72" t="str">
        <f>IF(ISNUMBER(T1_Data!Q60),IF(T1_Data!Q60=-999,"NA",IF(T1_Data!Q60&lt;1, "&lt;1", IF(T1_Data!Q60&gt;99, "&gt;99", T1_Data!Q60))),"-")</f>
        <v>-</v>
      </c>
      <c r="R62" s="72" t="str">
        <f>IF(ISNUMBER(T1_Data!R60),IF(T1_Data!R60=-999,"NA",IF(T1_Data!R60&lt;1, "&lt;1", IF(T1_Data!R60&gt;99, "&gt;99", T1_Data!R60))),"-")</f>
        <v>-</v>
      </c>
      <c r="S62" s="72" t="str">
        <f>IF(ISNUMBER(T1_Data!S60),IF(T1_Data!S60=-999,"NA",IF(T1_Data!S60&lt;1, "&lt;1", IF(T1_Data!S60&gt;99, "&gt;99", T1_Data!S60))),"-")</f>
        <v>-</v>
      </c>
      <c r="T62" s="72" t="str">
        <f>IF(ISNUMBER(T1_Data!T60),IF(T1_Data!T60=-999,"NA",IF(T1_Data!T60&lt;1, "&lt;1", IF(T1_Data!T60&gt;99, "&gt;99", T1_Data!T60))),"-")</f>
        <v>-</v>
      </c>
      <c r="U62" s="72" t="str">
        <f>IF(ISNUMBER(T1_Data!U60),IF(T1_Data!U60=-999,"NA",IF(T1_Data!U60&lt;1, "&lt;1", IF(T1_Data!U60&gt;99, "&gt;99", T1_Data!U60))),"-")</f>
        <v>-</v>
      </c>
      <c r="V62" s="72" t="str">
        <f>IF(ISNUMBER(T1_Data!V60),IF(T1_Data!V60=-999,"NA",IF(T1_Data!V60&lt;1, "&lt;1", IF(T1_Data!V60&gt;99, "&gt;99", T1_Data!V60))),"-")</f>
        <v>-</v>
      </c>
      <c r="W62" s="72" t="str">
        <f>IF(ISNUMBER(T1_Data!W60),IF(T1_Data!W60=-999,"NA",IF(T1_Data!W60&lt;1, "&lt;1", IF(T1_Data!W60&gt;99, "&gt;99", T1_Data!W60))),"-")</f>
        <v>-</v>
      </c>
      <c r="X62" s="72" t="str">
        <f>IF(ISNUMBER(T1_Data!X60),IF(T1_Data!X60=-999,"NA",IF(T1_Data!X60&lt;1, "&lt;1", IF(T1_Data!X60&gt;99, "&gt;99", T1_Data!X60))),"-")</f>
        <v>-</v>
      </c>
      <c r="Y62" s="72" t="str">
        <f>IF(ISNUMBER(T1_Data!Y60),IF(T1_Data!Y60=-999,"NA",IF(T1_Data!Y60&lt;1, "&lt;1", IF(T1_Data!Y60&gt;99, "&gt;99", T1_Data!Y60))),"-")</f>
        <v>-</v>
      </c>
      <c r="Z62" s="72" t="str">
        <f>IF(ISNUMBER(T1_Data!Z60),IF(T1_Data!Z60=-999,"NA",IF(T1_Data!Z60&lt;1, "&lt;1", IF(T1_Data!Z60&gt;99, "&gt;99", T1_Data!Z60))),"-")</f>
        <v>-</v>
      </c>
      <c r="AA62" s="72" t="str">
        <f>IF(ISNUMBER(T1_Data!AA60),IF(T1_Data!AA60=-999,"NA",IF(T1_Data!AA60&lt;1, "&lt;1", IF(T1_Data!AA60&gt;99, "&gt;99", T1_Data!AA60))),"-")</f>
        <v>-</v>
      </c>
      <c r="AB62" s="72" t="str">
        <f>IF(ISNUMBER(T1_Data!AB60),IF(T1_Data!AB60=-999,"NA",IF(T1_Data!AB60&lt;1, "&lt;1", IF(T1_Data!AB60&gt;99, "&gt;99", T1_Data!AB60))),"-")</f>
        <v>-</v>
      </c>
      <c r="AC62" s="72" t="str">
        <f>IF(ISNUMBER(T1_Data!AC60),IF(T1_Data!AC60=-999,"NA",IF(T1_Data!AC60&lt;1, "&lt;1", IF(T1_Data!AC60&gt;99, "&gt;99", T1_Data!AC60))),"-")</f>
        <v>-</v>
      </c>
      <c r="AD62" s="72" t="str">
        <f>IF(ISNUMBER(T1_Data!AD60),IF(T1_Data!AD60=-999,"NA",IF(T1_Data!AD60&lt;1, "&lt;1", IF(T1_Data!AD60&gt;99, "&gt;99", T1_Data!AD60))),"-")</f>
        <v>-</v>
      </c>
      <c r="AE62" s="72" t="str">
        <f>IF(ISNUMBER(T1_Data!AE60),IF(T1_Data!AE60=-999,"NA",IF(T1_Data!AE60&lt;1, "&lt;1", IF(T1_Data!AE60&gt;99, "&gt;99", T1_Data!AE60))),"-")</f>
        <v>-</v>
      </c>
      <c r="AF62" s="72" t="str">
        <f>IF(ISNUMBER(T1_Data!AF60),IF(T1_Data!AF60=-999,"NA",IF(T1_Data!AF60&lt;1, "&lt;1", IF(T1_Data!AF60&gt;99, "&gt;99", T1_Data!AF60))),"-")</f>
        <v>-</v>
      </c>
      <c r="AG62" s="72" t="str">
        <f>IF(ISNUMBER(T1_Data!AG60),IF(T1_Data!AG60=-999,"NA",IF(T1_Data!AG60&lt;1, "&lt;1", IF(T1_Data!AG60&gt;99, "&gt;99", T1_Data!AG60))),"-")</f>
        <v>-</v>
      </c>
      <c r="AH62" s="72" t="str">
        <f>IF(ISNUMBER(T1_Data!AH60),IF(T1_Data!AH60=-999,"NA",IF(T1_Data!AH60&lt;1, "&lt;1", IF(T1_Data!AH60&gt;99, "&gt;99", T1_Data!AH60))),"-")</f>
        <v>-</v>
      </c>
      <c r="AI62" s="72" t="str">
        <f>IF(ISNUMBER(T1_Data!AI60),IF(T1_Data!AI60=-999,"NA",IF(T1_Data!AI60&lt;1, "&lt;1", IF(T1_Data!AI60&gt;99, "&gt;99", T1_Data!AI60))),"-")</f>
        <v>-</v>
      </c>
      <c r="AJ62" s="72" t="str">
        <f>IF(ISNUMBER(T1_Data!AJ60),IF(T1_Data!AJ60=-999,"NA",IF(T1_Data!AJ60&lt;1, "&lt;1", IF(T1_Data!AJ60&gt;99, "&gt;99", T1_Data!AJ60))),"-")</f>
        <v>-</v>
      </c>
      <c r="AK62" s="72" t="str">
        <f>IF(ISNUMBER(T1_Data!AK60),IF(T1_Data!AK60=-999,"NA",IF(T1_Data!AK60&lt;1, "&lt;1", IF(T1_Data!AK60&gt;99, "&gt;99", T1_Data!AK60))),"-")</f>
        <v>-</v>
      </c>
      <c r="AL62" s="72" t="str">
        <f>IF(ISNUMBER(T1_Data!AL60),IF(T1_Data!AL60=-999,"NA",IF(T1_Data!AL60&lt;1, "&lt;1", IF(T1_Data!AL60&gt;99, "&gt;99", T1_Data!AL60))),"-")</f>
        <v>-</v>
      </c>
      <c r="AM62" s="72" t="str">
        <f>IF(ISNUMBER(T1_Data!AM60),IF(T1_Data!AM60=-999,"NA",IF(T1_Data!AM60&lt;1, "&lt;1", IF(T1_Data!AM60&gt;99, "&gt;99", T1_Data!AM60))),"-")</f>
        <v>-</v>
      </c>
      <c r="AN62" s="72" t="str">
        <f>IF(ISNUMBER(T1_Data!AN60),IF(T1_Data!AN60=-999,"NA",IF(T1_Data!AN60&lt;1, "&lt;1", IF(T1_Data!AN60&gt;99, "&gt;99", T1_Data!AN60))),"-")</f>
        <v>-</v>
      </c>
      <c r="AO62" s="72" t="str">
        <f>IF(ISNUMBER(T1_Data!AO60),IF(T1_Data!AO60=-999,"NA",IF(T1_Data!AO60&lt;1, "&lt;1", IF(T1_Data!AO60&gt;99, "&gt;99", T1_Data!AO60))),"-")</f>
        <v>-</v>
      </c>
      <c r="AP62" s="72" t="str">
        <f>IF(ISNUMBER(T1_Data!AP60),IF(T1_Data!AP60=-999,"NA",IF(T1_Data!AP60&lt;1, "&lt;1", IF(T1_Data!AP60&gt;99, "&gt;99", T1_Data!AP60))),"-")</f>
        <v>-</v>
      </c>
      <c r="AQ62" s="72" t="str">
        <f>IF(ISNUMBER(T1_Data!AQ60),IF(T1_Data!AQ60=-999,"NA",IF(T1_Data!AQ60&lt;1, "&lt;1", IF(T1_Data!AQ60&gt;99, "&gt;99", T1_Data!AQ60))),"-")</f>
        <v>-</v>
      </c>
      <c r="AR62" s="72" t="str">
        <f>IF(ISNUMBER(T1_Data!AR60),IF(T1_Data!AR60=-999,"NA",IF(T1_Data!AR60&lt;1, "&lt;1", IF(T1_Data!AR60&gt;99, "&gt;99", T1_Data!AR60))),"-")</f>
        <v>-</v>
      </c>
      <c r="AS62" s="72" t="str">
        <f>IF(ISNUMBER(T1_Data!AS60),IF(T1_Data!AS60=-999,"NA",IF(T1_Data!AS60&lt;1, "&lt;1", IF(T1_Data!AS60&gt;99, "&gt;99", T1_Data!AS60))),"-")</f>
        <v>-</v>
      </c>
      <c r="AT62" s="72" t="str">
        <f>IF(ISNUMBER(T1_Data!AT60),IF(T1_Data!AT60=-999,"NA",IF(T1_Data!AT60&lt;1, "&lt;1", IF(T1_Data!AT60&gt;99, "&gt;99", T1_Data!AT60))),"-")</f>
        <v>-</v>
      </c>
      <c r="AU62" s="72" t="str">
        <f>IF(ISNUMBER(T1_Data!AU60),IF(T1_Data!AU60=-999,"NA",IF(T1_Data!AU60&lt;1, "&lt;1", IF(T1_Data!AU60&gt;99, "&gt;99", T1_Data!AU60))),"-")</f>
        <v>-</v>
      </c>
      <c r="AV62" s="72" t="str">
        <f>IF(ISNUMBER(T1_Data!AV60),IF(T1_Data!AV60=-999,"NA",IF(T1_Data!AV60&lt;1, "&lt;1", IF(T1_Data!AV60&gt;99, "&gt;99", T1_Data!AV60))),"-")</f>
        <v>-</v>
      </c>
      <c r="AW62" s="72" t="str">
        <f>IF(ISNUMBER(T1_Data!AW60),IF(T1_Data!AW60=-999,"NA",IF(T1_Data!AW60&lt;1, "&lt;1", IF(T1_Data!AW60&gt;99, "&gt;99", T1_Data!AW60))),"-")</f>
        <v>-</v>
      </c>
      <c r="AX62" s="72" t="str">
        <f>IF(ISNUMBER(T1_Data!AX60),IF(T1_Data!AX60=-999,"NA",IF(T1_Data!AX60&lt;1, "&lt;1", IF(T1_Data!AX60&gt;99, "&gt;99", T1_Data!AX60))),"-")</f>
        <v>-</v>
      </c>
      <c r="AY62" s="72" t="str">
        <f>IF(ISNUMBER(T1_Data!AY60),IF(T1_Data!AY60=-999,"NA",IF(T1_Data!AY60&lt;1, "&lt;1", IF(T1_Data!AY60&gt;99, "&gt;99", T1_Data!AY60))),"-")</f>
        <v>-</v>
      </c>
      <c r="AZ62" s="72" t="str">
        <f>IF(ISNUMBER(T1_Data!AZ60),IF(T1_Data!AZ60=-999,"NA",IF(T1_Data!AZ60&lt;1, "&lt;1", IF(T1_Data!AZ60&gt;99, "&gt;99", T1_Data!AZ60))),"-")</f>
        <v>-</v>
      </c>
      <c r="BA62" s="72" t="str">
        <f>IF(ISNUMBER(T1_Data!BA60),IF(T1_Data!BA60=-999,"NA",IF(T1_Data!BA60&lt;1, "&lt;1", IF(T1_Data!BA60&gt;99, "&gt;99", T1_Data!BA60))),"-")</f>
        <v>-</v>
      </c>
      <c r="BB62" s="72" t="str">
        <f>IF(ISNUMBER(T1_Data!BB60),IF(T1_Data!BB60=-999,"NA",IF(T1_Data!BB60&lt;1, "&lt;1", IF(T1_Data!BB60&gt;99, "&gt;99", T1_Data!BB60))),"-")</f>
        <v>-</v>
      </c>
      <c r="BC62" s="72" t="str">
        <f>IF(ISNUMBER(T1_Data!BC60),IF(T1_Data!BC60=-999,"NA",IF(T1_Data!BC60&lt;1, "&lt;1", IF(T1_Data!BC60&gt;99, "&gt;99", T1_Data!BC60))),"-")</f>
        <v>-</v>
      </c>
      <c r="BD62" s="72" t="str">
        <f>IF(ISNUMBER(T1_Data!BD60),IF(T1_Data!BD60=-999,"NA",IF(T1_Data!BD60&lt;1, "&lt;1", IF(T1_Data!BD60&gt;99, "&gt;99", T1_Data!BD60))),"-")</f>
        <v>-</v>
      </c>
      <c r="BE62" s="72" t="str">
        <f>IF(ISNUMBER(T1_Data!BE60),IF(T1_Data!BE60=-999,"NA",IF(T1_Data!BE60&lt;1, "&lt;1", IF(T1_Data!BE60&gt;99, "&gt;99", T1_Data!BE60))),"-")</f>
        <v>-</v>
      </c>
      <c r="BF62" s="72" t="str">
        <f>IF(ISNUMBER(T1_Data!BF60),IF(T1_Data!BF60=-999,"NA",IF(T1_Data!BF60&lt;1, "&lt;1", IF(T1_Data!BF60&gt;99, "&gt;99", T1_Data!BF60))),"-")</f>
        <v>-</v>
      </c>
      <c r="BG62" s="72" t="str">
        <f>IF(ISNUMBER(T1_Data!BG60),IF(T1_Data!BG60=-999,"NA",IF(T1_Data!BG60&lt;1, "&lt;1", IF(T1_Data!BG60&gt;99, "&gt;99", T1_Data!BG60))),"-")</f>
        <v>-</v>
      </c>
      <c r="BH62" s="72" t="str">
        <f>IF(ISNUMBER(T1_Data!BH60),IF(T1_Data!BH60=-999,"NA",IF(T1_Data!BH60&lt;1, "&lt;1", IF(T1_Data!BH60&gt;99, "&gt;99", T1_Data!BH60))),"-")</f>
        <v>-</v>
      </c>
      <c r="BI62" s="72" t="str">
        <f>IF(ISNUMBER(T1_Data!BI60),IF(T1_Data!BI60=-999,"NA",IF(T1_Data!BI60&lt;1, "&lt;1", IF(T1_Data!BI60&gt;99, "&gt;99", T1_Data!BI60))),"-")</f>
        <v>-</v>
      </c>
      <c r="BJ62" s="72" t="str">
        <f>IF(ISNUMBER(T1_Data!BJ60),IF(T1_Data!BJ60=-999,"NA",IF(T1_Data!BJ60&lt;1, "&lt;1", IF(T1_Data!BJ60&gt;99, "&gt;99", T1_Data!BJ60))),"-")</f>
        <v>-</v>
      </c>
      <c r="BK62" s="72" t="str">
        <f>IF(ISNUMBER(T1_Data!BK60),IF(T1_Data!BK60=-999,"NA",IF(T1_Data!BK60&lt;1, "&lt;1", IF(T1_Data!BK60&gt;99, "&gt;99", T1_Data!BK60))),"-")</f>
        <v>-</v>
      </c>
      <c r="BL62" s="72" t="str">
        <f>IF(ISNUMBER(T1_Data!BL60),IF(T1_Data!BL60=-999,"NA",IF(T1_Data!BL60&lt;1, "&lt;1", IF(T1_Data!BL60&gt;99, "&gt;99", T1_Data!BL60))),"-")</f>
        <v>-</v>
      </c>
      <c r="BM62" s="72" t="str">
        <f>IF(ISNUMBER(T1_Data!BM60),IF(T1_Data!BM60=-999,"NA",IF(T1_Data!BM60&lt;1, "&lt;1", IF(T1_Data!BM60&gt;99, "&gt;99", T1_Data!BM60))),"-")</f>
        <v>-</v>
      </c>
      <c r="BN62" s="72" t="str">
        <f>IF(ISNUMBER(T1_Data!BN60),IF(T1_Data!BN60=-999,"NA",IF(T1_Data!BN60&lt;1, "&lt;1", IF(T1_Data!BN60&gt;99, "&gt;99", T1_Data!BN60))),"-")</f>
        <v>-</v>
      </c>
      <c r="BO62" s="72" t="str">
        <f>IF(ISNUMBER(T1_Data!BO60),IF(T1_Data!BO60=-999,"NA",IF(T1_Data!BO60&lt;1, "&lt;1", IF(T1_Data!BO60&gt;99, "&gt;99", T1_Data!BO60))),"-")</f>
        <v>-</v>
      </c>
      <c r="BP62" s="72" t="str">
        <f>IF(ISNUMBER(T1_Data!BP60),IF(T1_Data!BP60=-999,"NA",IF(T1_Data!BP60&lt;1, "&lt;1", IF(T1_Data!BP60&gt;99, "&gt;99", T1_Data!BP60))),"-")</f>
        <v>-</v>
      </c>
      <c r="BQ62" s="72" t="str">
        <f>IF(ISNUMBER(T1_Data!BQ60),IF(T1_Data!BQ60=-999,"NA",IF(T1_Data!BQ60&lt;1, "&lt;1", IF(T1_Data!BQ60&gt;99, "&gt;99", T1_Data!BQ60))),"-")</f>
        <v>-</v>
      </c>
      <c r="BR62" s="72" t="str">
        <f>IF(ISNUMBER(T1_Data!BR60),IF(T1_Data!BR60=-999,"NA",IF(T1_Data!BR60&lt;1, "&lt;1", IF(T1_Data!BR60&gt;99, "&gt;99", T1_Data!BR60))),"-")</f>
        <v>-</v>
      </c>
      <c r="BS62" s="72" t="str">
        <f>IF(ISNUMBER(T1_Data!BS60),IF(T1_Data!BS60=-999,"NA",IF(T1_Data!BS60&lt;1, "&lt;1", IF(T1_Data!BS60&gt;99, "&gt;99", T1_Data!BS60))),"-")</f>
        <v>-</v>
      </c>
      <c r="BT62" s="72" t="str">
        <f>IF(ISNUMBER(T1_Data!BT60),IF(T1_Data!BT60=-999,"NA",IF(T1_Data!BT60&lt;1, "&lt;1", IF(T1_Data!BT60&gt;99, "&gt;99", T1_Data!BT60))),"-")</f>
        <v>-</v>
      </c>
      <c r="BU62" s="72" t="str">
        <f>IF(ISNUMBER(T1_Data!BU60),IF(T1_Data!BU60=-999,"NA",IF(T1_Data!BU60&lt;1, "&lt;1", IF(T1_Data!BU60&gt;99, "&gt;99", T1_Data!BU60))),"-")</f>
        <v>-</v>
      </c>
      <c r="BV62" s="72" t="str">
        <f>IF(ISNUMBER(T1_Data!BV60),IF(T1_Data!BV60=-999,"NA",IF(T1_Data!BV60&lt;1, "&lt;1", IF(T1_Data!BV60&gt;99, "&gt;99", T1_Data!BV60))),"-")</f>
        <v>-</v>
      </c>
      <c r="BW62" s="72" t="str">
        <f>IF(ISNUMBER(T1_Data!BW60),IF(T1_Data!BW60=-999,"NA",IF(T1_Data!BW60&lt;1, "&lt;1", IF(T1_Data!BW60&gt;99, "&gt;99", T1_Data!BW60))),"-")</f>
        <v>-</v>
      </c>
      <c r="BX62" s="72" t="str">
        <f>IF(ISNUMBER(T1_Data!BX60),IF(T1_Data!BX60=-999,"NA",IF(T1_Data!BX60&lt;1, "&lt;1", IF(T1_Data!BX60&gt;99, "&gt;99", T1_Data!BX60))),"-")</f>
        <v>-</v>
      </c>
      <c r="BY62" s="72" t="str">
        <f>IF(ISNUMBER(T1_Data!BY60),IF(T1_Data!BY60=-999,"NA",IF(T1_Data!BY60&lt;1, "&lt;1", IF(T1_Data!BY60&gt;99, "&gt;99", T1_Data!BY60))),"-")</f>
        <v>-</v>
      </c>
      <c r="BZ62" s="72" t="str">
        <f>IF(ISNUMBER(T1_Data!BZ60),IF(T1_Data!BZ60=-999,"NA",IF(T1_Data!BZ60&lt;1, "&lt;1", IF(T1_Data!BZ60&gt;99, "&gt;99", T1_Data!BZ60))),"-")</f>
        <v>-</v>
      </c>
      <c r="CA62" s="72" t="str">
        <f>IF(ISNUMBER(T1_Data!CA60),IF(T1_Data!CA60=-999,"NA",IF(T1_Data!CA60&lt;1, "&lt;1", IF(T1_Data!CA60&gt;99, "&gt;99", T1_Data!CA60))),"-")</f>
        <v>-</v>
      </c>
      <c r="CB62" s="72" t="str">
        <f>IF(ISNUMBER(T1_Data!CB60),IF(T1_Data!CB60=-999,"NA",IF(T1_Data!CB60&lt;1, "&lt;1", IF(T1_Data!CB60&gt;99, "&gt;99", T1_Data!CB60))),"-")</f>
        <v>-</v>
      </c>
      <c r="CC62" s="72" t="str">
        <f>IF(ISNUMBER(T1_Data!CC60),IF(T1_Data!CC60=-999,"NA",IF(T1_Data!CC60&lt;1, "&lt;1", IF(T1_Data!CC60&gt;99, "&gt;99", T1_Data!CC60))),"-")</f>
        <v>-</v>
      </c>
      <c r="CD62" s="72" t="str">
        <f>IF(ISNUMBER(T1_Data!CD60),IF(T1_Data!CD60=-999,"NA",IF(T1_Data!CD60&lt;1, "&lt;1", IF(T1_Data!CD60&gt;99, "&gt;99", T1_Data!CD60))),"-")</f>
        <v>-</v>
      </c>
      <c r="CE62" s="72" t="str">
        <f>IF(ISNUMBER(T1_Data!CE60),IF(T1_Data!CE60=-999,"NA",IF(T1_Data!CE60&lt;1, "&lt;1", IF(T1_Data!CE60&gt;99, "&gt;99", T1_Data!CE60))),"-")</f>
        <v>-</v>
      </c>
      <c r="CF62" s="72" t="str">
        <f>IF(ISNUMBER(T1_Data!CF60),IF(T1_Data!CF60=-999,"NA",IF(T1_Data!CF60&lt;1, "&lt;1", IF(T1_Data!CF60&gt;99, "&gt;99", T1_Data!CF60))),"-")</f>
        <v>-</v>
      </c>
      <c r="CG62" s="72" t="str">
        <f>IF(ISNUMBER(T1_Data!CG60),IF(T1_Data!CG60=-999,"NA",IF(T1_Data!CG60&lt;1, "&lt;1", IF(T1_Data!CG60&gt;99, "&gt;99", T1_Data!CG60))),"-")</f>
        <v>-</v>
      </c>
      <c r="CH62" s="72" t="str">
        <f>IF(ISNUMBER(T1_Data!CH60),IF(T1_Data!CH60=-999,"NA",IF(T1_Data!CH60&lt;1, "&lt;1", IF(T1_Data!CH60&gt;99, "&gt;99", T1_Data!CH60))),"-")</f>
        <v>-</v>
      </c>
      <c r="CI62" s="72" t="str">
        <f>IF(ISNUMBER(T1_Data!CI60),IF(T1_Data!CI60=-999,"NA",IF(T1_Data!CI60&lt;1, "&lt;1", IF(T1_Data!CI60&gt;99, "&gt;99", T1_Data!CI60))),"-")</f>
        <v>-</v>
      </c>
      <c r="CJ62" s="72" t="str">
        <f>IF(ISNUMBER(T1_Data!CJ60),IF(T1_Data!CJ60=-999,"NA",IF(T1_Data!CJ60&lt;1, "&lt;1", IF(T1_Data!CJ60&gt;99, "&gt;99", T1_Data!CJ60))),"-")</f>
        <v>-</v>
      </c>
      <c r="CK62" s="72" t="str">
        <f>IF(ISNUMBER(T1_Data!CK60),IF(T1_Data!CK60=-999,"NA",IF(T1_Data!CK60&lt;1, "&lt;1", IF(T1_Data!CK60&gt;99, "&gt;99", T1_Data!CK60))),"-")</f>
        <v>-</v>
      </c>
      <c r="CL62" s="72" t="str">
        <f>IF(ISNUMBER(T1_Data!CL60),IF(T1_Data!CL60=-999,"NA",IF(T1_Data!CL60&lt;1, "&lt;1", IF(T1_Data!CL60&gt;99, "&gt;99", T1_Data!CL60))),"-")</f>
        <v>-</v>
      </c>
      <c r="CM62" s="72" t="str">
        <f>IF(ISNUMBER(T1_Data!CM60),IF(T1_Data!CM60=-999,"NA",IF(T1_Data!CM60&lt;1, "&lt;1", IF(T1_Data!CM60&gt;99, "&gt;99", T1_Data!CM60))),"-")</f>
        <v>-</v>
      </c>
      <c r="CN62" s="72" t="str">
        <f>IF(ISNUMBER(T1_Data!CN60),IF(T1_Data!CN60=-999,"NA",IF(T1_Data!CN60&lt;1, "&lt;1", IF(T1_Data!CN60&gt;99, "&gt;99", T1_Data!CN60))),"-")</f>
        <v>-</v>
      </c>
      <c r="CO62" s="72" t="str">
        <f>IF(ISNUMBER(T1_Data!CO60),IF(T1_Data!CO60=-999,"NA",IF(T1_Data!CO60&lt;1, "&lt;1", IF(T1_Data!CO60&gt;99, "&gt;99", T1_Data!CO60))),"-")</f>
        <v>-</v>
      </c>
      <c r="CP62" s="72" t="str">
        <f>IF(ISNUMBER(T1_Data!CP60),IF(T1_Data!CP60=-999,"NA",IF(T1_Data!CP60&lt;1, "&lt;1", IF(T1_Data!CP60&gt;99, "&gt;99", T1_Data!CP60))),"-")</f>
        <v>-</v>
      </c>
      <c r="CQ62" s="72" t="str">
        <f>IF(ISNUMBER(T1_Data!CQ60),IF(T1_Data!CQ60=-999,"NA",IF(T1_Data!CQ60&lt;1, "&lt;1", IF(T1_Data!CQ60&gt;99, "&gt;99", T1_Data!CQ60))),"-")</f>
        <v>-</v>
      </c>
      <c r="CR62" s="72" t="str">
        <f>IF(ISNUMBER(T1_Data!CR60),IF(T1_Data!CR60=-999,"NA",IF(T1_Data!CR60&lt;1, "&lt;1", IF(T1_Data!CR60&gt;99, "&gt;99", T1_Data!CR60))),"-")</f>
        <v>-</v>
      </c>
      <c r="CS62" s="72" t="str">
        <f>IF(ISNUMBER(T1_Data!CS60),IF(T1_Data!CS60=-999,"NA",IF(T1_Data!CS60&lt;1, "&lt;1", IF(T1_Data!CS60&gt;99, "&gt;99", T1_Data!CS60))),"-")</f>
        <v>-</v>
      </c>
      <c r="CT62" s="72" t="str">
        <f>IF(ISNUMBER(T1_Data!CT60),IF(T1_Data!CT60=-999,"NA",IF(T1_Data!CT60&lt;1, "&lt;1", IF(T1_Data!CT60&gt;99, "&gt;99", T1_Data!CT60))),"-")</f>
        <v>-</v>
      </c>
      <c r="CU62" s="72" t="str">
        <f>IF(ISNUMBER(T1_Data!CU60),IF(T1_Data!CU60=-999,"NA",IF(T1_Data!CU60&lt;1, "&lt;1", IF(T1_Data!CU60&gt;99, "&gt;99", T1_Data!CU60))),"-")</f>
        <v>-</v>
      </c>
      <c r="CV62" s="72" t="str">
        <f>IF(ISNUMBER(T1_Data!CV60),IF(T1_Data!CV60=-999,"NA",IF(T1_Data!CV60&lt;1, "&lt;1", IF(T1_Data!CV60&gt;99, "&gt;99", T1_Data!CV60))),"-")</f>
        <v>-</v>
      </c>
      <c r="CW62" s="72" t="str">
        <f>IF(ISNUMBER(T1_Data!CW60),IF(T1_Data!CW60=-999,"NA",IF(T1_Data!CW60&lt;1, "&lt;1", IF(T1_Data!CW60&gt;99, "&gt;99", T1_Data!CW60))),"-")</f>
        <v>-</v>
      </c>
      <c r="CX62" s="72" t="str">
        <f>IF(ISNUMBER(T1_Data!CX60),IF(T1_Data!CX60=-999,"NA",IF(T1_Data!CX60&lt;1, "&lt;1", IF(T1_Data!CX60&gt;99, "&gt;99", T1_Data!CX60))),"-")</f>
        <v>-</v>
      </c>
      <c r="CY62" s="72" t="str">
        <f>IF(ISNUMBER(T1_Data!CY60),IF(T1_Data!CY60=-999,"NA",IF(T1_Data!CY60&lt;1, "&lt;1", IF(T1_Data!CY60&gt;99, "&gt;99", T1_Data!CY60))),"-")</f>
        <v>-</v>
      </c>
      <c r="CZ62" s="72" t="str">
        <f>IF(ISNUMBER(T1_Data!CZ60),IF(T1_Data!CZ60=-999,"NA",IF(T1_Data!CZ60&lt;1, "&lt;1", IF(T1_Data!CZ60&gt;99, "&gt;99", T1_Data!CZ60))),"-")</f>
        <v>-</v>
      </c>
      <c r="DA62" s="72" t="str">
        <f>IF(ISNUMBER(T1_Data!DA60),IF(T1_Data!DA60=-999,"NA",IF(T1_Data!DA60&lt;1, "&lt;1", IF(T1_Data!DA60&gt;99, "&gt;99", T1_Data!DA60))),"-")</f>
        <v>-</v>
      </c>
      <c r="DB62" s="72" t="str">
        <f>IF(ISNUMBER(T1_Data!DB60),IF(T1_Data!DB60=-999,"NA",IF(T1_Data!DB60&lt;1, "&lt;1", IF(T1_Data!DB60&gt;99, "&gt;99", T1_Data!DB60))),"-")</f>
        <v>-</v>
      </c>
      <c r="DC62" s="72" t="str">
        <f>IF(ISNUMBER(T1_Data!DC60),IF(T1_Data!DC60=-999,"NA",IF(T1_Data!DC60&lt;1, "&lt;1", IF(T1_Data!DC60&gt;99, "&gt;99", T1_Data!DC60))),"-")</f>
        <v>-</v>
      </c>
      <c r="DD62" s="72" t="str">
        <f>IF(ISNUMBER(T1_Data!DD60),IF(T1_Data!DD60=-999,"NA",IF(T1_Data!DD60&lt;1, "&lt;1", IF(T1_Data!DD60&gt;99, "&gt;99", T1_Data!DD60))),"-")</f>
        <v>-</v>
      </c>
      <c r="DE62" s="72" t="str">
        <f>IF(ISNUMBER(T1_Data!DE60),IF(T1_Data!DE60=-999,"NA",IF(T1_Data!DE60&lt;1, "&lt;1", IF(T1_Data!DE60&gt;99, "&gt;99", T1_Data!DE60))),"-")</f>
        <v>-</v>
      </c>
      <c r="DF62" s="72" t="str">
        <f>IF(ISNUMBER(T1_Data!DF60),IF(T1_Data!DF60=-999,"NA",IF(T1_Data!DF60&lt;1, "&lt;1", IF(T1_Data!DF60&gt;99, "&gt;99", T1_Data!DF60))),"-")</f>
        <v>-</v>
      </c>
      <c r="DG62" s="72" t="str">
        <f>IF(ISNUMBER(T1_Data!DG60),IF(T1_Data!DG60=-999,"NA",IF(T1_Data!DG60&lt;1, "&lt;1", IF(T1_Data!DG60&gt;99, "&gt;99", T1_Data!DG60))),"-")</f>
        <v>-</v>
      </c>
      <c r="DH62" s="72" t="str">
        <f>IF(ISNUMBER(T1_Data!DH60),IF(T1_Data!DH60=-999,"NA",IF(T1_Data!DH60&lt;1, "&lt;1", IF(T1_Data!DH60&gt;99, "&gt;99", T1_Data!DH60))),"-")</f>
        <v>-</v>
      </c>
      <c r="DI62" s="72" t="str">
        <f>IF(ISNUMBER(T1_Data!DI60),IF(T1_Data!DI60=-999,"NA",IF(T1_Data!DI60&lt;1, "&lt;1", IF(T1_Data!DI60&gt;99, "&gt;99", T1_Data!DI60))),"-")</f>
        <v>-</v>
      </c>
      <c r="DJ62" s="72" t="str">
        <f>IF(ISNUMBER(T1_Data!DJ60),IF(T1_Data!DJ60=-999,"NA",IF(T1_Data!DJ60&lt;1, "&lt;1", IF(T1_Data!DJ60&gt;99, "&gt;99", T1_Data!DJ60))),"-")</f>
        <v>-</v>
      </c>
      <c r="DK62" s="72" t="str">
        <f>IF(ISNUMBER(T1_Data!DK60),IF(T1_Data!DK60=-999,"NA",IF(T1_Data!DK60&lt;1, "&lt;1", IF(T1_Data!DK60&gt;99, "&gt;99", T1_Data!DK60))),"-")</f>
        <v>-</v>
      </c>
      <c r="DL62" s="72" t="str">
        <f>IF(ISNUMBER(T1_Data!DL60),IF(T1_Data!DL60=-999,"NA",IF(T1_Data!DL60&lt;1, "&lt;1", IF(T1_Data!DL60&gt;99, "&gt;99", T1_Data!DL60))),"-")</f>
        <v>-</v>
      </c>
      <c r="DM62" s="72" t="str">
        <f>IF(ISNUMBER(T1_Data!DM60),IF(T1_Data!DM60=-999,"NA",IF(T1_Data!DM60&lt;1, "&lt;1", IF(T1_Data!DM60&gt;99, "&gt;99", T1_Data!DM60))),"-")</f>
        <v>-</v>
      </c>
      <c r="DN62" s="72" t="str">
        <f>IF(ISNUMBER(T1_Data!DN60),IF(T1_Data!DN60=-999,"NA",IF(T1_Data!DN60&lt;1, "&lt;1", IF(T1_Data!DN60&gt;99, "&gt;99", T1_Data!DN60))),"-")</f>
        <v>-</v>
      </c>
      <c r="DO62" s="72" t="str">
        <f>IF(ISNUMBER(T1_Data!DO60),IF(T1_Data!DO60=-999,"NA",IF(T1_Data!DO60&lt;1, "&lt;1", IF(T1_Data!DO60&gt;99, "&gt;99", T1_Data!DO60))),"-")</f>
        <v>-</v>
      </c>
      <c r="DP62" s="72" t="str">
        <f>IF(ISNUMBER(T1_Data!DP60),IF(T1_Data!DP60=-999,"NA",IF(T1_Data!DP60&lt;1, "&lt;1", IF(T1_Data!DP60&gt;99, "&gt;99", T1_Data!DP60))),"-")</f>
        <v>-</v>
      </c>
      <c r="DQ62" s="72" t="str">
        <f>IF(ISNUMBER(T1_Data!DQ60),IF(T1_Data!DQ60=-999,"NA",IF(T1_Data!DQ60&lt;1, "&lt;1", IF(T1_Data!DQ60&gt;99, "&gt;99", T1_Data!DQ60))),"-")</f>
        <v>-</v>
      </c>
      <c r="DR62" s="72" t="str">
        <f>IF(ISNUMBER(T1_Data!DR60),IF(T1_Data!DR60=-999,"NA",IF(T1_Data!DR60&lt;1, "&lt;1", IF(T1_Data!DR60&gt;99, "&gt;99", T1_Data!DR60))),"-")</f>
        <v>-</v>
      </c>
      <c r="DS62" s="72" t="str">
        <f>IF(ISNUMBER(T1_Data!DS60),IF(T1_Data!DS60=-999,"NA",IF(T1_Data!DS60&lt;1, "&lt;1", IF(T1_Data!DS60&gt;99, "&gt;99", T1_Data!DS60))),"-")</f>
        <v>-</v>
      </c>
      <c r="DT62" s="72" t="str">
        <f>IF(ISNUMBER(T1_Data!DT60),IF(T1_Data!DT60=-999,"NA",IF(T1_Data!DT60&lt;1, "&lt;1", IF(T1_Data!DT60&gt;99, "&gt;99", T1_Data!DT60))),"-")</f>
        <v>-</v>
      </c>
      <c r="DU62" s="72" t="str">
        <f>IF(ISNUMBER(T1_Data!DU60),IF(T1_Data!DU60=-999,"NA",IF(T1_Data!DU60&lt;1, "&lt;1", IF(T1_Data!DU60&gt;99, "&gt;99", T1_Data!DU60))),"-")</f>
        <v>-</v>
      </c>
      <c r="DV62" s="72" t="str">
        <f>IF(ISNUMBER(T1_Data!DV60),IF(T1_Data!DV60=-999,"NA",IF(T1_Data!DV60&lt;1, "&lt;1", IF(T1_Data!DV60&gt;99, "&gt;99", T1_Data!DV60))),"-")</f>
        <v>-</v>
      </c>
      <c r="DW62" s="72" t="str">
        <f>IF(ISNUMBER(T1_Data!DW60),IF(T1_Data!DW60=-999,"NA",IF(T1_Data!DW60&lt;1, "&lt;1", IF(T1_Data!DW60&gt;99, "&gt;99", T1_Data!DW60))),"-")</f>
        <v>-</v>
      </c>
      <c r="DX62" s="72" t="str">
        <f>IF(ISNUMBER(T1_Data!DX60),IF(T1_Data!DX60=-999,"NA",IF(T1_Data!DX60&lt;1, "&lt;1", IF(T1_Data!DX60&gt;99, "&gt;99", T1_Data!DX60))),"-")</f>
        <v>-</v>
      </c>
      <c r="DY62" s="72" t="str">
        <f>IF(ISNUMBER(T1_Data!DY60),IF(T1_Data!DY60=-999,"NA",IF(T1_Data!DY60&lt;1, "&lt;1", IF(T1_Data!DY60&gt;99, "&gt;99", T1_Data!DY60))),"-")</f>
        <v>-</v>
      </c>
      <c r="DZ62" s="72" t="str">
        <f>IF(ISNUMBER(T1_Data!DZ60),IF(T1_Data!DZ60=-999,"NA",IF(T1_Data!DZ60&lt;1, "&lt;1", IF(T1_Data!DZ60&gt;99, "&gt;99", T1_Data!DZ60))),"-")</f>
        <v>-</v>
      </c>
      <c r="EA62" s="72" t="str">
        <f>IF(ISNUMBER(T1_Data!EA60),IF(T1_Data!EA60=-999,"NA",IF(T1_Data!EA60&lt;1, "&lt;1", IF(T1_Data!EA60&gt;99, "&gt;99", T1_Data!EA60))),"-")</f>
        <v>-</v>
      </c>
      <c r="EB62" s="72" t="str">
        <f>IF(ISNUMBER(T1_Data!EB60),IF(T1_Data!EB60=-999,"NA",IF(T1_Data!EB60&lt;1, "&lt;1", IF(T1_Data!EB60&gt;99, "&gt;99", T1_Data!EB60))),"-")</f>
        <v>-</v>
      </c>
      <c r="EC62" s="72" t="str">
        <f>IF(ISNUMBER(T1_Data!EC60),IF(T1_Data!EC60=-999,"NA",IF(T1_Data!EC60&lt;1, "&lt;1", IF(T1_Data!EC60&gt;99, "&gt;99", T1_Data!EC60))),"-")</f>
        <v>-</v>
      </c>
      <c r="ED62" s="72" t="str">
        <f>IF(ISNUMBER(T1_Data!ED60),IF(T1_Data!ED60=-999,"NA",IF(T1_Data!ED60&lt;1, "&lt;1", IF(T1_Data!ED60&gt;99, "&gt;99", T1_Data!ED60))),"-")</f>
        <v>-</v>
      </c>
      <c r="EE62" s="72" t="str">
        <f>IF(ISNUMBER(T1_Data!EE60),IF(T1_Data!EE60=-999,"NA",IF(T1_Data!EE60&lt;1, "&lt;1", IF(T1_Data!EE60&gt;99, "&gt;99", T1_Data!EE60))),"-")</f>
        <v>-</v>
      </c>
      <c r="EF62" s="72" t="str">
        <f>IF(ISNUMBER(T1_Data!EF60),IF(T1_Data!EF60=-999,"NA",IF(T1_Data!EF60&lt;1, "&lt;1", IF(T1_Data!EF60&gt;99, "&gt;99", T1_Data!EF60))),"-")</f>
        <v>-</v>
      </c>
      <c r="EG62" s="72" t="str">
        <f>IF(ISNUMBER(T1_Data!EG60),IF(T1_Data!EG60=-999,"NA",IF(T1_Data!EG60&lt;1, "&lt;1", IF(T1_Data!EG60&gt;99, "&gt;99", T1_Data!EG60))),"-")</f>
        <v>-</v>
      </c>
      <c r="EH62" s="72" t="str">
        <f>IF(ISNUMBER(T1_Data!EH60),IF(T1_Data!EH60=-999,"NA",IF(T1_Data!EH60&lt;1, "&lt;1", IF(T1_Data!EH60&gt;99, "&gt;99", T1_Data!EH60))),"-")</f>
        <v>-</v>
      </c>
      <c r="EI62" s="72" t="str">
        <f>IF(ISNUMBER(T1_Data!EI60),IF(T1_Data!EI60=-999,"NA",IF(T1_Data!EI60&lt;1, "&lt;1", IF(T1_Data!EI60&gt;99, "&gt;99", T1_Data!EI60))),"-")</f>
        <v>-</v>
      </c>
      <c r="EJ62" s="72" t="str">
        <f>IF(ISNUMBER(T1_Data!EJ60),IF(T1_Data!EJ60=-999,"NA",IF(T1_Data!EJ60&lt;1, "&lt;1", IF(T1_Data!EJ60&gt;99, "&gt;99", T1_Data!EJ60))),"-")</f>
        <v>-</v>
      </c>
      <c r="EK62" s="72" t="str">
        <f>IF(ISNUMBER(T1_Data!EK60),IF(T1_Data!EK60=-999,"NA",IF(T1_Data!EK60&lt;1, "&lt;1", IF(T1_Data!EK60&gt;99, "&gt;99", T1_Data!EK60))),"-")</f>
        <v>-</v>
      </c>
      <c r="EL62" s="72" t="str">
        <f>IF(ISNUMBER(T1_Data!EL60),IF(T1_Data!EL60=-999,"NA",IF(T1_Data!EL60&lt;1, "&lt;1", IF(T1_Data!EL60&gt;99, "&gt;99", T1_Data!EL60))),"-")</f>
        <v>-</v>
      </c>
      <c r="EM62" s="72" t="str">
        <f>IF(ISNUMBER(T1_Data!EM60),IF(T1_Data!EM60=-999,"NA",IF(T1_Data!EM60&lt;1, "&lt;1", IF(T1_Data!EM60&gt;99, "&gt;99", T1_Data!EM60))),"-")</f>
        <v>-</v>
      </c>
      <c r="EN62" s="72" t="str">
        <f>IF(ISNUMBER(T1_Data!EN60),IF(T1_Data!EN60=-999,"NA",IF(T1_Data!EN60&lt;1, "&lt;1", IF(T1_Data!EN60&gt;99, "&gt;99", T1_Data!EN60))),"-")</f>
        <v>-</v>
      </c>
      <c r="EO62" s="72" t="str">
        <f>IF(ISNUMBER(T1_Data!EO60),IF(T1_Data!EO60=-999,"NA",IF(T1_Data!EO60&lt;1, "&lt;1", IF(T1_Data!EO60&gt;99, "&gt;99", T1_Data!EO60))),"-")</f>
        <v>-</v>
      </c>
      <c r="EP62" s="72" t="str">
        <f>IF(ISNUMBER(T1_Data!EP60),IF(T1_Data!EP60=-999,"NA",IF(T1_Data!EP60&lt;1, "&lt;1", IF(T1_Data!EP60&gt;99, "&gt;99", T1_Data!EP60))),"-")</f>
        <v>-</v>
      </c>
      <c r="EQ62" s="72" t="str">
        <f>IF(ISNUMBER(T1_Data!EQ60),IF(T1_Data!EQ60=-999,"NA",IF(T1_Data!EQ60&lt;1, "&lt;1", IF(T1_Data!EQ60&gt;99, "&gt;99", T1_Data!EQ60))),"-")</f>
        <v>-</v>
      </c>
      <c r="ER62" s="72" t="str">
        <f>IF(ISNUMBER(T1_Data!ER60),IF(T1_Data!ER60=-999,"NA",IF(T1_Data!ER60&lt;1, "&lt;1", IF(T1_Data!ER60&gt;99, "&gt;99", T1_Data!ER60))),"-")</f>
        <v>-</v>
      </c>
      <c r="ES62" s="72" t="str">
        <f>IF(ISNUMBER(T1_Data!ES60),IF(T1_Data!ES60=-999,"NA",IF(T1_Data!ES60&lt;1, "&lt;1", IF(T1_Data!ES60&gt;99, "&gt;99", T1_Data!ES60))),"-")</f>
        <v>-</v>
      </c>
      <c r="ET62" s="72" t="str">
        <f>IF(ISNUMBER(T1_Data!ET60),IF(T1_Data!ET60=-999,"NA",IF(T1_Data!ET60&lt;1, "&lt;1", IF(T1_Data!ET60&gt;99, "&gt;99", T1_Data!ET60))),"-")</f>
        <v>-</v>
      </c>
      <c r="EU62" s="72" t="str">
        <f>IF(ISNUMBER(T1_Data!EU60),IF(T1_Data!EU60=-999,"NA",IF(T1_Data!EU60&lt;1, "&lt;1", IF(T1_Data!EU60&gt;99, "&gt;99", T1_Data!EU60))),"-")</f>
        <v>-</v>
      </c>
      <c r="EV62" s="72" t="str">
        <f>IF(ISNUMBER(T1_Data!EV60),IF(T1_Data!EV60=-999,"NA",IF(T1_Data!EV60&lt;1, "&lt;1", IF(T1_Data!EV60&gt;99, "&gt;99", T1_Data!EV60))),"-")</f>
        <v>-</v>
      </c>
      <c r="EW62" s="72" t="str">
        <f>IF(ISNUMBER(T1_Data!EW60),IF(T1_Data!EW60=-999,"NA",IF(T1_Data!EW60&lt;1, "&lt;1", IF(T1_Data!EW60&gt;99, "&gt;99", T1_Data!EW60))),"-")</f>
        <v>-</v>
      </c>
      <c r="EX62" s="72" t="str">
        <f>IF(ISNUMBER(T1_Data!EX60),IF(T1_Data!EX60=-999,"NA",IF(T1_Data!EX60&lt;1, "&lt;1", IF(T1_Data!EX60&gt;99, "&gt;99", T1_Data!EX60))),"-")</f>
        <v>-</v>
      </c>
      <c r="EY62" s="72" t="str">
        <f>IF(ISNUMBER(T1_Data!EY60),IF(T1_Data!EY60=-999,"NA",IF(T1_Data!EY60&lt;1, "&lt;1", IF(T1_Data!EY60&gt;99, "&gt;99", T1_Data!EY60))),"-")</f>
        <v>-</v>
      </c>
      <c r="EZ62" s="72" t="str">
        <f>IF(ISNUMBER(T1_Data!EZ60),IF(T1_Data!EZ60=-999,"NA",IF(T1_Data!EZ60&lt;1, "&lt;1", IF(T1_Data!EZ60&gt;99, "&gt;99", T1_Data!EZ60))),"-")</f>
        <v>-</v>
      </c>
      <c r="FA62" s="72" t="str">
        <f>IF(ISNUMBER(T1_Data!FA60),IF(T1_Data!FA60=-999,"NA",IF(T1_Data!FA60&lt;1, "&lt;1", IF(T1_Data!FA60&gt;99, "&gt;99", T1_Data!FA60))),"-")</f>
        <v>-</v>
      </c>
      <c r="FB62" s="72" t="str">
        <f>IF(ISNUMBER(T1_Data!FB60),IF(T1_Data!FB60=-999,"NA",IF(T1_Data!FB60&lt;1, "&lt;1", IF(T1_Data!FB60&gt;99, "&gt;99", T1_Data!FB60))),"-")</f>
        <v>-</v>
      </c>
      <c r="FC62" s="72" t="str">
        <f>IF(ISNUMBER(T1_Data!FC60),IF(T1_Data!FC60=-999,"NA",IF(T1_Data!FC60&lt;1, "&lt;1", IF(T1_Data!FC60&gt;99, "&gt;99", T1_Data!FC60))),"-")</f>
        <v>-</v>
      </c>
      <c r="FD62" s="72" t="str">
        <f>IF(ISNUMBER(T1_Data!FD60),IF(T1_Data!FD60=-999,"NA",IF(T1_Data!FD60&lt;1, "&lt;1", IF(T1_Data!FD60&gt;99, "&gt;99", T1_Data!FD60))),"-")</f>
        <v>-</v>
      </c>
      <c r="FE62" s="72" t="str">
        <f>IF(ISNUMBER(T1_Data!FE60),IF(T1_Data!FE60=-999,"NA",IF(T1_Data!FE60&lt;1, "&lt;1", IF(T1_Data!FE60&gt;99, "&gt;99", T1_Data!FE60))),"-")</f>
        <v>-</v>
      </c>
      <c r="FF62" s="72" t="str">
        <f>IF(ISNUMBER(T1_Data!FF60),IF(T1_Data!FF60=-999,"NA",IF(T1_Data!FF60&lt;1, "&lt;1", IF(T1_Data!FF60&gt;99, "&gt;99", T1_Data!FF60))),"-")</f>
        <v>-</v>
      </c>
      <c r="FG62" s="72" t="str">
        <f>IF(ISNUMBER(T1_Data!FG60),IF(T1_Data!FG60=-999,"NA",IF(T1_Data!FG60&lt;1, "&lt;1", IF(T1_Data!FG60&gt;99, "&gt;99", T1_Data!FG60))),"-")</f>
        <v>-</v>
      </c>
      <c r="FH62" s="72" t="str">
        <f>IF(ISNUMBER(T1_Data!FH60),IF(T1_Data!FH60=-999,"NA",IF(T1_Data!FH60&lt;1, "&lt;1", IF(T1_Data!FH60&gt;99, "&gt;99", T1_Data!FH60))),"-")</f>
        <v>-</v>
      </c>
      <c r="FI62" s="72" t="str">
        <f>IF(ISNUMBER(T1_Data!FI60),IF(T1_Data!FI60=-999,"NA",IF(T1_Data!FI60&lt;1, "&lt;1", IF(T1_Data!FI60&gt;99, "&gt;99", T1_Data!FI60))),"-")</f>
        <v>-</v>
      </c>
      <c r="FJ62" s="72" t="str">
        <f>IF(ISNUMBER(T1_Data!FJ60),IF(T1_Data!FJ60=-999,"NA",IF(T1_Data!FJ60&lt;1, "&lt;1", IF(T1_Data!FJ60&gt;99, "&gt;99", T1_Data!FJ60))),"-")</f>
        <v>-</v>
      </c>
      <c r="FK62" s="72" t="str">
        <f>IF(ISNUMBER(T1_Data!FK60),IF(T1_Data!FK60=-999,"NA",IF(T1_Data!FK60&lt;1, "&lt;1", IF(T1_Data!FK60&gt;99, "&gt;99", T1_Data!FK60))),"-")</f>
        <v>-</v>
      </c>
      <c r="FL62" s="72" t="str">
        <f>IF(ISNUMBER(T1_Data!FL60),IF(T1_Data!FL60=-999,"NA",IF(T1_Data!FL60&lt;1, "&lt;1", IF(T1_Data!FL60&gt;99, "&gt;99", T1_Data!FL60))),"-")</f>
        <v>-</v>
      </c>
      <c r="FM62" s="72" t="str">
        <f>IF(ISNUMBER(T1_Data!FM60),IF(T1_Data!FM60=-999,"NA",IF(T1_Data!FM60&lt;1, "&lt;1", IF(T1_Data!FM60&gt;99, "&gt;99", T1_Data!FM60))),"-")</f>
        <v>-</v>
      </c>
      <c r="FN62" s="72" t="str">
        <f>IF(ISNUMBER(T1_Data!FN60),IF(T1_Data!FN60=-999,"NA",IF(T1_Data!FN60&lt;1, "&lt;1", IF(T1_Data!FN60&gt;99, "&gt;99", T1_Data!FN60))),"-")</f>
        <v>-</v>
      </c>
      <c r="FO62" s="72" t="str">
        <f>IF(ISNUMBER(T1_Data!FO60),IF(T1_Data!FO60=-999,"NA",IF(T1_Data!FO60&lt;1, "&lt;1", IF(T1_Data!FO60&gt;99, "&gt;99", T1_Data!FO60))),"-")</f>
        <v>-</v>
      </c>
      <c r="FP62" s="72" t="str">
        <f>IF(ISNUMBER(T1_Data!FP60),IF(T1_Data!FP60=-999,"NA",IF(T1_Data!FP60&lt;1, "&lt;1", IF(T1_Data!FP60&gt;99, "&gt;99", T1_Data!FP60))),"-")</f>
        <v>-</v>
      </c>
      <c r="FQ62" s="72" t="str">
        <f>IF(ISNUMBER(T1_Data!FQ60),IF(T1_Data!FQ60=-999,"NA",IF(T1_Data!FQ60&lt;1, "&lt;1", IF(T1_Data!FQ60&gt;99, "&gt;99", T1_Data!FQ60))),"-")</f>
        <v>-</v>
      </c>
      <c r="FR62" s="72" t="str">
        <f>IF(ISNUMBER(T1_Data!FR60),IF(T1_Data!FR60=-999,"NA",IF(T1_Data!FR60&lt;1, "&lt;1", IF(T1_Data!FR60&gt;99, "&gt;99", T1_Data!FR60))),"-")</f>
        <v>-</v>
      </c>
      <c r="FS62" s="72" t="str">
        <f>IF(ISNUMBER(T1_Data!FS60),IF(T1_Data!FS60=-999,"NA",IF(T1_Data!FS60&lt;1, "&lt;1", IF(T1_Data!FS60&gt;99, "&gt;99", T1_Data!FS60))),"-")</f>
        <v>-</v>
      </c>
      <c r="FT62" s="72" t="str">
        <f>IF(ISNUMBER(T1_Data!FT60),IF(T1_Data!FT60=-999,"NA",IF(T1_Data!FT60&lt;1, "&lt;1", IF(T1_Data!FT60&gt;99, "&gt;99", T1_Data!FT60))),"-")</f>
        <v>-</v>
      </c>
      <c r="FU62" s="72" t="str">
        <f>IF(ISNUMBER(T1_Data!FU60),IF(T1_Data!FU60=-999,"NA",IF(T1_Data!FU60&lt;1, "&lt;1", IF(T1_Data!FU60&gt;99, "&gt;99", T1_Data!FU60))),"-")</f>
        <v>-</v>
      </c>
      <c r="FV62" s="72" t="str">
        <f>IF(ISNUMBER(T1_Data!FV60),IF(T1_Data!FV60=-999,"NA",IF(T1_Data!FV60&lt;1, "&lt;1", IF(T1_Data!FV60&gt;99, "&gt;99", T1_Data!FV60))),"-")</f>
        <v>-</v>
      </c>
      <c r="FW62" s="72" t="str">
        <f>IF(ISNUMBER(T1_Data!FW60),IF(T1_Data!FW60=-999,"NA",IF(T1_Data!FW60&lt;1, "&lt;1", IF(T1_Data!FW60&gt;99, "&gt;99", T1_Data!FW60))),"-")</f>
        <v>-</v>
      </c>
      <c r="FX62" s="71" t="str">
        <f>IF(ISBLANK(T1_Data!FX60), "", T1_Data!FX60)</f>
        <v/>
      </c>
    </row>
    <row r="63" spans="1:180" x14ac:dyDescent="0.25">
      <c r="A63" s="71" t="str">
        <f>IF(ISBLANK(T1_Data!A61), "", T1_Data!A61)</f>
        <v/>
      </c>
      <c r="B63" s="72" t="str">
        <f>IF(ISNUMBER(T1_Data!B61), T1_Data!B61,"-")</f>
        <v>-</v>
      </c>
      <c r="C63" s="72" t="str">
        <f>IF(ISNUMBER(T1_Data!C61),IF(T1_Data!C61=-999,"NA",IF(T1_Data!C61&lt;1, "&lt;1", IF(T1_Data!C61&gt;99, "&gt;99", T1_Data!C61))),"-")</f>
        <v>-</v>
      </c>
      <c r="D63" s="72" t="str">
        <f>IF(ISNUMBER(T1_Data!D61),IF(T1_Data!D61=-999,"NA",IF(T1_Data!D61&lt;1, "&lt;1", IF(T1_Data!D61&gt;99, "&gt;99", T1_Data!D61))),"-")</f>
        <v>-</v>
      </c>
      <c r="E63" s="72" t="str">
        <f>IF(ISNUMBER(T1_Data!E61),IF(T1_Data!E61=-999,"NA",IF(T1_Data!E61&lt;1, "&lt;1", IF(T1_Data!E61&gt;99, "&gt;99", T1_Data!E61))),"-")</f>
        <v>-</v>
      </c>
      <c r="F63" s="72" t="str">
        <f>IF(ISNUMBER(T1_Data!F61),IF(T1_Data!F61=-999,"NA",IF(T1_Data!F61&lt;1, "&lt;1", IF(T1_Data!F61&gt;99, "&gt;99", T1_Data!F61))),"-")</f>
        <v>-</v>
      </c>
      <c r="G63" s="72" t="str">
        <f>IF(ISNUMBER(T1_Data!G61),IF(T1_Data!G61=-999,"NA",IF(T1_Data!G61&lt;1, "&lt;1", IF(T1_Data!G61&gt;99, "&gt;99", T1_Data!G61))),"-")</f>
        <v>-</v>
      </c>
      <c r="H63" s="72" t="str">
        <f>IF(ISNUMBER(T1_Data!H61),IF(T1_Data!H61=-999,"NA",IF(T1_Data!H61&lt;1, "&lt;1", IF(T1_Data!H61&gt;99, "&gt;99", T1_Data!H61))),"-")</f>
        <v>-</v>
      </c>
      <c r="I63" s="72" t="str">
        <f>IF(ISNUMBER(T1_Data!I61),IF(T1_Data!I61=-999,"NA",IF(T1_Data!I61&lt;1, "&lt;1", IF(T1_Data!I61&gt;99, "&gt;99", T1_Data!I61))),"-")</f>
        <v>-</v>
      </c>
      <c r="J63" s="72" t="str">
        <f>IF(ISNUMBER(T1_Data!J61),IF(T1_Data!J61=-999,"NA",IF(T1_Data!J61&lt;1, "&lt;1", IF(T1_Data!J61&gt;99, "&gt;99", T1_Data!J61))),"-")</f>
        <v>-</v>
      </c>
      <c r="K63" s="72" t="str">
        <f>IF(ISNUMBER(T1_Data!K61),IF(T1_Data!K61=-999,"NA",IF(T1_Data!K61&lt;1, "&lt;1", IF(T1_Data!K61&gt;99, "&gt;99", T1_Data!K61))),"-")</f>
        <v>-</v>
      </c>
      <c r="L63" s="72" t="str">
        <f>IF(ISNUMBER(T1_Data!L61),IF(T1_Data!L61=-999,"NA",IF(T1_Data!L61&lt;1, "&lt;1", IF(T1_Data!L61&gt;99, "&gt;99", T1_Data!L61))),"-")</f>
        <v>-</v>
      </c>
      <c r="M63" s="72" t="str">
        <f>IF(ISNUMBER(T1_Data!M61),IF(T1_Data!M61=-999,"NA",IF(T1_Data!M61&lt;1, "&lt;1", IF(T1_Data!M61&gt;99, "&gt;99", T1_Data!M61))),"-")</f>
        <v>-</v>
      </c>
      <c r="N63" s="72" t="str">
        <f>IF(ISNUMBER(T1_Data!N61),IF(T1_Data!N61=-999,"NA",IF(T1_Data!N61&lt;1, "&lt;1", IF(T1_Data!N61&gt;99, "&gt;99", T1_Data!N61))),"-")</f>
        <v>-</v>
      </c>
      <c r="O63" s="72" t="str">
        <f>IF(ISNUMBER(T1_Data!O61),IF(T1_Data!O61=-999,"NA",IF(T1_Data!O61&lt;1, "&lt;1", IF(T1_Data!O61&gt;99, "&gt;99", T1_Data!O61))),"-")</f>
        <v>-</v>
      </c>
      <c r="P63" s="72" t="str">
        <f>IF(ISNUMBER(T1_Data!P61),IF(T1_Data!P61=-999,"NA",IF(T1_Data!P61&lt;1, "&lt;1", IF(T1_Data!P61&gt;99, "&gt;99", T1_Data!P61))),"-")</f>
        <v>-</v>
      </c>
      <c r="Q63" s="72" t="str">
        <f>IF(ISNUMBER(T1_Data!Q61),IF(T1_Data!Q61=-999,"NA",IF(T1_Data!Q61&lt;1, "&lt;1", IF(T1_Data!Q61&gt;99, "&gt;99", T1_Data!Q61))),"-")</f>
        <v>-</v>
      </c>
      <c r="R63" s="72" t="str">
        <f>IF(ISNUMBER(T1_Data!R61),IF(T1_Data!R61=-999,"NA",IF(T1_Data!R61&lt;1, "&lt;1", IF(T1_Data!R61&gt;99, "&gt;99", T1_Data!R61))),"-")</f>
        <v>-</v>
      </c>
      <c r="S63" s="72" t="str">
        <f>IF(ISNUMBER(T1_Data!S61),IF(T1_Data!S61=-999,"NA",IF(T1_Data!S61&lt;1, "&lt;1", IF(T1_Data!S61&gt;99, "&gt;99", T1_Data!S61))),"-")</f>
        <v>-</v>
      </c>
      <c r="T63" s="72" t="str">
        <f>IF(ISNUMBER(T1_Data!T61),IF(T1_Data!T61=-999,"NA",IF(T1_Data!T61&lt;1, "&lt;1", IF(T1_Data!T61&gt;99, "&gt;99", T1_Data!T61))),"-")</f>
        <v>-</v>
      </c>
      <c r="U63" s="72" t="str">
        <f>IF(ISNUMBER(T1_Data!U61),IF(T1_Data!U61=-999,"NA",IF(T1_Data!U61&lt;1, "&lt;1", IF(T1_Data!U61&gt;99, "&gt;99", T1_Data!U61))),"-")</f>
        <v>-</v>
      </c>
      <c r="V63" s="72" t="str">
        <f>IF(ISNUMBER(T1_Data!V61),IF(T1_Data!V61=-999,"NA",IF(T1_Data!V61&lt;1, "&lt;1", IF(T1_Data!V61&gt;99, "&gt;99", T1_Data!V61))),"-")</f>
        <v>-</v>
      </c>
      <c r="W63" s="72" t="str">
        <f>IF(ISNUMBER(T1_Data!W61),IF(T1_Data!W61=-999,"NA",IF(T1_Data!W61&lt;1, "&lt;1", IF(T1_Data!W61&gt;99, "&gt;99", T1_Data!W61))),"-")</f>
        <v>-</v>
      </c>
      <c r="X63" s="72" t="str">
        <f>IF(ISNUMBER(T1_Data!X61),IF(T1_Data!X61=-999,"NA",IF(T1_Data!X61&lt;1, "&lt;1", IF(T1_Data!X61&gt;99, "&gt;99", T1_Data!X61))),"-")</f>
        <v>-</v>
      </c>
      <c r="Y63" s="72" t="str">
        <f>IF(ISNUMBER(T1_Data!Y61),IF(T1_Data!Y61=-999,"NA",IF(T1_Data!Y61&lt;1, "&lt;1", IF(T1_Data!Y61&gt;99, "&gt;99", T1_Data!Y61))),"-")</f>
        <v>-</v>
      </c>
      <c r="Z63" s="72" t="str">
        <f>IF(ISNUMBER(T1_Data!Z61),IF(T1_Data!Z61=-999,"NA",IF(T1_Data!Z61&lt;1, "&lt;1", IF(T1_Data!Z61&gt;99, "&gt;99", T1_Data!Z61))),"-")</f>
        <v>-</v>
      </c>
      <c r="AA63" s="72" t="str">
        <f>IF(ISNUMBER(T1_Data!AA61),IF(T1_Data!AA61=-999,"NA",IF(T1_Data!AA61&lt;1, "&lt;1", IF(T1_Data!AA61&gt;99, "&gt;99", T1_Data!AA61))),"-")</f>
        <v>-</v>
      </c>
      <c r="AB63" s="72" t="str">
        <f>IF(ISNUMBER(T1_Data!AB61),IF(T1_Data!AB61=-999,"NA",IF(T1_Data!AB61&lt;1, "&lt;1", IF(T1_Data!AB61&gt;99, "&gt;99", T1_Data!AB61))),"-")</f>
        <v>-</v>
      </c>
      <c r="AC63" s="72" t="str">
        <f>IF(ISNUMBER(T1_Data!AC61),IF(T1_Data!AC61=-999,"NA",IF(T1_Data!AC61&lt;1, "&lt;1", IF(T1_Data!AC61&gt;99, "&gt;99", T1_Data!AC61))),"-")</f>
        <v>-</v>
      </c>
      <c r="AD63" s="72" t="str">
        <f>IF(ISNUMBER(T1_Data!AD61),IF(T1_Data!AD61=-999,"NA",IF(T1_Data!AD61&lt;1, "&lt;1", IF(T1_Data!AD61&gt;99, "&gt;99", T1_Data!AD61))),"-")</f>
        <v>-</v>
      </c>
      <c r="AE63" s="72" t="str">
        <f>IF(ISNUMBER(T1_Data!AE61),IF(T1_Data!AE61=-999,"NA",IF(T1_Data!AE61&lt;1, "&lt;1", IF(T1_Data!AE61&gt;99, "&gt;99", T1_Data!AE61))),"-")</f>
        <v>-</v>
      </c>
      <c r="AF63" s="72" t="str">
        <f>IF(ISNUMBER(T1_Data!AF61),IF(T1_Data!AF61=-999,"NA",IF(T1_Data!AF61&lt;1, "&lt;1", IF(T1_Data!AF61&gt;99, "&gt;99", T1_Data!AF61))),"-")</f>
        <v>-</v>
      </c>
      <c r="AG63" s="72" t="str">
        <f>IF(ISNUMBER(T1_Data!AG61),IF(T1_Data!AG61=-999,"NA",IF(T1_Data!AG61&lt;1, "&lt;1", IF(T1_Data!AG61&gt;99, "&gt;99", T1_Data!AG61))),"-")</f>
        <v>-</v>
      </c>
      <c r="AH63" s="72" t="str">
        <f>IF(ISNUMBER(T1_Data!AH61),IF(T1_Data!AH61=-999,"NA",IF(T1_Data!AH61&lt;1, "&lt;1", IF(T1_Data!AH61&gt;99, "&gt;99", T1_Data!AH61))),"-")</f>
        <v>-</v>
      </c>
      <c r="AI63" s="72" t="str">
        <f>IF(ISNUMBER(T1_Data!AI61),IF(T1_Data!AI61=-999,"NA",IF(T1_Data!AI61&lt;1, "&lt;1", IF(T1_Data!AI61&gt;99, "&gt;99", T1_Data!AI61))),"-")</f>
        <v>-</v>
      </c>
      <c r="AJ63" s="72" t="str">
        <f>IF(ISNUMBER(T1_Data!AJ61),IF(T1_Data!AJ61=-999,"NA",IF(T1_Data!AJ61&lt;1, "&lt;1", IF(T1_Data!AJ61&gt;99, "&gt;99", T1_Data!AJ61))),"-")</f>
        <v>-</v>
      </c>
      <c r="AK63" s="72" t="str">
        <f>IF(ISNUMBER(T1_Data!AK61),IF(T1_Data!AK61=-999,"NA",IF(T1_Data!AK61&lt;1, "&lt;1", IF(T1_Data!AK61&gt;99, "&gt;99", T1_Data!AK61))),"-")</f>
        <v>-</v>
      </c>
      <c r="AL63" s="72" t="str">
        <f>IF(ISNUMBER(T1_Data!AL61),IF(T1_Data!AL61=-999,"NA",IF(T1_Data!AL61&lt;1, "&lt;1", IF(T1_Data!AL61&gt;99, "&gt;99", T1_Data!AL61))),"-")</f>
        <v>-</v>
      </c>
      <c r="AM63" s="72" t="str">
        <f>IF(ISNUMBER(T1_Data!AM61),IF(T1_Data!AM61=-999,"NA",IF(T1_Data!AM61&lt;1, "&lt;1", IF(T1_Data!AM61&gt;99, "&gt;99", T1_Data!AM61))),"-")</f>
        <v>-</v>
      </c>
      <c r="AN63" s="72" t="str">
        <f>IF(ISNUMBER(T1_Data!AN61),IF(T1_Data!AN61=-999,"NA",IF(T1_Data!AN61&lt;1, "&lt;1", IF(T1_Data!AN61&gt;99, "&gt;99", T1_Data!AN61))),"-")</f>
        <v>-</v>
      </c>
      <c r="AO63" s="72" t="str">
        <f>IF(ISNUMBER(T1_Data!AO61),IF(T1_Data!AO61=-999,"NA",IF(T1_Data!AO61&lt;1, "&lt;1", IF(T1_Data!AO61&gt;99, "&gt;99", T1_Data!AO61))),"-")</f>
        <v>-</v>
      </c>
      <c r="AP63" s="72" t="str">
        <f>IF(ISNUMBER(T1_Data!AP61),IF(T1_Data!AP61=-999,"NA",IF(T1_Data!AP61&lt;1, "&lt;1", IF(T1_Data!AP61&gt;99, "&gt;99", T1_Data!AP61))),"-")</f>
        <v>-</v>
      </c>
      <c r="AQ63" s="72" t="str">
        <f>IF(ISNUMBER(T1_Data!AQ61),IF(T1_Data!AQ61=-999,"NA",IF(T1_Data!AQ61&lt;1, "&lt;1", IF(T1_Data!AQ61&gt;99, "&gt;99", T1_Data!AQ61))),"-")</f>
        <v>-</v>
      </c>
      <c r="AR63" s="72" t="str">
        <f>IF(ISNUMBER(T1_Data!AR61),IF(T1_Data!AR61=-999,"NA",IF(T1_Data!AR61&lt;1, "&lt;1", IF(T1_Data!AR61&gt;99, "&gt;99", T1_Data!AR61))),"-")</f>
        <v>-</v>
      </c>
      <c r="AS63" s="72" t="str">
        <f>IF(ISNUMBER(T1_Data!AS61),IF(T1_Data!AS61=-999,"NA",IF(T1_Data!AS61&lt;1, "&lt;1", IF(T1_Data!AS61&gt;99, "&gt;99", T1_Data!AS61))),"-")</f>
        <v>-</v>
      </c>
      <c r="AT63" s="72" t="str">
        <f>IF(ISNUMBER(T1_Data!AT61),IF(T1_Data!AT61=-999,"NA",IF(T1_Data!AT61&lt;1, "&lt;1", IF(T1_Data!AT61&gt;99, "&gt;99", T1_Data!AT61))),"-")</f>
        <v>-</v>
      </c>
      <c r="AU63" s="72" t="str">
        <f>IF(ISNUMBER(T1_Data!AU61),IF(T1_Data!AU61=-999,"NA",IF(T1_Data!AU61&lt;1, "&lt;1", IF(T1_Data!AU61&gt;99, "&gt;99", T1_Data!AU61))),"-")</f>
        <v>-</v>
      </c>
      <c r="AV63" s="72" t="str">
        <f>IF(ISNUMBER(T1_Data!AV61),IF(T1_Data!AV61=-999,"NA",IF(T1_Data!AV61&lt;1, "&lt;1", IF(T1_Data!AV61&gt;99, "&gt;99", T1_Data!AV61))),"-")</f>
        <v>-</v>
      </c>
      <c r="AW63" s="72" t="str">
        <f>IF(ISNUMBER(T1_Data!AW61),IF(T1_Data!AW61=-999,"NA",IF(T1_Data!AW61&lt;1, "&lt;1", IF(T1_Data!AW61&gt;99, "&gt;99", T1_Data!AW61))),"-")</f>
        <v>-</v>
      </c>
      <c r="AX63" s="72" t="str">
        <f>IF(ISNUMBER(T1_Data!AX61),IF(T1_Data!AX61=-999,"NA",IF(T1_Data!AX61&lt;1, "&lt;1", IF(T1_Data!AX61&gt;99, "&gt;99", T1_Data!AX61))),"-")</f>
        <v>-</v>
      </c>
      <c r="AY63" s="72" t="str">
        <f>IF(ISNUMBER(T1_Data!AY61),IF(T1_Data!AY61=-999,"NA",IF(T1_Data!AY61&lt;1, "&lt;1", IF(T1_Data!AY61&gt;99, "&gt;99", T1_Data!AY61))),"-")</f>
        <v>-</v>
      </c>
      <c r="AZ63" s="72" t="str">
        <f>IF(ISNUMBER(T1_Data!AZ61),IF(T1_Data!AZ61=-999,"NA",IF(T1_Data!AZ61&lt;1, "&lt;1", IF(T1_Data!AZ61&gt;99, "&gt;99", T1_Data!AZ61))),"-")</f>
        <v>-</v>
      </c>
      <c r="BA63" s="72" t="str">
        <f>IF(ISNUMBER(T1_Data!BA61),IF(T1_Data!BA61=-999,"NA",IF(T1_Data!BA61&lt;1, "&lt;1", IF(T1_Data!BA61&gt;99, "&gt;99", T1_Data!BA61))),"-")</f>
        <v>-</v>
      </c>
      <c r="BB63" s="72" t="str">
        <f>IF(ISNUMBER(T1_Data!BB61),IF(T1_Data!BB61=-999,"NA",IF(T1_Data!BB61&lt;1, "&lt;1", IF(T1_Data!BB61&gt;99, "&gt;99", T1_Data!BB61))),"-")</f>
        <v>-</v>
      </c>
      <c r="BC63" s="72" t="str">
        <f>IF(ISNUMBER(T1_Data!BC61),IF(T1_Data!BC61=-999,"NA",IF(T1_Data!BC61&lt;1, "&lt;1", IF(T1_Data!BC61&gt;99, "&gt;99", T1_Data!BC61))),"-")</f>
        <v>-</v>
      </c>
      <c r="BD63" s="72" t="str">
        <f>IF(ISNUMBER(T1_Data!BD61),IF(T1_Data!BD61=-999,"NA",IF(T1_Data!BD61&lt;1, "&lt;1", IF(T1_Data!BD61&gt;99, "&gt;99", T1_Data!BD61))),"-")</f>
        <v>-</v>
      </c>
      <c r="BE63" s="72" t="str">
        <f>IF(ISNUMBER(T1_Data!BE61),IF(T1_Data!BE61=-999,"NA",IF(T1_Data!BE61&lt;1, "&lt;1", IF(T1_Data!BE61&gt;99, "&gt;99", T1_Data!BE61))),"-")</f>
        <v>-</v>
      </c>
      <c r="BF63" s="72" t="str">
        <f>IF(ISNUMBER(T1_Data!BF61),IF(T1_Data!BF61=-999,"NA",IF(T1_Data!BF61&lt;1, "&lt;1", IF(T1_Data!BF61&gt;99, "&gt;99", T1_Data!BF61))),"-")</f>
        <v>-</v>
      </c>
      <c r="BG63" s="72" t="str">
        <f>IF(ISNUMBER(T1_Data!BG61),IF(T1_Data!BG61=-999,"NA",IF(T1_Data!BG61&lt;1, "&lt;1", IF(T1_Data!BG61&gt;99, "&gt;99", T1_Data!BG61))),"-")</f>
        <v>-</v>
      </c>
      <c r="BH63" s="72" t="str">
        <f>IF(ISNUMBER(T1_Data!BH61),IF(T1_Data!BH61=-999,"NA",IF(T1_Data!BH61&lt;1, "&lt;1", IF(T1_Data!BH61&gt;99, "&gt;99", T1_Data!BH61))),"-")</f>
        <v>-</v>
      </c>
      <c r="BI63" s="72" t="str">
        <f>IF(ISNUMBER(T1_Data!BI61),IF(T1_Data!BI61=-999,"NA",IF(T1_Data!BI61&lt;1, "&lt;1", IF(T1_Data!BI61&gt;99, "&gt;99", T1_Data!BI61))),"-")</f>
        <v>-</v>
      </c>
      <c r="BJ63" s="72" t="str">
        <f>IF(ISNUMBER(T1_Data!BJ61),IF(T1_Data!BJ61=-999,"NA",IF(T1_Data!BJ61&lt;1, "&lt;1", IF(T1_Data!BJ61&gt;99, "&gt;99", T1_Data!BJ61))),"-")</f>
        <v>-</v>
      </c>
      <c r="BK63" s="72" t="str">
        <f>IF(ISNUMBER(T1_Data!BK61),IF(T1_Data!BK61=-999,"NA",IF(T1_Data!BK61&lt;1, "&lt;1", IF(T1_Data!BK61&gt;99, "&gt;99", T1_Data!BK61))),"-")</f>
        <v>-</v>
      </c>
      <c r="BL63" s="72" t="str">
        <f>IF(ISNUMBER(T1_Data!BL61),IF(T1_Data!BL61=-999,"NA",IF(T1_Data!BL61&lt;1, "&lt;1", IF(T1_Data!BL61&gt;99, "&gt;99", T1_Data!BL61))),"-")</f>
        <v>-</v>
      </c>
      <c r="BM63" s="72" t="str">
        <f>IF(ISNUMBER(T1_Data!BM61),IF(T1_Data!BM61=-999,"NA",IF(T1_Data!BM61&lt;1, "&lt;1", IF(T1_Data!BM61&gt;99, "&gt;99", T1_Data!BM61))),"-")</f>
        <v>-</v>
      </c>
      <c r="BN63" s="72" t="str">
        <f>IF(ISNUMBER(T1_Data!BN61),IF(T1_Data!BN61=-999,"NA",IF(T1_Data!BN61&lt;1, "&lt;1", IF(T1_Data!BN61&gt;99, "&gt;99", T1_Data!BN61))),"-")</f>
        <v>-</v>
      </c>
      <c r="BO63" s="72" t="str">
        <f>IF(ISNUMBER(T1_Data!BO61),IF(T1_Data!BO61=-999,"NA",IF(T1_Data!BO61&lt;1, "&lt;1", IF(T1_Data!BO61&gt;99, "&gt;99", T1_Data!BO61))),"-")</f>
        <v>-</v>
      </c>
      <c r="BP63" s="72" t="str">
        <f>IF(ISNUMBER(T1_Data!BP61),IF(T1_Data!BP61=-999,"NA",IF(T1_Data!BP61&lt;1, "&lt;1", IF(T1_Data!BP61&gt;99, "&gt;99", T1_Data!BP61))),"-")</f>
        <v>-</v>
      </c>
      <c r="BQ63" s="72" t="str">
        <f>IF(ISNUMBER(T1_Data!BQ61),IF(T1_Data!BQ61=-999,"NA",IF(T1_Data!BQ61&lt;1, "&lt;1", IF(T1_Data!BQ61&gt;99, "&gt;99", T1_Data!BQ61))),"-")</f>
        <v>-</v>
      </c>
      <c r="BR63" s="72" t="str">
        <f>IF(ISNUMBER(T1_Data!BR61),IF(T1_Data!BR61=-999,"NA",IF(T1_Data!BR61&lt;1, "&lt;1", IF(T1_Data!BR61&gt;99, "&gt;99", T1_Data!BR61))),"-")</f>
        <v>-</v>
      </c>
      <c r="BS63" s="72" t="str">
        <f>IF(ISNUMBER(T1_Data!BS61),IF(T1_Data!BS61=-999,"NA",IF(T1_Data!BS61&lt;1, "&lt;1", IF(T1_Data!BS61&gt;99, "&gt;99", T1_Data!BS61))),"-")</f>
        <v>-</v>
      </c>
      <c r="BT63" s="72" t="str">
        <f>IF(ISNUMBER(T1_Data!BT61),IF(T1_Data!BT61=-999,"NA",IF(T1_Data!BT61&lt;1, "&lt;1", IF(T1_Data!BT61&gt;99, "&gt;99", T1_Data!BT61))),"-")</f>
        <v>-</v>
      </c>
      <c r="BU63" s="72" t="str">
        <f>IF(ISNUMBER(T1_Data!BU61),IF(T1_Data!BU61=-999,"NA",IF(T1_Data!BU61&lt;1, "&lt;1", IF(T1_Data!BU61&gt;99, "&gt;99", T1_Data!BU61))),"-")</f>
        <v>-</v>
      </c>
      <c r="BV63" s="72" t="str">
        <f>IF(ISNUMBER(T1_Data!BV61),IF(T1_Data!BV61=-999,"NA",IF(T1_Data!BV61&lt;1, "&lt;1", IF(T1_Data!BV61&gt;99, "&gt;99", T1_Data!BV61))),"-")</f>
        <v>-</v>
      </c>
      <c r="BW63" s="72" t="str">
        <f>IF(ISNUMBER(T1_Data!BW61),IF(T1_Data!BW61=-999,"NA",IF(T1_Data!BW61&lt;1, "&lt;1", IF(T1_Data!BW61&gt;99, "&gt;99", T1_Data!BW61))),"-")</f>
        <v>-</v>
      </c>
      <c r="BX63" s="72" t="str">
        <f>IF(ISNUMBER(T1_Data!BX61),IF(T1_Data!BX61=-999,"NA",IF(T1_Data!BX61&lt;1, "&lt;1", IF(T1_Data!BX61&gt;99, "&gt;99", T1_Data!BX61))),"-")</f>
        <v>-</v>
      </c>
      <c r="BY63" s="72" t="str">
        <f>IF(ISNUMBER(T1_Data!BY61),IF(T1_Data!BY61=-999,"NA",IF(T1_Data!BY61&lt;1, "&lt;1", IF(T1_Data!BY61&gt;99, "&gt;99", T1_Data!BY61))),"-")</f>
        <v>-</v>
      </c>
      <c r="BZ63" s="72" t="str">
        <f>IF(ISNUMBER(T1_Data!BZ61),IF(T1_Data!BZ61=-999,"NA",IF(T1_Data!BZ61&lt;1, "&lt;1", IF(T1_Data!BZ61&gt;99, "&gt;99", T1_Data!BZ61))),"-")</f>
        <v>-</v>
      </c>
      <c r="CA63" s="72" t="str">
        <f>IF(ISNUMBER(T1_Data!CA61),IF(T1_Data!CA61=-999,"NA",IF(T1_Data!CA61&lt;1, "&lt;1", IF(T1_Data!CA61&gt;99, "&gt;99", T1_Data!CA61))),"-")</f>
        <v>-</v>
      </c>
      <c r="CB63" s="72" t="str">
        <f>IF(ISNUMBER(T1_Data!CB61),IF(T1_Data!CB61=-999,"NA",IF(T1_Data!CB61&lt;1, "&lt;1", IF(T1_Data!CB61&gt;99, "&gt;99", T1_Data!CB61))),"-")</f>
        <v>-</v>
      </c>
      <c r="CC63" s="72" t="str">
        <f>IF(ISNUMBER(T1_Data!CC61),IF(T1_Data!CC61=-999,"NA",IF(T1_Data!CC61&lt;1, "&lt;1", IF(T1_Data!CC61&gt;99, "&gt;99", T1_Data!CC61))),"-")</f>
        <v>-</v>
      </c>
      <c r="CD63" s="72" t="str">
        <f>IF(ISNUMBER(T1_Data!CD61),IF(T1_Data!CD61=-999,"NA",IF(T1_Data!CD61&lt;1, "&lt;1", IF(T1_Data!CD61&gt;99, "&gt;99", T1_Data!CD61))),"-")</f>
        <v>-</v>
      </c>
      <c r="CE63" s="72" t="str">
        <f>IF(ISNUMBER(T1_Data!CE61),IF(T1_Data!CE61=-999,"NA",IF(T1_Data!CE61&lt;1, "&lt;1", IF(T1_Data!CE61&gt;99, "&gt;99", T1_Data!CE61))),"-")</f>
        <v>-</v>
      </c>
      <c r="CF63" s="72" t="str">
        <f>IF(ISNUMBER(T1_Data!CF61),IF(T1_Data!CF61=-999,"NA",IF(T1_Data!CF61&lt;1, "&lt;1", IF(T1_Data!CF61&gt;99, "&gt;99", T1_Data!CF61))),"-")</f>
        <v>-</v>
      </c>
      <c r="CG63" s="72" t="str">
        <f>IF(ISNUMBER(T1_Data!CG61),IF(T1_Data!CG61=-999,"NA",IF(T1_Data!CG61&lt;1, "&lt;1", IF(T1_Data!CG61&gt;99, "&gt;99", T1_Data!CG61))),"-")</f>
        <v>-</v>
      </c>
      <c r="CH63" s="72" t="str">
        <f>IF(ISNUMBER(T1_Data!CH61),IF(T1_Data!CH61=-999,"NA",IF(T1_Data!CH61&lt;1, "&lt;1", IF(T1_Data!CH61&gt;99, "&gt;99", T1_Data!CH61))),"-")</f>
        <v>-</v>
      </c>
      <c r="CI63" s="72" t="str">
        <f>IF(ISNUMBER(T1_Data!CI61),IF(T1_Data!CI61=-999,"NA",IF(T1_Data!CI61&lt;1, "&lt;1", IF(T1_Data!CI61&gt;99, "&gt;99", T1_Data!CI61))),"-")</f>
        <v>-</v>
      </c>
      <c r="CJ63" s="72" t="str">
        <f>IF(ISNUMBER(T1_Data!CJ61),IF(T1_Data!CJ61=-999,"NA",IF(T1_Data!CJ61&lt;1, "&lt;1", IF(T1_Data!CJ61&gt;99, "&gt;99", T1_Data!CJ61))),"-")</f>
        <v>-</v>
      </c>
      <c r="CK63" s="72" t="str">
        <f>IF(ISNUMBER(T1_Data!CK61),IF(T1_Data!CK61=-999,"NA",IF(T1_Data!CK61&lt;1, "&lt;1", IF(T1_Data!CK61&gt;99, "&gt;99", T1_Data!CK61))),"-")</f>
        <v>-</v>
      </c>
      <c r="CL63" s="72" t="str">
        <f>IF(ISNUMBER(T1_Data!CL61),IF(T1_Data!CL61=-999,"NA",IF(T1_Data!CL61&lt;1, "&lt;1", IF(T1_Data!CL61&gt;99, "&gt;99", T1_Data!CL61))),"-")</f>
        <v>-</v>
      </c>
      <c r="CM63" s="72" t="str">
        <f>IF(ISNUMBER(T1_Data!CM61),IF(T1_Data!CM61=-999,"NA",IF(T1_Data!CM61&lt;1, "&lt;1", IF(T1_Data!CM61&gt;99, "&gt;99", T1_Data!CM61))),"-")</f>
        <v>-</v>
      </c>
      <c r="CN63" s="72" t="str">
        <f>IF(ISNUMBER(T1_Data!CN61),IF(T1_Data!CN61=-999,"NA",IF(T1_Data!CN61&lt;1, "&lt;1", IF(T1_Data!CN61&gt;99, "&gt;99", T1_Data!CN61))),"-")</f>
        <v>-</v>
      </c>
      <c r="CO63" s="72" t="str">
        <f>IF(ISNUMBER(T1_Data!CO61),IF(T1_Data!CO61=-999,"NA",IF(T1_Data!CO61&lt;1, "&lt;1", IF(T1_Data!CO61&gt;99, "&gt;99", T1_Data!CO61))),"-")</f>
        <v>-</v>
      </c>
      <c r="CP63" s="72" t="str">
        <f>IF(ISNUMBER(T1_Data!CP61),IF(T1_Data!CP61=-999,"NA",IF(T1_Data!CP61&lt;1, "&lt;1", IF(T1_Data!CP61&gt;99, "&gt;99", T1_Data!CP61))),"-")</f>
        <v>-</v>
      </c>
      <c r="CQ63" s="72" t="str">
        <f>IF(ISNUMBER(T1_Data!CQ61),IF(T1_Data!CQ61=-999,"NA",IF(T1_Data!CQ61&lt;1, "&lt;1", IF(T1_Data!CQ61&gt;99, "&gt;99", T1_Data!CQ61))),"-")</f>
        <v>-</v>
      </c>
      <c r="CR63" s="72" t="str">
        <f>IF(ISNUMBER(T1_Data!CR61),IF(T1_Data!CR61=-999,"NA",IF(T1_Data!CR61&lt;1, "&lt;1", IF(T1_Data!CR61&gt;99, "&gt;99", T1_Data!CR61))),"-")</f>
        <v>-</v>
      </c>
      <c r="CS63" s="72" t="str">
        <f>IF(ISNUMBER(T1_Data!CS61),IF(T1_Data!CS61=-999,"NA",IF(T1_Data!CS61&lt;1, "&lt;1", IF(T1_Data!CS61&gt;99, "&gt;99", T1_Data!CS61))),"-")</f>
        <v>-</v>
      </c>
      <c r="CT63" s="72" t="str">
        <f>IF(ISNUMBER(T1_Data!CT61),IF(T1_Data!CT61=-999,"NA",IF(T1_Data!CT61&lt;1, "&lt;1", IF(T1_Data!CT61&gt;99, "&gt;99", T1_Data!CT61))),"-")</f>
        <v>-</v>
      </c>
      <c r="CU63" s="72" t="str">
        <f>IF(ISNUMBER(T1_Data!CU61),IF(T1_Data!CU61=-999,"NA",IF(T1_Data!CU61&lt;1, "&lt;1", IF(T1_Data!CU61&gt;99, "&gt;99", T1_Data!CU61))),"-")</f>
        <v>-</v>
      </c>
      <c r="CV63" s="72" t="str">
        <f>IF(ISNUMBER(T1_Data!CV61),IF(T1_Data!CV61=-999,"NA",IF(T1_Data!CV61&lt;1, "&lt;1", IF(T1_Data!CV61&gt;99, "&gt;99", T1_Data!CV61))),"-")</f>
        <v>-</v>
      </c>
      <c r="CW63" s="72" t="str">
        <f>IF(ISNUMBER(T1_Data!CW61),IF(T1_Data!CW61=-999,"NA",IF(T1_Data!CW61&lt;1, "&lt;1", IF(T1_Data!CW61&gt;99, "&gt;99", T1_Data!CW61))),"-")</f>
        <v>-</v>
      </c>
      <c r="CX63" s="72" t="str">
        <f>IF(ISNUMBER(T1_Data!CX61),IF(T1_Data!CX61=-999,"NA",IF(T1_Data!CX61&lt;1, "&lt;1", IF(T1_Data!CX61&gt;99, "&gt;99", T1_Data!CX61))),"-")</f>
        <v>-</v>
      </c>
      <c r="CY63" s="72" t="str">
        <f>IF(ISNUMBER(T1_Data!CY61),IF(T1_Data!CY61=-999,"NA",IF(T1_Data!CY61&lt;1, "&lt;1", IF(T1_Data!CY61&gt;99, "&gt;99", T1_Data!CY61))),"-")</f>
        <v>-</v>
      </c>
      <c r="CZ63" s="72" t="str">
        <f>IF(ISNUMBER(T1_Data!CZ61),IF(T1_Data!CZ61=-999,"NA",IF(T1_Data!CZ61&lt;1, "&lt;1", IF(T1_Data!CZ61&gt;99, "&gt;99", T1_Data!CZ61))),"-")</f>
        <v>-</v>
      </c>
      <c r="DA63" s="72" t="str">
        <f>IF(ISNUMBER(T1_Data!DA61),IF(T1_Data!DA61=-999,"NA",IF(T1_Data!DA61&lt;1, "&lt;1", IF(T1_Data!DA61&gt;99, "&gt;99", T1_Data!DA61))),"-")</f>
        <v>-</v>
      </c>
      <c r="DB63" s="72" t="str">
        <f>IF(ISNUMBER(T1_Data!DB61),IF(T1_Data!DB61=-999,"NA",IF(T1_Data!DB61&lt;1, "&lt;1", IF(T1_Data!DB61&gt;99, "&gt;99", T1_Data!DB61))),"-")</f>
        <v>-</v>
      </c>
      <c r="DC63" s="72" t="str">
        <f>IF(ISNUMBER(T1_Data!DC61),IF(T1_Data!DC61=-999,"NA",IF(T1_Data!DC61&lt;1, "&lt;1", IF(T1_Data!DC61&gt;99, "&gt;99", T1_Data!DC61))),"-")</f>
        <v>-</v>
      </c>
      <c r="DD63" s="72" t="str">
        <f>IF(ISNUMBER(T1_Data!DD61),IF(T1_Data!DD61=-999,"NA",IF(T1_Data!DD61&lt;1, "&lt;1", IF(T1_Data!DD61&gt;99, "&gt;99", T1_Data!DD61))),"-")</f>
        <v>-</v>
      </c>
      <c r="DE63" s="72" t="str">
        <f>IF(ISNUMBER(T1_Data!DE61),IF(T1_Data!DE61=-999,"NA",IF(T1_Data!DE61&lt;1, "&lt;1", IF(T1_Data!DE61&gt;99, "&gt;99", T1_Data!DE61))),"-")</f>
        <v>-</v>
      </c>
      <c r="DF63" s="72" t="str">
        <f>IF(ISNUMBER(T1_Data!DF61),IF(T1_Data!DF61=-999,"NA",IF(T1_Data!DF61&lt;1, "&lt;1", IF(T1_Data!DF61&gt;99, "&gt;99", T1_Data!DF61))),"-")</f>
        <v>-</v>
      </c>
      <c r="DG63" s="72" t="str">
        <f>IF(ISNUMBER(T1_Data!DG61),IF(T1_Data!DG61=-999,"NA",IF(T1_Data!DG61&lt;1, "&lt;1", IF(T1_Data!DG61&gt;99, "&gt;99", T1_Data!DG61))),"-")</f>
        <v>-</v>
      </c>
      <c r="DH63" s="72" t="str">
        <f>IF(ISNUMBER(T1_Data!DH61),IF(T1_Data!DH61=-999,"NA",IF(T1_Data!DH61&lt;1, "&lt;1", IF(T1_Data!DH61&gt;99, "&gt;99", T1_Data!DH61))),"-")</f>
        <v>-</v>
      </c>
      <c r="DI63" s="72" t="str">
        <f>IF(ISNUMBER(T1_Data!DI61),IF(T1_Data!DI61=-999,"NA",IF(T1_Data!DI61&lt;1, "&lt;1", IF(T1_Data!DI61&gt;99, "&gt;99", T1_Data!DI61))),"-")</f>
        <v>-</v>
      </c>
      <c r="DJ63" s="72" t="str">
        <f>IF(ISNUMBER(T1_Data!DJ61),IF(T1_Data!DJ61=-999,"NA",IF(T1_Data!DJ61&lt;1, "&lt;1", IF(T1_Data!DJ61&gt;99, "&gt;99", T1_Data!DJ61))),"-")</f>
        <v>-</v>
      </c>
      <c r="DK63" s="72" t="str">
        <f>IF(ISNUMBER(T1_Data!DK61),IF(T1_Data!DK61=-999,"NA",IF(T1_Data!DK61&lt;1, "&lt;1", IF(T1_Data!DK61&gt;99, "&gt;99", T1_Data!DK61))),"-")</f>
        <v>-</v>
      </c>
      <c r="DL63" s="72" t="str">
        <f>IF(ISNUMBER(T1_Data!DL61),IF(T1_Data!DL61=-999,"NA",IF(T1_Data!DL61&lt;1, "&lt;1", IF(T1_Data!DL61&gt;99, "&gt;99", T1_Data!DL61))),"-")</f>
        <v>-</v>
      </c>
      <c r="DM63" s="72" t="str">
        <f>IF(ISNUMBER(T1_Data!DM61),IF(T1_Data!DM61=-999,"NA",IF(T1_Data!DM61&lt;1, "&lt;1", IF(T1_Data!DM61&gt;99, "&gt;99", T1_Data!DM61))),"-")</f>
        <v>-</v>
      </c>
      <c r="DN63" s="72" t="str">
        <f>IF(ISNUMBER(T1_Data!DN61),IF(T1_Data!DN61=-999,"NA",IF(T1_Data!DN61&lt;1, "&lt;1", IF(T1_Data!DN61&gt;99, "&gt;99", T1_Data!DN61))),"-")</f>
        <v>-</v>
      </c>
      <c r="DO63" s="72" t="str">
        <f>IF(ISNUMBER(T1_Data!DO61),IF(T1_Data!DO61=-999,"NA",IF(T1_Data!DO61&lt;1, "&lt;1", IF(T1_Data!DO61&gt;99, "&gt;99", T1_Data!DO61))),"-")</f>
        <v>-</v>
      </c>
      <c r="DP63" s="72" t="str">
        <f>IF(ISNUMBER(T1_Data!DP61),IF(T1_Data!DP61=-999,"NA",IF(T1_Data!DP61&lt;1, "&lt;1", IF(T1_Data!DP61&gt;99, "&gt;99", T1_Data!DP61))),"-")</f>
        <v>-</v>
      </c>
      <c r="DQ63" s="72" t="str">
        <f>IF(ISNUMBER(T1_Data!DQ61),IF(T1_Data!DQ61=-999,"NA",IF(T1_Data!DQ61&lt;1, "&lt;1", IF(T1_Data!DQ61&gt;99, "&gt;99", T1_Data!DQ61))),"-")</f>
        <v>-</v>
      </c>
      <c r="DR63" s="72" t="str">
        <f>IF(ISNUMBER(T1_Data!DR61),IF(T1_Data!DR61=-999,"NA",IF(T1_Data!DR61&lt;1, "&lt;1", IF(T1_Data!DR61&gt;99, "&gt;99", T1_Data!DR61))),"-")</f>
        <v>-</v>
      </c>
      <c r="DS63" s="72" t="str">
        <f>IF(ISNUMBER(T1_Data!DS61),IF(T1_Data!DS61=-999,"NA",IF(T1_Data!DS61&lt;1, "&lt;1", IF(T1_Data!DS61&gt;99, "&gt;99", T1_Data!DS61))),"-")</f>
        <v>-</v>
      </c>
      <c r="DT63" s="72" t="str">
        <f>IF(ISNUMBER(T1_Data!DT61),IF(T1_Data!DT61=-999,"NA",IF(T1_Data!DT61&lt;1, "&lt;1", IF(T1_Data!DT61&gt;99, "&gt;99", T1_Data!DT61))),"-")</f>
        <v>-</v>
      </c>
      <c r="DU63" s="72" t="str">
        <f>IF(ISNUMBER(T1_Data!DU61),IF(T1_Data!DU61=-999,"NA",IF(T1_Data!DU61&lt;1, "&lt;1", IF(T1_Data!DU61&gt;99, "&gt;99", T1_Data!DU61))),"-")</f>
        <v>-</v>
      </c>
      <c r="DV63" s="72" t="str">
        <f>IF(ISNUMBER(T1_Data!DV61),IF(T1_Data!DV61=-999,"NA",IF(T1_Data!DV61&lt;1, "&lt;1", IF(T1_Data!DV61&gt;99, "&gt;99", T1_Data!DV61))),"-")</f>
        <v>-</v>
      </c>
      <c r="DW63" s="72" t="str">
        <f>IF(ISNUMBER(T1_Data!DW61),IF(T1_Data!DW61=-999,"NA",IF(T1_Data!DW61&lt;1, "&lt;1", IF(T1_Data!DW61&gt;99, "&gt;99", T1_Data!DW61))),"-")</f>
        <v>-</v>
      </c>
      <c r="DX63" s="72" t="str">
        <f>IF(ISNUMBER(T1_Data!DX61),IF(T1_Data!DX61=-999,"NA",IF(T1_Data!DX61&lt;1, "&lt;1", IF(T1_Data!DX61&gt;99, "&gt;99", T1_Data!DX61))),"-")</f>
        <v>-</v>
      </c>
      <c r="DY63" s="72" t="str">
        <f>IF(ISNUMBER(T1_Data!DY61),IF(T1_Data!DY61=-999,"NA",IF(T1_Data!DY61&lt;1, "&lt;1", IF(T1_Data!DY61&gt;99, "&gt;99", T1_Data!DY61))),"-")</f>
        <v>-</v>
      </c>
      <c r="DZ63" s="72" t="str">
        <f>IF(ISNUMBER(T1_Data!DZ61),IF(T1_Data!DZ61=-999,"NA",IF(T1_Data!DZ61&lt;1, "&lt;1", IF(T1_Data!DZ61&gt;99, "&gt;99", T1_Data!DZ61))),"-")</f>
        <v>-</v>
      </c>
      <c r="EA63" s="72" t="str">
        <f>IF(ISNUMBER(T1_Data!EA61),IF(T1_Data!EA61=-999,"NA",IF(T1_Data!EA61&lt;1, "&lt;1", IF(T1_Data!EA61&gt;99, "&gt;99", T1_Data!EA61))),"-")</f>
        <v>-</v>
      </c>
      <c r="EB63" s="72" t="str">
        <f>IF(ISNUMBER(T1_Data!EB61),IF(T1_Data!EB61=-999,"NA",IF(T1_Data!EB61&lt;1, "&lt;1", IF(T1_Data!EB61&gt;99, "&gt;99", T1_Data!EB61))),"-")</f>
        <v>-</v>
      </c>
      <c r="EC63" s="72" t="str">
        <f>IF(ISNUMBER(T1_Data!EC61),IF(T1_Data!EC61=-999,"NA",IF(T1_Data!EC61&lt;1, "&lt;1", IF(T1_Data!EC61&gt;99, "&gt;99", T1_Data!EC61))),"-")</f>
        <v>-</v>
      </c>
      <c r="ED63" s="72" t="str">
        <f>IF(ISNUMBER(T1_Data!ED61),IF(T1_Data!ED61=-999,"NA",IF(T1_Data!ED61&lt;1, "&lt;1", IF(T1_Data!ED61&gt;99, "&gt;99", T1_Data!ED61))),"-")</f>
        <v>-</v>
      </c>
      <c r="EE63" s="72" t="str">
        <f>IF(ISNUMBER(T1_Data!EE61),IF(T1_Data!EE61=-999,"NA",IF(T1_Data!EE61&lt;1, "&lt;1", IF(T1_Data!EE61&gt;99, "&gt;99", T1_Data!EE61))),"-")</f>
        <v>-</v>
      </c>
      <c r="EF63" s="72" t="str">
        <f>IF(ISNUMBER(T1_Data!EF61),IF(T1_Data!EF61=-999,"NA",IF(T1_Data!EF61&lt;1, "&lt;1", IF(T1_Data!EF61&gt;99, "&gt;99", T1_Data!EF61))),"-")</f>
        <v>-</v>
      </c>
      <c r="EG63" s="72" t="str">
        <f>IF(ISNUMBER(T1_Data!EG61),IF(T1_Data!EG61=-999,"NA",IF(T1_Data!EG61&lt;1, "&lt;1", IF(T1_Data!EG61&gt;99, "&gt;99", T1_Data!EG61))),"-")</f>
        <v>-</v>
      </c>
      <c r="EH63" s="72" t="str">
        <f>IF(ISNUMBER(T1_Data!EH61),IF(T1_Data!EH61=-999,"NA",IF(T1_Data!EH61&lt;1, "&lt;1", IF(T1_Data!EH61&gt;99, "&gt;99", T1_Data!EH61))),"-")</f>
        <v>-</v>
      </c>
      <c r="EI63" s="72" t="str">
        <f>IF(ISNUMBER(T1_Data!EI61),IF(T1_Data!EI61=-999,"NA",IF(T1_Data!EI61&lt;1, "&lt;1", IF(T1_Data!EI61&gt;99, "&gt;99", T1_Data!EI61))),"-")</f>
        <v>-</v>
      </c>
      <c r="EJ63" s="72" t="str">
        <f>IF(ISNUMBER(T1_Data!EJ61),IF(T1_Data!EJ61=-999,"NA",IF(T1_Data!EJ61&lt;1, "&lt;1", IF(T1_Data!EJ61&gt;99, "&gt;99", T1_Data!EJ61))),"-")</f>
        <v>-</v>
      </c>
      <c r="EK63" s="72" t="str">
        <f>IF(ISNUMBER(T1_Data!EK61),IF(T1_Data!EK61=-999,"NA",IF(T1_Data!EK61&lt;1, "&lt;1", IF(T1_Data!EK61&gt;99, "&gt;99", T1_Data!EK61))),"-")</f>
        <v>-</v>
      </c>
      <c r="EL63" s="72" t="str">
        <f>IF(ISNUMBER(T1_Data!EL61),IF(T1_Data!EL61=-999,"NA",IF(T1_Data!EL61&lt;1, "&lt;1", IF(T1_Data!EL61&gt;99, "&gt;99", T1_Data!EL61))),"-")</f>
        <v>-</v>
      </c>
      <c r="EM63" s="72" t="str">
        <f>IF(ISNUMBER(T1_Data!EM61),IF(T1_Data!EM61=-999,"NA",IF(T1_Data!EM61&lt;1, "&lt;1", IF(T1_Data!EM61&gt;99, "&gt;99", T1_Data!EM61))),"-")</f>
        <v>-</v>
      </c>
      <c r="EN63" s="72" t="str">
        <f>IF(ISNUMBER(T1_Data!EN61),IF(T1_Data!EN61=-999,"NA",IF(T1_Data!EN61&lt;1, "&lt;1", IF(T1_Data!EN61&gt;99, "&gt;99", T1_Data!EN61))),"-")</f>
        <v>-</v>
      </c>
      <c r="EO63" s="72" t="str">
        <f>IF(ISNUMBER(T1_Data!EO61),IF(T1_Data!EO61=-999,"NA",IF(T1_Data!EO61&lt;1, "&lt;1", IF(T1_Data!EO61&gt;99, "&gt;99", T1_Data!EO61))),"-")</f>
        <v>-</v>
      </c>
      <c r="EP63" s="72" t="str">
        <f>IF(ISNUMBER(T1_Data!EP61),IF(T1_Data!EP61=-999,"NA",IF(T1_Data!EP61&lt;1, "&lt;1", IF(T1_Data!EP61&gt;99, "&gt;99", T1_Data!EP61))),"-")</f>
        <v>-</v>
      </c>
      <c r="EQ63" s="72" t="str">
        <f>IF(ISNUMBER(T1_Data!EQ61),IF(T1_Data!EQ61=-999,"NA",IF(T1_Data!EQ61&lt;1, "&lt;1", IF(T1_Data!EQ61&gt;99, "&gt;99", T1_Data!EQ61))),"-")</f>
        <v>-</v>
      </c>
      <c r="ER63" s="72" t="str">
        <f>IF(ISNUMBER(T1_Data!ER61),IF(T1_Data!ER61=-999,"NA",IF(T1_Data!ER61&lt;1, "&lt;1", IF(T1_Data!ER61&gt;99, "&gt;99", T1_Data!ER61))),"-")</f>
        <v>-</v>
      </c>
      <c r="ES63" s="72" t="str">
        <f>IF(ISNUMBER(T1_Data!ES61),IF(T1_Data!ES61=-999,"NA",IF(T1_Data!ES61&lt;1, "&lt;1", IF(T1_Data!ES61&gt;99, "&gt;99", T1_Data!ES61))),"-")</f>
        <v>-</v>
      </c>
      <c r="ET63" s="72" t="str">
        <f>IF(ISNUMBER(T1_Data!ET61),IF(T1_Data!ET61=-999,"NA",IF(T1_Data!ET61&lt;1, "&lt;1", IF(T1_Data!ET61&gt;99, "&gt;99", T1_Data!ET61))),"-")</f>
        <v>-</v>
      </c>
      <c r="EU63" s="72" t="str">
        <f>IF(ISNUMBER(T1_Data!EU61),IF(T1_Data!EU61=-999,"NA",IF(T1_Data!EU61&lt;1, "&lt;1", IF(T1_Data!EU61&gt;99, "&gt;99", T1_Data!EU61))),"-")</f>
        <v>-</v>
      </c>
      <c r="EV63" s="72" t="str">
        <f>IF(ISNUMBER(T1_Data!EV61),IF(T1_Data!EV61=-999,"NA",IF(T1_Data!EV61&lt;1, "&lt;1", IF(T1_Data!EV61&gt;99, "&gt;99", T1_Data!EV61))),"-")</f>
        <v>-</v>
      </c>
      <c r="EW63" s="72" t="str">
        <f>IF(ISNUMBER(T1_Data!EW61),IF(T1_Data!EW61=-999,"NA",IF(T1_Data!EW61&lt;1, "&lt;1", IF(T1_Data!EW61&gt;99, "&gt;99", T1_Data!EW61))),"-")</f>
        <v>-</v>
      </c>
      <c r="EX63" s="72" t="str">
        <f>IF(ISNUMBER(T1_Data!EX61),IF(T1_Data!EX61=-999,"NA",IF(T1_Data!EX61&lt;1, "&lt;1", IF(T1_Data!EX61&gt;99, "&gt;99", T1_Data!EX61))),"-")</f>
        <v>-</v>
      </c>
      <c r="EY63" s="72" t="str">
        <f>IF(ISNUMBER(T1_Data!EY61),IF(T1_Data!EY61=-999,"NA",IF(T1_Data!EY61&lt;1, "&lt;1", IF(T1_Data!EY61&gt;99, "&gt;99", T1_Data!EY61))),"-")</f>
        <v>-</v>
      </c>
      <c r="EZ63" s="72" t="str">
        <f>IF(ISNUMBER(T1_Data!EZ61),IF(T1_Data!EZ61=-999,"NA",IF(T1_Data!EZ61&lt;1, "&lt;1", IF(T1_Data!EZ61&gt;99, "&gt;99", T1_Data!EZ61))),"-")</f>
        <v>-</v>
      </c>
      <c r="FA63" s="72" t="str">
        <f>IF(ISNUMBER(T1_Data!FA61),IF(T1_Data!FA61=-999,"NA",IF(T1_Data!FA61&lt;1, "&lt;1", IF(T1_Data!FA61&gt;99, "&gt;99", T1_Data!FA61))),"-")</f>
        <v>-</v>
      </c>
      <c r="FB63" s="72" t="str">
        <f>IF(ISNUMBER(T1_Data!FB61),IF(T1_Data!FB61=-999,"NA",IF(T1_Data!FB61&lt;1, "&lt;1", IF(T1_Data!FB61&gt;99, "&gt;99", T1_Data!FB61))),"-")</f>
        <v>-</v>
      </c>
      <c r="FC63" s="72" t="str">
        <f>IF(ISNUMBER(T1_Data!FC61),IF(T1_Data!FC61=-999,"NA",IF(T1_Data!FC61&lt;1, "&lt;1", IF(T1_Data!FC61&gt;99, "&gt;99", T1_Data!FC61))),"-")</f>
        <v>-</v>
      </c>
      <c r="FD63" s="72" t="str">
        <f>IF(ISNUMBER(T1_Data!FD61),IF(T1_Data!FD61=-999,"NA",IF(T1_Data!FD61&lt;1, "&lt;1", IF(T1_Data!FD61&gt;99, "&gt;99", T1_Data!FD61))),"-")</f>
        <v>-</v>
      </c>
      <c r="FE63" s="72" t="str">
        <f>IF(ISNUMBER(T1_Data!FE61),IF(T1_Data!FE61=-999,"NA",IF(T1_Data!FE61&lt;1, "&lt;1", IF(T1_Data!FE61&gt;99, "&gt;99", T1_Data!FE61))),"-")</f>
        <v>-</v>
      </c>
      <c r="FF63" s="72" t="str">
        <f>IF(ISNUMBER(T1_Data!FF61),IF(T1_Data!FF61=-999,"NA",IF(T1_Data!FF61&lt;1, "&lt;1", IF(T1_Data!FF61&gt;99, "&gt;99", T1_Data!FF61))),"-")</f>
        <v>-</v>
      </c>
      <c r="FG63" s="72" t="str">
        <f>IF(ISNUMBER(T1_Data!FG61),IF(T1_Data!FG61=-999,"NA",IF(T1_Data!FG61&lt;1, "&lt;1", IF(T1_Data!FG61&gt;99, "&gt;99", T1_Data!FG61))),"-")</f>
        <v>-</v>
      </c>
      <c r="FH63" s="72" t="str">
        <f>IF(ISNUMBER(T1_Data!FH61),IF(T1_Data!FH61=-999,"NA",IF(T1_Data!FH61&lt;1, "&lt;1", IF(T1_Data!FH61&gt;99, "&gt;99", T1_Data!FH61))),"-")</f>
        <v>-</v>
      </c>
      <c r="FI63" s="72" t="str">
        <f>IF(ISNUMBER(T1_Data!FI61),IF(T1_Data!FI61=-999,"NA",IF(T1_Data!FI61&lt;1, "&lt;1", IF(T1_Data!FI61&gt;99, "&gt;99", T1_Data!FI61))),"-")</f>
        <v>-</v>
      </c>
      <c r="FJ63" s="72" t="str">
        <f>IF(ISNUMBER(T1_Data!FJ61),IF(T1_Data!FJ61=-999,"NA",IF(T1_Data!FJ61&lt;1, "&lt;1", IF(T1_Data!FJ61&gt;99, "&gt;99", T1_Data!FJ61))),"-")</f>
        <v>-</v>
      </c>
      <c r="FK63" s="72" t="str">
        <f>IF(ISNUMBER(T1_Data!FK61),IF(T1_Data!FK61=-999,"NA",IF(T1_Data!FK61&lt;1, "&lt;1", IF(T1_Data!FK61&gt;99, "&gt;99", T1_Data!FK61))),"-")</f>
        <v>-</v>
      </c>
      <c r="FL63" s="72" t="str">
        <f>IF(ISNUMBER(T1_Data!FL61),IF(T1_Data!FL61=-999,"NA",IF(T1_Data!FL61&lt;1, "&lt;1", IF(T1_Data!FL61&gt;99, "&gt;99", T1_Data!FL61))),"-")</f>
        <v>-</v>
      </c>
      <c r="FM63" s="72" t="str">
        <f>IF(ISNUMBER(T1_Data!FM61),IF(T1_Data!FM61=-999,"NA",IF(T1_Data!FM61&lt;1, "&lt;1", IF(T1_Data!FM61&gt;99, "&gt;99", T1_Data!FM61))),"-")</f>
        <v>-</v>
      </c>
      <c r="FN63" s="72" t="str">
        <f>IF(ISNUMBER(T1_Data!FN61),IF(T1_Data!FN61=-999,"NA",IF(T1_Data!FN61&lt;1, "&lt;1", IF(T1_Data!FN61&gt;99, "&gt;99", T1_Data!FN61))),"-")</f>
        <v>-</v>
      </c>
      <c r="FO63" s="72" t="str">
        <f>IF(ISNUMBER(T1_Data!FO61),IF(T1_Data!FO61=-999,"NA",IF(T1_Data!FO61&lt;1, "&lt;1", IF(T1_Data!FO61&gt;99, "&gt;99", T1_Data!FO61))),"-")</f>
        <v>-</v>
      </c>
      <c r="FP63" s="72" t="str">
        <f>IF(ISNUMBER(T1_Data!FP61),IF(T1_Data!FP61=-999,"NA",IF(T1_Data!FP61&lt;1, "&lt;1", IF(T1_Data!FP61&gt;99, "&gt;99", T1_Data!FP61))),"-")</f>
        <v>-</v>
      </c>
      <c r="FQ63" s="72" t="str">
        <f>IF(ISNUMBER(T1_Data!FQ61),IF(T1_Data!FQ61=-999,"NA",IF(T1_Data!FQ61&lt;1, "&lt;1", IF(T1_Data!FQ61&gt;99, "&gt;99", T1_Data!FQ61))),"-")</f>
        <v>-</v>
      </c>
      <c r="FR63" s="72" t="str">
        <f>IF(ISNUMBER(T1_Data!FR61),IF(T1_Data!FR61=-999,"NA",IF(T1_Data!FR61&lt;1, "&lt;1", IF(T1_Data!FR61&gt;99, "&gt;99", T1_Data!FR61))),"-")</f>
        <v>-</v>
      </c>
      <c r="FS63" s="72" t="str">
        <f>IF(ISNUMBER(T1_Data!FS61),IF(T1_Data!FS61=-999,"NA",IF(T1_Data!FS61&lt;1, "&lt;1", IF(T1_Data!FS61&gt;99, "&gt;99", T1_Data!FS61))),"-")</f>
        <v>-</v>
      </c>
      <c r="FT63" s="72" t="str">
        <f>IF(ISNUMBER(T1_Data!FT61),IF(T1_Data!FT61=-999,"NA",IF(T1_Data!FT61&lt;1, "&lt;1", IF(T1_Data!FT61&gt;99, "&gt;99", T1_Data!FT61))),"-")</f>
        <v>-</v>
      </c>
      <c r="FU63" s="72" t="str">
        <f>IF(ISNUMBER(T1_Data!FU61),IF(T1_Data!FU61=-999,"NA",IF(T1_Data!FU61&lt;1, "&lt;1", IF(T1_Data!FU61&gt;99, "&gt;99", T1_Data!FU61))),"-")</f>
        <v>-</v>
      </c>
      <c r="FV63" s="72" t="str">
        <f>IF(ISNUMBER(T1_Data!FV61),IF(T1_Data!FV61=-999,"NA",IF(T1_Data!FV61&lt;1, "&lt;1", IF(T1_Data!FV61&gt;99, "&gt;99", T1_Data!FV61))),"-")</f>
        <v>-</v>
      </c>
      <c r="FW63" s="72" t="str">
        <f>IF(ISNUMBER(T1_Data!FW61),IF(T1_Data!FW61=-999,"NA",IF(T1_Data!FW61&lt;1, "&lt;1", IF(T1_Data!FW61&gt;99, "&gt;99", T1_Data!FW61))),"-")</f>
        <v>-</v>
      </c>
      <c r="FX63" s="71" t="str">
        <f>IF(ISBLANK(T1_Data!FX61), "", T1_Data!FX61)</f>
        <v/>
      </c>
    </row>
    <row r="64" spans="1:180" x14ac:dyDescent="0.25">
      <c r="A64" s="71" t="str">
        <f>IF(ISBLANK(T1_Data!A62), "", T1_Data!A62)</f>
        <v/>
      </c>
      <c r="B64" s="72" t="str">
        <f>IF(ISNUMBER(T1_Data!B62), T1_Data!B62,"-")</f>
        <v>-</v>
      </c>
      <c r="C64" s="72" t="str">
        <f>IF(ISNUMBER(T1_Data!C62),IF(T1_Data!C62=-999,"NA",IF(T1_Data!C62&lt;1, "&lt;1", IF(T1_Data!C62&gt;99, "&gt;99", T1_Data!C62))),"-")</f>
        <v>-</v>
      </c>
      <c r="D64" s="72" t="str">
        <f>IF(ISNUMBER(T1_Data!D62),IF(T1_Data!D62=-999,"NA",IF(T1_Data!D62&lt;1, "&lt;1", IF(T1_Data!D62&gt;99, "&gt;99", T1_Data!D62))),"-")</f>
        <v>-</v>
      </c>
      <c r="E64" s="72" t="str">
        <f>IF(ISNUMBER(T1_Data!E62),IF(T1_Data!E62=-999,"NA",IF(T1_Data!E62&lt;1, "&lt;1", IF(T1_Data!E62&gt;99, "&gt;99", T1_Data!E62))),"-")</f>
        <v>-</v>
      </c>
      <c r="F64" s="72" t="str">
        <f>IF(ISNUMBER(T1_Data!F62),IF(T1_Data!F62=-999,"NA",IF(T1_Data!F62&lt;1, "&lt;1", IF(T1_Data!F62&gt;99, "&gt;99", T1_Data!F62))),"-")</f>
        <v>-</v>
      </c>
      <c r="G64" s="72" t="str">
        <f>IF(ISNUMBER(T1_Data!G62),IF(T1_Data!G62=-999,"NA",IF(T1_Data!G62&lt;1, "&lt;1", IF(T1_Data!G62&gt;99, "&gt;99", T1_Data!G62))),"-")</f>
        <v>-</v>
      </c>
      <c r="H64" s="72" t="str">
        <f>IF(ISNUMBER(T1_Data!H62),IF(T1_Data!H62=-999,"NA",IF(T1_Data!H62&lt;1, "&lt;1", IF(T1_Data!H62&gt;99, "&gt;99", T1_Data!H62))),"-")</f>
        <v>-</v>
      </c>
      <c r="I64" s="72" t="str">
        <f>IF(ISNUMBER(T1_Data!I62),IF(T1_Data!I62=-999,"NA",IF(T1_Data!I62&lt;1, "&lt;1", IF(T1_Data!I62&gt;99, "&gt;99", T1_Data!I62))),"-")</f>
        <v>-</v>
      </c>
      <c r="J64" s="72" t="str">
        <f>IF(ISNUMBER(T1_Data!J62),IF(T1_Data!J62=-999,"NA",IF(T1_Data!J62&lt;1, "&lt;1", IF(T1_Data!J62&gt;99, "&gt;99", T1_Data!J62))),"-")</f>
        <v>-</v>
      </c>
      <c r="K64" s="72" t="str">
        <f>IF(ISNUMBER(T1_Data!K62),IF(T1_Data!K62=-999,"NA",IF(T1_Data!K62&lt;1, "&lt;1", IF(T1_Data!K62&gt;99, "&gt;99", T1_Data!K62))),"-")</f>
        <v>-</v>
      </c>
      <c r="L64" s="72" t="str">
        <f>IF(ISNUMBER(T1_Data!L62),IF(T1_Data!L62=-999,"NA",IF(T1_Data!L62&lt;1, "&lt;1", IF(T1_Data!L62&gt;99, "&gt;99", T1_Data!L62))),"-")</f>
        <v>-</v>
      </c>
      <c r="M64" s="72" t="str">
        <f>IF(ISNUMBER(T1_Data!M62),IF(T1_Data!M62=-999,"NA",IF(T1_Data!M62&lt;1, "&lt;1", IF(T1_Data!M62&gt;99, "&gt;99", T1_Data!M62))),"-")</f>
        <v>-</v>
      </c>
      <c r="N64" s="72" t="str">
        <f>IF(ISNUMBER(T1_Data!N62),IF(T1_Data!N62=-999,"NA",IF(T1_Data!N62&lt;1, "&lt;1", IF(T1_Data!N62&gt;99, "&gt;99", T1_Data!N62))),"-")</f>
        <v>-</v>
      </c>
      <c r="O64" s="72" t="str">
        <f>IF(ISNUMBER(T1_Data!O62),IF(T1_Data!O62=-999,"NA",IF(T1_Data!O62&lt;1, "&lt;1", IF(T1_Data!O62&gt;99, "&gt;99", T1_Data!O62))),"-")</f>
        <v>-</v>
      </c>
      <c r="P64" s="72" t="str">
        <f>IF(ISNUMBER(T1_Data!P62),IF(T1_Data!P62=-999,"NA",IF(T1_Data!P62&lt;1, "&lt;1", IF(T1_Data!P62&gt;99, "&gt;99", T1_Data!P62))),"-")</f>
        <v>-</v>
      </c>
      <c r="Q64" s="72" t="str">
        <f>IF(ISNUMBER(T1_Data!Q62),IF(T1_Data!Q62=-999,"NA",IF(T1_Data!Q62&lt;1, "&lt;1", IF(T1_Data!Q62&gt;99, "&gt;99", T1_Data!Q62))),"-")</f>
        <v>-</v>
      </c>
      <c r="R64" s="72" t="str">
        <f>IF(ISNUMBER(T1_Data!R62),IF(T1_Data!R62=-999,"NA",IF(T1_Data!R62&lt;1, "&lt;1", IF(T1_Data!R62&gt;99, "&gt;99", T1_Data!R62))),"-")</f>
        <v>-</v>
      </c>
      <c r="S64" s="72" t="str">
        <f>IF(ISNUMBER(T1_Data!S62),IF(T1_Data!S62=-999,"NA",IF(T1_Data!S62&lt;1, "&lt;1", IF(T1_Data!S62&gt;99, "&gt;99", T1_Data!S62))),"-")</f>
        <v>-</v>
      </c>
      <c r="T64" s="72" t="str">
        <f>IF(ISNUMBER(T1_Data!T62),IF(T1_Data!T62=-999,"NA",IF(T1_Data!T62&lt;1, "&lt;1", IF(T1_Data!T62&gt;99, "&gt;99", T1_Data!T62))),"-")</f>
        <v>-</v>
      </c>
      <c r="U64" s="72" t="str">
        <f>IF(ISNUMBER(T1_Data!U62),IF(T1_Data!U62=-999,"NA",IF(T1_Data!U62&lt;1, "&lt;1", IF(T1_Data!U62&gt;99, "&gt;99", T1_Data!U62))),"-")</f>
        <v>-</v>
      </c>
      <c r="V64" s="72" t="str">
        <f>IF(ISNUMBER(T1_Data!V62),IF(T1_Data!V62=-999,"NA",IF(T1_Data!V62&lt;1, "&lt;1", IF(T1_Data!V62&gt;99, "&gt;99", T1_Data!V62))),"-")</f>
        <v>-</v>
      </c>
      <c r="W64" s="72" t="str">
        <f>IF(ISNUMBER(T1_Data!W62),IF(T1_Data!W62=-999,"NA",IF(T1_Data!W62&lt;1, "&lt;1", IF(T1_Data!W62&gt;99, "&gt;99", T1_Data!W62))),"-")</f>
        <v>-</v>
      </c>
      <c r="X64" s="72" t="str">
        <f>IF(ISNUMBER(T1_Data!X62),IF(T1_Data!X62=-999,"NA",IF(T1_Data!X62&lt;1, "&lt;1", IF(T1_Data!X62&gt;99, "&gt;99", T1_Data!X62))),"-")</f>
        <v>-</v>
      </c>
      <c r="Y64" s="72" t="str">
        <f>IF(ISNUMBER(T1_Data!Y62),IF(T1_Data!Y62=-999,"NA",IF(T1_Data!Y62&lt;1, "&lt;1", IF(T1_Data!Y62&gt;99, "&gt;99", T1_Data!Y62))),"-")</f>
        <v>-</v>
      </c>
      <c r="Z64" s="72" t="str">
        <f>IF(ISNUMBER(T1_Data!Z62),IF(T1_Data!Z62=-999,"NA",IF(T1_Data!Z62&lt;1, "&lt;1", IF(T1_Data!Z62&gt;99, "&gt;99", T1_Data!Z62))),"-")</f>
        <v>-</v>
      </c>
      <c r="AA64" s="72" t="str">
        <f>IF(ISNUMBER(T1_Data!AA62),IF(T1_Data!AA62=-999,"NA",IF(T1_Data!AA62&lt;1, "&lt;1", IF(T1_Data!AA62&gt;99, "&gt;99", T1_Data!AA62))),"-")</f>
        <v>-</v>
      </c>
      <c r="AB64" s="72" t="str">
        <f>IF(ISNUMBER(T1_Data!AB62),IF(T1_Data!AB62=-999,"NA",IF(T1_Data!AB62&lt;1, "&lt;1", IF(T1_Data!AB62&gt;99, "&gt;99", T1_Data!AB62))),"-")</f>
        <v>-</v>
      </c>
      <c r="AC64" s="72" t="str">
        <f>IF(ISNUMBER(T1_Data!AC62),IF(T1_Data!AC62=-999,"NA",IF(T1_Data!AC62&lt;1, "&lt;1", IF(T1_Data!AC62&gt;99, "&gt;99", T1_Data!AC62))),"-")</f>
        <v>-</v>
      </c>
      <c r="AD64" s="72" t="str">
        <f>IF(ISNUMBER(T1_Data!AD62),IF(T1_Data!AD62=-999,"NA",IF(T1_Data!AD62&lt;1, "&lt;1", IF(T1_Data!AD62&gt;99, "&gt;99", T1_Data!AD62))),"-")</f>
        <v>-</v>
      </c>
      <c r="AE64" s="72" t="str">
        <f>IF(ISNUMBER(T1_Data!AE62),IF(T1_Data!AE62=-999,"NA",IF(T1_Data!AE62&lt;1, "&lt;1", IF(T1_Data!AE62&gt;99, "&gt;99", T1_Data!AE62))),"-")</f>
        <v>-</v>
      </c>
      <c r="AF64" s="72" t="str">
        <f>IF(ISNUMBER(T1_Data!AF62),IF(T1_Data!AF62=-999,"NA",IF(T1_Data!AF62&lt;1, "&lt;1", IF(T1_Data!AF62&gt;99, "&gt;99", T1_Data!AF62))),"-")</f>
        <v>-</v>
      </c>
      <c r="AG64" s="72" t="str">
        <f>IF(ISNUMBER(T1_Data!AG62),IF(T1_Data!AG62=-999,"NA",IF(T1_Data!AG62&lt;1, "&lt;1", IF(T1_Data!AG62&gt;99, "&gt;99", T1_Data!AG62))),"-")</f>
        <v>-</v>
      </c>
      <c r="AH64" s="72" t="str">
        <f>IF(ISNUMBER(T1_Data!AH62),IF(T1_Data!AH62=-999,"NA",IF(T1_Data!AH62&lt;1, "&lt;1", IF(T1_Data!AH62&gt;99, "&gt;99", T1_Data!AH62))),"-")</f>
        <v>-</v>
      </c>
      <c r="AI64" s="72" t="str">
        <f>IF(ISNUMBER(T1_Data!AI62),IF(T1_Data!AI62=-999,"NA",IF(T1_Data!AI62&lt;1, "&lt;1", IF(T1_Data!AI62&gt;99, "&gt;99", T1_Data!AI62))),"-")</f>
        <v>-</v>
      </c>
      <c r="AJ64" s="72" t="str">
        <f>IF(ISNUMBER(T1_Data!AJ62),IF(T1_Data!AJ62=-999,"NA",IF(T1_Data!AJ62&lt;1, "&lt;1", IF(T1_Data!AJ62&gt;99, "&gt;99", T1_Data!AJ62))),"-")</f>
        <v>-</v>
      </c>
      <c r="AK64" s="72" t="str">
        <f>IF(ISNUMBER(T1_Data!AK62),IF(T1_Data!AK62=-999,"NA",IF(T1_Data!AK62&lt;1, "&lt;1", IF(T1_Data!AK62&gt;99, "&gt;99", T1_Data!AK62))),"-")</f>
        <v>-</v>
      </c>
      <c r="AL64" s="72" t="str">
        <f>IF(ISNUMBER(T1_Data!AL62),IF(T1_Data!AL62=-999,"NA",IF(T1_Data!AL62&lt;1, "&lt;1", IF(T1_Data!AL62&gt;99, "&gt;99", T1_Data!AL62))),"-")</f>
        <v>-</v>
      </c>
      <c r="AM64" s="72" t="str">
        <f>IF(ISNUMBER(T1_Data!AM62),IF(T1_Data!AM62=-999,"NA",IF(T1_Data!AM62&lt;1, "&lt;1", IF(T1_Data!AM62&gt;99, "&gt;99", T1_Data!AM62))),"-")</f>
        <v>-</v>
      </c>
      <c r="AN64" s="72" t="str">
        <f>IF(ISNUMBER(T1_Data!AN62),IF(T1_Data!AN62=-999,"NA",IF(T1_Data!AN62&lt;1, "&lt;1", IF(T1_Data!AN62&gt;99, "&gt;99", T1_Data!AN62))),"-")</f>
        <v>-</v>
      </c>
      <c r="AO64" s="72" t="str">
        <f>IF(ISNUMBER(T1_Data!AO62),IF(T1_Data!AO62=-999,"NA",IF(T1_Data!AO62&lt;1, "&lt;1", IF(T1_Data!AO62&gt;99, "&gt;99", T1_Data!AO62))),"-")</f>
        <v>-</v>
      </c>
      <c r="AP64" s="72" t="str">
        <f>IF(ISNUMBER(T1_Data!AP62),IF(T1_Data!AP62=-999,"NA",IF(T1_Data!AP62&lt;1, "&lt;1", IF(T1_Data!AP62&gt;99, "&gt;99", T1_Data!AP62))),"-")</f>
        <v>-</v>
      </c>
      <c r="AQ64" s="72" t="str">
        <f>IF(ISNUMBER(T1_Data!AQ62),IF(T1_Data!AQ62=-999,"NA",IF(T1_Data!AQ62&lt;1, "&lt;1", IF(T1_Data!AQ62&gt;99, "&gt;99", T1_Data!AQ62))),"-")</f>
        <v>-</v>
      </c>
      <c r="AR64" s="72" t="str">
        <f>IF(ISNUMBER(T1_Data!AR62),IF(T1_Data!AR62=-999,"NA",IF(T1_Data!AR62&lt;1, "&lt;1", IF(T1_Data!AR62&gt;99, "&gt;99", T1_Data!AR62))),"-")</f>
        <v>-</v>
      </c>
      <c r="AS64" s="72" t="str">
        <f>IF(ISNUMBER(T1_Data!AS62),IF(T1_Data!AS62=-999,"NA",IF(T1_Data!AS62&lt;1, "&lt;1", IF(T1_Data!AS62&gt;99, "&gt;99", T1_Data!AS62))),"-")</f>
        <v>-</v>
      </c>
      <c r="AT64" s="72" t="str">
        <f>IF(ISNUMBER(T1_Data!AT62),IF(T1_Data!AT62=-999,"NA",IF(T1_Data!AT62&lt;1, "&lt;1", IF(T1_Data!AT62&gt;99, "&gt;99", T1_Data!AT62))),"-")</f>
        <v>-</v>
      </c>
      <c r="AU64" s="72" t="str">
        <f>IF(ISNUMBER(T1_Data!AU62),IF(T1_Data!AU62=-999,"NA",IF(T1_Data!AU62&lt;1, "&lt;1", IF(T1_Data!AU62&gt;99, "&gt;99", T1_Data!AU62))),"-")</f>
        <v>-</v>
      </c>
      <c r="AV64" s="72" t="str">
        <f>IF(ISNUMBER(T1_Data!AV62),IF(T1_Data!AV62=-999,"NA",IF(T1_Data!AV62&lt;1, "&lt;1", IF(T1_Data!AV62&gt;99, "&gt;99", T1_Data!AV62))),"-")</f>
        <v>-</v>
      </c>
      <c r="AW64" s="72" t="str">
        <f>IF(ISNUMBER(T1_Data!AW62),IF(T1_Data!AW62=-999,"NA",IF(T1_Data!AW62&lt;1, "&lt;1", IF(T1_Data!AW62&gt;99, "&gt;99", T1_Data!AW62))),"-")</f>
        <v>-</v>
      </c>
      <c r="AX64" s="72" t="str">
        <f>IF(ISNUMBER(T1_Data!AX62),IF(T1_Data!AX62=-999,"NA",IF(T1_Data!AX62&lt;1, "&lt;1", IF(T1_Data!AX62&gt;99, "&gt;99", T1_Data!AX62))),"-")</f>
        <v>-</v>
      </c>
      <c r="AY64" s="72" t="str">
        <f>IF(ISNUMBER(T1_Data!AY62),IF(T1_Data!AY62=-999,"NA",IF(T1_Data!AY62&lt;1, "&lt;1", IF(T1_Data!AY62&gt;99, "&gt;99", T1_Data!AY62))),"-")</f>
        <v>-</v>
      </c>
      <c r="AZ64" s="72" t="str">
        <f>IF(ISNUMBER(T1_Data!AZ62),IF(T1_Data!AZ62=-999,"NA",IF(T1_Data!AZ62&lt;1, "&lt;1", IF(T1_Data!AZ62&gt;99, "&gt;99", T1_Data!AZ62))),"-")</f>
        <v>-</v>
      </c>
      <c r="BA64" s="72" t="str">
        <f>IF(ISNUMBER(T1_Data!BA62),IF(T1_Data!BA62=-999,"NA",IF(T1_Data!BA62&lt;1, "&lt;1", IF(T1_Data!BA62&gt;99, "&gt;99", T1_Data!BA62))),"-")</f>
        <v>-</v>
      </c>
      <c r="BB64" s="72" t="str">
        <f>IF(ISNUMBER(T1_Data!BB62),IF(T1_Data!BB62=-999,"NA",IF(T1_Data!BB62&lt;1, "&lt;1", IF(T1_Data!BB62&gt;99, "&gt;99", T1_Data!BB62))),"-")</f>
        <v>-</v>
      </c>
      <c r="BC64" s="72" t="str">
        <f>IF(ISNUMBER(T1_Data!BC62),IF(T1_Data!BC62=-999,"NA",IF(T1_Data!BC62&lt;1, "&lt;1", IF(T1_Data!BC62&gt;99, "&gt;99", T1_Data!BC62))),"-")</f>
        <v>-</v>
      </c>
      <c r="BD64" s="72" t="str">
        <f>IF(ISNUMBER(T1_Data!BD62),IF(T1_Data!BD62=-999,"NA",IF(T1_Data!BD62&lt;1, "&lt;1", IF(T1_Data!BD62&gt;99, "&gt;99", T1_Data!BD62))),"-")</f>
        <v>-</v>
      </c>
      <c r="BE64" s="72" t="str">
        <f>IF(ISNUMBER(T1_Data!BE62),IF(T1_Data!BE62=-999,"NA",IF(T1_Data!BE62&lt;1, "&lt;1", IF(T1_Data!BE62&gt;99, "&gt;99", T1_Data!BE62))),"-")</f>
        <v>-</v>
      </c>
      <c r="BF64" s="72" t="str">
        <f>IF(ISNUMBER(T1_Data!BF62),IF(T1_Data!BF62=-999,"NA",IF(T1_Data!BF62&lt;1, "&lt;1", IF(T1_Data!BF62&gt;99, "&gt;99", T1_Data!BF62))),"-")</f>
        <v>-</v>
      </c>
      <c r="BG64" s="72" t="str">
        <f>IF(ISNUMBER(T1_Data!BG62),IF(T1_Data!BG62=-999,"NA",IF(T1_Data!BG62&lt;1, "&lt;1", IF(T1_Data!BG62&gt;99, "&gt;99", T1_Data!BG62))),"-")</f>
        <v>-</v>
      </c>
      <c r="BH64" s="72" t="str">
        <f>IF(ISNUMBER(T1_Data!BH62),IF(T1_Data!BH62=-999,"NA",IF(T1_Data!BH62&lt;1, "&lt;1", IF(T1_Data!BH62&gt;99, "&gt;99", T1_Data!BH62))),"-")</f>
        <v>-</v>
      </c>
      <c r="BI64" s="72" t="str">
        <f>IF(ISNUMBER(T1_Data!BI62),IF(T1_Data!BI62=-999,"NA",IF(T1_Data!BI62&lt;1, "&lt;1", IF(T1_Data!BI62&gt;99, "&gt;99", T1_Data!BI62))),"-")</f>
        <v>-</v>
      </c>
      <c r="BJ64" s="72" t="str">
        <f>IF(ISNUMBER(T1_Data!BJ62),IF(T1_Data!BJ62=-999,"NA",IF(T1_Data!BJ62&lt;1, "&lt;1", IF(T1_Data!BJ62&gt;99, "&gt;99", T1_Data!BJ62))),"-")</f>
        <v>-</v>
      </c>
      <c r="BK64" s="72" t="str">
        <f>IF(ISNUMBER(T1_Data!BK62),IF(T1_Data!BK62=-999,"NA",IF(T1_Data!BK62&lt;1, "&lt;1", IF(T1_Data!BK62&gt;99, "&gt;99", T1_Data!BK62))),"-")</f>
        <v>-</v>
      </c>
      <c r="BL64" s="72" t="str">
        <f>IF(ISNUMBER(T1_Data!BL62),IF(T1_Data!BL62=-999,"NA",IF(T1_Data!BL62&lt;1, "&lt;1", IF(T1_Data!BL62&gt;99, "&gt;99", T1_Data!BL62))),"-")</f>
        <v>-</v>
      </c>
      <c r="BM64" s="72" t="str">
        <f>IF(ISNUMBER(T1_Data!BM62),IF(T1_Data!BM62=-999,"NA",IF(T1_Data!BM62&lt;1, "&lt;1", IF(T1_Data!BM62&gt;99, "&gt;99", T1_Data!BM62))),"-")</f>
        <v>-</v>
      </c>
      <c r="BN64" s="72" t="str">
        <f>IF(ISNUMBER(T1_Data!BN62),IF(T1_Data!BN62=-999,"NA",IF(T1_Data!BN62&lt;1, "&lt;1", IF(T1_Data!BN62&gt;99, "&gt;99", T1_Data!BN62))),"-")</f>
        <v>-</v>
      </c>
      <c r="BO64" s="72" t="str">
        <f>IF(ISNUMBER(T1_Data!BO62),IF(T1_Data!BO62=-999,"NA",IF(T1_Data!BO62&lt;1, "&lt;1", IF(T1_Data!BO62&gt;99, "&gt;99", T1_Data!BO62))),"-")</f>
        <v>-</v>
      </c>
      <c r="BP64" s="72" t="str">
        <f>IF(ISNUMBER(T1_Data!BP62),IF(T1_Data!BP62=-999,"NA",IF(T1_Data!BP62&lt;1, "&lt;1", IF(T1_Data!BP62&gt;99, "&gt;99", T1_Data!BP62))),"-")</f>
        <v>-</v>
      </c>
      <c r="BQ64" s="72" t="str">
        <f>IF(ISNUMBER(T1_Data!BQ62),IF(T1_Data!BQ62=-999,"NA",IF(T1_Data!BQ62&lt;1, "&lt;1", IF(T1_Data!BQ62&gt;99, "&gt;99", T1_Data!BQ62))),"-")</f>
        <v>-</v>
      </c>
      <c r="BR64" s="72" t="str">
        <f>IF(ISNUMBER(T1_Data!BR62),IF(T1_Data!BR62=-999,"NA",IF(T1_Data!BR62&lt;1, "&lt;1", IF(T1_Data!BR62&gt;99, "&gt;99", T1_Data!BR62))),"-")</f>
        <v>-</v>
      </c>
      <c r="BS64" s="72" t="str">
        <f>IF(ISNUMBER(T1_Data!BS62),IF(T1_Data!BS62=-999,"NA",IF(T1_Data!BS62&lt;1, "&lt;1", IF(T1_Data!BS62&gt;99, "&gt;99", T1_Data!BS62))),"-")</f>
        <v>-</v>
      </c>
      <c r="BT64" s="72" t="str">
        <f>IF(ISNUMBER(T1_Data!BT62),IF(T1_Data!BT62=-999,"NA",IF(T1_Data!BT62&lt;1, "&lt;1", IF(T1_Data!BT62&gt;99, "&gt;99", T1_Data!BT62))),"-")</f>
        <v>-</v>
      </c>
      <c r="BU64" s="72" t="str">
        <f>IF(ISNUMBER(T1_Data!BU62),IF(T1_Data!BU62=-999,"NA",IF(T1_Data!BU62&lt;1, "&lt;1", IF(T1_Data!BU62&gt;99, "&gt;99", T1_Data!BU62))),"-")</f>
        <v>-</v>
      </c>
      <c r="BV64" s="72" t="str">
        <f>IF(ISNUMBER(T1_Data!BV62),IF(T1_Data!BV62=-999,"NA",IF(T1_Data!BV62&lt;1, "&lt;1", IF(T1_Data!BV62&gt;99, "&gt;99", T1_Data!BV62))),"-")</f>
        <v>-</v>
      </c>
      <c r="BW64" s="72" t="str">
        <f>IF(ISNUMBER(T1_Data!BW62),IF(T1_Data!BW62=-999,"NA",IF(T1_Data!BW62&lt;1, "&lt;1", IF(T1_Data!BW62&gt;99, "&gt;99", T1_Data!BW62))),"-")</f>
        <v>-</v>
      </c>
      <c r="BX64" s="72" t="str">
        <f>IF(ISNUMBER(T1_Data!BX62),IF(T1_Data!BX62=-999,"NA",IF(T1_Data!BX62&lt;1, "&lt;1", IF(T1_Data!BX62&gt;99, "&gt;99", T1_Data!BX62))),"-")</f>
        <v>-</v>
      </c>
      <c r="BY64" s="72" t="str">
        <f>IF(ISNUMBER(T1_Data!BY62),IF(T1_Data!BY62=-999,"NA",IF(T1_Data!BY62&lt;1, "&lt;1", IF(T1_Data!BY62&gt;99, "&gt;99", T1_Data!BY62))),"-")</f>
        <v>-</v>
      </c>
      <c r="BZ64" s="72" t="str">
        <f>IF(ISNUMBER(T1_Data!BZ62),IF(T1_Data!BZ62=-999,"NA",IF(T1_Data!BZ62&lt;1, "&lt;1", IF(T1_Data!BZ62&gt;99, "&gt;99", T1_Data!BZ62))),"-")</f>
        <v>-</v>
      </c>
      <c r="CA64" s="72" t="str">
        <f>IF(ISNUMBER(T1_Data!CA62),IF(T1_Data!CA62=-999,"NA",IF(T1_Data!CA62&lt;1, "&lt;1", IF(T1_Data!CA62&gt;99, "&gt;99", T1_Data!CA62))),"-")</f>
        <v>-</v>
      </c>
      <c r="CB64" s="72" t="str">
        <f>IF(ISNUMBER(T1_Data!CB62),IF(T1_Data!CB62=-999,"NA",IF(T1_Data!CB62&lt;1, "&lt;1", IF(T1_Data!CB62&gt;99, "&gt;99", T1_Data!CB62))),"-")</f>
        <v>-</v>
      </c>
      <c r="CC64" s="72" t="str">
        <f>IF(ISNUMBER(T1_Data!CC62),IF(T1_Data!CC62=-999,"NA",IF(T1_Data!CC62&lt;1, "&lt;1", IF(T1_Data!CC62&gt;99, "&gt;99", T1_Data!CC62))),"-")</f>
        <v>-</v>
      </c>
      <c r="CD64" s="72" t="str">
        <f>IF(ISNUMBER(T1_Data!CD62),IF(T1_Data!CD62=-999,"NA",IF(T1_Data!CD62&lt;1, "&lt;1", IF(T1_Data!CD62&gt;99, "&gt;99", T1_Data!CD62))),"-")</f>
        <v>-</v>
      </c>
      <c r="CE64" s="72" t="str">
        <f>IF(ISNUMBER(T1_Data!CE62),IF(T1_Data!CE62=-999,"NA",IF(T1_Data!CE62&lt;1, "&lt;1", IF(T1_Data!CE62&gt;99, "&gt;99", T1_Data!CE62))),"-")</f>
        <v>-</v>
      </c>
      <c r="CF64" s="72" t="str">
        <f>IF(ISNUMBER(T1_Data!CF62),IF(T1_Data!CF62=-999,"NA",IF(T1_Data!CF62&lt;1, "&lt;1", IF(T1_Data!CF62&gt;99, "&gt;99", T1_Data!CF62))),"-")</f>
        <v>-</v>
      </c>
      <c r="CG64" s="72" t="str">
        <f>IF(ISNUMBER(T1_Data!CG62),IF(T1_Data!CG62=-999,"NA",IF(T1_Data!CG62&lt;1, "&lt;1", IF(T1_Data!CG62&gt;99, "&gt;99", T1_Data!CG62))),"-")</f>
        <v>-</v>
      </c>
      <c r="CH64" s="72" t="str">
        <f>IF(ISNUMBER(T1_Data!CH62),IF(T1_Data!CH62=-999,"NA",IF(T1_Data!CH62&lt;1, "&lt;1", IF(T1_Data!CH62&gt;99, "&gt;99", T1_Data!CH62))),"-")</f>
        <v>-</v>
      </c>
      <c r="CI64" s="72" t="str">
        <f>IF(ISNUMBER(T1_Data!CI62),IF(T1_Data!CI62=-999,"NA",IF(T1_Data!CI62&lt;1, "&lt;1", IF(T1_Data!CI62&gt;99, "&gt;99", T1_Data!CI62))),"-")</f>
        <v>-</v>
      </c>
      <c r="CJ64" s="72" t="str">
        <f>IF(ISNUMBER(T1_Data!CJ62),IF(T1_Data!CJ62=-999,"NA",IF(T1_Data!CJ62&lt;1, "&lt;1", IF(T1_Data!CJ62&gt;99, "&gt;99", T1_Data!CJ62))),"-")</f>
        <v>-</v>
      </c>
      <c r="CK64" s="72" t="str">
        <f>IF(ISNUMBER(T1_Data!CK62),IF(T1_Data!CK62=-999,"NA",IF(T1_Data!CK62&lt;1, "&lt;1", IF(T1_Data!CK62&gt;99, "&gt;99", T1_Data!CK62))),"-")</f>
        <v>-</v>
      </c>
      <c r="CL64" s="72" t="str">
        <f>IF(ISNUMBER(T1_Data!CL62),IF(T1_Data!CL62=-999,"NA",IF(T1_Data!CL62&lt;1, "&lt;1", IF(T1_Data!CL62&gt;99, "&gt;99", T1_Data!CL62))),"-")</f>
        <v>-</v>
      </c>
      <c r="CM64" s="72" t="str">
        <f>IF(ISNUMBER(T1_Data!CM62),IF(T1_Data!CM62=-999,"NA",IF(T1_Data!CM62&lt;1, "&lt;1", IF(T1_Data!CM62&gt;99, "&gt;99", T1_Data!CM62))),"-")</f>
        <v>-</v>
      </c>
      <c r="CN64" s="72" t="str">
        <f>IF(ISNUMBER(T1_Data!CN62),IF(T1_Data!CN62=-999,"NA",IF(T1_Data!CN62&lt;1, "&lt;1", IF(T1_Data!CN62&gt;99, "&gt;99", T1_Data!CN62))),"-")</f>
        <v>-</v>
      </c>
      <c r="CO64" s="72" t="str">
        <f>IF(ISNUMBER(T1_Data!CO62),IF(T1_Data!CO62=-999,"NA",IF(T1_Data!CO62&lt;1, "&lt;1", IF(T1_Data!CO62&gt;99, "&gt;99", T1_Data!CO62))),"-")</f>
        <v>-</v>
      </c>
      <c r="CP64" s="72" t="str">
        <f>IF(ISNUMBER(T1_Data!CP62),IF(T1_Data!CP62=-999,"NA",IF(T1_Data!CP62&lt;1, "&lt;1", IF(T1_Data!CP62&gt;99, "&gt;99", T1_Data!CP62))),"-")</f>
        <v>-</v>
      </c>
      <c r="CQ64" s="72" t="str">
        <f>IF(ISNUMBER(T1_Data!CQ62),IF(T1_Data!CQ62=-999,"NA",IF(T1_Data!CQ62&lt;1, "&lt;1", IF(T1_Data!CQ62&gt;99, "&gt;99", T1_Data!CQ62))),"-")</f>
        <v>-</v>
      </c>
      <c r="CR64" s="72" t="str">
        <f>IF(ISNUMBER(T1_Data!CR62),IF(T1_Data!CR62=-999,"NA",IF(T1_Data!CR62&lt;1, "&lt;1", IF(T1_Data!CR62&gt;99, "&gt;99", T1_Data!CR62))),"-")</f>
        <v>-</v>
      </c>
      <c r="CS64" s="72" t="str">
        <f>IF(ISNUMBER(T1_Data!CS62),IF(T1_Data!CS62=-999,"NA",IF(T1_Data!CS62&lt;1, "&lt;1", IF(T1_Data!CS62&gt;99, "&gt;99", T1_Data!CS62))),"-")</f>
        <v>-</v>
      </c>
      <c r="CT64" s="72" t="str">
        <f>IF(ISNUMBER(T1_Data!CT62),IF(T1_Data!CT62=-999,"NA",IF(T1_Data!CT62&lt;1, "&lt;1", IF(T1_Data!CT62&gt;99, "&gt;99", T1_Data!CT62))),"-")</f>
        <v>-</v>
      </c>
      <c r="CU64" s="72" t="str">
        <f>IF(ISNUMBER(T1_Data!CU62),IF(T1_Data!CU62=-999,"NA",IF(T1_Data!CU62&lt;1, "&lt;1", IF(T1_Data!CU62&gt;99, "&gt;99", T1_Data!CU62))),"-")</f>
        <v>-</v>
      </c>
      <c r="CV64" s="72" t="str">
        <f>IF(ISNUMBER(T1_Data!CV62),IF(T1_Data!CV62=-999,"NA",IF(T1_Data!CV62&lt;1, "&lt;1", IF(T1_Data!CV62&gt;99, "&gt;99", T1_Data!CV62))),"-")</f>
        <v>-</v>
      </c>
      <c r="CW64" s="72" t="str">
        <f>IF(ISNUMBER(T1_Data!CW62),IF(T1_Data!CW62=-999,"NA",IF(T1_Data!CW62&lt;1, "&lt;1", IF(T1_Data!CW62&gt;99, "&gt;99", T1_Data!CW62))),"-")</f>
        <v>-</v>
      </c>
      <c r="CX64" s="72" t="str">
        <f>IF(ISNUMBER(T1_Data!CX62),IF(T1_Data!CX62=-999,"NA",IF(T1_Data!CX62&lt;1, "&lt;1", IF(T1_Data!CX62&gt;99, "&gt;99", T1_Data!CX62))),"-")</f>
        <v>-</v>
      </c>
      <c r="CY64" s="72" t="str">
        <f>IF(ISNUMBER(T1_Data!CY62),IF(T1_Data!CY62=-999,"NA",IF(T1_Data!CY62&lt;1, "&lt;1", IF(T1_Data!CY62&gt;99, "&gt;99", T1_Data!CY62))),"-")</f>
        <v>-</v>
      </c>
      <c r="CZ64" s="72" t="str">
        <f>IF(ISNUMBER(T1_Data!CZ62),IF(T1_Data!CZ62=-999,"NA",IF(T1_Data!CZ62&lt;1, "&lt;1", IF(T1_Data!CZ62&gt;99, "&gt;99", T1_Data!CZ62))),"-")</f>
        <v>-</v>
      </c>
      <c r="DA64" s="72" t="str">
        <f>IF(ISNUMBER(T1_Data!DA62),IF(T1_Data!DA62=-999,"NA",IF(T1_Data!DA62&lt;1, "&lt;1", IF(T1_Data!DA62&gt;99, "&gt;99", T1_Data!DA62))),"-")</f>
        <v>-</v>
      </c>
      <c r="DB64" s="72" t="str">
        <f>IF(ISNUMBER(T1_Data!DB62),IF(T1_Data!DB62=-999,"NA",IF(T1_Data!DB62&lt;1, "&lt;1", IF(T1_Data!DB62&gt;99, "&gt;99", T1_Data!DB62))),"-")</f>
        <v>-</v>
      </c>
      <c r="DC64" s="72" t="str">
        <f>IF(ISNUMBER(T1_Data!DC62),IF(T1_Data!DC62=-999,"NA",IF(T1_Data!DC62&lt;1, "&lt;1", IF(T1_Data!DC62&gt;99, "&gt;99", T1_Data!DC62))),"-")</f>
        <v>-</v>
      </c>
      <c r="DD64" s="72" t="str">
        <f>IF(ISNUMBER(T1_Data!DD62),IF(T1_Data!DD62=-999,"NA",IF(T1_Data!DD62&lt;1, "&lt;1", IF(T1_Data!DD62&gt;99, "&gt;99", T1_Data!DD62))),"-")</f>
        <v>-</v>
      </c>
      <c r="DE64" s="72" t="str">
        <f>IF(ISNUMBER(T1_Data!DE62),IF(T1_Data!DE62=-999,"NA",IF(T1_Data!DE62&lt;1, "&lt;1", IF(T1_Data!DE62&gt;99, "&gt;99", T1_Data!DE62))),"-")</f>
        <v>-</v>
      </c>
      <c r="DF64" s="72" t="str">
        <f>IF(ISNUMBER(T1_Data!DF62),IF(T1_Data!DF62=-999,"NA",IF(T1_Data!DF62&lt;1, "&lt;1", IF(T1_Data!DF62&gt;99, "&gt;99", T1_Data!DF62))),"-")</f>
        <v>-</v>
      </c>
      <c r="DG64" s="72" t="str">
        <f>IF(ISNUMBER(T1_Data!DG62),IF(T1_Data!DG62=-999,"NA",IF(T1_Data!DG62&lt;1, "&lt;1", IF(T1_Data!DG62&gt;99, "&gt;99", T1_Data!DG62))),"-")</f>
        <v>-</v>
      </c>
      <c r="DH64" s="72" t="str">
        <f>IF(ISNUMBER(T1_Data!DH62),IF(T1_Data!DH62=-999,"NA",IF(T1_Data!DH62&lt;1, "&lt;1", IF(T1_Data!DH62&gt;99, "&gt;99", T1_Data!DH62))),"-")</f>
        <v>-</v>
      </c>
      <c r="DI64" s="72" t="str">
        <f>IF(ISNUMBER(T1_Data!DI62),IF(T1_Data!DI62=-999,"NA",IF(T1_Data!DI62&lt;1, "&lt;1", IF(T1_Data!DI62&gt;99, "&gt;99", T1_Data!DI62))),"-")</f>
        <v>-</v>
      </c>
      <c r="DJ64" s="72" t="str">
        <f>IF(ISNUMBER(T1_Data!DJ62),IF(T1_Data!DJ62=-999,"NA",IF(T1_Data!DJ62&lt;1, "&lt;1", IF(T1_Data!DJ62&gt;99, "&gt;99", T1_Data!DJ62))),"-")</f>
        <v>-</v>
      </c>
      <c r="DK64" s="72" t="str">
        <f>IF(ISNUMBER(T1_Data!DK62),IF(T1_Data!DK62=-999,"NA",IF(T1_Data!DK62&lt;1, "&lt;1", IF(T1_Data!DK62&gt;99, "&gt;99", T1_Data!DK62))),"-")</f>
        <v>-</v>
      </c>
      <c r="DL64" s="72" t="str">
        <f>IF(ISNUMBER(T1_Data!DL62),IF(T1_Data!DL62=-999,"NA",IF(T1_Data!DL62&lt;1, "&lt;1", IF(T1_Data!DL62&gt;99, "&gt;99", T1_Data!DL62))),"-")</f>
        <v>-</v>
      </c>
      <c r="DM64" s="72" t="str">
        <f>IF(ISNUMBER(T1_Data!DM62),IF(T1_Data!DM62=-999,"NA",IF(T1_Data!DM62&lt;1, "&lt;1", IF(T1_Data!DM62&gt;99, "&gt;99", T1_Data!DM62))),"-")</f>
        <v>-</v>
      </c>
      <c r="DN64" s="72" t="str">
        <f>IF(ISNUMBER(T1_Data!DN62),IF(T1_Data!DN62=-999,"NA",IF(T1_Data!DN62&lt;1, "&lt;1", IF(T1_Data!DN62&gt;99, "&gt;99", T1_Data!DN62))),"-")</f>
        <v>-</v>
      </c>
      <c r="DO64" s="72" t="str">
        <f>IF(ISNUMBER(T1_Data!DO62),IF(T1_Data!DO62=-999,"NA",IF(T1_Data!DO62&lt;1, "&lt;1", IF(T1_Data!DO62&gt;99, "&gt;99", T1_Data!DO62))),"-")</f>
        <v>-</v>
      </c>
      <c r="DP64" s="72" t="str">
        <f>IF(ISNUMBER(T1_Data!DP62),IF(T1_Data!DP62=-999,"NA",IF(T1_Data!DP62&lt;1, "&lt;1", IF(T1_Data!DP62&gt;99, "&gt;99", T1_Data!DP62))),"-")</f>
        <v>-</v>
      </c>
      <c r="DQ64" s="72" t="str">
        <f>IF(ISNUMBER(T1_Data!DQ62),IF(T1_Data!DQ62=-999,"NA",IF(T1_Data!DQ62&lt;1, "&lt;1", IF(T1_Data!DQ62&gt;99, "&gt;99", T1_Data!DQ62))),"-")</f>
        <v>-</v>
      </c>
      <c r="DR64" s="72" t="str">
        <f>IF(ISNUMBER(T1_Data!DR62),IF(T1_Data!DR62=-999,"NA",IF(T1_Data!DR62&lt;1, "&lt;1", IF(T1_Data!DR62&gt;99, "&gt;99", T1_Data!DR62))),"-")</f>
        <v>-</v>
      </c>
      <c r="DS64" s="72" t="str">
        <f>IF(ISNUMBER(T1_Data!DS62),IF(T1_Data!DS62=-999,"NA",IF(T1_Data!DS62&lt;1, "&lt;1", IF(T1_Data!DS62&gt;99, "&gt;99", T1_Data!DS62))),"-")</f>
        <v>-</v>
      </c>
      <c r="DT64" s="72" t="str">
        <f>IF(ISNUMBER(T1_Data!DT62),IF(T1_Data!DT62=-999,"NA",IF(T1_Data!DT62&lt;1, "&lt;1", IF(T1_Data!DT62&gt;99, "&gt;99", T1_Data!DT62))),"-")</f>
        <v>-</v>
      </c>
      <c r="DU64" s="72" t="str">
        <f>IF(ISNUMBER(T1_Data!DU62),IF(T1_Data!DU62=-999,"NA",IF(T1_Data!DU62&lt;1, "&lt;1", IF(T1_Data!DU62&gt;99, "&gt;99", T1_Data!DU62))),"-")</f>
        <v>-</v>
      </c>
      <c r="DV64" s="72" t="str">
        <f>IF(ISNUMBER(T1_Data!DV62),IF(T1_Data!DV62=-999,"NA",IF(T1_Data!DV62&lt;1, "&lt;1", IF(T1_Data!DV62&gt;99, "&gt;99", T1_Data!DV62))),"-")</f>
        <v>-</v>
      </c>
      <c r="DW64" s="72" t="str">
        <f>IF(ISNUMBER(T1_Data!DW62),IF(T1_Data!DW62=-999,"NA",IF(T1_Data!DW62&lt;1, "&lt;1", IF(T1_Data!DW62&gt;99, "&gt;99", T1_Data!DW62))),"-")</f>
        <v>-</v>
      </c>
      <c r="DX64" s="72" t="str">
        <f>IF(ISNUMBER(T1_Data!DX62),IF(T1_Data!DX62=-999,"NA",IF(T1_Data!DX62&lt;1, "&lt;1", IF(T1_Data!DX62&gt;99, "&gt;99", T1_Data!DX62))),"-")</f>
        <v>-</v>
      </c>
      <c r="DY64" s="72" t="str">
        <f>IF(ISNUMBER(T1_Data!DY62),IF(T1_Data!DY62=-999,"NA",IF(T1_Data!DY62&lt;1, "&lt;1", IF(T1_Data!DY62&gt;99, "&gt;99", T1_Data!DY62))),"-")</f>
        <v>-</v>
      </c>
      <c r="DZ64" s="72" t="str">
        <f>IF(ISNUMBER(T1_Data!DZ62),IF(T1_Data!DZ62=-999,"NA",IF(T1_Data!DZ62&lt;1, "&lt;1", IF(T1_Data!DZ62&gt;99, "&gt;99", T1_Data!DZ62))),"-")</f>
        <v>-</v>
      </c>
      <c r="EA64" s="72" t="str">
        <f>IF(ISNUMBER(T1_Data!EA62),IF(T1_Data!EA62=-999,"NA",IF(T1_Data!EA62&lt;1, "&lt;1", IF(T1_Data!EA62&gt;99, "&gt;99", T1_Data!EA62))),"-")</f>
        <v>-</v>
      </c>
      <c r="EB64" s="72" t="str">
        <f>IF(ISNUMBER(T1_Data!EB62),IF(T1_Data!EB62=-999,"NA",IF(T1_Data!EB62&lt;1, "&lt;1", IF(T1_Data!EB62&gt;99, "&gt;99", T1_Data!EB62))),"-")</f>
        <v>-</v>
      </c>
      <c r="EC64" s="72" t="str">
        <f>IF(ISNUMBER(T1_Data!EC62),IF(T1_Data!EC62=-999,"NA",IF(T1_Data!EC62&lt;1, "&lt;1", IF(T1_Data!EC62&gt;99, "&gt;99", T1_Data!EC62))),"-")</f>
        <v>-</v>
      </c>
      <c r="ED64" s="72" t="str">
        <f>IF(ISNUMBER(T1_Data!ED62),IF(T1_Data!ED62=-999,"NA",IF(T1_Data!ED62&lt;1, "&lt;1", IF(T1_Data!ED62&gt;99, "&gt;99", T1_Data!ED62))),"-")</f>
        <v>-</v>
      </c>
      <c r="EE64" s="72" t="str">
        <f>IF(ISNUMBER(T1_Data!EE62),IF(T1_Data!EE62=-999,"NA",IF(T1_Data!EE62&lt;1, "&lt;1", IF(T1_Data!EE62&gt;99, "&gt;99", T1_Data!EE62))),"-")</f>
        <v>-</v>
      </c>
      <c r="EF64" s="72" t="str">
        <f>IF(ISNUMBER(T1_Data!EF62),IF(T1_Data!EF62=-999,"NA",IF(T1_Data!EF62&lt;1, "&lt;1", IF(T1_Data!EF62&gt;99, "&gt;99", T1_Data!EF62))),"-")</f>
        <v>-</v>
      </c>
      <c r="EG64" s="72" t="str">
        <f>IF(ISNUMBER(T1_Data!EG62),IF(T1_Data!EG62=-999,"NA",IF(T1_Data!EG62&lt;1, "&lt;1", IF(T1_Data!EG62&gt;99, "&gt;99", T1_Data!EG62))),"-")</f>
        <v>-</v>
      </c>
      <c r="EH64" s="72" t="str">
        <f>IF(ISNUMBER(T1_Data!EH62),IF(T1_Data!EH62=-999,"NA",IF(T1_Data!EH62&lt;1, "&lt;1", IF(T1_Data!EH62&gt;99, "&gt;99", T1_Data!EH62))),"-")</f>
        <v>-</v>
      </c>
      <c r="EI64" s="72" t="str">
        <f>IF(ISNUMBER(T1_Data!EI62),IF(T1_Data!EI62=-999,"NA",IF(T1_Data!EI62&lt;1, "&lt;1", IF(T1_Data!EI62&gt;99, "&gt;99", T1_Data!EI62))),"-")</f>
        <v>-</v>
      </c>
      <c r="EJ64" s="72" t="str">
        <f>IF(ISNUMBER(T1_Data!EJ62),IF(T1_Data!EJ62=-999,"NA",IF(T1_Data!EJ62&lt;1, "&lt;1", IF(T1_Data!EJ62&gt;99, "&gt;99", T1_Data!EJ62))),"-")</f>
        <v>-</v>
      </c>
      <c r="EK64" s="72" t="str">
        <f>IF(ISNUMBER(T1_Data!EK62),IF(T1_Data!EK62=-999,"NA",IF(T1_Data!EK62&lt;1, "&lt;1", IF(T1_Data!EK62&gt;99, "&gt;99", T1_Data!EK62))),"-")</f>
        <v>-</v>
      </c>
      <c r="EL64" s="72" t="str">
        <f>IF(ISNUMBER(T1_Data!EL62),IF(T1_Data!EL62=-999,"NA",IF(T1_Data!EL62&lt;1, "&lt;1", IF(T1_Data!EL62&gt;99, "&gt;99", T1_Data!EL62))),"-")</f>
        <v>-</v>
      </c>
      <c r="EM64" s="72" t="str">
        <f>IF(ISNUMBER(T1_Data!EM62),IF(T1_Data!EM62=-999,"NA",IF(T1_Data!EM62&lt;1, "&lt;1", IF(T1_Data!EM62&gt;99, "&gt;99", T1_Data!EM62))),"-")</f>
        <v>-</v>
      </c>
      <c r="EN64" s="72" t="str">
        <f>IF(ISNUMBER(T1_Data!EN62),IF(T1_Data!EN62=-999,"NA",IF(T1_Data!EN62&lt;1, "&lt;1", IF(T1_Data!EN62&gt;99, "&gt;99", T1_Data!EN62))),"-")</f>
        <v>-</v>
      </c>
      <c r="EO64" s="72" t="str">
        <f>IF(ISNUMBER(T1_Data!EO62),IF(T1_Data!EO62=-999,"NA",IF(T1_Data!EO62&lt;1, "&lt;1", IF(T1_Data!EO62&gt;99, "&gt;99", T1_Data!EO62))),"-")</f>
        <v>-</v>
      </c>
      <c r="EP64" s="72" t="str">
        <f>IF(ISNUMBER(T1_Data!EP62),IF(T1_Data!EP62=-999,"NA",IF(T1_Data!EP62&lt;1, "&lt;1", IF(T1_Data!EP62&gt;99, "&gt;99", T1_Data!EP62))),"-")</f>
        <v>-</v>
      </c>
      <c r="EQ64" s="72" t="str">
        <f>IF(ISNUMBER(T1_Data!EQ62),IF(T1_Data!EQ62=-999,"NA",IF(T1_Data!EQ62&lt;1, "&lt;1", IF(T1_Data!EQ62&gt;99, "&gt;99", T1_Data!EQ62))),"-")</f>
        <v>-</v>
      </c>
      <c r="ER64" s="72" t="str">
        <f>IF(ISNUMBER(T1_Data!ER62),IF(T1_Data!ER62=-999,"NA",IF(T1_Data!ER62&lt;1, "&lt;1", IF(T1_Data!ER62&gt;99, "&gt;99", T1_Data!ER62))),"-")</f>
        <v>-</v>
      </c>
      <c r="ES64" s="72" t="str">
        <f>IF(ISNUMBER(T1_Data!ES62),IF(T1_Data!ES62=-999,"NA",IF(T1_Data!ES62&lt;1, "&lt;1", IF(T1_Data!ES62&gt;99, "&gt;99", T1_Data!ES62))),"-")</f>
        <v>-</v>
      </c>
      <c r="ET64" s="72" t="str">
        <f>IF(ISNUMBER(T1_Data!ET62),IF(T1_Data!ET62=-999,"NA",IF(T1_Data!ET62&lt;1, "&lt;1", IF(T1_Data!ET62&gt;99, "&gt;99", T1_Data!ET62))),"-")</f>
        <v>-</v>
      </c>
      <c r="EU64" s="72" t="str">
        <f>IF(ISNUMBER(T1_Data!EU62),IF(T1_Data!EU62=-999,"NA",IF(T1_Data!EU62&lt;1, "&lt;1", IF(T1_Data!EU62&gt;99, "&gt;99", T1_Data!EU62))),"-")</f>
        <v>-</v>
      </c>
      <c r="EV64" s="72" t="str">
        <f>IF(ISNUMBER(T1_Data!EV62),IF(T1_Data!EV62=-999,"NA",IF(T1_Data!EV62&lt;1, "&lt;1", IF(T1_Data!EV62&gt;99, "&gt;99", T1_Data!EV62))),"-")</f>
        <v>-</v>
      </c>
      <c r="EW64" s="72" t="str">
        <f>IF(ISNUMBER(T1_Data!EW62),IF(T1_Data!EW62=-999,"NA",IF(T1_Data!EW62&lt;1, "&lt;1", IF(T1_Data!EW62&gt;99, "&gt;99", T1_Data!EW62))),"-")</f>
        <v>-</v>
      </c>
      <c r="EX64" s="72" t="str">
        <f>IF(ISNUMBER(T1_Data!EX62),IF(T1_Data!EX62=-999,"NA",IF(T1_Data!EX62&lt;1, "&lt;1", IF(T1_Data!EX62&gt;99, "&gt;99", T1_Data!EX62))),"-")</f>
        <v>-</v>
      </c>
      <c r="EY64" s="72" t="str">
        <f>IF(ISNUMBER(T1_Data!EY62),IF(T1_Data!EY62=-999,"NA",IF(T1_Data!EY62&lt;1, "&lt;1", IF(T1_Data!EY62&gt;99, "&gt;99", T1_Data!EY62))),"-")</f>
        <v>-</v>
      </c>
      <c r="EZ64" s="72" t="str">
        <f>IF(ISNUMBER(T1_Data!EZ62),IF(T1_Data!EZ62=-999,"NA",IF(T1_Data!EZ62&lt;1, "&lt;1", IF(T1_Data!EZ62&gt;99, "&gt;99", T1_Data!EZ62))),"-")</f>
        <v>-</v>
      </c>
      <c r="FA64" s="72" t="str">
        <f>IF(ISNUMBER(T1_Data!FA62),IF(T1_Data!FA62=-999,"NA",IF(T1_Data!FA62&lt;1, "&lt;1", IF(T1_Data!FA62&gt;99, "&gt;99", T1_Data!FA62))),"-")</f>
        <v>-</v>
      </c>
      <c r="FB64" s="72" t="str">
        <f>IF(ISNUMBER(T1_Data!FB62),IF(T1_Data!FB62=-999,"NA",IF(T1_Data!FB62&lt;1, "&lt;1", IF(T1_Data!FB62&gt;99, "&gt;99", T1_Data!FB62))),"-")</f>
        <v>-</v>
      </c>
      <c r="FC64" s="72" t="str">
        <f>IF(ISNUMBER(T1_Data!FC62),IF(T1_Data!FC62=-999,"NA",IF(T1_Data!FC62&lt;1, "&lt;1", IF(T1_Data!FC62&gt;99, "&gt;99", T1_Data!FC62))),"-")</f>
        <v>-</v>
      </c>
      <c r="FD64" s="72" t="str">
        <f>IF(ISNUMBER(T1_Data!FD62),IF(T1_Data!FD62=-999,"NA",IF(T1_Data!FD62&lt;1, "&lt;1", IF(T1_Data!FD62&gt;99, "&gt;99", T1_Data!FD62))),"-")</f>
        <v>-</v>
      </c>
      <c r="FE64" s="72" t="str">
        <f>IF(ISNUMBER(T1_Data!FE62),IF(T1_Data!FE62=-999,"NA",IF(T1_Data!FE62&lt;1, "&lt;1", IF(T1_Data!FE62&gt;99, "&gt;99", T1_Data!FE62))),"-")</f>
        <v>-</v>
      </c>
      <c r="FF64" s="72" t="str">
        <f>IF(ISNUMBER(T1_Data!FF62),IF(T1_Data!FF62=-999,"NA",IF(T1_Data!FF62&lt;1, "&lt;1", IF(T1_Data!FF62&gt;99, "&gt;99", T1_Data!FF62))),"-")</f>
        <v>-</v>
      </c>
      <c r="FG64" s="72" t="str">
        <f>IF(ISNUMBER(T1_Data!FG62),IF(T1_Data!FG62=-999,"NA",IF(T1_Data!FG62&lt;1, "&lt;1", IF(T1_Data!FG62&gt;99, "&gt;99", T1_Data!FG62))),"-")</f>
        <v>-</v>
      </c>
      <c r="FH64" s="72" t="str">
        <f>IF(ISNUMBER(T1_Data!FH62),IF(T1_Data!FH62=-999,"NA",IF(T1_Data!FH62&lt;1, "&lt;1", IF(T1_Data!FH62&gt;99, "&gt;99", T1_Data!FH62))),"-")</f>
        <v>-</v>
      </c>
      <c r="FI64" s="72" t="str">
        <f>IF(ISNUMBER(T1_Data!FI62),IF(T1_Data!FI62=-999,"NA",IF(T1_Data!FI62&lt;1, "&lt;1", IF(T1_Data!FI62&gt;99, "&gt;99", T1_Data!FI62))),"-")</f>
        <v>-</v>
      </c>
      <c r="FJ64" s="72" t="str">
        <f>IF(ISNUMBER(T1_Data!FJ62),IF(T1_Data!FJ62=-999,"NA",IF(T1_Data!FJ62&lt;1, "&lt;1", IF(T1_Data!FJ62&gt;99, "&gt;99", T1_Data!FJ62))),"-")</f>
        <v>-</v>
      </c>
      <c r="FK64" s="72" t="str">
        <f>IF(ISNUMBER(T1_Data!FK62),IF(T1_Data!FK62=-999,"NA",IF(T1_Data!FK62&lt;1, "&lt;1", IF(T1_Data!FK62&gt;99, "&gt;99", T1_Data!FK62))),"-")</f>
        <v>-</v>
      </c>
      <c r="FL64" s="72" t="str">
        <f>IF(ISNUMBER(T1_Data!FL62),IF(T1_Data!FL62=-999,"NA",IF(T1_Data!FL62&lt;1, "&lt;1", IF(T1_Data!FL62&gt;99, "&gt;99", T1_Data!FL62))),"-")</f>
        <v>-</v>
      </c>
      <c r="FM64" s="72" t="str">
        <f>IF(ISNUMBER(T1_Data!FM62),IF(T1_Data!FM62=-999,"NA",IF(T1_Data!FM62&lt;1, "&lt;1", IF(T1_Data!FM62&gt;99, "&gt;99", T1_Data!FM62))),"-")</f>
        <v>-</v>
      </c>
      <c r="FN64" s="72" t="str">
        <f>IF(ISNUMBER(T1_Data!FN62),IF(T1_Data!FN62=-999,"NA",IF(T1_Data!FN62&lt;1, "&lt;1", IF(T1_Data!FN62&gt;99, "&gt;99", T1_Data!FN62))),"-")</f>
        <v>-</v>
      </c>
      <c r="FO64" s="72" t="str">
        <f>IF(ISNUMBER(T1_Data!FO62),IF(T1_Data!FO62=-999,"NA",IF(T1_Data!FO62&lt;1, "&lt;1", IF(T1_Data!FO62&gt;99, "&gt;99", T1_Data!FO62))),"-")</f>
        <v>-</v>
      </c>
      <c r="FP64" s="72" t="str">
        <f>IF(ISNUMBER(T1_Data!FP62),IF(T1_Data!FP62=-999,"NA",IF(T1_Data!FP62&lt;1, "&lt;1", IF(T1_Data!FP62&gt;99, "&gt;99", T1_Data!FP62))),"-")</f>
        <v>-</v>
      </c>
      <c r="FQ64" s="72" t="str">
        <f>IF(ISNUMBER(T1_Data!FQ62),IF(T1_Data!FQ62=-999,"NA",IF(T1_Data!FQ62&lt;1, "&lt;1", IF(T1_Data!FQ62&gt;99, "&gt;99", T1_Data!FQ62))),"-")</f>
        <v>-</v>
      </c>
      <c r="FR64" s="72" t="str">
        <f>IF(ISNUMBER(T1_Data!FR62),IF(T1_Data!FR62=-999,"NA",IF(T1_Data!FR62&lt;1, "&lt;1", IF(T1_Data!FR62&gt;99, "&gt;99", T1_Data!FR62))),"-")</f>
        <v>-</v>
      </c>
      <c r="FS64" s="72" t="str">
        <f>IF(ISNUMBER(T1_Data!FS62),IF(T1_Data!FS62=-999,"NA",IF(T1_Data!FS62&lt;1, "&lt;1", IF(T1_Data!FS62&gt;99, "&gt;99", T1_Data!FS62))),"-")</f>
        <v>-</v>
      </c>
      <c r="FT64" s="72" t="str">
        <f>IF(ISNUMBER(T1_Data!FT62),IF(T1_Data!FT62=-999,"NA",IF(T1_Data!FT62&lt;1, "&lt;1", IF(T1_Data!FT62&gt;99, "&gt;99", T1_Data!FT62))),"-")</f>
        <v>-</v>
      </c>
      <c r="FU64" s="72" t="str">
        <f>IF(ISNUMBER(T1_Data!FU62),IF(T1_Data!FU62=-999,"NA",IF(T1_Data!FU62&lt;1, "&lt;1", IF(T1_Data!FU62&gt;99, "&gt;99", T1_Data!FU62))),"-")</f>
        <v>-</v>
      </c>
      <c r="FV64" s="72" t="str">
        <f>IF(ISNUMBER(T1_Data!FV62),IF(T1_Data!FV62=-999,"NA",IF(T1_Data!FV62&lt;1, "&lt;1", IF(T1_Data!FV62&gt;99, "&gt;99", T1_Data!FV62))),"-")</f>
        <v>-</v>
      </c>
      <c r="FW64" s="72" t="str">
        <f>IF(ISNUMBER(T1_Data!FW62),IF(T1_Data!FW62=-999,"NA",IF(T1_Data!FW62&lt;1, "&lt;1", IF(T1_Data!FW62&gt;99, "&gt;99", T1_Data!FW62))),"-")</f>
        <v>-</v>
      </c>
      <c r="FX64" s="71" t="str">
        <f>IF(ISBLANK(T1_Data!FX62), "", T1_Data!FX62)</f>
        <v/>
      </c>
    </row>
    <row r="65" spans="1:180" x14ac:dyDescent="0.25">
      <c r="A65" s="71" t="str">
        <f>IF(ISBLANK(T1_Data!A63), "", T1_Data!A63)</f>
        <v/>
      </c>
      <c r="B65" s="72" t="str">
        <f>IF(ISNUMBER(T1_Data!B63), T1_Data!B63,"-")</f>
        <v>-</v>
      </c>
      <c r="C65" s="72" t="str">
        <f>IF(ISNUMBER(T1_Data!C63),IF(T1_Data!C63=-999,"NA",IF(T1_Data!C63&lt;1, "&lt;1", IF(T1_Data!C63&gt;99, "&gt;99", T1_Data!C63))),"-")</f>
        <v>-</v>
      </c>
      <c r="D65" s="72" t="str">
        <f>IF(ISNUMBER(T1_Data!D63),IF(T1_Data!D63=-999,"NA",IF(T1_Data!D63&lt;1, "&lt;1", IF(T1_Data!D63&gt;99, "&gt;99", T1_Data!D63))),"-")</f>
        <v>-</v>
      </c>
      <c r="E65" s="72" t="str">
        <f>IF(ISNUMBER(T1_Data!E63),IF(T1_Data!E63=-999,"NA",IF(T1_Data!E63&lt;1, "&lt;1", IF(T1_Data!E63&gt;99, "&gt;99", T1_Data!E63))),"-")</f>
        <v>-</v>
      </c>
      <c r="F65" s="72" t="str">
        <f>IF(ISNUMBER(T1_Data!F63),IF(T1_Data!F63=-999,"NA",IF(T1_Data!F63&lt;1, "&lt;1", IF(T1_Data!F63&gt;99, "&gt;99", T1_Data!F63))),"-")</f>
        <v>-</v>
      </c>
      <c r="G65" s="72" t="str">
        <f>IF(ISNUMBER(T1_Data!G63),IF(T1_Data!G63=-999,"NA",IF(T1_Data!G63&lt;1, "&lt;1", IF(T1_Data!G63&gt;99, "&gt;99", T1_Data!G63))),"-")</f>
        <v>-</v>
      </c>
      <c r="H65" s="72" t="str">
        <f>IF(ISNUMBER(T1_Data!H63),IF(T1_Data!H63=-999,"NA",IF(T1_Data!H63&lt;1, "&lt;1", IF(T1_Data!H63&gt;99, "&gt;99", T1_Data!H63))),"-")</f>
        <v>-</v>
      </c>
      <c r="I65" s="72" t="str">
        <f>IF(ISNUMBER(T1_Data!I63),IF(T1_Data!I63=-999,"NA",IF(T1_Data!I63&lt;1, "&lt;1", IF(T1_Data!I63&gt;99, "&gt;99", T1_Data!I63))),"-")</f>
        <v>-</v>
      </c>
      <c r="J65" s="72" t="str">
        <f>IF(ISNUMBER(T1_Data!J63),IF(T1_Data!J63=-999,"NA",IF(T1_Data!J63&lt;1, "&lt;1", IF(T1_Data!J63&gt;99, "&gt;99", T1_Data!J63))),"-")</f>
        <v>-</v>
      </c>
      <c r="K65" s="72" t="str">
        <f>IF(ISNUMBER(T1_Data!K63),IF(T1_Data!K63=-999,"NA",IF(T1_Data!K63&lt;1, "&lt;1", IF(T1_Data!K63&gt;99, "&gt;99", T1_Data!K63))),"-")</f>
        <v>-</v>
      </c>
      <c r="L65" s="72" t="str">
        <f>IF(ISNUMBER(T1_Data!L63),IF(T1_Data!L63=-999,"NA",IF(T1_Data!L63&lt;1, "&lt;1", IF(T1_Data!L63&gt;99, "&gt;99", T1_Data!L63))),"-")</f>
        <v>-</v>
      </c>
      <c r="M65" s="72" t="str">
        <f>IF(ISNUMBER(T1_Data!M63),IF(T1_Data!M63=-999,"NA",IF(T1_Data!M63&lt;1, "&lt;1", IF(T1_Data!M63&gt;99, "&gt;99", T1_Data!M63))),"-")</f>
        <v>-</v>
      </c>
      <c r="N65" s="72" t="str">
        <f>IF(ISNUMBER(T1_Data!N63),IF(T1_Data!N63=-999,"NA",IF(T1_Data!N63&lt;1, "&lt;1", IF(T1_Data!N63&gt;99, "&gt;99", T1_Data!N63))),"-")</f>
        <v>-</v>
      </c>
      <c r="O65" s="72" t="str">
        <f>IF(ISNUMBER(T1_Data!O63),IF(T1_Data!O63=-999,"NA",IF(T1_Data!O63&lt;1, "&lt;1", IF(T1_Data!O63&gt;99, "&gt;99", T1_Data!O63))),"-")</f>
        <v>-</v>
      </c>
      <c r="P65" s="72" t="str">
        <f>IF(ISNUMBER(T1_Data!P63),IF(T1_Data!P63=-999,"NA",IF(T1_Data!P63&lt;1, "&lt;1", IF(T1_Data!P63&gt;99, "&gt;99", T1_Data!P63))),"-")</f>
        <v>-</v>
      </c>
      <c r="Q65" s="72" t="str">
        <f>IF(ISNUMBER(T1_Data!Q63),IF(T1_Data!Q63=-999,"NA",IF(T1_Data!Q63&lt;1, "&lt;1", IF(T1_Data!Q63&gt;99, "&gt;99", T1_Data!Q63))),"-")</f>
        <v>-</v>
      </c>
      <c r="R65" s="72" t="str">
        <f>IF(ISNUMBER(T1_Data!R63),IF(T1_Data!R63=-999,"NA",IF(T1_Data!R63&lt;1, "&lt;1", IF(T1_Data!R63&gt;99, "&gt;99", T1_Data!R63))),"-")</f>
        <v>-</v>
      </c>
      <c r="S65" s="72" t="str">
        <f>IF(ISNUMBER(T1_Data!S63),IF(T1_Data!S63=-999,"NA",IF(T1_Data!S63&lt;1, "&lt;1", IF(T1_Data!S63&gt;99, "&gt;99", T1_Data!S63))),"-")</f>
        <v>-</v>
      </c>
      <c r="T65" s="72" t="str">
        <f>IF(ISNUMBER(T1_Data!T63),IF(T1_Data!T63=-999,"NA",IF(T1_Data!T63&lt;1, "&lt;1", IF(T1_Data!T63&gt;99, "&gt;99", T1_Data!T63))),"-")</f>
        <v>-</v>
      </c>
      <c r="U65" s="72" t="str">
        <f>IF(ISNUMBER(T1_Data!U63),IF(T1_Data!U63=-999,"NA",IF(T1_Data!U63&lt;1, "&lt;1", IF(T1_Data!U63&gt;99, "&gt;99", T1_Data!U63))),"-")</f>
        <v>-</v>
      </c>
      <c r="V65" s="72" t="str">
        <f>IF(ISNUMBER(T1_Data!V63),IF(T1_Data!V63=-999,"NA",IF(T1_Data!V63&lt;1, "&lt;1", IF(T1_Data!V63&gt;99, "&gt;99", T1_Data!V63))),"-")</f>
        <v>-</v>
      </c>
      <c r="W65" s="72" t="str">
        <f>IF(ISNUMBER(T1_Data!W63),IF(T1_Data!W63=-999,"NA",IF(T1_Data!W63&lt;1, "&lt;1", IF(T1_Data!W63&gt;99, "&gt;99", T1_Data!W63))),"-")</f>
        <v>-</v>
      </c>
      <c r="X65" s="72" t="str">
        <f>IF(ISNUMBER(T1_Data!X63),IF(T1_Data!X63=-999,"NA",IF(T1_Data!X63&lt;1, "&lt;1", IF(T1_Data!X63&gt;99, "&gt;99", T1_Data!X63))),"-")</f>
        <v>-</v>
      </c>
      <c r="Y65" s="72" t="str">
        <f>IF(ISNUMBER(T1_Data!Y63),IF(T1_Data!Y63=-999,"NA",IF(T1_Data!Y63&lt;1, "&lt;1", IF(T1_Data!Y63&gt;99, "&gt;99", T1_Data!Y63))),"-")</f>
        <v>-</v>
      </c>
      <c r="Z65" s="72" t="str">
        <f>IF(ISNUMBER(T1_Data!Z63),IF(T1_Data!Z63=-999,"NA",IF(T1_Data!Z63&lt;1, "&lt;1", IF(T1_Data!Z63&gt;99, "&gt;99", T1_Data!Z63))),"-")</f>
        <v>-</v>
      </c>
      <c r="AA65" s="72" t="str">
        <f>IF(ISNUMBER(T1_Data!AA63),IF(T1_Data!AA63=-999,"NA",IF(T1_Data!AA63&lt;1, "&lt;1", IF(T1_Data!AA63&gt;99, "&gt;99", T1_Data!AA63))),"-")</f>
        <v>-</v>
      </c>
      <c r="AB65" s="72" t="str">
        <f>IF(ISNUMBER(T1_Data!AB63),IF(T1_Data!AB63=-999,"NA",IF(T1_Data!AB63&lt;1, "&lt;1", IF(T1_Data!AB63&gt;99, "&gt;99", T1_Data!AB63))),"-")</f>
        <v>-</v>
      </c>
      <c r="AC65" s="72" t="str">
        <f>IF(ISNUMBER(T1_Data!AC63),IF(T1_Data!AC63=-999,"NA",IF(T1_Data!AC63&lt;1, "&lt;1", IF(T1_Data!AC63&gt;99, "&gt;99", T1_Data!AC63))),"-")</f>
        <v>-</v>
      </c>
      <c r="AD65" s="72" t="str">
        <f>IF(ISNUMBER(T1_Data!AD63),IF(T1_Data!AD63=-999,"NA",IF(T1_Data!AD63&lt;1, "&lt;1", IF(T1_Data!AD63&gt;99, "&gt;99", T1_Data!AD63))),"-")</f>
        <v>-</v>
      </c>
      <c r="AE65" s="72" t="str">
        <f>IF(ISNUMBER(T1_Data!AE63),IF(T1_Data!AE63=-999,"NA",IF(T1_Data!AE63&lt;1, "&lt;1", IF(T1_Data!AE63&gt;99, "&gt;99", T1_Data!AE63))),"-")</f>
        <v>-</v>
      </c>
      <c r="AF65" s="72" t="str">
        <f>IF(ISNUMBER(T1_Data!AF63),IF(T1_Data!AF63=-999,"NA",IF(T1_Data!AF63&lt;1, "&lt;1", IF(T1_Data!AF63&gt;99, "&gt;99", T1_Data!AF63))),"-")</f>
        <v>-</v>
      </c>
      <c r="AG65" s="72" t="str">
        <f>IF(ISNUMBER(T1_Data!AG63),IF(T1_Data!AG63=-999,"NA",IF(T1_Data!AG63&lt;1, "&lt;1", IF(T1_Data!AG63&gt;99, "&gt;99", T1_Data!AG63))),"-")</f>
        <v>-</v>
      </c>
      <c r="AH65" s="72" t="str">
        <f>IF(ISNUMBER(T1_Data!AH63),IF(T1_Data!AH63=-999,"NA",IF(T1_Data!AH63&lt;1, "&lt;1", IF(T1_Data!AH63&gt;99, "&gt;99", T1_Data!AH63))),"-")</f>
        <v>-</v>
      </c>
      <c r="AI65" s="72" t="str">
        <f>IF(ISNUMBER(T1_Data!AI63),IF(T1_Data!AI63=-999,"NA",IF(T1_Data!AI63&lt;1, "&lt;1", IF(T1_Data!AI63&gt;99, "&gt;99", T1_Data!AI63))),"-")</f>
        <v>-</v>
      </c>
      <c r="AJ65" s="72" t="str">
        <f>IF(ISNUMBER(T1_Data!AJ63),IF(T1_Data!AJ63=-999,"NA",IF(T1_Data!AJ63&lt;1, "&lt;1", IF(T1_Data!AJ63&gt;99, "&gt;99", T1_Data!AJ63))),"-")</f>
        <v>-</v>
      </c>
      <c r="AK65" s="72" t="str">
        <f>IF(ISNUMBER(T1_Data!AK63),IF(T1_Data!AK63=-999,"NA",IF(T1_Data!AK63&lt;1, "&lt;1", IF(T1_Data!AK63&gt;99, "&gt;99", T1_Data!AK63))),"-")</f>
        <v>-</v>
      </c>
      <c r="AL65" s="72" t="str">
        <f>IF(ISNUMBER(T1_Data!AL63),IF(T1_Data!AL63=-999,"NA",IF(T1_Data!AL63&lt;1, "&lt;1", IF(T1_Data!AL63&gt;99, "&gt;99", T1_Data!AL63))),"-")</f>
        <v>-</v>
      </c>
      <c r="AM65" s="72" t="str">
        <f>IF(ISNUMBER(T1_Data!AM63),IF(T1_Data!AM63=-999,"NA",IF(T1_Data!AM63&lt;1, "&lt;1", IF(T1_Data!AM63&gt;99, "&gt;99", T1_Data!AM63))),"-")</f>
        <v>-</v>
      </c>
      <c r="AN65" s="72" t="str">
        <f>IF(ISNUMBER(T1_Data!AN63),IF(T1_Data!AN63=-999,"NA",IF(T1_Data!AN63&lt;1, "&lt;1", IF(T1_Data!AN63&gt;99, "&gt;99", T1_Data!AN63))),"-")</f>
        <v>-</v>
      </c>
      <c r="AO65" s="72" t="str">
        <f>IF(ISNUMBER(T1_Data!AO63),IF(T1_Data!AO63=-999,"NA",IF(T1_Data!AO63&lt;1, "&lt;1", IF(T1_Data!AO63&gt;99, "&gt;99", T1_Data!AO63))),"-")</f>
        <v>-</v>
      </c>
      <c r="AP65" s="72" t="str">
        <f>IF(ISNUMBER(T1_Data!AP63),IF(T1_Data!AP63=-999,"NA",IF(T1_Data!AP63&lt;1, "&lt;1", IF(T1_Data!AP63&gt;99, "&gt;99", T1_Data!AP63))),"-")</f>
        <v>-</v>
      </c>
      <c r="AQ65" s="72" t="str">
        <f>IF(ISNUMBER(T1_Data!AQ63),IF(T1_Data!AQ63=-999,"NA",IF(T1_Data!AQ63&lt;1, "&lt;1", IF(T1_Data!AQ63&gt;99, "&gt;99", T1_Data!AQ63))),"-")</f>
        <v>-</v>
      </c>
      <c r="AR65" s="72" t="str">
        <f>IF(ISNUMBER(T1_Data!AR63),IF(T1_Data!AR63=-999,"NA",IF(T1_Data!AR63&lt;1, "&lt;1", IF(T1_Data!AR63&gt;99, "&gt;99", T1_Data!AR63))),"-")</f>
        <v>-</v>
      </c>
      <c r="AS65" s="72" t="str">
        <f>IF(ISNUMBER(T1_Data!AS63),IF(T1_Data!AS63=-999,"NA",IF(T1_Data!AS63&lt;1, "&lt;1", IF(T1_Data!AS63&gt;99, "&gt;99", T1_Data!AS63))),"-")</f>
        <v>-</v>
      </c>
      <c r="AT65" s="72" t="str">
        <f>IF(ISNUMBER(T1_Data!AT63),IF(T1_Data!AT63=-999,"NA",IF(T1_Data!AT63&lt;1, "&lt;1", IF(T1_Data!AT63&gt;99, "&gt;99", T1_Data!AT63))),"-")</f>
        <v>-</v>
      </c>
      <c r="AU65" s="72" t="str">
        <f>IF(ISNUMBER(T1_Data!AU63),IF(T1_Data!AU63=-999,"NA",IF(T1_Data!AU63&lt;1, "&lt;1", IF(T1_Data!AU63&gt;99, "&gt;99", T1_Data!AU63))),"-")</f>
        <v>-</v>
      </c>
      <c r="AV65" s="72" t="str">
        <f>IF(ISNUMBER(T1_Data!AV63),IF(T1_Data!AV63=-999,"NA",IF(T1_Data!AV63&lt;1, "&lt;1", IF(T1_Data!AV63&gt;99, "&gt;99", T1_Data!AV63))),"-")</f>
        <v>-</v>
      </c>
      <c r="AW65" s="72" t="str">
        <f>IF(ISNUMBER(T1_Data!AW63),IF(T1_Data!AW63=-999,"NA",IF(T1_Data!AW63&lt;1, "&lt;1", IF(T1_Data!AW63&gt;99, "&gt;99", T1_Data!AW63))),"-")</f>
        <v>-</v>
      </c>
      <c r="AX65" s="72" t="str">
        <f>IF(ISNUMBER(T1_Data!AX63),IF(T1_Data!AX63=-999,"NA",IF(T1_Data!AX63&lt;1, "&lt;1", IF(T1_Data!AX63&gt;99, "&gt;99", T1_Data!AX63))),"-")</f>
        <v>-</v>
      </c>
      <c r="AY65" s="72" t="str">
        <f>IF(ISNUMBER(T1_Data!AY63),IF(T1_Data!AY63=-999,"NA",IF(T1_Data!AY63&lt;1, "&lt;1", IF(T1_Data!AY63&gt;99, "&gt;99", T1_Data!AY63))),"-")</f>
        <v>-</v>
      </c>
      <c r="AZ65" s="72" t="str">
        <f>IF(ISNUMBER(T1_Data!AZ63),IF(T1_Data!AZ63=-999,"NA",IF(T1_Data!AZ63&lt;1, "&lt;1", IF(T1_Data!AZ63&gt;99, "&gt;99", T1_Data!AZ63))),"-")</f>
        <v>-</v>
      </c>
      <c r="BA65" s="72" t="str">
        <f>IF(ISNUMBER(T1_Data!BA63),IF(T1_Data!BA63=-999,"NA",IF(T1_Data!BA63&lt;1, "&lt;1", IF(T1_Data!BA63&gt;99, "&gt;99", T1_Data!BA63))),"-")</f>
        <v>-</v>
      </c>
      <c r="BB65" s="72" t="str">
        <f>IF(ISNUMBER(T1_Data!BB63),IF(T1_Data!BB63=-999,"NA",IF(T1_Data!BB63&lt;1, "&lt;1", IF(T1_Data!BB63&gt;99, "&gt;99", T1_Data!BB63))),"-")</f>
        <v>-</v>
      </c>
      <c r="BC65" s="72" t="str">
        <f>IF(ISNUMBER(T1_Data!BC63),IF(T1_Data!BC63=-999,"NA",IF(T1_Data!BC63&lt;1, "&lt;1", IF(T1_Data!BC63&gt;99, "&gt;99", T1_Data!BC63))),"-")</f>
        <v>-</v>
      </c>
      <c r="BD65" s="72" t="str">
        <f>IF(ISNUMBER(T1_Data!BD63),IF(T1_Data!BD63=-999,"NA",IF(T1_Data!BD63&lt;1, "&lt;1", IF(T1_Data!BD63&gt;99, "&gt;99", T1_Data!BD63))),"-")</f>
        <v>-</v>
      </c>
      <c r="BE65" s="72" t="str">
        <f>IF(ISNUMBER(T1_Data!BE63),IF(T1_Data!BE63=-999,"NA",IF(T1_Data!BE63&lt;1, "&lt;1", IF(T1_Data!BE63&gt;99, "&gt;99", T1_Data!BE63))),"-")</f>
        <v>-</v>
      </c>
      <c r="BF65" s="72" t="str">
        <f>IF(ISNUMBER(T1_Data!BF63),IF(T1_Data!BF63=-999,"NA",IF(T1_Data!BF63&lt;1, "&lt;1", IF(T1_Data!BF63&gt;99, "&gt;99", T1_Data!BF63))),"-")</f>
        <v>-</v>
      </c>
      <c r="BG65" s="72" t="str">
        <f>IF(ISNUMBER(T1_Data!BG63),IF(T1_Data!BG63=-999,"NA",IF(T1_Data!BG63&lt;1, "&lt;1", IF(T1_Data!BG63&gt;99, "&gt;99", T1_Data!BG63))),"-")</f>
        <v>-</v>
      </c>
      <c r="BH65" s="72" t="str">
        <f>IF(ISNUMBER(T1_Data!BH63),IF(T1_Data!BH63=-999,"NA",IF(T1_Data!BH63&lt;1, "&lt;1", IF(T1_Data!BH63&gt;99, "&gt;99", T1_Data!BH63))),"-")</f>
        <v>-</v>
      </c>
      <c r="BI65" s="72" t="str">
        <f>IF(ISNUMBER(T1_Data!BI63),IF(T1_Data!BI63=-999,"NA",IF(T1_Data!BI63&lt;1, "&lt;1", IF(T1_Data!BI63&gt;99, "&gt;99", T1_Data!BI63))),"-")</f>
        <v>-</v>
      </c>
      <c r="BJ65" s="72" t="str">
        <f>IF(ISNUMBER(T1_Data!BJ63),IF(T1_Data!BJ63=-999,"NA",IF(T1_Data!BJ63&lt;1, "&lt;1", IF(T1_Data!BJ63&gt;99, "&gt;99", T1_Data!BJ63))),"-")</f>
        <v>-</v>
      </c>
      <c r="BK65" s="72" t="str">
        <f>IF(ISNUMBER(T1_Data!BK63),IF(T1_Data!BK63=-999,"NA",IF(T1_Data!BK63&lt;1, "&lt;1", IF(T1_Data!BK63&gt;99, "&gt;99", T1_Data!BK63))),"-")</f>
        <v>-</v>
      </c>
      <c r="BL65" s="72" t="str">
        <f>IF(ISNUMBER(T1_Data!BL63),IF(T1_Data!BL63=-999,"NA",IF(T1_Data!BL63&lt;1, "&lt;1", IF(T1_Data!BL63&gt;99, "&gt;99", T1_Data!BL63))),"-")</f>
        <v>-</v>
      </c>
      <c r="BM65" s="72" t="str">
        <f>IF(ISNUMBER(T1_Data!BM63),IF(T1_Data!BM63=-999,"NA",IF(T1_Data!BM63&lt;1, "&lt;1", IF(T1_Data!BM63&gt;99, "&gt;99", T1_Data!BM63))),"-")</f>
        <v>-</v>
      </c>
      <c r="BN65" s="72" t="str">
        <f>IF(ISNUMBER(T1_Data!BN63),IF(T1_Data!BN63=-999,"NA",IF(T1_Data!BN63&lt;1, "&lt;1", IF(T1_Data!BN63&gt;99, "&gt;99", T1_Data!BN63))),"-")</f>
        <v>-</v>
      </c>
      <c r="BO65" s="72" t="str">
        <f>IF(ISNUMBER(T1_Data!BO63),IF(T1_Data!BO63=-999,"NA",IF(T1_Data!BO63&lt;1, "&lt;1", IF(T1_Data!BO63&gt;99, "&gt;99", T1_Data!BO63))),"-")</f>
        <v>-</v>
      </c>
      <c r="BP65" s="72" t="str">
        <f>IF(ISNUMBER(T1_Data!BP63),IF(T1_Data!BP63=-999,"NA",IF(T1_Data!BP63&lt;1, "&lt;1", IF(T1_Data!BP63&gt;99, "&gt;99", T1_Data!BP63))),"-")</f>
        <v>-</v>
      </c>
      <c r="BQ65" s="72" t="str">
        <f>IF(ISNUMBER(T1_Data!BQ63),IF(T1_Data!BQ63=-999,"NA",IF(T1_Data!BQ63&lt;1, "&lt;1", IF(T1_Data!BQ63&gt;99, "&gt;99", T1_Data!BQ63))),"-")</f>
        <v>-</v>
      </c>
      <c r="BR65" s="72" t="str">
        <f>IF(ISNUMBER(T1_Data!BR63),IF(T1_Data!BR63=-999,"NA",IF(T1_Data!BR63&lt;1, "&lt;1", IF(T1_Data!BR63&gt;99, "&gt;99", T1_Data!BR63))),"-")</f>
        <v>-</v>
      </c>
      <c r="BS65" s="72" t="str">
        <f>IF(ISNUMBER(T1_Data!BS63),IF(T1_Data!BS63=-999,"NA",IF(T1_Data!BS63&lt;1, "&lt;1", IF(T1_Data!BS63&gt;99, "&gt;99", T1_Data!BS63))),"-")</f>
        <v>-</v>
      </c>
      <c r="BT65" s="72" t="str">
        <f>IF(ISNUMBER(T1_Data!BT63),IF(T1_Data!BT63=-999,"NA",IF(T1_Data!BT63&lt;1, "&lt;1", IF(T1_Data!BT63&gt;99, "&gt;99", T1_Data!BT63))),"-")</f>
        <v>-</v>
      </c>
      <c r="BU65" s="72" t="str">
        <f>IF(ISNUMBER(T1_Data!BU63),IF(T1_Data!BU63=-999,"NA",IF(T1_Data!BU63&lt;1, "&lt;1", IF(T1_Data!BU63&gt;99, "&gt;99", T1_Data!BU63))),"-")</f>
        <v>-</v>
      </c>
      <c r="BV65" s="72" t="str">
        <f>IF(ISNUMBER(T1_Data!BV63),IF(T1_Data!BV63=-999,"NA",IF(T1_Data!BV63&lt;1, "&lt;1", IF(T1_Data!BV63&gt;99, "&gt;99", T1_Data!BV63))),"-")</f>
        <v>-</v>
      </c>
      <c r="BW65" s="72" t="str">
        <f>IF(ISNUMBER(T1_Data!BW63),IF(T1_Data!BW63=-999,"NA",IF(T1_Data!BW63&lt;1, "&lt;1", IF(T1_Data!BW63&gt;99, "&gt;99", T1_Data!BW63))),"-")</f>
        <v>-</v>
      </c>
      <c r="BX65" s="72" t="str">
        <f>IF(ISNUMBER(T1_Data!BX63),IF(T1_Data!BX63=-999,"NA",IF(T1_Data!BX63&lt;1, "&lt;1", IF(T1_Data!BX63&gt;99, "&gt;99", T1_Data!BX63))),"-")</f>
        <v>-</v>
      </c>
      <c r="BY65" s="72" t="str">
        <f>IF(ISNUMBER(T1_Data!BY63),IF(T1_Data!BY63=-999,"NA",IF(T1_Data!BY63&lt;1, "&lt;1", IF(T1_Data!BY63&gt;99, "&gt;99", T1_Data!BY63))),"-")</f>
        <v>-</v>
      </c>
      <c r="BZ65" s="72" t="str">
        <f>IF(ISNUMBER(T1_Data!BZ63),IF(T1_Data!BZ63=-999,"NA",IF(T1_Data!BZ63&lt;1, "&lt;1", IF(T1_Data!BZ63&gt;99, "&gt;99", T1_Data!BZ63))),"-")</f>
        <v>-</v>
      </c>
      <c r="CA65" s="72" t="str">
        <f>IF(ISNUMBER(T1_Data!CA63),IF(T1_Data!CA63=-999,"NA",IF(T1_Data!CA63&lt;1, "&lt;1", IF(T1_Data!CA63&gt;99, "&gt;99", T1_Data!CA63))),"-")</f>
        <v>-</v>
      </c>
      <c r="CB65" s="72" t="str">
        <f>IF(ISNUMBER(T1_Data!CB63),IF(T1_Data!CB63=-999,"NA",IF(T1_Data!CB63&lt;1, "&lt;1", IF(T1_Data!CB63&gt;99, "&gt;99", T1_Data!CB63))),"-")</f>
        <v>-</v>
      </c>
      <c r="CC65" s="72" t="str">
        <f>IF(ISNUMBER(T1_Data!CC63),IF(T1_Data!CC63=-999,"NA",IF(T1_Data!CC63&lt;1, "&lt;1", IF(T1_Data!CC63&gt;99, "&gt;99", T1_Data!CC63))),"-")</f>
        <v>-</v>
      </c>
      <c r="CD65" s="72" t="str">
        <f>IF(ISNUMBER(T1_Data!CD63),IF(T1_Data!CD63=-999,"NA",IF(T1_Data!CD63&lt;1, "&lt;1", IF(T1_Data!CD63&gt;99, "&gt;99", T1_Data!CD63))),"-")</f>
        <v>-</v>
      </c>
      <c r="CE65" s="72" t="str">
        <f>IF(ISNUMBER(T1_Data!CE63),IF(T1_Data!CE63=-999,"NA",IF(T1_Data!CE63&lt;1, "&lt;1", IF(T1_Data!CE63&gt;99, "&gt;99", T1_Data!CE63))),"-")</f>
        <v>-</v>
      </c>
      <c r="CF65" s="72" t="str">
        <f>IF(ISNUMBER(T1_Data!CF63),IF(T1_Data!CF63=-999,"NA",IF(T1_Data!CF63&lt;1, "&lt;1", IF(T1_Data!CF63&gt;99, "&gt;99", T1_Data!CF63))),"-")</f>
        <v>-</v>
      </c>
      <c r="CG65" s="72" t="str">
        <f>IF(ISNUMBER(T1_Data!CG63),IF(T1_Data!CG63=-999,"NA",IF(T1_Data!CG63&lt;1, "&lt;1", IF(T1_Data!CG63&gt;99, "&gt;99", T1_Data!CG63))),"-")</f>
        <v>-</v>
      </c>
      <c r="CH65" s="72" t="str">
        <f>IF(ISNUMBER(T1_Data!CH63),IF(T1_Data!CH63=-999,"NA",IF(T1_Data!CH63&lt;1, "&lt;1", IF(T1_Data!CH63&gt;99, "&gt;99", T1_Data!CH63))),"-")</f>
        <v>-</v>
      </c>
      <c r="CI65" s="72" t="str">
        <f>IF(ISNUMBER(T1_Data!CI63),IF(T1_Data!CI63=-999,"NA",IF(T1_Data!CI63&lt;1, "&lt;1", IF(T1_Data!CI63&gt;99, "&gt;99", T1_Data!CI63))),"-")</f>
        <v>-</v>
      </c>
      <c r="CJ65" s="72" t="str">
        <f>IF(ISNUMBER(T1_Data!CJ63),IF(T1_Data!CJ63=-999,"NA",IF(T1_Data!CJ63&lt;1, "&lt;1", IF(T1_Data!CJ63&gt;99, "&gt;99", T1_Data!CJ63))),"-")</f>
        <v>-</v>
      </c>
      <c r="CK65" s="72" t="str">
        <f>IF(ISNUMBER(T1_Data!CK63),IF(T1_Data!CK63=-999,"NA",IF(T1_Data!CK63&lt;1, "&lt;1", IF(T1_Data!CK63&gt;99, "&gt;99", T1_Data!CK63))),"-")</f>
        <v>-</v>
      </c>
      <c r="CL65" s="72" t="str">
        <f>IF(ISNUMBER(T1_Data!CL63),IF(T1_Data!CL63=-999,"NA",IF(T1_Data!CL63&lt;1, "&lt;1", IF(T1_Data!CL63&gt;99, "&gt;99", T1_Data!CL63))),"-")</f>
        <v>-</v>
      </c>
      <c r="CM65" s="72" t="str">
        <f>IF(ISNUMBER(T1_Data!CM63),IF(T1_Data!CM63=-999,"NA",IF(T1_Data!CM63&lt;1, "&lt;1", IF(T1_Data!CM63&gt;99, "&gt;99", T1_Data!CM63))),"-")</f>
        <v>-</v>
      </c>
      <c r="CN65" s="72" t="str">
        <f>IF(ISNUMBER(T1_Data!CN63),IF(T1_Data!CN63=-999,"NA",IF(T1_Data!CN63&lt;1, "&lt;1", IF(T1_Data!CN63&gt;99, "&gt;99", T1_Data!CN63))),"-")</f>
        <v>-</v>
      </c>
      <c r="CO65" s="72" t="str">
        <f>IF(ISNUMBER(T1_Data!CO63),IF(T1_Data!CO63=-999,"NA",IF(T1_Data!CO63&lt;1, "&lt;1", IF(T1_Data!CO63&gt;99, "&gt;99", T1_Data!CO63))),"-")</f>
        <v>-</v>
      </c>
      <c r="CP65" s="72" t="str">
        <f>IF(ISNUMBER(T1_Data!CP63),IF(T1_Data!CP63=-999,"NA",IF(T1_Data!CP63&lt;1, "&lt;1", IF(T1_Data!CP63&gt;99, "&gt;99", T1_Data!CP63))),"-")</f>
        <v>-</v>
      </c>
      <c r="CQ65" s="72" t="str">
        <f>IF(ISNUMBER(T1_Data!CQ63),IF(T1_Data!CQ63=-999,"NA",IF(T1_Data!CQ63&lt;1, "&lt;1", IF(T1_Data!CQ63&gt;99, "&gt;99", T1_Data!CQ63))),"-")</f>
        <v>-</v>
      </c>
      <c r="CR65" s="72" t="str">
        <f>IF(ISNUMBER(T1_Data!CR63),IF(T1_Data!CR63=-999,"NA",IF(T1_Data!CR63&lt;1, "&lt;1", IF(T1_Data!CR63&gt;99, "&gt;99", T1_Data!CR63))),"-")</f>
        <v>-</v>
      </c>
      <c r="CS65" s="72" t="str">
        <f>IF(ISNUMBER(T1_Data!CS63),IF(T1_Data!CS63=-999,"NA",IF(T1_Data!CS63&lt;1, "&lt;1", IF(T1_Data!CS63&gt;99, "&gt;99", T1_Data!CS63))),"-")</f>
        <v>-</v>
      </c>
      <c r="CT65" s="72" t="str">
        <f>IF(ISNUMBER(T1_Data!CT63),IF(T1_Data!CT63=-999,"NA",IF(T1_Data!CT63&lt;1, "&lt;1", IF(T1_Data!CT63&gt;99, "&gt;99", T1_Data!CT63))),"-")</f>
        <v>-</v>
      </c>
      <c r="CU65" s="72" t="str">
        <f>IF(ISNUMBER(T1_Data!CU63),IF(T1_Data!CU63=-999,"NA",IF(T1_Data!CU63&lt;1, "&lt;1", IF(T1_Data!CU63&gt;99, "&gt;99", T1_Data!CU63))),"-")</f>
        <v>-</v>
      </c>
      <c r="CV65" s="72" t="str">
        <f>IF(ISNUMBER(T1_Data!CV63),IF(T1_Data!CV63=-999,"NA",IF(T1_Data!CV63&lt;1, "&lt;1", IF(T1_Data!CV63&gt;99, "&gt;99", T1_Data!CV63))),"-")</f>
        <v>-</v>
      </c>
      <c r="CW65" s="72" t="str">
        <f>IF(ISNUMBER(T1_Data!CW63),IF(T1_Data!CW63=-999,"NA",IF(T1_Data!CW63&lt;1, "&lt;1", IF(T1_Data!CW63&gt;99, "&gt;99", T1_Data!CW63))),"-")</f>
        <v>-</v>
      </c>
      <c r="CX65" s="72" t="str">
        <f>IF(ISNUMBER(T1_Data!CX63),IF(T1_Data!CX63=-999,"NA",IF(T1_Data!CX63&lt;1, "&lt;1", IF(T1_Data!CX63&gt;99, "&gt;99", T1_Data!CX63))),"-")</f>
        <v>-</v>
      </c>
      <c r="CY65" s="72" t="str">
        <f>IF(ISNUMBER(T1_Data!CY63),IF(T1_Data!CY63=-999,"NA",IF(T1_Data!CY63&lt;1, "&lt;1", IF(T1_Data!CY63&gt;99, "&gt;99", T1_Data!CY63))),"-")</f>
        <v>-</v>
      </c>
      <c r="CZ65" s="72" t="str">
        <f>IF(ISNUMBER(T1_Data!CZ63),IF(T1_Data!CZ63=-999,"NA",IF(T1_Data!CZ63&lt;1, "&lt;1", IF(T1_Data!CZ63&gt;99, "&gt;99", T1_Data!CZ63))),"-")</f>
        <v>-</v>
      </c>
      <c r="DA65" s="72" t="str">
        <f>IF(ISNUMBER(T1_Data!DA63),IF(T1_Data!DA63=-999,"NA",IF(T1_Data!DA63&lt;1, "&lt;1", IF(T1_Data!DA63&gt;99, "&gt;99", T1_Data!DA63))),"-")</f>
        <v>-</v>
      </c>
      <c r="DB65" s="72" t="str">
        <f>IF(ISNUMBER(T1_Data!DB63),IF(T1_Data!DB63=-999,"NA",IF(T1_Data!DB63&lt;1, "&lt;1", IF(T1_Data!DB63&gt;99, "&gt;99", T1_Data!DB63))),"-")</f>
        <v>-</v>
      </c>
      <c r="DC65" s="72" t="str">
        <f>IF(ISNUMBER(T1_Data!DC63),IF(T1_Data!DC63=-999,"NA",IF(T1_Data!DC63&lt;1, "&lt;1", IF(T1_Data!DC63&gt;99, "&gt;99", T1_Data!DC63))),"-")</f>
        <v>-</v>
      </c>
      <c r="DD65" s="72" t="str">
        <f>IF(ISNUMBER(T1_Data!DD63),IF(T1_Data!DD63=-999,"NA",IF(T1_Data!DD63&lt;1, "&lt;1", IF(T1_Data!DD63&gt;99, "&gt;99", T1_Data!DD63))),"-")</f>
        <v>-</v>
      </c>
      <c r="DE65" s="72" t="str">
        <f>IF(ISNUMBER(T1_Data!DE63),IF(T1_Data!DE63=-999,"NA",IF(T1_Data!DE63&lt;1, "&lt;1", IF(T1_Data!DE63&gt;99, "&gt;99", T1_Data!DE63))),"-")</f>
        <v>-</v>
      </c>
      <c r="DF65" s="72" t="str">
        <f>IF(ISNUMBER(T1_Data!DF63),IF(T1_Data!DF63=-999,"NA",IF(T1_Data!DF63&lt;1, "&lt;1", IF(T1_Data!DF63&gt;99, "&gt;99", T1_Data!DF63))),"-")</f>
        <v>-</v>
      </c>
      <c r="DG65" s="72" t="str">
        <f>IF(ISNUMBER(T1_Data!DG63),IF(T1_Data!DG63=-999,"NA",IF(T1_Data!DG63&lt;1, "&lt;1", IF(T1_Data!DG63&gt;99, "&gt;99", T1_Data!DG63))),"-")</f>
        <v>-</v>
      </c>
      <c r="DH65" s="72" t="str">
        <f>IF(ISNUMBER(T1_Data!DH63),IF(T1_Data!DH63=-999,"NA",IF(T1_Data!DH63&lt;1, "&lt;1", IF(T1_Data!DH63&gt;99, "&gt;99", T1_Data!DH63))),"-")</f>
        <v>-</v>
      </c>
      <c r="DI65" s="72" t="str">
        <f>IF(ISNUMBER(T1_Data!DI63),IF(T1_Data!DI63=-999,"NA",IF(T1_Data!DI63&lt;1, "&lt;1", IF(T1_Data!DI63&gt;99, "&gt;99", T1_Data!DI63))),"-")</f>
        <v>-</v>
      </c>
      <c r="DJ65" s="72" t="str">
        <f>IF(ISNUMBER(T1_Data!DJ63),IF(T1_Data!DJ63=-999,"NA",IF(T1_Data!DJ63&lt;1, "&lt;1", IF(T1_Data!DJ63&gt;99, "&gt;99", T1_Data!DJ63))),"-")</f>
        <v>-</v>
      </c>
      <c r="DK65" s="72" t="str">
        <f>IF(ISNUMBER(T1_Data!DK63),IF(T1_Data!DK63=-999,"NA",IF(T1_Data!DK63&lt;1, "&lt;1", IF(T1_Data!DK63&gt;99, "&gt;99", T1_Data!DK63))),"-")</f>
        <v>-</v>
      </c>
      <c r="DL65" s="72" t="str">
        <f>IF(ISNUMBER(T1_Data!DL63),IF(T1_Data!DL63=-999,"NA",IF(T1_Data!DL63&lt;1, "&lt;1", IF(T1_Data!DL63&gt;99, "&gt;99", T1_Data!DL63))),"-")</f>
        <v>-</v>
      </c>
      <c r="DM65" s="72" t="str">
        <f>IF(ISNUMBER(T1_Data!DM63),IF(T1_Data!DM63=-999,"NA",IF(T1_Data!DM63&lt;1, "&lt;1", IF(T1_Data!DM63&gt;99, "&gt;99", T1_Data!DM63))),"-")</f>
        <v>-</v>
      </c>
      <c r="DN65" s="72" t="str">
        <f>IF(ISNUMBER(T1_Data!DN63),IF(T1_Data!DN63=-999,"NA",IF(T1_Data!DN63&lt;1, "&lt;1", IF(T1_Data!DN63&gt;99, "&gt;99", T1_Data!DN63))),"-")</f>
        <v>-</v>
      </c>
      <c r="DO65" s="72" t="str">
        <f>IF(ISNUMBER(T1_Data!DO63),IF(T1_Data!DO63=-999,"NA",IF(T1_Data!DO63&lt;1, "&lt;1", IF(T1_Data!DO63&gt;99, "&gt;99", T1_Data!DO63))),"-")</f>
        <v>-</v>
      </c>
      <c r="DP65" s="72" t="str">
        <f>IF(ISNUMBER(T1_Data!DP63),IF(T1_Data!DP63=-999,"NA",IF(T1_Data!DP63&lt;1, "&lt;1", IF(T1_Data!DP63&gt;99, "&gt;99", T1_Data!DP63))),"-")</f>
        <v>-</v>
      </c>
      <c r="DQ65" s="72" t="str">
        <f>IF(ISNUMBER(T1_Data!DQ63),IF(T1_Data!DQ63=-999,"NA",IF(T1_Data!DQ63&lt;1, "&lt;1", IF(T1_Data!DQ63&gt;99, "&gt;99", T1_Data!DQ63))),"-")</f>
        <v>-</v>
      </c>
      <c r="DR65" s="72" t="str">
        <f>IF(ISNUMBER(T1_Data!DR63),IF(T1_Data!DR63=-999,"NA",IF(T1_Data!DR63&lt;1, "&lt;1", IF(T1_Data!DR63&gt;99, "&gt;99", T1_Data!DR63))),"-")</f>
        <v>-</v>
      </c>
      <c r="DS65" s="72" t="str">
        <f>IF(ISNUMBER(T1_Data!DS63),IF(T1_Data!DS63=-999,"NA",IF(T1_Data!DS63&lt;1, "&lt;1", IF(T1_Data!DS63&gt;99, "&gt;99", T1_Data!DS63))),"-")</f>
        <v>-</v>
      </c>
      <c r="DT65" s="72" t="str">
        <f>IF(ISNUMBER(T1_Data!DT63),IF(T1_Data!DT63=-999,"NA",IF(T1_Data!DT63&lt;1, "&lt;1", IF(T1_Data!DT63&gt;99, "&gt;99", T1_Data!DT63))),"-")</f>
        <v>-</v>
      </c>
      <c r="DU65" s="72" t="str">
        <f>IF(ISNUMBER(T1_Data!DU63),IF(T1_Data!DU63=-999,"NA",IF(T1_Data!DU63&lt;1, "&lt;1", IF(T1_Data!DU63&gt;99, "&gt;99", T1_Data!DU63))),"-")</f>
        <v>-</v>
      </c>
      <c r="DV65" s="72" t="str">
        <f>IF(ISNUMBER(T1_Data!DV63),IF(T1_Data!DV63=-999,"NA",IF(T1_Data!DV63&lt;1, "&lt;1", IF(T1_Data!DV63&gt;99, "&gt;99", T1_Data!DV63))),"-")</f>
        <v>-</v>
      </c>
      <c r="DW65" s="72" t="str">
        <f>IF(ISNUMBER(T1_Data!DW63),IF(T1_Data!DW63=-999,"NA",IF(T1_Data!DW63&lt;1, "&lt;1", IF(T1_Data!DW63&gt;99, "&gt;99", T1_Data!DW63))),"-")</f>
        <v>-</v>
      </c>
      <c r="DX65" s="72" t="str">
        <f>IF(ISNUMBER(T1_Data!DX63),IF(T1_Data!DX63=-999,"NA",IF(T1_Data!DX63&lt;1, "&lt;1", IF(T1_Data!DX63&gt;99, "&gt;99", T1_Data!DX63))),"-")</f>
        <v>-</v>
      </c>
      <c r="DY65" s="72" t="str">
        <f>IF(ISNUMBER(T1_Data!DY63),IF(T1_Data!DY63=-999,"NA",IF(T1_Data!DY63&lt;1, "&lt;1", IF(T1_Data!DY63&gt;99, "&gt;99", T1_Data!DY63))),"-")</f>
        <v>-</v>
      </c>
      <c r="DZ65" s="72" t="str">
        <f>IF(ISNUMBER(T1_Data!DZ63),IF(T1_Data!DZ63=-999,"NA",IF(T1_Data!DZ63&lt;1, "&lt;1", IF(T1_Data!DZ63&gt;99, "&gt;99", T1_Data!DZ63))),"-")</f>
        <v>-</v>
      </c>
      <c r="EA65" s="72" t="str">
        <f>IF(ISNUMBER(T1_Data!EA63),IF(T1_Data!EA63=-999,"NA",IF(T1_Data!EA63&lt;1, "&lt;1", IF(T1_Data!EA63&gt;99, "&gt;99", T1_Data!EA63))),"-")</f>
        <v>-</v>
      </c>
      <c r="EB65" s="72" t="str">
        <f>IF(ISNUMBER(T1_Data!EB63),IF(T1_Data!EB63=-999,"NA",IF(T1_Data!EB63&lt;1, "&lt;1", IF(T1_Data!EB63&gt;99, "&gt;99", T1_Data!EB63))),"-")</f>
        <v>-</v>
      </c>
      <c r="EC65" s="72" t="str">
        <f>IF(ISNUMBER(T1_Data!EC63),IF(T1_Data!EC63=-999,"NA",IF(T1_Data!EC63&lt;1, "&lt;1", IF(T1_Data!EC63&gt;99, "&gt;99", T1_Data!EC63))),"-")</f>
        <v>-</v>
      </c>
      <c r="ED65" s="72" t="str">
        <f>IF(ISNUMBER(T1_Data!ED63),IF(T1_Data!ED63=-999,"NA",IF(T1_Data!ED63&lt;1, "&lt;1", IF(T1_Data!ED63&gt;99, "&gt;99", T1_Data!ED63))),"-")</f>
        <v>-</v>
      </c>
      <c r="EE65" s="72" t="str">
        <f>IF(ISNUMBER(T1_Data!EE63),IF(T1_Data!EE63=-999,"NA",IF(T1_Data!EE63&lt;1, "&lt;1", IF(T1_Data!EE63&gt;99, "&gt;99", T1_Data!EE63))),"-")</f>
        <v>-</v>
      </c>
      <c r="EF65" s="72" t="str">
        <f>IF(ISNUMBER(T1_Data!EF63),IF(T1_Data!EF63=-999,"NA",IF(T1_Data!EF63&lt;1, "&lt;1", IF(T1_Data!EF63&gt;99, "&gt;99", T1_Data!EF63))),"-")</f>
        <v>-</v>
      </c>
      <c r="EG65" s="72" t="str">
        <f>IF(ISNUMBER(T1_Data!EG63),IF(T1_Data!EG63=-999,"NA",IF(T1_Data!EG63&lt;1, "&lt;1", IF(T1_Data!EG63&gt;99, "&gt;99", T1_Data!EG63))),"-")</f>
        <v>-</v>
      </c>
      <c r="EH65" s="72" t="str">
        <f>IF(ISNUMBER(T1_Data!EH63),IF(T1_Data!EH63=-999,"NA",IF(T1_Data!EH63&lt;1, "&lt;1", IF(T1_Data!EH63&gt;99, "&gt;99", T1_Data!EH63))),"-")</f>
        <v>-</v>
      </c>
      <c r="EI65" s="72" t="str">
        <f>IF(ISNUMBER(T1_Data!EI63),IF(T1_Data!EI63=-999,"NA",IF(T1_Data!EI63&lt;1, "&lt;1", IF(T1_Data!EI63&gt;99, "&gt;99", T1_Data!EI63))),"-")</f>
        <v>-</v>
      </c>
      <c r="EJ65" s="72" t="str">
        <f>IF(ISNUMBER(T1_Data!EJ63),IF(T1_Data!EJ63=-999,"NA",IF(T1_Data!EJ63&lt;1, "&lt;1", IF(T1_Data!EJ63&gt;99, "&gt;99", T1_Data!EJ63))),"-")</f>
        <v>-</v>
      </c>
      <c r="EK65" s="72" t="str">
        <f>IF(ISNUMBER(T1_Data!EK63),IF(T1_Data!EK63=-999,"NA",IF(T1_Data!EK63&lt;1, "&lt;1", IF(T1_Data!EK63&gt;99, "&gt;99", T1_Data!EK63))),"-")</f>
        <v>-</v>
      </c>
      <c r="EL65" s="72" t="str">
        <f>IF(ISNUMBER(T1_Data!EL63),IF(T1_Data!EL63=-999,"NA",IF(T1_Data!EL63&lt;1, "&lt;1", IF(T1_Data!EL63&gt;99, "&gt;99", T1_Data!EL63))),"-")</f>
        <v>-</v>
      </c>
      <c r="EM65" s="72" t="str">
        <f>IF(ISNUMBER(T1_Data!EM63),IF(T1_Data!EM63=-999,"NA",IF(T1_Data!EM63&lt;1, "&lt;1", IF(T1_Data!EM63&gt;99, "&gt;99", T1_Data!EM63))),"-")</f>
        <v>-</v>
      </c>
      <c r="EN65" s="72" t="str">
        <f>IF(ISNUMBER(T1_Data!EN63),IF(T1_Data!EN63=-999,"NA",IF(T1_Data!EN63&lt;1, "&lt;1", IF(T1_Data!EN63&gt;99, "&gt;99", T1_Data!EN63))),"-")</f>
        <v>-</v>
      </c>
      <c r="EO65" s="72" t="str">
        <f>IF(ISNUMBER(T1_Data!EO63),IF(T1_Data!EO63=-999,"NA",IF(T1_Data!EO63&lt;1, "&lt;1", IF(T1_Data!EO63&gt;99, "&gt;99", T1_Data!EO63))),"-")</f>
        <v>-</v>
      </c>
      <c r="EP65" s="72" t="str">
        <f>IF(ISNUMBER(T1_Data!EP63),IF(T1_Data!EP63=-999,"NA",IF(T1_Data!EP63&lt;1, "&lt;1", IF(T1_Data!EP63&gt;99, "&gt;99", T1_Data!EP63))),"-")</f>
        <v>-</v>
      </c>
      <c r="EQ65" s="72" t="str">
        <f>IF(ISNUMBER(T1_Data!EQ63),IF(T1_Data!EQ63=-999,"NA",IF(T1_Data!EQ63&lt;1, "&lt;1", IF(T1_Data!EQ63&gt;99, "&gt;99", T1_Data!EQ63))),"-")</f>
        <v>-</v>
      </c>
      <c r="ER65" s="72" t="str">
        <f>IF(ISNUMBER(T1_Data!ER63),IF(T1_Data!ER63=-999,"NA",IF(T1_Data!ER63&lt;1, "&lt;1", IF(T1_Data!ER63&gt;99, "&gt;99", T1_Data!ER63))),"-")</f>
        <v>-</v>
      </c>
      <c r="ES65" s="72" t="str">
        <f>IF(ISNUMBER(T1_Data!ES63),IF(T1_Data!ES63=-999,"NA",IF(T1_Data!ES63&lt;1, "&lt;1", IF(T1_Data!ES63&gt;99, "&gt;99", T1_Data!ES63))),"-")</f>
        <v>-</v>
      </c>
      <c r="ET65" s="72" t="str">
        <f>IF(ISNUMBER(T1_Data!ET63),IF(T1_Data!ET63=-999,"NA",IF(T1_Data!ET63&lt;1, "&lt;1", IF(T1_Data!ET63&gt;99, "&gt;99", T1_Data!ET63))),"-")</f>
        <v>-</v>
      </c>
      <c r="EU65" s="72" t="str">
        <f>IF(ISNUMBER(T1_Data!EU63),IF(T1_Data!EU63=-999,"NA",IF(T1_Data!EU63&lt;1, "&lt;1", IF(T1_Data!EU63&gt;99, "&gt;99", T1_Data!EU63))),"-")</f>
        <v>-</v>
      </c>
      <c r="EV65" s="72" t="str">
        <f>IF(ISNUMBER(T1_Data!EV63),IF(T1_Data!EV63=-999,"NA",IF(T1_Data!EV63&lt;1, "&lt;1", IF(T1_Data!EV63&gt;99, "&gt;99", T1_Data!EV63))),"-")</f>
        <v>-</v>
      </c>
      <c r="EW65" s="72" t="str">
        <f>IF(ISNUMBER(T1_Data!EW63),IF(T1_Data!EW63=-999,"NA",IF(T1_Data!EW63&lt;1, "&lt;1", IF(T1_Data!EW63&gt;99, "&gt;99", T1_Data!EW63))),"-")</f>
        <v>-</v>
      </c>
      <c r="EX65" s="72" t="str">
        <f>IF(ISNUMBER(T1_Data!EX63),IF(T1_Data!EX63=-999,"NA",IF(T1_Data!EX63&lt;1, "&lt;1", IF(T1_Data!EX63&gt;99, "&gt;99", T1_Data!EX63))),"-")</f>
        <v>-</v>
      </c>
      <c r="EY65" s="72" t="str">
        <f>IF(ISNUMBER(T1_Data!EY63),IF(T1_Data!EY63=-999,"NA",IF(T1_Data!EY63&lt;1, "&lt;1", IF(T1_Data!EY63&gt;99, "&gt;99", T1_Data!EY63))),"-")</f>
        <v>-</v>
      </c>
      <c r="EZ65" s="72" t="str">
        <f>IF(ISNUMBER(T1_Data!EZ63),IF(T1_Data!EZ63=-999,"NA",IF(T1_Data!EZ63&lt;1, "&lt;1", IF(T1_Data!EZ63&gt;99, "&gt;99", T1_Data!EZ63))),"-")</f>
        <v>-</v>
      </c>
      <c r="FA65" s="72" t="str">
        <f>IF(ISNUMBER(T1_Data!FA63),IF(T1_Data!FA63=-999,"NA",IF(T1_Data!FA63&lt;1, "&lt;1", IF(T1_Data!FA63&gt;99, "&gt;99", T1_Data!FA63))),"-")</f>
        <v>-</v>
      </c>
      <c r="FB65" s="72" t="str">
        <f>IF(ISNUMBER(T1_Data!FB63),IF(T1_Data!FB63=-999,"NA",IF(T1_Data!FB63&lt;1, "&lt;1", IF(T1_Data!FB63&gt;99, "&gt;99", T1_Data!FB63))),"-")</f>
        <v>-</v>
      </c>
      <c r="FC65" s="72" t="str">
        <f>IF(ISNUMBER(T1_Data!FC63),IF(T1_Data!FC63=-999,"NA",IF(T1_Data!FC63&lt;1, "&lt;1", IF(T1_Data!FC63&gt;99, "&gt;99", T1_Data!FC63))),"-")</f>
        <v>-</v>
      </c>
      <c r="FD65" s="72" t="str">
        <f>IF(ISNUMBER(T1_Data!FD63),IF(T1_Data!FD63=-999,"NA",IF(T1_Data!FD63&lt;1, "&lt;1", IF(T1_Data!FD63&gt;99, "&gt;99", T1_Data!FD63))),"-")</f>
        <v>-</v>
      </c>
      <c r="FE65" s="72" t="str">
        <f>IF(ISNUMBER(T1_Data!FE63),IF(T1_Data!FE63=-999,"NA",IF(T1_Data!FE63&lt;1, "&lt;1", IF(T1_Data!FE63&gt;99, "&gt;99", T1_Data!FE63))),"-")</f>
        <v>-</v>
      </c>
      <c r="FF65" s="72" t="str">
        <f>IF(ISNUMBER(T1_Data!FF63),IF(T1_Data!FF63=-999,"NA",IF(T1_Data!FF63&lt;1, "&lt;1", IF(T1_Data!FF63&gt;99, "&gt;99", T1_Data!FF63))),"-")</f>
        <v>-</v>
      </c>
      <c r="FG65" s="72" t="str">
        <f>IF(ISNUMBER(T1_Data!FG63),IF(T1_Data!FG63=-999,"NA",IF(T1_Data!FG63&lt;1, "&lt;1", IF(T1_Data!FG63&gt;99, "&gt;99", T1_Data!FG63))),"-")</f>
        <v>-</v>
      </c>
      <c r="FH65" s="72" t="str">
        <f>IF(ISNUMBER(T1_Data!FH63),IF(T1_Data!FH63=-999,"NA",IF(T1_Data!FH63&lt;1, "&lt;1", IF(T1_Data!FH63&gt;99, "&gt;99", T1_Data!FH63))),"-")</f>
        <v>-</v>
      </c>
      <c r="FI65" s="72" t="str">
        <f>IF(ISNUMBER(T1_Data!FI63),IF(T1_Data!FI63=-999,"NA",IF(T1_Data!FI63&lt;1, "&lt;1", IF(T1_Data!FI63&gt;99, "&gt;99", T1_Data!FI63))),"-")</f>
        <v>-</v>
      </c>
      <c r="FJ65" s="72" t="str">
        <f>IF(ISNUMBER(T1_Data!FJ63),IF(T1_Data!FJ63=-999,"NA",IF(T1_Data!FJ63&lt;1, "&lt;1", IF(T1_Data!FJ63&gt;99, "&gt;99", T1_Data!FJ63))),"-")</f>
        <v>-</v>
      </c>
      <c r="FK65" s="72" t="str">
        <f>IF(ISNUMBER(T1_Data!FK63),IF(T1_Data!FK63=-999,"NA",IF(T1_Data!FK63&lt;1, "&lt;1", IF(T1_Data!FK63&gt;99, "&gt;99", T1_Data!FK63))),"-")</f>
        <v>-</v>
      </c>
      <c r="FL65" s="72" t="str">
        <f>IF(ISNUMBER(T1_Data!FL63),IF(T1_Data!FL63=-999,"NA",IF(T1_Data!FL63&lt;1, "&lt;1", IF(T1_Data!FL63&gt;99, "&gt;99", T1_Data!FL63))),"-")</f>
        <v>-</v>
      </c>
      <c r="FM65" s="72" t="str">
        <f>IF(ISNUMBER(T1_Data!FM63),IF(T1_Data!FM63=-999,"NA",IF(T1_Data!FM63&lt;1, "&lt;1", IF(T1_Data!FM63&gt;99, "&gt;99", T1_Data!FM63))),"-")</f>
        <v>-</v>
      </c>
      <c r="FN65" s="72" t="str">
        <f>IF(ISNUMBER(T1_Data!FN63),IF(T1_Data!FN63=-999,"NA",IF(T1_Data!FN63&lt;1, "&lt;1", IF(T1_Data!FN63&gt;99, "&gt;99", T1_Data!FN63))),"-")</f>
        <v>-</v>
      </c>
      <c r="FO65" s="72" t="str">
        <f>IF(ISNUMBER(T1_Data!FO63),IF(T1_Data!FO63=-999,"NA",IF(T1_Data!FO63&lt;1, "&lt;1", IF(T1_Data!FO63&gt;99, "&gt;99", T1_Data!FO63))),"-")</f>
        <v>-</v>
      </c>
      <c r="FP65" s="72" t="str">
        <f>IF(ISNUMBER(T1_Data!FP63),IF(T1_Data!FP63=-999,"NA",IF(T1_Data!FP63&lt;1, "&lt;1", IF(T1_Data!FP63&gt;99, "&gt;99", T1_Data!FP63))),"-")</f>
        <v>-</v>
      </c>
      <c r="FQ65" s="72" t="str">
        <f>IF(ISNUMBER(T1_Data!FQ63),IF(T1_Data!FQ63=-999,"NA",IF(T1_Data!FQ63&lt;1, "&lt;1", IF(T1_Data!FQ63&gt;99, "&gt;99", T1_Data!FQ63))),"-")</f>
        <v>-</v>
      </c>
      <c r="FR65" s="72" t="str">
        <f>IF(ISNUMBER(T1_Data!FR63),IF(T1_Data!FR63=-999,"NA",IF(T1_Data!FR63&lt;1, "&lt;1", IF(T1_Data!FR63&gt;99, "&gt;99", T1_Data!FR63))),"-")</f>
        <v>-</v>
      </c>
      <c r="FS65" s="72" t="str">
        <f>IF(ISNUMBER(T1_Data!FS63),IF(T1_Data!FS63=-999,"NA",IF(T1_Data!FS63&lt;1, "&lt;1", IF(T1_Data!FS63&gt;99, "&gt;99", T1_Data!FS63))),"-")</f>
        <v>-</v>
      </c>
      <c r="FT65" s="72" t="str">
        <f>IF(ISNUMBER(T1_Data!FT63),IF(T1_Data!FT63=-999,"NA",IF(T1_Data!FT63&lt;1, "&lt;1", IF(T1_Data!FT63&gt;99, "&gt;99", T1_Data!FT63))),"-")</f>
        <v>-</v>
      </c>
      <c r="FU65" s="72" t="str">
        <f>IF(ISNUMBER(T1_Data!FU63),IF(T1_Data!FU63=-999,"NA",IF(T1_Data!FU63&lt;1, "&lt;1", IF(T1_Data!FU63&gt;99, "&gt;99", T1_Data!FU63))),"-")</f>
        <v>-</v>
      </c>
      <c r="FV65" s="72" t="str">
        <f>IF(ISNUMBER(T1_Data!FV63),IF(T1_Data!FV63=-999,"NA",IF(T1_Data!FV63&lt;1, "&lt;1", IF(T1_Data!FV63&gt;99, "&gt;99", T1_Data!FV63))),"-")</f>
        <v>-</v>
      </c>
      <c r="FW65" s="72" t="str">
        <f>IF(ISNUMBER(T1_Data!FW63),IF(T1_Data!FW63=-999,"NA",IF(T1_Data!FW63&lt;1, "&lt;1", IF(T1_Data!FW63&gt;99, "&gt;99", T1_Data!FW63))),"-")</f>
        <v>-</v>
      </c>
      <c r="FX65" s="71" t="str">
        <f>IF(ISBLANK(T1_Data!FX63), "", T1_Data!FX63)</f>
        <v/>
      </c>
    </row>
    <row r="66" spans="1:180" x14ac:dyDescent="0.25">
      <c r="A66" s="71" t="str">
        <f>IF(ISBLANK(T1_Data!A64), "", T1_Data!A64)</f>
        <v/>
      </c>
      <c r="B66" s="72" t="str">
        <f>IF(ISNUMBER(T1_Data!B64), T1_Data!B64,"-")</f>
        <v>-</v>
      </c>
      <c r="C66" s="72" t="str">
        <f>IF(ISNUMBER(T1_Data!C64),IF(T1_Data!C64=-999,"NA",IF(T1_Data!C64&lt;1, "&lt;1", IF(T1_Data!C64&gt;99, "&gt;99", T1_Data!C64))),"-")</f>
        <v>-</v>
      </c>
      <c r="D66" s="72" t="str">
        <f>IF(ISNUMBER(T1_Data!D64),IF(T1_Data!D64=-999,"NA",IF(T1_Data!D64&lt;1, "&lt;1", IF(T1_Data!D64&gt;99, "&gt;99", T1_Data!D64))),"-")</f>
        <v>-</v>
      </c>
      <c r="E66" s="72" t="str">
        <f>IF(ISNUMBER(T1_Data!E64),IF(T1_Data!E64=-999,"NA",IF(T1_Data!E64&lt;1, "&lt;1", IF(T1_Data!E64&gt;99, "&gt;99", T1_Data!E64))),"-")</f>
        <v>-</v>
      </c>
      <c r="F66" s="72" t="str">
        <f>IF(ISNUMBER(T1_Data!F64),IF(T1_Data!F64=-999,"NA",IF(T1_Data!F64&lt;1, "&lt;1", IF(T1_Data!F64&gt;99, "&gt;99", T1_Data!F64))),"-")</f>
        <v>-</v>
      </c>
      <c r="G66" s="72" t="str">
        <f>IF(ISNUMBER(T1_Data!G64),IF(T1_Data!G64=-999,"NA",IF(T1_Data!G64&lt;1, "&lt;1", IF(T1_Data!G64&gt;99, "&gt;99", T1_Data!G64))),"-")</f>
        <v>-</v>
      </c>
      <c r="H66" s="72" t="str">
        <f>IF(ISNUMBER(T1_Data!H64),IF(T1_Data!H64=-999,"NA",IF(T1_Data!H64&lt;1, "&lt;1", IF(T1_Data!H64&gt;99, "&gt;99", T1_Data!H64))),"-")</f>
        <v>-</v>
      </c>
      <c r="I66" s="72" t="str">
        <f>IF(ISNUMBER(T1_Data!I64),IF(T1_Data!I64=-999,"NA",IF(T1_Data!I64&lt;1, "&lt;1", IF(T1_Data!I64&gt;99, "&gt;99", T1_Data!I64))),"-")</f>
        <v>-</v>
      </c>
      <c r="J66" s="72" t="str">
        <f>IF(ISNUMBER(T1_Data!J64),IF(T1_Data!J64=-999,"NA",IF(T1_Data!J64&lt;1, "&lt;1", IF(T1_Data!J64&gt;99, "&gt;99", T1_Data!J64))),"-")</f>
        <v>-</v>
      </c>
      <c r="K66" s="72" t="str">
        <f>IF(ISNUMBER(T1_Data!K64),IF(T1_Data!K64=-999,"NA",IF(T1_Data!K64&lt;1, "&lt;1", IF(T1_Data!K64&gt;99, "&gt;99", T1_Data!K64))),"-")</f>
        <v>-</v>
      </c>
      <c r="L66" s="72" t="str">
        <f>IF(ISNUMBER(T1_Data!L64),IF(T1_Data!L64=-999,"NA",IF(T1_Data!L64&lt;1, "&lt;1", IF(T1_Data!L64&gt;99, "&gt;99", T1_Data!L64))),"-")</f>
        <v>-</v>
      </c>
      <c r="M66" s="72" t="str">
        <f>IF(ISNUMBER(T1_Data!M64),IF(T1_Data!M64=-999,"NA",IF(T1_Data!M64&lt;1, "&lt;1", IF(T1_Data!M64&gt;99, "&gt;99", T1_Data!M64))),"-")</f>
        <v>-</v>
      </c>
      <c r="N66" s="72" t="str">
        <f>IF(ISNUMBER(T1_Data!N64),IF(T1_Data!N64=-999,"NA",IF(T1_Data!N64&lt;1, "&lt;1", IF(T1_Data!N64&gt;99, "&gt;99", T1_Data!N64))),"-")</f>
        <v>-</v>
      </c>
      <c r="O66" s="72" t="str">
        <f>IF(ISNUMBER(T1_Data!O64),IF(T1_Data!O64=-999,"NA",IF(T1_Data!O64&lt;1, "&lt;1", IF(T1_Data!O64&gt;99, "&gt;99", T1_Data!O64))),"-")</f>
        <v>-</v>
      </c>
      <c r="P66" s="72" t="str">
        <f>IF(ISNUMBER(T1_Data!P64),IF(T1_Data!P64=-999,"NA",IF(T1_Data!P64&lt;1, "&lt;1", IF(T1_Data!P64&gt;99, "&gt;99", T1_Data!P64))),"-")</f>
        <v>-</v>
      </c>
      <c r="Q66" s="72" t="str">
        <f>IF(ISNUMBER(T1_Data!Q64),IF(T1_Data!Q64=-999,"NA",IF(T1_Data!Q64&lt;1, "&lt;1", IF(T1_Data!Q64&gt;99, "&gt;99", T1_Data!Q64))),"-")</f>
        <v>-</v>
      </c>
      <c r="R66" s="72" t="str">
        <f>IF(ISNUMBER(T1_Data!R64),IF(T1_Data!R64=-999,"NA",IF(T1_Data!R64&lt;1, "&lt;1", IF(T1_Data!R64&gt;99, "&gt;99", T1_Data!R64))),"-")</f>
        <v>-</v>
      </c>
      <c r="S66" s="72" t="str">
        <f>IF(ISNUMBER(T1_Data!S64),IF(T1_Data!S64=-999,"NA",IF(T1_Data!S64&lt;1, "&lt;1", IF(T1_Data!S64&gt;99, "&gt;99", T1_Data!S64))),"-")</f>
        <v>-</v>
      </c>
      <c r="T66" s="72" t="str">
        <f>IF(ISNUMBER(T1_Data!T64),IF(T1_Data!T64=-999,"NA",IF(T1_Data!T64&lt;1, "&lt;1", IF(T1_Data!T64&gt;99, "&gt;99", T1_Data!T64))),"-")</f>
        <v>-</v>
      </c>
      <c r="U66" s="72" t="str">
        <f>IF(ISNUMBER(T1_Data!U64),IF(T1_Data!U64=-999,"NA",IF(T1_Data!U64&lt;1, "&lt;1", IF(T1_Data!U64&gt;99, "&gt;99", T1_Data!U64))),"-")</f>
        <v>-</v>
      </c>
      <c r="V66" s="72" t="str">
        <f>IF(ISNUMBER(T1_Data!V64),IF(T1_Data!V64=-999,"NA",IF(T1_Data!V64&lt;1, "&lt;1", IF(T1_Data!V64&gt;99, "&gt;99", T1_Data!V64))),"-")</f>
        <v>-</v>
      </c>
      <c r="W66" s="72" t="str">
        <f>IF(ISNUMBER(T1_Data!W64),IF(T1_Data!W64=-999,"NA",IF(T1_Data!W64&lt;1, "&lt;1", IF(T1_Data!W64&gt;99, "&gt;99", T1_Data!W64))),"-")</f>
        <v>-</v>
      </c>
      <c r="X66" s="72" t="str">
        <f>IF(ISNUMBER(T1_Data!X64),IF(T1_Data!X64=-999,"NA",IF(T1_Data!X64&lt;1, "&lt;1", IF(T1_Data!X64&gt;99, "&gt;99", T1_Data!X64))),"-")</f>
        <v>-</v>
      </c>
      <c r="Y66" s="72" t="str">
        <f>IF(ISNUMBER(T1_Data!Y64),IF(T1_Data!Y64=-999,"NA",IF(T1_Data!Y64&lt;1, "&lt;1", IF(T1_Data!Y64&gt;99, "&gt;99", T1_Data!Y64))),"-")</f>
        <v>-</v>
      </c>
      <c r="Z66" s="72" t="str">
        <f>IF(ISNUMBER(T1_Data!Z64),IF(T1_Data!Z64=-999,"NA",IF(T1_Data!Z64&lt;1, "&lt;1", IF(T1_Data!Z64&gt;99, "&gt;99", T1_Data!Z64))),"-")</f>
        <v>-</v>
      </c>
      <c r="AA66" s="72" t="str">
        <f>IF(ISNUMBER(T1_Data!AA64),IF(T1_Data!AA64=-999,"NA",IF(T1_Data!AA64&lt;1, "&lt;1", IF(T1_Data!AA64&gt;99, "&gt;99", T1_Data!AA64))),"-")</f>
        <v>-</v>
      </c>
      <c r="AB66" s="72" t="str">
        <f>IF(ISNUMBER(T1_Data!AB64),IF(T1_Data!AB64=-999,"NA",IF(T1_Data!AB64&lt;1, "&lt;1", IF(T1_Data!AB64&gt;99, "&gt;99", T1_Data!AB64))),"-")</f>
        <v>-</v>
      </c>
      <c r="AC66" s="72" t="str">
        <f>IF(ISNUMBER(T1_Data!AC64),IF(T1_Data!AC64=-999,"NA",IF(T1_Data!AC64&lt;1, "&lt;1", IF(T1_Data!AC64&gt;99, "&gt;99", T1_Data!AC64))),"-")</f>
        <v>-</v>
      </c>
      <c r="AD66" s="72" t="str">
        <f>IF(ISNUMBER(T1_Data!AD64),IF(T1_Data!AD64=-999,"NA",IF(T1_Data!AD64&lt;1, "&lt;1", IF(T1_Data!AD64&gt;99, "&gt;99", T1_Data!AD64))),"-")</f>
        <v>-</v>
      </c>
      <c r="AE66" s="72" t="str">
        <f>IF(ISNUMBER(T1_Data!AE64),IF(T1_Data!AE64=-999,"NA",IF(T1_Data!AE64&lt;1, "&lt;1", IF(T1_Data!AE64&gt;99, "&gt;99", T1_Data!AE64))),"-")</f>
        <v>-</v>
      </c>
      <c r="AF66" s="72" t="str">
        <f>IF(ISNUMBER(T1_Data!AF64),IF(T1_Data!AF64=-999,"NA",IF(T1_Data!AF64&lt;1, "&lt;1", IF(T1_Data!AF64&gt;99, "&gt;99", T1_Data!AF64))),"-")</f>
        <v>-</v>
      </c>
      <c r="AG66" s="72" t="str">
        <f>IF(ISNUMBER(T1_Data!AG64),IF(T1_Data!AG64=-999,"NA",IF(T1_Data!AG64&lt;1, "&lt;1", IF(T1_Data!AG64&gt;99, "&gt;99", T1_Data!AG64))),"-")</f>
        <v>-</v>
      </c>
      <c r="AH66" s="72" t="str">
        <f>IF(ISNUMBER(T1_Data!AH64),IF(T1_Data!AH64=-999,"NA",IF(T1_Data!AH64&lt;1, "&lt;1", IF(T1_Data!AH64&gt;99, "&gt;99", T1_Data!AH64))),"-")</f>
        <v>-</v>
      </c>
      <c r="AI66" s="72" t="str">
        <f>IF(ISNUMBER(T1_Data!AI64),IF(T1_Data!AI64=-999,"NA",IF(T1_Data!AI64&lt;1, "&lt;1", IF(T1_Data!AI64&gt;99, "&gt;99", T1_Data!AI64))),"-")</f>
        <v>-</v>
      </c>
      <c r="AJ66" s="72" t="str">
        <f>IF(ISNUMBER(T1_Data!AJ64),IF(T1_Data!AJ64=-999,"NA",IF(T1_Data!AJ64&lt;1, "&lt;1", IF(T1_Data!AJ64&gt;99, "&gt;99", T1_Data!AJ64))),"-")</f>
        <v>-</v>
      </c>
      <c r="AK66" s="72" t="str">
        <f>IF(ISNUMBER(T1_Data!AK64),IF(T1_Data!AK64=-999,"NA",IF(T1_Data!AK64&lt;1, "&lt;1", IF(T1_Data!AK64&gt;99, "&gt;99", T1_Data!AK64))),"-")</f>
        <v>-</v>
      </c>
      <c r="AL66" s="72" t="str">
        <f>IF(ISNUMBER(T1_Data!AL64),IF(T1_Data!AL64=-999,"NA",IF(T1_Data!AL64&lt;1, "&lt;1", IF(T1_Data!AL64&gt;99, "&gt;99", T1_Data!AL64))),"-")</f>
        <v>-</v>
      </c>
      <c r="AM66" s="72" t="str">
        <f>IF(ISNUMBER(T1_Data!AM64),IF(T1_Data!AM64=-999,"NA",IF(T1_Data!AM64&lt;1, "&lt;1", IF(T1_Data!AM64&gt;99, "&gt;99", T1_Data!AM64))),"-")</f>
        <v>-</v>
      </c>
      <c r="AN66" s="72" t="str">
        <f>IF(ISNUMBER(T1_Data!AN64),IF(T1_Data!AN64=-999,"NA",IF(T1_Data!AN64&lt;1, "&lt;1", IF(T1_Data!AN64&gt;99, "&gt;99", T1_Data!AN64))),"-")</f>
        <v>-</v>
      </c>
      <c r="AO66" s="72" t="str">
        <f>IF(ISNUMBER(T1_Data!AO64),IF(T1_Data!AO64=-999,"NA",IF(T1_Data!AO64&lt;1, "&lt;1", IF(T1_Data!AO64&gt;99, "&gt;99", T1_Data!AO64))),"-")</f>
        <v>-</v>
      </c>
      <c r="AP66" s="72" t="str">
        <f>IF(ISNUMBER(T1_Data!AP64),IF(T1_Data!AP64=-999,"NA",IF(T1_Data!AP64&lt;1, "&lt;1", IF(T1_Data!AP64&gt;99, "&gt;99", T1_Data!AP64))),"-")</f>
        <v>-</v>
      </c>
      <c r="AQ66" s="72" t="str">
        <f>IF(ISNUMBER(T1_Data!AQ64),IF(T1_Data!AQ64=-999,"NA",IF(T1_Data!AQ64&lt;1, "&lt;1", IF(T1_Data!AQ64&gt;99, "&gt;99", T1_Data!AQ64))),"-")</f>
        <v>-</v>
      </c>
      <c r="AR66" s="72" t="str">
        <f>IF(ISNUMBER(T1_Data!AR64),IF(T1_Data!AR64=-999,"NA",IF(T1_Data!AR64&lt;1, "&lt;1", IF(T1_Data!AR64&gt;99, "&gt;99", T1_Data!AR64))),"-")</f>
        <v>-</v>
      </c>
      <c r="AS66" s="72" t="str">
        <f>IF(ISNUMBER(T1_Data!AS64),IF(T1_Data!AS64=-999,"NA",IF(T1_Data!AS64&lt;1, "&lt;1", IF(T1_Data!AS64&gt;99, "&gt;99", T1_Data!AS64))),"-")</f>
        <v>-</v>
      </c>
      <c r="AT66" s="72" t="str">
        <f>IF(ISNUMBER(T1_Data!AT64),IF(T1_Data!AT64=-999,"NA",IF(T1_Data!AT64&lt;1, "&lt;1", IF(T1_Data!AT64&gt;99, "&gt;99", T1_Data!AT64))),"-")</f>
        <v>-</v>
      </c>
      <c r="AU66" s="72" t="str">
        <f>IF(ISNUMBER(T1_Data!AU64),IF(T1_Data!AU64=-999,"NA",IF(T1_Data!AU64&lt;1, "&lt;1", IF(T1_Data!AU64&gt;99, "&gt;99", T1_Data!AU64))),"-")</f>
        <v>-</v>
      </c>
      <c r="AV66" s="72" t="str">
        <f>IF(ISNUMBER(T1_Data!AV64),IF(T1_Data!AV64=-999,"NA",IF(T1_Data!AV64&lt;1, "&lt;1", IF(T1_Data!AV64&gt;99, "&gt;99", T1_Data!AV64))),"-")</f>
        <v>-</v>
      </c>
      <c r="AW66" s="72" t="str">
        <f>IF(ISNUMBER(T1_Data!AW64),IF(T1_Data!AW64=-999,"NA",IF(T1_Data!AW64&lt;1, "&lt;1", IF(T1_Data!AW64&gt;99, "&gt;99", T1_Data!AW64))),"-")</f>
        <v>-</v>
      </c>
      <c r="AX66" s="72" t="str">
        <f>IF(ISNUMBER(T1_Data!AX64),IF(T1_Data!AX64=-999,"NA",IF(T1_Data!AX64&lt;1, "&lt;1", IF(T1_Data!AX64&gt;99, "&gt;99", T1_Data!AX64))),"-")</f>
        <v>-</v>
      </c>
      <c r="AY66" s="72" t="str">
        <f>IF(ISNUMBER(T1_Data!AY64),IF(T1_Data!AY64=-999,"NA",IF(T1_Data!AY64&lt;1, "&lt;1", IF(T1_Data!AY64&gt;99, "&gt;99", T1_Data!AY64))),"-")</f>
        <v>-</v>
      </c>
      <c r="AZ66" s="72" t="str">
        <f>IF(ISNUMBER(T1_Data!AZ64),IF(T1_Data!AZ64=-999,"NA",IF(T1_Data!AZ64&lt;1, "&lt;1", IF(T1_Data!AZ64&gt;99, "&gt;99", T1_Data!AZ64))),"-")</f>
        <v>-</v>
      </c>
      <c r="BA66" s="72" t="str">
        <f>IF(ISNUMBER(T1_Data!BA64),IF(T1_Data!BA64=-999,"NA",IF(T1_Data!BA64&lt;1, "&lt;1", IF(T1_Data!BA64&gt;99, "&gt;99", T1_Data!BA64))),"-")</f>
        <v>-</v>
      </c>
      <c r="BB66" s="72" t="str">
        <f>IF(ISNUMBER(T1_Data!BB64),IF(T1_Data!BB64=-999,"NA",IF(T1_Data!BB64&lt;1, "&lt;1", IF(T1_Data!BB64&gt;99, "&gt;99", T1_Data!BB64))),"-")</f>
        <v>-</v>
      </c>
      <c r="BC66" s="72" t="str">
        <f>IF(ISNUMBER(T1_Data!BC64),IF(T1_Data!BC64=-999,"NA",IF(T1_Data!BC64&lt;1, "&lt;1", IF(T1_Data!BC64&gt;99, "&gt;99", T1_Data!BC64))),"-")</f>
        <v>-</v>
      </c>
      <c r="BD66" s="72" t="str">
        <f>IF(ISNUMBER(T1_Data!BD64),IF(T1_Data!BD64=-999,"NA",IF(T1_Data!BD64&lt;1, "&lt;1", IF(T1_Data!BD64&gt;99, "&gt;99", T1_Data!BD64))),"-")</f>
        <v>-</v>
      </c>
      <c r="BE66" s="72" t="str">
        <f>IF(ISNUMBER(T1_Data!BE64),IF(T1_Data!BE64=-999,"NA",IF(T1_Data!BE64&lt;1, "&lt;1", IF(T1_Data!BE64&gt;99, "&gt;99", T1_Data!BE64))),"-")</f>
        <v>-</v>
      </c>
      <c r="BF66" s="72" t="str">
        <f>IF(ISNUMBER(T1_Data!BF64),IF(T1_Data!BF64=-999,"NA",IF(T1_Data!BF64&lt;1, "&lt;1", IF(T1_Data!BF64&gt;99, "&gt;99", T1_Data!BF64))),"-")</f>
        <v>-</v>
      </c>
      <c r="BG66" s="72" t="str">
        <f>IF(ISNUMBER(T1_Data!BG64),IF(T1_Data!BG64=-999,"NA",IF(T1_Data!BG64&lt;1, "&lt;1", IF(T1_Data!BG64&gt;99, "&gt;99", T1_Data!BG64))),"-")</f>
        <v>-</v>
      </c>
      <c r="BH66" s="72" t="str">
        <f>IF(ISNUMBER(T1_Data!BH64),IF(T1_Data!BH64=-999,"NA",IF(T1_Data!BH64&lt;1, "&lt;1", IF(T1_Data!BH64&gt;99, "&gt;99", T1_Data!BH64))),"-")</f>
        <v>-</v>
      </c>
      <c r="BI66" s="72" t="str">
        <f>IF(ISNUMBER(T1_Data!BI64),IF(T1_Data!BI64=-999,"NA",IF(T1_Data!BI64&lt;1, "&lt;1", IF(T1_Data!BI64&gt;99, "&gt;99", T1_Data!BI64))),"-")</f>
        <v>-</v>
      </c>
      <c r="BJ66" s="72" t="str">
        <f>IF(ISNUMBER(T1_Data!BJ64),IF(T1_Data!BJ64=-999,"NA",IF(T1_Data!BJ64&lt;1, "&lt;1", IF(T1_Data!BJ64&gt;99, "&gt;99", T1_Data!BJ64))),"-")</f>
        <v>-</v>
      </c>
      <c r="BK66" s="72" t="str">
        <f>IF(ISNUMBER(T1_Data!BK64),IF(T1_Data!BK64=-999,"NA",IF(T1_Data!BK64&lt;1, "&lt;1", IF(T1_Data!BK64&gt;99, "&gt;99", T1_Data!BK64))),"-")</f>
        <v>-</v>
      </c>
      <c r="BL66" s="72" t="str">
        <f>IF(ISNUMBER(T1_Data!BL64),IF(T1_Data!BL64=-999,"NA",IF(T1_Data!BL64&lt;1, "&lt;1", IF(T1_Data!BL64&gt;99, "&gt;99", T1_Data!BL64))),"-")</f>
        <v>-</v>
      </c>
      <c r="BM66" s="72" t="str">
        <f>IF(ISNUMBER(T1_Data!BM64),IF(T1_Data!BM64=-999,"NA",IF(T1_Data!BM64&lt;1, "&lt;1", IF(T1_Data!BM64&gt;99, "&gt;99", T1_Data!BM64))),"-")</f>
        <v>-</v>
      </c>
      <c r="BN66" s="72" t="str">
        <f>IF(ISNUMBER(T1_Data!BN64),IF(T1_Data!BN64=-999,"NA",IF(T1_Data!BN64&lt;1, "&lt;1", IF(T1_Data!BN64&gt;99, "&gt;99", T1_Data!BN64))),"-")</f>
        <v>-</v>
      </c>
      <c r="BO66" s="72" t="str">
        <f>IF(ISNUMBER(T1_Data!BO64),IF(T1_Data!BO64=-999,"NA",IF(T1_Data!BO64&lt;1, "&lt;1", IF(T1_Data!BO64&gt;99, "&gt;99", T1_Data!BO64))),"-")</f>
        <v>-</v>
      </c>
      <c r="BP66" s="72" t="str">
        <f>IF(ISNUMBER(T1_Data!BP64),IF(T1_Data!BP64=-999,"NA",IF(T1_Data!BP64&lt;1, "&lt;1", IF(T1_Data!BP64&gt;99, "&gt;99", T1_Data!BP64))),"-")</f>
        <v>-</v>
      </c>
      <c r="BQ66" s="72" t="str">
        <f>IF(ISNUMBER(T1_Data!BQ64),IF(T1_Data!BQ64=-999,"NA",IF(T1_Data!BQ64&lt;1, "&lt;1", IF(T1_Data!BQ64&gt;99, "&gt;99", T1_Data!BQ64))),"-")</f>
        <v>-</v>
      </c>
      <c r="BR66" s="72" t="str">
        <f>IF(ISNUMBER(T1_Data!BR64),IF(T1_Data!BR64=-999,"NA",IF(T1_Data!BR64&lt;1, "&lt;1", IF(T1_Data!BR64&gt;99, "&gt;99", T1_Data!BR64))),"-")</f>
        <v>-</v>
      </c>
      <c r="BS66" s="72" t="str">
        <f>IF(ISNUMBER(T1_Data!BS64),IF(T1_Data!BS64=-999,"NA",IF(T1_Data!BS64&lt;1, "&lt;1", IF(T1_Data!BS64&gt;99, "&gt;99", T1_Data!BS64))),"-")</f>
        <v>-</v>
      </c>
      <c r="BT66" s="72" t="str">
        <f>IF(ISNUMBER(T1_Data!BT64),IF(T1_Data!BT64=-999,"NA",IF(T1_Data!BT64&lt;1, "&lt;1", IF(T1_Data!BT64&gt;99, "&gt;99", T1_Data!BT64))),"-")</f>
        <v>-</v>
      </c>
      <c r="BU66" s="72" t="str">
        <f>IF(ISNUMBER(T1_Data!BU64),IF(T1_Data!BU64=-999,"NA",IF(T1_Data!BU64&lt;1, "&lt;1", IF(T1_Data!BU64&gt;99, "&gt;99", T1_Data!BU64))),"-")</f>
        <v>-</v>
      </c>
      <c r="BV66" s="72" t="str">
        <f>IF(ISNUMBER(T1_Data!BV64),IF(T1_Data!BV64=-999,"NA",IF(T1_Data!BV64&lt;1, "&lt;1", IF(T1_Data!BV64&gt;99, "&gt;99", T1_Data!BV64))),"-")</f>
        <v>-</v>
      </c>
      <c r="BW66" s="72" t="str">
        <f>IF(ISNUMBER(T1_Data!BW64),IF(T1_Data!BW64=-999,"NA",IF(T1_Data!BW64&lt;1, "&lt;1", IF(T1_Data!BW64&gt;99, "&gt;99", T1_Data!BW64))),"-")</f>
        <v>-</v>
      </c>
      <c r="BX66" s="72" t="str">
        <f>IF(ISNUMBER(T1_Data!BX64),IF(T1_Data!BX64=-999,"NA",IF(T1_Data!BX64&lt;1, "&lt;1", IF(T1_Data!BX64&gt;99, "&gt;99", T1_Data!BX64))),"-")</f>
        <v>-</v>
      </c>
      <c r="BY66" s="72" t="str">
        <f>IF(ISNUMBER(T1_Data!BY64),IF(T1_Data!BY64=-999,"NA",IF(T1_Data!BY64&lt;1, "&lt;1", IF(T1_Data!BY64&gt;99, "&gt;99", T1_Data!BY64))),"-")</f>
        <v>-</v>
      </c>
      <c r="BZ66" s="72" t="str">
        <f>IF(ISNUMBER(T1_Data!BZ64),IF(T1_Data!BZ64=-999,"NA",IF(T1_Data!BZ64&lt;1, "&lt;1", IF(T1_Data!BZ64&gt;99, "&gt;99", T1_Data!BZ64))),"-")</f>
        <v>-</v>
      </c>
      <c r="CA66" s="72" t="str">
        <f>IF(ISNUMBER(T1_Data!CA64),IF(T1_Data!CA64=-999,"NA",IF(T1_Data!CA64&lt;1, "&lt;1", IF(T1_Data!CA64&gt;99, "&gt;99", T1_Data!CA64))),"-")</f>
        <v>-</v>
      </c>
      <c r="CB66" s="72" t="str">
        <f>IF(ISNUMBER(T1_Data!CB64),IF(T1_Data!CB64=-999,"NA",IF(T1_Data!CB64&lt;1, "&lt;1", IF(T1_Data!CB64&gt;99, "&gt;99", T1_Data!CB64))),"-")</f>
        <v>-</v>
      </c>
      <c r="CC66" s="72" t="str">
        <f>IF(ISNUMBER(T1_Data!CC64),IF(T1_Data!CC64=-999,"NA",IF(T1_Data!CC64&lt;1, "&lt;1", IF(T1_Data!CC64&gt;99, "&gt;99", T1_Data!CC64))),"-")</f>
        <v>-</v>
      </c>
      <c r="CD66" s="72" t="str">
        <f>IF(ISNUMBER(T1_Data!CD64),IF(T1_Data!CD64=-999,"NA",IF(T1_Data!CD64&lt;1, "&lt;1", IF(T1_Data!CD64&gt;99, "&gt;99", T1_Data!CD64))),"-")</f>
        <v>-</v>
      </c>
      <c r="CE66" s="72" t="str">
        <f>IF(ISNUMBER(T1_Data!CE64),IF(T1_Data!CE64=-999,"NA",IF(T1_Data!CE64&lt;1, "&lt;1", IF(T1_Data!CE64&gt;99, "&gt;99", T1_Data!CE64))),"-")</f>
        <v>-</v>
      </c>
      <c r="CF66" s="72" t="str">
        <f>IF(ISNUMBER(T1_Data!CF64),IF(T1_Data!CF64=-999,"NA",IF(T1_Data!CF64&lt;1, "&lt;1", IF(T1_Data!CF64&gt;99, "&gt;99", T1_Data!CF64))),"-")</f>
        <v>-</v>
      </c>
      <c r="CG66" s="72" t="str">
        <f>IF(ISNUMBER(T1_Data!CG64),IF(T1_Data!CG64=-999,"NA",IF(T1_Data!CG64&lt;1, "&lt;1", IF(T1_Data!CG64&gt;99, "&gt;99", T1_Data!CG64))),"-")</f>
        <v>-</v>
      </c>
      <c r="CH66" s="72" t="str">
        <f>IF(ISNUMBER(T1_Data!CH64),IF(T1_Data!CH64=-999,"NA",IF(T1_Data!CH64&lt;1, "&lt;1", IF(T1_Data!CH64&gt;99, "&gt;99", T1_Data!CH64))),"-")</f>
        <v>-</v>
      </c>
      <c r="CI66" s="72" t="str">
        <f>IF(ISNUMBER(T1_Data!CI64),IF(T1_Data!CI64=-999,"NA",IF(T1_Data!CI64&lt;1, "&lt;1", IF(T1_Data!CI64&gt;99, "&gt;99", T1_Data!CI64))),"-")</f>
        <v>-</v>
      </c>
      <c r="CJ66" s="72" t="str">
        <f>IF(ISNUMBER(T1_Data!CJ64),IF(T1_Data!CJ64=-999,"NA",IF(T1_Data!CJ64&lt;1, "&lt;1", IF(T1_Data!CJ64&gt;99, "&gt;99", T1_Data!CJ64))),"-")</f>
        <v>-</v>
      </c>
      <c r="CK66" s="72" t="str">
        <f>IF(ISNUMBER(T1_Data!CK64),IF(T1_Data!CK64=-999,"NA",IF(T1_Data!CK64&lt;1, "&lt;1", IF(T1_Data!CK64&gt;99, "&gt;99", T1_Data!CK64))),"-")</f>
        <v>-</v>
      </c>
      <c r="CL66" s="72" t="str">
        <f>IF(ISNUMBER(T1_Data!CL64),IF(T1_Data!CL64=-999,"NA",IF(T1_Data!CL64&lt;1, "&lt;1", IF(T1_Data!CL64&gt;99, "&gt;99", T1_Data!CL64))),"-")</f>
        <v>-</v>
      </c>
      <c r="CM66" s="72" t="str">
        <f>IF(ISNUMBER(T1_Data!CM64),IF(T1_Data!CM64=-999,"NA",IF(T1_Data!CM64&lt;1, "&lt;1", IF(T1_Data!CM64&gt;99, "&gt;99", T1_Data!CM64))),"-")</f>
        <v>-</v>
      </c>
      <c r="CN66" s="72" t="str">
        <f>IF(ISNUMBER(T1_Data!CN64),IF(T1_Data!CN64=-999,"NA",IF(T1_Data!CN64&lt;1, "&lt;1", IF(T1_Data!CN64&gt;99, "&gt;99", T1_Data!CN64))),"-")</f>
        <v>-</v>
      </c>
      <c r="CO66" s="72" t="str">
        <f>IF(ISNUMBER(T1_Data!CO64),IF(T1_Data!CO64=-999,"NA",IF(T1_Data!CO64&lt;1, "&lt;1", IF(T1_Data!CO64&gt;99, "&gt;99", T1_Data!CO64))),"-")</f>
        <v>-</v>
      </c>
      <c r="CP66" s="72" t="str">
        <f>IF(ISNUMBER(T1_Data!CP64),IF(T1_Data!CP64=-999,"NA",IF(T1_Data!CP64&lt;1, "&lt;1", IF(T1_Data!CP64&gt;99, "&gt;99", T1_Data!CP64))),"-")</f>
        <v>-</v>
      </c>
      <c r="CQ66" s="72" t="str">
        <f>IF(ISNUMBER(T1_Data!CQ64),IF(T1_Data!CQ64=-999,"NA",IF(T1_Data!CQ64&lt;1, "&lt;1", IF(T1_Data!CQ64&gt;99, "&gt;99", T1_Data!CQ64))),"-")</f>
        <v>-</v>
      </c>
      <c r="CR66" s="72" t="str">
        <f>IF(ISNUMBER(T1_Data!CR64),IF(T1_Data!CR64=-999,"NA",IF(T1_Data!CR64&lt;1, "&lt;1", IF(T1_Data!CR64&gt;99, "&gt;99", T1_Data!CR64))),"-")</f>
        <v>-</v>
      </c>
      <c r="CS66" s="72" t="str">
        <f>IF(ISNUMBER(T1_Data!CS64),IF(T1_Data!CS64=-999,"NA",IF(T1_Data!CS64&lt;1, "&lt;1", IF(T1_Data!CS64&gt;99, "&gt;99", T1_Data!CS64))),"-")</f>
        <v>-</v>
      </c>
      <c r="CT66" s="72" t="str">
        <f>IF(ISNUMBER(T1_Data!CT64),IF(T1_Data!CT64=-999,"NA",IF(T1_Data!CT64&lt;1, "&lt;1", IF(T1_Data!CT64&gt;99, "&gt;99", T1_Data!CT64))),"-")</f>
        <v>-</v>
      </c>
      <c r="CU66" s="72" t="str">
        <f>IF(ISNUMBER(T1_Data!CU64),IF(T1_Data!CU64=-999,"NA",IF(T1_Data!CU64&lt;1, "&lt;1", IF(T1_Data!CU64&gt;99, "&gt;99", T1_Data!CU64))),"-")</f>
        <v>-</v>
      </c>
      <c r="CV66" s="72" t="str">
        <f>IF(ISNUMBER(T1_Data!CV64),IF(T1_Data!CV64=-999,"NA",IF(T1_Data!CV64&lt;1, "&lt;1", IF(T1_Data!CV64&gt;99, "&gt;99", T1_Data!CV64))),"-")</f>
        <v>-</v>
      </c>
      <c r="CW66" s="72" t="str">
        <f>IF(ISNUMBER(T1_Data!CW64),IF(T1_Data!CW64=-999,"NA",IF(T1_Data!CW64&lt;1, "&lt;1", IF(T1_Data!CW64&gt;99, "&gt;99", T1_Data!CW64))),"-")</f>
        <v>-</v>
      </c>
      <c r="CX66" s="72" t="str">
        <f>IF(ISNUMBER(T1_Data!CX64),IF(T1_Data!CX64=-999,"NA",IF(T1_Data!CX64&lt;1, "&lt;1", IF(T1_Data!CX64&gt;99, "&gt;99", T1_Data!CX64))),"-")</f>
        <v>-</v>
      </c>
      <c r="CY66" s="72" t="str">
        <f>IF(ISNUMBER(T1_Data!CY64),IF(T1_Data!CY64=-999,"NA",IF(T1_Data!CY64&lt;1, "&lt;1", IF(T1_Data!CY64&gt;99, "&gt;99", T1_Data!CY64))),"-")</f>
        <v>-</v>
      </c>
      <c r="CZ66" s="72" t="str">
        <f>IF(ISNUMBER(T1_Data!CZ64),IF(T1_Data!CZ64=-999,"NA",IF(T1_Data!CZ64&lt;1, "&lt;1", IF(T1_Data!CZ64&gt;99, "&gt;99", T1_Data!CZ64))),"-")</f>
        <v>-</v>
      </c>
      <c r="DA66" s="72" t="str">
        <f>IF(ISNUMBER(T1_Data!DA64),IF(T1_Data!DA64=-999,"NA",IF(T1_Data!DA64&lt;1, "&lt;1", IF(T1_Data!DA64&gt;99, "&gt;99", T1_Data!DA64))),"-")</f>
        <v>-</v>
      </c>
      <c r="DB66" s="72" t="str">
        <f>IF(ISNUMBER(T1_Data!DB64),IF(T1_Data!DB64=-999,"NA",IF(T1_Data!DB64&lt;1, "&lt;1", IF(T1_Data!DB64&gt;99, "&gt;99", T1_Data!DB64))),"-")</f>
        <v>-</v>
      </c>
      <c r="DC66" s="72" t="str">
        <f>IF(ISNUMBER(T1_Data!DC64),IF(T1_Data!DC64=-999,"NA",IF(T1_Data!DC64&lt;1, "&lt;1", IF(T1_Data!DC64&gt;99, "&gt;99", T1_Data!DC64))),"-")</f>
        <v>-</v>
      </c>
      <c r="DD66" s="72" t="str">
        <f>IF(ISNUMBER(T1_Data!DD64),IF(T1_Data!DD64=-999,"NA",IF(T1_Data!DD64&lt;1, "&lt;1", IF(T1_Data!DD64&gt;99, "&gt;99", T1_Data!DD64))),"-")</f>
        <v>-</v>
      </c>
      <c r="DE66" s="72" t="str">
        <f>IF(ISNUMBER(T1_Data!DE64),IF(T1_Data!DE64=-999,"NA",IF(T1_Data!DE64&lt;1, "&lt;1", IF(T1_Data!DE64&gt;99, "&gt;99", T1_Data!DE64))),"-")</f>
        <v>-</v>
      </c>
      <c r="DF66" s="72" t="str">
        <f>IF(ISNUMBER(T1_Data!DF64),IF(T1_Data!DF64=-999,"NA",IF(T1_Data!DF64&lt;1, "&lt;1", IF(T1_Data!DF64&gt;99, "&gt;99", T1_Data!DF64))),"-")</f>
        <v>-</v>
      </c>
      <c r="DG66" s="72" t="str">
        <f>IF(ISNUMBER(T1_Data!DG64),IF(T1_Data!DG64=-999,"NA",IF(T1_Data!DG64&lt;1, "&lt;1", IF(T1_Data!DG64&gt;99, "&gt;99", T1_Data!DG64))),"-")</f>
        <v>-</v>
      </c>
      <c r="DH66" s="72" t="str">
        <f>IF(ISNUMBER(T1_Data!DH64),IF(T1_Data!DH64=-999,"NA",IF(T1_Data!DH64&lt;1, "&lt;1", IF(T1_Data!DH64&gt;99, "&gt;99", T1_Data!DH64))),"-")</f>
        <v>-</v>
      </c>
      <c r="DI66" s="72" t="str">
        <f>IF(ISNUMBER(T1_Data!DI64),IF(T1_Data!DI64=-999,"NA",IF(T1_Data!DI64&lt;1, "&lt;1", IF(T1_Data!DI64&gt;99, "&gt;99", T1_Data!DI64))),"-")</f>
        <v>-</v>
      </c>
      <c r="DJ66" s="72" t="str">
        <f>IF(ISNUMBER(T1_Data!DJ64),IF(T1_Data!DJ64=-999,"NA",IF(T1_Data!DJ64&lt;1, "&lt;1", IF(T1_Data!DJ64&gt;99, "&gt;99", T1_Data!DJ64))),"-")</f>
        <v>-</v>
      </c>
      <c r="DK66" s="72" t="str">
        <f>IF(ISNUMBER(T1_Data!DK64),IF(T1_Data!DK64=-999,"NA",IF(T1_Data!DK64&lt;1, "&lt;1", IF(T1_Data!DK64&gt;99, "&gt;99", T1_Data!DK64))),"-")</f>
        <v>-</v>
      </c>
      <c r="DL66" s="72" t="str">
        <f>IF(ISNUMBER(T1_Data!DL64),IF(T1_Data!DL64=-999,"NA",IF(T1_Data!DL64&lt;1, "&lt;1", IF(T1_Data!DL64&gt;99, "&gt;99", T1_Data!DL64))),"-")</f>
        <v>-</v>
      </c>
      <c r="DM66" s="72" t="str">
        <f>IF(ISNUMBER(T1_Data!DM64),IF(T1_Data!DM64=-999,"NA",IF(T1_Data!DM64&lt;1, "&lt;1", IF(T1_Data!DM64&gt;99, "&gt;99", T1_Data!DM64))),"-")</f>
        <v>-</v>
      </c>
      <c r="DN66" s="72" t="str">
        <f>IF(ISNUMBER(T1_Data!DN64),IF(T1_Data!DN64=-999,"NA",IF(T1_Data!DN64&lt;1, "&lt;1", IF(T1_Data!DN64&gt;99, "&gt;99", T1_Data!DN64))),"-")</f>
        <v>-</v>
      </c>
      <c r="DO66" s="72" t="str">
        <f>IF(ISNUMBER(T1_Data!DO64),IF(T1_Data!DO64=-999,"NA",IF(T1_Data!DO64&lt;1, "&lt;1", IF(T1_Data!DO64&gt;99, "&gt;99", T1_Data!DO64))),"-")</f>
        <v>-</v>
      </c>
      <c r="DP66" s="72" t="str">
        <f>IF(ISNUMBER(T1_Data!DP64),IF(T1_Data!DP64=-999,"NA",IF(T1_Data!DP64&lt;1, "&lt;1", IF(T1_Data!DP64&gt;99, "&gt;99", T1_Data!DP64))),"-")</f>
        <v>-</v>
      </c>
      <c r="DQ66" s="72" t="str">
        <f>IF(ISNUMBER(T1_Data!DQ64),IF(T1_Data!DQ64=-999,"NA",IF(T1_Data!DQ64&lt;1, "&lt;1", IF(T1_Data!DQ64&gt;99, "&gt;99", T1_Data!DQ64))),"-")</f>
        <v>-</v>
      </c>
      <c r="DR66" s="72" t="str">
        <f>IF(ISNUMBER(T1_Data!DR64),IF(T1_Data!DR64=-999,"NA",IF(T1_Data!DR64&lt;1, "&lt;1", IF(T1_Data!DR64&gt;99, "&gt;99", T1_Data!DR64))),"-")</f>
        <v>-</v>
      </c>
      <c r="DS66" s="72" t="str">
        <f>IF(ISNUMBER(T1_Data!DS64),IF(T1_Data!DS64=-999,"NA",IF(T1_Data!DS64&lt;1, "&lt;1", IF(T1_Data!DS64&gt;99, "&gt;99", T1_Data!DS64))),"-")</f>
        <v>-</v>
      </c>
      <c r="DT66" s="72" t="str">
        <f>IF(ISNUMBER(T1_Data!DT64),IF(T1_Data!DT64=-999,"NA",IF(T1_Data!DT64&lt;1, "&lt;1", IF(T1_Data!DT64&gt;99, "&gt;99", T1_Data!DT64))),"-")</f>
        <v>-</v>
      </c>
      <c r="DU66" s="72" t="str">
        <f>IF(ISNUMBER(T1_Data!DU64),IF(T1_Data!DU64=-999,"NA",IF(T1_Data!DU64&lt;1, "&lt;1", IF(T1_Data!DU64&gt;99, "&gt;99", T1_Data!DU64))),"-")</f>
        <v>-</v>
      </c>
      <c r="DV66" s="72" t="str">
        <f>IF(ISNUMBER(T1_Data!DV64),IF(T1_Data!DV64=-999,"NA",IF(T1_Data!DV64&lt;1, "&lt;1", IF(T1_Data!DV64&gt;99, "&gt;99", T1_Data!DV64))),"-")</f>
        <v>-</v>
      </c>
      <c r="DW66" s="72" t="str">
        <f>IF(ISNUMBER(T1_Data!DW64),IF(T1_Data!DW64=-999,"NA",IF(T1_Data!DW64&lt;1, "&lt;1", IF(T1_Data!DW64&gt;99, "&gt;99", T1_Data!DW64))),"-")</f>
        <v>-</v>
      </c>
      <c r="DX66" s="72" t="str">
        <f>IF(ISNUMBER(T1_Data!DX64),IF(T1_Data!DX64=-999,"NA",IF(T1_Data!DX64&lt;1, "&lt;1", IF(T1_Data!DX64&gt;99, "&gt;99", T1_Data!DX64))),"-")</f>
        <v>-</v>
      </c>
      <c r="DY66" s="72" t="str">
        <f>IF(ISNUMBER(T1_Data!DY64),IF(T1_Data!DY64=-999,"NA",IF(T1_Data!DY64&lt;1, "&lt;1", IF(T1_Data!DY64&gt;99, "&gt;99", T1_Data!DY64))),"-")</f>
        <v>-</v>
      </c>
      <c r="DZ66" s="72" t="str">
        <f>IF(ISNUMBER(T1_Data!DZ64),IF(T1_Data!DZ64=-999,"NA",IF(T1_Data!DZ64&lt;1, "&lt;1", IF(T1_Data!DZ64&gt;99, "&gt;99", T1_Data!DZ64))),"-")</f>
        <v>-</v>
      </c>
      <c r="EA66" s="72" t="str">
        <f>IF(ISNUMBER(T1_Data!EA64),IF(T1_Data!EA64=-999,"NA",IF(T1_Data!EA64&lt;1, "&lt;1", IF(T1_Data!EA64&gt;99, "&gt;99", T1_Data!EA64))),"-")</f>
        <v>-</v>
      </c>
      <c r="EB66" s="72" t="str">
        <f>IF(ISNUMBER(T1_Data!EB64),IF(T1_Data!EB64=-999,"NA",IF(T1_Data!EB64&lt;1, "&lt;1", IF(T1_Data!EB64&gt;99, "&gt;99", T1_Data!EB64))),"-")</f>
        <v>-</v>
      </c>
      <c r="EC66" s="72" t="str">
        <f>IF(ISNUMBER(T1_Data!EC64),IF(T1_Data!EC64=-999,"NA",IF(T1_Data!EC64&lt;1, "&lt;1", IF(T1_Data!EC64&gt;99, "&gt;99", T1_Data!EC64))),"-")</f>
        <v>-</v>
      </c>
      <c r="ED66" s="72" t="str">
        <f>IF(ISNUMBER(T1_Data!ED64),IF(T1_Data!ED64=-999,"NA",IF(T1_Data!ED64&lt;1, "&lt;1", IF(T1_Data!ED64&gt;99, "&gt;99", T1_Data!ED64))),"-")</f>
        <v>-</v>
      </c>
      <c r="EE66" s="72" t="str">
        <f>IF(ISNUMBER(T1_Data!EE64),IF(T1_Data!EE64=-999,"NA",IF(T1_Data!EE64&lt;1, "&lt;1", IF(T1_Data!EE64&gt;99, "&gt;99", T1_Data!EE64))),"-")</f>
        <v>-</v>
      </c>
      <c r="EF66" s="72" t="str">
        <f>IF(ISNUMBER(T1_Data!EF64),IF(T1_Data!EF64=-999,"NA",IF(T1_Data!EF64&lt;1, "&lt;1", IF(T1_Data!EF64&gt;99, "&gt;99", T1_Data!EF64))),"-")</f>
        <v>-</v>
      </c>
      <c r="EG66" s="72" t="str">
        <f>IF(ISNUMBER(T1_Data!EG64),IF(T1_Data!EG64=-999,"NA",IF(T1_Data!EG64&lt;1, "&lt;1", IF(T1_Data!EG64&gt;99, "&gt;99", T1_Data!EG64))),"-")</f>
        <v>-</v>
      </c>
      <c r="EH66" s="72" t="str">
        <f>IF(ISNUMBER(T1_Data!EH64),IF(T1_Data!EH64=-999,"NA",IF(T1_Data!EH64&lt;1, "&lt;1", IF(T1_Data!EH64&gt;99, "&gt;99", T1_Data!EH64))),"-")</f>
        <v>-</v>
      </c>
      <c r="EI66" s="72" t="str">
        <f>IF(ISNUMBER(T1_Data!EI64),IF(T1_Data!EI64=-999,"NA",IF(T1_Data!EI64&lt;1, "&lt;1", IF(T1_Data!EI64&gt;99, "&gt;99", T1_Data!EI64))),"-")</f>
        <v>-</v>
      </c>
      <c r="EJ66" s="72" t="str">
        <f>IF(ISNUMBER(T1_Data!EJ64),IF(T1_Data!EJ64=-999,"NA",IF(T1_Data!EJ64&lt;1, "&lt;1", IF(T1_Data!EJ64&gt;99, "&gt;99", T1_Data!EJ64))),"-")</f>
        <v>-</v>
      </c>
      <c r="EK66" s="72" t="str">
        <f>IF(ISNUMBER(T1_Data!EK64),IF(T1_Data!EK64=-999,"NA",IF(T1_Data!EK64&lt;1, "&lt;1", IF(T1_Data!EK64&gt;99, "&gt;99", T1_Data!EK64))),"-")</f>
        <v>-</v>
      </c>
      <c r="EL66" s="72" t="str">
        <f>IF(ISNUMBER(T1_Data!EL64),IF(T1_Data!EL64=-999,"NA",IF(T1_Data!EL64&lt;1, "&lt;1", IF(T1_Data!EL64&gt;99, "&gt;99", T1_Data!EL64))),"-")</f>
        <v>-</v>
      </c>
      <c r="EM66" s="72" t="str">
        <f>IF(ISNUMBER(T1_Data!EM64),IF(T1_Data!EM64=-999,"NA",IF(T1_Data!EM64&lt;1, "&lt;1", IF(T1_Data!EM64&gt;99, "&gt;99", T1_Data!EM64))),"-")</f>
        <v>-</v>
      </c>
      <c r="EN66" s="72" t="str">
        <f>IF(ISNUMBER(T1_Data!EN64),IF(T1_Data!EN64=-999,"NA",IF(T1_Data!EN64&lt;1, "&lt;1", IF(T1_Data!EN64&gt;99, "&gt;99", T1_Data!EN64))),"-")</f>
        <v>-</v>
      </c>
      <c r="EO66" s="72" t="str">
        <f>IF(ISNUMBER(T1_Data!EO64),IF(T1_Data!EO64=-999,"NA",IF(T1_Data!EO64&lt;1, "&lt;1", IF(T1_Data!EO64&gt;99, "&gt;99", T1_Data!EO64))),"-")</f>
        <v>-</v>
      </c>
      <c r="EP66" s="72" t="str">
        <f>IF(ISNUMBER(T1_Data!EP64),IF(T1_Data!EP64=-999,"NA",IF(T1_Data!EP64&lt;1, "&lt;1", IF(T1_Data!EP64&gt;99, "&gt;99", T1_Data!EP64))),"-")</f>
        <v>-</v>
      </c>
      <c r="EQ66" s="72" t="str">
        <f>IF(ISNUMBER(T1_Data!EQ64),IF(T1_Data!EQ64=-999,"NA",IF(T1_Data!EQ64&lt;1, "&lt;1", IF(T1_Data!EQ64&gt;99, "&gt;99", T1_Data!EQ64))),"-")</f>
        <v>-</v>
      </c>
      <c r="ER66" s="72" t="str">
        <f>IF(ISNUMBER(T1_Data!ER64),IF(T1_Data!ER64=-999,"NA",IF(T1_Data!ER64&lt;1, "&lt;1", IF(T1_Data!ER64&gt;99, "&gt;99", T1_Data!ER64))),"-")</f>
        <v>-</v>
      </c>
      <c r="ES66" s="72" t="str">
        <f>IF(ISNUMBER(T1_Data!ES64),IF(T1_Data!ES64=-999,"NA",IF(T1_Data!ES64&lt;1, "&lt;1", IF(T1_Data!ES64&gt;99, "&gt;99", T1_Data!ES64))),"-")</f>
        <v>-</v>
      </c>
      <c r="ET66" s="72" t="str">
        <f>IF(ISNUMBER(T1_Data!ET64),IF(T1_Data!ET64=-999,"NA",IF(T1_Data!ET64&lt;1, "&lt;1", IF(T1_Data!ET64&gt;99, "&gt;99", T1_Data!ET64))),"-")</f>
        <v>-</v>
      </c>
      <c r="EU66" s="72" t="str">
        <f>IF(ISNUMBER(T1_Data!EU64),IF(T1_Data!EU64=-999,"NA",IF(T1_Data!EU64&lt;1, "&lt;1", IF(T1_Data!EU64&gt;99, "&gt;99", T1_Data!EU64))),"-")</f>
        <v>-</v>
      </c>
      <c r="EV66" s="72" t="str">
        <f>IF(ISNUMBER(T1_Data!EV64),IF(T1_Data!EV64=-999,"NA",IF(T1_Data!EV64&lt;1, "&lt;1", IF(T1_Data!EV64&gt;99, "&gt;99", T1_Data!EV64))),"-")</f>
        <v>-</v>
      </c>
      <c r="EW66" s="72" t="str">
        <f>IF(ISNUMBER(T1_Data!EW64),IF(T1_Data!EW64=-999,"NA",IF(T1_Data!EW64&lt;1, "&lt;1", IF(T1_Data!EW64&gt;99, "&gt;99", T1_Data!EW64))),"-")</f>
        <v>-</v>
      </c>
      <c r="EX66" s="72" t="str">
        <f>IF(ISNUMBER(T1_Data!EX64),IF(T1_Data!EX64=-999,"NA",IF(T1_Data!EX64&lt;1, "&lt;1", IF(T1_Data!EX64&gt;99, "&gt;99", T1_Data!EX64))),"-")</f>
        <v>-</v>
      </c>
      <c r="EY66" s="72" t="str">
        <f>IF(ISNUMBER(T1_Data!EY64),IF(T1_Data!EY64=-999,"NA",IF(T1_Data!EY64&lt;1, "&lt;1", IF(T1_Data!EY64&gt;99, "&gt;99", T1_Data!EY64))),"-")</f>
        <v>-</v>
      </c>
      <c r="EZ66" s="72" t="str">
        <f>IF(ISNUMBER(T1_Data!EZ64),IF(T1_Data!EZ64=-999,"NA",IF(T1_Data!EZ64&lt;1, "&lt;1", IF(T1_Data!EZ64&gt;99, "&gt;99", T1_Data!EZ64))),"-")</f>
        <v>-</v>
      </c>
      <c r="FA66" s="72" t="str">
        <f>IF(ISNUMBER(T1_Data!FA64),IF(T1_Data!FA64=-999,"NA",IF(T1_Data!FA64&lt;1, "&lt;1", IF(T1_Data!FA64&gt;99, "&gt;99", T1_Data!FA64))),"-")</f>
        <v>-</v>
      </c>
      <c r="FB66" s="72" t="str">
        <f>IF(ISNUMBER(T1_Data!FB64),IF(T1_Data!FB64=-999,"NA",IF(T1_Data!FB64&lt;1, "&lt;1", IF(T1_Data!FB64&gt;99, "&gt;99", T1_Data!FB64))),"-")</f>
        <v>-</v>
      </c>
      <c r="FC66" s="72" t="str">
        <f>IF(ISNUMBER(T1_Data!FC64),IF(T1_Data!FC64=-999,"NA",IF(T1_Data!FC64&lt;1, "&lt;1", IF(T1_Data!FC64&gt;99, "&gt;99", T1_Data!FC64))),"-")</f>
        <v>-</v>
      </c>
      <c r="FD66" s="72" t="str">
        <f>IF(ISNUMBER(T1_Data!FD64),IF(T1_Data!FD64=-999,"NA",IF(T1_Data!FD64&lt;1, "&lt;1", IF(T1_Data!FD64&gt;99, "&gt;99", T1_Data!FD64))),"-")</f>
        <v>-</v>
      </c>
      <c r="FE66" s="72" t="str">
        <f>IF(ISNUMBER(T1_Data!FE64),IF(T1_Data!FE64=-999,"NA",IF(T1_Data!FE64&lt;1, "&lt;1", IF(T1_Data!FE64&gt;99, "&gt;99", T1_Data!FE64))),"-")</f>
        <v>-</v>
      </c>
      <c r="FF66" s="72" t="str">
        <f>IF(ISNUMBER(T1_Data!FF64),IF(T1_Data!FF64=-999,"NA",IF(T1_Data!FF64&lt;1, "&lt;1", IF(T1_Data!FF64&gt;99, "&gt;99", T1_Data!FF64))),"-")</f>
        <v>-</v>
      </c>
      <c r="FG66" s="72" t="str">
        <f>IF(ISNUMBER(T1_Data!FG64),IF(T1_Data!FG64=-999,"NA",IF(T1_Data!FG64&lt;1, "&lt;1", IF(T1_Data!FG64&gt;99, "&gt;99", T1_Data!FG64))),"-")</f>
        <v>-</v>
      </c>
      <c r="FH66" s="72" t="str">
        <f>IF(ISNUMBER(T1_Data!FH64),IF(T1_Data!FH64=-999,"NA",IF(T1_Data!FH64&lt;1, "&lt;1", IF(T1_Data!FH64&gt;99, "&gt;99", T1_Data!FH64))),"-")</f>
        <v>-</v>
      </c>
      <c r="FI66" s="72" t="str">
        <f>IF(ISNUMBER(T1_Data!FI64),IF(T1_Data!FI64=-999,"NA",IF(T1_Data!FI64&lt;1, "&lt;1", IF(T1_Data!FI64&gt;99, "&gt;99", T1_Data!FI64))),"-")</f>
        <v>-</v>
      </c>
      <c r="FJ66" s="72" t="str">
        <f>IF(ISNUMBER(T1_Data!FJ64),IF(T1_Data!FJ64=-999,"NA",IF(T1_Data!FJ64&lt;1, "&lt;1", IF(T1_Data!FJ64&gt;99, "&gt;99", T1_Data!FJ64))),"-")</f>
        <v>-</v>
      </c>
      <c r="FK66" s="72" t="str">
        <f>IF(ISNUMBER(T1_Data!FK64),IF(T1_Data!FK64=-999,"NA",IF(T1_Data!FK64&lt;1, "&lt;1", IF(T1_Data!FK64&gt;99, "&gt;99", T1_Data!FK64))),"-")</f>
        <v>-</v>
      </c>
      <c r="FL66" s="72" t="str">
        <f>IF(ISNUMBER(T1_Data!FL64),IF(T1_Data!FL64=-999,"NA",IF(T1_Data!FL64&lt;1, "&lt;1", IF(T1_Data!FL64&gt;99, "&gt;99", T1_Data!FL64))),"-")</f>
        <v>-</v>
      </c>
      <c r="FM66" s="72" t="str">
        <f>IF(ISNUMBER(T1_Data!FM64),IF(T1_Data!FM64=-999,"NA",IF(T1_Data!FM64&lt;1, "&lt;1", IF(T1_Data!FM64&gt;99, "&gt;99", T1_Data!FM64))),"-")</f>
        <v>-</v>
      </c>
      <c r="FN66" s="72" t="str">
        <f>IF(ISNUMBER(T1_Data!FN64),IF(T1_Data!FN64=-999,"NA",IF(T1_Data!FN64&lt;1, "&lt;1", IF(T1_Data!FN64&gt;99, "&gt;99", T1_Data!FN64))),"-")</f>
        <v>-</v>
      </c>
      <c r="FO66" s="72" t="str">
        <f>IF(ISNUMBER(T1_Data!FO64),IF(T1_Data!FO64=-999,"NA",IF(T1_Data!FO64&lt;1, "&lt;1", IF(T1_Data!FO64&gt;99, "&gt;99", T1_Data!FO64))),"-")</f>
        <v>-</v>
      </c>
      <c r="FP66" s="72" t="str">
        <f>IF(ISNUMBER(T1_Data!FP64),IF(T1_Data!FP64=-999,"NA",IF(T1_Data!FP64&lt;1, "&lt;1", IF(T1_Data!FP64&gt;99, "&gt;99", T1_Data!FP64))),"-")</f>
        <v>-</v>
      </c>
      <c r="FQ66" s="72" t="str">
        <f>IF(ISNUMBER(T1_Data!FQ64),IF(T1_Data!FQ64=-999,"NA",IF(T1_Data!FQ64&lt;1, "&lt;1", IF(T1_Data!FQ64&gt;99, "&gt;99", T1_Data!FQ64))),"-")</f>
        <v>-</v>
      </c>
      <c r="FR66" s="72" t="str">
        <f>IF(ISNUMBER(T1_Data!FR64),IF(T1_Data!FR64=-999,"NA",IF(T1_Data!FR64&lt;1, "&lt;1", IF(T1_Data!FR64&gt;99, "&gt;99", T1_Data!FR64))),"-")</f>
        <v>-</v>
      </c>
      <c r="FS66" s="72" t="str">
        <f>IF(ISNUMBER(T1_Data!FS64),IF(T1_Data!FS64=-999,"NA",IF(T1_Data!FS64&lt;1, "&lt;1", IF(T1_Data!FS64&gt;99, "&gt;99", T1_Data!FS64))),"-")</f>
        <v>-</v>
      </c>
      <c r="FT66" s="72" t="str">
        <f>IF(ISNUMBER(T1_Data!FT64),IF(T1_Data!FT64=-999,"NA",IF(T1_Data!FT64&lt;1, "&lt;1", IF(T1_Data!FT64&gt;99, "&gt;99", T1_Data!FT64))),"-")</f>
        <v>-</v>
      </c>
      <c r="FU66" s="72" t="str">
        <f>IF(ISNUMBER(T1_Data!FU64),IF(T1_Data!FU64=-999,"NA",IF(T1_Data!FU64&lt;1, "&lt;1", IF(T1_Data!FU64&gt;99, "&gt;99", T1_Data!FU64))),"-")</f>
        <v>-</v>
      </c>
      <c r="FV66" s="72" t="str">
        <f>IF(ISNUMBER(T1_Data!FV64),IF(T1_Data!FV64=-999,"NA",IF(T1_Data!FV64&lt;1, "&lt;1", IF(T1_Data!FV64&gt;99, "&gt;99", T1_Data!FV64))),"-")</f>
        <v>-</v>
      </c>
      <c r="FW66" s="72" t="str">
        <f>IF(ISNUMBER(T1_Data!FW64),IF(T1_Data!FW64=-999,"NA",IF(T1_Data!FW64&lt;1, "&lt;1", IF(T1_Data!FW64&gt;99, "&gt;99", T1_Data!FW64))),"-")</f>
        <v>-</v>
      </c>
      <c r="FX66" s="71" t="str">
        <f>IF(ISBLANK(T1_Data!FX64), "", T1_Data!FX64)</f>
        <v/>
      </c>
    </row>
    <row r="67" spans="1:180" x14ac:dyDescent="0.25">
      <c r="A67" s="71" t="str">
        <f>IF(ISBLANK(T1_Data!A65), "", T1_Data!A65)</f>
        <v/>
      </c>
      <c r="B67" s="72" t="str">
        <f>IF(ISNUMBER(T1_Data!B65), T1_Data!B65,"-")</f>
        <v>-</v>
      </c>
      <c r="C67" s="72" t="str">
        <f>IF(ISNUMBER(T1_Data!C65),IF(T1_Data!C65=-999,"NA",IF(T1_Data!C65&lt;1, "&lt;1", IF(T1_Data!C65&gt;99, "&gt;99", T1_Data!C65))),"-")</f>
        <v>-</v>
      </c>
      <c r="D67" s="72" t="str">
        <f>IF(ISNUMBER(T1_Data!D65),IF(T1_Data!D65=-999,"NA",IF(T1_Data!D65&lt;1, "&lt;1", IF(T1_Data!D65&gt;99, "&gt;99", T1_Data!D65))),"-")</f>
        <v>-</v>
      </c>
      <c r="E67" s="72" t="str">
        <f>IF(ISNUMBER(T1_Data!E65),IF(T1_Data!E65=-999,"NA",IF(T1_Data!E65&lt;1, "&lt;1", IF(T1_Data!E65&gt;99, "&gt;99", T1_Data!E65))),"-")</f>
        <v>-</v>
      </c>
      <c r="F67" s="72" t="str">
        <f>IF(ISNUMBER(T1_Data!F65),IF(T1_Data!F65=-999,"NA",IF(T1_Data!F65&lt;1, "&lt;1", IF(T1_Data!F65&gt;99, "&gt;99", T1_Data!F65))),"-")</f>
        <v>-</v>
      </c>
      <c r="G67" s="72" t="str">
        <f>IF(ISNUMBER(T1_Data!G65),IF(T1_Data!G65=-999,"NA",IF(T1_Data!G65&lt;1, "&lt;1", IF(T1_Data!G65&gt;99, "&gt;99", T1_Data!G65))),"-")</f>
        <v>-</v>
      </c>
      <c r="H67" s="72" t="str">
        <f>IF(ISNUMBER(T1_Data!H65),IF(T1_Data!H65=-999,"NA",IF(T1_Data!H65&lt;1, "&lt;1", IF(T1_Data!H65&gt;99, "&gt;99", T1_Data!H65))),"-")</f>
        <v>-</v>
      </c>
      <c r="I67" s="72" t="str">
        <f>IF(ISNUMBER(T1_Data!I65),IF(T1_Data!I65=-999,"NA",IF(T1_Data!I65&lt;1, "&lt;1", IF(T1_Data!I65&gt;99, "&gt;99", T1_Data!I65))),"-")</f>
        <v>-</v>
      </c>
      <c r="J67" s="72" t="str">
        <f>IF(ISNUMBER(T1_Data!J65),IF(T1_Data!J65=-999,"NA",IF(T1_Data!J65&lt;1, "&lt;1", IF(T1_Data!J65&gt;99, "&gt;99", T1_Data!J65))),"-")</f>
        <v>-</v>
      </c>
      <c r="K67" s="72" t="str">
        <f>IF(ISNUMBER(T1_Data!K65),IF(T1_Data!K65=-999,"NA",IF(T1_Data!K65&lt;1, "&lt;1", IF(T1_Data!K65&gt;99, "&gt;99", T1_Data!K65))),"-")</f>
        <v>-</v>
      </c>
      <c r="L67" s="72" t="str">
        <f>IF(ISNUMBER(T1_Data!L65),IF(T1_Data!L65=-999,"NA",IF(T1_Data!L65&lt;1, "&lt;1", IF(T1_Data!L65&gt;99, "&gt;99", T1_Data!L65))),"-")</f>
        <v>-</v>
      </c>
      <c r="M67" s="72" t="str">
        <f>IF(ISNUMBER(T1_Data!M65),IF(T1_Data!M65=-999,"NA",IF(T1_Data!M65&lt;1, "&lt;1", IF(T1_Data!M65&gt;99, "&gt;99", T1_Data!M65))),"-")</f>
        <v>-</v>
      </c>
      <c r="N67" s="72" t="str">
        <f>IF(ISNUMBER(T1_Data!N65),IF(T1_Data!N65=-999,"NA",IF(T1_Data!N65&lt;1, "&lt;1", IF(T1_Data!N65&gt;99, "&gt;99", T1_Data!N65))),"-")</f>
        <v>-</v>
      </c>
      <c r="O67" s="72" t="str">
        <f>IF(ISNUMBER(T1_Data!O65),IF(T1_Data!O65=-999,"NA",IF(T1_Data!O65&lt;1, "&lt;1", IF(T1_Data!O65&gt;99, "&gt;99", T1_Data!O65))),"-")</f>
        <v>-</v>
      </c>
      <c r="P67" s="72" t="str">
        <f>IF(ISNUMBER(T1_Data!P65),IF(T1_Data!P65=-999,"NA",IF(T1_Data!P65&lt;1, "&lt;1", IF(T1_Data!P65&gt;99, "&gt;99", T1_Data!P65))),"-")</f>
        <v>-</v>
      </c>
      <c r="Q67" s="72" t="str">
        <f>IF(ISNUMBER(T1_Data!Q65),IF(T1_Data!Q65=-999,"NA",IF(T1_Data!Q65&lt;1, "&lt;1", IF(T1_Data!Q65&gt;99, "&gt;99", T1_Data!Q65))),"-")</f>
        <v>-</v>
      </c>
      <c r="R67" s="72" t="str">
        <f>IF(ISNUMBER(T1_Data!R65),IF(T1_Data!R65=-999,"NA",IF(T1_Data!R65&lt;1, "&lt;1", IF(T1_Data!R65&gt;99, "&gt;99", T1_Data!R65))),"-")</f>
        <v>-</v>
      </c>
      <c r="S67" s="72" t="str">
        <f>IF(ISNUMBER(T1_Data!S65),IF(T1_Data!S65=-999,"NA",IF(T1_Data!S65&lt;1, "&lt;1", IF(T1_Data!S65&gt;99, "&gt;99", T1_Data!S65))),"-")</f>
        <v>-</v>
      </c>
      <c r="T67" s="72" t="str">
        <f>IF(ISNUMBER(T1_Data!T65),IF(T1_Data!T65=-999,"NA",IF(T1_Data!T65&lt;1, "&lt;1", IF(T1_Data!T65&gt;99, "&gt;99", T1_Data!T65))),"-")</f>
        <v>-</v>
      </c>
      <c r="U67" s="72" t="str">
        <f>IF(ISNUMBER(T1_Data!U65),IF(T1_Data!U65=-999,"NA",IF(T1_Data!U65&lt;1, "&lt;1", IF(T1_Data!U65&gt;99, "&gt;99", T1_Data!U65))),"-")</f>
        <v>-</v>
      </c>
      <c r="V67" s="72" t="str">
        <f>IF(ISNUMBER(T1_Data!V65),IF(T1_Data!V65=-999,"NA",IF(T1_Data!V65&lt;1, "&lt;1", IF(T1_Data!V65&gt;99, "&gt;99", T1_Data!V65))),"-")</f>
        <v>-</v>
      </c>
      <c r="W67" s="72" t="str">
        <f>IF(ISNUMBER(T1_Data!W65),IF(T1_Data!W65=-999,"NA",IF(T1_Data!W65&lt;1, "&lt;1", IF(T1_Data!W65&gt;99, "&gt;99", T1_Data!W65))),"-")</f>
        <v>-</v>
      </c>
      <c r="X67" s="72" t="str">
        <f>IF(ISNUMBER(T1_Data!X65),IF(T1_Data!X65=-999,"NA",IF(T1_Data!X65&lt;1, "&lt;1", IF(T1_Data!X65&gt;99, "&gt;99", T1_Data!X65))),"-")</f>
        <v>-</v>
      </c>
      <c r="Y67" s="72" t="str">
        <f>IF(ISNUMBER(T1_Data!Y65),IF(T1_Data!Y65=-999,"NA",IF(T1_Data!Y65&lt;1, "&lt;1", IF(T1_Data!Y65&gt;99, "&gt;99", T1_Data!Y65))),"-")</f>
        <v>-</v>
      </c>
      <c r="Z67" s="72" t="str">
        <f>IF(ISNUMBER(T1_Data!Z65),IF(T1_Data!Z65=-999,"NA",IF(T1_Data!Z65&lt;1, "&lt;1", IF(T1_Data!Z65&gt;99, "&gt;99", T1_Data!Z65))),"-")</f>
        <v>-</v>
      </c>
      <c r="AA67" s="72" t="str">
        <f>IF(ISNUMBER(T1_Data!AA65),IF(T1_Data!AA65=-999,"NA",IF(T1_Data!AA65&lt;1, "&lt;1", IF(T1_Data!AA65&gt;99, "&gt;99", T1_Data!AA65))),"-")</f>
        <v>-</v>
      </c>
      <c r="AB67" s="72" t="str">
        <f>IF(ISNUMBER(T1_Data!AB65),IF(T1_Data!AB65=-999,"NA",IF(T1_Data!AB65&lt;1, "&lt;1", IF(T1_Data!AB65&gt;99, "&gt;99", T1_Data!AB65))),"-")</f>
        <v>-</v>
      </c>
      <c r="AC67" s="72" t="str">
        <f>IF(ISNUMBER(T1_Data!AC65),IF(T1_Data!AC65=-999,"NA",IF(T1_Data!AC65&lt;1, "&lt;1", IF(T1_Data!AC65&gt;99, "&gt;99", T1_Data!AC65))),"-")</f>
        <v>-</v>
      </c>
      <c r="AD67" s="72" t="str">
        <f>IF(ISNUMBER(T1_Data!AD65),IF(T1_Data!AD65=-999,"NA",IF(T1_Data!AD65&lt;1, "&lt;1", IF(T1_Data!AD65&gt;99, "&gt;99", T1_Data!AD65))),"-")</f>
        <v>-</v>
      </c>
      <c r="AE67" s="72" t="str">
        <f>IF(ISNUMBER(T1_Data!AE65),IF(T1_Data!AE65=-999,"NA",IF(T1_Data!AE65&lt;1, "&lt;1", IF(T1_Data!AE65&gt;99, "&gt;99", T1_Data!AE65))),"-")</f>
        <v>-</v>
      </c>
      <c r="AF67" s="72" t="str">
        <f>IF(ISNUMBER(T1_Data!AF65),IF(T1_Data!AF65=-999,"NA",IF(T1_Data!AF65&lt;1, "&lt;1", IF(T1_Data!AF65&gt;99, "&gt;99", T1_Data!AF65))),"-")</f>
        <v>-</v>
      </c>
      <c r="AG67" s="72" t="str">
        <f>IF(ISNUMBER(T1_Data!AG65),IF(T1_Data!AG65=-999,"NA",IF(T1_Data!AG65&lt;1, "&lt;1", IF(T1_Data!AG65&gt;99, "&gt;99", T1_Data!AG65))),"-")</f>
        <v>-</v>
      </c>
      <c r="AH67" s="72" t="str">
        <f>IF(ISNUMBER(T1_Data!AH65),IF(T1_Data!AH65=-999,"NA",IF(T1_Data!AH65&lt;1, "&lt;1", IF(T1_Data!AH65&gt;99, "&gt;99", T1_Data!AH65))),"-")</f>
        <v>-</v>
      </c>
      <c r="AI67" s="72" t="str">
        <f>IF(ISNUMBER(T1_Data!AI65),IF(T1_Data!AI65=-999,"NA",IF(T1_Data!AI65&lt;1, "&lt;1", IF(T1_Data!AI65&gt;99, "&gt;99", T1_Data!AI65))),"-")</f>
        <v>-</v>
      </c>
      <c r="AJ67" s="72" t="str">
        <f>IF(ISNUMBER(T1_Data!AJ65),IF(T1_Data!AJ65=-999,"NA",IF(T1_Data!AJ65&lt;1, "&lt;1", IF(T1_Data!AJ65&gt;99, "&gt;99", T1_Data!AJ65))),"-")</f>
        <v>-</v>
      </c>
      <c r="AK67" s="72" t="str">
        <f>IF(ISNUMBER(T1_Data!AK65),IF(T1_Data!AK65=-999,"NA",IF(T1_Data!AK65&lt;1, "&lt;1", IF(T1_Data!AK65&gt;99, "&gt;99", T1_Data!AK65))),"-")</f>
        <v>-</v>
      </c>
      <c r="AL67" s="72" t="str">
        <f>IF(ISNUMBER(T1_Data!AL65),IF(T1_Data!AL65=-999,"NA",IF(T1_Data!AL65&lt;1, "&lt;1", IF(T1_Data!AL65&gt;99, "&gt;99", T1_Data!AL65))),"-")</f>
        <v>-</v>
      </c>
      <c r="AM67" s="72" t="str">
        <f>IF(ISNUMBER(T1_Data!AM65),IF(T1_Data!AM65=-999,"NA",IF(T1_Data!AM65&lt;1, "&lt;1", IF(T1_Data!AM65&gt;99, "&gt;99", T1_Data!AM65))),"-")</f>
        <v>-</v>
      </c>
      <c r="AN67" s="72" t="str">
        <f>IF(ISNUMBER(T1_Data!AN65),IF(T1_Data!AN65=-999,"NA",IF(T1_Data!AN65&lt;1, "&lt;1", IF(T1_Data!AN65&gt;99, "&gt;99", T1_Data!AN65))),"-")</f>
        <v>-</v>
      </c>
      <c r="AO67" s="72" t="str">
        <f>IF(ISNUMBER(T1_Data!AO65),IF(T1_Data!AO65=-999,"NA",IF(T1_Data!AO65&lt;1, "&lt;1", IF(T1_Data!AO65&gt;99, "&gt;99", T1_Data!AO65))),"-")</f>
        <v>-</v>
      </c>
      <c r="AP67" s="72" t="str">
        <f>IF(ISNUMBER(T1_Data!AP65),IF(T1_Data!AP65=-999,"NA",IF(T1_Data!AP65&lt;1, "&lt;1", IF(T1_Data!AP65&gt;99, "&gt;99", T1_Data!AP65))),"-")</f>
        <v>-</v>
      </c>
      <c r="AQ67" s="72" t="str">
        <f>IF(ISNUMBER(T1_Data!AQ65),IF(T1_Data!AQ65=-999,"NA",IF(T1_Data!AQ65&lt;1, "&lt;1", IF(T1_Data!AQ65&gt;99, "&gt;99", T1_Data!AQ65))),"-")</f>
        <v>-</v>
      </c>
      <c r="AR67" s="72" t="str">
        <f>IF(ISNUMBER(T1_Data!AR65),IF(T1_Data!AR65=-999,"NA",IF(T1_Data!AR65&lt;1, "&lt;1", IF(T1_Data!AR65&gt;99, "&gt;99", T1_Data!AR65))),"-")</f>
        <v>-</v>
      </c>
      <c r="AS67" s="72" t="str">
        <f>IF(ISNUMBER(T1_Data!AS65),IF(T1_Data!AS65=-999,"NA",IF(T1_Data!AS65&lt;1, "&lt;1", IF(T1_Data!AS65&gt;99, "&gt;99", T1_Data!AS65))),"-")</f>
        <v>-</v>
      </c>
      <c r="AT67" s="72" t="str">
        <f>IF(ISNUMBER(T1_Data!AT65),IF(T1_Data!AT65=-999,"NA",IF(T1_Data!AT65&lt;1, "&lt;1", IF(T1_Data!AT65&gt;99, "&gt;99", T1_Data!AT65))),"-")</f>
        <v>-</v>
      </c>
      <c r="AU67" s="72" t="str">
        <f>IF(ISNUMBER(T1_Data!AU65),IF(T1_Data!AU65=-999,"NA",IF(T1_Data!AU65&lt;1, "&lt;1", IF(T1_Data!AU65&gt;99, "&gt;99", T1_Data!AU65))),"-")</f>
        <v>-</v>
      </c>
      <c r="AV67" s="72" t="str">
        <f>IF(ISNUMBER(T1_Data!AV65),IF(T1_Data!AV65=-999,"NA",IF(T1_Data!AV65&lt;1, "&lt;1", IF(T1_Data!AV65&gt;99, "&gt;99", T1_Data!AV65))),"-")</f>
        <v>-</v>
      </c>
      <c r="AW67" s="72" t="str">
        <f>IF(ISNUMBER(T1_Data!AW65),IF(T1_Data!AW65=-999,"NA",IF(T1_Data!AW65&lt;1, "&lt;1", IF(T1_Data!AW65&gt;99, "&gt;99", T1_Data!AW65))),"-")</f>
        <v>-</v>
      </c>
      <c r="AX67" s="72" t="str">
        <f>IF(ISNUMBER(T1_Data!AX65),IF(T1_Data!AX65=-999,"NA",IF(T1_Data!AX65&lt;1, "&lt;1", IF(T1_Data!AX65&gt;99, "&gt;99", T1_Data!AX65))),"-")</f>
        <v>-</v>
      </c>
      <c r="AY67" s="72" t="str">
        <f>IF(ISNUMBER(T1_Data!AY65),IF(T1_Data!AY65=-999,"NA",IF(T1_Data!AY65&lt;1, "&lt;1", IF(T1_Data!AY65&gt;99, "&gt;99", T1_Data!AY65))),"-")</f>
        <v>-</v>
      </c>
      <c r="AZ67" s="72" t="str">
        <f>IF(ISNUMBER(T1_Data!AZ65),IF(T1_Data!AZ65=-999,"NA",IF(T1_Data!AZ65&lt;1, "&lt;1", IF(T1_Data!AZ65&gt;99, "&gt;99", T1_Data!AZ65))),"-")</f>
        <v>-</v>
      </c>
      <c r="BA67" s="72" t="str">
        <f>IF(ISNUMBER(T1_Data!BA65),IF(T1_Data!BA65=-999,"NA",IF(T1_Data!BA65&lt;1, "&lt;1", IF(T1_Data!BA65&gt;99, "&gt;99", T1_Data!BA65))),"-")</f>
        <v>-</v>
      </c>
      <c r="BB67" s="72" t="str">
        <f>IF(ISNUMBER(T1_Data!BB65),IF(T1_Data!BB65=-999,"NA",IF(T1_Data!BB65&lt;1, "&lt;1", IF(T1_Data!BB65&gt;99, "&gt;99", T1_Data!BB65))),"-")</f>
        <v>-</v>
      </c>
      <c r="BC67" s="72" t="str">
        <f>IF(ISNUMBER(T1_Data!BC65),IF(T1_Data!BC65=-999,"NA",IF(T1_Data!BC65&lt;1, "&lt;1", IF(T1_Data!BC65&gt;99, "&gt;99", T1_Data!BC65))),"-")</f>
        <v>-</v>
      </c>
      <c r="BD67" s="72" t="str">
        <f>IF(ISNUMBER(T1_Data!BD65),IF(T1_Data!BD65=-999,"NA",IF(T1_Data!BD65&lt;1, "&lt;1", IF(T1_Data!BD65&gt;99, "&gt;99", T1_Data!BD65))),"-")</f>
        <v>-</v>
      </c>
      <c r="BE67" s="72" t="str">
        <f>IF(ISNUMBER(T1_Data!BE65),IF(T1_Data!BE65=-999,"NA",IF(T1_Data!BE65&lt;1, "&lt;1", IF(T1_Data!BE65&gt;99, "&gt;99", T1_Data!BE65))),"-")</f>
        <v>-</v>
      </c>
      <c r="BF67" s="72" t="str">
        <f>IF(ISNUMBER(T1_Data!BF65),IF(T1_Data!BF65=-999,"NA",IF(T1_Data!BF65&lt;1, "&lt;1", IF(T1_Data!BF65&gt;99, "&gt;99", T1_Data!BF65))),"-")</f>
        <v>-</v>
      </c>
      <c r="BG67" s="72" t="str">
        <f>IF(ISNUMBER(T1_Data!BG65),IF(T1_Data!BG65=-999,"NA",IF(T1_Data!BG65&lt;1, "&lt;1", IF(T1_Data!BG65&gt;99, "&gt;99", T1_Data!BG65))),"-")</f>
        <v>-</v>
      </c>
      <c r="BH67" s="72" t="str">
        <f>IF(ISNUMBER(T1_Data!BH65),IF(T1_Data!BH65=-999,"NA",IF(T1_Data!BH65&lt;1, "&lt;1", IF(T1_Data!BH65&gt;99, "&gt;99", T1_Data!BH65))),"-")</f>
        <v>-</v>
      </c>
      <c r="BI67" s="72" t="str">
        <f>IF(ISNUMBER(T1_Data!BI65),IF(T1_Data!BI65=-999,"NA",IF(T1_Data!BI65&lt;1, "&lt;1", IF(T1_Data!BI65&gt;99, "&gt;99", T1_Data!BI65))),"-")</f>
        <v>-</v>
      </c>
      <c r="BJ67" s="72" t="str">
        <f>IF(ISNUMBER(T1_Data!BJ65),IF(T1_Data!BJ65=-999,"NA",IF(T1_Data!BJ65&lt;1, "&lt;1", IF(T1_Data!BJ65&gt;99, "&gt;99", T1_Data!BJ65))),"-")</f>
        <v>-</v>
      </c>
      <c r="BK67" s="72" t="str">
        <f>IF(ISNUMBER(T1_Data!BK65),IF(T1_Data!BK65=-999,"NA",IF(T1_Data!BK65&lt;1, "&lt;1", IF(T1_Data!BK65&gt;99, "&gt;99", T1_Data!BK65))),"-")</f>
        <v>-</v>
      </c>
      <c r="BL67" s="72" t="str">
        <f>IF(ISNUMBER(T1_Data!BL65),IF(T1_Data!BL65=-999,"NA",IF(T1_Data!BL65&lt;1, "&lt;1", IF(T1_Data!BL65&gt;99, "&gt;99", T1_Data!BL65))),"-")</f>
        <v>-</v>
      </c>
      <c r="BM67" s="72" t="str">
        <f>IF(ISNUMBER(T1_Data!BM65),IF(T1_Data!BM65=-999,"NA",IF(T1_Data!BM65&lt;1, "&lt;1", IF(T1_Data!BM65&gt;99, "&gt;99", T1_Data!BM65))),"-")</f>
        <v>-</v>
      </c>
      <c r="BN67" s="72" t="str">
        <f>IF(ISNUMBER(T1_Data!BN65),IF(T1_Data!BN65=-999,"NA",IF(T1_Data!BN65&lt;1, "&lt;1", IF(T1_Data!BN65&gt;99, "&gt;99", T1_Data!BN65))),"-")</f>
        <v>-</v>
      </c>
      <c r="BO67" s="72" t="str">
        <f>IF(ISNUMBER(T1_Data!BO65),IF(T1_Data!BO65=-999,"NA",IF(T1_Data!BO65&lt;1, "&lt;1", IF(T1_Data!BO65&gt;99, "&gt;99", T1_Data!BO65))),"-")</f>
        <v>-</v>
      </c>
      <c r="BP67" s="72" t="str">
        <f>IF(ISNUMBER(T1_Data!BP65),IF(T1_Data!BP65=-999,"NA",IF(T1_Data!BP65&lt;1, "&lt;1", IF(T1_Data!BP65&gt;99, "&gt;99", T1_Data!BP65))),"-")</f>
        <v>-</v>
      </c>
      <c r="BQ67" s="72" t="str">
        <f>IF(ISNUMBER(T1_Data!BQ65),IF(T1_Data!BQ65=-999,"NA",IF(T1_Data!BQ65&lt;1, "&lt;1", IF(T1_Data!BQ65&gt;99, "&gt;99", T1_Data!BQ65))),"-")</f>
        <v>-</v>
      </c>
      <c r="BR67" s="72" t="str">
        <f>IF(ISNUMBER(T1_Data!BR65),IF(T1_Data!BR65=-999,"NA",IF(T1_Data!BR65&lt;1, "&lt;1", IF(T1_Data!BR65&gt;99, "&gt;99", T1_Data!BR65))),"-")</f>
        <v>-</v>
      </c>
      <c r="BS67" s="72" t="str">
        <f>IF(ISNUMBER(T1_Data!BS65),IF(T1_Data!BS65=-999,"NA",IF(T1_Data!BS65&lt;1, "&lt;1", IF(T1_Data!BS65&gt;99, "&gt;99", T1_Data!BS65))),"-")</f>
        <v>-</v>
      </c>
      <c r="BT67" s="72" t="str">
        <f>IF(ISNUMBER(T1_Data!BT65),IF(T1_Data!BT65=-999,"NA",IF(T1_Data!BT65&lt;1, "&lt;1", IF(T1_Data!BT65&gt;99, "&gt;99", T1_Data!BT65))),"-")</f>
        <v>-</v>
      </c>
      <c r="BU67" s="72" t="str">
        <f>IF(ISNUMBER(T1_Data!BU65),IF(T1_Data!BU65=-999,"NA",IF(T1_Data!BU65&lt;1, "&lt;1", IF(T1_Data!BU65&gt;99, "&gt;99", T1_Data!BU65))),"-")</f>
        <v>-</v>
      </c>
      <c r="BV67" s="72" t="str">
        <f>IF(ISNUMBER(T1_Data!BV65),IF(T1_Data!BV65=-999,"NA",IF(T1_Data!BV65&lt;1, "&lt;1", IF(T1_Data!BV65&gt;99, "&gt;99", T1_Data!BV65))),"-")</f>
        <v>-</v>
      </c>
      <c r="BW67" s="72" t="str">
        <f>IF(ISNUMBER(T1_Data!BW65),IF(T1_Data!BW65=-999,"NA",IF(T1_Data!BW65&lt;1, "&lt;1", IF(T1_Data!BW65&gt;99, "&gt;99", T1_Data!BW65))),"-")</f>
        <v>-</v>
      </c>
      <c r="BX67" s="72" t="str">
        <f>IF(ISNUMBER(T1_Data!BX65),IF(T1_Data!BX65=-999,"NA",IF(T1_Data!BX65&lt;1, "&lt;1", IF(T1_Data!BX65&gt;99, "&gt;99", T1_Data!BX65))),"-")</f>
        <v>-</v>
      </c>
      <c r="BY67" s="72" t="str">
        <f>IF(ISNUMBER(T1_Data!BY65),IF(T1_Data!BY65=-999,"NA",IF(T1_Data!BY65&lt;1, "&lt;1", IF(T1_Data!BY65&gt;99, "&gt;99", T1_Data!BY65))),"-")</f>
        <v>-</v>
      </c>
      <c r="BZ67" s="72" t="str">
        <f>IF(ISNUMBER(T1_Data!BZ65),IF(T1_Data!BZ65=-999,"NA",IF(T1_Data!BZ65&lt;1, "&lt;1", IF(T1_Data!BZ65&gt;99, "&gt;99", T1_Data!BZ65))),"-")</f>
        <v>-</v>
      </c>
      <c r="CA67" s="72" t="str">
        <f>IF(ISNUMBER(T1_Data!CA65),IF(T1_Data!CA65=-999,"NA",IF(T1_Data!CA65&lt;1, "&lt;1", IF(T1_Data!CA65&gt;99, "&gt;99", T1_Data!CA65))),"-")</f>
        <v>-</v>
      </c>
      <c r="CB67" s="72" t="str">
        <f>IF(ISNUMBER(T1_Data!CB65),IF(T1_Data!CB65=-999,"NA",IF(T1_Data!CB65&lt;1, "&lt;1", IF(T1_Data!CB65&gt;99, "&gt;99", T1_Data!CB65))),"-")</f>
        <v>-</v>
      </c>
      <c r="CC67" s="72" t="str">
        <f>IF(ISNUMBER(T1_Data!CC65),IF(T1_Data!CC65=-999,"NA",IF(T1_Data!CC65&lt;1, "&lt;1", IF(T1_Data!CC65&gt;99, "&gt;99", T1_Data!CC65))),"-")</f>
        <v>-</v>
      </c>
      <c r="CD67" s="72" t="str">
        <f>IF(ISNUMBER(T1_Data!CD65),IF(T1_Data!CD65=-999,"NA",IF(T1_Data!CD65&lt;1, "&lt;1", IF(T1_Data!CD65&gt;99, "&gt;99", T1_Data!CD65))),"-")</f>
        <v>-</v>
      </c>
      <c r="CE67" s="72" t="str">
        <f>IF(ISNUMBER(T1_Data!CE65),IF(T1_Data!CE65=-999,"NA",IF(T1_Data!CE65&lt;1, "&lt;1", IF(T1_Data!CE65&gt;99, "&gt;99", T1_Data!CE65))),"-")</f>
        <v>-</v>
      </c>
      <c r="CF67" s="72" t="str">
        <f>IF(ISNUMBER(T1_Data!CF65),IF(T1_Data!CF65=-999,"NA",IF(T1_Data!CF65&lt;1, "&lt;1", IF(T1_Data!CF65&gt;99, "&gt;99", T1_Data!CF65))),"-")</f>
        <v>-</v>
      </c>
      <c r="CG67" s="72" t="str">
        <f>IF(ISNUMBER(T1_Data!CG65),IF(T1_Data!CG65=-999,"NA",IF(T1_Data!CG65&lt;1, "&lt;1", IF(T1_Data!CG65&gt;99, "&gt;99", T1_Data!CG65))),"-")</f>
        <v>-</v>
      </c>
      <c r="CH67" s="72" t="str">
        <f>IF(ISNUMBER(T1_Data!CH65),IF(T1_Data!CH65=-999,"NA",IF(T1_Data!CH65&lt;1, "&lt;1", IF(T1_Data!CH65&gt;99, "&gt;99", T1_Data!CH65))),"-")</f>
        <v>-</v>
      </c>
      <c r="CI67" s="72" t="str">
        <f>IF(ISNUMBER(T1_Data!CI65),IF(T1_Data!CI65=-999,"NA",IF(T1_Data!CI65&lt;1, "&lt;1", IF(T1_Data!CI65&gt;99, "&gt;99", T1_Data!CI65))),"-")</f>
        <v>-</v>
      </c>
      <c r="CJ67" s="72" t="str">
        <f>IF(ISNUMBER(T1_Data!CJ65),IF(T1_Data!CJ65=-999,"NA",IF(T1_Data!CJ65&lt;1, "&lt;1", IF(T1_Data!CJ65&gt;99, "&gt;99", T1_Data!CJ65))),"-")</f>
        <v>-</v>
      </c>
      <c r="CK67" s="72" t="str">
        <f>IF(ISNUMBER(T1_Data!CK65),IF(T1_Data!CK65=-999,"NA",IF(T1_Data!CK65&lt;1, "&lt;1", IF(T1_Data!CK65&gt;99, "&gt;99", T1_Data!CK65))),"-")</f>
        <v>-</v>
      </c>
      <c r="CL67" s="72" t="str">
        <f>IF(ISNUMBER(T1_Data!CL65),IF(T1_Data!CL65=-999,"NA",IF(T1_Data!CL65&lt;1, "&lt;1", IF(T1_Data!CL65&gt;99, "&gt;99", T1_Data!CL65))),"-")</f>
        <v>-</v>
      </c>
      <c r="CM67" s="72" t="str">
        <f>IF(ISNUMBER(T1_Data!CM65),IF(T1_Data!CM65=-999,"NA",IF(T1_Data!CM65&lt;1, "&lt;1", IF(T1_Data!CM65&gt;99, "&gt;99", T1_Data!CM65))),"-")</f>
        <v>-</v>
      </c>
      <c r="CN67" s="72" t="str">
        <f>IF(ISNUMBER(T1_Data!CN65),IF(T1_Data!CN65=-999,"NA",IF(T1_Data!CN65&lt;1, "&lt;1", IF(T1_Data!CN65&gt;99, "&gt;99", T1_Data!CN65))),"-")</f>
        <v>-</v>
      </c>
      <c r="CO67" s="72" t="str">
        <f>IF(ISNUMBER(T1_Data!CO65),IF(T1_Data!CO65=-999,"NA",IF(T1_Data!CO65&lt;1, "&lt;1", IF(T1_Data!CO65&gt;99, "&gt;99", T1_Data!CO65))),"-")</f>
        <v>-</v>
      </c>
      <c r="CP67" s="72" t="str">
        <f>IF(ISNUMBER(T1_Data!CP65),IF(T1_Data!CP65=-999,"NA",IF(T1_Data!CP65&lt;1, "&lt;1", IF(T1_Data!CP65&gt;99, "&gt;99", T1_Data!CP65))),"-")</f>
        <v>-</v>
      </c>
      <c r="CQ67" s="72" t="str">
        <f>IF(ISNUMBER(T1_Data!CQ65),IF(T1_Data!CQ65=-999,"NA",IF(T1_Data!CQ65&lt;1, "&lt;1", IF(T1_Data!CQ65&gt;99, "&gt;99", T1_Data!CQ65))),"-")</f>
        <v>-</v>
      </c>
      <c r="CR67" s="72" t="str">
        <f>IF(ISNUMBER(T1_Data!CR65),IF(T1_Data!CR65=-999,"NA",IF(T1_Data!CR65&lt;1, "&lt;1", IF(T1_Data!CR65&gt;99, "&gt;99", T1_Data!CR65))),"-")</f>
        <v>-</v>
      </c>
      <c r="CS67" s="72" t="str">
        <f>IF(ISNUMBER(T1_Data!CS65),IF(T1_Data!CS65=-999,"NA",IF(T1_Data!CS65&lt;1, "&lt;1", IF(T1_Data!CS65&gt;99, "&gt;99", T1_Data!CS65))),"-")</f>
        <v>-</v>
      </c>
      <c r="CT67" s="72" t="str">
        <f>IF(ISNUMBER(T1_Data!CT65),IF(T1_Data!CT65=-999,"NA",IF(T1_Data!CT65&lt;1, "&lt;1", IF(T1_Data!CT65&gt;99, "&gt;99", T1_Data!CT65))),"-")</f>
        <v>-</v>
      </c>
      <c r="CU67" s="72" t="str">
        <f>IF(ISNUMBER(T1_Data!CU65),IF(T1_Data!CU65=-999,"NA",IF(T1_Data!CU65&lt;1, "&lt;1", IF(T1_Data!CU65&gt;99, "&gt;99", T1_Data!CU65))),"-")</f>
        <v>-</v>
      </c>
      <c r="CV67" s="72" t="str">
        <f>IF(ISNUMBER(T1_Data!CV65),IF(T1_Data!CV65=-999,"NA",IF(T1_Data!CV65&lt;1, "&lt;1", IF(T1_Data!CV65&gt;99, "&gt;99", T1_Data!CV65))),"-")</f>
        <v>-</v>
      </c>
      <c r="CW67" s="72" t="str">
        <f>IF(ISNUMBER(T1_Data!CW65),IF(T1_Data!CW65=-999,"NA",IF(T1_Data!CW65&lt;1, "&lt;1", IF(T1_Data!CW65&gt;99, "&gt;99", T1_Data!CW65))),"-")</f>
        <v>-</v>
      </c>
      <c r="CX67" s="72" t="str">
        <f>IF(ISNUMBER(T1_Data!CX65),IF(T1_Data!CX65=-999,"NA",IF(T1_Data!CX65&lt;1, "&lt;1", IF(T1_Data!CX65&gt;99, "&gt;99", T1_Data!CX65))),"-")</f>
        <v>-</v>
      </c>
      <c r="CY67" s="72" t="str">
        <f>IF(ISNUMBER(T1_Data!CY65),IF(T1_Data!CY65=-999,"NA",IF(T1_Data!CY65&lt;1, "&lt;1", IF(T1_Data!CY65&gt;99, "&gt;99", T1_Data!CY65))),"-")</f>
        <v>-</v>
      </c>
      <c r="CZ67" s="72" t="str">
        <f>IF(ISNUMBER(T1_Data!CZ65),IF(T1_Data!CZ65=-999,"NA",IF(T1_Data!CZ65&lt;1, "&lt;1", IF(T1_Data!CZ65&gt;99, "&gt;99", T1_Data!CZ65))),"-")</f>
        <v>-</v>
      </c>
      <c r="DA67" s="72" t="str">
        <f>IF(ISNUMBER(T1_Data!DA65),IF(T1_Data!DA65=-999,"NA",IF(T1_Data!DA65&lt;1, "&lt;1", IF(T1_Data!DA65&gt;99, "&gt;99", T1_Data!DA65))),"-")</f>
        <v>-</v>
      </c>
      <c r="DB67" s="72" t="str">
        <f>IF(ISNUMBER(T1_Data!DB65),IF(T1_Data!DB65=-999,"NA",IF(T1_Data!DB65&lt;1, "&lt;1", IF(T1_Data!DB65&gt;99, "&gt;99", T1_Data!DB65))),"-")</f>
        <v>-</v>
      </c>
      <c r="DC67" s="72" t="str">
        <f>IF(ISNUMBER(T1_Data!DC65),IF(T1_Data!DC65=-999,"NA",IF(T1_Data!DC65&lt;1, "&lt;1", IF(T1_Data!DC65&gt;99, "&gt;99", T1_Data!DC65))),"-")</f>
        <v>-</v>
      </c>
      <c r="DD67" s="72" t="str">
        <f>IF(ISNUMBER(T1_Data!DD65),IF(T1_Data!DD65=-999,"NA",IF(T1_Data!DD65&lt;1, "&lt;1", IF(T1_Data!DD65&gt;99, "&gt;99", T1_Data!DD65))),"-")</f>
        <v>-</v>
      </c>
      <c r="DE67" s="72" t="str">
        <f>IF(ISNUMBER(T1_Data!DE65),IF(T1_Data!DE65=-999,"NA",IF(T1_Data!DE65&lt;1, "&lt;1", IF(T1_Data!DE65&gt;99, "&gt;99", T1_Data!DE65))),"-")</f>
        <v>-</v>
      </c>
      <c r="DF67" s="72" t="str">
        <f>IF(ISNUMBER(T1_Data!DF65),IF(T1_Data!DF65=-999,"NA",IF(T1_Data!DF65&lt;1, "&lt;1", IF(T1_Data!DF65&gt;99, "&gt;99", T1_Data!DF65))),"-")</f>
        <v>-</v>
      </c>
      <c r="DG67" s="72" t="str">
        <f>IF(ISNUMBER(T1_Data!DG65),IF(T1_Data!DG65=-999,"NA",IF(T1_Data!DG65&lt;1, "&lt;1", IF(T1_Data!DG65&gt;99, "&gt;99", T1_Data!DG65))),"-")</f>
        <v>-</v>
      </c>
      <c r="DH67" s="72" t="str">
        <f>IF(ISNUMBER(T1_Data!DH65),IF(T1_Data!DH65=-999,"NA",IF(T1_Data!DH65&lt;1, "&lt;1", IF(T1_Data!DH65&gt;99, "&gt;99", T1_Data!DH65))),"-")</f>
        <v>-</v>
      </c>
      <c r="DI67" s="72" t="str">
        <f>IF(ISNUMBER(T1_Data!DI65),IF(T1_Data!DI65=-999,"NA",IF(T1_Data!DI65&lt;1, "&lt;1", IF(T1_Data!DI65&gt;99, "&gt;99", T1_Data!DI65))),"-")</f>
        <v>-</v>
      </c>
      <c r="DJ67" s="72" t="str">
        <f>IF(ISNUMBER(T1_Data!DJ65),IF(T1_Data!DJ65=-999,"NA",IF(T1_Data!DJ65&lt;1, "&lt;1", IF(T1_Data!DJ65&gt;99, "&gt;99", T1_Data!DJ65))),"-")</f>
        <v>-</v>
      </c>
      <c r="DK67" s="72" t="str">
        <f>IF(ISNUMBER(T1_Data!DK65),IF(T1_Data!DK65=-999,"NA",IF(T1_Data!DK65&lt;1, "&lt;1", IF(T1_Data!DK65&gt;99, "&gt;99", T1_Data!DK65))),"-")</f>
        <v>-</v>
      </c>
      <c r="DL67" s="72" t="str">
        <f>IF(ISNUMBER(T1_Data!DL65),IF(T1_Data!DL65=-999,"NA",IF(T1_Data!DL65&lt;1, "&lt;1", IF(T1_Data!DL65&gt;99, "&gt;99", T1_Data!DL65))),"-")</f>
        <v>-</v>
      </c>
      <c r="DM67" s="72" t="str">
        <f>IF(ISNUMBER(T1_Data!DM65),IF(T1_Data!DM65=-999,"NA",IF(T1_Data!DM65&lt;1, "&lt;1", IF(T1_Data!DM65&gt;99, "&gt;99", T1_Data!DM65))),"-")</f>
        <v>-</v>
      </c>
      <c r="DN67" s="72" t="str">
        <f>IF(ISNUMBER(T1_Data!DN65),IF(T1_Data!DN65=-999,"NA",IF(T1_Data!DN65&lt;1, "&lt;1", IF(T1_Data!DN65&gt;99, "&gt;99", T1_Data!DN65))),"-")</f>
        <v>-</v>
      </c>
      <c r="DO67" s="72" t="str">
        <f>IF(ISNUMBER(T1_Data!DO65),IF(T1_Data!DO65=-999,"NA",IF(T1_Data!DO65&lt;1, "&lt;1", IF(T1_Data!DO65&gt;99, "&gt;99", T1_Data!DO65))),"-")</f>
        <v>-</v>
      </c>
      <c r="DP67" s="72" t="str">
        <f>IF(ISNUMBER(T1_Data!DP65),IF(T1_Data!DP65=-999,"NA",IF(T1_Data!DP65&lt;1, "&lt;1", IF(T1_Data!DP65&gt;99, "&gt;99", T1_Data!DP65))),"-")</f>
        <v>-</v>
      </c>
      <c r="DQ67" s="72" t="str">
        <f>IF(ISNUMBER(T1_Data!DQ65),IF(T1_Data!DQ65=-999,"NA",IF(T1_Data!DQ65&lt;1, "&lt;1", IF(T1_Data!DQ65&gt;99, "&gt;99", T1_Data!DQ65))),"-")</f>
        <v>-</v>
      </c>
      <c r="DR67" s="72" t="str">
        <f>IF(ISNUMBER(T1_Data!DR65),IF(T1_Data!DR65=-999,"NA",IF(T1_Data!DR65&lt;1, "&lt;1", IF(T1_Data!DR65&gt;99, "&gt;99", T1_Data!DR65))),"-")</f>
        <v>-</v>
      </c>
      <c r="DS67" s="72" t="str">
        <f>IF(ISNUMBER(T1_Data!DS65),IF(T1_Data!DS65=-999,"NA",IF(T1_Data!DS65&lt;1, "&lt;1", IF(T1_Data!DS65&gt;99, "&gt;99", T1_Data!DS65))),"-")</f>
        <v>-</v>
      </c>
      <c r="DT67" s="72" t="str">
        <f>IF(ISNUMBER(T1_Data!DT65),IF(T1_Data!DT65=-999,"NA",IF(T1_Data!DT65&lt;1, "&lt;1", IF(T1_Data!DT65&gt;99, "&gt;99", T1_Data!DT65))),"-")</f>
        <v>-</v>
      </c>
      <c r="DU67" s="72" t="str">
        <f>IF(ISNUMBER(T1_Data!DU65),IF(T1_Data!DU65=-999,"NA",IF(T1_Data!DU65&lt;1, "&lt;1", IF(T1_Data!DU65&gt;99, "&gt;99", T1_Data!DU65))),"-")</f>
        <v>-</v>
      </c>
      <c r="DV67" s="72" t="str">
        <f>IF(ISNUMBER(T1_Data!DV65),IF(T1_Data!DV65=-999,"NA",IF(T1_Data!DV65&lt;1, "&lt;1", IF(T1_Data!DV65&gt;99, "&gt;99", T1_Data!DV65))),"-")</f>
        <v>-</v>
      </c>
      <c r="DW67" s="72" t="str">
        <f>IF(ISNUMBER(T1_Data!DW65),IF(T1_Data!DW65=-999,"NA",IF(T1_Data!DW65&lt;1, "&lt;1", IF(T1_Data!DW65&gt;99, "&gt;99", T1_Data!DW65))),"-")</f>
        <v>-</v>
      </c>
      <c r="DX67" s="72" t="str">
        <f>IF(ISNUMBER(T1_Data!DX65),IF(T1_Data!DX65=-999,"NA",IF(T1_Data!DX65&lt;1, "&lt;1", IF(T1_Data!DX65&gt;99, "&gt;99", T1_Data!DX65))),"-")</f>
        <v>-</v>
      </c>
      <c r="DY67" s="72" t="str">
        <f>IF(ISNUMBER(T1_Data!DY65),IF(T1_Data!DY65=-999,"NA",IF(T1_Data!DY65&lt;1, "&lt;1", IF(T1_Data!DY65&gt;99, "&gt;99", T1_Data!DY65))),"-")</f>
        <v>-</v>
      </c>
      <c r="DZ67" s="72" t="str">
        <f>IF(ISNUMBER(T1_Data!DZ65),IF(T1_Data!DZ65=-999,"NA",IF(T1_Data!DZ65&lt;1, "&lt;1", IF(T1_Data!DZ65&gt;99, "&gt;99", T1_Data!DZ65))),"-")</f>
        <v>-</v>
      </c>
      <c r="EA67" s="72" t="str">
        <f>IF(ISNUMBER(T1_Data!EA65),IF(T1_Data!EA65=-999,"NA",IF(T1_Data!EA65&lt;1, "&lt;1", IF(T1_Data!EA65&gt;99, "&gt;99", T1_Data!EA65))),"-")</f>
        <v>-</v>
      </c>
      <c r="EB67" s="72" t="str">
        <f>IF(ISNUMBER(T1_Data!EB65),IF(T1_Data!EB65=-999,"NA",IF(T1_Data!EB65&lt;1, "&lt;1", IF(T1_Data!EB65&gt;99, "&gt;99", T1_Data!EB65))),"-")</f>
        <v>-</v>
      </c>
      <c r="EC67" s="72" t="str">
        <f>IF(ISNUMBER(T1_Data!EC65),IF(T1_Data!EC65=-999,"NA",IF(T1_Data!EC65&lt;1, "&lt;1", IF(T1_Data!EC65&gt;99, "&gt;99", T1_Data!EC65))),"-")</f>
        <v>-</v>
      </c>
      <c r="ED67" s="72" t="str">
        <f>IF(ISNUMBER(T1_Data!ED65),IF(T1_Data!ED65=-999,"NA",IF(T1_Data!ED65&lt;1, "&lt;1", IF(T1_Data!ED65&gt;99, "&gt;99", T1_Data!ED65))),"-")</f>
        <v>-</v>
      </c>
      <c r="EE67" s="72" t="str">
        <f>IF(ISNUMBER(T1_Data!EE65),IF(T1_Data!EE65=-999,"NA",IF(T1_Data!EE65&lt;1, "&lt;1", IF(T1_Data!EE65&gt;99, "&gt;99", T1_Data!EE65))),"-")</f>
        <v>-</v>
      </c>
      <c r="EF67" s="72" t="str">
        <f>IF(ISNUMBER(T1_Data!EF65),IF(T1_Data!EF65=-999,"NA",IF(T1_Data!EF65&lt;1, "&lt;1", IF(T1_Data!EF65&gt;99, "&gt;99", T1_Data!EF65))),"-")</f>
        <v>-</v>
      </c>
      <c r="EG67" s="72" t="str">
        <f>IF(ISNUMBER(T1_Data!EG65),IF(T1_Data!EG65=-999,"NA",IF(T1_Data!EG65&lt;1, "&lt;1", IF(T1_Data!EG65&gt;99, "&gt;99", T1_Data!EG65))),"-")</f>
        <v>-</v>
      </c>
      <c r="EH67" s="72" t="str">
        <f>IF(ISNUMBER(T1_Data!EH65),IF(T1_Data!EH65=-999,"NA",IF(T1_Data!EH65&lt;1, "&lt;1", IF(T1_Data!EH65&gt;99, "&gt;99", T1_Data!EH65))),"-")</f>
        <v>-</v>
      </c>
      <c r="EI67" s="72" t="str">
        <f>IF(ISNUMBER(T1_Data!EI65),IF(T1_Data!EI65=-999,"NA",IF(T1_Data!EI65&lt;1, "&lt;1", IF(T1_Data!EI65&gt;99, "&gt;99", T1_Data!EI65))),"-")</f>
        <v>-</v>
      </c>
      <c r="EJ67" s="72" t="str">
        <f>IF(ISNUMBER(T1_Data!EJ65),IF(T1_Data!EJ65=-999,"NA",IF(T1_Data!EJ65&lt;1, "&lt;1", IF(T1_Data!EJ65&gt;99, "&gt;99", T1_Data!EJ65))),"-")</f>
        <v>-</v>
      </c>
      <c r="EK67" s="72" t="str">
        <f>IF(ISNUMBER(T1_Data!EK65),IF(T1_Data!EK65=-999,"NA",IF(T1_Data!EK65&lt;1, "&lt;1", IF(T1_Data!EK65&gt;99, "&gt;99", T1_Data!EK65))),"-")</f>
        <v>-</v>
      </c>
      <c r="EL67" s="72" t="str">
        <f>IF(ISNUMBER(T1_Data!EL65),IF(T1_Data!EL65=-999,"NA",IF(T1_Data!EL65&lt;1, "&lt;1", IF(T1_Data!EL65&gt;99, "&gt;99", T1_Data!EL65))),"-")</f>
        <v>-</v>
      </c>
      <c r="EM67" s="72" t="str">
        <f>IF(ISNUMBER(T1_Data!EM65),IF(T1_Data!EM65=-999,"NA",IF(T1_Data!EM65&lt;1, "&lt;1", IF(T1_Data!EM65&gt;99, "&gt;99", T1_Data!EM65))),"-")</f>
        <v>-</v>
      </c>
      <c r="EN67" s="72" t="str">
        <f>IF(ISNUMBER(T1_Data!EN65),IF(T1_Data!EN65=-999,"NA",IF(T1_Data!EN65&lt;1, "&lt;1", IF(T1_Data!EN65&gt;99, "&gt;99", T1_Data!EN65))),"-")</f>
        <v>-</v>
      </c>
      <c r="EO67" s="72" t="str">
        <f>IF(ISNUMBER(T1_Data!EO65),IF(T1_Data!EO65=-999,"NA",IF(T1_Data!EO65&lt;1, "&lt;1", IF(T1_Data!EO65&gt;99, "&gt;99", T1_Data!EO65))),"-")</f>
        <v>-</v>
      </c>
      <c r="EP67" s="72" t="str">
        <f>IF(ISNUMBER(T1_Data!EP65),IF(T1_Data!EP65=-999,"NA",IF(T1_Data!EP65&lt;1, "&lt;1", IF(T1_Data!EP65&gt;99, "&gt;99", T1_Data!EP65))),"-")</f>
        <v>-</v>
      </c>
      <c r="EQ67" s="72" t="str">
        <f>IF(ISNUMBER(T1_Data!EQ65),IF(T1_Data!EQ65=-999,"NA",IF(T1_Data!EQ65&lt;1, "&lt;1", IF(T1_Data!EQ65&gt;99, "&gt;99", T1_Data!EQ65))),"-")</f>
        <v>-</v>
      </c>
      <c r="ER67" s="72" t="str">
        <f>IF(ISNUMBER(T1_Data!ER65),IF(T1_Data!ER65=-999,"NA",IF(T1_Data!ER65&lt;1, "&lt;1", IF(T1_Data!ER65&gt;99, "&gt;99", T1_Data!ER65))),"-")</f>
        <v>-</v>
      </c>
      <c r="ES67" s="72" t="str">
        <f>IF(ISNUMBER(T1_Data!ES65),IF(T1_Data!ES65=-999,"NA",IF(T1_Data!ES65&lt;1, "&lt;1", IF(T1_Data!ES65&gt;99, "&gt;99", T1_Data!ES65))),"-")</f>
        <v>-</v>
      </c>
      <c r="ET67" s="72" t="str">
        <f>IF(ISNUMBER(T1_Data!ET65),IF(T1_Data!ET65=-999,"NA",IF(T1_Data!ET65&lt;1, "&lt;1", IF(T1_Data!ET65&gt;99, "&gt;99", T1_Data!ET65))),"-")</f>
        <v>-</v>
      </c>
      <c r="EU67" s="72" t="str">
        <f>IF(ISNUMBER(T1_Data!EU65),IF(T1_Data!EU65=-999,"NA",IF(T1_Data!EU65&lt;1, "&lt;1", IF(T1_Data!EU65&gt;99, "&gt;99", T1_Data!EU65))),"-")</f>
        <v>-</v>
      </c>
      <c r="EV67" s="72" t="str">
        <f>IF(ISNUMBER(T1_Data!EV65),IF(T1_Data!EV65=-999,"NA",IF(T1_Data!EV65&lt;1, "&lt;1", IF(T1_Data!EV65&gt;99, "&gt;99", T1_Data!EV65))),"-")</f>
        <v>-</v>
      </c>
      <c r="EW67" s="72" t="str">
        <f>IF(ISNUMBER(T1_Data!EW65),IF(T1_Data!EW65=-999,"NA",IF(T1_Data!EW65&lt;1, "&lt;1", IF(T1_Data!EW65&gt;99, "&gt;99", T1_Data!EW65))),"-")</f>
        <v>-</v>
      </c>
      <c r="EX67" s="72" t="str">
        <f>IF(ISNUMBER(T1_Data!EX65),IF(T1_Data!EX65=-999,"NA",IF(T1_Data!EX65&lt;1, "&lt;1", IF(T1_Data!EX65&gt;99, "&gt;99", T1_Data!EX65))),"-")</f>
        <v>-</v>
      </c>
      <c r="EY67" s="72" t="str">
        <f>IF(ISNUMBER(T1_Data!EY65),IF(T1_Data!EY65=-999,"NA",IF(T1_Data!EY65&lt;1, "&lt;1", IF(T1_Data!EY65&gt;99, "&gt;99", T1_Data!EY65))),"-")</f>
        <v>-</v>
      </c>
      <c r="EZ67" s="72" t="str">
        <f>IF(ISNUMBER(T1_Data!EZ65),IF(T1_Data!EZ65=-999,"NA",IF(T1_Data!EZ65&lt;1, "&lt;1", IF(T1_Data!EZ65&gt;99, "&gt;99", T1_Data!EZ65))),"-")</f>
        <v>-</v>
      </c>
      <c r="FA67" s="72" t="str">
        <f>IF(ISNUMBER(T1_Data!FA65),IF(T1_Data!FA65=-999,"NA",IF(T1_Data!FA65&lt;1, "&lt;1", IF(T1_Data!FA65&gt;99, "&gt;99", T1_Data!FA65))),"-")</f>
        <v>-</v>
      </c>
      <c r="FB67" s="72" t="str">
        <f>IF(ISNUMBER(T1_Data!FB65),IF(T1_Data!FB65=-999,"NA",IF(T1_Data!FB65&lt;1, "&lt;1", IF(T1_Data!FB65&gt;99, "&gt;99", T1_Data!FB65))),"-")</f>
        <v>-</v>
      </c>
      <c r="FC67" s="72" t="str">
        <f>IF(ISNUMBER(T1_Data!FC65),IF(T1_Data!FC65=-999,"NA",IF(T1_Data!FC65&lt;1, "&lt;1", IF(T1_Data!FC65&gt;99, "&gt;99", T1_Data!FC65))),"-")</f>
        <v>-</v>
      </c>
      <c r="FD67" s="72" t="str">
        <f>IF(ISNUMBER(T1_Data!FD65),IF(T1_Data!FD65=-999,"NA",IF(T1_Data!FD65&lt;1, "&lt;1", IF(T1_Data!FD65&gt;99, "&gt;99", T1_Data!FD65))),"-")</f>
        <v>-</v>
      </c>
      <c r="FE67" s="72" t="str">
        <f>IF(ISNUMBER(T1_Data!FE65),IF(T1_Data!FE65=-999,"NA",IF(T1_Data!FE65&lt;1, "&lt;1", IF(T1_Data!FE65&gt;99, "&gt;99", T1_Data!FE65))),"-")</f>
        <v>-</v>
      </c>
      <c r="FF67" s="72" t="str">
        <f>IF(ISNUMBER(T1_Data!FF65),IF(T1_Data!FF65=-999,"NA",IF(T1_Data!FF65&lt;1, "&lt;1", IF(T1_Data!FF65&gt;99, "&gt;99", T1_Data!FF65))),"-")</f>
        <v>-</v>
      </c>
      <c r="FG67" s="72" t="str">
        <f>IF(ISNUMBER(T1_Data!FG65),IF(T1_Data!FG65=-999,"NA",IF(T1_Data!FG65&lt;1, "&lt;1", IF(T1_Data!FG65&gt;99, "&gt;99", T1_Data!FG65))),"-")</f>
        <v>-</v>
      </c>
      <c r="FH67" s="72" t="str">
        <f>IF(ISNUMBER(T1_Data!FH65),IF(T1_Data!FH65=-999,"NA",IF(T1_Data!FH65&lt;1, "&lt;1", IF(T1_Data!FH65&gt;99, "&gt;99", T1_Data!FH65))),"-")</f>
        <v>-</v>
      </c>
      <c r="FI67" s="72" t="str">
        <f>IF(ISNUMBER(T1_Data!FI65),IF(T1_Data!FI65=-999,"NA",IF(T1_Data!FI65&lt;1, "&lt;1", IF(T1_Data!FI65&gt;99, "&gt;99", T1_Data!FI65))),"-")</f>
        <v>-</v>
      </c>
      <c r="FJ67" s="72" t="str">
        <f>IF(ISNUMBER(T1_Data!FJ65),IF(T1_Data!FJ65=-999,"NA",IF(T1_Data!FJ65&lt;1, "&lt;1", IF(T1_Data!FJ65&gt;99, "&gt;99", T1_Data!FJ65))),"-")</f>
        <v>-</v>
      </c>
      <c r="FK67" s="72" t="str">
        <f>IF(ISNUMBER(T1_Data!FK65),IF(T1_Data!FK65=-999,"NA",IF(T1_Data!FK65&lt;1, "&lt;1", IF(T1_Data!FK65&gt;99, "&gt;99", T1_Data!FK65))),"-")</f>
        <v>-</v>
      </c>
      <c r="FL67" s="72" t="str">
        <f>IF(ISNUMBER(T1_Data!FL65),IF(T1_Data!FL65=-999,"NA",IF(T1_Data!FL65&lt;1, "&lt;1", IF(T1_Data!FL65&gt;99, "&gt;99", T1_Data!FL65))),"-")</f>
        <v>-</v>
      </c>
      <c r="FM67" s="72" t="str">
        <f>IF(ISNUMBER(T1_Data!FM65),IF(T1_Data!FM65=-999,"NA",IF(T1_Data!FM65&lt;1, "&lt;1", IF(T1_Data!FM65&gt;99, "&gt;99", T1_Data!FM65))),"-")</f>
        <v>-</v>
      </c>
      <c r="FN67" s="72" t="str">
        <f>IF(ISNUMBER(T1_Data!FN65),IF(T1_Data!FN65=-999,"NA",IF(T1_Data!FN65&lt;1, "&lt;1", IF(T1_Data!FN65&gt;99, "&gt;99", T1_Data!FN65))),"-")</f>
        <v>-</v>
      </c>
      <c r="FO67" s="72" t="str">
        <f>IF(ISNUMBER(T1_Data!FO65),IF(T1_Data!FO65=-999,"NA",IF(T1_Data!FO65&lt;1, "&lt;1", IF(T1_Data!FO65&gt;99, "&gt;99", T1_Data!FO65))),"-")</f>
        <v>-</v>
      </c>
      <c r="FP67" s="72" t="str">
        <f>IF(ISNUMBER(T1_Data!FP65),IF(T1_Data!FP65=-999,"NA",IF(T1_Data!FP65&lt;1, "&lt;1", IF(T1_Data!FP65&gt;99, "&gt;99", T1_Data!FP65))),"-")</f>
        <v>-</v>
      </c>
      <c r="FQ67" s="72" t="str">
        <f>IF(ISNUMBER(T1_Data!FQ65),IF(T1_Data!FQ65=-999,"NA",IF(T1_Data!FQ65&lt;1, "&lt;1", IF(T1_Data!FQ65&gt;99, "&gt;99", T1_Data!FQ65))),"-")</f>
        <v>-</v>
      </c>
      <c r="FR67" s="72" t="str">
        <f>IF(ISNUMBER(T1_Data!FR65),IF(T1_Data!FR65=-999,"NA",IF(T1_Data!FR65&lt;1, "&lt;1", IF(T1_Data!FR65&gt;99, "&gt;99", T1_Data!FR65))),"-")</f>
        <v>-</v>
      </c>
      <c r="FS67" s="72" t="str">
        <f>IF(ISNUMBER(T1_Data!FS65),IF(T1_Data!FS65=-999,"NA",IF(T1_Data!FS65&lt;1, "&lt;1", IF(T1_Data!FS65&gt;99, "&gt;99", T1_Data!FS65))),"-")</f>
        <v>-</v>
      </c>
      <c r="FT67" s="72" t="str">
        <f>IF(ISNUMBER(T1_Data!FT65),IF(T1_Data!FT65=-999,"NA",IF(T1_Data!FT65&lt;1, "&lt;1", IF(T1_Data!FT65&gt;99, "&gt;99", T1_Data!FT65))),"-")</f>
        <v>-</v>
      </c>
      <c r="FU67" s="72" t="str">
        <f>IF(ISNUMBER(T1_Data!FU65),IF(T1_Data!FU65=-999,"NA",IF(T1_Data!FU65&lt;1, "&lt;1", IF(T1_Data!FU65&gt;99, "&gt;99", T1_Data!FU65))),"-")</f>
        <v>-</v>
      </c>
      <c r="FV67" s="72" t="str">
        <f>IF(ISNUMBER(T1_Data!FV65),IF(T1_Data!FV65=-999,"NA",IF(T1_Data!FV65&lt;1, "&lt;1", IF(T1_Data!FV65&gt;99, "&gt;99", T1_Data!FV65))),"-")</f>
        <v>-</v>
      </c>
      <c r="FW67" s="72" t="str">
        <f>IF(ISNUMBER(T1_Data!FW65),IF(T1_Data!FW65=-999,"NA",IF(T1_Data!FW65&lt;1, "&lt;1", IF(T1_Data!FW65&gt;99, "&gt;99", T1_Data!FW65))),"-")</f>
        <v>-</v>
      </c>
      <c r="FX67" s="71" t="str">
        <f>IF(ISBLANK(T1_Data!FX65), "", T1_Data!FX65)</f>
        <v/>
      </c>
    </row>
    <row r="68" spans="1:180" x14ac:dyDescent="0.25">
      <c r="A68" s="71" t="str">
        <f>IF(ISBLANK(T1_Data!A66), "", T1_Data!A66)</f>
        <v/>
      </c>
      <c r="B68" s="72" t="str">
        <f>IF(ISNUMBER(T1_Data!B66), T1_Data!B66,"-")</f>
        <v>-</v>
      </c>
      <c r="C68" s="72" t="str">
        <f>IF(ISNUMBER(T1_Data!C66),IF(T1_Data!C66=-999,"NA",IF(T1_Data!C66&lt;1, "&lt;1", IF(T1_Data!C66&gt;99, "&gt;99", T1_Data!C66))),"-")</f>
        <v>-</v>
      </c>
      <c r="D68" s="72" t="str">
        <f>IF(ISNUMBER(T1_Data!D66),IF(T1_Data!D66=-999,"NA",IF(T1_Data!D66&lt;1, "&lt;1", IF(T1_Data!D66&gt;99, "&gt;99", T1_Data!D66))),"-")</f>
        <v>-</v>
      </c>
      <c r="E68" s="72" t="str">
        <f>IF(ISNUMBER(T1_Data!E66),IF(T1_Data!E66=-999,"NA",IF(T1_Data!E66&lt;1, "&lt;1", IF(T1_Data!E66&gt;99, "&gt;99", T1_Data!E66))),"-")</f>
        <v>-</v>
      </c>
      <c r="F68" s="72" t="str">
        <f>IF(ISNUMBER(T1_Data!F66),IF(T1_Data!F66=-999,"NA",IF(T1_Data!F66&lt;1, "&lt;1", IF(T1_Data!F66&gt;99, "&gt;99", T1_Data!F66))),"-")</f>
        <v>-</v>
      </c>
      <c r="G68" s="72" t="str">
        <f>IF(ISNUMBER(T1_Data!G66),IF(T1_Data!G66=-999,"NA",IF(T1_Data!G66&lt;1, "&lt;1", IF(T1_Data!G66&gt;99, "&gt;99", T1_Data!G66))),"-")</f>
        <v>-</v>
      </c>
      <c r="H68" s="72" t="str">
        <f>IF(ISNUMBER(T1_Data!H66),IF(T1_Data!H66=-999,"NA",IF(T1_Data!H66&lt;1, "&lt;1", IF(T1_Data!H66&gt;99, "&gt;99", T1_Data!H66))),"-")</f>
        <v>-</v>
      </c>
      <c r="I68" s="72" t="str">
        <f>IF(ISNUMBER(T1_Data!I66),IF(T1_Data!I66=-999,"NA",IF(T1_Data!I66&lt;1, "&lt;1", IF(T1_Data!I66&gt;99, "&gt;99", T1_Data!I66))),"-")</f>
        <v>-</v>
      </c>
      <c r="J68" s="72" t="str">
        <f>IF(ISNUMBER(T1_Data!J66),IF(T1_Data!J66=-999,"NA",IF(T1_Data!J66&lt;1, "&lt;1", IF(T1_Data!J66&gt;99, "&gt;99", T1_Data!J66))),"-")</f>
        <v>-</v>
      </c>
      <c r="K68" s="72" t="str">
        <f>IF(ISNUMBER(T1_Data!K66),IF(T1_Data!K66=-999,"NA",IF(T1_Data!K66&lt;1, "&lt;1", IF(T1_Data!K66&gt;99, "&gt;99", T1_Data!K66))),"-")</f>
        <v>-</v>
      </c>
      <c r="L68" s="72" t="str">
        <f>IF(ISNUMBER(T1_Data!L66),IF(T1_Data!L66=-999,"NA",IF(T1_Data!L66&lt;1, "&lt;1", IF(T1_Data!L66&gt;99, "&gt;99", T1_Data!L66))),"-")</f>
        <v>-</v>
      </c>
      <c r="M68" s="72" t="str">
        <f>IF(ISNUMBER(T1_Data!M66),IF(T1_Data!M66=-999,"NA",IF(T1_Data!M66&lt;1, "&lt;1", IF(T1_Data!M66&gt;99, "&gt;99", T1_Data!M66))),"-")</f>
        <v>-</v>
      </c>
      <c r="N68" s="72" t="str">
        <f>IF(ISNUMBER(T1_Data!N66),IF(T1_Data!N66=-999,"NA",IF(T1_Data!N66&lt;1, "&lt;1", IF(T1_Data!N66&gt;99, "&gt;99", T1_Data!N66))),"-")</f>
        <v>-</v>
      </c>
      <c r="O68" s="72" t="str">
        <f>IF(ISNUMBER(T1_Data!O66),IF(T1_Data!O66=-999,"NA",IF(T1_Data!O66&lt;1, "&lt;1", IF(T1_Data!O66&gt;99, "&gt;99", T1_Data!O66))),"-")</f>
        <v>-</v>
      </c>
      <c r="P68" s="72" t="str">
        <f>IF(ISNUMBER(T1_Data!P66),IF(T1_Data!P66=-999,"NA",IF(T1_Data!P66&lt;1, "&lt;1", IF(T1_Data!P66&gt;99, "&gt;99", T1_Data!P66))),"-")</f>
        <v>-</v>
      </c>
      <c r="Q68" s="72" t="str">
        <f>IF(ISNUMBER(T1_Data!Q66),IF(T1_Data!Q66=-999,"NA",IF(T1_Data!Q66&lt;1, "&lt;1", IF(T1_Data!Q66&gt;99, "&gt;99", T1_Data!Q66))),"-")</f>
        <v>-</v>
      </c>
      <c r="R68" s="72" t="str">
        <f>IF(ISNUMBER(T1_Data!R66),IF(T1_Data!R66=-999,"NA",IF(T1_Data!R66&lt;1, "&lt;1", IF(T1_Data!R66&gt;99, "&gt;99", T1_Data!R66))),"-")</f>
        <v>-</v>
      </c>
      <c r="S68" s="72" t="str">
        <f>IF(ISNUMBER(T1_Data!S66),IF(T1_Data!S66=-999,"NA",IF(T1_Data!S66&lt;1, "&lt;1", IF(T1_Data!S66&gt;99, "&gt;99", T1_Data!S66))),"-")</f>
        <v>-</v>
      </c>
      <c r="T68" s="72" t="str">
        <f>IF(ISNUMBER(T1_Data!T66),IF(T1_Data!T66=-999,"NA",IF(T1_Data!T66&lt;1, "&lt;1", IF(T1_Data!T66&gt;99, "&gt;99", T1_Data!T66))),"-")</f>
        <v>-</v>
      </c>
      <c r="U68" s="72" t="str">
        <f>IF(ISNUMBER(T1_Data!U66),IF(T1_Data!U66=-999,"NA",IF(T1_Data!U66&lt;1, "&lt;1", IF(T1_Data!U66&gt;99, "&gt;99", T1_Data!U66))),"-")</f>
        <v>-</v>
      </c>
      <c r="V68" s="72" t="str">
        <f>IF(ISNUMBER(T1_Data!V66),IF(T1_Data!V66=-999,"NA",IF(T1_Data!V66&lt;1, "&lt;1", IF(T1_Data!V66&gt;99, "&gt;99", T1_Data!V66))),"-")</f>
        <v>-</v>
      </c>
      <c r="W68" s="72" t="str">
        <f>IF(ISNUMBER(T1_Data!W66),IF(T1_Data!W66=-999,"NA",IF(T1_Data!W66&lt;1, "&lt;1", IF(T1_Data!W66&gt;99, "&gt;99", T1_Data!W66))),"-")</f>
        <v>-</v>
      </c>
      <c r="X68" s="72" t="str">
        <f>IF(ISNUMBER(T1_Data!X66),IF(T1_Data!X66=-999,"NA",IF(T1_Data!X66&lt;1, "&lt;1", IF(T1_Data!X66&gt;99, "&gt;99", T1_Data!X66))),"-")</f>
        <v>-</v>
      </c>
      <c r="Y68" s="72" t="str">
        <f>IF(ISNUMBER(T1_Data!Y66),IF(T1_Data!Y66=-999,"NA",IF(T1_Data!Y66&lt;1, "&lt;1", IF(T1_Data!Y66&gt;99, "&gt;99", T1_Data!Y66))),"-")</f>
        <v>-</v>
      </c>
      <c r="Z68" s="72" t="str">
        <f>IF(ISNUMBER(T1_Data!Z66),IF(T1_Data!Z66=-999,"NA",IF(T1_Data!Z66&lt;1, "&lt;1", IF(T1_Data!Z66&gt;99, "&gt;99", T1_Data!Z66))),"-")</f>
        <v>-</v>
      </c>
      <c r="AA68" s="72" t="str">
        <f>IF(ISNUMBER(T1_Data!AA66),IF(T1_Data!AA66=-999,"NA",IF(T1_Data!AA66&lt;1, "&lt;1", IF(T1_Data!AA66&gt;99, "&gt;99", T1_Data!AA66))),"-")</f>
        <v>-</v>
      </c>
      <c r="AB68" s="72" t="str">
        <f>IF(ISNUMBER(T1_Data!AB66),IF(T1_Data!AB66=-999,"NA",IF(T1_Data!AB66&lt;1, "&lt;1", IF(T1_Data!AB66&gt;99, "&gt;99", T1_Data!AB66))),"-")</f>
        <v>-</v>
      </c>
      <c r="AC68" s="72" t="str">
        <f>IF(ISNUMBER(T1_Data!AC66),IF(T1_Data!AC66=-999,"NA",IF(T1_Data!AC66&lt;1, "&lt;1", IF(T1_Data!AC66&gt;99, "&gt;99", T1_Data!AC66))),"-")</f>
        <v>-</v>
      </c>
      <c r="AD68" s="72" t="str">
        <f>IF(ISNUMBER(T1_Data!AD66),IF(T1_Data!AD66=-999,"NA",IF(T1_Data!AD66&lt;1, "&lt;1", IF(T1_Data!AD66&gt;99, "&gt;99", T1_Data!AD66))),"-")</f>
        <v>-</v>
      </c>
      <c r="AE68" s="72" t="str">
        <f>IF(ISNUMBER(T1_Data!AE66),IF(T1_Data!AE66=-999,"NA",IF(T1_Data!AE66&lt;1, "&lt;1", IF(T1_Data!AE66&gt;99, "&gt;99", T1_Data!AE66))),"-")</f>
        <v>-</v>
      </c>
      <c r="AF68" s="72" t="str">
        <f>IF(ISNUMBER(T1_Data!AF66),IF(T1_Data!AF66=-999,"NA",IF(T1_Data!AF66&lt;1, "&lt;1", IF(T1_Data!AF66&gt;99, "&gt;99", T1_Data!AF66))),"-")</f>
        <v>-</v>
      </c>
      <c r="AG68" s="72" t="str">
        <f>IF(ISNUMBER(T1_Data!AG66),IF(T1_Data!AG66=-999,"NA",IF(T1_Data!AG66&lt;1, "&lt;1", IF(T1_Data!AG66&gt;99, "&gt;99", T1_Data!AG66))),"-")</f>
        <v>-</v>
      </c>
      <c r="AH68" s="72" t="str">
        <f>IF(ISNUMBER(T1_Data!AH66),IF(T1_Data!AH66=-999,"NA",IF(T1_Data!AH66&lt;1, "&lt;1", IF(T1_Data!AH66&gt;99, "&gt;99", T1_Data!AH66))),"-")</f>
        <v>-</v>
      </c>
      <c r="AI68" s="72" t="str">
        <f>IF(ISNUMBER(T1_Data!AI66),IF(T1_Data!AI66=-999,"NA",IF(T1_Data!AI66&lt;1, "&lt;1", IF(T1_Data!AI66&gt;99, "&gt;99", T1_Data!AI66))),"-")</f>
        <v>-</v>
      </c>
      <c r="AJ68" s="72" t="str">
        <f>IF(ISNUMBER(T1_Data!AJ66),IF(T1_Data!AJ66=-999,"NA",IF(T1_Data!AJ66&lt;1, "&lt;1", IF(T1_Data!AJ66&gt;99, "&gt;99", T1_Data!AJ66))),"-")</f>
        <v>-</v>
      </c>
      <c r="AK68" s="72" t="str">
        <f>IF(ISNUMBER(T1_Data!AK66),IF(T1_Data!AK66=-999,"NA",IF(T1_Data!AK66&lt;1, "&lt;1", IF(T1_Data!AK66&gt;99, "&gt;99", T1_Data!AK66))),"-")</f>
        <v>-</v>
      </c>
      <c r="AL68" s="72" t="str">
        <f>IF(ISNUMBER(T1_Data!AL66),IF(T1_Data!AL66=-999,"NA",IF(T1_Data!AL66&lt;1, "&lt;1", IF(T1_Data!AL66&gt;99, "&gt;99", T1_Data!AL66))),"-")</f>
        <v>-</v>
      </c>
      <c r="AM68" s="72" t="str">
        <f>IF(ISNUMBER(T1_Data!AM66),IF(T1_Data!AM66=-999,"NA",IF(T1_Data!AM66&lt;1, "&lt;1", IF(T1_Data!AM66&gt;99, "&gt;99", T1_Data!AM66))),"-")</f>
        <v>-</v>
      </c>
      <c r="AN68" s="72" t="str">
        <f>IF(ISNUMBER(T1_Data!AN66),IF(T1_Data!AN66=-999,"NA",IF(T1_Data!AN66&lt;1, "&lt;1", IF(T1_Data!AN66&gt;99, "&gt;99", T1_Data!AN66))),"-")</f>
        <v>-</v>
      </c>
      <c r="AO68" s="72" t="str">
        <f>IF(ISNUMBER(T1_Data!AO66),IF(T1_Data!AO66=-999,"NA",IF(T1_Data!AO66&lt;1, "&lt;1", IF(T1_Data!AO66&gt;99, "&gt;99", T1_Data!AO66))),"-")</f>
        <v>-</v>
      </c>
      <c r="AP68" s="72" t="str">
        <f>IF(ISNUMBER(T1_Data!AP66),IF(T1_Data!AP66=-999,"NA",IF(T1_Data!AP66&lt;1, "&lt;1", IF(T1_Data!AP66&gt;99, "&gt;99", T1_Data!AP66))),"-")</f>
        <v>-</v>
      </c>
      <c r="AQ68" s="72" t="str">
        <f>IF(ISNUMBER(T1_Data!AQ66),IF(T1_Data!AQ66=-999,"NA",IF(T1_Data!AQ66&lt;1, "&lt;1", IF(T1_Data!AQ66&gt;99, "&gt;99", T1_Data!AQ66))),"-")</f>
        <v>-</v>
      </c>
      <c r="AR68" s="72" t="str">
        <f>IF(ISNUMBER(T1_Data!AR66),IF(T1_Data!AR66=-999,"NA",IF(T1_Data!AR66&lt;1, "&lt;1", IF(T1_Data!AR66&gt;99, "&gt;99", T1_Data!AR66))),"-")</f>
        <v>-</v>
      </c>
      <c r="AS68" s="72" t="str">
        <f>IF(ISNUMBER(T1_Data!AS66),IF(T1_Data!AS66=-999,"NA",IF(T1_Data!AS66&lt;1, "&lt;1", IF(T1_Data!AS66&gt;99, "&gt;99", T1_Data!AS66))),"-")</f>
        <v>-</v>
      </c>
      <c r="AT68" s="72" t="str">
        <f>IF(ISNUMBER(T1_Data!AT66),IF(T1_Data!AT66=-999,"NA",IF(T1_Data!AT66&lt;1, "&lt;1", IF(T1_Data!AT66&gt;99, "&gt;99", T1_Data!AT66))),"-")</f>
        <v>-</v>
      </c>
      <c r="AU68" s="72" t="str">
        <f>IF(ISNUMBER(T1_Data!AU66),IF(T1_Data!AU66=-999,"NA",IF(T1_Data!AU66&lt;1, "&lt;1", IF(T1_Data!AU66&gt;99, "&gt;99", T1_Data!AU66))),"-")</f>
        <v>-</v>
      </c>
      <c r="AV68" s="72" t="str">
        <f>IF(ISNUMBER(T1_Data!AV66),IF(T1_Data!AV66=-999,"NA",IF(T1_Data!AV66&lt;1, "&lt;1", IF(T1_Data!AV66&gt;99, "&gt;99", T1_Data!AV66))),"-")</f>
        <v>-</v>
      </c>
      <c r="AW68" s="72" t="str">
        <f>IF(ISNUMBER(T1_Data!AW66),IF(T1_Data!AW66=-999,"NA",IF(T1_Data!AW66&lt;1, "&lt;1", IF(T1_Data!AW66&gt;99, "&gt;99", T1_Data!AW66))),"-")</f>
        <v>-</v>
      </c>
      <c r="AX68" s="72" t="str">
        <f>IF(ISNUMBER(T1_Data!AX66),IF(T1_Data!AX66=-999,"NA",IF(T1_Data!AX66&lt;1, "&lt;1", IF(T1_Data!AX66&gt;99, "&gt;99", T1_Data!AX66))),"-")</f>
        <v>-</v>
      </c>
      <c r="AY68" s="72" t="str">
        <f>IF(ISNUMBER(T1_Data!AY66),IF(T1_Data!AY66=-999,"NA",IF(T1_Data!AY66&lt;1, "&lt;1", IF(T1_Data!AY66&gt;99, "&gt;99", T1_Data!AY66))),"-")</f>
        <v>-</v>
      </c>
      <c r="AZ68" s="72" t="str">
        <f>IF(ISNUMBER(T1_Data!AZ66),IF(T1_Data!AZ66=-999,"NA",IF(T1_Data!AZ66&lt;1, "&lt;1", IF(T1_Data!AZ66&gt;99, "&gt;99", T1_Data!AZ66))),"-")</f>
        <v>-</v>
      </c>
      <c r="BA68" s="72" t="str">
        <f>IF(ISNUMBER(T1_Data!BA66),IF(T1_Data!BA66=-999,"NA",IF(T1_Data!BA66&lt;1, "&lt;1", IF(T1_Data!BA66&gt;99, "&gt;99", T1_Data!BA66))),"-")</f>
        <v>-</v>
      </c>
      <c r="BB68" s="72" t="str">
        <f>IF(ISNUMBER(T1_Data!BB66),IF(T1_Data!BB66=-999,"NA",IF(T1_Data!BB66&lt;1, "&lt;1", IF(T1_Data!BB66&gt;99, "&gt;99", T1_Data!BB66))),"-")</f>
        <v>-</v>
      </c>
      <c r="BC68" s="72" t="str">
        <f>IF(ISNUMBER(T1_Data!BC66),IF(T1_Data!BC66=-999,"NA",IF(T1_Data!BC66&lt;1, "&lt;1", IF(T1_Data!BC66&gt;99, "&gt;99", T1_Data!BC66))),"-")</f>
        <v>-</v>
      </c>
      <c r="BD68" s="72" t="str">
        <f>IF(ISNUMBER(T1_Data!BD66),IF(T1_Data!BD66=-999,"NA",IF(T1_Data!BD66&lt;1, "&lt;1", IF(T1_Data!BD66&gt;99, "&gt;99", T1_Data!BD66))),"-")</f>
        <v>-</v>
      </c>
      <c r="BE68" s="72" t="str">
        <f>IF(ISNUMBER(T1_Data!BE66),IF(T1_Data!BE66=-999,"NA",IF(T1_Data!BE66&lt;1, "&lt;1", IF(T1_Data!BE66&gt;99, "&gt;99", T1_Data!BE66))),"-")</f>
        <v>-</v>
      </c>
      <c r="BF68" s="72" t="str">
        <f>IF(ISNUMBER(T1_Data!BF66),IF(T1_Data!BF66=-999,"NA",IF(T1_Data!BF66&lt;1, "&lt;1", IF(T1_Data!BF66&gt;99, "&gt;99", T1_Data!BF66))),"-")</f>
        <v>-</v>
      </c>
      <c r="BG68" s="72" t="str">
        <f>IF(ISNUMBER(T1_Data!BG66),IF(T1_Data!BG66=-999,"NA",IF(T1_Data!BG66&lt;1, "&lt;1", IF(T1_Data!BG66&gt;99, "&gt;99", T1_Data!BG66))),"-")</f>
        <v>-</v>
      </c>
      <c r="BH68" s="72" t="str">
        <f>IF(ISNUMBER(T1_Data!BH66),IF(T1_Data!BH66=-999,"NA",IF(T1_Data!BH66&lt;1, "&lt;1", IF(T1_Data!BH66&gt;99, "&gt;99", T1_Data!BH66))),"-")</f>
        <v>-</v>
      </c>
      <c r="BI68" s="72" t="str">
        <f>IF(ISNUMBER(T1_Data!BI66),IF(T1_Data!BI66=-999,"NA",IF(T1_Data!BI66&lt;1, "&lt;1", IF(T1_Data!BI66&gt;99, "&gt;99", T1_Data!BI66))),"-")</f>
        <v>-</v>
      </c>
      <c r="BJ68" s="72" t="str">
        <f>IF(ISNUMBER(T1_Data!BJ66),IF(T1_Data!BJ66=-999,"NA",IF(T1_Data!BJ66&lt;1, "&lt;1", IF(T1_Data!BJ66&gt;99, "&gt;99", T1_Data!BJ66))),"-")</f>
        <v>-</v>
      </c>
      <c r="BK68" s="72" t="str">
        <f>IF(ISNUMBER(T1_Data!BK66),IF(T1_Data!BK66=-999,"NA",IF(T1_Data!BK66&lt;1, "&lt;1", IF(T1_Data!BK66&gt;99, "&gt;99", T1_Data!BK66))),"-")</f>
        <v>-</v>
      </c>
      <c r="BL68" s="72" t="str">
        <f>IF(ISNUMBER(T1_Data!BL66),IF(T1_Data!BL66=-999,"NA",IF(T1_Data!BL66&lt;1, "&lt;1", IF(T1_Data!BL66&gt;99, "&gt;99", T1_Data!BL66))),"-")</f>
        <v>-</v>
      </c>
      <c r="BM68" s="72" t="str">
        <f>IF(ISNUMBER(T1_Data!BM66),IF(T1_Data!BM66=-999,"NA",IF(T1_Data!BM66&lt;1, "&lt;1", IF(T1_Data!BM66&gt;99, "&gt;99", T1_Data!BM66))),"-")</f>
        <v>-</v>
      </c>
      <c r="BN68" s="72" t="str">
        <f>IF(ISNUMBER(T1_Data!BN66),IF(T1_Data!BN66=-999,"NA",IF(T1_Data!BN66&lt;1, "&lt;1", IF(T1_Data!BN66&gt;99, "&gt;99", T1_Data!BN66))),"-")</f>
        <v>-</v>
      </c>
      <c r="BO68" s="72" t="str">
        <f>IF(ISNUMBER(T1_Data!BO66),IF(T1_Data!BO66=-999,"NA",IF(T1_Data!BO66&lt;1, "&lt;1", IF(T1_Data!BO66&gt;99, "&gt;99", T1_Data!BO66))),"-")</f>
        <v>-</v>
      </c>
      <c r="BP68" s="72" t="str">
        <f>IF(ISNUMBER(T1_Data!BP66),IF(T1_Data!BP66=-999,"NA",IF(T1_Data!BP66&lt;1, "&lt;1", IF(T1_Data!BP66&gt;99, "&gt;99", T1_Data!BP66))),"-")</f>
        <v>-</v>
      </c>
      <c r="BQ68" s="72" t="str">
        <f>IF(ISNUMBER(T1_Data!BQ66),IF(T1_Data!BQ66=-999,"NA",IF(T1_Data!BQ66&lt;1, "&lt;1", IF(T1_Data!BQ66&gt;99, "&gt;99", T1_Data!BQ66))),"-")</f>
        <v>-</v>
      </c>
      <c r="BR68" s="72" t="str">
        <f>IF(ISNUMBER(T1_Data!BR66),IF(T1_Data!BR66=-999,"NA",IF(T1_Data!BR66&lt;1, "&lt;1", IF(T1_Data!BR66&gt;99, "&gt;99", T1_Data!BR66))),"-")</f>
        <v>-</v>
      </c>
      <c r="BS68" s="72" t="str">
        <f>IF(ISNUMBER(T1_Data!BS66),IF(T1_Data!BS66=-999,"NA",IF(T1_Data!BS66&lt;1, "&lt;1", IF(T1_Data!BS66&gt;99, "&gt;99", T1_Data!BS66))),"-")</f>
        <v>-</v>
      </c>
      <c r="BT68" s="72" t="str">
        <f>IF(ISNUMBER(T1_Data!BT66),IF(T1_Data!BT66=-999,"NA",IF(T1_Data!BT66&lt;1, "&lt;1", IF(T1_Data!BT66&gt;99, "&gt;99", T1_Data!BT66))),"-")</f>
        <v>-</v>
      </c>
      <c r="BU68" s="72" t="str">
        <f>IF(ISNUMBER(T1_Data!BU66),IF(T1_Data!BU66=-999,"NA",IF(T1_Data!BU66&lt;1, "&lt;1", IF(T1_Data!BU66&gt;99, "&gt;99", T1_Data!BU66))),"-")</f>
        <v>-</v>
      </c>
      <c r="BV68" s="72" t="str">
        <f>IF(ISNUMBER(T1_Data!BV66),IF(T1_Data!BV66=-999,"NA",IF(T1_Data!BV66&lt;1, "&lt;1", IF(T1_Data!BV66&gt;99, "&gt;99", T1_Data!BV66))),"-")</f>
        <v>-</v>
      </c>
      <c r="BW68" s="72" t="str">
        <f>IF(ISNUMBER(T1_Data!BW66),IF(T1_Data!BW66=-999,"NA",IF(T1_Data!BW66&lt;1, "&lt;1", IF(T1_Data!BW66&gt;99, "&gt;99", T1_Data!BW66))),"-")</f>
        <v>-</v>
      </c>
      <c r="BX68" s="72" t="str">
        <f>IF(ISNUMBER(T1_Data!BX66),IF(T1_Data!BX66=-999,"NA",IF(T1_Data!BX66&lt;1, "&lt;1", IF(T1_Data!BX66&gt;99, "&gt;99", T1_Data!BX66))),"-")</f>
        <v>-</v>
      </c>
      <c r="BY68" s="72" t="str">
        <f>IF(ISNUMBER(T1_Data!BY66),IF(T1_Data!BY66=-999,"NA",IF(T1_Data!BY66&lt;1, "&lt;1", IF(T1_Data!BY66&gt;99, "&gt;99", T1_Data!BY66))),"-")</f>
        <v>-</v>
      </c>
      <c r="BZ68" s="72" t="str">
        <f>IF(ISNUMBER(T1_Data!BZ66),IF(T1_Data!BZ66=-999,"NA",IF(T1_Data!BZ66&lt;1, "&lt;1", IF(T1_Data!BZ66&gt;99, "&gt;99", T1_Data!BZ66))),"-")</f>
        <v>-</v>
      </c>
      <c r="CA68" s="72" t="str">
        <f>IF(ISNUMBER(T1_Data!CA66),IF(T1_Data!CA66=-999,"NA",IF(T1_Data!CA66&lt;1, "&lt;1", IF(T1_Data!CA66&gt;99, "&gt;99", T1_Data!CA66))),"-")</f>
        <v>-</v>
      </c>
      <c r="CB68" s="72" t="str">
        <f>IF(ISNUMBER(T1_Data!CB66),IF(T1_Data!CB66=-999,"NA",IF(T1_Data!CB66&lt;1, "&lt;1", IF(T1_Data!CB66&gt;99, "&gt;99", T1_Data!CB66))),"-")</f>
        <v>-</v>
      </c>
      <c r="CC68" s="72" t="str">
        <f>IF(ISNUMBER(T1_Data!CC66),IF(T1_Data!CC66=-999,"NA",IF(T1_Data!CC66&lt;1, "&lt;1", IF(T1_Data!CC66&gt;99, "&gt;99", T1_Data!CC66))),"-")</f>
        <v>-</v>
      </c>
      <c r="CD68" s="72" t="str">
        <f>IF(ISNUMBER(T1_Data!CD66),IF(T1_Data!CD66=-999,"NA",IF(T1_Data!CD66&lt;1, "&lt;1", IF(T1_Data!CD66&gt;99, "&gt;99", T1_Data!CD66))),"-")</f>
        <v>-</v>
      </c>
      <c r="CE68" s="72" t="str">
        <f>IF(ISNUMBER(T1_Data!CE66),IF(T1_Data!CE66=-999,"NA",IF(T1_Data!CE66&lt;1, "&lt;1", IF(T1_Data!CE66&gt;99, "&gt;99", T1_Data!CE66))),"-")</f>
        <v>-</v>
      </c>
      <c r="CF68" s="72" t="str">
        <f>IF(ISNUMBER(T1_Data!CF66),IF(T1_Data!CF66=-999,"NA",IF(T1_Data!CF66&lt;1, "&lt;1", IF(T1_Data!CF66&gt;99, "&gt;99", T1_Data!CF66))),"-")</f>
        <v>-</v>
      </c>
      <c r="CG68" s="72" t="str">
        <f>IF(ISNUMBER(T1_Data!CG66),IF(T1_Data!CG66=-999,"NA",IF(T1_Data!CG66&lt;1, "&lt;1", IF(T1_Data!CG66&gt;99, "&gt;99", T1_Data!CG66))),"-")</f>
        <v>-</v>
      </c>
      <c r="CH68" s="72" t="str">
        <f>IF(ISNUMBER(T1_Data!CH66),IF(T1_Data!CH66=-999,"NA",IF(T1_Data!CH66&lt;1, "&lt;1", IF(T1_Data!CH66&gt;99, "&gt;99", T1_Data!CH66))),"-")</f>
        <v>-</v>
      </c>
      <c r="CI68" s="72" t="str">
        <f>IF(ISNUMBER(T1_Data!CI66),IF(T1_Data!CI66=-999,"NA",IF(T1_Data!CI66&lt;1, "&lt;1", IF(T1_Data!CI66&gt;99, "&gt;99", T1_Data!CI66))),"-")</f>
        <v>-</v>
      </c>
      <c r="CJ68" s="72" t="str">
        <f>IF(ISNUMBER(T1_Data!CJ66),IF(T1_Data!CJ66=-999,"NA",IF(T1_Data!CJ66&lt;1, "&lt;1", IF(T1_Data!CJ66&gt;99, "&gt;99", T1_Data!CJ66))),"-")</f>
        <v>-</v>
      </c>
      <c r="CK68" s="72" t="str">
        <f>IF(ISNUMBER(T1_Data!CK66),IF(T1_Data!CK66=-999,"NA",IF(T1_Data!CK66&lt;1, "&lt;1", IF(T1_Data!CK66&gt;99, "&gt;99", T1_Data!CK66))),"-")</f>
        <v>-</v>
      </c>
      <c r="CL68" s="72" t="str">
        <f>IF(ISNUMBER(T1_Data!CL66),IF(T1_Data!CL66=-999,"NA",IF(T1_Data!CL66&lt;1, "&lt;1", IF(T1_Data!CL66&gt;99, "&gt;99", T1_Data!CL66))),"-")</f>
        <v>-</v>
      </c>
      <c r="CM68" s="72" t="str">
        <f>IF(ISNUMBER(T1_Data!CM66),IF(T1_Data!CM66=-999,"NA",IF(T1_Data!CM66&lt;1, "&lt;1", IF(T1_Data!CM66&gt;99, "&gt;99", T1_Data!CM66))),"-")</f>
        <v>-</v>
      </c>
      <c r="CN68" s="72" t="str">
        <f>IF(ISNUMBER(T1_Data!CN66),IF(T1_Data!CN66=-999,"NA",IF(T1_Data!CN66&lt;1, "&lt;1", IF(T1_Data!CN66&gt;99, "&gt;99", T1_Data!CN66))),"-")</f>
        <v>-</v>
      </c>
      <c r="CO68" s="72" t="str">
        <f>IF(ISNUMBER(T1_Data!CO66),IF(T1_Data!CO66=-999,"NA",IF(T1_Data!CO66&lt;1, "&lt;1", IF(T1_Data!CO66&gt;99, "&gt;99", T1_Data!CO66))),"-")</f>
        <v>-</v>
      </c>
      <c r="CP68" s="72" t="str">
        <f>IF(ISNUMBER(T1_Data!CP66),IF(T1_Data!CP66=-999,"NA",IF(T1_Data!CP66&lt;1, "&lt;1", IF(T1_Data!CP66&gt;99, "&gt;99", T1_Data!CP66))),"-")</f>
        <v>-</v>
      </c>
      <c r="CQ68" s="72" t="str">
        <f>IF(ISNUMBER(T1_Data!CQ66),IF(T1_Data!CQ66=-999,"NA",IF(T1_Data!CQ66&lt;1, "&lt;1", IF(T1_Data!CQ66&gt;99, "&gt;99", T1_Data!CQ66))),"-")</f>
        <v>-</v>
      </c>
      <c r="CR68" s="72" t="str">
        <f>IF(ISNUMBER(T1_Data!CR66),IF(T1_Data!CR66=-999,"NA",IF(T1_Data!CR66&lt;1, "&lt;1", IF(T1_Data!CR66&gt;99, "&gt;99", T1_Data!CR66))),"-")</f>
        <v>-</v>
      </c>
      <c r="CS68" s="72" t="str">
        <f>IF(ISNUMBER(T1_Data!CS66),IF(T1_Data!CS66=-999,"NA",IF(T1_Data!CS66&lt;1, "&lt;1", IF(T1_Data!CS66&gt;99, "&gt;99", T1_Data!CS66))),"-")</f>
        <v>-</v>
      </c>
      <c r="CT68" s="72" t="str">
        <f>IF(ISNUMBER(T1_Data!CT66),IF(T1_Data!CT66=-999,"NA",IF(T1_Data!CT66&lt;1, "&lt;1", IF(T1_Data!CT66&gt;99, "&gt;99", T1_Data!CT66))),"-")</f>
        <v>-</v>
      </c>
      <c r="CU68" s="72" t="str">
        <f>IF(ISNUMBER(T1_Data!CU66),IF(T1_Data!CU66=-999,"NA",IF(T1_Data!CU66&lt;1, "&lt;1", IF(T1_Data!CU66&gt;99, "&gt;99", T1_Data!CU66))),"-")</f>
        <v>-</v>
      </c>
      <c r="CV68" s="72" t="str">
        <f>IF(ISNUMBER(T1_Data!CV66),IF(T1_Data!CV66=-999,"NA",IF(T1_Data!CV66&lt;1, "&lt;1", IF(T1_Data!CV66&gt;99, "&gt;99", T1_Data!CV66))),"-")</f>
        <v>-</v>
      </c>
      <c r="CW68" s="72" t="str">
        <f>IF(ISNUMBER(T1_Data!CW66),IF(T1_Data!CW66=-999,"NA",IF(T1_Data!CW66&lt;1, "&lt;1", IF(T1_Data!CW66&gt;99, "&gt;99", T1_Data!CW66))),"-")</f>
        <v>-</v>
      </c>
      <c r="CX68" s="72" t="str">
        <f>IF(ISNUMBER(T1_Data!CX66),IF(T1_Data!CX66=-999,"NA",IF(T1_Data!CX66&lt;1, "&lt;1", IF(T1_Data!CX66&gt;99, "&gt;99", T1_Data!CX66))),"-")</f>
        <v>-</v>
      </c>
      <c r="CY68" s="72" t="str">
        <f>IF(ISNUMBER(T1_Data!CY66),IF(T1_Data!CY66=-999,"NA",IF(T1_Data!CY66&lt;1, "&lt;1", IF(T1_Data!CY66&gt;99, "&gt;99", T1_Data!CY66))),"-")</f>
        <v>-</v>
      </c>
      <c r="CZ68" s="72" t="str">
        <f>IF(ISNUMBER(T1_Data!CZ66),IF(T1_Data!CZ66=-999,"NA",IF(T1_Data!CZ66&lt;1, "&lt;1", IF(T1_Data!CZ66&gt;99, "&gt;99", T1_Data!CZ66))),"-")</f>
        <v>-</v>
      </c>
      <c r="DA68" s="72" t="str">
        <f>IF(ISNUMBER(T1_Data!DA66),IF(T1_Data!DA66=-999,"NA",IF(T1_Data!DA66&lt;1, "&lt;1", IF(T1_Data!DA66&gt;99, "&gt;99", T1_Data!DA66))),"-")</f>
        <v>-</v>
      </c>
      <c r="DB68" s="72" t="str">
        <f>IF(ISNUMBER(T1_Data!DB66),IF(T1_Data!DB66=-999,"NA",IF(T1_Data!DB66&lt;1, "&lt;1", IF(T1_Data!DB66&gt;99, "&gt;99", T1_Data!DB66))),"-")</f>
        <v>-</v>
      </c>
      <c r="DC68" s="72" t="str">
        <f>IF(ISNUMBER(T1_Data!DC66),IF(T1_Data!DC66=-999,"NA",IF(T1_Data!DC66&lt;1, "&lt;1", IF(T1_Data!DC66&gt;99, "&gt;99", T1_Data!DC66))),"-")</f>
        <v>-</v>
      </c>
      <c r="DD68" s="72" t="str">
        <f>IF(ISNUMBER(T1_Data!DD66),IF(T1_Data!DD66=-999,"NA",IF(T1_Data!DD66&lt;1, "&lt;1", IF(T1_Data!DD66&gt;99, "&gt;99", T1_Data!DD66))),"-")</f>
        <v>-</v>
      </c>
      <c r="DE68" s="72" t="str">
        <f>IF(ISNUMBER(T1_Data!DE66),IF(T1_Data!DE66=-999,"NA",IF(T1_Data!DE66&lt;1, "&lt;1", IF(T1_Data!DE66&gt;99, "&gt;99", T1_Data!DE66))),"-")</f>
        <v>-</v>
      </c>
      <c r="DF68" s="72" t="str">
        <f>IF(ISNUMBER(T1_Data!DF66),IF(T1_Data!DF66=-999,"NA",IF(T1_Data!DF66&lt;1, "&lt;1", IF(T1_Data!DF66&gt;99, "&gt;99", T1_Data!DF66))),"-")</f>
        <v>-</v>
      </c>
      <c r="DG68" s="72" t="str">
        <f>IF(ISNUMBER(T1_Data!DG66),IF(T1_Data!DG66=-999,"NA",IF(T1_Data!DG66&lt;1, "&lt;1", IF(T1_Data!DG66&gt;99, "&gt;99", T1_Data!DG66))),"-")</f>
        <v>-</v>
      </c>
      <c r="DH68" s="72" t="str">
        <f>IF(ISNUMBER(T1_Data!DH66),IF(T1_Data!DH66=-999,"NA",IF(T1_Data!DH66&lt;1, "&lt;1", IF(T1_Data!DH66&gt;99, "&gt;99", T1_Data!DH66))),"-")</f>
        <v>-</v>
      </c>
      <c r="DI68" s="72" t="str">
        <f>IF(ISNUMBER(T1_Data!DI66),IF(T1_Data!DI66=-999,"NA",IF(T1_Data!DI66&lt;1, "&lt;1", IF(T1_Data!DI66&gt;99, "&gt;99", T1_Data!DI66))),"-")</f>
        <v>-</v>
      </c>
      <c r="DJ68" s="72" t="str">
        <f>IF(ISNUMBER(T1_Data!DJ66),IF(T1_Data!DJ66=-999,"NA",IF(T1_Data!DJ66&lt;1, "&lt;1", IF(T1_Data!DJ66&gt;99, "&gt;99", T1_Data!DJ66))),"-")</f>
        <v>-</v>
      </c>
      <c r="DK68" s="72" t="str">
        <f>IF(ISNUMBER(T1_Data!DK66),IF(T1_Data!DK66=-999,"NA",IF(T1_Data!DK66&lt;1, "&lt;1", IF(T1_Data!DK66&gt;99, "&gt;99", T1_Data!DK66))),"-")</f>
        <v>-</v>
      </c>
      <c r="DL68" s="72" t="str">
        <f>IF(ISNUMBER(T1_Data!DL66),IF(T1_Data!DL66=-999,"NA",IF(T1_Data!DL66&lt;1, "&lt;1", IF(T1_Data!DL66&gt;99, "&gt;99", T1_Data!DL66))),"-")</f>
        <v>-</v>
      </c>
      <c r="DM68" s="72" t="str">
        <f>IF(ISNUMBER(T1_Data!DM66),IF(T1_Data!DM66=-999,"NA",IF(T1_Data!DM66&lt;1, "&lt;1", IF(T1_Data!DM66&gt;99, "&gt;99", T1_Data!DM66))),"-")</f>
        <v>-</v>
      </c>
      <c r="DN68" s="72" t="str">
        <f>IF(ISNUMBER(T1_Data!DN66),IF(T1_Data!DN66=-999,"NA",IF(T1_Data!DN66&lt;1, "&lt;1", IF(T1_Data!DN66&gt;99, "&gt;99", T1_Data!DN66))),"-")</f>
        <v>-</v>
      </c>
      <c r="DO68" s="72" t="str">
        <f>IF(ISNUMBER(T1_Data!DO66),IF(T1_Data!DO66=-999,"NA",IF(T1_Data!DO66&lt;1, "&lt;1", IF(T1_Data!DO66&gt;99, "&gt;99", T1_Data!DO66))),"-")</f>
        <v>-</v>
      </c>
      <c r="DP68" s="72" t="str">
        <f>IF(ISNUMBER(T1_Data!DP66),IF(T1_Data!DP66=-999,"NA",IF(T1_Data!DP66&lt;1, "&lt;1", IF(T1_Data!DP66&gt;99, "&gt;99", T1_Data!DP66))),"-")</f>
        <v>-</v>
      </c>
      <c r="DQ68" s="72" t="str">
        <f>IF(ISNUMBER(T1_Data!DQ66),IF(T1_Data!DQ66=-999,"NA",IF(T1_Data!DQ66&lt;1, "&lt;1", IF(T1_Data!DQ66&gt;99, "&gt;99", T1_Data!DQ66))),"-")</f>
        <v>-</v>
      </c>
      <c r="DR68" s="72" t="str">
        <f>IF(ISNUMBER(T1_Data!DR66),IF(T1_Data!DR66=-999,"NA",IF(T1_Data!DR66&lt;1, "&lt;1", IF(T1_Data!DR66&gt;99, "&gt;99", T1_Data!DR66))),"-")</f>
        <v>-</v>
      </c>
      <c r="DS68" s="72" t="str">
        <f>IF(ISNUMBER(T1_Data!DS66),IF(T1_Data!DS66=-999,"NA",IF(T1_Data!DS66&lt;1, "&lt;1", IF(T1_Data!DS66&gt;99, "&gt;99", T1_Data!DS66))),"-")</f>
        <v>-</v>
      </c>
      <c r="DT68" s="72" t="str">
        <f>IF(ISNUMBER(T1_Data!DT66),IF(T1_Data!DT66=-999,"NA",IF(T1_Data!DT66&lt;1, "&lt;1", IF(T1_Data!DT66&gt;99, "&gt;99", T1_Data!DT66))),"-")</f>
        <v>-</v>
      </c>
      <c r="DU68" s="72" t="str">
        <f>IF(ISNUMBER(T1_Data!DU66),IF(T1_Data!DU66=-999,"NA",IF(T1_Data!DU66&lt;1, "&lt;1", IF(T1_Data!DU66&gt;99, "&gt;99", T1_Data!DU66))),"-")</f>
        <v>-</v>
      </c>
      <c r="DV68" s="72" t="str">
        <f>IF(ISNUMBER(T1_Data!DV66),IF(T1_Data!DV66=-999,"NA",IF(T1_Data!DV66&lt;1, "&lt;1", IF(T1_Data!DV66&gt;99, "&gt;99", T1_Data!DV66))),"-")</f>
        <v>-</v>
      </c>
      <c r="DW68" s="72" t="str">
        <f>IF(ISNUMBER(T1_Data!DW66),IF(T1_Data!DW66=-999,"NA",IF(T1_Data!DW66&lt;1, "&lt;1", IF(T1_Data!DW66&gt;99, "&gt;99", T1_Data!DW66))),"-")</f>
        <v>-</v>
      </c>
      <c r="DX68" s="72" t="str">
        <f>IF(ISNUMBER(T1_Data!DX66),IF(T1_Data!DX66=-999,"NA",IF(T1_Data!DX66&lt;1, "&lt;1", IF(T1_Data!DX66&gt;99, "&gt;99", T1_Data!DX66))),"-")</f>
        <v>-</v>
      </c>
      <c r="DY68" s="72" t="str">
        <f>IF(ISNUMBER(T1_Data!DY66),IF(T1_Data!DY66=-999,"NA",IF(T1_Data!DY66&lt;1, "&lt;1", IF(T1_Data!DY66&gt;99, "&gt;99", T1_Data!DY66))),"-")</f>
        <v>-</v>
      </c>
      <c r="DZ68" s="72" t="str">
        <f>IF(ISNUMBER(T1_Data!DZ66),IF(T1_Data!DZ66=-999,"NA",IF(T1_Data!DZ66&lt;1, "&lt;1", IF(T1_Data!DZ66&gt;99, "&gt;99", T1_Data!DZ66))),"-")</f>
        <v>-</v>
      </c>
      <c r="EA68" s="72" t="str">
        <f>IF(ISNUMBER(T1_Data!EA66),IF(T1_Data!EA66=-999,"NA",IF(T1_Data!EA66&lt;1, "&lt;1", IF(T1_Data!EA66&gt;99, "&gt;99", T1_Data!EA66))),"-")</f>
        <v>-</v>
      </c>
      <c r="EB68" s="72" t="str">
        <f>IF(ISNUMBER(T1_Data!EB66),IF(T1_Data!EB66=-999,"NA",IF(T1_Data!EB66&lt;1, "&lt;1", IF(T1_Data!EB66&gt;99, "&gt;99", T1_Data!EB66))),"-")</f>
        <v>-</v>
      </c>
      <c r="EC68" s="72" t="str">
        <f>IF(ISNUMBER(T1_Data!EC66),IF(T1_Data!EC66=-999,"NA",IF(T1_Data!EC66&lt;1, "&lt;1", IF(T1_Data!EC66&gt;99, "&gt;99", T1_Data!EC66))),"-")</f>
        <v>-</v>
      </c>
      <c r="ED68" s="72" t="str">
        <f>IF(ISNUMBER(T1_Data!ED66),IF(T1_Data!ED66=-999,"NA",IF(T1_Data!ED66&lt;1, "&lt;1", IF(T1_Data!ED66&gt;99, "&gt;99", T1_Data!ED66))),"-")</f>
        <v>-</v>
      </c>
      <c r="EE68" s="72" t="str">
        <f>IF(ISNUMBER(T1_Data!EE66),IF(T1_Data!EE66=-999,"NA",IF(T1_Data!EE66&lt;1, "&lt;1", IF(T1_Data!EE66&gt;99, "&gt;99", T1_Data!EE66))),"-")</f>
        <v>-</v>
      </c>
      <c r="EF68" s="72" t="str">
        <f>IF(ISNUMBER(T1_Data!EF66),IF(T1_Data!EF66=-999,"NA",IF(T1_Data!EF66&lt;1, "&lt;1", IF(T1_Data!EF66&gt;99, "&gt;99", T1_Data!EF66))),"-")</f>
        <v>-</v>
      </c>
      <c r="EG68" s="72" t="str">
        <f>IF(ISNUMBER(T1_Data!EG66),IF(T1_Data!EG66=-999,"NA",IF(T1_Data!EG66&lt;1, "&lt;1", IF(T1_Data!EG66&gt;99, "&gt;99", T1_Data!EG66))),"-")</f>
        <v>-</v>
      </c>
      <c r="EH68" s="72" t="str">
        <f>IF(ISNUMBER(T1_Data!EH66),IF(T1_Data!EH66=-999,"NA",IF(T1_Data!EH66&lt;1, "&lt;1", IF(T1_Data!EH66&gt;99, "&gt;99", T1_Data!EH66))),"-")</f>
        <v>-</v>
      </c>
      <c r="EI68" s="72" t="str">
        <f>IF(ISNUMBER(T1_Data!EI66),IF(T1_Data!EI66=-999,"NA",IF(T1_Data!EI66&lt;1, "&lt;1", IF(T1_Data!EI66&gt;99, "&gt;99", T1_Data!EI66))),"-")</f>
        <v>-</v>
      </c>
      <c r="EJ68" s="72" t="str">
        <f>IF(ISNUMBER(T1_Data!EJ66),IF(T1_Data!EJ66=-999,"NA",IF(T1_Data!EJ66&lt;1, "&lt;1", IF(T1_Data!EJ66&gt;99, "&gt;99", T1_Data!EJ66))),"-")</f>
        <v>-</v>
      </c>
      <c r="EK68" s="72" t="str">
        <f>IF(ISNUMBER(T1_Data!EK66),IF(T1_Data!EK66=-999,"NA",IF(T1_Data!EK66&lt;1, "&lt;1", IF(T1_Data!EK66&gt;99, "&gt;99", T1_Data!EK66))),"-")</f>
        <v>-</v>
      </c>
      <c r="EL68" s="72" t="str">
        <f>IF(ISNUMBER(T1_Data!EL66),IF(T1_Data!EL66=-999,"NA",IF(T1_Data!EL66&lt;1, "&lt;1", IF(T1_Data!EL66&gt;99, "&gt;99", T1_Data!EL66))),"-")</f>
        <v>-</v>
      </c>
      <c r="EM68" s="72" t="str">
        <f>IF(ISNUMBER(T1_Data!EM66),IF(T1_Data!EM66=-999,"NA",IF(T1_Data!EM66&lt;1, "&lt;1", IF(T1_Data!EM66&gt;99, "&gt;99", T1_Data!EM66))),"-")</f>
        <v>-</v>
      </c>
      <c r="EN68" s="72" t="str">
        <f>IF(ISNUMBER(T1_Data!EN66),IF(T1_Data!EN66=-999,"NA",IF(T1_Data!EN66&lt;1, "&lt;1", IF(T1_Data!EN66&gt;99, "&gt;99", T1_Data!EN66))),"-")</f>
        <v>-</v>
      </c>
      <c r="EO68" s="72" t="str">
        <f>IF(ISNUMBER(T1_Data!EO66),IF(T1_Data!EO66=-999,"NA",IF(T1_Data!EO66&lt;1, "&lt;1", IF(T1_Data!EO66&gt;99, "&gt;99", T1_Data!EO66))),"-")</f>
        <v>-</v>
      </c>
      <c r="EP68" s="72" t="str">
        <f>IF(ISNUMBER(T1_Data!EP66),IF(T1_Data!EP66=-999,"NA",IF(T1_Data!EP66&lt;1, "&lt;1", IF(T1_Data!EP66&gt;99, "&gt;99", T1_Data!EP66))),"-")</f>
        <v>-</v>
      </c>
      <c r="EQ68" s="72" t="str">
        <f>IF(ISNUMBER(T1_Data!EQ66),IF(T1_Data!EQ66=-999,"NA",IF(T1_Data!EQ66&lt;1, "&lt;1", IF(T1_Data!EQ66&gt;99, "&gt;99", T1_Data!EQ66))),"-")</f>
        <v>-</v>
      </c>
      <c r="ER68" s="72" t="str">
        <f>IF(ISNUMBER(T1_Data!ER66),IF(T1_Data!ER66=-999,"NA",IF(T1_Data!ER66&lt;1, "&lt;1", IF(T1_Data!ER66&gt;99, "&gt;99", T1_Data!ER66))),"-")</f>
        <v>-</v>
      </c>
      <c r="ES68" s="72" t="str">
        <f>IF(ISNUMBER(T1_Data!ES66),IF(T1_Data!ES66=-999,"NA",IF(T1_Data!ES66&lt;1, "&lt;1", IF(T1_Data!ES66&gt;99, "&gt;99", T1_Data!ES66))),"-")</f>
        <v>-</v>
      </c>
      <c r="ET68" s="72" t="str">
        <f>IF(ISNUMBER(T1_Data!ET66),IF(T1_Data!ET66=-999,"NA",IF(T1_Data!ET66&lt;1, "&lt;1", IF(T1_Data!ET66&gt;99, "&gt;99", T1_Data!ET66))),"-")</f>
        <v>-</v>
      </c>
      <c r="EU68" s="72" t="str">
        <f>IF(ISNUMBER(T1_Data!EU66),IF(T1_Data!EU66=-999,"NA",IF(T1_Data!EU66&lt;1, "&lt;1", IF(T1_Data!EU66&gt;99, "&gt;99", T1_Data!EU66))),"-")</f>
        <v>-</v>
      </c>
      <c r="EV68" s="72" t="str">
        <f>IF(ISNUMBER(T1_Data!EV66),IF(T1_Data!EV66=-999,"NA",IF(T1_Data!EV66&lt;1, "&lt;1", IF(T1_Data!EV66&gt;99, "&gt;99", T1_Data!EV66))),"-")</f>
        <v>-</v>
      </c>
      <c r="EW68" s="72" t="str">
        <f>IF(ISNUMBER(T1_Data!EW66),IF(T1_Data!EW66=-999,"NA",IF(T1_Data!EW66&lt;1, "&lt;1", IF(T1_Data!EW66&gt;99, "&gt;99", T1_Data!EW66))),"-")</f>
        <v>-</v>
      </c>
      <c r="EX68" s="72" t="str">
        <f>IF(ISNUMBER(T1_Data!EX66),IF(T1_Data!EX66=-999,"NA",IF(T1_Data!EX66&lt;1, "&lt;1", IF(T1_Data!EX66&gt;99, "&gt;99", T1_Data!EX66))),"-")</f>
        <v>-</v>
      </c>
      <c r="EY68" s="72" t="str">
        <f>IF(ISNUMBER(T1_Data!EY66),IF(T1_Data!EY66=-999,"NA",IF(T1_Data!EY66&lt;1, "&lt;1", IF(T1_Data!EY66&gt;99, "&gt;99", T1_Data!EY66))),"-")</f>
        <v>-</v>
      </c>
      <c r="EZ68" s="72" t="str">
        <f>IF(ISNUMBER(T1_Data!EZ66),IF(T1_Data!EZ66=-999,"NA",IF(T1_Data!EZ66&lt;1, "&lt;1", IF(T1_Data!EZ66&gt;99, "&gt;99", T1_Data!EZ66))),"-")</f>
        <v>-</v>
      </c>
      <c r="FA68" s="72" t="str">
        <f>IF(ISNUMBER(T1_Data!FA66),IF(T1_Data!FA66=-999,"NA",IF(T1_Data!FA66&lt;1, "&lt;1", IF(T1_Data!FA66&gt;99, "&gt;99", T1_Data!FA66))),"-")</f>
        <v>-</v>
      </c>
      <c r="FB68" s="72" t="str">
        <f>IF(ISNUMBER(T1_Data!FB66),IF(T1_Data!FB66=-999,"NA",IF(T1_Data!FB66&lt;1, "&lt;1", IF(T1_Data!FB66&gt;99, "&gt;99", T1_Data!FB66))),"-")</f>
        <v>-</v>
      </c>
      <c r="FC68" s="72" t="str">
        <f>IF(ISNUMBER(T1_Data!FC66),IF(T1_Data!FC66=-999,"NA",IF(T1_Data!FC66&lt;1, "&lt;1", IF(T1_Data!FC66&gt;99, "&gt;99", T1_Data!FC66))),"-")</f>
        <v>-</v>
      </c>
      <c r="FD68" s="72" t="str">
        <f>IF(ISNUMBER(T1_Data!FD66),IF(T1_Data!FD66=-999,"NA",IF(T1_Data!FD66&lt;1, "&lt;1", IF(T1_Data!FD66&gt;99, "&gt;99", T1_Data!FD66))),"-")</f>
        <v>-</v>
      </c>
      <c r="FE68" s="72" t="str">
        <f>IF(ISNUMBER(T1_Data!FE66),IF(T1_Data!FE66=-999,"NA",IF(T1_Data!FE66&lt;1, "&lt;1", IF(T1_Data!FE66&gt;99, "&gt;99", T1_Data!FE66))),"-")</f>
        <v>-</v>
      </c>
      <c r="FF68" s="72" t="str">
        <f>IF(ISNUMBER(T1_Data!FF66),IF(T1_Data!FF66=-999,"NA",IF(T1_Data!FF66&lt;1, "&lt;1", IF(T1_Data!FF66&gt;99, "&gt;99", T1_Data!FF66))),"-")</f>
        <v>-</v>
      </c>
      <c r="FG68" s="72" t="str">
        <f>IF(ISNUMBER(T1_Data!FG66),IF(T1_Data!FG66=-999,"NA",IF(T1_Data!FG66&lt;1, "&lt;1", IF(T1_Data!FG66&gt;99, "&gt;99", T1_Data!FG66))),"-")</f>
        <v>-</v>
      </c>
      <c r="FH68" s="72" t="str">
        <f>IF(ISNUMBER(T1_Data!FH66),IF(T1_Data!FH66=-999,"NA",IF(T1_Data!FH66&lt;1, "&lt;1", IF(T1_Data!FH66&gt;99, "&gt;99", T1_Data!FH66))),"-")</f>
        <v>-</v>
      </c>
      <c r="FI68" s="72" t="str">
        <f>IF(ISNUMBER(T1_Data!FI66),IF(T1_Data!FI66=-999,"NA",IF(T1_Data!FI66&lt;1, "&lt;1", IF(T1_Data!FI66&gt;99, "&gt;99", T1_Data!FI66))),"-")</f>
        <v>-</v>
      </c>
      <c r="FJ68" s="72" t="str">
        <f>IF(ISNUMBER(T1_Data!FJ66),IF(T1_Data!FJ66=-999,"NA",IF(T1_Data!FJ66&lt;1, "&lt;1", IF(T1_Data!FJ66&gt;99, "&gt;99", T1_Data!FJ66))),"-")</f>
        <v>-</v>
      </c>
      <c r="FK68" s="72" t="str">
        <f>IF(ISNUMBER(T1_Data!FK66),IF(T1_Data!FK66=-999,"NA",IF(T1_Data!FK66&lt;1, "&lt;1", IF(T1_Data!FK66&gt;99, "&gt;99", T1_Data!FK66))),"-")</f>
        <v>-</v>
      </c>
      <c r="FL68" s="72" t="str">
        <f>IF(ISNUMBER(T1_Data!FL66),IF(T1_Data!FL66=-999,"NA",IF(T1_Data!FL66&lt;1, "&lt;1", IF(T1_Data!FL66&gt;99, "&gt;99", T1_Data!FL66))),"-")</f>
        <v>-</v>
      </c>
      <c r="FM68" s="72" t="str">
        <f>IF(ISNUMBER(T1_Data!FM66),IF(T1_Data!FM66=-999,"NA",IF(T1_Data!FM66&lt;1, "&lt;1", IF(T1_Data!FM66&gt;99, "&gt;99", T1_Data!FM66))),"-")</f>
        <v>-</v>
      </c>
      <c r="FN68" s="72" t="str">
        <f>IF(ISNUMBER(T1_Data!FN66),IF(T1_Data!FN66=-999,"NA",IF(T1_Data!FN66&lt;1, "&lt;1", IF(T1_Data!FN66&gt;99, "&gt;99", T1_Data!FN66))),"-")</f>
        <v>-</v>
      </c>
      <c r="FO68" s="72" t="str">
        <f>IF(ISNUMBER(T1_Data!FO66),IF(T1_Data!FO66=-999,"NA",IF(T1_Data!FO66&lt;1, "&lt;1", IF(T1_Data!FO66&gt;99, "&gt;99", T1_Data!FO66))),"-")</f>
        <v>-</v>
      </c>
      <c r="FP68" s="72" t="str">
        <f>IF(ISNUMBER(T1_Data!FP66),IF(T1_Data!FP66=-999,"NA",IF(T1_Data!FP66&lt;1, "&lt;1", IF(T1_Data!FP66&gt;99, "&gt;99", T1_Data!FP66))),"-")</f>
        <v>-</v>
      </c>
      <c r="FQ68" s="72" t="str">
        <f>IF(ISNUMBER(T1_Data!FQ66),IF(T1_Data!FQ66=-999,"NA",IF(T1_Data!FQ66&lt;1, "&lt;1", IF(T1_Data!FQ66&gt;99, "&gt;99", T1_Data!FQ66))),"-")</f>
        <v>-</v>
      </c>
      <c r="FR68" s="72" t="str">
        <f>IF(ISNUMBER(T1_Data!FR66),IF(T1_Data!FR66=-999,"NA",IF(T1_Data!FR66&lt;1, "&lt;1", IF(T1_Data!FR66&gt;99, "&gt;99", T1_Data!FR66))),"-")</f>
        <v>-</v>
      </c>
      <c r="FS68" s="72" t="str">
        <f>IF(ISNUMBER(T1_Data!FS66),IF(T1_Data!FS66=-999,"NA",IF(T1_Data!FS66&lt;1, "&lt;1", IF(T1_Data!FS66&gt;99, "&gt;99", T1_Data!FS66))),"-")</f>
        <v>-</v>
      </c>
      <c r="FT68" s="72" t="str">
        <f>IF(ISNUMBER(T1_Data!FT66),IF(T1_Data!FT66=-999,"NA",IF(T1_Data!FT66&lt;1, "&lt;1", IF(T1_Data!FT66&gt;99, "&gt;99", T1_Data!FT66))),"-")</f>
        <v>-</v>
      </c>
      <c r="FU68" s="72" t="str">
        <f>IF(ISNUMBER(T1_Data!FU66),IF(T1_Data!FU66=-999,"NA",IF(T1_Data!FU66&lt;1, "&lt;1", IF(T1_Data!FU66&gt;99, "&gt;99", T1_Data!FU66))),"-")</f>
        <v>-</v>
      </c>
      <c r="FV68" s="72" t="str">
        <f>IF(ISNUMBER(T1_Data!FV66),IF(T1_Data!FV66=-999,"NA",IF(T1_Data!FV66&lt;1, "&lt;1", IF(T1_Data!FV66&gt;99, "&gt;99", T1_Data!FV66))),"-")</f>
        <v>-</v>
      </c>
      <c r="FW68" s="72" t="str">
        <f>IF(ISNUMBER(T1_Data!FW66),IF(T1_Data!FW66=-999,"NA",IF(T1_Data!FW66&lt;1, "&lt;1", IF(T1_Data!FW66&gt;99, "&gt;99", T1_Data!FW66))),"-")</f>
        <v>-</v>
      </c>
      <c r="FX68" s="71" t="str">
        <f>IF(ISBLANK(T1_Data!FX66), "", T1_Data!FX66)</f>
        <v/>
      </c>
    </row>
    <row r="69" spans="1:180" x14ac:dyDescent="0.25">
      <c r="A69" s="71" t="str">
        <f>IF(ISBLANK(T1_Data!A67), "", T1_Data!A67)</f>
        <v/>
      </c>
      <c r="B69" s="72" t="str">
        <f>IF(ISNUMBER(T1_Data!B67), T1_Data!B67,"-")</f>
        <v>-</v>
      </c>
      <c r="C69" s="72" t="str">
        <f>IF(ISNUMBER(T1_Data!C67),IF(T1_Data!C67=-999,"NA",IF(T1_Data!C67&lt;1, "&lt;1", IF(T1_Data!C67&gt;99, "&gt;99", T1_Data!C67))),"-")</f>
        <v>-</v>
      </c>
      <c r="D69" s="72" t="str">
        <f>IF(ISNUMBER(T1_Data!D67),IF(T1_Data!D67=-999,"NA",IF(T1_Data!D67&lt;1, "&lt;1", IF(T1_Data!D67&gt;99, "&gt;99", T1_Data!D67))),"-")</f>
        <v>-</v>
      </c>
      <c r="E69" s="72" t="str">
        <f>IF(ISNUMBER(T1_Data!E67),IF(T1_Data!E67=-999,"NA",IF(T1_Data!E67&lt;1, "&lt;1", IF(T1_Data!E67&gt;99, "&gt;99", T1_Data!E67))),"-")</f>
        <v>-</v>
      </c>
      <c r="F69" s="72" t="str">
        <f>IF(ISNUMBER(T1_Data!F67),IF(T1_Data!F67=-999,"NA",IF(T1_Data!F67&lt;1, "&lt;1", IF(T1_Data!F67&gt;99, "&gt;99", T1_Data!F67))),"-")</f>
        <v>-</v>
      </c>
      <c r="G69" s="72" t="str">
        <f>IF(ISNUMBER(T1_Data!G67),IF(T1_Data!G67=-999,"NA",IF(T1_Data!G67&lt;1, "&lt;1", IF(T1_Data!G67&gt;99, "&gt;99", T1_Data!G67))),"-")</f>
        <v>-</v>
      </c>
      <c r="H69" s="72" t="str">
        <f>IF(ISNUMBER(T1_Data!H67),IF(T1_Data!H67=-999,"NA",IF(T1_Data!H67&lt;1, "&lt;1", IF(T1_Data!H67&gt;99, "&gt;99", T1_Data!H67))),"-")</f>
        <v>-</v>
      </c>
      <c r="I69" s="72" t="str">
        <f>IF(ISNUMBER(T1_Data!I67),IF(T1_Data!I67=-999,"NA",IF(T1_Data!I67&lt;1, "&lt;1", IF(T1_Data!I67&gt;99, "&gt;99", T1_Data!I67))),"-")</f>
        <v>-</v>
      </c>
      <c r="J69" s="72" t="str">
        <f>IF(ISNUMBER(T1_Data!J67),IF(T1_Data!J67=-999,"NA",IF(T1_Data!J67&lt;1, "&lt;1", IF(T1_Data!J67&gt;99, "&gt;99", T1_Data!J67))),"-")</f>
        <v>-</v>
      </c>
      <c r="K69" s="72" t="str">
        <f>IF(ISNUMBER(T1_Data!K67),IF(T1_Data!K67=-999,"NA",IF(T1_Data!K67&lt;1, "&lt;1", IF(T1_Data!K67&gt;99, "&gt;99", T1_Data!K67))),"-")</f>
        <v>-</v>
      </c>
      <c r="L69" s="72" t="str">
        <f>IF(ISNUMBER(T1_Data!L67),IF(T1_Data!L67=-999,"NA",IF(T1_Data!L67&lt;1, "&lt;1", IF(T1_Data!L67&gt;99, "&gt;99", T1_Data!L67))),"-")</f>
        <v>-</v>
      </c>
      <c r="M69" s="72" t="str">
        <f>IF(ISNUMBER(T1_Data!M67),IF(T1_Data!M67=-999,"NA",IF(T1_Data!M67&lt;1, "&lt;1", IF(T1_Data!M67&gt;99, "&gt;99", T1_Data!M67))),"-")</f>
        <v>-</v>
      </c>
      <c r="N69" s="72" t="str">
        <f>IF(ISNUMBER(T1_Data!N67),IF(T1_Data!N67=-999,"NA",IF(T1_Data!N67&lt;1, "&lt;1", IF(T1_Data!N67&gt;99, "&gt;99", T1_Data!N67))),"-")</f>
        <v>-</v>
      </c>
      <c r="O69" s="72" t="str">
        <f>IF(ISNUMBER(T1_Data!O67),IF(T1_Data!O67=-999,"NA",IF(T1_Data!O67&lt;1, "&lt;1", IF(T1_Data!O67&gt;99, "&gt;99", T1_Data!O67))),"-")</f>
        <v>-</v>
      </c>
      <c r="P69" s="72" t="str">
        <f>IF(ISNUMBER(T1_Data!P67),IF(T1_Data!P67=-999,"NA",IF(T1_Data!P67&lt;1, "&lt;1", IF(T1_Data!P67&gt;99, "&gt;99", T1_Data!P67))),"-")</f>
        <v>-</v>
      </c>
      <c r="Q69" s="72" t="str">
        <f>IF(ISNUMBER(T1_Data!Q67),IF(T1_Data!Q67=-999,"NA",IF(T1_Data!Q67&lt;1, "&lt;1", IF(T1_Data!Q67&gt;99, "&gt;99", T1_Data!Q67))),"-")</f>
        <v>-</v>
      </c>
      <c r="R69" s="72" t="str">
        <f>IF(ISNUMBER(T1_Data!R67),IF(T1_Data!R67=-999,"NA",IF(T1_Data!R67&lt;1, "&lt;1", IF(T1_Data!R67&gt;99, "&gt;99", T1_Data!R67))),"-")</f>
        <v>-</v>
      </c>
      <c r="S69" s="72" t="str">
        <f>IF(ISNUMBER(T1_Data!S67),IF(T1_Data!S67=-999,"NA",IF(T1_Data!S67&lt;1, "&lt;1", IF(T1_Data!S67&gt;99, "&gt;99", T1_Data!S67))),"-")</f>
        <v>-</v>
      </c>
      <c r="T69" s="72" t="str">
        <f>IF(ISNUMBER(T1_Data!T67),IF(T1_Data!T67=-999,"NA",IF(T1_Data!T67&lt;1, "&lt;1", IF(T1_Data!T67&gt;99, "&gt;99", T1_Data!T67))),"-")</f>
        <v>-</v>
      </c>
      <c r="U69" s="72" t="str">
        <f>IF(ISNUMBER(T1_Data!U67),IF(T1_Data!U67=-999,"NA",IF(T1_Data!U67&lt;1, "&lt;1", IF(T1_Data!U67&gt;99, "&gt;99", T1_Data!U67))),"-")</f>
        <v>-</v>
      </c>
      <c r="V69" s="72" t="str">
        <f>IF(ISNUMBER(T1_Data!V67),IF(T1_Data!V67=-999,"NA",IF(T1_Data!V67&lt;1, "&lt;1", IF(T1_Data!V67&gt;99, "&gt;99", T1_Data!V67))),"-")</f>
        <v>-</v>
      </c>
      <c r="W69" s="72" t="str">
        <f>IF(ISNUMBER(T1_Data!W67),IF(T1_Data!W67=-999,"NA",IF(T1_Data!W67&lt;1, "&lt;1", IF(T1_Data!W67&gt;99, "&gt;99", T1_Data!W67))),"-")</f>
        <v>-</v>
      </c>
      <c r="X69" s="72" t="str">
        <f>IF(ISNUMBER(T1_Data!X67),IF(T1_Data!X67=-999,"NA",IF(T1_Data!X67&lt;1, "&lt;1", IF(T1_Data!X67&gt;99, "&gt;99", T1_Data!X67))),"-")</f>
        <v>-</v>
      </c>
      <c r="Y69" s="72" t="str">
        <f>IF(ISNUMBER(T1_Data!Y67),IF(T1_Data!Y67=-999,"NA",IF(T1_Data!Y67&lt;1, "&lt;1", IF(T1_Data!Y67&gt;99, "&gt;99", T1_Data!Y67))),"-")</f>
        <v>-</v>
      </c>
      <c r="Z69" s="72" t="str">
        <f>IF(ISNUMBER(T1_Data!Z67),IF(T1_Data!Z67=-999,"NA",IF(T1_Data!Z67&lt;1, "&lt;1", IF(T1_Data!Z67&gt;99, "&gt;99", T1_Data!Z67))),"-")</f>
        <v>-</v>
      </c>
      <c r="AA69" s="72" t="str">
        <f>IF(ISNUMBER(T1_Data!AA67),IF(T1_Data!AA67=-999,"NA",IF(T1_Data!AA67&lt;1, "&lt;1", IF(T1_Data!AA67&gt;99, "&gt;99", T1_Data!AA67))),"-")</f>
        <v>-</v>
      </c>
      <c r="AB69" s="72" t="str">
        <f>IF(ISNUMBER(T1_Data!AB67),IF(T1_Data!AB67=-999,"NA",IF(T1_Data!AB67&lt;1, "&lt;1", IF(T1_Data!AB67&gt;99, "&gt;99", T1_Data!AB67))),"-")</f>
        <v>-</v>
      </c>
      <c r="AC69" s="72" t="str">
        <f>IF(ISNUMBER(T1_Data!AC67),IF(T1_Data!AC67=-999,"NA",IF(T1_Data!AC67&lt;1, "&lt;1", IF(T1_Data!AC67&gt;99, "&gt;99", T1_Data!AC67))),"-")</f>
        <v>-</v>
      </c>
      <c r="AD69" s="72" t="str">
        <f>IF(ISNUMBER(T1_Data!AD67),IF(T1_Data!AD67=-999,"NA",IF(T1_Data!AD67&lt;1, "&lt;1", IF(T1_Data!AD67&gt;99, "&gt;99", T1_Data!AD67))),"-")</f>
        <v>-</v>
      </c>
      <c r="AE69" s="72" t="str">
        <f>IF(ISNUMBER(T1_Data!AE67),IF(T1_Data!AE67=-999,"NA",IF(T1_Data!AE67&lt;1, "&lt;1", IF(T1_Data!AE67&gt;99, "&gt;99", T1_Data!AE67))),"-")</f>
        <v>-</v>
      </c>
      <c r="AF69" s="72" t="str">
        <f>IF(ISNUMBER(T1_Data!AF67),IF(T1_Data!AF67=-999,"NA",IF(T1_Data!AF67&lt;1, "&lt;1", IF(T1_Data!AF67&gt;99, "&gt;99", T1_Data!AF67))),"-")</f>
        <v>-</v>
      </c>
      <c r="AG69" s="72" t="str">
        <f>IF(ISNUMBER(T1_Data!AG67),IF(T1_Data!AG67=-999,"NA",IF(T1_Data!AG67&lt;1, "&lt;1", IF(T1_Data!AG67&gt;99, "&gt;99", T1_Data!AG67))),"-")</f>
        <v>-</v>
      </c>
      <c r="AH69" s="72" t="str">
        <f>IF(ISNUMBER(T1_Data!AH67),IF(T1_Data!AH67=-999,"NA",IF(T1_Data!AH67&lt;1, "&lt;1", IF(T1_Data!AH67&gt;99, "&gt;99", T1_Data!AH67))),"-")</f>
        <v>-</v>
      </c>
      <c r="AI69" s="72" t="str">
        <f>IF(ISNUMBER(T1_Data!AI67),IF(T1_Data!AI67=-999,"NA",IF(T1_Data!AI67&lt;1, "&lt;1", IF(T1_Data!AI67&gt;99, "&gt;99", T1_Data!AI67))),"-")</f>
        <v>-</v>
      </c>
      <c r="AJ69" s="72" t="str">
        <f>IF(ISNUMBER(T1_Data!AJ67),IF(T1_Data!AJ67=-999,"NA",IF(T1_Data!AJ67&lt;1, "&lt;1", IF(T1_Data!AJ67&gt;99, "&gt;99", T1_Data!AJ67))),"-")</f>
        <v>-</v>
      </c>
      <c r="AK69" s="72" t="str">
        <f>IF(ISNUMBER(T1_Data!AK67),IF(T1_Data!AK67=-999,"NA",IF(T1_Data!AK67&lt;1, "&lt;1", IF(T1_Data!AK67&gt;99, "&gt;99", T1_Data!AK67))),"-")</f>
        <v>-</v>
      </c>
      <c r="AL69" s="72" t="str">
        <f>IF(ISNUMBER(T1_Data!AL67),IF(T1_Data!AL67=-999,"NA",IF(T1_Data!AL67&lt;1, "&lt;1", IF(T1_Data!AL67&gt;99, "&gt;99", T1_Data!AL67))),"-")</f>
        <v>-</v>
      </c>
      <c r="AM69" s="72" t="str">
        <f>IF(ISNUMBER(T1_Data!AM67),IF(T1_Data!AM67=-999,"NA",IF(T1_Data!AM67&lt;1, "&lt;1", IF(T1_Data!AM67&gt;99, "&gt;99", T1_Data!AM67))),"-")</f>
        <v>-</v>
      </c>
      <c r="AN69" s="72" t="str">
        <f>IF(ISNUMBER(T1_Data!AN67),IF(T1_Data!AN67=-999,"NA",IF(T1_Data!AN67&lt;1, "&lt;1", IF(T1_Data!AN67&gt;99, "&gt;99", T1_Data!AN67))),"-")</f>
        <v>-</v>
      </c>
      <c r="AO69" s="72" t="str">
        <f>IF(ISNUMBER(T1_Data!AO67),IF(T1_Data!AO67=-999,"NA",IF(T1_Data!AO67&lt;1, "&lt;1", IF(T1_Data!AO67&gt;99, "&gt;99", T1_Data!AO67))),"-")</f>
        <v>-</v>
      </c>
      <c r="AP69" s="72" t="str">
        <f>IF(ISNUMBER(T1_Data!AP67),IF(T1_Data!AP67=-999,"NA",IF(T1_Data!AP67&lt;1, "&lt;1", IF(T1_Data!AP67&gt;99, "&gt;99", T1_Data!AP67))),"-")</f>
        <v>-</v>
      </c>
      <c r="AQ69" s="72" t="str">
        <f>IF(ISNUMBER(T1_Data!AQ67),IF(T1_Data!AQ67=-999,"NA",IF(T1_Data!AQ67&lt;1, "&lt;1", IF(T1_Data!AQ67&gt;99, "&gt;99", T1_Data!AQ67))),"-")</f>
        <v>-</v>
      </c>
      <c r="AR69" s="72" t="str">
        <f>IF(ISNUMBER(T1_Data!AR67),IF(T1_Data!AR67=-999,"NA",IF(T1_Data!AR67&lt;1, "&lt;1", IF(T1_Data!AR67&gt;99, "&gt;99", T1_Data!AR67))),"-")</f>
        <v>-</v>
      </c>
      <c r="AS69" s="72" t="str">
        <f>IF(ISNUMBER(T1_Data!AS67),IF(T1_Data!AS67=-999,"NA",IF(T1_Data!AS67&lt;1, "&lt;1", IF(T1_Data!AS67&gt;99, "&gt;99", T1_Data!AS67))),"-")</f>
        <v>-</v>
      </c>
      <c r="AT69" s="72" t="str">
        <f>IF(ISNUMBER(T1_Data!AT67),IF(T1_Data!AT67=-999,"NA",IF(T1_Data!AT67&lt;1, "&lt;1", IF(T1_Data!AT67&gt;99, "&gt;99", T1_Data!AT67))),"-")</f>
        <v>-</v>
      </c>
      <c r="AU69" s="72" t="str">
        <f>IF(ISNUMBER(T1_Data!AU67),IF(T1_Data!AU67=-999,"NA",IF(T1_Data!AU67&lt;1, "&lt;1", IF(T1_Data!AU67&gt;99, "&gt;99", T1_Data!AU67))),"-")</f>
        <v>-</v>
      </c>
      <c r="AV69" s="72" t="str">
        <f>IF(ISNUMBER(T1_Data!AV67),IF(T1_Data!AV67=-999,"NA",IF(T1_Data!AV67&lt;1, "&lt;1", IF(T1_Data!AV67&gt;99, "&gt;99", T1_Data!AV67))),"-")</f>
        <v>-</v>
      </c>
      <c r="AW69" s="72" t="str">
        <f>IF(ISNUMBER(T1_Data!AW67),IF(T1_Data!AW67=-999,"NA",IF(T1_Data!AW67&lt;1, "&lt;1", IF(T1_Data!AW67&gt;99, "&gt;99", T1_Data!AW67))),"-")</f>
        <v>-</v>
      </c>
      <c r="AX69" s="72" t="str">
        <f>IF(ISNUMBER(T1_Data!AX67),IF(T1_Data!AX67=-999,"NA",IF(T1_Data!AX67&lt;1, "&lt;1", IF(T1_Data!AX67&gt;99, "&gt;99", T1_Data!AX67))),"-")</f>
        <v>-</v>
      </c>
      <c r="AY69" s="72" t="str">
        <f>IF(ISNUMBER(T1_Data!AY67),IF(T1_Data!AY67=-999,"NA",IF(T1_Data!AY67&lt;1, "&lt;1", IF(T1_Data!AY67&gt;99, "&gt;99", T1_Data!AY67))),"-")</f>
        <v>-</v>
      </c>
      <c r="AZ69" s="72" t="str">
        <f>IF(ISNUMBER(T1_Data!AZ67),IF(T1_Data!AZ67=-999,"NA",IF(T1_Data!AZ67&lt;1, "&lt;1", IF(T1_Data!AZ67&gt;99, "&gt;99", T1_Data!AZ67))),"-")</f>
        <v>-</v>
      </c>
      <c r="BA69" s="72" t="str">
        <f>IF(ISNUMBER(T1_Data!BA67),IF(T1_Data!BA67=-999,"NA",IF(T1_Data!BA67&lt;1, "&lt;1", IF(T1_Data!BA67&gt;99, "&gt;99", T1_Data!BA67))),"-")</f>
        <v>-</v>
      </c>
      <c r="BB69" s="72" t="str">
        <f>IF(ISNUMBER(T1_Data!BB67),IF(T1_Data!BB67=-999,"NA",IF(T1_Data!BB67&lt;1, "&lt;1", IF(T1_Data!BB67&gt;99, "&gt;99", T1_Data!BB67))),"-")</f>
        <v>-</v>
      </c>
      <c r="BC69" s="72" t="str">
        <f>IF(ISNUMBER(T1_Data!BC67),IF(T1_Data!BC67=-999,"NA",IF(T1_Data!BC67&lt;1, "&lt;1", IF(T1_Data!BC67&gt;99, "&gt;99", T1_Data!BC67))),"-")</f>
        <v>-</v>
      </c>
      <c r="BD69" s="72" t="str">
        <f>IF(ISNUMBER(T1_Data!BD67),IF(T1_Data!BD67=-999,"NA",IF(T1_Data!BD67&lt;1, "&lt;1", IF(T1_Data!BD67&gt;99, "&gt;99", T1_Data!BD67))),"-")</f>
        <v>-</v>
      </c>
      <c r="BE69" s="72" t="str">
        <f>IF(ISNUMBER(T1_Data!BE67),IF(T1_Data!BE67=-999,"NA",IF(T1_Data!BE67&lt;1, "&lt;1", IF(T1_Data!BE67&gt;99, "&gt;99", T1_Data!BE67))),"-")</f>
        <v>-</v>
      </c>
      <c r="BF69" s="72" t="str">
        <f>IF(ISNUMBER(T1_Data!BF67),IF(T1_Data!BF67=-999,"NA",IF(T1_Data!BF67&lt;1, "&lt;1", IF(T1_Data!BF67&gt;99, "&gt;99", T1_Data!BF67))),"-")</f>
        <v>-</v>
      </c>
      <c r="BG69" s="72" t="str">
        <f>IF(ISNUMBER(T1_Data!BG67),IF(T1_Data!BG67=-999,"NA",IF(T1_Data!BG67&lt;1, "&lt;1", IF(T1_Data!BG67&gt;99, "&gt;99", T1_Data!BG67))),"-")</f>
        <v>-</v>
      </c>
      <c r="BH69" s="72" t="str">
        <f>IF(ISNUMBER(T1_Data!BH67),IF(T1_Data!BH67=-999,"NA",IF(T1_Data!BH67&lt;1, "&lt;1", IF(T1_Data!BH67&gt;99, "&gt;99", T1_Data!BH67))),"-")</f>
        <v>-</v>
      </c>
      <c r="BI69" s="72" t="str">
        <f>IF(ISNUMBER(T1_Data!BI67),IF(T1_Data!BI67=-999,"NA",IF(T1_Data!BI67&lt;1, "&lt;1", IF(T1_Data!BI67&gt;99, "&gt;99", T1_Data!BI67))),"-")</f>
        <v>-</v>
      </c>
      <c r="BJ69" s="72" t="str">
        <f>IF(ISNUMBER(T1_Data!BJ67),IF(T1_Data!BJ67=-999,"NA",IF(T1_Data!BJ67&lt;1, "&lt;1", IF(T1_Data!BJ67&gt;99, "&gt;99", T1_Data!BJ67))),"-")</f>
        <v>-</v>
      </c>
      <c r="BK69" s="72" t="str">
        <f>IF(ISNUMBER(T1_Data!BK67),IF(T1_Data!BK67=-999,"NA",IF(T1_Data!BK67&lt;1, "&lt;1", IF(T1_Data!BK67&gt;99, "&gt;99", T1_Data!BK67))),"-")</f>
        <v>-</v>
      </c>
      <c r="BL69" s="72" t="str">
        <f>IF(ISNUMBER(T1_Data!BL67),IF(T1_Data!BL67=-999,"NA",IF(T1_Data!BL67&lt;1, "&lt;1", IF(T1_Data!BL67&gt;99, "&gt;99", T1_Data!BL67))),"-")</f>
        <v>-</v>
      </c>
      <c r="BM69" s="72" t="str">
        <f>IF(ISNUMBER(T1_Data!BM67),IF(T1_Data!BM67=-999,"NA",IF(T1_Data!BM67&lt;1, "&lt;1", IF(T1_Data!BM67&gt;99, "&gt;99", T1_Data!BM67))),"-")</f>
        <v>-</v>
      </c>
      <c r="BN69" s="72" t="str">
        <f>IF(ISNUMBER(T1_Data!BN67),IF(T1_Data!BN67=-999,"NA",IF(T1_Data!BN67&lt;1, "&lt;1", IF(T1_Data!BN67&gt;99, "&gt;99", T1_Data!BN67))),"-")</f>
        <v>-</v>
      </c>
      <c r="BO69" s="72" t="str">
        <f>IF(ISNUMBER(T1_Data!BO67),IF(T1_Data!BO67=-999,"NA",IF(T1_Data!BO67&lt;1, "&lt;1", IF(T1_Data!BO67&gt;99, "&gt;99", T1_Data!BO67))),"-")</f>
        <v>-</v>
      </c>
      <c r="BP69" s="72" t="str">
        <f>IF(ISNUMBER(T1_Data!BP67),IF(T1_Data!BP67=-999,"NA",IF(T1_Data!BP67&lt;1, "&lt;1", IF(T1_Data!BP67&gt;99, "&gt;99", T1_Data!BP67))),"-")</f>
        <v>-</v>
      </c>
      <c r="BQ69" s="72" t="str">
        <f>IF(ISNUMBER(T1_Data!BQ67),IF(T1_Data!BQ67=-999,"NA",IF(T1_Data!BQ67&lt;1, "&lt;1", IF(T1_Data!BQ67&gt;99, "&gt;99", T1_Data!BQ67))),"-")</f>
        <v>-</v>
      </c>
      <c r="BR69" s="72" t="str">
        <f>IF(ISNUMBER(T1_Data!BR67),IF(T1_Data!BR67=-999,"NA",IF(T1_Data!BR67&lt;1, "&lt;1", IF(T1_Data!BR67&gt;99, "&gt;99", T1_Data!BR67))),"-")</f>
        <v>-</v>
      </c>
      <c r="BS69" s="72" t="str">
        <f>IF(ISNUMBER(T1_Data!BS67),IF(T1_Data!BS67=-999,"NA",IF(T1_Data!BS67&lt;1, "&lt;1", IF(T1_Data!BS67&gt;99, "&gt;99", T1_Data!BS67))),"-")</f>
        <v>-</v>
      </c>
      <c r="BT69" s="72" t="str">
        <f>IF(ISNUMBER(T1_Data!BT67),IF(T1_Data!BT67=-999,"NA",IF(T1_Data!BT67&lt;1, "&lt;1", IF(T1_Data!BT67&gt;99, "&gt;99", T1_Data!BT67))),"-")</f>
        <v>-</v>
      </c>
      <c r="BU69" s="72" t="str">
        <f>IF(ISNUMBER(T1_Data!BU67),IF(T1_Data!BU67=-999,"NA",IF(T1_Data!BU67&lt;1, "&lt;1", IF(T1_Data!BU67&gt;99, "&gt;99", T1_Data!BU67))),"-")</f>
        <v>-</v>
      </c>
      <c r="BV69" s="72" t="str">
        <f>IF(ISNUMBER(T1_Data!BV67),IF(T1_Data!BV67=-999,"NA",IF(T1_Data!BV67&lt;1, "&lt;1", IF(T1_Data!BV67&gt;99, "&gt;99", T1_Data!BV67))),"-")</f>
        <v>-</v>
      </c>
      <c r="BW69" s="72" t="str">
        <f>IF(ISNUMBER(T1_Data!BW67),IF(T1_Data!BW67=-999,"NA",IF(T1_Data!BW67&lt;1, "&lt;1", IF(T1_Data!BW67&gt;99, "&gt;99", T1_Data!BW67))),"-")</f>
        <v>-</v>
      </c>
      <c r="BX69" s="72" t="str">
        <f>IF(ISNUMBER(T1_Data!BX67),IF(T1_Data!BX67=-999,"NA",IF(T1_Data!BX67&lt;1, "&lt;1", IF(T1_Data!BX67&gt;99, "&gt;99", T1_Data!BX67))),"-")</f>
        <v>-</v>
      </c>
      <c r="BY69" s="72" t="str">
        <f>IF(ISNUMBER(T1_Data!BY67),IF(T1_Data!BY67=-999,"NA",IF(T1_Data!BY67&lt;1, "&lt;1", IF(T1_Data!BY67&gt;99, "&gt;99", T1_Data!BY67))),"-")</f>
        <v>-</v>
      </c>
      <c r="BZ69" s="72" t="str">
        <f>IF(ISNUMBER(T1_Data!BZ67),IF(T1_Data!BZ67=-999,"NA",IF(T1_Data!BZ67&lt;1, "&lt;1", IF(T1_Data!BZ67&gt;99, "&gt;99", T1_Data!BZ67))),"-")</f>
        <v>-</v>
      </c>
      <c r="CA69" s="72" t="str">
        <f>IF(ISNUMBER(T1_Data!CA67),IF(T1_Data!CA67=-999,"NA",IF(T1_Data!CA67&lt;1, "&lt;1", IF(T1_Data!CA67&gt;99, "&gt;99", T1_Data!CA67))),"-")</f>
        <v>-</v>
      </c>
      <c r="CB69" s="72" t="str">
        <f>IF(ISNUMBER(T1_Data!CB67),IF(T1_Data!CB67=-999,"NA",IF(T1_Data!CB67&lt;1, "&lt;1", IF(T1_Data!CB67&gt;99, "&gt;99", T1_Data!CB67))),"-")</f>
        <v>-</v>
      </c>
      <c r="CC69" s="72" t="str">
        <f>IF(ISNUMBER(T1_Data!CC67),IF(T1_Data!CC67=-999,"NA",IF(T1_Data!CC67&lt;1, "&lt;1", IF(T1_Data!CC67&gt;99, "&gt;99", T1_Data!CC67))),"-")</f>
        <v>-</v>
      </c>
      <c r="CD69" s="72" t="str">
        <f>IF(ISNUMBER(T1_Data!CD67),IF(T1_Data!CD67=-999,"NA",IF(T1_Data!CD67&lt;1, "&lt;1", IF(T1_Data!CD67&gt;99, "&gt;99", T1_Data!CD67))),"-")</f>
        <v>-</v>
      </c>
      <c r="CE69" s="72" t="str">
        <f>IF(ISNUMBER(T1_Data!CE67),IF(T1_Data!CE67=-999,"NA",IF(T1_Data!CE67&lt;1, "&lt;1", IF(T1_Data!CE67&gt;99, "&gt;99", T1_Data!CE67))),"-")</f>
        <v>-</v>
      </c>
      <c r="CF69" s="72" t="str">
        <f>IF(ISNUMBER(T1_Data!CF67),IF(T1_Data!CF67=-999,"NA",IF(T1_Data!CF67&lt;1, "&lt;1", IF(T1_Data!CF67&gt;99, "&gt;99", T1_Data!CF67))),"-")</f>
        <v>-</v>
      </c>
      <c r="CG69" s="72" t="str">
        <f>IF(ISNUMBER(T1_Data!CG67),IF(T1_Data!CG67=-999,"NA",IF(T1_Data!CG67&lt;1, "&lt;1", IF(T1_Data!CG67&gt;99, "&gt;99", T1_Data!CG67))),"-")</f>
        <v>-</v>
      </c>
      <c r="CH69" s="72" t="str">
        <f>IF(ISNUMBER(T1_Data!CH67),IF(T1_Data!CH67=-999,"NA",IF(T1_Data!CH67&lt;1, "&lt;1", IF(T1_Data!CH67&gt;99, "&gt;99", T1_Data!CH67))),"-")</f>
        <v>-</v>
      </c>
      <c r="CI69" s="72" t="str">
        <f>IF(ISNUMBER(T1_Data!CI67),IF(T1_Data!CI67=-999,"NA",IF(T1_Data!CI67&lt;1, "&lt;1", IF(T1_Data!CI67&gt;99, "&gt;99", T1_Data!CI67))),"-")</f>
        <v>-</v>
      </c>
      <c r="CJ69" s="72" t="str">
        <f>IF(ISNUMBER(T1_Data!CJ67),IF(T1_Data!CJ67=-999,"NA",IF(T1_Data!CJ67&lt;1, "&lt;1", IF(T1_Data!CJ67&gt;99, "&gt;99", T1_Data!CJ67))),"-")</f>
        <v>-</v>
      </c>
      <c r="CK69" s="72" t="str">
        <f>IF(ISNUMBER(T1_Data!CK67),IF(T1_Data!CK67=-999,"NA",IF(T1_Data!CK67&lt;1, "&lt;1", IF(T1_Data!CK67&gt;99, "&gt;99", T1_Data!CK67))),"-")</f>
        <v>-</v>
      </c>
      <c r="CL69" s="72" t="str">
        <f>IF(ISNUMBER(T1_Data!CL67),IF(T1_Data!CL67=-999,"NA",IF(T1_Data!CL67&lt;1, "&lt;1", IF(T1_Data!CL67&gt;99, "&gt;99", T1_Data!CL67))),"-")</f>
        <v>-</v>
      </c>
      <c r="CM69" s="72" t="str">
        <f>IF(ISNUMBER(T1_Data!CM67),IF(T1_Data!CM67=-999,"NA",IF(T1_Data!CM67&lt;1, "&lt;1", IF(T1_Data!CM67&gt;99, "&gt;99", T1_Data!CM67))),"-")</f>
        <v>-</v>
      </c>
      <c r="CN69" s="72" t="str">
        <f>IF(ISNUMBER(T1_Data!CN67),IF(T1_Data!CN67=-999,"NA",IF(T1_Data!CN67&lt;1, "&lt;1", IF(T1_Data!CN67&gt;99, "&gt;99", T1_Data!CN67))),"-")</f>
        <v>-</v>
      </c>
      <c r="CO69" s="72" t="str">
        <f>IF(ISNUMBER(T1_Data!CO67),IF(T1_Data!CO67=-999,"NA",IF(T1_Data!CO67&lt;1, "&lt;1", IF(T1_Data!CO67&gt;99, "&gt;99", T1_Data!CO67))),"-")</f>
        <v>-</v>
      </c>
      <c r="CP69" s="72" t="str">
        <f>IF(ISNUMBER(T1_Data!CP67),IF(T1_Data!CP67=-999,"NA",IF(T1_Data!CP67&lt;1, "&lt;1", IF(T1_Data!CP67&gt;99, "&gt;99", T1_Data!CP67))),"-")</f>
        <v>-</v>
      </c>
      <c r="CQ69" s="72" t="str">
        <f>IF(ISNUMBER(T1_Data!CQ67),IF(T1_Data!CQ67=-999,"NA",IF(T1_Data!CQ67&lt;1, "&lt;1", IF(T1_Data!CQ67&gt;99, "&gt;99", T1_Data!CQ67))),"-")</f>
        <v>-</v>
      </c>
      <c r="CR69" s="72" t="str">
        <f>IF(ISNUMBER(T1_Data!CR67),IF(T1_Data!CR67=-999,"NA",IF(T1_Data!CR67&lt;1, "&lt;1", IF(T1_Data!CR67&gt;99, "&gt;99", T1_Data!CR67))),"-")</f>
        <v>-</v>
      </c>
      <c r="CS69" s="72" t="str">
        <f>IF(ISNUMBER(T1_Data!CS67),IF(T1_Data!CS67=-999,"NA",IF(T1_Data!CS67&lt;1, "&lt;1", IF(T1_Data!CS67&gt;99, "&gt;99", T1_Data!CS67))),"-")</f>
        <v>-</v>
      </c>
      <c r="CT69" s="72" t="str">
        <f>IF(ISNUMBER(T1_Data!CT67),IF(T1_Data!CT67=-999,"NA",IF(T1_Data!CT67&lt;1, "&lt;1", IF(T1_Data!CT67&gt;99, "&gt;99", T1_Data!CT67))),"-")</f>
        <v>-</v>
      </c>
      <c r="CU69" s="72" t="str">
        <f>IF(ISNUMBER(T1_Data!CU67),IF(T1_Data!CU67=-999,"NA",IF(T1_Data!CU67&lt;1, "&lt;1", IF(T1_Data!CU67&gt;99, "&gt;99", T1_Data!CU67))),"-")</f>
        <v>-</v>
      </c>
      <c r="CV69" s="72" t="str">
        <f>IF(ISNUMBER(T1_Data!CV67),IF(T1_Data!CV67=-999,"NA",IF(T1_Data!CV67&lt;1, "&lt;1", IF(T1_Data!CV67&gt;99, "&gt;99", T1_Data!CV67))),"-")</f>
        <v>-</v>
      </c>
      <c r="CW69" s="72" t="str">
        <f>IF(ISNUMBER(T1_Data!CW67),IF(T1_Data!CW67=-999,"NA",IF(T1_Data!CW67&lt;1, "&lt;1", IF(T1_Data!CW67&gt;99, "&gt;99", T1_Data!CW67))),"-")</f>
        <v>-</v>
      </c>
      <c r="CX69" s="72" t="str">
        <f>IF(ISNUMBER(T1_Data!CX67),IF(T1_Data!CX67=-999,"NA",IF(T1_Data!CX67&lt;1, "&lt;1", IF(T1_Data!CX67&gt;99, "&gt;99", T1_Data!CX67))),"-")</f>
        <v>-</v>
      </c>
      <c r="CY69" s="72" t="str">
        <f>IF(ISNUMBER(T1_Data!CY67),IF(T1_Data!CY67=-999,"NA",IF(T1_Data!CY67&lt;1, "&lt;1", IF(T1_Data!CY67&gt;99, "&gt;99", T1_Data!CY67))),"-")</f>
        <v>-</v>
      </c>
      <c r="CZ69" s="72" t="str">
        <f>IF(ISNUMBER(T1_Data!CZ67),IF(T1_Data!CZ67=-999,"NA",IF(T1_Data!CZ67&lt;1, "&lt;1", IF(T1_Data!CZ67&gt;99, "&gt;99", T1_Data!CZ67))),"-")</f>
        <v>-</v>
      </c>
      <c r="DA69" s="72" t="str">
        <f>IF(ISNUMBER(T1_Data!DA67),IF(T1_Data!DA67=-999,"NA",IF(T1_Data!DA67&lt;1, "&lt;1", IF(T1_Data!DA67&gt;99, "&gt;99", T1_Data!DA67))),"-")</f>
        <v>-</v>
      </c>
      <c r="DB69" s="72" t="str">
        <f>IF(ISNUMBER(T1_Data!DB67),IF(T1_Data!DB67=-999,"NA",IF(T1_Data!DB67&lt;1, "&lt;1", IF(T1_Data!DB67&gt;99, "&gt;99", T1_Data!DB67))),"-")</f>
        <v>-</v>
      </c>
      <c r="DC69" s="72" t="str">
        <f>IF(ISNUMBER(T1_Data!DC67),IF(T1_Data!DC67=-999,"NA",IF(T1_Data!DC67&lt;1, "&lt;1", IF(T1_Data!DC67&gt;99, "&gt;99", T1_Data!DC67))),"-")</f>
        <v>-</v>
      </c>
      <c r="DD69" s="72" t="str">
        <f>IF(ISNUMBER(T1_Data!DD67),IF(T1_Data!DD67=-999,"NA",IF(T1_Data!DD67&lt;1, "&lt;1", IF(T1_Data!DD67&gt;99, "&gt;99", T1_Data!DD67))),"-")</f>
        <v>-</v>
      </c>
      <c r="DE69" s="72" t="str">
        <f>IF(ISNUMBER(T1_Data!DE67),IF(T1_Data!DE67=-999,"NA",IF(T1_Data!DE67&lt;1, "&lt;1", IF(T1_Data!DE67&gt;99, "&gt;99", T1_Data!DE67))),"-")</f>
        <v>-</v>
      </c>
      <c r="DF69" s="72" t="str">
        <f>IF(ISNUMBER(T1_Data!DF67),IF(T1_Data!DF67=-999,"NA",IF(T1_Data!DF67&lt;1, "&lt;1", IF(T1_Data!DF67&gt;99, "&gt;99", T1_Data!DF67))),"-")</f>
        <v>-</v>
      </c>
      <c r="DG69" s="72" t="str">
        <f>IF(ISNUMBER(T1_Data!DG67),IF(T1_Data!DG67=-999,"NA",IF(T1_Data!DG67&lt;1, "&lt;1", IF(T1_Data!DG67&gt;99, "&gt;99", T1_Data!DG67))),"-")</f>
        <v>-</v>
      </c>
      <c r="DH69" s="72" t="str">
        <f>IF(ISNUMBER(T1_Data!DH67),IF(T1_Data!DH67=-999,"NA",IF(T1_Data!DH67&lt;1, "&lt;1", IF(T1_Data!DH67&gt;99, "&gt;99", T1_Data!DH67))),"-")</f>
        <v>-</v>
      </c>
      <c r="DI69" s="72" t="str">
        <f>IF(ISNUMBER(T1_Data!DI67),IF(T1_Data!DI67=-999,"NA",IF(T1_Data!DI67&lt;1, "&lt;1", IF(T1_Data!DI67&gt;99, "&gt;99", T1_Data!DI67))),"-")</f>
        <v>-</v>
      </c>
      <c r="DJ69" s="72" t="str">
        <f>IF(ISNUMBER(T1_Data!DJ67),IF(T1_Data!DJ67=-999,"NA",IF(T1_Data!DJ67&lt;1, "&lt;1", IF(T1_Data!DJ67&gt;99, "&gt;99", T1_Data!DJ67))),"-")</f>
        <v>-</v>
      </c>
      <c r="DK69" s="72" t="str">
        <f>IF(ISNUMBER(T1_Data!DK67),IF(T1_Data!DK67=-999,"NA",IF(T1_Data!DK67&lt;1, "&lt;1", IF(T1_Data!DK67&gt;99, "&gt;99", T1_Data!DK67))),"-")</f>
        <v>-</v>
      </c>
      <c r="DL69" s="72" t="str">
        <f>IF(ISNUMBER(T1_Data!DL67),IF(T1_Data!DL67=-999,"NA",IF(T1_Data!DL67&lt;1, "&lt;1", IF(T1_Data!DL67&gt;99, "&gt;99", T1_Data!DL67))),"-")</f>
        <v>-</v>
      </c>
      <c r="DM69" s="72" t="str">
        <f>IF(ISNUMBER(T1_Data!DM67),IF(T1_Data!DM67=-999,"NA",IF(T1_Data!DM67&lt;1, "&lt;1", IF(T1_Data!DM67&gt;99, "&gt;99", T1_Data!DM67))),"-")</f>
        <v>-</v>
      </c>
      <c r="DN69" s="72" t="str">
        <f>IF(ISNUMBER(T1_Data!DN67),IF(T1_Data!DN67=-999,"NA",IF(T1_Data!DN67&lt;1, "&lt;1", IF(T1_Data!DN67&gt;99, "&gt;99", T1_Data!DN67))),"-")</f>
        <v>-</v>
      </c>
      <c r="DO69" s="72" t="str">
        <f>IF(ISNUMBER(T1_Data!DO67),IF(T1_Data!DO67=-999,"NA",IF(T1_Data!DO67&lt;1, "&lt;1", IF(T1_Data!DO67&gt;99, "&gt;99", T1_Data!DO67))),"-")</f>
        <v>-</v>
      </c>
      <c r="DP69" s="72" t="str">
        <f>IF(ISNUMBER(T1_Data!DP67),IF(T1_Data!DP67=-999,"NA",IF(T1_Data!DP67&lt;1, "&lt;1", IF(T1_Data!DP67&gt;99, "&gt;99", T1_Data!DP67))),"-")</f>
        <v>-</v>
      </c>
      <c r="DQ69" s="72" t="str">
        <f>IF(ISNUMBER(T1_Data!DQ67),IF(T1_Data!DQ67=-999,"NA",IF(T1_Data!DQ67&lt;1, "&lt;1", IF(T1_Data!DQ67&gt;99, "&gt;99", T1_Data!DQ67))),"-")</f>
        <v>-</v>
      </c>
      <c r="DR69" s="72" t="str">
        <f>IF(ISNUMBER(T1_Data!DR67),IF(T1_Data!DR67=-999,"NA",IF(T1_Data!DR67&lt;1, "&lt;1", IF(T1_Data!DR67&gt;99, "&gt;99", T1_Data!DR67))),"-")</f>
        <v>-</v>
      </c>
      <c r="DS69" s="72" t="str">
        <f>IF(ISNUMBER(T1_Data!DS67),IF(T1_Data!DS67=-999,"NA",IF(T1_Data!DS67&lt;1, "&lt;1", IF(T1_Data!DS67&gt;99, "&gt;99", T1_Data!DS67))),"-")</f>
        <v>-</v>
      </c>
      <c r="DT69" s="72" t="str">
        <f>IF(ISNUMBER(T1_Data!DT67),IF(T1_Data!DT67=-999,"NA",IF(T1_Data!DT67&lt;1, "&lt;1", IF(T1_Data!DT67&gt;99, "&gt;99", T1_Data!DT67))),"-")</f>
        <v>-</v>
      </c>
      <c r="DU69" s="72" t="str">
        <f>IF(ISNUMBER(T1_Data!DU67),IF(T1_Data!DU67=-999,"NA",IF(T1_Data!DU67&lt;1, "&lt;1", IF(T1_Data!DU67&gt;99, "&gt;99", T1_Data!DU67))),"-")</f>
        <v>-</v>
      </c>
      <c r="DV69" s="72" t="str">
        <f>IF(ISNUMBER(T1_Data!DV67),IF(T1_Data!DV67=-999,"NA",IF(T1_Data!DV67&lt;1, "&lt;1", IF(T1_Data!DV67&gt;99, "&gt;99", T1_Data!DV67))),"-")</f>
        <v>-</v>
      </c>
      <c r="DW69" s="72" t="str">
        <f>IF(ISNUMBER(T1_Data!DW67),IF(T1_Data!DW67=-999,"NA",IF(T1_Data!DW67&lt;1, "&lt;1", IF(T1_Data!DW67&gt;99, "&gt;99", T1_Data!DW67))),"-")</f>
        <v>-</v>
      </c>
      <c r="DX69" s="72" t="str">
        <f>IF(ISNUMBER(T1_Data!DX67),IF(T1_Data!DX67=-999,"NA",IF(T1_Data!DX67&lt;1, "&lt;1", IF(T1_Data!DX67&gt;99, "&gt;99", T1_Data!DX67))),"-")</f>
        <v>-</v>
      </c>
      <c r="DY69" s="72" t="str">
        <f>IF(ISNUMBER(T1_Data!DY67),IF(T1_Data!DY67=-999,"NA",IF(T1_Data!DY67&lt;1, "&lt;1", IF(T1_Data!DY67&gt;99, "&gt;99", T1_Data!DY67))),"-")</f>
        <v>-</v>
      </c>
      <c r="DZ69" s="72" t="str">
        <f>IF(ISNUMBER(T1_Data!DZ67),IF(T1_Data!DZ67=-999,"NA",IF(T1_Data!DZ67&lt;1, "&lt;1", IF(T1_Data!DZ67&gt;99, "&gt;99", T1_Data!DZ67))),"-")</f>
        <v>-</v>
      </c>
      <c r="EA69" s="72" t="str">
        <f>IF(ISNUMBER(T1_Data!EA67),IF(T1_Data!EA67=-999,"NA",IF(T1_Data!EA67&lt;1, "&lt;1", IF(T1_Data!EA67&gt;99, "&gt;99", T1_Data!EA67))),"-")</f>
        <v>-</v>
      </c>
      <c r="EB69" s="72" t="str">
        <f>IF(ISNUMBER(T1_Data!EB67),IF(T1_Data!EB67=-999,"NA",IF(T1_Data!EB67&lt;1, "&lt;1", IF(T1_Data!EB67&gt;99, "&gt;99", T1_Data!EB67))),"-")</f>
        <v>-</v>
      </c>
      <c r="EC69" s="72" t="str">
        <f>IF(ISNUMBER(T1_Data!EC67),IF(T1_Data!EC67=-999,"NA",IF(T1_Data!EC67&lt;1, "&lt;1", IF(T1_Data!EC67&gt;99, "&gt;99", T1_Data!EC67))),"-")</f>
        <v>-</v>
      </c>
      <c r="ED69" s="72" t="str">
        <f>IF(ISNUMBER(T1_Data!ED67),IF(T1_Data!ED67=-999,"NA",IF(T1_Data!ED67&lt;1, "&lt;1", IF(T1_Data!ED67&gt;99, "&gt;99", T1_Data!ED67))),"-")</f>
        <v>-</v>
      </c>
      <c r="EE69" s="72" t="str">
        <f>IF(ISNUMBER(T1_Data!EE67),IF(T1_Data!EE67=-999,"NA",IF(T1_Data!EE67&lt;1, "&lt;1", IF(T1_Data!EE67&gt;99, "&gt;99", T1_Data!EE67))),"-")</f>
        <v>-</v>
      </c>
      <c r="EF69" s="72" t="str">
        <f>IF(ISNUMBER(T1_Data!EF67),IF(T1_Data!EF67=-999,"NA",IF(T1_Data!EF67&lt;1, "&lt;1", IF(T1_Data!EF67&gt;99, "&gt;99", T1_Data!EF67))),"-")</f>
        <v>-</v>
      </c>
      <c r="EG69" s="72" t="str">
        <f>IF(ISNUMBER(T1_Data!EG67),IF(T1_Data!EG67=-999,"NA",IF(T1_Data!EG67&lt;1, "&lt;1", IF(T1_Data!EG67&gt;99, "&gt;99", T1_Data!EG67))),"-")</f>
        <v>-</v>
      </c>
      <c r="EH69" s="72" t="str">
        <f>IF(ISNUMBER(T1_Data!EH67),IF(T1_Data!EH67=-999,"NA",IF(T1_Data!EH67&lt;1, "&lt;1", IF(T1_Data!EH67&gt;99, "&gt;99", T1_Data!EH67))),"-")</f>
        <v>-</v>
      </c>
      <c r="EI69" s="72" t="str">
        <f>IF(ISNUMBER(T1_Data!EI67),IF(T1_Data!EI67=-999,"NA",IF(T1_Data!EI67&lt;1, "&lt;1", IF(T1_Data!EI67&gt;99, "&gt;99", T1_Data!EI67))),"-")</f>
        <v>-</v>
      </c>
      <c r="EJ69" s="72" t="str">
        <f>IF(ISNUMBER(T1_Data!EJ67),IF(T1_Data!EJ67=-999,"NA",IF(T1_Data!EJ67&lt;1, "&lt;1", IF(T1_Data!EJ67&gt;99, "&gt;99", T1_Data!EJ67))),"-")</f>
        <v>-</v>
      </c>
      <c r="EK69" s="72" t="str">
        <f>IF(ISNUMBER(T1_Data!EK67),IF(T1_Data!EK67=-999,"NA",IF(T1_Data!EK67&lt;1, "&lt;1", IF(T1_Data!EK67&gt;99, "&gt;99", T1_Data!EK67))),"-")</f>
        <v>-</v>
      </c>
      <c r="EL69" s="72" t="str">
        <f>IF(ISNUMBER(T1_Data!EL67),IF(T1_Data!EL67=-999,"NA",IF(T1_Data!EL67&lt;1, "&lt;1", IF(T1_Data!EL67&gt;99, "&gt;99", T1_Data!EL67))),"-")</f>
        <v>-</v>
      </c>
      <c r="EM69" s="72" t="str">
        <f>IF(ISNUMBER(T1_Data!EM67),IF(T1_Data!EM67=-999,"NA",IF(T1_Data!EM67&lt;1, "&lt;1", IF(T1_Data!EM67&gt;99, "&gt;99", T1_Data!EM67))),"-")</f>
        <v>-</v>
      </c>
      <c r="EN69" s="72" t="str">
        <f>IF(ISNUMBER(T1_Data!EN67),IF(T1_Data!EN67=-999,"NA",IF(T1_Data!EN67&lt;1, "&lt;1", IF(T1_Data!EN67&gt;99, "&gt;99", T1_Data!EN67))),"-")</f>
        <v>-</v>
      </c>
      <c r="EO69" s="72" t="str">
        <f>IF(ISNUMBER(T1_Data!EO67),IF(T1_Data!EO67=-999,"NA",IF(T1_Data!EO67&lt;1, "&lt;1", IF(T1_Data!EO67&gt;99, "&gt;99", T1_Data!EO67))),"-")</f>
        <v>-</v>
      </c>
      <c r="EP69" s="72" t="str">
        <f>IF(ISNUMBER(T1_Data!EP67),IF(T1_Data!EP67=-999,"NA",IF(T1_Data!EP67&lt;1, "&lt;1", IF(T1_Data!EP67&gt;99, "&gt;99", T1_Data!EP67))),"-")</f>
        <v>-</v>
      </c>
      <c r="EQ69" s="72" t="str">
        <f>IF(ISNUMBER(T1_Data!EQ67),IF(T1_Data!EQ67=-999,"NA",IF(T1_Data!EQ67&lt;1, "&lt;1", IF(T1_Data!EQ67&gt;99, "&gt;99", T1_Data!EQ67))),"-")</f>
        <v>-</v>
      </c>
      <c r="ER69" s="72" t="str">
        <f>IF(ISNUMBER(T1_Data!ER67),IF(T1_Data!ER67=-999,"NA",IF(T1_Data!ER67&lt;1, "&lt;1", IF(T1_Data!ER67&gt;99, "&gt;99", T1_Data!ER67))),"-")</f>
        <v>-</v>
      </c>
      <c r="ES69" s="72" t="str">
        <f>IF(ISNUMBER(T1_Data!ES67),IF(T1_Data!ES67=-999,"NA",IF(T1_Data!ES67&lt;1, "&lt;1", IF(T1_Data!ES67&gt;99, "&gt;99", T1_Data!ES67))),"-")</f>
        <v>-</v>
      </c>
      <c r="ET69" s="72" t="str">
        <f>IF(ISNUMBER(T1_Data!ET67),IF(T1_Data!ET67=-999,"NA",IF(T1_Data!ET67&lt;1, "&lt;1", IF(T1_Data!ET67&gt;99, "&gt;99", T1_Data!ET67))),"-")</f>
        <v>-</v>
      </c>
      <c r="EU69" s="72" t="str">
        <f>IF(ISNUMBER(T1_Data!EU67),IF(T1_Data!EU67=-999,"NA",IF(T1_Data!EU67&lt;1, "&lt;1", IF(T1_Data!EU67&gt;99, "&gt;99", T1_Data!EU67))),"-")</f>
        <v>-</v>
      </c>
      <c r="EV69" s="72" t="str">
        <f>IF(ISNUMBER(T1_Data!EV67),IF(T1_Data!EV67=-999,"NA",IF(T1_Data!EV67&lt;1, "&lt;1", IF(T1_Data!EV67&gt;99, "&gt;99", T1_Data!EV67))),"-")</f>
        <v>-</v>
      </c>
      <c r="EW69" s="72" t="str">
        <f>IF(ISNUMBER(T1_Data!EW67),IF(T1_Data!EW67=-999,"NA",IF(T1_Data!EW67&lt;1, "&lt;1", IF(T1_Data!EW67&gt;99, "&gt;99", T1_Data!EW67))),"-")</f>
        <v>-</v>
      </c>
      <c r="EX69" s="72" t="str">
        <f>IF(ISNUMBER(T1_Data!EX67),IF(T1_Data!EX67=-999,"NA",IF(T1_Data!EX67&lt;1, "&lt;1", IF(T1_Data!EX67&gt;99, "&gt;99", T1_Data!EX67))),"-")</f>
        <v>-</v>
      </c>
      <c r="EY69" s="72" t="str">
        <f>IF(ISNUMBER(T1_Data!EY67),IF(T1_Data!EY67=-999,"NA",IF(T1_Data!EY67&lt;1, "&lt;1", IF(T1_Data!EY67&gt;99, "&gt;99", T1_Data!EY67))),"-")</f>
        <v>-</v>
      </c>
      <c r="EZ69" s="72" t="str">
        <f>IF(ISNUMBER(T1_Data!EZ67),IF(T1_Data!EZ67=-999,"NA",IF(T1_Data!EZ67&lt;1, "&lt;1", IF(T1_Data!EZ67&gt;99, "&gt;99", T1_Data!EZ67))),"-")</f>
        <v>-</v>
      </c>
      <c r="FA69" s="72" t="str">
        <f>IF(ISNUMBER(T1_Data!FA67),IF(T1_Data!FA67=-999,"NA",IF(T1_Data!FA67&lt;1, "&lt;1", IF(T1_Data!FA67&gt;99, "&gt;99", T1_Data!FA67))),"-")</f>
        <v>-</v>
      </c>
      <c r="FB69" s="72" t="str">
        <f>IF(ISNUMBER(T1_Data!FB67),IF(T1_Data!FB67=-999,"NA",IF(T1_Data!FB67&lt;1, "&lt;1", IF(T1_Data!FB67&gt;99, "&gt;99", T1_Data!FB67))),"-")</f>
        <v>-</v>
      </c>
      <c r="FC69" s="72" t="str">
        <f>IF(ISNUMBER(T1_Data!FC67),IF(T1_Data!FC67=-999,"NA",IF(T1_Data!FC67&lt;1, "&lt;1", IF(T1_Data!FC67&gt;99, "&gt;99", T1_Data!FC67))),"-")</f>
        <v>-</v>
      </c>
      <c r="FD69" s="72" t="str">
        <f>IF(ISNUMBER(T1_Data!FD67),IF(T1_Data!FD67=-999,"NA",IF(T1_Data!FD67&lt;1, "&lt;1", IF(T1_Data!FD67&gt;99, "&gt;99", T1_Data!FD67))),"-")</f>
        <v>-</v>
      </c>
      <c r="FE69" s="72" t="str">
        <f>IF(ISNUMBER(T1_Data!FE67),IF(T1_Data!FE67=-999,"NA",IF(T1_Data!FE67&lt;1, "&lt;1", IF(T1_Data!FE67&gt;99, "&gt;99", T1_Data!FE67))),"-")</f>
        <v>-</v>
      </c>
      <c r="FF69" s="72" t="str">
        <f>IF(ISNUMBER(T1_Data!FF67),IF(T1_Data!FF67=-999,"NA",IF(T1_Data!FF67&lt;1, "&lt;1", IF(T1_Data!FF67&gt;99, "&gt;99", T1_Data!FF67))),"-")</f>
        <v>-</v>
      </c>
      <c r="FG69" s="72" t="str">
        <f>IF(ISNUMBER(T1_Data!FG67),IF(T1_Data!FG67=-999,"NA",IF(T1_Data!FG67&lt;1, "&lt;1", IF(T1_Data!FG67&gt;99, "&gt;99", T1_Data!FG67))),"-")</f>
        <v>-</v>
      </c>
      <c r="FH69" s="72" t="str">
        <f>IF(ISNUMBER(T1_Data!FH67),IF(T1_Data!FH67=-999,"NA",IF(T1_Data!FH67&lt;1, "&lt;1", IF(T1_Data!FH67&gt;99, "&gt;99", T1_Data!FH67))),"-")</f>
        <v>-</v>
      </c>
      <c r="FI69" s="72" t="str">
        <f>IF(ISNUMBER(T1_Data!FI67),IF(T1_Data!FI67=-999,"NA",IF(T1_Data!FI67&lt;1, "&lt;1", IF(T1_Data!FI67&gt;99, "&gt;99", T1_Data!FI67))),"-")</f>
        <v>-</v>
      </c>
      <c r="FJ69" s="72" t="str">
        <f>IF(ISNUMBER(T1_Data!FJ67),IF(T1_Data!FJ67=-999,"NA",IF(T1_Data!FJ67&lt;1, "&lt;1", IF(T1_Data!FJ67&gt;99, "&gt;99", T1_Data!FJ67))),"-")</f>
        <v>-</v>
      </c>
      <c r="FK69" s="72" t="str">
        <f>IF(ISNUMBER(T1_Data!FK67),IF(T1_Data!FK67=-999,"NA",IF(T1_Data!FK67&lt;1, "&lt;1", IF(T1_Data!FK67&gt;99, "&gt;99", T1_Data!FK67))),"-")</f>
        <v>-</v>
      </c>
      <c r="FL69" s="72" t="str">
        <f>IF(ISNUMBER(T1_Data!FL67),IF(T1_Data!FL67=-999,"NA",IF(T1_Data!FL67&lt;1, "&lt;1", IF(T1_Data!FL67&gt;99, "&gt;99", T1_Data!FL67))),"-")</f>
        <v>-</v>
      </c>
      <c r="FM69" s="72" t="str">
        <f>IF(ISNUMBER(T1_Data!FM67),IF(T1_Data!FM67=-999,"NA",IF(T1_Data!FM67&lt;1, "&lt;1", IF(T1_Data!FM67&gt;99, "&gt;99", T1_Data!FM67))),"-")</f>
        <v>-</v>
      </c>
      <c r="FN69" s="72" t="str">
        <f>IF(ISNUMBER(T1_Data!FN67),IF(T1_Data!FN67=-999,"NA",IF(T1_Data!FN67&lt;1, "&lt;1", IF(T1_Data!FN67&gt;99, "&gt;99", T1_Data!FN67))),"-")</f>
        <v>-</v>
      </c>
      <c r="FO69" s="72" t="str">
        <f>IF(ISNUMBER(T1_Data!FO67),IF(T1_Data!FO67=-999,"NA",IF(T1_Data!FO67&lt;1, "&lt;1", IF(T1_Data!FO67&gt;99, "&gt;99", T1_Data!FO67))),"-")</f>
        <v>-</v>
      </c>
      <c r="FP69" s="72" t="str">
        <f>IF(ISNUMBER(T1_Data!FP67),IF(T1_Data!FP67=-999,"NA",IF(T1_Data!FP67&lt;1, "&lt;1", IF(T1_Data!FP67&gt;99, "&gt;99", T1_Data!FP67))),"-")</f>
        <v>-</v>
      </c>
      <c r="FQ69" s="72" t="str">
        <f>IF(ISNUMBER(T1_Data!FQ67),IF(T1_Data!FQ67=-999,"NA",IF(T1_Data!FQ67&lt;1, "&lt;1", IF(T1_Data!FQ67&gt;99, "&gt;99", T1_Data!FQ67))),"-")</f>
        <v>-</v>
      </c>
      <c r="FR69" s="72" t="str">
        <f>IF(ISNUMBER(T1_Data!FR67),IF(T1_Data!FR67=-999,"NA",IF(T1_Data!FR67&lt;1, "&lt;1", IF(T1_Data!FR67&gt;99, "&gt;99", T1_Data!FR67))),"-")</f>
        <v>-</v>
      </c>
      <c r="FS69" s="72" t="str">
        <f>IF(ISNUMBER(T1_Data!FS67),IF(T1_Data!FS67=-999,"NA",IF(T1_Data!FS67&lt;1, "&lt;1", IF(T1_Data!FS67&gt;99, "&gt;99", T1_Data!FS67))),"-")</f>
        <v>-</v>
      </c>
      <c r="FT69" s="72" t="str">
        <f>IF(ISNUMBER(T1_Data!FT67),IF(T1_Data!FT67=-999,"NA",IF(T1_Data!FT67&lt;1, "&lt;1", IF(T1_Data!FT67&gt;99, "&gt;99", T1_Data!FT67))),"-")</f>
        <v>-</v>
      </c>
      <c r="FU69" s="72" t="str">
        <f>IF(ISNUMBER(T1_Data!FU67),IF(T1_Data!FU67=-999,"NA",IF(T1_Data!FU67&lt;1, "&lt;1", IF(T1_Data!FU67&gt;99, "&gt;99", T1_Data!FU67))),"-")</f>
        <v>-</v>
      </c>
      <c r="FV69" s="72" t="str">
        <f>IF(ISNUMBER(T1_Data!FV67),IF(T1_Data!FV67=-999,"NA",IF(T1_Data!FV67&lt;1, "&lt;1", IF(T1_Data!FV67&gt;99, "&gt;99", T1_Data!FV67))),"-")</f>
        <v>-</v>
      </c>
      <c r="FW69" s="72" t="str">
        <f>IF(ISNUMBER(T1_Data!FW67),IF(T1_Data!FW67=-999,"NA",IF(T1_Data!FW67&lt;1, "&lt;1", IF(T1_Data!FW67&gt;99, "&gt;99", T1_Data!FW67))),"-")</f>
        <v>-</v>
      </c>
      <c r="FX69" s="71" t="str">
        <f>IF(ISBLANK(T1_Data!FX67), "", T1_Data!FX67)</f>
        <v/>
      </c>
    </row>
    <row r="70" spans="1:180" x14ac:dyDescent="0.25">
      <c r="A70" s="71" t="str">
        <f>IF(ISBLANK(T1_Data!A68), "", T1_Data!A68)</f>
        <v/>
      </c>
      <c r="B70" s="72" t="str">
        <f>IF(ISNUMBER(T1_Data!B68), T1_Data!B68,"-")</f>
        <v>-</v>
      </c>
      <c r="C70" s="72" t="str">
        <f>IF(ISNUMBER(T1_Data!C68),IF(T1_Data!C68=-999,"NA",IF(T1_Data!C68&lt;1, "&lt;1", IF(T1_Data!C68&gt;99, "&gt;99", T1_Data!C68))),"-")</f>
        <v>-</v>
      </c>
      <c r="D70" s="72" t="str">
        <f>IF(ISNUMBER(T1_Data!D68),IF(T1_Data!D68=-999,"NA",IF(T1_Data!D68&lt;1, "&lt;1", IF(T1_Data!D68&gt;99, "&gt;99", T1_Data!D68))),"-")</f>
        <v>-</v>
      </c>
      <c r="E70" s="72" t="str">
        <f>IF(ISNUMBER(T1_Data!E68),IF(T1_Data!E68=-999,"NA",IF(T1_Data!E68&lt;1, "&lt;1", IF(T1_Data!E68&gt;99, "&gt;99", T1_Data!E68))),"-")</f>
        <v>-</v>
      </c>
      <c r="F70" s="72" t="str">
        <f>IF(ISNUMBER(T1_Data!F68),IF(T1_Data!F68=-999,"NA",IF(T1_Data!F68&lt;1, "&lt;1", IF(T1_Data!F68&gt;99, "&gt;99", T1_Data!F68))),"-")</f>
        <v>-</v>
      </c>
      <c r="G70" s="72" t="str">
        <f>IF(ISNUMBER(T1_Data!G68),IF(T1_Data!G68=-999,"NA",IF(T1_Data!G68&lt;1, "&lt;1", IF(T1_Data!G68&gt;99, "&gt;99", T1_Data!G68))),"-")</f>
        <v>-</v>
      </c>
      <c r="H70" s="72" t="str">
        <f>IF(ISNUMBER(T1_Data!H68),IF(T1_Data!H68=-999,"NA",IF(T1_Data!H68&lt;1, "&lt;1", IF(T1_Data!H68&gt;99, "&gt;99", T1_Data!H68))),"-")</f>
        <v>-</v>
      </c>
      <c r="I70" s="72" t="str">
        <f>IF(ISNUMBER(T1_Data!I68),IF(T1_Data!I68=-999,"NA",IF(T1_Data!I68&lt;1, "&lt;1", IF(T1_Data!I68&gt;99, "&gt;99", T1_Data!I68))),"-")</f>
        <v>-</v>
      </c>
      <c r="J70" s="72" t="str">
        <f>IF(ISNUMBER(T1_Data!J68),IF(T1_Data!J68=-999,"NA",IF(T1_Data!J68&lt;1, "&lt;1", IF(T1_Data!J68&gt;99, "&gt;99", T1_Data!J68))),"-")</f>
        <v>-</v>
      </c>
      <c r="K70" s="72" t="str">
        <f>IF(ISNUMBER(T1_Data!K68),IF(T1_Data!K68=-999,"NA",IF(T1_Data!K68&lt;1, "&lt;1", IF(T1_Data!K68&gt;99, "&gt;99", T1_Data!K68))),"-")</f>
        <v>-</v>
      </c>
      <c r="L70" s="72" t="str">
        <f>IF(ISNUMBER(T1_Data!L68),IF(T1_Data!L68=-999,"NA",IF(T1_Data!L68&lt;1, "&lt;1", IF(T1_Data!L68&gt;99, "&gt;99", T1_Data!L68))),"-")</f>
        <v>-</v>
      </c>
      <c r="M70" s="72" t="str">
        <f>IF(ISNUMBER(T1_Data!M68),IF(T1_Data!M68=-999,"NA",IF(T1_Data!M68&lt;1, "&lt;1", IF(T1_Data!M68&gt;99, "&gt;99", T1_Data!M68))),"-")</f>
        <v>-</v>
      </c>
      <c r="N70" s="72" t="str">
        <f>IF(ISNUMBER(T1_Data!N68),IF(T1_Data!N68=-999,"NA",IF(T1_Data!N68&lt;1, "&lt;1", IF(T1_Data!N68&gt;99, "&gt;99", T1_Data!N68))),"-")</f>
        <v>-</v>
      </c>
      <c r="O70" s="72" t="str">
        <f>IF(ISNUMBER(T1_Data!O68),IF(T1_Data!O68=-999,"NA",IF(T1_Data!O68&lt;1, "&lt;1", IF(T1_Data!O68&gt;99, "&gt;99", T1_Data!O68))),"-")</f>
        <v>-</v>
      </c>
      <c r="P70" s="72" t="str">
        <f>IF(ISNUMBER(T1_Data!P68),IF(T1_Data!P68=-999,"NA",IF(T1_Data!P68&lt;1, "&lt;1", IF(T1_Data!P68&gt;99, "&gt;99", T1_Data!P68))),"-")</f>
        <v>-</v>
      </c>
      <c r="Q70" s="72" t="str">
        <f>IF(ISNUMBER(T1_Data!Q68),IF(T1_Data!Q68=-999,"NA",IF(T1_Data!Q68&lt;1, "&lt;1", IF(T1_Data!Q68&gt;99, "&gt;99", T1_Data!Q68))),"-")</f>
        <v>-</v>
      </c>
      <c r="R70" s="72" t="str">
        <f>IF(ISNUMBER(T1_Data!R68),IF(T1_Data!R68=-999,"NA",IF(T1_Data!R68&lt;1, "&lt;1", IF(T1_Data!R68&gt;99, "&gt;99", T1_Data!R68))),"-")</f>
        <v>-</v>
      </c>
      <c r="S70" s="72" t="str">
        <f>IF(ISNUMBER(T1_Data!S68),IF(T1_Data!S68=-999,"NA",IF(T1_Data!S68&lt;1, "&lt;1", IF(T1_Data!S68&gt;99, "&gt;99", T1_Data!S68))),"-")</f>
        <v>-</v>
      </c>
      <c r="T70" s="72" t="str">
        <f>IF(ISNUMBER(T1_Data!T68),IF(T1_Data!T68=-999,"NA",IF(T1_Data!T68&lt;1, "&lt;1", IF(T1_Data!T68&gt;99, "&gt;99", T1_Data!T68))),"-")</f>
        <v>-</v>
      </c>
      <c r="U70" s="72" t="str">
        <f>IF(ISNUMBER(T1_Data!U68),IF(T1_Data!U68=-999,"NA",IF(T1_Data!U68&lt;1, "&lt;1", IF(T1_Data!U68&gt;99, "&gt;99", T1_Data!U68))),"-")</f>
        <v>-</v>
      </c>
      <c r="V70" s="72" t="str">
        <f>IF(ISNUMBER(T1_Data!V68),IF(T1_Data!V68=-999,"NA",IF(T1_Data!V68&lt;1, "&lt;1", IF(T1_Data!V68&gt;99, "&gt;99", T1_Data!V68))),"-")</f>
        <v>-</v>
      </c>
      <c r="W70" s="72" t="str">
        <f>IF(ISNUMBER(T1_Data!W68),IF(T1_Data!W68=-999,"NA",IF(T1_Data!W68&lt;1, "&lt;1", IF(T1_Data!W68&gt;99, "&gt;99", T1_Data!W68))),"-")</f>
        <v>-</v>
      </c>
      <c r="X70" s="72" t="str">
        <f>IF(ISNUMBER(T1_Data!X68),IF(T1_Data!X68=-999,"NA",IF(T1_Data!X68&lt;1, "&lt;1", IF(T1_Data!X68&gt;99, "&gt;99", T1_Data!X68))),"-")</f>
        <v>-</v>
      </c>
      <c r="Y70" s="72" t="str">
        <f>IF(ISNUMBER(T1_Data!Y68),IF(T1_Data!Y68=-999,"NA",IF(T1_Data!Y68&lt;1, "&lt;1", IF(T1_Data!Y68&gt;99, "&gt;99", T1_Data!Y68))),"-")</f>
        <v>-</v>
      </c>
      <c r="Z70" s="72" t="str">
        <f>IF(ISNUMBER(T1_Data!Z68),IF(T1_Data!Z68=-999,"NA",IF(T1_Data!Z68&lt;1, "&lt;1", IF(T1_Data!Z68&gt;99, "&gt;99", T1_Data!Z68))),"-")</f>
        <v>-</v>
      </c>
      <c r="AA70" s="72" t="str">
        <f>IF(ISNUMBER(T1_Data!AA68),IF(T1_Data!AA68=-999,"NA",IF(T1_Data!AA68&lt;1, "&lt;1", IF(T1_Data!AA68&gt;99, "&gt;99", T1_Data!AA68))),"-")</f>
        <v>-</v>
      </c>
      <c r="AB70" s="72" t="str">
        <f>IF(ISNUMBER(T1_Data!AB68),IF(T1_Data!AB68=-999,"NA",IF(T1_Data!AB68&lt;1, "&lt;1", IF(T1_Data!AB68&gt;99, "&gt;99", T1_Data!AB68))),"-")</f>
        <v>-</v>
      </c>
      <c r="AC70" s="72" t="str">
        <f>IF(ISNUMBER(T1_Data!AC68),IF(T1_Data!AC68=-999,"NA",IF(T1_Data!AC68&lt;1, "&lt;1", IF(T1_Data!AC68&gt;99, "&gt;99", T1_Data!AC68))),"-")</f>
        <v>-</v>
      </c>
      <c r="AD70" s="72" t="str">
        <f>IF(ISNUMBER(T1_Data!AD68),IF(T1_Data!AD68=-999,"NA",IF(T1_Data!AD68&lt;1, "&lt;1", IF(T1_Data!AD68&gt;99, "&gt;99", T1_Data!AD68))),"-")</f>
        <v>-</v>
      </c>
      <c r="AE70" s="72" t="str">
        <f>IF(ISNUMBER(T1_Data!AE68),IF(T1_Data!AE68=-999,"NA",IF(T1_Data!AE68&lt;1, "&lt;1", IF(T1_Data!AE68&gt;99, "&gt;99", T1_Data!AE68))),"-")</f>
        <v>-</v>
      </c>
      <c r="AF70" s="72" t="str">
        <f>IF(ISNUMBER(T1_Data!AF68),IF(T1_Data!AF68=-999,"NA",IF(T1_Data!AF68&lt;1, "&lt;1", IF(T1_Data!AF68&gt;99, "&gt;99", T1_Data!AF68))),"-")</f>
        <v>-</v>
      </c>
      <c r="AG70" s="72" t="str">
        <f>IF(ISNUMBER(T1_Data!AG68),IF(T1_Data!AG68=-999,"NA",IF(T1_Data!AG68&lt;1, "&lt;1", IF(T1_Data!AG68&gt;99, "&gt;99", T1_Data!AG68))),"-")</f>
        <v>-</v>
      </c>
      <c r="AH70" s="72" t="str">
        <f>IF(ISNUMBER(T1_Data!AH68),IF(T1_Data!AH68=-999,"NA",IF(T1_Data!AH68&lt;1, "&lt;1", IF(T1_Data!AH68&gt;99, "&gt;99", T1_Data!AH68))),"-")</f>
        <v>-</v>
      </c>
      <c r="AI70" s="72" t="str">
        <f>IF(ISNUMBER(T1_Data!AI68),IF(T1_Data!AI68=-999,"NA",IF(T1_Data!AI68&lt;1, "&lt;1", IF(T1_Data!AI68&gt;99, "&gt;99", T1_Data!AI68))),"-")</f>
        <v>-</v>
      </c>
      <c r="AJ70" s="72" t="str">
        <f>IF(ISNUMBER(T1_Data!AJ68),IF(T1_Data!AJ68=-999,"NA",IF(T1_Data!AJ68&lt;1, "&lt;1", IF(T1_Data!AJ68&gt;99, "&gt;99", T1_Data!AJ68))),"-")</f>
        <v>-</v>
      </c>
      <c r="AK70" s="72" t="str">
        <f>IF(ISNUMBER(T1_Data!AK68),IF(T1_Data!AK68=-999,"NA",IF(T1_Data!AK68&lt;1, "&lt;1", IF(T1_Data!AK68&gt;99, "&gt;99", T1_Data!AK68))),"-")</f>
        <v>-</v>
      </c>
      <c r="AL70" s="72" t="str">
        <f>IF(ISNUMBER(T1_Data!AL68),IF(T1_Data!AL68=-999,"NA",IF(T1_Data!AL68&lt;1, "&lt;1", IF(T1_Data!AL68&gt;99, "&gt;99", T1_Data!AL68))),"-")</f>
        <v>-</v>
      </c>
      <c r="AM70" s="72" t="str">
        <f>IF(ISNUMBER(T1_Data!AM68),IF(T1_Data!AM68=-999,"NA",IF(T1_Data!AM68&lt;1, "&lt;1", IF(T1_Data!AM68&gt;99, "&gt;99", T1_Data!AM68))),"-")</f>
        <v>-</v>
      </c>
      <c r="AN70" s="72" t="str">
        <f>IF(ISNUMBER(T1_Data!AN68),IF(T1_Data!AN68=-999,"NA",IF(T1_Data!AN68&lt;1, "&lt;1", IF(T1_Data!AN68&gt;99, "&gt;99", T1_Data!AN68))),"-")</f>
        <v>-</v>
      </c>
      <c r="AO70" s="72" t="str">
        <f>IF(ISNUMBER(T1_Data!AO68),IF(T1_Data!AO68=-999,"NA",IF(T1_Data!AO68&lt;1, "&lt;1", IF(T1_Data!AO68&gt;99, "&gt;99", T1_Data!AO68))),"-")</f>
        <v>-</v>
      </c>
      <c r="AP70" s="72" t="str">
        <f>IF(ISNUMBER(T1_Data!AP68),IF(T1_Data!AP68=-999,"NA",IF(T1_Data!AP68&lt;1, "&lt;1", IF(T1_Data!AP68&gt;99, "&gt;99", T1_Data!AP68))),"-")</f>
        <v>-</v>
      </c>
      <c r="AQ70" s="72" t="str">
        <f>IF(ISNUMBER(T1_Data!AQ68),IF(T1_Data!AQ68=-999,"NA",IF(T1_Data!AQ68&lt;1, "&lt;1", IF(T1_Data!AQ68&gt;99, "&gt;99", T1_Data!AQ68))),"-")</f>
        <v>-</v>
      </c>
      <c r="AR70" s="72" t="str">
        <f>IF(ISNUMBER(T1_Data!AR68),IF(T1_Data!AR68=-999,"NA",IF(T1_Data!AR68&lt;1, "&lt;1", IF(T1_Data!AR68&gt;99, "&gt;99", T1_Data!AR68))),"-")</f>
        <v>-</v>
      </c>
      <c r="AS70" s="72" t="str">
        <f>IF(ISNUMBER(T1_Data!AS68),IF(T1_Data!AS68=-999,"NA",IF(T1_Data!AS68&lt;1, "&lt;1", IF(T1_Data!AS68&gt;99, "&gt;99", T1_Data!AS68))),"-")</f>
        <v>-</v>
      </c>
      <c r="AT70" s="72" t="str">
        <f>IF(ISNUMBER(T1_Data!AT68),IF(T1_Data!AT68=-999,"NA",IF(T1_Data!AT68&lt;1, "&lt;1", IF(T1_Data!AT68&gt;99, "&gt;99", T1_Data!AT68))),"-")</f>
        <v>-</v>
      </c>
      <c r="AU70" s="72" t="str">
        <f>IF(ISNUMBER(T1_Data!AU68),IF(T1_Data!AU68=-999,"NA",IF(T1_Data!AU68&lt;1, "&lt;1", IF(T1_Data!AU68&gt;99, "&gt;99", T1_Data!AU68))),"-")</f>
        <v>-</v>
      </c>
      <c r="AV70" s="72" t="str">
        <f>IF(ISNUMBER(T1_Data!AV68),IF(T1_Data!AV68=-999,"NA",IF(T1_Data!AV68&lt;1, "&lt;1", IF(T1_Data!AV68&gt;99, "&gt;99", T1_Data!AV68))),"-")</f>
        <v>-</v>
      </c>
      <c r="AW70" s="72" t="str">
        <f>IF(ISNUMBER(T1_Data!AW68),IF(T1_Data!AW68=-999,"NA",IF(T1_Data!AW68&lt;1, "&lt;1", IF(T1_Data!AW68&gt;99, "&gt;99", T1_Data!AW68))),"-")</f>
        <v>-</v>
      </c>
      <c r="AX70" s="72" t="str">
        <f>IF(ISNUMBER(T1_Data!AX68),IF(T1_Data!AX68=-999,"NA",IF(T1_Data!AX68&lt;1, "&lt;1", IF(T1_Data!AX68&gt;99, "&gt;99", T1_Data!AX68))),"-")</f>
        <v>-</v>
      </c>
      <c r="AY70" s="72" t="str">
        <f>IF(ISNUMBER(T1_Data!AY68),IF(T1_Data!AY68=-999,"NA",IF(T1_Data!AY68&lt;1, "&lt;1", IF(T1_Data!AY68&gt;99, "&gt;99", T1_Data!AY68))),"-")</f>
        <v>-</v>
      </c>
      <c r="AZ70" s="72" t="str">
        <f>IF(ISNUMBER(T1_Data!AZ68),IF(T1_Data!AZ68=-999,"NA",IF(T1_Data!AZ68&lt;1, "&lt;1", IF(T1_Data!AZ68&gt;99, "&gt;99", T1_Data!AZ68))),"-")</f>
        <v>-</v>
      </c>
      <c r="BA70" s="72" t="str">
        <f>IF(ISNUMBER(T1_Data!BA68),IF(T1_Data!BA68=-999,"NA",IF(T1_Data!BA68&lt;1, "&lt;1", IF(T1_Data!BA68&gt;99, "&gt;99", T1_Data!BA68))),"-")</f>
        <v>-</v>
      </c>
      <c r="BB70" s="72" t="str">
        <f>IF(ISNUMBER(T1_Data!BB68),IF(T1_Data!BB68=-999,"NA",IF(T1_Data!BB68&lt;1, "&lt;1", IF(T1_Data!BB68&gt;99, "&gt;99", T1_Data!BB68))),"-")</f>
        <v>-</v>
      </c>
      <c r="BC70" s="72" t="str">
        <f>IF(ISNUMBER(T1_Data!BC68),IF(T1_Data!BC68=-999,"NA",IF(T1_Data!BC68&lt;1, "&lt;1", IF(T1_Data!BC68&gt;99, "&gt;99", T1_Data!BC68))),"-")</f>
        <v>-</v>
      </c>
      <c r="BD70" s="72" t="str">
        <f>IF(ISNUMBER(T1_Data!BD68),IF(T1_Data!BD68=-999,"NA",IF(T1_Data!BD68&lt;1, "&lt;1", IF(T1_Data!BD68&gt;99, "&gt;99", T1_Data!BD68))),"-")</f>
        <v>-</v>
      </c>
      <c r="BE70" s="72" t="str">
        <f>IF(ISNUMBER(T1_Data!BE68),IF(T1_Data!BE68=-999,"NA",IF(T1_Data!BE68&lt;1, "&lt;1", IF(T1_Data!BE68&gt;99, "&gt;99", T1_Data!BE68))),"-")</f>
        <v>-</v>
      </c>
      <c r="BF70" s="72" t="str">
        <f>IF(ISNUMBER(T1_Data!BF68),IF(T1_Data!BF68=-999,"NA",IF(T1_Data!BF68&lt;1, "&lt;1", IF(T1_Data!BF68&gt;99, "&gt;99", T1_Data!BF68))),"-")</f>
        <v>-</v>
      </c>
      <c r="BG70" s="72" t="str">
        <f>IF(ISNUMBER(T1_Data!BG68),IF(T1_Data!BG68=-999,"NA",IF(T1_Data!BG68&lt;1, "&lt;1", IF(T1_Data!BG68&gt;99, "&gt;99", T1_Data!BG68))),"-")</f>
        <v>-</v>
      </c>
      <c r="BH70" s="72" t="str">
        <f>IF(ISNUMBER(T1_Data!BH68),IF(T1_Data!BH68=-999,"NA",IF(T1_Data!BH68&lt;1, "&lt;1", IF(T1_Data!BH68&gt;99, "&gt;99", T1_Data!BH68))),"-")</f>
        <v>-</v>
      </c>
      <c r="BI70" s="72" t="str">
        <f>IF(ISNUMBER(T1_Data!BI68),IF(T1_Data!BI68=-999,"NA",IF(T1_Data!BI68&lt;1, "&lt;1", IF(T1_Data!BI68&gt;99, "&gt;99", T1_Data!BI68))),"-")</f>
        <v>-</v>
      </c>
      <c r="BJ70" s="72" t="str">
        <f>IF(ISNUMBER(T1_Data!BJ68),IF(T1_Data!BJ68=-999,"NA",IF(T1_Data!BJ68&lt;1, "&lt;1", IF(T1_Data!BJ68&gt;99, "&gt;99", T1_Data!BJ68))),"-")</f>
        <v>-</v>
      </c>
      <c r="BK70" s="72" t="str">
        <f>IF(ISNUMBER(T1_Data!BK68),IF(T1_Data!BK68=-999,"NA",IF(T1_Data!BK68&lt;1, "&lt;1", IF(T1_Data!BK68&gt;99, "&gt;99", T1_Data!BK68))),"-")</f>
        <v>-</v>
      </c>
      <c r="BL70" s="72" t="str">
        <f>IF(ISNUMBER(T1_Data!BL68),IF(T1_Data!BL68=-999,"NA",IF(T1_Data!BL68&lt;1, "&lt;1", IF(T1_Data!BL68&gt;99, "&gt;99", T1_Data!BL68))),"-")</f>
        <v>-</v>
      </c>
      <c r="BM70" s="72" t="str">
        <f>IF(ISNUMBER(T1_Data!BM68),IF(T1_Data!BM68=-999,"NA",IF(T1_Data!BM68&lt;1, "&lt;1", IF(T1_Data!BM68&gt;99, "&gt;99", T1_Data!BM68))),"-")</f>
        <v>-</v>
      </c>
      <c r="BN70" s="72" t="str">
        <f>IF(ISNUMBER(T1_Data!BN68),IF(T1_Data!BN68=-999,"NA",IF(T1_Data!BN68&lt;1, "&lt;1", IF(T1_Data!BN68&gt;99, "&gt;99", T1_Data!BN68))),"-")</f>
        <v>-</v>
      </c>
      <c r="BO70" s="72" t="str">
        <f>IF(ISNUMBER(T1_Data!BO68),IF(T1_Data!BO68=-999,"NA",IF(T1_Data!BO68&lt;1, "&lt;1", IF(T1_Data!BO68&gt;99, "&gt;99", T1_Data!BO68))),"-")</f>
        <v>-</v>
      </c>
      <c r="BP70" s="72" t="str">
        <f>IF(ISNUMBER(T1_Data!BP68),IF(T1_Data!BP68=-999,"NA",IF(T1_Data!BP68&lt;1, "&lt;1", IF(T1_Data!BP68&gt;99, "&gt;99", T1_Data!BP68))),"-")</f>
        <v>-</v>
      </c>
      <c r="BQ70" s="72" t="str">
        <f>IF(ISNUMBER(T1_Data!BQ68),IF(T1_Data!BQ68=-999,"NA",IF(T1_Data!BQ68&lt;1, "&lt;1", IF(T1_Data!BQ68&gt;99, "&gt;99", T1_Data!BQ68))),"-")</f>
        <v>-</v>
      </c>
      <c r="BR70" s="72" t="str">
        <f>IF(ISNUMBER(T1_Data!BR68),IF(T1_Data!BR68=-999,"NA",IF(T1_Data!BR68&lt;1, "&lt;1", IF(T1_Data!BR68&gt;99, "&gt;99", T1_Data!BR68))),"-")</f>
        <v>-</v>
      </c>
      <c r="BS70" s="72" t="str">
        <f>IF(ISNUMBER(T1_Data!BS68),IF(T1_Data!BS68=-999,"NA",IF(T1_Data!BS68&lt;1, "&lt;1", IF(T1_Data!BS68&gt;99, "&gt;99", T1_Data!BS68))),"-")</f>
        <v>-</v>
      </c>
      <c r="BT70" s="72" t="str">
        <f>IF(ISNUMBER(T1_Data!BT68),IF(T1_Data!BT68=-999,"NA",IF(T1_Data!BT68&lt;1, "&lt;1", IF(T1_Data!BT68&gt;99, "&gt;99", T1_Data!BT68))),"-")</f>
        <v>-</v>
      </c>
      <c r="BU70" s="72" t="str">
        <f>IF(ISNUMBER(T1_Data!BU68),IF(T1_Data!BU68=-999,"NA",IF(T1_Data!BU68&lt;1, "&lt;1", IF(T1_Data!BU68&gt;99, "&gt;99", T1_Data!BU68))),"-")</f>
        <v>-</v>
      </c>
      <c r="BV70" s="72" t="str">
        <f>IF(ISNUMBER(T1_Data!BV68),IF(T1_Data!BV68=-999,"NA",IF(T1_Data!BV68&lt;1, "&lt;1", IF(T1_Data!BV68&gt;99, "&gt;99", T1_Data!BV68))),"-")</f>
        <v>-</v>
      </c>
      <c r="BW70" s="72" t="str">
        <f>IF(ISNUMBER(T1_Data!BW68),IF(T1_Data!BW68=-999,"NA",IF(T1_Data!BW68&lt;1, "&lt;1", IF(T1_Data!BW68&gt;99, "&gt;99", T1_Data!BW68))),"-")</f>
        <v>-</v>
      </c>
      <c r="BX70" s="72" t="str">
        <f>IF(ISNUMBER(T1_Data!BX68),IF(T1_Data!BX68=-999,"NA",IF(T1_Data!BX68&lt;1, "&lt;1", IF(T1_Data!BX68&gt;99, "&gt;99", T1_Data!BX68))),"-")</f>
        <v>-</v>
      </c>
      <c r="BY70" s="72" t="str">
        <f>IF(ISNUMBER(T1_Data!BY68),IF(T1_Data!BY68=-999,"NA",IF(T1_Data!BY68&lt;1, "&lt;1", IF(T1_Data!BY68&gt;99, "&gt;99", T1_Data!BY68))),"-")</f>
        <v>-</v>
      </c>
      <c r="BZ70" s="72" t="str">
        <f>IF(ISNUMBER(T1_Data!BZ68),IF(T1_Data!BZ68=-999,"NA",IF(T1_Data!BZ68&lt;1, "&lt;1", IF(T1_Data!BZ68&gt;99, "&gt;99", T1_Data!BZ68))),"-")</f>
        <v>-</v>
      </c>
      <c r="CA70" s="72" t="str">
        <f>IF(ISNUMBER(T1_Data!CA68),IF(T1_Data!CA68=-999,"NA",IF(T1_Data!CA68&lt;1, "&lt;1", IF(T1_Data!CA68&gt;99, "&gt;99", T1_Data!CA68))),"-")</f>
        <v>-</v>
      </c>
      <c r="CB70" s="72" t="str">
        <f>IF(ISNUMBER(T1_Data!CB68),IF(T1_Data!CB68=-999,"NA",IF(T1_Data!CB68&lt;1, "&lt;1", IF(T1_Data!CB68&gt;99, "&gt;99", T1_Data!CB68))),"-")</f>
        <v>-</v>
      </c>
      <c r="CC70" s="72" t="str">
        <f>IF(ISNUMBER(T1_Data!CC68),IF(T1_Data!CC68=-999,"NA",IF(T1_Data!CC68&lt;1, "&lt;1", IF(T1_Data!CC68&gt;99, "&gt;99", T1_Data!CC68))),"-")</f>
        <v>-</v>
      </c>
      <c r="CD70" s="72" t="str">
        <f>IF(ISNUMBER(T1_Data!CD68),IF(T1_Data!CD68=-999,"NA",IF(T1_Data!CD68&lt;1, "&lt;1", IF(T1_Data!CD68&gt;99, "&gt;99", T1_Data!CD68))),"-")</f>
        <v>-</v>
      </c>
      <c r="CE70" s="72" t="str">
        <f>IF(ISNUMBER(T1_Data!CE68),IF(T1_Data!CE68=-999,"NA",IF(T1_Data!CE68&lt;1, "&lt;1", IF(T1_Data!CE68&gt;99, "&gt;99", T1_Data!CE68))),"-")</f>
        <v>-</v>
      </c>
      <c r="CF70" s="72" t="str">
        <f>IF(ISNUMBER(T1_Data!CF68),IF(T1_Data!CF68=-999,"NA",IF(T1_Data!CF68&lt;1, "&lt;1", IF(T1_Data!CF68&gt;99, "&gt;99", T1_Data!CF68))),"-")</f>
        <v>-</v>
      </c>
      <c r="CG70" s="72" t="str">
        <f>IF(ISNUMBER(T1_Data!CG68),IF(T1_Data!CG68=-999,"NA",IF(T1_Data!CG68&lt;1, "&lt;1", IF(T1_Data!CG68&gt;99, "&gt;99", T1_Data!CG68))),"-")</f>
        <v>-</v>
      </c>
      <c r="CH70" s="72" t="str">
        <f>IF(ISNUMBER(T1_Data!CH68),IF(T1_Data!CH68=-999,"NA",IF(T1_Data!CH68&lt;1, "&lt;1", IF(T1_Data!CH68&gt;99, "&gt;99", T1_Data!CH68))),"-")</f>
        <v>-</v>
      </c>
      <c r="CI70" s="72" t="str">
        <f>IF(ISNUMBER(T1_Data!CI68),IF(T1_Data!CI68=-999,"NA",IF(T1_Data!CI68&lt;1, "&lt;1", IF(T1_Data!CI68&gt;99, "&gt;99", T1_Data!CI68))),"-")</f>
        <v>-</v>
      </c>
      <c r="CJ70" s="72" t="str">
        <f>IF(ISNUMBER(T1_Data!CJ68),IF(T1_Data!CJ68=-999,"NA",IF(T1_Data!CJ68&lt;1, "&lt;1", IF(T1_Data!CJ68&gt;99, "&gt;99", T1_Data!CJ68))),"-")</f>
        <v>-</v>
      </c>
      <c r="CK70" s="72" t="str">
        <f>IF(ISNUMBER(T1_Data!CK68),IF(T1_Data!CK68=-999,"NA",IF(T1_Data!CK68&lt;1, "&lt;1", IF(T1_Data!CK68&gt;99, "&gt;99", T1_Data!CK68))),"-")</f>
        <v>-</v>
      </c>
      <c r="CL70" s="72" t="str">
        <f>IF(ISNUMBER(T1_Data!CL68),IF(T1_Data!CL68=-999,"NA",IF(T1_Data!CL68&lt;1, "&lt;1", IF(T1_Data!CL68&gt;99, "&gt;99", T1_Data!CL68))),"-")</f>
        <v>-</v>
      </c>
      <c r="CM70" s="72" t="str">
        <f>IF(ISNUMBER(T1_Data!CM68),IF(T1_Data!CM68=-999,"NA",IF(T1_Data!CM68&lt;1, "&lt;1", IF(T1_Data!CM68&gt;99, "&gt;99", T1_Data!CM68))),"-")</f>
        <v>-</v>
      </c>
      <c r="CN70" s="72" t="str">
        <f>IF(ISNUMBER(T1_Data!CN68),IF(T1_Data!CN68=-999,"NA",IF(T1_Data!CN68&lt;1, "&lt;1", IF(T1_Data!CN68&gt;99, "&gt;99", T1_Data!CN68))),"-")</f>
        <v>-</v>
      </c>
      <c r="CO70" s="72" t="str">
        <f>IF(ISNUMBER(T1_Data!CO68),IF(T1_Data!CO68=-999,"NA",IF(T1_Data!CO68&lt;1, "&lt;1", IF(T1_Data!CO68&gt;99, "&gt;99", T1_Data!CO68))),"-")</f>
        <v>-</v>
      </c>
      <c r="CP70" s="72" t="str">
        <f>IF(ISNUMBER(T1_Data!CP68),IF(T1_Data!CP68=-999,"NA",IF(T1_Data!CP68&lt;1, "&lt;1", IF(T1_Data!CP68&gt;99, "&gt;99", T1_Data!CP68))),"-")</f>
        <v>-</v>
      </c>
      <c r="CQ70" s="72" t="str">
        <f>IF(ISNUMBER(T1_Data!CQ68),IF(T1_Data!CQ68=-999,"NA",IF(T1_Data!CQ68&lt;1, "&lt;1", IF(T1_Data!CQ68&gt;99, "&gt;99", T1_Data!CQ68))),"-")</f>
        <v>-</v>
      </c>
      <c r="CR70" s="72" t="str">
        <f>IF(ISNUMBER(T1_Data!CR68),IF(T1_Data!CR68=-999,"NA",IF(T1_Data!CR68&lt;1, "&lt;1", IF(T1_Data!CR68&gt;99, "&gt;99", T1_Data!CR68))),"-")</f>
        <v>-</v>
      </c>
      <c r="CS70" s="72" t="str">
        <f>IF(ISNUMBER(T1_Data!CS68),IF(T1_Data!CS68=-999,"NA",IF(T1_Data!CS68&lt;1, "&lt;1", IF(T1_Data!CS68&gt;99, "&gt;99", T1_Data!CS68))),"-")</f>
        <v>-</v>
      </c>
      <c r="CT70" s="72" t="str">
        <f>IF(ISNUMBER(T1_Data!CT68),IF(T1_Data!CT68=-999,"NA",IF(T1_Data!CT68&lt;1, "&lt;1", IF(T1_Data!CT68&gt;99, "&gt;99", T1_Data!CT68))),"-")</f>
        <v>-</v>
      </c>
      <c r="CU70" s="72" t="str">
        <f>IF(ISNUMBER(T1_Data!CU68),IF(T1_Data!CU68=-999,"NA",IF(T1_Data!CU68&lt;1, "&lt;1", IF(T1_Data!CU68&gt;99, "&gt;99", T1_Data!CU68))),"-")</f>
        <v>-</v>
      </c>
      <c r="CV70" s="72" t="str">
        <f>IF(ISNUMBER(T1_Data!CV68),IF(T1_Data!CV68=-999,"NA",IF(T1_Data!CV68&lt;1, "&lt;1", IF(T1_Data!CV68&gt;99, "&gt;99", T1_Data!CV68))),"-")</f>
        <v>-</v>
      </c>
      <c r="CW70" s="72" t="str">
        <f>IF(ISNUMBER(T1_Data!CW68),IF(T1_Data!CW68=-999,"NA",IF(T1_Data!CW68&lt;1, "&lt;1", IF(T1_Data!CW68&gt;99, "&gt;99", T1_Data!CW68))),"-")</f>
        <v>-</v>
      </c>
      <c r="CX70" s="72" t="str">
        <f>IF(ISNUMBER(T1_Data!CX68),IF(T1_Data!CX68=-999,"NA",IF(T1_Data!CX68&lt;1, "&lt;1", IF(T1_Data!CX68&gt;99, "&gt;99", T1_Data!CX68))),"-")</f>
        <v>-</v>
      </c>
      <c r="CY70" s="72" t="str">
        <f>IF(ISNUMBER(T1_Data!CY68),IF(T1_Data!CY68=-999,"NA",IF(T1_Data!CY68&lt;1, "&lt;1", IF(T1_Data!CY68&gt;99, "&gt;99", T1_Data!CY68))),"-")</f>
        <v>-</v>
      </c>
      <c r="CZ70" s="72" t="str">
        <f>IF(ISNUMBER(T1_Data!CZ68),IF(T1_Data!CZ68=-999,"NA",IF(T1_Data!CZ68&lt;1, "&lt;1", IF(T1_Data!CZ68&gt;99, "&gt;99", T1_Data!CZ68))),"-")</f>
        <v>-</v>
      </c>
      <c r="DA70" s="72" t="str">
        <f>IF(ISNUMBER(T1_Data!DA68),IF(T1_Data!DA68=-999,"NA",IF(T1_Data!DA68&lt;1, "&lt;1", IF(T1_Data!DA68&gt;99, "&gt;99", T1_Data!DA68))),"-")</f>
        <v>-</v>
      </c>
      <c r="DB70" s="72" t="str">
        <f>IF(ISNUMBER(T1_Data!DB68),IF(T1_Data!DB68=-999,"NA",IF(T1_Data!DB68&lt;1, "&lt;1", IF(T1_Data!DB68&gt;99, "&gt;99", T1_Data!DB68))),"-")</f>
        <v>-</v>
      </c>
      <c r="DC70" s="72" t="str">
        <f>IF(ISNUMBER(T1_Data!DC68),IF(T1_Data!DC68=-999,"NA",IF(T1_Data!DC68&lt;1, "&lt;1", IF(T1_Data!DC68&gt;99, "&gt;99", T1_Data!DC68))),"-")</f>
        <v>-</v>
      </c>
      <c r="DD70" s="72" t="str">
        <f>IF(ISNUMBER(T1_Data!DD68),IF(T1_Data!DD68=-999,"NA",IF(T1_Data!DD68&lt;1, "&lt;1", IF(T1_Data!DD68&gt;99, "&gt;99", T1_Data!DD68))),"-")</f>
        <v>-</v>
      </c>
      <c r="DE70" s="72" t="str">
        <f>IF(ISNUMBER(T1_Data!DE68),IF(T1_Data!DE68=-999,"NA",IF(T1_Data!DE68&lt;1, "&lt;1", IF(T1_Data!DE68&gt;99, "&gt;99", T1_Data!DE68))),"-")</f>
        <v>-</v>
      </c>
      <c r="DF70" s="72" t="str">
        <f>IF(ISNUMBER(T1_Data!DF68),IF(T1_Data!DF68=-999,"NA",IF(T1_Data!DF68&lt;1, "&lt;1", IF(T1_Data!DF68&gt;99, "&gt;99", T1_Data!DF68))),"-")</f>
        <v>-</v>
      </c>
      <c r="DG70" s="72" t="str">
        <f>IF(ISNUMBER(T1_Data!DG68),IF(T1_Data!DG68=-999,"NA",IF(T1_Data!DG68&lt;1, "&lt;1", IF(T1_Data!DG68&gt;99, "&gt;99", T1_Data!DG68))),"-")</f>
        <v>-</v>
      </c>
      <c r="DH70" s="72" t="str">
        <f>IF(ISNUMBER(T1_Data!DH68),IF(T1_Data!DH68=-999,"NA",IF(T1_Data!DH68&lt;1, "&lt;1", IF(T1_Data!DH68&gt;99, "&gt;99", T1_Data!DH68))),"-")</f>
        <v>-</v>
      </c>
      <c r="DI70" s="72" t="str">
        <f>IF(ISNUMBER(T1_Data!DI68),IF(T1_Data!DI68=-999,"NA",IF(T1_Data!DI68&lt;1, "&lt;1", IF(T1_Data!DI68&gt;99, "&gt;99", T1_Data!DI68))),"-")</f>
        <v>-</v>
      </c>
      <c r="DJ70" s="72" t="str">
        <f>IF(ISNUMBER(T1_Data!DJ68),IF(T1_Data!DJ68=-999,"NA",IF(T1_Data!DJ68&lt;1, "&lt;1", IF(T1_Data!DJ68&gt;99, "&gt;99", T1_Data!DJ68))),"-")</f>
        <v>-</v>
      </c>
      <c r="DK70" s="72" t="str">
        <f>IF(ISNUMBER(T1_Data!DK68),IF(T1_Data!DK68=-999,"NA",IF(T1_Data!DK68&lt;1, "&lt;1", IF(T1_Data!DK68&gt;99, "&gt;99", T1_Data!DK68))),"-")</f>
        <v>-</v>
      </c>
      <c r="DL70" s="72" t="str">
        <f>IF(ISNUMBER(T1_Data!DL68),IF(T1_Data!DL68=-999,"NA",IF(T1_Data!DL68&lt;1, "&lt;1", IF(T1_Data!DL68&gt;99, "&gt;99", T1_Data!DL68))),"-")</f>
        <v>-</v>
      </c>
      <c r="DM70" s="72" t="str">
        <f>IF(ISNUMBER(T1_Data!DM68),IF(T1_Data!DM68=-999,"NA",IF(T1_Data!DM68&lt;1, "&lt;1", IF(T1_Data!DM68&gt;99, "&gt;99", T1_Data!DM68))),"-")</f>
        <v>-</v>
      </c>
      <c r="DN70" s="72" t="str">
        <f>IF(ISNUMBER(T1_Data!DN68),IF(T1_Data!DN68=-999,"NA",IF(T1_Data!DN68&lt;1, "&lt;1", IF(T1_Data!DN68&gt;99, "&gt;99", T1_Data!DN68))),"-")</f>
        <v>-</v>
      </c>
      <c r="DO70" s="72" t="str">
        <f>IF(ISNUMBER(T1_Data!DO68),IF(T1_Data!DO68=-999,"NA",IF(T1_Data!DO68&lt;1, "&lt;1", IF(T1_Data!DO68&gt;99, "&gt;99", T1_Data!DO68))),"-")</f>
        <v>-</v>
      </c>
      <c r="DP70" s="72" t="str">
        <f>IF(ISNUMBER(T1_Data!DP68),IF(T1_Data!DP68=-999,"NA",IF(T1_Data!DP68&lt;1, "&lt;1", IF(T1_Data!DP68&gt;99, "&gt;99", T1_Data!DP68))),"-")</f>
        <v>-</v>
      </c>
      <c r="DQ70" s="72" t="str">
        <f>IF(ISNUMBER(T1_Data!DQ68),IF(T1_Data!DQ68=-999,"NA",IF(T1_Data!DQ68&lt;1, "&lt;1", IF(T1_Data!DQ68&gt;99, "&gt;99", T1_Data!DQ68))),"-")</f>
        <v>-</v>
      </c>
      <c r="DR70" s="72" t="str">
        <f>IF(ISNUMBER(T1_Data!DR68),IF(T1_Data!DR68=-999,"NA",IF(T1_Data!DR68&lt;1, "&lt;1", IF(T1_Data!DR68&gt;99, "&gt;99", T1_Data!DR68))),"-")</f>
        <v>-</v>
      </c>
      <c r="DS70" s="72" t="str">
        <f>IF(ISNUMBER(T1_Data!DS68),IF(T1_Data!DS68=-999,"NA",IF(T1_Data!DS68&lt;1, "&lt;1", IF(T1_Data!DS68&gt;99, "&gt;99", T1_Data!DS68))),"-")</f>
        <v>-</v>
      </c>
      <c r="DT70" s="72" t="str">
        <f>IF(ISNUMBER(T1_Data!DT68),IF(T1_Data!DT68=-999,"NA",IF(T1_Data!DT68&lt;1, "&lt;1", IF(T1_Data!DT68&gt;99, "&gt;99", T1_Data!DT68))),"-")</f>
        <v>-</v>
      </c>
      <c r="DU70" s="72" t="str">
        <f>IF(ISNUMBER(T1_Data!DU68),IF(T1_Data!DU68=-999,"NA",IF(T1_Data!DU68&lt;1, "&lt;1", IF(T1_Data!DU68&gt;99, "&gt;99", T1_Data!DU68))),"-")</f>
        <v>-</v>
      </c>
      <c r="DV70" s="72" t="str">
        <f>IF(ISNUMBER(T1_Data!DV68),IF(T1_Data!DV68=-999,"NA",IF(T1_Data!DV68&lt;1, "&lt;1", IF(T1_Data!DV68&gt;99, "&gt;99", T1_Data!DV68))),"-")</f>
        <v>-</v>
      </c>
      <c r="DW70" s="72" t="str">
        <f>IF(ISNUMBER(T1_Data!DW68),IF(T1_Data!DW68=-999,"NA",IF(T1_Data!DW68&lt;1, "&lt;1", IF(T1_Data!DW68&gt;99, "&gt;99", T1_Data!DW68))),"-")</f>
        <v>-</v>
      </c>
      <c r="DX70" s="72" t="str">
        <f>IF(ISNUMBER(T1_Data!DX68),IF(T1_Data!DX68=-999,"NA",IF(T1_Data!DX68&lt;1, "&lt;1", IF(T1_Data!DX68&gt;99, "&gt;99", T1_Data!DX68))),"-")</f>
        <v>-</v>
      </c>
      <c r="DY70" s="72" t="str">
        <f>IF(ISNUMBER(T1_Data!DY68),IF(T1_Data!DY68=-999,"NA",IF(T1_Data!DY68&lt;1, "&lt;1", IF(T1_Data!DY68&gt;99, "&gt;99", T1_Data!DY68))),"-")</f>
        <v>-</v>
      </c>
      <c r="DZ70" s="72" t="str">
        <f>IF(ISNUMBER(T1_Data!DZ68),IF(T1_Data!DZ68=-999,"NA",IF(T1_Data!DZ68&lt;1, "&lt;1", IF(T1_Data!DZ68&gt;99, "&gt;99", T1_Data!DZ68))),"-")</f>
        <v>-</v>
      </c>
      <c r="EA70" s="72" t="str">
        <f>IF(ISNUMBER(T1_Data!EA68),IF(T1_Data!EA68=-999,"NA",IF(T1_Data!EA68&lt;1, "&lt;1", IF(T1_Data!EA68&gt;99, "&gt;99", T1_Data!EA68))),"-")</f>
        <v>-</v>
      </c>
      <c r="EB70" s="72" t="str">
        <f>IF(ISNUMBER(T1_Data!EB68),IF(T1_Data!EB68=-999,"NA",IF(T1_Data!EB68&lt;1, "&lt;1", IF(T1_Data!EB68&gt;99, "&gt;99", T1_Data!EB68))),"-")</f>
        <v>-</v>
      </c>
      <c r="EC70" s="72" t="str">
        <f>IF(ISNUMBER(T1_Data!EC68),IF(T1_Data!EC68=-999,"NA",IF(T1_Data!EC68&lt;1, "&lt;1", IF(T1_Data!EC68&gt;99, "&gt;99", T1_Data!EC68))),"-")</f>
        <v>-</v>
      </c>
      <c r="ED70" s="72" t="str">
        <f>IF(ISNUMBER(T1_Data!ED68),IF(T1_Data!ED68=-999,"NA",IF(T1_Data!ED68&lt;1, "&lt;1", IF(T1_Data!ED68&gt;99, "&gt;99", T1_Data!ED68))),"-")</f>
        <v>-</v>
      </c>
      <c r="EE70" s="72" t="str">
        <f>IF(ISNUMBER(T1_Data!EE68),IF(T1_Data!EE68=-999,"NA",IF(T1_Data!EE68&lt;1, "&lt;1", IF(T1_Data!EE68&gt;99, "&gt;99", T1_Data!EE68))),"-")</f>
        <v>-</v>
      </c>
      <c r="EF70" s="72" t="str">
        <f>IF(ISNUMBER(T1_Data!EF68),IF(T1_Data!EF68=-999,"NA",IF(T1_Data!EF68&lt;1, "&lt;1", IF(T1_Data!EF68&gt;99, "&gt;99", T1_Data!EF68))),"-")</f>
        <v>-</v>
      </c>
      <c r="EG70" s="72" t="str">
        <f>IF(ISNUMBER(T1_Data!EG68),IF(T1_Data!EG68=-999,"NA",IF(T1_Data!EG68&lt;1, "&lt;1", IF(T1_Data!EG68&gt;99, "&gt;99", T1_Data!EG68))),"-")</f>
        <v>-</v>
      </c>
      <c r="EH70" s="72" t="str">
        <f>IF(ISNUMBER(T1_Data!EH68),IF(T1_Data!EH68=-999,"NA",IF(T1_Data!EH68&lt;1, "&lt;1", IF(T1_Data!EH68&gt;99, "&gt;99", T1_Data!EH68))),"-")</f>
        <v>-</v>
      </c>
      <c r="EI70" s="72" t="str">
        <f>IF(ISNUMBER(T1_Data!EI68),IF(T1_Data!EI68=-999,"NA",IF(T1_Data!EI68&lt;1, "&lt;1", IF(T1_Data!EI68&gt;99, "&gt;99", T1_Data!EI68))),"-")</f>
        <v>-</v>
      </c>
      <c r="EJ70" s="72" t="str">
        <f>IF(ISNUMBER(T1_Data!EJ68),IF(T1_Data!EJ68=-999,"NA",IF(T1_Data!EJ68&lt;1, "&lt;1", IF(T1_Data!EJ68&gt;99, "&gt;99", T1_Data!EJ68))),"-")</f>
        <v>-</v>
      </c>
      <c r="EK70" s="72" t="str">
        <f>IF(ISNUMBER(T1_Data!EK68),IF(T1_Data!EK68=-999,"NA",IF(T1_Data!EK68&lt;1, "&lt;1", IF(T1_Data!EK68&gt;99, "&gt;99", T1_Data!EK68))),"-")</f>
        <v>-</v>
      </c>
      <c r="EL70" s="72" t="str">
        <f>IF(ISNUMBER(T1_Data!EL68),IF(T1_Data!EL68=-999,"NA",IF(T1_Data!EL68&lt;1, "&lt;1", IF(T1_Data!EL68&gt;99, "&gt;99", T1_Data!EL68))),"-")</f>
        <v>-</v>
      </c>
      <c r="EM70" s="72" t="str">
        <f>IF(ISNUMBER(T1_Data!EM68),IF(T1_Data!EM68=-999,"NA",IF(T1_Data!EM68&lt;1, "&lt;1", IF(T1_Data!EM68&gt;99, "&gt;99", T1_Data!EM68))),"-")</f>
        <v>-</v>
      </c>
      <c r="EN70" s="72" t="str">
        <f>IF(ISNUMBER(T1_Data!EN68),IF(T1_Data!EN68=-999,"NA",IF(T1_Data!EN68&lt;1, "&lt;1", IF(T1_Data!EN68&gt;99, "&gt;99", T1_Data!EN68))),"-")</f>
        <v>-</v>
      </c>
      <c r="EO70" s="72" t="str">
        <f>IF(ISNUMBER(T1_Data!EO68),IF(T1_Data!EO68=-999,"NA",IF(T1_Data!EO68&lt;1, "&lt;1", IF(T1_Data!EO68&gt;99, "&gt;99", T1_Data!EO68))),"-")</f>
        <v>-</v>
      </c>
      <c r="EP70" s="72" t="str">
        <f>IF(ISNUMBER(T1_Data!EP68),IF(T1_Data!EP68=-999,"NA",IF(T1_Data!EP68&lt;1, "&lt;1", IF(T1_Data!EP68&gt;99, "&gt;99", T1_Data!EP68))),"-")</f>
        <v>-</v>
      </c>
      <c r="EQ70" s="72" t="str">
        <f>IF(ISNUMBER(T1_Data!EQ68),IF(T1_Data!EQ68=-999,"NA",IF(T1_Data!EQ68&lt;1, "&lt;1", IF(T1_Data!EQ68&gt;99, "&gt;99", T1_Data!EQ68))),"-")</f>
        <v>-</v>
      </c>
      <c r="ER70" s="72" t="str">
        <f>IF(ISNUMBER(T1_Data!ER68),IF(T1_Data!ER68=-999,"NA",IF(T1_Data!ER68&lt;1, "&lt;1", IF(T1_Data!ER68&gt;99, "&gt;99", T1_Data!ER68))),"-")</f>
        <v>-</v>
      </c>
      <c r="ES70" s="72" t="str">
        <f>IF(ISNUMBER(T1_Data!ES68),IF(T1_Data!ES68=-999,"NA",IF(T1_Data!ES68&lt;1, "&lt;1", IF(T1_Data!ES68&gt;99, "&gt;99", T1_Data!ES68))),"-")</f>
        <v>-</v>
      </c>
      <c r="ET70" s="72" t="str">
        <f>IF(ISNUMBER(T1_Data!ET68),IF(T1_Data!ET68=-999,"NA",IF(T1_Data!ET68&lt;1, "&lt;1", IF(T1_Data!ET68&gt;99, "&gt;99", T1_Data!ET68))),"-")</f>
        <v>-</v>
      </c>
      <c r="EU70" s="72" t="str">
        <f>IF(ISNUMBER(T1_Data!EU68),IF(T1_Data!EU68=-999,"NA",IF(T1_Data!EU68&lt;1, "&lt;1", IF(T1_Data!EU68&gt;99, "&gt;99", T1_Data!EU68))),"-")</f>
        <v>-</v>
      </c>
      <c r="EV70" s="72" t="str">
        <f>IF(ISNUMBER(T1_Data!EV68),IF(T1_Data!EV68=-999,"NA",IF(T1_Data!EV68&lt;1, "&lt;1", IF(T1_Data!EV68&gt;99, "&gt;99", T1_Data!EV68))),"-")</f>
        <v>-</v>
      </c>
      <c r="EW70" s="72" t="str">
        <f>IF(ISNUMBER(T1_Data!EW68),IF(T1_Data!EW68=-999,"NA",IF(T1_Data!EW68&lt;1, "&lt;1", IF(T1_Data!EW68&gt;99, "&gt;99", T1_Data!EW68))),"-")</f>
        <v>-</v>
      </c>
      <c r="EX70" s="72" t="str">
        <f>IF(ISNUMBER(T1_Data!EX68),IF(T1_Data!EX68=-999,"NA",IF(T1_Data!EX68&lt;1, "&lt;1", IF(T1_Data!EX68&gt;99, "&gt;99", T1_Data!EX68))),"-")</f>
        <v>-</v>
      </c>
      <c r="EY70" s="72" t="str">
        <f>IF(ISNUMBER(T1_Data!EY68),IF(T1_Data!EY68=-999,"NA",IF(T1_Data!EY68&lt;1, "&lt;1", IF(T1_Data!EY68&gt;99, "&gt;99", T1_Data!EY68))),"-")</f>
        <v>-</v>
      </c>
      <c r="EZ70" s="72" t="str">
        <f>IF(ISNUMBER(T1_Data!EZ68),IF(T1_Data!EZ68=-999,"NA",IF(T1_Data!EZ68&lt;1, "&lt;1", IF(T1_Data!EZ68&gt;99, "&gt;99", T1_Data!EZ68))),"-")</f>
        <v>-</v>
      </c>
      <c r="FA70" s="72" t="str">
        <f>IF(ISNUMBER(T1_Data!FA68),IF(T1_Data!FA68=-999,"NA",IF(T1_Data!FA68&lt;1, "&lt;1", IF(T1_Data!FA68&gt;99, "&gt;99", T1_Data!FA68))),"-")</f>
        <v>-</v>
      </c>
      <c r="FB70" s="72" t="str">
        <f>IF(ISNUMBER(T1_Data!FB68),IF(T1_Data!FB68=-999,"NA",IF(T1_Data!FB68&lt;1, "&lt;1", IF(T1_Data!FB68&gt;99, "&gt;99", T1_Data!FB68))),"-")</f>
        <v>-</v>
      </c>
      <c r="FC70" s="72" t="str">
        <f>IF(ISNUMBER(T1_Data!FC68),IF(T1_Data!FC68=-999,"NA",IF(T1_Data!FC68&lt;1, "&lt;1", IF(T1_Data!FC68&gt;99, "&gt;99", T1_Data!FC68))),"-")</f>
        <v>-</v>
      </c>
      <c r="FD70" s="72" t="str">
        <f>IF(ISNUMBER(T1_Data!FD68),IF(T1_Data!FD68=-999,"NA",IF(T1_Data!FD68&lt;1, "&lt;1", IF(T1_Data!FD68&gt;99, "&gt;99", T1_Data!FD68))),"-")</f>
        <v>-</v>
      </c>
      <c r="FE70" s="72" t="str">
        <f>IF(ISNUMBER(T1_Data!FE68),IF(T1_Data!FE68=-999,"NA",IF(T1_Data!FE68&lt;1, "&lt;1", IF(T1_Data!FE68&gt;99, "&gt;99", T1_Data!FE68))),"-")</f>
        <v>-</v>
      </c>
      <c r="FF70" s="72" t="str">
        <f>IF(ISNUMBER(T1_Data!FF68),IF(T1_Data!FF68=-999,"NA",IF(T1_Data!FF68&lt;1, "&lt;1", IF(T1_Data!FF68&gt;99, "&gt;99", T1_Data!FF68))),"-")</f>
        <v>-</v>
      </c>
      <c r="FG70" s="72" t="str">
        <f>IF(ISNUMBER(T1_Data!FG68),IF(T1_Data!FG68=-999,"NA",IF(T1_Data!FG68&lt;1, "&lt;1", IF(T1_Data!FG68&gt;99, "&gt;99", T1_Data!FG68))),"-")</f>
        <v>-</v>
      </c>
      <c r="FH70" s="72" t="str">
        <f>IF(ISNUMBER(T1_Data!FH68),IF(T1_Data!FH68=-999,"NA",IF(T1_Data!FH68&lt;1, "&lt;1", IF(T1_Data!FH68&gt;99, "&gt;99", T1_Data!FH68))),"-")</f>
        <v>-</v>
      </c>
      <c r="FI70" s="72" t="str">
        <f>IF(ISNUMBER(T1_Data!FI68),IF(T1_Data!FI68=-999,"NA",IF(T1_Data!FI68&lt;1, "&lt;1", IF(T1_Data!FI68&gt;99, "&gt;99", T1_Data!FI68))),"-")</f>
        <v>-</v>
      </c>
      <c r="FJ70" s="72" t="str">
        <f>IF(ISNUMBER(T1_Data!FJ68),IF(T1_Data!FJ68=-999,"NA",IF(T1_Data!FJ68&lt;1, "&lt;1", IF(T1_Data!FJ68&gt;99, "&gt;99", T1_Data!FJ68))),"-")</f>
        <v>-</v>
      </c>
      <c r="FK70" s="72" t="str">
        <f>IF(ISNUMBER(T1_Data!FK68),IF(T1_Data!FK68=-999,"NA",IF(T1_Data!FK68&lt;1, "&lt;1", IF(T1_Data!FK68&gt;99, "&gt;99", T1_Data!FK68))),"-")</f>
        <v>-</v>
      </c>
      <c r="FL70" s="72" t="str">
        <f>IF(ISNUMBER(T1_Data!FL68),IF(T1_Data!FL68=-999,"NA",IF(T1_Data!FL68&lt;1, "&lt;1", IF(T1_Data!FL68&gt;99, "&gt;99", T1_Data!FL68))),"-")</f>
        <v>-</v>
      </c>
      <c r="FM70" s="72" t="str">
        <f>IF(ISNUMBER(T1_Data!FM68),IF(T1_Data!FM68=-999,"NA",IF(T1_Data!FM68&lt;1, "&lt;1", IF(T1_Data!FM68&gt;99, "&gt;99", T1_Data!FM68))),"-")</f>
        <v>-</v>
      </c>
      <c r="FN70" s="72" t="str">
        <f>IF(ISNUMBER(T1_Data!FN68),IF(T1_Data!FN68=-999,"NA",IF(T1_Data!FN68&lt;1, "&lt;1", IF(T1_Data!FN68&gt;99, "&gt;99", T1_Data!FN68))),"-")</f>
        <v>-</v>
      </c>
      <c r="FO70" s="72" t="str">
        <f>IF(ISNUMBER(T1_Data!FO68),IF(T1_Data!FO68=-999,"NA",IF(T1_Data!FO68&lt;1, "&lt;1", IF(T1_Data!FO68&gt;99, "&gt;99", T1_Data!FO68))),"-")</f>
        <v>-</v>
      </c>
      <c r="FP70" s="72" t="str">
        <f>IF(ISNUMBER(T1_Data!FP68),IF(T1_Data!FP68=-999,"NA",IF(T1_Data!FP68&lt;1, "&lt;1", IF(T1_Data!FP68&gt;99, "&gt;99", T1_Data!FP68))),"-")</f>
        <v>-</v>
      </c>
      <c r="FQ70" s="72" t="str">
        <f>IF(ISNUMBER(T1_Data!FQ68),IF(T1_Data!FQ68=-999,"NA",IF(T1_Data!FQ68&lt;1, "&lt;1", IF(T1_Data!FQ68&gt;99, "&gt;99", T1_Data!FQ68))),"-")</f>
        <v>-</v>
      </c>
      <c r="FR70" s="72" t="str">
        <f>IF(ISNUMBER(T1_Data!FR68),IF(T1_Data!FR68=-999,"NA",IF(T1_Data!FR68&lt;1, "&lt;1", IF(T1_Data!FR68&gt;99, "&gt;99", T1_Data!FR68))),"-")</f>
        <v>-</v>
      </c>
      <c r="FS70" s="72" t="str">
        <f>IF(ISNUMBER(T1_Data!FS68),IF(T1_Data!FS68=-999,"NA",IF(T1_Data!FS68&lt;1, "&lt;1", IF(T1_Data!FS68&gt;99, "&gt;99", T1_Data!FS68))),"-")</f>
        <v>-</v>
      </c>
      <c r="FT70" s="72" t="str">
        <f>IF(ISNUMBER(T1_Data!FT68),IF(T1_Data!FT68=-999,"NA",IF(T1_Data!FT68&lt;1, "&lt;1", IF(T1_Data!FT68&gt;99, "&gt;99", T1_Data!FT68))),"-")</f>
        <v>-</v>
      </c>
      <c r="FU70" s="72" t="str">
        <f>IF(ISNUMBER(T1_Data!FU68),IF(T1_Data!FU68=-999,"NA",IF(T1_Data!FU68&lt;1, "&lt;1", IF(T1_Data!FU68&gt;99, "&gt;99", T1_Data!FU68))),"-")</f>
        <v>-</v>
      </c>
      <c r="FV70" s="72" t="str">
        <f>IF(ISNUMBER(T1_Data!FV68),IF(T1_Data!FV68=-999,"NA",IF(T1_Data!FV68&lt;1, "&lt;1", IF(T1_Data!FV68&gt;99, "&gt;99", T1_Data!FV68))),"-")</f>
        <v>-</v>
      </c>
      <c r="FW70" s="72" t="str">
        <f>IF(ISNUMBER(T1_Data!FW68),IF(T1_Data!FW68=-999,"NA",IF(T1_Data!FW68&lt;1, "&lt;1", IF(T1_Data!FW68&gt;99, "&gt;99", T1_Data!FW68))),"-")</f>
        <v>-</v>
      </c>
      <c r="FX70" s="71" t="str">
        <f>IF(ISBLANK(T1_Data!FX68), "", T1_Data!FX68)</f>
        <v/>
      </c>
    </row>
    <row r="71" spans="1:180" x14ac:dyDescent="0.25">
      <c r="A71" s="71" t="str">
        <f>IF(ISBLANK(T1_Data!A69), "", T1_Data!A69)</f>
        <v/>
      </c>
      <c r="B71" s="72" t="str">
        <f>IF(ISNUMBER(T1_Data!B69), T1_Data!B69,"-")</f>
        <v>-</v>
      </c>
      <c r="C71" s="72" t="str">
        <f>IF(ISNUMBER(T1_Data!C69),IF(T1_Data!C69=-999,"NA",IF(T1_Data!C69&lt;1, "&lt;1", IF(T1_Data!C69&gt;99, "&gt;99", T1_Data!C69))),"-")</f>
        <v>-</v>
      </c>
      <c r="D71" s="72" t="str">
        <f>IF(ISNUMBER(T1_Data!D69),IF(T1_Data!D69=-999,"NA",IF(T1_Data!D69&lt;1, "&lt;1", IF(T1_Data!D69&gt;99, "&gt;99", T1_Data!D69))),"-")</f>
        <v>-</v>
      </c>
      <c r="E71" s="72" t="str">
        <f>IF(ISNUMBER(T1_Data!E69),IF(T1_Data!E69=-999,"NA",IF(T1_Data!E69&lt;1, "&lt;1", IF(T1_Data!E69&gt;99, "&gt;99", T1_Data!E69))),"-")</f>
        <v>-</v>
      </c>
      <c r="F71" s="72" t="str">
        <f>IF(ISNUMBER(T1_Data!F69),IF(T1_Data!F69=-999,"NA",IF(T1_Data!F69&lt;1, "&lt;1", IF(T1_Data!F69&gt;99, "&gt;99", T1_Data!F69))),"-")</f>
        <v>-</v>
      </c>
      <c r="G71" s="72" t="str">
        <f>IF(ISNUMBER(T1_Data!G69),IF(T1_Data!G69=-999,"NA",IF(T1_Data!G69&lt;1, "&lt;1", IF(T1_Data!G69&gt;99, "&gt;99", T1_Data!G69))),"-")</f>
        <v>-</v>
      </c>
      <c r="H71" s="72" t="str">
        <f>IF(ISNUMBER(T1_Data!H69),IF(T1_Data!H69=-999,"NA",IF(T1_Data!H69&lt;1, "&lt;1", IF(T1_Data!H69&gt;99, "&gt;99", T1_Data!H69))),"-")</f>
        <v>-</v>
      </c>
      <c r="I71" s="72" t="str">
        <f>IF(ISNUMBER(T1_Data!I69),IF(T1_Data!I69=-999,"NA",IF(T1_Data!I69&lt;1, "&lt;1", IF(T1_Data!I69&gt;99, "&gt;99", T1_Data!I69))),"-")</f>
        <v>-</v>
      </c>
      <c r="J71" s="72" t="str">
        <f>IF(ISNUMBER(T1_Data!J69),IF(T1_Data!J69=-999,"NA",IF(T1_Data!J69&lt;1, "&lt;1", IF(T1_Data!J69&gt;99, "&gt;99", T1_Data!J69))),"-")</f>
        <v>-</v>
      </c>
      <c r="K71" s="72" t="str">
        <f>IF(ISNUMBER(T1_Data!K69),IF(T1_Data!K69=-999,"NA",IF(T1_Data!K69&lt;1, "&lt;1", IF(T1_Data!K69&gt;99, "&gt;99", T1_Data!K69))),"-")</f>
        <v>-</v>
      </c>
      <c r="L71" s="72" t="str">
        <f>IF(ISNUMBER(T1_Data!L69),IF(T1_Data!L69=-999,"NA",IF(T1_Data!L69&lt;1, "&lt;1", IF(T1_Data!L69&gt;99, "&gt;99", T1_Data!L69))),"-")</f>
        <v>-</v>
      </c>
      <c r="M71" s="72" t="str">
        <f>IF(ISNUMBER(T1_Data!M69),IF(T1_Data!M69=-999,"NA",IF(T1_Data!M69&lt;1, "&lt;1", IF(T1_Data!M69&gt;99, "&gt;99", T1_Data!M69))),"-")</f>
        <v>-</v>
      </c>
      <c r="N71" s="72" t="str">
        <f>IF(ISNUMBER(T1_Data!N69),IF(T1_Data!N69=-999,"NA",IF(T1_Data!N69&lt;1, "&lt;1", IF(T1_Data!N69&gt;99, "&gt;99", T1_Data!N69))),"-")</f>
        <v>-</v>
      </c>
      <c r="O71" s="72" t="str">
        <f>IF(ISNUMBER(T1_Data!O69),IF(T1_Data!O69=-999,"NA",IF(T1_Data!O69&lt;1, "&lt;1", IF(T1_Data!O69&gt;99, "&gt;99", T1_Data!O69))),"-")</f>
        <v>-</v>
      </c>
      <c r="P71" s="72" t="str">
        <f>IF(ISNUMBER(T1_Data!P69),IF(T1_Data!P69=-999,"NA",IF(T1_Data!P69&lt;1, "&lt;1", IF(T1_Data!P69&gt;99, "&gt;99", T1_Data!P69))),"-")</f>
        <v>-</v>
      </c>
      <c r="Q71" s="72" t="str">
        <f>IF(ISNUMBER(T1_Data!Q69),IF(T1_Data!Q69=-999,"NA",IF(T1_Data!Q69&lt;1, "&lt;1", IF(T1_Data!Q69&gt;99, "&gt;99", T1_Data!Q69))),"-")</f>
        <v>-</v>
      </c>
      <c r="R71" s="72" t="str">
        <f>IF(ISNUMBER(T1_Data!R69),IF(T1_Data!R69=-999,"NA",IF(T1_Data!R69&lt;1, "&lt;1", IF(T1_Data!R69&gt;99, "&gt;99", T1_Data!R69))),"-")</f>
        <v>-</v>
      </c>
      <c r="S71" s="72" t="str">
        <f>IF(ISNUMBER(T1_Data!S69),IF(T1_Data!S69=-999,"NA",IF(T1_Data!S69&lt;1, "&lt;1", IF(T1_Data!S69&gt;99, "&gt;99", T1_Data!S69))),"-")</f>
        <v>-</v>
      </c>
      <c r="T71" s="72" t="str">
        <f>IF(ISNUMBER(T1_Data!T69),IF(T1_Data!T69=-999,"NA",IF(T1_Data!T69&lt;1, "&lt;1", IF(T1_Data!T69&gt;99, "&gt;99", T1_Data!T69))),"-")</f>
        <v>-</v>
      </c>
      <c r="U71" s="72" t="str">
        <f>IF(ISNUMBER(T1_Data!U69),IF(T1_Data!U69=-999,"NA",IF(T1_Data!U69&lt;1, "&lt;1", IF(T1_Data!U69&gt;99, "&gt;99", T1_Data!U69))),"-")</f>
        <v>-</v>
      </c>
      <c r="V71" s="72" t="str">
        <f>IF(ISNUMBER(T1_Data!V69),IF(T1_Data!V69=-999,"NA",IF(T1_Data!V69&lt;1, "&lt;1", IF(T1_Data!V69&gt;99, "&gt;99", T1_Data!V69))),"-")</f>
        <v>-</v>
      </c>
      <c r="W71" s="72" t="str">
        <f>IF(ISNUMBER(T1_Data!W69),IF(T1_Data!W69=-999,"NA",IF(T1_Data!W69&lt;1, "&lt;1", IF(T1_Data!W69&gt;99, "&gt;99", T1_Data!W69))),"-")</f>
        <v>-</v>
      </c>
      <c r="X71" s="72" t="str">
        <f>IF(ISNUMBER(T1_Data!X69),IF(T1_Data!X69=-999,"NA",IF(T1_Data!X69&lt;1, "&lt;1", IF(T1_Data!X69&gt;99, "&gt;99", T1_Data!X69))),"-")</f>
        <v>-</v>
      </c>
      <c r="Y71" s="72" t="str">
        <f>IF(ISNUMBER(T1_Data!Y69),IF(T1_Data!Y69=-999,"NA",IF(T1_Data!Y69&lt;1, "&lt;1", IF(T1_Data!Y69&gt;99, "&gt;99", T1_Data!Y69))),"-")</f>
        <v>-</v>
      </c>
      <c r="Z71" s="72" t="str">
        <f>IF(ISNUMBER(T1_Data!Z69),IF(T1_Data!Z69=-999,"NA",IF(T1_Data!Z69&lt;1, "&lt;1", IF(T1_Data!Z69&gt;99, "&gt;99", T1_Data!Z69))),"-")</f>
        <v>-</v>
      </c>
      <c r="AA71" s="72" t="str">
        <f>IF(ISNUMBER(T1_Data!AA69),IF(T1_Data!AA69=-999,"NA",IF(T1_Data!AA69&lt;1, "&lt;1", IF(T1_Data!AA69&gt;99, "&gt;99", T1_Data!AA69))),"-")</f>
        <v>-</v>
      </c>
      <c r="AB71" s="72" t="str">
        <f>IF(ISNUMBER(T1_Data!AB69),IF(T1_Data!AB69=-999,"NA",IF(T1_Data!AB69&lt;1, "&lt;1", IF(T1_Data!AB69&gt;99, "&gt;99", T1_Data!AB69))),"-")</f>
        <v>-</v>
      </c>
      <c r="AC71" s="72" t="str">
        <f>IF(ISNUMBER(T1_Data!AC69),IF(T1_Data!AC69=-999,"NA",IF(T1_Data!AC69&lt;1, "&lt;1", IF(T1_Data!AC69&gt;99, "&gt;99", T1_Data!AC69))),"-")</f>
        <v>-</v>
      </c>
      <c r="AD71" s="72" t="str">
        <f>IF(ISNUMBER(T1_Data!AD69),IF(T1_Data!AD69=-999,"NA",IF(T1_Data!AD69&lt;1, "&lt;1", IF(T1_Data!AD69&gt;99, "&gt;99", T1_Data!AD69))),"-")</f>
        <v>-</v>
      </c>
      <c r="AE71" s="72" t="str">
        <f>IF(ISNUMBER(T1_Data!AE69),IF(T1_Data!AE69=-999,"NA",IF(T1_Data!AE69&lt;1, "&lt;1", IF(T1_Data!AE69&gt;99, "&gt;99", T1_Data!AE69))),"-")</f>
        <v>-</v>
      </c>
      <c r="AF71" s="72" t="str">
        <f>IF(ISNUMBER(T1_Data!AF69),IF(T1_Data!AF69=-999,"NA",IF(T1_Data!AF69&lt;1, "&lt;1", IF(T1_Data!AF69&gt;99, "&gt;99", T1_Data!AF69))),"-")</f>
        <v>-</v>
      </c>
      <c r="AG71" s="72" t="str">
        <f>IF(ISNUMBER(T1_Data!AG69),IF(T1_Data!AG69=-999,"NA",IF(T1_Data!AG69&lt;1, "&lt;1", IF(T1_Data!AG69&gt;99, "&gt;99", T1_Data!AG69))),"-")</f>
        <v>-</v>
      </c>
      <c r="AH71" s="72" t="str">
        <f>IF(ISNUMBER(T1_Data!AH69),IF(T1_Data!AH69=-999,"NA",IF(T1_Data!AH69&lt;1, "&lt;1", IF(T1_Data!AH69&gt;99, "&gt;99", T1_Data!AH69))),"-")</f>
        <v>-</v>
      </c>
      <c r="AI71" s="72" t="str">
        <f>IF(ISNUMBER(T1_Data!AI69),IF(T1_Data!AI69=-999,"NA",IF(T1_Data!AI69&lt;1, "&lt;1", IF(T1_Data!AI69&gt;99, "&gt;99", T1_Data!AI69))),"-")</f>
        <v>-</v>
      </c>
      <c r="AJ71" s="72" t="str">
        <f>IF(ISNUMBER(T1_Data!AJ69),IF(T1_Data!AJ69=-999,"NA",IF(T1_Data!AJ69&lt;1, "&lt;1", IF(T1_Data!AJ69&gt;99, "&gt;99", T1_Data!AJ69))),"-")</f>
        <v>-</v>
      </c>
      <c r="AK71" s="72" t="str">
        <f>IF(ISNUMBER(T1_Data!AK69),IF(T1_Data!AK69=-999,"NA",IF(T1_Data!AK69&lt;1, "&lt;1", IF(T1_Data!AK69&gt;99, "&gt;99", T1_Data!AK69))),"-")</f>
        <v>-</v>
      </c>
      <c r="AL71" s="72" t="str">
        <f>IF(ISNUMBER(T1_Data!AL69),IF(T1_Data!AL69=-999,"NA",IF(T1_Data!AL69&lt;1, "&lt;1", IF(T1_Data!AL69&gt;99, "&gt;99", T1_Data!AL69))),"-")</f>
        <v>-</v>
      </c>
      <c r="AM71" s="72" t="str">
        <f>IF(ISNUMBER(T1_Data!AM69),IF(T1_Data!AM69=-999,"NA",IF(T1_Data!AM69&lt;1, "&lt;1", IF(T1_Data!AM69&gt;99, "&gt;99", T1_Data!AM69))),"-")</f>
        <v>-</v>
      </c>
      <c r="AN71" s="72" t="str">
        <f>IF(ISNUMBER(T1_Data!AN69),IF(T1_Data!AN69=-999,"NA",IF(T1_Data!AN69&lt;1, "&lt;1", IF(T1_Data!AN69&gt;99, "&gt;99", T1_Data!AN69))),"-")</f>
        <v>-</v>
      </c>
      <c r="AO71" s="72" t="str">
        <f>IF(ISNUMBER(T1_Data!AO69),IF(T1_Data!AO69=-999,"NA",IF(T1_Data!AO69&lt;1, "&lt;1", IF(T1_Data!AO69&gt;99, "&gt;99", T1_Data!AO69))),"-")</f>
        <v>-</v>
      </c>
      <c r="AP71" s="72" t="str">
        <f>IF(ISNUMBER(T1_Data!AP69),IF(T1_Data!AP69=-999,"NA",IF(T1_Data!AP69&lt;1, "&lt;1", IF(T1_Data!AP69&gt;99, "&gt;99", T1_Data!AP69))),"-")</f>
        <v>-</v>
      </c>
      <c r="AQ71" s="72" t="str">
        <f>IF(ISNUMBER(T1_Data!AQ69),IF(T1_Data!AQ69=-999,"NA",IF(T1_Data!AQ69&lt;1, "&lt;1", IF(T1_Data!AQ69&gt;99, "&gt;99", T1_Data!AQ69))),"-")</f>
        <v>-</v>
      </c>
      <c r="AR71" s="72" t="str">
        <f>IF(ISNUMBER(T1_Data!AR69),IF(T1_Data!AR69=-999,"NA",IF(T1_Data!AR69&lt;1, "&lt;1", IF(T1_Data!AR69&gt;99, "&gt;99", T1_Data!AR69))),"-")</f>
        <v>-</v>
      </c>
      <c r="AS71" s="72" t="str">
        <f>IF(ISNUMBER(T1_Data!AS69),IF(T1_Data!AS69=-999,"NA",IF(T1_Data!AS69&lt;1, "&lt;1", IF(T1_Data!AS69&gt;99, "&gt;99", T1_Data!AS69))),"-")</f>
        <v>-</v>
      </c>
      <c r="AT71" s="72" t="str">
        <f>IF(ISNUMBER(T1_Data!AT69),IF(T1_Data!AT69=-999,"NA",IF(T1_Data!AT69&lt;1, "&lt;1", IF(T1_Data!AT69&gt;99, "&gt;99", T1_Data!AT69))),"-")</f>
        <v>-</v>
      </c>
      <c r="AU71" s="72" t="str">
        <f>IF(ISNUMBER(T1_Data!AU69),IF(T1_Data!AU69=-999,"NA",IF(T1_Data!AU69&lt;1, "&lt;1", IF(T1_Data!AU69&gt;99, "&gt;99", T1_Data!AU69))),"-")</f>
        <v>-</v>
      </c>
      <c r="AV71" s="72" t="str">
        <f>IF(ISNUMBER(T1_Data!AV69),IF(T1_Data!AV69=-999,"NA",IF(T1_Data!AV69&lt;1, "&lt;1", IF(T1_Data!AV69&gt;99, "&gt;99", T1_Data!AV69))),"-")</f>
        <v>-</v>
      </c>
      <c r="AW71" s="72" t="str">
        <f>IF(ISNUMBER(T1_Data!AW69),IF(T1_Data!AW69=-999,"NA",IF(T1_Data!AW69&lt;1, "&lt;1", IF(T1_Data!AW69&gt;99, "&gt;99", T1_Data!AW69))),"-")</f>
        <v>-</v>
      </c>
      <c r="AX71" s="72" t="str">
        <f>IF(ISNUMBER(T1_Data!AX69),IF(T1_Data!AX69=-999,"NA",IF(T1_Data!AX69&lt;1, "&lt;1", IF(T1_Data!AX69&gt;99, "&gt;99", T1_Data!AX69))),"-")</f>
        <v>-</v>
      </c>
      <c r="AY71" s="72" t="str">
        <f>IF(ISNUMBER(T1_Data!AY69),IF(T1_Data!AY69=-999,"NA",IF(T1_Data!AY69&lt;1, "&lt;1", IF(T1_Data!AY69&gt;99, "&gt;99", T1_Data!AY69))),"-")</f>
        <v>-</v>
      </c>
      <c r="AZ71" s="72" t="str">
        <f>IF(ISNUMBER(T1_Data!AZ69),IF(T1_Data!AZ69=-999,"NA",IF(T1_Data!AZ69&lt;1, "&lt;1", IF(T1_Data!AZ69&gt;99, "&gt;99", T1_Data!AZ69))),"-")</f>
        <v>-</v>
      </c>
      <c r="BA71" s="72" t="str">
        <f>IF(ISNUMBER(T1_Data!BA69),IF(T1_Data!BA69=-999,"NA",IF(T1_Data!BA69&lt;1, "&lt;1", IF(T1_Data!BA69&gt;99, "&gt;99", T1_Data!BA69))),"-")</f>
        <v>-</v>
      </c>
      <c r="BB71" s="72" t="str">
        <f>IF(ISNUMBER(T1_Data!BB69),IF(T1_Data!BB69=-999,"NA",IF(T1_Data!BB69&lt;1, "&lt;1", IF(T1_Data!BB69&gt;99, "&gt;99", T1_Data!BB69))),"-")</f>
        <v>-</v>
      </c>
      <c r="BC71" s="72" t="str">
        <f>IF(ISNUMBER(T1_Data!BC69),IF(T1_Data!BC69=-999,"NA",IF(T1_Data!BC69&lt;1, "&lt;1", IF(T1_Data!BC69&gt;99, "&gt;99", T1_Data!BC69))),"-")</f>
        <v>-</v>
      </c>
      <c r="BD71" s="72" t="str">
        <f>IF(ISNUMBER(T1_Data!BD69),IF(T1_Data!BD69=-999,"NA",IF(T1_Data!BD69&lt;1, "&lt;1", IF(T1_Data!BD69&gt;99, "&gt;99", T1_Data!BD69))),"-")</f>
        <v>-</v>
      </c>
      <c r="BE71" s="72" t="str">
        <f>IF(ISNUMBER(T1_Data!BE69),IF(T1_Data!BE69=-999,"NA",IF(T1_Data!BE69&lt;1, "&lt;1", IF(T1_Data!BE69&gt;99, "&gt;99", T1_Data!BE69))),"-")</f>
        <v>-</v>
      </c>
      <c r="BF71" s="72" t="str">
        <f>IF(ISNUMBER(T1_Data!BF69),IF(T1_Data!BF69=-999,"NA",IF(T1_Data!BF69&lt;1, "&lt;1", IF(T1_Data!BF69&gt;99, "&gt;99", T1_Data!BF69))),"-")</f>
        <v>-</v>
      </c>
      <c r="BG71" s="72" t="str">
        <f>IF(ISNUMBER(T1_Data!BG69),IF(T1_Data!BG69=-999,"NA",IF(T1_Data!BG69&lt;1, "&lt;1", IF(T1_Data!BG69&gt;99, "&gt;99", T1_Data!BG69))),"-")</f>
        <v>-</v>
      </c>
      <c r="BH71" s="72" t="str">
        <f>IF(ISNUMBER(T1_Data!BH69),IF(T1_Data!BH69=-999,"NA",IF(T1_Data!BH69&lt;1, "&lt;1", IF(T1_Data!BH69&gt;99, "&gt;99", T1_Data!BH69))),"-")</f>
        <v>-</v>
      </c>
      <c r="BI71" s="72" t="str">
        <f>IF(ISNUMBER(T1_Data!BI69),IF(T1_Data!BI69=-999,"NA",IF(T1_Data!BI69&lt;1, "&lt;1", IF(T1_Data!BI69&gt;99, "&gt;99", T1_Data!BI69))),"-")</f>
        <v>-</v>
      </c>
      <c r="BJ71" s="72" t="str">
        <f>IF(ISNUMBER(T1_Data!BJ69),IF(T1_Data!BJ69=-999,"NA",IF(T1_Data!BJ69&lt;1, "&lt;1", IF(T1_Data!BJ69&gt;99, "&gt;99", T1_Data!BJ69))),"-")</f>
        <v>-</v>
      </c>
      <c r="BK71" s="72" t="str">
        <f>IF(ISNUMBER(T1_Data!BK69),IF(T1_Data!BK69=-999,"NA",IF(T1_Data!BK69&lt;1, "&lt;1", IF(T1_Data!BK69&gt;99, "&gt;99", T1_Data!BK69))),"-")</f>
        <v>-</v>
      </c>
      <c r="BL71" s="72" t="str">
        <f>IF(ISNUMBER(T1_Data!BL69),IF(T1_Data!BL69=-999,"NA",IF(T1_Data!BL69&lt;1, "&lt;1", IF(T1_Data!BL69&gt;99, "&gt;99", T1_Data!BL69))),"-")</f>
        <v>-</v>
      </c>
      <c r="BM71" s="72" t="str">
        <f>IF(ISNUMBER(T1_Data!BM69),IF(T1_Data!BM69=-999,"NA",IF(T1_Data!BM69&lt;1, "&lt;1", IF(T1_Data!BM69&gt;99, "&gt;99", T1_Data!BM69))),"-")</f>
        <v>-</v>
      </c>
      <c r="BN71" s="72" t="str">
        <f>IF(ISNUMBER(T1_Data!BN69),IF(T1_Data!BN69=-999,"NA",IF(T1_Data!BN69&lt;1, "&lt;1", IF(T1_Data!BN69&gt;99, "&gt;99", T1_Data!BN69))),"-")</f>
        <v>-</v>
      </c>
      <c r="BO71" s="72" t="str">
        <f>IF(ISNUMBER(T1_Data!BO69),IF(T1_Data!BO69=-999,"NA",IF(T1_Data!BO69&lt;1, "&lt;1", IF(T1_Data!BO69&gt;99, "&gt;99", T1_Data!BO69))),"-")</f>
        <v>-</v>
      </c>
      <c r="BP71" s="72" t="str">
        <f>IF(ISNUMBER(T1_Data!BP69),IF(T1_Data!BP69=-999,"NA",IF(T1_Data!BP69&lt;1, "&lt;1", IF(T1_Data!BP69&gt;99, "&gt;99", T1_Data!BP69))),"-")</f>
        <v>-</v>
      </c>
      <c r="BQ71" s="72" t="str">
        <f>IF(ISNUMBER(T1_Data!BQ69),IF(T1_Data!BQ69=-999,"NA",IF(T1_Data!BQ69&lt;1, "&lt;1", IF(T1_Data!BQ69&gt;99, "&gt;99", T1_Data!BQ69))),"-")</f>
        <v>-</v>
      </c>
      <c r="BR71" s="72" t="str">
        <f>IF(ISNUMBER(T1_Data!BR69),IF(T1_Data!BR69=-999,"NA",IF(T1_Data!BR69&lt;1, "&lt;1", IF(T1_Data!BR69&gt;99, "&gt;99", T1_Data!BR69))),"-")</f>
        <v>-</v>
      </c>
      <c r="BS71" s="72" t="str">
        <f>IF(ISNUMBER(T1_Data!BS69),IF(T1_Data!BS69=-999,"NA",IF(T1_Data!BS69&lt;1, "&lt;1", IF(T1_Data!BS69&gt;99, "&gt;99", T1_Data!BS69))),"-")</f>
        <v>-</v>
      </c>
      <c r="BT71" s="72" t="str">
        <f>IF(ISNUMBER(T1_Data!BT69),IF(T1_Data!BT69=-999,"NA",IF(T1_Data!BT69&lt;1, "&lt;1", IF(T1_Data!BT69&gt;99, "&gt;99", T1_Data!BT69))),"-")</f>
        <v>-</v>
      </c>
      <c r="BU71" s="72" t="str">
        <f>IF(ISNUMBER(T1_Data!BU69),IF(T1_Data!BU69=-999,"NA",IF(T1_Data!BU69&lt;1, "&lt;1", IF(T1_Data!BU69&gt;99, "&gt;99", T1_Data!BU69))),"-")</f>
        <v>-</v>
      </c>
      <c r="BV71" s="72" t="str">
        <f>IF(ISNUMBER(T1_Data!BV69),IF(T1_Data!BV69=-999,"NA",IF(T1_Data!BV69&lt;1, "&lt;1", IF(T1_Data!BV69&gt;99, "&gt;99", T1_Data!BV69))),"-")</f>
        <v>-</v>
      </c>
      <c r="BW71" s="72" t="str">
        <f>IF(ISNUMBER(T1_Data!BW69),IF(T1_Data!BW69=-999,"NA",IF(T1_Data!BW69&lt;1, "&lt;1", IF(T1_Data!BW69&gt;99, "&gt;99", T1_Data!BW69))),"-")</f>
        <v>-</v>
      </c>
      <c r="BX71" s="72" t="str">
        <f>IF(ISNUMBER(T1_Data!BX69),IF(T1_Data!BX69=-999,"NA",IF(T1_Data!BX69&lt;1, "&lt;1", IF(T1_Data!BX69&gt;99, "&gt;99", T1_Data!BX69))),"-")</f>
        <v>-</v>
      </c>
      <c r="BY71" s="72" t="str">
        <f>IF(ISNUMBER(T1_Data!BY69),IF(T1_Data!BY69=-999,"NA",IF(T1_Data!BY69&lt;1, "&lt;1", IF(T1_Data!BY69&gt;99, "&gt;99", T1_Data!BY69))),"-")</f>
        <v>-</v>
      </c>
      <c r="BZ71" s="72" t="str">
        <f>IF(ISNUMBER(T1_Data!BZ69),IF(T1_Data!BZ69=-999,"NA",IF(T1_Data!BZ69&lt;1, "&lt;1", IF(T1_Data!BZ69&gt;99, "&gt;99", T1_Data!BZ69))),"-")</f>
        <v>-</v>
      </c>
      <c r="CA71" s="72" t="str">
        <f>IF(ISNUMBER(T1_Data!CA69),IF(T1_Data!CA69=-999,"NA",IF(T1_Data!CA69&lt;1, "&lt;1", IF(T1_Data!CA69&gt;99, "&gt;99", T1_Data!CA69))),"-")</f>
        <v>-</v>
      </c>
      <c r="CB71" s="72" t="str">
        <f>IF(ISNUMBER(T1_Data!CB69),IF(T1_Data!CB69=-999,"NA",IF(T1_Data!CB69&lt;1, "&lt;1", IF(T1_Data!CB69&gt;99, "&gt;99", T1_Data!CB69))),"-")</f>
        <v>-</v>
      </c>
      <c r="CC71" s="72" t="str">
        <f>IF(ISNUMBER(T1_Data!CC69),IF(T1_Data!CC69=-999,"NA",IF(T1_Data!CC69&lt;1, "&lt;1", IF(T1_Data!CC69&gt;99, "&gt;99", T1_Data!CC69))),"-")</f>
        <v>-</v>
      </c>
      <c r="CD71" s="72" t="str">
        <f>IF(ISNUMBER(T1_Data!CD69),IF(T1_Data!CD69=-999,"NA",IF(T1_Data!CD69&lt;1, "&lt;1", IF(T1_Data!CD69&gt;99, "&gt;99", T1_Data!CD69))),"-")</f>
        <v>-</v>
      </c>
      <c r="CE71" s="72" t="str">
        <f>IF(ISNUMBER(T1_Data!CE69),IF(T1_Data!CE69=-999,"NA",IF(T1_Data!CE69&lt;1, "&lt;1", IF(T1_Data!CE69&gt;99, "&gt;99", T1_Data!CE69))),"-")</f>
        <v>-</v>
      </c>
      <c r="CF71" s="72" t="str">
        <f>IF(ISNUMBER(T1_Data!CF69),IF(T1_Data!CF69=-999,"NA",IF(T1_Data!CF69&lt;1, "&lt;1", IF(T1_Data!CF69&gt;99, "&gt;99", T1_Data!CF69))),"-")</f>
        <v>-</v>
      </c>
      <c r="CG71" s="72" t="str">
        <f>IF(ISNUMBER(T1_Data!CG69),IF(T1_Data!CG69=-999,"NA",IF(T1_Data!CG69&lt;1, "&lt;1", IF(T1_Data!CG69&gt;99, "&gt;99", T1_Data!CG69))),"-")</f>
        <v>-</v>
      </c>
      <c r="CH71" s="72" t="str">
        <f>IF(ISNUMBER(T1_Data!CH69),IF(T1_Data!CH69=-999,"NA",IF(T1_Data!CH69&lt;1, "&lt;1", IF(T1_Data!CH69&gt;99, "&gt;99", T1_Data!CH69))),"-")</f>
        <v>-</v>
      </c>
      <c r="CI71" s="72" t="str">
        <f>IF(ISNUMBER(T1_Data!CI69),IF(T1_Data!CI69=-999,"NA",IF(T1_Data!CI69&lt;1, "&lt;1", IF(T1_Data!CI69&gt;99, "&gt;99", T1_Data!CI69))),"-")</f>
        <v>-</v>
      </c>
      <c r="CJ71" s="72" t="str">
        <f>IF(ISNUMBER(T1_Data!CJ69),IF(T1_Data!CJ69=-999,"NA",IF(T1_Data!CJ69&lt;1, "&lt;1", IF(T1_Data!CJ69&gt;99, "&gt;99", T1_Data!CJ69))),"-")</f>
        <v>-</v>
      </c>
      <c r="CK71" s="72" t="str">
        <f>IF(ISNUMBER(T1_Data!CK69),IF(T1_Data!CK69=-999,"NA",IF(T1_Data!CK69&lt;1, "&lt;1", IF(T1_Data!CK69&gt;99, "&gt;99", T1_Data!CK69))),"-")</f>
        <v>-</v>
      </c>
      <c r="CL71" s="72" t="str">
        <f>IF(ISNUMBER(T1_Data!CL69),IF(T1_Data!CL69=-999,"NA",IF(T1_Data!CL69&lt;1, "&lt;1", IF(T1_Data!CL69&gt;99, "&gt;99", T1_Data!CL69))),"-")</f>
        <v>-</v>
      </c>
      <c r="CM71" s="72" t="str">
        <f>IF(ISNUMBER(T1_Data!CM69),IF(T1_Data!CM69=-999,"NA",IF(T1_Data!CM69&lt;1, "&lt;1", IF(T1_Data!CM69&gt;99, "&gt;99", T1_Data!CM69))),"-")</f>
        <v>-</v>
      </c>
      <c r="CN71" s="72" t="str">
        <f>IF(ISNUMBER(T1_Data!CN69),IF(T1_Data!CN69=-999,"NA",IF(T1_Data!CN69&lt;1, "&lt;1", IF(T1_Data!CN69&gt;99, "&gt;99", T1_Data!CN69))),"-")</f>
        <v>-</v>
      </c>
      <c r="CO71" s="72" t="str">
        <f>IF(ISNUMBER(T1_Data!CO69),IF(T1_Data!CO69=-999,"NA",IF(T1_Data!CO69&lt;1, "&lt;1", IF(T1_Data!CO69&gt;99, "&gt;99", T1_Data!CO69))),"-")</f>
        <v>-</v>
      </c>
      <c r="CP71" s="72" t="str">
        <f>IF(ISNUMBER(T1_Data!CP69),IF(T1_Data!CP69=-999,"NA",IF(T1_Data!CP69&lt;1, "&lt;1", IF(T1_Data!CP69&gt;99, "&gt;99", T1_Data!CP69))),"-")</f>
        <v>-</v>
      </c>
      <c r="CQ71" s="72" t="str">
        <f>IF(ISNUMBER(T1_Data!CQ69),IF(T1_Data!CQ69=-999,"NA",IF(T1_Data!CQ69&lt;1, "&lt;1", IF(T1_Data!CQ69&gt;99, "&gt;99", T1_Data!CQ69))),"-")</f>
        <v>-</v>
      </c>
      <c r="CR71" s="72" t="str">
        <f>IF(ISNUMBER(T1_Data!CR69),IF(T1_Data!CR69=-999,"NA",IF(T1_Data!CR69&lt;1, "&lt;1", IF(T1_Data!CR69&gt;99, "&gt;99", T1_Data!CR69))),"-")</f>
        <v>-</v>
      </c>
      <c r="CS71" s="72" t="str">
        <f>IF(ISNUMBER(T1_Data!CS69),IF(T1_Data!CS69=-999,"NA",IF(T1_Data!CS69&lt;1, "&lt;1", IF(T1_Data!CS69&gt;99, "&gt;99", T1_Data!CS69))),"-")</f>
        <v>-</v>
      </c>
      <c r="CT71" s="72" t="str">
        <f>IF(ISNUMBER(T1_Data!CT69),IF(T1_Data!CT69=-999,"NA",IF(T1_Data!CT69&lt;1, "&lt;1", IF(T1_Data!CT69&gt;99, "&gt;99", T1_Data!CT69))),"-")</f>
        <v>-</v>
      </c>
      <c r="CU71" s="72" t="str">
        <f>IF(ISNUMBER(T1_Data!CU69),IF(T1_Data!CU69=-999,"NA",IF(T1_Data!CU69&lt;1, "&lt;1", IF(T1_Data!CU69&gt;99, "&gt;99", T1_Data!CU69))),"-")</f>
        <v>-</v>
      </c>
      <c r="CV71" s="72" t="str">
        <f>IF(ISNUMBER(T1_Data!CV69),IF(T1_Data!CV69=-999,"NA",IF(T1_Data!CV69&lt;1, "&lt;1", IF(T1_Data!CV69&gt;99, "&gt;99", T1_Data!CV69))),"-")</f>
        <v>-</v>
      </c>
      <c r="CW71" s="72" t="str">
        <f>IF(ISNUMBER(T1_Data!CW69),IF(T1_Data!CW69=-999,"NA",IF(T1_Data!CW69&lt;1, "&lt;1", IF(T1_Data!CW69&gt;99, "&gt;99", T1_Data!CW69))),"-")</f>
        <v>-</v>
      </c>
      <c r="CX71" s="72" t="str">
        <f>IF(ISNUMBER(T1_Data!CX69),IF(T1_Data!CX69=-999,"NA",IF(T1_Data!CX69&lt;1, "&lt;1", IF(T1_Data!CX69&gt;99, "&gt;99", T1_Data!CX69))),"-")</f>
        <v>-</v>
      </c>
      <c r="CY71" s="72" t="str">
        <f>IF(ISNUMBER(T1_Data!CY69),IF(T1_Data!CY69=-999,"NA",IF(T1_Data!CY69&lt;1, "&lt;1", IF(T1_Data!CY69&gt;99, "&gt;99", T1_Data!CY69))),"-")</f>
        <v>-</v>
      </c>
      <c r="CZ71" s="72" t="str">
        <f>IF(ISNUMBER(T1_Data!CZ69),IF(T1_Data!CZ69=-999,"NA",IF(T1_Data!CZ69&lt;1, "&lt;1", IF(T1_Data!CZ69&gt;99, "&gt;99", T1_Data!CZ69))),"-")</f>
        <v>-</v>
      </c>
      <c r="DA71" s="72" t="str">
        <f>IF(ISNUMBER(T1_Data!DA69),IF(T1_Data!DA69=-999,"NA",IF(T1_Data!DA69&lt;1, "&lt;1", IF(T1_Data!DA69&gt;99, "&gt;99", T1_Data!DA69))),"-")</f>
        <v>-</v>
      </c>
      <c r="DB71" s="72" t="str">
        <f>IF(ISNUMBER(T1_Data!DB69),IF(T1_Data!DB69=-999,"NA",IF(T1_Data!DB69&lt;1, "&lt;1", IF(T1_Data!DB69&gt;99, "&gt;99", T1_Data!DB69))),"-")</f>
        <v>-</v>
      </c>
      <c r="DC71" s="72" t="str">
        <f>IF(ISNUMBER(T1_Data!DC69),IF(T1_Data!DC69=-999,"NA",IF(T1_Data!DC69&lt;1, "&lt;1", IF(T1_Data!DC69&gt;99, "&gt;99", T1_Data!DC69))),"-")</f>
        <v>-</v>
      </c>
      <c r="DD71" s="72" t="str">
        <f>IF(ISNUMBER(T1_Data!DD69),IF(T1_Data!DD69=-999,"NA",IF(T1_Data!DD69&lt;1, "&lt;1", IF(T1_Data!DD69&gt;99, "&gt;99", T1_Data!DD69))),"-")</f>
        <v>-</v>
      </c>
      <c r="DE71" s="72" t="str">
        <f>IF(ISNUMBER(T1_Data!DE69),IF(T1_Data!DE69=-999,"NA",IF(T1_Data!DE69&lt;1, "&lt;1", IF(T1_Data!DE69&gt;99, "&gt;99", T1_Data!DE69))),"-")</f>
        <v>-</v>
      </c>
      <c r="DF71" s="72" t="str">
        <f>IF(ISNUMBER(T1_Data!DF69),IF(T1_Data!DF69=-999,"NA",IF(T1_Data!DF69&lt;1, "&lt;1", IF(T1_Data!DF69&gt;99, "&gt;99", T1_Data!DF69))),"-")</f>
        <v>-</v>
      </c>
      <c r="DG71" s="72" t="str">
        <f>IF(ISNUMBER(T1_Data!DG69),IF(T1_Data!DG69=-999,"NA",IF(T1_Data!DG69&lt;1, "&lt;1", IF(T1_Data!DG69&gt;99, "&gt;99", T1_Data!DG69))),"-")</f>
        <v>-</v>
      </c>
      <c r="DH71" s="72" t="str">
        <f>IF(ISNUMBER(T1_Data!DH69),IF(T1_Data!DH69=-999,"NA",IF(T1_Data!DH69&lt;1, "&lt;1", IF(T1_Data!DH69&gt;99, "&gt;99", T1_Data!DH69))),"-")</f>
        <v>-</v>
      </c>
      <c r="DI71" s="72" t="str">
        <f>IF(ISNUMBER(T1_Data!DI69),IF(T1_Data!DI69=-999,"NA",IF(T1_Data!DI69&lt;1, "&lt;1", IF(T1_Data!DI69&gt;99, "&gt;99", T1_Data!DI69))),"-")</f>
        <v>-</v>
      </c>
      <c r="DJ71" s="72" t="str">
        <f>IF(ISNUMBER(T1_Data!DJ69),IF(T1_Data!DJ69=-999,"NA",IF(T1_Data!DJ69&lt;1, "&lt;1", IF(T1_Data!DJ69&gt;99, "&gt;99", T1_Data!DJ69))),"-")</f>
        <v>-</v>
      </c>
      <c r="DK71" s="72" t="str">
        <f>IF(ISNUMBER(T1_Data!DK69),IF(T1_Data!DK69=-999,"NA",IF(T1_Data!DK69&lt;1, "&lt;1", IF(T1_Data!DK69&gt;99, "&gt;99", T1_Data!DK69))),"-")</f>
        <v>-</v>
      </c>
      <c r="DL71" s="72" t="str">
        <f>IF(ISNUMBER(T1_Data!DL69),IF(T1_Data!DL69=-999,"NA",IF(T1_Data!DL69&lt;1, "&lt;1", IF(T1_Data!DL69&gt;99, "&gt;99", T1_Data!DL69))),"-")</f>
        <v>-</v>
      </c>
      <c r="DM71" s="72" t="str">
        <f>IF(ISNUMBER(T1_Data!DM69),IF(T1_Data!DM69=-999,"NA",IF(T1_Data!DM69&lt;1, "&lt;1", IF(T1_Data!DM69&gt;99, "&gt;99", T1_Data!DM69))),"-")</f>
        <v>-</v>
      </c>
      <c r="DN71" s="72" t="str">
        <f>IF(ISNUMBER(T1_Data!DN69),IF(T1_Data!DN69=-999,"NA",IF(T1_Data!DN69&lt;1, "&lt;1", IF(T1_Data!DN69&gt;99, "&gt;99", T1_Data!DN69))),"-")</f>
        <v>-</v>
      </c>
      <c r="DO71" s="72" t="str">
        <f>IF(ISNUMBER(T1_Data!DO69),IF(T1_Data!DO69=-999,"NA",IF(T1_Data!DO69&lt;1, "&lt;1", IF(T1_Data!DO69&gt;99, "&gt;99", T1_Data!DO69))),"-")</f>
        <v>-</v>
      </c>
      <c r="DP71" s="72" t="str">
        <f>IF(ISNUMBER(T1_Data!DP69),IF(T1_Data!DP69=-999,"NA",IF(T1_Data!DP69&lt;1, "&lt;1", IF(T1_Data!DP69&gt;99, "&gt;99", T1_Data!DP69))),"-")</f>
        <v>-</v>
      </c>
      <c r="DQ71" s="72" t="str">
        <f>IF(ISNUMBER(T1_Data!DQ69),IF(T1_Data!DQ69=-999,"NA",IF(T1_Data!DQ69&lt;1, "&lt;1", IF(T1_Data!DQ69&gt;99, "&gt;99", T1_Data!DQ69))),"-")</f>
        <v>-</v>
      </c>
      <c r="DR71" s="72" t="str">
        <f>IF(ISNUMBER(T1_Data!DR69),IF(T1_Data!DR69=-999,"NA",IF(T1_Data!DR69&lt;1, "&lt;1", IF(T1_Data!DR69&gt;99, "&gt;99", T1_Data!DR69))),"-")</f>
        <v>-</v>
      </c>
      <c r="DS71" s="72" t="str">
        <f>IF(ISNUMBER(T1_Data!DS69),IF(T1_Data!DS69=-999,"NA",IF(T1_Data!DS69&lt;1, "&lt;1", IF(T1_Data!DS69&gt;99, "&gt;99", T1_Data!DS69))),"-")</f>
        <v>-</v>
      </c>
      <c r="DT71" s="72" t="str">
        <f>IF(ISNUMBER(T1_Data!DT69),IF(T1_Data!DT69=-999,"NA",IF(T1_Data!DT69&lt;1, "&lt;1", IF(T1_Data!DT69&gt;99, "&gt;99", T1_Data!DT69))),"-")</f>
        <v>-</v>
      </c>
      <c r="DU71" s="72" t="str">
        <f>IF(ISNUMBER(T1_Data!DU69),IF(T1_Data!DU69=-999,"NA",IF(T1_Data!DU69&lt;1, "&lt;1", IF(T1_Data!DU69&gt;99, "&gt;99", T1_Data!DU69))),"-")</f>
        <v>-</v>
      </c>
      <c r="DV71" s="72" t="str">
        <f>IF(ISNUMBER(T1_Data!DV69),IF(T1_Data!DV69=-999,"NA",IF(T1_Data!DV69&lt;1, "&lt;1", IF(T1_Data!DV69&gt;99, "&gt;99", T1_Data!DV69))),"-")</f>
        <v>-</v>
      </c>
      <c r="DW71" s="72" t="str">
        <f>IF(ISNUMBER(T1_Data!DW69),IF(T1_Data!DW69=-999,"NA",IF(T1_Data!DW69&lt;1, "&lt;1", IF(T1_Data!DW69&gt;99, "&gt;99", T1_Data!DW69))),"-")</f>
        <v>-</v>
      </c>
      <c r="DX71" s="72" t="str">
        <f>IF(ISNUMBER(T1_Data!DX69),IF(T1_Data!DX69=-999,"NA",IF(T1_Data!DX69&lt;1, "&lt;1", IF(T1_Data!DX69&gt;99, "&gt;99", T1_Data!DX69))),"-")</f>
        <v>-</v>
      </c>
      <c r="DY71" s="72" t="str">
        <f>IF(ISNUMBER(T1_Data!DY69),IF(T1_Data!DY69=-999,"NA",IF(T1_Data!DY69&lt;1, "&lt;1", IF(T1_Data!DY69&gt;99, "&gt;99", T1_Data!DY69))),"-")</f>
        <v>-</v>
      </c>
      <c r="DZ71" s="72" t="str">
        <f>IF(ISNUMBER(T1_Data!DZ69),IF(T1_Data!DZ69=-999,"NA",IF(T1_Data!DZ69&lt;1, "&lt;1", IF(T1_Data!DZ69&gt;99, "&gt;99", T1_Data!DZ69))),"-")</f>
        <v>-</v>
      </c>
      <c r="EA71" s="72" t="str">
        <f>IF(ISNUMBER(T1_Data!EA69),IF(T1_Data!EA69=-999,"NA",IF(T1_Data!EA69&lt;1, "&lt;1", IF(T1_Data!EA69&gt;99, "&gt;99", T1_Data!EA69))),"-")</f>
        <v>-</v>
      </c>
      <c r="EB71" s="72" t="str">
        <f>IF(ISNUMBER(T1_Data!EB69),IF(T1_Data!EB69=-999,"NA",IF(T1_Data!EB69&lt;1, "&lt;1", IF(T1_Data!EB69&gt;99, "&gt;99", T1_Data!EB69))),"-")</f>
        <v>-</v>
      </c>
      <c r="EC71" s="72" t="str">
        <f>IF(ISNUMBER(T1_Data!EC69),IF(T1_Data!EC69=-999,"NA",IF(T1_Data!EC69&lt;1, "&lt;1", IF(T1_Data!EC69&gt;99, "&gt;99", T1_Data!EC69))),"-")</f>
        <v>-</v>
      </c>
      <c r="ED71" s="72" t="str">
        <f>IF(ISNUMBER(T1_Data!ED69),IF(T1_Data!ED69=-999,"NA",IF(T1_Data!ED69&lt;1, "&lt;1", IF(T1_Data!ED69&gt;99, "&gt;99", T1_Data!ED69))),"-")</f>
        <v>-</v>
      </c>
      <c r="EE71" s="72" t="str">
        <f>IF(ISNUMBER(T1_Data!EE69),IF(T1_Data!EE69=-999,"NA",IF(T1_Data!EE69&lt;1, "&lt;1", IF(T1_Data!EE69&gt;99, "&gt;99", T1_Data!EE69))),"-")</f>
        <v>-</v>
      </c>
      <c r="EF71" s="72" t="str">
        <f>IF(ISNUMBER(T1_Data!EF69),IF(T1_Data!EF69=-999,"NA",IF(T1_Data!EF69&lt;1, "&lt;1", IF(T1_Data!EF69&gt;99, "&gt;99", T1_Data!EF69))),"-")</f>
        <v>-</v>
      </c>
      <c r="EG71" s="72" t="str">
        <f>IF(ISNUMBER(T1_Data!EG69),IF(T1_Data!EG69=-999,"NA",IF(T1_Data!EG69&lt;1, "&lt;1", IF(T1_Data!EG69&gt;99, "&gt;99", T1_Data!EG69))),"-")</f>
        <v>-</v>
      </c>
      <c r="EH71" s="72" t="str">
        <f>IF(ISNUMBER(T1_Data!EH69),IF(T1_Data!EH69=-999,"NA",IF(T1_Data!EH69&lt;1, "&lt;1", IF(T1_Data!EH69&gt;99, "&gt;99", T1_Data!EH69))),"-")</f>
        <v>-</v>
      </c>
      <c r="EI71" s="72" t="str">
        <f>IF(ISNUMBER(T1_Data!EI69),IF(T1_Data!EI69=-999,"NA",IF(T1_Data!EI69&lt;1, "&lt;1", IF(T1_Data!EI69&gt;99, "&gt;99", T1_Data!EI69))),"-")</f>
        <v>-</v>
      </c>
      <c r="EJ71" s="72" t="str">
        <f>IF(ISNUMBER(T1_Data!EJ69),IF(T1_Data!EJ69=-999,"NA",IF(T1_Data!EJ69&lt;1, "&lt;1", IF(T1_Data!EJ69&gt;99, "&gt;99", T1_Data!EJ69))),"-")</f>
        <v>-</v>
      </c>
      <c r="EK71" s="72" t="str">
        <f>IF(ISNUMBER(T1_Data!EK69),IF(T1_Data!EK69=-999,"NA",IF(T1_Data!EK69&lt;1, "&lt;1", IF(T1_Data!EK69&gt;99, "&gt;99", T1_Data!EK69))),"-")</f>
        <v>-</v>
      </c>
      <c r="EL71" s="72" t="str">
        <f>IF(ISNUMBER(T1_Data!EL69),IF(T1_Data!EL69=-999,"NA",IF(T1_Data!EL69&lt;1, "&lt;1", IF(T1_Data!EL69&gt;99, "&gt;99", T1_Data!EL69))),"-")</f>
        <v>-</v>
      </c>
      <c r="EM71" s="72" t="str">
        <f>IF(ISNUMBER(T1_Data!EM69),IF(T1_Data!EM69=-999,"NA",IF(T1_Data!EM69&lt;1, "&lt;1", IF(T1_Data!EM69&gt;99, "&gt;99", T1_Data!EM69))),"-")</f>
        <v>-</v>
      </c>
      <c r="EN71" s="72" t="str">
        <f>IF(ISNUMBER(T1_Data!EN69),IF(T1_Data!EN69=-999,"NA",IF(T1_Data!EN69&lt;1, "&lt;1", IF(T1_Data!EN69&gt;99, "&gt;99", T1_Data!EN69))),"-")</f>
        <v>-</v>
      </c>
      <c r="EO71" s="72" t="str">
        <f>IF(ISNUMBER(T1_Data!EO69),IF(T1_Data!EO69=-999,"NA",IF(T1_Data!EO69&lt;1, "&lt;1", IF(T1_Data!EO69&gt;99, "&gt;99", T1_Data!EO69))),"-")</f>
        <v>-</v>
      </c>
      <c r="EP71" s="72" t="str">
        <f>IF(ISNUMBER(T1_Data!EP69),IF(T1_Data!EP69=-999,"NA",IF(T1_Data!EP69&lt;1, "&lt;1", IF(T1_Data!EP69&gt;99, "&gt;99", T1_Data!EP69))),"-")</f>
        <v>-</v>
      </c>
      <c r="EQ71" s="72" t="str">
        <f>IF(ISNUMBER(T1_Data!EQ69),IF(T1_Data!EQ69=-999,"NA",IF(T1_Data!EQ69&lt;1, "&lt;1", IF(T1_Data!EQ69&gt;99, "&gt;99", T1_Data!EQ69))),"-")</f>
        <v>-</v>
      </c>
      <c r="ER71" s="72" t="str">
        <f>IF(ISNUMBER(T1_Data!ER69),IF(T1_Data!ER69=-999,"NA",IF(T1_Data!ER69&lt;1, "&lt;1", IF(T1_Data!ER69&gt;99, "&gt;99", T1_Data!ER69))),"-")</f>
        <v>-</v>
      </c>
      <c r="ES71" s="72" t="str">
        <f>IF(ISNUMBER(T1_Data!ES69),IF(T1_Data!ES69=-999,"NA",IF(T1_Data!ES69&lt;1, "&lt;1", IF(T1_Data!ES69&gt;99, "&gt;99", T1_Data!ES69))),"-")</f>
        <v>-</v>
      </c>
      <c r="ET71" s="72" t="str">
        <f>IF(ISNUMBER(T1_Data!ET69),IF(T1_Data!ET69=-999,"NA",IF(T1_Data!ET69&lt;1, "&lt;1", IF(T1_Data!ET69&gt;99, "&gt;99", T1_Data!ET69))),"-")</f>
        <v>-</v>
      </c>
      <c r="EU71" s="72" t="str">
        <f>IF(ISNUMBER(T1_Data!EU69),IF(T1_Data!EU69=-999,"NA",IF(T1_Data!EU69&lt;1, "&lt;1", IF(T1_Data!EU69&gt;99, "&gt;99", T1_Data!EU69))),"-")</f>
        <v>-</v>
      </c>
      <c r="EV71" s="72" t="str">
        <f>IF(ISNUMBER(T1_Data!EV69),IF(T1_Data!EV69=-999,"NA",IF(T1_Data!EV69&lt;1, "&lt;1", IF(T1_Data!EV69&gt;99, "&gt;99", T1_Data!EV69))),"-")</f>
        <v>-</v>
      </c>
      <c r="EW71" s="72" t="str">
        <f>IF(ISNUMBER(T1_Data!EW69),IF(T1_Data!EW69=-999,"NA",IF(T1_Data!EW69&lt;1, "&lt;1", IF(T1_Data!EW69&gt;99, "&gt;99", T1_Data!EW69))),"-")</f>
        <v>-</v>
      </c>
      <c r="EX71" s="72" t="str">
        <f>IF(ISNUMBER(T1_Data!EX69),IF(T1_Data!EX69=-999,"NA",IF(T1_Data!EX69&lt;1, "&lt;1", IF(T1_Data!EX69&gt;99, "&gt;99", T1_Data!EX69))),"-")</f>
        <v>-</v>
      </c>
      <c r="EY71" s="72" t="str">
        <f>IF(ISNUMBER(T1_Data!EY69),IF(T1_Data!EY69=-999,"NA",IF(T1_Data!EY69&lt;1, "&lt;1", IF(T1_Data!EY69&gt;99, "&gt;99", T1_Data!EY69))),"-")</f>
        <v>-</v>
      </c>
      <c r="EZ71" s="72" t="str">
        <f>IF(ISNUMBER(T1_Data!EZ69),IF(T1_Data!EZ69=-999,"NA",IF(T1_Data!EZ69&lt;1, "&lt;1", IF(T1_Data!EZ69&gt;99, "&gt;99", T1_Data!EZ69))),"-")</f>
        <v>-</v>
      </c>
      <c r="FA71" s="72" t="str">
        <f>IF(ISNUMBER(T1_Data!FA69),IF(T1_Data!FA69=-999,"NA",IF(T1_Data!FA69&lt;1, "&lt;1", IF(T1_Data!FA69&gt;99, "&gt;99", T1_Data!FA69))),"-")</f>
        <v>-</v>
      </c>
      <c r="FB71" s="72" t="str">
        <f>IF(ISNUMBER(T1_Data!FB69),IF(T1_Data!FB69=-999,"NA",IF(T1_Data!FB69&lt;1, "&lt;1", IF(T1_Data!FB69&gt;99, "&gt;99", T1_Data!FB69))),"-")</f>
        <v>-</v>
      </c>
      <c r="FC71" s="72" t="str">
        <f>IF(ISNUMBER(T1_Data!FC69),IF(T1_Data!FC69=-999,"NA",IF(T1_Data!FC69&lt;1, "&lt;1", IF(T1_Data!FC69&gt;99, "&gt;99", T1_Data!FC69))),"-")</f>
        <v>-</v>
      </c>
      <c r="FD71" s="72" t="str">
        <f>IF(ISNUMBER(T1_Data!FD69),IF(T1_Data!FD69=-999,"NA",IF(T1_Data!FD69&lt;1, "&lt;1", IF(T1_Data!FD69&gt;99, "&gt;99", T1_Data!FD69))),"-")</f>
        <v>-</v>
      </c>
      <c r="FE71" s="72" t="str">
        <f>IF(ISNUMBER(T1_Data!FE69),IF(T1_Data!FE69=-999,"NA",IF(T1_Data!FE69&lt;1, "&lt;1", IF(T1_Data!FE69&gt;99, "&gt;99", T1_Data!FE69))),"-")</f>
        <v>-</v>
      </c>
      <c r="FF71" s="72" t="str">
        <f>IF(ISNUMBER(T1_Data!FF69),IF(T1_Data!FF69=-999,"NA",IF(T1_Data!FF69&lt;1, "&lt;1", IF(T1_Data!FF69&gt;99, "&gt;99", T1_Data!FF69))),"-")</f>
        <v>-</v>
      </c>
      <c r="FG71" s="72" t="str">
        <f>IF(ISNUMBER(T1_Data!FG69),IF(T1_Data!FG69=-999,"NA",IF(T1_Data!FG69&lt;1, "&lt;1", IF(T1_Data!FG69&gt;99, "&gt;99", T1_Data!FG69))),"-")</f>
        <v>-</v>
      </c>
      <c r="FH71" s="72" t="str">
        <f>IF(ISNUMBER(T1_Data!FH69),IF(T1_Data!FH69=-999,"NA",IF(T1_Data!FH69&lt;1, "&lt;1", IF(T1_Data!FH69&gt;99, "&gt;99", T1_Data!FH69))),"-")</f>
        <v>-</v>
      </c>
      <c r="FI71" s="72" t="str">
        <f>IF(ISNUMBER(T1_Data!FI69),IF(T1_Data!FI69=-999,"NA",IF(T1_Data!FI69&lt;1, "&lt;1", IF(T1_Data!FI69&gt;99, "&gt;99", T1_Data!FI69))),"-")</f>
        <v>-</v>
      </c>
      <c r="FJ71" s="72" t="str">
        <f>IF(ISNUMBER(T1_Data!FJ69),IF(T1_Data!FJ69=-999,"NA",IF(T1_Data!FJ69&lt;1, "&lt;1", IF(T1_Data!FJ69&gt;99, "&gt;99", T1_Data!FJ69))),"-")</f>
        <v>-</v>
      </c>
      <c r="FK71" s="72" t="str">
        <f>IF(ISNUMBER(T1_Data!FK69),IF(T1_Data!FK69=-999,"NA",IF(T1_Data!FK69&lt;1, "&lt;1", IF(T1_Data!FK69&gt;99, "&gt;99", T1_Data!FK69))),"-")</f>
        <v>-</v>
      </c>
      <c r="FL71" s="72" t="str">
        <f>IF(ISNUMBER(T1_Data!FL69),IF(T1_Data!FL69=-999,"NA",IF(T1_Data!FL69&lt;1, "&lt;1", IF(T1_Data!FL69&gt;99, "&gt;99", T1_Data!FL69))),"-")</f>
        <v>-</v>
      </c>
      <c r="FM71" s="72" t="str">
        <f>IF(ISNUMBER(T1_Data!FM69),IF(T1_Data!FM69=-999,"NA",IF(T1_Data!FM69&lt;1, "&lt;1", IF(T1_Data!FM69&gt;99, "&gt;99", T1_Data!FM69))),"-")</f>
        <v>-</v>
      </c>
      <c r="FN71" s="72" t="str">
        <f>IF(ISNUMBER(T1_Data!FN69),IF(T1_Data!FN69=-999,"NA",IF(T1_Data!FN69&lt;1, "&lt;1", IF(T1_Data!FN69&gt;99, "&gt;99", T1_Data!FN69))),"-")</f>
        <v>-</v>
      </c>
      <c r="FO71" s="72" t="str">
        <f>IF(ISNUMBER(T1_Data!FO69),IF(T1_Data!FO69=-999,"NA",IF(T1_Data!FO69&lt;1, "&lt;1", IF(T1_Data!FO69&gt;99, "&gt;99", T1_Data!FO69))),"-")</f>
        <v>-</v>
      </c>
      <c r="FP71" s="72" t="str">
        <f>IF(ISNUMBER(T1_Data!FP69),IF(T1_Data!FP69=-999,"NA",IF(T1_Data!FP69&lt;1, "&lt;1", IF(T1_Data!FP69&gt;99, "&gt;99", T1_Data!FP69))),"-")</f>
        <v>-</v>
      </c>
      <c r="FQ71" s="72" t="str">
        <f>IF(ISNUMBER(T1_Data!FQ69),IF(T1_Data!FQ69=-999,"NA",IF(T1_Data!FQ69&lt;1, "&lt;1", IF(T1_Data!FQ69&gt;99, "&gt;99", T1_Data!FQ69))),"-")</f>
        <v>-</v>
      </c>
      <c r="FR71" s="72" t="str">
        <f>IF(ISNUMBER(T1_Data!FR69),IF(T1_Data!FR69=-999,"NA",IF(T1_Data!FR69&lt;1, "&lt;1", IF(T1_Data!FR69&gt;99, "&gt;99", T1_Data!FR69))),"-")</f>
        <v>-</v>
      </c>
      <c r="FS71" s="72" t="str">
        <f>IF(ISNUMBER(T1_Data!FS69),IF(T1_Data!FS69=-999,"NA",IF(T1_Data!FS69&lt;1, "&lt;1", IF(T1_Data!FS69&gt;99, "&gt;99", T1_Data!FS69))),"-")</f>
        <v>-</v>
      </c>
      <c r="FT71" s="72" t="str">
        <f>IF(ISNUMBER(T1_Data!FT69),IF(T1_Data!FT69=-999,"NA",IF(T1_Data!FT69&lt;1, "&lt;1", IF(T1_Data!FT69&gt;99, "&gt;99", T1_Data!FT69))),"-")</f>
        <v>-</v>
      </c>
      <c r="FU71" s="72" t="str">
        <f>IF(ISNUMBER(T1_Data!FU69),IF(T1_Data!FU69=-999,"NA",IF(T1_Data!FU69&lt;1, "&lt;1", IF(T1_Data!FU69&gt;99, "&gt;99", T1_Data!FU69))),"-")</f>
        <v>-</v>
      </c>
      <c r="FV71" s="72" t="str">
        <f>IF(ISNUMBER(T1_Data!FV69),IF(T1_Data!FV69=-999,"NA",IF(T1_Data!FV69&lt;1, "&lt;1", IF(T1_Data!FV69&gt;99, "&gt;99", T1_Data!FV69))),"-")</f>
        <v>-</v>
      </c>
      <c r="FW71" s="72" t="str">
        <f>IF(ISNUMBER(T1_Data!FW69),IF(T1_Data!FW69=-999,"NA",IF(T1_Data!FW69&lt;1, "&lt;1", IF(T1_Data!FW69&gt;99, "&gt;99", T1_Data!FW69))),"-")</f>
        <v>-</v>
      </c>
      <c r="FX71" s="71" t="str">
        <f>IF(ISBLANK(T1_Data!FX69), "", T1_Data!FX69)</f>
        <v/>
      </c>
    </row>
    <row r="72" spans="1:180" x14ac:dyDescent="0.25">
      <c r="A72" s="71" t="str">
        <f>IF(ISBLANK(T1_Data!A70), "", T1_Data!A70)</f>
        <v/>
      </c>
      <c r="B72" s="72" t="str">
        <f>IF(ISNUMBER(T1_Data!B70), T1_Data!B70,"-")</f>
        <v>-</v>
      </c>
      <c r="C72" s="72" t="str">
        <f>IF(ISNUMBER(T1_Data!C70),IF(T1_Data!C70=-999,"NA",IF(T1_Data!C70&lt;1, "&lt;1", IF(T1_Data!C70&gt;99, "&gt;99", T1_Data!C70))),"-")</f>
        <v>-</v>
      </c>
      <c r="D72" s="72" t="str">
        <f>IF(ISNUMBER(T1_Data!D70),IF(T1_Data!D70=-999,"NA",IF(T1_Data!D70&lt;1, "&lt;1", IF(T1_Data!D70&gt;99, "&gt;99", T1_Data!D70))),"-")</f>
        <v>-</v>
      </c>
      <c r="E72" s="72" t="str">
        <f>IF(ISNUMBER(T1_Data!E70),IF(T1_Data!E70=-999,"NA",IF(T1_Data!E70&lt;1, "&lt;1", IF(T1_Data!E70&gt;99, "&gt;99", T1_Data!E70))),"-")</f>
        <v>-</v>
      </c>
      <c r="F72" s="72" t="str">
        <f>IF(ISNUMBER(T1_Data!F70),IF(T1_Data!F70=-999,"NA",IF(T1_Data!F70&lt;1, "&lt;1", IF(T1_Data!F70&gt;99, "&gt;99", T1_Data!F70))),"-")</f>
        <v>-</v>
      </c>
      <c r="G72" s="72" t="str">
        <f>IF(ISNUMBER(T1_Data!G70),IF(T1_Data!G70=-999,"NA",IF(T1_Data!G70&lt;1, "&lt;1", IF(T1_Data!G70&gt;99, "&gt;99", T1_Data!G70))),"-")</f>
        <v>-</v>
      </c>
      <c r="H72" s="72" t="str">
        <f>IF(ISNUMBER(T1_Data!H70),IF(T1_Data!H70=-999,"NA",IF(T1_Data!H70&lt;1, "&lt;1", IF(T1_Data!H70&gt;99, "&gt;99", T1_Data!H70))),"-")</f>
        <v>-</v>
      </c>
      <c r="I72" s="72" t="str">
        <f>IF(ISNUMBER(T1_Data!I70),IF(T1_Data!I70=-999,"NA",IF(T1_Data!I70&lt;1, "&lt;1", IF(T1_Data!I70&gt;99, "&gt;99", T1_Data!I70))),"-")</f>
        <v>-</v>
      </c>
      <c r="J72" s="72" t="str">
        <f>IF(ISNUMBER(T1_Data!J70),IF(T1_Data!J70=-999,"NA",IF(T1_Data!J70&lt;1, "&lt;1", IF(T1_Data!J70&gt;99, "&gt;99", T1_Data!J70))),"-")</f>
        <v>-</v>
      </c>
      <c r="K72" s="72" t="str">
        <f>IF(ISNUMBER(T1_Data!K70),IF(T1_Data!K70=-999,"NA",IF(T1_Data!K70&lt;1, "&lt;1", IF(T1_Data!K70&gt;99, "&gt;99", T1_Data!K70))),"-")</f>
        <v>-</v>
      </c>
      <c r="L72" s="72" t="str">
        <f>IF(ISNUMBER(T1_Data!L70),IF(T1_Data!L70=-999,"NA",IF(T1_Data!L70&lt;1, "&lt;1", IF(T1_Data!L70&gt;99, "&gt;99", T1_Data!L70))),"-")</f>
        <v>-</v>
      </c>
      <c r="M72" s="72" t="str">
        <f>IF(ISNUMBER(T1_Data!M70),IF(T1_Data!M70=-999,"NA",IF(T1_Data!M70&lt;1, "&lt;1", IF(T1_Data!M70&gt;99, "&gt;99", T1_Data!M70))),"-")</f>
        <v>-</v>
      </c>
      <c r="N72" s="72" t="str">
        <f>IF(ISNUMBER(T1_Data!N70),IF(T1_Data!N70=-999,"NA",IF(T1_Data!N70&lt;1, "&lt;1", IF(T1_Data!N70&gt;99, "&gt;99", T1_Data!N70))),"-")</f>
        <v>-</v>
      </c>
      <c r="O72" s="72" t="str">
        <f>IF(ISNUMBER(T1_Data!O70),IF(T1_Data!O70=-999,"NA",IF(T1_Data!O70&lt;1, "&lt;1", IF(T1_Data!O70&gt;99, "&gt;99", T1_Data!O70))),"-")</f>
        <v>-</v>
      </c>
      <c r="P72" s="72" t="str">
        <f>IF(ISNUMBER(T1_Data!P70),IF(T1_Data!P70=-999,"NA",IF(T1_Data!P70&lt;1, "&lt;1", IF(T1_Data!P70&gt;99, "&gt;99", T1_Data!P70))),"-")</f>
        <v>-</v>
      </c>
      <c r="Q72" s="72" t="str">
        <f>IF(ISNUMBER(T1_Data!Q70),IF(T1_Data!Q70=-999,"NA",IF(T1_Data!Q70&lt;1, "&lt;1", IF(T1_Data!Q70&gt;99, "&gt;99", T1_Data!Q70))),"-")</f>
        <v>-</v>
      </c>
      <c r="R72" s="72" t="str">
        <f>IF(ISNUMBER(T1_Data!R70),IF(T1_Data!R70=-999,"NA",IF(T1_Data!R70&lt;1, "&lt;1", IF(T1_Data!R70&gt;99, "&gt;99", T1_Data!R70))),"-")</f>
        <v>-</v>
      </c>
      <c r="S72" s="72" t="str">
        <f>IF(ISNUMBER(T1_Data!S70),IF(T1_Data!S70=-999,"NA",IF(T1_Data!S70&lt;1, "&lt;1", IF(T1_Data!S70&gt;99, "&gt;99", T1_Data!S70))),"-")</f>
        <v>-</v>
      </c>
      <c r="T72" s="72" t="str">
        <f>IF(ISNUMBER(T1_Data!T70),IF(T1_Data!T70=-999,"NA",IF(T1_Data!T70&lt;1, "&lt;1", IF(T1_Data!T70&gt;99, "&gt;99", T1_Data!T70))),"-")</f>
        <v>-</v>
      </c>
      <c r="U72" s="72" t="str">
        <f>IF(ISNUMBER(T1_Data!U70),IF(T1_Data!U70=-999,"NA",IF(T1_Data!U70&lt;1, "&lt;1", IF(T1_Data!U70&gt;99, "&gt;99", T1_Data!U70))),"-")</f>
        <v>-</v>
      </c>
      <c r="V72" s="72" t="str">
        <f>IF(ISNUMBER(T1_Data!V70),IF(T1_Data!V70=-999,"NA",IF(T1_Data!V70&lt;1, "&lt;1", IF(T1_Data!V70&gt;99, "&gt;99", T1_Data!V70))),"-")</f>
        <v>-</v>
      </c>
      <c r="W72" s="72" t="str">
        <f>IF(ISNUMBER(T1_Data!W70),IF(T1_Data!W70=-999,"NA",IF(T1_Data!W70&lt;1, "&lt;1", IF(T1_Data!W70&gt;99, "&gt;99", T1_Data!W70))),"-")</f>
        <v>-</v>
      </c>
      <c r="X72" s="72" t="str">
        <f>IF(ISNUMBER(T1_Data!X70),IF(T1_Data!X70=-999,"NA",IF(T1_Data!X70&lt;1, "&lt;1", IF(T1_Data!X70&gt;99, "&gt;99", T1_Data!X70))),"-")</f>
        <v>-</v>
      </c>
      <c r="Y72" s="72" t="str">
        <f>IF(ISNUMBER(T1_Data!Y70),IF(T1_Data!Y70=-999,"NA",IF(T1_Data!Y70&lt;1, "&lt;1", IF(T1_Data!Y70&gt;99, "&gt;99", T1_Data!Y70))),"-")</f>
        <v>-</v>
      </c>
      <c r="Z72" s="72" t="str">
        <f>IF(ISNUMBER(T1_Data!Z70),IF(T1_Data!Z70=-999,"NA",IF(T1_Data!Z70&lt;1, "&lt;1", IF(T1_Data!Z70&gt;99, "&gt;99", T1_Data!Z70))),"-")</f>
        <v>-</v>
      </c>
      <c r="AA72" s="72" t="str">
        <f>IF(ISNUMBER(T1_Data!AA70),IF(T1_Data!AA70=-999,"NA",IF(T1_Data!AA70&lt;1, "&lt;1", IF(T1_Data!AA70&gt;99, "&gt;99", T1_Data!AA70))),"-")</f>
        <v>-</v>
      </c>
      <c r="AB72" s="72" t="str">
        <f>IF(ISNUMBER(T1_Data!AB70),IF(T1_Data!AB70=-999,"NA",IF(T1_Data!AB70&lt;1, "&lt;1", IF(T1_Data!AB70&gt;99, "&gt;99", T1_Data!AB70))),"-")</f>
        <v>-</v>
      </c>
      <c r="AC72" s="72" t="str">
        <f>IF(ISNUMBER(T1_Data!AC70),IF(T1_Data!AC70=-999,"NA",IF(T1_Data!AC70&lt;1, "&lt;1", IF(T1_Data!AC70&gt;99, "&gt;99", T1_Data!AC70))),"-")</f>
        <v>-</v>
      </c>
      <c r="AD72" s="72" t="str">
        <f>IF(ISNUMBER(T1_Data!AD70),IF(T1_Data!AD70=-999,"NA",IF(T1_Data!AD70&lt;1, "&lt;1", IF(T1_Data!AD70&gt;99, "&gt;99", T1_Data!AD70))),"-")</f>
        <v>-</v>
      </c>
      <c r="AE72" s="72" t="str">
        <f>IF(ISNUMBER(T1_Data!AE70),IF(T1_Data!AE70=-999,"NA",IF(T1_Data!AE70&lt;1, "&lt;1", IF(T1_Data!AE70&gt;99, "&gt;99", T1_Data!AE70))),"-")</f>
        <v>-</v>
      </c>
      <c r="AF72" s="72" t="str">
        <f>IF(ISNUMBER(T1_Data!AF70),IF(T1_Data!AF70=-999,"NA",IF(T1_Data!AF70&lt;1, "&lt;1", IF(T1_Data!AF70&gt;99, "&gt;99", T1_Data!AF70))),"-")</f>
        <v>-</v>
      </c>
      <c r="AG72" s="72" t="str">
        <f>IF(ISNUMBER(T1_Data!AG70),IF(T1_Data!AG70=-999,"NA",IF(T1_Data!AG70&lt;1, "&lt;1", IF(T1_Data!AG70&gt;99, "&gt;99", T1_Data!AG70))),"-")</f>
        <v>-</v>
      </c>
      <c r="AH72" s="72" t="str">
        <f>IF(ISNUMBER(T1_Data!AH70),IF(T1_Data!AH70=-999,"NA",IF(T1_Data!AH70&lt;1, "&lt;1", IF(T1_Data!AH70&gt;99, "&gt;99", T1_Data!AH70))),"-")</f>
        <v>-</v>
      </c>
      <c r="AI72" s="72" t="str">
        <f>IF(ISNUMBER(T1_Data!AI70),IF(T1_Data!AI70=-999,"NA",IF(T1_Data!AI70&lt;1, "&lt;1", IF(T1_Data!AI70&gt;99, "&gt;99", T1_Data!AI70))),"-")</f>
        <v>-</v>
      </c>
      <c r="AJ72" s="72" t="str">
        <f>IF(ISNUMBER(T1_Data!AJ70),IF(T1_Data!AJ70=-999,"NA",IF(T1_Data!AJ70&lt;1, "&lt;1", IF(T1_Data!AJ70&gt;99, "&gt;99", T1_Data!AJ70))),"-")</f>
        <v>-</v>
      </c>
      <c r="AK72" s="72" t="str">
        <f>IF(ISNUMBER(T1_Data!AK70),IF(T1_Data!AK70=-999,"NA",IF(T1_Data!AK70&lt;1, "&lt;1", IF(T1_Data!AK70&gt;99, "&gt;99", T1_Data!AK70))),"-")</f>
        <v>-</v>
      </c>
      <c r="AL72" s="72" t="str">
        <f>IF(ISNUMBER(T1_Data!AL70),IF(T1_Data!AL70=-999,"NA",IF(T1_Data!AL70&lt;1, "&lt;1", IF(T1_Data!AL70&gt;99, "&gt;99", T1_Data!AL70))),"-")</f>
        <v>-</v>
      </c>
      <c r="AM72" s="72" t="str">
        <f>IF(ISNUMBER(T1_Data!AM70),IF(T1_Data!AM70=-999,"NA",IF(T1_Data!AM70&lt;1, "&lt;1", IF(T1_Data!AM70&gt;99, "&gt;99", T1_Data!AM70))),"-")</f>
        <v>-</v>
      </c>
      <c r="AN72" s="72" t="str">
        <f>IF(ISNUMBER(T1_Data!AN70),IF(T1_Data!AN70=-999,"NA",IF(T1_Data!AN70&lt;1, "&lt;1", IF(T1_Data!AN70&gt;99, "&gt;99", T1_Data!AN70))),"-")</f>
        <v>-</v>
      </c>
      <c r="AO72" s="72" t="str">
        <f>IF(ISNUMBER(T1_Data!AO70),IF(T1_Data!AO70=-999,"NA",IF(T1_Data!AO70&lt;1, "&lt;1", IF(T1_Data!AO70&gt;99, "&gt;99", T1_Data!AO70))),"-")</f>
        <v>-</v>
      </c>
      <c r="AP72" s="72" t="str">
        <f>IF(ISNUMBER(T1_Data!AP70),IF(T1_Data!AP70=-999,"NA",IF(T1_Data!AP70&lt;1, "&lt;1", IF(T1_Data!AP70&gt;99, "&gt;99", T1_Data!AP70))),"-")</f>
        <v>-</v>
      </c>
      <c r="AQ72" s="72" t="str">
        <f>IF(ISNUMBER(T1_Data!AQ70),IF(T1_Data!AQ70=-999,"NA",IF(T1_Data!AQ70&lt;1, "&lt;1", IF(T1_Data!AQ70&gt;99, "&gt;99", T1_Data!AQ70))),"-")</f>
        <v>-</v>
      </c>
      <c r="AR72" s="72" t="str">
        <f>IF(ISNUMBER(T1_Data!AR70),IF(T1_Data!AR70=-999,"NA",IF(T1_Data!AR70&lt;1, "&lt;1", IF(T1_Data!AR70&gt;99, "&gt;99", T1_Data!AR70))),"-")</f>
        <v>-</v>
      </c>
      <c r="AS72" s="72" t="str">
        <f>IF(ISNUMBER(T1_Data!AS70),IF(T1_Data!AS70=-999,"NA",IF(T1_Data!AS70&lt;1, "&lt;1", IF(T1_Data!AS70&gt;99, "&gt;99", T1_Data!AS70))),"-")</f>
        <v>-</v>
      </c>
      <c r="AT72" s="72" t="str">
        <f>IF(ISNUMBER(T1_Data!AT70),IF(T1_Data!AT70=-999,"NA",IF(T1_Data!AT70&lt;1, "&lt;1", IF(T1_Data!AT70&gt;99, "&gt;99", T1_Data!AT70))),"-")</f>
        <v>-</v>
      </c>
      <c r="AU72" s="72" t="str">
        <f>IF(ISNUMBER(T1_Data!AU70),IF(T1_Data!AU70=-999,"NA",IF(T1_Data!AU70&lt;1, "&lt;1", IF(T1_Data!AU70&gt;99, "&gt;99", T1_Data!AU70))),"-")</f>
        <v>-</v>
      </c>
      <c r="AV72" s="72" t="str">
        <f>IF(ISNUMBER(T1_Data!AV70),IF(T1_Data!AV70=-999,"NA",IF(T1_Data!AV70&lt;1, "&lt;1", IF(T1_Data!AV70&gt;99, "&gt;99", T1_Data!AV70))),"-")</f>
        <v>-</v>
      </c>
      <c r="AW72" s="72" t="str">
        <f>IF(ISNUMBER(T1_Data!AW70),IF(T1_Data!AW70=-999,"NA",IF(T1_Data!AW70&lt;1, "&lt;1", IF(T1_Data!AW70&gt;99, "&gt;99", T1_Data!AW70))),"-")</f>
        <v>-</v>
      </c>
      <c r="AX72" s="72" t="str">
        <f>IF(ISNUMBER(T1_Data!AX70),IF(T1_Data!AX70=-999,"NA",IF(T1_Data!AX70&lt;1, "&lt;1", IF(T1_Data!AX70&gt;99, "&gt;99", T1_Data!AX70))),"-")</f>
        <v>-</v>
      </c>
      <c r="AY72" s="72" t="str">
        <f>IF(ISNUMBER(T1_Data!AY70),IF(T1_Data!AY70=-999,"NA",IF(T1_Data!AY70&lt;1, "&lt;1", IF(T1_Data!AY70&gt;99, "&gt;99", T1_Data!AY70))),"-")</f>
        <v>-</v>
      </c>
      <c r="AZ72" s="72" t="str">
        <f>IF(ISNUMBER(T1_Data!AZ70),IF(T1_Data!AZ70=-999,"NA",IF(T1_Data!AZ70&lt;1, "&lt;1", IF(T1_Data!AZ70&gt;99, "&gt;99", T1_Data!AZ70))),"-")</f>
        <v>-</v>
      </c>
      <c r="BA72" s="72" t="str">
        <f>IF(ISNUMBER(T1_Data!BA70),IF(T1_Data!BA70=-999,"NA",IF(T1_Data!BA70&lt;1, "&lt;1", IF(T1_Data!BA70&gt;99, "&gt;99", T1_Data!BA70))),"-")</f>
        <v>-</v>
      </c>
      <c r="BB72" s="72" t="str">
        <f>IF(ISNUMBER(T1_Data!BB70),IF(T1_Data!BB70=-999,"NA",IF(T1_Data!BB70&lt;1, "&lt;1", IF(T1_Data!BB70&gt;99, "&gt;99", T1_Data!BB70))),"-")</f>
        <v>-</v>
      </c>
      <c r="BC72" s="72" t="str">
        <f>IF(ISNUMBER(T1_Data!BC70),IF(T1_Data!BC70=-999,"NA",IF(T1_Data!BC70&lt;1, "&lt;1", IF(T1_Data!BC70&gt;99, "&gt;99", T1_Data!BC70))),"-")</f>
        <v>-</v>
      </c>
      <c r="BD72" s="72" t="str">
        <f>IF(ISNUMBER(T1_Data!BD70),IF(T1_Data!BD70=-999,"NA",IF(T1_Data!BD70&lt;1, "&lt;1", IF(T1_Data!BD70&gt;99, "&gt;99", T1_Data!BD70))),"-")</f>
        <v>-</v>
      </c>
      <c r="BE72" s="72" t="str">
        <f>IF(ISNUMBER(T1_Data!BE70),IF(T1_Data!BE70=-999,"NA",IF(T1_Data!BE70&lt;1, "&lt;1", IF(T1_Data!BE70&gt;99, "&gt;99", T1_Data!BE70))),"-")</f>
        <v>-</v>
      </c>
      <c r="BF72" s="72" t="str">
        <f>IF(ISNUMBER(T1_Data!BF70),IF(T1_Data!BF70=-999,"NA",IF(T1_Data!BF70&lt;1, "&lt;1", IF(T1_Data!BF70&gt;99, "&gt;99", T1_Data!BF70))),"-")</f>
        <v>-</v>
      </c>
      <c r="BG72" s="72" t="str">
        <f>IF(ISNUMBER(T1_Data!BG70),IF(T1_Data!BG70=-999,"NA",IF(T1_Data!BG70&lt;1, "&lt;1", IF(T1_Data!BG70&gt;99, "&gt;99", T1_Data!BG70))),"-")</f>
        <v>-</v>
      </c>
      <c r="BH72" s="72" t="str">
        <f>IF(ISNUMBER(T1_Data!BH70),IF(T1_Data!BH70=-999,"NA",IF(T1_Data!BH70&lt;1, "&lt;1", IF(T1_Data!BH70&gt;99, "&gt;99", T1_Data!BH70))),"-")</f>
        <v>-</v>
      </c>
      <c r="BI72" s="72" t="str">
        <f>IF(ISNUMBER(T1_Data!BI70),IF(T1_Data!BI70=-999,"NA",IF(T1_Data!BI70&lt;1, "&lt;1", IF(T1_Data!BI70&gt;99, "&gt;99", T1_Data!BI70))),"-")</f>
        <v>-</v>
      </c>
      <c r="BJ72" s="72" t="str">
        <f>IF(ISNUMBER(T1_Data!BJ70),IF(T1_Data!BJ70=-999,"NA",IF(T1_Data!BJ70&lt;1, "&lt;1", IF(T1_Data!BJ70&gt;99, "&gt;99", T1_Data!BJ70))),"-")</f>
        <v>-</v>
      </c>
      <c r="BK72" s="72" t="str">
        <f>IF(ISNUMBER(T1_Data!BK70),IF(T1_Data!BK70=-999,"NA",IF(T1_Data!BK70&lt;1, "&lt;1", IF(T1_Data!BK70&gt;99, "&gt;99", T1_Data!BK70))),"-")</f>
        <v>-</v>
      </c>
      <c r="BL72" s="72" t="str">
        <f>IF(ISNUMBER(T1_Data!BL70),IF(T1_Data!BL70=-999,"NA",IF(T1_Data!BL70&lt;1, "&lt;1", IF(T1_Data!BL70&gt;99, "&gt;99", T1_Data!BL70))),"-")</f>
        <v>-</v>
      </c>
      <c r="BM72" s="72" t="str">
        <f>IF(ISNUMBER(T1_Data!BM70),IF(T1_Data!BM70=-999,"NA",IF(T1_Data!BM70&lt;1, "&lt;1", IF(T1_Data!BM70&gt;99, "&gt;99", T1_Data!BM70))),"-")</f>
        <v>-</v>
      </c>
      <c r="BN72" s="72" t="str">
        <f>IF(ISNUMBER(T1_Data!BN70),IF(T1_Data!BN70=-999,"NA",IF(T1_Data!BN70&lt;1, "&lt;1", IF(T1_Data!BN70&gt;99, "&gt;99", T1_Data!BN70))),"-")</f>
        <v>-</v>
      </c>
      <c r="BO72" s="72" t="str">
        <f>IF(ISNUMBER(T1_Data!BO70),IF(T1_Data!BO70=-999,"NA",IF(T1_Data!BO70&lt;1, "&lt;1", IF(T1_Data!BO70&gt;99, "&gt;99", T1_Data!BO70))),"-")</f>
        <v>-</v>
      </c>
      <c r="BP72" s="72" t="str">
        <f>IF(ISNUMBER(T1_Data!BP70),IF(T1_Data!BP70=-999,"NA",IF(T1_Data!BP70&lt;1, "&lt;1", IF(T1_Data!BP70&gt;99, "&gt;99", T1_Data!BP70))),"-")</f>
        <v>-</v>
      </c>
      <c r="BQ72" s="72" t="str">
        <f>IF(ISNUMBER(T1_Data!BQ70),IF(T1_Data!BQ70=-999,"NA",IF(T1_Data!BQ70&lt;1, "&lt;1", IF(T1_Data!BQ70&gt;99, "&gt;99", T1_Data!BQ70))),"-")</f>
        <v>-</v>
      </c>
      <c r="BR72" s="72" t="str">
        <f>IF(ISNUMBER(T1_Data!BR70),IF(T1_Data!BR70=-999,"NA",IF(T1_Data!BR70&lt;1, "&lt;1", IF(T1_Data!BR70&gt;99, "&gt;99", T1_Data!BR70))),"-")</f>
        <v>-</v>
      </c>
      <c r="BS72" s="72" t="str">
        <f>IF(ISNUMBER(T1_Data!BS70),IF(T1_Data!BS70=-999,"NA",IF(T1_Data!BS70&lt;1, "&lt;1", IF(T1_Data!BS70&gt;99, "&gt;99", T1_Data!BS70))),"-")</f>
        <v>-</v>
      </c>
      <c r="BT72" s="72" t="str">
        <f>IF(ISNUMBER(T1_Data!BT70),IF(T1_Data!BT70=-999,"NA",IF(T1_Data!BT70&lt;1, "&lt;1", IF(T1_Data!BT70&gt;99, "&gt;99", T1_Data!BT70))),"-")</f>
        <v>-</v>
      </c>
      <c r="BU72" s="72" t="str">
        <f>IF(ISNUMBER(T1_Data!BU70),IF(T1_Data!BU70=-999,"NA",IF(T1_Data!BU70&lt;1, "&lt;1", IF(T1_Data!BU70&gt;99, "&gt;99", T1_Data!BU70))),"-")</f>
        <v>-</v>
      </c>
      <c r="BV72" s="72" t="str">
        <f>IF(ISNUMBER(T1_Data!BV70),IF(T1_Data!BV70=-999,"NA",IF(T1_Data!BV70&lt;1, "&lt;1", IF(T1_Data!BV70&gt;99, "&gt;99", T1_Data!BV70))),"-")</f>
        <v>-</v>
      </c>
      <c r="BW72" s="72" t="str">
        <f>IF(ISNUMBER(T1_Data!BW70),IF(T1_Data!BW70=-999,"NA",IF(T1_Data!BW70&lt;1, "&lt;1", IF(T1_Data!BW70&gt;99, "&gt;99", T1_Data!BW70))),"-")</f>
        <v>-</v>
      </c>
      <c r="BX72" s="72" t="str">
        <f>IF(ISNUMBER(T1_Data!BX70),IF(T1_Data!BX70=-999,"NA",IF(T1_Data!BX70&lt;1, "&lt;1", IF(T1_Data!BX70&gt;99, "&gt;99", T1_Data!BX70))),"-")</f>
        <v>-</v>
      </c>
      <c r="BY72" s="72" t="str">
        <f>IF(ISNUMBER(T1_Data!BY70),IF(T1_Data!BY70=-999,"NA",IF(T1_Data!BY70&lt;1, "&lt;1", IF(T1_Data!BY70&gt;99, "&gt;99", T1_Data!BY70))),"-")</f>
        <v>-</v>
      </c>
      <c r="BZ72" s="72" t="str">
        <f>IF(ISNUMBER(T1_Data!BZ70),IF(T1_Data!BZ70=-999,"NA",IF(T1_Data!BZ70&lt;1, "&lt;1", IF(T1_Data!BZ70&gt;99, "&gt;99", T1_Data!BZ70))),"-")</f>
        <v>-</v>
      </c>
      <c r="CA72" s="72" t="str">
        <f>IF(ISNUMBER(T1_Data!CA70),IF(T1_Data!CA70=-999,"NA",IF(T1_Data!CA70&lt;1, "&lt;1", IF(T1_Data!CA70&gt;99, "&gt;99", T1_Data!CA70))),"-")</f>
        <v>-</v>
      </c>
      <c r="CB72" s="72" t="str">
        <f>IF(ISNUMBER(T1_Data!CB70),IF(T1_Data!CB70=-999,"NA",IF(T1_Data!CB70&lt;1, "&lt;1", IF(T1_Data!CB70&gt;99, "&gt;99", T1_Data!CB70))),"-")</f>
        <v>-</v>
      </c>
      <c r="CC72" s="72" t="str">
        <f>IF(ISNUMBER(T1_Data!CC70),IF(T1_Data!CC70=-999,"NA",IF(T1_Data!CC70&lt;1, "&lt;1", IF(T1_Data!CC70&gt;99, "&gt;99", T1_Data!CC70))),"-")</f>
        <v>-</v>
      </c>
      <c r="CD72" s="72" t="str">
        <f>IF(ISNUMBER(T1_Data!CD70),IF(T1_Data!CD70=-999,"NA",IF(T1_Data!CD70&lt;1, "&lt;1", IF(T1_Data!CD70&gt;99, "&gt;99", T1_Data!CD70))),"-")</f>
        <v>-</v>
      </c>
      <c r="CE72" s="72" t="str">
        <f>IF(ISNUMBER(T1_Data!CE70),IF(T1_Data!CE70=-999,"NA",IF(T1_Data!CE70&lt;1, "&lt;1", IF(T1_Data!CE70&gt;99, "&gt;99", T1_Data!CE70))),"-")</f>
        <v>-</v>
      </c>
      <c r="CF72" s="72" t="str">
        <f>IF(ISNUMBER(T1_Data!CF70),IF(T1_Data!CF70=-999,"NA",IF(T1_Data!CF70&lt;1, "&lt;1", IF(T1_Data!CF70&gt;99, "&gt;99", T1_Data!CF70))),"-")</f>
        <v>-</v>
      </c>
      <c r="CG72" s="72" t="str">
        <f>IF(ISNUMBER(T1_Data!CG70),IF(T1_Data!CG70=-999,"NA",IF(T1_Data!CG70&lt;1, "&lt;1", IF(T1_Data!CG70&gt;99, "&gt;99", T1_Data!CG70))),"-")</f>
        <v>-</v>
      </c>
      <c r="CH72" s="72" t="str">
        <f>IF(ISNUMBER(T1_Data!CH70),IF(T1_Data!CH70=-999,"NA",IF(T1_Data!CH70&lt;1, "&lt;1", IF(T1_Data!CH70&gt;99, "&gt;99", T1_Data!CH70))),"-")</f>
        <v>-</v>
      </c>
      <c r="CI72" s="72" t="str">
        <f>IF(ISNUMBER(T1_Data!CI70),IF(T1_Data!CI70=-999,"NA",IF(T1_Data!CI70&lt;1, "&lt;1", IF(T1_Data!CI70&gt;99, "&gt;99", T1_Data!CI70))),"-")</f>
        <v>-</v>
      </c>
      <c r="CJ72" s="72" t="str">
        <f>IF(ISNUMBER(T1_Data!CJ70),IF(T1_Data!CJ70=-999,"NA",IF(T1_Data!CJ70&lt;1, "&lt;1", IF(T1_Data!CJ70&gt;99, "&gt;99", T1_Data!CJ70))),"-")</f>
        <v>-</v>
      </c>
      <c r="CK72" s="72" t="str">
        <f>IF(ISNUMBER(T1_Data!CK70),IF(T1_Data!CK70=-999,"NA",IF(T1_Data!CK70&lt;1, "&lt;1", IF(T1_Data!CK70&gt;99, "&gt;99", T1_Data!CK70))),"-")</f>
        <v>-</v>
      </c>
      <c r="CL72" s="72" t="str">
        <f>IF(ISNUMBER(T1_Data!CL70),IF(T1_Data!CL70=-999,"NA",IF(T1_Data!CL70&lt;1, "&lt;1", IF(T1_Data!CL70&gt;99, "&gt;99", T1_Data!CL70))),"-")</f>
        <v>-</v>
      </c>
      <c r="CM72" s="72" t="str">
        <f>IF(ISNUMBER(T1_Data!CM70),IF(T1_Data!CM70=-999,"NA",IF(T1_Data!CM70&lt;1, "&lt;1", IF(T1_Data!CM70&gt;99, "&gt;99", T1_Data!CM70))),"-")</f>
        <v>-</v>
      </c>
      <c r="CN72" s="72" t="str">
        <f>IF(ISNUMBER(T1_Data!CN70),IF(T1_Data!CN70=-999,"NA",IF(T1_Data!CN70&lt;1, "&lt;1", IF(T1_Data!CN70&gt;99, "&gt;99", T1_Data!CN70))),"-")</f>
        <v>-</v>
      </c>
      <c r="CO72" s="72" t="str">
        <f>IF(ISNUMBER(T1_Data!CO70),IF(T1_Data!CO70=-999,"NA",IF(T1_Data!CO70&lt;1, "&lt;1", IF(T1_Data!CO70&gt;99, "&gt;99", T1_Data!CO70))),"-")</f>
        <v>-</v>
      </c>
      <c r="CP72" s="72" t="str">
        <f>IF(ISNUMBER(T1_Data!CP70),IF(T1_Data!CP70=-999,"NA",IF(T1_Data!CP70&lt;1, "&lt;1", IF(T1_Data!CP70&gt;99, "&gt;99", T1_Data!CP70))),"-")</f>
        <v>-</v>
      </c>
      <c r="CQ72" s="72" t="str">
        <f>IF(ISNUMBER(T1_Data!CQ70),IF(T1_Data!CQ70=-999,"NA",IF(T1_Data!CQ70&lt;1, "&lt;1", IF(T1_Data!CQ70&gt;99, "&gt;99", T1_Data!CQ70))),"-")</f>
        <v>-</v>
      </c>
      <c r="CR72" s="72" t="str">
        <f>IF(ISNUMBER(T1_Data!CR70),IF(T1_Data!CR70=-999,"NA",IF(T1_Data!CR70&lt;1, "&lt;1", IF(T1_Data!CR70&gt;99, "&gt;99", T1_Data!CR70))),"-")</f>
        <v>-</v>
      </c>
      <c r="CS72" s="72" t="str">
        <f>IF(ISNUMBER(T1_Data!CS70),IF(T1_Data!CS70=-999,"NA",IF(T1_Data!CS70&lt;1, "&lt;1", IF(T1_Data!CS70&gt;99, "&gt;99", T1_Data!CS70))),"-")</f>
        <v>-</v>
      </c>
      <c r="CT72" s="72" t="str">
        <f>IF(ISNUMBER(T1_Data!CT70),IF(T1_Data!CT70=-999,"NA",IF(T1_Data!CT70&lt;1, "&lt;1", IF(T1_Data!CT70&gt;99, "&gt;99", T1_Data!CT70))),"-")</f>
        <v>-</v>
      </c>
      <c r="CU72" s="72" t="str">
        <f>IF(ISNUMBER(T1_Data!CU70),IF(T1_Data!CU70=-999,"NA",IF(T1_Data!CU70&lt;1, "&lt;1", IF(T1_Data!CU70&gt;99, "&gt;99", T1_Data!CU70))),"-")</f>
        <v>-</v>
      </c>
      <c r="CV72" s="72" t="str">
        <f>IF(ISNUMBER(T1_Data!CV70),IF(T1_Data!CV70=-999,"NA",IF(T1_Data!CV70&lt;1, "&lt;1", IF(T1_Data!CV70&gt;99, "&gt;99", T1_Data!CV70))),"-")</f>
        <v>-</v>
      </c>
      <c r="CW72" s="72" t="str">
        <f>IF(ISNUMBER(T1_Data!CW70),IF(T1_Data!CW70=-999,"NA",IF(T1_Data!CW70&lt;1, "&lt;1", IF(T1_Data!CW70&gt;99, "&gt;99", T1_Data!CW70))),"-")</f>
        <v>-</v>
      </c>
      <c r="CX72" s="72" t="str">
        <f>IF(ISNUMBER(T1_Data!CX70),IF(T1_Data!CX70=-999,"NA",IF(T1_Data!CX70&lt;1, "&lt;1", IF(T1_Data!CX70&gt;99, "&gt;99", T1_Data!CX70))),"-")</f>
        <v>-</v>
      </c>
      <c r="CY72" s="72" t="str">
        <f>IF(ISNUMBER(T1_Data!CY70),IF(T1_Data!CY70=-999,"NA",IF(T1_Data!CY70&lt;1, "&lt;1", IF(T1_Data!CY70&gt;99, "&gt;99", T1_Data!CY70))),"-")</f>
        <v>-</v>
      </c>
      <c r="CZ72" s="72" t="str">
        <f>IF(ISNUMBER(T1_Data!CZ70),IF(T1_Data!CZ70=-999,"NA",IF(T1_Data!CZ70&lt;1, "&lt;1", IF(T1_Data!CZ70&gt;99, "&gt;99", T1_Data!CZ70))),"-")</f>
        <v>-</v>
      </c>
      <c r="DA72" s="72" t="str">
        <f>IF(ISNUMBER(T1_Data!DA70),IF(T1_Data!DA70=-999,"NA",IF(T1_Data!DA70&lt;1, "&lt;1", IF(T1_Data!DA70&gt;99, "&gt;99", T1_Data!DA70))),"-")</f>
        <v>-</v>
      </c>
      <c r="DB72" s="72" t="str">
        <f>IF(ISNUMBER(T1_Data!DB70),IF(T1_Data!DB70=-999,"NA",IF(T1_Data!DB70&lt;1, "&lt;1", IF(T1_Data!DB70&gt;99, "&gt;99", T1_Data!DB70))),"-")</f>
        <v>-</v>
      </c>
      <c r="DC72" s="72" t="str">
        <f>IF(ISNUMBER(T1_Data!DC70),IF(T1_Data!DC70=-999,"NA",IF(T1_Data!DC70&lt;1, "&lt;1", IF(T1_Data!DC70&gt;99, "&gt;99", T1_Data!DC70))),"-")</f>
        <v>-</v>
      </c>
      <c r="DD72" s="72" t="str">
        <f>IF(ISNUMBER(T1_Data!DD70),IF(T1_Data!DD70=-999,"NA",IF(T1_Data!DD70&lt;1, "&lt;1", IF(T1_Data!DD70&gt;99, "&gt;99", T1_Data!DD70))),"-")</f>
        <v>-</v>
      </c>
      <c r="DE72" s="72" t="str">
        <f>IF(ISNUMBER(T1_Data!DE70),IF(T1_Data!DE70=-999,"NA",IF(T1_Data!DE70&lt;1, "&lt;1", IF(T1_Data!DE70&gt;99, "&gt;99", T1_Data!DE70))),"-")</f>
        <v>-</v>
      </c>
      <c r="DF72" s="72" t="str">
        <f>IF(ISNUMBER(T1_Data!DF70),IF(T1_Data!DF70=-999,"NA",IF(T1_Data!DF70&lt;1, "&lt;1", IF(T1_Data!DF70&gt;99, "&gt;99", T1_Data!DF70))),"-")</f>
        <v>-</v>
      </c>
      <c r="DG72" s="72" t="str">
        <f>IF(ISNUMBER(T1_Data!DG70),IF(T1_Data!DG70=-999,"NA",IF(T1_Data!DG70&lt;1, "&lt;1", IF(T1_Data!DG70&gt;99, "&gt;99", T1_Data!DG70))),"-")</f>
        <v>-</v>
      </c>
      <c r="DH72" s="72" t="str">
        <f>IF(ISNUMBER(T1_Data!DH70),IF(T1_Data!DH70=-999,"NA",IF(T1_Data!DH70&lt;1, "&lt;1", IF(T1_Data!DH70&gt;99, "&gt;99", T1_Data!DH70))),"-")</f>
        <v>-</v>
      </c>
      <c r="DI72" s="72" t="str">
        <f>IF(ISNUMBER(T1_Data!DI70),IF(T1_Data!DI70=-999,"NA",IF(T1_Data!DI70&lt;1, "&lt;1", IF(T1_Data!DI70&gt;99, "&gt;99", T1_Data!DI70))),"-")</f>
        <v>-</v>
      </c>
      <c r="DJ72" s="72" t="str">
        <f>IF(ISNUMBER(T1_Data!DJ70),IF(T1_Data!DJ70=-999,"NA",IF(T1_Data!DJ70&lt;1, "&lt;1", IF(T1_Data!DJ70&gt;99, "&gt;99", T1_Data!DJ70))),"-")</f>
        <v>-</v>
      </c>
      <c r="DK72" s="72" t="str">
        <f>IF(ISNUMBER(T1_Data!DK70),IF(T1_Data!DK70=-999,"NA",IF(T1_Data!DK70&lt;1, "&lt;1", IF(T1_Data!DK70&gt;99, "&gt;99", T1_Data!DK70))),"-")</f>
        <v>-</v>
      </c>
      <c r="DL72" s="72" t="str">
        <f>IF(ISNUMBER(T1_Data!DL70),IF(T1_Data!DL70=-999,"NA",IF(T1_Data!DL70&lt;1, "&lt;1", IF(T1_Data!DL70&gt;99, "&gt;99", T1_Data!DL70))),"-")</f>
        <v>-</v>
      </c>
      <c r="DM72" s="72" t="str">
        <f>IF(ISNUMBER(T1_Data!DM70),IF(T1_Data!DM70=-999,"NA",IF(T1_Data!DM70&lt;1, "&lt;1", IF(T1_Data!DM70&gt;99, "&gt;99", T1_Data!DM70))),"-")</f>
        <v>-</v>
      </c>
      <c r="DN72" s="72" t="str">
        <f>IF(ISNUMBER(T1_Data!DN70),IF(T1_Data!DN70=-999,"NA",IF(T1_Data!DN70&lt;1, "&lt;1", IF(T1_Data!DN70&gt;99, "&gt;99", T1_Data!DN70))),"-")</f>
        <v>-</v>
      </c>
      <c r="DO72" s="72" t="str">
        <f>IF(ISNUMBER(T1_Data!DO70),IF(T1_Data!DO70=-999,"NA",IF(T1_Data!DO70&lt;1, "&lt;1", IF(T1_Data!DO70&gt;99, "&gt;99", T1_Data!DO70))),"-")</f>
        <v>-</v>
      </c>
      <c r="DP72" s="72" t="str">
        <f>IF(ISNUMBER(T1_Data!DP70),IF(T1_Data!DP70=-999,"NA",IF(T1_Data!DP70&lt;1, "&lt;1", IF(T1_Data!DP70&gt;99, "&gt;99", T1_Data!DP70))),"-")</f>
        <v>-</v>
      </c>
      <c r="DQ72" s="72" t="str">
        <f>IF(ISNUMBER(T1_Data!DQ70),IF(T1_Data!DQ70=-999,"NA",IF(T1_Data!DQ70&lt;1, "&lt;1", IF(T1_Data!DQ70&gt;99, "&gt;99", T1_Data!DQ70))),"-")</f>
        <v>-</v>
      </c>
      <c r="DR72" s="72" t="str">
        <f>IF(ISNUMBER(T1_Data!DR70),IF(T1_Data!DR70=-999,"NA",IF(T1_Data!DR70&lt;1, "&lt;1", IF(T1_Data!DR70&gt;99, "&gt;99", T1_Data!DR70))),"-")</f>
        <v>-</v>
      </c>
      <c r="DS72" s="72" t="str">
        <f>IF(ISNUMBER(T1_Data!DS70),IF(T1_Data!DS70=-999,"NA",IF(T1_Data!DS70&lt;1, "&lt;1", IF(T1_Data!DS70&gt;99, "&gt;99", T1_Data!DS70))),"-")</f>
        <v>-</v>
      </c>
      <c r="DT72" s="72" t="str">
        <f>IF(ISNUMBER(T1_Data!DT70),IF(T1_Data!DT70=-999,"NA",IF(T1_Data!DT70&lt;1, "&lt;1", IF(T1_Data!DT70&gt;99, "&gt;99", T1_Data!DT70))),"-")</f>
        <v>-</v>
      </c>
      <c r="DU72" s="72" t="str">
        <f>IF(ISNUMBER(T1_Data!DU70),IF(T1_Data!DU70=-999,"NA",IF(T1_Data!DU70&lt;1, "&lt;1", IF(T1_Data!DU70&gt;99, "&gt;99", T1_Data!DU70))),"-")</f>
        <v>-</v>
      </c>
      <c r="DV72" s="72" t="str">
        <f>IF(ISNUMBER(T1_Data!DV70),IF(T1_Data!DV70=-999,"NA",IF(T1_Data!DV70&lt;1, "&lt;1", IF(T1_Data!DV70&gt;99, "&gt;99", T1_Data!DV70))),"-")</f>
        <v>-</v>
      </c>
      <c r="DW72" s="72" t="str">
        <f>IF(ISNUMBER(T1_Data!DW70),IF(T1_Data!DW70=-999,"NA",IF(T1_Data!DW70&lt;1, "&lt;1", IF(T1_Data!DW70&gt;99, "&gt;99", T1_Data!DW70))),"-")</f>
        <v>-</v>
      </c>
      <c r="DX72" s="72" t="str">
        <f>IF(ISNUMBER(T1_Data!DX70),IF(T1_Data!DX70=-999,"NA",IF(T1_Data!DX70&lt;1, "&lt;1", IF(T1_Data!DX70&gt;99, "&gt;99", T1_Data!DX70))),"-")</f>
        <v>-</v>
      </c>
      <c r="DY72" s="72" t="str">
        <f>IF(ISNUMBER(T1_Data!DY70),IF(T1_Data!DY70=-999,"NA",IF(T1_Data!DY70&lt;1, "&lt;1", IF(T1_Data!DY70&gt;99, "&gt;99", T1_Data!DY70))),"-")</f>
        <v>-</v>
      </c>
      <c r="DZ72" s="72" t="str">
        <f>IF(ISNUMBER(T1_Data!DZ70),IF(T1_Data!DZ70=-999,"NA",IF(T1_Data!DZ70&lt;1, "&lt;1", IF(T1_Data!DZ70&gt;99, "&gt;99", T1_Data!DZ70))),"-")</f>
        <v>-</v>
      </c>
      <c r="EA72" s="72" t="str">
        <f>IF(ISNUMBER(T1_Data!EA70),IF(T1_Data!EA70=-999,"NA",IF(T1_Data!EA70&lt;1, "&lt;1", IF(T1_Data!EA70&gt;99, "&gt;99", T1_Data!EA70))),"-")</f>
        <v>-</v>
      </c>
      <c r="EB72" s="72" t="str">
        <f>IF(ISNUMBER(T1_Data!EB70),IF(T1_Data!EB70=-999,"NA",IF(T1_Data!EB70&lt;1, "&lt;1", IF(T1_Data!EB70&gt;99, "&gt;99", T1_Data!EB70))),"-")</f>
        <v>-</v>
      </c>
      <c r="EC72" s="72" t="str">
        <f>IF(ISNUMBER(T1_Data!EC70),IF(T1_Data!EC70=-999,"NA",IF(T1_Data!EC70&lt;1, "&lt;1", IF(T1_Data!EC70&gt;99, "&gt;99", T1_Data!EC70))),"-")</f>
        <v>-</v>
      </c>
      <c r="ED72" s="72" t="str">
        <f>IF(ISNUMBER(T1_Data!ED70),IF(T1_Data!ED70=-999,"NA",IF(T1_Data!ED70&lt;1, "&lt;1", IF(T1_Data!ED70&gt;99, "&gt;99", T1_Data!ED70))),"-")</f>
        <v>-</v>
      </c>
      <c r="EE72" s="72" t="str">
        <f>IF(ISNUMBER(T1_Data!EE70),IF(T1_Data!EE70=-999,"NA",IF(T1_Data!EE70&lt;1, "&lt;1", IF(T1_Data!EE70&gt;99, "&gt;99", T1_Data!EE70))),"-")</f>
        <v>-</v>
      </c>
      <c r="EF72" s="72" t="str">
        <f>IF(ISNUMBER(T1_Data!EF70),IF(T1_Data!EF70=-999,"NA",IF(T1_Data!EF70&lt;1, "&lt;1", IF(T1_Data!EF70&gt;99, "&gt;99", T1_Data!EF70))),"-")</f>
        <v>-</v>
      </c>
      <c r="EG72" s="72" t="str">
        <f>IF(ISNUMBER(T1_Data!EG70),IF(T1_Data!EG70=-999,"NA",IF(T1_Data!EG70&lt;1, "&lt;1", IF(T1_Data!EG70&gt;99, "&gt;99", T1_Data!EG70))),"-")</f>
        <v>-</v>
      </c>
      <c r="EH72" s="72" t="str">
        <f>IF(ISNUMBER(T1_Data!EH70),IF(T1_Data!EH70=-999,"NA",IF(T1_Data!EH70&lt;1, "&lt;1", IF(T1_Data!EH70&gt;99, "&gt;99", T1_Data!EH70))),"-")</f>
        <v>-</v>
      </c>
      <c r="EI72" s="72" t="str">
        <f>IF(ISNUMBER(T1_Data!EI70),IF(T1_Data!EI70=-999,"NA",IF(T1_Data!EI70&lt;1, "&lt;1", IF(T1_Data!EI70&gt;99, "&gt;99", T1_Data!EI70))),"-")</f>
        <v>-</v>
      </c>
      <c r="EJ72" s="72" t="str">
        <f>IF(ISNUMBER(T1_Data!EJ70),IF(T1_Data!EJ70=-999,"NA",IF(T1_Data!EJ70&lt;1, "&lt;1", IF(T1_Data!EJ70&gt;99, "&gt;99", T1_Data!EJ70))),"-")</f>
        <v>-</v>
      </c>
      <c r="EK72" s="72" t="str">
        <f>IF(ISNUMBER(T1_Data!EK70),IF(T1_Data!EK70=-999,"NA",IF(T1_Data!EK70&lt;1, "&lt;1", IF(T1_Data!EK70&gt;99, "&gt;99", T1_Data!EK70))),"-")</f>
        <v>-</v>
      </c>
      <c r="EL72" s="72" t="str">
        <f>IF(ISNUMBER(T1_Data!EL70),IF(T1_Data!EL70=-999,"NA",IF(T1_Data!EL70&lt;1, "&lt;1", IF(T1_Data!EL70&gt;99, "&gt;99", T1_Data!EL70))),"-")</f>
        <v>-</v>
      </c>
      <c r="EM72" s="72" t="str">
        <f>IF(ISNUMBER(T1_Data!EM70),IF(T1_Data!EM70=-999,"NA",IF(T1_Data!EM70&lt;1, "&lt;1", IF(T1_Data!EM70&gt;99, "&gt;99", T1_Data!EM70))),"-")</f>
        <v>-</v>
      </c>
      <c r="EN72" s="72" t="str">
        <f>IF(ISNUMBER(T1_Data!EN70),IF(T1_Data!EN70=-999,"NA",IF(T1_Data!EN70&lt;1, "&lt;1", IF(T1_Data!EN70&gt;99, "&gt;99", T1_Data!EN70))),"-")</f>
        <v>-</v>
      </c>
      <c r="EO72" s="72" t="str">
        <f>IF(ISNUMBER(T1_Data!EO70),IF(T1_Data!EO70=-999,"NA",IF(T1_Data!EO70&lt;1, "&lt;1", IF(T1_Data!EO70&gt;99, "&gt;99", T1_Data!EO70))),"-")</f>
        <v>-</v>
      </c>
      <c r="EP72" s="72" t="str">
        <f>IF(ISNUMBER(T1_Data!EP70),IF(T1_Data!EP70=-999,"NA",IF(T1_Data!EP70&lt;1, "&lt;1", IF(T1_Data!EP70&gt;99, "&gt;99", T1_Data!EP70))),"-")</f>
        <v>-</v>
      </c>
      <c r="EQ72" s="72" t="str">
        <f>IF(ISNUMBER(T1_Data!EQ70),IF(T1_Data!EQ70=-999,"NA",IF(T1_Data!EQ70&lt;1, "&lt;1", IF(T1_Data!EQ70&gt;99, "&gt;99", T1_Data!EQ70))),"-")</f>
        <v>-</v>
      </c>
      <c r="ER72" s="72" t="str">
        <f>IF(ISNUMBER(T1_Data!ER70),IF(T1_Data!ER70=-999,"NA",IF(T1_Data!ER70&lt;1, "&lt;1", IF(T1_Data!ER70&gt;99, "&gt;99", T1_Data!ER70))),"-")</f>
        <v>-</v>
      </c>
      <c r="ES72" s="72" t="str">
        <f>IF(ISNUMBER(T1_Data!ES70),IF(T1_Data!ES70=-999,"NA",IF(T1_Data!ES70&lt;1, "&lt;1", IF(T1_Data!ES70&gt;99, "&gt;99", T1_Data!ES70))),"-")</f>
        <v>-</v>
      </c>
      <c r="ET72" s="72" t="str">
        <f>IF(ISNUMBER(T1_Data!ET70),IF(T1_Data!ET70=-999,"NA",IF(T1_Data!ET70&lt;1, "&lt;1", IF(T1_Data!ET70&gt;99, "&gt;99", T1_Data!ET70))),"-")</f>
        <v>-</v>
      </c>
      <c r="EU72" s="72" t="str">
        <f>IF(ISNUMBER(T1_Data!EU70),IF(T1_Data!EU70=-999,"NA",IF(T1_Data!EU70&lt;1, "&lt;1", IF(T1_Data!EU70&gt;99, "&gt;99", T1_Data!EU70))),"-")</f>
        <v>-</v>
      </c>
      <c r="EV72" s="72" t="str">
        <f>IF(ISNUMBER(T1_Data!EV70),IF(T1_Data!EV70=-999,"NA",IF(T1_Data!EV70&lt;1, "&lt;1", IF(T1_Data!EV70&gt;99, "&gt;99", T1_Data!EV70))),"-")</f>
        <v>-</v>
      </c>
      <c r="EW72" s="72" t="str">
        <f>IF(ISNUMBER(T1_Data!EW70),IF(T1_Data!EW70=-999,"NA",IF(T1_Data!EW70&lt;1, "&lt;1", IF(T1_Data!EW70&gt;99, "&gt;99", T1_Data!EW70))),"-")</f>
        <v>-</v>
      </c>
      <c r="EX72" s="72" t="str">
        <f>IF(ISNUMBER(T1_Data!EX70),IF(T1_Data!EX70=-999,"NA",IF(T1_Data!EX70&lt;1, "&lt;1", IF(T1_Data!EX70&gt;99, "&gt;99", T1_Data!EX70))),"-")</f>
        <v>-</v>
      </c>
      <c r="EY72" s="72" t="str">
        <f>IF(ISNUMBER(T1_Data!EY70),IF(T1_Data!EY70=-999,"NA",IF(T1_Data!EY70&lt;1, "&lt;1", IF(T1_Data!EY70&gt;99, "&gt;99", T1_Data!EY70))),"-")</f>
        <v>-</v>
      </c>
      <c r="EZ72" s="72" t="str">
        <f>IF(ISNUMBER(T1_Data!EZ70),IF(T1_Data!EZ70=-999,"NA",IF(T1_Data!EZ70&lt;1, "&lt;1", IF(T1_Data!EZ70&gt;99, "&gt;99", T1_Data!EZ70))),"-")</f>
        <v>-</v>
      </c>
      <c r="FA72" s="72" t="str">
        <f>IF(ISNUMBER(T1_Data!FA70),IF(T1_Data!FA70=-999,"NA",IF(T1_Data!FA70&lt;1, "&lt;1", IF(T1_Data!FA70&gt;99, "&gt;99", T1_Data!FA70))),"-")</f>
        <v>-</v>
      </c>
      <c r="FB72" s="72" t="str">
        <f>IF(ISNUMBER(T1_Data!FB70),IF(T1_Data!FB70=-999,"NA",IF(T1_Data!FB70&lt;1, "&lt;1", IF(T1_Data!FB70&gt;99, "&gt;99", T1_Data!FB70))),"-")</f>
        <v>-</v>
      </c>
      <c r="FC72" s="72" t="str">
        <f>IF(ISNUMBER(T1_Data!FC70),IF(T1_Data!FC70=-999,"NA",IF(T1_Data!FC70&lt;1, "&lt;1", IF(T1_Data!FC70&gt;99, "&gt;99", T1_Data!FC70))),"-")</f>
        <v>-</v>
      </c>
      <c r="FD72" s="72" t="str">
        <f>IF(ISNUMBER(T1_Data!FD70),IF(T1_Data!FD70=-999,"NA",IF(T1_Data!FD70&lt;1, "&lt;1", IF(T1_Data!FD70&gt;99, "&gt;99", T1_Data!FD70))),"-")</f>
        <v>-</v>
      </c>
      <c r="FE72" s="72" t="str">
        <f>IF(ISNUMBER(T1_Data!FE70),IF(T1_Data!FE70=-999,"NA",IF(T1_Data!FE70&lt;1, "&lt;1", IF(T1_Data!FE70&gt;99, "&gt;99", T1_Data!FE70))),"-")</f>
        <v>-</v>
      </c>
      <c r="FF72" s="72" t="str">
        <f>IF(ISNUMBER(T1_Data!FF70),IF(T1_Data!FF70=-999,"NA",IF(T1_Data!FF70&lt;1, "&lt;1", IF(T1_Data!FF70&gt;99, "&gt;99", T1_Data!FF70))),"-")</f>
        <v>-</v>
      </c>
      <c r="FG72" s="72" t="str">
        <f>IF(ISNUMBER(T1_Data!FG70),IF(T1_Data!FG70=-999,"NA",IF(T1_Data!FG70&lt;1, "&lt;1", IF(T1_Data!FG70&gt;99, "&gt;99", T1_Data!FG70))),"-")</f>
        <v>-</v>
      </c>
      <c r="FH72" s="72" t="str">
        <f>IF(ISNUMBER(T1_Data!FH70),IF(T1_Data!FH70=-999,"NA",IF(T1_Data!FH70&lt;1, "&lt;1", IF(T1_Data!FH70&gt;99, "&gt;99", T1_Data!FH70))),"-")</f>
        <v>-</v>
      </c>
      <c r="FI72" s="72" t="str">
        <f>IF(ISNUMBER(T1_Data!FI70),IF(T1_Data!FI70=-999,"NA",IF(T1_Data!FI70&lt;1, "&lt;1", IF(T1_Data!FI70&gt;99, "&gt;99", T1_Data!FI70))),"-")</f>
        <v>-</v>
      </c>
      <c r="FJ72" s="72" t="str">
        <f>IF(ISNUMBER(T1_Data!FJ70),IF(T1_Data!FJ70=-999,"NA",IF(T1_Data!FJ70&lt;1, "&lt;1", IF(T1_Data!FJ70&gt;99, "&gt;99", T1_Data!FJ70))),"-")</f>
        <v>-</v>
      </c>
      <c r="FK72" s="72" t="str">
        <f>IF(ISNUMBER(T1_Data!FK70),IF(T1_Data!FK70=-999,"NA",IF(T1_Data!FK70&lt;1, "&lt;1", IF(T1_Data!FK70&gt;99, "&gt;99", T1_Data!FK70))),"-")</f>
        <v>-</v>
      </c>
      <c r="FL72" s="72" t="str">
        <f>IF(ISNUMBER(T1_Data!FL70),IF(T1_Data!FL70=-999,"NA",IF(T1_Data!FL70&lt;1, "&lt;1", IF(T1_Data!FL70&gt;99, "&gt;99", T1_Data!FL70))),"-")</f>
        <v>-</v>
      </c>
      <c r="FM72" s="72" t="str">
        <f>IF(ISNUMBER(T1_Data!FM70),IF(T1_Data!FM70=-999,"NA",IF(T1_Data!FM70&lt;1, "&lt;1", IF(T1_Data!FM70&gt;99, "&gt;99", T1_Data!FM70))),"-")</f>
        <v>-</v>
      </c>
      <c r="FN72" s="72" t="str">
        <f>IF(ISNUMBER(T1_Data!FN70),IF(T1_Data!FN70=-999,"NA",IF(T1_Data!FN70&lt;1, "&lt;1", IF(T1_Data!FN70&gt;99, "&gt;99", T1_Data!FN70))),"-")</f>
        <v>-</v>
      </c>
      <c r="FO72" s="72" t="str">
        <f>IF(ISNUMBER(T1_Data!FO70),IF(T1_Data!FO70=-999,"NA",IF(T1_Data!FO70&lt;1, "&lt;1", IF(T1_Data!FO70&gt;99, "&gt;99", T1_Data!FO70))),"-")</f>
        <v>-</v>
      </c>
      <c r="FP72" s="72" t="str">
        <f>IF(ISNUMBER(T1_Data!FP70),IF(T1_Data!FP70=-999,"NA",IF(T1_Data!FP70&lt;1, "&lt;1", IF(T1_Data!FP70&gt;99, "&gt;99", T1_Data!FP70))),"-")</f>
        <v>-</v>
      </c>
      <c r="FQ72" s="72" t="str">
        <f>IF(ISNUMBER(T1_Data!FQ70),IF(T1_Data!FQ70=-999,"NA",IF(T1_Data!FQ70&lt;1, "&lt;1", IF(T1_Data!FQ70&gt;99, "&gt;99", T1_Data!FQ70))),"-")</f>
        <v>-</v>
      </c>
      <c r="FR72" s="72" t="str">
        <f>IF(ISNUMBER(T1_Data!FR70),IF(T1_Data!FR70=-999,"NA",IF(T1_Data!FR70&lt;1, "&lt;1", IF(T1_Data!FR70&gt;99, "&gt;99", T1_Data!FR70))),"-")</f>
        <v>-</v>
      </c>
      <c r="FS72" s="72" t="str">
        <f>IF(ISNUMBER(T1_Data!FS70),IF(T1_Data!FS70=-999,"NA",IF(T1_Data!FS70&lt;1, "&lt;1", IF(T1_Data!FS70&gt;99, "&gt;99", T1_Data!FS70))),"-")</f>
        <v>-</v>
      </c>
      <c r="FT72" s="72" t="str">
        <f>IF(ISNUMBER(T1_Data!FT70),IF(T1_Data!FT70=-999,"NA",IF(T1_Data!FT70&lt;1, "&lt;1", IF(T1_Data!FT70&gt;99, "&gt;99", T1_Data!FT70))),"-")</f>
        <v>-</v>
      </c>
      <c r="FU72" s="72" t="str">
        <f>IF(ISNUMBER(T1_Data!FU70),IF(T1_Data!FU70=-999,"NA",IF(T1_Data!FU70&lt;1, "&lt;1", IF(T1_Data!FU70&gt;99, "&gt;99", T1_Data!FU70))),"-")</f>
        <v>-</v>
      </c>
      <c r="FV72" s="72" t="str">
        <f>IF(ISNUMBER(T1_Data!FV70),IF(T1_Data!FV70=-999,"NA",IF(T1_Data!FV70&lt;1, "&lt;1", IF(T1_Data!FV70&gt;99, "&gt;99", T1_Data!FV70))),"-")</f>
        <v>-</v>
      </c>
      <c r="FW72" s="72" t="str">
        <f>IF(ISNUMBER(T1_Data!FW70),IF(T1_Data!FW70=-999,"NA",IF(T1_Data!FW70&lt;1, "&lt;1", IF(T1_Data!FW70&gt;99, "&gt;99", T1_Data!FW70))),"-")</f>
        <v>-</v>
      </c>
      <c r="FX72" s="71" t="str">
        <f>IF(ISBLANK(T1_Data!FX70), "", T1_Data!FX70)</f>
        <v/>
      </c>
    </row>
    <row r="73" spans="1:180" x14ac:dyDescent="0.25">
      <c r="A73" s="71" t="str">
        <f>IF(ISBLANK(T1_Data!A71), "", T1_Data!A71)</f>
        <v/>
      </c>
      <c r="B73" s="72" t="str">
        <f>IF(ISNUMBER(T1_Data!B71), T1_Data!B71,"-")</f>
        <v>-</v>
      </c>
      <c r="C73" s="72" t="str">
        <f>IF(ISNUMBER(T1_Data!C71),IF(T1_Data!C71=-999,"NA",IF(T1_Data!C71&lt;1, "&lt;1", IF(T1_Data!C71&gt;99, "&gt;99", T1_Data!C71))),"-")</f>
        <v>-</v>
      </c>
      <c r="D73" s="72" t="str">
        <f>IF(ISNUMBER(T1_Data!D71),IF(T1_Data!D71=-999,"NA",IF(T1_Data!D71&lt;1, "&lt;1", IF(T1_Data!D71&gt;99, "&gt;99", T1_Data!D71))),"-")</f>
        <v>-</v>
      </c>
      <c r="E73" s="72" t="str">
        <f>IF(ISNUMBER(T1_Data!E71),IF(T1_Data!E71=-999,"NA",IF(T1_Data!E71&lt;1, "&lt;1", IF(T1_Data!E71&gt;99, "&gt;99", T1_Data!E71))),"-")</f>
        <v>-</v>
      </c>
      <c r="F73" s="72" t="str">
        <f>IF(ISNUMBER(T1_Data!F71),IF(T1_Data!F71=-999,"NA",IF(T1_Data!F71&lt;1, "&lt;1", IF(T1_Data!F71&gt;99, "&gt;99", T1_Data!F71))),"-")</f>
        <v>-</v>
      </c>
      <c r="G73" s="72" t="str">
        <f>IF(ISNUMBER(T1_Data!G71),IF(T1_Data!G71=-999,"NA",IF(T1_Data!G71&lt;1, "&lt;1", IF(T1_Data!G71&gt;99, "&gt;99", T1_Data!G71))),"-")</f>
        <v>-</v>
      </c>
      <c r="H73" s="72" t="str">
        <f>IF(ISNUMBER(T1_Data!H71),IF(T1_Data!H71=-999,"NA",IF(T1_Data!H71&lt;1, "&lt;1", IF(T1_Data!H71&gt;99, "&gt;99", T1_Data!H71))),"-")</f>
        <v>-</v>
      </c>
      <c r="I73" s="72" t="str">
        <f>IF(ISNUMBER(T1_Data!I71),IF(T1_Data!I71=-999,"NA",IF(T1_Data!I71&lt;1, "&lt;1", IF(T1_Data!I71&gt;99, "&gt;99", T1_Data!I71))),"-")</f>
        <v>-</v>
      </c>
      <c r="J73" s="72" t="str">
        <f>IF(ISNUMBER(T1_Data!J71),IF(T1_Data!J71=-999,"NA",IF(T1_Data!J71&lt;1, "&lt;1", IF(T1_Data!J71&gt;99, "&gt;99", T1_Data!J71))),"-")</f>
        <v>-</v>
      </c>
      <c r="K73" s="72" t="str">
        <f>IF(ISNUMBER(T1_Data!K71),IF(T1_Data!K71=-999,"NA",IF(T1_Data!K71&lt;1, "&lt;1", IF(T1_Data!K71&gt;99, "&gt;99", T1_Data!K71))),"-")</f>
        <v>-</v>
      </c>
      <c r="L73" s="72" t="str">
        <f>IF(ISNUMBER(T1_Data!L71),IF(T1_Data!L71=-999,"NA",IF(T1_Data!L71&lt;1, "&lt;1", IF(T1_Data!L71&gt;99, "&gt;99", T1_Data!L71))),"-")</f>
        <v>-</v>
      </c>
      <c r="M73" s="72" t="str">
        <f>IF(ISNUMBER(T1_Data!M71),IF(T1_Data!M71=-999,"NA",IF(T1_Data!M71&lt;1, "&lt;1", IF(T1_Data!M71&gt;99, "&gt;99", T1_Data!M71))),"-")</f>
        <v>-</v>
      </c>
      <c r="N73" s="72" t="str">
        <f>IF(ISNUMBER(T1_Data!N71),IF(T1_Data!N71=-999,"NA",IF(T1_Data!N71&lt;1, "&lt;1", IF(T1_Data!N71&gt;99, "&gt;99", T1_Data!N71))),"-")</f>
        <v>-</v>
      </c>
      <c r="O73" s="72" t="str">
        <f>IF(ISNUMBER(T1_Data!O71),IF(T1_Data!O71=-999,"NA",IF(T1_Data!O71&lt;1, "&lt;1", IF(T1_Data!O71&gt;99, "&gt;99", T1_Data!O71))),"-")</f>
        <v>-</v>
      </c>
      <c r="P73" s="72" t="str">
        <f>IF(ISNUMBER(T1_Data!P71),IF(T1_Data!P71=-999,"NA",IF(T1_Data!P71&lt;1, "&lt;1", IF(T1_Data!P71&gt;99, "&gt;99", T1_Data!P71))),"-")</f>
        <v>-</v>
      </c>
      <c r="Q73" s="72" t="str">
        <f>IF(ISNUMBER(T1_Data!Q71),IF(T1_Data!Q71=-999,"NA",IF(T1_Data!Q71&lt;1, "&lt;1", IF(T1_Data!Q71&gt;99, "&gt;99", T1_Data!Q71))),"-")</f>
        <v>-</v>
      </c>
      <c r="R73" s="72" t="str">
        <f>IF(ISNUMBER(T1_Data!R71),IF(T1_Data!R71=-999,"NA",IF(T1_Data!R71&lt;1, "&lt;1", IF(T1_Data!R71&gt;99, "&gt;99", T1_Data!R71))),"-")</f>
        <v>-</v>
      </c>
      <c r="S73" s="72" t="str">
        <f>IF(ISNUMBER(T1_Data!S71),IF(T1_Data!S71=-999,"NA",IF(T1_Data!S71&lt;1, "&lt;1", IF(T1_Data!S71&gt;99, "&gt;99", T1_Data!S71))),"-")</f>
        <v>-</v>
      </c>
      <c r="T73" s="72" t="str">
        <f>IF(ISNUMBER(T1_Data!T71),IF(T1_Data!T71=-999,"NA",IF(T1_Data!T71&lt;1, "&lt;1", IF(T1_Data!T71&gt;99, "&gt;99", T1_Data!T71))),"-")</f>
        <v>-</v>
      </c>
      <c r="U73" s="72" t="str">
        <f>IF(ISNUMBER(T1_Data!U71),IF(T1_Data!U71=-999,"NA",IF(T1_Data!U71&lt;1, "&lt;1", IF(T1_Data!U71&gt;99, "&gt;99", T1_Data!U71))),"-")</f>
        <v>-</v>
      </c>
      <c r="V73" s="72" t="str">
        <f>IF(ISNUMBER(T1_Data!V71),IF(T1_Data!V71=-999,"NA",IF(T1_Data!V71&lt;1, "&lt;1", IF(T1_Data!V71&gt;99, "&gt;99", T1_Data!V71))),"-")</f>
        <v>-</v>
      </c>
      <c r="W73" s="72" t="str">
        <f>IF(ISNUMBER(T1_Data!W71),IF(T1_Data!W71=-999,"NA",IF(T1_Data!W71&lt;1, "&lt;1", IF(T1_Data!W71&gt;99, "&gt;99", T1_Data!W71))),"-")</f>
        <v>-</v>
      </c>
      <c r="X73" s="72" t="str">
        <f>IF(ISNUMBER(T1_Data!X71),IF(T1_Data!X71=-999,"NA",IF(T1_Data!X71&lt;1, "&lt;1", IF(T1_Data!X71&gt;99, "&gt;99", T1_Data!X71))),"-")</f>
        <v>-</v>
      </c>
      <c r="Y73" s="72" t="str">
        <f>IF(ISNUMBER(T1_Data!Y71),IF(T1_Data!Y71=-999,"NA",IF(T1_Data!Y71&lt;1, "&lt;1", IF(T1_Data!Y71&gt;99, "&gt;99", T1_Data!Y71))),"-")</f>
        <v>-</v>
      </c>
      <c r="Z73" s="72" t="str">
        <f>IF(ISNUMBER(T1_Data!Z71),IF(T1_Data!Z71=-999,"NA",IF(T1_Data!Z71&lt;1, "&lt;1", IF(T1_Data!Z71&gt;99, "&gt;99", T1_Data!Z71))),"-")</f>
        <v>-</v>
      </c>
      <c r="AA73" s="72" t="str">
        <f>IF(ISNUMBER(T1_Data!AA71),IF(T1_Data!AA71=-999,"NA",IF(T1_Data!AA71&lt;1, "&lt;1", IF(T1_Data!AA71&gt;99, "&gt;99", T1_Data!AA71))),"-")</f>
        <v>-</v>
      </c>
      <c r="AB73" s="72" t="str">
        <f>IF(ISNUMBER(T1_Data!AB71),IF(T1_Data!AB71=-999,"NA",IF(T1_Data!AB71&lt;1, "&lt;1", IF(T1_Data!AB71&gt;99, "&gt;99", T1_Data!AB71))),"-")</f>
        <v>-</v>
      </c>
      <c r="AC73" s="72" t="str">
        <f>IF(ISNUMBER(T1_Data!AC71),IF(T1_Data!AC71=-999,"NA",IF(T1_Data!AC71&lt;1, "&lt;1", IF(T1_Data!AC71&gt;99, "&gt;99", T1_Data!AC71))),"-")</f>
        <v>-</v>
      </c>
      <c r="AD73" s="72" t="str">
        <f>IF(ISNUMBER(T1_Data!AD71),IF(T1_Data!AD71=-999,"NA",IF(T1_Data!AD71&lt;1, "&lt;1", IF(T1_Data!AD71&gt;99, "&gt;99", T1_Data!AD71))),"-")</f>
        <v>-</v>
      </c>
      <c r="AE73" s="72" t="str">
        <f>IF(ISNUMBER(T1_Data!AE71),IF(T1_Data!AE71=-999,"NA",IF(T1_Data!AE71&lt;1, "&lt;1", IF(T1_Data!AE71&gt;99, "&gt;99", T1_Data!AE71))),"-")</f>
        <v>-</v>
      </c>
      <c r="AF73" s="72" t="str">
        <f>IF(ISNUMBER(T1_Data!AF71),IF(T1_Data!AF71=-999,"NA",IF(T1_Data!AF71&lt;1, "&lt;1", IF(T1_Data!AF71&gt;99, "&gt;99", T1_Data!AF71))),"-")</f>
        <v>-</v>
      </c>
      <c r="AG73" s="72" t="str">
        <f>IF(ISNUMBER(T1_Data!AG71),IF(T1_Data!AG71=-999,"NA",IF(T1_Data!AG71&lt;1, "&lt;1", IF(T1_Data!AG71&gt;99, "&gt;99", T1_Data!AG71))),"-")</f>
        <v>-</v>
      </c>
      <c r="AH73" s="72" t="str">
        <f>IF(ISNUMBER(T1_Data!AH71),IF(T1_Data!AH71=-999,"NA",IF(T1_Data!AH71&lt;1, "&lt;1", IF(T1_Data!AH71&gt;99, "&gt;99", T1_Data!AH71))),"-")</f>
        <v>-</v>
      </c>
      <c r="AI73" s="72" t="str">
        <f>IF(ISNUMBER(T1_Data!AI71),IF(T1_Data!AI71=-999,"NA",IF(T1_Data!AI71&lt;1, "&lt;1", IF(T1_Data!AI71&gt;99, "&gt;99", T1_Data!AI71))),"-")</f>
        <v>-</v>
      </c>
      <c r="AJ73" s="72" t="str">
        <f>IF(ISNUMBER(T1_Data!AJ71),IF(T1_Data!AJ71=-999,"NA",IF(T1_Data!AJ71&lt;1, "&lt;1", IF(T1_Data!AJ71&gt;99, "&gt;99", T1_Data!AJ71))),"-")</f>
        <v>-</v>
      </c>
      <c r="AK73" s="72" t="str">
        <f>IF(ISNUMBER(T1_Data!AK71),IF(T1_Data!AK71=-999,"NA",IF(T1_Data!AK71&lt;1, "&lt;1", IF(T1_Data!AK71&gt;99, "&gt;99", T1_Data!AK71))),"-")</f>
        <v>-</v>
      </c>
      <c r="AL73" s="72" t="str">
        <f>IF(ISNUMBER(T1_Data!AL71),IF(T1_Data!AL71=-999,"NA",IF(T1_Data!AL71&lt;1, "&lt;1", IF(T1_Data!AL71&gt;99, "&gt;99", T1_Data!AL71))),"-")</f>
        <v>-</v>
      </c>
      <c r="AM73" s="72" t="str">
        <f>IF(ISNUMBER(T1_Data!AM71),IF(T1_Data!AM71=-999,"NA",IF(T1_Data!AM71&lt;1, "&lt;1", IF(T1_Data!AM71&gt;99, "&gt;99", T1_Data!AM71))),"-")</f>
        <v>-</v>
      </c>
      <c r="AN73" s="72" t="str">
        <f>IF(ISNUMBER(T1_Data!AN71),IF(T1_Data!AN71=-999,"NA",IF(T1_Data!AN71&lt;1, "&lt;1", IF(T1_Data!AN71&gt;99, "&gt;99", T1_Data!AN71))),"-")</f>
        <v>-</v>
      </c>
      <c r="AO73" s="72" t="str">
        <f>IF(ISNUMBER(T1_Data!AO71),IF(T1_Data!AO71=-999,"NA",IF(T1_Data!AO71&lt;1, "&lt;1", IF(T1_Data!AO71&gt;99, "&gt;99", T1_Data!AO71))),"-")</f>
        <v>-</v>
      </c>
      <c r="AP73" s="72" t="str">
        <f>IF(ISNUMBER(T1_Data!AP71),IF(T1_Data!AP71=-999,"NA",IF(T1_Data!AP71&lt;1, "&lt;1", IF(T1_Data!AP71&gt;99, "&gt;99", T1_Data!AP71))),"-")</f>
        <v>-</v>
      </c>
      <c r="AQ73" s="72" t="str">
        <f>IF(ISNUMBER(T1_Data!AQ71),IF(T1_Data!AQ71=-999,"NA",IF(T1_Data!AQ71&lt;1, "&lt;1", IF(T1_Data!AQ71&gt;99, "&gt;99", T1_Data!AQ71))),"-")</f>
        <v>-</v>
      </c>
      <c r="AR73" s="72" t="str">
        <f>IF(ISNUMBER(T1_Data!AR71),IF(T1_Data!AR71=-999,"NA",IF(T1_Data!AR71&lt;1, "&lt;1", IF(T1_Data!AR71&gt;99, "&gt;99", T1_Data!AR71))),"-")</f>
        <v>-</v>
      </c>
      <c r="AS73" s="72" t="str">
        <f>IF(ISNUMBER(T1_Data!AS71),IF(T1_Data!AS71=-999,"NA",IF(T1_Data!AS71&lt;1, "&lt;1", IF(T1_Data!AS71&gt;99, "&gt;99", T1_Data!AS71))),"-")</f>
        <v>-</v>
      </c>
      <c r="AT73" s="72" t="str">
        <f>IF(ISNUMBER(T1_Data!AT71),IF(T1_Data!AT71=-999,"NA",IF(T1_Data!AT71&lt;1, "&lt;1", IF(T1_Data!AT71&gt;99, "&gt;99", T1_Data!AT71))),"-")</f>
        <v>-</v>
      </c>
      <c r="AU73" s="72" t="str">
        <f>IF(ISNUMBER(T1_Data!AU71),IF(T1_Data!AU71=-999,"NA",IF(T1_Data!AU71&lt;1, "&lt;1", IF(T1_Data!AU71&gt;99, "&gt;99", T1_Data!AU71))),"-")</f>
        <v>-</v>
      </c>
      <c r="AV73" s="72" t="str">
        <f>IF(ISNUMBER(T1_Data!AV71),IF(T1_Data!AV71=-999,"NA",IF(T1_Data!AV71&lt;1, "&lt;1", IF(T1_Data!AV71&gt;99, "&gt;99", T1_Data!AV71))),"-")</f>
        <v>-</v>
      </c>
      <c r="AW73" s="72" t="str">
        <f>IF(ISNUMBER(T1_Data!AW71),IF(T1_Data!AW71=-999,"NA",IF(T1_Data!AW71&lt;1, "&lt;1", IF(T1_Data!AW71&gt;99, "&gt;99", T1_Data!AW71))),"-")</f>
        <v>-</v>
      </c>
      <c r="AX73" s="72" t="str">
        <f>IF(ISNUMBER(T1_Data!AX71),IF(T1_Data!AX71=-999,"NA",IF(T1_Data!AX71&lt;1, "&lt;1", IF(T1_Data!AX71&gt;99, "&gt;99", T1_Data!AX71))),"-")</f>
        <v>-</v>
      </c>
      <c r="AY73" s="72" t="str">
        <f>IF(ISNUMBER(T1_Data!AY71),IF(T1_Data!AY71=-999,"NA",IF(T1_Data!AY71&lt;1, "&lt;1", IF(T1_Data!AY71&gt;99, "&gt;99", T1_Data!AY71))),"-")</f>
        <v>-</v>
      </c>
      <c r="AZ73" s="72" t="str">
        <f>IF(ISNUMBER(T1_Data!AZ71),IF(T1_Data!AZ71=-999,"NA",IF(T1_Data!AZ71&lt;1, "&lt;1", IF(T1_Data!AZ71&gt;99, "&gt;99", T1_Data!AZ71))),"-")</f>
        <v>-</v>
      </c>
      <c r="BA73" s="72" t="str">
        <f>IF(ISNUMBER(T1_Data!BA71),IF(T1_Data!BA71=-999,"NA",IF(T1_Data!BA71&lt;1, "&lt;1", IF(T1_Data!BA71&gt;99, "&gt;99", T1_Data!BA71))),"-")</f>
        <v>-</v>
      </c>
      <c r="BB73" s="72" t="str">
        <f>IF(ISNUMBER(T1_Data!BB71),IF(T1_Data!BB71=-999,"NA",IF(T1_Data!BB71&lt;1, "&lt;1", IF(T1_Data!BB71&gt;99, "&gt;99", T1_Data!BB71))),"-")</f>
        <v>-</v>
      </c>
      <c r="BC73" s="72" t="str">
        <f>IF(ISNUMBER(T1_Data!BC71),IF(T1_Data!BC71=-999,"NA",IF(T1_Data!BC71&lt;1, "&lt;1", IF(T1_Data!BC71&gt;99, "&gt;99", T1_Data!BC71))),"-")</f>
        <v>-</v>
      </c>
      <c r="BD73" s="72" t="str">
        <f>IF(ISNUMBER(T1_Data!BD71),IF(T1_Data!BD71=-999,"NA",IF(T1_Data!BD71&lt;1, "&lt;1", IF(T1_Data!BD71&gt;99, "&gt;99", T1_Data!BD71))),"-")</f>
        <v>-</v>
      </c>
      <c r="BE73" s="72" t="str">
        <f>IF(ISNUMBER(T1_Data!BE71),IF(T1_Data!BE71=-999,"NA",IF(T1_Data!BE71&lt;1, "&lt;1", IF(T1_Data!BE71&gt;99, "&gt;99", T1_Data!BE71))),"-")</f>
        <v>-</v>
      </c>
      <c r="BF73" s="72" t="str">
        <f>IF(ISNUMBER(T1_Data!BF71),IF(T1_Data!BF71=-999,"NA",IF(T1_Data!BF71&lt;1, "&lt;1", IF(T1_Data!BF71&gt;99, "&gt;99", T1_Data!BF71))),"-")</f>
        <v>-</v>
      </c>
      <c r="BG73" s="72" t="str">
        <f>IF(ISNUMBER(T1_Data!BG71),IF(T1_Data!BG71=-999,"NA",IF(T1_Data!BG71&lt;1, "&lt;1", IF(T1_Data!BG71&gt;99, "&gt;99", T1_Data!BG71))),"-")</f>
        <v>-</v>
      </c>
      <c r="BH73" s="72" t="str">
        <f>IF(ISNUMBER(T1_Data!BH71),IF(T1_Data!BH71=-999,"NA",IF(T1_Data!BH71&lt;1, "&lt;1", IF(T1_Data!BH71&gt;99, "&gt;99", T1_Data!BH71))),"-")</f>
        <v>-</v>
      </c>
      <c r="BI73" s="72" t="str">
        <f>IF(ISNUMBER(T1_Data!BI71),IF(T1_Data!BI71=-999,"NA",IF(T1_Data!BI71&lt;1, "&lt;1", IF(T1_Data!BI71&gt;99, "&gt;99", T1_Data!BI71))),"-")</f>
        <v>-</v>
      </c>
      <c r="BJ73" s="72" t="str">
        <f>IF(ISNUMBER(T1_Data!BJ71),IF(T1_Data!BJ71=-999,"NA",IF(T1_Data!BJ71&lt;1, "&lt;1", IF(T1_Data!BJ71&gt;99, "&gt;99", T1_Data!BJ71))),"-")</f>
        <v>-</v>
      </c>
      <c r="BK73" s="72" t="str">
        <f>IF(ISNUMBER(T1_Data!BK71),IF(T1_Data!BK71=-999,"NA",IF(T1_Data!BK71&lt;1, "&lt;1", IF(T1_Data!BK71&gt;99, "&gt;99", T1_Data!BK71))),"-")</f>
        <v>-</v>
      </c>
      <c r="BL73" s="72" t="str">
        <f>IF(ISNUMBER(T1_Data!BL71),IF(T1_Data!BL71=-999,"NA",IF(T1_Data!BL71&lt;1, "&lt;1", IF(T1_Data!BL71&gt;99, "&gt;99", T1_Data!BL71))),"-")</f>
        <v>-</v>
      </c>
      <c r="BM73" s="72" t="str">
        <f>IF(ISNUMBER(T1_Data!BM71),IF(T1_Data!BM71=-999,"NA",IF(T1_Data!BM71&lt;1, "&lt;1", IF(T1_Data!BM71&gt;99, "&gt;99", T1_Data!BM71))),"-")</f>
        <v>-</v>
      </c>
      <c r="BN73" s="72" t="str">
        <f>IF(ISNUMBER(T1_Data!BN71),IF(T1_Data!BN71=-999,"NA",IF(T1_Data!BN71&lt;1, "&lt;1", IF(T1_Data!BN71&gt;99, "&gt;99", T1_Data!BN71))),"-")</f>
        <v>-</v>
      </c>
      <c r="BO73" s="72" t="str">
        <f>IF(ISNUMBER(T1_Data!BO71),IF(T1_Data!BO71=-999,"NA",IF(T1_Data!BO71&lt;1, "&lt;1", IF(T1_Data!BO71&gt;99, "&gt;99", T1_Data!BO71))),"-")</f>
        <v>-</v>
      </c>
      <c r="BP73" s="72" t="str">
        <f>IF(ISNUMBER(T1_Data!BP71),IF(T1_Data!BP71=-999,"NA",IF(T1_Data!BP71&lt;1, "&lt;1", IF(T1_Data!BP71&gt;99, "&gt;99", T1_Data!BP71))),"-")</f>
        <v>-</v>
      </c>
      <c r="BQ73" s="72" t="str">
        <f>IF(ISNUMBER(T1_Data!BQ71),IF(T1_Data!BQ71=-999,"NA",IF(T1_Data!BQ71&lt;1, "&lt;1", IF(T1_Data!BQ71&gt;99, "&gt;99", T1_Data!BQ71))),"-")</f>
        <v>-</v>
      </c>
      <c r="BR73" s="72" t="str">
        <f>IF(ISNUMBER(T1_Data!BR71),IF(T1_Data!BR71=-999,"NA",IF(T1_Data!BR71&lt;1, "&lt;1", IF(T1_Data!BR71&gt;99, "&gt;99", T1_Data!BR71))),"-")</f>
        <v>-</v>
      </c>
      <c r="BS73" s="72" t="str">
        <f>IF(ISNUMBER(T1_Data!BS71),IF(T1_Data!BS71=-999,"NA",IF(T1_Data!BS71&lt;1, "&lt;1", IF(T1_Data!BS71&gt;99, "&gt;99", T1_Data!BS71))),"-")</f>
        <v>-</v>
      </c>
      <c r="BT73" s="72" t="str">
        <f>IF(ISNUMBER(T1_Data!BT71),IF(T1_Data!BT71=-999,"NA",IF(T1_Data!BT71&lt;1, "&lt;1", IF(T1_Data!BT71&gt;99, "&gt;99", T1_Data!BT71))),"-")</f>
        <v>-</v>
      </c>
      <c r="BU73" s="72" t="str">
        <f>IF(ISNUMBER(T1_Data!BU71),IF(T1_Data!BU71=-999,"NA",IF(T1_Data!BU71&lt;1, "&lt;1", IF(T1_Data!BU71&gt;99, "&gt;99", T1_Data!BU71))),"-")</f>
        <v>-</v>
      </c>
      <c r="BV73" s="72" t="str">
        <f>IF(ISNUMBER(T1_Data!BV71),IF(T1_Data!BV71=-999,"NA",IF(T1_Data!BV71&lt;1, "&lt;1", IF(T1_Data!BV71&gt;99, "&gt;99", T1_Data!BV71))),"-")</f>
        <v>-</v>
      </c>
      <c r="BW73" s="72" t="str">
        <f>IF(ISNUMBER(T1_Data!BW71),IF(T1_Data!BW71=-999,"NA",IF(T1_Data!BW71&lt;1, "&lt;1", IF(T1_Data!BW71&gt;99, "&gt;99", T1_Data!BW71))),"-")</f>
        <v>-</v>
      </c>
      <c r="BX73" s="72" t="str">
        <f>IF(ISNUMBER(T1_Data!BX71),IF(T1_Data!BX71=-999,"NA",IF(T1_Data!BX71&lt;1, "&lt;1", IF(T1_Data!BX71&gt;99, "&gt;99", T1_Data!BX71))),"-")</f>
        <v>-</v>
      </c>
      <c r="BY73" s="72" t="str">
        <f>IF(ISNUMBER(T1_Data!BY71),IF(T1_Data!BY71=-999,"NA",IF(T1_Data!BY71&lt;1, "&lt;1", IF(T1_Data!BY71&gt;99, "&gt;99", T1_Data!BY71))),"-")</f>
        <v>-</v>
      </c>
      <c r="BZ73" s="72" t="str">
        <f>IF(ISNUMBER(T1_Data!BZ71),IF(T1_Data!BZ71=-999,"NA",IF(T1_Data!BZ71&lt;1, "&lt;1", IF(T1_Data!BZ71&gt;99, "&gt;99", T1_Data!BZ71))),"-")</f>
        <v>-</v>
      </c>
      <c r="CA73" s="72" t="str">
        <f>IF(ISNUMBER(T1_Data!CA71),IF(T1_Data!CA71=-999,"NA",IF(T1_Data!CA71&lt;1, "&lt;1", IF(T1_Data!CA71&gt;99, "&gt;99", T1_Data!CA71))),"-")</f>
        <v>-</v>
      </c>
      <c r="CB73" s="72" t="str">
        <f>IF(ISNUMBER(T1_Data!CB71),IF(T1_Data!CB71=-999,"NA",IF(T1_Data!CB71&lt;1, "&lt;1", IF(T1_Data!CB71&gt;99, "&gt;99", T1_Data!CB71))),"-")</f>
        <v>-</v>
      </c>
      <c r="CC73" s="72" t="str">
        <f>IF(ISNUMBER(T1_Data!CC71),IF(T1_Data!CC71=-999,"NA",IF(T1_Data!CC71&lt;1, "&lt;1", IF(T1_Data!CC71&gt;99, "&gt;99", T1_Data!CC71))),"-")</f>
        <v>-</v>
      </c>
      <c r="CD73" s="72" t="str">
        <f>IF(ISNUMBER(T1_Data!CD71),IF(T1_Data!CD71=-999,"NA",IF(T1_Data!CD71&lt;1, "&lt;1", IF(T1_Data!CD71&gt;99, "&gt;99", T1_Data!CD71))),"-")</f>
        <v>-</v>
      </c>
      <c r="CE73" s="72" t="str">
        <f>IF(ISNUMBER(T1_Data!CE71),IF(T1_Data!CE71=-999,"NA",IF(T1_Data!CE71&lt;1, "&lt;1", IF(T1_Data!CE71&gt;99, "&gt;99", T1_Data!CE71))),"-")</f>
        <v>-</v>
      </c>
      <c r="CF73" s="72" t="str">
        <f>IF(ISNUMBER(T1_Data!CF71),IF(T1_Data!CF71=-999,"NA",IF(T1_Data!CF71&lt;1, "&lt;1", IF(T1_Data!CF71&gt;99, "&gt;99", T1_Data!CF71))),"-")</f>
        <v>-</v>
      </c>
      <c r="CG73" s="72" t="str">
        <f>IF(ISNUMBER(T1_Data!CG71),IF(T1_Data!CG71=-999,"NA",IF(T1_Data!CG71&lt;1, "&lt;1", IF(T1_Data!CG71&gt;99, "&gt;99", T1_Data!CG71))),"-")</f>
        <v>-</v>
      </c>
      <c r="CH73" s="72" t="str">
        <f>IF(ISNUMBER(T1_Data!CH71),IF(T1_Data!CH71=-999,"NA",IF(T1_Data!CH71&lt;1, "&lt;1", IF(T1_Data!CH71&gt;99, "&gt;99", T1_Data!CH71))),"-")</f>
        <v>-</v>
      </c>
      <c r="CI73" s="72" t="str">
        <f>IF(ISNUMBER(T1_Data!CI71),IF(T1_Data!CI71=-999,"NA",IF(T1_Data!CI71&lt;1, "&lt;1", IF(T1_Data!CI71&gt;99, "&gt;99", T1_Data!CI71))),"-")</f>
        <v>-</v>
      </c>
      <c r="CJ73" s="72" t="str">
        <f>IF(ISNUMBER(T1_Data!CJ71),IF(T1_Data!CJ71=-999,"NA",IF(T1_Data!CJ71&lt;1, "&lt;1", IF(T1_Data!CJ71&gt;99, "&gt;99", T1_Data!CJ71))),"-")</f>
        <v>-</v>
      </c>
      <c r="CK73" s="72" t="str">
        <f>IF(ISNUMBER(T1_Data!CK71),IF(T1_Data!CK71=-999,"NA",IF(T1_Data!CK71&lt;1, "&lt;1", IF(T1_Data!CK71&gt;99, "&gt;99", T1_Data!CK71))),"-")</f>
        <v>-</v>
      </c>
      <c r="CL73" s="72" t="str">
        <f>IF(ISNUMBER(T1_Data!CL71),IF(T1_Data!CL71=-999,"NA",IF(T1_Data!CL71&lt;1, "&lt;1", IF(T1_Data!CL71&gt;99, "&gt;99", T1_Data!CL71))),"-")</f>
        <v>-</v>
      </c>
      <c r="CM73" s="72" t="str">
        <f>IF(ISNUMBER(T1_Data!CM71),IF(T1_Data!CM71=-999,"NA",IF(T1_Data!CM71&lt;1, "&lt;1", IF(T1_Data!CM71&gt;99, "&gt;99", T1_Data!CM71))),"-")</f>
        <v>-</v>
      </c>
      <c r="CN73" s="72" t="str">
        <f>IF(ISNUMBER(T1_Data!CN71),IF(T1_Data!CN71=-999,"NA",IF(T1_Data!CN71&lt;1, "&lt;1", IF(T1_Data!CN71&gt;99, "&gt;99", T1_Data!CN71))),"-")</f>
        <v>-</v>
      </c>
      <c r="CO73" s="72" t="str">
        <f>IF(ISNUMBER(T1_Data!CO71),IF(T1_Data!CO71=-999,"NA",IF(T1_Data!CO71&lt;1, "&lt;1", IF(T1_Data!CO71&gt;99, "&gt;99", T1_Data!CO71))),"-")</f>
        <v>-</v>
      </c>
      <c r="CP73" s="72" t="str">
        <f>IF(ISNUMBER(T1_Data!CP71),IF(T1_Data!CP71=-999,"NA",IF(T1_Data!CP71&lt;1, "&lt;1", IF(T1_Data!CP71&gt;99, "&gt;99", T1_Data!CP71))),"-")</f>
        <v>-</v>
      </c>
      <c r="CQ73" s="72" t="str">
        <f>IF(ISNUMBER(T1_Data!CQ71),IF(T1_Data!CQ71=-999,"NA",IF(T1_Data!CQ71&lt;1, "&lt;1", IF(T1_Data!CQ71&gt;99, "&gt;99", T1_Data!CQ71))),"-")</f>
        <v>-</v>
      </c>
      <c r="CR73" s="72" t="str">
        <f>IF(ISNUMBER(T1_Data!CR71),IF(T1_Data!CR71=-999,"NA",IF(T1_Data!CR71&lt;1, "&lt;1", IF(T1_Data!CR71&gt;99, "&gt;99", T1_Data!CR71))),"-")</f>
        <v>-</v>
      </c>
      <c r="CS73" s="72" t="str">
        <f>IF(ISNUMBER(T1_Data!CS71),IF(T1_Data!CS71=-999,"NA",IF(T1_Data!CS71&lt;1, "&lt;1", IF(T1_Data!CS71&gt;99, "&gt;99", T1_Data!CS71))),"-")</f>
        <v>-</v>
      </c>
      <c r="CT73" s="72" t="str">
        <f>IF(ISNUMBER(T1_Data!CT71),IF(T1_Data!CT71=-999,"NA",IF(T1_Data!CT71&lt;1, "&lt;1", IF(T1_Data!CT71&gt;99, "&gt;99", T1_Data!CT71))),"-")</f>
        <v>-</v>
      </c>
      <c r="CU73" s="72" t="str">
        <f>IF(ISNUMBER(T1_Data!CU71),IF(T1_Data!CU71=-999,"NA",IF(T1_Data!CU71&lt;1, "&lt;1", IF(T1_Data!CU71&gt;99, "&gt;99", T1_Data!CU71))),"-")</f>
        <v>-</v>
      </c>
      <c r="CV73" s="72" t="str">
        <f>IF(ISNUMBER(T1_Data!CV71),IF(T1_Data!CV71=-999,"NA",IF(T1_Data!CV71&lt;1, "&lt;1", IF(T1_Data!CV71&gt;99, "&gt;99", T1_Data!CV71))),"-")</f>
        <v>-</v>
      </c>
      <c r="CW73" s="72" t="str">
        <f>IF(ISNUMBER(T1_Data!CW71),IF(T1_Data!CW71=-999,"NA",IF(T1_Data!CW71&lt;1, "&lt;1", IF(T1_Data!CW71&gt;99, "&gt;99", T1_Data!CW71))),"-")</f>
        <v>-</v>
      </c>
      <c r="CX73" s="72" t="str">
        <f>IF(ISNUMBER(T1_Data!CX71),IF(T1_Data!CX71=-999,"NA",IF(T1_Data!CX71&lt;1, "&lt;1", IF(T1_Data!CX71&gt;99, "&gt;99", T1_Data!CX71))),"-")</f>
        <v>-</v>
      </c>
      <c r="CY73" s="72" t="str">
        <f>IF(ISNUMBER(T1_Data!CY71),IF(T1_Data!CY71=-999,"NA",IF(T1_Data!CY71&lt;1, "&lt;1", IF(T1_Data!CY71&gt;99, "&gt;99", T1_Data!CY71))),"-")</f>
        <v>-</v>
      </c>
      <c r="CZ73" s="72" t="str">
        <f>IF(ISNUMBER(T1_Data!CZ71),IF(T1_Data!CZ71=-999,"NA",IF(T1_Data!CZ71&lt;1, "&lt;1", IF(T1_Data!CZ71&gt;99, "&gt;99", T1_Data!CZ71))),"-")</f>
        <v>-</v>
      </c>
      <c r="DA73" s="72" t="str">
        <f>IF(ISNUMBER(T1_Data!DA71),IF(T1_Data!DA71=-999,"NA",IF(T1_Data!DA71&lt;1, "&lt;1", IF(T1_Data!DA71&gt;99, "&gt;99", T1_Data!DA71))),"-")</f>
        <v>-</v>
      </c>
      <c r="DB73" s="72" t="str">
        <f>IF(ISNUMBER(T1_Data!DB71),IF(T1_Data!DB71=-999,"NA",IF(T1_Data!DB71&lt;1, "&lt;1", IF(T1_Data!DB71&gt;99, "&gt;99", T1_Data!DB71))),"-")</f>
        <v>-</v>
      </c>
      <c r="DC73" s="72" t="str">
        <f>IF(ISNUMBER(T1_Data!DC71),IF(T1_Data!DC71=-999,"NA",IF(T1_Data!DC71&lt;1, "&lt;1", IF(T1_Data!DC71&gt;99, "&gt;99", T1_Data!DC71))),"-")</f>
        <v>-</v>
      </c>
      <c r="DD73" s="72" t="str">
        <f>IF(ISNUMBER(T1_Data!DD71),IF(T1_Data!DD71=-999,"NA",IF(T1_Data!DD71&lt;1, "&lt;1", IF(T1_Data!DD71&gt;99, "&gt;99", T1_Data!DD71))),"-")</f>
        <v>-</v>
      </c>
      <c r="DE73" s="72" t="str">
        <f>IF(ISNUMBER(T1_Data!DE71),IF(T1_Data!DE71=-999,"NA",IF(T1_Data!DE71&lt;1, "&lt;1", IF(T1_Data!DE71&gt;99, "&gt;99", T1_Data!DE71))),"-")</f>
        <v>-</v>
      </c>
      <c r="DF73" s="72" t="str">
        <f>IF(ISNUMBER(T1_Data!DF71),IF(T1_Data!DF71=-999,"NA",IF(T1_Data!DF71&lt;1, "&lt;1", IF(T1_Data!DF71&gt;99, "&gt;99", T1_Data!DF71))),"-")</f>
        <v>-</v>
      </c>
      <c r="DG73" s="72" t="str">
        <f>IF(ISNUMBER(T1_Data!DG71),IF(T1_Data!DG71=-999,"NA",IF(T1_Data!DG71&lt;1, "&lt;1", IF(T1_Data!DG71&gt;99, "&gt;99", T1_Data!DG71))),"-")</f>
        <v>-</v>
      </c>
      <c r="DH73" s="72" t="str">
        <f>IF(ISNUMBER(T1_Data!DH71),IF(T1_Data!DH71=-999,"NA",IF(T1_Data!DH71&lt;1, "&lt;1", IF(T1_Data!DH71&gt;99, "&gt;99", T1_Data!DH71))),"-")</f>
        <v>-</v>
      </c>
      <c r="DI73" s="72" t="str">
        <f>IF(ISNUMBER(T1_Data!DI71),IF(T1_Data!DI71=-999,"NA",IF(T1_Data!DI71&lt;1, "&lt;1", IF(T1_Data!DI71&gt;99, "&gt;99", T1_Data!DI71))),"-")</f>
        <v>-</v>
      </c>
      <c r="DJ73" s="72" t="str">
        <f>IF(ISNUMBER(T1_Data!DJ71),IF(T1_Data!DJ71=-999,"NA",IF(T1_Data!DJ71&lt;1, "&lt;1", IF(T1_Data!DJ71&gt;99, "&gt;99", T1_Data!DJ71))),"-")</f>
        <v>-</v>
      </c>
      <c r="DK73" s="72" t="str">
        <f>IF(ISNUMBER(T1_Data!DK71),IF(T1_Data!DK71=-999,"NA",IF(T1_Data!DK71&lt;1, "&lt;1", IF(T1_Data!DK71&gt;99, "&gt;99", T1_Data!DK71))),"-")</f>
        <v>-</v>
      </c>
      <c r="DL73" s="72" t="str">
        <f>IF(ISNUMBER(T1_Data!DL71),IF(T1_Data!DL71=-999,"NA",IF(T1_Data!DL71&lt;1, "&lt;1", IF(T1_Data!DL71&gt;99, "&gt;99", T1_Data!DL71))),"-")</f>
        <v>-</v>
      </c>
      <c r="DM73" s="72" t="str">
        <f>IF(ISNUMBER(T1_Data!DM71),IF(T1_Data!DM71=-999,"NA",IF(T1_Data!DM71&lt;1, "&lt;1", IF(T1_Data!DM71&gt;99, "&gt;99", T1_Data!DM71))),"-")</f>
        <v>-</v>
      </c>
      <c r="DN73" s="72" t="str">
        <f>IF(ISNUMBER(T1_Data!DN71),IF(T1_Data!DN71=-999,"NA",IF(T1_Data!DN71&lt;1, "&lt;1", IF(T1_Data!DN71&gt;99, "&gt;99", T1_Data!DN71))),"-")</f>
        <v>-</v>
      </c>
      <c r="DO73" s="72" t="str">
        <f>IF(ISNUMBER(T1_Data!DO71),IF(T1_Data!DO71=-999,"NA",IF(T1_Data!DO71&lt;1, "&lt;1", IF(T1_Data!DO71&gt;99, "&gt;99", T1_Data!DO71))),"-")</f>
        <v>-</v>
      </c>
      <c r="DP73" s="72" t="str">
        <f>IF(ISNUMBER(T1_Data!DP71),IF(T1_Data!DP71=-999,"NA",IF(T1_Data!DP71&lt;1, "&lt;1", IF(T1_Data!DP71&gt;99, "&gt;99", T1_Data!DP71))),"-")</f>
        <v>-</v>
      </c>
      <c r="DQ73" s="72" t="str">
        <f>IF(ISNUMBER(T1_Data!DQ71),IF(T1_Data!DQ71=-999,"NA",IF(T1_Data!DQ71&lt;1, "&lt;1", IF(T1_Data!DQ71&gt;99, "&gt;99", T1_Data!DQ71))),"-")</f>
        <v>-</v>
      </c>
      <c r="DR73" s="72" t="str">
        <f>IF(ISNUMBER(T1_Data!DR71),IF(T1_Data!DR71=-999,"NA",IF(T1_Data!DR71&lt;1, "&lt;1", IF(T1_Data!DR71&gt;99, "&gt;99", T1_Data!DR71))),"-")</f>
        <v>-</v>
      </c>
      <c r="DS73" s="72" t="str">
        <f>IF(ISNUMBER(T1_Data!DS71),IF(T1_Data!DS71=-999,"NA",IF(T1_Data!DS71&lt;1, "&lt;1", IF(T1_Data!DS71&gt;99, "&gt;99", T1_Data!DS71))),"-")</f>
        <v>-</v>
      </c>
      <c r="DT73" s="72" t="str">
        <f>IF(ISNUMBER(T1_Data!DT71),IF(T1_Data!DT71=-999,"NA",IF(T1_Data!DT71&lt;1, "&lt;1", IF(T1_Data!DT71&gt;99, "&gt;99", T1_Data!DT71))),"-")</f>
        <v>-</v>
      </c>
      <c r="DU73" s="72" t="str">
        <f>IF(ISNUMBER(T1_Data!DU71),IF(T1_Data!DU71=-999,"NA",IF(T1_Data!DU71&lt;1, "&lt;1", IF(T1_Data!DU71&gt;99, "&gt;99", T1_Data!DU71))),"-")</f>
        <v>-</v>
      </c>
      <c r="DV73" s="72" t="str">
        <f>IF(ISNUMBER(T1_Data!DV71),IF(T1_Data!DV71=-999,"NA",IF(T1_Data!DV71&lt;1, "&lt;1", IF(T1_Data!DV71&gt;99, "&gt;99", T1_Data!DV71))),"-")</f>
        <v>-</v>
      </c>
      <c r="DW73" s="72" t="str">
        <f>IF(ISNUMBER(T1_Data!DW71),IF(T1_Data!DW71=-999,"NA",IF(T1_Data!DW71&lt;1, "&lt;1", IF(T1_Data!DW71&gt;99, "&gt;99", T1_Data!DW71))),"-")</f>
        <v>-</v>
      </c>
      <c r="DX73" s="72" t="str">
        <f>IF(ISNUMBER(T1_Data!DX71),IF(T1_Data!DX71=-999,"NA",IF(T1_Data!DX71&lt;1, "&lt;1", IF(T1_Data!DX71&gt;99, "&gt;99", T1_Data!DX71))),"-")</f>
        <v>-</v>
      </c>
      <c r="DY73" s="72" t="str">
        <f>IF(ISNUMBER(T1_Data!DY71),IF(T1_Data!DY71=-999,"NA",IF(T1_Data!DY71&lt;1, "&lt;1", IF(T1_Data!DY71&gt;99, "&gt;99", T1_Data!DY71))),"-")</f>
        <v>-</v>
      </c>
      <c r="DZ73" s="72" t="str">
        <f>IF(ISNUMBER(T1_Data!DZ71),IF(T1_Data!DZ71=-999,"NA",IF(T1_Data!DZ71&lt;1, "&lt;1", IF(T1_Data!DZ71&gt;99, "&gt;99", T1_Data!DZ71))),"-")</f>
        <v>-</v>
      </c>
      <c r="EA73" s="72" t="str">
        <f>IF(ISNUMBER(T1_Data!EA71),IF(T1_Data!EA71=-999,"NA",IF(T1_Data!EA71&lt;1, "&lt;1", IF(T1_Data!EA71&gt;99, "&gt;99", T1_Data!EA71))),"-")</f>
        <v>-</v>
      </c>
      <c r="EB73" s="72" t="str">
        <f>IF(ISNUMBER(T1_Data!EB71),IF(T1_Data!EB71=-999,"NA",IF(T1_Data!EB71&lt;1, "&lt;1", IF(T1_Data!EB71&gt;99, "&gt;99", T1_Data!EB71))),"-")</f>
        <v>-</v>
      </c>
      <c r="EC73" s="72" t="str">
        <f>IF(ISNUMBER(T1_Data!EC71),IF(T1_Data!EC71=-999,"NA",IF(T1_Data!EC71&lt;1, "&lt;1", IF(T1_Data!EC71&gt;99, "&gt;99", T1_Data!EC71))),"-")</f>
        <v>-</v>
      </c>
      <c r="ED73" s="72" t="str">
        <f>IF(ISNUMBER(T1_Data!ED71),IF(T1_Data!ED71=-999,"NA",IF(T1_Data!ED71&lt;1, "&lt;1", IF(T1_Data!ED71&gt;99, "&gt;99", T1_Data!ED71))),"-")</f>
        <v>-</v>
      </c>
      <c r="EE73" s="72" t="str">
        <f>IF(ISNUMBER(T1_Data!EE71),IF(T1_Data!EE71=-999,"NA",IF(T1_Data!EE71&lt;1, "&lt;1", IF(T1_Data!EE71&gt;99, "&gt;99", T1_Data!EE71))),"-")</f>
        <v>-</v>
      </c>
      <c r="EF73" s="72" t="str">
        <f>IF(ISNUMBER(T1_Data!EF71),IF(T1_Data!EF71=-999,"NA",IF(T1_Data!EF71&lt;1, "&lt;1", IF(T1_Data!EF71&gt;99, "&gt;99", T1_Data!EF71))),"-")</f>
        <v>-</v>
      </c>
      <c r="EG73" s="72" t="str">
        <f>IF(ISNUMBER(T1_Data!EG71),IF(T1_Data!EG71=-999,"NA",IF(T1_Data!EG71&lt;1, "&lt;1", IF(T1_Data!EG71&gt;99, "&gt;99", T1_Data!EG71))),"-")</f>
        <v>-</v>
      </c>
      <c r="EH73" s="72" t="str">
        <f>IF(ISNUMBER(T1_Data!EH71),IF(T1_Data!EH71=-999,"NA",IF(T1_Data!EH71&lt;1, "&lt;1", IF(T1_Data!EH71&gt;99, "&gt;99", T1_Data!EH71))),"-")</f>
        <v>-</v>
      </c>
      <c r="EI73" s="72" t="str">
        <f>IF(ISNUMBER(T1_Data!EI71),IF(T1_Data!EI71=-999,"NA",IF(T1_Data!EI71&lt;1, "&lt;1", IF(T1_Data!EI71&gt;99, "&gt;99", T1_Data!EI71))),"-")</f>
        <v>-</v>
      </c>
      <c r="EJ73" s="72" t="str">
        <f>IF(ISNUMBER(T1_Data!EJ71),IF(T1_Data!EJ71=-999,"NA",IF(T1_Data!EJ71&lt;1, "&lt;1", IF(T1_Data!EJ71&gt;99, "&gt;99", T1_Data!EJ71))),"-")</f>
        <v>-</v>
      </c>
      <c r="EK73" s="72" t="str">
        <f>IF(ISNUMBER(T1_Data!EK71),IF(T1_Data!EK71=-999,"NA",IF(T1_Data!EK71&lt;1, "&lt;1", IF(T1_Data!EK71&gt;99, "&gt;99", T1_Data!EK71))),"-")</f>
        <v>-</v>
      </c>
      <c r="EL73" s="72" t="str">
        <f>IF(ISNUMBER(T1_Data!EL71),IF(T1_Data!EL71=-999,"NA",IF(T1_Data!EL71&lt;1, "&lt;1", IF(T1_Data!EL71&gt;99, "&gt;99", T1_Data!EL71))),"-")</f>
        <v>-</v>
      </c>
      <c r="EM73" s="72" t="str">
        <f>IF(ISNUMBER(T1_Data!EM71),IF(T1_Data!EM71=-999,"NA",IF(T1_Data!EM71&lt;1, "&lt;1", IF(T1_Data!EM71&gt;99, "&gt;99", T1_Data!EM71))),"-")</f>
        <v>-</v>
      </c>
      <c r="EN73" s="72" t="str">
        <f>IF(ISNUMBER(T1_Data!EN71),IF(T1_Data!EN71=-999,"NA",IF(T1_Data!EN71&lt;1, "&lt;1", IF(T1_Data!EN71&gt;99, "&gt;99", T1_Data!EN71))),"-")</f>
        <v>-</v>
      </c>
      <c r="EO73" s="72" t="str">
        <f>IF(ISNUMBER(T1_Data!EO71),IF(T1_Data!EO71=-999,"NA",IF(T1_Data!EO71&lt;1, "&lt;1", IF(T1_Data!EO71&gt;99, "&gt;99", T1_Data!EO71))),"-")</f>
        <v>-</v>
      </c>
      <c r="EP73" s="72" t="str">
        <f>IF(ISNUMBER(T1_Data!EP71),IF(T1_Data!EP71=-999,"NA",IF(T1_Data!EP71&lt;1, "&lt;1", IF(T1_Data!EP71&gt;99, "&gt;99", T1_Data!EP71))),"-")</f>
        <v>-</v>
      </c>
      <c r="EQ73" s="72" t="str">
        <f>IF(ISNUMBER(T1_Data!EQ71),IF(T1_Data!EQ71=-999,"NA",IF(T1_Data!EQ71&lt;1, "&lt;1", IF(T1_Data!EQ71&gt;99, "&gt;99", T1_Data!EQ71))),"-")</f>
        <v>-</v>
      </c>
      <c r="ER73" s="72" t="str">
        <f>IF(ISNUMBER(T1_Data!ER71),IF(T1_Data!ER71=-999,"NA",IF(T1_Data!ER71&lt;1, "&lt;1", IF(T1_Data!ER71&gt;99, "&gt;99", T1_Data!ER71))),"-")</f>
        <v>-</v>
      </c>
      <c r="ES73" s="72" t="str">
        <f>IF(ISNUMBER(T1_Data!ES71),IF(T1_Data!ES71=-999,"NA",IF(T1_Data!ES71&lt;1, "&lt;1", IF(T1_Data!ES71&gt;99, "&gt;99", T1_Data!ES71))),"-")</f>
        <v>-</v>
      </c>
      <c r="ET73" s="72" t="str">
        <f>IF(ISNUMBER(T1_Data!ET71),IF(T1_Data!ET71=-999,"NA",IF(T1_Data!ET71&lt;1, "&lt;1", IF(T1_Data!ET71&gt;99, "&gt;99", T1_Data!ET71))),"-")</f>
        <v>-</v>
      </c>
      <c r="EU73" s="72" t="str">
        <f>IF(ISNUMBER(T1_Data!EU71),IF(T1_Data!EU71=-999,"NA",IF(T1_Data!EU71&lt;1, "&lt;1", IF(T1_Data!EU71&gt;99, "&gt;99", T1_Data!EU71))),"-")</f>
        <v>-</v>
      </c>
      <c r="EV73" s="72" t="str">
        <f>IF(ISNUMBER(T1_Data!EV71),IF(T1_Data!EV71=-999,"NA",IF(T1_Data!EV71&lt;1, "&lt;1", IF(T1_Data!EV71&gt;99, "&gt;99", T1_Data!EV71))),"-")</f>
        <v>-</v>
      </c>
      <c r="EW73" s="72" t="str">
        <f>IF(ISNUMBER(T1_Data!EW71),IF(T1_Data!EW71=-999,"NA",IF(T1_Data!EW71&lt;1, "&lt;1", IF(T1_Data!EW71&gt;99, "&gt;99", T1_Data!EW71))),"-")</f>
        <v>-</v>
      </c>
      <c r="EX73" s="72" t="str">
        <f>IF(ISNUMBER(T1_Data!EX71),IF(T1_Data!EX71=-999,"NA",IF(T1_Data!EX71&lt;1, "&lt;1", IF(T1_Data!EX71&gt;99, "&gt;99", T1_Data!EX71))),"-")</f>
        <v>-</v>
      </c>
      <c r="EY73" s="72" t="str">
        <f>IF(ISNUMBER(T1_Data!EY71),IF(T1_Data!EY71=-999,"NA",IF(T1_Data!EY71&lt;1, "&lt;1", IF(T1_Data!EY71&gt;99, "&gt;99", T1_Data!EY71))),"-")</f>
        <v>-</v>
      </c>
      <c r="EZ73" s="72" t="str">
        <f>IF(ISNUMBER(T1_Data!EZ71),IF(T1_Data!EZ71=-999,"NA",IF(T1_Data!EZ71&lt;1, "&lt;1", IF(T1_Data!EZ71&gt;99, "&gt;99", T1_Data!EZ71))),"-")</f>
        <v>-</v>
      </c>
      <c r="FA73" s="72" t="str">
        <f>IF(ISNUMBER(T1_Data!FA71),IF(T1_Data!FA71=-999,"NA",IF(T1_Data!FA71&lt;1, "&lt;1", IF(T1_Data!FA71&gt;99, "&gt;99", T1_Data!FA71))),"-")</f>
        <v>-</v>
      </c>
      <c r="FB73" s="72" t="str">
        <f>IF(ISNUMBER(T1_Data!FB71),IF(T1_Data!FB71=-999,"NA",IF(T1_Data!FB71&lt;1, "&lt;1", IF(T1_Data!FB71&gt;99, "&gt;99", T1_Data!FB71))),"-")</f>
        <v>-</v>
      </c>
      <c r="FC73" s="72" t="str">
        <f>IF(ISNUMBER(T1_Data!FC71),IF(T1_Data!FC71=-999,"NA",IF(T1_Data!FC71&lt;1, "&lt;1", IF(T1_Data!FC71&gt;99, "&gt;99", T1_Data!FC71))),"-")</f>
        <v>-</v>
      </c>
      <c r="FD73" s="72" t="str">
        <f>IF(ISNUMBER(T1_Data!FD71),IF(T1_Data!FD71=-999,"NA",IF(T1_Data!FD71&lt;1, "&lt;1", IF(T1_Data!FD71&gt;99, "&gt;99", T1_Data!FD71))),"-")</f>
        <v>-</v>
      </c>
      <c r="FE73" s="72" t="str">
        <f>IF(ISNUMBER(T1_Data!FE71),IF(T1_Data!FE71=-999,"NA",IF(T1_Data!FE71&lt;1, "&lt;1", IF(T1_Data!FE71&gt;99, "&gt;99", T1_Data!FE71))),"-")</f>
        <v>-</v>
      </c>
      <c r="FF73" s="72" t="str">
        <f>IF(ISNUMBER(T1_Data!FF71),IF(T1_Data!FF71=-999,"NA",IF(T1_Data!FF71&lt;1, "&lt;1", IF(T1_Data!FF71&gt;99, "&gt;99", T1_Data!FF71))),"-")</f>
        <v>-</v>
      </c>
      <c r="FG73" s="72" t="str">
        <f>IF(ISNUMBER(T1_Data!FG71),IF(T1_Data!FG71=-999,"NA",IF(T1_Data!FG71&lt;1, "&lt;1", IF(T1_Data!FG71&gt;99, "&gt;99", T1_Data!FG71))),"-")</f>
        <v>-</v>
      </c>
      <c r="FH73" s="72" t="str">
        <f>IF(ISNUMBER(T1_Data!FH71),IF(T1_Data!FH71=-999,"NA",IF(T1_Data!FH71&lt;1, "&lt;1", IF(T1_Data!FH71&gt;99, "&gt;99", T1_Data!FH71))),"-")</f>
        <v>-</v>
      </c>
      <c r="FI73" s="72" t="str">
        <f>IF(ISNUMBER(T1_Data!FI71),IF(T1_Data!FI71=-999,"NA",IF(T1_Data!FI71&lt;1, "&lt;1", IF(T1_Data!FI71&gt;99, "&gt;99", T1_Data!FI71))),"-")</f>
        <v>-</v>
      </c>
      <c r="FJ73" s="72" t="str">
        <f>IF(ISNUMBER(T1_Data!FJ71),IF(T1_Data!FJ71=-999,"NA",IF(T1_Data!FJ71&lt;1, "&lt;1", IF(T1_Data!FJ71&gt;99, "&gt;99", T1_Data!FJ71))),"-")</f>
        <v>-</v>
      </c>
      <c r="FK73" s="72" t="str">
        <f>IF(ISNUMBER(T1_Data!FK71),IF(T1_Data!FK71=-999,"NA",IF(T1_Data!FK71&lt;1, "&lt;1", IF(T1_Data!FK71&gt;99, "&gt;99", T1_Data!FK71))),"-")</f>
        <v>-</v>
      </c>
      <c r="FL73" s="72" t="str">
        <f>IF(ISNUMBER(T1_Data!FL71),IF(T1_Data!FL71=-999,"NA",IF(T1_Data!FL71&lt;1, "&lt;1", IF(T1_Data!FL71&gt;99, "&gt;99", T1_Data!FL71))),"-")</f>
        <v>-</v>
      </c>
      <c r="FM73" s="72" t="str">
        <f>IF(ISNUMBER(T1_Data!FM71),IF(T1_Data!FM71=-999,"NA",IF(T1_Data!FM71&lt;1, "&lt;1", IF(T1_Data!FM71&gt;99, "&gt;99", T1_Data!FM71))),"-")</f>
        <v>-</v>
      </c>
      <c r="FN73" s="72" t="str">
        <f>IF(ISNUMBER(T1_Data!FN71),IF(T1_Data!FN71=-999,"NA",IF(T1_Data!FN71&lt;1, "&lt;1", IF(T1_Data!FN71&gt;99, "&gt;99", T1_Data!FN71))),"-")</f>
        <v>-</v>
      </c>
      <c r="FO73" s="72" t="str">
        <f>IF(ISNUMBER(T1_Data!FO71),IF(T1_Data!FO71=-999,"NA",IF(T1_Data!FO71&lt;1, "&lt;1", IF(T1_Data!FO71&gt;99, "&gt;99", T1_Data!FO71))),"-")</f>
        <v>-</v>
      </c>
      <c r="FP73" s="72" t="str">
        <f>IF(ISNUMBER(T1_Data!FP71),IF(T1_Data!FP71=-999,"NA",IF(T1_Data!FP71&lt;1, "&lt;1", IF(T1_Data!FP71&gt;99, "&gt;99", T1_Data!FP71))),"-")</f>
        <v>-</v>
      </c>
      <c r="FQ73" s="72" t="str">
        <f>IF(ISNUMBER(T1_Data!FQ71),IF(T1_Data!FQ71=-999,"NA",IF(T1_Data!FQ71&lt;1, "&lt;1", IF(T1_Data!FQ71&gt;99, "&gt;99", T1_Data!FQ71))),"-")</f>
        <v>-</v>
      </c>
      <c r="FR73" s="72" t="str">
        <f>IF(ISNUMBER(T1_Data!FR71),IF(T1_Data!FR71=-999,"NA",IF(T1_Data!FR71&lt;1, "&lt;1", IF(T1_Data!FR71&gt;99, "&gt;99", T1_Data!FR71))),"-")</f>
        <v>-</v>
      </c>
      <c r="FS73" s="72" t="str">
        <f>IF(ISNUMBER(T1_Data!FS71),IF(T1_Data!FS71=-999,"NA",IF(T1_Data!FS71&lt;1, "&lt;1", IF(T1_Data!FS71&gt;99, "&gt;99", T1_Data!FS71))),"-")</f>
        <v>-</v>
      </c>
      <c r="FT73" s="72" t="str">
        <f>IF(ISNUMBER(T1_Data!FT71),IF(T1_Data!FT71=-999,"NA",IF(T1_Data!FT71&lt;1, "&lt;1", IF(T1_Data!FT71&gt;99, "&gt;99", T1_Data!FT71))),"-")</f>
        <v>-</v>
      </c>
      <c r="FU73" s="72" t="str">
        <f>IF(ISNUMBER(T1_Data!FU71),IF(T1_Data!FU71=-999,"NA",IF(T1_Data!FU71&lt;1, "&lt;1", IF(T1_Data!FU71&gt;99, "&gt;99", T1_Data!FU71))),"-")</f>
        <v>-</v>
      </c>
      <c r="FV73" s="72" t="str">
        <f>IF(ISNUMBER(T1_Data!FV71),IF(T1_Data!FV71=-999,"NA",IF(T1_Data!FV71&lt;1, "&lt;1", IF(T1_Data!FV71&gt;99, "&gt;99", T1_Data!FV71))),"-")</f>
        <v>-</v>
      </c>
      <c r="FW73" s="72" t="str">
        <f>IF(ISNUMBER(T1_Data!FW71),IF(T1_Data!FW71=-999,"NA",IF(T1_Data!FW71&lt;1, "&lt;1", IF(T1_Data!FW71&gt;99, "&gt;99", T1_Data!FW71))),"-")</f>
        <v>-</v>
      </c>
      <c r="FX73" s="71" t="str">
        <f>IF(ISBLANK(T1_Data!FX71), "", T1_Data!FX71)</f>
        <v/>
      </c>
    </row>
    <row r="74" spans="1:180" x14ac:dyDescent="0.25">
      <c r="A74" s="71" t="str">
        <f>IF(ISBLANK(T1_Data!A72), "", T1_Data!A72)</f>
        <v/>
      </c>
      <c r="B74" s="72" t="str">
        <f>IF(ISNUMBER(T1_Data!B72), T1_Data!B72,"-")</f>
        <v>-</v>
      </c>
      <c r="C74" s="72" t="str">
        <f>IF(ISNUMBER(T1_Data!C72),IF(T1_Data!C72=-999,"NA",IF(T1_Data!C72&lt;1, "&lt;1", IF(T1_Data!C72&gt;99, "&gt;99", T1_Data!C72))),"-")</f>
        <v>-</v>
      </c>
      <c r="D74" s="72" t="str">
        <f>IF(ISNUMBER(T1_Data!D72),IF(T1_Data!D72=-999,"NA",IF(T1_Data!D72&lt;1, "&lt;1", IF(T1_Data!D72&gt;99, "&gt;99", T1_Data!D72))),"-")</f>
        <v>-</v>
      </c>
      <c r="E74" s="72" t="str">
        <f>IF(ISNUMBER(T1_Data!E72),IF(T1_Data!E72=-999,"NA",IF(T1_Data!E72&lt;1, "&lt;1", IF(T1_Data!E72&gt;99, "&gt;99", T1_Data!E72))),"-")</f>
        <v>-</v>
      </c>
      <c r="F74" s="72" t="str">
        <f>IF(ISNUMBER(T1_Data!F72),IF(T1_Data!F72=-999,"NA",IF(T1_Data!F72&lt;1, "&lt;1", IF(T1_Data!F72&gt;99, "&gt;99", T1_Data!F72))),"-")</f>
        <v>-</v>
      </c>
      <c r="G74" s="72" t="str">
        <f>IF(ISNUMBER(T1_Data!G72),IF(T1_Data!G72=-999,"NA",IF(T1_Data!G72&lt;1, "&lt;1", IF(T1_Data!G72&gt;99, "&gt;99", T1_Data!G72))),"-")</f>
        <v>-</v>
      </c>
      <c r="H74" s="72" t="str">
        <f>IF(ISNUMBER(T1_Data!H72),IF(T1_Data!H72=-999,"NA",IF(T1_Data!H72&lt;1, "&lt;1", IF(T1_Data!H72&gt;99, "&gt;99", T1_Data!H72))),"-")</f>
        <v>-</v>
      </c>
      <c r="I74" s="72" t="str">
        <f>IF(ISNUMBER(T1_Data!I72),IF(T1_Data!I72=-999,"NA",IF(T1_Data!I72&lt;1, "&lt;1", IF(T1_Data!I72&gt;99, "&gt;99", T1_Data!I72))),"-")</f>
        <v>-</v>
      </c>
      <c r="J74" s="72" t="str">
        <f>IF(ISNUMBER(T1_Data!J72),IF(T1_Data!J72=-999,"NA",IF(T1_Data!J72&lt;1, "&lt;1", IF(T1_Data!J72&gt;99, "&gt;99", T1_Data!J72))),"-")</f>
        <v>-</v>
      </c>
      <c r="K74" s="72" t="str">
        <f>IF(ISNUMBER(T1_Data!K72),IF(T1_Data!K72=-999,"NA",IF(T1_Data!K72&lt;1, "&lt;1", IF(T1_Data!K72&gt;99, "&gt;99", T1_Data!K72))),"-")</f>
        <v>-</v>
      </c>
      <c r="L74" s="72" t="str">
        <f>IF(ISNUMBER(T1_Data!L72),IF(T1_Data!L72=-999,"NA",IF(T1_Data!L72&lt;1, "&lt;1", IF(T1_Data!L72&gt;99, "&gt;99", T1_Data!L72))),"-")</f>
        <v>-</v>
      </c>
      <c r="M74" s="72" t="str">
        <f>IF(ISNUMBER(T1_Data!M72),IF(T1_Data!M72=-999,"NA",IF(T1_Data!M72&lt;1, "&lt;1", IF(T1_Data!M72&gt;99, "&gt;99", T1_Data!M72))),"-")</f>
        <v>-</v>
      </c>
      <c r="N74" s="72" t="str">
        <f>IF(ISNUMBER(T1_Data!N72),IF(T1_Data!N72=-999,"NA",IF(T1_Data!N72&lt;1, "&lt;1", IF(T1_Data!N72&gt;99, "&gt;99", T1_Data!N72))),"-")</f>
        <v>-</v>
      </c>
      <c r="O74" s="72" t="str">
        <f>IF(ISNUMBER(T1_Data!O72),IF(T1_Data!O72=-999,"NA",IF(T1_Data!O72&lt;1, "&lt;1", IF(T1_Data!O72&gt;99, "&gt;99", T1_Data!O72))),"-")</f>
        <v>-</v>
      </c>
      <c r="P74" s="72" t="str">
        <f>IF(ISNUMBER(T1_Data!P72),IF(T1_Data!P72=-999,"NA",IF(T1_Data!P72&lt;1, "&lt;1", IF(T1_Data!P72&gt;99, "&gt;99", T1_Data!P72))),"-")</f>
        <v>-</v>
      </c>
      <c r="Q74" s="72" t="str">
        <f>IF(ISNUMBER(T1_Data!Q72),IF(T1_Data!Q72=-999,"NA",IF(T1_Data!Q72&lt;1, "&lt;1", IF(T1_Data!Q72&gt;99, "&gt;99", T1_Data!Q72))),"-")</f>
        <v>-</v>
      </c>
      <c r="R74" s="72" t="str">
        <f>IF(ISNUMBER(T1_Data!R72),IF(T1_Data!R72=-999,"NA",IF(T1_Data!R72&lt;1, "&lt;1", IF(T1_Data!R72&gt;99, "&gt;99", T1_Data!R72))),"-")</f>
        <v>-</v>
      </c>
      <c r="S74" s="72" t="str">
        <f>IF(ISNUMBER(T1_Data!S72),IF(T1_Data!S72=-999,"NA",IF(T1_Data!S72&lt;1, "&lt;1", IF(T1_Data!S72&gt;99, "&gt;99", T1_Data!S72))),"-")</f>
        <v>-</v>
      </c>
      <c r="T74" s="72" t="str">
        <f>IF(ISNUMBER(T1_Data!T72),IF(T1_Data!T72=-999,"NA",IF(T1_Data!T72&lt;1, "&lt;1", IF(T1_Data!T72&gt;99, "&gt;99", T1_Data!T72))),"-")</f>
        <v>-</v>
      </c>
      <c r="U74" s="72" t="str">
        <f>IF(ISNUMBER(T1_Data!U72),IF(T1_Data!U72=-999,"NA",IF(T1_Data!U72&lt;1, "&lt;1", IF(T1_Data!U72&gt;99, "&gt;99", T1_Data!U72))),"-")</f>
        <v>-</v>
      </c>
      <c r="V74" s="72" t="str">
        <f>IF(ISNUMBER(T1_Data!V72),IF(T1_Data!V72=-999,"NA",IF(T1_Data!V72&lt;1, "&lt;1", IF(T1_Data!V72&gt;99, "&gt;99", T1_Data!V72))),"-")</f>
        <v>-</v>
      </c>
      <c r="W74" s="72" t="str">
        <f>IF(ISNUMBER(T1_Data!W72),IF(T1_Data!W72=-999,"NA",IF(T1_Data!W72&lt;1, "&lt;1", IF(T1_Data!W72&gt;99, "&gt;99", T1_Data!W72))),"-")</f>
        <v>-</v>
      </c>
      <c r="X74" s="72" t="str">
        <f>IF(ISNUMBER(T1_Data!X72),IF(T1_Data!X72=-999,"NA",IF(T1_Data!X72&lt;1, "&lt;1", IF(T1_Data!X72&gt;99, "&gt;99", T1_Data!X72))),"-")</f>
        <v>-</v>
      </c>
      <c r="Y74" s="72" t="str">
        <f>IF(ISNUMBER(T1_Data!Y72),IF(T1_Data!Y72=-999,"NA",IF(T1_Data!Y72&lt;1, "&lt;1", IF(T1_Data!Y72&gt;99, "&gt;99", T1_Data!Y72))),"-")</f>
        <v>-</v>
      </c>
      <c r="Z74" s="72" t="str">
        <f>IF(ISNUMBER(T1_Data!Z72),IF(T1_Data!Z72=-999,"NA",IF(T1_Data!Z72&lt;1, "&lt;1", IF(T1_Data!Z72&gt;99, "&gt;99", T1_Data!Z72))),"-")</f>
        <v>-</v>
      </c>
      <c r="AA74" s="72" t="str">
        <f>IF(ISNUMBER(T1_Data!AA72),IF(T1_Data!AA72=-999,"NA",IF(T1_Data!AA72&lt;1, "&lt;1", IF(T1_Data!AA72&gt;99, "&gt;99", T1_Data!AA72))),"-")</f>
        <v>-</v>
      </c>
      <c r="AB74" s="72" t="str">
        <f>IF(ISNUMBER(T1_Data!AB72),IF(T1_Data!AB72=-999,"NA",IF(T1_Data!AB72&lt;1, "&lt;1", IF(T1_Data!AB72&gt;99, "&gt;99", T1_Data!AB72))),"-")</f>
        <v>-</v>
      </c>
      <c r="AC74" s="72" t="str">
        <f>IF(ISNUMBER(T1_Data!AC72),IF(T1_Data!AC72=-999,"NA",IF(T1_Data!AC72&lt;1, "&lt;1", IF(T1_Data!AC72&gt;99, "&gt;99", T1_Data!AC72))),"-")</f>
        <v>-</v>
      </c>
      <c r="AD74" s="72" t="str">
        <f>IF(ISNUMBER(T1_Data!AD72),IF(T1_Data!AD72=-999,"NA",IF(T1_Data!AD72&lt;1, "&lt;1", IF(T1_Data!AD72&gt;99, "&gt;99", T1_Data!AD72))),"-")</f>
        <v>-</v>
      </c>
      <c r="AE74" s="72" t="str">
        <f>IF(ISNUMBER(T1_Data!AE72),IF(T1_Data!AE72=-999,"NA",IF(T1_Data!AE72&lt;1, "&lt;1", IF(T1_Data!AE72&gt;99, "&gt;99", T1_Data!AE72))),"-")</f>
        <v>-</v>
      </c>
      <c r="AF74" s="72" t="str">
        <f>IF(ISNUMBER(T1_Data!AF72),IF(T1_Data!AF72=-999,"NA",IF(T1_Data!AF72&lt;1, "&lt;1", IF(T1_Data!AF72&gt;99, "&gt;99", T1_Data!AF72))),"-")</f>
        <v>-</v>
      </c>
      <c r="AG74" s="72" t="str">
        <f>IF(ISNUMBER(T1_Data!AG72),IF(T1_Data!AG72=-999,"NA",IF(T1_Data!AG72&lt;1, "&lt;1", IF(T1_Data!AG72&gt;99, "&gt;99", T1_Data!AG72))),"-")</f>
        <v>-</v>
      </c>
      <c r="AH74" s="72" t="str">
        <f>IF(ISNUMBER(T1_Data!AH72),IF(T1_Data!AH72=-999,"NA",IF(T1_Data!AH72&lt;1, "&lt;1", IF(T1_Data!AH72&gt;99, "&gt;99", T1_Data!AH72))),"-")</f>
        <v>-</v>
      </c>
      <c r="AI74" s="72" t="str">
        <f>IF(ISNUMBER(T1_Data!AI72),IF(T1_Data!AI72=-999,"NA",IF(T1_Data!AI72&lt;1, "&lt;1", IF(T1_Data!AI72&gt;99, "&gt;99", T1_Data!AI72))),"-")</f>
        <v>-</v>
      </c>
      <c r="AJ74" s="72" t="str">
        <f>IF(ISNUMBER(T1_Data!AJ72),IF(T1_Data!AJ72=-999,"NA",IF(T1_Data!AJ72&lt;1, "&lt;1", IF(T1_Data!AJ72&gt;99, "&gt;99", T1_Data!AJ72))),"-")</f>
        <v>-</v>
      </c>
      <c r="AK74" s="72" t="str">
        <f>IF(ISNUMBER(T1_Data!AK72),IF(T1_Data!AK72=-999,"NA",IF(T1_Data!AK72&lt;1, "&lt;1", IF(T1_Data!AK72&gt;99, "&gt;99", T1_Data!AK72))),"-")</f>
        <v>-</v>
      </c>
      <c r="AL74" s="72" t="str">
        <f>IF(ISNUMBER(T1_Data!AL72),IF(T1_Data!AL72=-999,"NA",IF(T1_Data!AL72&lt;1, "&lt;1", IF(T1_Data!AL72&gt;99, "&gt;99", T1_Data!AL72))),"-")</f>
        <v>-</v>
      </c>
      <c r="AM74" s="72" t="str">
        <f>IF(ISNUMBER(T1_Data!AM72),IF(T1_Data!AM72=-999,"NA",IF(T1_Data!AM72&lt;1, "&lt;1", IF(T1_Data!AM72&gt;99, "&gt;99", T1_Data!AM72))),"-")</f>
        <v>-</v>
      </c>
      <c r="AN74" s="72" t="str">
        <f>IF(ISNUMBER(T1_Data!AN72),IF(T1_Data!AN72=-999,"NA",IF(T1_Data!AN72&lt;1, "&lt;1", IF(T1_Data!AN72&gt;99, "&gt;99", T1_Data!AN72))),"-")</f>
        <v>-</v>
      </c>
      <c r="AO74" s="72" t="str">
        <f>IF(ISNUMBER(T1_Data!AO72),IF(T1_Data!AO72=-999,"NA",IF(T1_Data!AO72&lt;1, "&lt;1", IF(T1_Data!AO72&gt;99, "&gt;99", T1_Data!AO72))),"-")</f>
        <v>-</v>
      </c>
      <c r="AP74" s="72" t="str">
        <f>IF(ISNUMBER(T1_Data!AP72),IF(T1_Data!AP72=-999,"NA",IF(T1_Data!AP72&lt;1, "&lt;1", IF(T1_Data!AP72&gt;99, "&gt;99", T1_Data!AP72))),"-")</f>
        <v>-</v>
      </c>
      <c r="AQ74" s="72" t="str">
        <f>IF(ISNUMBER(T1_Data!AQ72),IF(T1_Data!AQ72=-999,"NA",IF(T1_Data!AQ72&lt;1, "&lt;1", IF(T1_Data!AQ72&gt;99, "&gt;99", T1_Data!AQ72))),"-")</f>
        <v>-</v>
      </c>
      <c r="AR74" s="72" t="str">
        <f>IF(ISNUMBER(T1_Data!AR72),IF(T1_Data!AR72=-999,"NA",IF(T1_Data!AR72&lt;1, "&lt;1", IF(T1_Data!AR72&gt;99, "&gt;99", T1_Data!AR72))),"-")</f>
        <v>-</v>
      </c>
      <c r="AS74" s="72" t="str">
        <f>IF(ISNUMBER(T1_Data!AS72),IF(T1_Data!AS72=-999,"NA",IF(T1_Data!AS72&lt;1, "&lt;1", IF(T1_Data!AS72&gt;99, "&gt;99", T1_Data!AS72))),"-")</f>
        <v>-</v>
      </c>
      <c r="AT74" s="72" t="str">
        <f>IF(ISNUMBER(T1_Data!AT72),IF(T1_Data!AT72=-999,"NA",IF(T1_Data!AT72&lt;1, "&lt;1", IF(T1_Data!AT72&gt;99, "&gt;99", T1_Data!AT72))),"-")</f>
        <v>-</v>
      </c>
      <c r="AU74" s="72" t="str">
        <f>IF(ISNUMBER(T1_Data!AU72),IF(T1_Data!AU72=-999,"NA",IF(T1_Data!AU72&lt;1, "&lt;1", IF(T1_Data!AU72&gt;99, "&gt;99", T1_Data!AU72))),"-")</f>
        <v>-</v>
      </c>
      <c r="AV74" s="72" t="str">
        <f>IF(ISNUMBER(T1_Data!AV72),IF(T1_Data!AV72=-999,"NA",IF(T1_Data!AV72&lt;1, "&lt;1", IF(T1_Data!AV72&gt;99, "&gt;99", T1_Data!AV72))),"-")</f>
        <v>-</v>
      </c>
      <c r="AW74" s="72" t="str">
        <f>IF(ISNUMBER(T1_Data!AW72),IF(T1_Data!AW72=-999,"NA",IF(T1_Data!AW72&lt;1, "&lt;1", IF(T1_Data!AW72&gt;99, "&gt;99", T1_Data!AW72))),"-")</f>
        <v>-</v>
      </c>
      <c r="AX74" s="72" t="str">
        <f>IF(ISNUMBER(T1_Data!AX72),IF(T1_Data!AX72=-999,"NA",IF(T1_Data!AX72&lt;1, "&lt;1", IF(T1_Data!AX72&gt;99, "&gt;99", T1_Data!AX72))),"-")</f>
        <v>-</v>
      </c>
      <c r="AY74" s="72" t="str">
        <f>IF(ISNUMBER(T1_Data!AY72),IF(T1_Data!AY72=-999,"NA",IF(T1_Data!AY72&lt;1, "&lt;1", IF(T1_Data!AY72&gt;99, "&gt;99", T1_Data!AY72))),"-")</f>
        <v>-</v>
      </c>
      <c r="AZ74" s="72" t="str">
        <f>IF(ISNUMBER(T1_Data!AZ72),IF(T1_Data!AZ72=-999,"NA",IF(T1_Data!AZ72&lt;1, "&lt;1", IF(T1_Data!AZ72&gt;99, "&gt;99", T1_Data!AZ72))),"-")</f>
        <v>-</v>
      </c>
      <c r="BA74" s="72" t="str">
        <f>IF(ISNUMBER(T1_Data!BA72),IF(T1_Data!BA72=-999,"NA",IF(T1_Data!BA72&lt;1, "&lt;1", IF(T1_Data!BA72&gt;99, "&gt;99", T1_Data!BA72))),"-")</f>
        <v>-</v>
      </c>
      <c r="BB74" s="72" t="str">
        <f>IF(ISNUMBER(T1_Data!BB72),IF(T1_Data!BB72=-999,"NA",IF(T1_Data!BB72&lt;1, "&lt;1", IF(T1_Data!BB72&gt;99, "&gt;99", T1_Data!BB72))),"-")</f>
        <v>-</v>
      </c>
      <c r="BC74" s="72" t="str">
        <f>IF(ISNUMBER(T1_Data!BC72),IF(T1_Data!BC72=-999,"NA",IF(T1_Data!BC72&lt;1, "&lt;1", IF(T1_Data!BC72&gt;99, "&gt;99", T1_Data!BC72))),"-")</f>
        <v>-</v>
      </c>
      <c r="BD74" s="72" t="str">
        <f>IF(ISNUMBER(T1_Data!BD72),IF(T1_Data!BD72=-999,"NA",IF(T1_Data!BD72&lt;1, "&lt;1", IF(T1_Data!BD72&gt;99, "&gt;99", T1_Data!BD72))),"-")</f>
        <v>-</v>
      </c>
      <c r="BE74" s="72" t="str">
        <f>IF(ISNUMBER(T1_Data!BE72),IF(T1_Data!BE72=-999,"NA",IF(T1_Data!BE72&lt;1, "&lt;1", IF(T1_Data!BE72&gt;99, "&gt;99", T1_Data!BE72))),"-")</f>
        <v>-</v>
      </c>
      <c r="BF74" s="72" t="str">
        <f>IF(ISNUMBER(T1_Data!BF72),IF(T1_Data!BF72=-999,"NA",IF(T1_Data!BF72&lt;1, "&lt;1", IF(T1_Data!BF72&gt;99, "&gt;99", T1_Data!BF72))),"-")</f>
        <v>-</v>
      </c>
      <c r="BG74" s="72" t="str">
        <f>IF(ISNUMBER(T1_Data!BG72),IF(T1_Data!BG72=-999,"NA",IF(T1_Data!BG72&lt;1, "&lt;1", IF(T1_Data!BG72&gt;99, "&gt;99", T1_Data!BG72))),"-")</f>
        <v>-</v>
      </c>
      <c r="BH74" s="72" t="str">
        <f>IF(ISNUMBER(T1_Data!BH72),IF(T1_Data!BH72=-999,"NA",IF(T1_Data!BH72&lt;1, "&lt;1", IF(T1_Data!BH72&gt;99, "&gt;99", T1_Data!BH72))),"-")</f>
        <v>-</v>
      </c>
      <c r="BI74" s="72" t="str">
        <f>IF(ISNUMBER(T1_Data!BI72),IF(T1_Data!BI72=-999,"NA",IF(T1_Data!BI72&lt;1, "&lt;1", IF(T1_Data!BI72&gt;99, "&gt;99", T1_Data!BI72))),"-")</f>
        <v>-</v>
      </c>
      <c r="BJ74" s="72" t="str">
        <f>IF(ISNUMBER(T1_Data!BJ72),IF(T1_Data!BJ72=-999,"NA",IF(T1_Data!BJ72&lt;1, "&lt;1", IF(T1_Data!BJ72&gt;99, "&gt;99", T1_Data!BJ72))),"-")</f>
        <v>-</v>
      </c>
      <c r="BK74" s="72" t="str">
        <f>IF(ISNUMBER(T1_Data!BK72),IF(T1_Data!BK72=-999,"NA",IF(T1_Data!BK72&lt;1, "&lt;1", IF(T1_Data!BK72&gt;99, "&gt;99", T1_Data!BK72))),"-")</f>
        <v>-</v>
      </c>
      <c r="BL74" s="72" t="str">
        <f>IF(ISNUMBER(T1_Data!BL72),IF(T1_Data!BL72=-999,"NA",IF(T1_Data!BL72&lt;1, "&lt;1", IF(T1_Data!BL72&gt;99, "&gt;99", T1_Data!BL72))),"-")</f>
        <v>-</v>
      </c>
      <c r="BM74" s="72" t="str">
        <f>IF(ISNUMBER(T1_Data!BM72),IF(T1_Data!BM72=-999,"NA",IF(T1_Data!BM72&lt;1, "&lt;1", IF(T1_Data!BM72&gt;99, "&gt;99", T1_Data!BM72))),"-")</f>
        <v>-</v>
      </c>
      <c r="BN74" s="72" t="str">
        <f>IF(ISNUMBER(T1_Data!BN72),IF(T1_Data!BN72=-999,"NA",IF(T1_Data!BN72&lt;1, "&lt;1", IF(T1_Data!BN72&gt;99, "&gt;99", T1_Data!BN72))),"-")</f>
        <v>-</v>
      </c>
      <c r="BO74" s="72" t="str">
        <f>IF(ISNUMBER(T1_Data!BO72),IF(T1_Data!BO72=-999,"NA",IF(T1_Data!BO72&lt;1, "&lt;1", IF(T1_Data!BO72&gt;99, "&gt;99", T1_Data!BO72))),"-")</f>
        <v>-</v>
      </c>
      <c r="BP74" s="72" t="str">
        <f>IF(ISNUMBER(T1_Data!BP72),IF(T1_Data!BP72=-999,"NA",IF(T1_Data!BP72&lt;1, "&lt;1", IF(T1_Data!BP72&gt;99, "&gt;99", T1_Data!BP72))),"-")</f>
        <v>-</v>
      </c>
      <c r="BQ74" s="72" t="str">
        <f>IF(ISNUMBER(T1_Data!BQ72),IF(T1_Data!BQ72=-999,"NA",IF(T1_Data!BQ72&lt;1, "&lt;1", IF(T1_Data!BQ72&gt;99, "&gt;99", T1_Data!BQ72))),"-")</f>
        <v>-</v>
      </c>
      <c r="BR74" s="72" t="str">
        <f>IF(ISNUMBER(T1_Data!BR72),IF(T1_Data!BR72=-999,"NA",IF(T1_Data!BR72&lt;1, "&lt;1", IF(T1_Data!BR72&gt;99, "&gt;99", T1_Data!BR72))),"-")</f>
        <v>-</v>
      </c>
      <c r="BS74" s="72" t="str">
        <f>IF(ISNUMBER(T1_Data!BS72),IF(T1_Data!BS72=-999,"NA",IF(T1_Data!BS72&lt;1, "&lt;1", IF(T1_Data!BS72&gt;99, "&gt;99", T1_Data!BS72))),"-")</f>
        <v>-</v>
      </c>
      <c r="BT74" s="72" t="str">
        <f>IF(ISNUMBER(T1_Data!BT72),IF(T1_Data!BT72=-999,"NA",IF(T1_Data!BT72&lt;1, "&lt;1", IF(T1_Data!BT72&gt;99, "&gt;99", T1_Data!BT72))),"-")</f>
        <v>-</v>
      </c>
      <c r="BU74" s="72" t="str">
        <f>IF(ISNUMBER(T1_Data!BU72),IF(T1_Data!BU72=-999,"NA",IF(T1_Data!BU72&lt;1, "&lt;1", IF(T1_Data!BU72&gt;99, "&gt;99", T1_Data!BU72))),"-")</f>
        <v>-</v>
      </c>
      <c r="BV74" s="72" t="str">
        <f>IF(ISNUMBER(T1_Data!BV72),IF(T1_Data!BV72=-999,"NA",IF(T1_Data!BV72&lt;1, "&lt;1", IF(T1_Data!BV72&gt;99, "&gt;99", T1_Data!BV72))),"-")</f>
        <v>-</v>
      </c>
      <c r="BW74" s="72" t="str">
        <f>IF(ISNUMBER(T1_Data!BW72),IF(T1_Data!BW72=-999,"NA",IF(T1_Data!BW72&lt;1, "&lt;1", IF(T1_Data!BW72&gt;99, "&gt;99", T1_Data!BW72))),"-")</f>
        <v>-</v>
      </c>
      <c r="BX74" s="72" t="str">
        <f>IF(ISNUMBER(T1_Data!BX72),IF(T1_Data!BX72=-999,"NA",IF(T1_Data!BX72&lt;1, "&lt;1", IF(T1_Data!BX72&gt;99, "&gt;99", T1_Data!BX72))),"-")</f>
        <v>-</v>
      </c>
      <c r="BY74" s="72" t="str">
        <f>IF(ISNUMBER(T1_Data!BY72),IF(T1_Data!BY72=-999,"NA",IF(T1_Data!BY72&lt;1, "&lt;1", IF(T1_Data!BY72&gt;99, "&gt;99", T1_Data!BY72))),"-")</f>
        <v>-</v>
      </c>
      <c r="BZ74" s="72" t="str">
        <f>IF(ISNUMBER(T1_Data!BZ72),IF(T1_Data!BZ72=-999,"NA",IF(T1_Data!BZ72&lt;1, "&lt;1", IF(T1_Data!BZ72&gt;99, "&gt;99", T1_Data!BZ72))),"-")</f>
        <v>-</v>
      </c>
      <c r="CA74" s="72" t="str">
        <f>IF(ISNUMBER(T1_Data!CA72),IF(T1_Data!CA72=-999,"NA",IF(T1_Data!CA72&lt;1, "&lt;1", IF(T1_Data!CA72&gt;99, "&gt;99", T1_Data!CA72))),"-")</f>
        <v>-</v>
      </c>
      <c r="CB74" s="72" t="str">
        <f>IF(ISNUMBER(T1_Data!CB72),IF(T1_Data!CB72=-999,"NA",IF(T1_Data!CB72&lt;1, "&lt;1", IF(T1_Data!CB72&gt;99, "&gt;99", T1_Data!CB72))),"-")</f>
        <v>-</v>
      </c>
      <c r="CC74" s="72" t="str">
        <f>IF(ISNUMBER(T1_Data!CC72),IF(T1_Data!CC72=-999,"NA",IF(T1_Data!CC72&lt;1, "&lt;1", IF(T1_Data!CC72&gt;99, "&gt;99", T1_Data!CC72))),"-")</f>
        <v>-</v>
      </c>
      <c r="CD74" s="72" t="str">
        <f>IF(ISNUMBER(T1_Data!CD72),IF(T1_Data!CD72=-999,"NA",IF(T1_Data!CD72&lt;1, "&lt;1", IF(T1_Data!CD72&gt;99, "&gt;99", T1_Data!CD72))),"-")</f>
        <v>-</v>
      </c>
      <c r="CE74" s="72" t="str">
        <f>IF(ISNUMBER(T1_Data!CE72),IF(T1_Data!CE72=-999,"NA",IF(T1_Data!CE72&lt;1, "&lt;1", IF(T1_Data!CE72&gt;99, "&gt;99", T1_Data!CE72))),"-")</f>
        <v>-</v>
      </c>
      <c r="CF74" s="72" t="str">
        <f>IF(ISNUMBER(T1_Data!CF72),IF(T1_Data!CF72=-999,"NA",IF(T1_Data!CF72&lt;1, "&lt;1", IF(T1_Data!CF72&gt;99, "&gt;99", T1_Data!CF72))),"-")</f>
        <v>-</v>
      </c>
      <c r="CG74" s="72" t="str">
        <f>IF(ISNUMBER(T1_Data!CG72),IF(T1_Data!CG72=-999,"NA",IF(T1_Data!CG72&lt;1, "&lt;1", IF(T1_Data!CG72&gt;99, "&gt;99", T1_Data!CG72))),"-")</f>
        <v>-</v>
      </c>
      <c r="CH74" s="72" t="str">
        <f>IF(ISNUMBER(T1_Data!CH72),IF(T1_Data!CH72=-999,"NA",IF(T1_Data!CH72&lt;1, "&lt;1", IF(T1_Data!CH72&gt;99, "&gt;99", T1_Data!CH72))),"-")</f>
        <v>-</v>
      </c>
      <c r="CI74" s="72" t="str">
        <f>IF(ISNUMBER(T1_Data!CI72),IF(T1_Data!CI72=-999,"NA",IF(T1_Data!CI72&lt;1, "&lt;1", IF(T1_Data!CI72&gt;99, "&gt;99", T1_Data!CI72))),"-")</f>
        <v>-</v>
      </c>
      <c r="CJ74" s="72" t="str">
        <f>IF(ISNUMBER(T1_Data!CJ72),IF(T1_Data!CJ72=-999,"NA",IF(T1_Data!CJ72&lt;1, "&lt;1", IF(T1_Data!CJ72&gt;99, "&gt;99", T1_Data!CJ72))),"-")</f>
        <v>-</v>
      </c>
      <c r="CK74" s="72" t="str">
        <f>IF(ISNUMBER(T1_Data!CK72),IF(T1_Data!CK72=-999,"NA",IF(T1_Data!CK72&lt;1, "&lt;1", IF(T1_Data!CK72&gt;99, "&gt;99", T1_Data!CK72))),"-")</f>
        <v>-</v>
      </c>
      <c r="CL74" s="72" t="str">
        <f>IF(ISNUMBER(T1_Data!CL72),IF(T1_Data!CL72=-999,"NA",IF(T1_Data!CL72&lt;1, "&lt;1", IF(T1_Data!CL72&gt;99, "&gt;99", T1_Data!CL72))),"-")</f>
        <v>-</v>
      </c>
      <c r="CM74" s="72" t="str">
        <f>IF(ISNUMBER(T1_Data!CM72),IF(T1_Data!CM72=-999,"NA",IF(T1_Data!CM72&lt;1, "&lt;1", IF(T1_Data!CM72&gt;99, "&gt;99", T1_Data!CM72))),"-")</f>
        <v>-</v>
      </c>
      <c r="CN74" s="72" t="str">
        <f>IF(ISNUMBER(T1_Data!CN72),IF(T1_Data!CN72=-999,"NA",IF(T1_Data!CN72&lt;1, "&lt;1", IF(T1_Data!CN72&gt;99, "&gt;99", T1_Data!CN72))),"-")</f>
        <v>-</v>
      </c>
      <c r="CO74" s="72" t="str">
        <f>IF(ISNUMBER(T1_Data!CO72),IF(T1_Data!CO72=-999,"NA",IF(T1_Data!CO72&lt;1, "&lt;1", IF(T1_Data!CO72&gt;99, "&gt;99", T1_Data!CO72))),"-")</f>
        <v>-</v>
      </c>
      <c r="CP74" s="72" t="str">
        <f>IF(ISNUMBER(T1_Data!CP72),IF(T1_Data!CP72=-999,"NA",IF(T1_Data!CP72&lt;1, "&lt;1", IF(T1_Data!CP72&gt;99, "&gt;99", T1_Data!CP72))),"-")</f>
        <v>-</v>
      </c>
      <c r="CQ74" s="72" t="str">
        <f>IF(ISNUMBER(T1_Data!CQ72),IF(T1_Data!CQ72=-999,"NA",IF(T1_Data!CQ72&lt;1, "&lt;1", IF(T1_Data!CQ72&gt;99, "&gt;99", T1_Data!CQ72))),"-")</f>
        <v>-</v>
      </c>
      <c r="CR74" s="72" t="str">
        <f>IF(ISNUMBER(T1_Data!CR72),IF(T1_Data!CR72=-999,"NA",IF(T1_Data!CR72&lt;1, "&lt;1", IF(T1_Data!CR72&gt;99, "&gt;99", T1_Data!CR72))),"-")</f>
        <v>-</v>
      </c>
      <c r="CS74" s="72" t="str">
        <f>IF(ISNUMBER(T1_Data!CS72),IF(T1_Data!CS72=-999,"NA",IF(T1_Data!CS72&lt;1, "&lt;1", IF(T1_Data!CS72&gt;99, "&gt;99", T1_Data!CS72))),"-")</f>
        <v>-</v>
      </c>
      <c r="CT74" s="72" t="str">
        <f>IF(ISNUMBER(T1_Data!CT72),IF(T1_Data!CT72=-999,"NA",IF(T1_Data!CT72&lt;1, "&lt;1", IF(T1_Data!CT72&gt;99, "&gt;99", T1_Data!CT72))),"-")</f>
        <v>-</v>
      </c>
      <c r="CU74" s="72" t="str">
        <f>IF(ISNUMBER(T1_Data!CU72),IF(T1_Data!CU72=-999,"NA",IF(T1_Data!CU72&lt;1, "&lt;1", IF(T1_Data!CU72&gt;99, "&gt;99", T1_Data!CU72))),"-")</f>
        <v>-</v>
      </c>
      <c r="CV74" s="72" t="str">
        <f>IF(ISNUMBER(T1_Data!CV72),IF(T1_Data!CV72=-999,"NA",IF(T1_Data!CV72&lt;1, "&lt;1", IF(T1_Data!CV72&gt;99, "&gt;99", T1_Data!CV72))),"-")</f>
        <v>-</v>
      </c>
      <c r="CW74" s="72" t="str">
        <f>IF(ISNUMBER(T1_Data!CW72),IF(T1_Data!CW72=-999,"NA",IF(T1_Data!CW72&lt;1, "&lt;1", IF(T1_Data!CW72&gt;99, "&gt;99", T1_Data!CW72))),"-")</f>
        <v>-</v>
      </c>
      <c r="CX74" s="72" t="str">
        <f>IF(ISNUMBER(T1_Data!CX72),IF(T1_Data!CX72=-999,"NA",IF(T1_Data!CX72&lt;1, "&lt;1", IF(T1_Data!CX72&gt;99, "&gt;99", T1_Data!CX72))),"-")</f>
        <v>-</v>
      </c>
      <c r="CY74" s="72" t="str">
        <f>IF(ISNUMBER(T1_Data!CY72),IF(T1_Data!CY72=-999,"NA",IF(T1_Data!CY72&lt;1, "&lt;1", IF(T1_Data!CY72&gt;99, "&gt;99", T1_Data!CY72))),"-")</f>
        <v>-</v>
      </c>
      <c r="CZ74" s="72" t="str">
        <f>IF(ISNUMBER(T1_Data!CZ72),IF(T1_Data!CZ72=-999,"NA",IF(T1_Data!CZ72&lt;1, "&lt;1", IF(T1_Data!CZ72&gt;99, "&gt;99", T1_Data!CZ72))),"-")</f>
        <v>-</v>
      </c>
      <c r="DA74" s="72" t="str">
        <f>IF(ISNUMBER(T1_Data!DA72),IF(T1_Data!DA72=-999,"NA",IF(T1_Data!DA72&lt;1, "&lt;1", IF(T1_Data!DA72&gt;99, "&gt;99", T1_Data!DA72))),"-")</f>
        <v>-</v>
      </c>
      <c r="DB74" s="72" t="str">
        <f>IF(ISNUMBER(T1_Data!DB72),IF(T1_Data!DB72=-999,"NA",IF(T1_Data!DB72&lt;1, "&lt;1", IF(T1_Data!DB72&gt;99, "&gt;99", T1_Data!DB72))),"-")</f>
        <v>-</v>
      </c>
      <c r="DC74" s="72" t="str">
        <f>IF(ISNUMBER(T1_Data!DC72),IF(T1_Data!DC72=-999,"NA",IF(T1_Data!DC72&lt;1, "&lt;1", IF(T1_Data!DC72&gt;99, "&gt;99", T1_Data!DC72))),"-")</f>
        <v>-</v>
      </c>
      <c r="DD74" s="72" t="str">
        <f>IF(ISNUMBER(T1_Data!DD72),IF(T1_Data!DD72=-999,"NA",IF(T1_Data!DD72&lt;1, "&lt;1", IF(T1_Data!DD72&gt;99, "&gt;99", T1_Data!DD72))),"-")</f>
        <v>-</v>
      </c>
      <c r="DE74" s="72" t="str">
        <f>IF(ISNUMBER(T1_Data!DE72),IF(T1_Data!DE72=-999,"NA",IF(T1_Data!DE72&lt;1, "&lt;1", IF(T1_Data!DE72&gt;99, "&gt;99", T1_Data!DE72))),"-")</f>
        <v>-</v>
      </c>
      <c r="DF74" s="72" t="str">
        <f>IF(ISNUMBER(T1_Data!DF72),IF(T1_Data!DF72=-999,"NA",IF(T1_Data!DF72&lt;1, "&lt;1", IF(T1_Data!DF72&gt;99, "&gt;99", T1_Data!DF72))),"-")</f>
        <v>-</v>
      </c>
      <c r="DG74" s="72" t="str">
        <f>IF(ISNUMBER(T1_Data!DG72),IF(T1_Data!DG72=-999,"NA",IF(T1_Data!DG72&lt;1, "&lt;1", IF(T1_Data!DG72&gt;99, "&gt;99", T1_Data!DG72))),"-")</f>
        <v>-</v>
      </c>
      <c r="DH74" s="72" t="str">
        <f>IF(ISNUMBER(T1_Data!DH72),IF(T1_Data!DH72=-999,"NA",IF(T1_Data!DH72&lt;1, "&lt;1", IF(T1_Data!DH72&gt;99, "&gt;99", T1_Data!DH72))),"-")</f>
        <v>-</v>
      </c>
      <c r="DI74" s="72" t="str">
        <f>IF(ISNUMBER(T1_Data!DI72),IF(T1_Data!DI72=-999,"NA",IF(T1_Data!DI72&lt;1, "&lt;1", IF(T1_Data!DI72&gt;99, "&gt;99", T1_Data!DI72))),"-")</f>
        <v>-</v>
      </c>
      <c r="DJ74" s="72" t="str">
        <f>IF(ISNUMBER(T1_Data!DJ72),IF(T1_Data!DJ72=-999,"NA",IF(T1_Data!DJ72&lt;1, "&lt;1", IF(T1_Data!DJ72&gt;99, "&gt;99", T1_Data!DJ72))),"-")</f>
        <v>-</v>
      </c>
      <c r="DK74" s="72" t="str">
        <f>IF(ISNUMBER(T1_Data!DK72),IF(T1_Data!DK72=-999,"NA",IF(T1_Data!DK72&lt;1, "&lt;1", IF(T1_Data!DK72&gt;99, "&gt;99", T1_Data!DK72))),"-")</f>
        <v>-</v>
      </c>
      <c r="DL74" s="72" t="str">
        <f>IF(ISNUMBER(T1_Data!DL72),IF(T1_Data!DL72=-999,"NA",IF(T1_Data!DL72&lt;1, "&lt;1", IF(T1_Data!DL72&gt;99, "&gt;99", T1_Data!DL72))),"-")</f>
        <v>-</v>
      </c>
      <c r="DM74" s="72" t="str">
        <f>IF(ISNUMBER(T1_Data!DM72),IF(T1_Data!DM72=-999,"NA",IF(T1_Data!DM72&lt;1, "&lt;1", IF(T1_Data!DM72&gt;99, "&gt;99", T1_Data!DM72))),"-")</f>
        <v>-</v>
      </c>
      <c r="DN74" s="72" t="str">
        <f>IF(ISNUMBER(T1_Data!DN72),IF(T1_Data!DN72=-999,"NA",IF(T1_Data!DN72&lt;1, "&lt;1", IF(T1_Data!DN72&gt;99, "&gt;99", T1_Data!DN72))),"-")</f>
        <v>-</v>
      </c>
      <c r="DO74" s="72" t="str">
        <f>IF(ISNUMBER(T1_Data!DO72),IF(T1_Data!DO72=-999,"NA",IF(T1_Data!DO72&lt;1, "&lt;1", IF(T1_Data!DO72&gt;99, "&gt;99", T1_Data!DO72))),"-")</f>
        <v>-</v>
      </c>
      <c r="DP74" s="72" t="str">
        <f>IF(ISNUMBER(T1_Data!DP72),IF(T1_Data!DP72=-999,"NA",IF(T1_Data!DP72&lt;1, "&lt;1", IF(T1_Data!DP72&gt;99, "&gt;99", T1_Data!DP72))),"-")</f>
        <v>-</v>
      </c>
      <c r="DQ74" s="72" t="str">
        <f>IF(ISNUMBER(T1_Data!DQ72),IF(T1_Data!DQ72=-999,"NA",IF(T1_Data!DQ72&lt;1, "&lt;1", IF(T1_Data!DQ72&gt;99, "&gt;99", T1_Data!DQ72))),"-")</f>
        <v>-</v>
      </c>
      <c r="DR74" s="72" t="str">
        <f>IF(ISNUMBER(T1_Data!DR72),IF(T1_Data!DR72=-999,"NA",IF(T1_Data!DR72&lt;1, "&lt;1", IF(T1_Data!DR72&gt;99, "&gt;99", T1_Data!DR72))),"-")</f>
        <v>-</v>
      </c>
      <c r="DS74" s="72" t="str">
        <f>IF(ISNUMBER(T1_Data!DS72),IF(T1_Data!DS72=-999,"NA",IF(T1_Data!DS72&lt;1, "&lt;1", IF(T1_Data!DS72&gt;99, "&gt;99", T1_Data!DS72))),"-")</f>
        <v>-</v>
      </c>
      <c r="DT74" s="72" t="str">
        <f>IF(ISNUMBER(T1_Data!DT72),IF(T1_Data!DT72=-999,"NA",IF(T1_Data!DT72&lt;1, "&lt;1", IF(T1_Data!DT72&gt;99, "&gt;99", T1_Data!DT72))),"-")</f>
        <v>-</v>
      </c>
      <c r="DU74" s="72" t="str">
        <f>IF(ISNUMBER(T1_Data!DU72),IF(T1_Data!DU72=-999,"NA",IF(T1_Data!DU72&lt;1, "&lt;1", IF(T1_Data!DU72&gt;99, "&gt;99", T1_Data!DU72))),"-")</f>
        <v>-</v>
      </c>
      <c r="DV74" s="72" t="str">
        <f>IF(ISNUMBER(T1_Data!DV72),IF(T1_Data!DV72=-999,"NA",IF(T1_Data!DV72&lt;1, "&lt;1", IF(T1_Data!DV72&gt;99, "&gt;99", T1_Data!DV72))),"-")</f>
        <v>-</v>
      </c>
      <c r="DW74" s="72" t="str">
        <f>IF(ISNUMBER(T1_Data!DW72),IF(T1_Data!DW72=-999,"NA",IF(T1_Data!DW72&lt;1, "&lt;1", IF(T1_Data!DW72&gt;99, "&gt;99", T1_Data!DW72))),"-")</f>
        <v>-</v>
      </c>
      <c r="DX74" s="72" t="str">
        <f>IF(ISNUMBER(T1_Data!DX72),IF(T1_Data!DX72=-999,"NA",IF(T1_Data!DX72&lt;1, "&lt;1", IF(T1_Data!DX72&gt;99, "&gt;99", T1_Data!DX72))),"-")</f>
        <v>-</v>
      </c>
      <c r="DY74" s="72" t="str">
        <f>IF(ISNUMBER(T1_Data!DY72),IF(T1_Data!DY72=-999,"NA",IF(T1_Data!DY72&lt;1, "&lt;1", IF(T1_Data!DY72&gt;99, "&gt;99", T1_Data!DY72))),"-")</f>
        <v>-</v>
      </c>
      <c r="DZ74" s="72" t="str">
        <f>IF(ISNUMBER(T1_Data!DZ72),IF(T1_Data!DZ72=-999,"NA",IF(T1_Data!DZ72&lt;1, "&lt;1", IF(T1_Data!DZ72&gt;99, "&gt;99", T1_Data!DZ72))),"-")</f>
        <v>-</v>
      </c>
      <c r="EA74" s="72" t="str">
        <f>IF(ISNUMBER(T1_Data!EA72),IF(T1_Data!EA72=-999,"NA",IF(T1_Data!EA72&lt;1, "&lt;1", IF(T1_Data!EA72&gt;99, "&gt;99", T1_Data!EA72))),"-")</f>
        <v>-</v>
      </c>
      <c r="EB74" s="72" t="str">
        <f>IF(ISNUMBER(T1_Data!EB72),IF(T1_Data!EB72=-999,"NA",IF(T1_Data!EB72&lt;1, "&lt;1", IF(T1_Data!EB72&gt;99, "&gt;99", T1_Data!EB72))),"-")</f>
        <v>-</v>
      </c>
      <c r="EC74" s="72" t="str">
        <f>IF(ISNUMBER(T1_Data!EC72),IF(T1_Data!EC72=-999,"NA",IF(T1_Data!EC72&lt;1, "&lt;1", IF(T1_Data!EC72&gt;99, "&gt;99", T1_Data!EC72))),"-")</f>
        <v>-</v>
      </c>
      <c r="ED74" s="72" t="str">
        <f>IF(ISNUMBER(T1_Data!ED72),IF(T1_Data!ED72=-999,"NA",IF(T1_Data!ED72&lt;1, "&lt;1", IF(T1_Data!ED72&gt;99, "&gt;99", T1_Data!ED72))),"-")</f>
        <v>-</v>
      </c>
      <c r="EE74" s="72" t="str">
        <f>IF(ISNUMBER(T1_Data!EE72),IF(T1_Data!EE72=-999,"NA",IF(T1_Data!EE72&lt;1, "&lt;1", IF(T1_Data!EE72&gt;99, "&gt;99", T1_Data!EE72))),"-")</f>
        <v>-</v>
      </c>
      <c r="EF74" s="72" t="str">
        <f>IF(ISNUMBER(T1_Data!EF72),IF(T1_Data!EF72=-999,"NA",IF(T1_Data!EF72&lt;1, "&lt;1", IF(T1_Data!EF72&gt;99, "&gt;99", T1_Data!EF72))),"-")</f>
        <v>-</v>
      </c>
      <c r="EG74" s="72" t="str">
        <f>IF(ISNUMBER(T1_Data!EG72),IF(T1_Data!EG72=-999,"NA",IF(T1_Data!EG72&lt;1, "&lt;1", IF(T1_Data!EG72&gt;99, "&gt;99", T1_Data!EG72))),"-")</f>
        <v>-</v>
      </c>
      <c r="EH74" s="72" t="str">
        <f>IF(ISNUMBER(T1_Data!EH72),IF(T1_Data!EH72=-999,"NA",IF(T1_Data!EH72&lt;1, "&lt;1", IF(T1_Data!EH72&gt;99, "&gt;99", T1_Data!EH72))),"-")</f>
        <v>-</v>
      </c>
      <c r="EI74" s="72" t="str">
        <f>IF(ISNUMBER(T1_Data!EI72),IF(T1_Data!EI72=-999,"NA",IF(T1_Data!EI72&lt;1, "&lt;1", IF(T1_Data!EI72&gt;99, "&gt;99", T1_Data!EI72))),"-")</f>
        <v>-</v>
      </c>
      <c r="EJ74" s="72" t="str">
        <f>IF(ISNUMBER(T1_Data!EJ72),IF(T1_Data!EJ72=-999,"NA",IF(T1_Data!EJ72&lt;1, "&lt;1", IF(T1_Data!EJ72&gt;99, "&gt;99", T1_Data!EJ72))),"-")</f>
        <v>-</v>
      </c>
      <c r="EK74" s="72" t="str">
        <f>IF(ISNUMBER(T1_Data!EK72),IF(T1_Data!EK72=-999,"NA",IF(T1_Data!EK72&lt;1, "&lt;1", IF(T1_Data!EK72&gt;99, "&gt;99", T1_Data!EK72))),"-")</f>
        <v>-</v>
      </c>
      <c r="EL74" s="72" t="str">
        <f>IF(ISNUMBER(T1_Data!EL72),IF(T1_Data!EL72=-999,"NA",IF(T1_Data!EL72&lt;1, "&lt;1", IF(T1_Data!EL72&gt;99, "&gt;99", T1_Data!EL72))),"-")</f>
        <v>-</v>
      </c>
      <c r="EM74" s="72" t="str">
        <f>IF(ISNUMBER(T1_Data!EM72),IF(T1_Data!EM72=-999,"NA",IF(T1_Data!EM72&lt;1, "&lt;1", IF(T1_Data!EM72&gt;99, "&gt;99", T1_Data!EM72))),"-")</f>
        <v>-</v>
      </c>
      <c r="EN74" s="72" t="str">
        <f>IF(ISNUMBER(T1_Data!EN72),IF(T1_Data!EN72=-999,"NA",IF(T1_Data!EN72&lt;1, "&lt;1", IF(T1_Data!EN72&gt;99, "&gt;99", T1_Data!EN72))),"-")</f>
        <v>-</v>
      </c>
      <c r="EO74" s="72" t="str">
        <f>IF(ISNUMBER(T1_Data!EO72),IF(T1_Data!EO72=-999,"NA",IF(T1_Data!EO72&lt;1, "&lt;1", IF(T1_Data!EO72&gt;99, "&gt;99", T1_Data!EO72))),"-")</f>
        <v>-</v>
      </c>
      <c r="EP74" s="72" t="str">
        <f>IF(ISNUMBER(T1_Data!EP72),IF(T1_Data!EP72=-999,"NA",IF(T1_Data!EP72&lt;1, "&lt;1", IF(T1_Data!EP72&gt;99, "&gt;99", T1_Data!EP72))),"-")</f>
        <v>-</v>
      </c>
      <c r="EQ74" s="72" t="str">
        <f>IF(ISNUMBER(T1_Data!EQ72),IF(T1_Data!EQ72=-999,"NA",IF(T1_Data!EQ72&lt;1, "&lt;1", IF(T1_Data!EQ72&gt;99, "&gt;99", T1_Data!EQ72))),"-")</f>
        <v>-</v>
      </c>
      <c r="ER74" s="72" t="str">
        <f>IF(ISNUMBER(T1_Data!ER72),IF(T1_Data!ER72=-999,"NA",IF(T1_Data!ER72&lt;1, "&lt;1", IF(T1_Data!ER72&gt;99, "&gt;99", T1_Data!ER72))),"-")</f>
        <v>-</v>
      </c>
      <c r="ES74" s="72" t="str">
        <f>IF(ISNUMBER(T1_Data!ES72),IF(T1_Data!ES72=-999,"NA",IF(T1_Data!ES72&lt;1, "&lt;1", IF(T1_Data!ES72&gt;99, "&gt;99", T1_Data!ES72))),"-")</f>
        <v>-</v>
      </c>
      <c r="ET74" s="72" t="str">
        <f>IF(ISNUMBER(T1_Data!ET72),IF(T1_Data!ET72=-999,"NA",IF(T1_Data!ET72&lt;1, "&lt;1", IF(T1_Data!ET72&gt;99, "&gt;99", T1_Data!ET72))),"-")</f>
        <v>-</v>
      </c>
      <c r="EU74" s="72" t="str">
        <f>IF(ISNUMBER(T1_Data!EU72),IF(T1_Data!EU72=-999,"NA",IF(T1_Data!EU72&lt;1, "&lt;1", IF(T1_Data!EU72&gt;99, "&gt;99", T1_Data!EU72))),"-")</f>
        <v>-</v>
      </c>
      <c r="EV74" s="72" t="str">
        <f>IF(ISNUMBER(T1_Data!EV72),IF(T1_Data!EV72=-999,"NA",IF(T1_Data!EV72&lt;1, "&lt;1", IF(T1_Data!EV72&gt;99, "&gt;99", T1_Data!EV72))),"-")</f>
        <v>-</v>
      </c>
      <c r="EW74" s="72" t="str">
        <f>IF(ISNUMBER(T1_Data!EW72),IF(T1_Data!EW72=-999,"NA",IF(T1_Data!EW72&lt;1, "&lt;1", IF(T1_Data!EW72&gt;99, "&gt;99", T1_Data!EW72))),"-")</f>
        <v>-</v>
      </c>
      <c r="EX74" s="72" t="str">
        <f>IF(ISNUMBER(T1_Data!EX72),IF(T1_Data!EX72=-999,"NA",IF(T1_Data!EX72&lt;1, "&lt;1", IF(T1_Data!EX72&gt;99, "&gt;99", T1_Data!EX72))),"-")</f>
        <v>-</v>
      </c>
      <c r="EY74" s="72" t="str">
        <f>IF(ISNUMBER(T1_Data!EY72),IF(T1_Data!EY72=-999,"NA",IF(T1_Data!EY72&lt;1, "&lt;1", IF(T1_Data!EY72&gt;99, "&gt;99", T1_Data!EY72))),"-")</f>
        <v>-</v>
      </c>
      <c r="EZ74" s="72" t="str">
        <f>IF(ISNUMBER(T1_Data!EZ72),IF(T1_Data!EZ72=-999,"NA",IF(T1_Data!EZ72&lt;1, "&lt;1", IF(T1_Data!EZ72&gt;99, "&gt;99", T1_Data!EZ72))),"-")</f>
        <v>-</v>
      </c>
      <c r="FA74" s="72" t="str">
        <f>IF(ISNUMBER(T1_Data!FA72),IF(T1_Data!FA72=-999,"NA",IF(T1_Data!FA72&lt;1, "&lt;1", IF(T1_Data!FA72&gt;99, "&gt;99", T1_Data!FA72))),"-")</f>
        <v>-</v>
      </c>
      <c r="FB74" s="72" t="str">
        <f>IF(ISNUMBER(T1_Data!FB72),IF(T1_Data!FB72=-999,"NA",IF(T1_Data!FB72&lt;1, "&lt;1", IF(T1_Data!FB72&gt;99, "&gt;99", T1_Data!FB72))),"-")</f>
        <v>-</v>
      </c>
      <c r="FC74" s="72" t="str">
        <f>IF(ISNUMBER(T1_Data!FC72),IF(T1_Data!FC72=-999,"NA",IF(T1_Data!FC72&lt;1, "&lt;1", IF(T1_Data!FC72&gt;99, "&gt;99", T1_Data!FC72))),"-")</f>
        <v>-</v>
      </c>
      <c r="FD74" s="72" t="str">
        <f>IF(ISNUMBER(T1_Data!FD72),IF(T1_Data!FD72=-999,"NA",IF(T1_Data!FD72&lt;1, "&lt;1", IF(T1_Data!FD72&gt;99, "&gt;99", T1_Data!FD72))),"-")</f>
        <v>-</v>
      </c>
      <c r="FE74" s="72" t="str">
        <f>IF(ISNUMBER(T1_Data!FE72),IF(T1_Data!FE72=-999,"NA",IF(T1_Data!FE72&lt;1, "&lt;1", IF(T1_Data!FE72&gt;99, "&gt;99", T1_Data!FE72))),"-")</f>
        <v>-</v>
      </c>
      <c r="FF74" s="72" t="str">
        <f>IF(ISNUMBER(T1_Data!FF72),IF(T1_Data!FF72=-999,"NA",IF(T1_Data!FF72&lt;1, "&lt;1", IF(T1_Data!FF72&gt;99, "&gt;99", T1_Data!FF72))),"-")</f>
        <v>-</v>
      </c>
      <c r="FG74" s="72" t="str">
        <f>IF(ISNUMBER(T1_Data!FG72),IF(T1_Data!FG72=-999,"NA",IF(T1_Data!FG72&lt;1, "&lt;1", IF(T1_Data!FG72&gt;99, "&gt;99", T1_Data!FG72))),"-")</f>
        <v>-</v>
      </c>
      <c r="FH74" s="72" t="str">
        <f>IF(ISNUMBER(T1_Data!FH72),IF(T1_Data!FH72=-999,"NA",IF(T1_Data!FH72&lt;1, "&lt;1", IF(T1_Data!FH72&gt;99, "&gt;99", T1_Data!FH72))),"-")</f>
        <v>-</v>
      </c>
      <c r="FI74" s="72" t="str">
        <f>IF(ISNUMBER(T1_Data!FI72),IF(T1_Data!FI72=-999,"NA",IF(T1_Data!FI72&lt;1, "&lt;1", IF(T1_Data!FI72&gt;99, "&gt;99", T1_Data!FI72))),"-")</f>
        <v>-</v>
      </c>
      <c r="FJ74" s="72" t="str">
        <f>IF(ISNUMBER(T1_Data!FJ72),IF(T1_Data!FJ72=-999,"NA",IF(T1_Data!FJ72&lt;1, "&lt;1", IF(T1_Data!FJ72&gt;99, "&gt;99", T1_Data!FJ72))),"-")</f>
        <v>-</v>
      </c>
      <c r="FK74" s="72" t="str">
        <f>IF(ISNUMBER(T1_Data!FK72),IF(T1_Data!FK72=-999,"NA",IF(T1_Data!FK72&lt;1, "&lt;1", IF(T1_Data!FK72&gt;99, "&gt;99", T1_Data!FK72))),"-")</f>
        <v>-</v>
      </c>
      <c r="FL74" s="72" t="str">
        <f>IF(ISNUMBER(T1_Data!FL72),IF(T1_Data!FL72=-999,"NA",IF(T1_Data!FL72&lt;1, "&lt;1", IF(T1_Data!FL72&gt;99, "&gt;99", T1_Data!FL72))),"-")</f>
        <v>-</v>
      </c>
      <c r="FM74" s="72" t="str">
        <f>IF(ISNUMBER(T1_Data!FM72),IF(T1_Data!FM72=-999,"NA",IF(T1_Data!FM72&lt;1, "&lt;1", IF(T1_Data!FM72&gt;99, "&gt;99", T1_Data!FM72))),"-")</f>
        <v>-</v>
      </c>
      <c r="FN74" s="72" t="str">
        <f>IF(ISNUMBER(T1_Data!FN72),IF(T1_Data!FN72=-999,"NA",IF(T1_Data!FN72&lt;1, "&lt;1", IF(T1_Data!FN72&gt;99, "&gt;99", T1_Data!FN72))),"-")</f>
        <v>-</v>
      </c>
      <c r="FO74" s="72" t="str">
        <f>IF(ISNUMBER(T1_Data!FO72),IF(T1_Data!FO72=-999,"NA",IF(T1_Data!FO72&lt;1, "&lt;1", IF(T1_Data!FO72&gt;99, "&gt;99", T1_Data!FO72))),"-")</f>
        <v>-</v>
      </c>
      <c r="FP74" s="72" t="str">
        <f>IF(ISNUMBER(T1_Data!FP72),IF(T1_Data!FP72=-999,"NA",IF(T1_Data!FP72&lt;1, "&lt;1", IF(T1_Data!FP72&gt;99, "&gt;99", T1_Data!FP72))),"-")</f>
        <v>-</v>
      </c>
      <c r="FQ74" s="72" t="str">
        <f>IF(ISNUMBER(T1_Data!FQ72),IF(T1_Data!FQ72=-999,"NA",IF(T1_Data!FQ72&lt;1, "&lt;1", IF(T1_Data!FQ72&gt;99, "&gt;99", T1_Data!FQ72))),"-")</f>
        <v>-</v>
      </c>
      <c r="FR74" s="72" t="str">
        <f>IF(ISNUMBER(T1_Data!FR72),IF(T1_Data!FR72=-999,"NA",IF(T1_Data!FR72&lt;1, "&lt;1", IF(T1_Data!FR72&gt;99, "&gt;99", T1_Data!FR72))),"-")</f>
        <v>-</v>
      </c>
      <c r="FS74" s="72" t="str">
        <f>IF(ISNUMBER(T1_Data!FS72),IF(T1_Data!FS72=-999,"NA",IF(T1_Data!FS72&lt;1, "&lt;1", IF(T1_Data!FS72&gt;99, "&gt;99", T1_Data!FS72))),"-")</f>
        <v>-</v>
      </c>
      <c r="FT74" s="72" t="str">
        <f>IF(ISNUMBER(T1_Data!FT72),IF(T1_Data!FT72=-999,"NA",IF(T1_Data!FT72&lt;1, "&lt;1", IF(T1_Data!FT72&gt;99, "&gt;99", T1_Data!FT72))),"-")</f>
        <v>-</v>
      </c>
      <c r="FU74" s="72" t="str">
        <f>IF(ISNUMBER(T1_Data!FU72),IF(T1_Data!FU72=-999,"NA",IF(T1_Data!FU72&lt;1, "&lt;1", IF(T1_Data!FU72&gt;99, "&gt;99", T1_Data!FU72))),"-")</f>
        <v>-</v>
      </c>
      <c r="FV74" s="72" t="str">
        <f>IF(ISNUMBER(T1_Data!FV72),IF(T1_Data!FV72=-999,"NA",IF(T1_Data!FV72&lt;1, "&lt;1", IF(T1_Data!FV72&gt;99, "&gt;99", T1_Data!FV72))),"-")</f>
        <v>-</v>
      </c>
      <c r="FW74" s="72" t="str">
        <f>IF(ISNUMBER(T1_Data!FW72),IF(T1_Data!FW72=-999,"NA",IF(T1_Data!FW72&lt;1, "&lt;1", IF(T1_Data!FW72&gt;99, "&gt;99", T1_Data!FW72))),"-")</f>
        <v>-</v>
      </c>
      <c r="FX74" s="71" t="str">
        <f>IF(ISBLANK(T1_Data!FX72), "", T1_Data!FX72)</f>
        <v/>
      </c>
    </row>
    <row r="75" spans="1:180" x14ac:dyDescent="0.25">
      <c r="A75" s="71" t="str">
        <f>IF(ISBLANK(T1_Data!A73), "", T1_Data!A73)</f>
        <v/>
      </c>
      <c r="B75" s="72" t="str">
        <f>IF(ISNUMBER(T1_Data!B73), T1_Data!B73,"-")</f>
        <v>-</v>
      </c>
      <c r="C75" s="72" t="str">
        <f>IF(ISNUMBER(T1_Data!C73),IF(T1_Data!C73=-999,"NA",IF(T1_Data!C73&lt;1, "&lt;1", IF(T1_Data!C73&gt;99, "&gt;99", T1_Data!C73))),"-")</f>
        <v>-</v>
      </c>
      <c r="D75" s="72" t="str">
        <f>IF(ISNUMBER(T1_Data!D73),IF(T1_Data!D73=-999,"NA",IF(T1_Data!D73&lt;1, "&lt;1", IF(T1_Data!D73&gt;99, "&gt;99", T1_Data!D73))),"-")</f>
        <v>-</v>
      </c>
      <c r="E75" s="72" t="str">
        <f>IF(ISNUMBER(T1_Data!E73),IF(T1_Data!E73=-999,"NA",IF(T1_Data!E73&lt;1, "&lt;1", IF(T1_Data!E73&gt;99, "&gt;99", T1_Data!E73))),"-")</f>
        <v>-</v>
      </c>
      <c r="F75" s="72" t="str">
        <f>IF(ISNUMBER(T1_Data!F73),IF(T1_Data!F73=-999,"NA",IF(T1_Data!F73&lt;1, "&lt;1", IF(T1_Data!F73&gt;99, "&gt;99", T1_Data!F73))),"-")</f>
        <v>-</v>
      </c>
      <c r="G75" s="72" t="str">
        <f>IF(ISNUMBER(T1_Data!G73),IF(T1_Data!G73=-999,"NA",IF(T1_Data!G73&lt;1, "&lt;1", IF(T1_Data!G73&gt;99, "&gt;99", T1_Data!G73))),"-")</f>
        <v>-</v>
      </c>
      <c r="H75" s="72" t="str">
        <f>IF(ISNUMBER(T1_Data!H73),IF(T1_Data!H73=-999,"NA",IF(T1_Data!H73&lt;1, "&lt;1", IF(T1_Data!H73&gt;99, "&gt;99", T1_Data!H73))),"-")</f>
        <v>-</v>
      </c>
      <c r="I75" s="72" t="str">
        <f>IF(ISNUMBER(T1_Data!I73),IF(T1_Data!I73=-999,"NA",IF(T1_Data!I73&lt;1, "&lt;1", IF(T1_Data!I73&gt;99, "&gt;99", T1_Data!I73))),"-")</f>
        <v>-</v>
      </c>
      <c r="J75" s="72" t="str">
        <f>IF(ISNUMBER(T1_Data!J73),IF(T1_Data!J73=-999,"NA",IF(T1_Data!J73&lt;1, "&lt;1", IF(T1_Data!J73&gt;99, "&gt;99", T1_Data!J73))),"-")</f>
        <v>-</v>
      </c>
      <c r="K75" s="72" t="str">
        <f>IF(ISNUMBER(T1_Data!K73),IF(T1_Data!K73=-999,"NA",IF(T1_Data!K73&lt;1, "&lt;1", IF(T1_Data!K73&gt;99, "&gt;99", T1_Data!K73))),"-")</f>
        <v>-</v>
      </c>
      <c r="L75" s="72" t="str">
        <f>IF(ISNUMBER(T1_Data!L73),IF(T1_Data!L73=-999,"NA",IF(T1_Data!L73&lt;1, "&lt;1", IF(T1_Data!L73&gt;99, "&gt;99", T1_Data!L73))),"-")</f>
        <v>-</v>
      </c>
      <c r="M75" s="72" t="str">
        <f>IF(ISNUMBER(T1_Data!M73),IF(T1_Data!M73=-999,"NA",IF(T1_Data!M73&lt;1, "&lt;1", IF(T1_Data!M73&gt;99, "&gt;99", T1_Data!M73))),"-")</f>
        <v>-</v>
      </c>
      <c r="N75" s="72" t="str">
        <f>IF(ISNUMBER(T1_Data!N73),IF(T1_Data!N73=-999,"NA",IF(T1_Data!N73&lt;1, "&lt;1", IF(T1_Data!N73&gt;99, "&gt;99", T1_Data!N73))),"-")</f>
        <v>-</v>
      </c>
      <c r="O75" s="72" t="str">
        <f>IF(ISNUMBER(T1_Data!O73),IF(T1_Data!O73=-999,"NA",IF(T1_Data!O73&lt;1, "&lt;1", IF(T1_Data!O73&gt;99, "&gt;99", T1_Data!O73))),"-")</f>
        <v>-</v>
      </c>
      <c r="P75" s="72" t="str">
        <f>IF(ISNUMBER(T1_Data!P73),IF(T1_Data!P73=-999,"NA",IF(T1_Data!P73&lt;1, "&lt;1", IF(T1_Data!P73&gt;99, "&gt;99", T1_Data!P73))),"-")</f>
        <v>-</v>
      </c>
      <c r="Q75" s="72" t="str">
        <f>IF(ISNUMBER(T1_Data!Q73),IF(T1_Data!Q73=-999,"NA",IF(T1_Data!Q73&lt;1, "&lt;1", IF(T1_Data!Q73&gt;99, "&gt;99", T1_Data!Q73))),"-")</f>
        <v>-</v>
      </c>
      <c r="R75" s="72" t="str">
        <f>IF(ISNUMBER(T1_Data!R73),IF(T1_Data!R73=-999,"NA",IF(T1_Data!R73&lt;1, "&lt;1", IF(T1_Data!R73&gt;99, "&gt;99", T1_Data!R73))),"-")</f>
        <v>-</v>
      </c>
      <c r="S75" s="72" t="str">
        <f>IF(ISNUMBER(T1_Data!S73),IF(T1_Data!S73=-999,"NA",IF(T1_Data!S73&lt;1, "&lt;1", IF(T1_Data!S73&gt;99, "&gt;99", T1_Data!S73))),"-")</f>
        <v>-</v>
      </c>
      <c r="T75" s="72" t="str">
        <f>IF(ISNUMBER(T1_Data!T73),IF(T1_Data!T73=-999,"NA",IF(T1_Data!T73&lt;1, "&lt;1", IF(T1_Data!T73&gt;99, "&gt;99", T1_Data!T73))),"-")</f>
        <v>-</v>
      </c>
      <c r="U75" s="72" t="str">
        <f>IF(ISNUMBER(T1_Data!U73),IF(T1_Data!U73=-999,"NA",IF(T1_Data!U73&lt;1, "&lt;1", IF(T1_Data!U73&gt;99, "&gt;99", T1_Data!U73))),"-")</f>
        <v>-</v>
      </c>
      <c r="V75" s="72" t="str">
        <f>IF(ISNUMBER(T1_Data!V73),IF(T1_Data!V73=-999,"NA",IF(T1_Data!V73&lt;1, "&lt;1", IF(T1_Data!V73&gt;99, "&gt;99", T1_Data!V73))),"-")</f>
        <v>-</v>
      </c>
      <c r="W75" s="72" t="str">
        <f>IF(ISNUMBER(T1_Data!W73),IF(T1_Data!W73=-999,"NA",IF(T1_Data!W73&lt;1, "&lt;1", IF(T1_Data!W73&gt;99, "&gt;99", T1_Data!W73))),"-")</f>
        <v>-</v>
      </c>
      <c r="X75" s="72" t="str">
        <f>IF(ISNUMBER(T1_Data!X73),IF(T1_Data!X73=-999,"NA",IF(T1_Data!X73&lt;1, "&lt;1", IF(T1_Data!X73&gt;99, "&gt;99", T1_Data!X73))),"-")</f>
        <v>-</v>
      </c>
      <c r="Y75" s="72" t="str">
        <f>IF(ISNUMBER(T1_Data!Y73),IF(T1_Data!Y73=-999,"NA",IF(T1_Data!Y73&lt;1, "&lt;1", IF(T1_Data!Y73&gt;99, "&gt;99", T1_Data!Y73))),"-")</f>
        <v>-</v>
      </c>
      <c r="Z75" s="72" t="str">
        <f>IF(ISNUMBER(T1_Data!Z73),IF(T1_Data!Z73=-999,"NA",IF(T1_Data!Z73&lt;1, "&lt;1", IF(T1_Data!Z73&gt;99, "&gt;99", T1_Data!Z73))),"-")</f>
        <v>-</v>
      </c>
      <c r="AA75" s="72" t="str">
        <f>IF(ISNUMBER(T1_Data!AA73),IF(T1_Data!AA73=-999,"NA",IF(T1_Data!AA73&lt;1, "&lt;1", IF(T1_Data!AA73&gt;99, "&gt;99", T1_Data!AA73))),"-")</f>
        <v>-</v>
      </c>
      <c r="AB75" s="72" t="str">
        <f>IF(ISNUMBER(T1_Data!AB73),IF(T1_Data!AB73=-999,"NA",IF(T1_Data!AB73&lt;1, "&lt;1", IF(T1_Data!AB73&gt;99, "&gt;99", T1_Data!AB73))),"-")</f>
        <v>-</v>
      </c>
      <c r="AC75" s="72" t="str">
        <f>IF(ISNUMBER(T1_Data!AC73),IF(T1_Data!AC73=-999,"NA",IF(T1_Data!AC73&lt;1, "&lt;1", IF(T1_Data!AC73&gt;99, "&gt;99", T1_Data!AC73))),"-")</f>
        <v>-</v>
      </c>
      <c r="AD75" s="72" t="str">
        <f>IF(ISNUMBER(T1_Data!AD73),IF(T1_Data!AD73=-999,"NA",IF(T1_Data!AD73&lt;1, "&lt;1", IF(T1_Data!AD73&gt;99, "&gt;99", T1_Data!AD73))),"-")</f>
        <v>-</v>
      </c>
      <c r="AE75" s="72" t="str">
        <f>IF(ISNUMBER(T1_Data!AE73),IF(T1_Data!AE73=-999,"NA",IF(T1_Data!AE73&lt;1, "&lt;1", IF(T1_Data!AE73&gt;99, "&gt;99", T1_Data!AE73))),"-")</f>
        <v>-</v>
      </c>
      <c r="AF75" s="72" t="str">
        <f>IF(ISNUMBER(T1_Data!AF73),IF(T1_Data!AF73=-999,"NA",IF(T1_Data!AF73&lt;1, "&lt;1", IF(T1_Data!AF73&gt;99, "&gt;99", T1_Data!AF73))),"-")</f>
        <v>-</v>
      </c>
      <c r="AG75" s="72" t="str">
        <f>IF(ISNUMBER(T1_Data!AG73),IF(T1_Data!AG73=-999,"NA",IF(T1_Data!AG73&lt;1, "&lt;1", IF(T1_Data!AG73&gt;99, "&gt;99", T1_Data!AG73))),"-")</f>
        <v>-</v>
      </c>
      <c r="AH75" s="72" t="str">
        <f>IF(ISNUMBER(T1_Data!AH73),IF(T1_Data!AH73=-999,"NA",IF(T1_Data!AH73&lt;1, "&lt;1", IF(T1_Data!AH73&gt;99, "&gt;99", T1_Data!AH73))),"-")</f>
        <v>-</v>
      </c>
      <c r="AI75" s="72" t="str">
        <f>IF(ISNUMBER(T1_Data!AI73),IF(T1_Data!AI73=-999,"NA",IF(T1_Data!AI73&lt;1, "&lt;1", IF(T1_Data!AI73&gt;99, "&gt;99", T1_Data!AI73))),"-")</f>
        <v>-</v>
      </c>
      <c r="AJ75" s="72" t="str">
        <f>IF(ISNUMBER(T1_Data!AJ73),IF(T1_Data!AJ73=-999,"NA",IF(T1_Data!AJ73&lt;1, "&lt;1", IF(T1_Data!AJ73&gt;99, "&gt;99", T1_Data!AJ73))),"-")</f>
        <v>-</v>
      </c>
      <c r="AK75" s="72" t="str">
        <f>IF(ISNUMBER(T1_Data!AK73),IF(T1_Data!AK73=-999,"NA",IF(T1_Data!AK73&lt;1, "&lt;1", IF(T1_Data!AK73&gt;99, "&gt;99", T1_Data!AK73))),"-")</f>
        <v>-</v>
      </c>
      <c r="AL75" s="72" t="str">
        <f>IF(ISNUMBER(T1_Data!AL73),IF(T1_Data!AL73=-999,"NA",IF(T1_Data!AL73&lt;1, "&lt;1", IF(T1_Data!AL73&gt;99, "&gt;99", T1_Data!AL73))),"-")</f>
        <v>-</v>
      </c>
      <c r="AM75" s="72" t="str">
        <f>IF(ISNUMBER(T1_Data!AM73),IF(T1_Data!AM73=-999,"NA",IF(T1_Data!AM73&lt;1, "&lt;1", IF(T1_Data!AM73&gt;99, "&gt;99", T1_Data!AM73))),"-")</f>
        <v>-</v>
      </c>
      <c r="AN75" s="72" t="str">
        <f>IF(ISNUMBER(T1_Data!AN73),IF(T1_Data!AN73=-999,"NA",IF(T1_Data!AN73&lt;1, "&lt;1", IF(T1_Data!AN73&gt;99, "&gt;99", T1_Data!AN73))),"-")</f>
        <v>-</v>
      </c>
      <c r="AO75" s="72" t="str">
        <f>IF(ISNUMBER(T1_Data!AO73),IF(T1_Data!AO73=-999,"NA",IF(T1_Data!AO73&lt;1, "&lt;1", IF(T1_Data!AO73&gt;99, "&gt;99", T1_Data!AO73))),"-")</f>
        <v>-</v>
      </c>
      <c r="AP75" s="72" t="str">
        <f>IF(ISNUMBER(T1_Data!AP73),IF(T1_Data!AP73=-999,"NA",IF(T1_Data!AP73&lt;1, "&lt;1", IF(T1_Data!AP73&gt;99, "&gt;99", T1_Data!AP73))),"-")</f>
        <v>-</v>
      </c>
      <c r="AQ75" s="72" t="str">
        <f>IF(ISNUMBER(T1_Data!AQ73),IF(T1_Data!AQ73=-999,"NA",IF(T1_Data!AQ73&lt;1, "&lt;1", IF(T1_Data!AQ73&gt;99, "&gt;99", T1_Data!AQ73))),"-")</f>
        <v>-</v>
      </c>
      <c r="AR75" s="72" t="str">
        <f>IF(ISNUMBER(T1_Data!AR73),IF(T1_Data!AR73=-999,"NA",IF(T1_Data!AR73&lt;1, "&lt;1", IF(T1_Data!AR73&gt;99, "&gt;99", T1_Data!AR73))),"-")</f>
        <v>-</v>
      </c>
      <c r="AS75" s="72" t="str">
        <f>IF(ISNUMBER(T1_Data!AS73),IF(T1_Data!AS73=-999,"NA",IF(T1_Data!AS73&lt;1, "&lt;1", IF(T1_Data!AS73&gt;99, "&gt;99", T1_Data!AS73))),"-")</f>
        <v>-</v>
      </c>
      <c r="AT75" s="72" t="str">
        <f>IF(ISNUMBER(T1_Data!AT73),IF(T1_Data!AT73=-999,"NA",IF(T1_Data!AT73&lt;1, "&lt;1", IF(T1_Data!AT73&gt;99, "&gt;99", T1_Data!AT73))),"-")</f>
        <v>-</v>
      </c>
      <c r="AU75" s="72" t="str">
        <f>IF(ISNUMBER(T1_Data!AU73),IF(T1_Data!AU73=-999,"NA",IF(T1_Data!AU73&lt;1, "&lt;1", IF(T1_Data!AU73&gt;99, "&gt;99", T1_Data!AU73))),"-")</f>
        <v>-</v>
      </c>
      <c r="AV75" s="72" t="str">
        <f>IF(ISNUMBER(T1_Data!AV73),IF(T1_Data!AV73=-999,"NA",IF(T1_Data!AV73&lt;1, "&lt;1", IF(T1_Data!AV73&gt;99, "&gt;99", T1_Data!AV73))),"-")</f>
        <v>-</v>
      </c>
      <c r="AW75" s="72" t="str">
        <f>IF(ISNUMBER(T1_Data!AW73),IF(T1_Data!AW73=-999,"NA",IF(T1_Data!AW73&lt;1, "&lt;1", IF(T1_Data!AW73&gt;99, "&gt;99", T1_Data!AW73))),"-")</f>
        <v>-</v>
      </c>
      <c r="AX75" s="72" t="str">
        <f>IF(ISNUMBER(T1_Data!AX73),IF(T1_Data!AX73=-999,"NA",IF(T1_Data!AX73&lt;1, "&lt;1", IF(T1_Data!AX73&gt;99, "&gt;99", T1_Data!AX73))),"-")</f>
        <v>-</v>
      </c>
      <c r="AY75" s="72" t="str">
        <f>IF(ISNUMBER(T1_Data!AY73),IF(T1_Data!AY73=-999,"NA",IF(T1_Data!AY73&lt;1, "&lt;1", IF(T1_Data!AY73&gt;99, "&gt;99", T1_Data!AY73))),"-")</f>
        <v>-</v>
      </c>
      <c r="AZ75" s="72" t="str">
        <f>IF(ISNUMBER(T1_Data!AZ73),IF(T1_Data!AZ73=-999,"NA",IF(T1_Data!AZ73&lt;1, "&lt;1", IF(T1_Data!AZ73&gt;99, "&gt;99", T1_Data!AZ73))),"-")</f>
        <v>-</v>
      </c>
      <c r="BA75" s="72" t="str">
        <f>IF(ISNUMBER(T1_Data!BA73),IF(T1_Data!BA73=-999,"NA",IF(T1_Data!BA73&lt;1, "&lt;1", IF(T1_Data!BA73&gt;99, "&gt;99", T1_Data!BA73))),"-")</f>
        <v>-</v>
      </c>
      <c r="BB75" s="72" t="str">
        <f>IF(ISNUMBER(T1_Data!BB73),IF(T1_Data!BB73=-999,"NA",IF(T1_Data!BB73&lt;1, "&lt;1", IF(T1_Data!BB73&gt;99, "&gt;99", T1_Data!BB73))),"-")</f>
        <v>-</v>
      </c>
      <c r="BC75" s="72" t="str">
        <f>IF(ISNUMBER(T1_Data!BC73),IF(T1_Data!BC73=-999,"NA",IF(T1_Data!BC73&lt;1, "&lt;1", IF(T1_Data!BC73&gt;99, "&gt;99", T1_Data!BC73))),"-")</f>
        <v>-</v>
      </c>
      <c r="BD75" s="72" t="str">
        <f>IF(ISNUMBER(T1_Data!BD73),IF(T1_Data!BD73=-999,"NA",IF(T1_Data!BD73&lt;1, "&lt;1", IF(T1_Data!BD73&gt;99, "&gt;99", T1_Data!BD73))),"-")</f>
        <v>-</v>
      </c>
      <c r="BE75" s="72" t="str">
        <f>IF(ISNUMBER(T1_Data!BE73),IF(T1_Data!BE73=-999,"NA",IF(T1_Data!BE73&lt;1, "&lt;1", IF(T1_Data!BE73&gt;99, "&gt;99", T1_Data!BE73))),"-")</f>
        <v>-</v>
      </c>
      <c r="BF75" s="72" t="str">
        <f>IF(ISNUMBER(T1_Data!BF73),IF(T1_Data!BF73=-999,"NA",IF(T1_Data!BF73&lt;1, "&lt;1", IF(T1_Data!BF73&gt;99, "&gt;99", T1_Data!BF73))),"-")</f>
        <v>-</v>
      </c>
      <c r="BG75" s="72" t="str">
        <f>IF(ISNUMBER(T1_Data!BG73),IF(T1_Data!BG73=-999,"NA",IF(T1_Data!BG73&lt;1, "&lt;1", IF(T1_Data!BG73&gt;99, "&gt;99", T1_Data!BG73))),"-")</f>
        <v>-</v>
      </c>
      <c r="BH75" s="72" t="str">
        <f>IF(ISNUMBER(T1_Data!BH73),IF(T1_Data!BH73=-999,"NA",IF(T1_Data!BH73&lt;1, "&lt;1", IF(T1_Data!BH73&gt;99, "&gt;99", T1_Data!BH73))),"-")</f>
        <v>-</v>
      </c>
      <c r="BI75" s="72" t="str">
        <f>IF(ISNUMBER(T1_Data!BI73),IF(T1_Data!BI73=-999,"NA",IF(T1_Data!BI73&lt;1, "&lt;1", IF(T1_Data!BI73&gt;99, "&gt;99", T1_Data!BI73))),"-")</f>
        <v>-</v>
      </c>
      <c r="BJ75" s="72" t="str">
        <f>IF(ISNUMBER(T1_Data!BJ73),IF(T1_Data!BJ73=-999,"NA",IF(T1_Data!BJ73&lt;1, "&lt;1", IF(T1_Data!BJ73&gt;99, "&gt;99", T1_Data!BJ73))),"-")</f>
        <v>-</v>
      </c>
      <c r="BK75" s="72" t="str">
        <f>IF(ISNUMBER(T1_Data!BK73),IF(T1_Data!BK73=-999,"NA",IF(T1_Data!BK73&lt;1, "&lt;1", IF(T1_Data!BK73&gt;99, "&gt;99", T1_Data!BK73))),"-")</f>
        <v>-</v>
      </c>
      <c r="BL75" s="72" t="str">
        <f>IF(ISNUMBER(T1_Data!BL73),IF(T1_Data!BL73=-999,"NA",IF(T1_Data!BL73&lt;1, "&lt;1", IF(T1_Data!BL73&gt;99, "&gt;99", T1_Data!BL73))),"-")</f>
        <v>-</v>
      </c>
      <c r="BM75" s="72" t="str">
        <f>IF(ISNUMBER(T1_Data!BM73),IF(T1_Data!BM73=-999,"NA",IF(T1_Data!BM73&lt;1, "&lt;1", IF(T1_Data!BM73&gt;99, "&gt;99", T1_Data!BM73))),"-")</f>
        <v>-</v>
      </c>
      <c r="BN75" s="72" t="str">
        <f>IF(ISNUMBER(T1_Data!BN73),IF(T1_Data!BN73=-999,"NA",IF(T1_Data!BN73&lt;1, "&lt;1", IF(T1_Data!BN73&gt;99, "&gt;99", T1_Data!BN73))),"-")</f>
        <v>-</v>
      </c>
      <c r="BO75" s="72" t="str">
        <f>IF(ISNUMBER(T1_Data!BO73),IF(T1_Data!BO73=-999,"NA",IF(T1_Data!BO73&lt;1, "&lt;1", IF(T1_Data!BO73&gt;99, "&gt;99", T1_Data!BO73))),"-")</f>
        <v>-</v>
      </c>
      <c r="BP75" s="72" t="str">
        <f>IF(ISNUMBER(T1_Data!BP73),IF(T1_Data!BP73=-999,"NA",IF(T1_Data!BP73&lt;1, "&lt;1", IF(T1_Data!BP73&gt;99, "&gt;99", T1_Data!BP73))),"-")</f>
        <v>-</v>
      </c>
      <c r="BQ75" s="72" t="str">
        <f>IF(ISNUMBER(T1_Data!BQ73),IF(T1_Data!BQ73=-999,"NA",IF(T1_Data!BQ73&lt;1, "&lt;1", IF(T1_Data!BQ73&gt;99, "&gt;99", T1_Data!BQ73))),"-")</f>
        <v>-</v>
      </c>
      <c r="BR75" s="72" t="str">
        <f>IF(ISNUMBER(T1_Data!BR73),IF(T1_Data!BR73=-999,"NA",IF(T1_Data!BR73&lt;1, "&lt;1", IF(T1_Data!BR73&gt;99, "&gt;99", T1_Data!BR73))),"-")</f>
        <v>-</v>
      </c>
      <c r="BS75" s="72" t="str">
        <f>IF(ISNUMBER(T1_Data!BS73),IF(T1_Data!BS73=-999,"NA",IF(T1_Data!BS73&lt;1, "&lt;1", IF(T1_Data!BS73&gt;99, "&gt;99", T1_Data!BS73))),"-")</f>
        <v>-</v>
      </c>
      <c r="BT75" s="72" t="str">
        <f>IF(ISNUMBER(T1_Data!BT73),IF(T1_Data!BT73=-999,"NA",IF(T1_Data!BT73&lt;1, "&lt;1", IF(T1_Data!BT73&gt;99, "&gt;99", T1_Data!BT73))),"-")</f>
        <v>-</v>
      </c>
      <c r="BU75" s="72" t="str">
        <f>IF(ISNUMBER(T1_Data!BU73),IF(T1_Data!BU73=-999,"NA",IF(T1_Data!BU73&lt;1, "&lt;1", IF(T1_Data!BU73&gt;99, "&gt;99", T1_Data!BU73))),"-")</f>
        <v>-</v>
      </c>
      <c r="BV75" s="72" t="str">
        <f>IF(ISNUMBER(T1_Data!BV73),IF(T1_Data!BV73=-999,"NA",IF(T1_Data!BV73&lt;1, "&lt;1", IF(T1_Data!BV73&gt;99, "&gt;99", T1_Data!BV73))),"-")</f>
        <v>-</v>
      </c>
      <c r="BW75" s="72" t="str">
        <f>IF(ISNUMBER(T1_Data!BW73),IF(T1_Data!BW73=-999,"NA",IF(T1_Data!BW73&lt;1, "&lt;1", IF(T1_Data!BW73&gt;99, "&gt;99", T1_Data!BW73))),"-")</f>
        <v>-</v>
      </c>
      <c r="BX75" s="72" t="str">
        <f>IF(ISNUMBER(T1_Data!BX73),IF(T1_Data!BX73=-999,"NA",IF(T1_Data!BX73&lt;1, "&lt;1", IF(T1_Data!BX73&gt;99, "&gt;99", T1_Data!BX73))),"-")</f>
        <v>-</v>
      </c>
      <c r="BY75" s="72" t="str">
        <f>IF(ISNUMBER(T1_Data!BY73),IF(T1_Data!BY73=-999,"NA",IF(T1_Data!BY73&lt;1, "&lt;1", IF(T1_Data!BY73&gt;99, "&gt;99", T1_Data!BY73))),"-")</f>
        <v>-</v>
      </c>
      <c r="BZ75" s="72" t="str">
        <f>IF(ISNUMBER(T1_Data!BZ73),IF(T1_Data!BZ73=-999,"NA",IF(T1_Data!BZ73&lt;1, "&lt;1", IF(T1_Data!BZ73&gt;99, "&gt;99", T1_Data!BZ73))),"-")</f>
        <v>-</v>
      </c>
      <c r="CA75" s="72" t="str">
        <f>IF(ISNUMBER(T1_Data!CA73),IF(T1_Data!CA73=-999,"NA",IF(T1_Data!CA73&lt;1, "&lt;1", IF(T1_Data!CA73&gt;99, "&gt;99", T1_Data!CA73))),"-")</f>
        <v>-</v>
      </c>
      <c r="CB75" s="72" t="str">
        <f>IF(ISNUMBER(T1_Data!CB73),IF(T1_Data!CB73=-999,"NA",IF(T1_Data!CB73&lt;1, "&lt;1", IF(T1_Data!CB73&gt;99, "&gt;99", T1_Data!CB73))),"-")</f>
        <v>-</v>
      </c>
      <c r="CC75" s="72" t="str">
        <f>IF(ISNUMBER(T1_Data!CC73),IF(T1_Data!CC73=-999,"NA",IF(T1_Data!CC73&lt;1, "&lt;1", IF(T1_Data!CC73&gt;99, "&gt;99", T1_Data!CC73))),"-")</f>
        <v>-</v>
      </c>
      <c r="CD75" s="72" t="str">
        <f>IF(ISNUMBER(T1_Data!CD73),IF(T1_Data!CD73=-999,"NA",IF(T1_Data!CD73&lt;1, "&lt;1", IF(T1_Data!CD73&gt;99, "&gt;99", T1_Data!CD73))),"-")</f>
        <v>-</v>
      </c>
      <c r="CE75" s="72" t="str">
        <f>IF(ISNUMBER(T1_Data!CE73),IF(T1_Data!CE73=-999,"NA",IF(T1_Data!CE73&lt;1, "&lt;1", IF(T1_Data!CE73&gt;99, "&gt;99", T1_Data!CE73))),"-")</f>
        <v>-</v>
      </c>
      <c r="CF75" s="72" t="str">
        <f>IF(ISNUMBER(T1_Data!CF73),IF(T1_Data!CF73=-999,"NA",IF(T1_Data!CF73&lt;1, "&lt;1", IF(T1_Data!CF73&gt;99, "&gt;99", T1_Data!CF73))),"-")</f>
        <v>-</v>
      </c>
      <c r="CG75" s="72" t="str">
        <f>IF(ISNUMBER(T1_Data!CG73),IF(T1_Data!CG73=-999,"NA",IF(T1_Data!CG73&lt;1, "&lt;1", IF(T1_Data!CG73&gt;99, "&gt;99", T1_Data!CG73))),"-")</f>
        <v>-</v>
      </c>
      <c r="CH75" s="72" t="str">
        <f>IF(ISNUMBER(T1_Data!CH73),IF(T1_Data!CH73=-999,"NA",IF(T1_Data!CH73&lt;1, "&lt;1", IF(T1_Data!CH73&gt;99, "&gt;99", T1_Data!CH73))),"-")</f>
        <v>-</v>
      </c>
      <c r="CI75" s="72" t="str">
        <f>IF(ISNUMBER(T1_Data!CI73),IF(T1_Data!CI73=-999,"NA",IF(T1_Data!CI73&lt;1, "&lt;1", IF(T1_Data!CI73&gt;99, "&gt;99", T1_Data!CI73))),"-")</f>
        <v>-</v>
      </c>
      <c r="CJ75" s="72" t="str">
        <f>IF(ISNUMBER(T1_Data!CJ73),IF(T1_Data!CJ73=-999,"NA",IF(T1_Data!CJ73&lt;1, "&lt;1", IF(T1_Data!CJ73&gt;99, "&gt;99", T1_Data!CJ73))),"-")</f>
        <v>-</v>
      </c>
      <c r="CK75" s="72" t="str">
        <f>IF(ISNUMBER(T1_Data!CK73),IF(T1_Data!CK73=-999,"NA",IF(T1_Data!CK73&lt;1, "&lt;1", IF(T1_Data!CK73&gt;99, "&gt;99", T1_Data!CK73))),"-")</f>
        <v>-</v>
      </c>
      <c r="CL75" s="72" t="str">
        <f>IF(ISNUMBER(T1_Data!CL73),IF(T1_Data!CL73=-999,"NA",IF(T1_Data!CL73&lt;1, "&lt;1", IF(T1_Data!CL73&gt;99, "&gt;99", T1_Data!CL73))),"-")</f>
        <v>-</v>
      </c>
      <c r="CM75" s="72" t="str">
        <f>IF(ISNUMBER(T1_Data!CM73),IF(T1_Data!CM73=-999,"NA",IF(T1_Data!CM73&lt;1, "&lt;1", IF(T1_Data!CM73&gt;99, "&gt;99", T1_Data!CM73))),"-")</f>
        <v>-</v>
      </c>
      <c r="CN75" s="72" t="str">
        <f>IF(ISNUMBER(T1_Data!CN73),IF(T1_Data!CN73=-999,"NA",IF(T1_Data!CN73&lt;1, "&lt;1", IF(T1_Data!CN73&gt;99, "&gt;99", T1_Data!CN73))),"-")</f>
        <v>-</v>
      </c>
      <c r="CO75" s="72" t="str">
        <f>IF(ISNUMBER(T1_Data!CO73),IF(T1_Data!CO73=-999,"NA",IF(T1_Data!CO73&lt;1, "&lt;1", IF(T1_Data!CO73&gt;99, "&gt;99", T1_Data!CO73))),"-")</f>
        <v>-</v>
      </c>
      <c r="CP75" s="72" t="str">
        <f>IF(ISNUMBER(T1_Data!CP73),IF(T1_Data!CP73=-999,"NA",IF(T1_Data!CP73&lt;1, "&lt;1", IF(T1_Data!CP73&gt;99, "&gt;99", T1_Data!CP73))),"-")</f>
        <v>-</v>
      </c>
      <c r="CQ75" s="72" t="str">
        <f>IF(ISNUMBER(T1_Data!CQ73),IF(T1_Data!CQ73=-999,"NA",IF(T1_Data!CQ73&lt;1, "&lt;1", IF(T1_Data!CQ73&gt;99, "&gt;99", T1_Data!CQ73))),"-")</f>
        <v>-</v>
      </c>
      <c r="CR75" s="72" t="str">
        <f>IF(ISNUMBER(T1_Data!CR73),IF(T1_Data!CR73=-999,"NA",IF(T1_Data!CR73&lt;1, "&lt;1", IF(T1_Data!CR73&gt;99, "&gt;99", T1_Data!CR73))),"-")</f>
        <v>-</v>
      </c>
      <c r="CS75" s="72" t="str">
        <f>IF(ISNUMBER(T1_Data!CS73),IF(T1_Data!CS73=-999,"NA",IF(T1_Data!CS73&lt;1, "&lt;1", IF(T1_Data!CS73&gt;99, "&gt;99", T1_Data!CS73))),"-")</f>
        <v>-</v>
      </c>
      <c r="CT75" s="72" t="str">
        <f>IF(ISNUMBER(T1_Data!CT73),IF(T1_Data!CT73=-999,"NA",IF(T1_Data!CT73&lt;1, "&lt;1", IF(T1_Data!CT73&gt;99, "&gt;99", T1_Data!CT73))),"-")</f>
        <v>-</v>
      </c>
      <c r="CU75" s="72" t="str">
        <f>IF(ISNUMBER(T1_Data!CU73),IF(T1_Data!CU73=-999,"NA",IF(T1_Data!CU73&lt;1, "&lt;1", IF(T1_Data!CU73&gt;99, "&gt;99", T1_Data!CU73))),"-")</f>
        <v>-</v>
      </c>
      <c r="CV75" s="72" t="str">
        <f>IF(ISNUMBER(T1_Data!CV73),IF(T1_Data!CV73=-999,"NA",IF(T1_Data!CV73&lt;1, "&lt;1", IF(T1_Data!CV73&gt;99, "&gt;99", T1_Data!CV73))),"-")</f>
        <v>-</v>
      </c>
      <c r="CW75" s="72" t="str">
        <f>IF(ISNUMBER(T1_Data!CW73),IF(T1_Data!CW73=-999,"NA",IF(T1_Data!CW73&lt;1, "&lt;1", IF(T1_Data!CW73&gt;99, "&gt;99", T1_Data!CW73))),"-")</f>
        <v>-</v>
      </c>
      <c r="CX75" s="72" t="str">
        <f>IF(ISNUMBER(T1_Data!CX73),IF(T1_Data!CX73=-999,"NA",IF(T1_Data!CX73&lt;1, "&lt;1", IF(T1_Data!CX73&gt;99, "&gt;99", T1_Data!CX73))),"-")</f>
        <v>-</v>
      </c>
      <c r="CY75" s="72" t="str">
        <f>IF(ISNUMBER(T1_Data!CY73),IF(T1_Data!CY73=-999,"NA",IF(T1_Data!CY73&lt;1, "&lt;1", IF(T1_Data!CY73&gt;99, "&gt;99", T1_Data!CY73))),"-")</f>
        <v>-</v>
      </c>
      <c r="CZ75" s="72" t="str">
        <f>IF(ISNUMBER(T1_Data!CZ73),IF(T1_Data!CZ73=-999,"NA",IF(T1_Data!CZ73&lt;1, "&lt;1", IF(T1_Data!CZ73&gt;99, "&gt;99", T1_Data!CZ73))),"-")</f>
        <v>-</v>
      </c>
      <c r="DA75" s="72" t="str">
        <f>IF(ISNUMBER(T1_Data!DA73),IF(T1_Data!DA73=-999,"NA",IF(T1_Data!DA73&lt;1, "&lt;1", IF(T1_Data!DA73&gt;99, "&gt;99", T1_Data!DA73))),"-")</f>
        <v>-</v>
      </c>
      <c r="DB75" s="72" t="str">
        <f>IF(ISNUMBER(T1_Data!DB73),IF(T1_Data!DB73=-999,"NA",IF(T1_Data!DB73&lt;1, "&lt;1", IF(T1_Data!DB73&gt;99, "&gt;99", T1_Data!DB73))),"-")</f>
        <v>-</v>
      </c>
      <c r="DC75" s="72" t="str">
        <f>IF(ISNUMBER(T1_Data!DC73),IF(T1_Data!DC73=-999,"NA",IF(T1_Data!DC73&lt;1, "&lt;1", IF(T1_Data!DC73&gt;99, "&gt;99", T1_Data!DC73))),"-")</f>
        <v>-</v>
      </c>
      <c r="DD75" s="72" t="str">
        <f>IF(ISNUMBER(T1_Data!DD73),IF(T1_Data!DD73=-999,"NA",IF(T1_Data!DD73&lt;1, "&lt;1", IF(T1_Data!DD73&gt;99, "&gt;99", T1_Data!DD73))),"-")</f>
        <v>-</v>
      </c>
      <c r="DE75" s="72" t="str">
        <f>IF(ISNUMBER(T1_Data!DE73),IF(T1_Data!DE73=-999,"NA",IF(T1_Data!DE73&lt;1, "&lt;1", IF(T1_Data!DE73&gt;99, "&gt;99", T1_Data!DE73))),"-")</f>
        <v>-</v>
      </c>
      <c r="DF75" s="72" t="str">
        <f>IF(ISNUMBER(T1_Data!DF73),IF(T1_Data!DF73=-999,"NA",IF(T1_Data!DF73&lt;1, "&lt;1", IF(T1_Data!DF73&gt;99, "&gt;99", T1_Data!DF73))),"-")</f>
        <v>-</v>
      </c>
      <c r="DG75" s="72" t="str">
        <f>IF(ISNUMBER(T1_Data!DG73),IF(T1_Data!DG73=-999,"NA",IF(T1_Data!DG73&lt;1, "&lt;1", IF(T1_Data!DG73&gt;99, "&gt;99", T1_Data!DG73))),"-")</f>
        <v>-</v>
      </c>
      <c r="DH75" s="72" t="str">
        <f>IF(ISNUMBER(T1_Data!DH73),IF(T1_Data!DH73=-999,"NA",IF(T1_Data!DH73&lt;1, "&lt;1", IF(T1_Data!DH73&gt;99, "&gt;99", T1_Data!DH73))),"-")</f>
        <v>-</v>
      </c>
      <c r="DI75" s="72" t="str">
        <f>IF(ISNUMBER(T1_Data!DI73),IF(T1_Data!DI73=-999,"NA",IF(T1_Data!DI73&lt;1, "&lt;1", IF(T1_Data!DI73&gt;99, "&gt;99", T1_Data!DI73))),"-")</f>
        <v>-</v>
      </c>
      <c r="DJ75" s="72" t="str">
        <f>IF(ISNUMBER(T1_Data!DJ73),IF(T1_Data!DJ73=-999,"NA",IF(T1_Data!DJ73&lt;1, "&lt;1", IF(T1_Data!DJ73&gt;99, "&gt;99", T1_Data!DJ73))),"-")</f>
        <v>-</v>
      </c>
      <c r="DK75" s="72" t="str">
        <f>IF(ISNUMBER(T1_Data!DK73),IF(T1_Data!DK73=-999,"NA",IF(T1_Data!DK73&lt;1, "&lt;1", IF(T1_Data!DK73&gt;99, "&gt;99", T1_Data!DK73))),"-")</f>
        <v>-</v>
      </c>
      <c r="DL75" s="72" t="str">
        <f>IF(ISNUMBER(T1_Data!DL73),IF(T1_Data!DL73=-999,"NA",IF(T1_Data!DL73&lt;1, "&lt;1", IF(T1_Data!DL73&gt;99, "&gt;99", T1_Data!DL73))),"-")</f>
        <v>-</v>
      </c>
      <c r="DM75" s="72" t="str">
        <f>IF(ISNUMBER(T1_Data!DM73),IF(T1_Data!DM73=-999,"NA",IF(T1_Data!DM73&lt;1, "&lt;1", IF(T1_Data!DM73&gt;99, "&gt;99", T1_Data!DM73))),"-")</f>
        <v>-</v>
      </c>
      <c r="DN75" s="72" t="str">
        <f>IF(ISNUMBER(T1_Data!DN73),IF(T1_Data!DN73=-999,"NA",IF(T1_Data!DN73&lt;1, "&lt;1", IF(T1_Data!DN73&gt;99, "&gt;99", T1_Data!DN73))),"-")</f>
        <v>-</v>
      </c>
      <c r="DO75" s="72" t="str">
        <f>IF(ISNUMBER(T1_Data!DO73),IF(T1_Data!DO73=-999,"NA",IF(T1_Data!DO73&lt;1, "&lt;1", IF(T1_Data!DO73&gt;99, "&gt;99", T1_Data!DO73))),"-")</f>
        <v>-</v>
      </c>
      <c r="DP75" s="72" t="str">
        <f>IF(ISNUMBER(T1_Data!DP73),IF(T1_Data!DP73=-999,"NA",IF(T1_Data!DP73&lt;1, "&lt;1", IF(T1_Data!DP73&gt;99, "&gt;99", T1_Data!DP73))),"-")</f>
        <v>-</v>
      </c>
      <c r="DQ75" s="72" t="str">
        <f>IF(ISNUMBER(T1_Data!DQ73),IF(T1_Data!DQ73=-999,"NA",IF(T1_Data!DQ73&lt;1, "&lt;1", IF(T1_Data!DQ73&gt;99, "&gt;99", T1_Data!DQ73))),"-")</f>
        <v>-</v>
      </c>
      <c r="DR75" s="72" t="str">
        <f>IF(ISNUMBER(T1_Data!DR73),IF(T1_Data!DR73=-999,"NA",IF(T1_Data!DR73&lt;1, "&lt;1", IF(T1_Data!DR73&gt;99, "&gt;99", T1_Data!DR73))),"-")</f>
        <v>-</v>
      </c>
      <c r="DS75" s="72" t="str">
        <f>IF(ISNUMBER(T1_Data!DS73),IF(T1_Data!DS73=-999,"NA",IF(T1_Data!DS73&lt;1, "&lt;1", IF(T1_Data!DS73&gt;99, "&gt;99", T1_Data!DS73))),"-")</f>
        <v>-</v>
      </c>
      <c r="DT75" s="72" t="str">
        <f>IF(ISNUMBER(T1_Data!DT73),IF(T1_Data!DT73=-999,"NA",IF(T1_Data!DT73&lt;1, "&lt;1", IF(T1_Data!DT73&gt;99, "&gt;99", T1_Data!DT73))),"-")</f>
        <v>-</v>
      </c>
      <c r="DU75" s="72" t="str">
        <f>IF(ISNUMBER(T1_Data!DU73),IF(T1_Data!DU73=-999,"NA",IF(T1_Data!DU73&lt;1, "&lt;1", IF(T1_Data!DU73&gt;99, "&gt;99", T1_Data!DU73))),"-")</f>
        <v>-</v>
      </c>
      <c r="DV75" s="72" t="str">
        <f>IF(ISNUMBER(T1_Data!DV73),IF(T1_Data!DV73=-999,"NA",IF(T1_Data!DV73&lt;1, "&lt;1", IF(T1_Data!DV73&gt;99, "&gt;99", T1_Data!DV73))),"-")</f>
        <v>-</v>
      </c>
      <c r="DW75" s="72" t="str">
        <f>IF(ISNUMBER(T1_Data!DW73),IF(T1_Data!DW73=-999,"NA",IF(T1_Data!DW73&lt;1, "&lt;1", IF(T1_Data!DW73&gt;99, "&gt;99", T1_Data!DW73))),"-")</f>
        <v>-</v>
      </c>
      <c r="DX75" s="72" t="str">
        <f>IF(ISNUMBER(T1_Data!DX73),IF(T1_Data!DX73=-999,"NA",IF(T1_Data!DX73&lt;1, "&lt;1", IF(T1_Data!DX73&gt;99, "&gt;99", T1_Data!DX73))),"-")</f>
        <v>-</v>
      </c>
      <c r="DY75" s="72" t="str">
        <f>IF(ISNUMBER(T1_Data!DY73),IF(T1_Data!DY73=-999,"NA",IF(T1_Data!DY73&lt;1, "&lt;1", IF(T1_Data!DY73&gt;99, "&gt;99", T1_Data!DY73))),"-")</f>
        <v>-</v>
      </c>
      <c r="DZ75" s="72" t="str">
        <f>IF(ISNUMBER(T1_Data!DZ73),IF(T1_Data!DZ73=-999,"NA",IF(T1_Data!DZ73&lt;1, "&lt;1", IF(T1_Data!DZ73&gt;99, "&gt;99", T1_Data!DZ73))),"-")</f>
        <v>-</v>
      </c>
      <c r="EA75" s="72" t="str">
        <f>IF(ISNUMBER(T1_Data!EA73),IF(T1_Data!EA73=-999,"NA",IF(T1_Data!EA73&lt;1, "&lt;1", IF(T1_Data!EA73&gt;99, "&gt;99", T1_Data!EA73))),"-")</f>
        <v>-</v>
      </c>
      <c r="EB75" s="72" t="str">
        <f>IF(ISNUMBER(T1_Data!EB73),IF(T1_Data!EB73=-999,"NA",IF(T1_Data!EB73&lt;1, "&lt;1", IF(T1_Data!EB73&gt;99, "&gt;99", T1_Data!EB73))),"-")</f>
        <v>-</v>
      </c>
      <c r="EC75" s="72" t="str">
        <f>IF(ISNUMBER(T1_Data!EC73),IF(T1_Data!EC73=-999,"NA",IF(T1_Data!EC73&lt;1, "&lt;1", IF(T1_Data!EC73&gt;99, "&gt;99", T1_Data!EC73))),"-")</f>
        <v>-</v>
      </c>
      <c r="ED75" s="72" t="str">
        <f>IF(ISNUMBER(T1_Data!ED73),IF(T1_Data!ED73=-999,"NA",IF(T1_Data!ED73&lt;1, "&lt;1", IF(T1_Data!ED73&gt;99, "&gt;99", T1_Data!ED73))),"-")</f>
        <v>-</v>
      </c>
      <c r="EE75" s="72" t="str">
        <f>IF(ISNUMBER(T1_Data!EE73),IF(T1_Data!EE73=-999,"NA",IF(T1_Data!EE73&lt;1, "&lt;1", IF(T1_Data!EE73&gt;99, "&gt;99", T1_Data!EE73))),"-")</f>
        <v>-</v>
      </c>
      <c r="EF75" s="72" t="str">
        <f>IF(ISNUMBER(T1_Data!EF73),IF(T1_Data!EF73=-999,"NA",IF(T1_Data!EF73&lt;1, "&lt;1", IF(T1_Data!EF73&gt;99, "&gt;99", T1_Data!EF73))),"-")</f>
        <v>-</v>
      </c>
      <c r="EG75" s="72" t="str">
        <f>IF(ISNUMBER(T1_Data!EG73),IF(T1_Data!EG73=-999,"NA",IF(T1_Data!EG73&lt;1, "&lt;1", IF(T1_Data!EG73&gt;99, "&gt;99", T1_Data!EG73))),"-")</f>
        <v>-</v>
      </c>
      <c r="EH75" s="72" t="str">
        <f>IF(ISNUMBER(T1_Data!EH73),IF(T1_Data!EH73=-999,"NA",IF(T1_Data!EH73&lt;1, "&lt;1", IF(T1_Data!EH73&gt;99, "&gt;99", T1_Data!EH73))),"-")</f>
        <v>-</v>
      </c>
      <c r="EI75" s="72" t="str">
        <f>IF(ISNUMBER(T1_Data!EI73),IF(T1_Data!EI73=-999,"NA",IF(T1_Data!EI73&lt;1, "&lt;1", IF(T1_Data!EI73&gt;99, "&gt;99", T1_Data!EI73))),"-")</f>
        <v>-</v>
      </c>
      <c r="EJ75" s="72" t="str">
        <f>IF(ISNUMBER(T1_Data!EJ73),IF(T1_Data!EJ73=-999,"NA",IF(T1_Data!EJ73&lt;1, "&lt;1", IF(T1_Data!EJ73&gt;99, "&gt;99", T1_Data!EJ73))),"-")</f>
        <v>-</v>
      </c>
      <c r="EK75" s="72" t="str">
        <f>IF(ISNUMBER(T1_Data!EK73),IF(T1_Data!EK73=-999,"NA",IF(T1_Data!EK73&lt;1, "&lt;1", IF(T1_Data!EK73&gt;99, "&gt;99", T1_Data!EK73))),"-")</f>
        <v>-</v>
      </c>
      <c r="EL75" s="72" t="str">
        <f>IF(ISNUMBER(T1_Data!EL73),IF(T1_Data!EL73=-999,"NA",IF(T1_Data!EL73&lt;1, "&lt;1", IF(T1_Data!EL73&gt;99, "&gt;99", T1_Data!EL73))),"-")</f>
        <v>-</v>
      </c>
      <c r="EM75" s="72" t="str">
        <f>IF(ISNUMBER(T1_Data!EM73),IF(T1_Data!EM73=-999,"NA",IF(T1_Data!EM73&lt;1, "&lt;1", IF(T1_Data!EM73&gt;99, "&gt;99", T1_Data!EM73))),"-")</f>
        <v>-</v>
      </c>
      <c r="EN75" s="72" t="str">
        <f>IF(ISNUMBER(T1_Data!EN73),IF(T1_Data!EN73=-999,"NA",IF(T1_Data!EN73&lt;1, "&lt;1", IF(T1_Data!EN73&gt;99, "&gt;99", T1_Data!EN73))),"-")</f>
        <v>-</v>
      </c>
      <c r="EO75" s="72" t="str">
        <f>IF(ISNUMBER(T1_Data!EO73),IF(T1_Data!EO73=-999,"NA",IF(T1_Data!EO73&lt;1, "&lt;1", IF(T1_Data!EO73&gt;99, "&gt;99", T1_Data!EO73))),"-")</f>
        <v>-</v>
      </c>
      <c r="EP75" s="72" t="str">
        <f>IF(ISNUMBER(T1_Data!EP73),IF(T1_Data!EP73=-999,"NA",IF(T1_Data!EP73&lt;1, "&lt;1", IF(T1_Data!EP73&gt;99, "&gt;99", T1_Data!EP73))),"-")</f>
        <v>-</v>
      </c>
      <c r="EQ75" s="72" t="str">
        <f>IF(ISNUMBER(T1_Data!EQ73),IF(T1_Data!EQ73=-999,"NA",IF(T1_Data!EQ73&lt;1, "&lt;1", IF(T1_Data!EQ73&gt;99, "&gt;99", T1_Data!EQ73))),"-")</f>
        <v>-</v>
      </c>
      <c r="ER75" s="72" t="str">
        <f>IF(ISNUMBER(T1_Data!ER73),IF(T1_Data!ER73=-999,"NA",IF(T1_Data!ER73&lt;1, "&lt;1", IF(T1_Data!ER73&gt;99, "&gt;99", T1_Data!ER73))),"-")</f>
        <v>-</v>
      </c>
      <c r="ES75" s="72" t="str">
        <f>IF(ISNUMBER(T1_Data!ES73),IF(T1_Data!ES73=-999,"NA",IF(T1_Data!ES73&lt;1, "&lt;1", IF(T1_Data!ES73&gt;99, "&gt;99", T1_Data!ES73))),"-")</f>
        <v>-</v>
      </c>
      <c r="ET75" s="72" t="str">
        <f>IF(ISNUMBER(T1_Data!ET73),IF(T1_Data!ET73=-999,"NA",IF(T1_Data!ET73&lt;1, "&lt;1", IF(T1_Data!ET73&gt;99, "&gt;99", T1_Data!ET73))),"-")</f>
        <v>-</v>
      </c>
      <c r="EU75" s="72" t="str">
        <f>IF(ISNUMBER(T1_Data!EU73),IF(T1_Data!EU73=-999,"NA",IF(T1_Data!EU73&lt;1, "&lt;1", IF(T1_Data!EU73&gt;99, "&gt;99", T1_Data!EU73))),"-")</f>
        <v>-</v>
      </c>
      <c r="EV75" s="72" t="str">
        <f>IF(ISNUMBER(T1_Data!EV73),IF(T1_Data!EV73=-999,"NA",IF(T1_Data!EV73&lt;1, "&lt;1", IF(T1_Data!EV73&gt;99, "&gt;99", T1_Data!EV73))),"-")</f>
        <v>-</v>
      </c>
      <c r="EW75" s="72" t="str">
        <f>IF(ISNUMBER(T1_Data!EW73),IF(T1_Data!EW73=-999,"NA",IF(T1_Data!EW73&lt;1, "&lt;1", IF(T1_Data!EW73&gt;99, "&gt;99", T1_Data!EW73))),"-")</f>
        <v>-</v>
      </c>
      <c r="EX75" s="72" t="str">
        <f>IF(ISNUMBER(T1_Data!EX73),IF(T1_Data!EX73=-999,"NA",IF(T1_Data!EX73&lt;1, "&lt;1", IF(T1_Data!EX73&gt;99, "&gt;99", T1_Data!EX73))),"-")</f>
        <v>-</v>
      </c>
      <c r="EY75" s="72" t="str">
        <f>IF(ISNUMBER(T1_Data!EY73),IF(T1_Data!EY73=-999,"NA",IF(T1_Data!EY73&lt;1, "&lt;1", IF(T1_Data!EY73&gt;99, "&gt;99", T1_Data!EY73))),"-")</f>
        <v>-</v>
      </c>
      <c r="EZ75" s="72" t="str">
        <f>IF(ISNUMBER(T1_Data!EZ73),IF(T1_Data!EZ73=-999,"NA",IF(T1_Data!EZ73&lt;1, "&lt;1", IF(T1_Data!EZ73&gt;99, "&gt;99", T1_Data!EZ73))),"-")</f>
        <v>-</v>
      </c>
      <c r="FA75" s="72" t="str">
        <f>IF(ISNUMBER(T1_Data!FA73),IF(T1_Data!FA73=-999,"NA",IF(T1_Data!FA73&lt;1, "&lt;1", IF(T1_Data!FA73&gt;99, "&gt;99", T1_Data!FA73))),"-")</f>
        <v>-</v>
      </c>
      <c r="FB75" s="72" t="str">
        <f>IF(ISNUMBER(T1_Data!FB73),IF(T1_Data!FB73=-999,"NA",IF(T1_Data!FB73&lt;1, "&lt;1", IF(T1_Data!FB73&gt;99, "&gt;99", T1_Data!FB73))),"-")</f>
        <v>-</v>
      </c>
      <c r="FC75" s="72" t="str">
        <f>IF(ISNUMBER(T1_Data!FC73),IF(T1_Data!FC73=-999,"NA",IF(T1_Data!FC73&lt;1, "&lt;1", IF(T1_Data!FC73&gt;99, "&gt;99", T1_Data!FC73))),"-")</f>
        <v>-</v>
      </c>
      <c r="FD75" s="72" t="str">
        <f>IF(ISNUMBER(T1_Data!FD73),IF(T1_Data!FD73=-999,"NA",IF(T1_Data!FD73&lt;1, "&lt;1", IF(T1_Data!FD73&gt;99, "&gt;99", T1_Data!FD73))),"-")</f>
        <v>-</v>
      </c>
      <c r="FE75" s="72" t="str">
        <f>IF(ISNUMBER(T1_Data!FE73),IF(T1_Data!FE73=-999,"NA",IF(T1_Data!FE73&lt;1, "&lt;1", IF(T1_Data!FE73&gt;99, "&gt;99", T1_Data!FE73))),"-")</f>
        <v>-</v>
      </c>
      <c r="FF75" s="72" t="str">
        <f>IF(ISNUMBER(T1_Data!FF73),IF(T1_Data!FF73=-999,"NA",IF(T1_Data!FF73&lt;1, "&lt;1", IF(T1_Data!FF73&gt;99, "&gt;99", T1_Data!FF73))),"-")</f>
        <v>-</v>
      </c>
      <c r="FG75" s="72" t="str">
        <f>IF(ISNUMBER(T1_Data!FG73),IF(T1_Data!FG73=-999,"NA",IF(T1_Data!FG73&lt;1, "&lt;1", IF(T1_Data!FG73&gt;99, "&gt;99", T1_Data!FG73))),"-")</f>
        <v>-</v>
      </c>
      <c r="FH75" s="72" t="str">
        <f>IF(ISNUMBER(T1_Data!FH73),IF(T1_Data!FH73=-999,"NA",IF(T1_Data!FH73&lt;1, "&lt;1", IF(T1_Data!FH73&gt;99, "&gt;99", T1_Data!FH73))),"-")</f>
        <v>-</v>
      </c>
      <c r="FI75" s="72" t="str">
        <f>IF(ISNUMBER(T1_Data!FI73),IF(T1_Data!FI73=-999,"NA",IF(T1_Data!FI73&lt;1, "&lt;1", IF(T1_Data!FI73&gt;99, "&gt;99", T1_Data!FI73))),"-")</f>
        <v>-</v>
      </c>
      <c r="FJ75" s="72" t="str">
        <f>IF(ISNUMBER(T1_Data!FJ73),IF(T1_Data!FJ73=-999,"NA",IF(T1_Data!FJ73&lt;1, "&lt;1", IF(T1_Data!FJ73&gt;99, "&gt;99", T1_Data!FJ73))),"-")</f>
        <v>-</v>
      </c>
      <c r="FK75" s="72" t="str">
        <f>IF(ISNUMBER(T1_Data!FK73),IF(T1_Data!FK73=-999,"NA",IF(T1_Data!FK73&lt;1, "&lt;1", IF(T1_Data!FK73&gt;99, "&gt;99", T1_Data!FK73))),"-")</f>
        <v>-</v>
      </c>
      <c r="FL75" s="72" t="str">
        <f>IF(ISNUMBER(T1_Data!FL73),IF(T1_Data!FL73=-999,"NA",IF(T1_Data!FL73&lt;1, "&lt;1", IF(T1_Data!FL73&gt;99, "&gt;99", T1_Data!FL73))),"-")</f>
        <v>-</v>
      </c>
      <c r="FM75" s="72" t="str">
        <f>IF(ISNUMBER(T1_Data!FM73),IF(T1_Data!FM73=-999,"NA",IF(T1_Data!FM73&lt;1, "&lt;1", IF(T1_Data!FM73&gt;99, "&gt;99", T1_Data!FM73))),"-")</f>
        <v>-</v>
      </c>
      <c r="FN75" s="72" t="str">
        <f>IF(ISNUMBER(T1_Data!FN73),IF(T1_Data!FN73=-999,"NA",IF(T1_Data!FN73&lt;1, "&lt;1", IF(T1_Data!FN73&gt;99, "&gt;99", T1_Data!FN73))),"-")</f>
        <v>-</v>
      </c>
      <c r="FO75" s="72" t="str">
        <f>IF(ISNUMBER(T1_Data!FO73),IF(T1_Data!FO73=-999,"NA",IF(T1_Data!FO73&lt;1, "&lt;1", IF(T1_Data!FO73&gt;99, "&gt;99", T1_Data!FO73))),"-")</f>
        <v>-</v>
      </c>
      <c r="FP75" s="72" t="str">
        <f>IF(ISNUMBER(T1_Data!FP73),IF(T1_Data!FP73=-999,"NA",IF(T1_Data!FP73&lt;1, "&lt;1", IF(T1_Data!FP73&gt;99, "&gt;99", T1_Data!FP73))),"-")</f>
        <v>-</v>
      </c>
      <c r="FQ75" s="72" t="str">
        <f>IF(ISNUMBER(T1_Data!FQ73),IF(T1_Data!FQ73=-999,"NA",IF(T1_Data!FQ73&lt;1, "&lt;1", IF(T1_Data!FQ73&gt;99, "&gt;99", T1_Data!FQ73))),"-")</f>
        <v>-</v>
      </c>
      <c r="FR75" s="72" t="str">
        <f>IF(ISNUMBER(T1_Data!FR73),IF(T1_Data!FR73=-999,"NA",IF(T1_Data!FR73&lt;1, "&lt;1", IF(T1_Data!FR73&gt;99, "&gt;99", T1_Data!FR73))),"-")</f>
        <v>-</v>
      </c>
      <c r="FS75" s="72" t="str">
        <f>IF(ISNUMBER(T1_Data!FS73),IF(T1_Data!FS73=-999,"NA",IF(T1_Data!FS73&lt;1, "&lt;1", IF(T1_Data!FS73&gt;99, "&gt;99", T1_Data!FS73))),"-")</f>
        <v>-</v>
      </c>
      <c r="FT75" s="72" t="str">
        <f>IF(ISNUMBER(T1_Data!FT73),IF(T1_Data!FT73=-999,"NA",IF(T1_Data!FT73&lt;1, "&lt;1", IF(T1_Data!FT73&gt;99, "&gt;99", T1_Data!FT73))),"-")</f>
        <v>-</v>
      </c>
      <c r="FU75" s="72" t="str">
        <f>IF(ISNUMBER(T1_Data!FU73),IF(T1_Data!FU73=-999,"NA",IF(T1_Data!FU73&lt;1, "&lt;1", IF(T1_Data!FU73&gt;99, "&gt;99", T1_Data!FU73))),"-")</f>
        <v>-</v>
      </c>
      <c r="FV75" s="72" t="str">
        <f>IF(ISNUMBER(T1_Data!FV73),IF(T1_Data!FV73=-999,"NA",IF(T1_Data!FV73&lt;1, "&lt;1", IF(T1_Data!FV73&gt;99, "&gt;99", T1_Data!FV73))),"-")</f>
        <v>-</v>
      </c>
      <c r="FW75" s="72" t="str">
        <f>IF(ISNUMBER(T1_Data!FW73),IF(T1_Data!FW73=-999,"NA",IF(T1_Data!FW73&lt;1, "&lt;1", IF(T1_Data!FW73&gt;99, "&gt;99", T1_Data!FW73))),"-")</f>
        <v>-</v>
      </c>
      <c r="FX75" s="71" t="str">
        <f>IF(ISBLANK(T1_Data!FX73), "", T1_Data!FX73)</f>
        <v/>
      </c>
    </row>
    <row r="76" spans="1:180" x14ac:dyDescent="0.25">
      <c r="A76" s="71" t="str">
        <f>IF(ISBLANK(T1_Data!A74), "", T1_Data!A74)</f>
        <v/>
      </c>
      <c r="B76" s="72" t="str">
        <f>IF(ISNUMBER(T1_Data!B74), T1_Data!B74,"-")</f>
        <v>-</v>
      </c>
      <c r="C76" s="72" t="str">
        <f>IF(ISNUMBER(T1_Data!C74),IF(T1_Data!C74=-999,"NA",IF(T1_Data!C74&lt;1, "&lt;1", IF(T1_Data!C74&gt;99, "&gt;99", T1_Data!C74))),"-")</f>
        <v>-</v>
      </c>
      <c r="D76" s="72" t="str">
        <f>IF(ISNUMBER(T1_Data!D74),IF(T1_Data!D74=-999,"NA",IF(T1_Data!D74&lt;1, "&lt;1", IF(T1_Data!D74&gt;99, "&gt;99", T1_Data!D74))),"-")</f>
        <v>-</v>
      </c>
      <c r="E76" s="72" t="str">
        <f>IF(ISNUMBER(T1_Data!E74),IF(T1_Data!E74=-999,"NA",IF(T1_Data!E74&lt;1, "&lt;1", IF(T1_Data!E74&gt;99, "&gt;99", T1_Data!E74))),"-")</f>
        <v>-</v>
      </c>
      <c r="F76" s="72" t="str">
        <f>IF(ISNUMBER(T1_Data!F74),IF(T1_Data!F74=-999,"NA",IF(T1_Data!F74&lt;1, "&lt;1", IF(T1_Data!F74&gt;99, "&gt;99", T1_Data!F74))),"-")</f>
        <v>-</v>
      </c>
      <c r="G76" s="72" t="str">
        <f>IF(ISNUMBER(T1_Data!G74),IF(T1_Data!G74=-999,"NA",IF(T1_Data!G74&lt;1, "&lt;1", IF(T1_Data!G74&gt;99, "&gt;99", T1_Data!G74))),"-")</f>
        <v>-</v>
      </c>
      <c r="H76" s="72" t="str">
        <f>IF(ISNUMBER(T1_Data!H74),IF(T1_Data!H74=-999,"NA",IF(T1_Data!H74&lt;1, "&lt;1", IF(T1_Data!H74&gt;99, "&gt;99", T1_Data!H74))),"-")</f>
        <v>-</v>
      </c>
      <c r="I76" s="72" t="str">
        <f>IF(ISNUMBER(T1_Data!I74),IF(T1_Data!I74=-999,"NA",IF(T1_Data!I74&lt;1, "&lt;1", IF(T1_Data!I74&gt;99, "&gt;99", T1_Data!I74))),"-")</f>
        <v>-</v>
      </c>
      <c r="J76" s="72" t="str">
        <f>IF(ISNUMBER(T1_Data!J74),IF(T1_Data!J74=-999,"NA",IF(T1_Data!J74&lt;1, "&lt;1", IF(T1_Data!J74&gt;99, "&gt;99", T1_Data!J74))),"-")</f>
        <v>-</v>
      </c>
      <c r="K76" s="72" t="str">
        <f>IF(ISNUMBER(T1_Data!K74),IF(T1_Data!K74=-999,"NA",IF(T1_Data!K74&lt;1, "&lt;1", IF(T1_Data!K74&gt;99, "&gt;99", T1_Data!K74))),"-")</f>
        <v>-</v>
      </c>
      <c r="L76" s="72" t="str">
        <f>IF(ISNUMBER(T1_Data!L74),IF(T1_Data!L74=-999,"NA",IF(T1_Data!L74&lt;1, "&lt;1", IF(T1_Data!L74&gt;99, "&gt;99", T1_Data!L74))),"-")</f>
        <v>-</v>
      </c>
      <c r="M76" s="72" t="str">
        <f>IF(ISNUMBER(T1_Data!M74),IF(T1_Data!M74=-999,"NA",IF(T1_Data!M74&lt;1, "&lt;1", IF(T1_Data!M74&gt;99, "&gt;99", T1_Data!M74))),"-")</f>
        <v>-</v>
      </c>
      <c r="N76" s="72" t="str">
        <f>IF(ISNUMBER(T1_Data!N74),IF(T1_Data!N74=-999,"NA",IF(T1_Data!N74&lt;1, "&lt;1", IF(T1_Data!N74&gt;99, "&gt;99", T1_Data!N74))),"-")</f>
        <v>-</v>
      </c>
      <c r="O76" s="72" t="str">
        <f>IF(ISNUMBER(T1_Data!O74),IF(T1_Data!O74=-999,"NA",IF(T1_Data!O74&lt;1, "&lt;1", IF(T1_Data!O74&gt;99, "&gt;99", T1_Data!O74))),"-")</f>
        <v>-</v>
      </c>
      <c r="P76" s="72" t="str">
        <f>IF(ISNUMBER(T1_Data!P74),IF(T1_Data!P74=-999,"NA",IF(T1_Data!P74&lt;1, "&lt;1", IF(T1_Data!P74&gt;99, "&gt;99", T1_Data!P74))),"-")</f>
        <v>-</v>
      </c>
      <c r="Q76" s="72" t="str">
        <f>IF(ISNUMBER(T1_Data!Q74),IF(T1_Data!Q74=-999,"NA",IF(T1_Data!Q74&lt;1, "&lt;1", IF(T1_Data!Q74&gt;99, "&gt;99", T1_Data!Q74))),"-")</f>
        <v>-</v>
      </c>
      <c r="R76" s="72" t="str">
        <f>IF(ISNUMBER(T1_Data!R74),IF(T1_Data!R74=-999,"NA",IF(T1_Data!R74&lt;1, "&lt;1", IF(T1_Data!R74&gt;99, "&gt;99", T1_Data!R74))),"-")</f>
        <v>-</v>
      </c>
      <c r="S76" s="72" t="str">
        <f>IF(ISNUMBER(T1_Data!S74),IF(T1_Data!S74=-999,"NA",IF(T1_Data!S74&lt;1, "&lt;1", IF(T1_Data!S74&gt;99, "&gt;99", T1_Data!S74))),"-")</f>
        <v>-</v>
      </c>
      <c r="T76" s="72" t="str">
        <f>IF(ISNUMBER(T1_Data!T74),IF(T1_Data!T74=-999,"NA",IF(T1_Data!T74&lt;1, "&lt;1", IF(T1_Data!T74&gt;99, "&gt;99", T1_Data!T74))),"-")</f>
        <v>-</v>
      </c>
      <c r="U76" s="72" t="str">
        <f>IF(ISNUMBER(T1_Data!U74),IF(T1_Data!U74=-999,"NA",IF(T1_Data!U74&lt;1, "&lt;1", IF(T1_Data!U74&gt;99, "&gt;99", T1_Data!U74))),"-")</f>
        <v>-</v>
      </c>
      <c r="V76" s="72" t="str">
        <f>IF(ISNUMBER(T1_Data!V74),IF(T1_Data!V74=-999,"NA",IF(T1_Data!V74&lt;1, "&lt;1", IF(T1_Data!V74&gt;99, "&gt;99", T1_Data!V74))),"-")</f>
        <v>-</v>
      </c>
      <c r="W76" s="72" t="str">
        <f>IF(ISNUMBER(T1_Data!W74),IF(T1_Data!W74=-999,"NA",IF(T1_Data!W74&lt;1, "&lt;1", IF(T1_Data!W74&gt;99, "&gt;99", T1_Data!W74))),"-")</f>
        <v>-</v>
      </c>
      <c r="X76" s="72" t="str">
        <f>IF(ISNUMBER(T1_Data!X74),IF(T1_Data!X74=-999,"NA",IF(T1_Data!X74&lt;1, "&lt;1", IF(T1_Data!X74&gt;99, "&gt;99", T1_Data!X74))),"-")</f>
        <v>-</v>
      </c>
      <c r="Y76" s="72" t="str">
        <f>IF(ISNUMBER(T1_Data!Y74),IF(T1_Data!Y74=-999,"NA",IF(T1_Data!Y74&lt;1, "&lt;1", IF(T1_Data!Y74&gt;99, "&gt;99", T1_Data!Y74))),"-")</f>
        <v>-</v>
      </c>
      <c r="Z76" s="72" t="str">
        <f>IF(ISNUMBER(T1_Data!Z74),IF(T1_Data!Z74=-999,"NA",IF(T1_Data!Z74&lt;1, "&lt;1", IF(T1_Data!Z74&gt;99, "&gt;99", T1_Data!Z74))),"-")</f>
        <v>-</v>
      </c>
      <c r="AA76" s="72" t="str">
        <f>IF(ISNUMBER(T1_Data!AA74),IF(T1_Data!AA74=-999,"NA",IF(T1_Data!AA74&lt;1, "&lt;1", IF(T1_Data!AA74&gt;99, "&gt;99", T1_Data!AA74))),"-")</f>
        <v>-</v>
      </c>
      <c r="AB76" s="72" t="str">
        <f>IF(ISNUMBER(T1_Data!AB74),IF(T1_Data!AB74=-999,"NA",IF(T1_Data!AB74&lt;1, "&lt;1", IF(T1_Data!AB74&gt;99, "&gt;99", T1_Data!AB74))),"-")</f>
        <v>-</v>
      </c>
      <c r="AC76" s="72" t="str">
        <f>IF(ISNUMBER(T1_Data!AC74),IF(T1_Data!AC74=-999,"NA",IF(T1_Data!AC74&lt;1, "&lt;1", IF(T1_Data!AC74&gt;99, "&gt;99", T1_Data!AC74))),"-")</f>
        <v>-</v>
      </c>
      <c r="AD76" s="72" t="str">
        <f>IF(ISNUMBER(T1_Data!AD74),IF(T1_Data!AD74=-999,"NA",IF(T1_Data!AD74&lt;1, "&lt;1", IF(T1_Data!AD74&gt;99, "&gt;99", T1_Data!AD74))),"-")</f>
        <v>-</v>
      </c>
      <c r="AE76" s="72" t="str">
        <f>IF(ISNUMBER(T1_Data!AE74),IF(T1_Data!AE74=-999,"NA",IF(T1_Data!AE74&lt;1, "&lt;1", IF(T1_Data!AE74&gt;99, "&gt;99", T1_Data!AE74))),"-")</f>
        <v>-</v>
      </c>
      <c r="AF76" s="72" t="str">
        <f>IF(ISNUMBER(T1_Data!AF74),IF(T1_Data!AF74=-999,"NA",IF(T1_Data!AF74&lt;1, "&lt;1", IF(T1_Data!AF74&gt;99, "&gt;99", T1_Data!AF74))),"-")</f>
        <v>-</v>
      </c>
      <c r="AG76" s="72" t="str">
        <f>IF(ISNUMBER(T1_Data!AG74),IF(T1_Data!AG74=-999,"NA",IF(T1_Data!AG74&lt;1, "&lt;1", IF(T1_Data!AG74&gt;99, "&gt;99", T1_Data!AG74))),"-")</f>
        <v>-</v>
      </c>
      <c r="AH76" s="72" t="str">
        <f>IF(ISNUMBER(T1_Data!AH74),IF(T1_Data!AH74=-999,"NA",IF(T1_Data!AH74&lt;1, "&lt;1", IF(T1_Data!AH74&gt;99, "&gt;99", T1_Data!AH74))),"-")</f>
        <v>-</v>
      </c>
      <c r="AI76" s="72" t="str">
        <f>IF(ISNUMBER(T1_Data!AI74),IF(T1_Data!AI74=-999,"NA",IF(T1_Data!AI74&lt;1, "&lt;1", IF(T1_Data!AI74&gt;99, "&gt;99", T1_Data!AI74))),"-")</f>
        <v>-</v>
      </c>
      <c r="AJ76" s="72" t="str">
        <f>IF(ISNUMBER(T1_Data!AJ74),IF(T1_Data!AJ74=-999,"NA",IF(T1_Data!AJ74&lt;1, "&lt;1", IF(T1_Data!AJ74&gt;99, "&gt;99", T1_Data!AJ74))),"-")</f>
        <v>-</v>
      </c>
      <c r="AK76" s="72" t="str">
        <f>IF(ISNUMBER(T1_Data!AK74),IF(T1_Data!AK74=-999,"NA",IF(T1_Data!AK74&lt;1, "&lt;1", IF(T1_Data!AK74&gt;99, "&gt;99", T1_Data!AK74))),"-")</f>
        <v>-</v>
      </c>
      <c r="AL76" s="72" t="str">
        <f>IF(ISNUMBER(T1_Data!AL74),IF(T1_Data!AL74=-999,"NA",IF(T1_Data!AL74&lt;1, "&lt;1", IF(T1_Data!AL74&gt;99, "&gt;99", T1_Data!AL74))),"-")</f>
        <v>-</v>
      </c>
      <c r="AM76" s="72" t="str">
        <f>IF(ISNUMBER(T1_Data!AM74),IF(T1_Data!AM74=-999,"NA",IF(T1_Data!AM74&lt;1, "&lt;1", IF(T1_Data!AM74&gt;99, "&gt;99", T1_Data!AM74))),"-")</f>
        <v>-</v>
      </c>
      <c r="AN76" s="72" t="str">
        <f>IF(ISNUMBER(T1_Data!AN74),IF(T1_Data!AN74=-999,"NA",IF(T1_Data!AN74&lt;1, "&lt;1", IF(T1_Data!AN74&gt;99, "&gt;99", T1_Data!AN74))),"-")</f>
        <v>-</v>
      </c>
      <c r="AO76" s="72" t="str">
        <f>IF(ISNUMBER(T1_Data!AO74),IF(T1_Data!AO74=-999,"NA",IF(T1_Data!AO74&lt;1, "&lt;1", IF(T1_Data!AO74&gt;99, "&gt;99", T1_Data!AO74))),"-")</f>
        <v>-</v>
      </c>
      <c r="AP76" s="72" t="str">
        <f>IF(ISNUMBER(T1_Data!AP74),IF(T1_Data!AP74=-999,"NA",IF(T1_Data!AP74&lt;1, "&lt;1", IF(T1_Data!AP74&gt;99, "&gt;99", T1_Data!AP74))),"-")</f>
        <v>-</v>
      </c>
      <c r="AQ76" s="72" t="str">
        <f>IF(ISNUMBER(T1_Data!AQ74),IF(T1_Data!AQ74=-999,"NA",IF(T1_Data!AQ74&lt;1, "&lt;1", IF(T1_Data!AQ74&gt;99, "&gt;99", T1_Data!AQ74))),"-")</f>
        <v>-</v>
      </c>
      <c r="AR76" s="72" t="str">
        <f>IF(ISNUMBER(T1_Data!AR74),IF(T1_Data!AR74=-999,"NA",IF(T1_Data!AR74&lt;1, "&lt;1", IF(T1_Data!AR74&gt;99, "&gt;99", T1_Data!AR74))),"-")</f>
        <v>-</v>
      </c>
      <c r="AS76" s="72" t="str">
        <f>IF(ISNUMBER(T1_Data!AS74),IF(T1_Data!AS74=-999,"NA",IF(T1_Data!AS74&lt;1, "&lt;1", IF(T1_Data!AS74&gt;99, "&gt;99", T1_Data!AS74))),"-")</f>
        <v>-</v>
      </c>
      <c r="AT76" s="72" t="str">
        <f>IF(ISNUMBER(T1_Data!AT74),IF(T1_Data!AT74=-999,"NA",IF(T1_Data!AT74&lt;1, "&lt;1", IF(T1_Data!AT74&gt;99, "&gt;99", T1_Data!AT74))),"-")</f>
        <v>-</v>
      </c>
      <c r="AU76" s="72" t="str">
        <f>IF(ISNUMBER(T1_Data!AU74),IF(T1_Data!AU74=-999,"NA",IF(T1_Data!AU74&lt;1, "&lt;1", IF(T1_Data!AU74&gt;99, "&gt;99", T1_Data!AU74))),"-")</f>
        <v>-</v>
      </c>
      <c r="AV76" s="72" t="str">
        <f>IF(ISNUMBER(T1_Data!AV74),IF(T1_Data!AV74=-999,"NA",IF(T1_Data!AV74&lt;1, "&lt;1", IF(T1_Data!AV74&gt;99, "&gt;99", T1_Data!AV74))),"-")</f>
        <v>-</v>
      </c>
      <c r="AW76" s="72" t="str">
        <f>IF(ISNUMBER(T1_Data!AW74),IF(T1_Data!AW74=-999,"NA",IF(T1_Data!AW74&lt;1, "&lt;1", IF(T1_Data!AW74&gt;99, "&gt;99", T1_Data!AW74))),"-")</f>
        <v>-</v>
      </c>
      <c r="AX76" s="72" t="str">
        <f>IF(ISNUMBER(T1_Data!AX74),IF(T1_Data!AX74=-999,"NA",IF(T1_Data!AX74&lt;1, "&lt;1", IF(T1_Data!AX74&gt;99, "&gt;99", T1_Data!AX74))),"-")</f>
        <v>-</v>
      </c>
      <c r="AY76" s="72" t="str">
        <f>IF(ISNUMBER(T1_Data!AY74),IF(T1_Data!AY74=-999,"NA",IF(T1_Data!AY74&lt;1, "&lt;1", IF(T1_Data!AY74&gt;99, "&gt;99", T1_Data!AY74))),"-")</f>
        <v>-</v>
      </c>
      <c r="AZ76" s="72" t="str">
        <f>IF(ISNUMBER(T1_Data!AZ74),IF(T1_Data!AZ74=-999,"NA",IF(T1_Data!AZ74&lt;1, "&lt;1", IF(T1_Data!AZ74&gt;99, "&gt;99", T1_Data!AZ74))),"-")</f>
        <v>-</v>
      </c>
      <c r="BA76" s="72" t="str">
        <f>IF(ISNUMBER(T1_Data!BA74),IF(T1_Data!BA74=-999,"NA",IF(T1_Data!BA74&lt;1, "&lt;1", IF(T1_Data!BA74&gt;99, "&gt;99", T1_Data!BA74))),"-")</f>
        <v>-</v>
      </c>
      <c r="BB76" s="72" t="str">
        <f>IF(ISNUMBER(T1_Data!BB74),IF(T1_Data!BB74=-999,"NA",IF(T1_Data!BB74&lt;1, "&lt;1", IF(T1_Data!BB74&gt;99, "&gt;99", T1_Data!BB74))),"-")</f>
        <v>-</v>
      </c>
      <c r="BC76" s="72" t="str">
        <f>IF(ISNUMBER(T1_Data!BC74),IF(T1_Data!BC74=-999,"NA",IF(T1_Data!BC74&lt;1, "&lt;1", IF(T1_Data!BC74&gt;99, "&gt;99", T1_Data!BC74))),"-")</f>
        <v>-</v>
      </c>
      <c r="BD76" s="72" t="str">
        <f>IF(ISNUMBER(T1_Data!BD74),IF(T1_Data!BD74=-999,"NA",IF(T1_Data!BD74&lt;1, "&lt;1", IF(T1_Data!BD74&gt;99, "&gt;99", T1_Data!BD74))),"-")</f>
        <v>-</v>
      </c>
      <c r="BE76" s="72" t="str">
        <f>IF(ISNUMBER(T1_Data!BE74),IF(T1_Data!BE74=-999,"NA",IF(T1_Data!BE74&lt;1, "&lt;1", IF(T1_Data!BE74&gt;99, "&gt;99", T1_Data!BE74))),"-")</f>
        <v>-</v>
      </c>
      <c r="BF76" s="72" t="str">
        <f>IF(ISNUMBER(T1_Data!BF74),IF(T1_Data!BF74=-999,"NA",IF(T1_Data!BF74&lt;1, "&lt;1", IF(T1_Data!BF74&gt;99, "&gt;99", T1_Data!BF74))),"-")</f>
        <v>-</v>
      </c>
      <c r="BG76" s="72" t="str">
        <f>IF(ISNUMBER(T1_Data!BG74),IF(T1_Data!BG74=-999,"NA",IF(T1_Data!BG74&lt;1, "&lt;1", IF(T1_Data!BG74&gt;99, "&gt;99", T1_Data!BG74))),"-")</f>
        <v>-</v>
      </c>
      <c r="BH76" s="72" t="str">
        <f>IF(ISNUMBER(T1_Data!BH74),IF(T1_Data!BH74=-999,"NA",IF(T1_Data!BH74&lt;1, "&lt;1", IF(T1_Data!BH74&gt;99, "&gt;99", T1_Data!BH74))),"-")</f>
        <v>-</v>
      </c>
      <c r="BI76" s="72" t="str">
        <f>IF(ISNUMBER(T1_Data!BI74),IF(T1_Data!BI74=-999,"NA",IF(T1_Data!BI74&lt;1, "&lt;1", IF(T1_Data!BI74&gt;99, "&gt;99", T1_Data!BI74))),"-")</f>
        <v>-</v>
      </c>
      <c r="BJ76" s="72" t="str">
        <f>IF(ISNUMBER(T1_Data!BJ74),IF(T1_Data!BJ74=-999,"NA",IF(T1_Data!BJ74&lt;1, "&lt;1", IF(T1_Data!BJ74&gt;99, "&gt;99", T1_Data!BJ74))),"-")</f>
        <v>-</v>
      </c>
      <c r="BK76" s="72" t="str">
        <f>IF(ISNUMBER(T1_Data!BK74),IF(T1_Data!BK74=-999,"NA",IF(T1_Data!BK74&lt;1, "&lt;1", IF(T1_Data!BK74&gt;99, "&gt;99", T1_Data!BK74))),"-")</f>
        <v>-</v>
      </c>
      <c r="BL76" s="72" t="str">
        <f>IF(ISNUMBER(T1_Data!BL74),IF(T1_Data!BL74=-999,"NA",IF(T1_Data!BL74&lt;1, "&lt;1", IF(T1_Data!BL74&gt;99, "&gt;99", T1_Data!BL74))),"-")</f>
        <v>-</v>
      </c>
      <c r="BM76" s="72" t="str">
        <f>IF(ISNUMBER(T1_Data!BM74),IF(T1_Data!BM74=-999,"NA",IF(T1_Data!BM74&lt;1, "&lt;1", IF(T1_Data!BM74&gt;99, "&gt;99", T1_Data!BM74))),"-")</f>
        <v>-</v>
      </c>
      <c r="BN76" s="72" t="str">
        <f>IF(ISNUMBER(T1_Data!BN74),IF(T1_Data!BN74=-999,"NA",IF(T1_Data!BN74&lt;1, "&lt;1", IF(T1_Data!BN74&gt;99, "&gt;99", T1_Data!BN74))),"-")</f>
        <v>-</v>
      </c>
      <c r="BO76" s="72" t="str">
        <f>IF(ISNUMBER(T1_Data!BO74),IF(T1_Data!BO74=-999,"NA",IF(T1_Data!BO74&lt;1, "&lt;1", IF(T1_Data!BO74&gt;99, "&gt;99", T1_Data!BO74))),"-")</f>
        <v>-</v>
      </c>
      <c r="BP76" s="72" t="str">
        <f>IF(ISNUMBER(T1_Data!BP74),IF(T1_Data!BP74=-999,"NA",IF(T1_Data!BP74&lt;1, "&lt;1", IF(T1_Data!BP74&gt;99, "&gt;99", T1_Data!BP74))),"-")</f>
        <v>-</v>
      </c>
      <c r="BQ76" s="72" t="str">
        <f>IF(ISNUMBER(T1_Data!BQ74),IF(T1_Data!BQ74=-999,"NA",IF(T1_Data!BQ74&lt;1, "&lt;1", IF(T1_Data!BQ74&gt;99, "&gt;99", T1_Data!BQ74))),"-")</f>
        <v>-</v>
      </c>
      <c r="BR76" s="72" t="str">
        <f>IF(ISNUMBER(T1_Data!BR74),IF(T1_Data!BR74=-999,"NA",IF(T1_Data!BR74&lt;1, "&lt;1", IF(T1_Data!BR74&gt;99, "&gt;99", T1_Data!BR74))),"-")</f>
        <v>-</v>
      </c>
      <c r="BS76" s="72" t="str">
        <f>IF(ISNUMBER(T1_Data!BS74),IF(T1_Data!BS74=-999,"NA",IF(T1_Data!BS74&lt;1, "&lt;1", IF(T1_Data!BS74&gt;99, "&gt;99", T1_Data!BS74))),"-")</f>
        <v>-</v>
      </c>
      <c r="BT76" s="72" t="str">
        <f>IF(ISNUMBER(T1_Data!BT74),IF(T1_Data!BT74=-999,"NA",IF(T1_Data!BT74&lt;1, "&lt;1", IF(T1_Data!BT74&gt;99, "&gt;99", T1_Data!BT74))),"-")</f>
        <v>-</v>
      </c>
      <c r="BU76" s="72" t="str">
        <f>IF(ISNUMBER(T1_Data!BU74),IF(T1_Data!BU74=-999,"NA",IF(T1_Data!BU74&lt;1, "&lt;1", IF(T1_Data!BU74&gt;99, "&gt;99", T1_Data!BU74))),"-")</f>
        <v>-</v>
      </c>
      <c r="BV76" s="72" t="str">
        <f>IF(ISNUMBER(T1_Data!BV74),IF(T1_Data!BV74=-999,"NA",IF(T1_Data!BV74&lt;1, "&lt;1", IF(T1_Data!BV74&gt;99, "&gt;99", T1_Data!BV74))),"-")</f>
        <v>-</v>
      </c>
      <c r="BW76" s="72" t="str">
        <f>IF(ISNUMBER(T1_Data!BW74),IF(T1_Data!BW74=-999,"NA",IF(T1_Data!BW74&lt;1, "&lt;1", IF(T1_Data!BW74&gt;99, "&gt;99", T1_Data!BW74))),"-")</f>
        <v>-</v>
      </c>
      <c r="BX76" s="72" t="str">
        <f>IF(ISNUMBER(T1_Data!BX74),IF(T1_Data!BX74=-999,"NA",IF(T1_Data!BX74&lt;1, "&lt;1", IF(T1_Data!BX74&gt;99, "&gt;99", T1_Data!BX74))),"-")</f>
        <v>-</v>
      </c>
      <c r="BY76" s="72" t="str">
        <f>IF(ISNUMBER(T1_Data!BY74),IF(T1_Data!BY74=-999,"NA",IF(T1_Data!BY74&lt;1, "&lt;1", IF(T1_Data!BY74&gt;99, "&gt;99", T1_Data!BY74))),"-")</f>
        <v>-</v>
      </c>
      <c r="BZ76" s="72" t="str">
        <f>IF(ISNUMBER(T1_Data!BZ74),IF(T1_Data!BZ74=-999,"NA",IF(T1_Data!BZ74&lt;1, "&lt;1", IF(T1_Data!BZ74&gt;99, "&gt;99", T1_Data!BZ74))),"-")</f>
        <v>-</v>
      </c>
      <c r="CA76" s="72" t="str">
        <f>IF(ISNUMBER(T1_Data!CA74),IF(T1_Data!CA74=-999,"NA",IF(T1_Data!CA74&lt;1, "&lt;1", IF(T1_Data!CA74&gt;99, "&gt;99", T1_Data!CA74))),"-")</f>
        <v>-</v>
      </c>
      <c r="CB76" s="72" t="str">
        <f>IF(ISNUMBER(T1_Data!CB74),IF(T1_Data!CB74=-999,"NA",IF(T1_Data!CB74&lt;1, "&lt;1", IF(T1_Data!CB74&gt;99, "&gt;99", T1_Data!CB74))),"-")</f>
        <v>-</v>
      </c>
      <c r="CC76" s="72" t="str">
        <f>IF(ISNUMBER(T1_Data!CC74),IF(T1_Data!CC74=-999,"NA",IF(T1_Data!CC74&lt;1, "&lt;1", IF(T1_Data!CC74&gt;99, "&gt;99", T1_Data!CC74))),"-")</f>
        <v>-</v>
      </c>
      <c r="CD76" s="72" t="str">
        <f>IF(ISNUMBER(T1_Data!CD74),IF(T1_Data!CD74=-999,"NA",IF(T1_Data!CD74&lt;1, "&lt;1", IF(T1_Data!CD74&gt;99, "&gt;99", T1_Data!CD74))),"-")</f>
        <v>-</v>
      </c>
      <c r="CE76" s="72" t="str">
        <f>IF(ISNUMBER(T1_Data!CE74),IF(T1_Data!CE74=-999,"NA",IF(T1_Data!CE74&lt;1, "&lt;1", IF(T1_Data!CE74&gt;99, "&gt;99", T1_Data!CE74))),"-")</f>
        <v>-</v>
      </c>
      <c r="CF76" s="72" t="str">
        <f>IF(ISNUMBER(T1_Data!CF74),IF(T1_Data!CF74=-999,"NA",IF(T1_Data!CF74&lt;1, "&lt;1", IF(T1_Data!CF74&gt;99, "&gt;99", T1_Data!CF74))),"-")</f>
        <v>-</v>
      </c>
      <c r="CG76" s="72" t="str">
        <f>IF(ISNUMBER(T1_Data!CG74),IF(T1_Data!CG74=-999,"NA",IF(T1_Data!CG74&lt;1, "&lt;1", IF(T1_Data!CG74&gt;99, "&gt;99", T1_Data!CG74))),"-")</f>
        <v>-</v>
      </c>
      <c r="CH76" s="72" t="str">
        <f>IF(ISNUMBER(T1_Data!CH74),IF(T1_Data!CH74=-999,"NA",IF(T1_Data!CH74&lt;1, "&lt;1", IF(T1_Data!CH74&gt;99, "&gt;99", T1_Data!CH74))),"-")</f>
        <v>-</v>
      </c>
      <c r="CI76" s="72" t="str">
        <f>IF(ISNUMBER(T1_Data!CI74),IF(T1_Data!CI74=-999,"NA",IF(T1_Data!CI74&lt;1, "&lt;1", IF(T1_Data!CI74&gt;99, "&gt;99", T1_Data!CI74))),"-")</f>
        <v>-</v>
      </c>
      <c r="CJ76" s="72" t="str">
        <f>IF(ISNUMBER(T1_Data!CJ74),IF(T1_Data!CJ74=-999,"NA",IF(T1_Data!CJ74&lt;1, "&lt;1", IF(T1_Data!CJ74&gt;99, "&gt;99", T1_Data!CJ74))),"-")</f>
        <v>-</v>
      </c>
      <c r="CK76" s="72" t="str">
        <f>IF(ISNUMBER(T1_Data!CK74),IF(T1_Data!CK74=-999,"NA",IF(T1_Data!CK74&lt;1, "&lt;1", IF(T1_Data!CK74&gt;99, "&gt;99", T1_Data!CK74))),"-")</f>
        <v>-</v>
      </c>
      <c r="CL76" s="72" t="str">
        <f>IF(ISNUMBER(T1_Data!CL74),IF(T1_Data!CL74=-999,"NA",IF(T1_Data!CL74&lt;1, "&lt;1", IF(T1_Data!CL74&gt;99, "&gt;99", T1_Data!CL74))),"-")</f>
        <v>-</v>
      </c>
      <c r="CM76" s="72" t="str">
        <f>IF(ISNUMBER(T1_Data!CM74),IF(T1_Data!CM74=-999,"NA",IF(T1_Data!CM74&lt;1, "&lt;1", IF(T1_Data!CM74&gt;99, "&gt;99", T1_Data!CM74))),"-")</f>
        <v>-</v>
      </c>
      <c r="CN76" s="72" t="str">
        <f>IF(ISNUMBER(T1_Data!CN74),IF(T1_Data!CN74=-999,"NA",IF(T1_Data!CN74&lt;1, "&lt;1", IF(T1_Data!CN74&gt;99, "&gt;99", T1_Data!CN74))),"-")</f>
        <v>-</v>
      </c>
      <c r="CO76" s="72" t="str">
        <f>IF(ISNUMBER(T1_Data!CO74),IF(T1_Data!CO74=-999,"NA",IF(T1_Data!CO74&lt;1, "&lt;1", IF(T1_Data!CO74&gt;99, "&gt;99", T1_Data!CO74))),"-")</f>
        <v>-</v>
      </c>
      <c r="CP76" s="72" t="str">
        <f>IF(ISNUMBER(T1_Data!CP74),IF(T1_Data!CP74=-999,"NA",IF(T1_Data!CP74&lt;1, "&lt;1", IF(T1_Data!CP74&gt;99, "&gt;99", T1_Data!CP74))),"-")</f>
        <v>-</v>
      </c>
      <c r="CQ76" s="72" t="str">
        <f>IF(ISNUMBER(T1_Data!CQ74),IF(T1_Data!CQ74=-999,"NA",IF(T1_Data!CQ74&lt;1, "&lt;1", IF(T1_Data!CQ74&gt;99, "&gt;99", T1_Data!CQ74))),"-")</f>
        <v>-</v>
      </c>
      <c r="CR76" s="72" t="str">
        <f>IF(ISNUMBER(T1_Data!CR74),IF(T1_Data!CR74=-999,"NA",IF(T1_Data!CR74&lt;1, "&lt;1", IF(T1_Data!CR74&gt;99, "&gt;99", T1_Data!CR74))),"-")</f>
        <v>-</v>
      </c>
      <c r="CS76" s="72" t="str">
        <f>IF(ISNUMBER(T1_Data!CS74),IF(T1_Data!CS74=-999,"NA",IF(T1_Data!CS74&lt;1, "&lt;1", IF(T1_Data!CS74&gt;99, "&gt;99", T1_Data!CS74))),"-")</f>
        <v>-</v>
      </c>
      <c r="CT76" s="72" t="str">
        <f>IF(ISNUMBER(T1_Data!CT74),IF(T1_Data!CT74=-999,"NA",IF(T1_Data!CT74&lt;1, "&lt;1", IF(T1_Data!CT74&gt;99, "&gt;99", T1_Data!CT74))),"-")</f>
        <v>-</v>
      </c>
      <c r="CU76" s="72" t="str">
        <f>IF(ISNUMBER(T1_Data!CU74),IF(T1_Data!CU74=-999,"NA",IF(T1_Data!CU74&lt;1, "&lt;1", IF(T1_Data!CU74&gt;99, "&gt;99", T1_Data!CU74))),"-")</f>
        <v>-</v>
      </c>
      <c r="CV76" s="72" t="str">
        <f>IF(ISNUMBER(T1_Data!CV74),IF(T1_Data!CV74=-999,"NA",IF(T1_Data!CV74&lt;1, "&lt;1", IF(T1_Data!CV74&gt;99, "&gt;99", T1_Data!CV74))),"-")</f>
        <v>-</v>
      </c>
      <c r="CW76" s="72" t="str">
        <f>IF(ISNUMBER(T1_Data!CW74),IF(T1_Data!CW74=-999,"NA",IF(T1_Data!CW74&lt;1, "&lt;1", IF(T1_Data!CW74&gt;99, "&gt;99", T1_Data!CW74))),"-")</f>
        <v>-</v>
      </c>
      <c r="CX76" s="72" t="str">
        <f>IF(ISNUMBER(T1_Data!CX74),IF(T1_Data!CX74=-999,"NA",IF(T1_Data!CX74&lt;1, "&lt;1", IF(T1_Data!CX74&gt;99, "&gt;99", T1_Data!CX74))),"-")</f>
        <v>-</v>
      </c>
      <c r="CY76" s="72" t="str">
        <f>IF(ISNUMBER(T1_Data!CY74),IF(T1_Data!CY74=-999,"NA",IF(T1_Data!CY74&lt;1, "&lt;1", IF(T1_Data!CY74&gt;99, "&gt;99", T1_Data!CY74))),"-")</f>
        <v>-</v>
      </c>
      <c r="CZ76" s="72" t="str">
        <f>IF(ISNUMBER(T1_Data!CZ74),IF(T1_Data!CZ74=-999,"NA",IF(T1_Data!CZ74&lt;1, "&lt;1", IF(T1_Data!CZ74&gt;99, "&gt;99", T1_Data!CZ74))),"-")</f>
        <v>-</v>
      </c>
      <c r="DA76" s="72" t="str">
        <f>IF(ISNUMBER(T1_Data!DA74),IF(T1_Data!DA74=-999,"NA",IF(T1_Data!DA74&lt;1, "&lt;1", IF(T1_Data!DA74&gt;99, "&gt;99", T1_Data!DA74))),"-")</f>
        <v>-</v>
      </c>
      <c r="DB76" s="72" t="str">
        <f>IF(ISNUMBER(T1_Data!DB74),IF(T1_Data!DB74=-999,"NA",IF(T1_Data!DB74&lt;1, "&lt;1", IF(T1_Data!DB74&gt;99, "&gt;99", T1_Data!DB74))),"-")</f>
        <v>-</v>
      </c>
      <c r="DC76" s="72" t="str">
        <f>IF(ISNUMBER(T1_Data!DC74),IF(T1_Data!DC74=-999,"NA",IF(T1_Data!DC74&lt;1, "&lt;1", IF(T1_Data!DC74&gt;99, "&gt;99", T1_Data!DC74))),"-")</f>
        <v>-</v>
      </c>
      <c r="DD76" s="72" t="str">
        <f>IF(ISNUMBER(T1_Data!DD74),IF(T1_Data!DD74=-999,"NA",IF(T1_Data!DD74&lt;1, "&lt;1", IF(T1_Data!DD74&gt;99, "&gt;99", T1_Data!DD74))),"-")</f>
        <v>-</v>
      </c>
      <c r="DE76" s="72" t="str">
        <f>IF(ISNUMBER(T1_Data!DE74),IF(T1_Data!DE74=-999,"NA",IF(T1_Data!DE74&lt;1, "&lt;1", IF(T1_Data!DE74&gt;99, "&gt;99", T1_Data!DE74))),"-")</f>
        <v>-</v>
      </c>
      <c r="DF76" s="72" t="str">
        <f>IF(ISNUMBER(T1_Data!DF74),IF(T1_Data!DF74=-999,"NA",IF(T1_Data!DF74&lt;1, "&lt;1", IF(T1_Data!DF74&gt;99, "&gt;99", T1_Data!DF74))),"-")</f>
        <v>-</v>
      </c>
      <c r="DG76" s="72" t="str">
        <f>IF(ISNUMBER(T1_Data!DG74),IF(T1_Data!DG74=-999,"NA",IF(T1_Data!DG74&lt;1, "&lt;1", IF(T1_Data!DG74&gt;99, "&gt;99", T1_Data!DG74))),"-")</f>
        <v>-</v>
      </c>
      <c r="DH76" s="72" t="str">
        <f>IF(ISNUMBER(T1_Data!DH74),IF(T1_Data!DH74=-999,"NA",IF(T1_Data!DH74&lt;1, "&lt;1", IF(T1_Data!DH74&gt;99, "&gt;99", T1_Data!DH74))),"-")</f>
        <v>-</v>
      </c>
      <c r="DI76" s="72" t="str">
        <f>IF(ISNUMBER(T1_Data!DI74),IF(T1_Data!DI74=-999,"NA",IF(T1_Data!DI74&lt;1, "&lt;1", IF(T1_Data!DI74&gt;99, "&gt;99", T1_Data!DI74))),"-")</f>
        <v>-</v>
      </c>
      <c r="DJ76" s="72" t="str">
        <f>IF(ISNUMBER(T1_Data!DJ74),IF(T1_Data!DJ74=-999,"NA",IF(T1_Data!DJ74&lt;1, "&lt;1", IF(T1_Data!DJ74&gt;99, "&gt;99", T1_Data!DJ74))),"-")</f>
        <v>-</v>
      </c>
      <c r="DK76" s="72" t="str">
        <f>IF(ISNUMBER(T1_Data!DK74),IF(T1_Data!DK74=-999,"NA",IF(T1_Data!DK74&lt;1, "&lt;1", IF(T1_Data!DK74&gt;99, "&gt;99", T1_Data!DK74))),"-")</f>
        <v>-</v>
      </c>
      <c r="DL76" s="72" t="str">
        <f>IF(ISNUMBER(T1_Data!DL74),IF(T1_Data!DL74=-999,"NA",IF(T1_Data!DL74&lt;1, "&lt;1", IF(T1_Data!DL74&gt;99, "&gt;99", T1_Data!DL74))),"-")</f>
        <v>-</v>
      </c>
      <c r="DM76" s="72" t="str">
        <f>IF(ISNUMBER(T1_Data!DM74),IF(T1_Data!DM74=-999,"NA",IF(T1_Data!DM74&lt;1, "&lt;1", IF(T1_Data!DM74&gt;99, "&gt;99", T1_Data!DM74))),"-")</f>
        <v>-</v>
      </c>
      <c r="DN76" s="72" t="str">
        <f>IF(ISNUMBER(T1_Data!DN74),IF(T1_Data!DN74=-999,"NA",IF(T1_Data!DN74&lt;1, "&lt;1", IF(T1_Data!DN74&gt;99, "&gt;99", T1_Data!DN74))),"-")</f>
        <v>-</v>
      </c>
      <c r="DO76" s="72" t="str">
        <f>IF(ISNUMBER(T1_Data!DO74),IF(T1_Data!DO74=-999,"NA",IF(T1_Data!DO74&lt;1, "&lt;1", IF(T1_Data!DO74&gt;99, "&gt;99", T1_Data!DO74))),"-")</f>
        <v>-</v>
      </c>
      <c r="DP76" s="72" t="str">
        <f>IF(ISNUMBER(T1_Data!DP74),IF(T1_Data!DP74=-999,"NA",IF(T1_Data!DP74&lt;1, "&lt;1", IF(T1_Data!DP74&gt;99, "&gt;99", T1_Data!DP74))),"-")</f>
        <v>-</v>
      </c>
      <c r="DQ76" s="72" t="str">
        <f>IF(ISNUMBER(T1_Data!DQ74),IF(T1_Data!DQ74=-999,"NA",IF(T1_Data!DQ74&lt;1, "&lt;1", IF(T1_Data!DQ74&gt;99, "&gt;99", T1_Data!DQ74))),"-")</f>
        <v>-</v>
      </c>
      <c r="DR76" s="72" t="str">
        <f>IF(ISNUMBER(T1_Data!DR74),IF(T1_Data!DR74=-999,"NA",IF(T1_Data!DR74&lt;1, "&lt;1", IF(T1_Data!DR74&gt;99, "&gt;99", T1_Data!DR74))),"-")</f>
        <v>-</v>
      </c>
      <c r="DS76" s="72" t="str">
        <f>IF(ISNUMBER(T1_Data!DS74),IF(T1_Data!DS74=-999,"NA",IF(T1_Data!DS74&lt;1, "&lt;1", IF(T1_Data!DS74&gt;99, "&gt;99", T1_Data!DS74))),"-")</f>
        <v>-</v>
      </c>
      <c r="DT76" s="72" t="str">
        <f>IF(ISNUMBER(T1_Data!DT74),IF(T1_Data!DT74=-999,"NA",IF(T1_Data!DT74&lt;1, "&lt;1", IF(T1_Data!DT74&gt;99, "&gt;99", T1_Data!DT74))),"-")</f>
        <v>-</v>
      </c>
      <c r="DU76" s="72" t="str">
        <f>IF(ISNUMBER(T1_Data!DU74),IF(T1_Data!DU74=-999,"NA",IF(T1_Data!DU74&lt;1, "&lt;1", IF(T1_Data!DU74&gt;99, "&gt;99", T1_Data!DU74))),"-")</f>
        <v>-</v>
      </c>
      <c r="DV76" s="72" t="str">
        <f>IF(ISNUMBER(T1_Data!DV74),IF(T1_Data!DV74=-999,"NA",IF(T1_Data!DV74&lt;1, "&lt;1", IF(T1_Data!DV74&gt;99, "&gt;99", T1_Data!DV74))),"-")</f>
        <v>-</v>
      </c>
      <c r="DW76" s="72" t="str">
        <f>IF(ISNUMBER(T1_Data!DW74),IF(T1_Data!DW74=-999,"NA",IF(T1_Data!DW74&lt;1, "&lt;1", IF(T1_Data!DW74&gt;99, "&gt;99", T1_Data!DW74))),"-")</f>
        <v>-</v>
      </c>
      <c r="DX76" s="72" t="str">
        <f>IF(ISNUMBER(T1_Data!DX74),IF(T1_Data!DX74=-999,"NA",IF(T1_Data!DX74&lt;1, "&lt;1", IF(T1_Data!DX74&gt;99, "&gt;99", T1_Data!DX74))),"-")</f>
        <v>-</v>
      </c>
      <c r="DY76" s="72" t="str">
        <f>IF(ISNUMBER(T1_Data!DY74),IF(T1_Data!DY74=-999,"NA",IF(T1_Data!DY74&lt;1, "&lt;1", IF(T1_Data!DY74&gt;99, "&gt;99", T1_Data!DY74))),"-")</f>
        <v>-</v>
      </c>
      <c r="DZ76" s="72" t="str">
        <f>IF(ISNUMBER(T1_Data!DZ74),IF(T1_Data!DZ74=-999,"NA",IF(T1_Data!DZ74&lt;1, "&lt;1", IF(T1_Data!DZ74&gt;99, "&gt;99", T1_Data!DZ74))),"-")</f>
        <v>-</v>
      </c>
      <c r="EA76" s="72" t="str">
        <f>IF(ISNUMBER(T1_Data!EA74),IF(T1_Data!EA74=-999,"NA",IF(T1_Data!EA74&lt;1, "&lt;1", IF(T1_Data!EA74&gt;99, "&gt;99", T1_Data!EA74))),"-")</f>
        <v>-</v>
      </c>
      <c r="EB76" s="72" t="str">
        <f>IF(ISNUMBER(T1_Data!EB74),IF(T1_Data!EB74=-999,"NA",IF(T1_Data!EB74&lt;1, "&lt;1", IF(T1_Data!EB74&gt;99, "&gt;99", T1_Data!EB74))),"-")</f>
        <v>-</v>
      </c>
      <c r="EC76" s="72" t="str">
        <f>IF(ISNUMBER(T1_Data!EC74),IF(T1_Data!EC74=-999,"NA",IF(T1_Data!EC74&lt;1, "&lt;1", IF(T1_Data!EC74&gt;99, "&gt;99", T1_Data!EC74))),"-")</f>
        <v>-</v>
      </c>
      <c r="ED76" s="72" t="str">
        <f>IF(ISNUMBER(T1_Data!ED74),IF(T1_Data!ED74=-999,"NA",IF(T1_Data!ED74&lt;1, "&lt;1", IF(T1_Data!ED74&gt;99, "&gt;99", T1_Data!ED74))),"-")</f>
        <v>-</v>
      </c>
      <c r="EE76" s="72" t="str">
        <f>IF(ISNUMBER(T1_Data!EE74),IF(T1_Data!EE74=-999,"NA",IF(T1_Data!EE74&lt;1, "&lt;1", IF(T1_Data!EE74&gt;99, "&gt;99", T1_Data!EE74))),"-")</f>
        <v>-</v>
      </c>
      <c r="EF76" s="72" t="str">
        <f>IF(ISNUMBER(T1_Data!EF74),IF(T1_Data!EF74=-999,"NA",IF(T1_Data!EF74&lt;1, "&lt;1", IF(T1_Data!EF74&gt;99, "&gt;99", T1_Data!EF74))),"-")</f>
        <v>-</v>
      </c>
      <c r="EG76" s="72" t="str">
        <f>IF(ISNUMBER(T1_Data!EG74),IF(T1_Data!EG74=-999,"NA",IF(T1_Data!EG74&lt;1, "&lt;1", IF(T1_Data!EG74&gt;99, "&gt;99", T1_Data!EG74))),"-")</f>
        <v>-</v>
      </c>
      <c r="EH76" s="72" t="str">
        <f>IF(ISNUMBER(T1_Data!EH74),IF(T1_Data!EH74=-999,"NA",IF(T1_Data!EH74&lt;1, "&lt;1", IF(T1_Data!EH74&gt;99, "&gt;99", T1_Data!EH74))),"-")</f>
        <v>-</v>
      </c>
      <c r="EI76" s="72" t="str">
        <f>IF(ISNUMBER(T1_Data!EI74),IF(T1_Data!EI74=-999,"NA",IF(T1_Data!EI74&lt;1, "&lt;1", IF(T1_Data!EI74&gt;99, "&gt;99", T1_Data!EI74))),"-")</f>
        <v>-</v>
      </c>
      <c r="EJ76" s="72" t="str">
        <f>IF(ISNUMBER(T1_Data!EJ74),IF(T1_Data!EJ74=-999,"NA",IF(T1_Data!EJ74&lt;1, "&lt;1", IF(T1_Data!EJ74&gt;99, "&gt;99", T1_Data!EJ74))),"-")</f>
        <v>-</v>
      </c>
      <c r="EK76" s="72" t="str">
        <f>IF(ISNUMBER(T1_Data!EK74),IF(T1_Data!EK74=-999,"NA",IF(T1_Data!EK74&lt;1, "&lt;1", IF(T1_Data!EK74&gt;99, "&gt;99", T1_Data!EK74))),"-")</f>
        <v>-</v>
      </c>
      <c r="EL76" s="72" t="str">
        <f>IF(ISNUMBER(T1_Data!EL74),IF(T1_Data!EL74=-999,"NA",IF(T1_Data!EL74&lt;1, "&lt;1", IF(T1_Data!EL74&gt;99, "&gt;99", T1_Data!EL74))),"-")</f>
        <v>-</v>
      </c>
      <c r="EM76" s="72" t="str">
        <f>IF(ISNUMBER(T1_Data!EM74),IF(T1_Data!EM74=-999,"NA",IF(T1_Data!EM74&lt;1, "&lt;1", IF(T1_Data!EM74&gt;99, "&gt;99", T1_Data!EM74))),"-")</f>
        <v>-</v>
      </c>
      <c r="EN76" s="72" t="str">
        <f>IF(ISNUMBER(T1_Data!EN74),IF(T1_Data!EN74=-999,"NA",IF(T1_Data!EN74&lt;1, "&lt;1", IF(T1_Data!EN74&gt;99, "&gt;99", T1_Data!EN74))),"-")</f>
        <v>-</v>
      </c>
      <c r="EO76" s="72" t="str">
        <f>IF(ISNUMBER(T1_Data!EO74),IF(T1_Data!EO74=-999,"NA",IF(T1_Data!EO74&lt;1, "&lt;1", IF(T1_Data!EO74&gt;99, "&gt;99", T1_Data!EO74))),"-")</f>
        <v>-</v>
      </c>
      <c r="EP76" s="72" t="str">
        <f>IF(ISNUMBER(T1_Data!EP74),IF(T1_Data!EP74=-999,"NA",IF(T1_Data!EP74&lt;1, "&lt;1", IF(T1_Data!EP74&gt;99, "&gt;99", T1_Data!EP74))),"-")</f>
        <v>-</v>
      </c>
      <c r="EQ76" s="72" t="str">
        <f>IF(ISNUMBER(T1_Data!EQ74),IF(T1_Data!EQ74=-999,"NA",IF(T1_Data!EQ74&lt;1, "&lt;1", IF(T1_Data!EQ74&gt;99, "&gt;99", T1_Data!EQ74))),"-")</f>
        <v>-</v>
      </c>
      <c r="ER76" s="72" t="str">
        <f>IF(ISNUMBER(T1_Data!ER74),IF(T1_Data!ER74=-999,"NA",IF(T1_Data!ER74&lt;1, "&lt;1", IF(T1_Data!ER74&gt;99, "&gt;99", T1_Data!ER74))),"-")</f>
        <v>-</v>
      </c>
      <c r="ES76" s="72" t="str">
        <f>IF(ISNUMBER(T1_Data!ES74),IF(T1_Data!ES74=-999,"NA",IF(T1_Data!ES74&lt;1, "&lt;1", IF(T1_Data!ES74&gt;99, "&gt;99", T1_Data!ES74))),"-")</f>
        <v>-</v>
      </c>
      <c r="ET76" s="72" t="str">
        <f>IF(ISNUMBER(T1_Data!ET74),IF(T1_Data!ET74=-999,"NA",IF(T1_Data!ET74&lt;1, "&lt;1", IF(T1_Data!ET74&gt;99, "&gt;99", T1_Data!ET74))),"-")</f>
        <v>-</v>
      </c>
      <c r="EU76" s="72" t="str">
        <f>IF(ISNUMBER(T1_Data!EU74),IF(T1_Data!EU74=-999,"NA",IF(T1_Data!EU74&lt;1, "&lt;1", IF(T1_Data!EU74&gt;99, "&gt;99", T1_Data!EU74))),"-")</f>
        <v>-</v>
      </c>
      <c r="EV76" s="72" t="str">
        <f>IF(ISNUMBER(T1_Data!EV74),IF(T1_Data!EV74=-999,"NA",IF(T1_Data!EV74&lt;1, "&lt;1", IF(T1_Data!EV74&gt;99, "&gt;99", T1_Data!EV74))),"-")</f>
        <v>-</v>
      </c>
      <c r="EW76" s="72" t="str">
        <f>IF(ISNUMBER(T1_Data!EW74),IF(T1_Data!EW74=-999,"NA",IF(T1_Data!EW74&lt;1, "&lt;1", IF(T1_Data!EW74&gt;99, "&gt;99", T1_Data!EW74))),"-")</f>
        <v>-</v>
      </c>
      <c r="EX76" s="72" t="str">
        <f>IF(ISNUMBER(T1_Data!EX74),IF(T1_Data!EX74=-999,"NA",IF(T1_Data!EX74&lt;1, "&lt;1", IF(T1_Data!EX74&gt;99, "&gt;99", T1_Data!EX74))),"-")</f>
        <v>-</v>
      </c>
      <c r="EY76" s="72" t="str">
        <f>IF(ISNUMBER(T1_Data!EY74),IF(T1_Data!EY74=-999,"NA",IF(T1_Data!EY74&lt;1, "&lt;1", IF(T1_Data!EY74&gt;99, "&gt;99", T1_Data!EY74))),"-")</f>
        <v>-</v>
      </c>
      <c r="EZ76" s="72" t="str">
        <f>IF(ISNUMBER(T1_Data!EZ74),IF(T1_Data!EZ74=-999,"NA",IF(T1_Data!EZ74&lt;1, "&lt;1", IF(T1_Data!EZ74&gt;99, "&gt;99", T1_Data!EZ74))),"-")</f>
        <v>-</v>
      </c>
      <c r="FA76" s="72" t="str">
        <f>IF(ISNUMBER(T1_Data!FA74),IF(T1_Data!FA74=-999,"NA",IF(T1_Data!FA74&lt;1, "&lt;1", IF(T1_Data!FA74&gt;99, "&gt;99", T1_Data!FA74))),"-")</f>
        <v>-</v>
      </c>
      <c r="FB76" s="72" t="str">
        <f>IF(ISNUMBER(T1_Data!FB74),IF(T1_Data!FB74=-999,"NA",IF(T1_Data!FB74&lt;1, "&lt;1", IF(T1_Data!FB74&gt;99, "&gt;99", T1_Data!FB74))),"-")</f>
        <v>-</v>
      </c>
      <c r="FC76" s="72" t="str">
        <f>IF(ISNUMBER(T1_Data!FC74),IF(T1_Data!FC74=-999,"NA",IF(T1_Data!FC74&lt;1, "&lt;1", IF(T1_Data!FC74&gt;99, "&gt;99", T1_Data!FC74))),"-")</f>
        <v>-</v>
      </c>
      <c r="FD76" s="72" t="str">
        <f>IF(ISNUMBER(T1_Data!FD74),IF(T1_Data!FD74=-999,"NA",IF(T1_Data!FD74&lt;1, "&lt;1", IF(T1_Data!FD74&gt;99, "&gt;99", T1_Data!FD74))),"-")</f>
        <v>-</v>
      </c>
      <c r="FE76" s="72" t="str">
        <f>IF(ISNUMBER(T1_Data!FE74),IF(T1_Data!FE74=-999,"NA",IF(T1_Data!FE74&lt;1, "&lt;1", IF(T1_Data!FE74&gt;99, "&gt;99", T1_Data!FE74))),"-")</f>
        <v>-</v>
      </c>
      <c r="FF76" s="72" t="str">
        <f>IF(ISNUMBER(T1_Data!FF74),IF(T1_Data!FF74=-999,"NA",IF(T1_Data!FF74&lt;1, "&lt;1", IF(T1_Data!FF74&gt;99, "&gt;99", T1_Data!FF74))),"-")</f>
        <v>-</v>
      </c>
      <c r="FG76" s="72" t="str">
        <f>IF(ISNUMBER(T1_Data!FG74),IF(T1_Data!FG74=-999,"NA",IF(T1_Data!FG74&lt;1, "&lt;1", IF(T1_Data!FG74&gt;99, "&gt;99", T1_Data!FG74))),"-")</f>
        <v>-</v>
      </c>
      <c r="FH76" s="72" t="str">
        <f>IF(ISNUMBER(T1_Data!FH74),IF(T1_Data!FH74=-999,"NA",IF(T1_Data!FH74&lt;1, "&lt;1", IF(T1_Data!FH74&gt;99, "&gt;99", T1_Data!FH74))),"-")</f>
        <v>-</v>
      </c>
      <c r="FI76" s="72" t="str">
        <f>IF(ISNUMBER(T1_Data!FI74),IF(T1_Data!FI74=-999,"NA",IF(T1_Data!FI74&lt;1, "&lt;1", IF(T1_Data!FI74&gt;99, "&gt;99", T1_Data!FI74))),"-")</f>
        <v>-</v>
      </c>
      <c r="FJ76" s="72" t="str">
        <f>IF(ISNUMBER(T1_Data!FJ74),IF(T1_Data!FJ74=-999,"NA",IF(T1_Data!FJ74&lt;1, "&lt;1", IF(T1_Data!FJ74&gt;99, "&gt;99", T1_Data!FJ74))),"-")</f>
        <v>-</v>
      </c>
      <c r="FK76" s="72" t="str">
        <f>IF(ISNUMBER(T1_Data!FK74),IF(T1_Data!FK74=-999,"NA",IF(T1_Data!FK74&lt;1, "&lt;1", IF(T1_Data!FK74&gt;99, "&gt;99", T1_Data!FK74))),"-")</f>
        <v>-</v>
      </c>
      <c r="FL76" s="72" t="str">
        <f>IF(ISNUMBER(T1_Data!FL74),IF(T1_Data!FL74=-999,"NA",IF(T1_Data!FL74&lt;1, "&lt;1", IF(T1_Data!FL74&gt;99, "&gt;99", T1_Data!FL74))),"-")</f>
        <v>-</v>
      </c>
      <c r="FM76" s="72" t="str">
        <f>IF(ISNUMBER(T1_Data!FM74),IF(T1_Data!FM74=-999,"NA",IF(T1_Data!FM74&lt;1, "&lt;1", IF(T1_Data!FM74&gt;99, "&gt;99", T1_Data!FM74))),"-")</f>
        <v>-</v>
      </c>
      <c r="FN76" s="72" t="str">
        <f>IF(ISNUMBER(T1_Data!FN74),IF(T1_Data!FN74=-999,"NA",IF(T1_Data!FN74&lt;1, "&lt;1", IF(T1_Data!FN74&gt;99, "&gt;99", T1_Data!FN74))),"-")</f>
        <v>-</v>
      </c>
      <c r="FO76" s="72" t="str">
        <f>IF(ISNUMBER(T1_Data!FO74),IF(T1_Data!FO74=-999,"NA",IF(T1_Data!FO74&lt;1, "&lt;1", IF(T1_Data!FO74&gt;99, "&gt;99", T1_Data!FO74))),"-")</f>
        <v>-</v>
      </c>
      <c r="FP76" s="72" t="str">
        <f>IF(ISNUMBER(T1_Data!FP74),IF(T1_Data!FP74=-999,"NA",IF(T1_Data!FP74&lt;1, "&lt;1", IF(T1_Data!FP74&gt;99, "&gt;99", T1_Data!FP74))),"-")</f>
        <v>-</v>
      </c>
      <c r="FQ76" s="72" t="str">
        <f>IF(ISNUMBER(T1_Data!FQ74),IF(T1_Data!FQ74=-999,"NA",IF(T1_Data!FQ74&lt;1, "&lt;1", IF(T1_Data!FQ74&gt;99, "&gt;99", T1_Data!FQ74))),"-")</f>
        <v>-</v>
      </c>
      <c r="FR76" s="72" t="str">
        <f>IF(ISNUMBER(T1_Data!FR74),IF(T1_Data!FR74=-999,"NA",IF(T1_Data!FR74&lt;1, "&lt;1", IF(T1_Data!FR74&gt;99, "&gt;99", T1_Data!FR74))),"-")</f>
        <v>-</v>
      </c>
      <c r="FS76" s="72" t="str">
        <f>IF(ISNUMBER(T1_Data!FS74),IF(T1_Data!FS74=-999,"NA",IF(T1_Data!FS74&lt;1, "&lt;1", IF(T1_Data!FS74&gt;99, "&gt;99", T1_Data!FS74))),"-")</f>
        <v>-</v>
      </c>
      <c r="FT76" s="72" t="str">
        <f>IF(ISNUMBER(T1_Data!FT74),IF(T1_Data!FT74=-999,"NA",IF(T1_Data!FT74&lt;1, "&lt;1", IF(T1_Data!FT74&gt;99, "&gt;99", T1_Data!FT74))),"-")</f>
        <v>-</v>
      </c>
      <c r="FU76" s="72" t="str">
        <f>IF(ISNUMBER(T1_Data!FU74),IF(T1_Data!FU74=-999,"NA",IF(T1_Data!FU74&lt;1, "&lt;1", IF(T1_Data!FU74&gt;99, "&gt;99", T1_Data!FU74))),"-")</f>
        <v>-</v>
      </c>
      <c r="FV76" s="72" t="str">
        <f>IF(ISNUMBER(T1_Data!FV74),IF(T1_Data!FV74=-999,"NA",IF(T1_Data!FV74&lt;1, "&lt;1", IF(T1_Data!FV74&gt;99, "&gt;99", T1_Data!FV74))),"-")</f>
        <v>-</v>
      </c>
      <c r="FW76" s="72" t="str">
        <f>IF(ISNUMBER(T1_Data!FW74),IF(T1_Data!FW74=-999,"NA",IF(T1_Data!FW74&lt;1, "&lt;1", IF(T1_Data!FW74&gt;99, "&gt;99", T1_Data!FW74))),"-")</f>
        <v>-</v>
      </c>
      <c r="FX76" s="71" t="str">
        <f>IF(ISBLANK(T1_Data!FX74), "", T1_Data!FX74)</f>
        <v/>
      </c>
    </row>
    <row r="77" spans="1:180" x14ac:dyDescent="0.25">
      <c r="A77" s="71" t="str">
        <f>IF(ISBLANK(T1_Data!A75), "", T1_Data!A75)</f>
        <v/>
      </c>
      <c r="B77" s="72" t="str">
        <f>IF(ISNUMBER(T1_Data!B75), T1_Data!B75,"-")</f>
        <v>-</v>
      </c>
      <c r="C77" s="72" t="str">
        <f>IF(ISNUMBER(T1_Data!C75),IF(T1_Data!C75=-999,"NA",IF(T1_Data!C75&lt;1, "&lt;1", IF(T1_Data!C75&gt;99, "&gt;99", T1_Data!C75))),"-")</f>
        <v>-</v>
      </c>
      <c r="D77" s="72" t="str">
        <f>IF(ISNUMBER(T1_Data!D75),IF(T1_Data!D75=-999,"NA",IF(T1_Data!D75&lt;1, "&lt;1", IF(T1_Data!D75&gt;99, "&gt;99", T1_Data!D75))),"-")</f>
        <v>-</v>
      </c>
      <c r="E77" s="72" t="str">
        <f>IF(ISNUMBER(T1_Data!E75),IF(T1_Data!E75=-999,"NA",IF(T1_Data!E75&lt;1, "&lt;1", IF(T1_Data!E75&gt;99, "&gt;99", T1_Data!E75))),"-")</f>
        <v>-</v>
      </c>
      <c r="F77" s="72" t="str">
        <f>IF(ISNUMBER(T1_Data!F75),IF(T1_Data!F75=-999,"NA",IF(T1_Data!F75&lt;1, "&lt;1", IF(T1_Data!F75&gt;99, "&gt;99", T1_Data!F75))),"-")</f>
        <v>-</v>
      </c>
      <c r="G77" s="72" t="str">
        <f>IF(ISNUMBER(T1_Data!G75),IF(T1_Data!G75=-999,"NA",IF(T1_Data!G75&lt;1, "&lt;1", IF(T1_Data!G75&gt;99, "&gt;99", T1_Data!G75))),"-")</f>
        <v>-</v>
      </c>
      <c r="H77" s="72" t="str">
        <f>IF(ISNUMBER(T1_Data!H75),IF(T1_Data!H75=-999,"NA",IF(T1_Data!H75&lt;1, "&lt;1", IF(T1_Data!H75&gt;99, "&gt;99", T1_Data!H75))),"-")</f>
        <v>-</v>
      </c>
      <c r="I77" s="72" t="str">
        <f>IF(ISNUMBER(T1_Data!I75),IF(T1_Data!I75=-999,"NA",IF(T1_Data!I75&lt;1, "&lt;1", IF(T1_Data!I75&gt;99, "&gt;99", T1_Data!I75))),"-")</f>
        <v>-</v>
      </c>
      <c r="J77" s="72" t="str">
        <f>IF(ISNUMBER(T1_Data!J75),IF(T1_Data!J75=-999,"NA",IF(T1_Data!J75&lt;1, "&lt;1", IF(T1_Data!J75&gt;99, "&gt;99", T1_Data!J75))),"-")</f>
        <v>-</v>
      </c>
      <c r="K77" s="72" t="str">
        <f>IF(ISNUMBER(T1_Data!K75),IF(T1_Data!K75=-999,"NA",IF(T1_Data!K75&lt;1, "&lt;1", IF(T1_Data!K75&gt;99, "&gt;99", T1_Data!K75))),"-")</f>
        <v>-</v>
      </c>
      <c r="L77" s="72" t="str">
        <f>IF(ISNUMBER(T1_Data!L75),IF(T1_Data!L75=-999,"NA",IF(T1_Data!L75&lt;1, "&lt;1", IF(T1_Data!L75&gt;99, "&gt;99", T1_Data!L75))),"-")</f>
        <v>-</v>
      </c>
      <c r="M77" s="72" t="str">
        <f>IF(ISNUMBER(T1_Data!M75),IF(T1_Data!M75=-999,"NA",IF(T1_Data!M75&lt;1, "&lt;1", IF(T1_Data!M75&gt;99, "&gt;99", T1_Data!M75))),"-")</f>
        <v>-</v>
      </c>
      <c r="N77" s="72" t="str">
        <f>IF(ISNUMBER(T1_Data!N75),IF(T1_Data!N75=-999,"NA",IF(T1_Data!N75&lt;1, "&lt;1", IF(T1_Data!N75&gt;99, "&gt;99", T1_Data!N75))),"-")</f>
        <v>-</v>
      </c>
      <c r="O77" s="72" t="str">
        <f>IF(ISNUMBER(T1_Data!O75),IF(T1_Data!O75=-999,"NA",IF(T1_Data!O75&lt;1, "&lt;1", IF(T1_Data!O75&gt;99, "&gt;99", T1_Data!O75))),"-")</f>
        <v>-</v>
      </c>
      <c r="P77" s="72" t="str">
        <f>IF(ISNUMBER(T1_Data!P75),IF(T1_Data!P75=-999,"NA",IF(T1_Data!P75&lt;1, "&lt;1", IF(T1_Data!P75&gt;99, "&gt;99", T1_Data!P75))),"-")</f>
        <v>-</v>
      </c>
      <c r="Q77" s="72" t="str">
        <f>IF(ISNUMBER(T1_Data!Q75),IF(T1_Data!Q75=-999,"NA",IF(T1_Data!Q75&lt;1, "&lt;1", IF(T1_Data!Q75&gt;99, "&gt;99", T1_Data!Q75))),"-")</f>
        <v>-</v>
      </c>
      <c r="R77" s="72" t="str">
        <f>IF(ISNUMBER(T1_Data!R75),IF(T1_Data!R75=-999,"NA",IF(T1_Data!R75&lt;1, "&lt;1", IF(T1_Data!R75&gt;99, "&gt;99", T1_Data!R75))),"-")</f>
        <v>-</v>
      </c>
      <c r="S77" s="72" t="str">
        <f>IF(ISNUMBER(T1_Data!S75),IF(T1_Data!S75=-999,"NA",IF(T1_Data!S75&lt;1, "&lt;1", IF(T1_Data!S75&gt;99, "&gt;99", T1_Data!S75))),"-")</f>
        <v>-</v>
      </c>
      <c r="T77" s="72" t="str">
        <f>IF(ISNUMBER(T1_Data!T75),IF(T1_Data!T75=-999,"NA",IF(T1_Data!T75&lt;1, "&lt;1", IF(T1_Data!T75&gt;99, "&gt;99", T1_Data!T75))),"-")</f>
        <v>-</v>
      </c>
      <c r="U77" s="72" t="str">
        <f>IF(ISNUMBER(T1_Data!U75),IF(T1_Data!U75=-999,"NA",IF(T1_Data!U75&lt;1, "&lt;1", IF(T1_Data!U75&gt;99, "&gt;99", T1_Data!U75))),"-")</f>
        <v>-</v>
      </c>
      <c r="V77" s="72" t="str">
        <f>IF(ISNUMBER(T1_Data!V75),IF(T1_Data!V75=-999,"NA",IF(T1_Data!V75&lt;1, "&lt;1", IF(T1_Data!V75&gt;99, "&gt;99", T1_Data!V75))),"-")</f>
        <v>-</v>
      </c>
      <c r="W77" s="72" t="str">
        <f>IF(ISNUMBER(T1_Data!W75),IF(T1_Data!W75=-999,"NA",IF(T1_Data!W75&lt;1, "&lt;1", IF(T1_Data!W75&gt;99, "&gt;99", T1_Data!W75))),"-")</f>
        <v>-</v>
      </c>
      <c r="X77" s="72" t="str">
        <f>IF(ISNUMBER(T1_Data!X75),IF(T1_Data!X75=-999,"NA",IF(T1_Data!X75&lt;1, "&lt;1", IF(T1_Data!X75&gt;99, "&gt;99", T1_Data!X75))),"-")</f>
        <v>-</v>
      </c>
      <c r="Y77" s="72" t="str">
        <f>IF(ISNUMBER(T1_Data!Y75),IF(T1_Data!Y75=-999,"NA",IF(T1_Data!Y75&lt;1, "&lt;1", IF(T1_Data!Y75&gt;99, "&gt;99", T1_Data!Y75))),"-")</f>
        <v>-</v>
      </c>
      <c r="Z77" s="72" t="str">
        <f>IF(ISNUMBER(T1_Data!Z75),IF(T1_Data!Z75=-999,"NA",IF(T1_Data!Z75&lt;1, "&lt;1", IF(T1_Data!Z75&gt;99, "&gt;99", T1_Data!Z75))),"-")</f>
        <v>-</v>
      </c>
      <c r="AA77" s="72" t="str">
        <f>IF(ISNUMBER(T1_Data!AA75),IF(T1_Data!AA75=-999,"NA",IF(T1_Data!AA75&lt;1, "&lt;1", IF(T1_Data!AA75&gt;99, "&gt;99", T1_Data!AA75))),"-")</f>
        <v>-</v>
      </c>
      <c r="AB77" s="72" t="str">
        <f>IF(ISNUMBER(T1_Data!AB75),IF(T1_Data!AB75=-999,"NA",IF(T1_Data!AB75&lt;1, "&lt;1", IF(T1_Data!AB75&gt;99, "&gt;99", T1_Data!AB75))),"-")</f>
        <v>-</v>
      </c>
      <c r="AC77" s="72" t="str">
        <f>IF(ISNUMBER(T1_Data!AC75),IF(T1_Data!AC75=-999,"NA",IF(T1_Data!AC75&lt;1, "&lt;1", IF(T1_Data!AC75&gt;99, "&gt;99", T1_Data!AC75))),"-")</f>
        <v>-</v>
      </c>
      <c r="AD77" s="72" t="str">
        <f>IF(ISNUMBER(T1_Data!AD75),IF(T1_Data!AD75=-999,"NA",IF(T1_Data!AD75&lt;1, "&lt;1", IF(T1_Data!AD75&gt;99, "&gt;99", T1_Data!AD75))),"-")</f>
        <v>-</v>
      </c>
      <c r="AE77" s="72" t="str">
        <f>IF(ISNUMBER(T1_Data!AE75),IF(T1_Data!AE75=-999,"NA",IF(T1_Data!AE75&lt;1, "&lt;1", IF(T1_Data!AE75&gt;99, "&gt;99", T1_Data!AE75))),"-")</f>
        <v>-</v>
      </c>
      <c r="AF77" s="72" t="str">
        <f>IF(ISNUMBER(T1_Data!AF75),IF(T1_Data!AF75=-999,"NA",IF(T1_Data!AF75&lt;1, "&lt;1", IF(T1_Data!AF75&gt;99, "&gt;99", T1_Data!AF75))),"-")</f>
        <v>-</v>
      </c>
      <c r="AG77" s="72" t="str">
        <f>IF(ISNUMBER(T1_Data!AG75),IF(T1_Data!AG75=-999,"NA",IF(T1_Data!AG75&lt;1, "&lt;1", IF(T1_Data!AG75&gt;99, "&gt;99", T1_Data!AG75))),"-")</f>
        <v>-</v>
      </c>
      <c r="AH77" s="72" t="str">
        <f>IF(ISNUMBER(T1_Data!AH75),IF(T1_Data!AH75=-999,"NA",IF(T1_Data!AH75&lt;1, "&lt;1", IF(T1_Data!AH75&gt;99, "&gt;99", T1_Data!AH75))),"-")</f>
        <v>-</v>
      </c>
      <c r="AI77" s="72" t="str">
        <f>IF(ISNUMBER(T1_Data!AI75),IF(T1_Data!AI75=-999,"NA",IF(T1_Data!AI75&lt;1, "&lt;1", IF(T1_Data!AI75&gt;99, "&gt;99", T1_Data!AI75))),"-")</f>
        <v>-</v>
      </c>
      <c r="AJ77" s="72" t="str">
        <f>IF(ISNUMBER(T1_Data!AJ75),IF(T1_Data!AJ75=-999,"NA",IF(T1_Data!AJ75&lt;1, "&lt;1", IF(T1_Data!AJ75&gt;99, "&gt;99", T1_Data!AJ75))),"-")</f>
        <v>-</v>
      </c>
      <c r="AK77" s="72" t="str">
        <f>IF(ISNUMBER(T1_Data!AK75),IF(T1_Data!AK75=-999,"NA",IF(T1_Data!AK75&lt;1, "&lt;1", IF(T1_Data!AK75&gt;99, "&gt;99", T1_Data!AK75))),"-")</f>
        <v>-</v>
      </c>
      <c r="AL77" s="72" t="str">
        <f>IF(ISNUMBER(T1_Data!AL75),IF(T1_Data!AL75=-999,"NA",IF(T1_Data!AL75&lt;1, "&lt;1", IF(T1_Data!AL75&gt;99, "&gt;99", T1_Data!AL75))),"-")</f>
        <v>-</v>
      </c>
      <c r="AM77" s="72" t="str">
        <f>IF(ISNUMBER(T1_Data!AM75),IF(T1_Data!AM75=-999,"NA",IF(T1_Data!AM75&lt;1, "&lt;1", IF(T1_Data!AM75&gt;99, "&gt;99", T1_Data!AM75))),"-")</f>
        <v>-</v>
      </c>
      <c r="AN77" s="72" t="str">
        <f>IF(ISNUMBER(T1_Data!AN75),IF(T1_Data!AN75=-999,"NA",IF(T1_Data!AN75&lt;1, "&lt;1", IF(T1_Data!AN75&gt;99, "&gt;99", T1_Data!AN75))),"-")</f>
        <v>-</v>
      </c>
      <c r="AO77" s="72" t="str">
        <f>IF(ISNUMBER(T1_Data!AO75),IF(T1_Data!AO75=-999,"NA",IF(T1_Data!AO75&lt;1, "&lt;1", IF(T1_Data!AO75&gt;99, "&gt;99", T1_Data!AO75))),"-")</f>
        <v>-</v>
      </c>
      <c r="AP77" s="72" t="str">
        <f>IF(ISNUMBER(T1_Data!AP75),IF(T1_Data!AP75=-999,"NA",IF(T1_Data!AP75&lt;1, "&lt;1", IF(T1_Data!AP75&gt;99, "&gt;99", T1_Data!AP75))),"-")</f>
        <v>-</v>
      </c>
      <c r="AQ77" s="72" t="str">
        <f>IF(ISNUMBER(T1_Data!AQ75),IF(T1_Data!AQ75=-999,"NA",IF(T1_Data!AQ75&lt;1, "&lt;1", IF(T1_Data!AQ75&gt;99, "&gt;99", T1_Data!AQ75))),"-")</f>
        <v>-</v>
      </c>
      <c r="AR77" s="72" t="str">
        <f>IF(ISNUMBER(T1_Data!AR75),IF(T1_Data!AR75=-999,"NA",IF(T1_Data!AR75&lt;1, "&lt;1", IF(T1_Data!AR75&gt;99, "&gt;99", T1_Data!AR75))),"-")</f>
        <v>-</v>
      </c>
      <c r="AS77" s="72" t="str">
        <f>IF(ISNUMBER(T1_Data!AS75),IF(T1_Data!AS75=-999,"NA",IF(T1_Data!AS75&lt;1, "&lt;1", IF(T1_Data!AS75&gt;99, "&gt;99", T1_Data!AS75))),"-")</f>
        <v>-</v>
      </c>
      <c r="AT77" s="72" t="str">
        <f>IF(ISNUMBER(T1_Data!AT75),IF(T1_Data!AT75=-999,"NA",IF(T1_Data!AT75&lt;1, "&lt;1", IF(T1_Data!AT75&gt;99, "&gt;99", T1_Data!AT75))),"-")</f>
        <v>-</v>
      </c>
      <c r="AU77" s="72" t="str">
        <f>IF(ISNUMBER(T1_Data!AU75),IF(T1_Data!AU75=-999,"NA",IF(T1_Data!AU75&lt;1, "&lt;1", IF(T1_Data!AU75&gt;99, "&gt;99", T1_Data!AU75))),"-")</f>
        <v>-</v>
      </c>
      <c r="AV77" s="72" t="str">
        <f>IF(ISNUMBER(T1_Data!AV75),IF(T1_Data!AV75=-999,"NA",IF(T1_Data!AV75&lt;1, "&lt;1", IF(T1_Data!AV75&gt;99, "&gt;99", T1_Data!AV75))),"-")</f>
        <v>-</v>
      </c>
      <c r="AW77" s="72" t="str">
        <f>IF(ISNUMBER(T1_Data!AW75),IF(T1_Data!AW75=-999,"NA",IF(T1_Data!AW75&lt;1, "&lt;1", IF(T1_Data!AW75&gt;99, "&gt;99", T1_Data!AW75))),"-")</f>
        <v>-</v>
      </c>
      <c r="AX77" s="72" t="str">
        <f>IF(ISNUMBER(T1_Data!AX75),IF(T1_Data!AX75=-999,"NA",IF(T1_Data!AX75&lt;1, "&lt;1", IF(T1_Data!AX75&gt;99, "&gt;99", T1_Data!AX75))),"-")</f>
        <v>-</v>
      </c>
      <c r="AY77" s="72" t="str">
        <f>IF(ISNUMBER(T1_Data!AY75),IF(T1_Data!AY75=-999,"NA",IF(T1_Data!AY75&lt;1, "&lt;1", IF(T1_Data!AY75&gt;99, "&gt;99", T1_Data!AY75))),"-")</f>
        <v>-</v>
      </c>
      <c r="AZ77" s="72" t="str">
        <f>IF(ISNUMBER(T1_Data!AZ75),IF(T1_Data!AZ75=-999,"NA",IF(T1_Data!AZ75&lt;1, "&lt;1", IF(T1_Data!AZ75&gt;99, "&gt;99", T1_Data!AZ75))),"-")</f>
        <v>-</v>
      </c>
      <c r="BA77" s="72" t="str">
        <f>IF(ISNUMBER(T1_Data!BA75),IF(T1_Data!BA75=-999,"NA",IF(T1_Data!BA75&lt;1, "&lt;1", IF(T1_Data!BA75&gt;99, "&gt;99", T1_Data!BA75))),"-")</f>
        <v>-</v>
      </c>
      <c r="BB77" s="72" t="str">
        <f>IF(ISNUMBER(T1_Data!BB75),IF(T1_Data!BB75=-999,"NA",IF(T1_Data!BB75&lt;1, "&lt;1", IF(T1_Data!BB75&gt;99, "&gt;99", T1_Data!BB75))),"-")</f>
        <v>-</v>
      </c>
      <c r="BC77" s="72" t="str">
        <f>IF(ISNUMBER(T1_Data!BC75),IF(T1_Data!BC75=-999,"NA",IF(T1_Data!BC75&lt;1, "&lt;1", IF(T1_Data!BC75&gt;99, "&gt;99", T1_Data!BC75))),"-")</f>
        <v>-</v>
      </c>
      <c r="BD77" s="72" t="str">
        <f>IF(ISNUMBER(T1_Data!BD75),IF(T1_Data!BD75=-999,"NA",IF(T1_Data!BD75&lt;1, "&lt;1", IF(T1_Data!BD75&gt;99, "&gt;99", T1_Data!BD75))),"-")</f>
        <v>-</v>
      </c>
      <c r="BE77" s="72" t="str">
        <f>IF(ISNUMBER(T1_Data!BE75),IF(T1_Data!BE75=-999,"NA",IF(T1_Data!BE75&lt;1, "&lt;1", IF(T1_Data!BE75&gt;99, "&gt;99", T1_Data!BE75))),"-")</f>
        <v>-</v>
      </c>
      <c r="BF77" s="72" t="str">
        <f>IF(ISNUMBER(T1_Data!BF75),IF(T1_Data!BF75=-999,"NA",IF(T1_Data!BF75&lt;1, "&lt;1", IF(T1_Data!BF75&gt;99, "&gt;99", T1_Data!BF75))),"-")</f>
        <v>-</v>
      </c>
      <c r="BG77" s="72" t="str">
        <f>IF(ISNUMBER(T1_Data!BG75),IF(T1_Data!BG75=-999,"NA",IF(T1_Data!BG75&lt;1, "&lt;1", IF(T1_Data!BG75&gt;99, "&gt;99", T1_Data!BG75))),"-")</f>
        <v>-</v>
      </c>
      <c r="BH77" s="72" t="str">
        <f>IF(ISNUMBER(T1_Data!BH75),IF(T1_Data!BH75=-999,"NA",IF(T1_Data!BH75&lt;1, "&lt;1", IF(T1_Data!BH75&gt;99, "&gt;99", T1_Data!BH75))),"-")</f>
        <v>-</v>
      </c>
      <c r="BI77" s="72" t="str">
        <f>IF(ISNUMBER(T1_Data!BI75),IF(T1_Data!BI75=-999,"NA",IF(T1_Data!BI75&lt;1, "&lt;1", IF(T1_Data!BI75&gt;99, "&gt;99", T1_Data!BI75))),"-")</f>
        <v>-</v>
      </c>
      <c r="BJ77" s="72" t="str">
        <f>IF(ISNUMBER(T1_Data!BJ75),IF(T1_Data!BJ75=-999,"NA",IF(T1_Data!BJ75&lt;1, "&lt;1", IF(T1_Data!BJ75&gt;99, "&gt;99", T1_Data!BJ75))),"-")</f>
        <v>-</v>
      </c>
      <c r="BK77" s="72" t="str">
        <f>IF(ISNUMBER(T1_Data!BK75),IF(T1_Data!BK75=-999,"NA",IF(T1_Data!BK75&lt;1, "&lt;1", IF(T1_Data!BK75&gt;99, "&gt;99", T1_Data!BK75))),"-")</f>
        <v>-</v>
      </c>
      <c r="BL77" s="72" t="str">
        <f>IF(ISNUMBER(T1_Data!BL75),IF(T1_Data!BL75=-999,"NA",IF(T1_Data!BL75&lt;1, "&lt;1", IF(T1_Data!BL75&gt;99, "&gt;99", T1_Data!BL75))),"-")</f>
        <v>-</v>
      </c>
      <c r="BM77" s="72" t="str">
        <f>IF(ISNUMBER(T1_Data!BM75),IF(T1_Data!BM75=-999,"NA",IF(T1_Data!BM75&lt;1, "&lt;1", IF(T1_Data!BM75&gt;99, "&gt;99", T1_Data!BM75))),"-")</f>
        <v>-</v>
      </c>
      <c r="BN77" s="72" t="str">
        <f>IF(ISNUMBER(T1_Data!BN75),IF(T1_Data!BN75=-999,"NA",IF(T1_Data!BN75&lt;1, "&lt;1", IF(T1_Data!BN75&gt;99, "&gt;99", T1_Data!BN75))),"-")</f>
        <v>-</v>
      </c>
      <c r="BO77" s="72" t="str">
        <f>IF(ISNUMBER(T1_Data!BO75),IF(T1_Data!BO75=-999,"NA",IF(T1_Data!BO75&lt;1, "&lt;1", IF(T1_Data!BO75&gt;99, "&gt;99", T1_Data!BO75))),"-")</f>
        <v>-</v>
      </c>
      <c r="BP77" s="72" t="str">
        <f>IF(ISNUMBER(T1_Data!BP75),IF(T1_Data!BP75=-999,"NA",IF(T1_Data!BP75&lt;1, "&lt;1", IF(T1_Data!BP75&gt;99, "&gt;99", T1_Data!BP75))),"-")</f>
        <v>-</v>
      </c>
      <c r="BQ77" s="72" t="str">
        <f>IF(ISNUMBER(T1_Data!BQ75),IF(T1_Data!BQ75=-999,"NA",IF(T1_Data!BQ75&lt;1, "&lt;1", IF(T1_Data!BQ75&gt;99, "&gt;99", T1_Data!BQ75))),"-")</f>
        <v>-</v>
      </c>
      <c r="BR77" s="72" t="str">
        <f>IF(ISNUMBER(T1_Data!BR75),IF(T1_Data!BR75=-999,"NA",IF(T1_Data!BR75&lt;1, "&lt;1", IF(T1_Data!BR75&gt;99, "&gt;99", T1_Data!BR75))),"-")</f>
        <v>-</v>
      </c>
      <c r="BS77" s="72" t="str">
        <f>IF(ISNUMBER(T1_Data!BS75),IF(T1_Data!BS75=-999,"NA",IF(T1_Data!BS75&lt;1, "&lt;1", IF(T1_Data!BS75&gt;99, "&gt;99", T1_Data!BS75))),"-")</f>
        <v>-</v>
      </c>
      <c r="BT77" s="72" t="str">
        <f>IF(ISNUMBER(T1_Data!BT75),IF(T1_Data!BT75=-999,"NA",IF(T1_Data!BT75&lt;1, "&lt;1", IF(T1_Data!BT75&gt;99, "&gt;99", T1_Data!BT75))),"-")</f>
        <v>-</v>
      </c>
      <c r="BU77" s="72" t="str">
        <f>IF(ISNUMBER(T1_Data!BU75),IF(T1_Data!BU75=-999,"NA",IF(T1_Data!BU75&lt;1, "&lt;1", IF(T1_Data!BU75&gt;99, "&gt;99", T1_Data!BU75))),"-")</f>
        <v>-</v>
      </c>
      <c r="BV77" s="72" t="str">
        <f>IF(ISNUMBER(T1_Data!BV75),IF(T1_Data!BV75=-999,"NA",IF(T1_Data!BV75&lt;1, "&lt;1", IF(T1_Data!BV75&gt;99, "&gt;99", T1_Data!BV75))),"-")</f>
        <v>-</v>
      </c>
      <c r="BW77" s="72" t="str">
        <f>IF(ISNUMBER(T1_Data!BW75),IF(T1_Data!BW75=-999,"NA",IF(T1_Data!BW75&lt;1, "&lt;1", IF(T1_Data!BW75&gt;99, "&gt;99", T1_Data!BW75))),"-")</f>
        <v>-</v>
      </c>
      <c r="BX77" s="72" t="str">
        <f>IF(ISNUMBER(T1_Data!BX75),IF(T1_Data!BX75=-999,"NA",IF(T1_Data!BX75&lt;1, "&lt;1", IF(T1_Data!BX75&gt;99, "&gt;99", T1_Data!BX75))),"-")</f>
        <v>-</v>
      </c>
      <c r="BY77" s="72" t="str">
        <f>IF(ISNUMBER(T1_Data!BY75),IF(T1_Data!BY75=-999,"NA",IF(T1_Data!BY75&lt;1, "&lt;1", IF(T1_Data!BY75&gt;99, "&gt;99", T1_Data!BY75))),"-")</f>
        <v>-</v>
      </c>
      <c r="BZ77" s="72" t="str">
        <f>IF(ISNUMBER(T1_Data!BZ75),IF(T1_Data!BZ75=-999,"NA",IF(T1_Data!BZ75&lt;1, "&lt;1", IF(T1_Data!BZ75&gt;99, "&gt;99", T1_Data!BZ75))),"-")</f>
        <v>-</v>
      </c>
      <c r="CA77" s="72" t="str">
        <f>IF(ISNUMBER(T1_Data!CA75),IF(T1_Data!CA75=-999,"NA",IF(T1_Data!CA75&lt;1, "&lt;1", IF(T1_Data!CA75&gt;99, "&gt;99", T1_Data!CA75))),"-")</f>
        <v>-</v>
      </c>
      <c r="CB77" s="72" t="str">
        <f>IF(ISNUMBER(T1_Data!CB75),IF(T1_Data!CB75=-999,"NA",IF(T1_Data!CB75&lt;1, "&lt;1", IF(T1_Data!CB75&gt;99, "&gt;99", T1_Data!CB75))),"-")</f>
        <v>-</v>
      </c>
      <c r="CC77" s="72" t="str">
        <f>IF(ISNUMBER(T1_Data!CC75),IF(T1_Data!CC75=-999,"NA",IF(T1_Data!CC75&lt;1, "&lt;1", IF(T1_Data!CC75&gt;99, "&gt;99", T1_Data!CC75))),"-")</f>
        <v>-</v>
      </c>
      <c r="CD77" s="72" t="str">
        <f>IF(ISNUMBER(T1_Data!CD75),IF(T1_Data!CD75=-999,"NA",IF(T1_Data!CD75&lt;1, "&lt;1", IF(T1_Data!CD75&gt;99, "&gt;99", T1_Data!CD75))),"-")</f>
        <v>-</v>
      </c>
      <c r="CE77" s="72" t="str">
        <f>IF(ISNUMBER(T1_Data!CE75),IF(T1_Data!CE75=-999,"NA",IF(T1_Data!CE75&lt;1, "&lt;1", IF(T1_Data!CE75&gt;99, "&gt;99", T1_Data!CE75))),"-")</f>
        <v>-</v>
      </c>
      <c r="CF77" s="72" t="str">
        <f>IF(ISNUMBER(T1_Data!CF75),IF(T1_Data!CF75=-999,"NA",IF(T1_Data!CF75&lt;1, "&lt;1", IF(T1_Data!CF75&gt;99, "&gt;99", T1_Data!CF75))),"-")</f>
        <v>-</v>
      </c>
      <c r="CG77" s="72" t="str">
        <f>IF(ISNUMBER(T1_Data!CG75),IF(T1_Data!CG75=-999,"NA",IF(T1_Data!CG75&lt;1, "&lt;1", IF(T1_Data!CG75&gt;99, "&gt;99", T1_Data!CG75))),"-")</f>
        <v>-</v>
      </c>
      <c r="CH77" s="72" t="str">
        <f>IF(ISNUMBER(T1_Data!CH75),IF(T1_Data!CH75=-999,"NA",IF(T1_Data!CH75&lt;1, "&lt;1", IF(T1_Data!CH75&gt;99, "&gt;99", T1_Data!CH75))),"-")</f>
        <v>-</v>
      </c>
      <c r="CI77" s="72" t="str">
        <f>IF(ISNUMBER(T1_Data!CI75),IF(T1_Data!CI75=-999,"NA",IF(T1_Data!CI75&lt;1, "&lt;1", IF(T1_Data!CI75&gt;99, "&gt;99", T1_Data!CI75))),"-")</f>
        <v>-</v>
      </c>
      <c r="CJ77" s="72" t="str">
        <f>IF(ISNUMBER(T1_Data!CJ75),IF(T1_Data!CJ75=-999,"NA",IF(T1_Data!CJ75&lt;1, "&lt;1", IF(T1_Data!CJ75&gt;99, "&gt;99", T1_Data!CJ75))),"-")</f>
        <v>-</v>
      </c>
      <c r="CK77" s="72" t="str">
        <f>IF(ISNUMBER(T1_Data!CK75),IF(T1_Data!CK75=-999,"NA",IF(T1_Data!CK75&lt;1, "&lt;1", IF(T1_Data!CK75&gt;99, "&gt;99", T1_Data!CK75))),"-")</f>
        <v>-</v>
      </c>
      <c r="CL77" s="72" t="str">
        <f>IF(ISNUMBER(T1_Data!CL75),IF(T1_Data!CL75=-999,"NA",IF(T1_Data!CL75&lt;1, "&lt;1", IF(T1_Data!CL75&gt;99, "&gt;99", T1_Data!CL75))),"-")</f>
        <v>-</v>
      </c>
      <c r="CM77" s="72" t="str">
        <f>IF(ISNUMBER(T1_Data!CM75),IF(T1_Data!CM75=-999,"NA",IF(T1_Data!CM75&lt;1, "&lt;1", IF(T1_Data!CM75&gt;99, "&gt;99", T1_Data!CM75))),"-")</f>
        <v>-</v>
      </c>
      <c r="CN77" s="72" t="str">
        <f>IF(ISNUMBER(T1_Data!CN75),IF(T1_Data!CN75=-999,"NA",IF(T1_Data!CN75&lt;1, "&lt;1", IF(T1_Data!CN75&gt;99, "&gt;99", T1_Data!CN75))),"-")</f>
        <v>-</v>
      </c>
      <c r="CO77" s="72" t="str">
        <f>IF(ISNUMBER(T1_Data!CO75),IF(T1_Data!CO75=-999,"NA",IF(T1_Data!CO75&lt;1, "&lt;1", IF(T1_Data!CO75&gt;99, "&gt;99", T1_Data!CO75))),"-")</f>
        <v>-</v>
      </c>
      <c r="CP77" s="72" t="str">
        <f>IF(ISNUMBER(T1_Data!CP75),IF(T1_Data!CP75=-999,"NA",IF(T1_Data!CP75&lt;1, "&lt;1", IF(T1_Data!CP75&gt;99, "&gt;99", T1_Data!CP75))),"-")</f>
        <v>-</v>
      </c>
      <c r="CQ77" s="72" t="str">
        <f>IF(ISNUMBER(T1_Data!CQ75),IF(T1_Data!CQ75=-999,"NA",IF(T1_Data!CQ75&lt;1, "&lt;1", IF(T1_Data!CQ75&gt;99, "&gt;99", T1_Data!CQ75))),"-")</f>
        <v>-</v>
      </c>
      <c r="CR77" s="72" t="str">
        <f>IF(ISNUMBER(T1_Data!CR75),IF(T1_Data!CR75=-999,"NA",IF(T1_Data!CR75&lt;1, "&lt;1", IF(T1_Data!CR75&gt;99, "&gt;99", T1_Data!CR75))),"-")</f>
        <v>-</v>
      </c>
      <c r="CS77" s="72" t="str">
        <f>IF(ISNUMBER(T1_Data!CS75),IF(T1_Data!CS75=-999,"NA",IF(T1_Data!CS75&lt;1, "&lt;1", IF(T1_Data!CS75&gt;99, "&gt;99", T1_Data!CS75))),"-")</f>
        <v>-</v>
      </c>
      <c r="CT77" s="72" t="str">
        <f>IF(ISNUMBER(T1_Data!CT75),IF(T1_Data!CT75=-999,"NA",IF(T1_Data!CT75&lt;1, "&lt;1", IF(T1_Data!CT75&gt;99, "&gt;99", T1_Data!CT75))),"-")</f>
        <v>-</v>
      </c>
      <c r="CU77" s="72" t="str">
        <f>IF(ISNUMBER(T1_Data!CU75),IF(T1_Data!CU75=-999,"NA",IF(T1_Data!CU75&lt;1, "&lt;1", IF(T1_Data!CU75&gt;99, "&gt;99", T1_Data!CU75))),"-")</f>
        <v>-</v>
      </c>
      <c r="CV77" s="72" t="str">
        <f>IF(ISNUMBER(T1_Data!CV75),IF(T1_Data!CV75=-999,"NA",IF(T1_Data!CV75&lt;1, "&lt;1", IF(T1_Data!CV75&gt;99, "&gt;99", T1_Data!CV75))),"-")</f>
        <v>-</v>
      </c>
      <c r="CW77" s="72" t="str">
        <f>IF(ISNUMBER(T1_Data!CW75),IF(T1_Data!CW75=-999,"NA",IF(T1_Data!CW75&lt;1, "&lt;1", IF(T1_Data!CW75&gt;99, "&gt;99", T1_Data!CW75))),"-")</f>
        <v>-</v>
      </c>
      <c r="CX77" s="72" t="str">
        <f>IF(ISNUMBER(T1_Data!CX75),IF(T1_Data!CX75=-999,"NA",IF(T1_Data!CX75&lt;1, "&lt;1", IF(T1_Data!CX75&gt;99, "&gt;99", T1_Data!CX75))),"-")</f>
        <v>-</v>
      </c>
      <c r="CY77" s="72" t="str">
        <f>IF(ISNUMBER(T1_Data!CY75),IF(T1_Data!CY75=-999,"NA",IF(T1_Data!CY75&lt;1, "&lt;1", IF(T1_Data!CY75&gt;99, "&gt;99", T1_Data!CY75))),"-")</f>
        <v>-</v>
      </c>
      <c r="CZ77" s="72" t="str">
        <f>IF(ISNUMBER(T1_Data!CZ75),IF(T1_Data!CZ75=-999,"NA",IF(T1_Data!CZ75&lt;1, "&lt;1", IF(T1_Data!CZ75&gt;99, "&gt;99", T1_Data!CZ75))),"-")</f>
        <v>-</v>
      </c>
      <c r="DA77" s="72" t="str">
        <f>IF(ISNUMBER(T1_Data!DA75),IF(T1_Data!DA75=-999,"NA",IF(T1_Data!DA75&lt;1, "&lt;1", IF(T1_Data!DA75&gt;99, "&gt;99", T1_Data!DA75))),"-")</f>
        <v>-</v>
      </c>
      <c r="DB77" s="72" t="str">
        <f>IF(ISNUMBER(T1_Data!DB75),IF(T1_Data!DB75=-999,"NA",IF(T1_Data!DB75&lt;1, "&lt;1", IF(T1_Data!DB75&gt;99, "&gt;99", T1_Data!DB75))),"-")</f>
        <v>-</v>
      </c>
      <c r="DC77" s="72" t="str">
        <f>IF(ISNUMBER(T1_Data!DC75),IF(T1_Data!DC75=-999,"NA",IF(T1_Data!DC75&lt;1, "&lt;1", IF(T1_Data!DC75&gt;99, "&gt;99", T1_Data!DC75))),"-")</f>
        <v>-</v>
      </c>
      <c r="DD77" s="72" t="str">
        <f>IF(ISNUMBER(T1_Data!DD75),IF(T1_Data!DD75=-999,"NA",IF(T1_Data!DD75&lt;1, "&lt;1", IF(T1_Data!DD75&gt;99, "&gt;99", T1_Data!DD75))),"-")</f>
        <v>-</v>
      </c>
      <c r="DE77" s="72" t="str">
        <f>IF(ISNUMBER(T1_Data!DE75),IF(T1_Data!DE75=-999,"NA",IF(T1_Data!DE75&lt;1, "&lt;1", IF(T1_Data!DE75&gt;99, "&gt;99", T1_Data!DE75))),"-")</f>
        <v>-</v>
      </c>
      <c r="DF77" s="72" t="str">
        <f>IF(ISNUMBER(T1_Data!DF75),IF(T1_Data!DF75=-999,"NA",IF(T1_Data!DF75&lt;1, "&lt;1", IF(T1_Data!DF75&gt;99, "&gt;99", T1_Data!DF75))),"-")</f>
        <v>-</v>
      </c>
      <c r="DG77" s="72" t="str">
        <f>IF(ISNUMBER(T1_Data!DG75),IF(T1_Data!DG75=-999,"NA",IF(T1_Data!DG75&lt;1, "&lt;1", IF(T1_Data!DG75&gt;99, "&gt;99", T1_Data!DG75))),"-")</f>
        <v>-</v>
      </c>
      <c r="DH77" s="72" t="str">
        <f>IF(ISNUMBER(T1_Data!DH75),IF(T1_Data!DH75=-999,"NA",IF(T1_Data!DH75&lt;1, "&lt;1", IF(T1_Data!DH75&gt;99, "&gt;99", T1_Data!DH75))),"-")</f>
        <v>-</v>
      </c>
      <c r="DI77" s="72" t="str">
        <f>IF(ISNUMBER(T1_Data!DI75),IF(T1_Data!DI75=-999,"NA",IF(T1_Data!DI75&lt;1, "&lt;1", IF(T1_Data!DI75&gt;99, "&gt;99", T1_Data!DI75))),"-")</f>
        <v>-</v>
      </c>
      <c r="DJ77" s="72" t="str">
        <f>IF(ISNUMBER(T1_Data!DJ75),IF(T1_Data!DJ75=-999,"NA",IF(T1_Data!DJ75&lt;1, "&lt;1", IF(T1_Data!DJ75&gt;99, "&gt;99", T1_Data!DJ75))),"-")</f>
        <v>-</v>
      </c>
      <c r="DK77" s="72" t="str">
        <f>IF(ISNUMBER(T1_Data!DK75),IF(T1_Data!DK75=-999,"NA",IF(T1_Data!DK75&lt;1, "&lt;1", IF(T1_Data!DK75&gt;99, "&gt;99", T1_Data!DK75))),"-")</f>
        <v>-</v>
      </c>
      <c r="DL77" s="72" t="str">
        <f>IF(ISNUMBER(T1_Data!DL75),IF(T1_Data!DL75=-999,"NA",IF(T1_Data!DL75&lt;1, "&lt;1", IF(T1_Data!DL75&gt;99, "&gt;99", T1_Data!DL75))),"-")</f>
        <v>-</v>
      </c>
      <c r="DM77" s="72" t="str">
        <f>IF(ISNUMBER(T1_Data!DM75),IF(T1_Data!DM75=-999,"NA",IF(T1_Data!DM75&lt;1, "&lt;1", IF(T1_Data!DM75&gt;99, "&gt;99", T1_Data!DM75))),"-")</f>
        <v>-</v>
      </c>
      <c r="DN77" s="72" t="str">
        <f>IF(ISNUMBER(T1_Data!DN75),IF(T1_Data!DN75=-999,"NA",IF(T1_Data!DN75&lt;1, "&lt;1", IF(T1_Data!DN75&gt;99, "&gt;99", T1_Data!DN75))),"-")</f>
        <v>-</v>
      </c>
      <c r="DO77" s="72" t="str">
        <f>IF(ISNUMBER(T1_Data!DO75),IF(T1_Data!DO75=-999,"NA",IF(T1_Data!DO75&lt;1, "&lt;1", IF(T1_Data!DO75&gt;99, "&gt;99", T1_Data!DO75))),"-")</f>
        <v>-</v>
      </c>
      <c r="DP77" s="72" t="str">
        <f>IF(ISNUMBER(T1_Data!DP75),IF(T1_Data!DP75=-999,"NA",IF(T1_Data!DP75&lt;1, "&lt;1", IF(T1_Data!DP75&gt;99, "&gt;99", T1_Data!DP75))),"-")</f>
        <v>-</v>
      </c>
      <c r="DQ77" s="72" t="str">
        <f>IF(ISNUMBER(T1_Data!DQ75),IF(T1_Data!DQ75=-999,"NA",IF(T1_Data!DQ75&lt;1, "&lt;1", IF(T1_Data!DQ75&gt;99, "&gt;99", T1_Data!DQ75))),"-")</f>
        <v>-</v>
      </c>
      <c r="DR77" s="72" t="str">
        <f>IF(ISNUMBER(T1_Data!DR75),IF(T1_Data!DR75=-999,"NA",IF(T1_Data!DR75&lt;1, "&lt;1", IF(T1_Data!DR75&gt;99, "&gt;99", T1_Data!DR75))),"-")</f>
        <v>-</v>
      </c>
      <c r="DS77" s="72" t="str">
        <f>IF(ISNUMBER(T1_Data!DS75),IF(T1_Data!DS75=-999,"NA",IF(T1_Data!DS75&lt;1, "&lt;1", IF(T1_Data!DS75&gt;99, "&gt;99", T1_Data!DS75))),"-")</f>
        <v>-</v>
      </c>
      <c r="DT77" s="72" t="str">
        <f>IF(ISNUMBER(T1_Data!DT75),IF(T1_Data!DT75=-999,"NA",IF(T1_Data!DT75&lt;1, "&lt;1", IF(T1_Data!DT75&gt;99, "&gt;99", T1_Data!DT75))),"-")</f>
        <v>-</v>
      </c>
      <c r="DU77" s="72" t="str">
        <f>IF(ISNUMBER(T1_Data!DU75),IF(T1_Data!DU75=-999,"NA",IF(T1_Data!DU75&lt;1, "&lt;1", IF(T1_Data!DU75&gt;99, "&gt;99", T1_Data!DU75))),"-")</f>
        <v>-</v>
      </c>
      <c r="DV77" s="72" t="str">
        <f>IF(ISNUMBER(T1_Data!DV75),IF(T1_Data!DV75=-999,"NA",IF(T1_Data!DV75&lt;1, "&lt;1", IF(T1_Data!DV75&gt;99, "&gt;99", T1_Data!DV75))),"-")</f>
        <v>-</v>
      </c>
      <c r="DW77" s="72" t="str">
        <f>IF(ISNUMBER(T1_Data!DW75),IF(T1_Data!DW75=-999,"NA",IF(T1_Data!DW75&lt;1, "&lt;1", IF(T1_Data!DW75&gt;99, "&gt;99", T1_Data!DW75))),"-")</f>
        <v>-</v>
      </c>
      <c r="DX77" s="72" t="str">
        <f>IF(ISNUMBER(T1_Data!DX75),IF(T1_Data!DX75=-999,"NA",IF(T1_Data!DX75&lt;1, "&lt;1", IF(T1_Data!DX75&gt;99, "&gt;99", T1_Data!DX75))),"-")</f>
        <v>-</v>
      </c>
      <c r="DY77" s="72" t="str">
        <f>IF(ISNUMBER(T1_Data!DY75),IF(T1_Data!DY75=-999,"NA",IF(T1_Data!DY75&lt;1, "&lt;1", IF(T1_Data!DY75&gt;99, "&gt;99", T1_Data!DY75))),"-")</f>
        <v>-</v>
      </c>
      <c r="DZ77" s="72" t="str">
        <f>IF(ISNUMBER(T1_Data!DZ75),IF(T1_Data!DZ75=-999,"NA",IF(T1_Data!DZ75&lt;1, "&lt;1", IF(T1_Data!DZ75&gt;99, "&gt;99", T1_Data!DZ75))),"-")</f>
        <v>-</v>
      </c>
      <c r="EA77" s="72" t="str">
        <f>IF(ISNUMBER(T1_Data!EA75),IF(T1_Data!EA75=-999,"NA",IF(T1_Data!EA75&lt;1, "&lt;1", IF(T1_Data!EA75&gt;99, "&gt;99", T1_Data!EA75))),"-")</f>
        <v>-</v>
      </c>
      <c r="EB77" s="72" t="str">
        <f>IF(ISNUMBER(T1_Data!EB75),IF(T1_Data!EB75=-999,"NA",IF(T1_Data!EB75&lt;1, "&lt;1", IF(T1_Data!EB75&gt;99, "&gt;99", T1_Data!EB75))),"-")</f>
        <v>-</v>
      </c>
      <c r="EC77" s="72" t="str">
        <f>IF(ISNUMBER(T1_Data!EC75),IF(T1_Data!EC75=-999,"NA",IF(T1_Data!EC75&lt;1, "&lt;1", IF(T1_Data!EC75&gt;99, "&gt;99", T1_Data!EC75))),"-")</f>
        <v>-</v>
      </c>
      <c r="ED77" s="72" t="str">
        <f>IF(ISNUMBER(T1_Data!ED75),IF(T1_Data!ED75=-999,"NA",IF(T1_Data!ED75&lt;1, "&lt;1", IF(T1_Data!ED75&gt;99, "&gt;99", T1_Data!ED75))),"-")</f>
        <v>-</v>
      </c>
      <c r="EE77" s="72" t="str">
        <f>IF(ISNUMBER(T1_Data!EE75),IF(T1_Data!EE75=-999,"NA",IF(T1_Data!EE75&lt;1, "&lt;1", IF(T1_Data!EE75&gt;99, "&gt;99", T1_Data!EE75))),"-")</f>
        <v>-</v>
      </c>
      <c r="EF77" s="72" t="str">
        <f>IF(ISNUMBER(T1_Data!EF75),IF(T1_Data!EF75=-999,"NA",IF(T1_Data!EF75&lt;1, "&lt;1", IF(T1_Data!EF75&gt;99, "&gt;99", T1_Data!EF75))),"-")</f>
        <v>-</v>
      </c>
      <c r="EG77" s="72" t="str">
        <f>IF(ISNUMBER(T1_Data!EG75),IF(T1_Data!EG75=-999,"NA",IF(T1_Data!EG75&lt;1, "&lt;1", IF(T1_Data!EG75&gt;99, "&gt;99", T1_Data!EG75))),"-")</f>
        <v>-</v>
      </c>
      <c r="EH77" s="72" t="str">
        <f>IF(ISNUMBER(T1_Data!EH75),IF(T1_Data!EH75=-999,"NA",IF(T1_Data!EH75&lt;1, "&lt;1", IF(T1_Data!EH75&gt;99, "&gt;99", T1_Data!EH75))),"-")</f>
        <v>-</v>
      </c>
      <c r="EI77" s="72" t="str">
        <f>IF(ISNUMBER(T1_Data!EI75),IF(T1_Data!EI75=-999,"NA",IF(T1_Data!EI75&lt;1, "&lt;1", IF(T1_Data!EI75&gt;99, "&gt;99", T1_Data!EI75))),"-")</f>
        <v>-</v>
      </c>
      <c r="EJ77" s="72" t="str">
        <f>IF(ISNUMBER(T1_Data!EJ75),IF(T1_Data!EJ75=-999,"NA",IF(T1_Data!EJ75&lt;1, "&lt;1", IF(T1_Data!EJ75&gt;99, "&gt;99", T1_Data!EJ75))),"-")</f>
        <v>-</v>
      </c>
      <c r="EK77" s="72" t="str">
        <f>IF(ISNUMBER(T1_Data!EK75),IF(T1_Data!EK75=-999,"NA",IF(T1_Data!EK75&lt;1, "&lt;1", IF(T1_Data!EK75&gt;99, "&gt;99", T1_Data!EK75))),"-")</f>
        <v>-</v>
      </c>
      <c r="EL77" s="72" t="str">
        <f>IF(ISNUMBER(T1_Data!EL75),IF(T1_Data!EL75=-999,"NA",IF(T1_Data!EL75&lt;1, "&lt;1", IF(T1_Data!EL75&gt;99, "&gt;99", T1_Data!EL75))),"-")</f>
        <v>-</v>
      </c>
      <c r="EM77" s="72" t="str">
        <f>IF(ISNUMBER(T1_Data!EM75),IF(T1_Data!EM75=-999,"NA",IF(T1_Data!EM75&lt;1, "&lt;1", IF(T1_Data!EM75&gt;99, "&gt;99", T1_Data!EM75))),"-")</f>
        <v>-</v>
      </c>
      <c r="EN77" s="72" t="str">
        <f>IF(ISNUMBER(T1_Data!EN75),IF(T1_Data!EN75=-999,"NA",IF(T1_Data!EN75&lt;1, "&lt;1", IF(T1_Data!EN75&gt;99, "&gt;99", T1_Data!EN75))),"-")</f>
        <v>-</v>
      </c>
      <c r="EO77" s="72" t="str">
        <f>IF(ISNUMBER(T1_Data!EO75),IF(T1_Data!EO75=-999,"NA",IF(T1_Data!EO75&lt;1, "&lt;1", IF(T1_Data!EO75&gt;99, "&gt;99", T1_Data!EO75))),"-")</f>
        <v>-</v>
      </c>
      <c r="EP77" s="72" t="str">
        <f>IF(ISNUMBER(T1_Data!EP75),IF(T1_Data!EP75=-999,"NA",IF(T1_Data!EP75&lt;1, "&lt;1", IF(T1_Data!EP75&gt;99, "&gt;99", T1_Data!EP75))),"-")</f>
        <v>-</v>
      </c>
      <c r="EQ77" s="72" t="str">
        <f>IF(ISNUMBER(T1_Data!EQ75),IF(T1_Data!EQ75=-999,"NA",IF(T1_Data!EQ75&lt;1, "&lt;1", IF(T1_Data!EQ75&gt;99, "&gt;99", T1_Data!EQ75))),"-")</f>
        <v>-</v>
      </c>
      <c r="ER77" s="72" t="str">
        <f>IF(ISNUMBER(T1_Data!ER75),IF(T1_Data!ER75=-999,"NA",IF(T1_Data!ER75&lt;1, "&lt;1", IF(T1_Data!ER75&gt;99, "&gt;99", T1_Data!ER75))),"-")</f>
        <v>-</v>
      </c>
      <c r="ES77" s="72" t="str">
        <f>IF(ISNUMBER(T1_Data!ES75),IF(T1_Data!ES75=-999,"NA",IF(T1_Data!ES75&lt;1, "&lt;1", IF(T1_Data!ES75&gt;99, "&gt;99", T1_Data!ES75))),"-")</f>
        <v>-</v>
      </c>
      <c r="ET77" s="72" t="str">
        <f>IF(ISNUMBER(T1_Data!ET75),IF(T1_Data!ET75=-999,"NA",IF(T1_Data!ET75&lt;1, "&lt;1", IF(T1_Data!ET75&gt;99, "&gt;99", T1_Data!ET75))),"-")</f>
        <v>-</v>
      </c>
      <c r="EU77" s="72" t="str">
        <f>IF(ISNUMBER(T1_Data!EU75),IF(T1_Data!EU75=-999,"NA",IF(T1_Data!EU75&lt;1, "&lt;1", IF(T1_Data!EU75&gt;99, "&gt;99", T1_Data!EU75))),"-")</f>
        <v>-</v>
      </c>
      <c r="EV77" s="72" t="str">
        <f>IF(ISNUMBER(T1_Data!EV75),IF(T1_Data!EV75=-999,"NA",IF(T1_Data!EV75&lt;1, "&lt;1", IF(T1_Data!EV75&gt;99, "&gt;99", T1_Data!EV75))),"-")</f>
        <v>-</v>
      </c>
      <c r="EW77" s="72" t="str">
        <f>IF(ISNUMBER(T1_Data!EW75),IF(T1_Data!EW75=-999,"NA",IF(T1_Data!EW75&lt;1, "&lt;1", IF(T1_Data!EW75&gt;99, "&gt;99", T1_Data!EW75))),"-")</f>
        <v>-</v>
      </c>
      <c r="EX77" s="72" t="str">
        <f>IF(ISNUMBER(T1_Data!EX75),IF(T1_Data!EX75=-999,"NA",IF(T1_Data!EX75&lt;1, "&lt;1", IF(T1_Data!EX75&gt;99, "&gt;99", T1_Data!EX75))),"-")</f>
        <v>-</v>
      </c>
      <c r="EY77" s="72" t="str">
        <f>IF(ISNUMBER(T1_Data!EY75),IF(T1_Data!EY75=-999,"NA",IF(T1_Data!EY75&lt;1, "&lt;1", IF(T1_Data!EY75&gt;99, "&gt;99", T1_Data!EY75))),"-")</f>
        <v>-</v>
      </c>
      <c r="EZ77" s="72" t="str">
        <f>IF(ISNUMBER(T1_Data!EZ75),IF(T1_Data!EZ75=-999,"NA",IF(T1_Data!EZ75&lt;1, "&lt;1", IF(T1_Data!EZ75&gt;99, "&gt;99", T1_Data!EZ75))),"-")</f>
        <v>-</v>
      </c>
      <c r="FA77" s="72" t="str">
        <f>IF(ISNUMBER(T1_Data!FA75),IF(T1_Data!FA75=-999,"NA",IF(T1_Data!FA75&lt;1, "&lt;1", IF(T1_Data!FA75&gt;99, "&gt;99", T1_Data!FA75))),"-")</f>
        <v>-</v>
      </c>
      <c r="FB77" s="72" t="str">
        <f>IF(ISNUMBER(T1_Data!FB75),IF(T1_Data!FB75=-999,"NA",IF(T1_Data!FB75&lt;1, "&lt;1", IF(T1_Data!FB75&gt;99, "&gt;99", T1_Data!FB75))),"-")</f>
        <v>-</v>
      </c>
      <c r="FC77" s="72" t="str">
        <f>IF(ISNUMBER(T1_Data!FC75),IF(T1_Data!FC75=-999,"NA",IF(T1_Data!FC75&lt;1, "&lt;1", IF(T1_Data!FC75&gt;99, "&gt;99", T1_Data!FC75))),"-")</f>
        <v>-</v>
      </c>
      <c r="FD77" s="72" t="str">
        <f>IF(ISNUMBER(T1_Data!FD75),IF(T1_Data!FD75=-999,"NA",IF(T1_Data!FD75&lt;1, "&lt;1", IF(T1_Data!FD75&gt;99, "&gt;99", T1_Data!FD75))),"-")</f>
        <v>-</v>
      </c>
      <c r="FE77" s="72" t="str">
        <f>IF(ISNUMBER(T1_Data!FE75),IF(T1_Data!FE75=-999,"NA",IF(T1_Data!FE75&lt;1, "&lt;1", IF(T1_Data!FE75&gt;99, "&gt;99", T1_Data!FE75))),"-")</f>
        <v>-</v>
      </c>
      <c r="FF77" s="72" t="str">
        <f>IF(ISNUMBER(T1_Data!FF75),IF(T1_Data!FF75=-999,"NA",IF(T1_Data!FF75&lt;1, "&lt;1", IF(T1_Data!FF75&gt;99, "&gt;99", T1_Data!FF75))),"-")</f>
        <v>-</v>
      </c>
      <c r="FG77" s="72" t="str">
        <f>IF(ISNUMBER(T1_Data!FG75),IF(T1_Data!FG75=-999,"NA",IF(T1_Data!FG75&lt;1, "&lt;1", IF(T1_Data!FG75&gt;99, "&gt;99", T1_Data!FG75))),"-")</f>
        <v>-</v>
      </c>
      <c r="FH77" s="72" t="str">
        <f>IF(ISNUMBER(T1_Data!FH75),IF(T1_Data!FH75=-999,"NA",IF(T1_Data!FH75&lt;1, "&lt;1", IF(T1_Data!FH75&gt;99, "&gt;99", T1_Data!FH75))),"-")</f>
        <v>-</v>
      </c>
      <c r="FI77" s="72" t="str">
        <f>IF(ISNUMBER(T1_Data!FI75),IF(T1_Data!FI75=-999,"NA",IF(T1_Data!FI75&lt;1, "&lt;1", IF(T1_Data!FI75&gt;99, "&gt;99", T1_Data!FI75))),"-")</f>
        <v>-</v>
      </c>
      <c r="FJ77" s="72" t="str">
        <f>IF(ISNUMBER(T1_Data!FJ75),IF(T1_Data!FJ75=-999,"NA",IF(T1_Data!FJ75&lt;1, "&lt;1", IF(T1_Data!FJ75&gt;99, "&gt;99", T1_Data!FJ75))),"-")</f>
        <v>-</v>
      </c>
      <c r="FK77" s="72" t="str">
        <f>IF(ISNUMBER(T1_Data!FK75),IF(T1_Data!FK75=-999,"NA",IF(T1_Data!FK75&lt;1, "&lt;1", IF(T1_Data!FK75&gt;99, "&gt;99", T1_Data!FK75))),"-")</f>
        <v>-</v>
      </c>
      <c r="FL77" s="72" t="str">
        <f>IF(ISNUMBER(T1_Data!FL75),IF(T1_Data!FL75=-999,"NA",IF(T1_Data!FL75&lt;1, "&lt;1", IF(T1_Data!FL75&gt;99, "&gt;99", T1_Data!FL75))),"-")</f>
        <v>-</v>
      </c>
      <c r="FM77" s="72" t="str">
        <f>IF(ISNUMBER(T1_Data!FM75),IF(T1_Data!FM75=-999,"NA",IF(T1_Data!FM75&lt;1, "&lt;1", IF(T1_Data!FM75&gt;99, "&gt;99", T1_Data!FM75))),"-")</f>
        <v>-</v>
      </c>
      <c r="FN77" s="72" t="str">
        <f>IF(ISNUMBER(T1_Data!FN75),IF(T1_Data!FN75=-999,"NA",IF(T1_Data!FN75&lt;1, "&lt;1", IF(T1_Data!FN75&gt;99, "&gt;99", T1_Data!FN75))),"-")</f>
        <v>-</v>
      </c>
      <c r="FO77" s="72" t="str">
        <f>IF(ISNUMBER(T1_Data!FO75),IF(T1_Data!FO75=-999,"NA",IF(T1_Data!FO75&lt;1, "&lt;1", IF(T1_Data!FO75&gt;99, "&gt;99", T1_Data!FO75))),"-")</f>
        <v>-</v>
      </c>
      <c r="FP77" s="72" t="str">
        <f>IF(ISNUMBER(T1_Data!FP75),IF(T1_Data!FP75=-999,"NA",IF(T1_Data!FP75&lt;1, "&lt;1", IF(T1_Data!FP75&gt;99, "&gt;99", T1_Data!FP75))),"-")</f>
        <v>-</v>
      </c>
      <c r="FQ77" s="72" t="str">
        <f>IF(ISNUMBER(T1_Data!FQ75),IF(T1_Data!FQ75=-999,"NA",IF(T1_Data!FQ75&lt;1, "&lt;1", IF(T1_Data!FQ75&gt;99, "&gt;99", T1_Data!FQ75))),"-")</f>
        <v>-</v>
      </c>
      <c r="FR77" s="72" t="str">
        <f>IF(ISNUMBER(T1_Data!FR75),IF(T1_Data!FR75=-999,"NA",IF(T1_Data!FR75&lt;1, "&lt;1", IF(T1_Data!FR75&gt;99, "&gt;99", T1_Data!FR75))),"-")</f>
        <v>-</v>
      </c>
      <c r="FS77" s="72" t="str">
        <f>IF(ISNUMBER(T1_Data!FS75),IF(T1_Data!FS75=-999,"NA",IF(T1_Data!FS75&lt;1, "&lt;1", IF(T1_Data!FS75&gt;99, "&gt;99", T1_Data!FS75))),"-")</f>
        <v>-</v>
      </c>
      <c r="FT77" s="72" t="str">
        <f>IF(ISNUMBER(T1_Data!FT75),IF(T1_Data!FT75=-999,"NA",IF(T1_Data!FT75&lt;1, "&lt;1", IF(T1_Data!FT75&gt;99, "&gt;99", T1_Data!FT75))),"-")</f>
        <v>-</v>
      </c>
      <c r="FU77" s="72" t="str">
        <f>IF(ISNUMBER(T1_Data!FU75),IF(T1_Data!FU75=-999,"NA",IF(T1_Data!FU75&lt;1, "&lt;1", IF(T1_Data!FU75&gt;99, "&gt;99", T1_Data!FU75))),"-")</f>
        <v>-</v>
      </c>
      <c r="FV77" s="72" t="str">
        <f>IF(ISNUMBER(T1_Data!FV75),IF(T1_Data!FV75=-999,"NA",IF(T1_Data!FV75&lt;1, "&lt;1", IF(T1_Data!FV75&gt;99, "&gt;99", T1_Data!FV75))),"-")</f>
        <v>-</v>
      </c>
      <c r="FW77" s="72" t="str">
        <f>IF(ISNUMBER(T1_Data!FW75),IF(T1_Data!FW75=-999,"NA",IF(T1_Data!FW75&lt;1, "&lt;1", IF(T1_Data!FW75&gt;99, "&gt;99", T1_Data!FW75))),"-")</f>
        <v>-</v>
      </c>
      <c r="FX77" s="71" t="str">
        <f>IF(ISBLANK(T1_Data!FX75), "", T1_Data!FX75)</f>
        <v/>
      </c>
    </row>
    <row r="78" spans="1:180" x14ac:dyDescent="0.25">
      <c r="A78" s="71" t="str">
        <f>IF(ISBLANK(T1_Data!A76), "", T1_Data!A76)</f>
        <v/>
      </c>
      <c r="B78" s="72" t="str">
        <f>IF(ISNUMBER(T1_Data!B76), T1_Data!B76,"-")</f>
        <v>-</v>
      </c>
      <c r="C78" s="72" t="str">
        <f>IF(ISNUMBER(T1_Data!C76),IF(T1_Data!C76=-999,"NA",IF(T1_Data!C76&lt;1, "&lt;1", IF(T1_Data!C76&gt;99, "&gt;99", T1_Data!C76))),"-")</f>
        <v>-</v>
      </c>
      <c r="D78" s="72" t="str">
        <f>IF(ISNUMBER(T1_Data!D76),IF(T1_Data!D76=-999,"NA",IF(T1_Data!D76&lt;1, "&lt;1", IF(T1_Data!D76&gt;99, "&gt;99", T1_Data!D76))),"-")</f>
        <v>-</v>
      </c>
      <c r="E78" s="72" t="str">
        <f>IF(ISNUMBER(T1_Data!E76),IF(T1_Data!E76=-999,"NA",IF(T1_Data!E76&lt;1, "&lt;1", IF(T1_Data!E76&gt;99, "&gt;99", T1_Data!E76))),"-")</f>
        <v>-</v>
      </c>
      <c r="F78" s="72" t="str">
        <f>IF(ISNUMBER(T1_Data!F76),IF(T1_Data!F76=-999,"NA",IF(T1_Data!F76&lt;1, "&lt;1", IF(T1_Data!F76&gt;99, "&gt;99", T1_Data!F76))),"-")</f>
        <v>-</v>
      </c>
      <c r="G78" s="72" t="str">
        <f>IF(ISNUMBER(T1_Data!G76),IF(T1_Data!G76=-999,"NA",IF(T1_Data!G76&lt;1, "&lt;1", IF(T1_Data!G76&gt;99, "&gt;99", T1_Data!G76))),"-")</f>
        <v>-</v>
      </c>
      <c r="H78" s="72" t="str">
        <f>IF(ISNUMBER(T1_Data!H76),IF(T1_Data!H76=-999,"NA",IF(T1_Data!H76&lt;1, "&lt;1", IF(T1_Data!H76&gt;99, "&gt;99", T1_Data!H76))),"-")</f>
        <v>-</v>
      </c>
      <c r="I78" s="72" t="str">
        <f>IF(ISNUMBER(T1_Data!I76),IF(T1_Data!I76=-999,"NA",IF(T1_Data!I76&lt;1, "&lt;1", IF(T1_Data!I76&gt;99, "&gt;99", T1_Data!I76))),"-")</f>
        <v>-</v>
      </c>
      <c r="J78" s="72" t="str">
        <f>IF(ISNUMBER(T1_Data!J76),IF(T1_Data!J76=-999,"NA",IF(T1_Data!J76&lt;1, "&lt;1", IF(T1_Data!J76&gt;99, "&gt;99", T1_Data!J76))),"-")</f>
        <v>-</v>
      </c>
      <c r="K78" s="72" t="str">
        <f>IF(ISNUMBER(T1_Data!K76),IF(T1_Data!K76=-999,"NA",IF(T1_Data!K76&lt;1, "&lt;1", IF(T1_Data!K76&gt;99, "&gt;99", T1_Data!K76))),"-")</f>
        <v>-</v>
      </c>
      <c r="L78" s="72" t="str">
        <f>IF(ISNUMBER(T1_Data!L76),IF(T1_Data!L76=-999,"NA",IF(T1_Data!L76&lt;1, "&lt;1", IF(T1_Data!L76&gt;99, "&gt;99", T1_Data!L76))),"-")</f>
        <v>-</v>
      </c>
      <c r="M78" s="72" t="str">
        <f>IF(ISNUMBER(T1_Data!M76),IF(T1_Data!M76=-999,"NA",IF(T1_Data!M76&lt;1, "&lt;1", IF(T1_Data!M76&gt;99, "&gt;99", T1_Data!M76))),"-")</f>
        <v>-</v>
      </c>
      <c r="N78" s="72" t="str">
        <f>IF(ISNUMBER(T1_Data!N76),IF(T1_Data!N76=-999,"NA",IF(T1_Data!N76&lt;1, "&lt;1", IF(T1_Data!N76&gt;99, "&gt;99", T1_Data!N76))),"-")</f>
        <v>-</v>
      </c>
      <c r="O78" s="72" t="str">
        <f>IF(ISNUMBER(T1_Data!O76),IF(T1_Data!O76=-999,"NA",IF(T1_Data!O76&lt;1, "&lt;1", IF(T1_Data!O76&gt;99, "&gt;99", T1_Data!O76))),"-")</f>
        <v>-</v>
      </c>
      <c r="P78" s="72" t="str">
        <f>IF(ISNUMBER(T1_Data!P76),IF(T1_Data!P76=-999,"NA",IF(T1_Data!P76&lt;1, "&lt;1", IF(T1_Data!P76&gt;99, "&gt;99", T1_Data!P76))),"-")</f>
        <v>-</v>
      </c>
      <c r="Q78" s="72" t="str">
        <f>IF(ISNUMBER(T1_Data!Q76),IF(T1_Data!Q76=-999,"NA",IF(T1_Data!Q76&lt;1, "&lt;1", IF(T1_Data!Q76&gt;99, "&gt;99", T1_Data!Q76))),"-")</f>
        <v>-</v>
      </c>
      <c r="R78" s="72" t="str">
        <f>IF(ISNUMBER(T1_Data!R76),IF(T1_Data!R76=-999,"NA",IF(T1_Data!R76&lt;1, "&lt;1", IF(T1_Data!R76&gt;99, "&gt;99", T1_Data!R76))),"-")</f>
        <v>-</v>
      </c>
      <c r="S78" s="72" t="str">
        <f>IF(ISNUMBER(T1_Data!S76),IF(T1_Data!S76=-999,"NA",IF(T1_Data!S76&lt;1, "&lt;1", IF(T1_Data!S76&gt;99, "&gt;99", T1_Data!S76))),"-")</f>
        <v>-</v>
      </c>
      <c r="T78" s="72" t="str">
        <f>IF(ISNUMBER(T1_Data!T76),IF(T1_Data!T76=-999,"NA",IF(T1_Data!T76&lt;1, "&lt;1", IF(T1_Data!T76&gt;99, "&gt;99", T1_Data!T76))),"-")</f>
        <v>-</v>
      </c>
      <c r="U78" s="72" t="str">
        <f>IF(ISNUMBER(T1_Data!U76),IF(T1_Data!U76=-999,"NA",IF(T1_Data!U76&lt;1, "&lt;1", IF(T1_Data!U76&gt;99, "&gt;99", T1_Data!U76))),"-")</f>
        <v>-</v>
      </c>
      <c r="V78" s="72" t="str">
        <f>IF(ISNUMBER(T1_Data!V76),IF(T1_Data!V76=-999,"NA",IF(T1_Data!V76&lt;1, "&lt;1", IF(T1_Data!V76&gt;99, "&gt;99", T1_Data!V76))),"-")</f>
        <v>-</v>
      </c>
      <c r="W78" s="72" t="str">
        <f>IF(ISNUMBER(T1_Data!W76),IF(T1_Data!W76=-999,"NA",IF(T1_Data!W76&lt;1, "&lt;1", IF(T1_Data!W76&gt;99, "&gt;99", T1_Data!W76))),"-")</f>
        <v>-</v>
      </c>
      <c r="X78" s="72" t="str">
        <f>IF(ISNUMBER(T1_Data!X76),IF(T1_Data!X76=-999,"NA",IF(T1_Data!X76&lt;1, "&lt;1", IF(T1_Data!X76&gt;99, "&gt;99", T1_Data!X76))),"-")</f>
        <v>-</v>
      </c>
      <c r="Y78" s="72" t="str">
        <f>IF(ISNUMBER(T1_Data!Y76),IF(T1_Data!Y76=-999,"NA",IF(T1_Data!Y76&lt;1, "&lt;1", IF(T1_Data!Y76&gt;99, "&gt;99", T1_Data!Y76))),"-")</f>
        <v>-</v>
      </c>
      <c r="Z78" s="72" t="str">
        <f>IF(ISNUMBER(T1_Data!Z76),IF(T1_Data!Z76=-999,"NA",IF(T1_Data!Z76&lt;1, "&lt;1", IF(T1_Data!Z76&gt;99, "&gt;99", T1_Data!Z76))),"-")</f>
        <v>-</v>
      </c>
      <c r="AA78" s="72" t="str">
        <f>IF(ISNUMBER(T1_Data!AA76),IF(T1_Data!AA76=-999,"NA",IF(T1_Data!AA76&lt;1, "&lt;1", IF(T1_Data!AA76&gt;99, "&gt;99", T1_Data!AA76))),"-")</f>
        <v>-</v>
      </c>
      <c r="AB78" s="72" t="str">
        <f>IF(ISNUMBER(T1_Data!AB76),IF(T1_Data!AB76=-999,"NA",IF(T1_Data!AB76&lt;1, "&lt;1", IF(T1_Data!AB76&gt;99, "&gt;99", T1_Data!AB76))),"-")</f>
        <v>-</v>
      </c>
      <c r="AC78" s="72" t="str">
        <f>IF(ISNUMBER(T1_Data!AC76),IF(T1_Data!AC76=-999,"NA",IF(T1_Data!AC76&lt;1, "&lt;1", IF(T1_Data!AC76&gt;99, "&gt;99", T1_Data!AC76))),"-")</f>
        <v>-</v>
      </c>
      <c r="AD78" s="72" t="str">
        <f>IF(ISNUMBER(T1_Data!AD76),IF(T1_Data!AD76=-999,"NA",IF(T1_Data!AD76&lt;1, "&lt;1", IF(T1_Data!AD76&gt;99, "&gt;99", T1_Data!AD76))),"-")</f>
        <v>-</v>
      </c>
      <c r="AE78" s="72" t="str">
        <f>IF(ISNUMBER(T1_Data!AE76),IF(T1_Data!AE76=-999,"NA",IF(T1_Data!AE76&lt;1, "&lt;1", IF(T1_Data!AE76&gt;99, "&gt;99", T1_Data!AE76))),"-")</f>
        <v>-</v>
      </c>
      <c r="AF78" s="72" t="str">
        <f>IF(ISNUMBER(T1_Data!AF76),IF(T1_Data!AF76=-999,"NA",IF(T1_Data!AF76&lt;1, "&lt;1", IF(T1_Data!AF76&gt;99, "&gt;99", T1_Data!AF76))),"-")</f>
        <v>-</v>
      </c>
      <c r="AG78" s="72" t="str">
        <f>IF(ISNUMBER(T1_Data!AG76),IF(T1_Data!AG76=-999,"NA",IF(T1_Data!AG76&lt;1, "&lt;1", IF(T1_Data!AG76&gt;99, "&gt;99", T1_Data!AG76))),"-")</f>
        <v>-</v>
      </c>
      <c r="AH78" s="72" t="str">
        <f>IF(ISNUMBER(T1_Data!AH76),IF(T1_Data!AH76=-999,"NA",IF(T1_Data!AH76&lt;1, "&lt;1", IF(T1_Data!AH76&gt;99, "&gt;99", T1_Data!AH76))),"-")</f>
        <v>-</v>
      </c>
      <c r="AI78" s="72" t="str">
        <f>IF(ISNUMBER(T1_Data!AI76),IF(T1_Data!AI76=-999,"NA",IF(T1_Data!AI76&lt;1, "&lt;1", IF(T1_Data!AI76&gt;99, "&gt;99", T1_Data!AI76))),"-")</f>
        <v>-</v>
      </c>
      <c r="AJ78" s="72" t="str">
        <f>IF(ISNUMBER(T1_Data!AJ76),IF(T1_Data!AJ76=-999,"NA",IF(T1_Data!AJ76&lt;1, "&lt;1", IF(T1_Data!AJ76&gt;99, "&gt;99", T1_Data!AJ76))),"-")</f>
        <v>-</v>
      </c>
      <c r="AK78" s="72" t="str">
        <f>IF(ISNUMBER(T1_Data!AK76),IF(T1_Data!AK76=-999,"NA",IF(T1_Data!AK76&lt;1, "&lt;1", IF(T1_Data!AK76&gt;99, "&gt;99", T1_Data!AK76))),"-")</f>
        <v>-</v>
      </c>
      <c r="AL78" s="72" t="str">
        <f>IF(ISNUMBER(T1_Data!AL76),IF(T1_Data!AL76=-999,"NA",IF(T1_Data!AL76&lt;1, "&lt;1", IF(T1_Data!AL76&gt;99, "&gt;99", T1_Data!AL76))),"-")</f>
        <v>-</v>
      </c>
      <c r="AM78" s="72" t="str">
        <f>IF(ISNUMBER(T1_Data!AM76),IF(T1_Data!AM76=-999,"NA",IF(T1_Data!AM76&lt;1, "&lt;1", IF(T1_Data!AM76&gt;99, "&gt;99", T1_Data!AM76))),"-")</f>
        <v>-</v>
      </c>
      <c r="AN78" s="72" t="str">
        <f>IF(ISNUMBER(T1_Data!AN76),IF(T1_Data!AN76=-999,"NA",IF(T1_Data!AN76&lt;1, "&lt;1", IF(T1_Data!AN76&gt;99, "&gt;99", T1_Data!AN76))),"-")</f>
        <v>-</v>
      </c>
      <c r="AO78" s="72" t="str">
        <f>IF(ISNUMBER(T1_Data!AO76),IF(T1_Data!AO76=-999,"NA",IF(T1_Data!AO76&lt;1, "&lt;1", IF(T1_Data!AO76&gt;99, "&gt;99", T1_Data!AO76))),"-")</f>
        <v>-</v>
      </c>
      <c r="AP78" s="72" t="str">
        <f>IF(ISNUMBER(T1_Data!AP76),IF(T1_Data!AP76=-999,"NA",IF(T1_Data!AP76&lt;1, "&lt;1", IF(T1_Data!AP76&gt;99, "&gt;99", T1_Data!AP76))),"-")</f>
        <v>-</v>
      </c>
      <c r="AQ78" s="72" t="str">
        <f>IF(ISNUMBER(T1_Data!AQ76),IF(T1_Data!AQ76=-999,"NA",IF(T1_Data!AQ76&lt;1, "&lt;1", IF(T1_Data!AQ76&gt;99, "&gt;99", T1_Data!AQ76))),"-")</f>
        <v>-</v>
      </c>
      <c r="AR78" s="72" t="str">
        <f>IF(ISNUMBER(T1_Data!AR76),IF(T1_Data!AR76=-999,"NA",IF(T1_Data!AR76&lt;1, "&lt;1", IF(T1_Data!AR76&gt;99, "&gt;99", T1_Data!AR76))),"-")</f>
        <v>-</v>
      </c>
      <c r="AS78" s="72" t="str">
        <f>IF(ISNUMBER(T1_Data!AS76),IF(T1_Data!AS76=-999,"NA",IF(T1_Data!AS76&lt;1, "&lt;1", IF(T1_Data!AS76&gt;99, "&gt;99", T1_Data!AS76))),"-")</f>
        <v>-</v>
      </c>
      <c r="AT78" s="72" t="str">
        <f>IF(ISNUMBER(T1_Data!AT76),IF(T1_Data!AT76=-999,"NA",IF(T1_Data!AT76&lt;1, "&lt;1", IF(T1_Data!AT76&gt;99, "&gt;99", T1_Data!AT76))),"-")</f>
        <v>-</v>
      </c>
      <c r="AU78" s="72" t="str">
        <f>IF(ISNUMBER(T1_Data!AU76),IF(T1_Data!AU76=-999,"NA",IF(T1_Data!AU76&lt;1, "&lt;1", IF(T1_Data!AU76&gt;99, "&gt;99", T1_Data!AU76))),"-")</f>
        <v>-</v>
      </c>
      <c r="AV78" s="72" t="str">
        <f>IF(ISNUMBER(T1_Data!AV76),IF(T1_Data!AV76=-999,"NA",IF(T1_Data!AV76&lt;1, "&lt;1", IF(T1_Data!AV76&gt;99, "&gt;99", T1_Data!AV76))),"-")</f>
        <v>-</v>
      </c>
      <c r="AW78" s="72" t="str">
        <f>IF(ISNUMBER(T1_Data!AW76),IF(T1_Data!AW76=-999,"NA",IF(T1_Data!AW76&lt;1, "&lt;1", IF(T1_Data!AW76&gt;99, "&gt;99", T1_Data!AW76))),"-")</f>
        <v>-</v>
      </c>
      <c r="AX78" s="72" t="str">
        <f>IF(ISNUMBER(T1_Data!AX76),IF(T1_Data!AX76=-999,"NA",IF(T1_Data!AX76&lt;1, "&lt;1", IF(T1_Data!AX76&gt;99, "&gt;99", T1_Data!AX76))),"-")</f>
        <v>-</v>
      </c>
      <c r="AY78" s="72" t="str">
        <f>IF(ISNUMBER(T1_Data!AY76),IF(T1_Data!AY76=-999,"NA",IF(T1_Data!AY76&lt;1, "&lt;1", IF(T1_Data!AY76&gt;99, "&gt;99", T1_Data!AY76))),"-")</f>
        <v>-</v>
      </c>
      <c r="AZ78" s="72" t="str">
        <f>IF(ISNUMBER(T1_Data!AZ76),IF(T1_Data!AZ76=-999,"NA",IF(T1_Data!AZ76&lt;1, "&lt;1", IF(T1_Data!AZ76&gt;99, "&gt;99", T1_Data!AZ76))),"-")</f>
        <v>-</v>
      </c>
      <c r="BA78" s="72" t="str">
        <f>IF(ISNUMBER(T1_Data!BA76),IF(T1_Data!BA76=-999,"NA",IF(T1_Data!BA76&lt;1, "&lt;1", IF(T1_Data!BA76&gt;99, "&gt;99", T1_Data!BA76))),"-")</f>
        <v>-</v>
      </c>
      <c r="BB78" s="72" t="str">
        <f>IF(ISNUMBER(T1_Data!BB76),IF(T1_Data!BB76=-999,"NA",IF(T1_Data!BB76&lt;1, "&lt;1", IF(T1_Data!BB76&gt;99, "&gt;99", T1_Data!BB76))),"-")</f>
        <v>-</v>
      </c>
      <c r="BC78" s="72" t="str">
        <f>IF(ISNUMBER(T1_Data!BC76),IF(T1_Data!BC76=-999,"NA",IF(T1_Data!BC76&lt;1, "&lt;1", IF(T1_Data!BC76&gt;99, "&gt;99", T1_Data!BC76))),"-")</f>
        <v>-</v>
      </c>
      <c r="BD78" s="72" t="str">
        <f>IF(ISNUMBER(T1_Data!BD76),IF(T1_Data!BD76=-999,"NA",IF(T1_Data!BD76&lt;1, "&lt;1", IF(T1_Data!BD76&gt;99, "&gt;99", T1_Data!BD76))),"-")</f>
        <v>-</v>
      </c>
      <c r="BE78" s="72" t="str">
        <f>IF(ISNUMBER(T1_Data!BE76),IF(T1_Data!BE76=-999,"NA",IF(T1_Data!BE76&lt;1, "&lt;1", IF(T1_Data!BE76&gt;99, "&gt;99", T1_Data!BE76))),"-")</f>
        <v>-</v>
      </c>
      <c r="BF78" s="72" t="str">
        <f>IF(ISNUMBER(T1_Data!BF76),IF(T1_Data!BF76=-999,"NA",IF(T1_Data!BF76&lt;1, "&lt;1", IF(T1_Data!BF76&gt;99, "&gt;99", T1_Data!BF76))),"-")</f>
        <v>-</v>
      </c>
      <c r="BG78" s="72" t="str">
        <f>IF(ISNUMBER(T1_Data!BG76),IF(T1_Data!BG76=-999,"NA",IF(T1_Data!BG76&lt;1, "&lt;1", IF(T1_Data!BG76&gt;99, "&gt;99", T1_Data!BG76))),"-")</f>
        <v>-</v>
      </c>
      <c r="BH78" s="72" t="str">
        <f>IF(ISNUMBER(T1_Data!BH76),IF(T1_Data!BH76=-999,"NA",IF(T1_Data!BH76&lt;1, "&lt;1", IF(T1_Data!BH76&gt;99, "&gt;99", T1_Data!BH76))),"-")</f>
        <v>-</v>
      </c>
      <c r="BI78" s="72" t="str">
        <f>IF(ISNUMBER(T1_Data!BI76),IF(T1_Data!BI76=-999,"NA",IF(T1_Data!BI76&lt;1, "&lt;1", IF(T1_Data!BI76&gt;99, "&gt;99", T1_Data!BI76))),"-")</f>
        <v>-</v>
      </c>
      <c r="BJ78" s="72" t="str">
        <f>IF(ISNUMBER(T1_Data!BJ76),IF(T1_Data!BJ76=-999,"NA",IF(T1_Data!BJ76&lt;1, "&lt;1", IF(T1_Data!BJ76&gt;99, "&gt;99", T1_Data!BJ76))),"-")</f>
        <v>-</v>
      </c>
      <c r="BK78" s="72" t="str">
        <f>IF(ISNUMBER(T1_Data!BK76),IF(T1_Data!BK76=-999,"NA",IF(T1_Data!BK76&lt;1, "&lt;1", IF(T1_Data!BK76&gt;99, "&gt;99", T1_Data!BK76))),"-")</f>
        <v>-</v>
      </c>
      <c r="BL78" s="72" t="str">
        <f>IF(ISNUMBER(T1_Data!BL76),IF(T1_Data!BL76=-999,"NA",IF(T1_Data!BL76&lt;1, "&lt;1", IF(T1_Data!BL76&gt;99, "&gt;99", T1_Data!BL76))),"-")</f>
        <v>-</v>
      </c>
      <c r="BM78" s="72" t="str">
        <f>IF(ISNUMBER(T1_Data!BM76),IF(T1_Data!BM76=-999,"NA",IF(T1_Data!BM76&lt;1, "&lt;1", IF(T1_Data!BM76&gt;99, "&gt;99", T1_Data!BM76))),"-")</f>
        <v>-</v>
      </c>
      <c r="BN78" s="72" t="str">
        <f>IF(ISNUMBER(T1_Data!BN76),IF(T1_Data!BN76=-999,"NA",IF(T1_Data!BN76&lt;1, "&lt;1", IF(T1_Data!BN76&gt;99, "&gt;99", T1_Data!BN76))),"-")</f>
        <v>-</v>
      </c>
      <c r="BO78" s="72" t="str">
        <f>IF(ISNUMBER(T1_Data!BO76),IF(T1_Data!BO76=-999,"NA",IF(T1_Data!BO76&lt;1, "&lt;1", IF(T1_Data!BO76&gt;99, "&gt;99", T1_Data!BO76))),"-")</f>
        <v>-</v>
      </c>
      <c r="BP78" s="72" t="str">
        <f>IF(ISNUMBER(T1_Data!BP76),IF(T1_Data!BP76=-999,"NA",IF(T1_Data!BP76&lt;1, "&lt;1", IF(T1_Data!BP76&gt;99, "&gt;99", T1_Data!BP76))),"-")</f>
        <v>-</v>
      </c>
      <c r="BQ78" s="72" t="str">
        <f>IF(ISNUMBER(T1_Data!BQ76),IF(T1_Data!BQ76=-999,"NA",IF(T1_Data!BQ76&lt;1, "&lt;1", IF(T1_Data!BQ76&gt;99, "&gt;99", T1_Data!BQ76))),"-")</f>
        <v>-</v>
      </c>
      <c r="BR78" s="72" t="str">
        <f>IF(ISNUMBER(T1_Data!BR76),IF(T1_Data!BR76=-999,"NA",IF(T1_Data!BR76&lt;1, "&lt;1", IF(T1_Data!BR76&gt;99, "&gt;99", T1_Data!BR76))),"-")</f>
        <v>-</v>
      </c>
      <c r="BS78" s="72" t="str">
        <f>IF(ISNUMBER(T1_Data!BS76),IF(T1_Data!BS76=-999,"NA",IF(T1_Data!BS76&lt;1, "&lt;1", IF(T1_Data!BS76&gt;99, "&gt;99", T1_Data!BS76))),"-")</f>
        <v>-</v>
      </c>
      <c r="BT78" s="72" t="str">
        <f>IF(ISNUMBER(T1_Data!BT76),IF(T1_Data!BT76=-999,"NA",IF(T1_Data!BT76&lt;1, "&lt;1", IF(T1_Data!BT76&gt;99, "&gt;99", T1_Data!BT76))),"-")</f>
        <v>-</v>
      </c>
      <c r="BU78" s="72" t="str">
        <f>IF(ISNUMBER(T1_Data!BU76),IF(T1_Data!BU76=-999,"NA",IF(T1_Data!BU76&lt;1, "&lt;1", IF(T1_Data!BU76&gt;99, "&gt;99", T1_Data!BU76))),"-")</f>
        <v>-</v>
      </c>
      <c r="BV78" s="72" t="str">
        <f>IF(ISNUMBER(T1_Data!BV76),IF(T1_Data!BV76=-999,"NA",IF(T1_Data!BV76&lt;1, "&lt;1", IF(T1_Data!BV76&gt;99, "&gt;99", T1_Data!BV76))),"-")</f>
        <v>-</v>
      </c>
      <c r="BW78" s="72" t="str">
        <f>IF(ISNUMBER(T1_Data!BW76),IF(T1_Data!BW76=-999,"NA",IF(T1_Data!BW76&lt;1, "&lt;1", IF(T1_Data!BW76&gt;99, "&gt;99", T1_Data!BW76))),"-")</f>
        <v>-</v>
      </c>
      <c r="BX78" s="72" t="str">
        <f>IF(ISNUMBER(T1_Data!BX76),IF(T1_Data!BX76=-999,"NA",IF(T1_Data!BX76&lt;1, "&lt;1", IF(T1_Data!BX76&gt;99, "&gt;99", T1_Data!BX76))),"-")</f>
        <v>-</v>
      </c>
      <c r="BY78" s="72" t="str">
        <f>IF(ISNUMBER(T1_Data!BY76),IF(T1_Data!BY76=-999,"NA",IF(T1_Data!BY76&lt;1, "&lt;1", IF(T1_Data!BY76&gt;99, "&gt;99", T1_Data!BY76))),"-")</f>
        <v>-</v>
      </c>
      <c r="BZ78" s="72" t="str">
        <f>IF(ISNUMBER(T1_Data!BZ76),IF(T1_Data!BZ76=-999,"NA",IF(T1_Data!BZ76&lt;1, "&lt;1", IF(T1_Data!BZ76&gt;99, "&gt;99", T1_Data!BZ76))),"-")</f>
        <v>-</v>
      </c>
      <c r="CA78" s="72" t="str">
        <f>IF(ISNUMBER(T1_Data!CA76),IF(T1_Data!CA76=-999,"NA",IF(T1_Data!CA76&lt;1, "&lt;1", IF(T1_Data!CA76&gt;99, "&gt;99", T1_Data!CA76))),"-")</f>
        <v>-</v>
      </c>
      <c r="CB78" s="72" t="str">
        <f>IF(ISNUMBER(T1_Data!CB76),IF(T1_Data!CB76=-999,"NA",IF(T1_Data!CB76&lt;1, "&lt;1", IF(T1_Data!CB76&gt;99, "&gt;99", T1_Data!CB76))),"-")</f>
        <v>-</v>
      </c>
      <c r="CC78" s="72" t="str">
        <f>IF(ISNUMBER(T1_Data!CC76),IF(T1_Data!CC76=-999,"NA",IF(T1_Data!CC76&lt;1, "&lt;1", IF(T1_Data!CC76&gt;99, "&gt;99", T1_Data!CC76))),"-")</f>
        <v>-</v>
      </c>
      <c r="CD78" s="72" t="str">
        <f>IF(ISNUMBER(T1_Data!CD76),IF(T1_Data!CD76=-999,"NA",IF(T1_Data!CD76&lt;1, "&lt;1", IF(T1_Data!CD76&gt;99, "&gt;99", T1_Data!CD76))),"-")</f>
        <v>-</v>
      </c>
      <c r="CE78" s="72" t="str">
        <f>IF(ISNUMBER(T1_Data!CE76),IF(T1_Data!CE76=-999,"NA",IF(T1_Data!CE76&lt;1, "&lt;1", IF(T1_Data!CE76&gt;99, "&gt;99", T1_Data!CE76))),"-")</f>
        <v>-</v>
      </c>
      <c r="CF78" s="72" t="str">
        <f>IF(ISNUMBER(T1_Data!CF76),IF(T1_Data!CF76=-999,"NA",IF(T1_Data!CF76&lt;1, "&lt;1", IF(T1_Data!CF76&gt;99, "&gt;99", T1_Data!CF76))),"-")</f>
        <v>-</v>
      </c>
      <c r="CG78" s="72" t="str">
        <f>IF(ISNUMBER(T1_Data!CG76),IF(T1_Data!CG76=-999,"NA",IF(T1_Data!CG76&lt;1, "&lt;1", IF(T1_Data!CG76&gt;99, "&gt;99", T1_Data!CG76))),"-")</f>
        <v>-</v>
      </c>
      <c r="CH78" s="72" t="str">
        <f>IF(ISNUMBER(T1_Data!CH76),IF(T1_Data!CH76=-999,"NA",IF(T1_Data!CH76&lt;1, "&lt;1", IF(T1_Data!CH76&gt;99, "&gt;99", T1_Data!CH76))),"-")</f>
        <v>-</v>
      </c>
      <c r="CI78" s="72" t="str">
        <f>IF(ISNUMBER(T1_Data!CI76),IF(T1_Data!CI76=-999,"NA",IF(T1_Data!CI76&lt;1, "&lt;1", IF(T1_Data!CI76&gt;99, "&gt;99", T1_Data!CI76))),"-")</f>
        <v>-</v>
      </c>
      <c r="CJ78" s="72" t="str">
        <f>IF(ISNUMBER(T1_Data!CJ76),IF(T1_Data!CJ76=-999,"NA",IF(T1_Data!CJ76&lt;1, "&lt;1", IF(T1_Data!CJ76&gt;99, "&gt;99", T1_Data!CJ76))),"-")</f>
        <v>-</v>
      </c>
      <c r="CK78" s="72" t="str">
        <f>IF(ISNUMBER(T1_Data!CK76),IF(T1_Data!CK76=-999,"NA",IF(T1_Data!CK76&lt;1, "&lt;1", IF(T1_Data!CK76&gt;99, "&gt;99", T1_Data!CK76))),"-")</f>
        <v>-</v>
      </c>
      <c r="CL78" s="72" t="str">
        <f>IF(ISNUMBER(T1_Data!CL76),IF(T1_Data!CL76=-999,"NA",IF(T1_Data!CL76&lt;1, "&lt;1", IF(T1_Data!CL76&gt;99, "&gt;99", T1_Data!CL76))),"-")</f>
        <v>-</v>
      </c>
      <c r="CM78" s="72" t="str">
        <f>IF(ISNUMBER(T1_Data!CM76),IF(T1_Data!CM76=-999,"NA",IF(T1_Data!CM76&lt;1, "&lt;1", IF(T1_Data!CM76&gt;99, "&gt;99", T1_Data!CM76))),"-")</f>
        <v>-</v>
      </c>
      <c r="CN78" s="72" t="str">
        <f>IF(ISNUMBER(T1_Data!CN76),IF(T1_Data!CN76=-999,"NA",IF(T1_Data!CN76&lt;1, "&lt;1", IF(T1_Data!CN76&gt;99, "&gt;99", T1_Data!CN76))),"-")</f>
        <v>-</v>
      </c>
      <c r="CO78" s="72" t="str">
        <f>IF(ISNUMBER(T1_Data!CO76),IF(T1_Data!CO76=-999,"NA",IF(T1_Data!CO76&lt;1, "&lt;1", IF(T1_Data!CO76&gt;99, "&gt;99", T1_Data!CO76))),"-")</f>
        <v>-</v>
      </c>
      <c r="CP78" s="72" t="str">
        <f>IF(ISNUMBER(T1_Data!CP76),IF(T1_Data!CP76=-999,"NA",IF(T1_Data!CP76&lt;1, "&lt;1", IF(T1_Data!CP76&gt;99, "&gt;99", T1_Data!CP76))),"-")</f>
        <v>-</v>
      </c>
      <c r="CQ78" s="72" t="str">
        <f>IF(ISNUMBER(T1_Data!CQ76),IF(T1_Data!CQ76=-999,"NA",IF(T1_Data!CQ76&lt;1, "&lt;1", IF(T1_Data!CQ76&gt;99, "&gt;99", T1_Data!CQ76))),"-")</f>
        <v>-</v>
      </c>
      <c r="CR78" s="72" t="str">
        <f>IF(ISNUMBER(T1_Data!CR76),IF(T1_Data!CR76=-999,"NA",IF(T1_Data!CR76&lt;1, "&lt;1", IF(T1_Data!CR76&gt;99, "&gt;99", T1_Data!CR76))),"-")</f>
        <v>-</v>
      </c>
      <c r="CS78" s="72" t="str">
        <f>IF(ISNUMBER(T1_Data!CS76),IF(T1_Data!CS76=-999,"NA",IF(T1_Data!CS76&lt;1, "&lt;1", IF(T1_Data!CS76&gt;99, "&gt;99", T1_Data!CS76))),"-")</f>
        <v>-</v>
      </c>
      <c r="CT78" s="72" t="str">
        <f>IF(ISNUMBER(T1_Data!CT76),IF(T1_Data!CT76=-999,"NA",IF(T1_Data!CT76&lt;1, "&lt;1", IF(T1_Data!CT76&gt;99, "&gt;99", T1_Data!CT76))),"-")</f>
        <v>-</v>
      </c>
      <c r="CU78" s="72" t="str">
        <f>IF(ISNUMBER(T1_Data!CU76),IF(T1_Data!CU76=-999,"NA",IF(T1_Data!CU76&lt;1, "&lt;1", IF(T1_Data!CU76&gt;99, "&gt;99", T1_Data!CU76))),"-")</f>
        <v>-</v>
      </c>
      <c r="CV78" s="72" t="str">
        <f>IF(ISNUMBER(T1_Data!CV76),IF(T1_Data!CV76=-999,"NA",IF(T1_Data!CV76&lt;1, "&lt;1", IF(T1_Data!CV76&gt;99, "&gt;99", T1_Data!CV76))),"-")</f>
        <v>-</v>
      </c>
      <c r="CW78" s="72" t="str">
        <f>IF(ISNUMBER(T1_Data!CW76),IF(T1_Data!CW76=-999,"NA",IF(T1_Data!CW76&lt;1, "&lt;1", IF(T1_Data!CW76&gt;99, "&gt;99", T1_Data!CW76))),"-")</f>
        <v>-</v>
      </c>
      <c r="CX78" s="72" t="str">
        <f>IF(ISNUMBER(T1_Data!CX76),IF(T1_Data!CX76=-999,"NA",IF(T1_Data!CX76&lt;1, "&lt;1", IF(T1_Data!CX76&gt;99, "&gt;99", T1_Data!CX76))),"-")</f>
        <v>-</v>
      </c>
      <c r="CY78" s="72" t="str">
        <f>IF(ISNUMBER(T1_Data!CY76),IF(T1_Data!CY76=-999,"NA",IF(T1_Data!CY76&lt;1, "&lt;1", IF(T1_Data!CY76&gt;99, "&gt;99", T1_Data!CY76))),"-")</f>
        <v>-</v>
      </c>
      <c r="CZ78" s="72" t="str">
        <f>IF(ISNUMBER(T1_Data!CZ76),IF(T1_Data!CZ76=-999,"NA",IF(T1_Data!CZ76&lt;1, "&lt;1", IF(T1_Data!CZ76&gt;99, "&gt;99", T1_Data!CZ76))),"-")</f>
        <v>-</v>
      </c>
      <c r="DA78" s="72" t="str">
        <f>IF(ISNUMBER(T1_Data!DA76),IF(T1_Data!DA76=-999,"NA",IF(T1_Data!DA76&lt;1, "&lt;1", IF(T1_Data!DA76&gt;99, "&gt;99", T1_Data!DA76))),"-")</f>
        <v>-</v>
      </c>
      <c r="DB78" s="72" t="str">
        <f>IF(ISNUMBER(T1_Data!DB76),IF(T1_Data!DB76=-999,"NA",IF(T1_Data!DB76&lt;1, "&lt;1", IF(T1_Data!DB76&gt;99, "&gt;99", T1_Data!DB76))),"-")</f>
        <v>-</v>
      </c>
      <c r="DC78" s="72" t="str">
        <f>IF(ISNUMBER(T1_Data!DC76),IF(T1_Data!DC76=-999,"NA",IF(T1_Data!DC76&lt;1, "&lt;1", IF(T1_Data!DC76&gt;99, "&gt;99", T1_Data!DC76))),"-")</f>
        <v>-</v>
      </c>
      <c r="DD78" s="72" t="str">
        <f>IF(ISNUMBER(T1_Data!DD76),IF(T1_Data!DD76=-999,"NA",IF(T1_Data!DD76&lt;1, "&lt;1", IF(T1_Data!DD76&gt;99, "&gt;99", T1_Data!DD76))),"-")</f>
        <v>-</v>
      </c>
      <c r="DE78" s="72" t="str">
        <f>IF(ISNUMBER(T1_Data!DE76),IF(T1_Data!DE76=-999,"NA",IF(T1_Data!DE76&lt;1, "&lt;1", IF(T1_Data!DE76&gt;99, "&gt;99", T1_Data!DE76))),"-")</f>
        <v>-</v>
      </c>
      <c r="DF78" s="72" t="str">
        <f>IF(ISNUMBER(T1_Data!DF76),IF(T1_Data!DF76=-999,"NA",IF(T1_Data!DF76&lt;1, "&lt;1", IF(T1_Data!DF76&gt;99, "&gt;99", T1_Data!DF76))),"-")</f>
        <v>-</v>
      </c>
      <c r="DG78" s="72" t="str">
        <f>IF(ISNUMBER(T1_Data!DG76),IF(T1_Data!DG76=-999,"NA",IF(T1_Data!DG76&lt;1, "&lt;1", IF(T1_Data!DG76&gt;99, "&gt;99", T1_Data!DG76))),"-")</f>
        <v>-</v>
      </c>
      <c r="DH78" s="72" t="str">
        <f>IF(ISNUMBER(T1_Data!DH76),IF(T1_Data!DH76=-999,"NA",IF(T1_Data!DH76&lt;1, "&lt;1", IF(T1_Data!DH76&gt;99, "&gt;99", T1_Data!DH76))),"-")</f>
        <v>-</v>
      </c>
      <c r="DI78" s="72" t="str">
        <f>IF(ISNUMBER(T1_Data!DI76),IF(T1_Data!DI76=-999,"NA",IF(T1_Data!DI76&lt;1, "&lt;1", IF(T1_Data!DI76&gt;99, "&gt;99", T1_Data!DI76))),"-")</f>
        <v>-</v>
      </c>
      <c r="DJ78" s="72" t="str">
        <f>IF(ISNUMBER(T1_Data!DJ76),IF(T1_Data!DJ76=-999,"NA",IF(T1_Data!DJ76&lt;1, "&lt;1", IF(T1_Data!DJ76&gt;99, "&gt;99", T1_Data!DJ76))),"-")</f>
        <v>-</v>
      </c>
      <c r="DK78" s="72" t="str">
        <f>IF(ISNUMBER(T1_Data!DK76),IF(T1_Data!DK76=-999,"NA",IF(T1_Data!DK76&lt;1, "&lt;1", IF(T1_Data!DK76&gt;99, "&gt;99", T1_Data!DK76))),"-")</f>
        <v>-</v>
      </c>
      <c r="DL78" s="72" t="str">
        <f>IF(ISNUMBER(T1_Data!DL76),IF(T1_Data!DL76=-999,"NA",IF(T1_Data!DL76&lt;1, "&lt;1", IF(T1_Data!DL76&gt;99, "&gt;99", T1_Data!DL76))),"-")</f>
        <v>-</v>
      </c>
      <c r="DM78" s="72" t="str">
        <f>IF(ISNUMBER(T1_Data!DM76),IF(T1_Data!DM76=-999,"NA",IF(T1_Data!DM76&lt;1, "&lt;1", IF(T1_Data!DM76&gt;99, "&gt;99", T1_Data!DM76))),"-")</f>
        <v>-</v>
      </c>
      <c r="DN78" s="72" t="str">
        <f>IF(ISNUMBER(T1_Data!DN76),IF(T1_Data!DN76=-999,"NA",IF(T1_Data!DN76&lt;1, "&lt;1", IF(T1_Data!DN76&gt;99, "&gt;99", T1_Data!DN76))),"-")</f>
        <v>-</v>
      </c>
      <c r="DO78" s="72" t="str">
        <f>IF(ISNUMBER(T1_Data!DO76),IF(T1_Data!DO76=-999,"NA",IF(T1_Data!DO76&lt;1, "&lt;1", IF(T1_Data!DO76&gt;99, "&gt;99", T1_Data!DO76))),"-")</f>
        <v>-</v>
      </c>
      <c r="DP78" s="72" t="str">
        <f>IF(ISNUMBER(T1_Data!DP76),IF(T1_Data!DP76=-999,"NA",IF(T1_Data!DP76&lt;1, "&lt;1", IF(T1_Data!DP76&gt;99, "&gt;99", T1_Data!DP76))),"-")</f>
        <v>-</v>
      </c>
      <c r="DQ78" s="72" t="str">
        <f>IF(ISNUMBER(T1_Data!DQ76),IF(T1_Data!DQ76=-999,"NA",IF(T1_Data!DQ76&lt;1, "&lt;1", IF(T1_Data!DQ76&gt;99, "&gt;99", T1_Data!DQ76))),"-")</f>
        <v>-</v>
      </c>
      <c r="DR78" s="72" t="str">
        <f>IF(ISNUMBER(T1_Data!DR76),IF(T1_Data!DR76=-999,"NA",IF(T1_Data!DR76&lt;1, "&lt;1", IF(T1_Data!DR76&gt;99, "&gt;99", T1_Data!DR76))),"-")</f>
        <v>-</v>
      </c>
      <c r="DS78" s="72" t="str">
        <f>IF(ISNUMBER(T1_Data!DS76),IF(T1_Data!DS76=-999,"NA",IF(T1_Data!DS76&lt;1, "&lt;1", IF(T1_Data!DS76&gt;99, "&gt;99", T1_Data!DS76))),"-")</f>
        <v>-</v>
      </c>
      <c r="DT78" s="72" t="str">
        <f>IF(ISNUMBER(T1_Data!DT76),IF(T1_Data!DT76=-999,"NA",IF(T1_Data!DT76&lt;1, "&lt;1", IF(T1_Data!DT76&gt;99, "&gt;99", T1_Data!DT76))),"-")</f>
        <v>-</v>
      </c>
      <c r="DU78" s="72" t="str">
        <f>IF(ISNUMBER(T1_Data!DU76),IF(T1_Data!DU76=-999,"NA",IF(T1_Data!DU76&lt;1, "&lt;1", IF(T1_Data!DU76&gt;99, "&gt;99", T1_Data!DU76))),"-")</f>
        <v>-</v>
      </c>
      <c r="DV78" s="72" t="str">
        <f>IF(ISNUMBER(T1_Data!DV76),IF(T1_Data!DV76=-999,"NA",IF(T1_Data!DV76&lt;1, "&lt;1", IF(T1_Data!DV76&gt;99, "&gt;99", T1_Data!DV76))),"-")</f>
        <v>-</v>
      </c>
      <c r="DW78" s="72" t="str">
        <f>IF(ISNUMBER(T1_Data!DW76),IF(T1_Data!DW76=-999,"NA",IF(T1_Data!DW76&lt;1, "&lt;1", IF(T1_Data!DW76&gt;99, "&gt;99", T1_Data!DW76))),"-")</f>
        <v>-</v>
      </c>
      <c r="DX78" s="72" t="str">
        <f>IF(ISNUMBER(T1_Data!DX76),IF(T1_Data!DX76=-999,"NA",IF(T1_Data!DX76&lt;1, "&lt;1", IF(T1_Data!DX76&gt;99, "&gt;99", T1_Data!DX76))),"-")</f>
        <v>-</v>
      </c>
      <c r="DY78" s="72" t="str">
        <f>IF(ISNUMBER(T1_Data!DY76),IF(T1_Data!DY76=-999,"NA",IF(T1_Data!DY76&lt;1, "&lt;1", IF(T1_Data!DY76&gt;99, "&gt;99", T1_Data!DY76))),"-")</f>
        <v>-</v>
      </c>
      <c r="DZ78" s="72" t="str">
        <f>IF(ISNUMBER(T1_Data!DZ76),IF(T1_Data!DZ76=-999,"NA",IF(T1_Data!DZ76&lt;1, "&lt;1", IF(T1_Data!DZ76&gt;99, "&gt;99", T1_Data!DZ76))),"-")</f>
        <v>-</v>
      </c>
      <c r="EA78" s="72" t="str">
        <f>IF(ISNUMBER(T1_Data!EA76),IF(T1_Data!EA76=-999,"NA",IF(T1_Data!EA76&lt;1, "&lt;1", IF(T1_Data!EA76&gt;99, "&gt;99", T1_Data!EA76))),"-")</f>
        <v>-</v>
      </c>
      <c r="EB78" s="72" t="str">
        <f>IF(ISNUMBER(T1_Data!EB76),IF(T1_Data!EB76=-999,"NA",IF(T1_Data!EB76&lt;1, "&lt;1", IF(T1_Data!EB76&gt;99, "&gt;99", T1_Data!EB76))),"-")</f>
        <v>-</v>
      </c>
      <c r="EC78" s="72" t="str">
        <f>IF(ISNUMBER(T1_Data!EC76),IF(T1_Data!EC76=-999,"NA",IF(T1_Data!EC76&lt;1, "&lt;1", IF(T1_Data!EC76&gt;99, "&gt;99", T1_Data!EC76))),"-")</f>
        <v>-</v>
      </c>
      <c r="ED78" s="72" t="str">
        <f>IF(ISNUMBER(T1_Data!ED76),IF(T1_Data!ED76=-999,"NA",IF(T1_Data!ED76&lt;1, "&lt;1", IF(T1_Data!ED76&gt;99, "&gt;99", T1_Data!ED76))),"-")</f>
        <v>-</v>
      </c>
      <c r="EE78" s="72" t="str">
        <f>IF(ISNUMBER(T1_Data!EE76),IF(T1_Data!EE76=-999,"NA",IF(T1_Data!EE76&lt;1, "&lt;1", IF(T1_Data!EE76&gt;99, "&gt;99", T1_Data!EE76))),"-")</f>
        <v>-</v>
      </c>
      <c r="EF78" s="72" t="str">
        <f>IF(ISNUMBER(T1_Data!EF76),IF(T1_Data!EF76=-999,"NA",IF(T1_Data!EF76&lt;1, "&lt;1", IF(T1_Data!EF76&gt;99, "&gt;99", T1_Data!EF76))),"-")</f>
        <v>-</v>
      </c>
      <c r="EG78" s="72" t="str">
        <f>IF(ISNUMBER(T1_Data!EG76),IF(T1_Data!EG76=-999,"NA",IF(T1_Data!EG76&lt;1, "&lt;1", IF(T1_Data!EG76&gt;99, "&gt;99", T1_Data!EG76))),"-")</f>
        <v>-</v>
      </c>
      <c r="EH78" s="72" t="str">
        <f>IF(ISNUMBER(T1_Data!EH76),IF(T1_Data!EH76=-999,"NA",IF(T1_Data!EH76&lt;1, "&lt;1", IF(T1_Data!EH76&gt;99, "&gt;99", T1_Data!EH76))),"-")</f>
        <v>-</v>
      </c>
      <c r="EI78" s="72" t="str">
        <f>IF(ISNUMBER(T1_Data!EI76),IF(T1_Data!EI76=-999,"NA",IF(T1_Data!EI76&lt;1, "&lt;1", IF(T1_Data!EI76&gt;99, "&gt;99", T1_Data!EI76))),"-")</f>
        <v>-</v>
      </c>
      <c r="EJ78" s="72" t="str">
        <f>IF(ISNUMBER(T1_Data!EJ76),IF(T1_Data!EJ76=-999,"NA",IF(T1_Data!EJ76&lt;1, "&lt;1", IF(T1_Data!EJ76&gt;99, "&gt;99", T1_Data!EJ76))),"-")</f>
        <v>-</v>
      </c>
      <c r="EK78" s="72" t="str">
        <f>IF(ISNUMBER(T1_Data!EK76),IF(T1_Data!EK76=-999,"NA",IF(T1_Data!EK76&lt;1, "&lt;1", IF(T1_Data!EK76&gt;99, "&gt;99", T1_Data!EK76))),"-")</f>
        <v>-</v>
      </c>
      <c r="EL78" s="72" t="str">
        <f>IF(ISNUMBER(T1_Data!EL76),IF(T1_Data!EL76=-999,"NA",IF(T1_Data!EL76&lt;1, "&lt;1", IF(T1_Data!EL76&gt;99, "&gt;99", T1_Data!EL76))),"-")</f>
        <v>-</v>
      </c>
      <c r="EM78" s="72" t="str">
        <f>IF(ISNUMBER(T1_Data!EM76),IF(T1_Data!EM76=-999,"NA",IF(T1_Data!EM76&lt;1, "&lt;1", IF(T1_Data!EM76&gt;99, "&gt;99", T1_Data!EM76))),"-")</f>
        <v>-</v>
      </c>
      <c r="EN78" s="72" t="str">
        <f>IF(ISNUMBER(T1_Data!EN76),IF(T1_Data!EN76=-999,"NA",IF(T1_Data!EN76&lt;1, "&lt;1", IF(T1_Data!EN76&gt;99, "&gt;99", T1_Data!EN76))),"-")</f>
        <v>-</v>
      </c>
      <c r="EO78" s="72" t="str">
        <f>IF(ISNUMBER(T1_Data!EO76),IF(T1_Data!EO76=-999,"NA",IF(T1_Data!EO76&lt;1, "&lt;1", IF(T1_Data!EO76&gt;99, "&gt;99", T1_Data!EO76))),"-")</f>
        <v>-</v>
      </c>
      <c r="EP78" s="72" t="str">
        <f>IF(ISNUMBER(T1_Data!EP76),IF(T1_Data!EP76=-999,"NA",IF(T1_Data!EP76&lt;1, "&lt;1", IF(T1_Data!EP76&gt;99, "&gt;99", T1_Data!EP76))),"-")</f>
        <v>-</v>
      </c>
      <c r="EQ78" s="72" t="str">
        <f>IF(ISNUMBER(T1_Data!EQ76),IF(T1_Data!EQ76=-999,"NA",IF(T1_Data!EQ76&lt;1, "&lt;1", IF(T1_Data!EQ76&gt;99, "&gt;99", T1_Data!EQ76))),"-")</f>
        <v>-</v>
      </c>
      <c r="ER78" s="72" t="str">
        <f>IF(ISNUMBER(T1_Data!ER76),IF(T1_Data!ER76=-999,"NA",IF(T1_Data!ER76&lt;1, "&lt;1", IF(T1_Data!ER76&gt;99, "&gt;99", T1_Data!ER76))),"-")</f>
        <v>-</v>
      </c>
      <c r="ES78" s="72" t="str">
        <f>IF(ISNUMBER(T1_Data!ES76),IF(T1_Data!ES76=-999,"NA",IF(T1_Data!ES76&lt;1, "&lt;1", IF(T1_Data!ES76&gt;99, "&gt;99", T1_Data!ES76))),"-")</f>
        <v>-</v>
      </c>
      <c r="ET78" s="72" t="str">
        <f>IF(ISNUMBER(T1_Data!ET76),IF(T1_Data!ET76=-999,"NA",IF(T1_Data!ET76&lt;1, "&lt;1", IF(T1_Data!ET76&gt;99, "&gt;99", T1_Data!ET76))),"-")</f>
        <v>-</v>
      </c>
      <c r="EU78" s="72" t="str">
        <f>IF(ISNUMBER(T1_Data!EU76),IF(T1_Data!EU76=-999,"NA",IF(T1_Data!EU76&lt;1, "&lt;1", IF(T1_Data!EU76&gt;99, "&gt;99", T1_Data!EU76))),"-")</f>
        <v>-</v>
      </c>
      <c r="EV78" s="72" t="str">
        <f>IF(ISNUMBER(T1_Data!EV76),IF(T1_Data!EV76=-999,"NA",IF(T1_Data!EV76&lt;1, "&lt;1", IF(T1_Data!EV76&gt;99, "&gt;99", T1_Data!EV76))),"-")</f>
        <v>-</v>
      </c>
      <c r="EW78" s="72" t="str">
        <f>IF(ISNUMBER(T1_Data!EW76),IF(T1_Data!EW76=-999,"NA",IF(T1_Data!EW76&lt;1, "&lt;1", IF(T1_Data!EW76&gt;99, "&gt;99", T1_Data!EW76))),"-")</f>
        <v>-</v>
      </c>
      <c r="EX78" s="72" t="str">
        <f>IF(ISNUMBER(T1_Data!EX76),IF(T1_Data!EX76=-999,"NA",IF(T1_Data!EX76&lt;1, "&lt;1", IF(T1_Data!EX76&gt;99, "&gt;99", T1_Data!EX76))),"-")</f>
        <v>-</v>
      </c>
      <c r="EY78" s="72" t="str">
        <f>IF(ISNUMBER(T1_Data!EY76),IF(T1_Data!EY76=-999,"NA",IF(T1_Data!EY76&lt;1, "&lt;1", IF(T1_Data!EY76&gt;99, "&gt;99", T1_Data!EY76))),"-")</f>
        <v>-</v>
      </c>
      <c r="EZ78" s="72" t="str">
        <f>IF(ISNUMBER(T1_Data!EZ76),IF(T1_Data!EZ76=-999,"NA",IF(T1_Data!EZ76&lt;1, "&lt;1", IF(T1_Data!EZ76&gt;99, "&gt;99", T1_Data!EZ76))),"-")</f>
        <v>-</v>
      </c>
      <c r="FA78" s="72" t="str">
        <f>IF(ISNUMBER(T1_Data!FA76),IF(T1_Data!FA76=-999,"NA",IF(T1_Data!FA76&lt;1, "&lt;1", IF(T1_Data!FA76&gt;99, "&gt;99", T1_Data!FA76))),"-")</f>
        <v>-</v>
      </c>
      <c r="FB78" s="72" t="str">
        <f>IF(ISNUMBER(T1_Data!FB76),IF(T1_Data!FB76=-999,"NA",IF(T1_Data!FB76&lt;1, "&lt;1", IF(T1_Data!FB76&gt;99, "&gt;99", T1_Data!FB76))),"-")</f>
        <v>-</v>
      </c>
      <c r="FC78" s="72" t="str">
        <f>IF(ISNUMBER(T1_Data!FC76),IF(T1_Data!FC76=-999,"NA",IF(T1_Data!FC76&lt;1, "&lt;1", IF(T1_Data!FC76&gt;99, "&gt;99", T1_Data!FC76))),"-")</f>
        <v>-</v>
      </c>
      <c r="FD78" s="72" t="str">
        <f>IF(ISNUMBER(T1_Data!FD76),IF(T1_Data!FD76=-999,"NA",IF(T1_Data!FD76&lt;1, "&lt;1", IF(T1_Data!FD76&gt;99, "&gt;99", T1_Data!FD76))),"-")</f>
        <v>-</v>
      </c>
      <c r="FE78" s="72" t="str">
        <f>IF(ISNUMBER(T1_Data!FE76),IF(T1_Data!FE76=-999,"NA",IF(T1_Data!FE76&lt;1, "&lt;1", IF(T1_Data!FE76&gt;99, "&gt;99", T1_Data!FE76))),"-")</f>
        <v>-</v>
      </c>
      <c r="FF78" s="72" t="str">
        <f>IF(ISNUMBER(T1_Data!FF76),IF(T1_Data!FF76=-999,"NA",IF(T1_Data!FF76&lt;1, "&lt;1", IF(T1_Data!FF76&gt;99, "&gt;99", T1_Data!FF76))),"-")</f>
        <v>-</v>
      </c>
      <c r="FG78" s="72" t="str">
        <f>IF(ISNUMBER(T1_Data!FG76),IF(T1_Data!FG76=-999,"NA",IF(T1_Data!FG76&lt;1, "&lt;1", IF(T1_Data!FG76&gt;99, "&gt;99", T1_Data!FG76))),"-")</f>
        <v>-</v>
      </c>
      <c r="FH78" s="72" t="str">
        <f>IF(ISNUMBER(T1_Data!FH76),IF(T1_Data!FH76=-999,"NA",IF(T1_Data!FH76&lt;1, "&lt;1", IF(T1_Data!FH76&gt;99, "&gt;99", T1_Data!FH76))),"-")</f>
        <v>-</v>
      </c>
      <c r="FI78" s="72" t="str">
        <f>IF(ISNUMBER(T1_Data!FI76),IF(T1_Data!FI76=-999,"NA",IF(T1_Data!FI76&lt;1, "&lt;1", IF(T1_Data!FI76&gt;99, "&gt;99", T1_Data!FI76))),"-")</f>
        <v>-</v>
      </c>
      <c r="FJ78" s="72" t="str">
        <f>IF(ISNUMBER(T1_Data!FJ76),IF(T1_Data!FJ76=-999,"NA",IF(T1_Data!FJ76&lt;1, "&lt;1", IF(T1_Data!FJ76&gt;99, "&gt;99", T1_Data!FJ76))),"-")</f>
        <v>-</v>
      </c>
      <c r="FK78" s="72" t="str">
        <f>IF(ISNUMBER(T1_Data!FK76),IF(T1_Data!FK76=-999,"NA",IF(T1_Data!FK76&lt;1, "&lt;1", IF(T1_Data!FK76&gt;99, "&gt;99", T1_Data!FK76))),"-")</f>
        <v>-</v>
      </c>
      <c r="FL78" s="72" t="str">
        <f>IF(ISNUMBER(T1_Data!FL76),IF(T1_Data!FL76=-999,"NA",IF(T1_Data!FL76&lt;1, "&lt;1", IF(T1_Data!FL76&gt;99, "&gt;99", T1_Data!FL76))),"-")</f>
        <v>-</v>
      </c>
      <c r="FM78" s="72" t="str">
        <f>IF(ISNUMBER(T1_Data!FM76),IF(T1_Data!FM76=-999,"NA",IF(T1_Data!FM76&lt;1, "&lt;1", IF(T1_Data!FM76&gt;99, "&gt;99", T1_Data!FM76))),"-")</f>
        <v>-</v>
      </c>
      <c r="FN78" s="72" t="str">
        <f>IF(ISNUMBER(T1_Data!FN76),IF(T1_Data!FN76=-999,"NA",IF(T1_Data!FN76&lt;1, "&lt;1", IF(T1_Data!FN76&gt;99, "&gt;99", T1_Data!FN76))),"-")</f>
        <v>-</v>
      </c>
      <c r="FO78" s="72" t="str">
        <f>IF(ISNUMBER(T1_Data!FO76),IF(T1_Data!FO76=-999,"NA",IF(T1_Data!FO76&lt;1, "&lt;1", IF(T1_Data!FO76&gt;99, "&gt;99", T1_Data!FO76))),"-")</f>
        <v>-</v>
      </c>
      <c r="FP78" s="72" t="str">
        <f>IF(ISNUMBER(T1_Data!FP76),IF(T1_Data!FP76=-999,"NA",IF(T1_Data!FP76&lt;1, "&lt;1", IF(T1_Data!FP76&gt;99, "&gt;99", T1_Data!FP76))),"-")</f>
        <v>-</v>
      </c>
      <c r="FQ78" s="72" t="str">
        <f>IF(ISNUMBER(T1_Data!FQ76),IF(T1_Data!FQ76=-999,"NA",IF(T1_Data!FQ76&lt;1, "&lt;1", IF(T1_Data!FQ76&gt;99, "&gt;99", T1_Data!FQ76))),"-")</f>
        <v>-</v>
      </c>
      <c r="FR78" s="72" t="str">
        <f>IF(ISNUMBER(T1_Data!FR76),IF(T1_Data!FR76=-999,"NA",IF(T1_Data!FR76&lt;1, "&lt;1", IF(T1_Data!FR76&gt;99, "&gt;99", T1_Data!FR76))),"-")</f>
        <v>-</v>
      </c>
      <c r="FS78" s="72" t="str">
        <f>IF(ISNUMBER(T1_Data!FS76),IF(T1_Data!FS76=-999,"NA",IF(T1_Data!FS76&lt;1, "&lt;1", IF(T1_Data!FS76&gt;99, "&gt;99", T1_Data!FS76))),"-")</f>
        <v>-</v>
      </c>
      <c r="FT78" s="72" t="str">
        <f>IF(ISNUMBER(T1_Data!FT76),IF(T1_Data!FT76=-999,"NA",IF(T1_Data!FT76&lt;1, "&lt;1", IF(T1_Data!FT76&gt;99, "&gt;99", T1_Data!FT76))),"-")</f>
        <v>-</v>
      </c>
      <c r="FU78" s="72" t="str">
        <f>IF(ISNUMBER(T1_Data!FU76),IF(T1_Data!FU76=-999,"NA",IF(T1_Data!FU76&lt;1, "&lt;1", IF(T1_Data!FU76&gt;99, "&gt;99", T1_Data!FU76))),"-")</f>
        <v>-</v>
      </c>
      <c r="FV78" s="72" t="str">
        <f>IF(ISNUMBER(T1_Data!FV76),IF(T1_Data!FV76=-999,"NA",IF(T1_Data!FV76&lt;1, "&lt;1", IF(T1_Data!FV76&gt;99, "&gt;99", T1_Data!FV76))),"-")</f>
        <v>-</v>
      </c>
      <c r="FW78" s="72" t="str">
        <f>IF(ISNUMBER(T1_Data!FW76),IF(T1_Data!FW76=-999,"NA",IF(T1_Data!FW76&lt;1, "&lt;1", IF(T1_Data!FW76&gt;99, "&gt;99", T1_Data!FW76))),"-")</f>
        <v>-</v>
      </c>
      <c r="FX78" s="71" t="str">
        <f>IF(ISBLANK(T1_Data!FX76), "", T1_Data!FX76)</f>
        <v/>
      </c>
    </row>
    <row r="79" spans="1:180" x14ac:dyDescent="0.25">
      <c r="A79" s="71" t="str">
        <f>IF(ISBLANK(T1_Data!A77), "", T1_Data!A77)</f>
        <v/>
      </c>
      <c r="B79" s="72" t="str">
        <f>IF(ISNUMBER(T1_Data!B77), T1_Data!B77,"-")</f>
        <v>-</v>
      </c>
      <c r="C79" s="72" t="str">
        <f>IF(ISNUMBER(T1_Data!C77),IF(T1_Data!C77=-999,"NA",IF(T1_Data!C77&lt;1, "&lt;1", IF(T1_Data!C77&gt;99, "&gt;99", T1_Data!C77))),"-")</f>
        <v>-</v>
      </c>
      <c r="D79" s="72" t="str">
        <f>IF(ISNUMBER(T1_Data!D77),IF(T1_Data!D77=-999,"NA",IF(T1_Data!D77&lt;1, "&lt;1", IF(T1_Data!D77&gt;99, "&gt;99", T1_Data!D77))),"-")</f>
        <v>-</v>
      </c>
      <c r="E79" s="72" t="str">
        <f>IF(ISNUMBER(T1_Data!E77),IF(T1_Data!E77=-999,"NA",IF(T1_Data!E77&lt;1, "&lt;1", IF(T1_Data!E77&gt;99, "&gt;99", T1_Data!E77))),"-")</f>
        <v>-</v>
      </c>
      <c r="F79" s="72" t="str">
        <f>IF(ISNUMBER(T1_Data!F77),IF(T1_Data!F77=-999,"NA",IF(T1_Data!F77&lt;1, "&lt;1", IF(T1_Data!F77&gt;99, "&gt;99", T1_Data!F77))),"-")</f>
        <v>-</v>
      </c>
      <c r="G79" s="72" t="str">
        <f>IF(ISNUMBER(T1_Data!G77),IF(T1_Data!G77=-999,"NA",IF(T1_Data!G77&lt;1, "&lt;1", IF(T1_Data!G77&gt;99, "&gt;99", T1_Data!G77))),"-")</f>
        <v>-</v>
      </c>
      <c r="H79" s="72" t="str">
        <f>IF(ISNUMBER(T1_Data!H77),IF(T1_Data!H77=-999,"NA",IF(T1_Data!H77&lt;1, "&lt;1", IF(T1_Data!H77&gt;99, "&gt;99", T1_Data!H77))),"-")</f>
        <v>-</v>
      </c>
      <c r="I79" s="72" t="str">
        <f>IF(ISNUMBER(T1_Data!I77),IF(T1_Data!I77=-999,"NA",IF(T1_Data!I77&lt;1, "&lt;1", IF(T1_Data!I77&gt;99, "&gt;99", T1_Data!I77))),"-")</f>
        <v>-</v>
      </c>
      <c r="J79" s="72" t="str">
        <f>IF(ISNUMBER(T1_Data!J77),IF(T1_Data!J77=-999,"NA",IF(T1_Data!J77&lt;1, "&lt;1", IF(T1_Data!J77&gt;99, "&gt;99", T1_Data!J77))),"-")</f>
        <v>-</v>
      </c>
      <c r="K79" s="72" t="str">
        <f>IF(ISNUMBER(T1_Data!K77),IF(T1_Data!K77=-999,"NA",IF(T1_Data!K77&lt;1, "&lt;1", IF(T1_Data!K77&gt;99, "&gt;99", T1_Data!K77))),"-")</f>
        <v>-</v>
      </c>
      <c r="L79" s="72" t="str">
        <f>IF(ISNUMBER(T1_Data!L77),IF(T1_Data!L77=-999,"NA",IF(T1_Data!L77&lt;1, "&lt;1", IF(T1_Data!L77&gt;99, "&gt;99", T1_Data!L77))),"-")</f>
        <v>-</v>
      </c>
      <c r="M79" s="72" t="str">
        <f>IF(ISNUMBER(T1_Data!M77),IF(T1_Data!M77=-999,"NA",IF(T1_Data!M77&lt;1, "&lt;1", IF(T1_Data!M77&gt;99, "&gt;99", T1_Data!M77))),"-")</f>
        <v>-</v>
      </c>
      <c r="N79" s="72" t="str">
        <f>IF(ISNUMBER(T1_Data!N77),IF(T1_Data!N77=-999,"NA",IF(T1_Data!N77&lt;1, "&lt;1", IF(T1_Data!N77&gt;99, "&gt;99", T1_Data!N77))),"-")</f>
        <v>-</v>
      </c>
      <c r="O79" s="72" t="str">
        <f>IF(ISNUMBER(T1_Data!O77),IF(T1_Data!O77=-999,"NA",IF(T1_Data!O77&lt;1, "&lt;1", IF(T1_Data!O77&gt;99, "&gt;99", T1_Data!O77))),"-")</f>
        <v>-</v>
      </c>
      <c r="P79" s="72" t="str">
        <f>IF(ISNUMBER(T1_Data!P77),IF(T1_Data!P77=-999,"NA",IF(T1_Data!P77&lt;1, "&lt;1", IF(T1_Data!P77&gt;99, "&gt;99", T1_Data!P77))),"-")</f>
        <v>-</v>
      </c>
      <c r="Q79" s="72" t="str">
        <f>IF(ISNUMBER(T1_Data!Q77),IF(T1_Data!Q77=-999,"NA",IF(T1_Data!Q77&lt;1, "&lt;1", IF(T1_Data!Q77&gt;99, "&gt;99", T1_Data!Q77))),"-")</f>
        <v>-</v>
      </c>
      <c r="R79" s="72" t="str">
        <f>IF(ISNUMBER(T1_Data!R77),IF(T1_Data!R77=-999,"NA",IF(T1_Data!R77&lt;1, "&lt;1", IF(T1_Data!R77&gt;99, "&gt;99", T1_Data!R77))),"-")</f>
        <v>-</v>
      </c>
      <c r="S79" s="72" t="str">
        <f>IF(ISNUMBER(T1_Data!S77),IF(T1_Data!S77=-999,"NA",IF(T1_Data!S77&lt;1, "&lt;1", IF(T1_Data!S77&gt;99, "&gt;99", T1_Data!S77))),"-")</f>
        <v>-</v>
      </c>
      <c r="T79" s="72" t="str">
        <f>IF(ISNUMBER(T1_Data!T77),IF(T1_Data!T77=-999,"NA",IF(T1_Data!T77&lt;1, "&lt;1", IF(T1_Data!T77&gt;99, "&gt;99", T1_Data!T77))),"-")</f>
        <v>-</v>
      </c>
      <c r="U79" s="72" t="str">
        <f>IF(ISNUMBER(T1_Data!U77),IF(T1_Data!U77=-999,"NA",IF(T1_Data!U77&lt;1, "&lt;1", IF(T1_Data!U77&gt;99, "&gt;99", T1_Data!U77))),"-")</f>
        <v>-</v>
      </c>
      <c r="V79" s="72" t="str">
        <f>IF(ISNUMBER(T1_Data!V77),IF(T1_Data!V77=-999,"NA",IF(T1_Data!V77&lt;1, "&lt;1", IF(T1_Data!V77&gt;99, "&gt;99", T1_Data!V77))),"-")</f>
        <v>-</v>
      </c>
      <c r="W79" s="72" t="str">
        <f>IF(ISNUMBER(T1_Data!W77),IF(T1_Data!W77=-999,"NA",IF(T1_Data!W77&lt;1, "&lt;1", IF(T1_Data!W77&gt;99, "&gt;99", T1_Data!W77))),"-")</f>
        <v>-</v>
      </c>
      <c r="X79" s="72" t="str">
        <f>IF(ISNUMBER(T1_Data!X77),IF(T1_Data!X77=-999,"NA",IF(T1_Data!X77&lt;1, "&lt;1", IF(T1_Data!X77&gt;99, "&gt;99", T1_Data!X77))),"-")</f>
        <v>-</v>
      </c>
      <c r="Y79" s="72" t="str">
        <f>IF(ISNUMBER(T1_Data!Y77),IF(T1_Data!Y77=-999,"NA",IF(T1_Data!Y77&lt;1, "&lt;1", IF(T1_Data!Y77&gt;99, "&gt;99", T1_Data!Y77))),"-")</f>
        <v>-</v>
      </c>
      <c r="Z79" s="72" t="str">
        <f>IF(ISNUMBER(T1_Data!Z77),IF(T1_Data!Z77=-999,"NA",IF(T1_Data!Z77&lt;1, "&lt;1", IF(T1_Data!Z77&gt;99, "&gt;99", T1_Data!Z77))),"-")</f>
        <v>-</v>
      </c>
      <c r="AA79" s="72" t="str">
        <f>IF(ISNUMBER(T1_Data!AA77),IF(T1_Data!AA77=-999,"NA",IF(T1_Data!AA77&lt;1, "&lt;1", IF(T1_Data!AA77&gt;99, "&gt;99", T1_Data!AA77))),"-")</f>
        <v>-</v>
      </c>
      <c r="AB79" s="72" t="str">
        <f>IF(ISNUMBER(T1_Data!AB77),IF(T1_Data!AB77=-999,"NA",IF(T1_Data!AB77&lt;1, "&lt;1", IF(T1_Data!AB77&gt;99, "&gt;99", T1_Data!AB77))),"-")</f>
        <v>-</v>
      </c>
      <c r="AC79" s="72" t="str">
        <f>IF(ISNUMBER(T1_Data!AC77),IF(T1_Data!AC77=-999,"NA",IF(T1_Data!AC77&lt;1, "&lt;1", IF(T1_Data!AC77&gt;99, "&gt;99", T1_Data!AC77))),"-")</f>
        <v>-</v>
      </c>
      <c r="AD79" s="72" t="str">
        <f>IF(ISNUMBER(T1_Data!AD77),IF(T1_Data!AD77=-999,"NA",IF(T1_Data!AD77&lt;1, "&lt;1", IF(T1_Data!AD77&gt;99, "&gt;99", T1_Data!AD77))),"-")</f>
        <v>-</v>
      </c>
      <c r="AE79" s="72" t="str">
        <f>IF(ISNUMBER(T1_Data!AE77),IF(T1_Data!AE77=-999,"NA",IF(T1_Data!AE77&lt;1, "&lt;1", IF(T1_Data!AE77&gt;99, "&gt;99", T1_Data!AE77))),"-")</f>
        <v>-</v>
      </c>
      <c r="AF79" s="72" t="str">
        <f>IF(ISNUMBER(T1_Data!AF77),IF(T1_Data!AF77=-999,"NA",IF(T1_Data!AF77&lt;1, "&lt;1", IF(T1_Data!AF77&gt;99, "&gt;99", T1_Data!AF77))),"-")</f>
        <v>-</v>
      </c>
      <c r="AG79" s="72" t="str">
        <f>IF(ISNUMBER(T1_Data!AG77),IF(T1_Data!AG77=-999,"NA",IF(T1_Data!AG77&lt;1, "&lt;1", IF(T1_Data!AG77&gt;99, "&gt;99", T1_Data!AG77))),"-")</f>
        <v>-</v>
      </c>
      <c r="AH79" s="72" t="str">
        <f>IF(ISNUMBER(T1_Data!AH77),IF(T1_Data!AH77=-999,"NA",IF(T1_Data!AH77&lt;1, "&lt;1", IF(T1_Data!AH77&gt;99, "&gt;99", T1_Data!AH77))),"-")</f>
        <v>-</v>
      </c>
      <c r="AI79" s="72" t="str">
        <f>IF(ISNUMBER(T1_Data!AI77),IF(T1_Data!AI77=-999,"NA",IF(T1_Data!AI77&lt;1, "&lt;1", IF(T1_Data!AI77&gt;99, "&gt;99", T1_Data!AI77))),"-")</f>
        <v>-</v>
      </c>
      <c r="AJ79" s="72" t="str">
        <f>IF(ISNUMBER(T1_Data!AJ77),IF(T1_Data!AJ77=-999,"NA",IF(T1_Data!AJ77&lt;1, "&lt;1", IF(T1_Data!AJ77&gt;99, "&gt;99", T1_Data!AJ77))),"-")</f>
        <v>-</v>
      </c>
      <c r="AK79" s="72" t="str">
        <f>IF(ISNUMBER(T1_Data!AK77),IF(T1_Data!AK77=-999,"NA",IF(T1_Data!AK77&lt;1, "&lt;1", IF(T1_Data!AK77&gt;99, "&gt;99", T1_Data!AK77))),"-")</f>
        <v>-</v>
      </c>
      <c r="AL79" s="72" t="str">
        <f>IF(ISNUMBER(T1_Data!AL77),IF(T1_Data!AL77=-999,"NA",IF(T1_Data!AL77&lt;1, "&lt;1", IF(T1_Data!AL77&gt;99, "&gt;99", T1_Data!AL77))),"-")</f>
        <v>-</v>
      </c>
      <c r="AM79" s="72" t="str">
        <f>IF(ISNUMBER(T1_Data!AM77),IF(T1_Data!AM77=-999,"NA",IF(T1_Data!AM77&lt;1, "&lt;1", IF(T1_Data!AM77&gt;99, "&gt;99", T1_Data!AM77))),"-")</f>
        <v>-</v>
      </c>
      <c r="AN79" s="72" t="str">
        <f>IF(ISNUMBER(T1_Data!AN77),IF(T1_Data!AN77=-999,"NA",IF(T1_Data!AN77&lt;1, "&lt;1", IF(T1_Data!AN77&gt;99, "&gt;99", T1_Data!AN77))),"-")</f>
        <v>-</v>
      </c>
      <c r="AO79" s="72" t="str">
        <f>IF(ISNUMBER(T1_Data!AO77),IF(T1_Data!AO77=-999,"NA",IF(T1_Data!AO77&lt;1, "&lt;1", IF(T1_Data!AO77&gt;99, "&gt;99", T1_Data!AO77))),"-")</f>
        <v>-</v>
      </c>
      <c r="AP79" s="72" t="str">
        <f>IF(ISNUMBER(T1_Data!AP77),IF(T1_Data!AP77=-999,"NA",IF(T1_Data!AP77&lt;1, "&lt;1", IF(T1_Data!AP77&gt;99, "&gt;99", T1_Data!AP77))),"-")</f>
        <v>-</v>
      </c>
      <c r="AQ79" s="72" t="str">
        <f>IF(ISNUMBER(T1_Data!AQ77),IF(T1_Data!AQ77=-999,"NA",IF(T1_Data!AQ77&lt;1, "&lt;1", IF(T1_Data!AQ77&gt;99, "&gt;99", T1_Data!AQ77))),"-")</f>
        <v>-</v>
      </c>
      <c r="AR79" s="72" t="str">
        <f>IF(ISNUMBER(T1_Data!AR77),IF(T1_Data!AR77=-999,"NA",IF(T1_Data!AR77&lt;1, "&lt;1", IF(T1_Data!AR77&gt;99, "&gt;99", T1_Data!AR77))),"-")</f>
        <v>-</v>
      </c>
      <c r="AS79" s="72" t="str">
        <f>IF(ISNUMBER(T1_Data!AS77),IF(T1_Data!AS77=-999,"NA",IF(T1_Data!AS77&lt;1, "&lt;1", IF(T1_Data!AS77&gt;99, "&gt;99", T1_Data!AS77))),"-")</f>
        <v>-</v>
      </c>
      <c r="AT79" s="72" t="str">
        <f>IF(ISNUMBER(T1_Data!AT77),IF(T1_Data!AT77=-999,"NA",IF(T1_Data!AT77&lt;1, "&lt;1", IF(T1_Data!AT77&gt;99, "&gt;99", T1_Data!AT77))),"-")</f>
        <v>-</v>
      </c>
      <c r="AU79" s="72" t="str">
        <f>IF(ISNUMBER(T1_Data!AU77),IF(T1_Data!AU77=-999,"NA",IF(T1_Data!AU77&lt;1, "&lt;1", IF(T1_Data!AU77&gt;99, "&gt;99", T1_Data!AU77))),"-")</f>
        <v>-</v>
      </c>
      <c r="AV79" s="72" t="str">
        <f>IF(ISNUMBER(T1_Data!AV77),IF(T1_Data!AV77=-999,"NA",IF(T1_Data!AV77&lt;1, "&lt;1", IF(T1_Data!AV77&gt;99, "&gt;99", T1_Data!AV77))),"-")</f>
        <v>-</v>
      </c>
      <c r="AW79" s="72" t="str">
        <f>IF(ISNUMBER(T1_Data!AW77),IF(T1_Data!AW77=-999,"NA",IF(T1_Data!AW77&lt;1, "&lt;1", IF(T1_Data!AW77&gt;99, "&gt;99", T1_Data!AW77))),"-")</f>
        <v>-</v>
      </c>
      <c r="AX79" s="72" t="str">
        <f>IF(ISNUMBER(T1_Data!AX77),IF(T1_Data!AX77=-999,"NA",IF(T1_Data!AX77&lt;1, "&lt;1", IF(T1_Data!AX77&gt;99, "&gt;99", T1_Data!AX77))),"-")</f>
        <v>-</v>
      </c>
      <c r="AY79" s="72" t="str">
        <f>IF(ISNUMBER(T1_Data!AY77),IF(T1_Data!AY77=-999,"NA",IF(T1_Data!AY77&lt;1, "&lt;1", IF(T1_Data!AY77&gt;99, "&gt;99", T1_Data!AY77))),"-")</f>
        <v>-</v>
      </c>
      <c r="AZ79" s="72" t="str">
        <f>IF(ISNUMBER(T1_Data!AZ77),IF(T1_Data!AZ77=-999,"NA",IF(T1_Data!AZ77&lt;1, "&lt;1", IF(T1_Data!AZ77&gt;99, "&gt;99", T1_Data!AZ77))),"-")</f>
        <v>-</v>
      </c>
      <c r="BA79" s="72" t="str">
        <f>IF(ISNUMBER(T1_Data!BA77),IF(T1_Data!BA77=-999,"NA",IF(T1_Data!BA77&lt;1, "&lt;1", IF(T1_Data!BA77&gt;99, "&gt;99", T1_Data!BA77))),"-")</f>
        <v>-</v>
      </c>
      <c r="BB79" s="72" t="str">
        <f>IF(ISNUMBER(T1_Data!BB77),IF(T1_Data!BB77=-999,"NA",IF(T1_Data!BB77&lt;1, "&lt;1", IF(T1_Data!BB77&gt;99, "&gt;99", T1_Data!BB77))),"-")</f>
        <v>-</v>
      </c>
      <c r="BC79" s="72" t="str">
        <f>IF(ISNUMBER(T1_Data!BC77),IF(T1_Data!BC77=-999,"NA",IF(T1_Data!BC77&lt;1, "&lt;1", IF(T1_Data!BC77&gt;99, "&gt;99", T1_Data!BC77))),"-")</f>
        <v>-</v>
      </c>
      <c r="BD79" s="72" t="str">
        <f>IF(ISNUMBER(T1_Data!BD77),IF(T1_Data!BD77=-999,"NA",IF(T1_Data!BD77&lt;1, "&lt;1", IF(T1_Data!BD77&gt;99, "&gt;99", T1_Data!BD77))),"-")</f>
        <v>-</v>
      </c>
      <c r="BE79" s="72" t="str">
        <f>IF(ISNUMBER(T1_Data!BE77),IF(T1_Data!BE77=-999,"NA",IF(T1_Data!BE77&lt;1, "&lt;1", IF(T1_Data!BE77&gt;99, "&gt;99", T1_Data!BE77))),"-")</f>
        <v>-</v>
      </c>
      <c r="BF79" s="72" t="str">
        <f>IF(ISNUMBER(T1_Data!BF77),IF(T1_Data!BF77=-999,"NA",IF(T1_Data!BF77&lt;1, "&lt;1", IF(T1_Data!BF77&gt;99, "&gt;99", T1_Data!BF77))),"-")</f>
        <v>-</v>
      </c>
      <c r="BG79" s="72" t="str">
        <f>IF(ISNUMBER(T1_Data!BG77),IF(T1_Data!BG77=-999,"NA",IF(T1_Data!BG77&lt;1, "&lt;1", IF(T1_Data!BG77&gt;99, "&gt;99", T1_Data!BG77))),"-")</f>
        <v>-</v>
      </c>
      <c r="BH79" s="72" t="str">
        <f>IF(ISNUMBER(T1_Data!BH77),IF(T1_Data!BH77=-999,"NA",IF(T1_Data!BH77&lt;1, "&lt;1", IF(T1_Data!BH77&gt;99, "&gt;99", T1_Data!BH77))),"-")</f>
        <v>-</v>
      </c>
      <c r="BI79" s="72" t="str">
        <f>IF(ISNUMBER(T1_Data!BI77),IF(T1_Data!BI77=-999,"NA",IF(T1_Data!BI77&lt;1, "&lt;1", IF(T1_Data!BI77&gt;99, "&gt;99", T1_Data!BI77))),"-")</f>
        <v>-</v>
      </c>
      <c r="BJ79" s="72" t="str">
        <f>IF(ISNUMBER(T1_Data!BJ77),IF(T1_Data!BJ77=-999,"NA",IF(T1_Data!BJ77&lt;1, "&lt;1", IF(T1_Data!BJ77&gt;99, "&gt;99", T1_Data!BJ77))),"-")</f>
        <v>-</v>
      </c>
      <c r="BK79" s="72" t="str">
        <f>IF(ISNUMBER(T1_Data!BK77),IF(T1_Data!BK77=-999,"NA",IF(T1_Data!BK77&lt;1, "&lt;1", IF(T1_Data!BK77&gt;99, "&gt;99", T1_Data!BK77))),"-")</f>
        <v>-</v>
      </c>
      <c r="BL79" s="72" t="str">
        <f>IF(ISNUMBER(T1_Data!BL77),IF(T1_Data!BL77=-999,"NA",IF(T1_Data!BL77&lt;1, "&lt;1", IF(T1_Data!BL77&gt;99, "&gt;99", T1_Data!BL77))),"-")</f>
        <v>-</v>
      </c>
      <c r="BM79" s="72" t="str">
        <f>IF(ISNUMBER(T1_Data!BM77),IF(T1_Data!BM77=-999,"NA",IF(T1_Data!BM77&lt;1, "&lt;1", IF(T1_Data!BM77&gt;99, "&gt;99", T1_Data!BM77))),"-")</f>
        <v>-</v>
      </c>
      <c r="BN79" s="72" t="str">
        <f>IF(ISNUMBER(T1_Data!BN77),IF(T1_Data!BN77=-999,"NA",IF(T1_Data!BN77&lt;1, "&lt;1", IF(T1_Data!BN77&gt;99, "&gt;99", T1_Data!BN77))),"-")</f>
        <v>-</v>
      </c>
      <c r="BO79" s="72" t="str">
        <f>IF(ISNUMBER(T1_Data!BO77),IF(T1_Data!BO77=-999,"NA",IF(T1_Data!BO77&lt;1, "&lt;1", IF(T1_Data!BO77&gt;99, "&gt;99", T1_Data!BO77))),"-")</f>
        <v>-</v>
      </c>
      <c r="BP79" s="72" t="str">
        <f>IF(ISNUMBER(T1_Data!BP77),IF(T1_Data!BP77=-999,"NA",IF(T1_Data!BP77&lt;1, "&lt;1", IF(T1_Data!BP77&gt;99, "&gt;99", T1_Data!BP77))),"-")</f>
        <v>-</v>
      </c>
      <c r="BQ79" s="72" t="str">
        <f>IF(ISNUMBER(T1_Data!BQ77),IF(T1_Data!BQ77=-999,"NA",IF(T1_Data!BQ77&lt;1, "&lt;1", IF(T1_Data!BQ77&gt;99, "&gt;99", T1_Data!BQ77))),"-")</f>
        <v>-</v>
      </c>
      <c r="BR79" s="72" t="str">
        <f>IF(ISNUMBER(T1_Data!BR77),IF(T1_Data!BR77=-999,"NA",IF(T1_Data!BR77&lt;1, "&lt;1", IF(T1_Data!BR77&gt;99, "&gt;99", T1_Data!BR77))),"-")</f>
        <v>-</v>
      </c>
      <c r="BS79" s="72" t="str">
        <f>IF(ISNUMBER(T1_Data!BS77),IF(T1_Data!BS77=-999,"NA",IF(T1_Data!BS77&lt;1, "&lt;1", IF(T1_Data!BS77&gt;99, "&gt;99", T1_Data!BS77))),"-")</f>
        <v>-</v>
      </c>
      <c r="BT79" s="72" t="str">
        <f>IF(ISNUMBER(T1_Data!BT77),IF(T1_Data!BT77=-999,"NA",IF(T1_Data!BT77&lt;1, "&lt;1", IF(T1_Data!BT77&gt;99, "&gt;99", T1_Data!BT77))),"-")</f>
        <v>-</v>
      </c>
      <c r="BU79" s="72" t="str">
        <f>IF(ISNUMBER(T1_Data!BU77),IF(T1_Data!BU77=-999,"NA",IF(T1_Data!BU77&lt;1, "&lt;1", IF(T1_Data!BU77&gt;99, "&gt;99", T1_Data!BU77))),"-")</f>
        <v>-</v>
      </c>
      <c r="BV79" s="72" t="str">
        <f>IF(ISNUMBER(T1_Data!BV77),IF(T1_Data!BV77=-999,"NA",IF(T1_Data!BV77&lt;1, "&lt;1", IF(T1_Data!BV77&gt;99, "&gt;99", T1_Data!BV77))),"-")</f>
        <v>-</v>
      </c>
      <c r="BW79" s="72" t="str">
        <f>IF(ISNUMBER(T1_Data!BW77),IF(T1_Data!BW77=-999,"NA",IF(T1_Data!BW77&lt;1, "&lt;1", IF(T1_Data!BW77&gt;99, "&gt;99", T1_Data!BW77))),"-")</f>
        <v>-</v>
      </c>
      <c r="BX79" s="72" t="str">
        <f>IF(ISNUMBER(T1_Data!BX77),IF(T1_Data!BX77=-999,"NA",IF(T1_Data!BX77&lt;1, "&lt;1", IF(T1_Data!BX77&gt;99, "&gt;99", T1_Data!BX77))),"-")</f>
        <v>-</v>
      </c>
      <c r="BY79" s="72" t="str">
        <f>IF(ISNUMBER(T1_Data!BY77),IF(T1_Data!BY77=-999,"NA",IF(T1_Data!BY77&lt;1, "&lt;1", IF(T1_Data!BY77&gt;99, "&gt;99", T1_Data!BY77))),"-")</f>
        <v>-</v>
      </c>
      <c r="BZ79" s="72" t="str">
        <f>IF(ISNUMBER(T1_Data!BZ77),IF(T1_Data!BZ77=-999,"NA",IF(T1_Data!BZ77&lt;1, "&lt;1", IF(T1_Data!BZ77&gt;99, "&gt;99", T1_Data!BZ77))),"-")</f>
        <v>-</v>
      </c>
      <c r="CA79" s="72" t="str">
        <f>IF(ISNUMBER(T1_Data!CA77),IF(T1_Data!CA77=-999,"NA",IF(T1_Data!CA77&lt;1, "&lt;1", IF(T1_Data!CA77&gt;99, "&gt;99", T1_Data!CA77))),"-")</f>
        <v>-</v>
      </c>
      <c r="CB79" s="72" t="str">
        <f>IF(ISNUMBER(T1_Data!CB77),IF(T1_Data!CB77=-999,"NA",IF(T1_Data!CB77&lt;1, "&lt;1", IF(T1_Data!CB77&gt;99, "&gt;99", T1_Data!CB77))),"-")</f>
        <v>-</v>
      </c>
      <c r="CC79" s="72" t="str">
        <f>IF(ISNUMBER(T1_Data!CC77),IF(T1_Data!CC77=-999,"NA",IF(T1_Data!CC77&lt;1, "&lt;1", IF(T1_Data!CC77&gt;99, "&gt;99", T1_Data!CC77))),"-")</f>
        <v>-</v>
      </c>
      <c r="CD79" s="72" t="str">
        <f>IF(ISNUMBER(T1_Data!CD77),IF(T1_Data!CD77=-999,"NA",IF(T1_Data!CD77&lt;1, "&lt;1", IF(T1_Data!CD77&gt;99, "&gt;99", T1_Data!CD77))),"-")</f>
        <v>-</v>
      </c>
      <c r="CE79" s="72" t="str">
        <f>IF(ISNUMBER(T1_Data!CE77),IF(T1_Data!CE77=-999,"NA",IF(T1_Data!CE77&lt;1, "&lt;1", IF(T1_Data!CE77&gt;99, "&gt;99", T1_Data!CE77))),"-")</f>
        <v>-</v>
      </c>
      <c r="CF79" s="72" t="str">
        <f>IF(ISNUMBER(T1_Data!CF77),IF(T1_Data!CF77=-999,"NA",IF(T1_Data!CF77&lt;1, "&lt;1", IF(T1_Data!CF77&gt;99, "&gt;99", T1_Data!CF77))),"-")</f>
        <v>-</v>
      </c>
      <c r="CG79" s="72" t="str">
        <f>IF(ISNUMBER(T1_Data!CG77),IF(T1_Data!CG77=-999,"NA",IF(T1_Data!CG77&lt;1, "&lt;1", IF(T1_Data!CG77&gt;99, "&gt;99", T1_Data!CG77))),"-")</f>
        <v>-</v>
      </c>
      <c r="CH79" s="72" t="str">
        <f>IF(ISNUMBER(T1_Data!CH77),IF(T1_Data!CH77=-999,"NA",IF(T1_Data!CH77&lt;1, "&lt;1", IF(T1_Data!CH77&gt;99, "&gt;99", T1_Data!CH77))),"-")</f>
        <v>-</v>
      </c>
      <c r="CI79" s="72" t="str">
        <f>IF(ISNUMBER(T1_Data!CI77),IF(T1_Data!CI77=-999,"NA",IF(T1_Data!CI77&lt;1, "&lt;1", IF(T1_Data!CI77&gt;99, "&gt;99", T1_Data!CI77))),"-")</f>
        <v>-</v>
      </c>
      <c r="CJ79" s="72" t="str">
        <f>IF(ISNUMBER(T1_Data!CJ77),IF(T1_Data!CJ77=-999,"NA",IF(T1_Data!CJ77&lt;1, "&lt;1", IF(T1_Data!CJ77&gt;99, "&gt;99", T1_Data!CJ77))),"-")</f>
        <v>-</v>
      </c>
      <c r="CK79" s="72" t="str">
        <f>IF(ISNUMBER(T1_Data!CK77),IF(T1_Data!CK77=-999,"NA",IF(T1_Data!CK77&lt;1, "&lt;1", IF(T1_Data!CK77&gt;99, "&gt;99", T1_Data!CK77))),"-")</f>
        <v>-</v>
      </c>
      <c r="CL79" s="72" t="str">
        <f>IF(ISNUMBER(T1_Data!CL77),IF(T1_Data!CL77=-999,"NA",IF(T1_Data!CL77&lt;1, "&lt;1", IF(T1_Data!CL77&gt;99, "&gt;99", T1_Data!CL77))),"-")</f>
        <v>-</v>
      </c>
      <c r="CM79" s="72" t="str">
        <f>IF(ISNUMBER(T1_Data!CM77),IF(T1_Data!CM77=-999,"NA",IF(T1_Data!CM77&lt;1, "&lt;1", IF(T1_Data!CM77&gt;99, "&gt;99", T1_Data!CM77))),"-")</f>
        <v>-</v>
      </c>
      <c r="CN79" s="72" t="str">
        <f>IF(ISNUMBER(T1_Data!CN77),IF(T1_Data!CN77=-999,"NA",IF(T1_Data!CN77&lt;1, "&lt;1", IF(T1_Data!CN77&gt;99, "&gt;99", T1_Data!CN77))),"-")</f>
        <v>-</v>
      </c>
      <c r="CO79" s="72" t="str">
        <f>IF(ISNUMBER(T1_Data!CO77),IF(T1_Data!CO77=-999,"NA",IF(T1_Data!CO77&lt;1, "&lt;1", IF(T1_Data!CO77&gt;99, "&gt;99", T1_Data!CO77))),"-")</f>
        <v>-</v>
      </c>
      <c r="CP79" s="72" t="str">
        <f>IF(ISNUMBER(T1_Data!CP77),IF(T1_Data!CP77=-999,"NA",IF(T1_Data!CP77&lt;1, "&lt;1", IF(T1_Data!CP77&gt;99, "&gt;99", T1_Data!CP77))),"-")</f>
        <v>-</v>
      </c>
      <c r="CQ79" s="72" t="str">
        <f>IF(ISNUMBER(T1_Data!CQ77),IF(T1_Data!CQ77=-999,"NA",IF(T1_Data!CQ77&lt;1, "&lt;1", IF(T1_Data!CQ77&gt;99, "&gt;99", T1_Data!CQ77))),"-")</f>
        <v>-</v>
      </c>
      <c r="CR79" s="72" t="str">
        <f>IF(ISNUMBER(T1_Data!CR77),IF(T1_Data!CR77=-999,"NA",IF(T1_Data!CR77&lt;1, "&lt;1", IF(T1_Data!CR77&gt;99, "&gt;99", T1_Data!CR77))),"-")</f>
        <v>-</v>
      </c>
      <c r="CS79" s="72" t="str">
        <f>IF(ISNUMBER(T1_Data!CS77),IF(T1_Data!CS77=-999,"NA",IF(T1_Data!CS77&lt;1, "&lt;1", IF(T1_Data!CS77&gt;99, "&gt;99", T1_Data!CS77))),"-")</f>
        <v>-</v>
      </c>
      <c r="CT79" s="72" t="str">
        <f>IF(ISNUMBER(T1_Data!CT77),IF(T1_Data!CT77=-999,"NA",IF(T1_Data!CT77&lt;1, "&lt;1", IF(T1_Data!CT77&gt;99, "&gt;99", T1_Data!CT77))),"-")</f>
        <v>-</v>
      </c>
      <c r="CU79" s="72" t="str">
        <f>IF(ISNUMBER(T1_Data!CU77),IF(T1_Data!CU77=-999,"NA",IF(T1_Data!CU77&lt;1, "&lt;1", IF(T1_Data!CU77&gt;99, "&gt;99", T1_Data!CU77))),"-")</f>
        <v>-</v>
      </c>
      <c r="CV79" s="72" t="str">
        <f>IF(ISNUMBER(T1_Data!CV77),IF(T1_Data!CV77=-999,"NA",IF(T1_Data!CV77&lt;1, "&lt;1", IF(T1_Data!CV77&gt;99, "&gt;99", T1_Data!CV77))),"-")</f>
        <v>-</v>
      </c>
      <c r="CW79" s="72" t="str">
        <f>IF(ISNUMBER(T1_Data!CW77),IF(T1_Data!CW77=-999,"NA",IF(T1_Data!CW77&lt;1, "&lt;1", IF(T1_Data!CW77&gt;99, "&gt;99", T1_Data!CW77))),"-")</f>
        <v>-</v>
      </c>
      <c r="CX79" s="72" t="str">
        <f>IF(ISNUMBER(T1_Data!CX77),IF(T1_Data!CX77=-999,"NA",IF(T1_Data!CX77&lt;1, "&lt;1", IF(T1_Data!CX77&gt;99, "&gt;99", T1_Data!CX77))),"-")</f>
        <v>-</v>
      </c>
      <c r="CY79" s="72" t="str">
        <f>IF(ISNUMBER(T1_Data!CY77),IF(T1_Data!CY77=-999,"NA",IF(T1_Data!CY77&lt;1, "&lt;1", IF(T1_Data!CY77&gt;99, "&gt;99", T1_Data!CY77))),"-")</f>
        <v>-</v>
      </c>
      <c r="CZ79" s="72" t="str">
        <f>IF(ISNUMBER(T1_Data!CZ77),IF(T1_Data!CZ77=-999,"NA",IF(T1_Data!CZ77&lt;1, "&lt;1", IF(T1_Data!CZ77&gt;99, "&gt;99", T1_Data!CZ77))),"-")</f>
        <v>-</v>
      </c>
      <c r="DA79" s="72" t="str">
        <f>IF(ISNUMBER(T1_Data!DA77),IF(T1_Data!DA77=-999,"NA",IF(T1_Data!DA77&lt;1, "&lt;1", IF(T1_Data!DA77&gt;99, "&gt;99", T1_Data!DA77))),"-")</f>
        <v>-</v>
      </c>
      <c r="DB79" s="72" t="str">
        <f>IF(ISNUMBER(T1_Data!DB77),IF(T1_Data!DB77=-999,"NA",IF(T1_Data!DB77&lt;1, "&lt;1", IF(T1_Data!DB77&gt;99, "&gt;99", T1_Data!DB77))),"-")</f>
        <v>-</v>
      </c>
      <c r="DC79" s="72" t="str">
        <f>IF(ISNUMBER(T1_Data!DC77),IF(T1_Data!DC77=-999,"NA",IF(T1_Data!DC77&lt;1, "&lt;1", IF(T1_Data!DC77&gt;99, "&gt;99", T1_Data!DC77))),"-")</f>
        <v>-</v>
      </c>
      <c r="DD79" s="72" t="str">
        <f>IF(ISNUMBER(T1_Data!DD77),IF(T1_Data!DD77=-999,"NA",IF(T1_Data!DD77&lt;1, "&lt;1", IF(T1_Data!DD77&gt;99, "&gt;99", T1_Data!DD77))),"-")</f>
        <v>-</v>
      </c>
      <c r="DE79" s="72" t="str">
        <f>IF(ISNUMBER(T1_Data!DE77),IF(T1_Data!DE77=-999,"NA",IF(T1_Data!DE77&lt;1, "&lt;1", IF(T1_Data!DE77&gt;99, "&gt;99", T1_Data!DE77))),"-")</f>
        <v>-</v>
      </c>
      <c r="DF79" s="72" t="str">
        <f>IF(ISNUMBER(T1_Data!DF77),IF(T1_Data!DF77=-999,"NA",IF(T1_Data!DF77&lt;1, "&lt;1", IF(T1_Data!DF77&gt;99, "&gt;99", T1_Data!DF77))),"-")</f>
        <v>-</v>
      </c>
      <c r="DG79" s="72" t="str">
        <f>IF(ISNUMBER(T1_Data!DG77),IF(T1_Data!DG77=-999,"NA",IF(T1_Data!DG77&lt;1, "&lt;1", IF(T1_Data!DG77&gt;99, "&gt;99", T1_Data!DG77))),"-")</f>
        <v>-</v>
      </c>
      <c r="DH79" s="72" t="str">
        <f>IF(ISNUMBER(T1_Data!DH77),IF(T1_Data!DH77=-999,"NA",IF(T1_Data!DH77&lt;1, "&lt;1", IF(T1_Data!DH77&gt;99, "&gt;99", T1_Data!DH77))),"-")</f>
        <v>-</v>
      </c>
      <c r="DI79" s="72" t="str">
        <f>IF(ISNUMBER(T1_Data!DI77),IF(T1_Data!DI77=-999,"NA",IF(T1_Data!DI77&lt;1, "&lt;1", IF(T1_Data!DI77&gt;99, "&gt;99", T1_Data!DI77))),"-")</f>
        <v>-</v>
      </c>
      <c r="DJ79" s="72" t="str">
        <f>IF(ISNUMBER(T1_Data!DJ77),IF(T1_Data!DJ77=-999,"NA",IF(T1_Data!DJ77&lt;1, "&lt;1", IF(T1_Data!DJ77&gt;99, "&gt;99", T1_Data!DJ77))),"-")</f>
        <v>-</v>
      </c>
      <c r="DK79" s="72" t="str">
        <f>IF(ISNUMBER(T1_Data!DK77),IF(T1_Data!DK77=-999,"NA",IF(T1_Data!DK77&lt;1, "&lt;1", IF(T1_Data!DK77&gt;99, "&gt;99", T1_Data!DK77))),"-")</f>
        <v>-</v>
      </c>
      <c r="DL79" s="72" t="str">
        <f>IF(ISNUMBER(T1_Data!DL77),IF(T1_Data!DL77=-999,"NA",IF(T1_Data!DL77&lt;1, "&lt;1", IF(T1_Data!DL77&gt;99, "&gt;99", T1_Data!DL77))),"-")</f>
        <v>-</v>
      </c>
      <c r="DM79" s="72" t="str">
        <f>IF(ISNUMBER(T1_Data!DM77),IF(T1_Data!DM77=-999,"NA",IF(T1_Data!DM77&lt;1, "&lt;1", IF(T1_Data!DM77&gt;99, "&gt;99", T1_Data!DM77))),"-")</f>
        <v>-</v>
      </c>
      <c r="DN79" s="72" t="str">
        <f>IF(ISNUMBER(T1_Data!DN77),IF(T1_Data!DN77=-999,"NA",IF(T1_Data!DN77&lt;1, "&lt;1", IF(T1_Data!DN77&gt;99, "&gt;99", T1_Data!DN77))),"-")</f>
        <v>-</v>
      </c>
      <c r="DO79" s="72" t="str">
        <f>IF(ISNUMBER(T1_Data!DO77),IF(T1_Data!DO77=-999,"NA",IF(T1_Data!DO77&lt;1, "&lt;1", IF(T1_Data!DO77&gt;99, "&gt;99", T1_Data!DO77))),"-")</f>
        <v>-</v>
      </c>
      <c r="DP79" s="72" t="str">
        <f>IF(ISNUMBER(T1_Data!DP77),IF(T1_Data!DP77=-999,"NA",IF(T1_Data!DP77&lt;1, "&lt;1", IF(T1_Data!DP77&gt;99, "&gt;99", T1_Data!DP77))),"-")</f>
        <v>-</v>
      </c>
      <c r="DQ79" s="72" t="str">
        <f>IF(ISNUMBER(T1_Data!DQ77),IF(T1_Data!DQ77=-999,"NA",IF(T1_Data!DQ77&lt;1, "&lt;1", IF(T1_Data!DQ77&gt;99, "&gt;99", T1_Data!DQ77))),"-")</f>
        <v>-</v>
      </c>
      <c r="DR79" s="72" t="str">
        <f>IF(ISNUMBER(T1_Data!DR77),IF(T1_Data!DR77=-999,"NA",IF(T1_Data!DR77&lt;1, "&lt;1", IF(T1_Data!DR77&gt;99, "&gt;99", T1_Data!DR77))),"-")</f>
        <v>-</v>
      </c>
      <c r="DS79" s="72" t="str">
        <f>IF(ISNUMBER(T1_Data!DS77),IF(T1_Data!DS77=-999,"NA",IF(T1_Data!DS77&lt;1, "&lt;1", IF(T1_Data!DS77&gt;99, "&gt;99", T1_Data!DS77))),"-")</f>
        <v>-</v>
      </c>
      <c r="DT79" s="72" t="str">
        <f>IF(ISNUMBER(T1_Data!DT77),IF(T1_Data!DT77=-999,"NA",IF(T1_Data!DT77&lt;1, "&lt;1", IF(T1_Data!DT77&gt;99, "&gt;99", T1_Data!DT77))),"-")</f>
        <v>-</v>
      </c>
      <c r="DU79" s="72" t="str">
        <f>IF(ISNUMBER(T1_Data!DU77),IF(T1_Data!DU77=-999,"NA",IF(T1_Data!DU77&lt;1, "&lt;1", IF(T1_Data!DU77&gt;99, "&gt;99", T1_Data!DU77))),"-")</f>
        <v>-</v>
      </c>
      <c r="DV79" s="72" t="str">
        <f>IF(ISNUMBER(T1_Data!DV77),IF(T1_Data!DV77=-999,"NA",IF(T1_Data!DV77&lt;1, "&lt;1", IF(T1_Data!DV77&gt;99, "&gt;99", T1_Data!DV77))),"-")</f>
        <v>-</v>
      </c>
      <c r="DW79" s="72" t="str">
        <f>IF(ISNUMBER(T1_Data!DW77),IF(T1_Data!DW77=-999,"NA",IF(T1_Data!DW77&lt;1, "&lt;1", IF(T1_Data!DW77&gt;99, "&gt;99", T1_Data!DW77))),"-")</f>
        <v>-</v>
      </c>
      <c r="DX79" s="72" t="str">
        <f>IF(ISNUMBER(T1_Data!DX77),IF(T1_Data!DX77=-999,"NA",IF(T1_Data!DX77&lt;1, "&lt;1", IF(T1_Data!DX77&gt;99, "&gt;99", T1_Data!DX77))),"-")</f>
        <v>-</v>
      </c>
      <c r="DY79" s="72" t="str">
        <f>IF(ISNUMBER(T1_Data!DY77),IF(T1_Data!DY77=-999,"NA",IF(T1_Data!DY77&lt;1, "&lt;1", IF(T1_Data!DY77&gt;99, "&gt;99", T1_Data!DY77))),"-")</f>
        <v>-</v>
      </c>
      <c r="DZ79" s="72" t="str">
        <f>IF(ISNUMBER(T1_Data!DZ77),IF(T1_Data!DZ77=-999,"NA",IF(T1_Data!DZ77&lt;1, "&lt;1", IF(T1_Data!DZ77&gt;99, "&gt;99", T1_Data!DZ77))),"-")</f>
        <v>-</v>
      </c>
      <c r="EA79" s="72" t="str">
        <f>IF(ISNUMBER(T1_Data!EA77),IF(T1_Data!EA77=-999,"NA",IF(T1_Data!EA77&lt;1, "&lt;1", IF(T1_Data!EA77&gt;99, "&gt;99", T1_Data!EA77))),"-")</f>
        <v>-</v>
      </c>
      <c r="EB79" s="72" t="str">
        <f>IF(ISNUMBER(T1_Data!EB77),IF(T1_Data!EB77=-999,"NA",IF(T1_Data!EB77&lt;1, "&lt;1", IF(T1_Data!EB77&gt;99, "&gt;99", T1_Data!EB77))),"-")</f>
        <v>-</v>
      </c>
      <c r="EC79" s="72" t="str">
        <f>IF(ISNUMBER(T1_Data!EC77),IF(T1_Data!EC77=-999,"NA",IF(T1_Data!EC77&lt;1, "&lt;1", IF(T1_Data!EC77&gt;99, "&gt;99", T1_Data!EC77))),"-")</f>
        <v>-</v>
      </c>
      <c r="ED79" s="72" t="str">
        <f>IF(ISNUMBER(T1_Data!ED77),IF(T1_Data!ED77=-999,"NA",IF(T1_Data!ED77&lt;1, "&lt;1", IF(T1_Data!ED77&gt;99, "&gt;99", T1_Data!ED77))),"-")</f>
        <v>-</v>
      </c>
      <c r="EE79" s="72" t="str">
        <f>IF(ISNUMBER(T1_Data!EE77),IF(T1_Data!EE77=-999,"NA",IF(T1_Data!EE77&lt;1, "&lt;1", IF(T1_Data!EE77&gt;99, "&gt;99", T1_Data!EE77))),"-")</f>
        <v>-</v>
      </c>
      <c r="EF79" s="72" t="str">
        <f>IF(ISNUMBER(T1_Data!EF77),IF(T1_Data!EF77=-999,"NA",IF(T1_Data!EF77&lt;1, "&lt;1", IF(T1_Data!EF77&gt;99, "&gt;99", T1_Data!EF77))),"-")</f>
        <v>-</v>
      </c>
      <c r="EG79" s="72" t="str">
        <f>IF(ISNUMBER(T1_Data!EG77),IF(T1_Data!EG77=-999,"NA",IF(T1_Data!EG77&lt;1, "&lt;1", IF(T1_Data!EG77&gt;99, "&gt;99", T1_Data!EG77))),"-")</f>
        <v>-</v>
      </c>
      <c r="EH79" s="72" t="str">
        <f>IF(ISNUMBER(T1_Data!EH77),IF(T1_Data!EH77=-999,"NA",IF(T1_Data!EH77&lt;1, "&lt;1", IF(T1_Data!EH77&gt;99, "&gt;99", T1_Data!EH77))),"-")</f>
        <v>-</v>
      </c>
      <c r="EI79" s="72" t="str">
        <f>IF(ISNUMBER(T1_Data!EI77),IF(T1_Data!EI77=-999,"NA",IF(T1_Data!EI77&lt;1, "&lt;1", IF(T1_Data!EI77&gt;99, "&gt;99", T1_Data!EI77))),"-")</f>
        <v>-</v>
      </c>
      <c r="EJ79" s="72" t="str">
        <f>IF(ISNUMBER(T1_Data!EJ77),IF(T1_Data!EJ77=-999,"NA",IF(T1_Data!EJ77&lt;1, "&lt;1", IF(T1_Data!EJ77&gt;99, "&gt;99", T1_Data!EJ77))),"-")</f>
        <v>-</v>
      </c>
      <c r="EK79" s="72" t="str">
        <f>IF(ISNUMBER(T1_Data!EK77),IF(T1_Data!EK77=-999,"NA",IF(T1_Data!EK77&lt;1, "&lt;1", IF(T1_Data!EK77&gt;99, "&gt;99", T1_Data!EK77))),"-")</f>
        <v>-</v>
      </c>
      <c r="EL79" s="72" t="str">
        <f>IF(ISNUMBER(T1_Data!EL77),IF(T1_Data!EL77=-999,"NA",IF(T1_Data!EL77&lt;1, "&lt;1", IF(T1_Data!EL77&gt;99, "&gt;99", T1_Data!EL77))),"-")</f>
        <v>-</v>
      </c>
      <c r="EM79" s="72" t="str">
        <f>IF(ISNUMBER(T1_Data!EM77),IF(T1_Data!EM77=-999,"NA",IF(T1_Data!EM77&lt;1, "&lt;1", IF(T1_Data!EM77&gt;99, "&gt;99", T1_Data!EM77))),"-")</f>
        <v>-</v>
      </c>
      <c r="EN79" s="72" t="str">
        <f>IF(ISNUMBER(T1_Data!EN77),IF(T1_Data!EN77=-999,"NA",IF(T1_Data!EN77&lt;1, "&lt;1", IF(T1_Data!EN77&gt;99, "&gt;99", T1_Data!EN77))),"-")</f>
        <v>-</v>
      </c>
      <c r="EO79" s="72" t="str">
        <f>IF(ISNUMBER(T1_Data!EO77),IF(T1_Data!EO77=-999,"NA",IF(T1_Data!EO77&lt;1, "&lt;1", IF(T1_Data!EO77&gt;99, "&gt;99", T1_Data!EO77))),"-")</f>
        <v>-</v>
      </c>
      <c r="EP79" s="72" t="str">
        <f>IF(ISNUMBER(T1_Data!EP77),IF(T1_Data!EP77=-999,"NA",IF(T1_Data!EP77&lt;1, "&lt;1", IF(T1_Data!EP77&gt;99, "&gt;99", T1_Data!EP77))),"-")</f>
        <v>-</v>
      </c>
      <c r="EQ79" s="72" t="str">
        <f>IF(ISNUMBER(T1_Data!EQ77),IF(T1_Data!EQ77=-999,"NA",IF(T1_Data!EQ77&lt;1, "&lt;1", IF(T1_Data!EQ77&gt;99, "&gt;99", T1_Data!EQ77))),"-")</f>
        <v>-</v>
      </c>
      <c r="ER79" s="72" t="str">
        <f>IF(ISNUMBER(T1_Data!ER77),IF(T1_Data!ER77=-999,"NA",IF(T1_Data!ER77&lt;1, "&lt;1", IF(T1_Data!ER77&gt;99, "&gt;99", T1_Data!ER77))),"-")</f>
        <v>-</v>
      </c>
      <c r="ES79" s="72" t="str">
        <f>IF(ISNUMBER(T1_Data!ES77),IF(T1_Data!ES77=-999,"NA",IF(T1_Data!ES77&lt;1, "&lt;1", IF(T1_Data!ES77&gt;99, "&gt;99", T1_Data!ES77))),"-")</f>
        <v>-</v>
      </c>
      <c r="ET79" s="72" t="str">
        <f>IF(ISNUMBER(T1_Data!ET77),IF(T1_Data!ET77=-999,"NA",IF(T1_Data!ET77&lt;1, "&lt;1", IF(T1_Data!ET77&gt;99, "&gt;99", T1_Data!ET77))),"-")</f>
        <v>-</v>
      </c>
      <c r="EU79" s="72" t="str">
        <f>IF(ISNUMBER(T1_Data!EU77),IF(T1_Data!EU77=-999,"NA",IF(T1_Data!EU77&lt;1, "&lt;1", IF(T1_Data!EU77&gt;99, "&gt;99", T1_Data!EU77))),"-")</f>
        <v>-</v>
      </c>
      <c r="EV79" s="72" t="str">
        <f>IF(ISNUMBER(T1_Data!EV77),IF(T1_Data!EV77=-999,"NA",IF(T1_Data!EV77&lt;1, "&lt;1", IF(T1_Data!EV77&gt;99, "&gt;99", T1_Data!EV77))),"-")</f>
        <v>-</v>
      </c>
      <c r="EW79" s="72" t="str">
        <f>IF(ISNUMBER(T1_Data!EW77),IF(T1_Data!EW77=-999,"NA",IF(T1_Data!EW77&lt;1, "&lt;1", IF(T1_Data!EW77&gt;99, "&gt;99", T1_Data!EW77))),"-")</f>
        <v>-</v>
      </c>
      <c r="EX79" s="72" t="str">
        <f>IF(ISNUMBER(T1_Data!EX77),IF(T1_Data!EX77=-999,"NA",IF(T1_Data!EX77&lt;1, "&lt;1", IF(T1_Data!EX77&gt;99, "&gt;99", T1_Data!EX77))),"-")</f>
        <v>-</v>
      </c>
      <c r="EY79" s="72" t="str">
        <f>IF(ISNUMBER(T1_Data!EY77),IF(T1_Data!EY77=-999,"NA",IF(T1_Data!EY77&lt;1, "&lt;1", IF(T1_Data!EY77&gt;99, "&gt;99", T1_Data!EY77))),"-")</f>
        <v>-</v>
      </c>
      <c r="EZ79" s="72" t="str">
        <f>IF(ISNUMBER(T1_Data!EZ77),IF(T1_Data!EZ77=-999,"NA",IF(T1_Data!EZ77&lt;1, "&lt;1", IF(T1_Data!EZ77&gt;99, "&gt;99", T1_Data!EZ77))),"-")</f>
        <v>-</v>
      </c>
      <c r="FA79" s="72" t="str">
        <f>IF(ISNUMBER(T1_Data!FA77),IF(T1_Data!FA77=-999,"NA",IF(T1_Data!FA77&lt;1, "&lt;1", IF(T1_Data!FA77&gt;99, "&gt;99", T1_Data!FA77))),"-")</f>
        <v>-</v>
      </c>
      <c r="FB79" s="72" t="str">
        <f>IF(ISNUMBER(T1_Data!FB77),IF(T1_Data!FB77=-999,"NA",IF(T1_Data!FB77&lt;1, "&lt;1", IF(T1_Data!FB77&gt;99, "&gt;99", T1_Data!FB77))),"-")</f>
        <v>-</v>
      </c>
      <c r="FC79" s="72" t="str">
        <f>IF(ISNUMBER(T1_Data!FC77),IF(T1_Data!FC77=-999,"NA",IF(T1_Data!FC77&lt;1, "&lt;1", IF(T1_Data!FC77&gt;99, "&gt;99", T1_Data!FC77))),"-")</f>
        <v>-</v>
      </c>
      <c r="FD79" s="72" t="str">
        <f>IF(ISNUMBER(T1_Data!FD77),IF(T1_Data!FD77=-999,"NA",IF(T1_Data!FD77&lt;1, "&lt;1", IF(T1_Data!FD77&gt;99, "&gt;99", T1_Data!FD77))),"-")</f>
        <v>-</v>
      </c>
      <c r="FE79" s="72" t="str">
        <f>IF(ISNUMBER(T1_Data!FE77),IF(T1_Data!FE77=-999,"NA",IF(T1_Data!FE77&lt;1, "&lt;1", IF(T1_Data!FE77&gt;99, "&gt;99", T1_Data!FE77))),"-")</f>
        <v>-</v>
      </c>
      <c r="FF79" s="72" t="str">
        <f>IF(ISNUMBER(T1_Data!FF77),IF(T1_Data!FF77=-999,"NA",IF(T1_Data!FF77&lt;1, "&lt;1", IF(T1_Data!FF77&gt;99, "&gt;99", T1_Data!FF77))),"-")</f>
        <v>-</v>
      </c>
      <c r="FG79" s="72" t="str">
        <f>IF(ISNUMBER(T1_Data!FG77),IF(T1_Data!FG77=-999,"NA",IF(T1_Data!FG77&lt;1, "&lt;1", IF(T1_Data!FG77&gt;99, "&gt;99", T1_Data!FG77))),"-")</f>
        <v>-</v>
      </c>
      <c r="FH79" s="72" t="str">
        <f>IF(ISNUMBER(T1_Data!FH77),IF(T1_Data!FH77=-999,"NA",IF(T1_Data!FH77&lt;1, "&lt;1", IF(T1_Data!FH77&gt;99, "&gt;99", T1_Data!FH77))),"-")</f>
        <v>-</v>
      </c>
      <c r="FI79" s="72" t="str">
        <f>IF(ISNUMBER(T1_Data!FI77),IF(T1_Data!FI77=-999,"NA",IF(T1_Data!FI77&lt;1, "&lt;1", IF(T1_Data!FI77&gt;99, "&gt;99", T1_Data!FI77))),"-")</f>
        <v>-</v>
      </c>
      <c r="FJ79" s="72" t="str">
        <f>IF(ISNUMBER(T1_Data!FJ77),IF(T1_Data!FJ77=-999,"NA",IF(T1_Data!FJ77&lt;1, "&lt;1", IF(T1_Data!FJ77&gt;99, "&gt;99", T1_Data!FJ77))),"-")</f>
        <v>-</v>
      </c>
      <c r="FK79" s="72" t="str">
        <f>IF(ISNUMBER(T1_Data!FK77),IF(T1_Data!FK77=-999,"NA",IF(T1_Data!FK77&lt;1, "&lt;1", IF(T1_Data!FK77&gt;99, "&gt;99", T1_Data!FK77))),"-")</f>
        <v>-</v>
      </c>
      <c r="FL79" s="72" t="str">
        <f>IF(ISNUMBER(T1_Data!FL77),IF(T1_Data!FL77=-999,"NA",IF(T1_Data!FL77&lt;1, "&lt;1", IF(T1_Data!FL77&gt;99, "&gt;99", T1_Data!FL77))),"-")</f>
        <v>-</v>
      </c>
      <c r="FM79" s="72" t="str">
        <f>IF(ISNUMBER(T1_Data!FM77),IF(T1_Data!FM77=-999,"NA",IF(T1_Data!FM77&lt;1, "&lt;1", IF(T1_Data!FM77&gt;99, "&gt;99", T1_Data!FM77))),"-")</f>
        <v>-</v>
      </c>
      <c r="FN79" s="72" t="str">
        <f>IF(ISNUMBER(T1_Data!FN77),IF(T1_Data!FN77=-999,"NA",IF(T1_Data!FN77&lt;1, "&lt;1", IF(T1_Data!FN77&gt;99, "&gt;99", T1_Data!FN77))),"-")</f>
        <v>-</v>
      </c>
      <c r="FO79" s="72" t="str">
        <f>IF(ISNUMBER(T1_Data!FO77),IF(T1_Data!FO77=-999,"NA",IF(T1_Data!FO77&lt;1, "&lt;1", IF(T1_Data!FO77&gt;99, "&gt;99", T1_Data!FO77))),"-")</f>
        <v>-</v>
      </c>
      <c r="FP79" s="72" t="str">
        <f>IF(ISNUMBER(T1_Data!FP77),IF(T1_Data!FP77=-999,"NA",IF(T1_Data!FP77&lt;1, "&lt;1", IF(T1_Data!FP77&gt;99, "&gt;99", T1_Data!FP77))),"-")</f>
        <v>-</v>
      </c>
      <c r="FQ79" s="72" t="str">
        <f>IF(ISNUMBER(T1_Data!FQ77),IF(T1_Data!FQ77=-999,"NA",IF(T1_Data!FQ77&lt;1, "&lt;1", IF(T1_Data!FQ77&gt;99, "&gt;99", T1_Data!FQ77))),"-")</f>
        <v>-</v>
      </c>
      <c r="FR79" s="72" t="str">
        <f>IF(ISNUMBER(T1_Data!FR77),IF(T1_Data!FR77=-999,"NA",IF(T1_Data!FR77&lt;1, "&lt;1", IF(T1_Data!FR77&gt;99, "&gt;99", T1_Data!FR77))),"-")</f>
        <v>-</v>
      </c>
      <c r="FS79" s="72" t="str">
        <f>IF(ISNUMBER(T1_Data!FS77),IF(T1_Data!FS77=-999,"NA",IF(T1_Data!FS77&lt;1, "&lt;1", IF(T1_Data!FS77&gt;99, "&gt;99", T1_Data!FS77))),"-")</f>
        <v>-</v>
      </c>
      <c r="FT79" s="72" t="str">
        <f>IF(ISNUMBER(T1_Data!FT77),IF(T1_Data!FT77=-999,"NA",IF(T1_Data!FT77&lt;1, "&lt;1", IF(T1_Data!FT77&gt;99, "&gt;99", T1_Data!FT77))),"-")</f>
        <v>-</v>
      </c>
      <c r="FU79" s="72" t="str">
        <f>IF(ISNUMBER(T1_Data!FU77),IF(T1_Data!FU77=-999,"NA",IF(T1_Data!FU77&lt;1, "&lt;1", IF(T1_Data!FU77&gt;99, "&gt;99", T1_Data!FU77))),"-")</f>
        <v>-</v>
      </c>
      <c r="FV79" s="72" t="str">
        <f>IF(ISNUMBER(T1_Data!FV77),IF(T1_Data!FV77=-999,"NA",IF(T1_Data!FV77&lt;1, "&lt;1", IF(T1_Data!FV77&gt;99, "&gt;99", T1_Data!FV77))),"-")</f>
        <v>-</v>
      </c>
      <c r="FW79" s="72" t="str">
        <f>IF(ISNUMBER(T1_Data!FW77),IF(T1_Data!FW77=-999,"NA",IF(T1_Data!FW77&lt;1, "&lt;1", IF(T1_Data!FW77&gt;99, "&gt;99", T1_Data!FW77))),"-")</f>
        <v>-</v>
      </c>
      <c r="FX79" s="71" t="str">
        <f>IF(ISBLANK(T1_Data!FX77), "", T1_Data!FX77)</f>
        <v/>
      </c>
    </row>
    <row r="80" spans="1:180" x14ac:dyDescent="0.25">
      <c r="A80" s="71" t="str">
        <f>IF(ISBLANK(T1_Data!A78), "", T1_Data!A78)</f>
        <v/>
      </c>
      <c r="B80" s="72" t="str">
        <f>IF(ISNUMBER(T1_Data!B78), T1_Data!B78,"-")</f>
        <v>-</v>
      </c>
      <c r="C80" s="72" t="str">
        <f>IF(ISNUMBER(T1_Data!C78),IF(T1_Data!C78=-999,"NA",IF(T1_Data!C78&lt;1, "&lt;1", IF(T1_Data!C78&gt;99, "&gt;99", T1_Data!C78))),"-")</f>
        <v>-</v>
      </c>
      <c r="D80" s="72" t="str">
        <f>IF(ISNUMBER(T1_Data!D78),IF(T1_Data!D78=-999,"NA",IF(T1_Data!D78&lt;1, "&lt;1", IF(T1_Data!D78&gt;99, "&gt;99", T1_Data!D78))),"-")</f>
        <v>-</v>
      </c>
      <c r="E80" s="72" t="str">
        <f>IF(ISNUMBER(T1_Data!E78),IF(T1_Data!E78=-999,"NA",IF(T1_Data!E78&lt;1, "&lt;1", IF(T1_Data!E78&gt;99, "&gt;99", T1_Data!E78))),"-")</f>
        <v>-</v>
      </c>
      <c r="F80" s="72" t="str">
        <f>IF(ISNUMBER(T1_Data!F78),IF(T1_Data!F78=-999,"NA",IF(T1_Data!F78&lt;1, "&lt;1", IF(T1_Data!F78&gt;99, "&gt;99", T1_Data!F78))),"-")</f>
        <v>-</v>
      </c>
      <c r="G80" s="72" t="str">
        <f>IF(ISNUMBER(T1_Data!G78),IF(T1_Data!G78=-999,"NA",IF(T1_Data!G78&lt;1, "&lt;1", IF(T1_Data!G78&gt;99, "&gt;99", T1_Data!G78))),"-")</f>
        <v>-</v>
      </c>
      <c r="H80" s="72" t="str">
        <f>IF(ISNUMBER(T1_Data!H78),IF(T1_Data!H78=-999,"NA",IF(T1_Data!H78&lt;1, "&lt;1", IF(T1_Data!H78&gt;99, "&gt;99", T1_Data!H78))),"-")</f>
        <v>-</v>
      </c>
      <c r="I80" s="72" t="str">
        <f>IF(ISNUMBER(T1_Data!I78),IF(T1_Data!I78=-999,"NA",IF(T1_Data!I78&lt;1, "&lt;1", IF(T1_Data!I78&gt;99, "&gt;99", T1_Data!I78))),"-")</f>
        <v>-</v>
      </c>
      <c r="J80" s="72" t="str">
        <f>IF(ISNUMBER(T1_Data!J78),IF(T1_Data!J78=-999,"NA",IF(T1_Data!J78&lt;1, "&lt;1", IF(T1_Data!J78&gt;99, "&gt;99", T1_Data!J78))),"-")</f>
        <v>-</v>
      </c>
      <c r="K80" s="72" t="str">
        <f>IF(ISNUMBER(T1_Data!K78),IF(T1_Data!K78=-999,"NA",IF(T1_Data!K78&lt;1, "&lt;1", IF(T1_Data!K78&gt;99, "&gt;99", T1_Data!K78))),"-")</f>
        <v>-</v>
      </c>
      <c r="L80" s="72" t="str">
        <f>IF(ISNUMBER(T1_Data!L78),IF(T1_Data!L78=-999,"NA",IF(T1_Data!L78&lt;1, "&lt;1", IF(T1_Data!L78&gt;99, "&gt;99", T1_Data!L78))),"-")</f>
        <v>-</v>
      </c>
      <c r="M80" s="72" t="str">
        <f>IF(ISNUMBER(T1_Data!M78),IF(T1_Data!M78=-999,"NA",IF(T1_Data!M78&lt;1, "&lt;1", IF(T1_Data!M78&gt;99, "&gt;99", T1_Data!M78))),"-")</f>
        <v>-</v>
      </c>
      <c r="N80" s="72" t="str">
        <f>IF(ISNUMBER(T1_Data!N78),IF(T1_Data!N78=-999,"NA",IF(T1_Data!N78&lt;1, "&lt;1", IF(T1_Data!N78&gt;99, "&gt;99", T1_Data!N78))),"-")</f>
        <v>-</v>
      </c>
      <c r="O80" s="72" t="str">
        <f>IF(ISNUMBER(T1_Data!O78),IF(T1_Data!O78=-999,"NA",IF(T1_Data!O78&lt;1, "&lt;1", IF(T1_Data!O78&gt;99, "&gt;99", T1_Data!O78))),"-")</f>
        <v>-</v>
      </c>
      <c r="P80" s="72" t="str">
        <f>IF(ISNUMBER(T1_Data!P78),IF(T1_Data!P78=-999,"NA",IF(T1_Data!P78&lt;1, "&lt;1", IF(T1_Data!P78&gt;99, "&gt;99", T1_Data!P78))),"-")</f>
        <v>-</v>
      </c>
      <c r="Q80" s="72" t="str">
        <f>IF(ISNUMBER(T1_Data!Q78),IF(T1_Data!Q78=-999,"NA",IF(T1_Data!Q78&lt;1, "&lt;1", IF(T1_Data!Q78&gt;99, "&gt;99", T1_Data!Q78))),"-")</f>
        <v>-</v>
      </c>
      <c r="R80" s="72" t="str">
        <f>IF(ISNUMBER(T1_Data!R78),IF(T1_Data!R78=-999,"NA",IF(T1_Data!R78&lt;1, "&lt;1", IF(T1_Data!R78&gt;99, "&gt;99", T1_Data!R78))),"-")</f>
        <v>-</v>
      </c>
      <c r="S80" s="72" t="str">
        <f>IF(ISNUMBER(T1_Data!S78),IF(T1_Data!S78=-999,"NA",IF(T1_Data!S78&lt;1, "&lt;1", IF(T1_Data!S78&gt;99, "&gt;99", T1_Data!S78))),"-")</f>
        <v>-</v>
      </c>
      <c r="T80" s="72" t="str">
        <f>IF(ISNUMBER(T1_Data!T78),IF(T1_Data!T78=-999,"NA",IF(T1_Data!T78&lt;1, "&lt;1", IF(T1_Data!T78&gt;99, "&gt;99", T1_Data!T78))),"-")</f>
        <v>-</v>
      </c>
      <c r="U80" s="72" t="str">
        <f>IF(ISNUMBER(T1_Data!U78),IF(T1_Data!U78=-999,"NA",IF(T1_Data!U78&lt;1, "&lt;1", IF(T1_Data!U78&gt;99, "&gt;99", T1_Data!U78))),"-")</f>
        <v>-</v>
      </c>
      <c r="V80" s="72" t="str">
        <f>IF(ISNUMBER(T1_Data!V78),IF(T1_Data!V78=-999,"NA",IF(T1_Data!V78&lt;1, "&lt;1", IF(T1_Data!V78&gt;99, "&gt;99", T1_Data!V78))),"-")</f>
        <v>-</v>
      </c>
      <c r="W80" s="72" t="str">
        <f>IF(ISNUMBER(T1_Data!W78),IF(T1_Data!W78=-999,"NA",IF(T1_Data!W78&lt;1, "&lt;1", IF(T1_Data!W78&gt;99, "&gt;99", T1_Data!W78))),"-")</f>
        <v>-</v>
      </c>
      <c r="X80" s="72" t="str">
        <f>IF(ISNUMBER(T1_Data!X78),IF(T1_Data!X78=-999,"NA",IF(T1_Data!X78&lt;1, "&lt;1", IF(T1_Data!X78&gt;99, "&gt;99", T1_Data!X78))),"-")</f>
        <v>-</v>
      </c>
      <c r="Y80" s="72" t="str">
        <f>IF(ISNUMBER(T1_Data!Y78),IF(T1_Data!Y78=-999,"NA",IF(T1_Data!Y78&lt;1, "&lt;1", IF(T1_Data!Y78&gt;99, "&gt;99", T1_Data!Y78))),"-")</f>
        <v>-</v>
      </c>
      <c r="Z80" s="72" t="str">
        <f>IF(ISNUMBER(T1_Data!Z78),IF(T1_Data!Z78=-999,"NA",IF(T1_Data!Z78&lt;1, "&lt;1", IF(T1_Data!Z78&gt;99, "&gt;99", T1_Data!Z78))),"-")</f>
        <v>-</v>
      </c>
      <c r="AA80" s="72" t="str">
        <f>IF(ISNUMBER(T1_Data!AA78),IF(T1_Data!AA78=-999,"NA",IF(T1_Data!AA78&lt;1, "&lt;1", IF(T1_Data!AA78&gt;99, "&gt;99", T1_Data!AA78))),"-")</f>
        <v>-</v>
      </c>
      <c r="AB80" s="72" t="str">
        <f>IF(ISNUMBER(T1_Data!AB78),IF(T1_Data!AB78=-999,"NA",IF(T1_Data!AB78&lt;1, "&lt;1", IF(T1_Data!AB78&gt;99, "&gt;99", T1_Data!AB78))),"-")</f>
        <v>-</v>
      </c>
      <c r="AC80" s="72" t="str">
        <f>IF(ISNUMBER(T1_Data!AC78),IF(T1_Data!AC78=-999,"NA",IF(T1_Data!AC78&lt;1, "&lt;1", IF(T1_Data!AC78&gt;99, "&gt;99", T1_Data!AC78))),"-")</f>
        <v>-</v>
      </c>
      <c r="AD80" s="72" t="str">
        <f>IF(ISNUMBER(T1_Data!AD78),IF(T1_Data!AD78=-999,"NA",IF(T1_Data!AD78&lt;1, "&lt;1", IF(T1_Data!AD78&gt;99, "&gt;99", T1_Data!AD78))),"-")</f>
        <v>-</v>
      </c>
      <c r="AE80" s="72" t="str">
        <f>IF(ISNUMBER(T1_Data!AE78),IF(T1_Data!AE78=-999,"NA",IF(T1_Data!AE78&lt;1, "&lt;1", IF(T1_Data!AE78&gt;99, "&gt;99", T1_Data!AE78))),"-")</f>
        <v>-</v>
      </c>
      <c r="AF80" s="72" t="str">
        <f>IF(ISNUMBER(T1_Data!AF78),IF(T1_Data!AF78=-999,"NA",IF(T1_Data!AF78&lt;1, "&lt;1", IF(T1_Data!AF78&gt;99, "&gt;99", T1_Data!AF78))),"-")</f>
        <v>-</v>
      </c>
      <c r="AG80" s="72" t="str">
        <f>IF(ISNUMBER(T1_Data!AG78),IF(T1_Data!AG78=-999,"NA",IF(T1_Data!AG78&lt;1, "&lt;1", IF(T1_Data!AG78&gt;99, "&gt;99", T1_Data!AG78))),"-")</f>
        <v>-</v>
      </c>
      <c r="AH80" s="72" t="str">
        <f>IF(ISNUMBER(T1_Data!AH78),IF(T1_Data!AH78=-999,"NA",IF(T1_Data!AH78&lt;1, "&lt;1", IF(T1_Data!AH78&gt;99, "&gt;99", T1_Data!AH78))),"-")</f>
        <v>-</v>
      </c>
      <c r="AI80" s="72" t="str">
        <f>IF(ISNUMBER(T1_Data!AI78),IF(T1_Data!AI78=-999,"NA",IF(T1_Data!AI78&lt;1, "&lt;1", IF(T1_Data!AI78&gt;99, "&gt;99", T1_Data!AI78))),"-")</f>
        <v>-</v>
      </c>
      <c r="AJ80" s="72" t="str">
        <f>IF(ISNUMBER(T1_Data!AJ78),IF(T1_Data!AJ78=-999,"NA",IF(T1_Data!AJ78&lt;1, "&lt;1", IF(T1_Data!AJ78&gt;99, "&gt;99", T1_Data!AJ78))),"-")</f>
        <v>-</v>
      </c>
      <c r="AK80" s="72" t="str">
        <f>IF(ISNUMBER(T1_Data!AK78),IF(T1_Data!AK78=-999,"NA",IF(T1_Data!AK78&lt;1, "&lt;1", IF(T1_Data!AK78&gt;99, "&gt;99", T1_Data!AK78))),"-")</f>
        <v>-</v>
      </c>
      <c r="AL80" s="72" t="str">
        <f>IF(ISNUMBER(T1_Data!AL78),IF(T1_Data!AL78=-999,"NA",IF(T1_Data!AL78&lt;1, "&lt;1", IF(T1_Data!AL78&gt;99, "&gt;99", T1_Data!AL78))),"-")</f>
        <v>-</v>
      </c>
      <c r="AM80" s="72" t="str">
        <f>IF(ISNUMBER(T1_Data!AM78),IF(T1_Data!AM78=-999,"NA",IF(T1_Data!AM78&lt;1, "&lt;1", IF(T1_Data!AM78&gt;99, "&gt;99", T1_Data!AM78))),"-")</f>
        <v>-</v>
      </c>
      <c r="AN80" s="72" t="str">
        <f>IF(ISNUMBER(T1_Data!AN78),IF(T1_Data!AN78=-999,"NA",IF(T1_Data!AN78&lt;1, "&lt;1", IF(T1_Data!AN78&gt;99, "&gt;99", T1_Data!AN78))),"-")</f>
        <v>-</v>
      </c>
      <c r="AO80" s="72" t="str">
        <f>IF(ISNUMBER(T1_Data!AO78),IF(T1_Data!AO78=-999,"NA",IF(T1_Data!AO78&lt;1, "&lt;1", IF(T1_Data!AO78&gt;99, "&gt;99", T1_Data!AO78))),"-")</f>
        <v>-</v>
      </c>
      <c r="AP80" s="72" t="str">
        <f>IF(ISNUMBER(T1_Data!AP78),IF(T1_Data!AP78=-999,"NA",IF(T1_Data!AP78&lt;1, "&lt;1", IF(T1_Data!AP78&gt;99, "&gt;99", T1_Data!AP78))),"-")</f>
        <v>-</v>
      </c>
      <c r="AQ80" s="72" t="str">
        <f>IF(ISNUMBER(T1_Data!AQ78),IF(T1_Data!AQ78=-999,"NA",IF(T1_Data!AQ78&lt;1, "&lt;1", IF(T1_Data!AQ78&gt;99, "&gt;99", T1_Data!AQ78))),"-")</f>
        <v>-</v>
      </c>
      <c r="AR80" s="72" t="str">
        <f>IF(ISNUMBER(T1_Data!AR78),IF(T1_Data!AR78=-999,"NA",IF(T1_Data!AR78&lt;1, "&lt;1", IF(T1_Data!AR78&gt;99, "&gt;99", T1_Data!AR78))),"-")</f>
        <v>-</v>
      </c>
      <c r="AS80" s="72" t="str">
        <f>IF(ISNUMBER(T1_Data!AS78),IF(T1_Data!AS78=-999,"NA",IF(T1_Data!AS78&lt;1, "&lt;1", IF(T1_Data!AS78&gt;99, "&gt;99", T1_Data!AS78))),"-")</f>
        <v>-</v>
      </c>
      <c r="AT80" s="72" t="str">
        <f>IF(ISNUMBER(T1_Data!AT78),IF(T1_Data!AT78=-999,"NA",IF(T1_Data!AT78&lt;1, "&lt;1", IF(T1_Data!AT78&gt;99, "&gt;99", T1_Data!AT78))),"-")</f>
        <v>-</v>
      </c>
      <c r="AU80" s="72" t="str">
        <f>IF(ISNUMBER(T1_Data!AU78),IF(T1_Data!AU78=-999,"NA",IF(T1_Data!AU78&lt;1, "&lt;1", IF(T1_Data!AU78&gt;99, "&gt;99", T1_Data!AU78))),"-")</f>
        <v>-</v>
      </c>
      <c r="AV80" s="72" t="str">
        <f>IF(ISNUMBER(T1_Data!AV78),IF(T1_Data!AV78=-999,"NA",IF(T1_Data!AV78&lt;1, "&lt;1", IF(T1_Data!AV78&gt;99, "&gt;99", T1_Data!AV78))),"-")</f>
        <v>-</v>
      </c>
      <c r="AW80" s="72" t="str">
        <f>IF(ISNUMBER(T1_Data!AW78),IF(T1_Data!AW78=-999,"NA",IF(T1_Data!AW78&lt;1, "&lt;1", IF(T1_Data!AW78&gt;99, "&gt;99", T1_Data!AW78))),"-")</f>
        <v>-</v>
      </c>
      <c r="AX80" s="72" t="str">
        <f>IF(ISNUMBER(T1_Data!AX78),IF(T1_Data!AX78=-999,"NA",IF(T1_Data!AX78&lt;1, "&lt;1", IF(T1_Data!AX78&gt;99, "&gt;99", T1_Data!AX78))),"-")</f>
        <v>-</v>
      </c>
      <c r="AY80" s="72" t="str">
        <f>IF(ISNUMBER(T1_Data!AY78),IF(T1_Data!AY78=-999,"NA",IF(T1_Data!AY78&lt;1, "&lt;1", IF(T1_Data!AY78&gt;99, "&gt;99", T1_Data!AY78))),"-")</f>
        <v>-</v>
      </c>
      <c r="AZ80" s="72" t="str">
        <f>IF(ISNUMBER(T1_Data!AZ78),IF(T1_Data!AZ78=-999,"NA",IF(T1_Data!AZ78&lt;1, "&lt;1", IF(T1_Data!AZ78&gt;99, "&gt;99", T1_Data!AZ78))),"-")</f>
        <v>-</v>
      </c>
      <c r="BA80" s="72" t="str">
        <f>IF(ISNUMBER(T1_Data!BA78),IF(T1_Data!BA78=-999,"NA",IF(T1_Data!BA78&lt;1, "&lt;1", IF(T1_Data!BA78&gt;99, "&gt;99", T1_Data!BA78))),"-")</f>
        <v>-</v>
      </c>
      <c r="BB80" s="72" t="str">
        <f>IF(ISNUMBER(T1_Data!BB78),IF(T1_Data!BB78=-999,"NA",IF(T1_Data!BB78&lt;1, "&lt;1", IF(T1_Data!BB78&gt;99, "&gt;99", T1_Data!BB78))),"-")</f>
        <v>-</v>
      </c>
      <c r="BC80" s="72" t="str">
        <f>IF(ISNUMBER(T1_Data!BC78),IF(T1_Data!BC78=-999,"NA",IF(T1_Data!BC78&lt;1, "&lt;1", IF(T1_Data!BC78&gt;99, "&gt;99", T1_Data!BC78))),"-")</f>
        <v>-</v>
      </c>
      <c r="BD80" s="72" t="str">
        <f>IF(ISNUMBER(T1_Data!BD78),IF(T1_Data!BD78=-999,"NA",IF(T1_Data!BD78&lt;1, "&lt;1", IF(T1_Data!BD78&gt;99, "&gt;99", T1_Data!BD78))),"-")</f>
        <v>-</v>
      </c>
      <c r="BE80" s="72" t="str">
        <f>IF(ISNUMBER(T1_Data!BE78),IF(T1_Data!BE78=-999,"NA",IF(T1_Data!BE78&lt;1, "&lt;1", IF(T1_Data!BE78&gt;99, "&gt;99", T1_Data!BE78))),"-")</f>
        <v>-</v>
      </c>
      <c r="BF80" s="72" t="str">
        <f>IF(ISNUMBER(T1_Data!BF78),IF(T1_Data!BF78=-999,"NA",IF(T1_Data!BF78&lt;1, "&lt;1", IF(T1_Data!BF78&gt;99, "&gt;99", T1_Data!BF78))),"-")</f>
        <v>-</v>
      </c>
      <c r="BG80" s="72" t="str">
        <f>IF(ISNUMBER(T1_Data!BG78),IF(T1_Data!BG78=-999,"NA",IF(T1_Data!BG78&lt;1, "&lt;1", IF(T1_Data!BG78&gt;99, "&gt;99", T1_Data!BG78))),"-")</f>
        <v>-</v>
      </c>
      <c r="BH80" s="72" t="str">
        <f>IF(ISNUMBER(T1_Data!BH78),IF(T1_Data!BH78=-999,"NA",IF(T1_Data!BH78&lt;1, "&lt;1", IF(T1_Data!BH78&gt;99, "&gt;99", T1_Data!BH78))),"-")</f>
        <v>-</v>
      </c>
      <c r="BI80" s="72" t="str">
        <f>IF(ISNUMBER(T1_Data!BI78),IF(T1_Data!BI78=-999,"NA",IF(T1_Data!BI78&lt;1, "&lt;1", IF(T1_Data!BI78&gt;99, "&gt;99", T1_Data!BI78))),"-")</f>
        <v>-</v>
      </c>
      <c r="BJ80" s="72" t="str">
        <f>IF(ISNUMBER(T1_Data!BJ78),IF(T1_Data!BJ78=-999,"NA",IF(T1_Data!BJ78&lt;1, "&lt;1", IF(T1_Data!BJ78&gt;99, "&gt;99", T1_Data!BJ78))),"-")</f>
        <v>-</v>
      </c>
      <c r="BK80" s="72" t="str">
        <f>IF(ISNUMBER(T1_Data!BK78),IF(T1_Data!BK78=-999,"NA",IF(T1_Data!BK78&lt;1, "&lt;1", IF(T1_Data!BK78&gt;99, "&gt;99", T1_Data!BK78))),"-")</f>
        <v>-</v>
      </c>
      <c r="BL80" s="72" t="str">
        <f>IF(ISNUMBER(T1_Data!BL78),IF(T1_Data!BL78=-999,"NA",IF(T1_Data!BL78&lt;1, "&lt;1", IF(T1_Data!BL78&gt;99, "&gt;99", T1_Data!BL78))),"-")</f>
        <v>-</v>
      </c>
      <c r="BM80" s="72" t="str">
        <f>IF(ISNUMBER(T1_Data!BM78),IF(T1_Data!BM78=-999,"NA",IF(T1_Data!BM78&lt;1, "&lt;1", IF(T1_Data!BM78&gt;99, "&gt;99", T1_Data!BM78))),"-")</f>
        <v>-</v>
      </c>
      <c r="BN80" s="72" t="str">
        <f>IF(ISNUMBER(T1_Data!BN78),IF(T1_Data!BN78=-999,"NA",IF(T1_Data!BN78&lt;1, "&lt;1", IF(T1_Data!BN78&gt;99, "&gt;99", T1_Data!BN78))),"-")</f>
        <v>-</v>
      </c>
      <c r="BO80" s="72" t="str">
        <f>IF(ISNUMBER(T1_Data!BO78),IF(T1_Data!BO78=-999,"NA",IF(T1_Data!BO78&lt;1, "&lt;1", IF(T1_Data!BO78&gt;99, "&gt;99", T1_Data!BO78))),"-")</f>
        <v>-</v>
      </c>
      <c r="BP80" s="72" t="str">
        <f>IF(ISNUMBER(T1_Data!BP78),IF(T1_Data!BP78=-999,"NA",IF(T1_Data!BP78&lt;1, "&lt;1", IF(T1_Data!BP78&gt;99, "&gt;99", T1_Data!BP78))),"-")</f>
        <v>-</v>
      </c>
      <c r="BQ80" s="72" t="str">
        <f>IF(ISNUMBER(T1_Data!BQ78),IF(T1_Data!BQ78=-999,"NA",IF(T1_Data!BQ78&lt;1, "&lt;1", IF(T1_Data!BQ78&gt;99, "&gt;99", T1_Data!BQ78))),"-")</f>
        <v>-</v>
      </c>
      <c r="BR80" s="72" t="str">
        <f>IF(ISNUMBER(T1_Data!BR78),IF(T1_Data!BR78=-999,"NA",IF(T1_Data!BR78&lt;1, "&lt;1", IF(T1_Data!BR78&gt;99, "&gt;99", T1_Data!BR78))),"-")</f>
        <v>-</v>
      </c>
      <c r="BS80" s="72" t="str">
        <f>IF(ISNUMBER(T1_Data!BS78),IF(T1_Data!BS78=-999,"NA",IF(T1_Data!BS78&lt;1, "&lt;1", IF(T1_Data!BS78&gt;99, "&gt;99", T1_Data!BS78))),"-")</f>
        <v>-</v>
      </c>
      <c r="BT80" s="72" t="str">
        <f>IF(ISNUMBER(T1_Data!BT78),IF(T1_Data!BT78=-999,"NA",IF(T1_Data!BT78&lt;1, "&lt;1", IF(T1_Data!BT78&gt;99, "&gt;99", T1_Data!BT78))),"-")</f>
        <v>-</v>
      </c>
      <c r="BU80" s="72" t="str">
        <f>IF(ISNUMBER(T1_Data!BU78),IF(T1_Data!BU78=-999,"NA",IF(T1_Data!BU78&lt;1, "&lt;1", IF(T1_Data!BU78&gt;99, "&gt;99", T1_Data!BU78))),"-")</f>
        <v>-</v>
      </c>
      <c r="BV80" s="72" t="str">
        <f>IF(ISNUMBER(T1_Data!BV78),IF(T1_Data!BV78=-999,"NA",IF(T1_Data!BV78&lt;1, "&lt;1", IF(T1_Data!BV78&gt;99, "&gt;99", T1_Data!BV78))),"-")</f>
        <v>-</v>
      </c>
      <c r="BW80" s="72" t="str">
        <f>IF(ISNUMBER(T1_Data!BW78),IF(T1_Data!BW78=-999,"NA",IF(T1_Data!BW78&lt;1, "&lt;1", IF(T1_Data!BW78&gt;99, "&gt;99", T1_Data!BW78))),"-")</f>
        <v>-</v>
      </c>
      <c r="BX80" s="72" t="str">
        <f>IF(ISNUMBER(T1_Data!BX78),IF(T1_Data!BX78=-999,"NA",IF(T1_Data!BX78&lt;1, "&lt;1", IF(T1_Data!BX78&gt;99, "&gt;99", T1_Data!BX78))),"-")</f>
        <v>-</v>
      </c>
      <c r="BY80" s="72" t="str">
        <f>IF(ISNUMBER(T1_Data!BY78),IF(T1_Data!BY78=-999,"NA",IF(T1_Data!BY78&lt;1, "&lt;1", IF(T1_Data!BY78&gt;99, "&gt;99", T1_Data!BY78))),"-")</f>
        <v>-</v>
      </c>
      <c r="BZ80" s="72" t="str">
        <f>IF(ISNUMBER(T1_Data!BZ78),IF(T1_Data!BZ78=-999,"NA",IF(T1_Data!BZ78&lt;1, "&lt;1", IF(T1_Data!BZ78&gt;99, "&gt;99", T1_Data!BZ78))),"-")</f>
        <v>-</v>
      </c>
      <c r="CA80" s="72" t="str">
        <f>IF(ISNUMBER(T1_Data!CA78),IF(T1_Data!CA78=-999,"NA",IF(T1_Data!CA78&lt;1, "&lt;1", IF(T1_Data!CA78&gt;99, "&gt;99", T1_Data!CA78))),"-")</f>
        <v>-</v>
      </c>
      <c r="CB80" s="72" t="str">
        <f>IF(ISNUMBER(T1_Data!CB78),IF(T1_Data!CB78=-999,"NA",IF(T1_Data!CB78&lt;1, "&lt;1", IF(T1_Data!CB78&gt;99, "&gt;99", T1_Data!CB78))),"-")</f>
        <v>-</v>
      </c>
      <c r="CC80" s="72" t="str">
        <f>IF(ISNUMBER(T1_Data!CC78),IF(T1_Data!CC78=-999,"NA",IF(T1_Data!CC78&lt;1, "&lt;1", IF(T1_Data!CC78&gt;99, "&gt;99", T1_Data!CC78))),"-")</f>
        <v>-</v>
      </c>
      <c r="CD80" s="72" t="str">
        <f>IF(ISNUMBER(T1_Data!CD78),IF(T1_Data!CD78=-999,"NA",IF(T1_Data!CD78&lt;1, "&lt;1", IF(T1_Data!CD78&gt;99, "&gt;99", T1_Data!CD78))),"-")</f>
        <v>-</v>
      </c>
      <c r="CE80" s="72" t="str">
        <f>IF(ISNUMBER(T1_Data!CE78),IF(T1_Data!CE78=-999,"NA",IF(T1_Data!CE78&lt;1, "&lt;1", IF(T1_Data!CE78&gt;99, "&gt;99", T1_Data!CE78))),"-")</f>
        <v>-</v>
      </c>
      <c r="CF80" s="72" t="str">
        <f>IF(ISNUMBER(T1_Data!CF78),IF(T1_Data!CF78=-999,"NA",IF(T1_Data!CF78&lt;1, "&lt;1", IF(T1_Data!CF78&gt;99, "&gt;99", T1_Data!CF78))),"-")</f>
        <v>-</v>
      </c>
      <c r="CG80" s="72" t="str">
        <f>IF(ISNUMBER(T1_Data!CG78),IF(T1_Data!CG78=-999,"NA",IF(T1_Data!CG78&lt;1, "&lt;1", IF(T1_Data!CG78&gt;99, "&gt;99", T1_Data!CG78))),"-")</f>
        <v>-</v>
      </c>
      <c r="CH80" s="72" t="str">
        <f>IF(ISNUMBER(T1_Data!CH78),IF(T1_Data!CH78=-999,"NA",IF(T1_Data!CH78&lt;1, "&lt;1", IF(T1_Data!CH78&gt;99, "&gt;99", T1_Data!CH78))),"-")</f>
        <v>-</v>
      </c>
      <c r="CI80" s="72" t="str">
        <f>IF(ISNUMBER(T1_Data!CI78),IF(T1_Data!CI78=-999,"NA",IF(T1_Data!CI78&lt;1, "&lt;1", IF(T1_Data!CI78&gt;99, "&gt;99", T1_Data!CI78))),"-")</f>
        <v>-</v>
      </c>
      <c r="CJ80" s="72" t="str">
        <f>IF(ISNUMBER(T1_Data!CJ78),IF(T1_Data!CJ78=-999,"NA",IF(T1_Data!CJ78&lt;1, "&lt;1", IF(T1_Data!CJ78&gt;99, "&gt;99", T1_Data!CJ78))),"-")</f>
        <v>-</v>
      </c>
      <c r="CK80" s="72" t="str">
        <f>IF(ISNUMBER(T1_Data!CK78),IF(T1_Data!CK78=-999,"NA",IF(T1_Data!CK78&lt;1, "&lt;1", IF(T1_Data!CK78&gt;99, "&gt;99", T1_Data!CK78))),"-")</f>
        <v>-</v>
      </c>
      <c r="CL80" s="72" t="str">
        <f>IF(ISNUMBER(T1_Data!CL78),IF(T1_Data!CL78=-999,"NA",IF(T1_Data!CL78&lt;1, "&lt;1", IF(T1_Data!CL78&gt;99, "&gt;99", T1_Data!CL78))),"-")</f>
        <v>-</v>
      </c>
      <c r="CM80" s="72" t="str">
        <f>IF(ISNUMBER(T1_Data!CM78),IF(T1_Data!CM78=-999,"NA",IF(T1_Data!CM78&lt;1, "&lt;1", IF(T1_Data!CM78&gt;99, "&gt;99", T1_Data!CM78))),"-")</f>
        <v>-</v>
      </c>
      <c r="CN80" s="72" t="str">
        <f>IF(ISNUMBER(T1_Data!CN78),IF(T1_Data!CN78=-999,"NA",IF(T1_Data!CN78&lt;1, "&lt;1", IF(T1_Data!CN78&gt;99, "&gt;99", T1_Data!CN78))),"-")</f>
        <v>-</v>
      </c>
      <c r="CO80" s="72" t="str">
        <f>IF(ISNUMBER(T1_Data!CO78),IF(T1_Data!CO78=-999,"NA",IF(T1_Data!CO78&lt;1, "&lt;1", IF(T1_Data!CO78&gt;99, "&gt;99", T1_Data!CO78))),"-")</f>
        <v>-</v>
      </c>
      <c r="CP80" s="72" t="str">
        <f>IF(ISNUMBER(T1_Data!CP78),IF(T1_Data!CP78=-999,"NA",IF(T1_Data!CP78&lt;1, "&lt;1", IF(T1_Data!CP78&gt;99, "&gt;99", T1_Data!CP78))),"-")</f>
        <v>-</v>
      </c>
      <c r="CQ80" s="72" t="str">
        <f>IF(ISNUMBER(T1_Data!CQ78),IF(T1_Data!CQ78=-999,"NA",IF(T1_Data!CQ78&lt;1, "&lt;1", IF(T1_Data!CQ78&gt;99, "&gt;99", T1_Data!CQ78))),"-")</f>
        <v>-</v>
      </c>
      <c r="CR80" s="72" t="str">
        <f>IF(ISNUMBER(T1_Data!CR78),IF(T1_Data!CR78=-999,"NA",IF(T1_Data!CR78&lt;1, "&lt;1", IF(T1_Data!CR78&gt;99, "&gt;99", T1_Data!CR78))),"-")</f>
        <v>-</v>
      </c>
      <c r="CS80" s="72" t="str">
        <f>IF(ISNUMBER(T1_Data!CS78),IF(T1_Data!CS78=-999,"NA",IF(T1_Data!CS78&lt;1, "&lt;1", IF(T1_Data!CS78&gt;99, "&gt;99", T1_Data!CS78))),"-")</f>
        <v>-</v>
      </c>
      <c r="CT80" s="72" t="str">
        <f>IF(ISNUMBER(T1_Data!CT78),IF(T1_Data!CT78=-999,"NA",IF(T1_Data!CT78&lt;1, "&lt;1", IF(T1_Data!CT78&gt;99, "&gt;99", T1_Data!CT78))),"-")</f>
        <v>-</v>
      </c>
      <c r="CU80" s="72" t="str">
        <f>IF(ISNUMBER(T1_Data!CU78),IF(T1_Data!CU78=-999,"NA",IF(T1_Data!CU78&lt;1, "&lt;1", IF(T1_Data!CU78&gt;99, "&gt;99", T1_Data!CU78))),"-")</f>
        <v>-</v>
      </c>
      <c r="CV80" s="72" t="str">
        <f>IF(ISNUMBER(T1_Data!CV78),IF(T1_Data!CV78=-999,"NA",IF(T1_Data!CV78&lt;1, "&lt;1", IF(T1_Data!CV78&gt;99, "&gt;99", T1_Data!CV78))),"-")</f>
        <v>-</v>
      </c>
      <c r="CW80" s="72" t="str">
        <f>IF(ISNUMBER(T1_Data!CW78),IF(T1_Data!CW78=-999,"NA",IF(T1_Data!CW78&lt;1, "&lt;1", IF(T1_Data!CW78&gt;99, "&gt;99", T1_Data!CW78))),"-")</f>
        <v>-</v>
      </c>
      <c r="CX80" s="72" t="str">
        <f>IF(ISNUMBER(T1_Data!CX78),IF(T1_Data!CX78=-999,"NA",IF(T1_Data!CX78&lt;1, "&lt;1", IF(T1_Data!CX78&gt;99, "&gt;99", T1_Data!CX78))),"-")</f>
        <v>-</v>
      </c>
      <c r="CY80" s="72" t="str">
        <f>IF(ISNUMBER(T1_Data!CY78),IF(T1_Data!CY78=-999,"NA",IF(T1_Data!CY78&lt;1, "&lt;1", IF(T1_Data!CY78&gt;99, "&gt;99", T1_Data!CY78))),"-")</f>
        <v>-</v>
      </c>
      <c r="CZ80" s="72" t="str">
        <f>IF(ISNUMBER(T1_Data!CZ78),IF(T1_Data!CZ78=-999,"NA",IF(T1_Data!CZ78&lt;1, "&lt;1", IF(T1_Data!CZ78&gt;99, "&gt;99", T1_Data!CZ78))),"-")</f>
        <v>-</v>
      </c>
      <c r="DA80" s="72" t="str">
        <f>IF(ISNUMBER(T1_Data!DA78),IF(T1_Data!DA78=-999,"NA",IF(T1_Data!DA78&lt;1, "&lt;1", IF(T1_Data!DA78&gt;99, "&gt;99", T1_Data!DA78))),"-")</f>
        <v>-</v>
      </c>
      <c r="DB80" s="72" t="str">
        <f>IF(ISNUMBER(T1_Data!DB78),IF(T1_Data!DB78=-999,"NA",IF(T1_Data!DB78&lt;1, "&lt;1", IF(T1_Data!DB78&gt;99, "&gt;99", T1_Data!DB78))),"-")</f>
        <v>-</v>
      </c>
      <c r="DC80" s="72" t="str">
        <f>IF(ISNUMBER(T1_Data!DC78),IF(T1_Data!DC78=-999,"NA",IF(T1_Data!DC78&lt;1, "&lt;1", IF(T1_Data!DC78&gt;99, "&gt;99", T1_Data!DC78))),"-")</f>
        <v>-</v>
      </c>
      <c r="DD80" s="72" t="str">
        <f>IF(ISNUMBER(T1_Data!DD78),IF(T1_Data!DD78=-999,"NA",IF(T1_Data!DD78&lt;1, "&lt;1", IF(T1_Data!DD78&gt;99, "&gt;99", T1_Data!DD78))),"-")</f>
        <v>-</v>
      </c>
      <c r="DE80" s="72" t="str">
        <f>IF(ISNUMBER(T1_Data!DE78),IF(T1_Data!DE78=-999,"NA",IF(T1_Data!DE78&lt;1, "&lt;1", IF(T1_Data!DE78&gt;99, "&gt;99", T1_Data!DE78))),"-")</f>
        <v>-</v>
      </c>
      <c r="DF80" s="72" t="str">
        <f>IF(ISNUMBER(T1_Data!DF78),IF(T1_Data!DF78=-999,"NA",IF(T1_Data!DF78&lt;1, "&lt;1", IF(T1_Data!DF78&gt;99, "&gt;99", T1_Data!DF78))),"-")</f>
        <v>-</v>
      </c>
      <c r="DG80" s="72" t="str">
        <f>IF(ISNUMBER(T1_Data!DG78),IF(T1_Data!DG78=-999,"NA",IF(T1_Data!DG78&lt;1, "&lt;1", IF(T1_Data!DG78&gt;99, "&gt;99", T1_Data!DG78))),"-")</f>
        <v>-</v>
      </c>
      <c r="DH80" s="72" t="str">
        <f>IF(ISNUMBER(T1_Data!DH78),IF(T1_Data!DH78=-999,"NA",IF(T1_Data!DH78&lt;1, "&lt;1", IF(T1_Data!DH78&gt;99, "&gt;99", T1_Data!DH78))),"-")</f>
        <v>-</v>
      </c>
      <c r="DI80" s="72" t="str">
        <f>IF(ISNUMBER(T1_Data!DI78),IF(T1_Data!DI78=-999,"NA",IF(T1_Data!DI78&lt;1, "&lt;1", IF(T1_Data!DI78&gt;99, "&gt;99", T1_Data!DI78))),"-")</f>
        <v>-</v>
      </c>
      <c r="DJ80" s="72" t="str">
        <f>IF(ISNUMBER(T1_Data!DJ78),IF(T1_Data!DJ78=-999,"NA",IF(T1_Data!DJ78&lt;1, "&lt;1", IF(T1_Data!DJ78&gt;99, "&gt;99", T1_Data!DJ78))),"-")</f>
        <v>-</v>
      </c>
      <c r="DK80" s="72" t="str">
        <f>IF(ISNUMBER(T1_Data!DK78),IF(T1_Data!DK78=-999,"NA",IF(T1_Data!DK78&lt;1, "&lt;1", IF(T1_Data!DK78&gt;99, "&gt;99", T1_Data!DK78))),"-")</f>
        <v>-</v>
      </c>
      <c r="DL80" s="72" t="str">
        <f>IF(ISNUMBER(T1_Data!DL78),IF(T1_Data!DL78=-999,"NA",IF(T1_Data!DL78&lt;1, "&lt;1", IF(T1_Data!DL78&gt;99, "&gt;99", T1_Data!DL78))),"-")</f>
        <v>-</v>
      </c>
      <c r="DM80" s="72" t="str">
        <f>IF(ISNUMBER(T1_Data!DM78),IF(T1_Data!DM78=-999,"NA",IF(T1_Data!DM78&lt;1, "&lt;1", IF(T1_Data!DM78&gt;99, "&gt;99", T1_Data!DM78))),"-")</f>
        <v>-</v>
      </c>
      <c r="DN80" s="72" t="str">
        <f>IF(ISNUMBER(T1_Data!DN78),IF(T1_Data!DN78=-999,"NA",IF(T1_Data!DN78&lt;1, "&lt;1", IF(T1_Data!DN78&gt;99, "&gt;99", T1_Data!DN78))),"-")</f>
        <v>-</v>
      </c>
      <c r="DO80" s="72" t="str">
        <f>IF(ISNUMBER(T1_Data!DO78),IF(T1_Data!DO78=-999,"NA",IF(T1_Data!DO78&lt;1, "&lt;1", IF(T1_Data!DO78&gt;99, "&gt;99", T1_Data!DO78))),"-")</f>
        <v>-</v>
      </c>
      <c r="DP80" s="72" t="str">
        <f>IF(ISNUMBER(T1_Data!DP78),IF(T1_Data!DP78=-999,"NA",IF(T1_Data!DP78&lt;1, "&lt;1", IF(T1_Data!DP78&gt;99, "&gt;99", T1_Data!DP78))),"-")</f>
        <v>-</v>
      </c>
      <c r="DQ80" s="72" t="str">
        <f>IF(ISNUMBER(T1_Data!DQ78),IF(T1_Data!DQ78=-999,"NA",IF(T1_Data!DQ78&lt;1, "&lt;1", IF(T1_Data!DQ78&gt;99, "&gt;99", T1_Data!DQ78))),"-")</f>
        <v>-</v>
      </c>
      <c r="DR80" s="72" t="str">
        <f>IF(ISNUMBER(T1_Data!DR78),IF(T1_Data!DR78=-999,"NA",IF(T1_Data!DR78&lt;1, "&lt;1", IF(T1_Data!DR78&gt;99, "&gt;99", T1_Data!DR78))),"-")</f>
        <v>-</v>
      </c>
      <c r="DS80" s="72" t="str">
        <f>IF(ISNUMBER(T1_Data!DS78),IF(T1_Data!DS78=-999,"NA",IF(T1_Data!DS78&lt;1, "&lt;1", IF(T1_Data!DS78&gt;99, "&gt;99", T1_Data!DS78))),"-")</f>
        <v>-</v>
      </c>
      <c r="DT80" s="72" t="str">
        <f>IF(ISNUMBER(T1_Data!DT78),IF(T1_Data!DT78=-999,"NA",IF(T1_Data!DT78&lt;1, "&lt;1", IF(T1_Data!DT78&gt;99, "&gt;99", T1_Data!DT78))),"-")</f>
        <v>-</v>
      </c>
      <c r="DU80" s="72" t="str">
        <f>IF(ISNUMBER(T1_Data!DU78),IF(T1_Data!DU78=-999,"NA",IF(T1_Data!DU78&lt;1, "&lt;1", IF(T1_Data!DU78&gt;99, "&gt;99", T1_Data!DU78))),"-")</f>
        <v>-</v>
      </c>
      <c r="DV80" s="72" t="str">
        <f>IF(ISNUMBER(T1_Data!DV78),IF(T1_Data!DV78=-999,"NA",IF(T1_Data!DV78&lt;1, "&lt;1", IF(T1_Data!DV78&gt;99, "&gt;99", T1_Data!DV78))),"-")</f>
        <v>-</v>
      </c>
      <c r="DW80" s="72" t="str">
        <f>IF(ISNUMBER(T1_Data!DW78),IF(T1_Data!DW78=-999,"NA",IF(T1_Data!DW78&lt;1, "&lt;1", IF(T1_Data!DW78&gt;99, "&gt;99", T1_Data!DW78))),"-")</f>
        <v>-</v>
      </c>
      <c r="DX80" s="72" t="str">
        <f>IF(ISNUMBER(T1_Data!DX78),IF(T1_Data!DX78=-999,"NA",IF(T1_Data!DX78&lt;1, "&lt;1", IF(T1_Data!DX78&gt;99, "&gt;99", T1_Data!DX78))),"-")</f>
        <v>-</v>
      </c>
      <c r="DY80" s="72" t="str">
        <f>IF(ISNUMBER(T1_Data!DY78),IF(T1_Data!DY78=-999,"NA",IF(T1_Data!DY78&lt;1, "&lt;1", IF(T1_Data!DY78&gt;99, "&gt;99", T1_Data!DY78))),"-")</f>
        <v>-</v>
      </c>
      <c r="DZ80" s="72" t="str">
        <f>IF(ISNUMBER(T1_Data!DZ78),IF(T1_Data!DZ78=-999,"NA",IF(T1_Data!DZ78&lt;1, "&lt;1", IF(T1_Data!DZ78&gt;99, "&gt;99", T1_Data!DZ78))),"-")</f>
        <v>-</v>
      </c>
      <c r="EA80" s="72" t="str">
        <f>IF(ISNUMBER(T1_Data!EA78),IF(T1_Data!EA78=-999,"NA",IF(T1_Data!EA78&lt;1, "&lt;1", IF(T1_Data!EA78&gt;99, "&gt;99", T1_Data!EA78))),"-")</f>
        <v>-</v>
      </c>
      <c r="EB80" s="72" t="str">
        <f>IF(ISNUMBER(T1_Data!EB78),IF(T1_Data!EB78=-999,"NA",IF(T1_Data!EB78&lt;1, "&lt;1", IF(T1_Data!EB78&gt;99, "&gt;99", T1_Data!EB78))),"-")</f>
        <v>-</v>
      </c>
      <c r="EC80" s="72" t="str">
        <f>IF(ISNUMBER(T1_Data!EC78),IF(T1_Data!EC78=-999,"NA",IF(T1_Data!EC78&lt;1, "&lt;1", IF(T1_Data!EC78&gt;99, "&gt;99", T1_Data!EC78))),"-")</f>
        <v>-</v>
      </c>
      <c r="ED80" s="72" t="str">
        <f>IF(ISNUMBER(T1_Data!ED78),IF(T1_Data!ED78=-999,"NA",IF(T1_Data!ED78&lt;1, "&lt;1", IF(T1_Data!ED78&gt;99, "&gt;99", T1_Data!ED78))),"-")</f>
        <v>-</v>
      </c>
      <c r="EE80" s="72" t="str">
        <f>IF(ISNUMBER(T1_Data!EE78),IF(T1_Data!EE78=-999,"NA",IF(T1_Data!EE78&lt;1, "&lt;1", IF(T1_Data!EE78&gt;99, "&gt;99", T1_Data!EE78))),"-")</f>
        <v>-</v>
      </c>
      <c r="EF80" s="72" t="str">
        <f>IF(ISNUMBER(T1_Data!EF78),IF(T1_Data!EF78=-999,"NA",IF(T1_Data!EF78&lt;1, "&lt;1", IF(T1_Data!EF78&gt;99, "&gt;99", T1_Data!EF78))),"-")</f>
        <v>-</v>
      </c>
      <c r="EG80" s="72" t="str">
        <f>IF(ISNUMBER(T1_Data!EG78),IF(T1_Data!EG78=-999,"NA",IF(T1_Data!EG78&lt;1, "&lt;1", IF(T1_Data!EG78&gt;99, "&gt;99", T1_Data!EG78))),"-")</f>
        <v>-</v>
      </c>
      <c r="EH80" s="72" t="str">
        <f>IF(ISNUMBER(T1_Data!EH78),IF(T1_Data!EH78=-999,"NA",IF(T1_Data!EH78&lt;1, "&lt;1", IF(T1_Data!EH78&gt;99, "&gt;99", T1_Data!EH78))),"-")</f>
        <v>-</v>
      </c>
      <c r="EI80" s="72" t="str">
        <f>IF(ISNUMBER(T1_Data!EI78),IF(T1_Data!EI78=-999,"NA",IF(T1_Data!EI78&lt;1, "&lt;1", IF(T1_Data!EI78&gt;99, "&gt;99", T1_Data!EI78))),"-")</f>
        <v>-</v>
      </c>
      <c r="EJ80" s="72" t="str">
        <f>IF(ISNUMBER(T1_Data!EJ78),IF(T1_Data!EJ78=-999,"NA",IF(T1_Data!EJ78&lt;1, "&lt;1", IF(T1_Data!EJ78&gt;99, "&gt;99", T1_Data!EJ78))),"-")</f>
        <v>-</v>
      </c>
      <c r="EK80" s="72" t="str">
        <f>IF(ISNUMBER(T1_Data!EK78),IF(T1_Data!EK78=-999,"NA",IF(T1_Data!EK78&lt;1, "&lt;1", IF(T1_Data!EK78&gt;99, "&gt;99", T1_Data!EK78))),"-")</f>
        <v>-</v>
      </c>
      <c r="EL80" s="72" t="str">
        <f>IF(ISNUMBER(T1_Data!EL78),IF(T1_Data!EL78=-999,"NA",IF(T1_Data!EL78&lt;1, "&lt;1", IF(T1_Data!EL78&gt;99, "&gt;99", T1_Data!EL78))),"-")</f>
        <v>-</v>
      </c>
      <c r="EM80" s="72" t="str">
        <f>IF(ISNUMBER(T1_Data!EM78),IF(T1_Data!EM78=-999,"NA",IF(T1_Data!EM78&lt;1, "&lt;1", IF(T1_Data!EM78&gt;99, "&gt;99", T1_Data!EM78))),"-")</f>
        <v>-</v>
      </c>
      <c r="EN80" s="72" t="str">
        <f>IF(ISNUMBER(T1_Data!EN78),IF(T1_Data!EN78=-999,"NA",IF(T1_Data!EN78&lt;1, "&lt;1", IF(T1_Data!EN78&gt;99, "&gt;99", T1_Data!EN78))),"-")</f>
        <v>-</v>
      </c>
      <c r="EO80" s="72" t="str">
        <f>IF(ISNUMBER(T1_Data!EO78),IF(T1_Data!EO78=-999,"NA",IF(T1_Data!EO78&lt;1, "&lt;1", IF(T1_Data!EO78&gt;99, "&gt;99", T1_Data!EO78))),"-")</f>
        <v>-</v>
      </c>
      <c r="EP80" s="72" t="str">
        <f>IF(ISNUMBER(T1_Data!EP78),IF(T1_Data!EP78=-999,"NA",IF(T1_Data!EP78&lt;1, "&lt;1", IF(T1_Data!EP78&gt;99, "&gt;99", T1_Data!EP78))),"-")</f>
        <v>-</v>
      </c>
      <c r="EQ80" s="72" t="str">
        <f>IF(ISNUMBER(T1_Data!EQ78),IF(T1_Data!EQ78=-999,"NA",IF(T1_Data!EQ78&lt;1, "&lt;1", IF(T1_Data!EQ78&gt;99, "&gt;99", T1_Data!EQ78))),"-")</f>
        <v>-</v>
      </c>
      <c r="ER80" s="72" t="str">
        <f>IF(ISNUMBER(T1_Data!ER78),IF(T1_Data!ER78=-999,"NA",IF(T1_Data!ER78&lt;1, "&lt;1", IF(T1_Data!ER78&gt;99, "&gt;99", T1_Data!ER78))),"-")</f>
        <v>-</v>
      </c>
      <c r="ES80" s="72" t="str">
        <f>IF(ISNUMBER(T1_Data!ES78),IF(T1_Data!ES78=-999,"NA",IF(T1_Data!ES78&lt;1, "&lt;1", IF(T1_Data!ES78&gt;99, "&gt;99", T1_Data!ES78))),"-")</f>
        <v>-</v>
      </c>
      <c r="ET80" s="72" t="str">
        <f>IF(ISNUMBER(T1_Data!ET78),IF(T1_Data!ET78=-999,"NA",IF(T1_Data!ET78&lt;1, "&lt;1", IF(T1_Data!ET78&gt;99, "&gt;99", T1_Data!ET78))),"-")</f>
        <v>-</v>
      </c>
      <c r="EU80" s="72" t="str">
        <f>IF(ISNUMBER(T1_Data!EU78),IF(T1_Data!EU78=-999,"NA",IF(T1_Data!EU78&lt;1, "&lt;1", IF(T1_Data!EU78&gt;99, "&gt;99", T1_Data!EU78))),"-")</f>
        <v>-</v>
      </c>
      <c r="EV80" s="72" t="str">
        <f>IF(ISNUMBER(T1_Data!EV78),IF(T1_Data!EV78=-999,"NA",IF(T1_Data!EV78&lt;1, "&lt;1", IF(T1_Data!EV78&gt;99, "&gt;99", T1_Data!EV78))),"-")</f>
        <v>-</v>
      </c>
      <c r="EW80" s="72" t="str">
        <f>IF(ISNUMBER(T1_Data!EW78),IF(T1_Data!EW78=-999,"NA",IF(T1_Data!EW78&lt;1, "&lt;1", IF(T1_Data!EW78&gt;99, "&gt;99", T1_Data!EW78))),"-")</f>
        <v>-</v>
      </c>
      <c r="EX80" s="72" t="str">
        <f>IF(ISNUMBER(T1_Data!EX78),IF(T1_Data!EX78=-999,"NA",IF(T1_Data!EX78&lt;1, "&lt;1", IF(T1_Data!EX78&gt;99, "&gt;99", T1_Data!EX78))),"-")</f>
        <v>-</v>
      </c>
      <c r="EY80" s="72" t="str">
        <f>IF(ISNUMBER(T1_Data!EY78),IF(T1_Data!EY78=-999,"NA",IF(T1_Data!EY78&lt;1, "&lt;1", IF(T1_Data!EY78&gt;99, "&gt;99", T1_Data!EY78))),"-")</f>
        <v>-</v>
      </c>
      <c r="EZ80" s="72" t="str">
        <f>IF(ISNUMBER(T1_Data!EZ78),IF(T1_Data!EZ78=-999,"NA",IF(T1_Data!EZ78&lt;1, "&lt;1", IF(T1_Data!EZ78&gt;99, "&gt;99", T1_Data!EZ78))),"-")</f>
        <v>-</v>
      </c>
      <c r="FA80" s="72" t="str">
        <f>IF(ISNUMBER(T1_Data!FA78),IF(T1_Data!FA78=-999,"NA",IF(T1_Data!FA78&lt;1, "&lt;1", IF(T1_Data!FA78&gt;99, "&gt;99", T1_Data!FA78))),"-")</f>
        <v>-</v>
      </c>
      <c r="FB80" s="72" t="str">
        <f>IF(ISNUMBER(T1_Data!FB78),IF(T1_Data!FB78=-999,"NA",IF(T1_Data!FB78&lt;1, "&lt;1", IF(T1_Data!FB78&gt;99, "&gt;99", T1_Data!FB78))),"-")</f>
        <v>-</v>
      </c>
      <c r="FC80" s="72" t="str">
        <f>IF(ISNUMBER(T1_Data!FC78),IF(T1_Data!FC78=-999,"NA",IF(T1_Data!FC78&lt;1, "&lt;1", IF(T1_Data!FC78&gt;99, "&gt;99", T1_Data!FC78))),"-")</f>
        <v>-</v>
      </c>
      <c r="FD80" s="72" t="str">
        <f>IF(ISNUMBER(T1_Data!FD78),IF(T1_Data!FD78=-999,"NA",IF(T1_Data!FD78&lt;1, "&lt;1", IF(T1_Data!FD78&gt;99, "&gt;99", T1_Data!FD78))),"-")</f>
        <v>-</v>
      </c>
      <c r="FE80" s="72" t="str">
        <f>IF(ISNUMBER(T1_Data!FE78),IF(T1_Data!FE78=-999,"NA",IF(T1_Data!FE78&lt;1, "&lt;1", IF(T1_Data!FE78&gt;99, "&gt;99", T1_Data!FE78))),"-")</f>
        <v>-</v>
      </c>
      <c r="FF80" s="72" t="str">
        <f>IF(ISNUMBER(T1_Data!FF78),IF(T1_Data!FF78=-999,"NA",IF(T1_Data!FF78&lt;1, "&lt;1", IF(T1_Data!FF78&gt;99, "&gt;99", T1_Data!FF78))),"-")</f>
        <v>-</v>
      </c>
      <c r="FG80" s="72" t="str">
        <f>IF(ISNUMBER(T1_Data!FG78),IF(T1_Data!FG78=-999,"NA",IF(T1_Data!FG78&lt;1, "&lt;1", IF(T1_Data!FG78&gt;99, "&gt;99", T1_Data!FG78))),"-")</f>
        <v>-</v>
      </c>
      <c r="FH80" s="72" t="str">
        <f>IF(ISNUMBER(T1_Data!FH78),IF(T1_Data!FH78=-999,"NA",IF(T1_Data!FH78&lt;1, "&lt;1", IF(T1_Data!FH78&gt;99, "&gt;99", T1_Data!FH78))),"-")</f>
        <v>-</v>
      </c>
      <c r="FI80" s="72" t="str">
        <f>IF(ISNUMBER(T1_Data!FI78),IF(T1_Data!FI78=-999,"NA",IF(T1_Data!FI78&lt;1, "&lt;1", IF(T1_Data!FI78&gt;99, "&gt;99", T1_Data!FI78))),"-")</f>
        <v>-</v>
      </c>
      <c r="FJ80" s="72" t="str">
        <f>IF(ISNUMBER(T1_Data!FJ78),IF(T1_Data!FJ78=-999,"NA",IF(T1_Data!FJ78&lt;1, "&lt;1", IF(T1_Data!FJ78&gt;99, "&gt;99", T1_Data!FJ78))),"-")</f>
        <v>-</v>
      </c>
      <c r="FK80" s="72" t="str">
        <f>IF(ISNUMBER(T1_Data!FK78),IF(T1_Data!FK78=-999,"NA",IF(T1_Data!FK78&lt;1, "&lt;1", IF(T1_Data!FK78&gt;99, "&gt;99", T1_Data!FK78))),"-")</f>
        <v>-</v>
      </c>
      <c r="FL80" s="72" t="str">
        <f>IF(ISNUMBER(T1_Data!FL78),IF(T1_Data!FL78=-999,"NA",IF(T1_Data!FL78&lt;1, "&lt;1", IF(T1_Data!FL78&gt;99, "&gt;99", T1_Data!FL78))),"-")</f>
        <v>-</v>
      </c>
      <c r="FM80" s="72" t="str">
        <f>IF(ISNUMBER(T1_Data!FM78),IF(T1_Data!FM78=-999,"NA",IF(T1_Data!FM78&lt;1, "&lt;1", IF(T1_Data!FM78&gt;99, "&gt;99", T1_Data!FM78))),"-")</f>
        <v>-</v>
      </c>
      <c r="FN80" s="72" t="str">
        <f>IF(ISNUMBER(T1_Data!FN78),IF(T1_Data!FN78=-999,"NA",IF(T1_Data!FN78&lt;1, "&lt;1", IF(T1_Data!FN78&gt;99, "&gt;99", T1_Data!FN78))),"-")</f>
        <v>-</v>
      </c>
      <c r="FO80" s="72" t="str">
        <f>IF(ISNUMBER(T1_Data!FO78),IF(T1_Data!FO78=-999,"NA",IF(T1_Data!FO78&lt;1, "&lt;1", IF(T1_Data!FO78&gt;99, "&gt;99", T1_Data!FO78))),"-")</f>
        <v>-</v>
      </c>
      <c r="FP80" s="72" t="str">
        <f>IF(ISNUMBER(T1_Data!FP78),IF(T1_Data!FP78=-999,"NA",IF(T1_Data!FP78&lt;1, "&lt;1", IF(T1_Data!FP78&gt;99, "&gt;99", T1_Data!FP78))),"-")</f>
        <v>-</v>
      </c>
      <c r="FQ80" s="72" t="str">
        <f>IF(ISNUMBER(T1_Data!FQ78),IF(T1_Data!FQ78=-999,"NA",IF(T1_Data!FQ78&lt;1, "&lt;1", IF(T1_Data!FQ78&gt;99, "&gt;99", T1_Data!FQ78))),"-")</f>
        <v>-</v>
      </c>
      <c r="FR80" s="72" t="str">
        <f>IF(ISNUMBER(T1_Data!FR78),IF(T1_Data!FR78=-999,"NA",IF(T1_Data!FR78&lt;1, "&lt;1", IF(T1_Data!FR78&gt;99, "&gt;99", T1_Data!FR78))),"-")</f>
        <v>-</v>
      </c>
      <c r="FS80" s="72" t="str">
        <f>IF(ISNUMBER(T1_Data!FS78),IF(T1_Data!FS78=-999,"NA",IF(T1_Data!FS78&lt;1, "&lt;1", IF(T1_Data!FS78&gt;99, "&gt;99", T1_Data!FS78))),"-")</f>
        <v>-</v>
      </c>
      <c r="FT80" s="72" t="str">
        <f>IF(ISNUMBER(T1_Data!FT78),IF(T1_Data!FT78=-999,"NA",IF(T1_Data!FT78&lt;1, "&lt;1", IF(T1_Data!FT78&gt;99, "&gt;99", T1_Data!FT78))),"-")</f>
        <v>-</v>
      </c>
      <c r="FU80" s="72" t="str">
        <f>IF(ISNUMBER(T1_Data!FU78),IF(T1_Data!FU78=-999,"NA",IF(T1_Data!FU78&lt;1, "&lt;1", IF(T1_Data!FU78&gt;99, "&gt;99", T1_Data!FU78))),"-")</f>
        <v>-</v>
      </c>
      <c r="FV80" s="72" t="str">
        <f>IF(ISNUMBER(T1_Data!FV78),IF(T1_Data!FV78=-999,"NA",IF(T1_Data!FV78&lt;1, "&lt;1", IF(T1_Data!FV78&gt;99, "&gt;99", T1_Data!FV78))),"-")</f>
        <v>-</v>
      </c>
      <c r="FW80" s="72" t="str">
        <f>IF(ISNUMBER(T1_Data!FW78),IF(T1_Data!FW78=-999,"NA",IF(T1_Data!FW78&lt;1, "&lt;1", IF(T1_Data!FW78&gt;99, "&gt;99", T1_Data!FW78))),"-")</f>
        <v>-</v>
      </c>
      <c r="FX80" s="71" t="str">
        <f>IF(ISBLANK(T1_Data!FX78), "", T1_Data!FX78)</f>
        <v/>
      </c>
    </row>
    <row r="81" spans="1:180" x14ac:dyDescent="0.25">
      <c r="A81" s="71" t="str">
        <f>IF(ISBLANK(T1_Data!A79), "", T1_Data!A79)</f>
        <v/>
      </c>
      <c r="B81" s="72" t="str">
        <f>IF(ISNUMBER(T1_Data!B79), T1_Data!B79,"-")</f>
        <v>-</v>
      </c>
      <c r="C81" s="72" t="str">
        <f>IF(ISNUMBER(T1_Data!C79),IF(T1_Data!C79=-999,"NA",IF(T1_Data!C79&lt;1, "&lt;1", IF(T1_Data!C79&gt;99, "&gt;99", T1_Data!C79))),"-")</f>
        <v>-</v>
      </c>
      <c r="D81" s="72" t="str">
        <f>IF(ISNUMBER(T1_Data!D79),IF(T1_Data!D79=-999,"NA",IF(T1_Data!D79&lt;1, "&lt;1", IF(T1_Data!D79&gt;99, "&gt;99", T1_Data!D79))),"-")</f>
        <v>-</v>
      </c>
      <c r="E81" s="72" t="str">
        <f>IF(ISNUMBER(T1_Data!E79),IF(T1_Data!E79=-999,"NA",IF(T1_Data!E79&lt;1, "&lt;1", IF(T1_Data!E79&gt;99, "&gt;99", T1_Data!E79))),"-")</f>
        <v>-</v>
      </c>
      <c r="F81" s="72" t="str">
        <f>IF(ISNUMBER(T1_Data!F79),IF(T1_Data!F79=-999,"NA",IF(T1_Data!F79&lt;1, "&lt;1", IF(T1_Data!F79&gt;99, "&gt;99", T1_Data!F79))),"-")</f>
        <v>-</v>
      </c>
      <c r="G81" s="72" t="str">
        <f>IF(ISNUMBER(T1_Data!G79),IF(T1_Data!G79=-999,"NA",IF(T1_Data!G79&lt;1, "&lt;1", IF(T1_Data!G79&gt;99, "&gt;99", T1_Data!G79))),"-")</f>
        <v>-</v>
      </c>
      <c r="H81" s="72" t="str">
        <f>IF(ISNUMBER(T1_Data!H79),IF(T1_Data!H79=-999,"NA",IF(T1_Data!H79&lt;1, "&lt;1", IF(T1_Data!H79&gt;99, "&gt;99", T1_Data!H79))),"-")</f>
        <v>-</v>
      </c>
      <c r="I81" s="72" t="str">
        <f>IF(ISNUMBER(T1_Data!I79),IF(T1_Data!I79=-999,"NA",IF(T1_Data!I79&lt;1, "&lt;1", IF(T1_Data!I79&gt;99, "&gt;99", T1_Data!I79))),"-")</f>
        <v>-</v>
      </c>
      <c r="J81" s="72" t="str">
        <f>IF(ISNUMBER(T1_Data!J79),IF(T1_Data!J79=-999,"NA",IF(T1_Data!J79&lt;1, "&lt;1", IF(T1_Data!J79&gt;99, "&gt;99", T1_Data!J79))),"-")</f>
        <v>-</v>
      </c>
      <c r="K81" s="72" t="str">
        <f>IF(ISNUMBER(T1_Data!K79),IF(T1_Data!K79=-999,"NA",IF(T1_Data!K79&lt;1, "&lt;1", IF(T1_Data!K79&gt;99, "&gt;99", T1_Data!K79))),"-")</f>
        <v>-</v>
      </c>
      <c r="L81" s="72" t="str">
        <f>IF(ISNUMBER(T1_Data!L79),IF(T1_Data!L79=-999,"NA",IF(T1_Data!L79&lt;1, "&lt;1", IF(T1_Data!L79&gt;99, "&gt;99", T1_Data!L79))),"-")</f>
        <v>-</v>
      </c>
      <c r="M81" s="72" t="str">
        <f>IF(ISNUMBER(T1_Data!M79),IF(T1_Data!M79=-999,"NA",IF(T1_Data!M79&lt;1, "&lt;1", IF(T1_Data!M79&gt;99, "&gt;99", T1_Data!M79))),"-")</f>
        <v>-</v>
      </c>
      <c r="N81" s="72" t="str">
        <f>IF(ISNUMBER(T1_Data!N79),IF(T1_Data!N79=-999,"NA",IF(T1_Data!N79&lt;1, "&lt;1", IF(T1_Data!N79&gt;99, "&gt;99", T1_Data!N79))),"-")</f>
        <v>-</v>
      </c>
      <c r="O81" s="72" t="str">
        <f>IF(ISNUMBER(T1_Data!O79),IF(T1_Data!O79=-999,"NA",IF(T1_Data!O79&lt;1, "&lt;1", IF(T1_Data!O79&gt;99, "&gt;99", T1_Data!O79))),"-")</f>
        <v>-</v>
      </c>
      <c r="P81" s="72" t="str">
        <f>IF(ISNUMBER(T1_Data!P79),IF(T1_Data!P79=-999,"NA",IF(T1_Data!P79&lt;1, "&lt;1", IF(T1_Data!P79&gt;99, "&gt;99", T1_Data!P79))),"-")</f>
        <v>-</v>
      </c>
      <c r="Q81" s="72" t="str">
        <f>IF(ISNUMBER(T1_Data!Q79),IF(T1_Data!Q79=-999,"NA",IF(T1_Data!Q79&lt;1, "&lt;1", IF(T1_Data!Q79&gt;99, "&gt;99", T1_Data!Q79))),"-")</f>
        <v>-</v>
      </c>
      <c r="R81" s="72" t="str">
        <f>IF(ISNUMBER(T1_Data!R79),IF(T1_Data!R79=-999,"NA",IF(T1_Data!R79&lt;1, "&lt;1", IF(T1_Data!R79&gt;99, "&gt;99", T1_Data!R79))),"-")</f>
        <v>-</v>
      </c>
      <c r="S81" s="72" t="str">
        <f>IF(ISNUMBER(T1_Data!S79),IF(T1_Data!S79=-999,"NA",IF(T1_Data!S79&lt;1, "&lt;1", IF(T1_Data!S79&gt;99, "&gt;99", T1_Data!S79))),"-")</f>
        <v>-</v>
      </c>
      <c r="T81" s="72" t="str">
        <f>IF(ISNUMBER(T1_Data!T79),IF(T1_Data!T79=-999,"NA",IF(T1_Data!T79&lt;1, "&lt;1", IF(T1_Data!T79&gt;99, "&gt;99", T1_Data!T79))),"-")</f>
        <v>-</v>
      </c>
      <c r="U81" s="72" t="str">
        <f>IF(ISNUMBER(T1_Data!U79),IF(T1_Data!U79=-999,"NA",IF(T1_Data!U79&lt;1, "&lt;1", IF(T1_Data!U79&gt;99, "&gt;99", T1_Data!U79))),"-")</f>
        <v>-</v>
      </c>
      <c r="V81" s="72" t="str">
        <f>IF(ISNUMBER(T1_Data!V79),IF(T1_Data!V79=-999,"NA",IF(T1_Data!V79&lt;1, "&lt;1", IF(T1_Data!V79&gt;99, "&gt;99", T1_Data!V79))),"-")</f>
        <v>-</v>
      </c>
      <c r="W81" s="72" t="str">
        <f>IF(ISNUMBER(T1_Data!W79),IF(T1_Data!W79=-999,"NA",IF(T1_Data!W79&lt;1, "&lt;1", IF(T1_Data!W79&gt;99, "&gt;99", T1_Data!W79))),"-")</f>
        <v>-</v>
      </c>
      <c r="X81" s="72" t="str">
        <f>IF(ISNUMBER(T1_Data!X79),IF(T1_Data!X79=-999,"NA",IF(T1_Data!X79&lt;1, "&lt;1", IF(T1_Data!X79&gt;99, "&gt;99", T1_Data!X79))),"-")</f>
        <v>-</v>
      </c>
      <c r="Y81" s="72" t="str">
        <f>IF(ISNUMBER(T1_Data!Y79),IF(T1_Data!Y79=-999,"NA",IF(T1_Data!Y79&lt;1, "&lt;1", IF(T1_Data!Y79&gt;99, "&gt;99", T1_Data!Y79))),"-")</f>
        <v>-</v>
      </c>
      <c r="Z81" s="72" t="str">
        <f>IF(ISNUMBER(T1_Data!Z79),IF(T1_Data!Z79=-999,"NA",IF(T1_Data!Z79&lt;1, "&lt;1", IF(T1_Data!Z79&gt;99, "&gt;99", T1_Data!Z79))),"-")</f>
        <v>-</v>
      </c>
      <c r="AA81" s="72" t="str">
        <f>IF(ISNUMBER(T1_Data!AA79),IF(T1_Data!AA79=-999,"NA",IF(T1_Data!AA79&lt;1, "&lt;1", IF(T1_Data!AA79&gt;99, "&gt;99", T1_Data!AA79))),"-")</f>
        <v>-</v>
      </c>
      <c r="AB81" s="72" t="str">
        <f>IF(ISNUMBER(T1_Data!AB79),IF(T1_Data!AB79=-999,"NA",IF(T1_Data!AB79&lt;1, "&lt;1", IF(T1_Data!AB79&gt;99, "&gt;99", T1_Data!AB79))),"-")</f>
        <v>-</v>
      </c>
      <c r="AC81" s="72" t="str">
        <f>IF(ISNUMBER(T1_Data!AC79),IF(T1_Data!AC79=-999,"NA",IF(T1_Data!AC79&lt;1, "&lt;1", IF(T1_Data!AC79&gt;99, "&gt;99", T1_Data!AC79))),"-")</f>
        <v>-</v>
      </c>
      <c r="AD81" s="72" t="str">
        <f>IF(ISNUMBER(T1_Data!AD79),IF(T1_Data!AD79=-999,"NA",IF(T1_Data!AD79&lt;1, "&lt;1", IF(T1_Data!AD79&gt;99, "&gt;99", T1_Data!AD79))),"-")</f>
        <v>-</v>
      </c>
      <c r="AE81" s="72" t="str">
        <f>IF(ISNUMBER(T1_Data!AE79),IF(T1_Data!AE79=-999,"NA",IF(T1_Data!AE79&lt;1, "&lt;1", IF(T1_Data!AE79&gt;99, "&gt;99", T1_Data!AE79))),"-")</f>
        <v>-</v>
      </c>
      <c r="AF81" s="72" t="str">
        <f>IF(ISNUMBER(T1_Data!AF79),IF(T1_Data!AF79=-999,"NA",IF(T1_Data!AF79&lt;1, "&lt;1", IF(T1_Data!AF79&gt;99, "&gt;99", T1_Data!AF79))),"-")</f>
        <v>-</v>
      </c>
      <c r="AG81" s="72" t="str">
        <f>IF(ISNUMBER(T1_Data!AG79),IF(T1_Data!AG79=-999,"NA",IF(T1_Data!AG79&lt;1, "&lt;1", IF(T1_Data!AG79&gt;99, "&gt;99", T1_Data!AG79))),"-")</f>
        <v>-</v>
      </c>
      <c r="AH81" s="72" t="str">
        <f>IF(ISNUMBER(T1_Data!AH79),IF(T1_Data!AH79=-999,"NA",IF(T1_Data!AH79&lt;1, "&lt;1", IF(T1_Data!AH79&gt;99, "&gt;99", T1_Data!AH79))),"-")</f>
        <v>-</v>
      </c>
      <c r="AI81" s="72" t="str">
        <f>IF(ISNUMBER(T1_Data!AI79),IF(T1_Data!AI79=-999,"NA",IF(T1_Data!AI79&lt;1, "&lt;1", IF(T1_Data!AI79&gt;99, "&gt;99", T1_Data!AI79))),"-")</f>
        <v>-</v>
      </c>
      <c r="AJ81" s="72" t="str">
        <f>IF(ISNUMBER(T1_Data!AJ79),IF(T1_Data!AJ79=-999,"NA",IF(T1_Data!AJ79&lt;1, "&lt;1", IF(T1_Data!AJ79&gt;99, "&gt;99", T1_Data!AJ79))),"-")</f>
        <v>-</v>
      </c>
      <c r="AK81" s="72" t="str">
        <f>IF(ISNUMBER(T1_Data!AK79),IF(T1_Data!AK79=-999,"NA",IF(T1_Data!AK79&lt;1, "&lt;1", IF(T1_Data!AK79&gt;99, "&gt;99", T1_Data!AK79))),"-")</f>
        <v>-</v>
      </c>
      <c r="AL81" s="72" t="str">
        <f>IF(ISNUMBER(T1_Data!AL79),IF(T1_Data!AL79=-999,"NA",IF(T1_Data!AL79&lt;1, "&lt;1", IF(T1_Data!AL79&gt;99, "&gt;99", T1_Data!AL79))),"-")</f>
        <v>-</v>
      </c>
      <c r="AM81" s="72" t="str">
        <f>IF(ISNUMBER(T1_Data!AM79),IF(T1_Data!AM79=-999,"NA",IF(T1_Data!AM79&lt;1, "&lt;1", IF(T1_Data!AM79&gt;99, "&gt;99", T1_Data!AM79))),"-")</f>
        <v>-</v>
      </c>
      <c r="AN81" s="72" t="str">
        <f>IF(ISNUMBER(T1_Data!AN79),IF(T1_Data!AN79=-999,"NA",IF(T1_Data!AN79&lt;1, "&lt;1", IF(T1_Data!AN79&gt;99, "&gt;99", T1_Data!AN79))),"-")</f>
        <v>-</v>
      </c>
      <c r="AO81" s="72" t="str">
        <f>IF(ISNUMBER(T1_Data!AO79),IF(T1_Data!AO79=-999,"NA",IF(T1_Data!AO79&lt;1, "&lt;1", IF(T1_Data!AO79&gt;99, "&gt;99", T1_Data!AO79))),"-")</f>
        <v>-</v>
      </c>
      <c r="AP81" s="72" t="str">
        <f>IF(ISNUMBER(T1_Data!AP79),IF(T1_Data!AP79=-999,"NA",IF(T1_Data!AP79&lt;1, "&lt;1", IF(T1_Data!AP79&gt;99, "&gt;99", T1_Data!AP79))),"-")</f>
        <v>-</v>
      </c>
      <c r="AQ81" s="72" t="str">
        <f>IF(ISNUMBER(T1_Data!AQ79),IF(T1_Data!AQ79=-999,"NA",IF(T1_Data!AQ79&lt;1, "&lt;1", IF(T1_Data!AQ79&gt;99, "&gt;99", T1_Data!AQ79))),"-")</f>
        <v>-</v>
      </c>
      <c r="AR81" s="72" t="str">
        <f>IF(ISNUMBER(T1_Data!AR79),IF(T1_Data!AR79=-999,"NA",IF(T1_Data!AR79&lt;1, "&lt;1", IF(T1_Data!AR79&gt;99, "&gt;99", T1_Data!AR79))),"-")</f>
        <v>-</v>
      </c>
      <c r="AS81" s="72" t="str">
        <f>IF(ISNUMBER(T1_Data!AS79),IF(T1_Data!AS79=-999,"NA",IF(T1_Data!AS79&lt;1, "&lt;1", IF(T1_Data!AS79&gt;99, "&gt;99", T1_Data!AS79))),"-")</f>
        <v>-</v>
      </c>
      <c r="AT81" s="72" t="str">
        <f>IF(ISNUMBER(T1_Data!AT79),IF(T1_Data!AT79=-999,"NA",IF(T1_Data!AT79&lt;1, "&lt;1", IF(T1_Data!AT79&gt;99, "&gt;99", T1_Data!AT79))),"-")</f>
        <v>-</v>
      </c>
      <c r="AU81" s="72" t="str">
        <f>IF(ISNUMBER(T1_Data!AU79),IF(T1_Data!AU79=-999,"NA",IF(T1_Data!AU79&lt;1, "&lt;1", IF(T1_Data!AU79&gt;99, "&gt;99", T1_Data!AU79))),"-")</f>
        <v>-</v>
      </c>
      <c r="AV81" s="72" t="str">
        <f>IF(ISNUMBER(T1_Data!AV79),IF(T1_Data!AV79=-999,"NA",IF(T1_Data!AV79&lt;1, "&lt;1", IF(T1_Data!AV79&gt;99, "&gt;99", T1_Data!AV79))),"-")</f>
        <v>-</v>
      </c>
      <c r="AW81" s="72" t="str">
        <f>IF(ISNUMBER(T1_Data!AW79),IF(T1_Data!AW79=-999,"NA",IF(T1_Data!AW79&lt;1, "&lt;1", IF(T1_Data!AW79&gt;99, "&gt;99", T1_Data!AW79))),"-")</f>
        <v>-</v>
      </c>
      <c r="AX81" s="72" t="str">
        <f>IF(ISNUMBER(T1_Data!AX79),IF(T1_Data!AX79=-999,"NA",IF(T1_Data!AX79&lt;1, "&lt;1", IF(T1_Data!AX79&gt;99, "&gt;99", T1_Data!AX79))),"-")</f>
        <v>-</v>
      </c>
      <c r="AY81" s="72" t="str">
        <f>IF(ISNUMBER(T1_Data!AY79),IF(T1_Data!AY79=-999,"NA",IF(T1_Data!AY79&lt;1, "&lt;1", IF(T1_Data!AY79&gt;99, "&gt;99", T1_Data!AY79))),"-")</f>
        <v>-</v>
      </c>
      <c r="AZ81" s="72" t="str">
        <f>IF(ISNUMBER(T1_Data!AZ79),IF(T1_Data!AZ79=-999,"NA",IF(T1_Data!AZ79&lt;1, "&lt;1", IF(T1_Data!AZ79&gt;99, "&gt;99", T1_Data!AZ79))),"-")</f>
        <v>-</v>
      </c>
      <c r="BA81" s="72" t="str">
        <f>IF(ISNUMBER(T1_Data!BA79),IF(T1_Data!BA79=-999,"NA",IF(T1_Data!BA79&lt;1, "&lt;1", IF(T1_Data!BA79&gt;99, "&gt;99", T1_Data!BA79))),"-")</f>
        <v>-</v>
      </c>
      <c r="BB81" s="72" t="str">
        <f>IF(ISNUMBER(T1_Data!BB79),IF(T1_Data!BB79=-999,"NA",IF(T1_Data!BB79&lt;1, "&lt;1", IF(T1_Data!BB79&gt;99, "&gt;99", T1_Data!BB79))),"-")</f>
        <v>-</v>
      </c>
      <c r="BC81" s="72" t="str">
        <f>IF(ISNUMBER(T1_Data!BC79),IF(T1_Data!BC79=-999,"NA",IF(T1_Data!BC79&lt;1, "&lt;1", IF(T1_Data!BC79&gt;99, "&gt;99", T1_Data!BC79))),"-")</f>
        <v>-</v>
      </c>
      <c r="BD81" s="72" t="str">
        <f>IF(ISNUMBER(T1_Data!BD79),IF(T1_Data!BD79=-999,"NA",IF(T1_Data!BD79&lt;1, "&lt;1", IF(T1_Data!BD79&gt;99, "&gt;99", T1_Data!BD79))),"-")</f>
        <v>-</v>
      </c>
      <c r="BE81" s="72" t="str">
        <f>IF(ISNUMBER(T1_Data!BE79),IF(T1_Data!BE79=-999,"NA",IF(T1_Data!BE79&lt;1, "&lt;1", IF(T1_Data!BE79&gt;99, "&gt;99", T1_Data!BE79))),"-")</f>
        <v>-</v>
      </c>
      <c r="BF81" s="72" t="str">
        <f>IF(ISNUMBER(T1_Data!BF79),IF(T1_Data!BF79=-999,"NA",IF(T1_Data!BF79&lt;1, "&lt;1", IF(T1_Data!BF79&gt;99, "&gt;99", T1_Data!BF79))),"-")</f>
        <v>-</v>
      </c>
      <c r="BG81" s="72" t="str">
        <f>IF(ISNUMBER(T1_Data!BG79),IF(T1_Data!BG79=-999,"NA",IF(T1_Data!BG79&lt;1, "&lt;1", IF(T1_Data!BG79&gt;99, "&gt;99", T1_Data!BG79))),"-")</f>
        <v>-</v>
      </c>
      <c r="BH81" s="72" t="str">
        <f>IF(ISNUMBER(T1_Data!BH79),IF(T1_Data!BH79=-999,"NA",IF(T1_Data!BH79&lt;1, "&lt;1", IF(T1_Data!BH79&gt;99, "&gt;99", T1_Data!BH79))),"-")</f>
        <v>-</v>
      </c>
      <c r="BI81" s="72" t="str">
        <f>IF(ISNUMBER(T1_Data!BI79),IF(T1_Data!BI79=-999,"NA",IF(T1_Data!BI79&lt;1, "&lt;1", IF(T1_Data!BI79&gt;99, "&gt;99", T1_Data!BI79))),"-")</f>
        <v>-</v>
      </c>
      <c r="BJ81" s="72" t="str">
        <f>IF(ISNUMBER(T1_Data!BJ79),IF(T1_Data!BJ79=-999,"NA",IF(T1_Data!BJ79&lt;1, "&lt;1", IF(T1_Data!BJ79&gt;99, "&gt;99", T1_Data!BJ79))),"-")</f>
        <v>-</v>
      </c>
      <c r="BK81" s="72" t="str">
        <f>IF(ISNUMBER(T1_Data!BK79),IF(T1_Data!BK79=-999,"NA",IF(T1_Data!BK79&lt;1, "&lt;1", IF(T1_Data!BK79&gt;99, "&gt;99", T1_Data!BK79))),"-")</f>
        <v>-</v>
      </c>
      <c r="BL81" s="72" t="str">
        <f>IF(ISNUMBER(T1_Data!BL79),IF(T1_Data!BL79=-999,"NA",IF(T1_Data!BL79&lt;1, "&lt;1", IF(T1_Data!BL79&gt;99, "&gt;99", T1_Data!BL79))),"-")</f>
        <v>-</v>
      </c>
      <c r="BM81" s="72" t="str">
        <f>IF(ISNUMBER(T1_Data!BM79),IF(T1_Data!BM79=-999,"NA",IF(T1_Data!BM79&lt;1, "&lt;1", IF(T1_Data!BM79&gt;99, "&gt;99", T1_Data!BM79))),"-")</f>
        <v>-</v>
      </c>
      <c r="BN81" s="72" t="str">
        <f>IF(ISNUMBER(T1_Data!BN79),IF(T1_Data!BN79=-999,"NA",IF(T1_Data!BN79&lt;1, "&lt;1", IF(T1_Data!BN79&gt;99, "&gt;99", T1_Data!BN79))),"-")</f>
        <v>-</v>
      </c>
      <c r="BO81" s="72" t="str">
        <f>IF(ISNUMBER(T1_Data!BO79),IF(T1_Data!BO79=-999,"NA",IF(T1_Data!BO79&lt;1, "&lt;1", IF(T1_Data!BO79&gt;99, "&gt;99", T1_Data!BO79))),"-")</f>
        <v>-</v>
      </c>
      <c r="BP81" s="72" t="str">
        <f>IF(ISNUMBER(T1_Data!BP79),IF(T1_Data!BP79=-999,"NA",IF(T1_Data!BP79&lt;1, "&lt;1", IF(T1_Data!BP79&gt;99, "&gt;99", T1_Data!BP79))),"-")</f>
        <v>-</v>
      </c>
      <c r="BQ81" s="72" t="str">
        <f>IF(ISNUMBER(T1_Data!BQ79),IF(T1_Data!BQ79=-999,"NA",IF(T1_Data!BQ79&lt;1, "&lt;1", IF(T1_Data!BQ79&gt;99, "&gt;99", T1_Data!BQ79))),"-")</f>
        <v>-</v>
      </c>
      <c r="BR81" s="72" t="str">
        <f>IF(ISNUMBER(T1_Data!BR79),IF(T1_Data!BR79=-999,"NA",IF(T1_Data!BR79&lt;1, "&lt;1", IF(T1_Data!BR79&gt;99, "&gt;99", T1_Data!BR79))),"-")</f>
        <v>-</v>
      </c>
      <c r="BS81" s="72" t="str">
        <f>IF(ISNUMBER(T1_Data!BS79),IF(T1_Data!BS79=-999,"NA",IF(T1_Data!BS79&lt;1, "&lt;1", IF(T1_Data!BS79&gt;99, "&gt;99", T1_Data!BS79))),"-")</f>
        <v>-</v>
      </c>
      <c r="BT81" s="72" t="str">
        <f>IF(ISNUMBER(T1_Data!BT79),IF(T1_Data!BT79=-999,"NA",IF(T1_Data!BT79&lt;1, "&lt;1", IF(T1_Data!BT79&gt;99, "&gt;99", T1_Data!BT79))),"-")</f>
        <v>-</v>
      </c>
      <c r="BU81" s="72" t="str">
        <f>IF(ISNUMBER(T1_Data!BU79),IF(T1_Data!BU79=-999,"NA",IF(T1_Data!BU79&lt;1, "&lt;1", IF(T1_Data!BU79&gt;99, "&gt;99", T1_Data!BU79))),"-")</f>
        <v>-</v>
      </c>
      <c r="BV81" s="72" t="str">
        <f>IF(ISNUMBER(T1_Data!BV79),IF(T1_Data!BV79=-999,"NA",IF(T1_Data!BV79&lt;1, "&lt;1", IF(T1_Data!BV79&gt;99, "&gt;99", T1_Data!BV79))),"-")</f>
        <v>-</v>
      </c>
      <c r="BW81" s="72" t="str">
        <f>IF(ISNUMBER(T1_Data!BW79),IF(T1_Data!BW79=-999,"NA",IF(T1_Data!BW79&lt;1, "&lt;1", IF(T1_Data!BW79&gt;99, "&gt;99", T1_Data!BW79))),"-")</f>
        <v>-</v>
      </c>
      <c r="BX81" s="72" t="str">
        <f>IF(ISNUMBER(T1_Data!BX79),IF(T1_Data!BX79=-999,"NA",IF(T1_Data!BX79&lt;1, "&lt;1", IF(T1_Data!BX79&gt;99, "&gt;99", T1_Data!BX79))),"-")</f>
        <v>-</v>
      </c>
      <c r="BY81" s="72" t="str">
        <f>IF(ISNUMBER(T1_Data!BY79),IF(T1_Data!BY79=-999,"NA",IF(T1_Data!BY79&lt;1, "&lt;1", IF(T1_Data!BY79&gt;99, "&gt;99", T1_Data!BY79))),"-")</f>
        <v>-</v>
      </c>
      <c r="BZ81" s="72" t="str">
        <f>IF(ISNUMBER(T1_Data!BZ79),IF(T1_Data!BZ79=-999,"NA",IF(T1_Data!BZ79&lt;1, "&lt;1", IF(T1_Data!BZ79&gt;99, "&gt;99", T1_Data!BZ79))),"-")</f>
        <v>-</v>
      </c>
      <c r="CA81" s="72" t="str">
        <f>IF(ISNUMBER(T1_Data!CA79),IF(T1_Data!CA79=-999,"NA",IF(T1_Data!CA79&lt;1, "&lt;1", IF(T1_Data!CA79&gt;99, "&gt;99", T1_Data!CA79))),"-")</f>
        <v>-</v>
      </c>
      <c r="CB81" s="72" t="str">
        <f>IF(ISNUMBER(T1_Data!CB79),IF(T1_Data!CB79=-999,"NA",IF(T1_Data!CB79&lt;1, "&lt;1", IF(T1_Data!CB79&gt;99, "&gt;99", T1_Data!CB79))),"-")</f>
        <v>-</v>
      </c>
      <c r="CC81" s="72" t="str">
        <f>IF(ISNUMBER(T1_Data!CC79),IF(T1_Data!CC79=-999,"NA",IF(T1_Data!CC79&lt;1, "&lt;1", IF(T1_Data!CC79&gt;99, "&gt;99", T1_Data!CC79))),"-")</f>
        <v>-</v>
      </c>
      <c r="CD81" s="72" t="str">
        <f>IF(ISNUMBER(T1_Data!CD79),IF(T1_Data!CD79=-999,"NA",IF(T1_Data!CD79&lt;1, "&lt;1", IF(T1_Data!CD79&gt;99, "&gt;99", T1_Data!CD79))),"-")</f>
        <v>-</v>
      </c>
      <c r="CE81" s="72" t="str">
        <f>IF(ISNUMBER(T1_Data!CE79),IF(T1_Data!CE79=-999,"NA",IF(T1_Data!CE79&lt;1, "&lt;1", IF(T1_Data!CE79&gt;99, "&gt;99", T1_Data!CE79))),"-")</f>
        <v>-</v>
      </c>
      <c r="CF81" s="72" t="str">
        <f>IF(ISNUMBER(T1_Data!CF79),IF(T1_Data!CF79=-999,"NA",IF(T1_Data!CF79&lt;1, "&lt;1", IF(T1_Data!CF79&gt;99, "&gt;99", T1_Data!CF79))),"-")</f>
        <v>-</v>
      </c>
      <c r="CG81" s="72" t="str">
        <f>IF(ISNUMBER(T1_Data!CG79),IF(T1_Data!CG79=-999,"NA",IF(T1_Data!CG79&lt;1, "&lt;1", IF(T1_Data!CG79&gt;99, "&gt;99", T1_Data!CG79))),"-")</f>
        <v>-</v>
      </c>
      <c r="CH81" s="72" t="str">
        <f>IF(ISNUMBER(T1_Data!CH79),IF(T1_Data!CH79=-999,"NA",IF(T1_Data!CH79&lt;1, "&lt;1", IF(T1_Data!CH79&gt;99, "&gt;99", T1_Data!CH79))),"-")</f>
        <v>-</v>
      </c>
      <c r="CI81" s="72" t="str">
        <f>IF(ISNUMBER(T1_Data!CI79),IF(T1_Data!CI79=-999,"NA",IF(T1_Data!CI79&lt;1, "&lt;1", IF(T1_Data!CI79&gt;99, "&gt;99", T1_Data!CI79))),"-")</f>
        <v>-</v>
      </c>
      <c r="CJ81" s="72" t="str">
        <f>IF(ISNUMBER(T1_Data!CJ79),IF(T1_Data!CJ79=-999,"NA",IF(T1_Data!CJ79&lt;1, "&lt;1", IF(T1_Data!CJ79&gt;99, "&gt;99", T1_Data!CJ79))),"-")</f>
        <v>-</v>
      </c>
      <c r="CK81" s="72" t="str">
        <f>IF(ISNUMBER(T1_Data!CK79),IF(T1_Data!CK79=-999,"NA",IF(T1_Data!CK79&lt;1, "&lt;1", IF(T1_Data!CK79&gt;99, "&gt;99", T1_Data!CK79))),"-")</f>
        <v>-</v>
      </c>
      <c r="CL81" s="72" t="str">
        <f>IF(ISNUMBER(T1_Data!CL79),IF(T1_Data!CL79=-999,"NA",IF(T1_Data!CL79&lt;1, "&lt;1", IF(T1_Data!CL79&gt;99, "&gt;99", T1_Data!CL79))),"-")</f>
        <v>-</v>
      </c>
      <c r="CM81" s="72" t="str">
        <f>IF(ISNUMBER(T1_Data!CM79),IF(T1_Data!CM79=-999,"NA",IF(T1_Data!CM79&lt;1, "&lt;1", IF(T1_Data!CM79&gt;99, "&gt;99", T1_Data!CM79))),"-")</f>
        <v>-</v>
      </c>
      <c r="CN81" s="72" t="str">
        <f>IF(ISNUMBER(T1_Data!CN79),IF(T1_Data!CN79=-999,"NA",IF(T1_Data!CN79&lt;1, "&lt;1", IF(T1_Data!CN79&gt;99, "&gt;99", T1_Data!CN79))),"-")</f>
        <v>-</v>
      </c>
      <c r="CO81" s="72" t="str">
        <f>IF(ISNUMBER(T1_Data!CO79),IF(T1_Data!CO79=-999,"NA",IF(T1_Data!CO79&lt;1, "&lt;1", IF(T1_Data!CO79&gt;99, "&gt;99", T1_Data!CO79))),"-")</f>
        <v>-</v>
      </c>
      <c r="CP81" s="72" t="str">
        <f>IF(ISNUMBER(T1_Data!CP79),IF(T1_Data!CP79=-999,"NA",IF(T1_Data!CP79&lt;1, "&lt;1", IF(T1_Data!CP79&gt;99, "&gt;99", T1_Data!CP79))),"-")</f>
        <v>-</v>
      </c>
      <c r="CQ81" s="72" t="str">
        <f>IF(ISNUMBER(T1_Data!CQ79),IF(T1_Data!CQ79=-999,"NA",IF(T1_Data!CQ79&lt;1, "&lt;1", IF(T1_Data!CQ79&gt;99, "&gt;99", T1_Data!CQ79))),"-")</f>
        <v>-</v>
      </c>
      <c r="CR81" s="72" t="str">
        <f>IF(ISNUMBER(T1_Data!CR79),IF(T1_Data!CR79=-999,"NA",IF(T1_Data!CR79&lt;1, "&lt;1", IF(T1_Data!CR79&gt;99, "&gt;99", T1_Data!CR79))),"-")</f>
        <v>-</v>
      </c>
      <c r="CS81" s="72" t="str">
        <f>IF(ISNUMBER(T1_Data!CS79),IF(T1_Data!CS79=-999,"NA",IF(T1_Data!CS79&lt;1, "&lt;1", IF(T1_Data!CS79&gt;99, "&gt;99", T1_Data!CS79))),"-")</f>
        <v>-</v>
      </c>
      <c r="CT81" s="72" t="str">
        <f>IF(ISNUMBER(T1_Data!CT79),IF(T1_Data!CT79=-999,"NA",IF(T1_Data!CT79&lt;1, "&lt;1", IF(T1_Data!CT79&gt;99, "&gt;99", T1_Data!CT79))),"-")</f>
        <v>-</v>
      </c>
      <c r="CU81" s="72" t="str">
        <f>IF(ISNUMBER(T1_Data!CU79),IF(T1_Data!CU79=-999,"NA",IF(T1_Data!CU79&lt;1, "&lt;1", IF(T1_Data!CU79&gt;99, "&gt;99", T1_Data!CU79))),"-")</f>
        <v>-</v>
      </c>
      <c r="CV81" s="72" t="str">
        <f>IF(ISNUMBER(T1_Data!CV79),IF(T1_Data!CV79=-999,"NA",IF(T1_Data!CV79&lt;1, "&lt;1", IF(T1_Data!CV79&gt;99, "&gt;99", T1_Data!CV79))),"-")</f>
        <v>-</v>
      </c>
      <c r="CW81" s="72" t="str">
        <f>IF(ISNUMBER(T1_Data!CW79),IF(T1_Data!CW79=-999,"NA",IF(T1_Data!CW79&lt;1, "&lt;1", IF(T1_Data!CW79&gt;99, "&gt;99", T1_Data!CW79))),"-")</f>
        <v>-</v>
      </c>
      <c r="CX81" s="72" t="str">
        <f>IF(ISNUMBER(T1_Data!CX79),IF(T1_Data!CX79=-999,"NA",IF(T1_Data!CX79&lt;1, "&lt;1", IF(T1_Data!CX79&gt;99, "&gt;99", T1_Data!CX79))),"-")</f>
        <v>-</v>
      </c>
      <c r="CY81" s="72" t="str">
        <f>IF(ISNUMBER(T1_Data!CY79),IF(T1_Data!CY79=-999,"NA",IF(T1_Data!CY79&lt;1, "&lt;1", IF(T1_Data!CY79&gt;99, "&gt;99", T1_Data!CY79))),"-")</f>
        <v>-</v>
      </c>
      <c r="CZ81" s="72" t="str">
        <f>IF(ISNUMBER(T1_Data!CZ79),IF(T1_Data!CZ79=-999,"NA",IF(T1_Data!CZ79&lt;1, "&lt;1", IF(T1_Data!CZ79&gt;99, "&gt;99", T1_Data!CZ79))),"-")</f>
        <v>-</v>
      </c>
      <c r="DA81" s="72" t="str">
        <f>IF(ISNUMBER(T1_Data!DA79),IF(T1_Data!DA79=-999,"NA",IF(T1_Data!DA79&lt;1, "&lt;1", IF(T1_Data!DA79&gt;99, "&gt;99", T1_Data!DA79))),"-")</f>
        <v>-</v>
      </c>
      <c r="DB81" s="72" t="str">
        <f>IF(ISNUMBER(T1_Data!DB79),IF(T1_Data!DB79=-999,"NA",IF(T1_Data!DB79&lt;1, "&lt;1", IF(T1_Data!DB79&gt;99, "&gt;99", T1_Data!DB79))),"-")</f>
        <v>-</v>
      </c>
      <c r="DC81" s="72" t="str">
        <f>IF(ISNUMBER(T1_Data!DC79),IF(T1_Data!DC79=-999,"NA",IF(T1_Data!DC79&lt;1, "&lt;1", IF(T1_Data!DC79&gt;99, "&gt;99", T1_Data!DC79))),"-")</f>
        <v>-</v>
      </c>
      <c r="DD81" s="72" t="str">
        <f>IF(ISNUMBER(T1_Data!DD79),IF(T1_Data!DD79=-999,"NA",IF(T1_Data!DD79&lt;1, "&lt;1", IF(T1_Data!DD79&gt;99, "&gt;99", T1_Data!DD79))),"-")</f>
        <v>-</v>
      </c>
      <c r="DE81" s="72" t="str">
        <f>IF(ISNUMBER(T1_Data!DE79),IF(T1_Data!DE79=-999,"NA",IF(T1_Data!DE79&lt;1, "&lt;1", IF(T1_Data!DE79&gt;99, "&gt;99", T1_Data!DE79))),"-")</f>
        <v>-</v>
      </c>
      <c r="DF81" s="72" t="str">
        <f>IF(ISNUMBER(T1_Data!DF79),IF(T1_Data!DF79=-999,"NA",IF(T1_Data!DF79&lt;1, "&lt;1", IF(T1_Data!DF79&gt;99, "&gt;99", T1_Data!DF79))),"-")</f>
        <v>-</v>
      </c>
      <c r="DG81" s="72" t="str">
        <f>IF(ISNUMBER(T1_Data!DG79),IF(T1_Data!DG79=-999,"NA",IF(T1_Data!DG79&lt;1, "&lt;1", IF(T1_Data!DG79&gt;99, "&gt;99", T1_Data!DG79))),"-")</f>
        <v>-</v>
      </c>
      <c r="DH81" s="72" t="str">
        <f>IF(ISNUMBER(T1_Data!DH79),IF(T1_Data!DH79=-999,"NA",IF(T1_Data!DH79&lt;1, "&lt;1", IF(T1_Data!DH79&gt;99, "&gt;99", T1_Data!DH79))),"-")</f>
        <v>-</v>
      </c>
      <c r="DI81" s="72" t="str">
        <f>IF(ISNUMBER(T1_Data!DI79),IF(T1_Data!DI79=-999,"NA",IF(T1_Data!DI79&lt;1, "&lt;1", IF(T1_Data!DI79&gt;99, "&gt;99", T1_Data!DI79))),"-")</f>
        <v>-</v>
      </c>
      <c r="DJ81" s="72" t="str">
        <f>IF(ISNUMBER(T1_Data!DJ79),IF(T1_Data!DJ79=-999,"NA",IF(T1_Data!DJ79&lt;1, "&lt;1", IF(T1_Data!DJ79&gt;99, "&gt;99", T1_Data!DJ79))),"-")</f>
        <v>-</v>
      </c>
      <c r="DK81" s="72" t="str">
        <f>IF(ISNUMBER(T1_Data!DK79),IF(T1_Data!DK79=-999,"NA",IF(T1_Data!DK79&lt;1, "&lt;1", IF(T1_Data!DK79&gt;99, "&gt;99", T1_Data!DK79))),"-")</f>
        <v>-</v>
      </c>
      <c r="DL81" s="72" t="str">
        <f>IF(ISNUMBER(T1_Data!DL79),IF(T1_Data!DL79=-999,"NA",IF(T1_Data!DL79&lt;1, "&lt;1", IF(T1_Data!DL79&gt;99, "&gt;99", T1_Data!DL79))),"-")</f>
        <v>-</v>
      </c>
      <c r="DM81" s="72" t="str">
        <f>IF(ISNUMBER(T1_Data!DM79),IF(T1_Data!DM79=-999,"NA",IF(T1_Data!DM79&lt;1, "&lt;1", IF(T1_Data!DM79&gt;99, "&gt;99", T1_Data!DM79))),"-")</f>
        <v>-</v>
      </c>
      <c r="DN81" s="72" t="str">
        <f>IF(ISNUMBER(T1_Data!DN79),IF(T1_Data!DN79=-999,"NA",IF(T1_Data!DN79&lt;1, "&lt;1", IF(T1_Data!DN79&gt;99, "&gt;99", T1_Data!DN79))),"-")</f>
        <v>-</v>
      </c>
      <c r="DO81" s="72" t="str">
        <f>IF(ISNUMBER(T1_Data!DO79),IF(T1_Data!DO79=-999,"NA",IF(T1_Data!DO79&lt;1, "&lt;1", IF(T1_Data!DO79&gt;99, "&gt;99", T1_Data!DO79))),"-")</f>
        <v>-</v>
      </c>
      <c r="DP81" s="72" t="str">
        <f>IF(ISNUMBER(T1_Data!DP79),IF(T1_Data!DP79=-999,"NA",IF(T1_Data!DP79&lt;1, "&lt;1", IF(T1_Data!DP79&gt;99, "&gt;99", T1_Data!DP79))),"-")</f>
        <v>-</v>
      </c>
      <c r="DQ81" s="72" t="str">
        <f>IF(ISNUMBER(T1_Data!DQ79),IF(T1_Data!DQ79=-999,"NA",IF(T1_Data!DQ79&lt;1, "&lt;1", IF(T1_Data!DQ79&gt;99, "&gt;99", T1_Data!DQ79))),"-")</f>
        <v>-</v>
      </c>
      <c r="DR81" s="72" t="str">
        <f>IF(ISNUMBER(T1_Data!DR79),IF(T1_Data!DR79=-999,"NA",IF(T1_Data!DR79&lt;1, "&lt;1", IF(T1_Data!DR79&gt;99, "&gt;99", T1_Data!DR79))),"-")</f>
        <v>-</v>
      </c>
      <c r="DS81" s="72" t="str">
        <f>IF(ISNUMBER(T1_Data!DS79),IF(T1_Data!DS79=-999,"NA",IF(T1_Data!DS79&lt;1, "&lt;1", IF(T1_Data!DS79&gt;99, "&gt;99", T1_Data!DS79))),"-")</f>
        <v>-</v>
      </c>
      <c r="DT81" s="72" t="str">
        <f>IF(ISNUMBER(T1_Data!DT79),IF(T1_Data!DT79=-999,"NA",IF(T1_Data!DT79&lt;1, "&lt;1", IF(T1_Data!DT79&gt;99, "&gt;99", T1_Data!DT79))),"-")</f>
        <v>-</v>
      </c>
      <c r="DU81" s="72" t="str">
        <f>IF(ISNUMBER(T1_Data!DU79),IF(T1_Data!DU79=-999,"NA",IF(T1_Data!DU79&lt;1, "&lt;1", IF(T1_Data!DU79&gt;99, "&gt;99", T1_Data!DU79))),"-")</f>
        <v>-</v>
      </c>
      <c r="DV81" s="72" t="str">
        <f>IF(ISNUMBER(T1_Data!DV79),IF(T1_Data!DV79=-999,"NA",IF(T1_Data!DV79&lt;1, "&lt;1", IF(T1_Data!DV79&gt;99, "&gt;99", T1_Data!DV79))),"-")</f>
        <v>-</v>
      </c>
      <c r="DW81" s="72" t="str">
        <f>IF(ISNUMBER(T1_Data!DW79),IF(T1_Data!DW79=-999,"NA",IF(T1_Data!DW79&lt;1, "&lt;1", IF(T1_Data!DW79&gt;99, "&gt;99", T1_Data!DW79))),"-")</f>
        <v>-</v>
      </c>
      <c r="DX81" s="72" t="str">
        <f>IF(ISNUMBER(T1_Data!DX79),IF(T1_Data!DX79=-999,"NA",IF(T1_Data!DX79&lt;1, "&lt;1", IF(T1_Data!DX79&gt;99, "&gt;99", T1_Data!DX79))),"-")</f>
        <v>-</v>
      </c>
      <c r="DY81" s="72" t="str">
        <f>IF(ISNUMBER(T1_Data!DY79),IF(T1_Data!DY79=-999,"NA",IF(T1_Data!DY79&lt;1, "&lt;1", IF(T1_Data!DY79&gt;99, "&gt;99", T1_Data!DY79))),"-")</f>
        <v>-</v>
      </c>
      <c r="DZ81" s="72" t="str">
        <f>IF(ISNUMBER(T1_Data!DZ79),IF(T1_Data!DZ79=-999,"NA",IF(T1_Data!DZ79&lt;1, "&lt;1", IF(T1_Data!DZ79&gt;99, "&gt;99", T1_Data!DZ79))),"-")</f>
        <v>-</v>
      </c>
      <c r="EA81" s="72" t="str">
        <f>IF(ISNUMBER(T1_Data!EA79),IF(T1_Data!EA79=-999,"NA",IF(T1_Data!EA79&lt;1, "&lt;1", IF(T1_Data!EA79&gt;99, "&gt;99", T1_Data!EA79))),"-")</f>
        <v>-</v>
      </c>
      <c r="EB81" s="72" t="str">
        <f>IF(ISNUMBER(T1_Data!EB79),IF(T1_Data!EB79=-999,"NA",IF(T1_Data!EB79&lt;1, "&lt;1", IF(T1_Data!EB79&gt;99, "&gt;99", T1_Data!EB79))),"-")</f>
        <v>-</v>
      </c>
      <c r="EC81" s="72" t="str">
        <f>IF(ISNUMBER(T1_Data!EC79),IF(T1_Data!EC79=-999,"NA",IF(T1_Data!EC79&lt;1, "&lt;1", IF(T1_Data!EC79&gt;99, "&gt;99", T1_Data!EC79))),"-")</f>
        <v>-</v>
      </c>
      <c r="ED81" s="72" t="str">
        <f>IF(ISNUMBER(T1_Data!ED79),IF(T1_Data!ED79=-999,"NA",IF(T1_Data!ED79&lt;1, "&lt;1", IF(T1_Data!ED79&gt;99, "&gt;99", T1_Data!ED79))),"-")</f>
        <v>-</v>
      </c>
      <c r="EE81" s="72" t="str">
        <f>IF(ISNUMBER(T1_Data!EE79),IF(T1_Data!EE79=-999,"NA",IF(T1_Data!EE79&lt;1, "&lt;1", IF(T1_Data!EE79&gt;99, "&gt;99", T1_Data!EE79))),"-")</f>
        <v>-</v>
      </c>
      <c r="EF81" s="72" t="str">
        <f>IF(ISNUMBER(T1_Data!EF79),IF(T1_Data!EF79=-999,"NA",IF(T1_Data!EF79&lt;1, "&lt;1", IF(T1_Data!EF79&gt;99, "&gt;99", T1_Data!EF79))),"-")</f>
        <v>-</v>
      </c>
      <c r="EG81" s="72" t="str">
        <f>IF(ISNUMBER(T1_Data!EG79),IF(T1_Data!EG79=-999,"NA",IF(T1_Data!EG79&lt;1, "&lt;1", IF(T1_Data!EG79&gt;99, "&gt;99", T1_Data!EG79))),"-")</f>
        <v>-</v>
      </c>
      <c r="EH81" s="72" t="str">
        <f>IF(ISNUMBER(T1_Data!EH79),IF(T1_Data!EH79=-999,"NA",IF(T1_Data!EH79&lt;1, "&lt;1", IF(T1_Data!EH79&gt;99, "&gt;99", T1_Data!EH79))),"-")</f>
        <v>-</v>
      </c>
      <c r="EI81" s="72" t="str">
        <f>IF(ISNUMBER(T1_Data!EI79),IF(T1_Data!EI79=-999,"NA",IF(T1_Data!EI79&lt;1, "&lt;1", IF(T1_Data!EI79&gt;99, "&gt;99", T1_Data!EI79))),"-")</f>
        <v>-</v>
      </c>
      <c r="EJ81" s="72" t="str">
        <f>IF(ISNUMBER(T1_Data!EJ79),IF(T1_Data!EJ79=-999,"NA",IF(T1_Data!EJ79&lt;1, "&lt;1", IF(T1_Data!EJ79&gt;99, "&gt;99", T1_Data!EJ79))),"-")</f>
        <v>-</v>
      </c>
      <c r="EK81" s="72" t="str">
        <f>IF(ISNUMBER(T1_Data!EK79),IF(T1_Data!EK79=-999,"NA",IF(T1_Data!EK79&lt;1, "&lt;1", IF(T1_Data!EK79&gt;99, "&gt;99", T1_Data!EK79))),"-")</f>
        <v>-</v>
      </c>
      <c r="EL81" s="72" t="str">
        <f>IF(ISNUMBER(T1_Data!EL79),IF(T1_Data!EL79=-999,"NA",IF(T1_Data!EL79&lt;1, "&lt;1", IF(T1_Data!EL79&gt;99, "&gt;99", T1_Data!EL79))),"-")</f>
        <v>-</v>
      </c>
      <c r="EM81" s="72" t="str">
        <f>IF(ISNUMBER(T1_Data!EM79),IF(T1_Data!EM79=-999,"NA",IF(T1_Data!EM79&lt;1, "&lt;1", IF(T1_Data!EM79&gt;99, "&gt;99", T1_Data!EM79))),"-")</f>
        <v>-</v>
      </c>
      <c r="EN81" s="72" t="str">
        <f>IF(ISNUMBER(T1_Data!EN79),IF(T1_Data!EN79=-999,"NA",IF(T1_Data!EN79&lt;1, "&lt;1", IF(T1_Data!EN79&gt;99, "&gt;99", T1_Data!EN79))),"-")</f>
        <v>-</v>
      </c>
      <c r="EO81" s="72" t="str">
        <f>IF(ISNUMBER(T1_Data!EO79),IF(T1_Data!EO79=-999,"NA",IF(T1_Data!EO79&lt;1, "&lt;1", IF(T1_Data!EO79&gt;99, "&gt;99", T1_Data!EO79))),"-")</f>
        <v>-</v>
      </c>
      <c r="EP81" s="72" t="str">
        <f>IF(ISNUMBER(T1_Data!EP79),IF(T1_Data!EP79=-999,"NA",IF(T1_Data!EP79&lt;1, "&lt;1", IF(T1_Data!EP79&gt;99, "&gt;99", T1_Data!EP79))),"-")</f>
        <v>-</v>
      </c>
      <c r="EQ81" s="72" t="str">
        <f>IF(ISNUMBER(T1_Data!EQ79),IF(T1_Data!EQ79=-999,"NA",IF(T1_Data!EQ79&lt;1, "&lt;1", IF(T1_Data!EQ79&gt;99, "&gt;99", T1_Data!EQ79))),"-")</f>
        <v>-</v>
      </c>
      <c r="ER81" s="72" t="str">
        <f>IF(ISNUMBER(T1_Data!ER79),IF(T1_Data!ER79=-999,"NA",IF(T1_Data!ER79&lt;1, "&lt;1", IF(T1_Data!ER79&gt;99, "&gt;99", T1_Data!ER79))),"-")</f>
        <v>-</v>
      </c>
      <c r="ES81" s="72" t="str">
        <f>IF(ISNUMBER(T1_Data!ES79),IF(T1_Data!ES79=-999,"NA",IF(T1_Data!ES79&lt;1, "&lt;1", IF(T1_Data!ES79&gt;99, "&gt;99", T1_Data!ES79))),"-")</f>
        <v>-</v>
      </c>
      <c r="ET81" s="72" t="str">
        <f>IF(ISNUMBER(T1_Data!ET79),IF(T1_Data!ET79=-999,"NA",IF(T1_Data!ET79&lt;1, "&lt;1", IF(T1_Data!ET79&gt;99, "&gt;99", T1_Data!ET79))),"-")</f>
        <v>-</v>
      </c>
      <c r="EU81" s="72" t="str">
        <f>IF(ISNUMBER(T1_Data!EU79),IF(T1_Data!EU79=-999,"NA",IF(T1_Data!EU79&lt;1, "&lt;1", IF(T1_Data!EU79&gt;99, "&gt;99", T1_Data!EU79))),"-")</f>
        <v>-</v>
      </c>
      <c r="EV81" s="72" t="str">
        <f>IF(ISNUMBER(T1_Data!EV79),IF(T1_Data!EV79=-999,"NA",IF(T1_Data!EV79&lt;1, "&lt;1", IF(T1_Data!EV79&gt;99, "&gt;99", T1_Data!EV79))),"-")</f>
        <v>-</v>
      </c>
      <c r="EW81" s="72" t="str">
        <f>IF(ISNUMBER(T1_Data!EW79),IF(T1_Data!EW79=-999,"NA",IF(T1_Data!EW79&lt;1, "&lt;1", IF(T1_Data!EW79&gt;99, "&gt;99", T1_Data!EW79))),"-")</f>
        <v>-</v>
      </c>
      <c r="EX81" s="72" t="str">
        <f>IF(ISNUMBER(T1_Data!EX79),IF(T1_Data!EX79=-999,"NA",IF(T1_Data!EX79&lt;1, "&lt;1", IF(T1_Data!EX79&gt;99, "&gt;99", T1_Data!EX79))),"-")</f>
        <v>-</v>
      </c>
      <c r="EY81" s="72" t="str">
        <f>IF(ISNUMBER(T1_Data!EY79),IF(T1_Data!EY79=-999,"NA",IF(T1_Data!EY79&lt;1, "&lt;1", IF(T1_Data!EY79&gt;99, "&gt;99", T1_Data!EY79))),"-")</f>
        <v>-</v>
      </c>
      <c r="EZ81" s="72" t="str">
        <f>IF(ISNUMBER(T1_Data!EZ79),IF(T1_Data!EZ79=-999,"NA",IF(T1_Data!EZ79&lt;1, "&lt;1", IF(T1_Data!EZ79&gt;99, "&gt;99", T1_Data!EZ79))),"-")</f>
        <v>-</v>
      </c>
      <c r="FA81" s="72" t="str">
        <f>IF(ISNUMBER(T1_Data!FA79),IF(T1_Data!FA79=-999,"NA",IF(T1_Data!FA79&lt;1, "&lt;1", IF(T1_Data!FA79&gt;99, "&gt;99", T1_Data!FA79))),"-")</f>
        <v>-</v>
      </c>
      <c r="FB81" s="72" t="str">
        <f>IF(ISNUMBER(T1_Data!FB79),IF(T1_Data!FB79=-999,"NA",IF(T1_Data!FB79&lt;1, "&lt;1", IF(T1_Data!FB79&gt;99, "&gt;99", T1_Data!FB79))),"-")</f>
        <v>-</v>
      </c>
      <c r="FC81" s="72" t="str">
        <f>IF(ISNUMBER(T1_Data!FC79),IF(T1_Data!FC79=-999,"NA",IF(T1_Data!FC79&lt;1, "&lt;1", IF(T1_Data!FC79&gt;99, "&gt;99", T1_Data!FC79))),"-")</f>
        <v>-</v>
      </c>
      <c r="FD81" s="72" t="str">
        <f>IF(ISNUMBER(T1_Data!FD79),IF(T1_Data!FD79=-999,"NA",IF(T1_Data!FD79&lt;1, "&lt;1", IF(T1_Data!FD79&gt;99, "&gt;99", T1_Data!FD79))),"-")</f>
        <v>-</v>
      </c>
      <c r="FE81" s="72" t="str">
        <f>IF(ISNUMBER(T1_Data!FE79),IF(T1_Data!FE79=-999,"NA",IF(T1_Data!FE79&lt;1, "&lt;1", IF(T1_Data!FE79&gt;99, "&gt;99", T1_Data!FE79))),"-")</f>
        <v>-</v>
      </c>
      <c r="FF81" s="72" t="str">
        <f>IF(ISNUMBER(T1_Data!FF79),IF(T1_Data!FF79=-999,"NA",IF(T1_Data!FF79&lt;1, "&lt;1", IF(T1_Data!FF79&gt;99, "&gt;99", T1_Data!FF79))),"-")</f>
        <v>-</v>
      </c>
      <c r="FG81" s="72" t="str">
        <f>IF(ISNUMBER(T1_Data!FG79),IF(T1_Data!FG79=-999,"NA",IF(T1_Data!FG79&lt;1, "&lt;1", IF(T1_Data!FG79&gt;99, "&gt;99", T1_Data!FG79))),"-")</f>
        <v>-</v>
      </c>
      <c r="FH81" s="72" t="str">
        <f>IF(ISNUMBER(T1_Data!FH79),IF(T1_Data!FH79=-999,"NA",IF(T1_Data!FH79&lt;1, "&lt;1", IF(T1_Data!FH79&gt;99, "&gt;99", T1_Data!FH79))),"-")</f>
        <v>-</v>
      </c>
      <c r="FI81" s="72" t="str">
        <f>IF(ISNUMBER(T1_Data!FI79),IF(T1_Data!FI79=-999,"NA",IF(T1_Data!FI79&lt;1, "&lt;1", IF(T1_Data!FI79&gt;99, "&gt;99", T1_Data!FI79))),"-")</f>
        <v>-</v>
      </c>
      <c r="FJ81" s="72" t="str">
        <f>IF(ISNUMBER(T1_Data!FJ79),IF(T1_Data!FJ79=-999,"NA",IF(T1_Data!FJ79&lt;1, "&lt;1", IF(T1_Data!FJ79&gt;99, "&gt;99", T1_Data!FJ79))),"-")</f>
        <v>-</v>
      </c>
      <c r="FK81" s="72" t="str">
        <f>IF(ISNUMBER(T1_Data!FK79),IF(T1_Data!FK79=-999,"NA",IF(T1_Data!FK79&lt;1, "&lt;1", IF(T1_Data!FK79&gt;99, "&gt;99", T1_Data!FK79))),"-")</f>
        <v>-</v>
      </c>
      <c r="FL81" s="72" t="str">
        <f>IF(ISNUMBER(T1_Data!FL79),IF(T1_Data!FL79=-999,"NA",IF(T1_Data!FL79&lt;1, "&lt;1", IF(T1_Data!FL79&gt;99, "&gt;99", T1_Data!FL79))),"-")</f>
        <v>-</v>
      </c>
      <c r="FM81" s="72" t="str">
        <f>IF(ISNUMBER(T1_Data!FM79),IF(T1_Data!FM79=-999,"NA",IF(T1_Data!FM79&lt;1, "&lt;1", IF(T1_Data!FM79&gt;99, "&gt;99", T1_Data!FM79))),"-")</f>
        <v>-</v>
      </c>
      <c r="FN81" s="72" t="str">
        <f>IF(ISNUMBER(T1_Data!FN79),IF(T1_Data!FN79=-999,"NA",IF(T1_Data!FN79&lt;1, "&lt;1", IF(T1_Data!FN79&gt;99, "&gt;99", T1_Data!FN79))),"-")</f>
        <v>-</v>
      </c>
      <c r="FO81" s="72" t="str">
        <f>IF(ISNUMBER(T1_Data!FO79),IF(T1_Data!FO79=-999,"NA",IF(T1_Data!FO79&lt;1, "&lt;1", IF(T1_Data!FO79&gt;99, "&gt;99", T1_Data!FO79))),"-")</f>
        <v>-</v>
      </c>
      <c r="FP81" s="72" t="str">
        <f>IF(ISNUMBER(T1_Data!FP79),IF(T1_Data!FP79=-999,"NA",IF(T1_Data!FP79&lt;1, "&lt;1", IF(T1_Data!FP79&gt;99, "&gt;99", T1_Data!FP79))),"-")</f>
        <v>-</v>
      </c>
      <c r="FQ81" s="72" t="str">
        <f>IF(ISNUMBER(T1_Data!FQ79),IF(T1_Data!FQ79=-999,"NA",IF(T1_Data!FQ79&lt;1, "&lt;1", IF(T1_Data!FQ79&gt;99, "&gt;99", T1_Data!FQ79))),"-")</f>
        <v>-</v>
      </c>
      <c r="FR81" s="72" t="str">
        <f>IF(ISNUMBER(T1_Data!FR79),IF(T1_Data!FR79=-999,"NA",IF(T1_Data!FR79&lt;1, "&lt;1", IF(T1_Data!FR79&gt;99, "&gt;99", T1_Data!FR79))),"-")</f>
        <v>-</v>
      </c>
      <c r="FS81" s="72" t="str">
        <f>IF(ISNUMBER(T1_Data!FS79),IF(T1_Data!FS79=-999,"NA",IF(T1_Data!FS79&lt;1, "&lt;1", IF(T1_Data!FS79&gt;99, "&gt;99", T1_Data!FS79))),"-")</f>
        <v>-</v>
      </c>
      <c r="FT81" s="72" t="str">
        <f>IF(ISNUMBER(T1_Data!FT79),IF(T1_Data!FT79=-999,"NA",IF(T1_Data!FT79&lt;1, "&lt;1", IF(T1_Data!FT79&gt;99, "&gt;99", T1_Data!FT79))),"-")</f>
        <v>-</v>
      </c>
      <c r="FU81" s="72" t="str">
        <f>IF(ISNUMBER(T1_Data!FU79),IF(T1_Data!FU79=-999,"NA",IF(T1_Data!FU79&lt;1, "&lt;1", IF(T1_Data!FU79&gt;99, "&gt;99", T1_Data!FU79))),"-")</f>
        <v>-</v>
      </c>
      <c r="FV81" s="72" t="str">
        <f>IF(ISNUMBER(T1_Data!FV79),IF(T1_Data!FV79=-999,"NA",IF(T1_Data!FV79&lt;1, "&lt;1", IF(T1_Data!FV79&gt;99, "&gt;99", T1_Data!FV79))),"-")</f>
        <v>-</v>
      </c>
      <c r="FW81" s="72" t="str">
        <f>IF(ISNUMBER(T1_Data!FW79),IF(T1_Data!FW79=-999,"NA",IF(T1_Data!FW79&lt;1, "&lt;1", IF(T1_Data!FW79&gt;99, "&gt;99", T1_Data!FW79))),"-")</f>
        <v>-</v>
      </c>
      <c r="FX81" s="71" t="str">
        <f>IF(ISBLANK(T1_Data!FX79), "", T1_Data!FX79)</f>
        <v/>
      </c>
    </row>
    <row r="82" spans="1:180" x14ac:dyDescent="0.25">
      <c r="A82" s="71" t="str">
        <f>IF(ISBLANK(T1_Data!A80), "", T1_Data!A80)</f>
        <v/>
      </c>
      <c r="B82" s="72" t="str">
        <f>IF(ISNUMBER(T1_Data!B80), T1_Data!B80,"-")</f>
        <v>-</v>
      </c>
      <c r="C82" s="72" t="str">
        <f>IF(ISNUMBER(T1_Data!C80),IF(T1_Data!C80=-999,"NA",IF(T1_Data!C80&lt;1, "&lt;1", IF(T1_Data!C80&gt;99, "&gt;99", T1_Data!C80))),"-")</f>
        <v>-</v>
      </c>
      <c r="D82" s="72" t="str">
        <f>IF(ISNUMBER(T1_Data!D80),IF(T1_Data!D80=-999,"NA",IF(T1_Data!D80&lt;1, "&lt;1", IF(T1_Data!D80&gt;99, "&gt;99", T1_Data!D80))),"-")</f>
        <v>-</v>
      </c>
      <c r="E82" s="72" t="str">
        <f>IF(ISNUMBER(T1_Data!E80),IF(T1_Data!E80=-999,"NA",IF(T1_Data!E80&lt;1, "&lt;1", IF(T1_Data!E80&gt;99, "&gt;99", T1_Data!E80))),"-")</f>
        <v>-</v>
      </c>
      <c r="F82" s="72" t="str">
        <f>IF(ISNUMBER(T1_Data!F80),IF(T1_Data!F80=-999,"NA",IF(T1_Data!F80&lt;1, "&lt;1", IF(T1_Data!F80&gt;99, "&gt;99", T1_Data!F80))),"-")</f>
        <v>-</v>
      </c>
      <c r="G82" s="72" t="str">
        <f>IF(ISNUMBER(T1_Data!G80),IF(T1_Data!G80=-999,"NA",IF(T1_Data!G80&lt;1, "&lt;1", IF(T1_Data!G80&gt;99, "&gt;99", T1_Data!G80))),"-")</f>
        <v>-</v>
      </c>
      <c r="H82" s="72" t="str">
        <f>IF(ISNUMBER(T1_Data!H80),IF(T1_Data!H80=-999,"NA",IF(T1_Data!H80&lt;1, "&lt;1", IF(T1_Data!H80&gt;99, "&gt;99", T1_Data!H80))),"-")</f>
        <v>-</v>
      </c>
      <c r="I82" s="72" t="str">
        <f>IF(ISNUMBER(T1_Data!I80),IF(T1_Data!I80=-999,"NA",IF(T1_Data!I80&lt;1, "&lt;1", IF(T1_Data!I80&gt;99, "&gt;99", T1_Data!I80))),"-")</f>
        <v>-</v>
      </c>
      <c r="J82" s="72" t="str">
        <f>IF(ISNUMBER(T1_Data!J80),IF(T1_Data!J80=-999,"NA",IF(T1_Data!J80&lt;1, "&lt;1", IF(T1_Data!J80&gt;99, "&gt;99", T1_Data!J80))),"-")</f>
        <v>-</v>
      </c>
      <c r="K82" s="72" t="str">
        <f>IF(ISNUMBER(T1_Data!K80),IF(T1_Data!K80=-999,"NA",IF(T1_Data!K80&lt;1, "&lt;1", IF(T1_Data!K80&gt;99, "&gt;99", T1_Data!K80))),"-")</f>
        <v>-</v>
      </c>
      <c r="L82" s="72" t="str">
        <f>IF(ISNUMBER(T1_Data!L80),IF(T1_Data!L80=-999,"NA",IF(T1_Data!L80&lt;1, "&lt;1", IF(T1_Data!L80&gt;99, "&gt;99", T1_Data!L80))),"-")</f>
        <v>-</v>
      </c>
      <c r="M82" s="72" t="str">
        <f>IF(ISNUMBER(T1_Data!M80),IF(T1_Data!M80=-999,"NA",IF(T1_Data!M80&lt;1, "&lt;1", IF(T1_Data!M80&gt;99, "&gt;99", T1_Data!M80))),"-")</f>
        <v>-</v>
      </c>
      <c r="N82" s="72" t="str">
        <f>IF(ISNUMBER(T1_Data!N80),IF(T1_Data!N80=-999,"NA",IF(T1_Data!N80&lt;1, "&lt;1", IF(T1_Data!N80&gt;99, "&gt;99", T1_Data!N80))),"-")</f>
        <v>-</v>
      </c>
      <c r="O82" s="72" t="str">
        <f>IF(ISNUMBER(T1_Data!O80),IF(T1_Data!O80=-999,"NA",IF(T1_Data!O80&lt;1, "&lt;1", IF(T1_Data!O80&gt;99, "&gt;99", T1_Data!O80))),"-")</f>
        <v>-</v>
      </c>
      <c r="P82" s="72" t="str">
        <f>IF(ISNUMBER(T1_Data!P80),IF(T1_Data!P80=-999,"NA",IF(T1_Data!P80&lt;1, "&lt;1", IF(T1_Data!P80&gt;99, "&gt;99", T1_Data!P80))),"-")</f>
        <v>-</v>
      </c>
      <c r="Q82" s="72" t="str">
        <f>IF(ISNUMBER(T1_Data!Q80),IF(T1_Data!Q80=-999,"NA",IF(T1_Data!Q80&lt;1, "&lt;1", IF(T1_Data!Q80&gt;99, "&gt;99", T1_Data!Q80))),"-")</f>
        <v>-</v>
      </c>
      <c r="R82" s="72" t="str">
        <f>IF(ISNUMBER(T1_Data!R80),IF(T1_Data!R80=-999,"NA",IF(T1_Data!R80&lt;1, "&lt;1", IF(T1_Data!R80&gt;99, "&gt;99", T1_Data!R80))),"-")</f>
        <v>-</v>
      </c>
      <c r="S82" s="72" t="str">
        <f>IF(ISNUMBER(T1_Data!S80),IF(T1_Data!S80=-999,"NA",IF(T1_Data!S80&lt;1, "&lt;1", IF(T1_Data!S80&gt;99, "&gt;99", T1_Data!S80))),"-")</f>
        <v>-</v>
      </c>
      <c r="T82" s="72" t="str">
        <f>IF(ISNUMBER(T1_Data!T80),IF(T1_Data!T80=-999,"NA",IF(T1_Data!T80&lt;1, "&lt;1", IF(T1_Data!T80&gt;99, "&gt;99", T1_Data!T80))),"-")</f>
        <v>-</v>
      </c>
      <c r="U82" s="72" t="str">
        <f>IF(ISNUMBER(T1_Data!U80),IF(T1_Data!U80=-999,"NA",IF(T1_Data!U80&lt;1, "&lt;1", IF(T1_Data!U80&gt;99, "&gt;99", T1_Data!U80))),"-")</f>
        <v>-</v>
      </c>
      <c r="V82" s="72" t="str">
        <f>IF(ISNUMBER(T1_Data!V80),IF(T1_Data!V80=-999,"NA",IF(T1_Data!V80&lt;1, "&lt;1", IF(T1_Data!V80&gt;99, "&gt;99", T1_Data!V80))),"-")</f>
        <v>-</v>
      </c>
      <c r="W82" s="72" t="str">
        <f>IF(ISNUMBER(T1_Data!W80),IF(T1_Data!W80=-999,"NA",IF(T1_Data!W80&lt;1, "&lt;1", IF(T1_Data!W80&gt;99, "&gt;99", T1_Data!W80))),"-")</f>
        <v>-</v>
      </c>
      <c r="X82" s="72" t="str">
        <f>IF(ISNUMBER(T1_Data!X80),IF(T1_Data!X80=-999,"NA",IF(T1_Data!X80&lt;1, "&lt;1", IF(T1_Data!X80&gt;99, "&gt;99", T1_Data!X80))),"-")</f>
        <v>-</v>
      </c>
      <c r="Y82" s="72" t="str">
        <f>IF(ISNUMBER(T1_Data!Y80),IF(T1_Data!Y80=-999,"NA",IF(T1_Data!Y80&lt;1, "&lt;1", IF(T1_Data!Y80&gt;99, "&gt;99", T1_Data!Y80))),"-")</f>
        <v>-</v>
      </c>
      <c r="Z82" s="72" t="str">
        <f>IF(ISNUMBER(T1_Data!Z80),IF(T1_Data!Z80=-999,"NA",IF(T1_Data!Z80&lt;1, "&lt;1", IF(T1_Data!Z80&gt;99, "&gt;99", T1_Data!Z80))),"-")</f>
        <v>-</v>
      </c>
      <c r="AA82" s="72" t="str">
        <f>IF(ISNUMBER(T1_Data!AA80),IF(T1_Data!AA80=-999,"NA",IF(T1_Data!AA80&lt;1, "&lt;1", IF(T1_Data!AA80&gt;99, "&gt;99", T1_Data!AA80))),"-")</f>
        <v>-</v>
      </c>
      <c r="AB82" s="72" t="str">
        <f>IF(ISNUMBER(T1_Data!AB80),IF(T1_Data!AB80=-999,"NA",IF(T1_Data!AB80&lt;1, "&lt;1", IF(T1_Data!AB80&gt;99, "&gt;99", T1_Data!AB80))),"-")</f>
        <v>-</v>
      </c>
      <c r="AC82" s="72" t="str">
        <f>IF(ISNUMBER(T1_Data!AC80),IF(T1_Data!AC80=-999,"NA",IF(T1_Data!AC80&lt;1, "&lt;1", IF(T1_Data!AC80&gt;99, "&gt;99", T1_Data!AC80))),"-")</f>
        <v>-</v>
      </c>
      <c r="AD82" s="72" t="str">
        <f>IF(ISNUMBER(T1_Data!AD80),IF(T1_Data!AD80=-999,"NA",IF(T1_Data!AD80&lt;1, "&lt;1", IF(T1_Data!AD80&gt;99, "&gt;99", T1_Data!AD80))),"-")</f>
        <v>-</v>
      </c>
      <c r="AE82" s="72" t="str">
        <f>IF(ISNUMBER(T1_Data!AE80),IF(T1_Data!AE80=-999,"NA",IF(T1_Data!AE80&lt;1, "&lt;1", IF(T1_Data!AE80&gt;99, "&gt;99", T1_Data!AE80))),"-")</f>
        <v>-</v>
      </c>
      <c r="AF82" s="72" t="str">
        <f>IF(ISNUMBER(T1_Data!AF80),IF(T1_Data!AF80=-999,"NA",IF(T1_Data!AF80&lt;1, "&lt;1", IF(T1_Data!AF80&gt;99, "&gt;99", T1_Data!AF80))),"-")</f>
        <v>-</v>
      </c>
      <c r="AG82" s="72" t="str">
        <f>IF(ISNUMBER(T1_Data!AG80),IF(T1_Data!AG80=-999,"NA",IF(T1_Data!AG80&lt;1, "&lt;1", IF(T1_Data!AG80&gt;99, "&gt;99", T1_Data!AG80))),"-")</f>
        <v>-</v>
      </c>
      <c r="AH82" s="72" t="str">
        <f>IF(ISNUMBER(T1_Data!AH80),IF(T1_Data!AH80=-999,"NA",IF(T1_Data!AH80&lt;1, "&lt;1", IF(T1_Data!AH80&gt;99, "&gt;99", T1_Data!AH80))),"-")</f>
        <v>-</v>
      </c>
      <c r="AI82" s="72" t="str">
        <f>IF(ISNUMBER(T1_Data!AI80),IF(T1_Data!AI80=-999,"NA",IF(T1_Data!AI80&lt;1, "&lt;1", IF(T1_Data!AI80&gt;99, "&gt;99", T1_Data!AI80))),"-")</f>
        <v>-</v>
      </c>
      <c r="AJ82" s="72" t="str">
        <f>IF(ISNUMBER(T1_Data!AJ80),IF(T1_Data!AJ80=-999,"NA",IF(T1_Data!AJ80&lt;1, "&lt;1", IF(T1_Data!AJ80&gt;99, "&gt;99", T1_Data!AJ80))),"-")</f>
        <v>-</v>
      </c>
      <c r="AK82" s="72" t="str">
        <f>IF(ISNUMBER(T1_Data!AK80),IF(T1_Data!AK80=-999,"NA",IF(T1_Data!AK80&lt;1, "&lt;1", IF(T1_Data!AK80&gt;99, "&gt;99", T1_Data!AK80))),"-")</f>
        <v>-</v>
      </c>
      <c r="AL82" s="72" t="str">
        <f>IF(ISNUMBER(T1_Data!AL80),IF(T1_Data!AL80=-999,"NA",IF(T1_Data!AL80&lt;1, "&lt;1", IF(T1_Data!AL80&gt;99, "&gt;99", T1_Data!AL80))),"-")</f>
        <v>-</v>
      </c>
      <c r="AM82" s="72" t="str">
        <f>IF(ISNUMBER(T1_Data!AM80),IF(T1_Data!AM80=-999,"NA",IF(T1_Data!AM80&lt;1, "&lt;1", IF(T1_Data!AM80&gt;99, "&gt;99", T1_Data!AM80))),"-")</f>
        <v>-</v>
      </c>
      <c r="AN82" s="72" t="str">
        <f>IF(ISNUMBER(T1_Data!AN80),IF(T1_Data!AN80=-999,"NA",IF(T1_Data!AN80&lt;1, "&lt;1", IF(T1_Data!AN80&gt;99, "&gt;99", T1_Data!AN80))),"-")</f>
        <v>-</v>
      </c>
      <c r="AO82" s="72" t="str">
        <f>IF(ISNUMBER(T1_Data!AO80),IF(T1_Data!AO80=-999,"NA",IF(T1_Data!AO80&lt;1, "&lt;1", IF(T1_Data!AO80&gt;99, "&gt;99", T1_Data!AO80))),"-")</f>
        <v>-</v>
      </c>
      <c r="AP82" s="72" t="str">
        <f>IF(ISNUMBER(T1_Data!AP80),IF(T1_Data!AP80=-999,"NA",IF(T1_Data!AP80&lt;1, "&lt;1", IF(T1_Data!AP80&gt;99, "&gt;99", T1_Data!AP80))),"-")</f>
        <v>-</v>
      </c>
      <c r="AQ82" s="72" t="str">
        <f>IF(ISNUMBER(T1_Data!AQ80),IF(T1_Data!AQ80=-999,"NA",IF(T1_Data!AQ80&lt;1, "&lt;1", IF(T1_Data!AQ80&gt;99, "&gt;99", T1_Data!AQ80))),"-")</f>
        <v>-</v>
      </c>
      <c r="AR82" s="72" t="str">
        <f>IF(ISNUMBER(T1_Data!AR80),IF(T1_Data!AR80=-999,"NA",IF(T1_Data!AR80&lt;1, "&lt;1", IF(T1_Data!AR80&gt;99, "&gt;99", T1_Data!AR80))),"-")</f>
        <v>-</v>
      </c>
      <c r="AS82" s="72" t="str">
        <f>IF(ISNUMBER(T1_Data!AS80),IF(T1_Data!AS80=-999,"NA",IF(T1_Data!AS80&lt;1, "&lt;1", IF(T1_Data!AS80&gt;99, "&gt;99", T1_Data!AS80))),"-")</f>
        <v>-</v>
      </c>
      <c r="AT82" s="72" t="str">
        <f>IF(ISNUMBER(T1_Data!AT80),IF(T1_Data!AT80=-999,"NA",IF(T1_Data!AT80&lt;1, "&lt;1", IF(T1_Data!AT80&gt;99, "&gt;99", T1_Data!AT80))),"-")</f>
        <v>-</v>
      </c>
      <c r="AU82" s="72" t="str">
        <f>IF(ISNUMBER(T1_Data!AU80),IF(T1_Data!AU80=-999,"NA",IF(T1_Data!AU80&lt;1, "&lt;1", IF(T1_Data!AU80&gt;99, "&gt;99", T1_Data!AU80))),"-")</f>
        <v>-</v>
      </c>
      <c r="AV82" s="72" t="str">
        <f>IF(ISNUMBER(T1_Data!AV80),IF(T1_Data!AV80=-999,"NA",IF(T1_Data!AV80&lt;1, "&lt;1", IF(T1_Data!AV80&gt;99, "&gt;99", T1_Data!AV80))),"-")</f>
        <v>-</v>
      </c>
      <c r="AW82" s="72" t="str">
        <f>IF(ISNUMBER(T1_Data!AW80),IF(T1_Data!AW80=-999,"NA",IF(T1_Data!AW80&lt;1, "&lt;1", IF(T1_Data!AW80&gt;99, "&gt;99", T1_Data!AW80))),"-")</f>
        <v>-</v>
      </c>
      <c r="AX82" s="72" t="str">
        <f>IF(ISNUMBER(T1_Data!AX80),IF(T1_Data!AX80=-999,"NA",IF(T1_Data!AX80&lt;1, "&lt;1", IF(T1_Data!AX80&gt;99, "&gt;99", T1_Data!AX80))),"-")</f>
        <v>-</v>
      </c>
      <c r="AY82" s="72" t="str">
        <f>IF(ISNUMBER(T1_Data!AY80),IF(T1_Data!AY80=-999,"NA",IF(T1_Data!AY80&lt;1, "&lt;1", IF(T1_Data!AY80&gt;99, "&gt;99", T1_Data!AY80))),"-")</f>
        <v>-</v>
      </c>
      <c r="AZ82" s="72" t="str">
        <f>IF(ISNUMBER(T1_Data!AZ80),IF(T1_Data!AZ80=-999,"NA",IF(T1_Data!AZ80&lt;1, "&lt;1", IF(T1_Data!AZ80&gt;99, "&gt;99", T1_Data!AZ80))),"-")</f>
        <v>-</v>
      </c>
      <c r="BA82" s="72" t="str">
        <f>IF(ISNUMBER(T1_Data!BA80),IF(T1_Data!BA80=-999,"NA",IF(T1_Data!BA80&lt;1, "&lt;1", IF(T1_Data!BA80&gt;99, "&gt;99", T1_Data!BA80))),"-")</f>
        <v>-</v>
      </c>
      <c r="BB82" s="72" t="str">
        <f>IF(ISNUMBER(T1_Data!BB80),IF(T1_Data!BB80=-999,"NA",IF(T1_Data!BB80&lt;1, "&lt;1", IF(T1_Data!BB80&gt;99, "&gt;99", T1_Data!BB80))),"-")</f>
        <v>-</v>
      </c>
      <c r="BC82" s="72" t="str">
        <f>IF(ISNUMBER(T1_Data!BC80),IF(T1_Data!BC80=-999,"NA",IF(T1_Data!BC80&lt;1, "&lt;1", IF(T1_Data!BC80&gt;99, "&gt;99", T1_Data!BC80))),"-")</f>
        <v>-</v>
      </c>
      <c r="BD82" s="72" t="str">
        <f>IF(ISNUMBER(T1_Data!BD80),IF(T1_Data!BD80=-999,"NA",IF(T1_Data!BD80&lt;1, "&lt;1", IF(T1_Data!BD80&gt;99, "&gt;99", T1_Data!BD80))),"-")</f>
        <v>-</v>
      </c>
      <c r="BE82" s="72" t="str">
        <f>IF(ISNUMBER(T1_Data!BE80),IF(T1_Data!BE80=-999,"NA",IF(T1_Data!BE80&lt;1, "&lt;1", IF(T1_Data!BE80&gt;99, "&gt;99", T1_Data!BE80))),"-")</f>
        <v>-</v>
      </c>
      <c r="BF82" s="72" t="str">
        <f>IF(ISNUMBER(T1_Data!BF80),IF(T1_Data!BF80=-999,"NA",IF(T1_Data!BF80&lt;1, "&lt;1", IF(T1_Data!BF80&gt;99, "&gt;99", T1_Data!BF80))),"-")</f>
        <v>-</v>
      </c>
      <c r="BG82" s="72" t="str">
        <f>IF(ISNUMBER(T1_Data!BG80),IF(T1_Data!BG80=-999,"NA",IF(T1_Data!BG80&lt;1, "&lt;1", IF(T1_Data!BG80&gt;99, "&gt;99", T1_Data!BG80))),"-")</f>
        <v>-</v>
      </c>
      <c r="BH82" s="72" t="str">
        <f>IF(ISNUMBER(T1_Data!BH80),IF(T1_Data!BH80=-999,"NA",IF(T1_Data!BH80&lt;1, "&lt;1", IF(T1_Data!BH80&gt;99, "&gt;99", T1_Data!BH80))),"-")</f>
        <v>-</v>
      </c>
      <c r="BI82" s="72" t="str">
        <f>IF(ISNUMBER(T1_Data!BI80),IF(T1_Data!BI80=-999,"NA",IF(T1_Data!BI80&lt;1, "&lt;1", IF(T1_Data!BI80&gt;99, "&gt;99", T1_Data!BI80))),"-")</f>
        <v>-</v>
      </c>
      <c r="BJ82" s="72" t="str">
        <f>IF(ISNUMBER(T1_Data!BJ80),IF(T1_Data!BJ80=-999,"NA",IF(T1_Data!BJ80&lt;1, "&lt;1", IF(T1_Data!BJ80&gt;99, "&gt;99", T1_Data!BJ80))),"-")</f>
        <v>-</v>
      </c>
      <c r="BK82" s="72" t="str">
        <f>IF(ISNUMBER(T1_Data!BK80),IF(T1_Data!BK80=-999,"NA",IF(T1_Data!BK80&lt;1, "&lt;1", IF(T1_Data!BK80&gt;99, "&gt;99", T1_Data!BK80))),"-")</f>
        <v>-</v>
      </c>
      <c r="BL82" s="72" t="str">
        <f>IF(ISNUMBER(T1_Data!BL80),IF(T1_Data!BL80=-999,"NA",IF(T1_Data!BL80&lt;1, "&lt;1", IF(T1_Data!BL80&gt;99, "&gt;99", T1_Data!BL80))),"-")</f>
        <v>-</v>
      </c>
      <c r="BM82" s="72" t="str">
        <f>IF(ISNUMBER(T1_Data!BM80),IF(T1_Data!BM80=-999,"NA",IF(T1_Data!BM80&lt;1, "&lt;1", IF(T1_Data!BM80&gt;99, "&gt;99", T1_Data!BM80))),"-")</f>
        <v>-</v>
      </c>
      <c r="BN82" s="72" t="str">
        <f>IF(ISNUMBER(T1_Data!BN80),IF(T1_Data!BN80=-999,"NA",IF(T1_Data!BN80&lt;1, "&lt;1", IF(T1_Data!BN80&gt;99, "&gt;99", T1_Data!BN80))),"-")</f>
        <v>-</v>
      </c>
      <c r="BO82" s="72" t="str">
        <f>IF(ISNUMBER(T1_Data!BO80),IF(T1_Data!BO80=-999,"NA",IF(T1_Data!BO80&lt;1, "&lt;1", IF(T1_Data!BO80&gt;99, "&gt;99", T1_Data!BO80))),"-")</f>
        <v>-</v>
      </c>
      <c r="BP82" s="72" t="str">
        <f>IF(ISNUMBER(T1_Data!BP80),IF(T1_Data!BP80=-999,"NA",IF(T1_Data!BP80&lt;1, "&lt;1", IF(T1_Data!BP80&gt;99, "&gt;99", T1_Data!BP80))),"-")</f>
        <v>-</v>
      </c>
      <c r="BQ82" s="72" t="str">
        <f>IF(ISNUMBER(T1_Data!BQ80),IF(T1_Data!BQ80=-999,"NA",IF(T1_Data!BQ80&lt;1, "&lt;1", IF(T1_Data!BQ80&gt;99, "&gt;99", T1_Data!BQ80))),"-")</f>
        <v>-</v>
      </c>
      <c r="BR82" s="72" t="str">
        <f>IF(ISNUMBER(T1_Data!BR80),IF(T1_Data!BR80=-999,"NA",IF(T1_Data!BR80&lt;1, "&lt;1", IF(T1_Data!BR80&gt;99, "&gt;99", T1_Data!BR80))),"-")</f>
        <v>-</v>
      </c>
      <c r="BS82" s="72" t="str">
        <f>IF(ISNUMBER(T1_Data!BS80),IF(T1_Data!BS80=-999,"NA",IF(T1_Data!BS80&lt;1, "&lt;1", IF(T1_Data!BS80&gt;99, "&gt;99", T1_Data!BS80))),"-")</f>
        <v>-</v>
      </c>
      <c r="BT82" s="72" t="str">
        <f>IF(ISNUMBER(T1_Data!BT80),IF(T1_Data!BT80=-999,"NA",IF(T1_Data!BT80&lt;1, "&lt;1", IF(T1_Data!BT80&gt;99, "&gt;99", T1_Data!BT80))),"-")</f>
        <v>-</v>
      </c>
      <c r="BU82" s="72" t="str">
        <f>IF(ISNUMBER(T1_Data!BU80),IF(T1_Data!BU80=-999,"NA",IF(T1_Data!BU80&lt;1, "&lt;1", IF(T1_Data!BU80&gt;99, "&gt;99", T1_Data!BU80))),"-")</f>
        <v>-</v>
      </c>
      <c r="BV82" s="72" t="str">
        <f>IF(ISNUMBER(T1_Data!BV80),IF(T1_Data!BV80=-999,"NA",IF(T1_Data!BV80&lt;1, "&lt;1", IF(T1_Data!BV80&gt;99, "&gt;99", T1_Data!BV80))),"-")</f>
        <v>-</v>
      </c>
      <c r="BW82" s="72" t="str">
        <f>IF(ISNUMBER(T1_Data!BW80),IF(T1_Data!BW80=-999,"NA",IF(T1_Data!BW80&lt;1, "&lt;1", IF(T1_Data!BW80&gt;99, "&gt;99", T1_Data!BW80))),"-")</f>
        <v>-</v>
      </c>
      <c r="BX82" s="72" t="str">
        <f>IF(ISNUMBER(T1_Data!BX80),IF(T1_Data!BX80=-999,"NA",IF(T1_Data!BX80&lt;1, "&lt;1", IF(T1_Data!BX80&gt;99, "&gt;99", T1_Data!BX80))),"-")</f>
        <v>-</v>
      </c>
      <c r="BY82" s="72" t="str">
        <f>IF(ISNUMBER(T1_Data!BY80),IF(T1_Data!BY80=-999,"NA",IF(T1_Data!BY80&lt;1, "&lt;1", IF(T1_Data!BY80&gt;99, "&gt;99", T1_Data!BY80))),"-")</f>
        <v>-</v>
      </c>
      <c r="BZ82" s="72" t="str">
        <f>IF(ISNUMBER(T1_Data!BZ80),IF(T1_Data!BZ80=-999,"NA",IF(T1_Data!BZ80&lt;1, "&lt;1", IF(T1_Data!BZ80&gt;99, "&gt;99", T1_Data!BZ80))),"-")</f>
        <v>-</v>
      </c>
      <c r="CA82" s="72" t="str">
        <f>IF(ISNUMBER(T1_Data!CA80),IF(T1_Data!CA80=-999,"NA",IF(T1_Data!CA80&lt;1, "&lt;1", IF(T1_Data!CA80&gt;99, "&gt;99", T1_Data!CA80))),"-")</f>
        <v>-</v>
      </c>
      <c r="CB82" s="72" t="str">
        <f>IF(ISNUMBER(T1_Data!CB80),IF(T1_Data!CB80=-999,"NA",IF(T1_Data!CB80&lt;1, "&lt;1", IF(T1_Data!CB80&gt;99, "&gt;99", T1_Data!CB80))),"-")</f>
        <v>-</v>
      </c>
      <c r="CC82" s="72" t="str">
        <f>IF(ISNUMBER(T1_Data!CC80),IF(T1_Data!CC80=-999,"NA",IF(T1_Data!CC80&lt;1, "&lt;1", IF(T1_Data!CC80&gt;99, "&gt;99", T1_Data!CC80))),"-")</f>
        <v>-</v>
      </c>
      <c r="CD82" s="72" t="str">
        <f>IF(ISNUMBER(T1_Data!CD80),IF(T1_Data!CD80=-999,"NA",IF(T1_Data!CD80&lt;1, "&lt;1", IF(T1_Data!CD80&gt;99, "&gt;99", T1_Data!CD80))),"-")</f>
        <v>-</v>
      </c>
      <c r="CE82" s="72" t="str">
        <f>IF(ISNUMBER(T1_Data!CE80),IF(T1_Data!CE80=-999,"NA",IF(T1_Data!CE80&lt;1, "&lt;1", IF(T1_Data!CE80&gt;99, "&gt;99", T1_Data!CE80))),"-")</f>
        <v>-</v>
      </c>
      <c r="CF82" s="72" t="str">
        <f>IF(ISNUMBER(T1_Data!CF80),IF(T1_Data!CF80=-999,"NA",IF(T1_Data!CF80&lt;1, "&lt;1", IF(T1_Data!CF80&gt;99, "&gt;99", T1_Data!CF80))),"-")</f>
        <v>-</v>
      </c>
      <c r="CG82" s="72" t="str">
        <f>IF(ISNUMBER(T1_Data!CG80),IF(T1_Data!CG80=-999,"NA",IF(T1_Data!CG80&lt;1, "&lt;1", IF(T1_Data!CG80&gt;99, "&gt;99", T1_Data!CG80))),"-")</f>
        <v>-</v>
      </c>
      <c r="CH82" s="72" t="str">
        <f>IF(ISNUMBER(T1_Data!CH80),IF(T1_Data!CH80=-999,"NA",IF(T1_Data!CH80&lt;1, "&lt;1", IF(T1_Data!CH80&gt;99, "&gt;99", T1_Data!CH80))),"-")</f>
        <v>-</v>
      </c>
      <c r="CI82" s="72" t="str">
        <f>IF(ISNUMBER(T1_Data!CI80),IF(T1_Data!CI80=-999,"NA",IF(T1_Data!CI80&lt;1, "&lt;1", IF(T1_Data!CI80&gt;99, "&gt;99", T1_Data!CI80))),"-")</f>
        <v>-</v>
      </c>
      <c r="CJ82" s="72" t="str">
        <f>IF(ISNUMBER(T1_Data!CJ80),IF(T1_Data!CJ80=-999,"NA",IF(T1_Data!CJ80&lt;1, "&lt;1", IF(T1_Data!CJ80&gt;99, "&gt;99", T1_Data!CJ80))),"-")</f>
        <v>-</v>
      </c>
      <c r="CK82" s="72" t="str">
        <f>IF(ISNUMBER(T1_Data!CK80),IF(T1_Data!CK80=-999,"NA",IF(T1_Data!CK80&lt;1, "&lt;1", IF(T1_Data!CK80&gt;99, "&gt;99", T1_Data!CK80))),"-")</f>
        <v>-</v>
      </c>
      <c r="CL82" s="72" t="str">
        <f>IF(ISNUMBER(T1_Data!CL80),IF(T1_Data!CL80=-999,"NA",IF(T1_Data!CL80&lt;1, "&lt;1", IF(T1_Data!CL80&gt;99, "&gt;99", T1_Data!CL80))),"-")</f>
        <v>-</v>
      </c>
      <c r="CM82" s="72" t="str">
        <f>IF(ISNUMBER(T1_Data!CM80),IF(T1_Data!CM80=-999,"NA",IF(T1_Data!CM80&lt;1, "&lt;1", IF(T1_Data!CM80&gt;99, "&gt;99", T1_Data!CM80))),"-")</f>
        <v>-</v>
      </c>
      <c r="CN82" s="72" t="str">
        <f>IF(ISNUMBER(T1_Data!CN80),IF(T1_Data!CN80=-999,"NA",IF(T1_Data!CN80&lt;1, "&lt;1", IF(T1_Data!CN80&gt;99, "&gt;99", T1_Data!CN80))),"-")</f>
        <v>-</v>
      </c>
      <c r="CO82" s="72" t="str">
        <f>IF(ISNUMBER(T1_Data!CO80),IF(T1_Data!CO80=-999,"NA",IF(T1_Data!CO80&lt;1, "&lt;1", IF(T1_Data!CO80&gt;99, "&gt;99", T1_Data!CO80))),"-")</f>
        <v>-</v>
      </c>
      <c r="CP82" s="72" t="str">
        <f>IF(ISNUMBER(T1_Data!CP80),IF(T1_Data!CP80=-999,"NA",IF(T1_Data!CP80&lt;1, "&lt;1", IF(T1_Data!CP80&gt;99, "&gt;99", T1_Data!CP80))),"-")</f>
        <v>-</v>
      </c>
      <c r="CQ82" s="72" t="str">
        <f>IF(ISNUMBER(T1_Data!CQ80),IF(T1_Data!CQ80=-999,"NA",IF(T1_Data!CQ80&lt;1, "&lt;1", IF(T1_Data!CQ80&gt;99, "&gt;99", T1_Data!CQ80))),"-")</f>
        <v>-</v>
      </c>
      <c r="CR82" s="72" t="str">
        <f>IF(ISNUMBER(T1_Data!CR80),IF(T1_Data!CR80=-999,"NA",IF(T1_Data!CR80&lt;1, "&lt;1", IF(T1_Data!CR80&gt;99, "&gt;99", T1_Data!CR80))),"-")</f>
        <v>-</v>
      </c>
      <c r="CS82" s="72" t="str">
        <f>IF(ISNUMBER(T1_Data!CS80),IF(T1_Data!CS80=-999,"NA",IF(T1_Data!CS80&lt;1, "&lt;1", IF(T1_Data!CS80&gt;99, "&gt;99", T1_Data!CS80))),"-")</f>
        <v>-</v>
      </c>
      <c r="CT82" s="72" t="str">
        <f>IF(ISNUMBER(T1_Data!CT80),IF(T1_Data!CT80=-999,"NA",IF(T1_Data!CT80&lt;1, "&lt;1", IF(T1_Data!CT80&gt;99, "&gt;99", T1_Data!CT80))),"-")</f>
        <v>-</v>
      </c>
      <c r="CU82" s="72" t="str">
        <f>IF(ISNUMBER(T1_Data!CU80),IF(T1_Data!CU80=-999,"NA",IF(T1_Data!CU80&lt;1, "&lt;1", IF(T1_Data!CU80&gt;99, "&gt;99", T1_Data!CU80))),"-")</f>
        <v>-</v>
      </c>
      <c r="CV82" s="72" t="str">
        <f>IF(ISNUMBER(T1_Data!CV80),IF(T1_Data!CV80=-999,"NA",IF(T1_Data!CV80&lt;1, "&lt;1", IF(T1_Data!CV80&gt;99, "&gt;99", T1_Data!CV80))),"-")</f>
        <v>-</v>
      </c>
      <c r="CW82" s="72" t="str">
        <f>IF(ISNUMBER(T1_Data!CW80),IF(T1_Data!CW80=-999,"NA",IF(T1_Data!CW80&lt;1, "&lt;1", IF(T1_Data!CW80&gt;99, "&gt;99", T1_Data!CW80))),"-")</f>
        <v>-</v>
      </c>
      <c r="CX82" s="72" t="str">
        <f>IF(ISNUMBER(T1_Data!CX80),IF(T1_Data!CX80=-999,"NA",IF(T1_Data!CX80&lt;1, "&lt;1", IF(T1_Data!CX80&gt;99, "&gt;99", T1_Data!CX80))),"-")</f>
        <v>-</v>
      </c>
      <c r="CY82" s="72" t="str">
        <f>IF(ISNUMBER(T1_Data!CY80),IF(T1_Data!CY80=-999,"NA",IF(T1_Data!CY80&lt;1, "&lt;1", IF(T1_Data!CY80&gt;99, "&gt;99", T1_Data!CY80))),"-")</f>
        <v>-</v>
      </c>
      <c r="CZ82" s="72" t="str">
        <f>IF(ISNUMBER(T1_Data!CZ80),IF(T1_Data!CZ80=-999,"NA",IF(T1_Data!CZ80&lt;1, "&lt;1", IF(T1_Data!CZ80&gt;99, "&gt;99", T1_Data!CZ80))),"-")</f>
        <v>-</v>
      </c>
      <c r="DA82" s="72" t="str">
        <f>IF(ISNUMBER(T1_Data!DA80),IF(T1_Data!DA80=-999,"NA",IF(T1_Data!DA80&lt;1, "&lt;1", IF(T1_Data!DA80&gt;99, "&gt;99", T1_Data!DA80))),"-")</f>
        <v>-</v>
      </c>
      <c r="DB82" s="72" t="str">
        <f>IF(ISNUMBER(T1_Data!DB80),IF(T1_Data!DB80=-999,"NA",IF(T1_Data!DB80&lt;1, "&lt;1", IF(T1_Data!DB80&gt;99, "&gt;99", T1_Data!DB80))),"-")</f>
        <v>-</v>
      </c>
      <c r="DC82" s="72" t="str">
        <f>IF(ISNUMBER(T1_Data!DC80),IF(T1_Data!DC80=-999,"NA",IF(T1_Data!DC80&lt;1, "&lt;1", IF(T1_Data!DC80&gt;99, "&gt;99", T1_Data!DC80))),"-")</f>
        <v>-</v>
      </c>
      <c r="DD82" s="72" t="str">
        <f>IF(ISNUMBER(T1_Data!DD80),IF(T1_Data!DD80=-999,"NA",IF(T1_Data!DD80&lt;1, "&lt;1", IF(T1_Data!DD80&gt;99, "&gt;99", T1_Data!DD80))),"-")</f>
        <v>-</v>
      </c>
      <c r="DE82" s="72" t="str">
        <f>IF(ISNUMBER(T1_Data!DE80),IF(T1_Data!DE80=-999,"NA",IF(T1_Data!DE80&lt;1, "&lt;1", IF(T1_Data!DE80&gt;99, "&gt;99", T1_Data!DE80))),"-")</f>
        <v>-</v>
      </c>
      <c r="DF82" s="72" t="str">
        <f>IF(ISNUMBER(T1_Data!DF80),IF(T1_Data!DF80=-999,"NA",IF(T1_Data!DF80&lt;1, "&lt;1", IF(T1_Data!DF80&gt;99, "&gt;99", T1_Data!DF80))),"-")</f>
        <v>-</v>
      </c>
      <c r="DG82" s="72" t="str">
        <f>IF(ISNUMBER(T1_Data!DG80),IF(T1_Data!DG80=-999,"NA",IF(T1_Data!DG80&lt;1, "&lt;1", IF(T1_Data!DG80&gt;99, "&gt;99", T1_Data!DG80))),"-")</f>
        <v>-</v>
      </c>
      <c r="DH82" s="72" t="str">
        <f>IF(ISNUMBER(T1_Data!DH80),IF(T1_Data!DH80=-999,"NA",IF(T1_Data!DH80&lt;1, "&lt;1", IF(T1_Data!DH80&gt;99, "&gt;99", T1_Data!DH80))),"-")</f>
        <v>-</v>
      </c>
      <c r="DI82" s="72" t="str">
        <f>IF(ISNUMBER(T1_Data!DI80),IF(T1_Data!DI80=-999,"NA",IF(T1_Data!DI80&lt;1, "&lt;1", IF(T1_Data!DI80&gt;99, "&gt;99", T1_Data!DI80))),"-")</f>
        <v>-</v>
      </c>
      <c r="DJ82" s="72" t="str">
        <f>IF(ISNUMBER(T1_Data!DJ80),IF(T1_Data!DJ80=-999,"NA",IF(T1_Data!DJ80&lt;1, "&lt;1", IF(T1_Data!DJ80&gt;99, "&gt;99", T1_Data!DJ80))),"-")</f>
        <v>-</v>
      </c>
      <c r="DK82" s="72" t="str">
        <f>IF(ISNUMBER(T1_Data!DK80),IF(T1_Data!DK80=-999,"NA",IF(T1_Data!DK80&lt;1, "&lt;1", IF(T1_Data!DK80&gt;99, "&gt;99", T1_Data!DK80))),"-")</f>
        <v>-</v>
      </c>
      <c r="DL82" s="72" t="str">
        <f>IF(ISNUMBER(T1_Data!DL80),IF(T1_Data!DL80=-999,"NA",IF(T1_Data!DL80&lt;1, "&lt;1", IF(T1_Data!DL80&gt;99, "&gt;99", T1_Data!DL80))),"-")</f>
        <v>-</v>
      </c>
      <c r="DM82" s="72" t="str">
        <f>IF(ISNUMBER(T1_Data!DM80),IF(T1_Data!DM80=-999,"NA",IF(T1_Data!DM80&lt;1, "&lt;1", IF(T1_Data!DM80&gt;99, "&gt;99", T1_Data!DM80))),"-")</f>
        <v>-</v>
      </c>
      <c r="DN82" s="72" t="str">
        <f>IF(ISNUMBER(T1_Data!DN80),IF(T1_Data!DN80=-999,"NA",IF(T1_Data!DN80&lt;1, "&lt;1", IF(T1_Data!DN80&gt;99, "&gt;99", T1_Data!DN80))),"-")</f>
        <v>-</v>
      </c>
      <c r="DO82" s="72" t="str">
        <f>IF(ISNUMBER(T1_Data!DO80),IF(T1_Data!DO80=-999,"NA",IF(T1_Data!DO80&lt;1, "&lt;1", IF(T1_Data!DO80&gt;99, "&gt;99", T1_Data!DO80))),"-")</f>
        <v>-</v>
      </c>
      <c r="DP82" s="72" t="str">
        <f>IF(ISNUMBER(T1_Data!DP80),IF(T1_Data!DP80=-999,"NA",IF(T1_Data!DP80&lt;1, "&lt;1", IF(T1_Data!DP80&gt;99, "&gt;99", T1_Data!DP80))),"-")</f>
        <v>-</v>
      </c>
      <c r="DQ82" s="72" t="str">
        <f>IF(ISNUMBER(T1_Data!DQ80),IF(T1_Data!DQ80=-999,"NA",IF(T1_Data!DQ80&lt;1, "&lt;1", IF(T1_Data!DQ80&gt;99, "&gt;99", T1_Data!DQ80))),"-")</f>
        <v>-</v>
      </c>
      <c r="DR82" s="72" t="str">
        <f>IF(ISNUMBER(T1_Data!DR80),IF(T1_Data!DR80=-999,"NA",IF(T1_Data!DR80&lt;1, "&lt;1", IF(T1_Data!DR80&gt;99, "&gt;99", T1_Data!DR80))),"-")</f>
        <v>-</v>
      </c>
      <c r="DS82" s="72" t="str">
        <f>IF(ISNUMBER(T1_Data!DS80),IF(T1_Data!DS80=-999,"NA",IF(T1_Data!DS80&lt;1, "&lt;1", IF(T1_Data!DS80&gt;99, "&gt;99", T1_Data!DS80))),"-")</f>
        <v>-</v>
      </c>
      <c r="DT82" s="72" t="str">
        <f>IF(ISNUMBER(T1_Data!DT80),IF(T1_Data!DT80=-999,"NA",IF(T1_Data!DT80&lt;1, "&lt;1", IF(T1_Data!DT80&gt;99, "&gt;99", T1_Data!DT80))),"-")</f>
        <v>-</v>
      </c>
      <c r="DU82" s="72" t="str">
        <f>IF(ISNUMBER(T1_Data!DU80),IF(T1_Data!DU80=-999,"NA",IF(T1_Data!DU80&lt;1, "&lt;1", IF(T1_Data!DU80&gt;99, "&gt;99", T1_Data!DU80))),"-")</f>
        <v>-</v>
      </c>
      <c r="DV82" s="72" t="str">
        <f>IF(ISNUMBER(T1_Data!DV80),IF(T1_Data!DV80=-999,"NA",IF(T1_Data!DV80&lt;1, "&lt;1", IF(T1_Data!DV80&gt;99, "&gt;99", T1_Data!DV80))),"-")</f>
        <v>-</v>
      </c>
      <c r="DW82" s="72" t="str">
        <f>IF(ISNUMBER(T1_Data!DW80),IF(T1_Data!DW80=-999,"NA",IF(T1_Data!DW80&lt;1, "&lt;1", IF(T1_Data!DW80&gt;99, "&gt;99", T1_Data!DW80))),"-")</f>
        <v>-</v>
      </c>
      <c r="DX82" s="72" t="str">
        <f>IF(ISNUMBER(T1_Data!DX80),IF(T1_Data!DX80=-999,"NA",IF(T1_Data!DX80&lt;1, "&lt;1", IF(T1_Data!DX80&gt;99, "&gt;99", T1_Data!DX80))),"-")</f>
        <v>-</v>
      </c>
      <c r="DY82" s="72" t="str">
        <f>IF(ISNUMBER(T1_Data!DY80),IF(T1_Data!DY80=-999,"NA",IF(T1_Data!DY80&lt;1, "&lt;1", IF(T1_Data!DY80&gt;99, "&gt;99", T1_Data!DY80))),"-")</f>
        <v>-</v>
      </c>
      <c r="DZ82" s="72" t="str">
        <f>IF(ISNUMBER(T1_Data!DZ80),IF(T1_Data!DZ80=-999,"NA",IF(T1_Data!DZ80&lt;1, "&lt;1", IF(T1_Data!DZ80&gt;99, "&gt;99", T1_Data!DZ80))),"-")</f>
        <v>-</v>
      </c>
      <c r="EA82" s="72" t="str">
        <f>IF(ISNUMBER(T1_Data!EA80),IF(T1_Data!EA80=-999,"NA",IF(T1_Data!EA80&lt;1, "&lt;1", IF(T1_Data!EA80&gt;99, "&gt;99", T1_Data!EA80))),"-")</f>
        <v>-</v>
      </c>
      <c r="EB82" s="72" t="str">
        <f>IF(ISNUMBER(T1_Data!EB80),IF(T1_Data!EB80=-999,"NA",IF(T1_Data!EB80&lt;1, "&lt;1", IF(T1_Data!EB80&gt;99, "&gt;99", T1_Data!EB80))),"-")</f>
        <v>-</v>
      </c>
      <c r="EC82" s="72" t="str">
        <f>IF(ISNUMBER(T1_Data!EC80),IF(T1_Data!EC80=-999,"NA",IF(T1_Data!EC80&lt;1, "&lt;1", IF(T1_Data!EC80&gt;99, "&gt;99", T1_Data!EC80))),"-")</f>
        <v>-</v>
      </c>
      <c r="ED82" s="72" t="str">
        <f>IF(ISNUMBER(T1_Data!ED80),IF(T1_Data!ED80=-999,"NA",IF(T1_Data!ED80&lt;1, "&lt;1", IF(T1_Data!ED80&gt;99, "&gt;99", T1_Data!ED80))),"-")</f>
        <v>-</v>
      </c>
      <c r="EE82" s="72" t="str">
        <f>IF(ISNUMBER(T1_Data!EE80),IF(T1_Data!EE80=-999,"NA",IF(T1_Data!EE80&lt;1, "&lt;1", IF(T1_Data!EE80&gt;99, "&gt;99", T1_Data!EE80))),"-")</f>
        <v>-</v>
      </c>
      <c r="EF82" s="72" t="str">
        <f>IF(ISNUMBER(T1_Data!EF80),IF(T1_Data!EF80=-999,"NA",IF(T1_Data!EF80&lt;1, "&lt;1", IF(T1_Data!EF80&gt;99, "&gt;99", T1_Data!EF80))),"-")</f>
        <v>-</v>
      </c>
      <c r="EG82" s="72" t="str">
        <f>IF(ISNUMBER(T1_Data!EG80),IF(T1_Data!EG80=-999,"NA",IF(T1_Data!EG80&lt;1, "&lt;1", IF(T1_Data!EG80&gt;99, "&gt;99", T1_Data!EG80))),"-")</f>
        <v>-</v>
      </c>
      <c r="EH82" s="72" t="str">
        <f>IF(ISNUMBER(T1_Data!EH80),IF(T1_Data!EH80=-999,"NA",IF(T1_Data!EH80&lt;1, "&lt;1", IF(T1_Data!EH80&gt;99, "&gt;99", T1_Data!EH80))),"-")</f>
        <v>-</v>
      </c>
      <c r="EI82" s="72" t="str">
        <f>IF(ISNUMBER(T1_Data!EI80),IF(T1_Data!EI80=-999,"NA",IF(T1_Data!EI80&lt;1, "&lt;1", IF(T1_Data!EI80&gt;99, "&gt;99", T1_Data!EI80))),"-")</f>
        <v>-</v>
      </c>
      <c r="EJ82" s="72" t="str">
        <f>IF(ISNUMBER(T1_Data!EJ80),IF(T1_Data!EJ80=-999,"NA",IF(T1_Data!EJ80&lt;1, "&lt;1", IF(T1_Data!EJ80&gt;99, "&gt;99", T1_Data!EJ80))),"-")</f>
        <v>-</v>
      </c>
      <c r="EK82" s="72" t="str">
        <f>IF(ISNUMBER(T1_Data!EK80),IF(T1_Data!EK80=-999,"NA",IF(T1_Data!EK80&lt;1, "&lt;1", IF(T1_Data!EK80&gt;99, "&gt;99", T1_Data!EK80))),"-")</f>
        <v>-</v>
      </c>
      <c r="EL82" s="72" t="str">
        <f>IF(ISNUMBER(T1_Data!EL80),IF(T1_Data!EL80=-999,"NA",IF(T1_Data!EL80&lt;1, "&lt;1", IF(T1_Data!EL80&gt;99, "&gt;99", T1_Data!EL80))),"-")</f>
        <v>-</v>
      </c>
      <c r="EM82" s="72" t="str">
        <f>IF(ISNUMBER(T1_Data!EM80),IF(T1_Data!EM80=-999,"NA",IF(T1_Data!EM80&lt;1, "&lt;1", IF(T1_Data!EM80&gt;99, "&gt;99", T1_Data!EM80))),"-")</f>
        <v>-</v>
      </c>
      <c r="EN82" s="72" t="str">
        <f>IF(ISNUMBER(T1_Data!EN80),IF(T1_Data!EN80=-999,"NA",IF(T1_Data!EN80&lt;1, "&lt;1", IF(T1_Data!EN80&gt;99, "&gt;99", T1_Data!EN80))),"-")</f>
        <v>-</v>
      </c>
      <c r="EO82" s="72" t="str">
        <f>IF(ISNUMBER(T1_Data!EO80),IF(T1_Data!EO80=-999,"NA",IF(T1_Data!EO80&lt;1, "&lt;1", IF(T1_Data!EO80&gt;99, "&gt;99", T1_Data!EO80))),"-")</f>
        <v>-</v>
      </c>
      <c r="EP82" s="72" t="str">
        <f>IF(ISNUMBER(T1_Data!EP80),IF(T1_Data!EP80=-999,"NA",IF(T1_Data!EP80&lt;1, "&lt;1", IF(T1_Data!EP80&gt;99, "&gt;99", T1_Data!EP80))),"-")</f>
        <v>-</v>
      </c>
      <c r="EQ82" s="72" t="str">
        <f>IF(ISNUMBER(T1_Data!EQ80),IF(T1_Data!EQ80=-999,"NA",IF(T1_Data!EQ80&lt;1, "&lt;1", IF(T1_Data!EQ80&gt;99, "&gt;99", T1_Data!EQ80))),"-")</f>
        <v>-</v>
      </c>
      <c r="ER82" s="72" t="str">
        <f>IF(ISNUMBER(T1_Data!ER80),IF(T1_Data!ER80=-999,"NA",IF(T1_Data!ER80&lt;1, "&lt;1", IF(T1_Data!ER80&gt;99, "&gt;99", T1_Data!ER80))),"-")</f>
        <v>-</v>
      </c>
      <c r="ES82" s="72" t="str">
        <f>IF(ISNUMBER(T1_Data!ES80),IF(T1_Data!ES80=-999,"NA",IF(T1_Data!ES80&lt;1, "&lt;1", IF(T1_Data!ES80&gt;99, "&gt;99", T1_Data!ES80))),"-")</f>
        <v>-</v>
      </c>
      <c r="ET82" s="72" t="str">
        <f>IF(ISNUMBER(T1_Data!ET80),IF(T1_Data!ET80=-999,"NA",IF(T1_Data!ET80&lt;1, "&lt;1", IF(T1_Data!ET80&gt;99, "&gt;99", T1_Data!ET80))),"-")</f>
        <v>-</v>
      </c>
      <c r="EU82" s="72" t="str">
        <f>IF(ISNUMBER(T1_Data!EU80),IF(T1_Data!EU80=-999,"NA",IF(T1_Data!EU80&lt;1, "&lt;1", IF(T1_Data!EU80&gt;99, "&gt;99", T1_Data!EU80))),"-")</f>
        <v>-</v>
      </c>
      <c r="EV82" s="72" t="str">
        <f>IF(ISNUMBER(T1_Data!EV80),IF(T1_Data!EV80=-999,"NA",IF(T1_Data!EV80&lt;1, "&lt;1", IF(T1_Data!EV80&gt;99, "&gt;99", T1_Data!EV80))),"-")</f>
        <v>-</v>
      </c>
      <c r="EW82" s="72" t="str">
        <f>IF(ISNUMBER(T1_Data!EW80),IF(T1_Data!EW80=-999,"NA",IF(T1_Data!EW80&lt;1, "&lt;1", IF(T1_Data!EW80&gt;99, "&gt;99", T1_Data!EW80))),"-")</f>
        <v>-</v>
      </c>
      <c r="EX82" s="72" t="str">
        <f>IF(ISNUMBER(T1_Data!EX80),IF(T1_Data!EX80=-999,"NA",IF(T1_Data!EX80&lt;1, "&lt;1", IF(T1_Data!EX80&gt;99, "&gt;99", T1_Data!EX80))),"-")</f>
        <v>-</v>
      </c>
      <c r="EY82" s="72" t="str">
        <f>IF(ISNUMBER(T1_Data!EY80),IF(T1_Data!EY80=-999,"NA",IF(T1_Data!EY80&lt;1, "&lt;1", IF(T1_Data!EY80&gt;99, "&gt;99", T1_Data!EY80))),"-")</f>
        <v>-</v>
      </c>
      <c r="EZ82" s="72" t="str">
        <f>IF(ISNUMBER(T1_Data!EZ80),IF(T1_Data!EZ80=-999,"NA",IF(T1_Data!EZ80&lt;1, "&lt;1", IF(T1_Data!EZ80&gt;99, "&gt;99", T1_Data!EZ80))),"-")</f>
        <v>-</v>
      </c>
      <c r="FA82" s="72" t="str">
        <f>IF(ISNUMBER(T1_Data!FA80),IF(T1_Data!FA80=-999,"NA",IF(T1_Data!FA80&lt;1, "&lt;1", IF(T1_Data!FA80&gt;99, "&gt;99", T1_Data!FA80))),"-")</f>
        <v>-</v>
      </c>
      <c r="FB82" s="72" t="str">
        <f>IF(ISNUMBER(T1_Data!FB80),IF(T1_Data!FB80=-999,"NA",IF(T1_Data!FB80&lt;1, "&lt;1", IF(T1_Data!FB80&gt;99, "&gt;99", T1_Data!FB80))),"-")</f>
        <v>-</v>
      </c>
      <c r="FC82" s="72" t="str">
        <f>IF(ISNUMBER(T1_Data!FC80),IF(T1_Data!FC80=-999,"NA",IF(T1_Data!FC80&lt;1, "&lt;1", IF(T1_Data!FC80&gt;99, "&gt;99", T1_Data!FC80))),"-")</f>
        <v>-</v>
      </c>
      <c r="FD82" s="72" t="str">
        <f>IF(ISNUMBER(T1_Data!FD80),IF(T1_Data!FD80=-999,"NA",IF(T1_Data!FD80&lt;1, "&lt;1", IF(T1_Data!FD80&gt;99, "&gt;99", T1_Data!FD80))),"-")</f>
        <v>-</v>
      </c>
      <c r="FE82" s="72" t="str">
        <f>IF(ISNUMBER(T1_Data!FE80),IF(T1_Data!FE80=-999,"NA",IF(T1_Data!FE80&lt;1, "&lt;1", IF(T1_Data!FE80&gt;99, "&gt;99", T1_Data!FE80))),"-")</f>
        <v>-</v>
      </c>
      <c r="FF82" s="72" t="str">
        <f>IF(ISNUMBER(T1_Data!FF80),IF(T1_Data!FF80=-999,"NA",IF(T1_Data!FF80&lt;1, "&lt;1", IF(T1_Data!FF80&gt;99, "&gt;99", T1_Data!FF80))),"-")</f>
        <v>-</v>
      </c>
      <c r="FG82" s="72" t="str">
        <f>IF(ISNUMBER(T1_Data!FG80),IF(T1_Data!FG80=-999,"NA",IF(T1_Data!FG80&lt;1, "&lt;1", IF(T1_Data!FG80&gt;99, "&gt;99", T1_Data!FG80))),"-")</f>
        <v>-</v>
      </c>
      <c r="FH82" s="72" t="str">
        <f>IF(ISNUMBER(T1_Data!FH80),IF(T1_Data!FH80=-999,"NA",IF(T1_Data!FH80&lt;1, "&lt;1", IF(T1_Data!FH80&gt;99, "&gt;99", T1_Data!FH80))),"-")</f>
        <v>-</v>
      </c>
      <c r="FI82" s="72" t="str">
        <f>IF(ISNUMBER(T1_Data!FI80),IF(T1_Data!FI80=-999,"NA",IF(T1_Data!FI80&lt;1, "&lt;1", IF(T1_Data!FI80&gt;99, "&gt;99", T1_Data!FI80))),"-")</f>
        <v>-</v>
      </c>
      <c r="FJ82" s="72" t="str">
        <f>IF(ISNUMBER(T1_Data!FJ80),IF(T1_Data!FJ80=-999,"NA",IF(T1_Data!FJ80&lt;1, "&lt;1", IF(T1_Data!FJ80&gt;99, "&gt;99", T1_Data!FJ80))),"-")</f>
        <v>-</v>
      </c>
      <c r="FK82" s="72" t="str">
        <f>IF(ISNUMBER(T1_Data!FK80),IF(T1_Data!FK80=-999,"NA",IF(T1_Data!FK80&lt;1, "&lt;1", IF(T1_Data!FK80&gt;99, "&gt;99", T1_Data!FK80))),"-")</f>
        <v>-</v>
      </c>
      <c r="FL82" s="72" t="str">
        <f>IF(ISNUMBER(T1_Data!FL80),IF(T1_Data!FL80=-999,"NA",IF(T1_Data!FL80&lt;1, "&lt;1", IF(T1_Data!FL80&gt;99, "&gt;99", T1_Data!FL80))),"-")</f>
        <v>-</v>
      </c>
      <c r="FM82" s="72" t="str">
        <f>IF(ISNUMBER(T1_Data!FM80),IF(T1_Data!FM80=-999,"NA",IF(T1_Data!FM80&lt;1, "&lt;1", IF(T1_Data!FM80&gt;99, "&gt;99", T1_Data!FM80))),"-")</f>
        <v>-</v>
      </c>
      <c r="FN82" s="72" t="str">
        <f>IF(ISNUMBER(T1_Data!FN80),IF(T1_Data!FN80=-999,"NA",IF(T1_Data!FN80&lt;1, "&lt;1", IF(T1_Data!FN80&gt;99, "&gt;99", T1_Data!FN80))),"-")</f>
        <v>-</v>
      </c>
      <c r="FO82" s="72" t="str">
        <f>IF(ISNUMBER(T1_Data!FO80),IF(T1_Data!FO80=-999,"NA",IF(T1_Data!FO80&lt;1, "&lt;1", IF(T1_Data!FO80&gt;99, "&gt;99", T1_Data!FO80))),"-")</f>
        <v>-</v>
      </c>
      <c r="FP82" s="72" t="str">
        <f>IF(ISNUMBER(T1_Data!FP80),IF(T1_Data!FP80=-999,"NA",IF(T1_Data!FP80&lt;1, "&lt;1", IF(T1_Data!FP80&gt;99, "&gt;99", T1_Data!FP80))),"-")</f>
        <v>-</v>
      </c>
      <c r="FQ82" s="72" t="str">
        <f>IF(ISNUMBER(T1_Data!FQ80),IF(T1_Data!FQ80=-999,"NA",IF(T1_Data!FQ80&lt;1, "&lt;1", IF(T1_Data!FQ80&gt;99, "&gt;99", T1_Data!FQ80))),"-")</f>
        <v>-</v>
      </c>
      <c r="FR82" s="72" t="str">
        <f>IF(ISNUMBER(T1_Data!FR80),IF(T1_Data!FR80=-999,"NA",IF(T1_Data!FR80&lt;1, "&lt;1", IF(T1_Data!FR80&gt;99, "&gt;99", T1_Data!FR80))),"-")</f>
        <v>-</v>
      </c>
      <c r="FS82" s="72" t="str">
        <f>IF(ISNUMBER(T1_Data!FS80),IF(T1_Data!FS80=-999,"NA",IF(T1_Data!FS80&lt;1, "&lt;1", IF(T1_Data!FS80&gt;99, "&gt;99", T1_Data!FS80))),"-")</f>
        <v>-</v>
      </c>
      <c r="FT82" s="72" t="str">
        <f>IF(ISNUMBER(T1_Data!FT80),IF(T1_Data!FT80=-999,"NA",IF(T1_Data!FT80&lt;1, "&lt;1", IF(T1_Data!FT80&gt;99, "&gt;99", T1_Data!FT80))),"-")</f>
        <v>-</v>
      </c>
      <c r="FU82" s="72" t="str">
        <f>IF(ISNUMBER(T1_Data!FU80),IF(T1_Data!FU80=-999,"NA",IF(T1_Data!FU80&lt;1, "&lt;1", IF(T1_Data!FU80&gt;99, "&gt;99", T1_Data!FU80))),"-")</f>
        <v>-</v>
      </c>
      <c r="FV82" s="72" t="str">
        <f>IF(ISNUMBER(T1_Data!FV80),IF(T1_Data!FV80=-999,"NA",IF(T1_Data!FV80&lt;1, "&lt;1", IF(T1_Data!FV80&gt;99, "&gt;99", T1_Data!FV80))),"-")</f>
        <v>-</v>
      </c>
      <c r="FW82" s="72" t="str">
        <f>IF(ISNUMBER(T1_Data!FW80),IF(T1_Data!FW80=-999,"NA",IF(T1_Data!FW80&lt;1, "&lt;1", IF(T1_Data!FW80&gt;99, "&gt;99", T1_Data!FW80))),"-")</f>
        <v>-</v>
      </c>
      <c r="FX82" s="71" t="str">
        <f>IF(ISBLANK(T1_Data!FX80), "", T1_Data!FX80)</f>
        <v/>
      </c>
    </row>
    <row r="83" spans="1:180" x14ac:dyDescent="0.25">
      <c r="A83" s="71" t="str">
        <f>IF(ISBLANK(T1_Data!A81), "", T1_Data!A81)</f>
        <v/>
      </c>
      <c r="B83" s="72" t="str">
        <f>IF(ISNUMBER(T1_Data!B81), T1_Data!B81,"-")</f>
        <v>-</v>
      </c>
      <c r="C83" s="72" t="str">
        <f>IF(ISNUMBER(T1_Data!C81),IF(T1_Data!C81=-999,"NA",IF(T1_Data!C81&lt;1, "&lt;1", IF(T1_Data!C81&gt;99, "&gt;99", T1_Data!C81))),"-")</f>
        <v>-</v>
      </c>
      <c r="D83" s="72" t="str">
        <f>IF(ISNUMBER(T1_Data!D81),IF(T1_Data!D81=-999,"NA",IF(T1_Data!D81&lt;1, "&lt;1", IF(T1_Data!D81&gt;99, "&gt;99", T1_Data!D81))),"-")</f>
        <v>-</v>
      </c>
      <c r="E83" s="72" t="str">
        <f>IF(ISNUMBER(T1_Data!E81),IF(T1_Data!E81=-999,"NA",IF(T1_Data!E81&lt;1, "&lt;1", IF(T1_Data!E81&gt;99, "&gt;99", T1_Data!E81))),"-")</f>
        <v>-</v>
      </c>
      <c r="F83" s="72" t="str">
        <f>IF(ISNUMBER(T1_Data!F81),IF(T1_Data!F81=-999,"NA",IF(T1_Data!F81&lt;1, "&lt;1", IF(T1_Data!F81&gt;99, "&gt;99", T1_Data!F81))),"-")</f>
        <v>-</v>
      </c>
      <c r="G83" s="72" t="str">
        <f>IF(ISNUMBER(T1_Data!G81),IF(T1_Data!G81=-999,"NA",IF(T1_Data!G81&lt;1, "&lt;1", IF(T1_Data!G81&gt;99, "&gt;99", T1_Data!G81))),"-")</f>
        <v>-</v>
      </c>
      <c r="H83" s="72" t="str">
        <f>IF(ISNUMBER(T1_Data!H81),IF(T1_Data!H81=-999,"NA",IF(T1_Data!H81&lt;1, "&lt;1", IF(T1_Data!H81&gt;99, "&gt;99", T1_Data!H81))),"-")</f>
        <v>-</v>
      </c>
      <c r="I83" s="72" t="str">
        <f>IF(ISNUMBER(T1_Data!I81),IF(T1_Data!I81=-999,"NA",IF(T1_Data!I81&lt;1, "&lt;1", IF(T1_Data!I81&gt;99, "&gt;99", T1_Data!I81))),"-")</f>
        <v>-</v>
      </c>
      <c r="J83" s="72" t="str">
        <f>IF(ISNUMBER(T1_Data!J81),IF(T1_Data!J81=-999,"NA",IF(T1_Data!J81&lt;1, "&lt;1", IF(T1_Data!J81&gt;99, "&gt;99", T1_Data!J81))),"-")</f>
        <v>-</v>
      </c>
      <c r="K83" s="72" t="str">
        <f>IF(ISNUMBER(T1_Data!K81),IF(T1_Data!K81=-999,"NA",IF(T1_Data!K81&lt;1, "&lt;1", IF(T1_Data!K81&gt;99, "&gt;99", T1_Data!K81))),"-")</f>
        <v>-</v>
      </c>
      <c r="L83" s="72" t="str">
        <f>IF(ISNUMBER(T1_Data!L81),IF(T1_Data!L81=-999,"NA",IF(T1_Data!L81&lt;1, "&lt;1", IF(T1_Data!L81&gt;99, "&gt;99", T1_Data!L81))),"-")</f>
        <v>-</v>
      </c>
      <c r="M83" s="72" t="str">
        <f>IF(ISNUMBER(T1_Data!M81),IF(T1_Data!M81=-999,"NA",IF(T1_Data!M81&lt;1, "&lt;1", IF(T1_Data!M81&gt;99, "&gt;99", T1_Data!M81))),"-")</f>
        <v>-</v>
      </c>
      <c r="N83" s="72" t="str">
        <f>IF(ISNUMBER(T1_Data!N81),IF(T1_Data!N81=-999,"NA",IF(T1_Data!N81&lt;1, "&lt;1", IF(T1_Data!N81&gt;99, "&gt;99", T1_Data!N81))),"-")</f>
        <v>-</v>
      </c>
      <c r="O83" s="72" t="str">
        <f>IF(ISNUMBER(T1_Data!O81),IF(T1_Data!O81=-999,"NA",IF(T1_Data!O81&lt;1, "&lt;1", IF(T1_Data!O81&gt;99, "&gt;99", T1_Data!O81))),"-")</f>
        <v>-</v>
      </c>
      <c r="P83" s="72" t="str">
        <f>IF(ISNUMBER(T1_Data!P81),IF(T1_Data!P81=-999,"NA",IF(T1_Data!P81&lt;1, "&lt;1", IF(T1_Data!P81&gt;99, "&gt;99", T1_Data!P81))),"-")</f>
        <v>-</v>
      </c>
      <c r="Q83" s="72" t="str">
        <f>IF(ISNUMBER(T1_Data!Q81),IF(T1_Data!Q81=-999,"NA",IF(T1_Data!Q81&lt;1, "&lt;1", IF(T1_Data!Q81&gt;99, "&gt;99", T1_Data!Q81))),"-")</f>
        <v>-</v>
      </c>
      <c r="R83" s="72" t="str">
        <f>IF(ISNUMBER(T1_Data!R81),IF(T1_Data!R81=-999,"NA",IF(T1_Data!R81&lt;1, "&lt;1", IF(T1_Data!R81&gt;99, "&gt;99", T1_Data!R81))),"-")</f>
        <v>-</v>
      </c>
      <c r="S83" s="72" t="str">
        <f>IF(ISNUMBER(T1_Data!S81),IF(T1_Data!S81=-999,"NA",IF(T1_Data!S81&lt;1, "&lt;1", IF(T1_Data!S81&gt;99, "&gt;99", T1_Data!S81))),"-")</f>
        <v>-</v>
      </c>
      <c r="T83" s="72" t="str">
        <f>IF(ISNUMBER(T1_Data!T81),IF(T1_Data!T81=-999,"NA",IF(T1_Data!T81&lt;1, "&lt;1", IF(T1_Data!T81&gt;99, "&gt;99", T1_Data!T81))),"-")</f>
        <v>-</v>
      </c>
      <c r="U83" s="72" t="str">
        <f>IF(ISNUMBER(T1_Data!U81),IF(T1_Data!U81=-999,"NA",IF(T1_Data!U81&lt;1, "&lt;1", IF(T1_Data!U81&gt;99, "&gt;99", T1_Data!U81))),"-")</f>
        <v>-</v>
      </c>
      <c r="V83" s="72" t="str">
        <f>IF(ISNUMBER(T1_Data!V81),IF(T1_Data!V81=-999,"NA",IF(T1_Data!V81&lt;1, "&lt;1", IF(T1_Data!V81&gt;99, "&gt;99", T1_Data!V81))),"-")</f>
        <v>-</v>
      </c>
      <c r="W83" s="72" t="str">
        <f>IF(ISNUMBER(T1_Data!W81),IF(T1_Data!W81=-999,"NA",IF(T1_Data!W81&lt;1, "&lt;1", IF(T1_Data!W81&gt;99, "&gt;99", T1_Data!W81))),"-")</f>
        <v>-</v>
      </c>
      <c r="X83" s="72" t="str">
        <f>IF(ISNUMBER(T1_Data!X81),IF(T1_Data!X81=-999,"NA",IF(T1_Data!X81&lt;1, "&lt;1", IF(T1_Data!X81&gt;99, "&gt;99", T1_Data!X81))),"-")</f>
        <v>-</v>
      </c>
      <c r="Y83" s="72" t="str">
        <f>IF(ISNUMBER(T1_Data!Y81),IF(T1_Data!Y81=-999,"NA",IF(T1_Data!Y81&lt;1, "&lt;1", IF(T1_Data!Y81&gt;99, "&gt;99", T1_Data!Y81))),"-")</f>
        <v>-</v>
      </c>
      <c r="Z83" s="72" t="str">
        <f>IF(ISNUMBER(T1_Data!Z81),IF(T1_Data!Z81=-999,"NA",IF(T1_Data!Z81&lt;1, "&lt;1", IF(T1_Data!Z81&gt;99, "&gt;99", T1_Data!Z81))),"-")</f>
        <v>-</v>
      </c>
      <c r="AA83" s="72" t="str">
        <f>IF(ISNUMBER(T1_Data!AA81),IF(T1_Data!AA81=-999,"NA",IF(T1_Data!AA81&lt;1, "&lt;1", IF(T1_Data!AA81&gt;99, "&gt;99", T1_Data!AA81))),"-")</f>
        <v>-</v>
      </c>
      <c r="AB83" s="72" t="str">
        <f>IF(ISNUMBER(T1_Data!AB81),IF(T1_Data!AB81=-999,"NA",IF(T1_Data!AB81&lt;1, "&lt;1", IF(T1_Data!AB81&gt;99, "&gt;99", T1_Data!AB81))),"-")</f>
        <v>-</v>
      </c>
      <c r="AC83" s="72" t="str">
        <f>IF(ISNUMBER(T1_Data!AC81),IF(T1_Data!AC81=-999,"NA",IF(T1_Data!AC81&lt;1, "&lt;1", IF(T1_Data!AC81&gt;99, "&gt;99", T1_Data!AC81))),"-")</f>
        <v>-</v>
      </c>
      <c r="AD83" s="72" t="str">
        <f>IF(ISNUMBER(T1_Data!AD81),IF(T1_Data!AD81=-999,"NA",IF(T1_Data!AD81&lt;1, "&lt;1", IF(T1_Data!AD81&gt;99, "&gt;99", T1_Data!AD81))),"-")</f>
        <v>-</v>
      </c>
      <c r="AE83" s="72" t="str">
        <f>IF(ISNUMBER(T1_Data!AE81),IF(T1_Data!AE81=-999,"NA",IF(T1_Data!AE81&lt;1, "&lt;1", IF(T1_Data!AE81&gt;99, "&gt;99", T1_Data!AE81))),"-")</f>
        <v>-</v>
      </c>
      <c r="AF83" s="72" t="str">
        <f>IF(ISNUMBER(T1_Data!AF81),IF(T1_Data!AF81=-999,"NA",IF(T1_Data!AF81&lt;1, "&lt;1", IF(T1_Data!AF81&gt;99, "&gt;99", T1_Data!AF81))),"-")</f>
        <v>-</v>
      </c>
      <c r="AG83" s="72" t="str">
        <f>IF(ISNUMBER(T1_Data!AG81),IF(T1_Data!AG81=-999,"NA",IF(T1_Data!AG81&lt;1, "&lt;1", IF(T1_Data!AG81&gt;99, "&gt;99", T1_Data!AG81))),"-")</f>
        <v>-</v>
      </c>
      <c r="AH83" s="72" t="str">
        <f>IF(ISNUMBER(T1_Data!AH81),IF(T1_Data!AH81=-999,"NA",IF(T1_Data!AH81&lt;1, "&lt;1", IF(T1_Data!AH81&gt;99, "&gt;99", T1_Data!AH81))),"-")</f>
        <v>-</v>
      </c>
      <c r="AI83" s="72" t="str">
        <f>IF(ISNUMBER(T1_Data!AI81),IF(T1_Data!AI81=-999,"NA",IF(T1_Data!AI81&lt;1, "&lt;1", IF(T1_Data!AI81&gt;99, "&gt;99", T1_Data!AI81))),"-")</f>
        <v>-</v>
      </c>
      <c r="AJ83" s="72" t="str">
        <f>IF(ISNUMBER(T1_Data!AJ81),IF(T1_Data!AJ81=-999,"NA",IF(T1_Data!AJ81&lt;1, "&lt;1", IF(T1_Data!AJ81&gt;99, "&gt;99", T1_Data!AJ81))),"-")</f>
        <v>-</v>
      </c>
      <c r="AK83" s="72" t="str">
        <f>IF(ISNUMBER(T1_Data!AK81),IF(T1_Data!AK81=-999,"NA",IF(T1_Data!AK81&lt;1, "&lt;1", IF(T1_Data!AK81&gt;99, "&gt;99", T1_Data!AK81))),"-")</f>
        <v>-</v>
      </c>
      <c r="AL83" s="72" t="str">
        <f>IF(ISNUMBER(T1_Data!AL81),IF(T1_Data!AL81=-999,"NA",IF(T1_Data!AL81&lt;1, "&lt;1", IF(T1_Data!AL81&gt;99, "&gt;99", T1_Data!AL81))),"-")</f>
        <v>-</v>
      </c>
      <c r="AM83" s="72" t="str">
        <f>IF(ISNUMBER(T1_Data!AM81),IF(T1_Data!AM81=-999,"NA",IF(T1_Data!AM81&lt;1, "&lt;1", IF(T1_Data!AM81&gt;99, "&gt;99", T1_Data!AM81))),"-")</f>
        <v>-</v>
      </c>
      <c r="AN83" s="72" t="str">
        <f>IF(ISNUMBER(T1_Data!AN81),IF(T1_Data!AN81=-999,"NA",IF(T1_Data!AN81&lt;1, "&lt;1", IF(T1_Data!AN81&gt;99, "&gt;99", T1_Data!AN81))),"-")</f>
        <v>-</v>
      </c>
      <c r="AO83" s="72" t="str">
        <f>IF(ISNUMBER(T1_Data!AO81),IF(T1_Data!AO81=-999,"NA",IF(T1_Data!AO81&lt;1, "&lt;1", IF(T1_Data!AO81&gt;99, "&gt;99", T1_Data!AO81))),"-")</f>
        <v>-</v>
      </c>
      <c r="AP83" s="72" t="str">
        <f>IF(ISNUMBER(T1_Data!AP81),IF(T1_Data!AP81=-999,"NA",IF(T1_Data!AP81&lt;1, "&lt;1", IF(T1_Data!AP81&gt;99, "&gt;99", T1_Data!AP81))),"-")</f>
        <v>-</v>
      </c>
      <c r="AQ83" s="72" t="str">
        <f>IF(ISNUMBER(T1_Data!AQ81),IF(T1_Data!AQ81=-999,"NA",IF(T1_Data!AQ81&lt;1, "&lt;1", IF(T1_Data!AQ81&gt;99, "&gt;99", T1_Data!AQ81))),"-")</f>
        <v>-</v>
      </c>
      <c r="AR83" s="72" t="str">
        <f>IF(ISNUMBER(T1_Data!AR81),IF(T1_Data!AR81=-999,"NA",IF(T1_Data!AR81&lt;1, "&lt;1", IF(T1_Data!AR81&gt;99, "&gt;99", T1_Data!AR81))),"-")</f>
        <v>-</v>
      </c>
      <c r="AS83" s="72" t="str">
        <f>IF(ISNUMBER(T1_Data!AS81),IF(T1_Data!AS81=-999,"NA",IF(T1_Data!AS81&lt;1, "&lt;1", IF(T1_Data!AS81&gt;99, "&gt;99", T1_Data!AS81))),"-")</f>
        <v>-</v>
      </c>
      <c r="AT83" s="72" t="str">
        <f>IF(ISNUMBER(T1_Data!AT81),IF(T1_Data!AT81=-999,"NA",IF(T1_Data!AT81&lt;1, "&lt;1", IF(T1_Data!AT81&gt;99, "&gt;99", T1_Data!AT81))),"-")</f>
        <v>-</v>
      </c>
      <c r="AU83" s="72" t="str">
        <f>IF(ISNUMBER(T1_Data!AU81),IF(T1_Data!AU81=-999,"NA",IF(T1_Data!AU81&lt;1, "&lt;1", IF(T1_Data!AU81&gt;99, "&gt;99", T1_Data!AU81))),"-")</f>
        <v>-</v>
      </c>
      <c r="AV83" s="72" t="str">
        <f>IF(ISNUMBER(T1_Data!AV81),IF(T1_Data!AV81=-999,"NA",IF(T1_Data!AV81&lt;1, "&lt;1", IF(T1_Data!AV81&gt;99, "&gt;99", T1_Data!AV81))),"-")</f>
        <v>-</v>
      </c>
      <c r="AW83" s="72" t="str">
        <f>IF(ISNUMBER(T1_Data!AW81),IF(T1_Data!AW81=-999,"NA",IF(T1_Data!AW81&lt;1, "&lt;1", IF(T1_Data!AW81&gt;99, "&gt;99", T1_Data!AW81))),"-")</f>
        <v>-</v>
      </c>
      <c r="AX83" s="72" t="str">
        <f>IF(ISNUMBER(T1_Data!AX81),IF(T1_Data!AX81=-999,"NA",IF(T1_Data!AX81&lt;1, "&lt;1", IF(T1_Data!AX81&gt;99, "&gt;99", T1_Data!AX81))),"-")</f>
        <v>-</v>
      </c>
      <c r="AY83" s="72" t="str">
        <f>IF(ISNUMBER(T1_Data!AY81),IF(T1_Data!AY81=-999,"NA",IF(T1_Data!AY81&lt;1, "&lt;1", IF(T1_Data!AY81&gt;99, "&gt;99", T1_Data!AY81))),"-")</f>
        <v>-</v>
      </c>
      <c r="AZ83" s="72" t="str">
        <f>IF(ISNUMBER(T1_Data!AZ81),IF(T1_Data!AZ81=-999,"NA",IF(T1_Data!AZ81&lt;1, "&lt;1", IF(T1_Data!AZ81&gt;99, "&gt;99", T1_Data!AZ81))),"-")</f>
        <v>-</v>
      </c>
      <c r="BA83" s="72" t="str">
        <f>IF(ISNUMBER(T1_Data!BA81),IF(T1_Data!BA81=-999,"NA",IF(T1_Data!BA81&lt;1, "&lt;1", IF(T1_Data!BA81&gt;99, "&gt;99", T1_Data!BA81))),"-")</f>
        <v>-</v>
      </c>
      <c r="BB83" s="72" t="str">
        <f>IF(ISNUMBER(T1_Data!BB81),IF(T1_Data!BB81=-999,"NA",IF(T1_Data!BB81&lt;1, "&lt;1", IF(T1_Data!BB81&gt;99, "&gt;99", T1_Data!BB81))),"-")</f>
        <v>-</v>
      </c>
      <c r="BC83" s="72" t="str">
        <f>IF(ISNUMBER(T1_Data!BC81),IF(T1_Data!BC81=-999,"NA",IF(T1_Data!BC81&lt;1, "&lt;1", IF(T1_Data!BC81&gt;99, "&gt;99", T1_Data!BC81))),"-")</f>
        <v>-</v>
      </c>
      <c r="BD83" s="72" t="str">
        <f>IF(ISNUMBER(T1_Data!BD81),IF(T1_Data!BD81=-999,"NA",IF(T1_Data!BD81&lt;1, "&lt;1", IF(T1_Data!BD81&gt;99, "&gt;99", T1_Data!BD81))),"-")</f>
        <v>-</v>
      </c>
      <c r="BE83" s="72" t="str">
        <f>IF(ISNUMBER(T1_Data!BE81),IF(T1_Data!BE81=-999,"NA",IF(T1_Data!BE81&lt;1, "&lt;1", IF(T1_Data!BE81&gt;99, "&gt;99", T1_Data!BE81))),"-")</f>
        <v>-</v>
      </c>
      <c r="BF83" s="72" t="str">
        <f>IF(ISNUMBER(T1_Data!BF81),IF(T1_Data!BF81=-999,"NA",IF(T1_Data!BF81&lt;1, "&lt;1", IF(T1_Data!BF81&gt;99, "&gt;99", T1_Data!BF81))),"-")</f>
        <v>-</v>
      </c>
      <c r="BG83" s="72" t="str">
        <f>IF(ISNUMBER(T1_Data!BG81),IF(T1_Data!BG81=-999,"NA",IF(T1_Data!BG81&lt;1, "&lt;1", IF(T1_Data!BG81&gt;99, "&gt;99", T1_Data!BG81))),"-")</f>
        <v>-</v>
      </c>
      <c r="BH83" s="72" t="str">
        <f>IF(ISNUMBER(T1_Data!BH81),IF(T1_Data!BH81=-999,"NA",IF(T1_Data!BH81&lt;1, "&lt;1", IF(T1_Data!BH81&gt;99, "&gt;99", T1_Data!BH81))),"-")</f>
        <v>-</v>
      </c>
      <c r="BI83" s="72" t="str">
        <f>IF(ISNUMBER(T1_Data!BI81),IF(T1_Data!BI81=-999,"NA",IF(T1_Data!BI81&lt;1, "&lt;1", IF(T1_Data!BI81&gt;99, "&gt;99", T1_Data!BI81))),"-")</f>
        <v>-</v>
      </c>
      <c r="BJ83" s="72" t="str">
        <f>IF(ISNUMBER(T1_Data!BJ81),IF(T1_Data!BJ81=-999,"NA",IF(T1_Data!BJ81&lt;1, "&lt;1", IF(T1_Data!BJ81&gt;99, "&gt;99", T1_Data!BJ81))),"-")</f>
        <v>-</v>
      </c>
      <c r="BK83" s="72" t="str">
        <f>IF(ISNUMBER(T1_Data!BK81),IF(T1_Data!BK81=-999,"NA",IF(T1_Data!BK81&lt;1, "&lt;1", IF(T1_Data!BK81&gt;99, "&gt;99", T1_Data!BK81))),"-")</f>
        <v>-</v>
      </c>
      <c r="BL83" s="72" t="str">
        <f>IF(ISNUMBER(T1_Data!BL81),IF(T1_Data!BL81=-999,"NA",IF(T1_Data!BL81&lt;1, "&lt;1", IF(T1_Data!BL81&gt;99, "&gt;99", T1_Data!BL81))),"-")</f>
        <v>-</v>
      </c>
      <c r="BM83" s="72" t="str">
        <f>IF(ISNUMBER(T1_Data!BM81),IF(T1_Data!BM81=-999,"NA",IF(T1_Data!BM81&lt;1, "&lt;1", IF(T1_Data!BM81&gt;99, "&gt;99", T1_Data!BM81))),"-")</f>
        <v>-</v>
      </c>
      <c r="BN83" s="72" t="str">
        <f>IF(ISNUMBER(T1_Data!BN81),IF(T1_Data!BN81=-999,"NA",IF(T1_Data!BN81&lt;1, "&lt;1", IF(T1_Data!BN81&gt;99, "&gt;99", T1_Data!BN81))),"-")</f>
        <v>-</v>
      </c>
      <c r="BO83" s="72" t="str">
        <f>IF(ISNUMBER(T1_Data!BO81),IF(T1_Data!BO81=-999,"NA",IF(T1_Data!BO81&lt;1, "&lt;1", IF(T1_Data!BO81&gt;99, "&gt;99", T1_Data!BO81))),"-")</f>
        <v>-</v>
      </c>
      <c r="BP83" s="72" t="str">
        <f>IF(ISNUMBER(T1_Data!BP81),IF(T1_Data!BP81=-999,"NA",IF(T1_Data!BP81&lt;1, "&lt;1", IF(T1_Data!BP81&gt;99, "&gt;99", T1_Data!BP81))),"-")</f>
        <v>-</v>
      </c>
      <c r="BQ83" s="72" t="str">
        <f>IF(ISNUMBER(T1_Data!BQ81),IF(T1_Data!BQ81=-999,"NA",IF(T1_Data!BQ81&lt;1, "&lt;1", IF(T1_Data!BQ81&gt;99, "&gt;99", T1_Data!BQ81))),"-")</f>
        <v>-</v>
      </c>
      <c r="BR83" s="72" t="str">
        <f>IF(ISNUMBER(T1_Data!BR81),IF(T1_Data!BR81=-999,"NA",IF(T1_Data!BR81&lt;1, "&lt;1", IF(T1_Data!BR81&gt;99, "&gt;99", T1_Data!BR81))),"-")</f>
        <v>-</v>
      </c>
      <c r="BS83" s="72" t="str">
        <f>IF(ISNUMBER(T1_Data!BS81),IF(T1_Data!BS81=-999,"NA",IF(T1_Data!BS81&lt;1, "&lt;1", IF(T1_Data!BS81&gt;99, "&gt;99", T1_Data!BS81))),"-")</f>
        <v>-</v>
      </c>
      <c r="BT83" s="72" t="str">
        <f>IF(ISNUMBER(T1_Data!BT81),IF(T1_Data!BT81=-999,"NA",IF(T1_Data!BT81&lt;1, "&lt;1", IF(T1_Data!BT81&gt;99, "&gt;99", T1_Data!BT81))),"-")</f>
        <v>-</v>
      </c>
      <c r="BU83" s="72" t="str">
        <f>IF(ISNUMBER(T1_Data!BU81),IF(T1_Data!BU81=-999,"NA",IF(T1_Data!BU81&lt;1, "&lt;1", IF(T1_Data!BU81&gt;99, "&gt;99", T1_Data!BU81))),"-")</f>
        <v>-</v>
      </c>
      <c r="BV83" s="72" t="str">
        <f>IF(ISNUMBER(T1_Data!BV81),IF(T1_Data!BV81=-999,"NA",IF(T1_Data!BV81&lt;1, "&lt;1", IF(T1_Data!BV81&gt;99, "&gt;99", T1_Data!BV81))),"-")</f>
        <v>-</v>
      </c>
      <c r="BW83" s="72" t="str">
        <f>IF(ISNUMBER(T1_Data!BW81),IF(T1_Data!BW81=-999,"NA",IF(T1_Data!BW81&lt;1, "&lt;1", IF(T1_Data!BW81&gt;99, "&gt;99", T1_Data!BW81))),"-")</f>
        <v>-</v>
      </c>
      <c r="BX83" s="72" t="str">
        <f>IF(ISNUMBER(T1_Data!BX81),IF(T1_Data!BX81=-999,"NA",IF(T1_Data!BX81&lt;1, "&lt;1", IF(T1_Data!BX81&gt;99, "&gt;99", T1_Data!BX81))),"-")</f>
        <v>-</v>
      </c>
      <c r="BY83" s="72" t="str">
        <f>IF(ISNUMBER(T1_Data!BY81),IF(T1_Data!BY81=-999,"NA",IF(T1_Data!BY81&lt;1, "&lt;1", IF(T1_Data!BY81&gt;99, "&gt;99", T1_Data!BY81))),"-")</f>
        <v>-</v>
      </c>
      <c r="BZ83" s="72" t="str">
        <f>IF(ISNUMBER(T1_Data!BZ81),IF(T1_Data!BZ81=-999,"NA",IF(T1_Data!BZ81&lt;1, "&lt;1", IF(T1_Data!BZ81&gt;99, "&gt;99", T1_Data!BZ81))),"-")</f>
        <v>-</v>
      </c>
      <c r="CA83" s="72" t="str">
        <f>IF(ISNUMBER(T1_Data!CA81),IF(T1_Data!CA81=-999,"NA",IF(T1_Data!CA81&lt;1, "&lt;1", IF(T1_Data!CA81&gt;99, "&gt;99", T1_Data!CA81))),"-")</f>
        <v>-</v>
      </c>
      <c r="CB83" s="72" t="str">
        <f>IF(ISNUMBER(T1_Data!CB81),IF(T1_Data!CB81=-999,"NA",IF(T1_Data!CB81&lt;1, "&lt;1", IF(T1_Data!CB81&gt;99, "&gt;99", T1_Data!CB81))),"-")</f>
        <v>-</v>
      </c>
      <c r="CC83" s="72" t="str">
        <f>IF(ISNUMBER(T1_Data!CC81),IF(T1_Data!CC81=-999,"NA",IF(T1_Data!CC81&lt;1, "&lt;1", IF(T1_Data!CC81&gt;99, "&gt;99", T1_Data!CC81))),"-")</f>
        <v>-</v>
      </c>
      <c r="CD83" s="72" t="str">
        <f>IF(ISNUMBER(T1_Data!CD81),IF(T1_Data!CD81=-999,"NA",IF(T1_Data!CD81&lt;1, "&lt;1", IF(T1_Data!CD81&gt;99, "&gt;99", T1_Data!CD81))),"-")</f>
        <v>-</v>
      </c>
      <c r="CE83" s="72" t="str">
        <f>IF(ISNUMBER(T1_Data!CE81),IF(T1_Data!CE81=-999,"NA",IF(T1_Data!CE81&lt;1, "&lt;1", IF(T1_Data!CE81&gt;99, "&gt;99", T1_Data!CE81))),"-")</f>
        <v>-</v>
      </c>
      <c r="CF83" s="72" t="str">
        <f>IF(ISNUMBER(T1_Data!CF81),IF(T1_Data!CF81=-999,"NA",IF(T1_Data!CF81&lt;1, "&lt;1", IF(T1_Data!CF81&gt;99, "&gt;99", T1_Data!CF81))),"-")</f>
        <v>-</v>
      </c>
      <c r="CG83" s="72" t="str">
        <f>IF(ISNUMBER(T1_Data!CG81),IF(T1_Data!CG81=-999,"NA",IF(T1_Data!CG81&lt;1, "&lt;1", IF(T1_Data!CG81&gt;99, "&gt;99", T1_Data!CG81))),"-")</f>
        <v>-</v>
      </c>
      <c r="CH83" s="72" t="str">
        <f>IF(ISNUMBER(T1_Data!CH81),IF(T1_Data!CH81=-999,"NA",IF(T1_Data!CH81&lt;1, "&lt;1", IF(T1_Data!CH81&gt;99, "&gt;99", T1_Data!CH81))),"-")</f>
        <v>-</v>
      </c>
      <c r="CI83" s="72" t="str">
        <f>IF(ISNUMBER(T1_Data!CI81),IF(T1_Data!CI81=-999,"NA",IF(T1_Data!CI81&lt;1, "&lt;1", IF(T1_Data!CI81&gt;99, "&gt;99", T1_Data!CI81))),"-")</f>
        <v>-</v>
      </c>
      <c r="CJ83" s="72" t="str">
        <f>IF(ISNUMBER(T1_Data!CJ81),IF(T1_Data!CJ81=-999,"NA",IF(T1_Data!CJ81&lt;1, "&lt;1", IF(T1_Data!CJ81&gt;99, "&gt;99", T1_Data!CJ81))),"-")</f>
        <v>-</v>
      </c>
      <c r="CK83" s="72" t="str">
        <f>IF(ISNUMBER(T1_Data!CK81),IF(T1_Data!CK81=-999,"NA",IF(T1_Data!CK81&lt;1, "&lt;1", IF(T1_Data!CK81&gt;99, "&gt;99", T1_Data!CK81))),"-")</f>
        <v>-</v>
      </c>
      <c r="CL83" s="72" t="str">
        <f>IF(ISNUMBER(T1_Data!CL81),IF(T1_Data!CL81=-999,"NA",IF(T1_Data!CL81&lt;1, "&lt;1", IF(T1_Data!CL81&gt;99, "&gt;99", T1_Data!CL81))),"-")</f>
        <v>-</v>
      </c>
      <c r="CM83" s="72" t="str">
        <f>IF(ISNUMBER(T1_Data!CM81),IF(T1_Data!CM81=-999,"NA",IF(T1_Data!CM81&lt;1, "&lt;1", IF(T1_Data!CM81&gt;99, "&gt;99", T1_Data!CM81))),"-")</f>
        <v>-</v>
      </c>
      <c r="CN83" s="72" t="str">
        <f>IF(ISNUMBER(T1_Data!CN81),IF(T1_Data!CN81=-999,"NA",IF(T1_Data!CN81&lt;1, "&lt;1", IF(T1_Data!CN81&gt;99, "&gt;99", T1_Data!CN81))),"-")</f>
        <v>-</v>
      </c>
      <c r="CO83" s="72" t="str">
        <f>IF(ISNUMBER(T1_Data!CO81),IF(T1_Data!CO81=-999,"NA",IF(T1_Data!CO81&lt;1, "&lt;1", IF(T1_Data!CO81&gt;99, "&gt;99", T1_Data!CO81))),"-")</f>
        <v>-</v>
      </c>
      <c r="CP83" s="72" t="str">
        <f>IF(ISNUMBER(T1_Data!CP81),IF(T1_Data!CP81=-999,"NA",IF(T1_Data!CP81&lt;1, "&lt;1", IF(T1_Data!CP81&gt;99, "&gt;99", T1_Data!CP81))),"-")</f>
        <v>-</v>
      </c>
      <c r="CQ83" s="72" t="str">
        <f>IF(ISNUMBER(T1_Data!CQ81),IF(T1_Data!CQ81=-999,"NA",IF(T1_Data!CQ81&lt;1, "&lt;1", IF(T1_Data!CQ81&gt;99, "&gt;99", T1_Data!CQ81))),"-")</f>
        <v>-</v>
      </c>
      <c r="CR83" s="72" t="str">
        <f>IF(ISNUMBER(T1_Data!CR81),IF(T1_Data!CR81=-999,"NA",IF(T1_Data!CR81&lt;1, "&lt;1", IF(T1_Data!CR81&gt;99, "&gt;99", T1_Data!CR81))),"-")</f>
        <v>-</v>
      </c>
      <c r="CS83" s="72" t="str">
        <f>IF(ISNUMBER(T1_Data!CS81),IF(T1_Data!CS81=-999,"NA",IF(T1_Data!CS81&lt;1, "&lt;1", IF(T1_Data!CS81&gt;99, "&gt;99", T1_Data!CS81))),"-")</f>
        <v>-</v>
      </c>
      <c r="CT83" s="72" t="str">
        <f>IF(ISNUMBER(T1_Data!CT81),IF(T1_Data!CT81=-999,"NA",IF(T1_Data!CT81&lt;1, "&lt;1", IF(T1_Data!CT81&gt;99, "&gt;99", T1_Data!CT81))),"-")</f>
        <v>-</v>
      </c>
      <c r="CU83" s="72" t="str">
        <f>IF(ISNUMBER(T1_Data!CU81),IF(T1_Data!CU81=-999,"NA",IF(T1_Data!CU81&lt;1, "&lt;1", IF(T1_Data!CU81&gt;99, "&gt;99", T1_Data!CU81))),"-")</f>
        <v>-</v>
      </c>
      <c r="CV83" s="72" t="str">
        <f>IF(ISNUMBER(T1_Data!CV81),IF(T1_Data!CV81=-999,"NA",IF(T1_Data!CV81&lt;1, "&lt;1", IF(T1_Data!CV81&gt;99, "&gt;99", T1_Data!CV81))),"-")</f>
        <v>-</v>
      </c>
      <c r="CW83" s="72" t="str">
        <f>IF(ISNUMBER(T1_Data!CW81),IF(T1_Data!CW81=-999,"NA",IF(T1_Data!CW81&lt;1, "&lt;1", IF(T1_Data!CW81&gt;99, "&gt;99", T1_Data!CW81))),"-")</f>
        <v>-</v>
      </c>
      <c r="CX83" s="72" t="str">
        <f>IF(ISNUMBER(T1_Data!CX81),IF(T1_Data!CX81=-999,"NA",IF(T1_Data!CX81&lt;1, "&lt;1", IF(T1_Data!CX81&gt;99, "&gt;99", T1_Data!CX81))),"-")</f>
        <v>-</v>
      </c>
      <c r="CY83" s="72" t="str">
        <f>IF(ISNUMBER(T1_Data!CY81),IF(T1_Data!CY81=-999,"NA",IF(T1_Data!CY81&lt;1, "&lt;1", IF(T1_Data!CY81&gt;99, "&gt;99", T1_Data!CY81))),"-")</f>
        <v>-</v>
      </c>
      <c r="CZ83" s="72" t="str">
        <f>IF(ISNUMBER(T1_Data!CZ81),IF(T1_Data!CZ81=-999,"NA",IF(T1_Data!CZ81&lt;1, "&lt;1", IF(T1_Data!CZ81&gt;99, "&gt;99", T1_Data!CZ81))),"-")</f>
        <v>-</v>
      </c>
      <c r="DA83" s="72" t="str">
        <f>IF(ISNUMBER(T1_Data!DA81),IF(T1_Data!DA81=-999,"NA",IF(T1_Data!DA81&lt;1, "&lt;1", IF(T1_Data!DA81&gt;99, "&gt;99", T1_Data!DA81))),"-")</f>
        <v>-</v>
      </c>
      <c r="DB83" s="72" t="str">
        <f>IF(ISNUMBER(T1_Data!DB81),IF(T1_Data!DB81=-999,"NA",IF(T1_Data!DB81&lt;1, "&lt;1", IF(T1_Data!DB81&gt;99, "&gt;99", T1_Data!DB81))),"-")</f>
        <v>-</v>
      </c>
      <c r="DC83" s="72" t="str">
        <f>IF(ISNUMBER(T1_Data!DC81),IF(T1_Data!DC81=-999,"NA",IF(T1_Data!DC81&lt;1, "&lt;1", IF(T1_Data!DC81&gt;99, "&gt;99", T1_Data!DC81))),"-")</f>
        <v>-</v>
      </c>
      <c r="DD83" s="72" t="str">
        <f>IF(ISNUMBER(T1_Data!DD81),IF(T1_Data!DD81=-999,"NA",IF(T1_Data!DD81&lt;1, "&lt;1", IF(T1_Data!DD81&gt;99, "&gt;99", T1_Data!DD81))),"-")</f>
        <v>-</v>
      </c>
      <c r="DE83" s="72" t="str">
        <f>IF(ISNUMBER(T1_Data!DE81),IF(T1_Data!DE81=-999,"NA",IF(T1_Data!DE81&lt;1, "&lt;1", IF(T1_Data!DE81&gt;99, "&gt;99", T1_Data!DE81))),"-")</f>
        <v>-</v>
      </c>
      <c r="DF83" s="72" t="str">
        <f>IF(ISNUMBER(T1_Data!DF81),IF(T1_Data!DF81=-999,"NA",IF(T1_Data!DF81&lt;1, "&lt;1", IF(T1_Data!DF81&gt;99, "&gt;99", T1_Data!DF81))),"-")</f>
        <v>-</v>
      </c>
      <c r="DG83" s="72" t="str">
        <f>IF(ISNUMBER(T1_Data!DG81),IF(T1_Data!DG81=-999,"NA",IF(T1_Data!DG81&lt;1, "&lt;1", IF(T1_Data!DG81&gt;99, "&gt;99", T1_Data!DG81))),"-")</f>
        <v>-</v>
      </c>
      <c r="DH83" s="72" t="str">
        <f>IF(ISNUMBER(T1_Data!DH81),IF(T1_Data!DH81=-999,"NA",IF(T1_Data!DH81&lt;1, "&lt;1", IF(T1_Data!DH81&gt;99, "&gt;99", T1_Data!DH81))),"-")</f>
        <v>-</v>
      </c>
      <c r="DI83" s="72" t="str">
        <f>IF(ISNUMBER(T1_Data!DI81),IF(T1_Data!DI81=-999,"NA",IF(T1_Data!DI81&lt;1, "&lt;1", IF(T1_Data!DI81&gt;99, "&gt;99", T1_Data!DI81))),"-")</f>
        <v>-</v>
      </c>
      <c r="DJ83" s="72" t="str">
        <f>IF(ISNUMBER(T1_Data!DJ81),IF(T1_Data!DJ81=-999,"NA",IF(T1_Data!DJ81&lt;1, "&lt;1", IF(T1_Data!DJ81&gt;99, "&gt;99", T1_Data!DJ81))),"-")</f>
        <v>-</v>
      </c>
      <c r="DK83" s="72" t="str">
        <f>IF(ISNUMBER(T1_Data!DK81),IF(T1_Data!DK81=-999,"NA",IF(T1_Data!DK81&lt;1, "&lt;1", IF(T1_Data!DK81&gt;99, "&gt;99", T1_Data!DK81))),"-")</f>
        <v>-</v>
      </c>
      <c r="DL83" s="72" t="str">
        <f>IF(ISNUMBER(T1_Data!DL81),IF(T1_Data!DL81=-999,"NA",IF(T1_Data!DL81&lt;1, "&lt;1", IF(T1_Data!DL81&gt;99, "&gt;99", T1_Data!DL81))),"-")</f>
        <v>-</v>
      </c>
      <c r="DM83" s="72" t="str">
        <f>IF(ISNUMBER(T1_Data!DM81),IF(T1_Data!DM81=-999,"NA",IF(T1_Data!DM81&lt;1, "&lt;1", IF(T1_Data!DM81&gt;99, "&gt;99", T1_Data!DM81))),"-")</f>
        <v>-</v>
      </c>
      <c r="DN83" s="72" t="str">
        <f>IF(ISNUMBER(T1_Data!DN81),IF(T1_Data!DN81=-999,"NA",IF(T1_Data!DN81&lt;1, "&lt;1", IF(T1_Data!DN81&gt;99, "&gt;99", T1_Data!DN81))),"-")</f>
        <v>-</v>
      </c>
      <c r="DO83" s="72" t="str">
        <f>IF(ISNUMBER(T1_Data!DO81),IF(T1_Data!DO81=-999,"NA",IF(T1_Data!DO81&lt;1, "&lt;1", IF(T1_Data!DO81&gt;99, "&gt;99", T1_Data!DO81))),"-")</f>
        <v>-</v>
      </c>
      <c r="DP83" s="72" t="str">
        <f>IF(ISNUMBER(T1_Data!DP81),IF(T1_Data!DP81=-999,"NA",IF(T1_Data!DP81&lt;1, "&lt;1", IF(T1_Data!DP81&gt;99, "&gt;99", T1_Data!DP81))),"-")</f>
        <v>-</v>
      </c>
      <c r="DQ83" s="72" t="str">
        <f>IF(ISNUMBER(T1_Data!DQ81),IF(T1_Data!DQ81=-999,"NA",IF(T1_Data!DQ81&lt;1, "&lt;1", IF(T1_Data!DQ81&gt;99, "&gt;99", T1_Data!DQ81))),"-")</f>
        <v>-</v>
      </c>
      <c r="DR83" s="72" t="str">
        <f>IF(ISNUMBER(T1_Data!DR81),IF(T1_Data!DR81=-999,"NA",IF(T1_Data!DR81&lt;1, "&lt;1", IF(T1_Data!DR81&gt;99, "&gt;99", T1_Data!DR81))),"-")</f>
        <v>-</v>
      </c>
      <c r="DS83" s="72" t="str">
        <f>IF(ISNUMBER(T1_Data!DS81),IF(T1_Data!DS81=-999,"NA",IF(T1_Data!DS81&lt;1, "&lt;1", IF(T1_Data!DS81&gt;99, "&gt;99", T1_Data!DS81))),"-")</f>
        <v>-</v>
      </c>
      <c r="DT83" s="72" t="str">
        <f>IF(ISNUMBER(T1_Data!DT81),IF(T1_Data!DT81=-999,"NA",IF(T1_Data!DT81&lt;1, "&lt;1", IF(T1_Data!DT81&gt;99, "&gt;99", T1_Data!DT81))),"-")</f>
        <v>-</v>
      </c>
      <c r="DU83" s="72" t="str">
        <f>IF(ISNUMBER(T1_Data!DU81),IF(T1_Data!DU81=-999,"NA",IF(T1_Data!DU81&lt;1, "&lt;1", IF(T1_Data!DU81&gt;99, "&gt;99", T1_Data!DU81))),"-")</f>
        <v>-</v>
      </c>
      <c r="DV83" s="72" t="str">
        <f>IF(ISNUMBER(T1_Data!DV81),IF(T1_Data!DV81=-999,"NA",IF(T1_Data!DV81&lt;1, "&lt;1", IF(T1_Data!DV81&gt;99, "&gt;99", T1_Data!DV81))),"-")</f>
        <v>-</v>
      </c>
      <c r="DW83" s="72" t="str">
        <f>IF(ISNUMBER(T1_Data!DW81),IF(T1_Data!DW81=-999,"NA",IF(T1_Data!DW81&lt;1, "&lt;1", IF(T1_Data!DW81&gt;99, "&gt;99", T1_Data!DW81))),"-")</f>
        <v>-</v>
      </c>
      <c r="DX83" s="72" t="str">
        <f>IF(ISNUMBER(T1_Data!DX81),IF(T1_Data!DX81=-999,"NA",IF(T1_Data!DX81&lt;1, "&lt;1", IF(T1_Data!DX81&gt;99, "&gt;99", T1_Data!DX81))),"-")</f>
        <v>-</v>
      </c>
      <c r="DY83" s="72" t="str">
        <f>IF(ISNUMBER(T1_Data!DY81),IF(T1_Data!DY81=-999,"NA",IF(T1_Data!DY81&lt;1, "&lt;1", IF(T1_Data!DY81&gt;99, "&gt;99", T1_Data!DY81))),"-")</f>
        <v>-</v>
      </c>
      <c r="DZ83" s="72" t="str">
        <f>IF(ISNUMBER(T1_Data!DZ81),IF(T1_Data!DZ81=-999,"NA",IF(T1_Data!DZ81&lt;1, "&lt;1", IF(T1_Data!DZ81&gt;99, "&gt;99", T1_Data!DZ81))),"-")</f>
        <v>-</v>
      </c>
      <c r="EA83" s="72" t="str">
        <f>IF(ISNUMBER(T1_Data!EA81),IF(T1_Data!EA81=-999,"NA",IF(T1_Data!EA81&lt;1, "&lt;1", IF(T1_Data!EA81&gt;99, "&gt;99", T1_Data!EA81))),"-")</f>
        <v>-</v>
      </c>
      <c r="EB83" s="72" t="str">
        <f>IF(ISNUMBER(T1_Data!EB81),IF(T1_Data!EB81=-999,"NA",IF(T1_Data!EB81&lt;1, "&lt;1", IF(T1_Data!EB81&gt;99, "&gt;99", T1_Data!EB81))),"-")</f>
        <v>-</v>
      </c>
      <c r="EC83" s="72" t="str">
        <f>IF(ISNUMBER(T1_Data!EC81),IF(T1_Data!EC81=-999,"NA",IF(T1_Data!EC81&lt;1, "&lt;1", IF(T1_Data!EC81&gt;99, "&gt;99", T1_Data!EC81))),"-")</f>
        <v>-</v>
      </c>
      <c r="ED83" s="72" t="str">
        <f>IF(ISNUMBER(T1_Data!ED81),IF(T1_Data!ED81=-999,"NA",IF(T1_Data!ED81&lt;1, "&lt;1", IF(T1_Data!ED81&gt;99, "&gt;99", T1_Data!ED81))),"-")</f>
        <v>-</v>
      </c>
      <c r="EE83" s="72" t="str">
        <f>IF(ISNUMBER(T1_Data!EE81),IF(T1_Data!EE81=-999,"NA",IF(T1_Data!EE81&lt;1, "&lt;1", IF(T1_Data!EE81&gt;99, "&gt;99", T1_Data!EE81))),"-")</f>
        <v>-</v>
      </c>
      <c r="EF83" s="72" t="str">
        <f>IF(ISNUMBER(T1_Data!EF81),IF(T1_Data!EF81=-999,"NA",IF(T1_Data!EF81&lt;1, "&lt;1", IF(T1_Data!EF81&gt;99, "&gt;99", T1_Data!EF81))),"-")</f>
        <v>-</v>
      </c>
      <c r="EG83" s="72" t="str">
        <f>IF(ISNUMBER(T1_Data!EG81),IF(T1_Data!EG81=-999,"NA",IF(T1_Data!EG81&lt;1, "&lt;1", IF(T1_Data!EG81&gt;99, "&gt;99", T1_Data!EG81))),"-")</f>
        <v>-</v>
      </c>
      <c r="EH83" s="72" t="str">
        <f>IF(ISNUMBER(T1_Data!EH81),IF(T1_Data!EH81=-999,"NA",IF(T1_Data!EH81&lt;1, "&lt;1", IF(T1_Data!EH81&gt;99, "&gt;99", T1_Data!EH81))),"-")</f>
        <v>-</v>
      </c>
      <c r="EI83" s="72" t="str">
        <f>IF(ISNUMBER(T1_Data!EI81),IF(T1_Data!EI81=-999,"NA",IF(T1_Data!EI81&lt;1, "&lt;1", IF(T1_Data!EI81&gt;99, "&gt;99", T1_Data!EI81))),"-")</f>
        <v>-</v>
      </c>
      <c r="EJ83" s="72" t="str">
        <f>IF(ISNUMBER(T1_Data!EJ81),IF(T1_Data!EJ81=-999,"NA",IF(T1_Data!EJ81&lt;1, "&lt;1", IF(T1_Data!EJ81&gt;99, "&gt;99", T1_Data!EJ81))),"-")</f>
        <v>-</v>
      </c>
      <c r="EK83" s="72" t="str">
        <f>IF(ISNUMBER(T1_Data!EK81),IF(T1_Data!EK81=-999,"NA",IF(T1_Data!EK81&lt;1, "&lt;1", IF(T1_Data!EK81&gt;99, "&gt;99", T1_Data!EK81))),"-")</f>
        <v>-</v>
      </c>
      <c r="EL83" s="72" t="str">
        <f>IF(ISNUMBER(T1_Data!EL81),IF(T1_Data!EL81=-999,"NA",IF(T1_Data!EL81&lt;1, "&lt;1", IF(T1_Data!EL81&gt;99, "&gt;99", T1_Data!EL81))),"-")</f>
        <v>-</v>
      </c>
      <c r="EM83" s="72" t="str">
        <f>IF(ISNUMBER(T1_Data!EM81),IF(T1_Data!EM81=-999,"NA",IF(T1_Data!EM81&lt;1, "&lt;1", IF(T1_Data!EM81&gt;99, "&gt;99", T1_Data!EM81))),"-")</f>
        <v>-</v>
      </c>
      <c r="EN83" s="72" t="str">
        <f>IF(ISNUMBER(T1_Data!EN81),IF(T1_Data!EN81=-999,"NA",IF(T1_Data!EN81&lt;1, "&lt;1", IF(T1_Data!EN81&gt;99, "&gt;99", T1_Data!EN81))),"-")</f>
        <v>-</v>
      </c>
      <c r="EO83" s="72" t="str">
        <f>IF(ISNUMBER(T1_Data!EO81),IF(T1_Data!EO81=-999,"NA",IF(T1_Data!EO81&lt;1, "&lt;1", IF(T1_Data!EO81&gt;99, "&gt;99", T1_Data!EO81))),"-")</f>
        <v>-</v>
      </c>
      <c r="EP83" s="72" t="str">
        <f>IF(ISNUMBER(T1_Data!EP81),IF(T1_Data!EP81=-999,"NA",IF(T1_Data!EP81&lt;1, "&lt;1", IF(T1_Data!EP81&gt;99, "&gt;99", T1_Data!EP81))),"-")</f>
        <v>-</v>
      </c>
      <c r="EQ83" s="72" t="str">
        <f>IF(ISNUMBER(T1_Data!EQ81),IF(T1_Data!EQ81=-999,"NA",IF(T1_Data!EQ81&lt;1, "&lt;1", IF(T1_Data!EQ81&gt;99, "&gt;99", T1_Data!EQ81))),"-")</f>
        <v>-</v>
      </c>
      <c r="ER83" s="72" t="str">
        <f>IF(ISNUMBER(T1_Data!ER81),IF(T1_Data!ER81=-999,"NA",IF(T1_Data!ER81&lt;1, "&lt;1", IF(T1_Data!ER81&gt;99, "&gt;99", T1_Data!ER81))),"-")</f>
        <v>-</v>
      </c>
      <c r="ES83" s="72" t="str">
        <f>IF(ISNUMBER(T1_Data!ES81),IF(T1_Data!ES81=-999,"NA",IF(T1_Data!ES81&lt;1, "&lt;1", IF(T1_Data!ES81&gt;99, "&gt;99", T1_Data!ES81))),"-")</f>
        <v>-</v>
      </c>
      <c r="ET83" s="72" t="str">
        <f>IF(ISNUMBER(T1_Data!ET81),IF(T1_Data!ET81=-999,"NA",IF(T1_Data!ET81&lt;1, "&lt;1", IF(T1_Data!ET81&gt;99, "&gt;99", T1_Data!ET81))),"-")</f>
        <v>-</v>
      </c>
      <c r="EU83" s="72" t="str">
        <f>IF(ISNUMBER(T1_Data!EU81),IF(T1_Data!EU81=-999,"NA",IF(T1_Data!EU81&lt;1, "&lt;1", IF(T1_Data!EU81&gt;99, "&gt;99", T1_Data!EU81))),"-")</f>
        <v>-</v>
      </c>
      <c r="EV83" s="72" t="str">
        <f>IF(ISNUMBER(T1_Data!EV81),IF(T1_Data!EV81=-999,"NA",IF(T1_Data!EV81&lt;1, "&lt;1", IF(T1_Data!EV81&gt;99, "&gt;99", T1_Data!EV81))),"-")</f>
        <v>-</v>
      </c>
      <c r="EW83" s="72" t="str">
        <f>IF(ISNUMBER(T1_Data!EW81),IF(T1_Data!EW81=-999,"NA",IF(T1_Data!EW81&lt;1, "&lt;1", IF(T1_Data!EW81&gt;99, "&gt;99", T1_Data!EW81))),"-")</f>
        <v>-</v>
      </c>
      <c r="EX83" s="72" t="str">
        <f>IF(ISNUMBER(T1_Data!EX81),IF(T1_Data!EX81=-999,"NA",IF(T1_Data!EX81&lt;1, "&lt;1", IF(T1_Data!EX81&gt;99, "&gt;99", T1_Data!EX81))),"-")</f>
        <v>-</v>
      </c>
      <c r="EY83" s="72" t="str">
        <f>IF(ISNUMBER(T1_Data!EY81),IF(T1_Data!EY81=-999,"NA",IF(T1_Data!EY81&lt;1, "&lt;1", IF(T1_Data!EY81&gt;99, "&gt;99", T1_Data!EY81))),"-")</f>
        <v>-</v>
      </c>
      <c r="EZ83" s="72" t="str">
        <f>IF(ISNUMBER(T1_Data!EZ81),IF(T1_Data!EZ81=-999,"NA",IF(T1_Data!EZ81&lt;1, "&lt;1", IF(T1_Data!EZ81&gt;99, "&gt;99", T1_Data!EZ81))),"-")</f>
        <v>-</v>
      </c>
      <c r="FA83" s="72" t="str">
        <f>IF(ISNUMBER(T1_Data!FA81),IF(T1_Data!FA81=-999,"NA",IF(T1_Data!FA81&lt;1, "&lt;1", IF(T1_Data!FA81&gt;99, "&gt;99", T1_Data!FA81))),"-")</f>
        <v>-</v>
      </c>
      <c r="FB83" s="72" t="str">
        <f>IF(ISNUMBER(T1_Data!FB81),IF(T1_Data!FB81=-999,"NA",IF(T1_Data!FB81&lt;1, "&lt;1", IF(T1_Data!FB81&gt;99, "&gt;99", T1_Data!FB81))),"-")</f>
        <v>-</v>
      </c>
      <c r="FC83" s="72" t="str">
        <f>IF(ISNUMBER(T1_Data!FC81),IF(T1_Data!FC81=-999,"NA",IF(T1_Data!FC81&lt;1, "&lt;1", IF(T1_Data!FC81&gt;99, "&gt;99", T1_Data!FC81))),"-")</f>
        <v>-</v>
      </c>
      <c r="FD83" s="72" t="str">
        <f>IF(ISNUMBER(T1_Data!FD81),IF(T1_Data!FD81=-999,"NA",IF(T1_Data!FD81&lt;1, "&lt;1", IF(T1_Data!FD81&gt;99, "&gt;99", T1_Data!FD81))),"-")</f>
        <v>-</v>
      </c>
      <c r="FE83" s="72" t="str">
        <f>IF(ISNUMBER(T1_Data!FE81),IF(T1_Data!FE81=-999,"NA",IF(T1_Data!FE81&lt;1, "&lt;1", IF(T1_Data!FE81&gt;99, "&gt;99", T1_Data!FE81))),"-")</f>
        <v>-</v>
      </c>
      <c r="FF83" s="72" t="str">
        <f>IF(ISNUMBER(T1_Data!FF81),IF(T1_Data!FF81=-999,"NA",IF(T1_Data!FF81&lt;1, "&lt;1", IF(T1_Data!FF81&gt;99, "&gt;99", T1_Data!FF81))),"-")</f>
        <v>-</v>
      </c>
      <c r="FG83" s="72" t="str">
        <f>IF(ISNUMBER(T1_Data!FG81),IF(T1_Data!FG81=-999,"NA",IF(T1_Data!FG81&lt;1, "&lt;1", IF(T1_Data!FG81&gt;99, "&gt;99", T1_Data!FG81))),"-")</f>
        <v>-</v>
      </c>
      <c r="FH83" s="72" t="str">
        <f>IF(ISNUMBER(T1_Data!FH81),IF(T1_Data!FH81=-999,"NA",IF(T1_Data!FH81&lt;1, "&lt;1", IF(T1_Data!FH81&gt;99, "&gt;99", T1_Data!FH81))),"-")</f>
        <v>-</v>
      </c>
      <c r="FI83" s="72" t="str">
        <f>IF(ISNUMBER(T1_Data!FI81),IF(T1_Data!FI81=-999,"NA",IF(T1_Data!FI81&lt;1, "&lt;1", IF(T1_Data!FI81&gt;99, "&gt;99", T1_Data!FI81))),"-")</f>
        <v>-</v>
      </c>
      <c r="FJ83" s="72" t="str">
        <f>IF(ISNUMBER(T1_Data!FJ81),IF(T1_Data!FJ81=-999,"NA",IF(T1_Data!FJ81&lt;1, "&lt;1", IF(T1_Data!FJ81&gt;99, "&gt;99", T1_Data!FJ81))),"-")</f>
        <v>-</v>
      </c>
      <c r="FK83" s="72" t="str">
        <f>IF(ISNUMBER(T1_Data!FK81),IF(T1_Data!FK81=-999,"NA",IF(T1_Data!FK81&lt;1, "&lt;1", IF(T1_Data!FK81&gt;99, "&gt;99", T1_Data!FK81))),"-")</f>
        <v>-</v>
      </c>
      <c r="FL83" s="72" t="str">
        <f>IF(ISNUMBER(T1_Data!FL81),IF(T1_Data!FL81=-999,"NA",IF(T1_Data!FL81&lt;1, "&lt;1", IF(T1_Data!FL81&gt;99, "&gt;99", T1_Data!FL81))),"-")</f>
        <v>-</v>
      </c>
      <c r="FM83" s="72" t="str">
        <f>IF(ISNUMBER(T1_Data!FM81),IF(T1_Data!FM81=-999,"NA",IF(T1_Data!FM81&lt;1, "&lt;1", IF(T1_Data!FM81&gt;99, "&gt;99", T1_Data!FM81))),"-")</f>
        <v>-</v>
      </c>
      <c r="FN83" s="72" t="str">
        <f>IF(ISNUMBER(T1_Data!FN81),IF(T1_Data!FN81=-999,"NA",IF(T1_Data!FN81&lt;1, "&lt;1", IF(T1_Data!FN81&gt;99, "&gt;99", T1_Data!FN81))),"-")</f>
        <v>-</v>
      </c>
      <c r="FO83" s="72" t="str">
        <f>IF(ISNUMBER(T1_Data!FO81),IF(T1_Data!FO81=-999,"NA",IF(T1_Data!FO81&lt;1, "&lt;1", IF(T1_Data!FO81&gt;99, "&gt;99", T1_Data!FO81))),"-")</f>
        <v>-</v>
      </c>
      <c r="FP83" s="72" t="str">
        <f>IF(ISNUMBER(T1_Data!FP81),IF(T1_Data!FP81=-999,"NA",IF(T1_Data!FP81&lt;1, "&lt;1", IF(T1_Data!FP81&gt;99, "&gt;99", T1_Data!FP81))),"-")</f>
        <v>-</v>
      </c>
      <c r="FQ83" s="72" t="str">
        <f>IF(ISNUMBER(T1_Data!FQ81),IF(T1_Data!FQ81=-999,"NA",IF(T1_Data!FQ81&lt;1, "&lt;1", IF(T1_Data!FQ81&gt;99, "&gt;99", T1_Data!FQ81))),"-")</f>
        <v>-</v>
      </c>
      <c r="FR83" s="72" t="str">
        <f>IF(ISNUMBER(T1_Data!FR81),IF(T1_Data!FR81=-999,"NA",IF(T1_Data!FR81&lt;1, "&lt;1", IF(T1_Data!FR81&gt;99, "&gt;99", T1_Data!FR81))),"-")</f>
        <v>-</v>
      </c>
      <c r="FS83" s="72" t="str">
        <f>IF(ISNUMBER(T1_Data!FS81),IF(T1_Data!FS81=-999,"NA",IF(T1_Data!FS81&lt;1, "&lt;1", IF(T1_Data!FS81&gt;99, "&gt;99", T1_Data!FS81))),"-")</f>
        <v>-</v>
      </c>
      <c r="FT83" s="72" t="str">
        <f>IF(ISNUMBER(T1_Data!FT81),IF(T1_Data!FT81=-999,"NA",IF(T1_Data!FT81&lt;1, "&lt;1", IF(T1_Data!FT81&gt;99, "&gt;99", T1_Data!FT81))),"-")</f>
        <v>-</v>
      </c>
      <c r="FU83" s="72" t="str">
        <f>IF(ISNUMBER(T1_Data!FU81),IF(T1_Data!FU81=-999,"NA",IF(T1_Data!FU81&lt;1, "&lt;1", IF(T1_Data!FU81&gt;99, "&gt;99", T1_Data!FU81))),"-")</f>
        <v>-</v>
      </c>
      <c r="FV83" s="72" t="str">
        <f>IF(ISNUMBER(T1_Data!FV81),IF(T1_Data!FV81=-999,"NA",IF(T1_Data!FV81&lt;1, "&lt;1", IF(T1_Data!FV81&gt;99, "&gt;99", T1_Data!FV81))),"-")</f>
        <v>-</v>
      </c>
      <c r="FW83" s="72" t="str">
        <f>IF(ISNUMBER(T1_Data!FW81),IF(T1_Data!FW81=-999,"NA",IF(T1_Data!FW81&lt;1, "&lt;1", IF(T1_Data!FW81&gt;99, "&gt;99", T1_Data!FW81))),"-")</f>
        <v>-</v>
      </c>
      <c r="FX83" s="71" t="str">
        <f>IF(ISBLANK(T1_Data!FX81), "", T1_Data!FX81)</f>
        <v/>
      </c>
    </row>
    <row r="84" spans="1:180" x14ac:dyDescent="0.25">
      <c r="A84" s="71" t="str">
        <f>IF(ISBLANK(T1_Data!A82), "", T1_Data!A82)</f>
        <v/>
      </c>
      <c r="B84" s="72" t="str">
        <f>IF(ISNUMBER(T1_Data!B82), T1_Data!B82,"-")</f>
        <v>-</v>
      </c>
      <c r="C84" s="72" t="str">
        <f>IF(ISNUMBER(T1_Data!C82),IF(T1_Data!C82=-999,"NA",IF(T1_Data!C82&lt;1, "&lt;1", IF(T1_Data!C82&gt;99, "&gt;99", T1_Data!C82))),"-")</f>
        <v>-</v>
      </c>
      <c r="D84" s="72" t="str">
        <f>IF(ISNUMBER(T1_Data!D82),IF(T1_Data!D82=-999,"NA",IF(T1_Data!D82&lt;1, "&lt;1", IF(T1_Data!D82&gt;99, "&gt;99", T1_Data!D82))),"-")</f>
        <v>-</v>
      </c>
      <c r="E84" s="72" t="str">
        <f>IF(ISNUMBER(T1_Data!E82),IF(T1_Data!E82=-999,"NA",IF(T1_Data!E82&lt;1, "&lt;1", IF(T1_Data!E82&gt;99, "&gt;99", T1_Data!E82))),"-")</f>
        <v>-</v>
      </c>
      <c r="F84" s="72" t="str">
        <f>IF(ISNUMBER(T1_Data!F82),IF(T1_Data!F82=-999,"NA",IF(T1_Data!F82&lt;1, "&lt;1", IF(T1_Data!F82&gt;99, "&gt;99", T1_Data!F82))),"-")</f>
        <v>-</v>
      </c>
      <c r="G84" s="72" t="str">
        <f>IF(ISNUMBER(T1_Data!G82),IF(T1_Data!G82=-999,"NA",IF(T1_Data!G82&lt;1, "&lt;1", IF(T1_Data!G82&gt;99, "&gt;99", T1_Data!G82))),"-")</f>
        <v>-</v>
      </c>
      <c r="H84" s="72" t="str">
        <f>IF(ISNUMBER(T1_Data!H82),IF(T1_Data!H82=-999,"NA",IF(T1_Data!H82&lt;1, "&lt;1", IF(T1_Data!H82&gt;99, "&gt;99", T1_Data!H82))),"-")</f>
        <v>-</v>
      </c>
      <c r="I84" s="72" t="str">
        <f>IF(ISNUMBER(T1_Data!I82),IF(T1_Data!I82=-999,"NA",IF(T1_Data!I82&lt;1, "&lt;1", IF(T1_Data!I82&gt;99, "&gt;99", T1_Data!I82))),"-")</f>
        <v>-</v>
      </c>
      <c r="J84" s="72" t="str">
        <f>IF(ISNUMBER(T1_Data!J82),IF(T1_Data!J82=-999,"NA",IF(T1_Data!J82&lt;1, "&lt;1", IF(T1_Data!J82&gt;99, "&gt;99", T1_Data!J82))),"-")</f>
        <v>-</v>
      </c>
      <c r="K84" s="72" t="str">
        <f>IF(ISNUMBER(T1_Data!K82),IF(T1_Data!K82=-999,"NA",IF(T1_Data!K82&lt;1, "&lt;1", IF(T1_Data!K82&gt;99, "&gt;99", T1_Data!K82))),"-")</f>
        <v>-</v>
      </c>
      <c r="L84" s="72" t="str">
        <f>IF(ISNUMBER(T1_Data!L82),IF(T1_Data!L82=-999,"NA",IF(T1_Data!L82&lt;1, "&lt;1", IF(T1_Data!L82&gt;99, "&gt;99", T1_Data!L82))),"-")</f>
        <v>-</v>
      </c>
      <c r="M84" s="72" t="str">
        <f>IF(ISNUMBER(T1_Data!M82),IF(T1_Data!M82=-999,"NA",IF(T1_Data!M82&lt;1, "&lt;1", IF(T1_Data!M82&gt;99, "&gt;99", T1_Data!M82))),"-")</f>
        <v>-</v>
      </c>
      <c r="N84" s="72" t="str">
        <f>IF(ISNUMBER(T1_Data!N82),IF(T1_Data!N82=-999,"NA",IF(T1_Data!N82&lt;1, "&lt;1", IF(T1_Data!N82&gt;99, "&gt;99", T1_Data!N82))),"-")</f>
        <v>-</v>
      </c>
      <c r="O84" s="72" t="str">
        <f>IF(ISNUMBER(T1_Data!O82),IF(T1_Data!O82=-999,"NA",IF(T1_Data!O82&lt;1, "&lt;1", IF(T1_Data!O82&gt;99, "&gt;99", T1_Data!O82))),"-")</f>
        <v>-</v>
      </c>
      <c r="P84" s="72" t="str">
        <f>IF(ISNUMBER(T1_Data!P82),IF(T1_Data!P82=-999,"NA",IF(T1_Data!P82&lt;1, "&lt;1", IF(T1_Data!P82&gt;99, "&gt;99", T1_Data!P82))),"-")</f>
        <v>-</v>
      </c>
      <c r="Q84" s="72" t="str">
        <f>IF(ISNUMBER(T1_Data!Q82),IF(T1_Data!Q82=-999,"NA",IF(T1_Data!Q82&lt;1, "&lt;1", IF(T1_Data!Q82&gt;99, "&gt;99", T1_Data!Q82))),"-")</f>
        <v>-</v>
      </c>
      <c r="R84" s="72" t="str">
        <f>IF(ISNUMBER(T1_Data!R82),IF(T1_Data!R82=-999,"NA",IF(T1_Data!R82&lt;1, "&lt;1", IF(T1_Data!R82&gt;99, "&gt;99", T1_Data!R82))),"-")</f>
        <v>-</v>
      </c>
      <c r="S84" s="72" t="str">
        <f>IF(ISNUMBER(T1_Data!S82),IF(T1_Data!S82=-999,"NA",IF(T1_Data!S82&lt;1, "&lt;1", IF(T1_Data!S82&gt;99, "&gt;99", T1_Data!S82))),"-")</f>
        <v>-</v>
      </c>
      <c r="T84" s="72" t="str">
        <f>IF(ISNUMBER(T1_Data!T82),IF(T1_Data!T82=-999,"NA",IF(T1_Data!T82&lt;1, "&lt;1", IF(T1_Data!T82&gt;99, "&gt;99", T1_Data!T82))),"-")</f>
        <v>-</v>
      </c>
      <c r="U84" s="72" t="str">
        <f>IF(ISNUMBER(T1_Data!U82),IF(T1_Data!U82=-999,"NA",IF(T1_Data!U82&lt;1, "&lt;1", IF(T1_Data!U82&gt;99, "&gt;99", T1_Data!U82))),"-")</f>
        <v>-</v>
      </c>
      <c r="V84" s="72" t="str">
        <f>IF(ISNUMBER(T1_Data!V82),IF(T1_Data!V82=-999,"NA",IF(T1_Data!V82&lt;1, "&lt;1", IF(T1_Data!V82&gt;99, "&gt;99", T1_Data!V82))),"-")</f>
        <v>-</v>
      </c>
      <c r="W84" s="72" t="str">
        <f>IF(ISNUMBER(T1_Data!W82),IF(T1_Data!W82=-999,"NA",IF(T1_Data!W82&lt;1, "&lt;1", IF(T1_Data!W82&gt;99, "&gt;99", T1_Data!W82))),"-")</f>
        <v>-</v>
      </c>
      <c r="X84" s="72" t="str">
        <f>IF(ISNUMBER(T1_Data!X82),IF(T1_Data!X82=-999,"NA",IF(T1_Data!X82&lt;1, "&lt;1", IF(T1_Data!X82&gt;99, "&gt;99", T1_Data!X82))),"-")</f>
        <v>-</v>
      </c>
      <c r="Y84" s="72" t="str">
        <f>IF(ISNUMBER(T1_Data!Y82),IF(T1_Data!Y82=-999,"NA",IF(T1_Data!Y82&lt;1, "&lt;1", IF(T1_Data!Y82&gt;99, "&gt;99", T1_Data!Y82))),"-")</f>
        <v>-</v>
      </c>
      <c r="Z84" s="72" t="str">
        <f>IF(ISNUMBER(T1_Data!Z82),IF(T1_Data!Z82=-999,"NA",IF(T1_Data!Z82&lt;1, "&lt;1", IF(T1_Data!Z82&gt;99, "&gt;99", T1_Data!Z82))),"-")</f>
        <v>-</v>
      </c>
      <c r="AA84" s="72" t="str">
        <f>IF(ISNUMBER(T1_Data!AA82),IF(T1_Data!AA82=-999,"NA",IF(T1_Data!AA82&lt;1, "&lt;1", IF(T1_Data!AA82&gt;99, "&gt;99", T1_Data!AA82))),"-")</f>
        <v>-</v>
      </c>
      <c r="AB84" s="72" t="str">
        <f>IF(ISNUMBER(T1_Data!AB82),IF(T1_Data!AB82=-999,"NA",IF(T1_Data!AB82&lt;1, "&lt;1", IF(T1_Data!AB82&gt;99, "&gt;99", T1_Data!AB82))),"-")</f>
        <v>-</v>
      </c>
      <c r="AC84" s="72" t="str">
        <f>IF(ISNUMBER(T1_Data!AC82),IF(T1_Data!AC82=-999,"NA",IF(T1_Data!AC82&lt;1, "&lt;1", IF(T1_Data!AC82&gt;99, "&gt;99", T1_Data!AC82))),"-")</f>
        <v>-</v>
      </c>
      <c r="AD84" s="72" t="str">
        <f>IF(ISNUMBER(T1_Data!AD82),IF(T1_Data!AD82=-999,"NA",IF(T1_Data!AD82&lt;1, "&lt;1", IF(T1_Data!AD82&gt;99, "&gt;99", T1_Data!AD82))),"-")</f>
        <v>-</v>
      </c>
      <c r="AE84" s="72" t="str">
        <f>IF(ISNUMBER(T1_Data!AE82),IF(T1_Data!AE82=-999,"NA",IF(T1_Data!AE82&lt;1, "&lt;1", IF(T1_Data!AE82&gt;99, "&gt;99", T1_Data!AE82))),"-")</f>
        <v>-</v>
      </c>
      <c r="AF84" s="72" t="str">
        <f>IF(ISNUMBER(T1_Data!AF82),IF(T1_Data!AF82=-999,"NA",IF(T1_Data!AF82&lt;1, "&lt;1", IF(T1_Data!AF82&gt;99, "&gt;99", T1_Data!AF82))),"-")</f>
        <v>-</v>
      </c>
      <c r="AG84" s="72" t="str">
        <f>IF(ISNUMBER(T1_Data!AG82),IF(T1_Data!AG82=-999,"NA",IF(T1_Data!AG82&lt;1, "&lt;1", IF(T1_Data!AG82&gt;99, "&gt;99", T1_Data!AG82))),"-")</f>
        <v>-</v>
      </c>
      <c r="AH84" s="72" t="str">
        <f>IF(ISNUMBER(T1_Data!AH82),IF(T1_Data!AH82=-999,"NA",IF(T1_Data!AH82&lt;1, "&lt;1", IF(T1_Data!AH82&gt;99, "&gt;99", T1_Data!AH82))),"-")</f>
        <v>-</v>
      </c>
      <c r="AI84" s="72" t="str">
        <f>IF(ISNUMBER(T1_Data!AI82),IF(T1_Data!AI82=-999,"NA",IF(T1_Data!AI82&lt;1, "&lt;1", IF(T1_Data!AI82&gt;99, "&gt;99", T1_Data!AI82))),"-")</f>
        <v>-</v>
      </c>
      <c r="AJ84" s="72" t="str">
        <f>IF(ISNUMBER(T1_Data!AJ82),IF(T1_Data!AJ82=-999,"NA",IF(T1_Data!AJ82&lt;1, "&lt;1", IF(T1_Data!AJ82&gt;99, "&gt;99", T1_Data!AJ82))),"-")</f>
        <v>-</v>
      </c>
      <c r="AK84" s="72" t="str">
        <f>IF(ISNUMBER(T1_Data!AK82),IF(T1_Data!AK82=-999,"NA",IF(T1_Data!AK82&lt;1, "&lt;1", IF(T1_Data!AK82&gt;99, "&gt;99", T1_Data!AK82))),"-")</f>
        <v>-</v>
      </c>
      <c r="AL84" s="72" t="str">
        <f>IF(ISNUMBER(T1_Data!AL82),IF(T1_Data!AL82=-999,"NA",IF(T1_Data!AL82&lt;1, "&lt;1", IF(T1_Data!AL82&gt;99, "&gt;99", T1_Data!AL82))),"-")</f>
        <v>-</v>
      </c>
      <c r="AM84" s="72" t="str">
        <f>IF(ISNUMBER(T1_Data!AM82),IF(T1_Data!AM82=-999,"NA",IF(T1_Data!AM82&lt;1, "&lt;1", IF(T1_Data!AM82&gt;99, "&gt;99", T1_Data!AM82))),"-")</f>
        <v>-</v>
      </c>
      <c r="AN84" s="72" t="str">
        <f>IF(ISNUMBER(T1_Data!AN82),IF(T1_Data!AN82=-999,"NA",IF(T1_Data!AN82&lt;1, "&lt;1", IF(T1_Data!AN82&gt;99, "&gt;99", T1_Data!AN82))),"-")</f>
        <v>-</v>
      </c>
      <c r="AO84" s="72" t="str">
        <f>IF(ISNUMBER(T1_Data!AO82),IF(T1_Data!AO82=-999,"NA",IF(T1_Data!AO82&lt;1, "&lt;1", IF(T1_Data!AO82&gt;99, "&gt;99", T1_Data!AO82))),"-")</f>
        <v>-</v>
      </c>
      <c r="AP84" s="72" t="str">
        <f>IF(ISNUMBER(T1_Data!AP82),IF(T1_Data!AP82=-999,"NA",IF(T1_Data!AP82&lt;1, "&lt;1", IF(T1_Data!AP82&gt;99, "&gt;99", T1_Data!AP82))),"-")</f>
        <v>-</v>
      </c>
      <c r="AQ84" s="72" t="str">
        <f>IF(ISNUMBER(T1_Data!AQ82),IF(T1_Data!AQ82=-999,"NA",IF(T1_Data!AQ82&lt;1, "&lt;1", IF(T1_Data!AQ82&gt;99, "&gt;99", T1_Data!AQ82))),"-")</f>
        <v>-</v>
      </c>
      <c r="AR84" s="72" t="str">
        <f>IF(ISNUMBER(T1_Data!AR82),IF(T1_Data!AR82=-999,"NA",IF(T1_Data!AR82&lt;1, "&lt;1", IF(T1_Data!AR82&gt;99, "&gt;99", T1_Data!AR82))),"-")</f>
        <v>-</v>
      </c>
      <c r="AS84" s="72" t="str">
        <f>IF(ISNUMBER(T1_Data!AS82),IF(T1_Data!AS82=-999,"NA",IF(T1_Data!AS82&lt;1, "&lt;1", IF(T1_Data!AS82&gt;99, "&gt;99", T1_Data!AS82))),"-")</f>
        <v>-</v>
      </c>
      <c r="AT84" s="72" t="str">
        <f>IF(ISNUMBER(T1_Data!AT82),IF(T1_Data!AT82=-999,"NA",IF(T1_Data!AT82&lt;1, "&lt;1", IF(T1_Data!AT82&gt;99, "&gt;99", T1_Data!AT82))),"-")</f>
        <v>-</v>
      </c>
      <c r="AU84" s="72" t="str">
        <f>IF(ISNUMBER(T1_Data!AU82),IF(T1_Data!AU82=-999,"NA",IF(T1_Data!AU82&lt;1, "&lt;1", IF(T1_Data!AU82&gt;99, "&gt;99", T1_Data!AU82))),"-")</f>
        <v>-</v>
      </c>
      <c r="AV84" s="72" t="str">
        <f>IF(ISNUMBER(T1_Data!AV82),IF(T1_Data!AV82=-999,"NA",IF(T1_Data!AV82&lt;1, "&lt;1", IF(T1_Data!AV82&gt;99, "&gt;99", T1_Data!AV82))),"-")</f>
        <v>-</v>
      </c>
      <c r="AW84" s="72" t="str">
        <f>IF(ISNUMBER(T1_Data!AW82),IF(T1_Data!AW82=-999,"NA",IF(T1_Data!AW82&lt;1, "&lt;1", IF(T1_Data!AW82&gt;99, "&gt;99", T1_Data!AW82))),"-")</f>
        <v>-</v>
      </c>
      <c r="AX84" s="72" t="str">
        <f>IF(ISNUMBER(T1_Data!AX82),IF(T1_Data!AX82=-999,"NA",IF(T1_Data!AX82&lt;1, "&lt;1", IF(T1_Data!AX82&gt;99, "&gt;99", T1_Data!AX82))),"-")</f>
        <v>-</v>
      </c>
      <c r="AY84" s="72" t="str">
        <f>IF(ISNUMBER(T1_Data!AY82),IF(T1_Data!AY82=-999,"NA",IF(T1_Data!AY82&lt;1, "&lt;1", IF(T1_Data!AY82&gt;99, "&gt;99", T1_Data!AY82))),"-")</f>
        <v>-</v>
      </c>
      <c r="AZ84" s="72" t="str">
        <f>IF(ISNUMBER(T1_Data!AZ82),IF(T1_Data!AZ82=-999,"NA",IF(T1_Data!AZ82&lt;1, "&lt;1", IF(T1_Data!AZ82&gt;99, "&gt;99", T1_Data!AZ82))),"-")</f>
        <v>-</v>
      </c>
      <c r="BA84" s="72" t="str">
        <f>IF(ISNUMBER(T1_Data!BA82),IF(T1_Data!BA82=-999,"NA",IF(T1_Data!BA82&lt;1, "&lt;1", IF(T1_Data!BA82&gt;99, "&gt;99", T1_Data!BA82))),"-")</f>
        <v>-</v>
      </c>
      <c r="BB84" s="72" t="str">
        <f>IF(ISNUMBER(T1_Data!BB82),IF(T1_Data!BB82=-999,"NA",IF(T1_Data!BB82&lt;1, "&lt;1", IF(T1_Data!BB82&gt;99, "&gt;99", T1_Data!BB82))),"-")</f>
        <v>-</v>
      </c>
      <c r="BC84" s="72" t="str">
        <f>IF(ISNUMBER(T1_Data!BC82),IF(T1_Data!BC82=-999,"NA",IF(T1_Data!BC82&lt;1, "&lt;1", IF(T1_Data!BC82&gt;99, "&gt;99", T1_Data!BC82))),"-")</f>
        <v>-</v>
      </c>
      <c r="BD84" s="72" t="str">
        <f>IF(ISNUMBER(T1_Data!BD82),IF(T1_Data!BD82=-999,"NA",IF(T1_Data!BD82&lt;1, "&lt;1", IF(T1_Data!BD82&gt;99, "&gt;99", T1_Data!BD82))),"-")</f>
        <v>-</v>
      </c>
      <c r="BE84" s="72" t="str">
        <f>IF(ISNUMBER(T1_Data!BE82),IF(T1_Data!BE82=-999,"NA",IF(T1_Data!BE82&lt;1, "&lt;1", IF(T1_Data!BE82&gt;99, "&gt;99", T1_Data!BE82))),"-")</f>
        <v>-</v>
      </c>
      <c r="BF84" s="72" t="str">
        <f>IF(ISNUMBER(T1_Data!BF82),IF(T1_Data!BF82=-999,"NA",IF(T1_Data!BF82&lt;1, "&lt;1", IF(T1_Data!BF82&gt;99, "&gt;99", T1_Data!BF82))),"-")</f>
        <v>-</v>
      </c>
      <c r="BG84" s="72" t="str">
        <f>IF(ISNUMBER(T1_Data!BG82),IF(T1_Data!BG82=-999,"NA",IF(T1_Data!BG82&lt;1, "&lt;1", IF(T1_Data!BG82&gt;99, "&gt;99", T1_Data!BG82))),"-")</f>
        <v>-</v>
      </c>
      <c r="BH84" s="72" t="str">
        <f>IF(ISNUMBER(T1_Data!BH82),IF(T1_Data!BH82=-999,"NA",IF(T1_Data!BH82&lt;1, "&lt;1", IF(T1_Data!BH82&gt;99, "&gt;99", T1_Data!BH82))),"-")</f>
        <v>-</v>
      </c>
      <c r="BI84" s="72" t="str">
        <f>IF(ISNUMBER(T1_Data!BI82),IF(T1_Data!BI82=-999,"NA",IF(T1_Data!BI82&lt;1, "&lt;1", IF(T1_Data!BI82&gt;99, "&gt;99", T1_Data!BI82))),"-")</f>
        <v>-</v>
      </c>
      <c r="BJ84" s="72" t="str">
        <f>IF(ISNUMBER(T1_Data!BJ82),IF(T1_Data!BJ82=-999,"NA",IF(T1_Data!BJ82&lt;1, "&lt;1", IF(T1_Data!BJ82&gt;99, "&gt;99", T1_Data!BJ82))),"-")</f>
        <v>-</v>
      </c>
      <c r="BK84" s="72" t="str">
        <f>IF(ISNUMBER(T1_Data!BK82),IF(T1_Data!BK82=-999,"NA",IF(T1_Data!BK82&lt;1, "&lt;1", IF(T1_Data!BK82&gt;99, "&gt;99", T1_Data!BK82))),"-")</f>
        <v>-</v>
      </c>
      <c r="BL84" s="72" t="str">
        <f>IF(ISNUMBER(T1_Data!BL82),IF(T1_Data!BL82=-999,"NA",IF(T1_Data!BL82&lt;1, "&lt;1", IF(T1_Data!BL82&gt;99, "&gt;99", T1_Data!BL82))),"-")</f>
        <v>-</v>
      </c>
      <c r="BM84" s="72" t="str">
        <f>IF(ISNUMBER(T1_Data!BM82),IF(T1_Data!BM82=-999,"NA",IF(T1_Data!BM82&lt;1, "&lt;1", IF(T1_Data!BM82&gt;99, "&gt;99", T1_Data!BM82))),"-")</f>
        <v>-</v>
      </c>
      <c r="BN84" s="72" t="str">
        <f>IF(ISNUMBER(T1_Data!BN82),IF(T1_Data!BN82=-999,"NA",IF(T1_Data!BN82&lt;1, "&lt;1", IF(T1_Data!BN82&gt;99, "&gt;99", T1_Data!BN82))),"-")</f>
        <v>-</v>
      </c>
      <c r="BO84" s="72" t="str">
        <f>IF(ISNUMBER(T1_Data!BO82),IF(T1_Data!BO82=-999,"NA",IF(T1_Data!BO82&lt;1, "&lt;1", IF(T1_Data!BO82&gt;99, "&gt;99", T1_Data!BO82))),"-")</f>
        <v>-</v>
      </c>
      <c r="BP84" s="72" t="str">
        <f>IF(ISNUMBER(T1_Data!BP82),IF(T1_Data!BP82=-999,"NA",IF(T1_Data!BP82&lt;1, "&lt;1", IF(T1_Data!BP82&gt;99, "&gt;99", T1_Data!BP82))),"-")</f>
        <v>-</v>
      </c>
      <c r="BQ84" s="72" t="str">
        <f>IF(ISNUMBER(T1_Data!BQ82),IF(T1_Data!BQ82=-999,"NA",IF(T1_Data!BQ82&lt;1, "&lt;1", IF(T1_Data!BQ82&gt;99, "&gt;99", T1_Data!BQ82))),"-")</f>
        <v>-</v>
      </c>
      <c r="BR84" s="72" t="str">
        <f>IF(ISNUMBER(T1_Data!BR82),IF(T1_Data!BR82=-999,"NA",IF(T1_Data!BR82&lt;1, "&lt;1", IF(T1_Data!BR82&gt;99, "&gt;99", T1_Data!BR82))),"-")</f>
        <v>-</v>
      </c>
      <c r="BS84" s="72" t="str">
        <f>IF(ISNUMBER(T1_Data!BS82),IF(T1_Data!BS82=-999,"NA",IF(T1_Data!BS82&lt;1, "&lt;1", IF(T1_Data!BS82&gt;99, "&gt;99", T1_Data!BS82))),"-")</f>
        <v>-</v>
      </c>
      <c r="BT84" s="72" t="str">
        <f>IF(ISNUMBER(T1_Data!BT82),IF(T1_Data!BT82=-999,"NA",IF(T1_Data!BT82&lt;1, "&lt;1", IF(T1_Data!BT82&gt;99, "&gt;99", T1_Data!BT82))),"-")</f>
        <v>-</v>
      </c>
      <c r="BU84" s="72" t="str">
        <f>IF(ISNUMBER(T1_Data!BU82),IF(T1_Data!BU82=-999,"NA",IF(T1_Data!BU82&lt;1, "&lt;1", IF(T1_Data!BU82&gt;99, "&gt;99", T1_Data!BU82))),"-")</f>
        <v>-</v>
      </c>
      <c r="BV84" s="72" t="str">
        <f>IF(ISNUMBER(T1_Data!BV82),IF(T1_Data!BV82=-999,"NA",IF(T1_Data!BV82&lt;1, "&lt;1", IF(T1_Data!BV82&gt;99, "&gt;99", T1_Data!BV82))),"-")</f>
        <v>-</v>
      </c>
      <c r="BW84" s="72" t="str">
        <f>IF(ISNUMBER(T1_Data!BW82),IF(T1_Data!BW82=-999,"NA",IF(T1_Data!BW82&lt;1, "&lt;1", IF(T1_Data!BW82&gt;99, "&gt;99", T1_Data!BW82))),"-")</f>
        <v>-</v>
      </c>
      <c r="BX84" s="72" t="str">
        <f>IF(ISNUMBER(T1_Data!BX82),IF(T1_Data!BX82=-999,"NA",IF(T1_Data!BX82&lt;1, "&lt;1", IF(T1_Data!BX82&gt;99, "&gt;99", T1_Data!BX82))),"-")</f>
        <v>-</v>
      </c>
      <c r="BY84" s="72" t="str">
        <f>IF(ISNUMBER(T1_Data!BY82),IF(T1_Data!BY82=-999,"NA",IF(T1_Data!BY82&lt;1, "&lt;1", IF(T1_Data!BY82&gt;99, "&gt;99", T1_Data!BY82))),"-")</f>
        <v>-</v>
      </c>
      <c r="BZ84" s="72" t="str">
        <f>IF(ISNUMBER(T1_Data!BZ82),IF(T1_Data!BZ82=-999,"NA",IF(T1_Data!BZ82&lt;1, "&lt;1", IF(T1_Data!BZ82&gt;99, "&gt;99", T1_Data!BZ82))),"-")</f>
        <v>-</v>
      </c>
      <c r="CA84" s="72" t="str">
        <f>IF(ISNUMBER(T1_Data!CA82),IF(T1_Data!CA82=-999,"NA",IF(T1_Data!CA82&lt;1, "&lt;1", IF(T1_Data!CA82&gt;99, "&gt;99", T1_Data!CA82))),"-")</f>
        <v>-</v>
      </c>
      <c r="CB84" s="72" t="str">
        <f>IF(ISNUMBER(T1_Data!CB82),IF(T1_Data!CB82=-999,"NA",IF(T1_Data!CB82&lt;1, "&lt;1", IF(T1_Data!CB82&gt;99, "&gt;99", T1_Data!CB82))),"-")</f>
        <v>-</v>
      </c>
      <c r="CC84" s="72" t="str">
        <f>IF(ISNUMBER(T1_Data!CC82),IF(T1_Data!CC82=-999,"NA",IF(T1_Data!CC82&lt;1, "&lt;1", IF(T1_Data!CC82&gt;99, "&gt;99", T1_Data!CC82))),"-")</f>
        <v>-</v>
      </c>
      <c r="CD84" s="72" t="str">
        <f>IF(ISNUMBER(T1_Data!CD82),IF(T1_Data!CD82=-999,"NA",IF(T1_Data!CD82&lt;1, "&lt;1", IF(T1_Data!CD82&gt;99, "&gt;99", T1_Data!CD82))),"-")</f>
        <v>-</v>
      </c>
      <c r="CE84" s="72" t="str">
        <f>IF(ISNUMBER(T1_Data!CE82),IF(T1_Data!CE82=-999,"NA",IF(T1_Data!CE82&lt;1, "&lt;1", IF(T1_Data!CE82&gt;99, "&gt;99", T1_Data!CE82))),"-")</f>
        <v>-</v>
      </c>
      <c r="CF84" s="72" t="str">
        <f>IF(ISNUMBER(T1_Data!CF82),IF(T1_Data!CF82=-999,"NA",IF(T1_Data!CF82&lt;1, "&lt;1", IF(T1_Data!CF82&gt;99, "&gt;99", T1_Data!CF82))),"-")</f>
        <v>-</v>
      </c>
      <c r="CG84" s="72" t="str">
        <f>IF(ISNUMBER(T1_Data!CG82),IF(T1_Data!CG82=-999,"NA",IF(T1_Data!CG82&lt;1, "&lt;1", IF(T1_Data!CG82&gt;99, "&gt;99", T1_Data!CG82))),"-")</f>
        <v>-</v>
      </c>
      <c r="CH84" s="72" t="str">
        <f>IF(ISNUMBER(T1_Data!CH82),IF(T1_Data!CH82=-999,"NA",IF(T1_Data!CH82&lt;1, "&lt;1", IF(T1_Data!CH82&gt;99, "&gt;99", T1_Data!CH82))),"-")</f>
        <v>-</v>
      </c>
      <c r="CI84" s="72" t="str">
        <f>IF(ISNUMBER(T1_Data!CI82),IF(T1_Data!CI82=-999,"NA",IF(T1_Data!CI82&lt;1, "&lt;1", IF(T1_Data!CI82&gt;99, "&gt;99", T1_Data!CI82))),"-")</f>
        <v>-</v>
      </c>
      <c r="CJ84" s="72" t="str">
        <f>IF(ISNUMBER(T1_Data!CJ82),IF(T1_Data!CJ82=-999,"NA",IF(T1_Data!CJ82&lt;1, "&lt;1", IF(T1_Data!CJ82&gt;99, "&gt;99", T1_Data!CJ82))),"-")</f>
        <v>-</v>
      </c>
      <c r="CK84" s="72" t="str">
        <f>IF(ISNUMBER(T1_Data!CK82),IF(T1_Data!CK82=-999,"NA",IF(T1_Data!CK82&lt;1, "&lt;1", IF(T1_Data!CK82&gt;99, "&gt;99", T1_Data!CK82))),"-")</f>
        <v>-</v>
      </c>
      <c r="CL84" s="72" t="str">
        <f>IF(ISNUMBER(T1_Data!CL82),IF(T1_Data!CL82=-999,"NA",IF(T1_Data!CL82&lt;1, "&lt;1", IF(T1_Data!CL82&gt;99, "&gt;99", T1_Data!CL82))),"-")</f>
        <v>-</v>
      </c>
      <c r="CM84" s="72" t="str">
        <f>IF(ISNUMBER(T1_Data!CM82),IF(T1_Data!CM82=-999,"NA",IF(T1_Data!CM82&lt;1, "&lt;1", IF(T1_Data!CM82&gt;99, "&gt;99", T1_Data!CM82))),"-")</f>
        <v>-</v>
      </c>
      <c r="CN84" s="72" t="str">
        <f>IF(ISNUMBER(T1_Data!CN82),IF(T1_Data!CN82=-999,"NA",IF(T1_Data!CN82&lt;1, "&lt;1", IF(T1_Data!CN82&gt;99, "&gt;99", T1_Data!CN82))),"-")</f>
        <v>-</v>
      </c>
      <c r="CO84" s="72" t="str">
        <f>IF(ISNUMBER(T1_Data!CO82),IF(T1_Data!CO82=-999,"NA",IF(T1_Data!CO82&lt;1, "&lt;1", IF(T1_Data!CO82&gt;99, "&gt;99", T1_Data!CO82))),"-")</f>
        <v>-</v>
      </c>
      <c r="CP84" s="72" t="str">
        <f>IF(ISNUMBER(T1_Data!CP82),IF(T1_Data!CP82=-999,"NA",IF(T1_Data!CP82&lt;1, "&lt;1", IF(T1_Data!CP82&gt;99, "&gt;99", T1_Data!CP82))),"-")</f>
        <v>-</v>
      </c>
      <c r="CQ84" s="72" t="str">
        <f>IF(ISNUMBER(T1_Data!CQ82),IF(T1_Data!CQ82=-999,"NA",IF(T1_Data!CQ82&lt;1, "&lt;1", IF(T1_Data!CQ82&gt;99, "&gt;99", T1_Data!CQ82))),"-")</f>
        <v>-</v>
      </c>
      <c r="CR84" s="72" t="str">
        <f>IF(ISNUMBER(T1_Data!CR82),IF(T1_Data!CR82=-999,"NA",IF(T1_Data!CR82&lt;1, "&lt;1", IF(T1_Data!CR82&gt;99, "&gt;99", T1_Data!CR82))),"-")</f>
        <v>-</v>
      </c>
      <c r="CS84" s="72" t="str">
        <f>IF(ISNUMBER(T1_Data!CS82),IF(T1_Data!CS82=-999,"NA",IF(T1_Data!CS82&lt;1, "&lt;1", IF(T1_Data!CS82&gt;99, "&gt;99", T1_Data!CS82))),"-")</f>
        <v>-</v>
      </c>
      <c r="CT84" s="72" t="str">
        <f>IF(ISNUMBER(T1_Data!CT82),IF(T1_Data!CT82=-999,"NA",IF(T1_Data!CT82&lt;1, "&lt;1", IF(T1_Data!CT82&gt;99, "&gt;99", T1_Data!CT82))),"-")</f>
        <v>-</v>
      </c>
      <c r="CU84" s="72" t="str">
        <f>IF(ISNUMBER(T1_Data!CU82),IF(T1_Data!CU82=-999,"NA",IF(T1_Data!CU82&lt;1, "&lt;1", IF(T1_Data!CU82&gt;99, "&gt;99", T1_Data!CU82))),"-")</f>
        <v>-</v>
      </c>
      <c r="CV84" s="72" t="str">
        <f>IF(ISNUMBER(T1_Data!CV82),IF(T1_Data!CV82=-999,"NA",IF(T1_Data!CV82&lt;1, "&lt;1", IF(T1_Data!CV82&gt;99, "&gt;99", T1_Data!CV82))),"-")</f>
        <v>-</v>
      </c>
      <c r="CW84" s="72" t="str">
        <f>IF(ISNUMBER(T1_Data!CW82),IF(T1_Data!CW82=-999,"NA",IF(T1_Data!CW82&lt;1, "&lt;1", IF(T1_Data!CW82&gt;99, "&gt;99", T1_Data!CW82))),"-")</f>
        <v>-</v>
      </c>
      <c r="CX84" s="72" t="str">
        <f>IF(ISNUMBER(T1_Data!CX82),IF(T1_Data!CX82=-999,"NA",IF(T1_Data!CX82&lt;1, "&lt;1", IF(T1_Data!CX82&gt;99, "&gt;99", T1_Data!CX82))),"-")</f>
        <v>-</v>
      </c>
      <c r="CY84" s="72" t="str">
        <f>IF(ISNUMBER(T1_Data!CY82),IF(T1_Data!CY82=-999,"NA",IF(T1_Data!CY82&lt;1, "&lt;1", IF(T1_Data!CY82&gt;99, "&gt;99", T1_Data!CY82))),"-")</f>
        <v>-</v>
      </c>
      <c r="CZ84" s="72" t="str">
        <f>IF(ISNUMBER(T1_Data!CZ82),IF(T1_Data!CZ82=-999,"NA",IF(T1_Data!CZ82&lt;1, "&lt;1", IF(T1_Data!CZ82&gt;99, "&gt;99", T1_Data!CZ82))),"-")</f>
        <v>-</v>
      </c>
      <c r="DA84" s="72" t="str">
        <f>IF(ISNUMBER(T1_Data!DA82),IF(T1_Data!DA82=-999,"NA",IF(T1_Data!DA82&lt;1, "&lt;1", IF(T1_Data!DA82&gt;99, "&gt;99", T1_Data!DA82))),"-")</f>
        <v>-</v>
      </c>
      <c r="DB84" s="72" t="str">
        <f>IF(ISNUMBER(T1_Data!DB82),IF(T1_Data!DB82=-999,"NA",IF(T1_Data!DB82&lt;1, "&lt;1", IF(T1_Data!DB82&gt;99, "&gt;99", T1_Data!DB82))),"-")</f>
        <v>-</v>
      </c>
      <c r="DC84" s="72" t="str">
        <f>IF(ISNUMBER(T1_Data!DC82),IF(T1_Data!DC82=-999,"NA",IF(T1_Data!DC82&lt;1, "&lt;1", IF(T1_Data!DC82&gt;99, "&gt;99", T1_Data!DC82))),"-")</f>
        <v>-</v>
      </c>
      <c r="DD84" s="72" t="str">
        <f>IF(ISNUMBER(T1_Data!DD82),IF(T1_Data!DD82=-999,"NA",IF(T1_Data!DD82&lt;1, "&lt;1", IF(T1_Data!DD82&gt;99, "&gt;99", T1_Data!DD82))),"-")</f>
        <v>-</v>
      </c>
      <c r="DE84" s="72" t="str">
        <f>IF(ISNUMBER(T1_Data!DE82),IF(T1_Data!DE82=-999,"NA",IF(T1_Data!DE82&lt;1, "&lt;1", IF(T1_Data!DE82&gt;99, "&gt;99", T1_Data!DE82))),"-")</f>
        <v>-</v>
      </c>
      <c r="DF84" s="72" t="str">
        <f>IF(ISNUMBER(T1_Data!DF82),IF(T1_Data!DF82=-999,"NA",IF(T1_Data!DF82&lt;1, "&lt;1", IF(T1_Data!DF82&gt;99, "&gt;99", T1_Data!DF82))),"-")</f>
        <v>-</v>
      </c>
      <c r="DG84" s="72" t="str">
        <f>IF(ISNUMBER(T1_Data!DG82),IF(T1_Data!DG82=-999,"NA",IF(T1_Data!DG82&lt;1, "&lt;1", IF(T1_Data!DG82&gt;99, "&gt;99", T1_Data!DG82))),"-")</f>
        <v>-</v>
      </c>
      <c r="DH84" s="72" t="str">
        <f>IF(ISNUMBER(T1_Data!DH82),IF(T1_Data!DH82=-999,"NA",IF(T1_Data!DH82&lt;1, "&lt;1", IF(T1_Data!DH82&gt;99, "&gt;99", T1_Data!DH82))),"-")</f>
        <v>-</v>
      </c>
      <c r="DI84" s="72" t="str">
        <f>IF(ISNUMBER(T1_Data!DI82),IF(T1_Data!DI82=-999,"NA",IF(T1_Data!DI82&lt;1, "&lt;1", IF(T1_Data!DI82&gt;99, "&gt;99", T1_Data!DI82))),"-")</f>
        <v>-</v>
      </c>
      <c r="DJ84" s="72" t="str">
        <f>IF(ISNUMBER(T1_Data!DJ82),IF(T1_Data!DJ82=-999,"NA",IF(T1_Data!DJ82&lt;1, "&lt;1", IF(T1_Data!DJ82&gt;99, "&gt;99", T1_Data!DJ82))),"-")</f>
        <v>-</v>
      </c>
      <c r="DK84" s="72" t="str">
        <f>IF(ISNUMBER(T1_Data!DK82),IF(T1_Data!DK82=-999,"NA",IF(T1_Data!DK82&lt;1, "&lt;1", IF(T1_Data!DK82&gt;99, "&gt;99", T1_Data!DK82))),"-")</f>
        <v>-</v>
      </c>
      <c r="DL84" s="72" t="str">
        <f>IF(ISNUMBER(T1_Data!DL82),IF(T1_Data!DL82=-999,"NA",IF(T1_Data!DL82&lt;1, "&lt;1", IF(T1_Data!DL82&gt;99, "&gt;99", T1_Data!DL82))),"-")</f>
        <v>-</v>
      </c>
      <c r="DM84" s="72" t="str">
        <f>IF(ISNUMBER(T1_Data!DM82),IF(T1_Data!DM82=-999,"NA",IF(T1_Data!DM82&lt;1, "&lt;1", IF(T1_Data!DM82&gt;99, "&gt;99", T1_Data!DM82))),"-")</f>
        <v>-</v>
      </c>
      <c r="DN84" s="72" t="str">
        <f>IF(ISNUMBER(T1_Data!DN82),IF(T1_Data!DN82=-999,"NA",IF(T1_Data!DN82&lt;1, "&lt;1", IF(T1_Data!DN82&gt;99, "&gt;99", T1_Data!DN82))),"-")</f>
        <v>-</v>
      </c>
      <c r="DO84" s="72" t="str">
        <f>IF(ISNUMBER(T1_Data!DO82),IF(T1_Data!DO82=-999,"NA",IF(T1_Data!DO82&lt;1, "&lt;1", IF(T1_Data!DO82&gt;99, "&gt;99", T1_Data!DO82))),"-")</f>
        <v>-</v>
      </c>
      <c r="DP84" s="72" t="str">
        <f>IF(ISNUMBER(T1_Data!DP82),IF(T1_Data!DP82=-999,"NA",IF(T1_Data!DP82&lt;1, "&lt;1", IF(T1_Data!DP82&gt;99, "&gt;99", T1_Data!DP82))),"-")</f>
        <v>-</v>
      </c>
      <c r="DQ84" s="72" t="str">
        <f>IF(ISNUMBER(T1_Data!DQ82),IF(T1_Data!DQ82=-999,"NA",IF(T1_Data!DQ82&lt;1, "&lt;1", IF(T1_Data!DQ82&gt;99, "&gt;99", T1_Data!DQ82))),"-")</f>
        <v>-</v>
      </c>
      <c r="DR84" s="72" t="str">
        <f>IF(ISNUMBER(T1_Data!DR82),IF(T1_Data!DR82=-999,"NA",IF(T1_Data!DR82&lt;1, "&lt;1", IF(T1_Data!DR82&gt;99, "&gt;99", T1_Data!DR82))),"-")</f>
        <v>-</v>
      </c>
      <c r="DS84" s="72" t="str">
        <f>IF(ISNUMBER(T1_Data!DS82),IF(T1_Data!DS82=-999,"NA",IF(T1_Data!DS82&lt;1, "&lt;1", IF(T1_Data!DS82&gt;99, "&gt;99", T1_Data!DS82))),"-")</f>
        <v>-</v>
      </c>
      <c r="DT84" s="72" t="str">
        <f>IF(ISNUMBER(T1_Data!DT82),IF(T1_Data!DT82=-999,"NA",IF(T1_Data!DT82&lt;1, "&lt;1", IF(T1_Data!DT82&gt;99, "&gt;99", T1_Data!DT82))),"-")</f>
        <v>-</v>
      </c>
      <c r="DU84" s="72" t="str">
        <f>IF(ISNUMBER(T1_Data!DU82),IF(T1_Data!DU82=-999,"NA",IF(T1_Data!DU82&lt;1, "&lt;1", IF(T1_Data!DU82&gt;99, "&gt;99", T1_Data!DU82))),"-")</f>
        <v>-</v>
      </c>
      <c r="DV84" s="72" t="str">
        <f>IF(ISNUMBER(T1_Data!DV82),IF(T1_Data!DV82=-999,"NA",IF(T1_Data!DV82&lt;1, "&lt;1", IF(T1_Data!DV82&gt;99, "&gt;99", T1_Data!DV82))),"-")</f>
        <v>-</v>
      </c>
      <c r="DW84" s="72" t="str">
        <f>IF(ISNUMBER(T1_Data!DW82),IF(T1_Data!DW82=-999,"NA",IF(T1_Data!DW82&lt;1, "&lt;1", IF(T1_Data!DW82&gt;99, "&gt;99", T1_Data!DW82))),"-")</f>
        <v>-</v>
      </c>
      <c r="DX84" s="72" t="str">
        <f>IF(ISNUMBER(T1_Data!DX82),IF(T1_Data!DX82=-999,"NA",IF(T1_Data!DX82&lt;1, "&lt;1", IF(T1_Data!DX82&gt;99, "&gt;99", T1_Data!DX82))),"-")</f>
        <v>-</v>
      </c>
      <c r="DY84" s="72" t="str">
        <f>IF(ISNUMBER(T1_Data!DY82),IF(T1_Data!DY82=-999,"NA",IF(T1_Data!DY82&lt;1, "&lt;1", IF(T1_Data!DY82&gt;99, "&gt;99", T1_Data!DY82))),"-")</f>
        <v>-</v>
      </c>
      <c r="DZ84" s="72" t="str">
        <f>IF(ISNUMBER(T1_Data!DZ82),IF(T1_Data!DZ82=-999,"NA",IF(T1_Data!DZ82&lt;1, "&lt;1", IF(T1_Data!DZ82&gt;99, "&gt;99", T1_Data!DZ82))),"-")</f>
        <v>-</v>
      </c>
      <c r="EA84" s="72" t="str">
        <f>IF(ISNUMBER(T1_Data!EA82),IF(T1_Data!EA82=-999,"NA",IF(T1_Data!EA82&lt;1, "&lt;1", IF(T1_Data!EA82&gt;99, "&gt;99", T1_Data!EA82))),"-")</f>
        <v>-</v>
      </c>
      <c r="EB84" s="72" t="str">
        <f>IF(ISNUMBER(T1_Data!EB82),IF(T1_Data!EB82=-999,"NA",IF(T1_Data!EB82&lt;1, "&lt;1", IF(T1_Data!EB82&gt;99, "&gt;99", T1_Data!EB82))),"-")</f>
        <v>-</v>
      </c>
      <c r="EC84" s="72" t="str">
        <f>IF(ISNUMBER(T1_Data!EC82),IF(T1_Data!EC82=-999,"NA",IF(T1_Data!EC82&lt;1, "&lt;1", IF(T1_Data!EC82&gt;99, "&gt;99", T1_Data!EC82))),"-")</f>
        <v>-</v>
      </c>
      <c r="ED84" s="72" t="str">
        <f>IF(ISNUMBER(T1_Data!ED82),IF(T1_Data!ED82=-999,"NA",IF(T1_Data!ED82&lt;1, "&lt;1", IF(T1_Data!ED82&gt;99, "&gt;99", T1_Data!ED82))),"-")</f>
        <v>-</v>
      </c>
      <c r="EE84" s="72" t="str">
        <f>IF(ISNUMBER(T1_Data!EE82),IF(T1_Data!EE82=-999,"NA",IF(T1_Data!EE82&lt;1, "&lt;1", IF(T1_Data!EE82&gt;99, "&gt;99", T1_Data!EE82))),"-")</f>
        <v>-</v>
      </c>
      <c r="EF84" s="72" t="str">
        <f>IF(ISNUMBER(T1_Data!EF82),IF(T1_Data!EF82=-999,"NA",IF(T1_Data!EF82&lt;1, "&lt;1", IF(T1_Data!EF82&gt;99, "&gt;99", T1_Data!EF82))),"-")</f>
        <v>-</v>
      </c>
      <c r="EG84" s="72" t="str">
        <f>IF(ISNUMBER(T1_Data!EG82),IF(T1_Data!EG82=-999,"NA",IF(T1_Data!EG82&lt;1, "&lt;1", IF(T1_Data!EG82&gt;99, "&gt;99", T1_Data!EG82))),"-")</f>
        <v>-</v>
      </c>
      <c r="EH84" s="72" t="str">
        <f>IF(ISNUMBER(T1_Data!EH82),IF(T1_Data!EH82=-999,"NA",IF(T1_Data!EH82&lt;1, "&lt;1", IF(T1_Data!EH82&gt;99, "&gt;99", T1_Data!EH82))),"-")</f>
        <v>-</v>
      </c>
      <c r="EI84" s="72" t="str">
        <f>IF(ISNUMBER(T1_Data!EI82),IF(T1_Data!EI82=-999,"NA",IF(T1_Data!EI82&lt;1, "&lt;1", IF(T1_Data!EI82&gt;99, "&gt;99", T1_Data!EI82))),"-")</f>
        <v>-</v>
      </c>
      <c r="EJ84" s="72" t="str">
        <f>IF(ISNUMBER(T1_Data!EJ82),IF(T1_Data!EJ82=-999,"NA",IF(T1_Data!EJ82&lt;1, "&lt;1", IF(T1_Data!EJ82&gt;99, "&gt;99", T1_Data!EJ82))),"-")</f>
        <v>-</v>
      </c>
      <c r="EK84" s="72" t="str">
        <f>IF(ISNUMBER(T1_Data!EK82),IF(T1_Data!EK82=-999,"NA",IF(T1_Data!EK82&lt;1, "&lt;1", IF(T1_Data!EK82&gt;99, "&gt;99", T1_Data!EK82))),"-")</f>
        <v>-</v>
      </c>
      <c r="EL84" s="72" t="str">
        <f>IF(ISNUMBER(T1_Data!EL82),IF(T1_Data!EL82=-999,"NA",IF(T1_Data!EL82&lt;1, "&lt;1", IF(T1_Data!EL82&gt;99, "&gt;99", T1_Data!EL82))),"-")</f>
        <v>-</v>
      </c>
      <c r="EM84" s="72" t="str">
        <f>IF(ISNUMBER(T1_Data!EM82),IF(T1_Data!EM82=-999,"NA",IF(T1_Data!EM82&lt;1, "&lt;1", IF(T1_Data!EM82&gt;99, "&gt;99", T1_Data!EM82))),"-")</f>
        <v>-</v>
      </c>
      <c r="EN84" s="72" t="str">
        <f>IF(ISNUMBER(T1_Data!EN82),IF(T1_Data!EN82=-999,"NA",IF(T1_Data!EN82&lt;1, "&lt;1", IF(T1_Data!EN82&gt;99, "&gt;99", T1_Data!EN82))),"-")</f>
        <v>-</v>
      </c>
      <c r="EO84" s="72" t="str">
        <f>IF(ISNUMBER(T1_Data!EO82),IF(T1_Data!EO82=-999,"NA",IF(T1_Data!EO82&lt;1, "&lt;1", IF(T1_Data!EO82&gt;99, "&gt;99", T1_Data!EO82))),"-")</f>
        <v>-</v>
      </c>
      <c r="EP84" s="72" t="str">
        <f>IF(ISNUMBER(T1_Data!EP82),IF(T1_Data!EP82=-999,"NA",IF(T1_Data!EP82&lt;1, "&lt;1", IF(T1_Data!EP82&gt;99, "&gt;99", T1_Data!EP82))),"-")</f>
        <v>-</v>
      </c>
      <c r="EQ84" s="72" t="str">
        <f>IF(ISNUMBER(T1_Data!EQ82),IF(T1_Data!EQ82=-999,"NA",IF(T1_Data!EQ82&lt;1, "&lt;1", IF(T1_Data!EQ82&gt;99, "&gt;99", T1_Data!EQ82))),"-")</f>
        <v>-</v>
      </c>
      <c r="ER84" s="72" t="str">
        <f>IF(ISNUMBER(T1_Data!ER82),IF(T1_Data!ER82=-999,"NA",IF(T1_Data!ER82&lt;1, "&lt;1", IF(T1_Data!ER82&gt;99, "&gt;99", T1_Data!ER82))),"-")</f>
        <v>-</v>
      </c>
      <c r="ES84" s="72" t="str">
        <f>IF(ISNUMBER(T1_Data!ES82),IF(T1_Data!ES82=-999,"NA",IF(T1_Data!ES82&lt;1, "&lt;1", IF(T1_Data!ES82&gt;99, "&gt;99", T1_Data!ES82))),"-")</f>
        <v>-</v>
      </c>
      <c r="ET84" s="72" t="str">
        <f>IF(ISNUMBER(T1_Data!ET82),IF(T1_Data!ET82=-999,"NA",IF(T1_Data!ET82&lt;1, "&lt;1", IF(T1_Data!ET82&gt;99, "&gt;99", T1_Data!ET82))),"-")</f>
        <v>-</v>
      </c>
      <c r="EU84" s="72" t="str">
        <f>IF(ISNUMBER(T1_Data!EU82),IF(T1_Data!EU82=-999,"NA",IF(T1_Data!EU82&lt;1, "&lt;1", IF(T1_Data!EU82&gt;99, "&gt;99", T1_Data!EU82))),"-")</f>
        <v>-</v>
      </c>
      <c r="EV84" s="72" t="str">
        <f>IF(ISNUMBER(T1_Data!EV82),IF(T1_Data!EV82=-999,"NA",IF(T1_Data!EV82&lt;1, "&lt;1", IF(T1_Data!EV82&gt;99, "&gt;99", T1_Data!EV82))),"-")</f>
        <v>-</v>
      </c>
      <c r="EW84" s="72" t="str">
        <f>IF(ISNUMBER(T1_Data!EW82),IF(T1_Data!EW82=-999,"NA",IF(T1_Data!EW82&lt;1, "&lt;1", IF(T1_Data!EW82&gt;99, "&gt;99", T1_Data!EW82))),"-")</f>
        <v>-</v>
      </c>
      <c r="EX84" s="72" t="str">
        <f>IF(ISNUMBER(T1_Data!EX82),IF(T1_Data!EX82=-999,"NA",IF(T1_Data!EX82&lt;1, "&lt;1", IF(T1_Data!EX82&gt;99, "&gt;99", T1_Data!EX82))),"-")</f>
        <v>-</v>
      </c>
      <c r="EY84" s="72" t="str">
        <f>IF(ISNUMBER(T1_Data!EY82),IF(T1_Data!EY82=-999,"NA",IF(T1_Data!EY82&lt;1, "&lt;1", IF(T1_Data!EY82&gt;99, "&gt;99", T1_Data!EY82))),"-")</f>
        <v>-</v>
      </c>
      <c r="EZ84" s="72" t="str">
        <f>IF(ISNUMBER(T1_Data!EZ82),IF(T1_Data!EZ82=-999,"NA",IF(T1_Data!EZ82&lt;1, "&lt;1", IF(T1_Data!EZ82&gt;99, "&gt;99", T1_Data!EZ82))),"-")</f>
        <v>-</v>
      </c>
      <c r="FA84" s="72" t="str">
        <f>IF(ISNUMBER(T1_Data!FA82),IF(T1_Data!FA82=-999,"NA",IF(T1_Data!FA82&lt;1, "&lt;1", IF(T1_Data!FA82&gt;99, "&gt;99", T1_Data!FA82))),"-")</f>
        <v>-</v>
      </c>
      <c r="FB84" s="72" t="str">
        <f>IF(ISNUMBER(T1_Data!FB82),IF(T1_Data!FB82=-999,"NA",IF(T1_Data!FB82&lt;1, "&lt;1", IF(T1_Data!FB82&gt;99, "&gt;99", T1_Data!FB82))),"-")</f>
        <v>-</v>
      </c>
      <c r="FC84" s="72" t="str">
        <f>IF(ISNUMBER(T1_Data!FC82),IF(T1_Data!FC82=-999,"NA",IF(T1_Data!FC82&lt;1, "&lt;1", IF(T1_Data!FC82&gt;99, "&gt;99", T1_Data!FC82))),"-")</f>
        <v>-</v>
      </c>
      <c r="FD84" s="72" t="str">
        <f>IF(ISNUMBER(T1_Data!FD82),IF(T1_Data!FD82=-999,"NA",IF(T1_Data!FD82&lt;1, "&lt;1", IF(T1_Data!FD82&gt;99, "&gt;99", T1_Data!FD82))),"-")</f>
        <v>-</v>
      </c>
      <c r="FE84" s="72" t="str">
        <f>IF(ISNUMBER(T1_Data!FE82),IF(T1_Data!FE82=-999,"NA",IF(T1_Data!FE82&lt;1, "&lt;1", IF(T1_Data!FE82&gt;99, "&gt;99", T1_Data!FE82))),"-")</f>
        <v>-</v>
      </c>
      <c r="FF84" s="72" t="str">
        <f>IF(ISNUMBER(T1_Data!FF82),IF(T1_Data!FF82=-999,"NA",IF(T1_Data!FF82&lt;1, "&lt;1", IF(T1_Data!FF82&gt;99, "&gt;99", T1_Data!FF82))),"-")</f>
        <v>-</v>
      </c>
      <c r="FG84" s="72" t="str">
        <f>IF(ISNUMBER(T1_Data!FG82),IF(T1_Data!FG82=-999,"NA",IF(T1_Data!FG82&lt;1, "&lt;1", IF(T1_Data!FG82&gt;99, "&gt;99", T1_Data!FG82))),"-")</f>
        <v>-</v>
      </c>
      <c r="FH84" s="72" t="str">
        <f>IF(ISNUMBER(T1_Data!FH82),IF(T1_Data!FH82=-999,"NA",IF(T1_Data!FH82&lt;1, "&lt;1", IF(T1_Data!FH82&gt;99, "&gt;99", T1_Data!FH82))),"-")</f>
        <v>-</v>
      </c>
      <c r="FI84" s="72" t="str">
        <f>IF(ISNUMBER(T1_Data!FI82),IF(T1_Data!FI82=-999,"NA",IF(T1_Data!FI82&lt;1, "&lt;1", IF(T1_Data!FI82&gt;99, "&gt;99", T1_Data!FI82))),"-")</f>
        <v>-</v>
      </c>
      <c r="FJ84" s="72" t="str">
        <f>IF(ISNUMBER(T1_Data!FJ82),IF(T1_Data!FJ82=-999,"NA",IF(T1_Data!FJ82&lt;1, "&lt;1", IF(T1_Data!FJ82&gt;99, "&gt;99", T1_Data!FJ82))),"-")</f>
        <v>-</v>
      </c>
      <c r="FK84" s="72" t="str">
        <f>IF(ISNUMBER(T1_Data!FK82),IF(T1_Data!FK82=-999,"NA",IF(T1_Data!FK82&lt;1, "&lt;1", IF(T1_Data!FK82&gt;99, "&gt;99", T1_Data!FK82))),"-")</f>
        <v>-</v>
      </c>
      <c r="FL84" s="72" t="str">
        <f>IF(ISNUMBER(T1_Data!FL82),IF(T1_Data!FL82=-999,"NA",IF(T1_Data!FL82&lt;1, "&lt;1", IF(T1_Data!FL82&gt;99, "&gt;99", T1_Data!FL82))),"-")</f>
        <v>-</v>
      </c>
      <c r="FM84" s="72" t="str">
        <f>IF(ISNUMBER(T1_Data!FM82),IF(T1_Data!FM82=-999,"NA",IF(T1_Data!FM82&lt;1, "&lt;1", IF(T1_Data!FM82&gt;99, "&gt;99", T1_Data!FM82))),"-")</f>
        <v>-</v>
      </c>
      <c r="FN84" s="72" t="str">
        <f>IF(ISNUMBER(T1_Data!FN82),IF(T1_Data!FN82=-999,"NA",IF(T1_Data!FN82&lt;1, "&lt;1", IF(T1_Data!FN82&gt;99, "&gt;99", T1_Data!FN82))),"-")</f>
        <v>-</v>
      </c>
      <c r="FO84" s="72" t="str">
        <f>IF(ISNUMBER(T1_Data!FO82),IF(T1_Data!FO82=-999,"NA",IF(T1_Data!FO82&lt;1, "&lt;1", IF(T1_Data!FO82&gt;99, "&gt;99", T1_Data!FO82))),"-")</f>
        <v>-</v>
      </c>
      <c r="FP84" s="72" t="str">
        <f>IF(ISNUMBER(T1_Data!FP82),IF(T1_Data!FP82=-999,"NA",IF(T1_Data!FP82&lt;1, "&lt;1", IF(T1_Data!FP82&gt;99, "&gt;99", T1_Data!FP82))),"-")</f>
        <v>-</v>
      </c>
      <c r="FQ84" s="72" t="str">
        <f>IF(ISNUMBER(T1_Data!FQ82),IF(T1_Data!FQ82=-999,"NA",IF(T1_Data!FQ82&lt;1, "&lt;1", IF(T1_Data!FQ82&gt;99, "&gt;99", T1_Data!FQ82))),"-")</f>
        <v>-</v>
      </c>
      <c r="FR84" s="72" t="str">
        <f>IF(ISNUMBER(T1_Data!FR82),IF(T1_Data!FR82=-999,"NA",IF(T1_Data!FR82&lt;1, "&lt;1", IF(T1_Data!FR82&gt;99, "&gt;99", T1_Data!FR82))),"-")</f>
        <v>-</v>
      </c>
      <c r="FS84" s="72" t="str">
        <f>IF(ISNUMBER(T1_Data!FS82),IF(T1_Data!FS82=-999,"NA",IF(T1_Data!FS82&lt;1, "&lt;1", IF(T1_Data!FS82&gt;99, "&gt;99", T1_Data!FS82))),"-")</f>
        <v>-</v>
      </c>
      <c r="FT84" s="72" t="str">
        <f>IF(ISNUMBER(T1_Data!FT82),IF(T1_Data!FT82=-999,"NA",IF(T1_Data!FT82&lt;1, "&lt;1", IF(T1_Data!FT82&gt;99, "&gt;99", T1_Data!FT82))),"-")</f>
        <v>-</v>
      </c>
      <c r="FU84" s="72" t="str">
        <f>IF(ISNUMBER(T1_Data!FU82),IF(T1_Data!FU82=-999,"NA",IF(T1_Data!FU82&lt;1, "&lt;1", IF(T1_Data!FU82&gt;99, "&gt;99", T1_Data!FU82))),"-")</f>
        <v>-</v>
      </c>
      <c r="FV84" s="72" t="str">
        <f>IF(ISNUMBER(T1_Data!FV82),IF(T1_Data!FV82=-999,"NA",IF(T1_Data!FV82&lt;1, "&lt;1", IF(T1_Data!FV82&gt;99, "&gt;99", T1_Data!FV82))),"-")</f>
        <v>-</v>
      </c>
      <c r="FW84" s="72" t="str">
        <f>IF(ISNUMBER(T1_Data!FW82),IF(T1_Data!FW82=-999,"NA",IF(T1_Data!FW82&lt;1, "&lt;1", IF(T1_Data!FW82&gt;99, "&gt;99", T1_Data!FW82))),"-")</f>
        <v>-</v>
      </c>
      <c r="FX84" s="71" t="str">
        <f>IF(ISBLANK(T1_Data!FX82), "", T1_Data!FX82)</f>
        <v/>
      </c>
    </row>
    <row r="85" spans="1:180" x14ac:dyDescent="0.25">
      <c r="A85" s="71" t="str">
        <f>IF(ISBLANK(T1_Data!A83), "", T1_Data!A83)</f>
        <v/>
      </c>
      <c r="B85" s="72" t="str">
        <f>IF(ISNUMBER(T1_Data!B83), T1_Data!B83,"-")</f>
        <v>-</v>
      </c>
      <c r="C85" s="72" t="str">
        <f>IF(ISNUMBER(T1_Data!C83),IF(T1_Data!C83=-999,"NA",IF(T1_Data!C83&lt;1, "&lt;1", IF(T1_Data!C83&gt;99, "&gt;99", T1_Data!C83))),"-")</f>
        <v>-</v>
      </c>
      <c r="D85" s="72" t="str">
        <f>IF(ISNUMBER(T1_Data!D83),IF(T1_Data!D83=-999,"NA",IF(T1_Data!D83&lt;1, "&lt;1", IF(T1_Data!D83&gt;99, "&gt;99", T1_Data!D83))),"-")</f>
        <v>-</v>
      </c>
      <c r="E85" s="72" t="str">
        <f>IF(ISNUMBER(T1_Data!E83),IF(T1_Data!E83=-999,"NA",IF(T1_Data!E83&lt;1, "&lt;1", IF(T1_Data!E83&gt;99, "&gt;99", T1_Data!E83))),"-")</f>
        <v>-</v>
      </c>
      <c r="F85" s="72" t="str">
        <f>IF(ISNUMBER(T1_Data!F83),IF(T1_Data!F83=-999,"NA",IF(T1_Data!F83&lt;1, "&lt;1", IF(T1_Data!F83&gt;99, "&gt;99", T1_Data!F83))),"-")</f>
        <v>-</v>
      </c>
      <c r="G85" s="72" t="str">
        <f>IF(ISNUMBER(T1_Data!G83),IF(T1_Data!G83=-999,"NA",IF(T1_Data!G83&lt;1, "&lt;1", IF(T1_Data!G83&gt;99, "&gt;99", T1_Data!G83))),"-")</f>
        <v>-</v>
      </c>
      <c r="H85" s="72" t="str">
        <f>IF(ISNUMBER(T1_Data!H83),IF(T1_Data!H83=-999,"NA",IF(T1_Data!H83&lt;1, "&lt;1", IF(T1_Data!H83&gt;99, "&gt;99", T1_Data!H83))),"-")</f>
        <v>-</v>
      </c>
      <c r="I85" s="72" t="str">
        <f>IF(ISNUMBER(T1_Data!I83),IF(T1_Data!I83=-999,"NA",IF(T1_Data!I83&lt;1, "&lt;1", IF(T1_Data!I83&gt;99, "&gt;99", T1_Data!I83))),"-")</f>
        <v>-</v>
      </c>
      <c r="J85" s="72" t="str">
        <f>IF(ISNUMBER(T1_Data!J83),IF(T1_Data!J83=-999,"NA",IF(T1_Data!J83&lt;1, "&lt;1", IF(T1_Data!J83&gt;99, "&gt;99", T1_Data!J83))),"-")</f>
        <v>-</v>
      </c>
      <c r="K85" s="72" t="str">
        <f>IF(ISNUMBER(T1_Data!K83),IF(T1_Data!K83=-999,"NA",IF(T1_Data!K83&lt;1, "&lt;1", IF(T1_Data!K83&gt;99, "&gt;99", T1_Data!K83))),"-")</f>
        <v>-</v>
      </c>
      <c r="L85" s="72" t="str">
        <f>IF(ISNUMBER(T1_Data!L83),IF(T1_Data!L83=-999,"NA",IF(T1_Data!L83&lt;1, "&lt;1", IF(T1_Data!L83&gt;99, "&gt;99", T1_Data!L83))),"-")</f>
        <v>-</v>
      </c>
      <c r="M85" s="72" t="str">
        <f>IF(ISNUMBER(T1_Data!M83),IF(T1_Data!M83=-999,"NA",IF(T1_Data!M83&lt;1, "&lt;1", IF(T1_Data!M83&gt;99, "&gt;99", T1_Data!M83))),"-")</f>
        <v>-</v>
      </c>
      <c r="N85" s="72" t="str">
        <f>IF(ISNUMBER(T1_Data!N83),IF(T1_Data!N83=-999,"NA",IF(T1_Data!N83&lt;1, "&lt;1", IF(T1_Data!N83&gt;99, "&gt;99", T1_Data!N83))),"-")</f>
        <v>-</v>
      </c>
      <c r="O85" s="72" t="str">
        <f>IF(ISNUMBER(T1_Data!O83),IF(T1_Data!O83=-999,"NA",IF(T1_Data!O83&lt;1, "&lt;1", IF(T1_Data!O83&gt;99, "&gt;99", T1_Data!O83))),"-")</f>
        <v>-</v>
      </c>
      <c r="P85" s="72" t="str">
        <f>IF(ISNUMBER(T1_Data!P83),IF(T1_Data!P83=-999,"NA",IF(T1_Data!P83&lt;1, "&lt;1", IF(T1_Data!P83&gt;99, "&gt;99", T1_Data!P83))),"-")</f>
        <v>-</v>
      </c>
      <c r="Q85" s="72" t="str">
        <f>IF(ISNUMBER(T1_Data!Q83),IF(T1_Data!Q83=-999,"NA",IF(T1_Data!Q83&lt;1, "&lt;1", IF(T1_Data!Q83&gt;99, "&gt;99", T1_Data!Q83))),"-")</f>
        <v>-</v>
      </c>
      <c r="R85" s="72" t="str">
        <f>IF(ISNUMBER(T1_Data!R83),IF(T1_Data!R83=-999,"NA",IF(T1_Data!R83&lt;1, "&lt;1", IF(T1_Data!R83&gt;99, "&gt;99", T1_Data!R83))),"-")</f>
        <v>-</v>
      </c>
      <c r="S85" s="72" t="str">
        <f>IF(ISNUMBER(T1_Data!S83),IF(T1_Data!S83=-999,"NA",IF(T1_Data!S83&lt;1, "&lt;1", IF(T1_Data!S83&gt;99, "&gt;99", T1_Data!S83))),"-")</f>
        <v>-</v>
      </c>
      <c r="T85" s="72" t="str">
        <f>IF(ISNUMBER(T1_Data!T83),IF(T1_Data!T83=-999,"NA",IF(T1_Data!T83&lt;1, "&lt;1", IF(T1_Data!T83&gt;99, "&gt;99", T1_Data!T83))),"-")</f>
        <v>-</v>
      </c>
      <c r="U85" s="72" t="str">
        <f>IF(ISNUMBER(T1_Data!U83),IF(T1_Data!U83=-999,"NA",IF(T1_Data!U83&lt;1, "&lt;1", IF(T1_Data!U83&gt;99, "&gt;99", T1_Data!U83))),"-")</f>
        <v>-</v>
      </c>
      <c r="V85" s="72" t="str">
        <f>IF(ISNUMBER(T1_Data!V83),IF(T1_Data!V83=-999,"NA",IF(T1_Data!V83&lt;1, "&lt;1", IF(T1_Data!V83&gt;99, "&gt;99", T1_Data!V83))),"-")</f>
        <v>-</v>
      </c>
      <c r="W85" s="72" t="str">
        <f>IF(ISNUMBER(T1_Data!W83),IF(T1_Data!W83=-999,"NA",IF(T1_Data!W83&lt;1, "&lt;1", IF(T1_Data!W83&gt;99, "&gt;99", T1_Data!W83))),"-")</f>
        <v>-</v>
      </c>
      <c r="X85" s="72" t="str">
        <f>IF(ISNUMBER(T1_Data!X83),IF(T1_Data!X83=-999,"NA",IF(T1_Data!X83&lt;1, "&lt;1", IF(T1_Data!X83&gt;99, "&gt;99", T1_Data!X83))),"-")</f>
        <v>-</v>
      </c>
      <c r="Y85" s="72" t="str">
        <f>IF(ISNUMBER(T1_Data!Y83),IF(T1_Data!Y83=-999,"NA",IF(T1_Data!Y83&lt;1, "&lt;1", IF(T1_Data!Y83&gt;99, "&gt;99", T1_Data!Y83))),"-")</f>
        <v>-</v>
      </c>
      <c r="Z85" s="72" t="str">
        <f>IF(ISNUMBER(T1_Data!Z83),IF(T1_Data!Z83=-999,"NA",IF(T1_Data!Z83&lt;1, "&lt;1", IF(T1_Data!Z83&gt;99, "&gt;99", T1_Data!Z83))),"-")</f>
        <v>-</v>
      </c>
      <c r="AA85" s="72" t="str">
        <f>IF(ISNUMBER(T1_Data!AA83),IF(T1_Data!AA83=-999,"NA",IF(T1_Data!AA83&lt;1, "&lt;1", IF(T1_Data!AA83&gt;99, "&gt;99", T1_Data!AA83))),"-")</f>
        <v>-</v>
      </c>
      <c r="AB85" s="72" t="str">
        <f>IF(ISNUMBER(T1_Data!AB83),IF(T1_Data!AB83=-999,"NA",IF(T1_Data!AB83&lt;1, "&lt;1", IF(T1_Data!AB83&gt;99, "&gt;99", T1_Data!AB83))),"-")</f>
        <v>-</v>
      </c>
      <c r="AC85" s="72" t="str">
        <f>IF(ISNUMBER(T1_Data!AC83),IF(T1_Data!AC83=-999,"NA",IF(T1_Data!AC83&lt;1, "&lt;1", IF(T1_Data!AC83&gt;99, "&gt;99", T1_Data!AC83))),"-")</f>
        <v>-</v>
      </c>
      <c r="AD85" s="72" t="str">
        <f>IF(ISNUMBER(T1_Data!AD83),IF(T1_Data!AD83=-999,"NA",IF(T1_Data!AD83&lt;1, "&lt;1", IF(T1_Data!AD83&gt;99, "&gt;99", T1_Data!AD83))),"-")</f>
        <v>-</v>
      </c>
      <c r="AE85" s="72" t="str">
        <f>IF(ISNUMBER(T1_Data!AE83),IF(T1_Data!AE83=-999,"NA",IF(T1_Data!AE83&lt;1, "&lt;1", IF(T1_Data!AE83&gt;99, "&gt;99", T1_Data!AE83))),"-")</f>
        <v>-</v>
      </c>
      <c r="AF85" s="72" t="str">
        <f>IF(ISNUMBER(T1_Data!AF83),IF(T1_Data!AF83=-999,"NA",IF(T1_Data!AF83&lt;1, "&lt;1", IF(T1_Data!AF83&gt;99, "&gt;99", T1_Data!AF83))),"-")</f>
        <v>-</v>
      </c>
      <c r="AG85" s="72" t="str">
        <f>IF(ISNUMBER(T1_Data!AG83),IF(T1_Data!AG83=-999,"NA",IF(T1_Data!AG83&lt;1, "&lt;1", IF(T1_Data!AG83&gt;99, "&gt;99", T1_Data!AG83))),"-")</f>
        <v>-</v>
      </c>
      <c r="AH85" s="72" t="str">
        <f>IF(ISNUMBER(T1_Data!AH83),IF(T1_Data!AH83=-999,"NA",IF(T1_Data!AH83&lt;1, "&lt;1", IF(T1_Data!AH83&gt;99, "&gt;99", T1_Data!AH83))),"-")</f>
        <v>-</v>
      </c>
      <c r="AI85" s="72" t="str">
        <f>IF(ISNUMBER(T1_Data!AI83),IF(T1_Data!AI83=-999,"NA",IF(T1_Data!AI83&lt;1, "&lt;1", IF(T1_Data!AI83&gt;99, "&gt;99", T1_Data!AI83))),"-")</f>
        <v>-</v>
      </c>
      <c r="AJ85" s="72" t="str">
        <f>IF(ISNUMBER(T1_Data!AJ83),IF(T1_Data!AJ83=-999,"NA",IF(T1_Data!AJ83&lt;1, "&lt;1", IF(T1_Data!AJ83&gt;99, "&gt;99", T1_Data!AJ83))),"-")</f>
        <v>-</v>
      </c>
      <c r="AK85" s="72" t="str">
        <f>IF(ISNUMBER(T1_Data!AK83),IF(T1_Data!AK83=-999,"NA",IF(T1_Data!AK83&lt;1, "&lt;1", IF(T1_Data!AK83&gt;99, "&gt;99", T1_Data!AK83))),"-")</f>
        <v>-</v>
      </c>
      <c r="AL85" s="72" t="str">
        <f>IF(ISNUMBER(T1_Data!AL83),IF(T1_Data!AL83=-999,"NA",IF(T1_Data!AL83&lt;1, "&lt;1", IF(T1_Data!AL83&gt;99, "&gt;99", T1_Data!AL83))),"-")</f>
        <v>-</v>
      </c>
      <c r="AM85" s="72" t="str">
        <f>IF(ISNUMBER(T1_Data!AM83),IF(T1_Data!AM83=-999,"NA",IF(T1_Data!AM83&lt;1, "&lt;1", IF(T1_Data!AM83&gt;99, "&gt;99", T1_Data!AM83))),"-")</f>
        <v>-</v>
      </c>
      <c r="AN85" s="72" t="str">
        <f>IF(ISNUMBER(T1_Data!AN83),IF(T1_Data!AN83=-999,"NA",IF(T1_Data!AN83&lt;1, "&lt;1", IF(T1_Data!AN83&gt;99, "&gt;99", T1_Data!AN83))),"-")</f>
        <v>-</v>
      </c>
      <c r="AO85" s="72" t="str">
        <f>IF(ISNUMBER(T1_Data!AO83),IF(T1_Data!AO83=-999,"NA",IF(T1_Data!AO83&lt;1, "&lt;1", IF(T1_Data!AO83&gt;99, "&gt;99", T1_Data!AO83))),"-")</f>
        <v>-</v>
      </c>
      <c r="AP85" s="72" t="str">
        <f>IF(ISNUMBER(T1_Data!AP83),IF(T1_Data!AP83=-999,"NA",IF(T1_Data!AP83&lt;1, "&lt;1", IF(T1_Data!AP83&gt;99, "&gt;99", T1_Data!AP83))),"-")</f>
        <v>-</v>
      </c>
      <c r="AQ85" s="72" t="str">
        <f>IF(ISNUMBER(T1_Data!AQ83),IF(T1_Data!AQ83=-999,"NA",IF(T1_Data!AQ83&lt;1, "&lt;1", IF(T1_Data!AQ83&gt;99, "&gt;99", T1_Data!AQ83))),"-")</f>
        <v>-</v>
      </c>
      <c r="AR85" s="72" t="str">
        <f>IF(ISNUMBER(T1_Data!AR83),IF(T1_Data!AR83=-999,"NA",IF(T1_Data!AR83&lt;1, "&lt;1", IF(T1_Data!AR83&gt;99, "&gt;99", T1_Data!AR83))),"-")</f>
        <v>-</v>
      </c>
      <c r="AS85" s="72" t="str">
        <f>IF(ISNUMBER(T1_Data!AS83),IF(T1_Data!AS83=-999,"NA",IF(T1_Data!AS83&lt;1, "&lt;1", IF(T1_Data!AS83&gt;99, "&gt;99", T1_Data!AS83))),"-")</f>
        <v>-</v>
      </c>
      <c r="AT85" s="72" t="str">
        <f>IF(ISNUMBER(T1_Data!AT83),IF(T1_Data!AT83=-999,"NA",IF(T1_Data!AT83&lt;1, "&lt;1", IF(T1_Data!AT83&gt;99, "&gt;99", T1_Data!AT83))),"-")</f>
        <v>-</v>
      </c>
      <c r="AU85" s="72" t="str">
        <f>IF(ISNUMBER(T1_Data!AU83),IF(T1_Data!AU83=-999,"NA",IF(T1_Data!AU83&lt;1, "&lt;1", IF(T1_Data!AU83&gt;99, "&gt;99", T1_Data!AU83))),"-")</f>
        <v>-</v>
      </c>
      <c r="AV85" s="72" t="str">
        <f>IF(ISNUMBER(T1_Data!AV83),IF(T1_Data!AV83=-999,"NA",IF(T1_Data!AV83&lt;1, "&lt;1", IF(T1_Data!AV83&gt;99, "&gt;99", T1_Data!AV83))),"-")</f>
        <v>-</v>
      </c>
      <c r="AW85" s="72" t="str">
        <f>IF(ISNUMBER(T1_Data!AW83),IF(T1_Data!AW83=-999,"NA",IF(T1_Data!AW83&lt;1, "&lt;1", IF(T1_Data!AW83&gt;99, "&gt;99", T1_Data!AW83))),"-")</f>
        <v>-</v>
      </c>
      <c r="AX85" s="72" t="str">
        <f>IF(ISNUMBER(T1_Data!AX83),IF(T1_Data!AX83=-999,"NA",IF(T1_Data!AX83&lt;1, "&lt;1", IF(T1_Data!AX83&gt;99, "&gt;99", T1_Data!AX83))),"-")</f>
        <v>-</v>
      </c>
      <c r="AY85" s="72" t="str">
        <f>IF(ISNUMBER(T1_Data!AY83),IF(T1_Data!AY83=-999,"NA",IF(T1_Data!AY83&lt;1, "&lt;1", IF(T1_Data!AY83&gt;99, "&gt;99", T1_Data!AY83))),"-")</f>
        <v>-</v>
      </c>
      <c r="AZ85" s="72" t="str">
        <f>IF(ISNUMBER(T1_Data!AZ83),IF(T1_Data!AZ83=-999,"NA",IF(T1_Data!AZ83&lt;1, "&lt;1", IF(T1_Data!AZ83&gt;99, "&gt;99", T1_Data!AZ83))),"-")</f>
        <v>-</v>
      </c>
      <c r="BA85" s="72" t="str">
        <f>IF(ISNUMBER(T1_Data!BA83),IF(T1_Data!BA83=-999,"NA",IF(T1_Data!BA83&lt;1, "&lt;1", IF(T1_Data!BA83&gt;99, "&gt;99", T1_Data!BA83))),"-")</f>
        <v>-</v>
      </c>
      <c r="BB85" s="72" t="str">
        <f>IF(ISNUMBER(T1_Data!BB83),IF(T1_Data!BB83=-999,"NA",IF(T1_Data!BB83&lt;1, "&lt;1", IF(T1_Data!BB83&gt;99, "&gt;99", T1_Data!BB83))),"-")</f>
        <v>-</v>
      </c>
      <c r="BC85" s="72" t="str">
        <f>IF(ISNUMBER(T1_Data!BC83),IF(T1_Data!BC83=-999,"NA",IF(T1_Data!BC83&lt;1, "&lt;1", IF(T1_Data!BC83&gt;99, "&gt;99", T1_Data!BC83))),"-")</f>
        <v>-</v>
      </c>
      <c r="BD85" s="72" t="str">
        <f>IF(ISNUMBER(T1_Data!BD83),IF(T1_Data!BD83=-999,"NA",IF(T1_Data!BD83&lt;1, "&lt;1", IF(T1_Data!BD83&gt;99, "&gt;99", T1_Data!BD83))),"-")</f>
        <v>-</v>
      </c>
      <c r="BE85" s="72" t="str">
        <f>IF(ISNUMBER(T1_Data!BE83),IF(T1_Data!BE83=-999,"NA",IF(T1_Data!BE83&lt;1, "&lt;1", IF(T1_Data!BE83&gt;99, "&gt;99", T1_Data!BE83))),"-")</f>
        <v>-</v>
      </c>
      <c r="BF85" s="72" t="str">
        <f>IF(ISNUMBER(T1_Data!BF83),IF(T1_Data!BF83=-999,"NA",IF(T1_Data!BF83&lt;1, "&lt;1", IF(T1_Data!BF83&gt;99, "&gt;99", T1_Data!BF83))),"-")</f>
        <v>-</v>
      </c>
      <c r="BG85" s="72" t="str">
        <f>IF(ISNUMBER(T1_Data!BG83),IF(T1_Data!BG83=-999,"NA",IF(T1_Data!BG83&lt;1, "&lt;1", IF(T1_Data!BG83&gt;99, "&gt;99", T1_Data!BG83))),"-")</f>
        <v>-</v>
      </c>
      <c r="BH85" s="72" t="str">
        <f>IF(ISNUMBER(T1_Data!BH83),IF(T1_Data!BH83=-999,"NA",IF(T1_Data!BH83&lt;1, "&lt;1", IF(T1_Data!BH83&gt;99, "&gt;99", T1_Data!BH83))),"-")</f>
        <v>-</v>
      </c>
      <c r="BI85" s="72" t="str">
        <f>IF(ISNUMBER(T1_Data!BI83),IF(T1_Data!BI83=-999,"NA",IF(T1_Data!BI83&lt;1, "&lt;1", IF(T1_Data!BI83&gt;99, "&gt;99", T1_Data!BI83))),"-")</f>
        <v>-</v>
      </c>
      <c r="BJ85" s="72" t="str">
        <f>IF(ISNUMBER(T1_Data!BJ83),IF(T1_Data!BJ83=-999,"NA",IF(T1_Data!BJ83&lt;1, "&lt;1", IF(T1_Data!BJ83&gt;99, "&gt;99", T1_Data!BJ83))),"-")</f>
        <v>-</v>
      </c>
      <c r="BK85" s="72" t="str">
        <f>IF(ISNUMBER(T1_Data!BK83),IF(T1_Data!BK83=-999,"NA",IF(T1_Data!BK83&lt;1, "&lt;1", IF(T1_Data!BK83&gt;99, "&gt;99", T1_Data!BK83))),"-")</f>
        <v>-</v>
      </c>
      <c r="BL85" s="72" t="str">
        <f>IF(ISNUMBER(T1_Data!BL83),IF(T1_Data!BL83=-999,"NA",IF(T1_Data!BL83&lt;1, "&lt;1", IF(T1_Data!BL83&gt;99, "&gt;99", T1_Data!BL83))),"-")</f>
        <v>-</v>
      </c>
      <c r="BM85" s="72" t="str">
        <f>IF(ISNUMBER(T1_Data!BM83),IF(T1_Data!BM83=-999,"NA",IF(T1_Data!BM83&lt;1, "&lt;1", IF(T1_Data!BM83&gt;99, "&gt;99", T1_Data!BM83))),"-")</f>
        <v>-</v>
      </c>
      <c r="BN85" s="72" t="str">
        <f>IF(ISNUMBER(T1_Data!BN83),IF(T1_Data!BN83=-999,"NA",IF(T1_Data!BN83&lt;1, "&lt;1", IF(T1_Data!BN83&gt;99, "&gt;99", T1_Data!BN83))),"-")</f>
        <v>-</v>
      </c>
      <c r="BO85" s="72" t="str">
        <f>IF(ISNUMBER(T1_Data!BO83),IF(T1_Data!BO83=-999,"NA",IF(T1_Data!BO83&lt;1, "&lt;1", IF(T1_Data!BO83&gt;99, "&gt;99", T1_Data!BO83))),"-")</f>
        <v>-</v>
      </c>
      <c r="BP85" s="72" t="str">
        <f>IF(ISNUMBER(T1_Data!BP83),IF(T1_Data!BP83=-999,"NA",IF(T1_Data!BP83&lt;1, "&lt;1", IF(T1_Data!BP83&gt;99, "&gt;99", T1_Data!BP83))),"-")</f>
        <v>-</v>
      </c>
      <c r="BQ85" s="72" t="str">
        <f>IF(ISNUMBER(T1_Data!BQ83),IF(T1_Data!BQ83=-999,"NA",IF(T1_Data!BQ83&lt;1, "&lt;1", IF(T1_Data!BQ83&gt;99, "&gt;99", T1_Data!BQ83))),"-")</f>
        <v>-</v>
      </c>
      <c r="BR85" s="72" t="str">
        <f>IF(ISNUMBER(T1_Data!BR83),IF(T1_Data!BR83=-999,"NA",IF(T1_Data!BR83&lt;1, "&lt;1", IF(T1_Data!BR83&gt;99, "&gt;99", T1_Data!BR83))),"-")</f>
        <v>-</v>
      </c>
      <c r="BS85" s="72" t="str">
        <f>IF(ISNUMBER(T1_Data!BS83),IF(T1_Data!BS83=-999,"NA",IF(T1_Data!BS83&lt;1, "&lt;1", IF(T1_Data!BS83&gt;99, "&gt;99", T1_Data!BS83))),"-")</f>
        <v>-</v>
      </c>
      <c r="BT85" s="72" t="str">
        <f>IF(ISNUMBER(T1_Data!BT83),IF(T1_Data!BT83=-999,"NA",IF(T1_Data!BT83&lt;1, "&lt;1", IF(T1_Data!BT83&gt;99, "&gt;99", T1_Data!BT83))),"-")</f>
        <v>-</v>
      </c>
      <c r="BU85" s="72" t="str">
        <f>IF(ISNUMBER(T1_Data!BU83),IF(T1_Data!BU83=-999,"NA",IF(T1_Data!BU83&lt;1, "&lt;1", IF(T1_Data!BU83&gt;99, "&gt;99", T1_Data!BU83))),"-")</f>
        <v>-</v>
      </c>
      <c r="BV85" s="72" t="str">
        <f>IF(ISNUMBER(T1_Data!BV83),IF(T1_Data!BV83=-999,"NA",IF(T1_Data!BV83&lt;1, "&lt;1", IF(T1_Data!BV83&gt;99, "&gt;99", T1_Data!BV83))),"-")</f>
        <v>-</v>
      </c>
      <c r="BW85" s="72" t="str">
        <f>IF(ISNUMBER(T1_Data!BW83),IF(T1_Data!BW83=-999,"NA",IF(T1_Data!BW83&lt;1, "&lt;1", IF(T1_Data!BW83&gt;99, "&gt;99", T1_Data!BW83))),"-")</f>
        <v>-</v>
      </c>
      <c r="BX85" s="72" t="str">
        <f>IF(ISNUMBER(T1_Data!BX83),IF(T1_Data!BX83=-999,"NA",IF(T1_Data!BX83&lt;1, "&lt;1", IF(T1_Data!BX83&gt;99, "&gt;99", T1_Data!BX83))),"-")</f>
        <v>-</v>
      </c>
      <c r="BY85" s="72" t="str">
        <f>IF(ISNUMBER(T1_Data!BY83),IF(T1_Data!BY83=-999,"NA",IF(T1_Data!BY83&lt;1, "&lt;1", IF(T1_Data!BY83&gt;99, "&gt;99", T1_Data!BY83))),"-")</f>
        <v>-</v>
      </c>
      <c r="BZ85" s="72" t="str">
        <f>IF(ISNUMBER(T1_Data!BZ83),IF(T1_Data!BZ83=-999,"NA",IF(T1_Data!BZ83&lt;1, "&lt;1", IF(T1_Data!BZ83&gt;99, "&gt;99", T1_Data!BZ83))),"-")</f>
        <v>-</v>
      </c>
      <c r="CA85" s="72" t="str">
        <f>IF(ISNUMBER(T1_Data!CA83),IF(T1_Data!CA83=-999,"NA",IF(T1_Data!CA83&lt;1, "&lt;1", IF(T1_Data!CA83&gt;99, "&gt;99", T1_Data!CA83))),"-")</f>
        <v>-</v>
      </c>
      <c r="CB85" s="72" t="str">
        <f>IF(ISNUMBER(T1_Data!CB83),IF(T1_Data!CB83=-999,"NA",IF(T1_Data!CB83&lt;1, "&lt;1", IF(T1_Data!CB83&gt;99, "&gt;99", T1_Data!CB83))),"-")</f>
        <v>-</v>
      </c>
      <c r="CC85" s="72" t="str">
        <f>IF(ISNUMBER(T1_Data!CC83),IF(T1_Data!CC83=-999,"NA",IF(T1_Data!CC83&lt;1, "&lt;1", IF(T1_Data!CC83&gt;99, "&gt;99", T1_Data!CC83))),"-")</f>
        <v>-</v>
      </c>
      <c r="CD85" s="72" t="str">
        <f>IF(ISNUMBER(T1_Data!CD83),IF(T1_Data!CD83=-999,"NA",IF(T1_Data!CD83&lt;1, "&lt;1", IF(T1_Data!CD83&gt;99, "&gt;99", T1_Data!CD83))),"-")</f>
        <v>-</v>
      </c>
      <c r="CE85" s="72" t="str">
        <f>IF(ISNUMBER(T1_Data!CE83),IF(T1_Data!CE83=-999,"NA",IF(T1_Data!CE83&lt;1, "&lt;1", IF(T1_Data!CE83&gt;99, "&gt;99", T1_Data!CE83))),"-")</f>
        <v>-</v>
      </c>
      <c r="CF85" s="72" t="str">
        <f>IF(ISNUMBER(T1_Data!CF83),IF(T1_Data!CF83=-999,"NA",IF(T1_Data!CF83&lt;1, "&lt;1", IF(T1_Data!CF83&gt;99, "&gt;99", T1_Data!CF83))),"-")</f>
        <v>-</v>
      </c>
      <c r="CG85" s="72" t="str">
        <f>IF(ISNUMBER(T1_Data!CG83),IF(T1_Data!CG83=-999,"NA",IF(T1_Data!CG83&lt;1, "&lt;1", IF(T1_Data!CG83&gt;99, "&gt;99", T1_Data!CG83))),"-")</f>
        <v>-</v>
      </c>
      <c r="CH85" s="72" t="str">
        <f>IF(ISNUMBER(T1_Data!CH83),IF(T1_Data!CH83=-999,"NA",IF(T1_Data!CH83&lt;1, "&lt;1", IF(T1_Data!CH83&gt;99, "&gt;99", T1_Data!CH83))),"-")</f>
        <v>-</v>
      </c>
      <c r="CI85" s="72" t="str">
        <f>IF(ISNUMBER(T1_Data!CI83),IF(T1_Data!CI83=-999,"NA",IF(T1_Data!CI83&lt;1, "&lt;1", IF(T1_Data!CI83&gt;99, "&gt;99", T1_Data!CI83))),"-")</f>
        <v>-</v>
      </c>
      <c r="CJ85" s="72" t="str">
        <f>IF(ISNUMBER(T1_Data!CJ83),IF(T1_Data!CJ83=-999,"NA",IF(T1_Data!CJ83&lt;1, "&lt;1", IF(T1_Data!CJ83&gt;99, "&gt;99", T1_Data!CJ83))),"-")</f>
        <v>-</v>
      </c>
      <c r="CK85" s="72" t="str">
        <f>IF(ISNUMBER(T1_Data!CK83),IF(T1_Data!CK83=-999,"NA",IF(T1_Data!CK83&lt;1, "&lt;1", IF(T1_Data!CK83&gt;99, "&gt;99", T1_Data!CK83))),"-")</f>
        <v>-</v>
      </c>
      <c r="CL85" s="72" t="str">
        <f>IF(ISNUMBER(T1_Data!CL83),IF(T1_Data!CL83=-999,"NA",IF(T1_Data!CL83&lt;1, "&lt;1", IF(T1_Data!CL83&gt;99, "&gt;99", T1_Data!CL83))),"-")</f>
        <v>-</v>
      </c>
      <c r="CM85" s="72" t="str">
        <f>IF(ISNUMBER(T1_Data!CM83),IF(T1_Data!CM83=-999,"NA",IF(T1_Data!CM83&lt;1, "&lt;1", IF(T1_Data!CM83&gt;99, "&gt;99", T1_Data!CM83))),"-")</f>
        <v>-</v>
      </c>
      <c r="CN85" s="72" t="str">
        <f>IF(ISNUMBER(T1_Data!CN83),IF(T1_Data!CN83=-999,"NA",IF(T1_Data!CN83&lt;1, "&lt;1", IF(T1_Data!CN83&gt;99, "&gt;99", T1_Data!CN83))),"-")</f>
        <v>-</v>
      </c>
      <c r="CO85" s="72" t="str">
        <f>IF(ISNUMBER(T1_Data!CO83),IF(T1_Data!CO83=-999,"NA",IF(T1_Data!CO83&lt;1, "&lt;1", IF(T1_Data!CO83&gt;99, "&gt;99", T1_Data!CO83))),"-")</f>
        <v>-</v>
      </c>
      <c r="CP85" s="72" t="str">
        <f>IF(ISNUMBER(T1_Data!CP83),IF(T1_Data!CP83=-999,"NA",IF(T1_Data!CP83&lt;1, "&lt;1", IF(T1_Data!CP83&gt;99, "&gt;99", T1_Data!CP83))),"-")</f>
        <v>-</v>
      </c>
      <c r="CQ85" s="72" t="str">
        <f>IF(ISNUMBER(T1_Data!CQ83),IF(T1_Data!CQ83=-999,"NA",IF(T1_Data!CQ83&lt;1, "&lt;1", IF(T1_Data!CQ83&gt;99, "&gt;99", T1_Data!CQ83))),"-")</f>
        <v>-</v>
      </c>
      <c r="CR85" s="72" t="str">
        <f>IF(ISNUMBER(T1_Data!CR83),IF(T1_Data!CR83=-999,"NA",IF(T1_Data!CR83&lt;1, "&lt;1", IF(T1_Data!CR83&gt;99, "&gt;99", T1_Data!CR83))),"-")</f>
        <v>-</v>
      </c>
      <c r="CS85" s="72" t="str">
        <f>IF(ISNUMBER(T1_Data!CS83),IF(T1_Data!CS83=-999,"NA",IF(T1_Data!CS83&lt;1, "&lt;1", IF(T1_Data!CS83&gt;99, "&gt;99", T1_Data!CS83))),"-")</f>
        <v>-</v>
      </c>
      <c r="CT85" s="72" t="str">
        <f>IF(ISNUMBER(T1_Data!CT83),IF(T1_Data!CT83=-999,"NA",IF(T1_Data!CT83&lt;1, "&lt;1", IF(T1_Data!CT83&gt;99, "&gt;99", T1_Data!CT83))),"-")</f>
        <v>-</v>
      </c>
      <c r="CU85" s="72" t="str">
        <f>IF(ISNUMBER(T1_Data!CU83),IF(T1_Data!CU83=-999,"NA",IF(T1_Data!CU83&lt;1, "&lt;1", IF(T1_Data!CU83&gt;99, "&gt;99", T1_Data!CU83))),"-")</f>
        <v>-</v>
      </c>
      <c r="CV85" s="72" t="str">
        <f>IF(ISNUMBER(T1_Data!CV83),IF(T1_Data!CV83=-999,"NA",IF(T1_Data!CV83&lt;1, "&lt;1", IF(T1_Data!CV83&gt;99, "&gt;99", T1_Data!CV83))),"-")</f>
        <v>-</v>
      </c>
      <c r="CW85" s="72" t="str">
        <f>IF(ISNUMBER(T1_Data!CW83),IF(T1_Data!CW83=-999,"NA",IF(T1_Data!CW83&lt;1, "&lt;1", IF(T1_Data!CW83&gt;99, "&gt;99", T1_Data!CW83))),"-")</f>
        <v>-</v>
      </c>
      <c r="CX85" s="72" t="str">
        <f>IF(ISNUMBER(T1_Data!CX83),IF(T1_Data!CX83=-999,"NA",IF(T1_Data!CX83&lt;1, "&lt;1", IF(T1_Data!CX83&gt;99, "&gt;99", T1_Data!CX83))),"-")</f>
        <v>-</v>
      </c>
      <c r="CY85" s="72" t="str">
        <f>IF(ISNUMBER(T1_Data!CY83),IF(T1_Data!CY83=-999,"NA",IF(T1_Data!CY83&lt;1, "&lt;1", IF(T1_Data!CY83&gt;99, "&gt;99", T1_Data!CY83))),"-")</f>
        <v>-</v>
      </c>
      <c r="CZ85" s="72" t="str">
        <f>IF(ISNUMBER(T1_Data!CZ83),IF(T1_Data!CZ83=-999,"NA",IF(T1_Data!CZ83&lt;1, "&lt;1", IF(T1_Data!CZ83&gt;99, "&gt;99", T1_Data!CZ83))),"-")</f>
        <v>-</v>
      </c>
      <c r="DA85" s="72" t="str">
        <f>IF(ISNUMBER(T1_Data!DA83),IF(T1_Data!DA83=-999,"NA",IF(T1_Data!DA83&lt;1, "&lt;1", IF(T1_Data!DA83&gt;99, "&gt;99", T1_Data!DA83))),"-")</f>
        <v>-</v>
      </c>
      <c r="DB85" s="72" t="str">
        <f>IF(ISNUMBER(T1_Data!DB83),IF(T1_Data!DB83=-999,"NA",IF(T1_Data!DB83&lt;1, "&lt;1", IF(T1_Data!DB83&gt;99, "&gt;99", T1_Data!DB83))),"-")</f>
        <v>-</v>
      </c>
      <c r="DC85" s="72" t="str">
        <f>IF(ISNUMBER(T1_Data!DC83),IF(T1_Data!DC83=-999,"NA",IF(T1_Data!DC83&lt;1, "&lt;1", IF(T1_Data!DC83&gt;99, "&gt;99", T1_Data!DC83))),"-")</f>
        <v>-</v>
      </c>
      <c r="DD85" s="72" t="str">
        <f>IF(ISNUMBER(T1_Data!DD83),IF(T1_Data!DD83=-999,"NA",IF(T1_Data!DD83&lt;1, "&lt;1", IF(T1_Data!DD83&gt;99, "&gt;99", T1_Data!DD83))),"-")</f>
        <v>-</v>
      </c>
      <c r="DE85" s="72" t="str">
        <f>IF(ISNUMBER(T1_Data!DE83),IF(T1_Data!DE83=-999,"NA",IF(T1_Data!DE83&lt;1, "&lt;1", IF(T1_Data!DE83&gt;99, "&gt;99", T1_Data!DE83))),"-")</f>
        <v>-</v>
      </c>
      <c r="DF85" s="72" t="str">
        <f>IF(ISNUMBER(T1_Data!DF83),IF(T1_Data!DF83=-999,"NA",IF(T1_Data!DF83&lt;1, "&lt;1", IF(T1_Data!DF83&gt;99, "&gt;99", T1_Data!DF83))),"-")</f>
        <v>-</v>
      </c>
      <c r="DG85" s="72" t="str">
        <f>IF(ISNUMBER(T1_Data!DG83),IF(T1_Data!DG83=-999,"NA",IF(T1_Data!DG83&lt;1, "&lt;1", IF(T1_Data!DG83&gt;99, "&gt;99", T1_Data!DG83))),"-")</f>
        <v>-</v>
      </c>
      <c r="DH85" s="72" t="str">
        <f>IF(ISNUMBER(T1_Data!DH83),IF(T1_Data!DH83=-999,"NA",IF(T1_Data!DH83&lt;1, "&lt;1", IF(T1_Data!DH83&gt;99, "&gt;99", T1_Data!DH83))),"-")</f>
        <v>-</v>
      </c>
      <c r="DI85" s="72" t="str">
        <f>IF(ISNUMBER(T1_Data!DI83),IF(T1_Data!DI83=-999,"NA",IF(T1_Data!DI83&lt;1, "&lt;1", IF(T1_Data!DI83&gt;99, "&gt;99", T1_Data!DI83))),"-")</f>
        <v>-</v>
      </c>
      <c r="DJ85" s="72" t="str">
        <f>IF(ISNUMBER(T1_Data!DJ83),IF(T1_Data!DJ83=-999,"NA",IF(T1_Data!DJ83&lt;1, "&lt;1", IF(T1_Data!DJ83&gt;99, "&gt;99", T1_Data!DJ83))),"-")</f>
        <v>-</v>
      </c>
      <c r="DK85" s="72" t="str">
        <f>IF(ISNUMBER(T1_Data!DK83),IF(T1_Data!DK83=-999,"NA",IF(T1_Data!DK83&lt;1, "&lt;1", IF(T1_Data!DK83&gt;99, "&gt;99", T1_Data!DK83))),"-")</f>
        <v>-</v>
      </c>
      <c r="DL85" s="72" t="str">
        <f>IF(ISNUMBER(T1_Data!DL83),IF(T1_Data!DL83=-999,"NA",IF(T1_Data!DL83&lt;1, "&lt;1", IF(T1_Data!DL83&gt;99, "&gt;99", T1_Data!DL83))),"-")</f>
        <v>-</v>
      </c>
      <c r="DM85" s="72" t="str">
        <f>IF(ISNUMBER(T1_Data!DM83),IF(T1_Data!DM83=-999,"NA",IF(T1_Data!DM83&lt;1, "&lt;1", IF(T1_Data!DM83&gt;99, "&gt;99", T1_Data!DM83))),"-")</f>
        <v>-</v>
      </c>
      <c r="DN85" s="72" t="str">
        <f>IF(ISNUMBER(T1_Data!DN83),IF(T1_Data!DN83=-999,"NA",IF(T1_Data!DN83&lt;1, "&lt;1", IF(T1_Data!DN83&gt;99, "&gt;99", T1_Data!DN83))),"-")</f>
        <v>-</v>
      </c>
      <c r="DO85" s="72" t="str">
        <f>IF(ISNUMBER(T1_Data!DO83),IF(T1_Data!DO83=-999,"NA",IF(T1_Data!DO83&lt;1, "&lt;1", IF(T1_Data!DO83&gt;99, "&gt;99", T1_Data!DO83))),"-")</f>
        <v>-</v>
      </c>
      <c r="DP85" s="72" t="str">
        <f>IF(ISNUMBER(T1_Data!DP83),IF(T1_Data!DP83=-999,"NA",IF(T1_Data!DP83&lt;1, "&lt;1", IF(T1_Data!DP83&gt;99, "&gt;99", T1_Data!DP83))),"-")</f>
        <v>-</v>
      </c>
      <c r="DQ85" s="72" t="str">
        <f>IF(ISNUMBER(T1_Data!DQ83),IF(T1_Data!DQ83=-999,"NA",IF(T1_Data!DQ83&lt;1, "&lt;1", IF(T1_Data!DQ83&gt;99, "&gt;99", T1_Data!DQ83))),"-")</f>
        <v>-</v>
      </c>
      <c r="DR85" s="72" t="str">
        <f>IF(ISNUMBER(T1_Data!DR83),IF(T1_Data!DR83=-999,"NA",IF(T1_Data!DR83&lt;1, "&lt;1", IF(T1_Data!DR83&gt;99, "&gt;99", T1_Data!DR83))),"-")</f>
        <v>-</v>
      </c>
      <c r="DS85" s="72" t="str">
        <f>IF(ISNUMBER(T1_Data!DS83),IF(T1_Data!DS83=-999,"NA",IF(T1_Data!DS83&lt;1, "&lt;1", IF(T1_Data!DS83&gt;99, "&gt;99", T1_Data!DS83))),"-")</f>
        <v>-</v>
      </c>
      <c r="DT85" s="72" t="str">
        <f>IF(ISNUMBER(T1_Data!DT83),IF(T1_Data!DT83=-999,"NA",IF(T1_Data!DT83&lt;1, "&lt;1", IF(T1_Data!DT83&gt;99, "&gt;99", T1_Data!DT83))),"-")</f>
        <v>-</v>
      </c>
      <c r="DU85" s="72" t="str">
        <f>IF(ISNUMBER(T1_Data!DU83),IF(T1_Data!DU83=-999,"NA",IF(T1_Data!DU83&lt;1, "&lt;1", IF(T1_Data!DU83&gt;99, "&gt;99", T1_Data!DU83))),"-")</f>
        <v>-</v>
      </c>
      <c r="DV85" s="72" t="str">
        <f>IF(ISNUMBER(T1_Data!DV83),IF(T1_Data!DV83=-999,"NA",IF(T1_Data!DV83&lt;1, "&lt;1", IF(T1_Data!DV83&gt;99, "&gt;99", T1_Data!DV83))),"-")</f>
        <v>-</v>
      </c>
      <c r="DW85" s="72" t="str">
        <f>IF(ISNUMBER(T1_Data!DW83),IF(T1_Data!DW83=-999,"NA",IF(T1_Data!DW83&lt;1, "&lt;1", IF(T1_Data!DW83&gt;99, "&gt;99", T1_Data!DW83))),"-")</f>
        <v>-</v>
      </c>
      <c r="DX85" s="72" t="str">
        <f>IF(ISNUMBER(T1_Data!DX83),IF(T1_Data!DX83=-999,"NA",IF(T1_Data!DX83&lt;1, "&lt;1", IF(T1_Data!DX83&gt;99, "&gt;99", T1_Data!DX83))),"-")</f>
        <v>-</v>
      </c>
      <c r="DY85" s="72" t="str">
        <f>IF(ISNUMBER(T1_Data!DY83),IF(T1_Data!DY83=-999,"NA",IF(T1_Data!DY83&lt;1, "&lt;1", IF(T1_Data!DY83&gt;99, "&gt;99", T1_Data!DY83))),"-")</f>
        <v>-</v>
      </c>
      <c r="DZ85" s="72" t="str">
        <f>IF(ISNUMBER(T1_Data!DZ83),IF(T1_Data!DZ83=-999,"NA",IF(T1_Data!DZ83&lt;1, "&lt;1", IF(T1_Data!DZ83&gt;99, "&gt;99", T1_Data!DZ83))),"-")</f>
        <v>-</v>
      </c>
      <c r="EA85" s="72" t="str">
        <f>IF(ISNUMBER(T1_Data!EA83),IF(T1_Data!EA83=-999,"NA",IF(T1_Data!EA83&lt;1, "&lt;1", IF(T1_Data!EA83&gt;99, "&gt;99", T1_Data!EA83))),"-")</f>
        <v>-</v>
      </c>
      <c r="EB85" s="72" t="str">
        <f>IF(ISNUMBER(T1_Data!EB83),IF(T1_Data!EB83=-999,"NA",IF(T1_Data!EB83&lt;1, "&lt;1", IF(T1_Data!EB83&gt;99, "&gt;99", T1_Data!EB83))),"-")</f>
        <v>-</v>
      </c>
      <c r="EC85" s="72" t="str">
        <f>IF(ISNUMBER(T1_Data!EC83),IF(T1_Data!EC83=-999,"NA",IF(T1_Data!EC83&lt;1, "&lt;1", IF(T1_Data!EC83&gt;99, "&gt;99", T1_Data!EC83))),"-")</f>
        <v>-</v>
      </c>
      <c r="ED85" s="72" t="str">
        <f>IF(ISNUMBER(T1_Data!ED83),IF(T1_Data!ED83=-999,"NA",IF(T1_Data!ED83&lt;1, "&lt;1", IF(T1_Data!ED83&gt;99, "&gt;99", T1_Data!ED83))),"-")</f>
        <v>-</v>
      </c>
      <c r="EE85" s="72" t="str">
        <f>IF(ISNUMBER(T1_Data!EE83),IF(T1_Data!EE83=-999,"NA",IF(T1_Data!EE83&lt;1, "&lt;1", IF(T1_Data!EE83&gt;99, "&gt;99", T1_Data!EE83))),"-")</f>
        <v>-</v>
      </c>
      <c r="EF85" s="72" t="str">
        <f>IF(ISNUMBER(T1_Data!EF83),IF(T1_Data!EF83=-999,"NA",IF(T1_Data!EF83&lt;1, "&lt;1", IF(T1_Data!EF83&gt;99, "&gt;99", T1_Data!EF83))),"-")</f>
        <v>-</v>
      </c>
      <c r="EG85" s="72" t="str">
        <f>IF(ISNUMBER(T1_Data!EG83),IF(T1_Data!EG83=-999,"NA",IF(T1_Data!EG83&lt;1, "&lt;1", IF(T1_Data!EG83&gt;99, "&gt;99", T1_Data!EG83))),"-")</f>
        <v>-</v>
      </c>
      <c r="EH85" s="72" t="str">
        <f>IF(ISNUMBER(T1_Data!EH83),IF(T1_Data!EH83=-999,"NA",IF(T1_Data!EH83&lt;1, "&lt;1", IF(T1_Data!EH83&gt;99, "&gt;99", T1_Data!EH83))),"-")</f>
        <v>-</v>
      </c>
      <c r="EI85" s="72" t="str">
        <f>IF(ISNUMBER(T1_Data!EI83),IF(T1_Data!EI83=-999,"NA",IF(T1_Data!EI83&lt;1, "&lt;1", IF(T1_Data!EI83&gt;99, "&gt;99", T1_Data!EI83))),"-")</f>
        <v>-</v>
      </c>
      <c r="EJ85" s="72" t="str">
        <f>IF(ISNUMBER(T1_Data!EJ83),IF(T1_Data!EJ83=-999,"NA",IF(T1_Data!EJ83&lt;1, "&lt;1", IF(T1_Data!EJ83&gt;99, "&gt;99", T1_Data!EJ83))),"-")</f>
        <v>-</v>
      </c>
      <c r="EK85" s="72" t="str">
        <f>IF(ISNUMBER(T1_Data!EK83),IF(T1_Data!EK83=-999,"NA",IF(T1_Data!EK83&lt;1, "&lt;1", IF(T1_Data!EK83&gt;99, "&gt;99", T1_Data!EK83))),"-")</f>
        <v>-</v>
      </c>
      <c r="EL85" s="72" t="str">
        <f>IF(ISNUMBER(T1_Data!EL83),IF(T1_Data!EL83=-999,"NA",IF(T1_Data!EL83&lt;1, "&lt;1", IF(T1_Data!EL83&gt;99, "&gt;99", T1_Data!EL83))),"-")</f>
        <v>-</v>
      </c>
      <c r="EM85" s="72" t="str">
        <f>IF(ISNUMBER(T1_Data!EM83),IF(T1_Data!EM83=-999,"NA",IF(T1_Data!EM83&lt;1, "&lt;1", IF(T1_Data!EM83&gt;99, "&gt;99", T1_Data!EM83))),"-")</f>
        <v>-</v>
      </c>
      <c r="EN85" s="72" t="str">
        <f>IF(ISNUMBER(T1_Data!EN83),IF(T1_Data!EN83=-999,"NA",IF(T1_Data!EN83&lt;1, "&lt;1", IF(T1_Data!EN83&gt;99, "&gt;99", T1_Data!EN83))),"-")</f>
        <v>-</v>
      </c>
      <c r="EO85" s="72" t="str">
        <f>IF(ISNUMBER(T1_Data!EO83),IF(T1_Data!EO83=-999,"NA",IF(T1_Data!EO83&lt;1, "&lt;1", IF(T1_Data!EO83&gt;99, "&gt;99", T1_Data!EO83))),"-")</f>
        <v>-</v>
      </c>
      <c r="EP85" s="72" t="str">
        <f>IF(ISNUMBER(T1_Data!EP83),IF(T1_Data!EP83=-999,"NA",IF(T1_Data!EP83&lt;1, "&lt;1", IF(T1_Data!EP83&gt;99, "&gt;99", T1_Data!EP83))),"-")</f>
        <v>-</v>
      </c>
      <c r="EQ85" s="72" t="str">
        <f>IF(ISNUMBER(T1_Data!EQ83),IF(T1_Data!EQ83=-999,"NA",IF(T1_Data!EQ83&lt;1, "&lt;1", IF(T1_Data!EQ83&gt;99, "&gt;99", T1_Data!EQ83))),"-")</f>
        <v>-</v>
      </c>
      <c r="ER85" s="72" t="str">
        <f>IF(ISNUMBER(T1_Data!ER83),IF(T1_Data!ER83=-999,"NA",IF(T1_Data!ER83&lt;1, "&lt;1", IF(T1_Data!ER83&gt;99, "&gt;99", T1_Data!ER83))),"-")</f>
        <v>-</v>
      </c>
      <c r="ES85" s="72" t="str">
        <f>IF(ISNUMBER(T1_Data!ES83),IF(T1_Data!ES83=-999,"NA",IF(T1_Data!ES83&lt;1, "&lt;1", IF(T1_Data!ES83&gt;99, "&gt;99", T1_Data!ES83))),"-")</f>
        <v>-</v>
      </c>
      <c r="ET85" s="72" t="str">
        <f>IF(ISNUMBER(T1_Data!ET83),IF(T1_Data!ET83=-999,"NA",IF(T1_Data!ET83&lt;1, "&lt;1", IF(T1_Data!ET83&gt;99, "&gt;99", T1_Data!ET83))),"-")</f>
        <v>-</v>
      </c>
      <c r="EU85" s="72" t="str">
        <f>IF(ISNUMBER(T1_Data!EU83),IF(T1_Data!EU83=-999,"NA",IF(T1_Data!EU83&lt;1, "&lt;1", IF(T1_Data!EU83&gt;99, "&gt;99", T1_Data!EU83))),"-")</f>
        <v>-</v>
      </c>
      <c r="EV85" s="72" t="str">
        <f>IF(ISNUMBER(T1_Data!EV83),IF(T1_Data!EV83=-999,"NA",IF(T1_Data!EV83&lt;1, "&lt;1", IF(T1_Data!EV83&gt;99, "&gt;99", T1_Data!EV83))),"-")</f>
        <v>-</v>
      </c>
      <c r="EW85" s="72" t="str">
        <f>IF(ISNUMBER(T1_Data!EW83),IF(T1_Data!EW83=-999,"NA",IF(T1_Data!EW83&lt;1, "&lt;1", IF(T1_Data!EW83&gt;99, "&gt;99", T1_Data!EW83))),"-")</f>
        <v>-</v>
      </c>
      <c r="EX85" s="72" t="str">
        <f>IF(ISNUMBER(T1_Data!EX83),IF(T1_Data!EX83=-999,"NA",IF(T1_Data!EX83&lt;1, "&lt;1", IF(T1_Data!EX83&gt;99, "&gt;99", T1_Data!EX83))),"-")</f>
        <v>-</v>
      </c>
      <c r="EY85" s="72" t="str">
        <f>IF(ISNUMBER(T1_Data!EY83),IF(T1_Data!EY83=-999,"NA",IF(T1_Data!EY83&lt;1, "&lt;1", IF(T1_Data!EY83&gt;99, "&gt;99", T1_Data!EY83))),"-")</f>
        <v>-</v>
      </c>
      <c r="EZ85" s="72" t="str">
        <f>IF(ISNUMBER(T1_Data!EZ83),IF(T1_Data!EZ83=-999,"NA",IF(T1_Data!EZ83&lt;1, "&lt;1", IF(T1_Data!EZ83&gt;99, "&gt;99", T1_Data!EZ83))),"-")</f>
        <v>-</v>
      </c>
      <c r="FA85" s="72" t="str">
        <f>IF(ISNUMBER(T1_Data!FA83),IF(T1_Data!FA83=-999,"NA",IF(T1_Data!FA83&lt;1, "&lt;1", IF(T1_Data!FA83&gt;99, "&gt;99", T1_Data!FA83))),"-")</f>
        <v>-</v>
      </c>
      <c r="FB85" s="72" t="str">
        <f>IF(ISNUMBER(T1_Data!FB83),IF(T1_Data!FB83=-999,"NA",IF(T1_Data!FB83&lt;1, "&lt;1", IF(T1_Data!FB83&gt;99, "&gt;99", T1_Data!FB83))),"-")</f>
        <v>-</v>
      </c>
      <c r="FC85" s="72" t="str">
        <f>IF(ISNUMBER(T1_Data!FC83),IF(T1_Data!FC83=-999,"NA",IF(T1_Data!FC83&lt;1, "&lt;1", IF(T1_Data!FC83&gt;99, "&gt;99", T1_Data!FC83))),"-")</f>
        <v>-</v>
      </c>
      <c r="FD85" s="72" t="str">
        <f>IF(ISNUMBER(T1_Data!FD83),IF(T1_Data!FD83=-999,"NA",IF(T1_Data!FD83&lt;1, "&lt;1", IF(T1_Data!FD83&gt;99, "&gt;99", T1_Data!FD83))),"-")</f>
        <v>-</v>
      </c>
      <c r="FE85" s="72" t="str">
        <f>IF(ISNUMBER(T1_Data!FE83),IF(T1_Data!FE83=-999,"NA",IF(T1_Data!FE83&lt;1, "&lt;1", IF(T1_Data!FE83&gt;99, "&gt;99", T1_Data!FE83))),"-")</f>
        <v>-</v>
      </c>
      <c r="FF85" s="72" t="str">
        <f>IF(ISNUMBER(T1_Data!FF83),IF(T1_Data!FF83=-999,"NA",IF(T1_Data!FF83&lt;1, "&lt;1", IF(T1_Data!FF83&gt;99, "&gt;99", T1_Data!FF83))),"-")</f>
        <v>-</v>
      </c>
      <c r="FG85" s="72" t="str">
        <f>IF(ISNUMBER(T1_Data!FG83),IF(T1_Data!FG83=-999,"NA",IF(T1_Data!FG83&lt;1, "&lt;1", IF(T1_Data!FG83&gt;99, "&gt;99", T1_Data!FG83))),"-")</f>
        <v>-</v>
      </c>
      <c r="FH85" s="72" t="str">
        <f>IF(ISNUMBER(T1_Data!FH83),IF(T1_Data!FH83=-999,"NA",IF(T1_Data!FH83&lt;1, "&lt;1", IF(T1_Data!FH83&gt;99, "&gt;99", T1_Data!FH83))),"-")</f>
        <v>-</v>
      </c>
      <c r="FI85" s="72" t="str">
        <f>IF(ISNUMBER(T1_Data!FI83),IF(T1_Data!FI83=-999,"NA",IF(T1_Data!FI83&lt;1, "&lt;1", IF(T1_Data!FI83&gt;99, "&gt;99", T1_Data!FI83))),"-")</f>
        <v>-</v>
      </c>
      <c r="FJ85" s="72" t="str">
        <f>IF(ISNUMBER(T1_Data!FJ83),IF(T1_Data!FJ83=-999,"NA",IF(T1_Data!FJ83&lt;1, "&lt;1", IF(T1_Data!FJ83&gt;99, "&gt;99", T1_Data!FJ83))),"-")</f>
        <v>-</v>
      </c>
      <c r="FK85" s="72" t="str">
        <f>IF(ISNUMBER(T1_Data!FK83),IF(T1_Data!FK83=-999,"NA",IF(T1_Data!FK83&lt;1, "&lt;1", IF(T1_Data!FK83&gt;99, "&gt;99", T1_Data!FK83))),"-")</f>
        <v>-</v>
      </c>
      <c r="FL85" s="72" t="str">
        <f>IF(ISNUMBER(T1_Data!FL83),IF(T1_Data!FL83=-999,"NA",IF(T1_Data!FL83&lt;1, "&lt;1", IF(T1_Data!FL83&gt;99, "&gt;99", T1_Data!FL83))),"-")</f>
        <v>-</v>
      </c>
      <c r="FM85" s="72" t="str">
        <f>IF(ISNUMBER(T1_Data!FM83),IF(T1_Data!FM83=-999,"NA",IF(T1_Data!FM83&lt;1, "&lt;1", IF(T1_Data!FM83&gt;99, "&gt;99", T1_Data!FM83))),"-")</f>
        <v>-</v>
      </c>
      <c r="FN85" s="72" t="str">
        <f>IF(ISNUMBER(T1_Data!FN83),IF(T1_Data!FN83=-999,"NA",IF(T1_Data!FN83&lt;1, "&lt;1", IF(T1_Data!FN83&gt;99, "&gt;99", T1_Data!FN83))),"-")</f>
        <v>-</v>
      </c>
      <c r="FO85" s="72" t="str">
        <f>IF(ISNUMBER(T1_Data!FO83),IF(T1_Data!FO83=-999,"NA",IF(T1_Data!FO83&lt;1, "&lt;1", IF(T1_Data!FO83&gt;99, "&gt;99", T1_Data!FO83))),"-")</f>
        <v>-</v>
      </c>
      <c r="FP85" s="72" t="str">
        <f>IF(ISNUMBER(T1_Data!FP83),IF(T1_Data!FP83=-999,"NA",IF(T1_Data!FP83&lt;1, "&lt;1", IF(T1_Data!FP83&gt;99, "&gt;99", T1_Data!FP83))),"-")</f>
        <v>-</v>
      </c>
      <c r="FQ85" s="72" t="str">
        <f>IF(ISNUMBER(T1_Data!FQ83),IF(T1_Data!FQ83=-999,"NA",IF(T1_Data!FQ83&lt;1, "&lt;1", IF(T1_Data!FQ83&gt;99, "&gt;99", T1_Data!FQ83))),"-")</f>
        <v>-</v>
      </c>
      <c r="FR85" s="72" t="str">
        <f>IF(ISNUMBER(T1_Data!FR83),IF(T1_Data!FR83=-999,"NA",IF(T1_Data!FR83&lt;1, "&lt;1", IF(T1_Data!FR83&gt;99, "&gt;99", T1_Data!FR83))),"-")</f>
        <v>-</v>
      </c>
      <c r="FS85" s="72" t="str">
        <f>IF(ISNUMBER(T1_Data!FS83),IF(T1_Data!FS83=-999,"NA",IF(T1_Data!FS83&lt;1, "&lt;1", IF(T1_Data!FS83&gt;99, "&gt;99", T1_Data!FS83))),"-")</f>
        <v>-</v>
      </c>
      <c r="FT85" s="72" t="str">
        <f>IF(ISNUMBER(T1_Data!FT83),IF(T1_Data!FT83=-999,"NA",IF(T1_Data!FT83&lt;1, "&lt;1", IF(T1_Data!FT83&gt;99, "&gt;99", T1_Data!FT83))),"-")</f>
        <v>-</v>
      </c>
      <c r="FU85" s="72" t="str">
        <f>IF(ISNUMBER(T1_Data!FU83),IF(T1_Data!FU83=-999,"NA",IF(T1_Data!FU83&lt;1, "&lt;1", IF(T1_Data!FU83&gt;99, "&gt;99", T1_Data!FU83))),"-")</f>
        <v>-</v>
      </c>
      <c r="FV85" s="72" t="str">
        <f>IF(ISNUMBER(T1_Data!FV83),IF(T1_Data!FV83=-999,"NA",IF(T1_Data!FV83&lt;1, "&lt;1", IF(T1_Data!FV83&gt;99, "&gt;99", T1_Data!FV83))),"-")</f>
        <v>-</v>
      </c>
      <c r="FW85" s="72" t="str">
        <f>IF(ISNUMBER(T1_Data!FW83),IF(T1_Data!FW83=-999,"NA",IF(T1_Data!FW83&lt;1, "&lt;1", IF(T1_Data!FW83&gt;99, "&gt;99", T1_Data!FW83))),"-")</f>
        <v>-</v>
      </c>
      <c r="FX85" s="71" t="str">
        <f>IF(ISBLANK(T1_Data!FX83), "", T1_Data!FX83)</f>
        <v/>
      </c>
    </row>
    <row r="86" spans="1:180" x14ac:dyDescent="0.25">
      <c r="A86" s="71" t="str">
        <f>IF(ISBLANK(T1_Data!A84), "", T1_Data!A84)</f>
        <v/>
      </c>
      <c r="B86" s="72" t="str">
        <f>IF(ISNUMBER(T1_Data!B84), T1_Data!B84,"-")</f>
        <v>-</v>
      </c>
      <c r="C86" s="72" t="str">
        <f>IF(ISNUMBER(T1_Data!C84),IF(T1_Data!C84=-999,"NA",IF(T1_Data!C84&lt;1, "&lt;1", IF(T1_Data!C84&gt;99, "&gt;99", T1_Data!C84))),"-")</f>
        <v>-</v>
      </c>
      <c r="D86" s="72" t="str">
        <f>IF(ISNUMBER(T1_Data!D84),IF(T1_Data!D84=-999,"NA",IF(T1_Data!D84&lt;1, "&lt;1", IF(T1_Data!D84&gt;99, "&gt;99", T1_Data!D84))),"-")</f>
        <v>-</v>
      </c>
      <c r="E86" s="72" t="str">
        <f>IF(ISNUMBER(T1_Data!E84),IF(T1_Data!E84=-999,"NA",IF(T1_Data!E84&lt;1, "&lt;1", IF(T1_Data!E84&gt;99, "&gt;99", T1_Data!E84))),"-")</f>
        <v>-</v>
      </c>
      <c r="F86" s="72" t="str">
        <f>IF(ISNUMBER(T1_Data!F84),IF(T1_Data!F84=-999,"NA",IF(T1_Data!F84&lt;1, "&lt;1", IF(T1_Data!F84&gt;99, "&gt;99", T1_Data!F84))),"-")</f>
        <v>-</v>
      </c>
      <c r="G86" s="72" t="str">
        <f>IF(ISNUMBER(T1_Data!G84),IF(T1_Data!G84=-999,"NA",IF(T1_Data!G84&lt;1, "&lt;1", IF(T1_Data!G84&gt;99, "&gt;99", T1_Data!G84))),"-")</f>
        <v>-</v>
      </c>
      <c r="H86" s="72" t="str">
        <f>IF(ISNUMBER(T1_Data!H84),IF(T1_Data!H84=-999,"NA",IF(T1_Data!H84&lt;1, "&lt;1", IF(T1_Data!H84&gt;99, "&gt;99", T1_Data!H84))),"-")</f>
        <v>-</v>
      </c>
      <c r="I86" s="72" t="str">
        <f>IF(ISNUMBER(T1_Data!I84),IF(T1_Data!I84=-999,"NA",IF(T1_Data!I84&lt;1, "&lt;1", IF(T1_Data!I84&gt;99, "&gt;99", T1_Data!I84))),"-")</f>
        <v>-</v>
      </c>
      <c r="J86" s="72" t="str">
        <f>IF(ISNUMBER(T1_Data!J84),IF(T1_Data!J84=-999,"NA",IF(T1_Data!J84&lt;1, "&lt;1", IF(T1_Data!J84&gt;99, "&gt;99", T1_Data!J84))),"-")</f>
        <v>-</v>
      </c>
      <c r="K86" s="72" t="str">
        <f>IF(ISNUMBER(T1_Data!K84),IF(T1_Data!K84=-999,"NA",IF(T1_Data!K84&lt;1, "&lt;1", IF(T1_Data!K84&gt;99, "&gt;99", T1_Data!K84))),"-")</f>
        <v>-</v>
      </c>
      <c r="L86" s="72" t="str">
        <f>IF(ISNUMBER(T1_Data!L84),IF(T1_Data!L84=-999,"NA",IF(T1_Data!L84&lt;1, "&lt;1", IF(T1_Data!L84&gt;99, "&gt;99", T1_Data!L84))),"-")</f>
        <v>-</v>
      </c>
      <c r="M86" s="72" t="str">
        <f>IF(ISNUMBER(T1_Data!M84),IF(T1_Data!M84=-999,"NA",IF(T1_Data!M84&lt;1, "&lt;1", IF(T1_Data!M84&gt;99, "&gt;99", T1_Data!M84))),"-")</f>
        <v>-</v>
      </c>
      <c r="N86" s="72" t="str">
        <f>IF(ISNUMBER(T1_Data!N84),IF(T1_Data!N84=-999,"NA",IF(T1_Data!N84&lt;1, "&lt;1", IF(T1_Data!N84&gt;99, "&gt;99", T1_Data!N84))),"-")</f>
        <v>-</v>
      </c>
      <c r="O86" s="72" t="str">
        <f>IF(ISNUMBER(T1_Data!O84),IF(T1_Data!O84=-999,"NA",IF(T1_Data!O84&lt;1, "&lt;1", IF(T1_Data!O84&gt;99, "&gt;99", T1_Data!O84))),"-")</f>
        <v>-</v>
      </c>
      <c r="P86" s="72" t="str">
        <f>IF(ISNUMBER(T1_Data!P84),IF(T1_Data!P84=-999,"NA",IF(T1_Data!P84&lt;1, "&lt;1", IF(T1_Data!P84&gt;99, "&gt;99", T1_Data!P84))),"-")</f>
        <v>-</v>
      </c>
      <c r="Q86" s="72" t="str">
        <f>IF(ISNUMBER(T1_Data!Q84),IF(T1_Data!Q84=-999,"NA",IF(T1_Data!Q84&lt;1, "&lt;1", IF(T1_Data!Q84&gt;99, "&gt;99", T1_Data!Q84))),"-")</f>
        <v>-</v>
      </c>
      <c r="R86" s="72" t="str">
        <f>IF(ISNUMBER(T1_Data!R84),IF(T1_Data!R84=-999,"NA",IF(T1_Data!R84&lt;1, "&lt;1", IF(T1_Data!R84&gt;99, "&gt;99", T1_Data!R84))),"-")</f>
        <v>-</v>
      </c>
      <c r="S86" s="72" t="str">
        <f>IF(ISNUMBER(T1_Data!S84),IF(T1_Data!S84=-999,"NA",IF(T1_Data!S84&lt;1, "&lt;1", IF(T1_Data!S84&gt;99, "&gt;99", T1_Data!S84))),"-")</f>
        <v>-</v>
      </c>
      <c r="T86" s="72" t="str">
        <f>IF(ISNUMBER(T1_Data!T84),IF(T1_Data!T84=-999,"NA",IF(T1_Data!T84&lt;1, "&lt;1", IF(T1_Data!T84&gt;99, "&gt;99", T1_Data!T84))),"-")</f>
        <v>-</v>
      </c>
      <c r="U86" s="72" t="str">
        <f>IF(ISNUMBER(T1_Data!U84),IF(T1_Data!U84=-999,"NA",IF(T1_Data!U84&lt;1, "&lt;1", IF(T1_Data!U84&gt;99, "&gt;99", T1_Data!U84))),"-")</f>
        <v>-</v>
      </c>
      <c r="V86" s="72" t="str">
        <f>IF(ISNUMBER(T1_Data!V84),IF(T1_Data!V84=-999,"NA",IF(T1_Data!V84&lt;1, "&lt;1", IF(T1_Data!V84&gt;99, "&gt;99", T1_Data!V84))),"-")</f>
        <v>-</v>
      </c>
      <c r="W86" s="72" t="str">
        <f>IF(ISNUMBER(T1_Data!W84),IF(T1_Data!W84=-999,"NA",IF(T1_Data!W84&lt;1, "&lt;1", IF(T1_Data!W84&gt;99, "&gt;99", T1_Data!W84))),"-")</f>
        <v>-</v>
      </c>
      <c r="X86" s="72" t="str">
        <f>IF(ISNUMBER(T1_Data!X84),IF(T1_Data!X84=-999,"NA",IF(T1_Data!X84&lt;1, "&lt;1", IF(T1_Data!X84&gt;99, "&gt;99", T1_Data!X84))),"-")</f>
        <v>-</v>
      </c>
      <c r="Y86" s="72" t="str">
        <f>IF(ISNUMBER(T1_Data!Y84),IF(T1_Data!Y84=-999,"NA",IF(T1_Data!Y84&lt;1, "&lt;1", IF(T1_Data!Y84&gt;99, "&gt;99", T1_Data!Y84))),"-")</f>
        <v>-</v>
      </c>
      <c r="Z86" s="72" t="str">
        <f>IF(ISNUMBER(T1_Data!Z84),IF(T1_Data!Z84=-999,"NA",IF(T1_Data!Z84&lt;1, "&lt;1", IF(T1_Data!Z84&gt;99, "&gt;99", T1_Data!Z84))),"-")</f>
        <v>-</v>
      </c>
      <c r="AA86" s="72" t="str">
        <f>IF(ISNUMBER(T1_Data!AA84),IF(T1_Data!AA84=-999,"NA",IF(T1_Data!AA84&lt;1, "&lt;1", IF(T1_Data!AA84&gt;99, "&gt;99", T1_Data!AA84))),"-")</f>
        <v>-</v>
      </c>
      <c r="AB86" s="72" t="str">
        <f>IF(ISNUMBER(T1_Data!AB84),IF(T1_Data!AB84=-999,"NA",IF(T1_Data!AB84&lt;1, "&lt;1", IF(T1_Data!AB84&gt;99, "&gt;99", T1_Data!AB84))),"-")</f>
        <v>-</v>
      </c>
      <c r="AC86" s="72" t="str">
        <f>IF(ISNUMBER(T1_Data!AC84),IF(T1_Data!AC84=-999,"NA",IF(T1_Data!AC84&lt;1, "&lt;1", IF(T1_Data!AC84&gt;99, "&gt;99", T1_Data!AC84))),"-")</f>
        <v>-</v>
      </c>
      <c r="AD86" s="72" t="str">
        <f>IF(ISNUMBER(T1_Data!AD84),IF(T1_Data!AD84=-999,"NA",IF(T1_Data!AD84&lt;1, "&lt;1", IF(T1_Data!AD84&gt;99, "&gt;99", T1_Data!AD84))),"-")</f>
        <v>-</v>
      </c>
      <c r="AE86" s="72" t="str">
        <f>IF(ISNUMBER(T1_Data!AE84),IF(T1_Data!AE84=-999,"NA",IF(T1_Data!AE84&lt;1, "&lt;1", IF(T1_Data!AE84&gt;99, "&gt;99", T1_Data!AE84))),"-")</f>
        <v>-</v>
      </c>
      <c r="AF86" s="72" t="str">
        <f>IF(ISNUMBER(T1_Data!AF84),IF(T1_Data!AF84=-999,"NA",IF(T1_Data!AF84&lt;1, "&lt;1", IF(T1_Data!AF84&gt;99, "&gt;99", T1_Data!AF84))),"-")</f>
        <v>-</v>
      </c>
      <c r="AG86" s="72" t="str">
        <f>IF(ISNUMBER(T1_Data!AG84),IF(T1_Data!AG84=-999,"NA",IF(T1_Data!AG84&lt;1, "&lt;1", IF(T1_Data!AG84&gt;99, "&gt;99", T1_Data!AG84))),"-")</f>
        <v>-</v>
      </c>
      <c r="AH86" s="72" t="str">
        <f>IF(ISNUMBER(T1_Data!AH84),IF(T1_Data!AH84=-999,"NA",IF(T1_Data!AH84&lt;1, "&lt;1", IF(T1_Data!AH84&gt;99, "&gt;99", T1_Data!AH84))),"-")</f>
        <v>-</v>
      </c>
      <c r="AI86" s="72" t="str">
        <f>IF(ISNUMBER(T1_Data!AI84),IF(T1_Data!AI84=-999,"NA",IF(T1_Data!AI84&lt;1, "&lt;1", IF(T1_Data!AI84&gt;99, "&gt;99", T1_Data!AI84))),"-")</f>
        <v>-</v>
      </c>
      <c r="AJ86" s="72" t="str">
        <f>IF(ISNUMBER(T1_Data!AJ84),IF(T1_Data!AJ84=-999,"NA",IF(T1_Data!AJ84&lt;1, "&lt;1", IF(T1_Data!AJ84&gt;99, "&gt;99", T1_Data!AJ84))),"-")</f>
        <v>-</v>
      </c>
      <c r="AK86" s="72" t="str">
        <f>IF(ISNUMBER(T1_Data!AK84),IF(T1_Data!AK84=-999,"NA",IF(T1_Data!AK84&lt;1, "&lt;1", IF(T1_Data!AK84&gt;99, "&gt;99", T1_Data!AK84))),"-")</f>
        <v>-</v>
      </c>
      <c r="AL86" s="72" t="str">
        <f>IF(ISNUMBER(T1_Data!AL84),IF(T1_Data!AL84=-999,"NA",IF(T1_Data!AL84&lt;1, "&lt;1", IF(T1_Data!AL84&gt;99, "&gt;99", T1_Data!AL84))),"-")</f>
        <v>-</v>
      </c>
      <c r="AM86" s="72" t="str">
        <f>IF(ISNUMBER(T1_Data!AM84),IF(T1_Data!AM84=-999,"NA",IF(T1_Data!AM84&lt;1, "&lt;1", IF(T1_Data!AM84&gt;99, "&gt;99", T1_Data!AM84))),"-")</f>
        <v>-</v>
      </c>
      <c r="AN86" s="72" t="str">
        <f>IF(ISNUMBER(T1_Data!AN84),IF(T1_Data!AN84=-999,"NA",IF(T1_Data!AN84&lt;1, "&lt;1", IF(T1_Data!AN84&gt;99, "&gt;99", T1_Data!AN84))),"-")</f>
        <v>-</v>
      </c>
      <c r="AO86" s="72" t="str">
        <f>IF(ISNUMBER(T1_Data!AO84),IF(T1_Data!AO84=-999,"NA",IF(T1_Data!AO84&lt;1, "&lt;1", IF(T1_Data!AO84&gt;99, "&gt;99", T1_Data!AO84))),"-")</f>
        <v>-</v>
      </c>
      <c r="AP86" s="72" t="str">
        <f>IF(ISNUMBER(T1_Data!AP84),IF(T1_Data!AP84=-999,"NA",IF(T1_Data!AP84&lt;1, "&lt;1", IF(T1_Data!AP84&gt;99, "&gt;99", T1_Data!AP84))),"-")</f>
        <v>-</v>
      </c>
      <c r="AQ86" s="72" t="str">
        <f>IF(ISNUMBER(T1_Data!AQ84),IF(T1_Data!AQ84=-999,"NA",IF(T1_Data!AQ84&lt;1, "&lt;1", IF(T1_Data!AQ84&gt;99, "&gt;99", T1_Data!AQ84))),"-")</f>
        <v>-</v>
      </c>
      <c r="AR86" s="72" t="str">
        <f>IF(ISNUMBER(T1_Data!AR84),IF(T1_Data!AR84=-999,"NA",IF(T1_Data!AR84&lt;1, "&lt;1", IF(T1_Data!AR84&gt;99, "&gt;99", T1_Data!AR84))),"-")</f>
        <v>-</v>
      </c>
      <c r="AS86" s="72" t="str">
        <f>IF(ISNUMBER(T1_Data!AS84),IF(T1_Data!AS84=-999,"NA",IF(T1_Data!AS84&lt;1, "&lt;1", IF(T1_Data!AS84&gt;99, "&gt;99", T1_Data!AS84))),"-")</f>
        <v>-</v>
      </c>
      <c r="AT86" s="72" t="str">
        <f>IF(ISNUMBER(T1_Data!AT84),IF(T1_Data!AT84=-999,"NA",IF(T1_Data!AT84&lt;1, "&lt;1", IF(T1_Data!AT84&gt;99, "&gt;99", T1_Data!AT84))),"-")</f>
        <v>-</v>
      </c>
      <c r="AU86" s="72" t="str">
        <f>IF(ISNUMBER(T1_Data!AU84),IF(T1_Data!AU84=-999,"NA",IF(T1_Data!AU84&lt;1, "&lt;1", IF(T1_Data!AU84&gt;99, "&gt;99", T1_Data!AU84))),"-")</f>
        <v>-</v>
      </c>
      <c r="AV86" s="72" t="str">
        <f>IF(ISNUMBER(T1_Data!AV84),IF(T1_Data!AV84=-999,"NA",IF(T1_Data!AV84&lt;1, "&lt;1", IF(T1_Data!AV84&gt;99, "&gt;99", T1_Data!AV84))),"-")</f>
        <v>-</v>
      </c>
      <c r="AW86" s="72" t="str">
        <f>IF(ISNUMBER(T1_Data!AW84),IF(T1_Data!AW84=-999,"NA",IF(T1_Data!AW84&lt;1, "&lt;1", IF(T1_Data!AW84&gt;99, "&gt;99", T1_Data!AW84))),"-")</f>
        <v>-</v>
      </c>
      <c r="AX86" s="72" t="str">
        <f>IF(ISNUMBER(T1_Data!AX84),IF(T1_Data!AX84=-999,"NA",IF(T1_Data!AX84&lt;1, "&lt;1", IF(T1_Data!AX84&gt;99, "&gt;99", T1_Data!AX84))),"-")</f>
        <v>-</v>
      </c>
      <c r="AY86" s="72" t="str">
        <f>IF(ISNUMBER(T1_Data!AY84),IF(T1_Data!AY84=-999,"NA",IF(T1_Data!AY84&lt;1, "&lt;1", IF(T1_Data!AY84&gt;99, "&gt;99", T1_Data!AY84))),"-")</f>
        <v>-</v>
      </c>
      <c r="AZ86" s="72" t="str">
        <f>IF(ISNUMBER(T1_Data!AZ84),IF(T1_Data!AZ84=-999,"NA",IF(T1_Data!AZ84&lt;1, "&lt;1", IF(T1_Data!AZ84&gt;99, "&gt;99", T1_Data!AZ84))),"-")</f>
        <v>-</v>
      </c>
      <c r="BA86" s="72" t="str">
        <f>IF(ISNUMBER(T1_Data!BA84),IF(T1_Data!BA84=-999,"NA",IF(T1_Data!BA84&lt;1, "&lt;1", IF(T1_Data!BA84&gt;99, "&gt;99", T1_Data!BA84))),"-")</f>
        <v>-</v>
      </c>
      <c r="BB86" s="72" t="str">
        <f>IF(ISNUMBER(T1_Data!BB84),IF(T1_Data!BB84=-999,"NA",IF(T1_Data!BB84&lt;1, "&lt;1", IF(T1_Data!BB84&gt;99, "&gt;99", T1_Data!BB84))),"-")</f>
        <v>-</v>
      </c>
      <c r="BC86" s="72" t="str">
        <f>IF(ISNUMBER(T1_Data!BC84),IF(T1_Data!BC84=-999,"NA",IF(T1_Data!BC84&lt;1, "&lt;1", IF(T1_Data!BC84&gt;99, "&gt;99", T1_Data!BC84))),"-")</f>
        <v>-</v>
      </c>
      <c r="BD86" s="72" t="str">
        <f>IF(ISNUMBER(T1_Data!BD84),IF(T1_Data!BD84=-999,"NA",IF(T1_Data!BD84&lt;1, "&lt;1", IF(T1_Data!BD84&gt;99, "&gt;99", T1_Data!BD84))),"-")</f>
        <v>-</v>
      </c>
      <c r="BE86" s="72" t="str">
        <f>IF(ISNUMBER(T1_Data!BE84),IF(T1_Data!BE84=-999,"NA",IF(T1_Data!BE84&lt;1, "&lt;1", IF(T1_Data!BE84&gt;99, "&gt;99", T1_Data!BE84))),"-")</f>
        <v>-</v>
      </c>
      <c r="BF86" s="72" t="str">
        <f>IF(ISNUMBER(T1_Data!BF84),IF(T1_Data!BF84=-999,"NA",IF(T1_Data!BF84&lt;1, "&lt;1", IF(T1_Data!BF84&gt;99, "&gt;99", T1_Data!BF84))),"-")</f>
        <v>-</v>
      </c>
      <c r="BG86" s="72" t="str">
        <f>IF(ISNUMBER(T1_Data!BG84),IF(T1_Data!BG84=-999,"NA",IF(T1_Data!BG84&lt;1, "&lt;1", IF(T1_Data!BG84&gt;99, "&gt;99", T1_Data!BG84))),"-")</f>
        <v>-</v>
      </c>
      <c r="BH86" s="72" t="str">
        <f>IF(ISNUMBER(T1_Data!BH84),IF(T1_Data!BH84=-999,"NA",IF(T1_Data!BH84&lt;1, "&lt;1", IF(T1_Data!BH84&gt;99, "&gt;99", T1_Data!BH84))),"-")</f>
        <v>-</v>
      </c>
      <c r="BI86" s="72" t="str">
        <f>IF(ISNUMBER(T1_Data!BI84),IF(T1_Data!BI84=-999,"NA",IF(T1_Data!BI84&lt;1, "&lt;1", IF(T1_Data!BI84&gt;99, "&gt;99", T1_Data!BI84))),"-")</f>
        <v>-</v>
      </c>
      <c r="BJ86" s="72" t="str">
        <f>IF(ISNUMBER(T1_Data!BJ84),IF(T1_Data!BJ84=-999,"NA",IF(T1_Data!BJ84&lt;1, "&lt;1", IF(T1_Data!BJ84&gt;99, "&gt;99", T1_Data!BJ84))),"-")</f>
        <v>-</v>
      </c>
      <c r="BK86" s="72" t="str">
        <f>IF(ISNUMBER(T1_Data!BK84),IF(T1_Data!BK84=-999,"NA",IF(T1_Data!BK84&lt;1, "&lt;1", IF(T1_Data!BK84&gt;99, "&gt;99", T1_Data!BK84))),"-")</f>
        <v>-</v>
      </c>
      <c r="BL86" s="72" t="str">
        <f>IF(ISNUMBER(T1_Data!BL84),IF(T1_Data!BL84=-999,"NA",IF(T1_Data!BL84&lt;1, "&lt;1", IF(T1_Data!BL84&gt;99, "&gt;99", T1_Data!BL84))),"-")</f>
        <v>-</v>
      </c>
      <c r="BM86" s="72" t="str">
        <f>IF(ISNUMBER(T1_Data!BM84),IF(T1_Data!BM84=-999,"NA",IF(T1_Data!BM84&lt;1, "&lt;1", IF(T1_Data!BM84&gt;99, "&gt;99", T1_Data!BM84))),"-")</f>
        <v>-</v>
      </c>
      <c r="BN86" s="72" t="str">
        <f>IF(ISNUMBER(T1_Data!BN84),IF(T1_Data!BN84=-999,"NA",IF(T1_Data!BN84&lt;1, "&lt;1", IF(T1_Data!BN84&gt;99, "&gt;99", T1_Data!BN84))),"-")</f>
        <v>-</v>
      </c>
      <c r="BO86" s="72" t="str">
        <f>IF(ISNUMBER(T1_Data!BO84),IF(T1_Data!BO84=-999,"NA",IF(T1_Data!BO84&lt;1, "&lt;1", IF(T1_Data!BO84&gt;99, "&gt;99", T1_Data!BO84))),"-")</f>
        <v>-</v>
      </c>
      <c r="BP86" s="72" t="str">
        <f>IF(ISNUMBER(T1_Data!BP84),IF(T1_Data!BP84=-999,"NA",IF(T1_Data!BP84&lt;1, "&lt;1", IF(T1_Data!BP84&gt;99, "&gt;99", T1_Data!BP84))),"-")</f>
        <v>-</v>
      </c>
      <c r="BQ86" s="72" t="str">
        <f>IF(ISNUMBER(T1_Data!BQ84),IF(T1_Data!BQ84=-999,"NA",IF(T1_Data!BQ84&lt;1, "&lt;1", IF(T1_Data!BQ84&gt;99, "&gt;99", T1_Data!BQ84))),"-")</f>
        <v>-</v>
      </c>
      <c r="BR86" s="72" t="str">
        <f>IF(ISNUMBER(T1_Data!BR84),IF(T1_Data!BR84=-999,"NA",IF(T1_Data!BR84&lt;1, "&lt;1", IF(T1_Data!BR84&gt;99, "&gt;99", T1_Data!BR84))),"-")</f>
        <v>-</v>
      </c>
      <c r="BS86" s="72" t="str">
        <f>IF(ISNUMBER(T1_Data!BS84),IF(T1_Data!BS84=-999,"NA",IF(T1_Data!BS84&lt;1, "&lt;1", IF(T1_Data!BS84&gt;99, "&gt;99", T1_Data!BS84))),"-")</f>
        <v>-</v>
      </c>
      <c r="BT86" s="72" t="str">
        <f>IF(ISNUMBER(T1_Data!BT84),IF(T1_Data!BT84=-999,"NA",IF(T1_Data!BT84&lt;1, "&lt;1", IF(T1_Data!BT84&gt;99, "&gt;99", T1_Data!BT84))),"-")</f>
        <v>-</v>
      </c>
      <c r="BU86" s="72" t="str">
        <f>IF(ISNUMBER(T1_Data!BU84),IF(T1_Data!BU84=-999,"NA",IF(T1_Data!BU84&lt;1, "&lt;1", IF(T1_Data!BU84&gt;99, "&gt;99", T1_Data!BU84))),"-")</f>
        <v>-</v>
      </c>
      <c r="BV86" s="72" t="str">
        <f>IF(ISNUMBER(T1_Data!BV84),IF(T1_Data!BV84=-999,"NA",IF(T1_Data!BV84&lt;1, "&lt;1", IF(T1_Data!BV84&gt;99, "&gt;99", T1_Data!BV84))),"-")</f>
        <v>-</v>
      </c>
      <c r="BW86" s="72" t="str">
        <f>IF(ISNUMBER(T1_Data!BW84),IF(T1_Data!BW84=-999,"NA",IF(T1_Data!BW84&lt;1, "&lt;1", IF(T1_Data!BW84&gt;99, "&gt;99", T1_Data!BW84))),"-")</f>
        <v>-</v>
      </c>
      <c r="BX86" s="72" t="str">
        <f>IF(ISNUMBER(T1_Data!BX84),IF(T1_Data!BX84=-999,"NA",IF(T1_Data!BX84&lt;1, "&lt;1", IF(T1_Data!BX84&gt;99, "&gt;99", T1_Data!BX84))),"-")</f>
        <v>-</v>
      </c>
      <c r="BY86" s="72" t="str">
        <f>IF(ISNUMBER(T1_Data!BY84),IF(T1_Data!BY84=-999,"NA",IF(T1_Data!BY84&lt;1, "&lt;1", IF(T1_Data!BY84&gt;99, "&gt;99", T1_Data!BY84))),"-")</f>
        <v>-</v>
      </c>
      <c r="BZ86" s="72" t="str">
        <f>IF(ISNUMBER(T1_Data!BZ84),IF(T1_Data!BZ84=-999,"NA",IF(T1_Data!BZ84&lt;1, "&lt;1", IF(T1_Data!BZ84&gt;99, "&gt;99", T1_Data!BZ84))),"-")</f>
        <v>-</v>
      </c>
      <c r="CA86" s="72" t="str">
        <f>IF(ISNUMBER(T1_Data!CA84),IF(T1_Data!CA84=-999,"NA",IF(T1_Data!CA84&lt;1, "&lt;1", IF(T1_Data!CA84&gt;99, "&gt;99", T1_Data!CA84))),"-")</f>
        <v>-</v>
      </c>
      <c r="CB86" s="72" t="str">
        <f>IF(ISNUMBER(T1_Data!CB84),IF(T1_Data!CB84=-999,"NA",IF(T1_Data!CB84&lt;1, "&lt;1", IF(T1_Data!CB84&gt;99, "&gt;99", T1_Data!CB84))),"-")</f>
        <v>-</v>
      </c>
      <c r="CC86" s="72" t="str">
        <f>IF(ISNUMBER(T1_Data!CC84),IF(T1_Data!CC84=-999,"NA",IF(T1_Data!CC84&lt;1, "&lt;1", IF(T1_Data!CC84&gt;99, "&gt;99", T1_Data!CC84))),"-")</f>
        <v>-</v>
      </c>
      <c r="CD86" s="72" t="str">
        <f>IF(ISNUMBER(T1_Data!CD84),IF(T1_Data!CD84=-999,"NA",IF(T1_Data!CD84&lt;1, "&lt;1", IF(T1_Data!CD84&gt;99, "&gt;99", T1_Data!CD84))),"-")</f>
        <v>-</v>
      </c>
      <c r="CE86" s="72" t="str">
        <f>IF(ISNUMBER(T1_Data!CE84),IF(T1_Data!CE84=-999,"NA",IF(T1_Data!CE84&lt;1, "&lt;1", IF(T1_Data!CE84&gt;99, "&gt;99", T1_Data!CE84))),"-")</f>
        <v>-</v>
      </c>
      <c r="CF86" s="72" t="str">
        <f>IF(ISNUMBER(T1_Data!CF84),IF(T1_Data!CF84=-999,"NA",IF(T1_Data!CF84&lt;1, "&lt;1", IF(T1_Data!CF84&gt;99, "&gt;99", T1_Data!CF84))),"-")</f>
        <v>-</v>
      </c>
      <c r="CG86" s="72" t="str">
        <f>IF(ISNUMBER(T1_Data!CG84),IF(T1_Data!CG84=-999,"NA",IF(T1_Data!CG84&lt;1, "&lt;1", IF(T1_Data!CG84&gt;99, "&gt;99", T1_Data!CG84))),"-")</f>
        <v>-</v>
      </c>
      <c r="CH86" s="72" t="str">
        <f>IF(ISNUMBER(T1_Data!CH84),IF(T1_Data!CH84=-999,"NA",IF(T1_Data!CH84&lt;1, "&lt;1", IF(T1_Data!CH84&gt;99, "&gt;99", T1_Data!CH84))),"-")</f>
        <v>-</v>
      </c>
      <c r="CI86" s="72" t="str">
        <f>IF(ISNUMBER(T1_Data!CI84),IF(T1_Data!CI84=-999,"NA",IF(T1_Data!CI84&lt;1, "&lt;1", IF(T1_Data!CI84&gt;99, "&gt;99", T1_Data!CI84))),"-")</f>
        <v>-</v>
      </c>
      <c r="CJ86" s="72" t="str">
        <f>IF(ISNUMBER(T1_Data!CJ84),IF(T1_Data!CJ84=-999,"NA",IF(T1_Data!CJ84&lt;1, "&lt;1", IF(T1_Data!CJ84&gt;99, "&gt;99", T1_Data!CJ84))),"-")</f>
        <v>-</v>
      </c>
      <c r="CK86" s="72" t="str">
        <f>IF(ISNUMBER(T1_Data!CK84),IF(T1_Data!CK84=-999,"NA",IF(T1_Data!CK84&lt;1, "&lt;1", IF(T1_Data!CK84&gt;99, "&gt;99", T1_Data!CK84))),"-")</f>
        <v>-</v>
      </c>
      <c r="CL86" s="72" t="str">
        <f>IF(ISNUMBER(T1_Data!CL84),IF(T1_Data!CL84=-999,"NA",IF(T1_Data!CL84&lt;1, "&lt;1", IF(T1_Data!CL84&gt;99, "&gt;99", T1_Data!CL84))),"-")</f>
        <v>-</v>
      </c>
      <c r="CM86" s="72" t="str">
        <f>IF(ISNUMBER(T1_Data!CM84),IF(T1_Data!CM84=-999,"NA",IF(T1_Data!CM84&lt;1, "&lt;1", IF(T1_Data!CM84&gt;99, "&gt;99", T1_Data!CM84))),"-")</f>
        <v>-</v>
      </c>
      <c r="CN86" s="72" t="str">
        <f>IF(ISNUMBER(T1_Data!CN84),IF(T1_Data!CN84=-999,"NA",IF(T1_Data!CN84&lt;1, "&lt;1", IF(T1_Data!CN84&gt;99, "&gt;99", T1_Data!CN84))),"-")</f>
        <v>-</v>
      </c>
      <c r="CO86" s="72" t="str">
        <f>IF(ISNUMBER(T1_Data!CO84),IF(T1_Data!CO84=-999,"NA",IF(T1_Data!CO84&lt;1, "&lt;1", IF(T1_Data!CO84&gt;99, "&gt;99", T1_Data!CO84))),"-")</f>
        <v>-</v>
      </c>
      <c r="CP86" s="72" t="str">
        <f>IF(ISNUMBER(T1_Data!CP84),IF(T1_Data!CP84=-999,"NA",IF(T1_Data!CP84&lt;1, "&lt;1", IF(T1_Data!CP84&gt;99, "&gt;99", T1_Data!CP84))),"-")</f>
        <v>-</v>
      </c>
      <c r="CQ86" s="72" t="str">
        <f>IF(ISNUMBER(T1_Data!CQ84),IF(T1_Data!CQ84=-999,"NA",IF(T1_Data!CQ84&lt;1, "&lt;1", IF(T1_Data!CQ84&gt;99, "&gt;99", T1_Data!CQ84))),"-")</f>
        <v>-</v>
      </c>
      <c r="CR86" s="72" t="str">
        <f>IF(ISNUMBER(T1_Data!CR84),IF(T1_Data!CR84=-999,"NA",IF(T1_Data!CR84&lt;1, "&lt;1", IF(T1_Data!CR84&gt;99, "&gt;99", T1_Data!CR84))),"-")</f>
        <v>-</v>
      </c>
      <c r="CS86" s="72" t="str">
        <f>IF(ISNUMBER(T1_Data!CS84),IF(T1_Data!CS84=-999,"NA",IF(T1_Data!CS84&lt;1, "&lt;1", IF(T1_Data!CS84&gt;99, "&gt;99", T1_Data!CS84))),"-")</f>
        <v>-</v>
      </c>
      <c r="CT86" s="72" t="str">
        <f>IF(ISNUMBER(T1_Data!CT84),IF(T1_Data!CT84=-999,"NA",IF(T1_Data!CT84&lt;1, "&lt;1", IF(T1_Data!CT84&gt;99, "&gt;99", T1_Data!CT84))),"-")</f>
        <v>-</v>
      </c>
      <c r="CU86" s="72" t="str">
        <f>IF(ISNUMBER(T1_Data!CU84),IF(T1_Data!CU84=-999,"NA",IF(T1_Data!CU84&lt;1, "&lt;1", IF(T1_Data!CU84&gt;99, "&gt;99", T1_Data!CU84))),"-")</f>
        <v>-</v>
      </c>
      <c r="CV86" s="72" t="str">
        <f>IF(ISNUMBER(T1_Data!CV84),IF(T1_Data!CV84=-999,"NA",IF(T1_Data!CV84&lt;1, "&lt;1", IF(T1_Data!CV84&gt;99, "&gt;99", T1_Data!CV84))),"-")</f>
        <v>-</v>
      </c>
      <c r="CW86" s="72" t="str">
        <f>IF(ISNUMBER(T1_Data!CW84),IF(T1_Data!CW84=-999,"NA",IF(T1_Data!CW84&lt;1, "&lt;1", IF(T1_Data!CW84&gt;99, "&gt;99", T1_Data!CW84))),"-")</f>
        <v>-</v>
      </c>
      <c r="CX86" s="72" t="str">
        <f>IF(ISNUMBER(T1_Data!CX84),IF(T1_Data!CX84=-999,"NA",IF(T1_Data!CX84&lt;1, "&lt;1", IF(T1_Data!CX84&gt;99, "&gt;99", T1_Data!CX84))),"-")</f>
        <v>-</v>
      </c>
      <c r="CY86" s="72" t="str">
        <f>IF(ISNUMBER(T1_Data!CY84),IF(T1_Data!CY84=-999,"NA",IF(T1_Data!CY84&lt;1, "&lt;1", IF(T1_Data!CY84&gt;99, "&gt;99", T1_Data!CY84))),"-")</f>
        <v>-</v>
      </c>
      <c r="CZ86" s="72" t="str">
        <f>IF(ISNUMBER(T1_Data!CZ84),IF(T1_Data!CZ84=-999,"NA",IF(T1_Data!CZ84&lt;1, "&lt;1", IF(T1_Data!CZ84&gt;99, "&gt;99", T1_Data!CZ84))),"-")</f>
        <v>-</v>
      </c>
      <c r="DA86" s="72" t="str">
        <f>IF(ISNUMBER(T1_Data!DA84),IF(T1_Data!DA84=-999,"NA",IF(T1_Data!DA84&lt;1, "&lt;1", IF(T1_Data!DA84&gt;99, "&gt;99", T1_Data!DA84))),"-")</f>
        <v>-</v>
      </c>
      <c r="DB86" s="72" t="str">
        <f>IF(ISNUMBER(T1_Data!DB84),IF(T1_Data!DB84=-999,"NA",IF(T1_Data!DB84&lt;1, "&lt;1", IF(T1_Data!DB84&gt;99, "&gt;99", T1_Data!DB84))),"-")</f>
        <v>-</v>
      </c>
      <c r="DC86" s="72" t="str">
        <f>IF(ISNUMBER(T1_Data!DC84),IF(T1_Data!DC84=-999,"NA",IF(T1_Data!DC84&lt;1, "&lt;1", IF(T1_Data!DC84&gt;99, "&gt;99", T1_Data!DC84))),"-")</f>
        <v>-</v>
      </c>
      <c r="DD86" s="72" t="str">
        <f>IF(ISNUMBER(T1_Data!DD84),IF(T1_Data!DD84=-999,"NA",IF(T1_Data!DD84&lt;1, "&lt;1", IF(T1_Data!DD84&gt;99, "&gt;99", T1_Data!DD84))),"-")</f>
        <v>-</v>
      </c>
      <c r="DE86" s="72" t="str">
        <f>IF(ISNUMBER(T1_Data!DE84),IF(T1_Data!DE84=-999,"NA",IF(T1_Data!DE84&lt;1, "&lt;1", IF(T1_Data!DE84&gt;99, "&gt;99", T1_Data!DE84))),"-")</f>
        <v>-</v>
      </c>
      <c r="DF86" s="72" t="str">
        <f>IF(ISNUMBER(T1_Data!DF84),IF(T1_Data!DF84=-999,"NA",IF(T1_Data!DF84&lt;1, "&lt;1", IF(T1_Data!DF84&gt;99, "&gt;99", T1_Data!DF84))),"-")</f>
        <v>-</v>
      </c>
      <c r="DG86" s="72" t="str">
        <f>IF(ISNUMBER(T1_Data!DG84),IF(T1_Data!DG84=-999,"NA",IF(T1_Data!DG84&lt;1, "&lt;1", IF(T1_Data!DG84&gt;99, "&gt;99", T1_Data!DG84))),"-")</f>
        <v>-</v>
      </c>
      <c r="DH86" s="72" t="str">
        <f>IF(ISNUMBER(T1_Data!DH84),IF(T1_Data!DH84=-999,"NA",IF(T1_Data!DH84&lt;1, "&lt;1", IF(T1_Data!DH84&gt;99, "&gt;99", T1_Data!DH84))),"-")</f>
        <v>-</v>
      </c>
      <c r="DI86" s="72" t="str">
        <f>IF(ISNUMBER(T1_Data!DI84),IF(T1_Data!DI84=-999,"NA",IF(T1_Data!DI84&lt;1, "&lt;1", IF(T1_Data!DI84&gt;99, "&gt;99", T1_Data!DI84))),"-")</f>
        <v>-</v>
      </c>
      <c r="DJ86" s="72" t="str">
        <f>IF(ISNUMBER(T1_Data!DJ84),IF(T1_Data!DJ84=-999,"NA",IF(T1_Data!DJ84&lt;1, "&lt;1", IF(T1_Data!DJ84&gt;99, "&gt;99", T1_Data!DJ84))),"-")</f>
        <v>-</v>
      </c>
      <c r="DK86" s="72" t="str">
        <f>IF(ISNUMBER(T1_Data!DK84),IF(T1_Data!DK84=-999,"NA",IF(T1_Data!DK84&lt;1, "&lt;1", IF(T1_Data!DK84&gt;99, "&gt;99", T1_Data!DK84))),"-")</f>
        <v>-</v>
      </c>
      <c r="DL86" s="72" t="str">
        <f>IF(ISNUMBER(T1_Data!DL84),IF(T1_Data!DL84=-999,"NA",IF(T1_Data!DL84&lt;1, "&lt;1", IF(T1_Data!DL84&gt;99, "&gt;99", T1_Data!DL84))),"-")</f>
        <v>-</v>
      </c>
      <c r="DM86" s="72" t="str">
        <f>IF(ISNUMBER(T1_Data!DM84),IF(T1_Data!DM84=-999,"NA",IF(T1_Data!DM84&lt;1, "&lt;1", IF(T1_Data!DM84&gt;99, "&gt;99", T1_Data!DM84))),"-")</f>
        <v>-</v>
      </c>
      <c r="DN86" s="72" t="str">
        <f>IF(ISNUMBER(T1_Data!DN84),IF(T1_Data!DN84=-999,"NA",IF(T1_Data!DN84&lt;1, "&lt;1", IF(T1_Data!DN84&gt;99, "&gt;99", T1_Data!DN84))),"-")</f>
        <v>-</v>
      </c>
      <c r="DO86" s="72" t="str">
        <f>IF(ISNUMBER(T1_Data!DO84),IF(T1_Data!DO84=-999,"NA",IF(T1_Data!DO84&lt;1, "&lt;1", IF(T1_Data!DO84&gt;99, "&gt;99", T1_Data!DO84))),"-")</f>
        <v>-</v>
      </c>
      <c r="DP86" s="72" t="str">
        <f>IF(ISNUMBER(T1_Data!DP84),IF(T1_Data!DP84=-999,"NA",IF(T1_Data!DP84&lt;1, "&lt;1", IF(T1_Data!DP84&gt;99, "&gt;99", T1_Data!DP84))),"-")</f>
        <v>-</v>
      </c>
      <c r="DQ86" s="72" t="str">
        <f>IF(ISNUMBER(T1_Data!DQ84),IF(T1_Data!DQ84=-999,"NA",IF(T1_Data!DQ84&lt;1, "&lt;1", IF(T1_Data!DQ84&gt;99, "&gt;99", T1_Data!DQ84))),"-")</f>
        <v>-</v>
      </c>
      <c r="DR86" s="72" t="str">
        <f>IF(ISNUMBER(T1_Data!DR84),IF(T1_Data!DR84=-999,"NA",IF(T1_Data!DR84&lt;1, "&lt;1", IF(T1_Data!DR84&gt;99, "&gt;99", T1_Data!DR84))),"-")</f>
        <v>-</v>
      </c>
      <c r="DS86" s="72" t="str">
        <f>IF(ISNUMBER(T1_Data!DS84),IF(T1_Data!DS84=-999,"NA",IF(T1_Data!DS84&lt;1, "&lt;1", IF(T1_Data!DS84&gt;99, "&gt;99", T1_Data!DS84))),"-")</f>
        <v>-</v>
      </c>
      <c r="DT86" s="72" t="str">
        <f>IF(ISNUMBER(T1_Data!DT84),IF(T1_Data!DT84=-999,"NA",IF(T1_Data!DT84&lt;1, "&lt;1", IF(T1_Data!DT84&gt;99, "&gt;99", T1_Data!DT84))),"-")</f>
        <v>-</v>
      </c>
      <c r="DU86" s="72" t="str">
        <f>IF(ISNUMBER(T1_Data!DU84),IF(T1_Data!DU84=-999,"NA",IF(T1_Data!DU84&lt;1, "&lt;1", IF(T1_Data!DU84&gt;99, "&gt;99", T1_Data!DU84))),"-")</f>
        <v>-</v>
      </c>
      <c r="DV86" s="72" t="str">
        <f>IF(ISNUMBER(T1_Data!DV84),IF(T1_Data!DV84=-999,"NA",IF(T1_Data!DV84&lt;1, "&lt;1", IF(T1_Data!DV84&gt;99, "&gt;99", T1_Data!DV84))),"-")</f>
        <v>-</v>
      </c>
      <c r="DW86" s="72" t="str">
        <f>IF(ISNUMBER(T1_Data!DW84),IF(T1_Data!DW84=-999,"NA",IF(T1_Data!DW84&lt;1, "&lt;1", IF(T1_Data!DW84&gt;99, "&gt;99", T1_Data!DW84))),"-")</f>
        <v>-</v>
      </c>
      <c r="DX86" s="72" t="str">
        <f>IF(ISNUMBER(T1_Data!DX84),IF(T1_Data!DX84=-999,"NA",IF(T1_Data!DX84&lt;1, "&lt;1", IF(T1_Data!DX84&gt;99, "&gt;99", T1_Data!DX84))),"-")</f>
        <v>-</v>
      </c>
      <c r="DY86" s="72" t="str">
        <f>IF(ISNUMBER(T1_Data!DY84),IF(T1_Data!DY84=-999,"NA",IF(T1_Data!DY84&lt;1, "&lt;1", IF(T1_Data!DY84&gt;99, "&gt;99", T1_Data!DY84))),"-")</f>
        <v>-</v>
      </c>
      <c r="DZ86" s="72" t="str">
        <f>IF(ISNUMBER(T1_Data!DZ84),IF(T1_Data!DZ84=-999,"NA",IF(T1_Data!DZ84&lt;1, "&lt;1", IF(T1_Data!DZ84&gt;99, "&gt;99", T1_Data!DZ84))),"-")</f>
        <v>-</v>
      </c>
      <c r="EA86" s="72" t="str">
        <f>IF(ISNUMBER(T1_Data!EA84),IF(T1_Data!EA84=-999,"NA",IF(T1_Data!EA84&lt;1, "&lt;1", IF(T1_Data!EA84&gt;99, "&gt;99", T1_Data!EA84))),"-")</f>
        <v>-</v>
      </c>
      <c r="EB86" s="72" t="str">
        <f>IF(ISNUMBER(T1_Data!EB84),IF(T1_Data!EB84=-999,"NA",IF(T1_Data!EB84&lt;1, "&lt;1", IF(T1_Data!EB84&gt;99, "&gt;99", T1_Data!EB84))),"-")</f>
        <v>-</v>
      </c>
      <c r="EC86" s="72" t="str">
        <f>IF(ISNUMBER(T1_Data!EC84),IF(T1_Data!EC84=-999,"NA",IF(T1_Data!EC84&lt;1, "&lt;1", IF(T1_Data!EC84&gt;99, "&gt;99", T1_Data!EC84))),"-")</f>
        <v>-</v>
      </c>
      <c r="ED86" s="72" t="str">
        <f>IF(ISNUMBER(T1_Data!ED84),IF(T1_Data!ED84=-999,"NA",IF(T1_Data!ED84&lt;1, "&lt;1", IF(T1_Data!ED84&gt;99, "&gt;99", T1_Data!ED84))),"-")</f>
        <v>-</v>
      </c>
      <c r="EE86" s="72" t="str">
        <f>IF(ISNUMBER(T1_Data!EE84),IF(T1_Data!EE84=-999,"NA",IF(T1_Data!EE84&lt;1, "&lt;1", IF(T1_Data!EE84&gt;99, "&gt;99", T1_Data!EE84))),"-")</f>
        <v>-</v>
      </c>
      <c r="EF86" s="72" t="str">
        <f>IF(ISNUMBER(T1_Data!EF84),IF(T1_Data!EF84=-999,"NA",IF(T1_Data!EF84&lt;1, "&lt;1", IF(T1_Data!EF84&gt;99, "&gt;99", T1_Data!EF84))),"-")</f>
        <v>-</v>
      </c>
      <c r="EG86" s="72" t="str">
        <f>IF(ISNUMBER(T1_Data!EG84),IF(T1_Data!EG84=-999,"NA",IF(T1_Data!EG84&lt;1, "&lt;1", IF(T1_Data!EG84&gt;99, "&gt;99", T1_Data!EG84))),"-")</f>
        <v>-</v>
      </c>
      <c r="EH86" s="72" t="str">
        <f>IF(ISNUMBER(T1_Data!EH84),IF(T1_Data!EH84=-999,"NA",IF(T1_Data!EH84&lt;1, "&lt;1", IF(T1_Data!EH84&gt;99, "&gt;99", T1_Data!EH84))),"-")</f>
        <v>-</v>
      </c>
      <c r="EI86" s="72" t="str">
        <f>IF(ISNUMBER(T1_Data!EI84),IF(T1_Data!EI84=-999,"NA",IF(T1_Data!EI84&lt;1, "&lt;1", IF(T1_Data!EI84&gt;99, "&gt;99", T1_Data!EI84))),"-")</f>
        <v>-</v>
      </c>
      <c r="EJ86" s="72" t="str">
        <f>IF(ISNUMBER(T1_Data!EJ84),IF(T1_Data!EJ84=-999,"NA",IF(T1_Data!EJ84&lt;1, "&lt;1", IF(T1_Data!EJ84&gt;99, "&gt;99", T1_Data!EJ84))),"-")</f>
        <v>-</v>
      </c>
      <c r="EK86" s="72" t="str">
        <f>IF(ISNUMBER(T1_Data!EK84),IF(T1_Data!EK84=-999,"NA",IF(T1_Data!EK84&lt;1, "&lt;1", IF(T1_Data!EK84&gt;99, "&gt;99", T1_Data!EK84))),"-")</f>
        <v>-</v>
      </c>
      <c r="EL86" s="72" t="str">
        <f>IF(ISNUMBER(T1_Data!EL84),IF(T1_Data!EL84=-999,"NA",IF(T1_Data!EL84&lt;1, "&lt;1", IF(T1_Data!EL84&gt;99, "&gt;99", T1_Data!EL84))),"-")</f>
        <v>-</v>
      </c>
      <c r="EM86" s="72" t="str">
        <f>IF(ISNUMBER(T1_Data!EM84),IF(T1_Data!EM84=-999,"NA",IF(T1_Data!EM84&lt;1, "&lt;1", IF(T1_Data!EM84&gt;99, "&gt;99", T1_Data!EM84))),"-")</f>
        <v>-</v>
      </c>
      <c r="EN86" s="72" t="str">
        <f>IF(ISNUMBER(T1_Data!EN84),IF(T1_Data!EN84=-999,"NA",IF(T1_Data!EN84&lt;1, "&lt;1", IF(T1_Data!EN84&gt;99, "&gt;99", T1_Data!EN84))),"-")</f>
        <v>-</v>
      </c>
      <c r="EO86" s="72" t="str">
        <f>IF(ISNUMBER(T1_Data!EO84),IF(T1_Data!EO84=-999,"NA",IF(T1_Data!EO84&lt;1, "&lt;1", IF(T1_Data!EO84&gt;99, "&gt;99", T1_Data!EO84))),"-")</f>
        <v>-</v>
      </c>
      <c r="EP86" s="72" t="str">
        <f>IF(ISNUMBER(T1_Data!EP84),IF(T1_Data!EP84=-999,"NA",IF(T1_Data!EP84&lt;1, "&lt;1", IF(T1_Data!EP84&gt;99, "&gt;99", T1_Data!EP84))),"-")</f>
        <v>-</v>
      </c>
      <c r="EQ86" s="72" t="str">
        <f>IF(ISNUMBER(T1_Data!EQ84),IF(T1_Data!EQ84=-999,"NA",IF(T1_Data!EQ84&lt;1, "&lt;1", IF(T1_Data!EQ84&gt;99, "&gt;99", T1_Data!EQ84))),"-")</f>
        <v>-</v>
      </c>
      <c r="ER86" s="72" t="str">
        <f>IF(ISNUMBER(T1_Data!ER84),IF(T1_Data!ER84=-999,"NA",IF(T1_Data!ER84&lt;1, "&lt;1", IF(T1_Data!ER84&gt;99, "&gt;99", T1_Data!ER84))),"-")</f>
        <v>-</v>
      </c>
      <c r="ES86" s="72" t="str">
        <f>IF(ISNUMBER(T1_Data!ES84),IF(T1_Data!ES84=-999,"NA",IF(T1_Data!ES84&lt;1, "&lt;1", IF(T1_Data!ES84&gt;99, "&gt;99", T1_Data!ES84))),"-")</f>
        <v>-</v>
      </c>
      <c r="ET86" s="72" t="str">
        <f>IF(ISNUMBER(T1_Data!ET84),IF(T1_Data!ET84=-999,"NA",IF(T1_Data!ET84&lt;1, "&lt;1", IF(T1_Data!ET84&gt;99, "&gt;99", T1_Data!ET84))),"-")</f>
        <v>-</v>
      </c>
      <c r="EU86" s="72" t="str">
        <f>IF(ISNUMBER(T1_Data!EU84),IF(T1_Data!EU84=-999,"NA",IF(T1_Data!EU84&lt;1, "&lt;1", IF(T1_Data!EU84&gt;99, "&gt;99", T1_Data!EU84))),"-")</f>
        <v>-</v>
      </c>
      <c r="EV86" s="72" t="str">
        <f>IF(ISNUMBER(T1_Data!EV84),IF(T1_Data!EV84=-999,"NA",IF(T1_Data!EV84&lt;1, "&lt;1", IF(T1_Data!EV84&gt;99, "&gt;99", T1_Data!EV84))),"-")</f>
        <v>-</v>
      </c>
      <c r="EW86" s="72" t="str">
        <f>IF(ISNUMBER(T1_Data!EW84),IF(T1_Data!EW84=-999,"NA",IF(T1_Data!EW84&lt;1, "&lt;1", IF(T1_Data!EW84&gt;99, "&gt;99", T1_Data!EW84))),"-")</f>
        <v>-</v>
      </c>
      <c r="EX86" s="72" t="str">
        <f>IF(ISNUMBER(T1_Data!EX84),IF(T1_Data!EX84=-999,"NA",IF(T1_Data!EX84&lt;1, "&lt;1", IF(T1_Data!EX84&gt;99, "&gt;99", T1_Data!EX84))),"-")</f>
        <v>-</v>
      </c>
      <c r="EY86" s="72" t="str">
        <f>IF(ISNUMBER(T1_Data!EY84),IF(T1_Data!EY84=-999,"NA",IF(T1_Data!EY84&lt;1, "&lt;1", IF(T1_Data!EY84&gt;99, "&gt;99", T1_Data!EY84))),"-")</f>
        <v>-</v>
      </c>
      <c r="EZ86" s="72" t="str">
        <f>IF(ISNUMBER(T1_Data!EZ84),IF(T1_Data!EZ84=-999,"NA",IF(T1_Data!EZ84&lt;1, "&lt;1", IF(T1_Data!EZ84&gt;99, "&gt;99", T1_Data!EZ84))),"-")</f>
        <v>-</v>
      </c>
      <c r="FA86" s="72" t="str">
        <f>IF(ISNUMBER(T1_Data!FA84),IF(T1_Data!FA84=-999,"NA",IF(T1_Data!FA84&lt;1, "&lt;1", IF(T1_Data!FA84&gt;99, "&gt;99", T1_Data!FA84))),"-")</f>
        <v>-</v>
      </c>
      <c r="FB86" s="72" t="str">
        <f>IF(ISNUMBER(T1_Data!FB84),IF(T1_Data!FB84=-999,"NA",IF(T1_Data!FB84&lt;1, "&lt;1", IF(T1_Data!FB84&gt;99, "&gt;99", T1_Data!FB84))),"-")</f>
        <v>-</v>
      </c>
      <c r="FC86" s="72" t="str">
        <f>IF(ISNUMBER(T1_Data!FC84),IF(T1_Data!FC84=-999,"NA",IF(T1_Data!FC84&lt;1, "&lt;1", IF(T1_Data!FC84&gt;99, "&gt;99", T1_Data!FC84))),"-")</f>
        <v>-</v>
      </c>
      <c r="FD86" s="72" t="str">
        <f>IF(ISNUMBER(T1_Data!FD84),IF(T1_Data!FD84=-999,"NA",IF(T1_Data!FD84&lt;1, "&lt;1", IF(T1_Data!FD84&gt;99, "&gt;99", T1_Data!FD84))),"-")</f>
        <v>-</v>
      </c>
      <c r="FE86" s="72" t="str">
        <f>IF(ISNUMBER(T1_Data!FE84),IF(T1_Data!FE84=-999,"NA",IF(T1_Data!FE84&lt;1, "&lt;1", IF(T1_Data!FE84&gt;99, "&gt;99", T1_Data!FE84))),"-")</f>
        <v>-</v>
      </c>
      <c r="FF86" s="72" t="str">
        <f>IF(ISNUMBER(T1_Data!FF84),IF(T1_Data!FF84=-999,"NA",IF(T1_Data!FF84&lt;1, "&lt;1", IF(T1_Data!FF84&gt;99, "&gt;99", T1_Data!FF84))),"-")</f>
        <v>-</v>
      </c>
      <c r="FG86" s="72" t="str">
        <f>IF(ISNUMBER(T1_Data!FG84),IF(T1_Data!FG84=-999,"NA",IF(T1_Data!FG84&lt;1, "&lt;1", IF(T1_Data!FG84&gt;99, "&gt;99", T1_Data!FG84))),"-")</f>
        <v>-</v>
      </c>
      <c r="FH86" s="72" t="str">
        <f>IF(ISNUMBER(T1_Data!FH84),IF(T1_Data!FH84=-999,"NA",IF(T1_Data!FH84&lt;1, "&lt;1", IF(T1_Data!FH84&gt;99, "&gt;99", T1_Data!FH84))),"-")</f>
        <v>-</v>
      </c>
      <c r="FI86" s="72" t="str">
        <f>IF(ISNUMBER(T1_Data!FI84),IF(T1_Data!FI84=-999,"NA",IF(T1_Data!FI84&lt;1, "&lt;1", IF(T1_Data!FI84&gt;99, "&gt;99", T1_Data!FI84))),"-")</f>
        <v>-</v>
      </c>
      <c r="FJ86" s="72" t="str">
        <f>IF(ISNUMBER(T1_Data!FJ84),IF(T1_Data!FJ84=-999,"NA",IF(T1_Data!FJ84&lt;1, "&lt;1", IF(T1_Data!FJ84&gt;99, "&gt;99", T1_Data!FJ84))),"-")</f>
        <v>-</v>
      </c>
      <c r="FK86" s="72" t="str">
        <f>IF(ISNUMBER(T1_Data!FK84),IF(T1_Data!FK84=-999,"NA",IF(T1_Data!FK84&lt;1, "&lt;1", IF(T1_Data!FK84&gt;99, "&gt;99", T1_Data!FK84))),"-")</f>
        <v>-</v>
      </c>
      <c r="FL86" s="72" t="str">
        <f>IF(ISNUMBER(T1_Data!FL84),IF(T1_Data!FL84=-999,"NA",IF(T1_Data!FL84&lt;1, "&lt;1", IF(T1_Data!FL84&gt;99, "&gt;99", T1_Data!FL84))),"-")</f>
        <v>-</v>
      </c>
      <c r="FM86" s="72" t="str">
        <f>IF(ISNUMBER(T1_Data!FM84),IF(T1_Data!FM84=-999,"NA",IF(T1_Data!FM84&lt;1, "&lt;1", IF(T1_Data!FM84&gt;99, "&gt;99", T1_Data!FM84))),"-")</f>
        <v>-</v>
      </c>
      <c r="FN86" s="72" t="str">
        <f>IF(ISNUMBER(T1_Data!FN84),IF(T1_Data!FN84=-999,"NA",IF(T1_Data!FN84&lt;1, "&lt;1", IF(T1_Data!FN84&gt;99, "&gt;99", T1_Data!FN84))),"-")</f>
        <v>-</v>
      </c>
      <c r="FO86" s="72" t="str">
        <f>IF(ISNUMBER(T1_Data!FO84),IF(T1_Data!FO84=-999,"NA",IF(T1_Data!FO84&lt;1, "&lt;1", IF(T1_Data!FO84&gt;99, "&gt;99", T1_Data!FO84))),"-")</f>
        <v>-</v>
      </c>
      <c r="FP86" s="72" t="str">
        <f>IF(ISNUMBER(T1_Data!FP84),IF(T1_Data!FP84=-999,"NA",IF(T1_Data!FP84&lt;1, "&lt;1", IF(T1_Data!FP84&gt;99, "&gt;99", T1_Data!FP84))),"-")</f>
        <v>-</v>
      </c>
      <c r="FQ86" s="72" t="str">
        <f>IF(ISNUMBER(T1_Data!FQ84),IF(T1_Data!FQ84=-999,"NA",IF(T1_Data!FQ84&lt;1, "&lt;1", IF(T1_Data!FQ84&gt;99, "&gt;99", T1_Data!FQ84))),"-")</f>
        <v>-</v>
      </c>
      <c r="FR86" s="72" t="str">
        <f>IF(ISNUMBER(T1_Data!FR84),IF(T1_Data!FR84=-999,"NA",IF(T1_Data!FR84&lt;1, "&lt;1", IF(T1_Data!FR84&gt;99, "&gt;99", T1_Data!FR84))),"-")</f>
        <v>-</v>
      </c>
      <c r="FS86" s="72" t="str">
        <f>IF(ISNUMBER(T1_Data!FS84),IF(T1_Data!FS84=-999,"NA",IF(T1_Data!FS84&lt;1, "&lt;1", IF(T1_Data!FS84&gt;99, "&gt;99", T1_Data!FS84))),"-")</f>
        <v>-</v>
      </c>
      <c r="FT86" s="72" t="str">
        <f>IF(ISNUMBER(T1_Data!FT84),IF(T1_Data!FT84=-999,"NA",IF(T1_Data!FT84&lt;1, "&lt;1", IF(T1_Data!FT84&gt;99, "&gt;99", T1_Data!FT84))),"-")</f>
        <v>-</v>
      </c>
      <c r="FU86" s="72" t="str">
        <f>IF(ISNUMBER(T1_Data!FU84),IF(T1_Data!FU84=-999,"NA",IF(T1_Data!FU84&lt;1, "&lt;1", IF(T1_Data!FU84&gt;99, "&gt;99", T1_Data!FU84))),"-")</f>
        <v>-</v>
      </c>
      <c r="FV86" s="72" t="str">
        <f>IF(ISNUMBER(T1_Data!FV84),IF(T1_Data!FV84=-999,"NA",IF(T1_Data!FV84&lt;1, "&lt;1", IF(T1_Data!FV84&gt;99, "&gt;99", T1_Data!FV84))),"-")</f>
        <v>-</v>
      </c>
      <c r="FW86" s="72" t="str">
        <f>IF(ISNUMBER(T1_Data!FW84),IF(T1_Data!FW84=-999,"NA",IF(T1_Data!FW84&lt;1, "&lt;1", IF(T1_Data!FW84&gt;99, "&gt;99", T1_Data!FW84))),"-")</f>
        <v>-</v>
      </c>
      <c r="FX86" s="71" t="str">
        <f>IF(ISBLANK(T1_Data!FX84), "", T1_Data!FX84)</f>
        <v/>
      </c>
    </row>
    <row r="87" spans="1:180" x14ac:dyDescent="0.25">
      <c r="A87" s="71" t="str">
        <f>IF(ISBLANK(T1_Data!A85), "", T1_Data!A85)</f>
        <v/>
      </c>
      <c r="B87" s="72" t="str">
        <f>IF(ISNUMBER(T1_Data!B85), T1_Data!B85,"-")</f>
        <v>-</v>
      </c>
      <c r="C87" s="72" t="str">
        <f>IF(ISNUMBER(T1_Data!C85),IF(T1_Data!C85=-999,"NA",IF(T1_Data!C85&lt;1, "&lt;1", IF(T1_Data!C85&gt;99, "&gt;99", T1_Data!C85))),"-")</f>
        <v>-</v>
      </c>
      <c r="D87" s="72" t="str">
        <f>IF(ISNUMBER(T1_Data!D85),IF(T1_Data!D85=-999,"NA",IF(T1_Data!D85&lt;1, "&lt;1", IF(T1_Data!D85&gt;99, "&gt;99", T1_Data!D85))),"-")</f>
        <v>-</v>
      </c>
      <c r="E87" s="72" t="str">
        <f>IF(ISNUMBER(T1_Data!E85),IF(T1_Data!E85=-999,"NA",IF(T1_Data!E85&lt;1, "&lt;1", IF(T1_Data!E85&gt;99, "&gt;99", T1_Data!E85))),"-")</f>
        <v>-</v>
      </c>
      <c r="F87" s="72" t="str">
        <f>IF(ISNUMBER(T1_Data!F85),IF(T1_Data!F85=-999,"NA",IF(T1_Data!F85&lt;1, "&lt;1", IF(T1_Data!F85&gt;99, "&gt;99", T1_Data!F85))),"-")</f>
        <v>-</v>
      </c>
      <c r="G87" s="72" t="str">
        <f>IF(ISNUMBER(T1_Data!G85),IF(T1_Data!G85=-999,"NA",IF(T1_Data!G85&lt;1, "&lt;1", IF(T1_Data!G85&gt;99, "&gt;99", T1_Data!G85))),"-")</f>
        <v>-</v>
      </c>
      <c r="H87" s="72" t="str">
        <f>IF(ISNUMBER(T1_Data!H85),IF(T1_Data!H85=-999,"NA",IF(T1_Data!H85&lt;1, "&lt;1", IF(T1_Data!H85&gt;99, "&gt;99", T1_Data!H85))),"-")</f>
        <v>-</v>
      </c>
      <c r="I87" s="72" t="str">
        <f>IF(ISNUMBER(T1_Data!I85),IF(T1_Data!I85=-999,"NA",IF(T1_Data!I85&lt;1, "&lt;1", IF(T1_Data!I85&gt;99, "&gt;99", T1_Data!I85))),"-")</f>
        <v>-</v>
      </c>
      <c r="J87" s="72" t="str">
        <f>IF(ISNUMBER(T1_Data!J85),IF(T1_Data!J85=-999,"NA",IF(T1_Data!J85&lt;1, "&lt;1", IF(T1_Data!J85&gt;99, "&gt;99", T1_Data!J85))),"-")</f>
        <v>-</v>
      </c>
      <c r="K87" s="72" t="str">
        <f>IF(ISNUMBER(T1_Data!K85),IF(T1_Data!K85=-999,"NA",IF(T1_Data!K85&lt;1, "&lt;1", IF(T1_Data!K85&gt;99, "&gt;99", T1_Data!K85))),"-")</f>
        <v>-</v>
      </c>
      <c r="L87" s="72" t="str">
        <f>IF(ISNUMBER(T1_Data!L85),IF(T1_Data!L85=-999,"NA",IF(T1_Data!L85&lt;1, "&lt;1", IF(T1_Data!L85&gt;99, "&gt;99", T1_Data!L85))),"-")</f>
        <v>-</v>
      </c>
      <c r="M87" s="72" t="str">
        <f>IF(ISNUMBER(T1_Data!M85),IF(T1_Data!M85=-999,"NA",IF(T1_Data!M85&lt;1, "&lt;1", IF(T1_Data!M85&gt;99, "&gt;99", T1_Data!M85))),"-")</f>
        <v>-</v>
      </c>
      <c r="N87" s="72" t="str">
        <f>IF(ISNUMBER(T1_Data!N85),IF(T1_Data!N85=-999,"NA",IF(T1_Data!N85&lt;1, "&lt;1", IF(T1_Data!N85&gt;99, "&gt;99", T1_Data!N85))),"-")</f>
        <v>-</v>
      </c>
      <c r="O87" s="72" t="str">
        <f>IF(ISNUMBER(T1_Data!O85),IF(T1_Data!O85=-999,"NA",IF(T1_Data!O85&lt;1, "&lt;1", IF(T1_Data!O85&gt;99, "&gt;99", T1_Data!O85))),"-")</f>
        <v>-</v>
      </c>
      <c r="P87" s="72" t="str">
        <f>IF(ISNUMBER(T1_Data!P85),IF(T1_Data!P85=-999,"NA",IF(T1_Data!P85&lt;1, "&lt;1", IF(T1_Data!P85&gt;99, "&gt;99", T1_Data!P85))),"-")</f>
        <v>-</v>
      </c>
      <c r="Q87" s="72" t="str">
        <f>IF(ISNUMBER(T1_Data!Q85),IF(T1_Data!Q85=-999,"NA",IF(T1_Data!Q85&lt;1, "&lt;1", IF(T1_Data!Q85&gt;99, "&gt;99", T1_Data!Q85))),"-")</f>
        <v>-</v>
      </c>
      <c r="R87" s="72" t="str">
        <f>IF(ISNUMBER(T1_Data!R85),IF(T1_Data!R85=-999,"NA",IF(T1_Data!R85&lt;1, "&lt;1", IF(T1_Data!R85&gt;99, "&gt;99", T1_Data!R85))),"-")</f>
        <v>-</v>
      </c>
      <c r="S87" s="72" t="str">
        <f>IF(ISNUMBER(T1_Data!S85),IF(T1_Data!S85=-999,"NA",IF(T1_Data!S85&lt;1, "&lt;1", IF(T1_Data!S85&gt;99, "&gt;99", T1_Data!S85))),"-")</f>
        <v>-</v>
      </c>
      <c r="T87" s="72" t="str">
        <f>IF(ISNUMBER(T1_Data!T85),IF(T1_Data!T85=-999,"NA",IF(T1_Data!T85&lt;1, "&lt;1", IF(T1_Data!T85&gt;99, "&gt;99", T1_Data!T85))),"-")</f>
        <v>-</v>
      </c>
      <c r="U87" s="72" t="str">
        <f>IF(ISNUMBER(T1_Data!U85),IF(T1_Data!U85=-999,"NA",IF(T1_Data!U85&lt;1, "&lt;1", IF(T1_Data!U85&gt;99, "&gt;99", T1_Data!U85))),"-")</f>
        <v>-</v>
      </c>
      <c r="V87" s="72" t="str">
        <f>IF(ISNUMBER(T1_Data!V85),IF(T1_Data!V85=-999,"NA",IF(T1_Data!V85&lt;1, "&lt;1", IF(T1_Data!V85&gt;99, "&gt;99", T1_Data!V85))),"-")</f>
        <v>-</v>
      </c>
      <c r="W87" s="72" t="str">
        <f>IF(ISNUMBER(T1_Data!W85),IF(T1_Data!W85=-999,"NA",IF(T1_Data!W85&lt;1, "&lt;1", IF(T1_Data!W85&gt;99, "&gt;99", T1_Data!W85))),"-")</f>
        <v>-</v>
      </c>
      <c r="X87" s="72" t="str">
        <f>IF(ISNUMBER(T1_Data!X85),IF(T1_Data!X85=-999,"NA",IF(T1_Data!X85&lt;1, "&lt;1", IF(T1_Data!X85&gt;99, "&gt;99", T1_Data!X85))),"-")</f>
        <v>-</v>
      </c>
      <c r="Y87" s="72" t="str">
        <f>IF(ISNUMBER(T1_Data!Y85),IF(T1_Data!Y85=-999,"NA",IF(T1_Data!Y85&lt;1, "&lt;1", IF(T1_Data!Y85&gt;99, "&gt;99", T1_Data!Y85))),"-")</f>
        <v>-</v>
      </c>
      <c r="Z87" s="72" t="str">
        <f>IF(ISNUMBER(T1_Data!Z85),IF(T1_Data!Z85=-999,"NA",IF(T1_Data!Z85&lt;1, "&lt;1", IF(T1_Data!Z85&gt;99, "&gt;99", T1_Data!Z85))),"-")</f>
        <v>-</v>
      </c>
      <c r="AA87" s="72" t="str">
        <f>IF(ISNUMBER(T1_Data!AA85),IF(T1_Data!AA85=-999,"NA",IF(T1_Data!AA85&lt;1, "&lt;1", IF(T1_Data!AA85&gt;99, "&gt;99", T1_Data!AA85))),"-")</f>
        <v>-</v>
      </c>
      <c r="AB87" s="72" t="str">
        <f>IF(ISNUMBER(T1_Data!AB85),IF(T1_Data!AB85=-999,"NA",IF(T1_Data!AB85&lt;1, "&lt;1", IF(T1_Data!AB85&gt;99, "&gt;99", T1_Data!AB85))),"-")</f>
        <v>-</v>
      </c>
      <c r="AC87" s="72" t="str">
        <f>IF(ISNUMBER(T1_Data!AC85),IF(T1_Data!AC85=-999,"NA",IF(T1_Data!AC85&lt;1, "&lt;1", IF(T1_Data!AC85&gt;99, "&gt;99", T1_Data!AC85))),"-")</f>
        <v>-</v>
      </c>
      <c r="AD87" s="72" t="str">
        <f>IF(ISNUMBER(T1_Data!AD85),IF(T1_Data!AD85=-999,"NA",IF(T1_Data!AD85&lt;1, "&lt;1", IF(T1_Data!AD85&gt;99, "&gt;99", T1_Data!AD85))),"-")</f>
        <v>-</v>
      </c>
      <c r="AE87" s="72" t="str">
        <f>IF(ISNUMBER(T1_Data!AE85),IF(T1_Data!AE85=-999,"NA",IF(T1_Data!AE85&lt;1, "&lt;1", IF(T1_Data!AE85&gt;99, "&gt;99", T1_Data!AE85))),"-")</f>
        <v>-</v>
      </c>
      <c r="AF87" s="72" t="str">
        <f>IF(ISNUMBER(T1_Data!AF85),IF(T1_Data!AF85=-999,"NA",IF(T1_Data!AF85&lt;1, "&lt;1", IF(T1_Data!AF85&gt;99, "&gt;99", T1_Data!AF85))),"-")</f>
        <v>-</v>
      </c>
      <c r="AG87" s="72" t="str">
        <f>IF(ISNUMBER(T1_Data!AG85),IF(T1_Data!AG85=-999,"NA",IF(T1_Data!AG85&lt;1, "&lt;1", IF(T1_Data!AG85&gt;99, "&gt;99", T1_Data!AG85))),"-")</f>
        <v>-</v>
      </c>
      <c r="AH87" s="72" t="str">
        <f>IF(ISNUMBER(T1_Data!AH85),IF(T1_Data!AH85=-999,"NA",IF(T1_Data!AH85&lt;1, "&lt;1", IF(T1_Data!AH85&gt;99, "&gt;99", T1_Data!AH85))),"-")</f>
        <v>-</v>
      </c>
      <c r="AI87" s="72" t="str">
        <f>IF(ISNUMBER(T1_Data!AI85),IF(T1_Data!AI85=-999,"NA",IF(T1_Data!AI85&lt;1, "&lt;1", IF(T1_Data!AI85&gt;99, "&gt;99", T1_Data!AI85))),"-")</f>
        <v>-</v>
      </c>
      <c r="AJ87" s="72" t="str">
        <f>IF(ISNUMBER(T1_Data!AJ85),IF(T1_Data!AJ85=-999,"NA",IF(T1_Data!AJ85&lt;1, "&lt;1", IF(T1_Data!AJ85&gt;99, "&gt;99", T1_Data!AJ85))),"-")</f>
        <v>-</v>
      </c>
      <c r="AK87" s="72" t="str">
        <f>IF(ISNUMBER(T1_Data!AK85),IF(T1_Data!AK85=-999,"NA",IF(T1_Data!AK85&lt;1, "&lt;1", IF(T1_Data!AK85&gt;99, "&gt;99", T1_Data!AK85))),"-")</f>
        <v>-</v>
      </c>
      <c r="AL87" s="72" t="str">
        <f>IF(ISNUMBER(T1_Data!AL85),IF(T1_Data!AL85=-999,"NA",IF(T1_Data!AL85&lt;1, "&lt;1", IF(T1_Data!AL85&gt;99, "&gt;99", T1_Data!AL85))),"-")</f>
        <v>-</v>
      </c>
      <c r="AM87" s="72" t="str">
        <f>IF(ISNUMBER(T1_Data!AM85),IF(T1_Data!AM85=-999,"NA",IF(T1_Data!AM85&lt;1, "&lt;1", IF(T1_Data!AM85&gt;99, "&gt;99", T1_Data!AM85))),"-")</f>
        <v>-</v>
      </c>
      <c r="AN87" s="72" t="str">
        <f>IF(ISNUMBER(T1_Data!AN85),IF(T1_Data!AN85=-999,"NA",IF(T1_Data!AN85&lt;1, "&lt;1", IF(T1_Data!AN85&gt;99, "&gt;99", T1_Data!AN85))),"-")</f>
        <v>-</v>
      </c>
      <c r="AO87" s="72" t="str">
        <f>IF(ISNUMBER(T1_Data!AO85),IF(T1_Data!AO85=-999,"NA",IF(T1_Data!AO85&lt;1, "&lt;1", IF(T1_Data!AO85&gt;99, "&gt;99", T1_Data!AO85))),"-")</f>
        <v>-</v>
      </c>
      <c r="AP87" s="72" t="str">
        <f>IF(ISNUMBER(T1_Data!AP85),IF(T1_Data!AP85=-999,"NA",IF(T1_Data!AP85&lt;1, "&lt;1", IF(T1_Data!AP85&gt;99, "&gt;99", T1_Data!AP85))),"-")</f>
        <v>-</v>
      </c>
      <c r="AQ87" s="72" t="str">
        <f>IF(ISNUMBER(T1_Data!AQ85),IF(T1_Data!AQ85=-999,"NA",IF(T1_Data!AQ85&lt;1, "&lt;1", IF(T1_Data!AQ85&gt;99, "&gt;99", T1_Data!AQ85))),"-")</f>
        <v>-</v>
      </c>
      <c r="AR87" s="72" t="str">
        <f>IF(ISNUMBER(T1_Data!AR85),IF(T1_Data!AR85=-999,"NA",IF(T1_Data!AR85&lt;1, "&lt;1", IF(T1_Data!AR85&gt;99, "&gt;99", T1_Data!AR85))),"-")</f>
        <v>-</v>
      </c>
      <c r="AS87" s="72" t="str">
        <f>IF(ISNUMBER(T1_Data!AS85),IF(T1_Data!AS85=-999,"NA",IF(T1_Data!AS85&lt;1, "&lt;1", IF(T1_Data!AS85&gt;99, "&gt;99", T1_Data!AS85))),"-")</f>
        <v>-</v>
      </c>
      <c r="AT87" s="72" t="str">
        <f>IF(ISNUMBER(T1_Data!AT85),IF(T1_Data!AT85=-999,"NA",IF(T1_Data!AT85&lt;1, "&lt;1", IF(T1_Data!AT85&gt;99, "&gt;99", T1_Data!AT85))),"-")</f>
        <v>-</v>
      </c>
      <c r="AU87" s="72" t="str">
        <f>IF(ISNUMBER(T1_Data!AU85),IF(T1_Data!AU85=-999,"NA",IF(T1_Data!AU85&lt;1, "&lt;1", IF(T1_Data!AU85&gt;99, "&gt;99", T1_Data!AU85))),"-")</f>
        <v>-</v>
      </c>
      <c r="AV87" s="72" t="str">
        <f>IF(ISNUMBER(T1_Data!AV85),IF(T1_Data!AV85=-999,"NA",IF(T1_Data!AV85&lt;1, "&lt;1", IF(T1_Data!AV85&gt;99, "&gt;99", T1_Data!AV85))),"-")</f>
        <v>-</v>
      </c>
      <c r="AW87" s="72" t="str">
        <f>IF(ISNUMBER(T1_Data!AW85),IF(T1_Data!AW85=-999,"NA",IF(T1_Data!AW85&lt;1, "&lt;1", IF(T1_Data!AW85&gt;99, "&gt;99", T1_Data!AW85))),"-")</f>
        <v>-</v>
      </c>
      <c r="AX87" s="72" t="str">
        <f>IF(ISNUMBER(T1_Data!AX85),IF(T1_Data!AX85=-999,"NA",IF(T1_Data!AX85&lt;1, "&lt;1", IF(T1_Data!AX85&gt;99, "&gt;99", T1_Data!AX85))),"-")</f>
        <v>-</v>
      </c>
      <c r="AY87" s="72" t="str">
        <f>IF(ISNUMBER(T1_Data!AY85),IF(T1_Data!AY85=-999,"NA",IF(T1_Data!AY85&lt;1, "&lt;1", IF(T1_Data!AY85&gt;99, "&gt;99", T1_Data!AY85))),"-")</f>
        <v>-</v>
      </c>
      <c r="AZ87" s="72" t="str">
        <f>IF(ISNUMBER(T1_Data!AZ85),IF(T1_Data!AZ85=-999,"NA",IF(T1_Data!AZ85&lt;1, "&lt;1", IF(T1_Data!AZ85&gt;99, "&gt;99", T1_Data!AZ85))),"-")</f>
        <v>-</v>
      </c>
      <c r="BA87" s="72" t="str">
        <f>IF(ISNUMBER(T1_Data!BA85),IF(T1_Data!BA85=-999,"NA",IF(T1_Data!BA85&lt;1, "&lt;1", IF(T1_Data!BA85&gt;99, "&gt;99", T1_Data!BA85))),"-")</f>
        <v>-</v>
      </c>
      <c r="BB87" s="72" t="str">
        <f>IF(ISNUMBER(T1_Data!BB85),IF(T1_Data!BB85=-999,"NA",IF(T1_Data!BB85&lt;1, "&lt;1", IF(T1_Data!BB85&gt;99, "&gt;99", T1_Data!BB85))),"-")</f>
        <v>-</v>
      </c>
      <c r="BC87" s="72" t="str">
        <f>IF(ISNUMBER(T1_Data!BC85),IF(T1_Data!BC85=-999,"NA",IF(T1_Data!BC85&lt;1, "&lt;1", IF(T1_Data!BC85&gt;99, "&gt;99", T1_Data!BC85))),"-")</f>
        <v>-</v>
      </c>
      <c r="BD87" s="72" t="str">
        <f>IF(ISNUMBER(T1_Data!BD85),IF(T1_Data!BD85=-999,"NA",IF(T1_Data!BD85&lt;1, "&lt;1", IF(T1_Data!BD85&gt;99, "&gt;99", T1_Data!BD85))),"-")</f>
        <v>-</v>
      </c>
      <c r="BE87" s="72" t="str">
        <f>IF(ISNUMBER(T1_Data!BE85),IF(T1_Data!BE85=-999,"NA",IF(T1_Data!BE85&lt;1, "&lt;1", IF(T1_Data!BE85&gt;99, "&gt;99", T1_Data!BE85))),"-")</f>
        <v>-</v>
      </c>
      <c r="BF87" s="72" t="str">
        <f>IF(ISNUMBER(T1_Data!BF85),IF(T1_Data!BF85=-999,"NA",IF(T1_Data!BF85&lt;1, "&lt;1", IF(T1_Data!BF85&gt;99, "&gt;99", T1_Data!BF85))),"-")</f>
        <v>-</v>
      </c>
      <c r="BG87" s="72" t="str">
        <f>IF(ISNUMBER(T1_Data!BG85),IF(T1_Data!BG85=-999,"NA",IF(T1_Data!BG85&lt;1, "&lt;1", IF(T1_Data!BG85&gt;99, "&gt;99", T1_Data!BG85))),"-")</f>
        <v>-</v>
      </c>
      <c r="BH87" s="72" t="str">
        <f>IF(ISNUMBER(T1_Data!BH85),IF(T1_Data!BH85=-999,"NA",IF(T1_Data!BH85&lt;1, "&lt;1", IF(T1_Data!BH85&gt;99, "&gt;99", T1_Data!BH85))),"-")</f>
        <v>-</v>
      </c>
      <c r="BI87" s="72" t="str">
        <f>IF(ISNUMBER(T1_Data!BI85),IF(T1_Data!BI85=-999,"NA",IF(T1_Data!BI85&lt;1, "&lt;1", IF(T1_Data!BI85&gt;99, "&gt;99", T1_Data!BI85))),"-")</f>
        <v>-</v>
      </c>
      <c r="BJ87" s="72" t="str">
        <f>IF(ISNUMBER(T1_Data!BJ85),IF(T1_Data!BJ85=-999,"NA",IF(T1_Data!BJ85&lt;1, "&lt;1", IF(T1_Data!BJ85&gt;99, "&gt;99", T1_Data!BJ85))),"-")</f>
        <v>-</v>
      </c>
      <c r="BK87" s="72" t="str">
        <f>IF(ISNUMBER(T1_Data!BK85),IF(T1_Data!BK85=-999,"NA",IF(T1_Data!BK85&lt;1, "&lt;1", IF(T1_Data!BK85&gt;99, "&gt;99", T1_Data!BK85))),"-")</f>
        <v>-</v>
      </c>
      <c r="BL87" s="72" t="str">
        <f>IF(ISNUMBER(T1_Data!BL85),IF(T1_Data!BL85=-999,"NA",IF(T1_Data!BL85&lt;1, "&lt;1", IF(T1_Data!BL85&gt;99, "&gt;99", T1_Data!BL85))),"-")</f>
        <v>-</v>
      </c>
      <c r="BM87" s="72" t="str">
        <f>IF(ISNUMBER(T1_Data!BM85),IF(T1_Data!BM85=-999,"NA",IF(T1_Data!BM85&lt;1, "&lt;1", IF(T1_Data!BM85&gt;99, "&gt;99", T1_Data!BM85))),"-")</f>
        <v>-</v>
      </c>
      <c r="BN87" s="72" t="str">
        <f>IF(ISNUMBER(T1_Data!BN85),IF(T1_Data!BN85=-999,"NA",IF(T1_Data!BN85&lt;1, "&lt;1", IF(T1_Data!BN85&gt;99, "&gt;99", T1_Data!BN85))),"-")</f>
        <v>-</v>
      </c>
      <c r="BO87" s="72" t="str">
        <f>IF(ISNUMBER(T1_Data!BO85),IF(T1_Data!BO85=-999,"NA",IF(T1_Data!BO85&lt;1, "&lt;1", IF(T1_Data!BO85&gt;99, "&gt;99", T1_Data!BO85))),"-")</f>
        <v>-</v>
      </c>
      <c r="BP87" s="72" t="str">
        <f>IF(ISNUMBER(T1_Data!BP85),IF(T1_Data!BP85=-999,"NA",IF(T1_Data!BP85&lt;1, "&lt;1", IF(T1_Data!BP85&gt;99, "&gt;99", T1_Data!BP85))),"-")</f>
        <v>-</v>
      </c>
      <c r="BQ87" s="72" t="str">
        <f>IF(ISNUMBER(T1_Data!BQ85),IF(T1_Data!BQ85=-999,"NA",IF(T1_Data!BQ85&lt;1, "&lt;1", IF(T1_Data!BQ85&gt;99, "&gt;99", T1_Data!BQ85))),"-")</f>
        <v>-</v>
      </c>
      <c r="BR87" s="72" t="str">
        <f>IF(ISNUMBER(T1_Data!BR85),IF(T1_Data!BR85=-999,"NA",IF(T1_Data!BR85&lt;1, "&lt;1", IF(T1_Data!BR85&gt;99, "&gt;99", T1_Data!BR85))),"-")</f>
        <v>-</v>
      </c>
      <c r="BS87" s="72" t="str">
        <f>IF(ISNUMBER(T1_Data!BS85),IF(T1_Data!BS85=-999,"NA",IF(T1_Data!BS85&lt;1, "&lt;1", IF(T1_Data!BS85&gt;99, "&gt;99", T1_Data!BS85))),"-")</f>
        <v>-</v>
      </c>
      <c r="BT87" s="72" t="str">
        <f>IF(ISNUMBER(T1_Data!BT85),IF(T1_Data!BT85=-999,"NA",IF(T1_Data!BT85&lt;1, "&lt;1", IF(T1_Data!BT85&gt;99, "&gt;99", T1_Data!BT85))),"-")</f>
        <v>-</v>
      </c>
      <c r="BU87" s="72" t="str">
        <f>IF(ISNUMBER(T1_Data!BU85),IF(T1_Data!BU85=-999,"NA",IF(T1_Data!BU85&lt;1, "&lt;1", IF(T1_Data!BU85&gt;99, "&gt;99", T1_Data!BU85))),"-")</f>
        <v>-</v>
      </c>
      <c r="BV87" s="72" t="str">
        <f>IF(ISNUMBER(T1_Data!BV85),IF(T1_Data!BV85=-999,"NA",IF(T1_Data!BV85&lt;1, "&lt;1", IF(T1_Data!BV85&gt;99, "&gt;99", T1_Data!BV85))),"-")</f>
        <v>-</v>
      </c>
      <c r="BW87" s="72" t="str">
        <f>IF(ISNUMBER(T1_Data!BW85),IF(T1_Data!BW85=-999,"NA",IF(T1_Data!BW85&lt;1, "&lt;1", IF(T1_Data!BW85&gt;99, "&gt;99", T1_Data!BW85))),"-")</f>
        <v>-</v>
      </c>
      <c r="BX87" s="72" t="str">
        <f>IF(ISNUMBER(T1_Data!BX85),IF(T1_Data!BX85=-999,"NA",IF(T1_Data!BX85&lt;1, "&lt;1", IF(T1_Data!BX85&gt;99, "&gt;99", T1_Data!BX85))),"-")</f>
        <v>-</v>
      </c>
      <c r="BY87" s="72" t="str">
        <f>IF(ISNUMBER(T1_Data!BY85),IF(T1_Data!BY85=-999,"NA",IF(T1_Data!BY85&lt;1, "&lt;1", IF(T1_Data!BY85&gt;99, "&gt;99", T1_Data!BY85))),"-")</f>
        <v>-</v>
      </c>
      <c r="BZ87" s="72" t="str">
        <f>IF(ISNUMBER(T1_Data!BZ85),IF(T1_Data!BZ85=-999,"NA",IF(T1_Data!BZ85&lt;1, "&lt;1", IF(T1_Data!BZ85&gt;99, "&gt;99", T1_Data!BZ85))),"-")</f>
        <v>-</v>
      </c>
      <c r="CA87" s="72" t="str">
        <f>IF(ISNUMBER(T1_Data!CA85),IF(T1_Data!CA85=-999,"NA",IF(T1_Data!CA85&lt;1, "&lt;1", IF(T1_Data!CA85&gt;99, "&gt;99", T1_Data!CA85))),"-")</f>
        <v>-</v>
      </c>
      <c r="CB87" s="72" t="str">
        <f>IF(ISNUMBER(T1_Data!CB85),IF(T1_Data!CB85=-999,"NA",IF(T1_Data!CB85&lt;1, "&lt;1", IF(T1_Data!CB85&gt;99, "&gt;99", T1_Data!CB85))),"-")</f>
        <v>-</v>
      </c>
      <c r="CC87" s="72" t="str">
        <f>IF(ISNUMBER(T1_Data!CC85),IF(T1_Data!CC85=-999,"NA",IF(T1_Data!CC85&lt;1, "&lt;1", IF(T1_Data!CC85&gt;99, "&gt;99", T1_Data!CC85))),"-")</f>
        <v>-</v>
      </c>
      <c r="CD87" s="72" t="str">
        <f>IF(ISNUMBER(T1_Data!CD85),IF(T1_Data!CD85=-999,"NA",IF(T1_Data!CD85&lt;1, "&lt;1", IF(T1_Data!CD85&gt;99, "&gt;99", T1_Data!CD85))),"-")</f>
        <v>-</v>
      </c>
      <c r="CE87" s="72" t="str">
        <f>IF(ISNUMBER(T1_Data!CE85),IF(T1_Data!CE85=-999,"NA",IF(T1_Data!CE85&lt;1, "&lt;1", IF(T1_Data!CE85&gt;99, "&gt;99", T1_Data!CE85))),"-")</f>
        <v>-</v>
      </c>
      <c r="CF87" s="72" t="str">
        <f>IF(ISNUMBER(T1_Data!CF85),IF(T1_Data!CF85=-999,"NA",IF(T1_Data!CF85&lt;1, "&lt;1", IF(T1_Data!CF85&gt;99, "&gt;99", T1_Data!CF85))),"-")</f>
        <v>-</v>
      </c>
      <c r="CG87" s="72" t="str">
        <f>IF(ISNUMBER(T1_Data!CG85),IF(T1_Data!CG85=-999,"NA",IF(T1_Data!CG85&lt;1, "&lt;1", IF(T1_Data!CG85&gt;99, "&gt;99", T1_Data!CG85))),"-")</f>
        <v>-</v>
      </c>
      <c r="CH87" s="72" t="str">
        <f>IF(ISNUMBER(T1_Data!CH85),IF(T1_Data!CH85=-999,"NA",IF(T1_Data!CH85&lt;1, "&lt;1", IF(T1_Data!CH85&gt;99, "&gt;99", T1_Data!CH85))),"-")</f>
        <v>-</v>
      </c>
      <c r="CI87" s="72" t="str">
        <f>IF(ISNUMBER(T1_Data!CI85),IF(T1_Data!CI85=-999,"NA",IF(T1_Data!CI85&lt;1, "&lt;1", IF(T1_Data!CI85&gt;99, "&gt;99", T1_Data!CI85))),"-")</f>
        <v>-</v>
      </c>
      <c r="CJ87" s="72" t="str">
        <f>IF(ISNUMBER(T1_Data!CJ85),IF(T1_Data!CJ85=-999,"NA",IF(T1_Data!CJ85&lt;1, "&lt;1", IF(T1_Data!CJ85&gt;99, "&gt;99", T1_Data!CJ85))),"-")</f>
        <v>-</v>
      </c>
      <c r="CK87" s="72" t="str">
        <f>IF(ISNUMBER(T1_Data!CK85),IF(T1_Data!CK85=-999,"NA",IF(T1_Data!CK85&lt;1, "&lt;1", IF(T1_Data!CK85&gt;99, "&gt;99", T1_Data!CK85))),"-")</f>
        <v>-</v>
      </c>
      <c r="CL87" s="72" t="str">
        <f>IF(ISNUMBER(T1_Data!CL85),IF(T1_Data!CL85=-999,"NA",IF(T1_Data!CL85&lt;1, "&lt;1", IF(T1_Data!CL85&gt;99, "&gt;99", T1_Data!CL85))),"-")</f>
        <v>-</v>
      </c>
      <c r="CM87" s="72" t="str">
        <f>IF(ISNUMBER(T1_Data!CM85),IF(T1_Data!CM85=-999,"NA",IF(T1_Data!CM85&lt;1, "&lt;1", IF(T1_Data!CM85&gt;99, "&gt;99", T1_Data!CM85))),"-")</f>
        <v>-</v>
      </c>
      <c r="CN87" s="72" t="str">
        <f>IF(ISNUMBER(T1_Data!CN85),IF(T1_Data!CN85=-999,"NA",IF(T1_Data!CN85&lt;1, "&lt;1", IF(T1_Data!CN85&gt;99, "&gt;99", T1_Data!CN85))),"-")</f>
        <v>-</v>
      </c>
      <c r="CO87" s="72" t="str">
        <f>IF(ISNUMBER(T1_Data!CO85),IF(T1_Data!CO85=-999,"NA",IF(T1_Data!CO85&lt;1, "&lt;1", IF(T1_Data!CO85&gt;99, "&gt;99", T1_Data!CO85))),"-")</f>
        <v>-</v>
      </c>
      <c r="CP87" s="72" t="str">
        <f>IF(ISNUMBER(T1_Data!CP85),IF(T1_Data!CP85=-999,"NA",IF(T1_Data!CP85&lt;1, "&lt;1", IF(T1_Data!CP85&gt;99, "&gt;99", T1_Data!CP85))),"-")</f>
        <v>-</v>
      </c>
      <c r="CQ87" s="72" t="str">
        <f>IF(ISNUMBER(T1_Data!CQ85),IF(T1_Data!CQ85=-999,"NA",IF(T1_Data!CQ85&lt;1, "&lt;1", IF(T1_Data!CQ85&gt;99, "&gt;99", T1_Data!CQ85))),"-")</f>
        <v>-</v>
      </c>
      <c r="CR87" s="72" t="str">
        <f>IF(ISNUMBER(T1_Data!CR85),IF(T1_Data!CR85=-999,"NA",IF(T1_Data!CR85&lt;1, "&lt;1", IF(T1_Data!CR85&gt;99, "&gt;99", T1_Data!CR85))),"-")</f>
        <v>-</v>
      </c>
      <c r="CS87" s="72" t="str">
        <f>IF(ISNUMBER(T1_Data!CS85),IF(T1_Data!CS85=-999,"NA",IF(T1_Data!CS85&lt;1, "&lt;1", IF(T1_Data!CS85&gt;99, "&gt;99", T1_Data!CS85))),"-")</f>
        <v>-</v>
      </c>
      <c r="CT87" s="72" t="str">
        <f>IF(ISNUMBER(T1_Data!CT85),IF(T1_Data!CT85=-999,"NA",IF(T1_Data!CT85&lt;1, "&lt;1", IF(T1_Data!CT85&gt;99, "&gt;99", T1_Data!CT85))),"-")</f>
        <v>-</v>
      </c>
      <c r="CU87" s="72" t="str">
        <f>IF(ISNUMBER(T1_Data!CU85),IF(T1_Data!CU85=-999,"NA",IF(T1_Data!CU85&lt;1, "&lt;1", IF(T1_Data!CU85&gt;99, "&gt;99", T1_Data!CU85))),"-")</f>
        <v>-</v>
      </c>
      <c r="CV87" s="72" t="str">
        <f>IF(ISNUMBER(T1_Data!CV85),IF(T1_Data!CV85=-999,"NA",IF(T1_Data!CV85&lt;1, "&lt;1", IF(T1_Data!CV85&gt;99, "&gt;99", T1_Data!CV85))),"-")</f>
        <v>-</v>
      </c>
      <c r="CW87" s="72" t="str">
        <f>IF(ISNUMBER(T1_Data!CW85),IF(T1_Data!CW85=-999,"NA",IF(T1_Data!CW85&lt;1, "&lt;1", IF(T1_Data!CW85&gt;99, "&gt;99", T1_Data!CW85))),"-")</f>
        <v>-</v>
      </c>
      <c r="CX87" s="72" t="str">
        <f>IF(ISNUMBER(T1_Data!CX85),IF(T1_Data!CX85=-999,"NA",IF(T1_Data!CX85&lt;1, "&lt;1", IF(T1_Data!CX85&gt;99, "&gt;99", T1_Data!CX85))),"-")</f>
        <v>-</v>
      </c>
      <c r="CY87" s="72" t="str">
        <f>IF(ISNUMBER(T1_Data!CY85),IF(T1_Data!CY85=-999,"NA",IF(T1_Data!CY85&lt;1, "&lt;1", IF(T1_Data!CY85&gt;99, "&gt;99", T1_Data!CY85))),"-")</f>
        <v>-</v>
      </c>
      <c r="CZ87" s="72" t="str">
        <f>IF(ISNUMBER(T1_Data!CZ85),IF(T1_Data!CZ85=-999,"NA",IF(T1_Data!CZ85&lt;1, "&lt;1", IF(T1_Data!CZ85&gt;99, "&gt;99", T1_Data!CZ85))),"-")</f>
        <v>-</v>
      </c>
      <c r="DA87" s="72" t="str">
        <f>IF(ISNUMBER(T1_Data!DA85),IF(T1_Data!DA85=-999,"NA",IF(T1_Data!DA85&lt;1, "&lt;1", IF(T1_Data!DA85&gt;99, "&gt;99", T1_Data!DA85))),"-")</f>
        <v>-</v>
      </c>
      <c r="DB87" s="72" t="str">
        <f>IF(ISNUMBER(T1_Data!DB85),IF(T1_Data!DB85=-999,"NA",IF(T1_Data!DB85&lt;1, "&lt;1", IF(T1_Data!DB85&gt;99, "&gt;99", T1_Data!DB85))),"-")</f>
        <v>-</v>
      </c>
      <c r="DC87" s="72" t="str">
        <f>IF(ISNUMBER(T1_Data!DC85),IF(T1_Data!DC85=-999,"NA",IF(T1_Data!DC85&lt;1, "&lt;1", IF(T1_Data!DC85&gt;99, "&gt;99", T1_Data!DC85))),"-")</f>
        <v>-</v>
      </c>
      <c r="DD87" s="72" t="str">
        <f>IF(ISNUMBER(T1_Data!DD85),IF(T1_Data!DD85=-999,"NA",IF(T1_Data!DD85&lt;1, "&lt;1", IF(T1_Data!DD85&gt;99, "&gt;99", T1_Data!DD85))),"-")</f>
        <v>-</v>
      </c>
      <c r="DE87" s="72" t="str">
        <f>IF(ISNUMBER(T1_Data!DE85),IF(T1_Data!DE85=-999,"NA",IF(T1_Data!DE85&lt;1, "&lt;1", IF(T1_Data!DE85&gt;99, "&gt;99", T1_Data!DE85))),"-")</f>
        <v>-</v>
      </c>
      <c r="DF87" s="72" t="str">
        <f>IF(ISNUMBER(T1_Data!DF85),IF(T1_Data!DF85=-999,"NA",IF(T1_Data!DF85&lt;1, "&lt;1", IF(T1_Data!DF85&gt;99, "&gt;99", T1_Data!DF85))),"-")</f>
        <v>-</v>
      </c>
      <c r="DG87" s="72" t="str">
        <f>IF(ISNUMBER(T1_Data!DG85),IF(T1_Data!DG85=-999,"NA",IF(T1_Data!DG85&lt;1, "&lt;1", IF(T1_Data!DG85&gt;99, "&gt;99", T1_Data!DG85))),"-")</f>
        <v>-</v>
      </c>
      <c r="DH87" s="72" t="str">
        <f>IF(ISNUMBER(T1_Data!DH85),IF(T1_Data!DH85=-999,"NA",IF(T1_Data!DH85&lt;1, "&lt;1", IF(T1_Data!DH85&gt;99, "&gt;99", T1_Data!DH85))),"-")</f>
        <v>-</v>
      </c>
      <c r="DI87" s="72" t="str">
        <f>IF(ISNUMBER(T1_Data!DI85),IF(T1_Data!DI85=-999,"NA",IF(T1_Data!DI85&lt;1, "&lt;1", IF(T1_Data!DI85&gt;99, "&gt;99", T1_Data!DI85))),"-")</f>
        <v>-</v>
      </c>
      <c r="DJ87" s="72" t="str">
        <f>IF(ISNUMBER(T1_Data!DJ85),IF(T1_Data!DJ85=-999,"NA",IF(T1_Data!DJ85&lt;1, "&lt;1", IF(T1_Data!DJ85&gt;99, "&gt;99", T1_Data!DJ85))),"-")</f>
        <v>-</v>
      </c>
      <c r="DK87" s="72" t="str">
        <f>IF(ISNUMBER(T1_Data!DK85),IF(T1_Data!DK85=-999,"NA",IF(T1_Data!DK85&lt;1, "&lt;1", IF(T1_Data!DK85&gt;99, "&gt;99", T1_Data!DK85))),"-")</f>
        <v>-</v>
      </c>
      <c r="DL87" s="72" t="str">
        <f>IF(ISNUMBER(T1_Data!DL85),IF(T1_Data!DL85=-999,"NA",IF(T1_Data!DL85&lt;1, "&lt;1", IF(T1_Data!DL85&gt;99, "&gt;99", T1_Data!DL85))),"-")</f>
        <v>-</v>
      </c>
      <c r="DM87" s="72" t="str">
        <f>IF(ISNUMBER(T1_Data!DM85),IF(T1_Data!DM85=-999,"NA",IF(T1_Data!DM85&lt;1, "&lt;1", IF(T1_Data!DM85&gt;99, "&gt;99", T1_Data!DM85))),"-")</f>
        <v>-</v>
      </c>
      <c r="DN87" s="72" t="str">
        <f>IF(ISNUMBER(T1_Data!DN85),IF(T1_Data!DN85=-999,"NA",IF(T1_Data!DN85&lt;1, "&lt;1", IF(T1_Data!DN85&gt;99, "&gt;99", T1_Data!DN85))),"-")</f>
        <v>-</v>
      </c>
      <c r="DO87" s="72" t="str">
        <f>IF(ISNUMBER(T1_Data!DO85),IF(T1_Data!DO85=-999,"NA",IF(T1_Data!DO85&lt;1, "&lt;1", IF(T1_Data!DO85&gt;99, "&gt;99", T1_Data!DO85))),"-")</f>
        <v>-</v>
      </c>
      <c r="DP87" s="72" t="str">
        <f>IF(ISNUMBER(T1_Data!DP85),IF(T1_Data!DP85=-999,"NA",IF(T1_Data!DP85&lt;1, "&lt;1", IF(T1_Data!DP85&gt;99, "&gt;99", T1_Data!DP85))),"-")</f>
        <v>-</v>
      </c>
      <c r="DQ87" s="72" t="str">
        <f>IF(ISNUMBER(T1_Data!DQ85),IF(T1_Data!DQ85=-999,"NA",IF(T1_Data!DQ85&lt;1, "&lt;1", IF(T1_Data!DQ85&gt;99, "&gt;99", T1_Data!DQ85))),"-")</f>
        <v>-</v>
      </c>
      <c r="DR87" s="72" t="str">
        <f>IF(ISNUMBER(T1_Data!DR85),IF(T1_Data!DR85=-999,"NA",IF(T1_Data!DR85&lt;1, "&lt;1", IF(T1_Data!DR85&gt;99, "&gt;99", T1_Data!DR85))),"-")</f>
        <v>-</v>
      </c>
      <c r="DS87" s="72" t="str">
        <f>IF(ISNUMBER(T1_Data!DS85),IF(T1_Data!DS85=-999,"NA",IF(T1_Data!DS85&lt;1, "&lt;1", IF(T1_Data!DS85&gt;99, "&gt;99", T1_Data!DS85))),"-")</f>
        <v>-</v>
      </c>
      <c r="DT87" s="72" t="str">
        <f>IF(ISNUMBER(T1_Data!DT85),IF(T1_Data!DT85=-999,"NA",IF(T1_Data!DT85&lt;1, "&lt;1", IF(T1_Data!DT85&gt;99, "&gt;99", T1_Data!DT85))),"-")</f>
        <v>-</v>
      </c>
      <c r="DU87" s="72" t="str">
        <f>IF(ISNUMBER(T1_Data!DU85),IF(T1_Data!DU85=-999,"NA",IF(T1_Data!DU85&lt;1, "&lt;1", IF(T1_Data!DU85&gt;99, "&gt;99", T1_Data!DU85))),"-")</f>
        <v>-</v>
      </c>
      <c r="DV87" s="72" t="str">
        <f>IF(ISNUMBER(T1_Data!DV85),IF(T1_Data!DV85=-999,"NA",IF(T1_Data!DV85&lt;1, "&lt;1", IF(T1_Data!DV85&gt;99, "&gt;99", T1_Data!DV85))),"-")</f>
        <v>-</v>
      </c>
      <c r="DW87" s="72" t="str">
        <f>IF(ISNUMBER(T1_Data!DW85),IF(T1_Data!DW85=-999,"NA",IF(T1_Data!DW85&lt;1, "&lt;1", IF(T1_Data!DW85&gt;99, "&gt;99", T1_Data!DW85))),"-")</f>
        <v>-</v>
      </c>
      <c r="DX87" s="72" t="str">
        <f>IF(ISNUMBER(T1_Data!DX85),IF(T1_Data!DX85=-999,"NA",IF(T1_Data!DX85&lt;1, "&lt;1", IF(T1_Data!DX85&gt;99, "&gt;99", T1_Data!DX85))),"-")</f>
        <v>-</v>
      </c>
      <c r="DY87" s="72" t="str">
        <f>IF(ISNUMBER(T1_Data!DY85),IF(T1_Data!DY85=-999,"NA",IF(T1_Data!DY85&lt;1, "&lt;1", IF(T1_Data!DY85&gt;99, "&gt;99", T1_Data!DY85))),"-")</f>
        <v>-</v>
      </c>
      <c r="DZ87" s="72" t="str">
        <f>IF(ISNUMBER(T1_Data!DZ85),IF(T1_Data!DZ85=-999,"NA",IF(T1_Data!DZ85&lt;1, "&lt;1", IF(T1_Data!DZ85&gt;99, "&gt;99", T1_Data!DZ85))),"-")</f>
        <v>-</v>
      </c>
      <c r="EA87" s="72" t="str">
        <f>IF(ISNUMBER(T1_Data!EA85),IF(T1_Data!EA85=-999,"NA",IF(T1_Data!EA85&lt;1, "&lt;1", IF(T1_Data!EA85&gt;99, "&gt;99", T1_Data!EA85))),"-")</f>
        <v>-</v>
      </c>
      <c r="EB87" s="72" t="str">
        <f>IF(ISNUMBER(T1_Data!EB85),IF(T1_Data!EB85=-999,"NA",IF(T1_Data!EB85&lt;1, "&lt;1", IF(T1_Data!EB85&gt;99, "&gt;99", T1_Data!EB85))),"-")</f>
        <v>-</v>
      </c>
      <c r="EC87" s="72" t="str">
        <f>IF(ISNUMBER(T1_Data!EC85),IF(T1_Data!EC85=-999,"NA",IF(T1_Data!EC85&lt;1, "&lt;1", IF(T1_Data!EC85&gt;99, "&gt;99", T1_Data!EC85))),"-")</f>
        <v>-</v>
      </c>
      <c r="ED87" s="72" t="str">
        <f>IF(ISNUMBER(T1_Data!ED85),IF(T1_Data!ED85=-999,"NA",IF(T1_Data!ED85&lt;1, "&lt;1", IF(T1_Data!ED85&gt;99, "&gt;99", T1_Data!ED85))),"-")</f>
        <v>-</v>
      </c>
      <c r="EE87" s="72" t="str">
        <f>IF(ISNUMBER(T1_Data!EE85),IF(T1_Data!EE85=-999,"NA",IF(T1_Data!EE85&lt;1, "&lt;1", IF(T1_Data!EE85&gt;99, "&gt;99", T1_Data!EE85))),"-")</f>
        <v>-</v>
      </c>
      <c r="EF87" s="72" t="str">
        <f>IF(ISNUMBER(T1_Data!EF85),IF(T1_Data!EF85=-999,"NA",IF(T1_Data!EF85&lt;1, "&lt;1", IF(T1_Data!EF85&gt;99, "&gt;99", T1_Data!EF85))),"-")</f>
        <v>-</v>
      </c>
      <c r="EG87" s="72" t="str">
        <f>IF(ISNUMBER(T1_Data!EG85),IF(T1_Data!EG85=-999,"NA",IF(T1_Data!EG85&lt;1, "&lt;1", IF(T1_Data!EG85&gt;99, "&gt;99", T1_Data!EG85))),"-")</f>
        <v>-</v>
      </c>
      <c r="EH87" s="72" t="str">
        <f>IF(ISNUMBER(T1_Data!EH85),IF(T1_Data!EH85=-999,"NA",IF(T1_Data!EH85&lt;1, "&lt;1", IF(T1_Data!EH85&gt;99, "&gt;99", T1_Data!EH85))),"-")</f>
        <v>-</v>
      </c>
      <c r="EI87" s="72" t="str">
        <f>IF(ISNUMBER(T1_Data!EI85),IF(T1_Data!EI85=-999,"NA",IF(T1_Data!EI85&lt;1, "&lt;1", IF(T1_Data!EI85&gt;99, "&gt;99", T1_Data!EI85))),"-")</f>
        <v>-</v>
      </c>
      <c r="EJ87" s="72" t="str">
        <f>IF(ISNUMBER(T1_Data!EJ85),IF(T1_Data!EJ85=-999,"NA",IF(T1_Data!EJ85&lt;1, "&lt;1", IF(T1_Data!EJ85&gt;99, "&gt;99", T1_Data!EJ85))),"-")</f>
        <v>-</v>
      </c>
      <c r="EK87" s="72" t="str">
        <f>IF(ISNUMBER(T1_Data!EK85),IF(T1_Data!EK85=-999,"NA",IF(T1_Data!EK85&lt;1, "&lt;1", IF(T1_Data!EK85&gt;99, "&gt;99", T1_Data!EK85))),"-")</f>
        <v>-</v>
      </c>
      <c r="EL87" s="72" t="str">
        <f>IF(ISNUMBER(T1_Data!EL85),IF(T1_Data!EL85=-999,"NA",IF(T1_Data!EL85&lt;1, "&lt;1", IF(T1_Data!EL85&gt;99, "&gt;99", T1_Data!EL85))),"-")</f>
        <v>-</v>
      </c>
      <c r="EM87" s="72" t="str">
        <f>IF(ISNUMBER(T1_Data!EM85),IF(T1_Data!EM85=-999,"NA",IF(T1_Data!EM85&lt;1, "&lt;1", IF(T1_Data!EM85&gt;99, "&gt;99", T1_Data!EM85))),"-")</f>
        <v>-</v>
      </c>
      <c r="EN87" s="72" t="str">
        <f>IF(ISNUMBER(T1_Data!EN85),IF(T1_Data!EN85=-999,"NA",IF(T1_Data!EN85&lt;1, "&lt;1", IF(T1_Data!EN85&gt;99, "&gt;99", T1_Data!EN85))),"-")</f>
        <v>-</v>
      </c>
      <c r="EO87" s="72" t="str">
        <f>IF(ISNUMBER(T1_Data!EO85),IF(T1_Data!EO85=-999,"NA",IF(T1_Data!EO85&lt;1, "&lt;1", IF(T1_Data!EO85&gt;99, "&gt;99", T1_Data!EO85))),"-")</f>
        <v>-</v>
      </c>
      <c r="EP87" s="72" t="str">
        <f>IF(ISNUMBER(T1_Data!EP85),IF(T1_Data!EP85=-999,"NA",IF(T1_Data!EP85&lt;1, "&lt;1", IF(T1_Data!EP85&gt;99, "&gt;99", T1_Data!EP85))),"-")</f>
        <v>-</v>
      </c>
      <c r="EQ87" s="72" t="str">
        <f>IF(ISNUMBER(T1_Data!EQ85),IF(T1_Data!EQ85=-999,"NA",IF(T1_Data!EQ85&lt;1, "&lt;1", IF(T1_Data!EQ85&gt;99, "&gt;99", T1_Data!EQ85))),"-")</f>
        <v>-</v>
      </c>
      <c r="ER87" s="72" t="str">
        <f>IF(ISNUMBER(T1_Data!ER85),IF(T1_Data!ER85=-999,"NA",IF(T1_Data!ER85&lt;1, "&lt;1", IF(T1_Data!ER85&gt;99, "&gt;99", T1_Data!ER85))),"-")</f>
        <v>-</v>
      </c>
      <c r="ES87" s="72" t="str">
        <f>IF(ISNUMBER(T1_Data!ES85),IF(T1_Data!ES85=-999,"NA",IF(T1_Data!ES85&lt;1, "&lt;1", IF(T1_Data!ES85&gt;99, "&gt;99", T1_Data!ES85))),"-")</f>
        <v>-</v>
      </c>
      <c r="ET87" s="72" t="str">
        <f>IF(ISNUMBER(T1_Data!ET85),IF(T1_Data!ET85=-999,"NA",IF(T1_Data!ET85&lt;1, "&lt;1", IF(T1_Data!ET85&gt;99, "&gt;99", T1_Data!ET85))),"-")</f>
        <v>-</v>
      </c>
      <c r="EU87" s="72" t="str">
        <f>IF(ISNUMBER(T1_Data!EU85),IF(T1_Data!EU85=-999,"NA",IF(T1_Data!EU85&lt;1, "&lt;1", IF(T1_Data!EU85&gt;99, "&gt;99", T1_Data!EU85))),"-")</f>
        <v>-</v>
      </c>
      <c r="EV87" s="72" t="str">
        <f>IF(ISNUMBER(T1_Data!EV85),IF(T1_Data!EV85=-999,"NA",IF(T1_Data!EV85&lt;1, "&lt;1", IF(T1_Data!EV85&gt;99, "&gt;99", T1_Data!EV85))),"-")</f>
        <v>-</v>
      </c>
      <c r="EW87" s="72" t="str">
        <f>IF(ISNUMBER(T1_Data!EW85),IF(T1_Data!EW85=-999,"NA",IF(T1_Data!EW85&lt;1, "&lt;1", IF(T1_Data!EW85&gt;99, "&gt;99", T1_Data!EW85))),"-")</f>
        <v>-</v>
      </c>
      <c r="EX87" s="72" t="str">
        <f>IF(ISNUMBER(T1_Data!EX85),IF(T1_Data!EX85=-999,"NA",IF(T1_Data!EX85&lt;1, "&lt;1", IF(T1_Data!EX85&gt;99, "&gt;99", T1_Data!EX85))),"-")</f>
        <v>-</v>
      </c>
      <c r="EY87" s="72" t="str">
        <f>IF(ISNUMBER(T1_Data!EY85),IF(T1_Data!EY85=-999,"NA",IF(T1_Data!EY85&lt;1, "&lt;1", IF(T1_Data!EY85&gt;99, "&gt;99", T1_Data!EY85))),"-")</f>
        <v>-</v>
      </c>
      <c r="EZ87" s="72" t="str">
        <f>IF(ISNUMBER(T1_Data!EZ85),IF(T1_Data!EZ85=-999,"NA",IF(T1_Data!EZ85&lt;1, "&lt;1", IF(T1_Data!EZ85&gt;99, "&gt;99", T1_Data!EZ85))),"-")</f>
        <v>-</v>
      </c>
      <c r="FA87" s="72" t="str">
        <f>IF(ISNUMBER(T1_Data!FA85),IF(T1_Data!FA85=-999,"NA",IF(T1_Data!FA85&lt;1, "&lt;1", IF(T1_Data!FA85&gt;99, "&gt;99", T1_Data!FA85))),"-")</f>
        <v>-</v>
      </c>
      <c r="FB87" s="72" t="str">
        <f>IF(ISNUMBER(T1_Data!FB85),IF(T1_Data!FB85=-999,"NA",IF(T1_Data!FB85&lt;1, "&lt;1", IF(T1_Data!FB85&gt;99, "&gt;99", T1_Data!FB85))),"-")</f>
        <v>-</v>
      </c>
      <c r="FC87" s="72" t="str">
        <f>IF(ISNUMBER(T1_Data!FC85),IF(T1_Data!FC85=-999,"NA",IF(T1_Data!FC85&lt;1, "&lt;1", IF(T1_Data!FC85&gt;99, "&gt;99", T1_Data!FC85))),"-")</f>
        <v>-</v>
      </c>
      <c r="FD87" s="72" t="str">
        <f>IF(ISNUMBER(T1_Data!FD85),IF(T1_Data!FD85=-999,"NA",IF(T1_Data!FD85&lt;1, "&lt;1", IF(T1_Data!FD85&gt;99, "&gt;99", T1_Data!FD85))),"-")</f>
        <v>-</v>
      </c>
      <c r="FE87" s="72" t="str">
        <f>IF(ISNUMBER(T1_Data!FE85),IF(T1_Data!FE85=-999,"NA",IF(T1_Data!FE85&lt;1, "&lt;1", IF(T1_Data!FE85&gt;99, "&gt;99", T1_Data!FE85))),"-")</f>
        <v>-</v>
      </c>
      <c r="FF87" s="72" t="str">
        <f>IF(ISNUMBER(T1_Data!FF85),IF(T1_Data!FF85=-999,"NA",IF(T1_Data!FF85&lt;1, "&lt;1", IF(T1_Data!FF85&gt;99, "&gt;99", T1_Data!FF85))),"-")</f>
        <v>-</v>
      </c>
      <c r="FG87" s="72" t="str">
        <f>IF(ISNUMBER(T1_Data!FG85),IF(T1_Data!FG85=-999,"NA",IF(T1_Data!FG85&lt;1, "&lt;1", IF(T1_Data!FG85&gt;99, "&gt;99", T1_Data!FG85))),"-")</f>
        <v>-</v>
      </c>
      <c r="FH87" s="72" t="str">
        <f>IF(ISNUMBER(T1_Data!FH85),IF(T1_Data!FH85=-999,"NA",IF(T1_Data!FH85&lt;1, "&lt;1", IF(T1_Data!FH85&gt;99, "&gt;99", T1_Data!FH85))),"-")</f>
        <v>-</v>
      </c>
      <c r="FI87" s="72" t="str">
        <f>IF(ISNUMBER(T1_Data!FI85),IF(T1_Data!FI85=-999,"NA",IF(T1_Data!FI85&lt;1, "&lt;1", IF(T1_Data!FI85&gt;99, "&gt;99", T1_Data!FI85))),"-")</f>
        <v>-</v>
      </c>
      <c r="FJ87" s="72" t="str">
        <f>IF(ISNUMBER(T1_Data!FJ85),IF(T1_Data!FJ85=-999,"NA",IF(T1_Data!FJ85&lt;1, "&lt;1", IF(T1_Data!FJ85&gt;99, "&gt;99", T1_Data!FJ85))),"-")</f>
        <v>-</v>
      </c>
      <c r="FK87" s="72" t="str">
        <f>IF(ISNUMBER(T1_Data!FK85),IF(T1_Data!FK85=-999,"NA",IF(T1_Data!FK85&lt;1, "&lt;1", IF(T1_Data!FK85&gt;99, "&gt;99", T1_Data!FK85))),"-")</f>
        <v>-</v>
      </c>
      <c r="FL87" s="72" t="str">
        <f>IF(ISNUMBER(T1_Data!FL85),IF(T1_Data!FL85=-999,"NA",IF(T1_Data!FL85&lt;1, "&lt;1", IF(T1_Data!FL85&gt;99, "&gt;99", T1_Data!FL85))),"-")</f>
        <v>-</v>
      </c>
      <c r="FM87" s="72" t="str">
        <f>IF(ISNUMBER(T1_Data!FM85),IF(T1_Data!FM85=-999,"NA",IF(T1_Data!FM85&lt;1, "&lt;1", IF(T1_Data!FM85&gt;99, "&gt;99", T1_Data!FM85))),"-")</f>
        <v>-</v>
      </c>
      <c r="FN87" s="72" t="str">
        <f>IF(ISNUMBER(T1_Data!FN85),IF(T1_Data!FN85=-999,"NA",IF(T1_Data!FN85&lt;1, "&lt;1", IF(T1_Data!FN85&gt;99, "&gt;99", T1_Data!FN85))),"-")</f>
        <v>-</v>
      </c>
      <c r="FO87" s="72" t="str">
        <f>IF(ISNUMBER(T1_Data!FO85),IF(T1_Data!FO85=-999,"NA",IF(T1_Data!FO85&lt;1, "&lt;1", IF(T1_Data!FO85&gt;99, "&gt;99", T1_Data!FO85))),"-")</f>
        <v>-</v>
      </c>
      <c r="FP87" s="72" t="str">
        <f>IF(ISNUMBER(T1_Data!FP85),IF(T1_Data!FP85=-999,"NA",IF(T1_Data!FP85&lt;1, "&lt;1", IF(T1_Data!FP85&gt;99, "&gt;99", T1_Data!FP85))),"-")</f>
        <v>-</v>
      </c>
      <c r="FQ87" s="72" t="str">
        <f>IF(ISNUMBER(T1_Data!FQ85),IF(T1_Data!FQ85=-999,"NA",IF(T1_Data!FQ85&lt;1, "&lt;1", IF(T1_Data!FQ85&gt;99, "&gt;99", T1_Data!FQ85))),"-")</f>
        <v>-</v>
      </c>
      <c r="FR87" s="72" t="str">
        <f>IF(ISNUMBER(T1_Data!FR85),IF(T1_Data!FR85=-999,"NA",IF(T1_Data!FR85&lt;1, "&lt;1", IF(T1_Data!FR85&gt;99, "&gt;99", T1_Data!FR85))),"-")</f>
        <v>-</v>
      </c>
      <c r="FS87" s="72" t="str">
        <f>IF(ISNUMBER(T1_Data!FS85),IF(T1_Data!FS85=-999,"NA",IF(T1_Data!FS85&lt;1, "&lt;1", IF(T1_Data!FS85&gt;99, "&gt;99", T1_Data!FS85))),"-")</f>
        <v>-</v>
      </c>
      <c r="FT87" s="72" t="str">
        <f>IF(ISNUMBER(T1_Data!FT85),IF(T1_Data!FT85=-999,"NA",IF(T1_Data!FT85&lt;1, "&lt;1", IF(T1_Data!FT85&gt;99, "&gt;99", T1_Data!FT85))),"-")</f>
        <v>-</v>
      </c>
      <c r="FU87" s="72" t="str">
        <f>IF(ISNUMBER(T1_Data!FU85),IF(T1_Data!FU85=-999,"NA",IF(T1_Data!FU85&lt;1, "&lt;1", IF(T1_Data!FU85&gt;99, "&gt;99", T1_Data!FU85))),"-")</f>
        <v>-</v>
      </c>
      <c r="FV87" s="72" t="str">
        <f>IF(ISNUMBER(T1_Data!FV85),IF(T1_Data!FV85=-999,"NA",IF(T1_Data!FV85&lt;1, "&lt;1", IF(T1_Data!FV85&gt;99, "&gt;99", T1_Data!FV85))),"-")</f>
        <v>-</v>
      </c>
      <c r="FW87" s="72" t="str">
        <f>IF(ISNUMBER(T1_Data!FW85),IF(T1_Data!FW85=-999,"NA",IF(T1_Data!FW85&lt;1, "&lt;1", IF(T1_Data!FW85&gt;99, "&gt;99", T1_Data!FW85))),"-")</f>
        <v>-</v>
      </c>
      <c r="FX87" s="71" t="str">
        <f>IF(ISBLANK(T1_Data!FX85), "", T1_Data!FX85)</f>
        <v/>
      </c>
    </row>
    <row r="88" spans="1:180" x14ac:dyDescent="0.25">
      <c r="A88" s="71" t="str">
        <f>IF(ISBLANK(T1_Data!A86), "", T1_Data!A86)</f>
        <v/>
      </c>
      <c r="B88" s="72" t="str">
        <f>IF(ISNUMBER(T1_Data!B86), T1_Data!B86,"-")</f>
        <v>-</v>
      </c>
      <c r="C88" s="72" t="str">
        <f>IF(ISNUMBER(T1_Data!C86),IF(T1_Data!C86=-999,"NA",IF(T1_Data!C86&lt;1, "&lt;1", IF(T1_Data!C86&gt;99, "&gt;99", T1_Data!C86))),"-")</f>
        <v>-</v>
      </c>
      <c r="D88" s="72" t="str">
        <f>IF(ISNUMBER(T1_Data!D86),IF(T1_Data!D86=-999,"NA",IF(T1_Data!D86&lt;1, "&lt;1", IF(T1_Data!D86&gt;99, "&gt;99", T1_Data!D86))),"-")</f>
        <v>-</v>
      </c>
      <c r="E88" s="72" t="str">
        <f>IF(ISNUMBER(T1_Data!E86),IF(T1_Data!E86=-999,"NA",IF(T1_Data!E86&lt;1, "&lt;1", IF(T1_Data!E86&gt;99, "&gt;99", T1_Data!E86))),"-")</f>
        <v>-</v>
      </c>
      <c r="F88" s="72" t="str">
        <f>IF(ISNUMBER(T1_Data!F86),IF(T1_Data!F86=-999,"NA",IF(T1_Data!F86&lt;1, "&lt;1", IF(T1_Data!F86&gt;99, "&gt;99", T1_Data!F86))),"-")</f>
        <v>-</v>
      </c>
      <c r="G88" s="72" t="str">
        <f>IF(ISNUMBER(T1_Data!G86),IF(T1_Data!G86=-999,"NA",IF(T1_Data!G86&lt;1, "&lt;1", IF(T1_Data!G86&gt;99, "&gt;99", T1_Data!G86))),"-")</f>
        <v>-</v>
      </c>
      <c r="H88" s="72" t="str">
        <f>IF(ISNUMBER(T1_Data!H86),IF(T1_Data!H86=-999,"NA",IF(T1_Data!H86&lt;1, "&lt;1", IF(T1_Data!H86&gt;99, "&gt;99", T1_Data!H86))),"-")</f>
        <v>-</v>
      </c>
      <c r="I88" s="72" t="str">
        <f>IF(ISNUMBER(T1_Data!I86),IF(T1_Data!I86=-999,"NA",IF(T1_Data!I86&lt;1, "&lt;1", IF(T1_Data!I86&gt;99, "&gt;99", T1_Data!I86))),"-")</f>
        <v>-</v>
      </c>
      <c r="J88" s="72" t="str">
        <f>IF(ISNUMBER(T1_Data!J86),IF(T1_Data!J86=-999,"NA",IF(T1_Data!J86&lt;1, "&lt;1", IF(T1_Data!J86&gt;99, "&gt;99", T1_Data!J86))),"-")</f>
        <v>-</v>
      </c>
      <c r="K88" s="72" t="str">
        <f>IF(ISNUMBER(T1_Data!K86),IF(T1_Data!K86=-999,"NA",IF(T1_Data!K86&lt;1, "&lt;1", IF(T1_Data!K86&gt;99, "&gt;99", T1_Data!K86))),"-")</f>
        <v>-</v>
      </c>
      <c r="L88" s="72" t="str">
        <f>IF(ISNUMBER(T1_Data!L86),IF(T1_Data!L86=-999,"NA",IF(T1_Data!L86&lt;1, "&lt;1", IF(T1_Data!L86&gt;99, "&gt;99", T1_Data!L86))),"-")</f>
        <v>-</v>
      </c>
      <c r="M88" s="72" t="str">
        <f>IF(ISNUMBER(T1_Data!M86),IF(T1_Data!M86=-999,"NA",IF(T1_Data!M86&lt;1, "&lt;1", IF(T1_Data!M86&gt;99, "&gt;99", T1_Data!M86))),"-")</f>
        <v>-</v>
      </c>
      <c r="N88" s="72" t="str">
        <f>IF(ISNUMBER(T1_Data!N86),IF(T1_Data!N86=-999,"NA",IF(T1_Data!N86&lt;1, "&lt;1", IF(T1_Data!N86&gt;99, "&gt;99", T1_Data!N86))),"-")</f>
        <v>-</v>
      </c>
      <c r="O88" s="72" t="str">
        <f>IF(ISNUMBER(T1_Data!O86),IF(T1_Data!O86=-999,"NA",IF(T1_Data!O86&lt;1, "&lt;1", IF(T1_Data!O86&gt;99, "&gt;99", T1_Data!O86))),"-")</f>
        <v>-</v>
      </c>
      <c r="P88" s="72" t="str">
        <f>IF(ISNUMBER(T1_Data!P86),IF(T1_Data!P86=-999,"NA",IF(T1_Data!P86&lt;1, "&lt;1", IF(T1_Data!P86&gt;99, "&gt;99", T1_Data!P86))),"-")</f>
        <v>-</v>
      </c>
      <c r="Q88" s="72" t="str">
        <f>IF(ISNUMBER(T1_Data!Q86),IF(T1_Data!Q86=-999,"NA",IF(T1_Data!Q86&lt;1, "&lt;1", IF(T1_Data!Q86&gt;99, "&gt;99", T1_Data!Q86))),"-")</f>
        <v>-</v>
      </c>
      <c r="R88" s="72" t="str">
        <f>IF(ISNUMBER(T1_Data!R86),IF(T1_Data!R86=-999,"NA",IF(T1_Data!R86&lt;1, "&lt;1", IF(T1_Data!R86&gt;99, "&gt;99", T1_Data!R86))),"-")</f>
        <v>-</v>
      </c>
      <c r="S88" s="72" t="str">
        <f>IF(ISNUMBER(T1_Data!S86),IF(T1_Data!S86=-999,"NA",IF(T1_Data!S86&lt;1, "&lt;1", IF(T1_Data!S86&gt;99, "&gt;99", T1_Data!S86))),"-")</f>
        <v>-</v>
      </c>
      <c r="T88" s="72" t="str">
        <f>IF(ISNUMBER(T1_Data!T86),IF(T1_Data!T86=-999,"NA",IF(T1_Data!T86&lt;1, "&lt;1", IF(T1_Data!T86&gt;99, "&gt;99", T1_Data!T86))),"-")</f>
        <v>-</v>
      </c>
      <c r="U88" s="72" t="str">
        <f>IF(ISNUMBER(T1_Data!U86),IF(T1_Data!U86=-999,"NA",IF(T1_Data!U86&lt;1, "&lt;1", IF(T1_Data!U86&gt;99, "&gt;99", T1_Data!U86))),"-")</f>
        <v>-</v>
      </c>
      <c r="V88" s="72" t="str">
        <f>IF(ISNUMBER(T1_Data!V86),IF(T1_Data!V86=-999,"NA",IF(T1_Data!V86&lt;1, "&lt;1", IF(T1_Data!V86&gt;99, "&gt;99", T1_Data!V86))),"-")</f>
        <v>-</v>
      </c>
      <c r="W88" s="72" t="str">
        <f>IF(ISNUMBER(T1_Data!W86),IF(T1_Data!W86=-999,"NA",IF(T1_Data!W86&lt;1, "&lt;1", IF(T1_Data!W86&gt;99, "&gt;99", T1_Data!W86))),"-")</f>
        <v>-</v>
      </c>
      <c r="X88" s="72" t="str">
        <f>IF(ISNUMBER(T1_Data!X86),IF(T1_Data!X86=-999,"NA",IF(T1_Data!X86&lt;1, "&lt;1", IF(T1_Data!X86&gt;99, "&gt;99", T1_Data!X86))),"-")</f>
        <v>-</v>
      </c>
      <c r="Y88" s="72" t="str">
        <f>IF(ISNUMBER(T1_Data!Y86),IF(T1_Data!Y86=-999,"NA",IF(T1_Data!Y86&lt;1, "&lt;1", IF(T1_Data!Y86&gt;99, "&gt;99", T1_Data!Y86))),"-")</f>
        <v>-</v>
      </c>
      <c r="Z88" s="72" t="str">
        <f>IF(ISNUMBER(T1_Data!Z86),IF(T1_Data!Z86=-999,"NA",IF(T1_Data!Z86&lt;1, "&lt;1", IF(T1_Data!Z86&gt;99, "&gt;99", T1_Data!Z86))),"-")</f>
        <v>-</v>
      </c>
      <c r="AA88" s="72" t="str">
        <f>IF(ISNUMBER(T1_Data!AA86),IF(T1_Data!AA86=-999,"NA",IF(T1_Data!AA86&lt;1, "&lt;1", IF(T1_Data!AA86&gt;99, "&gt;99", T1_Data!AA86))),"-")</f>
        <v>-</v>
      </c>
      <c r="AB88" s="72" t="str">
        <f>IF(ISNUMBER(T1_Data!AB86),IF(T1_Data!AB86=-999,"NA",IF(T1_Data!AB86&lt;1, "&lt;1", IF(T1_Data!AB86&gt;99, "&gt;99", T1_Data!AB86))),"-")</f>
        <v>-</v>
      </c>
      <c r="AC88" s="72" t="str">
        <f>IF(ISNUMBER(T1_Data!AC86),IF(T1_Data!AC86=-999,"NA",IF(T1_Data!AC86&lt;1, "&lt;1", IF(T1_Data!AC86&gt;99, "&gt;99", T1_Data!AC86))),"-")</f>
        <v>-</v>
      </c>
      <c r="AD88" s="72" t="str">
        <f>IF(ISNUMBER(T1_Data!AD86),IF(T1_Data!AD86=-999,"NA",IF(T1_Data!AD86&lt;1, "&lt;1", IF(T1_Data!AD86&gt;99, "&gt;99", T1_Data!AD86))),"-")</f>
        <v>-</v>
      </c>
      <c r="AE88" s="72" t="str">
        <f>IF(ISNUMBER(T1_Data!AE86),IF(T1_Data!AE86=-999,"NA",IF(T1_Data!AE86&lt;1, "&lt;1", IF(T1_Data!AE86&gt;99, "&gt;99", T1_Data!AE86))),"-")</f>
        <v>-</v>
      </c>
      <c r="AF88" s="72" t="str">
        <f>IF(ISNUMBER(T1_Data!AF86),IF(T1_Data!AF86=-999,"NA",IF(T1_Data!AF86&lt;1, "&lt;1", IF(T1_Data!AF86&gt;99, "&gt;99", T1_Data!AF86))),"-")</f>
        <v>-</v>
      </c>
      <c r="AG88" s="72" t="str">
        <f>IF(ISNUMBER(T1_Data!AG86),IF(T1_Data!AG86=-999,"NA",IF(T1_Data!AG86&lt;1, "&lt;1", IF(T1_Data!AG86&gt;99, "&gt;99", T1_Data!AG86))),"-")</f>
        <v>-</v>
      </c>
      <c r="AH88" s="72" t="str">
        <f>IF(ISNUMBER(T1_Data!AH86),IF(T1_Data!AH86=-999,"NA",IF(T1_Data!AH86&lt;1, "&lt;1", IF(T1_Data!AH86&gt;99, "&gt;99", T1_Data!AH86))),"-")</f>
        <v>-</v>
      </c>
      <c r="AI88" s="72" t="str">
        <f>IF(ISNUMBER(T1_Data!AI86),IF(T1_Data!AI86=-999,"NA",IF(T1_Data!AI86&lt;1, "&lt;1", IF(T1_Data!AI86&gt;99, "&gt;99", T1_Data!AI86))),"-")</f>
        <v>-</v>
      </c>
      <c r="AJ88" s="72" t="str">
        <f>IF(ISNUMBER(T1_Data!AJ86),IF(T1_Data!AJ86=-999,"NA",IF(T1_Data!AJ86&lt;1, "&lt;1", IF(T1_Data!AJ86&gt;99, "&gt;99", T1_Data!AJ86))),"-")</f>
        <v>-</v>
      </c>
      <c r="AK88" s="72" t="str">
        <f>IF(ISNUMBER(T1_Data!AK86),IF(T1_Data!AK86=-999,"NA",IF(T1_Data!AK86&lt;1, "&lt;1", IF(T1_Data!AK86&gt;99, "&gt;99", T1_Data!AK86))),"-")</f>
        <v>-</v>
      </c>
      <c r="AL88" s="72" t="str">
        <f>IF(ISNUMBER(T1_Data!AL86),IF(T1_Data!AL86=-999,"NA",IF(T1_Data!AL86&lt;1, "&lt;1", IF(T1_Data!AL86&gt;99, "&gt;99", T1_Data!AL86))),"-")</f>
        <v>-</v>
      </c>
      <c r="AM88" s="72" t="str">
        <f>IF(ISNUMBER(T1_Data!AM86),IF(T1_Data!AM86=-999,"NA",IF(T1_Data!AM86&lt;1, "&lt;1", IF(T1_Data!AM86&gt;99, "&gt;99", T1_Data!AM86))),"-")</f>
        <v>-</v>
      </c>
      <c r="AN88" s="72" t="str">
        <f>IF(ISNUMBER(T1_Data!AN86),IF(T1_Data!AN86=-999,"NA",IF(T1_Data!AN86&lt;1, "&lt;1", IF(T1_Data!AN86&gt;99, "&gt;99", T1_Data!AN86))),"-")</f>
        <v>-</v>
      </c>
      <c r="AO88" s="72" t="str">
        <f>IF(ISNUMBER(T1_Data!AO86),IF(T1_Data!AO86=-999,"NA",IF(T1_Data!AO86&lt;1, "&lt;1", IF(T1_Data!AO86&gt;99, "&gt;99", T1_Data!AO86))),"-")</f>
        <v>-</v>
      </c>
      <c r="AP88" s="72" t="str">
        <f>IF(ISNUMBER(T1_Data!AP86),IF(T1_Data!AP86=-999,"NA",IF(T1_Data!AP86&lt;1, "&lt;1", IF(T1_Data!AP86&gt;99, "&gt;99", T1_Data!AP86))),"-")</f>
        <v>-</v>
      </c>
      <c r="AQ88" s="72" t="str">
        <f>IF(ISNUMBER(T1_Data!AQ86),IF(T1_Data!AQ86=-999,"NA",IF(T1_Data!AQ86&lt;1, "&lt;1", IF(T1_Data!AQ86&gt;99, "&gt;99", T1_Data!AQ86))),"-")</f>
        <v>-</v>
      </c>
      <c r="AR88" s="72" t="str">
        <f>IF(ISNUMBER(T1_Data!AR86),IF(T1_Data!AR86=-999,"NA",IF(T1_Data!AR86&lt;1, "&lt;1", IF(T1_Data!AR86&gt;99, "&gt;99", T1_Data!AR86))),"-")</f>
        <v>-</v>
      </c>
      <c r="AS88" s="72" t="str">
        <f>IF(ISNUMBER(T1_Data!AS86),IF(T1_Data!AS86=-999,"NA",IF(T1_Data!AS86&lt;1, "&lt;1", IF(T1_Data!AS86&gt;99, "&gt;99", T1_Data!AS86))),"-")</f>
        <v>-</v>
      </c>
      <c r="AT88" s="72" t="str">
        <f>IF(ISNUMBER(T1_Data!AT86),IF(T1_Data!AT86=-999,"NA",IF(T1_Data!AT86&lt;1, "&lt;1", IF(T1_Data!AT86&gt;99, "&gt;99", T1_Data!AT86))),"-")</f>
        <v>-</v>
      </c>
      <c r="AU88" s="72" t="str">
        <f>IF(ISNUMBER(T1_Data!AU86),IF(T1_Data!AU86=-999,"NA",IF(T1_Data!AU86&lt;1, "&lt;1", IF(T1_Data!AU86&gt;99, "&gt;99", T1_Data!AU86))),"-")</f>
        <v>-</v>
      </c>
      <c r="AV88" s="72" t="str">
        <f>IF(ISNUMBER(T1_Data!AV86),IF(T1_Data!AV86=-999,"NA",IF(T1_Data!AV86&lt;1, "&lt;1", IF(T1_Data!AV86&gt;99, "&gt;99", T1_Data!AV86))),"-")</f>
        <v>-</v>
      </c>
      <c r="AW88" s="72" t="str">
        <f>IF(ISNUMBER(T1_Data!AW86),IF(T1_Data!AW86=-999,"NA",IF(T1_Data!AW86&lt;1, "&lt;1", IF(T1_Data!AW86&gt;99, "&gt;99", T1_Data!AW86))),"-")</f>
        <v>-</v>
      </c>
      <c r="AX88" s="72" t="str">
        <f>IF(ISNUMBER(T1_Data!AX86),IF(T1_Data!AX86=-999,"NA",IF(T1_Data!AX86&lt;1, "&lt;1", IF(T1_Data!AX86&gt;99, "&gt;99", T1_Data!AX86))),"-")</f>
        <v>-</v>
      </c>
      <c r="AY88" s="72" t="str">
        <f>IF(ISNUMBER(T1_Data!AY86),IF(T1_Data!AY86=-999,"NA",IF(T1_Data!AY86&lt;1, "&lt;1", IF(T1_Data!AY86&gt;99, "&gt;99", T1_Data!AY86))),"-")</f>
        <v>-</v>
      </c>
      <c r="AZ88" s="72" t="str">
        <f>IF(ISNUMBER(T1_Data!AZ86),IF(T1_Data!AZ86=-999,"NA",IF(T1_Data!AZ86&lt;1, "&lt;1", IF(T1_Data!AZ86&gt;99, "&gt;99", T1_Data!AZ86))),"-")</f>
        <v>-</v>
      </c>
      <c r="BA88" s="72" t="str">
        <f>IF(ISNUMBER(T1_Data!BA86),IF(T1_Data!BA86=-999,"NA",IF(T1_Data!BA86&lt;1, "&lt;1", IF(T1_Data!BA86&gt;99, "&gt;99", T1_Data!BA86))),"-")</f>
        <v>-</v>
      </c>
      <c r="BB88" s="72" t="str">
        <f>IF(ISNUMBER(T1_Data!BB86),IF(T1_Data!BB86=-999,"NA",IF(T1_Data!BB86&lt;1, "&lt;1", IF(T1_Data!BB86&gt;99, "&gt;99", T1_Data!BB86))),"-")</f>
        <v>-</v>
      </c>
      <c r="BC88" s="72" t="str">
        <f>IF(ISNUMBER(T1_Data!BC86),IF(T1_Data!BC86=-999,"NA",IF(T1_Data!BC86&lt;1, "&lt;1", IF(T1_Data!BC86&gt;99, "&gt;99", T1_Data!BC86))),"-")</f>
        <v>-</v>
      </c>
      <c r="BD88" s="72" t="str">
        <f>IF(ISNUMBER(T1_Data!BD86),IF(T1_Data!BD86=-999,"NA",IF(T1_Data!BD86&lt;1, "&lt;1", IF(T1_Data!BD86&gt;99, "&gt;99", T1_Data!BD86))),"-")</f>
        <v>-</v>
      </c>
      <c r="BE88" s="72" t="str">
        <f>IF(ISNUMBER(T1_Data!BE86),IF(T1_Data!BE86=-999,"NA",IF(T1_Data!BE86&lt;1, "&lt;1", IF(T1_Data!BE86&gt;99, "&gt;99", T1_Data!BE86))),"-")</f>
        <v>-</v>
      </c>
      <c r="BF88" s="72" t="str">
        <f>IF(ISNUMBER(T1_Data!BF86),IF(T1_Data!BF86=-999,"NA",IF(T1_Data!BF86&lt;1, "&lt;1", IF(T1_Data!BF86&gt;99, "&gt;99", T1_Data!BF86))),"-")</f>
        <v>-</v>
      </c>
      <c r="BG88" s="72" t="str">
        <f>IF(ISNUMBER(T1_Data!BG86),IF(T1_Data!BG86=-999,"NA",IF(T1_Data!BG86&lt;1, "&lt;1", IF(T1_Data!BG86&gt;99, "&gt;99", T1_Data!BG86))),"-")</f>
        <v>-</v>
      </c>
      <c r="BH88" s="72" t="str">
        <f>IF(ISNUMBER(T1_Data!BH86),IF(T1_Data!BH86=-999,"NA",IF(T1_Data!BH86&lt;1, "&lt;1", IF(T1_Data!BH86&gt;99, "&gt;99", T1_Data!BH86))),"-")</f>
        <v>-</v>
      </c>
      <c r="BI88" s="72" t="str">
        <f>IF(ISNUMBER(T1_Data!BI86),IF(T1_Data!BI86=-999,"NA",IF(T1_Data!BI86&lt;1, "&lt;1", IF(T1_Data!BI86&gt;99, "&gt;99", T1_Data!BI86))),"-")</f>
        <v>-</v>
      </c>
      <c r="BJ88" s="72" t="str">
        <f>IF(ISNUMBER(T1_Data!BJ86),IF(T1_Data!BJ86=-999,"NA",IF(T1_Data!BJ86&lt;1, "&lt;1", IF(T1_Data!BJ86&gt;99, "&gt;99", T1_Data!BJ86))),"-")</f>
        <v>-</v>
      </c>
      <c r="BK88" s="72" t="str">
        <f>IF(ISNUMBER(T1_Data!BK86),IF(T1_Data!BK86=-999,"NA",IF(T1_Data!BK86&lt;1, "&lt;1", IF(T1_Data!BK86&gt;99, "&gt;99", T1_Data!BK86))),"-")</f>
        <v>-</v>
      </c>
      <c r="BL88" s="72" t="str">
        <f>IF(ISNUMBER(T1_Data!BL86),IF(T1_Data!BL86=-999,"NA",IF(T1_Data!BL86&lt;1, "&lt;1", IF(T1_Data!BL86&gt;99, "&gt;99", T1_Data!BL86))),"-")</f>
        <v>-</v>
      </c>
      <c r="BM88" s="72" t="str">
        <f>IF(ISNUMBER(T1_Data!BM86),IF(T1_Data!BM86=-999,"NA",IF(T1_Data!BM86&lt;1, "&lt;1", IF(T1_Data!BM86&gt;99, "&gt;99", T1_Data!BM86))),"-")</f>
        <v>-</v>
      </c>
      <c r="BN88" s="72" t="str">
        <f>IF(ISNUMBER(T1_Data!BN86),IF(T1_Data!BN86=-999,"NA",IF(T1_Data!BN86&lt;1, "&lt;1", IF(T1_Data!BN86&gt;99, "&gt;99", T1_Data!BN86))),"-")</f>
        <v>-</v>
      </c>
      <c r="BO88" s="72" t="str">
        <f>IF(ISNUMBER(T1_Data!BO86),IF(T1_Data!BO86=-999,"NA",IF(T1_Data!BO86&lt;1, "&lt;1", IF(T1_Data!BO86&gt;99, "&gt;99", T1_Data!BO86))),"-")</f>
        <v>-</v>
      </c>
      <c r="BP88" s="72" t="str">
        <f>IF(ISNUMBER(T1_Data!BP86),IF(T1_Data!BP86=-999,"NA",IF(T1_Data!BP86&lt;1, "&lt;1", IF(T1_Data!BP86&gt;99, "&gt;99", T1_Data!BP86))),"-")</f>
        <v>-</v>
      </c>
      <c r="BQ88" s="72" t="str">
        <f>IF(ISNUMBER(T1_Data!BQ86),IF(T1_Data!BQ86=-999,"NA",IF(T1_Data!BQ86&lt;1, "&lt;1", IF(T1_Data!BQ86&gt;99, "&gt;99", T1_Data!BQ86))),"-")</f>
        <v>-</v>
      </c>
      <c r="BR88" s="72" t="str">
        <f>IF(ISNUMBER(T1_Data!BR86),IF(T1_Data!BR86=-999,"NA",IF(T1_Data!BR86&lt;1, "&lt;1", IF(T1_Data!BR86&gt;99, "&gt;99", T1_Data!BR86))),"-")</f>
        <v>-</v>
      </c>
      <c r="BS88" s="72" t="str">
        <f>IF(ISNUMBER(T1_Data!BS86),IF(T1_Data!BS86=-999,"NA",IF(T1_Data!BS86&lt;1, "&lt;1", IF(T1_Data!BS86&gt;99, "&gt;99", T1_Data!BS86))),"-")</f>
        <v>-</v>
      </c>
      <c r="BT88" s="72" t="str">
        <f>IF(ISNUMBER(T1_Data!BT86),IF(T1_Data!BT86=-999,"NA",IF(T1_Data!BT86&lt;1, "&lt;1", IF(T1_Data!BT86&gt;99, "&gt;99", T1_Data!BT86))),"-")</f>
        <v>-</v>
      </c>
      <c r="BU88" s="72" t="str">
        <f>IF(ISNUMBER(T1_Data!BU86),IF(T1_Data!BU86=-999,"NA",IF(T1_Data!BU86&lt;1, "&lt;1", IF(T1_Data!BU86&gt;99, "&gt;99", T1_Data!BU86))),"-")</f>
        <v>-</v>
      </c>
      <c r="BV88" s="72" t="str">
        <f>IF(ISNUMBER(T1_Data!BV86),IF(T1_Data!BV86=-999,"NA",IF(T1_Data!BV86&lt;1, "&lt;1", IF(T1_Data!BV86&gt;99, "&gt;99", T1_Data!BV86))),"-")</f>
        <v>-</v>
      </c>
      <c r="BW88" s="72" t="str">
        <f>IF(ISNUMBER(T1_Data!BW86),IF(T1_Data!BW86=-999,"NA",IF(T1_Data!BW86&lt;1, "&lt;1", IF(T1_Data!BW86&gt;99, "&gt;99", T1_Data!BW86))),"-")</f>
        <v>-</v>
      </c>
      <c r="BX88" s="72" t="str">
        <f>IF(ISNUMBER(T1_Data!BX86),IF(T1_Data!BX86=-999,"NA",IF(T1_Data!BX86&lt;1, "&lt;1", IF(T1_Data!BX86&gt;99, "&gt;99", T1_Data!BX86))),"-")</f>
        <v>-</v>
      </c>
      <c r="BY88" s="72" t="str">
        <f>IF(ISNUMBER(T1_Data!BY86),IF(T1_Data!BY86=-999,"NA",IF(T1_Data!BY86&lt;1, "&lt;1", IF(T1_Data!BY86&gt;99, "&gt;99", T1_Data!BY86))),"-")</f>
        <v>-</v>
      </c>
      <c r="BZ88" s="72" t="str">
        <f>IF(ISNUMBER(T1_Data!BZ86),IF(T1_Data!BZ86=-999,"NA",IF(T1_Data!BZ86&lt;1, "&lt;1", IF(T1_Data!BZ86&gt;99, "&gt;99", T1_Data!BZ86))),"-")</f>
        <v>-</v>
      </c>
      <c r="CA88" s="72" t="str">
        <f>IF(ISNUMBER(T1_Data!CA86),IF(T1_Data!CA86=-999,"NA",IF(T1_Data!CA86&lt;1, "&lt;1", IF(T1_Data!CA86&gt;99, "&gt;99", T1_Data!CA86))),"-")</f>
        <v>-</v>
      </c>
      <c r="CB88" s="72" t="str">
        <f>IF(ISNUMBER(T1_Data!CB86),IF(T1_Data!CB86=-999,"NA",IF(T1_Data!CB86&lt;1, "&lt;1", IF(T1_Data!CB86&gt;99, "&gt;99", T1_Data!CB86))),"-")</f>
        <v>-</v>
      </c>
      <c r="CC88" s="72" t="str">
        <f>IF(ISNUMBER(T1_Data!CC86),IF(T1_Data!CC86=-999,"NA",IF(T1_Data!CC86&lt;1, "&lt;1", IF(T1_Data!CC86&gt;99, "&gt;99", T1_Data!CC86))),"-")</f>
        <v>-</v>
      </c>
      <c r="CD88" s="72" t="str">
        <f>IF(ISNUMBER(T1_Data!CD86),IF(T1_Data!CD86=-999,"NA",IF(T1_Data!CD86&lt;1, "&lt;1", IF(T1_Data!CD86&gt;99, "&gt;99", T1_Data!CD86))),"-")</f>
        <v>-</v>
      </c>
      <c r="CE88" s="72" t="str">
        <f>IF(ISNUMBER(T1_Data!CE86),IF(T1_Data!CE86=-999,"NA",IF(T1_Data!CE86&lt;1, "&lt;1", IF(T1_Data!CE86&gt;99, "&gt;99", T1_Data!CE86))),"-")</f>
        <v>-</v>
      </c>
      <c r="CF88" s="72" t="str">
        <f>IF(ISNUMBER(T1_Data!CF86),IF(T1_Data!CF86=-999,"NA",IF(T1_Data!CF86&lt;1, "&lt;1", IF(T1_Data!CF86&gt;99, "&gt;99", T1_Data!CF86))),"-")</f>
        <v>-</v>
      </c>
      <c r="CG88" s="72" t="str">
        <f>IF(ISNUMBER(T1_Data!CG86),IF(T1_Data!CG86=-999,"NA",IF(T1_Data!CG86&lt;1, "&lt;1", IF(T1_Data!CG86&gt;99, "&gt;99", T1_Data!CG86))),"-")</f>
        <v>-</v>
      </c>
      <c r="CH88" s="72" t="str">
        <f>IF(ISNUMBER(T1_Data!CH86),IF(T1_Data!CH86=-999,"NA",IF(T1_Data!CH86&lt;1, "&lt;1", IF(T1_Data!CH86&gt;99, "&gt;99", T1_Data!CH86))),"-")</f>
        <v>-</v>
      </c>
      <c r="CI88" s="72" t="str">
        <f>IF(ISNUMBER(T1_Data!CI86),IF(T1_Data!CI86=-999,"NA",IF(T1_Data!CI86&lt;1, "&lt;1", IF(T1_Data!CI86&gt;99, "&gt;99", T1_Data!CI86))),"-")</f>
        <v>-</v>
      </c>
      <c r="CJ88" s="72" t="str">
        <f>IF(ISNUMBER(T1_Data!CJ86),IF(T1_Data!CJ86=-999,"NA",IF(T1_Data!CJ86&lt;1, "&lt;1", IF(T1_Data!CJ86&gt;99, "&gt;99", T1_Data!CJ86))),"-")</f>
        <v>-</v>
      </c>
      <c r="CK88" s="72" t="str">
        <f>IF(ISNUMBER(T1_Data!CK86),IF(T1_Data!CK86=-999,"NA",IF(T1_Data!CK86&lt;1, "&lt;1", IF(T1_Data!CK86&gt;99, "&gt;99", T1_Data!CK86))),"-")</f>
        <v>-</v>
      </c>
      <c r="CL88" s="72" t="str">
        <f>IF(ISNUMBER(T1_Data!CL86),IF(T1_Data!CL86=-999,"NA",IF(T1_Data!CL86&lt;1, "&lt;1", IF(T1_Data!CL86&gt;99, "&gt;99", T1_Data!CL86))),"-")</f>
        <v>-</v>
      </c>
      <c r="CM88" s="72" t="str">
        <f>IF(ISNUMBER(T1_Data!CM86),IF(T1_Data!CM86=-999,"NA",IF(T1_Data!CM86&lt;1, "&lt;1", IF(T1_Data!CM86&gt;99, "&gt;99", T1_Data!CM86))),"-")</f>
        <v>-</v>
      </c>
      <c r="CN88" s="72" t="str">
        <f>IF(ISNUMBER(T1_Data!CN86),IF(T1_Data!CN86=-999,"NA",IF(T1_Data!CN86&lt;1, "&lt;1", IF(T1_Data!CN86&gt;99, "&gt;99", T1_Data!CN86))),"-")</f>
        <v>-</v>
      </c>
      <c r="CO88" s="72" t="str">
        <f>IF(ISNUMBER(T1_Data!CO86),IF(T1_Data!CO86=-999,"NA",IF(T1_Data!CO86&lt;1, "&lt;1", IF(T1_Data!CO86&gt;99, "&gt;99", T1_Data!CO86))),"-")</f>
        <v>-</v>
      </c>
      <c r="CP88" s="72" t="str">
        <f>IF(ISNUMBER(T1_Data!CP86),IF(T1_Data!CP86=-999,"NA",IF(T1_Data!CP86&lt;1, "&lt;1", IF(T1_Data!CP86&gt;99, "&gt;99", T1_Data!CP86))),"-")</f>
        <v>-</v>
      </c>
      <c r="CQ88" s="72" t="str">
        <f>IF(ISNUMBER(T1_Data!CQ86),IF(T1_Data!CQ86=-999,"NA",IF(T1_Data!CQ86&lt;1, "&lt;1", IF(T1_Data!CQ86&gt;99, "&gt;99", T1_Data!CQ86))),"-")</f>
        <v>-</v>
      </c>
      <c r="CR88" s="72" t="str">
        <f>IF(ISNUMBER(T1_Data!CR86),IF(T1_Data!CR86=-999,"NA",IF(T1_Data!CR86&lt;1, "&lt;1", IF(T1_Data!CR86&gt;99, "&gt;99", T1_Data!CR86))),"-")</f>
        <v>-</v>
      </c>
      <c r="CS88" s="72" t="str">
        <f>IF(ISNUMBER(T1_Data!CS86),IF(T1_Data!CS86=-999,"NA",IF(T1_Data!CS86&lt;1, "&lt;1", IF(T1_Data!CS86&gt;99, "&gt;99", T1_Data!CS86))),"-")</f>
        <v>-</v>
      </c>
      <c r="CT88" s="72" t="str">
        <f>IF(ISNUMBER(T1_Data!CT86),IF(T1_Data!CT86=-999,"NA",IF(T1_Data!CT86&lt;1, "&lt;1", IF(T1_Data!CT86&gt;99, "&gt;99", T1_Data!CT86))),"-")</f>
        <v>-</v>
      </c>
      <c r="CU88" s="72" t="str">
        <f>IF(ISNUMBER(T1_Data!CU86),IF(T1_Data!CU86=-999,"NA",IF(T1_Data!CU86&lt;1, "&lt;1", IF(T1_Data!CU86&gt;99, "&gt;99", T1_Data!CU86))),"-")</f>
        <v>-</v>
      </c>
      <c r="CV88" s="72" t="str">
        <f>IF(ISNUMBER(T1_Data!CV86),IF(T1_Data!CV86=-999,"NA",IF(T1_Data!CV86&lt;1, "&lt;1", IF(T1_Data!CV86&gt;99, "&gt;99", T1_Data!CV86))),"-")</f>
        <v>-</v>
      </c>
      <c r="CW88" s="72" t="str">
        <f>IF(ISNUMBER(T1_Data!CW86),IF(T1_Data!CW86=-999,"NA",IF(T1_Data!CW86&lt;1, "&lt;1", IF(T1_Data!CW86&gt;99, "&gt;99", T1_Data!CW86))),"-")</f>
        <v>-</v>
      </c>
      <c r="CX88" s="72" t="str">
        <f>IF(ISNUMBER(T1_Data!CX86),IF(T1_Data!CX86=-999,"NA",IF(T1_Data!CX86&lt;1, "&lt;1", IF(T1_Data!CX86&gt;99, "&gt;99", T1_Data!CX86))),"-")</f>
        <v>-</v>
      </c>
      <c r="CY88" s="72" t="str">
        <f>IF(ISNUMBER(T1_Data!CY86),IF(T1_Data!CY86=-999,"NA",IF(T1_Data!CY86&lt;1, "&lt;1", IF(T1_Data!CY86&gt;99, "&gt;99", T1_Data!CY86))),"-")</f>
        <v>-</v>
      </c>
      <c r="CZ88" s="72" t="str">
        <f>IF(ISNUMBER(T1_Data!CZ86),IF(T1_Data!CZ86=-999,"NA",IF(T1_Data!CZ86&lt;1, "&lt;1", IF(T1_Data!CZ86&gt;99, "&gt;99", T1_Data!CZ86))),"-")</f>
        <v>-</v>
      </c>
      <c r="DA88" s="72" t="str">
        <f>IF(ISNUMBER(T1_Data!DA86),IF(T1_Data!DA86=-999,"NA",IF(T1_Data!DA86&lt;1, "&lt;1", IF(T1_Data!DA86&gt;99, "&gt;99", T1_Data!DA86))),"-")</f>
        <v>-</v>
      </c>
      <c r="DB88" s="72" t="str">
        <f>IF(ISNUMBER(T1_Data!DB86),IF(T1_Data!DB86=-999,"NA",IF(T1_Data!DB86&lt;1, "&lt;1", IF(T1_Data!DB86&gt;99, "&gt;99", T1_Data!DB86))),"-")</f>
        <v>-</v>
      </c>
      <c r="DC88" s="72" t="str">
        <f>IF(ISNUMBER(T1_Data!DC86),IF(T1_Data!DC86=-999,"NA",IF(T1_Data!DC86&lt;1, "&lt;1", IF(T1_Data!DC86&gt;99, "&gt;99", T1_Data!DC86))),"-")</f>
        <v>-</v>
      </c>
      <c r="DD88" s="72" t="str">
        <f>IF(ISNUMBER(T1_Data!DD86),IF(T1_Data!DD86=-999,"NA",IF(T1_Data!DD86&lt;1, "&lt;1", IF(T1_Data!DD86&gt;99, "&gt;99", T1_Data!DD86))),"-")</f>
        <v>-</v>
      </c>
      <c r="DE88" s="72" t="str">
        <f>IF(ISNUMBER(T1_Data!DE86),IF(T1_Data!DE86=-999,"NA",IF(T1_Data!DE86&lt;1, "&lt;1", IF(T1_Data!DE86&gt;99, "&gt;99", T1_Data!DE86))),"-")</f>
        <v>-</v>
      </c>
      <c r="DF88" s="72" t="str">
        <f>IF(ISNUMBER(T1_Data!DF86),IF(T1_Data!DF86=-999,"NA",IF(T1_Data!DF86&lt;1, "&lt;1", IF(T1_Data!DF86&gt;99, "&gt;99", T1_Data!DF86))),"-")</f>
        <v>-</v>
      </c>
      <c r="DG88" s="72" t="str">
        <f>IF(ISNUMBER(T1_Data!DG86),IF(T1_Data!DG86=-999,"NA",IF(T1_Data!DG86&lt;1, "&lt;1", IF(T1_Data!DG86&gt;99, "&gt;99", T1_Data!DG86))),"-")</f>
        <v>-</v>
      </c>
      <c r="DH88" s="72" t="str">
        <f>IF(ISNUMBER(T1_Data!DH86),IF(T1_Data!DH86=-999,"NA",IF(T1_Data!DH86&lt;1, "&lt;1", IF(T1_Data!DH86&gt;99, "&gt;99", T1_Data!DH86))),"-")</f>
        <v>-</v>
      </c>
      <c r="DI88" s="72" t="str">
        <f>IF(ISNUMBER(T1_Data!DI86),IF(T1_Data!DI86=-999,"NA",IF(T1_Data!DI86&lt;1, "&lt;1", IF(T1_Data!DI86&gt;99, "&gt;99", T1_Data!DI86))),"-")</f>
        <v>-</v>
      </c>
      <c r="DJ88" s="72" t="str">
        <f>IF(ISNUMBER(T1_Data!DJ86),IF(T1_Data!DJ86=-999,"NA",IF(T1_Data!DJ86&lt;1, "&lt;1", IF(T1_Data!DJ86&gt;99, "&gt;99", T1_Data!DJ86))),"-")</f>
        <v>-</v>
      </c>
      <c r="DK88" s="72" t="str">
        <f>IF(ISNUMBER(T1_Data!DK86),IF(T1_Data!DK86=-999,"NA",IF(T1_Data!DK86&lt;1, "&lt;1", IF(T1_Data!DK86&gt;99, "&gt;99", T1_Data!DK86))),"-")</f>
        <v>-</v>
      </c>
      <c r="DL88" s="72" t="str">
        <f>IF(ISNUMBER(T1_Data!DL86),IF(T1_Data!DL86=-999,"NA",IF(T1_Data!DL86&lt;1, "&lt;1", IF(T1_Data!DL86&gt;99, "&gt;99", T1_Data!DL86))),"-")</f>
        <v>-</v>
      </c>
      <c r="DM88" s="72" t="str">
        <f>IF(ISNUMBER(T1_Data!DM86),IF(T1_Data!DM86=-999,"NA",IF(T1_Data!DM86&lt;1, "&lt;1", IF(T1_Data!DM86&gt;99, "&gt;99", T1_Data!DM86))),"-")</f>
        <v>-</v>
      </c>
      <c r="DN88" s="72" t="str">
        <f>IF(ISNUMBER(T1_Data!DN86),IF(T1_Data!DN86=-999,"NA",IF(T1_Data!DN86&lt;1, "&lt;1", IF(T1_Data!DN86&gt;99, "&gt;99", T1_Data!DN86))),"-")</f>
        <v>-</v>
      </c>
      <c r="DO88" s="72" t="str">
        <f>IF(ISNUMBER(T1_Data!DO86),IF(T1_Data!DO86=-999,"NA",IF(T1_Data!DO86&lt;1, "&lt;1", IF(T1_Data!DO86&gt;99, "&gt;99", T1_Data!DO86))),"-")</f>
        <v>-</v>
      </c>
      <c r="DP88" s="72" t="str">
        <f>IF(ISNUMBER(T1_Data!DP86),IF(T1_Data!DP86=-999,"NA",IF(T1_Data!DP86&lt;1, "&lt;1", IF(T1_Data!DP86&gt;99, "&gt;99", T1_Data!DP86))),"-")</f>
        <v>-</v>
      </c>
      <c r="DQ88" s="72" t="str">
        <f>IF(ISNUMBER(T1_Data!DQ86),IF(T1_Data!DQ86=-999,"NA",IF(T1_Data!DQ86&lt;1, "&lt;1", IF(T1_Data!DQ86&gt;99, "&gt;99", T1_Data!DQ86))),"-")</f>
        <v>-</v>
      </c>
      <c r="DR88" s="72" t="str">
        <f>IF(ISNUMBER(T1_Data!DR86),IF(T1_Data!DR86=-999,"NA",IF(T1_Data!DR86&lt;1, "&lt;1", IF(T1_Data!DR86&gt;99, "&gt;99", T1_Data!DR86))),"-")</f>
        <v>-</v>
      </c>
      <c r="DS88" s="72" t="str">
        <f>IF(ISNUMBER(T1_Data!DS86),IF(T1_Data!DS86=-999,"NA",IF(T1_Data!DS86&lt;1, "&lt;1", IF(T1_Data!DS86&gt;99, "&gt;99", T1_Data!DS86))),"-")</f>
        <v>-</v>
      </c>
      <c r="DT88" s="72" t="str">
        <f>IF(ISNUMBER(T1_Data!DT86),IF(T1_Data!DT86=-999,"NA",IF(T1_Data!DT86&lt;1, "&lt;1", IF(T1_Data!DT86&gt;99, "&gt;99", T1_Data!DT86))),"-")</f>
        <v>-</v>
      </c>
      <c r="DU88" s="72" t="str">
        <f>IF(ISNUMBER(T1_Data!DU86),IF(T1_Data!DU86=-999,"NA",IF(T1_Data!DU86&lt;1, "&lt;1", IF(T1_Data!DU86&gt;99, "&gt;99", T1_Data!DU86))),"-")</f>
        <v>-</v>
      </c>
      <c r="DV88" s="72" t="str">
        <f>IF(ISNUMBER(T1_Data!DV86),IF(T1_Data!DV86=-999,"NA",IF(T1_Data!DV86&lt;1, "&lt;1", IF(T1_Data!DV86&gt;99, "&gt;99", T1_Data!DV86))),"-")</f>
        <v>-</v>
      </c>
      <c r="DW88" s="72" t="str">
        <f>IF(ISNUMBER(T1_Data!DW86),IF(T1_Data!DW86=-999,"NA",IF(T1_Data!DW86&lt;1, "&lt;1", IF(T1_Data!DW86&gt;99, "&gt;99", T1_Data!DW86))),"-")</f>
        <v>-</v>
      </c>
      <c r="DX88" s="72" t="str">
        <f>IF(ISNUMBER(T1_Data!DX86),IF(T1_Data!DX86=-999,"NA",IF(T1_Data!DX86&lt;1, "&lt;1", IF(T1_Data!DX86&gt;99, "&gt;99", T1_Data!DX86))),"-")</f>
        <v>-</v>
      </c>
      <c r="DY88" s="72" t="str">
        <f>IF(ISNUMBER(T1_Data!DY86),IF(T1_Data!DY86=-999,"NA",IF(T1_Data!DY86&lt;1, "&lt;1", IF(T1_Data!DY86&gt;99, "&gt;99", T1_Data!DY86))),"-")</f>
        <v>-</v>
      </c>
      <c r="DZ88" s="72" t="str">
        <f>IF(ISNUMBER(T1_Data!DZ86),IF(T1_Data!DZ86=-999,"NA",IF(T1_Data!DZ86&lt;1, "&lt;1", IF(T1_Data!DZ86&gt;99, "&gt;99", T1_Data!DZ86))),"-")</f>
        <v>-</v>
      </c>
      <c r="EA88" s="72" t="str">
        <f>IF(ISNUMBER(T1_Data!EA86),IF(T1_Data!EA86=-999,"NA",IF(T1_Data!EA86&lt;1, "&lt;1", IF(T1_Data!EA86&gt;99, "&gt;99", T1_Data!EA86))),"-")</f>
        <v>-</v>
      </c>
      <c r="EB88" s="72" t="str">
        <f>IF(ISNUMBER(T1_Data!EB86),IF(T1_Data!EB86=-999,"NA",IF(T1_Data!EB86&lt;1, "&lt;1", IF(T1_Data!EB86&gt;99, "&gt;99", T1_Data!EB86))),"-")</f>
        <v>-</v>
      </c>
      <c r="EC88" s="72" t="str">
        <f>IF(ISNUMBER(T1_Data!EC86),IF(T1_Data!EC86=-999,"NA",IF(T1_Data!EC86&lt;1, "&lt;1", IF(T1_Data!EC86&gt;99, "&gt;99", T1_Data!EC86))),"-")</f>
        <v>-</v>
      </c>
      <c r="ED88" s="72" t="str">
        <f>IF(ISNUMBER(T1_Data!ED86),IF(T1_Data!ED86=-999,"NA",IF(T1_Data!ED86&lt;1, "&lt;1", IF(T1_Data!ED86&gt;99, "&gt;99", T1_Data!ED86))),"-")</f>
        <v>-</v>
      </c>
      <c r="EE88" s="72" t="str">
        <f>IF(ISNUMBER(T1_Data!EE86),IF(T1_Data!EE86=-999,"NA",IF(T1_Data!EE86&lt;1, "&lt;1", IF(T1_Data!EE86&gt;99, "&gt;99", T1_Data!EE86))),"-")</f>
        <v>-</v>
      </c>
      <c r="EF88" s="72" t="str">
        <f>IF(ISNUMBER(T1_Data!EF86),IF(T1_Data!EF86=-999,"NA",IF(T1_Data!EF86&lt;1, "&lt;1", IF(T1_Data!EF86&gt;99, "&gt;99", T1_Data!EF86))),"-")</f>
        <v>-</v>
      </c>
      <c r="EG88" s="72" t="str">
        <f>IF(ISNUMBER(T1_Data!EG86),IF(T1_Data!EG86=-999,"NA",IF(T1_Data!EG86&lt;1, "&lt;1", IF(T1_Data!EG86&gt;99, "&gt;99", T1_Data!EG86))),"-")</f>
        <v>-</v>
      </c>
      <c r="EH88" s="72" t="str">
        <f>IF(ISNUMBER(T1_Data!EH86),IF(T1_Data!EH86=-999,"NA",IF(T1_Data!EH86&lt;1, "&lt;1", IF(T1_Data!EH86&gt;99, "&gt;99", T1_Data!EH86))),"-")</f>
        <v>-</v>
      </c>
      <c r="EI88" s="72" t="str">
        <f>IF(ISNUMBER(T1_Data!EI86),IF(T1_Data!EI86=-999,"NA",IF(T1_Data!EI86&lt;1, "&lt;1", IF(T1_Data!EI86&gt;99, "&gt;99", T1_Data!EI86))),"-")</f>
        <v>-</v>
      </c>
      <c r="EJ88" s="72" t="str">
        <f>IF(ISNUMBER(T1_Data!EJ86),IF(T1_Data!EJ86=-999,"NA",IF(T1_Data!EJ86&lt;1, "&lt;1", IF(T1_Data!EJ86&gt;99, "&gt;99", T1_Data!EJ86))),"-")</f>
        <v>-</v>
      </c>
      <c r="EK88" s="72" t="str">
        <f>IF(ISNUMBER(T1_Data!EK86),IF(T1_Data!EK86=-999,"NA",IF(T1_Data!EK86&lt;1, "&lt;1", IF(T1_Data!EK86&gt;99, "&gt;99", T1_Data!EK86))),"-")</f>
        <v>-</v>
      </c>
      <c r="EL88" s="72" t="str">
        <f>IF(ISNUMBER(T1_Data!EL86),IF(T1_Data!EL86=-999,"NA",IF(T1_Data!EL86&lt;1, "&lt;1", IF(T1_Data!EL86&gt;99, "&gt;99", T1_Data!EL86))),"-")</f>
        <v>-</v>
      </c>
      <c r="EM88" s="72" t="str">
        <f>IF(ISNUMBER(T1_Data!EM86),IF(T1_Data!EM86=-999,"NA",IF(T1_Data!EM86&lt;1, "&lt;1", IF(T1_Data!EM86&gt;99, "&gt;99", T1_Data!EM86))),"-")</f>
        <v>-</v>
      </c>
      <c r="EN88" s="72" t="str">
        <f>IF(ISNUMBER(T1_Data!EN86),IF(T1_Data!EN86=-999,"NA",IF(T1_Data!EN86&lt;1, "&lt;1", IF(T1_Data!EN86&gt;99, "&gt;99", T1_Data!EN86))),"-")</f>
        <v>-</v>
      </c>
      <c r="EO88" s="72" t="str">
        <f>IF(ISNUMBER(T1_Data!EO86),IF(T1_Data!EO86=-999,"NA",IF(T1_Data!EO86&lt;1, "&lt;1", IF(T1_Data!EO86&gt;99, "&gt;99", T1_Data!EO86))),"-")</f>
        <v>-</v>
      </c>
      <c r="EP88" s="72" t="str">
        <f>IF(ISNUMBER(T1_Data!EP86),IF(T1_Data!EP86=-999,"NA",IF(T1_Data!EP86&lt;1, "&lt;1", IF(T1_Data!EP86&gt;99, "&gt;99", T1_Data!EP86))),"-")</f>
        <v>-</v>
      </c>
      <c r="EQ88" s="72" t="str">
        <f>IF(ISNUMBER(T1_Data!EQ86),IF(T1_Data!EQ86=-999,"NA",IF(T1_Data!EQ86&lt;1, "&lt;1", IF(T1_Data!EQ86&gt;99, "&gt;99", T1_Data!EQ86))),"-")</f>
        <v>-</v>
      </c>
      <c r="ER88" s="72" t="str">
        <f>IF(ISNUMBER(T1_Data!ER86),IF(T1_Data!ER86=-999,"NA",IF(T1_Data!ER86&lt;1, "&lt;1", IF(T1_Data!ER86&gt;99, "&gt;99", T1_Data!ER86))),"-")</f>
        <v>-</v>
      </c>
      <c r="ES88" s="72" t="str">
        <f>IF(ISNUMBER(T1_Data!ES86),IF(T1_Data!ES86=-999,"NA",IF(T1_Data!ES86&lt;1, "&lt;1", IF(T1_Data!ES86&gt;99, "&gt;99", T1_Data!ES86))),"-")</f>
        <v>-</v>
      </c>
      <c r="ET88" s="72" t="str">
        <f>IF(ISNUMBER(T1_Data!ET86),IF(T1_Data!ET86=-999,"NA",IF(T1_Data!ET86&lt;1, "&lt;1", IF(T1_Data!ET86&gt;99, "&gt;99", T1_Data!ET86))),"-")</f>
        <v>-</v>
      </c>
      <c r="EU88" s="72" t="str">
        <f>IF(ISNUMBER(T1_Data!EU86),IF(T1_Data!EU86=-999,"NA",IF(T1_Data!EU86&lt;1, "&lt;1", IF(T1_Data!EU86&gt;99, "&gt;99", T1_Data!EU86))),"-")</f>
        <v>-</v>
      </c>
      <c r="EV88" s="72" t="str">
        <f>IF(ISNUMBER(T1_Data!EV86),IF(T1_Data!EV86=-999,"NA",IF(T1_Data!EV86&lt;1, "&lt;1", IF(T1_Data!EV86&gt;99, "&gt;99", T1_Data!EV86))),"-")</f>
        <v>-</v>
      </c>
      <c r="EW88" s="72" t="str">
        <f>IF(ISNUMBER(T1_Data!EW86),IF(T1_Data!EW86=-999,"NA",IF(T1_Data!EW86&lt;1, "&lt;1", IF(T1_Data!EW86&gt;99, "&gt;99", T1_Data!EW86))),"-")</f>
        <v>-</v>
      </c>
      <c r="EX88" s="72" t="str">
        <f>IF(ISNUMBER(T1_Data!EX86),IF(T1_Data!EX86=-999,"NA",IF(T1_Data!EX86&lt;1, "&lt;1", IF(T1_Data!EX86&gt;99, "&gt;99", T1_Data!EX86))),"-")</f>
        <v>-</v>
      </c>
      <c r="EY88" s="72" t="str">
        <f>IF(ISNUMBER(T1_Data!EY86),IF(T1_Data!EY86=-999,"NA",IF(T1_Data!EY86&lt;1, "&lt;1", IF(T1_Data!EY86&gt;99, "&gt;99", T1_Data!EY86))),"-")</f>
        <v>-</v>
      </c>
      <c r="EZ88" s="72" t="str">
        <f>IF(ISNUMBER(T1_Data!EZ86),IF(T1_Data!EZ86=-999,"NA",IF(T1_Data!EZ86&lt;1, "&lt;1", IF(T1_Data!EZ86&gt;99, "&gt;99", T1_Data!EZ86))),"-")</f>
        <v>-</v>
      </c>
      <c r="FA88" s="72" t="str">
        <f>IF(ISNUMBER(T1_Data!FA86),IF(T1_Data!FA86=-999,"NA",IF(T1_Data!FA86&lt;1, "&lt;1", IF(T1_Data!FA86&gt;99, "&gt;99", T1_Data!FA86))),"-")</f>
        <v>-</v>
      </c>
      <c r="FB88" s="72" t="str">
        <f>IF(ISNUMBER(T1_Data!FB86),IF(T1_Data!FB86=-999,"NA",IF(T1_Data!FB86&lt;1, "&lt;1", IF(T1_Data!FB86&gt;99, "&gt;99", T1_Data!FB86))),"-")</f>
        <v>-</v>
      </c>
      <c r="FC88" s="72" t="str">
        <f>IF(ISNUMBER(T1_Data!FC86),IF(T1_Data!FC86=-999,"NA",IF(T1_Data!FC86&lt;1, "&lt;1", IF(T1_Data!FC86&gt;99, "&gt;99", T1_Data!FC86))),"-")</f>
        <v>-</v>
      </c>
      <c r="FD88" s="72" t="str">
        <f>IF(ISNUMBER(T1_Data!FD86),IF(T1_Data!FD86=-999,"NA",IF(T1_Data!FD86&lt;1, "&lt;1", IF(T1_Data!FD86&gt;99, "&gt;99", T1_Data!FD86))),"-")</f>
        <v>-</v>
      </c>
      <c r="FE88" s="72" t="str">
        <f>IF(ISNUMBER(T1_Data!FE86),IF(T1_Data!FE86=-999,"NA",IF(T1_Data!FE86&lt;1, "&lt;1", IF(T1_Data!FE86&gt;99, "&gt;99", T1_Data!FE86))),"-")</f>
        <v>-</v>
      </c>
      <c r="FF88" s="72" t="str">
        <f>IF(ISNUMBER(T1_Data!FF86),IF(T1_Data!FF86=-999,"NA",IF(T1_Data!FF86&lt;1, "&lt;1", IF(T1_Data!FF86&gt;99, "&gt;99", T1_Data!FF86))),"-")</f>
        <v>-</v>
      </c>
      <c r="FG88" s="72" t="str">
        <f>IF(ISNUMBER(T1_Data!FG86),IF(T1_Data!FG86=-999,"NA",IF(T1_Data!FG86&lt;1, "&lt;1", IF(T1_Data!FG86&gt;99, "&gt;99", T1_Data!FG86))),"-")</f>
        <v>-</v>
      </c>
      <c r="FH88" s="72" t="str">
        <f>IF(ISNUMBER(T1_Data!FH86),IF(T1_Data!FH86=-999,"NA",IF(T1_Data!FH86&lt;1, "&lt;1", IF(T1_Data!FH86&gt;99, "&gt;99", T1_Data!FH86))),"-")</f>
        <v>-</v>
      </c>
      <c r="FI88" s="72" t="str">
        <f>IF(ISNUMBER(T1_Data!FI86),IF(T1_Data!FI86=-999,"NA",IF(T1_Data!FI86&lt;1, "&lt;1", IF(T1_Data!FI86&gt;99, "&gt;99", T1_Data!FI86))),"-")</f>
        <v>-</v>
      </c>
      <c r="FJ88" s="72" t="str">
        <f>IF(ISNUMBER(T1_Data!FJ86),IF(T1_Data!FJ86=-999,"NA",IF(T1_Data!FJ86&lt;1, "&lt;1", IF(T1_Data!FJ86&gt;99, "&gt;99", T1_Data!FJ86))),"-")</f>
        <v>-</v>
      </c>
      <c r="FK88" s="72" t="str">
        <f>IF(ISNUMBER(T1_Data!FK86),IF(T1_Data!FK86=-999,"NA",IF(T1_Data!FK86&lt;1, "&lt;1", IF(T1_Data!FK86&gt;99, "&gt;99", T1_Data!FK86))),"-")</f>
        <v>-</v>
      </c>
      <c r="FL88" s="72" t="str">
        <f>IF(ISNUMBER(T1_Data!FL86),IF(T1_Data!FL86=-999,"NA",IF(T1_Data!FL86&lt;1, "&lt;1", IF(T1_Data!FL86&gt;99, "&gt;99", T1_Data!FL86))),"-")</f>
        <v>-</v>
      </c>
      <c r="FM88" s="72" t="str">
        <f>IF(ISNUMBER(T1_Data!FM86),IF(T1_Data!FM86=-999,"NA",IF(T1_Data!FM86&lt;1, "&lt;1", IF(T1_Data!FM86&gt;99, "&gt;99", T1_Data!FM86))),"-")</f>
        <v>-</v>
      </c>
      <c r="FN88" s="72" t="str">
        <f>IF(ISNUMBER(T1_Data!FN86),IF(T1_Data!FN86=-999,"NA",IF(T1_Data!FN86&lt;1, "&lt;1", IF(T1_Data!FN86&gt;99, "&gt;99", T1_Data!FN86))),"-")</f>
        <v>-</v>
      </c>
      <c r="FO88" s="72" t="str">
        <f>IF(ISNUMBER(T1_Data!FO86),IF(T1_Data!FO86=-999,"NA",IF(T1_Data!FO86&lt;1, "&lt;1", IF(T1_Data!FO86&gt;99, "&gt;99", T1_Data!FO86))),"-")</f>
        <v>-</v>
      </c>
      <c r="FP88" s="72" t="str">
        <f>IF(ISNUMBER(T1_Data!FP86),IF(T1_Data!FP86=-999,"NA",IF(T1_Data!FP86&lt;1, "&lt;1", IF(T1_Data!FP86&gt;99, "&gt;99", T1_Data!FP86))),"-")</f>
        <v>-</v>
      </c>
      <c r="FQ88" s="72" t="str">
        <f>IF(ISNUMBER(T1_Data!FQ86),IF(T1_Data!FQ86=-999,"NA",IF(T1_Data!FQ86&lt;1, "&lt;1", IF(T1_Data!FQ86&gt;99, "&gt;99", T1_Data!FQ86))),"-")</f>
        <v>-</v>
      </c>
      <c r="FR88" s="72" t="str">
        <f>IF(ISNUMBER(T1_Data!FR86),IF(T1_Data!FR86=-999,"NA",IF(T1_Data!FR86&lt;1, "&lt;1", IF(T1_Data!FR86&gt;99, "&gt;99", T1_Data!FR86))),"-")</f>
        <v>-</v>
      </c>
      <c r="FS88" s="72" t="str">
        <f>IF(ISNUMBER(T1_Data!FS86),IF(T1_Data!FS86=-999,"NA",IF(T1_Data!FS86&lt;1, "&lt;1", IF(T1_Data!FS86&gt;99, "&gt;99", T1_Data!FS86))),"-")</f>
        <v>-</v>
      </c>
      <c r="FT88" s="72" t="str">
        <f>IF(ISNUMBER(T1_Data!FT86),IF(T1_Data!FT86=-999,"NA",IF(T1_Data!FT86&lt;1, "&lt;1", IF(T1_Data!FT86&gt;99, "&gt;99", T1_Data!FT86))),"-")</f>
        <v>-</v>
      </c>
      <c r="FU88" s="72" t="str">
        <f>IF(ISNUMBER(T1_Data!FU86),IF(T1_Data!FU86=-999,"NA",IF(T1_Data!FU86&lt;1, "&lt;1", IF(T1_Data!FU86&gt;99, "&gt;99", T1_Data!FU86))),"-")</f>
        <v>-</v>
      </c>
      <c r="FV88" s="72" t="str">
        <f>IF(ISNUMBER(T1_Data!FV86),IF(T1_Data!FV86=-999,"NA",IF(T1_Data!FV86&lt;1, "&lt;1", IF(T1_Data!FV86&gt;99, "&gt;99", T1_Data!FV86))),"-")</f>
        <v>-</v>
      </c>
      <c r="FW88" s="72" t="str">
        <f>IF(ISNUMBER(T1_Data!FW86),IF(T1_Data!FW86=-999,"NA",IF(T1_Data!FW86&lt;1, "&lt;1", IF(T1_Data!FW86&gt;99, "&gt;99", T1_Data!FW86))),"-")</f>
        <v>-</v>
      </c>
      <c r="FX88" s="71" t="str">
        <f>IF(ISBLANK(T1_Data!FX86), "", T1_Data!FX86)</f>
        <v/>
      </c>
    </row>
    <row r="89" spans="1:180" x14ac:dyDescent="0.25">
      <c r="A89" s="71" t="str">
        <f>IF(ISBLANK(T1_Data!A87), "", T1_Data!A87)</f>
        <v/>
      </c>
      <c r="B89" s="72" t="str">
        <f>IF(ISNUMBER(T1_Data!B87), T1_Data!B87,"-")</f>
        <v>-</v>
      </c>
      <c r="C89" s="72" t="str">
        <f>IF(ISNUMBER(T1_Data!C87),IF(T1_Data!C87=-999,"NA",IF(T1_Data!C87&lt;1, "&lt;1", IF(T1_Data!C87&gt;99, "&gt;99", T1_Data!C87))),"-")</f>
        <v>-</v>
      </c>
      <c r="D89" s="72" t="str">
        <f>IF(ISNUMBER(T1_Data!D87),IF(T1_Data!D87=-999,"NA",IF(T1_Data!D87&lt;1, "&lt;1", IF(T1_Data!D87&gt;99, "&gt;99", T1_Data!D87))),"-")</f>
        <v>-</v>
      </c>
      <c r="E89" s="72" t="str">
        <f>IF(ISNUMBER(T1_Data!E87),IF(T1_Data!E87=-999,"NA",IF(T1_Data!E87&lt;1, "&lt;1", IF(T1_Data!E87&gt;99, "&gt;99", T1_Data!E87))),"-")</f>
        <v>-</v>
      </c>
      <c r="F89" s="72" t="str">
        <f>IF(ISNUMBER(T1_Data!F87),IF(T1_Data!F87=-999,"NA",IF(T1_Data!F87&lt;1, "&lt;1", IF(T1_Data!F87&gt;99, "&gt;99", T1_Data!F87))),"-")</f>
        <v>-</v>
      </c>
      <c r="G89" s="72" t="str">
        <f>IF(ISNUMBER(T1_Data!G87),IF(T1_Data!G87=-999,"NA",IF(T1_Data!G87&lt;1, "&lt;1", IF(T1_Data!G87&gt;99, "&gt;99", T1_Data!G87))),"-")</f>
        <v>-</v>
      </c>
      <c r="H89" s="72" t="str">
        <f>IF(ISNUMBER(T1_Data!H87),IF(T1_Data!H87=-999,"NA",IF(T1_Data!H87&lt;1, "&lt;1", IF(T1_Data!H87&gt;99, "&gt;99", T1_Data!H87))),"-")</f>
        <v>-</v>
      </c>
      <c r="I89" s="72" t="str">
        <f>IF(ISNUMBER(T1_Data!I87),IF(T1_Data!I87=-999,"NA",IF(T1_Data!I87&lt;1, "&lt;1", IF(T1_Data!I87&gt;99, "&gt;99", T1_Data!I87))),"-")</f>
        <v>-</v>
      </c>
      <c r="J89" s="72" t="str">
        <f>IF(ISNUMBER(T1_Data!J87),IF(T1_Data!J87=-999,"NA",IF(T1_Data!J87&lt;1, "&lt;1", IF(T1_Data!J87&gt;99, "&gt;99", T1_Data!J87))),"-")</f>
        <v>-</v>
      </c>
      <c r="K89" s="72" t="str">
        <f>IF(ISNUMBER(T1_Data!K87),IF(T1_Data!K87=-999,"NA",IF(T1_Data!K87&lt;1, "&lt;1", IF(T1_Data!K87&gt;99, "&gt;99", T1_Data!K87))),"-")</f>
        <v>-</v>
      </c>
      <c r="L89" s="72" t="str">
        <f>IF(ISNUMBER(T1_Data!L87),IF(T1_Data!L87=-999,"NA",IF(T1_Data!L87&lt;1, "&lt;1", IF(T1_Data!L87&gt;99, "&gt;99", T1_Data!L87))),"-")</f>
        <v>-</v>
      </c>
      <c r="M89" s="72" t="str">
        <f>IF(ISNUMBER(T1_Data!M87),IF(T1_Data!M87=-999,"NA",IF(T1_Data!M87&lt;1, "&lt;1", IF(T1_Data!M87&gt;99, "&gt;99", T1_Data!M87))),"-")</f>
        <v>-</v>
      </c>
      <c r="N89" s="72" t="str">
        <f>IF(ISNUMBER(T1_Data!N87),IF(T1_Data!N87=-999,"NA",IF(T1_Data!N87&lt;1, "&lt;1", IF(T1_Data!N87&gt;99, "&gt;99", T1_Data!N87))),"-")</f>
        <v>-</v>
      </c>
      <c r="O89" s="72" t="str">
        <f>IF(ISNUMBER(T1_Data!O87),IF(T1_Data!O87=-999,"NA",IF(T1_Data!O87&lt;1, "&lt;1", IF(T1_Data!O87&gt;99, "&gt;99", T1_Data!O87))),"-")</f>
        <v>-</v>
      </c>
      <c r="P89" s="72" t="str">
        <f>IF(ISNUMBER(T1_Data!P87),IF(T1_Data!P87=-999,"NA",IF(T1_Data!P87&lt;1, "&lt;1", IF(T1_Data!P87&gt;99, "&gt;99", T1_Data!P87))),"-")</f>
        <v>-</v>
      </c>
      <c r="Q89" s="72" t="str">
        <f>IF(ISNUMBER(T1_Data!Q87),IF(T1_Data!Q87=-999,"NA",IF(T1_Data!Q87&lt;1, "&lt;1", IF(T1_Data!Q87&gt;99, "&gt;99", T1_Data!Q87))),"-")</f>
        <v>-</v>
      </c>
      <c r="R89" s="72" t="str">
        <f>IF(ISNUMBER(T1_Data!R87),IF(T1_Data!R87=-999,"NA",IF(T1_Data!R87&lt;1, "&lt;1", IF(T1_Data!R87&gt;99, "&gt;99", T1_Data!R87))),"-")</f>
        <v>-</v>
      </c>
      <c r="S89" s="72" t="str">
        <f>IF(ISNUMBER(T1_Data!S87),IF(T1_Data!S87=-999,"NA",IF(T1_Data!S87&lt;1, "&lt;1", IF(T1_Data!S87&gt;99, "&gt;99", T1_Data!S87))),"-")</f>
        <v>-</v>
      </c>
      <c r="T89" s="72" t="str">
        <f>IF(ISNUMBER(T1_Data!T87),IF(T1_Data!T87=-999,"NA",IF(T1_Data!T87&lt;1, "&lt;1", IF(T1_Data!T87&gt;99, "&gt;99", T1_Data!T87))),"-")</f>
        <v>-</v>
      </c>
      <c r="U89" s="72" t="str">
        <f>IF(ISNUMBER(T1_Data!U87),IF(T1_Data!U87=-999,"NA",IF(T1_Data!U87&lt;1, "&lt;1", IF(T1_Data!U87&gt;99, "&gt;99", T1_Data!U87))),"-")</f>
        <v>-</v>
      </c>
      <c r="V89" s="72" t="str">
        <f>IF(ISNUMBER(T1_Data!V87),IF(T1_Data!V87=-999,"NA",IF(T1_Data!V87&lt;1, "&lt;1", IF(T1_Data!V87&gt;99, "&gt;99", T1_Data!V87))),"-")</f>
        <v>-</v>
      </c>
      <c r="W89" s="72" t="str">
        <f>IF(ISNUMBER(T1_Data!W87),IF(T1_Data!W87=-999,"NA",IF(T1_Data!W87&lt;1, "&lt;1", IF(T1_Data!W87&gt;99, "&gt;99", T1_Data!W87))),"-")</f>
        <v>-</v>
      </c>
      <c r="X89" s="72" t="str">
        <f>IF(ISNUMBER(T1_Data!X87),IF(T1_Data!X87=-999,"NA",IF(T1_Data!X87&lt;1, "&lt;1", IF(T1_Data!X87&gt;99, "&gt;99", T1_Data!X87))),"-")</f>
        <v>-</v>
      </c>
      <c r="Y89" s="72" t="str">
        <f>IF(ISNUMBER(T1_Data!Y87),IF(T1_Data!Y87=-999,"NA",IF(T1_Data!Y87&lt;1, "&lt;1", IF(T1_Data!Y87&gt;99, "&gt;99", T1_Data!Y87))),"-")</f>
        <v>-</v>
      </c>
      <c r="Z89" s="72" t="str">
        <f>IF(ISNUMBER(T1_Data!Z87),IF(T1_Data!Z87=-999,"NA",IF(T1_Data!Z87&lt;1, "&lt;1", IF(T1_Data!Z87&gt;99, "&gt;99", T1_Data!Z87))),"-")</f>
        <v>-</v>
      </c>
      <c r="AA89" s="72" t="str">
        <f>IF(ISNUMBER(T1_Data!AA87),IF(T1_Data!AA87=-999,"NA",IF(T1_Data!AA87&lt;1, "&lt;1", IF(T1_Data!AA87&gt;99, "&gt;99", T1_Data!AA87))),"-")</f>
        <v>-</v>
      </c>
      <c r="AB89" s="72" t="str">
        <f>IF(ISNUMBER(T1_Data!AB87),IF(T1_Data!AB87=-999,"NA",IF(T1_Data!AB87&lt;1, "&lt;1", IF(T1_Data!AB87&gt;99, "&gt;99", T1_Data!AB87))),"-")</f>
        <v>-</v>
      </c>
      <c r="AC89" s="72" t="str">
        <f>IF(ISNUMBER(T1_Data!AC87),IF(T1_Data!AC87=-999,"NA",IF(T1_Data!AC87&lt;1, "&lt;1", IF(T1_Data!AC87&gt;99, "&gt;99", T1_Data!AC87))),"-")</f>
        <v>-</v>
      </c>
      <c r="AD89" s="72" t="str">
        <f>IF(ISNUMBER(T1_Data!AD87),IF(T1_Data!AD87=-999,"NA",IF(T1_Data!AD87&lt;1, "&lt;1", IF(T1_Data!AD87&gt;99, "&gt;99", T1_Data!AD87))),"-")</f>
        <v>-</v>
      </c>
      <c r="AE89" s="72" t="str">
        <f>IF(ISNUMBER(T1_Data!AE87),IF(T1_Data!AE87=-999,"NA",IF(T1_Data!AE87&lt;1, "&lt;1", IF(T1_Data!AE87&gt;99, "&gt;99", T1_Data!AE87))),"-")</f>
        <v>-</v>
      </c>
      <c r="AF89" s="72" t="str">
        <f>IF(ISNUMBER(T1_Data!AF87),IF(T1_Data!AF87=-999,"NA",IF(T1_Data!AF87&lt;1, "&lt;1", IF(T1_Data!AF87&gt;99, "&gt;99", T1_Data!AF87))),"-")</f>
        <v>-</v>
      </c>
      <c r="AG89" s="72" t="str">
        <f>IF(ISNUMBER(T1_Data!AG87),IF(T1_Data!AG87=-999,"NA",IF(T1_Data!AG87&lt;1, "&lt;1", IF(T1_Data!AG87&gt;99, "&gt;99", T1_Data!AG87))),"-")</f>
        <v>-</v>
      </c>
      <c r="AH89" s="72" t="str">
        <f>IF(ISNUMBER(T1_Data!AH87),IF(T1_Data!AH87=-999,"NA",IF(T1_Data!AH87&lt;1, "&lt;1", IF(T1_Data!AH87&gt;99, "&gt;99", T1_Data!AH87))),"-")</f>
        <v>-</v>
      </c>
      <c r="AI89" s="72" t="str">
        <f>IF(ISNUMBER(T1_Data!AI87),IF(T1_Data!AI87=-999,"NA",IF(T1_Data!AI87&lt;1, "&lt;1", IF(T1_Data!AI87&gt;99, "&gt;99", T1_Data!AI87))),"-")</f>
        <v>-</v>
      </c>
      <c r="AJ89" s="72" t="str">
        <f>IF(ISNUMBER(T1_Data!AJ87),IF(T1_Data!AJ87=-999,"NA",IF(T1_Data!AJ87&lt;1, "&lt;1", IF(T1_Data!AJ87&gt;99, "&gt;99", T1_Data!AJ87))),"-")</f>
        <v>-</v>
      </c>
      <c r="AK89" s="72" t="str">
        <f>IF(ISNUMBER(T1_Data!AK87),IF(T1_Data!AK87=-999,"NA",IF(T1_Data!AK87&lt;1, "&lt;1", IF(T1_Data!AK87&gt;99, "&gt;99", T1_Data!AK87))),"-")</f>
        <v>-</v>
      </c>
      <c r="AL89" s="72" t="str">
        <f>IF(ISNUMBER(T1_Data!AL87),IF(T1_Data!AL87=-999,"NA",IF(T1_Data!AL87&lt;1, "&lt;1", IF(T1_Data!AL87&gt;99, "&gt;99", T1_Data!AL87))),"-")</f>
        <v>-</v>
      </c>
      <c r="AM89" s="72" t="str">
        <f>IF(ISNUMBER(T1_Data!AM87),IF(T1_Data!AM87=-999,"NA",IF(T1_Data!AM87&lt;1, "&lt;1", IF(T1_Data!AM87&gt;99, "&gt;99", T1_Data!AM87))),"-")</f>
        <v>-</v>
      </c>
      <c r="AN89" s="72" t="str">
        <f>IF(ISNUMBER(T1_Data!AN87),IF(T1_Data!AN87=-999,"NA",IF(T1_Data!AN87&lt;1, "&lt;1", IF(T1_Data!AN87&gt;99, "&gt;99", T1_Data!AN87))),"-")</f>
        <v>-</v>
      </c>
      <c r="AO89" s="72" t="str">
        <f>IF(ISNUMBER(T1_Data!AO87),IF(T1_Data!AO87=-999,"NA",IF(T1_Data!AO87&lt;1, "&lt;1", IF(T1_Data!AO87&gt;99, "&gt;99", T1_Data!AO87))),"-")</f>
        <v>-</v>
      </c>
      <c r="AP89" s="72" t="str">
        <f>IF(ISNUMBER(T1_Data!AP87),IF(T1_Data!AP87=-999,"NA",IF(T1_Data!AP87&lt;1, "&lt;1", IF(T1_Data!AP87&gt;99, "&gt;99", T1_Data!AP87))),"-")</f>
        <v>-</v>
      </c>
      <c r="AQ89" s="72" t="str">
        <f>IF(ISNUMBER(T1_Data!AQ87),IF(T1_Data!AQ87=-999,"NA",IF(T1_Data!AQ87&lt;1, "&lt;1", IF(T1_Data!AQ87&gt;99, "&gt;99", T1_Data!AQ87))),"-")</f>
        <v>-</v>
      </c>
      <c r="AR89" s="72" t="str">
        <f>IF(ISNUMBER(T1_Data!AR87),IF(T1_Data!AR87=-999,"NA",IF(T1_Data!AR87&lt;1, "&lt;1", IF(T1_Data!AR87&gt;99, "&gt;99", T1_Data!AR87))),"-")</f>
        <v>-</v>
      </c>
      <c r="AS89" s="72" t="str">
        <f>IF(ISNUMBER(T1_Data!AS87),IF(T1_Data!AS87=-999,"NA",IF(T1_Data!AS87&lt;1, "&lt;1", IF(T1_Data!AS87&gt;99, "&gt;99", T1_Data!AS87))),"-")</f>
        <v>-</v>
      </c>
      <c r="AT89" s="72" t="str">
        <f>IF(ISNUMBER(T1_Data!AT87),IF(T1_Data!AT87=-999,"NA",IF(T1_Data!AT87&lt;1, "&lt;1", IF(T1_Data!AT87&gt;99, "&gt;99", T1_Data!AT87))),"-")</f>
        <v>-</v>
      </c>
      <c r="AU89" s="72" t="str">
        <f>IF(ISNUMBER(T1_Data!AU87),IF(T1_Data!AU87=-999,"NA",IF(T1_Data!AU87&lt;1, "&lt;1", IF(T1_Data!AU87&gt;99, "&gt;99", T1_Data!AU87))),"-")</f>
        <v>-</v>
      </c>
      <c r="AV89" s="72" t="str">
        <f>IF(ISNUMBER(T1_Data!AV87),IF(T1_Data!AV87=-999,"NA",IF(T1_Data!AV87&lt;1, "&lt;1", IF(T1_Data!AV87&gt;99, "&gt;99", T1_Data!AV87))),"-")</f>
        <v>-</v>
      </c>
      <c r="AW89" s="72" t="str">
        <f>IF(ISNUMBER(T1_Data!AW87),IF(T1_Data!AW87=-999,"NA",IF(T1_Data!AW87&lt;1, "&lt;1", IF(T1_Data!AW87&gt;99, "&gt;99", T1_Data!AW87))),"-")</f>
        <v>-</v>
      </c>
      <c r="AX89" s="72" t="str">
        <f>IF(ISNUMBER(T1_Data!AX87),IF(T1_Data!AX87=-999,"NA",IF(T1_Data!AX87&lt;1, "&lt;1", IF(T1_Data!AX87&gt;99, "&gt;99", T1_Data!AX87))),"-")</f>
        <v>-</v>
      </c>
      <c r="AY89" s="72" t="str">
        <f>IF(ISNUMBER(T1_Data!AY87),IF(T1_Data!AY87=-999,"NA",IF(T1_Data!AY87&lt;1, "&lt;1", IF(T1_Data!AY87&gt;99, "&gt;99", T1_Data!AY87))),"-")</f>
        <v>-</v>
      </c>
      <c r="AZ89" s="72" t="str">
        <f>IF(ISNUMBER(T1_Data!AZ87),IF(T1_Data!AZ87=-999,"NA",IF(T1_Data!AZ87&lt;1, "&lt;1", IF(T1_Data!AZ87&gt;99, "&gt;99", T1_Data!AZ87))),"-")</f>
        <v>-</v>
      </c>
      <c r="BA89" s="72" t="str">
        <f>IF(ISNUMBER(T1_Data!BA87),IF(T1_Data!BA87=-999,"NA",IF(T1_Data!BA87&lt;1, "&lt;1", IF(T1_Data!BA87&gt;99, "&gt;99", T1_Data!BA87))),"-")</f>
        <v>-</v>
      </c>
      <c r="BB89" s="72" t="str">
        <f>IF(ISNUMBER(T1_Data!BB87),IF(T1_Data!BB87=-999,"NA",IF(T1_Data!BB87&lt;1, "&lt;1", IF(T1_Data!BB87&gt;99, "&gt;99", T1_Data!BB87))),"-")</f>
        <v>-</v>
      </c>
      <c r="BC89" s="72" t="str">
        <f>IF(ISNUMBER(T1_Data!BC87),IF(T1_Data!BC87=-999,"NA",IF(T1_Data!BC87&lt;1, "&lt;1", IF(T1_Data!BC87&gt;99, "&gt;99", T1_Data!BC87))),"-")</f>
        <v>-</v>
      </c>
      <c r="BD89" s="72" t="str">
        <f>IF(ISNUMBER(T1_Data!BD87),IF(T1_Data!BD87=-999,"NA",IF(T1_Data!BD87&lt;1, "&lt;1", IF(T1_Data!BD87&gt;99, "&gt;99", T1_Data!BD87))),"-")</f>
        <v>-</v>
      </c>
      <c r="BE89" s="72" t="str">
        <f>IF(ISNUMBER(T1_Data!BE87),IF(T1_Data!BE87=-999,"NA",IF(T1_Data!BE87&lt;1, "&lt;1", IF(T1_Data!BE87&gt;99, "&gt;99", T1_Data!BE87))),"-")</f>
        <v>-</v>
      </c>
      <c r="BF89" s="72" t="str">
        <f>IF(ISNUMBER(T1_Data!BF87),IF(T1_Data!BF87=-999,"NA",IF(T1_Data!BF87&lt;1, "&lt;1", IF(T1_Data!BF87&gt;99, "&gt;99", T1_Data!BF87))),"-")</f>
        <v>-</v>
      </c>
      <c r="BG89" s="72" t="str">
        <f>IF(ISNUMBER(T1_Data!BG87),IF(T1_Data!BG87=-999,"NA",IF(T1_Data!BG87&lt;1, "&lt;1", IF(T1_Data!BG87&gt;99, "&gt;99", T1_Data!BG87))),"-")</f>
        <v>-</v>
      </c>
      <c r="BH89" s="72" t="str">
        <f>IF(ISNUMBER(T1_Data!BH87),IF(T1_Data!BH87=-999,"NA",IF(T1_Data!BH87&lt;1, "&lt;1", IF(T1_Data!BH87&gt;99, "&gt;99", T1_Data!BH87))),"-")</f>
        <v>-</v>
      </c>
      <c r="BI89" s="72" t="str">
        <f>IF(ISNUMBER(T1_Data!BI87),IF(T1_Data!BI87=-999,"NA",IF(T1_Data!BI87&lt;1, "&lt;1", IF(T1_Data!BI87&gt;99, "&gt;99", T1_Data!BI87))),"-")</f>
        <v>-</v>
      </c>
      <c r="BJ89" s="72" t="str">
        <f>IF(ISNUMBER(T1_Data!BJ87),IF(T1_Data!BJ87=-999,"NA",IF(T1_Data!BJ87&lt;1, "&lt;1", IF(T1_Data!BJ87&gt;99, "&gt;99", T1_Data!BJ87))),"-")</f>
        <v>-</v>
      </c>
      <c r="BK89" s="72" t="str">
        <f>IF(ISNUMBER(T1_Data!BK87),IF(T1_Data!BK87=-999,"NA",IF(T1_Data!BK87&lt;1, "&lt;1", IF(T1_Data!BK87&gt;99, "&gt;99", T1_Data!BK87))),"-")</f>
        <v>-</v>
      </c>
      <c r="BL89" s="72" t="str">
        <f>IF(ISNUMBER(T1_Data!BL87),IF(T1_Data!BL87=-999,"NA",IF(T1_Data!BL87&lt;1, "&lt;1", IF(T1_Data!BL87&gt;99, "&gt;99", T1_Data!BL87))),"-")</f>
        <v>-</v>
      </c>
      <c r="BM89" s="72" t="str">
        <f>IF(ISNUMBER(T1_Data!BM87),IF(T1_Data!BM87=-999,"NA",IF(T1_Data!BM87&lt;1, "&lt;1", IF(T1_Data!BM87&gt;99, "&gt;99", T1_Data!BM87))),"-")</f>
        <v>-</v>
      </c>
      <c r="BN89" s="72" t="str">
        <f>IF(ISNUMBER(T1_Data!BN87),IF(T1_Data!BN87=-999,"NA",IF(T1_Data!BN87&lt;1, "&lt;1", IF(T1_Data!BN87&gt;99, "&gt;99", T1_Data!BN87))),"-")</f>
        <v>-</v>
      </c>
      <c r="BO89" s="72" t="str">
        <f>IF(ISNUMBER(T1_Data!BO87),IF(T1_Data!BO87=-999,"NA",IF(T1_Data!BO87&lt;1, "&lt;1", IF(T1_Data!BO87&gt;99, "&gt;99", T1_Data!BO87))),"-")</f>
        <v>-</v>
      </c>
      <c r="BP89" s="72" t="str">
        <f>IF(ISNUMBER(T1_Data!BP87),IF(T1_Data!BP87=-999,"NA",IF(T1_Data!BP87&lt;1, "&lt;1", IF(T1_Data!BP87&gt;99, "&gt;99", T1_Data!BP87))),"-")</f>
        <v>-</v>
      </c>
      <c r="BQ89" s="72" t="str">
        <f>IF(ISNUMBER(T1_Data!BQ87),IF(T1_Data!BQ87=-999,"NA",IF(T1_Data!BQ87&lt;1, "&lt;1", IF(T1_Data!BQ87&gt;99, "&gt;99", T1_Data!BQ87))),"-")</f>
        <v>-</v>
      </c>
      <c r="BR89" s="72" t="str">
        <f>IF(ISNUMBER(T1_Data!BR87),IF(T1_Data!BR87=-999,"NA",IF(T1_Data!BR87&lt;1, "&lt;1", IF(T1_Data!BR87&gt;99, "&gt;99", T1_Data!BR87))),"-")</f>
        <v>-</v>
      </c>
      <c r="BS89" s="72" t="str">
        <f>IF(ISNUMBER(T1_Data!BS87),IF(T1_Data!BS87=-999,"NA",IF(T1_Data!BS87&lt;1, "&lt;1", IF(T1_Data!BS87&gt;99, "&gt;99", T1_Data!BS87))),"-")</f>
        <v>-</v>
      </c>
      <c r="BT89" s="72" t="str">
        <f>IF(ISNUMBER(T1_Data!BT87),IF(T1_Data!BT87=-999,"NA",IF(T1_Data!BT87&lt;1, "&lt;1", IF(T1_Data!BT87&gt;99, "&gt;99", T1_Data!BT87))),"-")</f>
        <v>-</v>
      </c>
      <c r="BU89" s="72" t="str">
        <f>IF(ISNUMBER(T1_Data!BU87),IF(T1_Data!BU87=-999,"NA",IF(T1_Data!BU87&lt;1, "&lt;1", IF(T1_Data!BU87&gt;99, "&gt;99", T1_Data!BU87))),"-")</f>
        <v>-</v>
      </c>
      <c r="BV89" s="72" t="str">
        <f>IF(ISNUMBER(T1_Data!BV87),IF(T1_Data!BV87=-999,"NA",IF(T1_Data!BV87&lt;1, "&lt;1", IF(T1_Data!BV87&gt;99, "&gt;99", T1_Data!BV87))),"-")</f>
        <v>-</v>
      </c>
      <c r="BW89" s="72" t="str">
        <f>IF(ISNUMBER(T1_Data!BW87),IF(T1_Data!BW87=-999,"NA",IF(T1_Data!BW87&lt;1, "&lt;1", IF(T1_Data!BW87&gt;99, "&gt;99", T1_Data!BW87))),"-")</f>
        <v>-</v>
      </c>
      <c r="BX89" s="72" t="str">
        <f>IF(ISNUMBER(T1_Data!BX87),IF(T1_Data!BX87=-999,"NA",IF(T1_Data!BX87&lt;1, "&lt;1", IF(T1_Data!BX87&gt;99, "&gt;99", T1_Data!BX87))),"-")</f>
        <v>-</v>
      </c>
      <c r="BY89" s="72" t="str">
        <f>IF(ISNUMBER(T1_Data!BY87),IF(T1_Data!BY87=-999,"NA",IF(T1_Data!BY87&lt;1, "&lt;1", IF(T1_Data!BY87&gt;99, "&gt;99", T1_Data!BY87))),"-")</f>
        <v>-</v>
      </c>
      <c r="BZ89" s="72" t="str">
        <f>IF(ISNUMBER(T1_Data!BZ87),IF(T1_Data!BZ87=-999,"NA",IF(T1_Data!BZ87&lt;1, "&lt;1", IF(T1_Data!BZ87&gt;99, "&gt;99", T1_Data!BZ87))),"-")</f>
        <v>-</v>
      </c>
      <c r="CA89" s="72" t="str">
        <f>IF(ISNUMBER(T1_Data!CA87),IF(T1_Data!CA87=-999,"NA",IF(T1_Data!CA87&lt;1, "&lt;1", IF(T1_Data!CA87&gt;99, "&gt;99", T1_Data!CA87))),"-")</f>
        <v>-</v>
      </c>
      <c r="CB89" s="72" t="str">
        <f>IF(ISNUMBER(T1_Data!CB87),IF(T1_Data!CB87=-999,"NA",IF(T1_Data!CB87&lt;1, "&lt;1", IF(T1_Data!CB87&gt;99, "&gt;99", T1_Data!CB87))),"-")</f>
        <v>-</v>
      </c>
      <c r="CC89" s="72" t="str">
        <f>IF(ISNUMBER(T1_Data!CC87),IF(T1_Data!CC87=-999,"NA",IF(T1_Data!CC87&lt;1, "&lt;1", IF(T1_Data!CC87&gt;99, "&gt;99", T1_Data!CC87))),"-")</f>
        <v>-</v>
      </c>
      <c r="CD89" s="72" t="str">
        <f>IF(ISNUMBER(T1_Data!CD87),IF(T1_Data!CD87=-999,"NA",IF(T1_Data!CD87&lt;1, "&lt;1", IF(T1_Data!CD87&gt;99, "&gt;99", T1_Data!CD87))),"-")</f>
        <v>-</v>
      </c>
      <c r="CE89" s="72" t="str">
        <f>IF(ISNUMBER(T1_Data!CE87),IF(T1_Data!CE87=-999,"NA",IF(T1_Data!CE87&lt;1, "&lt;1", IF(T1_Data!CE87&gt;99, "&gt;99", T1_Data!CE87))),"-")</f>
        <v>-</v>
      </c>
      <c r="CF89" s="72" t="str">
        <f>IF(ISNUMBER(T1_Data!CF87),IF(T1_Data!CF87=-999,"NA",IF(T1_Data!CF87&lt;1, "&lt;1", IF(T1_Data!CF87&gt;99, "&gt;99", T1_Data!CF87))),"-")</f>
        <v>-</v>
      </c>
      <c r="CG89" s="72" t="str">
        <f>IF(ISNUMBER(T1_Data!CG87),IF(T1_Data!CG87=-999,"NA",IF(T1_Data!CG87&lt;1, "&lt;1", IF(T1_Data!CG87&gt;99, "&gt;99", T1_Data!CG87))),"-")</f>
        <v>-</v>
      </c>
      <c r="CH89" s="72" t="str">
        <f>IF(ISNUMBER(T1_Data!CH87),IF(T1_Data!CH87=-999,"NA",IF(T1_Data!CH87&lt;1, "&lt;1", IF(T1_Data!CH87&gt;99, "&gt;99", T1_Data!CH87))),"-")</f>
        <v>-</v>
      </c>
      <c r="CI89" s="72" t="str">
        <f>IF(ISNUMBER(T1_Data!CI87),IF(T1_Data!CI87=-999,"NA",IF(T1_Data!CI87&lt;1, "&lt;1", IF(T1_Data!CI87&gt;99, "&gt;99", T1_Data!CI87))),"-")</f>
        <v>-</v>
      </c>
      <c r="CJ89" s="72" t="str">
        <f>IF(ISNUMBER(T1_Data!CJ87),IF(T1_Data!CJ87=-999,"NA",IF(T1_Data!CJ87&lt;1, "&lt;1", IF(T1_Data!CJ87&gt;99, "&gt;99", T1_Data!CJ87))),"-")</f>
        <v>-</v>
      </c>
      <c r="CK89" s="72" t="str">
        <f>IF(ISNUMBER(T1_Data!CK87),IF(T1_Data!CK87=-999,"NA",IF(T1_Data!CK87&lt;1, "&lt;1", IF(T1_Data!CK87&gt;99, "&gt;99", T1_Data!CK87))),"-")</f>
        <v>-</v>
      </c>
      <c r="CL89" s="72" t="str">
        <f>IF(ISNUMBER(T1_Data!CL87),IF(T1_Data!CL87=-999,"NA",IF(T1_Data!CL87&lt;1, "&lt;1", IF(T1_Data!CL87&gt;99, "&gt;99", T1_Data!CL87))),"-")</f>
        <v>-</v>
      </c>
      <c r="CM89" s="72" t="str">
        <f>IF(ISNUMBER(T1_Data!CM87),IF(T1_Data!CM87=-999,"NA",IF(T1_Data!CM87&lt;1, "&lt;1", IF(T1_Data!CM87&gt;99, "&gt;99", T1_Data!CM87))),"-")</f>
        <v>-</v>
      </c>
      <c r="CN89" s="72" t="str">
        <f>IF(ISNUMBER(T1_Data!CN87),IF(T1_Data!CN87=-999,"NA",IF(T1_Data!CN87&lt;1, "&lt;1", IF(T1_Data!CN87&gt;99, "&gt;99", T1_Data!CN87))),"-")</f>
        <v>-</v>
      </c>
      <c r="CO89" s="72" t="str">
        <f>IF(ISNUMBER(T1_Data!CO87),IF(T1_Data!CO87=-999,"NA",IF(T1_Data!CO87&lt;1, "&lt;1", IF(T1_Data!CO87&gt;99, "&gt;99", T1_Data!CO87))),"-")</f>
        <v>-</v>
      </c>
      <c r="CP89" s="72" t="str">
        <f>IF(ISNUMBER(T1_Data!CP87),IF(T1_Data!CP87=-999,"NA",IF(T1_Data!CP87&lt;1, "&lt;1", IF(T1_Data!CP87&gt;99, "&gt;99", T1_Data!CP87))),"-")</f>
        <v>-</v>
      </c>
      <c r="CQ89" s="72" t="str">
        <f>IF(ISNUMBER(T1_Data!CQ87),IF(T1_Data!CQ87=-999,"NA",IF(T1_Data!CQ87&lt;1, "&lt;1", IF(T1_Data!CQ87&gt;99, "&gt;99", T1_Data!CQ87))),"-")</f>
        <v>-</v>
      </c>
      <c r="CR89" s="72" t="str">
        <f>IF(ISNUMBER(T1_Data!CR87),IF(T1_Data!CR87=-999,"NA",IF(T1_Data!CR87&lt;1, "&lt;1", IF(T1_Data!CR87&gt;99, "&gt;99", T1_Data!CR87))),"-")</f>
        <v>-</v>
      </c>
      <c r="CS89" s="72" t="str">
        <f>IF(ISNUMBER(T1_Data!CS87),IF(T1_Data!CS87=-999,"NA",IF(T1_Data!CS87&lt;1, "&lt;1", IF(T1_Data!CS87&gt;99, "&gt;99", T1_Data!CS87))),"-")</f>
        <v>-</v>
      </c>
      <c r="CT89" s="72" t="str">
        <f>IF(ISNUMBER(T1_Data!CT87),IF(T1_Data!CT87=-999,"NA",IF(T1_Data!CT87&lt;1, "&lt;1", IF(T1_Data!CT87&gt;99, "&gt;99", T1_Data!CT87))),"-")</f>
        <v>-</v>
      </c>
      <c r="CU89" s="72" t="str">
        <f>IF(ISNUMBER(T1_Data!CU87),IF(T1_Data!CU87=-999,"NA",IF(T1_Data!CU87&lt;1, "&lt;1", IF(T1_Data!CU87&gt;99, "&gt;99", T1_Data!CU87))),"-")</f>
        <v>-</v>
      </c>
      <c r="CV89" s="72" t="str">
        <f>IF(ISNUMBER(T1_Data!CV87),IF(T1_Data!CV87=-999,"NA",IF(T1_Data!CV87&lt;1, "&lt;1", IF(T1_Data!CV87&gt;99, "&gt;99", T1_Data!CV87))),"-")</f>
        <v>-</v>
      </c>
      <c r="CW89" s="72" t="str">
        <f>IF(ISNUMBER(T1_Data!CW87),IF(T1_Data!CW87=-999,"NA",IF(T1_Data!CW87&lt;1, "&lt;1", IF(T1_Data!CW87&gt;99, "&gt;99", T1_Data!CW87))),"-")</f>
        <v>-</v>
      </c>
      <c r="CX89" s="72" t="str">
        <f>IF(ISNUMBER(T1_Data!CX87),IF(T1_Data!CX87=-999,"NA",IF(T1_Data!CX87&lt;1, "&lt;1", IF(T1_Data!CX87&gt;99, "&gt;99", T1_Data!CX87))),"-")</f>
        <v>-</v>
      </c>
      <c r="CY89" s="72" t="str">
        <f>IF(ISNUMBER(T1_Data!CY87),IF(T1_Data!CY87=-999,"NA",IF(T1_Data!CY87&lt;1, "&lt;1", IF(T1_Data!CY87&gt;99, "&gt;99", T1_Data!CY87))),"-")</f>
        <v>-</v>
      </c>
      <c r="CZ89" s="72" t="str">
        <f>IF(ISNUMBER(T1_Data!CZ87),IF(T1_Data!CZ87=-999,"NA",IF(T1_Data!CZ87&lt;1, "&lt;1", IF(T1_Data!CZ87&gt;99, "&gt;99", T1_Data!CZ87))),"-")</f>
        <v>-</v>
      </c>
      <c r="DA89" s="72" t="str">
        <f>IF(ISNUMBER(T1_Data!DA87),IF(T1_Data!DA87=-999,"NA",IF(T1_Data!DA87&lt;1, "&lt;1", IF(T1_Data!DA87&gt;99, "&gt;99", T1_Data!DA87))),"-")</f>
        <v>-</v>
      </c>
      <c r="DB89" s="72" t="str">
        <f>IF(ISNUMBER(T1_Data!DB87),IF(T1_Data!DB87=-999,"NA",IF(T1_Data!DB87&lt;1, "&lt;1", IF(T1_Data!DB87&gt;99, "&gt;99", T1_Data!DB87))),"-")</f>
        <v>-</v>
      </c>
      <c r="DC89" s="72" t="str">
        <f>IF(ISNUMBER(T1_Data!DC87),IF(T1_Data!DC87=-999,"NA",IF(T1_Data!DC87&lt;1, "&lt;1", IF(T1_Data!DC87&gt;99, "&gt;99", T1_Data!DC87))),"-")</f>
        <v>-</v>
      </c>
      <c r="DD89" s="72" t="str">
        <f>IF(ISNUMBER(T1_Data!DD87),IF(T1_Data!DD87=-999,"NA",IF(T1_Data!DD87&lt;1, "&lt;1", IF(T1_Data!DD87&gt;99, "&gt;99", T1_Data!DD87))),"-")</f>
        <v>-</v>
      </c>
      <c r="DE89" s="72" t="str">
        <f>IF(ISNUMBER(T1_Data!DE87),IF(T1_Data!DE87=-999,"NA",IF(T1_Data!DE87&lt;1, "&lt;1", IF(T1_Data!DE87&gt;99, "&gt;99", T1_Data!DE87))),"-")</f>
        <v>-</v>
      </c>
      <c r="DF89" s="72" t="str">
        <f>IF(ISNUMBER(T1_Data!DF87),IF(T1_Data!DF87=-999,"NA",IF(T1_Data!DF87&lt;1, "&lt;1", IF(T1_Data!DF87&gt;99, "&gt;99", T1_Data!DF87))),"-")</f>
        <v>-</v>
      </c>
      <c r="DG89" s="72" t="str">
        <f>IF(ISNUMBER(T1_Data!DG87),IF(T1_Data!DG87=-999,"NA",IF(T1_Data!DG87&lt;1, "&lt;1", IF(T1_Data!DG87&gt;99, "&gt;99", T1_Data!DG87))),"-")</f>
        <v>-</v>
      </c>
      <c r="DH89" s="72" t="str">
        <f>IF(ISNUMBER(T1_Data!DH87),IF(T1_Data!DH87=-999,"NA",IF(T1_Data!DH87&lt;1, "&lt;1", IF(T1_Data!DH87&gt;99, "&gt;99", T1_Data!DH87))),"-")</f>
        <v>-</v>
      </c>
      <c r="DI89" s="72" t="str">
        <f>IF(ISNUMBER(T1_Data!DI87),IF(T1_Data!DI87=-999,"NA",IF(T1_Data!DI87&lt;1, "&lt;1", IF(T1_Data!DI87&gt;99, "&gt;99", T1_Data!DI87))),"-")</f>
        <v>-</v>
      </c>
      <c r="DJ89" s="72" t="str">
        <f>IF(ISNUMBER(T1_Data!DJ87),IF(T1_Data!DJ87=-999,"NA",IF(T1_Data!DJ87&lt;1, "&lt;1", IF(T1_Data!DJ87&gt;99, "&gt;99", T1_Data!DJ87))),"-")</f>
        <v>-</v>
      </c>
      <c r="DK89" s="72" t="str">
        <f>IF(ISNUMBER(T1_Data!DK87),IF(T1_Data!DK87=-999,"NA",IF(T1_Data!DK87&lt;1, "&lt;1", IF(T1_Data!DK87&gt;99, "&gt;99", T1_Data!DK87))),"-")</f>
        <v>-</v>
      </c>
      <c r="DL89" s="72" t="str">
        <f>IF(ISNUMBER(T1_Data!DL87),IF(T1_Data!DL87=-999,"NA",IF(T1_Data!DL87&lt;1, "&lt;1", IF(T1_Data!DL87&gt;99, "&gt;99", T1_Data!DL87))),"-")</f>
        <v>-</v>
      </c>
      <c r="DM89" s="72" t="str">
        <f>IF(ISNUMBER(T1_Data!DM87),IF(T1_Data!DM87=-999,"NA",IF(T1_Data!DM87&lt;1, "&lt;1", IF(T1_Data!DM87&gt;99, "&gt;99", T1_Data!DM87))),"-")</f>
        <v>-</v>
      </c>
      <c r="DN89" s="72" t="str">
        <f>IF(ISNUMBER(T1_Data!DN87),IF(T1_Data!DN87=-999,"NA",IF(T1_Data!DN87&lt;1, "&lt;1", IF(T1_Data!DN87&gt;99, "&gt;99", T1_Data!DN87))),"-")</f>
        <v>-</v>
      </c>
      <c r="DO89" s="72" t="str">
        <f>IF(ISNUMBER(T1_Data!DO87),IF(T1_Data!DO87=-999,"NA",IF(T1_Data!DO87&lt;1, "&lt;1", IF(T1_Data!DO87&gt;99, "&gt;99", T1_Data!DO87))),"-")</f>
        <v>-</v>
      </c>
      <c r="DP89" s="72" t="str">
        <f>IF(ISNUMBER(T1_Data!DP87),IF(T1_Data!DP87=-999,"NA",IF(T1_Data!DP87&lt;1, "&lt;1", IF(T1_Data!DP87&gt;99, "&gt;99", T1_Data!DP87))),"-")</f>
        <v>-</v>
      </c>
      <c r="DQ89" s="72" t="str">
        <f>IF(ISNUMBER(T1_Data!DQ87),IF(T1_Data!DQ87=-999,"NA",IF(T1_Data!DQ87&lt;1, "&lt;1", IF(T1_Data!DQ87&gt;99, "&gt;99", T1_Data!DQ87))),"-")</f>
        <v>-</v>
      </c>
      <c r="DR89" s="72" t="str">
        <f>IF(ISNUMBER(T1_Data!DR87),IF(T1_Data!DR87=-999,"NA",IF(T1_Data!DR87&lt;1, "&lt;1", IF(T1_Data!DR87&gt;99, "&gt;99", T1_Data!DR87))),"-")</f>
        <v>-</v>
      </c>
      <c r="DS89" s="72" t="str">
        <f>IF(ISNUMBER(T1_Data!DS87),IF(T1_Data!DS87=-999,"NA",IF(T1_Data!DS87&lt;1, "&lt;1", IF(T1_Data!DS87&gt;99, "&gt;99", T1_Data!DS87))),"-")</f>
        <v>-</v>
      </c>
      <c r="DT89" s="72" t="str">
        <f>IF(ISNUMBER(T1_Data!DT87),IF(T1_Data!DT87=-999,"NA",IF(T1_Data!DT87&lt;1, "&lt;1", IF(T1_Data!DT87&gt;99, "&gt;99", T1_Data!DT87))),"-")</f>
        <v>-</v>
      </c>
      <c r="DU89" s="72" t="str">
        <f>IF(ISNUMBER(T1_Data!DU87),IF(T1_Data!DU87=-999,"NA",IF(T1_Data!DU87&lt;1, "&lt;1", IF(T1_Data!DU87&gt;99, "&gt;99", T1_Data!DU87))),"-")</f>
        <v>-</v>
      </c>
      <c r="DV89" s="72" t="str">
        <f>IF(ISNUMBER(T1_Data!DV87),IF(T1_Data!DV87=-999,"NA",IF(T1_Data!DV87&lt;1, "&lt;1", IF(T1_Data!DV87&gt;99, "&gt;99", T1_Data!DV87))),"-")</f>
        <v>-</v>
      </c>
      <c r="DW89" s="72" t="str">
        <f>IF(ISNUMBER(T1_Data!DW87),IF(T1_Data!DW87=-999,"NA",IF(T1_Data!DW87&lt;1, "&lt;1", IF(T1_Data!DW87&gt;99, "&gt;99", T1_Data!DW87))),"-")</f>
        <v>-</v>
      </c>
      <c r="DX89" s="72" t="str">
        <f>IF(ISNUMBER(T1_Data!DX87),IF(T1_Data!DX87=-999,"NA",IF(T1_Data!DX87&lt;1, "&lt;1", IF(T1_Data!DX87&gt;99, "&gt;99", T1_Data!DX87))),"-")</f>
        <v>-</v>
      </c>
      <c r="DY89" s="72" t="str">
        <f>IF(ISNUMBER(T1_Data!DY87),IF(T1_Data!DY87=-999,"NA",IF(T1_Data!DY87&lt;1, "&lt;1", IF(T1_Data!DY87&gt;99, "&gt;99", T1_Data!DY87))),"-")</f>
        <v>-</v>
      </c>
      <c r="DZ89" s="72" t="str">
        <f>IF(ISNUMBER(T1_Data!DZ87),IF(T1_Data!DZ87=-999,"NA",IF(T1_Data!DZ87&lt;1, "&lt;1", IF(T1_Data!DZ87&gt;99, "&gt;99", T1_Data!DZ87))),"-")</f>
        <v>-</v>
      </c>
      <c r="EA89" s="72" t="str">
        <f>IF(ISNUMBER(T1_Data!EA87),IF(T1_Data!EA87=-999,"NA",IF(T1_Data!EA87&lt;1, "&lt;1", IF(T1_Data!EA87&gt;99, "&gt;99", T1_Data!EA87))),"-")</f>
        <v>-</v>
      </c>
      <c r="EB89" s="72" t="str">
        <f>IF(ISNUMBER(T1_Data!EB87),IF(T1_Data!EB87=-999,"NA",IF(T1_Data!EB87&lt;1, "&lt;1", IF(T1_Data!EB87&gt;99, "&gt;99", T1_Data!EB87))),"-")</f>
        <v>-</v>
      </c>
      <c r="EC89" s="72" t="str">
        <f>IF(ISNUMBER(T1_Data!EC87),IF(T1_Data!EC87=-999,"NA",IF(T1_Data!EC87&lt;1, "&lt;1", IF(T1_Data!EC87&gt;99, "&gt;99", T1_Data!EC87))),"-")</f>
        <v>-</v>
      </c>
      <c r="ED89" s="72" t="str">
        <f>IF(ISNUMBER(T1_Data!ED87),IF(T1_Data!ED87=-999,"NA",IF(T1_Data!ED87&lt;1, "&lt;1", IF(T1_Data!ED87&gt;99, "&gt;99", T1_Data!ED87))),"-")</f>
        <v>-</v>
      </c>
      <c r="EE89" s="72" t="str">
        <f>IF(ISNUMBER(T1_Data!EE87),IF(T1_Data!EE87=-999,"NA",IF(T1_Data!EE87&lt;1, "&lt;1", IF(T1_Data!EE87&gt;99, "&gt;99", T1_Data!EE87))),"-")</f>
        <v>-</v>
      </c>
      <c r="EF89" s="72" t="str">
        <f>IF(ISNUMBER(T1_Data!EF87),IF(T1_Data!EF87=-999,"NA",IF(T1_Data!EF87&lt;1, "&lt;1", IF(T1_Data!EF87&gt;99, "&gt;99", T1_Data!EF87))),"-")</f>
        <v>-</v>
      </c>
      <c r="EG89" s="72" t="str">
        <f>IF(ISNUMBER(T1_Data!EG87),IF(T1_Data!EG87=-999,"NA",IF(T1_Data!EG87&lt;1, "&lt;1", IF(T1_Data!EG87&gt;99, "&gt;99", T1_Data!EG87))),"-")</f>
        <v>-</v>
      </c>
      <c r="EH89" s="72" t="str">
        <f>IF(ISNUMBER(T1_Data!EH87),IF(T1_Data!EH87=-999,"NA",IF(T1_Data!EH87&lt;1, "&lt;1", IF(T1_Data!EH87&gt;99, "&gt;99", T1_Data!EH87))),"-")</f>
        <v>-</v>
      </c>
      <c r="EI89" s="72" t="str">
        <f>IF(ISNUMBER(T1_Data!EI87),IF(T1_Data!EI87=-999,"NA",IF(T1_Data!EI87&lt;1, "&lt;1", IF(T1_Data!EI87&gt;99, "&gt;99", T1_Data!EI87))),"-")</f>
        <v>-</v>
      </c>
      <c r="EJ89" s="72" t="str">
        <f>IF(ISNUMBER(T1_Data!EJ87),IF(T1_Data!EJ87=-999,"NA",IF(T1_Data!EJ87&lt;1, "&lt;1", IF(T1_Data!EJ87&gt;99, "&gt;99", T1_Data!EJ87))),"-")</f>
        <v>-</v>
      </c>
      <c r="EK89" s="72" t="str">
        <f>IF(ISNUMBER(T1_Data!EK87),IF(T1_Data!EK87=-999,"NA",IF(T1_Data!EK87&lt;1, "&lt;1", IF(T1_Data!EK87&gt;99, "&gt;99", T1_Data!EK87))),"-")</f>
        <v>-</v>
      </c>
      <c r="EL89" s="72" t="str">
        <f>IF(ISNUMBER(T1_Data!EL87),IF(T1_Data!EL87=-999,"NA",IF(T1_Data!EL87&lt;1, "&lt;1", IF(T1_Data!EL87&gt;99, "&gt;99", T1_Data!EL87))),"-")</f>
        <v>-</v>
      </c>
      <c r="EM89" s="72" t="str">
        <f>IF(ISNUMBER(T1_Data!EM87),IF(T1_Data!EM87=-999,"NA",IF(T1_Data!EM87&lt;1, "&lt;1", IF(T1_Data!EM87&gt;99, "&gt;99", T1_Data!EM87))),"-")</f>
        <v>-</v>
      </c>
      <c r="EN89" s="72" t="str">
        <f>IF(ISNUMBER(T1_Data!EN87),IF(T1_Data!EN87=-999,"NA",IF(T1_Data!EN87&lt;1, "&lt;1", IF(T1_Data!EN87&gt;99, "&gt;99", T1_Data!EN87))),"-")</f>
        <v>-</v>
      </c>
      <c r="EO89" s="72" t="str">
        <f>IF(ISNUMBER(T1_Data!EO87),IF(T1_Data!EO87=-999,"NA",IF(T1_Data!EO87&lt;1, "&lt;1", IF(T1_Data!EO87&gt;99, "&gt;99", T1_Data!EO87))),"-")</f>
        <v>-</v>
      </c>
      <c r="EP89" s="72" t="str">
        <f>IF(ISNUMBER(T1_Data!EP87),IF(T1_Data!EP87=-999,"NA",IF(T1_Data!EP87&lt;1, "&lt;1", IF(T1_Data!EP87&gt;99, "&gt;99", T1_Data!EP87))),"-")</f>
        <v>-</v>
      </c>
      <c r="EQ89" s="72" t="str">
        <f>IF(ISNUMBER(T1_Data!EQ87),IF(T1_Data!EQ87=-999,"NA",IF(T1_Data!EQ87&lt;1, "&lt;1", IF(T1_Data!EQ87&gt;99, "&gt;99", T1_Data!EQ87))),"-")</f>
        <v>-</v>
      </c>
      <c r="ER89" s="72" t="str">
        <f>IF(ISNUMBER(T1_Data!ER87),IF(T1_Data!ER87=-999,"NA",IF(T1_Data!ER87&lt;1, "&lt;1", IF(T1_Data!ER87&gt;99, "&gt;99", T1_Data!ER87))),"-")</f>
        <v>-</v>
      </c>
      <c r="ES89" s="72" t="str">
        <f>IF(ISNUMBER(T1_Data!ES87),IF(T1_Data!ES87=-999,"NA",IF(T1_Data!ES87&lt;1, "&lt;1", IF(T1_Data!ES87&gt;99, "&gt;99", T1_Data!ES87))),"-")</f>
        <v>-</v>
      </c>
      <c r="ET89" s="72" t="str">
        <f>IF(ISNUMBER(T1_Data!ET87),IF(T1_Data!ET87=-999,"NA",IF(T1_Data!ET87&lt;1, "&lt;1", IF(T1_Data!ET87&gt;99, "&gt;99", T1_Data!ET87))),"-")</f>
        <v>-</v>
      </c>
      <c r="EU89" s="72" t="str">
        <f>IF(ISNUMBER(T1_Data!EU87),IF(T1_Data!EU87=-999,"NA",IF(T1_Data!EU87&lt;1, "&lt;1", IF(T1_Data!EU87&gt;99, "&gt;99", T1_Data!EU87))),"-")</f>
        <v>-</v>
      </c>
      <c r="EV89" s="72" t="str">
        <f>IF(ISNUMBER(T1_Data!EV87),IF(T1_Data!EV87=-999,"NA",IF(T1_Data!EV87&lt;1, "&lt;1", IF(T1_Data!EV87&gt;99, "&gt;99", T1_Data!EV87))),"-")</f>
        <v>-</v>
      </c>
      <c r="EW89" s="72" t="str">
        <f>IF(ISNUMBER(T1_Data!EW87),IF(T1_Data!EW87=-999,"NA",IF(T1_Data!EW87&lt;1, "&lt;1", IF(T1_Data!EW87&gt;99, "&gt;99", T1_Data!EW87))),"-")</f>
        <v>-</v>
      </c>
      <c r="EX89" s="72" t="str">
        <f>IF(ISNUMBER(T1_Data!EX87),IF(T1_Data!EX87=-999,"NA",IF(T1_Data!EX87&lt;1, "&lt;1", IF(T1_Data!EX87&gt;99, "&gt;99", T1_Data!EX87))),"-")</f>
        <v>-</v>
      </c>
      <c r="EY89" s="72" t="str">
        <f>IF(ISNUMBER(T1_Data!EY87),IF(T1_Data!EY87=-999,"NA",IF(T1_Data!EY87&lt;1, "&lt;1", IF(T1_Data!EY87&gt;99, "&gt;99", T1_Data!EY87))),"-")</f>
        <v>-</v>
      </c>
      <c r="EZ89" s="72" t="str">
        <f>IF(ISNUMBER(T1_Data!EZ87),IF(T1_Data!EZ87=-999,"NA",IF(T1_Data!EZ87&lt;1, "&lt;1", IF(T1_Data!EZ87&gt;99, "&gt;99", T1_Data!EZ87))),"-")</f>
        <v>-</v>
      </c>
      <c r="FA89" s="72" t="str">
        <f>IF(ISNUMBER(T1_Data!FA87),IF(T1_Data!FA87=-999,"NA",IF(T1_Data!FA87&lt;1, "&lt;1", IF(T1_Data!FA87&gt;99, "&gt;99", T1_Data!FA87))),"-")</f>
        <v>-</v>
      </c>
      <c r="FB89" s="72" t="str">
        <f>IF(ISNUMBER(T1_Data!FB87),IF(T1_Data!FB87=-999,"NA",IF(T1_Data!FB87&lt;1, "&lt;1", IF(T1_Data!FB87&gt;99, "&gt;99", T1_Data!FB87))),"-")</f>
        <v>-</v>
      </c>
      <c r="FC89" s="72" t="str">
        <f>IF(ISNUMBER(T1_Data!FC87),IF(T1_Data!FC87=-999,"NA",IF(T1_Data!FC87&lt;1, "&lt;1", IF(T1_Data!FC87&gt;99, "&gt;99", T1_Data!FC87))),"-")</f>
        <v>-</v>
      </c>
      <c r="FD89" s="72" t="str">
        <f>IF(ISNUMBER(T1_Data!FD87),IF(T1_Data!FD87=-999,"NA",IF(T1_Data!FD87&lt;1, "&lt;1", IF(T1_Data!FD87&gt;99, "&gt;99", T1_Data!FD87))),"-")</f>
        <v>-</v>
      </c>
      <c r="FE89" s="72" t="str">
        <f>IF(ISNUMBER(T1_Data!FE87),IF(T1_Data!FE87=-999,"NA",IF(T1_Data!FE87&lt;1, "&lt;1", IF(T1_Data!FE87&gt;99, "&gt;99", T1_Data!FE87))),"-")</f>
        <v>-</v>
      </c>
      <c r="FF89" s="72" t="str">
        <f>IF(ISNUMBER(T1_Data!FF87),IF(T1_Data!FF87=-999,"NA",IF(T1_Data!FF87&lt;1, "&lt;1", IF(T1_Data!FF87&gt;99, "&gt;99", T1_Data!FF87))),"-")</f>
        <v>-</v>
      </c>
      <c r="FG89" s="72" t="str">
        <f>IF(ISNUMBER(T1_Data!FG87),IF(T1_Data!FG87=-999,"NA",IF(T1_Data!FG87&lt;1, "&lt;1", IF(T1_Data!FG87&gt;99, "&gt;99", T1_Data!FG87))),"-")</f>
        <v>-</v>
      </c>
      <c r="FH89" s="72" t="str">
        <f>IF(ISNUMBER(T1_Data!FH87),IF(T1_Data!FH87=-999,"NA",IF(T1_Data!FH87&lt;1, "&lt;1", IF(T1_Data!FH87&gt;99, "&gt;99", T1_Data!FH87))),"-")</f>
        <v>-</v>
      </c>
      <c r="FI89" s="72" t="str">
        <f>IF(ISNUMBER(T1_Data!FI87),IF(T1_Data!FI87=-999,"NA",IF(T1_Data!FI87&lt;1, "&lt;1", IF(T1_Data!FI87&gt;99, "&gt;99", T1_Data!FI87))),"-")</f>
        <v>-</v>
      </c>
      <c r="FJ89" s="72" t="str">
        <f>IF(ISNUMBER(T1_Data!FJ87),IF(T1_Data!FJ87=-999,"NA",IF(T1_Data!FJ87&lt;1, "&lt;1", IF(T1_Data!FJ87&gt;99, "&gt;99", T1_Data!FJ87))),"-")</f>
        <v>-</v>
      </c>
      <c r="FK89" s="72" t="str">
        <f>IF(ISNUMBER(T1_Data!FK87),IF(T1_Data!FK87=-999,"NA",IF(T1_Data!FK87&lt;1, "&lt;1", IF(T1_Data!FK87&gt;99, "&gt;99", T1_Data!FK87))),"-")</f>
        <v>-</v>
      </c>
      <c r="FL89" s="72" t="str">
        <f>IF(ISNUMBER(T1_Data!FL87),IF(T1_Data!FL87=-999,"NA",IF(T1_Data!FL87&lt;1, "&lt;1", IF(T1_Data!FL87&gt;99, "&gt;99", T1_Data!FL87))),"-")</f>
        <v>-</v>
      </c>
      <c r="FM89" s="72" t="str">
        <f>IF(ISNUMBER(T1_Data!FM87),IF(T1_Data!FM87=-999,"NA",IF(T1_Data!FM87&lt;1, "&lt;1", IF(T1_Data!FM87&gt;99, "&gt;99", T1_Data!FM87))),"-")</f>
        <v>-</v>
      </c>
      <c r="FN89" s="72" t="str">
        <f>IF(ISNUMBER(T1_Data!FN87),IF(T1_Data!FN87=-999,"NA",IF(T1_Data!FN87&lt;1, "&lt;1", IF(T1_Data!FN87&gt;99, "&gt;99", T1_Data!FN87))),"-")</f>
        <v>-</v>
      </c>
      <c r="FO89" s="72" t="str">
        <f>IF(ISNUMBER(T1_Data!FO87),IF(T1_Data!FO87=-999,"NA",IF(T1_Data!FO87&lt;1, "&lt;1", IF(T1_Data!FO87&gt;99, "&gt;99", T1_Data!FO87))),"-")</f>
        <v>-</v>
      </c>
      <c r="FP89" s="72" t="str">
        <f>IF(ISNUMBER(T1_Data!FP87),IF(T1_Data!FP87=-999,"NA",IF(T1_Data!FP87&lt;1, "&lt;1", IF(T1_Data!FP87&gt;99, "&gt;99", T1_Data!FP87))),"-")</f>
        <v>-</v>
      </c>
      <c r="FQ89" s="72" t="str">
        <f>IF(ISNUMBER(T1_Data!FQ87),IF(T1_Data!FQ87=-999,"NA",IF(T1_Data!FQ87&lt;1, "&lt;1", IF(T1_Data!FQ87&gt;99, "&gt;99", T1_Data!FQ87))),"-")</f>
        <v>-</v>
      </c>
      <c r="FR89" s="72" t="str">
        <f>IF(ISNUMBER(T1_Data!FR87),IF(T1_Data!FR87=-999,"NA",IF(T1_Data!FR87&lt;1, "&lt;1", IF(T1_Data!FR87&gt;99, "&gt;99", T1_Data!FR87))),"-")</f>
        <v>-</v>
      </c>
      <c r="FS89" s="72" t="str">
        <f>IF(ISNUMBER(T1_Data!FS87),IF(T1_Data!FS87=-999,"NA",IF(T1_Data!FS87&lt;1, "&lt;1", IF(T1_Data!FS87&gt;99, "&gt;99", T1_Data!FS87))),"-")</f>
        <v>-</v>
      </c>
      <c r="FT89" s="72" t="str">
        <f>IF(ISNUMBER(T1_Data!FT87),IF(T1_Data!FT87=-999,"NA",IF(T1_Data!FT87&lt;1, "&lt;1", IF(T1_Data!FT87&gt;99, "&gt;99", T1_Data!FT87))),"-")</f>
        <v>-</v>
      </c>
      <c r="FU89" s="72" t="str">
        <f>IF(ISNUMBER(T1_Data!FU87),IF(T1_Data!FU87=-999,"NA",IF(T1_Data!FU87&lt;1, "&lt;1", IF(T1_Data!FU87&gt;99, "&gt;99", T1_Data!FU87))),"-")</f>
        <v>-</v>
      </c>
      <c r="FV89" s="72" t="str">
        <f>IF(ISNUMBER(T1_Data!FV87),IF(T1_Data!FV87=-999,"NA",IF(T1_Data!FV87&lt;1, "&lt;1", IF(T1_Data!FV87&gt;99, "&gt;99", T1_Data!FV87))),"-")</f>
        <v>-</v>
      </c>
      <c r="FW89" s="72" t="str">
        <f>IF(ISNUMBER(T1_Data!FW87),IF(T1_Data!FW87=-999,"NA",IF(T1_Data!FW87&lt;1, "&lt;1", IF(T1_Data!FW87&gt;99, "&gt;99", T1_Data!FW87))),"-")</f>
        <v>-</v>
      </c>
      <c r="FX89" s="71" t="str">
        <f>IF(ISBLANK(T1_Data!FX87), "", T1_Data!FX87)</f>
        <v/>
      </c>
    </row>
    <row r="90" spans="1:180" x14ac:dyDescent="0.25">
      <c r="A90" s="71" t="str">
        <f>IF(ISBLANK(T1_Data!A88), "", T1_Data!A88)</f>
        <v/>
      </c>
      <c r="B90" s="72" t="str">
        <f>IF(ISNUMBER(T1_Data!B88), T1_Data!B88,"-")</f>
        <v>-</v>
      </c>
      <c r="C90" s="72" t="str">
        <f>IF(ISNUMBER(T1_Data!C88),IF(T1_Data!C88=-999,"NA",IF(T1_Data!C88&lt;1, "&lt;1", IF(T1_Data!C88&gt;99, "&gt;99", T1_Data!C88))),"-")</f>
        <v>-</v>
      </c>
      <c r="D90" s="72" t="str">
        <f>IF(ISNUMBER(T1_Data!D88),IF(T1_Data!D88=-999,"NA",IF(T1_Data!D88&lt;1, "&lt;1", IF(T1_Data!D88&gt;99, "&gt;99", T1_Data!D88))),"-")</f>
        <v>-</v>
      </c>
      <c r="E90" s="72" t="str">
        <f>IF(ISNUMBER(T1_Data!E88),IF(T1_Data!E88=-999,"NA",IF(T1_Data!E88&lt;1, "&lt;1", IF(T1_Data!E88&gt;99, "&gt;99", T1_Data!E88))),"-")</f>
        <v>-</v>
      </c>
      <c r="F90" s="72" t="str">
        <f>IF(ISNUMBER(T1_Data!F88),IF(T1_Data!F88=-999,"NA",IF(T1_Data!F88&lt;1, "&lt;1", IF(T1_Data!F88&gt;99, "&gt;99", T1_Data!F88))),"-")</f>
        <v>-</v>
      </c>
      <c r="G90" s="72" t="str">
        <f>IF(ISNUMBER(T1_Data!G88),IF(T1_Data!G88=-999,"NA",IF(T1_Data!G88&lt;1, "&lt;1", IF(T1_Data!G88&gt;99, "&gt;99", T1_Data!G88))),"-")</f>
        <v>-</v>
      </c>
      <c r="H90" s="72" t="str">
        <f>IF(ISNUMBER(T1_Data!H88),IF(T1_Data!H88=-999,"NA",IF(T1_Data!H88&lt;1, "&lt;1", IF(T1_Data!H88&gt;99, "&gt;99", T1_Data!H88))),"-")</f>
        <v>-</v>
      </c>
      <c r="I90" s="72" t="str">
        <f>IF(ISNUMBER(T1_Data!I88),IF(T1_Data!I88=-999,"NA",IF(T1_Data!I88&lt;1, "&lt;1", IF(T1_Data!I88&gt;99, "&gt;99", T1_Data!I88))),"-")</f>
        <v>-</v>
      </c>
      <c r="J90" s="72" t="str">
        <f>IF(ISNUMBER(T1_Data!J88),IF(T1_Data!J88=-999,"NA",IF(T1_Data!J88&lt;1, "&lt;1", IF(T1_Data!J88&gt;99, "&gt;99", T1_Data!J88))),"-")</f>
        <v>-</v>
      </c>
      <c r="K90" s="72" t="str">
        <f>IF(ISNUMBER(T1_Data!K88),IF(T1_Data!K88=-999,"NA",IF(T1_Data!K88&lt;1, "&lt;1", IF(T1_Data!K88&gt;99, "&gt;99", T1_Data!K88))),"-")</f>
        <v>-</v>
      </c>
      <c r="L90" s="72" t="str">
        <f>IF(ISNUMBER(T1_Data!L88),IF(T1_Data!L88=-999,"NA",IF(T1_Data!L88&lt;1, "&lt;1", IF(T1_Data!L88&gt;99, "&gt;99", T1_Data!L88))),"-")</f>
        <v>-</v>
      </c>
      <c r="M90" s="72" t="str">
        <f>IF(ISNUMBER(T1_Data!M88),IF(T1_Data!M88=-999,"NA",IF(T1_Data!M88&lt;1, "&lt;1", IF(T1_Data!M88&gt;99, "&gt;99", T1_Data!M88))),"-")</f>
        <v>-</v>
      </c>
      <c r="N90" s="72" t="str">
        <f>IF(ISNUMBER(T1_Data!N88),IF(T1_Data!N88=-999,"NA",IF(T1_Data!N88&lt;1, "&lt;1", IF(T1_Data!N88&gt;99, "&gt;99", T1_Data!N88))),"-")</f>
        <v>-</v>
      </c>
      <c r="O90" s="72" t="str">
        <f>IF(ISNUMBER(T1_Data!O88),IF(T1_Data!O88=-999,"NA",IF(T1_Data!O88&lt;1, "&lt;1", IF(T1_Data!O88&gt;99, "&gt;99", T1_Data!O88))),"-")</f>
        <v>-</v>
      </c>
      <c r="P90" s="72" t="str">
        <f>IF(ISNUMBER(T1_Data!P88),IF(T1_Data!P88=-999,"NA",IF(T1_Data!P88&lt;1, "&lt;1", IF(T1_Data!P88&gt;99, "&gt;99", T1_Data!P88))),"-")</f>
        <v>-</v>
      </c>
      <c r="Q90" s="72" t="str">
        <f>IF(ISNUMBER(T1_Data!Q88),IF(T1_Data!Q88=-999,"NA",IF(T1_Data!Q88&lt;1, "&lt;1", IF(T1_Data!Q88&gt;99, "&gt;99", T1_Data!Q88))),"-")</f>
        <v>-</v>
      </c>
      <c r="R90" s="72" t="str">
        <f>IF(ISNUMBER(T1_Data!R88),IF(T1_Data!R88=-999,"NA",IF(T1_Data!R88&lt;1, "&lt;1", IF(T1_Data!R88&gt;99, "&gt;99", T1_Data!R88))),"-")</f>
        <v>-</v>
      </c>
      <c r="S90" s="72" t="str">
        <f>IF(ISNUMBER(T1_Data!S88),IF(T1_Data!S88=-999,"NA",IF(T1_Data!S88&lt;1, "&lt;1", IF(T1_Data!S88&gt;99, "&gt;99", T1_Data!S88))),"-")</f>
        <v>-</v>
      </c>
      <c r="T90" s="72" t="str">
        <f>IF(ISNUMBER(T1_Data!T88),IF(T1_Data!T88=-999,"NA",IF(T1_Data!T88&lt;1, "&lt;1", IF(T1_Data!T88&gt;99, "&gt;99", T1_Data!T88))),"-")</f>
        <v>-</v>
      </c>
      <c r="U90" s="72" t="str">
        <f>IF(ISNUMBER(T1_Data!U88),IF(T1_Data!U88=-999,"NA",IF(T1_Data!U88&lt;1, "&lt;1", IF(T1_Data!U88&gt;99, "&gt;99", T1_Data!U88))),"-")</f>
        <v>-</v>
      </c>
      <c r="V90" s="72" t="str">
        <f>IF(ISNUMBER(T1_Data!V88),IF(T1_Data!V88=-999,"NA",IF(T1_Data!V88&lt;1, "&lt;1", IF(T1_Data!V88&gt;99, "&gt;99", T1_Data!V88))),"-")</f>
        <v>-</v>
      </c>
      <c r="W90" s="72" t="str">
        <f>IF(ISNUMBER(T1_Data!W88),IF(T1_Data!W88=-999,"NA",IF(T1_Data!W88&lt;1, "&lt;1", IF(T1_Data!W88&gt;99, "&gt;99", T1_Data!W88))),"-")</f>
        <v>-</v>
      </c>
      <c r="X90" s="72" t="str">
        <f>IF(ISNUMBER(T1_Data!X88),IF(T1_Data!X88=-999,"NA",IF(T1_Data!X88&lt;1, "&lt;1", IF(T1_Data!X88&gt;99, "&gt;99", T1_Data!X88))),"-")</f>
        <v>-</v>
      </c>
      <c r="Y90" s="72" t="str">
        <f>IF(ISNUMBER(T1_Data!Y88),IF(T1_Data!Y88=-999,"NA",IF(T1_Data!Y88&lt;1, "&lt;1", IF(T1_Data!Y88&gt;99, "&gt;99", T1_Data!Y88))),"-")</f>
        <v>-</v>
      </c>
      <c r="Z90" s="72" t="str">
        <f>IF(ISNUMBER(T1_Data!Z88),IF(T1_Data!Z88=-999,"NA",IF(T1_Data!Z88&lt;1, "&lt;1", IF(T1_Data!Z88&gt;99, "&gt;99", T1_Data!Z88))),"-")</f>
        <v>-</v>
      </c>
      <c r="AA90" s="72" t="str">
        <f>IF(ISNUMBER(T1_Data!AA88),IF(T1_Data!AA88=-999,"NA",IF(T1_Data!AA88&lt;1, "&lt;1", IF(T1_Data!AA88&gt;99, "&gt;99", T1_Data!AA88))),"-")</f>
        <v>-</v>
      </c>
      <c r="AB90" s="72" t="str">
        <f>IF(ISNUMBER(T1_Data!AB88),IF(T1_Data!AB88=-999,"NA",IF(T1_Data!AB88&lt;1, "&lt;1", IF(T1_Data!AB88&gt;99, "&gt;99", T1_Data!AB88))),"-")</f>
        <v>-</v>
      </c>
      <c r="AC90" s="72" t="str">
        <f>IF(ISNUMBER(T1_Data!AC88),IF(T1_Data!AC88=-999,"NA",IF(T1_Data!AC88&lt;1, "&lt;1", IF(T1_Data!AC88&gt;99, "&gt;99", T1_Data!AC88))),"-")</f>
        <v>-</v>
      </c>
      <c r="AD90" s="72" t="str">
        <f>IF(ISNUMBER(T1_Data!AD88),IF(T1_Data!AD88=-999,"NA",IF(T1_Data!AD88&lt;1, "&lt;1", IF(T1_Data!AD88&gt;99, "&gt;99", T1_Data!AD88))),"-")</f>
        <v>-</v>
      </c>
      <c r="AE90" s="72" t="str">
        <f>IF(ISNUMBER(T1_Data!AE88),IF(T1_Data!AE88=-999,"NA",IF(T1_Data!AE88&lt;1, "&lt;1", IF(T1_Data!AE88&gt;99, "&gt;99", T1_Data!AE88))),"-")</f>
        <v>-</v>
      </c>
      <c r="AF90" s="72" t="str">
        <f>IF(ISNUMBER(T1_Data!AF88),IF(T1_Data!AF88=-999,"NA",IF(T1_Data!AF88&lt;1, "&lt;1", IF(T1_Data!AF88&gt;99, "&gt;99", T1_Data!AF88))),"-")</f>
        <v>-</v>
      </c>
      <c r="AG90" s="72" t="str">
        <f>IF(ISNUMBER(T1_Data!AG88),IF(T1_Data!AG88=-999,"NA",IF(T1_Data!AG88&lt;1, "&lt;1", IF(T1_Data!AG88&gt;99, "&gt;99", T1_Data!AG88))),"-")</f>
        <v>-</v>
      </c>
      <c r="AH90" s="72" t="str">
        <f>IF(ISNUMBER(T1_Data!AH88),IF(T1_Data!AH88=-999,"NA",IF(T1_Data!AH88&lt;1, "&lt;1", IF(T1_Data!AH88&gt;99, "&gt;99", T1_Data!AH88))),"-")</f>
        <v>-</v>
      </c>
      <c r="AI90" s="72" t="str">
        <f>IF(ISNUMBER(T1_Data!AI88),IF(T1_Data!AI88=-999,"NA",IF(T1_Data!AI88&lt;1, "&lt;1", IF(T1_Data!AI88&gt;99, "&gt;99", T1_Data!AI88))),"-")</f>
        <v>-</v>
      </c>
      <c r="AJ90" s="72" t="str">
        <f>IF(ISNUMBER(T1_Data!AJ88),IF(T1_Data!AJ88=-999,"NA",IF(T1_Data!AJ88&lt;1, "&lt;1", IF(T1_Data!AJ88&gt;99, "&gt;99", T1_Data!AJ88))),"-")</f>
        <v>-</v>
      </c>
      <c r="AK90" s="72" t="str">
        <f>IF(ISNUMBER(T1_Data!AK88),IF(T1_Data!AK88=-999,"NA",IF(T1_Data!AK88&lt;1, "&lt;1", IF(T1_Data!AK88&gt;99, "&gt;99", T1_Data!AK88))),"-")</f>
        <v>-</v>
      </c>
      <c r="AL90" s="72" t="str">
        <f>IF(ISNUMBER(T1_Data!AL88),IF(T1_Data!AL88=-999,"NA",IF(T1_Data!AL88&lt;1, "&lt;1", IF(T1_Data!AL88&gt;99, "&gt;99", T1_Data!AL88))),"-")</f>
        <v>-</v>
      </c>
      <c r="AM90" s="72" t="str">
        <f>IF(ISNUMBER(T1_Data!AM88),IF(T1_Data!AM88=-999,"NA",IF(T1_Data!AM88&lt;1, "&lt;1", IF(T1_Data!AM88&gt;99, "&gt;99", T1_Data!AM88))),"-")</f>
        <v>-</v>
      </c>
      <c r="AN90" s="72" t="str">
        <f>IF(ISNUMBER(T1_Data!AN88),IF(T1_Data!AN88=-999,"NA",IF(T1_Data!AN88&lt;1, "&lt;1", IF(T1_Data!AN88&gt;99, "&gt;99", T1_Data!AN88))),"-")</f>
        <v>-</v>
      </c>
      <c r="AO90" s="72" t="str">
        <f>IF(ISNUMBER(T1_Data!AO88),IF(T1_Data!AO88=-999,"NA",IF(T1_Data!AO88&lt;1, "&lt;1", IF(T1_Data!AO88&gt;99, "&gt;99", T1_Data!AO88))),"-")</f>
        <v>-</v>
      </c>
      <c r="AP90" s="72" t="str">
        <f>IF(ISNUMBER(T1_Data!AP88),IF(T1_Data!AP88=-999,"NA",IF(T1_Data!AP88&lt;1, "&lt;1", IF(T1_Data!AP88&gt;99, "&gt;99", T1_Data!AP88))),"-")</f>
        <v>-</v>
      </c>
      <c r="AQ90" s="72" t="str">
        <f>IF(ISNUMBER(T1_Data!AQ88),IF(T1_Data!AQ88=-999,"NA",IF(T1_Data!AQ88&lt;1, "&lt;1", IF(T1_Data!AQ88&gt;99, "&gt;99", T1_Data!AQ88))),"-")</f>
        <v>-</v>
      </c>
      <c r="AR90" s="72" t="str">
        <f>IF(ISNUMBER(T1_Data!AR88),IF(T1_Data!AR88=-999,"NA",IF(T1_Data!AR88&lt;1, "&lt;1", IF(T1_Data!AR88&gt;99, "&gt;99", T1_Data!AR88))),"-")</f>
        <v>-</v>
      </c>
      <c r="AS90" s="72" t="str">
        <f>IF(ISNUMBER(T1_Data!AS88),IF(T1_Data!AS88=-999,"NA",IF(T1_Data!AS88&lt;1, "&lt;1", IF(T1_Data!AS88&gt;99, "&gt;99", T1_Data!AS88))),"-")</f>
        <v>-</v>
      </c>
      <c r="AT90" s="72" t="str">
        <f>IF(ISNUMBER(T1_Data!AT88),IF(T1_Data!AT88=-999,"NA",IF(T1_Data!AT88&lt;1, "&lt;1", IF(T1_Data!AT88&gt;99, "&gt;99", T1_Data!AT88))),"-")</f>
        <v>-</v>
      </c>
      <c r="AU90" s="72" t="str">
        <f>IF(ISNUMBER(T1_Data!AU88),IF(T1_Data!AU88=-999,"NA",IF(T1_Data!AU88&lt;1, "&lt;1", IF(T1_Data!AU88&gt;99, "&gt;99", T1_Data!AU88))),"-")</f>
        <v>-</v>
      </c>
      <c r="AV90" s="72" t="str">
        <f>IF(ISNUMBER(T1_Data!AV88),IF(T1_Data!AV88=-999,"NA",IF(T1_Data!AV88&lt;1, "&lt;1", IF(T1_Data!AV88&gt;99, "&gt;99", T1_Data!AV88))),"-")</f>
        <v>-</v>
      </c>
      <c r="AW90" s="72" t="str">
        <f>IF(ISNUMBER(T1_Data!AW88),IF(T1_Data!AW88=-999,"NA",IF(T1_Data!AW88&lt;1, "&lt;1", IF(T1_Data!AW88&gt;99, "&gt;99", T1_Data!AW88))),"-")</f>
        <v>-</v>
      </c>
      <c r="AX90" s="72" t="str">
        <f>IF(ISNUMBER(T1_Data!AX88),IF(T1_Data!AX88=-999,"NA",IF(T1_Data!AX88&lt;1, "&lt;1", IF(T1_Data!AX88&gt;99, "&gt;99", T1_Data!AX88))),"-")</f>
        <v>-</v>
      </c>
      <c r="AY90" s="72" t="str">
        <f>IF(ISNUMBER(T1_Data!AY88),IF(T1_Data!AY88=-999,"NA",IF(T1_Data!AY88&lt;1, "&lt;1", IF(T1_Data!AY88&gt;99, "&gt;99", T1_Data!AY88))),"-")</f>
        <v>-</v>
      </c>
      <c r="AZ90" s="72" t="str">
        <f>IF(ISNUMBER(T1_Data!AZ88),IF(T1_Data!AZ88=-999,"NA",IF(T1_Data!AZ88&lt;1, "&lt;1", IF(T1_Data!AZ88&gt;99, "&gt;99", T1_Data!AZ88))),"-")</f>
        <v>-</v>
      </c>
      <c r="BA90" s="72" t="str">
        <f>IF(ISNUMBER(T1_Data!BA88),IF(T1_Data!BA88=-999,"NA",IF(T1_Data!BA88&lt;1, "&lt;1", IF(T1_Data!BA88&gt;99, "&gt;99", T1_Data!BA88))),"-")</f>
        <v>-</v>
      </c>
      <c r="BB90" s="72" t="str">
        <f>IF(ISNUMBER(T1_Data!BB88),IF(T1_Data!BB88=-999,"NA",IF(T1_Data!BB88&lt;1, "&lt;1", IF(T1_Data!BB88&gt;99, "&gt;99", T1_Data!BB88))),"-")</f>
        <v>-</v>
      </c>
      <c r="BC90" s="72" t="str">
        <f>IF(ISNUMBER(T1_Data!BC88),IF(T1_Data!BC88=-999,"NA",IF(T1_Data!BC88&lt;1, "&lt;1", IF(T1_Data!BC88&gt;99, "&gt;99", T1_Data!BC88))),"-")</f>
        <v>-</v>
      </c>
      <c r="BD90" s="72" t="str">
        <f>IF(ISNUMBER(T1_Data!BD88),IF(T1_Data!BD88=-999,"NA",IF(T1_Data!BD88&lt;1, "&lt;1", IF(T1_Data!BD88&gt;99, "&gt;99", T1_Data!BD88))),"-")</f>
        <v>-</v>
      </c>
      <c r="BE90" s="72" t="str">
        <f>IF(ISNUMBER(T1_Data!BE88),IF(T1_Data!BE88=-999,"NA",IF(T1_Data!BE88&lt;1, "&lt;1", IF(T1_Data!BE88&gt;99, "&gt;99", T1_Data!BE88))),"-")</f>
        <v>-</v>
      </c>
      <c r="BF90" s="72" t="str">
        <f>IF(ISNUMBER(T1_Data!BF88),IF(T1_Data!BF88=-999,"NA",IF(T1_Data!BF88&lt;1, "&lt;1", IF(T1_Data!BF88&gt;99, "&gt;99", T1_Data!BF88))),"-")</f>
        <v>-</v>
      </c>
      <c r="BG90" s="72" t="str">
        <f>IF(ISNUMBER(T1_Data!BG88),IF(T1_Data!BG88=-999,"NA",IF(T1_Data!BG88&lt;1, "&lt;1", IF(T1_Data!BG88&gt;99, "&gt;99", T1_Data!BG88))),"-")</f>
        <v>-</v>
      </c>
      <c r="BH90" s="72" t="str">
        <f>IF(ISNUMBER(T1_Data!BH88),IF(T1_Data!BH88=-999,"NA",IF(T1_Data!BH88&lt;1, "&lt;1", IF(T1_Data!BH88&gt;99, "&gt;99", T1_Data!BH88))),"-")</f>
        <v>-</v>
      </c>
      <c r="BI90" s="72" t="str">
        <f>IF(ISNUMBER(T1_Data!BI88),IF(T1_Data!BI88=-999,"NA",IF(T1_Data!BI88&lt;1, "&lt;1", IF(T1_Data!BI88&gt;99, "&gt;99", T1_Data!BI88))),"-")</f>
        <v>-</v>
      </c>
      <c r="BJ90" s="72" t="str">
        <f>IF(ISNUMBER(T1_Data!BJ88),IF(T1_Data!BJ88=-999,"NA",IF(T1_Data!BJ88&lt;1, "&lt;1", IF(T1_Data!BJ88&gt;99, "&gt;99", T1_Data!BJ88))),"-")</f>
        <v>-</v>
      </c>
      <c r="BK90" s="72" t="str">
        <f>IF(ISNUMBER(T1_Data!BK88),IF(T1_Data!BK88=-999,"NA",IF(T1_Data!BK88&lt;1, "&lt;1", IF(T1_Data!BK88&gt;99, "&gt;99", T1_Data!BK88))),"-")</f>
        <v>-</v>
      </c>
      <c r="BL90" s="72" t="str">
        <f>IF(ISNUMBER(T1_Data!BL88),IF(T1_Data!BL88=-999,"NA",IF(T1_Data!BL88&lt;1, "&lt;1", IF(T1_Data!BL88&gt;99, "&gt;99", T1_Data!BL88))),"-")</f>
        <v>-</v>
      </c>
      <c r="BM90" s="72" t="str">
        <f>IF(ISNUMBER(T1_Data!BM88),IF(T1_Data!BM88=-999,"NA",IF(T1_Data!BM88&lt;1, "&lt;1", IF(T1_Data!BM88&gt;99, "&gt;99", T1_Data!BM88))),"-")</f>
        <v>-</v>
      </c>
      <c r="BN90" s="72" t="str">
        <f>IF(ISNUMBER(T1_Data!BN88),IF(T1_Data!BN88=-999,"NA",IF(T1_Data!BN88&lt;1, "&lt;1", IF(T1_Data!BN88&gt;99, "&gt;99", T1_Data!BN88))),"-")</f>
        <v>-</v>
      </c>
      <c r="BO90" s="72" t="str">
        <f>IF(ISNUMBER(T1_Data!BO88),IF(T1_Data!BO88=-999,"NA",IF(T1_Data!BO88&lt;1, "&lt;1", IF(T1_Data!BO88&gt;99, "&gt;99", T1_Data!BO88))),"-")</f>
        <v>-</v>
      </c>
      <c r="BP90" s="72" t="str">
        <f>IF(ISNUMBER(T1_Data!BP88),IF(T1_Data!BP88=-999,"NA",IF(T1_Data!BP88&lt;1, "&lt;1", IF(T1_Data!BP88&gt;99, "&gt;99", T1_Data!BP88))),"-")</f>
        <v>-</v>
      </c>
      <c r="BQ90" s="72" t="str">
        <f>IF(ISNUMBER(T1_Data!BQ88),IF(T1_Data!BQ88=-999,"NA",IF(T1_Data!BQ88&lt;1, "&lt;1", IF(T1_Data!BQ88&gt;99, "&gt;99", T1_Data!BQ88))),"-")</f>
        <v>-</v>
      </c>
      <c r="BR90" s="72" t="str">
        <f>IF(ISNUMBER(T1_Data!BR88),IF(T1_Data!BR88=-999,"NA",IF(T1_Data!BR88&lt;1, "&lt;1", IF(T1_Data!BR88&gt;99, "&gt;99", T1_Data!BR88))),"-")</f>
        <v>-</v>
      </c>
      <c r="BS90" s="72" t="str">
        <f>IF(ISNUMBER(T1_Data!BS88),IF(T1_Data!BS88=-999,"NA",IF(T1_Data!BS88&lt;1, "&lt;1", IF(T1_Data!BS88&gt;99, "&gt;99", T1_Data!BS88))),"-")</f>
        <v>-</v>
      </c>
      <c r="BT90" s="72" t="str">
        <f>IF(ISNUMBER(T1_Data!BT88),IF(T1_Data!BT88=-999,"NA",IF(T1_Data!BT88&lt;1, "&lt;1", IF(T1_Data!BT88&gt;99, "&gt;99", T1_Data!BT88))),"-")</f>
        <v>-</v>
      </c>
      <c r="BU90" s="72" t="str">
        <f>IF(ISNUMBER(T1_Data!BU88),IF(T1_Data!BU88=-999,"NA",IF(T1_Data!BU88&lt;1, "&lt;1", IF(T1_Data!BU88&gt;99, "&gt;99", T1_Data!BU88))),"-")</f>
        <v>-</v>
      </c>
      <c r="BV90" s="72" t="str">
        <f>IF(ISNUMBER(T1_Data!BV88),IF(T1_Data!BV88=-999,"NA",IF(T1_Data!BV88&lt;1, "&lt;1", IF(T1_Data!BV88&gt;99, "&gt;99", T1_Data!BV88))),"-")</f>
        <v>-</v>
      </c>
      <c r="BW90" s="72" t="str">
        <f>IF(ISNUMBER(T1_Data!BW88),IF(T1_Data!BW88=-999,"NA",IF(T1_Data!BW88&lt;1, "&lt;1", IF(T1_Data!BW88&gt;99, "&gt;99", T1_Data!BW88))),"-")</f>
        <v>-</v>
      </c>
      <c r="BX90" s="72" t="str">
        <f>IF(ISNUMBER(T1_Data!BX88),IF(T1_Data!BX88=-999,"NA",IF(T1_Data!BX88&lt;1, "&lt;1", IF(T1_Data!BX88&gt;99, "&gt;99", T1_Data!BX88))),"-")</f>
        <v>-</v>
      </c>
      <c r="BY90" s="72" t="str">
        <f>IF(ISNUMBER(T1_Data!BY88),IF(T1_Data!BY88=-999,"NA",IF(T1_Data!BY88&lt;1, "&lt;1", IF(T1_Data!BY88&gt;99, "&gt;99", T1_Data!BY88))),"-")</f>
        <v>-</v>
      </c>
      <c r="BZ90" s="72" t="str">
        <f>IF(ISNUMBER(T1_Data!BZ88),IF(T1_Data!BZ88=-999,"NA",IF(T1_Data!BZ88&lt;1, "&lt;1", IF(T1_Data!BZ88&gt;99, "&gt;99", T1_Data!BZ88))),"-")</f>
        <v>-</v>
      </c>
      <c r="CA90" s="72" t="str">
        <f>IF(ISNUMBER(T1_Data!CA88),IF(T1_Data!CA88=-999,"NA",IF(T1_Data!CA88&lt;1, "&lt;1", IF(T1_Data!CA88&gt;99, "&gt;99", T1_Data!CA88))),"-")</f>
        <v>-</v>
      </c>
      <c r="CB90" s="72" t="str">
        <f>IF(ISNUMBER(T1_Data!CB88),IF(T1_Data!CB88=-999,"NA",IF(T1_Data!CB88&lt;1, "&lt;1", IF(T1_Data!CB88&gt;99, "&gt;99", T1_Data!CB88))),"-")</f>
        <v>-</v>
      </c>
      <c r="CC90" s="72" t="str">
        <f>IF(ISNUMBER(T1_Data!CC88),IF(T1_Data!CC88=-999,"NA",IF(T1_Data!CC88&lt;1, "&lt;1", IF(T1_Data!CC88&gt;99, "&gt;99", T1_Data!CC88))),"-")</f>
        <v>-</v>
      </c>
      <c r="CD90" s="72" t="str">
        <f>IF(ISNUMBER(T1_Data!CD88),IF(T1_Data!CD88=-999,"NA",IF(T1_Data!CD88&lt;1, "&lt;1", IF(T1_Data!CD88&gt;99, "&gt;99", T1_Data!CD88))),"-")</f>
        <v>-</v>
      </c>
      <c r="CE90" s="72" t="str">
        <f>IF(ISNUMBER(T1_Data!CE88),IF(T1_Data!CE88=-999,"NA",IF(T1_Data!CE88&lt;1, "&lt;1", IF(T1_Data!CE88&gt;99, "&gt;99", T1_Data!CE88))),"-")</f>
        <v>-</v>
      </c>
      <c r="CF90" s="72" t="str">
        <f>IF(ISNUMBER(T1_Data!CF88),IF(T1_Data!CF88=-999,"NA",IF(T1_Data!CF88&lt;1, "&lt;1", IF(T1_Data!CF88&gt;99, "&gt;99", T1_Data!CF88))),"-")</f>
        <v>-</v>
      </c>
      <c r="CG90" s="72" t="str">
        <f>IF(ISNUMBER(T1_Data!CG88),IF(T1_Data!CG88=-999,"NA",IF(T1_Data!CG88&lt;1, "&lt;1", IF(T1_Data!CG88&gt;99, "&gt;99", T1_Data!CG88))),"-")</f>
        <v>-</v>
      </c>
      <c r="CH90" s="72" t="str">
        <f>IF(ISNUMBER(T1_Data!CH88),IF(T1_Data!CH88=-999,"NA",IF(T1_Data!CH88&lt;1, "&lt;1", IF(T1_Data!CH88&gt;99, "&gt;99", T1_Data!CH88))),"-")</f>
        <v>-</v>
      </c>
      <c r="CI90" s="72" t="str">
        <f>IF(ISNUMBER(T1_Data!CI88),IF(T1_Data!CI88=-999,"NA",IF(T1_Data!CI88&lt;1, "&lt;1", IF(T1_Data!CI88&gt;99, "&gt;99", T1_Data!CI88))),"-")</f>
        <v>-</v>
      </c>
      <c r="CJ90" s="72" t="str">
        <f>IF(ISNUMBER(T1_Data!CJ88),IF(T1_Data!CJ88=-999,"NA",IF(T1_Data!CJ88&lt;1, "&lt;1", IF(T1_Data!CJ88&gt;99, "&gt;99", T1_Data!CJ88))),"-")</f>
        <v>-</v>
      </c>
      <c r="CK90" s="72" t="str">
        <f>IF(ISNUMBER(T1_Data!CK88),IF(T1_Data!CK88=-999,"NA",IF(T1_Data!CK88&lt;1, "&lt;1", IF(T1_Data!CK88&gt;99, "&gt;99", T1_Data!CK88))),"-")</f>
        <v>-</v>
      </c>
      <c r="CL90" s="72" t="str">
        <f>IF(ISNUMBER(T1_Data!CL88),IF(T1_Data!CL88=-999,"NA",IF(T1_Data!CL88&lt;1, "&lt;1", IF(T1_Data!CL88&gt;99, "&gt;99", T1_Data!CL88))),"-")</f>
        <v>-</v>
      </c>
      <c r="CM90" s="72" t="str">
        <f>IF(ISNUMBER(T1_Data!CM88),IF(T1_Data!CM88=-999,"NA",IF(T1_Data!CM88&lt;1, "&lt;1", IF(T1_Data!CM88&gt;99, "&gt;99", T1_Data!CM88))),"-")</f>
        <v>-</v>
      </c>
      <c r="CN90" s="72" t="str">
        <f>IF(ISNUMBER(T1_Data!CN88),IF(T1_Data!CN88=-999,"NA",IF(T1_Data!CN88&lt;1, "&lt;1", IF(T1_Data!CN88&gt;99, "&gt;99", T1_Data!CN88))),"-")</f>
        <v>-</v>
      </c>
      <c r="CO90" s="72" t="str">
        <f>IF(ISNUMBER(T1_Data!CO88),IF(T1_Data!CO88=-999,"NA",IF(T1_Data!CO88&lt;1, "&lt;1", IF(T1_Data!CO88&gt;99, "&gt;99", T1_Data!CO88))),"-")</f>
        <v>-</v>
      </c>
      <c r="CP90" s="72" t="str">
        <f>IF(ISNUMBER(T1_Data!CP88),IF(T1_Data!CP88=-999,"NA",IF(T1_Data!CP88&lt;1, "&lt;1", IF(T1_Data!CP88&gt;99, "&gt;99", T1_Data!CP88))),"-")</f>
        <v>-</v>
      </c>
      <c r="CQ90" s="72" t="str">
        <f>IF(ISNUMBER(T1_Data!CQ88),IF(T1_Data!CQ88=-999,"NA",IF(T1_Data!CQ88&lt;1, "&lt;1", IF(T1_Data!CQ88&gt;99, "&gt;99", T1_Data!CQ88))),"-")</f>
        <v>-</v>
      </c>
      <c r="CR90" s="72" t="str">
        <f>IF(ISNUMBER(T1_Data!CR88),IF(T1_Data!CR88=-999,"NA",IF(T1_Data!CR88&lt;1, "&lt;1", IF(T1_Data!CR88&gt;99, "&gt;99", T1_Data!CR88))),"-")</f>
        <v>-</v>
      </c>
      <c r="CS90" s="72" t="str">
        <f>IF(ISNUMBER(T1_Data!CS88),IF(T1_Data!CS88=-999,"NA",IF(T1_Data!CS88&lt;1, "&lt;1", IF(T1_Data!CS88&gt;99, "&gt;99", T1_Data!CS88))),"-")</f>
        <v>-</v>
      </c>
      <c r="CT90" s="72" t="str">
        <f>IF(ISNUMBER(T1_Data!CT88),IF(T1_Data!CT88=-999,"NA",IF(T1_Data!CT88&lt;1, "&lt;1", IF(T1_Data!CT88&gt;99, "&gt;99", T1_Data!CT88))),"-")</f>
        <v>-</v>
      </c>
      <c r="CU90" s="72" t="str">
        <f>IF(ISNUMBER(T1_Data!CU88),IF(T1_Data!CU88=-999,"NA",IF(T1_Data!CU88&lt;1, "&lt;1", IF(T1_Data!CU88&gt;99, "&gt;99", T1_Data!CU88))),"-")</f>
        <v>-</v>
      </c>
      <c r="CV90" s="72" t="str">
        <f>IF(ISNUMBER(T1_Data!CV88),IF(T1_Data!CV88=-999,"NA",IF(T1_Data!CV88&lt;1, "&lt;1", IF(T1_Data!CV88&gt;99, "&gt;99", T1_Data!CV88))),"-")</f>
        <v>-</v>
      </c>
      <c r="CW90" s="72" t="str">
        <f>IF(ISNUMBER(T1_Data!CW88),IF(T1_Data!CW88=-999,"NA",IF(T1_Data!CW88&lt;1, "&lt;1", IF(T1_Data!CW88&gt;99, "&gt;99", T1_Data!CW88))),"-")</f>
        <v>-</v>
      </c>
      <c r="CX90" s="72" t="str">
        <f>IF(ISNUMBER(T1_Data!CX88),IF(T1_Data!CX88=-999,"NA",IF(T1_Data!CX88&lt;1, "&lt;1", IF(T1_Data!CX88&gt;99, "&gt;99", T1_Data!CX88))),"-")</f>
        <v>-</v>
      </c>
      <c r="CY90" s="72" t="str">
        <f>IF(ISNUMBER(T1_Data!CY88),IF(T1_Data!CY88=-999,"NA",IF(T1_Data!CY88&lt;1, "&lt;1", IF(T1_Data!CY88&gt;99, "&gt;99", T1_Data!CY88))),"-")</f>
        <v>-</v>
      </c>
      <c r="CZ90" s="72" t="str">
        <f>IF(ISNUMBER(T1_Data!CZ88),IF(T1_Data!CZ88=-999,"NA",IF(T1_Data!CZ88&lt;1, "&lt;1", IF(T1_Data!CZ88&gt;99, "&gt;99", T1_Data!CZ88))),"-")</f>
        <v>-</v>
      </c>
      <c r="DA90" s="72" t="str">
        <f>IF(ISNUMBER(T1_Data!DA88),IF(T1_Data!DA88=-999,"NA",IF(T1_Data!DA88&lt;1, "&lt;1", IF(T1_Data!DA88&gt;99, "&gt;99", T1_Data!DA88))),"-")</f>
        <v>-</v>
      </c>
      <c r="DB90" s="72" t="str">
        <f>IF(ISNUMBER(T1_Data!DB88),IF(T1_Data!DB88=-999,"NA",IF(T1_Data!DB88&lt;1, "&lt;1", IF(T1_Data!DB88&gt;99, "&gt;99", T1_Data!DB88))),"-")</f>
        <v>-</v>
      </c>
      <c r="DC90" s="72" t="str">
        <f>IF(ISNUMBER(T1_Data!DC88),IF(T1_Data!DC88=-999,"NA",IF(T1_Data!DC88&lt;1, "&lt;1", IF(T1_Data!DC88&gt;99, "&gt;99", T1_Data!DC88))),"-")</f>
        <v>-</v>
      </c>
      <c r="DD90" s="72" t="str">
        <f>IF(ISNUMBER(T1_Data!DD88),IF(T1_Data!DD88=-999,"NA",IF(T1_Data!DD88&lt;1, "&lt;1", IF(T1_Data!DD88&gt;99, "&gt;99", T1_Data!DD88))),"-")</f>
        <v>-</v>
      </c>
      <c r="DE90" s="72" t="str">
        <f>IF(ISNUMBER(T1_Data!DE88),IF(T1_Data!DE88=-999,"NA",IF(T1_Data!DE88&lt;1, "&lt;1", IF(T1_Data!DE88&gt;99, "&gt;99", T1_Data!DE88))),"-")</f>
        <v>-</v>
      </c>
      <c r="DF90" s="72" t="str">
        <f>IF(ISNUMBER(T1_Data!DF88),IF(T1_Data!DF88=-999,"NA",IF(T1_Data!DF88&lt;1, "&lt;1", IF(T1_Data!DF88&gt;99, "&gt;99", T1_Data!DF88))),"-")</f>
        <v>-</v>
      </c>
      <c r="DG90" s="72" t="str">
        <f>IF(ISNUMBER(T1_Data!DG88),IF(T1_Data!DG88=-999,"NA",IF(T1_Data!DG88&lt;1, "&lt;1", IF(T1_Data!DG88&gt;99, "&gt;99", T1_Data!DG88))),"-")</f>
        <v>-</v>
      </c>
      <c r="DH90" s="72" t="str">
        <f>IF(ISNUMBER(T1_Data!DH88),IF(T1_Data!DH88=-999,"NA",IF(T1_Data!DH88&lt;1, "&lt;1", IF(T1_Data!DH88&gt;99, "&gt;99", T1_Data!DH88))),"-")</f>
        <v>-</v>
      </c>
      <c r="DI90" s="72" t="str">
        <f>IF(ISNUMBER(T1_Data!DI88),IF(T1_Data!DI88=-999,"NA",IF(T1_Data!DI88&lt;1, "&lt;1", IF(T1_Data!DI88&gt;99, "&gt;99", T1_Data!DI88))),"-")</f>
        <v>-</v>
      </c>
      <c r="DJ90" s="72" t="str">
        <f>IF(ISNUMBER(T1_Data!DJ88),IF(T1_Data!DJ88=-999,"NA",IF(T1_Data!DJ88&lt;1, "&lt;1", IF(T1_Data!DJ88&gt;99, "&gt;99", T1_Data!DJ88))),"-")</f>
        <v>-</v>
      </c>
      <c r="DK90" s="72" t="str">
        <f>IF(ISNUMBER(T1_Data!DK88),IF(T1_Data!DK88=-999,"NA",IF(T1_Data!DK88&lt;1, "&lt;1", IF(T1_Data!DK88&gt;99, "&gt;99", T1_Data!DK88))),"-")</f>
        <v>-</v>
      </c>
      <c r="DL90" s="72" t="str">
        <f>IF(ISNUMBER(T1_Data!DL88),IF(T1_Data!DL88=-999,"NA",IF(T1_Data!DL88&lt;1, "&lt;1", IF(T1_Data!DL88&gt;99, "&gt;99", T1_Data!DL88))),"-")</f>
        <v>-</v>
      </c>
      <c r="DM90" s="72" t="str">
        <f>IF(ISNUMBER(T1_Data!DM88),IF(T1_Data!DM88=-999,"NA",IF(T1_Data!DM88&lt;1, "&lt;1", IF(T1_Data!DM88&gt;99, "&gt;99", T1_Data!DM88))),"-")</f>
        <v>-</v>
      </c>
      <c r="DN90" s="72" t="str">
        <f>IF(ISNUMBER(T1_Data!DN88),IF(T1_Data!DN88=-999,"NA",IF(T1_Data!DN88&lt;1, "&lt;1", IF(T1_Data!DN88&gt;99, "&gt;99", T1_Data!DN88))),"-")</f>
        <v>-</v>
      </c>
      <c r="DO90" s="72" t="str">
        <f>IF(ISNUMBER(T1_Data!DO88),IF(T1_Data!DO88=-999,"NA",IF(T1_Data!DO88&lt;1, "&lt;1", IF(T1_Data!DO88&gt;99, "&gt;99", T1_Data!DO88))),"-")</f>
        <v>-</v>
      </c>
      <c r="DP90" s="72" t="str">
        <f>IF(ISNUMBER(T1_Data!DP88),IF(T1_Data!DP88=-999,"NA",IF(T1_Data!DP88&lt;1, "&lt;1", IF(T1_Data!DP88&gt;99, "&gt;99", T1_Data!DP88))),"-")</f>
        <v>-</v>
      </c>
      <c r="DQ90" s="72" t="str">
        <f>IF(ISNUMBER(T1_Data!DQ88),IF(T1_Data!DQ88=-999,"NA",IF(T1_Data!DQ88&lt;1, "&lt;1", IF(T1_Data!DQ88&gt;99, "&gt;99", T1_Data!DQ88))),"-")</f>
        <v>-</v>
      </c>
      <c r="DR90" s="72" t="str">
        <f>IF(ISNUMBER(T1_Data!DR88),IF(T1_Data!DR88=-999,"NA",IF(T1_Data!DR88&lt;1, "&lt;1", IF(T1_Data!DR88&gt;99, "&gt;99", T1_Data!DR88))),"-")</f>
        <v>-</v>
      </c>
      <c r="DS90" s="72" t="str">
        <f>IF(ISNUMBER(T1_Data!DS88),IF(T1_Data!DS88=-999,"NA",IF(T1_Data!DS88&lt;1, "&lt;1", IF(T1_Data!DS88&gt;99, "&gt;99", T1_Data!DS88))),"-")</f>
        <v>-</v>
      </c>
      <c r="DT90" s="72" t="str">
        <f>IF(ISNUMBER(T1_Data!DT88),IF(T1_Data!DT88=-999,"NA",IF(T1_Data!DT88&lt;1, "&lt;1", IF(T1_Data!DT88&gt;99, "&gt;99", T1_Data!DT88))),"-")</f>
        <v>-</v>
      </c>
      <c r="DU90" s="72" t="str">
        <f>IF(ISNUMBER(T1_Data!DU88),IF(T1_Data!DU88=-999,"NA",IF(T1_Data!DU88&lt;1, "&lt;1", IF(T1_Data!DU88&gt;99, "&gt;99", T1_Data!DU88))),"-")</f>
        <v>-</v>
      </c>
      <c r="DV90" s="72" t="str">
        <f>IF(ISNUMBER(T1_Data!DV88),IF(T1_Data!DV88=-999,"NA",IF(T1_Data!DV88&lt;1, "&lt;1", IF(T1_Data!DV88&gt;99, "&gt;99", T1_Data!DV88))),"-")</f>
        <v>-</v>
      </c>
      <c r="DW90" s="72" t="str">
        <f>IF(ISNUMBER(T1_Data!DW88),IF(T1_Data!DW88=-999,"NA",IF(T1_Data!DW88&lt;1, "&lt;1", IF(T1_Data!DW88&gt;99, "&gt;99", T1_Data!DW88))),"-")</f>
        <v>-</v>
      </c>
      <c r="DX90" s="72" t="str">
        <f>IF(ISNUMBER(T1_Data!DX88),IF(T1_Data!DX88=-999,"NA",IF(T1_Data!DX88&lt;1, "&lt;1", IF(T1_Data!DX88&gt;99, "&gt;99", T1_Data!DX88))),"-")</f>
        <v>-</v>
      </c>
      <c r="DY90" s="72" t="str">
        <f>IF(ISNUMBER(T1_Data!DY88),IF(T1_Data!DY88=-999,"NA",IF(T1_Data!DY88&lt;1, "&lt;1", IF(T1_Data!DY88&gt;99, "&gt;99", T1_Data!DY88))),"-")</f>
        <v>-</v>
      </c>
      <c r="DZ90" s="72" t="str">
        <f>IF(ISNUMBER(T1_Data!DZ88),IF(T1_Data!DZ88=-999,"NA",IF(T1_Data!DZ88&lt;1, "&lt;1", IF(T1_Data!DZ88&gt;99, "&gt;99", T1_Data!DZ88))),"-")</f>
        <v>-</v>
      </c>
      <c r="EA90" s="72" t="str">
        <f>IF(ISNUMBER(T1_Data!EA88),IF(T1_Data!EA88=-999,"NA",IF(T1_Data!EA88&lt;1, "&lt;1", IF(T1_Data!EA88&gt;99, "&gt;99", T1_Data!EA88))),"-")</f>
        <v>-</v>
      </c>
      <c r="EB90" s="72" t="str">
        <f>IF(ISNUMBER(T1_Data!EB88),IF(T1_Data!EB88=-999,"NA",IF(T1_Data!EB88&lt;1, "&lt;1", IF(T1_Data!EB88&gt;99, "&gt;99", T1_Data!EB88))),"-")</f>
        <v>-</v>
      </c>
      <c r="EC90" s="72" t="str">
        <f>IF(ISNUMBER(T1_Data!EC88),IF(T1_Data!EC88=-999,"NA",IF(T1_Data!EC88&lt;1, "&lt;1", IF(T1_Data!EC88&gt;99, "&gt;99", T1_Data!EC88))),"-")</f>
        <v>-</v>
      </c>
      <c r="ED90" s="72" t="str">
        <f>IF(ISNUMBER(T1_Data!ED88),IF(T1_Data!ED88=-999,"NA",IF(T1_Data!ED88&lt;1, "&lt;1", IF(T1_Data!ED88&gt;99, "&gt;99", T1_Data!ED88))),"-")</f>
        <v>-</v>
      </c>
      <c r="EE90" s="72" t="str">
        <f>IF(ISNUMBER(T1_Data!EE88),IF(T1_Data!EE88=-999,"NA",IF(T1_Data!EE88&lt;1, "&lt;1", IF(T1_Data!EE88&gt;99, "&gt;99", T1_Data!EE88))),"-")</f>
        <v>-</v>
      </c>
      <c r="EF90" s="72" t="str">
        <f>IF(ISNUMBER(T1_Data!EF88),IF(T1_Data!EF88=-999,"NA",IF(T1_Data!EF88&lt;1, "&lt;1", IF(T1_Data!EF88&gt;99, "&gt;99", T1_Data!EF88))),"-")</f>
        <v>-</v>
      </c>
      <c r="EG90" s="72" t="str">
        <f>IF(ISNUMBER(T1_Data!EG88),IF(T1_Data!EG88=-999,"NA",IF(T1_Data!EG88&lt;1, "&lt;1", IF(T1_Data!EG88&gt;99, "&gt;99", T1_Data!EG88))),"-")</f>
        <v>-</v>
      </c>
      <c r="EH90" s="72" t="str">
        <f>IF(ISNUMBER(T1_Data!EH88),IF(T1_Data!EH88=-999,"NA",IF(T1_Data!EH88&lt;1, "&lt;1", IF(T1_Data!EH88&gt;99, "&gt;99", T1_Data!EH88))),"-")</f>
        <v>-</v>
      </c>
      <c r="EI90" s="72" t="str">
        <f>IF(ISNUMBER(T1_Data!EI88),IF(T1_Data!EI88=-999,"NA",IF(T1_Data!EI88&lt;1, "&lt;1", IF(T1_Data!EI88&gt;99, "&gt;99", T1_Data!EI88))),"-")</f>
        <v>-</v>
      </c>
      <c r="EJ90" s="72" t="str">
        <f>IF(ISNUMBER(T1_Data!EJ88),IF(T1_Data!EJ88=-999,"NA",IF(T1_Data!EJ88&lt;1, "&lt;1", IF(T1_Data!EJ88&gt;99, "&gt;99", T1_Data!EJ88))),"-")</f>
        <v>-</v>
      </c>
      <c r="EK90" s="72" t="str">
        <f>IF(ISNUMBER(T1_Data!EK88),IF(T1_Data!EK88=-999,"NA",IF(T1_Data!EK88&lt;1, "&lt;1", IF(T1_Data!EK88&gt;99, "&gt;99", T1_Data!EK88))),"-")</f>
        <v>-</v>
      </c>
      <c r="EL90" s="72" t="str">
        <f>IF(ISNUMBER(T1_Data!EL88),IF(T1_Data!EL88=-999,"NA",IF(T1_Data!EL88&lt;1, "&lt;1", IF(T1_Data!EL88&gt;99, "&gt;99", T1_Data!EL88))),"-")</f>
        <v>-</v>
      </c>
      <c r="EM90" s="72" t="str">
        <f>IF(ISNUMBER(T1_Data!EM88),IF(T1_Data!EM88=-999,"NA",IF(T1_Data!EM88&lt;1, "&lt;1", IF(T1_Data!EM88&gt;99, "&gt;99", T1_Data!EM88))),"-")</f>
        <v>-</v>
      </c>
      <c r="EN90" s="72" t="str">
        <f>IF(ISNUMBER(T1_Data!EN88),IF(T1_Data!EN88=-999,"NA",IF(T1_Data!EN88&lt;1, "&lt;1", IF(T1_Data!EN88&gt;99, "&gt;99", T1_Data!EN88))),"-")</f>
        <v>-</v>
      </c>
      <c r="EO90" s="72" t="str">
        <f>IF(ISNUMBER(T1_Data!EO88),IF(T1_Data!EO88=-999,"NA",IF(T1_Data!EO88&lt;1, "&lt;1", IF(T1_Data!EO88&gt;99, "&gt;99", T1_Data!EO88))),"-")</f>
        <v>-</v>
      </c>
      <c r="EP90" s="72" t="str">
        <f>IF(ISNUMBER(T1_Data!EP88),IF(T1_Data!EP88=-999,"NA",IF(T1_Data!EP88&lt;1, "&lt;1", IF(T1_Data!EP88&gt;99, "&gt;99", T1_Data!EP88))),"-")</f>
        <v>-</v>
      </c>
      <c r="EQ90" s="72" t="str">
        <f>IF(ISNUMBER(T1_Data!EQ88),IF(T1_Data!EQ88=-999,"NA",IF(T1_Data!EQ88&lt;1, "&lt;1", IF(T1_Data!EQ88&gt;99, "&gt;99", T1_Data!EQ88))),"-")</f>
        <v>-</v>
      </c>
      <c r="ER90" s="72" t="str">
        <f>IF(ISNUMBER(T1_Data!ER88),IF(T1_Data!ER88=-999,"NA",IF(T1_Data!ER88&lt;1, "&lt;1", IF(T1_Data!ER88&gt;99, "&gt;99", T1_Data!ER88))),"-")</f>
        <v>-</v>
      </c>
      <c r="ES90" s="72" t="str">
        <f>IF(ISNUMBER(T1_Data!ES88),IF(T1_Data!ES88=-999,"NA",IF(T1_Data!ES88&lt;1, "&lt;1", IF(T1_Data!ES88&gt;99, "&gt;99", T1_Data!ES88))),"-")</f>
        <v>-</v>
      </c>
      <c r="ET90" s="72" t="str">
        <f>IF(ISNUMBER(T1_Data!ET88),IF(T1_Data!ET88=-999,"NA",IF(T1_Data!ET88&lt;1, "&lt;1", IF(T1_Data!ET88&gt;99, "&gt;99", T1_Data!ET88))),"-")</f>
        <v>-</v>
      </c>
      <c r="EU90" s="72" t="str">
        <f>IF(ISNUMBER(T1_Data!EU88),IF(T1_Data!EU88=-999,"NA",IF(T1_Data!EU88&lt;1, "&lt;1", IF(T1_Data!EU88&gt;99, "&gt;99", T1_Data!EU88))),"-")</f>
        <v>-</v>
      </c>
      <c r="EV90" s="72" t="str">
        <f>IF(ISNUMBER(T1_Data!EV88),IF(T1_Data!EV88=-999,"NA",IF(T1_Data!EV88&lt;1, "&lt;1", IF(T1_Data!EV88&gt;99, "&gt;99", T1_Data!EV88))),"-")</f>
        <v>-</v>
      </c>
      <c r="EW90" s="72" t="str">
        <f>IF(ISNUMBER(T1_Data!EW88),IF(T1_Data!EW88=-999,"NA",IF(T1_Data!EW88&lt;1, "&lt;1", IF(T1_Data!EW88&gt;99, "&gt;99", T1_Data!EW88))),"-")</f>
        <v>-</v>
      </c>
      <c r="EX90" s="72" t="str">
        <f>IF(ISNUMBER(T1_Data!EX88),IF(T1_Data!EX88=-999,"NA",IF(T1_Data!EX88&lt;1, "&lt;1", IF(T1_Data!EX88&gt;99, "&gt;99", T1_Data!EX88))),"-")</f>
        <v>-</v>
      </c>
      <c r="EY90" s="72" t="str">
        <f>IF(ISNUMBER(T1_Data!EY88),IF(T1_Data!EY88=-999,"NA",IF(T1_Data!EY88&lt;1, "&lt;1", IF(T1_Data!EY88&gt;99, "&gt;99", T1_Data!EY88))),"-")</f>
        <v>-</v>
      </c>
      <c r="EZ90" s="72" t="str">
        <f>IF(ISNUMBER(T1_Data!EZ88),IF(T1_Data!EZ88=-999,"NA",IF(T1_Data!EZ88&lt;1, "&lt;1", IF(T1_Data!EZ88&gt;99, "&gt;99", T1_Data!EZ88))),"-")</f>
        <v>-</v>
      </c>
      <c r="FA90" s="72" t="str">
        <f>IF(ISNUMBER(T1_Data!FA88),IF(T1_Data!FA88=-999,"NA",IF(T1_Data!FA88&lt;1, "&lt;1", IF(T1_Data!FA88&gt;99, "&gt;99", T1_Data!FA88))),"-")</f>
        <v>-</v>
      </c>
      <c r="FB90" s="72" t="str">
        <f>IF(ISNUMBER(T1_Data!FB88),IF(T1_Data!FB88=-999,"NA",IF(T1_Data!FB88&lt;1, "&lt;1", IF(T1_Data!FB88&gt;99, "&gt;99", T1_Data!FB88))),"-")</f>
        <v>-</v>
      </c>
      <c r="FC90" s="72" t="str">
        <f>IF(ISNUMBER(T1_Data!FC88),IF(T1_Data!FC88=-999,"NA",IF(T1_Data!FC88&lt;1, "&lt;1", IF(T1_Data!FC88&gt;99, "&gt;99", T1_Data!FC88))),"-")</f>
        <v>-</v>
      </c>
      <c r="FD90" s="72" t="str">
        <f>IF(ISNUMBER(T1_Data!FD88),IF(T1_Data!FD88=-999,"NA",IF(T1_Data!FD88&lt;1, "&lt;1", IF(T1_Data!FD88&gt;99, "&gt;99", T1_Data!FD88))),"-")</f>
        <v>-</v>
      </c>
      <c r="FE90" s="72" t="str">
        <f>IF(ISNUMBER(T1_Data!FE88),IF(T1_Data!FE88=-999,"NA",IF(T1_Data!FE88&lt;1, "&lt;1", IF(T1_Data!FE88&gt;99, "&gt;99", T1_Data!FE88))),"-")</f>
        <v>-</v>
      </c>
      <c r="FF90" s="72" t="str">
        <f>IF(ISNUMBER(T1_Data!FF88),IF(T1_Data!FF88=-999,"NA",IF(T1_Data!FF88&lt;1, "&lt;1", IF(T1_Data!FF88&gt;99, "&gt;99", T1_Data!FF88))),"-")</f>
        <v>-</v>
      </c>
      <c r="FG90" s="72" t="str">
        <f>IF(ISNUMBER(T1_Data!FG88),IF(T1_Data!FG88=-999,"NA",IF(T1_Data!FG88&lt;1, "&lt;1", IF(T1_Data!FG88&gt;99, "&gt;99", T1_Data!FG88))),"-")</f>
        <v>-</v>
      </c>
      <c r="FH90" s="72" t="str">
        <f>IF(ISNUMBER(T1_Data!FH88),IF(T1_Data!FH88=-999,"NA",IF(T1_Data!FH88&lt;1, "&lt;1", IF(T1_Data!FH88&gt;99, "&gt;99", T1_Data!FH88))),"-")</f>
        <v>-</v>
      </c>
      <c r="FI90" s="72" t="str">
        <f>IF(ISNUMBER(T1_Data!FI88),IF(T1_Data!FI88=-999,"NA",IF(T1_Data!FI88&lt;1, "&lt;1", IF(T1_Data!FI88&gt;99, "&gt;99", T1_Data!FI88))),"-")</f>
        <v>-</v>
      </c>
      <c r="FJ90" s="72" t="str">
        <f>IF(ISNUMBER(T1_Data!FJ88),IF(T1_Data!FJ88=-999,"NA",IF(T1_Data!FJ88&lt;1, "&lt;1", IF(T1_Data!FJ88&gt;99, "&gt;99", T1_Data!FJ88))),"-")</f>
        <v>-</v>
      </c>
      <c r="FK90" s="72" t="str">
        <f>IF(ISNUMBER(T1_Data!FK88),IF(T1_Data!FK88=-999,"NA",IF(T1_Data!FK88&lt;1, "&lt;1", IF(T1_Data!FK88&gt;99, "&gt;99", T1_Data!FK88))),"-")</f>
        <v>-</v>
      </c>
      <c r="FL90" s="72" t="str">
        <f>IF(ISNUMBER(T1_Data!FL88),IF(T1_Data!FL88=-999,"NA",IF(T1_Data!FL88&lt;1, "&lt;1", IF(T1_Data!FL88&gt;99, "&gt;99", T1_Data!FL88))),"-")</f>
        <v>-</v>
      </c>
      <c r="FM90" s="72" t="str">
        <f>IF(ISNUMBER(T1_Data!FM88),IF(T1_Data!FM88=-999,"NA",IF(T1_Data!FM88&lt;1, "&lt;1", IF(T1_Data!FM88&gt;99, "&gt;99", T1_Data!FM88))),"-")</f>
        <v>-</v>
      </c>
      <c r="FN90" s="72" t="str">
        <f>IF(ISNUMBER(T1_Data!FN88),IF(T1_Data!FN88=-999,"NA",IF(T1_Data!FN88&lt;1, "&lt;1", IF(T1_Data!FN88&gt;99, "&gt;99", T1_Data!FN88))),"-")</f>
        <v>-</v>
      </c>
      <c r="FO90" s="72" t="str">
        <f>IF(ISNUMBER(T1_Data!FO88),IF(T1_Data!FO88=-999,"NA",IF(T1_Data!FO88&lt;1, "&lt;1", IF(T1_Data!FO88&gt;99, "&gt;99", T1_Data!FO88))),"-")</f>
        <v>-</v>
      </c>
      <c r="FP90" s="72" t="str">
        <f>IF(ISNUMBER(T1_Data!FP88),IF(T1_Data!FP88=-999,"NA",IF(T1_Data!FP88&lt;1, "&lt;1", IF(T1_Data!FP88&gt;99, "&gt;99", T1_Data!FP88))),"-")</f>
        <v>-</v>
      </c>
      <c r="FQ90" s="72" t="str">
        <f>IF(ISNUMBER(T1_Data!FQ88),IF(T1_Data!FQ88=-999,"NA",IF(T1_Data!FQ88&lt;1, "&lt;1", IF(T1_Data!FQ88&gt;99, "&gt;99", T1_Data!FQ88))),"-")</f>
        <v>-</v>
      </c>
      <c r="FR90" s="72" t="str">
        <f>IF(ISNUMBER(T1_Data!FR88),IF(T1_Data!FR88=-999,"NA",IF(T1_Data!FR88&lt;1, "&lt;1", IF(T1_Data!FR88&gt;99, "&gt;99", T1_Data!FR88))),"-")</f>
        <v>-</v>
      </c>
      <c r="FS90" s="72" t="str">
        <f>IF(ISNUMBER(T1_Data!FS88),IF(T1_Data!FS88=-999,"NA",IF(T1_Data!FS88&lt;1, "&lt;1", IF(T1_Data!FS88&gt;99, "&gt;99", T1_Data!FS88))),"-")</f>
        <v>-</v>
      </c>
      <c r="FT90" s="72" t="str">
        <f>IF(ISNUMBER(T1_Data!FT88),IF(T1_Data!FT88=-999,"NA",IF(T1_Data!FT88&lt;1, "&lt;1", IF(T1_Data!FT88&gt;99, "&gt;99", T1_Data!FT88))),"-")</f>
        <v>-</v>
      </c>
      <c r="FU90" s="72" t="str">
        <f>IF(ISNUMBER(T1_Data!FU88),IF(T1_Data!FU88=-999,"NA",IF(T1_Data!FU88&lt;1, "&lt;1", IF(T1_Data!FU88&gt;99, "&gt;99", T1_Data!FU88))),"-")</f>
        <v>-</v>
      </c>
      <c r="FV90" s="72" t="str">
        <f>IF(ISNUMBER(T1_Data!FV88),IF(T1_Data!FV88=-999,"NA",IF(T1_Data!FV88&lt;1, "&lt;1", IF(T1_Data!FV88&gt;99, "&gt;99", T1_Data!FV88))),"-")</f>
        <v>-</v>
      </c>
      <c r="FW90" s="72" t="str">
        <f>IF(ISNUMBER(T1_Data!FW88),IF(T1_Data!FW88=-999,"NA",IF(T1_Data!FW88&lt;1, "&lt;1", IF(T1_Data!FW88&gt;99, "&gt;99", T1_Data!FW88))),"-")</f>
        <v>-</v>
      </c>
      <c r="FX90" s="71" t="str">
        <f>IF(ISBLANK(T1_Data!FX88), "", T1_Data!FX88)</f>
        <v/>
      </c>
    </row>
    <row r="91" spans="1:180" x14ac:dyDescent="0.25">
      <c r="A91" s="71" t="str">
        <f>IF(ISBLANK(T1_Data!A89), "", T1_Data!A89)</f>
        <v/>
      </c>
      <c r="B91" s="72" t="str">
        <f>IF(ISNUMBER(T1_Data!B89), T1_Data!B89,"-")</f>
        <v>-</v>
      </c>
      <c r="C91" s="72" t="str">
        <f>IF(ISNUMBER(T1_Data!C89),IF(T1_Data!C89=-999,"NA",IF(T1_Data!C89&lt;1, "&lt;1", IF(T1_Data!C89&gt;99, "&gt;99", T1_Data!C89))),"-")</f>
        <v>-</v>
      </c>
      <c r="D91" s="72" t="str">
        <f>IF(ISNUMBER(T1_Data!D89),IF(T1_Data!D89=-999,"NA",IF(T1_Data!D89&lt;1, "&lt;1", IF(T1_Data!D89&gt;99, "&gt;99", T1_Data!D89))),"-")</f>
        <v>-</v>
      </c>
      <c r="E91" s="72" t="str">
        <f>IF(ISNUMBER(T1_Data!E89),IF(T1_Data!E89=-999,"NA",IF(T1_Data!E89&lt;1, "&lt;1", IF(T1_Data!E89&gt;99, "&gt;99", T1_Data!E89))),"-")</f>
        <v>-</v>
      </c>
      <c r="F91" s="72" t="str">
        <f>IF(ISNUMBER(T1_Data!F89),IF(T1_Data!F89=-999,"NA",IF(T1_Data!F89&lt;1, "&lt;1", IF(T1_Data!F89&gt;99, "&gt;99", T1_Data!F89))),"-")</f>
        <v>-</v>
      </c>
      <c r="G91" s="72" t="str">
        <f>IF(ISNUMBER(T1_Data!G89),IF(T1_Data!G89=-999,"NA",IF(T1_Data!G89&lt;1, "&lt;1", IF(T1_Data!G89&gt;99, "&gt;99", T1_Data!G89))),"-")</f>
        <v>-</v>
      </c>
      <c r="H91" s="72" t="str">
        <f>IF(ISNUMBER(T1_Data!H89),IF(T1_Data!H89=-999,"NA",IF(T1_Data!H89&lt;1, "&lt;1", IF(T1_Data!H89&gt;99, "&gt;99", T1_Data!H89))),"-")</f>
        <v>-</v>
      </c>
      <c r="I91" s="72" t="str">
        <f>IF(ISNUMBER(T1_Data!I89),IF(T1_Data!I89=-999,"NA",IF(T1_Data!I89&lt;1, "&lt;1", IF(T1_Data!I89&gt;99, "&gt;99", T1_Data!I89))),"-")</f>
        <v>-</v>
      </c>
      <c r="J91" s="72" t="str">
        <f>IF(ISNUMBER(T1_Data!J89),IF(T1_Data!J89=-999,"NA",IF(T1_Data!J89&lt;1, "&lt;1", IF(T1_Data!J89&gt;99, "&gt;99", T1_Data!J89))),"-")</f>
        <v>-</v>
      </c>
      <c r="K91" s="72" t="str">
        <f>IF(ISNUMBER(T1_Data!K89),IF(T1_Data!K89=-999,"NA",IF(T1_Data!K89&lt;1, "&lt;1", IF(T1_Data!K89&gt;99, "&gt;99", T1_Data!K89))),"-")</f>
        <v>-</v>
      </c>
      <c r="L91" s="72" t="str">
        <f>IF(ISNUMBER(T1_Data!L89),IF(T1_Data!L89=-999,"NA",IF(T1_Data!L89&lt;1, "&lt;1", IF(T1_Data!L89&gt;99, "&gt;99", T1_Data!L89))),"-")</f>
        <v>-</v>
      </c>
      <c r="M91" s="72" t="str">
        <f>IF(ISNUMBER(T1_Data!M89),IF(T1_Data!M89=-999,"NA",IF(T1_Data!M89&lt;1, "&lt;1", IF(T1_Data!M89&gt;99, "&gt;99", T1_Data!M89))),"-")</f>
        <v>-</v>
      </c>
      <c r="N91" s="72" t="str">
        <f>IF(ISNUMBER(T1_Data!N89),IF(T1_Data!N89=-999,"NA",IF(T1_Data!N89&lt;1, "&lt;1", IF(T1_Data!N89&gt;99, "&gt;99", T1_Data!N89))),"-")</f>
        <v>-</v>
      </c>
      <c r="O91" s="72" t="str">
        <f>IF(ISNUMBER(T1_Data!O89),IF(T1_Data!O89=-999,"NA",IF(T1_Data!O89&lt;1, "&lt;1", IF(T1_Data!O89&gt;99, "&gt;99", T1_Data!O89))),"-")</f>
        <v>-</v>
      </c>
      <c r="P91" s="72" t="str">
        <f>IF(ISNUMBER(T1_Data!P89),IF(T1_Data!P89=-999,"NA",IF(T1_Data!P89&lt;1, "&lt;1", IF(T1_Data!P89&gt;99, "&gt;99", T1_Data!P89))),"-")</f>
        <v>-</v>
      </c>
      <c r="Q91" s="72" t="str">
        <f>IF(ISNUMBER(T1_Data!Q89),IF(T1_Data!Q89=-999,"NA",IF(T1_Data!Q89&lt;1, "&lt;1", IF(T1_Data!Q89&gt;99, "&gt;99", T1_Data!Q89))),"-")</f>
        <v>-</v>
      </c>
      <c r="R91" s="72" t="str">
        <f>IF(ISNUMBER(T1_Data!R89),IF(T1_Data!R89=-999,"NA",IF(T1_Data!R89&lt;1, "&lt;1", IF(T1_Data!R89&gt;99, "&gt;99", T1_Data!R89))),"-")</f>
        <v>-</v>
      </c>
      <c r="S91" s="72" t="str">
        <f>IF(ISNUMBER(T1_Data!S89),IF(T1_Data!S89=-999,"NA",IF(T1_Data!S89&lt;1, "&lt;1", IF(T1_Data!S89&gt;99, "&gt;99", T1_Data!S89))),"-")</f>
        <v>-</v>
      </c>
      <c r="T91" s="72" t="str">
        <f>IF(ISNUMBER(T1_Data!T89),IF(T1_Data!T89=-999,"NA",IF(T1_Data!T89&lt;1, "&lt;1", IF(T1_Data!T89&gt;99, "&gt;99", T1_Data!T89))),"-")</f>
        <v>-</v>
      </c>
      <c r="U91" s="72" t="str">
        <f>IF(ISNUMBER(T1_Data!U89),IF(T1_Data!U89=-999,"NA",IF(T1_Data!U89&lt;1, "&lt;1", IF(T1_Data!U89&gt;99, "&gt;99", T1_Data!U89))),"-")</f>
        <v>-</v>
      </c>
      <c r="V91" s="72" t="str">
        <f>IF(ISNUMBER(T1_Data!V89),IF(T1_Data!V89=-999,"NA",IF(T1_Data!V89&lt;1, "&lt;1", IF(T1_Data!V89&gt;99, "&gt;99", T1_Data!V89))),"-")</f>
        <v>-</v>
      </c>
      <c r="W91" s="72" t="str">
        <f>IF(ISNUMBER(T1_Data!W89),IF(T1_Data!W89=-999,"NA",IF(T1_Data!W89&lt;1, "&lt;1", IF(T1_Data!W89&gt;99, "&gt;99", T1_Data!W89))),"-")</f>
        <v>-</v>
      </c>
      <c r="X91" s="72" t="str">
        <f>IF(ISNUMBER(T1_Data!X89),IF(T1_Data!X89=-999,"NA",IF(T1_Data!X89&lt;1, "&lt;1", IF(T1_Data!X89&gt;99, "&gt;99", T1_Data!X89))),"-")</f>
        <v>-</v>
      </c>
      <c r="Y91" s="72" t="str">
        <f>IF(ISNUMBER(T1_Data!Y89),IF(T1_Data!Y89=-999,"NA",IF(T1_Data!Y89&lt;1, "&lt;1", IF(T1_Data!Y89&gt;99, "&gt;99", T1_Data!Y89))),"-")</f>
        <v>-</v>
      </c>
      <c r="Z91" s="72" t="str">
        <f>IF(ISNUMBER(T1_Data!Z89),IF(T1_Data!Z89=-999,"NA",IF(T1_Data!Z89&lt;1, "&lt;1", IF(T1_Data!Z89&gt;99, "&gt;99", T1_Data!Z89))),"-")</f>
        <v>-</v>
      </c>
      <c r="AA91" s="72" t="str">
        <f>IF(ISNUMBER(T1_Data!AA89),IF(T1_Data!AA89=-999,"NA",IF(T1_Data!AA89&lt;1, "&lt;1", IF(T1_Data!AA89&gt;99, "&gt;99", T1_Data!AA89))),"-")</f>
        <v>-</v>
      </c>
      <c r="AB91" s="72" t="str">
        <f>IF(ISNUMBER(T1_Data!AB89),IF(T1_Data!AB89=-999,"NA",IF(T1_Data!AB89&lt;1, "&lt;1", IF(T1_Data!AB89&gt;99, "&gt;99", T1_Data!AB89))),"-")</f>
        <v>-</v>
      </c>
      <c r="AC91" s="72" t="str">
        <f>IF(ISNUMBER(T1_Data!AC89),IF(T1_Data!AC89=-999,"NA",IF(T1_Data!AC89&lt;1, "&lt;1", IF(T1_Data!AC89&gt;99, "&gt;99", T1_Data!AC89))),"-")</f>
        <v>-</v>
      </c>
      <c r="AD91" s="72" t="str">
        <f>IF(ISNUMBER(T1_Data!AD89),IF(T1_Data!AD89=-999,"NA",IF(T1_Data!AD89&lt;1, "&lt;1", IF(T1_Data!AD89&gt;99, "&gt;99", T1_Data!AD89))),"-")</f>
        <v>-</v>
      </c>
      <c r="AE91" s="72" t="str">
        <f>IF(ISNUMBER(T1_Data!AE89),IF(T1_Data!AE89=-999,"NA",IF(T1_Data!AE89&lt;1, "&lt;1", IF(T1_Data!AE89&gt;99, "&gt;99", T1_Data!AE89))),"-")</f>
        <v>-</v>
      </c>
      <c r="AF91" s="72" t="str">
        <f>IF(ISNUMBER(T1_Data!AF89),IF(T1_Data!AF89=-999,"NA",IF(T1_Data!AF89&lt;1, "&lt;1", IF(T1_Data!AF89&gt;99, "&gt;99", T1_Data!AF89))),"-")</f>
        <v>-</v>
      </c>
      <c r="AG91" s="72" t="str">
        <f>IF(ISNUMBER(T1_Data!AG89),IF(T1_Data!AG89=-999,"NA",IF(T1_Data!AG89&lt;1, "&lt;1", IF(T1_Data!AG89&gt;99, "&gt;99", T1_Data!AG89))),"-")</f>
        <v>-</v>
      </c>
      <c r="AH91" s="72" t="str">
        <f>IF(ISNUMBER(T1_Data!AH89),IF(T1_Data!AH89=-999,"NA",IF(T1_Data!AH89&lt;1, "&lt;1", IF(T1_Data!AH89&gt;99, "&gt;99", T1_Data!AH89))),"-")</f>
        <v>-</v>
      </c>
      <c r="AI91" s="72" t="str">
        <f>IF(ISNUMBER(T1_Data!AI89),IF(T1_Data!AI89=-999,"NA",IF(T1_Data!AI89&lt;1, "&lt;1", IF(T1_Data!AI89&gt;99, "&gt;99", T1_Data!AI89))),"-")</f>
        <v>-</v>
      </c>
      <c r="AJ91" s="72" t="str">
        <f>IF(ISNUMBER(T1_Data!AJ89),IF(T1_Data!AJ89=-999,"NA",IF(T1_Data!AJ89&lt;1, "&lt;1", IF(T1_Data!AJ89&gt;99, "&gt;99", T1_Data!AJ89))),"-")</f>
        <v>-</v>
      </c>
      <c r="AK91" s="72" t="str">
        <f>IF(ISNUMBER(T1_Data!AK89),IF(T1_Data!AK89=-999,"NA",IF(T1_Data!AK89&lt;1, "&lt;1", IF(T1_Data!AK89&gt;99, "&gt;99", T1_Data!AK89))),"-")</f>
        <v>-</v>
      </c>
      <c r="AL91" s="72" t="str">
        <f>IF(ISNUMBER(T1_Data!AL89),IF(T1_Data!AL89=-999,"NA",IF(T1_Data!AL89&lt;1, "&lt;1", IF(T1_Data!AL89&gt;99, "&gt;99", T1_Data!AL89))),"-")</f>
        <v>-</v>
      </c>
      <c r="AM91" s="72" t="str">
        <f>IF(ISNUMBER(T1_Data!AM89),IF(T1_Data!AM89=-999,"NA",IF(T1_Data!AM89&lt;1, "&lt;1", IF(T1_Data!AM89&gt;99, "&gt;99", T1_Data!AM89))),"-")</f>
        <v>-</v>
      </c>
      <c r="AN91" s="72" t="str">
        <f>IF(ISNUMBER(T1_Data!AN89),IF(T1_Data!AN89=-999,"NA",IF(T1_Data!AN89&lt;1, "&lt;1", IF(T1_Data!AN89&gt;99, "&gt;99", T1_Data!AN89))),"-")</f>
        <v>-</v>
      </c>
      <c r="AO91" s="72" t="str">
        <f>IF(ISNUMBER(T1_Data!AO89),IF(T1_Data!AO89=-999,"NA",IF(T1_Data!AO89&lt;1, "&lt;1", IF(T1_Data!AO89&gt;99, "&gt;99", T1_Data!AO89))),"-")</f>
        <v>-</v>
      </c>
      <c r="AP91" s="72" t="str">
        <f>IF(ISNUMBER(T1_Data!AP89),IF(T1_Data!AP89=-999,"NA",IF(T1_Data!AP89&lt;1, "&lt;1", IF(T1_Data!AP89&gt;99, "&gt;99", T1_Data!AP89))),"-")</f>
        <v>-</v>
      </c>
      <c r="AQ91" s="72" t="str">
        <f>IF(ISNUMBER(T1_Data!AQ89),IF(T1_Data!AQ89=-999,"NA",IF(T1_Data!AQ89&lt;1, "&lt;1", IF(T1_Data!AQ89&gt;99, "&gt;99", T1_Data!AQ89))),"-")</f>
        <v>-</v>
      </c>
      <c r="AR91" s="72" t="str">
        <f>IF(ISNUMBER(T1_Data!AR89),IF(T1_Data!AR89=-999,"NA",IF(T1_Data!AR89&lt;1, "&lt;1", IF(T1_Data!AR89&gt;99, "&gt;99", T1_Data!AR89))),"-")</f>
        <v>-</v>
      </c>
      <c r="AS91" s="72" t="str">
        <f>IF(ISNUMBER(T1_Data!AS89),IF(T1_Data!AS89=-999,"NA",IF(T1_Data!AS89&lt;1, "&lt;1", IF(T1_Data!AS89&gt;99, "&gt;99", T1_Data!AS89))),"-")</f>
        <v>-</v>
      </c>
      <c r="AT91" s="72" t="str">
        <f>IF(ISNUMBER(T1_Data!AT89),IF(T1_Data!AT89=-999,"NA",IF(T1_Data!AT89&lt;1, "&lt;1", IF(T1_Data!AT89&gt;99, "&gt;99", T1_Data!AT89))),"-")</f>
        <v>-</v>
      </c>
      <c r="AU91" s="72" t="str">
        <f>IF(ISNUMBER(T1_Data!AU89),IF(T1_Data!AU89=-999,"NA",IF(T1_Data!AU89&lt;1, "&lt;1", IF(T1_Data!AU89&gt;99, "&gt;99", T1_Data!AU89))),"-")</f>
        <v>-</v>
      </c>
      <c r="AV91" s="72" t="str">
        <f>IF(ISNUMBER(T1_Data!AV89),IF(T1_Data!AV89=-999,"NA",IF(T1_Data!AV89&lt;1, "&lt;1", IF(T1_Data!AV89&gt;99, "&gt;99", T1_Data!AV89))),"-")</f>
        <v>-</v>
      </c>
      <c r="AW91" s="72" t="str">
        <f>IF(ISNUMBER(T1_Data!AW89),IF(T1_Data!AW89=-999,"NA",IF(T1_Data!AW89&lt;1, "&lt;1", IF(T1_Data!AW89&gt;99, "&gt;99", T1_Data!AW89))),"-")</f>
        <v>-</v>
      </c>
      <c r="AX91" s="72" t="str">
        <f>IF(ISNUMBER(T1_Data!AX89),IF(T1_Data!AX89=-999,"NA",IF(T1_Data!AX89&lt;1, "&lt;1", IF(T1_Data!AX89&gt;99, "&gt;99", T1_Data!AX89))),"-")</f>
        <v>-</v>
      </c>
      <c r="AY91" s="72" t="str">
        <f>IF(ISNUMBER(T1_Data!AY89),IF(T1_Data!AY89=-999,"NA",IF(T1_Data!AY89&lt;1, "&lt;1", IF(T1_Data!AY89&gt;99, "&gt;99", T1_Data!AY89))),"-")</f>
        <v>-</v>
      </c>
      <c r="AZ91" s="72" t="str">
        <f>IF(ISNUMBER(T1_Data!AZ89),IF(T1_Data!AZ89=-999,"NA",IF(T1_Data!AZ89&lt;1, "&lt;1", IF(T1_Data!AZ89&gt;99, "&gt;99", T1_Data!AZ89))),"-")</f>
        <v>-</v>
      </c>
      <c r="BA91" s="72" t="str">
        <f>IF(ISNUMBER(T1_Data!BA89),IF(T1_Data!BA89=-999,"NA",IF(T1_Data!BA89&lt;1, "&lt;1", IF(T1_Data!BA89&gt;99, "&gt;99", T1_Data!BA89))),"-")</f>
        <v>-</v>
      </c>
      <c r="BB91" s="72" t="str">
        <f>IF(ISNUMBER(T1_Data!BB89),IF(T1_Data!BB89=-999,"NA",IF(T1_Data!BB89&lt;1, "&lt;1", IF(T1_Data!BB89&gt;99, "&gt;99", T1_Data!BB89))),"-")</f>
        <v>-</v>
      </c>
      <c r="BC91" s="72" t="str">
        <f>IF(ISNUMBER(T1_Data!BC89),IF(T1_Data!BC89=-999,"NA",IF(T1_Data!BC89&lt;1, "&lt;1", IF(T1_Data!BC89&gt;99, "&gt;99", T1_Data!BC89))),"-")</f>
        <v>-</v>
      </c>
      <c r="BD91" s="72" t="str">
        <f>IF(ISNUMBER(T1_Data!BD89),IF(T1_Data!BD89=-999,"NA",IF(T1_Data!BD89&lt;1, "&lt;1", IF(T1_Data!BD89&gt;99, "&gt;99", T1_Data!BD89))),"-")</f>
        <v>-</v>
      </c>
      <c r="BE91" s="72" t="str">
        <f>IF(ISNUMBER(T1_Data!BE89),IF(T1_Data!BE89=-999,"NA",IF(T1_Data!BE89&lt;1, "&lt;1", IF(T1_Data!BE89&gt;99, "&gt;99", T1_Data!BE89))),"-")</f>
        <v>-</v>
      </c>
      <c r="BF91" s="72" t="str">
        <f>IF(ISNUMBER(T1_Data!BF89),IF(T1_Data!BF89=-999,"NA",IF(T1_Data!BF89&lt;1, "&lt;1", IF(T1_Data!BF89&gt;99, "&gt;99", T1_Data!BF89))),"-")</f>
        <v>-</v>
      </c>
      <c r="BG91" s="72" t="str">
        <f>IF(ISNUMBER(T1_Data!BG89),IF(T1_Data!BG89=-999,"NA",IF(T1_Data!BG89&lt;1, "&lt;1", IF(T1_Data!BG89&gt;99, "&gt;99", T1_Data!BG89))),"-")</f>
        <v>-</v>
      </c>
      <c r="BH91" s="72" t="str">
        <f>IF(ISNUMBER(T1_Data!BH89),IF(T1_Data!BH89=-999,"NA",IF(T1_Data!BH89&lt;1, "&lt;1", IF(T1_Data!BH89&gt;99, "&gt;99", T1_Data!BH89))),"-")</f>
        <v>-</v>
      </c>
      <c r="BI91" s="72" t="str">
        <f>IF(ISNUMBER(T1_Data!BI89),IF(T1_Data!BI89=-999,"NA",IF(T1_Data!BI89&lt;1, "&lt;1", IF(T1_Data!BI89&gt;99, "&gt;99", T1_Data!BI89))),"-")</f>
        <v>-</v>
      </c>
      <c r="BJ91" s="72" t="str">
        <f>IF(ISNUMBER(T1_Data!BJ89),IF(T1_Data!BJ89=-999,"NA",IF(T1_Data!BJ89&lt;1, "&lt;1", IF(T1_Data!BJ89&gt;99, "&gt;99", T1_Data!BJ89))),"-")</f>
        <v>-</v>
      </c>
      <c r="BK91" s="72" t="str">
        <f>IF(ISNUMBER(T1_Data!BK89),IF(T1_Data!BK89=-999,"NA",IF(T1_Data!BK89&lt;1, "&lt;1", IF(T1_Data!BK89&gt;99, "&gt;99", T1_Data!BK89))),"-")</f>
        <v>-</v>
      </c>
      <c r="BL91" s="72" t="str">
        <f>IF(ISNUMBER(T1_Data!BL89),IF(T1_Data!BL89=-999,"NA",IF(T1_Data!BL89&lt;1, "&lt;1", IF(T1_Data!BL89&gt;99, "&gt;99", T1_Data!BL89))),"-")</f>
        <v>-</v>
      </c>
      <c r="BM91" s="72" t="str">
        <f>IF(ISNUMBER(T1_Data!BM89),IF(T1_Data!BM89=-999,"NA",IF(T1_Data!BM89&lt;1, "&lt;1", IF(T1_Data!BM89&gt;99, "&gt;99", T1_Data!BM89))),"-")</f>
        <v>-</v>
      </c>
      <c r="BN91" s="72" t="str">
        <f>IF(ISNUMBER(T1_Data!BN89),IF(T1_Data!BN89=-999,"NA",IF(T1_Data!BN89&lt;1, "&lt;1", IF(T1_Data!BN89&gt;99, "&gt;99", T1_Data!BN89))),"-")</f>
        <v>-</v>
      </c>
      <c r="BO91" s="72" t="str">
        <f>IF(ISNUMBER(T1_Data!BO89),IF(T1_Data!BO89=-999,"NA",IF(T1_Data!BO89&lt;1, "&lt;1", IF(T1_Data!BO89&gt;99, "&gt;99", T1_Data!BO89))),"-")</f>
        <v>-</v>
      </c>
      <c r="BP91" s="72" t="str">
        <f>IF(ISNUMBER(T1_Data!BP89),IF(T1_Data!BP89=-999,"NA",IF(T1_Data!BP89&lt;1, "&lt;1", IF(T1_Data!BP89&gt;99, "&gt;99", T1_Data!BP89))),"-")</f>
        <v>-</v>
      </c>
      <c r="BQ91" s="72" t="str">
        <f>IF(ISNUMBER(T1_Data!BQ89),IF(T1_Data!BQ89=-999,"NA",IF(T1_Data!BQ89&lt;1, "&lt;1", IF(T1_Data!BQ89&gt;99, "&gt;99", T1_Data!BQ89))),"-")</f>
        <v>-</v>
      </c>
      <c r="BR91" s="72" t="str">
        <f>IF(ISNUMBER(T1_Data!BR89),IF(T1_Data!BR89=-999,"NA",IF(T1_Data!BR89&lt;1, "&lt;1", IF(T1_Data!BR89&gt;99, "&gt;99", T1_Data!BR89))),"-")</f>
        <v>-</v>
      </c>
      <c r="BS91" s="72" t="str">
        <f>IF(ISNUMBER(T1_Data!BS89),IF(T1_Data!BS89=-999,"NA",IF(T1_Data!BS89&lt;1, "&lt;1", IF(T1_Data!BS89&gt;99, "&gt;99", T1_Data!BS89))),"-")</f>
        <v>-</v>
      </c>
      <c r="BT91" s="72" t="str">
        <f>IF(ISNUMBER(T1_Data!BT89),IF(T1_Data!BT89=-999,"NA",IF(T1_Data!BT89&lt;1, "&lt;1", IF(T1_Data!BT89&gt;99, "&gt;99", T1_Data!BT89))),"-")</f>
        <v>-</v>
      </c>
      <c r="BU91" s="72" t="str">
        <f>IF(ISNUMBER(T1_Data!BU89),IF(T1_Data!BU89=-999,"NA",IF(T1_Data!BU89&lt;1, "&lt;1", IF(T1_Data!BU89&gt;99, "&gt;99", T1_Data!BU89))),"-")</f>
        <v>-</v>
      </c>
      <c r="BV91" s="72" t="str">
        <f>IF(ISNUMBER(T1_Data!BV89),IF(T1_Data!BV89=-999,"NA",IF(T1_Data!BV89&lt;1, "&lt;1", IF(T1_Data!BV89&gt;99, "&gt;99", T1_Data!BV89))),"-")</f>
        <v>-</v>
      </c>
      <c r="BW91" s="72" t="str">
        <f>IF(ISNUMBER(T1_Data!BW89),IF(T1_Data!BW89=-999,"NA",IF(T1_Data!BW89&lt;1, "&lt;1", IF(T1_Data!BW89&gt;99, "&gt;99", T1_Data!BW89))),"-")</f>
        <v>-</v>
      </c>
      <c r="BX91" s="72" t="str">
        <f>IF(ISNUMBER(T1_Data!BX89),IF(T1_Data!BX89=-999,"NA",IF(T1_Data!BX89&lt;1, "&lt;1", IF(T1_Data!BX89&gt;99, "&gt;99", T1_Data!BX89))),"-")</f>
        <v>-</v>
      </c>
      <c r="BY91" s="72" t="str">
        <f>IF(ISNUMBER(T1_Data!BY89),IF(T1_Data!BY89=-999,"NA",IF(T1_Data!BY89&lt;1, "&lt;1", IF(T1_Data!BY89&gt;99, "&gt;99", T1_Data!BY89))),"-")</f>
        <v>-</v>
      </c>
      <c r="BZ91" s="72" t="str">
        <f>IF(ISNUMBER(T1_Data!BZ89),IF(T1_Data!BZ89=-999,"NA",IF(T1_Data!BZ89&lt;1, "&lt;1", IF(T1_Data!BZ89&gt;99, "&gt;99", T1_Data!BZ89))),"-")</f>
        <v>-</v>
      </c>
      <c r="CA91" s="72" t="str">
        <f>IF(ISNUMBER(T1_Data!CA89),IF(T1_Data!CA89=-999,"NA",IF(T1_Data!CA89&lt;1, "&lt;1", IF(T1_Data!CA89&gt;99, "&gt;99", T1_Data!CA89))),"-")</f>
        <v>-</v>
      </c>
      <c r="CB91" s="72" t="str">
        <f>IF(ISNUMBER(T1_Data!CB89),IF(T1_Data!CB89=-999,"NA",IF(T1_Data!CB89&lt;1, "&lt;1", IF(T1_Data!CB89&gt;99, "&gt;99", T1_Data!CB89))),"-")</f>
        <v>-</v>
      </c>
      <c r="CC91" s="72" t="str">
        <f>IF(ISNUMBER(T1_Data!CC89),IF(T1_Data!CC89=-999,"NA",IF(T1_Data!CC89&lt;1, "&lt;1", IF(T1_Data!CC89&gt;99, "&gt;99", T1_Data!CC89))),"-")</f>
        <v>-</v>
      </c>
      <c r="CD91" s="72" t="str">
        <f>IF(ISNUMBER(T1_Data!CD89),IF(T1_Data!CD89=-999,"NA",IF(T1_Data!CD89&lt;1, "&lt;1", IF(T1_Data!CD89&gt;99, "&gt;99", T1_Data!CD89))),"-")</f>
        <v>-</v>
      </c>
      <c r="CE91" s="72" t="str">
        <f>IF(ISNUMBER(T1_Data!CE89),IF(T1_Data!CE89=-999,"NA",IF(T1_Data!CE89&lt;1, "&lt;1", IF(T1_Data!CE89&gt;99, "&gt;99", T1_Data!CE89))),"-")</f>
        <v>-</v>
      </c>
      <c r="CF91" s="72" t="str">
        <f>IF(ISNUMBER(T1_Data!CF89),IF(T1_Data!CF89=-999,"NA",IF(T1_Data!CF89&lt;1, "&lt;1", IF(T1_Data!CF89&gt;99, "&gt;99", T1_Data!CF89))),"-")</f>
        <v>-</v>
      </c>
      <c r="CG91" s="72" t="str">
        <f>IF(ISNUMBER(T1_Data!CG89),IF(T1_Data!CG89=-999,"NA",IF(T1_Data!CG89&lt;1, "&lt;1", IF(T1_Data!CG89&gt;99, "&gt;99", T1_Data!CG89))),"-")</f>
        <v>-</v>
      </c>
      <c r="CH91" s="72" t="str">
        <f>IF(ISNUMBER(T1_Data!CH89),IF(T1_Data!CH89=-999,"NA",IF(T1_Data!CH89&lt;1, "&lt;1", IF(T1_Data!CH89&gt;99, "&gt;99", T1_Data!CH89))),"-")</f>
        <v>-</v>
      </c>
      <c r="CI91" s="72" t="str">
        <f>IF(ISNUMBER(T1_Data!CI89),IF(T1_Data!CI89=-999,"NA",IF(T1_Data!CI89&lt;1, "&lt;1", IF(T1_Data!CI89&gt;99, "&gt;99", T1_Data!CI89))),"-")</f>
        <v>-</v>
      </c>
      <c r="CJ91" s="72" t="str">
        <f>IF(ISNUMBER(T1_Data!CJ89),IF(T1_Data!CJ89=-999,"NA",IF(T1_Data!CJ89&lt;1, "&lt;1", IF(T1_Data!CJ89&gt;99, "&gt;99", T1_Data!CJ89))),"-")</f>
        <v>-</v>
      </c>
      <c r="CK91" s="72" t="str">
        <f>IF(ISNUMBER(T1_Data!CK89),IF(T1_Data!CK89=-999,"NA",IF(T1_Data!CK89&lt;1, "&lt;1", IF(T1_Data!CK89&gt;99, "&gt;99", T1_Data!CK89))),"-")</f>
        <v>-</v>
      </c>
      <c r="CL91" s="72" t="str">
        <f>IF(ISNUMBER(T1_Data!CL89),IF(T1_Data!CL89=-999,"NA",IF(T1_Data!CL89&lt;1, "&lt;1", IF(T1_Data!CL89&gt;99, "&gt;99", T1_Data!CL89))),"-")</f>
        <v>-</v>
      </c>
      <c r="CM91" s="72" t="str">
        <f>IF(ISNUMBER(T1_Data!CM89),IF(T1_Data!CM89=-999,"NA",IF(T1_Data!CM89&lt;1, "&lt;1", IF(T1_Data!CM89&gt;99, "&gt;99", T1_Data!CM89))),"-")</f>
        <v>-</v>
      </c>
      <c r="CN91" s="72" t="str">
        <f>IF(ISNUMBER(T1_Data!CN89),IF(T1_Data!CN89=-999,"NA",IF(T1_Data!CN89&lt;1, "&lt;1", IF(T1_Data!CN89&gt;99, "&gt;99", T1_Data!CN89))),"-")</f>
        <v>-</v>
      </c>
      <c r="CO91" s="72" t="str">
        <f>IF(ISNUMBER(T1_Data!CO89),IF(T1_Data!CO89=-999,"NA",IF(T1_Data!CO89&lt;1, "&lt;1", IF(T1_Data!CO89&gt;99, "&gt;99", T1_Data!CO89))),"-")</f>
        <v>-</v>
      </c>
      <c r="CP91" s="72" t="str">
        <f>IF(ISNUMBER(T1_Data!CP89),IF(T1_Data!CP89=-999,"NA",IF(T1_Data!CP89&lt;1, "&lt;1", IF(T1_Data!CP89&gt;99, "&gt;99", T1_Data!CP89))),"-")</f>
        <v>-</v>
      </c>
      <c r="CQ91" s="72" t="str">
        <f>IF(ISNUMBER(T1_Data!CQ89),IF(T1_Data!CQ89=-999,"NA",IF(T1_Data!CQ89&lt;1, "&lt;1", IF(T1_Data!CQ89&gt;99, "&gt;99", T1_Data!CQ89))),"-")</f>
        <v>-</v>
      </c>
      <c r="CR91" s="72" t="str">
        <f>IF(ISNUMBER(T1_Data!CR89),IF(T1_Data!CR89=-999,"NA",IF(T1_Data!CR89&lt;1, "&lt;1", IF(T1_Data!CR89&gt;99, "&gt;99", T1_Data!CR89))),"-")</f>
        <v>-</v>
      </c>
      <c r="CS91" s="72" t="str">
        <f>IF(ISNUMBER(T1_Data!CS89),IF(T1_Data!CS89=-999,"NA",IF(T1_Data!CS89&lt;1, "&lt;1", IF(T1_Data!CS89&gt;99, "&gt;99", T1_Data!CS89))),"-")</f>
        <v>-</v>
      </c>
      <c r="CT91" s="72" t="str">
        <f>IF(ISNUMBER(T1_Data!CT89),IF(T1_Data!CT89=-999,"NA",IF(T1_Data!CT89&lt;1, "&lt;1", IF(T1_Data!CT89&gt;99, "&gt;99", T1_Data!CT89))),"-")</f>
        <v>-</v>
      </c>
      <c r="CU91" s="72" t="str">
        <f>IF(ISNUMBER(T1_Data!CU89),IF(T1_Data!CU89=-999,"NA",IF(T1_Data!CU89&lt;1, "&lt;1", IF(T1_Data!CU89&gt;99, "&gt;99", T1_Data!CU89))),"-")</f>
        <v>-</v>
      </c>
      <c r="CV91" s="72" t="str">
        <f>IF(ISNUMBER(T1_Data!CV89),IF(T1_Data!CV89=-999,"NA",IF(T1_Data!CV89&lt;1, "&lt;1", IF(T1_Data!CV89&gt;99, "&gt;99", T1_Data!CV89))),"-")</f>
        <v>-</v>
      </c>
      <c r="CW91" s="72" t="str">
        <f>IF(ISNUMBER(T1_Data!CW89),IF(T1_Data!CW89=-999,"NA",IF(T1_Data!CW89&lt;1, "&lt;1", IF(T1_Data!CW89&gt;99, "&gt;99", T1_Data!CW89))),"-")</f>
        <v>-</v>
      </c>
      <c r="CX91" s="72" t="str">
        <f>IF(ISNUMBER(T1_Data!CX89),IF(T1_Data!CX89=-999,"NA",IF(T1_Data!CX89&lt;1, "&lt;1", IF(T1_Data!CX89&gt;99, "&gt;99", T1_Data!CX89))),"-")</f>
        <v>-</v>
      </c>
      <c r="CY91" s="72" t="str">
        <f>IF(ISNUMBER(T1_Data!CY89),IF(T1_Data!CY89=-999,"NA",IF(T1_Data!CY89&lt;1, "&lt;1", IF(T1_Data!CY89&gt;99, "&gt;99", T1_Data!CY89))),"-")</f>
        <v>-</v>
      </c>
      <c r="CZ91" s="72" t="str">
        <f>IF(ISNUMBER(T1_Data!CZ89),IF(T1_Data!CZ89=-999,"NA",IF(T1_Data!CZ89&lt;1, "&lt;1", IF(T1_Data!CZ89&gt;99, "&gt;99", T1_Data!CZ89))),"-")</f>
        <v>-</v>
      </c>
      <c r="DA91" s="72" t="str">
        <f>IF(ISNUMBER(T1_Data!DA89),IF(T1_Data!DA89=-999,"NA",IF(T1_Data!DA89&lt;1, "&lt;1", IF(T1_Data!DA89&gt;99, "&gt;99", T1_Data!DA89))),"-")</f>
        <v>-</v>
      </c>
      <c r="DB91" s="72" t="str">
        <f>IF(ISNUMBER(T1_Data!DB89),IF(T1_Data!DB89=-999,"NA",IF(T1_Data!DB89&lt;1, "&lt;1", IF(T1_Data!DB89&gt;99, "&gt;99", T1_Data!DB89))),"-")</f>
        <v>-</v>
      </c>
      <c r="DC91" s="72" t="str">
        <f>IF(ISNUMBER(T1_Data!DC89),IF(T1_Data!DC89=-999,"NA",IF(T1_Data!DC89&lt;1, "&lt;1", IF(T1_Data!DC89&gt;99, "&gt;99", T1_Data!DC89))),"-")</f>
        <v>-</v>
      </c>
      <c r="DD91" s="72" t="str">
        <f>IF(ISNUMBER(T1_Data!DD89),IF(T1_Data!DD89=-999,"NA",IF(T1_Data!DD89&lt;1, "&lt;1", IF(T1_Data!DD89&gt;99, "&gt;99", T1_Data!DD89))),"-")</f>
        <v>-</v>
      </c>
      <c r="DE91" s="72" t="str">
        <f>IF(ISNUMBER(T1_Data!DE89),IF(T1_Data!DE89=-999,"NA",IF(T1_Data!DE89&lt;1, "&lt;1", IF(T1_Data!DE89&gt;99, "&gt;99", T1_Data!DE89))),"-")</f>
        <v>-</v>
      </c>
      <c r="DF91" s="72" t="str">
        <f>IF(ISNUMBER(T1_Data!DF89),IF(T1_Data!DF89=-999,"NA",IF(T1_Data!DF89&lt;1, "&lt;1", IF(T1_Data!DF89&gt;99, "&gt;99", T1_Data!DF89))),"-")</f>
        <v>-</v>
      </c>
      <c r="DG91" s="72" t="str">
        <f>IF(ISNUMBER(T1_Data!DG89),IF(T1_Data!DG89=-999,"NA",IF(T1_Data!DG89&lt;1, "&lt;1", IF(T1_Data!DG89&gt;99, "&gt;99", T1_Data!DG89))),"-")</f>
        <v>-</v>
      </c>
      <c r="DH91" s="72" t="str">
        <f>IF(ISNUMBER(T1_Data!DH89),IF(T1_Data!DH89=-999,"NA",IF(T1_Data!DH89&lt;1, "&lt;1", IF(T1_Data!DH89&gt;99, "&gt;99", T1_Data!DH89))),"-")</f>
        <v>-</v>
      </c>
      <c r="DI91" s="72" t="str">
        <f>IF(ISNUMBER(T1_Data!DI89),IF(T1_Data!DI89=-999,"NA",IF(T1_Data!DI89&lt;1, "&lt;1", IF(T1_Data!DI89&gt;99, "&gt;99", T1_Data!DI89))),"-")</f>
        <v>-</v>
      </c>
      <c r="DJ91" s="72" t="str">
        <f>IF(ISNUMBER(T1_Data!DJ89),IF(T1_Data!DJ89=-999,"NA",IF(T1_Data!DJ89&lt;1, "&lt;1", IF(T1_Data!DJ89&gt;99, "&gt;99", T1_Data!DJ89))),"-")</f>
        <v>-</v>
      </c>
      <c r="DK91" s="72" t="str">
        <f>IF(ISNUMBER(T1_Data!DK89),IF(T1_Data!DK89=-999,"NA",IF(T1_Data!DK89&lt;1, "&lt;1", IF(T1_Data!DK89&gt;99, "&gt;99", T1_Data!DK89))),"-")</f>
        <v>-</v>
      </c>
      <c r="DL91" s="72" t="str">
        <f>IF(ISNUMBER(T1_Data!DL89),IF(T1_Data!DL89=-999,"NA",IF(T1_Data!DL89&lt;1, "&lt;1", IF(T1_Data!DL89&gt;99, "&gt;99", T1_Data!DL89))),"-")</f>
        <v>-</v>
      </c>
      <c r="DM91" s="72" t="str">
        <f>IF(ISNUMBER(T1_Data!DM89),IF(T1_Data!DM89=-999,"NA",IF(T1_Data!DM89&lt;1, "&lt;1", IF(T1_Data!DM89&gt;99, "&gt;99", T1_Data!DM89))),"-")</f>
        <v>-</v>
      </c>
      <c r="DN91" s="72" t="str">
        <f>IF(ISNUMBER(T1_Data!DN89),IF(T1_Data!DN89=-999,"NA",IF(T1_Data!DN89&lt;1, "&lt;1", IF(T1_Data!DN89&gt;99, "&gt;99", T1_Data!DN89))),"-")</f>
        <v>-</v>
      </c>
      <c r="DO91" s="72" t="str">
        <f>IF(ISNUMBER(T1_Data!DO89),IF(T1_Data!DO89=-999,"NA",IF(T1_Data!DO89&lt;1, "&lt;1", IF(T1_Data!DO89&gt;99, "&gt;99", T1_Data!DO89))),"-")</f>
        <v>-</v>
      </c>
      <c r="DP91" s="72" t="str">
        <f>IF(ISNUMBER(T1_Data!DP89),IF(T1_Data!DP89=-999,"NA",IF(T1_Data!DP89&lt;1, "&lt;1", IF(T1_Data!DP89&gt;99, "&gt;99", T1_Data!DP89))),"-")</f>
        <v>-</v>
      </c>
      <c r="DQ91" s="72" t="str">
        <f>IF(ISNUMBER(T1_Data!DQ89),IF(T1_Data!DQ89=-999,"NA",IF(T1_Data!DQ89&lt;1, "&lt;1", IF(T1_Data!DQ89&gt;99, "&gt;99", T1_Data!DQ89))),"-")</f>
        <v>-</v>
      </c>
      <c r="DR91" s="72" t="str">
        <f>IF(ISNUMBER(T1_Data!DR89),IF(T1_Data!DR89=-999,"NA",IF(T1_Data!DR89&lt;1, "&lt;1", IF(T1_Data!DR89&gt;99, "&gt;99", T1_Data!DR89))),"-")</f>
        <v>-</v>
      </c>
      <c r="DS91" s="72" t="str">
        <f>IF(ISNUMBER(T1_Data!DS89),IF(T1_Data!DS89=-999,"NA",IF(T1_Data!DS89&lt;1, "&lt;1", IF(T1_Data!DS89&gt;99, "&gt;99", T1_Data!DS89))),"-")</f>
        <v>-</v>
      </c>
      <c r="DT91" s="72" t="str">
        <f>IF(ISNUMBER(T1_Data!DT89),IF(T1_Data!DT89=-999,"NA",IF(T1_Data!DT89&lt;1, "&lt;1", IF(T1_Data!DT89&gt;99, "&gt;99", T1_Data!DT89))),"-")</f>
        <v>-</v>
      </c>
      <c r="DU91" s="72" t="str">
        <f>IF(ISNUMBER(T1_Data!DU89),IF(T1_Data!DU89=-999,"NA",IF(T1_Data!DU89&lt;1, "&lt;1", IF(T1_Data!DU89&gt;99, "&gt;99", T1_Data!DU89))),"-")</f>
        <v>-</v>
      </c>
      <c r="DV91" s="72" t="str">
        <f>IF(ISNUMBER(T1_Data!DV89),IF(T1_Data!DV89=-999,"NA",IF(T1_Data!DV89&lt;1, "&lt;1", IF(T1_Data!DV89&gt;99, "&gt;99", T1_Data!DV89))),"-")</f>
        <v>-</v>
      </c>
      <c r="DW91" s="72" t="str">
        <f>IF(ISNUMBER(T1_Data!DW89),IF(T1_Data!DW89=-999,"NA",IF(T1_Data!DW89&lt;1, "&lt;1", IF(T1_Data!DW89&gt;99, "&gt;99", T1_Data!DW89))),"-")</f>
        <v>-</v>
      </c>
      <c r="DX91" s="72" t="str">
        <f>IF(ISNUMBER(T1_Data!DX89),IF(T1_Data!DX89=-999,"NA",IF(T1_Data!DX89&lt;1, "&lt;1", IF(T1_Data!DX89&gt;99, "&gt;99", T1_Data!DX89))),"-")</f>
        <v>-</v>
      </c>
      <c r="DY91" s="72" t="str">
        <f>IF(ISNUMBER(T1_Data!DY89),IF(T1_Data!DY89=-999,"NA",IF(T1_Data!DY89&lt;1, "&lt;1", IF(T1_Data!DY89&gt;99, "&gt;99", T1_Data!DY89))),"-")</f>
        <v>-</v>
      </c>
      <c r="DZ91" s="72" t="str">
        <f>IF(ISNUMBER(T1_Data!DZ89),IF(T1_Data!DZ89=-999,"NA",IF(T1_Data!DZ89&lt;1, "&lt;1", IF(T1_Data!DZ89&gt;99, "&gt;99", T1_Data!DZ89))),"-")</f>
        <v>-</v>
      </c>
      <c r="EA91" s="72" t="str">
        <f>IF(ISNUMBER(T1_Data!EA89),IF(T1_Data!EA89=-999,"NA",IF(T1_Data!EA89&lt;1, "&lt;1", IF(T1_Data!EA89&gt;99, "&gt;99", T1_Data!EA89))),"-")</f>
        <v>-</v>
      </c>
      <c r="EB91" s="72" t="str">
        <f>IF(ISNUMBER(T1_Data!EB89),IF(T1_Data!EB89=-999,"NA",IF(T1_Data!EB89&lt;1, "&lt;1", IF(T1_Data!EB89&gt;99, "&gt;99", T1_Data!EB89))),"-")</f>
        <v>-</v>
      </c>
      <c r="EC91" s="72" t="str">
        <f>IF(ISNUMBER(T1_Data!EC89),IF(T1_Data!EC89=-999,"NA",IF(T1_Data!EC89&lt;1, "&lt;1", IF(T1_Data!EC89&gt;99, "&gt;99", T1_Data!EC89))),"-")</f>
        <v>-</v>
      </c>
      <c r="ED91" s="72" t="str">
        <f>IF(ISNUMBER(T1_Data!ED89),IF(T1_Data!ED89=-999,"NA",IF(T1_Data!ED89&lt;1, "&lt;1", IF(T1_Data!ED89&gt;99, "&gt;99", T1_Data!ED89))),"-")</f>
        <v>-</v>
      </c>
      <c r="EE91" s="72" t="str">
        <f>IF(ISNUMBER(T1_Data!EE89),IF(T1_Data!EE89=-999,"NA",IF(T1_Data!EE89&lt;1, "&lt;1", IF(T1_Data!EE89&gt;99, "&gt;99", T1_Data!EE89))),"-")</f>
        <v>-</v>
      </c>
      <c r="EF91" s="72" t="str">
        <f>IF(ISNUMBER(T1_Data!EF89),IF(T1_Data!EF89=-999,"NA",IF(T1_Data!EF89&lt;1, "&lt;1", IF(T1_Data!EF89&gt;99, "&gt;99", T1_Data!EF89))),"-")</f>
        <v>-</v>
      </c>
      <c r="EG91" s="72" t="str">
        <f>IF(ISNUMBER(T1_Data!EG89),IF(T1_Data!EG89=-999,"NA",IF(T1_Data!EG89&lt;1, "&lt;1", IF(T1_Data!EG89&gt;99, "&gt;99", T1_Data!EG89))),"-")</f>
        <v>-</v>
      </c>
      <c r="EH91" s="72" t="str">
        <f>IF(ISNUMBER(T1_Data!EH89),IF(T1_Data!EH89=-999,"NA",IF(T1_Data!EH89&lt;1, "&lt;1", IF(T1_Data!EH89&gt;99, "&gt;99", T1_Data!EH89))),"-")</f>
        <v>-</v>
      </c>
      <c r="EI91" s="72" t="str">
        <f>IF(ISNUMBER(T1_Data!EI89),IF(T1_Data!EI89=-999,"NA",IF(T1_Data!EI89&lt;1, "&lt;1", IF(T1_Data!EI89&gt;99, "&gt;99", T1_Data!EI89))),"-")</f>
        <v>-</v>
      </c>
      <c r="EJ91" s="72" t="str">
        <f>IF(ISNUMBER(T1_Data!EJ89),IF(T1_Data!EJ89=-999,"NA",IF(T1_Data!EJ89&lt;1, "&lt;1", IF(T1_Data!EJ89&gt;99, "&gt;99", T1_Data!EJ89))),"-")</f>
        <v>-</v>
      </c>
      <c r="EK91" s="72" t="str">
        <f>IF(ISNUMBER(T1_Data!EK89),IF(T1_Data!EK89=-999,"NA",IF(T1_Data!EK89&lt;1, "&lt;1", IF(T1_Data!EK89&gt;99, "&gt;99", T1_Data!EK89))),"-")</f>
        <v>-</v>
      </c>
      <c r="EL91" s="72" t="str">
        <f>IF(ISNUMBER(T1_Data!EL89),IF(T1_Data!EL89=-999,"NA",IF(T1_Data!EL89&lt;1, "&lt;1", IF(T1_Data!EL89&gt;99, "&gt;99", T1_Data!EL89))),"-")</f>
        <v>-</v>
      </c>
      <c r="EM91" s="72" t="str">
        <f>IF(ISNUMBER(T1_Data!EM89),IF(T1_Data!EM89=-999,"NA",IF(T1_Data!EM89&lt;1, "&lt;1", IF(T1_Data!EM89&gt;99, "&gt;99", T1_Data!EM89))),"-")</f>
        <v>-</v>
      </c>
      <c r="EN91" s="72" t="str">
        <f>IF(ISNUMBER(T1_Data!EN89),IF(T1_Data!EN89=-999,"NA",IF(T1_Data!EN89&lt;1, "&lt;1", IF(T1_Data!EN89&gt;99, "&gt;99", T1_Data!EN89))),"-")</f>
        <v>-</v>
      </c>
      <c r="EO91" s="72" t="str">
        <f>IF(ISNUMBER(T1_Data!EO89),IF(T1_Data!EO89=-999,"NA",IF(T1_Data!EO89&lt;1, "&lt;1", IF(T1_Data!EO89&gt;99, "&gt;99", T1_Data!EO89))),"-")</f>
        <v>-</v>
      </c>
      <c r="EP91" s="72" t="str">
        <f>IF(ISNUMBER(T1_Data!EP89),IF(T1_Data!EP89=-999,"NA",IF(T1_Data!EP89&lt;1, "&lt;1", IF(T1_Data!EP89&gt;99, "&gt;99", T1_Data!EP89))),"-")</f>
        <v>-</v>
      </c>
      <c r="EQ91" s="72" t="str">
        <f>IF(ISNUMBER(T1_Data!EQ89),IF(T1_Data!EQ89=-999,"NA",IF(T1_Data!EQ89&lt;1, "&lt;1", IF(T1_Data!EQ89&gt;99, "&gt;99", T1_Data!EQ89))),"-")</f>
        <v>-</v>
      </c>
      <c r="ER91" s="72" t="str">
        <f>IF(ISNUMBER(T1_Data!ER89),IF(T1_Data!ER89=-999,"NA",IF(T1_Data!ER89&lt;1, "&lt;1", IF(T1_Data!ER89&gt;99, "&gt;99", T1_Data!ER89))),"-")</f>
        <v>-</v>
      </c>
      <c r="ES91" s="72" t="str">
        <f>IF(ISNUMBER(T1_Data!ES89),IF(T1_Data!ES89=-999,"NA",IF(T1_Data!ES89&lt;1, "&lt;1", IF(T1_Data!ES89&gt;99, "&gt;99", T1_Data!ES89))),"-")</f>
        <v>-</v>
      </c>
      <c r="ET91" s="72" t="str">
        <f>IF(ISNUMBER(T1_Data!ET89),IF(T1_Data!ET89=-999,"NA",IF(T1_Data!ET89&lt;1, "&lt;1", IF(T1_Data!ET89&gt;99, "&gt;99", T1_Data!ET89))),"-")</f>
        <v>-</v>
      </c>
      <c r="EU91" s="72" t="str">
        <f>IF(ISNUMBER(T1_Data!EU89),IF(T1_Data!EU89=-999,"NA",IF(T1_Data!EU89&lt;1, "&lt;1", IF(T1_Data!EU89&gt;99, "&gt;99", T1_Data!EU89))),"-")</f>
        <v>-</v>
      </c>
      <c r="EV91" s="72" t="str">
        <f>IF(ISNUMBER(T1_Data!EV89),IF(T1_Data!EV89=-999,"NA",IF(T1_Data!EV89&lt;1, "&lt;1", IF(T1_Data!EV89&gt;99, "&gt;99", T1_Data!EV89))),"-")</f>
        <v>-</v>
      </c>
      <c r="EW91" s="72" t="str">
        <f>IF(ISNUMBER(T1_Data!EW89),IF(T1_Data!EW89=-999,"NA",IF(T1_Data!EW89&lt;1, "&lt;1", IF(T1_Data!EW89&gt;99, "&gt;99", T1_Data!EW89))),"-")</f>
        <v>-</v>
      </c>
      <c r="EX91" s="72" t="str">
        <f>IF(ISNUMBER(T1_Data!EX89),IF(T1_Data!EX89=-999,"NA",IF(T1_Data!EX89&lt;1, "&lt;1", IF(T1_Data!EX89&gt;99, "&gt;99", T1_Data!EX89))),"-")</f>
        <v>-</v>
      </c>
      <c r="EY91" s="72" t="str">
        <f>IF(ISNUMBER(T1_Data!EY89),IF(T1_Data!EY89=-999,"NA",IF(T1_Data!EY89&lt;1, "&lt;1", IF(T1_Data!EY89&gt;99, "&gt;99", T1_Data!EY89))),"-")</f>
        <v>-</v>
      </c>
      <c r="EZ91" s="72" t="str">
        <f>IF(ISNUMBER(T1_Data!EZ89),IF(T1_Data!EZ89=-999,"NA",IF(T1_Data!EZ89&lt;1, "&lt;1", IF(T1_Data!EZ89&gt;99, "&gt;99", T1_Data!EZ89))),"-")</f>
        <v>-</v>
      </c>
      <c r="FA91" s="72" t="str">
        <f>IF(ISNUMBER(T1_Data!FA89),IF(T1_Data!FA89=-999,"NA",IF(T1_Data!FA89&lt;1, "&lt;1", IF(T1_Data!FA89&gt;99, "&gt;99", T1_Data!FA89))),"-")</f>
        <v>-</v>
      </c>
      <c r="FB91" s="72" t="str">
        <f>IF(ISNUMBER(T1_Data!FB89),IF(T1_Data!FB89=-999,"NA",IF(T1_Data!FB89&lt;1, "&lt;1", IF(T1_Data!FB89&gt;99, "&gt;99", T1_Data!FB89))),"-")</f>
        <v>-</v>
      </c>
      <c r="FC91" s="72" t="str">
        <f>IF(ISNUMBER(T1_Data!FC89),IF(T1_Data!FC89=-999,"NA",IF(T1_Data!FC89&lt;1, "&lt;1", IF(T1_Data!FC89&gt;99, "&gt;99", T1_Data!FC89))),"-")</f>
        <v>-</v>
      </c>
      <c r="FD91" s="72" t="str">
        <f>IF(ISNUMBER(T1_Data!FD89),IF(T1_Data!FD89=-999,"NA",IF(T1_Data!FD89&lt;1, "&lt;1", IF(T1_Data!FD89&gt;99, "&gt;99", T1_Data!FD89))),"-")</f>
        <v>-</v>
      </c>
      <c r="FE91" s="72" t="str">
        <f>IF(ISNUMBER(T1_Data!FE89),IF(T1_Data!FE89=-999,"NA",IF(T1_Data!FE89&lt;1, "&lt;1", IF(T1_Data!FE89&gt;99, "&gt;99", T1_Data!FE89))),"-")</f>
        <v>-</v>
      </c>
      <c r="FF91" s="72" t="str">
        <f>IF(ISNUMBER(T1_Data!FF89),IF(T1_Data!FF89=-999,"NA",IF(T1_Data!FF89&lt;1, "&lt;1", IF(T1_Data!FF89&gt;99, "&gt;99", T1_Data!FF89))),"-")</f>
        <v>-</v>
      </c>
      <c r="FG91" s="72" t="str">
        <f>IF(ISNUMBER(T1_Data!FG89),IF(T1_Data!FG89=-999,"NA",IF(T1_Data!FG89&lt;1, "&lt;1", IF(T1_Data!FG89&gt;99, "&gt;99", T1_Data!FG89))),"-")</f>
        <v>-</v>
      </c>
      <c r="FH91" s="72" t="str">
        <f>IF(ISNUMBER(T1_Data!FH89),IF(T1_Data!FH89=-999,"NA",IF(T1_Data!FH89&lt;1, "&lt;1", IF(T1_Data!FH89&gt;99, "&gt;99", T1_Data!FH89))),"-")</f>
        <v>-</v>
      </c>
      <c r="FI91" s="72" t="str">
        <f>IF(ISNUMBER(T1_Data!FI89),IF(T1_Data!FI89=-999,"NA",IF(T1_Data!FI89&lt;1, "&lt;1", IF(T1_Data!FI89&gt;99, "&gt;99", T1_Data!FI89))),"-")</f>
        <v>-</v>
      </c>
      <c r="FJ91" s="72" t="str">
        <f>IF(ISNUMBER(T1_Data!FJ89),IF(T1_Data!FJ89=-999,"NA",IF(T1_Data!FJ89&lt;1, "&lt;1", IF(T1_Data!FJ89&gt;99, "&gt;99", T1_Data!FJ89))),"-")</f>
        <v>-</v>
      </c>
      <c r="FK91" s="72" t="str">
        <f>IF(ISNUMBER(T1_Data!FK89),IF(T1_Data!FK89=-999,"NA",IF(T1_Data!FK89&lt;1, "&lt;1", IF(T1_Data!FK89&gt;99, "&gt;99", T1_Data!FK89))),"-")</f>
        <v>-</v>
      </c>
      <c r="FL91" s="72" t="str">
        <f>IF(ISNUMBER(T1_Data!FL89),IF(T1_Data!FL89=-999,"NA",IF(T1_Data!FL89&lt;1, "&lt;1", IF(T1_Data!FL89&gt;99, "&gt;99", T1_Data!FL89))),"-")</f>
        <v>-</v>
      </c>
      <c r="FM91" s="72" t="str">
        <f>IF(ISNUMBER(T1_Data!FM89),IF(T1_Data!FM89=-999,"NA",IF(T1_Data!FM89&lt;1, "&lt;1", IF(T1_Data!FM89&gt;99, "&gt;99", T1_Data!FM89))),"-")</f>
        <v>-</v>
      </c>
      <c r="FN91" s="72" t="str">
        <f>IF(ISNUMBER(T1_Data!FN89),IF(T1_Data!FN89=-999,"NA",IF(T1_Data!FN89&lt;1, "&lt;1", IF(T1_Data!FN89&gt;99, "&gt;99", T1_Data!FN89))),"-")</f>
        <v>-</v>
      </c>
      <c r="FO91" s="72" t="str">
        <f>IF(ISNUMBER(T1_Data!FO89),IF(T1_Data!FO89=-999,"NA",IF(T1_Data!FO89&lt;1, "&lt;1", IF(T1_Data!FO89&gt;99, "&gt;99", T1_Data!FO89))),"-")</f>
        <v>-</v>
      </c>
      <c r="FP91" s="72" t="str">
        <f>IF(ISNUMBER(T1_Data!FP89),IF(T1_Data!FP89=-999,"NA",IF(T1_Data!FP89&lt;1, "&lt;1", IF(T1_Data!FP89&gt;99, "&gt;99", T1_Data!FP89))),"-")</f>
        <v>-</v>
      </c>
      <c r="FQ91" s="72" t="str">
        <f>IF(ISNUMBER(T1_Data!FQ89),IF(T1_Data!FQ89=-999,"NA",IF(T1_Data!FQ89&lt;1, "&lt;1", IF(T1_Data!FQ89&gt;99, "&gt;99", T1_Data!FQ89))),"-")</f>
        <v>-</v>
      </c>
      <c r="FR91" s="72" t="str">
        <f>IF(ISNUMBER(T1_Data!FR89),IF(T1_Data!FR89=-999,"NA",IF(T1_Data!FR89&lt;1, "&lt;1", IF(T1_Data!FR89&gt;99, "&gt;99", T1_Data!FR89))),"-")</f>
        <v>-</v>
      </c>
      <c r="FS91" s="72" t="str">
        <f>IF(ISNUMBER(T1_Data!FS89),IF(T1_Data!FS89=-999,"NA",IF(T1_Data!FS89&lt;1, "&lt;1", IF(T1_Data!FS89&gt;99, "&gt;99", T1_Data!FS89))),"-")</f>
        <v>-</v>
      </c>
      <c r="FT91" s="72" t="str">
        <f>IF(ISNUMBER(T1_Data!FT89),IF(T1_Data!FT89=-999,"NA",IF(T1_Data!FT89&lt;1, "&lt;1", IF(T1_Data!FT89&gt;99, "&gt;99", T1_Data!FT89))),"-")</f>
        <v>-</v>
      </c>
      <c r="FU91" s="72" t="str">
        <f>IF(ISNUMBER(T1_Data!FU89),IF(T1_Data!FU89=-999,"NA",IF(T1_Data!FU89&lt;1, "&lt;1", IF(T1_Data!FU89&gt;99, "&gt;99", T1_Data!FU89))),"-")</f>
        <v>-</v>
      </c>
      <c r="FV91" s="72" t="str">
        <f>IF(ISNUMBER(T1_Data!FV89),IF(T1_Data!FV89=-999,"NA",IF(T1_Data!FV89&lt;1, "&lt;1", IF(T1_Data!FV89&gt;99, "&gt;99", T1_Data!FV89))),"-")</f>
        <v>-</v>
      </c>
      <c r="FW91" s="72" t="str">
        <f>IF(ISNUMBER(T1_Data!FW89),IF(T1_Data!FW89=-999,"NA",IF(T1_Data!FW89&lt;1, "&lt;1", IF(T1_Data!FW89&gt;99, "&gt;99", T1_Data!FW89))),"-")</f>
        <v>-</v>
      </c>
      <c r="FX91" s="71" t="str">
        <f>IF(ISBLANK(T1_Data!FX89), "", T1_Data!FX89)</f>
        <v/>
      </c>
    </row>
    <row r="92" spans="1:180" x14ac:dyDescent="0.25">
      <c r="A92" s="71" t="str">
        <f>IF(ISBLANK(T1_Data!A90), "", T1_Data!A90)</f>
        <v/>
      </c>
      <c r="B92" s="72" t="str">
        <f>IF(ISNUMBER(T1_Data!B90), T1_Data!B90,"-")</f>
        <v>-</v>
      </c>
      <c r="C92" s="72" t="str">
        <f>IF(ISNUMBER(T1_Data!C90),IF(T1_Data!C90=-999,"NA",IF(T1_Data!C90&lt;1, "&lt;1", IF(T1_Data!C90&gt;99, "&gt;99", T1_Data!C90))),"-")</f>
        <v>-</v>
      </c>
      <c r="D92" s="72" t="str">
        <f>IF(ISNUMBER(T1_Data!D90),IF(T1_Data!D90=-999,"NA",IF(T1_Data!D90&lt;1, "&lt;1", IF(T1_Data!D90&gt;99, "&gt;99", T1_Data!D90))),"-")</f>
        <v>-</v>
      </c>
      <c r="E92" s="72" t="str">
        <f>IF(ISNUMBER(T1_Data!E90),IF(T1_Data!E90=-999,"NA",IF(T1_Data!E90&lt;1, "&lt;1", IF(T1_Data!E90&gt;99, "&gt;99", T1_Data!E90))),"-")</f>
        <v>-</v>
      </c>
      <c r="F92" s="72" t="str">
        <f>IF(ISNUMBER(T1_Data!F90),IF(T1_Data!F90=-999,"NA",IF(T1_Data!F90&lt;1, "&lt;1", IF(T1_Data!F90&gt;99, "&gt;99", T1_Data!F90))),"-")</f>
        <v>-</v>
      </c>
      <c r="G92" s="72" t="str">
        <f>IF(ISNUMBER(T1_Data!G90),IF(T1_Data!G90=-999,"NA",IF(T1_Data!G90&lt;1, "&lt;1", IF(T1_Data!G90&gt;99, "&gt;99", T1_Data!G90))),"-")</f>
        <v>-</v>
      </c>
      <c r="H92" s="72" t="str">
        <f>IF(ISNUMBER(T1_Data!H90),IF(T1_Data!H90=-999,"NA",IF(T1_Data!H90&lt;1, "&lt;1", IF(T1_Data!H90&gt;99, "&gt;99", T1_Data!H90))),"-")</f>
        <v>-</v>
      </c>
      <c r="I92" s="72" t="str">
        <f>IF(ISNUMBER(T1_Data!I90),IF(T1_Data!I90=-999,"NA",IF(T1_Data!I90&lt;1, "&lt;1", IF(T1_Data!I90&gt;99, "&gt;99", T1_Data!I90))),"-")</f>
        <v>-</v>
      </c>
      <c r="J92" s="72" t="str">
        <f>IF(ISNUMBER(T1_Data!J90),IF(T1_Data!J90=-999,"NA",IF(T1_Data!J90&lt;1, "&lt;1", IF(T1_Data!J90&gt;99, "&gt;99", T1_Data!J90))),"-")</f>
        <v>-</v>
      </c>
      <c r="K92" s="72" t="str">
        <f>IF(ISNUMBER(T1_Data!K90),IF(T1_Data!K90=-999,"NA",IF(T1_Data!K90&lt;1, "&lt;1", IF(T1_Data!K90&gt;99, "&gt;99", T1_Data!K90))),"-")</f>
        <v>-</v>
      </c>
      <c r="L92" s="72" t="str">
        <f>IF(ISNUMBER(T1_Data!L90),IF(T1_Data!L90=-999,"NA",IF(T1_Data!L90&lt;1, "&lt;1", IF(T1_Data!L90&gt;99, "&gt;99", T1_Data!L90))),"-")</f>
        <v>-</v>
      </c>
      <c r="M92" s="72" t="str">
        <f>IF(ISNUMBER(T1_Data!M90),IF(T1_Data!M90=-999,"NA",IF(T1_Data!M90&lt;1, "&lt;1", IF(T1_Data!M90&gt;99, "&gt;99", T1_Data!M90))),"-")</f>
        <v>-</v>
      </c>
      <c r="N92" s="72" t="str">
        <f>IF(ISNUMBER(T1_Data!N90),IF(T1_Data!N90=-999,"NA",IF(T1_Data!N90&lt;1, "&lt;1", IF(T1_Data!N90&gt;99, "&gt;99", T1_Data!N90))),"-")</f>
        <v>-</v>
      </c>
      <c r="O92" s="72" t="str">
        <f>IF(ISNUMBER(T1_Data!O90),IF(T1_Data!O90=-999,"NA",IF(T1_Data!O90&lt;1, "&lt;1", IF(T1_Data!O90&gt;99, "&gt;99", T1_Data!O90))),"-")</f>
        <v>-</v>
      </c>
      <c r="P92" s="72" t="str">
        <f>IF(ISNUMBER(T1_Data!P90),IF(T1_Data!P90=-999,"NA",IF(T1_Data!P90&lt;1, "&lt;1", IF(T1_Data!P90&gt;99, "&gt;99", T1_Data!P90))),"-")</f>
        <v>-</v>
      </c>
      <c r="Q92" s="72" t="str">
        <f>IF(ISNUMBER(T1_Data!Q90),IF(T1_Data!Q90=-999,"NA",IF(T1_Data!Q90&lt;1, "&lt;1", IF(T1_Data!Q90&gt;99, "&gt;99", T1_Data!Q90))),"-")</f>
        <v>-</v>
      </c>
      <c r="R92" s="72" t="str">
        <f>IF(ISNUMBER(T1_Data!R90),IF(T1_Data!R90=-999,"NA",IF(T1_Data!R90&lt;1, "&lt;1", IF(T1_Data!R90&gt;99, "&gt;99", T1_Data!R90))),"-")</f>
        <v>-</v>
      </c>
      <c r="S92" s="72" t="str">
        <f>IF(ISNUMBER(T1_Data!S90),IF(T1_Data!S90=-999,"NA",IF(T1_Data!S90&lt;1, "&lt;1", IF(T1_Data!S90&gt;99, "&gt;99", T1_Data!S90))),"-")</f>
        <v>-</v>
      </c>
      <c r="T92" s="72" t="str">
        <f>IF(ISNUMBER(T1_Data!T90),IF(T1_Data!T90=-999,"NA",IF(T1_Data!T90&lt;1, "&lt;1", IF(T1_Data!T90&gt;99, "&gt;99", T1_Data!T90))),"-")</f>
        <v>-</v>
      </c>
      <c r="U92" s="72" t="str">
        <f>IF(ISNUMBER(T1_Data!U90),IF(T1_Data!U90=-999,"NA",IF(T1_Data!U90&lt;1, "&lt;1", IF(T1_Data!U90&gt;99, "&gt;99", T1_Data!U90))),"-")</f>
        <v>-</v>
      </c>
      <c r="V92" s="72" t="str">
        <f>IF(ISNUMBER(T1_Data!V90),IF(T1_Data!V90=-999,"NA",IF(T1_Data!V90&lt;1, "&lt;1", IF(T1_Data!V90&gt;99, "&gt;99", T1_Data!V90))),"-")</f>
        <v>-</v>
      </c>
      <c r="W92" s="72" t="str">
        <f>IF(ISNUMBER(T1_Data!W90),IF(T1_Data!W90=-999,"NA",IF(T1_Data!W90&lt;1, "&lt;1", IF(T1_Data!W90&gt;99, "&gt;99", T1_Data!W90))),"-")</f>
        <v>-</v>
      </c>
      <c r="X92" s="72" t="str">
        <f>IF(ISNUMBER(T1_Data!X90),IF(T1_Data!X90=-999,"NA",IF(T1_Data!X90&lt;1, "&lt;1", IF(T1_Data!X90&gt;99, "&gt;99", T1_Data!X90))),"-")</f>
        <v>-</v>
      </c>
      <c r="Y92" s="72" t="str">
        <f>IF(ISNUMBER(T1_Data!Y90),IF(T1_Data!Y90=-999,"NA",IF(T1_Data!Y90&lt;1, "&lt;1", IF(T1_Data!Y90&gt;99, "&gt;99", T1_Data!Y90))),"-")</f>
        <v>-</v>
      </c>
      <c r="Z92" s="72" t="str">
        <f>IF(ISNUMBER(T1_Data!Z90),IF(T1_Data!Z90=-999,"NA",IF(T1_Data!Z90&lt;1, "&lt;1", IF(T1_Data!Z90&gt;99, "&gt;99", T1_Data!Z90))),"-")</f>
        <v>-</v>
      </c>
      <c r="AA92" s="72" t="str">
        <f>IF(ISNUMBER(T1_Data!AA90),IF(T1_Data!AA90=-999,"NA",IF(T1_Data!AA90&lt;1, "&lt;1", IF(T1_Data!AA90&gt;99, "&gt;99", T1_Data!AA90))),"-")</f>
        <v>-</v>
      </c>
      <c r="AB92" s="72" t="str">
        <f>IF(ISNUMBER(T1_Data!AB90),IF(T1_Data!AB90=-999,"NA",IF(T1_Data!AB90&lt;1, "&lt;1", IF(T1_Data!AB90&gt;99, "&gt;99", T1_Data!AB90))),"-")</f>
        <v>-</v>
      </c>
      <c r="AC92" s="72" t="str">
        <f>IF(ISNUMBER(T1_Data!AC90),IF(T1_Data!AC90=-999,"NA",IF(T1_Data!AC90&lt;1, "&lt;1", IF(T1_Data!AC90&gt;99, "&gt;99", T1_Data!AC90))),"-")</f>
        <v>-</v>
      </c>
      <c r="AD92" s="72" t="str">
        <f>IF(ISNUMBER(T1_Data!AD90),IF(T1_Data!AD90=-999,"NA",IF(T1_Data!AD90&lt;1, "&lt;1", IF(T1_Data!AD90&gt;99, "&gt;99", T1_Data!AD90))),"-")</f>
        <v>-</v>
      </c>
      <c r="AE92" s="72" t="str">
        <f>IF(ISNUMBER(T1_Data!AE90),IF(T1_Data!AE90=-999,"NA",IF(T1_Data!AE90&lt;1, "&lt;1", IF(T1_Data!AE90&gt;99, "&gt;99", T1_Data!AE90))),"-")</f>
        <v>-</v>
      </c>
      <c r="AF92" s="72" t="str">
        <f>IF(ISNUMBER(T1_Data!AF90),IF(T1_Data!AF90=-999,"NA",IF(T1_Data!AF90&lt;1, "&lt;1", IF(T1_Data!AF90&gt;99, "&gt;99", T1_Data!AF90))),"-")</f>
        <v>-</v>
      </c>
      <c r="AG92" s="72" t="str">
        <f>IF(ISNUMBER(T1_Data!AG90),IF(T1_Data!AG90=-999,"NA",IF(T1_Data!AG90&lt;1, "&lt;1", IF(T1_Data!AG90&gt;99, "&gt;99", T1_Data!AG90))),"-")</f>
        <v>-</v>
      </c>
      <c r="AH92" s="72" t="str">
        <f>IF(ISNUMBER(T1_Data!AH90),IF(T1_Data!AH90=-999,"NA",IF(T1_Data!AH90&lt;1, "&lt;1", IF(T1_Data!AH90&gt;99, "&gt;99", T1_Data!AH90))),"-")</f>
        <v>-</v>
      </c>
      <c r="AI92" s="72" t="str">
        <f>IF(ISNUMBER(T1_Data!AI90),IF(T1_Data!AI90=-999,"NA",IF(T1_Data!AI90&lt;1, "&lt;1", IF(T1_Data!AI90&gt;99, "&gt;99", T1_Data!AI90))),"-")</f>
        <v>-</v>
      </c>
      <c r="AJ92" s="72" t="str">
        <f>IF(ISNUMBER(T1_Data!AJ90),IF(T1_Data!AJ90=-999,"NA",IF(T1_Data!AJ90&lt;1, "&lt;1", IF(T1_Data!AJ90&gt;99, "&gt;99", T1_Data!AJ90))),"-")</f>
        <v>-</v>
      </c>
      <c r="AK92" s="72" t="str">
        <f>IF(ISNUMBER(T1_Data!AK90),IF(T1_Data!AK90=-999,"NA",IF(T1_Data!AK90&lt;1, "&lt;1", IF(T1_Data!AK90&gt;99, "&gt;99", T1_Data!AK90))),"-")</f>
        <v>-</v>
      </c>
      <c r="AL92" s="72" t="str">
        <f>IF(ISNUMBER(T1_Data!AL90),IF(T1_Data!AL90=-999,"NA",IF(T1_Data!AL90&lt;1, "&lt;1", IF(T1_Data!AL90&gt;99, "&gt;99", T1_Data!AL90))),"-")</f>
        <v>-</v>
      </c>
      <c r="AM92" s="72" t="str">
        <f>IF(ISNUMBER(T1_Data!AM90),IF(T1_Data!AM90=-999,"NA",IF(T1_Data!AM90&lt;1, "&lt;1", IF(T1_Data!AM90&gt;99, "&gt;99", T1_Data!AM90))),"-")</f>
        <v>-</v>
      </c>
      <c r="AN92" s="72" t="str">
        <f>IF(ISNUMBER(T1_Data!AN90),IF(T1_Data!AN90=-999,"NA",IF(T1_Data!AN90&lt;1, "&lt;1", IF(T1_Data!AN90&gt;99, "&gt;99", T1_Data!AN90))),"-")</f>
        <v>-</v>
      </c>
      <c r="AO92" s="72" t="str">
        <f>IF(ISNUMBER(T1_Data!AO90),IF(T1_Data!AO90=-999,"NA",IF(T1_Data!AO90&lt;1, "&lt;1", IF(T1_Data!AO90&gt;99, "&gt;99", T1_Data!AO90))),"-")</f>
        <v>-</v>
      </c>
      <c r="AP92" s="72" t="str">
        <f>IF(ISNUMBER(T1_Data!AP90),IF(T1_Data!AP90=-999,"NA",IF(T1_Data!AP90&lt;1, "&lt;1", IF(T1_Data!AP90&gt;99, "&gt;99", T1_Data!AP90))),"-")</f>
        <v>-</v>
      </c>
      <c r="AQ92" s="72" t="str">
        <f>IF(ISNUMBER(T1_Data!AQ90),IF(T1_Data!AQ90=-999,"NA",IF(T1_Data!AQ90&lt;1, "&lt;1", IF(T1_Data!AQ90&gt;99, "&gt;99", T1_Data!AQ90))),"-")</f>
        <v>-</v>
      </c>
      <c r="AR92" s="72" t="str">
        <f>IF(ISNUMBER(T1_Data!AR90),IF(T1_Data!AR90=-999,"NA",IF(T1_Data!AR90&lt;1, "&lt;1", IF(T1_Data!AR90&gt;99, "&gt;99", T1_Data!AR90))),"-")</f>
        <v>-</v>
      </c>
      <c r="AS92" s="72" t="str">
        <f>IF(ISNUMBER(T1_Data!AS90),IF(T1_Data!AS90=-999,"NA",IF(T1_Data!AS90&lt;1, "&lt;1", IF(T1_Data!AS90&gt;99, "&gt;99", T1_Data!AS90))),"-")</f>
        <v>-</v>
      </c>
      <c r="AT92" s="72" t="str">
        <f>IF(ISNUMBER(T1_Data!AT90),IF(T1_Data!AT90=-999,"NA",IF(T1_Data!AT90&lt;1, "&lt;1", IF(T1_Data!AT90&gt;99, "&gt;99", T1_Data!AT90))),"-")</f>
        <v>-</v>
      </c>
      <c r="AU92" s="72" t="str">
        <f>IF(ISNUMBER(T1_Data!AU90),IF(T1_Data!AU90=-999,"NA",IF(T1_Data!AU90&lt;1, "&lt;1", IF(T1_Data!AU90&gt;99, "&gt;99", T1_Data!AU90))),"-")</f>
        <v>-</v>
      </c>
      <c r="AV92" s="72" t="str">
        <f>IF(ISNUMBER(T1_Data!AV90),IF(T1_Data!AV90=-999,"NA",IF(T1_Data!AV90&lt;1, "&lt;1", IF(T1_Data!AV90&gt;99, "&gt;99", T1_Data!AV90))),"-")</f>
        <v>-</v>
      </c>
      <c r="AW92" s="72" t="str">
        <f>IF(ISNUMBER(T1_Data!AW90),IF(T1_Data!AW90=-999,"NA",IF(T1_Data!AW90&lt;1, "&lt;1", IF(T1_Data!AW90&gt;99, "&gt;99", T1_Data!AW90))),"-")</f>
        <v>-</v>
      </c>
      <c r="AX92" s="72" t="str">
        <f>IF(ISNUMBER(T1_Data!AX90),IF(T1_Data!AX90=-999,"NA",IF(T1_Data!AX90&lt;1, "&lt;1", IF(T1_Data!AX90&gt;99, "&gt;99", T1_Data!AX90))),"-")</f>
        <v>-</v>
      </c>
      <c r="AY92" s="72" t="str">
        <f>IF(ISNUMBER(T1_Data!AY90),IF(T1_Data!AY90=-999,"NA",IF(T1_Data!AY90&lt;1, "&lt;1", IF(T1_Data!AY90&gt;99, "&gt;99", T1_Data!AY90))),"-")</f>
        <v>-</v>
      </c>
      <c r="AZ92" s="72" t="str">
        <f>IF(ISNUMBER(T1_Data!AZ90),IF(T1_Data!AZ90=-999,"NA",IF(T1_Data!AZ90&lt;1, "&lt;1", IF(T1_Data!AZ90&gt;99, "&gt;99", T1_Data!AZ90))),"-")</f>
        <v>-</v>
      </c>
      <c r="BA92" s="72" t="str">
        <f>IF(ISNUMBER(T1_Data!BA90),IF(T1_Data!BA90=-999,"NA",IF(T1_Data!BA90&lt;1, "&lt;1", IF(T1_Data!BA90&gt;99, "&gt;99", T1_Data!BA90))),"-")</f>
        <v>-</v>
      </c>
      <c r="BB92" s="72" t="str">
        <f>IF(ISNUMBER(T1_Data!BB90),IF(T1_Data!BB90=-999,"NA",IF(T1_Data!BB90&lt;1, "&lt;1", IF(T1_Data!BB90&gt;99, "&gt;99", T1_Data!BB90))),"-")</f>
        <v>-</v>
      </c>
      <c r="BC92" s="72" t="str">
        <f>IF(ISNUMBER(T1_Data!BC90),IF(T1_Data!BC90=-999,"NA",IF(T1_Data!BC90&lt;1, "&lt;1", IF(T1_Data!BC90&gt;99, "&gt;99", T1_Data!BC90))),"-")</f>
        <v>-</v>
      </c>
      <c r="BD92" s="72" t="str">
        <f>IF(ISNUMBER(T1_Data!BD90),IF(T1_Data!BD90=-999,"NA",IF(T1_Data!BD90&lt;1, "&lt;1", IF(T1_Data!BD90&gt;99, "&gt;99", T1_Data!BD90))),"-")</f>
        <v>-</v>
      </c>
      <c r="BE92" s="72" t="str">
        <f>IF(ISNUMBER(T1_Data!BE90),IF(T1_Data!BE90=-999,"NA",IF(T1_Data!BE90&lt;1, "&lt;1", IF(T1_Data!BE90&gt;99, "&gt;99", T1_Data!BE90))),"-")</f>
        <v>-</v>
      </c>
      <c r="BF92" s="72" t="str">
        <f>IF(ISNUMBER(T1_Data!BF90),IF(T1_Data!BF90=-999,"NA",IF(T1_Data!BF90&lt;1, "&lt;1", IF(T1_Data!BF90&gt;99, "&gt;99", T1_Data!BF90))),"-")</f>
        <v>-</v>
      </c>
      <c r="BG92" s="72" t="str">
        <f>IF(ISNUMBER(T1_Data!BG90),IF(T1_Data!BG90=-999,"NA",IF(T1_Data!BG90&lt;1, "&lt;1", IF(T1_Data!BG90&gt;99, "&gt;99", T1_Data!BG90))),"-")</f>
        <v>-</v>
      </c>
      <c r="BH92" s="72" t="str">
        <f>IF(ISNUMBER(T1_Data!BH90),IF(T1_Data!BH90=-999,"NA",IF(T1_Data!BH90&lt;1, "&lt;1", IF(T1_Data!BH90&gt;99, "&gt;99", T1_Data!BH90))),"-")</f>
        <v>-</v>
      </c>
      <c r="BI92" s="72" t="str">
        <f>IF(ISNUMBER(T1_Data!BI90),IF(T1_Data!BI90=-999,"NA",IF(T1_Data!BI90&lt;1, "&lt;1", IF(T1_Data!BI90&gt;99, "&gt;99", T1_Data!BI90))),"-")</f>
        <v>-</v>
      </c>
      <c r="BJ92" s="72" t="str">
        <f>IF(ISNUMBER(T1_Data!BJ90),IF(T1_Data!BJ90=-999,"NA",IF(T1_Data!BJ90&lt;1, "&lt;1", IF(T1_Data!BJ90&gt;99, "&gt;99", T1_Data!BJ90))),"-")</f>
        <v>-</v>
      </c>
      <c r="BK92" s="72" t="str">
        <f>IF(ISNUMBER(T1_Data!BK90),IF(T1_Data!BK90=-999,"NA",IF(T1_Data!BK90&lt;1, "&lt;1", IF(T1_Data!BK90&gt;99, "&gt;99", T1_Data!BK90))),"-")</f>
        <v>-</v>
      </c>
      <c r="BL92" s="72" t="str">
        <f>IF(ISNUMBER(T1_Data!BL90),IF(T1_Data!BL90=-999,"NA",IF(T1_Data!BL90&lt;1, "&lt;1", IF(T1_Data!BL90&gt;99, "&gt;99", T1_Data!BL90))),"-")</f>
        <v>-</v>
      </c>
      <c r="BM92" s="72" t="str">
        <f>IF(ISNUMBER(T1_Data!BM90),IF(T1_Data!BM90=-999,"NA",IF(T1_Data!BM90&lt;1, "&lt;1", IF(T1_Data!BM90&gt;99, "&gt;99", T1_Data!BM90))),"-")</f>
        <v>-</v>
      </c>
      <c r="BN92" s="72" t="str">
        <f>IF(ISNUMBER(T1_Data!BN90),IF(T1_Data!BN90=-999,"NA",IF(T1_Data!BN90&lt;1, "&lt;1", IF(T1_Data!BN90&gt;99, "&gt;99", T1_Data!BN90))),"-")</f>
        <v>-</v>
      </c>
      <c r="BO92" s="72" t="str">
        <f>IF(ISNUMBER(T1_Data!BO90),IF(T1_Data!BO90=-999,"NA",IF(T1_Data!BO90&lt;1, "&lt;1", IF(T1_Data!BO90&gt;99, "&gt;99", T1_Data!BO90))),"-")</f>
        <v>-</v>
      </c>
      <c r="BP92" s="72" t="str">
        <f>IF(ISNUMBER(T1_Data!BP90),IF(T1_Data!BP90=-999,"NA",IF(T1_Data!BP90&lt;1, "&lt;1", IF(T1_Data!BP90&gt;99, "&gt;99", T1_Data!BP90))),"-")</f>
        <v>-</v>
      </c>
      <c r="BQ92" s="72" t="str">
        <f>IF(ISNUMBER(T1_Data!BQ90),IF(T1_Data!BQ90=-999,"NA",IF(T1_Data!BQ90&lt;1, "&lt;1", IF(T1_Data!BQ90&gt;99, "&gt;99", T1_Data!BQ90))),"-")</f>
        <v>-</v>
      </c>
      <c r="BR92" s="72" t="str">
        <f>IF(ISNUMBER(T1_Data!BR90),IF(T1_Data!BR90=-999,"NA",IF(T1_Data!BR90&lt;1, "&lt;1", IF(T1_Data!BR90&gt;99, "&gt;99", T1_Data!BR90))),"-")</f>
        <v>-</v>
      </c>
      <c r="BS92" s="72" t="str">
        <f>IF(ISNUMBER(T1_Data!BS90),IF(T1_Data!BS90=-999,"NA",IF(T1_Data!BS90&lt;1, "&lt;1", IF(T1_Data!BS90&gt;99, "&gt;99", T1_Data!BS90))),"-")</f>
        <v>-</v>
      </c>
      <c r="BT92" s="72" t="str">
        <f>IF(ISNUMBER(T1_Data!BT90),IF(T1_Data!BT90=-999,"NA",IF(T1_Data!BT90&lt;1, "&lt;1", IF(T1_Data!BT90&gt;99, "&gt;99", T1_Data!BT90))),"-")</f>
        <v>-</v>
      </c>
      <c r="BU92" s="72" t="str">
        <f>IF(ISNUMBER(T1_Data!BU90),IF(T1_Data!BU90=-999,"NA",IF(T1_Data!BU90&lt;1, "&lt;1", IF(T1_Data!BU90&gt;99, "&gt;99", T1_Data!BU90))),"-")</f>
        <v>-</v>
      </c>
      <c r="BV92" s="72" t="str">
        <f>IF(ISNUMBER(T1_Data!BV90),IF(T1_Data!BV90=-999,"NA",IF(T1_Data!BV90&lt;1, "&lt;1", IF(T1_Data!BV90&gt;99, "&gt;99", T1_Data!BV90))),"-")</f>
        <v>-</v>
      </c>
      <c r="BW92" s="72" t="str">
        <f>IF(ISNUMBER(T1_Data!BW90),IF(T1_Data!BW90=-999,"NA",IF(T1_Data!BW90&lt;1, "&lt;1", IF(T1_Data!BW90&gt;99, "&gt;99", T1_Data!BW90))),"-")</f>
        <v>-</v>
      </c>
      <c r="BX92" s="72" t="str">
        <f>IF(ISNUMBER(T1_Data!BX90),IF(T1_Data!BX90=-999,"NA",IF(T1_Data!BX90&lt;1, "&lt;1", IF(T1_Data!BX90&gt;99, "&gt;99", T1_Data!BX90))),"-")</f>
        <v>-</v>
      </c>
      <c r="BY92" s="72" t="str">
        <f>IF(ISNUMBER(T1_Data!BY90),IF(T1_Data!BY90=-999,"NA",IF(T1_Data!BY90&lt;1, "&lt;1", IF(T1_Data!BY90&gt;99, "&gt;99", T1_Data!BY90))),"-")</f>
        <v>-</v>
      </c>
      <c r="BZ92" s="72" t="str">
        <f>IF(ISNUMBER(T1_Data!BZ90),IF(T1_Data!BZ90=-999,"NA",IF(T1_Data!BZ90&lt;1, "&lt;1", IF(T1_Data!BZ90&gt;99, "&gt;99", T1_Data!BZ90))),"-")</f>
        <v>-</v>
      </c>
      <c r="CA92" s="72" t="str">
        <f>IF(ISNUMBER(T1_Data!CA90),IF(T1_Data!CA90=-999,"NA",IF(T1_Data!CA90&lt;1, "&lt;1", IF(T1_Data!CA90&gt;99, "&gt;99", T1_Data!CA90))),"-")</f>
        <v>-</v>
      </c>
      <c r="CB92" s="72" t="str">
        <f>IF(ISNUMBER(T1_Data!CB90),IF(T1_Data!CB90=-999,"NA",IF(T1_Data!CB90&lt;1, "&lt;1", IF(T1_Data!CB90&gt;99, "&gt;99", T1_Data!CB90))),"-")</f>
        <v>-</v>
      </c>
      <c r="CC92" s="72" t="str">
        <f>IF(ISNUMBER(T1_Data!CC90),IF(T1_Data!CC90=-999,"NA",IF(T1_Data!CC90&lt;1, "&lt;1", IF(T1_Data!CC90&gt;99, "&gt;99", T1_Data!CC90))),"-")</f>
        <v>-</v>
      </c>
      <c r="CD92" s="72" t="str">
        <f>IF(ISNUMBER(T1_Data!CD90),IF(T1_Data!CD90=-999,"NA",IF(T1_Data!CD90&lt;1, "&lt;1", IF(T1_Data!CD90&gt;99, "&gt;99", T1_Data!CD90))),"-")</f>
        <v>-</v>
      </c>
      <c r="CE92" s="72" t="str">
        <f>IF(ISNUMBER(T1_Data!CE90),IF(T1_Data!CE90=-999,"NA",IF(T1_Data!CE90&lt;1, "&lt;1", IF(T1_Data!CE90&gt;99, "&gt;99", T1_Data!CE90))),"-")</f>
        <v>-</v>
      </c>
      <c r="CF92" s="72" t="str">
        <f>IF(ISNUMBER(T1_Data!CF90),IF(T1_Data!CF90=-999,"NA",IF(T1_Data!CF90&lt;1, "&lt;1", IF(T1_Data!CF90&gt;99, "&gt;99", T1_Data!CF90))),"-")</f>
        <v>-</v>
      </c>
      <c r="CG92" s="72" t="str">
        <f>IF(ISNUMBER(T1_Data!CG90),IF(T1_Data!CG90=-999,"NA",IF(T1_Data!CG90&lt;1, "&lt;1", IF(T1_Data!CG90&gt;99, "&gt;99", T1_Data!CG90))),"-")</f>
        <v>-</v>
      </c>
      <c r="CH92" s="72" t="str">
        <f>IF(ISNUMBER(T1_Data!CH90),IF(T1_Data!CH90=-999,"NA",IF(T1_Data!CH90&lt;1, "&lt;1", IF(T1_Data!CH90&gt;99, "&gt;99", T1_Data!CH90))),"-")</f>
        <v>-</v>
      </c>
      <c r="CI92" s="72" t="str">
        <f>IF(ISNUMBER(T1_Data!CI90),IF(T1_Data!CI90=-999,"NA",IF(T1_Data!CI90&lt;1, "&lt;1", IF(T1_Data!CI90&gt;99, "&gt;99", T1_Data!CI90))),"-")</f>
        <v>-</v>
      </c>
      <c r="CJ92" s="72" t="str">
        <f>IF(ISNUMBER(T1_Data!CJ90),IF(T1_Data!CJ90=-999,"NA",IF(T1_Data!CJ90&lt;1, "&lt;1", IF(T1_Data!CJ90&gt;99, "&gt;99", T1_Data!CJ90))),"-")</f>
        <v>-</v>
      </c>
      <c r="CK92" s="72" t="str">
        <f>IF(ISNUMBER(T1_Data!CK90),IF(T1_Data!CK90=-999,"NA",IF(T1_Data!CK90&lt;1, "&lt;1", IF(T1_Data!CK90&gt;99, "&gt;99", T1_Data!CK90))),"-")</f>
        <v>-</v>
      </c>
      <c r="CL92" s="72" t="str">
        <f>IF(ISNUMBER(T1_Data!CL90),IF(T1_Data!CL90=-999,"NA",IF(T1_Data!CL90&lt;1, "&lt;1", IF(T1_Data!CL90&gt;99, "&gt;99", T1_Data!CL90))),"-")</f>
        <v>-</v>
      </c>
      <c r="CM92" s="72" t="str">
        <f>IF(ISNUMBER(T1_Data!CM90),IF(T1_Data!CM90=-999,"NA",IF(T1_Data!CM90&lt;1, "&lt;1", IF(T1_Data!CM90&gt;99, "&gt;99", T1_Data!CM90))),"-")</f>
        <v>-</v>
      </c>
      <c r="CN92" s="72" t="str">
        <f>IF(ISNUMBER(T1_Data!CN90),IF(T1_Data!CN90=-999,"NA",IF(T1_Data!CN90&lt;1, "&lt;1", IF(T1_Data!CN90&gt;99, "&gt;99", T1_Data!CN90))),"-")</f>
        <v>-</v>
      </c>
      <c r="CO92" s="72" t="str">
        <f>IF(ISNUMBER(T1_Data!CO90),IF(T1_Data!CO90=-999,"NA",IF(T1_Data!CO90&lt;1, "&lt;1", IF(T1_Data!CO90&gt;99, "&gt;99", T1_Data!CO90))),"-")</f>
        <v>-</v>
      </c>
      <c r="CP92" s="72" t="str">
        <f>IF(ISNUMBER(T1_Data!CP90),IF(T1_Data!CP90=-999,"NA",IF(T1_Data!CP90&lt;1, "&lt;1", IF(T1_Data!CP90&gt;99, "&gt;99", T1_Data!CP90))),"-")</f>
        <v>-</v>
      </c>
      <c r="CQ92" s="72" t="str">
        <f>IF(ISNUMBER(T1_Data!CQ90),IF(T1_Data!CQ90=-999,"NA",IF(T1_Data!CQ90&lt;1, "&lt;1", IF(T1_Data!CQ90&gt;99, "&gt;99", T1_Data!CQ90))),"-")</f>
        <v>-</v>
      </c>
      <c r="CR92" s="72" t="str">
        <f>IF(ISNUMBER(T1_Data!CR90),IF(T1_Data!CR90=-999,"NA",IF(T1_Data!CR90&lt;1, "&lt;1", IF(T1_Data!CR90&gt;99, "&gt;99", T1_Data!CR90))),"-")</f>
        <v>-</v>
      </c>
      <c r="CS92" s="72" t="str">
        <f>IF(ISNUMBER(T1_Data!CS90),IF(T1_Data!CS90=-999,"NA",IF(T1_Data!CS90&lt;1, "&lt;1", IF(T1_Data!CS90&gt;99, "&gt;99", T1_Data!CS90))),"-")</f>
        <v>-</v>
      </c>
      <c r="CT92" s="72" t="str">
        <f>IF(ISNUMBER(T1_Data!CT90),IF(T1_Data!CT90=-999,"NA",IF(T1_Data!CT90&lt;1, "&lt;1", IF(T1_Data!CT90&gt;99, "&gt;99", T1_Data!CT90))),"-")</f>
        <v>-</v>
      </c>
      <c r="CU92" s="72" t="str">
        <f>IF(ISNUMBER(T1_Data!CU90),IF(T1_Data!CU90=-999,"NA",IF(T1_Data!CU90&lt;1, "&lt;1", IF(T1_Data!CU90&gt;99, "&gt;99", T1_Data!CU90))),"-")</f>
        <v>-</v>
      </c>
      <c r="CV92" s="72" t="str">
        <f>IF(ISNUMBER(T1_Data!CV90),IF(T1_Data!CV90=-999,"NA",IF(T1_Data!CV90&lt;1, "&lt;1", IF(T1_Data!CV90&gt;99, "&gt;99", T1_Data!CV90))),"-")</f>
        <v>-</v>
      </c>
      <c r="CW92" s="72" t="str">
        <f>IF(ISNUMBER(T1_Data!CW90),IF(T1_Data!CW90=-999,"NA",IF(T1_Data!CW90&lt;1, "&lt;1", IF(T1_Data!CW90&gt;99, "&gt;99", T1_Data!CW90))),"-")</f>
        <v>-</v>
      </c>
      <c r="CX92" s="72" t="str">
        <f>IF(ISNUMBER(T1_Data!CX90),IF(T1_Data!CX90=-999,"NA",IF(T1_Data!CX90&lt;1, "&lt;1", IF(T1_Data!CX90&gt;99, "&gt;99", T1_Data!CX90))),"-")</f>
        <v>-</v>
      </c>
      <c r="CY92" s="72" t="str">
        <f>IF(ISNUMBER(T1_Data!CY90),IF(T1_Data!CY90=-999,"NA",IF(T1_Data!CY90&lt;1, "&lt;1", IF(T1_Data!CY90&gt;99, "&gt;99", T1_Data!CY90))),"-")</f>
        <v>-</v>
      </c>
      <c r="CZ92" s="72" t="str">
        <f>IF(ISNUMBER(T1_Data!CZ90),IF(T1_Data!CZ90=-999,"NA",IF(T1_Data!CZ90&lt;1, "&lt;1", IF(T1_Data!CZ90&gt;99, "&gt;99", T1_Data!CZ90))),"-")</f>
        <v>-</v>
      </c>
      <c r="DA92" s="72" t="str">
        <f>IF(ISNUMBER(T1_Data!DA90),IF(T1_Data!DA90=-999,"NA",IF(T1_Data!DA90&lt;1, "&lt;1", IF(T1_Data!DA90&gt;99, "&gt;99", T1_Data!DA90))),"-")</f>
        <v>-</v>
      </c>
      <c r="DB92" s="72" t="str">
        <f>IF(ISNUMBER(T1_Data!DB90),IF(T1_Data!DB90=-999,"NA",IF(T1_Data!DB90&lt;1, "&lt;1", IF(T1_Data!DB90&gt;99, "&gt;99", T1_Data!DB90))),"-")</f>
        <v>-</v>
      </c>
      <c r="DC92" s="72" t="str">
        <f>IF(ISNUMBER(T1_Data!DC90),IF(T1_Data!DC90=-999,"NA",IF(T1_Data!DC90&lt;1, "&lt;1", IF(T1_Data!DC90&gt;99, "&gt;99", T1_Data!DC90))),"-")</f>
        <v>-</v>
      </c>
      <c r="DD92" s="72" t="str">
        <f>IF(ISNUMBER(T1_Data!DD90),IF(T1_Data!DD90=-999,"NA",IF(T1_Data!DD90&lt;1, "&lt;1", IF(T1_Data!DD90&gt;99, "&gt;99", T1_Data!DD90))),"-")</f>
        <v>-</v>
      </c>
      <c r="DE92" s="72" t="str">
        <f>IF(ISNUMBER(T1_Data!DE90),IF(T1_Data!DE90=-999,"NA",IF(T1_Data!DE90&lt;1, "&lt;1", IF(T1_Data!DE90&gt;99, "&gt;99", T1_Data!DE90))),"-")</f>
        <v>-</v>
      </c>
      <c r="DF92" s="72" t="str">
        <f>IF(ISNUMBER(T1_Data!DF90),IF(T1_Data!DF90=-999,"NA",IF(T1_Data!DF90&lt;1, "&lt;1", IF(T1_Data!DF90&gt;99, "&gt;99", T1_Data!DF90))),"-")</f>
        <v>-</v>
      </c>
      <c r="DG92" s="72" t="str">
        <f>IF(ISNUMBER(T1_Data!DG90),IF(T1_Data!DG90=-999,"NA",IF(T1_Data!DG90&lt;1, "&lt;1", IF(T1_Data!DG90&gt;99, "&gt;99", T1_Data!DG90))),"-")</f>
        <v>-</v>
      </c>
      <c r="DH92" s="72" t="str">
        <f>IF(ISNUMBER(T1_Data!DH90),IF(T1_Data!DH90=-999,"NA",IF(T1_Data!DH90&lt;1, "&lt;1", IF(T1_Data!DH90&gt;99, "&gt;99", T1_Data!DH90))),"-")</f>
        <v>-</v>
      </c>
      <c r="DI92" s="72" t="str">
        <f>IF(ISNUMBER(T1_Data!DI90),IF(T1_Data!DI90=-999,"NA",IF(T1_Data!DI90&lt;1, "&lt;1", IF(T1_Data!DI90&gt;99, "&gt;99", T1_Data!DI90))),"-")</f>
        <v>-</v>
      </c>
      <c r="DJ92" s="72" t="str">
        <f>IF(ISNUMBER(T1_Data!DJ90),IF(T1_Data!DJ90=-999,"NA",IF(T1_Data!DJ90&lt;1, "&lt;1", IF(T1_Data!DJ90&gt;99, "&gt;99", T1_Data!DJ90))),"-")</f>
        <v>-</v>
      </c>
      <c r="DK92" s="72" t="str">
        <f>IF(ISNUMBER(T1_Data!DK90),IF(T1_Data!DK90=-999,"NA",IF(T1_Data!DK90&lt;1, "&lt;1", IF(T1_Data!DK90&gt;99, "&gt;99", T1_Data!DK90))),"-")</f>
        <v>-</v>
      </c>
      <c r="DL92" s="72" t="str">
        <f>IF(ISNUMBER(T1_Data!DL90),IF(T1_Data!DL90=-999,"NA",IF(T1_Data!DL90&lt;1, "&lt;1", IF(T1_Data!DL90&gt;99, "&gt;99", T1_Data!DL90))),"-")</f>
        <v>-</v>
      </c>
      <c r="DM92" s="72" t="str">
        <f>IF(ISNUMBER(T1_Data!DM90),IF(T1_Data!DM90=-999,"NA",IF(T1_Data!DM90&lt;1, "&lt;1", IF(T1_Data!DM90&gt;99, "&gt;99", T1_Data!DM90))),"-")</f>
        <v>-</v>
      </c>
      <c r="DN92" s="72" t="str">
        <f>IF(ISNUMBER(T1_Data!DN90),IF(T1_Data!DN90=-999,"NA",IF(T1_Data!DN90&lt;1, "&lt;1", IF(T1_Data!DN90&gt;99, "&gt;99", T1_Data!DN90))),"-")</f>
        <v>-</v>
      </c>
      <c r="DO92" s="72" t="str">
        <f>IF(ISNUMBER(T1_Data!DO90),IF(T1_Data!DO90=-999,"NA",IF(T1_Data!DO90&lt;1, "&lt;1", IF(T1_Data!DO90&gt;99, "&gt;99", T1_Data!DO90))),"-")</f>
        <v>-</v>
      </c>
      <c r="DP92" s="72" t="str">
        <f>IF(ISNUMBER(T1_Data!DP90),IF(T1_Data!DP90=-999,"NA",IF(T1_Data!DP90&lt;1, "&lt;1", IF(T1_Data!DP90&gt;99, "&gt;99", T1_Data!DP90))),"-")</f>
        <v>-</v>
      </c>
      <c r="DQ92" s="72" t="str">
        <f>IF(ISNUMBER(T1_Data!DQ90),IF(T1_Data!DQ90=-999,"NA",IF(T1_Data!DQ90&lt;1, "&lt;1", IF(T1_Data!DQ90&gt;99, "&gt;99", T1_Data!DQ90))),"-")</f>
        <v>-</v>
      </c>
      <c r="DR92" s="72" t="str">
        <f>IF(ISNUMBER(T1_Data!DR90),IF(T1_Data!DR90=-999,"NA",IF(T1_Data!DR90&lt;1, "&lt;1", IF(T1_Data!DR90&gt;99, "&gt;99", T1_Data!DR90))),"-")</f>
        <v>-</v>
      </c>
      <c r="DS92" s="72" t="str">
        <f>IF(ISNUMBER(T1_Data!DS90),IF(T1_Data!DS90=-999,"NA",IF(T1_Data!DS90&lt;1, "&lt;1", IF(T1_Data!DS90&gt;99, "&gt;99", T1_Data!DS90))),"-")</f>
        <v>-</v>
      </c>
      <c r="DT92" s="72" t="str">
        <f>IF(ISNUMBER(T1_Data!DT90),IF(T1_Data!DT90=-999,"NA",IF(T1_Data!DT90&lt;1, "&lt;1", IF(T1_Data!DT90&gt;99, "&gt;99", T1_Data!DT90))),"-")</f>
        <v>-</v>
      </c>
      <c r="DU92" s="72" t="str">
        <f>IF(ISNUMBER(T1_Data!DU90),IF(T1_Data!DU90=-999,"NA",IF(T1_Data!DU90&lt;1, "&lt;1", IF(T1_Data!DU90&gt;99, "&gt;99", T1_Data!DU90))),"-")</f>
        <v>-</v>
      </c>
      <c r="DV92" s="72" t="str">
        <f>IF(ISNUMBER(T1_Data!DV90),IF(T1_Data!DV90=-999,"NA",IF(T1_Data!DV90&lt;1, "&lt;1", IF(T1_Data!DV90&gt;99, "&gt;99", T1_Data!DV90))),"-")</f>
        <v>-</v>
      </c>
      <c r="DW92" s="72" t="str">
        <f>IF(ISNUMBER(T1_Data!DW90),IF(T1_Data!DW90=-999,"NA",IF(T1_Data!DW90&lt;1, "&lt;1", IF(T1_Data!DW90&gt;99, "&gt;99", T1_Data!DW90))),"-")</f>
        <v>-</v>
      </c>
      <c r="DX92" s="72" t="str">
        <f>IF(ISNUMBER(T1_Data!DX90),IF(T1_Data!DX90=-999,"NA",IF(T1_Data!DX90&lt;1, "&lt;1", IF(T1_Data!DX90&gt;99, "&gt;99", T1_Data!DX90))),"-")</f>
        <v>-</v>
      </c>
      <c r="DY92" s="72" t="str">
        <f>IF(ISNUMBER(T1_Data!DY90),IF(T1_Data!DY90=-999,"NA",IF(T1_Data!DY90&lt;1, "&lt;1", IF(T1_Data!DY90&gt;99, "&gt;99", T1_Data!DY90))),"-")</f>
        <v>-</v>
      </c>
      <c r="DZ92" s="72" t="str">
        <f>IF(ISNUMBER(T1_Data!DZ90),IF(T1_Data!DZ90=-999,"NA",IF(T1_Data!DZ90&lt;1, "&lt;1", IF(T1_Data!DZ90&gt;99, "&gt;99", T1_Data!DZ90))),"-")</f>
        <v>-</v>
      </c>
      <c r="EA92" s="72" t="str">
        <f>IF(ISNUMBER(T1_Data!EA90),IF(T1_Data!EA90=-999,"NA",IF(T1_Data!EA90&lt;1, "&lt;1", IF(T1_Data!EA90&gt;99, "&gt;99", T1_Data!EA90))),"-")</f>
        <v>-</v>
      </c>
      <c r="EB92" s="72" t="str">
        <f>IF(ISNUMBER(T1_Data!EB90),IF(T1_Data!EB90=-999,"NA",IF(T1_Data!EB90&lt;1, "&lt;1", IF(T1_Data!EB90&gt;99, "&gt;99", T1_Data!EB90))),"-")</f>
        <v>-</v>
      </c>
      <c r="EC92" s="72" t="str">
        <f>IF(ISNUMBER(T1_Data!EC90),IF(T1_Data!EC90=-999,"NA",IF(T1_Data!EC90&lt;1, "&lt;1", IF(T1_Data!EC90&gt;99, "&gt;99", T1_Data!EC90))),"-")</f>
        <v>-</v>
      </c>
      <c r="ED92" s="72" t="str">
        <f>IF(ISNUMBER(T1_Data!ED90),IF(T1_Data!ED90=-999,"NA",IF(T1_Data!ED90&lt;1, "&lt;1", IF(T1_Data!ED90&gt;99, "&gt;99", T1_Data!ED90))),"-")</f>
        <v>-</v>
      </c>
      <c r="EE92" s="72" t="str">
        <f>IF(ISNUMBER(T1_Data!EE90),IF(T1_Data!EE90=-999,"NA",IF(T1_Data!EE90&lt;1, "&lt;1", IF(T1_Data!EE90&gt;99, "&gt;99", T1_Data!EE90))),"-")</f>
        <v>-</v>
      </c>
      <c r="EF92" s="72" t="str">
        <f>IF(ISNUMBER(T1_Data!EF90),IF(T1_Data!EF90=-999,"NA",IF(T1_Data!EF90&lt;1, "&lt;1", IF(T1_Data!EF90&gt;99, "&gt;99", T1_Data!EF90))),"-")</f>
        <v>-</v>
      </c>
      <c r="EG92" s="72" t="str">
        <f>IF(ISNUMBER(T1_Data!EG90),IF(T1_Data!EG90=-999,"NA",IF(T1_Data!EG90&lt;1, "&lt;1", IF(T1_Data!EG90&gt;99, "&gt;99", T1_Data!EG90))),"-")</f>
        <v>-</v>
      </c>
      <c r="EH92" s="72" t="str">
        <f>IF(ISNUMBER(T1_Data!EH90),IF(T1_Data!EH90=-999,"NA",IF(T1_Data!EH90&lt;1, "&lt;1", IF(T1_Data!EH90&gt;99, "&gt;99", T1_Data!EH90))),"-")</f>
        <v>-</v>
      </c>
      <c r="EI92" s="72" t="str">
        <f>IF(ISNUMBER(T1_Data!EI90),IF(T1_Data!EI90=-999,"NA",IF(T1_Data!EI90&lt;1, "&lt;1", IF(T1_Data!EI90&gt;99, "&gt;99", T1_Data!EI90))),"-")</f>
        <v>-</v>
      </c>
      <c r="EJ92" s="72" t="str">
        <f>IF(ISNUMBER(T1_Data!EJ90),IF(T1_Data!EJ90=-999,"NA",IF(T1_Data!EJ90&lt;1, "&lt;1", IF(T1_Data!EJ90&gt;99, "&gt;99", T1_Data!EJ90))),"-")</f>
        <v>-</v>
      </c>
      <c r="EK92" s="72" t="str">
        <f>IF(ISNUMBER(T1_Data!EK90),IF(T1_Data!EK90=-999,"NA",IF(T1_Data!EK90&lt;1, "&lt;1", IF(T1_Data!EK90&gt;99, "&gt;99", T1_Data!EK90))),"-")</f>
        <v>-</v>
      </c>
      <c r="EL92" s="72" t="str">
        <f>IF(ISNUMBER(T1_Data!EL90),IF(T1_Data!EL90=-999,"NA",IF(T1_Data!EL90&lt;1, "&lt;1", IF(T1_Data!EL90&gt;99, "&gt;99", T1_Data!EL90))),"-")</f>
        <v>-</v>
      </c>
      <c r="EM92" s="72" t="str">
        <f>IF(ISNUMBER(T1_Data!EM90),IF(T1_Data!EM90=-999,"NA",IF(T1_Data!EM90&lt;1, "&lt;1", IF(T1_Data!EM90&gt;99, "&gt;99", T1_Data!EM90))),"-")</f>
        <v>-</v>
      </c>
      <c r="EN92" s="72" t="str">
        <f>IF(ISNUMBER(T1_Data!EN90),IF(T1_Data!EN90=-999,"NA",IF(T1_Data!EN90&lt;1, "&lt;1", IF(T1_Data!EN90&gt;99, "&gt;99", T1_Data!EN90))),"-")</f>
        <v>-</v>
      </c>
      <c r="EO92" s="72" t="str">
        <f>IF(ISNUMBER(T1_Data!EO90),IF(T1_Data!EO90=-999,"NA",IF(T1_Data!EO90&lt;1, "&lt;1", IF(T1_Data!EO90&gt;99, "&gt;99", T1_Data!EO90))),"-")</f>
        <v>-</v>
      </c>
      <c r="EP92" s="72" t="str">
        <f>IF(ISNUMBER(T1_Data!EP90),IF(T1_Data!EP90=-999,"NA",IF(T1_Data!EP90&lt;1, "&lt;1", IF(T1_Data!EP90&gt;99, "&gt;99", T1_Data!EP90))),"-")</f>
        <v>-</v>
      </c>
      <c r="EQ92" s="72" t="str">
        <f>IF(ISNUMBER(T1_Data!EQ90),IF(T1_Data!EQ90=-999,"NA",IF(T1_Data!EQ90&lt;1, "&lt;1", IF(T1_Data!EQ90&gt;99, "&gt;99", T1_Data!EQ90))),"-")</f>
        <v>-</v>
      </c>
      <c r="ER92" s="72" t="str">
        <f>IF(ISNUMBER(T1_Data!ER90),IF(T1_Data!ER90=-999,"NA",IF(T1_Data!ER90&lt;1, "&lt;1", IF(T1_Data!ER90&gt;99, "&gt;99", T1_Data!ER90))),"-")</f>
        <v>-</v>
      </c>
      <c r="ES92" s="72" t="str">
        <f>IF(ISNUMBER(T1_Data!ES90),IF(T1_Data!ES90=-999,"NA",IF(T1_Data!ES90&lt;1, "&lt;1", IF(T1_Data!ES90&gt;99, "&gt;99", T1_Data!ES90))),"-")</f>
        <v>-</v>
      </c>
      <c r="ET92" s="72" t="str">
        <f>IF(ISNUMBER(T1_Data!ET90),IF(T1_Data!ET90=-999,"NA",IF(T1_Data!ET90&lt;1, "&lt;1", IF(T1_Data!ET90&gt;99, "&gt;99", T1_Data!ET90))),"-")</f>
        <v>-</v>
      </c>
      <c r="EU92" s="72" t="str">
        <f>IF(ISNUMBER(T1_Data!EU90),IF(T1_Data!EU90=-999,"NA",IF(T1_Data!EU90&lt;1, "&lt;1", IF(T1_Data!EU90&gt;99, "&gt;99", T1_Data!EU90))),"-")</f>
        <v>-</v>
      </c>
      <c r="EV92" s="72" t="str">
        <f>IF(ISNUMBER(T1_Data!EV90),IF(T1_Data!EV90=-999,"NA",IF(T1_Data!EV90&lt;1, "&lt;1", IF(T1_Data!EV90&gt;99, "&gt;99", T1_Data!EV90))),"-")</f>
        <v>-</v>
      </c>
      <c r="EW92" s="72" t="str">
        <f>IF(ISNUMBER(T1_Data!EW90),IF(T1_Data!EW90=-999,"NA",IF(T1_Data!EW90&lt;1, "&lt;1", IF(T1_Data!EW90&gt;99, "&gt;99", T1_Data!EW90))),"-")</f>
        <v>-</v>
      </c>
      <c r="EX92" s="72" t="str">
        <f>IF(ISNUMBER(T1_Data!EX90),IF(T1_Data!EX90=-999,"NA",IF(T1_Data!EX90&lt;1, "&lt;1", IF(T1_Data!EX90&gt;99, "&gt;99", T1_Data!EX90))),"-")</f>
        <v>-</v>
      </c>
      <c r="EY92" s="72" t="str">
        <f>IF(ISNUMBER(T1_Data!EY90),IF(T1_Data!EY90=-999,"NA",IF(T1_Data!EY90&lt;1, "&lt;1", IF(T1_Data!EY90&gt;99, "&gt;99", T1_Data!EY90))),"-")</f>
        <v>-</v>
      </c>
      <c r="EZ92" s="72" t="str">
        <f>IF(ISNUMBER(T1_Data!EZ90),IF(T1_Data!EZ90=-999,"NA",IF(T1_Data!EZ90&lt;1, "&lt;1", IF(T1_Data!EZ90&gt;99, "&gt;99", T1_Data!EZ90))),"-")</f>
        <v>-</v>
      </c>
      <c r="FA92" s="72" t="str">
        <f>IF(ISNUMBER(T1_Data!FA90),IF(T1_Data!FA90=-999,"NA",IF(T1_Data!FA90&lt;1, "&lt;1", IF(T1_Data!FA90&gt;99, "&gt;99", T1_Data!FA90))),"-")</f>
        <v>-</v>
      </c>
      <c r="FB92" s="72" t="str">
        <f>IF(ISNUMBER(T1_Data!FB90),IF(T1_Data!FB90=-999,"NA",IF(T1_Data!FB90&lt;1, "&lt;1", IF(T1_Data!FB90&gt;99, "&gt;99", T1_Data!FB90))),"-")</f>
        <v>-</v>
      </c>
      <c r="FC92" s="72" t="str">
        <f>IF(ISNUMBER(T1_Data!FC90),IF(T1_Data!FC90=-999,"NA",IF(T1_Data!FC90&lt;1, "&lt;1", IF(T1_Data!FC90&gt;99, "&gt;99", T1_Data!FC90))),"-")</f>
        <v>-</v>
      </c>
      <c r="FD92" s="72" t="str">
        <f>IF(ISNUMBER(T1_Data!FD90),IF(T1_Data!FD90=-999,"NA",IF(T1_Data!FD90&lt;1, "&lt;1", IF(T1_Data!FD90&gt;99, "&gt;99", T1_Data!FD90))),"-")</f>
        <v>-</v>
      </c>
      <c r="FE92" s="72" t="str">
        <f>IF(ISNUMBER(T1_Data!FE90),IF(T1_Data!FE90=-999,"NA",IF(T1_Data!FE90&lt;1, "&lt;1", IF(T1_Data!FE90&gt;99, "&gt;99", T1_Data!FE90))),"-")</f>
        <v>-</v>
      </c>
      <c r="FF92" s="72" t="str">
        <f>IF(ISNUMBER(T1_Data!FF90),IF(T1_Data!FF90=-999,"NA",IF(T1_Data!FF90&lt;1, "&lt;1", IF(T1_Data!FF90&gt;99, "&gt;99", T1_Data!FF90))),"-")</f>
        <v>-</v>
      </c>
      <c r="FG92" s="72" t="str">
        <f>IF(ISNUMBER(T1_Data!FG90),IF(T1_Data!FG90=-999,"NA",IF(T1_Data!FG90&lt;1, "&lt;1", IF(T1_Data!FG90&gt;99, "&gt;99", T1_Data!FG90))),"-")</f>
        <v>-</v>
      </c>
      <c r="FH92" s="72" t="str">
        <f>IF(ISNUMBER(T1_Data!FH90),IF(T1_Data!FH90=-999,"NA",IF(T1_Data!FH90&lt;1, "&lt;1", IF(T1_Data!FH90&gt;99, "&gt;99", T1_Data!FH90))),"-")</f>
        <v>-</v>
      </c>
      <c r="FI92" s="72" t="str">
        <f>IF(ISNUMBER(T1_Data!FI90),IF(T1_Data!FI90=-999,"NA",IF(T1_Data!FI90&lt;1, "&lt;1", IF(T1_Data!FI90&gt;99, "&gt;99", T1_Data!FI90))),"-")</f>
        <v>-</v>
      </c>
      <c r="FJ92" s="72" t="str">
        <f>IF(ISNUMBER(T1_Data!FJ90),IF(T1_Data!FJ90=-999,"NA",IF(T1_Data!FJ90&lt;1, "&lt;1", IF(T1_Data!FJ90&gt;99, "&gt;99", T1_Data!FJ90))),"-")</f>
        <v>-</v>
      </c>
      <c r="FK92" s="72" t="str">
        <f>IF(ISNUMBER(T1_Data!FK90),IF(T1_Data!FK90=-999,"NA",IF(T1_Data!FK90&lt;1, "&lt;1", IF(T1_Data!FK90&gt;99, "&gt;99", T1_Data!FK90))),"-")</f>
        <v>-</v>
      </c>
      <c r="FL92" s="72" t="str">
        <f>IF(ISNUMBER(T1_Data!FL90),IF(T1_Data!FL90=-999,"NA",IF(T1_Data!FL90&lt;1, "&lt;1", IF(T1_Data!FL90&gt;99, "&gt;99", T1_Data!FL90))),"-")</f>
        <v>-</v>
      </c>
      <c r="FM92" s="72" t="str">
        <f>IF(ISNUMBER(T1_Data!FM90),IF(T1_Data!FM90=-999,"NA",IF(T1_Data!FM90&lt;1, "&lt;1", IF(T1_Data!FM90&gt;99, "&gt;99", T1_Data!FM90))),"-")</f>
        <v>-</v>
      </c>
      <c r="FN92" s="72" t="str">
        <f>IF(ISNUMBER(T1_Data!FN90),IF(T1_Data!FN90=-999,"NA",IF(T1_Data!FN90&lt;1, "&lt;1", IF(T1_Data!FN90&gt;99, "&gt;99", T1_Data!FN90))),"-")</f>
        <v>-</v>
      </c>
      <c r="FO92" s="72" t="str">
        <f>IF(ISNUMBER(T1_Data!FO90),IF(T1_Data!FO90=-999,"NA",IF(T1_Data!FO90&lt;1, "&lt;1", IF(T1_Data!FO90&gt;99, "&gt;99", T1_Data!FO90))),"-")</f>
        <v>-</v>
      </c>
      <c r="FP92" s="72" t="str">
        <f>IF(ISNUMBER(T1_Data!FP90),IF(T1_Data!FP90=-999,"NA",IF(T1_Data!FP90&lt;1, "&lt;1", IF(T1_Data!FP90&gt;99, "&gt;99", T1_Data!FP90))),"-")</f>
        <v>-</v>
      </c>
      <c r="FQ92" s="72" t="str">
        <f>IF(ISNUMBER(T1_Data!FQ90),IF(T1_Data!FQ90=-999,"NA",IF(T1_Data!FQ90&lt;1, "&lt;1", IF(T1_Data!FQ90&gt;99, "&gt;99", T1_Data!FQ90))),"-")</f>
        <v>-</v>
      </c>
      <c r="FR92" s="72" t="str">
        <f>IF(ISNUMBER(T1_Data!FR90),IF(T1_Data!FR90=-999,"NA",IF(T1_Data!FR90&lt;1, "&lt;1", IF(T1_Data!FR90&gt;99, "&gt;99", T1_Data!FR90))),"-")</f>
        <v>-</v>
      </c>
      <c r="FS92" s="72" t="str">
        <f>IF(ISNUMBER(T1_Data!FS90),IF(T1_Data!FS90=-999,"NA",IF(T1_Data!FS90&lt;1, "&lt;1", IF(T1_Data!FS90&gt;99, "&gt;99", T1_Data!FS90))),"-")</f>
        <v>-</v>
      </c>
      <c r="FT92" s="72" t="str">
        <f>IF(ISNUMBER(T1_Data!FT90),IF(T1_Data!FT90=-999,"NA",IF(T1_Data!FT90&lt;1, "&lt;1", IF(T1_Data!FT90&gt;99, "&gt;99", T1_Data!FT90))),"-")</f>
        <v>-</v>
      </c>
      <c r="FU92" s="72" t="str">
        <f>IF(ISNUMBER(T1_Data!FU90),IF(T1_Data!FU90=-999,"NA",IF(T1_Data!FU90&lt;1, "&lt;1", IF(T1_Data!FU90&gt;99, "&gt;99", T1_Data!FU90))),"-")</f>
        <v>-</v>
      </c>
      <c r="FV92" s="72" t="str">
        <f>IF(ISNUMBER(T1_Data!FV90),IF(T1_Data!FV90=-999,"NA",IF(T1_Data!FV90&lt;1, "&lt;1", IF(T1_Data!FV90&gt;99, "&gt;99", T1_Data!FV90))),"-")</f>
        <v>-</v>
      </c>
      <c r="FW92" s="72" t="str">
        <f>IF(ISNUMBER(T1_Data!FW90),IF(T1_Data!FW90=-999,"NA",IF(T1_Data!FW90&lt;1, "&lt;1", IF(T1_Data!FW90&gt;99, "&gt;99", T1_Data!FW90))),"-")</f>
        <v>-</v>
      </c>
      <c r="FX92" s="71" t="str">
        <f>IF(ISBLANK(T1_Data!FX90), "", T1_Data!FX90)</f>
        <v/>
      </c>
    </row>
    <row r="93" spans="1:180" x14ac:dyDescent="0.25">
      <c r="A93" s="71" t="str">
        <f>IF(ISBLANK(T1_Data!A91), "", T1_Data!A91)</f>
        <v/>
      </c>
      <c r="B93" s="72" t="str">
        <f>IF(ISNUMBER(T1_Data!B91), T1_Data!B91,"-")</f>
        <v>-</v>
      </c>
      <c r="C93" s="72" t="str">
        <f>IF(ISNUMBER(T1_Data!C91),IF(T1_Data!C91=-999,"NA",IF(T1_Data!C91&lt;1, "&lt;1", IF(T1_Data!C91&gt;99, "&gt;99", T1_Data!C91))),"-")</f>
        <v>-</v>
      </c>
      <c r="D93" s="72" t="str">
        <f>IF(ISNUMBER(T1_Data!D91),IF(T1_Data!D91=-999,"NA",IF(T1_Data!D91&lt;1, "&lt;1", IF(T1_Data!D91&gt;99, "&gt;99", T1_Data!D91))),"-")</f>
        <v>-</v>
      </c>
      <c r="E93" s="72" t="str">
        <f>IF(ISNUMBER(T1_Data!E91),IF(T1_Data!E91=-999,"NA",IF(T1_Data!E91&lt;1, "&lt;1", IF(T1_Data!E91&gt;99, "&gt;99", T1_Data!E91))),"-")</f>
        <v>-</v>
      </c>
      <c r="F93" s="72" t="str">
        <f>IF(ISNUMBER(T1_Data!F91),IF(T1_Data!F91=-999,"NA",IF(T1_Data!F91&lt;1, "&lt;1", IF(T1_Data!F91&gt;99, "&gt;99", T1_Data!F91))),"-")</f>
        <v>-</v>
      </c>
      <c r="G93" s="72" t="str">
        <f>IF(ISNUMBER(T1_Data!G91),IF(T1_Data!G91=-999,"NA",IF(T1_Data!G91&lt;1, "&lt;1", IF(T1_Data!G91&gt;99, "&gt;99", T1_Data!G91))),"-")</f>
        <v>-</v>
      </c>
      <c r="H93" s="72" t="str">
        <f>IF(ISNUMBER(T1_Data!H91),IF(T1_Data!H91=-999,"NA",IF(T1_Data!H91&lt;1, "&lt;1", IF(T1_Data!H91&gt;99, "&gt;99", T1_Data!H91))),"-")</f>
        <v>-</v>
      </c>
      <c r="I93" s="72" t="str">
        <f>IF(ISNUMBER(T1_Data!I91),IF(T1_Data!I91=-999,"NA",IF(T1_Data!I91&lt;1, "&lt;1", IF(T1_Data!I91&gt;99, "&gt;99", T1_Data!I91))),"-")</f>
        <v>-</v>
      </c>
      <c r="J93" s="72" t="str">
        <f>IF(ISNUMBER(T1_Data!J91),IF(T1_Data!J91=-999,"NA",IF(T1_Data!J91&lt;1, "&lt;1", IF(T1_Data!J91&gt;99, "&gt;99", T1_Data!J91))),"-")</f>
        <v>-</v>
      </c>
      <c r="K93" s="72" t="str">
        <f>IF(ISNUMBER(T1_Data!K91),IF(T1_Data!K91=-999,"NA",IF(T1_Data!K91&lt;1, "&lt;1", IF(T1_Data!K91&gt;99, "&gt;99", T1_Data!K91))),"-")</f>
        <v>-</v>
      </c>
      <c r="L93" s="72" t="str">
        <f>IF(ISNUMBER(T1_Data!L91),IF(T1_Data!L91=-999,"NA",IF(T1_Data!L91&lt;1, "&lt;1", IF(T1_Data!L91&gt;99, "&gt;99", T1_Data!L91))),"-")</f>
        <v>-</v>
      </c>
      <c r="M93" s="72" t="str">
        <f>IF(ISNUMBER(T1_Data!M91),IF(T1_Data!M91=-999,"NA",IF(T1_Data!M91&lt;1, "&lt;1", IF(T1_Data!M91&gt;99, "&gt;99", T1_Data!M91))),"-")</f>
        <v>-</v>
      </c>
      <c r="N93" s="72" t="str">
        <f>IF(ISNUMBER(T1_Data!N91),IF(T1_Data!N91=-999,"NA",IF(T1_Data!N91&lt;1, "&lt;1", IF(T1_Data!N91&gt;99, "&gt;99", T1_Data!N91))),"-")</f>
        <v>-</v>
      </c>
      <c r="O93" s="72" t="str">
        <f>IF(ISNUMBER(T1_Data!O91),IF(T1_Data!O91=-999,"NA",IF(T1_Data!O91&lt;1, "&lt;1", IF(T1_Data!O91&gt;99, "&gt;99", T1_Data!O91))),"-")</f>
        <v>-</v>
      </c>
      <c r="P93" s="72" t="str">
        <f>IF(ISNUMBER(T1_Data!P91),IF(T1_Data!P91=-999,"NA",IF(T1_Data!P91&lt;1, "&lt;1", IF(T1_Data!P91&gt;99, "&gt;99", T1_Data!P91))),"-")</f>
        <v>-</v>
      </c>
      <c r="Q93" s="72" t="str">
        <f>IF(ISNUMBER(T1_Data!Q91),IF(T1_Data!Q91=-999,"NA",IF(T1_Data!Q91&lt;1, "&lt;1", IF(T1_Data!Q91&gt;99, "&gt;99", T1_Data!Q91))),"-")</f>
        <v>-</v>
      </c>
      <c r="R93" s="72" t="str">
        <f>IF(ISNUMBER(T1_Data!R91),IF(T1_Data!R91=-999,"NA",IF(T1_Data!R91&lt;1, "&lt;1", IF(T1_Data!R91&gt;99, "&gt;99", T1_Data!R91))),"-")</f>
        <v>-</v>
      </c>
      <c r="S93" s="72" t="str">
        <f>IF(ISNUMBER(T1_Data!S91),IF(T1_Data!S91=-999,"NA",IF(T1_Data!S91&lt;1, "&lt;1", IF(T1_Data!S91&gt;99, "&gt;99", T1_Data!S91))),"-")</f>
        <v>-</v>
      </c>
      <c r="T93" s="72" t="str">
        <f>IF(ISNUMBER(T1_Data!T91),IF(T1_Data!T91=-999,"NA",IF(T1_Data!T91&lt;1, "&lt;1", IF(T1_Data!T91&gt;99, "&gt;99", T1_Data!T91))),"-")</f>
        <v>-</v>
      </c>
      <c r="U93" s="72" t="str">
        <f>IF(ISNUMBER(T1_Data!U91),IF(T1_Data!U91=-999,"NA",IF(T1_Data!U91&lt;1, "&lt;1", IF(T1_Data!U91&gt;99, "&gt;99", T1_Data!U91))),"-")</f>
        <v>-</v>
      </c>
      <c r="V93" s="72" t="str">
        <f>IF(ISNUMBER(T1_Data!V91),IF(T1_Data!V91=-999,"NA",IF(T1_Data!V91&lt;1, "&lt;1", IF(T1_Data!V91&gt;99, "&gt;99", T1_Data!V91))),"-")</f>
        <v>-</v>
      </c>
      <c r="W93" s="72" t="str">
        <f>IF(ISNUMBER(T1_Data!W91),IF(T1_Data!W91=-999,"NA",IF(T1_Data!W91&lt;1, "&lt;1", IF(T1_Data!W91&gt;99, "&gt;99", T1_Data!W91))),"-")</f>
        <v>-</v>
      </c>
      <c r="X93" s="72" t="str">
        <f>IF(ISNUMBER(T1_Data!X91),IF(T1_Data!X91=-999,"NA",IF(T1_Data!X91&lt;1, "&lt;1", IF(T1_Data!X91&gt;99, "&gt;99", T1_Data!X91))),"-")</f>
        <v>-</v>
      </c>
      <c r="Y93" s="72" t="str">
        <f>IF(ISNUMBER(T1_Data!Y91),IF(T1_Data!Y91=-999,"NA",IF(T1_Data!Y91&lt;1, "&lt;1", IF(T1_Data!Y91&gt;99, "&gt;99", T1_Data!Y91))),"-")</f>
        <v>-</v>
      </c>
      <c r="Z93" s="72" t="str">
        <f>IF(ISNUMBER(T1_Data!Z91),IF(T1_Data!Z91=-999,"NA",IF(T1_Data!Z91&lt;1, "&lt;1", IF(T1_Data!Z91&gt;99, "&gt;99", T1_Data!Z91))),"-")</f>
        <v>-</v>
      </c>
      <c r="AA93" s="72" t="str">
        <f>IF(ISNUMBER(T1_Data!AA91),IF(T1_Data!AA91=-999,"NA",IF(T1_Data!AA91&lt;1, "&lt;1", IF(T1_Data!AA91&gt;99, "&gt;99", T1_Data!AA91))),"-")</f>
        <v>-</v>
      </c>
      <c r="AB93" s="72" t="str">
        <f>IF(ISNUMBER(T1_Data!AB91),IF(T1_Data!AB91=-999,"NA",IF(T1_Data!AB91&lt;1, "&lt;1", IF(T1_Data!AB91&gt;99, "&gt;99", T1_Data!AB91))),"-")</f>
        <v>-</v>
      </c>
      <c r="AC93" s="72" t="str">
        <f>IF(ISNUMBER(T1_Data!AC91),IF(T1_Data!AC91=-999,"NA",IF(T1_Data!AC91&lt;1, "&lt;1", IF(T1_Data!AC91&gt;99, "&gt;99", T1_Data!AC91))),"-")</f>
        <v>-</v>
      </c>
      <c r="AD93" s="72" t="str">
        <f>IF(ISNUMBER(T1_Data!AD91),IF(T1_Data!AD91=-999,"NA",IF(T1_Data!AD91&lt;1, "&lt;1", IF(T1_Data!AD91&gt;99, "&gt;99", T1_Data!AD91))),"-")</f>
        <v>-</v>
      </c>
      <c r="AE93" s="72" t="str">
        <f>IF(ISNUMBER(T1_Data!AE91),IF(T1_Data!AE91=-999,"NA",IF(T1_Data!AE91&lt;1, "&lt;1", IF(T1_Data!AE91&gt;99, "&gt;99", T1_Data!AE91))),"-")</f>
        <v>-</v>
      </c>
      <c r="AF93" s="72" t="str">
        <f>IF(ISNUMBER(T1_Data!AF91),IF(T1_Data!AF91=-999,"NA",IF(T1_Data!AF91&lt;1, "&lt;1", IF(T1_Data!AF91&gt;99, "&gt;99", T1_Data!AF91))),"-")</f>
        <v>-</v>
      </c>
      <c r="AG93" s="72" t="str">
        <f>IF(ISNUMBER(T1_Data!AG91),IF(T1_Data!AG91=-999,"NA",IF(T1_Data!AG91&lt;1, "&lt;1", IF(T1_Data!AG91&gt;99, "&gt;99", T1_Data!AG91))),"-")</f>
        <v>-</v>
      </c>
      <c r="AH93" s="72" t="str">
        <f>IF(ISNUMBER(T1_Data!AH91),IF(T1_Data!AH91=-999,"NA",IF(T1_Data!AH91&lt;1, "&lt;1", IF(T1_Data!AH91&gt;99, "&gt;99", T1_Data!AH91))),"-")</f>
        <v>-</v>
      </c>
      <c r="AI93" s="72" t="str">
        <f>IF(ISNUMBER(T1_Data!AI91),IF(T1_Data!AI91=-999,"NA",IF(T1_Data!AI91&lt;1, "&lt;1", IF(T1_Data!AI91&gt;99, "&gt;99", T1_Data!AI91))),"-")</f>
        <v>-</v>
      </c>
      <c r="AJ93" s="72" t="str">
        <f>IF(ISNUMBER(T1_Data!AJ91),IF(T1_Data!AJ91=-999,"NA",IF(T1_Data!AJ91&lt;1, "&lt;1", IF(T1_Data!AJ91&gt;99, "&gt;99", T1_Data!AJ91))),"-")</f>
        <v>-</v>
      </c>
      <c r="AK93" s="72" t="str">
        <f>IF(ISNUMBER(T1_Data!AK91),IF(T1_Data!AK91=-999,"NA",IF(T1_Data!AK91&lt;1, "&lt;1", IF(T1_Data!AK91&gt;99, "&gt;99", T1_Data!AK91))),"-")</f>
        <v>-</v>
      </c>
      <c r="AL93" s="72" t="str">
        <f>IF(ISNUMBER(T1_Data!AL91),IF(T1_Data!AL91=-999,"NA",IF(T1_Data!AL91&lt;1, "&lt;1", IF(T1_Data!AL91&gt;99, "&gt;99", T1_Data!AL91))),"-")</f>
        <v>-</v>
      </c>
      <c r="AM93" s="72" t="str">
        <f>IF(ISNUMBER(T1_Data!AM91),IF(T1_Data!AM91=-999,"NA",IF(T1_Data!AM91&lt;1, "&lt;1", IF(T1_Data!AM91&gt;99, "&gt;99", T1_Data!AM91))),"-")</f>
        <v>-</v>
      </c>
      <c r="AN93" s="72" t="str">
        <f>IF(ISNUMBER(T1_Data!AN91),IF(T1_Data!AN91=-999,"NA",IF(T1_Data!AN91&lt;1, "&lt;1", IF(T1_Data!AN91&gt;99, "&gt;99", T1_Data!AN91))),"-")</f>
        <v>-</v>
      </c>
      <c r="AO93" s="72" t="str">
        <f>IF(ISNUMBER(T1_Data!AO91),IF(T1_Data!AO91=-999,"NA",IF(T1_Data!AO91&lt;1, "&lt;1", IF(T1_Data!AO91&gt;99, "&gt;99", T1_Data!AO91))),"-")</f>
        <v>-</v>
      </c>
      <c r="AP93" s="72" t="str">
        <f>IF(ISNUMBER(T1_Data!AP91),IF(T1_Data!AP91=-999,"NA",IF(T1_Data!AP91&lt;1, "&lt;1", IF(T1_Data!AP91&gt;99, "&gt;99", T1_Data!AP91))),"-")</f>
        <v>-</v>
      </c>
      <c r="AQ93" s="72" t="str">
        <f>IF(ISNUMBER(T1_Data!AQ91),IF(T1_Data!AQ91=-999,"NA",IF(T1_Data!AQ91&lt;1, "&lt;1", IF(T1_Data!AQ91&gt;99, "&gt;99", T1_Data!AQ91))),"-")</f>
        <v>-</v>
      </c>
      <c r="AR93" s="72" t="str">
        <f>IF(ISNUMBER(T1_Data!AR91),IF(T1_Data!AR91=-999,"NA",IF(T1_Data!AR91&lt;1, "&lt;1", IF(T1_Data!AR91&gt;99, "&gt;99", T1_Data!AR91))),"-")</f>
        <v>-</v>
      </c>
      <c r="AS93" s="72" t="str">
        <f>IF(ISNUMBER(T1_Data!AS91),IF(T1_Data!AS91=-999,"NA",IF(T1_Data!AS91&lt;1, "&lt;1", IF(T1_Data!AS91&gt;99, "&gt;99", T1_Data!AS91))),"-")</f>
        <v>-</v>
      </c>
      <c r="AT93" s="72" t="str">
        <f>IF(ISNUMBER(T1_Data!AT91),IF(T1_Data!AT91=-999,"NA",IF(T1_Data!AT91&lt;1, "&lt;1", IF(T1_Data!AT91&gt;99, "&gt;99", T1_Data!AT91))),"-")</f>
        <v>-</v>
      </c>
      <c r="AU93" s="72" t="str">
        <f>IF(ISNUMBER(T1_Data!AU91),IF(T1_Data!AU91=-999,"NA",IF(T1_Data!AU91&lt;1, "&lt;1", IF(T1_Data!AU91&gt;99, "&gt;99", T1_Data!AU91))),"-")</f>
        <v>-</v>
      </c>
      <c r="AV93" s="72" t="str">
        <f>IF(ISNUMBER(T1_Data!AV91),IF(T1_Data!AV91=-999,"NA",IF(T1_Data!AV91&lt;1, "&lt;1", IF(T1_Data!AV91&gt;99, "&gt;99", T1_Data!AV91))),"-")</f>
        <v>-</v>
      </c>
      <c r="AW93" s="72" t="str">
        <f>IF(ISNUMBER(T1_Data!AW91),IF(T1_Data!AW91=-999,"NA",IF(T1_Data!AW91&lt;1, "&lt;1", IF(T1_Data!AW91&gt;99, "&gt;99", T1_Data!AW91))),"-")</f>
        <v>-</v>
      </c>
      <c r="AX93" s="72" t="str">
        <f>IF(ISNUMBER(T1_Data!AX91),IF(T1_Data!AX91=-999,"NA",IF(T1_Data!AX91&lt;1, "&lt;1", IF(T1_Data!AX91&gt;99, "&gt;99", T1_Data!AX91))),"-")</f>
        <v>-</v>
      </c>
      <c r="AY93" s="72" t="str">
        <f>IF(ISNUMBER(T1_Data!AY91),IF(T1_Data!AY91=-999,"NA",IF(T1_Data!AY91&lt;1, "&lt;1", IF(T1_Data!AY91&gt;99, "&gt;99", T1_Data!AY91))),"-")</f>
        <v>-</v>
      </c>
      <c r="AZ93" s="72" t="str">
        <f>IF(ISNUMBER(T1_Data!AZ91),IF(T1_Data!AZ91=-999,"NA",IF(T1_Data!AZ91&lt;1, "&lt;1", IF(T1_Data!AZ91&gt;99, "&gt;99", T1_Data!AZ91))),"-")</f>
        <v>-</v>
      </c>
      <c r="BA93" s="72" t="str">
        <f>IF(ISNUMBER(T1_Data!BA91),IF(T1_Data!BA91=-999,"NA",IF(T1_Data!BA91&lt;1, "&lt;1", IF(T1_Data!BA91&gt;99, "&gt;99", T1_Data!BA91))),"-")</f>
        <v>-</v>
      </c>
      <c r="BB93" s="72" t="str">
        <f>IF(ISNUMBER(T1_Data!BB91),IF(T1_Data!BB91=-999,"NA",IF(T1_Data!BB91&lt;1, "&lt;1", IF(T1_Data!BB91&gt;99, "&gt;99", T1_Data!BB91))),"-")</f>
        <v>-</v>
      </c>
      <c r="BC93" s="72" t="str">
        <f>IF(ISNUMBER(T1_Data!BC91),IF(T1_Data!BC91=-999,"NA",IF(T1_Data!BC91&lt;1, "&lt;1", IF(T1_Data!BC91&gt;99, "&gt;99", T1_Data!BC91))),"-")</f>
        <v>-</v>
      </c>
      <c r="BD93" s="72" t="str">
        <f>IF(ISNUMBER(T1_Data!BD91),IF(T1_Data!BD91=-999,"NA",IF(T1_Data!BD91&lt;1, "&lt;1", IF(T1_Data!BD91&gt;99, "&gt;99", T1_Data!BD91))),"-")</f>
        <v>-</v>
      </c>
      <c r="BE93" s="72" t="str">
        <f>IF(ISNUMBER(T1_Data!BE91),IF(T1_Data!BE91=-999,"NA",IF(T1_Data!BE91&lt;1, "&lt;1", IF(T1_Data!BE91&gt;99, "&gt;99", T1_Data!BE91))),"-")</f>
        <v>-</v>
      </c>
      <c r="BF93" s="72" t="str">
        <f>IF(ISNUMBER(T1_Data!BF91),IF(T1_Data!BF91=-999,"NA",IF(T1_Data!BF91&lt;1, "&lt;1", IF(T1_Data!BF91&gt;99, "&gt;99", T1_Data!BF91))),"-")</f>
        <v>-</v>
      </c>
      <c r="BG93" s="72" t="str">
        <f>IF(ISNUMBER(T1_Data!BG91),IF(T1_Data!BG91=-999,"NA",IF(T1_Data!BG91&lt;1, "&lt;1", IF(T1_Data!BG91&gt;99, "&gt;99", T1_Data!BG91))),"-")</f>
        <v>-</v>
      </c>
      <c r="BH93" s="72" t="str">
        <f>IF(ISNUMBER(T1_Data!BH91),IF(T1_Data!BH91=-999,"NA",IF(T1_Data!BH91&lt;1, "&lt;1", IF(T1_Data!BH91&gt;99, "&gt;99", T1_Data!BH91))),"-")</f>
        <v>-</v>
      </c>
      <c r="BI93" s="72" t="str">
        <f>IF(ISNUMBER(T1_Data!BI91),IF(T1_Data!BI91=-999,"NA",IF(T1_Data!BI91&lt;1, "&lt;1", IF(T1_Data!BI91&gt;99, "&gt;99", T1_Data!BI91))),"-")</f>
        <v>-</v>
      </c>
      <c r="BJ93" s="72" t="str">
        <f>IF(ISNUMBER(T1_Data!BJ91),IF(T1_Data!BJ91=-999,"NA",IF(T1_Data!BJ91&lt;1, "&lt;1", IF(T1_Data!BJ91&gt;99, "&gt;99", T1_Data!BJ91))),"-")</f>
        <v>-</v>
      </c>
      <c r="BK93" s="72" t="str">
        <f>IF(ISNUMBER(T1_Data!BK91),IF(T1_Data!BK91=-999,"NA",IF(T1_Data!BK91&lt;1, "&lt;1", IF(T1_Data!BK91&gt;99, "&gt;99", T1_Data!BK91))),"-")</f>
        <v>-</v>
      </c>
      <c r="BL93" s="72" t="str">
        <f>IF(ISNUMBER(T1_Data!BL91),IF(T1_Data!BL91=-999,"NA",IF(T1_Data!BL91&lt;1, "&lt;1", IF(T1_Data!BL91&gt;99, "&gt;99", T1_Data!BL91))),"-")</f>
        <v>-</v>
      </c>
      <c r="BM93" s="72" t="str">
        <f>IF(ISNUMBER(T1_Data!BM91),IF(T1_Data!BM91=-999,"NA",IF(T1_Data!BM91&lt;1, "&lt;1", IF(T1_Data!BM91&gt;99, "&gt;99", T1_Data!BM91))),"-")</f>
        <v>-</v>
      </c>
      <c r="BN93" s="72" t="str">
        <f>IF(ISNUMBER(T1_Data!BN91),IF(T1_Data!BN91=-999,"NA",IF(T1_Data!BN91&lt;1, "&lt;1", IF(T1_Data!BN91&gt;99, "&gt;99", T1_Data!BN91))),"-")</f>
        <v>-</v>
      </c>
      <c r="BO93" s="72" t="str">
        <f>IF(ISNUMBER(T1_Data!BO91),IF(T1_Data!BO91=-999,"NA",IF(T1_Data!BO91&lt;1, "&lt;1", IF(T1_Data!BO91&gt;99, "&gt;99", T1_Data!BO91))),"-")</f>
        <v>-</v>
      </c>
      <c r="BP93" s="72" t="str">
        <f>IF(ISNUMBER(T1_Data!BP91),IF(T1_Data!BP91=-999,"NA",IF(T1_Data!BP91&lt;1, "&lt;1", IF(T1_Data!BP91&gt;99, "&gt;99", T1_Data!BP91))),"-")</f>
        <v>-</v>
      </c>
      <c r="BQ93" s="72" t="str">
        <f>IF(ISNUMBER(T1_Data!BQ91),IF(T1_Data!BQ91=-999,"NA",IF(T1_Data!BQ91&lt;1, "&lt;1", IF(T1_Data!BQ91&gt;99, "&gt;99", T1_Data!BQ91))),"-")</f>
        <v>-</v>
      </c>
      <c r="BR93" s="72" t="str">
        <f>IF(ISNUMBER(T1_Data!BR91),IF(T1_Data!BR91=-999,"NA",IF(T1_Data!BR91&lt;1, "&lt;1", IF(T1_Data!BR91&gt;99, "&gt;99", T1_Data!BR91))),"-")</f>
        <v>-</v>
      </c>
      <c r="BS93" s="72" t="str">
        <f>IF(ISNUMBER(T1_Data!BS91),IF(T1_Data!BS91=-999,"NA",IF(T1_Data!BS91&lt;1, "&lt;1", IF(T1_Data!BS91&gt;99, "&gt;99", T1_Data!BS91))),"-")</f>
        <v>-</v>
      </c>
      <c r="BT93" s="72" t="str">
        <f>IF(ISNUMBER(T1_Data!BT91),IF(T1_Data!BT91=-999,"NA",IF(T1_Data!BT91&lt;1, "&lt;1", IF(T1_Data!BT91&gt;99, "&gt;99", T1_Data!BT91))),"-")</f>
        <v>-</v>
      </c>
      <c r="BU93" s="72" t="str">
        <f>IF(ISNUMBER(T1_Data!BU91),IF(T1_Data!BU91=-999,"NA",IF(T1_Data!BU91&lt;1, "&lt;1", IF(T1_Data!BU91&gt;99, "&gt;99", T1_Data!BU91))),"-")</f>
        <v>-</v>
      </c>
      <c r="BV93" s="72" t="str">
        <f>IF(ISNUMBER(T1_Data!BV91),IF(T1_Data!BV91=-999,"NA",IF(T1_Data!BV91&lt;1, "&lt;1", IF(T1_Data!BV91&gt;99, "&gt;99", T1_Data!BV91))),"-")</f>
        <v>-</v>
      </c>
      <c r="BW93" s="72" t="str">
        <f>IF(ISNUMBER(T1_Data!BW91),IF(T1_Data!BW91=-999,"NA",IF(T1_Data!BW91&lt;1, "&lt;1", IF(T1_Data!BW91&gt;99, "&gt;99", T1_Data!BW91))),"-")</f>
        <v>-</v>
      </c>
      <c r="BX93" s="72" t="str">
        <f>IF(ISNUMBER(T1_Data!BX91),IF(T1_Data!BX91=-999,"NA",IF(T1_Data!BX91&lt;1, "&lt;1", IF(T1_Data!BX91&gt;99, "&gt;99", T1_Data!BX91))),"-")</f>
        <v>-</v>
      </c>
      <c r="BY93" s="72" t="str">
        <f>IF(ISNUMBER(T1_Data!BY91),IF(T1_Data!BY91=-999,"NA",IF(T1_Data!BY91&lt;1, "&lt;1", IF(T1_Data!BY91&gt;99, "&gt;99", T1_Data!BY91))),"-")</f>
        <v>-</v>
      </c>
      <c r="BZ93" s="72" t="str">
        <f>IF(ISNUMBER(T1_Data!BZ91),IF(T1_Data!BZ91=-999,"NA",IF(T1_Data!BZ91&lt;1, "&lt;1", IF(T1_Data!BZ91&gt;99, "&gt;99", T1_Data!BZ91))),"-")</f>
        <v>-</v>
      </c>
      <c r="CA93" s="72" t="str">
        <f>IF(ISNUMBER(T1_Data!CA91),IF(T1_Data!CA91=-999,"NA",IF(T1_Data!CA91&lt;1, "&lt;1", IF(T1_Data!CA91&gt;99, "&gt;99", T1_Data!CA91))),"-")</f>
        <v>-</v>
      </c>
      <c r="CB93" s="72" t="str">
        <f>IF(ISNUMBER(T1_Data!CB91),IF(T1_Data!CB91=-999,"NA",IF(T1_Data!CB91&lt;1, "&lt;1", IF(T1_Data!CB91&gt;99, "&gt;99", T1_Data!CB91))),"-")</f>
        <v>-</v>
      </c>
      <c r="CC93" s="72" t="str">
        <f>IF(ISNUMBER(T1_Data!CC91),IF(T1_Data!CC91=-999,"NA",IF(T1_Data!CC91&lt;1, "&lt;1", IF(T1_Data!CC91&gt;99, "&gt;99", T1_Data!CC91))),"-")</f>
        <v>-</v>
      </c>
      <c r="CD93" s="72" t="str">
        <f>IF(ISNUMBER(T1_Data!CD91),IF(T1_Data!CD91=-999,"NA",IF(T1_Data!CD91&lt;1, "&lt;1", IF(T1_Data!CD91&gt;99, "&gt;99", T1_Data!CD91))),"-")</f>
        <v>-</v>
      </c>
      <c r="CE93" s="72" t="str">
        <f>IF(ISNUMBER(T1_Data!CE91),IF(T1_Data!CE91=-999,"NA",IF(T1_Data!CE91&lt;1, "&lt;1", IF(T1_Data!CE91&gt;99, "&gt;99", T1_Data!CE91))),"-")</f>
        <v>-</v>
      </c>
      <c r="CF93" s="72" t="str">
        <f>IF(ISNUMBER(T1_Data!CF91),IF(T1_Data!CF91=-999,"NA",IF(T1_Data!CF91&lt;1, "&lt;1", IF(T1_Data!CF91&gt;99, "&gt;99", T1_Data!CF91))),"-")</f>
        <v>-</v>
      </c>
      <c r="CG93" s="72" t="str">
        <f>IF(ISNUMBER(T1_Data!CG91),IF(T1_Data!CG91=-999,"NA",IF(T1_Data!CG91&lt;1, "&lt;1", IF(T1_Data!CG91&gt;99, "&gt;99", T1_Data!CG91))),"-")</f>
        <v>-</v>
      </c>
      <c r="CH93" s="72" t="str">
        <f>IF(ISNUMBER(T1_Data!CH91),IF(T1_Data!CH91=-999,"NA",IF(T1_Data!CH91&lt;1, "&lt;1", IF(T1_Data!CH91&gt;99, "&gt;99", T1_Data!CH91))),"-")</f>
        <v>-</v>
      </c>
      <c r="CI93" s="72" t="str">
        <f>IF(ISNUMBER(T1_Data!CI91),IF(T1_Data!CI91=-999,"NA",IF(T1_Data!CI91&lt;1, "&lt;1", IF(T1_Data!CI91&gt;99, "&gt;99", T1_Data!CI91))),"-")</f>
        <v>-</v>
      </c>
      <c r="CJ93" s="72" t="str">
        <f>IF(ISNUMBER(T1_Data!CJ91),IF(T1_Data!CJ91=-999,"NA",IF(T1_Data!CJ91&lt;1, "&lt;1", IF(T1_Data!CJ91&gt;99, "&gt;99", T1_Data!CJ91))),"-")</f>
        <v>-</v>
      </c>
      <c r="CK93" s="72" t="str">
        <f>IF(ISNUMBER(T1_Data!CK91),IF(T1_Data!CK91=-999,"NA",IF(T1_Data!CK91&lt;1, "&lt;1", IF(T1_Data!CK91&gt;99, "&gt;99", T1_Data!CK91))),"-")</f>
        <v>-</v>
      </c>
      <c r="CL93" s="72" t="str">
        <f>IF(ISNUMBER(T1_Data!CL91),IF(T1_Data!CL91=-999,"NA",IF(T1_Data!CL91&lt;1, "&lt;1", IF(T1_Data!CL91&gt;99, "&gt;99", T1_Data!CL91))),"-")</f>
        <v>-</v>
      </c>
      <c r="CM93" s="72" t="str">
        <f>IF(ISNUMBER(T1_Data!CM91),IF(T1_Data!CM91=-999,"NA",IF(T1_Data!CM91&lt;1, "&lt;1", IF(T1_Data!CM91&gt;99, "&gt;99", T1_Data!CM91))),"-")</f>
        <v>-</v>
      </c>
      <c r="CN93" s="72" t="str">
        <f>IF(ISNUMBER(T1_Data!CN91),IF(T1_Data!CN91=-999,"NA",IF(T1_Data!CN91&lt;1, "&lt;1", IF(T1_Data!CN91&gt;99, "&gt;99", T1_Data!CN91))),"-")</f>
        <v>-</v>
      </c>
      <c r="CO93" s="72" t="str">
        <f>IF(ISNUMBER(T1_Data!CO91),IF(T1_Data!CO91=-999,"NA",IF(T1_Data!CO91&lt;1, "&lt;1", IF(T1_Data!CO91&gt;99, "&gt;99", T1_Data!CO91))),"-")</f>
        <v>-</v>
      </c>
      <c r="CP93" s="72" t="str">
        <f>IF(ISNUMBER(T1_Data!CP91),IF(T1_Data!CP91=-999,"NA",IF(T1_Data!CP91&lt;1, "&lt;1", IF(T1_Data!CP91&gt;99, "&gt;99", T1_Data!CP91))),"-")</f>
        <v>-</v>
      </c>
      <c r="CQ93" s="72" t="str">
        <f>IF(ISNUMBER(T1_Data!CQ91),IF(T1_Data!CQ91=-999,"NA",IF(T1_Data!CQ91&lt;1, "&lt;1", IF(T1_Data!CQ91&gt;99, "&gt;99", T1_Data!CQ91))),"-")</f>
        <v>-</v>
      </c>
      <c r="CR93" s="72" t="str">
        <f>IF(ISNUMBER(T1_Data!CR91),IF(T1_Data!CR91=-999,"NA",IF(T1_Data!CR91&lt;1, "&lt;1", IF(T1_Data!CR91&gt;99, "&gt;99", T1_Data!CR91))),"-")</f>
        <v>-</v>
      </c>
      <c r="CS93" s="72" t="str">
        <f>IF(ISNUMBER(T1_Data!CS91),IF(T1_Data!CS91=-999,"NA",IF(T1_Data!CS91&lt;1, "&lt;1", IF(T1_Data!CS91&gt;99, "&gt;99", T1_Data!CS91))),"-")</f>
        <v>-</v>
      </c>
      <c r="CT93" s="72" t="str">
        <f>IF(ISNUMBER(T1_Data!CT91),IF(T1_Data!CT91=-999,"NA",IF(T1_Data!CT91&lt;1, "&lt;1", IF(T1_Data!CT91&gt;99, "&gt;99", T1_Data!CT91))),"-")</f>
        <v>-</v>
      </c>
      <c r="CU93" s="72" t="str">
        <f>IF(ISNUMBER(T1_Data!CU91),IF(T1_Data!CU91=-999,"NA",IF(T1_Data!CU91&lt;1, "&lt;1", IF(T1_Data!CU91&gt;99, "&gt;99", T1_Data!CU91))),"-")</f>
        <v>-</v>
      </c>
      <c r="CV93" s="72" t="str">
        <f>IF(ISNUMBER(T1_Data!CV91),IF(T1_Data!CV91=-999,"NA",IF(T1_Data!CV91&lt;1, "&lt;1", IF(T1_Data!CV91&gt;99, "&gt;99", T1_Data!CV91))),"-")</f>
        <v>-</v>
      </c>
      <c r="CW93" s="72" t="str">
        <f>IF(ISNUMBER(T1_Data!CW91),IF(T1_Data!CW91=-999,"NA",IF(T1_Data!CW91&lt;1, "&lt;1", IF(T1_Data!CW91&gt;99, "&gt;99", T1_Data!CW91))),"-")</f>
        <v>-</v>
      </c>
      <c r="CX93" s="72" t="str">
        <f>IF(ISNUMBER(T1_Data!CX91),IF(T1_Data!CX91=-999,"NA",IF(T1_Data!CX91&lt;1, "&lt;1", IF(T1_Data!CX91&gt;99, "&gt;99", T1_Data!CX91))),"-")</f>
        <v>-</v>
      </c>
      <c r="CY93" s="72" t="str">
        <f>IF(ISNUMBER(T1_Data!CY91),IF(T1_Data!CY91=-999,"NA",IF(T1_Data!CY91&lt;1, "&lt;1", IF(T1_Data!CY91&gt;99, "&gt;99", T1_Data!CY91))),"-")</f>
        <v>-</v>
      </c>
      <c r="CZ93" s="72" t="str">
        <f>IF(ISNUMBER(T1_Data!CZ91),IF(T1_Data!CZ91=-999,"NA",IF(T1_Data!CZ91&lt;1, "&lt;1", IF(T1_Data!CZ91&gt;99, "&gt;99", T1_Data!CZ91))),"-")</f>
        <v>-</v>
      </c>
      <c r="DA93" s="72" t="str">
        <f>IF(ISNUMBER(T1_Data!DA91),IF(T1_Data!DA91=-999,"NA",IF(T1_Data!DA91&lt;1, "&lt;1", IF(T1_Data!DA91&gt;99, "&gt;99", T1_Data!DA91))),"-")</f>
        <v>-</v>
      </c>
      <c r="DB93" s="72" t="str">
        <f>IF(ISNUMBER(T1_Data!DB91),IF(T1_Data!DB91=-999,"NA",IF(T1_Data!DB91&lt;1, "&lt;1", IF(T1_Data!DB91&gt;99, "&gt;99", T1_Data!DB91))),"-")</f>
        <v>-</v>
      </c>
      <c r="DC93" s="72" t="str">
        <f>IF(ISNUMBER(T1_Data!DC91),IF(T1_Data!DC91=-999,"NA",IF(T1_Data!DC91&lt;1, "&lt;1", IF(T1_Data!DC91&gt;99, "&gt;99", T1_Data!DC91))),"-")</f>
        <v>-</v>
      </c>
      <c r="DD93" s="72" t="str">
        <f>IF(ISNUMBER(T1_Data!DD91),IF(T1_Data!DD91=-999,"NA",IF(T1_Data!DD91&lt;1, "&lt;1", IF(T1_Data!DD91&gt;99, "&gt;99", T1_Data!DD91))),"-")</f>
        <v>-</v>
      </c>
      <c r="DE93" s="72" t="str">
        <f>IF(ISNUMBER(T1_Data!DE91),IF(T1_Data!DE91=-999,"NA",IF(T1_Data!DE91&lt;1, "&lt;1", IF(T1_Data!DE91&gt;99, "&gt;99", T1_Data!DE91))),"-")</f>
        <v>-</v>
      </c>
      <c r="DF93" s="72" t="str">
        <f>IF(ISNUMBER(T1_Data!DF91),IF(T1_Data!DF91=-999,"NA",IF(T1_Data!DF91&lt;1, "&lt;1", IF(T1_Data!DF91&gt;99, "&gt;99", T1_Data!DF91))),"-")</f>
        <v>-</v>
      </c>
      <c r="DG93" s="72" t="str">
        <f>IF(ISNUMBER(T1_Data!DG91),IF(T1_Data!DG91=-999,"NA",IF(T1_Data!DG91&lt;1, "&lt;1", IF(T1_Data!DG91&gt;99, "&gt;99", T1_Data!DG91))),"-")</f>
        <v>-</v>
      </c>
      <c r="DH93" s="72" t="str">
        <f>IF(ISNUMBER(T1_Data!DH91),IF(T1_Data!DH91=-999,"NA",IF(T1_Data!DH91&lt;1, "&lt;1", IF(T1_Data!DH91&gt;99, "&gt;99", T1_Data!DH91))),"-")</f>
        <v>-</v>
      </c>
      <c r="DI93" s="72" t="str">
        <f>IF(ISNUMBER(T1_Data!DI91),IF(T1_Data!DI91=-999,"NA",IF(T1_Data!DI91&lt;1, "&lt;1", IF(T1_Data!DI91&gt;99, "&gt;99", T1_Data!DI91))),"-")</f>
        <v>-</v>
      </c>
      <c r="DJ93" s="72" t="str">
        <f>IF(ISNUMBER(T1_Data!DJ91),IF(T1_Data!DJ91=-999,"NA",IF(T1_Data!DJ91&lt;1, "&lt;1", IF(T1_Data!DJ91&gt;99, "&gt;99", T1_Data!DJ91))),"-")</f>
        <v>-</v>
      </c>
      <c r="DK93" s="72" t="str">
        <f>IF(ISNUMBER(T1_Data!DK91),IF(T1_Data!DK91=-999,"NA",IF(T1_Data!DK91&lt;1, "&lt;1", IF(T1_Data!DK91&gt;99, "&gt;99", T1_Data!DK91))),"-")</f>
        <v>-</v>
      </c>
      <c r="DL93" s="72" t="str">
        <f>IF(ISNUMBER(T1_Data!DL91),IF(T1_Data!DL91=-999,"NA",IF(T1_Data!DL91&lt;1, "&lt;1", IF(T1_Data!DL91&gt;99, "&gt;99", T1_Data!DL91))),"-")</f>
        <v>-</v>
      </c>
      <c r="DM93" s="72" t="str">
        <f>IF(ISNUMBER(T1_Data!DM91),IF(T1_Data!DM91=-999,"NA",IF(T1_Data!DM91&lt;1, "&lt;1", IF(T1_Data!DM91&gt;99, "&gt;99", T1_Data!DM91))),"-")</f>
        <v>-</v>
      </c>
      <c r="DN93" s="72" t="str">
        <f>IF(ISNUMBER(T1_Data!DN91),IF(T1_Data!DN91=-999,"NA",IF(T1_Data!DN91&lt;1, "&lt;1", IF(T1_Data!DN91&gt;99, "&gt;99", T1_Data!DN91))),"-")</f>
        <v>-</v>
      </c>
      <c r="DO93" s="72" t="str">
        <f>IF(ISNUMBER(T1_Data!DO91),IF(T1_Data!DO91=-999,"NA",IF(T1_Data!DO91&lt;1, "&lt;1", IF(T1_Data!DO91&gt;99, "&gt;99", T1_Data!DO91))),"-")</f>
        <v>-</v>
      </c>
      <c r="DP93" s="72" t="str">
        <f>IF(ISNUMBER(T1_Data!DP91),IF(T1_Data!DP91=-999,"NA",IF(T1_Data!DP91&lt;1, "&lt;1", IF(T1_Data!DP91&gt;99, "&gt;99", T1_Data!DP91))),"-")</f>
        <v>-</v>
      </c>
      <c r="DQ93" s="72" t="str">
        <f>IF(ISNUMBER(T1_Data!DQ91),IF(T1_Data!DQ91=-999,"NA",IF(T1_Data!DQ91&lt;1, "&lt;1", IF(T1_Data!DQ91&gt;99, "&gt;99", T1_Data!DQ91))),"-")</f>
        <v>-</v>
      </c>
      <c r="DR93" s="72" t="str">
        <f>IF(ISNUMBER(T1_Data!DR91),IF(T1_Data!DR91=-999,"NA",IF(T1_Data!DR91&lt;1, "&lt;1", IF(T1_Data!DR91&gt;99, "&gt;99", T1_Data!DR91))),"-")</f>
        <v>-</v>
      </c>
      <c r="DS93" s="72" t="str">
        <f>IF(ISNUMBER(T1_Data!DS91),IF(T1_Data!DS91=-999,"NA",IF(T1_Data!DS91&lt;1, "&lt;1", IF(T1_Data!DS91&gt;99, "&gt;99", T1_Data!DS91))),"-")</f>
        <v>-</v>
      </c>
      <c r="DT93" s="72" t="str">
        <f>IF(ISNUMBER(T1_Data!DT91),IF(T1_Data!DT91=-999,"NA",IF(T1_Data!DT91&lt;1, "&lt;1", IF(T1_Data!DT91&gt;99, "&gt;99", T1_Data!DT91))),"-")</f>
        <v>-</v>
      </c>
      <c r="DU93" s="72" t="str">
        <f>IF(ISNUMBER(T1_Data!DU91),IF(T1_Data!DU91=-999,"NA",IF(T1_Data!DU91&lt;1, "&lt;1", IF(T1_Data!DU91&gt;99, "&gt;99", T1_Data!DU91))),"-")</f>
        <v>-</v>
      </c>
      <c r="DV93" s="72" t="str">
        <f>IF(ISNUMBER(T1_Data!DV91),IF(T1_Data!DV91=-999,"NA",IF(T1_Data!DV91&lt;1, "&lt;1", IF(T1_Data!DV91&gt;99, "&gt;99", T1_Data!DV91))),"-")</f>
        <v>-</v>
      </c>
      <c r="DW93" s="72" t="str">
        <f>IF(ISNUMBER(T1_Data!DW91),IF(T1_Data!DW91=-999,"NA",IF(T1_Data!DW91&lt;1, "&lt;1", IF(T1_Data!DW91&gt;99, "&gt;99", T1_Data!DW91))),"-")</f>
        <v>-</v>
      </c>
      <c r="DX93" s="72" t="str">
        <f>IF(ISNUMBER(T1_Data!DX91),IF(T1_Data!DX91=-999,"NA",IF(T1_Data!DX91&lt;1, "&lt;1", IF(T1_Data!DX91&gt;99, "&gt;99", T1_Data!DX91))),"-")</f>
        <v>-</v>
      </c>
      <c r="DY93" s="72" t="str">
        <f>IF(ISNUMBER(T1_Data!DY91),IF(T1_Data!DY91=-999,"NA",IF(T1_Data!DY91&lt;1, "&lt;1", IF(T1_Data!DY91&gt;99, "&gt;99", T1_Data!DY91))),"-")</f>
        <v>-</v>
      </c>
      <c r="DZ93" s="72" t="str">
        <f>IF(ISNUMBER(T1_Data!DZ91),IF(T1_Data!DZ91=-999,"NA",IF(T1_Data!DZ91&lt;1, "&lt;1", IF(T1_Data!DZ91&gt;99, "&gt;99", T1_Data!DZ91))),"-")</f>
        <v>-</v>
      </c>
      <c r="EA93" s="72" t="str">
        <f>IF(ISNUMBER(T1_Data!EA91),IF(T1_Data!EA91=-999,"NA",IF(T1_Data!EA91&lt;1, "&lt;1", IF(T1_Data!EA91&gt;99, "&gt;99", T1_Data!EA91))),"-")</f>
        <v>-</v>
      </c>
      <c r="EB93" s="72" t="str">
        <f>IF(ISNUMBER(T1_Data!EB91),IF(T1_Data!EB91=-999,"NA",IF(T1_Data!EB91&lt;1, "&lt;1", IF(T1_Data!EB91&gt;99, "&gt;99", T1_Data!EB91))),"-")</f>
        <v>-</v>
      </c>
      <c r="EC93" s="72" t="str">
        <f>IF(ISNUMBER(T1_Data!EC91),IF(T1_Data!EC91=-999,"NA",IF(T1_Data!EC91&lt;1, "&lt;1", IF(T1_Data!EC91&gt;99, "&gt;99", T1_Data!EC91))),"-")</f>
        <v>-</v>
      </c>
      <c r="ED93" s="72" t="str">
        <f>IF(ISNUMBER(T1_Data!ED91),IF(T1_Data!ED91=-999,"NA",IF(T1_Data!ED91&lt;1, "&lt;1", IF(T1_Data!ED91&gt;99, "&gt;99", T1_Data!ED91))),"-")</f>
        <v>-</v>
      </c>
      <c r="EE93" s="72" t="str">
        <f>IF(ISNUMBER(T1_Data!EE91),IF(T1_Data!EE91=-999,"NA",IF(T1_Data!EE91&lt;1, "&lt;1", IF(T1_Data!EE91&gt;99, "&gt;99", T1_Data!EE91))),"-")</f>
        <v>-</v>
      </c>
      <c r="EF93" s="72" t="str">
        <f>IF(ISNUMBER(T1_Data!EF91),IF(T1_Data!EF91=-999,"NA",IF(T1_Data!EF91&lt;1, "&lt;1", IF(T1_Data!EF91&gt;99, "&gt;99", T1_Data!EF91))),"-")</f>
        <v>-</v>
      </c>
      <c r="EG93" s="72" t="str">
        <f>IF(ISNUMBER(T1_Data!EG91),IF(T1_Data!EG91=-999,"NA",IF(T1_Data!EG91&lt;1, "&lt;1", IF(T1_Data!EG91&gt;99, "&gt;99", T1_Data!EG91))),"-")</f>
        <v>-</v>
      </c>
      <c r="EH93" s="72" t="str">
        <f>IF(ISNUMBER(T1_Data!EH91),IF(T1_Data!EH91=-999,"NA",IF(T1_Data!EH91&lt;1, "&lt;1", IF(T1_Data!EH91&gt;99, "&gt;99", T1_Data!EH91))),"-")</f>
        <v>-</v>
      </c>
      <c r="EI93" s="72" t="str">
        <f>IF(ISNUMBER(T1_Data!EI91),IF(T1_Data!EI91=-999,"NA",IF(T1_Data!EI91&lt;1, "&lt;1", IF(T1_Data!EI91&gt;99, "&gt;99", T1_Data!EI91))),"-")</f>
        <v>-</v>
      </c>
      <c r="EJ93" s="72" t="str">
        <f>IF(ISNUMBER(T1_Data!EJ91),IF(T1_Data!EJ91=-999,"NA",IF(T1_Data!EJ91&lt;1, "&lt;1", IF(T1_Data!EJ91&gt;99, "&gt;99", T1_Data!EJ91))),"-")</f>
        <v>-</v>
      </c>
      <c r="EK93" s="72" t="str">
        <f>IF(ISNUMBER(T1_Data!EK91),IF(T1_Data!EK91=-999,"NA",IF(T1_Data!EK91&lt;1, "&lt;1", IF(T1_Data!EK91&gt;99, "&gt;99", T1_Data!EK91))),"-")</f>
        <v>-</v>
      </c>
      <c r="EL93" s="72" t="str">
        <f>IF(ISNUMBER(T1_Data!EL91),IF(T1_Data!EL91=-999,"NA",IF(T1_Data!EL91&lt;1, "&lt;1", IF(T1_Data!EL91&gt;99, "&gt;99", T1_Data!EL91))),"-")</f>
        <v>-</v>
      </c>
      <c r="EM93" s="72" t="str">
        <f>IF(ISNUMBER(T1_Data!EM91),IF(T1_Data!EM91=-999,"NA",IF(T1_Data!EM91&lt;1, "&lt;1", IF(T1_Data!EM91&gt;99, "&gt;99", T1_Data!EM91))),"-")</f>
        <v>-</v>
      </c>
      <c r="EN93" s="72" t="str">
        <f>IF(ISNUMBER(T1_Data!EN91),IF(T1_Data!EN91=-999,"NA",IF(T1_Data!EN91&lt;1, "&lt;1", IF(T1_Data!EN91&gt;99, "&gt;99", T1_Data!EN91))),"-")</f>
        <v>-</v>
      </c>
      <c r="EO93" s="72" t="str">
        <f>IF(ISNUMBER(T1_Data!EO91),IF(T1_Data!EO91=-999,"NA",IF(T1_Data!EO91&lt;1, "&lt;1", IF(T1_Data!EO91&gt;99, "&gt;99", T1_Data!EO91))),"-")</f>
        <v>-</v>
      </c>
      <c r="EP93" s="72" t="str">
        <f>IF(ISNUMBER(T1_Data!EP91),IF(T1_Data!EP91=-999,"NA",IF(T1_Data!EP91&lt;1, "&lt;1", IF(T1_Data!EP91&gt;99, "&gt;99", T1_Data!EP91))),"-")</f>
        <v>-</v>
      </c>
      <c r="EQ93" s="72" t="str">
        <f>IF(ISNUMBER(T1_Data!EQ91),IF(T1_Data!EQ91=-999,"NA",IF(T1_Data!EQ91&lt;1, "&lt;1", IF(T1_Data!EQ91&gt;99, "&gt;99", T1_Data!EQ91))),"-")</f>
        <v>-</v>
      </c>
      <c r="ER93" s="72" t="str">
        <f>IF(ISNUMBER(T1_Data!ER91),IF(T1_Data!ER91=-999,"NA",IF(T1_Data!ER91&lt;1, "&lt;1", IF(T1_Data!ER91&gt;99, "&gt;99", T1_Data!ER91))),"-")</f>
        <v>-</v>
      </c>
      <c r="ES93" s="72" t="str">
        <f>IF(ISNUMBER(T1_Data!ES91),IF(T1_Data!ES91=-999,"NA",IF(T1_Data!ES91&lt;1, "&lt;1", IF(T1_Data!ES91&gt;99, "&gt;99", T1_Data!ES91))),"-")</f>
        <v>-</v>
      </c>
      <c r="ET93" s="72" t="str">
        <f>IF(ISNUMBER(T1_Data!ET91),IF(T1_Data!ET91=-999,"NA",IF(T1_Data!ET91&lt;1, "&lt;1", IF(T1_Data!ET91&gt;99, "&gt;99", T1_Data!ET91))),"-")</f>
        <v>-</v>
      </c>
      <c r="EU93" s="72" t="str">
        <f>IF(ISNUMBER(T1_Data!EU91),IF(T1_Data!EU91=-999,"NA",IF(T1_Data!EU91&lt;1, "&lt;1", IF(T1_Data!EU91&gt;99, "&gt;99", T1_Data!EU91))),"-")</f>
        <v>-</v>
      </c>
      <c r="EV93" s="72" t="str">
        <f>IF(ISNUMBER(T1_Data!EV91),IF(T1_Data!EV91=-999,"NA",IF(T1_Data!EV91&lt;1, "&lt;1", IF(T1_Data!EV91&gt;99, "&gt;99", T1_Data!EV91))),"-")</f>
        <v>-</v>
      </c>
      <c r="EW93" s="72" t="str">
        <f>IF(ISNUMBER(T1_Data!EW91),IF(T1_Data!EW91=-999,"NA",IF(T1_Data!EW91&lt;1, "&lt;1", IF(T1_Data!EW91&gt;99, "&gt;99", T1_Data!EW91))),"-")</f>
        <v>-</v>
      </c>
      <c r="EX93" s="72" t="str">
        <f>IF(ISNUMBER(T1_Data!EX91),IF(T1_Data!EX91=-999,"NA",IF(T1_Data!EX91&lt;1, "&lt;1", IF(T1_Data!EX91&gt;99, "&gt;99", T1_Data!EX91))),"-")</f>
        <v>-</v>
      </c>
      <c r="EY93" s="72" t="str">
        <f>IF(ISNUMBER(T1_Data!EY91),IF(T1_Data!EY91=-999,"NA",IF(T1_Data!EY91&lt;1, "&lt;1", IF(T1_Data!EY91&gt;99, "&gt;99", T1_Data!EY91))),"-")</f>
        <v>-</v>
      </c>
      <c r="EZ93" s="72" t="str">
        <f>IF(ISNUMBER(T1_Data!EZ91),IF(T1_Data!EZ91=-999,"NA",IF(T1_Data!EZ91&lt;1, "&lt;1", IF(T1_Data!EZ91&gt;99, "&gt;99", T1_Data!EZ91))),"-")</f>
        <v>-</v>
      </c>
      <c r="FA93" s="72" t="str">
        <f>IF(ISNUMBER(T1_Data!FA91),IF(T1_Data!FA91=-999,"NA",IF(T1_Data!FA91&lt;1, "&lt;1", IF(T1_Data!FA91&gt;99, "&gt;99", T1_Data!FA91))),"-")</f>
        <v>-</v>
      </c>
      <c r="FB93" s="72" t="str">
        <f>IF(ISNUMBER(T1_Data!FB91),IF(T1_Data!FB91=-999,"NA",IF(T1_Data!FB91&lt;1, "&lt;1", IF(T1_Data!FB91&gt;99, "&gt;99", T1_Data!FB91))),"-")</f>
        <v>-</v>
      </c>
      <c r="FC93" s="72" t="str">
        <f>IF(ISNUMBER(T1_Data!FC91),IF(T1_Data!FC91=-999,"NA",IF(T1_Data!FC91&lt;1, "&lt;1", IF(T1_Data!FC91&gt;99, "&gt;99", T1_Data!FC91))),"-")</f>
        <v>-</v>
      </c>
      <c r="FD93" s="72" t="str">
        <f>IF(ISNUMBER(T1_Data!FD91),IF(T1_Data!FD91=-999,"NA",IF(T1_Data!FD91&lt;1, "&lt;1", IF(T1_Data!FD91&gt;99, "&gt;99", T1_Data!FD91))),"-")</f>
        <v>-</v>
      </c>
      <c r="FE93" s="72" t="str">
        <f>IF(ISNUMBER(T1_Data!FE91),IF(T1_Data!FE91=-999,"NA",IF(T1_Data!FE91&lt;1, "&lt;1", IF(T1_Data!FE91&gt;99, "&gt;99", T1_Data!FE91))),"-")</f>
        <v>-</v>
      </c>
      <c r="FF93" s="72" t="str">
        <f>IF(ISNUMBER(T1_Data!FF91),IF(T1_Data!FF91=-999,"NA",IF(T1_Data!FF91&lt;1, "&lt;1", IF(T1_Data!FF91&gt;99, "&gt;99", T1_Data!FF91))),"-")</f>
        <v>-</v>
      </c>
      <c r="FG93" s="72" t="str">
        <f>IF(ISNUMBER(T1_Data!FG91),IF(T1_Data!FG91=-999,"NA",IF(T1_Data!FG91&lt;1, "&lt;1", IF(T1_Data!FG91&gt;99, "&gt;99", T1_Data!FG91))),"-")</f>
        <v>-</v>
      </c>
      <c r="FH93" s="72" t="str">
        <f>IF(ISNUMBER(T1_Data!FH91),IF(T1_Data!FH91=-999,"NA",IF(T1_Data!FH91&lt;1, "&lt;1", IF(T1_Data!FH91&gt;99, "&gt;99", T1_Data!FH91))),"-")</f>
        <v>-</v>
      </c>
      <c r="FI93" s="72" t="str">
        <f>IF(ISNUMBER(T1_Data!FI91),IF(T1_Data!FI91=-999,"NA",IF(T1_Data!FI91&lt;1, "&lt;1", IF(T1_Data!FI91&gt;99, "&gt;99", T1_Data!FI91))),"-")</f>
        <v>-</v>
      </c>
      <c r="FJ93" s="72" t="str">
        <f>IF(ISNUMBER(T1_Data!FJ91),IF(T1_Data!FJ91=-999,"NA",IF(T1_Data!FJ91&lt;1, "&lt;1", IF(T1_Data!FJ91&gt;99, "&gt;99", T1_Data!FJ91))),"-")</f>
        <v>-</v>
      </c>
      <c r="FK93" s="72" t="str">
        <f>IF(ISNUMBER(T1_Data!FK91),IF(T1_Data!FK91=-999,"NA",IF(T1_Data!FK91&lt;1, "&lt;1", IF(T1_Data!FK91&gt;99, "&gt;99", T1_Data!FK91))),"-")</f>
        <v>-</v>
      </c>
      <c r="FL93" s="72" t="str">
        <f>IF(ISNUMBER(T1_Data!FL91),IF(T1_Data!FL91=-999,"NA",IF(T1_Data!FL91&lt;1, "&lt;1", IF(T1_Data!FL91&gt;99, "&gt;99", T1_Data!FL91))),"-")</f>
        <v>-</v>
      </c>
      <c r="FM93" s="72" t="str">
        <f>IF(ISNUMBER(T1_Data!FM91),IF(T1_Data!FM91=-999,"NA",IF(T1_Data!FM91&lt;1, "&lt;1", IF(T1_Data!FM91&gt;99, "&gt;99", T1_Data!FM91))),"-")</f>
        <v>-</v>
      </c>
      <c r="FN93" s="72" t="str">
        <f>IF(ISNUMBER(T1_Data!FN91),IF(T1_Data!FN91=-999,"NA",IF(T1_Data!FN91&lt;1, "&lt;1", IF(T1_Data!FN91&gt;99, "&gt;99", T1_Data!FN91))),"-")</f>
        <v>-</v>
      </c>
      <c r="FO93" s="72" t="str">
        <f>IF(ISNUMBER(T1_Data!FO91),IF(T1_Data!FO91=-999,"NA",IF(T1_Data!FO91&lt;1, "&lt;1", IF(T1_Data!FO91&gt;99, "&gt;99", T1_Data!FO91))),"-")</f>
        <v>-</v>
      </c>
      <c r="FP93" s="72" t="str">
        <f>IF(ISNUMBER(T1_Data!FP91),IF(T1_Data!FP91=-999,"NA",IF(T1_Data!FP91&lt;1, "&lt;1", IF(T1_Data!FP91&gt;99, "&gt;99", T1_Data!FP91))),"-")</f>
        <v>-</v>
      </c>
      <c r="FQ93" s="72" t="str">
        <f>IF(ISNUMBER(T1_Data!FQ91),IF(T1_Data!FQ91=-999,"NA",IF(T1_Data!FQ91&lt;1, "&lt;1", IF(T1_Data!FQ91&gt;99, "&gt;99", T1_Data!FQ91))),"-")</f>
        <v>-</v>
      </c>
      <c r="FR93" s="72" t="str">
        <f>IF(ISNUMBER(T1_Data!FR91),IF(T1_Data!FR91=-999,"NA",IF(T1_Data!FR91&lt;1, "&lt;1", IF(T1_Data!FR91&gt;99, "&gt;99", T1_Data!FR91))),"-")</f>
        <v>-</v>
      </c>
      <c r="FS93" s="72" t="str">
        <f>IF(ISNUMBER(T1_Data!FS91),IF(T1_Data!FS91=-999,"NA",IF(T1_Data!FS91&lt;1, "&lt;1", IF(T1_Data!FS91&gt;99, "&gt;99", T1_Data!FS91))),"-")</f>
        <v>-</v>
      </c>
      <c r="FT93" s="72" t="str">
        <f>IF(ISNUMBER(T1_Data!FT91),IF(T1_Data!FT91=-999,"NA",IF(T1_Data!FT91&lt;1, "&lt;1", IF(T1_Data!FT91&gt;99, "&gt;99", T1_Data!FT91))),"-")</f>
        <v>-</v>
      </c>
      <c r="FU93" s="72" t="str">
        <f>IF(ISNUMBER(T1_Data!FU91),IF(T1_Data!FU91=-999,"NA",IF(T1_Data!FU91&lt;1, "&lt;1", IF(T1_Data!FU91&gt;99, "&gt;99", T1_Data!FU91))),"-")</f>
        <v>-</v>
      </c>
      <c r="FV93" s="72" t="str">
        <f>IF(ISNUMBER(T1_Data!FV91),IF(T1_Data!FV91=-999,"NA",IF(T1_Data!FV91&lt;1, "&lt;1", IF(T1_Data!FV91&gt;99, "&gt;99", T1_Data!FV91))),"-")</f>
        <v>-</v>
      </c>
      <c r="FW93" s="72" t="str">
        <f>IF(ISNUMBER(T1_Data!FW91),IF(T1_Data!FW91=-999,"NA",IF(T1_Data!FW91&lt;1, "&lt;1", IF(T1_Data!FW91&gt;99, "&gt;99", T1_Data!FW91))),"-")</f>
        <v>-</v>
      </c>
      <c r="FX93" s="71" t="str">
        <f>IF(ISBLANK(T1_Data!FX91), "", T1_Data!FX91)</f>
        <v/>
      </c>
    </row>
    <row r="94" spans="1:180" x14ac:dyDescent="0.25">
      <c r="A94" s="71" t="str">
        <f>IF(ISBLANK(T1_Data!A92), "", T1_Data!A92)</f>
        <v/>
      </c>
      <c r="B94" s="72" t="str">
        <f>IF(ISNUMBER(T1_Data!B92), T1_Data!B92,"-")</f>
        <v>-</v>
      </c>
      <c r="C94" s="72" t="str">
        <f>IF(ISNUMBER(T1_Data!C92),IF(T1_Data!C92=-999,"NA",IF(T1_Data!C92&lt;1, "&lt;1", IF(T1_Data!C92&gt;99, "&gt;99", T1_Data!C92))),"-")</f>
        <v>-</v>
      </c>
      <c r="D94" s="72" t="str">
        <f>IF(ISNUMBER(T1_Data!D92),IF(T1_Data!D92=-999,"NA",IF(T1_Data!D92&lt;1, "&lt;1", IF(T1_Data!D92&gt;99, "&gt;99", T1_Data!D92))),"-")</f>
        <v>-</v>
      </c>
      <c r="E94" s="72" t="str">
        <f>IF(ISNUMBER(T1_Data!E92),IF(T1_Data!E92=-999,"NA",IF(T1_Data!E92&lt;1, "&lt;1", IF(T1_Data!E92&gt;99, "&gt;99", T1_Data!E92))),"-")</f>
        <v>-</v>
      </c>
      <c r="F94" s="72" t="str">
        <f>IF(ISNUMBER(T1_Data!F92),IF(T1_Data!F92=-999,"NA",IF(T1_Data!F92&lt;1, "&lt;1", IF(T1_Data!F92&gt;99, "&gt;99", T1_Data!F92))),"-")</f>
        <v>-</v>
      </c>
      <c r="G94" s="72" t="str">
        <f>IF(ISNUMBER(T1_Data!G92),IF(T1_Data!G92=-999,"NA",IF(T1_Data!G92&lt;1, "&lt;1", IF(T1_Data!G92&gt;99, "&gt;99", T1_Data!G92))),"-")</f>
        <v>-</v>
      </c>
      <c r="H94" s="72" t="str">
        <f>IF(ISNUMBER(T1_Data!H92),IF(T1_Data!H92=-999,"NA",IF(T1_Data!H92&lt;1, "&lt;1", IF(T1_Data!H92&gt;99, "&gt;99", T1_Data!H92))),"-")</f>
        <v>-</v>
      </c>
      <c r="I94" s="72" t="str">
        <f>IF(ISNUMBER(T1_Data!I92),IF(T1_Data!I92=-999,"NA",IF(T1_Data!I92&lt;1, "&lt;1", IF(T1_Data!I92&gt;99, "&gt;99", T1_Data!I92))),"-")</f>
        <v>-</v>
      </c>
      <c r="J94" s="72" t="str">
        <f>IF(ISNUMBER(T1_Data!J92),IF(T1_Data!J92=-999,"NA",IF(T1_Data!J92&lt;1, "&lt;1", IF(T1_Data!J92&gt;99, "&gt;99", T1_Data!J92))),"-")</f>
        <v>-</v>
      </c>
      <c r="K94" s="72" t="str">
        <f>IF(ISNUMBER(T1_Data!K92),IF(T1_Data!K92=-999,"NA",IF(T1_Data!K92&lt;1, "&lt;1", IF(T1_Data!K92&gt;99, "&gt;99", T1_Data!K92))),"-")</f>
        <v>-</v>
      </c>
      <c r="L94" s="72" t="str">
        <f>IF(ISNUMBER(T1_Data!L92),IF(T1_Data!L92=-999,"NA",IF(T1_Data!L92&lt;1, "&lt;1", IF(T1_Data!L92&gt;99, "&gt;99", T1_Data!L92))),"-")</f>
        <v>-</v>
      </c>
      <c r="M94" s="72" t="str">
        <f>IF(ISNUMBER(T1_Data!M92),IF(T1_Data!M92=-999,"NA",IF(T1_Data!M92&lt;1, "&lt;1", IF(T1_Data!M92&gt;99, "&gt;99", T1_Data!M92))),"-")</f>
        <v>-</v>
      </c>
      <c r="N94" s="72" t="str">
        <f>IF(ISNUMBER(T1_Data!N92),IF(T1_Data!N92=-999,"NA",IF(T1_Data!N92&lt;1, "&lt;1", IF(T1_Data!N92&gt;99, "&gt;99", T1_Data!N92))),"-")</f>
        <v>-</v>
      </c>
      <c r="O94" s="72" t="str">
        <f>IF(ISNUMBER(T1_Data!O92),IF(T1_Data!O92=-999,"NA",IF(T1_Data!O92&lt;1, "&lt;1", IF(T1_Data!O92&gt;99, "&gt;99", T1_Data!O92))),"-")</f>
        <v>-</v>
      </c>
      <c r="P94" s="72" t="str">
        <f>IF(ISNUMBER(T1_Data!P92),IF(T1_Data!P92=-999,"NA",IF(T1_Data!P92&lt;1, "&lt;1", IF(T1_Data!P92&gt;99, "&gt;99", T1_Data!P92))),"-")</f>
        <v>-</v>
      </c>
      <c r="Q94" s="72" t="str">
        <f>IF(ISNUMBER(T1_Data!Q92),IF(T1_Data!Q92=-999,"NA",IF(T1_Data!Q92&lt;1, "&lt;1", IF(T1_Data!Q92&gt;99, "&gt;99", T1_Data!Q92))),"-")</f>
        <v>-</v>
      </c>
      <c r="R94" s="72" t="str">
        <f>IF(ISNUMBER(T1_Data!R92),IF(T1_Data!R92=-999,"NA",IF(T1_Data!R92&lt;1, "&lt;1", IF(T1_Data!R92&gt;99, "&gt;99", T1_Data!R92))),"-")</f>
        <v>-</v>
      </c>
      <c r="S94" s="72" t="str">
        <f>IF(ISNUMBER(T1_Data!S92),IF(T1_Data!S92=-999,"NA",IF(T1_Data!S92&lt;1, "&lt;1", IF(T1_Data!S92&gt;99, "&gt;99", T1_Data!S92))),"-")</f>
        <v>-</v>
      </c>
      <c r="T94" s="72" t="str">
        <f>IF(ISNUMBER(T1_Data!T92),IF(T1_Data!T92=-999,"NA",IF(T1_Data!T92&lt;1, "&lt;1", IF(T1_Data!T92&gt;99, "&gt;99", T1_Data!T92))),"-")</f>
        <v>-</v>
      </c>
      <c r="U94" s="72" t="str">
        <f>IF(ISNUMBER(T1_Data!U92),IF(T1_Data!U92=-999,"NA",IF(T1_Data!U92&lt;1, "&lt;1", IF(T1_Data!U92&gt;99, "&gt;99", T1_Data!U92))),"-")</f>
        <v>-</v>
      </c>
      <c r="V94" s="72" t="str">
        <f>IF(ISNUMBER(T1_Data!V92),IF(T1_Data!V92=-999,"NA",IF(T1_Data!V92&lt;1, "&lt;1", IF(T1_Data!V92&gt;99, "&gt;99", T1_Data!V92))),"-")</f>
        <v>-</v>
      </c>
      <c r="W94" s="72" t="str">
        <f>IF(ISNUMBER(T1_Data!W92),IF(T1_Data!W92=-999,"NA",IF(T1_Data!W92&lt;1, "&lt;1", IF(T1_Data!W92&gt;99, "&gt;99", T1_Data!W92))),"-")</f>
        <v>-</v>
      </c>
      <c r="X94" s="72" t="str">
        <f>IF(ISNUMBER(T1_Data!X92),IF(T1_Data!X92=-999,"NA",IF(T1_Data!X92&lt;1, "&lt;1", IF(T1_Data!X92&gt;99, "&gt;99", T1_Data!X92))),"-")</f>
        <v>-</v>
      </c>
      <c r="Y94" s="72" t="str">
        <f>IF(ISNUMBER(T1_Data!Y92),IF(T1_Data!Y92=-999,"NA",IF(T1_Data!Y92&lt;1, "&lt;1", IF(T1_Data!Y92&gt;99, "&gt;99", T1_Data!Y92))),"-")</f>
        <v>-</v>
      </c>
      <c r="Z94" s="72" t="str">
        <f>IF(ISNUMBER(T1_Data!Z92),IF(T1_Data!Z92=-999,"NA",IF(T1_Data!Z92&lt;1, "&lt;1", IF(T1_Data!Z92&gt;99, "&gt;99", T1_Data!Z92))),"-")</f>
        <v>-</v>
      </c>
      <c r="AA94" s="72" t="str">
        <f>IF(ISNUMBER(T1_Data!AA92),IF(T1_Data!AA92=-999,"NA",IF(T1_Data!AA92&lt;1, "&lt;1", IF(T1_Data!AA92&gt;99, "&gt;99", T1_Data!AA92))),"-")</f>
        <v>-</v>
      </c>
      <c r="AB94" s="72" t="str">
        <f>IF(ISNUMBER(T1_Data!AB92),IF(T1_Data!AB92=-999,"NA",IF(T1_Data!AB92&lt;1, "&lt;1", IF(T1_Data!AB92&gt;99, "&gt;99", T1_Data!AB92))),"-")</f>
        <v>-</v>
      </c>
      <c r="AC94" s="72" t="str">
        <f>IF(ISNUMBER(T1_Data!AC92),IF(T1_Data!AC92=-999,"NA",IF(T1_Data!AC92&lt;1, "&lt;1", IF(T1_Data!AC92&gt;99, "&gt;99", T1_Data!AC92))),"-")</f>
        <v>-</v>
      </c>
      <c r="AD94" s="72" t="str">
        <f>IF(ISNUMBER(T1_Data!AD92),IF(T1_Data!AD92=-999,"NA",IF(T1_Data!AD92&lt;1, "&lt;1", IF(T1_Data!AD92&gt;99, "&gt;99", T1_Data!AD92))),"-")</f>
        <v>-</v>
      </c>
      <c r="AE94" s="72" t="str">
        <f>IF(ISNUMBER(T1_Data!AE92),IF(T1_Data!AE92=-999,"NA",IF(T1_Data!AE92&lt;1, "&lt;1", IF(T1_Data!AE92&gt;99, "&gt;99", T1_Data!AE92))),"-")</f>
        <v>-</v>
      </c>
      <c r="AF94" s="72" t="str">
        <f>IF(ISNUMBER(T1_Data!AF92),IF(T1_Data!AF92=-999,"NA",IF(T1_Data!AF92&lt;1, "&lt;1", IF(T1_Data!AF92&gt;99, "&gt;99", T1_Data!AF92))),"-")</f>
        <v>-</v>
      </c>
      <c r="AG94" s="72" t="str">
        <f>IF(ISNUMBER(T1_Data!AG92),IF(T1_Data!AG92=-999,"NA",IF(T1_Data!AG92&lt;1, "&lt;1", IF(T1_Data!AG92&gt;99, "&gt;99", T1_Data!AG92))),"-")</f>
        <v>-</v>
      </c>
      <c r="AH94" s="72" t="str">
        <f>IF(ISNUMBER(T1_Data!AH92),IF(T1_Data!AH92=-999,"NA",IF(T1_Data!AH92&lt;1, "&lt;1", IF(T1_Data!AH92&gt;99, "&gt;99", T1_Data!AH92))),"-")</f>
        <v>-</v>
      </c>
      <c r="AI94" s="72" t="str">
        <f>IF(ISNUMBER(T1_Data!AI92),IF(T1_Data!AI92=-999,"NA",IF(T1_Data!AI92&lt;1, "&lt;1", IF(T1_Data!AI92&gt;99, "&gt;99", T1_Data!AI92))),"-")</f>
        <v>-</v>
      </c>
      <c r="AJ94" s="72" t="str">
        <f>IF(ISNUMBER(T1_Data!AJ92),IF(T1_Data!AJ92=-999,"NA",IF(T1_Data!AJ92&lt;1, "&lt;1", IF(T1_Data!AJ92&gt;99, "&gt;99", T1_Data!AJ92))),"-")</f>
        <v>-</v>
      </c>
      <c r="AK94" s="72" t="str">
        <f>IF(ISNUMBER(T1_Data!AK92),IF(T1_Data!AK92=-999,"NA",IF(T1_Data!AK92&lt;1, "&lt;1", IF(T1_Data!AK92&gt;99, "&gt;99", T1_Data!AK92))),"-")</f>
        <v>-</v>
      </c>
      <c r="AL94" s="72" t="str">
        <f>IF(ISNUMBER(T1_Data!AL92),IF(T1_Data!AL92=-999,"NA",IF(T1_Data!AL92&lt;1, "&lt;1", IF(T1_Data!AL92&gt;99, "&gt;99", T1_Data!AL92))),"-")</f>
        <v>-</v>
      </c>
      <c r="AM94" s="72" t="str">
        <f>IF(ISNUMBER(T1_Data!AM92),IF(T1_Data!AM92=-999,"NA",IF(T1_Data!AM92&lt;1, "&lt;1", IF(T1_Data!AM92&gt;99, "&gt;99", T1_Data!AM92))),"-")</f>
        <v>-</v>
      </c>
      <c r="AN94" s="72" t="str">
        <f>IF(ISNUMBER(T1_Data!AN92),IF(T1_Data!AN92=-999,"NA",IF(T1_Data!AN92&lt;1, "&lt;1", IF(T1_Data!AN92&gt;99, "&gt;99", T1_Data!AN92))),"-")</f>
        <v>-</v>
      </c>
      <c r="AO94" s="72" t="str">
        <f>IF(ISNUMBER(T1_Data!AO92),IF(T1_Data!AO92=-999,"NA",IF(T1_Data!AO92&lt;1, "&lt;1", IF(T1_Data!AO92&gt;99, "&gt;99", T1_Data!AO92))),"-")</f>
        <v>-</v>
      </c>
      <c r="AP94" s="72" t="str">
        <f>IF(ISNUMBER(T1_Data!AP92),IF(T1_Data!AP92=-999,"NA",IF(T1_Data!AP92&lt;1, "&lt;1", IF(T1_Data!AP92&gt;99, "&gt;99", T1_Data!AP92))),"-")</f>
        <v>-</v>
      </c>
      <c r="AQ94" s="72" t="str">
        <f>IF(ISNUMBER(T1_Data!AQ92),IF(T1_Data!AQ92=-999,"NA",IF(T1_Data!AQ92&lt;1, "&lt;1", IF(T1_Data!AQ92&gt;99, "&gt;99", T1_Data!AQ92))),"-")</f>
        <v>-</v>
      </c>
      <c r="AR94" s="72" t="str">
        <f>IF(ISNUMBER(T1_Data!AR92),IF(T1_Data!AR92=-999,"NA",IF(T1_Data!AR92&lt;1, "&lt;1", IF(T1_Data!AR92&gt;99, "&gt;99", T1_Data!AR92))),"-")</f>
        <v>-</v>
      </c>
      <c r="AS94" s="72" t="str">
        <f>IF(ISNUMBER(T1_Data!AS92),IF(T1_Data!AS92=-999,"NA",IF(T1_Data!AS92&lt;1, "&lt;1", IF(T1_Data!AS92&gt;99, "&gt;99", T1_Data!AS92))),"-")</f>
        <v>-</v>
      </c>
      <c r="AT94" s="72" t="str">
        <f>IF(ISNUMBER(T1_Data!AT92),IF(T1_Data!AT92=-999,"NA",IF(T1_Data!AT92&lt;1, "&lt;1", IF(T1_Data!AT92&gt;99, "&gt;99", T1_Data!AT92))),"-")</f>
        <v>-</v>
      </c>
      <c r="AU94" s="72" t="str">
        <f>IF(ISNUMBER(T1_Data!AU92),IF(T1_Data!AU92=-999,"NA",IF(T1_Data!AU92&lt;1, "&lt;1", IF(T1_Data!AU92&gt;99, "&gt;99", T1_Data!AU92))),"-")</f>
        <v>-</v>
      </c>
      <c r="AV94" s="72" t="str">
        <f>IF(ISNUMBER(T1_Data!AV92),IF(T1_Data!AV92=-999,"NA",IF(T1_Data!AV92&lt;1, "&lt;1", IF(T1_Data!AV92&gt;99, "&gt;99", T1_Data!AV92))),"-")</f>
        <v>-</v>
      </c>
      <c r="AW94" s="72" t="str">
        <f>IF(ISNUMBER(T1_Data!AW92),IF(T1_Data!AW92=-999,"NA",IF(T1_Data!AW92&lt;1, "&lt;1", IF(T1_Data!AW92&gt;99, "&gt;99", T1_Data!AW92))),"-")</f>
        <v>-</v>
      </c>
      <c r="AX94" s="72" t="str">
        <f>IF(ISNUMBER(T1_Data!AX92),IF(T1_Data!AX92=-999,"NA",IF(T1_Data!AX92&lt;1, "&lt;1", IF(T1_Data!AX92&gt;99, "&gt;99", T1_Data!AX92))),"-")</f>
        <v>-</v>
      </c>
      <c r="AY94" s="72" t="str">
        <f>IF(ISNUMBER(T1_Data!AY92),IF(T1_Data!AY92=-999,"NA",IF(T1_Data!AY92&lt;1, "&lt;1", IF(T1_Data!AY92&gt;99, "&gt;99", T1_Data!AY92))),"-")</f>
        <v>-</v>
      </c>
      <c r="AZ94" s="72" t="str">
        <f>IF(ISNUMBER(T1_Data!AZ92),IF(T1_Data!AZ92=-999,"NA",IF(T1_Data!AZ92&lt;1, "&lt;1", IF(T1_Data!AZ92&gt;99, "&gt;99", T1_Data!AZ92))),"-")</f>
        <v>-</v>
      </c>
      <c r="BA94" s="72" t="str">
        <f>IF(ISNUMBER(T1_Data!BA92),IF(T1_Data!BA92=-999,"NA",IF(T1_Data!BA92&lt;1, "&lt;1", IF(T1_Data!BA92&gt;99, "&gt;99", T1_Data!BA92))),"-")</f>
        <v>-</v>
      </c>
      <c r="BB94" s="72" t="str">
        <f>IF(ISNUMBER(T1_Data!BB92),IF(T1_Data!BB92=-999,"NA",IF(T1_Data!BB92&lt;1, "&lt;1", IF(T1_Data!BB92&gt;99, "&gt;99", T1_Data!BB92))),"-")</f>
        <v>-</v>
      </c>
      <c r="BC94" s="72" t="str">
        <f>IF(ISNUMBER(T1_Data!BC92),IF(T1_Data!BC92=-999,"NA",IF(T1_Data!BC92&lt;1, "&lt;1", IF(T1_Data!BC92&gt;99, "&gt;99", T1_Data!BC92))),"-")</f>
        <v>-</v>
      </c>
      <c r="BD94" s="72" t="str">
        <f>IF(ISNUMBER(T1_Data!BD92),IF(T1_Data!BD92=-999,"NA",IF(T1_Data!BD92&lt;1, "&lt;1", IF(T1_Data!BD92&gt;99, "&gt;99", T1_Data!BD92))),"-")</f>
        <v>-</v>
      </c>
      <c r="BE94" s="72" t="str">
        <f>IF(ISNUMBER(T1_Data!BE92),IF(T1_Data!BE92=-999,"NA",IF(T1_Data!BE92&lt;1, "&lt;1", IF(T1_Data!BE92&gt;99, "&gt;99", T1_Data!BE92))),"-")</f>
        <v>-</v>
      </c>
      <c r="BF94" s="72" t="str">
        <f>IF(ISNUMBER(T1_Data!BF92),IF(T1_Data!BF92=-999,"NA",IF(T1_Data!BF92&lt;1, "&lt;1", IF(T1_Data!BF92&gt;99, "&gt;99", T1_Data!BF92))),"-")</f>
        <v>-</v>
      </c>
      <c r="BG94" s="72" t="str">
        <f>IF(ISNUMBER(T1_Data!BG92),IF(T1_Data!BG92=-999,"NA",IF(T1_Data!BG92&lt;1, "&lt;1", IF(T1_Data!BG92&gt;99, "&gt;99", T1_Data!BG92))),"-")</f>
        <v>-</v>
      </c>
      <c r="BH94" s="72" t="str">
        <f>IF(ISNUMBER(T1_Data!BH92),IF(T1_Data!BH92=-999,"NA",IF(T1_Data!BH92&lt;1, "&lt;1", IF(T1_Data!BH92&gt;99, "&gt;99", T1_Data!BH92))),"-")</f>
        <v>-</v>
      </c>
      <c r="BI94" s="72" t="str">
        <f>IF(ISNUMBER(T1_Data!BI92),IF(T1_Data!BI92=-999,"NA",IF(T1_Data!BI92&lt;1, "&lt;1", IF(T1_Data!BI92&gt;99, "&gt;99", T1_Data!BI92))),"-")</f>
        <v>-</v>
      </c>
      <c r="BJ94" s="72" t="str">
        <f>IF(ISNUMBER(T1_Data!BJ92),IF(T1_Data!BJ92=-999,"NA",IF(T1_Data!BJ92&lt;1, "&lt;1", IF(T1_Data!BJ92&gt;99, "&gt;99", T1_Data!BJ92))),"-")</f>
        <v>-</v>
      </c>
      <c r="BK94" s="72" t="str">
        <f>IF(ISNUMBER(T1_Data!BK92),IF(T1_Data!BK92=-999,"NA",IF(T1_Data!BK92&lt;1, "&lt;1", IF(T1_Data!BK92&gt;99, "&gt;99", T1_Data!BK92))),"-")</f>
        <v>-</v>
      </c>
      <c r="BL94" s="72" t="str">
        <f>IF(ISNUMBER(T1_Data!BL92),IF(T1_Data!BL92=-999,"NA",IF(T1_Data!BL92&lt;1, "&lt;1", IF(T1_Data!BL92&gt;99, "&gt;99", T1_Data!BL92))),"-")</f>
        <v>-</v>
      </c>
      <c r="BM94" s="72" t="str">
        <f>IF(ISNUMBER(T1_Data!BM92),IF(T1_Data!BM92=-999,"NA",IF(T1_Data!BM92&lt;1, "&lt;1", IF(T1_Data!BM92&gt;99, "&gt;99", T1_Data!BM92))),"-")</f>
        <v>-</v>
      </c>
      <c r="BN94" s="72" t="str">
        <f>IF(ISNUMBER(T1_Data!BN92),IF(T1_Data!BN92=-999,"NA",IF(T1_Data!BN92&lt;1, "&lt;1", IF(T1_Data!BN92&gt;99, "&gt;99", T1_Data!BN92))),"-")</f>
        <v>-</v>
      </c>
      <c r="BO94" s="72" t="str">
        <f>IF(ISNUMBER(T1_Data!BO92),IF(T1_Data!BO92=-999,"NA",IF(T1_Data!BO92&lt;1, "&lt;1", IF(T1_Data!BO92&gt;99, "&gt;99", T1_Data!BO92))),"-")</f>
        <v>-</v>
      </c>
      <c r="BP94" s="72" t="str">
        <f>IF(ISNUMBER(T1_Data!BP92),IF(T1_Data!BP92=-999,"NA",IF(T1_Data!BP92&lt;1, "&lt;1", IF(T1_Data!BP92&gt;99, "&gt;99", T1_Data!BP92))),"-")</f>
        <v>-</v>
      </c>
      <c r="BQ94" s="72" t="str">
        <f>IF(ISNUMBER(T1_Data!BQ92),IF(T1_Data!BQ92=-999,"NA",IF(T1_Data!BQ92&lt;1, "&lt;1", IF(T1_Data!BQ92&gt;99, "&gt;99", T1_Data!BQ92))),"-")</f>
        <v>-</v>
      </c>
      <c r="BR94" s="72" t="str">
        <f>IF(ISNUMBER(T1_Data!BR92),IF(T1_Data!BR92=-999,"NA",IF(T1_Data!BR92&lt;1, "&lt;1", IF(T1_Data!BR92&gt;99, "&gt;99", T1_Data!BR92))),"-")</f>
        <v>-</v>
      </c>
      <c r="BS94" s="72" t="str">
        <f>IF(ISNUMBER(T1_Data!BS92),IF(T1_Data!BS92=-999,"NA",IF(T1_Data!BS92&lt;1, "&lt;1", IF(T1_Data!BS92&gt;99, "&gt;99", T1_Data!BS92))),"-")</f>
        <v>-</v>
      </c>
      <c r="BT94" s="72" t="str">
        <f>IF(ISNUMBER(T1_Data!BT92),IF(T1_Data!BT92=-999,"NA",IF(T1_Data!BT92&lt;1, "&lt;1", IF(T1_Data!BT92&gt;99, "&gt;99", T1_Data!BT92))),"-")</f>
        <v>-</v>
      </c>
      <c r="BU94" s="72" t="str">
        <f>IF(ISNUMBER(T1_Data!BU92),IF(T1_Data!BU92=-999,"NA",IF(T1_Data!BU92&lt;1, "&lt;1", IF(T1_Data!BU92&gt;99, "&gt;99", T1_Data!BU92))),"-")</f>
        <v>-</v>
      </c>
      <c r="BV94" s="72" t="str">
        <f>IF(ISNUMBER(T1_Data!BV92),IF(T1_Data!BV92=-999,"NA",IF(T1_Data!BV92&lt;1, "&lt;1", IF(T1_Data!BV92&gt;99, "&gt;99", T1_Data!BV92))),"-")</f>
        <v>-</v>
      </c>
      <c r="BW94" s="72" t="str">
        <f>IF(ISNUMBER(T1_Data!BW92),IF(T1_Data!BW92=-999,"NA",IF(T1_Data!BW92&lt;1, "&lt;1", IF(T1_Data!BW92&gt;99, "&gt;99", T1_Data!BW92))),"-")</f>
        <v>-</v>
      </c>
      <c r="BX94" s="72" t="str">
        <f>IF(ISNUMBER(T1_Data!BX92),IF(T1_Data!BX92=-999,"NA",IF(T1_Data!BX92&lt;1, "&lt;1", IF(T1_Data!BX92&gt;99, "&gt;99", T1_Data!BX92))),"-")</f>
        <v>-</v>
      </c>
      <c r="BY94" s="72" t="str">
        <f>IF(ISNUMBER(T1_Data!BY92),IF(T1_Data!BY92=-999,"NA",IF(T1_Data!BY92&lt;1, "&lt;1", IF(T1_Data!BY92&gt;99, "&gt;99", T1_Data!BY92))),"-")</f>
        <v>-</v>
      </c>
      <c r="BZ94" s="72" t="str">
        <f>IF(ISNUMBER(T1_Data!BZ92),IF(T1_Data!BZ92=-999,"NA",IF(T1_Data!BZ92&lt;1, "&lt;1", IF(T1_Data!BZ92&gt;99, "&gt;99", T1_Data!BZ92))),"-")</f>
        <v>-</v>
      </c>
      <c r="CA94" s="72" t="str">
        <f>IF(ISNUMBER(T1_Data!CA92),IF(T1_Data!CA92=-999,"NA",IF(T1_Data!CA92&lt;1, "&lt;1", IF(T1_Data!CA92&gt;99, "&gt;99", T1_Data!CA92))),"-")</f>
        <v>-</v>
      </c>
      <c r="CB94" s="72" t="str">
        <f>IF(ISNUMBER(T1_Data!CB92),IF(T1_Data!CB92=-999,"NA",IF(T1_Data!CB92&lt;1, "&lt;1", IF(T1_Data!CB92&gt;99, "&gt;99", T1_Data!CB92))),"-")</f>
        <v>-</v>
      </c>
      <c r="CC94" s="72" t="str">
        <f>IF(ISNUMBER(T1_Data!CC92),IF(T1_Data!CC92=-999,"NA",IF(T1_Data!CC92&lt;1, "&lt;1", IF(T1_Data!CC92&gt;99, "&gt;99", T1_Data!CC92))),"-")</f>
        <v>-</v>
      </c>
      <c r="CD94" s="72" t="str">
        <f>IF(ISNUMBER(T1_Data!CD92),IF(T1_Data!CD92=-999,"NA",IF(T1_Data!CD92&lt;1, "&lt;1", IF(T1_Data!CD92&gt;99, "&gt;99", T1_Data!CD92))),"-")</f>
        <v>-</v>
      </c>
      <c r="CE94" s="72" t="str">
        <f>IF(ISNUMBER(T1_Data!CE92),IF(T1_Data!CE92=-999,"NA",IF(T1_Data!CE92&lt;1, "&lt;1", IF(T1_Data!CE92&gt;99, "&gt;99", T1_Data!CE92))),"-")</f>
        <v>-</v>
      </c>
      <c r="CF94" s="72" t="str">
        <f>IF(ISNUMBER(T1_Data!CF92),IF(T1_Data!CF92=-999,"NA",IF(T1_Data!CF92&lt;1, "&lt;1", IF(T1_Data!CF92&gt;99, "&gt;99", T1_Data!CF92))),"-")</f>
        <v>-</v>
      </c>
      <c r="CG94" s="72" t="str">
        <f>IF(ISNUMBER(T1_Data!CG92),IF(T1_Data!CG92=-999,"NA",IF(T1_Data!CG92&lt;1, "&lt;1", IF(T1_Data!CG92&gt;99, "&gt;99", T1_Data!CG92))),"-")</f>
        <v>-</v>
      </c>
      <c r="CH94" s="72" t="str">
        <f>IF(ISNUMBER(T1_Data!CH92),IF(T1_Data!CH92=-999,"NA",IF(T1_Data!CH92&lt;1, "&lt;1", IF(T1_Data!CH92&gt;99, "&gt;99", T1_Data!CH92))),"-")</f>
        <v>-</v>
      </c>
      <c r="CI94" s="72" t="str">
        <f>IF(ISNUMBER(T1_Data!CI92),IF(T1_Data!CI92=-999,"NA",IF(T1_Data!CI92&lt;1, "&lt;1", IF(T1_Data!CI92&gt;99, "&gt;99", T1_Data!CI92))),"-")</f>
        <v>-</v>
      </c>
      <c r="CJ94" s="72" t="str">
        <f>IF(ISNUMBER(T1_Data!CJ92),IF(T1_Data!CJ92=-999,"NA",IF(T1_Data!CJ92&lt;1, "&lt;1", IF(T1_Data!CJ92&gt;99, "&gt;99", T1_Data!CJ92))),"-")</f>
        <v>-</v>
      </c>
      <c r="CK94" s="72" t="str">
        <f>IF(ISNUMBER(T1_Data!CK92),IF(T1_Data!CK92=-999,"NA",IF(T1_Data!CK92&lt;1, "&lt;1", IF(T1_Data!CK92&gt;99, "&gt;99", T1_Data!CK92))),"-")</f>
        <v>-</v>
      </c>
      <c r="CL94" s="72" t="str">
        <f>IF(ISNUMBER(T1_Data!CL92),IF(T1_Data!CL92=-999,"NA",IF(T1_Data!CL92&lt;1, "&lt;1", IF(T1_Data!CL92&gt;99, "&gt;99", T1_Data!CL92))),"-")</f>
        <v>-</v>
      </c>
      <c r="CM94" s="72" t="str">
        <f>IF(ISNUMBER(T1_Data!CM92),IF(T1_Data!CM92=-999,"NA",IF(T1_Data!CM92&lt;1, "&lt;1", IF(T1_Data!CM92&gt;99, "&gt;99", T1_Data!CM92))),"-")</f>
        <v>-</v>
      </c>
      <c r="CN94" s="72" t="str">
        <f>IF(ISNUMBER(T1_Data!CN92),IF(T1_Data!CN92=-999,"NA",IF(T1_Data!CN92&lt;1, "&lt;1", IF(T1_Data!CN92&gt;99, "&gt;99", T1_Data!CN92))),"-")</f>
        <v>-</v>
      </c>
      <c r="CO94" s="72" t="str">
        <f>IF(ISNUMBER(T1_Data!CO92),IF(T1_Data!CO92=-999,"NA",IF(T1_Data!CO92&lt;1, "&lt;1", IF(T1_Data!CO92&gt;99, "&gt;99", T1_Data!CO92))),"-")</f>
        <v>-</v>
      </c>
      <c r="CP94" s="72" t="str">
        <f>IF(ISNUMBER(T1_Data!CP92),IF(T1_Data!CP92=-999,"NA",IF(T1_Data!CP92&lt;1, "&lt;1", IF(T1_Data!CP92&gt;99, "&gt;99", T1_Data!CP92))),"-")</f>
        <v>-</v>
      </c>
      <c r="CQ94" s="72" t="str">
        <f>IF(ISNUMBER(T1_Data!CQ92),IF(T1_Data!CQ92=-999,"NA",IF(T1_Data!CQ92&lt;1, "&lt;1", IF(T1_Data!CQ92&gt;99, "&gt;99", T1_Data!CQ92))),"-")</f>
        <v>-</v>
      </c>
      <c r="CR94" s="72" t="str">
        <f>IF(ISNUMBER(T1_Data!CR92),IF(T1_Data!CR92=-999,"NA",IF(T1_Data!CR92&lt;1, "&lt;1", IF(T1_Data!CR92&gt;99, "&gt;99", T1_Data!CR92))),"-")</f>
        <v>-</v>
      </c>
      <c r="CS94" s="72" t="str">
        <f>IF(ISNUMBER(T1_Data!CS92),IF(T1_Data!CS92=-999,"NA",IF(T1_Data!CS92&lt;1, "&lt;1", IF(T1_Data!CS92&gt;99, "&gt;99", T1_Data!CS92))),"-")</f>
        <v>-</v>
      </c>
      <c r="CT94" s="72" t="str">
        <f>IF(ISNUMBER(T1_Data!CT92),IF(T1_Data!CT92=-999,"NA",IF(T1_Data!CT92&lt;1, "&lt;1", IF(T1_Data!CT92&gt;99, "&gt;99", T1_Data!CT92))),"-")</f>
        <v>-</v>
      </c>
      <c r="CU94" s="72" t="str">
        <f>IF(ISNUMBER(T1_Data!CU92),IF(T1_Data!CU92=-999,"NA",IF(T1_Data!CU92&lt;1, "&lt;1", IF(T1_Data!CU92&gt;99, "&gt;99", T1_Data!CU92))),"-")</f>
        <v>-</v>
      </c>
      <c r="CV94" s="72" t="str">
        <f>IF(ISNUMBER(T1_Data!CV92),IF(T1_Data!CV92=-999,"NA",IF(T1_Data!CV92&lt;1, "&lt;1", IF(T1_Data!CV92&gt;99, "&gt;99", T1_Data!CV92))),"-")</f>
        <v>-</v>
      </c>
      <c r="CW94" s="72" t="str">
        <f>IF(ISNUMBER(T1_Data!CW92),IF(T1_Data!CW92=-999,"NA",IF(T1_Data!CW92&lt;1, "&lt;1", IF(T1_Data!CW92&gt;99, "&gt;99", T1_Data!CW92))),"-")</f>
        <v>-</v>
      </c>
      <c r="CX94" s="72" t="str">
        <f>IF(ISNUMBER(T1_Data!CX92),IF(T1_Data!CX92=-999,"NA",IF(T1_Data!CX92&lt;1, "&lt;1", IF(T1_Data!CX92&gt;99, "&gt;99", T1_Data!CX92))),"-")</f>
        <v>-</v>
      </c>
      <c r="CY94" s="72" t="str">
        <f>IF(ISNUMBER(T1_Data!CY92),IF(T1_Data!CY92=-999,"NA",IF(T1_Data!CY92&lt;1, "&lt;1", IF(T1_Data!CY92&gt;99, "&gt;99", T1_Data!CY92))),"-")</f>
        <v>-</v>
      </c>
      <c r="CZ94" s="72" t="str">
        <f>IF(ISNUMBER(T1_Data!CZ92),IF(T1_Data!CZ92=-999,"NA",IF(T1_Data!CZ92&lt;1, "&lt;1", IF(T1_Data!CZ92&gt;99, "&gt;99", T1_Data!CZ92))),"-")</f>
        <v>-</v>
      </c>
      <c r="DA94" s="72" t="str">
        <f>IF(ISNUMBER(T1_Data!DA92),IF(T1_Data!DA92=-999,"NA",IF(T1_Data!DA92&lt;1, "&lt;1", IF(T1_Data!DA92&gt;99, "&gt;99", T1_Data!DA92))),"-")</f>
        <v>-</v>
      </c>
      <c r="DB94" s="72" t="str">
        <f>IF(ISNUMBER(T1_Data!DB92),IF(T1_Data!DB92=-999,"NA",IF(T1_Data!DB92&lt;1, "&lt;1", IF(T1_Data!DB92&gt;99, "&gt;99", T1_Data!DB92))),"-")</f>
        <v>-</v>
      </c>
      <c r="DC94" s="72" t="str">
        <f>IF(ISNUMBER(T1_Data!DC92),IF(T1_Data!DC92=-999,"NA",IF(T1_Data!DC92&lt;1, "&lt;1", IF(T1_Data!DC92&gt;99, "&gt;99", T1_Data!DC92))),"-")</f>
        <v>-</v>
      </c>
      <c r="DD94" s="72" t="str">
        <f>IF(ISNUMBER(T1_Data!DD92),IF(T1_Data!DD92=-999,"NA",IF(T1_Data!DD92&lt;1, "&lt;1", IF(T1_Data!DD92&gt;99, "&gt;99", T1_Data!DD92))),"-")</f>
        <v>-</v>
      </c>
      <c r="DE94" s="72" t="str">
        <f>IF(ISNUMBER(T1_Data!DE92),IF(T1_Data!DE92=-999,"NA",IF(T1_Data!DE92&lt;1, "&lt;1", IF(T1_Data!DE92&gt;99, "&gt;99", T1_Data!DE92))),"-")</f>
        <v>-</v>
      </c>
      <c r="DF94" s="72" t="str">
        <f>IF(ISNUMBER(T1_Data!DF92),IF(T1_Data!DF92=-999,"NA",IF(T1_Data!DF92&lt;1, "&lt;1", IF(T1_Data!DF92&gt;99, "&gt;99", T1_Data!DF92))),"-")</f>
        <v>-</v>
      </c>
      <c r="DG94" s="72" t="str">
        <f>IF(ISNUMBER(T1_Data!DG92),IF(T1_Data!DG92=-999,"NA",IF(T1_Data!DG92&lt;1, "&lt;1", IF(T1_Data!DG92&gt;99, "&gt;99", T1_Data!DG92))),"-")</f>
        <v>-</v>
      </c>
      <c r="DH94" s="72" t="str">
        <f>IF(ISNUMBER(T1_Data!DH92),IF(T1_Data!DH92=-999,"NA",IF(T1_Data!DH92&lt;1, "&lt;1", IF(T1_Data!DH92&gt;99, "&gt;99", T1_Data!DH92))),"-")</f>
        <v>-</v>
      </c>
      <c r="DI94" s="72" t="str">
        <f>IF(ISNUMBER(T1_Data!DI92),IF(T1_Data!DI92=-999,"NA",IF(T1_Data!DI92&lt;1, "&lt;1", IF(T1_Data!DI92&gt;99, "&gt;99", T1_Data!DI92))),"-")</f>
        <v>-</v>
      </c>
      <c r="DJ94" s="72" t="str">
        <f>IF(ISNUMBER(T1_Data!DJ92),IF(T1_Data!DJ92=-999,"NA",IF(T1_Data!DJ92&lt;1, "&lt;1", IF(T1_Data!DJ92&gt;99, "&gt;99", T1_Data!DJ92))),"-")</f>
        <v>-</v>
      </c>
      <c r="DK94" s="72" t="str">
        <f>IF(ISNUMBER(T1_Data!DK92),IF(T1_Data!DK92=-999,"NA",IF(T1_Data!DK92&lt;1, "&lt;1", IF(T1_Data!DK92&gt;99, "&gt;99", T1_Data!DK92))),"-")</f>
        <v>-</v>
      </c>
      <c r="DL94" s="72" t="str">
        <f>IF(ISNUMBER(T1_Data!DL92),IF(T1_Data!DL92=-999,"NA",IF(T1_Data!DL92&lt;1, "&lt;1", IF(T1_Data!DL92&gt;99, "&gt;99", T1_Data!DL92))),"-")</f>
        <v>-</v>
      </c>
      <c r="DM94" s="72" t="str">
        <f>IF(ISNUMBER(T1_Data!DM92),IF(T1_Data!DM92=-999,"NA",IF(T1_Data!DM92&lt;1, "&lt;1", IF(T1_Data!DM92&gt;99, "&gt;99", T1_Data!DM92))),"-")</f>
        <v>-</v>
      </c>
      <c r="DN94" s="72" t="str">
        <f>IF(ISNUMBER(T1_Data!DN92),IF(T1_Data!DN92=-999,"NA",IF(T1_Data!DN92&lt;1, "&lt;1", IF(T1_Data!DN92&gt;99, "&gt;99", T1_Data!DN92))),"-")</f>
        <v>-</v>
      </c>
      <c r="DO94" s="72" t="str">
        <f>IF(ISNUMBER(T1_Data!DO92),IF(T1_Data!DO92=-999,"NA",IF(T1_Data!DO92&lt;1, "&lt;1", IF(T1_Data!DO92&gt;99, "&gt;99", T1_Data!DO92))),"-")</f>
        <v>-</v>
      </c>
      <c r="DP94" s="72" t="str">
        <f>IF(ISNUMBER(T1_Data!DP92),IF(T1_Data!DP92=-999,"NA",IF(T1_Data!DP92&lt;1, "&lt;1", IF(T1_Data!DP92&gt;99, "&gt;99", T1_Data!DP92))),"-")</f>
        <v>-</v>
      </c>
      <c r="DQ94" s="72" t="str">
        <f>IF(ISNUMBER(T1_Data!DQ92),IF(T1_Data!DQ92=-999,"NA",IF(T1_Data!DQ92&lt;1, "&lt;1", IF(T1_Data!DQ92&gt;99, "&gt;99", T1_Data!DQ92))),"-")</f>
        <v>-</v>
      </c>
      <c r="DR94" s="72" t="str">
        <f>IF(ISNUMBER(T1_Data!DR92),IF(T1_Data!DR92=-999,"NA",IF(T1_Data!DR92&lt;1, "&lt;1", IF(T1_Data!DR92&gt;99, "&gt;99", T1_Data!DR92))),"-")</f>
        <v>-</v>
      </c>
      <c r="DS94" s="72" t="str">
        <f>IF(ISNUMBER(T1_Data!DS92),IF(T1_Data!DS92=-999,"NA",IF(T1_Data!DS92&lt;1, "&lt;1", IF(T1_Data!DS92&gt;99, "&gt;99", T1_Data!DS92))),"-")</f>
        <v>-</v>
      </c>
      <c r="DT94" s="72" t="str">
        <f>IF(ISNUMBER(T1_Data!DT92),IF(T1_Data!DT92=-999,"NA",IF(T1_Data!DT92&lt;1, "&lt;1", IF(T1_Data!DT92&gt;99, "&gt;99", T1_Data!DT92))),"-")</f>
        <v>-</v>
      </c>
      <c r="DU94" s="72" t="str">
        <f>IF(ISNUMBER(T1_Data!DU92),IF(T1_Data!DU92=-999,"NA",IF(T1_Data!DU92&lt;1, "&lt;1", IF(T1_Data!DU92&gt;99, "&gt;99", T1_Data!DU92))),"-")</f>
        <v>-</v>
      </c>
      <c r="DV94" s="72" t="str">
        <f>IF(ISNUMBER(T1_Data!DV92),IF(T1_Data!DV92=-999,"NA",IF(T1_Data!DV92&lt;1, "&lt;1", IF(T1_Data!DV92&gt;99, "&gt;99", T1_Data!DV92))),"-")</f>
        <v>-</v>
      </c>
      <c r="DW94" s="72" t="str">
        <f>IF(ISNUMBER(T1_Data!DW92),IF(T1_Data!DW92=-999,"NA",IF(T1_Data!DW92&lt;1, "&lt;1", IF(T1_Data!DW92&gt;99, "&gt;99", T1_Data!DW92))),"-")</f>
        <v>-</v>
      </c>
      <c r="DX94" s="72" t="str">
        <f>IF(ISNUMBER(T1_Data!DX92),IF(T1_Data!DX92=-999,"NA",IF(T1_Data!DX92&lt;1, "&lt;1", IF(T1_Data!DX92&gt;99, "&gt;99", T1_Data!DX92))),"-")</f>
        <v>-</v>
      </c>
      <c r="DY94" s="72" t="str">
        <f>IF(ISNUMBER(T1_Data!DY92),IF(T1_Data!DY92=-999,"NA",IF(T1_Data!DY92&lt;1, "&lt;1", IF(T1_Data!DY92&gt;99, "&gt;99", T1_Data!DY92))),"-")</f>
        <v>-</v>
      </c>
      <c r="DZ94" s="72" t="str">
        <f>IF(ISNUMBER(T1_Data!DZ92),IF(T1_Data!DZ92=-999,"NA",IF(T1_Data!DZ92&lt;1, "&lt;1", IF(T1_Data!DZ92&gt;99, "&gt;99", T1_Data!DZ92))),"-")</f>
        <v>-</v>
      </c>
      <c r="EA94" s="72" t="str">
        <f>IF(ISNUMBER(T1_Data!EA92),IF(T1_Data!EA92=-999,"NA",IF(T1_Data!EA92&lt;1, "&lt;1", IF(T1_Data!EA92&gt;99, "&gt;99", T1_Data!EA92))),"-")</f>
        <v>-</v>
      </c>
      <c r="EB94" s="72" t="str">
        <f>IF(ISNUMBER(T1_Data!EB92),IF(T1_Data!EB92=-999,"NA",IF(T1_Data!EB92&lt;1, "&lt;1", IF(T1_Data!EB92&gt;99, "&gt;99", T1_Data!EB92))),"-")</f>
        <v>-</v>
      </c>
      <c r="EC94" s="72" t="str">
        <f>IF(ISNUMBER(T1_Data!EC92),IF(T1_Data!EC92=-999,"NA",IF(T1_Data!EC92&lt;1, "&lt;1", IF(T1_Data!EC92&gt;99, "&gt;99", T1_Data!EC92))),"-")</f>
        <v>-</v>
      </c>
      <c r="ED94" s="72" t="str">
        <f>IF(ISNUMBER(T1_Data!ED92),IF(T1_Data!ED92=-999,"NA",IF(T1_Data!ED92&lt;1, "&lt;1", IF(T1_Data!ED92&gt;99, "&gt;99", T1_Data!ED92))),"-")</f>
        <v>-</v>
      </c>
      <c r="EE94" s="72" t="str">
        <f>IF(ISNUMBER(T1_Data!EE92),IF(T1_Data!EE92=-999,"NA",IF(T1_Data!EE92&lt;1, "&lt;1", IF(T1_Data!EE92&gt;99, "&gt;99", T1_Data!EE92))),"-")</f>
        <v>-</v>
      </c>
      <c r="EF94" s="72" t="str">
        <f>IF(ISNUMBER(T1_Data!EF92),IF(T1_Data!EF92=-999,"NA",IF(T1_Data!EF92&lt;1, "&lt;1", IF(T1_Data!EF92&gt;99, "&gt;99", T1_Data!EF92))),"-")</f>
        <v>-</v>
      </c>
      <c r="EG94" s="72" t="str">
        <f>IF(ISNUMBER(T1_Data!EG92),IF(T1_Data!EG92=-999,"NA",IF(T1_Data!EG92&lt;1, "&lt;1", IF(T1_Data!EG92&gt;99, "&gt;99", T1_Data!EG92))),"-")</f>
        <v>-</v>
      </c>
      <c r="EH94" s="72" t="str">
        <f>IF(ISNUMBER(T1_Data!EH92),IF(T1_Data!EH92=-999,"NA",IF(T1_Data!EH92&lt;1, "&lt;1", IF(T1_Data!EH92&gt;99, "&gt;99", T1_Data!EH92))),"-")</f>
        <v>-</v>
      </c>
      <c r="EI94" s="72" t="str">
        <f>IF(ISNUMBER(T1_Data!EI92),IF(T1_Data!EI92=-999,"NA",IF(T1_Data!EI92&lt;1, "&lt;1", IF(T1_Data!EI92&gt;99, "&gt;99", T1_Data!EI92))),"-")</f>
        <v>-</v>
      </c>
      <c r="EJ94" s="72" t="str">
        <f>IF(ISNUMBER(T1_Data!EJ92),IF(T1_Data!EJ92=-999,"NA",IF(T1_Data!EJ92&lt;1, "&lt;1", IF(T1_Data!EJ92&gt;99, "&gt;99", T1_Data!EJ92))),"-")</f>
        <v>-</v>
      </c>
      <c r="EK94" s="72" t="str">
        <f>IF(ISNUMBER(T1_Data!EK92),IF(T1_Data!EK92=-999,"NA",IF(T1_Data!EK92&lt;1, "&lt;1", IF(T1_Data!EK92&gt;99, "&gt;99", T1_Data!EK92))),"-")</f>
        <v>-</v>
      </c>
      <c r="EL94" s="72" t="str">
        <f>IF(ISNUMBER(T1_Data!EL92),IF(T1_Data!EL92=-999,"NA",IF(T1_Data!EL92&lt;1, "&lt;1", IF(T1_Data!EL92&gt;99, "&gt;99", T1_Data!EL92))),"-")</f>
        <v>-</v>
      </c>
      <c r="EM94" s="72" t="str">
        <f>IF(ISNUMBER(T1_Data!EM92),IF(T1_Data!EM92=-999,"NA",IF(T1_Data!EM92&lt;1, "&lt;1", IF(T1_Data!EM92&gt;99, "&gt;99", T1_Data!EM92))),"-")</f>
        <v>-</v>
      </c>
      <c r="EN94" s="72" t="str">
        <f>IF(ISNUMBER(T1_Data!EN92),IF(T1_Data!EN92=-999,"NA",IF(T1_Data!EN92&lt;1, "&lt;1", IF(T1_Data!EN92&gt;99, "&gt;99", T1_Data!EN92))),"-")</f>
        <v>-</v>
      </c>
      <c r="EO94" s="72" t="str">
        <f>IF(ISNUMBER(T1_Data!EO92),IF(T1_Data!EO92=-999,"NA",IF(T1_Data!EO92&lt;1, "&lt;1", IF(T1_Data!EO92&gt;99, "&gt;99", T1_Data!EO92))),"-")</f>
        <v>-</v>
      </c>
      <c r="EP94" s="72" t="str">
        <f>IF(ISNUMBER(T1_Data!EP92),IF(T1_Data!EP92=-999,"NA",IF(T1_Data!EP92&lt;1, "&lt;1", IF(T1_Data!EP92&gt;99, "&gt;99", T1_Data!EP92))),"-")</f>
        <v>-</v>
      </c>
      <c r="EQ94" s="72" t="str">
        <f>IF(ISNUMBER(T1_Data!EQ92),IF(T1_Data!EQ92=-999,"NA",IF(T1_Data!EQ92&lt;1, "&lt;1", IF(T1_Data!EQ92&gt;99, "&gt;99", T1_Data!EQ92))),"-")</f>
        <v>-</v>
      </c>
      <c r="ER94" s="72" t="str">
        <f>IF(ISNUMBER(T1_Data!ER92),IF(T1_Data!ER92=-999,"NA",IF(T1_Data!ER92&lt;1, "&lt;1", IF(T1_Data!ER92&gt;99, "&gt;99", T1_Data!ER92))),"-")</f>
        <v>-</v>
      </c>
      <c r="ES94" s="72" t="str">
        <f>IF(ISNUMBER(T1_Data!ES92),IF(T1_Data!ES92=-999,"NA",IF(T1_Data!ES92&lt;1, "&lt;1", IF(T1_Data!ES92&gt;99, "&gt;99", T1_Data!ES92))),"-")</f>
        <v>-</v>
      </c>
      <c r="ET94" s="72" t="str">
        <f>IF(ISNUMBER(T1_Data!ET92),IF(T1_Data!ET92=-999,"NA",IF(T1_Data!ET92&lt;1, "&lt;1", IF(T1_Data!ET92&gt;99, "&gt;99", T1_Data!ET92))),"-")</f>
        <v>-</v>
      </c>
      <c r="EU94" s="72" t="str">
        <f>IF(ISNUMBER(T1_Data!EU92),IF(T1_Data!EU92=-999,"NA",IF(T1_Data!EU92&lt;1, "&lt;1", IF(T1_Data!EU92&gt;99, "&gt;99", T1_Data!EU92))),"-")</f>
        <v>-</v>
      </c>
      <c r="EV94" s="72" t="str">
        <f>IF(ISNUMBER(T1_Data!EV92),IF(T1_Data!EV92=-999,"NA",IF(T1_Data!EV92&lt;1, "&lt;1", IF(T1_Data!EV92&gt;99, "&gt;99", T1_Data!EV92))),"-")</f>
        <v>-</v>
      </c>
      <c r="EW94" s="72" t="str">
        <f>IF(ISNUMBER(T1_Data!EW92),IF(T1_Data!EW92=-999,"NA",IF(T1_Data!EW92&lt;1, "&lt;1", IF(T1_Data!EW92&gt;99, "&gt;99", T1_Data!EW92))),"-")</f>
        <v>-</v>
      </c>
      <c r="EX94" s="72" t="str">
        <f>IF(ISNUMBER(T1_Data!EX92),IF(T1_Data!EX92=-999,"NA",IF(T1_Data!EX92&lt;1, "&lt;1", IF(T1_Data!EX92&gt;99, "&gt;99", T1_Data!EX92))),"-")</f>
        <v>-</v>
      </c>
      <c r="EY94" s="72" t="str">
        <f>IF(ISNUMBER(T1_Data!EY92),IF(T1_Data!EY92=-999,"NA",IF(T1_Data!EY92&lt;1, "&lt;1", IF(T1_Data!EY92&gt;99, "&gt;99", T1_Data!EY92))),"-")</f>
        <v>-</v>
      </c>
      <c r="EZ94" s="72" t="str">
        <f>IF(ISNUMBER(T1_Data!EZ92),IF(T1_Data!EZ92=-999,"NA",IF(T1_Data!EZ92&lt;1, "&lt;1", IF(T1_Data!EZ92&gt;99, "&gt;99", T1_Data!EZ92))),"-")</f>
        <v>-</v>
      </c>
      <c r="FA94" s="72" t="str">
        <f>IF(ISNUMBER(T1_Data!FA92),IF(T1_Data!FA92=-999,"NA",IF(T1_Data!FA92&lt;1, "&lt;1", IF(T1_Data!FA92&gt;99, "&gt;99", T1_Data!FA92))),"-")</f>
        <v>-</v>
      </c>
      <c r="FB94" s="72" t="str">
        <f>IF(ISNUMBER(T1_Data!FB92),IF(T1_Data!FB92=-999,"NA",IF(T1_Data!FB92&lt;1, "&lt;1", IF(T1_Data!FB92&gt;99, "&gt;99", T1_Data!FB92))),"-")</f>
        <v>-</v>
      </c>
      <c r="FC94" s="72" t="str">
        <f>IF(ISNUMBER(T1_Data!FC92),IF(T1_Data!FC92=-999,"NA",IF(T1_Data!FC92&lt;1, "&lt;1", IF(T1_Data!FC92&gt;99, "&gt;99", T1_Data!FC92))),"-")</f>
        <v>-</v>
      </c>
      <c r="FD94" s="72" t="str">
        <f>IF(ISNUMBER(T1_Data!FD92),IF(T1_Data!FD92=-999,"NA",IF(T1_Data!FD92&lt;1, "&lt;1", IF(T1_Data!FD92&gt;99, "&gt;99", T1_Data!FD92))),"-")</f>
        <v>-</v>
      </c>
      <c r="FE94" s="72" t="str">
        <f>IF(ISNUMBER(T1_Data!FE92),IF(T1_Data!FE92=-999,"NA",IF(T1_Data!FE92&lt;1, "&lt;1", IF(T1_Data!FE92&gt;99, "&gt;99", T1_Data!FE92))),"-")</f>
        <v>-</v>
      </c>
      <c r="FF94" s="72" t="str">
        <f>IF(ISNUMBER(T1_Data!FF92),IF(T1_Data!FF92=-999,"NA",IF(T1_Data!FF92&lt;1, "&lt;1", IF(T1_Data!FF92&gt;99, "&gt;99", T1_Data!FF92))),"-")</f>
        <v>-</v>
      </c>
      <c r="FG94" s="72" t="str">
        <f>IF(ISNUMBER(T1_Data!FG92),IF(T1_Data!FG92=-999,"NA",IF(T1_Data!FG92&lt;1, "&lt;1", IF(T1_Data!FG92&gt;99, "&gt;99", T1_Data!FG92))),"-")</f>
        <v>-</v>
      </c>
      <c r="FH94" s="72" t="str">
        <f>IF(ISNUMBER(T1_Data!FH92),IF(T1_Data!FH92=-999,"NA",IF(T1_Data!FH92&lt;1, "&lt;1", IF(T1_Data!FH92&gt;99, "&gt;99", T1_Data!FH92))),"-")</f>
        <v>-</v>
      </c>
      <c r="FI94" s="72" t="str">
        <f>IF(ISNUMBER(T1_Data!FI92),IF(T1_Data!FI92=-999,"NA",IF(T1_Data!FI92&lt;1, "&lt;1", IF(T1_Data!FI92&gt;99, "&gt;99", T1_Data!FI92))),"-")</f>
        <v>-</v>
      </c>
      <c r="FJ94" s="72" t="str">
        <f>IF(ISNUMBER(T1_Data!FJ92),IF(T1_Data!FJ92=-999,"NA",IF(T1_Data!FJ92&lt;1, "&lt;1", IF(T1_Data!FJ92&gt;99, "&gt;99", T1_Data!FJ92))),"-")</f>
        <v>-</v>
      </c>
      <c r="FK94" s="72" t="str">
        <f>IF(ISNUMBER(T1_Data!FK92),IF(T1_Data!FK92=-999,"NA",IF(T1_Data!FK92&lt;1, "&lt;1", IF(T1_Data!FK92&gt;99, "&gt;99", T1_Data!FK92))),"-")</f>
        <v>-</v>
      </c>
      <c r="FL94" s="72" t="str">
        <f>IF(ISNUMBER(T1_Data!FL92),IF(T1_Data!FL92=-999,"NA",IF(T1_Data!FL92&lt;1, "&lt;1", IF(T1_Data!FL92&gt;99, "&gt;99", T1_Data!FL92))),"-")</f>
        <v>-</v>
      </c>
      <c r="FM94" s="72" t="str">
        <f>IF(ISNUMBER(T1_Data!FM92),IF(T1_Data!FM92=-999,"NA",IF(T1_Data!FM92&lt;1, "&lt;1", IF(T1_Data!FM92&gt;99, "&gt;99", T1_Data!FM92))),"-")</f>
        <v>-</v>
      </c>
      <c r="FN94" s="72" t="str">
        <f>IF(ISNUMBER(T1_Data!FN92),IF(T1_Data!FN92=-999,"NA",IF(T1_Data!FN92&lt;1, "&lt;1", IF(T1_Data!FN92&gt;99, "&gt;99", T1_Data!FN92))),"-")</f>
        <v>-</v>
      </c>
      <c r="FO94" s="72" t="str">
        <f>IF(ISNUMBER(T1_Data!FO92),IF(T1_Data!FO92=-999,"NA",IF(T1_Data!FO92&lt;1, "&lt;1", IF(T1_Data!FO92&gt;99, "&gt;99", T1_Data!FO92))),"-")</f>
        <v>-</v>
      </c>
      <c r="FP94" s="72" t="str">
        <f>IF(ISNUMBER(T1_Data!FP92),IF(T1_Data!FP92=-999,"NA",IF(T1_Data!FP92&lt;1, "&lt;1", IF(T1_Data!FP92&gt;99, "&gt;99", T1_Data!FP92))),"-")</f>
        <v>-</v>
      </c>
      <c r="FQ94" s="72" t="str">
        <f>IF(ISNUMBER(T1_Data!FQ92),IF(T1_Data!FQ92=-999,"NA",IF(T1_Data!FQ92&lt;1, "&lt;1", IF(T1_Data!FQ92&gt;99, "&gt;99", T1_Data!FQ92))),"-")</f>
        <v>-</v>
      </c>
      <c r="FR94" s="72" t="str">
        <f>IF(ISNUMBER(T1_Data!FR92),IF(T1_Data!FR92=-999,"NA",IF(T1_Data!FR92&lt;1, "&lt;1", IF(T1_Data!FR92&gt;99, "&gt;99", T1_Data!FR92))),"-")</f>
        <v>-</v>
      </c>
      <c r="FS94" s="72" t="str">
        <f>IF(ISNUMBER(T1_Data!FS92),IF(T1_Data!FS92=-999,"NA",IF(T1_Data!FS92&lt;1, "&lt;1", IF(T1_Data!FS92&gt;99, "&gt;99", T1_Data!FS92))),"-")</f>
        <v>-</v>
      </c>
      <c r="FT94" s="72" t="str">
        <f>IF(ISNUMBER(T1_Data!FT92),IF(T1_Data!FT92=-999,"NA",IF(T1_Data!FT92&lt;1, "&lt;1", IF(T1_Data!FT92&gt;99, "&gt;99", T1_Data!FT92))),"-")</f>
        <v>-</v>
      </c>
      <c r="FU94" s="72" t="str">
        <f>IF(ISNUMBER(T1_Data!FU92),IF(T1_Data!FU92=-999,"NA",IF(T1_Data!FU92&lt;1, "&lt;1", IF(T1_Data!FU92&gt;99, "&gt;99", T1_Data!FU92))),"-")</f>
        <v>-</v>
      </c>
      <c r="FV94" s="72" t="str">
        <f>IF(ISNUMBER(T1_Data!FV92),IF(T1_Data!FV92=-999,"NA",IF(T1_Data!FV92&lt;1, "&lt;1", IF(T1_Data!FV92&gt;99, "&gt;99", T1_Data!FV92))),"-")</f>
        <v>-</v>
      </c>
      <c r="FW94" s="72" t="str">
        <f>IF(ISNUMBER(T1_Data!FW92),IF(T1_Data!FW92=-999,"NA",IF(T1_Data!FW92&lt;1, "&lt;1", IF(T1_Data!FW92&gt;99, "&gt;99", T1_Data!FW92))),"-")</f>
        <v>-</v>
      </c>
      <c r="FX94" s="71" t="str">
        <f>IF(ISBLANK(T1_Data!FX92), "", T1_Data!FX92)</f>
        <v/>
      </c>
    </row>
    <row r="95" spans="1:180" x14ac:dyDescent="0.25">
      <c r="A95" s="71" t="str">
        <f>IF(ISBLANK(T1_Data!A93), "", T1_Data!A93)</f>
        <v/>
      </c>
      <c r="B95" s="72" t="str">
        <f>IF(ISNUMBER(T1_Data!B93), T1_Data!B93,"-")</f>
        <v>-</v>
      </c>
      <c r="C95" s="72" t="str">
        <f>IF(ISNUMBER(T1_Data!C93),IF(T1_Data!C93=-999,"NA",IF(T1_Data!C93&lt;1, "&lt;1", IF(T1_Data!C93&gt;99, "&gt;99", T1_Data!C93))),"-")</f>
        <v>-</v>
      </c>
      <c r="D95" s="72" t="str">
        <f>IF(ISNUMBER(T1_Data!D93),IF(T1_Data!D93=-999,"NA",IF(T1_Data!D93&lt;1, "&lt;1", IF(T1_Data!D93&gt;99, "&gt;99", T1_Data!D93))),"-")</f>
        <v>-</v>
      </c>
      <c r="E95" s="72" t="str">
        <f>IF(ISNUMBER(T1_Data!E93),IF(T1_Data!E93=-999,"NA",IF(T1_Data!E93&lt;1, "&lt;1", IF(T1_Data!E93&gt;99, "&gt;99", T1_Data!E93))),"-")</f>
        <v>-</v>
      </c>
      <c r="F95" s="72" t="str">
        <f>IF(ISNUMBER(T1_Data!F93),IF(T1_Data!F93=-999,"NA",IF(T1_Data!F93&lt;1, "&lt;1", IF(T1_Data!F93&gt;99, "&gt;99", T1_Data!F93))),"-")</f>
        <v>-</v>
      </c>
      <c r="G95" s="72" t="str">
        <f>IF(ISNUMBER(T1_Data!G93),IF(T1_Data!G93=-999,"NA",IF(T1_Data!G93&lt;1, "&lt;1", IF(T1_Data!G93&gt;99, "&gt;99", T1_Data!G93))),"-")</f>
        <v>-</v>
      </c>
      <c r="H95" s="72" t="str">
        <f>IF(ISNUMBER(T1_Data!H93),IF(T1_Data!H93=-999,"NA",IF(T1_Data!H93&lt;1, "&lt;1", IF(T1_Data!H93&gt;99, "&gt;99", T1_Data!H93))),"-")</f>
        <v>-</v>
      </c>
      <c r="I95" s="72" t="str">
        <f>IF(ISNUMBER(T1_Data!I93),IF(T1_Data!I93=-999,"NA",IF(T1_Data!I93&lt;1, "&lt;1", IF(T1_Data!I93&gt;99, "&gt;99", T1_Data!I93))),"-")</f>
        <v>-</v>
      </c>
      <c r="J95" s="72" t="str">
        <f>IF(ISNUMBER(T1_Data!J93),IF(T1_Data!J93=-999,"NA",IF(T1_Data!J93&lt;1, "&lt;1", IF(T1_Data!J93&gt;99, "&gt;99", T1_Data!J93))),"-")</f>
        <v>-</v>
      </c>
      <c r="K95" s="72" t="str">
        <f>IF(ISNUMBER(T1_Data!K93),IF(T1_Data!K93=-999,"NA",IF(T1_Data!K93&lt;1, "&lt;1", IF(T1_Data!K93&gt;99, "&gt;99", T1_Data!K93))),"-")</f>
        <v>-</v>
      </c>
      <c r="L95" s="72" t="str">
        <f>IF(ISNUMBER(T1_Data!L93),IF(T1_Data!L93=-999,"NA",IF(T1_Data!L93&lt;1, "&lt;1", IF(T1_Data!L93&gt;99, "&gt;99", T1_Data!L93))),"-")</f>
        <v>-</v>
      </c>
      <c r="M95" s="72" t="str">
        <f>IF(ISNUMBER(T1_Data!M93),IF(T1_Data!M93=-999,"NA",IF(T1_Data!M93&lt;1, "&lt;1", IF(T1_Data!M93&gt;99, "&gt;99", T1_Data!M93))),"-")</f>
        <v>-</v>
      </c>
      <c r="N95" s="72" t="str">
        <f>IF(ISNUMBER(T1_Data!N93),IF(T1_Data!N93=-999,"NA",IF(T1_Data!N93&lt;1, "&lt;1", IF(T1_Data!N93&gt;99, "&gt;99", T1_Data!N93))),"-")</f>
        <v>-</v>
      </c>
      <c r="O95" s="72" t="str">
        <f>IF(ISNUMBER(T1_Data!O93),IF(T1_Data!O93=-999,"NA",IF(T1_Data!O93&lt;1, "&lt;1", IF(T1_Data!O93&gt;99, "&gt;99", T1_Data!O93))),"-")</f>
        <v>-</v>
      </c>
      <c r="P95" s="72" t="str">
        <f>IF(ISNUMBER(T1_Data!P93),IF(T1_Data!P93=-999,"NA",IF(T1_Data!P93&lt;1, "&lt;1", IF(T1_Data!P93&gt;99, "&gt;99", T1_Data!P93))),"-")</f>
        <v>-</v>
      </c>
      <c r="Q95" s="72" t="str">
        <f>IF(ISNUMBER(T1_Data!Q93),IF(T1_Data!Q93=-999,"NA",IF(T1_Data!Q93&lt;1, "&lt;1", IF(T1_Data!Q93&gt;99, "&gt;99", T1_Data!Q93))),"-")</f>
        <v>-</v>
      </c>
      <c r="R95" s="72" t="str">
        <f>IF(ISNUMBER(T1_Data!R93),IF(T1_Data!R93=-999,"NA",IF(T1_Data!R93&lt;1, "&lt;1", IF(T1_Data!R93&gt;99, "&gt;99", T1_Data!R93))),"-")</f>
        <v>-</v>
      </c>
      <c r="S95" s="72" t="str">
        <f>IF(ISNUMBER(T1_Data!S93),IF(T1_Data!S93=-999,"NA",IF(T1_Data!S93&lt;1, "&lt;1", IF(T1_Data!S93&gt;99, "&gt;99", T1_Data!S93))),"-")</f>
        <v>-</v>
      </c>
      <c r="T95" s="72" t="str">
        <f>IF(ISNUMBER(T1_Data!T93),IF(T1_Data!T93=-999,"NA",IF(T1_Data!T93&lt;1, "&lt;1", IF(T1_Data!T93&gt;99, "&gt;99", T1_Data!T93))),"-")</f>
        <v>-</v>
      </c>
      <c r="U95" s="72" t="str">
        <f>IF(ISNUMBER(T1_Data!U93),IF(T1_Data!U93=-999,"NA",IF(T1_Data!U93&lt;1, "&lt;1", IF(T1_Data!U93&gt;99, "&gt;99", T1_Data!U93))),"-")</f>
        <v>-</v>
      </c>
      <c r="V95" s="72" t="str">
        <f>IF(ISNUMBER(T1_Data!V93),IF(T1_Data!V93=-999,"NA",IF(T1_Data!V93&lt;1, "&lt;1", IF(T1_Data!V93&gt;99, "&gt;99", T1_Data!V93))),"-")</f>
        <v>-</v>
      </c>
      <c r="W95" s="72" t="str">
        <f>IF(ISNUMBER(T1_Data!W93),IF(T1_Data!W93=-999,"NA",IF(T1_Data!W93&lt;1, "&lt;1", IF(T1_Data!W93&gt;99, "&gt;99", T1_Data!W93))),"-")</f>
        <v>-</v>
      </c>
      <c r="X95" s="72" t="str">
        <f>IF(ISNUMBER(T1_Data!X93),IF(T1_Data!X93=-999,"NA",IF(T1_Data!X93&lt;1, "&lt;1", IF(T1_Data!X93&gt;99, "&gt;99", T1_Data!X93))),"-")</f>
        <v>-</v>
      </c>
      <c r="Y95" s="72" t="str">
        <f>IF(ISNUMBER(T1_Data!Y93),IF(T1_Data!Y93=-999,"NA",IF(T1_Data!Y93&lt;1, "&lt;1", IF(T1_Data!Y93&gt;99, "&gt;99", T1_Data!Y93))),"-")</f>
        <v>-</v>
      </c>
      <c r="Z95" s="72" t="str">
        <f>IF(ISNUMBER(T1_Data!Z93),IF(T1_Data!Z93=-999,"NA",IF(T1_Data!Z93&lt;1, "&lt;1", IF(T1_Data!Z93&gt;99, "&gt;99", T1_Data!Z93))),"-")</f>
        <v>-</v>
      </c>
      <c r="AA95" s="72" t="str">
        <f>IF(ISNUMBER(T1_Data!AA93),IF(T1_Data!AA93=-999,"NA",IF(T1_Data!AA93&lt;1, "&lt;1", IF(T1_Data!AA93&gt;99, "&gt;99", T1_Data!AA93))),"-")</f>
        <v>-</v>
      </c>
      <c r="AB95" s="72" t="str">
        <f>IF(ISNUMBER(T1_Data!AB93),IF(T1_Data!AB93=-999,"NA",IF(T1_Data!AB93&lt;1, "&lt;1", IF(T1_Data!AB93&gt;99, "&gt;99", T1_Data!AB93))),"-")</f>
        <v>-</v>
      </c>
      <c r="AC95" s="72" t="str">
        <f>IF(ISNUMBER(T1_Data!AC93),IF(T1_Data!AC93=-999,"NA",IF(T1_Data!AC93&lt;1, "&lt;1", IF(T1_Data!AC93&gt;99, "&gt;99", T1_Data!AC93))),"-")</f>
        <v>-</v>
      </c>
      <c r="AD95" s="72" t="str">
        <f>IF(ISNUMBER(T1_Data!AD93),IF(T1_Data!AD93=-999,"NA",IF(T1_Data!AD93&lt;1, "&lt;1", IF(T1_Data!AD93&gt;99, "&gt;99", T1_Data!AD93))),"-")</f>
        <v>-</v>
      </c>
      <c r="AE95" s="72" t="str">
        <f>IF(ISNUMBER(T1_Data!AE93),IF(T1_Data!AE93=-999,"NA",IF(T1_Data!AE93&lt;1, "&lt;1", IF(T1_Data!AE93&gt;99, "&gt;99", T1_Data!AE93))),"-")</f>
        <v>-</v>
      </c>
      <c r="AF95" s="72" t="str">
        <f>IF(ISNUMBER(T1_Data!AF93),IF(T1_Data!AF93=-999,"NA",IF(T1_Data!AF93&lt;1, "&lt;1", IF(T1_Data!AF93&gt;99, "&gt;99", T1_Data!AF93))),"-")</f>
        <v>-</v>
      </c>
      <c r="AG95" s="72" t="str">
        <f>IF(ISNUMBER(T1_Data!AG93),IF(T1_Data!AG93=-999,"NA",IF(T1_Data!AG93&lt;1, "&lt;1", IF(T1_Data!AG93&gt;99, "&gt;99", T1_Data!AG93))),"-")</f>
        <v>-</v>
      </c>
      <c r="AH95" s="72" t="str">
        <f>IF(ISNUMBER(T1_Data!AH93),IF(T1_Data!AH93=-999,"NA",IF(T1_Data!AH93&lt;1, "&lt;1", IF(T1_Data!AH93&gt;99, "&gt;99", T1_Data!AH93))),"-")</f>
        <v>-</v>
      </c>
      <c r="AI95" s="72" t="str">
        <f>IF(ISNUMBER(T1_Data!AI93),IF(T1_Data!AI93=-999,"NA",IF(T1_Data!AI93&lt;1, "&lt;1", IF(T1_Data!AI93&gt;99, "&gt;99", T1_Data!AI93))),"-")</f>
        <v>-</v>
      </c>
      <c r="AJ95" s="72" t="str">
        <f>IF(ISNUMBER(T1_Data!AJ93),IF(T1_Data!AJ93=-999,"NA",IF(T1_Data!AJ93&lt;1, "&lt;1", IF(T1_Data!AJ93&gt;99, "&gt;99", T1_Data!AJ93))),"-")</f>
        <v>-</v>
      </c>
      <c r="AK95" s="72" t="str">
        <f>IF(ISNUMBER(T1_Data!AK93),IF(T1_Data!AK93=-999,"NA",IF(T1_Data!AK93&lt;1, "&lt;1", IF(T1_Data!AK93&gt;99, "&gt;99", T1_Data!AK93))),"-")</f>
        <v>-</v>
      </c>
      <c r="AL95" s="72" t="str">
        <f>IF(ISNUMBER(T1_Data!AL93),IF(T1_Data!AL93=-999,"NA",IF(T1_Data!AL93&lt;1, "&lt;1", IF(T1_Data!AL93&gt;99, "&gt;99", T1_Data!AL93))),"-")</f>
        <v>-</v>
      </c>
      <c r="AM95" s="72" t="str">
        <f>IF(ISNUMBER(T1_Data!AM93),IF(T1_Data!AM93=-999,"NA",IF(T1_Data!AM93&lt;1, "&lt;1", IF(T1_Data!AM93&gt;99, "&gt;99", T1_Data!AM93))),"-")</f>
        <v>-</v>
      </c>
      <c r="AN95" s="72" t="str">
        <f>IF(ISNUMBER(T1_Data!AN93),IF(T1_Data!AN93=-999,"NA",IF(T1_Data!AN93&lt;1, "&lt;1", IF(T1_Data!AN93&gt;99, "&gt;99", T1_Data!AN93))),"-")</f>
        <v>-</v>
      </c>
      <c r="AO95" s="72" t="str">
        <f>IF(ISNUMBER(T1_Data!AO93),IF(T1_Data!AO93=-999,"NA",IF(T1_Data!AO93&lt;1, "&lt;1", IF(T1_Data!AO93&gt;99, "&gt;99", T1_Data!AO93))),"-")</f>
        <v>-</v>
      </c>
      <c r="AP95" s="72" t="str">
        <f>IF(ISNUMBER(T1_Data!AP93),IF(T1_Data!AP93=-999,"NA",IF(T1_Data!AP93&lt;1, "&lt;1", IF(T1_Data!AP93&gt;99, "&gt;99", T1_Data!AP93))),"-")</f>
        <v>-</v>
      </c>
      <c r="AQ95" s="72" t="str">
        <f>IF(ISNUMBER(T1_Data!AQ93),IF(T1_Data!AQ93=-999,"NA",IF(T1_Data!AQ93&lt;1, "&lt;1", IF(T1_Data!AQ93&gt;99, "&gt;99", T1_Data!AQ93))),"-")</f>
        <v>-</v>
      </c>
      <c r="AR95" s="72" t="str">
        <f>IF(ISNUMBER(T1_Data!AR93),IF(T1_Data!AR93=-999,"NA",IF(T1_Data!AR93&lt;1, "&lt;1", IF(T1_Data!AR93&gt;99, "&gt;99", T1_Data!AR93))),"-")</f>
        <v>-</v>
      </c>
      <c r="AS95" s="72" t="str">
        <f>IF(ISNUMBER(T1_Data!AS93),IF(T1_Data!AS93=-999,"NA",IF(T1_Data!AS93&lt;1, "&lt;1", IF(T1_Data!AS93&gt;99, "&gt;99", T1_Data!AS93))),"-")</f>
        <v>-</v>
      </c>
      <c r="AT95" s="72" t="str">
        <f>IF(ISNUMBER(T1_Data!AT93),IF(T1_Data!AT93=-999,"NA",IF(T1_Data!AT93&lt;1, "&lt;1", IF(T1_Data!AT93&gt;99, "&gt;99", T1_Data!AT93))),"-")</f>
        <v>-</v>
      </c>
      <c r="AU95" s="72" t="str">
        <f>IF(ISNUMBER(T1_Data!AU93),IF(T1_Data!AU93=-999,"NA",IF(T1_Data!AU93&lt;1, "&lt;1", IF(T1_Data!AU93&gt;99, "&gt;99", T1_Data!AU93))),"-")</f>
        <v>-</v>
      </c>
      <c r="AV95" s="72" t="str">
        <f>IF(ISNUMBER(T1_Data!AV93),IF(T1_Data!AV93=-999,"NA",IF(T1_Data!AV93&lt;1, "&lt;1", IF(T1_Data!AV93&gt;99, "&gt;99", T1_Data!AV93))),"-")</f>
        <v>-</v>
      </c>
      <c r="AW95" s="72" t="str">
        <f>IF(ISNUMBER(T1_Data!AW93),IF(T1_Data!AW93=-999,"NA",IF(T1_Data!AW93&lt;1, "&lt;1", IF(T1_Data!AW93&gt;99, "&gt;99", T1_Data!AW93))),"-")</f>
        <v>-</v>
      </c>
      <c r="AX95" s="72" t="str">
        <f>IF(ISNUMBER(T1_Data!AX93),IF(T1_Data!AX93=-999,"NA",IF(T1_Data!AX93&lt;1, "&lt;1", IF(T1_Data!AX93&gt;99, "&gt;99", T1_Data!AX93))),"-")</f>
        <v>-</v>
      </c>
      <c r="AY95" s="72" t="str">
        <f>IF(ISNUMBER(T1_Data!AY93),IF(T1_Data!AY93=-999,"NA",IF(T1_Data!AY93&lt;1, "&lt;1", IF(T1_Data!AY93&gt;99, "&gt;99", T1_Data!AY93))),"-")</f>
        <v>-</v>
      </c>
      <c r="AZ95" s="72" t="str">
        <f>IF(ISNUMBER(T1_Data!AZ93),IF(T1_Data!AZ93=-999,"NA",IF(T1_Data!AZ93&lt;1, "&lt;1", IF(T1_Data!AZ93&gt;99, "&gt;99", T1_Data!AZ93))),"-")</f>
        <v>-</v>
      </c>
      <c r="BA95" s="72" t="str">
        <f>IF(ISNUMBER(T1_Data!BA93),IF(T1_Data!BA93=-999,"NA",IF(T1_Data!BA93&lt;1, "&lt;1", IF(T1_Data!BA93&gt;99, "&gt;99", T1_Data!BA93))),"-")</f>
        <v>-</v>
      </c>
      <c r="BB95" s="72" t="str">
        <f>IF(ISNUMBER(T1_Data!BB93),IF(T1_Data!BB93=-999,"NA",IF(T1_Data!BB93&lt;1, "&lt;1", IF(T1_Data!BB93&gt;99, "&gt;99", T1_Data!BB93))),"-")</f>
        <v>-</v>
      </c>
      <c r="BC95" s="72" t="str">
        <f>IF(ISNUMBER(T1_Data!BC93),IF(T1_Data!BC93=-999,"NA",IF(T1_Data!BC93&lt;1, "&lt;1", IF(T1_Data!BC93&gt;99, "&gt;99", T1_Data!BC93))),"-")</f>
        <v>-</v>
      </c>
      <c r="BD95" s="72" t="str">
        <f>IF(ISNUMBER(T1_Data!BD93),IF(T1_Data!BD93=-999,"NA",IF(T1_Data!BD93&lt;1, "&lt;1", IF(T1_Data!BD93&gt;99, "&gt;99", T1_Data!BD93))),"-")</f>
        <v>-</v>
      </c>
      <c r="BE95" s="72" t="str">
        <f>IF(ISNUMBER(T1_Data!BE93),IF(T1_Data!BE93=-999,"NA",IF(T1_Data!BE93&lt;1, "&lt;1", IF(T1_Data!BE93&gt;99, "&gt;99", T1_Data!BE93))),"-")</f>
        <v>-</v>
      </c>
      <c r="BF95" s="72" t="str">
        <f>IF(ISNUMBER(T1_Data!BF93),IF(T1_Data!BF93=-999,"NA",IF(T1_Data!BF93&lt;1, "&lt;1", IF(T1_Data!BF93&gt;99, "&gt;99", T1_Data!BF93))),"-")</f>
        <v>-</v>
      </c>
      <c r="BG95" s="72" t="str">
        <f>IF(ISNUMBER(T1_Data!BG93),IF(T1_Data!BG93=-999,"NA",IF(T1_Data!BG93&lt;1, "&lt;1", IF(T1_Data!BG93&gt;99, "&gt;99", T1_Data!BG93))),"-")</f>
        <v>-</v>
      </c>
      <c r="BH95" s="72" t="str">
        <f>IF(ISNUMBER(T1_Data!BH93),IF(T1_Data!BH93=-999,"NA",IF(T1_Data!BH93&lt;1, "&lt;1", IF(T1_Data!BH93&gt;99, "&gt;99", T1_Data!BH93))),"-")</f>
        <v>-</v>
      </c>
      <c r="BI95" s="72" t="str">
        <f>IF(ISNUMBER(T1_Data!BI93),IF(T1_Data!BI93=-999,"NA",IF(T1_Data!BI93&lt;1, "&lt;1", IF(T1_Data!BI93&gt;99, "&gt;99", T1_Data!BI93))),"-")</f>
        <v>-</v>
      </c>
      <c r="BJ95" s="72" t="str">
        <f>IF(ISNUMBER(T1_Data!BJ93),IF(T1_Data!BJ93=-999,"NA",IF(T1_Data!BJ93&lt;1, "&lt;1", IF(T1_Data!BJ93&gt;99, "&gt;99", T1_Data!BJ93))),"-")</f>
        <v>-</v>
      </c>
      <c r="BK95" s="72" t="str">
        <f>IF(ISNUMBER(T1_Data!BK93),IF(T1_Data!BK93=-999,"NA",IF(T1_Data!BK93&lt;1, "&lt;1", IF(T1_Data!BK93&gt;99, "&gt;99", T1_Data!BK93))),"-")</f>
        <v>-</v>
      </c>
      <c r="BL95" s="72" t="str">
        <f>IF(ISNUMBER(T1_Data!BL93),IF(T1_Data!BL93=-999,"NA",IF(T1_Data!BL93&lt;1, "&lt;1", IF(T1_Data!BL93&gt;99, "&gt;99", T1_Data!BL93))),"-")</f>
        <v>-</v>
      </c>
      <c r="BM95" s="72" t="str">
        <f>IF(ISNUMBER(T1_Data!BM93),IF(T1_Data!BM93=-999,"NA",IF(T1_Data!BM93&lt;1, "&lt;1", IF(T1_Data!BM93&gt;99, "&gt;99", T1_Data!BM93))),"-")</f>
        <v>-</v>
      </c>
      <c r="BN95" s="72" t="str">
        <f>IF(ISNUMBER(T1_Data!BN93),IF(T1_Data!BN93=-999,"NA",IF(T1_Data!BN93&lt;1, "&lt;1", IF(T1_Data!BN93&gt;99, "&gt;99", T1_Data!BN93))),"-")</f>
        <v>-</v>
      </c>
      <c r="BO95" s="72" t="str">
        <f>IF(ISNUMBER(T1_Data!BO93),IF(T1_Data!BO93=-999,"NA",IF(T1_Data!BO93&lt;1, "&lt;1", IF(T1_Data!BO93&gt;99, "&gt;99", T1_Data!BO93))),"-")</f>
        <v>-</v>
      </c>
      <c r="BP95" s="72" t="str">
        <f>IF(ISNUMBER(T1_Data!BP93),IF(T1_Data!BP93=-999,"NA",IF(T1_Data!BP93&lt;1, "&lt;1", IF(T1_Data!BP93&gt;99, "&gt;99", T1_Data!BP93))),"-")</f>
        <v>-</v>
      </c>
      <c r="BQ95" s="72" t="str">
        <f>IF(ISNUMBER(T1_Data!BQ93),IF(T1_Data!BQ93=-999,"NA",IF(T1_Data!BQ93&lt;1, "&lt;1", IF(T1_Data!BQ93&gt;99, "&gt;99", T1_Data!BQ93))),"-")</f>
        <v>-</v>
      </c>
      <c r="BR95" s="72" t="str">
        <f>IF(ISNUMBER(T1_Data!BR93),IF(T1_Data!BR93=-999,"NA",IF(T1_Data!BR93&lt;1, "&lt;1", IF(T1_Data!BR93&gt;99, "&gt;99", T1_Data!BR93))),"-")</f>
        <v>-</v>
      </c>
      <c r="BS95" s="72" t="str">
        <f>IF(ISNUMBER(T1_Data!BS93),IF(T1_Data!BS93=-999,"NA",IF(T1_Data!BS93&lt;1, "&lt;1", IF(T1_Data!BS93&gt;99, "&gt;99", T1_Data!BS93))),"-")</f>
        <v>-</v>
      </c>
      <c r="BT95" s="72" t="str">
        <f>IF(ISNUMBER(T1_Data!BT93),IF(T1_Data!BT93=-999,"NA",IF(T1_Data!BT93&lt;1, "&lt;1", IF(T1_Data!BT93&gt;99, "&gt;99", T1_Data!BT93))),"-")</f>
        <v>-</v>
      </c>
      <c r="BU95" s="72" t="str">
        <f>IF(ISNUMBER(T1_Data!BU93),IF(T1_Data!BU93=-999,"NA",IF(T1_Data!BU93&lt;1, "&lt;1", IF(T1_Data!BU93&gt;99, "&gt;99", T1_Data!BU93))),"-")</f>
        <v>-</v>
      </c>
      <c r="BV95" s="72" t="str">
        <f>IF(ISNUMBER(T1_Data!BV93),IF(T1_Data!BV93=-999,"NA",IF(T1_Data!BV93&lt;1, "&lt;1", IF(T1_Data!BV93&gt;99, "&gt;99", T1_Data!BV93))),"-")</f>
        <v>-</v>
      </c>
      <c r="BW95" s="72" t="str">
        <f>IF(ISNUMBER(T1_Data!BW93),IF(T1_Data!BW93=-999,"NA",IF(T1_Data!BW93&lt;1, "&lt;1", IF(T1_Data!BW93&gt;99, "&gt;99", T1_Data!BW93))),"-")</f>
        <v>-</v>
      </c>
      <c r="BX95" s="72" t="str">
        <f>IF(ISNUMBER(T1_Data!BX93),IF(T1_Data!BX93=-999,"NA",IF(T1_Data!BX93&lt;1, "&lt;1", IF(T1_Data!BX93&gt;99, "&gt;99", T1_Data!BX93))),"-")</f>
        <v>-</v>
      </c>
      <c r="BY95" s="72" t="str">
        <f>IF(ISNUMBER(T1_Data!BY93),IF(T1_Data!BY93=-999,"NA",IF(T1_Data!BY93&lt;1, "&lt;1", IF(T1_Data!BY93&gt;99, "&gt;99", T1_Data!BY93))),"-")</f>
        <v>-</v>
      </c>
      <c r="BZ95" s="72" t="str">
        <f>IF(ISNUMBER(T1_Data!BZ93),IF(T1_Data!BZ93=-999,"NA",IF(T1_Data!BZ93&lt;1, "&lt;1", IF(T1_Data!BZ93&gt;99, "&gt;99", T1_Data!BZ93))),"-")</f>
        <v>-</v>
      </c>
      <c r="CA95" s="72" t="str">
        <f>IF(ISNUMBER(T1_Data!CA93),IF(T1_Data!CA93=-999,"NA",IF(T1_Data!CA93&lt;1, "&lt;1", IF(T1_Data!CA93&gt;99, "&gt;99", T1_Data!CA93))),"-")</f>
        <v>-</v>
      </c>
      <c r="CB95" s="72" t="str">
        <f>IF(ISNUMBER(T1_Data!CB93),IF(T1_Data!CB93=-999,"NA",IF(T1_Data!CB93&lt;1, "&lt;1", IF(T1_Data!CB93&gt;99, "&gt;99", T1_Data!CB93))),"-")</f>
        <v>-</v>
      </c>
      <c r="CC95" s="72" t="str">
        <f>IF(ISNUMBER(T1_Data!CC93),IF(T1_Data!CC93=-999,"NA",IF(T1_Data!CC93&lt;1, "&lt;1", IF(T1_Data!CC93&gt;99, "&gt;99", T1_Data!CC93))),"-")</f>
        <v>-</v>
      </c>
      <c r="CD95" s="72" t="str">
        <f>IF(ISNUMBER(T1_Data!CD93),IF(T1_Data!CD93=-999,"NA",IF(T1_Data!CD93&lt;1, "&lt;1", IF(T1_Data!CD93&gt;99, "&gt;99", T1_Data!CD93))),"-")</f>
        <v>-</v>
      </c>
      <c r="CE95" s="72" t="str">
        <f>IF(ISNUMBER(T1_Data!CE93),IF(T1_Data!CE93=-999,"NA",IF(T1_Data!CE93&lt;1, "&lt;1", IF(T1_Data!CE93&gt;99, "&gt;99", T1_Data!CE93))),"-")</f>
        <v>-</v>
      </c>
      <c r="CF95" s="72" t="str">
        <f>IF(ISNUMBER(T1_Data!CF93),IF(T1_Data!CF93=-999,"NA",IF(T1_Data!CF93&lt;1, "&lt;1", IF(T1_Data!CF93&gt;99, "&gt;99", T1_Data!CF93))),"-")</f>
        <v>-</v>
      </c>
      <c r="CG95" s="72" t="str">
        <f>IF(ISNUMBER(T1_Data!CG93),IF(T1_Data!CG93=-999,"NA",IF(T1_Data!CG93&lt;1, "&lt;1", IF(T1_Data!CG93&gt;99, "&gt;99", T1_Data!CG93))),"-")</f>
        <v>-</v>
      </c>
      <c r="CH95" s="72" t="str">
        <f>IF(ISNUMBER(T1_Data!CH93),IF(T1_Data!CH93=-999,"NA",IF(T1_Data!CH93&lt;1, "&lt;1", IF(T1_Data!CH93&gt;99, "&gt;99", T1_Data!CH93))),"-")</f>
        <v>-</v>
      </c>
      <c r="CI95" s="72" t="str">
        <f>IF(ISNUMBER(T1_Data!CI93),IF(T1_Data!CI93=-999,"NA",IF(T1_Data!CI93&lt;1, "&lt;1", IF(T1_Data!CI93&gt;99, "&gt;99", T1_Data!CI93))),"-")</f>
        <v>-</v>
      </c>
      <c r="CJ95" s="72" t="str">
        <f>IF(ISNUMBER(T1_Data!CJ93),IF(T1_Data!CJ93=-999,"NA",IF(T1_Data!CJ93&lt;1, "&lt;1", IF(T1_Data!CJ93&gt;99, "&gt;99", T1_Data!CJ93))),"-")</f>
        <v>-</v>
      </c>
      <c r="CK95" s="72" t="str">
        <f>IF(ISNUMBER(T1_Data!CK93),IF(T1_Data!CK93=-999,"NA",IF(T1_Data!CK93&lt;1, "&lt;1", IF(T1_Data!CK93&gt;99, "&gt;99", T1_Data!CK93))),"-")</f>
        <v>-</v>
      </c>
      <c r="CL95" s="72" t="str">
        <f>IF(ISNUMBER(T1_Data!CL93),IF(T1_Data!CL93=-999,"NA",IF(T1_Data!CL93&lt;1, "&lt;1", IF(T1_Data!CL93&gt;99, "&gt;99", T1_Data!CL93))),"-")</f>
        <v>-</v>
      </c>
      <c r="CM95" s="72" t="str">
        <f>IF(ISNUMBER(T1_Data!CM93),IF(T1_Data!CM93=-999,"NA",IF(T1_Data!CM93&lt;1, "&lt;1", IF(T1_Data!CM93&gt;99, "&gt;99", T1_Data!CM93))),"-")</f>
        <v>-</v>
      </c>
      <c r="CN95" s="72" t="str">
        <f>IF(ISNUMBER(T1_Data!CN93),IF(T1_Data!CN93=-999,"NA",IF(T1_Data!CN93&lt;1, "&lt;1", IF(T1_Data!CN93&gt;99, "&gt;99", T1_Data!CN93))),"-")</f>
        <v>-</v>
      </c>
      <c r="CO95" s="72" t="str">
        <f>IF(ISNUMBER(T1_Data!CO93),IF(T1_Data!CO93=-999,"NA",IF(T1_Data!CO93&lt;1, "&lt;1", IF(T1_Data!CO93&gt;99, "&gt;99", T1_Data!CO93))),"-")</f>
        <v>-</v>
      </c>
      <c r="CP95" s="72" t="str">
        <f>IF(ISNUMBER(T1_Data!CP93),IF(T1_Data!CP93=-999,"NA",IF(T1_Data!CP93&lt;1, "&lt;1", IF(T1_Data!CP93&gt;99, "&gt;99", T1_Data!CP93))),"-")</f>
        <v>-</v>
      </c>
      <c r="CQ95" s="72" t="str">
        <f>IF(ISNUMBER(T1_Data!CQ93),IF(T1_Data!CQ93=-999,"NA",IF(T1_Data!CQ93&lt;1, "&lt;1", IF(T1_Data!CQ93&gt;99, "&gt;99", T1_Data!CQ93))),"-")</f>
        <v>-</v>
      </c>
      <c r="CR95" s="72" t="str">
        <f>IF(ISNUMBER(T1_Data!CR93),IF(T1_Data!CR93=-999,"NA",IF(T1_Data!CR93&lt;1, "&lt;1", IF(T1_Data!CR93&gt;99, "&gt;99", T1_Data!CR93))),"-")</f>
        <v>-</v>
      </c>
      <c r="CS95" s="72" t="str">
        <f>IF(ISNUMBER(T1_Data!CS93),IF(T1_Data!CS93=-999,"NA",IF(T1_Data!CS93&lt;1, "&lt;1", IF(T1_Data!CS93&gt;99, "&gt;99", T1_Data!CS93))),"-")</f>
        <v>-</v>
      </c>
      <c r="CT95" s="72" t="str">
        <f>IF(ISNUMBER(T1_Data!CT93),IF(T1_Data!CT93=-999,"NA",IF(T1_Data!CT93&lt;1, "&lt;1", IF(T1_Data!CT93&gt;99, "&gt;99", T1_Data!CT93))),"-")</f>
        <v>-</v>
      </c>
      <c r="CU95" s="72" t="str">
        <f>IF(ISNUMBER(T1_Data!CU93),IF(T1_Data!CU93=-999,"NA",IF(T1_Data!CU93&lt;1, "&lt;1", IF(T1_Data!CU93&gt;99, "&gt;99", T1_Data!CU93))),"-")</f>
        <v>-</v>
      </c>
      <c r="CV95" s="72" t="str">
        <f>IF(ISNUMBER(T1_Data!CV93),IF(T1_Data!CV93=-999,"NA",IF(T1_Data!CV93&lt;1, "&lt;1", IF(T1_Data!CV93&gt;99, "&gt;99", T1_Data!CV93))),"-")</f>
        <v>-</v>
      </c>
      <c r="CW95" s="72" t="str">
        <f>IF(ISNUMBER(T1_Data!CW93),IF(T1_Data!CW93=-999,"NA",IF(T1_Data!CW93&lt;1, "&lt;1", IF(T1_Data!CW93&gt;99, "&gt;99", T1_Data!CW93))),"-")</f>
        <v>-</v>
      </c>
      <c r="CX95" s="72" t="str">
        <f>IF(ISNUMBER(T1_Data!CX93),IF(T1_Data!CX93=-999,"NA",IF(T1_Data!CX93&lt;1, "&lt;1", IF(T1_Data!CX93&gt;99, "&gt;99", T1_Data!CX93))),"-")</f>
        <v>-</v>
      </c>
      <c r="CY95" s="72" t="str">
        <f>IF(ISNUMBER(T1_Data!CY93),IF(T1_Data!CY93=-999,"NA",IF(T1_Data!CY93&lt;1, "&lt;1", IF(T1_Data!CY93&gt;99, "&gt;99", T1_Data!CY93))),"-")</f>
        <v>-</v>
      </c>
      <c r="CZ95" s="72" t="str">
        <f>IF(ISNUMBER(T1_Data!CZ93),IF(T1_Data!CZ93=-999,"NA",IF(T1_Data!CZ93&lt;1, "&lt;1", IF(T1_Data!CZ93&gt;99, "&gt;99", T1_Data!CZ93))),"-")</f>
        <v>-</v>
      </c>
      <c r="DA95" s="72" t="str">
        <f>IF(ISNUMBER(T1_Data!DA93),IF(T1_Data!DA93=-999,"NA",IF(T1_Data!DA93&lt;1, "&lt;1", IF(T1_Data!DA93&gt;99, "&gt;99", T1_Data!DA93))),"-")</f>
        <v>-</v>
      </c>
      <c r="DB95" s="72" t="str">
        <f>IF(ISNUMBER(T1_Data!DB93),IF(T1_Data!DB93=-999,"NA",IF(T1_Data!DB93&lt;1, "&lt;1", IF(T1_Data!DB93&gt;99, "&gt;99", T1_Data!DB93))),"-")</f>
        <v>-</v>
      </c>
      <c r="DC95" s="72" t="str">
        <f>IF(ISNUMBER(T1_Data!DC93),IF(T1_Data!DC93=-999,"NA",IF(T1_Data!DC93&lt;1, "&lt;1", IF(T1_Data!DC93&gt;99, "&gt;99", T1_Data!DC93))),"-")</f>
        <v>-</v>
      </c>
      <c r="DD95" s="72" t="str">
        <f>IF(ISNUMBER(T1_Data!DD93),IF(T1_Data!DD93=-999,"NA",IF(T1_Data!DD93&lt;1, "&lt;1", IF(T1_Data!DD93&gt;99, "&gt;99", T1_Data!DD93))),"-")</f>
        <v>-</v>
      </c>
      <c r="DE95" s="72" t="str">
        <f>IF(ISNUMBER(T1_Data!DE93),IF(T1_Data!DE93=-999,"NA",IF(T1_Data!DE93&lt;1, "&lt;1", IF(T1_Data!DE93&gt;99, "&gt;99", T1_Data!DE93))),"-")</f>
        <v>-</v>
      </c>
      <c r="DF95" s="72" t="str">
        <f>IF(ISNUMBER(T1_Data!DF93),IF(T1_Data!DF93=-999,"NA",IF(T1_Data!DF93&lt;1, "&lt;1", IF(T1_Data!DF93&gt;99, "&gt;99", T1_Data!DF93))),"-")</f>
        <v>-</v>
      </c>
      <c r="DG95" s="72" t="str">
        <f>IF(ISNUMBER(T1_Data!DG93),IF(T1_Data!DG93=-999,"NA",IF(T1_Data!DG93&lt;1, "&lt;1", IF(T1_Data!DG93&gt;99, "&gt;99", T1_Data!DG93))),"-")</f>
        <v>-</v>
      </c>
      <c r="DH95" s="72" t="str">
        <f>IF(ISNUMBER(T1_Data!DH93),IF(T1_Data!DH93=-999,"NA",IF(T1_Data!DH93&lt;1, "&lt;1", IF(T1_Data!DH93&gt;99, "&gt;99", T1_Data!DH93))),"-")</f>
        <v>-</v>
      </c>
      <c r="DI95" s="72" t="str">
        <f>IF(ISNUMBER(T1_Data!DI93),IF(T1_Data!DI93=-999,"NA",IF(T1_Data!DI93&lt;1, "&lt;1", IF(T1_Data!DI93&gt;99, "&gt;99", T1_Data!DI93))),"-")</f>
        <v>-</v>
      </c>
      <c r="DJ95" s="72" t="str">
        <f>IF(ISNUMBER(T1_Data!DJ93),IF(T1_Data!DJ93=-999,"NA",IF(T1_Data!DJ93&lt;1, "&lt;1", IF(T1_Data!DJ93&gt;99, "&gt;99", T1_Data!DJ93))),"-")</f>
        <v>-</v>
      </c>
      <c r="DK95" s="72" t="str">
        <f>IF(ISNUMBER(T1_Data!DK93),IF(T1_Data!DK93=-999,"NA",IF(T1_Data!DK93&lt;1, "&lt;1", IF(T1_Data!DK93&gt;99, "&gt;99", T1_Data!DK93))),"-")</f>
        <v>-</v>
      </c>
      <c r="DL95" s="72" t="str">
        <f>IF(ISNUMBER(T1_Data!DL93),IF(T1_Data!DL93=-999,"NA",IF(T1_Data!DL93&lt;1, "&lt;1", IF(T1_Data!DL93&gt;99, "&gt;99", T1_Data!DL93))),"-")</f>
        <v>-</v>
      </c>
      <c r="DM95" s="72" t="str">
        <f>IF(ISNUMBER(T1_Data!DM93),IF(T1_Data!DM93=-999,"NA",IF(T1_Data!DM93&lt;1, "&lt;1", IF(T1_Data!DM93&gt;99, "&gt;99", T1_Data!DM93))),"-")</f>
        <v>-</v>
      </c>
      <c r="DN95" s="72" t="str">
        <f>IF(ISNUMBER(T1_Data!DN93),IF(T1_Data!DN93=-999,"NA",IF(T1_Data!DN93&lt;1, "&lt;1", IF(T1_Data!DN93&gt;99, "&gt;99", T1_Data!DN93))),"-")</f>
        <v>-</v>
      </c>
      <c r="DO95" s="72" t="str">
        <f>IF(ISNUMBER(T1_Data!DO93),IF(T1_Data!DO93=-999,"NA",IF(T1_Data!DO93&lt;1, "&lt;1", IF(T1_Data!DO93&gt;99, "&gt;99", T1_Data!DO93))),"-")</f>
        <v>-</v>
      </c>
      <c r="DP95" s="72" t="str">
        <f>IF(ISNUMBER(T1_Data!DP93),IF(T1_Data!DP93=-999,"NA",IF(T1_Data!DP93&lt;1, "&lt;1", IF(T1_Data!DP93&gt;99, "&gt;99", T1_Data!DP93))),"-")</f>
        <v>-</v>
      </c>
      <c r="DQ95" s="72" t="str">
        <f>IF(ISNUMBER(T1_Data!DQ93),IF(T1_Data!DQ93=-999,"NA",IF(T1_Data!DQ93&lt;1, "&lt;1", IF(T1_Data!DQ93&gt;99, "&gt;99", T1_Data!DQ93))),"-")</f>
        <v>-</v>
      </c>
      <c r="DR95" s="72" t="str">
        <f>IF(ISNUMBER(T1_Data!DR93),IF(T1_Data!DR93=-999,"NA",IF(T1_Data!DR93&lt;1, "&lt;1", IF(T1_Data!DR93&gt;99, "&gt;99", T1_Data!DR93))),"-")</f>
        <v>-</v>
      </c>
      <c r="DS95" s="72" t="str">
        <f>IF(ISNUMBER(T1_Data!DS93),IF(T1_Data!DS93=-999,"NA",IF(T1_Data!DS93&lt;1, "&lt;1", IF(T1_Data!DS93&gt;99, "&gt;99", T1_Data!DS93))),"-")</f>
        <v>-</v>
      </c>
      <c r="DT95" s="72" t="str">
        <f>IF(ISNUMBER(T1_Data!DT93),IF(T1_Data!DT93=-999,"NA",IF(T1_Data!DT93&lt;1, "&lt;1", IF(T1_Data!DT93&gt;99, "&gt;99", T1_Data!DT93))),"-")</f>
        <v>-</v>
      </c>
      <c r="DU95" s="72" t="str">
        <f>IF(ISNUMBER(T1_Data!DU93),IF(T1_Data!DU93=-999,"NA",IF(T1_Data!DU93&lt;1, "&lt;1", IF(T1_Data!DU93&gt;99, "&gt;99", T1_Data!DU93))),"-")</f>
        <v>-</v>
      </c>
      <c r="DV95" s="72" t="str">
        <f>IF(ISNUMBER(T1_Data!DV93),IF(T1_Data!DV93=-999,"NA",IF(T1_Data!DV93&lt;1, "&lt;1", IF(T1_Data!DV93&gt;99, "&gt;99", T1_Data!DV93))),"-")</f>
        <v>-</v>
      </c>
      <c r="DW95" s="72" t="str">
        <f>IF(ISNUMBER(T1_Data!DW93),IF(T1_Data!DW93=-999,"NA",IF(T1_Data!DW93&lt;1, "&lt;1", IF(T1_Data!DW93&gt;99, "&gt;99", T1_Data!DW93))),"-")</f>
        <v>-</v>
      </c>
      <c r="DX95" s="72" t="str">
        <f>IF(ISNUMBER(T1_Data!DX93),IF(T1_Data!DX93=-999,"NA",IF(T1_Data!DX93&lt;1, "&lt;1", IF(T1_Data!DX93&gt;99, "&gt;99", T1_Data!DX93))),"-")</f>
        <v>-</v>
      </c>
      <c r="DY95" s="72" t="str">
        <f>IF(ISNUMBER(T1_Data!DY93),IF(T1_Data!DY93=-999,"NA",IF(T1_Data!DY93&lt;1, "&lt;1", IF(T1_Data!DY93&gt;99, "&gt;99", T1_Data!DY93))),"-")</f>
        <v>-</v>
      </c>
      <c r="DZ95" s="72" t="str">
        <f>IF(ISNUMBER(T1_Data!DZ93),IF(T1_Data!DZ93=-999,"NA",IF(T1_Data!DZ93&lt;1, "&lt;1", IF(T1_Data!DZ93&gt;99, "&gt;99", T1_Data!DZ93))),"-")</f>
        <v>-</v>
      </c>
      <c r="EA95" s="72" t="str">
        <f>IF(ISNUMBER(T1_Data!EA93),IF(T1_Data!EA93=-999,"NA",IF(T1_Data!EA93&lt;1, "&lt;1", IF(T1_Data!EA93&gt;99, "&gt;99", T1_Data!EA93))),"-")</f>
        <v>-</v>
      </c>
      <c r="EB95" s="72" t="str">
        <f>IF(ISNUMBER(T1_Data!EB93),IF(T1_Data!EB93=-999,"NA",IF(T1_Data!EB93&lt;1, "&lt;1", IF(T1_Data!EB93&gt;99, "&gt;99", T1_Data!EB93))),"-")</f>
        <v>-</v>
      </c>
      <c r="EC95" s="72" t="str">
        <f>IF(ISNUMBER(T1_Data!EC93),IF(T1_Data!EC93=-999,"NA",IF(T1_Data!EC93&lt;1, "&lt;1", IF(T1_Data!EC93&gt;99, "&gt;99", T1_Data!EC93))),"-")</f>
        <v>-</v>
      </c>
      <c r="ED95" s="72" t="str">
        <f>IF(ISNUMBER(T1_Data!ED93),IF(T1_Data!ED93=-999,"NA",IF(T1_Data!ED93&lt;1, "&lt;1", IF(T1_Data!ED93&gt;99, "&gt;99", T1_Data!ED93))),"-")</f>
        <v>-</v>
      </c>
      <c r="EE95" s="72" t="str">
        <f>IF(ISNUMBER(T1_Data!EE93),IF(T1_Data!EE93=-999,"NA",IF(T1_Data!EE93&lt;1, "&lt;1", IF(T1_Data!EE93&gt;99, "&gt;99", T1_Data!EE93))),"-")</f>
        <v>-</v>
      </c>
      <c r="EF95" s="72" t="str">
        <f>IF(ISNUMBER(T1_Data!EF93),IF(T1_Data!EF93=-999,"NA",IF(T1_Data!EF93&lt;1, "&lt;1", IF(T1_Data!EF93&gt;99, "&gt;99", T1_Data!EF93))),"-")</f>
        <v>-</v>
      </c>
      <c r="EG95" s="72" t="str">
        <f>IF(ISNUMBER(T1_Data!EG93),IF(T1_Data!EG93=-999,"NA",IF(T1_Data!EG93&lt;1, "&lt;1", IF(T1_Data!EG93&gt;99, "&gt;99", T1_Data!EG93))),"-")</f>
        <v>-</v>
      </c>
      <c r="EH95" s="72" t="str">
        <f>IF(ISNUMBER(T1_Data!EH93),IF(T1_Data!EH93=-999,"NA",IF(T1_Data!EH93&lt;1, "&lt;1", IF(T1_Data!EH93&gt;99, "&gt;99", T1_Data!EH93))),"-")</f>
        <v>-</v>
      </c>
      <c r="EI95" s="72" t="str">
        <f>IF(ISNUMBER(T1_Data!EI93),IF(T1_Data!EI93=-999,"NA",IF(T1_Data!EI93&lt;1, "&lt;1", IF(T1_Data!EI93&gt;99, "&gt;99", T1_Data!EI93))),"-")</f>
        <v>-</v>
      </c>
      <c r="EJ95" s="72" t="str">
        <f>IF(ISNUMBER(T1_Data!EJ93),IF(T1_Data!EJ93=-999,"NA",IF(T1_Data!EJ93&lt;1, "&lt;1", IF(T1_Data!EJ93&gt;99, "&gt;99", T1_Data!EJ93))),"-")</f>
        <v>-</v>
      </c>
      <c r="EK95" s="72" t="str">
        <f>IF(ISNUMBER(T1_Data!EK93),IF(T1_Data!EK93=-999,"NA",IF(T1_Data!EK93&lt;1, "&lt;1", IF(T1_Data!EK93&gt;99, "&gt;99", T1_Data!EK93))),"-")</f>
        <v>-</v>
      </c>
      <c r="EL95" s="72" t="str">
        <f>IF(ISNUMBER(T1_Data!EL93),IF(T1_Data!EL93=-999,"NA",IF(T1_Data!EL93&lt;1, "&lt;1", IF(T1_Data!EL93&gt;99, "&gt;99", T1_Data!EL93))),"-")</f>
        <v>-</v>
      </c>
      <c r="EM95" s="72" t="str">
        <f>IF(ISNUMBER(T1_Data!EM93),IF(T1_Data!EM93=-999,"NA",IF(T1_Data!EM93&lt;1, "&lt;1", IF(T1_Data!EM93&gt;99, "&gt;99", T1_Data!EM93))),"-")</f>
        <v>-</v>
      </c>
      <c r="EN95" s="72" t="str">
        <f>IF(ISNUMBER(T1_Data!EN93),IF(T1_Data!EN93=-999,"NA",IF(T1_Data!EN93&lt;1, "&lt;1", IF(T1_Data!EN93&gt;99, "&gt;99", T1_Data!EN93))),"-")</f>
        <v>-</v>
      </c>
      <c r="EO95" s="72" t="str">
        <f>IF(ISNUMBER(T1_Data!EO93),IF(T1_Data!EO93=-999,"NA",IF(T1_Data!EO93&lt;1, "&lt;1", IF(T1_Data!EO93&gt;99, "&gt;99", T1_Data!EO93))),"-")</f>
        <v>-</v>
      </c>
      <c r="EP95" s="72" t="str">
        <f>IF(ISNUMBER(T1_Data!EP93),IF(T1_Data!EP93=-999,"NA",IF(T1_Data!EP93&lt;1, "&lt;1", IF(T1_Data!EP93&gt;99, "&gt;99", T1_Data!EP93))),"-")</f>
        <v>-</v>
      </c>
      <c r="EQ95" s="72" t="str">
        <f>IF(ISNUMBER(T1_Data!EQ93),IF(T1_Data!EQ93=-999,"NA",IF(T1_Data!EQ93&lt;1, "&lt;1", IF(T1_Data!EQ93&gt;99, "&gt;99", T1_Data!EQ93))),"-")</f>
        <v>-</v>
      </c>
      <c r="ER95" s="72" t="str">
        <f>IF(ISNUMBER(T1_Data!ER93),IF(T1_Data!ER93=-999,"NA",IF(T1_Data!ER93&lt;1, "&lt;1", IF(T1_Data!ER93&gt;99, "&gt;99", T1_Data!ER93))),"-")</f>
        <v>-</v>
      </c>
      <c r="ES95" s="72" t="str">
        <f>IF(ISNUMBER(T1_Data!ES93),IF(T1_Data!ES93=-999,"NA",IF(T1_Data!ES93&lt;1, "&lt;1", IF(T1_Data!ES93&gt;99, "&gt;99", T1_Data!ES93))),"-")</f>
        <v>-</v>
      </c>
      <c r="ET95" s="72" t="str">
        <f>IF(ISNUMBER(T1_Data!ET93),IF(T1_Data!ET93=-999,"NA",IF(T1_Data!ET93&lt;1, "&lt;1", IF(T1_Data!ET93&gt;99, "&gt;99", T1_Data!ET93))),"-")</f>
        <v>-</v>
      </c>
      <c r="EU95" s="72" t="str">
        <f>IF(ISNUMBER(T1_Data!EU93),IF(T1_Data!EU93=-999,"NA",IF(T1_Data!EU93&lt;1, "&lt;1", IF(T1_Data!EU93&gt;99, "&gt;99", T1_Data!EU93))),"-")</f>
        <v>-</v>
      </c>
      <c r="EV95" s="72" t="str">
        <f>IF(ISNUMBER(T1_Data!EV93),IF(T1_Data!EV93=-999,"NA",IF(T1_Data!EV93&lt;1, "&lt;1", IF(T1_Data!EV93&gt;99, "&gt;99", T1_Data!EV93))),"-")</f>
        <v>-</v>
      </c>
      <c r="EW95" s="72" t="str">
        <f>IF(ISNUMBER(T1_Data!EW93),IF(T1_Data!EW93=-999,"NA",IF(T1_Data!EW93&lt;1, "&lt;1", IF(T1_Data!EW93&gt;99, "&gt;99", T1_Data!EW93))),"-")</f>
        <v>-</v>
      </c>
      <c r="EX95" s="72" t="str">
        <f>IF(ISNUMBER(T1_Data!EX93),IF(T1_Data!EX93=-999,"NA",IF(T1_Data!EX93&lt;1, "&lt;1", IF(T1_Data!EX93&gt;99, "&gt;99", T1_Data!EX93))),"-")</f>
        <v>-</v>
      </c>
      <c r="EY95" s="72" t="str">
        <f>IF(ISNUMBER(T1_Data!EY93),IF(T1_Data!EY93=-999,"NA",IF(T1_Data!EY93&lt;1, "&lt;1", IF(T1_Data!EY93&gt;99, "&gt;99", T1_Data!EY93))),"-")</f>
        <v>-</v>
      </c>
      <c r="EZ95" s="72" t="str">
        <f>IF(ISNUMBER(T1_Data!EZ93),IF(T1_Data!EZ93=-999,"NA",IF(T1_Data!EZ93&lt;1, "&lt;1", IF(T1_Data!EZ93&gt;99, "&gt;99", T1_Data!EZ93))),"-")</f>
        <v>-</v>
      </c>
      <c r="FA95" s="72" t="str">
        <f>IF(ISNUMBER(T1_Data!FA93),IF(T1_Data!FA93=-999,"NA",IF(T1_Data!FA93&lt;1, "&lt;1", IF(T1_Data!FA93&gt;99, "&gt;99", T1_Data!FA93))),"-")</f>
        <v>-</v>
      </c>
      <c r="FB95" s="72" t="str">
        <f>IF(ISNUMBER(T1_Data!FB93),IF(T1_Data!FB93=-999,"NA",IF(T1_Data!FB93&lt;1, "&lt;1", IF(T1_Data!FB93&gt;99, "&gt;99", T1_Data!FB93))),"-")</f>
        <v>-</v>
      </c>
      <c r="FC95" s="72" t="str">
        <f>IF(ISNUMBER(T1_Data!FC93),IF(T1_Data!FC93=-999,"NA",IF(T1_Data!FC93&lt;1, "&lt;1", IF(T1_Data!FC93&gt;99, "&gt;99", T1_Data!FC93))),"-")</f>
        <v>-</v>
      </c>
      <c r="FD95" s="72" t="str">
        <f>IF(ISNUMBER(T1_Data!FD93),IF(T1_Data!FD93=-999,"NA",IF(T1_Data!FD93&lt;1, "&lt;1", IF(T1_Data!FD93&gt;99, "&gt;99", T1_Data!FD93))),"-")</f>
        <v>-</v>
      </c>
      <c r="FE95" s="72" t="str">
        <f>IF(ISNUMBER(T1_Data!FE93),IF(T1_Data!FE93=-999,"NA",IF(T1_Data!FE93&lt;1, "&lt;1", IF(T1_Data!FE93&gt;99, "&gt;99", T1_Data!FE93))),"-")</f>
        <v>-</v>
      </c>
      <c r="FF95" s="72" t="str">
        <f>IF(ISNUMBER(T1_Data!FF93),IF(T1_Data!FF93=-999,"NA",IF(T1_Data!FF93&lt;1, "&lt;1", IF(T1_Data!FF93&gt;99, "&gt;99", T1_Data!FF93))),"-")</f>
        <v>-</v>
      </c>
      <c r="FG95" s="72" t="str">
        <f>IF(ISNUMBER(T1_Data!FG93),IF(T1_Data!FG93=-999,"NA",IF(T1_Data!FG93&lt;1, "&lt;1", IF(T1_Data!FG93&gt;99, "&gt;99", T1_Data!FG93))),"-")</f>
        <v>-</v>
      </c>
      <c r="FH95" s="72" t="str">
        <f>IF(ISNUMBER(T1_Data!FH93),IF(T1_Data!FH93=-999,"NA",IF(T1_Data!FH93&lt;1, "&lt;1", IF(T1_Data!FH93&gt;99, "&gt;99", T1_Data!FH93))),"-")</f>
        <v>-</v>
      </c>
      <c r="FI95" s="72" t="str">
        <f>IF(ISNUMBER(T1_Data!FI93),IF(T1_Data!FI93=-999,"NA",IF(T1_Data!FI93&lt;1, "&lt;1", IF(T1_Data!FI93&gt;99, "&gt;99", T1_Data!FI93))),"-")</f>
        <v>-</v>
      </c>
      <c r="FJ95" s="72" t="str">
        <f>IF(ISNUMBER(T1_Data!FJ93),IF(T1_Data!FJ93=-999,"NA",IF(T1_Data!FJ93&lt;1, "&lt;1", IF(T1_Data!FJ93&gt;99, "&gt;99", T1_Data!FJ93))),"-")</f>
        <v>-</v>
      </c>
      <c r="FK95" s="72" t="str">
        <f>IF(ISNUMBER(T1_Data!FK93),IF(T1_Data!FK93=-999,"NA",IF(T1_Data!FK93&lt;1, "&lt;1", IF(T1_Data!FK93&gt;99, "&gt;99", T1_Data!FK93))),"-")</f>
        <v>-</v>
      </c>
      <c r="FL95" s="72" t="str">
        <f>IF(ISNUMBER(T1_Data!FL93),IF(T1_Data!FL93=-999,"NA",IF(T1_Data!FL93&lt;1, "&lt;1", IF(T1_Data!FL93&gt;99, "&gt;99", T1_Data!FL93))),"-")</f>
        <v>-</v>
      </c>
      <c r="FM95" s="72" t="str">
        <f>IF(ISNUMBER(T1_Data!FM93),IF(T1_Data!FM93=-999,"NA",IF(T1_Data!FM93&lt;1, "&lt;1", IF(T1_Data!FM93&gt;99, "&gt;99", T1_Data!FM93))),"-")</f>
        <v>-</v>
      </c>
      <c r="FN95" s="72" t="str">
        <f>IF(ISNUMBER(T1_Data!FN93),IF(T1_Data!FN93=-999,"NA",IF(T1_Data!FN93&lt;1, "&lt;1", IF(T1_Data!FN93&gt;99, "&gt;99", T1_Data!FN93))),"-")</f>
        <v>-</v>
      </c>
      <c r="FO95" s="72" t="str">
        <f>IF(ISNUMBER(T1_Data!FO93),IF(T1_Data!FO93=-999,"NA",IF(T1_Data!FO93&lt;1, "&lt;1", IF(T1_Data!FO93&gt;99, "&gt;99", T1_Data!FO93))),"-")</f>
        <v>-</v>
      </c>
      <c r="FP95" s="72" t="str">
        <f>IF(ISNUMBER(T1_Data!FP93),IF(T1_Data!FP93=-999,"NA",IF(T1_Data!FP93&lt;1, "&lt;1", IF(T1_Data!FP93&gt;99, "&gt;99", T1_Data!FP93))),"-")</f>
        <v>-</v>
      </c>
      <c r="FQ95" s="72" t="str">
        <f>IF(ISNUMBER(T1_Data!FQ93),IF(T1_Data!FQ93=-999,"NA",IF(T1_Data!FQ93&lt;1, "&lt;1", IF(T1_Data!FQ93&gt;99, "&gt;99", T1_Data!FQ93))),"-")</f>
        <v>-</v>
      </c>
      <c r="FR95" s="72" t="str">
        <f>IF(ISNUMBER(T1_Data!FR93),IF(T1_Data!FR93=-999,"NA",IF(T1_Data!FR93&lt;1, "&lt;1", IF(T1_Data!FR93&gt;99, "&gt;99", T1_Data!FR93))),"-")</f>
        <v>-</v>
      </c>
      <c r="FS95" s="72" t="str">
        <f>IF(ISNUMBER(T1_Data!FS93),IF(T1_Data!FS93=-999,"NA",IF(T1_Data!FS93&lt;1, "&lt;1", IF(T1_Data!FS93&gt;99, "&gt;99", T1_Data!FS93))),"-")</f>
        <v>-</v>
      </c>
      <c r="FT95" s="72" t="str">
        <f>IF(ISNUMBER(T1_Data!FT93),IF(T1_Data!FT93=-999,"NA",IF(T1_Data!FT93&lt;1, "&lt;1", IF(T1_Data!FT93&gt;99, "&gt;99", T1_Data!FT93))),"-")</f>
        <v>-</v>
      </c>
      <c r="FU95" s="72" t="str">
        <f>IF(ISNUMBER(T1_Data!FU93),IF(T1_Data!FU93=-999,"NA",IF(T1_Data!FU93&lt;1, "&lt;1", IF(T1_Data!FU93&gt;99, "&gt;99", T1_Data!FU93))),"-")</f>
        <v>-</v>
      </c>
      <c r="FV95" s="72" t="str">
        <f>IF(ISNUMBER(T1_Data!FV93),IF(T1_Data!FV93=-999,"NA",IF(T1_Data!FV93&lt;1, "&lt;1", IF(T1_Data!FV93&gt;99, "&gt;99", T1_Data!FV93))),"-")</f>
        <v>-</v>
      </c>
      <c r="FW95" s="72" t="str">
        <f>IF(ISNUMBER(T1_Data!FW93),IF(T1_Data!FW93=-999,"NA",IF(T1_Data!FW93&lt;1, "&lt;1", IF(T1_Data!FW93&gt;99, "&gt;99", T1_Data!FW93))),"-")</f>
        <v>-</v>
      </c>
      <c r="FX95" s="71" t="str">
        <f>IF(ISBLANK(T1_Data!FX93), "", T1_Data!FX93)</f>
        <v/>
      </c>
    </row>
    <row r="96" spans="1:180" x14ac:dyDescent="0.25">
      <c r="A96" s="71" t="str">
        <f>IF(ISBLANK(T1_Data!A94), "", T1_Data!A94)</f>
        <v/>
      </c>
      <c r="B96" s="72" t="str">
        <f>IF(ISNUMBER(T1_Data!B94), T1_Data!B94,"-")</f>
        <v>-</v>
      </c>
      <c r="C96" s="72" t="str">
        <f>IF(ISNUMBER(T1_Data!C94),IF(T1_Data!C94=-999,"NA",IF(T1_Data!C94&lt;1, "&lt;1", IF(T1_Data!C94&gt;99, "&gt;99", T1_Data!C94))),"-")</f>
        <v>-</v>
      </c>
      <c r="D96" s="72" t="str">
        <f>IF(ISNUMBER(T1_Data!D94),IF(T1_Data!D94=-999,"NA",IF(T1_Data!D94&lt;1, "&lt;1", IF(T1_Data!D94&gt;99, "&gt;99", T1_Data!D94))),"-")</f>
        <v>-</v>
      </c>
      <c r="E96" s="72" t="str">
        <f>IF(ISNUMBER(T1_Data!E94),IF(T1_Data!E94=-999,"NA",IF(T1_Data!E94&lt;1, "&lt;1", IF(T1_Data!E94&gt;99, "&gt;99", T1_Data!E94))),"-")</f>
        <v>-</v>
      </c>
      <c r="F96" s="72" t="str">
        <f>IF(ISNUMBER(T1_Data!F94),IF(T1_Data!F94=-999,"NA",IF(T1_Data!F94&lt;1, "&lt;1", IF(T1_Data!F94&gt;99, "&gt;99", T1_Data!F94))),"-")</f>
        <v>-</v>
      </c>
      <c r="G96" s="72" t="str">
        <f>IF(ISNUMBER(T1_Data!G94),IF(T1_Data!G94=-999,"NA",IF(T1_Data!G94&lt;1, "&lt;1", IF(T1_Data!G94&gt;99, "&gt;99", T1_Data!G94))),"-")</f>
        <v>-</v>
      </c>
      <c r="H96" s="72" t="str">
        <f>IF(ISNUMBER(T1_Data!H94),IF(T1_Data!H94=-999,"NA",IF(T1_Data!H94&lt;1, "&lt;1", IF(T1_Data!H94&gt;99, "&gt;99", T1_Data!H94))),"-")</f>
        <v>-</v>
      </c>
      <c r="I96" s="72" t="str">
        <f>IF(ISNUMBER(T1_Data!I94),IF(T1_Data!I94=-999,"NA",IF(T1_Data!I94&lt;1, "&lt;1", IF(T1_Data!I94&gt;99, "&gt;99", T1_Data!I94))),"-")</f>
        <v>-</v>
      </c>
      <c r="J96" s="72" t="str">
        <f>IF(ISNUMBER(T1_Data!J94),IF(T1_Data!J94=-999,"NA",IF(T1_Data!J94&lt;1, "&lt;1", IF(T1_Data!J94&gt;99, "&gt;99", T1_Data!J94))),"-")</f>
        <v>-</v>
      </c>
      <c r="K96" s="72" t="str">
        <f>IF(ISNUMBER(T1_Data!K94),IF(T1_Data!K94=-999,"NA",IF(T1_Data!K94&lt;1, "&lt;1", IF(T1_Data!K94&gt;99, "&gt;99", T1_Data!K94))),"-")</f>
        <v>-</v>
      </c>
      <c r="L96" s="72" t="str">
        <f>IF(ISNUMBER(T1_Data!L94),IF(T1_Data!L94=-999,"NA",IF(T1_Data!L94&lt;1, "&lt;1", IF(T1_Data!L94&gt;99, "&gt;99", T1_Data!L94))),"-")</f>
        <v>-</v>
      </c>
      <c r="M96" s="72" t="str">
        <f>IF(ISNUMBER(T1_Data!M94),IF(T1_Data!M94=-999,"NA",IF(T1_Data!M94&lt;1, "&lt;1", IF(T1_Data!M94&gt;99, "&gt;99", T1_Data!M94))),"-")</f>
        <v>-</v>
      </c>
      <c r="N96" s="72" t="str">
        <f>IF(ISNUMBER(T1_Data!N94),IF(T1_Data!N94=-999,"NA",IF(T1_Data!N94&lt;1, "&lt;1", IF(T1_Data!N94&gt;99, "&gt;99", T1_Data!N94))),"-")</f>
        <v>-</v>
      </c>
      <c r="O96" s="72" t="str">
        <f>IF(ISNUMBER(T1_Data!O94),IF(T1_Data!O94=-999,"NA",IF(T1_Data!O94&lt;1, "&lt;1", IF(T1_Data!O94&gt;99, "&gt;99", T1_Data!O94))),"-")</f>
        <v>-</v>
      </c>
      <c r="P96" s="72" t="str">
        <f>IF(ISNUMBER(T1_Data!P94),IF(T1_Data!P94=-999,"NA",IF(T1_Data!P94&lt;1, "&lt;1", IF(T1_Data!P94&gt;99, "&gt;99", T1_Data!P94))),"-")</f>
        <v>-</v>
      </c>
      <c r="Q96" s="72" t="str">
        <f>IF(ISNUMBER(T1_Data!Q94),IF(T1_Data!Q94=-999,"NA",IF(T1_Data!Q94&lt;1, "&lt;1", IF(T1_Data!Q94&gt;99, "&gt;99", T1_Data!Q94))),"-")</f>
        <v>-</v>
      </c>
      <c r="R96" s="72" t="str">
        <f>IF(ISNUMBER(T1_Data!R94),IF(T1_Data!R94=-999,"NA",IF(T1_Data!R94&lt;1, "&lt;1", IF(T1_Data!R94&gt;99, "&gt;99", T1_Data!R94))),"-")</f>
        <v>-</v>
      </c>
      <c r="S96" s="72" t="str">
        <f>IF(ISNUMBER(T1_Data!S94),IF(T1_Data!S94=-999,"NA",IF(T1_Data!S94&lt;1, "&lt;1", IF(T1_Data!S94&gt;99, "&gt;99", T1_Data!S94))),"-")</f>
        <v>-</v>
      </c>
      <c r="T96" s="72" t="str">
        <f>IF(ISNUMBER(T1_Data!T94),IF(T1_Data!T94=-999,"NA",IF(T1_Data!T94&lt;1, "&lt;1", IF(T1_Data!T94&gt;99, "&gt;99", T1_Data!T94))),"-")</f>
        <v>-</v>
      </c>
      <c r="U96" s="72" t="str">
        <f>IF(ISNUMBER(T1_Data!U94),IF(T1_Data!U94=-999,"NA",IF(T1_Data!U94&lt;1, "&lt;1", IF(T1_Data!U94&gt;99, "&gt;99", T1_Data!U94))),"-")</f>
        <v>-</v>
      </c>
      <c r="V96" s="72" t="str">
        <f>IF(ISNUMBER(T1_Data!V94),IF(T1_Data!V94=-999,"NA",IF(T1_Data!V94&lt;1, "&lt;1", IF(T1_Data!V94&gt;99, "&gt;99", T1_Data!V94))),"-")</f>
        <v>-</v>
      </c>
      <c r="W96" s="72" t="str">
        <f>IF(ISNUMBER(T1_Data!W94),IF(T1_Data!W94=-999,"NA",IF(T1_Data!W94&lt;1, "&lt;1", IF(T1_Data!W94&gt;99, "&gt;99", T1_Data!W94))),"-")</f>
        <v>-</v>
      </c>
      <c r="X96" s="72" t="str">
        <f>IF(ISNUMBER(T1_Data!X94),IF(T1_Data!X94=-999,"NA",IF(T1_Data!X94&lt;1, "&lt;1", IF(T1_Data!X94&gt;99, "&gt;99", T1_Data!X94))),"-")</f>
        <v>-</v>
      </c>
      <c r="Y96" s="72" t="str">
        <f>IF(ISNUMBER(T1_Data!Y94),IF(T1_Data!Y94=-999,"NA",IF(T1_Data!Y94&lt;1, "&lt;1", IF(T1_Data!Y94&gt;99, "&gt;99", T1_Data!Y94))),"-")</f>
        <v>-</v>
      </c>
      <c r="Z96" s="72" t="str">
        <f>IF(ISNUMBER(T1_Data!Z94),IF(T1_Data!Z94=-999,"NA",IF(T1_Data!Z94&lt;1, "&lt;1", IF(T1_Data!Z94&gt;99, "&gt;99", T1_Data!Z94))),"-")</f>
        <v>-</v>
      </c>
      <c r="AA96" s="72" t="str">
        <f>IF(ISNUMBER(T1_Data!AA94),IF(T1_Data!AA94=-999,"NA",IF(T1_Data!AA94&lt;1, "&lt;1", IF(T1_Data!AA94&gt;99, "&gt;99", T1_Data!AA94))),"-")</f>
        <v>-</v>
      </c>
      <c r="AB96" s="72" t="str">
        <f>IF(ISNUMBER(T1_Data!AB94),IF(T1_Data!AB94=-999,"NA",IF(T1_Data!AB94&lt;1, "&lt;1", IF(T1_Data!AB94&gt;99, "&gt;99", T1_Data!AB94))),"-")</f>
        <v>-</v>
      </c>
      <c r="AC96" s="72" t="str">
        <f>IF(ISNUMBER(T1_Data!AC94),IF(T1_Data!AC94=-999,"NA",IF(T1_Data!AC94&lt;1, "&lt;1", IF(T1_Data!AC94&gt;99, "&gt;99", T1_Data!AC94))),"-")</f>
        <v>-</v>
      </c>
      <c r="AD96" s="72" t="str">
        <f>IF(ISNUMBER(T1_Data!AD94),IF(T1_Data!AD94=-999,"NA",IF(T1_Data!AD94&lt;1, "&lt;1", IF(T1_Data!AD94&gt;99, "&gt;99", T1_Data!AD94))),"-")</f>
        <v>-</v>
      </c>
      <c r="AE96" s="72" t="str">
        <f>IF(ISNUMBER(T1_Data!AE94),IF(T1_Data!AE94=-999,"NA",IF(T1_Data!AE94&lt;1, "&lt;1", IF(T1_Data!AE94&gt;99, "&gt;99", T1_Data!AE94))),"-")</f>
        <v>-</v>
      </c>
      <c r="AF96" s="72" t="str">
        <f>IF(ISNUMBER(T1_Data!AF94),IF(T1_Data!AF94=-999,"NA",IF(T1_Data!AF94&lt;1, "&lt;1", IF(T1_Data!AF94&gt;99, "&gt;99", T1_Data!AF94))),"-")</f>
        <v>-</v>
      </c>
      <c r="AG96" s="72" t="str">
        <f>IF(ISNUMBER(T1_Data!AG94),IF(T1_Data!AG94=-999,"NA",IF(T1_Data!AG94&lt;1, "&lt;1", IF(T1_Data!AG94&gt;99, "&gt;99", T1_Data!AG94))),"-")</f>
        <v>-</v>
      </c>
      <c r="AH96" s="72" t="str">
        <f>IF(ISNUMBER(T1_Data!AH94),IF(T1_Data!AH94=-999,"NA",IF(T1_Data!AH94&lt;1, "&lt;1", IF(T1_Data!AH94&gt;99, "&gt;99", T1_Data!AH94))),"-")</f>
        <v>-</v>
      </c>
      <c r="AI96" s="72" t="str">
        <f>IF(ISNUMBER(T1_Data!AI94),IF(T1_Data!AI94=-999,"NA",IF(T1_Data!AI94&lt;1, "&lt;1", IF(T1_Data!AI94&gt;99, "&gt;99", T1_Data!AI94))),"-")</f>
        <v>-</v>
      </c>
      <c r="AJ96" s="72" t="str">
        <f>IF(ISNUMBER(T1_Data!AJ94),IF(T1_Data!AJ94=-999,"NA",IF(T1_Data!AJ94&lt;1, "&lt;1", IF(T1_Data!AJ94&gt;99, "&gt;99", T1_Data!AJ94))),"-")</f>
        <v>-</v>
      </c>
      <c r="AK96" s="72" t="str">
        <f>IF(ISNUMBER(T1_Data!AK94),IF(T1_Data!AK94=-999,"NA",IF(T1_Data!AK94&lt;1, "&lt;1", IF(T1_Data!AK94&gt;99, "&gt;99", T1_Data!AK94))),"-")</f>
        <v>-</v>
      </c>
      <c r="AL96" s="72" t="str">
        <f>IF(ISNUMBER(T1_Data!AL94),IF(T1_Data!AL94=-999,"NA",IF(T1_Data!AL94&lt;1, "&lt;1", IF(T1_Data!AL94&gt;99, "&gt;99", T1_Data!AL94))),"-")</f>
        <v>-</v>
      </c>
      <c r="AM96" s="72" t="str">
        <f>IF(ISNUMBER(T1_Data!AM94),IF(T1_Data!AM94=-999,"NA",IF(T1_Data!AM94&lt;1, "&lt;1", IF(T1_Data!AM94&gt;99, "&gt;99", T1_Data!AM94))),"-")</f>
        <v>-</v>
      </c>
      <c r="AN96" s="72" t="str">
        <f>IF(ISNUMBER(T1_Data!AN94),IF(T1_Data!AN94=-999,"NA",IF(T1_Data!AN94&lt;1, "&lt;1", IF(T1_Data!AN94&gt;99, "&gt;99", T1_Data!AN94))),"-")</f>
        <v>-</v>
      </c>
      <c r="AO96" s="72" t="str">
        <f>IF(ISNUMBER(T1_Data!AO94),IF(T1_Data!AO94=-999,"NA",IF(T1_Data!AO94&lt;1, "&lt;1", IF(T1_Data!AO94&gt;99, "&gt;99", T1_Data!AO94))),"-")</f>
        <v>-</v>
      </c>
      <c r="AP96" s="72" t="str">
        <f>IF(ISNUMBER(T1_Data!AP94),IF(T1_Data!AP94=-999,"NA",IF(T1_Data!AP94&lt;1, "&lt;1", IF(T1_Data!AP94&gt;99, "&gt;99", T1_Data!AP94))),"-")</f>
        <v>-</v>
      </c>
      <c r="AQ96" s="72" t="str">
        <f>IF(ISNUMBER(T1_Data!AQ94),IF(T1_Data!AQ94=-999,"NA",IF(T1_Data!AQ94&lt;1, "&lt;1", IF(T1_Data!AQ94&gt;99, "&gt;99", T1_Data!AQ94))),"-")</f>
        <v>-</v>
      </c>
      <c r="AR96" s="72" t="str">
        <f>IF(ISNUMBER(T1_Data!AR94),IF(T1_Data!AR94=-999,"NA",IF(T1_Data!AR94&lt;1, "&lt;1", IF(T1_Data!AR94&gt;99, "&gt;99", T1_Data!AR94))),"-")</f>
        <v>-</v>
      </c>
      <c r="AS96" s="72" t="str">
        <f>IF(ISNUMBER(T1_Data!AS94),IF(T1_Data!AS94=-999,"NA",IF(T1_Data!AS94&lt;1, "&lt;1", IF(T1_Data!AS94&gt;99, "&gt;99", T1_Data!AS94))),"-")</f>
        <v>-</v>
      </c>
      <c r="AT96" s="72" t="str">
        <f>IF(ISNUMBER(T1_Data!AT94),IF(T1_Data!AT94=-999,"NA",IF(T1_Data!AT94&lt;1, "&lt;1", IF(T1_Data!AT94&gt;99, "&gt;99", T1_Data!AT94))),"-")</f>
        <v>-</v>
      </c>
      <c r="AU96" s="72" t="str">
        <f>IF(ISNUMBER(T1_Data!AU94),IF(T1_Data!AU94=-999,"NA",IF(T1_Data!AU94&lt;1, "&lt;1", IF(T1_Data!AU94&gt;99, "&gt;99", T1_Data!AU94))),"-")</f>
        <v>-</v>
      </c>
      <c r="AV96" s="72" t="str">
        <f>IF(ISNUMBER(T1_Data!AV94),IF(T1_Data!AV94=-999,"NA",IF(T1_Data!AV94&lt;1, "&lt;1", IF(T1_Data!AV94&gt;99, "&gt;99", T1_Data!AV94))),"-")</f>
        <v>-</v>
      </c>
      <c r="AW96" s="72" t="str">
        <f>IF(ISNUMBER(T1_Data!AW94),IF(T1_Data!AW94=-999,"NA",IF(T1_Data!AW94&lt;1, "&lt;1", IF(T1_Data!AW94&gt;99, "&gt;99", T1_Data!AW94))),"-")</f>
        <v>-</v>
      </c>
      <c r="AX96" s="72" t="str">
        <f>IF(ISNUMBER(T1_Data!AX94),IF(T1_Data!AX94=-999,"NA",IF(T1_Data!AX94&lt;1, "&lt;1", IF(T1_Data!AX94&gt;99, "&gt;99", T1_Data!AX94))),"-")</f>
        <v>-</v>
      </c>
      <c r="AY96" s="72" t="str">
        <f>IF(ISNUMBER(T1_Data!AY94),IF(T1_Data!AY94=-999,"NA",IF(T1_Data!AY94&lt;1, "&lt;1", IF(T1_Data!AY94&gt;99, "&gt;99", T1_Data!AY94))),"-")</f>
        <v>-</v>
      </c>
      <c r="AZ96" s="72" t="str">
        <f>IF(ISNUMBER(T1_Data!AZ94),IF(T1_Data!AZ94=-999,"NA",IF(T1_Data!AZ94&lt;1, "&lt;1", IF(T1_Data!AZ94&gt;99, "&gt;99", T1_Data!AZ94))),"-")</f>
        <v>-</v>
      </c>
      <c r="BA96" s="72" t="str">
        <f>IF(ISNUMBER(T1_Data!BA94),IF(T1_Data!BA94=-999,"NA",IF(T1_Data!BA94&lt;1, "&lt;1", IF(T1_Data!BA94&gt;99, "&gt;99", T1_Data!BA94))),"-")</f>
        <v>-</v>
      </c>
      <c r="BB96" s="72" t="str">
        <f>IF(ISNUMBER(T1_Data!BB94),IF(T1_Data!BB94=-999,"NA",IF(T1_Data!BB94&lt;1, "&lt;1", IF(T1_Data!BB94&gt;99, "&gt;99", T1_Data!BB94))),"-")</f>
        <v>-</v>
      </c>
      <c r="BC96" s="72" t="str">
        <f>IF(ISNUMBER(T1_Data!BC94),IF(T1_Data!BC94=-999,"NA",IF(T1_Data!BC94&lt;1, "&lt;1", IF(T1_Data!BC94&gt;99, "&gt;99", T1_Data!BC94))),"-")</f>
        <v>-</v>
      </c>
      <c r="BD96" s="72" t="str">
        <f>IF(ISNUMBER(T1_Data!BD94),IF(T1_Data!BD94=-999,"NA",IF(T1_Data!BD94&lt;1, "&lt;1", IF(T1_Data!BD94&gt;99, "&gt;99", T1_Data!BD94))),"-")</f>
        <v>-</v>
      </c>
      <c r="BE96" s="72" t="str">
        <f>IF(ISNUMBER(T1_Data!BE94),IF(T1_Data!BE94=-999,"NA",IF(T1_Data!BE94&lt;1, "&lt;1", IF(T1_Data!BE94&gt;99, "&gt;99", T1_Data!BE94))),"-")</f>
        <v>-</v>
      </c>
      <c r="BF96" s="72" t="str">
        <f>IF(ISNUMBER(T1_Data!BF94),IF(T1_Data!BF94=-999,"NA",IF(T1_Data!BF94&lt;1, "&lt;1", IF(T1_Data!BF94&gt;99, "&gt;99", T1_Data!BF94))),"-")</f>
        <v>-</v>
      </c>
      <c r="BG96" s="72" t="str">
        <f>IF(ISNUMBER(T1_Data!BG94),IF(T1_Data!BG94=-999,"NA",IF(T1_Data!BG94&lt;1, "&lt;1", IF(T1_Data!BG94&gt;99, "&gt;99", T1_Data!BG94))),"-")</f>
        <v>-</v>
      </c>
      <c r="BH96" s="72" t="str">
        <f>IF(ISNUMBER(T1_Data!BH94),IF(T1_Data!BH94=-999,"NA",IF(T1_Data!BH94&lt;1, "&lt;1", IF(T1_Data!BH94&gt;99, "&gt;99", T1_Data!BH94))),"-")</f>
        <v>-</v>
      </c>
      <c r="BI96" s="72" t="str">
        <f>IF(ISNUMBER(T1_Data!BI94),IF(T1_Data!BI94=-999,"NA",IF(T1_Data!BI94&lt;1, "&lt;1", IF(T1_Data!BI94&gt;99, "&gt;99", T1_Data!BI94))),"-")</f>
        <v>-</v>
      </c>
      <c r="BJ96" s="72" t="str">
        <f>IF(ISNUMBER(T1_Data!BJ94),IF(T1_Data!BJ94=-999,"NA",IF(T1_Data!BJ94&lt;1, "&lt;1", IF(T1_Data!BJ94&gt;99, "&gt;99", T1_Data!BJ94))),"-")</f>
        <v>-</v>
      </c>
      <c r="BK96" s="72" t="str">
        <f>IF(ISNUMBER(T1_Data!BK94),IF(T1_Data!BK94=-999,"NA",IF(T1_Data!BK94&lt;1, "&lt;1", IF(T1_Data!BK94&gt;99, "&gt;99", T1_Data!BK94))),"-")</f>
        <v>-</v>
      </c>
      <c r="BL96" s="72" t="str">
        <f>IF(ISNUMBER(T1_Data!BL94),IF(T1_Data!BL94=-999,"NA",IF(T1_Data!BL94&lt;1, "&lt;1", IF(T1_Data!BL94&gt;99, "&gt;99", T1_Data!BL94))),"-")</f>
        <v>-</v>
      </c>
      <c r="BM96" s="72" t="str">
        <f>IF(ISNUMBER(T1_Data!BM94),IF(T1_Data!BM94=-999,"NA",IF(T1_Data!BM94&lt;1, "&lt;1", IF(T1_Data!BM94&gt;99, "&gt;99", T1_Data!BM94))),"-")</f>
        <v>-</v>
      </c>
      <c r="BN96" s="72" t="str">
        <f>IF(ISNUMBER(T1_Data!BN94),IF(T1_Data!BN94=-999,"NA",IF(T1_Data!BN94&lt;1, "&lt;1", IF(T1_Data!BN94&gt;99, "&gt;99", T1_Data!BN94))),"-")</f>
        <v>-</v>
      </c>
      <c r="BO96" s="72" t="str">
        <f>IF(ISNUMBER(T1_Data!BO94),IF(T1_Data!BO94=-999,"NA",IF(T1_Data!BO94&lt;1, "&lt;1", IF(T1_Data!BO94&gt;99, "&gt;99", T1_Data!BO94))),"-")</f>
        <v>-</v>
      </c>
      <c r="BP96" s="72" t="str">
        <f>IF(ISNUMBER(T1_Data!BP94),IF(T1_Data!BP94=-999,"NA",IF(T1_Data!BP94&lt;1, "&lt;1", IF(T1_Data!BP94&gt;99, "&gt;99", T1_Data!BP94))),"-")</f>
        <v>-</v>
      </c>
      <c r="BQ96" s="72" t="str">
        <f>IF(ISNUMBER(T1_Data!BQ94),IF(T1_Data!BQ94=-999,"NA",IF(T1_Data!BQ94&lt;1, "&lt;1", IF(T1_Data!BQ94&gt;99, "&gt;99", T1_Data!BQ94))),"-")</f>
        <v>-</v>
      </c>
      <c r="BR96" s="72" t="str">
        <f>IF(ISNUMBER(T1_Data!BR94),IF(T1_Data!BR94=-999,"NA",IF(T1_Data!BR94&lt;1, "&lt;1", IF(T1_Data!BR94&gt;99, "&gt;99", T1_Data!BR94))),"-")</f>
        <v>-</v>
      </c>
      <c r="BS96" s="72" t="str">
        <f>IF(ISNUMBER(T1_Data!BS94),IF(T1_Data!BS94=-999,"NA",IF(T1_Data!BS94&lt;1, "&lt;1", IF(T1_Data!BS94&gt;99, "&gt;99", T1_Data!BS94))),"-")</f>
        <v>-</v>
      </c>
      <c r="BT96" s="72" t="str">
        <f>IF(ISNUMBER(T1_Data!BT94),IF(T1_Data!BT94=-999,"NA",IF(T1_Data!BT94&lt;1, "&lt;1", IF(T1_Data!BT94&gt;99, "&gt;99", T1_Data!BT94))),"-")</f>
        <v>-</v>
      </c>
      <c r="BU96" s="72" t="str">
        <f>IF(ISNUMBER(T1_Data!BU94),IF(T1_Data!BU94=-999,"NA",IF(T1_Data!BU94&lt;1, "&lt;1", IF(T1_Data!BU94&gt;99, "&gt;99", T1_Data!BU94))),"-")</f>
        <v>-</v>
      </c>
      <c r="BV96" s="72" t="str">
        <f>IF(ISNUMBER(T1_Data!BV94),IF(T1_Data!BV94=-999,"NA",IF(T1_Data!BV94&lt;1, "&lt;1", IF(T1_Data!BV94&gt;99, "&gt;99", T1_Data!BV94))),"-")</f>
        <v>-</v>
      </c>
      <c r="BW96" s="72" t="str">
        <f>IF(ISNUMBER(T1_Data!BW94),IF(T1_Data!BW94=-999,"NA",IF(T1_Data!BW94&lt;1, "&lt;1", IF(T1_Data!BW94&gt;99, "&gt;99", T1_Data!BW94))),"-")</f>
        <v>-</v>
      </c>
      <c r="BX96" s="72" t="str">
        <f>IF(ISNUMBER(T1_Data!BX94),IF(T1_Data!BX94=-999,"NA",IF(T1_Data!BX94&lt;1, "&lt;1", IF(T1_Data!BX94&gt;99, "&gt;99", T1_Data!BX94))),"-")</f>
        <v>-</v>
      </c>
      <c r="BY96" s="72" t="str">
        <f>IF(ISNUMBER(T1_Data!BY94),IF(T1_Data!BY94=-999,"NA",IF(T1_Data!BY94&lt;1, "&lt;1", IF(T1_Data!BY94&gt;99, "&gt;99", T1_Data!BY94))),"-")</f>
        <v>-</v>
      </c>
      <c r="BZ96" s="72" t="str">
        <f>IF(ISNUMBER(T1_Data!BZ94),IF(T1_Data!BZ94=-999,"NA",IF(T1_Data!BZ94&lt;1, "&lt;1", IF(T1_Data!BZ94&gt;99, "&gt;99", T1_Data!BZ94))),"-")</f>
        <v>-</v>
      </c>
      <c r="CA96" s="72" t="str">
        <f>IF(ISNUMBER(T1_Data!CA94),IF(T1_Data!CA94=-999,"NA",IF(T1_Data!CA94&lt;1, "&lt;1", IF(T1_Data!CA94&gt;99, "&gt;99", T1_Data!CA94))),"-")</f>
        <v>-</v>
      </c>
      <c r="CB96" s="72" t="str">
        <f>IF(ISNUMBER(T1_Data!CB94),IF(T1_Data!CB94=-999,"NA",IF(T1_Data!CB94&lt;1, "&lt;1", IF(T1_Data!CB94&gt;99, "&gt;99", T1_Data!CB94))),"-")</f>
        <v>-</v>
      </c>
      <c r="CC96" s="72" t="str">
        <f>IF(ISNUMBER(T1_Data!CC94),IF(T1_Data!CC94=-999,"NA",IF(T1_Data!CC94&lt;1, "&lt;1", IF(T1_Data!CC94&gt;99, "&gt;99", T1_Data!CC94))),"-")</f>
        <v>-</v>
      </c>
      <c r="CD96" s="72" t="str">
        <f>IF(ISNUMBER(T1_Data!CD94),IF(T1_Data!CD94=-999,"NA",IF(T1_Data!CD94&lt;1, "&lt;1", IF(T1_Data!CD94&gt;99, "&gt;99", T1_Data!CD94))),"-")</f>
        <v>-</v>
      </c>
      <c r="CE96" s="72" t="str">
        <f>IF(ISNUMBER(T1_Data!CE94),IF(T1_Data!CE94=-999,"NA",IF(T1_Data!CE94&lt;1, "&lt;1", IF(T1_Data!CE94&gt;99, "&gt;99", T1_Data!CE94))),"-")</f>
        <v>-</v>
      </c>
      <c r="CF96" s="72" t="str">
        <f>IF(ISNUMBER(T1_Data!CF94),IF(T1_Data!CF94=-999,"NA",IF(T1_Data!CF94&lt;1, "&lt;1", IF(T1_Data!CF94&gt;99, "&gt;99", T1_Data!CF94))),"-")</f>
        <v>-</v>
      </c>
      <c r="CG96" s="72" t="str">
        <f>IF(ISNUMBER(T1_Data!CG94),IF(T1_Data!CG94=-999,"NA",IF(T1_Data!CG94&lt;1, "&lt;1", IF(T1_Data!CG94&gt;99, "&gt;99", T1_Data!CG94))),"-")</f>
        <v>-</v>
      </c>
      <c r="CH96" s="72" t="str">
        <f>IF(ISNUMBER(T1_Data!CH94),IF(T1_Data!CH94=-999,"NA",IF(T1_Data!CH94&lt;1, "&lt;1", IF(T1_Data!CH94&gt;99, "&gt;99", T1_Data!CH94))),"-")</f>
        <v>-</v>
      </c>
      <c r="CI96" s="72" t="str">
        <f>IF(ISNUMBER(T1_Data!CI94),IF(T1_Data!CI94=-999,"NA",IF(T1_Data!CI94&lt;1, "&lt;1", IF(T1_Data!CI94&gt;99, "&gt;99", T1_Data!CI94))),"-")</f>
        <v>-</v>
      </c>
      <c r="CJ96" s="72" t="str">
        <f>IF(ISNUMBER(T1_Data!CJ94),IF(T1_Data!CJ94=-999,"NA",IF(T1_Data!CJ94&lt;1, "&lt;1", IF(T1_Data!CJ94&gt;99, "&gt;99", T1_Data!CJ94))),"-")</f>
        <v>-</v>
      </c>
      <c r="CK96" s="72" t="str">
        <f>IF(ISNUMBER(T1_Data!CK94),IF(T1_Data!CK94=-999,"NA",IF(T1_Data!CK94&lt;1, "&lt;1", IF(T1_Data!CK94&gt;99, "&gt;99", T1_Data!CK94))),"-")</f>
        <v>-</v>
      </c>
      <c r="CL96" s="72" t="str">
        <f>IF(ISNUMBER(T1_Data!CL94),IF(T1_Data!CL94=-999,"NA",IF(T1_Data!CL94&lt;1, "&lt;1", IF(T1_Data!CL94&gt;99, "&gt;99", T1_Data!CL94))),"-")</f>
        <v>-</v>
      </c>
      <c r="CM96" s="72" t="str">
        <f>IF(ISNUMBER(T1_Data!CM94),IF(T1_Data!CM94=-999,"NA",IF(T1_Data!CM94&lt;1, "&lt;1", IF(T1_Data!CM94&gt;99, "&gt;99", T1_Data!CM94))),"-")</f>
        <v>-</v>
      </c>
      <c r="CN96" s="72" t="str">
        <f>IF(ISNUMBER(T1_Data!CN94),IF(T1_Data!CN94=-999,"NA",IF(T1_Data!CN94&lt;1, "&lt;1", IF(T1_Data!CN94&gt;99, "&gt;99", T1_Data!CN94))),"-")</f>
        <v>-</v>
      </c>
      <c r="CO96" s="72" t="str">
        <f>IF(ISNUMBER(T1_Data!CO94),IF(T1_Data!CO94=-999,"NA",IF(T1_Data!CO94&lt;1, "&lt;1", IF(T1_Data!CO94&gt;99, "&gt;99", T1_Data!CO94))),"-")</f>
        <v>-</v>
      </c>
      <c r="CP96" s="72" t="str">
        <f>IF(ISNUMBER(T1_Data!CP94),IF(T1_Data!CP94=-999,"NA",IF(T1_Data!CP94&lt;1, "&lt;1", IF(T1_Data!CP94&gt;99, "&gt;99", T1_Data!CP94))),"-")</f>
        <v>-</v>
      </c>
      <c r="CQ96" s="72" t="str">
        <f>IF(ISNUMBER(T1_Data!CQ94),IF(T1_Data!CQ94=-999,"NA",IF(T1_Data!CQ94&lt;1, "&lt;1", IF(T1_Data!CQ94&gt;99, "&gt;99", T1_Data!CQ94))),"-")</f>
        <v>-</v>
      </c>
      <c r="CR96" s="72" t="str">
        <f>IF(ISNUMBER(T1_Data!CR94),IF(T1_Data!CR94=-999,"NA",IF(T1_Data!CR94&lt;1, "&lt;1", IF(T1_Data!CR94&gt;99, "&gt;99", T1_Data!CR94))),"-")</f>
        <v>-</v>
      </c>
      <c r="CS96" s="72" t="str">
        <f>IF(ISNUMBER(T1_Data!CS94),IF(T1_Data!CS94=-999,"NA",IF(T1_Data!CS94&lt;1, "&lt;1", IF(T1_Data!CS94&gt;99, "&gt;99", T1_Data!CS94))),"-")</f>
        <v>-</v>
      </c>
      <c r="CT96" s="72" t="str">
        <f>IF(ISNUMBER(T1_Data!CT94),IF(T1_Data!CT94=-999,"NA",IF(T1_Data!CT94&lt;1, "&lt;1", IF(T1_Data!CT94&gt;99, "&gt;99", T1_Data!CT94))),"-")</f>
        <v>-</v>
      </c>
      <c r="CU96" s="72" t="str">
        <f>IF(ISNUMBER(T1_Data!CU94),IF(T1_Data!CU94=-999,"NA",IF(T1_Data!CU94&lt;1, "&lt;1", IF(T1_Data!CU94&gt;99, "&gt;99", T1_Data!CU94))),"-")</f>
        <v>-</v>
      </c>
      <c r="CV96" s="72" t="str">
        <f>IF(ISNUMBER(T1_Data!CV94),IF(T1_Data!CV94=-999,"NA",IF(T1_Data!CV94&lt;1, "&lt;1", IF(T1_Data!CV94&gt;99, "&gt;99", T1_Data!CV94))),"-")</f>
        <v>-</v>
      </c>
      <c r="CW96" s="72" t="str">
        <f>IF(ISNUMBER(T1_Data!CW94),IF(T1_Data!CW94=-999,"NA",IF(T1_Data!CW94&lt;1, "&lt;1", IF(T1_Data!CW94&gt;99, "&gt;99", T1_Data!CW94))),"-")</f>
        <v>-</v>
      </c>
      <c r="CX96" s="72" t="str">
        <f>IF(ISNUMBER(T1_Data!CX94),IF(T1_Data!CX94=-999,"NA",IF(T1_Data!CX94&lt;1, "&lt;1", IF(T1_Data!CX94&gt;99, "&gt;99", T1_Data!CX94))),"-")</f>
        <v>-</v>
      </c>
      <c r="CY96" s="72" t="str">
        <f>IF(ISNUMBER(T1_Data!CY94),IF(T1_Data!CY94=-999,"NA",IF(T1_Data!CY94&lt;1, "&lt;1", IF(T1_Data!CY94&gt;99, "&gt;99", T1_Data!CY94))),"-")</f>
        <v>-</v>
      </c>
      <c r="CZ96" s="72" t="str">
        <f>IF(ISNUMBER(T1_Data!CZ94),IF(T1_Data!CZ94=-999,"NA",IF(T1_Data!CZ94&lt;1, "&lt;1", IF(T1_Data!CZ94&gt;99, "&gt;99", T1_Data!CZ94))),"-")</f>
        <v>-</v>
      </c>
      <c r="DA96" s="72" t="str">
        <f>IF(ISNUMBER(T1_Data!DA94),IF(T1_Data!DA94=-999,"NA",IF(T1_Data!DA94&lt;1, "&lt;1", IF(T1_Data!DA94&gt;99, "&gt;99", T1_Data!DA94))),"-")</f>
        <v>-</v>
      </c>
      <c r="DB96" s="72" t="str">
        <f>IF(ISNUMBER(T1_Data!DB94),IF(T1_Data!DB94=-999,"NA",IF(T1_Data!DB94&lt;1, "&lt;1", IF(T1_Data!DB94&gt;99, "&gt;99", T1_Data!DB94))),"-")</f>
        <v>-</v>
      </c>
      <c r="DC96" s="72" t="str">
        <f>IF(ISNUMBER(T1_Data!DC94),IF(T1_Data!DC94=-999,"NA",IF(T1_Data!DC94&lt;1, "&lt;1", IF(T1_Data!DC94&gt;99, "&gt;99", T1_Data!DC94))),"-")</f>
        <v>-</v>
      </c>
      <c r="DD96" s="72" t="str">
        <f>IF(ISNUMBER(T1_Data!DD94),IF(T1_Data!DD94=-999,"NA",IF(T1_Data!DD94&lt;1, "&lt;1", IF(T1_Data!DD94&gt;99, "&gt;99", T1_Data!DD94))),"-")</f>
        <v>-</v>
      </c>
      <c r="DE96" s="72" t="str">
        <f>IF(ISNUMBER(T1_Data!DE94),IF(T1_Data!DE94=-999,"NA",IF(T1_Data!DE94&lt;1, "&lt;1", IF(T1_Data!DE94&gt;99, "&gt;99", T1_Data!DE94))),"-")</f>
        <v>-</v>
      </c>
      <c r="DF96" s="72" t="str">
        <f>IF(ISNUMBER(T1_Data!DF94),IF(T1_Data!DF94=-999,"NA",IF(T1_Data!DF94&lt;1, "&lt;1", IF(T1_Data!DF94&gt;99, "&gt;99", T1_Data!DF94))),"-")</f>
        <v>-</v>
      </c>
      <c r="DG96" s="72" t="str">
        <f>IF(ISNUMBER(T1_Data!DG94),IF(T1_Data!DG94=-999,"NA",IF(T1_Data!DG94&lt;1, "&lt;1", IF(T1_Data!DG94&gt;99, "&gt;99", T1_Data!DG94))),"-")</f>
        <v>-</v>
      </c>
      <c r="DH96" s="72" t="str">
        <f>IF(ISNUMBER(T1_Data!DH94),IF(T1_Data!DH94=-999,"NA",IF(T1_Data!DH94&lt;1, "&lt;1", IF(T1_Data!DH94&gt;99, "&gt;99", T1_Data!DH94))),"-")</f>
        <v>-</v>
      </c>
      <c r="DI96" s="72" t="str">
        <f>IF(ISNUMBER(T1_Data!DI94),IF(T1_Data!DI94=-999,"NA",IF(T1_Data!DI94&lt;1, "&lt;1", IF(T1_Data!DI94&gt;99, "&gt;99", T1_Data!DI94))),"-")</f>
        <v>-</v>
      </c>
      <c r="DJ96" s="72" t="str">
        <f>IF(ISNUMBER(T1_Data!DJ94),IF(T1_Data!DJ94=-999,"NA",IF(T1_Data!DJ94&lt;1, "&lt;1", IF(T1_Data!DJ94&gt;99, "&gt;99", T1_Data!DJ94))),"-")</f>
        <v>-</v>
      </c>
      <c r="DK96" s="72" t="str">
        <f>IF(ISNUMBER(T1_Data!DK94),IF(T1_Data!DK94=-999,"NA",IF(T1_Data!DK94&lt;1, "&lt;1", IF(T1_Data!DK94&gt;99, "&gt;99", T1_Data!DK94))),"-")</f>
        <v>-</v>
      </c>
      <c r="DL96" s="72" t="str">
        <f>IF(ISNUMBER(T1_Data!DL94),IF(T1_Data!DL94=-999,"NA",IF(T1_Data!DL94&lt;1, "&lt;1", IF(T1_Data!DL94&gt;99, "&gt;99", T1_Data!DL94))),"-")</f>
        <v>-</v>
      </c>
      <c r="DM96" s="72" t="str">
        <f>IF(ISNUMBER(T1_Data!DM94),IF(T1_Data!DM94=-999,"NA",IF(T1_Data!DM94&lt;1, "&lt;1", IF(T1_Data!DM94&gt;99, "&gt;99", T1_Data!DM94))),"-")</f>
        <v>-</v>
      </c>
      <c r="DN96" s="72" t="str">
        <f>IF(ISNUMBER(T1_Data!DN94),IF(T1_Data!DN94=-999,"NA",IF(T1_Data!DN94&lt;1, "&lt;1", IF(T1_Data!DN94&gt;99, "&gt;99", T1_Data!DN94))),"-")</f>
        <v>-</v>
      </c>
      <c r="DO96" s="72" t="str">
        <f>IF(ISNUMBER(T1_Data!DO94),IF(T1_Data!DO94=-999,"NA",IF(T1_Data!DO94&lt;1, "&lt;1", IF(T1_Data!DO94&gt;99, "&gt;99", T1_Data!DO94))),"-")</f>
        <v>-</v>
      </c>
      <c r="DP96" s="72" t="str">
        <f>IF(ISNUMBER(T1_Data!DP94),IF(T1_Data!DP94=-999,"NA",IF(T1_Data!DP94&lt;1, "&lt;1", IF(T1_Data!DP94&gt;99, "&gt;99", T1_Data!DP94))),"-")</f>
        <v>-</v>
      </c>
      <c r="DQ96" s="72" t="str">
        <f>IF(ISNUMBER(T1_Data!DQ94),IF(T1_Data!DQ94=-999,"NA",IF(T1_Data!DQ94&lt;1, "&lt;1", IF(T1_Data!DQ94&gt;99, "&gt;99", T1_Data!DQ94))),"-")</f>
        <v>-</v>
      </c>
      <c r="DR96" s="72" t="str">
        <f>IF(ISNUMBER(T1_Data!DR94),IF(T1_Data!DR94=-999,"NA",IF(T1_Data!DR94&lt;1, "&lt;1", IF(T1_Data!DR94&gt;99, "&gt;99", T1_Data!DR94))),"-")</f>
        <v>-</v>
      </c>
      <c r="DS96" s="72" t="str">
        <f>IF(ISNUMBER(T1_Data!DS94),IF(T1_Data!DS94=-999,"NA",IF(T1_Data!DS94&lt;1, "&lt;1", IF(T1_Data!DS94&gt;99, "&gt;99", T1_Data!DS94))),"-")</f>
        <v>-</v>
      </c>
      <c r="DT96" s="72" t="str">
        <f>IF(ISNUMBER(T1_Data!DT94),IF(T1_Data!DT94=-999,"NA",IF(T1_Data!DT94&lt;1, "&lt;1", IF(T1_Data!DT94&gt;99, "&gt;99", T1_Data!DT94))),"-")</f>
        <v>-</v>
      </c>
      <c r="DU96" s="72" t="str">
        <f>IF(ISNUMBER(T1_Data!DU94),IF(T1_Data!DU94=-999,"NA",IF(T1_Data!DU94&lt;1, "&lt;1", IF(T1_Data!DU94&gt;99, "&gt;99", T1_Data!DU94))),"-")</f>
        <v>-</v>
      </c>
      <c r="DV96" s="72" t="str">
        <f>IF(ISNUMBER(T1_Data!DV94),IF(T1_Data!DV94=-999,"NA",IF(T1_Data!DV94&lt;1, "&lt;1", IF(T1_Data!DV94&gt;99, "&gt;99", T1_Data!DV94))),"-")</f>
        <v>-</v>
      </c>
      <c r="DW96" s="72" t="str">
        <f>IF(ISNUMBER(T1_Data!DW94),IF(T1_Data!DW94=-999,"NA",IF(T1_Data!DW94&lt;1, "&lt;1", IF(T1_Data!DW94&gt;99, "&gt;99", T1_Data!DW94))),"-")</f>
        <v>-</v>
      </c>
      <c r="DX96" s="72" t="str">
        <f>IF(ISNUMBER(T1_Data!DX94),IF(T1_Data!DX94=-999,"NA",IF(T1_Data!DX94&lt;1, "&lt;1", IF(T1_Data!DX94&gt;99, "&gt;99", T1_Data!DX94))),"-")</f>
        <v>-</v>
      </c>
      <c r="DY96" s="72" t="str">
        <f>IF(ISNUMBER(T1_Data!DY94),IF(T1_Data!DY94=-999,"NA",IF(T1_Data!DY94&lt;1, "&lt;1", IF(T1_Data!DY94&gt;99, "&gt;99", T1_Data!DY94))),"-")</f>
        <v>-</v>
      </c>
      <c r="DZ96" s="72" t="str">
        <f>IF(ISNUMBER(T1_Data!DZ94),IF(T1_Data!DZ94=-999,"NA",IF(T1_Data!DZ94&lt;1, "&lt;1", IF(T1_Data!DZ94&gt;99, "&gt;99", T1_Data!DZ94))),"-")</f>
        <v>-</v>
      </c>
      <c r="EA96" s="72" t="str">
        <f>IF(ISNUMBER(T1_Data!EA94),IF(T1_Data!EA94=-999,"NA",IF(T1_Data!EA94&lt;1, "&lt;1", IF(T1_Data!EA94&gt;99, "&gt;99", T1_Data!EA94))),"-")</f>
        <v>-</v>
      </c>
      <c r="EB96" s="72" t="str">
        <f>IF(ISNUMBER(T1_Data!EB94),IF(T1_Data!EB94=-999,"NA",IF(T1_Data!EB94&lt;1, "&lt;1", IF(T1_Data!EB94&gt;99, "&gt;99", T1_Data!EB94))),"-")</f>
        <v>-</v>
      </c>
      <c r="EC96" s="72" t="str">
        <f>IF(ISNUMBER(T1_Data!EC94),IF(T1_Data!EC94=-999,"NA",IF(T1_Data!EC94&lt;1, "&lt;1", IF(T1_Data!EC94&gt;99, "&gt;99", T1_Data!EC94))),"-")</f>
        <v>-</v>
      </c>
      <c r="ED96" s="72" t="str">
        <f>IF(ISNUMBER(T1_Data!ED94),IF(T1_Data!ED94=-999,"NA",IF(T1_Data!ED94&lt;1, "&lt;1", IF(T1_Data!ED94&gt;99, "&gt;99", T1_Data!ED94))),"-")</f>
        <v>-</v>
      </c>
      <c r="EE96" s="72" t="str">
        <f>IF(ISNUMBER(T1_Data!EE94),IF(T1_Data!EE94=-999,"NA",IF(T1_Data!EE94&lt;1, "&lt;1", IF(T1_Data!EE94&gt;99, "&gt;99", T1_Data!EE94))),"-")</f>
        <v>-</v>
      </c>
      <c r="EF96" s="72" t="str">
        <f>IF(ISNUMBER(T1_Data!EF94),IF(T1_Data!EF94=-999,"NA",IF(T1_Data!EF94&lt;1, "&lt;1", IF(T1_Data!EF94&gt;99, "&gt;99", T1_Data!EF94))),"-")</f>
        <v>-</v>
      </c>
      <c r="EG96" s="72" t="str">
        <f>IF(ISNUMBER(T1_Data!EG94),IF(T1_Data!EG94=-999,"NA",IF(T1_Data!EG94&lt;1, "&lt;1", IF(T1_Data!EG94&gt;99, "&gt;99", T1_Data!EG94))),"-")</f>
        <v>-</v>
      </c>
      <c r="EH96" s="72" t="str">
        <f>IF(ISNUMBER(T1_Data!EH94),IF(T1_Data!EH94=-999,"NA",IF(T1_Data!EH94&lt;1, "&lt;1", IF(T1_Data!EH94&gt;99, "&gt;99", T1_Data!EH94))),"-")</f>
        <v>-</v>
      </c>
      <c r="EI96" s="72" t="str">
        <f>IF(ISNUMBER(T1_Data!EI94),IF(T1_Data!EI94=-999,"NA",IF(T1_Data!EI94&lt;1, "&lt;1", IF(T1_Data!EI94&gt;99, "&gt;99", T1_Data!EI94))),"-")</f>
        <v>-</v>
      </c>
      <c r="EJ96" s="72" t="str">
        <f>IF(ISNUMBER(T1_Data!EJ94),IF(T1_Data!EJ94=-999,"NA",IF(T1_Data!EJ94&lt;1, "&lt;1", IF(T1_Data!EJ94&gt;99, "&gt;99", T1_Data!EJ94))),"-")</f>
        <v>-</v>
      </c>
      <c r="EK96" s="72" t="str">
        <f>IF(ISNUMBER(T1_Data!EK94),IF(T1_Data!EK94=-999,"NA",IF(T1_Data!EK94&lt;1, "&lt;1", IF(T1_Data!EK94&gt;99, "&gt;99", T1_Data!EK94))),"-")</f>
        <v>-</v>
      </c>
      <c r="EL96" s="72" t="str">
        <f>IF(ISNUMBER(T1_Data!EL94),IF(T1_Data!EL94=-999,"NA",IF(T1_Data!EL94&lt;1, "&lt;1", IF(T1_Data!EL94&gt;99, "&gt;99", T1_Data!EL94))),"-")</f>
        <v>-</v>
      </c>
      <c r="EM96" s="72" t="str">
        <f>IF(ISNUMBER(T1_Data!EM94),IF(T1_Data!EM94=-999,"NA",IF(T1_Data!EM94&lt;1, "&lt;1", IF(T1_Data!EM94&gt;99, "&gt;99", T1_Data!EM94))),"-")</f>
        <v>-</v>
      </c>
      <c r="EN96" s="72" t="str">
        <f>IF(ISNUMBER(T1_Data!EN94),IF(T1_Data!EN94=-999,"NA",IF(T1_Data!EN94&lt;1, "&lt;1", IF(T1_Data!EN94&gt;99, "&gt;99", T1_Data!EN94))),"-")</f>
        <v>-</v>
      </c>
      <c r="EO96" s="72" t="str">
        <f>IF(ISNUMBER(T1_Data!EO94),IF(T1_Data!EO94=-999,"NA",IF(T1_Data!EO94&lt;1, "&lt;1", IF(T1_Data!EO94&gt;99, "&gt;99", T1_Data!EO94))),"-")</f>
        <v>-</v>
      </c>
      <c r="EP96" s="72" t="str">
        <f>IF(ISNUMBER(T1_Data!EP94),IF(T1_Data!EP94=-999,"NA",IF(T1_Data!EP94&lt;1, "&lt;1", IF(T1_Data!EP94&gt;99, "&gt;99", T1_Data!EP94))),"-")</f>
        <v>-</v>
      </c>
      <c r="EQ96" s="72" t="str">
        <f>IF(ISNUMBER(T1_Data!EQ94),IF(T1_Data!EQ94=-999,"NA",IF(T1_Data!EQ94&lt;1, "&lt;1", IF(T1_Data!EQ94&gt;99, "&gt;99", T1_Data!EQ94))),"-")</f>
        <v>-</v>
      </c>
      <c r="ER96" s="72" t="str">
        <f>IF(ISNUMBER(T1_Data!ER94),IF(T1_Data!ER94=-999,"NA",IF(T1_Data!ER94&lt;1, "&lt;1", IF(T1_Data!ER94&gt;99, "&gt;99", T1_Data!ER94))),"-")</f>
        <v>-</v>
      </c>
      <c r="ES96" s="72" t="str">
        <f>IF(ISNUMBER(T1_Data!ES94),IF(T1_Data!ES94=-999,"NA",IF(T1_Data!ES94&lt;1, "&lt;1", IF(T1_Data!ES94&gt;99, "&gt;99", T1_Data!ES94))),"-")</f>
        <v>-</v>
      </c>
      <c r="ET96" s="72" t="str">
        <f>IF(ISNUMBER(T1_Data!ET94),IF(T1_Data!ET94=-999,"NA",IF(T1_Data!ET94&lt;1, "&lt;1", IF(T1_Data!ET94&gt;99, "&gt;99", T1_Data!ET94))),"-")</f>
        <v>-</v>
      </c>
      <c r="EU96" s="72" t="str">
        <f>IF(ISNUMBER(T1_Data!EU94),IF(T1_Data!EU94=-999,"NA",IF(T1_Data!EU94&lt;1, "&lt;1", IF(T1_Data!EU94&gt;99, "&gt;99", T1_Data!EU94))),"-")</f>
        <v>-</v>
      </c>
      <c r="EV96" s="72" t="str">
        <f>IF(ISNUMBER(T1_Data!EV94),IF(T1_Data!EV94=-999,"NA",IF(T1_Data!EV94&lt;1, "&lt;1", IF(T1_Data!EV94&gt;99, "&gt;99", T1_Data!EV94))),"-")</f>
        <v>-</v>
      </c>
      <c r="EW96" s="72" t="str">
        <f>IF(ISNUMBER(T1_Data!EW94),IF(T1_Data!EW94=-999,"NA",IF(T1_Data!EW94&lt;1, "&lt;1", IF(T1_Data!EW94&gt;99, "&gt;99", T1_Data!EW94))),"-")</f>
        <v>-</v>
      </c>
      <c r="EX96" s="72" t="str">
        <f>IF(ISNUMBER(T1_Data!EX94),IF(T1_Data!EX94=-999,"NA",IF(T1_Data!EX94&lt;1, "&lt;1", IF(T1_Data!EX94&gt;99, "&gt;99", T1_Data!EX94))),"-")</f>
        <v>-</v>
      </c>
      <c r="EY96" s="72" t="str">
        <f>IF(ISNUMBER(T1_Data!EY94),IF(T1_Data!EY94=-999,"NA",IF(T1_Data!EY94&lt;1, "&lt;1", IF(T1_Data!EY94&gt;99, "&gt;99", T1_Data!EY94))),"-")</f>
        <v>-</v>
      </c>
      <c r="EZ96" s="72" t="str">
        <f>IF(ISNUMBER(T1_Data!EZ94),IF(T1_Data!EZ94=-999,"NA",IF(T1_Data!EZ94&lt;1, "&lt;1", IF(T1_Data!EZ94&gt;99, "&gt;99", T1_Data!EZ94))),"-")</f>
        <v>-</v>
      </c>
      <c r="FA96" s="72" t="str">
        <f>IF(ISNUMBER(T1_Data!FA94),IF(T1_Data!FA94=-999,"NA",IF(T1_Data!FA94&lt;1, "&lt;1", IF(T1_Data!FA94&gt;99, "&gt;99", T1_Data!FA94))),"-")</f>
        <v>-</v>
      </c>
      <c r="FB96" s="72" t="str">
        <f>IF(ISNUMBER(T1_Data!FB94),IF(T1_Data!FB94=-999,"NA",IF(T1_Data!FB94&lt;1, "&lt;1", IF(T1_Data!FB94&gt;99, "&gt;99", T1_Data!FB94))),"-")</f>
        <v>-</v>
      </c>
      <c r="FC96" s="72" t="str">
        <f>IF(ISNUMBER(T1_Data!FC94),IF(T1_Data!FC94=-999,"NA",IF(T1_Data!FC94&lt;1, "&lt;1", IF(T1_Data!FC94&gt;99, "&gt;99", T1_Data!FC94))),"-")</f>
        <v>-</v>
      </c>
      <c r="FD96" s="72" t="str">
        <f>IF(ISNUMBER(T1_Data!FD94),IF(T1_Data!FD94=-999,"NA",IF(T1_Data!FD94&lt;1, "&lt;1", IF(T1_Data!FD94&gt;99, "&gt;99", T1_Data!FD94))),"-")</f>
        <v>-</v>
      </c>
      <c r="FE96" s="72" t="str">
        <f>IF(ISNUMBER(T1_Data!FE94),IF(T1_Data!FE94=-999,"NA",IF(T1_Data!FE94&lt;1, "&lt;1", IF(T1_Data!FE94&gt;99, "&gt;99", T1_Data!FE94))),"-")</f>
        <v>-</v>
      </c>
      <c r="FF96" s="72" t="str">
        <f>IF(ISNUMBER(T1_Data!FF94),IF(T1_Data!FF94=-999,"NA",IF(T1_Data!FF94&lt;1, "&lt;1", IF(T1_Data!FF94&gt;99, "&gt;99", T1_Data!FF94))),"-")</f>
        <v>-</v>
      </c>
      <c r="FG96" s="72" t="str">
        <f>IF(ISNUMBER(T1_Data!FG94),IF(T1_Data!FG94=-999,"NA",IF(T1_Data!FG94&lt;1, "&lt;1", IF(T1_Data!FG94&gt;99, "&gt;99", T1_Data!FG94))),"-")</f>
        <v>-</v>
      </c>
      <c r="FH96" s="72" t="str">
        <f>IF(ISNUMBER(T1_Data!FH94),IF(T1_Data!FH94=-999,"NA",IF(T1_Data!FH94&lt;1, "&lt;1", IF(T1_Data!FH94&gt;99, "&gt;99", T1_Data!FH94))),"-")</f>
        <v>-</v>
      </c>
      <c r="FI96" s="72" t="str">
        <f>IF(ISNUMBER(T1_Data!FI94),IF(T1_Data!FI94=-999,"NA",IF(T1_Data!FI94&lt;1, "&lt;1", IF(T1_Data!FI94&gt;99, "&gt;99", T1_Data!FI94))),"-")</f>
        <v>-</v>
      </c>
      <c r="FJ96" s="72" t="str">
        <f>IF(ISNUMBER(T1_Data!FJ94),IF(T1_Data!FJ94=-999,"NA",IF(T1_Data!FJ94&lt;1, "&lt;1", IF(T1_Data!FJ94&gt;99, "&gt;99", T1_Data!FJ94))),"-")</f>
        <v>-</v>
      </c>
      <c r="FK96" s="72" t="str">
        <f>IF(ISNUMBER(T1_Data!FK94),IF(T1_Data!FK94=-999,"NA",IF(T1_Data!FK94&lt;1, "&lt;1", IF(T1_Data!FK94&gt;99, "&gt;99", T1_Data!FK94))),"-")</f>
        <v>-</v>
      </c>
      <c r="FL96" s="72" t="str">
        <f>IF(ISNUMBER(T1_Data!FL94),IF(T1_Data!FL94=-999,"NA",IF(T1_Data!FL94&lt;1, "&lt;1", IF(T1_Data!FL94&gt;99, "&gt;99", T1_Data!FL94))),"-")</f>
        <v>-</v>
      </c>
      <c r="FM96" s="72" t="str">
        <f>IF(ISNUMBER(T1_Data!FM94),IF(T1_Data!FM94=-999,"NA",IF(T1_Data!FM94&lt;1, "&lt;1", IF(T1_Data!FM94&gt;99, "&gt;99", T1_Data!FM94))),"-")</f>
        <v>-</v>
      </c>
      <c r="FN96" s="72" t="str">
        <f>IF(ISNUMBER(T1_Data!FN94),IF(T1_Data!FN94=-999,"NA",IF(T1_Data!FN94&lt;1, "&lt;1", IF(T1_Data!FN94&gt;99, "&gt;99", T1_Data!FN94))),"-")</f>
        <v>-</v>
      </c>
      <c r="FO96" s="72" t="str">
        <f>IF(ISNUMBER(T1_Data!FO94),IF(T1_Data!FO94=-999,"NA",IF(T1_Data!FO94&lt;1, "&lt;1", IF(T1_Data!FO94&gt;99, "&gt;99", T1_Data!FO94))),"-")</f>
        <v>-</v>
      </c>
      <c r="FP96" s="72" t="str">
        <f>IF(ISNUMBER(T1_Data!FP94),IF(T1_Data!FP94=-999,"NA",IF(T1_Data!FP94&lt;1, "&lt;1", IF(T1_Data!FP94&gt;99, "&gt;99", T1_Data!FP94))),"-")</f>
        <v>-</v>
      </c>
      <c r="FQ96" s="72" t="str">
        <f>IF(ISNUMBER(T1_Data!FQ94),IF(T1_Data!FQ94=-999,"NA",IF(T1_Data!FQ94&lt;1, "&lt;1", IF(T1_Data!FQ94&gt;99, "&gt;99", T1_Data!FQ94))),"-")</f>
        <v>-</v>
      </c>
      <c r="FR96" s="72" t="str">
        <f>IF(ISNUMBER(T1_Data!FR94),IF(T1_Data!FR94=-999,"NA",IF(T1_Data!FR94&lt;1, "&lt;1", IF(T1_Data!FR94&gt;99, "&gt;99", T1_Data!FR94))),"-")</f>
        <v>-</v>
      </c>
      <c r="FS96" s="72" t="str">
        <f>IF(ISNUMBER(T1_Data!FS94),IF(T1_Data!FS94=-999,"NA",IF(T1_Data!FS94&lt;1, "&lt;1", IF(T1_Data!FS94&gt;99, "&gt;99", T1_Data!FS94))),"-")</f>
        <v>-</v>
      </c>
      <c r="FT96" s="72" t="str">
        <f>IF(ISNUMBER(T1_Data!FT94),IF(T1_Data!FT94=-999,"NA",IF(T1_Data!FT94&lt;1, "&lt;1", IF(T1_Data!FT94&gt;99, "&gt;99", T1_Data!FT94))),"-")</f>
        <v>-</v>
      </c>
      <c r="FU96" s="72" t="str">
        <f>IF(ISNUMBER(T1_Data!FU94),IF(T1_Data!FU94=-999,"NA",IF(T1_Data!FU94&lt;1, "&lt;1", IF(T1_Data!FU94&gt;99, "&gt;99", T1_Data!FU94))),"-")</f>
        <v>-</v>
      </c>
      <c r="FV96" s="72" t="str">
        <f>IF(ISNUMBER(T1_Data!FV94),IF(T1_Data!FV94=-999,"NA",IF(T1_Data!FV94&lt;1, "&lt;1", IF(T1_Data!FV94&gt;99, "&gt;99", T1_Data!FV94))),"-")</f>
        <v>-</v>
      </c>
      <c r="FW96" s="72" t="str">
        <f>IF(ISNUMBER(T1_Data!FW94),IF(T1_Data!FW94=-999,"NA",IF(T1_Data!FW94&lt;1, "&lt;1", IF(T1_Data!FW94&gt;99, "&gt;99", T1_Data!FW94))),"-")</f>
        <v>-</v>
      </c>
      <c r="FX96" s="71" t="str">
        <f>IF(ISBLANK(T1_Data!FX94), "", T1_Data!FX94)</f>
        <v/>
      </c>
    </row>
    <row r="97" spans="1:180" x14ac:dyDescent="0.25">
      <c r="A97" s="71" t="str">
        <f>IF(ISBLANK(T1_Data!A95), "", T1_Data!A95)</f>
        <v/>
      </c>
      <c r="B97" s="72" t="str">
        <f>IF(ISNUMBER(T1_Data!B95), T1_Data!B95,"-")</f>
        <v>-</v>
      </c>
      <c r="C97" s="72" t="str">
        <f>IF(ISNUMBER(T1_Data!C95),IF(T1_Data!C95=-999,"NA",IF(T1_Data!C95&lt;1, "&lt;1", IF(T1_Data!C95&gt;99, "&gt;99", T1_Data!C95))),"-")</f>
        <v>-</v>
      </c>
      <c r="D97" s="72" t="str">
        <f>IF(ISNUMBER(T1_Data!D95),IF(T1_Data!D95=-999,"NA",IF(T1_Data!D95&lt;1, "&lt;1", IF(T1_Data!D95&gt;99, "&gt;99", T1_Data!D95))),"-")</f>
        <v>-</v>
      </c>
      <c r="E97" s="72" t="str">
        <f>IF(ISNUMBER(T1_Data!E95),IF(T1_Data!E95=-999,"NA",IF(T1_Data!E95&lt;1, "&lt;1", IF(T1_Data!E95&gt;99, "&gt;99", T1_Data!E95))),"-")</f>
        <v>-</v>
      </c>
      <c r="F97" s="72" t="str">
        <f>IF(ISNUMBER(T1_Data!F95),IF(T1_Data!F95=-999,"NA",IF(T1_Data!F95&lt;1, "&lt;1", IF(T1_Data!F95&gt;99, "&gt;99", T1_Data!F95))),"-")</f>
        <v>-</v>
      </c>
      <c r="G97" s="72" t="str">
        <f>IF(ISNUMBER(T1_Data!G95),IF(T1_Data!G95=-999,"NA",IF(T1_Data!G95&lt;1, "&lt;1", IF(T1_Data!G95&gt;99, "&gt;99", T1_Data!G95))),"-")</f>
        <v>-</v>
      </c>
      <c r="H97" s="72" t="str">
        <f>IF(ISNUMBER(T1_Data!H95),IF(T1_Data!H95=-999,"NA",IF(T1_Data!H95&lt;1, "&lt;1", IF(T1_Data!H95&gt;99, "&gt;99", T1_Data!H95))),"-")</f>
        <v>-</v>
      </c>
      <c r="I97" s="72" t="str">
        <f>IF(ISNUMBER(T1_Data!I95),IF(T1_Data!I95=-999,"NA",IF(T1_Data!I95&lt;1, "&lt;1", IF(T1_Data!I95&gt;99, "&gt;99", T1_Data!I95))),"-")</f>
        <v>-</v>
      </c>
      <c r="J97" s="72" t="str">
        <f>IF(ISNUMBER(T1_Data!J95),IF(T1_Data!J95=-999,"NA",IF(T1_Data!J95&lt;1, "&lt;1", IF(T1_Data!J95&gt;99, "&gt;99", T1_Data!J95))),"-")</f>
        <v>-</v>
      </c>
      <c r="K97" s="72" t="str">
        <f>IF(ISNUMBER(T1_Data!K95),IF(T1_Data!K95=-999,"NA",IF(T1_Data!K95&lt;1, "&lt;1", IF(T1_Data!K95&gt;99, "&gt;99", T1_Data!K95))),"-")</f>
        <v>-</v>
      </c>
      <c r="L97" s="72" t="str">
        <f>IF(ISNUMBER(T1_Data!L95),IF(T1_Data!L95=-999,"NA",IF(T1_Data!L95&lt;1, "&lt;1", IF(T1_Data!L95&gt;99, "&gt;99", T1_Data!L95))),"-")</f>
        <v>-</v>
      </c>
      <c r="M97" s="72" t="str">
        <f>IF(ISNUMBER(T1_Data!M95),IF(T1_Data!M95=-999,"NA",IF(T1_Data!M95&lt;1, "&lt;1", IF(T1_Data!M95&gt;99, "&gt;99", T1_Data!M95))),"-")</f>
        <v>-</v>
      </c>
      <c r="N97" s="72" t="str">
        <f>IF(ISNUMBER(T1_Data!N95),IF(T1_Data!N95=-999,"NA",IF(T1_Data!N95&lt;1, "&lt;1", IF(T1_Data!N95&gt;99, "&gt;99", T1_Data!N95))),"-")</f>
        <v>-</v>
      </c>
      <c r="O97" s="72" t="str">
        <f>IF(ISNUMBER(T1_Data!O95),IF(T1_Data!O95=-999,"NA",IF(T1_Data!O95&lt;1, "&lt;1", IF(T1_Data!O95&gt;99, "&gt;99", T1_Data!O95))),"-")</f>
        <v>-</v>
      </c>
      <c r="P97" s="72" t="str">
        <f>IF(ISNUMBER(T1_Data!P95),IF(T1_Data!P95=-999,"NA",IF(T1_Data!P95&lt;1, "&lt;1", IF(T1_Data!P95&gt;99, "&gt;99", T1_Data!P95))),"-")</f>
        <v>-</v>
      </c>
      <c r="Q97" s="72" t="str">
        <f>IF(ISNUMBER(T1_Data!Q95),IF(T1_Data!Q95=-999,"NA",IF(T1_Data!Q95&lt;1, "&lt;1", IF(T1_Data!Q95&gt;99, "&gt;99", T1_Data!Q95))),"-")</f>
        <v>-</v>
      </c>
      <c r="R97" s="72" t="str">
        <f>IF(ISNUMBER(T1_Data!R95),IF(T1_Data!R95=-999,"NA",IF(T1_Data!R95&lt;1, "&lt;1", IF(T1_Data!R95&gt;99, "&gt;99", T1_Data!R95))),"-")</f>
        <v>-</v>
      </c>
      <c r="S97" s="72" t="str">
        <f>IF(ISNUMBER(T1_Data!S95),IF(T1_Data!S95=-999,"NA",IF(T1_Data!S95&lt;1, "&lt;1", IF(T1_Data!S95&gt;99, "&gt;99", T1_Data!S95))),"-")</f>
        <v>-</v>
      </c>
      <c r="T97" s="72" t="str">
        <f>IF(ISNUMBER(T1_Data!T95),IF(T1_Data!T95=-999,"NA",IF(T1_Data!T95&lt;1, "&lt;1", IF(T1_Data!T95&gt;99, "&gt;99", T1_Data!T95))),"-")</f>
        <v>-</v>
      </c>
      <c r="U97" s="72" t="str">
        <f>IF(ISNUMBER(T1_Data!U95),IF(T1_Data!U95=-999,"NA",IF(T1_Data!U95&lt;1, "&lt;1", IF(T1_Data!U95&gt;99, "&gt;99", T1_Data!U95))),"-")</f>
        <v>-</v>
      </c>
      <c r="V97" s="72" t="str">
        <f>IF(ISNUMBER(T1_Data!V95),IF(T1_Data!V95=-999,"NA",IF(T1_Data!V95&lt;1, "&lt;1", IF(T1_Data!V95&gt;99, "&gt;99", T1_Data!V95))),"-")</f>
        <v>-</v>
      </c>
      <c r="W97" s="72" t="str">
        <f>IF(ISNUMBER(T1_Data!W95),IF(T1_Data!W95=-999,"NA",IF(T1_Data!W95&lt;1, "&lt;1", IF(T1_Data!W95&gt;99, "&gt;99", T1_Data!W95))),"-")</f>
        <v>-</v>
      </c>
      <c r="X97" s="72" t="str">
        <f>IF(ISNUMBER(T1_Data!X95),IF(T1_Data!X95=-999,"NA",IF(T1_Data!X95&lt;1, "&lt;1", IF(T1_Data!X95&gt;99, "&gt;99", T1_Data!X95))),"-")</f>
        <v>-</v>
      </c>
      <c r="Y97" s="72" t="str">
        <f>IF(ISNUMBER(T1_Data!Y95),IF(T1_Data!Y95=-999,"NA",IF(T1_Data!Y95&lt;1, "&lt;1", IF(T1_Data!Y95&gt;99, "&gt;99", T1_Data!Y95))),"-")</f>
        <v>-</v>
      </c>
      <c r="Z97" s="72" t="str">
        <f>IF(ISNUMBER(T1_Data!Z95),IF(T1_Data!Z95=-999,"NA",IF(T1_Data!Z95&lt;1, "&lt;1", IF(T1_Data!Z95&gt;99, "&gt;99", T1_Data!Z95))),"-")</f>
        <v>-</v>
      </c>
      <c r="AA97" s="72" t="str">
        <f>IF(ISNUMBER(T1_Data!AA95),IF(T1_Data!AA95=-999,"NA",IF(T1_Data!AA95&lt;1, "&lt;1", IF(T1_Data!AA95&gt;99, "&gt;99", T1_Data!AA95))),"-")</f>
        <v>-</v>
      </c>
      <c r="AB97" s="72" t="str">
        <f>IF(ISNUMBER(T1_Data!AB95),IF(T1_Data!AB95=-999,"NA",IF(T1_Data!AB95&lt;1, "&lt;1", IF(T1_Data!AB95&gt;99, "&gt;99", T1_Data!AB95))),"-")</f>
        <v>-</v>
      </c>
      <c r="AC97" s="72" t="str">
        <f>IF(ISNUMBER(T1_Data!AC95),IF(T1_Data!AC95=-999,"NA",IF(T1_Data!AC95&lt;1, "&lt;1", IF(T1_Data!AC95&gt;99, "&gt;99", T1_Data!AC95))),"-")</f>
        <v>-</v>
      </c>
      <c r="AD97" s="72" t="str">
        <f>IF(ISNUMBER(T1_Data!AD95),IF(T1_Data!AD95=-999,"NA",IF(T1_Data!AD95&lt;1, "&lt;1", IF(T1_Data!AD95&gt;99, "&gt;99", T1_Data!AD95))),"-")</f>
        <v>-</v>
      </c>
      <c r="AE97" s="72" t="str">
        <f>IF(ISNUMBER(T1_Data!AE95),IF(T1_Data!AE95=-999,"NA",IF(T1_Data!AE95&lt;1, "&lt;1", IF(T1_Data!AE95&gt;99, "&gt;99", T1_Data!AE95))),"-")</f>
        <v>-</v>
      </c>
      <c r="AF97" s="72" t="str">
        <f>IF(ISNUMBER(T1_Data!AF95),IF(T1_Data!AF95=-999,"NA",IF(T1_Data!AF95&lt;1, "&lt;1", IF(T1_Data!AF95&gt;99, "&gt;99", T1_Data!AF95))),"-")</f>
        <v>-</v>
      </c>
      <c r="AG97" s="72" t="str">
        <f>IF(ISNUMBER(T1_Data!AG95),IF(T1_Data!AG95=-999,"NA",IF(T1_Data!AG95&lt;1, "&lt;1", IF(T1_Data!AG95&gt;99, "&gt;99", T1_Data!AG95))),"-")</f>
        <v>-</v>
      </c>
      <c r="AH97" s="72" t="str">
        <f>IF(ISNUMBER(T1_Data!AH95),IF(T1_Data!AH95=-999,"NA",IF(T1_Data!AH95&lt;1, "&lt;1", IF(T1_Data!AH95&gt;99, "&gt;99", T1_Data!AH95))),"-")</f>
        <v>-</v>
      </c>
      <c r="AI97" s="72" t="str">
        <f>IF(ISNUMBER(T1_Data!AI95),IF(T1_Data!AI95=-999,"NA",IF(T1_Data!AI95&lt;1, "&lt;1", IF(T1_Data!AI95&gt;99, "&gt;99", T1_Data!AI95))),"-")</f>
        <v>-</v>
      </c>
      <c r="AJ97" s="72" t="str">
        <f>IF(ISNUMBER(T1_Data!AJ95),IF(T1_Data!AJ95=-999,"NA",IF(T1_Data!AJ95&lt;1, "&lt;1", IF(T1_Data!AJ95&gt;99, "&gt;99", T1_Data!AJ95))),"-")</f>
        <v>-</v>
      </c>
      <c r="AK97" s="72" t="str">
        <f>IF(ISNUMBER(T1_Data!AK95),IF(T1_Data!AK95=-999,"NA",IF(T1_Data!AK95&lt;1, "&lt;1", IF(T1_Data!AK95&gt;99, "&gt;99", T1_Data!AK95))),"-")</f>
        <v>-</v>
      </c>
      <c r="AL97" s="72" t="str">
        <f>IF(ISNUMBER(T1_Data!AL95),IF(T1_Data!AL95=-999,"NA",IF(T1_Data!AL95&lt;1, "&lt;1", IF(T1_Data!AL95&gt;99, "&gt;99", T1_Data!AL95))),"-")</f>
        <v>-</v>
      </c>
      <c r="AM97" s="72" t="str">
        <f>IF(ISNUMBER(T1_Data!AM95),IF(T1_Data!AM95=-999,"NA",IF(T1_Data!AM95&lt;1, "&lt;1", IF(T1_Data!AM95&gt;99, "&gt;99", T1_Data!AM95))),"-")</f>
        <v>-</v>
      </c>
      <c r="AN97" s="72" t="str">
        <f>IF(ISNUMBER(T1_Data!AN95),IF(T1_Data!AN95=-999,"NA",IF(T1_Data!AN95&lt;1, "&lt;1", IF(T1_Data!AN95&gt;99, "&gt;99", T1_Data!AN95))),"-")</f>
        <v>-</v>
      </c>
      <c r="AO97" s="72" t="str">
        <f>IF(ISNUMBER(T1_Data!AO95),IF(T1_Data!AO95=-999,"NA",IF(T1_Data!AO95&lt;1, "&lt;1", IF(T1_Data!AO95&gt;99, "&gt;99", T1_Data!AO95))),"-")</f>
        <v>-</v>
      </c>
      <c r="AP97" s="72" t="str">
        <f>IF(ISNUMBER(T1_Data!AP95),IF(T1_Data!AP95=-999,"NA",IF(T1_Data!AP95&lt;1, "&lt;1", IF(T1_Data!AP95&gt;99, "&gt;99", T1_Data!AP95))),"-")</f>
        <v>-</v>
      </c>
      <c r="AQ97" s="72" t="str">
        <f>IF(ISNUMBER(T1_Data!AQ95),IF(T1_Data!AQ95=-999,"NA",IF(T1_Data!AQ95&lt;1, "&lt;1", IF(T1_Data!AQ95&gt;99, "&gt;99", T1_Data!AQ95))),"-")</f>
        <v>-</v>
      </c>
      <c r="AR97" s="72" t="str">
        <f>IF(ISNUMBER(T1_Data!AR95),IF(T1_Data!AR95=-999,"NA",IF(T1_Data!AR95&lt;1, "&lt;1", IF(T1_Data!AR95&gt;99, "&gt;99", T1_Data!AR95))),"-")</f>
        <v>-</v>
      </c>
      <c r="AS97" s="72" t="str">
        <f>IF(ISNUMBER(T1_Data!AS95),IF(T1_Data!AS95=-999,"NA",IF(T1_Data!AS95&lt;1, "&lt;1", IF(T1_Data!AS95&gt;99, "&gt;99", T1_Data!AS95))),"-")</f>
        <v>-</v>
      </c>
      <c r="AT97" s="72" t="str">
        <f>IF(ISNUMBER(T1_Data!AT95),IF(T1_Data!AT95=-999,"NA",IF(T1_Data!AT95&lt;1, "&lt;1", IF(T1_Data!AT95&gt;99, "&gt;99", T1_Data!AT95))),"-")</f>
        <v>-</v>
      </c>
      <c r="AU97" s="72" t="str">
        <f>IF(ISNUMBER(T1_Data!AU95),IF(T1_Data!AU95=-999,"NA",IF(T1_Data!AU95&lt;1, "&lt;1", IF(T1_Data!AU95&gt;99, "&gt;99", T1_Data!AU95))),"-")</f>
        <v>-</v>
      </c>
      <c r="AV97" s="72" t="str">
        <f>IF(ISNUMBER(T1_Data!AV95),IF(T1_Data!AV95=-999,"NA",IF(T1_Data!AV95&lt;1, "&lt;1", IF(T1_Data!AV95&gt;99, "&gt;99", T1_Data!AV95))),"-")</f>
        <v>-</v>
      </c>
      <c r="AW97" s="72" t="str">
        <f>IF(ISNUMBER(T1_Data!AW95),IF(T1_Data!AW95=-999,"NA",IF(T1_Data!AW95&lt;1, "&lt;1", IF(T1_Data!AW95&gt;99, "&gt;99", T1_Data!AW95))),"-")</f>
        <v>-</v>
      </c>
      <c r="AX97" s="72" t="str">
        <f>IF(ISNUMBER(T1_Data!AX95),IF(T1_Data!AX95=-999,"NA",IF(T1_Data!AX95&lt;1, "&lt;1", IF(T1_Data!AX95&gt;99, "&gt;99", T1_Data!AX95))),"-")</f>
        <v>-</v>
      </c>
      <c r="AY97" s="72" t="str">
        <f>IF(ISNUMBER(T1_Data!AY95),IF(T1_Data!AY95=-999,"NA",IF(T1_Data!AY95&lt;1, "&lt;1", IF(T1_Data!AY95&gt;99, "&gt;99", T1_Data!AY95))),"-")</f>
        <v>-</v>
      </c>
      <c r="AZ97" s="72" t="str">
        <f>IF(ISNUMBER(T1_Data!AZ95),IF(T1_Data!AZ95=-999,"NA",IF(T1_Data!AZ95&lt;1, "&lt;1", IF(T1_Data!AZ95&gt;99, "&gt;99", T1_Data!AZ95))),"-")</f>
        <v>-</v>
      </c>
      <c r="BA97" s="72" t="str">
        <f>IF(ISNUMBER(T1_Data!BA95),IF(T1_Data!BA95=-999,"NA",IF(T1_Data!BA95&lt;1, "&lt;1", IF(T1_Data!BA95&gt;99, "&gt;99", T1_Data!BA95))),"-")</f>
        <v>-</v>
      </c>
      <c r="BB97" s="72" t="str">
        <f>IF(ISNUMBER(T1_Data!BB95),IF(T1_Data!BB95=-999,"NA",IF(T1_Data!BB95&lt;1, "&lt;1", IF(T1_Data!BB95&gt;99, "&gt;99", T1_Data!BB95))),"-")</f>
        <v>-</v>
      </c>
      <c r="BC97" s="72" t="str">
        <f>IF(ISNUMBER(T1_Data!BC95),IF(T1_Data!BC95=-999,"NA",IF(T1_Data!BC95&lt;1, "&lt;1", IF(T1_Data!BC95&gt;99, "&gt;99", T1_Data!BC95))),"-")</f>
        <v>-</v>
      </c>
      <c r="BD97" s="72" t="str">
        <f>IF(ISNUMBER(T1_Data!BD95),IF(T1_Data!BD95=-999,"NA",IF(T1_Data!BD95&lt;1, "&lt;1", IF(T1_Data!BD95&gt;99, "&gt;99", T1_Data!BD95))),"-")</f>
        <v>-</v>
      </c>
      <c r="BE97" s="72" t="str">
        <f>IF(ISNUMBER(T1_Data!BE95),IF(T1_Data!BE95=-999,"NA",IF(T1_Data!BE95&lt;1, "&lt;1", IF(T1_Data!BE95&gt;99, "&gt;99", T1_Data!BE95))),"-")</f>
        <v>-</v>
      </c>
      <c r="BF97" s="72" t="str">
        <f>IF(ISNUMBER(T1_Data!BF95),IF(T1_Data!BF95=-999,"NA",IF(T1_Data!BF95&lt;1, "&lt;1", IF(T1_Data!BF95&gt;99, "&gt;99", T1_Data!BF95))),"-")</f>
        <v>-</v>
      </c>
      <c r="BG97" s="72" t="str">
        <f>IF(ISNUMBER(T1_Data!BG95),IF(T1_Data!BG95=-999,"NA",IF(T1_Data!BG95&lt;1, "&lt;1", IF(T1_Data!BG95&gt;99, "&gt;99", T1_Data!BG95))),"-")</f>
        <v>-</v>
      </c>
      <c r="BH97" s="72" t="str">
        <f>IF(ISNUMBER(T1_Data!BH95),IF(T1_Data!BH95=-999,"NA",IF(T1_Data!BH95&lt;1, "&lt;1", IF(T1_Data!BH95&gt;99, "&gt;99", T1_Data!BH95))),"-")</f>
        <v>-</v>
      </c>
      <c r="BI97" s="72" t="str">
        <f>IF(ISNUMBER(T1_Data!BI95),IF(T1_Data!BI95=-999,"NA",IF(T1_Data!BI95&lt;1, "&lt;1", IF(T1_Data!BI95&gt;99, "&gt;99", T1_Data!BI95))),"-")</f>
        <v>-</v>
      </c>
      <c r="BJ97" s="72" t="str">
        <f>IF(ISNUMBER(T1_Data!BJ95),IF(T1_Data!BJ95=-999,"NA",IF(T1_Data!BJ95&lt;1, "&lt;1", IF(T1_Data!BJ95&gt;99, "&gt;99", T1_Data!BJ95))),"-")</f>
        <v>-</v>
      </c>
      <c r="BK97" s="72" t="str">
        <f>IF(ISNUMBER(T1_Data!BK95),IF(T1_Data!BK95=-999,"NA",IF(T1_Data!BK95&lt;1, "&lt;1", IF(T1_Data!BK95&gt;99, "&gt;99", T1_Data!BK95))),"-")</f>
        <v>-</v>
      </c>
      <c r="BL97" s="72" t="str">
        <f>IF(ISNUMBER(T1_Data!BL95),IF(T1_Data!BL95=-999,"NA",IF(T1_Data!BL95&lt;1, "&lt;1", IF(T1_Data!BL95&gt;99, "&gt;99", T1_Data!BL95))),"-")</f>
        <v>-</v>
      </c>
      <c r="BM97" s="72" t="str">
        <f>IF(ISNUMBER(T1_Data!BM95),IF(T1_Data!BM95=-999,"NA",IF(T1_Data!BM95&lt;1, "&lt;1", IF(T1_Data!BM95&gt;99, "&gt;99", T1_Data!BM95))),"-")</f>
        <v>-</v>
      </c>
      <c r="BN97" s="72" t="str">
        <f>IF(ISNUMBER(T1_Data!BN95),IF(T1_Data!BN95=-999,"NA",IF(T1_Data!BN95&lt;1, "&lt;1", IF(T1_Data!BN95&gt;99, "&gt;99", T1_Data!BN95))),"-")</f>
        <v>-</v>
      </c>
      <c r="BO97" s="72" t="str">
        <f>IF(ISNUMBER(T1_Data!BO95),IF(T1_Data!BO95=-999,"NA",IF(T1_Data!BO95&lt;1, "&lt;1", IF(T1_Data!BO95&gt;99, "&gt;99", T1_Data!BO95))),"-")</f>
        <v>-</v>
      </c>
      <c r="BP97" s="72" t="str">
        <f>IF(ISNUMBER(T1_Data!BP95),IF(T1_Data!BP95=-999,"NA",IF(T1_Data!BP95&lt;1, "&lt;1", IF(T1_Data!BP95&gt;99, "&gt;99", T1_Data!BP95))),"-")</f>
        <v>-</v>
      </c>
      <c r="BQ97" s="72" t="str">
        <f>IF(ISNUMBER(T1_Data!BQ95),IF(T1_Data!BQ95=-999,"NA",IF(T1_Data!BQ95&lt;1, "&lt;1", IF(T1_Data!BQ95&gt;99, "&gt;99", T1_Data!BQ95))),"-")</f>
        <v>-</v>
      </c>
      <c r="BR97" s="72" t="str">
        <f>IF(ISNUMBER(T1_Data!BR95),IF(T1_Data!BR95=-999,"NA",IF(T1_Data!BR95&lt;1, "&lt;1", IF(T1_Data!BR95&gt;99, "&gt;99", T1_Data!BR95))),"-")</f>
        <v>-</v>
      </c>
      <c r="BS97" s="72" t="str">
        <f>IF(ISNUMBER(T1_Data!BS95),IF(T1_Data!BS95=-999,"NA",IF(T1_Data!BS95&lt;1, "&lt;1", IF(T1_Data!BS95&gt;99, "&gt;99", T1_Data!BS95))),"-")</f>
        <v>-</v>
      </c>
      <c r="BT97" s="72" t="str">
        <f>IF(ISNUMBER(T1_Data!BT95),IF(T1_Data!BT95=-999,"NA",IF(T1_Data!BT95&lt;1, "&lt;1", IF(T1_Data!BT95&gt;99, "&gt;99", T1_Data!BT95))),"-")</f>
        <v>-</v>
      </c>
      <c r="BU97" s="72" t="str">
        <f>IF(ISNUMBER(T1_Data!BU95),IF(T1_Data!BU95=-999,"NA",IF(T1_Data!BU95&lt;1, "&lt;1", IF(T1_Data!BU95&gt;99, "&gt;99", T1_Data!BU95))),"-")</f>
        <v>-</v>
      </c>
      <c r="BV97" s="72" t="str">
        <f>IF(ISNUMBER(T1_Data!BV95),IF(T1_Data!BV95=-999,"NA",IF(T1_Data!BV95&lt;1, "&lt;1", IF(T1_Data!BV95&gt;99, "&gt;99", T1_Data!BV95))),"-")</f>
        <v>-</v>
      </c>
      <c r="BW97" s="72" t="str">
        <f>IF(ISNUMBER(T1_Data!BW95),IF(T1_Data!BW95=-999,"NA",IF(T1_Data!BW95&lt;1, "&lt;1", IF(T1_Data!BW95&gt;99, "&gt;99", T1_Data!BW95))),"-")</f>
        <v>-</v>
      </c>
      <c r="BX97" s="72" t="str">
        <f>IF(ISNUMBER(T1_Data!BX95),IF(T1_Data!BX95=-999,"NA",IF(T1_Data!BX95&lt;1, "&lt;1", IF(T1_Data!BX95&gt;99, "&gt;99", T1_Data!BX95))),"-")</f>
        <v>-</v>
      </c>
      <c r="BY97" s="72" t="str">
        <f>IF(ISNUMBER(T1_Data!BY95),IF(T1_Data!BY95=-999,"NA",IF(T1_Data!BY95&lt;1, "&lt;1", IF(T1_Data!BY95&gt;99, "&gt;99", T1_Data!BY95))),"-")</f>
        <v>-</v>
      </c>
      <c r="BZ97" s="72" t="str">
        <f>IF(ISNUMBER(T1_Data!BZ95),IF(T1_Data!BZ95=-999,"NA",IF(T1_Data!BZ95&lt;1, "&lt;1", IF(T1_Data!BZ95&gt;99, "&gt;99", T1_Data!BZ95))),"-")</f>
        <v>-</v>
      </c>
      <c r="CA97" s="72" t="str">
        <f>IF(ISNUMBER(T1_Data!CA95),IF(T1_Data!CA95=-999,"NA",IF(T1_Data!CA95&lt;1, "&lt;1", IF(T1_Data!CA95&gt;99, "&gt;99", T1_Data!CA95))),"-")</f>
        <v>-</v>
      </c>
      <c r="CB97" s="72" t="str">
        <f>IF(ISNUMBER(T1_Data!CB95),IF(T1_Data!CB95=-999,"NA",IF(T1_Data!CB95&lt;1, "&lt;1", IF(T1_Data!CB95&gt;99, "&gt;99", T1_Data!CB95))),"-")</f>
        <v>-</v>
      </c>
      <c r="CC97" s="72" t="str">
        <f>IF(ISNUMBER(T1_Data!CC95),IF(T1_Data!CC95=-999,"NA",IF(T1_Data!CC95&lt;1, "&lt;1", IF(T1_Data!CC95&gt;99, "&gt;99", T1_Data!CC95))),"-")</f>
        <v>-</v>
      </c>
      <c r="CD97" s="72" t="str">
        <f>IF(ISNUMBER(T1_Data!CD95),IF(T1_Data!CD95=-999,"NA",IF(T1_Data!CD95&lt;1, "&lt;1", IF(T1_Data!CD95&gt;99, "&gt;99", T1_Data!CD95))),"-")</f>
        <v>-</v>
      </c>
      <c r="CE97" s="72" t="str">
        <f>IF(ISNUMBER(T1_Data!CE95),IF(T1_Data!CE95=-999,"NA",IF(T1_Data!CE95&lt;1, "&lt;1", IF(T1_Data!CE95&gt;99, "&gt;99", T1_Data!CE95))),"-")</f>
        <v>-</v>
      </c>
      <c r="CF97" s="72" t="str">
        <f>IF(ISNUMBER(T1_Data!CF95),IF(T1_Data!CF95=-999,"NA",IF(T1_Data!CF95&lt;1, "&lt;1", IF(T1_Data!CF95&gt;99, "&gt;99", T1_Data!CF95))),"-")</f>
        <v>-</v>
      </c>
      <c r="CG97" s="72" t="str">
        <f>IF(ISNUMBER(T1_Data!CG95),IF(T1_Data!CG95=-999,"NA",IF(T1_Data!CG95&lt;1, "&lt;1", IF(T1_Data!CG95&gt;99, "&gt;99", T1_Data!CG95))),"-")</f>
        <v>-</v>
      </c>
      <c r="CH97" s="72" t="str">
        <f>IF(ISNUMBER(T1_Data!CH95),IF(T1_Data!CH95=-999,"NA",IF(T1_Data!CH95&lt;1, "&lt;1", IF(T1_Data!CH95&gt;99, "&gt;99", T1_Data!CH95))),"-")</f>
        <v>-</v>
      </c>
      <c r="CI97" s="72" t="str">
        <f>IF(ISNUMBER(T1_Data!CI95),IF(T1_Data!CI95=-999,"NA",IF(T1_Data!CI95&lt;1, "&lt;1", IF(T1_Data!CI95&gt;99, "&gt;99", T1_Data!CI95))),"-")</f>
        <v>-</v>
      </c>
      <c r="CJ97" s="72" t="str">
        <f>IF(ISNUMBER(T1_Data!CJ95),IF(T1_Data!CJ95=-999,"NA",IF(T1_Data!CJ95&lt;1, "&lt;1", IF(T1_Data!CJ95&gt;99, "&gt;99", T1_Data!CJ95))),"-")</f>
        <v>-</v>
      </c>
      <c r="CK97" s="72" t="str">
        <f>IF(ISNUMBER(T1_Data!CK95),IF(T1_Data!CK95=-999,"NA",IF(T1_Data!CK95&lt;1, "&lt;1", IF(T1_Data!CK95&gt;99, "&gt;99", T1_Data!CK95))),"-")</f>
        <v>-</v>
      </c>
      <c r="CL97" s="72" t="str">
        <f>IF(ISNUMBER(T1_Data!CL95),IF(T1_Data!CL95=-999,"NA",IF(T1_Data!CL95&lt;1, "&lt;1", IF(T1_Data!CL95&gt;99, "&gt;99", T1_Data!CL95))),"-")</f>
        <v>-</v>
      </c>
      <c r="CM97" s="72" t="str">
        <f>IF(ISNUMBER(T1_Data!CM95),IF(T1_Data!CM95=-999,"NA",IF(T1_Data!CM95&lt;1, "&lt;1", IF(T1_Data!CM95&gt;99, "&gt;99", T1_Data!CM95))),"-")</f>
        <v>-</v>
      </c>
      <c r="CN97" s="72" t="str">
        <f>IF(ISNUMBER(T1_Data!CN95),IF(T1_Data!CN95=-999,"NA",IF(T1_Data!CN95&lt;1, "&lt;1", IF(T1_Data!CN95&gt;99, "&gt;99", T1_Data!CN95))),"-")</f>
        <v>-</v>
      </c>
      <c r="CO97" s="72" t="str">
        <f>IF(ISNUMBER(T1_Data!CO95),IF(T1_Data!CO95=-999,"NA",IF(T1_Data!CO95&lt;1, "&lt;1", IF(T1_Data!CO95&gt;99, "&gt;99", T1_Data!CO95))),"-")</f>
        <v>-</v>
      </c>
      <c r="CP97" s="72" t="str">
        <f>IF(ISNUMBER(T1_Data!CP95),IF(T1_Data!CP95=-999,"NA",IF(T1_Data!CP95&lt;1, "&lt;1", IF(T1_Data!CP95&gt;99, "&gt;99", T1_Data!CP95))),"-")</f>
        <v>-</v>
      </c>
      <c r="CQ97" s="72" t="str">
        <f>IF(ISNUMBER(T1_Data!CQ95),IF(T1_Data!CQ95=-999,"NA",IF(T1_Data!CQ95&lt;1, "&lt;1", IF(T1_Data!CQ95&gt;99, "&gt;99", T1_Data!CQ95))),"-")</f>
        <v>-</v>
      </c>
      <c r="CR97" s="72" t="str">
        <f>IF(ISNUMBER(T1_Data!CR95),IF(T1_Data!CR95=-999,"NA",IF(T1_Data!CR95&lt;1, "&lt;1", IF(T1_Data!CR95&gt;99, "&gt;99", T1_Data!CR95))),"-")</f>
        <v>-</v>
      </c>
      <c r="CS97" s="72" t="str">
        <f>IF(ISNUMBER(T1_Data!CS95),IF(T1_Data!CS95=-999,"NA",IF(T1_Data!CS95&lt;1, "&lt;1", IF(T1_Data!CS95&gt;99, "&gt;99", T1_Data!CS95))),"-")</f>
        <v>-</v>
      </c>
      <c r="CT97" s="72" t="str">
        <f>IF(ISNUMBER(T1_Data!CT95),IF(T1_Data!CT95=-999,"NA",IF(T1_Data!CT95&lt;1, "&lt;1", IF(T1_Data!CT95&gt;99, "&gt;99", T1_Data!CT95))),"-")</f>
        <v>-</v>
      </c>
      <c r="CU97" s="72" t="str">
        <f>IF(ISNUMBER(T1_Data!CU95),IF(T1_Data!CU95=-999,"NA",IF(T1_Data!CU95&lt;1, "&lt;1", IF(T1_Data!CU95&gt;99, "&gt;99", T1_Data!CU95))),"-")</f>
        <v>-</v>
      </c>
      <c r="CV97" s="72" t="str">
        <f>IF(ISNUMBER(T1_Data!CV95),IF(T1_Data!CV95=-999,"NA",IF(T1_Data!CV95&lt;1, "&lt;1", IF(T1_Data!CV95&gt;99, "&gt;99", T1_Data!CV95))),"-")</f>
        <v>-</v>
      </c>
      <c r="CW97" s="72" t="str">
        <f>IF(ISNUMBER(T1_Data!CW95),IF(T1_Data!CW95=-999,"NA",IF(T1_Data!CW95&lt;1, "&lt;1", IF(T1_Data!CW95&gt;99, "&gt;99", T1_Data!CW95))),"-")</f>
        <v>-</v>
      </c>
      <c r="CX97" s="72" t="str">
        <f>IF(ISNUMBER(T1_Data!CX95),IF(T1_Data!CX95=-999,"NA",IF(T1_Data!CX95&lt;1, "&lt;1", IF(T1_Data!CX95&gt;99, "&gt;99", T1_Data!CX95))),"-")</f>
        <v>-</v>
      </c>
      <c r="CY97" s="72" t="str">
        <f>IF(ISNUMBER(T1_Data!CY95),IF(T1_Data!CY95=-999,"NA",IF(T1_Data!CY95&lt;1, "&lt;1", IF(T1_Data!CY95&gt;99, "&gt;99", T1_Data!CY95))),"-")</f>
        <v>-</v>
      </c>
      <c r="CZ97" s="72" t="str">
        <f>IF(ISNUMBER(T1_Data!CZ95),IF(T1_Data!CZ95=-999,"NA",IF(T1_Data!CZ95&lt;1, "&lt;1", IF(T1_Data!CZ95&gt;99, "&gt;99", T1_Data!CZ95))),"-")</f>
        <v>-</v>
      </c>
      <c r="DA97" s="72" t="str">
        <f>IF(ISNUMBER(T1_Data!DA95),IF(T1_Data!DA95=-999,"NA",IF(T1_Data!DA95&lt;1, "&lt;1", IF(T1_Data!DA95&gt;99, "&gt;99", T1_Data!DA95))),"-")</f>
        <v>-</v>
      </c>
      <c r="DB97" s="72" t="str">
        <f>IF(ISNUMBER(T1_Data!DB95),IF(T1_Data!DB95=-999,"NA",IF(T1_Data!DB95&lt;1, "&lt;1", IF(T1_Data!DB95&gt;99, "&gt;99", T1_Data!DB95))),"-")</f>
        <v>-</v>
      </c>
      <c r="DC97" s="72" t="str">
        <f>IF(ISNUMBER(T1_Data!DC95),IF(T1_Data!DC95=-999,"NA",IF(T1_Data!DC95&lt;1, "&lt;1", IF(T1_Data!DC95&gt;99, "&gt;99", T1_Data!DC95))),"-")</f>
        <v>-</v>
      </c>
      <c r="DD97" s="72" t="str">
        <f>IF(ISNUMBER(T1_Data!DD95),IF(T1_Data!DD95=-999,"NA",IF(T1_Data!DD95&lt;1, "&lt;1", IF(T1_Data!DD95&gt;99, "&gt;99", T1_Data!DD95))),"-")</f>
        <v>-</v>
      </c>
      <c r="DE97" s="72" t="str">
        <f>IF(ISNUMBER(T1_Data!DE95),IF(T1_Data!DE95=-999,"NA",IF(T1_Data!DE95&lt;1, "&lt;1", IF(T1_Data!DE95&gt;99, "&gt;99", T1_Data!DE95))),"-")</f>
        <v>-</v>
      </c>
      <c r="DF97" s="72" t="str">
        <f>IF(ISNUMBER(T1_Data!DF95),IF(T1_Data!DF95=-999,"NA",IF(T1_Data!DF95&lt;1, "&lt;1", IF(T1_Data!DF95&gt;99, "&gt;99", T1_Data!DF95))),"-")</f>
        <v>-</v>
      </c>
      <c r="DG97" s="72" t="str">
        <f>IF(ISNUMBER(T1_Data!DG95),IF(T1_Data!DG95=-999,"NA",IF(T1_Data!DG95&lt;1, "&lt;1", IF(T1_Data!DG95&gt;99, "&gt;99", T1_Data!DG95))),"-")</f>
        <v>-</v>
      </c>
      <c r="DH97" s="72" t="str">
        <f>IF(ISNUMBER(T1_Data!DH95),IF(T1_Data!DH95=-999,"NA",IF(T1_Data!DH95&lt;1, "&lt;1", IF(T1_Data!DH95&gt;99, "&gt;99", T1_Data!DH95))),"-")</f>
        <v>-</v>
      </c>
      <c r="DI97" s="72" t="str">
        <f>IF(ISNUMBER(T1_Data!DI95),IF(T1_Data!DI95=-999,"NA",IF(T1_Data!DI95&lt;1, "&lt;1", IF(T1_Data!DI95&gt;99, "&gt;99", T1_Data!DI95))),"-")</f>
        <v>-</v>
      </c>
      <c r="DJ97" s="72" t="str">
        <f>IF(ISNUMBER(T1_Data!DJ95),IF(T1_Data!DJ95=-999,"NA",IF(T1_Data!DJ95&lt;1, "&lt;1", IF(T1_Data!DJ95&gt;99, "&gt;99", T1_Data!DJ95))),"-")</f>
        <v>-</v>
      </c>
      <c r="DK97" s="72" t="str">
        <f>IF(ISNUMBER(T1_Data!DK95),IF(T1_Data!DK95=-999,"NA",IF(T1_Data!DK95&lt;1, "&lt;1", IF(T1_Data!DK95&gt;99, "&gt;99", T1_Data!DK95))),"-")</f>
        <v>-</v>
      </c>
      <c r="DL97" s="72" t="str">
        <f>IF(ISNUMBER(T1_Data!DL95),IF(T1_Data!DL95=-999,"NA",IF(T1_Data!DL95&lt;1, "&lt;1", IF(T1_Data!DL95&gt;99, "&gt;99", T1_Data!DL95))),"-")</f>
        <v>-</v>
      </c>
      <c r="DM97" s="72" t="str">
        <f>IF(ISNUMBER(T1_Data!DM95),IF(T1_Data!DM95=-999,"NA",IF(T1_Data!DM95&lt;1, "&lt;1", IF(T1_Data!DM95&gt;99, "&gt;99", T1_Data!DM95))),"-")</f>
        <v>-</v>
      </c>
      <c r="DN97" s="72" t="str">
        <f>IF(ISNUMBER(T1_Data!DN95),IF(T1_Data!DN95=-999,"NA",IF(T1_Data!DN95&lt;1, "&lt;1", IF(T1_Data!DN95&gt;99, "&gt;99", T1_Data!DN95))),"-")</f>
        <v>-</v>
      </c>
      <c r="DO97" s="72" t="str">
        <f>IF(ISNUMBER(T1_Data!DO95),IF(T1_Data!DO95=-999,"NA",IF(T1_Data!DO95&lt;1, "&lt;1", IF(T1_Data!DO95&gt;99, "&gt;99", T1_Data!DO95))),"-")</f>
        <v>-</v>
      </c>
      <c r="DP97" s="72" t="str">
        <f>IF(ISNUMBER(T1_Data!DP95),IF(T1_Data!DP95=-999,"NA",IF(T1_Data!DP95&lt;1, "&lt;1", IF(T1_Data!DP95&gt;99, "&gt;99", T1_Data!DP95))),"-")</f>
        <v>-</v>
      </c>
      <c r="DQ97" s="72" t="str">
        <f>IF(ISNUMBER(T1_Data!DQ95),IF(T1_Data!DQ95=-999,"NA",IF(T1_Data!DQ95&lt;1, "&lt;1", IF(T1_Data!DQ95&gt;99, "&gt;99", T1_Data!DQ95))),"-")</f>
        <v>-</v>
      </c>
      <c r="DR97" s="72" t="str">
        <f>IF(ISNUMBER(T1_Data!DR95),IF(T1_Data!DR95=-999,"NA",IF(T1_Data!DR95&lt;1, "&lt;1", IF(T1_Data!DR95&gt;99, "&gt;99", T1_Data!DR95))),"-")</f>
        <v>-</v>
      </c>
      <c r="DS97" s="72" t="str">
        <f>IF(ISNUMBER(T1_Data!DS95),IF(T1_Data!DS95=-999,"NA",IF(T1_Data!DS95&lt;1, "&lt;1", IF(T1_Data!DS95&gt;99, "&gt;99", T1_Data!DS95))),"-")</f>
        <v>-</v>
      </c>
      <c r="DT97" s="72" t="str">
        <f>IF(ISNUMBER(T1_Data!DT95),IF(T1_Data!DT95=-999,"NA",IF(T1_Data!DT95&lt;1, "&lt;1", IF(T1_Data!DT95&gt;99, "&gt;99", T1_Data!DT95))),"-")</f>
        <v>-</v>
      </c>
      <c r="DU97" s="72" t="str">
        <f>IF(ISNUMBER(T1_Data!DU95),IF(T1_Data!DU95=-999,"NA",IF(T1_Data!DU95&lt;1, "&lt;1", IF(T1_Data!DU95&gt;99, "&gt;99", T1_Data!DU95))),"-")</f>
        <v>-</v>
      </c>
      <c r="DV97" s="72" t="str">
        <f>IF(ISNUMBER(T1_Data!DV95),IF(T1_Data!DV95=-999,"NA",IF(T1_Data!DV95&lt;1, "&lt;1", IF(T1_Data!DV95&gt;99, "&gt;99", T1_Data!DV95))),"-")</f>
        <v>-</v>
      </c>
      <c r="DW97" s="72" t="str">
        <f>IF(ISNUMBER(T1_Data!DW95),IF(T1_Data!DW95=-999,"NA",IF(T1_Data!DW95&lt;1, "&lt;1", IF(T1_Data!DW95&gt;99, "&gt;99", T1_Data!DW95))),"-")</f>
        <v>-</v>
      </c>
      <c r="DX97" s="72" t="str">
        <f>IF(ISNUMBER(T1_Data!DX95),IF(T1_Data!DX95=-999,"NA",IF(T1_Data!DX95&lt;1, "&lt;1", IF(T1_Data!DX95&gt;99, "&gt;99", T1_Data!DX95))),"-")</f>
        <v>-</v>
      </c>
      <c r="DY97" s="72" t="str">
        <f>IF(ISNUMBER(T1_Data!DY95),IF(T1_Data!DY95=-999,"NA",IF(T1_Data!DY95&lt;1, "&lt;1", IF(T1_Data!DY95&gt;99, "&gt;99", T1_Data!DY95))),"-")</f>
        <v>-</v>
      </c>
      <c r="DZ97" s="72" t="str">
        <f>IF(ISNUMBER(T1_Data!DZ95),IF(T1_Data!DZ95=-999,"NA",IF(T1_Data!DZ95&lt;1, "&lt;1", IF(T1_Data!DZ95&gt;99, "&gt;99", T1_Data!DZ95))),"-")</f>
        <v>-</v>
      </c>
      <c r="EA97" s="72" t="str">
        <f>IF(ISNUMBER(T1_Data!EA95),IF(T1_Data!EA95=-999,"NA",IF(T1_Data!EA95&lt;1, "&lt;1", IF(T1_Data!EA95&gt;99, "&gt;99", T1_Data!EA95))),"-")</f>
        <v>-</v>
      </c>
      <c r="EB97" s="72" t="str">
        <f>IF(ISNUMBER(T1_Data!EB95),IF(T1_Data!EB95=-999,"NA",IF(T1_Data!EB95&lt;1, "&lt;1", IF(T1_Data!EB95&gt;99, "&gt;99", T1_Data!EB95))),"-")</f>
        <v>-</v>
      </c>
      <c r="EC97" s="72" t="str">
        <f>IF(ISNUMBER(T1_Data!EC95),IF(T1_Data!EC95=-999,"NA",IF(T1_Data!EC95&lt;1, "&lt;1", IF(T1_Data!EC95&gt;99, "&gt;99", T1_Data!EC95))),"-")</f>
        <v>-</v>
      </c>
      <c r="ED97" s="72" t="str">
        <f>IF(ISNUMBER(T1_Data!ED95),IF(T1_Data!ED95=-999,"NA",IF(T1_Data!ED95&lt;1, "&lt;1", IF(T1_Data!ED95&gt;99, "&gt;99", T1_Data!ED95))),"-")</f>
        <v>-</v>
      </c>
      <c r="EE97" s="72" t="str">
        <f>IF(ISNUMBER(T1_Data!EE95),IF(T1_Data!EE95=-999,"NA",IF(T1_Data!EE95&lt;1, "&lt;1", IF(T1_Data!EE95&gt;99, "&gt;99", T1_Data!EE95))),"-")</f>
        <v>-</v>
      </c>
      <c r="EF97" s="72" t="str">
        <f>IF(ISNUMBER(T1_Data!EF95),IF(T1_Data!EF95=-999,"NA",IF(T1_Data!EF95&lt;1, "&lt;1", IF(T1_Data!EF95&gt;99, "&gt;99", T1_Data!EF95))),"-")</f>
        <v>-</v>
      </c>
      <c r="EG97" s="72" t="str">
        <f>IF(ISNUMBER(T1_Data!EG95),IF(T1_Data!EG95=-999,"NA",IF(T1_Data!EG95&lt;1, "&lt;1", IF(T1_Data!EG95&gt;99, "&gt;99", T1_Data!EG95))),"-")</f>
        <v>-</v>
      </c>
      <c r="EH97" s="72" t="str">
        <f>IF(ISNUMBER(T1_Data!EH95),IF(T1_Data!EH95=-999,"NA",IF(T1_Data!EH95&lt;1, "&lt;1", IF(T1_Data!EH95&gt;99, "&gt;99", T1_Data!EH95))),"-")</f>
        <v>-</v>
      </c>
      <c r="EI97" s="72" t="str">
        <f>IF(ISNUMBER(T1_Data!EI95),IF(T1_Data!EI95=-999,"NA",IF(T1_Data!EI95&lt;1, "&lt;1", IF(T1_Data!EI95&gt;99, "&gt;99", T1_Data!EI95))),"-")</f>
        <v>-</v>
      </c>
      <c r="EJ97" s="72" t="str">
        <f>IF(ISNUMBER(T1_Data!EJ95),IF(T1_Data!EJ95=-999,"NA",IF(T1_Data!EJ95&lt;1, "&lt;1", IF(T1_Data!EJ95&gt;99, "&gt;99", T1_Data!EJ95))),"-")</f>
        <v>-</v>
      </c>
      <c r="EK97" s="72" t="str">
        <f>IF(ISNUMBER(T1_Data!EK95),IF(T1_Data!EK95=-999,"NA",IF(T1_Data!EK95&lt;1, "&lt;1", IF(T1_Data!EK95&gt;99, "&gt;99", T1_Data!EK95))),"-")</f>
        <v>-</v>
      </c>
      <c r="EL97" s="72" t="str">
        <f>IF(ISNUMBER(T1_Data!EL95),IF(T1_Data!EL95=-999,"NA",IF(T1_Data!EL95&lt;1, "&lt;1", IF(T1_Data!EL95&gt;99, "&gt;99", T1_Data!EL95))),"-")</f>
        <v>-</v>
      </c>
      <c r="EM97" s="72" t="str">
        <f>IF(ISNUMBER(T1_Data!EM95),IF(T1_Data!EM95=-999,"NA",IF(T1_Data!EM95&lt;1, "&lt;1", IF(T1_Data!EM95&gt;99, "&gt;99", T1_Data!EM95))),"-")</f>
        <v>-</v>
      </c>
      <c r="EN97" s="72" t="str">
        <f>IF(ISNUMBER(T1_Data!EN95),IF(T1_Data!EN95=-999,"NA",IF(T1_Data!EN95&lt;1, "&lt;1", IF(T1_Data!EN95&gt;99, "&gt;99", T1_Data!EN95))),"-")</f>
        <v>-</v>
      </c>
      <c r="EO97" s="72" t="str">
        <f>IF(ISNUMBER(T1_Data!EO95),IF(T1_Data!EO95=-999,"NA",IF(T1_Data!EO95&lt;1, "&lt;1", IF(T1_Data!EO95&gt;99, "&gt;99", T1_Data!EO95))),"-")</f>
        <v>-</v>
      </c>
      <c r="EP97" s="72" t="str">
        <f>IF(ISNUMBER(T1_Data!EP95),IF(T1_Data!EP95=-999,"NA",IF(T1_Data!EP95&lt;1, "&lt;1", IF(T1_Data!EP95&gt;99, "&gt;99", T1_Data!EP95))),"-")</f>
        <v>-</v>
      </c>
      <c r="EQ97" s="72" t="str">
        <f>IF(ISNUMBER(T1_Data!EQ95),IF(T1_Data!EQ95=-999,"NA",IF(T1_Data!EQ95&lt;1, "&lt;1", IF(T1_Data!EQ95&gt;99, "&gt;99", T1_Data!EQ95))),"-")</f>
        <v>-</v>
      </c>
      <c r="ER97" s="72" t="str">
        <f>IF(ISNUMBER(T1_Data!ER95),IF(T1_Data!ER95=-999,"NA",IF(T1_Data!ER95&lt;1, "&lt;1", IF(T1_Data!ER95&gt;99, "&gt;99", T1_Data!ER95))),"-")</f>
        <v>-</v>
      </c>
      <c r="ES97" s="72" t="str">
        <f>IF(ISNUMBER(T1_Data!ES95),IF(T1_Data!ES95=-999,"NA",IF(T1_Data!ES95&lt;1, "&lt;1", IF(T1_Data!ES95&gt;99, "&gt;99", T1_Data!ES95))),"-")</f>
        <v>-</v>
      </c>
      <c r="ET97" s="72" t="str">
        <f>IF(ISNUMBER(T1_Data!ET95),IF(T1_Data!ET95=-999,"NA",IF(T1_Data!ET95&lt;1, "&lt;1", IF(T1_Data!ET95&gt;99, "&gt;99", T1_Data!ET95))),"-")</f>
        <v>-</v>
      </c>
      <c r="EU97" s="72" t="str">
        <f>IF(ISNUMBER(T1_Data!EU95),IF(T1_Data!EU95=-999,"NA",IF(T1_Data!EU95&lt;1, "&lt;1", IF(T1_Data!EU95&gt;99, "&gt;99", T1_Data!EU95))),"-")</f>
        <v>-</v>
      </c>
      <c r="EV97" s="72" t="str">
        <f>IF(ISNUMBER(T1_Data!EV95),IF(T1_Data!EV95=-999,"NA",IF(T1_Data!EV95&lt;1, "&lt;1", IF(T1_Data!EV95&gt;99, "&gt;99", T1_Data!EV95))),"-")</f>
        <v>-</v>
      </c>
      <c r="EW97" s="72" t="str">
        <f>IF(ISNUMBER(T1_Data!EW95),IF(T1_Data!EW95=-999,"NA",IF(T1_Data!EW95&lt;1, "&lt;1", IF(T1_Data!EW95&gt;99, "&gt;99", T1_Data!EW95))),"-")</f>
        <v>-</v>
      </c>
      <c r="EX97" s="72" t="str">
        <f>IF(ISNUMBER(T1_Data!EX95),IF(T1_Data!EX95=-999,"NA",IF(T1_Data!EX95&lt;1, "&lt;1", IF(T1_Data!EX95&gt;99, "&gt;99", T1_Data!EX95))),"-")</f>
        <v>-</v>
      </c>
      <c r="EY97" s="72" t="str">
        <f>IF(ISNUMBER(T1_Data!EY95),IF(T1_Data!EY95=-999,"NA",IF(T1_Data!EY95&lt;1, "&lt;1", IF(T1_Data!EY95&gt;99, "&gt;99", T1_Data!EY95))),"-")</f>
        <v>-</v>
      </c>
      <c r="EZ97" s="72" t="str">
        <f>IF(ISNUMBER(T1_Data!EZ95),IF(T1_Data!EZ95=-999,"NA",IF(T1_Data!EZ95&lt;1, "&lt;1", IF(T1_Data!EZ95&gt;99, "&gt;99", T1_Data!EZ95))),"-")</f>
        <v>-</v>
      </c>
      <c r="FA97" s="72" t="str">
        <f>IF(ISNUMBER(T1_Data!FA95),IF(T1_Data!FA95=-999,"NA",IF(T1_Data!FA95&lt;1, "&lt;1", IF(T1_Data!FA95&gt;99, "&gt;99", T1_Data!FA95))),"-")</f>
        <v>-</v>
      </c>
      <c r="FB97" s="72" t="str">
        <f>IF(ISNUMBER(T1_Data!FB95),IF(T1_Data!FB95=-999,"NA",IF(T1_Data!FB95&lt;1, "&lt;1", IF(T1_Data!FB95&gt;99, "&gt;99", T1_Data!FB95))),"-")</f>
        <v>-</v>
      </c>
      <c r="FC97" s="72" t="str">
        <f>IF(ISNUMBER(T1_Data!FC95),IF(T1_Data!FC95=-999,"NA",IF(T1_Data!FC95&lt;1, "&lt;1", IF(T1_Data!FC95&gt;99, "&gt;99", T1_Data!FC95))),"-")</f>
        <v>-</v>
      </c>
      <c r="FD97" s="72" t="str">
        <f>IF(ISNUMBER(T1_Data!FD95),IF(T1_Data!FD95=-999,"NA",IF(T1_Data!FD95&lt;1, "&lt;1", IF(T1_Data!FD95&gt;99, "&gt;99", T1_Data!FD95))),"-")</f>
        <v>-</v>
      </c>
      <c r="FE97" s="72" t="str">
        <f>IF(ISNUMBER(T1_Data!FE95),IF(T1_Data!FE95=-999,"NA",IF(T1_Data!FE95&lt;1, "&lt;1", IF(T1_Data!FE95&gt;99, "&gt;99", T1_Data!FE95))),"-")</f>
        <v>-</v>
      </c>
      <c r="FF97" s="72" t="str">
        <f>IF(ISNUMBER(T1_Data!FF95),IF(T1_Data!FF95=-999,"NA",IF(T1_Data!FF95&lt;1, "&lt;1", IF(T1_Data!FF95&gt;99, "&gt;99", T1_Data!FF95))),"-")</f>
        <v>-</v>
      </c>
      <c r="FG97" s="72" t="str">
        <f>IF(ISNUMBER(T1_Data!FG95),IF(T1_Data!FG95=-999,"NA",IF(T1_Data!FG95&lt;1, "&lt;1", IF(T1_Data!FG95&gt;99, "&gt;99", T1_Data!FG95))),"-")</f>
        <v>-</v>
      </c>
      <c r="FH97" s="72" t="str">
        <f>IF(ISNUMBER(T1_Data!FH95),IF(T1_Data!FH95=-999,"NA",IF(T1_Data!FH95&lt;1, "&lt;1", IF(T1_Data!FH95&gt;99, "&gt;99", T1_Data!FH95))),"-")</f>
        <v>-</v>
      </c>
      <c r="FI97" s="72" t="str">
        <f>IF(ISNUMBER(T1_Data!FI95),IF(T1_Data!FI95=-999,"NA",IF(T1_Data!FI95&lt;1, "&lt;1", IF(T1_Data!FI95&gt;99, "&gt;99", T1_Data!FI95))),"-")</f>
        <v>-</v>
      </c>
      <c r="FJ97" s="72" t="str">
        <f>IF(ISNUMBER(T1_Data!FJ95),IF(T1_Data!FJ95=-999,"NA",IF(T1_Data!FJ95&lt;1, "&lt;1", IF(T1_Data!FJ95&gt;99, "&gt;99", T1_Data!FJ95))),"-")</f>
        <v>-</v>
      </c>
      <c r="FK97" s="72" t="str">
        <f>IF(ISNUMBER(T1_Data!FK95),IF(T1_Data!FK95=-999,"NA",IF(T1_Data!FK95&lt;1, "&lt;1", IF(T1_Data!FK95&gt;99, "&gt;99", T1_Data!FK95))),"-")</f>
        <v>-</v>
      </c>
      <c r="FL97" s="72" t="str">
        <f>IF(ISNUMBER(T1_Data!FL95),IF(T1_Data!FL95=-999,"NA",IF(T1_Data!FL95&lt;1, "&lt;1", IF(T1_Data!FL95&gt;99, "&gt;99", T1_Data!FL95))),"-")</f>
        <v>-</v>
      </c>
      <c r="FM97" s="72" t="str">
        <f>IF(ISNUMBER(T1_Data!FM95),IF(T1_Data!FM95=-999,"NA",IF(T1_Data!FM95&lt;1, "&lt;1", IF(T1_Data!FM95&gt;99, "&gt;99", T1_Data!FM95))),"-")</f>
        <v>-</v>
      </c>
      <c r="FN97" s="72" t="str">
        <f>IF(ISNUMBER(T1_Data!FN95),IF(T1_Data!FN95=-999,"NA",IF(T1_Data!FN95&lt;1, "&lt;1", IF(T1_Data!FN95&gt;99, "&gt;99", T1_Data!FN95))),"-")</f>
        <v>-</v>
      </c>
      <c r="FO97" s="72" t="str">
        <f>IF(ISNUMBER(T1_Data!FO95),IF(T1_Data!FO95=-999,"NA",IF(T1_Data!FO95&lt;1, "&lt;1", IF(T1_Data!FO95&gt;99, "&gt;99", T1_Data!FO95))),"-")</f>
        <v>-</v>
      </c>
      <c r="FP97" s="72" t="str">
        <f>IF(ISNUMBER(T1_Data!FP95),IF(T1_Data!FP95=-999,"NA",IF(T1_Data!FP95&lt;1, "&lt;1", IF(T1_Data!FP95&gt;99, "&gt;99", T1_Data!FP95))),"-")</f>
        <v>-</v>
      </c>
      <c r="FQ97" s="72" t="str">
        <f>IF(ISNUMBER(T1_Data!FQ95),IF(T1_Data!FQ95=-999,"NA",IF(T1_Data!FQ95&lt;1, "&lt;1", IF(T1_Data!FQ95&gt;99, "&gt;99", T1_Data!FQ95))),"-")</f>
        <v>-</v>
      </c>
      <c r="FR97" s="72" t="str">
        <f>IF(ISNUMBER(T1_Data!FR95),IF(T1_Data!FR95=-999,"NA",IF(T1_Data!FR95&lt;1, "&lt;1", IF(T1_Data!FR95&gt;99, "&gt;99", T1_Data!FR95))),"-")</f>
        <v>-</v>
      </c>
      <c r="FS97" s="72" t="str">
        <f>IF(ISNUMBER(T1_Data!FS95),IF(T1_Data!FS95=-999,"NA",IF(T1_Data!FS95&lt;1, "&lt;1", IF(T1_Data!FS95&gt;99, "&gt;99", T1_Data!FS95))),"-")</f>
        <v>-</v>
      </c>
      <c r="FT97" s="72" t="str">
        <f>IF(ISNUMBER(T1_Data!FT95),IF(T1_Data!FT95=-999,"NA",IF(T1_Data!FT95&lt;1, "&lt;1", IF(T1_Data!FT95&gt;99, "&gt;99", T1_Data!FT95))),"-")</f>
        <v>-</v>
      </c>
      <c r="FU97" s="72" t="str">
        <f>IF(ISNUMBER(T1_Data!FU95),IF(T1_Data!FU95=-999,"NA",IF(T1_Data!FU95&lt;1, "&lt;1", IF(T1_Data!FU95&gt;99, "&gt;99", T1_Data!FU95))),"-")</f>
        <v>-</v>
      </c>
      <c r="FV97" s="72" t="str">
        <f>IF(ISNUMBER(T1_Data!FV95),IF(T1_Data!FV95=-999,"NA",IF(T1_Data!FV95&lt;1, "&lt;1", IF(T1_Data!FV95&gt;99, "&gt;99", T1_Data!FV95))),"-")</f>
        <v>-</v>
      </c>
      <c r="FW97" s="72" t="str">
        <f>IF(ISNUMBER(T1_Data!FW95),IF(T1_Data!FW95=-999,"NA",IF(T1_Data!FW95&lt;1, "&lt;1", IF(T1_Data!FW95&gt;99, "&gt;99", T1_Data!FW95))),"-")</f>
        <v>-</v>
      </c>
      <c r="FX97" s="71" t="str">
        <f>IF(ISBLANK(T1_Data!FX95), "", T1_Data!FX95)</f>
        <v/>
      </c>
    </row>
    <row r="98" spans="1:180" x14ac:dyDescent="0.25">
      <c r="A98" s="71" t="str">
        <f>IF(ISBLANK(T1_Data!A96), "", T1_Data!A96)</f>
        <v/>
      </c>
      <c r="B98" s="72" t="str">
        <f>IF(ISNUMBER(T1_Data!B96), T1_Data!B96,"-")</f>
        <v>-</v>
      </c>
      <c r="C98" s="72" t="str">
        <f>IF(ISNUMBER(T1_Data!C96),IF(T1_Data!C96=-999,"NA",IF(T1_Data!C96&lt;1, "&lt;1", IF(T1_Data!C96&gt;99, "&gt;99", T1_Data!C96))),"-")</f>
        <v>-</v>
      </c>
      <c r="D98" s="72" t="str">
        <f>IF(ISNUMBER(T1_Data!D96),IF(T1_Data!D96=-999,"NA",IF(T1_Data!D96&lt;1, "&lt;1", IF(T1_Data!D96&gt;99, "&gt;99", T1_Data!D96))),"-")</f>
        <v>-</v>
      </c>
      <c r="E98" s="72" t="str">
        <f>IF(ISNUMBER(T1_Data!E96),IF(T1_Data!E96=-999,"NA",IF(T1_Data!E96&lt;1, "&lt;1", IF(T1_Data!E96&gt;99, "&gt;99", T1_Data!E96))),"-")</f>
        <v>-</v>
      </c>
      <c r="F98" s="72" t="str">
        <f>IF(ISNUMBER(T1_Data!F96),IF(T1_Data!F96=-999,"NA",IF(T1_Data!F96&lt;1, "&lt;1", IF(T1_Data!F96&gt;99, "&gt;99", T1_Data!F96))),"-")</f>
        <v>-</v>
      </c>
      <c r="G98" s="72" t="str">
        <f>IF(ISNUMBER(T1_Data!G96),IF(T1_Data!G96=-999,"NA",IF(T1_Data!G96&lt;1, "&lt;1", IF(T1_Data!G96&gt;99, "&gt;99", T1_Data!G96))),"-")</f>
        <v>-</v>
      </c>
      <c r="H98" s="72" t="str">
        <f>IF(ISNUMBER(T1_Data!H96),IF(T1_Data!H96=-999,"NA",IF(T1_Data!H96&lt;1, "&lt;1", IF(T1_Data!H96&gt;99, "&gt;99", T1_Data!H96))),"-")</f>
        <v>-</v>
      </c>
      <c r="I98" s="72" t="str">
        <f>IF(ISNUMBER(T1_Data!I96),IF(T1_Data!I96=-999,"NA",IF(T1_Data!I96&lt;1, "&lt;1", IF(T1_Data!I96&gt;99, "&gt;99", T1_Data!I96))),"-")</f>
        <v>-</v>
      </c>
      <c r="J98" s="72" t="str">
        <f>IF(ISNUMBER(T1_Data!J96),IF(T1_Data!J96=-999,"NA",IF(T1_Data!J96&lt;1, "&lt;1", IF(T1_Data!J96&gt;99, "&gt;99", T1_Data!J96))),"-")</f>
        <v>-</v>
      </c>
      <c r="K98" s="72" t="str">
        <f>IF(ISNUMBER(T1_Data!K96),IF(T1_Data!K96=-999,"NA",IF(T1_Data!K96&lt;1, "&lt;1", IF(T1_Data!K96&gt;99, "&gt;99", T1_Data!K96))),"-")</f>
        <v>-</v>
      </c>
      <c r="L98" s="72" t="str">
        <f>IF(ISNUMBER(T1_Data!L96),IF(T1_Data!L96=-999,"NA",IF(T1_Data!L96&lt;1, "&lt;1", IF(T1_Data!L96&gt;99, "&gt;99", T1_Data!L96))),"-")</f>
        <v>-</v>
      </c>
      <c r="M98" s="72" t="str">
        <f>IF(ISNUMBER(T1_Data!M96),IF(T1_Data!M96=-999,"NA",IF(T1_Data!M96&lt;1, "&lt;1", IF(T1_Data!M96&gt;99, "&gt;99", T1_Data!M96))),"-")</f>
        <v>-</v>
      </c>
      <c r="N98" s="72" t="str">
        <f>IF(ISNUMBER(T1_Data!N96),IF(T1_Data!N96=-999,"NA",IF(T1_Data!N96&lt;1, "&lt;1", IF(T1_Data!N96&gt;99, "&gt;99", T1_Data!N96))),"-")</f>
        <v>-</v>
      </c>
      <c r="O98" s="72" t="str">
        <f>IF(ISNUMBER(T1_Data!O96),IF(T1_Data!O96=-999,"NA",IF(T1_Data!O96&lt;1, "&lt;1", IF(T1_Data!O96&gt;99, "&gt;99", T1_Data!O96))),"-")</f>
        <v>-</v>
      </c>
      <c r="P98" s="72" t="str">
        <f>IF(ISNUMBER(T1_Data!P96),IF(T1_Data!P96=-999,"NA",IF(T1_Data!P96&lt;1, "&lt;1", IF(T1_Data!P96&gt;99, "&gt;99", T1_Data!P96))),"-")</f>
        <v>-</v>
      </c>
      <c r="Q98" s="72" t="str">
        <f>IF(ISNUMBER(T1_Data!Q96),IF(T1_Data!Q96=-999,"NA",IF(T1_Data!Q96&lt;1, "&lt;1", IF(T1_Data!Q96&gt;99, "&gt;99", T1_Data!Q96))),"-")</f>
        <v>-</v>
      </c>
      <c r="R98" s="72" t="str">
        <f>IF(ISNUMBER(T1_Data!R96),IF(T1_Data!R96=-999,"NA",IF(T1_Data!R96&lt;1, "&lt;1", IF(T1_Data!R96&gt;99, "&gt;99", T1_Data!R96))),"-")</f>
        <v>-</v>
      </c>
      <c r="S98" s="72" t="str">
        <f>IF(ISNUMBER(T1_Data!S96),IF(T1_Data!S96=-999,"NA",IF(T1_Data!S96&lt;1, "&lt;1", IF(T1_Data!S96&gt;99, "&gt;99", T1_Data!S96))),"-")</f>
        <v>-</v>
      </c>
      <c r="T98" s="72" t="str">
        <f>IF(ISNUMBER(T1_Data!T96),IF(T1_Data!T96=-999,"NA",IF(T1_Data!T96&lt;1, "&lt;1", IF(T1_Data!T96&gt;99, "&gt;99", T1_Data!T96))),"-")</f>
        <v>-</v>
      </c>
      <c r="U98" s="72" t="str">
        <f>IF(ISNUMBER(T1_Data!U96),IF(T1_Data!U96=-999,"NA",IF(T1_Data!U96&lt;1, "&lt;1", IF(T1_Data!U96&gt;99, "&gt;99", T1_Data!U96))),"-")</f>
        <v>-</v>
      </c>
      <c r="V98" s="72" t="str">
        <f>IF(ISNUMBER(T1_Data!V96),IF(T1_Data!V96=-999,"NA",IF(T1_Data!V96&lt;1, "&lt;1", IF(T1_Data!V96&gt;99, "&gt;99", T1_Data!V96))),"-")</f>
        <v>-</v>
      </c>
      <c r="W98" s="72" t="str">
        <f>IF(ISNUMBER(T1_Data!W96),IF(T1_Data!W96=-999,"NA",IF(T1_Data!W96&lt;1, "&lt;1", IF(T1_Data!W96&gt;99, "&gt;99", T1_Data!W96))),"-")</f>
        <v>-</v>
      </c>
      <c r="X98" s="72" t="str">
        <f>IF(ISNUMBER(T1_Data!X96),IF(T1_Data!X96=-999,"NA",IF(T1_Data!X96&lt;1, "&lt;1", IF(T1_Data!X96&gt;99, "&gt;99", T1_Data!X96))),"-")</f>
        <v>-</v>
      </c>
      <c r="Y98" s="72" t="str">
        <f>IF(ISNUMBER(T1_Data!Y96),IF(T1_Data!Y96=-999,"NA",IF(T1_Data!Y96&lt;1, "&lt;1", IF(T1_Data!Y96&gt;99, "&gt;99", T1_Data!Y96))),"-")</f>
        <v>-</v>
      </c>
      <c r="Z98" s="72" t="str">
        <f>IF(ISNUMBER(T1_Data!Z96),IF(T1_Data!Z96=-999,"NA",IF(T1_Data!Z96&lt;1, "&lt;1", IF(T1_Data!Z96&gt;99, "&gt;99", T1_Data!Z96))),"-")</f>
        <v>-</v>
      </c>
      <c r="AA98" s="72" t="str">
        <f>IF(ISNUMBER(T1_Data!AA96),IF(T1_Data!AA96=-999,"NA",IF(T1_Data!AA96&lt;1, "&lt;1", IF(T1_Data!AA96&gt;99, "&gt;99", T1_Data!AA96))),"-")</f>
        <v>-</v>
      </c>
      <c r="AB98" s="72" t="str">
        <f>IF(ISNUMBER(T1_Data!AB96),IF(T1_Data!AB96=-999,"NA",IF(T1_Data!AB96&lt;1, "&lt;1", IF(T1_Data!AB96&gt;99, "&gt;99", T1_Data!AB96))),"-")</f>
        <v>-</v>
      </c>
      <c r="AC98" s="72" t="str">
        <f>IF(ISNUMBER(T1_Data!AC96),IF(T1_Data!AC96=-999,"NA",IF(T1_Data!AC96&lt;1, "&lt;1", IF(T1_Data!AC96&gt;99, "&gt;99", T1_Data!AC96))),"-")</f>
        <v>-</v>
      </c>
      <c r="AD98" s="72" t="str">
        <f>IF(ISNUMBER(T1_Data!AD96),IF(T1_Data!AD96=-999,"NA",IF(T1_Data!AD96&lt;1, "&lt;1", IF(T1_Data!AD96&gt;99, "&gt;99", T1_Data!AD96))),"-")</f>
        <v>-</v>
      </c>
      <c r="AE98" s="72" t="str">
        <f>IF(ISNUMBER(T1_Data!AE96),IF(T1_Data!AE96=-999,"NA",IF(T1_Data!AE96&lt;1, "&lt;1", IF(T1_Data!AE96&gt;99, "&gt;99", T1_Data!AE96))),"-")</f>
        <v>-</v>
      </c>
      <c r="AF98" s="72" t="str">
        <f>IF(ISNUMBER(T1_Data!AF96),IF(T1_Data!AF96=-999,"NA",IF(T1_Data!AF96&lt;1, "&lt;1", IF(T1_Data!AF96&gt;99, "&gt;99", T1_Data!AF96))),"-")</f>
        <v>-</v>
      </c>
      <c r="AG98" s="72" t="str">
        <f>IF(ISNUMBER(T1_Data!AG96),IF(T1_Data!AG96=-999,"NA",IF(T1_Data!AG96&lt;1, "&lt;1", IF(T1_Data!AG96&gt;99, "&gt;99", T1_Data!AG96))),"-")</f>
        <v>-</v>
      </c>
      <c r="AH98" s="72" t="str">
        <f>IF(ISNUMBER(T1_Data!AH96),IF(T1_Data!AH96=-999,"NA",IF(T1_Data!AH96&lt;1, "&lt;1", IF(T1_Data!AH96&gt;99, "&gt;99", T1_Data!AH96))),"-")</f>
        <v>-</v>
      </c>
      <c r="AI98" s="72" t="str">
        <f>IF(ISNUMBER(T1_Data!AI96),IF(T1_Data!AI96=-999,"NA",IF(T1_Data!AI96&lt;1, "&lt;1", IF(T1_Data!AI96&gt;99, "&gt;99", T1_Data!AI96))),"-")</f>
        <v>-</v>
      </c>
      <c r="AJ98" s="72" t="str">
        <f>IF(ISNUMBER(T1_Data!AJ96),IF(T1_Data!AJ96=-999,"NA",IF(T1_Data!AJ96&lt;1, "&lt;1", IF(T1_Data!AJ96&gt;99, "&gt;99", T1_Data!AJ96))),"-")</f>
        <v>-</v>
      </c>
      <c r="AK98" s="72" t="str">
        <f>IF(ISNUMBER(T1_Data!AK96),IF(T1_Data!AK96=-999,"NA",IF(T1_Data!AK96&lt;1, "&lt;1", IF(T1_Data!AK96&gt;99, "&gt;99", T1_Data!AK96))),"-")</f>
        <v>-</v>
      </c>
      <c r="AL98" s="72" t="str">
        <f>IF(ISNUMBER(T1_Data!AL96),IF(T1_Data!AL96=-999,"NA",IF(T1_Data!AL96&lt;1, "&lt;1", IF(T1_Data!AL96&gt;99, "&gt;99", T1_Data!AL96))),"-")</f>
        <v>-</v>
      </c>
      <c r="AM98" s="72" t="str">
        <f>IF(ISNUMBER(T1_Data!AM96),IF(T1_Data!AM96=-999,"NA",IF(T1_Data!AM96&lt;1, "&lt;1", IF(T1_Data!AM96&gt;99, "&gt;99", T1_Data!AM96))),"-")</f>
        <v>-</v>
      </c>
      <c r="AN98" s="72" t="str">
        <f>IF(ISNUMBER(T1_Data!AN96),IF(T1_Data!AN96=-999,"NA",IF(T1_Data!AN96&lt;1, "&lt;1", IF(T1_Data!AN96&gt;99, "&gt;99", T1_Data!AN96))),"-")</f>
        <v>-</v>
      </c>
      <c r="AO98" s="72" t="str">
        <f>IF(ISNUMBER(T1_Data!AO96),IF(T1_Data!AO96=-999,"NA",IF(T1_Data!AO96&lt;1, "&lt;1", IF(T1_Data!AO96&gt;99, "&gt;99", T1_Data!AO96))),"-")</f>
        <v>-</v>
      </c>
      <c r="AP98" s="72" t="str">
        <f>IF(ISNUMBER(T1_Data!AP96),IF(T1_Data!AP96=-999,"NA",IF(T1_Data!AP96&lt;1, "&lt;1", IF(T1_Data!AP96&gt;99, "&gt;99", T1_Data!AP96))),"-")</f>
        <v>-</v>
      </c>
      <c r="AQ98" s="72" t="str">
        <f>IF(ISNUMBER(T1_Data!AQ96),IF(T1_Data!AQ96=-999,"NA",IF(T1_Data!AQ96&lt;1, "&lt;1", IF(T1_Data!AQ96&gt;99, "&gt;99", T1_Data!AQ96))),"-")</f>
        <v>-</v>
      </c>
      <c r="AR98" s="72" t="str">
        <f>IF(ISNUMBER(T1_Data!AR96),IF(T1_Data!AR96=-999,"NA",IF(T1_Data!AR96&lt;1, "&lt;1", IF(T1_Data!AR96&gt;99, "&gt;99", T1_Data!AR96))),"-")</f>
        <v>-</v>
      </c>
      <c r="AS98" s="72" t="str">
        <f>IF(ISNUMBER(T1_Data!AS96),IF(T1_Data!AS96=-999,"NA",IF(T1_Data!AS96&lt;1, "&lt;1", IF(T1_Data!AS96&gt;99, "&gt;99", T1_Data!AS96))),"-")</f>
        <v>-</v>
      </c>
      <c r="AT98" s="72" t="str">
        <f>IF(ISNUMBER(T1_Data!AT96),IF(T1_Data!AT96=-999,"NA",IF(T1_Data!AT96&lt;1, "&lt;1", IF(T1_Data!AT96&gt;99, "&gt;99", T1_Data!AT96))),"-")</f>
        <v>-</v>
      </c>
      <c r="AU98" s="72" t="str">
        <f>IF(ISNUMBER(T1_Data!AU96),IF(T1_Data!AU96=-999,"NA",IF(T1_Data!AU96&lt;1, "&lt;1", IF(T1_Data!AU96&gt;99, "&gt;99", T1_Data!AU96))),"-")</f>
        <v>-</v>
      </c>
      <c r="AV98" s="72" t="str">
        <f>IF(ISNUMBER(T1_Data!AV96),IF(T1_Data!AV96=-999,"NA",IF(T1_Data!AV96&lt;1, "&lt;1", IF(T1_Data!AV96&gt;99, "&gt;99", T1_Data!AV96))),"-")</f>
        <v>-</v>
      </c>
      <c r="AW98" s="72" t="str">
        <f>IF(ISNUMBER(T1_Data!AW96),IF(T1_Data!AW96=-999,"NA",IF(T1_Data!AW96&lt;1, "&lt;1", IF(T1_Data!AW96&gt;99, "&gt;99", T1_Data!AW96))),"-")</f>
        <v>-</v>
      </c>
      <c r="AX98" s="72" t="str">
        <f>IF(ISNUMBER(T1_Data!AX96),IF(T1_Data!AX96=-999,"NA",IF(T1_Data!AX96&lt;1, "&lt;1", IF(T1_Data!AX96&gt;99, "&gt;99", T1_Data!AX96))),"-")</f>
        <v>-</v>
      </c>
      <c r="AY98" s="72" t="str">
        <f>IF(ISNUMBER(T1_Data!AY96),IF(T1_Data!AY96=-999,"NA",IF(T1_Data!AY96&lt;1, "&lt;1", IF(T1_Data!AY96&gt;99, "&gt;99", T1_Data!AY96))),"-")</f>
        <v>-</v>
      </c>
      <c r="AZ98" s="72" t="str">
        <f>IF(ISNUMBER(T1_Data!AZ96),IF(T1_Data!AZ96=-999,"NA",IF(T1_Data!AZ96&lt;1, "&lt;1", IF(T1_Data!AZ96&gt;99, "&gt;99", T1_Data!AZ96))),"-")</f>
        <v>-</v>
      </c>
      <c r="BA98" s="72" t="str">
        <f>IF(ISNUMBER(T1_Data!BA96),IF(T1_Data!BA96=-999,"NA",IF(T1_Data!BA96&lt;1, "&lt;1", IF(T1_Data!BA96&gt;99, "&gt;99", T1_Data!BA96))),"-")</f>
        <v>-</v>
      </c>
      <c r="BB98" s="72" t="str">
        <f>IF(ISNUMBER(T1_Data!BB96),IF(T1_Data!BB96=-999,"NA",IF(T1_Data!BB96&lt;1, "&lt;1", IF(T1_Data!BB96&gt;99, "&gt;99", T1_Data!BB96))),"-")</f>
        <v>-</v>
      </c>
      <c r="BC98" s="72" t="str">
        <f>IF(ISNUMBER(T1_Data!BC96),IF(T1_Data!BC96=-999,"NA",IF(T1_Data!BC96&lt;1, "&lt;1", IF(T1_Data!BC96&gt;99, "&gt;99", T1_Data!BC96))),"-")</f>
        <v>-</v>
      </c>
      <c r="BD98" s="72" t="str">
        <f>IF(ISNUMBER(T1_Data!BD96),IF(T1_Data!BD96=-999,"NA",IF(T1_Data!BD96&lt;1, "&lt;1", IF(T1_Data!BD96&gt;99, "&gt;99", T1_Data!BD96))),"-")</f>
        <v>-</v>
      </c>
      <c r="BE98" s="72" t="str">
        <f>IF(ISNUMBER(T1_Data!BE96),IF(T1_Data!BE96=-999,"NA",IF(T1_Data!BE96&lt;1, "&lt;1", IF(T1_Data!BE96&gt;99, "&gt;99", T1_Data!BE96))),"-")</f>
        <v>-</v>
      </c>
      <c r="BF98" s="72" t="str">
        <f>IF(ISNUMBER(T1_Data!BF96),IF(T1_Data!BF96=-999,"NA",IF(T1_Data!BF96&lt;1, "&lt;1", IF(T1_Data!BF96&gt;99, "&gt;99", T1_Data!BF96))),"-")</f>
        <v>-</v>
      </c>
      <c r="BG98" s="72" t="str">
        <f>IF(ISNUMBER(T1_Data!BG96),IF(T1_Data!BG96=-999,"NA",IF(T1_Data!BG96&lt;1, "&lt;1", IF(T1_Data!BG96&gt;99, "&gt;99", T1_Data!BG96))),"-")</f>
        <v>-</v>
      </c>
      <c r="BH98" s="72" t="str">
        <f>IF(ISNUMBER(T1_Data!BH96),IF(T1_Data!BH96=-999,"NA",IF(T1_Data!BH96&lt;1, "&lt;1", IF(T1_Data!BH96&gt;99, "&gt;99", T1_Data!BH96))),"-")</f>
        <v>-</v>
      </c>
      <c r="BI98" s="72" t="str">
        <f>IF(ISNUMBER(T1_Data!BI96),IF(T1_Data!BI96=-999,"NA",IF(T1_Data!BI96&lt;1, "&lt;1", IF(T1_Data!BI96&gt;99, "&gt;99", T1_Data!BI96))),"-")</f>
        <v>-</v>
      </c>
      <c r="BJ98" s="72" t="str">
        <f>IF(ISNUMBER(T1_Data!BJ96),IF(T1_Data!BJ96=-999,"NA",IF(T1_Data!BJ96&lt;1, "&lt;1", IF(T1_Data!BJ96&gt;99, "&gt;99", T1_Data!BJ96))),"-")</f>
        <v>-</v>
      </c>
      <c r="BK98" s="72" t="str">
        <f>IF(ISNUMBER(T1_Data!BK96),IF(T1_Data!BK96=-999,"NA",IF(T1_Data!BK96&lt;1, "&lt;1", IF(T1_Data!BK96&gt;99, "&gt;99", T1_Data!BK96))),"-")</f>
        <v>-</v>
      </c>
      <c r="BL98" s="72" t="str">
        <f>IF(ISNUMBER(T1_Data!BL96),IF(T1_Data!BL96=-999,"NA",IF(T1_Data!BL96&lt;1, "&lt;1", IF(T1_Data!BL96&gt;99, "&gt;99", T1_Data!BL96))),"-")</f>
        <v>-</v>
      </c>
      <c r="BM98" s="72" t="str">
        <f>IF(ISNUMBER(T1_Data!BM96),IF(T1_Data!BM96=-999,"NA",IF(T1_Data!BM96&lt;1, "&lt;1", IF(T1_Data!BM96&gt;99, "&gt;99", T1_Data!BM96))),"-")</f>
        <v>-</v>
      </c>
      <c r="BN98" s="72" t="str">
        <f>IF(ISNUMBER(T1_Data!BN96),IF(T1_Data!BN96=-999,"NA",IF(T1_Data!BN96&lt;1, "&lt;1", IF(T1_Data!BN96&gt;99, "&gt;99", T1_Data!BN96))),"-")</f>
        <v>-</v>
      </c>
      <c r="BO98" s="72" t="str">
        <f>IF(ISNUMBER(T1_Data!BO96),IF(T1_Data!BO96=-999,"NA",IF(T1_Data!BO96&lt;1, "&lt;1", IF(T1_Data!BO96&gt;99, "&gt;99", T1_Data!BO96))),"-")</f>
        <v>-</v>
      </c>
      <c r="BP98" s="72" t="str">
        <f>IF(ISNUMBER(T1_Data!BP96),IF(T1_Data!BP96=-999,"NA",IF(T1_Data!BP96&lt;1, "&lt;1", IF(T1_Data!BP96&gt;99, "&gt;99", T1_Data!BP96))),"-")</f>
        <v>-</v>
      </c>
      <c r="BQ98" s="72" t="str">
        <f>IF(ISNUMBER(T1_Data!BQ96),IF(T1_Data!BQ96=-999,"NA",IF(T1_Data!BQ96&lt;1, "&lt;1", IF(T1_Data!BQ96&gt;99, "&gt;99", T1_Data!BQ96))),"-")</f>
        <v>-</v>
      </c>
      <c r="BR98" s="72" t="str">
        <f>IF(ISNUMBER(T1_Data!BR96),IF(T1_Data!BR96=-999,"NA",IF(T1_Data!BR96&lt;1, "&lt;1", IF(T1_Data!BR96&gt;99, "&gt;99", T1_Data!BR96))),"-")</f>
        <v>-</v>
      </c>
      <c r="BS98" s="72" t="str">
        <f>IF(ISNUMBER(T1_Data!BS96),IF(T1_Data!BS96=-999,"NA",IF(T1_Data!BS96&lt;1, "&lt;1", IF(T1_Data!BS96&gt;99, "&gt;99", T1_Data!BS96))),"-")</f>
        <v>-</v>
      </c>
      <c r="BT98" s="72" t="str">
        <f>IF(ISNUMBER(T1_Data!BT96),IF(T1_Data!BT96=-999,"NA",IF(T1_Data!BT96&lt;1, "&lt;1", IF(T1_Data!BT96&gt;99, "&gt;99", T1_Data!BT96))),"-")</f>
        <v>-</v>
      </c>
      <c r="BU98" s="72" t="str">
        <f>IF(ISNUMBER(T1_Data!BU96),IF(T1_Data!BU96=-999,"NA",IF(T1_Data!BU96&lt;1, "&lt;1", IF(T1_Data!BU96&gt;99, "&gt;99", T1_Data!BU96))),"-")</f>
        <v>-</v>
      </c>
      <c r="BV98" s="72" t="str">
        <f>IF(ISNUMBER(T1_Data!BV96),IF(T1_Data!BV96=-999,"NA",IF(T1_Data!BV96&lt;1, "&lt;1", IF(T1_Data!BV96&gt;99, "&gt;99", T1_Data!BV96))),"-")</f>
        <v>-</v>
      </c>
      <c r="BW98" s="72" t="str">
        <f>IF(ISNUMBER(T1_Data!BW96),IF(T1_Data!BW96=-999,"NA",IF(T1_Data!BW96&lt;1, "&lt;1", IF(T1_Data!BW96&gt;99, "&gt;99", T1_Data!BW96))),"-")</f>
        <v>-</v>
      </c>
      <c r="BX98" s="72" t="str">
        <f>IF(ISNUMBER(T1_Data!BX96),IF(T1_Data!BX96=-999,"NA",IF(T1_Data!BX96&lt;1, "&lt;1", IF(T1_Data!BX96&gt;99, "&gt;99", T1_Data!BX96))),"-")</f>
        <v>-</v>
      </c>
      <c r="BY98" s="72" t="str">
        <f>IF(ISNUMBER(T1_Data!BY96),IF(T1_Data!BY96=-999,"NA",IF(T1_Data!BY96&lt;1, "&lt;1", IF(T1_Data!BY96&gt;99, "&gt;99", T1_Data!BY96))),"-")</f>
        <v>-</v>
      </c>
      <c r="BZ98" s="72" t="str">
        <f>IF(ISNUMBER(T1_Data!BZ96),IF(T1_Data!BZ96=-999,"NA",IF(T1_Data!BZ96&lt;1, "&lt;1", IF(T1_Data!BZ96&gt;99, "&gt;99", T1_Data!BZ96))),"-")</f>
        <v>-</v>
      </c>
      <c r="CA98" s="72" t="str">
        <f>IF(ISNUMBER(T1_Data!CA96),IF(T1_Data!CA96=-999,"NA",IF(T1_Data!CA96&lt;1, "&lt;1", IF(T1_Data!CA96&gt;99, "&gt;99", T1_Data!CA96))),"-")</f>
        <v>-</v>
      </c>
      <c r="CB98" s="72" t="str">
        <f>IF(ISNUMBER(T1_Data!CB96),IF(T1_Data!CB96=-999,"NA",IF(T1_Data!CB96&lt;1, "&lt;1", IF(T1_Data!CB96&gt;99, "&gt;99", T1_Data!CB96))),"-")</f>
        <v>-</v>
      </c>
      <c r="CC98" s="72" t="str">
        <f>IF(ISNUMBER(T1_Data!CC96),IF(T1_Data!CC96=-999,"NA",IF(T1_Data!CC96&lt;1, "&lt;1", IF(T1_Data!CC96&gt;99, "&gt;99", T1_Data!CC96))),"-")</f>
        <v>-</v>
      </c>
      <c r="CD98" s="72" t="str">
        <f>IF(ISNUMBER(T1_Data!CD96),IF(T1_Data!CD96=-999,"NA",IF(T1_Data!CD96&lt;1, "&lt;1", IF(T1_Data!CD96&gt;99, "&gt;99", T1_Data!CD96))),"-")</f>
        <v>-</v>
      </c>
      <c r="CE98" s="72" t="str">
        <f>IF(ISNUMBER(T1_Data!CE96),IF(T1_Data!CE96=-999,"NA",IF(T1_Data!CE96&lt;1, "&lt;1", IF(T1_Data!CE96&gt;99, "&gt;99", T1_Data!CE96))),"-")</f>
        <v>-</v>
      </c>
      <c r="CF98" s="72" t="str">
        <f>IF(ISNUMBER(T1_Data!CF96),IF(T1_Data!CF96=-999,"NA",IF(T1_Data!CF96&lt;1, "&lt;1", IF(T1_Data!CF96&gt;99, "&gt;99", T1_Data!CF96))),"-")</f>
        <v>-</v>
      </c>
      <c r="CG98" s="72" t="str">
        <f>IF(ISNUMBER(T1_Data!CG96),IF(T1_Data!CG96=-999,"NA",IF(T1_Data!CG96&lt;1, "&lt;1", IF(T1_Data!CG96&gt;99, "&gt;99", T1_Data!CG96))),"-")</f>
        <v>-</v>
      </c>
      <c r="CH98" s="72" t="str">
        <f>IF(ISNUMBER(T1_Data!CH96),IF(T1_Data!CH96=-999,"NA",IF(T1_Data!CH96&lt;1, "&lt;1", IF(T1_Data!CH96&gt;99, "&gt;99", T1_Data!CH96))),"-")</f>
        <v>-</v>
      </c>
      <c r="CI98" s="72" t="str">
        <f>IF(ISNUMBER(T1_Data!CI96),IF(T1_Data!CI96=-999,"NA",IF(T1_Data!CI96&lt;1, "&lt;1", IF(T1_Data!CI96&gt;99, "&gt;99", T1_Data!CI96))),"-")</f>
        <v>-</v>
      </c>
      <c r="CJ98" s="72" t="str">
        <f>IF(ISNUMBER(T1_Data!CJ96),IF(T1_Data!CJ96=-999,"NA",IF(T1_Data!CJ96&lt;1, "&lt;1", IF(T1_Data!CJ96&gt;99, "&gt;99", T1_Data!CJ96))),"-")</f>
        <v>-</v>
      </c>
      <c r="CK98" s="72" t="str">
        <f>IF(ISNUMBER(T1_Data!CK96),IF(T1_Data!CK96=-999,"NA",IF(T1_Data!CK96&lt;1, "&lt;1", IF(T1_Data!CK96&gt;99, "&gt;99", T1_Data!CK96))),"-")</f>
        <v>-</v>
      </c>
      <c r="CL98" s="72" t="str">
        <f>IF(ISNUMBER(T1_Data!CL96),IF(T1_Data!CL96=-999,"NA",IF(T1_Data!CL96&lt;1, "&lt;1", IF(T1_Data!CL96&gt;99, "&gt;99", T1_Data!CL96))),"-")</f>
        <v>-</v>
      </c>
      <c r="CM98" s="72" t="str">
        <f>IF(ISNUMBER(T1_Data!CM96),IF(T1_Data!CM96=-999,"NA",IF(T1_Data!CM96&lt;1, "&lt;1", IF(T1_Data!CM96&gt;99, "&gt;99", T1_Data!CM96))),"-")</f>
        <v>-</v>
      </c>
      <c r="CN98" s="72" t="str">
        <f>IF(ISNUMBER(T1_Data!CN96),IF(T1_Data!CN96=-999,"NA",IF(T1_Data!CN96&lt;1, "&lt;1", IF(T1_Data!CN96&gt;99, "&gt;99", T1_Data!CN96))),"-")</f>
        <v>-</v>
      </c>
      <c r="CO98" s="72" t="str">
        <f>IF(ISNUMBER(T1_Data!CO96),IF(T1_Data!CO96=-999,"NA",IF(T1_Data!CO96&lt;1, "&lt;1", IF(T1_Data!CO96&gt;99, "&gt;99", T1_Data!CO96))),"-")</f>
        <v>-</v>
      </c>
      <c r="CP98" s="72" t="str">
        <f>IF(ISNUMBER(T1_Data!CP96),IF(T1_Data!CP96=-999,"NA",IF(T1_Data!CP96&lt;1, "&lt;1", IF(T1_Data!CP96&gt;99, "&gt;99", T1_Data!CP96))),"-")</f>
        <v>-</v>
      </c>
      <c r="CQ98" s="72" t="str">
        <f>IF(ISNUMBER(T1_Data!CQ96),IF(T1_Data!CQ96=-999,"NA",IF(T1_Data!CQ96&lt;1, "&lt;1", IF(T1_Data!CQ96&gt;99, "&gt;99", T1_Data!CQ96))),"-")</f>
        <v>-</v>
      </c>
      <c r="CR98" s="72" t="str">
        <f>IF(ISNUMBER(T1_Data!CR96),IF(T1_Data!CR96=-999,"NA",IF(T1_Data!CR96&lt;1, "&lt;1", IF(T1_Data!CR96&gt;99, "&gt;99", T1_Data!CR96))),"-")</f>
        <v>-</v>
      </c>
      <c r="CS98" s="72" t="str">
        <f>IF(ISNUMBER(T1_Data!CS96),IF(T1_Data!CS96=-999,"NA",IF(T1_Data!CS96&lt;1, "&lt;1", IF(T1_Data!CS96&gt;99, "&gt;99", T1_Data!CS96))),"-")</f>
        <v>-</v>
      </c>
      <c r="CT98" s="72" t="str">
        <f>IF(ISNUMBER(T1_Data!CT96),IF(T1_Data!CT96=-999,"NA",IF(T1_Data!CT96&lt;1, "&lt;1", IF(T1_Data!CT96&gt;99, "&gt;99", T1_Data!CT96))),"-")</f>
        <v>-</v>
      </c>
      <c r="CU98" s="72" t="str">
        <f>IF(ISNUMBER(T1_Data!CU96),IF(T1_Data!CU96=-999,"NA",IF(T1_Data!CU96&lt;1, "&lt;1", IF(T1_Data!CU96&gt;99, "&gt;99", T1_Data!CU96))),"-")</f>
        <v>-</v>
      </c>
      <c r="CV98" s="72" t="str">
        <f>IF(ISNUMBER(T1_Data!CV96),IF(T1_Data!CV96=-999,"NA",IF(T1_Data!CV96&lt;1, "&lt;1", IF(T1_Data!CV96&gt;99, "&gt;99", T1_Data!CV96))),"-")</f>
        <v>-</v>
      </c>
      <c r="CW98" s="72" t="str">
        <f>IF(ISNUMBER(T1_Data!CW96),IF(T1_Data!CW96=-999,"NA",IF(T1_Data!CW96&lt;1, "&lt;1", IF(T1_Data!CW96&gt;99, "&gt;99", T1_Data!CW96))),"-")</f>
        <v>-</v>
      </c>
      <c r="CX98" s="72" t="str">
        <f>IF(ISNUMBER(T1_Data!CX96),IF(T1_Data!CX96=-999,"NA",IF(T1_Data!CX96&lt;1, "&lt;1", IF(T1_Data!CX96&gt;99, "&gt;99", T1_Data!CX96))),"-")</f>
        <v>-</v>
      </c>
      <c r="CY98" s="72" t="str">
        <f>IF(ISNUMBER(T1_Data!CY96),IF(T1_Data!CY96=-999,"NA",IF(T1_Data!CY96&lt;1, "&lt;1", IF(T1_Data!CY96&gt;99, "&gt;99", T1_Data!CY96))),"-")</f>
        <v>-</v>
      </c>
      <c r="CZ98" s="72" t="str">
        <f>IF(ISNUMBER(T1_Data!CZ96),IF(T1_Data!CZ96=-999,"NA",IF(T1_Data!CZ96&lt;1, "&lt;1", IF(T1_Data!CZ96&gt;99, "&gt;99", T1_Data!CZ96))),"-")</f>
        <v>-</v>
      </c>
      <c r="DA98" s="72" t="str">
        <f>IF(ISNUMBER(T1_Data!DA96),IF(T1_Data!DA96=-999,"NA",IF(T1_Data!DA96&lt;1, "&lt;1", IF(T1_Data!DA96&gt;99, "&gt;99", T1_Data!DA96))),"-")</f>
        <v>-</v>
      </c>
      <c r="DB98" s="72" t="str">
        <f>IF(ISNUMBER(T1_Data!DB96),IF(T1_Data!DB96=-999,"NA",IF(T1_Data!DB96&lt;1, "&lt;1", IF(T1_Data!DB96&gt;99, "&gt;99", T1_Data!DB96))),"-")</f>
        <v>-</v>
      </c>
      <c r="DC98" s="72" t="str">
        <f>IF(ISNUMBER(T1_Data!DC96),IF(T1_Data!DC96=-999,"NA",IF(T1_Data!DC96&lt;1, "&lt;1", IF(T1_Data!DC96&gt;99, "&gt;99", T1_Data!DC96))),"-")</f>
        <v>-</v>
      </c>
      <c r="DD98" s="72" t="str">
        <f>IF(ISNUMBER(T1_Data!DD96),IF(T1_Data!DD96=-999,"NA",IF(T1_Data!DD96&lt;1, "&lt;1", IF(T1_Data!DD96&gt;99, "&gt;99", T1_Data!DD96))),"-")</f>
        <v>-</v>
      </c>
      <c r="DE98" s="72" t="str">
        <f>IF(ISNUMBER(T1_Data!DE96),IF(T1_Data!DE96=-999,"NA",IF(T1_Data!DE96&lt;1, "&lt;1", IF(T1_Data!DE96&gt;99, "&gt;99", T1_Data!DE96))),"-")</f>
        <v>-</v>
      </c>
      <c r="DF98" s="72" t="str">
        <f>IF(ISNUMBER(T1_Data!DF96),IF(T1_Data!DF96=-999,"NA",IF(T1_Data!DF96&lt;1, "&lt;1", IF(T1_Data!DF96&gt;99, "&gt;99", T1_Data!DF96))),"-")</f>
        <v>-</v>
      </c>
      <c r="DG98" s="72" t="str">
        <f>IF(ISNUMBER(T1_Data!DG96),IF(T1_Data!DG96=-999,"NA",IF(T1_Data!DG96&lt;1, "&lt;1", IF(T1_Data!DG96&gt;99, "&gt;99", T1_Data!DG96))),"-")</f>
        <v>-</v>
      </c>
      <c r="DH98" s="72" t="str">
        <f>IF(ISNUMBER(T1_Data!DH96),IF(T1_Data!DH96=-999,"NA",IF(T1_Data!DH96&lt;1, "&lt;1", IF(T1_Data!DH96&gt;99, "&gt;99", T1_Data!DH96))),"-")</f>
        <v>-</v>
      </c>
      <c r="DI98" s="72" t="str">
        <f>IF(ISNUMBER(T1_Data!DI96),IF(T1_Data!DI96=-999,"NA",IF(T1_Data!DI96&lt;1, "&lt;1", IF(T1_Data!DI96&gt;99, "&gt;99", T1_Data!DI96))),"-")</f>
        <v>-</v>
      </c>
      <c r="DJ98" s="72" t="str">
        <f>IF(ISNUMBER(T1_Data!DJ96),IF(T1_Data!DJ96=-999,"NA",IF(T1_Data!DJ96&lt;1, "&lt;1", IF(T1_Data!DJ96&gt;99, "&gt;99", T1_Data!DJ96))),"-")</f>
        <v>-</v>
      </c>
      <c r="DK98" s="72" t="str">
        <f>IF(ISNUMBER(T1_Data!DK96),IF(T1_Data!DK96=-999,"NA",IF(T1_Data!DK96&lt;1, "&lt;1", IF(T1_Data!DK96&gt;99, "&gt;99", T1_Data!DK96))),"-")</f>
        <v>-</v>
      </c>
      <c r="DL98" s="72" t="str">
        <f>IF(ISNUMBER(T1_Data!DL96),IF(T1_Data!DL96=-999,"NA",IF(T1_Data!DL96&lt;1, "&lt;1", IF(T1_Data!DL96&gt;99, "&gt;99", T1_Data!DL96))),"-")</f>
        <v>-</v>
      </c>
      <c r="DM98" s="72" t="str">
        <f>IF(ISNUMBER(T1_Data!DM96),IF(T1_Data!DM96=-999,"NA",IF(T1_Data!DM96&lt;1, "&lt;1", IF(T1_Data!DM96&gt;99, "&gt;99", T1_Data!DM96))),"-")</f>
        <v>-</v>
      </c>
      <c r="DN98" s="72" t="str">
        <f>IF(ISNUMBER(T1_Data!DN96),IF(T1_Data!DN96=-999,"NA",IF(T1_Data!DN96&lt;1, "&lt;1", IF(T1_Data!DN96&gt;99, "&gt;99", T1_Data!DN96))),"-")</f>
        <v>-</v>
      </c>
      <c r="DO98" s="72" t="str">
        <f>IF(ISNUMBER(T1_Data!DO96),IF(T1_Data!DO96=-999,"NA",IF(T1_Data!DO96&lt;1, "&lt;1", IF(T1_Data!DO96&gt;99, "&gt;99", T1_Data!DO96))),"-")</f>
        <v>-</v>
      </c>
      <c r="DP98" s="72" t="str">
        <f>IF(ISNUMBER(T1_Data!DP96),IF(T1_Data!DP96=-999,"NA",IF(T1_Data!DP96&lt;1, "&lt;1", IF(T1_Data!DP96&gt;99, "&gt;99", T1_Data!DP96))),"-")</f>
        <v>-</v>
      </c>
      <c r="DQ98" s="72" t="str">
        <f>IF(ISNUMBER(T1_Data!DQ96),IF(T1_Data!DQ96=-999,"NA",IF(T1_Data!DQ96&lt;1, "&lt;1", IF(T1_Data!DQ96&gt;99, "&gt;99", T1_Data!DQ96))),"-")</f>
        <v>-</v>
      </c>
      <c r="DR98" s="72" t="str">
        <f>IF(ISNUMBER(T1_Data!DR96),IF(T1_Data!DR96=-999,"NA",IF(T1_Data!DR96&lt;1, "&lt;1", IF(T1_Data!DR96&gt;99, "&gt;99", T1_Data!DR96))),"-")</f>
        <v>-</v>
      </c>
      <c r="DS98" s="72" t="str">
        <f>IF(ISNUMBER(T1_Data!DS96),IF(T1_Data!DS96=-999,"NA",IF(T1_Data!DS96&lt;1, "&lt;1", IF(T1_Data!DS96&gt;99, "&gt;99", T1_Data!DS96))),"-")</f>
        <v>-</v>
      </c>
      <c r="DT98" s="72" t="str">
        <f>IF(ISNUMBER(T1_Data!DT96),IF(T1_Data!DT96=-999,"NA",IF(T1_Data!DT96&lt;1, "&lt;1", IF(T1_Data!DT96&gt;99, "&gt;99", T1_Data!DT96))),"-")</f>
        <v>-</v>
      </c>
      <c r="DU98" s="72" t="str">
        <f>IF(ISNUMBER(T1_Data!DU96),IF(T1_Data!DU96=-999,"NA",IF(T1_Data!DU96&lt;1, "&lt;1", IF(T1_Data!DU96&gt;99, "&gt;99", T1_Data!DU96))),"-")</f>
        <v>-</v>
      </c>
      <c r="DV98" s="72" t="str">
        <f>IF(ISNUMBER(T1_Data!DV96),IF(T1_Data!DV96=-999,"NA",IF(T1_Data!DV96&lt;1, "&lt;1", IF(T1_Data!DV96&gt;99, "&gt;99", T1_Data!DV96))),"-")</f>
        <v>-</v>
      </c>
      <c r="DW98" s="72" t="str">
        <f>IF(ISNUMBER(T1_Data!DW96),IF(T1_Data!DW96=-999,"NA",IF(T1_Data!DW96&lt;1, "&lt;1", IF(T1_Data!DW96&gt;99, "&gt;99", T1_Data!DW96))),"-")</f>
        <v>-</v>
      </c>
      <c r="DX98" s="72" t="str">
        <f>IF(ISNUMBER(T1_Data!DX96),IF(T1_Data!DX96=-999,"NA",IF(T1_Data!DX96&lt;1, "&lt;1", IF(T1_Data!DX96&gt;99, "&gt;99", T1_Data!DX96))),"-")</f>
        <v>-</v>
      </c>
      <c r="DY98" s="72" t="str">
        <f>IF(ISNUMBER(T1_Data!DY96),IF(T1_Data!DY96=-999,"NA",IF(T1_Data!DY96&lt;1, "&lt;1", IF(T1_Data!DY96&gt;99, "&gt;99", T1_Data!DY96))),"-")</f>
        <v>-</v>
      </c>
      <c r="DZ98" s="72" t="str">
        <f>IF(ISNUMBER(T1_Data!DZ96),IF(T1_Data!DZ96=-999,"NA",IF(T1_Data!DZ96&lt;1, "&lt;1", IF(T1_Data!DZ96&gt;99, "&gt;99", T1_Data!DZ96))),"-")</f>
        <v>-</v>
      </c>
      <c r="EA98" s="72" t="str">
        <f>IF(ISNUMBER(T1_Data!EA96),IF(T1_Data!EA96=-999,"NA",IF(T1_Data!EA96&lt;1, "&lt;1", IF(T1_Data!EA96&gt;99, "&gt;99", T1_Data!EA96))),"-")</f>
        <v>-</v>
      </c>
      <c r="EB98" s="72" t="str">
        <f>IF(ISNUMBER(T1_Data!EB96),IF(T1_Data!EB96=-999,"NA",IF(T1_Data!EB96&lt;1, "&lt;1", IF(T1_Data!EB96&gt;99, "&gt;99", T1_Data!EB96))),"-")</f>
        <v>-</v>
      </c>
      <c r="EC98" s="72" t="str">
        <f>IF(ISNUMBER(T1_Data!EC96),IF(T1_Data!EC96=-999,"NA",IF(T1_Data!EC96&lt;1, "&lt;1", IF(T1_Data!EC96&gt;99, "&gt;99", T1_Data!EC96))),"-")</f>
        <v>-</v>
      </c>
      <c r="ED98" s="72" t="str">
        <f>IF(ISNUMBER(T1_Data!ED96),IF(T1_Data!ED96=-999,"NA",IF(T1_Data!ED96&lt;1, "&lt;1", IF(T1_Data!ED96&gt;99, "&gt;99", T1_Data!ED96))),"-")</f>
        <v>-</v>
      </c>
      <c r="EE98" s="72" t="str">
        <f>IF(ISNUMBER(T1_Data!EE96),IF(T1_Data!EE96=-999,"NA",IF(T1_Data!EE96&lt;1, "&lt;1", IF(T1_Data!EE96&gt;99, "&gt;99", T1_Data!EE96))),"-")</f>
        <v>-</v>
      </c>
      <c r="EF98" s="72" t="str">
        <f>IF(ISNUMBER(T1_Data!EF96),IF(T1_Data!EF96=-999,"NA",IF(T1_Data!EF96&lt;1, "&lt;1", IF(T1_Data!EF96&gt;99, "&gt;99", T1_Data!EF96))),"-")</f>
        <v>-</v>
      </c>
      <c r="EG98" s="72" t="str">
        <f>IF(ISNUMBER(T1_Data!EG96),IF(T1_Data!EG96=-999,"NA",IF(T1_Data!EG96&lt;1, "&lt;1", IF(T1_Data!EG96&gt;99, "&gt;99", T1_Data!EG96))),"-")</f>
        <v>-</v>
      </c>
      <c r="EH98" s="72" t="str">
        <f>IF(ISNUMBER(T1_Data!EH96),IF(T1_Data!EH96=-999,"NA",IF(T1_Data!EH96&lt;1, "&lt;1", IF(T1_Data!EH96&gt;99, "&gt;99", T1_Data!EH96))),"-")</f>
        <v>-</v>
      </c>
      <c r="EI98" s="72" t="str">
        <f>IF(ISNUMBER(T1_Data!EI96),IF(T1_Data!EI96=-999,"NA",IF(T1_Data!EI96&lt;1, "&lt;1", IF(T1_Data!EI96&gt;99, "&gt;99", T1_Data!EI96))),"-")</f>
        <v>-</v>
      </c>
      <c r="EJ98" s="72" t="str">
        <f>IF(ISNUMBER(T1_Data!EJ96),IF(T1_Data!EJ96=-999,"NA",IF(T1_Data!EJ96&lt;1, "&lt;1", IF(T1_Data!EJ96&gt;99, "&gt;99", T1_Data!EJ96))),"-")</f>
        <v>-</v>
      </c>
      <c r="EK98" s="72" t="str">
        <f>IF(ISNUMBER(T1_Data!EK96),IF(T1_Data!EK96=-999,"NA",IF(T1_Data!EK96&lt;1, "&lt;1", IF(T1_Data!EK96&gt;99, "&gt;99", T1_Data!EK96))),"-")</f>
        <v>-</v>
      </c>
      <c r="EL98" s="72" t="str">
        <f>IF(ISNUMBER(T1_Data!EL96),IF(T1_Data!EL96=-999,"NA",IF(T1_Data!EL96&lt;1, "&lt;1", IF(T1_Data!EL96&gt;99, "&gt;99", T1_Data!EL96))),"-")</f>
        <v>-</v>
      </c>
      <c r="EM98" s="72" t="str">
        <f>IF(ISNUMBER(T1_Data!EM96),IF(T1_Data!EM96=-999,"NA",IF(T1_Data!EM96&lt;1, "&lt;1", IF(T1_Data!EM96&gt;99, "&gt;99", T1_Data!EM96))),"-")</f>
        <v>-</v>
      </c>
      <c r="EN98" s="72" t="str">
        <f>IF(ISNUMBER(T1_Data!EN96),IF(T1_Data!EN96=-999,"NA",IF(T1_Data!EN96&lt;1, "&lt;1", IF(T1_Data!EN96&gt;99, "&gt;99", T1_Data!EN96))),"-")</f>
        <v>-</v>
      </c>
      <c r="EO98" s="72" t="str">
        <f>IF(ISNUMBER(T1_Data!EO96),IF(T1_Data!EO96=-999,"NA",IF(T1_Data!EO96&lt;1, "&lt;1", IF(T1_Data!EO96&gt;99, "&gt;99", T1_Data!EO96))),"-")</f>
        <v>-</v>
      </c>
      <c r="EP98" s="72" t="str">
        <f>IF(ISNUMBER(T1_Data!EP96),IF(T1_Data!EP96=-999,"NA",IF(T1_Data!EP96&lt;1, "&lt;1", IF(T1_Data!EP96&gt;99, "&gt;99", T1_Data!EP96))),"-")</f>
        <v>-</v>
      </c>
      <c r="EQ98" s="72" t="str">
        <f>IF(ISNUMBER(T1_Data!EQ96),IF(T1_Data!EQ96=-999,"NA",IF(T1_Data!EQ96&lt;1, "&lt;1", IF(T1_Data!EQ96&gt;99, "&gt;99", T1_Data!EQ96))),"-")</f>
        <v>-</v>
      </c>
      <c r="ER98" s="72" t="str">
        <f>IF(ISNUMBER(T1_Data!ER96),IF(T1_Data!ER96=-999,"NA",IF(T1_Data!ER96&lt;1, "&lt;1", IF(T1_Data!ER96&gt;99, "&gt;99", T1_Data!ER96))),"-")</f>
        <v>-</v>
      </c>
      <c r="ES98" s="72" t="str">
        <f>IF(ISNUMBER(T1_Data!ES96),IF(T1_Data!ES96=-999,"NA",IF(T1_Data!ES96&lt;1, "&lt;1", IF(T1_Data!ES96&gt;99, "&gt;99", T1_Data!ES96))),"-")</f>
        <v>-</v>
      </c>
      <c r="ET98" s="72" t="str">
        <f>IF(ISNUMBER(T1_Data!ET96),IF(T1_Data!ET96=-999,"NA",IF(T1_Data!ET96&lt;1, "&lt;1", IF(T1_Data!ET96&gt;99, "&gt;99", T1_Data!ET96))),"-")</f>
        <v>-</v>
      </c>
      <c r="EU98" s="72" t="str">
        <f>IF(ISNUMBER(T1_Data!EU96),IF(T1_Data!EU96=-999,"NA",IF(T1_Data!EU96&lt;1, "&lt;1", IF(T1_Data!EU96&gt;99, "&gt;99", T1_Data!EU96))),"-")</f>
        <v>-</v>
      </c>
      <c r="EV98" s="72" t="str">
        <f>IF(ISNUMBER(T1_Data!EV96),IF(T1_Data!EV96=-999,"NA",IF(T1_Data!EV96&lt;1, "&lt;1", IF(T1_Data!EV96&gt;99, "&gt;99", T1_Data!EV96))),"-")</f>
        <v>-</v>
      </c>
      <c r="EW98" s="72" t="str">
        <f>IF(ISNUMBER(T1_Data!EW96),IF(T1_Data!EW96=-999,"NA",IF(T1_Data!EW96&lt;1, "&lt;1", IF(T1_Data!EW96&gt;99, "&gt;99", T1_Data!EW96))),"-")</f>
        <v>-</v>
      </c>
      <c r="EX98" s="72" t="str">
        <f>IF(ISNUMBER(T1_Data!EX96),IF(T1_Data!EX96=-999,"NA",IF(T1_Data!EX96&lt;1, "&lt;1", IF(T1_Data!EX96&gt;99, "&gt;99", T1_Data!EX96))),"-")</f>
        <v>-</v>
      </c>
      <c r="EY98" s="72" t="str">
        <f>IF(ISNUMBER(T1_Data!EY96),IF(T1_Data!EY96=-999,"NA",IF(T1_Data!EY96&lt;1, "&lt;1", IF(T1_Data!EY96&gt;99, "&gt;99", T1_Data!EY96))),"-")</f>
        <v>-</v>
      </c>
      <c r="EZ98" s="72" t="str">
        <f>IF(ISNUMBER(T1_Data!EZ96),IF(T1_Data!EZ96=-999,"NA",IF(T1_Data!EZ96&lt;1, "&lt;1", IF(T1_Data!EZ96&gt;99, "&gt;99", T1_Data!EZ96))),"-")</f>
        <v>-</v>
      </c>
      <c r="FA98" s="72" t="str">
        <f>IF(ISNUMBER(T1_Data!FA96),IF(T1_Data!FA96=-999,"NA",IF(T1_Data!FA96&lt;1, "&lt;1", IF(T1_Data!FA96&gt;99, "&gt;99", T1_Data!FA96))),"-")</f>
        <v>-</v>
      </c>
      <c r="FB98" s="72" t="str">
        <f>IF(ISNUMBER(T1_Data!FB96),IF(T1_Data!FB96=-999,"NA",IF(T1_Data!FB96&lt;1, "&lt;1", IF(T1_Data!FB96&gt;99, "&gt;99", T1_Data!FB96))),"-")</f>
        <v>-</v>
      </c>
      <c r="FC98" s="72" t="str">
        <f>IF(ISNUMBER(T1_Data!FC96),IF(T1_Data!FC96=-999,"NA",IF(T1_Data!FC96&lt;1, "&lt;1", IF(T1_Data!FC96&gt;99, "&gt;99", T1_Data!FC96))),"-")</f>
        <v>-</v>
      </c>
      <c r="FD98" s="72" t="str">
        <f>IF(ISNUMBER(T1_Data!FD96),IF(T1_Data!FD96=-999,"NA",IF(T1_Data!FD96&lt;1, "&lt;1", IF(T1_Data!FD96&gt;99, "&gt;99", T1_Data!FD96))),"-")</f>
        <v>-</v>
      </c>
      <c r="FE98" s="72" t="str">
        <f>IF(ISNUMBER(T1_Data!FE96),IF(T1_Data!FE96=-999,"NA",IF(T1_Data!FE96&lt;1, "&lt;1", IF(T1_Data!FE96&gt;99, "&gt;99", T1_Data!FE96))),"-")</f>
        <v>-</v>
      </c>
      <c r="FF98" s="72" t="str">
        <f>IF(ISNUMBER(T1_Data!FF96),IF(T1_Data!FF96=-999,"NA",IF(T1_Data!FF96&lt;1, "&lt;1", IF(T1_Data!FF96&gt;99, "&gt;99", T1_Data!FF96))),"-")</f>
        <v>-</v>
      </c>
      <c r="FG98" s="72" t="str">
        <f>IF(ISNUMBER(T1_Data!FG96),IF(T1_Data!FG96=-999,"NA",IF(T1_Data!FG96&lt;1, "&lt;1", IF(T1_Data!FG96&gt;99, "&gt;99", T1_Data!FG96))),"-")</f>
        <v>-</v>
      </c>
      <c r="FH98" s="72" t="str">
        <f>IF(ISNUMBER(T1_Data!FH96),IF(T1_Data!FH96=-999,"NA",IF(T1_Data!FH96&lt;1, "&lt;1", IF(T1_Data!FH96&gt;99, "&gt;99", T1_Data!FH96))),"-")</f>
        <v>-</v>
      </c>
      <c r="FI98" s="72" t="str">
        <f>IF(ISNUMBER(T1_Data!FI96),IF(T1_Data!FI96=-999,"NA",IF(T1_Data!FI96&lt;1, "&lt;1", IF(T1_Data!FI96&gt;99, "&gt;99", T1_Data!FI96))),"-")</f>
        <v>-</v>
      </c>
      <c r="FJ98" s="72" t="str">
        <f>IF(ISNUMBER(T1_Data!FJ96),IF(T1_Data!FJ96=-999,"NA",IF(T1_Data!FJ96&lt;1, "&lt;1", IF(T1_Data!FJ96&gt;99, "&gt;99", T1_Data!FJ96))),"-")</f>
        <v>-</v>
      </c>
      <c r="FK98" s="72" t="str">
        <f>IF(ISNUMBER(T1_Data!FK96),IF(T1_Data!FK96=-999,"NA",IF(T1_Data!FK96&lt;1, "&lt;1", IF(T1_Data!FK96&gt;99, "&gt;99", T1_Data!FK96))),"-")</f>
        <v>-</v>
      </c>
      <c r="FL98" s="72" t="str">
        <f>IF(ISNUMBER(T1_Data!FL96),IF(T1_Data!FL96=-999,"NA",IF(T1_Data!FL96&lt;1, "&lt;1", IF(T1_Data!FL96&gt;99, "&gt;99", T1_Data!FL96))),"-")</f>
        <v>-</v>
      </c>
      <c r="FM98" s="72" t="str">
        <f>IF(ISNUMBER(T1_Data!FM96),IF(T1_Data!FM96=-999,"NA",IF(T1_Data!FM96&lt;1, "&lt;1", IF(T1_Data!FM96&gt;99, "&gt;99", T1_Data!FM96))),"-")</f>
        <v>-</v>
      </c>
      <c r="FN98" s="72" t="str">
        <f>IF(ISNUMBER(T1_Data!FN96),IF(T1_Data!FN96=-999,"NA",IF(T1_Data!FN96&lt;1, "&lt;1", IF(T1_Data!FN96&gt;99, "&gt;99", T1_Data!FN96))),"-")</f>
        <v>-</v>
      </c>
      <c r="FO98" s="72" t="str">
        <f>IF(ISNUMBER(T1_Data!FO96),IF(T1_Data!FO96=-999,"NA",IF(T1_Data!FO96&lt;1, "&lt;1", IF(T1_Data!FO96&gt;99, "&gt;99", T1_Data!FO96))),"-")</f>
        <v>-</v>
      </c>
      <c r="FP98" s="72" t="str">
        <f>IF(ISNUMBER(T1_Data!FP96),IF(T1_Data!FP96=-999,"NA",IF(T1_Data!FP96&lt;1, "&lt;1", IF(T1_Data!FP96&gt;99, "&gt;99", T1_Data!FP96))),"-")</f>
        <v>-</v>
      </c>
      <c r="FQ98" s="72" t="str">
        <f>IF(ISNUMBER(T1_Data!FQ96),IF(T1_Data!FQ96=-999,"NA",IF(T1_Data!FQ96&lt;1, "&lt;1", IF(T1_Data!FQ96&gt;99, "&gt;99", T1_Data!FQ96))),"-")</f>
        <v>-</v>
      </c>
      <c r="FR98" s="72" t="str">
        <f>IF(ISNUMBER(T1_Data!FR96),IF(T1_Data!FR96=-999,"NA",IF(T1_Data!FR96&lt;1, "&lt;1", IF(T1_Data!FR96&gt;99, "&gt;99", T1_Data!FR96))),"-")</f>
        <v>-</v>
      </c>
      <c r="FS98" s="72" t="str">
        <f>IF(ISNUMBER(T1_Data!FS96),IF(T1_Data!FS96=-999,"NA",IF(T1_Data!FS96&lt;1, "&lt;1", IF(T1_Data!FS96&gt;99, "&gt;99", T1_Data!FS96))),"-")</f>
        <v>-</v>
      </c>
      <c r="FT98" s="72" t="str">
        <f>IF(ISNUMBER(T1_Data!FT96),IF(T1_Data!FT96=-999,"NA",IF(T1_Data!FT96&lt;1, "&lt;1", IF(T1_Data!FT96&gt;99, "&gt;99", T1_Data!FT96))),"-")</f>
        <v>-</v>
      </c>
      <c r="FU98" s="72" t="str">
        <f>IF(ISNUMBER(T1_Data!FU96),IF(T1_Data!FU96=-999,"NA",IF(T1_Data!FU96&lt;1, "&lt;1", IF(T1_Data!FU96&gt;99, "&gt;99", T1_Data!FU96))),"-")</f>
        <v>-</v>
      </c>
      <c r="FV98" s="72" t="str">
        <f>IF(ISNUMBER(T1_Data!FV96),IF(T1_Data!FV96=-999,"NA",IF(T1_Data!FV96&lt;1, "&lt;1", IF(T1_Data!FV96&gt;99, "&gt;99", T1_Data!FV96))),"-")</f>
        <v>-</v>
      </c>
      <c r="FW98" s="72" t="str">
        <f>IF(ISNUMBER(T1_Data!FW96),IF(T1_Data!FW96=-999,"NA",IF(T1_Data!FW96&lt;1, "&lt;1", IF(T1_Data!FW96&gt;99, "&gt;99", T1_Data!FW96))),"-")</f>
        <v>-</v>
      </c>
      <c r="FX98" s="71" t="str">
        <f>IF(ISBLANK(T1_Data!FX96), "", T1_Data!FX96)</f>
        <v/>
      </c>
    </row>
    <row r="99" spans="1:180" x14ac:dyDescent="0.25">
      <c r="A99" s="71" t="str">
        <f>IF(ISBLANK(T1_Data!A97), "", T1_Data!A97)</f>
        <v/>
      </c>
      <c r="B99" s="72" t="str">
        <f>IF(ISNUMBER(T1_Data!B97), T1_Data!B97,"-")</f>
        <v>-</v>
      </c>
      <c r="C99" s="72" t="str">
        <f>IF(ISNUMBER(T1_Data!C97),IF(T1_Data!C97=-999,"NA",IF(T1_Data!C97&lt;1, "&lt;1", IF(T1_Data!C97&gt;99, "&gt;99", T1_Data!C97))),"-")</f>
        <v>-</v>
      </c>
      <c r="D99" s="72" t="str">
        <f>IF(ISNUMBER(T1_Data!D97),IF(T1_Data!D97=-999,"NA",IF(T1_Data!D97&lt;1, "&lt;1", IF(T1_Data!D97&gt;99, "&gt;99", T1_Data!D97))),"-")</f>
        <v>-</v>
      </c>
      <c r="E99" s="72" t="str">
        <f>IF(ISNUMBER(T1_Data!E97),IF(T1_Data!E97=-999,"NA",IF(T1_Data!E97&lt;1, "&lt;1", IF(T1_Data!E97&gt;99, "&gt;99", T1_Data!E97))),"-")</f>
        <v>-</v>
      </c>
      <c r="F99" s="72" t="str">
        <f>IF(ISNUMBER(T1_Data!F97),IF(T1_Data!F97=-999,"NA",IF(T1_Data!F97&lt;1, "&lt;1", IF(T1_Data!F97&gt;99, "&gt;99", T1_Data!F97))),"-")</f>
        <v>-</v>
      </c>
      <c r="G99" s="72" t="str">
        <f>IF(ISNUMBER(T1_Data!G97),IF(T1_Data!G97=-999,"NA",IF(T1_Data!G97&lt;1, "&lt;1", IF(T1_Data!G97&gt;99, "&gt;99", T1_Data!G97))),"-")</f>
        <v>-</v>
      </c>
      <c r="H99" s="72" t="str">
        <f>IF(ISNUMBER(T1_Data!H97),IF(T1_Data!H97=-999,"NA",IF(T1_Data!H97&lt;1, "&lt;1", IF(T1_Data!H97&gt;99, "&gt;99", T1_Data!H97))),"-")</f>
        <v>-</v>
      </c>
      <c r="I99" s="72" t="str">
        <f>IF(ISNUMBER(T1_Data!I97),IF(T1_Data!I97=-999,"NA",IF(T1_Data!I97&lt;1, "&lt;1", IF(T1_Data!I97&gt;99, "&gt;99", T1_Data!I97))),"-")</f>
        <v>-</v>
      </c>
      <c r="J99" s="72" t="str">
        <f>IF(ISNUMBER(T1_Data!J97),IF(T1_Data!J97=-999,"NA",IF(T1_Data!J97&lt;1, "&lt;1", IF(T1_Data!J97&gt;99, "&gt;99", T1_Data!J97))),"-")</f>
        <v>-</v>
      </c>
      <c r="K99" s="72" t="str">
        <f>IF(ISNUMBER(T1_Data!K97),IF(T1_Data!K97=-999,"NA",IF(T1_Data!K97&lt;1, "&lt;1", IF(T1_Data!K97&gt;99, "&gt;99", T1_Data!K97))),"-")</f>
        <v>-</v>
      </c>
      <c r="L99" s="72" t="str">
        <f>IF(ISNUMBER(T1_Data!L97),IF(T1_Data!L97=-999,"NA",IF(T1_Data!L97&lt;1, "&lt;1", IF(T1_Data!L97&gt;99, "&gt;99", T1_Data!L97))),"-")</f>
        <v>-</v>
      </c>
      <c r="M99" s="72" t="str">
        <f>IF(ISNUMBER(T1_Data!M97),IF(T1_Data!M97=-999,"NA",IF(T1_Data!M97&lt;1, "&lt;1", IF(T1_Data!M97&gt;99, "&gt;99", T1_Data!M97))),"-")</f>
        <v>-</v>
      </c>
      <c r="N99" s="72" t="str">
        <f>IF(ISNUMBER(T1_Data!N97),IF(T1_Data!N97=-999,"NA",IF(T1_Data!N97&lt;1, "&lt;1", IF(T1_Data!N97&gt;99, "&gt;99", T1_Data!N97))),"-")</f>
        <v>-</v>
      </c>
      <c r="O99" s="72" t="str">
        <f>IF(ISNUMBER(T1_Data!O97),IF(T1_Data!O97=-999,"NA",IF(T1_Data!O97&lt;1, "&lt;1", IF(T1_Data!O97&gt;99, "&gt;99", T1_Data!O97))),"-")</f>
        <v>-</v>
      </c>
      <c r="P99" s="72" t="str">
        <f>IF(ISNUMBER(T1_Data!P97),IF(T1_Data!P97=-999,"NA",IF(T1_Data!P97&lt;1, "&lt;1", IF(T1_Data!P97&gt;99, "&gt;99", T1_Data!P97))),"-")</f>
        <v>-</v>
      </c>
      <c r="Q99" s="72" t="str">
        <f>IF(ISNUMBER(T1_Data!Q97),IF(T1_Data!Q97=-999,"NA",IF(T1_Data!Q97&lt;1, "&lt;1", IF(T1_Data!Q97&gt;99, "&gt;99", T1_Data!Q97))),"-")</f>
        <v>-</v>
      </c>
      <c r="R99" s="72" t="str">
        <f>IF(ISNUMBER(T1_Data!R97),IF(T1_Data!R97=-999,"NA",IF(T1_Data!R97&lt;1, "&lt;1", IF(T1_Data!R97&gt;99, "&gt;99", T1_Data!R97))),"-")</f>
        <v>-</v>
      </c>
      <c r="S99" s="72" t="str">
        <f>IF(ISNUMBER(T1_Data!S97),IF(T1_Data!S97=-999,"NA",IF(T1_Data!S97&lt;1, "&lt;1", IF(T1_Data!S97&gt;99, "&gt;99", T1_Data!S97))),"-")</f>
        <v>-</v>
      </c>
      <c r="T99" s="72" t="str">
        <f>IF(ISNUMBER(T1_Data!T97),IF(T1_Data!T97=-999,"NA",IF(T1_Data!T97&lt;1, "&lt;1", IF(T1_Data!T97&gt;99, "&gt;99", T1_Data!T97))),"-")</f>
        <v>-</v>
      </c>
      <c r="U99" s="72" t="str">
        <f>IF(ISNUMBER(T1_Data!U97),IF(T1_Data!U97=-999,"NA",IF(T1_Data!U97&lt;1, "&lt;1", IF(T1_Data!U97&gt;99, "&gt;99", T1_Data!U97))),"-")</f>
        <v>-</v>
      </c>
      <c r="V99" s="72" t="str">
        <f>IF(ISNUMBER(T1_Data!V97),IF(T1_Data!V97=-999,"NA",IF(T1_Data!V97&lt;1, "&lt;1", IF(T1_Data!V97&gt;99, "&gt;99", T1_Data!V97))),"-")</f>
        <v>-</v>
      </c>
      <c r="W99" s="72" t="str">
        <f>IF(ISNUMBER(T1_Data!W97),IF(T1_Data!W97=-999,"NA",IF(T1_Data!W97&lt;1, "&lt;1", IF(T1_Data!W97&gt;99, "&gt;99", T1_Data!W97))),"-")</f>
        <v>-</v>
      </c>
      <c r="X99" s="72" t="str">
        <f>IF(ISNUMBER(T1_Data!X97),IF(T1_Data!X97=-999,"NA",IF(T1_Data!X97&lt;1, "&lt;1", IF(T1_Data!X97&gt;99, "&gt;99", T1_Data!X97))),"-")</f>
        <v>-</v>
      </c>
      <c r="Y99" s="72" t="str">
        <f>IF(ISNUMBER(T1_Data!Y97),IF(T1_Data!Y97=-999,"NA",IF(T1_Data!Y97&lt;1, "&lt;1", IF(T1_Data!Y97&gt;99, "&gt;99", T1_Data!Y97))),"-")</f>
        <v>-</v>
      </c>
      <c r="Z99" s="72" t="str">
        <f>IF(ISNUMBER(T1_Data!Z97),IF(T1_Data!Z97=-999,"NA",IF(T1_Data!Z97&lt;1, "&lt;1", IF(T1_Data!Z97&gt;99, "&gt;99", T1_Data!Z97))),"-")</f>
        <v>-</v>
      </c>
      <c r="AA99" s="72" t="str">
        <f>IF(ISNUMBER(T1_Data!AA97),IF(T1_Data!AA97=-999,"NA",IF(T1_Data!AA97&lt;1, "&lt;1", IF(T1_Data!AA97&gt;99, "&gt;99", T1_Data!AA97))),"-")</f>
        <v>-</v>
      </c>
      <c r="AB99" s="72" t="str">
        <f>IF(ISNUMBER(T1_Data!AB97),IF(T1_Data!AB97=-999,"NA",IF(T1_Data!AB97&lt;1, "&lt;1", IF(T1_Data!AB97&gt;99, "&gt;99", T1_Data!AB97))),"-")</f>
        <v>-</v>
      </c>
      <c r="AC99" s="72" t="str">
        <f>IF(ISNUMBER(T1_Data!AC97),IF(T1_Data!AC97=-999,"NA",IF(T1_Data!AC97&lt;1, "&lt;1", IF(T1_Data!AC97&gt;99, "&gt;99", T1_Data!AC97))),"-")</f>
        <v>-</v>
      </c>
      <c r="AD99" s="72" t="str">
        <f>IF(ISNUMBER(T1_Data!AD97),IF(T1_Data!AD97=-999,"NA",IF(T1_Data!AD97&lt;1, "&lt;1", IF(T1_Data!AD97&gt;99, "&gt;99", T1_Data!AD97))),"-")</f>
        <v>-</v>
      </c>
      <c r="AE99" s="72" t="str">
        <f>IF(ISNUMBER(T1_Data!AE97),IF(T1_Data!AE97=-999,"NA",IF(T1_Data!AE97&lt;1, "&lt;1", IF(T1_Data!AE97&gt;99, "&gt;99", T1_Data!AE97))),"-")</f>
        <v>-</v>
      </c>
      <c r="AF99" s="72" t="str">
        <f>IF(ISNUMBER(T1_Data!AF97),IF(T1_Data!AF97=-999,"NA",IF(T1_Data!AF97&lt;1, "&lt;1", IF(T1_Data!AF97&gt;99, "&gt;99", T1_Data!AF97))),"-")</f>
        <v>-</v>
      </c>
      <c r="AG99" s="72" t="str">
        <f>IF(ISNUMBER(T1_Data!AG97),IF(T1_Data!AG97=-999,"NA",IF(T1_Data!AG97&lt;1, "&lt;1", IF(T1_Data!AG97&gt;99, "&gt;99", T1_Data!AG97))),"-")</f>
        <v>-</v>
      </c>
      <c r="AH99" s="72" t="str">
        <f>IF(ISNUMBER(T1_Data!AH97),IF(T1_Data!AH97=-999,"NA",IF(T1_Data!AH97&lt;1, "&lt;1", IF(T1_Data!AH97&gt;99, "&gt;99", T1_Data!AH97))),"-")</f>
        <v>-</v>
      </c>
      <c r="AI99" s="72" t="str">
        <f>IF(ISNUMBER(T1_Data!AI97),IF(T1_Data!AI97=-999,"NA",IF(T1_Data!AI97&lt;1, "&lt;1", IF(T1_Data!AI97&gt;99, "&gt;99", T1_Data!AI97))),"-")</f>
        <v>-</v>
      </c>
      <c r="AJ99" s="72" t="str">
        <f>IF(ISNUMBER(T1_Data!AJ97),IF(T1_Data!AJ97=-999,"NA",IF(T1_Data!AJ97&lt;1, "&lt;1", IF(T1_Data!AJ97&gt;99, "&gt;99", T1_Data!AJ97))),"-")</f>
        <v>-</v>
      </c>
      <c r="AK99" s="72" t="str">
        <f>IF(ISNUMBER(T1_Data!AK97),IF(T1_Data!AK97=-999,"NA",IF(T1_Data!AK97&lt;1, "&lt;1", IF(T1_Data!AK97&gt;99, "&gt;99", T1_Data!AK97))),"-")</f>
        <v>-</v>
      </c>
      <c r="AL99" s="72" t="str">
        <f>IF(ISNUMBER(T1_Data!AL97),IF(T1_Data!AL97=-999,"NA",IF(T1_Data!AL97&lt;1, "&lt;1", IF(T1_Data!AL97&gt;99, "&gt;99", T1_Data!AL97))),"-")</f>
        <v>-</v>
      </c>
      <c r="AM99" s="72" t="str">
        <f>IF(ISNUMBER(T1_Data!AM97),IF(T1_Data!AM97=-999,"NA",IF(T1_Data!AM97&lt;1, "&lt;1", IF(T1_Data!AM97&gt;99, "&gt;99", T1_Data!AM97))),"-")</f>
        <v>-</v>
      </c>
      <c r="AN99" s="72" t="str">
        <f>IF(ISNUMBER(T1_Data!AN97),IF(T1_Data!AN97=-999,"NA",IF(T1_Data!AN97&lt;1, "&lt;1", IF(T1_Data!AN97&gt;99, "&gt;99", T1_Data!AN97))),"-")</f>
        <v>-</v>
      </c>
      <c r="AO99" s="72" t="str">
        <f>IF(ISNUMBER(T1_Data!AO97),IF(T1_Data!AO97=-999,"NA",IF(T1_Data!AO97&lt;1, "&lt;1", IF(T1_Data!AO97&gt;99, "&gt;99", T1_Data!AO97))),"-")</f>
        <v>-</v>
      </c>
      <c r="AP99" s="72" t="str">
        <f>IF(ISNUMBER(T1_Data!AP97),IF(T1_Data!AP97=-999,"NA",IF(T1_Data!AP97&lt;1, "&lt;1", IF(T1_Data!AP97&gt;99, "&gt;99", T1_Data!AP97))),"-")</f>
        <v>-</v>
      </c>
      <c r="AQ99" s="72" t="str">
        <f>IF(ISNUMBER(T1_Data!AQ97),IF(T1_Data!AQ97=-999,"NA",IF(T1_Data!AQ97&lt;1, "&lt;1", IF(T1_Data!AQ97&gt;99, "&gt;99", T1_Data!AQ97))),"-")</f>
        <v>-</v>
      </c>
      <c r="AR99" s="72" t="str">
        <f>IF(ISNUMBER(T1_Data!AR97),IF(T1_Data!AR97=-999,"NA",IF(T1_Data!AR97&lt;1, "&lt;1", IF(T1_Data!AR97&gt;99, "&gt;99", T1_Data!AR97))),"-")</f>
        <v>-</v>
      </c>
      <c r="AS99" s="72" t="str">
        <f>IF(ISNUMBER(T1_Data!AS97),IF(T1_Data!AS97=-999,"NA",IF(T1_Data!AS97&lt;1, "&lt;1", IF(T1_Data!AS97&gt;99, "&gt;99", T1_Data!AS97))),"-")</f>
        <v>-</v>
      </c>
      <c r="AT99" s="72" t="str">
        <f>IF(ISNUMBER(T1_Data!AT97),IF(T1_Data!AT97=-999,"NA",IF(T1_Data!AT97&lt;1, "&lt;1", IF(T1_Data!AT97&gt;99, "&gt;99", T1_Data!AT97))),"-")</f>
        <v>-</v>
      </c>
      <c r="AU99" s="72" t="str">
        <f>IF(ISNUMBER(T1_Data!AU97),IF(T1_Data!AU97=-999,"NA",IF(T1_Data!AU97&lt;1, "&lt;1", IF(T1_Data!AU97&gt;99, "&gt;99", T1_Data!AU97))),"-")</f>
        <v>-</v>
      </c>
      <c r="AV99" s="72" t="str">
        <f>IF(ISNUMBER(T1_Data!AV97),IF(T1_Data!AV97=-999,"NA",IF(T1_Data!AV97&lt;1, "&lt;1", IF(T1_Data!AV97&gt;99, "&gt;99", T1_Data!AV97))),"-")</f>
        <v>-</v>
      </c>
      <c r="AW99" s="72" t="str">
        <f>IF(ISNUMBER(T1_Data!AW97),IF(T1_Data!AW97=-999,"NA",IF(T1_Data!AW97&lt;1, "&lt;1", IF(T1_Data!AW97&gt;99, "&gt;99", T1_Data!AW97))),"-")</f>
        <v>-</v>
      </c>
      <c r="AX99" s="72" t="str">
        <f>IF(ISNUMBER(T1_Data!AX97),IF(T1_Data!AX97=-999,"NA",IF(T1_Data!AX97&lt;1, "&lt;1", IF(T1_Data!AX97&gt;99, "&gt;99", T1_Data!AX97))),"-")</f>
        <v>-</v>
      </c>
      <c r="AY99" s="72" t="str">
        <f>IF(ISNUMBER(T1_Data!AY97),IF(T1_Data!AY97=-999,"NA",IF(T1_Data!AY97&lt;1, "&lt;1", IF(T1_Data!AY97&gt;99, "&gt;99", T1_Data!AY97))),"-")</f>
        <v>-</v>
      </c>
      <c r="AZ99" s="72" t="str">
        <f>IF(ISNUMBER(T1_Data!AZ97),IF(T1_Data!AZ97=-999,"NA",IF(T1_Data!AZ97&lt;1, "&lt;1", IF(T1_Data!AZ97&gt;99, "&gt;99", T1_Data!AZ97))),"-")</f>
        <v>-</v>
      </c>
      <c r="BA99" s="72" t="str">
        <f>IF(ISNUMBER(T1_Data!BA97),IF(T1_Data!BA97=-999,"NA",IF(T1_Data!BA97&lt;1, "&lt;1", IF(T1_Data!BA97&gt;99, "&gt;99", T1_Data!BA97))),"-")</f>
        <v>-</v>
      </c>
      <c r="BB99" s="72" t="str">
        <f>IF(ISNUMBER(T1_Data!BB97),IF(T1_Data!BB97=-999,"NA",IF(T1_Data!BB97&lt;1, "&lt;1", IF(T1_Data!BB97&gt;99, "&gt;99", T1_Data!BB97))),"-")</f>
        <v>-</v>
      </c>
      <c r="BC99" s="72" t="str">
        <f>IF(ISNUMBER(T1_Data!BC97),IF(T1_Data!BC97=-999,"NA",IF(T1_Data!BC97&lt;1, "&lt;1", IF(T1_Data!BC97&gt;99, "&gt;99", T1_Data!BC97))),"-")</f>
        <v>-</v>
      </c>
      <c r="BD99" s="72" t="str">
        <f>IF(ISNUMBER(T1_Data!BD97),IF(T1_Data!BD97=-999,"NA",IF(T1_Data!BD97&lt;1, "&lt;1", IF(T1_Data!BD97&gt;99, "&gt;99", T1_Data!BD97))),"-")</f>
        <v>-</v>
      </c>
      <c r="BE99" s="72" t="str">
        <f>IF(ISNUMBER(T1_Data!BE97),IF(T1_Data!BE97=-999,"NA",IF(T1_Data!BE97&lt;1, "&lt;1", IF(T1_Data!BE97&gt;99, "&gt;99", T1_Data!BE97))),"-")</f>
        <v>-</v>
      </c>
      <c r="BF99" s="72" t="str">
        <f>IF(ISNUMBER(T1_Data!BF97),IF(T1_Data!BF97=-999,"NA",IF(T1_Data!BF97&lt;1, "&lt;1", IF(T1_Data!BF97&gt;99, "&gt;99", T1_Data!BF97))),"-")</f>
        <v>-</v>
      </c>
      <c r="BG99" s="72" t="str">
        <f>IF(ISNUMBER(T1_Data!BG97),IF(T1_Data!BG97=-999,"NA",IF(T1_Data!BG97&lt;1, "&lt;1", IF(T1_Data!BG97&gt;99, "&gt;99", T1_Data!BG97))),"-")</f>
        <v>-</v>
      </c>
      <c r="BH99" s="72" t="str">
        <f>IF(ISNUMBER(T1_Data!BH97),IF(T1_Data!BH97=-999,"NA",IF(T1_Data!BH97&lt;1, "&lt;1", IF(T1_Data!BH97&gt;99, "&gt;99", T1_Data!BH97))),"-")</f>
        <v>-</v>
      </c>
      <c r="BI99" s="72" t="str">
        <f>IF(ISNUMBER(T1_Data!BI97),IF(T1_Data!BI97=-999,"NA",IF(T1_Data!BI97&lt;1, "&lt;1", IF(T1_Data!BI97&gt;99, "&gt;99", T1_Data!BI97))),"-")</f>
        <v>-</v>
      </c>
      <c r="BJ99" s="72" t="str">
        <f>IF(ISNUMBER(T1_Data!BJ97),IF(T1_Data!BJ97=-999,"NA",IF(T1_Data!BJ97&lt;1, "&lt;1", IF(T1_Data!BJ97&gt;99, "&gt;99", T1_Data!BJ97))),"-")</f>
        <v>-</v>
      </c>
      <c r="BK99" s="72" t="str">
        <f>IF(ISNUMBER(T1_Data!BK97),IF(T1_Data!BK97=-999,"NA",IF(T1_Data!BK97&lt;1, "&lt;1", IF(T1_Data!BK97&gt;99, "&gt;99", T1_Data!BK97))),"-")</f>
        <v>-</v>
      </c>
      <c r="BL99" s="72" t="str">
        <f>IF(ISNUMBER(T1_Data!BL97),IF(T1_Data!BL97=-999,"NA",IF(T1_Data!BL97&lt;1, "&lt;1", IF(T1_Data!BL97&gt;99, "&gt;99", T1_Data!BL97))),"-")</f>
        <v>-</v>
      </c>
      <c r="BM99" s="72" t="str">
        <f>IF(ISNUMBER(T1_Data!BM97),IF(T1_Data!BM97=-999,"NA",IF(T1_Data!BM97&lt;1, "&lt;1", IF(T1_Data!BM97&gt;99, "&gt;99", T1_Data!BM97))),"-")</f>
        <v>-</v>
      </c>
      <c r="BN99" s="72" t="str">
        <f>IF(ISNUMBER(T1_Data!BN97),IF(T1_Data!BN97=-999,"NA",IF(T1_Data!BN97&lt;1, "&lt;1", IF(T1_Data!BN97&gt;99, "&gt;99", T1_Data!BN97))),"-")</f>
        <v>-</v>
      </c>
      <c r="BO99" s="72" t="str">
        <f>IF(ISNUMBER(T1_Data!BO97),IF(T1_Data!BO97=-999,"NA",IF(T1_Data!BO97&lt;1, "&lt;1", IF(T1_Data!BO97&gt;99, "&gt;99", T1_Data!BO97))),"-")</f>
        <v>-</v>
      </c>
      <c r="BP99" s="72" t="str">
        <f>IF(ISNUMBER(T1_Data!BP97),IF(T1_Data!BP97=-999,"NA",IF(T1_Data!BP97&lt;1, "&lt;1", IF(T1_Data!BP97&gt;99, "&gt;99", T1_Data!BP97))),"-")</f>
        <v>-</v>
      </c>
      <c r="BQ99" s="72" t="str">
        <f>IF(ISNUMBER(T1_Data!BQ97),IF(T1_Data!BQ97=-999,"NA",IF(T1_Data!BQ97&lt;1, "&lt;1", IF(T1_Data!BQ97&gt;99, "&gt;99", T1_Data!BQ97))),"-")</f>
        <v>-</v>
      </c>
      <c r="BR99" s="72" t="str">
        <f>IF(ISNUMBER(T1_Data!BR97),IF(T1_Data!BR97=-999,"NA",IF(T1_Data!BR97&lt;1, "&lt;1", IF(T1_Data!BR97&gt;99, "&gt;99", T1_Data!BR97))),"-")</f>
        <v>-</v>
      </c>
      <c r="BS99" s="72" t="str">
        <f>IF(ISNUMBER(T1_Data!BS97),IF(T1_Data!BS97=-999,"NA",IF(T1_Data!BS97&lt;1, "&lt;1", IF(T1_Data!BS97&gt;99, "&gt;99", T1_Data!BS97))),"-")</f>
        <v>-</v>
      </c>
      <c r="BT99" s="72" t="str">
        <f>IF(ISNUMBER(T1_Data!BT97),IF(T1_Data!BT97=-999,"NA",IF(T1_Data!BT97&lt;1, "&lt;1", IF(T1_Data!BT97&gt;99, "&gt;99", T1_Data!BT97))),"-")</f>
        <v>-</v>
      </c>
      <c r="BU99" s="72" t="str">
        <f>IF(ISNUMBER(T1_Data!BU97),IF(T1_Data!BU97=-999,"NA",IF(T1_Data!BU97&lt;1, "&lt;1", IF(T1_Data!BU97&gt;99, "&gt;99", T1_Data!BU97))),"-")</f>
        <v>-</v>
      </c>
      <c r="BV99" s="72" t="str">
        <f>IF(ISNUMBER(T1_Data!BV97),IF(T1_Data!BV97=-999,"NA",IF(T1_Data!BV97&lt;1, "&lt;1", IF(T1_Data!BV97&gt;99, "&gt;99", T1_Data!BV97))),"-")</f>
        <v>-</v>
      </c>
      <c r="BW99" s="72" t="str">
        <f>IF(ISNUMBER(T1_Data!BW97),IF(T1_Data!BW97=-999,"NA",IF(T1_Data!BW97&lt;1, "&lt;1", IF(T1_Data!BW97&gt;99, "&gt;99", T1_Data!BW97))),"-")</f>
        <v>-</v>
      </c>
      <c r="BX99" s="72" t="str">
        <f>IF(ISNUMBER(T1_Data!BX97),IF(T1_Data!BX97=-999,"NA",IF(T1_Data!BX97&lt;1, "&lt;1", IF(T1_Data!BX97&gt;99, "&gt;99", T1_Data!BX97))),"-")</f>
        <v>-</v>
      </c>
      <c r="BY99" s="72" t="str">
        <f>IF(ISNUMBER(T1_Data!BY97),IF(T1_Data!BY97=-999,"NA",IF(T1_Data!BY97&lt;1, "&lt;1", IF(T1_Data!BY97&gt;99, "&gt;99", T1_Data!BY97))),"-")</f>
        <v>-</v>
      </c>
      <c r="BZ99" s="72" t="str">
        <f>IF(ISNUMBER(T1_Data!BZ97),IF(T1_Data!BZ97=-999,"NA",IF(T1_Data!BZ97&lt;1, "&lt;1", IF(T1_Data!BZ97&gt;99, "&gt;99", T1_Data!BZ97))),"-")</f>
        <v>-</v>
      </c>
      <c r="CA99" s="72" t="str">
        <f>IF(ISNUMBER(T1_Data!CA97),IF(T1_Data!CA97=-999,"NA",IF(T1_Data!CA97&lt;1, "&lt;1", IF(T1_Data!CA97&gt;99, "&gt;99", T1_Data!CA97))),"-")</f>
        <v>-</v>
      </c>
      <c r="CB99" s="72" t="str">
        <f>IF(ISNUMBER(T1_Data!CB97),IF(T1_Data!CB97=-999,"NA",IF(T1_Data!CB97&lt;1, "&lt;1", IF(T1_Data!CB97&gt;99, "&gt;99", T1_Data!CB97))),"-")</f>
        <v>-</v>
      </c>
      <c r="CC99" s="72" t="str">
        <f>IF(ISNUMBER(T1_Data!CC97),IF(T1_Data!CC97=-999,"NA",IF(T1_Data!CC97&lt;1, "&lt;1", IF(T1_Data!CC97&gt;99, "&gt;99", T1_Data!CC97))),"-")</f>
        <v>-</v>
      </c>
      <c r="CD99" s="72" t="str">
        <f>IF(ISNUMBER(T1_Data!CD97),IF(T1_Data!CD97=-999,"NA",IF(T1_Data!CD97&lt;1, "&lt;1", IF(T1_Data!CD97&gt;99, "&gt;99", T1_Data!CD97))),"-")</f>
        <v>-</v>
      </c>
      <c r="CE99" s="72" t="str">
        <f>IF(ISNUMBER(T1_Data!CE97),IF(T1_Data!CE97=-999,"NA",IF(T1_Data!CE97&lt;1, "&lt;1", IF(T1_Data!CE97&gt;99, "&gt;99", T1_Data!CE97))),"-")</f>
        <v>-</v>
      </c>
      <c r="CF99" s="72" t="str">
        <f>IF(ISNUMBER(T1_Data!CF97),IF(T1_Data!CF97=-999,"NA",IF(T1_Data!CF97&lt;1, "&lt;1", IF(T1_Data!CF97&gt;99, "&gt;99", T1_Data!CF97))),"-")</f>
        <v>-</v>
      </c>
      <c r="CG99" s="72" t="str">
        <f>IF(ISNUMBER(T1_Data!CG97),IF(T1_Data!CG97=-999,"NA",IF(T1_Data!CG97&lt;1, "&lt;1", IF(T1_Data!CG97&gt;99, "&gt;99", T1_Data!CG97))),"-")</f>
        <v>-</v>
      </c>
      <c r="CH99" s="72" t="str">
        <f>IF(ISNUMBER(T1_Data!CH97),IF(T1_Data!CH97=-999,"NA",IF(T1_Data!CH97&lt;1, "&lt;1", IF(T1_Data!CH97&gt;99, "&gt;99", T1_Data!CH97))),"-")</f>
        <v>-</v>
      </c>
      <c r="CI99" s="72" t="str">
        <f>IF(ISNUMBER(T1_Data!CI97),IF(T1_Data!CI97=-999,"NA",IF(T1_Data!CI97&lt;1, "&lt;1", IF(T1_Data!CI97&gt;99, "&gt;99", T1_Data!CI97))),"-")</f>
        <v>-</v>
      </c>
      <c r="CJ99" s="72" t="str">
        <f>IF(ISNUMBER(T1_Data!CJ97),IF(T1_Data!CJ97=-999,"NA",IF(T1_Data!CJ97&lt;1, "&lt;1", IF(T1_Data!CJ97&gt;99, "&gt;99", T1_Data!CJ97))),"-")</f>
        <v>-</v>
      </c>
      <c r="CK99" s="72" t="str">
        <f>IF(ISNUMBER(T1_Data!CK97),IF(T1_Data!CK97=-999,"NA",IF(T1_Data!CK97&lt;1, "&lt;1", IF(T1_Data!CK97&gt;99, "&gt;99", T1_Data!CK97))),"-")</f>
        <v>-</v>
      </c>
      <c r="CL99" s="72" t="str">
        <f>IF(ISNUMBER(T1_Data!CL97),IF(T1_Data!CL97=-999,"NA",IF(T1_Data!CL97&lt;1, "&lt;1", IF(T1_Data!CL97&gt;99, "&gt;99", T1_Data!CL97))),"-")</f>
        <v>-</v>
      </c>
      <c r="CM99" s="72" t="str">
        <f>IF(ISNUMBER(T1_Data!CM97),IF(T1_Data!CM97=-999,"NA",IF(T1_Data!CM97&lt;1, "&lt;1", IF(T1_Data!CM97&gt;99, "&gt;99", T1_Data!CM97))),"-")</f>
        <v>-</v>
      </c>
      <c r="CN99" s="72" t="str">
        <f>IF(ISNUMBER(T1_Data!CN97),IF(T1_Data!CN97=-999,"NA",IF(T1_Data!CN97&lt;1, "&lt;1", IF(T1_Data!CN97&gt;99, "&gt;99", T1_Data!CN97))),"-")</f>
        <v>-</v>
      </c>
      <c r="CO99" s="72" t="str">
        <f>IF(ISNUMBER(T1_Data!CO97),IF(T1_Data!CO97=-999,"NA",IF(T1_Data!CO97&lt;1, "&lt;1", IF(T1_Data!CO97&gt;99, "&gt;99", T1_Data!CO97))),"-")</f>
        <v>-</v>
      </c>
      <c r="CP99" s="72" t="str">
        <f>IF(ISNUMBER(T1_Data!CP97),IF(T1_Data!CP97=-999,"NA",IF(T1_Data!CP97&lt;1, "&lt;1", IF(T1_Data!CP97&gt;99, "&gt;99", T1_Data!CP97))),"-")</f>
        <v>-</v>
      </c>
      <c r="CQ99" s="72" t="str">
        <f>IF(ISNUMBER(T1_Data!CQ97),IF(T1_Data!CQ97=-999,"NA",IF(T1_Data!CQ97&lt;1, "&lt;1", IF(T1_Data!CQ97&gt;99, "&gt;99", T1_Data!CQ97))),"-")</f>
        <v>-</v>
      </c>
      <c r="CR99" s="72" t="str">
        <f>IF(ISNUMBER(T1_Data!CR97),IF(T1_Data!CR97=-999,"NA",IF(T1_Data!CR97&lt;1, "&lt;1", IF(T1_Data!CR97&gt;99, "&gt;99", T1_Data!CR97))),"-")</f>
        <v>-</v>
      </c>
      <c r="CS99" s="72" t="str">
        <f>IF(ISNUMBER(T1_Data!CS97),IF(T1_Data!CS97=-999,"NA",IF(T1_Data!CS97&lt;1, "&lt;1", IF(T1_Data!CS97&gt;99, "&gt;99", T1_Data!CS97))),"-")</f>
        <v>-</v>
      </c>
      <c r="CT99" s="72" t="str">
        <f>IF(ISNUMBER(T1_Data!CT97),IF(T1_Data!CT97=-999,"NA",IF(T1_Data!CT97&lt;1, "&lt;1", IF(T1_Data!CT97&gt;99, "&gt;99", T1_Data!CT97))),"-")</f>
        <v>-</v>
      </c>
      <c r="CU99" s="72" t="str">
        <f>IF(ISNUMBER(T1_Data!CU97),IF(T1_Data!CU97=-999,"NA",IF(T1_Data!CU97&lt;1, "&lt;1", IF(T1_Data!CU97&gt;99, "&gt;99", T1_Data!CU97))),"-")</f>
        <v>-</v>
      </c>
      <c r="CV99" s="72" t="str">
        <f>IF(ISNUMBER(T1_Data!CV97),IF(T1_Data!CV97=-999,"NA",IF(T1_Data!CV97&lt;1, "&lt;1", IF(T1_Data!CV97&gt;99, "&gt;99", T1_Data!CV97))),"-")</f>
        <v>-</v>
      </c>
      <c r="CW99" s="72" t="str">
        <f>IF(ISNUMBER(T1_Data!CW97),IF(T1_Data!CW97=-999,"NA",IF(T1_Data!CW97&lt;1, "&lt;1", IF(T1_Data!CW97&gt;99, "&gt;99", T1_Data!CW97))),"-")</f>
        <v>-</v>
      </c>
      <c r="CX99" s="72" t="str">
        <f>IF(ISNUMBER(T1_Data!CX97),IF(T1_Data!CX97=-999,"NA",IF(T1_Data!CX97&lt;1, "&lt;1", IF(T1_Data!CX97&gt;99, "&gt;99", T1_Data!CX97))),"-")</f>
        <v>-</v>
      </c>
      <c r="CY99" s="72" t="str">
        <f>IF(ISNUMBER(T1_Data!CY97),IF(T1_Data!CY97=-999,"NA",IF(T1_Data!CY97&lt;1, "&lt;1", IF(T1_Data!CY97&gt;99, "&gt;99", T1_Data!CY97))),"-")</f>
        <v>-</v>
      </c>
      <c r="CZ99" s="72" t="str">
        <f>IF(ISNUMBER(T1_Data!CZ97),IF(T1_Data!CZ97=-999,"NA",IF(T1_Data!CZ97&lt;1, "&lt;1", IF(T1_Data!CZ97&gt;99, "&gt;99", T1_Data!CZ97))),"-")</f>
        <v>-</v>
      </c>
      <c r="DA99" s="72" t="str">
        <f>IF(ISNUMBER(T1_Data!DA97),IF(T1_Data!DA97=-999,"NA",IF(T1_Data!DA97&lt;1, "&lt;1", IF(T1_Data!DA97&gt;99, "&gt;99", T1_Data!DA97))),"-")</f>
        <v>-</v>
      </c>
      <c r="DB99" s="72" t="str">
        <f>IF(ISNUMBER(T1_Data!DB97),IF(T1_Data!DB97=-999,"NA",IF(T1_Data!DB97&lt;1, "&lt;1", IF(T1_Data!DB97&gt;99, "&gt;99", T1_Data!DB97))),"-")</f>
        <v>-</v>
      </c>
      <c r="DC99" s="72" t="str">
        <f>IF(ISNUMBER(T1_Data!DC97),IF(T1_Data!DC97=-999,"NA",IF(T1_Data!DC97&lt;1, "&lt;1", IF(T1_Data!DC97&gt;99, "&gt;99", T1_Data!DC97))),"-")</f>
        <v>-</v>
      </c>
      <c r="DD99" s="72" t="str">
        <f>IF(ISNUMBER(T1_Data!DD97),IF(T1_Data!DD97=-999,"NA",IF(T1_Data!DD97&lt;1, "&lt;1", IF(T1_Data!DD97&gt;99, "&gt;99", T1_Data!DD97))),"-")</f>
        <v>-</v>
      </c>
      <c r="DE99" s="72" t="str">
        <f>IF(ISNUMBER(T1_Data!DE97),IF(T1_Data!DE97=-999,"NA",IF(T1_Data!DE97&lt;1, "&lt;1", IF(T1_Data!DE97&gt;99, "&gt;99", T1_Data!DE97))),"-")</f>
        <v>-</v>
      </c>
      <c r="DF99" s="72" t="str">
        <f>IF(ISNUMBER(T1_Data!DF97),IF(T1_Data!DF97=-999,"NA",IF(T1_Data!DF97&lt;1, "&lt;1", IF(T1_Data!DF97&gt;99, "&gt;99", T1_Data!DF97))),"-")</f>
        <v>-</v>
      </c>
      <c r="DG99" s="72" t="str">
        <f>IF(ISNUMBER(T1_Data!DG97),IF(T1_Data!DG97=-999,"NA",IF(T1_Data!DG97&lt;1, "&lt;1", IF(T1_Data!DG97&gt;99, "&gt;99", T1_Data!DG97))),"-")</f>
        <v>-</v>
      </c>
      <c r="DH99" s="72" t="str">
        <f>IF(ISNUMBER(T1_Data!DH97),IF(T1_Data!DH97=-999,"NA",IF(T1_Data!DH97&lt;1, "&lt;1", IF(T1_Data!DH97&gt;99, "&gt;99", T1_Data!DH97))),"-")</f>
        <v>-</v>
      </c>
      <c r="DI99" s="72" t="str">
        <f>IF(ISNUMBER(T1_Data!DI97),IF(T1_Data!DI97=-999,"NA",IF(T1_Data!DI97&lt;1, "&lt;1", IF(T1_Data!DI97&gt;99, "&gt;99", T1_Data!DI97))),"-")</f>
        <v>-</v>
      </c>
      <c r="DJ99" s="72" t="str">
        <f>IF(ISNUMBER(T1_Data!DJ97),IF(T1_Data!DJ97=-999,"NA",IF(T1_Data!DJ97&lt;1, "&lt;1", IF(T1_Data!DJ97&gt;99, "&gt;99", T1_Data!DJ97))),"-")</f>
        <v>-</v>
      </c>
      <c r="DK99" s="72" t="str">
        <f>IF(ISNUMBER(T1_Data!DK97),IF(T1_Data!DK97=-999,"NA",IF(T1_Data!DK97&lt;1, "&lt;1", IF(T1_Data!DK97&gt;99, "&gt;99", T1_Data!DK97))),"-")</f>
        <v>-</v>
      </c>
      <c r="DL99" s="72" t="str">
        <f>IF(ISNUMBER(T1_Data!DL97),IF(T1_Data!DL97=-999,"NA",IF(T1_Data!DL97&lt;1, "&lt;1", IF(T1_Data!DL97&gt;99, "&gt;99", T1_Data!DL97))),"-")</f>
        <v>-</v>
      </c>
      <c r="DM99" s="72" t="str">
        <f>IF(ISNUMBER(T1_Data!DM97),IF(T1_Data!DM97=-999,"NA",IF(T1_Data!DM97&lt;1, "&lt;1", IF(T1_Data!DM97&gt;99, "&gt;99", T1_Data!DM97))),"-")</f>
        <v>-</v>
      </c>
      <c r="DN99" s="72" t="str">
        <f>IF(ISNUMBER(T1_Data!DN97),IF(T1_Data!DN97=-999,"NA",IF(T1_Data!DN97&lt;1, "&lt;1", IF(T1_Data!DN97&gt;99, "&gt;99", T1_Data!DN97))),"-")</f>
        <v>-</v>
      </c>
      <c r="DO99" s="72" t="str">
        <f>IF(ISNUMBER(T1_Data!DO97),IF(T1_Data!DO97=-999,"NA",IF(T1_Data!DO97&lt;1, "&lt;1", IF(T1_Data!DO97&gt;99, "&gt;99", T1_Data!DO97))),"-")</f>
        <v>-</v>
      </c>
      <c r="DP99" s="72" t="str">
        <f>IF(ISNUMBER(T1_Data!DP97),IF(T1_Data!DP97=-999,"NA",IF(T1_Data!DP97&lt;1, "&lt;1", IF(T1_Data!DP97&gt;99, "&gt;99", T1_Data!DP97))),"-")</f>
        <v>-</v>
      </c>
      <c r="DQ99" s="72" t="str">
        <f>IF(ISNUMBER(T1_Data!DQ97),IF(T1_Data!DQ97=-999,"NA",IF(T1_Data!DQ97&lt;1, "&lt;1", IF(T1_Data!DQ97&gt;99, "&gt;99", T1_Data!DQ97))),"-")</f>
        <v>-</v>
      </c>
      <c r="DR99" s="72" t="str">
        <f>IF(ISNUMBER(T1_Data!DR97),IF(T1_Data!DR97=-999,"NA",IF(T1_Data!DR97&lt;1, "&lt;1", IF(T1_Data!DR97&gt;99, "&gt;99", T1_Data!DR97))),"-")</f>
        <v>-</v>
      </c>
      <c r="DS99" s="72" t="str">
        <f>IF(ISNUMBER(T1_Data!DS97),IF(T1_Data!DS97=-999,"NA",IF(T1_Data!DS97&lt;1, "&lt;1", IF(T1_Data!DS97&gt;99, "&gt;99", T1_Data!DS97))),"-")</f>
        <v>-</v>
      </c>
      <c r="DT99" s="72" t="str">
        <f>IF(ISNUMBER(T1_Data!DT97),IF(T1_Data!DT97=-999,"NA",IF(T1_Data!DT97&lt;1, "&lt;1", IF(T1_Data!DT97&gt;99, "&gt;99", T1_Data!DT97))),"-")</f>
        <v>-</v>
      </c>
      <c r="DU99" s="72" t="str">
        <f>IF(ISNUMBER(T1_Data!DU97),IF(T1_Data!DU97=-999,"NA",IF(T1_Data!DU97&lt;1, "&lt;1", IF(T1_Data!DU97&gt;99, "&gt;99", T1_Data!DU97))),"-")</f>
        <v>-</v>
      </c>
      <c r="DV99" s="72" t="str">
        <f>IF(ISNUMBER(T1_Data!DV97),IF(T1_Data!DV97=-999,"NA",IF(T1_Data!DV97&lt;1, "&lt;1", IF(T1_Data!DV97&gt;99, "&gt;99", T1_Data!DV97))),"-")</f>
        <v>-</v>
      </c>
      <c r="DW99" s="72" t="str">
        <f>IF(ISNUMBER(T1_Data!DW97),IF(T1_Data!DW97=-999,"NA",IF(T1_Data!DW97&lt;1, "&lt;1", IF(T1_Data!DW97&gt;99, "&gt;99", T1_Data!DW97))),"-")</f>
        <v>-</v>
      </c>
      <c r="DX99" s="72" t="str">
        <f>IF(ISNUMBER(T1_Data!DX97),IF(T1_Data!DX97=-999,"NA",IF(T1_Data!DX97&lt;1, "&lt;1", IF(T1_Data!DX97&gt;99, "&gt;99", T1_Data!DX97))),"-")</f>
        <v>-</v>
      </c>
      <c r="DY99" s="72" t="str">
        <f>IF(ISNUMBER(T1_Data!DY97),IF(T1_Data!DY97=-999,"NA",IF(T1_Data!DY97&lt;1, "&lt;1", IF(T1_Data!DY97&gt;99, "&gt;99", T1_Data!DY97))),"-")</f>
        <v>-</v>
      </c>
      <c r="DZ99" s="72" t="str">
        <f>IF(ISNUMBER(T1_Data!DZ97),IF(T1_Data!DZ97=-999,"NA",IF(T1_Data!DZ97&lt;1, "&lt;1", IF(T1_Data!DZ97&gt;99, "&gt;99", T1_Data!DZ97))),"-")</f>
        <v>-</v>
      </c>
      <c r="EA99" s="72" t="str">
        <f>IF(ISNUMBER(T1_Data!EA97),IF(T1_Data!EA97=-999,"NA",IF(T1_Data!EA97&lt;1, "&lt;1", IF(T1_Data!EA97&gt;99, "&gt;99", T1_Data!EA97))),"-")</f>
        <v>-</v>
      </c>
      <c r="EB99" s="72" t="str">
        <f>IF(ISNUMBER(T1_Data!EB97),IF(T1_Data!EB97=-999,"NA",IF(T1_Data!EB97&lt;1, "&lt;1", IF(T1_Data!EB97&gt;99, "&gt;99", T1_Data!EB97))),"-")</f>
        <v>-</v>
      </c>
      <c r="EC99" s="72" t="str">
        <f>IF(ISNUMBER(T1_Data!EC97),IF(T1_Data!EC97=-999,"NA",IF(T1_Data!EC97&lt;1, "&lt;1", IF(T1_Data!EC97&gt;99, "&gt;99", T1_Data!EC97))),"-")</f>
        <v>-</v>
      </c>
      <c r="ED99" s="72" t="str">
        <f>IF(ISNUMBER(T1_Data!ED97),IF(T1_Data!ED97=-999,"NA",IF(T1_Data!ED97&lt;1, "&lt;1", IF(T1_Data!ED97&gt;99, "&gt;99", T1_Data!ED97))),"-")</f>
        <v>-</v>
      </c>
      <c r="EE99" s="72" t="str">
        <f>IF(ISNUMBER(T1_Data!EE97),IF(T1_Data!EE97=-999,"NA",IF(T1_Data!EE97&lt;1, "&lt;1", IF(T1_Data!EE97&gt;99, "&gt;99", T1_Data!EE97))),"-")</f>
        <v>-</v>
      </c>
      <c r="EF99" s="72" t="str">
        <f>IF(ISNUMBER(T1_Data!EF97),IF(T1_Data!EF97=-999,"NA",IF(T1_Data!EF97&lt;1, "&lt;1", IF(T1_Data!EF97&gt;99, "&gt;99", T1_Data!EF97))),"-")</f>
        <v>-</v>
      </c>
      <c r="EG99" s="72" t="str">
        <f>IF(ISNUMBER(T1_Data!EG97),IF(T1_Data!EG97=-999,"NA",IF(T1_Data!EG97&lt;1, "&lt;1", IF(T1_Data!EG97&gt;99, "&gt;99", T1_Data!EG97))),"-")</f>
        <v>-</v>
      </c>
      <c r="EH99" s="72" t="str">
        <f>IF(ISNUMBER(T1_Data!EH97),IF(T1_Data!EH97=-999,"NA",IF(T1_Data!EH97&lt;1, "&lt;1", IF(T1_Data!EH97&gt;99, "&gt;99", T1_Data!EH97))),"-")</f>
        <v>-</v>
      </c>
      <c r="EI99" s="72" t="str">
        <f>IF(ISNUMBER(T1_Data!EI97),IF(T1_Data!EI97=-999,"NA",IF(T1_Data!EI97&lt;1, "&lt;1", IF(T1_Data!EI97&gt;99, "&gt;99", T1_Data!EI97))),"-")</f>
        <v>-</v>
      </c>
      <c r="EJ99" s="72" t="str">
        <f>IF(ISNUMBER(T1_Data!EJ97),IF(T1_Data!EJ97=-999,"NA",IF(T1_Data!EJ97&lt;1, "&lt;1", IF(T1_Data!EJ97&gt;99, "&gt;99", T1_Data!EJ97))),"-")</f>
        <v>-</v>
      </c>
      <c r="EK99" s="72" t="str">
        <f>IF(ISNUMBER(T1_Data!EK97),IF(T1_Data!EK97=-999,"NA",IF(T1_Data!EK97&lt;1, "&lt;1", IF(T1_Data!EK97&gt;99, "&gt;99", T1_Data!EK97))),"-")</f>
        <v>-</v>
      </c>
      <c r="EL99" s="72" t="str">
        <f>IF(ISNUMBER(T1_Data!EL97),IF(T1_Data!EL97=-999,"NA",IF(T1_Data!EL97&lt;1, "&lt;1", IF(T1_Data!EL97&gt;99, "&gt;99", T1_Data!EL97))),"-")</f>
        <v>-</v>
      </c>
      <c r="EM99" s="72" t="str">
        <f>IF(ISNUMBER(T1_Data!EM97),IF(T1_Data!EM97=-999,"NA",IF(T1_Data!EM97&lt;1, "&lt;1", IF(T1_Data!EM97&gt;99, "&gt;99", T1_Data!EM97))),"-")</f>
        <v>-</v>
      </c>
      <c r="EN99" s="72" t="str">
        <f>IF(ISNUMBER(T1_Data!EN97),IF(T1_Data!EN97=-999,"NA",IF(T1_Data!EN97&lt;1, "&lt;1", IF(T1_Data!EN97&gt;99, "&gt;99", T1_Data!EN97))),"-")</f>
        <v>-</v>
      </c>
      <c r="EO99" s="72" t="str">
        <f>IF(ISNUMBER(T1_Data!EO97),IF(T1_Data!EO97=-999,"NA",IF(T1_Data!EO97&lt;1, "&lt;1", IF(T1_Data!EO97&gt;99, "&gt;99", T1_Data!EO97))),"-")</f>
        <v>-</v>
      </c>
      <c r="EP99" s="72" t="str">
        <f>IF(ISNUMBER(T1_Data!EP97),IF(T1_Data!EP97=-999,"NA",IF(T1_Data!EP97&lt;1, "&lt;1", IF(T1_Data!EP97&gt;99, "&gt;99", T1_Data!EP97))),"-")</f>
        <v>-</v>
      </c>
      <c r="EQ99" s="72" t="str">
        <f>IF(ISNUMBER(T1_Data!EQ97),IF(T1_Data!EQ97=-999,"NA",IF(T1_Data!EQ97&lt;1, "&lt;1", IF(T1_Data!EQ97&gt;99, "&gt;99", T1_Data!EQ97))),"-")</f>
        <v>-</v>
      </c>
      <c r="ER99" s="72" t="str">
        <f>IF(ISNUMBER(T1_Data!ER97),IF(T1_Data!ER97=-999,"NA",IF(T1_Data!ER97&lt;1, "&lt;1", IF(T1_Data!ER97&gt;99, "&gt;99", T1_Data!ER97))),"-")</f>
        <v>-</v>
      </c>
      <c r="ES99" s="72" t="str">
        <f>IF(ISNUMBER(T1_Data!ES97),IF(T1_Data!ES97=-999,"NA",IF(T1_Data!ES97&lt;1, "&lt;1", IF(T1_Data!ES97&gt;99, "&gt;99", T1_Data!ES97))),"-")</f>
        <v>-</v>
      </c>
      <c r="ET99" s="72" t="str">
        <f>IF(ISNUMBER(T1_Data!ET97),IF(T1_Data!ET97=-999,"NA",IF(T1_Data!ET97&lt;1, "&lt;1", IF(T1_Data!ET97&gt;99, "&gt;99", T1_Data!ET97))),"-")</f>
        <v>-</v>
      </c>
      <c r="EU99" s="72" t="str">
        <f>IF(ISNUMBER(T1_Data!EU97),IF(T1_Data!EU97=-999,"NA",IF(T1_Data!EU97&lt;1, "&lt;1", IF(T1_Data!EU97&gt;99, "&gt;99", T1_Data!EU97))),"-")</f>
        <v>-</v>
      </c>
      <c r="EV99" s="72" t="str">
        <f>IF(ISNUMBER(T1_Data!EV97),IF(T1_Data!EV97=-999,"NA",IF(T1_Data!EV97&lt;1, "&lt;1", IF(T1_Data!EV97&gt;99, "&gt;99", T1_Data!EV97))),"-")</f>
        <v>-</v>
      </c>
      <c r="EW99" s="72" t="str">
        <f>IF(ISNUMBER(T1_Data!EW97),IF(T1_Data!EW97=-999,"NA",IF(T1_Data!EW97&lt;1, "&lt;1", IF(T1_Data!EW97&gt;99, "&gt;99", T1_Data!EW97))),"-")</f>
        <v>-</v>
      </c>
      <c r="EX99" s="72" t="str">
        <f>IF(ISNUMBER(T1_Data!EX97),IF(T1_Data!EX97=-999,"NA",IF(T1_Data!EX97&lt;1, "&lt;1", IF(T1_Data!EX97&gt;99, "&gt;99", T1_Data!EX97))),"-")</f>
        <v>-</v>
      </c>
      <c r="EY99" s="72" t="str">
        <f>IF(ISNUMBER(T1_Data!EY97),IF(T1_Data!EY97=-999,"NA",IF(T1_Data!EY97&lt;1, "&lt;1", IF(T1_Data!EY97&gt;99, "&gt;99", T1_Data!EY97))),"-")</f>
        <v>-</v>
      </c>
      <c r="EZ99" s="72" t="str">
        <f>IF(ISNUMBER(T1_Data!EZ97),IF(T1_Data!EZ97=-999,"NA",IF(T1_Data!EZ97&lt;1, "&lt;1", IF(T1_Data!EZ97&gt;99, "&gt;99", T1_Data!EZ97))),"-")</f>
        <v>-</v>
      </c>
      <c r="FA99" s="72" t="str">
        <f>IF(ISNUMBER(T1_Data!FA97),IF(T1_Data!FA97=-999,"NA",IF(T1_Data!FA97&lt;1, "&lt;1", IF(T1_Data!FA97&gt;99, "&gt;99", T1_Data!FA97))),"-")</f>
        <v>-</v>
      </c>
      <c r="FB99" s="72" t="str">
        <f>IF(ISNUMBER(T1_Data!FB97),IF(T1_Data!FB97=-999,"NA",IF(T1_Data!FB97&lt;1, "&lt;1", IF(T1_Data!FB97&gt;99, "&gt;99", T1_Data!FB97))),"-")</f>
        <v>-</v>
      </c>
      <c r="FC99" s="72" t="str">
        <f>IF(ISNUMBER(T1_Data!FC97),IF(T1_Data!FC97=-999,"NA",IF(T1_Data!FC97&lt;1, "&lt;1", IF(T1_Data!FC97&gt;99, "&gt;99", T1_Data!FC97))),"-")</f>
        <v>-</v>
      </c>
      <c r="FD99" s="72" t="str">
        <f>IF(ISNUMBER(T1_Data!FD97),IF(T1_Data!FD97=-999,"NA",IF(T1_Data!FD97&lt;1, "&lt;1", IF(T1_Data!FD97&gt;99, "&gt;99", T1_Data!FD97))),"-")</f>
        <v>-</v>
      </c>
      <c r="FE99" s="72" t="str">
        <f>IF(ISNUMBER(T1_Data!FE97),IF(T1_Data!FE97=-999,"NA",IF(T1_Data!FE97&lt;1, "&lt;1", IF(T1_Data!FE97&gt;99, "&gt;99", T1_Data!FE97))),"-")</f>
        <v>-</v>
      </c>
      <c r="FF99" s="72" t="str">
        <f>IF(ISNUMBER(T1_Data!FF97),IF(T1_Data!FF97=-999,"NA",IF(T1_Data!FF97&lt;1, "&lt;1", IF(T1_Data!FF97&gt;99, "&gt;99", T1_Data!FF97))),"-")</f>
        <v>-</v>
      </c>
      <c r="FG99" s="72" t="str">
        <f>IF(ISNUMBER(T1_Data!FG97),IF(T1_Data!FG97=-999,"NA",IF(T1_Data!FG97&lt;1, "&lt;1", IF(T1_Data!FG97&gt;99, "&gt;99", T1_Data!FG97))),"-")</f>
        <v>-</v>
      </c>
      <c r="FH99" s="72" t="str">
        <f>IF(ISNUMBER(T1_Data!FH97),IF(T1_Data!FH97=-999,"NA",IF(T1_Data!FH97&lt;1, "&lt;1", IF(T1_Data!FH97&gt;99, "&gt;99", T1_Data!FH97))),"-")</f>
        <v>-</v>
      </c>
      <c r="FI99" s="72" t="str">
        <f>IF(ISNUMBER(T1_Data!FI97),IF(T1_Data!FI97=-999,"NA",IF(T1_Data!FI97&lt;1, "&lt;1", IF(T1_Data!FI97&gt;99, "&gt;99", T1_Data!FI97))),"-")</f>
        <v>-</v>
      </c>
      <c r="FJ99" s="72" t="str">
        <f>IF(ISNUMBER(T1_Data!FJ97),IF(T1_Data!FJ97=-999,"NA",IF(T1_Data!FJ97&lt;1, "&lt;1", IF(T1_Data!FJ97&gt;99, "&gt;99", T1_Data!FJ97))),"-")</f>
        <v>-</v>
      </c>
      <c r="FK99" s="72" t="str">
        <f>IF(ISNUMBER(T1_Data!FK97),IF(T1_Data!FK97=-999,"NA",IF(T1_Data!FK97&lt;1, "&lt;1", IF(T1_Data!FK97&gt;99, "&gt;99", T1_Data!FK97))),"-")</f>
        <v>-</v>
      </c>
      <c r="FL99" s="72" t="str">
        <f>IF(ISNUMBER(T1_Data!FL97),IF(T1_Data!FL97=-999,"NA",IF(T1_Data!FL97&lt;1, "&lt;1", IF(T1_Data!FL97&gt;99, "&gt;99", T1_Data!FL97))),"-")</f>
        <v>-</v>
      </c>
      <c r="FM99" s="72" t="str">
        <f>IF(ISNUMBER(T1_Data!FM97),IF(T1_Data!FM97=-999,"NA",IF(T1_Data!FM97&lt;1, "&lt;1", IF(T1_Data!FM97&gt;99, "&gt;99", T1_Data!FM97))),"-")</f>
        <v>-</v>
      </c>
      <c r="FN99" s="72" t="str">
        <f>IF(ISNUMBER(T1_Data!FN97),IF(T1_Data!FN97=-999,"NA",IF(T1_Data!FN97&lt;1, "&lt;1", IF(T1_Data!FN97&gt;99, "&gt;99", T1_Data!FN97))),"-")</f>
        <v>-</v>
      </c>
      <c r="FO99" s="72" t="str">
        <f>IF(ISNUMBER(T1_Data!FO97),IF(T1_Data!FO97=-999,"NA",IF(T1_Data!FO97&lt;1, "&lt;1", IF(T1_Data!FO97&gt;99, "&gt;99", T1_Data!FO97))),"-")</f>
        <v>-</v>
      </c>
      <c r="FP99" s="72" t="str">
        <f>IF(ISNUMBER(T1_Data!FP97),IF(T1_Data!FP97=-999,"NA",IF(T1_Data!FP97&lt;1, "&lt;1", IF(T1_Data!FP97&gt;99, "&gt;99", T1_Data!FP97))),"-")</f>
        <v>-</v>
      </c>
      <c r="FQ99" s="72" t="str">
        <f>IF(ISNUMBER(T1_Data!FQ97),IF(T1_Data!FQ97=-999,"NA",IF(T1_Data!FQ97&lt;1, "&lt;1", IF(T1_Data!FQ97&gt;99, "&gt;99", T1_Data!FQ97))),"-")</f>
        <v>-</v>
      </c>
      <c r="FR99" s="72" t="str">
        <f>IF(ISNUMBER(T1_Data!FR97),IF(T1_Data!FR97=-999,"NA",IF(T1_Data!FR97&lt;1, "&lt;1", IF(T1_Data!FR97&gt;99, "&gt;99", T1_Data!FR97))),"-")</f>
        <v>-</v>
      </c>
      <c r="FS99" s="72" t="str">
        <f>IF(ISNUMBER(T1_Data!FS97),IF(T1_Data!FS97=-999,"NA",IF(T1_Data!FS97&lt;1, "&lt;1", IF(T1_Data!FS97&gt;99, "&gt;99", T1_Data!FS97))),"-")</f>
        <v>-</v>
      </c>
      <c r="FT99" s="72" t="str">
        <f>IF(ISNUMBER(T1_Data!FT97),IF(T1_Data!FT97=-999,"NA",IF(T1_Data!FT97&lt;1, "&lt;1", IF(T1_Data!FT97&gt;99, "&gt;99", T1_Data!FT97))),"-")</f>
        <v>-</v>
      </c>
      <c r="FU99" s="72" t="str">
        <f>IF(ISNUMBER(T1_Data!FU97),IF(T1_Data!FU97=-999,"NA",IF(T1_Data!FU97&lt;1, "&lt;1", IF(T1_Data!FU97&gt;99, "&gt;99", T1_Data!FU97))),"-")</f>
        <v>-</v>
      </c>
      <c r="FV99" s="72" t="str">
        <f>IF(ISNUMBER(T1_Data!FV97),IF(T1_Data!FV97=-999,"NA",IF(T1_Data!FV97&lt;1, "&lt;1", IF(T1_Data!FV97&gt;99, "&gt;99", T1_Data!FV97))),"-")</f>
        <v>-</v>
      </c>
      <c r="FW99" s="72" t="str">
        <f>IF(ISNUMBER(T1_Data!FW97),IF(T1_Data!FW97=-999,"NA",IF(T1_Data!FW97&lt;1, "&lt;1", IF(T1_Data!FW97&gt;99, "&gt;99", T1_Data!FW97))),"-")</f>
        <v>-</v>
      </c>
      <c r="FX99" s="71" t="str">
        <f>IF(ISBLANK(T1_Data!FX97), "", T1_Data!FX97)</f>
        <v/>
      </c>
    </row>
    <row r="100" spans="1:180" x14ac:dyDescent="0.25">
      <c r="A100" s="71" t="str">
        <f>IF(ISBLANK(T1_Data!A98), "", T1_Data!A98)</f>
        <v/>
      </c>
      <c r="B100" s="72" t="str">
        <f>IF(ISNUMBER(T1_Data!B98), T1_Data!B98,"-")</f>
        <v>-</v>
      </c>
      <c r="C100" s="72" t="str">
        <f>IF(ISNUMBER(T1_Data!C98),IF(T1_Data!C98=-999,"NA",IF(T1_Data!C98&lt;1, "&lt;1", IF(T1_Data!C98&gt;99, "&gt;99", T1_Data!C98))),"-")</f>
        <v>-</v>
      </c>
      <c r="D100" s="72" t="str">
        <f>IF(ISNUMBER(T1_Data!D98),IF(T1_Data!D98=-999,"NA",IF(T1_Data!D98&lt;1, "&lt;1", IF(T1_Data!D98&gt;99, "&gt;99", T1_Data!D98))),"-")</f>
        <v>-</v>
      </c>
      <c r="E100" s="72" t="str">
        <f>IF(ISNUMBER(T1_Data!E98),IF(T1_Data!E98=-999,"NA",IF(T1_Data!E98&lt;1, "&lt;1", IF(T1_Data!E98&gt;99, "&gt;99", T1_Data!E98))),"-")</f>
        <v>-</v>
      </c>
      <c r="F100" s="72" t="str">
        <f>IF(ISNUMBER(T1_Data!F98),IF(T1_Data!F98=-999,"NA",IF(T1_Data!F98&lt;1, "&lt;1", IF(T1_Data!F98&gt;99, "&gt;99", T1_Data!F98))),"-")</f>
        <v>-</v>
      </c>
      <c r="G100" s="72" t="str">
        <f>IF(ISNUMBER(T1_Data!G98),IF(T1_Data!G98=-999,"NA",IF(T1_Data!G98&lt;1, "&lt;1", IF(T1_Data!G98&gt;99, "&gt;99", T1_Data!G98))),"-")</f>
        <v>-</v>
      </c>
      <c r="H100" s="72" t="str">
        <f>IF(ISNUMBER(T1_Data!H98),IF(T1_Data!H98=-999,"NA",IF(T1_Data!H98&lt;1, "&lt;1", IF(T1_Data!H98&gt;99, "&gt;99", T1_Data!H98))),"-")</f>
        <v>-</v>
      </c>
      <c r="I100" s="72" t="str">
        <f>IF(ISNUMBER(T1_Data!I98),IF(T1_Data!I98=-999,"NA",IF(T1_Data!I98&lt;1, "&lt;1", IF(T1_Data!I98&gt;99, "&gt;99", T1_Data!I98))),"-")</f>
        <v>-</v>
      </c>
      <c r="J100" s="72" t="str">
        <f>IF(ISNUMBER(T1_Data!J98),IF(T1_Data!J98=-999,"NA",IF(T1_Data!J98&lt;1, "&lt;1", IF(T1_Data!J98&gt;99, "&gt;99", T1_Data!J98))),"-")</f>
        <v>-</v>
      </c>
      <c r="K100" s="72" t="str">
        <f>IF(ISNUMBER(T1_Data!K98),IF(T1_Data!K98=-999,"NA",IF(T1_Data!K98&lt;1, "&lt;1", IF(T1_Data!K98&gt;99, "&gt;99", T1_Data!K98))),"-")</f>
        <v>-</v>
      </c>
      <c r="L100" s="72" t="str">
        <f>IF(ISNUMBER(T1_Data!L98),IF(T1_Data!L98=-999,"NA",IF(T1_Data!L98&lt;1, "&lt;1", IF(T1_Data!L98&gt;99, "&gt;99", T1_Data!L98))),"-")</f>
        <v>-</v>
      </c>
      <c r="M100" s="72" t="str">
        <f>IF(ISNUMBER(T1_Data!M98),IF(T1_Data!M98=-999,"NA",IF(T1_Data!M98&lt;1, "&lt;1", IF(T1_Data!M98&gt;99, "&gt;99", T1_Data!M98))),"-")</f>
        <v>-</v>
      </c>
      <c r="N100" s="72" t="str">
        <f>IF(ISNUMBER(T1_Data!N98),IF(T1_Data!N98=-999,"NA",IF(T1_Data!N98&lt;1, "&lt;1", IF(T1_Data!N98&gt;99, "&gt;99", T1_Data!N98))),"-")</f>
        <v>-</v>
      </c>
      <c r="O100" s="72" t="str">
        <f>IF(ISNUMBER(T1_Data!O98),IF(T1_Data!O98=-999,"NA",IF(T1_Data!O98&lt;1, "&lt;1", IF(T1_Data!O98&gt;99, "&gt;99", T1_Data!O98))),"-")</f>
        <v>-</v>
      </c>
      <c r="P100" s="72" t="str">
        <f>IF(ISNUMBER(T1_Data!P98),IF(T1_Data!P98=-999,"NA",IF(T1_Data!P98&lt;1, "&lt;1", IF(T1_Data!P98&gt;99, "&gt;99", T1_Data!P98))),"-")</f>
        <v>-</v>
      </c>
      <c r="Q100" s="72" t="str">
        <f>IF(ISNUMBER(T1_Data!Q98),IF(T1_Data!Q98=-999,"NA",IF(T1_Data!Q98&lt;1, "&lt;1", IF(T1_Data!Q98&gt;99, "&gt;99", T1_Data!Q98))),"-")</f>
        <v>-</v>
      </c>
      <c r="R100" s="72" t="str">
        <f>IF(ISNUMBER(T1_Data!R98),IF(T1_Data!R98=-999,"NA",IF(T1_Data!R98&lt;1, "&lt;1", IF(T1_Data!R98&gt;99, "&gt;99", T1_Data!R98))),"-")</f>
        <v>-</v>
      </c>
      <c r="S100" s="72" t="str">
        <f>IF(ISNUMBER(T1_Data!S98),IF(T1_Data!S98=-999,"NA",IF(T1_Data!S98&lt;1, "&lt;1", IF(T1_Data!S98&gt;99, "&gt;99", T1_Data!S98))),"-")</f>
        <v>-</v>
      </c>
      <c r="T100" s="72" t="str">
        <f>IF(ISNUMBER(T1_Data!T98),IF(T1_Data!T98=-999,"NA",IF(T1_Data!T98&lt;1, "&lt;1", IF(T1_Data!T98&gt;99, "&gt;99", T1_Data!T98))),"-")</f>
        <v>-</v>
      </c>
      <c r="U100" s="72" t="str">
        <f>IF(ISNUMBER(T1_Data!U98),IF(T1_Data!U98=-999,"NA",IF(T1_Data!U98&lt;1, "&lt;1", IF(T1_Data!U98&gt;99, "&gt;99", T1_Data!U98))),"-")</f>
        <v>-</v>
      </c>
      <c r="V100" s="72" t="str">
        <f>IF(ISNUMBER(T1_Data!V98),IF(T1_Data!V98=-999,"NA",IF(T1_Data!V98&lt;1, "&lt;1", IF(T1_Data!V98&gt;99, "&gt;99", T1_Data!V98))),"-")</f>
        <v>-</v>
      </c>
      <c r="W100" s="72" t="str">
        <f>IF(ISNUMBER(T1_Data!W98),IF(T1_Data!W98=-999,"NA",IF(T1_Data!W98&lt;1, "&lt;1", IF(T1_Data!W98&gt;99, "&gt;99", T1_Data!W98))),"-")</f>
        <v>-</v>
      </c>
      <c r="X100" s="72" t="str">
        <f>IF(ISNUMBER(T1_Data!X98),IF(T1_Data!X98=-999,"NA",IF(T1_Data!X98&lt;1, "&lt;1", IF(T1_Data!X98&gt;99, "&gt;99", T1_Data!X98))),"-")</f>
        <v>-</v>
      </c>
      <c r="Y100" s="72" t="str">
        <f>IF(ISNUMBER(T1_Data!Y98),IF(T1_Data!Y98=-999,"NA",IF(T1_Data!Y98&lt;1, "&lt;1", IF(T1_Data!Y98&gt;99, "&gt;99", T1_Data!Y98))),"-")</f>
        <v>-</v>
      </c>
      <c r="Z100" s="72" t="str">
        <f>IF(ISNUMBER(T1_Data!Z98),IF(T1_Data!Z98=-999,"NA",IF(T1_Data!Z98&lt;1, "&lt;1", IF(T1_Data!Z98&gt;99, "&gt;99", T1_Data!Z98))),"-")</f>
        <v>-</v>
      </c>
      <c r="AA100" s="72" t="str">
        <f>IF(ISNUMBER(T1_Data!AA98),IF(T1_Data!AA98=-999,"NA",IF(T1_Data!AA98&lt;1, "&lt;1", IF(T1_Data!AA98&gt;99, "&gt;99", T1_Data!AA98))),"-")</f>
        <v>-</v>
      </c>
      <c r="AB100" s="72" t="str">
        <f>IF(ISNUMBER(T1_Data!AB98),IF(T1_Data!AB98=-999,"NA",IF(T1_Data!AB98&lt;1, "&lt;1", IF(T1_Data!AB98&gt;99, "&gt;99", T1_Data!AB98))),"-")</f>
        <v>-</v>
      </c>
      <c r="AC100" s="72" t="str">
        <f>IF(ISNUMBER(T1_Data!AC98),IF(T1_Data!AC98=-999,"NA",IF(T1_Data!AC98&lt;1, "&lt;1", IF(T1_Data!AC98&gt;99, "&gt;99", T1_Data!AC98))),"-")</f>
        <v>-</v>
      </c>
      <c r="AD100" s="72" t="str">
        <f>IF(ISNUMBER(T1_Data!AD98),IF(T1_Data!AD98=-999,"NA",IF(T1_Data!AD98&lt;1, "&lt;1", IF(T1_Data!AD98&gt;99, "&gt;99", T1_Data!AD98))),"-")</f>
        <v>-</v>
      </c>
      <c r="AE100" s="72" t="str">
        <f>IF(ISNUMBER(T1_Data!AE98),IF(T1_Data!AE98=-999,"NA",IF(T1_Data!AE98&lt;1, "&lt;1", IF(T1_Data!AE98&gt;99, "&gt;99", T1_Data!AE98))),"-")</f>
        <v>-</v>
      </c>
      <c r="AF100" s="72" t="str">
        <f>IF(ISNUMBER(T1_Data!AF98),IF(T1_Data!AF98=-999,"NA",IF(T1_Data!AF98&lt;1, "&lt;1", IF(T1_Data!AF98&gt;99, "&gt;99", T1_Data!AF98))),"-")</f>
        <v>-</v>
      </c>
      <c r="AG100" s="72" t="str">
        <f>IF(ISNUMBER(T1_Data!AG98),IF(T1_Data!AG98=-999,"NA",IF(T1_Data!AG98&lt;1, "&lt;1", IF(T1_Data!AG98&gt;99, "&gt;99", T1_Data!AG98))),"-")</f>
        <v>-</v>
      </c>
      <c r="AH100" s="72" t="str">
        <f>IF(ISNUMBER(T1_Data!AH98),IF(T1_Data!AH98=-999,"NA",IF(T1_Data!AH98&lt;1, "&lt;1", IF(T1_Data!AH98&gt;99, "&gt;99", T1_Data!AH98))),"-")</f>
        <v>-</v>
      </c>
      <c r="AI100" s="72" t="str">
        <f>IF(ISNUMBER(T1_Data!AI98),IF(T1_Data!AI98=-999,"NA",IF(T1_Data!AI98&lt;1, "&lt;1", IF(T1_Data!AI98&gt;99, "&gt;99", T1_Data!AI98))),"-")</f>
        <v>-</v>
      </c>
      <c r="AJ100" s="72" t="str">
        <f>IF(ISNUMBER(T1_Data!AJ98),IF(T1_Data!AJ98=-999,"NA",IF(T1_Data!AJ98&lt;1, "&lt;1", IF(T1_Data!AJ98&gt;99, "&gt;99", T1_Data!AJ98))),"-")</f>
        <v>-</v>
      </c>
      <c r="AK100" s="72" t="str">
        <f>IF(ISNUMBER(T1_Data!AK98),IF(T1_Data!AK98=-999,"NA",IF(T1_Data!AK98&lt;1, "&lt;1", IF(T1_Data!AK98&gt;99, "&gt;99", T1_Data!AK98))),"-")</f>
        <v>-</v>
      </c>
      <c r="AL100" s="72" t="str">
        <f>IF(ISNUMBER(T1_Data!AL98),IF(T1_Data!AL98=-999,"NA",IF(T1_Data!AL98&lt;1, "&lt;1", IF(T1_Data!AL98&gt;99, "&gt;99", T1_Data!AL98))),"-")</f>
        <v>-</v>
      </c>
      <c r="AM100" s="72" t="str">
        <f>IF(ISNUMBER(T1_Data!AM98),IF(T1_Data!AM98=-999,"NA",IF(T1_Data!AM98&lt;1, "&lt;1", IF(T1_Data!AM98&gt;99, "&gt;99", T1_Data!AM98))),"-")</f>
        <v>-</v>
      </c>
      <c r="AN100" s="72" t="str">
        <f>IF(ISNUMBER(T1_Data!AN98),IF(T1_Data!AN98=-999,"NA",IF(T1_Data!AN98&lt;1, "&lt;1", IF(T1_Data!AN98&gt;99, "&gt;99", T1_Data!AN98))),"-")</f>
        <v>-</v>
      </c>
      <c r="AO100" s="72" t="str">
        <f>IF(ISNUMBER(T1_Data!AO98),IF(T1_Data!AO98=-999,"NA",IF(T1_Data!AO98&lt;1, "&lt;1", IF(T1_Data!AO98&gt;99, "&gt;99", T1_Data!AO98))),"-")</f>
        <v>-</v>
      </c>
      <c r="AP100" s="72" t="str">
        <f>IF(ISNUMBER(T1_Data!AP98),IF(T1_Data!AP98=-999,"NA",IF(T1_Data!AP98&lt;1, "&lt;1", IF(T1_Data!AP98&gt;99, "&gt;99", T1_Data!AP98))),"-")</f>
        <v>-</v>
      </c>
      <c r="AQ100" s="72" t="str">
        <f>IF(ISNUMBER(T1_Data!AQ98),IF(T1_Data!AQ98=-999,"NA",IF(T1_Data!AQ98&lt;1, "&lt;1", IF(T1_Data!AQ98&gt;99, "&gt;99", T1_Data!AQ98))),"-")</f>
        <v>-</v>
      </c>
      <c r="AR100" s="72" t="str">
        <f>IF(ISNUMBER(T1_Data!AR98),IF(T1_Data!AR98=-999,"NA",IF(T1_Data!AR98&lt;1, "&lt;1", IF(T1_Data!AR98&gt;99, "&gt;99", T1_Data!AR98))),"-")</f>
        <v>-</v>
      </c>
      <c r="AS100" s="72" t="str">
        <f>IF(ISNUMBER(T1_Data!AS98),IF(T1_Data!AS98=-999,"NA",IF(T1_Data!AS98&lt;1, "&lt;1", IF(T1_Data!AS98&gt;99, "&gt;99", T1_Data!AS98))),"-")</f>
        <v>-</v>
      </c>
      <c r="AT100" s="72" t="str">
        <f>IF(ISNUMBER(T1_Data!AT98),IF(T1_Data!AT98=-999,"NA",IF(T1_Data!AT98&lt;1, "&lt;1", IF(T1_Data!AT98&gt;99, "&gt;99", T1_Data!AT98))),"-")</f>
        <v>-</v>
      </c>
      <c r="AU100" s="72" t="str">
        <f>IF(ISNUMBER(T1_Data!AU98),IF(T1_Data!AU98=-999,"NA",IF(T1_Data!AU98&lt;1, "&lt;1", IF(T1_Data!AU98&gt;99, "&gt;99", T1_Data!AU98))),"-")</f>
        <v>-</v>
      </c>
      <c r="AV100" s="72" t="str">
        <f>IF(ISNUMBER(T1_Data!AV98),IF(T1_Data!AV98=-999,"NA",IF(T1_Data!AV98&lt;1, "&lt;1", IF(T1_Data!AV98&gt;99, "&gt;99", T1_Data!AV98))),"-")</f>
        <v>-</v>
      </c>
      <c r="AW100" s="72" t="str">
        <f>IF(ISNUMBER(T1_Data!AW98),IF(T1_Data!AW98=-999,"NA",IF(T1_Data!AW98&lt;1, "&lt;1", IF(T1_Data!AW98&gt;99, "&gt;99", T1_Data!AW98))),"-")</f>
        <v>-</v>
      </c>
      <c r="AX100" s="72" t="str">
        <f>IF(ISNUMBER(T1_Data!AX98),IF(T1_Data!AX98=-999,"NA",IF(T1_Data!AX98&lt;1, "&lt;1", IF(T1_Data!AX98&gt;99, "&gt;99", T1_Data!AX98))),"-")</f>
        <v>-</v>
      </c>
      <c r="AY100" s="72" t="str">
        <f>IF(ISNUMBER(T1_Data!AY98),IF(T1_Data!AY98=-999,"NA",IF(T1_Data!AY98&lt;1, "&lt;1", IF(T1_Data!AY98&gt;99, "&gt;99", T1_Data!AY98))),"-")</f>
        <v>-</v>
      </c>
      <c r="AZ100" s="72" t="str">
        <f>IF(ISNUMBER(T1_Data!AZ98),IF(T1_Data!AZ98=-999,"NA",IF(T1_Data!AZ98&lt;1, "&lt;1", IF(T1_Data!AZ98&gt;99, "&gt;99", T1_Data!AZ98))),"-")</f>
        <v>-</v>
      </c>
      <c r="BA100" s="72" t="str">
        <f>IF(ISNUMBER(T1_Data!BA98),IF(T1_Data!BA98=-999,"NA",IF(T1_Data!BA98&lt;1, "&lt;1", IF(T1_Data!BA98&gt;99, "&gt;99", T1_Data!BA98))),"-")</f>
        <v>-</v>
      </c>
      <c r="BB100" s="72" t="str">
        <f>IF(ISNUMBER(T1_Data!BB98),IF(T1_Data!BB98=-999,"NA",IF(T1_Data!BB98&lt;1, "&lt;1", IF(T1_Data!BB98&gt;99, "&gt;99", T1_Data!BB98))),"-")</f>
        <v>-</v>
      </c>
      <c r="BC100" s="72" t="str">
        <f>IF(ISNUMBER(T1_Data!BC98),IF(T1_Data!BC98=-999,"NA",IF(T1_Data!BC98&lt;1, "&lt;1", IF(T1_Data!BC98&gt;99, "&gt;99", T1_Data!BC98))),"-")</f>
        <v>-</v>
      </c>
      <c r="BD100" s="72" t="str">
        <f>IF(ISNUMBER(T1_Data!BD98),IF(T1_Data!BD98=-999,"NA",IF(T1_Data!BD98&lt;1, "&lt;1", IF(T1_Data!BD98&gt;99, "&gt;99", T1_Data!BD98))),"-")</f>
        <v>-</v>
      </c>
      <c r="BE100" s="72" t="str">
        <f>IF(ISNUMBER(T1_Data!BE98),IF(T1_Data!BE98=-999,"NA",IF(T1_Data!BE98&lt;1, "&lt;1", IF(T1_Data!BE98&gt;99, "&gt;99", T1_Data!BE98))),"-")</f>
        <v>-</v>
      </c>
      <c r="BF100" s="72" t="str">
        <f>IF(ISNUMBER(T1_Data!BF98),IF(T1_Data!BF98=-999,"NA",IF(T1_Data!BF98&lt;1, "&lt;1", IF(T1_Data!BF98&gt;99, "&gt;99", T1_Data!BF98))),"-")</f>
        <v>-</v>
      </c>
      <c r="BG100" s="72" t="str">
        <f>IF(ISNUMBER(T1_Data!BG98),IF(T1_Data!BG98=-999,"NA",IF(T1_Data!BG98&lt;1, "&lt;1", IF(T1_Data!BG98&gt;99, "&gt;99", T1_Data!BG98))),"-")</f>
        <v>-</v>
      </c>
      <c r="BH100" s="72" t="str">
        <f>IF(ISNUMBER(T1_Data!BH98),IF(T1_Data!BH98=-999,"NA",IF(T1_Data!BH98&lt;1, "&lt;1", IF(T1_Data!BH98&gt;99, "&gt;99", T1_Data!BH98))),"-")</f>
        <v>-</v>
      </c>
      <c r="BI100" s="72" t="str">
        <f>IF(ISNUMBER(T1_Data!BI98),IF(T1_Data!BI98=-999,"NA",IF(T1_Data!BI98&lt;1, "&lt;1", IF(T1_Data!BI98&gt;99, "&gt;99", T1_Data!BI98))),"-")</f>
        <v>-</v>
      </c>
      <c r="BJ100" s="72" t="str">
        <f>IF(ISNUMBER(T1_Data!BJ98),IF(T1_Data!BJ98=-999,"NA",IF(T1_Data!BJ98&lt;1, "&lt;1", IF(T1_Data!BJ98&gt;99, "&gt;99", T1_Data!BJ98))),"-")</f>
        <v>-</v>
      </c>
      <c r="BK100" s="72" t="str">
        <f>IF(ISNUMBER(T1_Data!BK98),IF(T1_Data!BK98=-999,"NA",IF(T1_Data!BK98&lt;1, "&lt;1", IF(T1_Data!BK98&gt;99, "&gt;99", T1_Data!BK98))),"-")</f>
        <v>-</v>
      </c>
      <c r="BL100" s="72" t="str">
        <f>IF(ISNUMBER(T1_Data!BL98),IF(T1_Data!BL98=-999,"NA",IF(T1_Data!BL98&lt;1, "&lt;1", IF(T1_Data!BL98&gt;99, "&gt;99", T1_Data!BL98))),"-")</f>
        <v>-</v>
      </c>
      <c r="BM100" s="72" t="str">
        <f>IF(ISNUMBER(T1_Data!BM98),IF(T1_Data!BM98=-999,"NA",IF(T1_Data!BM98&lt;1, "&lt;1", IF(T1_Data!BM98&gt;99, "&gt;99", T1_Data!BM98))),"-")</f>
        <v>-</v>
      </c>
      <c r="BN100" s="72" t="str">
        <f>IF(ISNUMBER(T1_Data!BN98),IF(T1_Data!BN98=-999,"NA",IF(T1_Data!BN98&lt;1, "&lt;1", IF(T1_Data!BN98&gt;99, "&gt;99", T1_Data!BN98))),"-")</f>
        <v>-</v>
      </c>
      <c r="BO100" s="72" t="str">
        <f>IF(ISNUMBER(T1_Data!BO98),IF(T1_Data!BO98=-999,"NA",IF(T1_Data!BO98&lt;1, "&lt;1", IF(T1_Data!BO98&gt;99, "&gt;99", T1_Data!BO98))),"-")</f>
        <v>-</v>
      </c>
      <c r="BP100" s="72" t="str">
        <f>IF(ISNUMBER(T1_Data!BP98),IF(T1_Data!BP98=-999,"NA",IF(T1_Data!BP98&lt;1, "&lt;1", IF(T1_Data!BP98&gt;99, "&gt;99", T1_Data!BP98))),"-")</f>
        <v>-</v>
      </c>
      <c r="BQ100" s="72" t="str">
        <f>IF(ISNUMBER(T1_Data!BQ98),IF(T1_Data!BQ98=-999,"NA",IF(T1_Data!BQ98&lt;1, "&lt;1", IF(T1_Data!BQ98&gt;99, "&gt;99", T1_Data!BQ98))),"-")</f>
        <v>-</v>
      </c>
      <c r="BR100" s="72" t="str">
        <f>IF(ISNUMBER(T1_Data!BR98),IF(T1_Data!BR98=-999,"NA",IF(T1_Data!BR98&lt;1, "&lt;1", IF(T1_Data!BR98&gt;99, "&gt;99", T1_Data!BR98))),"-")</f>
        <v>-</v>
      </c>
      <c r="BS100" s="72" t="str">
        <f>IF(ISNUMBER(T1_Data!BS98),IF(T1_Data!BS98=-999,"NA",IF(T1_Data!BS98&lt;1, "&lt;1", IF(T1_Data!BS98&gt;99, "&gt;99", T1_Data!BS98))),"-")</f>
        <v>-</v>
      </c>
      <c r="BT100" s="72" t="str">
        <f>IF(ISNUMBER(T1_Data!BT98),IF(T1_Data!BT98=-999,"NA",IF(T1_Data!BT98&lt;1, "&lt;1", IF(T1_Data!BT98&gt;99, "&gt;99", T1_Data!BT98))),"-")</f>
        <v>-</v>
      </c>
      <c r="BU100" s="72" t="str">
        <f>IF(ISNUMBER(T1_Data!BU98),IF(T1_Data!BU98=-999,"NA",IF(T1_Data!BU98&lt;1, "&lt;1", IF(T1_Data!BU98&gt;99, "&gt;99", T1_Data!BU98))),"-")</f>
        <v>-</v>
      </c>
      <c r="BV100" s="72" t="str">
        <f>IF(ISNUMBER(T1_Data!BV98),IF(T1_Data!BV98=-999,"NA",IF(T1_Data!BV98&lt;1, "&lt;1", IF(T1_Data!BV98&gt;99, "&gt;99", T1_Data!BV98))),"-")</f>
        <v>-</v>
      </c>
      <c r="BW100" s="72" t="str">
        <f>IF(ISNUMBER(T1_Data!BW98),IF(T1_Data!BW98=-999,"NA",IF(T1_Data!BW98&lt;1, "&lt;1", IF(T1_Data!BW98&gt;99, "&gt;99", T1_Data!BW98))),"-")</f>
        <v>-</v>
      </c>
      <c r="BX100" s="72" t="str">
        <f>IF(ISNUMBER(T1_Data!BX98),IF(T1_Data!BX98=-999,"NA",IF(T1_Data!BX98&lt;1, "&lt;1", IF(T1_Data!BX98&gt;99, "&gt;99", T1_Data!BX98))),"-")</f>
        <v>-</v>
      </c>
      <c r="BY100" s="72" t="str">
        <f>IF(ISNUMBER(T1_Data!BY98),IF(T1_Data!BY98=-999,"NA",IF(T1_Data!BY98&lt;1, "&lt;1", IF(T1_Data!BY98&gt;99, "&gt;99", T1_Data!BY98))),"-")</f>
        <v>-</v>
      </c>
      <c r="BZ100" s="72" t="str">
        <f>IF(ISNUMBER(T1_Data!BZ98),IF(T1_Data!BZ98=-999,"NA",IF(T1_Data!BZ98&lt;1, "&lt;1", IF(T1_Data!BZ98&gt;99, "&gt;99", T1_Data!BZ98))),"-")</f>
        <v>-</v>
      </c>
      <c r="CA100" s="72" t="str">
        <f>IF(ISNUMBER(T1_Data!CA98),IF(T1_Data!CA98=-999,"NA",IF(T1_Data!CA98&lt;1, "&lt;1", IF(T1_Data!CA98&gt;99, "&gt;99", T1_Data!CA98))),"-")</f>
        <v>-</v>
      </c>
      <c r="CB100" s="72" t="str">
        <f>IF(ISNUMBER(T1_Data!CB98),IF(T1_Data!CB98=-999,"NA",IF(T1_Data!CB98&lt;1, "&lt;1", IF(T1_Data!CB98&gt;99, "&gt;99", T1_Data!CB98))),"-")</f>
        <v>-</v>
      </c>
      <c r="CC100" s="72" t="str">
        <f>IF(ISNUMBER(T1_Data!CC98),IF(T1_Data!CC98=-999,"NA",IF(T1_Data!CC98&lt;1, "&lt;1", IF(T1_Data!CC98&gt;99, "&gt;99", T1_Data!CC98))),"-")</f>
        <v>-</v>
      </c>
      <c r="CD100" s="72" t="str">
        <f>IF(ISNUMBER(T1_Data!CD98),IF(T1_Data!CD98=-999,"NA",IF(T1_Data!CD98&lt;1, "&lt;1", IF(T1_Data!CD98&gt;99, "&gt;99", T1_Data!CD98))),"-")</f>
        <v>-</v>
      </c>
      <c r="CE100" s="72" t="str">
        <f>IF(ISNUMBER(T1_Data!CE98),IF(T1_Data!CE98=-999,"NA",IF(T1_Data!CE98&lt;1, "&lt;1", IF(T1_Data!CE98&gt;99, "&gt;99", T1_Data!CE98))),"-")</f>
        <v>-</v>
      </c>
      <c r="CF100" s="72" t="str">
        <f>IF(ISNUMBER(T1_Data!CF98),IF(T1_Data!CF98=-999,"NA",IF(T1_Data!CF98&lt;1, "&lt;1", IF(T1_Data!CF98&gt;99, "&gt;99", T1_Data!CF98))),"-")</f>
        <v>-</v>
      </c>
      <c r="CG100" s="72" t="str">
        <f>IF(ISNUMBER(T1_Data!CG98),IF(T1_Data!CG98=-999,"NA",IF(T1_Data!CG98&lt;1, "&lt;1", IF(T1_Data!CG98&gt;99, "&gt;99", T1_Data!CG98))),"-")</f>
        <v>-</v>
      </c>
      <c r="CH100" s="72" t="str">
        <f>IF(ISNUMBER(T1_Data!CH98),IF(T1_Data!CH98=-999,"NA",IF(T1_Data!CH98&lt;1, "&lt;1", IF(T1_Data!CH98&gt;99, "&gt;99", T1_Data!CH98))),"-")</f>
        <v>-</v>
      </c>
      <c r="CI100" s="72" t="str">
        <f>IF(ISNUMBER(T1_Data!CI98),IF(T1_Data!CI98=-999,"NA",IF(T1_Data!CI98&lt;1, "&lt;1", IF(T1_Data!CI98&gt;99, "&gt;99", T1_Data!CI98))),"-")</f>
        <v>-</v>
      </c>
      <c r="CJ100" s="72" t="str">
        <f>IF(ISNUMBER(T1_Data!CJ98),IF(T1_Data!CJ98=-999,"NA",IF(T1_Data!CJ98&lt;1, "&lt;1", IF(T1_Data!CJ98&gt;99, "&gt;99", T1_Data!CJ98))),"-")</f>
        <v>-</v>
      </c>
      <c r="CK100" s="72" t="str">
        <f>IF(ISNUMBER(T1_Data!CK98),IF(T1_Data!CK98=-999,"NA",IF(T1_Data!CK98&lt;1, "&lt;1", IF(T1_Data!CK98&gt;99, "&gt;99", T1_Data!CK98))),"-")</f>
        <v>-</v>
      </c>
      <c r="CL100" s="72" t="str">
        <f>IF(ISNUMBER(T1_Data!CL98),IF(T1_Data!CL98=-999,"NA",IF(T1_Data!CL98&lt;1, "&lt;1", IF(T1_Data!CL98&gt;99, "&gt;99", T1_Data!CL98))),"-")</f>
        <v>-</v>
      </c>
      <c r="CM100" s="72" t="str">
        <f>IF(ISNUMBER(T1_Data!CM98),IF(T1_Data!CM98=-999,"NA",IF(T1_Data!CM98&lt;1, "&lt;1", IF(T1_Data!CM98&gt;99, "&gt;99", T1_Data!CM98))),"-")</f>
        <v>-</v>
      </c>
      <c r="CN100" s="72" t="str">
        <f>IF(ISNUMBER(T1_Data!CN98),IF(T1_Data!CN98=-999,"NA",IF(T1_Data!CN98&lt;1, "&lt;1", IF(T1_Data!CN98&gt;99, "&gt;99", T1_Data!CN98))),"-")</f>
        <v>-</v>
      </c>
      <c r="CO100" s="72" t="str">
        <f>IF(ISNUMBER(T1_Data!CO98),IF(T1_Data!CO98=-999,"NA",IF(T1_Data!CO98&lt;1, "&lt;1", IF(T1_Data!CO98&gt;99, "&gt;99", T1_Data!CO98))),"-")</f>
        <v>-</v>
      </c>
      <c r="CP100" s="72" t="str">
        <f>IF(ISNUMBER(T1_Data!CP98),IF(T1_Data!CP98=-999,"NA",IF(T1_Data!CP98&lt;1, "&lt;1", IF(T1_Data!CP98&gt;99, "&gt;99", T1_Data!CP98))),"-")</f>
        <v>-</v>
      </c>
      <c r="CQ100" s="72" t="str">
        <f>IF(ISNUMBER(T1_Data!CQ98),IF(T1_Data!CQ98=-999,"NA",IF(T1_Data!CQ98&lt;1, "&lt;1", IF(T1_Data!CQ98&gt;99, "&gt;99", T1_Data!CQ98))),"-")</f>
        <v>-</v>
      </c>
      <c r="CR100" s="72" t="str">
        <f>IF(ISNUMBER(T1_Data!CR98),IF(T1_Data!CR98=-999,"NA",IF(T1_Data!CR98&lt;1, "&lt;1", IF(T1_Data!CR98&gt;99, "&gt;99", T1_Data!CR98))),"-")</f>
        <v>-</v>
      </c>
      <c r="CS100" s="72" t="str">
        <f>IF(ISNUMBER(T1_Data!CS98),IF(T1_Data!CS98=-999,"NA",IF(T1_Data!CS98&lt;1, "&lt;1", IF(T1_Data!CS98&gt;99, "&gt;99", T1_Data!CS98))),"-")</f>
        <v>-</v>
      </c>
      <c r="CT100" s="72" t="str">
        <f>IF(ISNUMBER(T1_Data!CT98),IF(T1_Data!CT98=-999,"NA",IF(T1_Data!CT98&lt;1, "&lt;1", IF(T1_Data!CT98&gt;99, "&gt;99", T1_Data!CT98))),"-")</f>
        <v>-</v>
      </c>
      <c r="CU100" s="72" t="str">
        <f>IF(ISNUMBER(T1_Data!CU98),IF(T1_Data!CU98=-999,"NA",IF(T1_Data!CU98&lt;1, "&lt;1", IF(T1_Data!CU98&gt;99, "&gt;99", T1_Data!CU98))),"-")</f>
        <v>-</v>
      </c>
      <c r="CV100" s="72" t="str">
        <f>IF(ISNUMBER(T1_Data!CV98),IF(T1_Data!CV98=-999,"NA",IF(T1_Data!CV98&lt;1, "&lt;1", IF(T1_Data!CV98&gt;99, "&gt;99", T1_Data!CV98))),"-")</f>
        <v>-</v>
      </c>
      <c r="CW100" s="72" t="str">
        <f>IF(ISNUMBER(T1_Data!CW98),IF(T1_Data!CW98=-999,"NA",IF(T1_Data!CW98&lt;1, "&lt;1", IF(T1_Data!CW98&gt;99, "&gt;99", T1_Data!CW98))),"-")</f>
        <v>-</v>
      </c>
      <c r="CX100" s="72" t="str">
        <f>IF(ISNUMBER(T1_Data!CX98),IF(T1_Data!CX98=-999,"NA",IF(T1_Data!CX98&lt;1, "&lt;1", IF(T1_Data!CX98&gt;99, "&gt;99", T1_Data!CX98))),"-")</f>
        <v>-</v>
      </c>
      <c r="CY100" s="72" t="str">
        <f>IF(ISNUMBER(T1_Data!CY98),IF(T1_Data!CY98=-999,"NA",IF(T1_Data!CY98&lt;1, "&lt;1", IF(T1_Data!CY98&gt;99, "&gt;99", T1_Data!CY98))),"-")</f>
        <v>-</v>
      </c>
      <c r="CZ100" s="72" t="str">
        <f>IF(ISNUMBER(T1_Data!CZ98),IF(T1_Data!CZ98=-999,"NA",IF(T1_Data!CZ98&lt;1, "&lt;1", IF(T1_Data!CZ98&gt;99, "&gt;99", T1_Data!CZ98))),"-")</f>
        <v>-</v>
      </c>
      <c r="DA100" s="72" t="str">
        <f>IF(ISNUMBER(T1_Data!DA98),IF(T1_Data!DA98=-999,"NA",IF(T1_Data!DA98&lt;1, "&lt;1", IF(T1_Data!DA98&gt;99, "&gt;99", T1_Data!DA98))),"-")</f>
        <v>-</v>
      </c>
      <c r="DB100" s="72" t="str">
        <f>IF(ISNUMBER(T1_Data!DB98),IF(T1_Data!DB98=-999,"NA",IF(T1_Data!DB98&lt;1, "&lt;1", IF(T1_Data!DB98&gt;99, "&gt;99", T1_Data!DB98))),"-")</f>
        <v>-</v>
      </c>
      <c r="DC100" s="72" t="str">
        <f>IF(ISNUMBER(T1_Data!DC98),IF(T1_Data!DC98=-999,"NA",IF(T1_Data!DC98&lt;1, "&lt;1", IF(T1_Data!DC98&gt;99, "&gt;99", T1_Data!DC98))),"-")</f>
        <v>-</v>
      </c>
      <c r="DD100" s="72" t="str">
        <f>IF(ISNUMBER(T1_Data!DD98),IF(T1_Data!DD98=-999,"NA",IF(T1_Data!DD98&lt;1, "&lt;1", IF(T1_Data!DD98&gt;99, "&gt;99", T1_Data!DD98))),"-")</f>
        <v>-</v>
      </c>
      <c r="DE100" s="72" t="str">
        <f>IF(ISNUMBER(T1_Data!DE98),IF(T1_Data!DE98=-999,"NA",IF(T1_Data!DE98&lt;1, "&lt;1", IF(T1_Data!DE98&gt;99, "&gt;99", T1_Data!DE98))),"-")</f>
        <v>-</v>
      </c>
      <c r="DF100" s="72" t="str">
        <f>IF(ISNUMBER(T1_Data!DF98),IF(T1_Data!DF98=-999,"NA",IF(T1_Data!DF98&lt;1, "&lt;1", IF(T1_Data!DF98&gt;99, "&gt;99", T1_Data!DF98))),"-")</f>
        <v>-</v>
      </c>
      <c r="DG100" s="72" t="str">
        <f>IF(ISNUMBER(T1_Data!DG98),IF(T1_Data!DG98=-999,"NA",IF(T1_Data!DG98&lt;1, "&lt;1", IF(T1_Data!DG98&gt;99, "&gt;99", T1_Data!DG98))),"-")</f>
        <v>-</v>
      </c>
      <c r="DH100" s="72" t="str">
        <f>IF(ISNUMBER(T1_Data!DH98),IF(T1_Data!DH98=-999,"NA",IF(T1_Data!DH98&lt;1, "&lt;1", IF(T1_Data!DH98&gt;99, "&gt;99", T1_Data!DH98))),"-")</f>
        <v>-</v>
      </c>
      <c r="DI100" s="72" t="str">
        <f>IF(ISNUMBER(T1_Data!DI98),IF(T1_Data!DI98=-999,"NA",IF(T1_Data!DI98&lt;1, "&lt;1", IF(T1_Data!DI98&gt;99, "&gt;99", T1_Data!DI98))),"-")</f>
        <v>-</v>
      </c>
      <c r="DJ100" s="72" t="str">
        <f>IF(ISNUMBER(T1_Data!DJ98),IF(T1_Data!DJ98=-999,"NA",IF(T1_Data!DJ98&lt;1, "&lt;1", IF(T1_Data!DJ98&gt;99, "&gt;99", T1_Data!DJ98))),"-")</f>
        <v>-</v>
      </c>
      <c r="DK100" s="72" t="str">
        <f>IF(ISNUMBER(T1_Data!DK98),IF(T1_Data!DK98=-999,"NA",IF(T1_Data!DK98&lt;1, "&lt;1", IF(T1_Data!DK98&gt;99, "&gt;99", T1_Data!DK98))),"-")</f>
        <v>-</v>
      </c>
      <c r="DL100" s="72" t="str">
        <f>IF(ISNUMBER(T1_Data!DL98),IF(T1_Data!DL98=-999,"NA",IF(T1_Data!DL98&lt;1, "&lt;1", IF(T1_Data!DL98&gt;99, "&gt;99", T1_Data!DL98))),"-")</f>
        <v>-</v>
      </c>
      <c r="DM100" s="72" t="str">
        <f>IF(ISNUMBER(T1_Data!DM98),IF(T1_Data!DM98=-999,"NA",IF(T1_Data!DM98&lt;1, "&lt;1", IF(T1_Data!DM98&gt;99, "&gt;99", T1_Data!DM98))),"-")</f>
        <v>-</v>
      </c>
      <c r="DN100" s="72" t="str">
        <f>IF(ISNUMBER(T1_Data!DN98),IF(T1_Data!DN98=-999,"NA",IF(T1_Data!DN98&lt;1, "&lt;1", IF(T1_Data!DN98&gt;99, "&gt;99", T1_Data!DN98))),"-")</f>
        <v>-</v>
      </c>
      <c r="DO100" s="72" t="str">
        <f>IF(ISNUMBER(T1_Data!DO98),IF(T1_Data!DO98=-999,"NA",IF(T1_Data!DO98&lt;1, "&lt;1", IF(T1_Data!DO98&gt;99, "&gt;99", T1_Data!DO98))),"-")</f>
        <v>-</v>
      </c>
      <c r="DP100" s="72" t="str">
        <f>IF(ISNUMBER(T1_Data!DP98),IF(T1_Data!DP98=-999,"NA",IF(T1_Data!DP98&lt;1, "&lt;1", IF(T1_Data!DP98&gt;99, "&gt;99", T1_Data!DP98))),"-")</f>
        <v>-</v>
      </c>
      <c r="DQ100" s="72" t="str">
        <f>IF(ISNUMBER(T1_Data!DQ98),IF(T1_Data!DQ98=-999,"NA",IF(T1_Data!DQ98&lt;1, "&lt;1", IF(T1_Data!DQ98&gt;99, "&gt;99", T1_Data!DQ98))),"-")</f>
        <v>-</v>
      </c>
      <c r="DR100" s="72" t="str">
        <f>IF(ISNUMBER(T1_Data!DR98),IF(T1_Data!DR98=-999,"NA",IF(T1_Data!DR98&lt;1, "&lt;1", IF(T1_Data!DR98&gt;99, "&gt;99", T1_Data!DR98))),"-")</f>
        <v>-</v>
      </c>
      <c r="DS100" s="72" t="str">
        <f>IF(ISNUMBER(T1_Data!DS98),IF(T1_Data!DS98=-999,"NA",IF(T1_Data!DS98&lt;1, "&lt;1", IF(T1_Data!DS98&gt;99, "&gt;99", T1_Data!DS98))),"-")</f>
        <v>-</v>
      </c>
      <c r="DT100" s="72" t="str">
        <f>IF(ISNUMBER(T1_Data!DT98),IF(T1_Data!DT98=-999,"NA",IF(T1_Data!DT98&lt;1, "&lt;1", IF(T1_Data!DT98&gt;99, "&gt;99", T1_Data!DT98))),"-")</f>
        <v>-</v>
      </c>
      <c r="DU100" s="72" t="str">
        <f>IF(ISNUMBER(T1_Data!DU98),IF(T1_Data!DU98=-999,"NA",IF(T1_Data!DU98&lt;1, "&lt;1", IF(T1_Data!DU98&gt;99, "&gt;99", T1_Data!DU98))),"-")</f>
        <v>-</v>
      </c>
      <c r="DV100" s="72" t="str">
        <f>IF(ISNUMBER(T1_Data!DV98),IF(T1_Data!DV98=-999,"NA",IF(T1_Data!DV98&lt;1, "&lt;1", IF(T1_Data!DV98&gt;99, "&gt;99", T1_Data!DV98))),"-")</f>
        <v>-</v>
      </c>
      <c r="DW100" s="72" t="str">
        <f>IF(ISNUMBER(T1_Data!DW98),IF(T1_Data!DW98=-999,"NA",IF(T1_Data!DW98&lt;1, "&lt;1", IF(T1_Data!DW98&gt;99, "&gt;99", T1_Data!DW98))),"-")</f>
        <v>-</v>
      </c>
      <c r="DX100" s="72" t="str">
        <f>IF(ISNUMBER(T1_Data!DX98),IF(T1_Data!DX98=-999,"NA",IF(T1_Data!DX98&lt;1, "&lt;1", IF(T1_Data!DX98&gt;99, "&gt;99", T1_Data!DX98))),"-")</f>
        <v>-</v>
      </c>
      <c r="DY100" s="72" t="str">
        <f>IF(ISNUMBER(T1_Data!DY98),IF(T1_Data!DY98=-999,"NA",IF(T1_Data!DY98&lt;1, "&lt;1", IF(T1_Data!DY98&gt;99, "&gt;99", T1_Data!DY98))),"-")</f>
        <v>-</v>
      </c>
      <c r="DZ100" s="72" t="str">
        <f>IF(ISNUMBER(T1_Data!DZ98),IF(T1_Data!DZ98=-999,"NA",IF(T1_Data!DZ98&lt;1, "&lt;1", IF(T1_Data!DZ98&gt;99, "&gt;99", T1_Data!DZ98))),"-")</f>
        <v>-</v>
      </c>
      <c r="EA100" s="72" t="str">
        <f>IF(ISNUMBER(T1_Data!EA98),IF(T1_Data!EA98=-999,"NA",IF(T1_Data!EA98&lt;1, "&lt;1", IF(T1_Data!EA98&gt;99, "&gt;99", T1_Data!EA98))),"-")</f>
        <v>-</v>
      </c>
      <c r="EB100" s="72" t="str">
        <f>IF(ISNUMBER(T1_Data!EB98),IF(T1_Data!EB98=-999,"NA",IF(T1_Data!EB98&lt;1, "&lt;1", IF(T1_Data!EB98&gt;99, "&gt;99", T1_Data!EB98))),"-")</f>
        <v>-</v>
      </c>
      <c r="EC100" s="72" t="str">
        <f>IF(ISNUMBER(T1_Data!EC98),IF(T1_Data!EC98=-999,"NA",IF(T1_Data!EC98&lt;1, "&lt;1", IF(T1_Data!EC98&gt;99, "&gt;99", T1_Data!EC98))),"-")</f>
        <v>-</v>
      </c>
      <c r="ED100" s="72" t="str">
        <f>IF(ISNUMBER(T1_Data!ED98),IF(T1_Data!ED98=-999,"NA",IF(T1_Data!ED98&lt;1, "&lt;1", IF(T1_Data!ED98&gt;99, "&gt;99", T1_Data!ED98))),"-")</f>
        <v>-</v>
      </c>
      <c r="EE100" s="72" t="str">
        <f>IF(ISNUMBER(T1_Data!EE98),IF(T1_Data!EE98=-999,"NA",IF(T1_Data!EE98&lt;1, "&lt;1", IF(T1_Data!EE98&gt;99, "&gt;99", T1_Data!EE98))),"-")</f>
        <v>-</v>
      </c>
      <c r="EF100" s="72" t="str">
        <f>IF(ISNUMBER(T1_Data!EF98),IF(T1_Data!EF98=-999,"NA",IF(T1_Data!EF98&lt;1, "&lt;1", IF(T1_Data!EF98&gt;99, "&gt;99", T1_Data!EF98))),"-")</f>
        <v>-</v>
      </c>
      <c r="EG100" s="72" t="str">
        <f>IF(ISNUMBER(T1_Data!EG98),IF(T1_Data!EG98=-999,"NA",IF(T1_Data!EG98&lt;1, "&lt;1", IF(T1_Data!EG98&gt;99, "&gt;99", T1_Data!EG98))),"-")</f>
        <v>-</v>
      </c>
      <c r="EH100" s="72" t="str">
        <f>IF(ISNUMBER(T1_Data!EH98),IF(T1_Data!EH98=-999,"NA",IF(T1_Data!EH98&lt;1, "&lt;1", IF(T1_Data!EH98&gt;99, "&gt;99", T1_Data!EH98))),"-")</f>
        <v>-</v>
      </c>
      <c r="EI100" s="72" t="str">
        <f>IF(ISNUMBER(T1_Data!EI98),IF(T1_Data!EI98=-999,"NA",IF(T1_Data!EI98&lt;1, "&lt;1", IF(T1_Data!EI98&gt;99, "&gt;99", T1_Data!EI98))),"-")</f>
        <v>-</v>
      </c>
      <c r="EJ100" s="72" t="str">
        <f>IF(ISNUMBER(T1_Data!EJ98),IF(T1_Data!EJ98=-999,"NA",IF(T1_Data!EJ98&lt;1, "&lt;1", IF(T1_Data!EJ98&gt;99, "&gt;99", T1_Data!EJ98))),"-")</f>
        <v>-</v>
      </c>
      <c r="EK100" s="72" t="str">
        <f>IF(ISNUMBER(T1_Data!EK98),IF(T1_Data!EK98=-999,"NA",IF(T1_Data!EK98&lt;1, "&lt;1", IF(T1_Data!EK98&gt;99, "&gt;99", T1_Data!EK98))),"-")</f>
        <v>-</v>
      </c>
      <c r="EL100" s="72" t="str">
        <f>IF(ISNUMBER(T1_Data!EL98),IF(T1_Data!EL98=-999,"NA",IF(T1_Data!EL98&lt;1, "&lt;1", IF(T1_Data!EL98&gt;99, "&gt;99", T1_Data!EL98))),"-")</f>
        <v>-</v>
      </c>
      <c r="EM100" s="72" t="str">
        <f>IF(ISNUMBER(T1_Data!EM98),IF(T1_Data!EM98=-999,"NA",IF(T1_Data!EM98&lt;1, "&lt;1", IF(T1_Data!EM98&gt;99, "&gt;99", T1_Data!EM98))),"-")</f>
        <v>-</v>
      </c>
      <c r="EN100" s="72" t="str">
        <f>IF(ISNUMBER(T1_Data!EN98),IF(T1_Data!EN98=-999,"NA",IF(T1_Data!EN98&lt;1, "&lt;1", IF(T1_Data!EN98&gt;99, "&gt;99", T1_Data!EN98))),"-")</f>
        <v>-</v>
      </c>
      <c r="EO100" s="72" t="str">
        <f>IF(ISNUMBER(T1_Data!EO98),IF(T1_Data!EO98=-999,"NA",IF(T1_Data!EO98&lt;1, "&lt;1", IF(T1_Data!EO98&gt;99, "&gt;99", T1_Data!EO98))),"-")</f>
        <v>-</v>
      </c>
      <c r="EP100" s="72" t="str">
        <f>IF(ISNUMBER(T1_Data!EP98),IF(T1_Data!EP98=-999,"NA",IF(T1_Data!EP98&lt;1, "&lt;1", IF(T1_Data!EP98&gt;99, "&gt;99", T1_Data!EP98))),"-")</f>
        <v>-</v>
      </c>
      <c r="EQ100" s="72" t="str">
        <f>IF(ISNUMBER(T1_Data!EQ98),IF(T1_Data!EQ98=-999,"NA",IF(T1_Data!EQ98&lt;1, "&lt;1", IF(T1_Data!EQ98&gt;99, "&gt;99", T1_Data!EQ98))),"-")</f>
        <v>-</v>
      </c>
      <c r="ER100" s="72" t="str">
        <f>IF(ISNUMBER(T1_Data!ER98),IF(T1_Data!ER98=-999,"NA",IF(T1_Data!ER98&lt;1, "&lt;1", IF(T1_Data!ER98&gt;99, "&gt;99", T1_Data!ER98))),"-")</f>
        <v>-</v>
      </c>
      <c r="ES100" s="72" t="str">
        <f>IF(ISNUMBER(T1_Data!ES98),IF(T1_Data!ES98=-999,"NA",IF(T1_Data!ES98&lt;1, "&lt;1", IF(T1_Data!ES98&gt;99, "&gt;99", T1_Data!ES98))),"-")</f>
        <v>-</v>
      </c>
      <c r="ET100" s="72" t="str">
        <f>IF(ISNUMBER(T1_Data!ET98),IF(T1_Data!ET98=-999,"NA",IF(T1_Data!ET98&lt;1, "&lt;1", IF(T1_Data!ET98&gt;99, "&gt;99", T1_Data!ET98))),"-")</f>
        <v>-</v>
      </c>
      <c r="EU100" s="72" t="str">
        <f>IF(ISNUMBER(T1_Data!EU98),IF(T1_Data!EU98=-999,"NA",IF(T1_Data!EU98&lt;1, "&lt;1", IF(T1_Data!EU98&gt;99, "&gt;99", T1_Data!EU98))),"-")</f>
        <v>-</v>
      </c>
      <c r="EV100" s="72" t="str">
        <f>IF(ISNUMBER(T1_Data!EV98),IF(T1_Data!EV98=-999,"NA",IF(T1_Data!EV98&lt;1, "&lt;1", IF(T1_Data!EV98&gt;99, "&gt;99", T1_Data!EV98))),"-")</f>
        <v>-</v>
      </c>
      <c r="EW100" s="72" t="str">
        <f>IF(ISNUMBER(T1_Data!EW98),IF(T1_Data!EW98=-999,"NA",IF(T1_Data!EW98&lt;1, "&lt;1", IF(T1_Data!EW98&gt;99, "&gt;99", T1_Data!EW98))),"-")</f>
        <v>-</v>
      </c>
      <c r="EX100" s="72" t="str">
        <f>IF(ISNUMBER(T1_Data!EX98),IF(T1_Data!EX98=-999,"NA",IF(T1_Data!EX98&lt;1, "&lt;1", IF(T1_Data!EX98&gt;99, "&gt;99", T1_Data!EX98))),"-")</f>
        <v>-</v>
      </c>
      <c r="EY100" s="72" t="str">
        <f>IF(ISNUMBER(T1_Data!EY98),IF(T1_Data!EY98=-999,"NA",IF(T1_Data!EY98&lt;1, "&lt;1", IF(T1_Data!EY98&gt;99, "&gt;99", T1_Data!EY98))),"-")</f>
        <v>-</v>
      </c>
      <c r="EZ100" s="72" t="str">
        <f>IF(ISNUMBER(T1_Data!EZ98),IF(T1_Data!EZ98=-999,"NA",IF(T1_Data!EZ98&lt;1, "&lt;1", IF(T1_Data!EZ98&gt;99, "&gt;99", T1_Data!EZ98))),"-")</f>
        <v>-</v>
      </c>
      <c r="FA100" s="72" t="str">
        <f>IF(ISNUMBER(T1_Data!FA98),IF(T1_Data!FA98=-999,"NA",IF(T1_Data!FA98&lt;1, "&lt;1", IF(T1_Data!FA98&gt;99, "&gt;99", T1_Data!FA98))),"-")</f>
        <v>-</v>
      </c>
      <c r="FB100" s="72" t="str">
        <f>IF(ISNUMBER(T1_Data!FB98),IF(T1_Data!FB98=-999,"NA",IF(T1_Data!FB98&lt;1, "&lt;1", IF(T1_Data!FB98&gt;99, "&gt;99", T1_Data!FB98))),"-")</f>
        <v>-</v>
      </c>
      <c r="FC100" s="72" t="str">
        <f>IF(ISNUMBER(T1_Data!FC98),IF(T1_Data!FC98=-999,"NA",IF(T1_Data!FC98&lt;1, "&lt;1", IF(T1_Data!FC98&gt;99, "&gt;99", T1_Data!FC98))),"-")</f>
        <v>-</v>
      </c>
      <c r="FD100" s="72" t="str">
        <f>IF(ISNUMBER(T1_Data!FD98),IF(T1_Data!FD98=-999,"NA",IF(T1_Data!FD98&lt;1, "&lt;1", IF(T1_Data!FD98&gt;99, "&gt;99", T1_Data!FD98))),"-")</f>
        <v>-</v>
      </c>
      <c r="FE100" s="72" t="str">
        <f>IF(ISNUMBER(T1_Data!FE98),IF(T1_Data!FE98=-999,"NA",IF(T1_Data!FE98&lt;1, "&lt;1", IF(T1_Data!FE98&gt;99, "&gt;99", T1_Data!FE98))),"-")</f>
        <v>-</v>
      </c>
      <c r="FF100" s="72" t="str">
        <f>IF(ISNUMBER(T1_Data!FF98),IF(T1_Data!FF98=-999,"NA",IF(T1_Data!FF98&lt;1, "&lt;1", IF(T1_Data!FF98&gt;99, "&gt;99", T1_Data!FF98))),"-")</f>
        <v>-</v>
      </c>
      <c r="FG100" s="72" t="str">
        <f>IF(ISNUMBER(T1_Data!FG98),IF(T1_Data!FG98=-999,"NA",IF(T1_Data!FG98&lt;1, "&lt;1", IF(T1_Data!FG98&gt;99, "&gt;99", T1_Data!FG98))),"-")</f>
        <v>-</v>
      </c>
      <c r="FH100" s="72" t="str">
        <f>IF(ISNUMBER(T1_Data!FH98),IF(T1_Data!FH98=-999,"NA",IF(T1_Data!FH98&lt;1, "&lt;1", IF(T1_Data!FH98&gt;99, "&gt;99", T1_Data!FH98))),"-")</f>
        <v>-</v>
      </c>
      <c r="FI100" s="72" t="str">
        <f>IF(ISNUMBER(T1_Data!FI98),IF(T1_Data!FI98=-999,"NA",IF(T1_Data!FI98&lt;1, "&lt;1", IF(T1_Data!FI98&gt;99, "&gt;99", T1_Data!FI98))),"-")</f>
        <v>-</v>
      </c>
      <c r="FJ100" s="72" t="str">
        <f>IF(ISNUMBER(T1_Data!FJ98),IF(T1_Data!FJ98=-999,"NA",IF(T1_Data!FJ98&lt;1, "&lt;1", IF(T1_Data!FJ98&gt;99, "&gt;99", T1_Data!FJ98))),"-")</f>
        <v>-</v>
      </c>
      <c r="FK100" s="72" t="str">
        <f>IF(ISNUMBER(T1_Data!FK98),IF(T1_Data!FK98=-999,"NA",IF(T1_Data!FK98&lt;1, "&lt;1", IF(T1_Data!FK98&gt;99, "&gt;99", T1_Data!FK98))),"-")</f>
        <v>-</v>
      </c>
      <c r="FL100" s="72" t="str">
        <f>IF(ISNUMBER(T1_Data!FL98),IF(T1_Data!FL98=-999,"NA",IF(T1_Data!FL98&lt;1, "&lt;1", IF(T1_Data!FL98&gt;99, "&gt;99", T1_Data!FL98))),"-")</f>
        <v>-</v>
      </c>
      <c r="FM100" s="72" t="str">
        <f>IF(ISNUMBER(T1_Data!FM98),IF(T1_Data!FM98=-999,"NA",IF(T1_Data!FM98&lt;1, "&lt;1", IF(T1_Data!FM98&gt;99, "&gt;99", T1_Data!FM98))),"-")</f>
        <v>-</v>
      </c>
      <c r="FN100" s="72" t="str">
        <f>IF(ISNUMBER(T1_Data!FN98),IF(T1_Data!FN98=-999,"NA",IF(T1_Data!FN98&lt;1, "&lt;1", IF(T1_Data!FN98&gt;99, "&gt;99", T1_Data!FN98))),"-")</f>
        <v>-</v>
      </c>
      <c r="FO100" s="72" t="str">
        <f>IF(ISNUMBER(T1_Data!FO98),IF(T1_Data!FO98=-999,"NA",IF(T1_Data!FO98&lt;1, "&lt;1", IF(T1_Data!FO98&gt;99, "&gt;99", T1_Data!FO98))),"-")</f>
        <v>-</v>
      </c>
      <c r="FP100" s="72" t="str">
        <f>IF(ISNUMBER(T1_Data!FP98),IF(T1_Data!FP98=-999,"NA",IF(T1_Data!FP98&lt;1, "&lt;1", IF(T1_Data!FP98&gt;99, "&gt;99", T1_Data!FP98))),"-")</f>
        <v>-</v>
      </c>
      <c r="FQ100" s="72" t="str">
        <f>IF(ISNUMBER(T1_Data!FQ98),IF(T1_Data!FQ98=-999,"NA",IF(T1_Data!FQ98&lt;1, "&lt;1", IF(T1_Data!FQ98&gt;99, "&gt;99", T1_Data!FQ98))),"-")</f>
        <v>-</v>
      </c>
      <c r="FR100" s="72" t="str">
        <f>IF(ISNUMBER(T1_Data!FR98),IF(T1_Data!FR98=-999,"NA",IF(T1_Data!FR98&lt;1, "&lt;1", IF(T1_Data!FR98&gt;99, "&gt;99", T1_Data!FR98))),"-")</f>
        <v>-</v>
      </c>
      <c r="FS100" s="72" t="str">
        <f>IF(ISNUMBER(T1_Data!FS98),IF(T1_Data!FS98=-999,"NA",IF(T1_Data!FS98&lt;1, "&lt;1", IF(T1_Data!FS98&gt;99, "&gt;99", T1_Data!FS98))),"-")</f>
        <v>-</v>
      </c>
      <c r="FT100" s="72" t="str">
        <f>IF(ISNUMBER(T1_Data!FT98),IF(T1_Data!FT98=-999,"NA",IF(T1_Data!FT98&lt;1, "&lt;1", IF(T1_Data!FT98&gt;99, "&gt;99", T1_Data!FT98))),"-")</f>
        <v>-</v>
      </c>
      <c r="FU100" s="72" t="str">
        <f>IF(ISNUMBER(T1_Data!FU98),IF(T1_Data!FU98=-999,"NA",IF(T1_Data!FU98&lt;1, "&lt;1", IF(T1_Data!FU98&gt;99, "&gt;99", T1_Data!FU98))),"-")</f>
        <v>-</v>
      </c>
      <c r="FV100" s="72" t="str">
        <f>IF(ISNUMBER(T1_Data!FV98),IF(T1_Data!FV98=-999,"NA",IF(T1_Data!FV98&lt;1, "&lt;1", IF(T1_Data!FV98&gt;99, "&gt;99", T1_Data!FV98))),"-")</f>
        <v>-</v>
      </c>
      <c r="FW100" s="72" t="str">
        <f>IF(ISNUMBER(T1_Data!FW98),IF(T1_Data!FW98=-999,"NA",IF(T1_Data!FW98&lt;1, "&lt;1", IF(T1_Data!FW98&gt;99, "&gt;99", T1_Data!FW98))),"-")</f>
        <v>-</v>
      </c>
      <c r="FX100" s="71" t="str">
        <f>IF(ISBLANK(T1_Data!FX98), "", T1_Data!FX98)</f>
        <v/>
      </c>
    </row>
    <row r="101" spans="1:180" x14ac:dyDescent="0.25">
      <c r="A101" s="71" t="str">
        <f>IF(ISBLANK(T1_Data!A99), "", T1_Data!A99)</f>
        <v/>
      </c>
      <c r="B101" s="72" t="str">
        <f>IF(ISNUMBER(T1_Data!B99), T1_Data!B99,"-")</f>
        <v>-</v>
      </c>
      <c r="C101" s="72" t="str">
        <f>IF(ISNUMBER(T1_Data!C99),IF(T1_Data!C99=-999,"NA",IF(T1_Data!C99&lt;1, "&lt;1", IF(T1_Data!C99&gt;99, "&gt;99", T1_Data!C99))),"-")</f>
        <v>-</v>
      </c>
      <c r="D101" s="72" t="str">
        <f>IF(ISNUMBER(T1_Data!D99),IF(T1_Data!D99=-999,"NA",IF(T1_Data!D99&lt;1, "&lt;1", IF(T1_Data!D99&gt;99, "&gt;99", T1_Data!D99))),"-")</f>
        <v>-</v>
      </c>
      <c r="E101" s="72" t="str">
        <f>IF(ISNUMBER(T1_Data!E99),IF(T1_Data!E99=-999,"NA",IF(T1_Data!E99&lt;1, "&lt;1", IF(T1_Data!E99&gt;99, "&gt;99", T1_Data!E99))),"-")</f>
        <v>-</v>
      </c>
      <c r="F101" s="72" t="str">
        <f>IF(ISNUMBER(T1_Data!F99),IF(T1_Data!F99=-999,"NA",IF(T1_Data!F99&lt;1, "&lt;1", IF(T1_Data!F99&gt;99, "&gt;99", T1_Data!F99))),"-")</f>
        <v>-</v>
      </c>
      <c r="G101" s="72" t="str">
        <f>IF(ISNUMBER(T1_Data!G99),IF(T1_Data!G99=-999,"NA",IF(T1_Data!G99&lt;1, "&lt;1", IF(T1_Data!G99&gt;99, "&gt;99", T1_Data!G99))),"-")</f>
        <v>-</v>
      </c>
      <c r="H101" s="72" t="str">
        <f>IF(ISNUMBER(T1_Data!H99),IF(T1_Data!H99=-999,"NA",IF(T1_Data!H99&lt;1, "&lt;1", IF(T1_Data!H99&gt;99, "&gt;99", T1_Data!H99))),"-")</f>
        <v>-</v>
      </c>
      <c r="I101" s="72" t="str">
        <f>IF(ISNUMBER(T1_Data!I99),IF(T1_Data!I99=-999,"NA",IF(T1_Data!I99&lt;1, "&lt;1", IF(T1_Data!I99&gt;99, "&gt;99", T1_Data!I99))),"-")</f>
        <v>-</v>
      </c>
      <c r="J101" s="72" t="str">
        <f>IF(ISNUMBER(T1_Data!J99),IF(T1_Data!J99=-999,"NA",IF(T1_Data!J99&lt;1, "&lt;1", IF(T1_Data!J99&gt;99, "&gt;99", T1_Data!J99))),"-")</f>
        <v>-</v>
      </c>
      <c r="K101" s="72" t="str">
        <f>IF(ISNUMBER(T1_Data!K99),IF(T1_Data!K99=-999,"NA",IF(T1_Data!K99&lt;1, "&lt;1", IF(T1_Data!K99&gt;99, "&gt;99", T1_Data!K99))),"-")</f>
        <v>-</v>
      </c>
      <c r="L101" s="72" t="str">
        <f>IF(ISNUMBER(T1_Data!L99),IF(T1_Data!L99=-999,"NA",IF(T1_Data!L99&lt;1, "&lt;1", IF(T1_Data!L99&gt;99, "&gt;99", T1_Data!L99))),"-")</f>
        <v>-</v>
      </c>
      <c r="M101" s="72" t="str">
        <f>IF(ISNUMBER(T1_Data!M99),IF(T1_Data!M99=-999,"NA",IF(T1_Data!M99&lt;1, "&lt;1", IF(T1_Data!M99&gt;99, "&gt;99", T1_Data!M99))),"-")</f>
        <v>-</v>
      </c>
      <c r="N101" s="72" t="str">
        <f>IF(ISNUMBER(T1_Data!N99),IF(T1_Data!N99=-999,"NA",IF(T1_Data!N99&lt;1, "&lt;1", IF(T1_Data!N99&gt;99, "&gt;99", T1_Data!N99))),"-")</f>
        <v>-</v>
      </c>
      <c r="O101" s="72" t="str">
        <f>IF(ISNUMBER(T1_Data!O99),IF(T1_Data!O99=-999,"NA",IF(T1_Data!O99&lt;1, "&lt;1", IF(T1_Data!O99&gt;99, "&gt;99", T1_Data!O99))),"-")</f>
        <v>-</v>
      </c>
      <c r="P101" s="72" t="str">
        <f>IF(ISNUMBER(T1_Data!P99),IF(T1_Data!P99=-999,"NA",IF(T1_Data!P99&lt;1, "&lt;1", IF(T1_Data!P99&gt;99, "&gt;99", T1_Data!P99))),"-")</f>
        <v>-</v>
      </c>
      <c r="Q101" s="72" t="str">
        <f>IF(ISNUMBER(T1_Data!Q99),IF(T1_Data!Q99=-999,"NA",IF(T1_Data!Q99&lt;1, "&lt;1", IF(T1_Data!Q99&gt;99, "&gt;99", T1_Data!Q99))),"-")</f>
        <v>-</v>
      </c>
      <c r="R101" s="72" t="str">
        <f>IF(ISNUMBER(T1_Data!R99),IF(T1_Data!R99=-999,"NA",IF(T1_Data!R99&lt;1, "&lt;1", IF(T1_Data!R99&gt;99, "&gt;99", T1_Data!R99))),"-")</f>
        <v>-</v>
      </c>
      <c r="S101" s="72" t="str">
        <f>IF(ISNUMBER(T1_Data!S99),IF(T1_Data!S99=-999,"NA",IF(T1_Data!S99&lt;1, "&lt;1", IF(T1_Data!S99&gt;99, "&gt;99", T1_Data!S99))),"-")</f>
        <v>-</v>
      </c>
      <c r="T101" s="72" t="str">
        <f>IF(ISNUMBER(T1_Data!T99),IF(T1_Data!T99=-999,"NA",IF(T1_Data!T99&lt;1, "&lt;1", IF(T1_Data!T99&gt;99, "&gt;99", T1_Data!T99))),"-")</f>
        <v>-</v>
      </c>
      <c r="U101" s="72" t="str">
        <f>IF(ISNUMBER(T1_Data!U99),IF(T1_Data!U99=-999,"NA",IF(T1_Data!U99&lt;1, "&lt;1", IF(T1_Data!U99&gt;99, "&gt;99", T1_Data!U99))),"-")</f>
        <v>-</v>
      </c>
      <c r="V101" s="72" t="str">
        <f>IF(ISNUMBER(T1_Data!V99),IF(T1_Data!V99=-999,"NA",IF(T1_Data!V99&lt;1, "&lt;1", IF(T1_Data!V99&gt;99, "&gt;99", T1_Data!V99))),"-")</f>
        <v>-</v>
      </c>
      <c r="W101" s="72" t="str">
        <f>IF(ISNUMBER(T1_Data!W99),IF(T1_Data!W99=-999,"NA",IF(T1_Data!W99&lt;1, "&lt;1", IF(T1_Data!W99&gt;99, "&gt;99", T1_Data!W99))),"-")</f>
        <v>-</v>
      </c>
      <c r="X101" s="72" t="str">
        <f>IF(ISNUMBER(T1_Data!X99),IF(T1_Data!X99=-999,"NA",IF(T1_Data!X99&lt;1, "&lt;1", IF(T1_Data!X99&gt;99, "&gt;99", T1_Data!X99))),"-")</f>
        <v>-</v>
      </c>
      <c r="Y101" s="72" t="str">
        <f>IF(ISNUMBER(T1_Data!Y99),IF(T1_Data!Y99=-999,"NA",IF(T1_Data!Y99&lt;1, "&lt;1", IF(T1_Data!Y99&gt;99, "&gt;99", T1_Data!Y99))),"-")</f>
        <v>-</v>
      </c>
      <c r="Z101" s="72" t="str">
        <f>IF(ISNUMBER(T1_Data!Z99),IF(T1_Data!Z99=-999,"NA",IF(T1_Data!Z99&lt;1, "&lt;1", IF(T1_Data!Z99&gt;99, "&gt;99", T1_Data!Z99))),"-")</f>
        <v>-</v>
      </c>
      <c r="AA101" s="72" t="str">
        <f>IF(ISNUMBER(T1_Data!AA99),IF(T1_Data!AA99=-999,"NA",IF(T1_Data!AA99&lt;1, "&lt;1", IF(T1_Data!AA99&gt;99, "&gt;99", T1_Data!AA99))),"-")</f>
        <v>-</v>
      </c>
      <c r="AB101" s="72" t="str">
        <f>IF(ISNUMBER(T1_Data!AB99),IF(T1_Data!AB99=-999,"NA",IF(T1_Data!AB99&lt;1, "&lt;1", IF(T1_Data!AB99&gt;99, "&gt;99", T1_Data!AB99))),"-")</f>
        <v>-</v>
      </c>
      <c r="AC101" s="72" t="str">
        <f>IF(ISNUMBER(T1_Data!AC99),IF(T1_Data!AC99=-999,"NA",IF(T1_Data!AC99&lt;1, "&lt;1", IF(T1_Data!AC99&gt;99, "&gt;99", T1_Data!AC99))),"-")</f>
        <v>-</v>
      </c>
      <c r="AD101" s="72" t="str">
        <f>IF(ISNUMBER(T1_Data!AD99),IF(T1_Data!AD99=-999,"NA",IF(T1_Data!AD99&lt;1, "&lt;1", IF(T1_Data!AD99&gt;99, "&gt;99", T1_Data!AD99))),"-")</f>
        <v>-</v>
      </c>
      <c r="AE101" s="72" t="str">
        <f>IF(ISNUMBER(T1_Data!AE99),IF(T1_Data!AE99=-999,"NA",IF(T1_Data!AE99&lt;1, "&lt;1", IF(T1_Data!AE99&gt;99, "&gt;99", T1_Data!AE99))),"-")</f>
        <v>-</v>
      </c>
      <c r="AF101" s="72" t="str">
        <f>IF(ISNUMBER(T1_Data!AF99),IF(T1_Data!AF99=-999,"NA",IF(T1_Data!AF99&lt;1, "&lt;1", IF(T1_Data!AF99&gt;99, "&gt;99", T1_Data!AF99))),"-")</f>
        <v>-</v>
      </c>
      <c r="AG101" s="72" t="str">
        <f>IF(ISNUMBER(T1_Data!AG99),IF(T1_Data!AG99=-999,"NA",IF(T1_Data!AG99&lt;1, "&lt;1", IF(T1_Data!AG99&gt;99, "&gt;99", T1_Data!AG99))),"-")</f>
        <v>-</v>
      </c>
      <c r="AH101" s="72" t="str">
        <f>IF(ISNUMBER(T1_Data!AH99),IF(T1_Data!AH99=-999,"NA",IF(T1_Data!AH99&lt;1, "&lt;1", IF(T1_Data!AH99&gt;99, "&gt;99", T1_Data!AH99))),"-")</f>
        <v>-</v>
      </c>
      <c r="AI101" s="72" t="str">
        <f>IF(ISNUMBER(T1_Data!AI99),IF(T1_Data!AI99=-999,"NA",IF(T1_Data!AI99&lt;1, "&lt;1", IF(T1_Data!AI99&gt;99, "&gt;99", T1_Data!AI99))),"-")</f>
        <v>-</v>
      </c>
      <c r="AJ101" s="72" t="str">
        <f>IF(ISNUMBER(T1_Data!AJ99),IF(T1_Data!AJ99=-999,"NA",IF(T1_Data!AJ99&lt;1, "&lt;1", IF(T1_Data!AJ99&gt;99, "&gt;99", T1_Data!AJ99))),"-")</f>
        <v>-</v>
      </c>
      <c r="AK101" s="72" t="str">
        <f>IF(ISNUMBER(T1_Data!AK99),IF(T1_Data!AK99=-999,"NA",IF(T1_Data!AK99&lt;1, "&lt;1", IF(T1_Data!AK99&gt;99, "&gt;99", T1_Data!AK99))),"-")</f>
        <v>-</v>
      </c>
      <c r="AL101" s="72" t="str">
        <f>IF(ISNUMBER(T1_Data!AL99),IF(T1_Data!AL99=-999,"NA",IF(T1_Data!AL99&lt;1, "&lt;1", IF(T1_Data!AL99&gt;99, "&gt;99", T1_Data!AL99))),"-")</f>
        <v>-</v>
      </c>
      <c r="AM101" s="72" t="str">
        <f>IF(ISNUMBER(T1_Data!AM99),IF(T1_Data!AM99=-999,"NA",IF(T1_Data!AM99&lt;1, "&lt;1", IF(T1_Data!AM99&gt;99, "&gt;99", T1_Data!AM99))),"-")</f>
        <v>-</v>
      </c>
      <c r="AN101" s="72" t="str">
        <f>IF(ISNUMBER(T1_Data!AN99),IF(T1_Data!AN99=-999,"NA",IF(T1_Data!AN99&lt;1, "&lt;1", IF(T1_Data!AN99&gt;99, "&gt;99", T1_Data!AN99))),"-")</f>
        <v>-</v>
      </c>
      <c r="AO101" s="72" t="str">
        <f>IF(ISNUMBER(T1_Data!AO99),IF(T1_Data!AO99=-999,"NA",IF(T1_Data!AO99&lt;1, "&lt;1", IF(T1_Data!AO99&gt;99, "&gt;99", T1_Data!AO99))),"-")</f>
        <v>-</v>
      </c>
      <c r="AP101" s="72" t="str">
        <f>IF(ISNUMBER(T1_Data!AP99),IF(T1_Data!AP99=-999,"NA",IF(T1_Data!AP99&lt;1, "&lt;1", IF(T1_Data!AP99&gt;99, "&gt;99", T1_Data!AP99))),"-")</f>
        <v>-</v>
      </c>
      <c r="AQ101" s="72" t="str">
        <f>IF(ISNUMBER(T1_Data!AQ99),IF(T1_Data!AQ99=-999,"NA",IF(T1_Data!AQ99&lt;1, "&lt;1", IF(T1_Data!AQ99&gt;99, "&gt;99", T1_Data!AQ99))),"-")</f>
        <v>-</v>
      </c>
      <c r="AR101" s="72" t="str">
        <f>IF(ISNUMBER(T1_Data!AR99),IF(T1_Data!AR99=-999,"NA",IF(T1_Data!AR99&lt;1, "&lt;1", IF(T1_Data!AR99&gt;99, "&gt;99", T1_Data!AR99))),"-")</f>
        <v>-</v>
      </c>
      <c r="AS101" s="72" t="str">
        <f>IF(ISNUMBER(T1_Data!AS99),IF(T1_Data!AS99=-999,"NA",IF(T1_Data!AS99&lt;1, "&lt;1", IF(T1_Data!AS99&gt;99, "&gt;99", T1_Data!AS99))),"-")</f>
        <v>-</v>
      </c>
      <c r="AT101" s="72" t="str">
        <f>IF(ISNUMBER(T1_Data!AT99),IF(T1_Data!AT99=-999,"NA",IF(T1_Data!AT99&lt;1, "&lt;1", IF(T1_Data!AT99&gt;99, "&gt;99", T1_Data!AT99))),"-")</f>
        <v>-</v>
      </c>
      <c r="AU101" s="72" t="str">
        <f>IF(ISNUMBER(T1_Data!AU99),IF(T1_Data!AU99=-999,"NA",IF(T1_Data!AU99&lt;1, "&lt;1", IF(T1_Data!AU99&gt;99, "&gt;99", T1_Data!AU99))),"-")</f>
        <v>-</v>
      </c>
      <c r="AV101" s="72" t="str">
        <f>IF(ISNUMBER(T1_Data!AV99),IF(T1_Data!AV99=-999,"NA",IF(T1_Data!AV99&lt;1, "&lt;1", IF(T1_Data!AV99&gt;99, "&gt;99", T1_Data!AV99))),"-")</f>
        <v>-</v>
      </c>
      <c r="AW101" s="72" t="str">
        <f>IF(ISNUMBER(T1_Data!AW99),IF(T1_Data!AW99=-999,"NA",IF(T1_Data!AW99&lt;1, "&lt;1", IF(T1_Data!AW99&gt;99, "&gt;99", T1_Data!AW99))),"-")</f>
        <v>-</v>
      </c>
      <c r="AX101" s="72" t="str">
        <f>IF(ISNUMBER(T1_Data!AX99),IF(T1_Data!AX99=-999,"NA",IF(T1_Data!AX99&lt;1, "&lt;1", IF(T1_Data!AX99&gt;99, "&gt;99", T1_Data!AX99))),"-")</f>
        <v>-</v>
      </c>
      <c r="AY101" s="72" t="str">
        <f>IF(ISNUMBER(T1_Data!AY99),IF(T1_Data!AY99=-999,"NA",IF(T1_Data!AY99&lt;1, "&lt;1", IF(T1_Data!AY99&gt;99, "&gt;99", T1_Data!AY99))),"-")</f>
        <v>-</v>
      </c>
      <c r="AZ101" s="72" t="str">
        <f>IF(ISNUMBER(T1_Data!AZ99),IF(T1_Data!AZ99=-999,"NA",IF(T1_Data!AZ99&lt;1, "&lt;1", IF(T1_Data!AZ99&gt;99, "&gt;99", T1_Data!AZ99))),"-")</f>
        <v>-</v>
      </c>
      <c r="BA101" s="72" t="str">
        <f>IF(ISNUMBER(T1_Data!BA99),IF(T1_Data!BA99=-999,"NA",IF(T1_Data!BA99&lt;1, "&lt;1", IF(T1_Data!BA99&gt;99, "&gt;99", T1_Data!BA99))),"-")</f>
        <v>-</v>
      </c>
      <c r="BB101" s="72" t="str">
        <f>IF(ISNUMBER(T1_Data!BB99),IF(T1_Data!BB99=-999,"NA",IF(T1_Data!BB99&lt;1, "&lt;1", IF(T1_Data!BB99&gt;99, "&gt;99", T1_Data!BB99))),"-")</f>
        <v>-</v>
      </c>
      <c r="BC101" s="72" t="str">
        <f>IF(ISNUMBER(T1_Data!BC99),IF(T1_Data!BC99=-999,"NA",IF(T1_Data!BC99&lt;1, "&lt;1", IF(T1_Data!BC99&gt;99, "&gt;99", T1_Data!BC99))),"-")</f>
        <v>-</v>
      </c>
      <c r="BD101" s="72" t="str">
        <f>IF(ISNUMBER(T1_Data!BD99),IF(T1_Data!BD99=-999,"NA",IF(T1_Data!BD99&lt;1, "&lt;1", IF(T1_Data!BD99&gt;99, "&gt;99", T1_Data!BD99))),"-")</f>
        <v>-</v>
      </c>
      <c r="BE101" s="72" t="str">
        <f>IF(ISNUMBER(T1_Data!BE99),IF(T1_Data!BE99=-999,"NA",IF(T1_Data!BE99&lt;1, "&lt;1", IF(T1_Data!BE99&gt;99, "&gt;99", T1_Data!BE99))),"-")</f>
        <v>-</v>
      </c>
      <c r="BF101" s="72" t="str">
        <f>IF(ISNUMBER(T1_Data!BF99),IF(T1_Data!BF99=-999,"NA",IF(T1_Data!BF99&lt;1, "&lt;1", IF(T1_Data!BF99&gt;99, "&gt;99", T1_Data!BF99))),"-")</f>
        <v>-</v>
      </c>
      <c r="BG101" s="72" t="str">
        <f>IF(ISNUMBER(T1_Data!BG99),IF(T1_Data!BG99=-999,"NA",IF(T1_Data!BG99&lt;1, "&lt;1", IF(T1_Data!BG99&gt;99, "&gt;99", T1_Data!BG99))),"-")</f>
        <v>-</v>
      </c>
      <c r="BH101" s="72" t="str">
        <f>IF(ISNUMBER(T1_Data!BH99),IF(T1_Data!BH99=-999,"NA",IF(T1_Data!BH99&lt;1, "&lt;1", IF(T1_Data!BH99&gt;99, "&gt;99", T1_Data!BH99))),"-")</f>
        <v>-</v>
      </c>
      <c r="BI101" s="72" t="str">
        <f>IF(ISNUMBER(T1_Data!BI99),IF(T1_Data!BI99=-999,"NA",IF(T1_Data!BI99&lt;1, "&lt;1", IF(T1_Data!BI99&gt;99, "&gt;99", T1_Data!BI99))),"-")</f>
        <v>-</v>
      </c>
      <c r="BJ101" s="72" t="str">
        <f>IF(ISNUMBER(T1_Data!BJ99),IF(T1_Data!BJ99=-999,"NA",IF(T1_Data!BJ99&lt;1, "&lt;1", IF(T1_Data!BJ99&gt;99, "&gt;99", T1_Data!BJ99))),"-")</f>
        <v>-</v>
      </c>
      <c r="BK101" s="72" t="str">
        <f>IF(ISNUMBER(T1_Data!BK99),IF(T1_Data!BK99=-999,"NA",IF(T1_Data!BK99&lt;1, "&lt;1", IF(T1_Data!BK99&gt;99, "&gt;99", T1_Data!BK99))),"-")</f>
        <v>-</v>
      </c>
      <c r="BL101" s="72" t="str">
        <f>IF(ISNUMBER(T1_Data!BL99),IF(T1_Data!BL99=-999,"NA",IF(T1_Data!BL99&lt;1, "&lt;1", IF(T1_Data!BL99&gt;99, "&gt;99", T1_Data!BL99))),"-")</f>
        <v>-</v>
      </c>
      <c r="BM101" s="72" t="str">
        <f>IF(ISNUMBER(T1_Data!BM99),IF(T1_Data!BM99=-999,"NA",IF(T1_Data!BM99&lt;1, "&lt;1", IF(T1_Data!BM99&gt;99, "&gt;99", T1_Data!BM99))),"-")</f>
        <v>-</v>
      </c>
      <c r="BN101" s="72" t="str">
        <f>IF(ISNUMBER(T1_Data!BN99),IF(T1_Data!BN99=-999,"NA",IF(T1_Data!BN99&lt;1, "&lt;1", IF(T1_Data!BN99&gt;99, "&gt;99", T1_Data!BN99))),"-")</f>
        <v>-</v>
      </c>
      <c r="BO101" s="72" t="str">
        <f>IF(ISNUMBER(T1_Data!BO99),IF(T1_Data!BO99=-999,"NA",IF(T1_Data!BO99&lt;1, "&lt;1", IF(T1_Data!BO99&gt;99, "&gt;99", T1_Data!BO99))),"-")</f>
        <v>-</v>
      </c>
      <c r="BP101" s="72" t="str">
        <f>IF(ISNUMBER(T1_Data!BP99),IF(T1_Data!BP99=-999,"NA",IF(T1_Data!BP99&lt;1, "&lt;1", IF(T1_Data!BP99&gt;99, "&gt;99", T1_Data!BP99))),"-")</f>
        <v>-</v>
      </c>
      <c r="BQ101" s="72" t="str">
        <f>IF(ISNUMBER(T1_Data!BQ99),IF(T1_Data!BQ99=-999,"NA",IF(T1_Data!BQ99&lt;1, "&lt;1", IF(T1_Data!BQ99&gt;99, "&gt;99", T1_Data!BQ99))),"-")</f>
        <v>-</v>
      </c>
      <c r="BR101" s="72" t="str">
        <f>IF(ISNUMBER(T1_Data!BR99),IF(T1_Data!BR99=-999,"NA",IF(T1_Data!BR99&lt;1, "&lt;1", IF(T1_Data!BR99&gt;99, "&gt;99", T1_Data!BR99))),"-")</f>
        <v>-</v>
      </c>
      <c r="BS101" s="72" t="str">
        <f>IF(ISNUMBER(T1_Data!BS99),IF(T1_Data!BS99=-999,"NA",IF(T1_Data!BS99&lt;1, "&lt;1", IF(T1_Data!BS99&gt;99, "&gt;99", T1_Data!BS99))),"-")</f>
        <v>-</v>
      </c>
      <c r="BT101" s="72" t="str">
        <f>IF(ISNUMBER(T1_Data!BT99),IF(T1_Data!BT99=-999,"NA",IF(T1_Data!BT99&lt;1, "&lt;1", IF(T1_Data!BT99&gt;99, "&gt;99", T1_Data!BT99))),"-")</f>
        <v>-</v>
      </c>
      <c r="BU101" s="72" t="str">
        <f>IF(ISNUMBER(T1_Data!BU99),IF(T1_Data!BU99=-999,"NA",IF(T1_Data!BU99&lt;1, "&lt;1", IF(T1_Data!BU99&gt;99, "&gt;99", T1_Data!BU99))),"-")</f>
        <v>-</v>
      </c>
      <c r="BV101" s="72" t="str">
        <f>IF(ISNUMBER(T1_Data!BV99),IF(T1_Data!BV99=-999,"NA",IF(T1_Data!BV99&lt;1, "&lt;1", IF(T1_Data!BV99&gt;99, "&gt;99", T1_Data!BV99))),"-")</f>
        <v>-</v>
      </c>
      <c r="BW101" s="72" t="str">
        <f>IF(ISNUMBER(T1_Data!BW99),IF(T1_Data!BW99=-999,"NA",IF(T1_Data!BW99&lt;1, "&lt;1", IF(T1_Data!BW99&gt;99, "&gt;99", T1_Data!BW99))),"-")</f>
        <v>-</v>
      </c>
      <c r="BX101" s="72" t="str">
        <f>IF(ISNUMBER(T1_Data!BX99),IF(T1_Data!BX99=-999,"NA",IF(T1_Data!BX99&lt;1, "&lt;1", IF(T1_Data!BX99&gt;99, "&gt;99", T1_Data!BX99))),"-")</f>
        <v>-</v>
      </c>
      <c r="BY101" s="72" t="str">
        <f>IF(ISNUMBER(T1_Data!BY99),IF(T1_Data!BY99=-999,"NA",IF(T1_Data!BY99&lt;1, "&lt;1", IF(T1_Data!BY99&gt;99, "&gt;99", T1_Data!BY99))),"-")</f>
        <v>-</v>
      </c>
      <c r="BZ101" s="72" t="str">
        <f>IF(ISNUMBER(T1_Data!BZ99),IF(T1_Data!BZ99=-999,"NA",IF(T1_Data!BZ99&lt;1, "&lt;1", IF(T1_Data!BZ99&gt;99, "&gt;99", T1_Data!BZ99))),"-")</f>
        <v>-</v>
      </c>
      <c r="CA101" s="72" t="str">
        <f>IF(ISNUMBER(T1_Data!CA99),IF(T1_Data!CA99=-999,"NA",IF(T1_Data!CA99&lt;1, "&lt;1", IF(T1_Data!CA99&gt;99, "&gt;99", T1_Data!CA99))),"-")</f>
        <v>-</v>
      </c>
      <c r="CB101" s="72" t="str">
        <f>IF(ISNUMBER(T1_Data!CB99),IF(T1_Data!CB99=-999,"NA",IF(T1_Data!CB99&lt;1, "&lt;1", IF(T1_Data!CB99&gt;99, "&gt;99", T1_Data!CB99))),"-")</f>
        <v>-</v>
      </c>
      <c r="CC101" s="72" t="str">
        <f>IF(ISNUMBER(T1_Data!CC99),IF(T1_Data!CC99=-999,"NA",IF(T1_Data!CC99&lt;1, "&lt;1", IF(T1_Data!CC99&gt;99, "&gt;99", T1_Data!CC99))),"-")</f>
        <v>-</v>
      </c>
      <c r="CD101" s="72" t="str">
        <f>IF(ISNUMBER(T1_Data!CD99),IF(T1_Data!CD99=-999,"NA",IF(T1_Data!CD99&lt;1, "&lt;1", IF(T1_Data!CD99&gt;99, "&gt;99", T1_Data!CD99))),"-")</f>
        <v>-</v>
      </c>
      <c r="CE101" s="72" t="str">
        <f>IF(ISNUMBER(T1_Data!CE99),IF(T1_Data!CE99=-999,"NA",IF(T1_Data!CE99&lt;1, "&lt;1", IF(T1_Data!CE99&gt;99, "&gt;99", T1_Data!CE99))),"-")</f>
        <v>-</v>
      </c>
      <c r="CF101" s="72" t="str">
        <f>IF(ISNUMBER(T1_Data!CF99),IF(T1_Data!CF99=-999,"NA",IF(T1_Data!CF99&lt;1, "&lt;1", IF(T1_Data!CF99&gt;99, "&gt;99", T1_Data!CF99))),"-")</f>
        <v>-</v>
      </c>
      <c r="CG101" s="72" t="str">
        <f>IF(ISNUMBER(T1_Data!CG99),IF(T1_Data!CG99=-999,"NA",IF(T1_Data!CG99&lt;1, "&lt;1", IF(T1_Data!CG99&gt;99, "&gt;99", T1_Data!CG99))),"-")</f>
        <v>-</v>
      </c>
      <c r="CH101" s="72" t="str">
        <f>IF(ISNUMBER(T1_Data!CH99),IF(T1_Data!CH99=-999,"NA",IF(T1_Data!CH99&lt;1, "&lt;1", IF(T1_Data!CH99&gt;99, "&gt;99", T1_Data!CH99))),"-")</f>
        <v>-</v>
      </c>
      <c r="CI101" s="72" t="str">
        <f>IF(ISNUMBER(T1_Data!CI99),IF(T1_Data!CI99=-999,"NA",IF(T1_Data!CI99&lt;1, "&lt;1", IF(T1_Data!CI99&gt;99, "&gt;99", T1_Data!CI99))),"-")</f>
        <v>-</v>
      </c>
      <c r="CJ101" s="72" t="str">
        <f>IF(ISNUMBER(T1_Data!CJ99),IF(T1_Data!CJ99=-999,"NA",IF(T1_Data!CJ99&lt;1, "&lt;1", IF(T1_Data!CJ99&gt;99, "&gt;99", T1_Data!CJ99))),"-")</f>
        <v>-</v>
      </c>
      <c r="CK101" s="72" t="str">
        <f>IF(ISNUMBER(T1_Data!CK99),IF(T1_Data!CK99=-999,"NA",IF(T1_Data!CK99&lt;1, "&lt;1", IF(T1_Data!CK99&gt;99, "&gt;99", T1_Data!CK99))),"-")</f>
        <v>-</v>
      </c>
      <c r="CL101" s="72" t="str">
        <f>IF(ISNUMBER(T1_Data!CL99),IF(T1_Data!CL99=-999,"NA",IF(T1_Data!CL99&lt;1, "&lt;1", IF(T1_Data!CL99&gt;99, "&gt;99", T1_Data!CL99))),"-")</f>
        <v>-</v>
      </c>
      <c r="CM101" s="72" t="str">
        <f>IF(ISNUMBER(T1_Data!CM99),IF(T1_Data!CM99=-999,"NA",IF(T1_Data!CM99&lt;1, "&lt;1", IF(T1_Data!CM99&gt;99, "&gt;99", T1_Data!CM99))),"-")</f>
        <v>-</v>
      </c>
      <c r="CN101" s="72" t="str">
        <f>IF(ISNUMBER(T1_Data!CN99),IF(T1_Data!CN99=-999,"NA",IF(T1_Data!CN99&lt;1, "&lt;1", IF(T1_Data!CN99&gt;99, "&gt;99", T1_Data!CN99))),"-")</f>
        <v>-</v>
      </c>
      <c r="CO101" s="72" t="str">
        <f>IF(ISNUMBER(T1_Data!CO99),IF(T1_Data!CO99=-999,"NA",IF(T1_Data!CO99&lt;1, "&lt;1", IF(T1_Data!CO99&gt;99, "&gt;99", T1_Data!CO99))),"-")</f>
        <v>-</v>
      </c>
      <c r="CP101" s="72" t="str">
        <f>IF(ISNUMBER(T1_Data!CP99),IF(T1_Data!CP99=-999,"NA",IF(T1_Data!CP99&lt;1, "&lt;1", IF(T1_Data!CP99&gt;99, "&gt;99", T1_Data!CP99))),"-")</f>
        <v>-</v>
      </c>
      <c r="CQ101" s="72" t="str">
        <f>IF(ISNUMBER(T1_Data!CQ99),IF(T1_Data!CQ99=-999,"NA",IF(T1_Data!CQ99&lt;1, "&lt;1", IF(T1_Data!CQ99&gt;99, "&gt;99", T1_Data!CQ99))),"-")</f>
        <v>-</v>
      </c>
      <c r="CR101" s="72" t="str">
        <f>IF(ISNUMBER(T1_Data!CR99),IF(T1_Data!CR99=-999,"NA",IF(T1_Data!CR99&lt;1, "&lt;1", IF(T1_Data!CR99&gt;99, "&gt;99", T1_Data!CR99))),"-")</f>
        <v>-</v>
      </c>
      <c r="CS101" s="72" t="str">
        <f>IF(ISNUMBER(T1_Data!CS99),IF(T1_Data!CS99=-999,"NA",IF(T1_Data!CS99&lt;1, "&lt;1", IF(T1_Data!CS99&gt;99, "&gt;99", T1_Data!CS99))),"-")</f>
        <v>-</v>
      </c>
      <c r="CT101" s="72" t="str">
        <f>IF(ISNUMBER(T1_Data!CT99),IF(T1_Data!CT99=-999,"NA",IF(T1_Data!CT99&lt;1, "&lt;1", IF(T1_Data!CT99&gt;99, "&gt;99", T1_Data!CT99))),"-")</f>
        <v>-</v>
      </c>
      <c r="CU101" s="72" t="str">
        <f>IF(ISNUMBER(T1_Data!CU99),IF(T1_Data!CU99=-999,"NA",IF(T1_Data!CU99&lt;1, "&lt;1", IF(T1_Data!CU99&gt;99, "&gt;99", T1_Data!CU99))),"-")</f>
        <v>-</v>
      </c>
      <c r="CV101" s="72" t="str">
        <f>IF(ISNUMBER(T1_Data!CV99),IF(T1_Data!CV99=-999,"NA",IF(T1_Data!CV99&lt;1, "&lt;1", IF(T1_Data!CV99&gt;99, "&gt;99", T1_Data!CV99))),"-")</f>
        <v>-</v>
      </c>
      <c r="CW101" s="72" t="str">
        <f>IF(ISNUMBER(T1_Data!CW99),IF(T1_Data!CW99=-999,"NA",IF(T1_Data!CW99&lt;1, "&lt;1", IF(T1_Data!CW99&gt;99, "&gt;99", T1_Data!CW99))),"-")</f>
        <v>-</v>
      </c>
      <c r="CX101" s="72" t="str">
        <f>IF(ISNUMBER(T1_Data!CX99),IF(T1_Data!CX99=-999,"NA",IF(T1_Data!CX99&lt;1, "&lt;1", IF(T1_Data!CX99&gt;99, "&gt;99", T1_Data!CX99))),"-")</f>
        <v>-</v>
      </c>
      <c r="CY101" s="72" t="str">
        <f>IF(ISNUMBER(T1_Data!CY99),IF(T1_Data!CY99=-999,"NA",IF(T1_Data!CY99&lt;1, "&lt;1", IF(T1_Data!CY99&gt;99, "&gt;99", T1_Data!CY99))),"-")</f>
        <v>-</v>
      </c>
      <c r="CZ101" s="72" t="str">
        <f>IF(ISNUMBER(T1_Data!CZ99),IF(T1_Data!CZ99=-999,"NA",IF(T1_Data!CZ99&lt;1, "&lt;1", IF(T1_Data!CZ99&gt;99, "&gt;99", T1_Data!CZ99))),"-")</f>
        <v>-</v>
      </c>
      <c r="DA101" s="72" t="str">
        <f>IF(ISNUMBER(T1_Data!DA99),IF(T1_Data!DA99=-999,"NA",IF(T1_Data!DA99&lt;1, "&lt;1", IF(T1_Data!DA99&gt;99, "&gt;99", T1_Data!DA99))),"-")</f>
        <v>-</v>
      </c>
      <c r="DB101" s="72" t="str">
        <f>IF(ISNUMBER(T1_Data!DB99),IF(T1_Data!DB99=-999,"NA",IF(T1_Data!DB99&lt;1, "&lt;1", IF(T1_Data!DB99&gt;99, "&gt;99", T1_Data!DB99))),"-")</f>
        <v>-</v>
      </c>
      <c r="DC101" s="72" t="str">
        <f>IF(ISNUMBER(T1_Data!DC99),IF(T1_Data!DC99=-999,"NA",IF(T1_Data!DC99&lt;1, "&lt;1", IF(T1_Data!DC99&gt;99, "&gt;99", T1_Data!DC99))),"-")</f>
        <v>-</v>
      </c>
      <c r="DD101" s="72" t="str">
        <f>IF(ISNUMBER(T1_Data!DD99),IF(T1_Data!DD99=-999,"NA",IF(T1_Data!DD99&lt;1, "&lt;1", IF(T1_Data!DD99&gt;99, "&gt;99", T1_Data!DD99))),"-")</f>
        <v>-</v>
      </c>
      <c r="DE101" s="72" t="str">
        <f>IF(ISNUMBER(T1_Data!DE99),IF(T1_Data!DE99=-999,"NA",IF(T1_Data!DE99&lt;1, "&lt;1", IF(T1_Data!DE99&gt;99, "&gt;99", T1_Data!DE99))),"-")</f>
        <v>-</v>
      </c>
      <c r="DF101" s="72" t="str">
        <f>IF(ISNUMBER(T1_Data!DF99),IF(T1_Data!DF99=-999,"NA",IF(T1_Data!DF99&lt;1, "&lt;1", IF(T1_Data!DF99&gt;99, "&gt;99", T1_Data!DF99))),"-")</f>
        <v>-</v>
      </c>
      <c r="DG101" s="72" t="str">
        <f>IF(ISNUMBER(T1_Data!DG99),IF(T1_Data!DG99=-999,"NA",IF(T1_Data!DG99&lt;1, "&lt;1", IF(T1_Data!DG99&gt;99, "&gt;99", T1_Data!DG99))),"-")</f>
        <v>-</v>
      </c>
      <c r="DH101" s="72" t="str">
        <f>IF(ISNUMBER(T1_Data!DH99),IF(T1_Data!DH99=-999,"NA",IF(T1_Data!DH99&lt;1, "&lt;1", IF(T1_Data!DH99&gt;99, "&gt;99", T1_Data!DH99))),"-")</f>
        <v>-</v>
      </c>
      <c r="DI101" s="72" t="str">
        <f>IF(ISNUMBER(T1_Data!DI99),IF(T1_Data!DI99=-999,"NA",IF(T1_Data!DI99&lt;1, "&lt;1", IF(T1_Data!DI99&gt;99, "&gt;99", T1_Data!DI99))),"-")</f>
        <v>-</v>
      </c>
      <c r="DJ101" s="72" t="str">
        <f>IF(ISNUMBER(T1_Data!DJ99),IF(T1_Data!DJ99=-999,"NA",IF(T1_Data!DJ99&lt;1, "&lt;1", IF(T1_Data!DJ99&gt;99, "&gt;99", T1_Data!DJ99))),"-")</f>
        <v>-</v>
      </c>
      <c r="DK101" s="72" t="str">
        <f>IF(ISNUMBER(T1_Data!DK99),IF(T1_Data!DK99=-999,"NA",IF(T1_Data!DK99&lt;1, "&lt;1", IF(T1_Data!DK99&gt;99, "&gt;99", T1_Data!DK99))),"-")</f>
        <v>-</v>
      </c>
      <c r="DL101" s="72" t="str">
        <f>IF(ISNUMBER(T1_Data!DL99),IF(T1_Data!DL99=-999,"NA",IF(T1_Data!DL99&lt;1, "&lt;1", IF(T1_Data!DL99&gt;99, "&gt;99", T1_Data!DL99))),"-")</f>
        <v>-</v>
      </c>
      <c r="DM101" s="72" t="str">
        <f>IF(ISNUMBER(T1_Data!DM99),IF(T1_Data!DM99=-999,"NA",IF(T1_Data!DM99&lt;1, "&lt;1", IF(T1_Data!DM99&gt;99, "&gt;99", T1_Data!DM99))),"-")</f>
        <v>-</v>
      </c>
      <c r="DN101" s="72" t="str">
        <f>IF(ISNUMBER(T1_Data!DN99),IF(T1_Data!DN99=-999,"NA",IF(T1_Data!DN99&lt;1, "&lt;1", IF(T1_Data!DN99&gt;99, "&gt;99", T1_Data!DN99))),"-")</f>
        <v>-</v>
      </c>
      <c r="DO101" s="72" t="str">
        <f>IF(ISNUMBER(T1_Data!DO99),IF(T1_Data!DO99=-999,"NA",IF(T1_Data!DO99&lt;1, "&lt;1", IF(T1_Data!DO99&gt;99, "&gt;99", T1_Data!DO99))),"-")</f>
        <v>-</v>
      </c>
      <c r="DP101" s="72" t="str">
        <f>IF(ISNUMBER(T1_Data!DP99),IF(T1_Data!DP99=-999,"NA",IF(T1_Data!DP99&lt;1, "&lt;1", IF(T1_Data!DP99&gt;99, "&gt;99", T1_Data!DP99))),"-")</f>
        <v>-</v>
      </c>
      <c r="DQ101" s="72" t="str">
        <f>IF(ISNUMBER(T1_Data!DQ99),IF(T1_Data!DQ99=-999,"NA",IF(T1_Data!DQ99&lt;1, "&lt;1", IF(T1_Data!DQ99&gt;99, "&gt;99", T1_Data!DQ99))),"-")</f>
        <v>-</v>
      </c>
      <c r="DR101" s="72" t="str">
        <f>IF(ISNUMBER(T1_Data!DR99),IF(T1_Data!DR99=-999,"NA",IF(T1_Data!DR99&lt;1, "&lt;1", IF(T1_Data!DR99&gt;99, "&gt;99", T1_Data!DR99))),"-")</f>
        <v>-</v>
      </c>
      <c r="DS101" s="72" t="str">
        <f>IF(ISNUMBER(T1_Data!DS99),IF(T1_Data!DS99=-999,"NA",IF(T1_Data!DS99&lt;1, "&lt;1", IF(T1_Data!DS99&gt;99, "&gt;99", T1_Data!DS99))),"-")</f>
        <v>-</v>
      </c>
      <c r="DT101" s="72" t="str">
        <f>IF(ISNUMBER(T1_Data!DT99),IF(T1_Data!DT99=-999,"NA",IF(T1_Data!DT99&lt;1, "&lt;1", IF(T1_Data!DT99&gt;99, "&gt;99", T1_Data!DT99))),"-")</f>
        <v>-</v>
      </c>
      <c r="DU101" s="72" t="str">
        <f>IF(ISNUMBER(T1_Data!DU99),IF(T1_Data!DU99=-999,"NA",IF(T1_Data!DU99&lt;1, "&lt;1", IF(T1_Data!DU99&gt;99, "&gt;99", T1_Data!DU99))),"-")</f>
        <v>-</v>
      </c>
      <c r="DV101" s="72" t="str">
        <f>IF(ISNUMBER(T1_Data!DV99),IF(T1_Data!DV99=-999,"NA",IF(T1_Data!DV99&lt;1, "&lt;1", IF(T1_Data!DV99&gt;99, "&gt;99", T1_Data!DV99))),"-")</f>
        <v>-</v>
      </c>
      <c r="DW101" s="72" t="str">
        <f>IF(ISNUMBER(T1_Data!DW99),IF(T1_Data!DW99=-999,"NA",IF(T1_Data!DW99&lt;1, "&lt;1", IF(T1_Data!DW99&gt;99, "&gt;99", T1_Data!DW99))),"-")</f>
        <v>-</v>
      </c>
      <c r="DX101" s="72" t="str">
        <f>IF(ISNUMBER(T1_Data!DX99),IF(T1_Data!DX99=-999,"NA",IF(T1_Data!DX99&lt;1, "&lt;1", IF(T1_Data!DX99&gt;99, "&gt;99", T1_Data!DX99))),"-")</f>
        <v>-</v>
      </c>
      <c r="DY101" s="72" t="str">
        <f>IF(ISNUMBER(T1_Data!DY99),IF(T1_Data!DY99=-999,"NA",IF(T1_Data!DY99&lt;1, "&lt;1", IF(T1_Data!DY99&gt;99, "&gt;99", T1_Data!DY99))),"-")</f>
        <v>-</v>
      </c>
      <c r="DZ101" s="72" t="str">
        <f>IF(ISNUMBER(T1_Data!DZ99),IF(T1_Data!DZ99=-999,"NA",IF(T1_Data!DZ99&lt;1, "&lt;1", IF(T1_Data!DZ99&gt;99, "&gt;99", T1_Data!DZ99))),"-")</f>
        <v>-</v>
      </c>
      <c r="EA101" s="72" t="str">
        <f>IF(ISNUMBER(T1_Data!EA99),IF(T1_Data!EA99=-999,"NA",IF(T1_Data!EA99&lt;1, "&lt;1", IF(T1_Data!EA99&gt;99, "&gt;99", T1_Data!EA99))),"-")</f>
        <v>-</v>
      </c>
      <c r="EB101" s="72" t="str">
        <f>IF(ISNUMBER(T1_Data!EB99),IF(T1_Data!EB99=-999,"NA",IF(T1_Data!EB99&lt;1, "&lt;1", IF(T1_Data!EB99&gt;99, "&gt;99", T1_Data!EB99))),"-")</f>
        <v>-</v>
      </c>
      <c r="EC101" s="72" t="str">
        <f>IF(ISNUMBER(T1_Data!EC99),IF(T1_Data!EC99=-999,"NA",IF(T1_Data!EC99&lt;1, "&lt;1", IF(T1_Data!EC99&gt;99, "&gt;99", T1_Data!EC99))),"-")</f>
        <v>-</v>
      </c>
      <c r="ED101" s="72" t="str">
        <f>IF(ISNUMBER(T1_Data!ED99),IF(T1_Data!ED99=-999,"NA",IF(T1_Data!ED99&lt;1, "&lt;1", IF(T1_Data!ED99&gt;99, "&gt;99", T1_Data!ED99))),"-")</f>
        <v>-</v>
      </c>
      <c r="EE101" s="72" t="str">
        <f>IF(ISNUMBER(T1_Data!EE99),IF(T1_Data!EE99=-999,"NA",IF(T1_Data!EE99&lt;1, "&lt;1", IF(T1_Data!EE99&gt;99, "&gt;99", T1_Data!EE99))),"-")</f>
        <v>-</v>
      </c>
      <c r="EF101" s="72" t="str">
        <f>IF(ISNUMBER(T1_Data!EF99),IF(T1_Data!EF99=-999,"NA",IF(T1_Data!EF99&lt;1, "&lt;1", IF(T1_Data!EF99&gt;99, "&gt;99", T1_Data!EF99))),"-")</f>
        <v>-</v>
      </c>
      <c r="EG101" s="72" t="str">
        <f>IF(ISNUMBER(T1_Data!EG99),IF(T1_Data!EG99=-999,"NA",IF(T1_Data!EG99&lt;1, "&lt;1", IF(T1_Data!EG99&gt;99, "&gt;99", T1_Data!EG99))),"-")</f>
        <v>-</v>
      </c>
      <c r="EH101" s="72" t="str">
        <f>IF(ISNUMBER(T1_Data!EH99),IF(T1_Data!EH99=-999,"NA",IF(T1_Data!EH99&lt;1, "&lt;1", IF(T1_Data!EH99&gt;99, "&gt;99", T1_Data!EH99))),"-")</f>
        <v>-</v>
      </c>
      <c r="EI101" s="72" t="str">
        <f>IF(ISNUMBER(T1_Data!EI99),IF(T1_Data!EI99=-999,"NA",IF(T1_Data!EI99&lt;1, "&lt;1", IF(T1_Data!EI99&gt;99, "&gt;99", T1_Data!EI99))),"-")</f>
        <v>-</v>
      </c>
      <c r="EJ101" s="72" t="str">
        <f>IF(ISNUMBER(T1_Data!EJ99),IF(T1_Data!EJ99=-999,"NA",IF(T1_Data!EJ99&lt;1, "&lt;1", IF(T1_Data!EJ99&gt;99, "&gt;99", T1_Data!EJ99))),"-")</f>
        <v>-</v>
      </c>
      <c r="EK101" s="72" t="str">
        <f>IF(ISNUMBER(T1_Data!EK99),IF(T1_Data!EK99=-999,"NA",IF(T1_Data!EK99&lt;1, "&lt;1", IF(T1_Data!EK99&gt;99, "&gt;99", T1_Data!EK99))),"-")</f>
        <v>-</v>
      </c>
      <c r="EL101" s="72" t="str">
        <f>IF(ISNUMBER(T1_Data!EL99),IF(T1_Data!EL99=-999,"NA",IF(T1_Data!EL99&lt;1, "&lt;1", IF(T1_Data!EL99&gt;99, "&gt;99", T1_Data!EL99))),"-")</f>
        <v>-</v>
      </c>
      <c r="EM101" s="72" t="str">
        <f>IF(ISNUMBER(T1_Data!EM99),IF(T1_Data!EM99=-999,"NA",IF(T1_Data!EM99&lt;1, "&lt;1", IF(T1_Data!EM99&gt;99, "&gt;99", T1_Data!EM99))),"-")</f>
        <v>-</v>
      </c>
      <c r="EN101" s="72" t="str">
        <f>IF(ISNUMBER(T1_Data!EN99),IF(T1_Data!EN99=-999,"NA",IF(T1_Data!EN99&lt;1, "&lt;1", IF(T1_Data!EN99&gt;99, "&gt;99", T1_Data!EN99))),"-")</f>
        <v>-</v>
      </c>
      <c r="EO101" s="72" t="str">
        <f>IF(ISNUMBER(T1_Data!EO99),IF(T1_Data!EO99=-999,"NA",IF(T1_Data!EO99&lt;1, "&lt;1", IF(T1_Data!EO99&gt;99, "&gt;99", T1_Data!EO99))),"-")</f>
        <v>-</v>
      </c>
      <c r="EP101" s="72" t="str">
        <f>IF(ISNUMBER(T1_Data!EP99),IF(T1_Data!EP99=-999,"NA",IF(T1_Data!EP99&lt;1, "&lt;1", IF(T1_Data!EP99&gt;99, "&gt;99", T1_Data!EP99))),"-")</f>
        <v>-</v>
      </c>
      <c r="EQ101" s="72" t="str">
        <f>IF(ISNUMBER(T1_Data!EQ99),IF(T1_Data!EQ99=-999,"NA",IF(T1_Data!EQ99&lt;1, "&lt;1", IF(T1_Data!EQ99&gt;99, "&gt;99", T1_Data!EQ99))),"-")</f>
        <v>-</v>
      </c>
      <c r="ER101" s="72" t="str">
        <f>IF(ISNUMBER(T1_Data!ER99),IF(T1_Data!ER99=-999,"NA",IF(T1_Data!ER99&lt;1, "&lt;1", IF(T1_Data!ER99&gt;99, "&gt;99", T1_Data!ER99))),"-")</f>
        <v>-</v>
      </c>
      <c r="ES101" s="72" t="str">
        <f>IF(ISNUMBER(T1_Data!ES99),IF(T1_Data!ES99=-999,"NA",IF(T1_Data!ES99&lt;1, "&lt;1", IF(T1_Data!ES99&gt;99, "&gt;99", T1_Data!ES99))),"-")</f>
        <v>-</v>
      </c>
      <c r="ET101" s="72" t="str">
        <f>IF(ISNUMBER(T1_Data!ET99),IF(T1_Data!ET99=-999,"NA",IF(T1_Data!ET99&lt;1, "&lt;1", IF(T1_Data!ET99&gt;99, "&gt;99", T1_Data!ET99))),"-")</f>
        <v>-</v>
      </c>
      <c r="EU101" s="72" t="str">
        <f>IF(ISNUMBER(T1_Data!EU99),IF(T1_Data!EU99=-999,"NA",IF(T1_Data!EU99&lt;1, "&lt;1", IF(T1_Data!EU99&gt;99, "&gt;99", T1_Data!EU99))),"-")</f>
        <v>-</v>
      </c>
      <c r="EV101" s="72" t="str">
        <f>IF(ISNUMBER(T1_Data!EV99),IF(T1_Data!EV99=-999,"NA",IF(T1_Data!EV99&lt;1, "&lt;1", IF(T1_Data!EV99&gt;99, "&gt;99", T1_Data!EV99))),"-")</f>
        <v>-</v>
      </c>
      <c r="EW101" s="72" t="str">
        <f>IF(ISNUMBER(T1_Data!EW99),IF(T1_Data!EW99=-999,"NA",IF(T1_Data!EW99&lt;1, "&lt;1", IF(T1_Data!EW99&gt;99, "&gt;99", T1_Data!EW99))),"-")</f>
        <v>-</v>
      </c>
      <c r="EX101" s="72" t="str">
        <f>IF(ISNUMBER(T1_Data!EX99),IF(T1_Data!EX99=-999,"NA",IF(T1_Data!EX99&lt;1, "&lt;1", IF(T1_Data!EX99&gt;99, "&gt;99", T1_Data!EX99))),"-")</f>
        <v>-</v>
      </c>
      <c r="EY101" s="72" t="str">
        <f>IF(ISNUMBER(T1_Data!EY99),IF(T1_Data!EY99=-999,"NA",IF(T1_Data!EY99&lt;1, "&lt;1", IF(T1_Data!EY99&gt;99, "&gt;99", T1_Data!EY99))),"-")</f>
        <v>-</v>
      </c>
      <c r="EZ101" s="72" t="str">
        <f>IF(ISNUMBER(T1_Data!EZ99),IF(T1_Data!EZ99=-999,"NA",IF(T1_Data!EZ99&lt;1, "&lt;1", IF(T1_Data!EZ99&gt;99, "&gt;99", T1_Data!EZ99))),"-")</f>
        <v>-</v>
      </c>
      <c r="FA101" s="72" t="str">
        <f>IF(ISNUMBER(T1_Data!FA99),IF(T1_Data!FA99=-999,"NA",IF(T1_Data!FA99&lt;1, "&lt;1", IF(T1_Data!FA99&gt;99, "&gt;99", T1_Data!FA99))),"-")</f>
        <v>-</v>
      </c>
      <c r="FB101" s="72" t="str">
        <f>IF(ISNUMBER(T1_Data!FB99),IF(T1_Data!FB99=-999,"NA",IF(T1_Data!FB99&lt;1, "&lt;1", IF(T1_Data!FB99&gt;99, "&gt;99", T1_Data!FB99))),"-")</f>
        <v>-</v>
      </c>
      <c r="FC101" s="72" t="str">
        <f>IF(ISNUMBER(T1_Data!FC99),IF(T1_Data!FC99=-999,"NA",IF(T1_Data!FC99&lt;1, "&lt;1", IF(T1_Data!FC99&gt;99, "&gt;99", T1_Data!FC99))),"-")</f>
        <v>-</v>
      </c>
      <c r="FD101" s="72" t="str">
        <f>IF(ISNUMBER(T1_Data!FD99),IF(T1_Data!FD99=-999,"NA",IF(T1_Data!FD99&lt;1, "&lt;1", IF(T1_Data!FD99&gt;99, "&gt;99", T1_Data!FD99))),"-")</f>
        <v>-</v>
      </c>
      <c r="FE101" s="72" t="str">
        <f>IF(ISNUMBER(T1_Data!FE99),IF(T1_Data!FE99=-999,"NA",IF(T1_Data!FE99&lt;1, "&lt;1", IF(T1_Data!FE99&gt;99, "&gt;99", T1_Data!FE99))),"-")</f>
        <v>-</v>
      </c>
      <c r="FF101" s="72" t="str">
        <f>IF(ISNUMBER(T1_Data!FF99),IF(T1_Data!FF99=-999,"NA",IF(T1_Data!FF99&lt;1, "&lt;1", IF(T1_Data!FF99&gt;99, "&gt;99", T1_Data!FF99))),"-")</f>
        <v>-</v>
      </c>
      <c r="FG101" s="72" t="str">
        <f>IF(ISNUMBER(T1_Data!FG99),IF(T1_Data!FG99=-999,"NA",IF(T1_Data!FG99&lt;1, "&lt;1", IF(T1_Data!FG99&gt;99, "&gt;99", T1_Data!FG99))),"-")</f>
        <v>-</v>
      </c>
      <c r="FH101" s="72" t="str">
        <f>IF(ISNUMBER(T1_Data!FH99),IF(T1_Data!FH99=-999,"NA",IF(T1_Data!FH99&lt;1, "&lt;1", IF(T1_Data!FH99&gt;99, "&gt;99", T1_Data!FH99))),"-")</f>
        <v>-</v>
      </c>
      <c r="FI101" s="72" t="str">
        <f>IF(ISNUMBER(T1_Data!FI99),IF(T1_Data!FI99=-999,"NA",IF(T1_Data!FI99&lt;1, "&lt;1", IF(T1_Data!FI99&gt;99, "&gt;99", T1_Data!FI99))),"-")</f>
        <v>-</v>
      </c>
      <c r="FJ101" s="72" t="str">
        <f>IF(ISNUMBER(T1_Data!FJ99),IF(T1_Data!FJ99=-999,"NA",IF(T1_Data!FJ99&lt;1, "&lt;1", IF(T1_Data!FJ99&gt;99, "&gt;99", T1_Data!FJ99))),"-")</f>
        <v>-</v>
      </c>
      <c r="FK101" s="72" t="str">
        <f>IF(ISNUMBER(T1_Data!FK99),IF(T1_Data!FK99=-999,"NA",IF(T1_Data!FK99&lt;1, "&lt;1", IF(T1_Data!FK99&gt;99, "&gt;99", T1_Data!FK99))),"-")</f>
        <v>-</v>
      </c>
      <c r="FL101" s="72" t="str">
        <f>IF(ISNUMBER(T1_Data!FL99),IF(T1_Data!FL99=-999,"NA",IF(T1_Data!FL99&lt;1, "&lt;1", IF(T1_Data!FL99&gt;99, "&gt;99", T1_Data!FL99))),"-")</f>
        <v>-</v>
      </c>
      <c r="FM101" s="72" t="str">
        <f>IF(ISNUMBER(T1_Data!FM99),IF(T1_Data!FM99=-999,"NA",IF(T1_Data!FM99&lt;1, "&lt;1", IF(T1_Data!FM99&gt;99, "&gt;99", T1_Data!FM99))),"-")</f>
        <v>-</v>
      </c>
      <c r="FN101" s="72" t="str">
        <f>IF(ISNUMBER(T1_Data!FN99),IF(T1_Data!FN99=-999,"NA",IF(T1_Data!FN99&lt;1, "&lt;1", IF(T1_Data!FN99&gt;99, "&gt;99", T1_Data!FN99))),"-")</f>
        <v>-</v>
      </c>
      <c r="FO101" s="72" t="str">
        <f>IF(ISNUMBER(T1_Data!FO99),IF(T1_Data!FO99=-999,"NA",IF(T1_Data!FO99&lt;1, "&lt;1", IF(T1_Data!FO99&gt;99, "&gt;99", T1_Data!FO99))),"-")</f>
        <v>-</v>
      </c>
      <c r="FP101" s="72" t="str">
        <f>IF(ISNUMBER(T1_Data!FP99),IF(T1_Data!FP99=-999,"NA",IF(T1_Data!FP99&lt;1, "&lt;1", IF(T1_Data!FP99&gt;99, "&gt;99", T1_Data!FP99))),"-")</f>
        <v>-</v>
      </c>
      <c r="FQ101" s="72" t="str">
        <f>IF(ISNUMBER(T1_Data!FQ99),IF(T1_Data!FQ99=-999,"NA",IF(T1_Data!FQ99&lt;1, "&lt;1", IF(T1_Data!FQ99&gt;99, "&gt;99", T1_Data!FQ99))),"-")</f>
        <v>-</v>
      </c>
      <c r="FR101" s="72" t="str">
        <f>IF(ISNUMBER(T1_Data!FR99),IF(T1_Data!FR99=-999,"NA",IF(T1_Data!FR99&lt;1, "&lt;1", IF(T1_Data!FR99&gt;99, "&gt;99", T1_Data!FR99))),"-")</f>
        <v>-</v>
      </c>
      <c r="FS101" s="72" t="str">
        <f>IF(ISNUMBER(T1_Data!FS99),IF(T1_Data!FS99=-999,"NA",IF(T1_Data!FS99&lt;1, "&lt;1", IF(T1_Data!FS99&gt;99, "&gt;99", T1_Data!FS99))),"-")</f>
        <v>-</v>
      </c>
      <c r="FT101" s="72" t="str">
        <f>IF(ISNUMBER(T1_Data!FT99),IF(T1_Data!FT99=-999,"NA",IF(T1_Data!FT99&lt;1, "&lt;1", IF(T1_Data!FT99&gt;99, "&gt;99", T1_Data!FT99))),"-")</f>
        <v>-</v>
      </c>
      <c r="FU101" s="72" t="str">
        <f>IF(ISNUMBER(T1_Data!FU99),IF(T1_Data!FU99=-999,"NA",IF(T1_Data!FU99&lt;1, "&lt;1", IF(T1_Data!FU99&gt;99, "&gt;99", T1_Data!FU99))),"-")</f>
        <v>-</v>
      </c>
      <c r="FV101" s="72" t="str">
        <f>IF(ISNUMBER(T1_Data!FV99),IF(T1_Data!FV99=-999,"NA",IF(T1_Data!FV99&lt;1, "&lt;1", IF(T1_Data!FV99&gt;99, "&gt;99", T1_Data!FV99))),"-")</f>
        <v>-</v>
      </c>
      <c r="FW101" s="72" t="str">
        <f>IF(ISNUMBER(T1_Data!FW99),IF(T1_Data!FW99=-999,"NA",IF(T1_Data!FW99&lt;1, "&lt;1", IF(T1_Data!FW99&gt;99, "&gt;99", T1_Data!FW99))),"-")</f>
        <v>-</v>
      </c>
      <c r="FX101" s="71" t="str">
        <f>IF(ISBLANK(T1_Data!FX99), "", T1_Data!FX99)</f>
        <v/>
      </c>
    </row>
    <row r="102" spans="1:180" x14ac:dyDescent="0.25">
      <c r="A102" s="71" t="str">
        <f>IF(ISBLANK(T1_Data!A100), "", T1_Data!A100)</f>
        <v/>
      </c>
      <c r="B102" s="72" t="str">
        <f>IF(ISNUMBER(T1_Data!B100), T1_Data!B100,"-")</f>
        <v>-</v>
      </c>
      <c r="C102" s="72" t="str">
        <f>IF(ISNUMBER(T1_Data!C100),IF(T1_Data!C100=-999,"NA",IF(T1_Data!C100&lt;1, "&lt;1", IF(T1_Data!C100&gt;99, "&gt;99", T1_Data!C100))),"-")</f>
        <v>-</v>
      </c>
      <c r="D102" s="72" t="str">
        <f>IF(ISNUMBER(T1_Data!D100),IF(T1_Data!D100=-999,"NA",IF(T1_Data!D100&lt;1, "&lt;1", IF(T1_Data!D100&gt;99, "&gt;99", T1_Data!D100))),"-")</f>
        <v>-</v>
      </c>
      <c r="E102" s="72" t="str">
        <f>IF(ISNUMBER(T1_Data!E100),IF(T1_Data!E100=-999,"NA",IF(T1_Data!E100&lt;1, "&lt;1", IF(T1_Data!E100&gt;99, "&gt;99", T1_Data!E100))),"-")</f>
        <v>-</v>
      </c>
      <c r="F102" s="72" t="str">
        <f>IF(ISNUMBER(T1_Data!F100),IF(T1_Data!F100=-999,"NA",IF(T1_Data!F100&lt;1, "&lt;1", IF(T1_Data!F100&gt;99, "&gt;99", T1_Data!F100))),"-")</f>
        <v>-</v>
      </c>
      <c r="G102" s="72" t="str">
        <f>IF(ISNUMBER(T1_Data!G100),IF(T1_Data!G100=-999,"NA",IF(T1_Data!G100&lt;1, "&lt;1", IF(T1_Data!G100&gt;99, "&gt;99", T1_Data!G100))),"-")</f>
        <v>-</v>
      </c>
      <c r="H102" s="72" t="str">
        <f>IF(ISNUMBER(T1_Data!H100),IF(T1_Data!H100=-999,"NA",IF(T1_Data!H100&lt;1, "&lt;1", IF(T1_Data!H100&gt;99, "&gt;99", T1_Data!H100))),"-")</f>
        <v>-</v>
      </c>
      <c r="I102" s="72" t="str">
        <f>IF(ISNUMBER(T1_Data!I100),IF(T1_Data!I100=-999,"NA",IF(T1_Data!I100&lt;1, "&lt;1", IF(T1_Data!I100&gt;99, "&gt;99", T1_Data!I100))),"-")</f>
        <v>-</v>
      </c>
      <c r="J102" s="72" t="str">
        <f>IF(ISNUMBER(T1_Data!J100),IF(T1_Data!J100=-999,"NA",IF(T1_Data!J100&lt;1, "&lt;1", IF(T1_Data!J100&gt;99, "&gt;99", T1_Data!J100))),"-")</f>
        <v>-</v>
      </c>
      <c r="K102" s="72" t="str">
        <f>IF(ISNUMBER(T1_Data!K100),IF(T1_Data!K100=-999,"NA",IF(T1_Data!K100&lt;1, "&lt;1", IF(T1_Data!K100&gt;99, "&gt;99", T1_Data!K100))),"-")</f>
        <v>-</v>
      </c>
      <c r="L102" s="72" t="str">
        <f>IF(ISNUMBER(T1_Data!L100),IF(T1_Data!L100=-999,"NA",IF(T1_Data!L100&lt;1, "&lt;1", IF(T1_Data!L100&gt;99, "&gt;99", T1_Data!L100))),"-")</f>
        <v>-</v>
      </c>
      <c r="M102" s="72" t="str">
        <f>IF(ISNUMBER(T1_Data!M100),IF(T1_Data!M100=-999,"NA",IF(T1_Data!M100&lt;1, "&lt;1", IF(T1_Data!M100&gt;99, "&gt;99", T1_Data!M100))),"-")</f>
        <v>-</v>
      </c>
      <c r="N102" s="72" t="str">
        <f>IF(ISNUMBER(T1_Data!N100),IF(T1_Data!N100=-999,"NA",IF(T1_Data!N100&lt;1, "&lt;1", IF(T1_Data!N100&gt;99, "&gt;99", T1_Data!N100))),"-")</f>
        <v>-</v>
      </c>
      <c r="O102" s="72" t="str">
        <f>IF(ISNUMBER(T1_Data!O100),IF(T1_Data!O100=-999,"NA",IF(T1_Data!O100&lt;1, "&lt;1", IF(T1_Data!O100&gt;99, "&gt;99", T1_Data!O100))),"-")</f>
        <v>-</v>
      </c>
      <c r="P102" s="72" t="str">
        <f>IF(ISNUMBER(T1_Data!P100),IF(T1_Data!P100=-999,"NA",IF(T1_Data!P100&lt;1, "&lt;1", IF(T1_Data!P100&gt;99, "&gt;99", T1_Data!P100))),"-")</f>
        <v>-</v>
      </c>
      <c r="Q102" s="72" t="str">
        <f>IF(ISNUMBER(T1_Data!Q100),IF(T1_Data!Q100=-999,"NA",IF(T1_Data!Q100&lt;1, "&lt;1", IF(T1_Data!Q100&gt;99, "&gt;99", T1_Data!Q100))),"-")</f>
        <v>-</v>
      </c>
      <c r="R102" s="72" t="str">
        <f>IF(ISNUMBER(T1_Data!R100),IF(T1_Data!R100=-999,"NA",IF(T1_Data!R100&lt;1, "&lt;1", IF(T1_Data!R100&gt;99, "&gt;99", T1_Data!R100))),"-")</f>
        <v>-</v>
      </c>
      <c r="S102" s="72" t="str">
        <f>IF(ISNUMBER(T1_Data!S100),IF(T1_Data!S100=-999,"NA",IF(T1_Data!S100&lt;1, "&lt;1", IF(T1_Data!S100&gt;99, "&gt;99", T1_Data!S100))),"-")</f>
        <v>-</v>
      </c>
      <c r="T102" s="72" t="str">
        <f>IF(ISNUMBER(T1_Data!T100),IF(T1_Data!T100=-999,"NA",IF(T1_Data!T100&lt;1, "&lt;1", IF(T1_Data!T100&gt;99, "&gt;99", T1_Data!T100))),"-")</f>
        <v>-</v>
      </c>
      <c r="U102" s="72" t="str">
        <f>IF(ISNUMBER(T1_Data!U100),IF(T1_Data!U100=-999,"NA",IF(T1_Data!U100&lt;1, "&lt;1", IF(T1_Data!U100&gt;99, "&gt;99", T1_Data!U100))),"-")</f>
        <v>-</v>
      </c>
      <c r="V102" s="72" t="str">
        <f>IF(ISNUMBER(T1_Data!V100),IF(T1_Data!V100=-999,"NA",IF(T1_Data!V100&lt;1, "&lt;1", IF(T1_Data!V100&gt;99, "&gt;99", T1_Data!V100))),"-")</f>
        <v>-</v>
      </c>
      <c r="W102" s="72" t="str">
        <f>IF(ISNUMBER(T1_Data!W100),IF(T1_Data!W100=-999,"NA",IF(T1_Data!W100&lt;1, "&lt;1", IF(T1_Data!W100&gt;99, "&gt;99", T1_Data!W100))),"-")</f>
        <v>-</v>
      </c>
      <c r="X102" s="72" t="str">
        <f>IF(ISNUMBER(T1_Data!X100),IF(T1_Data!X100=-999,"NA",IF(T1_Data!X100&lt;1, "&lt;1", IF(T1_Data!X100&gt;99, "&gt;99", T1_Data!X100))),"-")</f>
        <v>-</v>
      </c>
      <c r="Y102" s="72" t="str">
        <f>IF(ISNUMBER(T1_Data!Y100),IF(T1_Data!Y100=-999,"NA",IF(T1_Data!Y100&lt;1, "&lt;1", IF(T1_Data!Y100&gt;99, "&gt;99", T1_Data!Y100))),"-")</f>
        <v>-</v>
      </c>
      <c r="Z102" s="72" t="str">
        <f>IF(ISNUMBER(T1_Data!Z100),IF(T1_Data!Z100=-999,"NA",IF(T1_Data!Z100&lt;1, "&lt;1", IF(T1_Data!Z100&gt;99, "&gt;99", T1_Data!Z100))),"-")</f>
        <v>-</v>
      </c>
      <c r="AA102" s="72" t="str">
        <f>IF(ISNUMBER(T1_Data!AA100),IF(T1_Data!AA100=-999,"NA",IF(T1_Data!AA100&lt;1, "&lt;1", IF(T1_Data!AA100&gt;99, "&gt;99", T1_Data!AA100))),"-")</f>
        <v>-</v>
      </c>
      <c r="AB102" s="72" t="str">
        <f>IF(ISNUMBER(T1_Data!AB100),IF(T1_Data!AB100=-999,"NA",IF(T1_Data!AB100&lt;1, "&lt;1", IF(T1_Data!AB100&gt;99, "&gt;99", T1_Data!AB100))),"-")</f>
        <v>-</v>
      </c>
      <c r="AC102" s="72" t="str">
        <f>IF(ISNUMBER(T1_Data!AC100),IF(T1_Data!AC100=-999,"NA",IF(T1_Data!AC100&lt;1, "&lt;1", IF(T1_Data!AC100&gt;99, "&gt;99", T1_Data!AC100))),"-")</f>
        <v>-</v>
      </c>
      <c r="AD102" s="72" t="str">
        <f>IF(ISNUMBER(T1_Data!AD100),IF(T1_Data!AD100=-999,"NA",IF(T1_Data!AD100&lt;1, "&lt;1", IF(T1_Data!AD100&gt;99, "&gt;99", T1_Data!AD100))),"-")</f>
        <v>-</v>
      </c>
      <c r="AE102" s="72" t="str">
        <f>IF(ISNUMBER(T1_Data!AE100),IF(T1_Data!AE100=-999,"NA",IF(T1_Data!AE100&lt;1, "&lt;1", IF(T1_Data!AE100&gt;99, "&gt;99", T1_Data!AE100))),"-")</f>
        <v>-</v>
      </c>
      <c r="AF102" s="72" t="str">
        <f>IF(ISNUMBER(T1_Data!AF100),IF(T1_Data!AF100=-999,"NA",IF(T1_Data!AF100&lt;1, "&lt;1", IF(T1_Data!AF100&gt;99, "&gt;99", T1_Data!AF100))),"-")</f>
        <v>-</v>
      </c>
      <c r="AG102" s="72" t="str">
        <f>IF(ISNUMBER(T1_Data!AG100),IF(T1_Data!AG100=-999,"NA",IF(T1_Data!AG100&lt;1, "&lt;1", IF(T1_Data!AG100&gt;99, "&gt;99", T1_Data!AG100))),"-")</f>
        <v>-</v>
      </c>
      <c r="AH102" s="72" t="str">
        <f>IF(ISNUMBER(T1_Data!AH100),IF(T1_Data!AH100=-999,"NA",IF(T1_Data!AH100&lt;1, "&lt;1", IF(T1_Data!AH100&gt;99, "&gt;99", T1_Data!AH100))),"-")</f>
        <v>-</v>
      </c>
      <c r="AI102" s="72" t="str">
        <f>IF(ISNUMBER(T1_Data!AI100),IF(T1_Data!AI100=-999,"NA",IF(T1_Data!AI100&lt;1, "&lt;1", IF(T1_Data!AI100&gt;99, "&gt;99", T1_Data!AI100))),"-")</f>
        <v>-</v>
      </c>
      <c r="AJ102" s="72" t="str">
        <f>IF(ISNUMBER(T1_Data!AJ100),IF(T1_Data!AJ100=-999,"NA",IF(T1_Data!AJ100&lt;1, "&lt;1", IF(T1_Data!AJ100&gt;99, "&gt;99", T1_Data!AJ100))),"-")</f>
        <v>-</v>
      </c>
      <c r="AK102" s="72" t="str">
        <f>IF(ISNUMBER(T1_Data!AK100),IF(T1_Data!AK100=-999,"NA",IF(T1_Data!AK100&lt;1, "&lt;1", IF(T1_Data!AK100&gt;99, "&gt;99", T1_Data!AK100))),"-")</f>
        <v>-</v>
      </c>
      <c r="AL102" s="72" t="str">
        <f>IF(ISNUMBER(T1_Data!AL100),IF(T1_Data!AL100=-999,"NA",IF(T1_Data!AL100&lt;1, "&lt;1", IF(T1_Data!AL100&gt;99, "&gt;99", T1_Data!AL100))),"-")</f>
        <v>-</v>
      </c>
      <c r="AM102" s="72" t="str">
        <f>IF(ISNUMBER(T1_Data!AM100),IF(T1_Data!AM100=-999,"NA",IF(T1_Data!AM100&lt;1, "&lt;1", IF(T1_Data!AM100&gt;99, "&gt;99", T1_Data!AM100))),"-")</f>
        <v>-</v>
      </c>
      <c r="AN102" s="72" t="str">
        <f>IF(ISNUMBER(T1_Data!AN100),IF(T1_Data!AN100=-999,"NA",IF(T1_Data!AN100&lt;1, "&lt;1", IF(T1_Data!AN100&gt;99, "&gt;99", T1_Data!AN100))),"-")</f>
        <v>-</v>
      </c>
      <c r="AO102" s="72" t="str">
        <f>IF(ISNUMBER(T1_Data!AO100),IF(T1_Data!AO100=-999,"NA",IF(T1_Data!AO100&lt;1, "&lt;1", IF(T1_Data!AO100&gt;99, "&gt;99", T1_Data!AO100))),"-")</f>
        <v>-</v>
      </c>
      <c r="AP102" s="72" t="str">
        <f>IF(ISNUMBER(T1_Data!AP100),IF(T1_Data!AP100=-999,"NA",IF(T1_Data!AP100&lt;1, "&lt;1", IF(T1_Data!AP100&gt;99, "&gt;99", T1_Data!AP100))),"-")</f>
        <v>-</v>
      </c>
      <c r="AQ102" s="72" t="str">
        <f>IF(ISNUMBER(T1_Data!AQ100),IF(T1_Data!AQ100=-999,"NA",IF(T1_Data!AQ100&lt;1, "&lt;1", IF(T1_Data!AQ100&gt;99, "&gt;99", T1_Data!AQ100))),"-")</f>
        <v>-</v>
      </c>
      <c r="AR102" s="72" t="str">
        <f>IF(ISNUMBER(T1_Data!AR100),IF(T1_Data!AR100=-999,"NA",IF(T1_Data!AR100&lt;1, "&lt;1", IF(T1_Data!AR100&gt;99, "&gt;99", T1_Data!AR100))),"-")</f>
        <v>-</v>
      </c>
      <c r="AS102" s="72" t="str">
        <f>IF(ISNUMBER(T1_Data!AS100),IF(T1_Data!AS100=-999,"NA",IF(T1_Data!AS100&lt;1, "&lt;1", IF(T1_Data!AS100&gt;99, "&gt;99", T1_Data!AS100))),"-")</f>
        <v>-</v>
      </c>
      <c r="AT102" s="72" t="str">
        <f>IF(ISNUMBER(T1_Data!AT100),IF(T1_Data!AT100=-999,"NA",IF(T1_Data!AT100&lt;1, "&lt;1", IF(T1_Data!AT100&gt;99, "&gt;99", T1_Data!AT100))),"-")</f>
        <v>-</v>
      </c>
      <c r="AU102" s="72" t="str">
        <f>IF(ISNUMBER(T1_Data!AU100),IF(T1_Data!AU100=-999,"NA",IF(T1_Data!AU100&lt;1, "&lt;1", IF(T1_Data!AU100&gt;99, "&gt;99", T1_Data!AU100))),"-")</f>
        <v>-</v>
      </c>
      <c r="AV102" s="72" t="str">
        <f>IF(ISNUMBER(T1_Data!AV100),IF(T1_Data!AV100=-999,"NA",IF(T1_Data!AV100&lt;1, "&lt;1", IF(T1_Data!AV100&gt;99, "&gt;99", T1_Data!AV100))),"-")</f>
        <v>-</v>
      </c>
      <c r="AW102" s="72" t="str">
        <f>IF(ISNUMBER(T1_Data!AW100),IF(T1_Data!AW100=-999,"NA",IF(T1_Data!AW100&lt;1, "&lt;1", IF(T1_Data!AW100&gt;99, "&gt;99", T1_Data!AW100))),"-")</f>
        <v>-</v>
      </c>
      <c r="AX102" s="72" t="str">
        <f>IF(ISNUMBER(T1_Data!AX100),IF(T1_Data!AX100=-999,"NA",IF(T1_Data!AX100&lt;1, "&lt;1", IF(T1_Data!AX100&gt;99, "&gt;99", T1_Data!AX100))),"-")</f>
        <v>-</v>
      </c>
      <c r="AY102" s="72" t="str">
        <f>IF(ISNUMBER(T1_Data!AY100),IF(T1_Data!AY100=-999,"NA",IF(T1_Data!AY100&lt;1, "&lt;1", IF(T1_Data!AY100&gt;99, "&gt;99", T1_Data!AY100))),"-")</f>
        <v>-</v>
      </c>
      <c r="AZ102" s="72" t="str">
        <f>IF(ISNUMBER(T1_Data!AZ100),IF(T1_Data!AZ100=-999,"NA",IF(T1_Data!AZ100&lt;1, "&lt;1", IF(T1_Data!AZ100&gt;99, "&gt;99", T1_Data!AZ100))),"-")</f>
        <v>-</v>
      </c>
      <c r="BA102" s="72" t="str">
        <f>IF(ISNUMBER(T1_Data!BA100),IF(T1_Data!BA100=-999,"NA",IF(T1_Data!BA100&lt;1, "&lt;1", IF(T1_Data!BA100&gt;99, "&gt;99", T1_Data!BA100))),"-")</f>
        <v>-</v>
      </c>
      <c r="BB102" s="72" t="str">
        <f>IF(ISNUMBER(T1_Data!BB100),IF(T1_Data!BB100=-999,"NA",IF(T1_Data!BB100&lt;1, "&lt;1", IF(T1_Data!BB100&gt;99, "&gt;99", T1_Data!BB100))),"-")</f>
        <v>-</v>
      </c>
      <c r="BC102" s="72" t="str">
        <f>IF(ISNUMBER(T1_Data!BC100),IF(T1_Data!BC100=-999,"NA",IF(T1_Data!BC100&lt;1, "&lt;1", IF(T1_Data!BC100&gt;99, "&gt;99", T1_Data!BC100))),"-")</f>
        <v>-</v>
      </c>
      <c r="BD102" s="72" t="str">
        <f>IF(ISNUMBER(T1_Data!BD100),IF(T1_Data!BD100=-999,"NA",IF(T1_Data!BD100&lt;1, "&lt;1", IF(T1_Data!BD100&gt;99, "&gt;99", T1_Data!BD100))),"-")</f>
        <v>-</v>
      </c>
      <c r="BE102" s="72" t="str">
        <f>IF(ISNUMBER(T1_Data!BE100),IF(T1_Data!BE100=-999,"NA",IF(T1_Data!BE100&lt;1, "&lt;1", IF(T1_Data!BE100&gt;99, "&gt;99", T1_Data!BE100))),"-")</f>
        <v>-</v>
      </c>
      <c r="BF102" s="72" t="str">
        <f>IF(ISNUMBER(T1_Data!BF100),IF(T1_Data!BF100=-999,"NA",IF(T1_Data!BF100&lt;1, "&lt;1", IF(T1_Data!BF100&gt;99, "&gt;99", T1_Data!BF100))),"-")</f>
        <v>-</v>
      </c>
      <c r="BG102" s="72" t="str">
        <f>IF(ISNUMBER(T1_Data!BG100),IF(T1_Data!BG100=-999,"NA",IF(T1_Data!BG100&lt;1, "&lt;1", IF(T1_Data!BG100&gt;99, "&gt;99", T1_Data!BG100))),"-")</f>
        <v>-</v>
      </c>
      <c r="BH102" s="72" t="str">
        <f>IF(ISNUMBER(T1_Data!BH100),IF(T1_Data!BH100=-999,"NA",IF(T1_Data!BH100&lt;1, "&lt;1", IF(T1_Data!BH100&gt;99, "&gt;99", T1_Data!BH100))),"-")</f>
        <v>-</v>
      </c>
      <c r="BI102" s="72" t="str">
        <f>IF(ISNUMBER(T1_Data!BI100),IF(T1_Data!BI100=-999,"NA",IF(T1_Data!BI100&lt;1, "&lt;1", IF(T1_Data!BI100&gt;99, "&gt;99", T1_Data!BI100))),"-")</f>
        <v>-</v>
      </c>
      <c r="BJ102" s="72" t="str">
        <f>IF(ISNUMBER(T1_Data!BJ100),IF(T1_Data!BJ100=-999,"NA",IF(T1_Data!BJ100&lt;1, "&lt;1", IF(T1_Data!BJ100&gt;99, "&gt;99", T1_Data!BJ100))),"-")</f>
        <v>-</v>
      </c>
      <c r="BK102" s="72" t="str">
        <f>IF(ISNUMBER(T1_Data!BK100),IF(T1_Data!BK100=-999,"NA",IF(T1_Data!BK100&lt;1, "&lt;1", IF(T1_Data!BK100&gt;99, "&gt;99", T1_Data!BK100))),"-")</f>
        <v>-</v>
      </c>
      <c r="BL102" s="72" t="str">
        <f>IF(ISNUMBER(T1_Data!BL100),IF(T1_Data!BL100=-999,"NA",IF(T1_Data!BL100&lt;1, "&lt;1", IF(T1_Data!BL100&gt;99, "&gt;99", T1_Data!BL100))),"-")</f>
        <v>-</v>
      </c>
      <c r="BM102" s="72" t="str">
        <f>IF(ISNUMBER(T1_Data!BM100),IF(T1_Data!BM100=-999,"NA",IF(T1_Data!BM100&lt;1, "&lt;1", IF(T1_Data!BM100&gt;99, "&gt;99", T1_Data!BM100))),"-")</f>
        <v>-</v>
      </c>
      <c r="BN102" s="72" t="str">
        <f>IF(ISNUMBER(T1_Data!BN100),IF(T1_Data!BN100=-999,"NA",IF(T1_Data!BN100&lt;1, "&lt;1", IF(T1_Data!BN100&gt;99, "&gt;99", T1_Data!BN100))),"-")</f>
        <v>-</v>
      </c>
      <c r="BO102" s="72" t="str">
        <f>IF(ISNUMBER(T1_Data!BO100),IF(T1_Data!BO100=-999,"NA",IF(T1_Data!BO100&lt;1, "&lt;1", IF(T1_Data!BO100&gt;99, "&gt;99", T1_Data!BO100))),"-")</f>
        <v>-</v>
      </c>
      <c r="BP102" s="72" t="str">
        <f>IF(ISNUMBER(T1_Data!BP100),IF(T1_Data!BP100=-999,"NA",IF(T1_Data!BP100&lt;1, "&lt;1", IF(T1_Data!BP100&gt;99, "&gt;99", T1_Data!BP100))),"-")</f>
        <v>-</v>
      </c>
      <c r="BQ102" s="72" t="str">
        <f>IF(ISNUMBER(T1_Data!BQ100),IF(T1_Data!BQ100=-999,"NA",IF(T1_Data!BQ100&lt;1, "&lt;1", IF(T1_Data!BQ100&gt;99, "&gt;99", T1_Data!BQ100))),"-")</f>
        <v>-</v>
      </c>
      <c r="BR102" s="72" t="str">
        <f>IF(ISNUMBER(T1_Data!BR100),IF(T1_Data!BR100=-999,"NA",IF(T1_Data!BR100&lt;1, "&lt;1", IF(T1_Data!BR100&gt;99, "&gt;99", T1_Data!BR100))),"-")</f>
        <v>-</v>
      </c>
      <c r="BS102" s="72" t="str">
        <f>IF(ISNUMBER(T1_Data!BS100),IF(T1_Data!BS100=-999,"NA",IF(T1_Data!BS100&lt;1, "&lt;1", IF(T1_Data!BS100&gt;99, "&gt;99", T1_Data!BS100))),"-")</f>
        <v>-</v>
      </c>
      <c r="BT102" s="72" t="str">
        <f>IF(ISNUMBER(T1_Data!BT100),IF(T1_Data!BT100=-999,"NA",IF(T1_Data!BT100&lt;1, "&lt;1", IF(T1_Data!BT100&gt;99, "&gt;99", T1_Data!BT100))),"-")</f>
        <v>-</v>
      </c>
      <c r="BU102" s="72" t="str">
        <f>IF(ISNUMBER(T1_Data!BU100),IF(T1_Data!BU100=-999,"NA",IF(T1_Data!BU100&lt;1, "&lt;1", IF(T1_Data!BU100&gt;99, "&gt;99", T1_Data!BU100))),"-")</f>
        <v>-</v>
      </c>
      <c r="BV102" s="72" t="str">
        <f>IF(ISNUMBER(T1_Data!BV100),IF(T1_Data!BV100=-999,"NA",IF(T1_Data!BV100&lt;1, "&lt;1", IF(T1_Data!BV100&gt;99, "&gt;99", T1_Data!BV100))),"-")</f>
        <v>-</v>
      </c>
      <c r="BW102" s="72" t="str">
        <f>IF(ISNUMBER(T1_Data!BW100),IF(T1_Data!BW100=-999,"NA",IF(T1_Data!BW100&lt;1, "&lt;1", IF(T1_Data!BW100&gt;99, "&gt;99", T1_Data!BW100))),"-")</f>
        <v>-</v>
      </c>
      <c r="BX102" s="72" t="str">
        <f>IF(ISNUMBER(T1_Data!BX100),IF(T1_Data!BX100=-999,"NA",IF(T1_Data!BX100&lt;1, "&lt;1", IF(T1_Data!BX100&gt;99, "&gt;99", T1_Data!BX100))),"-")</f>
        <v>-</v>
      </c>
      <c r="BY102" s="72" t="str">
        <f>IF(ISNUMBER(T1_Data!BY100),IF(T1_Data!BY100=-999,"NA",IF(T1_Data!BY100&lt;1, "&lt;1", IF(T1_Data!BY100&gt;99, "&gt;99", T1_Data!BY100))),"-")</f>
        <v>-</v>
      </c>
      <c r="BZ102" s="72" t="str">
        <f>IF(ISNUMBER(T1_Data!BZ100),IF(T1_Data!BZ100=-999,"NA",IF(T1_Data!BZ100&lt;1, "&lt;1", IF(T1_Data!BZ100&gt;99, "&gt;99", T1_Data!BZ100))),"-")</f>
        <v>-</v>
      </c>
      <c r="CA102" s="72" t="str">
        <f>IF(ISNUMBER(T1_Data!CA100),IF(T1_Data!CA100=-999,"NA",IF(T1_Data!CA100&lt;1, "&lt;1", IF(T1_Data!CA100&gt;99, "&gt;99", T1_Data!CA100))),"-")</f>
        <v>-</v>
      </c>
      <c r="CB102" s="72" t="str">
        <f>IF(ISNUMBER(T1_Data!CB100),IF(T1_Data!CB100=-999,"NA",IF(T1_Data!CB100&lt;1, "&lt;1", IF(T1_Data!CB100&gt;99, "&gt;99", T1_Data!CB100))),"-")</f>
        <v>-</v>
      </c>
      <c r="CC102" s="72" t="str">
        <f>IF(ISNUMBER(T1_Data!CC100),IF(T1_Data!CC100=-999,"NA",IF(T1_Data!CC100&lt;1, "&lt;1", IF(T1_Data!CC100&gt;99, "&gt;99", T1_Data!CC100))),"-")</f>
        <v>-</v>
      </c>
      <c r="CD102" s="72" t="str">
        <f>IF(ISNUMBER(T1_Data!CD100),IF(T1_Data!CD100=-999,"NA",IF(T1_Data!CD100&lt;1, "&lt;1", IF(T1_Data!CD100&gt;99, "&gt;99", T1_Data!CD100))),"-")</f>
        <v>-</v>
      </c>
      <c r="CE102" s="72" t="str">
        <f>IF(ISNUMBER(T1_Data!CE100),IF(T1_Data!CE100=-999,"NA",IF(T1_Data!CE100&lt;1, "&lt;1", IF(T1_Data!CE100&gt;99, "&gt;99", T1_Data!CE100))),"-")</f>
        <v>-</v>
      </c>
      <c r="CF102" s="72" t="str">
        <f>IF(ISNUMBER(T1_Data!CF100),IF(T1_Data!CF100=-999,"NA",IF(T1_Data!CF100&lt;1, "&lt;1", IF(T1_Data!CF100&gt;99, "&gt;99", T1_Data!CF100))),"-")</f>
        <v>-</v>
      </c>
      <c r="CG102" s="72" t="str">
        <f>IF(ISNUMBER(T1_Data!CG100),IF(T1_Data!CG100=-999,"NA",IF(T1_Data!CG100&lt;1, "&lt;1", IF(T1_Data!CG100&gt;99, "&gt;99", T1_Data!CG100))),"-")</f>
        <v>-</v>
      </c>
      <c r="CH102" s="72" t="str">
        <f>IF(ISNUMBER(T1_Data!CH100),IF(T1_Data!CH100=-999,"NA",IF(T1_Data!CH100&lt;1, "&lt;1", IF(T1_Data!CH100&gt;99, "&gt;99", T1_Data!CH100))),"-")</f>
        <v>-</v>
      </c>
      <c r="CI102" s="72" t="str">
        <f>IF(ISNUMBER(T1_Data!CI100),IF(T1_Data!CI100=-999,"NA",IF(T1_Data!CI100&lt;1, "&lt;1", IF(T1_Data!CI100&gt;99, "&gt;99", T1_Data!CI100))),"-")</f>
        <v>-</v>
      </c>
      <c r="CJ102" s="72" t="str">
        <f>IF(ISNUMBER(T1_Data!CJ100),IF(T1_Data!CJ100=-999,"NA",IF(T1_Data!CJ100&lt;1, "&lt;1", IF(T1_Data!CJ100&gt;99, "&gt;99", T1_Data!CJ100))),"-")</f>
        <v>-</v>
      </c>
      <c r="CK102" s="72" t="str">
        <f>IF(ISNUMBER(T1_Data!CK100),IF(T1_Data!CK100=-999,"NA",IF(T1_Data!CK100&lt;1, "&lt;1", IF(T1_Data!CK100&gt;99, "&gt;99", T1_Data!CK100))),"-")</f>
        <v>-</v>
      </c>
      <c r="CL102" s="72" t="str">
        <f>IF(ISNUMBER(T1_Data!CL100),IF(T1_Data!CL100=-999,"NA",IF(T1_Data!CL100&lt;1, "&lt;1", IF(T1_Data!CL100&gt;99, "&gt;99", T1_Data!CL100))),"-")</f>
        <v>-</v>
      </c>
      <c r="CM102" s="72" t="str">
        <f>IF(ISNUMBER(T1_Data!CM100),IF(T1_Data!CM100=-999,"NA",IF(T1_Data!CM100&lt;1, "&lt;1", IF(T1_Data!CM100&gt;99, "&gt;99", T1_Data!CM100))),"-")</f>
        <v>-</v>
      </c>
      <c r="CN102" s="72" t="str">
        <f>IF(ISNUMBER(T1_Data!CN100),IF(T1_Data!CN100=-999,"NA",IF(T1_Data!CN100&lt;1, "&lt;1", IF(T1_Data!CN100&gt;99, "&gt;99", T1_Data!CN100))),"-")</f>
        <v>-</v>
      </c>
      <c r="CO102" s="72" t="str">
        <f>IF(ISNUMBER(T1_Data!CO100),IF(T1_Data!CO100=-999,"NA",IF(T1_Data!CO100&lt;1, "&lt;1", IF(T1_Data!CO100&gt;99, "&gt;99", T1_Data!CO100))),"-")</f>
        <v>-</v>
      </c>
      <c r="CP102" s="72" t="str">
        <f>IF(ISNUMBER(T1_Data!CP100),IF(T1_Data!CP100=-999,"NA",IF(T1_Data!CP100&lt;1, "&lt;1", IF(T1_Data!CP100&gt;99, "&gt;99", T1_Data!CP100))),"-")</f>
        <v>-</v>
      </c>
      <c r="CQ102" s="72" t="str">
        <f>IF(ISNUMBER(T1_Data!CQ100),IF(T1_Data!CQ100=-999,"NA",IF(T1_Data!CQ100&lt;1, "&lt;1", IF(T1_Data!CQ100&gt;99, "&gt;99", T1_Data!CQ100))),"-")</f>
        <v>-</v>
      </c>
      <c r="CR102" s="72" t="str">
        <f>IF(ISNUMBER(T1_Data!CR100),IF(T1_Data!CR100=-999,"NA",IF(T1_Data!CR100&lt;1, "&lt;1", IF(T1_Data!CR100&gt;99, "&gt;99", T1_Data!CR100))),"-")</f>
        <v>-</v>
      </c>
      <c r="CS102" s="72" t="str">
        <f>IF(ISNUMBER(T1_Data!CS100),IF(T1_Data!CS100=-999,"NA",IF(T1_Data!CS100&lt;1, "&lt;1", IF(T1_Data!CS100&gt;99, "&gt;99", T1_Data!CS100))),"-")</f>
        <v>-</v>
      </c>
      <c r="CT102" s="72" t="str">
        <f>IF(ISNUMBER(T1_Data!CT100),IF(T1_Data!CT100=-999,"NA",IF(T1_Data!CT100&lt;1, "&lt;1", IF(T1_Data!CT100&gt;99, "&gt;99", T1_Data!CT100))),"-")</f>
        <v>-</v>
      </c>
      <c r="CU102" s="72" t="str">
        <f>IF(ISNUMBER(T1_Data!CU100),IF(T1_Data!CU100=-999,"NA",IF(T1_Data!CU100&lt;1, "&lt;1", IF(T1_Data!CU100&gt;99, "&gt;99", T1_Data!CU100))),"-")</f>
        <v>-</v>
      </c>
      <c r="CV102" s="72" t="str">
        <f>IF(ISNUMBER(T1_Data!CV100),IF(T1_Data!CV100=-999,"NA",IF(T1_Data!CV100&lt;1, "&lt;1", IF(T1_Data!CV100&gt;99, "&gt;99", T1_Data!CV100))),"-")</f>
        <v>-</v>
      </c>
      <c r="CW102" s="72" t="str">
        <f>IF(ISNUMBER(T1_Data!CW100),IF(T1_Data!CW100=-999,"NA",IF(T1_Data!CW100&lt;1, "&lt;1", IF(T1_Data!CW100&gt;99, "&gt;99", T1_Data!CW100))),"-")</f>
        <v>-</v>
      </c>
      <c r="CX102" s="72" t="str">
        <f>IF(ISNUMBER(T1_Data!CX100),IF(T1_Data!CX100=-999,"NA",IF(T1_Data!CX100&lt;1, "&lt;1", IF(T1_Data!CX100&gt;99, "&gt;99", T1_Data!CX100))),"-")</f>
        <v>-</v>
      </c>
      <c r="CY102" s="72" t="str">
        <f>IF(ISNUMBER(T1_Data!CY100),IF(T1_Data!CY100=-999,"NA",IF(T1_Data!CY100&lt;1, "&lt;1", IF(T1_Data!CY100&gt;99, "&gt;99", T1_Data!CY100))),"-")</f>
        <v>-</v>
      </c>
      <c r="CZ102" s="72" t="str">
        <f>IF(ISNUMBER(T1_Data!CZ100),IF(T1_Data!CZ100=-999,"NA",IF(T1_Data!CZ100&lt;1, "&lt;1", IF(T1_Data!CZ100&gt;99, "&gt;99", T1_Data!CZ100))),"-")</f>
        <v>-</v>
      </c>
      <c r="DA102" s="72" t="str">
        <f>IF(ISNUMBER(T1_Data!DA100),IF(T1_Data!DA100=-999,"NA",IF(T1_Data!DA100&lt;1, "&lt;1", IF(T1_Data!DA100&gt;99, "&gt;99", T1_Data!DA100))),"-")</f>
        <v>-</v>
      </c>
      <c r="DB102" s="72" t="str">
        <f>IF(ISNUMBER(T1_Data!DB100),IF(T1_Data!DB100=-999,"NA",IF(T1_Data!DB100&lt;1, "&lt;1", IF(T1_Data!DB100&gt;99, "&gt;99", T1_Data!DB100))),"-")</f>
        <v>-</v>
      </c>
      <c r="DC102" s="72" t="str">
        <f>IF(ISNUMBER(T1_Data!DC100),IF(T1_Data!DC100=-999,"NA",IF(T1_Data!DC100&lt;1, "&lt;1", IF(T1_Data!DC100&gt;99, "&gt;99", T1_Data!DC100))),"-")</f>
        <v>-</v>
      </c>
      <c r="DD102" s="72" t="str">
        <f>IF(ISNUMBER(T1_Data!DD100),IF(T1_Data!DD100=-999,"NA",IF(T1_Data!DD100&lt;1, "&lt;1", IF(T1_Data!DD100&gt;99, "&gt;99", T1_Data!DD100))),"-")</f>
        <v>-</v>
      </c>
      <c r="DE102" s="72" t="str">
        <f>IF(ISNUMBER(T1_Data!DE100),IF(T1_Data!DE100=-999,"NA",IF(T1_Data!DE100&lt;1, "&lt;1", IF(T1_Data!DE100&gt;99, "&gt;99", T1_Data!DE100))),"-")</f>
        <v>-</v>
      </c>
      <c r="DF102" s="72" t="str">
        <f>IF(ISNUMBER(T1_Data!DF100),IF(T1_Data!DF100=-999,"NA",IF(T1_Data!DF100&lt;1, "&lt;1", IF(T1_Data!DF100&gt;99, "&gt;99", T1_Data!DF100))),"-")</f>
        <v>-</v>
      </c>
      <c r="DG102" s="72" t="str">
        <f>IF(ISNUMBER(T1_Data!DG100),IF(T1_Data!DG100=-999,"NA",IF(T1_Data!DG100&lt;1, "&lt;1", IF(T1_Data!DG100&gt;99, "&gt;99", T1_Data!DG100))),"-")</f>
        <v>-</v>
      </c>
      <c r="DH102" s="72" t="str">
        <f>IF(ISNUMBER(T1_Data!DH100),IF(T1_Data!DH100=-999,"NA",IF(T1_Data!DH100&lt;1, "&lt;1", IF(T1_Data!DH100&gt;99, "&gt;99", T1_Data!DH100))),"-")</f>
        <v>-</v>
      </c>
      <c r="DI102" s="72" t="str">
        <f>IF(ISNUMBER(T1_Data!DI100),IF(T1_Data!DI100=-999,"NA",IF(T1_Data!DI100&lt;1, "&lt;1", IF(T1_Data!DI100&gt;99, "&gt;99", T1_Data!DI100))),"-")</f>
        <v>-</v>
      </c>
      <c r="DJ102" s="72" t="str">
        <f>IF(ISNUMBER(T1_Data!DJ100),IF(T1_Data!DJ100=-999,"NA",IF(T1_Data!DJ100&lt;1, "&lt;1", IF(T1_Data!DJ100&gt;99, "&gt;99", T1_Data!DJ100))),"-")</f>
        <v>-</v>
      </c>
      <c r="DK102" s="72" t="str">
        <f>IF(ISNUMBER(T1_Data!DK100),IF(T1_Data!DK100=-999,"NA",IF(T1_Data!DK100&lt;1, "&lt;1", IF(T1_Data!DK100&gt;99, "&gt;99", T1_Data!DK100))),"-")</f>
        <v>-</v>
      </c>
      <c r="DL102" s="72" t="str">
        <f>IF(ISNUMBER(T1_Data!DL100),IF(T1_Data!DL100=-999,"NA",IF(T1_Data!DL100&lt;1, "&lt;1", IF(T1_Data!DL100&gt;99, "&gt;99", T1_Data!DL100))),"-")</f>
        <v>-</v>
      </c>
      <c r="DM102" s="72" t="str">
        <f>IF(ISNUMBER(T1_Data!DM100),IF(T1_Data!DM100=-999,"NA",IF(T1_Data!DM100&lt;1, "&lt;1", IF(T1_Data!DM100&gt;99, "&gt;99", T1_Data!DM100))),"-")</f>
        <v>-</v>
      </c>
      <c r="DN102" s="72" t="str">
        <f>IF(ISNUMBER(T1_Data!DN100),IF(T1_Data!DN100=-999,"NA",IF(T1_Data!DN100&lt;1, "&lt;1", IF(T1_Data!DN100&gt;99, "&gt;99", T1_Data!DN100))),"-")</f>
        <v>-</v>
      </c>
      <c r="DO102" s="72" t="str">
        <f>IF(ISNUMBER(T1_Data!DO100),IF(T1_Data!DO100=-999,"NA",IF(T1_Data!DO100&lt;1, "&lt;1", IF(T1_Data!DO100&gt;99, "&gt;99", T1_Data!DO100))),"-")</f>
        <v>-</v>
      </c>
      <c r="DP102" s="72" t="str">
        <f>IF(ISNUMBER(T1_Data!DP100),IF(T1_Data!DP100=-999,"NA",IF(T1_Data!DP100&lt;1, "&lt;1", IF(T1_Data!DP100&gt;99, "&gt;99", T1_Data!DP100))),"-")</f>
        <v>-</v>
      </c>
      <c r="DQ102" s="72" t="str">
        <f>IF(ISNUMBER(T1_Data!DQ100),IF(T1_Data!DQ100=-999,"NA",IF(T1_Data!DQ100&lt;1, "&lt;1", IF(T1_Data!DQ100&gt;99, "&gt;99", T1_Data!DQ100))),"-")</f>
        <v>-</v>
      </c>
      <c r="DR102" s="72" t="str">
        <f>IF(ISNUMBER(T1_Data!DR100),IF(T1_Data!DR100=-999,"NA",IF(T1_Data!DR100&lt;1, "&lt;1", IF(T1_Data!DR100&gt;99, "&gt;99", T1_Data!DR100))),"-")</f>
        <v>-</v>
      </c>
      <c r="DS102" s="72" t="str">
        <f>IF(ISNUMBER(T1_Data!DS100),IF(T1_Data!DS100=-999,"NA",IF(T1_Data!DS100&lt;1, "&lt;1", IF(T1_Data!DS100&gt;99, "&gt;99", T1_Data!DS100))),"-")</f>
        <v>-</v>
      </c>
      <c r="DT102" s="72" t="str">
        <f>IF(ISNUMBER(T1_Data!DT100),IF(T1_Data!DT100=-999,"NA",IF(T1_Data!DT100&lt;1, "&lt;1", IF(T1_Data!DT100&gt;99, "&gt;99", T1_Data!DT100))),"-")</f>
        <v>-</v>
      </c>
      <c r="DU102" s="72" t="str">
        <f>IF(ISNUMBER(T1_Data!DU100),IF(T1_Data!DU100=-999,"NA",IF(T1_Data!DU100&lt;1, "&lt;1", IF(T1_Data!DU100&gt;99, "&gt;99", T1_Data!DU100))),"-")</f>
        <v>-</v>
      </c>
      <c r="DV102" s="72" t="str">
        <f>IF(ISNUMBER(T1_Data!DV100),IF(T1_Data!DV100=-999,"NA",IF(T1_Data!DV100&lt;1, "&lt;1", IF(T1_Data!DV100&gt;99, "&gt;99", T1_Data!DV100))),"-")</f>
        <v>-</v>
      </c>
      <c r="DW102" s="72" t="str">
        <f>IF(ISNUMBER(T1_Data!DW100),IF(T1_Data!DW100=-999,"NA",IF(T1_Data!DW100&lt;1, "&lt;1", IF(T1_Data!DW100&gt;99, "&gt;99", T1_Data!DW100))),"-")</f>
        <v>-</v>
      </c>
      <c r="DX102" s="72" t="str">
        <f>IF(ISNUMBER(T1_Data!DX100),IF(T1_Data!DX100=-999,"NA",IF(T1_Data!DX100&lt;1, "&lt;1", IF(T1_Data!DX100&gt;99, "&gt;99", T1_Data!DX100))),"-")</f>
        <v>-</v>
      </c>
      <c r="DY102" s="72" t="str">
        <f>IF(ISNUMBER(T1_Data!DY100),IF(T1_Data!DY100=-999,"NA",IF(T1_Data!DY100&lt;1, "&lt;1", IF(T1_Data!DY100&gt;99, "&gt;99", T1_Data!DY100))),"-")</f>
        <v>-</v>
      </c>
      <c r="DZ102" s="72" t="str">
        <f>IF(ISNUMBER(T1_Data!DZ100),IF(T1_Data!DZ100=-999,"NA",IF(T1_Data!DZ100&lt;1, "&lt;1", IF(T1_Data!DZ100&gt;99, "&gt;99", T1_Data!DZ100))),"-")</f>
        <v>-</v>
      </c>
      <c r="EA102" s="72" t="str">
        <f>IF(ISNUMBER(T1_Data!EA100),IF(T1_Data!EA100=-999,"NA",IF(T1_Data!EA100&lt;1, "&lt;1", IF(T1_Data!EA100&gt;99, "&gt;99", T1_Data!EA100))),"-")</f>
        <v>-</v>
      </c>
      <c r="EB102" s="72" t="str">
        <f>IF(ISNUMBER(T1_Data!EB100),IF(T1_Data!EB100=-999,"NA",IF(T1_Data!EB100&lt;1, "&lt;1", IF(T1_Data!EB100&gt;99, "&gt;99", T1_Data!EB100))),"-")</f>
        <v>-</v>
      </c>
      <c r="EC102" s="72" t="str">
        <f>IF(ISNUMBER(T1_Data!EC100),IF(T1_Data!EC100=-999,"NA",IF(T1_Data!EC100&lt;1, "&lt;1", IF(T1_Data!EC100&gt;99, "&gt;99", T1_Data!EC100))),"-")</f>
        <v>-</v>
      </c>
      <c r="ED102" s="72" t="str">
        <f>IF(ISNUMBER(T1_Data!ED100),IF(T1_Data!ED100=-999,"NA",IF(T1_Data!ED100&lt;1, "&lt;1", IF(T1_Data!ED100&gt;99, "&gt;99", T1_Data!ED100))),"-")</f>
        <v>-</v>
      </c>
      <c r="EE102" s="72" t="str">
        <f>IF(ISNUMBER(T1_Data!EE100),IF(T1_Data!EE100=-999,"NA",IF(T1_Data!EE100&lt;1, "&lt;1", IF(T1_Data!EE100&gt;99, "&gt;99", T1_Data!EE100))),"-")</f>
        <v>-</v>
      </c>
      <c r="EF102" s="72" t="str">
        <f>IF(ISNUMBER(T1_Data!EF100),IF(T1_Data!EF100=-999,"NA",IF(T1_Data!EF100&lt;1, "&lt;1", IF(T1_Data!EF100&gt;99, "&gt;99", T1_Data!EF100))),"-")</f>
        <v>-</v>
      </c>
      <c r="EG102" s="72" t="str">
        <f>IF(ISNUMBER(T1_Data!EG100),IF(T1_Data!EG100=-999,"NA",IF(T1_Data!EG100&lt;1, "&lt;1", IF(T1_Data!EG100&gt;99, "&gt;99", T1_Data!EG100))),"-")</f>
        <v>-</v>
      </c>
      <c r="EH102" s="72" t="str">
        <f>IF(ISNUMBER(T1_Data!EH100),IF(T1_Data!EH100=-999,"NA",IF(T1_Data!EH100&lt;1, "&lt;1", IF(T1_Data!EH100&gt;99, "&gt;99", T1_Data!EH100))),"-")</f>
        <v>-</v>
      </c>
      <c r="EI102" s="72" t="str">
        <f>IF(ISNUMBER(T1_Data!EI100),IF(T1_Data!EI100=-999,"NA",IF(T1_Data!EI100&lt;1, "&lt;1", IF(T1_Data!EI100&gt;99, "&gt;99", T1_Data!EI100))),"-")</f>
        <v>-</v>
      </c>
      <c r="EJ102" s="72" t="str">
        <f>IF(ISNUMBER(T1_Data!EJ100),IF(T1_Data!EJ100=-999,"NA",IF(T1_Data!EJ100&lt;1, "&lt;1", IF(T1_Data!EJ100&gt;99, "&gt;99", T1_Data!EJ100))),"-")</f>
        <v>-</v>
      </c>
      <c r="EK102" s="72" t="str">
        <f>IF(ISNUMBER(T1_Data!EK100),IF(T1_Data!EK100=-999,"NA",IF(T1_Data!EK100&lt;1, "&lt;1", IF(T1_Data!EK100&gt;99, "&gt;99", T1_Data!EK100))),"-")</f>
        <v>-</v>
      </c>
      <c r="EL102" s="72" t="str">
        <f>IF(ISNUMBER(T1_Data!EL100),IF(T1_Data!EL100=-999,"NA",IF(T1_Data!EL100&lt;1, "&lt;1", IF(T1_Data!EL100&gt;99, "&gt;99", T1_Data!EL100))),"-")</f>
        <v>-</v>
      </c>
      <c r="EM102" s="72" t="str">
        <f>IF(ISNUMBER(T1_Data!EM100),IF(T1_Data!EM100=-999,"NA",IF(T1_Data!EM100&lt;1, "&lt;1", IF(T1_Data!EM100&gt;99, "&gt;99", T1_Data!EM100))),"-")</f>
        <v>-</v>
      </c>
      <c r="EN102" s="72" t="str">
        <f>IF(ISNUMBER(T1_Data!EN100),IF(T1_Data!EN100=-999,"NA",IF(T1_Data!EN100&lt;1, "&lt;1", IF(T1_Data!EN100&gt;99, "&gt;99", T1_Data!EN100))),"-")</f>
        <v>-</v>
      </c>
      <c r="EO102" s="72" t="str">
        <f>IF(ISNUMBER(T1_Data!EO100),IF(T1_Data!EO100=-999,"NA",IF(T1_Data!EO100&lt;1, "&lt;1", IF(T1_Data!EO100&gt;99, "&gt;99", T1_Data!EO100))),"-")</f>
        <v>-</v>
      </c>
      <c r="EP102" s="72" t="str">
        <f>IF(ISNUMBER(T1_Data!EP100),IF(T1_Data!EP100=-999,"NA",IF(T1_Data!EP100&lt;1, "&lt;1", IF(T1_Data!EP100&gt;99, "&gt;99", T1_Data!EP100))),"-")</f>
        <v>-</v>
      </c>
      <c r="EQ102" s="72" t="str">
        <f>IF(ISNUMBER(T1_Data!EQ100),IF(T1_Data!EQ100=-999,"NA",IF(T1_Data!EQ100&lt;1, "&lt;1", IF(T1_Data!EQ100&gt;99, "&gt;99", T1_Data!EQ100))),"-")</f>
        <v>-</v>
      </c>
      <c r="ER102" s="72" t="str">
        <f>IF(ISNUMBER(T1_Data!ER100),IF(T1_Data!ER100=-999,"NA",IF(T1_Data!ER100&lt;1, "&lt;1", IF(T1_Data!ER100&gt;99, "&gt;99", T1_Data!ER100))),"-")</f>
        <v>-</v>
      </c>
      <c r="ES102" s="72" t="str">
        <f>IF(ISNUMBER(T1_Data!ES100),IF(T1_Data!ES100=-999,"NA",IF(T1_Data!ES100&lt;1, "&lt;1", IF(T1_Data!ES100&gt;99, "&gt;99", T1_Data!ES100))),"-")</f>
        <v>-</v>
      </c>
      <c r="ET102" s="72" t="str">
        <f>IF(ISNUMBER(T1_Data!ET100),IF(T1_Data!ET100=-999,"NA",IF(T1_Data!ET100&lt;1, "&lt;1", IF(T1_Data!ET100&gt;99, "&gt;99", T1_Data!ET100))),"-")</f>
        <v>-</v>
      </c>
      <c r="EU102" s="72" t="str">
        <f>IF(ISNUMBER(T1_Data!EU100),IF(T1_Data!EU100=-999,"NA",IF(T1_Data!EU100&lt;1, "&lt;1", IF(T1_Data!EU100&gt;99, "&gt;99", T1_Data!EU100))),"-")</f>
        <v>-</v>
      </c>
      <c r="EV102" s="72" t="str">
        <f>IF(ISNUMBER(T1_Data!EV100),IF(T1_Data!EV100=-999,"NA",IF(T1_Data!EV100&lt;1, "&lt;1", IF(T1_Data!EV100&gt;99, "&gt;99", T1_Data!EV100))),"-")</f>
        <v>-</v>
      </c>
      <c r="EW102" s="72" t="str">
        <f>IF(ISNUMBER(T1_Data!EW100),IF(T1_Data!EW100=-999,"NA",IF(T1_Data!EW100&lt;1, "&lt;1", IF(T1_Data!EW100&gt;99, "&gt;99", T1_Data!EW100))),"-")</f>
        <v>-</v>
      </c>
      <c r="EX102" s="72" t="str">
        <f>IF(ISNUMBER(T1_Data!EX100),IF(T1_Data!EX100=-999,"NA",IF(T1_Data!EX100&lt;1, "&lt;1", IF(T1_Data!EX100&gt;99, "&gt;99", T1_Data!EX100))),"-")</f>
        <v>-</v>
      </c>
      <c r="EY102" s="72" t="str">
        <f>IF(ISNUMBER(T1_Data!EY100),IF(T1_Data!EY100=-999,"NA",IF(T1_Data!EY100&lt;1, "&lt;1", IF(T1_Data!EY100&gt;99, "&gt;99", T1_Data!EY100))),"-")</f>
        <v>-</v>
      </c>
      <c r="EZ102" s="72" t="str">
        <f>IF(ISNUMBER(T1_Data!EZ100),IF(T1_Data!EZ100=-999,"NA",IF(T1_Data!EZ100&lt;1, "&lt;1", IF(T1_Data!EZ100&gt;99, "&gt;99", T1_Data!EZ100))),"-")</f>
        <v>-</v>
      </c>
      <c r="FA102" s="72" t="str">
        <f>IF(ISNUMBER(T1_Data!FA100),IF(T1_Data!FA100=-999,"NA",IF(T1_Data!FA100&lt;1, "&lt;1", IF(T1_Data!FA100&gt;99, "&gt;99", T1_Data!FA100))),"-")</f>
        <v>-</v>
      </c>
      <c r="FB102" s="72" t="str">
        <f>IF(ISNUMBER(T1_Data!FB100),IF(T1_Data!FB100=-999,"NA",IF(T1_Data!FB100&lt;1, "&lt;1", IF(T1_Data!FB100&gt;99, "&gt;99", T1_Data!FB100))),"-")</f>
        <v>-</v>
      </c>
      <c r="FC102" s="72" t="str">
        <f>IF(ISNUMBER(T1_Data!FC100),IF(T1_Data!FC100=-999,"NA",IF(T1_Data!FC100&lt;1, "&lt;1", IF(T1_Data!FC100&gt;99, "&gt;99", T1_Data!FC100))),"-")</f>
        <v>-</v>
      </c>
      <c r="FD102" s="72" t="str">
        <f>IF(ISNUMBER(T1_Data!FD100),IF(T1_Data!FD100=-999,"NA",IF(T1_Data!FD100&lt;1, "&lt;1", IF(T1_Data!FD100&gt;99, "&gt;99", T1_Data!FD100))),"-")</f>
        <v>-</v>
      </c>
      <c r="FE102" s="72" t="str">
        <f>IF(ISNUMBER(T1_Data!FE100),IF(T1_Data!FE100=-999,"NA",IF(T1_Data!FE100&lt;1, "&lt;1", IF(T1_Data!FE100&gt;99, "&gt;99", T1_Data!FE100))),"-")</f>
        <v>-</v>
      </c>
      <c r="FF102" s="72" t="str">
        <f>IF(ISNUMBER(T1_Data!FF100),IF(T1_Data!FF100=-999,"NA",IF(T1_Data!FF100&lt;1, "&lt;1", IF(T1_Data!FF100&gt;99, "&gt;99", T1_Data!FF100))),"-")</f>
        <v>-</v>
      </c>
      <c r="FG102" s="72" t="str">
        <f>IF(ISNUMBER(T1_Data!FG100),IF(T1_Data!FG100=-999,"NA",IF(T1_Data!FG100&lt;1, "&lt;1", IF(T1_Data!FG100&gt;99, "&gt;99", T1_Data!FG100))),"-")</f>
        <v>-</v>
      </c>
      <c r="FH102" s="72" t="str">
        <f>IF(ISNUMBER(T1_Data!FH100),IF(T1_Data!FH100=-999,"NA",IF(T1_Data!FH100&lt;1, "&lt;1", IF(T1_Data!FH100&gt;99, "&gt;99", T1_Data!FH100))),"-")</f>
        <v>-</v>
      </c>
      <c r="FI102" s="72" t="str">
        <f>IF(ISNUMBER(T1_Data!FI100),IF(T1_Data!FI100=-999,"NA",IF(T1_Data!FI100&lt;1, "&lt;1", IF(T1_Data!FI100&gt;99, "&gt;99", T1_Data!FI100))),"-")</f>
        <v>-</v>
      </c>
      <c r="FJ102" s="72" t="str">
        <f>IF(ISNUMBER(T1_Data!FJ100),IF(T1_Data!FJ100=-999,"NA",IF(T1_Data!FJ100&lt;1, "&lt;1", IF(T1_Data!FJ100&gt;99, "&gt;99", T1_Data!FJ100))),"-")</f>
        <v>-</v>
      </c>
      <c r="FK102" s="72" t="str">
        <f>IF(ISNUMBER(T1_Data!FK100),IF(T1_Data!FK100=-999,"NA",IF(T1_Data!FK100&lt;1, "&lt;1", IF(T1_Data!FK100&gt;99, "&gt;99", T1_Data!FK100))),"-")</f>
        <v>-</v>
      </c>
      <c r="FL102" s="72" t="str">
        <f>IF(ISNUMBER(T1_Data!FL100),IF(T1_Data!FL100=-999,"NA",IF(T1_Data!FL100&lt;1, "&lt;1", IF(T1_Data!FL100&gt;99, "&gt;99", T1_Data!FL100))),"-")</f>
        <v>-</v>
      </c>
      <c r="FM102" s="72" t="str">
        <f>IF(ISNUMBER(T1_Data!FM100),IF(T1_Data!FM100=-999,"NA",IF(T1_Data!FM100&lt;1, "&lt;1", IF(T1_Data!FM100&gt;99, "&gt;99", T1_Data!FM100))),"-")</f>
        <v>-</v>
      </c>
      <c r="FN102" s="72" t="str">
        <f>IF(ISNUMBER(T1_Data!FN100),IF(T1_Data!FN100=-999,"NA",IF(T1_Data!FN100&lt;1, "&lt;1", IF(T1_Data!FN100&gt;99, "&gt;99", T1_Data!FN100))),"-")</f>
        <v>-</v>
      </c>
      <c r="FO102" s="72" t="str">
        <f>IF(ISNUMBER(T1_Data!FO100),IF(T1_Data!FO100=-999,"NA",IF(T1_Data!FO100&lt;1, "&lt;1", IF(T1_Data!FO100&gt;99, "&gt;99", T1_Data!FO100))),"-")</f>
        <v>-</v>
      </c>
      <c r="FP102" s="72" t="str">
        <f>IF(ISNUMBER(T1_Data!FP100),IF(T1_Data!FP100=-999,"NA",IF(T1_Data!FP100&lt;1, "&lt;1", IF(T1_Data!FP100&gt;99, "&gt;99", T1_Data!FP100))),"-")</f>
        <v>-</v>
      </c>
      <c r="FQ102" s="72" t="str">
        <f>IF(ISNUMBER(T1_Data!FQ100),IF(T1_Data!FQ100=-999,"NA",IF(T1_Data!FQ100&lt;1, "&lt;1", IF(T1_Data!FQ100&gt;99, "&gt;99", T1_Data!FQ100))),"-")</f>
        <v>-</v>
      </c>
      <c r="FR102" s="72" t="str">
        <f>IF(ISNUMBER(T1_Data!FR100),IF(T1_Data!FR100=-999,"NA",IF(T1_Data!FR100&lt;1, "&lt;1", IF(T1_Data!FR100&gt;99, "&gt;99", T1_Data!FR100))),"-")</f>
        <v>-</v>
      </c>
      <c r="FS102" s="72" t="str">
        <f>IF(ISNUMBER(T1_Data!FS100),IF(T1_Data!FS100=-999,"NA",IF(T1_Data!FS100&lt;1, "&lt;1", IF(T1_Data!FS100&gt;99, "&gt;99", T1_Data!FS100))),"-")</f>
        <v>-</v>
      </c>
      <c r="FT102" s="72" t="str">
        <f>IF(ISNUMBER(T1_Data!FT100),IF(T1_Data!FT100=-999,"NA",IF(T1_Data!FT100&lt;1, "&lt;1", IF(T1_Data!FT100&gt;99, "&gt;99", T1_Data!FT100))),"-")</f>
        <v>-</v>
      </c>
      <c r="FU102" s="72" t="str">
        <f>IF(ISNUMBER(T1_Data!FU100),IF(T1_Data!FU100=-999,"NA",IF(T1_Data!FU100&lt;1, "&lt;1", IF(T1_Data!FU100&gt;99, "&gt;99", T1_Data!FU100))),"-")</f>
        <v>-</v>
      </c>
      <c r="FV102" s="72" t="str">
        <f>IF(ISNUMBER(T1_Data!FV100),IF(T1_Data!FV100=-999,"NA",IF(T1_Data!FV100&lt;1, "&lt;1", IF(T1_Data!FV100&gt;99, "&gt;99", T1_Data!FV100))),"-")</f>
        <v>-</v>
      </c>
      <c r="FW102" s="72" t="str">
        <f>IF(ISNUMBER(T1_Data!FW100),IF(T1_Data!FW100=-999,"NA",IF(T1_Data!FW100&lt;1, "&lt;1", IF(T1_Data!FW100&gt;99, "&gt;99", T1_Data!FW100))),"-")</f>
        <v>-</v>
      </c>
      <c r="FX102" s="71" t="str">
        <f>IF(ISBLANK(T1_Data!FX100), "", T1_Data!FX100)</f>
        <v/>
      </c>
    </row>
    <row r="103" spans="1:180" x14ac:dyDescent="0.25">
      <c r="A103" s="71" t="str">
        <f>IF(ISBLANK(T1_Data!A101), "", T1_Data!A101)</f>
        <v/>
      </c>
      <c r="B103" s="72" t="str">
        <f>IF(ISNUMBER(T1_Data!B101), T1_Data!B101,"-")</f>
        <v>-</v>
      </c>
      <c r="C103" s="72" t="str">
        <f>IF(ISNUMBER(T1_Data!C101),IF(T1_Data!C101=-999,"NA",IF(T1_Data!C101&lt;1, "&lt;1", IF(T1_Data!C101&gt;99, "&gt;99", T1_Data!C101))),"-")</f>
        <v>-</v>
      </c>
      <c r="D103" s="72" t="str">
        <f>IF(ISNUMBER(T1_Data!D101),IF(T1_Data!D101=-999,"NA",IF(T1_Data!D101&lt;1, "&lt;1", IF(T1_Data!D101&gt;99, "&gt;99", T1_Data!D101))),"-")</f>
        <v>-</v>
      </c>
      <c r="E103" s="72" t="str">
        <f>IF(ISNUMBER(T1_Data!E101),IF(T1_Data!E101=-999,"NA",IF(T1_Data!E101&lt;1, "&lt;1", IF(T1_Data!E101&gt;99, "&gt;99", T1_Data!E101))),"-")</f>
        <v>-</v>
      </c>
      <c r="F103" s="72" t="str">
        <f>IF(ISNUMBER(T1_Data!F101),IF(T1_Data!F101=-999,"NA",IF(T1_Data!F101&lt;1, "&lt;1", IF(T1_Data!F101&gt;99, "&gt;99", T1_Data!F101))),"-")</f>
        <v>-</v>
      </c>
      <c r="G103" s="72" t="str">
        <f>IF(ISNUMBER(T1_Data!G101),IF(T1_Data!G101=-999,"NA",IF(T1_Data!G101&lt;1, "&lt;1", IF(T1_Data!G101&gt;99, "&gt;99", T1_Data!G101))),"-")</f>
        <v>-</v>
      </c>
      <c r="H103" s="72" t="str">
        <f>IF(ISNUMBER(T1_Data!H101),IF(T1_Data!H101=-999,"NA",IF(T1_Data!H101&lt;1, "&lt;1", IF(T1_Data!H101&gt;99, "&gt;99", T1_Data!H101))),"-")</f>
        <v>-</v>
      </c>
      <c r="I103" s="72" t="str">
        <f>IF(ISNUMBER(T1_Data!I101),IF(T1_Data!I101=-999,"NA",IF(T1_Data!I101&lt;1, "&lt;1", IF(T1_Data!I101&gt;99, "&gt;99", T1_Data!I101))),"-")</f>
        <v>-</v>
      </c>
      <c r="J103" s="72" t="str">
        <f>IF(ISNUMBER(T1_Data!J101),IF(T1_Data!J101=-999,"NA",IF(T1_Data!J101&lt;1, "&lt;1", IF(T1_Data!J101&gt;99, "&gt;99", T1_Data!J101))),"-")</f>
        <v>-</v>
      </c>
      <c r="K103" s="72" t="str">
        <f>IF(ISNUMBER(T1_Data!K101),IF(T1_Data!K101=-999,"NA",IF(T1_Data!K101&lt;1, "&lt;1", IF(T1_Data!K101&gt;99, "&gt;99", T1_Data!K101))),"-")</f>
        <v>-</v>
      </c>
      <c r="L103" s="72" t="str">
        <f>IF(ISNUMBER(T1_Data!L101),IF(T1_Data!L101=-999,"NA",IF(T1_Data!L101&lt;1, "&lt;1", IF(T1_Data!L101&gt;99, "&gt;99", T1_Data!L101))),"-")</f>
        <v>-</v>
      </c>
      <c r="M103" s="72" t="str">
        <f>IF(ISNUMBER(T1_Data!M101),IF(T1_Data!M101=-999,"NA",IF(T1_Data!M101&lt;1, "&lt;1", IF(T1_Data!M101&gt;99, "&gt;99", T1_Data!M101))),"-")</f>
        <v>-</v>
      </c>
      <c r="N103" s="72" t="str">
        <f>IF(ISNUMBER(T1_Data!N101),IF(T1_Data!N101=-999,"NA",IF(T1_Data!N101&lt;1, "&lt;1", IF(T1_Data!N101&gt;99, "&gt;99", T1_Data!N101))),"-")</f>
        <v>-</v>
      </c>
      <c r="O103" s="72" t="str">
        <f>IF(ISNUMBER(T1_Data!O101),IF(T1_Data!O101=-999,"NA",IF(T1_Data!O101&lt;1, "&lt;1", IF(T1_Data!O101&gt;99, "&gt;99", T1_Data!O101))),"-")</f>
        <v>-</v>
      </c>
      <c r="P103" s="72" t="str">
        <f>IF(ISNUMBER(T1_Data!P101),IF(T1_Data!P101=-999,"NA",IF(T1_Data!P101&lt;1, "&lt;1", IF(T1_Data!P101&gt;99, "&gt;99", T1_Data!P101))),"-")</f>
        <v>-</v>
      </c>
      <c r="Q103" s="72" t="str">
        <f>IF(ISNUMBER(T1_Data!Q101),IF(T1_Data!Q101=-999,"NA",IF(T1_Data!Q101&lt;1, "&lt;1", IF(T1_Data!Q101&gt;99, "&gt;99", T1_Data!Q101))),"-")</f>
        <v>-</v>
      </c>
      <c r="R103" s="72" t="str">
        <f>IF(ISNUMBER(T1_Data!R101),IF(T1_Data!R101=-999,"NA",IF(T1_Data!R101&lt;1, "&lt;1", IF(T1_Data!R101&gt;99, "&gt;99", T1_Data!R101))),"-")</f>
        <v>-</v>
      </c>
      <c r="S103" s="72" t="str">
        <f>IF(ISNUMBER(T1_Data!S101),IF(T1_Data!S101=-999,"NA",IF(T1_Data!S101&lt;1, "&lt;1", IF(T1_Data!S101&gt;99, "&gt;99", T1_Data!S101))),"-")</f>
        <v>-</v>
      </c>
      <c r="T103" s="72" t="str">
        <f>IF(ISNUMBER(T1_Data!T101),IF(T1_Data!T101=-999,"NA",IF(T1_Data!T101&lt;1, "&lt;1", IF(T1_Data!T101&gt;99, "&gt;99", T1_Data!T101))),"-")</f>
        <v>-</v>
      </c>
      <c r="U103" s="72" t="str">
        <f>IF(ISNUMBER(T1_Data!U101),IF(T1_Data!U101=-999,"NA",IF(T1_Data!U101&lt;1, "&lt;1", IF(T1_Data!U101&gt;99, "&gt;99", T1_Data!U101))),"-")</f>
        <v>-</v>
      </c>
      <c r="V103" s="72" t="str">
        <f>IF(ISNUMBER(T1_Data!V101),IF(T1_Data!V101=-999,"NA",IF(T1_Data!V101&lt;1, "&lt;1", IF(T1_Data!V101&gt;99, "&gt;99", T1_Data!V101))),"-")</f>
        <v>-</v>
      </c>
      <c r="W103" s="72" t="str">
        <f>IF(ISNUMBER(T1_Data!W101),IF(T1_Data!W101=-999,"NA",IF(T1_Data!W101&lt;1, "&lt;1", IF(T1_Data!W101&gt;99, "&gt;99", T1_Data!W101))),"-")</f>
        <v>-</v>
      </c>
      <c r="X103" s="72" t="str">
        <f>IF(ISNUMBER(T1_Data!X101),IF(T1_Data!X101=-999,"NA",IF(T1_Data!X101&lt;1, "&lt;1", IF(T1_Data!X101&gt;99, "&gt;99", T1_Data!X101))),"-")</f>
        <v>-</v>
      </c>
      <c r="Y103" s="72" t="str">
        <f>IF(ISNUMBER(T1_Data!Y101),IF(T1_Data!Y101=-999,"NA",IF(T1_Data!Y101&lt;1, "&lt;1", IF(T1_Data!Y101&gt;99, "&gt;99", T1_Data!Y101))),"-")</f>
        <v>-</v>
      </c>
      <c r="Z103" s="72" t="str">
        <f>IF(ISNUMBER(T1_Data!Z101),IF(T1_Data!Z101=-999,"NA",IF(T1_Data!Z101&lt;1, "&lt;1", IF(T1_Data!Z101&gt;99, "&gt;99", T1_Data!Z101))),"-")</f>
        <v>-</v>
      </c>
      <c r="AA103" s="72" t="str">
        <f>IF(ISNUMBER(T1_Data!AA101),IF(T1_Data!AA101=-999,"NA",IF(T1_Data!AA101&lt;1, "&lt;1", IF(T1_Data!AA101&gt;99, "&gt;99", T1_Data!AA101))),"-")</f>
        <v>-</v>
      </c>
      <c r="AB103" s="72" t="str">
        <f>IF(ISNUMBER(T1_Data!AB101),IF(T1_Data!AB101=-999,"NA",IF(T1_Data!AB101&lt;1, "&lt;1", IF(T1_Data!AB101&gt;99, "&gt;99", T1_Data!AB101))),"-")</f>
        <v>-</v>
      </c>
      <c r="AC103" s="72" t="str">
        <f>IF(ISNUMBER(T1_Data!AC101),IF(T1_Data!AC101=-999,"NA",IF(T1_Data!AC101&lt;1, "&lt;1", IF(T1_Data!AC101&gt;99, "&gt;99", T1_Data!AC101))),"-")</f>
        <v>-</v>
      </c>
      <c r="AD103" s="72" t="str">
        <f>IF(ISNUMBER(T1_Data!AD101),IF(T1_Data!AD101=-999,"NA",IF(T1_Data!AD101&lt;1, "&lt;1", IF(T1_Data!AD101&gt;99, "&gt;99", T1_Data!AD101))),"-")</f>
        <v>-</v>
      </c>
      <c r="AE103" s="72" t="str">
        <f>IF(ISNUMBER(T1_Data!AE101),IF(T1_Data!AE101=-999,"NA",IF(T1_Data!AE101&lt;1, "&lt;1", IF(T1_Data!AE101&gt;99, "&gt;99", T1_Data!AE101))),"-")</f>
        <v>-</v>
      </c>
      <c r="AF103" s="72" t="str">
        <f>IF(ISNUMBER(T1_Data!AF101),IF(T1_Data!AF101=-999,"NA",IF(T1_Data!AF101&lt;1, "&lt;1", IF(T1_Data!AF101&gt;99, "&gt;99", T1_Data!AF101))),"-")</f>
        <v>-</v>
      </c>
      <c r="AG103" s="72" t="str">
        <f>IF(ISNUMBER(T1_Data!AG101),IF(T1_Data!AG101=-999,"NA",IF(T1_Data!AG101&lt;1, "&lt;1", IF(T1_Data!AG101&gt;99, "&gt;99", T1_Data!AG101))),"-")</f>
        <v>-</v>
      </c>
      <c r="AH103" s="72" t="str">
        <f>IF(ISNUMBER(T1_Data!AH101),IF(T1_Data!AH101=-999,"NA",IF(T1_Data!AH101&lt;1, "&lt;1", IF(T1_Data!AH101&gt;99, "&gt;99", T1_Data!AH101))),"-")</f>
        <v>-</v>
      </c>
      <c r="AI103" s="72" t="str">
        <f>IF(ISNUMBER(T1_Data!AI101),IF(T1_Data!AI101=-999,"NA",IF(T1_Data!AI101&lt;1, "&lt;1", IF(T1_Data!AI101&gt;99, "&gt;99", T1_Data!AI101))),"-")</f>
        <v>-</v>
      </c>
      <c r="AJ103" s="72" t="str">
        <f>IF(ISNUMBER(T1_Data!AJ101),IF(T1_Data!AJ101=-999,"NA",IF(T1_Data!AJ101&lt;1, "&lt;1", IF(T1_Data!AJ101&gt;99, "&gt;99", T1_Data!AJ101))),"-")</f>
        <v>-</v>
      </c>
      <c r="AK103" s="72" t="str">
        <f>IF(ISNUMBER(T1_Data!AK101),IF(T1_Data!AK101=-999,"NA",IF(T1_Data!AK101&lt;1, "&lt;1", IF(T1_Data!AK101&gt;99, "&gt;99", T1_Data!AK101))),"-")</f>
        <v>-</v>
      </c>
      <c r="AL103" s="72" t="str">
        <f>IF(ISNUMBER(T1_Data!AL101),IF(T1_Data!AL101=-999,"NA",IF(T1_Data!AL101&lt;1, "&lt;1", IF(T1_Data!AL101&gt;99, "&gt;99", T1_Data!AL101))),"-")</f>
        <v>-</v>
      </c>
      <c r="AM103" s="72" t="str">
        <f>IF(ISNUMBER(T1_Data!AM101),IF(T1_Data!AM101=-999,"NA",IF(T1_Data!AM101&lt;1, "&lt;1", IF(T1_Data!AM101&gt;99, "&gt;99", T1_Data!AM101))),"-")</f>
        <v>-</v>
      </c>
      <c r="AN103" s="72" t="str">
        <f>IF(ISNUMBER(T1_Data!AN101),IF(T1_Data!AN101=-999,"NA",IF(T1_Data!AN101&lt;1, "&lt;1", IF(T1_Data!AN101&gt;99, "&gt;99", T1_Data!AN101))),"-")</f>
        <v>-</v>
      </c>
      <c r="AO103" s="72" t="str">
        <f>IF(ISNUMBER(T1_Data!AO101),IF(T1_Data!AO101=-999,"NA",IF(T1_Data!AO101&lt;1, "&lt;1", IF(T1_Data!AO101&gt;99, "&gt;99", T1_Data!AO101))),"-")</f>
        <v>-</v>
      </c>
      <c r="AP103" s="72" t="str">
        <f>IF(ISNUMBER(T1_Data!AP101),IF(T1_Data!AP101=-999,"NA",IF(T1_Data!AP101&lt;1, "&lt;1", IF(T1_Data!AP101&gt;99, "&gt;99", T1_Data!AP101))),"-")</f>
        <v>-</v>
      </c>
      <c r="AQ103" s="72" t="str">
        <f>IF(ISNUMBER(T1_Data!AQ101),IF(T1_Data!AQ101=-999,"NA",IF(T1_Data!AQ101&lt;1, "&lt;1", IF(T1_Data!AQ101&gt;99, "&gt;99", T1_Data!AQ101))),"-")</f>
        <v>-</v>
      </c>
      <c r="AR103" s="72" t="str">
        <f>IF(ISNUMBER(T1_Data!AR101),IF(T1_Data!AR101=-999,"NA",IF(T1_Data!AR101&lt;1, "&lt;1", IF(T1_Data!AR101&gt;99, "&gt;99", T1_Data!AR101))),"-")</f>
        <v>-</v>
      </c>
      <c r="AS103" s="72" t="str">
        <f>IF(ISNUMBER(T1_Data!AS101),IF(T1_Data!AS101=-999,"NA",IF(T1_Data!AS101&lt;1, "&lt;1", IF(T1_Data!AS101&gt;99, "&gt;99", T1_Data!AS101))),"-")</f>
        <v>-</v>
      </c>
      <c r="AT103" s="72" t="str">
        <f>IF(ISNUMBER(T1_Data!AT101),IF(T1_Data!AT101=-999,"NA",IF(T1_Data!AT101&lt;1, "&lt;1", IF(T1_Data!AT101&gt;99, "&gt;99", T1_Data!AT101))),"-")</f>
        <v>-</v>
      </c>
      <c r="AU103" s="72" t="str">
        <f>IF(ISNUMBER(T1_Data!AU101),IF(T1_Data!AU101=-999,"NA",IF(T1_Data!AU101&lt;1, "&lt;1", IF(T1_Data!AU101&gt;99, "&gt;99", T1_Data!AU101))),"-")</f>
        <v>-</v>
      </c>
      <c r="AV103" s="72" t="str">
        <f>IF(ISNUMBER(T1_Data!AV101),IF(T1_Data!AV101=-999,"NA",IF(T1_Data!AV101&lt;1, "&lt;1", IF(T1_Data!AV101&gt;99, "&gt;99", T1_Data!AV101))),"-")</f>
        <v>-</v>
      </c>
      <c r="AW103" s="72" t="str">
        <f>IF(ISNUMBER(T1_Data!AW101),IF(T1_Data!AW101=-999,"NA",IF(T1_Data!AW101&lt;1, "&lt;1", IF(T1_Data!AW101&gt;99, "&gt;99", T1_Data!AW101))),"-")</f>
        <v>-</v>
      </c>
      <c r="AX103" s="72" t="str">
        <f>IF(ISNUMBER(T1_Data!AX101),IF(T1_Data!AX101=-999,"NA",IF(T1_Data!AX101&lt;1, "&lt;1", IF(T1_Data!AX101&gt;99, "&gt;99", T1_Data!AX101))),"-")</f>
        <v>-</v>
      </c>
      <c r="AY103" s="72" t="str">
        <f>IF(ISNUMBER(T1_Data!AY101),IF(T1_Data!AY101=-999,"NA",IF(T1_Data!AY101&lt;1, "&lt;1", IF(T1_Data!AY101&gt;99, "&gt;99", T1_Data!AY101))),"-")</f>
        <v>-</v>
      </c>
      <c r="AZ103" s="72" t="str">
        <f>IF(ISNUMBER(T1_Data!AZ101),IF(T1_Data!AZ101=-999,"NA",IF(T1_Data!AZ101&lt;1, "&lt;1", IF(T1_Data!AZ101&gt;99, "&gt;99", T1_Data!AZ101))),"-")</f>
        <v>-</v>
      </c>
      <c r="BA103" s="72" t="str">
        <f>IF(ISNUMBER(T1_Data!BA101),IF(T1_Data!BA101=-999,"NA",IF(T1_Data!BA101&lt;1, "&lt;1", IF(T1_Data!BA101&gt;99, "&gt;99", T1_Data!BA101))),"-")</f>
        <v>-</v>
      </c>
      <c r="BB103" s="72" t="str">
        <f>IF(ISNUMBER(T1_Data!BB101),IF(T1_Data!BB101=-999,"NA",IF(T1_Data!BB101&lt;1, "&lt;1", IF(T1_Data!BB101&gt;99, "&gt;99", T1_Data!BB101))),"-")</f>
        <v>-</v>
      </c>
      <c r="BC103" s="72" t="str">
        <f>IF(ISNUMBER(T1_Data!BC101),IF(T1_Data!BC101=-999,"NA",IF(T1_Data!BC101&lt;1, "&lt;1", IF(T1_Data!BC101&gt;99, "&gt;99", T1_Data!BC101))),"-")</f>
        <v>-</v>
      </c>
      <c r="BD103" s="72" t="str">
        <f>IF(ISNUMBER(T1_Data!BD101),IF(T1_Data!BD101=-999,"NA",IF(T1_Data!BD101&lt;1, "&lt;1", IF(T1_Data!BD101&gt;99, "&gt;99", T1_Data!BD101))),"-")</f>
        <v>-</v>
      </c>
      <c r="BE103" s="72" t="str">
        <f>IF(ISNUMBER(T1_Data!BE101),IF(T1_Data!BE101=-999,"NA",IF(T1_Data!BE101&lt;1, "&lt;1", IF(T1_Data!BE101&gt;99, "&gt;99", T1_Data!BE101))),"-")</f>
        <v>-</v>
      </c>
      <c r="BF103" s="72" t="str">
        <f>IF(ISNUMBER(T1_Data!BF101),IF(T1_Data!BF101=-999,"NA",IF(T1_Data!BF101&lt;1, "&lt;1", IF(T1_Data!BF101&gt;99, "&gt;99", T1_Data!BF101))),"-")</f>
        <v>-</v>
      </c>
      <c r="BG103" s="72" t="str">
        <f>IF(ISNUMBER(T1_Data!BG101),IF(T1_Data!BG101=-999,"NA",IF(T1_Data!BG101&lt;1, "&lt;1", IF(T1_Data!BG101&gt;99, "&gt;99", T1_Data!BG101))),"-")</f>
        <v>-</v>
      </c>
      <c r="BH103" s="72" t="str">
        <f>IF(ISNUMBER(T1_Data!BH101),IF(T1_Data!BH101=-999,"NA",IF(T1_Data!BH101&lt;1, "&lt;1", IF(T1_Data!BH101&gt;99, "&gt;99", T1_Data!BH101))),"-")</f>
        <v>-</v>
      </c>
      <c r="BI103" s="72" t="str">
        <f>IF(ISNUMBER(T1_Data!BI101),IF(T1_Data!BI101=-999,"NA",IF(T1_Data!BI101&lt;1, "&lt;1", IF(T1_Data!BI101&gt;99, "&gt;99", T1_Data!BI101))),"-")</f>
        <v>-</v>
      </c>
      <c r="BJ103" s="72" t="str">
        <f>IF(ISNUMBER(T1_Data!BJ101),IF(T1_Data!BJ101=-999,"NA",IF(T1_Data!BJ101&lt;1, "&lt;1", IF(T1_Data!BJ101&gt;99, "&gt;99", T1_Data!BJ101))),"-")</f>
        <v>-</v>
      </c>
      <c r="BK103" s="72" t="str">
        <f>IF(ISNUMBER(T1_Data!BK101),IF(T1_Data!BK101=-999,"NA",IF(T1_Data!BK101&lt;1, "&lt;1", IF(T1_Data!BK101&gt;99, "&gt;99", T1_Data!BK101))),"-")</f>
        <v>-</v>
      </c>
      <c r="BL103" s="72" t="str">
        <f>IF(ISNUMBER(T1_Data!BL101),IF(T1_Data!BL101=-999,"NA",IF(T1_Data!BL101&lt;1, "&lt;1", IF(T1_Data!BL101&gt;99, "&gt;99", T1_Data!BL101))),"-")</f>
        <v>-</v>
      </c>
      <c r="BM103" s="72" t="str">
        <f>IF(ISNUMBER(T1_Data!BM101),IF(T1_Data!BM101=-999,"NA",IF(T1_Data!BM101&lt;1, "&lt;1", IF(T1_Data!BM101&gt;99, "&gt;99", T1_Data!BM101))),"-")</f>
        <v>-</v>
      </c>
      <c r="BN103" s="72" t="str">
        <f>IF(ISNUMBER(T1_Data!BN101),IF(T1_Data!BN101=-999,"NA",IF(T1_Data!BN101&lt;1, "&lt;1", IF(T1_Data!BN101&gt;99, "&gt;99", T1_Data!BN101))),"-")</f>
        <v>-</v>
      </c>
      <c r="BO103" s="72" t="str">
        <f>IF(ISNUMBER(T1_Data!BO101),IF(T1_Data!BO101=-999,"NA",IF(T1_Data!BO101&lt;1, "&lt;1", IF(T1_Data!BO101&gt;99, "&gt;99", T1_Data!BO101))),"-")</f>
        <v>-</v>
      </c>
      <c r="BP103" s="72" t="str">
        <f>IF(ISNUMBER(T1_Data!BP101),IF(T1_Data!BP101=-999,"NA",IF(T1_Data!BP101&lt;1, "&lt;1", IF(T1_Data!BP101&gt;99, "&gt;99", T1_Data!BP101))),"-")</f>
        <v>-</v>
      </c>
      <c r="BQ103" s="72" t="str">
        <f>IF(ISNUMBER(T1_Data!BQ101),IF(T1_Data!BQ101=-999,"NA",IF(T1_Data!BQ101&lt;1, "&lt;1", IF(T1_Data!BQ101&gt;99, "&gt;99", T1_Data!BQ101))),"-")</f>
        <v>-</v>
      </c>
      <c r="BR103" s="72" t="str">
        <f>IF(ISNUMBER(T1_Data!BR101),IF(T1_Data!BR101=-999,"NA",IF(T1_Data!BR101&lt;1, "&lt;1", IF(T1_Data!BR101&gt;99, "&gt;99", T1_Data!BR101))),"-")</f>
        <v>-</v>
      </c>
      <c r="BS103" s="72" t="str">
        <f>IF(ISNUMBER(T1_Data!BS101),IF(T1_Data!BS101=-999,"NA",IF(T1_Data!BS101&lt;1, "&lt;1", IF(T1_Data!BS101&gt;99, "&gt;99", T1_Data!BS101))),"-")</f>
        <v>-</v>
      </c>
      <c r="BT103" s="72" t="str">
        <f>IF(ISNUMBER(T1_Data!BT101),IF(T1_Data!BT101=-999,"NA",IF(T1_Data!BT101&lt;1, "&lt;1", IF(T1_Data!BT101&gt;99, "&gt;99", T1_Data!BT101))),"-")</f>
        <v>-</v>
      </c>
      <c r="BU103" s="72" t="str">
        <f>IF(ISNUMBER(T1_Data!BU101),IF(T1_Data!BU101=-999,"NA",IF(T1_Data!BU101&lt;1, "&lt;1", IF(T1_Data!BU101&gt;99, "&gt;99", T1_Data!BU101))),"-")</f>
        <v>-</v>
      </c>
      <c r="BV103" s="72" t="str">
        <f>IF(ISNUMBER(T1_Data!BV101),IF(T1_Data!BV101=-999,"NA",IF(T1_Data!BV101&lt;1, "&lt;1", IF(T1_Data!BV101&gt;99, "&gt;99", T1_Data!BV101))),"-")</f>
        <v>-</v>
      </c>
      <c r="BW103" s="72" t="str">
        <f>IF(ISNUMBER(T1_Data!BW101),IF(T1_Data!BW101=-999,"NA",IF(T1_Data!BW101&lt;1, "&lt;1", IF(T1_Data!BW101&gt;99, "&gt;99", T1_Data!BW101))),"-")</f>
        <v>-</v>
      </c>
      <c r="BX103" s="72" t="str">
        <f>IF(ISNUMBER(T1_Data!BX101),IF(T1_Data!BX101=-999,"NA",IF(T1_Data!BX101&lt;1, "&lt;1", IF(T1_Data!BX101&gt;99, "&gt;99", T1_Data!BX101))),"-")</f>
        <v>-</v>
      </c>
      <c r="BY103" s="72" t="str">
        <f>IF(ISNUMBER(T1_Data!BY101),IF(T1_Data!BY101=-999,"NA",IF(T1_Data!BY101&lt;1, "&lt;1", IF(T1_Data!BY101&gt;99, "&gt;99", T1_Data!BY101))),"-")</f>
        <v>-</v>
      </c>
      <c r="BZ103" s="72" t="str">
        <f>IF(ISNUMBER(T1_Data!BZ101),IF(T1_Data!BZ101=-999,"NA",IF(T1_Data!BZ101&lt;1, "&lt;1", IF(T1_Data!BZ101&gt;99, "&gt;99", T1_Data!BZ101))),"-")</f>
        <v>-</v>
      </c>
      <c r="CA103" s="72" t="str">
        <f>IF(ISNUMBER(T1_Data!CA101),IF(T1_Data!CA101=-999,"NA",IF(T1_Data!CA101&lt;1, "&lt;1", IF(T1_Data!CA101&gt;99, "&gt;99", T1_Data!CA101))),"-")</f>
        <v>-</v>
      </c>
      <c r="CB103" s="72" t="str">
        <f>IF(ISNUMBER(T1_Data!CB101),IF(T1_Data!CB101=-999,"NA",IF(T1_Data!CB101&lt;1, "&lt;1", IF(T1_Data!CB101&gt;99, "&gt;99", T1_Data!CB101))),"-")</f>
        <v>-</v>
      </c>
      <c r="CC103" s="72" t="str">
        <f>IF(ISNUMBER(T1_Data!CC101),IF(T1_Data!CC101=-999,"NA",IF(T1_Data!CC101&lt;1, "&lt;1", IF(T1_Data!CC101&gt;99, "&gt;99", T1_Data!CC101))),"-")</f>
        <v>-</v>
      </c>
      <c r="CD103" s="72" t="str">
        <f>IF(ISNUMBER(T1_Data!CD101),IF(T1_Data!CD101=-999,"NA",IF(T1_Data!CD101&lt;1, "&lt;1", IF(T1_Data!CD101&gt;99, "&gt;99", T1_Data!CD101))),"-")</f>
        <v>-</v>
      </c>
      <c r="CE103" s="72" t="str">
        <f>IF(ISNUMBER(T1_Data!CE101),IF(T1_Data!CE101=-999,"NA",IF(T1_Data!CE101&lt;1, "&lt;1", IF(T1_Data!CE101&gt;99, "&gt;99", T1_Data!CE101))),"-")</f>
        <v>-</v>
      </c>
      <c r="CF103" s="72" t="str">
        <f>IF(ISNUMBER(T1_Data!CF101),IF(T1_Data!CF101=-999,"NA",IF(T1_Data!CF101&lt;1, "&lt;1", IF(T1_Data!CF101&gt;99, "&gt;99", T1_Data!CF101))),"-")</f>
        <v>-</v>
      </c>
      <c r="CG103" s="72" t="str">
        <f>IF(ISNUMBER(T1_Data!CG101),IF(T1_Data!CG101=-999,"NA",IF(T1_Data!CG101&lt;1, "&lt;1", IF(T1_Data!CG101&gt;99, "&gt;99", T1_Data!CG101))),"-")</f>
        <v>-</v>
      </c>
      <c r="CH103" s="72" t="str">
        <f>IF(ISNUMBER(T1_Data!CH101),IF(T1_Data!CH101=-999,"NA",IF(T1_Data!CH101&lt;1, "&lt;1", IF(T1_Data!CH101&gt;99, "&gt;99", T1_Data!CH101))),"-")</f>
        <v>-</v>
      </c>
      <c r="CI103" s="72" t="str">
        <f>IF(ISNUMBER(T1_Data!CI101),IF(T1_Data!CI101=-999,"NA",IF(T1_Data!CI101&lt;1, "&lt;1", IF(T1_Data!CI101&gt;99, "&gt;99", T1_Data!CI101))),"-")</f>
        <v>-</v>
      </c>
      <c r="CJ103" s="72" t="str">
        <f>IF(ISNUMBER(T1_Data!CJ101),IF(T1_Data!CJ101=-999,"NA",IF(T1_Data!CJ101&lt;1, "&lt;1", IF(T1_Data!CJ101&gt;99, "&gt;99", T1_Data!CJ101))),"-")</f>
        <v>-</v>
      </c>
      <c r="CK103" s="72" t="str">
        <f>IF(ISNUMBER(T1_Data!CK101),IF(T1_Data!CK101=-999,"NA",IF(T1_Data!CK101&lt;1, "&lt;1", IF(T1_Data!CK101&gt;99, "&gt;99", T1_Data!CK101))),"-")</f>
        <v>-</v>
      </c>
      <c r="CL103" s="72" t="str">
        <f>IF(ISNUMBER(T1_Data!CL101),IF(T1_Data!CL101=-999,"NA",IF(T1_Data!CL101&lt;1, "&lt;1", IF(T1_Data!CL101&gt;99, "&gt;99", T1_Data!CL101))),"-")</f>
        <v>-</v>
      </c>
      <c r="CM103" s="72" t="str">
        <f>IF(ISNUMBER(T1_Data!CM101),IF(T1_Data!CM101=-999,"NA",IF(T1_Data!CM101&lt;1, "&lt;1", IF(T1_Data!CM101&gt;99, "&gt;99", T1_Data!CM101))),"-")</f>
        <v>-</v>
      </c>
      <c r="CN103" s="72" t="str">
        <f>IF(ISNUMBER(T1_Data!CN101),IF(T1_Data!CN101=-999,"NA",IF(T1_Data!CN101&lt;1, "&lt;1", IF(T1_Data!CN101&gt;99, "&gt;99", T1_Data!CN101))),"-")</f>
        <v>-</v>
      </c>
      <c r="CO103" s="72" t="str">
        <f>IF(ISNUMBER(T1_Data!CO101),IF(T1_Data!CO101=-999,"NA",IF(T1_Data!CO101&lt;1, "&lt;1", IF(T1_Data!CO101&gt;99, "&gt;99", T1_Data!CO101))),"-")</f>
        <v>-</v>
      </c>
      <c r="CP103" s="72" t="str">
        <f>IF(ISNUMBER(T1_Data!CP101),IF(T1_Data!CP101=-999,"NA",IF(T1_Data!CP101&lt;1, "&lt;1", IF(T1_Data!CP101&gt;99, "&gt;99", T1_Data!CP101))),"-")</f>
        <v>-</v>
      </c>
      <c r="CQ103" s="72" t="str">
        <f>IF(ISNUMBER(T1_Data!CQ101),IF(T1_Data!CQ101=-999,"NA",IF(T1_Data!CQ101&lt;1, "&lt;1", IF(T1_Data!CQ101&gt;99, "&gt;99", T1_Data!CQ101))),"-")</f>
        <v>-</v>
      </c>
      <c r="CR103" s="72" t="str">
        <f>IF(ISNUMBER(T1_Data!CR101),IF(T1_Data!CR101=-999,"NA",IF(T1_Data!CR101&lt;1, "&lt;1", IF(T1_Data!CR101&gt;99, "&gt;99", T1_Data!CR101))),"-")</f>
        <v>-</v>
      </c>
      <c r="CS103" s="72" t="str">
        <f>IF(ISNUMBER(T1_Data!CS101),IF(T1_Data!CS101=-999,"NA",IF(T1_Data!CS101&lt;1, "&lt;1", IF(T1_Data!CS101&gt;99, "&gt;99", T1_Data!CS101))),"-")</f>
        <v>-</v>
      </c>
      <c r="CT103" s="72" t="str">
        <f>IF(ISNUMBER(T1_Data!CT101),IF(T1_Data!CT101=-999,"NA",IF(T1_Data!CT101&lt;1, "&lt;1", IF(T1_Data!CT101&gt;99, "&gt;99", T1_Data!CT101))),"-")</f>
        <v>-</v>
      </c>
      <c r="CU103" s="72" t="str">
        <f>IF(ISNUMBER(T1_Data!CU101),IF(T1_Data!CU101=-999,"NA",IF(T1_Data!CU101&lt;1, "&lt;1", IF(T1_Data!CU101&gt;99, "&gt;99", T1_Data!CU101))),"-")</f>
        <v>-</v>
      </c>
      <c r="CV103" s="72" t="str">
        <f>IF(ISNUMBER(T1_Data!CV101),IF(T1_Data!CV101=-999,"NA",IF(T1_Data!CV101&lt;1, "&lt;1", IF(T1_Data!CV101&gt;99, "&gt;99", T1_Data!CV101))),"-")</f>
        <v>-</v>
      </c>
      <c r="CW103" s="72" t="str">
        <f>IF(ISNUMBER(T1_Data!CW101),IF(T1_Data!CW101=-999,"NA",IF(T1_Data!CW101&lt;1, "&lt;1", IF(T1_Data!CW101&gt;99, "&gt;99", T1_Data!CW101))),"-")</f>
        <v>-</v>
      </c>
      <c r="CX103" s="72" t="str">
        <f>IF(ISNUMBER(T1_Data!CX101),IF(T1_Data!CX101=-999,"NA",IF(T1_Data!CX101&lt;1, "&lt;1", IF(T1_Data!CX101&gt;99, "&gt;99", T1_Data!CX101))),"-")</f>
        <v>-</v>
      </c>
      <c r="CY103" s="72" t="str">
        <f>IF(ISNUMBER(T1_Data!CY101),IF(T1_Data!CY101=-999,"NA",IF(T1_Data!CY101&lt;1, "&lt;1", IF(T1_Data!CY101&gt;99, "&gt;99", T1_Data!CY101))),"-")</f>
        <v>-</v>
      </c>
      <c r="CZ103" s="72" t="str">
        <f>IF(ISNUMBER(T1_Data!CZ101),IF(T1_Data!CZ101=-999,"NA",IF(T1_Data!CZ101&lt;1, "&lt;1", IF(T1_Data!CZ101&gt;99, "&gt;99", T1_Data!CZ101))),"-")</f>
        <v>-</v>
      </c>
      <c r="DA103" s="72" t="str">
        <f>IF(ISNUMBER(T1_Data!DA101),IF(T1_Data!DA101=-999,"NA",IF(T1_Data!DA101&lt;1, "&lt;1", IF(T1_Data!DA101&gt;99, "&gt;99", T1_Data!DA101))),"-")</f>
        <v>-</v>
      </c>
      <c r="DB103" s="72" t="str">
        <f>IF(ISNUMBER(T1_Data!DB101),IF(T1_Data!DB101=-999,"NA",IF(T1_Data!DB101&lt;1, "&lt;1", IF(T1_Data!DB101&gt;99, "&gt;99", T1_Data!DB101))),"-")</f>
        <v>-</v>
      </c>
      <c r="DC103" s="72" t="str">
        <f>IF(ISNUMBER(T1_Data!DC101),IF(T1_Data!DC101=-999,"NA",IF(T1_Data!DC101&lt;1, "&lt;1", IF(T1_Data!DC101&gt;99, "&gt;99", T1_Data!DC101))),"-")</f>
        <v>-</v>
      </c>
      <c r="DD103" s="72" t="str">
        <f>IF(ISNUMBER(T1_Data!DD101),IF(T1_Data!DD101=-999,"NA",IF(T1_Data!DD101&lt;1, "&lt;1", IF(T1_Data!DD101&gt;99, "&gt;99", T1_Data!DD101))),"-")</f>
        <v>-</v>
      </c>
      <c r="DE103" s="72" t="str">
        <f>IF(ISNUMBER(T1_Data!DE101),IF(T1_Data!DE101=-999,"NA",IF(T1_Data!DE101&lt;1, "&lt;1", IF(T1_Data!DE101&gt;99, "&gt;99", T1_Data!DE101))),"-")</f>
        <v>-</v>
      </c>
      <c r="DF103" s="72" t="str">
        <f>IF(ISNUMBER(T1_Data!DF101),IF(T1_Data!DF101=-999,"NA",IF(T1_Data!DF101&lt;1, "&lt;1", IF(T1_Data!DF101&gt;99, "&gt;99", T1_Data!DF101))),"-")</f>
        <v>-</v>
      </c>
      <c r="DG103" s="72" t="str">
        <f>IF(ISNUMBER(T1_Data!DG101),IF(T1_Data!DG101=-999,"NA",IF(T1_Data!DG101&lt;1, "&lt;1", IF(T1_Data!DG101&gt;99, "&gt;99", T1_Data!DG101))),"-")</f>
        <v>-</v>
      </c>
      <c r="DH103" s="72" t="str">
        <f>IF(ISNUMBER(T1_Data!DH101),IF(T1_Data!DH101=-999,"NA",IF(T1_Data!DH101&lt;1, "&lt;1", IF(T1_Data!DH101&gt;99, "&gt;99", T1_Data!DH101))),"-")</f>
        <v>-</v>
      </c>
      <c r="DI103" s="72" t="str">
        <f>IF(ISNUMBER(T1_Data!DI101),IF(T1_Data!DI101=-999,"NA",IF(T1_Data!DI101&lt;1, "&lt;1", IF(T1_Data!DI101&gt;99, "&gt;99", T1_Data!DI101))),"-")</f>
        <v>-</v>
      </c>
      <c r="DJ103" s="72" t="str">
        <f>IF(ISNUMBER(T1_Data!DJ101),IF(T1_Data!DJ101=-999,"NA",IF(T1_Data!DJ101&lt;1, "&lt;1", IF(T1_Data!DJ101&gt;99, "&gt;99", T1_Data!DJ101))),"-")</f>
        <v>-</v>
      </c>
      <c r="DK103" s="72" t="str">
        <f>IF(ISNUMBER(T1_Data!DK101),IF(T1_Data!DK101=-999,"NA",IF(T1_Data!DK101&lt;1, "&lt;1", IF(T1_Data!DK101&gt;99, "&gt;99", T1_Data!DK101))),"-")</f>
        <v>-</v>
      </c>
      <c r="DL103" s="72" t="str">
        <f>IF(ISNUMBER(T1_Data!DL101),IF(T1_Data!DL101=-999,"NA",IF(T1_Data!DL101&lt;1, "&lt;1", IF(T1_Data!DL101&gt;99, "&gt;99", T1_Data!DL101))),"-")</f>
        <v>-</v>
      </c>
      <c r="DM103" s="72" t="str">
        <f>IF(ISNUMBER(T1_Data!DM101),IF(T1_Data!DM101=-999,"NA",IF(T1_Data!DM101&lt;1, "&lt;1", IF(T1_Data!DM101&gt;99, "&gt;99", T1_Data!DM101))),"-")</f>
        <v>-</v>
      </c>
      <c r="DN103" s="72" t="str">
        <f>IF(ISNUMBER(T1_Data!DN101),IF(T1_Data!DN101=-999,"NA",IF(T1_Data!DN101&lt;1, "&lt;1", IF(T1_Data!DN101&gt;99, "&gt;99", T1_Data!DN101))),"-")</f>
        <v>-</v>
      </c>
      <c r="DO103" s="72" t="str">
        <f>IF(ISNUMBER(T1_Data!DO101),IF(T1_Data!DO101=-999,"NA",IF(T1_Data!DO101&lt;1, "&lt;1", IF(T1_Data!DO101&gt;99, "&gt;99", T1_Data!DO101))),"-")</f>
        <v>-</v>
      </c>
      <c r="DP103" s="72" t="str">
        <f>IF(ISNUMBER(T1_Data!DP101),IF(T1_Data!DP101=-999,"NA",IF(T1_Data!DP101&lt;1, "&lt;1", IF(T1_Data!DP101&gt;99, "&gt;99", T1_Data!DP101))),"-")</f>
        <v>-</v>
      </c>
      <c r="DQ103" s="72" t="str">
        <f>IF(ISNUMBER(T1_Data!DQ101),IF(T1_Data!DQ101=-999,"NA",IF(T1_Data!DQ101&lt;1, "&lt;1", IF(T1_Data!DQ101&gt;99, "&gt;99", T1_Data!DQ101))),"-")</f>
        <v>-</v>
      </c>
      <c r="DR103" s="72" t="str">
        <f>IF(ISNUMBER(T1_Data!DR101),IF(T1_Data!DR101=-999,"NA",IF(T1_Data!DR101&lt;1, "&lt;1", IF(T1_Data!DR101&gt;99, "&gt;99", T1_Data!DR101))),"-")</f>
        <v>-</v>
      </c>
      <c r="DS103" s="72" t="str">
        <f>IF(ISNUMBER(T1_Data!DS101),IF(T1_Data!DS101=-999,"NA",IF(T1_Data!DS101&lt;1, "&lt;1", IF(T1_Data!DS101&gt;99, "&gt;99", T1_Data!DS101))),"-")</f>
        <v>-</v>
      </c>
      <c r="DT103" s="72" t="str">
        <f>IF(ISNUMBER(T1_Data!DT101),IF(T1_Data!DT101=-999,"NA",IF(T1_Data!DT101&lt;1, "&lt;1", IF(T1_Data!DT101&gt;99, "&gt;99", T1_Data!DT101))),"-")</f>
        <v>-</v>
      </c>
      <c r="DU103" s="72" t="str">
        <f>IF(ISNUMBER(T1_Data!DU101),IF(T1_Data!DU101=-999,"NA",IF(T1_Data!DU101&lt;1, "&lt;1", IF(T1_Data!DU101&gt;99, "&gt;99", T1_Data!DU101))),"-")</f>
        <v>-</v>
      </c>
      <c r="DV103" s="72" t="str">
        <f>IF(ISNUMBER(T1_Data!DV101),IF(T1_Data!DV101=-999,"NA",IF(T1_Data!DV101&lt;1, "&lt;1", IF(T1_Data!DV101&gt;99, "&gt;99", T1_Data!DV101))),"-")</f>
        <v>-</v>
      </c>
      <c r="DW103" s="72" t="str">
        <f>IF(ISNUMBER(T1_Data!DW101),IF(T1_Data!DW101=-999,"NA",IF(T1_Data!DW101&lt;1, "&lt;1", IF(T1_Data!DW101&gt;99, "&gt;99", T1_Data!DW101))),"-")</f>
        <v>-</v>
      </c>
      <c r="DX103" s="72" t="str">
        <f>IF(ISNUMBER(T1_Data!DX101),IF(T1_Data!DX101=-999,"NA",IF(T1_Data!DX101&lt;1, "&lt;1", IF(T1_Data!DX101&gt;99, "&gt;99", T1_Data!DX101))),"-")</f>
        <v>-</v>
      </c>
      <c r="DY103" s="72" t="str">
        <f>IF(ISNUMBER(T1_Data!DY101),IF(T1_Data!DY101=-999,"NA",IF(T1_Data!DY101&lt;1, "&lt;1", IF(T1_Data!DY101&gt;99, "&gt;99", T1_Data!DY101))),"-")</f>
        <v>-</v>
      </c>
      <c r="DZ103" s="72" t="str">
        <f>IF(ISNUMBER(T1_Data!DZ101),IF(T1_Data!DZ101=-999,"NA",IF(T1_Data!DZ101&lt;1, "&lt;1", IF(T1_Data!DZ101&gt;99, "&gt;99", T1_Data!DZ101))),"-")</f>
        <v>-</v>
      </c>
      <c r="EA103" s="72" t="str">
        <f>IF(ISNUMBER(T1_Data!EA101),IF(T1_Data!EA101=-999,"NA",IF(T1_Data!EA101&lt;1, "&lt;1", IF(T1_Data!EA101&gt;99, "&gt;99", T1_Data!EA101))),"-")</f>
        <v>-</v>
      </c>
      <c r="EB103" s="72" t="str">
        <f>IF(ISNUMBER(T1_Data!EB101),IF(T1_Data!EB101=-999,"NA",IF(T1_Data!EB101&lt;1, "&lt;1", IF(T1_Data!EB101&gt;99, "&gt;99", T1_Data!EB101))),"-")</f>
        <v>-</v>
      </c>
      <c r="EC103" s="72" t="str">
        <f>IF(ISNUMBER(T1_Data!EC101),IF(T1_Data!EC101=-999,"NA",IF(T1_Data!EC101&lt;1, "&lt;1", IF(T1_Data!EC101&gt;99, "&gt;99", T1_Data!EC101))),"-")</f>
        <v>-</v>
      </c>
      <c r="ED103" s="72" t="str">
        <f>IF(ISNUMBER(T1_Data!ED101),IF(T1_Data!ED101=-999,"NA",IF(T1_Data!ED101&lt;1, "&lt;1", IF(T1_Data!ED101&gt;99, "&gt;99", T1_Data!ED101))),"-")</f>
        <v>-</v>
      </c>
      <c r="EE103" s="72" t="str">
        <f>IF(ISNUMBER(T1_Data!EE101),IF(T1_Data!EE101=-999,"NA",IF(T1_Data!EE101&lt;1, "&lt;1", IF(T1_Data!EE101&gt;99, "&gt;99", T1_Data!EE101))),"-")</f>
        <v>-</v>
      </c>
      <c r="EF103" s="72" t="str">
        <f>IF(ISNUMBER(T1_Data!EF101),IF(T1_Data!EF101=-999,"NA",IF(T1_Data!EF101&lt;1, "&lt;1", IF(T1_Data!EF101&gt;99, "&gt;99", T1_Data!EF101))),"-")</f>
        <v>-</v>
      </c>
      <c r="EG103" s="72" t="str">
        <f>IF(ISNUMBER(T1_Data!EG101),IF(T1_Data!EG101=-999,"NA",IF(T1_Data!EG101&lt;1, "&lt;1", IF(T1_Data!EG101&gt;99, "&gt;99", T1_Data!EG101))),"-")</f>
        <v>-</v>
      </c>
      <c r="EH103" s="72" t="str">
        <f>IF(ISNUMBER(T1_Data!EH101),IF(T1_Data!EH101=-999,"NA",IF(T1_Data!EH101&lt;1, "&lt;1", IF(T1_Data!EH101&gt;99, "&gt;99", T1_Data!EH101))),"-")</f>
        <v>-</v>
      </c>
      <c r="EI103" s="72" t="str">
        <f>IF(ISNUMBER(T1_Data!EI101),IF(T1_Data!EI101=-999,"NA",IF(T1_Data!EI101&lt;1, "&lt;1", IF(T1_Data!EI101&gt;99, "&gt;99", T1_Data!EI101))),"-")</f>
        <v>-</v>
      </c>
      <c r="EJ103" s="72" t="str">
        <f>IF(ISNUMBER(T1_Data!EJ101),IF(T1_Data!EJ101=-999,"NA",IF(T1_Data!EJ101&lt;1, "&lt;1", IF(T1_Data!EJ101&gt;99, "&gt;99", T1_Data!EJ101))),"-")</f>
        <v>-</v>
      </c>
      <c r="EK103" s="72" t="str">
        <f>IF(ISNUMBER(T1_Data!EK101),IF(T1_Data!EK101=-999,"NA",IF(T1_Data!EK101&lt;1, "&lt;1", IF(T1_Data!EK101&gt;99, "&gt;99", T1_Data!EK101))),"-")</f>
        <v>-</v>
      </c>
      <c r="EL103" s="72" t="str">
        <f>IF(ISNUMBER(T1_Data!EL101),IF(T1_Data!EL101=-999,"NA",IF(T1_Data!EL101&lt;1, "&lt;1", IF(T1_Data!EL101&gt;99, "&gt;99", T1_Data!EL101))),"-")</f>
        <v>-</v>
      </c>
      <c r="EM103" s="72" t="str">
        <f>IF(ISNUMBER(T1_Data!EM101),IF(T1_Data!EM101=-999,"NA",IF(T1_Data!EM101&lt;1, "&lt;1", IF(T1_Data!EM101&gt;99, "&gt;99", T1_Data!EM101))),"-")</f>
        <v>-</v>
      </c>
      <c r="EN103" s="72" t="str">
        <f>IF(ISNUMBER(T1_Data!EN101),IF(T1_Data!EN101=-999,"NA",IF(T1_Data!EN101&lt;1, "&lt;1", IF(T1_Data!EN101&gt;99, "&gt;99", T1_Data!EN101))),"-")</f>
        <v>-</v>
      </c>
      <c r="EO103" s="72" t="str">
        <f>IF(ISNUMBER(T1_Data!EO101),IF(T1_Data!EO101=-999,"NA",IF(T1_Data!EO101&lt;1, "&lt;1", IF(T1_Data!EO101&gt;99, "&gt;99", T1_Data!EO101))),"-")</f>
        <v>-</v>
      </c>
      <c r="EP103" s="72" t="str">
        <f>IF(ISNUMBER(T1_Data!EP101),IF(T1_Data!EP101=-999,"NA",IF(T1_Data!EP101&lt;1, "&lt;1", IF(T1_Data!EP101&gt;99, "&gt;99", T1_Data!EP101))),"-")</f>
        <v>-</v>
      </c>
      <c r="EQ103" s="72" t="str">
        <f>IF(ISNUMBER(T1_Data!EQ101),IF(T1_Data!EQ101=-999,"NA",IF(T1_Data!EQ101&lt;1, "&lt;1", IF(T1_Data!EQ101&gt;99, "&gt;99", T1_Data!EQ101))),"-")</f>
        <v>-</v>
      </c>
      <c r="ER103" s="72" t="str">
        <f>IF(ISNUMBER(T1_Data!ER101),IF(T1_Data!ER101=-999,"NA",IF(T1_Data!ER101&lt;1, "&lt;1", IF(T1_Data!ER101&gt;99, "&gt;99", T1_Data!ER101))),"-")</f>
        <v>-</v>
      </c>
      <c r="ES103" s="72" t="str">
        <f>IF(ISNUMBER(T1_Data!ES101),IF(T1_Data!ES101=-999,"NA",IF(T1_Data!ES101&lt;1, "&lt;1", IF(T1_Data!ES101&gt;99, "&gt;99", T1_Data!ES101))),"-")</f>
        <v>-</v>
      </c>
      <c r="ET103" s="72" t="str">
        <f>IF(ISNUMBER(T1_Data!ET101),IF(T1_Data!ET101=-999,"NA",IF(T1_Data!ET101&lt;1, "&lt;1", IF(T1_Data!ET101&gt;99, "&gt;99", T1_Data!ET101))),"-")</f>
        <v>-</v>
      </c>
      <c r="EU103" s="72" t="str">
        <f>IF(ISNUMBER(T1_Data!EU101),IF(T1_Data!EU101=-999,"NA",IF(T1_Data!EU101&lt;1, "&lt;1", IF(T1_Data!EU101&gt;99, "&gt;99", T1_Data!EU101))),"-")</f>
        <v>-</v>
      </c>
      <c r="EV103" s="72" t="str">
        <f>IF(ISNUMBER(T1_Data!EV101),IF(T1_Data!EV101=-999,"NA",IF(T1_Data!EV101&lt;1, "&lt;1", IF(T1_Data!EV101&gt;99, "&gt;99", T1_Data!EV101))),"-")</f>
        <v>-</v>
      </c>
      <c r="EW103" s="72" t="str">
        <f>IF(ISNUMBER(T1_Data!EW101),IF(T1_Data!EW101=-999,"NA",IF(T1_Data!EW101&lt;1, "&lt;1", IF(T1_Data!EW101&gt;99, "&gt;99", T1_Data!EW101))),"-")</f>
        <v>-</v>
      </c>
      <c r="EX103" s="72" t="str">
        <f>IF(ISNUMBER(T1_Data!EX101),IF(T1_Data!EX101=-999,"NA",IF(T1_Data!EX101&lt;1, "&lt;1", IF(T1_Data!EX101&gt;99, "&gt;99", T1_Data!EX101))),"-")</f>
        <v>-</v>
      </c>
      <c r="EY103" s="72" t="str">
        <f>IF(ISNUMBER(T1_Data!EY101),IF(T1_Data!EY101=-999,"NA",IF(T1_Data!EY101&lt;1, "&lt;1", IF(T1_Data!EY101&gt;99, "&gt;99", T1_Data!EY101))),"-")</f>
        <v>-</v>
      </c>
      <c r="EZ103" s="72" t="str">
        <f>IF(ISNUMBER(T1_Data!EZ101),IF(T1_Data!EZ101=-999,"NA",IF(T1_Data!EZ101&lt;1, "&lt;1", IF(T1_Data!EZ101&gt;99, "&gt;99", T1_Data!EZ101))),"-")</f>
        <v>-</v>
      </c>
      <c r="FA103" s="72" t="str">
        <f>IF(ISNUMBER(T1_Data!FA101),IF(T1_Data!FA101=-999,"NA",IF(T1_Data!FA101&lt;1, "&lt;1", IF(T1_Data!FA101&gt;99, "&gt;99", T1_Data!FA101))),"-")</f>
        <v>-</v>
      </c>
      <c r="FB103" s="72" t="str">
        <f>IF(ISNUMBER(T1_Data!FB101),IF(T1_Data!FB101=-999,"NA",IF(T1_Data!FB101&lt;1, "&lt;1", IF(T1_Data!FB101&gt;99, "&gt;99", T1_Data!FB101))),"-")</f>
        <v>-</v>
      </c>
      <c r="FC103" s="72" t="str">
        <f>IF(ISNUMBER(T1_Data!FC101),IF(T1_Data!FC101=-999,"NA",IF(T1_Data!FC101&lt;1, "&lt;1", IF(T1_Data!FC101&gt;99, "&gt;99", T1_Data!FC101))),"-")</f>
        <v>-</v>
      </c>
      <c r="FD103" s="72" t="str">
        <f>IF(ISNUMBER(T1_Data!FD101),IF(T1_Data!FD101=-999,"NA",IF(T1_Data!FD101&lt;1, "&lt;1", IF(T1_Data!FD101&gt;99, "&gt;99", T1_Data!FD101))),"-")</f>
        <v>-</v>
      </c>
      <c r="FE103" s="72" t="str">
        <f>IF(ISNUMBER(T1_Data!FE101),IF(T1_Data!FE101=-999,"NA",IF(T1_Data!FE101&lt;1, "&lt;1", IF(T1_Data!FE101&gt;99, "&gt;99", T1_Data!FE101))),"-")</f>
        <v>-</v>
      </c>
      <c r="FF103" s="72" t="str">
        <f>IF(ISNUMBER(T1_Data!FF101),IF(T1_Data!FF101=-999,"NA",IF(T1_Data!FF101&lt;1, "&lt;1", IF(T1_Data!FF101&gt;99, "&gt;99", T1_Data!FF101))),"-")</f>
        <v>-</v>
      </c>
      <c r="FG103" s="72" t="str">
        <f>IF(ISNUMBER(T1_Data!FG101),IF(T1_Data!FG101=-999,"NA",IF(T1_Data!FG101&lt;1, "&lt;1", IF(T1_Data!FG101&gt;99, "&gt;99", T1_Data!FG101))),"-")</f>
        <v>-</v>
      </c>
      <c r="FH103" s="72" t="str">
        <f>IF(ISNUMBER(T1_Data!FH101),IF(T1_Data!FH101=-999,"NA",IF(T1_Data!FH101&lt;1, "&lt;1", IF(T1_Data!FH101&gt;99, "&gt;99", T1_Data!FH101))),"-")</f>
        <v>-</v>
      </c>
      <c r="FI103" s="72" t="str">
        <f>IF(ISNUMBER(T1_Data!FI101),IF(T1_Data!FI101=-999,"NA",IF(T1_Data!FI101&lt;1, "&lt;1", IF(T1_Data!FI101&gt;99, "&gt;99", T1_Data!FI101))),"-")</f>
        <v>-</v>
      </c>
      <c r="FJ103" s="72" t="str">
        <f>IF(ISNUMBER(T1_Data!FJ101),IF(T1_Data!FJ101=-999,"NA",IF(T1_Data!FJ101&lt;1, "&lt;1", IF(T1_Data!FJ101&gt;99, "&gt;99", T1_Data!FJ101))),"-")</f>
        <v>-</v>
      </c>
      <c r="FK103" s="72" t="str">
        <f>IF(ISNUMBER(T1_Data!FK101),IF(T1_Data!FK101=-999,"NA",IF(T1_Data!FK101&lt;1, "&lt;1", IF(T1_Data!FK101&gt;99, "&gt;99", T1_Data!FK101))),"-")</f>
        <v>-</v>
      </c>
      <c r="FL103" s="72" t="str">
        <f>IF(ISNUMBER(T1_Data!FL101),IF(T1_Data!FL101=-999,"NA",IF(T1_Data!FL101&lt;1, "&lt;1", IF(T1_Data!FL101&gt;99, "&gt;99", T1_Data!FL101))),"-")</f>
        <v>-</v>
      </c>
      <c r="FM103" s="72" t="str">
        <f>IF(ISNUMBER(T1_Data!FM101),IF(T1_Data!FM101=-999,"NA",IF(T1_Data!FM101&lt;1, "&lt;1", IF(T1_Data!FM101&gt;99, "&gt;99", T1_Data!FM101))),"-")</f>
        <v>-</v>
      </c>
      <c r="FN103" s="72" t="str">
        <f>IF(ISNUMBER(T1_Data!FN101),IF(T1_Data!FN101=-999,"NA",IF(T1_Data!FN101&lt;1, "&lt;1", IF(T1_Data!FN101&gt;99, "&gt;99", T1_Data!FN101))),"-")</f>
        <v>-</v>
      </c>
      <c r="FO103" s="72" t="str">
        <f>IF(ISNUMBER(T1_Data!FO101),IF(T1_Data!FO101=-999,"NA",IF(T1_Data!FO101&lt;1, "&lt;1", IF(T1_Data!FO101&gt;99, "&gt;99", T1_Data!FO101))),"-")</f>
        <v>-</v>
      </c>
      <c r="FP103" s="72" t="str">
        <f>IF(ISNUMBER(T1_Data!FP101),IF(T1_Data!FP101=-999,"NA",IF(T1_Data!FP101&lt;1, "&lt;1", IF(T1_Data!FP101&gt;99, "&gt;99", T1_Data!FP101))),"-")</f>
        <v>-</v>
      </c>
      <c r="FQ103" s="72" t="str">
        <f>IF(ISNUMBER(T1_Data!FQ101),IF(T1_Data!FQ101=-999,"NA",IF(T1_Data!FQ101&lt;1, "&lt;1", IF(T1_Data!FQ101&gt;99, "&gt;99", T1_Data!FQ101))),"-")</f>
        <v>-</v>
      </c>
      <c r="FR103" s="72" t="str">
        <f>IF(ISNUMBER(T1_Data!FR101),IF(T1_Data!FR101=-999,"NA",IF(T1_Data!FR101&lt;1, "&lt;1", IF(T1_Data!FR101&gt;99, "&gt;99", T1_Data!FR101))),"-")</f>
        <v>-</v>
      </c>
      <c r="FS103" s="72" t="str">
        <f>IF(ISNUMBER(T1_Data!FS101),IF(T1_Data!FS101=-999,"NA",IF(T1_Data!FS101&lt;1, "&lt;1", IF(T1_Data!FS101&gt;99, "&gt;99", T1_Data!FS101))),"-")</f>
        <v>-</v>
      </c>
      <c r="FT103" s="72" t="str">
        <f>IF(ISNUMBER(T1_Data!FT101),IF(T1_Data!FT101=-999,"NA",IF(T1_Data!FT101&lt;1, "&lt;1", IF(T1_Data!FT101&gt;99, "&gt;99", T1_Data!FT101))),"-")</f>
        <v>-</v>
      </c>
      <c r="FU103" s="72" t="str">
        <f>IF(ISNUMBER(T1_Data!FU101),IF(T1_Data!FU101=-999,"NA",IF(T1_Data!FU101&lt;1, "&lt;1", IF(T1_Data!FU101&gt;99, "&gt;99", T1_Data!FU101))),"-")</f>
        <v>-</v>
      </c>
      <c r="FV103" s="72" t="str">
        <f>IF(ISNUMBER(T1_Data!FV101),IF(T1_Data!FV101=-999,"NA",IF(T1_Data!FV101&lt;1, "&lt;1", IF(T1_Data!FV101&gt;99, "&gt;99", T1_Data!FV101))),"-")</f>
        <v>-</v>
      </c>
      <c r="FW103" s="72" t="str">
        <f>IF(ISNUMBER(T1_Data!FW101),IF(T1_Data!FW101=-999,"NA",IF(T1_Data!FW101&lt;1, "&lt;1", IF(T1_Data!FW101&gt;99, "&gt;99", T1_Data!FW101))),"-")</f>
        <v>-</v>
      </c>
      <c r="FX103" s="71" t="str">
        <f>IF(ISBLANK(T1_Data!FX101), "", T1_Data!FX101)</f>
        <v/>
      </c>
    </row>
    <row r="104" spans="1:180" x14ac:dyDescent="0.25">
      <c r="A104" s="71" t="str">
        <f>IF(ISBLANK(T1_Data!A102), "", T1_Data!A102)</f>
        <v/>
      </c>
      <c r="B104" s="72" t="str">
        <f>IF(ISNUMBER(T1_Data!B102), T1_Data!B102,"-")</f>
        <v>-</v>
      </c>
      <c r="C104" s="72" t="str">
        <f>IF(ISNUMBER(T1_Data!C102),IF(T1_Data!C102=-999,"NA",IF(T1_Data!C102&lt;1, "&lt;1", IF(T1_Data!C102&gt;99, "&gt;99", T1_Data!C102))),"-")</f>
        <v>-</v>
      </c>
      <c r="D104" s="72" t="str">
        <f>IF(ISNUMBER(T1_Data!D102),IF(T1_Data!D102=-999,"NA",IF(T1_Data!D102&lt;1, "&lt;1", IF(T1_Data!D102&gt;99, "&gt;99", T1_Data!D102))),"-")</f>
        <v>-</v>
      </c>
      <c r="E104" s="72" t="str">
        <f>IF(ISNUMBER(T1_Data!E102),IF(T1_Data!E102=-999,"NA",IF(T1_Data!E102&lt;1, "&lt;1", IF(T1_Data!E102&gt;99, "&gt;99", T1_Data!E102))),"-")</f>
        <v>-</v>
      </c>
      <c r="F104" s="72" t="str">
        <f>IF(ISNUMBER(T1_Data!F102),IF(T1_Data!F102=-999,"NA",IF(T1_Data!F102&lt;1, "&lt;1", IF(T1_Data!F102&gt;99, "&gt;99", T1_Data!F102))),"-")</f>
        <v>-</v>
      </c>
      <c r="G104" s="72" t="str">
        <f>IF(ISNUMBER(T1_Data!G102),IF(T1_Data!G102=-999,"NA",IF(T1_Data!G102&lt;1, "&lt;1", IF(T1_Data!G102&gt;99, "&gt;99", T1_Data!G102))),"-")</f>
        <v>-</v>
      </c>
      <c r="H104" s="72" t="str">
        <f>IF(ISNUMBER(T1_Data!H102),IF(T1_Data!H102=-999,"NA",IF(T1_Data!H102&lt;1, "&lt;1", IF(T1_Data!H102&gt;99, "&gt;99", T1_Data!H102))),"-")</f>
        <v>-</v>
      </c>
      <c r="I104" s="72" t="str">
        <f>IF(ISNUMBER(T1_Data!I102),IF(T1_Data!I102=-999,"NA",IF(T1_Data!I102&lt;1, "&lt;1", IF(T1_Data!I102&gt;99, "&gt;99", T1_Data!I102))),"-")</f>
        <v>-</v>
      </c>
      <c r="J104" s="72" t="str">
        <f>IF(ISNUMBER(T1_Data!J102),IF(T1_Data!J102=-999,"NA",IF(T1_Data!J102&lt;1, "&lt;1", IF(T1_Data!J102&gt;99, "&gt;99", T1_Data!J102))),"-")</f>
        <v>-</v>
      </c>
      <c r="K104" s="72" t="str">
        <f>IF(ISNUMBER(T1_Data!K102),IF(T1_Data!K102=-999,"NA",IF(T1_Data!K102&lt;1, "&lt;1", IF(T1_Data!K102&gt;99, "&gt;99", T1_Data!K102))),"-")</f>
        <v>-</v>
      </c>
      <c r="L104" s="72" t="str">
        <f>IF(ISNUMBER(T1_Data!L102),IF(T1_Data!L102=-999,"NA",IF(T1_Data!L102&lt;1, "&lt;1", IF(T1_Data!L102&gt;99, "&gt;99", T1_Data!L102))),"-")</f>
        <v>-</v>
      </c>
      <c r="M104" s="72" t="str">
        <f>IF(ISNUMBER(T1_Data!M102),IF(T1_Data!M102=-999,"NA",IF(T1_Data!M102&lt;1, "&lt;1", IF(T1_Data!M102&gt;99, "&gt;99", T1_Data!M102))),"-")</f>
        <v>-</v>
      </c>
      <c r="N104" s="72" t="str">
        <f>IF(ISNUMBER(T1_Data!N102),IF(T1_Data!N102=-999,"NA",IF(T1_Data!N102&lt;1, "&lt;1", IF(T1_Data!N102&gt;99, "&gt;99", T1_Data!N102))),"-")</f>
        <v>-</v>
      </c>
      <c r="O104" s="72" t="str">
        <f>IF(ISNUMBER(T1_Data!O102),IF(T1_Data!O102=-999,"NA",IF(T1_Data!O102&lt;1, "&lt;1", IF(T1_Data!O102&gt;99, "&gt;99", T1_Data!O102))),"-")</f>
        <v>-</v>
      </c>
      <c r="P104" s="72" t="str">
        <f>IF(ISNUMBER(T1_Data!P102),IF(T1_Data!P102=-999,"NA",IF(T1_Data!P102&lt;1, "&lt;1", IF(T1_Data!P102&gt;99, "&gt;99", T1_Data!P102))),"-")</f>
        <v>-</v>
      </c>
      <c r="Q104" s="72" t="str">
        <f>IF(ISNUMBER(T1_Data!Q102),IF(T1_Data!Q102=-999,"NA",IF(T1_Data!Q102&lt;1, "&lt;1", IF(T1_Data!Q102&gt;99, "&gt;99", T1_Data!Q102))),"-")</f>
        <v>-</v>
      </c>
      <c r="R104" s="72" t="str">
        <f>IF(ISNUMBER(T1_Data!R102),IF(T1_Data!R102=-999,"NA",IF(T1_Data!R102&lt;1, "&lt;1", IF(T1_Data!R102&gt;99, "&gt;99", T1_Data!R102))),"-")</f>
        <v>-</v>
      </c>
      <c r="S104" s="72" t="str">
        <f>IF(ISNUMBER(T1_Data!S102),IF(T1_Data!S102=-999,"NA",IF(T1_Data!S102&lt;1, "&lt;1", IF(T1_Data!S102&gt;99, "&gt;99", T1_Data!S102))),"-")</f>
        <v>-</v>
      </c>
      <c r="T104" s="72" t="str">
        <f>IF(ISNUMBER(T1_Data!T102),IF(T1_Data!T102=-999,"NA",IF(T1_Data!T102&lt;1, "&lt;1", IF(T1_Data!T102&gt;99, "&gt;99", T1_Data!T102))),"-")</f>
        <v>-</v>
      </c>
      <c r="U104" s="72" t="str">
        <f>IF(ISNUMBER(T1_Data!U102),IF(T1_Data!U102=-999,"NA",IF(T1_Data!U102&lt;1, "&lt;1", IF(T1_Data!U102&gt;99, "&gt;99", T1_Data!U102))),"-")</f>
        <v>-</v>
      </c>
      <c r="V104" s="72" t="str">
        <f>IF(ISNUMBER(T1_Data!V102),IF(T1_Data!V102=-999,"NA",IF(T1_Data!V102&lt;1, "&lt;1", IF(T1_Data!V102&gt;99, "&gt;99", T1_Data!V102))),"-")</f>
        <v>-</v>
      </c>
      <c r="W104" s="72" t="str">
        <f>IF(ISNUMBER(T1_Data!W102),IF(T1_Data!W102=-999,"NA",IF(T1_Data!W102&lt;1, "&lt;1", IF(T1_Data!W102&gt;99, "&gt;99", T1_Data!W102))),"-")</f>
        <v>-</v>
      </c>
      <c r="X104" s="72" t="str">
        <f>IF(ISNUMBER(T1_Data!X102),IF(T1_Data!X102=-999,"NA",IF(T1_Data!X102&lt;1, "&lt;1", IF(T1_Data!X102&gt;99, "&gt;99", T1_Data!X102))),"-")</f>
        <v>-</v>
      </c>
      <c r="Y104" s="72" t="str">
        <f>IF(ISNUMBER(T1_Data!Y102),IF(T1_Data!Y102=-999,"NA",IF(T1_Data!Y102&lt;1, "&lt;1", IF(T1_Data!Y102&gt;99, "&gt;99", T1_Data!Y102))),"-")</f>
        <v>-</v>
      </c>
      <c r="Z104" s="72" t="str">
        <f>IF(ISNUMBER(T1_Data!Z102),IF(T1_Data!Z102=-999,"NA",IF(T1_Data!Z102&lt;1, "&lt;1", IF(T1_Data!Z102&gt;99, "&gt;99", T1_Data!Z102))),"-")</f>
        <v>-</v>
      </c>
      <c r="AA104" s="72" t="str">
        <f>IF(ISNUMBER(T1_Data!AA102),IF(T1_Data!AA102=-999,"NA",IF(T1_Data!AA102&lt;1, "&lt;1", IF(T1_Data!AA102&gt;99, "&gt;99", T1_Data!AA102))),"-")</f>
        <v>-</v>
      </c>
      <c r="AB104" s="72" t="str">
        <f>IF(ISNUMBER(T1_Data!AB102),IF(T1_Data!AB102=-999,"NA",IF(T1_Data!AB102&lt;1, "&lt;1", IF(T1_Data!AB102&gt;99, "&gt;99", T1_Data!AB102))),"-")</f>
        <v>-</v>
      </c>
      <c r="AC104" s="72" t="str">
        <f>IF(ISNUMBER(T1_Data!AC102),IF(T1_Data!AC102=-999,"NA",IF(T1_Data!AC102&lt;1, "&lt;1", IF(T1_Data!AC102&gt;99, "&gt;99", T1_Data!AC102))),"-")</f>
        <v>-</v>
      </c>
      <c r="AD104" s="72" t="str">
        <f>IF(ISNUMBER(T1_Data!AD102),IF(T1_Data!AD102=-999,"NA",IF(T1_Data!AD102&lt;1, "&lt;1", IF(T1_Data!AD102&gt;99, "&gt;99", T1_Data!AD102))),"-")</f>
        <v>-</v>
      </c>
      <c r="AE104" s="72" t="str">
        <f>IF(ISNUMBER(T1_Data!AE102),IF(T1_Data!AE102=-999,"NA",IF(T1_Data!AE102&lt;1, "&lt;1", IF(T1_Data!AE102&gt;99, "&gt;99", T1_Data!AE102))),"-")</f>
        <v>-</v>
      </c>
      <c r="AF104" s="72" t="str">
        <f>IF(ISNUMBER(T1_Data!AF102),IF(T1_Data!AF102=-999,"NA",IF(T1_Data!AF102&lt;1, "&lt;1", IF(T1_Data!AF102&gt;99, "&gt;99", T1_Data!AF102))),"-")</f>
        <v>-</v>
      </c>
      <c r="AG104" s="72" t="str">
        <f>IF(ISNUMBER(T1_Data!AG102),IF(T1_Data!AG102=-999,"NA",IF(T1_Data!AG102&lt;1, "&lt;1", IF(T1_Data!AG102&gt;99, "&gt;99", T1_Data!AG102))),"-")</f>
        <v>-</v>
      </c>
      <c r="AH104" s="72" t="str">
        <f>IF(ISNUMBER(T1_Data!AH102),IF(T1_Data!AH102=-999,"NA",IF(T1_Data!AH102&lt;1, "&lt;1", IF(T1_Data!AH102&gt;99, "&gt;99", T1_Data!AH102))),"-")</f>
        <v>-</v>
      </c>
      <c r="AI104" s="72" t="str">
        <f>IF(ISNUMBER(T1_Data!AI102),IF(T1_Data!AI102=-999,"NA",IF(T1_Data!AI102&lt;1, "&lt;1", IF(T1_Data!AI102&gt;99, "&gt;99", T1_Data!AI102))),"-")</f>
        <v>-</v>
      </c>
      <c r="AJ104" s="72" t="str">
        <f>IF(ISNUMBER(T1_Data!AJ102),IF(T1_Data!AJ102=-999,"NA",IF(T1_Data!AJ102&lt;1, "&lt;1", IF(T1_Data!AJ102&gt;99, "&gt;99", T1_Data!AJ102))),"-")</f>
        <v>-</v>
      </c>
      <c r="AK104" s="72" t="str">
        <f>IF(ISNUMBER(T1_Data!AK102),IF(T1_Data!AK102=-999,"NA",IF(T1_Data!AK102&lt;1, "&lt;1", IF(T1_Data!AK102&gt;99, "&gt;99", T1_Data!AK102))),"-")</f>
        <v>-</v>
      </c>
      <c r="AL104" s="72" t="str">
        <f>IF(ISNUMBER(T1_Data!AL102),IF(T1_Data!AL102=-999,"NA",IF(T1_Data!AL102&lt;1, "&lt;1", IF(T1_Data!AL102&gt;99, "&gt;99", T1_Data!AL102))),"-")</f>
        <v>-</v>
      </c>
      <c r="AM104" s="72" t="str">
        <f>IF(ISNUMBER(T1_Data!AM102),IF(T1_Data!AM102=-999,"NA",IF(T1_Data!AM102&lt;1, "&lt;1", IF(T1_Data!AM102&gt;99, "&gt;99", T1_Data!AM102))),"-")</f>
        <v>-</v>
      </c>
      <c r="AN104" s="72" t="str">
        <f>IF(ISNUMBER(T1_Data!AN102),IF(T1_Data!AN102=-999,"NA",IF(T1_Data!AN102&lt;1, "&lt;1", IF(T1_Data!AN102&gt;99, "&gt;99", T1_Data!AN102))),"-")</f>
        <v>-</v>
      </c>
      <c r="AO104" s="72" t="str">
        <f>IF(ISNUMBER(T1_Data!AO102),IF(T1_Data!AO102=-999,"NA",IF(T1_Data!AO102&lt;1, "&lt;1", IF(T1_Data!AO102&gt;99, "&gt;99", T1_Data!AO102))),"-")</f>
        <v>-</v>
      </c>
      <c r="AP104" s="72" t="str">
        <f>IF(ISNUMBER(T1_Data!AP102),IF(T1_Data!AP102=-999,"NA",IF(T1_Data!AP102&lt;1, "&lt;1", IF(T1_Data!AP102&gt;99, "&gt;99", T1_Data!AP102))),"-")</f>
        <v>-</v>
      </c>
      <c r="AQ104" s="72" t="str">
        <f>IF(ISNUMBER(T1_Data!AQ102),IF(T1_Data!AQ102=-999,"NA",IF(T1_Data!AQ102&lt;1, "&lt;1", IF(T1_Data!AQ102&gt;99, "&gt;99", T1_Data!AQ102))),"-")</f>
        <v>-</v>
      </c>
      <c r="AR104" s="72" t="str">
        <f>IF(ISNUMBER(T1_Data!AR102),IF(T1_Data!AR102=-999,"NA",IF(T1_Data!AR102&lt;1, "&lt;1", IF(T1_Data!AR102&gt;99, "&gt;99", T1_Data!AR102))),"-")</f>
        <v>-</v>
      </c>
      <c r="AS104" s="72" t="str">
        <f>IF(ISNUMBER(T1_Data!AS102),IF(T1_Data!AS102=-999,"NA",IF(T1_Data!AS102&lt;1, "&lt;1", IF(T1_Data!AS102&gt;99, "&gt;99", T1_Data!AS102))),"-")</f>
        <v>-</v>
      </c>
      <c r="AT104" s="72" t="str">
        <f>IF(ISNUMBER(T1_Data!AT102),IF(T1_Data!AT102=-999,"NA",IF(T1_Data!AT102&lt;1, "&lt;1", IF(T1_Data!AT102&gt;99, "&gt;99", T1_Data!AT102))),"-")</f>
        <v>-</v>
      </c>
      <c r="AU104" s="72" t="str">
        <f>IF(ISNUMBER(T1_Data!AU102),IF(T1_Data!AU102=-999,"NA",IF(T1_Data!AU102&lt;1, "&lt;1", IF(T1_Data!AU102&gt;99, "&gt;99", T1_Data!AU102))),"-")</f>
        <v>-</v>
      </c>
      <c r="AV104" s="72" t="str">
        <f>IF(ISNUMBER(T1_Data!AV102),IF(T1_Data!AV102=-999,"NA",IF(T1_Data!AV102&lt;1, "&lt;1", IF(T1_Data!AV102&gt;99, "&gt;99", T1_Data!AV102))),"-")</f>
        <v>-</v>
      </c>
      <c r="AW104" s="72" t="str">
        <f>IF(ISNUMBER(T1_Data!AW102),IF(T1_Data!AW102=-999,"NA",IF(T1_Data!AW102&lt;1, "&lt;1", IF(T1_Data!AW102&gt;99, "&gt;99", T1_Data!AW102))),"-")</f>
        <v>-</v>
      </c>
      <c r="AX104" s="72" t="str">
        <f>IF(ISNUMBER(T1_Data!AX102),IF(T1_Data!AX102=-999,"NA",IF(T1_Data!AX102&lt;1, "&lt;1", IF(T1_Data!AX102&gt;99, "&gt;99", T1_Data!AX102))),"-")</f>
        <v>-</v>
      </c>
      <c r="AY104" s="72" t="str">
        <f>IF(ISNUMBER(T1_Data!AY102),IF(T1_Data!AY102=-999,"NA",IF(T1_Data!AY102&lt;1, "&lt;1", IF(T1_Data!AY102&gt;99, "&gt;99", T1_Data!AY102))),"-")</f>
        <v>-</v>
      </c>
      <c r="AZ104" s="72" t="str">
        <f>IF(ISNUMBER(T1_Data!AZ102),IF(T1_Data!AZ102=-999,"NA",IF(T1_Data!AZ102&lt;1, "&lt;1", IF(T1_Data!AZ102&gt;99, "&gt;99", T1_Data!AZ102))),"-")</f>
        <v>-</v>
      </c>
      <c r="BA104" s="72" t="str">
        <f>IF(ISNUMBER(T1_Data!BA102),IF(T1_Data!BA102=-999,"NA",IF(T1_Data!BA102&lt;1, "&lt;1", IF(T1_Data!BA102&gt;99, "&gt;99", T1_Data!BA102))),"-")</f>
        <v>-</v>
      </c>
      <c r="BB104" s="72" t="str">
        <f>IF(ISNUMBER(T1_Data!BB102),IF(T1_Data!BB102=-999,"NA",IF(T1_Data!BB102&lt;1, "&lt;1", IF(T1_Data!BB102&gt;99, "&gt;99", T1_Data!BB102))),"-")</f>
        <v>-</v>
      </c>
      <c r="BC104" s="72" t="str">
        <f>IF(ISNUMBER(T1_Data!BC102),IF(T1_Data!BC102=-999,"NA",IF(T1_Data!BC102&lt;1, "&lt;1", IF(T1_Data!BC102&gt;99, "&gt;99", T1_Data!BC102))),"-")</f>
        <v>-</v>
      </c>
      <c r="BD104" s="72" t="str">
        <f>IF(ISNUMBER(T1_Data!BD102),IF(T1_Data!BD102=-999,"NA",IF(T1_Data!BD102&lt;1, "&lt;1", IF(T1_Data!BD102&gt;99, "&gt;99", T1_Data!BD102))),"-")</f>
        <v>-</v>
      </c>
      <c r="BE104" s="72" t="str">
        <f>IF(ISNUMBER(T1_Data!BE102),IF(T1_Data!BE102=-999,"NA",IF(T1_Data!BE102&lt;1, "&lt;1", IF(T1_Data!BE102&gt;99, "&gt;99", T1_Data!BE102))),"-")</f>
        <v>-</v>
      </c>
      <c r="BF104" s="72" t="str">
        <f>IF(ISNUMBER(T1_Data!BF102),IF(T1_Data!BF102=-999,"NA",IF(T1_Data!BF102&lt;1, "&lt;1", IF(T1_Data!BF102&gt;99, "&gt;99", T1_Data!BF102))),"-")</f>
        <v>-</v>
      </c>
      <c r="BG104" s="72" t="str">
        <f>IF(ISNUMBER(T1_Data!BG102),IF(T1_Data!BG102=-999,"NA",IF(T1_Data!BG102&lt;1, "&lt;1", IF(T1_Data!BG102&gt;99, "&gt;99", T1_Data!BG102))),"-")</f>
        <v>-</v>
      </c>
      <c r="BH104" s="72" t="str">
        <f>IF(ISNUMBER(T1_Data!BH102),IF(T1_Data!BH102=-999,"NA",IF(T1_Data!BH102&lt;1, "&lt;1", IF(T1_Data!BH102&gt;99, "&gt;99", T1_Data!BH102))),"-")</f>
        <v>-</v>
      </c>
      <c r="BI104" s="72" t="str">
        <f>IF(ISNUMBER(T1_Data!BI102),IF(T1_Data!BI102=-999,"NA",IF(T1_Data!BI102&lt;1, "&lt;1", IF(T1_Data!BI102&gt;99, "&gt;99", T1_Data!BI102))),"-")</f>
        <v>-</v>
      </c>
      <c r="BJ104" s="72" t="str">
        <f>IF(ISNUMBER(T1_Data!BJ102),IF(T1_Data!BJ102=-999,"NA",IF(T1_Data!BJ102&lt;1, "&lt;1", IF(T1_Data!BJ102&gt;99, "&gt;99", T1_Data!BJ102))),"-")</f>
        <v>-</v>
      </c>
      <c r="BK104" s="72" t="str">
        <f>IF(ISNUMBER(T1_Data!BK102),IF(T1_Data!BK102=-999,"NA",IF(T1_Data!BK102&lt;1, "&lt;1", IF(T1_Data!BK102&gt;99, "&gt;99", T1_Data!BK102))),"-")</f>
        <v>-</v>
      </c>
      <c r="BL104" s="72" t="str">
        <f>IF(ISNUMBER(T1_Data!BL102),IF(T1_Data!BL102=-999,"NA",IF(T1_Data!BL102&lt;1, "&lt;1", IF(T1_Data!BL102&gt;99, "&gt;99", T1_Data!BL102))),"-")</f>
        <v>-</v>
      </c>
      <c r="BM104" s="72" t="str">
        <f>IF(ISNUMBER(T1_Data!BM102),IF(T1_Data!BM102=-999,"NA",IF(T1_Data!BM102&lt;1, "&lt;1", IF(T1_Data!BM102&gt;99, "&gt;99", T1_Data!BM102))),"-")</f>
        <v>-</v>
      </c>
      <c r="BN104" s="72" t="str">
        <f>IF(ISNUMBER(T1_Data!BN102),IF(T1_Data!BN102=-999,"NA",IF(T1_Data!BN102&lt;1, "&lt;1", IF(T1_Data!BN102&gt;99, "&gt;99", T1_Data!BN102))),"-")</f>
        <v>-</v>
      </c>
      <c r="BO104" s="72" t="str">
        <f>IF(ISNUMBER(T1_Data!BO102),IF(T1_Data!BO102=-999,"NA",IF(T1_Data!BO102&lt;1, "&lt;1", IF(T1_Data!BO102&gt;99, "&gt;99", T1_Data!BO102))),"-")</f>
        <v>-</v>
      </c>
      <c r="BP104" s="72" t="str">
        <f>IF(ISNUMBER(T1_Data!BP102),IF(T1_Data!BP102=-999,"NA",IF(T1_Data!BP102&lt;1, "&lt;1", IF(T1_Data!BP102&gt;99, "&gt;99", T1_Data!BP102))),"-")</f>
        <v>-</v>
      </c>
      <c r="BQ104" s="72" t="str">
        <f>IF(ISNUMBER(T1_Data!BQ102),IF(T1_Data!BQ102=-999,"NA",IF(T1_Data!BQ102&lt;1, "&lt;1", IF(T1_Data!BQ102&gt;99, "&gt;99", T1_Data!BQ102))),"-")</f>
        <v>-</v>
      </c>
      <c r="BR104" s="72" t="str">
        <f>IF(ISNUMBER(T1_Data!BR102),IF(T1_Data!BR102=-999,"NA",IF(T1_Data!BR102&lt;1, "&lt;1", IF(T1_Data!BR102&gt;99, "&gt;99", T1_Data!BR102))),"-")</f>
        <v>-</v>
      </c>
      <c r="BS104" s="72" t="str">
        <f>IF(ISNUMBER(T1_Data!BS102),IF(T1_Data!BS102=-999,"NA",IF(T1_Data!BS102&lt;1, "&lt;1", IF(T1_Data!BS102&gt;99, "&gt;99", T1_Data!BS102))),"-")</f>
        <v>-</v>
      </c>
      <c r="BT104" s="72" t="str">
        <f>IF(ISNUMBER(T1_Data!BT102),IF(T1_Data!BT102=-999,"NA",IF(T1_Data!BT102&lt;1, "&lt;1", IF(T1_Data!BT102&gt;99, "&gt;99", T1_Data!BT102))),"-")</f>
        <v>-</v>
      </c>
      <c r="BU104" s="72" t="str">
        <f>IF(ISNUMBER(T1_Data!BU102),IF(T1_Data!BU102=-999,"NA",IF(T1_Data!BU102&lt;1, "&lt;1", IF(T1_Data!BU102&gt;99, "&gt;99", T1_Data!BU102))),"-")</f>
        <v>-</v>
      </c>
      <c r="BV104" s="72" t="str">
        <f>IF(ISNUMBER(T1_Data!BV102),IF(T1_Data!BV102=-999,"NA",IF(T1_Data!BV102&lt;1, "&lt;1", IF(T1_Data!BV102&gt;99, "&gt;99", T1_Data!BV102))),"-")</f>
        <v>-</v>
      </c>
      <c r="BW104" s="72" t="str">
        <f>IF(ISNUMBER(T1_Data!BW102),IF(T1_Data!BW102=-999,"NA",IF(T1_Data!BW102&lt;1, "&lt;1", IF(T1_Data!BW102&gt;99, "&gt;99", T1_Data!BW102))),"-")</f>
        <v>-</v>
      </c>
      <c r="BX104" s="72" t="str">
        <f>IF(ISNUMBER(T1_Data!BX102),IF(T1_Data!BX102=-999,"NA",IF(T1_Data!BX102&lt;1, "&lt;1", IF(T1_Data!BX102&gt;99, "&gt;99", T1_Data!BX102))),"-")</f>
        <v>-</v>
      </c>
      <c r="BY104" s="72" t="str">
        <f>IF(ISNUMBER(T1_Data!BY102),IF(T1_Data!BY102=-999,"NA",IF(T1_Data!BY102&lt;1, "&lt;1", IF(T1_Data!BY102&gt;99, "&gt;99", T1_Data!BY102))),"-")</f>
        <v>-</v>
      </c>
      <c r="BZ104" s="72" t="str">
        <f>IF(ISNUMBER(T1_Data!BZ102),IF(T1_Data!BZ102=-999,"NA",IF(T1_Data!BZ102&lt;1, "&lt;1", IF(T1_Data!BZ102&gt;99, "&gt;99", T1_Data!BZ102))),"-")</f>
        <v>-</v>
      </c>
      <c r="CA104" s="72" t="str">
        <f>IF(ISNUMBER(T1_Data!CA102),IF(T1_Data!CA102=-999,"NA",IF(T1_Data!CA102&lt;1, "&lt;1", IF(T1_Data!CA102&gt;99, "&gt;99", T1_Data!CA102))),"-")</f>
        <v>-</v>
      </c>
      <c r="CB104" s="72" t="str">
        <f>IF(ISNUMBER(T1_Data!CB102),IF(T1_Data!CB102=-999,"NA",IF(T1_Data!CB102&lt;1, "&lt;1", IF(T1_Data!CB102&gt;99, "&gt;99", T1_Data!CB102))),"-")</f>
        <v>-</v>
      </c>
      <c r="CC104" s="72" t="str">
        <f>IF(ISNUMBER(T1_Data!CC102),IF(T1_Data!CC102=-999,"NA",IF(T1_Data!CC102&lt;1, "&lt;1", IF(T1_Data!CC102&gt;99, "&gt;99", T1_Data!CC102))),"-")</f>
        <v>-</v>
      </c>
      <c r="CD104" s="72" t="str">
        <f>IF(ISNUMBER(T1_Data!CD102),IF(T1_Data!CD102=-999,"NA",IF(T1_Data!CD102&lt;1, "&lt;1", IF(T1_Data!CD102&gt;99, "&gt;99", T1_Data!CD102))),"-")</f>
        <v>-</v>
      </c>
      <c r="CE104" s="72" t="str">
        <f>IF(ISNUMBER(T1_Data!CE102),IF(T1_Data!CE102=-999,"NA",IF(T1_Data!CE102&lt;1, "&lt;1", IF(T1_Data!CE102&gt;99, "&gt;99", T1_Data!CE102))),"-")</f>
        <v>-</v>
      </c>
      <c r="CF104" s="72" t="str">
        <f>IF(ISNUMBER(T1_Data!CF102),IF(T1_Data!CF102=-999,"NA",IF(T1_Data!CF102&lt;1, "&lt;1", IF(T1_Data!CF102&gt;99, "&gt;99", T1_Data!CF102))),"-")</f>
        <v>-</v>
      </c>
      <c r="CG104" s="72" t="str">
        <f>IF(ISNUMBER(T1_Data!CG102),IF(T1_Data!CG102=-999,"NA",IF(T1_Data!CG102&lt;1, "&lt;1", IF(T1_Data!CG102&gt;99, "&gt;99", T1_Data!CG102))),"-")</f>
        <v>-</v>
      </c>
      <c r="CH104" s="72" t="str">
        <f>IF(ISNUMBER(T1_Data!CH102),IF(T1_Data!CH102=-999,"NA",IF(T1_Data!CH102&lt;1, "&lt;1", IF(T1_Data!CH102&gt;99, "&gt;99", T1_Data!CH102))),"-")</f>
        <v>-</v>
      </c>
      <c r="CI104" s="72" t="str">
        <f>IF(ISNUMBER(T1_Data!CI102),IF(T1_Data!CI102=-999,"NA",IF(T1_Data!CI102&lt;1, "&lt;1", IF(T1_Data!CI102&gt;99, "&gt;99", T1_Data!CI102))),"-")</f>
        <v>-</v>
      </c>
      <c r="CJ104" s="72" t="str">
        <f>IF(ISNUMBER(T1_Data!CJ102),IF(T1_Data!CJ102=-999,"NA",IF(T1_Data!CJ102&lt;1, "&lt;1", IF(T1_Data!CJ102&gt;99, "&gt;99", T1_Data!CJ102))),"-")</f>
        <v>-</v>
      </c>
      <c r="CK104" s="72" t="str">
        <f>IF(ISNUMBER(T1_Data!CK102),IF(T1_Data!CK102=-999,"NA",IF(T1_Data!CK102&lt;1, "&lt;1", IF(T1_Data!CK102&gt;99, "&gt;99", T1_Data!CK102))),"-")</f>
        <v>-</v>
      </c>
      <c r="CL104" s="72" t="str">
        <f>IF(ISNUMBER(T1_Data!CL102),IF(T1_Data!CL102=-999,"NA",IF(T1_Data!CL102&lt;1, "&lt;1", IF(T1_Data!CL102&gt;99, "&gt;99", T1_Data!CL102))),"-")</f>
        <v>-</v>
      </c>
      <c r="CM104" s="72" t="str">
        <f>IF(ISNUMBER(T1_Data!CM102),IF(T1_Data!CM102=-999,"NA",IF(T1_Data!CM102&lt;1, "&lt;1", IF(T1_Data!CM102&gt;99, "&gt;99", T1_Data!CM102))),"-")</f>
        <v>-</v>
      </c>
      <c r="CN104" s="72" t="str">
        <f>IF(ISNUMBER(T1_Data!CN102),IF(T1_Data!CN102=-999,"NA",IF(T1_Data!CN102&lt;1, "&lt;1", IF(T1_Data!CN102&gt;99, "&gt;99", T1_Data!CN102))),"-")</f>
        <v>-</v>
      </c>
      <c r="CO104" s="72" t="str">
        <f>IF(ISNUMBER(T1_Data!CO102),IF(T1_Data!CO102=-999,"NA",IF(T1_Data!CO102&lt;1, "&lt;1", IF(T1_Data!CO102&gt;99, "&gt;99", T1_Data!CO102))),"-")</f>
        <v>-</v>
      </c>
      <c r="CP104" s="72" t="str">
        <f>IF(ISNUMBER(T1_Data!CP102),IF(T1_Data!CP102=-999,"NA",IF(T1_Data!CP102&lt;1, "&lt;1", IF(T1_Data!CP102&gt;99, "&gt;99", T1_Data!CP102))),"-")</f>
        <v>-</v>
      </c>
      <c r="CQ104" s="72" t="str">
        <f>IF(ISNUMBER(T1_Data!CQ102),IF(T1_Data!CQ102=-999,"NA",IF(T1_Data!CQ102&lt;1, "&lt;1", IF(T1_Data!CQ102&gt;99, "&gt;99", T1_Data!CQ102))),"-")</f>
        <v>-</v>
      </c>
      <c r="CR104" s="72" t="str">
        <f>IF(ISNUMBER(T1_Data!CR102),IF(T1_Data!CR102=-999,"NA",IF(T1_Data!CR102&lt;1, "&lt;1", IF(T1_Data!CR102&gt;99, "&gt;99", T1_Data!CR102))),"-")</f>
        <v>-</v>
      </c>
      <c r="CS104" s="72" t="str">
        <f>IF(ISNUMBER(T1_Data!CS102),IF(T1_Data!CS102=-999,"NA",IF(T1_Data!CS102&lt;1, "&lt;1", IF(T1_Data!CS102&gt;99, "&gt;99", T1_Data!CS102))),"-")</f>
        <v>-</v>
      </c>
      <c r="CT104" s="72" t="str">
        <f>IF(ISNUMBER(T1_Data!CT102),IF(T1_Data!CT102=-999,"NA",IF(T1_Data!CT102&lt;1, "&lt;1", IF(T1_Data!CT102&gt;99, "&gt;99", T1_Data!CT102))),"-")</f>
        <v>-</v>
      </c>
      <c r="CU104" s="72" t="str">
        <f>IF(ISNUMBER(T1_Data!CU102),IF(T1_Data!CU102=-999,"NA",IF(T1_Data!CU102&lt;1, "&lt;1", IF(T1_Data!CU102&gt;99, "&gt;99", T1_Data!CU102))),"-")</f>
        <v>-</v>
      </c>
      <c r="CV104" s="72" t="str">
        <f>IF(ISNUMBER(T1_Data!CV102),IF(T1_Data!CV102=-999,"NA",IF(T1_Data!CV102&lt;1, "&lt;1", IF(T1_Data!CV102&gt;99, "&gt;99", T1_Data!CV102))),"-")</f>
        <v>-</v>
      </c>
      <c r="CW104" s="72" t="str">
        <f>IF(ISNUMBER(T1_Data!CW102),IF(T1_Data!CW102=-999,"NA",IF(T1_Data!CW102&lt;1, "&lt;1", IF(T1_Data!CW102&gt;99, "&gt;99", T1_Data!CW102))),"-")</f>
        <v>-</v>
      </c>
      <c r="CX104" s="72" t="str">
        <f>IF(ISNUMBER(T1_Data!CX102),IF(T1_Data!CX102=-999,"NA",IF(T1_Data!CX102&lt;1, "&lt;1", IF(T1_Data!CX102&gt;99, "&gt;99", T1_Data!CX102))),"-")</f>
        <v>-</v>
      </c>
      <c r="CY104" s="72" t="str">
        <f>IF(ISNUMBER(T1_Data!CY102),IF(T1_Data!CY102=-999,"NA",IF(T1_Data!CY102&lt;1, "&lt;1", IF(T1_Data!CY102&gt;99, "&gt;99", T1_Data!CY102))),"-")</f>
        <v>-</v>
      </c>
      <c r="CZ104" s="72" t="str">
        <f>IF(ISNUMBER(T1_Data!CZ102),IF(T1_Data!CZ102=-999,"NA",IF(T1_Data!CZ102&lt;1, "&lt;1", IF(T1_Data!CZ102&gt;99, "&gt;99", T1_Data!CZ102))),"-")</f>
        <v>-</v>
      </c>
      <c r="DA104" s="72" t="str">
        <f>IF(ISNUMBER(T1_Data!DA102),IF(T1_Data!DA102=-999,"NA",IF(T1_Data!DA102&lt;1, "&lt;1", IF(T1_Data!DA102&gt;99, "&gt;99", T1_Data!DA102))),"-")</f>
        <v>-</v>
      </c>
      <c r="DB104" s="72" t="str">
        <f>IF(ISNUMBER(T1_Data!DB102),IF(T1_Data!DB102=-999,"NA",IF(T1_Data!DB102&lt;1, "&lt;1", IF(T1_Data!DB102&gt;99, "&gt;99", T1_Data!DB102))),"-")</f>
        <v>-</v>
      </c>
      <c r="DC104" s="72" t="str">
        <f>IF(ISNUMBER(T1_Data!DC102),IF(T1_Data!DC102=-999,"NA",IF(T1_Data!DC102&lt;1, "&lt;1", IF(T1_Data!DC102&gt;99, "&gt;99", T1_Data!DC102))),"-")</f>
        <v>-</v>
      </c>
      <c r="DD104" s="72" t="str">
        <f>IF(ISNUMBER(T1_Data!DD102),IF(T1_Data!DD102=-999,"NA",IF(T1_Data!DD102&lt;1, "&lt;1", IF(T1_Data!DD102&gt;99, "&gt;99", T1_Data!DD102))),"-")</f>
        <v>-</v>
      </c>
      <c r="DE104" s="72" t="str">
        <f>IF(ISNUMBER(T1_Data!DE102),IF(T1_Data!DE102=-999,"NA",IF(T1_Data!DE102&lt;1, "&lt;1", IF(T1_Data!DE102&gt;99, "&gt;99", T1_Data!DE102))),"-")</f>
        <v>-</v>
      </c>
      <c r="DF104" s="72" t="str">
        <f>IF(ISNUMBER(T1_Data!DF102),IF(T1_Data!DF102=-999,"NA",IF(T1_Data!DF102&lt;1, "&lt;1", IF(T1_Data!DF102&gt;99, "&gt;99", T1_Data!DF102))),"-")</f>
        <v>-</v>
      </c>
      <c r="DG104" s="72" t="str">
        <f>IF(ISNUMBER(T1_Data!DG102),IF(T1_Data!DG102=-999,"NA",IF(T1_Data!DG102&lt;1, "&lt;1", IF(T1_Data!DG102&gt;99, "&gt;99", T1_Data!DG102))),"-")</f>
        <v>-</v>
      </c>
      <c r="DH104" s="72" t="str">
        <f>IF(ISNUMBER(T1_Data!DH102),IF(T1_Data!DH102=-999,"NA",IF(T1_Data!DH102&lt;1, "&lt;1", IF(T1_Data!DH102&gt;99, "&gt;99", T1_Data!DH102))),"-")</f>
        <v>-</v>
      </c>
      <c r="DI104" s="72" t="str">
        <f>IF(ISNUMBER(T1_Data!DI102),IF(T1_Data!DI102=-999,"NA",IF(T1_Data!DI102&lt;1, "&lt;1", IF(T1_Data!DI102&gt;99, "&gt;99", T1_Data!DI102))),"-")</f>
        <v>-</v>
      </c>
      <c r="DJ104" s="72" t="str">
        <f>IF(ISNUMBER(T1_Data!DJ102),IF(T1_Data!DJ102=-999,"NA",IF(T1_Data!DJ102&lt;1, "&lt;1", IF(T1_Data!DJ102&gt;99, "&gt;99", T1_Data!DJ102))),"-")</f>
        <v>-</v>
      </c>
      <c r="DK104" s="72" t="str">
        <f>IF(ISNUMBER(T1_Data!DK102),IF(T1_Data!DK102=-999,"NA",IF(T1_Data!DK102&lt;1, "&lt;1", IF(T1_Data!DK102&gt;99, "&gt;99", T1_Data!DK102))),"-")</f>
        <v>-</v>
      </c>
      <c r="DL104" s="72" t="str">
        <f>IF(ISNUMBER(T1_Data!DL102),IF(T1_Data!DL102=-999,"NA",IF(T1_Data!DL102&lt;1, "&lt;1", IF(T1_Data!DL102&gt;99, "&gt;99", T1_Data!DL102))),"-")</f>
        <v>-</v>
      </c>
      <c r="DM104" s="72" t="str">
        <f>IF(ISNUMBER(T1_Data!DM102),IF(T1_Data!DM102=-999,"NA",IF(T1_Data!DM102&lt;1, "&lt;1", IF(T1_Data!DM102&gt;99, "&gt;99", T1_Data!DM102))),"-")</f>
        <v>-</v>
      </c>
      <c r="DN104" s="72" t="str">
        <f>IF(ISNUMBER(T1_Data!DN102),IF(T1_Data!DN102=-999,"NA",IF(T1_Data!DN102&lt;1, "&lt;1", IF(T1_Data!DN102&gt;99, "&gt;99", T1_Data!DN102))),"-")</f>
        <v>-</v>
      </c>
      <c r="DO104" s="72" t="str">
        <f>IF(ISNUMBER(T1_Data!DO102),IF(T1_Data!DO102=-999,"NA",IF(T1_Data!DO102&lt;1, "&lt;1", IF(T1_Data!DO102&gt;99, "&gt;99", T1_Data!DO102))),"-")</f>
        <v>-</v>
      </c>
      <c r="DP104" s="72" t="str">
        <f>IF(ISNUMBER(T1_Data!DP102),IF(T1_Data!DP102=-999,"NA",IF(T1_Data!DP102&lt;1, "&lt;1", IF(T1_Data!DP102&gt;99, "&gt;99", T1_Data!DP102))),"-")</f>
        <v>-</v>
      </c>
      <c r="DQ104" s="72" t="str">
        <f>IF(ISNUMBER(T1_Data!DQ102),IF(T1_Data!DQ102=-999,"NA",IF(T1_Data!DQ102&lt;1, "&lt;1", IF(T1_Data!DQ102&gt;99, "&gt;99", T1_Data!DQ102))),"-")</f>
        <v>-</v>
      </c>
      <c r="DR104" s="72" t="str">
        <f>IF(ISNUMBER(T1_Data!DR102),IF(T1_Data!DR102=-999,"NA",IF(T1_Data!DR102&lt;1, "&lt;1", IF(T1_Data!DR102&gt;99, "&gt;99", T1_Data!DR102))),"-")</f>
        <v>-</v>
      </c>
      <c r="DS104" s="72" t="str">
        <f>IF(ISNUMBER(T1_Data!DS102),IF(T1_Data!DS102=-999,"NA",IF(T1_Data!DS102&lt;1, "&lt;1", IF(T1_Data!DS102&gt;99, "&gt;99", T1_Data!DS102))),"-")</f>
        <v>-</v>
      </c>
      <c r="DT104" s="72" t="str">
        <f>IF(ISNUMBER(T1_Data!DT102),IF(T1_Data!DT102=-999,"NA",IF(T1_Data!DT102&lt;1, "&lt;1", IF(T1_Data!DT102&gt;99, "&gt;99", T1_Data!DT102))),"-")</f>
        <v>-</v>
      </c>
      <c r="DU104" s="72" t="str">
        <f>IF(ISNUMBER(T1_Data!DU102),IF(T1_Data!DU102=-999,"NA",IF(T1_Data!DU102&lt;1, "&lt;1", IF(T1_Data!DU102&gt;99, "&gt;99", T1_Data!DU102))),"-")</f>
        <v>-</v>
      </c>
      <c r="DV104" s="72" t="str">
        <f>IF(ISNUMBER(T1_Data!DV102),IF(T1_Data!DV102=-999,"NA",IF(T1_Data!DV102&lt;1, "&lt;1", IF(T1_Data!DV102&gt;99, "&gt;99", T1_Data!DV102))),"-")</f>
        <v>-</v>
      </c>
      <c r="DW104" s="72" t="str">
        <f>IF(ISNUMBER(T1_Data!DW102),IF(T1_Data!DW102=-999,"NA",IF(T1_Data!DW102&lt;1, "&lt;1", IF(T1_Data!DW102&gt;99, "&gt;99", T1_Data!DW102))),"-")</f>
        <v>-</v>
      </c>
      <c r="DX104" s="72" t="str">
        <f>IF(ISNUMBER(T1_Data!DX102),IF(T1_Data!DX102=-999,"NA",IF(T1_Data!DX102&lt;1, "&lt;1", IF(T1_Data!DX102&gt;99, "&gt;99", T1_Data!DX102))),"-")</f>
        <v>-</v>
      </c>
      <c r="DY104" s="72" t="str">
        <f>IF(ISNUMBER(T1_Data!DY102),IF(T1_Data!DY102=-999,"NA",IF(T1_Data!DY102&lt;1, "&lt;1", IF(T1_Data!DY102&gt;99, "&gt;99", T1_Data!DY102))),"-")</f>
        <v>-</v>
      </c>
      <c r="DZ104" s="72" t="str">
        <f>IF(ISNUMBER(T1_Data!DZ102),IF(T1_Data!DZ102=-999,"NA",IF(T1_Data!DZ102&lt;1, "&lt;1", IF(T1_Data!DZ102&gt;99, "&gt;99", T1_Data!DZ102))),"-")</f>
        <v>-</v>
      </c>
      <c r="EA104" s="72" t="str">
        <f>IF(ISNUMBER(T1_Data!EA102),IF(T1_Data!EA102=-999,"NA",IF(T1_Data!EA102&lt;1, "&lt;1", IF(T1_Data!EA102&gt;99, "&gt;99", T1_Data!EA102))),"-")</f>
        <v>-</v>
      </c>
      <c r="EB104" s="72" t="str">
        <f>IF(ISNUMBER(T1_Data!EB102),IF(T1_Data!EB102=-999,"NA",IF(T1_Data!EB102&lt;1, "&lt;1", IF(T1_Data!EB102&gt;99, "&gt;99", T1_Data!EB102))),"-")</f>
        <v>-</v>
      </c>
      <c r="EC104" s="72" t="str">
        <f>IF(ISNUMBER(T1_Data!EC102),IF(T1_Data!EC102=-999,"NA",IF(T1_Data!EC102&lt;1, "&lt;1", IF(T1_Data!EC102&gt;99, "&gt;99", T1_Data!EC102))),"-")</f>
        <v>-</v>
      </c>
      <c r="ED104" s="72" t="str">
        <f>IF(ISNUMBER(T1_Data!ED102),IF(T1_Data!ED102=-999,"NA",IF(T1_Data!ED102&lt;1, "&lt;1", IF(T1_Data!ED102&gt;99, "&gt;99", T1_Data!ED102))),"-")</f>
        <v>-</v>
      </c>
      <c r="EE104" s="72" t="str">
        <f>IF(ISNUMBER(T1_Data!EE102),IF(T1_Data!EE102=-999,"NA",IF(T1_Data!EE102&lt;1, "&lt;1", IF(T1_Data!EE102&gt;99, "&gt;99", T1_Data!EE102))),"-")</f>
        <v>-</v>
      </c>
      <c r="EF104" s="72" t="str">
        <f>IF(ISNUMBER(T1_Data!EF102),IF(T1_Data!EF102=-999,"NA",IF(T1_Data!EF102&lt;1, "&lt;1", IF(T1_Data!EF102&gt;99, "&gt;99", T1_Data!EF102))),"-")</f>
        <v>-</v>
      </c>
      <c r="EG104" s="72" t="str">
        <f>IF(ISNUMBER(T1_Data!EG102),IF(T1_Data!EG102=-999,"NA",IF(T1_Data!EG102&lt;1, "&lt;1", IF(T1_Data!EG102&gt;99, "&gt;99", T1_Data!EG102))),"-")</f>
        <v>-</v>
      </c>
      <c r="EH104" s="72" t="str">
        <f>IF(ISNUMBER(T1_Data!EH102),IF(T1_Data!EH102=-999,"NA",IF(T1_Data!EH102&lt;1, "&lt;1", IF(T1_Data!EH102&gt;99, "&gt;99", T1_Data!EH102))),"-")</f>
        <v>-</v>
      </c>
      <c r="EI104" s="72" t="str">
        <f>IF(ISNUMBER(T1_Data!EI102),IF(T1_Data!EI102=-999,"NA",IF(T1_Data!EI102&lt;1, "&lt;1", IF(T1_Data!EI102&gt;99, "&gt;99", T1_Data!EI102))),"-")</f>
        <v>-</v>
      </c>
      <c r="EJ104" s="72" t="str">
        <f>IF(ISNUMBER(T1_Data!EJ102),IF(T1_Data!EJ102=-999,"NA",IF(T1_Data!EJ102&lt;1, "&lt;1", IF(T1_Data!EJ102&gt;99, "&gt;99", T1_Data!EJ102))),"-")</f>
        <v>-</v>
      </c>
      <c r="EK104" s="72" t="str">
        <f>IF(ISNUMBER(T1_Data!EK102),IF(T1_Data!EK102=-999,"NA",IF(T1_Data!EK102&lt;1, "&lt;1", IF(T1_Data!EK102&gt;99, "&gt;99", T1_Data!EK102))),"-")</f>
        <v>-</v>
      </c>
      <c r="EL104" s="72" t="str">
        <f>IF(ISNUMBER(T1_Data!EL102),IF(T1_Data!EL102=-999,"NA",IF(T1_Data!EL102&lt;1, "&lt;1", IF(T1_Data!EL102&gt;99, "&gt;99", T1_Data!EL102))),"-")</f>
        <v>-</v>
      </c>
      <c r="EM104" s="72" t="str">
        <f>IF(ISNUMBER(T1_Data!EM102),IF(T1_Data!EM102=-999,"NA",IF(T1_Data!EM102&lt;1, "&lt;1", IF(T1_Data!EM102&gt;99, "&gt;99", T1_Data!EM102))),"-")</f>
        <v>-</v>
      </c>
      <c r="EN104" s="72" t="str">
        <f>IF(ISNUMBER(T1_Data!EN102),IF(T1_Data!EN102=-999,"NA",IF(T1_Data!EN102&lt;1, "&lt;1", IF(T1_Data!EN102&gt;99, "&gt;99", T1_Data!EN102))),"-")</f>
        <v>-</v>
      </c>
      <c r="EO104" s="72" t="str">
        <f>IF(ISNUMBER(T1_Data!EO102),IF(T1_Data!EO102=-999,"NA",IF(T1_Data!EO102&lt;1, "&lt;1", IF(T1_Data!EO102&gt;99, "&gt;99", T1_Data!EO102))),"-")</f>
        <v>-</v>
      </c>
      <c r="EP104" s="72" t="str">
        <f>IF(ISNUMBER(T1_Data!EP102),IF(T1_Data!EP102=-999,"NA",IF(T1_Data!EP102&lt;1, "&lt;1", IF(T1_Data!EP102&gt;99, "&gt;99", T1_Data!EP102))),"-")</f>
        <v>-</v>
      </c>
      <c r="EQ104" s="72" t="str">
        <f>IF(ISNUMBER(T1_Data!EQ102),IF(T1_Data!EQ102=-999,"NA",IF(T1_Data!EQ102&lt;1, "&lt;1", IF(T1_Data!EQ102&gt;99, "&gt;99", T1_Data!EQ102))),"-")</f>
        <v>-</v>
      </c>
      <c r="ER104" s="72" t="str">
        <f>IF(ISNUMBER(T1_Data!ER102),IF(T1_Data!ER102=-999,"NA",IF(T1_Data!ER102&lt;1, "&lt;1", IF(T1_Data!ER102&gt;99, "&gt;99", T1_Data!ER102))),"-")</f>
        <v>-</v>
      </c>
      <c r="ES104" s="72" t="str">
        <f>IF(ISNUMBER(T1_Data!ES102),IF(T1_Data!ES102=-999,"NA",IF(T1_Data!ES102&lt;1, "&lt;1", IF(T1_Data!ES102&gt;99, "&gt;99", T1_Data!ES102))),"-")</f>
        <v>-</v>
      </c>
      <c r="ET104" s="72" t="str">
        <f>IF(ISNUMBER(T1_Data!ET102),IF(T1_Data!ET102=-999,"NA",IF(T1_Data!ET102&lt;1, "&lt;1", IF(T1_Data!ET102&gt;99, "&gt;99", T1_Data!ET102))),"-")</f>
        <v>-</v>
      </c>
      <c r="EU104" s="72" t="str">
        <f>IF(ISNUMBER(T1_Data!EU102),IF(T1_Data!EU102=-999,"NA",IF(T1_Data!EU102&lt;1, "&lt;1", IF(T1_Data!EU102&gt;99, "&gt;99", T1_Data!EU102))),"-")</f>
        <v>-</v>
      </c>
      <c r="EV104" s="72" t="str">
        <f>IF(ISNUMBER(T1_Data!EV102),IF(T1_Data!EV102=-999,"NA",IF(T1_Data!EV102&lt;1, "&lt;1", IF(T1_Data!EV102&gt;99, "&gt;99", T1_Data!EV102))),"-")</f>
        <v>-</v>
      </c>
      <c r="EW104" s="72" t="str">
        <f>IF(ISNUMBER(T1_Data!EW102),IF(T1_Data!EW102=-999,"NA",IF(T1_Data!EW102&lt;1, "&lt;1", IF(T1_Data!EW102&gt;99, "&gt;99", T1_Data!EW102))),"-")</f>
        <v>-</v>
      </c>
      <c r="EX104" s="72" t="str">
        <f>IF(ISNUMBER(T1_Data!EX102),IF(T1_Data!EX102=-999,"NA",IF(T1_Data!EX102&lt;1, "&lt;1", IF(T1_Data!EX102&gt;99, "&gt;99", T1_Data!EX102))),"-")</f>
        <v>-</v>
      </c>
      <c r="EY104" s="72" t="str">
        <f>IF(ISNUMBER(T1_Data!EY102),IF(T1_Data!EY102=-999,"NA",IF(T1_Data!EY102&lt;1, "&lt;1", IF(T1_Data!EY102&gt;99, "&gt;99", T1_Data!EY102))),"-")</f>
        <v>-</v>
      </c>
      <c r="EZ104" s="72" t="str">
        <f>IF(ISNUMBER(T1_Data!EZ102),IF(T1_Data!EZ102=-999,"NA",IF(T1_Data!EZ102&lt;1, "&lt;1", IF(T1_Data!EZ102&gt;99, "&gt;99", T1_Data!EZ102))),"-")</f>
        <v>-</v>
      </c>
      <c r="FA104" s="72" t="str">
        <f>IF(ISNUMBER(T1_Data!FA102),IF(T1_Data!FA102=-999,"NA",IF(T1_Data!FA102&lt;1, "&lt;1", IF(T1_Data!FA102&gt;99, "&gt;99", T1_Data!FA102))),"-")</f>
        <v>-</v>
      </c>
      <c r="FB104" s="72" t="str">
        <f>IF(ISNUMBER(T1_Data!FB102),IF(T1_Data!FB102=-999,"NA",IF(T1_Data!FB102&lt;1, "&lt;1", IF(T1_Data!FB102&gt;99, "&gt;99", T1_Data!FB102))),"-")</f>
        <v>-</v>
      </c>
      <c r="FC104" s="72" t="str">
        <f>IF(ISNUMBER(T1_Data!FC102),IF(T1_Data!FC102=-999,"NA",IF(T1_Data!FC102&lt;1, "&lt;1", IF(T1_Data!FC102&gt;99, "&gt;99", T1_Data!FC102))),"-")</f>
        <v>-</v>
      </c>
      <c r="FD104" s="72" t="str">
        <f>IF(ISNUMBER(T1_Data!FD102),IF(T1_Data!FD102=-999,"NA",IF(T1_Data!FD102&lt;1, "&lt;1", IF(T1_Data!FD102&gt;99, "&gt;99", T1_Data!FD102))),"-")</f>
        <v>-</v>
      </c>
      <c r="FE104" s="72" t="str">
        <f>IF(ISNUMBER(T1_Data!FE102),IF(T1_Data!FE102=-999,"NA",IF(T1_Data!FE102&lt;1, "&lt;1", IF(T1_Data!FE102&gt;99, "&gt;99", T1_Data!FE102))),"-")</f>
        <v>-</v>
      </c>
      <c r="FF104" s="72" t="str">
        <f>IF(ISNUMBER(T1_Data!FF102),IF(T1_Data!FF102=-999,"NA",IF(T1_Data!FF102&lt;1, "&lt;1", IF(T1_Data!FF102&gt;99, "&gt;99", T1_Data!FF102))),"-")</f>
        <v>-</v>
      </c>
      <c r="FG104" s="72" t="str">
        <f>IF(ISNUMBER(T1_Data!FG102),IF(T1_Data!FG102=-999,"NA",IF(T1_Data!FG102&lt;1, "&lt;1", IF(T1_Data!FG102&gt;99, "&gt;99", T1_Data!FG102))),"-")</f>
        <v>-</v>
      </c>
      <c r="FH104" s="72" t="str">
        <f>IF(ISNUMBER(T1_Data!FH102),IF(T1_Data!FH102=-999,"NA",IF(T1_Data!FH102&lt;1, "&lt;1", IF(T1_Data!FH102&gt;99, "&gt;99", T1_Data!FH102))),"-")</f>
        <v>-</v>
      </c>
      <c r="FI104" s="72" t="str">
        <f>IF(ISNUMBER(T1_Data!FI102),IF(T1_Data!FI102=-999,"NA",IF(T1_Data!FI102&lt;1, "&lt;1", IF(T1_Data!FI102&gt;99, "&gt;99", T1_Data!FI102))),"-")</f>
        <v>-</v>
      </c>
      <c r="FJ104" s="72" t="str">
        <f>IF(ISNUMBER(T1_Data!FJ102),IF(T1_Data!FJ102=-999,"NA",IF(T1_Data!FJ102&lt;1, "&lt;1", IF(T1_Data!FJ102&gt;99, "&gt;99", T1_Data!FJ102))),"-")</f>
        <v>-</v>
      </c>
      <c r="FK104" s="72" t="str">
        <f>IF(ISNUMBER(T1_Data!FK102),IF(T1_Data!FK102=-999,"NA",IF(T1_Data!FK102&lt;1, "&lt;1", IF(T1_Data!FK102&gt;99, "&gt;99", T1_Data!FK102))),"-")</f>
        <v>-</v>
      </c>
      <c r="FL104" s="72" t="str">
        <f>IF(ISNUMBER(T1_Data!FL102),IF(T1_Data!FL102=-999,"NA",IF(T1_Data!FL102&lt;1, "&lt;1", IF(T1_Data!FL102&gt;99, "&gt;99", T1_Data!FL102))),"-")</f>
        <v>-</v>
      </c>
      <c r="FM104" s="72" t="str">
        <f>IF(ISNUMBER(T1_Data!FM102),IF(T1_Data!FM102=-999,"NA",IF(T1_Data!FM102&lt;1, "&lt;1", IF(T1_Data!FM102&gt;99, "&gt;99", T1_Data!FM102))),"-")</f>
        <v>-</v>
      </c>
      <c r="FN104" s="72" t="str">
        <f>IF(ISNUMBER(T1_Data!FN102),IF(T1_Data!FN102=-999,"NA",IF(T1_Data!FN102&lt;1, "&lt;1", IF(T1_Data!FN102&gt;99, "&gt;99", T1_Data!FN102))),"-")</f>
        <v>-</v>
      </c>
      <c r="FO104" s="72" t="str">
        <f>IF(ISNUMBER(T1_Data!FO102),IF(T1_Data!FO102=-999,"NA",IF(T1_Data!FO102&lt;1, "&lt;1", IF(T1_Data!FO102&gt;99, "&gt;99", T1_Data!FO102))),"-")</f>
        <v>-</v>
      </c>
      <c r="FP104" s="72" t="str">
        <f>IF(ISNUMBER(T1_Data!FP102),IF(T1_Data!FP102=-999,"NA",IF(T1_Data!FP102&lt;1, "&lt;1", IF(T1_Data!FP102&gt;99, "&gt;99", T1_Data!FP102))),"-")</f>
        <v>-</v>
      </c>
      <c r="FQ104" s="72" t="str">
        <f>IF(ISNUMBER(T1_Data!FQ102),IF(T1_Data!FQ102=-999,"NA",IF(T1_Data!FQ102&lt;1, "&lt;1", IF(T1_Data!FQ102&gt;99, "&gt;99", T1_Data!FQ102))),"-")</f>
        <v>-</v>
      </c>
      <c r="FR104" s="72" t="str">
        <f>IF(ISNUMBER(T1_Data!FR102),IF(T1_Data!FR102=-999,"NA",IF(T1_Data!FR102&lt;1, "&lt;1", IF(T1_Data!FR102&gt;99, "&gt;99", T1_Data!FR102))),"-")</f>
        <v>-</v>
      </c>
      <c r="FS104" s="72" t="str">
        <f>IF(ISNUMBER(T1_Data!FS102),IF(T1_Data!FS102=-999,"NA",IF(T1_Data!FS102&lt;1, "&lt;1", IF(T1_Data!FS102&gt;99, "&gt;99", T1_Data!FS102))),"-")</f>
        <v>-</v>
      </c>
      <c r="FT104" s="72" t="str">
        <f>IF(ISNUMBER(T1_Data!FT102),IF(T1_Data!FT102=-999,"NA",IF(T1_Data!FT102&lt;1, "&lt;1", IF(T1_Data!FT102&gt;99, "&gt;99", T1_Data!FT102))),"-")</f>
        <v>-</v>
      </c>
      <c r="FU104" s="72" t="str">
        <f>IF(ISNUMBER(T1_Data!FU102),IF(T1_Data!FU102=-999,"NA",IF(T1_Data!FU102&lt;1, "&lt;1", IF(T1_Data!FU102&gt;99, "&gt;99", T1_Data!FU102))),"-")</f>
        <v>-</v>
      </c>
      <c r="FV104" s="72" t="str">
        <f>IF(ISNUMBER(T1_Data!FV102),IF(T1_Data!FV102=-999,"NA",IF(T1_Data!FV102&lt;1, "&lt;1", IF(T1_Data!FV102&gt;99, "&gt;99", T1_Data!FV102))),"-")</f>
        <v>-</v>
      </c>
      <c r="FW104" s="72" t="str">
        <f>IF(ISNUMBER(T1_Data!FW102),IF(T1_Data!FW102=-999,"NA",IF(T1_Data!FW102&lt;1, "&lt;1", IF(T1_Data!FW102&gt;99, "&gt;99", T1_Data!FW102))),"-")</f>
        <v>-</v>
      </c>
      <c r="FX104" s="71" t="str">
        <f>IF(ISBLANK(T1_Data!FX102), "", T1_Data!FX102)</f>
        <v/>
      </c>
    </row>
    <row r="105" spans="1:180" x14ac:dyDescent="0.25">
      <c r="A105" s="71" t="str">
        <f>IF(ISBLANK(T1_Data!A103), "", T1_Data!A103)</f>
        <v/>
      </c>
      <c r="B105" s="72" t="str">
        <f>IF(ISNUMBER(T1_Data!B103), T1_Data!B103,"-")</f>
        <v>-</v>
      </c>
      <c r="C105" s="72" t="str">
        <f>IF(ISNUMBER(T1_Data!C103),IF(T1_Data!C103=-999,"NA",IF(T1_Data!C103&lt;1, "&lt;1", IF(T1_Data!C103&gt;99, "&gt;99", T1_Data!C103))),"-")</f>
        <v>-</v>
      </c>
      <c r="D105" s="72" t="str">
        <f>IF(ISNUMBER(T1_Data!D103),IF(T1_Data!D103=-999,"NA",IF(T1_Data!D103&lt;1, "&lt;1", IF(T1_Data!D103&gt;99, "&gt;99", T1_Data!D103))),"-")</f>
        <v>-</v>
      </c>
      <c r="E105" s="72" t="str">
        <f>IF(ISNUMBER(T1_Data!E103),IF(T1_Data!E103=-999,"NA",IF(T1_Data!E103&lt;1, "&lt;1", IF(T1_Data!E103&gt;99, "&gt;99", T1_Data!E103))),"-")</f>
        <v>-</v>
      </c>
      <c r="F105" s="72" t="str">
        <f>IF(ISNUMBER(T1_Data!F103),IF(T1_Data!F103=-999,"NA",IF(T1_Data!F103&lt;1, "&lt;1", IF(T1_Data!F103&gt;99, "&gt;99", T1_Data!F103))),"-")</f>
        <v>-</v>
      </c>
      <c r="G105" s="72" t="str">
        <f>IF(ISNUMBER(T1_Data!G103),IF(T1_Data!G103=-999,"NA",IF(T1_Data!G103&lt;1, "&lt;1", IF(T1_Data!G103&gt;99, "&gt;99", T1_Data!G103))),"-")</f>
        <v>-</v>
      </c>
      <c r="H105" s="72" t="str">
        <f>IF(ISNUMBER(T1_Data!H103),IF(T1_Data!H103=-999,"NA",IF(T1_Data!H103&lt;1, "&lt;1", IF(T1_Data!H103&gt;99, "&gt;99", T1_Data!H103))),"-")</f>
        <v>-</v>
      </c>
      <c r="I105" s="72" t="str">
        <f>IF(ISNUMBER(T1_Data!I103),IF(T1_Data!I103=-999,"NA",IF(T1_Data!I103&lt;1, "&lt;1", IF(T1_Data!I103&gt;99, "&gt;99", T1_Data!I103))),"-")</f>
        <v>-</v>
      </c>
      <c r="J105" s="72" t="str">
        <f>IF(ISNUMBER(T1_Data!J103),IF(T1_Data!J103=-999,"NA",IF(T1_Data!J103&lt;1, "&lt;1", IF(T1_Data!J103&gt;99, "&gt;99", T1_Data!J103))),"-")</f>
        <v>-</v>
      </c>
      <c r="K105" s="72" t="str">
        <f>IF(ISNUMBER(T1_Data!K103),IF(T1_Data!K103=-999,"NA",IF(T1_Data!K103&lt;1, "&lt;1", IF(T1_Data!K103&gt;99, "&gt;99", T1_Data!K103))),"-")</f>
        <v>-</v>
      </c>
      <c r="L105" s="72" t="str">
        <f>IF(ISNUMBER(T1_Data!L103),IF(T1_Data!L103=-999,"NA",IF(T1_Data!L103&lt;1, "&lt;1", IF(T1_Data!L103&gt;99, "&gt;99", T1_Data!L103))),"-")</f>
        <v>-</v>
      </c>
      <c r="M105" s="72" t="str">
        <f>IF(ISNUMBER(T1_Data!M103),IF(T1_Data!M103=-999,"NA",IF(T1_Data!M103&lt;1, "&lt;1", IF(T1_Data!M103&gt;99, "&gt;99", T1_Data!M103))),"-")</f>
        <v>-</v>
      </c>
      <c r="N105" s="72" t="str">
        <f>IF(ISNUMBER(T1_Data!N103),IF(T1_Data!N103=-999,"NA",IF(T1_Data!N103&lt;1, "&lt;1", IF(T1_Data!N103&gt;99, "&gt;99", T1_Data!N103))),"-")</f>
        <v>-</v>
      </c>
      <c r="O105" s="72" t="str">
        <f>IF(ISNUMBER(T1_Data!O103),IF(T1_Data!O103=-999,"NA",IF(T1_Data!O103&lt;1, "&lt;1", IF(T1_Data!O103&gt;99, "&gt;99", T1_Data!O103))),"-")</f>
        <v>-</v>
      </c>
      <c r="P105" s="72" t="str">
        <f>IF(ISNUMBER(T1_Data!P103),IF(T1_Data!P103=-999,"NA",IF(T1_Data!P103&lt;1, "&lt;1", IF(T1_Data!P103&gt;99, "&gt;99", T1_Data!P103))),"-")</f>
        <v>-</v>
      </c>
      <c r="Q105" s="72" t="str">
        <f>IF(ISNUMBER(T1_Data!Q103),IF(T1_Data!Q103=-999,"NA",IF(T1_Data!Q103&lt;1, "&lt;1", IF(T1_Data!Q103&gt;99, "&gt;99", T1_Data!Q103))),"-")</f>
        <v>-</v>
      </c>
      <c r="R105" s="72" t="str">
        <f>IF(ISNUMBER(T1_Data!R103),IF(T1_Data!R103=-999,"NA",IF(T1_Data!R103&lt;1, "&lt;1", IF(T1_Data!R103&gt;99, "&gt;99", T1_Data!R103))),"-")</f>
        <v>-</v>
      </c>
      <c r="S105" s="72" t="str">
        <f>IF(ISNUMBER(T1_Data!S103),IF(T1_Data!S103=-999,"NA",IF(T1_Data!S103&lt;1, "&lt;1", IF(T1_Data!S103&gt;99, "&gt;99", T1_Data!S103))),"-")</f>
        <v>-</v>
      </c>
      <c r="T105" s="72" t="str">
        <f>IF(ISNUMBER(T1_Data!T103),IF(T1_Data!T103=-999,"NA",IF(T1_Data!T103&lt;1, "&lt;1", IF(T1_Data!T103&gt;99, "&gt;99", T1_Data!T103))),"-")</f>
        <v>-</v>
      </c>
      <c r="U105" s="72" t="str">
        <f>IF(ISNUMBER(T1_Data!U103),IF(T1_Data!U103=-999,"NA",IF(T1_Data!U103&lt;1, "&lt;1", IF(T1_Data!U103&gt;99, "&gt;99", T1_Data!U103))),"-")</f>
        <v>-</v>
      </c>
      <c r="V105" s="72" t="str">
        <f>IF(ISNUMBER(T1_Data!V103),IF(T1_Data!V103=-999,"NA",IF(T1_Data!V103&lt;1, "&lt;1", IF(T1_Data!V103&gt;99, "&gt;99", T1_Data!V103))),"-")</f>
        <v>-</v>
      </c>
      <c r="W105" s="72" t="str">
        <f>IF(ISNUMBER(T1_Data!W103),IF(T1_Data!W103=-999,"NA",IF(T1_Data!W103&lt;1, "&lt;1", IF(T1_Data!W103&gt;99, "&gt;99", T1_Data!W103))),"-")</f>
        <v>-</v>
      </c>
      <c r="X105" s="72" t="str">
        <f>IF(ISNUMBER(T1_Data!X103),IF(T1_Data!X103=-999,"NA",IF(T1_Data!X103&lt;1, "&lt;1", IF(T1_Data!X103&gt;99, "&gt;99", T1_Data!X103))),"-")</f>
        <v>-</v>
      </c>
      <c r="Y105" s="72" t="str">
        <f>IF(ISNUMBER(T1_Data!Y103),IF(T1_Data!Y103=-999,"NA",IF(T1_Data!Y103&lt;1, "&lt;1", IF(T1_Data!Y103&gt;99, "&gt;99", T1_Data!Y103))),"-")</f>
        <v>-</v>
      </c>
      <c r="Z105" s="72" t="str">
        <f>IF(ISNUMBER(T1_Data!Z103),IF(T1_Data!Z103=-999,"NA",IF(T1_Data!Z103&lt;1, "&lt;1", IF(T1_Data!Z103&gt;99, "&gt;99", T1_Data!Z103))),"-")</f>
        <v>-</v>
      </c>
      <c r="AA105" s="72" t="str">
        <f>IF(ISNUMBER(T1_Data!AA103),IF(T1_Data!AA103=-999,"NA",IF(T1_Data!AA103&lt;1, "&lt;1", IF(T1_Data!AA103&gt;99, "&gt;99", T1_Data!AA103))),"-")</f>
        <v>-</v>
      </c>
      <c r="AB105" s="72" t="str">
        <f>IF(ISNUMBER(T1_Data!AB103),IF(T1_Data!AB103=-999,"NA",IF(T1_Data!AB103&lt;1, "&lt;1", IF(T1_Data!AB103&gt;99, "&gt;99", T1_Data!AB103))),"-")</f>
        <v>-</v>
      </c>
      <c r="AC105" s="72" t="str">
        <f>IF(ISNUMBER(T1_Data!AC103),IF(T1_Data!AC103=-999,"NA",IF(T1_Data!AC103&lt;1, "&lt;1", IF(T1_Data!AC103&gt;99, "&gt;99", T1_Data!AC103))),"-")</f>
        <v>-</v>
      </c>
      <c r="AD105" s="72" t="str">
        <f>IF(ISNUMBER(T1_Data!AD103),IF(T1_Data!AD103=-999,"NA",IF(T1_Data!AD103&lt;1, "&lt;1", IF(T1_Data!AD103&gt;99, "&gt;99", T1_Data!AD103))),"-")</f>
        <v>-</v>
      </c>
      <c r="AE105" s="72" t="str">
        <f>IF(ISNUMBER(T1_Data!AE103),IF(T1_Data!AE103=-999,"NA",IF(T1_Data!AE103&lt;1, "&lt;1", IF(T1_Data!AE103&gt;99, "&gt;99", T1_Data!AE103))),"-")</f>
        <v>-</v>
      </c>
      <c r="AF105" s="72" t="str">
        <f>IF(ISNUMBER(T1_Data!AF103),IF(T1_Data!AF103=-999,"NA",IF(T1_Data!AF103&lt;1, "&lt;1", IF(T1_Data!AF103&gt;99, "&gt;99", T1_Data!AF103))),"-")</f>
        <v>-</v>
      </c>
      <c r="AG105" s="72" t="str">
        <f>IF(ISNUMBER(T1_Data!AG103),IF(T1_Data!AG103=-999,"NA",IF(T1_Data!AG103&lt;1, "&lt;1", IF(T1_Data!AG103&gt;99, "&gt;99", T1_Data!AG103))),"-")</f>
        <v>-</v>
      </c>
      <c r="AH105" s="72" t="str">
        <f>IF(ISNUMBER(T1_Data!AH103),IF(T1_Data!AH103=-999,"NA",IF(T1_Data!AH103&lt;1, "&lt;1", IF(T1_Data!AH103&gt;99, "&gt;99", T1_Data!AH103))),"-")</f>
        <v>-</v>
      </c>
      <c r="AI105" s="72" t="str">
        <f>IF(ISNUMBER(T1_Data!AI103),IF(T1_Data!AI103=-999,"NA",IF(T1_Data!AI103&lt;1, "&lt;1", IF(T1_Data!AI103&gt;99, "&gt;99", T1_Data!AI103))),"-")</f>
        <v>-</v>
      </c>
      <c r="AJ105" s="72" t="str">
        <f>IF(ISNUMBER(T1_Data!AJ103),IF(T1_Data!AJ103=-999,"NA",IF(T1_Data!AJ103&lt;1, "&lt;1", IF(T1_Data!AJ103&gt;99, "&gt;99", T1_Data!AJ103))),"-")</f>
        <v>-</v>
      </c>
      <c r="AK105" s="72" t="str">
        <f>IF(ISNUMBER(T1_Data!AK103),IF(T1_Data!AK103=-999,"NA",IF(T1_Data!AK103&lt;1, "&lt;1", IF(T1_Data!AK103&gt;99, "&gt;99", T1_Data!AK103))),"-")</f>
        <v>-</v>
      </c>
      <c r="AL105" s="72" t="str">
        <f>IF(ISNUMBER(T1_Data!AL103),IF(T1_Data!AL103=-999,"NA",IF(T1_Data!AL103&lt;1, "&lt;1", IF(T1_Data!AL103&gt;99, "&gt;99", T1_Data!AL103))),"-")</f>
        <v>-</v>
      </c>
      <c r="AM105" s="72" t="str">
        <f>IF(ISNUMBER(T1_Data!AM103),IF(T1_Data!AM103=-999,"NA",IF(T1_Data!AM103&lt;1, "&lt;1", IF(T1_Data!AM103&gt;99, "&gt;99", T1_Data!AM103))),"-")</f>
        <v>-</v>
      </c>
      <c r="AN105" s="72" t="str">
        <f>IF(ISNUMBER(T1_Data!AN103),IF(T1_Data!AN103=-999,"NA",IF(T1_Data!AN103&lt;1, "&lt;1", IF(T1_Data!AN103&gt;99, "&gt;99", T1_Data!AN103))),"-")</f>
        <v>-</v>
      </c>
      <c r="AO105" s="72" t="str">
        <f>IF(ISNUMBER(T1_Data!AO103),IF(T1_Data!AO103=-999,"NA",IF(T1_Data!AO103&lt;1, "&lt;1", IF(T1_Data!AO103&gt;99, "&gt;99", T1_Data!AO103))),"-")</f>
        <v>-</v>
      </c>
      <c r="AP105" s="72" t="str">
        <f>IF(ISNUMBER(T1_Data!AP103),IF(T1_Data!AP103=-999,"NA",IF(T1_Data!AP103&lt;1, "&lt;1", IF(T1_Data!AP103&gt;99, "&gt;99", T1_Data!AP103))),"-")</f>
        <v>-</v>
      </c>
      <c r="AQ105" s="72" t="str">
        <f>IF(ISNUMBER(T1_Data!AQ103),IF(T1_Data!AQ103=-999,"NA",IF(T1_Data!AQ103&lt;1, "&lt;1", IF(T1_Data!AQ103&gt;99, "&gt;99", T1_Data!AQ103))),"-")</f>
        <v>-</v>
      </c>
      <c r="AR105" s="72" t="str">
        <f>IF(ISNUMBER(T1_Data!AR103),IF(T1_Data!AR103=-999,"NA",IF(T1_Data!AR103&lt;1, "&lt;1", IF(T1_Data!AR103&gt;99, "&gt;99", T1_Data!AR103))),"-")</f>
        <v>-</v>
      </c>
      <c r="AS105" s="72" t="str">
        <f>IF(ISNUMBER(T1_Data!AS103),IF(T1_Data!AS103=-999,"NA",IF(T1_Data!AS103&lt;1, "&lt;1", IF(T1_Data!AS103&gt;99, "&gt;99", T1_Data!AS103))),"-")</f>
        <v>-</v>
      </c>
      <c r="AT105" s="72" t="str">
        <f>IF(ISNUMBER(T1_Data!AT103),IF(T1_Data!AT103=-999,"NA",IF(T1_Data!AT103&lt;1, "&lt;1", IF(T1_Data!AT103&gt;99, "&gt;99", T1_Data!AT103))),"-")</f>
        <v>-</v>
      </c>
      <c r="AU105" s="72" t="str">
        <f>IF(ISNUMBER(T1_Data!AU103),IF(T1_Data!AU103=-999,"NA",IF(T1_Data!AU103&lt;1, "&lt;1", IF(T1_Data!AU103&gt;99, "&gt;99", T1_Data!AU103))),"-")</f>
        <v>-</v>
      </c>
      <c r="AV105" s="72" t="str">
        <f>IF(ISNUMBER(T1_Data!AV103),IF(T1_Data!AV103=-999,"NA",IF(T1_Data!AV103&lt;1, "&lt;1", IF(T1_Data!AV103&gt;99, "&gt;99", T1_Data!AV103))),"-")</f>
        <v>-</v>
      </c>
      <c r="AW105" s="72" t="str">
        <f>IF(ISNUMBER(T1_Data!AW103),IF(T1_Data!AW103=-999,"NA",IF(T1_Data!AW103&lt;1, "&lt;1", IF(T1_Data!AW103&gt;99, "&gt;99", T1_Data!AW103))),"-")</f>
        <v>-</v>
      </c>
      <c r="AX105" s="72" t="str">
        <f>IF(ISNUMBER(T1_Data!AX103),IF(T1_Data!AX103=-999,"NA",IF(T1_Data!AX103&lt;1, "&lt;1", IF(T1_Data!AX103&gt;99, "&gt;99", T1_Data!AX103))),"-")</f>
        <v>-</v>
      </c>
      <c r="AY105" s="72" t="str">
        <f>IF(ISNUMBER(T1_Data!AY103),IF(T1_Data!AY103=-999,"NA",IF(T1_Data!AY103&lt;1, "&lt;1", IF(T1_Data!AY103&gt;99, "&gt;99", T1_Data!AY103))),"-")</f>
        <v>-</v>
      </c>
      <c r="AZ105" s="72" t="str">
        <f>IF(ISNUMBER(T1_Data!AZ103),IF(T1_Data!AZ103=-999,"NA",IF(T1_Data!AZ103&lt;1, "&lt;1", IF(T1_Data!AZ103&gt;99, "&gt;99", T1_Data!AZ103))),"-")</f>
        <v>-</v>
      </c>
      <c r="BA105" s="72" t="str">
        <f>IF(ISNUMBER(T1_Data!BA103),IF(T1_Data!BA103=-999,"NA",IF(T1_Data!BA103&lt;1, "&lt;1", IF(T1_Data!BA103&gt;99, "&gt;99", T1_Data!BA103))),"-")</f>
        <v>-</v>
      </c>
      <c r="BB105" s="72" t="str">
        <f>IF(ISNUMBER(T1_Data!BB103),IF(T1_Data!BB103=-999,"NA",IF(T1_Data!BB103&lt;1, "&lt;1", IF(T1_Data!BB103&gt;99, "&gt;99", T1_Data!BB103))),"-")</f>
        <v>-</v>
      </c>
      <c r="BC105" s="72" t="str">
        <f>IF(ISNUMBER(T1_Data!BC103),IF(T1_Data!BC103=-999,"NA",IF(T1_Data!BC103&lt;1, "&lt;1", IF(T1_Data!BC103&gt;99, "&gt;99", T1_Data!BC103))),"-")</f>
        <v>-</v>
      </c>
      <c r="BD105" s="72" t="str">
        <f>IF(ISNUMBER(T1_Data!BD103),IF(T1_Data!BD103=-999,"NA",IF(T1_Data!BD103&lt;1, "&lt;1", IF(T1_Data!BD103&gt;99, "&gt;99", T1_Data!BD103))),"-")</f>
        <v>-</v>
      </c>
      <c r="BE105" s="72" t="str">
        <f>IF(ISNUMBER(T1_Data!BE103),IF(T1_Data!BE103=-999,"NA",IF(T1_Data!BE103&lt;1, "&lt;1", IF(T1_Data!BE103&gt;99, "&gt;99", T1_Data!BE103))),"-")</f>
        <v>-</v>
      </c>
      <c r="BF105" s="72" t="str">
        <f>IF(ISNUMBER(T1_Data!BF103),IF(T1_Data!BF103=-999,"NA",IF(T1_Data!BF103&lt;1, "&lt;1", IF(T1_Data!BF103&gt;99, "&gt;99", T1_Data!BF103))),"-")</f>
        <v>-</v>
      </c>
      <c r="BG105" s="72" t="str">
        <f>IF(ISNUMBER(T1_Data!BG103),IF(T1_Data!BG103=-999,"NA",IF(T1_Data!BG103&lt;1, "&lt;1", IF(T1_Data!BG103&gt;99, "&gt;99", T1_Data!BG103))),"-")</f>
        <v>-</v>
      </c>
      <c r="BH105" s="72" t="str">
        <f>IF(ISNUMBER(T1_Data!BH103),IF(T1_Data!BH103=-999,"NA",IF(T1_Data!BH103&lt;1, "&lt;1", IF(T1_Data!BH103&gt;99, "&gt;99", T1_Data!BH103))),"-")</f>
        <v>-</v>
      </c>
      <c r="BI105" s="72" t="str">
        <f>IF(ISNUMBER(T1_Data!BI103),IF(T1_Data!BI103=-999,"NA",IF(T1_Data!BI103&lt;1, "&lt;1", IF(T1_Data!BI103&gt;99, "&gt;99", T1_Data!BI103))),"-")</f>
        <v>-</v>
      </c>
      <c r="BJ105" s="72" t="str">
        <f>IF(ISNUMBER(T1_Data!BJ103),IF(T1_Data!BJ103=-999,"NA",IF(T1_Data!BJ103&lt;1, "&lt;1", IF(T1_Data!BJ103&gt;99, "&gt;99", T1_Data!BJ103))),"-")</f>
        <v>-</v>
      </c>
      <c r="BK105" s="72" t="str">
        <f>IF(ISNUMBER(T1_Data!BK103),IF(T1_Data!BK103=-999,"NA",IF(T1_Data!BK103&lt;1, "&lt;1", IF(T1_Data!BK103&gt;99, "&gt;99", T1_Data!BK103))),"-")</f>
        <v>-</v>
      </c>
      <c r="BL105" s="72" t="str">
        <f>IF(ISNUMBER(T1_Data!BL103),IF(T1_Data!BL103=-999,"NA",IF(T1_Data!BL103&lt;1, "&lt;1", IF(T1_Data!BL103&gt;99, "&gt;99", T1_Data!BL103))),"-")</f>
        <v>-</v>
      </c>
      <c r="BM105" s="72" t="str">
        <f>IF(ISNUMBER(T1_Data!BM103),IF(T1_Data!BM103=-999,"NA",IF(T1_Data!BM103&lt;1, "&lt;1", IF(T1_Data!BM103&gt;99, "&gt;99", T1_Data!BM103))),"-")</f>
        <v>-</v>
      </c>
      <c r="BN105" s="72" t="str">
        <f>IF(ISNUMBER(T1_Data!BN103),IF(T1_Data!BN103=-999,"NA",IF(T1_Data!BN103&lt;1, "&lt;1", IF(T1_Data!BN103&gt;99, "&gt;99", T1_Data!BN103))),"-")</f>
        <v>-</v>
      </c>
      <c r="BO105" s="72" t="str">
        <f>IF(ISNUMBER(T1_Data!BO103),IF(T1_Data!BO103=-999,"NA",IF(T1_Data!BO103&lt;1, "&lt;1", IF(T1_Data!BO103&gt;99, "&gt;99", T1_Data!BO103))),"-")</f>
        <v>-</v>
      </c>
      <c r="BP105" s="72" t="str">
        <f>IF(ISNUMBER(T1_Data!BP103),IF(T1_Data!BP103=-999,"NA",IF(T1_Data!BP103&lt;1, "&lt;1", IF(T1_Data!BP103&gt;99, "&gt;99", T1_Data!BP103))),"-")</f>
        <v>-</v>
      </c>
      <c r="BQ105" s="72" t="str">
        <f>IF(ISNUMBER(T1_Data!BQ103),IF(T1_Data!BQ103=-999,"NA",IF(T1_Data!BQ103&lt;1, "&lt;1", IF(T1_Data!BQ103&gt;99, "&gt;99", T1_Data!BQ103))),"-")</f>
        <v>-</v>
      </c>
      <c r="BR105" s="72" t="str">
        <f>IF(ISNUMBER(T1_Data!BR103),IF(T1_Data!BR103=-999,"NA",IF(T1_Data!BR103&lt;1, "&lt;1", IF(T1_Data!BR103&gt;99, "&gt;99", T1_Data!BR103))),"-")</f>
        <v>-</v>
      </c>
      <c r="BS105" s="72" t="str">
        <f>IF(ISNUMBER(T1_Data!BS103),IF(T1_Data!BS103=-999,"NA",IF(T1_Data!BS103&lt;1, "&lt;1", IF(T1_Data!BS103&gt;99, "&gt;99", T1_Data!BS103))),"-")</f>
        <v>-</v>
      </c>
      <c r="BT105" s="72" t="str">
        <f>IF(ISNUMBER(T1_Data!BT103),IF(T1_Data!BT103=-999,"NA",IF(T1_Data!BT103&lt;1, "&lt;1", IF(T1_Data!BT103&gt;99, "&gt;99", T1_Data!BT103))),"-")</f>
        <v>-</v>
      </c>
      <c r="BU105" s="72" t="str">
        <f>IF(ISNUMBER(T1_Data!BU103),IF(T1_Data!BU103=-999,"NA",IF(T1_Data!BU103&lt;1, "&lt;1", IF(T1_Data!BU103&gt;99, "&gt;99", T1_Data!BU103))),"-")</f>
        <v>-</v>
      </c>
      <c r="BV105" s="72" t="str">
        <f>IF(ISNUMBER(T1_Data!BV103),IF(T1_Data!BV103=-999,"NA",IF(T1_Data!BV103&lt;1, "&lt;1", IF(T1_Data!BV103&gt;99, "&gt;99", T1_Data!BV103))),"-")</f>
        <v>-</v>
      </c>
      <c r="BW105" s="72" t="str">
        <f>IF(ISNUMBER(T1_Data!BW103),IF(T1_Data!BW103=-999,"NA",IF(T1_Data!BW103&lt;1, "&lt;1", IF(T1_Data!BW103&gt;99, "&gt;99", T1_Data!BW103))),"-")</f>
        <v>-</v>
      </c>
      <c r="BX105" s="72" t="str">
        <f>IF(ISNUMBER(T1_Data!BX103),IF(T1_Data!BX103=-999,"NA",IF(T1_Data!BX103&lt;1, "&lt;1", IF(T1_Data!BX103&gt;99, "&gt;99", T1_Data!BX103))),"-")</f>
        <v>-</v>
      </c>
      <c r="BY105" s="72" t="str">
        <f>IF(ISNUMBER(T1_Data!BY103),IF(T1_Data!BY103=-999,"NA",IF(T1_Data!BY103&lt;1, "&lt;1", IF(T1_Data!BY103&gt;99, "&gt;99", T1_Data!BY103))),"-")</f>
        <v>-</v>
      </c>
      <c r="BZ105" s="72" t="str">
        <f>IF(ISNUMBER(T1_Data!BZ103),IF(T1_Data!BZ103=-999,"NA",IF(T1_Data!BZ103&lt;1, "&lt;1", IF(T1_Data!BZ103&gt;99, "&gt;99", T1_Data!BZ103))),"-")</f>
        <v>-</v>
      </c>
      <c r="CA105" s="72" t="str">
        <f>IF(ISNUMBER(T1_Data!CA103),IF(T1_Data!CA103=-999,"NA",IF(T1_Data!CA103&lt;1, "&lt;1", IF(T1_Data!CA103&gt;99, "&gt;99", T1_Data!CA103))),"-")</f>
        <v>-</v>
      </c>
      <c r="CB105" s="72" t="str">
        <f>IF(ISNUMBER(T1_Data!CB103),IF(T1_Data!CB103=-999,"NA",IF(T1_Data!CB103&lt;1, "&lt;1", IF(T1_Data!CB103&gt;99, "&gt;99", T1_Data!CB103))),"-")</f>
        <v>-</v>
      </c>
      <c r="CC105" s="72" t="str">
        <f>IF(ISNUMBER(T1_Data!CC103),IF(T1_Data!CC103=-999,"NA",IF(T1_Data!CC103&lt;1, "&lt;1", IF(T1_Data!CC103&gt;99, "&gt;99", T1_Data!CC103))),"-")</f>
        <v>-</v>
      </c>
      <c r="CD105" s="72" t="str">
        <f>IF(ISNUMBER(T1_Data!CD103),IF(T1_Data!CD103=-999,"NA",IF(T1_Data!CD103&lt;1, "&lt;1", IF(T1_Data!CD103&gt;99, "&gt;99", T1_Data!CD103))),"-")</f>
        <v>-</v>
      </c>
      <c r="CE105" s="72" t="str">
        <f>IF(ISNUMBER(T1_Data!CE103),IF(T1_Data!CE103=-999,"NA",IF(T1_Data!CE103&lt;1, "&lt;1", IF(T1_Data!CE103&gt;99, "&gt;99", T1_Data!CE103))),"-")</f>
        <v>-</v>
      </c>
      <c r="CF105" s="72" t="str">
        <f>IF(ISNUMBER(T1_Data!CF103),IF(T1_Data!CF103=-999,"NA",IF(T1_Data!CF103&lt;1, "&lt;1", IF(T1_Data!CF103&gt;99, "&gt;99", T1_Data!CF103))),"-")</f>
        <v>-</v>
      </c>
      <c r="CG105" s="72" t="str">
        <f>IF(ISNUMBER(T1_Data!CG103),IF(T1_Data!CG103=-999,"NA",IF(T1_Data!CG103&lt;1, "&lt;1", IF(T1_Data!CG103&gt;99, "&gt;99", T1_Data!CG103))),"-")</f>
        <v>-</v>
      </c>
      <c r="CH105" s="72" t="str">
        <f>IF(ISNUMBER(T1_Data!CH103),IF(T1_Data!CH103=-999,"NA",IF(T1_Data!CH103&lt;1, "&lt;1", IF(T1_Data!CH103&gt;99, "&gt;99", T1_Data!CH103))),"-")</f>
        <v>-</v>
      </c>
      <c r="CI105" s="72" t="str">
        <f>IF(ISNUMBER(T1_Data!CI103),IF(T1_Data!CI103=-999,"NA",IF(T1_Data!CI103&lt;1, "&lt;1", IF(T1_Data!CI103&gt;99, "&gt;99", T1_Data!CI103))),"-")</f>
        <v>-</v>
      </c>
      <c r="CJ105" s="72" t="str">
        <f>IF(ISNUMBER(T1_Data!CJ103),IF(T1_Data!CJ103=-999,"NA",IF(T1_Data!CJ103&lt;1, "&lt;1", IF(T1_Data!CJ103&gt;99, "&gt;99", T1_Data!CJ103))),"-")</f>
        <v>-</v>
      </c>
      <c r="CK105" s="72" t="str">
        <f>IF(ISNUMBER(T1_Data!CK103),IF(T1_Data!CK103=-999,"NA",IF(T1_Data!CK103&lt;1, "&lt;1", IF(T1_Data!CK103&gt;99, "&gt;99", T1_Data!CK103))),"-")</f>
        <v>-</v>
      </c>
      <c r="CL105" s="72" t="str">
        <f>IF(ISNUMBER(T1_Data!CL103),IF(T1_Data!CL103=-999,"NA",IF(T1_Data!CL103&lt;1, "&lt;1", IF(T1_Data!CL103&gt;99, "&gt;99", T1_Data!CL103))),"-")</f>
        <v>-</v>
      </c>
      <c r="CM105" s="72" t="str">
        <f>IF(ISNUMBER(T1_Data!CM103),IF(T1_Data!CM103=-999,"NA",IF(T1_Data!CM103&lt;1, "&lt;1", IF(T1_Data!CM103&gt;99, "&gt;99", T1_Data!CM103))),"-")</f>
        <v>-</v>
      </c>
      <c r="CN105" s="72" t="str">
        <f>IF(ISNUMBER(T1_Data!CN103),IF(T1_Data!CN103=-999,"NA",IF(T1_Data!CN103&lt;1, "&lt;1", IF(T1_Data!CN103&gt;99, "&gt;99", T1_Data!CN103))),"-")</f>
        <v>-</v>
      </c>
      <c r="CO105" s="72" t="str">
        <f>IF(ISNUMBER(T1_Data!CO103),IF(T1_Data!CO103=-999,"NA",IF(T1_Data!CO103&lt;1, "&lt;1", IF(T1_Data!CO103&gt;99, "&gt;99", T1_Data!CO103))),"-")</f>
        <v>-</v>
      </c>
      <c r="CP105" s="72" t="str">
        <f>IF(ISNUMBER(T1_Data!CP103),IF(T1_Data!CP103=-999,"NA",IF(T1_Data!CP103&lt;1, "&lt;1", IF(T1_Data!CP103&gt;99, "&gt;99", T1_Data!CP103))),"-")</f>
        <v>-</v>
      </c>
      <c r="CQ105" s="72" t="str">
        <f>IF(ISNUMBER(T1_Data!CQ103),IF(T1_Data!CQ103=-999,"NA",IF(T1_Data!CQ103&lt;1, "&lt;1", IF(T1_Data!CQ103&gt;99, "&gt;99", T1_Data!CQ103))),"-")</f>
        <v>-</v>
      </c>
      <c r="CR105" s="72" t="str">
        <f>IF(ISNUMBER(T1_Data!CR103),IF(T1_Data!CR103=-999,"NA",IF(T1_Data!CR103&lt;1, "&lt;1", IF(T1_Data!CR103&gt;99, "&gt;99", T1_Data!CR103))),"-")</f>
        <v>-</v>
      </c>
      <c r="CS105" s="72" t="str">
        <f>IF(ISNUMBER(T1_Data!CS103),IF(T1_Data!CS103=-999,"NA",IF(T1_Data!CS103&lt;1, "&lt;1", IF(T1_Data!CS103&gt;99, "&gt;99", T1_Data!CS103))),"-")</f>
        <v>-</v>
      </c>
      <c r="CT105" s="72" t="str">
        <f>IF(ISNUMBER(T1_Data!CT103),IF(T1_Data!CT103=-999,"NA",IF(T1_Data!CT103&lt;1, "&lt;1", IF(T1_Data!CT103&gt;99, "&gt;99", T1_Data!CT103))),"-")</f>
        <v>-</v>
      </c>
      <c r="CU105" s="72" t="str">
        <f>IF(ISNUMBER(T1_Data!CU103),IF(T1_Data!CU103=-999,"NA",IF(T1_Data!CU103&lt;1, "&lt;1", IF(T1_Data!CU103&gt;99, "&gt;99", T1_Data!CU103))),"-")</f>
        <v>-</v>
      </c>
      <c r="CV105" s="72" t="str">
        <f>IF(ISNUMBER(T1_Data!CV103),IF(T1_Data!CV103=-999,"NA",IF(T1_Data!CV103&lt;1, "&lt;1", IF(T1_Data!CV103&gt;99, "&gt;99", T1_Data!CV103))),"-")</f>
        <v>-</v>
      </c>
      <c r="CW105" s="72" t="str">
        <f>IF(ISNUMBER(T1_Data!CW103),IF(T1_Data!CW103=-999,"NA",IF(T1_Data!CW103&lt;1, "&lt;1", IF(T1_Data!CW103&gt;99, "&gt;99", T1_Data!CW103))),"-")</f>
        <v>-</v>
      </c>
      <c r="CX105" s="72" t="str">
        <f>IF(ISNUMBER(T1_Data!CX103),IF(T1_Data!CX103=-999,"NA",IF(T1_Data!CX103&lt;1, "&lt;1", IF(T1_Data!CX103&gt;99, "&gt;99", T1_Data!CX103))),"-")</f>
        <v>-</v>
      </c>
      <c r="CY105" s="72" t="str">
        <f>IF(ISNUMBER(T1_Data!CY103),IF(T1_Data!CY103=-999,"NA",IF(T1_Data!CY103&lt;1, "&lt;1", IF(T1_Data!CY103&gt;99, "&gt;99", T1_Data!CY103))),"-")</f>
        <v>-</v>
      </c>
      <c r="CZ105" s="72" t="str">
        <f>IF(ISNUMBER(T1_Data!CZ103),IF(T1_Data!CZ103=-999,"NA",IF(T1_Data!CZ103&lt;1, "&lt;1", IF(T1_Data!CZ103&gt;99, "&gt;99", T1_Data!CZ103))),"-")</f>
        <v>-</v>
      </c>
      <c r="DA105" s="72" t="str">
        <f>IF(ISNUMBER(T1_Data!DA103),IF(T1_Data!DA103=-999,"NA",IF(T1_Data!DA103&lt;1, "&lt;1", IF(T1_Data!DA103&gt;99, "&gt;99", T1_Data!DA103))),"-")</f>
        <v>-</v>
      </c>
      <c r="DB105" s="72" t="str">
        <f>IF(ISNUMBER(T1_Data!DB103),IF(T1_Data!DB103=-999,"NA",IF(T1_Data!DB103&lt;1, "&lt;1", IF(T1_Data!DB103&gt;99, "&gt;99", T1_Data!DB103))),"-")</f>
        <v>-</v>
      </c>
      <c r="DC105" s="72" t="str">
        <f>IF(ISNUMBER(T1_Data!DC103),IF(T1_Data!DC103=-999,"NA",IF(T1_Data!DC103&lt;1, "&lt;1", IF(T1_Data!DC103&gt;99, "&gt;99", T1_Data!DC103))),"-")</f>
        <v>-</v>
      </c>
      <c r="DD105" s="72" t="str">
        <f>IF(ISNUMBER(T1_Data!DD103),IF(T1_Data!DD103=-999,"NA",IF(T1_Data!DD103&lt;1, "&lt;1", IF(T1_Data!DD103&gt;99, "&gt;99", T1_Data!DD103))),"-")</f>
        <v>-</v>
      </c>
      <c r="DE105" s="72" t="str">
        <f>IF(ISNUMBER(T1_Data!DE103),IF(T1_Data!DE103=-999,"NA",IF(T1_Data!DE103&lt;1, "&lt;1", IF(T1_Data!DE103&gt;99, "&gt;99", T1_Data!DE103))),"-")</f>
        <v>-</v>
      </c>
      <c r="DF105" s="72" t="str">
        <f>IF(ISNUMBER(T1_Data!DF103),IF(T1_Data!DF103=-999,"NA",IF(T1_Data!DF103&lt;1, "&lt;1", IF(T1_Data!DF103&gt;99, "&gt;99", T1_Data!DF103))),"-")</f>
        <v>-</v>
      </c>
      <c r="DG105" s="72" t="str">
        <f>IF(ISNUMBER(T1_Data!DG103),IF(T1_Data!DG103=-999,"NA",IF(T1_Data!DG103&lt;1, "&lt;1", IF(T1_Data!DG103&gt;99, "&gt;99", T1_Data!DG103))),"-")</f>
        <v>-</v>
      </c>
      <c r="DH105" s="72" t="str">
        <f>IF(ISNUMBER(T1_Data!DH103),IF(T1_Data!DH103=-999,"NA",IF(T1_Data!DH103&lt;1, "&lt;1", IF(T1_Data!DH103&gt;99, "&gt;99", T1_Data!DH103))),"-")</f>
        <v>-</v>
      </c>
      <c r="DI105" s="72" t="str">
        <f>IF(ISNUMBER(T1_Data!DI103),IF(T1_Data!DI103=-999,"NA",IF(T1_Data!DI103&lt;1, "&lt;1", IF(T1_Data!DI103&gt;99, "&gt;99", T1_Data!DI103))),"-")</f>
        <v>-</v>
      </c>
      <c r="DJ105" s="72" t="str">
        <f>IF(ISNUMBER(T1_Data!DJ103),IF(T1_Data!DJ103=-999,"NA",IF(T1_Data!DJ103&lt;1, "&lt;1", IF(T1_Data!DJ103&gt;99, "&gt;99", T1_Data!DJ103))),"-")</f>
        <v>-</v>
      </c>
      <c r="DK105" s="72" t="str">
        <f>IF(ISNUMBER(T1_Data!DK103),IF(T1_Data!DK103=-999,"NA",IF(T1_Data!DK103&lt;1, "&lt;1", IF(T1_Data!DK103&gt;99, "&gt;99", T1_Data!DK103))),"-")</f>
        <v>-</v>
      </c>
      <c r="DL105" s="72" t="str">
        <f>IF(ISNUMBER(T1_Data!DL103),IF(T1_Data!DL103=-999,"NA",IF(T1_Data!DL103&lt;1, "&lt;1", IF(T1_Data!DL103&gt;99, "&gt;99", T1_Data!DL103))),"-")</f>
        <v>-</v>
      </c>
      <c r="DM105" s="72" t="str">
        <f>IF(ISNUMBER(T1_Data!DM103),IF(T1_Data!DM103=-999,"NA",IF(T1_Data!DM103&lt;1, "&lt;1", IF(T1_Data!DM103&gt;99, "&gt;99", T1_Data!DM103))),"-")</f>
        <v>-</v>
      </c>
      <c r="DN105" s="72" t="str">
        <f>IF(ISNUMBER(T1_Data!DN103),IF(T1_Data!DN103=-999,"NA",IF(T1_Data!DN103&lt;1, "&lt;1", IF(T1_Data!DN103&gt;99, "&gt;99", T1_Data!DN103))),"-")</f>
        <v>-</v>
      </c>
      <c r="DO105" s="72" t="str">
        <f>IF(ISNUMBER(T1_Data!DO103),IF(T1_Data!DO103=-999,"NA",IF(T1_Data!DO103&lt;1, "&lt;1", IF(T1_Data!DO103&gt;99, "&gt;99", T1_Data!DO103))),"-")</f>
        <v>-</v>
      </c>
      <c r="DP105" s="72" t="str">
        <f>IF(ISNUMBER(T1_Data!DP103),IF(T1_Data!DP103=-999,"NA",IF(T1_Data!DP103&lt;1, "&lt;1", IF(T1_Data!DP103&gt;99, "&gt;99", T1_Data!DP103))),"-")</f>
        <v>-</v>
      </c>
      <c r="DQ105" s="72" t="str">
        <f>IF(ISNUMBER(T1_Data!DQ103),IF(T1_Data!DQ103=-999,"NA",IF(T1_Data!DQ103&lt;1, "&lt;1", IF(T1_Data!DQ103&gt;99, "&gt;99", T1_Data!DQ103))),"-")</f>
        <v>-</v>
      </c>
      <c r="DR105" s="72" t="str">
        <f>IF(ISNUMBER(T1_Data!DR103),IF(T1_Data!DR103=-999,"NA",IF(T1_Data!DR103&lt;1, "&lt;1", IF(T1_Data!DR103&gt;99, "&gt;99", T1_Data!DR103))),"-")</f>
        <v>-</v>
      </c>
      <c r="DS105" s="72" t="str">
        <f>IF(ISNUMBER(T1_Data!DS103),IF(T1_Data!DS103=-999,"NA",IF(T1_Data!DS103&lt;1, "&lt;1", IF(T1_Data!DS103&gt;99, "&gt;99", T1_Data!DS103))),"-")</f>
        <v>-</v>
      </c>
      <c r="DT105" s="72" t="str">
        <f>IF(ISNUMBER(T1_Data!DT103),IF(T1_Data!DT103=-999,"NA",IF(T1_Data!DT103&lt;1, "&lt;1", IF(T1_Data!DT103&gt;99, "&gt;99", T1_Data!DT103))),"-")</f>
        <v>-</v>
      </c>
      <c r="DU105" s="72" t="str">
        <f>IF(ISNUMBER(T1_Data!DU103),IF(T1_Data!DU103=-999,"NA",IF(T1_Data!DU103&lt;1, "&lt;1", IF(T1_Data!DU103&gt;99, "&gt;99", T1_Data!DU103))),"-")</f>
        <v>-</v>
      </c>
      <c r="DV105" s="72" t="str">
        <f>IF(ISNUMBER(T1_Data!DV103),IF(T1_Data!DV103=-999,"NA",IF(T1_Data!DV103&lt;1, "&lt;1", IF(T1_Data!DV103&gt;99, "&gt;99", T1_Data!DV103))),"-")</f>
        <v>-</v>
      </c>
      <c r="DW105" s="72" t="str">
        <f>IF(ISNUMBER(T1_Data!DW103),IF(T1_Data!DW103=-999,"NA",IF(T1_Data!DW103&lt;1, "&lt;1", IF(T1_Data!DW103&gt;99, "&gt;99", T1_Data!DW103))),"-")</f>
        <v>-</v>
      </c>
      <c r="DX105" s="72" t="str">
        <f>IF(ISNUMBER(T1_Data!DX103),IF(T1_Data!DX103=-999,"NA",IF(T1_Data!DX103&lt;1, "&lt;1", IF(T1_Data!DX103&gt;99, "&gt;99", T1_Data!DX103))),"-")</f>
        <v>-</v>
      </c>
      <c r="DY105" s="72" t="str">
        <f>IF(ISNUMBER(T1_Data!DY103),IF(T1_Data!DY103=-999,"NA",IF(T1_Data!DY103&lt;1, "&lt;1", IF(T1_Data!DY103&gt;99, "&gt;99", T1_Data!DY103))),"-")</f>
        <v>-</v>
      </c>
      <c r="DZ105" s="72" t="str">
        <f>IF(ISNUMBER(T1_Data!DZ103),IF(T1_Data!DZ103=-999,"NA",IF(T1_Data!DZ103&lt;1, "&lt;1", IF(T1_Data!DZ103&gt;99, "&gt;99", T1_Data!DZ103))),"-")</f>
        <v>-</v>
      </c>
      <c r="EA105" s="72" t="str">
        <f>IF(ISNUMBER(T1_Data!EA103),IF(T1_Data!EA103=-999,"NA",IF(T1_Data!EA103&lt;1, "&lt;1", IF(T1_Data!EA103&gt;99, "&gt;99", T1_Data!EA103))),"-")</f>
        <v>-</v>
      </c>
      <c r="EB105" s="72" t="str">
        <f>IF(ISNUMBER(T1_Data!EB103),IF(T1_Data!EB103=-999,"NA",IF(T1_Data!EB103&lt;1, "&lt;1", IF(T1_Data!EB103&gt;99, "&gt;99", T1_Data!EB103))),"-")</f>
        <v>-</v>
      </c>
      <c r="EC105" s="72" t="str">
        <f>IF(ISNUMBER(T1_Data!EC103),IF(T1_Data!EC103=-999,"NA",IF(T1_Data!EC103&lt;1, "&lt;1", IF(T1_Data!EC103&gt;99, "&gt;99", T1_Data!EC103))),"-")</f>
        <v>-</v>
      </c>
      <c r="ED105" s="72" t="str">
        <f>IF(ISNUMBER(T1_Data!ED103),IF(T1_Data!ED103=-999,"NA",IF(T1_Data!ED103&lt;1, "&lt;1", IF(T1_Data!ED103&gt;99, "&gt;99", T1_Data!ED103))),"-")</f>
        <v>-</v>
      </c>
      <c r="EE105" s="72" t="str">
        <f>IF(ISNUMBER(T1_Data!EE103),IF(T1_Data!EE103=-999,"NA",IF(T1_Data!EE103&lt;1, "&lt;1", IF(T1_Data!EE103&gt;99, "&gt;99", T1_Data!EE103))),"-")</f>
        <v>-</v>
      </c>
      <c r="EF105" s="72" t="str">
        <f>IF(ISNUMBER(T1_Data!EF103),IF(T1_Data!EF103=-999,"NA",IF(T1_Data!EF103&lt;1, "&lt;1", IF(T1_Data!EF103&gt;99, "&gt;99", T1_Data!EF103))),"-")</f>
        <v>-</v>
      </c>
      <c r="EG105" s="72" t="str">
        <f>IF(ISNUMBER(T1_Data!EG103),IF(T1_Data!EG103=-999,"NA",IF(T1_Data!EG103&lt;1, "&lt;1", IF(T1_Data!EG103&gt;99, "&gt;99", T1_Data!EG103))),"-")</f>
        <v>-</v>
      </c>
      <c r="EH105" s="72" t="str">
        <f>IF(ISNUMBER(T1_Data!EH103),IF(T1_Data!EH103=-999,"NA",IF(T1_Data!EH103&lt;1, "&lt;1", IF(T1_Data!EH103&gt;99, "&gt;99", T1_Data!EH103))),"-")</f>
        <v>-</v>
      </c>
      <c r="EI105" s="72" t="str">
        <f>IF(ISNUMBER(T1_Data!EI103),IF(T1_Data!EI103=-999,"NA",IF(T1_Data!EI103&lt;1, "&lt;1", IF(T1_Data!EI103&gt;99, "&gt;99", T1_Data!EI103))),"-")</f>
        <v>-</v>
      </c>
      <c r="EJ105" s="72" t="str">
        <f>IF(ISNUMBER(T1_Data!EJ103),IF(T1_Data!EJ103=-999,"NA",IF(T1_Data!EJ103&lt;1, "&lt;1", IF(T1_Data!EJ103&gt;99, "&gt;99", T1_Data!EJ103))),"-")</f>
        <v>-</v>
      </c>
      <c r="EK105" s="72" t="str">
        <f>IF(ISNUMBER(T1_Data!EK103),IF(T1_Data!EK103=-999,"NA",IF(T1_Data!EK103&lt;1, "&lt;1", IF(T1_Data!EK103&gt;99, "&gt;99", T1_Data!EK103))),"-")</f>
        <v>-</v>
      </c>
      <c r="EL105" s="72" t="str">
        <f>IF(ISNUMBER(T1_Data!EL103),IF(T1_Data!EL103=-999,"NA",IF(T1_Data!EL103&lt;1, "&lt;1", IF(T1_Data!EL103&gt;99, "&gt;99", T1_Data!EL103))),"-")</f>
        <v>-</v>
      </c>
      <c r="EM105" s="72" t="str">
        <f>IF(ISNUMBER(T1_Data!EM103),IF(T1_Data!EM103=-999,"NA",IF(T1_Data!EM103&lt;1, "&lt;1", IF(T1_Data!EM103&gt;99, "&gt;99", T1_Data!EM103))),"-")</f>
        <v>-</v>
      </c>
      <c r="EN105" s="72" t="str">
        <f>IF(ISNUMBER(T1_Data!EN103),IF(T1_Data!EN103=-999,"NA",IF(T1_Data!EN103&lt;1, "&lt;1", IF(T1_Data!EN103&gt;99, "&gt;99", T1_Data!EN103))),"-")</f>
        <v>-</v>
      </c>
      <c r="EO105" s="72" t="str">
        <f>IF(ISNUMBER(T1_Data!EO103),IF(T1_Data!EO103=-999,"NA",IF(T1_Data!EO103&lt;1, "&lt;1", IF(T1_Data!EO103&gt;99, "&gt;99", T1_Data!EO103))),"-")</f>
        <v>-</v>
      </c>
      <c r="EP105" s="72" t="str">
        <f>IF(ISNUMBER(T1_Data!EP103),IF(T1_Data!EP103=-999,"NA",IF(T1_Data!EP103&lt;1, "&lt;1", IF(T1_Data!EP103&gt;99, "&gt;99", T1_Data!EP103))),"-")</f>
        <v>-</v>
      </c>
      <c r="EQ105" s="72" t="str">
        <f>IF(ISNUMBER(T1_Data!EQ103),IF(T1_Data!EQ103=-999,"NA",IF(T1_Data!EQ103&lt;1, "&lt;1", IF(T1_Data!EQ103&gt;99, "&gt;99", T1_Data!EQ103))),"-")</f>
        <v>-</v>
      </c>
      <c r="ER105" s="72" t="str">
        <f>IF(ISNUMBER(T1_Data!ER103),IF(T1_Data!ER103=-999,"NA",IF(T1_Data!ER103&lt;1, "&lt;1", IF(T1_Data!ER103&gt;99, "&gt;99", T1_Data!ER103))),"-")</f>
        <v>-</v>
      </c>
      <c r="ES105" s="72" t="str">
        <f>IF(ISNUMBER(T1_Data!ES103),IF(T1_Data!ES103=-999,"NA",IF(T1_Data!ES103&lt;1, "&lt;1", IF(T1_Data!ES103&gt;99, "&gt;99", T1_Data!ES103))),"-")</f>
        <v>-</v>
      </c>
      <c r="ET105" s="72" t="str">
        <f>IF(ISNUMBER(T1_Data!ET103),IF(T1_Data!ET103=-999,"NA",IF(T1_Data!ET103&lt;1, "&lt;1", IF(T1_Data!ET103&gt;99, "&gt;99", T1_Data!ET103))),"-")</f>
        <v>-</v>
      </c>
      <c r="EU105" s="72" t="str">
        <f>IF(ISNUMBER(T1_Data!EU103),IF(T1_Data!EU103=-999,"NA",IF(T1_Data!EU103&lt;1, "&lt;1", IF(T1_Data!EU103&gt;99, "&gt;99", T1_Data!EU103))),"-")</f>
        <v>-</v>
      </c>
      <c r="EV105" s="72" t="str">
        <f>IF(ISNUMBER(T1_Data!EV103),IF(T1_Data!EV103=-999,"NA",IF(T1_Data!EV103&lt;1, "&lt;1", IF(T1_Data!EV103&gt;99, "&gt;99", T1_Data!EV103))),"-")</f>
        <v>-</v>
      </c>
      <c r="EW105" s="72" t="str">
        <f>IF(ISNUMBER(T1_Data!EW103),IF(T1_Data!EW103=-999,"NA",IF(T1_Data!EW103&lt;1, "&lt;1", IF(T1_Data!EW103&gt;99, "&gt;99", T1_Data!EW103))),"-")</f>
        <v>-</v>
      </c>
      <c r="EX105" s="72" t="str">
        <f>IF(ISNUMBER(T1_Data!EX103),IF(T1_Data!EX103=-999,"NA",IF(T1_Data!EX103&lt;1, "&lt;1", IF(T1_Data!EX103&gt;99, "&gt;99", T1_Data!EX103))),"-")</f>
        <v>-</v>
      </c>
      <c r="EY105" s="72" t="str">
        <f>IF(ISNUMBER(T1_Data!EY103),IF(T1_Data!EY103=-999,"NA",IF(T1_Data!EY103&lt;1, "&lt;1", IF(T1_Data!EY103&gt;99, "&gt;99", T1_Data!EY103))),"-")</f>
        <v>-</v>
      </c>
      <c r="EZ105" s="72" t="str">
        <f>IF(ISNUMBER(T1_Data!EZ103),IF(T1_Data!EZ103=-999,"NA",IF(T1_Data!EZ103&lt;1, "&lt;1", IF(T1_Data!EZ103&gt;99, "&gt;99", T1_Data!EZ103))),"-")</f>
        <v>-</v>
      </c>
      <c r="FA105" s="72" t="str">
        <f>IF(ISNUMBER(T1_Data!FA103),IF(T1_Data!FA103=-999,"NA",IF(T1_Data!FA103&lt;1, "&lt;1", IF(T1_Data!FA103&gt;99, "&gt;99", T1_Data!FA103))),"-")</f>
        <v>-</v>
      </c>
      <c r="FB105" s="72" t="str">
        <f>IF(ISNUMBER(T1_Data!FB103),IF(T1_Data!FB103=-999,"NA",IF(T1_Data!FB103&lt;1, "&lt;1", IF(T1_Data!FB103&gt;99, "&gt;99", T1_Data!FB103))),"-")</f>
        <v>-</v>
      </c>
      <c r="FC105" s="72" t="str">
        <f>IF(ISNUMBER(T1_Data!FC103),IF(T1_Data!FC103=-999,"NA",IF(T1_Data!FC103&lt;1, "&lt;1", IF(T1_Data!FC103&gt;99, "&gt;99", T1_Data!FC103))),"-")</f>
        <v>-</v>
      </c>
      <c r="FD105" s="72" t="str">
        <f>IF(ISNUMBER(T1_Data!FD103),IF(T1_Data!FD103=-999,"NA",IF(T1_Data!FD103&lt;1, "&lt;1", IF(T1_Data!FD103&gt;99, "&gt;99", T1_Data!FD103))),"-")</f>
        <v>-</v>
      </c>
      <c r="FE105" s="72" t="str">
        <f>IF(ISNUMBER(T1_Data!FE103),IF(T1_Data!FE103=-999,"NA",IF(T1_Data!FE103&lt;1, "&lt;1", IF(T1_Data!FE103&gt;99, "&gt;99", T1_Data!FE103))),"-")</f>
        <v>-</v>
      </c>
      <c r="FF105" s="72" t="str">
        <f>IF(ISNUMBER(T1_Data!FF103),IF(T1_Data!FF103=-999,"NA",IF(T1_Data!FF103&lt;1, "&lt;1", IF(T1_Data!FF103&gt;99, "&gt;99", T1_Data!FF103))),"-")</f>
        <v>-</v>
      </c>
      <c r="FG105" s="72" t="str">
        <f>IF(ISNUMBER(T1_Data!FG103),IF(T1_Data!FG103=-999,"NA",IF(T1_Data!FG103&lt;1, "&lt;1", IF(T1_Data!FG103&gt;99, "&gt;99", T1_Data!FG103))),"-")</f>
        <v>-</v>
      </c>
      <c r="FH105" s="72" t="str">
        <f>IF(ISNUMBER(T1_Data!FH103),IF(T1_Data!FH103=-999,"NA",IF(T1_Data!FH103&lt;1, "&lt;1", IF(T1_Data!FH103&gt;99, "&gt;99", T1_Data!FH103))),"-")</f>
        <v>-</v>
      </c>
      <c r="FI105" s="72" t="str">
        <f>IF(ISNUMBER(T1_Data!FI103),IF(T1_Data!FI103=-999,"NA",IF(T1_Data!FI103&lt;1, "&lt;1", IF(T1_Data!FI103&gt;99, "&gt;99", T1_Data!FI103))),"-")</f>
        <v>-</v>
      </c>
      <c r="FJ105" s="72" t="str">
        <f>IF(ISNUMBER(T1_Data!FJ103),IF(T1_Data!FJ103=-999,"NA",IF(T1_Data!FJ103&lt;1, "&lt;1", IF(T1_Data!FJ103&gt;99, "&gt;99", T1_Data!FJ103))),"-")</f>
        <v>-</v>
      </c>
      <c r="FK105" s="72" t="str">
        <f>IF(ISNUMBER(T1_Data!FK103),IF(T1_Data!FK103=-999,"NA",IF(T1_Data!FK103&lt;1, "&lt;1", IF(T1_Data!FK103&gt;99, "&gt;99", T1_Data!FK103))),"-")</f>
        <v>-</v>
      </c>
      <c r="FL105" s="72" t="str">
        <f>IF(ISNUMBER(T1_Data!FL103),IF(T1_Data!FL103=-999,"NA",IF(T1_Data!FL103&lt;1, "&lt;1", IF(T1_Data!FL103&gt;99, "&gt;99", T1_Data!FL103))),"-")</f>
        <v>-</v>
      </c>
      <c r="FM105" s="72" t="str">
        <f>IF(ISNUMBER(T1_Data!FM103),IF(T1_Data!FM103=-999,"NA",IF(T1_Data!FM103&lt;1, "&lt;1", IF(T1_Data!FM103&gt;99, "&gt;99", T1_Data!FM103))),"-")</f>
        <v>-</v>
      </c>
      <c r="FN105" s="72" t="str">
        <f>IF(ISNUMBER(T1_Data!FN103),IF(T1_Data!FN103=-999,"NA",IF(T1_Data!FN103&lt;1, "&lt;1", IF(T1_Data!FN103&gt;99, "&gt;99", T1_Data!FN103))),"-")</f>
        <v>-</v>
      </c>
      <c r="FO105" s="72" t="str">
        <f>IF(ISNUMBER(T1_Data!FO103),IF(T1_Data!FO103=-999,"NA",IF(T1_Data!FO103&lt;1, "&lt;1", IF(T1_Data!FO103&gt;99, "&gt;99", T1_Data!FO103))),"-")</f>
        <v>-</v>
      </c>
      <c r="FP105" s="72" t="str">
        <f>IF(ISNUMBER(T1_Data!FP103),IF(T1_Data!FP103=-999,"NA",IF(T1_Data!FP103&lt;1, "&lt;1", IF(T1_Data!FP103&gt;99, "&gt;99", T1_Data!FP103))),"-")</f>
        <v>-</v>
      </c>
      <c r="FQ105" s="72" t="str">
        <f>IF(ISNUMBER(T1_Data!FQ103),IF(T1_Data!FQ103=-999,"NA",IF(T1_Data!FQ103&lt;1, "&lt;1", IF(T1_Data!FQ103&gt;99, "&gt;99", T1_Data!FQ103))),"-")</f>
        <v>-</v>
      </c>
      <c r="FR105" s="72" t="str">
        <f>IF(ISNUMBER(T1_Data!FR103),IF(T1_Data!FR103=-999,"NA",IF(T1_Data!FR103&lt;1, "&lt;1", IF(T1_Data!FR103&gt;99, "&gt;99", T1_Data!FR103))),"-")</f>
        <v>-</v>
      </c>
      <c r="FS105" s="72" t="str">
        <f>IF(ISNUMBER(T1_Data!FS103),IF(T1_Data!FS103=-999,"NA",IF(T1_Data!FS103&lt;1, "&lt;1", IF(T1_Data!FS103&gt;99, "&gt;99", T1_Data!FS103))),"-")</f>
        <v>-</v>
      </c>
      <c r="FT105" s="72" t="str">
        <f>IF(ISNUMBER(T1_Data!FT103),IF(T1_Data!FT103=-999,"NA",IF(T1_Data!FT103&lt;1, "&lt;1", IF(T1_Data!FT103&gt;99, "&gt;99", T1_Data!FT103))),"-")</f>
        <v>-</v>
      </c>
      <c r="FU105" s="72" t="str">
        <f>IF(ISNUMBER(T1_Data!FU103),IF(T1_Data!FU103=-999,"NA",IF(T1_Data!FU103&lt;1, "&lt;1", IF(T1_Data!FU103&gt;99, "&gt;99", T1_Data!FU103))),"-")</f>
        <v>-</v>
      </c>
      <c r="FV105" s="72" t="str">
        <f>IF(ISNUMBER(T1_Data!FV103),IF(T1_Data!FV103=-999,"NA",IF(T1_Data!FV103&lt;1, "&lt;1", IF(T1_Data!FV103&gt;99, "&gt;99", T1_Data!FV103))),"-")</f>
        <v>-</v>
      </c>
      <c r="FW105" s="72" t="str">
        <f>IF(ISNUMBER(T1_Data!FW103),IF(T1_Data!FW103=-999,"NA",IF(T1_Data!FW103&lt;1, "&lt;1", IF(T1_Data!FW103&gt;99, "&gt;99", T1_Data!FW103))),"-")</f>
        <v>-</v>
      </c>
      <c r="FX105" s="71" t="str">
        <f>IF(ISBLANK(T1_Data!FX103), "", T1_Data!FX103)</f>
        <v/>
      </c>
    </row>
    <row r="106" spans="1:180" x14ac:dyDescent="0.25">
      <c r="A106" s="71" t="str">
        <f>IF(ISBLANK(T1_Data!A104), "", T1_Data!A104)</f>
        <v/>
      </c>
      <c r="B106" s="72" t="str">
        <f>IF(ISNUMBER(T1_Data!B104), T1_Data!B104,"-")</f>
        <v>-</v>
      </c>
      <c r="C106" s="72" t="str">
        <f>IF(ISNUMBER(T1_Data!C104),IF(T1_Data!C104=-999,"NA",IF(T1_Data!C104&lt;1, "&lt;1", IF(T1_Data!C104&gt;99, "&gt;99", T1_Data!C104))),"-")</f>
        <v>-</v>
      </c>
      <c r="D106" s="72" t="str">
        <f>IF(ISNUMBER(T1_Data!D104),IF(T1_Data!D104=-999,"NA",IF(T1_Data!D104&lt;1, "&lt;1", IF(T1_Data!D104&gt;99, "&gt;99", T1_Data!D104))),"-")</f>
        <v>-</v>
      </c>
      <c r="E106" s="72" t="str">
        <f>IF(ISNUMBER(T1_Data!E104),IF(T1_Data!E104=-999,"NA",IF(T1_Data!E104&lt;1, "&lt;1", IF(T1_Data!E104&gt;99, "&gt;99", T1_Data!E104))),"-")</f>
        <v>-</v>
      </c>
      <c r="F106" s="72" t="str">
        <f>IF(ISNUMBER(T1_Data!F104),IF(T1_Data!F104=-999,"NA",IF(T1_Data!F104&lt;1, "&lt;1", IF(T1_Data!F104&gt;99, "&gt;99", T1_Data!F104))),"-")</f>
        <v>-</v>
      </c>
      <c r="G106" s="72" t="str">
        <f>IF(ISNUMBER(T1_Data!G104),IF(T1_Data!G104=-999,"NA",IF(T1_Data!G104&lt;1, "&lt;1", IF(T1_Data!G104&gt;99, "&gt;99", T1_Data!G104))),"-")</f>
        <v>-</v>
      </c>
      <c r="H106" s="72" t="str">
        <f>IF(ISNUMBER(T1_Data!H104),IF(T1_Data!H104=-999,"NA",IF(T1_Data!H104&lt;1, "&lt;1", IF(T1_Data!H104&gt;99, "&gt;99", T1_Data!H104))),"-")</f>
        <v>-</v>
      </c>
      <c r="I106" s="72" t="str">
        <f>IF(ISNUMBER(T1_Data!I104),IF(T1_Data!I104=-999,"NA",IF(T1_Data!I104&lt;1, "&lt;1", IF(T1_Data!I104&gt;99, "&gt;99", T1_Data!I104))),"-")</f>
        <v>-</v>
      </c>
      <c r="J106" s="72" t="str">
        <f>IF(ISNUMBER(T1_Data!J104),IF(T1_Data!J104=-999,"NA",IF(T1_Data!J104&lt;1, "&lt;1", IF(T1_Data!J104&gt;99, "&gt;99", T1_Data!J104))),"-")</f>
        <v>-</v>
      </c>
      <c r="K106" s="72" t="str">
        <f>IF(ISNUMBER(T1_Data!K104),IF(T1_Data!K104=-999,"NA",IF(T1_Data!K104&lt;1, "&lt;1", IF(T1_Data!K104&gt;99, "&gt;99", T1_Data!K104))),"-")</f>
        <v>-</v>
      </c>
      <c r="L106" s="72" t="str">
        <f>IF(ISNUMBER(T1_Data!L104),IF(T1_Data!L104=-999,"NA",IF(T1_Data!L104&lt;1, "&lt;1", IF(T1_Data!L104&gt;99, "&gt;99", T1_Data!L104))),"-")</f>
        <v>-</v>
      </c>
      <c r="M106" s="72" t="str">
        <f>IF(ISNUMBER(T1_Data!M104),IF(T1_Data!M104=-999,"NA",IF(T1_Data!M104&lt;1, "&lt;1", IF(T1_Data!M104&gt;99, "&gt;99", T1_Data!M104))),"-")</f>
        <v>-</v>
      </c>
      <c r="N106" s="72" t="str">
        <f>IF(ISNUMBER(T1_Data!N104),IF(T1_Data!N104=-999,"NA",IF(T1_Data!N104&lt;1, "&lt;1", IF(T1_Data!N104&gt;99, "&gt;99", T1_Data!N104))),"-")</f>
        <v>-</v>
      </c>
      <c r="O106" s="72" t="str">
        <f>IF(ISNUMBER(T1_Data!O104),IF(T1_Data!O104=-999,"NA",IF(T1_Data!O104&lt;1, "&lt;1", IF(T1_Data!O104&gt;99, "&gt;99", T1_Data!O104))),"-")</f>
        <v>-</v>
      </c>
      <c r="P106" s="72" t="str">
        <f>IF(ISNUMBER(T1_Data!P104),IF(T1_Data!P104=-999,"NA",IF(T1_Data!P104&lt;1, "&lt;1", IF(T1_Data!P104&gt;99, "&gt;99", T1_Data!P104))),"-")</f>
        <v>-</v>
      </c>
      <c r="Q106" s="72" t="str">
        <f>IF(ISNUMBER(T1_Data!Q104),IF(T1_Data!Q104=-999,"NA",IF(T1_Data!Q104&lt;1, "&lt;1", IF(T1_Data!Q104&gt;99, "&gt;99", T1_Data!Q104))),"-")</f>
        <v>-</v>
      </c>
      <c r="R106" s="72" t="str">
        <f>IF(ISNUMBER(T1_Data!R104),IF(T1_Data!R104=-999,"NA",IF(T1_Data!R104&lt;1, "&lt;1", IF(T1_Data!R104&gt;99, "&gt;99", T1_Data!R104))),"-")</f>
        <v>-</v>
      </c>
      <c r="S106" s="72" t="str">
        <f>IF(ISNUMBER(T1_Data!S104),IF(T1_Data!S104=-999,"NA",IF(T1_Data!S104&lt;1, "&lt;1", IF(T1_Data!S104&gt;99, "&gt;99", T1_Data!S104))),"-")</f>
        <v>-</v>
      </c>
      <c r="T106" s="72" t="str">
        <f>IF(ISNUMBER(T1_Data!T104),IF(T1_Data!T104=-999,"NA",IF(T1_Data!T104&lt;1, "&lt;1", IF(T1_Data!T104&gt;99, "&gt;99", T1_Data!T104))),"-")</f>
        <v>-</v>
      </c>
      <c r="U106" s="72" t="str">
        <f>IF(ISNUMBER(T1_Data!U104),IF(T1_Data!U104=-999,"NA",IF(T1_Data!U104&lt;1, "&lt;1", IF(T1_Data!U104&gt;99, "&gt;99", T1_Data!U104))),"-")</f>
        <v>-</v>
      </c>
      <c r="V106" s="72" t="str">
        <f>IF(ISNUMBER(T1_Data!V104),IF(T1_Data!V104=-999,"NA",IF(T1_Data!V104&lt;1, "&lt;1", IF(T1_Data!V104&gt;99, "&gt;99", T1_Data!V104))),"-")</f>
        <v>-</v>
      </c>
      <c r="W106" s="72" t="str">
        <f>IF(ISNUMBER(T1_Data!W104),IF(T1_Data!W104=-999,"NA",IF(T1_Data!W104&lt;1, "&lt;1", IF(T1_Data!W104&gt;99, "&gt;99", T1_Data!W104))),"-")</f>
        <v>-</v>
      </c>
      <c r="X106" s="72" t="str">
        <f>IF(ISNUMBER(T1_Data!X104),IF(T1_Data!X104=-999,"NA",IF(T1_Data!X104&lt;1, "&lt;1", IF(T1_Data!X104&gt;99, "&gt;99", T1_Data!X104))),"-")</f>
        <v>-</v>
      </c>
      <c r="Y106" s="72" t="str">
        <f>IF(ISNUMBER(T1_Data!Y104),IF(T1_Data!Y104=-999,"NA",IF(T1_Data!Y104&lt;1, "&lt;1", IF(T1_Data!Y104&gt;99, "&gt;99", T1_Data!Y104))),"-")</f>
        <v>-</v>
      </c>
      <c r="Z106" s="72" t="str">
        <f>IF(ISNUMBER(T1_Data!Z104),IF(T1_Data!Z104=-999,"NA",IF(T1_Data!Z104&lt;1, "&lt;1", IF(T1_Data!Z104&gt;99, "&gt;99", T1_Data!Z104))),"-")</f>
        <v>-</v>
      </c>
      <c r="AA106" s="72" t="str">
        <f>IF(ISNUMBER(T1_Data!AA104),IF(T1_Data!AA104=-999,"NA",IF(T1_Data!AA104&lt;1, "&lt;1", IF(T1_Data!AA104&gt;99, "&gt;99", T1_Data!AA104))),"-")</f>
        <v>-</v>
      </c>
      <c r="AB106" s="72" t="str">
        <f>IF(ISNUMBER(T1_Data!AB104),IF(T1_Data!AB104=-999,"NA",IF(T1_Data!AB104&lt;1, "&lt;1", IF(T1_Data!AB104&gt;99, "&gt;99", T1_Data!AB104))),"-")</f>
        <v>-</v>
      </c>
      <c r="AC106" s="72" t="str">
        <f>IF(ISNUMBER(T1_Data!AC104),IF(T1_Data!AC104=-999,"NA",IF(T1_Data!AC104&lt;1, "&lt;1", IF(T1_Data!AC104&gt;99, "&gt;99", T1_Data!AC104))),"-")</f>
        <v>-</v>
      </c>
      <c r="AD106" s="72" t="str">
        <f>IF(ISNUMBER(T1_Data!AD104),IF(T1_Data!AD104=-999,"NA",IF(T1_Data!AD104&lt;1, "&lt;1", IF(T1_Data!AD104&gt;99, "&gt;99", T1_Data!AD104))),"-")</f>
        <v>-</v>
      </c>
      <c r="AE106" s="72" t="str">
        <f>IF(ISNUMBER(T1_Data!AE104),IF(T1_Data!AE104=-999,"NA",IF(T1_Data!AE104&lt;1, "&lt;1", IF(T1_Data!AE104&gt;99, "&gt;99", T1_Data!AE104))),"-")</f>
        <v>-</v>
      </c>
      <c r="AF106" s="72" t="str">
        <f>IF(ISNUMBER(T1_Data!AF104),IF(T1_Data!AF104=-999,"NA",IF(T1_Data!AF104&lt;1, "&lt;1", IF(T1_Data!AF104&gt;99, "&gt;99", T1_Data!AF104))),"-")</f>
        <v>-</v>
      </c>
      <c r="AG106" s="72" t="str">
        <f>IF(ISNUMBER(T1_Data!AG104),IF(T1_Data!AG104=-999,"NA",IF(T1_Data!AG104&lt;1, "&lt;1", IF(T1_Data!AG104&gt;99, "&gt;99", T1_Data!AG104))),"-")</f>
        <v>-</v>
      </c>
      <c r="AH106" s="72" t="str">
        <f>IF(ISNUMBER(T1_Data!AH104),IF(T1_Data!AH104=-999,"NA",IF(T1_Data!AH104&lt;1, "&lt;1", IF(T1_Data!AH104&gt;99, "&gt;99", T1_Data!AH104))),"-")</f>
        <v>-</v>
      </c>
      <c r="AI106" s="72" t="str">
        <f>IF(ISNUMBER(T1_Data!AI104),IF(T1_Data!AI104=-999,"NA",IF(T1_Data!AI104&lt;1, "&lt;1", IF(T1_Data!AI104&gt;99, "&gt;99", T1_Data!AI104))),"-")</f>
        <v>-</v>
      </c>
      <c r="AJ106" s="72" t="str">
        <f>IF(ISNUMBER(T1_Data!AJ104),IF(T1_Data!AJ104=-999,"NA",IF(T1_Data!AJ104&lt;1, "&lt;1", IF(T1_Data!AJ104&gt;99, "&gt;99", T1_Data!AJ104))),"-")</f>
        <v>-</v>
      </c>
      <c r="AK106" s="72" t="str">
        <f>IF(ISNUMBER(T1_Data!AK104),IF(T1_Data!AK104=-999,"NA",IF(T1_Data!AK104&lt;1, "&lt;1", IF(T1_Data!AK104&gt;99, "&gt;99", T1_Data!AK104))),"-")</f>
        <v>-</v>
      </c>
      <c r="AL106" s="72" t="str">
        <f>IF(ISNUMBER(T1_Data!AL104),IF(T1_Data!AL104=-999,"NA",IF(T1_Data!AL104&lt;1, "&lt;1", IF(T1_Data!AL104&gt;99, "&gt;99", T1_Data!AL104))),"-")</f>
        <v>-</v>
      </c>
      <c r="AM106" s="72" t="str">
        <f>IF(ISNUMBER(T1_Data!AM104),IF(T1_Data!AM104=-999,"NA",IF(T1_Data!AM104&lt;1, "&lt;1", IF(T1_Data!AM104&gt;99, "&gt;99", T1_Data!AM104))),"-")</f>
        <v>-</v>
      </c>
      <c r="AN106" s="72" t="str">
        <f>IF(ISNUMBER(T1_Data!AN104),IF(T1_Data!AN104=-999,"NA",IF(T1_Data!AN104&lt;1, "&lt;1", IF(T1_Data!AN104&gt;99, "&gt;99", T1_Data!AN104))),"-")</f>
        <v>-</v>
      </c>
      <c r="AO106" s="72" t="str">
        <f>IF(ISNUMBER(T1_Data!AO104),IF(T1_Data!AO104=-999,"NA",IF(T1_Data!AO104&lt;1, "&lt;1", IF(T1_Data!AO104&gt;99, "&gt;99", T1_Data!AO104))),"-")</f>
        <v>-</v>
      </c>
      <c r="AP106" s="72" t="str">
        <f>IF(ISNUMBER(T1_Data!AP104),IF(T1_Data!AP104=-999,"NA",IF(T1_Data!AP104&lt;1, "&lt;1", IF(T1_Data!AP104&gt;99, "&gt;99", T1_Data!AP104))),"-")</f>
        <v>-</v>
      </c>
      <c r="AQ106" s="72" t="str">
        <f>IF(ISNUMBER(T1_Data!AQ104),IF(T1_Data!AQ104=-999,"NA",IF(T1_Data!AQ104&lt;1, "&lt;1", IF(T1_Data!AQ104&gt;99, "&gt;99", T1_Data!AQ104))),"-")</f>
        <v>-</v>
      </c>
      <c r="AR106" s="72" t="str">
        <f>IF(ISNUMBER(T1_Data!AR104),IF(T1_Data!AR104=-999,"NA",IF(T1_Data!AR104&lt;1, "&lt;1", IF(T1_Data!AR104&gt;99, "&gt;99", T1_Data!AR104))),"-")</f>
        <v>-</v>
      </c>
      <c r="AS106" s="72" t="str">
        <f>IF(ISNUMBER(T1_Data!AS104),IF(T1_Data!AS104=-999,"NA",IF(T1_Data!AS104&lt;1, "&lt;1", IF(T1_Data!AS104&gt;99, "&gt;99", T1_Data!AS104))),"-")</f>
        <v>-</v>
      </c>
      <c r="AT106" s="72" t="str">
        <f>IF(ISNUMBER(T1_Data!AT104),IF(T1_Data!AT104=-999,"NA",IF(T1_Data!AT104&lt;1, "&lt;1", IF(T1_Data!AT104&gt;99, "&gt;99", T1_Data!AT104))),"-")</f>
        <v>-</v>
      </c>
      <c r="AU106" s="72" t="str">
        <f>IF(ISNUMBER(T1_Data!AU104),IF(T1_Data!AU104=-999,"NA",IF(T1_Data!AU104&lt;1, "&lt;1", IF(T1_Data!AU104&gt;99, "&gt;99", T1_Data!AU104))),"-")</f>
        <v>-</v>
      </c>
      <c r="AV106" s="72" t="str">
        <f>IF(ISNUMBER(T1_Data!AV104),IF(T1_Data!AV104=-999,"NA",IF(T1_Data!AV104&lt;1, "&lt;1", IF(T1_Data!AV104&gt;99, "&gt;99", T1_Data!AV104))),"-")</f>
        <v>-</v>
      </c>
      <c r="AW106" s="72" t="str">
        <f>IF(ISNUMBER(T1_Data!AW104),IF(T1_Data!AW104=-999,"NA",IF(T1_Data!AW104&lt;1, "&lt;1", IF(T1_Data!AW104&gt;99, "&gt;99", T1_Data!AW104))),"-")</f>
        <v>-</v>
      </c>
      <c r="AX106" s="72" t="str">
        <f>IF(ISNUMBER(T1_Data!AX104),IF(T1_Data!AX104=-999,"NA",IF(T1_Data!AX104&lt;1, "&lt;1", IF(T1_Data!AX104&gt;99, "&gt;99", T1_Data!AX104))),"-")</f>
        <v>-</v>
      </c>
      <c r="AY106" s="72" t="str">
        <f>IF(ISNUMBER(T1_Data!AY104),IF(T1_Data!AY104=-999,"NA",IF(T1_Data!AY104&lt;1, "&lt;1", IF(T1_Data!AY104&gt;99, "&gt;99", T1_Data!AY104))),"-")</f>
        <v>-</v>
      </c>
      <c r="AZ106" s="72" t="str">
        <f>IF(ISNUMBER(T1_Data!AZ104),IF(T1_Data!AZ104=-999,"NA",IF(T1_Data!AZ104&lt;1, "&lt;1", IF(T1_Data!AZ104&gt;99, "&gt;99", T1_Data!AZ104))),"-")</f>
        <v>-</v>
      </c>
      <c r="BA106" s="72" t="str">
        <f>IF(ISNUMBER(T1_Data!BA104),IF(T1_Data!BA104=-999,"NA",IF(T1_Data!BA104&lt;1, "&lt;1", IF(T1_Data!BA104&gt;99, "&gt;99", T1_Data!BA104))),"-")</f>
        <v>-</v>
      </c>
      <c r="BB106" s="72" t="str">
        <f>IF(ISNUMBER(T1_Data!BB104),IF(T1_Data!BB104=-999,"NA",IF(T1_Data!BB104&lt;1, "&lt;1", IF(T1_Data!BB104&gt;99, "&gt;99", T1_Data!BB104))),"-")</f>
        <v>-</v>
      </c>
      <c r="BC106" s="72" t="str">
        <f>IF(ISNUMBER(T1_Data!BC104),IF(T1_Data!BC104=-999,"NA",IF(T1_Data!BC104&lt;1, "&lt;1", IF(T1_Data!BC104&gt;99, "&gt;99", T1_Data!BC104))),"-")</f>
        <v>-</v>
      </c>
      <c r="BD106" s="72" t="str">
        <f>IF(ISNUMBER(T1_Data!BD104),IF(T1_Data!BD104=-999,"NA",IF(T1_Data!BD104&lt;1, "&lt;1", IF(T1_Data!BD104&gt;99, "&gt;99", T1_Data!BD104))),"-")</f>
        <v>-</v>
      </c>
      <c r="BE106" s="72" t="str">
        <f>IF(ISNUMBER(T1_Data!BE104),IF(T1_Data!BE104=-999,"NA",IF(T1_Data!BE104&lt;1, "&lt;1", IF(T1_Data!BE104&gt;99, "&gt;99", T1_Data!BE104))),"-")</f>
        <v>-</v>
      </c>
      <c r="BF106" s="72" t="str">
        <f>IF(ISNUMBER(T1_Data!BF104),IF(T1_Data!BF104=-999,"NA",IF(T1_Data!BF104&lt;1, "&lt;1", IF(T1_Data!BF104&gt;99, "&gt;99", T1_Data!BF104))),"-")</f>
        <v>-</v>
      </c>
      <c r="BG106" s="72" t="str">
        <f>IF(ISNUMBER(T1_Data!BG104),IF(T1_Data!BG104=-999,"NA",IF(T1_Data!BG104&lt;1, "&lt;1", IF(T1_Data!BG104&gt;99, "&gt;99", T1_Data!BG104))),"-")</f>
        <v>-</v>
      </c>
      <c r="BH106" s="72" t="str">
        <f>IF(ISNUMBER(T1_Data!BH104),IF(T1_Data!BH104=-999,"NA",IF(T1_Data!BH104&lt;1, "&lt;1", IF(T1_Data!BH104&gt;99, "&gt;99", T1_Data!BH104))),"-")</f>
        <v>-</v>
      </c>
      <c r="BI106" s="72" t="str">
        <f>IF(ISNUMBER(T1_Data!BI104),IF(T1_Data!BI104=-999,"NA",IF(T1_Data!BI104&lt;1, "&lt;1", IF(T1_Data!BI104&gt;99, "&gt;99", T1_Data!BI104))),"-")</f>
        <v>-</v>
      </c>
      <c r="BJ106" s="72" t="str">
        <f>IF(ISNUMBER(T1_Data!BJ104),IF(T1_Data!BJ104=-999,"NA",IF(T1_Data!BJ104&lt;1, "&lt;1", IF(T1_Data!BJ104&gt;99, "&gt;99", T1_Data!BJ104))),"-")</f>
        <v>-</v>
      </c>
      <c r="BK106" s="72" t="str">
        <f>IF(ISNUMBER(T1_Data!BK104),IF(T1_Data!BK104=-999,"NA",IF(T1_Data!BK104&lt;1, "&lt;1", IF(T1_Data!BK104&gt;99, "&gt;99", T1_Data!BK104))),"-")</f>
        <v>-</v>
      </c>
      <c r="BL106" s="72" t="str">
        <f>IF(ISNUMBER(T1_Data!BL104),IF(T1_Data!BL104=-999,"NA",IF(T1_Data!BL104&lt;1, "&lt;1", IF(T1_Data!BL104&gt;99, "&gt;99", T1_Data!BL104))),"-")</f>
        <v>-</v>
      </c>
      <c r="BM106" s="72" t="str">
        <f>IF(ISNUMBER(T1_Data!BM104),IF(T1_Data!BM104=-999,"NA",IF(T1_Data!BM104&lt;1, "&lt;1", IF(T1_Data!BM104&gt;99, "&gt;99", T1_Data!BM104))),"-")</f>
        <v>-</v>
      </c>
      <c r="BN106" s="72" t="str">
        <f>IF(ISNUMBER(T1_Data!BN104),IF(T1_Data!BN104=-999,"NA",IF(T1_Data!BN104&lt;1, "&lt;1", IF(T1_Data!BN104&gt;99, "&gt;99", T1_Data!BN104))),"-")</f>
        <v>-</v>
      </c>
      <c r="BO106" s="72" t="str">
        <f>IF(ISNUMBER(T1_Data!BO104),IF(T1_Data!BO104=-999,"NA",IF(T1_Data!BO104&lt;1, "&lt;1", IF(T1_Data!BO104&gt;99, "&gt;99", T1_Data!BO104))),"-")</f>
        <v>-</v>
      </c>
      <c r="BP106" s="72" t="str">
        <f>IF(ISNUMBER(T1_Data!BP104),IF(T1_Data!BP104=-999,"NA",IF(T1_Data!BP104&lt;1, "&lt;1", IF(T1_Data!BP104&gt;99, "&gt;99", T1_Data!BP104))),"-")</f>
        <v>-</v>
      </c>
      <c r="BQ106" s="72" t="str">
        <f>IF(ISNUMBER(T1_Data!BQ104),IF(T1_Data!BQ104=-999,"NA",IF(T1_Data!BQ104&lt;1, "&lt;1", IF(T1_Data!BQ104&gt;99, "&gt;99", T1_Data!BQ104))),"-")</f>
        <v>-</v>
      </c>
      <c r="BR106" s="72" t="str">
        <f>IF(ISNUMBER(T1_Data!BR104),IF(T1_Data!BR104=-999,"NA",IF(T1_Data!BR104&lt;1, "&lt;1", IF(T1_Data!BR104&gt;99, "&gt;99", T1_Data!BR104))),"-")</f>
        <v>-</v>
      </c>
      <c r="BS106" s="72" t="str">
        <f>IF(ISNUMBER(T1_Data!BS104),IF(T1_Data!BS104=-999,"NA",IF(T1_Data!BS104&lt;1, "&lt;1", IF(T1_Data!BS104&gt;99, "&gt;99", T1_Data!BS104))),"-")</f>
        <v>-</v>
      </c>
      <c r="BT106" s="72" t="str">
        <f>IF(ISNUMBER(T1_Data!BT104),IF(T1_Data!BT104=-999,"NA",IF(T1_Data!BT104&lt;1, "&lt;1", IF(T1_Data!BT104&gt;99, "&gt;99", T1_Data!BT104))),"-")</f>
        <v>-</v>
      </c>
      <c r="BU106" s="72" t="str">
        <f>IF(ISNUMBER(T1_Data!BU104),IF(T1_Data!BU104=-999,"NA",IF(T1_Data!BU104&lt;1, "&lt;1", IF(T1_Data!BU104&gt;99, "&gt;99", T1_Data!BU104))),"-")</f>
        <v>-</v>
      </c>
      <c r="BV106" s="72" t="str">
        <f>IF(ISNUMBER(T1_Data!BV104),IF(T1_Data!BV104=-999,"NA",IF(T1_Data!BV104&lt;1, "&lt;1", IF(T1_Data!BV104&gt;99, "&gt;99", T1_Data!BV104))),"-")</f>
        <v>-</v>
      </c>
      <c r="BW106" s="72" t="str">
        <f>IF(ISNUMBER(T1_Data!BW104),IF(T1_Data!BW104=-999,"NA",IF(T1_Data!BW104&lt;1, "&lt;1", IF(T1_Data!BW104&gt;99, "&gt;99", T1_Data!BW104))),"-")</f>
        <v>-</v>
      </c>
      <c r="BX106" s="72" t="str">
        <f>IF(ISNUMBER(T1_Data!BX104),IF(T1_Data!BX104=-999,"NA",IF(T1_Data!BX104&lt;1, "&lt;1", IF(T1_Data!BX104&gt;99, "&gt;99", T1_Data!BX104))),"-")</f>
        <v>-</v>
      </c>
      <c r="BY106" s="72" t="str">
        <f>IF(ISNUMBER(T1_Data!BY104),IF(T1_Data!BY104=-999,"NA",IF(T1_Data!BY104&lt;1, "&lt;1", IF(T1_Data!BY104&gt;99, "&gt;99", T1_Data!BY104))),"-")</f>
        <v>-</v>
      </c>
      <c r="BZ106" s="72" t="str">
        <f>IF(ISNUMBER(T1_Data!BZ104),IF(T1_Data!BZ104=-999,"NA",IF(T1_Data!BZ104&lt;1, "&lt;1", IF(T1_Data!BZ104&gt;99, "&gt;99", T1_Data!BZ104))),"-")</f>
        <v>-</v>
      </c>
      <c r="CA106" s="72" t="str">
        <f>IF(ISNUMBER(T1_Data!CA104),IF(T1_Data!CA104=-999,"NA",IF(T1_Data!CA104&lt;1, "&lt;1", IF(T1_Data!CA104&gt;99, "&gt;99", T1_Data!CA104))),"-")</f>
        <v>-</v>
      </c>
      <c r="CB106" s="72" t="str">
        <f>IF(ISNUMBER(T1_Data!CB104),IF(T1_Data!CB104=-999,"NA",IF(T1_Data!CB104&lt;1, "&lt;1", IF(T1_Data!CB104&gt;99, "&gt;99", T1_Data!CB104))),"-")</f>
        <v>-</v>
      </c>
      <c r="CC106" s="72" t="str">
        <f>IF(ISNUMBER(T1_Data!CC104),IF(T1_Data!CC104=-999,"NA",IF(T1_Data!CC104&lt;1, "&lt;1", IF(T1_Data!CC104&gt;99, "&gt;99", T1_Data!CC104))),"-")</f>
        <v>-</v>
      </c>
      <c r="CD106" s="72" t="str">
        <f>IF(ISNUMBER(T1_Data!CD104),IF(T1_Data!CD104=-999,"NA",IF(T1_Data!CD104&lt;1, "&lt;1", IF(T1_Data!CD104&gt;99, "&gt;99", T1_Data!CD104))),"-")</f>
        <v>-</v>
      </c>
      <c r="CE106" s="72" t="str">
        <f>IF(ISNUMBER(T1_Data!CE104),IF(T1_Data!CE104=-999,"NA",IF(T1_Data!CE104&lt;1, "&lt;1", IF(T1_Data!CE104&gt;99, "&gt;99", T1_Data!CE104))),"-")</f>
        <v>-</v>
      </c>
      <c r="CF106" s="72" t="str">
        <f>IF(ISNUMBER(T1_Data!CF104),IF(T1_Data!CF104=-999,"NA",IF(T1_Data!CF104&lt;1, "&lt;1", IF(T1_Data!CF104&gt;99, "&gt;99", T1_Data!CF104))),"-")</f>
        <v>-</v>
      </c>
      <c r="CG106" s="72" t="str">
        <f>IF(ISNUMBER(T1_Data!CG104),IF(T1_Data!CG104=-999,"NA",IF(T1_Data!CG104&lt;1, "&lt;1", IF(T1_Data!CG104&gt;99, "&gt;99", T1_Data!CG104))),"-")</f>
        <v>-</v>
      </c>
      <c r="CH106" s="72" t="str">
        <f>IF(ISNUMBER(T1_Data!CH104),IF(T1_Data!CH104=-999,"NA",IF(T1_Data!CH104&lt;1, "&lt;1", IF(T1_Data!CH104&gt;99, "&gt;99", T1_Data!CH104))),"-")</f>
        <v>-</v>
      </c>
      <c r="CI106" s="72" t="str">
        <f>IF(ISNUMBER(T1_Data!CI104),IF(T1_Data!CI104=-999,"NA",IF(T1_Data!CI104&lt;1, "&lt;1", IF(T1_Data!CI104&gt;99, "&gt;99", T1_Data!CI104))),"-")</f>
        <v>-</v>
      </c>
      <c r="CJ106" s="72" t="str">
        <f>IF(ISNUMBER(T1_Data!CJ104),IF(T1_Data!CJ104=-999,"NA",IF(T1_Data!CJ104&lt;1, "&lt;1", IF(T1_Data!CJ104&gt;99, "&gt;99", T1_Data!CJ104))),"-")</f>
        <v>-</v>
      </c>
      <c r="CK106" s="72" t="str">
        <f>IF(ISNUMBER(T1_Data!CK104),IF(T1_Data!CK104=-999,"NA",IF(T1_Data!CK104&lt;1, "&lt;1", IF(T1_Data!CK104&gt;99, "&gt;99", T1_Data!CK104))),"-")</f>
        <v>-</v>
      </c>
      <c r="CL106" s="72" t="str">
        <f>IF(ISNUMBER(T1_Data!CL104),IF(T1_Data!CL104=-999,"NA",IF(T1_Data!CL104&lt;1, "&lt;1", IF(T1_Data!CL104&gt;99, "&gt;99", T1_Data!CL104))),"-")</f>
        <v>-</v>
      </c>
      <c r="CM106" s="72" t="str">
        <f>IF(ISNUMBER(T1_Data!CM104),IF(T1_Data!CM104=-999,"NA",IF(T1_Data!CM104&lt;1, "&lt;1", IF(T1_Data!CM104&gt;99, "&gt;99", T1_Data!CM104))),"-")</f>
        <v>-</v>
      </c>
      <c r="CN106" s="72" t="str">
        <f>IF(ISNUMBER(T1_Data!CN104),IF(T1_Data!CN104=-999,"NA",IF(T1_Data!CN104&lt;1, "&lt;1", IF(T1_Data!CN104&gt;99, "&gt;99", T1_Data!CN104))),"-")</f>
        <v>-</v>
      </c>
      <c r="CO106" s="72" t="str">
        <f>IF(ISNUMBER(T1_Data!CO104),IF(T1_Data!CO104=-999,"NA",IF(T1_Data!CO104&lt;1, "&lt;1", IF(T1_Data!CO104&gt;99, "&gt;99", T1_Data!CO104))),"-")</f>
        <v>-</v>
      </c>
      <c r="CP106" s="72" t="str">
        <f>IF(ISNUMBER(T1_Data!CP104),IF(T1_Data!CP104=-999,"NA",IF(T1_Data!CP104&lt;1, "&lt;1", IF(T1_Data!CP104&gt;99, "&gt;99", T1_Data!CP104))),"-")</f>
        <v>-</v>
      </c>
      <c r="CQ106" s="72" t="str">
        <f>IF(ISNUMBER(T1_Data!CQ104),IF(T1_Data!CQ104=-999,"NA",IF(T1_Data!CQ104&lt;1, "&lt;1", IF(T1_Data!CQ104&gt;99, "&gt;99", T1_Data!CQ104))),"-")</f>
        <v>-</v>
      </c>
      <c r="CR106" s="72" t="str">
        <f>IF(ISNUMBER(T1_Data!CR104),IF(T1_Data!CR104=-999,"NA",IF(T1_Data!CR104&lt;1, "&lt;1", IF(T1_Data!CR104&gt;99, "&gt;99", T1_Data!CR104))),"-")</f>
        <v>-</v>
      </c>
      <c r="CS106" s="72" t="str">
        <f>IF(ISNUMBER(T1_Data!CS104),IF(T1_Data!CS104=-999,"NA",IF(T1_Data!CS104&lt;1, "&lt;1", IF(T1_Data!CS104&gt;99, "&gt;99", T1_Data!CS104))),"-")</f>
        <v>-</v>
      </c>
      <c r="CT106" s="72" t="str">
        <f>IF(ISNUMBER(T1_Data!CT104),IF(T1_Data!CT104=-999,"NA",IF(T1_Data!CT104&lt;1, "&lt;1", IF(T1_Data!CT104&gt;99, "&gt;99", T1_Data!CT104))),"-")</f>
        <v>-</v>
      </c>
      <c r="CU106" s="72" t="str">
        <f>IF(ISNUMBER(T1_Data!CU104),IF(T1_Data!CU104=-999,"NA",IF(T1_Data!CU104&lt;1, "&lt;1", IF(T1_Data!CU104&gt;99, "&gt;99", T1_Data!CU104))),"-")</f>
        <v>-</v>
      </c>
      <c r="CV106" s="72" t="str">
        <f>IF(ISNUMBER(T1_Data!CV104),IF(T1_Data!CV104=-999,"NA",IF(T1_Data!CV104&lt;1, "&lt;1", IF(T1_Data!CV104&gt;99, "&gt;99", T1_Data!CV104))),"-")</f>
        <v>-</v>
      </c>
      <c r="CW106" s="72" t="str">
        <f>IF(ISNUMBER(T1_Data!CW104),IF(T1_Data!CW104=-999,"NA",IF(T1_Data!CW104&lt;1, "&lt;1", IF(T1_Data!CW104&gt;99, "&gt;99", T1_Data!CW104))),"-")</f>
        <v>-</v>
      </c>
      <c r="CX106" s="72" t="str">
        <f>IF(ISNUMBER(T1_Data!CX104),IF(T1_Data!CX104=-999,"NA",IF(T1_Data!CX104&lt;1, "&lt;1", IF(T1_Data!CX104&gt;99, "&gt;99", T1_Data!CX104))),"-")</f>
        <v>-</v>
      </c>
      <c r="CY106" s="72" t="str">
        <f>IF(ISNUMBER(T1_Data!CY104),IF(T1_Data!CY104=-999,"NA",IF(T1_Data!CY104&lt;1, "&lt;1", IF(T1_Data!CY104&gt;99, "&gt;99", T1_Data!CY104))),"-")</f>
        <v>-</v>
      </c>
      <c r="CZ106" s="72" t="str">
        <f>IF(ISNUMBER(T1_Data!CZ104),IF(T1_Data!CZ104=-999,"NA",IF(T1_Data!CZ104&lt;1, "&lt;1", IF(T1_Data!CZ104&gt;99, "&gt;99", T1_Data!CZ104))),"-")</f>
        <v>-</v>
      </c>
      <c r="DA106" s="72" t="str">
        <f>IF(ISNUMBER(T1_Data!DA104),IF(T1_Data!DA104=-999,"NA",IF(T1_Data!DA104&lt;1, "&lt;1", IF(T1_Data!DA104&gt;99, "&gt;99", T1_Data!DA104))),"-")</f>
        <v>-</v>
      </c>
      <c r="DB106" s="72" t="str">
        <f>IF(ISNUMBER(T1_Data!DB104),IF(T1_Data!DB104=-999,"NA",IF(T1_Data!DB104&lt;1, "&lt;1", IF(T1_Data!DB104&gt;99, "&gt;99", T1_Data!DB104))),"-")</f>
        <v>-</v>
      </c>
      <c r="DC106" s="72" t="str">
        <f>IF(ISNUMBER(T1_Data!DC104),IF(T1_Data!DC104=-999,"NA",IF(T1_Data!DC104&lt;1, "&lt;1", IF(T1_Data!DC104&gt;99, "&gt;99", T1_Data!DC104))),"-")</f>
        <v>-</v>
      </c>
      <c r="DD106" s="72" t="str">
        <f>IF(ISNUMBER(T1_Data!DD104),IF(T1_Data!DD104=-999,"NA",IF(T1_Data!DD104&lt;1, "&lt;1", IF(T1_Data!DD104&gt;99, "&gt;99", T1_Data!DD104))),"-")</f>
        <v>-</v>
      </c>
      <c r="DE106" s="72" t="str">
        <f>IF(ISNUMBER(T1_Data!DE104),IF(T1_Data!DE104=-999,"NA",IF(T1_Data!DE104&lt;1, "&lt;1", IF(T1_Data!DE104&gt;99, "&gt;99", T1_Data!DE104))),"-")</f>
        <v>-</v>
      </c>
      <c r="DF106" s="72" t="str">
        <f>IF(ISNUMBER(T1_Data!DF104),IF(T1_Data!DF104=-999,"NA",IF(T1_Data!DF104&lt;1, "&lt;1", IF(T1_Data!DF104&gt;99, "&gt;99", T1_Data!DF104))),"-")</f>
        <v>-</v>
      </c>
      <c r="DG106" s="72" t="str">
        <f>IF(ISNUMBER(T1_Data!DG104),IF(T1_Data!DG104=-999,"NA",IF(T1_Data!DG104&lt;1, "&lt;1", IF(T1_Data!DG104&gt;99, "&gt;99", T1_Data!DG104))),"-")</f>
        <v>-</v>
      </c>
      <c r="DH106" s="72" t="str">
        <f>IF(ISNUMBER(T1_Data!DH104),IF(T1_Data!DH104=-999,"NA",IF(T1_Data!DH104&lt;1, "&lt;1", IF(T1_Data!DH104&gt;99, "&gt;99", T1_Data!DH104))),"-")</f>
        <v>-</v>
      </c>
      <c r="DI106" s="72" t="str">
        <f>IF(ISNUMBER(T1_Data!DI104),IF(T1_Data!DI104=-999,"NA",IF(T1_Data!DI104&lt;1, "&lt;1", IF(T1_Data!DI104&gt;99, "&gt;99", T1_Data!DI104))),"-")</f>
        <v>-</v>
      </c>
      <c r="DJ106" s="72" t="str">
        <f>IF(ISNUMBER(T1_Data!DJ104),IF(T1_Data!DJ104=-999,"NA",IF(T1_Data!DJ104&lt;1, "&lt;1", IF(T1_Data!DJ104&gt;99, "&gt;99", T1_Data!DJ104))),"-")</f>
        <v>-</v>
      </c>
      <c r="DK106" s="72" t="str">
        <f>IF(ISNUMBER(T1_Data!DK104),IF(T1_Data!DK104=-999,"NA",IF(T1_Data!DK104&lt;1, "&lt;1", IF(T1_Data!DK104&gt;99, "&gt;99", T1_Data!DK104))),"-")</f>
        <v>-</v>
      </c>
      <c r="DL106" s="72" t="str">
        <f>IF(ISNUMBER(T1_Data!DL104),IF(T1_Data!DL104=-999,"NA",IF(T1_Data!DL104&lt;1, "&lt;1", IF(T1_Data!DL104&gt;99, "&gt;99", T1_Data!DL104))),"-")</f>
        <v>-</v>
      </c>
      <c r="DM106" s="72" t="str">
        <f>IF(ISNUMBER(T1_Data!DM104),IF(T1_Data!DM104=-999,"NA",IF(T1_Data!DM104&lt;1, "&lt;1", IF(T1_Data!DM104&gt;99, "&gt;99", T1_Data!DM104))),"-")</f>
        <v>-</v>
      </c>
      <c r="DN106" s="72" t="str">
        <f>IF(ISNUMBER(T1_Data!DN104),IF(T1_Data!DN104=-999,"NA",IF(T1_Data!DN104&lt;1, "&lt;1", IF(T1_Data!DN104&gt;99, "&gt;99", T1_Data!DN104))),"-")</f>
        <v>-</v>
      </c>
      <c r="DO106" s="72" t="str">
        <f>IF(ISNUMBER(T1_Data!DO104),IF(T1_Data!DO104=-999,"NA",IF(T1_Data!DO104&lt;1, "&lt;1", IF(T1_Data!DO104&gt;99, "&gt;99", T1_Data!DO104))),"-")</f>
        <v>-</v>
      </c>
      <c r="DP106" s="72" t="str">
        <f>IF(ISNUMBER(T1_Data!DP104),IF(T1_Data!DP104=-999,"NA",IF(T1_Data!DP104&lt;1, "&lt;1", IF(T1_Data!DP104&gt;99, "&gt;99", T1_Data!DP104))),"-")</f>
        <v>-</v>
      </c>
      <c r="DQ106" s="72" t="str">
        <f>IF(ISNUMBER(T1_Data!DQ104),IF(T1_Data!DQ104=-999,"NA",IF(T1_Data!DQ104&lt;1, "&lt;1", IF(T1_Data!DQ104&gt;99, "&gt;99", T1_Data!DQ104))),"-")</f>
        <v>-</v>
      </c>
      <c r="DR106" s="72" t="str">
        <f>IF(ISNUMBER(T1_Data!DR104),IF(T1_Data!DR104=-999,"NA",IF(T1_Data!DR104&lt;1, "&lt;1", IF(T1_Data!DR104&gt;99, "&gt;99", T1_Data!DR104))),"-")</f>
        <v>-</v>
      </c>
      <c r="DS106" s="72" t="str">
        <f>IF(ISNUMBER(T1_Data!DS104),IF(T1_Data!DS104=-999,"NA",IF(T1_Data!DS104&lt;1, "&lt;1", IF(T1_Data!DS104&gt;99, "&gt;99", T1_Data!DS104))),"-")</f>
        <v>-</v>
      </c>
      <c r="DT106" s="72" t="str">
        <f>IF(ISNUMBER(T1_Data!DT104),IF(T1_Data!DT104=-999,"NA",IF(T1_Data!DT104&lt;1, "&lt;1", IF(T1_Data!DT104&gt;99, "&gt;99", T1_Data!DT104))),"-")</f>
        <v>-</v>
      </c>
      <c r="DU106" s="72" t="str">
        <f>IF(ISNUMBER(T1_Data!DU104),IF(T1_Data!DU104=-999,"NA",IF(T1_Data!DU104&lt;1, "&lt;1", IF(T1_Data!DU104&gt;99, "&gt;99", T1_Data!DU104))),"-")</f>
        <v>-</v>
      </c>
      <c r="DV106" s="72" t="str">
        <f>IF(ISNUMBER(T1_Data!DV104),IF(T1_Data!DV104=-999,"NA",IF(T1_Data!DV104&lt;1, "&lt;1", IF(T1_Data!DV104&gt;99, "&gt;99", T1_Data!DV104))),"-")</f>
        <v>-</v>
      </c>
      <c r="DW106" s="72" t="str">
        <f>IF(ISNUMBER(T1_Data!DW104),IF(T1_Data!DW104=-999,"NA",IF(T1_Data!DW104&lt;1, "&lt;1", IF(T1_Data!DW104&gt;99, "&gt;99", T1_Data!DW104))),"-")</f>
        <v>-</v>
      </c>
      <c r="DX106" s="72" t="str">
        <f>IF(ISNUMBER(T1_Data!DX104),IF(T1_Data!DX104=-999,"NA",IF(T1_Data!DX104&lt;1, "&lt;1", IF(T1_Data!DX104&gt;99, "&gt;99", T1_Data!DX104))),"-")</f>
        <v>-</v>
      </c>
      <c r="DY106" s="72" t="str">
        <f>IF(ISNUMBER(T1_Data!DY104),IF(T1_Data!DY104=-999,"NA",IF(T1_Data!DY104&lt;1, "&lt;1", IF(T1_Data!DY104&gt;99, "&gt;99", T1_Data!DY104))),"-")</f>
        <v>-</v>
      </c>
      <c r="DZ106" s="72" t="str">
        <f>IF(ISNUMBER(T1_Data!DZ104),IF(T1_Data!DZ104=-999,"NA",IF(T1_Data!DZ104&lt;1, "&lt;1", IF(T1_Data!DZ104&gt;99, "&gt;99", T1_Data!DZ104))),"-")</f>
        <v>-</v>
      </c>
      <c r="EA106" s="72" t="str">
        <f>IF(ISNUMBER(T1_Data!EA104),IF(T1_Data!EA104=-999,"NA",IF(T1_Data!EA104&lt;1, "&lt;1", IF(T1_Data!EA104&gt;99, "&gt;99", T1_Data!EA104))),"-")</f>
        <v>-</v>
      </c>
      <c r="EB106" s="72" t="str">
        <f>IF(ISNUMBER(T1_Data!EB104),IF(T1_Data!EB104=-999,"NA",IF(T1_Data!EB104&lt;1, "&lt;1", IF(T1_Data!EB104&gt;99, "&gt;99", T1_Data!EB104))),"-")</f>
        <v>-</v>
      </c>
      <c r="EC106" s="72" t="str">
        <f>IF(ISNUMBER(T1_Data!EC104),IF(T1_Data!EC104=-999,"NA",IF(T1_Data!EC104&lt;1, "&lt;1", IF(T1_Data!EC104&gt;99, "&gt;99", T1_Data!EC104))),"-")</f>
        <v>-</v>
      </c>
      <c r="ED106" s="72" t="str">
        <f>IF(ISNUMBER(T1_Data!ED104),IF(T1_Data!ED104=-999,"NA",IF(T1_Data!ED104&lt;1, "&lt;1", IF(T1_Data!ED104&gt;99, "&gt;99", T1_Data!ED104))),"-")</f>
        <v>-</v>
      </c>
      <c r="EE106" s="72" t="str">
        <f>IF(ISNUMBER(T1_Data!EE104),IF(T1_Data!EE104=-999,"NA",IF(T1_Data!EE104&lt;1, "&lt;1", IF(T1_Data!EE104&gt;99, "&gt;99", T1_Data!EE104))),"-")</f>
        <v>-</v>
      </c>
      <c r="EF106" s="72" t="str">
        <f>IF(ISNUMBER(T1_Data!EF104),IF(T1_Data!EF104=-999,"NA",IF(T1_Data!EF104&lt;1, "&lt;1", IF(T1_Data!EF104&gt;99, "&gt;99", T1_Data!EF104))),"-")</f>
        <v>-</v>
      </c>
      <c r="EG106" s="72" t="str">
        <f>IF(ISNUMBER(T1_Data!EG104),IF(T1_Data!EG104=-999,"NA",IF(T1_Data!EG104&lt;1, "&lt;1", IF(T1_Data!EG104&gt;99, "&gt;99", T1_Data!EG104))),"-")</f>
        <v>-</v>
      </c>
      <c r="EH106" s="72" t="str">
        <f>IF(ISNUMBER(T1_Data!EH104),IF(T1_Data!EH104=-999,"NA",IF(T1_Data!EH104&lt;1, "&lt;1", IF(T1_Data!EH104&gt;99, "&gt;99", T1_Data!EH104))),"-")</f>
        <v>-</v>
      </c>
      <c r="EI106" s="72" t="str">
        <f>IF(ISNUMBER(T1_Data!EI104),IF(T1_Data!EI104=-999,"NA",IF(T1_Data!EI104&lt;1, "&lt;1", IF(T1_Data!EI104&gt;99, "&gt;99", T1_Data!EI104))),"-")</f>
        <v>-</v>
      </c>
      <c r="EJ106" s="72" t="str">
        <f>IF(ISNUMBER(T1_Data!EJ104),IF(T1_Data!EJ104=-999,"NA",IF(T1_Data!EJ104&lt;1, "&lt;1", IF(T1_Data!EJ104&gt;99, "&gt;99", T1_Data!EJ104))),"-")</f>
        <v>-</v>
      </c>
      <c r="EK106" s="72" t="str">
        <f>IF(ISNUMBER(T1_Data!EK104),IF(T1_Data!EK104=-999,"NA",IF(T1_Data!EK104&lt;1, "&lt;1", IF(T1_Data!EK104&gt;99, "&gt;99", T1_Data!EK104))),"-")</f>
        <v>-</v>
      </c>
      <c r="EL106" s="72" t="str">
        <f>IF(ISNUMBER(T1_Data!EL104),IF(T1_Data!EL104=-999,"NA",IF(T1_Data!EL104&lt;1, "&lt;1", IF(T1_Data!EL104&gt;99, "&gt;99", T1_Data!EL104))),"-")</f>
        <v>-</v>
      </c>
      <c r="EM106" s="72" t="str">
        <f>IF(ISNUMBER(T1_Data!EM104),IF(T1_Data!EM104=-999,"NA",IF(T1_Data!EM104&lt;1, "&lt;1", IF(T1_Data!EM104&gt;99, "&gt;99", T1_Data!EM104))),"-")</f>
        <v>-</v>
      </c>
      <c r="EN106" s="72" t="str">
        <f>IF(ISNUMBER(T1_Data!EN104),IF(T1_Data!EN104=-999,"NA",IF(T1_Data!EN104&lt;1, "&lt;1", IF(T1_Data!EN104&gt;99, "&gt;99", T1_Data!EN104))),"-")</f>
        <v>-</v>
      </c>
      <c r="EO106" s="72" t="str">
        <f>IF(ISNUMBER(T1_Data!EO104),IF(T1_Data!EO104=-999,"NA",IF(T1_Data!EO104&lt;1, "&lt;1", IF(T1_Data!EO104&gt;99, "&gt;99", T1_Data!EO104))),"-")</f>
        <v>-</v>
      </c>
      <c r="EP106" s="72" t="str">
        <f>IF(ISNUMBER(T1_Data!EP104),IF(T1_Data!EP104=-999,"NA",IF(T1_Data!EP104&lt;1, "&lt;1", IF(T1_Data!EP104&gt;99, "&gt;99", T1_Data!EP104))),"-")</f>
        <v>-</v>
      </c>
      <c r="EQ106" s="72" t="str">
        <f>IF(ISNUMBER(T1_Data!EQ104),IF(T1_Data!EQ104=-999,"NA",IF(T1_Data!EQ104&lt;1, "&lt;1", IF(T1_Data!EQ104&gt;99, "&gt;99", T1_Data!EQ104))),"-")</f>
        <v>-</v>
      </c>
      <c r="ER106" s="72" t="str">
        <f>IF(ISNUMBER(T1_Data!ER104),IF(T1_Data!ER104=-999,"NA",IF(T1_Data!ER104&lt;1, "&lt;1", IF(T1_Data!ER104&gt;99, "&gt;99", T1_Data!ER104))),"-")</f>
        <v>-</v>
      </c>
      <c r="ES106" s="72" t="str">
        <f>IF(ISNUMBER(T1_Data!ES104),IF(T1_Data!ES104=-999,"NA",IF(T1_Data!ES104&lt;1, "&lt;1", IF(T1_Data!ES104&gt;99, "&gt;99", T1_Data!ES104))),"-")</f>
        <v>-</v>
      </c>
      <c r="ET106" s="72" t="str">
        <f>IF(ISNUMBER(T1_Data!ET104),IF(T1_Data!ET104=-999,"NA",IF(T1_Data!ET104&lt;1, "&lt;1", IF(T1_Data!ET104&gt;99, "&gt;99", T1_Data!ET104))),"-")</f>
        <v>-</v>
      </c>
      <c r="EU106" s="72" t="str">
        <f>IF(ISNUMBER(T1_Data!EU104),IF(T1_Data!EU104=-999,"NA",IF(T1_Data!EU104&lt;1, "&lt;1", IF(T1_Data!EU104&gt;99, "&gt;99", T1_Data!EU104))),"-")</f>
        <v>-</v>
      </c>
      <c r="EV106" s="72" t="str">
        <f>IF(ISNUMBER(T1_Data!EV104),IF(T1_Data!EV104=-999,"NA",IF(T1_Data!EV104&lt;1, "&lt;1", IF(T1_Data!EV104&gt;99, "&gt;99", T1_Data!EV104))),"-")</f>
        <v>-</v>
      </c>
      <c r="EW106" s="72" t="str">
        <f>IF(ISNUMBER(T1_Data!EW104),IF(T1_Data!EW104=-999,"NA",IF(T1_Data!EW104&lt;1, "&lt;1", IF(T1_Data!EW104&gt;99, "&gt;99", T1_Data!EW104))),"-")</f>
        <v>-</v>
      </c>
      <c r="EX106" s="72" t="str">
        <f>IF(ISNUMBER(T1_Data!EX104),IF(T1_Data!EX104=-999,"NA",IF(T1_Data!EX104&lt;1, "&lt;1", IF(T1_Data!EX104&gt;99, "&gt;99", T1_Data!EX104))),"-")</f>
        <v>-</v>
      </c>
      <c r="EY106" s="72" t="str">
        <f>IF(ISNUMBER(T1_Data!EY104),IF(T1_Data!EY104=-999,"NA",IF(T1_Data!EY104&lt;1, "&lt;1", IF(T1_Data!EY104&gt;99, "&gt;99", T1_Data!EY104))),"-")</f>
        <v>-</v>
      </c>
      <c r="EZ106" s="72" t="str">
        <f>IF(ISNUMBER(T1_Data!EZ104),IF(T1_Data!EZ104=-999,"NA",IF(T1_Data!EZ104&lt;1, "&lt;1", IF(T1_Data!EZ104&gt;99, "&gt;99", T1_Data!EZ104))),"-")</f>
        <v>-</v>
      </c>
      <c r="FA106" s="72" t="str">
        <f>IF(ISNUMBER(T1_Data!FA104),IF(T1_Data!FA104=-999,"NA",IF(T1_Data!FA104&lt;1, "&lt;1", IF(T1_Data!FA104&gt;99, "&gt;99", T1_Data!FA104))),"-")</f>
        <v>-</v>
      </c>
      <c r="FB106" s="72" t="str">
        <f>IF(ISNUMBER(T1_Data!FB104),IF(T1_Data!FB104=-999,"NA",IF(T1_Data!FB104&lt;1, "&lt;1", IF(T1_Data!FB104&gt;99, "&gt;99", T1_Data!FB104))),"-")</f>
        <v>-</v>
      </c>
      <c r="FC106" s="72" t="str">
        <f>IF(ISNUMBER(T1_Data!FC104),IF(T1_Data!FC104=-999,"NA",IF(T1_Data!FC104&lt;1, "&lt;1", IF(T1_Data!FC104&gt;99, "&gt;99", T1_Data!FC104))),"-")</f>
        <v>-</v>
      </c>
      <c r="FD106" s="72" t="str">
        <f>IF(ISNUMBER(T1_Data!FD104),IF(T1_Data!FD104=-999,"NA",IF(T1_Data!FD104&lt;1, "&lt;1", IF(T1_Data!FD104&gt;99, "&gt;99", T1_Data!FD104))),"-")</f>
        <v>-</v>
      </c>
      <c r="FE106" s="72" t="str">
        <f>IF(ISNUMBER(T1_Data!FE104),IF(T1_Data!FE104=-999,"NA",IF(T1_Data!FE104&lt;1, "&lt;1", IF(T1_Data!FE104&gt;99, "&gt;99", T1_Data!FE104))),"-")</f>
        <v>-</v>
      </c>
      <c r="FF106" s="72" t="str">
        <f>IF(ISNUMBER(T1_Data!FF104),IF(T1_Data!FF104=-999,"NA",IF(T1_Data!FF104&lt;1, "&lt;1", IF(T1_Data!FF104&gt;99, "&gt;99", T1_Data!FF104))),"-")</f>
        <v>-</v>
      </c>
      <c r="FG106" s="72" t="str">
        <f>IF(ISNUMBER(T1_Data!FG104),IF(T1_Data!FG104=-999,"NA",IF(T1_Data!FG104&lt;1, "&lt;1", IF(T1_Data!FG104&gt;99, "&gt;99", T1_Data!FG104))),"-")</f>
        <v>-</v>
      </c>
      <c r="FH106" s="72" t="str">
        <f>IF(ISNUMBER(T1_Data!FH104),IF(T1_Data!FH104=-999,"NA",IF(T1_Data!FH104&lt;1, "&lt;1", IF(T1_Data!FH104&gt;99, "&gt;99", T1_Data!FH104))),"-")</f>
        <v>-</v>
      </c>
      <c r="FI106" s="72" t="str">
        <f>IF(ISNUMBER(T1_Data!FI104),IF(T1_Data!FI104=-999,"NA",IF(T1_Data!FI104&lt;1, "&lt;1", IF(T1_Data!FI104&gt;99, "&gt;99", T1_Data!FI104))),"-")</f>
        <v>-</v>
      </c>
      <c r="FJ106" s="72" t="str">
        <f>IF(ISNUMBER(T1_Data!FJ104),IF(T1_Data!FJ104=-999,"NA",IF(T1_Data!FJ104&lt;1, "&lt;1", IF(T1_Data!FJ104&gt;99, "&gt;99", T1_Data!FJ104))),"-")</f>
        <v>-</v>
      </c>
      <c r="FK106" s="72" t="str">
        <f>IF(ISNUMBER(T1_Data!FK104),IF(T1_Data!FK104=-999,"NA",IF(T1_Data!FK104&lt;1, "&lt;1", IF(T1_Data!FK104&gt;99, "&gt;99", T1_Data!FK104))),"-")</f>
        <v>-</v>
      </c>
      <c r="FL106" s="72" t="str">
        <f>IF(ISNUMBER(T1_Data!FL104),IF(T1_Data!FL104=-999,"NA",IF(T1_Data!FL104&lt;1, "&lt;1", IF(T1_Data!FL104&gt;99, "&gt;99", T1_Data!FL104))),"-")</f>
        <v>-</v>
      </c>
      <c r="FM106" s="72" t="str">
        <f>IF(ISNUMBER(T1_Data!FM104),IF(T1_Data!FM104=-999,"NA",IF(T1_Data!FM104&lt;1, "&lt;1", IF(T1_Data!FM104&gt;99, "&gt;99", T1_Data!FM104))),"-")</f>
        <v>-</v>
      </c>
      <c r="FN106" s="72" t="str">
        <f>IF(ISNUMBER(T1_Data!FN104),IF(T1_Data!FN104=-999,"NA",IF(T1_Data!FN104&lt;1, "&lt;1", IF(T1_Data!FN104&gt;99, "&gt;99", T1_Data!FN104))),"-")</f>
        <v>-</v>
      </c>
      <c r="FO106" s="72" t="str">
        <f>IF(ISNUMBER(T1_Data!FO104),IF(T1_Data!FO104=-999,"NA",IF(T1_Data!FO104&lt;1, "&lt;1", IF(T1_Data!FO104&gt;99, "&gt;99", T1_Data!FO104))),"-")</f>
        <v>-</v>
      </c>
      <c r="FP106" s="72" t="str">
        <f>IF(ISNUMBER(T1_Data!FP104),IF(T1_Data!FP104=-999,"NA",IF(T1_Data!FP104&lt;1, "&lt;1", IF(T1_Data!FP104&gt;99, "&gt;99", T1_Data!FP104))),"-")</f>
        <v>-</v>
      </c>
      <c r="FQ106" s="72" t="str">
        <f>IF(ISNUMBER(T1_Data!FQ104),IF(T1_Data!FQ104=-999,"NA",IF(T1_Data!FQ104&lt;1, "&lt;1", IF(T1_Data!FQ104&gt;99, "&gt;99", T1_Data!FQ104))),"-")</f>
        <v>-</v>
      </c>
      <c r="FR106" s="72" t="str">
        <f>IF(ISNUMBER(T1_Data!FR104),IF(T1_Data!FR104=-999,"NA",IF(T1_Data!FR104&lt;1, "&lt;1", IF(T1_Data!FR104&gt;99, "&gt;99", T1_Data!FR104))),"-")</f>
        <v>-</v>
      </c>
      <c r="FS106" s="72" t="str">
        <f>IF(ISNUMBER(T1_Data!FS104),IF(T1_Data!FS104=-999,"NA",IF(T1_Data!FS104&lt;1, "&lt;1", IF(T1_Data!FS104&gt;99, "&gt;99", T1_Data!FS104))),"-")</f>
        <v>-</v>
      </c>
      <c r="FT106" s="72" t="str">
        <f>IF(ISNUMBER(T1_Data!FT104),IF(T1_Data!FT104=-999,"NA",IF(T1_Data!FT104&lt;1, "&lt;1", IF(T1_Data!FT104&gt;99, "&gt;99", T1_Data!FT104))),"-")</f>
        <v>-</v>
      </c>
      <c r="FU106" s="72" t="str">
        <f>IF(ISNUMBER(T1_Data!FU104),IF(T1_Data!FU104=-999,"NA",IF(T1_Data!FU104&lt;1, "&lt;1", IF(T1_Data!FU104&gt;99, "&gt;99", T1_Data!FU104))),"-")</f>
        <v>-</v>
      </c>
      <c r="FV106" s="72" t="str">
        <f>IF(ISNUMBER(T1_Data!FV104),IF(T1_Data!FV104=-999,"NA",IF(T1_Data!FV104&lt;1, "&lt;1", IF(T1_Data!FV104&gt;99, "&gt;99", T1_Data!FV104))),"-")</f>
        <v>-</v>
      </c>
      <c r="FW106" s="72" t="str">
        <f>IF(ISNUMBER(T1_Data!FW104),IF(T1_Data!FW104=-999,"NA",IF(T1_Data!FW104&lt;1, "&lt;1", IF(T1_Data!FW104&gt;99, "&gt;99", T1_Data!FW104))),"-")</f>
        <v>-</v>
      </c>
      <c r="FX106" s="71" t="str">
        <f>IF(ISBLANK(T1_Data!FX104), "", T1_Data!FX104)</f>
        <v/>
      </c>
    </row>
    <row r="107" spans="1:180" x14ac:dyDescent="0.25">
      <c r="A107" s="71" t="str">
        <f>IF(ISBLANK(T1_Data!A105), "", T1_Data!A105)</f>
        <v/>
      </c>
      <c r="B107" s="72" t="str">
        <f>IF(ISNUMBER(T1_Data!B105), T1_Data!B105,"-")</f>
        <v>-</v>
      </c>
      <c r="C107" s="72" t="str">
        <f>IF(ISNUMBER(T1_Data!C105),IF(T1_Data!C105=-999,"NA",IF(T1_Data!C105&lt;1, "&lt;1", IF(T1_Data!C105&gt;99, "&gt;99", T1_Data!C105))),"-")</f>
        <v>-</v>
      </c>
      <c r="D107" s="72" t="str">
        <f>IF(ISNUMBER(T1_Data!D105),IF(T1_Data!D105=-999,"NA",IF(T1_Data!D105&lt;1, "&lt;1", IF(T1_Data!D105&gt;99, "&gt;99", T1_Data!D105))),"-")</f>
        <v>-</v>
      </c>
      <c r="E107" s="72" t="str">
        <f>IF(ISNUMBER(T1_Data!E105),IF(T1_Data!E105=-999,"NA",IF(T1_Data!E105&lt;1, "&lt;1", IF(T1_Data!E105&gt;99, "&gt;99", T1_Data!E105))),"-")</f>
        <v>-</v>
      </c>
      <c r="F107" s="72" t="str">
        <f>IF(ISNUMBER(T1_Data!F105),IF(T1_Data!F105=-999,"NA",IF(T1_Data!F105&lt;1, "&lt;1", IF(T1_Data!F105&gt;99, "&gt;99", T1_Data!F105))),"-")</f>
        <v>-</v>
      </c>
      <c r="G107" s="72" t="str">
        <f>IF(ISNUMBER(T1_Data!G105),IF(T1_Data!G105=-999,"NA",IF(T1_Data!G105&lt;1, "&lt;1", IF(T1_Data!G105&gt;99, "&gt;99", T1_Data!G105))),"-")</f>
        <v>-</v>
      </c>
      <c r="H107" s="72" t="str">
        <f>IF(ISNUMBER(T1_Data!H105),IF(T1_Data!H105=-999,"NA",IF(T1_Data!H105&lt;1, "&lt;1", IF(T1_Data!H105&gt;99, "&gt;99", T1_Data!H105))),"-")</f>
        <v>-</v>
      </c>
      <c r="I107" s="72" t="str">
        <f>IF(ISNUMBER(T1_Data!I105),IF(T1_Data!I105=-999,"NA",IF(T1_Data!I105&lt;1, "&lt;1", IF(T1_Data!I105&gt;99, "&gt;99", T1_Data!I105))),"-")</f>
        <v>-</v>
      </c>
      <c r="J107" s="72" t="str">
        <f>IF(ISNUMBER(T1_Data!J105),IF(T1_Data!J105=-999,"NA",IF(T1_Data!J105&lt;1, "&lt;1", IF(T1_Data!J105&gt;99, "&gt;99", T1_Data!J105))),"-")</f>
        <v>-</v>
      </c>
      <c r="K107" s="72" t="str">
        <f>IF(ISNUMBER(T1_Data!K105),IF(T1_Data!K105=-999,"NA",IF(T1_Data!K105&lt;1, "&lt;1", IF(T1_Data!K105&gt;99, "&gt;99", T1_Data!K105))),"-")</f>
        <v>-</v>
      </c>
      <c r="L107" s="72" t="str">
        <f>IF(ISNUMBER(T1_Data!L105),IF(T1_Data!L105=-999,"NA",IF(T1_Data!L105&lt;1, "&lt;1", IF(T1_Data!L105&gt;99, "&gt;99", T1_Data!L105))),"-")</f>
        <v>-</v>
      </c>
      <c r="M107" s="72" t="str">
        <f>IF(ISNUMBER(T1_Data!M105),IF(T1_Data!M105=-999,"NA",IF(T1_Data!M105&lt;1, "&lt;1", IF(T1_Data!M105&gt;99, "&gt;99", T1_Data!M105))),"-")</f>
        <v>-</v>
      </c>
      <c r="N107" s="72" t="str">
        <f>IF(ISNUMBER(T1_Data!N105),IF(T1_Data!N105=-999,"NA",IF(T1_Data!N105&lt;1, "&lt;1", IF(T1_Data!N105&gt;99, "&gt;99", T1_Data!N105))),"-")</f>
        <v>-</v>
      </c>
      <c r="O107" s="72" t="str">
        <f>IF(ISNUMBER(T1_Data!O105),IF(T1_Data!O105=-999,"NA",IF(T1_Data!O105&lt;1, "&lt;1", IF(T1_Data!O105&gt;99, "&gt;99", T1_Data!O105))),"-")</f>
        <v>-</v>
      </c>
      <c r="P107" s="72" t="str">
        <f>IF(ISNUMBER(T1_Data!P105),IF(T1_Data!P105=-999,"NA",IF(T1_Data!P105&lt;1, "&lt;1", IF(T1_Data!P105&gt;99, "&gt;99", T1_Data!P105))),"-")</f>
        <v>-</v>
      </c>
      <c r="Q107" s="72" t="str">
        <f>IF(ISNUMBER(T1_Data!Q105),IF(T1_Data!Q105=-999,"NA",IF(T1_Data!Q105&lt;1, "&lt;1", IF(T1_Data!Q105&gt;99, "&gt;99", T1_Data!Q105))),"-")</f>
        <v>-</v>
      </c>
      <c r="R107" s="72" t="str">
        <f>IF(ISNUMBER(T1_Data!R105),IF(T1_Data!R105=-999,"NA",IF(T1_Data!R105&lt;1, "&lt;1", IF(T1_Data!R105&gt;99, "&gt;99", T1_Data!R105))),"-")</f>
        <v>-</v>
      </c>
      <c r="S107" s="72" t="str">
        <f>IF(ISNUMBER(T1_Data!S105),IF(T1_Data!S105=-999,"NA",IF(T1_Data!S105&lt;1, "&lt;1", IF(T1_Data!S105&gt;99, "&gt;99", T1_Data!S105))),"-")</f>
        <v>-</v>
      </c>
      <c r="T107" s="72" t="str">
        <f>IF(ISNUMBER(T1_Data!T105),IF(T1_Data!T105=-999,"NA",IF(T1_Data!T105&lt;1, "&lt;1", IF(T1_Data!T105&gt;99, "&gt;99", T1_Data!T105))),"-")</f>
        <v>-</v>
      </c>
      <c r="U107" s="72" t="str">
        <f>IF(ISNUMBER(T1_Data!U105),IF(T1_Data!U105=-999,"NA",IF(T1_Data!U105&lt;1, "&lt;1", IF(T1_Data!U105&gt;99, "&gt;99", T1_Data!U105))),"-")</f>
        <v>-</v>
      </c>
      <c r="V107" s="72" t="str">
        <f>IF(ISNUMBER(T1_Data!V105),IF(T1_Data!V105=-999,"NA",IF(T1_Data!V105&lt;1, "&lt;1", IF(T1_Data!V105&gt;99, "&gt;99", T1_Data!V105))),"-")</f>
        <v>-</v>
      </c>
      <c r="W107" s="72" t="str">
        <f>IF(ISNUMBER(T1_Data!W105),IF(T1_Data!W105=-999,"NA",IF(T1_Data!W105&lt;1, "&lt;1", IF(T1_Data!W105&gt;99, "&gt;99", T1_Data!W105))),"-")</f>
        <v>-</v>
      </c>
      <c r="X107" s="72" t="str">
        <f>IF(ISNUMBER(T1_Data!X105),IF(T1_Data!X105=-999,"NA",IF(T1_Data!X105&lt;1, "&lt;1", IF(T1_Data!X105&gt;99, "&gt;99", T1_Data!X105))),"-")</f>
        <v>-</v>
      </c>
      <c r="Y107" s="72" t="str">
        <f>IF(ISNUMBER(T1_Data!Y105),IF(T1_Data!Y105=-999,"NA",IF(T1_Data!Y105&lt;1, "&lt;1", IF(T1_Data!Y105&gt;99, "&gt;99", T1_Data!Y105))),"-")</f>
        <v>-</v>
      </c>
      <c r="Z107" s="72" t="str">
        <f>IF(ISNUMBER(T1_Data!Z105),IF(T1_Data!Z105=-999,"NA",IF(T1_Data!Z105&lt;1, "&lt;1", IF(T1_Data!Z105&gt;99, "&gt;99", T1_Data!Z105))),"-")</f>
        <v>-</v>
      </c>
      <c r="AA107" s="72" t="str">
        <f>IF(ISNUMBER(T1_Data!AA105),IF(T1_Data!AA105=-999,"NA",IF(T1_Data!AA105&lt;1, "&lt;1", IF(T1_Data!AA105&gt;99, "&gt;99", T1_Data!AA105))),"-")</f>
        <v>-</v>
      </c>
      <c r="AB107" s="72" t="str">
        <f>IF(ISNUMBER(T1_Data!AB105),IF(T1_Data!AB105=-999,"NA",IF(T1_Data!AB105&lt;1, "&lt;1", IF(T1_Data!AB105&gt;99, "&gt;99", T1_Data!AB105))),"-")</f>
        <v>-</v>
      </c>
      <c r="AC107" s="72" t="str">
        <f>IF(ISNUMBER(T1_Data!AC105),IF(T1_Data!AC105=-999,"NA",IF(T1_Data!AC105&lt;1, "&lt;1", IF(T1_Data!AC105&gt;99, "&gt;99", T1_Data!AC105))),"-")</f>
        <v>-</v>
      </c>
      <c r="AD107" s="72" t="str">
        <f>IF(ISNUMBER(T1_Data!AD105),IF(T1_Data!AD105=-999,"NA",IF(T1_Data!AD105&lt;1, "&lt;1", IF(T1_Data!AD105&gt;99, "&gt;99", T1_Data!AD105))),"-")</f>
        <v>-</v>
      </c>
      <c r="AE107" s="72" t="str">
        <f>IF(ISNUMBER(T1_Data!AE105),IF(T1_Data!AE105=-999,"NA",IF(T1_Data!AE105&lt;1, "&lt;1", IF(T1_Data!AE105&gt;99, "&gt;99", T1_Data!AE105))),"-")</f>
        <v>-</v>
      </c>
      <c r="AF107" s="72" t="str">
        <f>IF(ISNUMBER(T1_Data!AF105),IF(T1_Data!AF105=-999,"NA",IF(T1_Data!AF105&lt;1, "&lt;1", IF(T1_Data!AF105&gt;99, "&gt;99", T1_Data!AF105))),"-")</f>
        <v>-</v>
      </c>
      <c r="AG107" s="72" t="str">
        <f>IF(ISNUMBER(T1_Data!AG105),IF(T1_Data!AG105=-999,"NA",IF(T1_Data!AG105&lt;1, "&lt;1", IF(T1_Data!AG105&gt;99, "&gt;99", T1_Data!AG105))),"-")</f>
        <v>-</v>
      </c>
      <c r="AH107" s="72" t="str">
        <f>IF(ISNUMBER(T1_Data!AH105),IF(T1_Data!AH105=-999,"NA",IF(T1_Data!AH105&lt;1, "&lt;1", IF(T1_Data!AH105&gt;99, "&gt;99", T1_Data!AH105))),"-")</f>
        <v>-</v>
      </c>
      <c r="AI107" s="72" t="str">
        <f>IF(ISNUMBER(T1_Data!AI105),IF(T1_Data!AI105=-999,"NA",IF(T1_Data!AI105&lt;1, "&lt;1", IF(T1_Data!AI105&gt;99, "&gt;99", T1_Data!AI105))),"-")</f>
        <v>-</v>
      </c>
      <c r="AJ107" s="72" t="str">
        <f>IF(ISNUMBER(T1_Data!AJ105),IF(T1_Data!AJ105=-999,"NA",IF(T1_Data!AJ105&lt;1, "&lt;1", IF(T1_Data!AJ105&gt;99, "&gt;99", T1_Data!AJ105))),"-")</f>
        <v>-</v>
      </c>
      <c r="AK107" s="72" t="str">
        <f>IF(ISNUMBER(T1_Data!AK105),IF(T1_Data!AK105=-999,"NA",IF(T1_Data!AK105&lt;1, "&lt;1", IF(T1_Data!AK105&gt;99, "&gt;99", T1_Data!AK105))),"-")</f>
        <v>-</v>
      </c>
      <c r="AL107" s="72" t="str">
        <f>IF(ISNUMBER(T1_Data!AL105),IF(T1_Data!AL105=-999,"NA",IF(T1_Data!AL105&lt;1, "&lt;1", IF(T1_Data!AL105&gt;99, "&gt;99", T1_Data!AL105))),"-")</f>
        <v>-</v>
      </c>
      <c r="AM107" s="72" t="str">
        <f>IF(ISNUMBER(T1_Data!AM105),IF(T1_Data!AM105=-999,"NA",IF(T1_Data!AM105&lt;1, "&lt;1", IF(T1_Data!AM105&gt;99, "&gt;99", T1_Data!AM105))),"-")</f>
        <v>-</v>
      </c>
      <c r="AN107" s="72" t="str">
        <f>IF(ISNUMBER(T1_Data!AN105),IF(T1_Data!AN105=-999,"NA",IF(T1_Data!AN105&lt;1, "&lt;1", IF(T1_Data!AN105&gt;99, "&gt;99", T1_Data!AN105))),"-")</f>
        <v>-</v>
      </c>
      <c r="AO107" s="72" t="str">
        <f>IF(ISNUMBER(T1_Data!AO105),IF(T1_Data!AO105=-999,"NA",IF(T1_Data!AO105&lt;1, "&lt;1", IF(T1_Data!AO105&gt;99, "&gt;99", T1_Data!AO105))),"-")</f>
        <v>-</v>
      </c>
      <c r="AP107" s="72" t="str">
        <f>IF(ISNUMBER(T1_Data!AP105),IF(T1_Data!AP105=-999,"NA",IF(T1_Data!AP105&lt;1, "&lt;1", IF(T1_Data!AP105&gt;99, "&gt;99", T1_Data!AP105))),"-")</f>
        <v>-</v>
      </c>
      <c r="AQ107" s="72" t="str">
        <f>IF(ISNUMBER(T1_Data!AQ105),IF(T1_Data!AQ105=-999,"NA",IF(T1_Data!AQ105&lt;1, "&lt;1", IF(T1_Data!AQ105&gt;99, "&gt;99", T1_Data!AQ105))),"-")</f>
        <v>-</v>
      </c>
      <c r="AR107" s="72" t="str">
        <f>IF(ISNUMBER(T1_Data!AR105),IF(T1_Data!AR105=-999,"NA",IF(T1_Data!AR105&lt;1, "&lt;1", IF(T1_Data!AR105&gt;99, "&gt;99", T1_Data!AR105))),"-")</f>
        <v>-</v>
      </c>
      <c r="AS107" s="72" t="str">
        <f>IF(ISNUMBER(T1_Data!AS105),IF(T1_Data!AS105=-999,"NA",IF(T1_Data!AS105&lt;1, "&lt;1", IF(T1_Data!AS105&gt;99, "&gt;99", T1_Data!AS105))),"-")</f>
        <v>-</v>
      </c>
      <c r="AT107" s="72" t="str">
        <f>IF(ISNUMBER(T1_Data!AT105),IF(T1_Data!AT105=-999,"NA",IF(T1_Data!AT105&lt;1, "&lt;1", IF(T1_Data!AT105&gt;99, "&gt;99", T1_Data!AT105))),"-")</f>
        <v>-</v>
      </c>
      <c r="AU107" s="72" t="str">
        <f>IF(ISNUMBER(T1_Data!AU105),IF(T1_Data!AU105=-999,"NA",IF(T1_Data!AU105&lt;1, "&lt;1", IF(T1_Data!AU105&gt;99, "&gt;99", T1_Data!AU105))),"-")</f>
        <v>-</v>
      </c>
      <c r="AV107" s="72" t="str">
        <f>IF(ISNUMBER(T1_Data!AV105),IF(T1_Data!AV105=-999,"NA",IF(T1_Data!AV105&lt;1, "&lt;1", IF(T1_Data!AV105&gt;99, "&gt;99", T1_Data!AV105))),"-")</f>
        <v>-</v>
      </c>
      <c r="AW107" s="72" t="str">
        <f>IF(ISNUMBER(T1_Data!AW105),IF(T1_Data!AW105=-999,"NA",IF(T1_Data!AW105&lt;1, "&lt;1", IF(T1_Data!AW105&gt;99, "&gt;99", T1_Data!AW105))),"-")</f>
        <v>-</v>
      </c>
      <c r="AX107" s="72" t="str">
        <f>IF(ISNUMBER(T1_Data!AX105),IF(T1_Data!AX105=-999,"NA",IF(T1_Data!AX105&lt;1, "&lt;1", IF(T1_Data!AX105&gt;99, "&gt;99", T1_Data!AX105))),"-")</f>
        <v>-</v>
      </c>
      <c r="AY107" s="72" t="str">
        <f>IF(ISNUMBER(T1_Data!AY105),IF(T1_Data!AY105=-999,"NA",IF(T1_Data!AY105&lt;1, "&lt;1", IF(T1_Data!AY105&gt;99, "&gt;99", T1_Data!AY105))),"-")</f>
        <v>-</v>
      </c>
      <c r="AZ107" s="72" t="str">
        <f>IF(ISNUMBER(T1_Data!AZ105),IF(T1_Data!AZ105=-999,"NA",IF(T1_Data!AZ105&lt;1, "&lt;1", IF(T1_Data!AZ105&gt;99, "&gt;99", T1_Data!AZ105))),"-")</f>
        <v>-</v>
      </c>
      <c r="BA107" s="72" t="str">
        <f>IF(ISNUMBER(T1_Data!BA105),IF(T1_Data!BA105=-999,"NA",IF(T1_Data!BA105&lt;1, "&lt;1", IF(T1_Data!BA105&gt;99, "&gt;99", T1_Data!BA105))),"-")</f>
        <v>-</v>
      </c>
      <c r="BB107" s="72" t="str">
        <f>IF(ISNUMBER(T1_Data!BB105),IF(T1_Data!BB105=-999,"NA",IF(T1_Data!BB105&lt;1, "&lt;1", IF(T1_Data!BB105&gt;99, "&gt;99", T1_Data!BB105))),"-")</f>
        <v>-</v>
      </c>
      <c r="BC107" s="72" t="str">
        <f>IF(ISNUMBER(T1_Data!BC105),IF(T1_Data!BC105=-999,"NA",IF(T1_Data!BC105&lt;1, "&lt;1", IF(T1_Data!BC105&gt;99, "&gt;99", T1_Data!BC105))),"-")</f>
        <v>-</v>
      </c>
      <c r="BD107" s="72" t="str">
        <f>IF(ISNUMBER(T1_Data!BD105),IF(T1_Data!BD105=-999,"NA",IF(T1_Data!BD105&lt;1, "&lt;1", IF(T1_Data!BD105&gt;99, "&gt;99", T1_Data!BD105))),"-")</f>
        <v>-</v>
      </c>
      <c r="BE107" s="72" t="str">
        <f>IF(ISNUMBER(T1_Data!BE105),IF(T1_Data!BE105=-999,"NA",IF(T1_Data!BE105&lt;1, "&lt;1", IF(T1_Data!BE105&gt;99, "&gt;99", T1_Data!BE105))),"-")</f>
        <v>-</v>
      </c>
      <c r="BF107" s="72" t="str">
        <f>IF(ISNUMBER(T1_Data!BF105),IF(T1_Data!BF105=-999,"NA",IF(T1_Data!BF105&lt;1, "&lt;1", IF(T1_Data!BF105&gt;99, "&gt;99", T1_Data!BF105))),"-")</f>
        <v>-</v>
      </c>
      <c r="BG107" s="72" t="str">
        <f>IF(ISNUMBER(T1_Data!BG105),IF(T1_Data!BG105=-999,"NA",IF(T1_Data!BG105&lt;1, "&lt;1", IF(T1_Data!BG105&gt;99, "&gt;99", T1_Data!BG105))),"-")</f>
        <v>-</v>
      </c>
      <c r="BH107" s="72" t="str">
        <f>IF(ISNUMBER(T1_Data!BH105),IF(T1_Data!BH105=-999,"NA",IF(T1_Data!BH105&lt;1, "&lt;1", IF(T1_Data!BH105&gt;99, "&gt;99", T1_Data!BH105))),"-")</f>
        <v>-</v>
      </c>
      <c r="BI107" s="72" t="str">
        <f>IF(ISNUMBER(T1_Data!BI105),IF(T1_Data!BI105=-999,"NA",IF(T1_Data!BI105&lt;1, "&lt;1", IF(T1_Data!BI105&gt;99, "&gt;99", T1_Data!BI105))),"-")</f>
        <v>-</v>
      </c>
      <c r="BJ107" s="72" t="str">
        <f>IF(ISNUMBER(T1_Data!BJ105),IF(T1_Data!BJ105=-999,"NA",IF(T1_Data!BJ105&lt;1, "&lt;1", IF(T1_Data!BJ105&gt;99, "&gt;99", T1_Data!BJ105))),"-")</f>
        <v>-</v>
      </c>
      <c r="BK107" s="72" t="str">
        <f>IF(ISNUMBER(T1_Data!BK105),IF(T1_Data!BK105=-999,"NA",IF(T1_Data!BK105&lt;1, "&lt;1", IF(T1_Data!BK105&gt;99, "&gt;99", T1_Data!BK105))),"-")</f>
        <v>-</v>
      </c>
      <c r="BL107" s="72" t="str">
        <f>IF(ISNUMBER(T1_Data!BL105),IF(T1_Data!BL105=-999,"NA",IF(T1_Data!BL105&lt;1, "&lt;1", IF(T1_Data!BL105&gt;99, "&gt;99", T1_Data!BL105))),"-")</f>
        <v>-</v>
      </c>
      <c r="BM107" s="72" t="str">
        <f>IF(ISNUMBER(T1_Data!BM105),IF(T1_Data!BM105=-999,"NA",IF(T1_Data!BM105&lt;1, "&lt;1", IF(T1_Data!BM105&gt;99, "&gt;99", T1_Data!BM105))),"-")</f>
        <v>-</v>
      </c>
      <c r="BN107" s="72" t="str">
        <f>IF(ISNUMBER(T1_Data!BN105),IF(T1_Data!BN105=-999,"NA",IF(T1_Data!BN105&lt;1, "&lt;1", IF(T1_Data!BN105&gt;99, "&gt;99", T1_Data!BN105))),"-")</f>
        <v>-</v>
      </c>
      <c r="BO107" s="72" t="str">
        <f>IF(ISNUMBER(T1_Data!BO105),IF(T1_Data!BO105=-999,"NA",IF(T1_Data!BO105&lt;1, "&lt;1", IF(T1_Data!BO105&gt;99, "&gt;99", T1_Data!BO105))),"-")</f>
        <v>-</v>
      </c>
      <c r="BP107" s="72" t="str">
        <f>IF(ISNUMBER(T1_Data!BP105),IF(T1_Data!BP105=-999,"NA",IF(T1_Data!BP105&lt;1, "&lt;1", IF(T1_Data!BP105&gt;99, "&gt;99", T1_Data!BP105))),"-")</f>
        <v>-</v>
      </c>
      <c r="BQ107" s="72" t="str">
        <f>IF(ISNUMBER(T1_Data!BQ105),IF(T1_Data!BQ105=-999,"NA",IF(T1_Data!BQ105&lt;1, "&lt;1", IF(T1_Data!BQ105&gt;99, "&gt;99", T1_Data!BQ105))),"-")</f>
        <v>-</v>
      </c>
      <c r="BR107" s="72" t="str">
        <f>IF(ISNUMBER(T1_Data!BR105),IF(T1_Data!BR105=-999,"NA",IF(T1_Data!BR105&lt;1, "&lt;1", IF(T1_Data!BR105&gt;99, "&gt;99", T1_Data!BR105))),"-")</f>
        <v>-</v>
      </c>
      <c r="BS107" s="72" t="str">
        <f>IF(ISNUMBER(T1_Data!BS105),IF(T1_Data!BS105=-999,"NA",IF(T1_Data!BS105&lt;1, "&lt;1", IF(T1_Data!BS105&gt;99, "&gt;99", T1_Data!BS105))),"-")</f>
        <v>-</v>
      </c>
      <c r="BT107" s="72" t="str">
        <f>IF(ISNUMBER(T1_Data!BT105),IF(T1_Data!BT105=-999,"NA",IF(T1_Data!BT105&lt;1, "&lt;1", IF(T1_Data!BT105&gt;99, "&gt;99", T1_Data!BT105))),"-")</f>
        <v>-</v>
      </c>
      <c r="BU107" s="72" t="str">
        <f>IF(ISNUMBER(T1_Data!BU105),IF(T1_Data!BU105=-999,"NA",IF(T1_Data!BU105&lt;1, "&lt;1", IF(T1_Data!BU105&gt;99, "&gt;99", T1_Data!BU105))),"-")</f>
        <v>-</v>
      </c>
      <c r="BV107" s="72" t="str">
        <f>IF(ISNUMBER(T1_Data!BV105),IF(T1_Data!BV105=-999,"NA",IF(T1_Data!BV105&lt;1, "&lt;1", IF(T1_Data!BV105&gt;99, "&gt;99", T1_Data!BV105))),"-")</f>
        <v>-</v>
      </c>
      <c r="BW107" s="72" t="str">
        <f>IF(ISNUMBER(T1_Data!BW105),IF(T1_Data!BW105=-999,"NA",IF(T1_Data!BW105&lt;1, "&lt;1", IF(T1_Data!BW105&gt;99, "&gt;99", T1_Data!BW105))),"-")</f>
        <v>-</v>
      </c>
      <c r="BX107" s="72" t="str">
        <f>IF(ISNUMBER(T1_Data!BX105),IF(T1_Data!BX105=-999,"NA",IF(T1_Data!BX105&lt;1, "&lt;1", IF(T1_Data!BX105&gt;99, "&gt;99", T1_Data!BX105))),"-")</f>
        <v>-</v>
      </c>
      <c r="BY107" s="72" t="str">
        <f>IF(ISNUMBER(T1_Data!BY105),IF(T1_Data!BY105=-999,"NA",IF(T1_Data!BY105&lt;1, "&lt;1", IF(T1_Data!BY105&gt;99, "&gt;99", T1_Data!BY105))),"-")</f>
        <v>-</v>
      </c>
      <c r="BZ107" s="72" t="str">
        <f>IF(ISNUMBER(T1_Data!BZ105),IF(T1_Data!BZ105=-999,"NA",IF(T1_Data!BZ105&lt;1, "&lt;1", IF(T1_Data!BZ105&gt;99, "&gt;99", T1_Data!BZ105))),"-")</f>
        <v>-</v>
      </c>
      <c r="CA107" s="72" t="str">
        <f>IF(ISNUMBER(T1_Data!CA105),IF(T1_Data!CA105=-999,"NA",IF(T1_Data!CA105&lt;1, "&lt;1", IF(T1_Data!CA105&gt;99, "&gt;99", T1_Data!CA105))),"-")</f>
        <v>-</v>
      </c>
      <c r="CB107" s="72" t="str">
        <f>IF(ISNUMBER(T1_Data!CB105),IF(T1_Data!CB105=-999,"NA",IF(T1_Data!CB105&lt;1, "&lt;1", IF(T1_Data!CB105&gt;99, "&gt;99", T1_Data!CB105))),"-")</f>
        <v>-</v>
      </c>
      <c r="CC107" s="72" t="str">
        <f>IF(ISNUMBER(T1_Data!CC105),IF(T1_Data!CC105=-999,"NA",IF(T1_Data!CC105&lt;1, "&lt;1", IF(T1_Data!CC105&gt;99, "&gt;99", T1_Data!CC105))),"-")</f>
        <v>-</v>
      </c>
      <c r="CD107" s="72" t="str">
        <f>IF(ISNUMBER(T1_Data!CD105),IF(T1_Data!CD105=-999,"NA",IF(T1_Data!CD105&lt;1, "&lt;1", IF(T1_Data!CD105&gt;99, "&gt;99", T1_Data!CD105))),"-")</f>
        <v>-</v>
      </c>
      <c r="CE107" s="72" t="str">
        <f>IF(ISNUMBER(T1_Data!CE105),IF(T1_Data!CE105=-999,"NA",IF(T1_Data!CE105&lt;1, "&lt;1", IF(T1_Data!CE105&gt;99, "&gt;99", T1_Data!CE105))),"-")</f>
        <v>-</v>
      </c>
      <c r="CF107" s="72" t="str">
        <f>IF(ISNUMBER(T1_Data!CF105),IF(T1_Data!CF105=-999,"NA",IF(T1_Data!CF105&lt;1, "&lt;1", IF(T1_Data!CF105&gt;99, "&gt;99", T1_Data!CF105))),"-")</f>
        <v>-</v>
      </c>
      <c r="CG107" s="72" t="str">
        <f>IF(ISNUMBER(T1_Data!CG105),IF(T1_Data!CG105=-999,"NA",IF(T1_Data!CG105&lt;1, "&lt;1", IF(T1_Data!CG105&gt;99, "&gt;99", T1_Data!CG105))),"-")</f>
        <v>-</v>
      </c>
      <c r="CH107" s="72" t="str">
        <f>IF(ISNUMBER(T1_Data!CH105),IF(T1_Data!CH105=-999,"NA",IF(T1_Data!CH105&lt;1, "&lt;1", IF(T1_Data!CH105&gt;99, "&gt;99", T1_Data!CH105))),"-")</f>
        <v>-</v>
      </c>
      <c r="CI107" s="72" t="str">
        <f>IF(ISNUMBER(T1_Data!CI105),IF(T1_Data!CI105=-999,"NA",IF(T1_Data!CI105&lt;1, "&lt;1", IF(T1_Data!CI105&gt;99, "&gt;99", T1_Data!CI105))),"-")</f>
        <v>-</v>
      </c>
      <c r="CJ107" s="72" t="str">
        <f>IF(ISNUMBER(T1_Data!CJ105),IF(T1_Data!CJ105=-999,"NA",IF(T1_Data!CJ105&lt;1, "&lt;1", IF(T1_Data!CJ105&gt;99, "&gt;99", T1_Data!CJ105))),"-")</f>
        <v>-</v>
      </c>
      <c r="CK107" s="72" t="str">
        <f>IF(ISNUMBER(T1_Data!CK105),IF(T1_Data!CK105=-999,"NA",IF(T1_Data!CK105&lt;1, "&lt;1", IF(T1_Data!CK105&gt;99, "&gt;99", T1_Data!CK105))),"-")</f>
        <v>-</v>
      </c>
      <c r="CL107" s="72" t="str">
        <f>IF(ISNUMBER(T1_Data!CL105),IF(T1_Data!CL105=-999,"NA",IF(T1_Data!CL105&lt;1, "&lt;1", IF(T1_Data!CL105&gt;99, "&gt;99", T1_Data!CL105))),"-")</f>
        <v>-</v>
      </c>
      <c r="CM107" s="72" t="str">
        <f>IF(ISNUMBER(T1_Data!CM105),IF(T1_Data!CM105=-999,"NA",IF(T1_Data!CM105&lt;1, "&lt;1", IF(T1_Data!CM105&gt;99, "&gt;99", T1_Data!CM105))),"-")</f>
        <v>-</v>
      </c>
      <c r="CN107" s="72" t="str">
        <f>IF(ISNUMBER(T1_Data!CN105),IF(T1_Data!CN105=-999,"NA",IF(T1_Data!CN105&lt;1, "&lt;1", IF(T1_Data!CN105&gt;99, "&gt;99", T1_Data!CN105))),"-")</f>
        <v>-</v>
      </c>
      <c r="CO107" s="72" t="str">
        <f>IF(ISNUMBER(T1_Data!CO105),IF(T1_Data!CO105=-999,"NA",IF(T1_Data!CO105&lt;1, "&lt;1", IF(T1_Data!CO105&gt;99, "&gt;99", T1_Data!CO105))),"-")</f>
        <v>-</v>
      </c>
      <c r="CP107" s="72" t="str">
        <f>IF(ISNUMBER(T1_Data!CP105),IF(T1_Data!CP105=-999,"NA",IF(T1_Data!CP105&lt;1, "&lt;1", IF(T1_Data!CP105&gt;99, "&gt;99", T1_Data!CP105))),"-")</f>
        <v>-</v>
      </c>
      <c r="CQ107" s="72" t="str">
        <f>IF(ISNUMBER(T1_Data!CQ105),IF(T1_Data!CQ105=-999,"NA",IF(T1_Data!CQ105&lt;1, "&lt;1", IF(T1_Data!CQ105&gt;99, "&gt;99", T1_Data!CQ105))),"-")</f>
        <v>-</v>
      </c>
      <c r="CR107" s="72" t="str">
        <f>IF(ISNUMBER(T1_Data!CR105),IF(T1_Data!CR105=-999,"NA",IF(T1_Data!CR105&lt;1, "&lt;1", IF(T1_Data!CR105&gt;99, "&gt;99", T1_Data!CR105))),"-")</f>
        <v>-</v>
      </c>
      <c r="CS107" s="72" t="str">
        <f>IF(ISNUMBER(T1_Data!CS105),IF(T1_Data!CS105=-999,"NA",IF(T1_Data!CS105&lt;1, "&lt;1", IF(T1_Data!CS105&gt;99, "&gt;99", T1_Data!CS105))),"-")</f>
        <v>-</v>
      </c>
      <c r="CT107" s="72" t="str">
        <f>IF(ISNUMBER(T1_Data!CT105),IF(T1_Data!CT105=-999,"NA",IF(T1_Data!CT105&lt;1, "&lt;1", IF(T1_Data!CT105&gt;99, "&gt;99", T1_Data!CT105))),"-")</f>
        <v>-</v>
      </c>
      <c r="CU107" s="72" t="str">
        <f>IF(ISNUMBER(T1_Data!CU105),IF(T1_Data!CU105=-999,"NA",IF(T1_Data!CU105&lt;1, "&lt;1", IF(T1_Data!CU105&gt;99, "&gt;99", T1_Data!CU105))),"-")</f>
        <v>-</v>
      </c>
      <c r="CV107" s="72" t="str">
        <f>IF(ISNUMBER(T1_Data!CV105),IF(T1_Data!CV105=-999,"NA",IF(T1_Data!CV105&lt;1, "&lt;1", IF(T1_Data!CV105&gt;99, "&gt;99", T1_Data!CV105))),"-")</f>
        <v>-</v>
      </c>
      <c r="CW107" s="72" t="str">
        <f>IF(ISNUMBER(T1_Data!CW105),IF(T1_Data!CW105=-999,"NA",IF(T1_Data!CW105&lt;1, "&lt;1", IF(T1_Data!CW105&gt;99, "&gt;99", T1_Data!CW105))),"-")</f>
        <v>-</v>
      </c>
      <c r="CX107" s="72" t="str">
        <f>IF(ISNUMBER(T1_Data!CX105),IF(T1_Data!CX105=-999,"NA",IF(T1_Data!CX105&lt;1, "&lt;1", IF(T1_Data!CX105&gt;99, "&gt;99", T1_Data!CX105))),"-")</f>
        <v>-</v>
      </c>
      <c r="CY107" s="72" t="str">
        <f>IF(ISNUMBER(T1_Data!CY105),IF(T1_Data!CY105=-999,"NA",IF(T1_Data!CY105&lt;1, "&lt;1", IF(T1_Data!CY105&gt;99, "&gt;99", T1_Data!CY105))),"-")</f>
        <v>-</v>
      </c>
      <c r="CZ107" s="72" t="str">
        <f>IF(ISNUMBER(T1_Data!CZ105),IF(T1_Data!CZ105=-999,"NA",IF(T1_Data!CZ105&lt;1, "&lt;1", IF(T1_Data!CZ105&gt;99, "&gt;99", T1_Data!CZ105))),"-")</f>
        <v>-</v>
      </c>
      <c r="DA107" s="72" t="str">
        <f>IF(ISNUMBER(T1_Data!DA105),IF(T1_Data!DA105=-999,"NA",IF(T1_Data!DA105&lt;1, "&lt;1", IF(T1_Data!DA105&gt;99, "&gt;99", T1_Data!DA105))),"-")</f>
        <v>-</v>
      </c>
      <c r="DB107" s="72" t="str">
        <f>IF(ISNUMBER(T1_Data!DB105),IF(T1_Data!DB105=-999,"NA",IF(T1_Data!DB105&lt;1, "&lt;1", IF(T1_Data!DB105&gt;99, "&gt;99", T1_Data!DB105))),"-")</f>
        <v>-</v>
      </c>
      <c r="DC107" s="72" t="str">
        <f>IF(ISNUMBER(T1_Data!DC105),IF(T1_Data!DC105=-999,"NA",IF(T1_Data!DC105&lt;1, "&lt;1", IF(T1_Data!DC105&gt;99, "&gt;99", T1_Data!DC105))),"-")</f>
        <v>-</v>
      </c>
      <c r="DD107" s="72" t="str">
        <f>IF(ISNUMBER(T1_Data!DD105),IF(T1_Data!DD105=-999,"NA",IF(T1_Data!DD105&lt;1, "&lt;1", IF(T1_Data!DD105&gt;99, "&gt;99", T1_Data!DD105))),"-")</f>
        <v>-</v>
      </c>
      <c r="DE107" s="72" t="str">
        <f>IF(ISNUMBER(T1_Data!DE105),IF(T1_Data!DE105=-999,"NA",IF(T1_Data!DE105&lt;1, "&lt;1", IF(T1_Data!DE105&gt;99, "&gt;99", T1_Data!DE105))),"-")</f>
        <v>-</v>
      </c>
      <c r="DF107" s="72" t="str">
        <f>IF(ISNUMBER(T1_Data!DF105),IF(T1_Data!DF105=-999,"NA",IF(T1_Data!DF105&lt;1, "&lt;1", IF(T1_Data!DF105&gt;99, "&gt;99", T1_Data!DF105))),"-")</f>
        <v>-</v>
      </c>
      <c r="DG107" s="72" t="str">
        <f>IF(ISNUMBER(T1_Data!DG105),IF(T1_Data!DG105=-999,"NA",IF(T1_Data!DG105&lt;1, "&lt;1", IF(T1_Data!DG105&gt;99, "&gt;99", T1_Data!DG105))),"-")</f>
        <v>-</v>
      </c>
      <c r="DH107" s="72" t="str">
        <f>IF(ISNUMBER(T1_Data!DH105),IF(T1_Data!DH105=-999,"NA",IF(T1_Data!DH105&lt;1, "&lt;1", IF(T1_Data!DH105&gt;99, "&gt;99", T1_Data!DH105))),"-")</f>
        <v>-</v>
      </c>
      <c r="DI107" s="72" t="str">
        <f>IF(ISNUMBER(T1_Data!DI105),IF(T1_Data!DI105=-999,"NA",IF(T1_Data!DI105&lt;1, "&lt;1", IF(T1_Data!DI105&gt;99, "&gt;99", T1_Data!DI105))),"-")</f>
        <v>-</v>
      </c>
      <c r="DJ107" s="72" t="str">
        <f>IF(ISNUMBER(T1_Data!DJ105),IF(T1_Data!DJ105=-999,"NA",IF(T1_Data!DJ105&lt;1, "&lt;1", IF(T1_Data!DJ105&gt;99, "&gt;99", T1_Data!DJ105))),"-")</f>
        <v>-</v>
      </c>
      <c r="DK107" s="72" t="str">
        <f>IF(ISNUMBER(T1_Data!DK105),IF(T1_Data!DK105=-999,"NA",IF(T1_Data!DK105&lt;1, "&lt;1", IF(T1_Data!DK105&gt;99, "&gt;99", T1_Data!DK105))),"-")</f>
        <v>-</v>
      </c>
      <c r="DL107" s="72" t="str">
        <f>IF(ISNUMBER(T1_Data!DL105),IF(T1_Data!DL105=-999,"NA",IF(T1_Data!DL105&lt;1, "&lt;1", IF(T1_Data!DL105&gt;99, "&gt;99", T1_Data!DL105))),"-")</f>
        <v>-</v>
      </c>
      <c r="DM107" s="72" t="str">
        <f>IF(ISNUMBER(T1_Data!DM105),IF(T1_Data!DM105=-999,"NA",IF(T1_Data!DM105&lt;1, "&lt;1", IF(T1_Data!DM105&gt;99, "&gt;99", T1_Data!DM105))),"-")</f>
        <v>-</v>
      </c>
      <c r="DN107" s="72" t="str">
        <f>IF(ISNUMBER(T1_Data!DN105),IF(T1_Data!DN105=-999,"NA",IF(T1_Data!DN105&lt;1, "&lt;1", IF(T1_Data!DN105&gt;99, "&gt;99", T1_Data!DN105))),"-")</f>
        <v>-</v>
      </c>
      <c r="DO107" s="72" t="str">
        <f>IF(ISNUMBER(T1_Data!DO105),IF(T1_Data!DO105=-999,"NA",IF(T1_Data!DO105&lt;1, "&lt;1", IF(T1_Data!DO105&gt;99, "&gt;99", T1_Data!DO105))),"-")</f>
        <v>-</v>
      </c>
      <c r="DP107" s="72" t="str">
        <f>IF(ISNUMBER(T1_Data!DP105),IF(T1_Data!DP105=-999,"NA",IF(T1_Data!DP105&lt;1, "&lt;1", IF(T1_Data!DP105&gt;99, "&gt;99", T1_Data!DP105))),"-")</f>
        <v>-</v>
      </c>
      <c r="DQ107" s="72" t="str">
        <f>IF(ISNUMBER(T1_Data!DQ105),IF(T1_Data!DQ105=-999,"NA",IF(T1_Data!DQ105&lt;1, "&lt;1", IF(T1_Data!DQ105&gt;99, "&gt;99", T1_Data!DQ105))),"-")</f>
        <v>-</v>
      </c>
      <c r="DR107" s="72" t="str">
        <f>IF(ISNUMBER(T1_Data!DR105),IF(T1_Data!DR105=-999,"NA",IF(T1_Data!DR105&lt;1, "&lt;1", IF(T1_Data!DR105&gt;99, "&gt;99", T1_Data!DR105))),"-")</f>
        <v>-</v>
      </c>
      <c r="DS107" s="72" t="str">
        <f>IF(ISNUMBER(T1_Data!DS105),IF(T1_Data!DS105=-999,"NA",IF(T1_Data!DS105&lt;1, "&lt;1", IF(T1_Data!DS105&gt;99, "&gt;99", T1_Data!DS105))),"-")</f>
        <v>-</v>
      </c>
      <c r="DT107" s="72" t="str">
        <f>IF(ISNUMBER(T1_Data!DT105),IF(T1_Data!DT105=-999,"NA",IF(T1_Data!DT105&lt;1, "&lt;1", IF(T1_Data!DT105&gt;99, "&gt;99", T1_Data!DT105))),"-")</f>
        <v>-</v>
      </c>
      <c r="DU107" s="72" t="str">
        <f>IF(ISNUMBER(T1_Data!DU105),IF(T1_Data!DU105=-999,"NA",IF(T1_Data!DU105&lt;1, "&lt;1", IF(T1_Data!DU105&gt;99, "&gt;99", T1_Data!DU105))),"-")</f>
        <v>-</v>
      </c>
      <c r="DV107" s="72" t="str">
        <f>IF(ISNUMBER(T1_Data!DV105),IF(T1_Data!DV105=-999,"NA",IF(T1_Data!DV105&lt;1, "&lt;1", IF(T1_Data!DV105&gt;99, "&gt;99", T1_Data!DV105))),"-")</f>
        <v>-</v>
      </c>
      <c r="DW107" s="72" t="str">
        <f>IF(ISNUMBER(T1_Data!DW105),IF(T1_Data!DW105=-999,"NA",IF(T1_Data!DW105&lt;1, "&lt;1", IF(T1_Data!DW105&gt;99, "&gt;99", T1_Data!DW105))),"-")</f>
        <v>-</v>
      </c>
      <c r="DX107" s="72" t="str">
        <f>IF(ISNUMBER(T1_Data!DX105),IF(T1_Data!DX105=-999,"NA",IF(T1_Data!DX105&lt;1, "&lt;1", IF(T1_Data!DX105&gt;99, "&gt;99", T1_Data!DX105))),"-")</f>
        <v>-</v>
      </c>
      <c r="DY107" s="72" t="str">
        <f>IF(ISNUMBER(T1_Data!DY105),IF(T1_Data!DY105=-999,"NA",IF(T1_Data!DY105&lt;1, "&lt;1", IF(T1_Data!DY105&gt;99, "&gt;99", T1_Data!DY105))),"-")</f>
        <v>-</v>
      </c>
      <c r="DZ107" s="72" t="str">
        <f>IF(ISNUMBER(T1_Data!DZ105),IF(T1_Data!DZ105=-999,"NA",IF(T1_Data!DZ105&lt;1, "&lt;1", IF(T1_Data!DZ105&gt;99, "&gt;99", T1_Data!DZ105))),"-")</f>
        <v>-</v>
      </c>
      <c r="EA107" s="72" t="str">
        <f>IF(ISNUMBER(T1_Data!EA105),IF(T1_Data!EA105=-999,"NA",IF(T1_Data!EA105&lt;1, "&lt;1", IF(T1_Data!EA105&gt;99, "&gt;99", T1_Data!EA105))),"-")</f>
        <v>-</v>
      </c>
      <c r="EB107" s="72" t="str">
        <f>IF(ISNUMBER(T1_Data!EB105),IF(T1_Data!EB105=-999,"NA",IF(T1_Data!EB105&lt;1, "&lt;1", IF(T1_Data!EB105&gt;99, "&gt;99", T1_Data!EB105))),"-")</f>
        <v>-</v>
      </c>
      <c r="EC107" s="72" t="str">
        <f>IF(ISNUMBER(T1_Data!EC105),IF(T1_Data!EC105=-999,"NA",IF(T1_Data!EC105&lt;1, "&lt;1", IF(T1_Data!EC105&gt;99, "&gt;99", T1_Data!EC105))),"-")</f>
        <v>-</v>
      </c>
      <c r="ED107" s="72" t="str">
        <f>IF(ISNUMBER(T1_Data!ED105),IF(T1_Data!ED105=-999,"NA",IF(T1_Data!ED105&lt;1, "&lt;1", IF(T1_Data!ED105&gt;99, "&gt;99", T1_Data!ED105))),"-")</f>
        <v>-</v>
      </c>
      <c r="EE107" s="72" t="str">
        <f>IF(ISNUMBER(T1_Data!EE105),IF(T1_Data!EE105=-999,"NA",IF(T1_Data!EE105&lt;1, "&lt;1", IF(T1_Data!EE105&gt;99, "&gt;99", T1_Data!EE105))),"-")</f>
        <v>-</v>
      </c>
      <c r="EF107" s="72" t="str">
        <f>IF(ISNUMBER(T1_Data!EF105),IF(T1_Data!EF105=-999,"NA",IF(T1_Data!EF105&lt;1, "&lt;1", IF(T1_Data!EF105&gt;99, "&gt;99", T1_Data!EF105))),"-")</f>
        <v>-</v>
      </c>
      <c r="EG107" s="72" t="str">
        <f>IF(ISNUMBER(T1_Data!EG105),IF(T1_Data!EG105=-999,"NA",IF(T1_Data!EG105&lt;1, "&lt;1", IF(T1_Data!EG105&gt;99, "&gt;99", T1_Data!EG105))),"-")</f>
        <v>-</v>
      </c>
      <c r="EH107" s="72" t="str">
        <f>IF(ISNUMBER(T1_Data!EH105),IF(T1_Data!EH105=-999,"NA",IF(T1_Data!EH105&lt;1, "&lt;1", IF(T1_Data!EH105&gt;99, "&gt;99", T1_Data!EH105))),"-")</f>
        <v>-</v>
      </c>
      <c r="EI107" s="72" t="str">
        <f>IF(ISNUMBER(T1_Data!EI105),IF(T1_Data!EI105=-999,"NA",IF(T1_Data!EI105&lt;1, "&lt;1", IF(T1_Data!EI105&gt;99, "&gt;99", T1_Data!EI105))),"-")</f>
        <v>-</v>
      </c>
      <c r="EJ107" s="72" t="str">
        <f>IF(ISNUMBER(T1_Data!EJ105),IF(T1_Data!EJ105=-999,"NA",IF(T1_Data!EJ105&lt;1, "&lt;1", IF(T1_Data!EJ105&gt;99, "&gt;99", T1_Data!EJ105))),"-")</f>
        <v>-</v>
      </c>
      <c r="EK107" s="72" t="str">
        <f>IF(ISNUMBER(T1_Data!EK105),IF(T1_Data!EK105=-999,"NA",IF(T1_Data!EK105&lt;1, "&lt;1", IF(T1_Data!EK105&gt;99, "&gt;99", T1_Data!EK105))),"-")</f>
        <v>-</v>
      </c>
      <c r="EL107" s="72" t="str">
        <f>IF(ISNUMBER(T1_Data!EL105),IF(T1_Data!EL105=-999,"NA",IF(T1_Data!EL105&lt;1, "&lt;1", IF(T1_Data!EL105&gt;99, "&gt;99", T1_Data!EL105))),"-")</f>
        <v>-</v>
      </c>
      <c r="EM107" s="72" t="str">
        <f>IF(ISNUMBER(T1_Data!EM105),IF(T1_Data!EM105=-999,"NA",IF(T1_Data!EM105&lt;1, "&lt;1", IF(T1_Data!EM105&gt;99, "&gt;99", T1_Data!EM105))),"-")</f>
        <v>-</v>
      </c>
      <c r="EN107" s="72" t="str">
        <f>IF(ISNUMBER(T1_Data!EN105),IF(T1_Data!EN105=-999,"NA",IF(T1_Data!EN105&lt;1, "&lt;1", IF(T1_Data!EN105&gt;99, "&gt;99", T1_Data!EN105))),"-")</f>
        <v>-</v>
      </c>
      <c r="EO107" s="72" t="str">
        <f>IF(ISNUMBER(T1_Data!EO105),IF(T1_Data!EO105=-999,"NA",IF(T1_Data!EO105&lt;1, "&lt;1", IF(T1_Data!EO105&gt;99, "&gt;99", T1_Data!EO105))),"-")</f>
        <v>-</v>
      </c>
      <c r="EP107" s="72" t="str">
        <f>IF(ISNUMBER(T1_Data!EP105),IF(T1_Data!EP105=-999,"NA",IF(T1_Data!EP105&lt;1, "&lt;1", IF(T1_Data!EP105&gt;99, "&gt;99", T1_Data!EP105))),"-")</f>
        <v>-</v>
      </c>
      <c r="EQ107" s="72" t="str">
        <f>IF(ISNUMBER(T1_Data!EQ105),IF(T1_Data!EQ105=-999,"NA",IF(T1_Data!EQ105&lt;1, "&lt;1", IF(T1_Data!EQ105&gt;99, "&gt;99", T1_Data!EQ105))),"-")</f>
        <v>-</v>
      </c>
      <c r="ER107" s="72" t="str">
        <f>IF(ISNUMBER(T1_Data!ER105),IF(T1_Data!ER105=-999,"NA",IF(T1_Data!ER105&lt;1, "&lt;1", IF(T1_Data!ER105&gt;99, "&gt;99", T1_Data!ER105))),"-")</f>
        <v>-</v>
      </c>
      <c r="ES107" s="72" t="str">
        <f>IF(ISNUMBER(T1_Data!ES105),IF(T1_Data!ES105=-999,"NA",IF(T1_Data!ES105&lt;1, "&lt;1", IF(T1_Data!ES105&gt;99, "&gt;99", T1_Data!ES105))),"-")</f>
        <v>-</v>
      </c>
      <c r="ET107" s="72" t="str">
        <f>IF(ISNUMBER(T1_Data!ET105),IF(T1_Data!ET105=-999,"NA",IF(T1_Data!ET105&lt;1, "&lt;1", IF(T1_Data!ET105&gt;99, "&gt;99", T1_Data!ET105))),"-")</f>
        <v>-</v>
      </c>
      <c r="EU107" s="72" t="str">
        <f>IF(ISNUMBER(T1_Data!EU105),IF(T1_Data!EU105=-999,"NA",IF(T1_Data!EU105&lt;1, "&lt;1", IF(T1_Data!EU105&gt;99, "&gt;99", T1_Data!EU105))),"-")</f>
        <v>-</v>
      </c>
      <c r="EV107" s="72" t="str">
        <f>IF(ISNUMBER(T1_Data!EV105),IF(T1_Data!EV105=-999,"NA",IF(T1_Data!EV105&lt;1, "&lt;1", IF(T1_Data!EV105&gt;99, "&gt;99", T1_Data!EV105))),"-")</f>
        <v>-</v>
      </c>
      <c r="EW107" s="72" t="str">
        <f>IF(ISNUMBER(T1_Data!EW105),IF(T1_Data!EW105=-999,"NA",IF(T1_Data!EW105&lt;1, "&lt;1", IF(T1_Data!EW105&gt;99, "&gt;99", T1_Data!EW105))),"-")</f>
        <v>-</v>
      </c>
      <c r="EX107" s="72" t="str">
        <f>IF(ISNUMBER(T1_Data!EX105),IF(T1_Data!EX105=-999,"NA",IF(T1_Data!EX105&lt;1, "&lt;1", IF(T1_Data!EX105&gt;99, "&gt;99", T1_Data!EX105))),"-")</f>
        <v>-</v>
      </c>
      <c r="EY107" s="72" t="str">
        <f>IF(ISNUMBER(T1_Data!EY105),IF(T1_Data!EY105=-999,"NA",IF(T1_Data!EY105&lt;1, "&lt;1", IF(T1_Data!EY105&gt;99, "&gt;99", T1_Data!EY105))),"-")</f>
        <v>-</v>
      </c>
      <c r="EZ107" s="72" t="str">
        <f>IF(ISNUMBER(T1_Data!EZ105),IF(T1_Data!EZ105=-999,"NA",IF(T1_Data!EZ105&lt;1, "&lt;1", IF(T1_Data!EZ105&gt;99, "&gt;99", T1_Data!EZ105))),"-")</f>
        <v>-</v>
      </c>
      <c r="FA107" s="72" t="str">
        <f>IF(ISNUMBER(T1_Data!FA105),IF(T1_Data!FA105=-999,"NA",IF(T1_Data!FA105&lt;1, "&lt;1", IF(T1_Data!FA105&gt;99, "&gt;99", T1_Data!FA105))),"-")</f>
        <v>-</v>
      </c>
      <c r="FB107" s="72" t="str">
        <f>IF(ISNUMBER(T1_Data!FB105),IF(T1_Data!FB105=-999,"NA",IF(T1_Data!FB105&lt;1, "&lt;1", IF(T1_Data!FB105&gt;99, "&gt;99", T1_Data!FB105))),"-")</f>
        <v>-</v>
      </c>
      <c r="FC107" s="72" t="str">
        <f>IF(ISNUMBER(T1_Data!FC105),IF(T1_Data!FC105=-999,"NA",IF(T1_Data!FC105&lt;1, "&lt;1", IF(T1_Data!FC105&gt;99, "&gt;99", T1_Data!FC105))),"-")</f>
        <v>-</v>
      </c>
      <c r="FD107" s="72" t="str">
        <f>IF(ISNUMBER(T1_Data!FD105),IF(T1_Data!FD105=-999,"NA",IF(T1_Data!FD105&lt;1, "&lt;1", IF(T1_Data!FD105&gt;99, "&gt;99", T1_Data!FD105))),"-")</f>
        <v>-</v>
      </c>
      <c r="FE107" s="72" t="str">
        <f>IF(ISNUMBER(T1_Data!FE105),IF(T1_Data!FE105=-999,"NA",IF(T1_Data!FE105&lt;1, "&lt;1", IF(T1_Data!FE105&gt;99, "&gt;99", T1_Data!FE105))),"-")</f>
        <v>-</v>
      </c>
      <c r="FF107" s="72" t="str">
        <f>IF(ISNUMBER(T1_Data!FF105),IF(T1_Data!FF105=-999,"NA",IF(T1_Data!FF105&lt;1, "&lt;1", IF(T1_Data!FF105&gt;99, "&gt;99", T1_Data!FF105))),"-")</f>
        <v>-</v>
      </c>
      <c r="FG107" s="72" t="str">
        <f>IF(ISNUMBER(T1_Data!FG105),IF(T1_Data!FG105=-999,"NA",IF(T1_Data!FG105&lt;1, "&lt;1", IF(T1_Data!FG105&gt;99, "&gt;99", T1_Data!FG105))),"-")</f>
        <v>-</v>
      </c>
      <c r="FH107" s="72" t="str">
        <f>IF(ISNUMBER(T1_Data!FH105),IF(T1_Data!FH105=-999,"NA",IF(T1_Data!FH105&lt;1, "&lt;1", IF(T1_Data!FH105&gt;99, "&gt;99", T1_Data!FH105))),"-")</f>
        <v>-</v>
      </c>
      <c r="FI107" s="72" t="str">
        <f>IF(ISNUMBER(T1_Data!FI105),IF(T1_Data!FI105=-999,"NA",IF(T1_Data!FI105&lt;1, "&lt;1", IF(T1_Data!FI105&gt;99, "&gt;99", T1_Data!FI105))),"-")</f>
        <v>-</v>
      </c>
      <c r="FJ107" s="72" t="str">
        <f>IF(ISNUMBER(T1_Data!FJ105),IF(T1_Data!FJ105=-999,"NA",IF(T1_Data!FJ105&lt;1, "&lt;1", IF(T1_Data!FJ105&gt;99, "&gt;99", T1_Data!FJ105))),"-")</f>
        <v>-</v>
      </c>
      <c r="FK107" s="72" t="str">
        <f>IF(ISNUMBER(T1_Data!FK105),IF(T1_Data!FK105=-999,"NA",IF(T1_Data!FK105&lt;1, "&lt;1", IF(T1_Data!FK105&gt;99, "&gt;99", T1_Data!FK105))),"-")</f>
        <v>-</v>
      </c>
      <c r="FL107" s="72" t="str">
        <f>IF(ISNUMBER(T1_Data!FL105),IF(T1_Data!FL105=-999,"NA",IF(T1_Data!FL105&lt;1, "&lt;1", IF(T1_Data!FL105&gt;99, "&gt;99", T1_Data!FL105))),"-")</f>
        <v>-</v>
      </c>
      <c r="FM107" s="72" t="str">
        <f>IF(ISNUMBER(T1_Data!FM105),IF(T1_Data!FM105=-999,"NA",IF(T1_Data!FM105&lt;1, "&lt;1", IF(T1_Data!FM105&gt;99, "&gt;99", T1_Data!FM105))),"-")</f>
        <v>-</v>
      </c>
      <c r="FN107" s="72" t="str">
        <f>IF(ISNUMBER(T1_Data!FN105),IF(T1_Data!FN105=-999,"NA",IF(T1_Data!FN105&lt;1, "&lt;1", IF(T1_Data!FN105&gt;99, "&gt;99", T1_Data!FN105))),"-")</f>
        <v>-</v>
      </c>
      <c r="FO107" s="72" t="str">
        <f>IF(ISNUMBER(T1_Data!FO105),IF(T1_Data!FO105=-999,"NA",IF(T1_Data!FO105&lt;1, "&lt;1", IF(T1_Data!FO105&gt;99, "&gt;99", T1_Data!FO105))),"-")</f>
        <v>-</v>
      </c>
      <c r="FP107" s="72" t="str">
        <f>IF(ISNUMBER(T1_Data!FP105),IF(T1_Data!FP105=-999,"NA",IF(T1_Data!FP105&lt;1, "&lt;1", IF(T1_Data!FP105&gt;99, "&gt;99", T1_Data!FP105))),"-")</f>
        <v>-</v>
      </c>
      <c r="FQ107" s="72" t="str">
        <f>IF(ISNUMBER(T1_Data!FQ105),IF(T1_Data!FQ105=-999,"NA",IF(T1_Data!FQ105&lt;1, "&lt;1", IF(T1_Data!FQ105&gt;99, "&gt;99", T1_Data!FQ105))),"-")</f>
        <v>-</v>
      </c>
      <c r="FR107" s="72" t="str">
        <f>IF(ISNUMBER(T1_Data!FR105),IF(T1_Data!FR105=-999,"NA",IF(T1_Data!FR105&lt;1, "&lt;1", IF(T1_Data!FR105&gt;99, "&gt;99", T1_Data!FR105))),"-")</f>
        <v>-</v>
      </c>
      <c r="FS107" s="72" t="str">
        <f>IF(ISNUMBER(T1_Data!FS105),IF(T1_Data!FS105=-999,"NA",IF(T1_Data!FS105&lt;1, "&lt;1", IF(T1_Data!FS105&gt;99, "&gt;99", T1_Data!FS105))),"-")</f>
        <v>-</v>
      </c>
      <c r="FT107" s="72" t="str">
        <f>IF(ISNUMBER(T1_Data!FT105),IF(T1_Data!FT105=-999,"NA",IF(T1_Data!FT105&lt;1, "&lt;1", IF(T1_Data!FT105&gt;99, "&gt;99", T1_Data!FT105))),"-")</f>
        <v>-</v>
      </c>
      <c r="FU107" s="72" t="str">
        <f>IF(ISNUMBER(T1_Data!FU105),IF(T1_Data!FU105=-999,"NA",IF(T1_Data!FU105&lt;1, "&lt;1", IF(T1_Data!FU105&gt;99, "&gt;99", T1_Data!FU105))),"-")</f>
        <v>-</v>
      </c>
      <c r="FV107" s="72" t="str">
        <f>IF(ISNUMBER(T1_Data!FV105),IF(T1_Data!FV105=-999,"NA",IF(T1_Data!FV105&lt;1, "&lt;1", IF(T1_Data!FV105&gt;99, "&gt;99", T1_Data!FV105))),"-")</f>
        <v>-</v>
      </c>
      <c r="FW107" s="72" t="str">
        <f>IF(ISNUMBER(T1_Data!FW105),IF(T1_Data!FW105=-999,"NA",IF(T1_Data!FW105&lt;1, "&lt;1", IF(T1_Data!FW105&gt;99, "&gt;99", T1_Data!FW105))),"-")</f>
        <v>-</v>
      </c>
      <c r="FX107" s="71" t="str">
        <f>IF(ISBLANK(T1_Data!FX105), "", T1_Data!FX105)</f>
        <v/>
      </c>
    </row>
    <row r="108" spans="1:180" x14ac:dyDescent="0.25">
      <c r="A108" s="71" t="str">
        <f>IF(ISBLANK(T1_Data!A106), "", T1_Data!A106)</f>
        <v/>
      </c>
      <c r="B108" s="72" t="str">
        <f>IF(ISNUMBER(T1_Data!B106), T1_Data!B106,"-")</f>
        <v>-</v>
      </c>
      <c r="C108" s="72" t="str">
        <f>IF(ISNUMBER(T1_Data!C106),IF(T1_Data!C106=-999,"NA",IF(T1_Data!C106&lt;1, "&lt;1", IF(T1_Data!C106&gt;99, "&gt;99", T1_Data!C106))),"-")</f>
        <v>-</v>
      </c>
      <c r="D108" s="72" t="str">
        <f>IF(ISNUMBER(T1_Data!D106),IF(T1_Data!D106=-999,"NA",IF(T1_Data!D106&lt;1, "&lt;1", IF(T1_Data!D106&gt;99, "&gt;99", T1_Data!D106))),"-")</f>
        <v>-</v>
      </c>
      <c r="E108" s="72" t="str">
        <f>IF(ISNUMBER(T1_Data!E106),IF(T1_Data!E106=-999,"NA",IF(T1_Data!E106&lt;1, "&lt;1", IF(T1_Data!E106&gt;99, "&gt;99", T1_Data!E106))),"-")</f>
        <v>-</v>
      </c>
      <c r="F108" s="72" t="str">
        <f>IF(ISNUMBER(T1_Data!F106),IF(T1_Data!F106=-999,"NA",IF(T1_Data!F106&lt;1, "&lt;1", IF(T1_Data!F106&gt;99, "&gt;99", T1_Data!F106))),"-")</f>
        <v>-</v>
      </c>
      <c r="G108" s="72" t="str">
        <f>IF(ISNUMBER(T1_Data!G106),IF(T1_Data!G106=-999,"NA",IF(T1_Data!G106&lt;1, "&lt;1", IF(T1_Data!G106&gt;99, "&gt;99", T1_Data!G106))),"-")</f>
        <v>-</v>
      </c>
      <c r="H108" s="72" t="str">
        <f>IF(ISNUMBER(T1_Data!H106),IF(T1_Data!H106=-999,"NA",IF(T1_Data!H106&lt;1, "&lt;1", IF(T1_Data!H106&gt;99, "&gt;99", T1_Data!H106))),"-")</f>
        <v>-</v>
      </c>
      <c r="I108" s="72" t="str">
        <f>IF(ISNUMBER(T1_Data!I106),IF(T1_Data!I106=-999,"NA",IF(T1_Data!I106&lt;1, "&lt;1", IF(T1_Data!I106&gt;99, "&gt;99", T1_Data!I106))),"-")</f>
        <v>-</v>
      </c>
      <c r="J108" s="72" t="str">
        <f>IF(ISNUMBER(T1_Data!J106),IF(T1_Data!J106=-999,"NA",IF(T1_Data!J106&lt;1, "&lt;1", IF(T1_Data!J106&gt;99, "&gt;99", T1_Data!J106))),"-")</f>
        <v>-</v>
      </c>
      <c r="K108" s="72" t="str">
        <f>IF(ISNUMBER(T1_Data!K106),IF(T1_Data!K106=-999,"NA",IF(T1_Data!K106&lt;1, "&lt;1", IF(T1_Data!K106&gt;99, "&gt;99", T1_Data!K106))),"-")</f>
        <v>-</v>
      </c>
      <c r="L108" s="72" t="str">
        <f>IF(ISNUMBER(T1_Data!L106),IF(T1_Data!L106=-999,"NA",IF(T1_Data!L106&lt;1, "&lt;1", IF(T1_Data!L106&gt;99, "&gt;99", T1_Data!L106))),"-")</f>
        <v>-</v>
      </c>
      <c r="M108" s="72" t="str">
        <f>IF(ISNUMBER(T1_Data!M106),IF(T1_Data!M106=-999,"NA",IF(T1_Data!M106&lt;1, "&lt;1", IF(T1_Data!M106&gt;99, "&gt;99", T1_Data!M106))),"-")</f>
        <v>-</v>
      </c>
      <c r="N108" s="72" t="str">
        <f>IF(ISNUMBER(T1_Data!N106),IF(T1_Data!N106=-999,"NA",IF(T1_Data!N106&lt;1, "&lt;1", IF(T1_Data!N106&gt;99, "&gt;99", T1_Data!N106))),"-")</f>
        <v>-</v>
      </c>
      <c r="O108" s="72" t="str">
        <f>IF(ISNUMBER(T1_Data!O106),IF(T1_Data!O106=-999,"NA",IF(T1_Data!O106&lt;1, "&lt;1", IF(T1_Data!O106&gt;99, "&gt;99", T1_Data!O106))),"-")</f>
        <v>-</v>
      </c>
      <c r="P108" s="72" t="str">
        <f>IF(ISNUMBER(T1_Data!P106),IF(T1_Data!P106=-999,"NA",IF(T1_Data!P106&lt;1, "&lt;1", IF(T1_Data!P106&gt;99, "&gt;99", T1_Data!P106))),"-")</f>
        <v>-</v>
      </c>
      <c r="Q108" s="72" t="str">
        <f>IF(ISNUMBER(T1_Data!Q106),IF(T1_Data!Q106=-999,"NA",IF(T1_Data!Q106&lt;1, "&lt;1", IF(T1_Data!Q106&gt;99, "&gt;99", T1_Data!Q106))),"-")</f>
        <v>-</v>
      </c>
      <c r="R108" s="72" t="str">
        <f>IF(ISNUMBER(T1_Data!R106),IF(T1_Data!R106=-999,"NA",IF(T1_Data!R106&lt;1, "&lt;1", IF(T1_Data!R106&gt;99, "&gt;99", T1_Data!R106))),"-")</f>
        <v>-</v>
      </c>
      <c r="S108" s="72" t="str">
        <f>IF(ISNUMBER(T1_Data!S106),IF(T1_Data!S106=-999,"NA",IF(T1_Data!S106&lt;1, "&lt;1", IF(T1_Data!S106&gt;99, "&gt;99", T1_Data!S106))),"-")</f>
        <v>-</v>
      </c>
      <c r="T108" s="72" t="str">
        <f>IF(ISNUMBER(T1_Data!T106),IF(T1_Data!T106=-999,"NA",IF(T1_Data!T106&lt;1, "&lt;1", IF(T1_Data!T106&gt;99, "&gt;99", T1_Data!T106))),"-")</f>
        <v>-</v>
      </c>
      <c r="U108" s="72" t="str">
        <f>IF(ISNUMBER(T1_Data!U106),IF(T1_Data!U106=-999,"NA",IF(T1_Data!U106&lt;1, "&lt;1", IF(T1_Data!U106&gt;99, "&gt;99", T1_Data!U106))),"-")</f>
        <v>-</v>
      </c>
      <c r="V108" s="72" t="str">
        <f>IF(ISNUMBER(T1_Data!V106),IF(T1_Data!V106=-999,"NA",IF(T1_Data!V106&lt;1, "&lt;1", IF(T1_Data!V106&gt;99, "&gt;99", T1_Data!V106))),"-")</f>
        <v>-</v>
      </c>
      <c r="W108" s="72" t="str">
        <f>IF(ISNUMBER(T1_Data!W106),IF(T1_Data!W106=-999,"NA",IF(T1_Data!W106&lt;1, "&lt;1", IF(T1_Data!W106&gt;99, "&gt;99", T1_Data!W106))),"-")</f>
        <v>-</v>
      </c>
      <c r="X108" s="72" t="str">
        <f>IF(ISNUMBER(T1_Data!X106),IF(T1_Data!X106=-999,"NA",IF(T1_Data!X106&lt;1, "&lt;1", IF(T1_Data!X106&gt;99, "&gt;99", T1_Data!X106))),"-")</f>
        <v>-</v>
      </c>
      <c r="Y108" s="72" t="str">
        <f>IF(ISNUMBER(T1_Data!Y106),IF(T1_Data!Y106=-999,"NA",IF(T1_Data!Y106&lt;1, "&lt;1", IF(T1_Data!Y106&gt;99, "&gt;99", T1_Data!Y106))),"-")</f>
        <v>-</v>
      </c>
      <c r="Z108" s="72" t="str">
        <f>IF(ISNUMBER(T1_Data!Z106),IF(T1_Data!Z106=-999,"NA",IF(T1_Data!Z106&lt;1, "&lt;1", IF(T1_Data!Z106&gt;99, "&gt;99", T1_Data!Z106))),"-")</f>
        <v>-</v>
      </c>
      <c r="AA108" s="72" t="str">
        <f>IF(ISNUMBER(T1_Data!AA106),IF(T1_Data!AA106=-999,"NA",IF(T1_Data!AA106&lt;1, "&lt;1", IF(T1_Data!AA106&gt;99, "&gt;99", T1_Data!AA106))),"-")</f>
        <v>-</v>
      </c>
      <c r="AB108" s="72" t="str">
        <f>IF(ISNUMBER(T1_Data!AB106),IF(T1_Data!AB106=-999,"NA",IF(T1_Data!AB106&lt;1, "&lt;1", IF(T1_Data!AB106&gt;99, "&gt;99", T1_Data!AB106))),"-")</f>
        <v>-</v>
      </c>
      <c r="AC108" s="72" t="str">
        <f>IF(ISNUMBER(T1_Data!AC106),IF(T1_Data!AC106=-999,"NA",IF(T1_Data!AC106&lt;1, "&lt;1", IF(T1_Data!AC106&gt;99, "&gt;99", T1_Data!AC106))),"-")</f>
        <v>-</v>
      </c>
      <c r="AD108" s="72" t="str">
        <f>IF(ISNUMBER(T1_Data!AD106),IF(T1_Data!AD106=-999,"NA",IF(T1_Data!AD106&lt;1, "&lt;1", IF(T1_Data!AD106&gt;99, "&gt;99", T1_Data!AD106))),"-")</f>
        <v>-</v>
      </c>
      <c r="AE108" s="72" t="str">
        <f>IF(ISNUMBER(T1_Data!AE106),IF(T1_Data!AE106=-999,"NA",IF(T1_Data!AE106&lt;1, "&lt;1", IF(T1_Data!AE106&gt;99, "&gt;99", T1_Data!AE106))),"-")</f>
        <v>-</v>
      </c>
      <c r="AF108" s="72" t="str">
        <f>IF(ISNUMBER(T1_Data!AF106),IF(T1_Data!AF106=-999,"NA",IF(T1_Data!AF106&lt;1, "&lt;1", IF(T1_Data!AF106&gt;99, "&gt;99", T1_Data!AF106))),"-")</f>
        <v>-</v>
      </c>
      <c r="AG108" s="72" t="str">
        <f>IF(ISNUMBER(T1_Data!AG106),IF(T1_Data!AG106=-999,"NA",IF(T1_Data!AG106&lt;1, "&lt;1", IF(T1_Data!AG106&gt;99, "&gt;99", T1_Data!AG106))),"-")</f>
        <v>-</v>
      </c>
      <c r="AH108" s="72" t="str">
        <f>IF(ISNUMBER(T1_Data!AH106),IF(T1_Data!AH106=-999,"NA",IF(T1_Data!AH106&lt;1, "&lt;1", IF(T1_Data!AH106&gt;99, "&gt;99", T1_Data!AH106))),"-")</f>
        <v>-</v>
      </c>
      <c r="AI108" s="72" t="str">
        <f>IF(ISNUMBER(T1_Data!AI106),IF(T1_Data!AI106=-999,"NA",IF(T1_Data!AI106&lt;1, "&lt;1", IF(T1_Data!AI106&gt;99, "&gt;99", T1_Data!AI106))),"-")</f>
        <v>-</v>
      </c>
      <c r="AJ108" s="72" t="str">
        <f>IF(ISNUMBER(T1_Data!AJ106),IF(T1_Data!AJ106=-999,"NA",IF(T1_Data!AJ106&lt;1, "&lt;1", IF(T1_Data!AJ106&gt;99, "&gt;99", T1_Data!AJ106))),"-")</f>
        <v>-</v>
      </c>
      <c r="AK108" s="72" t="str">
        <f>IF(ISNUMBER(T1_Data!AK106),IF(T1_Data!AK106=-999,"NA",IF(T1_Data!AK106&lt;1, "&lt;1", IF(T1_Data!AK106&gt;99, "&gt;99", T1_Data!AK106))),"-")</f>
        <v>-</v>
      </c>
      <c r="AL108" s="72" t="str">
        <f>IF(ISNUMBER(T1_Data!AL106),IF(T1_Data!AL106=-999,"NA",IF(T1_Data!AL106&lt;1, "&lt;1", IF(T1_Data!AL106&gt;99, "&gt;99", T1_Data!AL106))),"-")</f>
        <v>-</v>
      </c>
      <c r="AM108" s="72" t="str">
        <f>IF(ISNUMBER(T1_Data!AM106),IF(T1_Data!AM106=-999,"NA",IF(T1_Data!AM106&lt;1, "&lt;1", IF(T1_Data!AM106&gt;99, "&gt;99", T1_Data!AM106))),"-")</f>
        <v>-</v>
      </c>
      <c r="AN108" s="72" t="str">
        <f>IF(ISNUMBER(T1_Data!AN106),IF(T1_Data!AN106=-999,"NA",IF(T1_Data!AN106&lt;1, "&lt;1", IF(T1_Data!AN106&gt;99, "&gt;99", T1_Data!AN106))),"-")</f>
        <v>-</v>
      </c>
      <c r="AO108" s="72" t="str">
        <f>IF(ISNUMBER(T1_Data!AO106),IF(T1_Data!AO106=-999,"NA",IF(T1_Data!AO106&lt;1, "&lt;1", IF(T1_Data!AO106&gt;99, "&gt;99", T1_Data!AO106))),"-")</f>
        <v>-</v>
      </c>
      <c r="AP108" s="72" t="str">
        <f>IF(ISNUMBER(T1_Data!AP106),IF(T1_Data!AP106=-999,"NA",IF(T1_Data!AP106&lt;1, "&lt;1", IF(T1_Data!AP106&gt;99, "&gt;99", T1_Data!AP106))),"-")</f>
        <v>-</v>
      </c>
      <c r="AQ108" s="72" t="str">
        <f>IF(ISNUMBER(T1_Data!AQ106),IF(T1_Data!AQ106=-999,"NA",IF(T1_Data!AQ106&lt;1, "&lt;1", IF(T1_Data!AQ106&gt;99, "&gt;99", T1_Data!AQ106))),"-")</f>
        <v>-</v>
      </c>
      <c r="AR108" s="72" t="str">
        <f>IF(ISNUMBER(T1_Data!AR106),IF(T1_Data!AR106=-999,"NA",IF(T1_Data!AR106&lt;1, "&lt;1", IF(T1_Data!AR106&gt;99, "&gt;99", T1_Data!AR106))),"-")</f>
        <v>-</v>
      </c>
      <c r="AS108" s="72" t="str">
        <f>IF(ISNUMBER(T1_Data!AS106),IF(T1_Data!AS106=-999,"NA",IF(T1_Data!AS106&lt;1, "&lt;1", IF(T1_Data!AS106&gt;99, "&gt;99", T1_Data!AS106))),"-")</f>
        <v>-</v>
      </c>
      <c r="AT108" s="72" t="str">
        <f>IF(ISNUMBER(T1_Data!AT106),IF(T1_Data!AT106=-999,"NA",IF(T1_Data!AT106&lt;1, "&lt;1", IF(T1_Data!AT106&gt;99, "&gt;99", T1_Data!AT106))),"-")</f>
        <v>-</v>
      </c>
      <c r="AU108" s="72" t="str">
        <f>IF(ISNUMBER(T1_Data!AU106),IF(T1_Data!AU106=-999,"NA",IF(T1_Data!AU106&lt;1, "&lt;1", IF(T1_Data!AU106&gt;99, "&gt;99", T1_Data!AU106))),"-")</f>
        <v>-</v>
      </c>
      <c r="AV108" s="72" t="str">
        <f>IF(ISNUMBER(T1_Data!AV106),IF(T1_Data!AV106=-999,"NA",IF(T1_Data!AV106&lt;1, "&lt;1", IF(T1_Data!AV106&gt;99, "&gt;99", T1_Data!AV106))),"-")</f>
        <v>-</v>
      </c>
      <c r="AW108" s="72" t="str">
        <f>IF(ISNUMBER(T1_Data!AW106),IF(T1_Data!AW106=-999,"NA",IF(T1_Data!AW106&lt;1, "&lt;1", IF(T1_Data!AW106&gt;99, "&gt;99", T1_Data!AW106))),"-")</f>
        <v>-</v>
      </c>
      <c r="AX108" s="72" t="str">
        <f>IF(ISNUMBER(T1_Data!AX106),IF(T1_Data!AX106=-999,"NA",IF(T1_Data!AX106&lt;1, "&lt;1", IF(T1_Data!AX106&gt;99, "&gt;99", T1_Data!AX106))),"-")</f>
        <v>-</v>
      </c>
      <c r="AY108" s="72" t="str">
        <f>IF(ISNUMBER(T1_Data!AY106),IF(T1_Data!AY106=-999,"NA",IF(T1_Data!AY106&lt;1, "&lt;1", IF(T1_Data!AY106&gt;99, "&gt;99", T1_Data!AY106))),"-")</f>
        <v>-</v>
      </c>
      <c r="AZ108" s="72" t="str">
        <f>IF(ISNUMBER(T1_Data!AZ106),IF(T1_Data!AZ106=-999,"NA",IF(T1_Data!AZ106&lt;1, "&lt;1", IF(T1_Data!AZ106&gt;99, "&gt;99", T1_Data!AZ106))),"-")</f>
        <v>-</v>
      </c>
      <c r="BA108" s="72" t="str">
        <f>IF(ISNUMBER(T1_Data!BA106),IF(T1_Data!BA106=-999,"NA",IF(T1_Data!BA106&lt;1, "&lt;1", IF(T1_Data!BA106&gt;99, "&gt;99", T1_Data!BA106))),"-")</f>
        <v>-</v>
      </c>
      <c r="BB108" s="72" t="str">
        <f>IF(ISNUMBER(T1_Data!BB106),IF(T1_Data!BB106=-999,"NA",IF(T1_Data!BB106&lt;1, "&lt;1", IF(T1_Data!BB106&gt;99, "&gt;99", T1_Data!BB106))),"-")</f>
        <v>-</v>
      </c>
      <c r="BC108" s="72" t="str">
        <f>IF(ISNUMBER(T1_Data!BC106),IF(T1_Data!BC106=-999,"NA",IF(T1_Data!BC106&lt;1, "&lt;1", IF(T1_Data!BC106&gt;99, "&gt;99", T1_Data!BC106))),"-")</f>
        <v>-</v>
      </c>
      <c r="BD108" s="72" t="str">
        <f>IF(ISNUMBER(T1_Data!BD106),IF(T1_Data!BD106=-999,"NA",IF(T1_Data!BD106&lt;1, "&lt;1", IF(T1_Data!BD106&gt;99, "&gt;99", T1_Data!BD106))),"-")</f>
        <v>-</v>
      </c>
      <c r="BE108" s="72" t="str">
        <f>IF(ISNUMBER(T1_Data!BE106),IF(T1_Data!BE106=-999,"NA",IF(T1_Data!BE106&lt;1, "&lt;1", IF(T1_Data!BE106&gt;99, "&gt;99", T1_Data!BE106))),"-")</f>
        <v>-</v>
      </c>
      <c r="BF108" s="72" t="str">
        <f>IF(ISNUMBER(T1_Data!BF106),IF(T1_Data!BF106=-999,"NA",IF(T1_Data!BF106&lt;1, "&lt;1", IF(T1_Data!BF106&gt;99, "&gt;99", T1_Data!BF106))),"-")</f>
        <v>-</v>
      </c>
      <c r="BG108" s="72" t="str">
        <f>IF(ISNUMBER(T1_Data!BG106),IF(T1_Data!BG106=-999,"NA",IF(T1_Data!BG106&lt;1, "&lt;1", IF(T1_Data!BG106&gt;99, "&gt;99", T1_Data!BG106))),"-")</f>
        <v>-</v>
      </c>
      <c r="BH108" s="72" t="str">
        <f>IF(ISNUMBER(T1_Data!BH106),IF(T1_Data!BH106=-999,"NA",IF(T1_Data!BH106&lt;1, "&lt;1", IF(T1_Data!BH106&gt;99, "&gt;99", T1_Data!BH106))),"-")</f>
        <v>-</v>
      </c>
      <c r="BI108" s="72" t="str">
        <f>IF(ISNUMBER(T1_Data!BI106),IF(T1_Data!BI106=-999,"NA",IF(T1_Data!BI106&lt;1, "&lt;1", IF(T1_Data!BI106&gt;99, "&gt;99", T1_Data!BI106))),"-")</f>
        <v>-</v>
      </c>
      <c r="BJ108" s="72" t="str">
        <f>IF(ISNUMBER(T1_Data!BJ106),IF(T1_Data!BJ106=-999,"NA",IF(T1_Data!BJ106&lt;1, "&lt;1", IF(T1_Data!BJ106&gt;99, "&gt;99", T1_Data!BJ106))),"-")</f>
        <v>-</v>
      </c>
      <c r="BK108" s="72" t="str">
        <f>IF(ISNUMBER(T1_Data!BK106),IF(T1_Data!BK106=-999,"NA",IF(T1_Data!BK106&lt;1, "&lt;1", IF(T1_Data!BK106&gt;99, "&gt;99", T1_Data!BK106))),"-")</f>
        <v>-</v>
      </c>
      <c r="BL108" s="72" t="str">
        <f>IF(ISNUMBER(T1_Data!BL106),IF(T1_Data!BL106=-999,"NA",IF(T1_Data!BL106&lt;1, "&lt;1", IF(T1_Data!BL106&gt;99, "&gt;99", T1_Data!BL106))),"-")</f>
        <v>-</v>
      </c>
      <c r="BM108" s="72" t="str">
        <f>IF(ISNUMBER(T1_Data!BM106),IF(T1_Data!BM106=-999,"NA",IF(T1_Data!BM106&lt;1, "&lt;1", IF(T1_Data!BM106&gt;99, "&gt;99", T1_Data!BM106))),"-")</f>
        <v>-</v>
      </c>
      <c r="BN108" s="72" t="str">
        <f>IF(ISNUMBER(T1_Data!BN106),IF(T1_Data!BN106=-999,"NA",IF(T1_Data!BN106&lt;1, "&lt;1", IF(T1_Data!BN106&gt;99, "&gt;99", T1_Data!BN106))),"-")</f>
        <v>-</v>
      </c>
      <c r="BO108" s="72" t="str">
        <f>IF(ISNUMBER(T1_Data!BO106),IF(T1_Data!BO106=-999,"NA",IF(T1_Data!BO106&lt;1, "&lt;1", IF(T1_Data!BO106&gt;99, "&gt;99", T1_Data!BO106))),"-")</f>
        <v>-</v>
      </c>
      <c r="BP108" s="72" t="str">
        <f>IF(ISNUMBER(T1_Data!BP106),IF(T1_Data!BP106=-999,"NA",IF(T1_Data!BP106&lt;1, "&lt;1", IF(T1_Data!BP106&gt;99, "&gt;99", T1_Data!BP106))),"-")</f>
        <v>-</v>
      </c>
      <c r="BQ108" s="72" t="str">
        <f>IF(ISNUMBER(T1_Data!BQ106),IF(T1_Data!BQ106=-999,"NA",IF(T1_Data!BQ106&lt;1, "&lt;1", IF(T1_Data!BQ106&gt;99, "&gt;99", T1_Data!BQ106))),"-")</f>
        <v>-</v>
      </c>
      <c r="BR108" s="72" t="str">
        <f>IF(ISNUMBER(T1_Data!BR106),IF(T1_Data!BR106=-999,"NA",IF(T1_Data!BR106&lt;1, "&lt;1", IF(T1_Data!BR106&gt;99, "&gt;99", T1_Data!BR106))),"-")</f>
        <v>-</v>
      </c>
      <c r="BS108" s="72" t="str">
        <f>IF(ISNUMBER(T1_Data!BS106),IF(T1_Data!BS106=-999,"NA",IF(T1_Data!BS106&lt;1, "&lt;1", IF(T1_Data!BS106&gt;99, "&gt;99", T1_Data!BS106))),"-")</f>
        <v>-</v>
      </c>
      <c r="BT108" s="72" t="str">
        <f>IF(ISNUMBER(T1_Data!BT106),IF(T1_Data!BT106=-999,"NA",IF(T1_Data!BT106&lt;1, "&lt;1", IF(T1_Data!BT106&gt;99, "&gt;99", T1_Data!BT106))),"-")</f>
        <v>-</v>
      </c>
      <c r="BU108" s="72" t="str">
        <f>IF(ISNUMBER(T1_Data!BU106),IF(T1_Data!BU106=-999,"NA",IF(T1_Data!BU106&lt;1, "&lt;1", IF(T1_Data!BU106&gt;99, "&gt;99", T1_Data!BU106))),"-")</f>
        <v>-</v>
      </c>
      <c r="BV108" s="72" t="str">
        <f>IF(ISNUMBER(T1_Data!BV106),IF(T1_Data!BV106=-999,"NA",IF(T1_Data!BV106&lt;1, "&lt;1", IF(T1_Data!BV106&gt;99, "&gt;99", T1_Data!BV106))),"-")</f>
        <v>-</v>
      </c>
      <c r="BW108" s="72" t="str">
        <f>IF(ISNUMBER(T1_Data!BW106),IF(T1_Data!BW106=-999,"NA",IF(T1_Data!BW106&lt;1, "&lt;1", IF(T1_Data!BW106&gt;99, "&gt;99", T1_Data!BW106))),"-")</f>
        <v>-</v>
      </c>
      <c r="BX108" s="72" t="str">
        <f>IF(ISNUMBER(T1_Data!BX106),IF(T1_Data!BX106=-999,"NA",IF(T1_Data!BX106&lt;1, "&lt;1", IF(T1_Data!BX106&gt;99, "&gt;99", T1_Data!BX106))),"-")</f>
        <v>-</v>
      </c>
      <c r="BY108" s="72" t="str">
        <f>IF(ISNUMBER(T1_Data!BY106),IF(T1_Data!BY106=-999,"NA",IF(T1_Data!BY106&lt;1, "&lt;1", IF(T1_Data!BY106&gt;99, "&gt;99", T1_Data!BY106))),"-")</f>
        <v>-</v>
      </c>
      <c r="BZ108" s="72" t="str">
        <f>IF(ISNUMBER(T1_Data!BZ106),IF(T1_Data!BZ106=-999,"NA",IF(T1_Data!BZ106&lt;1, "&lt;1", IF(T1_Data!BZ106&gt;99, "&gt;99", T1_Data!BZ106))),"-")</f>
        <v>-</v>
      </c>
      <c r="CA108" s="72" t="str">
        <f>IF(ISNUMBER(T1_Data!CA106),IF(T1_Data!CA106=-999,"NA",IF(T1_Data!CA106&lt;1, "&lt;1", IF(T1_Data!CA106&gt;99, "&gt;99", T1_Data!CA106))),"-")</f>
        <v>-</v>
      </c>
      <c r="CB108" s="72" t="str">
        <f>IF(ISNUMBER(T1_Data!CB106),IF(T1_Data!CB106=-999,"NA",IF(T1_Data!CB106&lt;1, "&lt;1", IF(T1_Data!CB106&gt;99, "&gt;99", T1_Data!CB106))),"-")</f>
        <v>-</v>
      </c>
      <c r="CC108" s="72" t="str">
        <f>IF(ISNUMBER(T1_Data!CC106),IF(T1_Data!CC106=-999,"NA",IF(T1_Data!CC106&lt;1, "&lt;1", IF(T1_Data!CC106&gt;99, "&gt;99", T1_Data!CC106))),"-")</f>
        <v>-</v>
      </c>
      <c r="CD108" s="72" t="str">
        <f>IF(ISNUMBER(T1_Data!CD106),IF(T1_Data!CD106=-999,"NA",IF(T1_Data!CD106&lt;1, "&lt;1", IF(T1_Data!CD106&gt;99, "&gt;99", T1_Data!CD106))),"-")</f>
        <v>-</v>
      </c>
      <c r="CE108" s="72" t="str">
        <f>IF(ISNUMBER(T1_Data!CE106),IF(T1_Data!CE106=-999,"NA",IF(T1_Data!CE106&lt;1, "&lt;1", IF(T1_Data!CE106&gt;99, "&gt;99", T1_Data!CE106))),"-")</f>
        <v>-</v>
      </c>
      <c r="CF108" s="72" t="str">
        <f>IF(ISNUMBER(T1_Data!CF106),IF(T1_Data!CF106=-999,"NA",IF(T1_Data!CF106&lt;1, "&lt;1", IF(T1_Data!CF106&gt;99, "&gt;99", T1_Data!CF106))),"-")</f>
        <v>-</v>
      </c>
      <c r="CG108" s="72" t="str">
        <f>IF(ISNUMBER(T1_Data!CG106),IF(T1_Data!CG106=-999,"NA",IF(T1_Data!CG106&lt;1, "&lt;1", IF(T1_Data!CG106&gt;99, "&gt;99", T1_Data!CG106))),"-")</f>
        <v>-</v>
      </c>
      <c r="CH108" s="72" t="str">
        <f>IF(ISNUMBER(T1_Data!CH106),IF(T1_Data!CH106=-999,"NA",IF(T1_Data!CH106&lt;1, "&lt;1", IF(T1_Data!CH106&gt;99, "&gt;99", T1_Data!CH106))),"-")</f>
        <v>-</v>
      </c>
      <c r="CI108" s="72" t="str">
        <f>IF(ISNUMBER(T1_Data!CI106),IF(T1_Data!CI106=-999,"NA",IF(T1_Data!CI106&lt;1, "&lt;1", IF(T1_Data!CI106&gt;99, "&gt;99", T1_Data!CI106))),"-")</f>
        <v>-</v>
      </c>
      <c r="CJ108" s="72" t="str">
        <f>IF(ISNUMBER(T1_Data!CJ106),IF(T1_Data!CJ106=-999,"NA",IF(T1_Data!CJ106&lt;1, "&lt;1", IF(T1_Data!CJ106&gt;99, "&gt;99", T1_Data!CJ106))),"-")</f>
        <v>-</v>
      </c>
      <c r="CK108" s="72" t="str">
        <f>IF(ISNUMBER(T1_Data!CK106),IF(T1_Data!CK106=-999,"NA",IF(T1_Data!CK106&lt;1, "&lt;1", IF(T1_Data!CK106&gt;99, "&gt;99", T1_Data!CK106))),"-")</f>
        <v>-</v>
      </c>
      <c r="CL108" s="72" t="str">
        <f>IF(ISNUMBER(T1_Data!CL106),IF(T1_Data!CL106=-999,"NA",IF(T1_Data!CL106&lt;1, "&lt;1", IF(T1_Data!CL106&gt;99, "&gt;99", T1_Data!CL106))),"-")</f>
        <v>-</v>
      </c>
      <c r="CM108" s="72" t="str">
        <f>IF(ISNUMBER(T1_Data!CM106),IF(T1_Data!CM106=-999,"NA",IF(T1_Data!CM106&lt;1, "&lt;1", IF(T1_Data!CM106&gt;99, "&gt;99", T1_Data!CM106))),"-")</f>
        <v>-</v>
      </c>
      <c r="CN108" s="72" t="str">
        <f>IF(ISNUMBER(T1_Data!CN106),IF(T1_Data!CN106=-999,"NA",IF(T1_Data!CN106&lt;1, "&lt;1", IF(T1_Data!CN106&gt;99, "&gt;99", T1_Data!CN106))),"-")</f>
        <v>-</v>
      </c>
      <c r="CO108" s="72" t="str">
        <f>IF(ISNUMBER(T1_Data!CO106),IF(T1_Data!CO106=-999,"NA",IF(T1_Data!CO106&lt;1, "&lt;1", IF(T1_Data!CO106&gt;99, "&gt;99", T1_Data!CO106))),"-")</f>
        <v>-</v>
      </c>
      <c r="CP108" s="72" t="str">
        <f>IF(ISNUMBER(T1_Data!CP106),IF(T1_Data!CP106=-999,"NA",IF(T1_Data!CP106&lt;1, "&lt;1", IF(T1_Data!CP106&gt;99, "&gt;99", T1_Data!CP106))),"-")</f>
        <v>-</v>
      </c>
      <c r="CQ108" s="72" t="str">
        <f>IF(ISNUMBER(T1_Data!CQ106),IF(T1_Data!CQ106=-999,"NA",IF(T1_Data!CQ106&lt;1, "&lt;1", IF(T1_Data!CQ106&gt;99, "&gt;99", T1_Data!CQ106))),"-")</f>
        <v>-</v>
      </c>
      <c r="CR108" s="72" t="str">
        <f>IF(ISNUMBER(T1_Data!CR106),IF(T1_Data!CR106=-999,"NA",IF(T1_Data!CR106&lt;1, "&lt;1", IF(T1_Data!CR106&gt;99, "&gt;99", T1_Data!CR106))),"-")</f>
        <v>-</v>
      </c>
      <c r="CS108" s="72" t="str">
        <f>IF(ISNUMBER(T1_Data!CS106),IF(T1_Data!CS106=-999,"NA",IF(T1_Data!CS106&lt;1, "&lt;1", IF(T1_Data!CS106&gt;99, "&gt;99", T1_Data!CS106))),"-")</f>
        <v>-</v>
      </c>
      <c r="CT108" s="72" t="str">
        <f>IF(ISNUMBER(T1_Data!CT106),IF(T1_Data!CT106=-999,"NA",IF(T1_Data!CT106&lt;1, "&lt;1", IF(T1_Data!CT106&gt;99, "&gt;99", T1_Data!CT106))),"-")</f>
        <v>-</v>
      </c>
      <c r="CU108" s="72" t="str">
        <f>IF(ISNUMBER(T1_Data!CU106),IF(T1_Data!CU106=-999,"NA",IF(T1_Data!CU106&lt;1, "&lt;1", IF(T1_Data!CU106&gt;99, "&gt;99", T1_Data!CU106))),"-")</f>
        <v>-</v>
      </c>
      <c r="CV108" s="72" t="str">
        <f>IF(ISNUMBER(T1_Data!CV106),IF(T1_Data!CV106=-999,"NA",IF(T1_Data!CV106&lt;1, "&lt;1", IF(T1_Data!CV106&gt;99, "&gt;99", T1_Data!CV106))),"-")</f>
        <v>-</v>
      </c>
      <c r="CW108" s="72" t="str">
        <f>IF(ISNUMBER(T1_Data!CW106),IF(T1_Data!CW106=-999,"NA",IF(T1_Data!CW106&lt;1, "&lt;1", IF(T1_Data!CW106&gt;99, "&gt;99", T1_Data!CW106))),"-")</f>
        <v>-</v>
      </c>
      <c r="CX108" s="72" t="str">
        <f>IF(ISNUMBER(T1_Data!CX106),IF(T1_Data!CX106=-999,"NA",IF(T1_Data!CX106&lt;1, "&lt;1", IF(T1_Data!CX106&gt;99, "&gt;99", T1_Data!CX106))),"-")</f>
        <v>-</v>
      </c>
      <c r="CY108" s="72" t="str">
        <f>IF(ISNUMBER(T1_Data!CY106),IF(T1_Data!CY106=-999,"NA",IF(T1_Data!CY106&lt;1, "&lt;1", IF(T1_Data!CY106&gt;99, "&gt;99", T1_Data!CY106))),"-")</f>
        <v>-</v>
      </c>
      <c r="CZ108" s="72" t="str">
        <f>IF(ISNUMBER(T1_Data!CZ106),IF(T1_Data!CZ106=-999,"NA",IF(T1_Data!CZ106&lt;1, "&lt;1", IF(T1_Data!CZ106&gt;99, "&gt;99", T1_Data!CZ106))),"-")</f>
        <v>-</v>
      </c>
      <c r="DA108" s="72" t="str">
        <f>IF(ISNUMBER(T1_Data!DA106),IF(T1_Data!DA106=-999,"NA",IF(T1_Data!DA106&lt;1, "&lt;1", IF(T1_Data!DA106&gt;99, "&gt;99", T1_Data!DA106))),"-")</f>
        <v>-</v>
      </c>
      <c r="DB108" s="72" t="str">
        <f>IF(ISNUMBER(T1_Data!DB106),IF(T1_Data!DB106=-999,"NA",IF(T1_Data!DB106&lt;1, "&lt;1", IF(T1_Data!DB106&gt;99, "&gt;99", T1_Data!DB106))),"-")</f>
        <v>-</v>
      </c>
      <c r="DC108" s="72" t="str">
        <f>IF(ISNUMBER(T1_Data!DC106),IF(T1_Data!DC106=-999,"NA",IF(T1_Data!DC106&lt;1, "&lt;1", IF(T1_Data!DC106&gt;99, "&gt;99", T1_Data!DC106))),"-")</f>
        <v>-</v>
      </c>
      <c r="DD108" s="72" t="str">
        <f>IF(ISNUMBER(T1_Data!DD106),IF(T1_Data!DD106=-999,"NA",IF(T1_Data!DD106&lt;1, "&lt;1", IF(T1_Data!DD106&gt;99, "&gt;99", T1_Data!DD106))),"-")</f>
        <v>-</v>
      </c>
      <c r="DE108" s="72" t="str">
        <f>IF(ISNUMBER(T1_Data!DE106),IF(T1_Data!DE106=-999,"NA",IF(T1_Data!DE106&lt;1, "&lt;1", IF(T1_Data!DE106&gt;99, "&gt;99", T1_Data!DE106))),"-")</f>
        <v>-</v>
      </c>
      <c r="DF108" s="72" t="str">
        <f>IF(ISNUMBER(T1_Data!DF106),IF(T1_Data!DF106=-999,"NA",IF(T1_Data!DF106&lt;1, "&lt;1", IF(T1_Data!DF106&gt;99, "&gt;99", T1_Data!DF106))),"-")</f>
        <v>-</v>
      </c>
      <c r="DG108" s="72" t="str">
        <f>IF(ISNUMBER(T1_Data!DG106),IF(T1_Data!DG106=-999,"NA",IF(T1_Data!DG106&lt;1, "&lt;1", IF(T1_Data!DG106&gt;99, "&gt;99", T1_Data!DG106))),"-")</f>
        <v>-</v>
      </c>
      <c r="DH108" s="72" t="str">
        <f>IF(ISNUMBER(T1_Data!DH106),IF(T1_Data!DH106=-999,"NA",IF(T1_Data!DH106&lt;1, "&lt;1", IF(T1_Data!DH106&gt;99, "&gt;99", T1_Data!DH106))),"-")</f>
        <v>-</v>
      </c>
      <c r="DI108" s="72" t="str">
        <f>IF(ISNUMBER(T1_Data!DI106),IF(T1_Data!DI106=-999,"NA",IF(T1_Data!DI106&lt;1, "&lt;1", IF(T1_Data!DI106&gt;99, "&gt;99", T1_Data!DI106))),"-")</f>
        <v>-</v>
      </c>
      <c r="DJ108" s="72" t="str">
        <f>IF(ISNUMBER(T1_Data!DJ106),IF(T1_Data!DJ106=-999,"NA",IF(T1_Data!DJ106&lt;1, "&lt;1", IF(T1_Data!DJ106&gt;99, "&gt;99", T1_Data!DJ106))),"-")</f>
        <v>-</v>
      </c>
      <c r="DK108" s="72" t="str">
        <f>IF(ISNUMBER(T1_Data!DK106),IF(T1_Data!DK106=-999,"NA",IF(T1_Data!DK106&lt;1, "&lt;1", IF(T1_Data!DK106&gt;99, "&gt;99", T1_Data!DK106))),"-")</f>
        <v>-</v>
      </c>
      <c r="DL108" s="72" t="str">
        <f>IF(ISNUMBER(T1_Data!DL106),IF(T1_Data!DL106=-999,"NA",IF(T1_Data!DL106&lt;1, "&lt;1", IF(T1_Data!DL106&gt;99, "&gt;99", T1_Data!DL106))),"-")</f>
        <v>-</v>
      </c>
      <c r="DM108" s="72" t="str">
        <f>IF(ISNUMBER(T1_Data!DM106),IF(T1_Data!DM106=-999,"NA",IF(T1_Data!DM106&lt;1, "&lt;1", IF(T1_Data!DM106&gt;99, "&gt;99", T1_Data!DM106))),"-")</f>
        <v>-</v>
      </c>
      <c r="DN108" s="72" t="str">
        <f>IF(ISNUMBER(T1_Data!DN106),IF(T1_Data!DN106=-999,"NA",IF(T1_Data!DN106&lt;1, "&lt;1", IF(T1_Data!DN106&gt;99, "&gt;99", T1_Data!DN106))),"-")</f>
        <v>-</v>
      </c>
      <c r="DO108" s="72" t="str">
        <f>IF(ISNUMBER(T1_Data!DO106),IF(T1_Data!DO106=-999,"NA",IF(T1_Data!DO106&lt;1, "&lt;1", IF(T1_Data!DO106&gt;99, "&gt;99", T1_Data!DO106))),"-")</f>
        <v>-</v>
      </c>
      <c r="DP108" s="72" t="str">
        <f>IF(ISNUMBER(T1_Data!DP106),IF(T1_Data!DP106=-999,"NA",IF(T1_Data!DP106&lt;1, "&lt;1", IF(T1_Data!DP106&gt;99, "&gt;99", T1_Data!DP106))),"-")</f>
        <v>-</v>
      </c>
      <c r="DQ108" s="72" t="str">
        <f>IF(ISNUMBER(T1_Data!DQ106),IF(T1_Data!DQ106=-999,"NA",IF(T1_Data!DQ106&lt;1, "&lt;1", IF(T1_Data!DQ106&gt;99, "&gt;99", T1_Data!DQ106))),"-")</f>
        <v>-</v>
      </c>
      <c r="DR108" s="72" t="str">
        <f>IF(ISNUMBER(T1_Data!DR106),IF(T1_Data!DR106=-999,"NA",IF(T1_Data!DR106&lt;1, "&lt;1", IF(T1_Data!DR106&gt;99, "&gt;99", T1_Data!DR106))),"-")</f>
        <v>-</v>
      </c>
      <c r="DS108" s="72" t="str">
        <f>IF(ISNUMBER(T1_Data!DS106),IF(T1_Data!DS106=-999,"NA",IF(T1_Data!DS106&lt;1, "&lt;1", IF(T1_Data!DS106&gt;99, "&gt;99", T1_Data!DS106))),"-")</f>
        <v>-</v>
      </c>
      <c r="DT108" s="72" t="str">
        <f>IF(ISNUMBER(T1_Data!DT106),IF(T1_Data!DT106=-999,"NA",IF(T1_Data!DT106&lt;1, "&lt;1", IF(T1_Data!DT106&gt;99, "&gt;99", T1_Data!DT106))),"-")</f>
        <v>-</v>
      </c>
      <c r="DU108" s="72" t="str">
        <f>IF(ISNUMBER(T1_Data!DU106),IF(T1_Data!DU106=-999,"NA",IF(T1_Data!DU106&lt;1, "&lt;1", IF(T1_Data!DU106&gt;99, "&gt;99", T1_Data!DU106))),"-")</f>
        <v>-</v>
      </c>
      <c r="DV108" s="72" t="str">
        <f>IF(ISNUMBER(T1_Data!DV106),IF(T1_Data!DV106=-999,"NA",IF(T1_Data!DV106&lt;1, "&lt;1", IF(T1_Data!DV106&gt;99, "&gt;99", T1_Data!DV106))),"-")</f>
        <v>-</v>
      </c>
      <c r="DW108" s="72" t="str">
        <f>IF(ISNUMBER(T1_Data!DW106),IF(T1_Data!DW106=-999,"NA",IF(T1_Data!DW106&lt;1, "&lt;1", IF(T1_Data!DW106&gt;99, "&gt;99", T1_Data!DW106))),"-")</f>
        <v>-</v>
      </c>
      <c r="DX108" s="72" t="str">
        <f>IF(ISNUMBER(T1_Data!DX106),IF(T1_Data!DX106=-999,"NA",IF(T1_Data!DX106&lt;1, "&lt;1", IF(T1_Data!DX106&gt;99, "&gt;99", T1_Data!DX106))),"-")</f>
        <v>-</v>
      </c>
      <c r="DY108" s="72" t="str">
        <f>IF(ISNUMBER(T1_Data!DY106),IF(T1_Data!DY106=-999,"NA",IF(T1_Data!DY106&lt;1, "&lt;1", IF(T1_Data!DY106&gt;99, "&gt;99", T1_Data!DY106))),"-")</f>
        <v>-</v>
      </c>
      <c r="DZ108" s="72" t="str">
        <f>IF(ISNUMBER(T1_Data!DZ106),IF(T1_Data!DZ106=-999,"NA",IF(T1_Data!DZ106&lt;1, "&lt;1", IF(T1_Data!DZ106&gt;99, "&gt;99", T1_Data!DZ106))),"-")</f>
        <v>-</v>
      </c>
      <c r="EA108" s="72" t="str">
        <f>IF(ISNUMBER(T1_Data!EA106),IF(T1_Data!EA106=-999,"NA",IF(T1_Data!EA106&lt;1, "&lt;1", IF(T1_Data!EA106&gt;99, "&gt;99", T1_Data!EA106))),"-")</f>
        <v>-</v>
      </c>
      <c r="EB108" s="72" t="str">
        <f>IF(ISNUMBER(T1_Data!EB106),IF(T1_Data!EB106=-999,"NA",IF(T1_Data!EB106&lt;1, "&lt;1", IF(T1_Data!EB106&gt;99, "&gt;99", T1_Data!EB106))),"-")</f>
        <v>-</v>
      </c>
      <c r="EC108" s="72" t="str">
        <f>IF(ISNUMBER(T1_Data!EC106),IF(T1_Data!EC106=-999,"NA",IF(T1_Data!EC106&lt;1, "&lt;1", IF(T1_Data!EC106&gt;99, "&gt;99", T1_Data!EC106))),"-")</f>
        <v>-</v>
      </c>
      <c r="ED108" s="72" t="str">
        <f>IF(ISNUMBER(T1_Data!ED106),IF(T1_Data!ED106=-999,"NA",IF(T1_Data!ED106&lt;1, "&lt;1", IF(T1_Data!ED106&gt;99, "&gt;99", T1_Data!ED106))),"-")</f>
        <v>-</v>
      </c>
      <c r="EE108" s="72" t="str">
        <f>IF(ISNUMBER(T1_Data!EE106),IF(T1_Data!EE106=-999,"NA",IF(T1_Data!EE106&lt;1, "&lt;1", IF(T1_Data!EE106&gt;99, "&gt;99", T1_Data!EE106))),"-")</f>
        <v>-</v>
      </c>
      <c r="EF108" s="72" t="str">
        <f>IF(ISNUMBER(T1_Data!EF106),IF(T1_Data!EF106=-999,"NA",IF(T1_Data!EF106&lt;1, "&lt;1", IF(T1_Data!EF106&gt;99, "&gt;99", T1_Data!EF106))),"-")</f>
        <v>-</v>
      </c>
      <c r="EG108" s="72" t="str">
        <f>IF(ISNUMBER(T1_Data!EG106),IF(T1_Data!EG106=-999,"NA",IF(T1_Data!EG106&lt;1, "&lt;1", IF(T1_Data!EG106&gt;99, "&gt;99", T1_Data!EG106))),"-")</f>
        <v>-</v>
      </c>
      <c r="EH108" s="72" t="str">
        <f>IF(ISNUMBER(T1_Data!EH106),IF(T1_Data!EH106=-999,"NA",IF(T1_Data!EH106&lt;1, "&lt;1", IF(T1_Data!EH106&gt;99, "&gt;99", T1_Data!EH106))),"-")</f>
        <v>-</v>
      </c>
      <c r="EI108" s="72" t="str">
        <f>IF(ISNUMBER(T1_Data!EI106),IF(T1_Data!EI106=-999,"NA",IF(T1_Data!EI106&lt;1, "&lt;1", IF(T1_Data!EI106&gt;99, "&gt;99", T1_Data!EI106))),"-")</f>
        <v>-</v>
      </c>
      <c r="EJ108" s="72" t="str">
        <f>IF(ISNUMBER(T1_Data!EJ106),IF(T1_Data!EJ106=-999,"NA",IF(T1_Data!EJ106&lt;1, "&lt;1", IF(T1_Data!EJ106&gt;99, "&gt;99", T1_Data!EJ106))),"-")</f>
        <v>-</v>
      </c>
      <c r="EK108" s="72" t="str">
        <f>IF(ISNUMBER(T1_Data!EK106),IF(T1_Data!EK106=-999,"NA",IF(T1_Data!EK106&lt;1, "&lt;1", IF(T1_Data!EK106&gt;99, "&gt;99", T1_Data!EK106))),"-")</f>
        <v>-</v>
      </c>
      <c r="EL108" s="72" t="str">
        <f>IF(ISNUMBER(T1_Data!EL106),IF(T1_Data!EL106=-999,"NA",IF(T1_Data!EL106&lt;1, "&lt;1", IF(T1_Data!EL106&gt;99, "&gt;99", T1_Data!EL106))),"-")</f>
        <v>-</v>
      </c>
      <c r="EM108" s="72" t="str">
        <f>IF(ISNUMBER(T1_Data!EM106),IF(T1_Data!EM106=-999,"NA",IF(T1_Data!EM106&lt;1, "&lt;1", IF(T1_Data!EM106&gt;99, "&gt;99", T1_Data!EM106))),"-")</f>
        <v>-</v>
      </c>
      <c r="EN108" s="72" t="str">
        <f>IF(ISNUMBER(T1_Data!EN106),IF(T1_Data!EN106=-999,"NA",IF(T1_Data!EN106&lt;1, "&lt;1", IF(T1_Data!EN106&gt;99, "&gt;99", T1_Data!EN106))),"-")</f>
        <v>-</v>
      </c>
      <c r="EO108" s="72" t="str">
        <f>IF(ISNUMBER(T1_Data!EO106),IF(T1_Data!EO106=-999,"NA",IF(T1_Data!EO106&lt;1, "&lt;1", IF(T1_Data!EO106&gt;99, "&gt;99", T1_Data!EO106))),"-")</f>
        <v>-</v>
      </c>
      <c r="EP108" s="72" t="str">
        <f>IF(ISNUMBER(T1_Data!EP106),IF(T1_Data!EP106=-999,"NA",IF(T1_Data!EP106&lt;1, "&lt;1", IF(T1_Data!EP106&gt;99, "&gt;99", T1_Data!EP106))),"-")</f>
        <v>-</v>
      </c>
      <c r="EQ108" s="72" t="str">
        <f>IF(ISNUMBER(T1_Data!EQ106),IF(T1_Data!EQ106=-999,"NA",IF(T1_Data!EQ106&lt;1, "&lt;1", IF(T1_Data!EQ106&gt;99, "&gt;99", T1_Data!EQ106))),"-")</f>
        <v>-</v>
      </c>
      <c r="ER108" s="72" t="str">
        <f>IF(ISNUMBER(T1_Data!ER106),IF(T1_Data!ER106=-999,"NA",IF(T1_Data!ER106&lt;1, "&lt;1", IF(T1_Data!ER106&gt;99, "&gt;99", T1_Data!ER106))),"-")</f>
        <v>-</v>
      </c>
      <c r="ES108" s="72" t="str">
        <f>IF(ISNUMBER(T1_Data!ES106),IF(T1_Data!ES106=-999,"NA",IF(T1_Data!ES106&lt;1, "&lt;1", IF(T1_Data!ES106&gt;99, "&gt;99", T1_Data!ES106))),"-")</f>
        <v>-</v>
      </c>
      <c r="ET108" s="72" t="str">
        <f>IF(ISNUMBER(T1_Data!ET106),IF(T1_Data!ET106=-999,"NA",IF(T1_Data!ET106&lt;1, "&lt;1", IF(T1_Data!ET106&gt;99, "&gt;99", T1_Data!ET106))),"-")</f>
        <v>-</v>
      </c>
      <c r="EU108" s="72" t="str">
        <f>IF(ISNUMBER(T1_Data!EU106),IF(T1_Data!EU106=-999,"NA",IF(T1_Data!EU106&lt;1, "&lt;1", IF(T1_Data!EU106&gt;99, "&gt;99", T1_Data!EU106))),"-")</f>
        <v>-</v>
      </c>
      <c r="EV108" s="72" t="str">
        <f>IF(ISNUMBER(T1_Data!EV106),IF(T1_Data!EV106=-999,"NA",IF(T1_Data!EV106&lt;1, "&lt;1", IF(T1_Data!EV106&gt;99, "&gt;99", T1_Data!EV106))),"-")</f>
        <v>-</v>
      </c>
      <c r="EW108" s="72" t="str">
        <f>IF(ISNUMBER(T1_Data!EW106),IF(T1_Data!EW106=-999,"NA",IF(T1_Data!EW106&lt;1, "&lt;1", IF(T1_Data!EW106&gt;99, "&gt;99", T1_Data!EW106))),"-")</f>
        <v>-</v>
      </c>
      <c r="EX108" s="72" t="str">
        <f>IF(ISNUMBER(T1_Data!EX106),IF(T1_Data!EX106=-999,"NA",IF(T1_Data!EX106&lt;1, "&lt;1", IF(T1_Data!EX106&gt;99, "&gt;99", T1_Data!EX106))),"-")</f>
        <v>-</v>
      </c>
      <c r="EY108" s="72" t="str">
        <f>IF(ISNUMBER(T1_Data!EY106),IF(T1_Data!EY106=-999,"NA",IF(T1_Data!EY106&lt;1, "&lt;1", IF(T1_Data!EY106&gt;99, "&gt;99", T1_Data!EY106))),"-")</f>
        <v>-</v>
      </c>
      <c r="EZ108" s="72" t="str">
        <f>IF(ISNUMBER(T1_Data!EZ106),IF(T1_Data!EZ106=-999,"NA",IF(T1_Data!EZ106&lt;1, "&lt;1", IF(T1_Data!EZ106&gt;99, "&gt;99", T1_Data!EZ106))),"-")</f>
        <v>-</v>
      </c>
      <c r="FA108" s="72" t="str">
        <f>IF(ISNUMBER(T1_Data!FA106),IF(T1_Data!FA106=-999,"NA",IF(T1_Data!FA106&lt;1, "&lt;1", IF(T1_Data!FA106&gt;99, "&gt;99", T1_Data!FA106))),"-")</f>
        <v>-</v>
      </c>
      <c r="FB108" s="72" t="str">
        <f>IF(ISNUMBER(T1_Data!FB106),IF(T1_Data!FB106=-999,"NA",IF(T1_Data!FB106&lt;1, "&lt;1", IF(T1_Data!FB106&gt;99, "&gt;99", T1_Data!FB106))),"-")</f>
        <v>-</v>
      </c>
      <c r="FC108" s="72" t="str">
        <f>IF(ISNUMBER(T1_Data!FC106),IF(T1_Data!FC106=-999,"NA",IF(T1_Data!FC106&lt;1, "&lt;1", IF(T1_Data!FC106&gt;99, "&gt;99", T1_Data!FC106))),"-")</f>
        <v>-</v>
      </c>
      <c r="FD108" s="72" t="str">
        <f>IF(ISNUMBER(T1_Data!FD106),IF(T1_Data!FD106=-999,"NA",IF(T1_Data!FD106&lt;1, "&lt;1", IF(T1_Data!FD106&gt;99, "&gt;99", T1_Data!FD106))),"-")</f>
        <v>-</v>
      </c>
      <c r="FE108" s="72" t="str">
        <f>IF(ISNUMBER(T1_Data!FE106),IF(T1_Data!FE106=-999,"NA",IF(T1_Data!FE106&lt;1, "&lt;1", IF(T1_Data!FE106&gt;99, "&gt;99", T1_Data!FE106))),"-")</f>
        <v>-</v>
      </c>
      <c r="FF108" s="72" t="str">
        <f>IF(ISNUMBER(T1_Data!FF106),IF(T1_Data!FF106=-999,"NA",IF(T1_Data!FF106&lt;1, "&lt;1", IF(T1_Data!FF106&gt;99, "&gt;99", T1_Data!FF106))),"-")</f>
        <v>-</v>
      </c>
      <c r="FG108" s="72" t="str">
        <f>IF(ISNUMBER(T1_Data!FG106),IF(T1_Data!FG106=-999,"NA",IF(T1_Data!FG106&lt;1, "&lt;1", IF(T1_Data!FG106&gt;99, "&gt;99", T1_Data!FG106))),"-")</f>
        <v>-</v>
      </c>
      <c r="FH108" s="72" t="str">
        <f>IF(ISNUMBER(T1_Data!FH106),IF(T1_Data!FH106=-999,"NA",IF(T1_Data!FH106&lt;1, "&lt;1", IF(T1_Data!FH106&gt;99, "&gt;99", T1_Data!FH106))),"-")</f>
        <v>-</v>
      </c>
      <c r="FI108" s="72" t="str">
        <f>IF(ISNUMBER(T1_Data!FI106),IF(T1_Data!FI106=-999,"NA",IF(T1_Data!FI106&lt;1, "&lt;1", IF(T1_Data!FI106&gt;99, "&gt;99", T1_Data!FI106))),"-")</f>
        <v>-</v>
      </c>
      <c r="FJ108" s="72" t="str">
        <f>IF(ISNUMBER(T1_Data!FJ106),IF(T1_Data!FJ106=-999,"NA",IF(T1_Data!FJ106&lt;1, "&lt;1", IF(T1_Data!FJ106&gt;99, "&gt;99", T1_Data!FJ106))),"-")</f>
        <v>-</v>
      </c>
      <c r="FK108" s="72" t="str">
        <f>IF(ISNUMBER(T1_Data!FK106),IF(T1_Data!FK106=-999,"NA",IF(T1_Data!FK106&lt;1, "&lt;1", IF(T1_Data!FK106&gt;99, "&gt;99", T1_Data!FK106))),"-")</f>
        <v>-</v>
      </c>
      <c r="FL108" s="72" t="str">
        <f>IF(ISNUMBER(T1_Data!FL106),IF(T1_Data!FL106=-999,"NA",IF(T1_Data!FL106&lt;1, "&lt;1", IF(T1_Data!FL106&gt;99, "&gt;99", T1_Data!FL106))),"-")</f>
        <v>-</v>
      </c>
      <c r="FM108" s="72" t="str">
        <f>IF(ISNUMBER(T1_Data!FM106),IF(T1_Data!FM106=-999,"NA",IF(T1_Data!FM106&lt;1, "&lt;1", IF(T1_Data!FM106&gt;99, "&gt;99", T1_Data!FM106))),"-")</f>
        <v>-</v>
      </c>
      <c r="FN108" s="72" t="str">
        <f>IF(ISNUMBER(T1_Data!FN106),IF(T1_Data!FN106=-999,"NA",IF(T1_Data!FN106&lt;1, "&lt;1", IF(T1_Data!FN106&gt;99, "&gt;99", T1_Data!FN106))),"-")</f>
        <v>-</v>
      </c>
      <c r="FO108" s="72" t="str">
        <f>IF(ISNUMBER(T1_Data!FO106),IF(T1_Data!FO106=-999,"NA",IF(T1_Data!FO106&lt;1, "&lt;1", IF(T1_Data!FO106&gt;99, "&gt;99", T1_Data!FO106))),"-")</f>
        <v>-</v>
      </c>
      <c r="FP108" s="72" t="str">
        <f>IF(ISNUMBER(T1_Data!FP106),IF(T1_Data!FP106=-999,"NA",IF(T1_Data!FP106&lt;1, "&lt;1", IF(T1_Data!FP106&gt;99, "&gt;99", T1_Data!FP106))),"-")</f>
        <v>-</v>
      </c>
      <c r="FQ108" s="72" t="str">
        <f>IF(ISNUMBER(T1_Data!FQ106),IF(T1_Data!FQ106=-999,"NA",IF(T1_Data!FQ106&lt;1, "&lt;1", IF(T1_Data!FQ106&gt;99, "&gt;99", T1_Data!FQ106))),"-")</f>
        <v>-</v>
      </c>
      <c r="FR108" s="72" t="str">
        <f>IF(ISNUMBER(T1_Data!FR106),IF(T1_Data!FR106=-999,"NA",IF(T1_Data!FR106&lt;1, "&lt;1", IF(T1_Data!FR106&gt;99, "&gt;99", T1_Data!FR106))),"-")</f>
        <v>-</v>
      </c>
      <c r="FS108" s="72" t="str">
        <f>IF(ISNUMBER(T1_Data!FS106),IF(T1_Data!FS106=-999,"NA",IF(T1_Data!FS106&lt;1, "&lt;1", IF(T1_Data!FS106&gt;99, "&gt;99", T1_Data!FS106))),"-")</f>
        <v>-</v>
      </c>
      <c r="FT108" s="72" t="str">
        <f>IF(ISNUMBER(T1_Data!FT106),IF(T1_Data!FT106=-999,"NA",IF(T1_Data!FT106&lt;1, "&lt;1", IF(T1_Data!FT106&gt;99, "&gt;99", T1_Data!FT106))),"-")</f>
        <v>-</v>
      </c>
      <c r="FU108" s="72" t="str">
        <f>IF(ISNUMBER(T1_Data!FU106),IF(T1_Data!FU106=-999,"NA",IF(T1_Data!FU106&lt;1, "&lt;1", IF(T1_Data!FU106&gt;99, "&gt;99", T1_Data!FU106))),"-")</f>
        <v>-</v>
      </c>
      <c r="FV108" s="72" t="str">
        <f>IF(ISNUMBER(T1_Data!FV106),IF(T1_Data!FV106=-999,"NA",IF(T1_Data!FV106&lt;1, "&lt;1", IF(T1_Data!FV106&gt;99, "&gt;99", T1_Data!FV106))),"-")</f>
        <v>-</v>
      </c>
      <c r="FW108" s="72" t="str">
        <f>IF(ISNUMBER(T1_Data!FW106),IF(T1_Data!FW106=-999,"NA",IF(T1_Data!FW106&lt;1, "&lt;1", IF(T1_Data!FW106&gt;99, "&gt;99", T1_Data!FW106))),"-")</f>
        <v>-</v>
      </c>
      <c r="FX108" s="71" t="str">
        <f>IF(ISBLANK(T1_Data!FX106), "", T1_Data!FX106)</f>
        <v/>
      </c>
    </row>
    <row r="109" spans="1:180" x14ac:dyDescent="0.25">
      <c r="A109" s="71" t="str">
        <f>IF(ISBLANK(T1_Data!A107), "", T1_Data!A107)</f>
        <v/>
      </c>
      <c r="B109" s="72" t="str">
        <f>IF(ISNUMBER(T1_Data!B107), T1_Data!B107,"-")</f>
        <v>-</v>
      </c>
      <c r="C109" s="72" t="str">
        <f>IF(ISNUMBER(T1_Data!C107),IF(T1_Data!C107=-999,"NA",IF(T1_Data!C107&lt;1, "&lt;1", IF(T1_Data!C107&gt;99, "&gt;99", T1_Data!C107))),"-")</f>
        <v>-</v>
      </c>
      <c r="D109" s="72" t="str">
        <f>IF(ISNUMBER(T1_Data!D107),IF(T1_Data!D107=-999,"NA",IF(T1_Data!D107&lt;1, "&lt;1", IF(T1_Data!D107&gt;99, "&gt;99", T1_Data!D107))),"-")</f>
        <v>-</v>
      </c>
      <c r="E109" s="72" t="str">
        <f>IF(ISNUMBER(T1_Data!E107),IF(T1_Data!E107=-999,"NA",IF(T1_Data!E107&lt;1, "&lt;1", IF(T1_Data!E107&gt;99, "&gt;99", T1_Data!E107))),"-")</f>
        <v>-</v>
      </c>
      <c r="F109" s="72" t="str">
        <f>IF(ISNUMBER(T1_Data!F107),IF(T1_Data!F107=-999,"NA",IF(T1_Data!F107&lt;1, "&lt;1", IF(T1_Data!F107&gt;99, "&gt;99", T1_Data!F107))),"-")</f>
        <v>-</v>
      </c>
      <c r="G109" s="72" t="str">
        <f>IF(ISNUMBER(T1_Data!G107),IF(T1_Data!G107=-999,"NA",IF(T1_Data!G107&lt;1, "&lt;1", IF(T1_Data!G107&gt;99, "&gt;99", T1_Data!G107))),"-")</f>
        <v>-</v>
      </c>
      <c r="H109" s="72" t="str">
        <f>IF(ISNUMBER(T1_Data!H107),IF(T1_Data!H107=-999,"NA",IF(T1_Data!H107&lt;1, "&lt;1", IF(T1_Data!H107&gt;99, "&gt;99", T1_Data!H107))),"-")</f>
        <v>-</v>
      </c>
      <c r="I109" s="72" t="str">
        <f>IF(ISNUMBER(T1_Data!I107),IF(T1_Data!I107=-999,"NA",IF(T1_Data!I107&lt;1, "&lt;1", IF(T1_Data!I107&gt;99, "&gt;99", T1_Data!I107))),"-")</f>
        <v>-</v>
      </c>
      <c r="J109" s="72" t="str">
        <f>IF(ISNUMBER(T1_Data!J107),IF(T1_Data!J107=-999,"NA",IF(T1_Data!J107&lt;1, "&lt;1", IF(T1_Data!J107&gt;99, "&gt;99", T1_Data!J107))),"-")</f>
        <v>-</v>
      </c>
      <c r="K109" s="72" t="str">
        <f>IF(ISNUMBER(T1_Data!K107),IF(T1_Data!K107=-999,"NA",IF(T1_Data!K107&lt;1, "&lt;1", IF(T1_Data!K107&gt;99, "&gt;99", T1_Data!K107))),"-")</f>
        <v>-</v>
      </c>
      <c r="L109" s="72" t="str">
        <f>IF(ISNUMBER(T1_Data!L107),IF(T1_Data!L107=-999,"NA",IF(T1_Data!L107&lt;1, "&lt;1", IF(T1_Data!L107&gt;99, "&gt;99", T1_Data!L107))),"-")</f>
        <v>-</v>
      </c>
      <c r="M109" s="72" t="str">
        <f>IF(ISNUMBER(T1_Data!M107),IF(T1_Data!M107=-999,"NA",IF(T1_Data!M107&lt;1, "&lt;1", IF(T1_Data!M107&gt;99, "&gt;99", T1_Data!M107))),"-")</f>
        <v>-</v>
      </c>
      <c r="N109" s="72" t="str">
        <f>IF(ISNUMBER(T1_Data!N107),IF(T1_Data!N107=-999,"NA",IF(T1_Data!N107&lt;1, "&lt;1", IF(T1_Data!N107&gt;99, "&gt;99", T1_Data!N107))),"-")</f>
        <v>-</v>
      </c>
      <c r="O109" s="72" t="str">
        <f>IF(ISNUMBER(T1_Data!O107),IF(T1_Data!O107=-999,"NA",IF(T1_Data!O107&lt;1, "&lt;1", IF(T1_Data!O107&gt;99, "&gt;99", T1_Data!O107))),"-")</f>
        <v>-</v>
      </c>
      <c r="P109" s="72" t="str">
        <f>IF(ISNUMBER(T1_Data!P107),IF(T1_Data!P107=-999,"NA",IF(T1_Data!P107&lt;1, "&lt;1", IF(T1_Data!P107&gt;99, "&gt;99", T1_Data!P107))),"-")</f>
        <v>-</v>
      </c>
      <c r="Q109" s="72" t="str">
        <f>IF(ISNUMBER(T1_Data!Q107),IF(T1_Data!Q107=-999,"NA",IF(T1_Data!Q107&lt;1, "&lt;1", IF(T1_Data!Q107&gt;99, "&gt;99", T1_Data!Q107))),"-")</f>
        <v>-</v>
      </c>
      <c r="R109" s="72" t="str">
        <f>IF(ISNUMBER(T1_Data!R107),IF(T1_Data!R107=-999,"NA",IF(T1_Data!R107&lt;1, "&lt;1", IF(T1_Data!R107&gt;99, "&gt;99", T1_Data!R107))),"-")</f>
        <v>-</v>
      </c>
      <c r="S109" s="72" t="str">
        <f>IF(ISNUMBER(T1_Data!S107),IF(T1_Data!S107=-999,"NA",IF(T1_Data!S107&lt;1, "&lt;1", IF(T1_Data!S107&gt;99, "&gt;99", T1_Data!S107))),"-")</f>
        <v>-</v>
      </c>
      <c r="T109" s="72" t="str">
        <f>IF(ISNUMBER(T1_Data!T107),IF(T1_Data!T107=-999,"NA",IF(T1_Data!T107&lt;1, "&lt;1", IF(T1_Data!T107&gt;99, "&gt;99", T1_Data!T107))),"-")</f>
        <v>-</v>
      </c>
      <c r="U109" s="72" t="str">
        <f>IF(ISNUMBER(T1_Data!U107),IF(T1_Data!U107=-999,"NA",IF(T1_Data!U107&lt;1, "&lt;1", IF(T1_Data!U107&gt;99, "&gt;99", T1_Data!U107))),"-")</f>
        <v>-</v>
      </c>
      <c r="V109" s="72" t="str">
        <f>IF(ISNUMBER(T1_Data!V107),IF(T1_Data!V107=-999,"NA",IF(T1_Data!V107&lt;1, "&lt;1", IF(T1_Data!V107&gt;99, "&gt;99", T1_Data!V107))),"-")</f>
        <v>-</v>
      </c>
      <c r="W109" s="72" t="str">
        <f>IF(ISNUMBER(T1_Data!W107),IF(T1_Data!W107=-999,"NA",IF(T1_Data!W107&lt;1, "&lt;1", IF(T1_Data!W107&gt;99, "&gt;99", T1_Data!W107))),"-")</f>
        <v>-</v>
      </c>
      <c r="X109" s="72" t="str">
        <f>IF(ISNUMBER(T1_Data!X107),IF(T1_Data!X107=-999,"NA",IF(T1_Data!X107&lt;1, "&lt;1", IF(T1_Data!X107&gt;99, "&gt;99", T1_Data!X107))),"-")</f>
        <v>-</v>
      </c>
      <c r="Y109" s="72" t="str">
        <f>IF(ISNUMBER(T1_Data!Y107),IF(T1_Data!Y107=-999,"NA",IF(T1_Data!Y107&lt;1, "&lt;1", IF(T1_Data!Y107&gt;99, "&gt;99", T1_Data!Y107))),"-")</f>
        <v>-</v>
      </c>
      <c r="Z109" s="72" t="str">
        <f>IF(ISNUMBER(T1_Data!Z107),IF(T1_Data!Z107=-999,"NA",IF(T1_Data!Z107&lt;1, "&lt;1", IF(T1_Data!Z107&gt;99, "&gt;99", T1_Data!Z107))),"-")</f>
        <v>-</v>
      </c>
      <c r="AA109" s="72" t="str">
        <f>IF(ISNUMBER(T1_Data!AA107),IF(T1_Data!AA107=-999,"NA",IF(T1_Data!AA107&lt;1, "&lt;1", IF(T1_Data!AA107&gt;99, "&gt;99", T1_Data!AA107))),"-")</f>
        <v>-</v>
      </c>
      <c r="AB109" s="72" t="str">
        <f>IF(ISNUMBER(T1_Data!AB107),IF(T1_Data!AB107=-999,"NA",IF(T1_Data!AB107&lt;1, "&lt;1", IF(T1_Data!AB107&gt;99, "&gt;99", T1_Data!AB107))),"-")</f>
        <v>-</v>
      </c>
      <c r="AC109" s="72" t="str">
        <f>IF(ISNUMBER(T1_Data!AC107),IF(T1_Data!AC107=-999,"NA",IF(T1_Data!AC107&lt;1, "&lt;1", IF(T1_Data!AC107&gt;99, "&gt;99", T1_Data!AC107))),"-")</f>
        <v>-</v>
      </c>
      <c r="AD109" s="72" t="str">
        <f>IF(ISNUMBER(T1_Data!AD107),IF(T1_Data!AD107=-999,"NA",IF(T1_Data!AD107&lt;1, "&lt;1", IF(T1_Data!AD107&gt;99, "&gt;99", T1_Data!AD107))),"-")</f>
        <v>-</v>
      </c>
      <c r="AE109" s="72" t="str">
        <f>IF(ISNUMBER(T1_Data!AE107),IF(T1_Data!AE107=-999,"NA",IF(T1_Data!AE107&lt;1, "&lt;1", IF(T1_Data!AE107&gt;99, "&gt;99", T1_Data!AE107))),"-")</f>
        <v>-</v>
      </c>
      <c r="AF109" s="72" t="str">
        <f>IF(ISNUMBER(T1_Data!AF107),IF(T1_Data!AF107=-999,"NA",IF(T1_Data!AF107&lt;1, "&lt;1", IF(T1_Data!AF107&gt;99, "&gt;99", T1_Data!AF107))),"-")</f>
        <v>-</v>
      </c>
      <c r="AG109" s="72" t="str">
        <f>IF(ISNUMBER(T1_Data!AG107),IF(T1_Data!AG107=-999,"NA",IF(T1_Data!AG107&lt;1, "&lt;1", IF(T1_Data!AG107&gt;99, "&gt;99", T1_Data!AG107))),"-")</f>
        <v>-</v>
      </c>
      <c r="AH109" s="72" t="str">
        <f>IF(ISNUMBER(T1_Data!AH107),IF(T1_Data!AH107=-999,"NA",IF(T1_Data!AH107&lt;1, "&lt;1", IF(T1_Data!AH107&gt;99, "&gt;99", T1_Data!AH107))),"-")</f>
        <v>-</v>
      </c>
      <c r="AI109" s="72" t="str">
        <f>IF(ISNUMBER(T1_Data!AI107),IF(T1_Data!AI107=-999,"NA",IF(T1_Data!AI107&lt;1, "&lt;1", IF(T1_Data!AI107&gt;99, "&gt;99", T1_Data!AI107))),"-")</f>
        <v>-</v>
      </c>
      <c r="AJ109" s="72" t="str">
        <f>IF(ISNUMBER(T1_Data!AJ107),IF(T1_Data!AJ107=-999,"NA",IF(T1_Data!AJ107&lt;1, "&lt;1", IF(T1_Data!AJ107&gt;99, "&gt;99", T1_Data!AJ107))),"-")</f>
        <v>-</v>
      </c>
      <c r="AK109" s="72" t="str">
        <f>IF(ISNUMBER(T1_Data!AK107),IF(T1_Data!AK107=-999,"NA",IF(T1_Data!AK107&lt;1, "&lt;1", IF(T1_Data!AK107&gt;99, "&gt;99", T1_Data!AK107))),"-")</f>
        <v>-</v>
      </c>
      <c r="AL109" s="72" t="str">
        <f>IF(ISNUMBER(T1_Data!AL107),IF(T1_Data!AL107=-999,"NA",IF(T1_Data!AL107&lt;1, "&lt;1", IF(T1_Data!AL107&gt;99, "&gt;99", T1_Data!AL107))),"-")</f>
        <v>-</v>
      </c>
      <c r="AM109" s="72" t="str">
        <f>IF(ISNUMBER(T1_Data!AM107),IF(T1_Data!AM107=-999,"NA",IF(T1_Data!AM107&lt;1, "&lt;1", IF(T1_Data!AM107&gt;99, "&gt;99", T1_Data!AM107))),"-")</f>
        <v>-</v>
      </c>
      <c r="AN109" s="72" t="str">
        <f>IF(ISNUMBER(T1_Data!AN107),IF(T1_Data!AN107=-999,"NA",IF(T1_Data!AN107&lt;1, "&lt;1", IF(T1_Data!AN107&gt;99, "&gt;99", T1_Data!AN107))),"-")</f>
        <v>-</v>
      </c>
      <c r="AO109" s="72" t="str">
        <f>IF(ISNUMBER(T1_Data!AO107),IF(T1_Data!AO107=-999,"NA",IF(T1_Data!AO107&lt;1, "&lt;1", IF(T1_Data!AO107&gt;99, "&gt;99", T1_Data!AO107))),"-")</f>
        <v>-</v>
      </c>
      <c r="AP109" s="72" t="str">
        <f>IF(ISNUMBER(T1_Data!AP107),IF(T1_Data!AP107=-999,"NA",IF(T1_Data!AP107&lt;1, "&lt;1", IF(T1_Data!AP107&gt;99, "&gt;99", T1_Data!AP107))),"-")</f>
        <v>-</v>
      </c>
      <c r="AQ109" s="72" t="str">
        <f>IF(ISNUMBER(T1_Data!AQ107),IF(T1_Data!AQ107=-999,"NA",IF(T1_Data!AQ107&lt;1, "&lt;1", IF(T1_Data!AQ107&gt;99, "&gt;99", T1_Data!AQ107))),"-")</f>
        <v>-</v>
      </c>
      <c r="AR109" s="72" t="str">
        <f>IF(ISNUMBER(T1_Data!AR107),IF(T1_Data!AR107=-999,"NA",IF(T1_Data!AR107&lt;1, "&lt;1", IF(T1_Data!AR107&gt;99, "&gt;99", T1_Data!AR107))),"-")</f>
        <v>-</v>
      </c>
      <c r="AS109" s="72" t="str">
        <f>IF(ISNUMBER(T1_Data!AS107),IF(T1_Data!AS107=-999,"NA",IF(T1_Data!AS107&lt;1, "&lt;1", IF(T1_Data!AS107&gt;99, "&gt;99", T1_Data!AS107))),"-")</f>
        <v>-</v>
      </c>
      <c r="AT109" s="72" t="str">
        <f>IF(ISNUMBER(T1_Data!AT107),IF(T1_Data!AT107=-999,"NA",IF(T1_Data!AT107&lt;1, "&lt;1", IF(T1_Data!AT107&gt;99, "&gt;99", T1_Data!AT107))),"-")</f>
        <v>-</v>
      </c>
      <c r="AU109" s="72" t="str">
        <f>IF(ISNUMBER(T1_Data!AU107),IF(T1_Data!AU107=-999,"NA",IF(T1_Data!AU107&lt;1, "&lt;1", IF(T1_Data!AU107&gt;99, "&gt;99", T1_Data!AU107))),"-")</f>
        <v>-</v>
      </c>
      <c r="AV109" s="72" t="str">
        <f>IF(ISNUMBER(T1_Data!AV107),IF(T1_Data!AV107=-999,"NA",IF(T1_Data!AV107&lt;1, "&lt;1", IF(T1_Data!AV107&gt;99, "&gt;99", T1_Data!AV107))),"-")</f>
        <v>-</v>
      </c>
      <c r="AW109" s="72" t="str">
        <f>IF(ISNUMBER(T1_Data!AW107),IF(T1_Data!AW107=-999,"NA",IF(T1_Data!AW107&lt;1, "&lt;1", IF(T1_Data!AW107&gt;99, "&gt;99", T1_Data!AW107))),"-")</f>
        <v>-</v>
      </c>
      <c r="AX109" s="72" t="str">
        <f>IF(ISNUMBER(T1_Data!AX107),IF(T1_Data!AX107=-999,"NA",IF(T1_Data!AX107&lt;1, "&lt;1", IF(T1_Data!AX107&gt;99, "&gt;99", T1_Data!AX107))),"-")</f>
        <v>-</v>
      </c>
      <c r="AY109" s="72" t="str">
        <f>IF(ISNUMBER(T1_Data!AY107),IF(T1_Data!AY107=-999,"NA",IF(T1_Data!AY107&lt;1, "&lt;1", IF(T1_Data!AY107&gt;99, "&gt;99", T1_Data!AY107))),"-")</f>
        <v>-</v>
      </c>
      <c r="AZ109" s="72" t="str">
        <f>IF(ISNUMBER(T1_Data!AZ107),IF(T1_Data!AZ107=-999,"NA",IF(T1_Data!AZ107&lt;1, "&lt;1", IF(T1_Data!AZ107&gt;99, "&gt;99", T1_Data!AZ107))),"-")</f>
        <v>-</v>
      </c>
      <c r="BA109" s="72" t="str">
        <f>IF(ISNUMBER(T1_Data!BA107),IF(T1_Data!BA107=-999,"NA",IF(T1_Data!BA107&lt;1, "&lt;1", IF(T1_Data!BA107&gt;99, "&gt;99", T1_Data!BA107))),"-")</f>
        <v>-</v>
      </c>
      <c r="BB109" s="72" t="str">
        <f>IF(ISNUMBER(T1_Data!BB107),IF(T1_Data!BB107=-999,"NA",IF(T1_Data!BB107&lt;1, "&lt;1", IF(T1_Data!BB107&gt;99, "&gt;99", T1_Data!BB107))),"-")</f>
        <v>-</v>
      </c>
      <c r="BC109" s="72" t="str">
        <f>IF(ISNUMBER(T1_Data!BC107),IF(T1_Data!BC107=-999,"NA",IF(T1_Data!BC107&lt;1, "&lt;1", IF(T1_Data!BC107&gt;99, "&gt;99", T1_Data!BC107))),"-")</f>
        <v>-</v>
      </c>
      <c r="BD109" s="72" t="str">
        <f>IF(ISNUMBER(T1_Data!BD107),IF(T1_Data!BD107=-999,"NA",IF(T1_Data!BD107&lt;1, "&lt;1", IF(T1_Data!BD107&gt;99, "&gt;99", T1_Data!BD107))),"-")</f>
        <v>-</v>
      </c>
      <c r="BE109" s="72" t="str">
        <f>IF(ISNUMBER(T1_Data!BE107),IF(T1_Data!BE107=-999,"NA",IF(T1_Data!BE107&lt;1, "&lt;1", IF(T1_Data!BE107&gt;99, "&gt;99", T1_Data!BE107))),"-")</f>
        <v>-</v>
      </c>
      <c r="BF109" s="72" t="str">
        <f>IF(ISNUMBER(T1_Data!BF107),IF(T1_Data!BF107=-999,"NA",IF(T1_Data!BF107&lt;1, "&lt;1", IF(T1_Data!BF107&gt;99, "&gt;99", T1_Data!BF107))),"-")</f>
        <v>-</v>
      </c>
      <c r="BG109" s="72" t="str">
        <f>IF(ISNUMBER(T1_Data!BG107),IF(T1_Data!BG107=-999,"NA",IF(T1_Data!BG107&lt;1, "&lt;1", IF(T1_Data!BG107&gt;99, "&gt;99", T1_Data!BG107))),"-")</f>
        <v>-</v>
      </c>
      <c r="BH109" s="72" t="str">
        <f>IF(ISNUMBER(T1_Data!BH107),IF(T1_Data!BH107=-999,"NA",IF(T1_Data!BH107&lt;1, "&lt;1", IF(T1_Data!BH107&gt;99, "&gt;99", T1_Data!BH107))),"-")</f>
        <v>-</v>
      </c>
      <c r="BI109" s="72" t="str">
        <f>IF(ISNUMBER(T1_Data!BI107),IF(T1_Data!BI107=-999,"NA",IF(T1_Data!BI107&lt;1, "&lt;1", IF(T1_Data!BI107&gt;99, "&gt;99", T1_Data!BI107))),"-")</f>
        <v>-</v>
      </c>
      <c r="BJ109" s="72" t="str">
        <f>IF(ISNUMBER(T1_Data!BJ107),IF(T1_Data!BJ107=-999,"NA",IF(T1_Data!BJ107&lt;1, "&lt;1", IF(T1_Data!BJ107&gt;99, "&gt;99", T1_Data!BJ107))),"-")</f>
        <v>-</v>
      </c>
      <c r="BK109" s="72" t="str">
        <f>IF(ISNUMBER(T1_Data!BK107),IF(T1_Data!BK107=-999,"NA",IF(T1_Data!BK107&lt;1, "&lt;1", IF(T1_Data!BK107&gt;99, "&gt;99", T1_Data!BK107))),"-")</f>
        <v>-</v>
      </c>
      <c r="BL109" s="72" t="str">
        <f>IF(ISNUMBER(T1_Data!BL107),IF(T1_Data!BL107=-999,"NA",IF(T1_Data!BL107&lt;1, "&lt;1", IF(T1_Data!BL107&gt;99, "&gt;99", T1_Data!BL107))),"-")</f>
        <v>-</v>
      </c>
      <c r="BM109" s="72" t="str">
        <f>IF(ISNUMBER(T1_Data!BM107),IF(T1_Data!BM107=-999,"NA",IF(T1_Data!BM107&lt;1, "&lt;1", IF(T1_Data!BM107&gt;99, "&gt;99", T1_Data!BM107))),"-")</f>
        <v>-</v>
      </c>
      <c r="BN109" s="72" t="str">
        <f>IF(ISNUMBER(T1_Data!BN107),IF(T1_Data!BN107=-999,"NA",IF(T1_Data!BN107&lt;1, "&lt;1", IF(T1_Data!BN107&gt;99, "&gt;99", T1_Data!BN107))),"-")</f>
        <v>-</v>
      </c>
      <c r="BO109" s="72" t="str">
        <f>IF(ISNUMBER(T1_Data!BO107),IF(T1_Data!BO107=-999,"NA",IF(T1_Data!BO107&lt;1, "&lt;1", IF(T1_Data!BO107&gt;99, "&gt;99", T1_Data!BO107))),"-")</f>
        <v>-</v>
      </c>
      <c r="BP109" s="72" t="str">
        <f>IF(ISNUMBER(T1_Data!BP107),IF(T1_Data!BP107=-999,"NA",IF(T1_Data!BP107&lt;1, "&lt;1", IF(T1_Data!BP107&gt;99, "&gt;99", T1_Data!BP107))),"-")</f>
        <v>-</v>
      </c>
      <c r="BQ109" s="72" t="str">
        <f>IF(ISNUMBER(T1_Data!BQ107),IF(T1_Data!BQ107=-999,"NA",IF(T1_Data!BQ107&lt;1, "&lt;1", IF(T1_Data!BQ107&gt;99, "&gt;99", T1_Data!BQ107))),"-")</f>
        <v>-</v>
      </c>
      <c r="BR109" s="72" t="str">
        <f>IF(ISNUMBER(T1_Data!BR107),IF(T1_Data!BR107=-999,"NA",IF(T1_Data!BR107&lt;1, "&lt;1", IF(T1_Data!BR107&gt;99, "&gt;99", T1_Data!BR107))),"-")</f>
        <v>-</v>
      </c>
      <c r="BS109" s="72" t="str">
        <f>IF(ISNUMBER(T1_Data!BS107),IF(T1_Data!BS107=-999,"NA",IF(T1_Data!BS107&lt;1, "&lt;1", IF(T1_Data!BS107&gt;99, "&gt;99", T1_Data!BS107))),"-")</f>
        <v>-</v>
      </c>
      <c r="BT109" s="72" t="str">
        <f>IF(ISNUMBER(T1_Data!BT107),IF(T1_Data!BT107=-999,"NA",IF(T1_Data!BT107&lt;1, "&lt;1", IF(T1_Data!BT107&gt;99, "&gt;99", T1_Data!BT107))),"-")</f>
        <v>-</v>
      </c>
      <c r="BU109" s="72" t="str">
        <f>IF(ISNUMBER(T1_Data!BU107),IF(T1_Data!BU107=-999,"NA",IF(T1_Data!BU107&lt;1, "&lt;1", IF(T1_Data!BU107&gt;99, "&gt;99", T1_Data!BU107))),"-")</f>
        <v>-</v>
      </c>
      <c r="BV109" s="72" t="str">
        <f>IF(ISNUMBER(T1_Data!BV107),IF(T1_Data!BV107=-999,"NA",IF(T1_Data!BV107&lt;1, "&lt;1", IF(T1_Data!BV107&gt;99, "&gt;99", T1_Data!BV107))),"-")</f>
        <v>-</v>
      </c>
      <c r="BW109" s="72" t="str">
        <f>IF(ISNUMBER(T1_Data!BW107),IF(T1_Data!BW107=-999,"NA",IF(T1_Data!BW107&lt;1, "&lt;1", IF(T1_Data!BW107&gt;99, "&gt;99", T1_Data!BW107))),"-")</f>
        <v>-</v>
      </c>
      <c r="BX109" s="72" t="str">
        <f>IF(ISNUMBER(T1_Data!BX107),IF(T1_Data!BX107=-999,"NA",IF(T1_Data!BX107&lt;1, "&lt;1", IF(T1_Data!BX107&gt;99, "&gt;99", T1_Data!BX107))),"-")</f>
        <v>-</v>
      </c>
      <c r="BY109" s="72" t="str">
        <f>IF(ISNUMBER(T1_Data!BY107),IF(T1_Data!BY107=-999,"NA",IF(T1_Data!BY107&lt;1, "&lt;1", IF(T1_Data!BY107&gt;99, "&gt;99", T1_Data!BY107))),"-")</f>
        <v>-</v>
      </c>
      <c r="BZ109" s="72" t="str">
        <f>IF(ISNUMBER(T1_Data!BZ107),IF(T1_Data!BZ107=-999,"NA",IF(T1_Data!BZ107&lt;1, "&lt;1", IF(T1_Data!BZ107&gt;99, "&gt;99", T1_Data!BZ107))),"-")</f>
        <v>-</v>
      </c>
      <c r="CA109" s="72" t="str">
        <f>IF(ISNUMBER(T1_Data!CA107),IF(T1_Data!CA107=-999,"NA",IF(T1_Data!CA107&lt;1, "&lt;1", IF(T1_Data!CA107&gt;99, "&gt;99", T1_Data!CA107))),"-")</f>
        <v>-</v>
      </c>
      <c r="CB109" s="72" t="str">
        <f>IF(ISNUMBER(T1_Data!CB107),IF(T1_Data!CB107=-999,"NA",IF(T1_Data!CB107&lt;1, "&lt;1", IF(T1_Data!CB107&gt;99, "&gt;99", T1_Data!CB107))),"-")</f>
        <v>-</v>
      </c>
      <c r="CC109" s="72" t="str">
        <f>IF(ISNUMBER(T1_Data!CC107),IF(T1_Data!CC107=-999,"NA",IF(T1_Data!CC107&lt;1, "&lt;1", IF(T1_Data!CC107&gt;99, "&gt;99", T1_Data!CC107))),"-")</f>
        <v>-</v>
      </c>
      <c r="CD109" s="72" t="str">
        <f>IF(ISNUMBER(T1_Data!CD107),IF(T1_Data!CD107=-999,"NA",IF(T1_Data!CD107&lt;1, "&lt;1", IF(T1_Data!CD107&gt;99, "&gt;99", T1_Data!CD107))),"-")</f>
        <v>-</v>
      </c>
      <c r="CE109" s="72" t="str">
        <f>IF(ISNUMBER(T1_Data!CE107),IF(T1_Data!CE107=-999,"NA",IF(T1_Data!CE107&lt;1, "&lt;1", IF(T1_Data!CE107&gt;99, "&gt;99", T1_Data!CE107))),"-")</f>
        <v>-</v>
      </c>
      <c r="CF109" s="72" t="str">
        <f>IF(ISNUMBER(T1_Data!CF107),IF(T1_Data!CF107=-999,"NA",IF(T1_Data!CF107&lt;1, "&lt;1", IF(T1_Data!CF107&gt;99, "&gt;99", T1_Data!CF107))),"-")</f>
        <v>-</v>
      </c>
      <c r="CG109" s="72" t="str">
        <f>IF(ISNUMBER(T1_Data!CG107),IF(T1_Data!CG107=-999,"NA",IF(T1_Data!CG107&lt;1, "&lt;1", IF(T1_Data!CG107&gt;99, "&gt;99", T1_Data!CG107))),"-")</f>
        <v>-</v>
      </c>
      <c r="CH109" s="72" t="str">
        <f>IF(ISNUMBER(T1_Data!CH107),IF(T1_Data!CH107=-999,"NA",IF(T1_Data!CH107&lt;1, "&lt;1", IF(T1_Data!CH107&gt;99, "&gt;99", T1_Data!CH107))),"-")</f>
        <v>-</v>
      </c>
      <c r="CI109" s="72" t="str">
        <f>IF(ISNUMBER(T1_Data!CI107),IF(T1_Data!CI107=-999,"NA",IF(T1_Data!CI107&lt;1, "&lt;1", IF(T1_Data!CI107&gt;99, "&gt;99", T1_Data!CI107))),"-")</f>
        <v>-</v>
      </c>
      <c r="CJ109" s="72" t="str">
        <f>IF(ISNUMBER(T1_Data!CJ107),IF(T1_Data!CJ107=-999,"NA",IF(T1_Data!CJ107&lt;1, "&lt;1", IF(T1_Data!CJ107&gt;99, "&gt;99", T1_Data!CJ107))),"-")</f>
        <v>-</v>
      </c>
      <c r="CK109" s="72" t="str">
        <f>IF(ISNUMBER(T1_Data!CK107),IF(T1_Data!CK107=-999,"NA",IF(T1_Data!CK107&lt;1, "&lt;1", IF(T1_Data!CK107&gt;99, "&gt;99", T1_Data!CK107))),"-")</f>
        <v>-</v>
      </c>
      <c r="CL109" s="72" t="str">
        <f>IF(ISNUMBER(T1_Data!CL107),IF(T1_Data!CL107=-999,"NA",IF(T1_Data!CL107&lt;1, "&lt;1", IF(T1_Data!CL107&gt;99, "&gt;99", T1_Data!CL107))),"-")</f>
        <v>-</v>
      </c>
      <c r="CM109" s="72" t="str">
        <f>IF(ISNUMBER(T1_Data!CM107),IF(T1_Data!CM107=-999,"NA",IF(T1_Data!CM107&lt;1, "&lt;1", IF(T1_Data!CM107&gt;99, "&gt;99", T1_Data!CM107))),"-")</f>
        <v>-</v>
      </c>
      <c r="CN109" s="72" t="str">
        <f>IF(ISNUMBER(T1_Data!CN107),IF(T1_Data!CN107=-999,"NA",IF(T1_Data!CN107&lt;1, "&lt;1", IF(T1_Data!CN107&gt;99, "&gt;99", T1_Data!CN107))),"-")</f>
        <v>-</v>
      </c>
      <c r="CO109" s="72" t="str">
        <f>IF(ISNUMBER(T1_Data!CO107),IF(T1_Data!CO107=-999,"NA",IF(T1_Data!CO107&lt;1, "&lt;1", IF(T1_Data!CO107&gt;99, "&gt;99", T1_Data!CO107))),"-")</f>
        <v>-</v>
      </c>
      <c r="CP109" s="72" t="str">
        <f>IF(ISNUMBER(T1_Data!CP107),IF(T1_Data!CP107=-999,"NA",IF(T1_Data!CP107&lt;1, "&lt;1", IF(T1_Data!CP107&gt;99, "&gt;99", T1_Data!CP107))),"-")</f>
        <v>-</v>
      </c>
      <c r="CQ109" s="72" t="str">
        <f>IF(ISNUMBER(T1_Data!CQ107),IF(T1_Data!CQ107=-999,"NA",IF(T1_Data!CQ107&lt;1, "&lt;1", IF(T1_Data!CQ107&gt;99, "&gt;99", T1_Data!CQ107))),"-")</f>
        <v>-</v>
      </c>
      <c r="CR109" s="72" t="str">
        <f>IF(ISNUMBER(T1_Data!CR107),IF(T1_Data!CR107=-999,"NA",IF(T1_Data!CR107&lt;1, "&lt;1", IF(T1_Data!CR107&gt;99, "&gt;99", T1_Data!CR107))),"-")</f>
        <v>-</v>
      </c>
      <c r="CS109" s="72" t="str">
        <f>IF(ISNUMBER(T1_Data!CS107),IF(T1_Data!CS107=-999,"NA",IF(T1_Data!CS107&lt;1, "&lt;1", IF(T1_Data!CS107&gt;99, "&gt;99", T1_Data!CS107))),"-")</f>
        <v>-</v>
      </c>
      <c r="CT109" s="72" t="str">
        <f>IF(ISNUMBER(T1_Data!CT107),IF(T1_Data!CT107=-999,"NA",IF(T1_Data!CT107&lt;1, "&lt;1", IF(T1_Data!CT107&gt;99, "&gt;99", T1_Data!CT107))),"-")</f>
        <v>-</v>
      </c>
      <c r="CU109" s="72" t="str">
        <f>IF(ISNUMBER(T1_Data!CU107),IF(T1_Data!CU107=-999,"NA",IF(T1_Data!CU107&lt;1, "&lt;1", IF(T1_Data!CU107&gt;99, "&gt;99", T1_Data!CU107))),"-")</f>
        <v>-</v>
      </c>
      <c r="CV109" s="72" t="str">
        <f>IF(ISNUMBER(T1_Data!CV107),IF(T1_Data!CV107=-999,"NA",IF(T1_Data!CV107&lt;1, "&lt;1", IF(T1_Data!CV107&gt;99, "&gt;99", T1_Data!CV107))),"-")</f>
        <v>-</v>
      </c>
      <c r="CW109" s="72" t="str">
        <f>IF(ISNUMBER(T1_Data!CW107),IF(T1_Data!CW107=-999,"NA",IF(T1_Data!CW107&lt;1, "&lt;1", IF(T1_Data!CW107&gt;99, "&gt;99", T1_Data!CW107))),"-")</f>
        <v>-</v>
      </c>
      <c r="CX109" s="72" t="str">
        <f>IF(ISNUMBER(T1_Data!CX107),IF(T1_Data!CX107=-999,"NA",IF(T1_Data!CX107&lt;1, "&lt;1", IF(T1_Data!CX107&gt;99, "&gt;99", T1_Data!CX107))),"-")</f>
        <v>-</v>
      </c>
      <c r="CY109" s="72" t="str">
        <f>IF(ISNUMBER(T1_Data!CY107),IF(T1_Data!CY107=-999,"NA",IF(T1_Data!CY107&lt;1, "&lt;1", IF(T1_Data!CY107&gt;99, "&gt;99", T1_Data!CY107))),"-")</f>
        <v>-</v>
      </c>
      <c r="CZ109" s="72" t="str">
        <f>IF(ISNUMBER(T1_Data!CZ107),IF(T1_Data!CZ107=-999,"NA",IF(T1_Data!CZ107&lt;1, "&lt;1", IF(T1_Data!CZ107&gt;99, "&gt;99", T1_Data!CZ107))),"-")</f>
        <v>-</v>
      </c>
      <c r="DA109" s="72" t="str">
        <f>IF(ISNUMBER(T1_Data!DA107),IF(T1_Data!DA107=-999,"NA",IF(T1_Data!DA107&lt;1, "&lt;1", IF(T1_Data!DA107&gt;99, "&gt;99", T1_Data!DA107))),"-")</f>
        <v>-</v>
      </c>
      <c r="DB109" s="72" t="str">
        <f>IF(ISNUMBER(T1_Data!DB107),IF(T1_Data!DB107=-999,"NA",IF(T1_Data!DB107&lt;1, "&lt;1", IF(T1_Data!DB107&gt;99, "&gt;99", T1_Data!DB107))),"-")</f>
        <v>-</v>
      </c>
      <c r="DC109" s="72" t="str">
        <f>IF(ISNUMBER(T1_Data!DC107),IF(T1_Data!DC107=-999,"NA",IF(T1_Data!DC107&lt;1, "&lt;1", IF(T1_Data!DC107&gt;99, "&gt;99", T1_Data!DC107))),"-")</f>
        <v>-</v>
      </c>
      <c r="DD109" s="72" t="str">
        <f>IF(ISNUMBER(T1_Data!DD107),IF(T1_Data!DD107=-999,"NA",IF(T1_Data!DD107&lt;1, "&lt;1", IF(T1_Data!DD107&gt;99, "&gt;99", T1_Data!DD107))),"-")</f>
        <v>-</v>
      </c>
      <c r="DE109" s="72" t="str">
        <f>IF(ISNUMBER(T1_Data!DE107),IF(T1_Data!DE107=-999,"NA",IF(T1_Data!DE107&lt;1, "&lt;1", IF(T1_Data!DE107&gt;99, "&gt;99", T1_Data!DE107))),"-")</f>
        <v>-</v>
      </c>
      <c r="DF109" s="72" t="str">
        <f>IF(ISNUMBER(T1_Data!DF107),IF(T1_Data!DF107=-999,"NA",IF(T1_Data!DF107&lt;1, "&lt;1", IF(T1_Data!DF107&gt;99, "&gt;99", T1_Data!DF107))),"-")</f>
        <v>-</v>
      </c>
      <c r="DG109" s="72" t="str">
        <f>IF(ISNUMBER(T1_Data!DG107),IF(T1_Data!DG107=-999,"NA",IF(T1_Data!DG107&lt;1, "&lt;1", IF(T1_Data!DG107&gt;99, "&gt;99", T1_Data!DG107))),"-")</f>
        <v>-</v>
      </c>
      <c r="DH109" s="72" t="str">
        <f>IF(ISNUMBER(T1_Data!DH107),IF(T1_Data!DH107=-999,"NA",IF(T1_Data!DH107&lt;1, "&lt;1", IF(T1_Data!DH107&gt;99, "&gt;99", T1_Data!DH107))),"-")</f>
        <v>-</v>
      </c>
      <c r="DI109" s="72" t="str">
        <f>IF(ISNUMBER(T1_Data!DI107),IF(T1_Data!DI107=-999,"NA",IF(T1_Data!DI107&lt;1, "&lt;1", IF(T1_Data!DI107&gt;99, "&gt;99", T1_Data!DI107))),"-")</f>
        <v>-</v>
      </c>
      <c r="DJ109" s="72" t="str">
        <f>IF(ISNUMBER(T1_Data!DJ107),IF(T1_Data!DJ107=-999,"NA",IF(T1_Data!DJ107&lt;1, "&lt;1", IF(T1_Data!DJ107&gt;99, "&gt;99", T1_Data!DJ107))),"-")</f>
        <v>-</v>
      </c>
      <c r="DK109" s="72" t="str">
        <f>IF(ISNUMBER(T1_Data!DK107),IF(T1_Data!DK107=-999,"NA",IF(T1_Data!DK107&lt;1, "&lt;1", IF(T1_Data!DK107&gt;99, "&gt;99", T1_Data!DK107))),"-")</f>
        <v>-</v>
      </c>
      <c r="DL109" s="72" t="str">
        <f>IF(ISNUMBER(T1_Data!DL107),IF(T1_Data!DL107=-999,"NA",IF(T1_Data!DL107&lt;1, "&lt;1", IF(T1_Data!DL107&gt;99, "&gt;99", T1_Data!DL107))),"-")</f>
        <v>-</v>
      </c>
      <c r="DM109" s="72" t="str">
        <f>IF(ISNUMBER(T1_Data!DM107),IF(T1_Data!DM107=-999,"NA",IF(T1_Data!DM107&lt;1, "&lt;1", IF(T1_Data!DM107&gt;99, "&gt;99", T1_Data!DM107))),"-")</f>
        <v>-</v>
      </c>
      <c r="DN109" s="72" t="str">
        <f>IF(ISNUMBER(T1_Data!DN107),IF(T1_Data!DN107=-999,"NA",IF(T1_Data!DN107&lt;1, "&lt;1", IF(T1_Data!DN107&gt;99, "&gt;99", T1_Data!DN107))),"-")</f>
        <v>-</v>
      </c>
      <c r="DO109" s="72" t="str">
        <f>IF(ISNUMBER(T1_Data!DO107),IF(T1_Data!DO107=-999,"NA",IF(T1_Data!DO107&lt;1, "&lt;1", IF(T1_Data!DO107&gt;99, "&gt;99", T1_Data!DO107))),"-")</f>
        <v>-</v>
      </c>
      <c r="DP109" s="72" t="str">
        <f>IF(ISNUMBER(T1_Data!DP107),IF(T1_Data!DP107=-999,"NA",IF(T1_Data!DP107&lt;1, "&lt;1", IF(T1_Data!DP107&gt;99, "&gt;99", T1_Data!DP107))),"-")</f>
        <v>-</v>
      </c>
      <c r="DQ109" s="72" t="str">
        <f>IF(ISNUMBER(T1_Data!DQ107),IF(T1_Data!DQ107=-999,"NA",IF(T1_Data!DQ107&lt;1, "&lt;1", IF(T1_Data!DQ107&gt;99, "&gt;99", T1_Data!DQ107))),"-")</f>
        <v>-</v>
      </c>
      <c r="DR109" s="72" t="str">
        <f>IF(ISNUMBER(T1_Data!DR107),IF(T1_Data!DR107=-999,"NA",IF(T1_Data!DR107&lt;1, "&lt;1", IF(T1_Data!DR107&gt;99, "&gt;99", T1_Data!DR107))),"-")</f>
        <v>-</v>
      </c>
      <c r="DS109" s="72" t="str">
        <f>IF(ISNUMBER(T1_Data!DS107),IF(T1_Data!DS107=-999,"NA",IF(T1_Data!DS107&lt;1, "&lt;1", IF(T1_Data!DS107&gt;99, "&gt;99", T1_Data!DS107))),"-")</f>
        <v>-</v>
      </c>
      <c r="DT109" s="72" t="str">
        <f>IF(ISNUMBER(T1_Data!DT107),IF(T1_Data!DT107=-999,"NA",IF(T1_Data!DT107&lt;1, "&lt;1", IF(T1_Data!DT107&gt;99, "&gt;99", T1_Data!DT107))),"-")</f>
        <v>-</v>
      </c>
      <c r="DU109" s="72" t="str">
        <f>IF(ISNUMBER(T1_Data!DU107),IF(T1_Data!DU107=-999,"NA",IF(T1_Data!DU107&lt;1, "&lt;1", IF(T1_Data!DU107&gt;99, "&gt;99", T1_Data!DU107))),"-")</f>
        <v>-</v>
      </c>
      <c r="DV109" s="72" t="str">
        <f>IF(ISNUMBER(T1_Data!DV107),IF(T1_Data!DV107=-999,"NA",IF(T1_Data!DV107&lt;1, "&lt;1", IF(T1_Data!DV107&gt;99, "&gt;99", T1_Data!DV107))),"-")</f>
        <v>-</v>
      </c>
      <c r="DW109" s="72" t="str">
        <f>IF(ISNUMBER(T1_Data!DW107),IF(T1_Data!DW107=-999,"NA",IF(T1_Data!DW107&lt;1, "&lt;1", IF(T1_Data!DW107&gt;99, "&gt;99", T1_Data!DW107))),"-")</f>
        <v>-</v>
      </c>
      <c r="DX109" s="72" t="str">
        <f>IF(ISNUMBER(T1_Data!DX107),IF(T1_Data!DX107=-999,"NA",IF(T1_Data!DX107&lt;1, "&lt;1", IF(T1_Data!DX107&gt;99, "&gt;99", T1_Data!DX107))),"-")</f>
        <v>-</v>
      </c>
      <c r="DY109" s="72" t="str">
        <f>IF(ISNUMBER(T1_Data!DY107),IF(T1_Data!DY107=-999,"NA",IF(T1_Data!DY107&lt;1, "&lt;1", IF(T1_Data!DY107&gt;99, "&gt;99", T1_Data!DY107))),"-")</f>
        <v>-</v>
      </c>
      <c r="DZ109" s="72" t="str">
        <f>IF(ISNUMBER(T1_Data!DZ107),IF(T1_Data!DZ107=-999,"NA",IF(T1_Data!DZ107&lt;1, "&lt;1", IF(T1_Data!DZ107&gt;99, "&gt;99", T1_Data!DZ107))),"-")</f>
        <v>-</v>
      </c>
      <c r="EA109" s="72" t="str">
        <f>IF(ISNUMBER(T1_Data!EA107),IF(T1_Data!EA107=-999,"NA",IF(T1_Data!EA107&lt;1, "&lt;1", IF(T1_Data!EA107&gt;99, "&gt;99", T1_Data!EA107))),"-")</f>
        <v>-</v>
      </c>
      <c r="EB109" s="72" t="str">
        <f>IF(ISNUMBER(T1_Data!EB107),IF(T1_Data!EB107=-999,"NA",IF(T1_Data!EB107&lt;1, "&lt;1", IF(T1_Data!EB107&gt;99, "&gt;99", T1_Data!EB107))),"-")</f>
        <v>-</v>
      </c>
      <c r="EC109" s="72" t="str">
        <f>IF(ISNUMBER(T1_Data!EC107),IF(T1_Data!EC107=-999,"NA",IF(T1_Data!EC107&lt;1, "&lt;1", IF(T1_Data!EC107&gt;99, "&gt;99", T1_Data!EC107))),"-")</f>
        <v>-</v>
      </c>
      <c r="ED109" s="72" t="str">
        <f>IF(ISNUMBER(T1_Data!ED107),IF(T1_Data!ED107=-999,"NA",IF(T1_Data!ED107&lt;1, "&lt;1", IF(T1_Data!ED107&gt;99, "&gt;99", T1_Data!ED107))),"-")</f>
        <v>-</v>
      </c>
      <c r="EE109" s="72" t="str">
        <f>IF(ISNUMBER(T1_Data!EE107),IF(T1_Data!EE107=-999,"NA",IF(T1_Data!EE107&lt;1, "&lt;1", IF(T1_Data!EE107&gt;99, "&gt;99", T1_Data!EE107))),"-")</f>
        <v>-</v>
      </c>
      <c r="EF109" s="72" t="str">
        <f>IF(ISNUMBER(T1_Data!EF107),IF(T1_Data!EF107=-999,"NA",IF(T1_Data!EF107&lt;1, "&lt;1", IF(T1_Data!EF107&gt;99, "&gt;99", T1_Data!EF107))),"-")</f>
        <v>-</v>
      </c>
      <c r="EG109" s="72" t="str">
        <f>IF(ISNUMBER(T1_Data!EG107),IF(T1_Data!EG107=-999,"NA",IF(T1_Data!EG107&lt;1, "&lt;1", IF(T1_Data!EG107&gt;99, "&gt;99", T1_Data!EG107))),"-")</f>
        <v>-</v>
      </c>
      <c r="EH109" s="72" t="str">
        <f>IF(ISNUMBER(T1_Data!EH107),IF(T1_Data!EH107=-999,"NA",IF(T1_Data!EH107&lt;1, "&lt;1", IF(T1_Data!EH107&gt;99, "&gt;99", T1_Data!EH107))),"-")</f>
        <v>-</v>
      </c>
      <c r="EI109" s="72" t="str">
        <f>IF(ISNUMBER(T1_Data!EI107),IF(T1_Data!EI107=-999,"NA",IF(T1_Data!EI107&lt;1, "&lt;1", IF(T1_Data!EI107&gt;99, "&gt;99", T1_Data!EI107))),"-")</f>
        <v>-</v>
      </c>
      <c r="EJ109" s="72" t="str">
        <f>IF(ISNUMBER(T1_Data!EJ107),IF(T1_Data!EJ107=-999,"NA",IF(T1_Data!EJ107&lt;1, "&lt;1", IF(T1_Data!EJ107&gt;99, "&gt;99", T1_Data!EJ107))),"-")</f>
        <v>-</v>
      </c>
      <c r="EK109" s="72" t="str">
        <f>IF(ISNUMBER(T1_Data!EK107),IF(T1_Data!EK107=-999,"NA",IF(T1_Data!EK107&lt;1, "&lt;1", IF(T1_Data!EK107&gt;99, "&gt;99", T1_Data!EK107))),"-")</f>
        <v>-</v>
      </c>
      <c r="EL109" s="72" t="str">
        <f>IF(ISNUMBER(T1_Data!EL107),IF(T1_Data!EL107=-999,"NA",IF(T1_Data!EL107&lt;1, "&lt;1", IF(T1_Data!EL107&gt;99, "&gt;99", T1_Data!EL107))),"-")</f>
        <v>-</v>
      </c>
      <c r="EM109" s="72" t="str">
        <f>IF(ISNUMBER(T1_Data!EM107),IF(T1_Data!EM107=-999,"NA",IF(T1_Data!EM107&lt;1, "&lt;1", IF(T1_Data!EM107&gt;99, "&gt;99", T1_Data!EM107))),"-")</f>
        <v>-</v>
      </c>
      <c r="EN109" s="72" t="str">
        <f>IF(ISNUMBER(T1_Data!EN107),IF(T1_Data!EN107=-999,"NA",IF(T1_Data!EN107&lt;1, "&lt;1", IF(T1_Data!EN107&gt;99, "&gt;99", T1_Data!EN107))),"-")</f>
        <v>-</v>
      </c>
      <c r="EO109" s="72" t="str">
        <f>IF(ISNUMBER(T1_Data!EO107),IF(T1_Data!EO107=-999,"NA",IF(T1_Data!EO107&lt;1, "&lt;1", IF(T1_Data!EO107&gt;99, "&gt;99", T1_Data!EO107))),"-")</f>
        <v>-</v>
      </c>
      <c r="EP109" s="72" t="str">
        <f>IF(ISNUMBER(T1_Data!EP107),IF(T1_Data!EP107=-999,"NA",IF(T1_Data!EP107&lt;1, "&lt;1", IF(T1_Data!EP107&gt;99, "&gt;99", T1_Data!EP107))),"-")</f>
        <v>-</v>
      </c>
      <c r="EQ109" s="72" t="str">
        <f>IF(ISNUMBER(T1_Data!EQ107),IF(T1_Data!EQ107=-999,"NA",IF(T1_Data!EQ107&lt;1, "&lt;1", IF(T1_Data!EQ107&gt;99, "&gt;99", T1_Data!EQ107))),"-")</f>
        <v>-</v>
      </c>
      <c r="ER109" s="72" t="str">
        <f>IF(ISNUMBER(T1_Data!ER107),IF(T1_Data!ER107=-999,"NA",IF(T1_Data!ER107&lt;1, "&lt;1", IF(T1_Data!ER107&gt;99, "&gt;99", T1_Data!ER107))),"-")</f>
        <v>-</v>
      </c>
      <c r="ES109" s="72" t="str">
        <f>IF(ISNUMBER(T1_Data!ES107),IF(T1_Data!ES107=-999,"NA",IF(T1_Data!ES107&lt;1, "&lt;1", IF(T1_Data!ES107&gt;99, "&gt;99", T1_Data!ES107))),"-")</f>
        <v>-</v>
      </c>
      <c r="ET109" s="72" t="str">
        <f>IF(ISNUMBER(T1_Data!ET107),IF(T1_Data!ET107=-999,"NA",IF(T1_Data!ET107&lt;1, "&lt;1", IF(T1_Data!ET107&gt;99, "&gt;99", T1_Data!ET107))),"-")</f>
        <v>-</v>
      </c>
      <c r="EU109" s="72" t="str">
        <f>IF(ISNUMBER(T1_Data!EU107),IF(T1_Data!EU107=-999,"NA",IF(T1_Data!EU107&lt;1, "&lt;1", IF(T1_Data!EU107&gt;99, "&gt;99", T1_Data!EU107))),"-")</f>
        <v>-</v>
      </c>
      <c r="EV109" s="72" t="str">
        <f>IF(ISNUMBER(T1_Data!EV107),IF(T1_Data!EV107=-999,"NA",IF(T1_Data!EV107&lt;1, "&lt;1", IF(T1_Data!EV107&gt;99, "&gt;99", T1_Data!EV107))),"-")</f>
        <v>-</v>
      </c>
      <c r="EW109" s="72" t="str">
        <f>IF(ISNUMBER(T1_Data!EW107),IF(T1_Data!EW107=-999,"NA",IF(T1_Data!EW107&lt;1, "&lt;1", IF(T1_Data!EW107&gt;99, "&gt;99", T1_Data!EW107))),"-")</f>
        <v>-</v>
      </c>
      <c r="EX109" s="72" t="str">
        <f>IF(ISNUMBER(T1_Data!EX107),IF(T1_Data!EX107=-999,"NA",IF(T1_Data!EX107&lt;1, "&lt;1", IF(T1_Data!EX107&gt;99, "&gt;99", T1_Data!EX107))),"-")</f>
        <v>-</v>
      </c>
      <c r="EY109" s="72" t="str">
        <f>IF(ISNUMBER(T1_Data!EY107),IF(T1_Data!EY107=-999,"NA",IF(T1_Data!EY107&lt;1, "&lt;1", IF(T1_Data!EY107&gt;99, "&gt;99", T1_Data!EY107))),"-")</f>
        <v>-</v>
      </c>
      <c r="EZ109" s="72" t="str">
        <f>IF(ISNUMBER(T1_Data!EZ107),IF(T1_Data!EZ107=-999,"NA",IF(T1_Data!EZ107&lt;1, "&lt;1", IF(T1_Data!EZ107&gt;99, "&gt;99", T1_Data!EZ107))),"-")</f>
        <v>-</v>
      </c>
      <c r="FA109" s="72" t="str">
        <f>IF(ISNUMBER(T1_Data!FA107),IF(T1_Data!FA107=-999,"NA",IF(T1_Data!FA107&lt;1, "&lt;1", IF(T1_Data!FA107&gt;99, "&gt;99", T1_Data!FA107))),"-")</f>
        <v>-</v>
      </c>
      <c r="FB109" s="72" t="str">
        <f>IF(ISNUMBER(T1_Data!FB107),IF(T1_Data!FB107=-999,"NA",IF(T1_Data!FB107&lt;1, "&lt;1", IF(T1_Data!FB107&gt;99, "&gt;99", T1_Data!FB107))),"-")</f>
        <v>-</v>
      </c>
      <c r="FC109" s="72" t="str">
        <f>IF(ISNUMBER(T1_Data!FC107),IF(T1_Data!FC107=-999,"NA",IF(T1_Data!FC107&lt;1, "&lt;1", IF(T1_Data!FC107&gt;99, "&gt;99", T1_Data!FC107))),"-")</f>
        <v>-</v>
      </c>
      <c r="FD109" s="72" t="str">
        <f>IF(ISNUMBER(T1_Data!FD107),IF(T1_Data!FD107=-999,"NA",IF(T1_Data!FD107&lt;1, "&lt;1", IF(T1_Data!FD107&gt;99, "&gt;99", T1_Data!FD107))),"-")</f>
        <v>-</v>
      </c>
      <c r="FE109" s="72" t="str">
        <f>IF(ISNUMBER(T1_Data!FE107),IF(T1_Data!FE107=-999,"NA",IF(T1_Data!FE107&lt;1, "&lt;1", IF(T1_Data!FE107&gt;99, "&gt;99", T1_Data!FE107))),"-")</f>
        <v>-</v>
      </c>
      <c r="FF109" s="72" t="str">
        <f>IF(ISNUMBER(T1_Data!FF107),IF(T1_Data!FF107=-999,"NA",IF(T1_Data!FF107&lt;1, "&lt;1", IF(T1_Data!FF107&gt;99, "&gt;99", T1_Data!FF107))),"-")</f>
        <v>-</v>
      </c>
      <c r="FG109" s="72" t="str">
        <f>IF(ISNUMBER(T1_Data!FG107),IF(T1_Data!FG107=-999,"NA",IF(T1_Data!FG107&lt;1, "&lt;1", IF(T1_Data!FG107&gt;99, "&gt;99", T1_Data!FG107))),"-")</f>
        <v>-</v>
      </c>
      <c r="FH109" s="72" t="str">
        <f>IF(ISNUMBER(T1_Data!FH107),IF(T1_Data!FH107=-999,"NA",IF(T1_Data!FH107&lt;1, "&lt;1", IF(T1_Data!FH107&gt;99, "&gt;99", T1_Data!FH107))),"-")</f>
        <v>-</v>
      </c>
      <c r="FI109" s="72" t="str">
        <f>IF(ISNUMBER(T1_Data!FI107),IF(T1_Data!FI107=-999,"NA",IF(T1_Data!FI107&lt;1, "&lt;1", IF(T1_Data!FI107&gt;99, "&gt;99", T1_Data!FI107))),"-")</f>
        <v>-</v>
      </c>
      <c r="FJ109" s="72" t="str">
        <f>IF(ISNUMBER(T1_Data!FJ107),IF(T1_Data!FJ107=-999,"NA",IF(T1_Data!FJ107&lt;1, "&lt;1", IF(T1_Data!FJ107&gt;99, "&gt;99", T1_Data!FJ107))),"-")</f>
        <v>-</v>
      </c>
      <c r="FK109" s="72" t="str">
        <f>IF(ISNUMBER(T1_Data!FK107),IF(T1_Data!FK107=-999,"NA",IF(T1_Data!FK107&lt;1, "&lt;1", IF(T1_Data!FK107&gt;99, "&gt;99", T1_Data!FK107))),"-")</f>
        <v>-</v>
      </c>
      <c r="FL109" s="72" t="str">
        <f>IF(ISNUMBER(T1_Data!FL107),IF(T1_Data!FL107=-999,"NA",IF(T1_Data!FL107&lt;1, "&lt;1", IF(T1_Data!FL107&gt;99, "&gt;99", T1_Data!FL107))),"-")</f>
        <v>-</v>
      </c>
      <c r="FM109" s="72" t="str">
        <f>IF(ISNUMBER(T1_Data!FM107),IF(T1_Data!FM107=-999,"NA",IF(T1_Data!FM107&lt;1, "&lt;1", IF(T1_Data!FM107&gt;99, "&gt;99", T1_Data!FM107))),"-")</f>
        <v>-</v>
      </c>
      <c r="FN109" s="72" t="str">
        <f>IF(ISNUMBER(T1_Data!FN107),IF(T1_Data!FN107=-999,"NA",IF(T1_Data!FN107&lt;1, "&lt;1", IF(T1_Data!FN107&gt;99, "&gt;99", T1_Data!FN107))),"-")</f>
        <v>-</v>
      </c>
      <c r="FO109" s="72" t="str">
        <f>IF(ISNUMBER(T1_Data!FO107),IF(T1_Data!FO107=-999,"NA",IF(T1_Data!FO107&lt;1, "&lt;1", IF(T1_Data!FO107&gt;99, "&gt;99", T1_Data!FO107))),"-")</f>
        <v>-</v>
      </c>
      <c r="FP109" s="72" t="str">
        <f>IF(ISNUMBER(T1_Data!FP107),IF(T1_Data!FP107=-999,"NA",IF(T1_Data!FP107&lt;1, "&lt;1", IF(T1_Data!FP107&gt;99, "&gt;99", T1_Data!FP107))),"-")</f>
        <v>-</v>
      </c>
      <c r="FQ109" s="72" t="str">
        <f>IF(ISNUMBER(T1_Data!FQ107),IF(T1_Data!FQ107=-999,"NA",IF(T1_Data!FQ107&lt;1, "&lt;1", IF(T1_Data!FQ107&gt;99, "&gt;99", T1_Data!FQ107))),"-")</f>
        <v>-</v>
      </c>
      <c r="FR109" s="72" t="str">
        <f>IF(ISNUMBER(T1_Data!FR107),IF(T1_Data!FR107=-999,"NA",IF(T1_Data!FR107&lt;1, "&lt;1", IF(T1_Data!FR107&gt;99, "&gt;99", T1_Data!FR107))),"-")</f>
        <v>-</v>
      </c>
      <c r="FS109" s="72" t="str">
        <f>IF(ISNUMBER(T1_Data!FS107),IF(T1_Data!FS107=-999,"NA",IF(T1_Data!FS107&lt;1, "&lt;1", IF(T1_Data!FS107&gt;99, "&gt;99", T1_Data!FS107))),"-")</f>
        <v>-</v>
      </c>
      <c r="FT109" s="72" t="str">
        <f>IF(ISNUMBER(T1_Data!FT107),IF(T1_Data!FT107=-999,"NA",IF(T1_Data!FT107&lt;1, "&lt;1", IF(T1_Data!FT107&gt;99, "&gt;99", T1_Data!FT107))),"-")</f>
        <v>-</v>
      </c>
      <c r="FU109" s="72" t="str">
        <f>IF(ISNUMBER(T1_Data!FU107),IF(T1_Data!FU107=-999,"NA",IF(T1_Data!FU107&lt;1, "&lt;1", IF(T1_Data!FU107&gt;99, "&gt;99", T1_Data!FU107))),"-")</f>
        <v>-</v>
      </c>
      <c r="FV109" s="72" t="str">
        <f>IF(ISNUMBER(T1_Data!FV107),IF(T1_Data!FV107=-999,"NA",IF(T1_Data!FV107&lt;1, "&lt;1", IF(T1_Data!FV107&gt;99, "&gt;99", T1_Data!FV107))),"-")</f>
        <v>-</v>
      </c>
      <c r="FW109" s="72" t="str">
        <f>IF(ISNUMBER(T1_Data!FW107),IF(T1_Data!FW107=-999,"NA",IF(T1_Data!FW107&lt;1, "&lt;1", IF(T1_Data!FW107&gt;99, "&gt;99", T1_Data!FW107))),"-")</f>
        <v>-</v>
      </c>
      <c r="FX109" s="71" t="str">
        <f>IF(ISBLANK(T1_Data!FX107), "", T1_Data!FX107)</f>
        <v/>
      </c>
    </row>
    <row r="110" spans="1:180" x14ac:dyDescent="0.25">
      <c r="A110" s="71" t="str">
        <f>IF(ISBLANK(T1_Data!A108), "", T1_Data!A108)</f>
        <v/>
      </c>
      <c r="B110" s="72" t="str">
        <f>IF(ISNUMBER(T1_Data!B108), T1_Data!B108,"-")</f>
        <v>-</v>
      </c>
      <c r="C110" s="72" t="str">
        <f>IF(ISNUMBER(T1_Data!C108),IF(T1_Data!C108=-999,"NA",IF(T1_Data!C108&lt;1, "&lt;1", IF(T1_Data!C108&gt;99, "&gt;99", T1_Data!C108))),"-")</f>
        <v>-</v>
      </c>
      <c r="D110" s="72" t="str">
        <f>IF(ISNUMBER(T1_Data!D108),IF(T1_Data!D108=-999,"NA",IF(T1_Data!D108&lt;1, "&lt;1", IF(T1_Data!D108&gt;99, "&gt;99", T1_Data!D108))),"-")</f>
        <v>-</v>
      </c>
      <c r="E110" s="72" t="str">
        <f>IF(ISNUMBER(T1_Data!E108),IF(T1_Data!E108=-999,"NA",IF(T1_Data!E108&lt;1, "&lt;1", IF(T1_Data!E108&gt;99, "&gt;99", T1_Data!E108))),"-")</f>
        <v>-</v>
      </c>
      <c r="F110" s="72" t="str">
        <f>IF(ISNUMBER(T1_Data!F108),IF(T1_Data!F108=-999,"NA",IF(T1_Data!F108&lt;1, "&lt;1", IF(T1_Data!F108&gt;99, "&gt;99", T1_Data!F108))),"-")</f>
        <v>-</v>
      </c>
      <c r="G110" s="72" t="str">
        <f>IF(ISNUMBER(T1_Data!G108),IF(T1_Data!G108=-999,"NA",IF(T1_Data!G108&lt;1, "&lt;1", IF(T1_Data!G108&gt;99, "&gt;99", T1_Data!G108))),"-")</f>
        <v>-</v>
      </c>
      <c r="H110" s="72" t="str">
        <f>IF(ISNUMBER(T1_Data!H108),IF(T1_Data!H108=-999,"NA",IF(T1_Data!H108&lt;1, "&lt;1", IF(T1_Data!H108&gt;99, "&gt;99", T1_Data!H108))),"-")</f>
        <v>-</v>
      </c>
      <c r="I110" s="72" t="str">
        <f>IF(ISNUMBER(T1_Data!I108),IF(T1_Data!I108=-999,"NA",IF(T1_Data!I108&lt;1, "&lt;1", IF(T1_Data!I108&gt;99, "&gt;99", T1_Data!I108))),"-")</f>
        <v>-</v>
      </c>
      <c r="J110" s="72" t="str">
        <f>IF(ISNUMBER(T1_Data!J108),IF(T1_Data!J108=-999,"NA",IF(T1_Data!J108&lt;1, "&lt;1", IF(T1_Data!J108&gt;99, "&gt;99", T1_Data!J108))),"-")</f>
        <v>-</v>
      </c>
      <c r="K110" s="72" t="str">
        <f>IF(ISNUMBER(T1_Data!K108),IF(T1_Data!K108=-999,"NA",IF(T1_Data!K108&lt;1, "&lt;1", IF(T1_Data!K108&gt;99, "&gt;99", T1_Data!K108))),"-")</f>
        <v>-</v>
      </c>
      <c r="L110" s="72" t="str">
        <f>IF(ISNUMBER(T1_Data!L108),IF(T1_Data!L108=-999,"NA",IF(T1_Data!L108&lt;1, "&lt;1", IF(T1_Data!L108&gt;99, "&gt;99", T1_Data!L108))),"-")</f>
        <v>-</v>
      </c>
      <c r="M110" s="72" t="str">
        <f>IF(ISNUMBER(T1_Data!M108),IF(T1_Data!M108=-999,"NA",IF(T1_Data!M108&lt;1, "&lt;1", IF(T1_Data!M108&gt;99, "&gt;99", T1_Data!M108))),"-")</f>
        <v>-</v>
      </c>
      <c r="N110" s="72" t="str">
        <f>IF(ISNUMBER(T1_Data!N108),IF(T1_Data!N108=-999,"NA",IF(T1_Data!N108&lt;1, "&lt;1", IF(T1_Data!N108&gt;99, "&gt;99", T1_Data!N108))),"-")</f>
        <v>-</v>
      </c>
      <c r="O110" s="72" t="str">
        <f>IF(ISNUMBER(T1_Data!O108),IF(T1_Data!O108=-999,"NA",IF(T1_Data!O108&lt;1, "&lt;1", IF(T1_Data!O108&gt;99, "&gt;99", T1_Data!O108))),"-")</f>
        <v>-</v>
      </c>
      <c r="P110" s="72" t="str">
        <f>IF(ISNUMBER(T1_Data!P108),IF(T1_Data!P108=-999,"NA",IF(T1_Data!P108&lt;1, "&lt;1", IF(T1_Data!P108&gt;99, "&gt;99", T1_Data!P108))),"-")</f>
        <v>-</v>
      </c>
      <c r="Q110" s="72" t="str">
        <f>IF(ISNUMBER(T1_Data!Q108),IF(T1_Data!Q108=-999,"NA",IF(T1_Data!Q108&lt;1, "&lt;1", IF(T1_Data!Q108&gt;99, "&gt;99", T1_Data!Q108))),"-")</f>
        <v>-</v>
      </c>
      <c r="R110" s="72" t="str">
        <f>IF(ISNUMBER(T1_Data!R108),IF(T1_Data!R108=-999,"NA",IF(T1_Data!R108&lt;1, "&lt;1", IF(T1_Data!R108&gt;99, "&gt;99", T1_Data!R108))),"-")</f>
        <v>-</v>
      </c>
      <c r="S110" s="72" t="str">
        <f>IF(ISNUMBER(T1_Data!S108),IF(T1_Data!S108=-999,"NA",IF(T1_Data!S108&lt;1, "&lt;1", IF(T1_Data!S108&gt;99, "&gt;99", T1_Data!S108))),"-")</f>
        <v>-</v>
      </c>
      <c r="T110" s="72" t="str">
        <f>IF(ISNUMBER(T1_Data!T108),IF(T1_Data!T108=-999,"NA",IF(T1_Data!T108&lt;1, "&lt;1", IF(T1_Data!T108&gt;99, "&gt;99", T1_Data!T108))),"-")</f>
        <v>-</v>
      </c>
      <c r="U110" s="72" t="str">
        <f>IF(ISNUMBER(T1_Data!U108),IF(T1_Data!U108=-999,"NA",IF(T1_Data!U108&lt;1, "&lt;1", IF(T1_Data!U108&gt;99, "&gt;99", T1_Data!U108))),"-")</f>
        <v>-</v>
      </c>
      <c r="V110" s="72" t="str">
        <f>IF(ISNUMBER(T1_Data!V108),IF(T1_Data!V108=-999,"NA",IF(T1_Data!V108&lt;1, "&lt;1", IF(T1_Data!V108&gt;99, "&gt;99", T1_Data!V108))),"-")</f>
        <v>-</v>
      </c>
      <c r="W110" s="72" t="str">
        <f>IF(ISNUMBER(T1_Data!W108),IF(T1_Data!W108=-999,"NA",IF(T1_Data!W108&lt;1, "&lt;1", IF(T1_Data!W108&gt;99, "&gt;99", T1_Data!W108))),"-")</f>
        <v>-</v>
      </c>
      <c r="X110" s="72" t="str">
        <f>IF(ISNUMBER(T1_Data!X108),IF(T1_Data!X108=-999,"NA",IF(T1_Data!X108&lt;1, "&lt;1", IF(T1_Data!X108&gt;99, "&gt;99", T1_Data!X108))),"-")</f>
        <v>-</v>
      </c>
      <c r="Y110" s="72" t="str">
        <f>IF(ISNUMBER(T1_Data!Y108),IF(T1_Data!Y108=-999,"NA",IF(T1_Data!Y108&lt;1, "&lt;1", IF(T1_Data!Y108&gt;99, "&gt;99", T1_Data!Y108))),"-")</f>
        <v>-</v>
      </c>
      <c r="Z110" s="72" t="str">
        <f>IF(ISNUMBER(T1_Data!Z108),IF(T1_Data!Z108=-999,"NA",IF(T1_Data!Z108&lt;1, "&lt;1", IF(T1_Data!Z108&gt;99, "&gt;99", T1_Data!Z108))),"-")</f>
        <v>-</v>
      </c>
      <c r="AA110" s="72" t="str">
        <f>IF(ISNUMBER(T1_Data!AA108),IF(T1_Data!AA108=-999,"NA",IF(T1_Data!AA108&lt;1, "&lt;1", IF(T1_Data!AA108&gt;99, "&gt;99", T1_Data!AA108))),"-")</f>
        <v>-</v>
      </c>
      <c r="AB110" s="72" t="str">
        <f>IF(ISNUMBER(T1_Data!AB108),IF(T1_Data!AB108=-999,"NA",IF(T1_Data!AB108&lt;1, "&lt;1", IF(T1_Data!AB108&gt;99, "&gt;99", T1_Data!AB108))),"-")</f>
        <v>-</v>
      </c>
      <c r="AC110" s="72" t="str">
        <f>IF(ISNUMBER(T1_Data!AC108),IF(T1_Data!AC108=-999,"NA",IF(T1_Data!AC108&lt;1, "&lt;1", IF(T1_Data!AC108&gt;99, "&gt;99", T1_Data!AC108))),"-")</f>
        <v>-</v>
      </c>
      <c r="AD110" s="72" t="str">
        <f>IF(ISNUMBER(T1_Data!AD108),IF(T1_Data!AD108=-999,"NA",IF(T1_Data!AD108&lt;1, "&lt;1", IF(T1_Data!AD108&gt;99, "&gt;99", T1_Data!AD108))),"-")</f>
        <v>-</v>
      </c>
      <c r="AE110" s="72" t="str">
        <f>IF(ISNUMBER(T1_Data!AE108),IF(T1_Data!AE108=-999,"NA",IF(T1_Data!AE108&lt;1, "&lt;1", IF(T1_Data!AE108&gt;99, "&gt;99", T1_Data!AE108))),"-")</f>
        <v>-</v>
      </c>
      <c r="AF110" s="72" t="str">
        <f>IF(ISNUMBER(T1_Data!AF108),IF(T1_Data!AF108=-999,"NA",IF(T1_Data!AF108&lt;1, "&lt;1", IF(T1_Data!AF108&gt;99, "&gt;99", T1_Data!AF108))),"-")</f>
        <v>-</v>
      </c>
      <c r="AG110" s="72" t="str">
        <f>IF(ISNUMBER(T1_Data!AG108),IF(T1_Data!AG108=-999,"NA",IF(T1_Data!AG108&lt;1, "&lt;1", IF(T1_Data!AG108&gt;99, "&gt;99", T1_Data!AG108))),"-")</f>
        <v>-</v>
      </c>
      <c r="AH110" s="72" t="str">
        <f>IF(ISNUMBER(T1_Data!AH108),IF(T1_Data!AH108=-999,"NA",IF(T1_Data!AH108&lt;1, "&lt;1", IF(T1_Data!AH108&gt;99, "&gt;99", T1_Data!AH108))),"-")</f>
        <v>-</v>
      </c>
      <c r="AI110" s="72" t="str">
        <f>IF(ISNUMBER(T1_Data!AI108),IF(T1_Data!AI108=-999,"NA",IF(T1_Data!AI108&lt;1, "&lt;1", IF(T1_Data!AI108&gt;99, "&gt;99", T1_Data!AI108))),"-")</f>
        <v>-</v>
      </c>
      <c r="AJ110" s="72" t="str">
        <f>IF(ISNUMBER(T1_Data!AJ108),IF(T1_Data!AJ108=-999,"NA",IF(T1_Data!AJ108&lt;1, "&lt;1", IF(T1_Data!AJ108&gt;99, "&gt;99", T1_Data!AJ108))),"-")</f>
        <v>-</v>
      </c>
      <c r="AK110" s="72" t="str">
        <f>IF(ISNUMBER(T1_Data!AK108),IF(T1_Data!AK108=-999,"NA",IF(T1_Data!AK108&lt;1, "&lt;1", IF(T1_Data!AK108&gt;99, "&gt;99", T1_Data!AK108))),"-")</f>
        <v>-</v>
      </c>
      <c r="AL110" s="72" t="str">
        <f>IF(ISNUMBER(T1_Data!AL108),IF(T1_Data!AL108=-999,"NA",IF(T1_Data!AL108&lt;1, "&lt;1", IF(T1_Data!AL108&gt;99, "&gt;99", T1_Data!AL108))),"-")</f>
        <v>-</v>
      </c>
      <c r="AM110" s="72" t="str">
        <f>IF(ISNUMBER(T1_Data!AM108),IF(T1_Data!AM108=-999,"NA",IF(T1_Data!AM108&lt;1, "&lt;1", IF(T1_Data!AM108&gt;99, "&gt;99", T1_Data!AM108))),"-")</f>
        <v>-</v>
      </c>
      <c r="AN110" s="72" t="str">
        <f>IF(ISNUMBER(T1_Data!AN108),IF(T1_Data!AN108=-999,"NA",IF(T1_Data!AN108&lt;1, "&lt;1", IF(T1_Data!AN108&gt;99, "&gt;99", T1_Data!AN108))),"-")</f>
        <v>-</v>
      </c>
      <c r="AO110" s="72" t="str">
        <f>IF(ISNUMBER(T1_Data!AO108),IF(T1_Data!AO108=-999,"NA",IF(T1_Data!AO108&lt;1, "&lt;1", IF(T1_Data!AO108&gt;99, "&gt;99", T1_Data!AO108))),"-")</f>
        <v>-</v>
      </c>
      <c r="AP110" s="72" t="str">
        <f>IF(ISNUMBER(T1_Data!AP108),IF(T1_Data!AP108=-999,"NA",IF(T1_Data!AP108&lt;1, "&lt;1", IF(T1_Data!AP108&gt;99, "&gt;99", T1_Data!AP108))),"-")</f>
        <v>-</v>
      </c>
      <c r="AQ110" s="72" t="str">
        <f>IF(ISNUMBER(T1_Data!AQ108),IF(T1_Data!AQ108=-999,"NA",IF(T1_Data!AQ108&lt;1, "&lt;1", IF(T1_Data!AQ108&gt;99, "&gt;99", T1_Data!AQ108))),"-")</f>
        <v>-</v>
      </c>
      <c r="AR110" s="72" t="str">
        <f>IF(ISNUMBER(T1_Data!AR108),IF(T1_Data!AR108=-999,"NA",IF(T1_Data!AR108&lt;1, "&lt;1", IF(T1_Data!AR108&gt;99, "&gt;99", T1_Data!AR108))),"-")</f>
        <v>-</v>
      </c>
      <c r="AS110" s="72" t="str">
        <f>IF(ISNUMBER(T1_Data!AS108),IF(T1_Data!AS108=-999,"NA",IF(T1_Data!AS108&lt;1, "&lt;1", IF(T1_Data!AS108&gt;99, "&gt;99", T1_Data!AS108))),"-")</f>
        <v>-</v>
      </c>
      <c r="AT110" s="72" t="str">
        <f>IF(ISNUMBER(T1_Data!AT108),IF(T1_Data!AT108=-999,"NA",IF(T1_Data!AT108&lt;1, "&lt;1", IF(T1_Data!AT108&gt;99, "&gt;99", T1_Data!AT108))),"-")</f>
        <v>-</v>
      </c>
      <c r="AU110" s="72" t="str">
        <f>IF(ISNUMBER(T1_Data!AU108),IF(T1_Data!AU108=-999,"NA",IF(T1_Data!AU108&lt;1, "&lt;1", IF(T1_Data!AU108&gt;99, "&gt;99", T1_Data!AU108))),"-")</f>
        <v>-</v>
      </c>
      <c r="AV110" s="72" t="str">
        <f>IF(ISNUMBER(T1_Data!AV108),IF(T1_Data!AV108=-999,"NA",IF(T1_Data!AV108&lt;1, "&lt;1", IF(T1_Data!AV108&gt;99, "&gt;99", T1_Data!AV108))),"-")</f>
        <v>-</v>
      </c>
      <c r="AW110" s="72" t="str">
        <f>IF(ISNUMBER(T1_Data!AW108),IF(T1_Data!AW108=-999,"NA",IF(T1_Data!AW108&lt;1, "&lt;1", IF(T1_Data!AW108&gt;99, "&gt;99", T1_Data!AW108))),"-")</f>
        <v>-</v>
      </c>
      <c r="AX110" s="72" t="str">
        <f>IF(ISNUMBER(T1_Data!AX108),IF(T1_Data!AX108=-999,"NA",IF(T1_Data!AX108&lt;1, "&lt;1", IF(T1_Data!AX108&gt;99, "&gt;99", T1_Data!AX108))),"-")</f>
        <v>-</v>
      </c>
      <c r="AY110" s="72" t="str">
        <f>IF(ISNUMBER(T1_Data!AY108),IF(T1_Data!AY108=-999,"NA",IF(T1_Data!AY108&lt;1, "&lt;1", IF(T1_Data!AY108&gt;99, "&gt;99", T1_Data!AY108))),"-")</f>
        <v>-</v>
      </c>
      <c r="AZ110" s="72" t="str">
        <f>IF(ISNUMBER(T1_Data!AZ108),IF(T1_Data!AZ108=-999,"NA",IF(T1_Data!AZ108&lt;1, "&lt;1", IF(T1_Data!AZ108&gt;99, "&gt;99", T1_Data!AZ108))),"-")</f>
        <v>-</v>
      </c>
      <c r="BA110" s="72" t="str">
        <f>IF(ISNUMBER(T1_Data!BA108),IF(T1_Data!BA108=-999,"NA",IF(T1_Data!BA108&lt;1, "&lt;1", IF(T1_Data!BA108&gt;99, "&gt;99", T1_Data!BA108))),"-")</f>
        <v>-</v>
      </c>
      <c r="BB110" s="72" t="str">
        <f>IF(ISNUMBER(T1_Data!BB108),IF(T1_Data!BB108=-999,"NA",IF(T1_Data!BB108&lt;1, "&lt;1", IF(T1_Data!BB108&gt;99, "&gt;99", T1_Data!BB108))),"-")</f>
        <v>-</v>
      </c>
      <c r="BC110" s="72" t="str">
        <f>IF(ISNUMBER(T1_Data!BC108),IF(T1_Data!BC108=-999,"NA",IF(T1_Data!BC108&lt;1, "&lt;1", IF(T1_Data!BC108&gt;99, "&gt;99", T1_Data!BC108))),"-")</f>
        <v>-</v>
      </c>
      <c r="BD110" s="72" t="str">
        <f>IF(ISNUMBER(T1_Data!BD108),IF(T1_Data!BD108=-999,"NA",IF(T1_Data!BD108&lt;1, "&lt;1", IF(T1_Data!BD108&gt;99, "&gt;99", T1_Data!BD108))),"-")</f>
        <v>-</v>
      </c>
      <c r="BE110" s="72" t="str">
        <f>IF(ISNUMBER(T1_Data!BE108),IF(T1_Data!BE108=-999,"NA",IF(T1_Data!BE108&lt;1, "&lt;1", IF(T1_Data!BE108&gt;99, "&gt;99", T1_Data!BE108))),"-")</f>
        <v>-</v>
      </c>
      <c r="BF110" s="72" t="str">
        <f>IF(ISNUMBER(T1_Data!BF108),IF(T1_Data!BF108=-999,"NA",IF(T1_Data!BF108&lt;1, "&lt;1", IF(T1_Data!BF108&gt;99, "&gt;99", T1_Data!BF108))),"-")</f>
        <v>-</v>
      </c>
      <c r="BG110" s="72" t="str">
        <f>IF(ISNUMBER(T1_Data!BG108),IF(T1_Data!BG108=-999,"NA",IF(T1_Data!BG108&lt;1, "&lt;1", IF(T1_Data!BG108&gt;99, "&gt;99", T1_Data!BG108))),"-")</f>
        <v>-</v>
      </c>
      <c r="BH110" s="72" t="str">
        <f>IF(ISNUMBER(T1_Data!BH108),IF(T1_Data!BH108=-999,"NA",IF(T1_Data!BH108&lt;1, "&lt;1", IF(T1_Data!BH108&gt;99, "&gt;99", T1_Data!BH108))),"-")</f>
        <v>-</v>
      </c>
      <c r="BI110" s="72" t="str">
        <f>IF(ISNUMBER(T1_Data!BI108),IF(T1_Data!BI108=-999,"NA",IF(T1_Data!BI108&lt;1, "&lt;1", IF(T1_Data!BI108&gt;99, "&gt;99", T1_Data!BI108))),"-")</f>
        <v>-</v>
      </c>
      <c r="BJ110" s="72" t="str">
        <f>IF(ISNUMBER(T1_Data!BJ108),IF(T1_Data!BJ108=-999,"NA",IF(T1_Data!BJ108&lt;1, "&lt;1", IF(T1_Data!BJ108&gt;99, "&gt;99", T1_Data!BJ108))),"-")</f>
        <v>-</v>
      </c>
      <c r="BK110" s="72" t="str">
        <f>IF(ISNUMBER(T1_Data!BK108),IF(T1_Data!BK108=-999,"NA",IF(T1_Data!BK108&lt;1, "&lt;1", IF(T1_Data!BK108&gt;99, "&gt;99", T1_Data!BK108))),"-")</f>
        <v>-</v>
      </c>
      <c r="BL110" s="72" t="str">
        <f>IF(ISNUMBER(T1_Data!BL108),IF(T1_Data!BL108=-999,"NA",IF(T1_Data!BL108&lt;1, "&lt;1", IF(T1_Data!BL108&gt;99, "&gt;99", T1_Data!BL108))),"-")</f>
        <v>-</v>
      </c>
      <c r="BM110" s="72" t="str">
        <f>IF(ISNUMBER(T1_Data!BM108),IF(T1_Data!BM108=-999,"NA",IF(T1_Data!BM108&lt;1, "&lt;1", IF(T1_Data!BM108&gt;99, "&gt;99", T1_Data!BM108))),"-")</f>
        <v>-</v>
      </c>
      <c r="BN110" s="72" t="str">
        <f>IF(ISNUMBER(T1_Data!BN108),IF(T1_Data!BN108=-999,"NA",IF(T1_Data!BN108&lt;1, "&lt;1", IF(T1_Data!BN108&gt;99, "&gt;99", T1_Data!BN108))),"-")</f>
        <v>-</v>
      </c>
      <c r="BO110" s="72" t="str">
        <f>IF(ISNUMBER(T1_Data!BO108),IF(T1_Data!BO108=-999,"NA",IF(T1_Data!BO108&lt;1, "&lt;1", IF(T1_Data!BO108&gt;99, "&gt;99", T1_Data!BO108))),"-")</f>
        <v>-</v>
      </c>
      <c r="BP110" s="72" t="str">
        <f>IF(ISNUMBER(T1_Data!BP108),IF(T1_Data!BP108=-999,"NA",IF(T1_Data!BP108&lt;1, "&lt;1", IF(T1_Data!BP108&gt;99, "&gt;99", T1_Data!BP108))),"-")</f>
        <v>-</v>
      </c>
      <c r="BQ110" s="72" t="str">
        <f>IF(ISNUMBER(T1_Data!BQ108),IF(T1_Data!BQ108=-999,"NA",IF(T1_Data!BQ108&lt;1, "&lt;1", IF(T1_Data!BQ108&gt;99, "&gt;99", T1_Data!BQ108))),"-")</f>
        <v>-</v>
      </c>
      <c r="BR110" s="72" t="str">
        <f>IF(ISNUMBER(T1_Data!BR108),IF(T1_Data!BR108=-999,"NA",IF(T1_Data!BR108&lt;1, "&lt;1", IF(T1_Data!BR108&gt;99, "&gt;99", T1_Data!BR108))),"-")</f>
        <v>-</v>
      </c>
      <c r="BS110" s="72" t="str">
        <f>IF(ISNUMBER(T1_Data!BS108),IF(T1_Data!BS108=-999,"NA",IF(T1_Data!BS108&lt;1, "&lt;1", IF(T1_Data!BS108&gt;99, "&gt;99", T1_Data!BS108))),"-")</f>
        <v>-</v>
      </c>
      <c r="BT110" s="72" t="str">
        <f>IF(ISNUMBER(T1_Data!BT108),IF(T1_Data!BT108=-999,"NA",IF(T1_Data!BT108&lt;1, "&lt;1", IF(T1_Data!BT108&gt;99, "&gt;99", T1_Data!BT108))),"-")</f>
        <v>-</v>
      </c>
      <c r="BU110" s="72" t="str">
        <f>IF(ISNUMBER(T1_Data!BU108),IF(T1_Data!BU108=-999,"NA",IF(T1_Data!BU108&lt;1, "&lt;1", IF(T1_Data!BU108&gt;99, "&gt;99", T1_Data!BU108))),"-")</f>
        <v>-</v>
      </c>
      <c r="BV110" s="72" t="str">
        <f>IF(ISNUMBER(T1_Data!BV108),IF(T1_Data!BV108=-999,"NA",IF(T1_Data!BV108&lt;1, "&lt;1", IF(T1_Data!BV108&gt;99, "&gt;99", T1_Data!BV108))),"-")</f>
        <v>-</v>
      </c>
      <c r="BW110" s="72" t="str">
        <f>IF(ISNUMBER(T1_Data!BW108),IF(T1_Data!BW108=-999,"NA",IF(T1_Data!BW108&lt;1, "&lt;1", IF(T1_Data!BW108&gt;99, "&gt;99", T1_Data!BW108))),"-")</f>
        <v>-</v>
      </c>
      <c r="BX110" s="72" t="str">
        <f>IF(ISNUMBER(T1_Data!BX108),IF(T1_Data!BX108=-999,"NA",IF(T1_Data!BX108&lt;1, "&lt;1", IF(T1_Data!BX108&gt;99, "&gt;99", T1_Data!BX108))),"-")</f>
        <v>-</v>
      </c>
      <c r="BY110" s="72" t="str">
        <f>IF(ISNUMBER(T1_Data!BY108),IF(T1_Data!BY108=-999,"NA",IF(T1_Data!BY108&lt;1, "&lt;1", IF(T1_Data!BY108&gt;99, "&gt;99", T1_Data!BY108))),"-")</f>
        <v>-</v>
      </c>
      <c r="BZ110" s="72" t="str">
        <f>IF(ISNUMBER(T1_Data!BZ108),IF(T1_Data!BZ108=-999,"NA",IF(T1_Data!BZ108&lt;1, "&lt;1", IF(T1_Data!BZ108&gt;99, "&gt;99", T1_Data!BZ108))),"-")</f>
        <v>-</v>
      </c>
      <c r="CA110" s="72" t="str">
        <f>IF(ISNUMBER(T1_Data!CA108),IF(T1_Data!CA108=-999,"NA",IF(T1_Data!CA108&lt;1, "&lt;1", IF(T1_Data!CA108&gt;99, "&gt;99", T1_Data!CA108))),"-")</f>
        <v>-</v>
      </c>
      <c r="CB110" s="72" t="str">
        <f>IF(ISNUMBER(T1_Data!CB108),IF(T1_Data!CB108=-999,"NA",IF(T1_Data!CB108&lt;1, "&lt;1", IF(T1_Data!CB108&gt;99, "&gt;99", T1_Data!CB108))),"-")</f>
        <v>-</v>
      </c>
      <c r="CC110" s="72" t="str">
        <f>IF(ISNUMBER(T1_Data!CC108),IF(T1_Data!CC108=-999,"NA",IF(T1_Data!CC108&lt;1, "&lt;1", IF(T1_Data!CC108&gt;99, "&gt;99", T1_Data!CC108))),"-")</f>
        <v>-</v>
      </c>
      <c r="CD110" s="72" t="str">
        <f>IF(ISNUMBER(T1_Data!CD108),IF(T1_Data!CD108=-999,"NA",IF(T1_Data!CD108&lt;1, "&lt;1", IF(T1_Data!CD108&gt;99, "&gt;99", T1_Data!CD108))),"-")</f>
        <v>-</v>
      </c>
      <c r="CE110" s="72" t="str">
        <f>IF(ISNUMBER(T1_Data!CE108),IF(T1_Data!CE108=-999,"NA",IF(T1_Data!CE108&lt;1, "&lt;1", IF(T1_Data!CE108&gt;99, "&gt;99", T1_Data!CE108))),"-")</f>
        <v>-</v>
      </c>
      <c r="CF110" s="72" t="str">
        <f>IF(ISNUMBER(T1_Data!CF108),IF(T1_Data!CF108=-999,"NA",IF(T1_Data!CF108&lt;1, "&lt;1", IF(T1_Data!CF108&gt;99, "&gt;99", T1_Data!CF108))),"-")</f>
        <v>-</v>
      </c>
      <c r="CG110" s="72" t="str">
        <f>IF(ISNUMBER(T1_Data!CG108),IF(T1_Data!CG108=-999,"NA",IF(T1_Data!CG108&lt;1, "&lt;1", IF(T1_Data!CG108&gt;99, "&gt;99", T1_Data!CG108))),"-")</f>
        <v>-</v>
      </c>
      <c r="CH110" s="72" t="str">
        <f>IF(ISNUMBER(T1_Data!CH108),IF(T1_Data!CH108=-999,"NA",IF(T1_Data!CH108&lt;1, "&lt;1", IF(T1_Data!CH108&gt;99, "&gt;99", T1_Data!CH108))),"-")</f>
        <v>-</v>
      </c>
      <c r="CI110" s="72" t="str">
        <f>IF(ISNUMBER(T1_Data!CI108),IF(T1_Data!CI108=-999,"NA",IF(T1_Data!CI108&lt;1, "&lt;1", IF(T1_Data!CI108&gt;99, "&gt;99", T1_Data!CI108))),"-")</f>
        <v>-</v>
      </c>
      <c r="CJ110" s="72" t="str">
        <f>IF(ISNUMBER(T1_Data!CJ108),IF(T1_Data!CJ108=-999,"NA",IF(T1_Data!CJ108&lt;1, "&lt;1", IF(T1_Data!CJ108&gt;99, "&gt;99", T1_Data!CJ108))),"-")</f>
        <v>-</v>
      </c>
      <c r="CK110" s="72" t="str">
        <f>IF(ISNUMBER(T1_Data!CK108),IF(T1_Data!CK108=-999,"NA",IF(T1_Data!CK108&lt;1, "&lt;1", IF(T1_Data!CK108&gt;99, "&gt;99", T1_Data!CK108))),"-")</f>
        <v>-</v>
      </c>
      <c r="CL110" s="72" t="str">
        <f>IF(ISNUMBER(T1_Data!CL108),IF(T1_Data!CL108=-999,"NA",IF(T1_Data!CL108&lt;1, "&lt;1", IF(T1_Data!CL108&gt;99, "&gt;99", T1_Data!CL108))),"-")</f>
        <v>-</v>
      </c>
      <c r="CM110" s="72" t="str">
        <f>IF(ISNUMBER(T1_Data!CM108),IF(T1_Data!CM108=-999,"NA",IF(T1_Data!CM108&lt;1, "&lt;1", IF(T1_Data!CM108&gt;99, "&gt;99", T1_Data!CM108))),"-")</f>
        <v>-</v>
      </c>
      <c r="CN110" s="72" t="str">
        <f>IF(ISNUMBER(T1_Data!CN108),IF(T1_Data!CN108=-999,"NA",IF(T1_Data!CN108&lt;1, "&lt;1", IF(T1_Data!CN108&gt;99, "&gt;99", T1_Data!CN108))),"-")</f>
        <v>-</v>
      </c>
      <c r="CO110" s="72" t="str">
        <f>IF(ISNUMBER(T1_Data!CO108),IF(T1_Data!CO108=-999,"NA",IF(T1_Data!CO108&lt;1, "&lt;1", IF(T1_Data!CO108&gt;99, "&gt;99", T1_Data!CO108))),"-")</f>
        <v>-</v>
      </c>
      <c r="CP110" s="72" t="str">
        <f>IF(ISNUMBER(T1_Data!CP108),IF(T1_Data!CP108=-999,"NA",IF(T1_Data!CP108&lt;1, "&lt;1", IF(T1_Data!CP108&gt;99, "&gt;99", T1_Data!CP108))),"-")</f>
        <v>-</v>
      </c>
      <c r="CQ110" s="72" t="str">
        <f>IF(ISNUMBER(T1_Data!CQ108),IF(T1_Data!CQ108=-999,"NA",IF(T1_Data!CQ108&lt;1, "&lt;1", IF(T1_Data!CQ108&gt;99, "&gt;99", T1_Data!CQ108))),"-")</f>
        <v>-</v>
      </c>
      <c r="CR110" s="72" t="str">
        <f>IF(ISNUMBER(T1_Data!CR108),IF(T1_Data!CR108=-999,"NA",IF(T1_Data!CR108&lt;1, "&lt;1", IF(T1_Data!CR108&gt;99, "&gt;99", T1_Data!CR108))),"-")</f>
        <v>-</v>
      </c>
      <c r="CS110" s="72" t="str">
        <f>IF(ISNUMBER(T1_Data!CS108),IF(T1_Data!CS108=-999,"NA",IF(T1_Data!CS108&lt;1, "&lt;1", IF(T1_Data!CS108&gt;99, "&gt;99", T1_Data!CS108))),"-")</f>
        <v>-</v>
      </c>
      <c r="CT110" s="72" t="str">
        <f>IF(ISNUMBER(T1_Data!CT108),IF(T1_Data!CT108=-999,"NA",IF(T1_Data!CT108&lt;1, "&lt;1", IF(T1_Data!CT108&gt;99, "&gt;99", T1_Data!CT108))),"-")</f>
        <v>-</v>
      </c>
      <c r="CU110" s="72" t="str">
        <f>IF(ISNUMBER(T1_Data!CU108),IF(T1_Data!CU108=-999,"NA",IF(T1_Data!CU108&lt;1, "&lt;1", IF(T1_Data!CU108&gt;99, "&gt;99", T1_Data!CU108))),"-")</f>
        <v>-</v>
      </c>
      <c r="CV110" s="72" t="str">
        <f>IF(ISNUMBER(T1_Data!CV108),IF(T1_Data!CV108=-999,"NA",IF(T1_Data!CV108&lt;1, "&lt;1", IF(T1_Data!CV108&gt;99, "&gt;99", T1_Data!CV108))),"-")</f>
        <v>-</v>
      </c>
      <c r="CW110" s="72" t="str">
        <f>IF(ISNUMBER(T1_Data!CW108),IF(T1_Data!CW108=-999,"NA",IF(T1_Data!CW108&lt;1, "&lt;1", IF(T1_Data!CW108&gt;99, "&gt;99", T1_Data!CW108))),"-")</f>
        <v>-</v>
      </c>
      <c r="CX110" s="72" t="str">
        <f>IF(ISNUMBER(T1_Data!CX108),IF(T1_Data!CX108=-999,"NA",IF(T1_Data!CX108&lt;1, "&lt;1", IF(T1_Data!CX108&gt;99, "&gt;99", T1_Data!CX108))),"-")</f>
        <v>-</v>
      </c>
      <c r="CY110" s="72" t="str">
        <f>IF(ISNUMBER(T1_Data!CY108),IF(T1_Data!CY108=-999,"NA",IF(T1_Data!CY108&lt;1, "&lt;1", IF(T1_Data!CY108&gt;99, "&gt;99", T1_Data!CY108))),"-")</f>
        <v>-</v>
      </c>
      <c r="CZ110" s="72" t="str">
        <f>IF(ISNUMBER(T1_Data!CZ108),IF(T1_Data!CZ108=-999,"NA",IF(T1_Data!CZ108&lt;1, "&lt;1", IF(T1_Data!CZ108&gt;99, "&gt;99", T1_Data!CZ108))),"-")</f>
        <v>-</v>
      </c>
      <c r="DA110" s="72" t="str">
        <f>IF(ISNUMBER(T1_Data!DA108),IF(T1_Data!DA108=-999,"NA",IF(T1_Data!DA108&lt;1, "&lt;1", IF(T1_Data!DA108&gt;99, "&gt;99", T1_Data!DA108))),"-")</f>
        <v>-</v>
      </c>
      <c r="DB110" s="72" t="str">
        <f>IF(ISNUMBER(T1_Data!DB108),IF(T1_Data!DB108=-999,"NA",IF(T1_Data!DB108&lt;1, "&lt;1", IF(T1_Data!DB108&gt;99, "&gt;99", T1_Data!DB108))),"-")</f>
        <v>-</v>
      </c>
      <c r="DC110" s="72" t="str">
        <f>IF(ISNUMBER(T1_Data!DC108),IF(T1_Data!DC108=-999,"NA",IF(T1_Data!DC108&lt;1, "&lt;1", IF(T1_Data!DC108&gt;99, "&gt;99", T1_Data!DC108))),"-")</f>
        <v>-</v>
      </c>
      <c r="DD110" s="72" t="str">
        <f>IF(ISNUMBER(T1_Data!DD108),IF(T1_Data!DD108=-999,"NA",IF(T1_Data!DD108&lt;1, "&lt;1", IF(T1_Data!DD108&gt;99, "&gt;99", T1_Data!DD108))),"-")</f>
        <v>-</v>
      </c>
      <c r="DE110" s="72" t="str">
        <f>IF(ISNUMBER(T1_Data!DE108),IF(T1_Data!DE108=-999,"NA",IF(T1_Data!DE108&lt;1, "&lt;1", IF(T1_Data!DE108&gt;99, "&gt;99", T1_Data!DE108))),"-")</f>
        <v>-</v>
      </c>
      <c r="DF110" s="72" t="str">
        <f>IF(ISNUMBER(T1_Data!DF108),IF(T1_Data!DF108=-999,"NA",IF(T1_Data!DF108&lt;1, "&lt;1", IF(T1_Data!DF108&gt;99, "&gt;99", T1_Data!DF108))),"-")</f>
        <v>-</v>
      </c>
      <c r="DG110" s="72" t="str">
        <f>IF(ISNUMBER(T1_Data!DG108),IF(T1_Data!DG108=-999,"NA",IF(T1_Data!DG108&lt;1, "&lt;1", IF(T1_Data!DG108&gt;99, "&gt;99", T1_Data!DG108))),"-")</f>
        <v>-</v>
      </c>
      <c r="DH110" s="72" t="str">
        <f>IF(ISNUMBER(T1_Data!DH108),IF(T1_Data!DH108=-999,"NA",IF(T1_Data!DH108&lt;1, "&lt;1", IF(T1_Data!DH108&gt;99, "&gt;99", T1_Data!DH108))),"-")</f>
        <v>-</v>
      </c>
      <c r="DI110" s="72" t="str">
        <f>IF(ISNUMBER(T1_Data!DI108),IF(T1_Data!DI108=-999,"NA",IF(T1_Data!DI108&lt;1, "&lt;1", IF(T1_Data!DI108&gt;99, "&gt;99", T1_Data!DI108))),"-")</f>
        <v>-</v>
      </c>
      <c r="DJ110" s="72" t="str">
        <f>IF(ISNUMBER(T1_Data!DJ108),IF(T1_Data!DJ108=-999,"NA",IF(T1_Data!DJ108&lt;1, "&lt;1", IF(T1_Data!DJ108&gt;99, "&gt;99", T1_Data!DJ108))),"-")</f>
        <v>-</v>
      </c>
      <c r="DK110" s="72" t="str">
        <f>IF(ISNUMBER(T1_Data!DK108),IF(T1_Data!DK108=-999,"NA",IF(T1_Data!DK108&lt;1, "&lt;1", IF(T1_Data!DK108&gt;99, "&gt;99", T1_Data!DK108))),"-")</f>
        <v>-</v>
      </c>
      <c r="DL110" s="72" t="str">
        <f>IF(ISNUMBER(T1_Data!DL108),IF(T1_Data!DL108=-999,"NA",IF(T1_Data!DL108&lt;1, "&lt;1", IF(T1_Data!DL108&gt;99, "&gt;99", T1_Data!DL108))),"-")</f>
        <v>-</v>
      </c>
      <c r="DM110" s="72" t="str">
        <f>IF(ISNUMBER(T1_Data!DM108),IF(T1_Data!DM108=-999,"NA",IF(T1_Data!DM108&lt;1, "&lt;1", IF(T1_Data!DM108&gt;99, "&gt;99", T1_Data!DM108))),"-")</f>
        <v>-</v>
      </c>
      <c r="DN110" s="72" t="str">
        <f>IF(ISNUMBER(T1_Data!DN108),IF(T1_Data!DN108=-999,"NA",IF(T1_Data!DN108&lt;1, "&lt;1", IF(T1_Data!DN108&gt;99, "&gt;99", T1_Data!DN108))),"-")</f>
        <v>-</v>
      </c>
      <c r="DO110" s="72" t="str">
        <f>IF(ISNUMBER(T1_Data!DO108),IF(T1_Data!DO108=-999,"NA",IF(T1_Data!DO108&lt;1, "&lt;1", IF(T1_Data!DO108&gt;99, "&gt;99", T1_Data!DO108))),"-")</f>
        <v>-</v>
      </c>
      <c r="DP110" s="72" t="str">
        <f>IF(ISNUMBER(T1_Data!DP108),IF(T1_Data!DP108=-999,"NA",IF(T1_Data!DP108&lt;1, "&lt;1", IF(T1_Data!DP108&gt;99, "&gt;99", T1_Data!DP108))),"-")</f>
        <v>-</v>
      </c>
      <c r="DQ110" s="72" t="str">
        <f>IF(ISNUMBER(T1_Data!DQ108),IF(T1_Data!DQ108=-999,"NA",IF(T1_Data!DQ108&lt;1, "&lt;1", IF(T1_Data!DQ108&gt;99, "&gt;99", T1_Data!DQ108))),"-")</f>
        <v>-</v>
      </c>
      <c r="DR110" s="72" t="str">
        <f>IF(ISNUMBER(T1_Data!DR108),IF(T1_Data!DR108=-999,"NA",IF(T1_Data!DR108&lt;1, "&lt;1", IF(T1_Data!DR108&gt;99, "&gt;99", T1_Data!DR108))),"-")</f>
        <v>-</v>
      </c>
      <c r="DS110" s="72" t="str">
        <f>IF(ISNUMBER(T1_Data!DS108),IF(T1_Data!DS108=-999,"NA",IF(T1_Data!DS108&lt;1, "&lt;1", IF(T1_Data!DS108&gt;99, "&gt;99", T1_Data!DS108))),"-")</f>
        <v>-</v>
      </c>
      <c r="DT110" s="72" t="str">
        <f>IF(ISNUMBER(T1_Data!DT108),IF(T1_Data!DT108=-999,"NA",IF(T1_Data!DT108&lt;1, "&lt;1", IF(T1_Data!DT108&gt;99, "&gt;99", T1_Data!DT108))),"-")</f>
        <v>-</v>
      </c>
      <c r="DU110" s="72" t="str">
        <f>IF(ISNUMBER(T1_Data!DU108),IF(T1_Data!DU108=-999,"NA",IF(T1_Data!DU108&lt;1, "&lt;1", IF(T1_Data!DU108&gt;99, "&gt;99", T1_Data!DU108))),"-")</f>
        <v>-</v>
      </c>
      <c r="DV110" s="72" t="str">
        <f>IF(ISNUMBER(T1_Data!DV108),IF(T1_Data!DV108=-999,"NA",IF(T1_Data!DV108&lt;1, "&lt;1", IF(T1_Data!DV108&gt;99, "&gt;99", T1_Data!DV108))),"-")</f>
        <v>-</v>
      </c>
      <c r="DW110" s="72" t="str">
        <f>IF(ISNUMBER(T1_Data!DW108),IF(T1_Data!DW108=-999,"NA",IF(T1_Data!DW108&lt;1, "&lt;1", IF(T1_Data!DW108&gt;99, "&gt;99", T1_Data!DW108))),"-")</f>
        <v>-</v>
      </c>
      <c r="DX110" s="72" t="str">
        <f>IF(ISNUMBER(T1_Data!DX108),IF(T1_Data!DX108=-999,"NA",IF(T1_Data!DX108&lt;1, "&lt;1", IF(T1_Data!DX108&gt;99, "&gt;99", T1_Data!DX108))),"-")</f>
        <v>-</v>
      </c>
      <c r="DY110" s="72" t="str">
        <f>IF(ISNUMBER(T1_Data!DY108),IF(T1_Data!DY108=-999,"NA",IF(T1_Data!DY108&lt;1, "&lt;1", IF(T1_Data!DY108&gt;99, "&gt;99", T1_Data!DY108))),"-")</f>
        <v>-</v>
      </c>
      <c r="DZ110" s="72" t="str">
        <f>IF(ISNUMBER(T1_Data!DZ108),IF(T1_Data!DZ108=-999,"NA",IF(T1_Data!DZ108&lt;1, "&lt;1", IF(T1_Data!DZ108&gt;99, "&gt;99", T1_Data!DZ108))),"-")</f>
        <v>-</v>
      </c>
      <c r="EA110" s="72" t="str">
        <f>IF(ISNUMBER(T1_Data!EA108),IF(T1_Data!EA108=-999,"NA",IF(T1_Data!EA108&lt;1, "&lt;1", IF(T1_Data!EA108&gt;99, "&gt;99", T1_Data!EA108))),"-")</f>
        <v>-</v>
      </c>
      <c r="EB110" s="72" t="str">
        <f>IF(ISNUMBER(T1_Data!EB108),IF(T1_Data!EB108=-999,"NA",IF(T1_Data!EB108&lt;1, "&lt;1", IF(T1_Data!EB108&gt;99, "&gt;99", T1_Data!EB108))),"-")</f>
        <v>-</v>
      </c>
      <c r="EC110" s="72" t="str">
        <f>IF(ISNUMBER(T1_Data!EC108),IF(T1_Data!EC108=-999,"NA",IF(T1_Data!EC108&lt;1, "&lt;1", IF(T1_Data!EC108&gt;99, "&gt;99", T1_Data!EC108))),"-")</f>
        <v>-</v>
      </c>
      <c r="ED110" s="72" t="str">
        <f>IF(ISNUMBER(T1_Data!ED108),IF(T1_Data!ED108=-999,"NA",IF(T1_Data!ED108&lt;1, "&lt;1", IF(T1_Data!ED108&gt;99, "&gt;99", T1_Data!ED108))),"-")</f>
        <v>-</v>
      </c>
      <c r="EE110" s="72" t="str">
        <f>IF(ISNUMBER(T1_Data!EE108),IF(T1_Data!EE108=-999,"NA",IF(T1_Data!EE108&lt;1, "&lt;1", IF(T1_Data!EE108&gt;99, "&gt;99", T1_Data!EE108))),"-")</f>
        <v>-</v>
      </c>
      <c r="EF110" s="72" t="str">
        <f>IF(ISNUMBER(T1_Data!EF108),IF(T1_Data!EF108=-999,"NA",IF(T1_Data!EF108&lt;1, "&lt;1", IF(T1_Data!EF108&gt;99, "&gt;99", T1_Data!EF108))),"-")</f>
        <v>-</v>
      </c>
      <c r="EG110" s="72" t="str">
        <f>IF(ISNUMBER(T1_Data!EG108),IF(T1_Data!EG108=-999,"NA",IF(T1_Data!EG108&lt;1, "&lt;1", IF(T1_Data!EG108&gt;99, "&gt;99", T1_Data!EG108))),"-")</f>
        <v>-</v>
      </c>
      <c r="EH110" s="72" t="str">
        <f>IF(ISNUMBER(T1_Data!EH108),IF(T1_Data!EH108=-999,"NA",IF(T1_Data!EH108&lt;1, "&lt;1", IF(T1_Data!EH108&gt;99, "&gt;99", T1_Data!EH108))),"-")</f>
        <v>-</v>
      </c>
      <c r="EI110" s="72" t="str">
        <f>IF(ISNUMBER(T1_Data!EI108),IF(T1_Data!EI108=-999,"NA",IF(T1_Data!EI108&lt;1, "&lt;1", IF(T1_Data!EI108&gt;99, "&gt;99", T1_Data!EI108))),"-")</f>
        <v>-</v>
      </c>
      <c r="EJ110" s="72" t="str">
        <f>IF(ISNUMBER(T1_Data!EJ108),IF(T1_Data!EJ108=-999,"NA",IF(T1_Data!EJ108&lt;1, "&lt;1", IF(T1_Data!EJ108&gt;99, "&gt;99", T1_Data!EJ108))),"-")</f>
        <v>-</v>
      </c>
      <c r="EK110" s="72" t="str">
        <f>IF(ISNUMBER(T1_Data!EK108),IF(T1_Data!EK108=-999,"NA",IF(T1_Data!EK108&lt;1, "&lt;1", IF(T1_Data!EK108&gt;99, "&gt;99", T1_Data!EK108))),"-")</f>
        <v>-</v>
      </c>
      <c r="EL110" s="72" t="str">
        <f>IF(ISNUMBER(T1_Data!EL108),IF(T1_Data!EL108=-999,"NA",IF(T1_Data!EL108&lt;1, "&lt;1", IF(T1_Data!EL108&gt;99, "&gt;99", T1_Data!EL108))),"-")</f>
        <v>-</v>
      </c>
      <c r="EM110" s="72" t="str">
        <f>IF(ISNUMBER(T1_Data!EM108),IF(T1_Data!EM108=-999,"NA",IF(T1_Data!EM108&lt;1, "&lt;1", IF(T1_Data!EM108&gt;99, "&gt;99", T1_Data!EM108))),"-")</f>
        <v>-</v>
      </c>
      <c r="EN110" s="72" t="str">
        <f>IF(ISNUMBER(T1_Data!EN108),IF(T1_Data!EN108=-999,"NA",IF(T1_Data!EN108&lt;1, "&lt;1", IF(T1_Data!EN108&gt;99, "&gt;99", T1_Data!EN108))),"-")</f>
        <v>-</v>
      </c>
      <c r="EO110" s="72" t="str">
        <f>IF(ISNUMBER(T1_Data!EO108),IF(T1_Data!EO108=-999,"NA",IF(T1_Data!EO108&lt;1, "&lt;1", IF(T1_Data!EO108&gt;99, "&gt;99", T1_Data!EO108))),"-")</f>
        <v>-</v>
      </c>
      <c r="EP110" s="72" t="str">
        <f>IF(ISNUMBER(T1_Data!EP108),IF(T1_Data!EP108=-999,"NA",IF(T1_Data!EP108&lt;1, "&lt;1", IF(T1_Data!EP108&gt;99, "&gt;99", T1_Data!EP108))),"-")</f>
        <v>-</v>
      </c>
      <c r="EQ110" s="72" t="str">
        <f>IF(ISNUMBER(T1_Data!EQ108),IF(T1_Data!EQ108=-999,"NA",IF(T1_Data!EQ108&lt;1, "&lt;1", IF(T1_Data!EQ108&gt;99, "&gt;99", T1_Data!EQ108))),"-")</f>
        <v>-</v>
      </c>
      <c r="ER110" s="72" t="str">
        <f>IF(ISNUMBER(T1_Data!ER108),IF(T1_Data!ER108=-999,"NA",IF(T1_Data!ER108&lt;1, "&lt;1", IF(T1_Data!ER108&gt;99, "&gt;99", T1_Data!ER108))),"-")</f>
        <v>-</v>
      </c>
      <c r="ES110" s="72" t="str">
        <f>IF(ISNUMBER(T1_Data!ES108),IF(T1_Data!ES108=-999,"NA",IF(T1_Data!ES108&lt;1, "&lt;1", IF(T1_Data!ES108&gt;99, "&gt;99", T1_Data!ES108))),"-")</f>
        <v>-</v>
      </c>
      <c r="ET110" s="72" t="str">
        <f>IF(ISNUMBER(T1_Data!ET108),IF(T1_Data!ET108=-999,"NA",IF(T1_Data!ET108&lt;1, "&lt;1", IF(T1_Data!ET108&gt;99, "&gt;99", T1_Data!ET108))),"-")</f>
        <v>-</v>
      </c>
      <c r="EU110" s="72" t="str">
        <f>IF(ISNUMBER(T1_Data!EU108),IF(T1_Data!EU108=-999,"NA",IF(T1_Data!EU108&lt;1, "&lt;1", IF(T1_Data!EU108&gt;99, "&gt;99", T1_Data!EU108))),"-")</f>
        <v>-</v>
      </c>
      <c r="EV110" s="72" t="str">
        <f>IF(ISNUMBER(T1_Data!EV108),IF(T1_Data!EV108=-999,"NA",IF(T1_Data!EV108&lt;1, "&lt;1", IF(T1_Data!EV108&gt;99, "&gt;99", T1_Data!EV108))),"-")</f>
        <v>-</v>
      </c>
      <c r="EW110" s="72" t="str">
        <f>IF(ISNUMBER(T1_Data!EW108),IF(T1_Data!EW108=-999,"NA",IF(T1_Data!EW108&lt;1, "&lt;1", IF(T1_Data!EW108&gt;99, "&gt;99", T1_Data!EW108))),"-")</f>
        <v>-</v>
      </c>
      <c r="EX110" s="72" t="str">
        <f>IF(ISNUMBER(T1_Data!EX108),IF(T1_Data!EX108=-999,"NA",IF(T1_Data!EX108&lt;1, "&lt;1", IF(T1_Data!EX108&gt;99, "&gt;99", T1_Data!EX108))),"-")</f>
        <v>-</v>
      </c>
      <c r="EY110" s="72" t="str">
        <f>IF(ISNUMBER(T1_Data!EY108),IF(T1_Data!EY108=-999,"NA",IF(T1_Data!EY108&lt;1, "&lt;1", IF(T1_Data!EY108&gt;99, "&gt;99", T1_Data!EY108))),"-")</f>
        <v>-</v>
      </c>
      <c r="EZ110" s="72" t="str">
        <f>IF(ISNUMBER(T1_Data!EZ108),IF(T1_Data!EZ108=-999,"NA",IF(T1_Data!EZ108&lt;1, "&lt;1", IF(T1_Data!EZ108&gt;99, "&gt;99", T1_Data!EZ108))),"-")</f>
        <v>-</v>
      </c>
      <c r="FA110" s="72" t="str">
        <f>IF(ISNUMBER(T1_Data!FA108),IF(T1_Data!FA108=-999,"NA",IF(T1_Data!FA108&lt;1, "&lt;1", IF(T1_Data!FA108&gt;99, "&gt;99", T1_Data!FA108))),"-")</f>
        <v>-</v>
      </c>
      <c r="FB110" s="72" t="str">
        <f>IF(ISNUMBER(T1_Data!FB108),IF(T1_Data!FB108=-999,"NA",IF(T1_Data!FB108&lt;1, "&lt;1", IF(T1_Data!FB108&gt;99, "&gt;99", T1_Data!FB108))),"-")</f>
        <v>-</v>
      </c>
      <c r="FC110" s="72" t="str">
        <f>IF(ISNUMBER(T1_Data!FC108),IF(T1_Data!FC108=-999,"NA",IF(T1_Data!FC108&lt;1, "&lt;1", IF(T1_Data!FC108&gt;99, "&gt;99", T1_Data!FC108))),"-")</f>
        <v>-</v>
      </c>
      <c r="FD110" s="72" t="str">
        <f>IF(ISNUMBER(T1_Data!FD108),IF(T1_Data!FD108=-999,"NA",IF(T1_Data!FD108&lt;1, "&lt;1", IF(T1_Data!FD108&gt;99, "&gt;99", T1_Data!FD108))),"-")</f>
        <v>-</v>
      </c>
      <c r="FE110" s="72" t="str">
        <f>IF(ISNUMBER(T1_Data!FE108),IF(T1_Data!FE108=-999,"NA",IF(T1_Data!FE108&lt;1, "&lt;1", IF(T1_Data!FE108&gt;99, "&gt;99", T1_Data!FE108))),"-")</f>
        <v>-</v>
      </c>
      <c r="FF110" s="72" t="str">
        <f>IF(ISNUMBER(T1_Data!FF108),IF(T1_Data!FF108=-999,"NA",IF(T1_Data!FF108&lt;1, "&lt;1", IF(T1_Data!FF108&gt;99, "&gt;99", T1_Data!FF108))),"-")</f>
        <v>-</v>
      </c>
      <c r="FG110" s="72" t="str">
        <f>IF(ISNUMBER(T1_Data!FG108),IF(T1_Data!FG108=-999,"NA",IF(T1_Data!FG108&lt;1, "&lt;1", IF(T1_Data!FG108&gt;99, "&gt;99", T1_Data!FG108))),"-")</f>
        <v>-</v>
      </c>
      <c r="FH110" s="72" t="str">
        <f>IF(ISNUMBER(T1_Data!FH108),IF(T1_Data!FH108=-999,"NA",IF(T1_Data!FH108&lt;1, "&lt;1", IF(T1_Data!FH108&gt;99, "&gt;99", T1_Data!FH108))),"-")</f>
        <v>-</v>
      </c>
      <c r="FI110" s="72" t="str">
        <f>IF(ISNUMBER(T1_Data!FI108),IF(T1_Data!FI108=-999,"NA",IF(T1_Data!FI108&lt;1, "&lt;1", IF(T1_Data!FI108&gt;99, "&gt;99", T1_Data!FI108))),"-")</f>
        <v>-</v>
      </c>
      <c r="FJ110" s="72" t="str">
        <f>IF(ISNUMBER(T1_Data!FJ108),IF(T1_Data!FJ108=-999,"NA",IF(T1_Data!FJ108&lt;1, "&lt;1", IF(T1_Data!FJ108&gt;99, "&gt;99", T1_Data!FJ108))),"-")</f>
        <v>-</v>
      </c>
      <c r="FK110" s="72" t="str">
        <f>IF(ISNUMBER(T1_Data!FK108),IF(T1_Data!FK108=-999,"NA",IF(T1_Data!FK108&lt;1, "&lt;1", IF(T1_Data!FK108&gt;99, "&gt;99", T1_Data!FK108))),"-")</f>
        <v>-</v>
      </c>
      <c r="FL110" s="72" t="str">
        <f>IF(ISNUMBER(T1_Data!FL108),IF(T1_Data!FL108=-999,"NA",IF(T1_Data!FL108&lt;1, "&lt;1", IF(T1_Data!FL108&gt;99, "&gt;99", T1_Data!FL108))),"-")</f>
        <v>-</v>
      </c>
      <c r="FM110" s="72" t="str">
        <f>IF(ISNUMBER(T1_Data!FM108),IF(T1_Data!FM108=-999,"NA",IF(T1_Data!FM108&lt;1, "&lt;1", IF(T1_Data!FM108&gt;99, "&gt;99", T1_Data!FM108))),"-")</f>
        <v>-</v>
      </c>
      <c r="FN110" s="72" t="str">
        <f>IF(ISNUMBER(T1_Data!FN108),IF(T1_Data!FN108=-999,"NA",IF(T1_Data!FN108&lt;1, "&lt;1", IF(T1_Data!FN108&gt;99, "&gt;99", T1_Data!FN108))),"-")</f>
        <v>-</v>
      </c>
      <c r="FO110" s="72" t="str">
        <f>IF(ISNUMBER(T1_Data!FO108),IF(T1_Data!FO108=-999,"NA",IF(T1_Data!FO108&lt;1, "&lt;1", IF(T1_Data!FO108&gt;99, "&gt;99", T1_Data!FO108))),"-")</f>
        <v>-</v>
      </c>
      <c r="FP110" s="72" t="str">
        <f>IF(ISNUMBER(T1_Data!FP108),IF(T1_Data!FP108=-999,"NA",IF(T1_Data!FP108&lt;1, "&lt;1", IF(T1_Data!FP108&gt;99, "&gt;99", T1_Data!FP108))),"-")</f>
        <v>-</v>
      </c>
      <c r="FQ110" s="72" t="str">
        <f>IF(ISNUMBER(T1_Data!FQ108),IF(T1_Data!FQ108=-999,"NA",IF(T1_Data!FQ108&lt;1, "&lt;1", IF(T1_Data!FQ108&gt;99, "&gt;99", T1_Data!FQ108))),"-")</f>
        <v>-</v>
      </c>
      <c r="FR110" s="72" t="str">
        <f>IF(ISNUMBER(T1_Data!FR108),IF(T1_Data!FR108=-999,"NA",IF(T1_Data!FR108&lt;1, "&lt;1", IF(T1_Data!FR108&gt;99, "&gt;99", T1_Data!FR108))),"-")</f>
        <v>-</v>
      </c>
      <c r="FS110" s="72" t="str">
        <f>IF(ISNUMBER(T1_Data!FS108),IF(T1_Data!FS108=-999,"NA",IF(T1_Data!FS108&lt;1, "&lt;1", IF(T1_Data!FS108&gt;99, "&gt;99", T1_Data!FS108))),"-")</f>
        <v>-</v>
      </c>
      <c r="FT110" s="72" t="str">
        <f>IF(ISNUMBER(T1_Data!FT108),IF(T1_Data!FT108=-999,"NA",IF(T1_Data!FT108&lt;1, "&lt;1", IF(T1_Data!FT108&gt;99, "&gt;99", T1_Data!FT108))),"-")</f>
        <v>-</v>
      </c>
      <c r="FU110" s="72" t="str">
        <f>IF(ISNUMBER(T1_Data!FU108),IF(T1_Data!FU108=-999,"NA",IF(T1_Data!FU108&lt;1, "&lt;1", IF(T1_Data!FU108&gt;99, "&gt;99", T1_Data!FU108))),"-")</f>
        <v>-</v>
      </c>
      <c r="FV110" s="72" t="str">
        <f>IF(ISNUMBER(T1_Data!FV108),IF(T1_Data!FV108=-999,"NA",IF(T1_Data!FV108&lt;1, "&lt;1", IF(T1_Data!FV108&gt;99, "&gt;99", T1_Data!FV108))),"-")</f>
        <v>-</v>
      </c>
      <c r="FW110" s="72" t="str">
        <f>IF(ISNUMBER(T1_Data!FW108),IF(T1_Data!FW108=-999,"NA",IF(T1_Data!FW108&lt;1, "&lt;1", IF(T1_Data!FW108&gt;99, "&gt;99", T1_Data!FW108))),"-")</f>
        <v>-</v>
      </c>
      <c r="FX110" s="71" t="str">
        <f>IF(ISBLANK(T1_Data!FX108), "", T1_Data!FX108)</f>
        <v/>
      </c>
    </row>
    <row r="111" spans="1:180" x14ac:dyDescent="0.25">
      <c r="A111" s="71" t="str">
        <f>IF(ISBLANK(T1_Data!A109), "", T1_Data!A109)</f>
        <v/>
      </c>
      <c r="B111" s="72" t="str">
        <f>IF(ISNUMBER(T1_Data!B109), T1_Data!B109,"-")</f>
        <v>-</v>
      </c>
      <c r="C111" s="72" t="str">
        <f>IF(ISNUMBER(T1_Data!C109),IF(T1_Data!C109=-999,"NA",IF(T1_Data!C109&lt;1, "&lt;1", IF(T1_Data!C109&gt;99, "&gt;99", T1_Data!C109))),"-")</f>
        <v>-</v>
      </c>
      <c r="D111" s="72" t="str">
        <f>IF(ISNUMBER(T1_Data!D109),IF(T1_Data!D109=-999,"NA",IF(T1_Data!D109&lt;1, "&lt;1", IF(T1_Data!D109&gt;99, "&gt;99", T1_Data!D109))),"-")</f>
        <v>-</v>
      </c>
      <c r="E111" s="72" t="str">
        <f>IF(ISNUMBER(T1_Data!E109),IF(T1_Data!E109=-999,"NA",IF(T1_Data!E109&lt;1, "&lt;1", IF(T1_Data!E109&gt;99, "&gt;99", T1_Data!E109))),"-")</f>
        <v>-</v>
      </c>
      <c r="F111" s="72" t="str">
        <f>IF(ISNUMBER(T1_Data!F109),IF(T1_Data!F109=-999,"NA",IF(T1_Data!F109&lt;1, "&lt;1", IF(T1_Data!F109&gt;99, "&gt;99", T1_Data!F109))),"-")</f>
        <v>-</v>
      </c>
      <c r="G111" s="72" t="str">
        <f>IF(ISNUMBER(T1_Data!G109),IF(T1_Data!G109=-999,"NA",IF(T1_Data!G109&lt;1, "&lt;1", IF(T1_Data!G109&gt;99, "&gt;99", T1_Data!G109))),"-")</f>
        <v>-</v>
      </c>
      <c r="H111" s="72" t="str">
        <f>IF(ISNUMBER(T1_Data!H109),IF(T1_Data!H109=-999,"NA",IF(T1_Data!H109&lt;1, "&lt;1", IF(T1_Data!H109&gt;99, "&gt;99", T1_Data!H109))),"-")</f>
        <v>-</v>
      </c>
      <c r="I111" s="72" t="str">
        <f>IF(ISNUMBER(T1_Data!I109),IF(T1_Data!I109=-999,"NA",IF(T1_Data!I109&lt;1, "&lt;1", IF(T1_Data!I109&gt;99, "&gt;99", T1_Data!I109))),"-")</f>
        <v>-</v>
      </c>
      <c r="J111" s="72" t="str">
        <f>IF(ISNUMBER(T1_Data!J109),IF(T1_Data!J109=-999,"NA",IF(T1_Data!J109&lt;1, "&lt;1", IF(T1_Data!J109&gt;99, "&gt;99", T1_Data!J109))),"-")</f>
        <v>-</v>
      </c>
      <c r="K111" s="72" t="str">
        <f>IF(ISNUMBER(T1_Data!K109),IF(T1_Data!K109=-999,"NA",IF(T1_Data!K109&lt;1, "&lt;1", IF(T1_Data!K109&gt;99, "&gt;99", T1_Data!K109))),"-")</f>
        <v>-</v>
      </c>
      <c r="L111" s="72" t="str">
        <f>IF(ISNUMBER(T1_Data!L109),IF(T1_Data!L109=-999,"NA",IF(T1_Data!L109&lt;1, "&lt;1", IF(T1_Data!L109&gt;99, "&gt;99", T1_Data!L109))),"-")</f>
        <v>-</v>
      </c>
      <c r="M111" s="72" t="str">
        <f>IF(ISNUMBER(T1_Data!M109),IF(T1_Data!M109=-999,"NA",IF(T1_Data!M109&lt;1, "&lt;1", IF(T1_Data!M109&gt;99, "&gt;99", T1_Data!M109))),"-")</f>
        <v>-</v>
      </c>
      <c r="N111" s="72" t="str">
        <f>IF(ISNUMBER(T1_Data!N109),IF(T1_Data!N109=-999,"NA",IF(T1_Data!N109&lt;1, "&lt;1", IF(T1_Data!N109&gt;99, "&gt;99", T1_Data!N109))),"-")</f>
        <v>-</v>
      </c>
      <c r="O111" s="72" t="str">
        <f>IF(ISNUMBER(T1_Data!O109),IF(T1_Data!O109=-999,"NA",IF(T1_Data!O109&lt;1, "&lt;1", IF(T1_Data!O109&gt;99, "&gt;99", T1_Data!O109))),"-")</f>
        <v>-</v>
      </c>
      <c r="P111" s="72" t="str">
        <f>IF(ISNUMBER(T1_Data!P109),IF(T1_Data!P109=-999,"NA",IF(T1_Data!P109&lt;1, "&lt;1", IF(T1_Data!P109&gt;99, "&gt;99", T1_Data!P109))),"-")</f>
        <v>-</v>
      </c>
      <c r="Q111" s="72" t="str">
        <f>IF(ISNUMBER(T1_Data!Q109),IF(T1_Data!Q109=-999,"NA",IF(T1_Data!Q109&lt;1, "&lt;1", IF(T1_Data!Q109&gt;99, "&gt;99", T1_Data!Q109))),"-")</f>
        <v>-</v>
      </c>
      <c r="R111" s="72" t="str">
        <f>IF(ISNUMBER(T1_Data!R109),IF(T1_Data!R109=-999,"NA",IF(T1_Data!R109&lt;1, "&lt;1", IF(T1_Data!R109&gt;99, "&gt;99", T1_Data!R109))),"-")</f>
        <v>-</v>
      </c>
      <c r="S111" s="72" t="str">
        <f>IF(ISNUMBER(T1_Data!S109),IF(T1_Data!S109=-999,"NA",IF(T1_Data!S109&lt;1, "&lt;1", IF(T1_Data!S109&gt;99, "&gt;99", T1_Data!S109))),"-")</f>
        <v>-</v>
      </c>
      <c r="T111" s="72" t="str">
        <f>IF(ISNUMBER(T1_Data!T109),IF(T1_Data!T109=-999,"NA",IF(T1_Data!T109&lt;1, "&lt;1", IF(T1_Data!T109&gt;99, "&gt;99", T1_Data!T109))),"-")</f>
        <v>-</v>
      </c>
      <c r="U111" s="72" t="str">
        <f>IF(ISNUMBER(T1_Data!U109),IF(T1_Data!U109=-999,"NA",IF(T1_Data!U109&lt;1, "&lt;1", IF(T1_Data!U109&gt;99, "&gt;99", T1_Data!U109))),"-")</f>
        <v>-</v>
      </c>
      <c r="V111" s="72" t="str">
        <f>IF(ISNUMBER(T1_Data!V109),IF(T1_Data!V109=-999,"NA",IF(T1_Data!V109&lt;1, "&lt;1", IF(T1_Data!V109&gt;99, "&gt;99", T1_Data!V109))),"-")</f>
        <v>-</v>
      </c>
      <c r="W111" s="72" t="str">
        <f>IF(ISNUMBER(T1_Data!W109),IF(T1_Data!W109=-999,"NA",IF(T1_Data!W109&lt;1, "&lt;1", IF(T1_Data!W109&gt;99, "&gt;99", T1_Data!W109))),"-")</f>
        <v>-</v>
      </c>
      <c r="X111" s="72" t="str">
        <f>IF(ISNUMBER(T1_Data!X109),IF(T1_Data!X109=-999,"NA",IF(T1_Data!X109&lt;1, "&lt;1", IF(T1_Data!X109&gt;99, "&gt;99", T1_Data!X109))),"-")</f>
        <v>-</v>
      </c>
      <c r="Y111" s="72" t="str">
        <f>IF(ISNUMBER(T1_Data!Y109),IF(T1_Data!Y109=-999,"NA",IF(T1_Data!Y109&lt;1, "&lt;1", IF(T1_Data!Y109&gt;99, "&gt;99", T1_Data!Y109))),"-")</f>
        <v>-</v>
      </c>
      <c r="Z111" s="72" t="str">
        <f>IF(ISNUMBER(T1_Data!Z109),IF(T1_Data!Z109=-999,"NA",IF(T1_Data!Z109&lt;1, "&lt;1", IF(T1_Data!Z109&gt;99, "&gt;99", T1_Data!Z109))),"-")</f>
        <v>-</v>
      </c>
      <c r="AA111" s="72" t="str">
        <f>IF(ISNUMBER(T1_Data!AA109),IF(T1_Data!AA109=-999,"NA",IF(T1_Data!AA109&lt;1, "&lt;1", IF(T1_Data!AA109&gt;99, "&gt;99", T1_Data!AA109))),"-")</f>
        <v>-</v>
      </c>
      <c r="AB111" s="72" t="str">
        <f>IF(ISNUMBER(T1_Data!AB109),IF(T1_Data!AB109=-999,"NA",IF(T1_Data!AB109&lt;1, "&lt;1", IF(T1_Data!AB109&gt;99, "&gt;99", T1_Data!AB109))),"-")</f>
        <v>-</v>
      </c>
      <c r="AC111" s="72" t="str">
        <f>IF(ISNUMBER(T1_Data!AC109),IF(T1_Data!AC109=-999,"NA",IF(T1_Data!AC109&lt;1, "&lt;1", IF(T1_Data!AC109&gt;99, "&gt;99", T1_Data!AC109))),"-")</f>
        <v>-</v>
      </c>
      <c r="AD111" s="72" t="str">
        <f>IF(ISNUMBER(T1_Data!AD109),IF(T1_Data!AD109=-999,"NA",IF(T1_Data!AD109&lt;1, "&lt;1", IF(T1_Data!AD109&gt;99, "&gt;99", T1_Data!AD109))),"-")</f>
        <v>-</v>
      </c>
      <c r="AE111" s="72" t="str">
        <f>IF(ISNUMBER(T1_Data!AE109),IF(T1_Data!AE109=-999,"NA",IF(T1_Data!AE109&lt;1, "&lt;1", IF(T1_Data!AE109&gt;99, "&gt;99", T1_Data!AE109))),"-")</f>
        <v>-</v>
      </c>
      <c r="AF111" s="72" t="str">
        <f>IF(ISNUMBER(T1_Data!AF109),IF(T1_Data!AF109=-999,"NA",IF(T1_Data!AF109&lt;1, "&lt;1", IF(T1_Data!AF109&gt;99, "&gt;99", T1_Data!AF109))),"-")</f>
        <v>-</v>
      </c>
      <c r="AG111" s="72" t="str">
        <f>IF(ISNUMBER(T1_Data!AG109),IF(T1_Data!AG109=-999,"NA",IF(T1_Data!AG109&lt;1, "&lt;1", IF(T1_Data!AG109&gt;99, "&gt;99", T1_Data!AG109))),"-")</f>
        <v>-</v>
      </c>
      <c r="AH111" s="72" t="str">
        <f>IF(ISNUMBER(T1_Data!AH109),IF(T1_Data!AH109=-999,"NA",IF(T1_Data!AH109&lt;1, "&lt;1", IF(T1_Data!AH109&gt;99, "&gt;99", T1_Data!AH109))),"-")</f>
        <v>-</v>
      </c>
      <c r="AI111" s="72" t="str">
        <f>IF(ISNUMBER(T1_Data!AI109),IF(T1_Data!AI109=-999,"NA",IF(T1_Data!AI109&lt;1, "&lt;1", IF(T1_Data!AI109&gt;99, "&gt;99", T1_Data!AI109))),"-")</f>
        <v>-</v>
      </c>
      <c r="AJ111" s="72" t="str">
        <f>IF(ISNUMBER(T1_Data!AJ109),IF(T1_Data!AJ109=-999,"NA",IF(T1_Data!AJ109&lt;1, "&lt;1", IF(T1_Data!AJ109&gt;99, "&gt;99", T1_Data!AJ109))),"-")</f>
        <v>-</v>
      </c>
      <c r="AK111" s="72" t="str">
        <f>IF(ISNUMBER(T1_Data!AK109),IF(T1_Data!AK109=-999,"NA",IF(T1_Data!AK109&lt;1, "&lt;1", IF(T1_Data!AK109&gt;99, "&gt;99", T1_Data!AK109))),"-")</f>
        <v>-</v>
      </c>
      <c r="AL111" s="72" t="str">
        <f>IF(ISNUMBER(T1_Data!AL109),IF(T1_Data!AL109=-999,"NA",IF(T1_Data!AL109&lt;1, "&lt;1", IF(T1_Data!AL109&gt;99, "&gt;99", T1_Data!AL109))),"-")</f>
        <v>-</v>
      </c>
      <c r="AM111" s="72" t="str">
        <f>IF(ISNUMBER(T1_Data!AM109),IF(T1_Data!AM109=-999,"NA",IF(T1_Data!AM109&lt;1, "&lt;1", IF(T1_Data!AM109&gt;99, "&gt;99", T1_Data!AM109))),"-")</f>
        <v>-</v>
      </c>
      <c r="AN111" s="72" t="str">
        <f>IF(ISNUMBER(T1_Data!AN109),IF(T1_Data!AN109=-999,"NA",IF(T1_Data!AN109&lt;1, "&lt;1", IF(T1_Data!AN109&gt;99, "&gt;99", T1_Data!AN109))),"-")</f>
        <v>-</v>
      </c>
      <c r="AO111" s="72" t="str">
        <f>IF(ISNUMBER(T1_Data!AO109),IF(T1_Data!AO109=-999,"NA",IF(T1_Data!AO109&lt;1, "&lt;1", IF(T1_Data!AO109&gt;99, "&gt;99", T1_Data!AO109))),"-")</f>
        <v>-</v>
      </c>
      <c r="AP111" s="72" t="str">
        <f>IF(ISNUMBER(T1_Data!AP109),IF(T1_Data!AP109=-999,"NA",IF(T1_Data!AP109&lt;1, "&lt;1", IF(T1_Data!AP109&gt;99, "&gt;99", T1_Data!AP109))),"-")</f>
        <v>-</v>
      </c>
      <c r="AQ111" s="72" t="str">
        <f>IF(ISNUMBER(T1_Data!AQ109),IF(T1_Data!AQ109=-999,"NA",IF(T1_Data!AQ109&lt;1, "&lt;1", IF(T1_Data!AQ109&gt;99, "&gt;99", T1_Data!AQ109))),"-")</f>
        <v>-</v>
      </c>
      <c r="AR111" s="72" t="str">
        <f>IF(ISNUMBER(T1_Data!AR109),IF(T1_Data!AR109=-999,"NA",IF(T1_Data!AR109&lt;1, "&lt;1", IF(T1_Data!AR109&gt;99, "&gt;99", T1_Data!AR109))),"-")</f>
        <v>-</v>
      </c>
      <c r="AS111" s="72" t="str">
        <f>IF(ISNUMBER(T1_Data!AS109),IF(T1_Data!AS109=-999,"NA",IF(T1_Data!AS109&lt;1, "&lt;1", IF(T1_Data!AS109&gt;99, "&gt;99", T1_Data!AS109))),"-")</f>
        <v>-</v>
      </c>
      <c r="AT111" s="72" t="str">
        <f>IF(ISNUMBER(T1_Data!AT109),IF(T1_Data!AT109=-999,"NA",IF(T1_Data!AT109&lt;1, "&lt;1", IF(T1_Data!AT109&gt;99, "&gt;99", T1_Data!AT109))),"-")</f>
        <v>-</v>
      </c>
      <c r="AU111" s="72" t="str">
        <f>IF(ISNUMBER(T1_Data!AU109),IF(T1_Data!AU109=-999,"NA",IF(T1_Data!AU109&lt;1, "&lt;1", IF(T1_Data!AU109&gt;99, "&gt;99", T1_Data!AU109))),"-")</f>
        <v>-</v>
      </c>
      <c r="AV111" s="72" t="str">
        <f>IF(ISNUMBER(T1_Data!AV109),IF(T1_Data!AV109=-999,"NA",IF(T1_Data!AV109&lt;1, "&lt;1", IF(T1_Data!AV109&gt;99, "&gt;99", T1_Data!AV109))),"-")</f>
        <v>-</v>
      </c>
      <c r="AW111" s="72" t="str">
        <f>IF(ISNUMBER(T1_Data!AW109),IF(T1_Data!AW109=-999,"NA",IF(T1_Data!AW109&lt;1, "&lt;1", IF(T1_Data!AW109&gt;99, "&gt;99", T1_Data!AW109))),"-")</f>
        <v>-</v>
      </c>
      <c r="AX111" s="72" t="str">
        <f>IF(ISNUMBER(T1_Data!AX109),IF(T1_Data!AX109=-999,"NA",IF(T1_Data!AX109&lt;1, "&lt;1", IF(T1_Data!AX109&gt;99, "&gt;99", T1_Data!AX109))),"-")</f>
        <v>-</v>
      </c>
      <c r="AY111" s="72" t="str">
        <f>IF(ISNUMBER(T1_Data!AY109),IF(T1_Data!AY109=-999,"NA",IF(T1_Data!AY109&lt;1, "&lt;1", IF(T1_Data!AY109&gt;99, "&gt;99", T1_Data!AY109))),"-")</f>
        <v>-</v>
      </c>
      <c r="AZ111" s="72" t="str">
        <f>IF(ISNUMBER(T1_Data!AZ109),IF(T1_Data!AZ109=-999,"NA",IF(T1_Data!AZ109&lt;1, "&lt;1", IF(T1_Data!AZ109&gt;99, "&gt;99", T1_Data!AZ109))),"-")</f>
        <v>-</v>
      </c>
      <c r="BA111" s="72" t="str">
        <f>IF(ISNUMBER(T1_Data!BA109),IF(T1_Data!BA109=-999,"NA",IF(T1_Data!BA109&lt;1, "&lt;1", IF(T1_Data!BA109&gt;99, "&gt;99", T1_Data!BA109))),"-")</f>
        <v>-</v>
      </c>
      <c r="BB111" s="72" t="str">
        <f>IF(ISNUMBER(T1_Data!BB109),IF(T1_Data!BB109=-999,"NA",IF(T1_Data!BB109&lt;1, "&lt;1", IF(T1_Data!BB109&gt;99, "&gt;99", T1_Data!BB109))),"-")</f>
        <v>-</v>
      </c>
      <c r="BC111" s="72" t="str">
        <f>IF(ISNUMBER(T1_Data!BC109),IF(T1_Data!BC109=-999,"NA",IF(T1_Data!BC109&lt;1, "&lt;1", IF(T1_Data!BC109&gt;99, "&gt;99", T1_Data!BC109))),"-")</f>
        <v>-</v>
      </c>
      <c r="BD111" s="72" t="str">
        <f>IF(ISNUMBER(T1_Data!BD109),IF(T1_Data!BD109=-999,"NA",IF(T1_Data!BD109&lt;1, "&lt;1", IF(T1_Data!BD109&gt;99, "&gt;99", T1_Data!BD109))),"-")</f>
        <v>-</v>
      </c>
      <c r="BE111" s="72" t="str">
        <f>IF(ISNUMBER(T1_Data!BE109),IF(T1_Data!BE109=-999,"NA",IF(T1_Data!BE109&lt;1, "&lt;1", IF(T1_Data!BE109&gt;99, "&gt;99", T1_Data!BE109))),"-")</f>
        <v>-</v>
      </c>
      <c r="BF111" s="72" t="str">
        <f>IF(ISNUMBER(T1_Data!BF109),IF(T1_Data!BF109=-999,"NA",IF(T1_Data!BF109&lt;1, "&lt;1", IF(T1_Data!BF109&gt;99, "&gt;99", T1_Data!BF109))),"-")</f>
        <v>-</v>
      </c>
      <c r="BG111" s="72" t="str">
        <f>IF(ISNUMBER(T1_Data!BG109),IF(T1_Data!BG109=-999,"NA",IF(T1_Data!BG109&lt;1, "&lt;1", IF(T1_Data!BG109&gt;99, "&gt;99", T1_Data!BG109))),"-")</f>
        <v>-</v>
      </c>
      <c r="BH111" s="72" t="str">
        <f>IF(ISNUMBER(T1_Data!BH109),IF(T1_Data!BH109=-999,"NA",IF(T1_Data!BH109&lt;1, "&lt;1", IF(T1_Data!BH109&gt;99, "&gt;99", T1_Data!BH109))),"-")</f>
        <v>-</v>
      </c>
      <c r="BI111" s="72" t="str">
        <f>IF(ISNUMBER(T1_Data!BI109),IF(T1_Data!BI109=-999,"NA",IF(T1_Data!BI109&lt;1, "&lt;1", IF(T1_Data!BI109&gt;99, "&gt;99", T1_Data!BI109))),"-")</f>
        <v>-</v>
      </c>
      <c r="BJ111" s="72" t="str">
        <f>IF(ISNUMBER(T1_Data!BJ109),IF(T1_Data!BJ109=-999,"NA",IF(T1_Data!BJ109&lt;1, "&lt;1", IF(T1_Data!BJ109&gt;99, "&gt;99", T1_Data!BJ109))),"-")</f>
        <v>-</v>
      </c>
      <c r="BK111" s="72" t="str">
        <f>IF(ISNUMBER(T1_Data!BK109),IF(T1_Data!BK109=-999,"NA",IF(T1_Data!BK109&lt;1, "&lt;1", IF(T1_Data!BK109&gt;99, "&gt;99", T1_Data!BK109))),"-")</f>
        <v>-</v>
      </c>
      <c r="BL111" s="72" t="str">
        <f>IF(ISNUMBER(T1_Data!BL109),IF(T1_Data!BL109=-999,"NA",IF(T1_Data!BL109&lt;1, "&lt;1", IF(T1_Data!BL109&gt;99, "&gt;99", T1_Data!BL109))),"-")</f>
        <v>-</v>
      </c>
      <c r="BM111" s="72" t="str">
        <f>IF(ISNUMBER(T1_Data!BM109),IF(T1_Data!BM109=-999,"NA",IF(T1_Data!BM109&lt;1, "&lt;1", IF(T1_Data!BM109&gt;99, "&gt;99", T1_Data!BM109))),"-")</f>
        <v>-</v>
      </c>
      <c r="BN111" s="72" t="str">
        <f>IF(ISNUMBER(T1_Data!BN109),IF(T1_Data!BN109=-999,"NA",IF(T1_Data!BN109&lt;1, "&lt;1", IF(T1_Data!BN109&gt;99, "&gt;99", T1_Data!BN109))),"-")</f>
        <v>-</v>
      </c>
      <c r="BO111" s="72" t="str">
        <f>IF(ISNUMBER(T1_Data!BO109),IF(T1_Data!BO109=-999,"NA",IF(T1_Data!BO109&lt;1, "&lt;1", IF(T1_Data!BO109&gt;99, "&gt;99", T1_Data!BO109))),"-")</f>
        <v>-</v>
      </c>
      <c r="BP111" s="72" t="str">
        <f>IF(ISNUMBER(T1_Data!BP109),IF(T1_Data!BP109=-999,"NA",IF(T1_Data!BP109&lt;1, "&lt;1", IF(T1_Data!BP109&gt;99, "&gt;99", T1_Data!BP109))),"-")</f>
        <v>-</v>
      </c>
      <c r="BQ111" s="72" t="str">
        <f>IF(ISNUMBER(T1_Data!BQ109),IF(T1_Data!BQ109=-999,"NA",IF(T1_Data!BQ109&lt;1, "&lt;1", IF(T1_Data!BQ109&gt;99, "&gt;99", T1_Data!BQ109))),"-")</f>
        <v>-</v>
      </c>
      <c r="BR111" s="72" t="str">
        <f>IF(ISNUMBER(T1_Data!BR109),IF(T1_Data!BR109=-999,"NA",IF(T1_Data!BR109&lt;1, "&lt;1", IF(T1_Data!BR109&gt;99, "&gt;99", T1_Data!BR109))),"-")</f>
        <v>-</v>
      </c>
      <c r="BS111" s="72" t="str">
        <f>IF(ISNUMBER(T1_Data!BS109),IF(T1_Data!BS109=-999,"NA",IF(T1_Data!BS109&lt;1, "&lt;1", IF(T1_Data!BS109&gt;99, "&gt;99", T1_Data!BS109))),"-")</f>
        <v>-</v>
      </c>
      <c r="BT111" s="72" t="str">
        <f>IF(ISNUMBER(T1_Data!BT109),IF(T1_Data!BT109=-999,"NA",IF(T1_Data!BT109&lt;1, "&lt;1", IF(T1_Data!BT109&gt;99, "&gt;99", T1_Data!BT109))),"-")</f>
        <v>-</v>
      </c>
      <c r="BU111" s="72" t="str">
        <f>IF(ISNUMBER(T1_Data!BU109),IF(T1_Data!BU109=-999,"NA",IF(T1_Data!BU109&lt;1, "&lt;1", IF(T1_Data!BU109&gt;99, "&gt;99", T1_Data!BU109))),"-")</f>
        <v>-</v>
      </c>
      <c r="BV111" s="72" t="str">
        <f>IF(ISNUMBER(T1_Data!BV109),IF(T1_Data!BV109=-999,"NA",IF(T1_Data!BV109&lt;1, "&lt;1", IF(T1_Data!BV109&gt;99, "&gt;99", T1_Data!BV109))),"-")</f>
        <v>-</v>
      </c>
      <c r="BW111" s="72" t="str">
        <f>IF(ISNUMBER(T1_Data!BW109),IF(T1_Data!BW109=-999,"NA",IF(T1_Data!BW109&lt;1, "&lt;1", IF(T1_Data!BW109&gt;99, "&gt;99", T1_Data!BW109))),"-")</f>
        <v>-</v>
      </c>
      <c r="BX111" s="72" t="str">
        <f>IF(ISNUMBER(T1_Data!BX109),IF(T1_Data!BX109=-999,"NA",IF(T1_Data!BX109&lt;1, "&lt;1", IF(T1_Data!BX109&gt;99, "&gt;99", T1_Data!BX109))),"-")</f>
        <v>-</v>
      </c>
      <c r="BY111" s="72" t="str">
        <f>IF(ISNUMBER(T1_Data!BY109),IF(T1_Data!BY109=-999,"NA",IF(T1_Data!BY109&lt;1, "&lt;1", IF(T1_Data!BY109&gt;99, "&gt;99", T1_Data!BY109))),"-")</f>
        <v>-</v>
      </c>
      <c r="BZ111" s="72" t="str">
        <f>IF(ISNUMBER(T1_Data!BZ109),IF(T1_Data!BZ109=-999,"NA",IF(T1_Data!BZ109&lt;1, "&lt;1", IF(T1_Data!BZ109&gt;99, "&gt;99", T1_Data!BZ109))),"-")</f>
        <v>-</v>
      </c>
      <c r="CA111" s="72" t="str">
        <f>IF(ISNUMBER(T1_Data!CA109),IF(T1_Data!CA109=-999,"NA",IF(T1_Data!CA109&lt;1, "&lt;1", IF(T1_Data!CA109&gt;99, "&gt;99", T1_Data!CA109))),"-")</f>
        <v>-</v>
      </c>
      <c r="CB111" s="72" t="str">
        <f>IF(ISNUMBER(T1_Data!CB109),IF(T1_Data!CB109=-999,"NA",IF(T1_Data!CB109&lt;1, "&lt;1", IF(T1_Data!CB109&gt;99, "&gt;99", T1_Data!CB109))),"-")</f>
        <v>-</v>
      </c>
      <c r="CC111" s="72" t="str">
        <f>IF(ISNUMBER(T1_Data!CC109),IF(T1_Data!CC109=-999,"NA",IF(T1_Data!CC109&lt;1, "&lt;1", IF(T1_Data!CC109&gt;99, "&gt;99", T1_Data!CC109))),"-")</f>
        <v>-</v>
      </c>
      <c r="CD111" s="72" t="str">
        <f>IF(ISNUMBER(T1_Data!CD109),IF(T1_Data!CD109=-999,"NA",IF(T1_Data!CD109&lt;1, "&lt;1", IF(T1_Data!CD109&gt;99, "&gt;99", T1_Data!CD109))),"-")</f>
        <v>-</v>
      </c>
      <c r="CE111" s="72" t="str">
        <f>IF(ISNUMBER(T1_Data!CE109),IF(T1_Data!CE109=-999,"NA",IF(T1_Data!CE109&lt;1, "&lt;1", IF(T1_Data!CE109&gt;99, "&gt;99", T1_Data!CE109))),"-")</f>
        <v>-</v>
      </c>
      <c r="CF111" s="72" t="str">
        <f>IF(ISNUMBER(T1_Data!CF109),IF(T1_Data!CF109=-999,"NA",IF(T1_Data!CF109&lt;1, "&lt;1", IF(T1_Data!CF109&gt;99, "&gt;99", T1_Data!CF109))),"-")</f>
        <v>-</v>
      </c>
      <c r="CG111" s="72" t="str">
        <f>IF(ISNUMBER(T1_Data!CG109),IF(T1_Data!CG109=-999,"NA",IF(T1_Data!CG109&lt;1, "&lt;1", IF(T1_Data!CG109&gt;99, "&gt;99", T1_Data!CG109))),"-")</f>
        <v>-</v>
      </c>
      <c r="CH111" s="72" t="str">
        <f>IF(ISNUMBER(T1_Data!CH109),IF(T1_Data!CH109=-999,"NA",IF(T1_Data!CH109&lt;1, "&lt;1", IF(T1_Data!CH109&gt;99, "&gt;99", T1_Data!CH109))),"-")</f>
        <v>-</v>
      </c>
      <c r="CI111" s="72" t="str">
        <f>IF(ISNUMBER(T1_Data!CI109),IF(T1_Data!CI109=-999,"NA",IF(T1_Data!CI109&lt;1, "&lt;1", IF(T1_Data!CI109&gt;99, "&gt;99", T1_Data!CI109))),"-")</f>
        <v>-</v>
      </c>
      <c r="CJ111" s="72" t="str">
        <f>IF(ISNUMBER(T1_Data!CJ109),IF(T1_Data!CJ109=-999,"NA",IF(T1_Data!CJ109&lt;1, "&lt;1", IF(T1_Data!CJ109&gt;99, "&gt;99", T1_Data!CJ109))),"-")</f>
        <v>-</v>
      </c>
      <c r="CK111" s="72" t="str">
        <f>IF(ISNUMBER(T1_Data!CK109),IF(T1_Data!CK109=-999,"NA",IF(T1_Data!CK109&lt;1, "&lt;1", IF(T1_Data!CK109&gt;99, "&gt;99", T1_Data!CK109))),"-")</f>
        <v>-</v>
      </c>
      <c r="CL111" s="72" t="str">
        <f>IF(ISNUMBER(T1_Data!CL109),IF(T1_Data!CL109=-999,"NA",IF(T1_Data!CL109&lt;1, "&lt;1", IF(T1_Data!CL109&gt;99, "&gt;99", T1_Data!CL109))),"-")</f>
        <v>-</v>
      </c>
      <c r="CM111" s="72" t="str">
        <f>IF(ISNUMBER(T1_Data!CM109),IF(T1_Data!CM109=-999,"NA",IF(T1_Data!CM109&lt;1, "&lt;1", IF(T1_Data!CM109&gt;99, "&gt;99", T1_Data!CM109))),"-")</f>
        <v>-</v>
      </c>
      <c r="CN111" s="72" t="str">
        <f>IF(ISNUMBER(T1_Data!CN109),IF(T1_Data!CN109=-999,"NA",IF(T1_Data!CN109&lt;1, "&lt;1", IF(T1_Data!CN109&gt;99, "&gt;99", T1_Data!CN109))),"-")</f>
        <v>-</v>
      </c>
      <c r="CO111" s="72" t="str">
        <f>IF(ISNUMBER(T1_Data!CO109),IF(T1_Data!CO109=-999,"NA",IF(T1_Data!CO109&lt;1, "&lt;1", IF(T1_Data!CO109&gt;99, "&gt;99", T1_Data!CO109))),"-")</f>
        <v>-</v>
      </c>
      <c r="CP111" s="72" t="str">
        <f>IF(ISNUMBER(T1_Data!CP109),IF(T1_Data!CP109=-999,"NA",IF(T1_Data!CP109&lt;1, "&lt;1", IF(T1_Data!CP109&gt;99, "&gt;99", T1_Data!CP109))),"-")</f>
        <v>-</v>
      </c>
      <c r="CQ111" s="72" t="str">
        <f>IF(ISNUMBER(T1_Data!CQ109),IF(T1_Data!CQ109=-999,"NA",IF(T1_Data!CQ109&lt;1, "&lt;1", IF(T1_Data!CQ109&gt;99, "&gt;99", T1_Data!CQ109))),"-")</f>
        <v>-</v>
      </c>
      <c r="CR111" s="72" t="str">
        <f>IF(ISNUMBER(T1_Data!CR109),IF(T1_Data!CR109=-999,"NA",IF(T1_Data!CR109&lt;1, "&lt;1", IF(T1_Data!CR109&gt;99, "&gt;99", T1_Data!CR109))),"-")</f>
        <v>-</v>
      </c>
      <c r="CS111" s="72" t="str">
        <f>IF(ISNUMBER(T1_Data!CS109),IF(T1_Data!CS109=-999,"NA",IF(T1_Data!CS109&lt;1, "&lt;1", IF(T1_Data!CS109&gt;99, "&gt;99", T1_Data!CS109))),"-")</f>
        <v>-</v>
      </c>
      <c r="CT111" s="72" t="str">
        <f>IF(ISNUMBER(T1_Data!CT109),IF(T1_Data!CT109=-999,"NA",IF(T1_Data!CT109&lt;1, "&lt;1", IF(T1_Data!CT109&gt;99, "&gt;99", T1_Data!CT109))),"-")</f>
        <v>-</v>
      </c>
      <c r="CU111" s="72" t="str">
        <f>IF(ISNUMBER(T1_Data!CU109),IF(T1_Data!CU109=-999,"NA",IF(T1_Data!CU109&lt;1, "&lt;1", IF(T1_Data!CU109&gt;99, "&gt;99", T1_Data!CU109))),"-")</f>
        <v>-</v>
      </c>
      <c r="CV111" s="72" t="str">
        <f>IF(ISNUMBER(T1_Data!CV109),IF(T1_Data!CV109=-999,"NA",IF(T1_Data!CV109&lt;1, "&lt;1", IF(T1_Data!CV109&gt;99, "&gt;99", T1_Data!CV109))),"-")</f>
        <v>-</v>
      </c>
      <c r="CW111" s="72" t="str">
        <f>IF(ISNUMBER(T1_Data!CW109),IF(T1_Data!CW109=-999,"NA",IF(T1_Data!CW109&lt;1, "&lt;1", IF(T1_Data!CW109&gt;99, "&gt;99", T1_Data!CW109))),"-")</f>
        <v>-</v>
      </c>
      <c r="CX111" s="72" t="str">
        <f>IF(ISNUMBER(T1_Data!CX109),IF(T1_Data!CX109=-999,"NA",IF(T1_Data!CX109&lt;1, "&lt;1", IF(T1_Data!CX109&gt;99, "&gt;99", T1_Data!CX109))),"-")</f>
        <v>-</v>
      </c>
      <c r="CY111" s="72" t="str">
        <f>IF(ISNUMBER(T1_Data!CY109),IF(T1_Data!CY109=-999,"NA",IF(T1_Data!CY109&lt;1, "&lt;1", IF(T1_Data!CY109&gt;99, "&gt;99", T1_Data!CY109))),"-")</f>
        <v>-</v>
      </c>
      <c r="CZ111" s="72" t="str">
        <f>IF(ISNUMBER(T1_Data!CZ109),IF(T1_Data!CZ109=-999,"NA",IF(T1_Data!CZ109&lt;1, "&lt;1", IF(T1_Data!CZ109&gt;99, "&gt;99", T1_Data!CZ109))),"-")</f>
        <v>-</v>
      </c>
      <c r="DA111" s="72" t="str">
        <f>IF(ISNUMBER(T1_Data!DA109),IF(T1_Data!DA109=-999,"NA",IF(T1_Data!DA109&lt;1, "&lt;1", IF(T1_Data!DA109&gt;99, "&gt;99", T1_Data!DA109))),"-")</f>
        <v>-</v>
      </c>
      <c r="DB111" s="72" t="str">
        <f>IF(ISNUMBER(T1_Data!DB109),IF(T1_Data!DB109=-999,"NA",IF(T1_Data!DB109&lt;1, "&lt;1", IF(T1_Data!DB109&gt;99, "&gt;99", T1_Data!DB109))),"-")</f>
        <v>-</v>
      </c>
      <c r="DC111" s="72" t="str">
        <f>IF(ISNUMBER(T1_Data!DC109),IF(T1_Data!DC109=-999,"NA",IF(T1_Data!DC109&lt;1, "&lt;1", IF(T1_Data!DC109&gt;99, "&gt;99", T1_Data!DC109))),"-")</f>
        <v>-</v>
      </c>
      <c r="DD111" s="72" t="str">
        <f>IF(ISNUMBER(T1_Data!DD109),IF(T1_Data!DD109=-999,"NA",IF(T1_Data!DD109&lt;1, "&lt;1", IF(T1_Data!DD109&gt;99, "&gt;99", T1_Data!DD109))),"-")</f>
        <v>-</v>
      </c>
      <c r="DE111" s="72" t="str">
        <f>IF(ISNUMBER(T1_Data!DE109),IF(T1_Data!DE109=-999,"NA",IF(T1_Data!DE109&lt;1, "&lt;1", IF(T1_Data!DE109&gt;99, "&gt;99", T1_Data!DE109))),"-")</f>
        <v>-</v>
      </c>
      <c r="DF111" s="72" t="str">
        <f>IF(ISNUMBER(T1_Data!DF109),IF(T1_Data!DF109=-999,"NA",IF(T1_Data!DF109&lt;1, "&lt;1", IF(T1_Data!DF109&gt;99, "&gt;99", T1_Data!DF109))),"-")</f>
        <v>-</v>
      </c>
      <c r="DG111" s="72" t="str">
        <f>IF(ISNUMBER(T1_Data!DG109),IF(T1_Data!DG109=-999,"NA",IF(T1_Data!DG109&lt;1, "&lt;1", IF(T1_Data!DG109&gt;99, "&gt;99", T1_Data!DG109))),"-")</f>
        <v>-</v>
      </c>
      <c r="DH111" s="72" t="str">
        <f>IF(ISNUMBER(T1_Data!DH109),IF(T1_Data!DH109=-999,"NA",IF(T1_Data!DH109&lt;1, "&lt;1", IF(T1_Data!DH109&gt;99, "&gt;99", T1_Data!DH109))),"-")</f>
        <v>-</v>
      </c>
      <c r="DI111" s="72" t="str">
        <f>IF(ISNUMBER(T1_Data!DI109),IF(T1_Data!DI109=-999,"NA",IF(T1_Data!DI109&lt;1, "&lt;1", IF(T1_Data!DI109&gt;99, "&gt;99", T1_Data!DI109))),"-")</f>
        <v>-</v>
      </c>
      <c r="DJ111" s="72" t="str">
        <f>IF(ISNUMBER(T1_Data!DJ109),IF(T1_Data!DJ109=-999,"NA",IF(T1_Data!DJ109&lt;1, "&lt;1", IF(T1_Data!DJ109&gt;99, "&gt;99", T1_Data!DJ109))),"-")</f>
        <v>-</v>
      </c>
      <c r="DK111" s="72" t="str">
        <f>IF(ISNUMBER(T1_Data!DK109),IF(T1_Data!DK109=-999,"NA",IF(T1_Data!DK109&lt;1, "&lt;1", IF(T1_Data!DK109&gt;99, "&gt;99", T1_Data!DK109))),"-")</f>
        <v>-</v>
      </c>
      <c r="DL111" s="72" t="str">
        <f>IF(ISNUMBER(T1_Data!DL109),IF(T1_Data!DL109=-999,"NA",IF(T1_Data!DL109&lt;1, "&lt;1", IF(T1_Data!DL109&gt;99, "&gt;99", T1_Data!DL109))),"-")</f>
        <v>-</v>
      </c>
      <c r="DM111" s="72" t="str">
        <f>IF(ISNUMBER(T1_Data!DM109),IF(T1_Data!DM109=-999,"NA",IF(T1_Data!DM109&lt;1, "&lt;1", IF(T1_Data!DM109&gt;99, "&gt;99", T1_Data!DM109))),"-")</f>
        <v>-</v>
      </c>
      <c r="DN111" s="72" t="str">
        <f>IF(ISNUMBER(T1_Data!DN109),IF(T1_Data!DN109=-999,"NA",IF(T1_Data!DN109&lt;1, "&lt;1", IF(T1_Data!DN109&gt;99, "&gt;99", T1_Data!DN109))),"-")</f>
        <v>-</v>
      </c>
      <c r="DO111" s="72" t="str">
        <f>IF(ISNUMBER(T1_Data!DO109),IF(T1_Data!DO109=-999,"NA",IF(T1_Data!DO109&lt;1, "&lt;1", IF(T1_Data!DO109&gt;99, "&gt;99", T1_Data!DO109))),"-")</f>
        <v>-</v>
      </c>
      <c r="DP111" s="72" t="str">
        <f>IF(ISNUMBER(T1_Data!DP109),IF(T1_Data!DP109=-999,"NA",IF(T1_Data!DP109&lt;1, "&lt;1", IF(T1_Data!DP109&gt;99, "&gt;99", T1_Data!DP109))),"-")</f>
        <v>-</v>
      </c>
      <c r="DQ111" s="72" t="str">
        <f>IF(ISNUMBER(T1_Data!DQ109),IF(T1_Data!DQ109=-999,"NA",IF(T1_Data!DQ109&lt;1, "&lt;1", IF(T1_Data!DQ109&gt;99, "&gt;99", T1_Data!DQ109))),"-")</f>
        <v>-</v>
      </c>
      <c r="DR111" s="72" t="str">
        <f>IF(ISNUMBER(T1_Data!DR109),IF(T1_Data!DR109=-999,"NA",IF(T1_Data!DR109&lt;1, "&lt;1", IF(T1_Data!DR109&gt;99, "&gt;99", T1_Data!DR109))),"-")</f>
        <v>-</v>
      </c>
      <c r="DS111" s="72" t="str">
        <f>IF(ISNUMBER(T1_Data!DS109),IF(T1_Data!DS109=-999,"NA",IF(T1_Data!DS109&lt;1, "&lt;1", IF(T1_Data!DS109&gt;99, "&gt;99", T1_Data!DS109))),"-")</f>
        <v>-</v>
      </c>
      <c r="DT111" s="72" t="str">
        <f>IF(ISNUMBER(T1_Data!DT109),IF(T1_Data!DT109=-999,"NA",IF(T1_Data!DT109&lt;1, "&lt;1", IF(T1_Data!DT109&gt;99, "&gt;99", T1_Data!DT109))),"-")</f>
        <v>-</v>
      </c>
      <c r="DU111" s="72" t="str">
        <f>IF(ISNUMBER(T1_Data!DU109),IF(T1_Data!DU109=-999,"NA",IF(T1_Data!DU109&lt;1, "&lt;1", IF(T1_Data!DU109&gt;99, "&gt;99", T1_Data!DU109))),"-")</f>
        <v>-</v>
      </c>
      <c r="DV111" s="72" t="str">
        <f>IF(ISNUMBER(T1_Data!DV109),IF(T1_Data!DV109=-999,"NA",IF(T1_Data!DV109&lt;1, "&lt;1", IF(T1_Data!DV109&gt;99, "&gt;99", T1_Data!DV109))),"-")</f>
        <v>-</v>
      </c>
      <c r="DW111" s="72" t="str">
        <f>IF(ISNUMBER(T1_Data!DW109),IF(T1_Data!DW109=-999,"NA",IF(T1_Data!DW109&lt;1, "&lt;1", IF(T1_Data!DW109&gt;99, "&gt;99", T1_Data!DW109))),"-")</f>
        <v>-</v>
      </c>
      <c r="DX111" s="72" t="str">
        <f>IF(ISNUMBER(T1_Data!DX109),IF(T1_Data!DX109=-999,"NA",IF(T1_Data!DX109&lt;1, "&lt;1", IF(T1_Data!DX109&gt;99, "&gt;99", T1_Data!DX109))),"-")</f>
        <v>-</v>
      </c>
      <c r="DY111" s="72" t="str">
        <f>IF(ISNUMBER(T1_Data!DY109),IF(T1_Data!DY109=-999,"NA",IF(T1_Data!DY109&lt;1, "&lt;1", IF(T1_Data!DY109&gt;99, "&gt;99", T1_Data!DY109))),"-")</f>
        <v>-</v>
      </c>
      <c r="DZ111" s="72" t="str">
        <f>IF(ISNUMBER(T1_Data!DZ109),IF(T1_Data!DZ109=-999,"NA",IF(T1_Data!DZ109&lt;1, "&lt;1", IF(T1_Data!DZ109&gt;99, "&gt;99", T1_Data!DZ109))),"-")</f>
        <v>-</v>
      </c>
      <c r="EA111" s="72" t="str">
        <f>IF(ISNUMBER(T1_Data!EA109),IF(T1_Data!EA109=-999,"NA",IF(T1_Data!EA109&lt;1, "&lt;1", IF(T1_Data!EA109&gt;99, "&gt;99", T1_Data!EA109))),"-")</f>
        <v>-</v>
      </c>
      <c r="EB111" s="72" t="str">
        <f>IF(ISNUMBER(T1_Data!EB109),IF(T1_Data!EB109=-999,"NA",IF(T1_Data!EB109&lt;1, "&lt;1", IF(T1_Data!EB109&gt;99, "&gt;99", T1_Data!EB109))),"-")</f>
        <v>-</v>
      </c>
      <c r="EC111" s="72" t="str">
        <f>IF(ISNUMBER(T1_Data!EC109),IF(T1_Data!EC109=-999,"NA",IF(T1_Data!EC109&lt;1, "&lt;1", IF(T1_Data!EC109&gt;99, "&gt;99", T1_Data!EC109))),"-")</f>
        <v>-</v>
      </c>
      <c r="ED111" s="72" t="str">
        <f>IF(ISNUMBER(T1_Data!ED109),IF(T1_Data!ED109=-999,"NA",IF(T1_Data!ED109&lt;1, "&lt;1", IF(T1_Data!ED109&gt;99, "&gt;99", T1_Data!ED109))),"-")</f>
        <v>-</v>
      </c>
      <c r="EE111" s="72" t="str">
        <f>IF(ISNUMBER(T1_Data!EE109),IF(T1_Data!EE109=-999,"NA",IF(T1_Data!EE109&lt;1, "&lt;1", IF(T1_Data!EE109&gt;99, "&gt;99", T1_Data!EE109))),"-")</f>
        <v>-</v>
      </c>
      <c r="EF111" s="72" t="str">
        <f>IF(ISNUMBER(T1_Data!EF109),IF(T1_Data!EF109=-999,"NA",IF(T1_Data!EF109&lt;1, "&lt;1", IF(T1_Data!EF109&gt;99, "&gt;99", T1_Data!EF109))),"-")</f>
        <v>-</v>
      </c>
      <c r="EG111" s="72" t="str">
        <f>IF(ISNUMBER(T1_Data!EG109),IF(T1_Data!EG109=-999,"NA",IF(T1_Data!EG109&lt;1, "&lt;1", IF(T1_Data!EG109&gt;99, "&gt;99", T1_Data!EG109))),"-")</f>
        <v>-</v>
      </c>
      <c r="EH111" s="72" t="str">
        <f>IF(ISNUMBER(T1_Data!EH109),IF(T1_Data!EH109=-999,"NA",IF(T1_Data!EH109&lt;1, "&lt;1", IF(T1_Data!EH109&gt;99, "&gt;99", T1_Data!EH109))),"-")</f>
        <v>-</v>
      </c>
      <c r="EI111" s="72" t="str">
        <f>IF(ISNUMBER(T1_Data!EI109),IF(T1_Data!EI109=-999,"NA",IF(T1_Data!EI109&lt;1, "&lt;1", IF(T1_Data!EI109&gt;99, "&gt;99", T1_Data!EI109))),"-")</f>
        <v>-</v>
      </c>
      <c r="EJ111" s="72" t="str">
        <f>IF(ISNUMBER(T1_Data!EJ109),IF(T1_Data!EJ109=-999,"NA",IF(T1_Data!EJ109&lt;1, "&lt;1", IF(T1_Data!EJ109&gt;99, "&gt;99", T1_Data!EJ109))),"-")</f>
        <v>-</v>
      </c>
      <c r="EK111" s="72" t="str">
        <f>IF(ISNUMBER(T1_Data!EK109),IF(T1_Data!EK109=-999,"NA",IF(T1_Data!EK109&lt;1, "&lt;1", IF(T1_Data!EK109&gt;99, "&gt;99", T1_Data!EK109))),"-")</f>
        <v>-</v>
      </c>
      <c r="EL111" s="72" t="str">
        <f>IF(ISNUMBER(T1_Data!EL109),IF(T1_Data!EL109=-999,"NA",IF(T1_Data!EL109&lt;1, "&lt;1", IF(T1_Data!EL109&gt;99, "&gt;99", T1_Data!EL109))),"-")</f>
        <v>-</v>
      </c>
      <c r="EM111" s="72" t="str">
        <f>IF(ISNUMBER(T1_Data!EM109),IF(T1_Data!EM109=-999,"NA",IF(T1_Data!EM109&lt;1, "&lt;1", IF(T1_Data!EM109&gt;99, "&gt;99", T1_Data!EM109))),"-")</f>
        <v>-</v>
      </c>
      <c r="EN111" s="72" t="str">
        <f>IF(ISNUMBER(T1_Data!EN109),IF(T1_Data!EN109=-999,"NA",IF(T1_Data!EN109&lt;1, "&lt;1", IF(T1_Data!EN109&gt;99, "&gt;99", T1_Data!EN109))),"-")</f>
        <v>-</v>
      </c>
      <c r="EO111" s="72" t="str">
        <f>IF(ISNUMBER(T1_Data!EO109),IF(T1_Data!EO109=-999,"NA",IF(T1_Data!EO109&lt;1, "&lt;1", IF(T1_Data!EO109&gt;99, "&gt;99", T1_Data!EO109))),"-")</f>
        <v>-</v>
      </c>
      <c r="EP111" s="72" t="str">
        <f>IF(ISNUMBER(T1_Data!EP109),IF(T1_Data!EP109=-999,"NA",IF(T1_Data!EP109&lt;1, "&lt;1", IF(T1_Data!EP109&gt;99, "&gt;99", T1_Data!EP109))),"-")</f>
        <v>-</v>
      </c>
      <c r="EQ111" s="72" t="str">
        <f>IF(ISNUMBER(T1_Data!EQ109),IF(T1_Data!EQ109=-999,"NA",IF(T1_Data!EQ109&lt;1, "&lt;1", IF(T1_Data!EQ109&gt;99, "&gt;99", T1_Data!EQ109))),"-")</f>
        <v>-</v>
      </c>
      <c r="ER111" s="72" t="str">
        <f>IF(ISNUMBER(T1_Data!ER109),IF(T1_Data!ER109=-999,"NA",IF(T1_Data!ER109&lt;1, "&lt;1", IF(T1_Data!ER109&gt;99, "&gt;99", T1_Data!ER109))),"-")</f>
        <v>-</v>
      </c>
      <c r="ES111" s="72" t="str">
        <f>IF(ISNUMBER(T1_Data!ES109),IF(T1_Data!ES109=-999,"NA",IF(T1_Data!ES109&lt;1, "&lt;1", IF(T1_Data!ES109&gt;99, "&gt;99", T1_Data!ES109))),"-")</f>
        <v>-</v>
      </c>
      <c r="ET111" s="72" t="str">
        <f>IF(ISNUMBER(T1_Data!ET109),IF(T1_Data!ET109=-999,"NA",IF(T1_Data!ET109&lt;1, "&lt;1", IF(T1_Data!ET109&gt;99, "&gt;99", T1_Data!ET109))),"-")</f>
        <v>-</v>
      </c>
      <c r="EU111" s="72" t="str">
        <f>IF(ISNUMBER(T1_Data!EU109),IF(T1_Data!EU109=-999,"NA",IF(T1_Data!EU109&lt;1, "&lt;1", IF(T1_Data!EU109&gt;99, "&gt;99", T1_Data!EU109))),"-")</f>
        <v>-</v>
      </c>
      <c r="EV111" s="72" t="str">
        <f>IF(ISNUMBER(T1_Data!EV109),IF(T1_Data!EV109=-999,"NA",IF(T1_Data!EV109&lt;1, "&lt;1", IF(T1_Data!EV109&gt;99, "&gt;99", T1_Data!EV109))),"-")</f>
        <v>-</v>
      </c>
      <c r="EW111" s="72" t="str">
        <f>IF(ISNUMBER(T1_Data!EW109),IF(T1_Data!EW109=-999,"NA",IF(T1_Data!EW109&lt;1, "&lt;1", IF(T1_Data!EW109&gt;99, "&gt;99", T1_Data!EW109))),"-")</f>
        <v>-</v>
      </c>
      <c r="EX111" s="72" t="str">
        <f>IF(ISNUMBER(T1_Data!EX109),IF(T1_Data!EX109=-999,"NA",IF(T1_Data!EX109&lt;1, "&lt;1", IF(T1_Data!EX109&gt;99, "&gt;99", T1_Data!EX109))),"-")</f>
        <v>-</v>
      </c>
      <c r="EY111" s="72" t="str">
        <f>IF(ISNUMBER(T1_Data!EY109),IF(T1_Data!EY109=-999,"NA",IF(T1_Data!EY109&lt;1, "&lt;1", IF(T1_Data!EY109&gt;99, "&gt;99", T1_Data!EY109))),"-")</f>
        <v>-</v>
      </c>
      <c r="EZ111" s="72" t="str">
        <f>IF(ISNUMBER(T1_Data!EZ109),IF(T1_Data!EZ109=-999,"NA",IF(T1_Data!EZ109&lt;1, "&lt;1", IF(T1_Data!EZ109&gt;99, "&gt;99", T1_Data!EZ109))),"-")</f>
        <v>-</v>
      </c>
      <c r="FA111" s="72" t="str">
        <f>IF(ISNUMBER(T1_Data!FA109),IF(T1_Data!FA109=-999,"NA",IF(T1_Data!FA109&lt;1, "&lt;1", IF(T1_Data!FA109&gt;99, "&gt;99", T1_Data!FA109))),"-")</f>
        <v>-</v>
      </c>
      <c r="FB111" s="72" t="str">
        <f>IF(ISNUMBER(T1_Data!FB109),IF(T1_Data!FB109=-999,"NA",IF(T1_Data!FB109&lt;1, "&lt;1", IF(T1_Data!FB109&gt;99, "&gt;99", T1_Data!FB109))),"-")</f>
        <v>-</v>
      </c>
      <c r="FC111" s="72" t="str">
        <f>IF(ISNUMBER(T1_Data!FC109),IF(T1_Data!FC109=-999,"NA",IF(T1_Data!FC109&lt;1, "&lt;1", IF(T1_Data!FC109&gt;99, "&gt;99", T1_Data!FC109))),"-")</f>
        <v>-</v>
      </c>
      <c r="FD111" s="72" t="str">
        <f>IF(ISNUMBER(T1_Data!FD109),IF(T1_Data!FD109=-999,"NA",IF(T1_Data!FD109&lt;1, "&lt;1", IF(T1_Data!FD109&gt;99, "&gt;99", T1_Data!FD109))),"-")</f>
        <v>-</v>
      </c>
      <c r="FE111" s="72" t="str">
        <f>IF(ISNUMBER(T1_Data!FE109),IF(T1_Data!FE109=-999,"NA",IF(T1_Data!FE109&lt;1, "&lt;1", IF(T1_Data!FE109&gt;99, "&gt;99", T1_Data!FE109))),"-")</f>
        <v>-</v>
      </c>
      <c r="FF111" s="72" t="str">
        <f>IF(ISNUMBER(T1_Data!FF109),IF(T1_Data!FF109=-999,"NA",IF(T1_Data!FF109&lt;1, "&lt;1", IF(T1_Data!FF109&gt;99, "&gt;99", T1_Data!FF109))),"-")</f>
        <v>-</v>
      </c>
      <c r="FG111" s="72" t="str">
        <f>IF(ISNUMBER(T1_Data!FG109),IF(T1_Data!FG109=-999,"NA",IF(T1_Data!FG109&lt;1, "&lt;1", IF(T1_Data!FG109&gt;99, "&gt;99", T1_Data!FG109))),"-")</f>
        <v>-</v>
      </c>
      <c r="FH111" s="72" t="str">
        <f>IF(ISNUMBER(T1_Data!FH109),IF(T1_Data!FH109=-999,"NA",IF(T1_Data!FH109&lt;1, "&lt;1", IF(T1_Data!FH109&gt;99, "&gt;99", T1_Data!FH109))),"-")</f>
        <v>-</v>
      </c>
      <c r="FI111" s="72" t="str">
        <f>IF(ISNUMBER(T1_Data!FI109),IF(T1_Data!FI109=-999,"NA",IF(T1_Data!FI109&lt;1, "&lt;1", IF(T1_Data!FI109&gt;99, "&gt;99", T1_Data!FI109))),"-")</f>
        <v>-</v>
      </c>
      <c r="FJ111" s="72" t="str">
        <f>IF(ISNUMBER(T1_Data!FJ109),IF(T1_Data!FJ109=-999,"NA",IF(T1_Data!FJ109&lt;1, "&lt;1", IF(T1_Data!FJ109&gt;99, "&gt;99", T1_Data!FJ109))),"-")</f>
        <v>-</v>
      </c>
      <c r="FK111" s="72" t="str">
        <f>IF(ISNUMBER(T1_Data!FK109),IF(T1_Data!FK109=-999,"NA",IF(T1_Data!FK109&lt;1, "&lt;1", IF(T1_Data!FK109&gt;99, "&gt;99", T1_Data!FK109))),"-")</f>
        <v>-</v>
      </c>
      <c r="FL111" s="72" t="str">
        <f>IF(ISNUMBER(T1_Data!FL109),IF(T1_Data!FL109=-999,"NA",IF(T1_Data!FL109&lt;1, "&lt;1", IF(T1_Data!FL109&gt;99, "&gt;99", T1_Data!FL109))),"-")</f>
        <v>-</v>
      </c>
      <c r="FM111" s="72" t="str">
        <f>IF(ISNUMBER(T1_Data!FM109),IF(T1_Data!FM109=-999,"NA",IF(T1_Data!FM109&lt;1, "&lt;1", IF(T1_Data!FM109&gt;99, "&gt;99", T1_Data!FM109))),"-")</f>
        <v>-</v>
      </c>
      <c r="FN111" s="72" t="str">
        <f>IF(ISNUMBER(T1_Data!FN109),IF(T1_Data!FN109=-999,"NA",IF(T1_Data!FN109&lt;1, "&lt;1", IF(T1_Data!FN109&gt;99, "&gt;99", T1_Data!FN109))),"-")</f>
        <v>-</v>
      </c>
      <c r="FO111" s="72" t="str">
        <f>IF(ISNUMBER(T1_Data!FO109),IF(T1_Data!FO109=-999,"NA",IF(T1_Data!FO109&lt;1, "&lt;1", IF(T1_Data!FO109&gt;99, "&gt;99", T1_Data!FO109))),"-")</f>
        <v>-</v>
      </c>
      <c r="FP111" s="72" t="str">
        <f>IF(ISNUMBER(T1_Data!FP109),IF(T1_Data!FP109=-999,"NA",IF(T1_Data!FP109&lt;1, "&lt;1", IF(T1_Data!FP109&gt;99, "&gt;99", T1_Data!FP109))),"-")</f>
        <v>-</v>
      </c>
      <c r="FQ111" s="72" t="str">
        <f>IF(ISNUMBER(T1_Data!FQ109),IF(T1_Data!FQ109=-999,"NA",IF(T1_Data!FQ109&lt;1, "&lt;1", IF(T1_Data!FQ109&gt;99, "&gt;99", T1_Data!FQ109))),"-")</f>
        <v>-</v>
      </c>
      <c r="FR111" s="72" t="str">
        <f>IF(ISNUMBER(T1_Data!FR109),IF(T1_Data!FR109=-999,"NA",IF(T1_Data!FR109&lt;1, "&lt;1", IF(T1_Data!FR109&gt;99, "&gt;99", T1_Data!FR109))),"-")</f>
        <v>-</v>
      </c>
      <c r="FS111" s="72" t="str">
        <f>IF(ISNUMBER(T1_Data!FS109),IF(T1_Data!FS109=-999,"NA",IF(T1_Data!FS109&lt;1, "&lt;1", IF(T1_Data!FS109&gt;99, "&gt;99", T1_Data!FS109))),"-")</f>
        <v>-</v>
      </c>
      <c r="FT111" s="72" t="str">
        <f>IF(ISNUMBER(T1_Data!FT109),IF(T1_Data!FT109=-999,"NA",IF(T1_Data!FT109&lt;1, "&lt;1", IF(T1_Data!FT109&gt;99, "&gt;99", T1_Data!FT109))),"-")</f>
        <v>-</v>
      </c>
      <c r="FU111" s="72" t="str">
        <f>IF(ISNUMBER(T1_Data!FU109),IF(T1_Data!FU109=-999,"NA",IF(T1_Data!FU109&lt;1, "&lt;1", IF(T1_Data!FU109&gt;99, "&gt;99", T1_Data!FU109))),"-")</f>
        <v>-</v>
      </c>
      <c r="FV111" s="72" t="str">
        <f>IF(ISNUMBER(T1_Data!FV109),IF(T1_Data!FV109=-999,"NA",IF(T1_Data!FV109&lt;1, "&lt;1", IF(T1_Data!FV109&gt;99, "&gt;99", T1_Data!FV109))),"-")</f>
        <v>-</v>
      </c>
      <c r="FW111" s="72" t="str">
        <f>IF(ISNUMBER(T1_Data!FW109),IF(T1_Data!FW109=-999,"NA",IF(T1_Data!FW109&lt;1, "&lt;1", IF(T1_Data!FW109&gt;99, "&gt;99", T1_Data!FW109))),"-")</f>
        <v>-</v>
      </c>
      <c r="FX111" s="71" t="str">
        <f>IF(ISBLANK(T1_Data!FX109), "", T1_Data!FX109)</f>
        <v/>
      </c>
    </row>
    <row r="112" spans="1:180" x14ac:dyDescent="0.25">
      <c r="A112" s="71" t="str">
        <f>IF(ISBLANK(T1_Data!A110), "", T1_Data!A110)</f>
        <v/>
      </c>
      <c r="B112" s="72" t="str">
        <f>IF(ISNUMBER(T1_Data!B110), T1_Data!B110,"-")</f>
        <v>-</v>
      </c>
      <c r="C112" s="72" t="str">
        <f>IF(ISNUMBER(T1_Data!C110),IF(T1_Data!C110=-999,"NA",IF(T1_Data!C110&lt;1, "&lt;1", IF(T1_Data!C110&gt;99, "&gt;99", T1_Data!C110))),"-")</f>
        <v>-</v>
      </c>
      <c r="D112" s="72" t="str">
        <f>IF(ISNUMBER(T1_Data!D110),IF(T1_Data!D110=-999,"NA",IF(T1_Data!D110&lt;1, "&lt;1", IF(T1_Data!D110&gt;99, "&gt;99", T1_Data!D110))),"-")</f>
        <v>-</v>
      </c>
      <c r="E112" s="72" t="str">
        <f>IF(ISNUMBER(T1_Data!E110),IF(T1_Data!E110=-999,"NA",IF(T1_Data!E110&lt;1, "&lt;1", IF(T1_Data!E110&gt;99, "&gt;99", T1_Data!E110))),"-")</f>
        <v>-</v>
      </c>
      <c r="F112" s="72" t="str">
        <f>IF(ISNUMBER(T1_Data!F110),IF(T1_Data!F110=-999,"NA",IF(T1_Data!F110&lt;1, "&lt;1", IF(T1_Data!F110&gt;99, "&gt;99", T1_Data!F110))),"-")</f>
        <v>-</v>
      </c>
      <c r="G112" s="72" t="str">
        <f>IF(ISNUMBER(T1_Data!G110),IF(T1_Data!G110=-999,"NA",IF(T1_Data!G110&lt;1, "&lt;1", IF(T1_Data!G110&gt;99, "&gt;99", T1_Data!G110))),"-")</f>
        <v>-</v>
      </c>
      <c r="H112" s="72" t="str">
        <f>IF(ISNUMBER(T1_Data!H110),IF(T1_Data!H110=-999,"NA",IF(T1_Data!H110&lt;1, "&lt;1", IF(T1_Data!H110&gt;99, "&gt;99", T1_Data!H110))),"-")</f>
        <v>-</v>
      </c>
      <c r="I112" s="72" t="str">
        <f>IF(ISNUMBER(T1_Data!I110),IF(T1_Data!I110=-999,"NA",IF(T1_Data!I110&lt;1, "&lt;1", IF(T1_Data!I110&gt;99, "&gt;99", T1_Data!I110))),"-")</f>
        <v>-</v>
      </c>
      <c r="J112" s="72" t="str">
        <f>IF(ISNUMBER(T1_Data!J110),IF(T1_Data!J110=-999,"NA",IF(T1_Data!J110&lt;1, "&lt;1", IF(T1_Data!J110&gt;99, "&gt;99", T1_Data!J110))),"-")</f>
        <v>-</v>
      </c>
      <c r="K112" s="72" t="str">
        <f>IF(ISNUMBER(T1_Data!K110),IF(T1_Data!K110=-999,"NA",IF(T1_Data!K110&lt;1, "&lt;1", IF(T1_Data!K110&gt;99, "&gt;99", T1_Data!K110))),"-")</f>
        <v>-</v>
      </c>
      <c r="L112" s="72" t="str">
        <f>IF(ISNUMBER(T1_Data!L110),IF(T1_Data!L110=-999,"NA",IF(T1_Data!L110&lt;1, "&lt;1", IF(T1_Data!L110&gt;99, "&gt;99", T1_Data!L110))),"-")</f>
        <v>-</v>
      </c>
      <c r="M112" s="72" t="str">
        <f>IF(ISNUMBER(T1_Data!M110),IF(T1_Data!M110=-999,"NA",IF(T1_Data!M110&lt;1, "&lt;1", IF(T1_Data!M110&gt;99, "&gt;99", T1_Data!M110))),"-")</f>
        <v>-</v>
      </c>
      <c r="N112" s="72" t="str">
        <f>IF(ISNUMBER(T1_Data!N110),IF(T1_Data!N110=-999,"NA",IF(T1_Data!N110&lt;1, "&lt;1", IF(T1_Data!N110&gt;99, "&gt;99", T1_Data!N110))),"-")</f>
        <v>-</v>
      </c>
      <c r="O112" s="72" t="str">
        <f>IF(ISNUMBER(T1_Data!O110),IF(T1_Data!O110=-999,"NA",IF(T1_Data!O110&lt;1, "&lt;1", IF(T1_Data!O110&gt;99, "&gt;99", T1_Data!O110))),"-")</f>
        <v>-</v>
      </c>
      <c r="P112" s="72" t="str">
        <f>IF(ISNUMBER(T1_Data!P110),IF(T1_Data!P110=-999,"NA",IF(T1_Data!P110&lt;1, "&lt;1", IF(T1_Data!P110&gt;99, "&gt;99", T1_Data!P110))),"-")</f>
        <v>-</v>
      </c>
      <c r="Q112" s="72" t="str">
        <f>IF(ISNUMBER(T1_Data!Q110),IF(T1_Data!Q110=-999,"NA",IF(T1_Data!Q110&lt;1, "&lt;1", IF(T1_Data!Q110&gt;99, "&gt;99", T1_Data!Q110))),"-")</f>
        <v>-</v>
      </c>
      <c r="R112" s="72" t="str">
        <f>IF(ISNUMBER(T1_Data!R110),IF(T1_Data!R110=-999,"NA",IF(T1_Data!R110&lt;1, "&lt;1", IF(T1_Data!R110&gt;99, "&gt;99", T1_Data!R110))),"-")</f>
        <v>-</v>
      </c>
      <c r="S112" s="72" t="str">
        <f>IF(ISNUMBER(T1_Data!S110),IF(T1_Data!S110=-999,"NA",IF(T1_Data!S110&lt;1, "&lt;1", IF(T1_Data!S110&gt;99, "&gt;99", T1_Data!S110))),"-")</f>
        <v>-</v>
      </c>
      <c r="T112" s="72" t="str">
        <f>IF(ISNUMBER(T1_Data!T110),IF(T1_Data!T110=-999,"NA",IF(T1_Data!T110&lt;1, "&lt;1", IF(T1_Data!T110&gt;99, "&gt;99", T1_Data!T110))),"-")</f>
        <v>-</v>
      </c>
      <c r="U112" s="72" t="str">
        <f>IF(ISNUMBER(T1_Data!U110),IF(T1_Data!U110=-999,"NA",IF(T1_Data!U110&lt;1, "&lt;1", IF(T1_Data!U110&gt;99, "&gt;99", T1_Data!U110))),"-")</f>
        <v>-</v>
      </c>
      <c r="V112" s="72" t="str">
        <f>IF(ISNUMBER(T1_Data!V110),IF(T1_Data!V110=-999,"NA",IF(T1_Data!V110&lt;1, "&lt;1", IF(T1_Data!V110&gt;99, "&gt;99", T1_Data!V110))),"-")</f>
        <v>-</v>
      </c>
      <c r="W112" s="72" t="str">
        <f>IF(ISNUMBER(T1_Data!W110),IF(T1_Data!W110=-999,"NA",IF(T1_Data!W110&lt;1, "&lt;1", IF(T1_Data!W110&gt;99, "&gt;99", T1_Data!W110))),"-")</f>
        <v>-</v>
      </c>
      <c r="X112" s="72" t="str">
        <f>IF(ISNUMBER(T1_Data!X110),IF(T1_Data!X110=-999,"NA",IF(T1_Data!X110&lt;1, "&lt;1", IF(T1_Data!X110&gt;99, "&gt;99", T1_Data!X110))),"-")</f>
        <v>-</v>
      </c>
      <c r="Y112" s="72" t="str">
        <f>IF(ISNUMBER(T1_Data!Y110),IF(T1_Data!Y110=-999,"NA",IF(T1_Data!Y110&lt;1, "&lt;1", IF(T1_Data!Y110&gt;99, "&gt;99", T1_Data!Y110))),"-")</f>
        <v>-</v>
      </c>
      <c r="Z112" s="72" t="str">
        <f>IF(ISNUMBER(T1_Data!Z110),IF(T1_Data!Z110=-999,"NA",IF(T1_Data!Z110&lt;1, "&lt;1", IF(T1_Data!Z110&gt;99, "&gt;99", T1_Data!Z110))),"-")</f>
        <v>-</v>
      </c>
      <c r="AA112" s="72" t="str">
        <f>IF(ISNUMBER(T1_Data!AA110),IF(T1_Data!AA110=-999,"NA",IF(T1_Data!AA110&lt;1, "&lt;1", IF(T1_Data!AA110&gt;99, "&gt;99", T1_Data!AA110))),"-")</f>
        <v>-</v>
      </c>
      <c r="AB112" s="72" t="str">
        <f>IF(ISNUMBER(T1_Data!AB110),IF(T1_Data!AB110=-999,"NA",IF(T1_Data!AB110&lt;1, "&lt;1", IF(T1_Data!AB110&gt;99, "&gt;99", T1_Data!AB110))),"-")</f>
        <v>-</v>
      </c>
      <c r="AC112" s="72" t="str">
        <f>IF(ISNUMBER(T1_Data!AC110),IF(T1_Data!AC110=-999,"NA",IF(T1_Data!AC110&lt;1, "&lt;1", IF(T1_Data!AC110&gt;99, "&gt;99", T1_Data!AC110))),"-")</f>
        <v>-</v>
      </c>
      <c r="AD112" s="72" t="str">
        <f>IF(ISNUMBER(T1_Data!AD110),IF(T1_Data!AD110=-999,"NA",IF(T1_Data!AD110&lt;1, "&lt;1", IF(T1_Data!AD110&gt;99, "&gt;99", T1_Data!AD110))),"-")</f>
        <v>-</v>
      </c>
      <c r="AE112" s="72" t="str">
        <f>IF(ISNUMBER(T1_Data!AE110),IF(T1_Data!AE110=-999,"NA",IF(T1_Data!AE110&lt;1, "&lt;1", IF(T1_Data!AE110&gt;99, "&gt;99", T1_Data!AE110))),"-")</f>
        <v>-</v>
      </c>
      <c r="AF112" s="72" t="str">
        <f>IF(ISNUMBER(T1_Data!AF110),IF(T1_Data!AF110=-999,"NA",IF(T1_Data!AF110&lt;1, "&lt;1", IF(T1_Data!AF110&gt;99, "&gt;99", T1_Data!AF110))),"-")</f>
        <v>-</v>
      </c>
      <c r="AG112" s="72" t="str">
        <f>IF(ISNUMBER(T1_Data!AG110),IF(T1_Data!AG110=-999,"NA",IF(T1_Data!AG110&lt;1, "&lt;1", IF(T1_Data!AG110&gt;99, "&gt;99", T1_Data!AG110))),"-")</f>
        <v>-</v>
      </c>
      <c r="AH112" s="72" t="str">
        <f>IF(ISNUMBER(T1_Data!AH110),IF(T1_Data!AH110=-999,"NA",IF(T1_Data!AH110&lt;1, "&lt;1", IF(T1_Data!AH110&gt;99, "&gt;99", T1_Data!AH110))),"-")</f>
        <v>-</v>
      </c>
      <c r="AI112" s="72" t="str">
        <f>IF(ISNUMBER(T1_Data!AI110),IF(T1_Data!AI110=-999,"NA",IF(T1_Data!AI110&lt;1, "&lt;1", IF(T1_Data!AI110&gt;99, "&gt;99", T1_Data!AI110))),"-")</f>
        <v>-</v>
      </c>
      <c r="AJ112" s="72" t="str">
        <f>IF(ISNUMBER(T1_Data!AJ110),IF(T1_Data!AJ110=-999,"NA",IF(T1_Data!AJ110&lt;1, "&lt;1", IF(T1_Data!AJ110&gt;99, "&gt;99", T1_Data!AJ110))),"-")</f>
        <v>-</v>
      </c>
      <c r="AK112" s="72" t="str">
        <f>IF(ISNUMBER(T1_Data!AK110),IF(T1_Data!AK110=-999,"NA",IF(T1_Data!AK110&lt;1, "&lt;1", IF(T1_Data!AK110&gt;99, "&gt;99", T1_Data!AK110))),"-")</f>
        <v>-</v>
      </c>
      <c r="AL112" s="72" t="str">
        <f>IF(ISNUMBER(T1_Data!AL110),IF(T1_Data!AL110=-999,"NA",IF(T1_Data!AL110&lt;1, "&lt;1", IF(T1_Data!AL110&gt;99, "&gt;99", T1_Data!AL110))),"-")</f>
        <v>-</v>
      </c>
      <c r="AM112" s="72" t="str">
        <f>IF(ISNUMBER(T1_Data!AM110),IF(T1_Data!AM110=-999,"NA",IF(T1_Data!AM110&lt;1, "&lt;1", IF(T1_Data!AM110&gt;99, "&gt;99", T1_Data!AM110))),"-")</f>
        <v>-</v>
      </c>
      <c r="AN112" s="72" t="str">
        <f>IF(ISNUMBER(T1_Data!AN110),IF(T1_Data!AN110=-999,"NA",IF(T1_Data!AN110&lt;1, "&lt;1", IF(T1_Data!AN110&gt;99, "&gt;99", T1_Data!AN110))),"-")</f>
        <v>-</v>
      </c>
      <c r="AO112" s="72" t="str">
        <f>IF(ISNUMBER(T1_Data!AO110),IF(T1_Data!AO110=-999,"NA",IF(T1_Data!AO110&lt;1, "&lt;1", IF(T1_Data!AO110&gt;99, "&gt;99", T1_Data!AO110))),"-")</f>
        <v>-</v>
      </c>
      <c r="AP112" s="72" t="str">
        <f>IF(ISNUMBER(T1_Data!AP110),IF(T1_Data!AP110=-999,"NA",IF(T1_Data!AP110&lt;1, "&lt;1", IF(T1_Data!AP110&gt;99, "&gt;99", T1_Data!AP110))),"-")</f>
        <v>-</v>
      </c>
      <c r="AQ112" s="72" t="str">
        <f>IF(ISNUMBER(T1_Data!AQ110),IF(T1_Data!AQ110=-999,"NA",IF(T1_Data!AQ110&lt;1, "&lt;1", IF(T1_Data!AQ110&gt;99, "&gt;99", T1_Data!AQ110))),"-")</f>
        <v>-</v>
      </c>
      <c r="AR112" s="72" t="str">
        <f>IF(ISNUMBER(T1_Data!AR110),IF(T1_Data!AR110=-999,"NA",IF(T1_Data!AR110&lt;1, "&lt;1", IF(T1_Data!AR110&gt;99, "&gt;99", T1_Data!AR110))),"-")</f>
        <v>-</v>
      </c>
      <c r="AS112" s="72" t="str">
        <f>IF(ISNUMBER(T1_Data!AS110),IF(T1_Data!AS110=-999,"NA",IF(T1_Data!AS110&lt;1, "&lt;1", IF(T1_Data!AS110&gt;99, "&gt;99", T1_Data!AS110))),"-")</f>
        <v>-</v>
      </c>
      <c r="AT112" s="72" t="str">
        <f>IF(ISNUMBER(T1_Data!AT110),IF(T1_Data!AT110=-999,"NA",IF(T1_Data!AT110&lt;1, "&lt;1", IF(T1_Data!AT110&gt;99, "&gt;99", T1_Data!AT110))),"-")</f>
        <v>-</v>
      </c>
      <c r="AU112" s="72" t="str">
        <f>IF(ISNUMBER(T1_Data!AU110),IF(T1_Data!AU110=-999,"NA",IF(T1_Data!AU110&lt;1, "&lt;1", IF(T1_Data!AU110&gt;99, "&gt;99", T1_Data!AU110))),"-")</f>
        <v>-</v>
      </c>
      <c r="AV112" s="72" t="str">
        <f>IF(ISNUMBER(T1_Data!AV110),IF(T1_Data!AV110=-999,"NA",IF(T1_Data!AV110&lt;1, "&lt;1", IF(T1_Data!AV110&gt;99, "&gt;99", T1_Data!AV110))),"-")</f>
        <v>-</v>
      </c>
      <c r="AW112" s="72" t="str">
        <f>IF(ISNUMBER(T1_Data!AW110),IF(T1_Data!AW110=-999,"NA",IF(T1_Data!AW110&lt;1, "&lt;1", IF(T1_Data!AW110&gt;99, "&gt;99", T1_Data!AW110))),"-")</f>
        <v>-</v>
      </c>
      <c r="AX112" s="72" t="str">
        <f>IF(ISNUMBER(T1_Data!AX110),IF(T1_Data!AX110=-999,"NA",IF(T1_Data!AX110&lt;1, "&lt;1", IF(T1_Data!AX110&gt;99, "&gt;99", T1_Data!AX110))),"-")</f>
        <v>-</v>
      </c>
      <c r="AY112" s="72" t="str">
        <f>IF(ISNUMBER(T1_Data!AY110),IF(T1_Data!AY110=-999,"NA",IF(T1_Data!AY110&lt;1, "&lt;1", IF(T1_Data!AY110&gt;99, "&gt;99", T1_Data!AY110))),"-")</f>
        <v>-</v>
      </c>
      <c r="AZ112" s="72" t="str">
        <f>IF(ISNUMBER(T1_Data!AZ110),IF(T1_Data!AZ110=-999,"NA",IF(T1_Data!AZ110&lt;1, "&lt;1", IF(T1_Data!AZ110&gt;99, "&gt;99", T1_Data!AZ110))),"-")</f>
        <v>-</v>
      </c>
      <c r="BA112" s="72" t="str">
        <f>IF(ISNUMBER(T1_Data!BA110),IF(T1_Data!BA110=-999,"NA",IF(T1_Data!BA110&lt;1, "&lt;1", IF(T1_Data!BA110&gt;99, "&gt;99", T1_Data!BA110))),"-")</f>
        <v>-</v>
      </c>
      <c r="BB112" s="72" t="str">
        <f>IF(ISNUMBER(T1_Data!BB110),IF(T1_Data!BB110=-999,"NA",IF(T1_Data!BB110&lt;1, "&lt;1", IF(T1_Data!BB110&gt;99, "&gt;99", T1_Data!BB110))),"-")</f>
        <v>-</v>
      </c>
      <c r="BC112" s="72" t="str">
        <f>IF(ISNUMBER(T1_Data!BC110),IF(T1_Data!BC110=-999,"NA",IF(T1_Data!BC110&lt;1, "&lt;1", IF(T1_Data!BC110&gt;99, "&gt;99", T1_Data!BC110))),"-")</f>
        <v>-</v>
      </c>
      <c r="BD112" s="72" t="str">
        <f>IF(ISNUMBER(T1_Data!BD110),IF(T1_Data!BD110=-999,"NA",IF(T1_Data!BD110&lt;1, "&lt;1", IF(T1_Data!BD110&gt;99, "&gt;99", T1_Data!BD110))),"-")</f>
        <v>-</v>
      </c>
      <c r="BE112" s="72" t="str">
        <f>IF(ISNUMBER(T1_Data!BE110),IF(T1_Data!BE110=-999,"NA",IF(T1_Data!BE110&lt;1, "&lt;1", IF(T1_Data!BE110&gt;99, "&gt;99", T1_Data!BE110))),"-")</f>
        <v>-</v>
      </c>
      <c r="BF112" s="72" t="str">
        <f>IF(ISNUMBER(T1_Data!BF110),IF(T1_Data!BF110=-999,"NA",IF(T1_Data!BF110&lt;1, "&lt;1", IF(T1_Data!BF110&gt;99, "&gt;99", T1_Data!BF110))),"-")</f>
        <v>-</v>
      </c>
      <c r="BG112" s="72" t="str">
        <f>IF(ISNUMBER(T1_Data!BG110),IF(T1_Data!BG110=-999,"NA",IF(T1_Data!BG110&lt;1, "&lt;1", IF(T1_Data!BG110&gt;99, "&gt;99", T1_Data!BG110))),"-")</f>
        <v>-</v>
      </c>
      <c r="BH112" s="72" t="str">
        <f>IF(ISNUMBER(T1_Data!BH110),IF(T1_Data!BH110=-999,"NA",IF(T1_Data!BH110&lt;1, "&lt;1", IF(T1_Data!BH110&gt;99, "&gt;99", T1_Data!BH110))),"-")</f>
        <v>-</v>
      </c>
      <c r="BI112" s="72" t="str">
        <f>IF(ISNUMBER(T1_Data!BI110),IF(T1_Data!BI110=-999,"NA",IF(T1_Data!BI110&lt;1, "&lt;1", IF(T1_Data!BI110&gt;99, "&gt;99", T1_Data!BI110))),"-")</f>
        <v>-</v>
      </c>
      <c r="BJ112" s="72" t="str">
        <f>IF(ISNUMBER(T1_Data!BJ110),IF(T1_Data!BJ110=-999,"NA",IF(T1_Data!BJ110&lt;1, "&lt;1", IF(T1_Data!BJ110&gt;99, "&gt;99", T1_Data!BJ110))),"-")</f>
        <v>-</v>
      </c>
      <c r="BK112" s="72" t="str">
        <f>IF(ISNUMBER(T1_Data!BK110),IF(T1_Data!BK110=-999,"NA",IF(T1_Data!BK110&lt;1, "&lt;1", IF(T1_Data!BK110&gt;99, "&gt;99", T1_Data!BK110))),"-")</f>
        <v>-</v>
      </c>
      <c r="BL112" s="72" t="str">
        <f>IF(ISNUMBER(T1_Data!BL110),IF(T1_Data!BL110=-999,"NA",IF(T1_Data!BL110&lt;1, "&lt;1", IF(T1_Data!BL110&gt;99, "&gt;99", T1_Data!BL110))),"-")</f>
        <v>-</v>
      </c>
      <c r="BM112" s="72" t="str">
        <f>IF(ISNUMBER(T1_Data!BM110),IF(T1_Data!BM110=-999,"NA",IF(T1_Data!BM110&lt;1, "&lt;1", IF(T1_Data!BM110&gt;99, "&gt;99", T1_Data!BM110))),"-")</f>
        <v>-</v>
      </c>
      <c r="BN112" s="72" t="str">
        <f>IF(ISNUMBER(T1_Data!BN110),IF(T1_Data!BN110=-999,"NA",IF(T1_Data!BN110&lt;1, "&lt;1", IF(T1_Data!BN110&gt;99, "&gt;99", T1_Data!BN110))),"-")</f>
        <v>-</v>
      </c>
      <c r="BO112" s="72" t="str">
        <f>IF(ISNUMBER(T1_Data!BO110),IF(T1_Data!BO110=-999,"NA",IF(T1_Data!BO110&lt;1, "&lt;1", IF(T1_Data!BO110&gt;99, "&gt;99", T1_Data!BO110))),"-")</f>
        <v>-</v>
      </c>
      <c r="BP112" s="72" t="str">
        <f>IF(ISNUMBER(T1_Data!BP110),IF(T1_Data!BP110=-999,"NA",IF(T1_Data!BP110&lt;1, "&lt;1", IF(T1_Data!BP110&gt;99, "&gt;99", T1_Data!BP110))),"-")</f>
        <v>-</v>
      </c>
      <c r="BQ112" s="72" t="str">
        <f>IF(ISNUMBER(T1_Data!BQ110),IF(T1_Data!BQ110=-999,"NA",IF(T1_Data!BQ110&lt;1, "&lt;1", IF(T1_Data!BQ110&gt;99, "&gt;99", T1_Data!BQ110))),"-")</f>
        <v>-</v>
      </c>
      <c r="BR112" s="72" t="str">
        <f>IF(ISNUMBER(T1_Data!BR110),IF(T1_Data!BR110=-999,"NA",IF(T1_Data!BR110&lt;1, "&lt;1", IF(T1_Data!BR110&gt;99, "&gt;99", T1_Data!BR110))),"-")</f>
        <v>-</v>
      </c>
      <c r="BS112" s="72" t="str">
        <f>IF(ISNUMBER(T1_Data!BS110),IF(T1_Data!BS110=-999,"NA",IF(T1_Data!BS110&lt;1, "&lt;1", IF(T1_Data!BS110&gt;99, "&gt;99", T1_Data!BS110))),"-")</f>
        <v>-</v>
      </c>
      <c r="BT112" s="72" t="str">
        <f>IF(ISNUMBER(T1_Data!BT110),IF(T1_Data!BT110=-999,"NA",IF(T1_Data!BT110&lt;1, "&lt;1", IF(T1_Data!BT110&gt;99, "&gt;99", T1_Data!BT110))),"-")</f>
        <v>-</v>
      </c>
      <c r="BU112" s="72" t="str">
        <f>IF(ISNUMBER(T1_Data!BU110),IF(T1_Data!BU110=-999,"NA",IF(T1_Data!BU110&lt;1, "&lt;1", IF(T1_Data!BU110&gt;99, "&gt;99", T1_Data!BU110))),"-")</f>
        <v>-</v>
      </c>
      <c r="BV112" s="72" t="str">
        <f>IF(ISNUMBER(T1_Data!BV110),IF(T1_Data!BV110=-999,"NA",IF(T1_Data!BV110&lt;1, "&lt;1", IF(T1_Data!BV110&gt;99, "&gt;99", T1_Data!BV110))),"-")</f>
        <v>-</v>
      </c>
      <c r="BW112" s="72" t="str">
        <f>IF(ISNUMBER(T1_Data!BW110),IF(T1_Data!BW110=-999,"NA",IF(T1_Data!BW110&lt;1, "&lt;1", IF(T1_Data!BW110&gt;99, "&gt;99", T1_Data!BW110))),"-")</f>
        <v>-</v>
      </c>
      <c r="BX112" s="72" t="str">
        <f>IF(ISNUMBER(T1_Data!BX110),IF(T1_Data!BX110=-999,"NA",IF(T1_Data!BX110&lt;1, "&lt;1", IF(T1_Data!BX110&gt;99, "&gt;99", T1_Data!BX110))),"-")</f>
        <v>-</v>
      </c>
      <c r="BY112" s="72" t="str">
        <f>IF(ISNUMBER(T1_Data!BY110),IF(T1_Data!BY110=-999,"NA",IF(T1_Data!BY110&lt;1, "&lt;1", IF(T1_Data!BY110&gt;99, "&gt;99", T1_Data!BY110))),"-")</f>
        <v>-</v>
      </c>
      <c r="BZ112" s="72" t="str">
        <f>IF(ISNUMBER(T1_Data!BZ110),IF(T1_Data!BZ110=-999,"NA",IF(T1_Data!BZ110&lt;1, "&lt;1", IF(T1_Data!BZ110&gt;99, "&gt;99", T1_Data!BZ110))),"-")</f>
        <v>-</v>
      </c>
      <c r="CA112" s="72" t="str">
        <f>IF(ISNUMBER(T1_Data!CA110),IF(T1_Data!CA110=-999,"NA",IF(T1_Data!CA110&lt;1, "&lt;1", IF(T1_Data!CA110&gt;99, "&gt;99", T1_Data!CA110))),"-")</f>
        <v>-</v>
      </c>
      <c r="CB112" s="72" t="str">
        <f>IF(ISNUMBER(T1_Data!CB110),IF(T1_Data!CB110=-999,"NA",IF(T1_Data!CB110&lt;1, "&lt;1", IF(T1_Data!CB110&gt;99, "&gt;99", T1_Data!CB110))),"-")</f>
        <v>-</v>
      </c>
      <c r="CC112" s="72" t="str">
        <f>IF(ISNUMBER(T1_Data!CC110),IF(T1_Data!CC110=-999,"NA",IF(T1_Data!CC110&lt;1, "&lt;1", IF(T1_Data!CC110&gt;99, "&gt;99", T1_Data!CC110))),"-")</f>
        <v>-</v>
      </c>
      <c r="CD112" s="72" t="str">
        <f>IF(ISNUMBER(T1_Data!CD110),IF(T1_Data!CD110=-999,"NA",IF(T1_Data!CD110&lt;1, "&lt;1", IF(T1_Data!CD110&gt;99, "&gt;99", T1_Data!CD110))),"-")</f>
        <v>-</v>
      </c>
      <c r="CE112" s="72" t="str">
        <f>IF(ISNUMBER(T1_Data!CE110),IF(T1_Data!CE110=-999,"NA",IF(T1_Data!CE110&lt;1, "&lt;1", IF(T1_Data!CE110&gt;99, "&gt;99", T1_Data!CE110))),"-")</f>
        <v>-</v>
      </c>
      <c r="CF112" s="72" t="str">
        <f>IF(ISNUMBER(T1_Data!CF110),IF(T1_Data!CF110=-999,"NA",IF(T1_Data!CF110&lt;1, "&lt;1", IF(T1_Data!CF110&gt;99, "&gt;99", T1_Data!CF110))),"-")</f>
        <v>-</v>
      </c>
      <c r="CG112" s="72" t="str">
        <f>IF(ISNUMBER(T1_Data!CG110),IF(T1_Data!CG110=-999,"NA",IF(T1_Data!CG110&lt;1, "&lt;1", IF(T1_Data!CG110&gt;99, "&gt;99", T1_Data!CG110))),"-")</f>
        <v>-</v>
      </c>
      <c r="CH112" s="72" t="str">
        <f>IF(ISNUMBER(T1_Data!CH110),IF(T1_Data!CH110=-999,"NA",IF(T1_Data!CH110&lt;1, "&lt;1", IF(T1_Data!CH110&gt;99, "&gt;99", T1_Data!CH110))),"-")</f>
        <v>-</v>
      </c>
      <c r="CI112" s="72" t="str">
        <f>IF(ISNUMBER(T1_Data!CI110),IF(T1_Data!CI110=-999,"NA",IF(T1_Data!CI110&lt;1, "&lt;1", IF(T1_Data!CI110&gt;99, "&gt;99", T1_Data!CI110))),"-")</f>
        <v>-</v>
      </c>
      <c r="CJ112" s="72" t="str">
        <f>IF(ISNUMBER(T1_Data!CJ110),IF(T1_Data!CJ110=-999,"NA",IF(T1_Data!CJ110&lt;1, "&lt;1", IF(T1_Data!CJ110&gt;99, "&gt;99", T1_Data!CJ110))),"-")</f>
        <v>-</v>
      </c>
      <c r="CK112" s="72" t="str">
        <f>IF(ISNUMBER(T1_Data!CK110),IF(T1_Data!CK110=-999,"NA",IF(T1_Data!CK110&lt;1, "&lt;1", IF(T1_Data!CK110&gt;99, "&gt;99", T1_Data!CK110))),"-")</f>
        <v>-</v>
      </c>
      <c r="CL112" s="72" t="str">
        <f>IF(ISNUMBER(T1_Data!CL110),IF(T1_Data!CL110=-999,"NA",IF(T1_Data!CL110&lt;1, "&lt;1", IF(T1_Data!CL110&gt;99, "&gt;99", T1_Data!CL110))),"-")</f>
        <v>-</v>
      </c>
      <c r="CM112" s="72" t="str">
        <f>IF(ISNUMBER(T1_Data!CM110),IF(T1_Data!CM110=-999,"NA",IF(T1_Data!CM110&lt;1, "&lt;1", IF(T1_Data!CM110&gt;99, "&gt;99", T1_Data!CM110))),"-")</f>
        <v>-</v>
      </c>
      <c r="CN112" s="72" t="str">
        <f>IF(ISNUMBER(T1_Data!CN110),IF(T1_Data!CN110=-999,"NA",IF(T1_Data!CN110&lt;1, "&lt;1", IF(T1_Data!CN110&gt;99, "&gt;99", T1_Data!CN110))),"-")</f>
        <v>-</v>
      </c>
      <c r="CO112" s="72" t="str">
        <f>IF(ISNUMBER(T1_Data!CO110),IF(T1_Data!CO110=-999,"NA",IF(T1_Data!CO110&lt;1, "&lt;1", IF(T1_Data!CO110&gt;99, "&gt;99", T1_Data!CO110))),"-")</f>
        <v>-</v>
      </c>
      <c r="CP112" s="72" t="str">
        <f>IF(ISNUMBER(T1_Data!CP110),IF(T1_Data!CP110=-999,"NA",IF(T1_Data!CP110&lt;1, "&lt;1", IF(T1_Data!CP110&gt;99, "&gt;99", T1_Data!CP110))),"-")</f>
        <v>-</v>
      </c>
      <c r="CQ112" s="72" t="str">
        <f>IF(ISNUMBER(T1_Data!CQ110),IF(T1_Data!CQ110=-999,"NA",IF(T1_Data!CQ110&lt;1, "&lt;1", IF(T1_Data!CQ110&gt;99, "&gt;99", T1_Data!CQ110))),"-")</f>
        <v>-</v>
      </c>
      <c r="CR112" s="72" t="str">
        <f>IF(ISNUMBER(T1_Data!CR110),IF(T1_Data!CR110=-999,"NA",IF(T1_Data!CR110&lt;1, "&lt;1", IF(T1_Data!CR110&gt;99, "&gt;99", T1_Data!CR110))),"-")</f>
        <v>-</v>
      </c>
      <c r="CS112" s="72" t="str">
        <f>IF(ISNUMBER(T1_Data!CS110),IF(T1_Data!CS110=-999,"NA",IF(T1_Data!CS110&lt;1, "&lt;1", IF(T1_Data!CS110&gt;99, "&gt;99", T1_Data!CS110))),"-")</f>
        <v>-</v>
      </c>
      <c r="CT112" s="72" t="str">
        <f>IF(ISNUMBER(T1_Data!CT110),IF(T1_Data!CT110=-999,"NA",IF(T1_Data!CT110&lt;1, "&lt;1", IF(T1_Data!CT110&gt;99, "&gt;99", T1_Data!CT110))),"-")</f>
        <v>-</v>
      </c>
      <c r="CU112" s="72" t="str">
        <f>IF(ISNUMBER(T1_Data!CU110),IF(T1_Data!CU110=-999,"NA",IF(T1_Data!CU110&lt;1, "&lt;1", IF(T1_Data!CU110&gt;99, "&gt;99", T1_Data!CU110))),"-")</f>
        <v>-</v>
      </c>
      <c r="CV112" s="72" t="str">
        <f>IF(ISNUMBER(T1_Data!CV110),IF(T1_Data!CV110=-999,"NA",IF(T1_Data!CV110&lt;1, "&lt;1", IF(T1_Data!CV110&gt;99, "&gt;99", T1_Data!CV110))),"-")</f>
        <v>-</v>
      </c>
      <c r="CW112" s="72" t="str">
        <f>IF(ISNUMBER(T1_Data!CW110),IF(T1_Data!CW110=-999,"NA",IF(T1_Data!CW110&lt;1, "&lt;1", IF(T1_Data!CW110&gt;99, "&gt;99", T1_Data!CW110))),"-")</f>
        <v>-</v>
      </c>
      <c r="CX112" s="72" t="str">
        <f>IF(ISNUMBER(T1_Data!CX110),IF(T1_Data!CX110=-999,"NA",IF(T1_Data!CX110&lt;1, "&lt;1", IF(T1_Data!CX110&gt;99, "&gt;99", T1_Data!CX110))),"-")</f>
        <v>-</v>
      </c>
      <c r="CY112" s="72" t="str">
        <f>IF(ISNUMBER(T1_Data!CY110),IF(T1_Data!CY110=-999,"NA",IF(T1_Data!CY110&lt;1, "&lt;1", IF(T1_Data!CY110&gt;99, "&gt;99", T1_Data!CY110))),"-")</f>
        <v>-</v>
      </c>
      <c r="CZ112" s="72" t="str">
        <f>IF(ISNUMBER(T1_Data!CZ110),IF(T1_Data!CZ110=-999,"NA",IF(T1_Data!CZ110&lt;1, "&lt;1", IF(T1_Data!CZ110&gt;99, "&gt;99", T1_Data!CZ110))),"-")</f>
        <v>-</v>
      </c>
      <c r="DA112" s="72" t="str">
        <f>IF(ISNUMBER(T1_Data!DA110),IF(T1_Data!DA110=-999,"NA",IF(T1_Data!DA110&lt;1, "&lt;1", IF(T1_Data!DA110&gt;99, "&gt;99", T1_Data!DA110))),"-")</f>
        <v>-</v>
      </c>
      <c r="DB112" s="72" t="str">
        <f>IF(ISNUMBER(T1_Data!DB110),IF(T1_Data!DB110=-999,"NA",IF(T1_Data!DB110&lt;1, "&lt;1", IF(T1_Data!DB110&gt;99, "&gt;99", T1_Data!DB110))),"-")</f>
        <v>-</v>
      </c>
      <c r="DC112" s="72" t="str">
        <f>IF(ISNUMBER(T1_Data!DC110),IF(T1_Data!DC110=-999,"NA",IF(T1_Data!DC110&lt;1, "&lt;1", IF(T1_Data!DC110&gt;99, "&gt;99", T1_Data!DC110))),"-")</f>
        <v>-</v>
      </c>
      <c r="DD112" s="72" t="str">
        <f>IF(ISNUMBER(T1_Data!DD110),IF(T1_Data!DD110=-999,"NA",IF(T1_Data!DD110&lt;1, "&lt;1", IF(T1_Data!DD110&gt;99, "&gt;99", T1_Data!DD110))),"-")</f>
        <v>-</v>
      </c>
      <c r="DE112" s="72" t="str">
        <f>IF(ISNUMBER(T1_Data!DE110),IF(T1_Data!DE110=-999,"NA",IF(T1_Data!DE110&lt;1, "&lt;1", IF(T1_Data!DE110&gt;99, "&gt;99", T1_Data!DE110))),"-")</f>
        <v>-</v>
      </c>
      <c r="DF112" s="72" t="str">
        <f>IF(ISNUMBER(T1_Data!DF110),IF(T1_Data!DF110=-999,"NA",IF(T1_Data!DF110&lt;1, "&lt;1", IF(T1_Data!DF110&gt;99, "&gt;99", T1_Data!DF110))),"-")</f>
        <v>-</v>
      </c>
      <c r="DG112" s="72" t="str">
        <f>IF(ISNUMBER(T1_Data!DG110),IF(T1_Data!DG110=-999,"NA",IF(T1_Data!DG110&lt;1, "&lt;1", IF(T1_Data!DG110&gt;99, "&gt;99", T1_Data!DG110))),"-")</f>
        <v>-</v>
      </c>
      <c r="DH112" s="72" t="str">
        <f>IF(ISNUMBER(T1_Data!DH110),IF(T1_Data!DH110=-999,"NA",IF(T1_Data!DH110&lt;1, "&lt;1", IF(T1_Data!DH110&gt;99, "&gt;99", T1_Data!DH110))),"-")</f>
        <v>-</v>
      </c>
      <c r="DI112" s="72" t="str">
        <f>IF(ISNUMBER(T1_Data!DI110),IF(T1_Data!DI110=-999,"NA",IF(T1_Data!DI110&lt;1, "&lt;1", IF(T1_Data!DI110&gt;99, "&gt;99", T1_Data!DI110))),"-")</f>
        <v>-</v>
      </c>
      <c r="DJ112" s="72" t="str">
        <f>IF(ISNUMBER(T1_Data!DJ110),IF(T1_Data!DJ110=-999,"NA",IF(T1_Data!DJ110&lt;1, "&lt;1", IF(T1_Data!DJ110&gt;99, "&gt;99", T1_Data!DJ110))),"-")</f>
        <v>-</v>
      </c>
      <c r="DK112" s="72" t="str">
        <f>IF(ISNUMBER(T1_Data!DK110),IF(T1_Data!DK110=-999,"NA",IF(T1_Data!DK110&lt;1, "&lt;1", IF(T1_Data!DK110&gt;99, "&gt;99", T1_Data!DK110))),"-")</f>
        <v>-</v>
      </c>
      <c r="DL112" s="72" t="str">
        <f>IF(ISNUMBER(T1_Data!DL110),IF(T1_Data!DL110=-999,"NA",IF(T1_Data!DL110&lt;1, "&lt;1", IF(T1_Data!DL110&gt;99, "&gt;99", T1_Data!DL110))),"-")</f>
        <v>-</v>
      </c>
      <c r="DM112" s="72" t="str">
        <f>IF(ISNUMBER(T1_Data!DM110),IF(T1_Data!DM110=-999,"NA",IF(T1_Data!DM110&lt;1, "&lt;1", IF(T1_Data!DM110&gt;99, "&gt;99", T1_Data!DM110))),"-")</f>
        <v>-</v>
      </c>
      <c r="DN112" s="72" t="str">
        <f>IF(ISNUMBER(T1_Data!DN110),IF(T1_Data!DN110=-999,"NA",IF(T1_Data!DN110&lt;1, "&lt;1", IF(T1_Data!DN110&gt;99, "&gt;99", T1_Data!DN110))),"-")</f>
        <v>-</v>
      </c>
      <c r="DO112" s="72" t="str">
        <f>IF(ISNUMBER(T1_Data!DO110),IF(T1_Data!DO110=-999,"NA",IF(T1_Data!DO110&lt;1, "&lt;1", IF(T1_Data!DO110&gt;99, "&gt;99", T1_Data!DO110))),"-")</f>
        <v>-</v>
      </c>
      <c r="DP112" s="72" t="str">
        <f>IF(ISNUMBER(T1_Data!DP110),IF(T1_Data!DP110=-999,"NA",IF(T1_Data!DP110&lt;1, "&lt;1", IF(T1_Data!DP110&gt;99, "&gt;99", T1_Data!DP110))),"-")</f>
        <v>-</v>
      </c>
      <c r="DQ112" s="72" t="str">
        <f>IF(ISNUMBER(T1_Data!DQ110),IF(T1_Data!DQ110=-999,"NA",IF(T1_Data!DQ110&lt;1, "&lt;1", IF(T1_Data!DQ110&gt;99, "&gt;99", T1_Data!DQ110))),"-")</f>
        <v>-</v>
      </c>
      <c r="DR112" s="72" t="str">
        <f>IF(ISNUMBER(T1_Data!DR110),IF(T1_Data!DR110=-999,"NA",IF(T1_Data!DR110&lt;1, "&lt;1", IF(T1_Data!DR110&gt;99, "&gt;99", T1_Data!DR110))),"-")</f>
        <v>-</v>
      </c>
      <c r="DS112" s="72" t="str">
        <f>IF(ISNUMBER(T1_Data!DS110),IF(T1_Data!DS110=-999,"NA",IF(T1_Data!DS110&lt;1, "&lt;1", IF(T1_Data!DS110&gt;99, "&gt;99", T1_Data!DS110))),"-")</f>
        <v>-</v>
      </c>
      <c r="DT112" s="72" t="str">
        <f>IF(ISNUMBER(T1_Data!DT110),IF(T1_Data!DT110=-999,"NA",IF(T1_Data!DT110&lt;1, "&lt;1", IF(T1_Data!DT110&gt;99, "&gt;99", T1_Data!DT110))),"-")</f>
        <v>-</v>
      </c>
      <c r="DU112" s="72" t="str">
        <f>IF(ISNUMBER(T1_Data!DU110),IF(T1_Data!DU110=-999,"NA",IF(T1_Data!DU110&lt;1, "&lt;1", IF(T1_Data!DU110&gt;99, "&gt;99", T1_Data!DU110))),"-")</f>
        <v>-</v>
      </c>
      <c r="DV112" s="72" t="str">
        <f>IF(ISNUMBER(T1_Data!DV110),IF(T1_Data!DV110=-999,"NA",IF(T1_Data!DV110&lt;1, "&lt;1", IF(T1_Data!DV110&gt;99, "&gt;99", T1_Data!DV110))),"-")</f>
        <v>-</v>
      </c>
      <c r="DW112" s="72" t="str">
        <f>IF(ISNUMBER(T1_Data!DW110),IF(T1_Data!DW110=-999,"NA",IF(T1_Data!DW110&lt;1, "&lt;1", IF(T1_Data!DW110&gt;99, "&gt;99", T1_Data!DW110))),"-")</f>
        <v>-</v>
      </c>
      <c r="DX112" s="72" t="str">
        <f>IF(ISNUMBER(T1_Data!DX110),IF(T1_Data!DX110=-999,"NA",IF(T1_Data!DX110&lt;1, "&lt;1", IF(T1_Data!DX110&gt;99, "&gt;99", T1_Data!DX110))),"-")</f>
        <v>-</v>
      </c>
      <c r="DY112" s="72" t="str">
        <f>IF(ISNUMBER(T1_Data!DY110),IF(T1_Data!DY110=-999,"NA",IF(T1_Data!DY110&lt;1, "&lt;1", IF(T1_Data!DY110&gt;99, "&gt;99", T1_Data!DY110))),"-")</f>
        <v>-</v>
      </c>
      <c r="DZ112" s="72" t="str">
        <f>IF(ISNUMBER(T1_Data!DZ110),IF(T1_Data!DZ110=-999,"NA",IF(T1_Data!DZ110&lt;1, "&lt;1", IF(T1_Data!DZ110&gt;99, "&gt;99", T1_Data!DZ110))),"-")</f>
        <v>-</v>
      </c>
      <c r="EA112" s="72" t="str">
        <f>IF(ISNUMBER(T1_Data!EA110),IF(T1_Data!EA110=-999,"NA",IF(T1_Data!EA110&lt;1, "&lt;1", IF(T1_Data!EA110&gt;99, "&gt;99", T1_Data!EA110))),"-")</f>
        <v>-</v>
      </c>
      <c r="EB112" s="72" t="str">
        <f>IF(ISNUMBER(T1_Data!EB110),IF(T1_Data!EB110=-999,"NA",IF(T1_Data!EB110&lt;1, "&lt;1", IF(T1_Data!EB110&gt;99, "&gt;99", T1_Data!EB110))),"-")</f>
        <v>-</v>
      </c>
      <c r="EC112" s="72" t="str">
        <f>IF(ISNUMBER(T1_Data!EC110),IF(T1_Data!EC110=-999,"NA",IF(T1_Data!EC110&lt;1, "&lt;1", IF(T1_Data!EC110&gt;99, "&gt;99", T1_Data!EC110))),"-")</f>
        <v>-</v>
      </c>
      <c r="ED112" s="72" t="str">
        <f>IF(ISNUMBER(T1_Data!ED110),IF(T1_Data!ED110=-999,"NA",IF(T1_Data!ED110&lt;1, "&lt;1", IF(T1_Data!ED110&gt;99, "&gt;99", T1_Data!ED110))),"-")</f>
        <v>-</v>
      </c>
      <c r="EE112" s="72" t="str">
        <f>IF(ISNUMBER(T1_Data!EE110),IF(T1_Data!EE110=-999,"NA",IF(T1_Data!EE110&lt;1, "&lt;1", IF(T1_Data!EE110&gt;99, "&gt;99", T1_Data!EE110))),"-")</f>
        <v>-</v>
      </c>
      <c r="EF112" s="72" t="str">
        <f>IF(ISNUMBER(T1_Data!EF110),IF(T1_Data!EF110=-999,"NA",IF(T1_Data!EF110&lt;1, "&lt;1", IF(T1_Data!EF110&gt;99, "&gt;99", T1_Data!EF110))),"-")</f>
        <v>-</v>
      </c>
      <c r="EG112" s="72" t="str">
        <f>IF(ISNUMBER(T1_Data!EG110),IF(T1_Data!EG110=-999,"NA",IF(T1_Data!EG110&lt;1, "&lt;1", IF(T1_Data!EG110&gt;99, "&gt;99", T1_Data!EG110))),"-")</f>
        <v>-</v>
      </c>
      <c r="EH112" s="72" t="str">
        <f>IF(ISNUMBER(T1_Data!EH110),IF(T1_Data!EH110=-999,"NA",IF(T1_Data!EH110&lt;1, "&lt;1", IF(T1_Data!EH110&gt;99, "&gt;99", T1_Data!EH110))),"-")</f>
        <v>-</v>
      </c>
      <c r="EI112" s="72" t="str">
        <f>IF(ISNUMBER(T1_Data!EI110),IF(T1_Data!EI110=-999,"NA",IF(T1_Data!EI110&lt;1, "&lt;1", IF(T1_Data!EI110&gt;99, "&gt;99", T1_Data!EI110))),"-")</f>
        <v>-</v>
      </c>
      <c r="EJ112" s="72" t="str">
        <f>IF(ISNUMBER(T1_Data!EJ110),IF(T1_Data!EJ110=-999,"NA",IF(T1_Data!EJ110&lt;1, "&lt;1", IF(T1_Data!EJ110&gt;99, "&gt;99", T1_Data!EJ110))),"-")</f>
        <v>-</v>
      </c>
      <c r="EK112" s="72" t="str">
        <f>IF(ISNUMBER(T1_Data!EK110),IF(T1_Data!EK110=-999,"NA",IF(T1_Data!EK110&lt;1, "&lt;1", IF(T1_Data!EK110&gt;99, "&gt;99", T1_Data!EK110))),"-")</f>
        <v>-</v>
      </c>
      <c r="EL112" s="72" t="str">
        <f>IF(ISNUMBER(T1_Data!EL110),IF(T1_Data!EL110=-999,"NA",IF(T1_Data!EL110&lt;1, "&lt;1", IF(T1_Data!EL110&gt;99, "&gt;99", T1_Data!EL110))),"-")</f>
        <v>-</v>
      </c>
      <c r="EM112" s="72" t="str">
        <f>IF(ISNUMBER(T1_Data!EM110),IF(T1_Data!EM110=-999,"NA",IF(T1_Data!EM110&lt;1, "&lt;1", IF(T1_Data!EM110&gt;99, "&gt;99", T1_Data!EM110))),"-")</f>
        <v>-</v>
      </c>
      <c r="EN112" s="72" t="str">
        <f>IF(ISNUMBER(T1_Data!EN110),IF(T1_Data!EN110=-999,"NA",IF(T1_Data!EN110&lt;1, "&lt;1", IF(T1_Data!EN110&gt;99, "&gt;99", T1_Data!EN110))),"-")</f>
        <v>-</v>
      </c>
      <c r="EO112" s="72" t="str">
        <f>IF(ISNUMBER(T1_Data!EO110),IF(T1_Data!EO110=-999,"NA",IF(T1_Data!EO110&lt;1, "&lt;1", IF(T1_Data!EO110&gt;99, "&gt;99", T1_Data!EO110))),"-")</f>
        <v>-</v>
      </c>
      <c r="EP112" s="72" t="str">
        <f>IF(ISNUMBER(T1_Data!EP110),IF(T1_Data!EP110=-999,"NA",IF(T1_Data!EP110&lt;1, "&lt;1", IF(T1_Data!EP110&gt;99, "&gt;99", T1_Data!EP110))),"-")</f>
        <v>-</v>
      </c>
      <c r="EQ112" s="72" t="str">
        <f>IF(ISNUMBER(T1_Data!EQ110),IF(T1_Data!EQ110=-999,"NA",IF(T1_Data!EQ110&lt;1, "&lt;1", IF(T1_Data!EQ110&gt;99, "&gt;99", T1_Data!EQ110))),"-")</f>
        <v>-</v>
      </c>
      <c r="ER112" s="72" t="str">
        <f>IF(ISNUMBER(T1_Data!ER110),IF(T1_Data!ER110=-999,"NA",IF(T1_Data!ER110&lt;1, "&lt;1", IF(T1_Data!ER110&gt;99, "&gt;99", T1_Data!ER110))),"-")</f>
        <v>-</v>
      </c>
      <c r="ES112" s="72" t="str">
        <f>IF(ISNUMBER(T1_Data!ES110),IF(T1_Data!ES110=-999,"NA",IF(T1_Data!ES110&lt;1, "&lt;1", IF(T1_Data!ES110&gt;99, "&gt;99", T1_Data!ES110))),"-")</f>
        <v>-</v>
      </c>
      <c r="ET112" s="72" t="str">
        <f>IF(ISNUMBER(T1_Data!ET110),IF(T1_Data!ET110=-999,"NA",IF(T1_Data!ET110&lt;1, "&lt;1", IF(T1_Data!ET110&gt;99, "&gt;99", T1_Data!ET110))),"-")</f>
        <v>-</v>
      </c>
      <c r="EU112" s="72" t="str">
        <f>IF(ISNUMBER(T1_Data!EU110),IF(T1_Data!EU110=-999,"NA",IF(T1_Data!EU110&lt;1, "&lt;1", IF(T1_Data!EU110&gt;99, "&gt;99", T1_Data!EU110))),"-")</f>
        <v>-</v>
      </c>
      <c r="EV112" s="72" t="str">
        <f>IF(ISNUMBER(T1_Data!EV110),IF(T1_Data!EV110=-999,"NA",IF(T1_Data!EV110&lt;1, "&lt;1", IF(T1_Data!EV110&gt;99, "&gt;99", T1_Data!EV110))),"-")</f>
        <v>-</v>
      </c>
      <c r="EW112" s="72" t="str">
        <f>IF(ISNUMBER(T1_Data!EW110),IF(T1_Data!EW110=-999,"NA",IF(T1_Data!EW110&lt;1, "&lt;1", IF(T1_Data!EW110&gt;99, "&gt;99", T1_Data!EW110))),"-")</f>
        <v>-</v>
      </c>
      <c r="EX112" s="72" t="str">
        <f>IF(ISNUMBER(T1_Data!EX110),IF(T1_Data!EX110=-999,"NA",IF(T1_Data!EX110&lt;1, "&lt;1", IF(T1_Data!EX110&gt;99, "&gt;99", T1_Data!EX110))),"-")</f>
        <v>-</v>
      </c>
      <c r="EY112" s="72" t="str">
        <f>IF(ISNUMBER(T1_Data!EY110),IF(T1_Data!EY110=-999,"NA",IF(T1_Data!EY110&lt;1, "&lt;1", IF(T1_Data!EY110&gt;99, "&gt;99", T1_Data!EY110))),"-")</f>
        <v>-</v>
      </c>
      <c r="EZ112" s="72" t="str">
        <f>IF(ISNUMBER(T1_Data!EZ110),IF(T1_Data!EZ110=-999,"NA",IF(T1_Data!EZ110&lt;1, "&lt;1", IF(T1_Data!EZ110&gt;99, "&gt;99", T1_Data!EZ110))),"-")</f>
        <v>-</v>
      </c>
      <c r="FA112" s="72" t="str">
        <f>IF(ISNUMBER(T1_Data!FA110),IF(T1_Data!FA110=-999,"NA",IF(T1_Data!FA110&lt;1, "&lt;1", IF(T1_Data!FA110&gt;99, "&gt;99", T1_Data!FA110))),"-")</f>
        <v>-</v>
      </c>
      <c r="FB112" s="72" t="str">
        <f>IF(ISNUMBER(T1_Data!FB110),IF(T1_Data!FB110=-999,"NA",IF(T1_Data!FB110&lt;1, "&lt;1", IF(T1_Data!FB110&gt;99, "&gt;99", T1_Data!FB110))),"-")</f>
        <v>-</v>
      </c>
      <c r="FC112" s="72" t="str">
        <f>IF(ISNUMBER(T1_Data!FC110),IF(T1_Data!FC110=-999,"NA",IF(T1_Data!FC110&lt;1, "&lt;1", IF(T1_Data!FC110&gt;99, "&gt;99", T1_Data!FC110))),"-")</f>
        <v>-</v>
      </c>
      <c r="FD112" s="72" t="str">
        <f>IF(ISNUMBER(T1_Data!FD110),IF(T1_Data!FD110=-999,"NA",IF(T1_Data!FD110&lt;1, "&lt;1", IF(T1_Data!FD110&gt;99, "&gt;99", T1_Data!FD110))),"-")</f>
        <v>-</v>
      </c>
      <c r="FE112" s="72" t="str">
        <f>IF(ISNUMBER(T1_Data!FE110),IF(T1_Data!FE110=-999,"NA",IF(T1_Data!FE110&lt;1, "&lt;1", IF(T1_Data!FE110&gt;99, "&gt;99", T1_Data!FE110))),"-")</f>
        <v>-</v>
      </c>
      <c r="FF112" s="72" t="str">
        <f>IF(ISNUMBER(T1_Data!FF110),IF(T1_Data!FF110=-999,"NA",IF(T1_Data!FF110&lt;1, "&lt;1", IF(T1_Data!FF110&gt;99, "&gt;99", T1_Data!FF110))),"-")</f>
        <v>-</v>
      </c>
      <c r="FG112" s="72" t="str">
        <f>IF(ISNUMBER(T1_Data!FG110),IF(T1_Data!FG110=-999,"NA",IF(T1_Data!FG110&lt;1, "&lt;1", IF(T1_Data!FG110&gt;99, "&gt;99", T1_Data!FG110))),"-")</f>
        <v>-</v>
      </c>
      <c r="FH112" s="72" t="str">
        <f>IF(ISNUMBER(T1_Data!FH110),IF(T1_Data!FH110=-999,"NA",IF(T1_Data!FH110&lt;1, "&lt;1", IF(T1_Data!FH110&gt;99, "&gt;99", T1_Data!FH110))),"-")</f>
        <v>-</v>
      </c>
      <c r="FI112" s="72" t="str">
        <f>IF(ISNUMBER(T1_Data!FI110),IF(T1_Data!FI110=-999,"NA",IF(T1_Data!FI110&lt;1, "&lt;1", IF(T1_Data!FI110&gt;99, "&gt;99", T1_Data!FI110))),"-")</f>
        <v>-</v>
      </c>
      <c r="FJ112" s="72" t="str">
        <f>IF(ISNUMBER(T1_Data!FJ110),IF(T1_Data!FJ110=-999,"NA",IF(T1_Data!FJ110&lt;1, "&lt;1", IF(T1_Data!FJ110&gt;99, "&gt;99", T1_Data!FJ110))),"-")</f>
        <v>-</v>
      </c>
      <c r="FK112" s="72" t="str">
        <f>IF(ISNUMBER(T1_Data!FK110),IF(T1_Data!FK110=-999,"NA",IF(T1_Data!FK110&lt;1, "&lt;1", IF(T1_Data!FK110&gt;99, "&gt;99", T1_Data!FK110))),"-")</f>
        <v>-</v>
      </c>
      <c r="FL112" s="72" t="str">
        <f>IF(ISNUMBER(T1_Data!FL110),IF(T1_Data!FL110=-999,"NA",IF(T1_Data!FL110&lt;1, "&lt;1", IF(T1_Data!FL110&gt;99, "&gt;99", T1_Data!FL110))),"-")</f>
        <v>-</v>
      </c>
      <c r="FM112" s="72" t="str">
        <f>IF(ISNUMBER(T1_Data!FM110),IF(T1_Data!FM110=-999,"NA",IF(T1_Data!FM110&lt;1, "&lt;1", IF(T1_Data!FM110&gt;99, "&gt;99", T1_Data!FM110))),"-")</f>
        <v>-</v>
      </c>
      <c r="FN112" s="72" t="str">
        <f>IF(ISNUMBER(T1_Data!FN110),IF(T1_Data!FN110=-999,"NA",IF(T1_Data!FN110&lt;1, "&lt;1", IF(T1_Data!FN110&gt;99, "&gt;99", T1_Data!FN110))),"-")</f>
        <v>-</v>
      </c>
      <c r="FO112" s="72" t="str">
        <f>IF(ISNUMBER(T1_Data!FO110),IF(T1_Data!FO110=-999,"NA",IF(T1_Data!FO110&lt;1, "&lt;1", IF(T1_Data!FO110&gt;99, "&gt;99", T1_Data!FO110))),"-")</f>
        <v>-</v>
      </c>
      <c r="FP112" s="72" t="str">
        <f>IF(ISNUMBER(T1_Data!FP110),IF(T1_Data!FP110=-999,"NA",IF(T1_Data!FP110&lt;1, "&lt;1", IF(T1_Data!FP110&gt;99, "&gt;99", T1_Data!FP110))),"-")</f>
        <v>-</v>
      </c>
      <c r="FQ112" s="72" t="str">
        <f>IF(ISNUMBER(T1_Data!FQ110),IF(T1_Data!FQ110=-999,"NA",IF(T1_Data!FQ110&lt;1, "&lt;1", IF(T1_Data!FQ110&gt;99, "&gt;99", T1_Data!FQ110))),"-")</f>
        <v>-</v>
      </c>
      <c r="FR112" s="72" t="str">
        <f>IF(ISNUMBER(T1_Data!FR110),IF(T1_Data!FR110=-999,"NA",IF(T1_Data!FR110&lt;1, "&lt;1", IF(T1_Data!FR110&gt;99, "&gt;99", T1_Data!FR110))),"-")</f>
        <v>-</v>
      </c>
      <c r="FS112" s="72" t="str">
        <f>IF(ISNUMBER(T1_Data!FS110),IF(T1_Data!FS110=-999,"NA",IF(T1_Data!FS110&lt;1, "&lt;1", IF(T1_Data!FS110&gt;99, "&gt;99", T1_Data!FS110))),"-")</f>
        <v>-</v>
      </c>
      <c r="FT112" s="72" t="str">
        <f>IF(ISNUMBER(T1_Data!FT110),IF(T1_Data!FT110=-999,"NA",IF(T1_Data!FT110&lt;1, "&lt;1", IF(T1_Data!FT110&gt;99, "&gt;99", T1_Data!FT110))),"-")</f>
        <v>-</v>
      </c>
      <c r="FU112" s="72" t="str">
        <f>IF(ISNUMBER(T1_Data!FU110),IF(T1_Data!FU110=-999,"NA",IF(T1_Data!FU110&lt;1, "&lt;1", IF(T1_Data!FU110&gt;99, "&gt;99", T1_Data!FU110))),"-")</f>
        <v>-</v>
      </c>
      <c r="FV112" s="72" t="str">
        <f>IF(ISNUMBER(T1_Data!FV110),IF(T1_Data!FV110=-999,"NA",IF(T1_Data!FV110&lt;1, "&lt;1", IF(T1_Data!FV110&gt;99, "&gt;99", T1_Data!FV110))),"-")</f>
        <v>-</v>
      </c>
      <c r="FW112" s="72" t="str">
        <f>IF(ISNUMBER(T1_Data!FW110),IF(T1_Data!FW110=-999,"NA",IF(T1_Data!FW110&lt;1, "&lt;1", IF(T1_Data!FW110&gt;99, "&gt;99", T1_Data!FW110))),"-")</f>
        <v>-</v>
      </c>
      <c r="FX112" s="71" t="str">
        <f>IF(ISBLANK(T1_Data!FX110), "", T1_Data!FX110)</f>
        <v/>
      </c>
    </row>
    <row r="113" spans="1:180" x14ac:dyDescent="0.25">
      <c r="A113" s="71" t="str">
        <f>IF(ISBLANK(T1_Data!A111), "", T1_Data!A111)</f>
        <v/>
      </c>
      <c r="B113" s="72" t="str">
        <f>IF(ISNUMBER(T1_Data!B111), T1_Data!B111,"-")</f>
        <v>-</v>
      </c>
      <c r="C113" s="72" t="str">
        <f>IF(ISNUMBER(T1_Data!C111),IF(T1_Data!C111=-999,"NA",IF(T1_Data!C111&lt;1, "&lt;1", IF(T1_Data!C111&gt;99, "&gt;99", T1_Data!C111))),"-")</f>
        <v>-</v>
      </c>
      <c r="D113" s="72" t="str">
        <f>IF(ISNUMBER(T1_Data!D111),IF(T1_Data!D111=-999,"NA",IF(T1_Data!D111&lt;1, "&lt;1", IF(T1_Data!D111&gt;99, "&gt;99", T1_Data!D111))),"-")</f>
        <v>-</v>
      </c>
      <c r="E113" s="72" t="str">
        <f>IF(ISNUMBER(T1_Data!E111),IF(T1_Data!E111=-999,"NA",IF(T1_Data!E111&lt;1, "&lt;1", IF(T1_Data!E111&gt;99, "&gt;99", T1_Data!E111))),"-")</f>
        <v>-</v>
      </c>
      <c r="F113" s="72" t="str">
        <f>IF(ISNUMBER(T1_Data!F111),IF(T1_Data!F111=-999,"NA",IF(T1_Data!F111&lt;1, "&lt;1", IF(T1_Data!F111&gt;99, "&gt;99", T1_Data!F111))),"-")</f>
        <v>-</v>
      </c>
      <c r="G113" s="72" t="str">
        <f>IF(ISNUMBER(T1_Data!G111),IF(T1_Data!G111=-999,"NA",IF(T1_Data!G111&lt;1, "&lt;1", IF(T1_Data!G111&gt;99, "&gt;99", T1_Data!G111))),"-")</f>
        <v>-</v>
      </c>
      <c r="H113" s="72" t="str">
        <f>IF(ISNUMBER(T1_Data!H111),IF(T1_Data!H111=-999,"NA",IF(T1_Data!H111&lt;1, "&lt;1", IF(T1_Data!H111&gt;99, "&gt;99", T1_Data!H111))),"-")</f>
        <v>-</v>
      </c>
      <c r="I113" s="72" t="str">
        <f>IF(ISNUMBER(T1_Data!I111),IF(T1_Data!I111=-999,"NA",IF(T1_Data!I111&lt;1, "&lt;1", IF(T1_Data!I111&gt;99, "&gt;99", T1_Data!I111))),"-")</f>
        <v>-</v>
      </c>
      <c r="J113" s="72" t="str">
        <f>IF(ISNUMBER(T1_Data!J111),IF(T1_Data!J111=-999,"NA",IF(T1_Data!J111&lt;1, "&lt;1", IF(T1_Data!J111&gt;99, "&gt;99", T1_Data!J111))),"-")</f>
        <v>-</v>
      </c>
      <c r="K113" s="72" t="str">
        <f>IF(ISNUMBER(T1_Data!K111),IF(T1_Data!K111=-999,"NA",IF(T1_Data!K111&lt;1, "&lt;1", IF(T1_Data!K111&gt;99, "&gt;99", T1_Data!K111))),"-")</f>
        <v>-</v>
      </c>
      <c r="L113" s="72" t="str">
        <f>IF(ISNUMBER(T1_Data!L111),IF(T1_Data!L111=-999,"NA",IF(T1_Data!L111&lt;1, "&lt;1", IF(T1_Data!L111&gt;99, "&gt;99", T1_Data!L111))),"-")</f>
        <v>-</v>
      </c>
      <c r="M113" s="72" t="str">
        <f>IF(ISNUMBER(T1_Data!M111),IF(T1_Data!M111=-999,"NA",IF(T1_Data!M111&lt;1, "&lt;1", IF(T1_Data!M111&gt;99, "&gt;99", T1_Data!M111))),"-")</f>
        <v>-</v>
      </c>
      <c r="N113" s="72" t="str">
        <f>IF(ISNUMBER(T1_Data!N111),IF(T1_Data!N111=-999,"NA",IF(T1_Data!N111&lt;1, "&lt;1", IF(T1_Data!N111&gt;99, "&gt;99", T1_Data!N111))),"-")</f>
        <v>-</v>
      </c>
      <c r="O113" s="72" t="str">
        <f>IF(ISNUMBER(T1_Data!O111),IF(T1_Data!O111=-999,"NA",IF(T1_Data!O111&lt;1, "&lt;1", IF(T1_Data!O111&gt;99, "&gt;99", T1_Data!O111))),"-")</f>
        <v>-</v>
      </c>
      <c r="P113" s="72" t="str">
        <f>IF(ISNUMBER(T1_Data!P111),IF(T1_Data!P111=-999,"NA",IF(T1_Data!P111&lt;1, "&lt;1", IF(T1_Data!P111&gt;99, "&gt;99", T1_Data!P111))),"-")</f>
        <v>-</v>
      </c>
      <c r="Q113" s="72" t="str">
        <f>IF(ISNUMBER(T1_Data!Q111),IF(T1_Data!Q111=-999,"NA",IF(T1_Data!Q111&lt;1, "&lt;1", IF(T1_Data!Q111&gt;99, "&gt;99", T1_Data!Q111))),"-")</f>
        <v>-</v>
      </c>
      <c r="R113" s="72" t="str">
        <f>IF(ISNUMBER(T1_Data!R111),IF(T1_Data!R111=-999,"NA",IF(T1_Data!R111&lt;1, "&lt;1", IF(T1_Data!R111&gt;99, "&gt;99", T1_Data!R111))),"-")</f>
        <v>-</v>
      </c>
      <c r="S113" s="72" t="str">
        <f>IF(ISNUMBER(T1_Data!S111),IF(T1_Data!S111=-999,"NA",IF(T1_Data!S111&lt;1, "&lt;1", IF(T1_Data!S111&gt;99, "&gt;99", T1_Data!S111))),"-")</f>
        <v>-</v>
      </c>
      <c r="T113" s="72" t="str">
        <f>IF(ISNUMBER(T1_Data!T111),IF(T1_Data!T111=-999,"NA",IF(T1_Data!T111&lt;1, "&lt;1", IF(T1_Data!T111&gt;99, "&gt;99", T1_Data!T111))),"-")</f>
        <v>-</v>
      </c>
      <c r="U113" s="72" t="str">
        <f>IF(ISNUMBER(T1_Data!U111),IF(T1_Data!U111=-999,"NA",IF(T1_Data!U111&lt;1, "&lt;1", IF(T1_Data!U111&gt;99, "&gt;99", T1_Data!U111))),"-")</f>
        <v>-</v>
      </c>
      <c r="V113" s="72" t="str">
        <f>IF(ISNUMBER(T1_Data!V111),IF(T1_Data!V111=-999,"NA",IF(T1_Data!V111&lt;1, "&lt;1", IF(T1_Data!V111&gt;99, "&gt;99", T1_Data!V111))),"-")</f>
        <v>-</v>
      </c>
      <c r="W113" s="72" t="str">
        <f>IF(ISNUMBER(T1_Data!W111),IF(T1_Data!W111=-999,"NA",IF(T1_Data!W111&lt;1, "&lt;1", IF(T1_Data!W111&gt;99, "&gt;99", T1_Data!W111))),"-")</f>
        <v>-</v>
      </c>
      <c r="X113" s="72" t="str">
        <f>IF(ISNUMBER(T1_Data!X111),IF(T1_Data!X111=-999,"NA",IF(T1_Data!X111&lt;1, "&lt;1", IF(T1_Data!X111&gt;99, "&gt;99", T1_Data!X111))),"-")</f>
        <v>-</v>
      </c>
      <c r="Y113" s="72" t="str">
        <f>IF(ISNUMBER(T1_Data!Y111),IF(T1_Data!Y111=-999,"NA",IF(T1_Data!Y111&lt;1, "&lt;1", IF(T1_Data!Y111&gt;99, "&gt;99", T1_Data!Y111))),"-")</f>
        <v>-</v>
      </c>
      <c r="Z113" s="72" t="str">
        <f>IF(ISNUMBER(T1_Data!Z111),IF(T1_Data!Z111=-999,"NA",IF(T1_Data!Z111&lt;1, "&lt;1", IF(T1_Data!Z111&gt;99, "&gt;99", T1_Data!Z111))),"-")</f>
        <v>-</v>
      </c>
      <c r="AA113" s="72" t="str">
        <f>IF(ISNUMBER(T1_Data!AA111),IF(T1_Data!AA111=-999,"NA",IF(T1_Data!AA111&lt;1, "&lt;1", IF(T1_Data!AA111&gt;99, "&gt;99", T1_Data!AA111))),"-")</f>
        <v>-</v>
      </c>
      <c r="AB113" s="72" t="str">
        <f>IF(ISNUMBER(T1_Data!AB111),IF(T1_Data!AB111=-999,"NA",IF(T1_Data!AB111&lt;1, "&lt;1", IF(T1_Data!AB111&gt;99, "&gt;99", T1_Data!AB111))),"-")</f>
        <v>-</v>
      </c>
      <c r="AC113" s="72" t="str">
        <f>IF(ISNUMBER(T1_Data!AC111),IF(T1_Data!AC111=-999,"NA",IF(T1_Data!AC111&lt;1, "&lt;1", IF(T1_Data!AC111&gt;99, "&gt;99", T1_Data!AC111))),"-")</f>
        <v>-</v>
      </c>
      <c r="AD113" s="72" t="str">
        <f>IF(ISNUMBER(T1_Data!AD111),IF(T1_Data!AD111=-999,"NA",IF(T1_Data!AD111&lt;1, "&lt;1", IF(T1_Data!AD111&gt;99, "&gt;99", T1_Data!AD111))),"-")</f>
        <v>-</v>
      </c>
      <c r="AE113" s="72" t="str">
        <f>IF(ISNUMBER(T1_Data!AE111),IF(T1_Data!AE111=-999,"NA",IF(T1_Data!AE111&lt;1, "&lt;1", IF(T1_Data!AE111&gt;99, "&gt;99", T1_Data!AE111))),"-")</f>
        <v>-</v>
      </c>
      <c r="AF113" s="72" t="str">
        <f>IF(ISNUMBER(T1_Data!AF111),IF(T1_Data!AF111=-999,"NA",IF(T1_Data!AF111&lt;1, "&lt;1", IF(T1_Data!AF111&gt;99, "&gt;99", T1_Data!AF111))),"-")</f>
        <v>-</v>
      </c>
      <c r="AG113" s="72" t="str">
        <f>IF(ISNUMBER(T1_Data!AG111),IF(T1_Data!AG111=-999,"NA",IF(T1_Data!AG111&lt;1, "&lt;1", IF(T1_Data!AG111&gt;99, "&gt;99", T1_Data!AG111))),"-")</f>
        <v>-</v>
      </c>
      <c r="AH113" s="72" t="str">
        <f>IF(ISNUMBER(T1_Data!AH111),IF(T1_Data!AH111=-999,"NA",IF(T1_Data!AH111&lt;1, "&lt;1", IF(T1_Data!AH111&gt;99, "&gt;99", T1_Data!AH111))),"-")</f>
        <v>-</v>
      </c>
      <c r="AI113" s="72" t="str">
        <f>IF(ISNUMBER(T1_Data!AI111),IF(T1_Data!AI111=-999,"NA",IF(T1_Data!AI111&lt;1, "&lt;1", IF(T1_Data!AI111&gt;99, "&gt;99", T1_Data!AI111))),"-")</f>
        <v>-</v>
      </c>
      <c r="AJ113" s="72" t="str">
        <f>IF(ISNUMBER(T1_Data!AJ111),IF(T1_Data!AJ111=-999,"NA",IF(T1_Data!AJ111&lt;1, "&lt;1", IF(T1_Data!AJ111&gt;99, "&gt;99", T1_Data!AJ111))),"-")</f>
        <v>-</v>
      </c>
      <c r="AK113" s="72" t="str">
        <f>IF(ISNUMBER(T1_Data!AK111),IF(T1_Data!AK111=-999,"NA",IF(T1_Data!AK111&lt;1, "&lt;1", IF(T1_Data!AK111&gt;99, "&gt;99", T1_Data!AK111))),"-")</f>
        <v>-</v>
      </c>
      <c r="AL113" s="72" t="str">
        <f>IF(ISNUMBER(T1_Data!AL111),IF(T1_Data!AL111=-999,"NA",IF(T1_Data!AL111&lt;1, "&lt;1", IF(T1_Data!AL111&gt;99, "&gt;99", T1_Data!AL111))),"-")</f>
        <v>-</v>
      </c>
      <c r="AM113" s="72" t="str">
        <f>IF(ISNUMBER(T1_Data!AM111),IF(T1_Data!AM111=-999,"NA",IF(T1_Data!AM111&lt;1, "&lt;1", IF(T1_Data!AM111&gt;99, "&gt;99", T1_Data!AM111))),"-")</f>
        <v>-</v>
      </c>
      <c r="AN113" s="72" t="str">
        <f>IF(ISNUMBER(T1_Data!AN111),IF(T1_Data!AN111=-999,"NA",IF(T1_Data!AN111&lt;1, "&lt;1", IF(T1_Data!AN111&gt;99, "&gt;99", T1_Data!AN111))),"-")</f>
        <v>-</v>
      </c>
      <c r="AO113" s="72" t="str">
        <f>IF(ISNUMBER(T1_Data!AO111),IF(T1_Data!AO111=-999,"NA",IF(T1_Data!AO111&lt;1, "&lt;1", IF(T1_Data!AO111&gt;99, "&gt;99", T1_Data!AO111))),"-")</f>
        <v>-</v>
      </c>
      <c r="AP113" s="72" t="str">
        <f>IF(ISNUMBER(T1_Data!AP111),IF(T1_Data!AP111=-999,"NA",IF(T1_Data!AP111&lt;1, "&lt;1", IF(T1_Data!AP111&gt;99, "&gt;99", T1_Data!AP111))),"-")</f>
        <v>-</v>
      </c>
      <c r="AQ113" s="72" t="str">
        <f>IF(ISNUMBER(T1_Data!AQ111),IF(T1_Data!AQ111=-999,"NA",IF(T1_Data!AQ111&lt;1, "&lt;1", IF(T1_Data!AQ111&gt;99, "&gt;99", T1_Data!AQ111))),"-")</f>
        <v>-</v>
      </c>
      <c r="AR113" s="72" t="str">
        <f>IF(ISNUMBER(T1_Data!AR111),IF(T1_Data!AR111=-999,"NA",IF(T1_Data!AR111&lt;1, "&lt;1", IF(T1_Data!AR111&gt;99, "&gt;99", T1_Data!AR111))),"-")</f>
        <v>-</v>
      </c>
      <c r="AS113" s="72" t="str">
        <f>IF(ISNUMBER(T1_Data!AS111),IF(T1_Data!AS111=-999,"NA",IF(T1_Data!AS111&lt;1, "&lt;1", IF(T1_Data!AS111&gt;99, "&gt;99", T1_Data!AS111))),"-")</f>
        <v>-</v>
      </c>
      <c r="AT113" s="72" t="str">
        <f>IF(ISNUMBER(T1_Data!AT111),IF(T1_Data!AT111=-999,"NA",IF(T1_Data!AT111&lt;1, "&lt;1", IF(T1_Data!AT111&gt;99, "&gt;99", T1_Data!AT111))),"-")</f>
        <v>-</v>
      </c>
      <c r="AU113" s="72" t="str">
        <f>IF(ISNUMBER(T1_Data!AU111),IF(T1_Data!AU111=-999,"NA",IF(T1_Data!AU111&lt;1, "&lt;1", IF(T1_Data!AU111&gt;99, "&gt;99", T1_Data!AU111))),"-")</f>
        <v>-</v>
      </c>
      <c r="AV113" s="72" t="str">
        <f>IF(ISNUMBER(T1_Data!AV111),IF(T1_Data!AV111=-999,"NA",IF(T1_Data!AV111&lt;1, "&lt;1", IF(T1_Data!AV111&gt;99, "&gt;99", T1_Data!AV111))),"-")</f>
        <v>-</v>
      </c>
      <c r="AW113" s="72" t="str">
        <f>IF(ISNUMBER(T1_Data!AW111),IF(T1_Data!AW111=-999,"NA",IF(T1_Data!AW111&lt;1, "&lt;1", IF(T1_Data!AW111&gt;99, "&gt;99", T1_Data!AW111))),"-")</f>
        <v>-</v>
      </c>
      <c r="AX113" s="72" t="str">
        <f>IF(ISNUMBER(T1_Data!AX111),IF(T1_Data!AX111=-999,"NA",IF(T1_Data!AX111&lt;1, "&lt;1", IF(T1_Data!AX111&gt;99, "&gt;99", T1_Data!AX111))),"-")</f>
        <v>-</v>
      </c>
      <c r="AY113" s="72" t="str">
        <f>IF(ISNUMBER(T1_Data!AY111),IF(T1_Data!AY111=-999,"NA",IF(T1_Data!AY111&lt;1, "&lt;1", IF(T1_Data!AY111&gt;99, "&gt;99", T1_Data!AY111))),"-")</f>
        <v>-</v>
      </c>
      <c r="AZ113" s="72" t="str">
        <f>IF(ISNUMBER(T1_Data!AZ111),IF(T1_Data!AZ111=-999,"NA",IF(T1_Data!AZ111&lt;1, "&lt;1", IF(T1_Data!AZ111&gt;99, "&gt;99", T1_Data!AZ111))),"-")</f>
        <v>-</v>
      </c>
      <c r="BA113" s="72" t="str">
        <f>IF(ISNUMBER(T1_Data!BA111),IF(T1_Data!BA111=-999,"NA",IF(T1_Data!BA111&lt;1, "&lt;1", IF(T1_Data!BA111&gt;99, "&gt;99", T1_Data!BA111))),"-")</f>
        <v>-</v>
      </c>
      <c r="BB113" s="72" t="str">
        <f>IF(ISNUMBER(T1_Data!BB111),IF(T1_Data!BB111=-999,"NA",IF(T1_Data!BB111&lt;1, "&lt;1", IF(T1_Data!BB111&gt;99, "&gt;99", T1_Data!BB111))),"-")</f>
        <v>-</v>
      </c>
      <c r="BC113" s="72" t="str">
        <f>IF(ISNUMBER(T1_Data!BC111),IF(T1_Data!BC111=-999,"NA",IF(T1_Data!BC111&lt;1, "&lt;1", IF(T1_Data!BC111&gt;99, "&gt;99", T1_Data!BC111))),"-")</f>
        <v>-</v>
      </c>
      <c r="BD113" s="72" t="str">
        <f>IF(ISNUMBER(T1_Data!BD111),IF(T1_Data!BD111=-999,"NA",IF(T1_Data!BD111&lt;1, "&lt;1", IF(T1_Data!BD111&gt;99, "&gt;99", T1_Data!BD111))),"-")</f>
        <v>-</v>
      </c>
      <c r="BE113" s="72" t="str">
        <f>IF(ISNUMBER(T1_Data!BE111),IF(T1_Data!BE111=-999,"NA",IF(T1_Data!BE111&lt;1, "&lt;1", IF(T1_Data!BE111&gt;99, "&gt;99", T1_Data!BE111))),"-")</f>
        <v>-</v>
      </c>
      <c r="BF113" s="72" t="str">
        <f>IF(ISNUMBER(T1_Data!BF111),IF(T1_Data!BF111=-999,"NA",IF(T1_Data!BF111&lt;1, "&lt;1", IF(T1_Data!BF111&gt;99, "&gt;99", T1_Data!BF111))),"-")</f>
        <v>-</v>
      </c>
      <c r="BG113" s="72" t="str">
        <f>IF(ISNUMBER(T1_Data!BG111),IF(T1_Data!BG111=-999,"NA",IF(T1_Data!BG111&lt;1, "&lt;1", IF(T1_Data!BG111&gt;99, "&gt;99", T1_Data!BG111))),"-")</f>
        <v>-</v>
      </c>
      <c r="BH113" s="72" t="str">
        <f>IF(ISNUMBER(T1_Data!BH111),IF(T1_Data!BH111=-999,"NA",IF(T1_Data!BH111&lt;1, "&lt;1", IF(T1_Data!BH111&gt;99, "&gt;99", T1_Data!BH111))),"-")</f>
        <v>-</v>
      </c>
      <c r="BI113" s="72" t="str">
        <f>IF(ISNUMBER(T1_Data!BI111),IF(T1_Data!BI111=-999,"NA",IF(T1_Data!BI111&lt;1, "&lt;1", IF(T1_Data!BI111&gt;99, "&gt;99", T1_Data!BI111))),"-")</f>
        <v>-</v>
      </c>
      <c r="BJ113" s="72" t="str">
        <f>IF(ISNUMBER(T1_Data!BJ111),IF(T1_Data!BJ111=-999,"NA",IF(T1_Data!BJ111&lt;1, "&lt;1", IF(T1_Data!BJ111&gt;99, "&gt;99", T1_Data!BJ111))),"-")</f>
        <v>-</v>
      </c>
      <c r="BK113" s="72" t="str">
        <f>IF(ISNUMBER(T1_Data!BK111),IF(T1_Data!BK111=-999,"NA",IF(T1_Data!BK111&lt;1, "&lt;1", IF(T1_Data!BK111&gt;99, "&gt;99", T1_Data!BK111))),"-")</f>
        <v>-</v>
      </c>
      <c r="BL113" s="72" t="str">
        <f>IF(ISNUMBER(T1_Data!BL111),IF(T1_Data!BL111=-999,"NA",IF(T1_Data!BL111&lt;1, "&lt;1", IF(T1_Data!BL111&gt;99, "&gt;99", T1_Data!BL111))),"-")</f>
        <v>-</v>
      </c>
      <c r="BM113" s="72" t="str">
        <f>IF(ISNUMBER(T1_Data!BM111),IF(T1_Data!BM111=-999,"NA",IF(T1_Data!BM111&lt;1, "&lt;1", IF(T1_Data!BM111&gt;99, "&gt;99", T1_Data!BM111))),"-")</f>
        <v>-</v>
      </c>
      <c r="BN113" s="72" t="str">
        <f>IF(ISNUMBER(T1_Data!BN111),IF(T1_Data!BN111=-999,"NA",IF(T1_Data!BN111&lt;1, "&lt;1", IF(T1_Data!BN111&gt;99, "&gt;99", T1_Data!BN111))),"-")</f>
        <v>-</v>
      </c>
      <c r="BO113" s="72" t="str">
        <f>IF(ISNUMBER(T1_Data!BO111),IF(T1_Data!BO111=-999,"NA",IF(T1_Data!BO111&lt;1, "&lt;1", IF(T1_Data!BO111&gt;99, "&gt;99", T1_Data!BO111))),"-")</f>
        <v>-</v>
      </c>
      <c r="BP113" s="72" t="str">
        <f>IF(ISNUMBER(T1_Data!BP111),IF(T1_Data!BP111=-999,"NA",IF(T1_Data!BP111&lt;1, "&lt;1", IF(T1_Data!BP111&gt;99, "&gt;99", T1_Data!BP111))),"-")</f>
        <v>-</v>
      </c>
      <c r="BQ113" s="72" t="str">
        <f>IF(ISNUMBER(T1_Data!BQ111),IF(T1_Data!BQ111=-999,"NA",IF(T1_Data!BQ111&lt;1, "&lt;1", IF(T1_Data!BQ111&gt;99, "&gt;99", T1_Data!BQ111))),"-")</f>
        <v>-</v>
      </c>
      <c r="BR113" s="72" t="str">
        <f>IF(ISNUMBER(T1_Data!BR111),IF(T1_Data!BR111=-999,"NA",IF(T1_Data!BR111&lt;1, "&lt;1", IF(T1_Data!BR111&gt;99, "&gt;99", T1_Data!BR111))),"-")</f>
        <v>-</v>
      </c>
      <c r="BS113" s="72" t="str">
        <f>IF(ISNUMBER(T1_Data!BS111),IF(T1_Data!BS111=-999,"NA",IF(T1_Data!BS111&lt;1, "&lt;1", IF(T1_Data!BS111&gt;99, "&gt;99", T1_Data!BS111))),"-")</f>
        <v>-</v>
      </c>
      <c r="BT113" s="72" t="str">
        <f>IF(ISNUMBER(T1_Data!BT111),IF(T1_Data!BT111=-999,"NA",IF(T1_Data!BT111&lt;1, "&lt;1", IF(T1_Data!BT111&gt;99, "&gt;99", T1_Data!BT111))),"-")</f>
        <v>-</v>
      </c>
      <c r="BU113" s="72" t="str">
        <f>IF(ISNUMBER(T1_Data!BU111),IF(T1_Data!BU111=-999,"NA",IF(T1_Data!BU111&lt;1, "&lt;1", IF(T1_Data!BU111&gt;99, "&gt;99", T1_Data!BU111))),"-")</f>
        <v>-</v>
      </c>
      <c r="BV113" s="72" t="str">
        <f>IF(ISNUMBER(T1_Data!BV111),IF(T1_Data!BV111=-999,"NA",IF(T1_Data!BV111&lt;1, "&lt;1", IF(T1_Data!BV111&gt;99, "&gt;99", T1_Data!BV111))),"-")</f>
        <v>-</v>
      </c>
      <c r="BW113" s="72" t="str">
        <f>IF(ISNUMBER(T1_Data!BW111),IF(T1_Data!BW111=-999,"NA",IF(T1_Data!BW111&lt;1, "&lt;1", IF(T1_Data!BW111&gt;99, "&gt;99", T1_Data!BW111))),"-")</f>
        <v>-</v>
      </c>
      <c r="BX113" s="72" t="str">
        <f>IF(ISNUMBER(T1_Data!BX111),IF(T1_Data!BX111=-999,"NA",IF(T1_Data!BX111&lt;1, "&lt;1", IF(T1_Data!BX111&gt;99, "&gt;99", T1_Data!BX111))),"-")</f>
        <v>-</v>
      </c>
      <c r="BY113" s="72" t="str">
        <f>IF(ISNUMBER(T1_Data!BY111),IF(T1_Data!BY111=-999,"NA",IF(T1_Data!BY111&lt;1, "&lt;1", IF(T1_Data!BY111&gt;99, "&gt;99", T1_Data!BY111))),"-")</f>
        <v>-</v>
      </c>
      <c r="BZ113" s="72" t="str">
        <f>IF(ISNUMBER(T1_Data!BZ111),IF(T1_Data!BZ111=-999,"NA",IF(T1_Data!BZ111&lt;1, "&lt;1", IF(T1_Data!BZ111&gt;99, "&gt;99", T1_Data!BZ111))),"-")</f>
        <v>-</v>
      </c>
      <c r="CA113" s="72" t="str">
        <f>IF(ISNUMBER(T1_Data!CA111),IF(T1_Data!CA111=-999,"NA",IF(T1_Data!CA111&lt;1, "&lt;1", IF(T1_Data!CA111&gt;99, "&gt;99", T1_Data!CA111))),"-")</f>
        <v>-</v>
      </c>
      <c r="CB113" s="72" t="str">
        <f>IF(ISNUMBER(T1_Data!CB111),IF(T1_Data!CB111=-999,"NA",IF(T1_Data!CB111&lt;1, "&lt;1", IF(T1_Data!CB111&gt;99, "&gt;99", T1_Data!CB111))),"-")</f>
        <v>-</v>
      </c>
      <c r="CC113" s="72" t="str">
        <f>IF(ISNUMBER(T1_Data!CC111),IF(T1_Data!CC111=-999,"NA",IF(T1_Data!CC111&lt;1, "&lt;1", IF(T1_Data!CC111&gt;99, "&gt;99", T1_Data!CC111))),"-")</f>
        <v>-</v>
      </c>
      <c r="CD113" s="72" t="str">
        <f>IF(ISNUMBER(T1_Data!CD111),IF(T1_Data!CD111=-999,"NA",IF(T1_Data!CD111&lt;1, "&lt;1", IF(T1_Data!CD111&gt;99, "&gt;99", T1_Data!CD111))),"-")</f>
        <v>-</v>
      </c>
      <c r="CE113" s="72" t="str">
        <f>IF(ISNUMBER(T1_Data!CE111),IF(T1_Data!CE111=-999,"NA",IF(T1_Data!CE111&lt;1, "&lt;1", IF(T1_Data!CE111&gt;99, "&gt;99", T1_Data!CE111))),"-")</f>
        <v>-</v>
      </c>
      <c r="CF113" s="72" t="str">
        <f>IF(ISNUMBER(T1_Data!CF111),IF(T1_Data!CF111=-999,"NA",IF(T1_Data!CF111&lt;1, "&lt;1", IF(T1_Data!CF111&gt;99, "&gt;99", T1_Data!CF111))),"-")</f>
        <v>-</v>
      </c>
      <c r="CG113" s="72" t="str">
        <f>IF(ISNUMBER(T1_Data!CG111),IF(T1_Data!CG111=-999,"NA",IF(T1_Data!CG111&lt;1, "&lt;1", IF(T1_Data!CG111&gt;99, "&gt;99", T1_Data!CG111))),"-")</f>
        <v>-</v>
      </c>
      <c r="CH113" s="72" t="str">
        <f>IF(ISNUMBER(T1_Data!CH111),IF(T1_Data!CH111=-999,"NA",IF(T1_Data!CH111&lt;1, "&lt;1", IF(T1_Data!CH111&gt;99, "&gt;99", T1_Data!CH111))),"-")</f>
        <v>-</v>
      </c>
      <c r="CI113" s="72" t="str">
        <f>IF(ISNUMBER(T1_Data!CI111),IF(T1_Data!CI111=-999,"NA",IF(T1_Data!CI111&lt;1, "&lt;1", IF(T1_Data!CI111&gt;99, "&gt;99", T1_Data!CI111))),"-")</f>
        <v>-</v>
      </c>
      <c r="CJ113" s="72" t="str">
        <f>IF(ISNUMBER(T1_Data!CJ111),IF(T1_Data!CJ111=-999,"NA",IF(T1_Data!CJ111&lt;1, "&lt;1", IF(T1_Data!CJ111&gt;99, "&gt;99", T1_Data!CJ111))),"-")</f>
        <v>-</v>
      </c>
      <c r="CK113" s="72" t="str">
        <f>IF(ISNUMBER(T1_Data!CK111),IF(T1_Data!CK111=-999,"NA",IF(T1_Data!CK111&lt;1, "&lt;1", IF(T1_Data!CK111&gt;99, "&gt;99", T1_Data!CK111))),"-")</f>
        <v>-</v>
      </c>
      <c r="CL113" s="72" t="str">
        <f>IF(ISNUMBER(T1_Data!CL111),IF(T1_Data!CL111=-999,"NA",IF(T1_Data!CL111&lt;1, "&lt;1", IF(T1_Data!CL111&gt;99, "&gt;99", T1_Data!CL111))),"-")</f>
        <v>-</v>
      </c>
      <c r="CM113" s="72" t="str">
        <f>IF(ISNUMBER(T1_Data!CM111),IF(T1_Data!CM111=-999,"NA",IF(T1_Data!CM111&lt;1, "&lt;1", IF(T1_Data!CM111&gt;99, "&gt;99", T1_Data!CM111))),"-")</f>
        <v>-</v>
      </c>
      <c r="CN113" s="72" t="str">
        <f>IF(ISNUMBER(T1_Data!CN111),IF(T1_Data!CN111=-999,"NA",IF(T1_Data!CN111&lt;1, "&lt;1", IF(T1_Data!CN111&gt;99, "&gt;99", T1_Data!CN111))),"-")</f>
        <v>-</v>
      </c>
      <c r="CO113" s="72" t="str">
        <f>IF(ISNUMBER(T1_Data!CO111),IF(T1_Data!CO111=-999,"NA",IF(T1_Data!CO111&lt;1, "&lt;1", IF(T1_Data!CO111&gt;99, "&gt;99", T1_Data!CO111))),"-")</f>
        <v>-</v>
      </c>
      <c r="CP113" s="72" t="str">
        <f>IF(ISNUMBER(T1_Data!CP111),IF(T1_Data!CP111=-999,"NA",IF(T1_Data!CP111&lt;1, "&lt;1", IF(T1_Data!CP111&gt;99, "&gt;99", T1_Data!CP111))),"-")</f>
        <v>-</v>
      </c>
      <c r="CQ113" s="72" t="str">
        <f>IF(ISNUMBER(T1_Data!CQ111),IF(T1_Data!CQ111=-999,"NA",IF(T1_Data!CQ111&lt;1, "&lt;1", IF(T1_Data!CQ111&gt;99, "&gt;99", T1_Data!CQ111))),"-")</f>
        <v>-</v>
      </c>
      <c r="CR113" s="72" t="str">
        <f>IF(ISNUMBER(T1_Data!CR111),IF(T1_Data!CR111=-999,"NA",IF(T1_Data!CR111&lt;1, "&lt;1", IF(T1_Data!CR111&gt;99, "&gt;99", T1_Data!CR111))),"-")</f>
        <v>-</v>
      </c>
      <c r="CS113" s="72" t="str">
        <f>IF(ISNUMBER(T1_Data!CS111),IF(T1_Data!CS111=-999,"NA",IF(T1_Data!CS111&lt;1, "&lt;1", IF(T1_Data!CS111&gt;99, "&gt;99", T1_Data!CS111))),"-")</f>
        <v>-</v>
      </c>
      <c r="CT113" s="72" t="str">
        <f>IF(ISNUMBER(T1_Data!CT111),IF(T1_Data!CT111=-999,"NA",IF(T1_Data!CT111&lt;1, "&lt;1", IF(T1_Data!CT111&gt;99, "&gt;99", T1_Data!CT111))),"-")</f>
        <v>-</v>
      </c>
      <c r="CU113" s="72" t="str">
        <f>IF(ISNUMBER(T1_Data!CU111),IF(T1_Data!CU111=-999,"NA",IF(T1_Data!CU111&lt;1, "&lt;1", IF(T1_Data!CU111&gt;99, "&gt;99", T1_Data!CU111))),"-")</f>
        <v>-</v>
      </c>
      <c r="CV113" s="72" t="str">
        <f>IF(ISNUMBER(T1_Data!CV111),IF(T1_Data!CV111=-999,"NA",IF(T1_Data!CV111&lt;1, "&lt;1", IF(T1_Data!CV111&gt;99, "&gt;99", T1_Data!CV111))),"-")</f>
        <v>-</v>
      </c>
      <c r="CW113" s="72" t="str">
        <f>IF(ISNUMBER(T1_Data!CW111),IF(T1_Data!CW111=-999,"NA",IF(T1_Data!CW111&lt;1, "&lt;1", IF(T1_Data!CW111&gt;99, "&gt;99", T1_Data!CW111))),"-")</f>
        <v>-</v>
      </c>
      <c r="CX113" s="72" t="str">
        <f>IF(ISNUMBER(T1_Data!CX111),IF(T1_Data!CX111=-999,"NA",IF(T1_Data!CX111&lt;1, "&lt;1", IF(T1_Data!CX111&gt;99, "&gt;99", T1_Data!CX111))),"-")</f>
        <v>-</v>
      </c>
      <c r="CY113" s="72" t="str">
        <f>IF(ISNUMBER(T1_Data!CY111),IF(T1_Data!CY111=-999,"NA",IF(T1_Data!CY111&lt;1, "&lt;1", IF(T1_Data!CY111&gt;99, "&gt;99", T1_Data!CY111))),"-")</f>
        <v>-</v>
      </c>
      <c r="CZ113" s="72" t="str">
        <f>IF(ISNUMBER(T1_Data!CZ111),IF(T1_Data!CZ111=-999,"NA",IF(T1_Data!CZ111&lt;1, "&lt;1", IF(T1_Data!CZ111&gt;99, "&gt;99", T1_Data!CZ111))),"-")</f>
        <v>-</v>
      </c>
      <c r="DA113" s="72" t="str">
        <f>IF(ISNUMBER(T1_Data!DA111),IF(T1_Data!DA111=-999,"NA",IF(T1_Data!DA111&lt;1, "&lt;1", IF(T1_Data!DA111&gt;99, "&gt;99", T1_Data!DA111))),"-")</f>
        <v>-</v>
      </c>
      <c r="DB113" s="72" t="str">
        <f>IF(ISNUMBER(T1_Data!DB111),IF(T1_Data!DB111=-999,"NA",IF(T1_Data!DB111&lt;1, "&lt;1", IF(T1_Data!DB111&gt;99, "&gt;99", T1_Data!DB111))),"-")</f>
        <v>-</v>
      </c>
      <c r="DC113" s="72" t="str">
        <f>IF(ISNUMBER(T1_Data!DC111),IF(T1_Data!DC111=-999,"NA",IF(T1_Data!DC111&lt;1, "&lt;1", IF(T1_Data!DC111&gt;99, "&gt;99", T1_Data!DC111))),"-")</f>
        <v>-</v>
      </c>
      <c r="DD113" s="72" t="str">
        <f>IF(ISNUMBER(T1_Data!DD111),IF(T1_Data!DD111=-999,"NA",IF(T1_Data!DD111&lt;1, "&lt;1", IF(T1_Data!DD111&gt;99, "&gt;99", T1_Data!DD111))),"-")</f>
        <v>-</v>
      </c>
      <c r="DE113" s="72" t="str">
        <f>IF(ISNUMBER(T1_Data!DE111),IF(T1_Data!DE111=-999,"NA",IF(T1_Data!DE111&lt;1, "&lt;1", IF(T1_Data!DE111&gt;99, "&gt;99", T1_Data!DE111))),"-")</f>
        <v>-</v>
      </c>
      <c r="DF113" s="72" t="str">
        <f>IF(ISNUMBER(T1_Data!DF111),IF(T1_Data!DF111=-999,"NA",IF(T1_Data!DF111&lt;1, "&lt;1", IF(T1_Data!DF111&gt;99, "&gt;99", T1_Data!DF111))),"-")</f>
        <v>-</v>
      </c>
      <c r="DG113" s="72" t="str">
        <f>IF(ISNUMBER(T1_Data!DG111),IF(T1_Data!DG111=-999,"NA",IF(T1_Data!DG111&lt;1, "&lt;1", IF(T1_Data!DG111&gt;99, "&gt;99", T1_Data!DG111))),"-")</f>
        <v>-</v>
      </c>
      <c r="DH113" s="72" t="str">
        <f>IF(ISNUMBER(T1_Data!DH111),IF(T1_Data!DH111=-999,"NA",IF(T1_Data!DH111&lt;1, "&lt;1", IF(T1_Data!DH111&gt;99, "&gt;99", T1_Data!DH111))),"-")</f>
        <v>-</v>
      </c>
      <c r="DI113" s="72" t="str">
        <f>IF(ISNUMBER(T1_Data!DI111),IF(T1_Data!DI111=-999,"NA",IF(T1_Data!DI111&lt;1, "&lt;1", IF(T1_Data!DI111&gt;99, "&gt;99", T1_Data!DI111))),"-")</f>
        <v>-</v>
      </c>
      <c r="DJ113" s="72" t="str">
        <f>IF(ISNUMBER(T1_Data!DJ111),IF(T1_Data!DJ111=-999,"NA",IF(T1_Data!DJ111&lt;1, "&lt;1", IF(T1_Data!DJ111&gt;99, "&gt;99", T1_Data!DJ111))),"-")</f>
        <v>-</v>
      </c>
      <c r="DK113" s="72" t="str">
        <f>IF(ISNUMBER(T1_Data!DK111),IF(T1_Data!DK111=-999,"NA",IF(T1_Data!DK111&lt;1, "&lt;1", IF(T1_Data!DK111&gt;99, "&gt;99", T1_Data!DK111))),"-")</f>
        <v>-</v>
      </c>
      <c r="DL113" s="72" t="str">
        <f>IF(ISNUMBER(T1_Data!DL111),IF(T1_Data!DL111=-999,"NA",IF(T1_Data!DL111&lt;1, "&lt;1", IF(T1_Data!DL111&gt;99, "&gt;99", T1_Data!DL111))),"-")</f>
        <v>-</v>
      </c>
      <c r="DM113" s="72" t="str">
        <f>IF(ISNUMBER(T1_Data!DM111),IF(T1_Data!DM111=-999,"NA",IF(T1_Data!DM111&lt;1, "&lt;1", IF(T1_Data!DM111&gt;99, "&gt;99", T1_Data!DM111))),"-")</f>
        <v>-</v>
      </c>
      <c r="DN113" s="72" t="str">
        <f>IF(ISNUMBER(T1_Data!DN111),IF(T1_Data!DN111=-999,"NA",IF(T1_Data!DN111&lt;1, "&lt;1", IF(T1_Data!DN111&gt;99, "&gt;99", T1_Data!DN111))),"-")</f>
        <v>-</v>
      </c>
      <c r="DO113" s="72" t="str">
        <f>IF(ISNUMBER(T1_Data!DO111),IF(T1_Data!DO111=-999,"NA",IF(T1_Data!DO111&lt;1, "&lt;1", IF(T1_Data!DO111&gt;99, "&gt;99", T1_Data!DO111))),"-")</f>
        <v>-</v>
      </c>
      <c r="DP113" s="72" t="str">
        <f>IF(ISNUMBER(T1_Data!DP111),IF(T1_Data!DP111=-999,"NA",IF(T1_Data!DP111&lt;1, "&lt;1", IF(T1_Data!DP111&gt;99, "&gt;99", T1_Data!DP111))),"-")</f>
        <v>-</v>
      </c>
      <c r="DQ113" s="72" t="str">
        <f>IF(ISNUMBER(T1_Data!DQ111),IF(T1_Data!DQ111=-999,"NA",IF(T1_Data!DQ111&lt;1, "&lt;1", IF(T1_Data!DQ111&gt;99, "&gt;99", T1_Data!DQ111))),"-")</f>
        <v>-</v>
      </c>
      <c r="DR113" s="72" t="str">
        <f>IF(ISNUMBER(T1_Data!DR111),IF(T1_Data!DR111=-999,"NA",IF(T1_Data!DR111&lt;1, "&lt;1", IF(T1_Data!DR111&gt;99, "&gt;99", T1_Data!DR111))),"-")</f>
        <v>-</v>
      </c>
      <c r="DS113" s="72" t="str">
        <f>IF(ISNUMBER(T1_Data!DS111),IF(T1_Data!DS111=-999,"NA",IF(T1_Data!DS111&lt;1, "&lt;1", IF(T1_Data!DS111&gt;99, "&gt;99", T1_Data!DS111))),"-")</f>
        <v>-</v>
      </c>
      <c r="DT113" s="72" t="str">
        <f>IF(ISNUMBER(T1_Data!DT111),IF(T1_Data!DT111=-999,"NA",IF(T1_Data!DT111&lt;1, "&lt;1", IF(T1_Data!DT111&gt;99, "&gt;99", T1_Data!DT111))),"-")</f>
        <v>-</v>
      </c>
      <c r="DU113" s="72" t="str">
        <f>IF(ISNUMBER(T1_Data!DU111),IF(T1_Data!DU111=-999,"NA",IF(T1_Data!DU111&lt;1, "&lt;1", IF(T1_Data!DU111&gt;99, "&gt;99", T1_Data!DU111))),"-")</f>
        <v>-</v>
      </c>
      <c r="DV113" s="72" t="str">
        <f>IF(ISNUMBER(T1_Data!DV111),IF(T1_Data!DV111=-999,"NA",IF(T1_Data!DV111&lt;1, "&lt;1", IF(T1_Data!DV111&gt;99, "&gt;99", T1_Data!DV111))),"-")</f>
        <v>-</v>
      </c>
      <c r="DW113" s="72" t="str">
        <f>IF(ISNUMBER(T1_Data!DW111),IF(T1_Data!DW111=-999,"NA",IF(T1_Data!DW111&lt;1, "&lt;1", IF(T1_Data!DW111&gt;99, "&gt;99", T1_Data!DW111))),"-")</f>
        <v>-</v>
      </c>
      <c r="DX113" s="72" t="str">
        <f>IF(ISNUMBER(T1_Data!DX111),IF(T1_Data!DX111=-999,"NA",IF(T1_Data!DX111&lt;1, "&lt;1", IF(T1_Data!DX111&gt;99, "&gt;99", T1_Data!DX111))),"-")</f>
        <v>-</v>
      </c>
      <c r="DY113" s="72" t="str">
        <f>IF(ISNUMBER(T1_Data!DY111),IF(T1_Data!DY111=-999,"NA",IF(T1_Data!DY111&lt;1, "&lt;1", IF(T1_Data!DY111&gt;99, "&gt;99", T1_Data!DY111))),"-")</f>
        <v>-</v>
      </c>
      <c r="DZ113" s="72" t="str">
        <f>IF(ISNUMBER(T1_Data!DZ111),IF(T1_Data!DZ111=-999,"NA",IF(T1_Data!DZ111&lt;1, "&lt;1", IF(T1_Data!DZ111&gt;99, "&gt;99", T1_Data!DZ111))),"-")</f>
        <v>-</v>
      </c>
      <c r="EA113" s="72" t="str">
        <f>IF(ISNUMBER(T1_Data!EA111),IF(T1_Data!EA111=-999,"NA",IF(T1_Data!EA111&lt;1, "&lt;1", IF(T1_Data!EA111&gt;99, "&gt;99", T1_Data!EA111))),"-")</f>
        <v>-</v>
      </c>
      <c r="EB113" s="72" t="str">
        <f>IF(ISNUMBER(T1_Data!EB111),IF(T1_Data!EB111=-999,"NA",IF(T1_Data!EB111&lt;1, "&lt;1", IF(T1_Data!EB111&gt;99, "&gt;99", T1_Data!EB111))),"-")</f>
        <v>-</v>
      </c>
      <c r="EC113" s="72" t="str">
        <f>IF(ISNUMBER(T1_Data!EC111),IF(T1_Data!EC111=-999,"NA",IF(T1_Data!EC111&lt;1, "&lt;1", IF(T1_Data!EC111&gt;99, "&gt;99", T1_Data!EC111))),"-")</f>
        <v>-</v>
      </c>
      <c r="ED113" s="72" t="str">
        <f>IF(ISNUMBER(T1_Data!ED111),IF(T1_Data!ED111=-999,"NA",IF(T1_Data!ED111&lt;1, "&lt;1", IF(T1_Data!ED111&gt;99, "&gt;99", T1_Data!ED111))),"-")</f>
        <v>-</v>
      </c>
      <c r="EE113" s="72" t="str">
        <f>IF(ISNUMBER(T1_Data!EE111),IF(T1_Data!EE111=-999,"NA",IF(T1_Data!EE111&lt;1, "&lt;1", IF(T1_Data!EE111&gt;99, "&gt;99", T1_Data!EE111))),"-")</f>
        <v>-</v>
      </c>
      <c r="EF113" s="72" t="str">
        <f>IF(ISNUMBER(T1_Data!EF111),IF(T1_Data!EF111=-999,"NA",IF(T1_Data!EF111&lt;1, "&lt;1", IF(T1_Data!EF111&gt;99, "&gt;99", T1_Data!EF111))),"-")</f>
        <v>-</v>
      </c>
      <c r="EG113" s="72" t="str">
        <f>IF(ISNUMBER(T1_Data!EG111),IF(T1_Data!EG111=-999,"NA",IF(T1_Data!EG111&lt;1, "&lt;1", IF(T1_Data!EG111&gt;99, "&gt;99", T1_Data!EG111))),"-")</f>
        <v>-</v>
      </c>
      <c r="EH113" s="72" t="str">
        <f>IF(ISNUMBER(T1_Data!EH111),IF(T1_Data!EH111=-999,"NA",IF(T1_Data!EH111&lt;1, "&lt;1", IF(T1_Data!EH111&gt;99, "&gt;99", T1_Data!EH111))),"-")</f>
        <v>-</v>
      </c>
      <c r="EI113" s="72" t="str">
        <f>IF(ISNUMBER(T1_Data!EI111),IF(T1_Data!EI111=-999,"NA",IF(T1_Data!EI111&lt;1, "&lt;1", IF(T1_Data!EI111&gt;99, "&gt;99", T1_Data!EI111))),"-")</f>
        <v>-</v>
      </c>
      <c r="EJ113" s="72" t="str">
        <f>IF(ISNUMBER(T1_Data!EJ111),IF(T1_Data!EJ111=-999,"NA",IF(T1_Data!EJ111&lt;1, "&lt;1", IF(T1_Data!EJ111&gt;99, "&gt;99", T1_Data!EJ111))),"-")</f>
        <v>-</v>
      </c>
      <c r="EK113" s="72" t="str">
        <f>IF(ISNUMBER(T1_Data!EK111),IF(T1_Data!EK111=-999,"NA",IF(T1_Data!EK111&lt;1, "&lt;1", IF(T1_Data!EK111&gt;99, "&gt;99", T1_Data!EK111))),"-")</f>
        <v>-</v>
      </c>
      <c r="EL113" s="72" t="str">
        <f>IF(ISNUMBER(T1_Data!EL111),IF(T1_Data!EL111=-999,"NA",IF(T1_Data!EL111&lt;1, "&lt;1", IF(T1_Data!EL111&gt;99, "&gt;99", T1_Data!EL111))),"-")</f>
        <v>-</v>
      </c>
      <c r="EM113" s="72" t="str">
        <f>IF(ISNUMBER(T1_Data!EM111),IF(T1_Data!EM111=-999,"NA",IF(T1_Data!EM111&lt;1, "&lt;1", IF(T1_Data!EM111&gt;99, "&gt;99", T1_Data!EM111))),"-")</f>
        <v>-</v>
      </c>
      <c r="EN113" s="72" t="str">
        <f>IF(ISNUMBER(T1_Data!EN111),IF(T1_Data!EN111=-999,"NA",IF(T1_Data!EN111&lt;1, "&lt;1", IF(T1_Data!EN111&gt;99, "&gt;99", T1_Data!EN111))),"-")</f>
        <v>-</v>
      </c>
      <c r="EO113" s="72" t="str">
        <f>IF(ISNUMBER(T1_Data!EO111),IF(T1_Data!EO111=-999,"NA",IF(T1_Data!EO111&lt;1, "&lt;1", IF(T1_Data!EO111&gt;99, "&gt;99", T1_Data!EO111))),"-")</f>
        <v>-</v>
      </c>
      <c r="EP113" s="72" t="str">
        <f>IF(ISNUMBER(T1_Data!EP111),IF(T1_Data!EP111=-999,"NA",IF(T1_Data!EP111&lt;1, "&lt;1", IF(T1_Data!EP111&gt;99, "&gt;99", T1_Data!EP111))),"-")</f>
        <v>-</v>
      </c>
      <c r="EQ113" s="72" t="str">
        <f>IF(ISNUMBER(T1_Data!EQ111),IF(T1_Data!EQ111=-999,"NA",IF(T1_Data!EQ111&lt;1, "&lt;1", IF(T1_Data!EQ111&gt;99, "&gt;99", T1_Data!EQ111))),"-")</f>
        <v>-</v>
      </c>
      <c r="ER113" s="72" t="str">
        <f>IF(ISNUMBER(T1_Data!ER111),IF(T1_Data!ER111=-999,"NA",IF(T1_Data!ER111&lt;1, "&lt;1", IF(T1_Data!ER111&gt;99, "&gt;99", T1_Data!ER111))),"-")</f>
        <v>-</v>
      </c>
      <c r="ES113" s="72" t="str">
        <f>IF(ISNUMBER(T1_Data!ES111),IF(T1_Data!ES111=-999,"NA",IF(T1_Data!ES111&lt;1, "&lt;1", IF(T1_Data!ES111&gt;99, "&gt;99", T1_Data!ES111))),"-")</f>
        <v>-</v>
      </c>
      <c r="ET113" s="72" t="str">
        <f>IF(ISNUMBER(T1_Data!ET111),IF(T1_Data!ET111=-999,"NA",IF(T1_Data!ET111&lt;1, "&lt;1", IF(T1_Data!ET111&gt;99, "&gt;99", T1_Data!ET111))),"-")</f>
        <v>-</v>
      </c>
      <c r="EU113" s="72" t="str">
        <f>IF(ISNUMBER(T1_Data!EU111),IF(T1_Data!EU111=-999,"NA",IF(T1_Data!EU111&lt;1, "&lt;1", IF(T1_Data!EU111&gt;99, "&gt;99", T1_Data!EU111))),"-")</f>
        <v>-</v>
      </c>
      <c r="EV113" s="72" t="str">
        <f>IF(ISNUMBER(T1_Data!EV111),IF(T1_Data!EV111=-999,"NA",IF(T1_Data!EV111&lt;1, "&lt;1", IF(T1_Data!EV111&gt;99, "&gt;99", T1_Data!EV111))),"-")</f>
        <v>-</v>
      </c>
      <c r="EW113" s="72" t="str">
        <f>IF(ISNUMBER(T1_Data!EW111),IF(T1_Data!EW111=-999,"NA",IF(T1_Data!EW111&lt;1, "&lt;1", IF(T1_Data!EW111&gt;99, "&gt;99", T1_Data!EW111))),"-")</f>
        <v>-</v>
      </c>
      <c r="EX113" s="72" t="str">
        <f>IF(ISNUMBER(T1_Data!EX111),IF(T1_Data!EX111=-999,"NA",IF(T1_Data!EX111&lt;1, "&lt;1", IF(T1_Data!EX111&gt;99, "&gt;99", T1_Data!EX111))),"-")</f>
        <v>-</v>
      </c>
      <c r="EY113" s="72" t="str">
        <f>IF(ISNUMBER(T1_Data!EY111),IF(T1_Data!EY111=-999,"NA",IF(T1_Data!EY111&lt;1, "&lt;1", IF(T1_Data!EY111&gt;99, "&gt;99", T1_Data!EY111))),"-")</f>
        <v>-</v>
      </c>
      <c r="EZ113" s="72" t="str">
        <f>IF(ISNUMBER(T1_Data!EZ111),IF(T1_Data!EZ111=-999,"NA",IF(T1_Data!EZ111&lt;1, "&lt;1", IF(T1_Data!EZ111&gt;99, "&gt;99", T1_Data!EZ111))),"-")</f>
        <v>-</v>
      </c>
      <c r="FA113" s="72" t="str">
        <f>IF(ISNUMBER(T1_Data!FA111),IF(T1_Data!FA111=-999,"NA",IF(T1_Data!FA111&lt;1, "&lt;1", IF(T1_Data!FA111&gt;99, "&gt;99", T1_Data!FA111))),"-")</f>
        <v>-</v>
      </c>
      <c r="FB113" s="72" t="str">
        <f>IF(ISNUMBER(T1_Data!FB111),IF(T1_Data!FB111=-999,"NA",IF(T1_Data!FB111&lt;1, "&lt;1", IF(T1_Data!FB111&gt;99, "&gt;99", T1_Data!FB111))),"-")</f>
        <v>-</v>
      </c>
      <c r="FC113" s="72" t="str">
        <f>IF(ISNUMBER(T1_Data!FC111),IF(T1_Data!FC111=-999,"NA",IF(T1_Data!FC111&lt;1, "&lt;1", IF(T1_Data!FC111&gt;99, "&gt;99", T1_Data!FC111))),"-")</f>
        <v>-</v>
      </c>
      <c r="FD113" s="72" t="str">
        <f>IF(ISNUMBER(T1_Data!FD111),IF(T1_Data!FD111=-999,"NA",IF(T1_Data!FD111&lt;1, "&lt;1", IF(T1_Data!FD111&gt;99, "&gt;99", T1_Data!FD111))),"-")</f>
        <v>-</v>
      </c>
      <c r="FE113" s="72" t="str">
        <f>IF(ISNUMBER(T1_Data!FE111),IF(T1_Data!FE111=-999,"NA",IF(T1_Data!FE111&lt;1, "&lt;1", IF(T1_Data!FE111&gt;99, "&gt;99", T1_Data!FE111))),"-")</f>
        <v>-</v>
      </c>
      <c r="FF113" s="72" t="str">
        <f>IF(ISNUMBER(T1_Data!FF111),IF(T1_Data!FF111=-999,"NA",IF(T1_Data!FF111&lt;1, "&lt;1", IF(T1_Data!FF111&gt;99, "&gt;99", T1_Data!FF111))),"-")</f>
        <v>-</v>
      </c>
      <c r="FG113" s="72" t="str">
        <f>IF(ISNUMBER(T1_Data!FG111),IF(T1_Data!FG111=-999,"NA",IF(T1_Data!FG111&lt;1, "&lt;1", IF(T1_Data!FG111&gt;99, "&gt;99", T1_Data!FG111))),"-")</f>
        <v>-</v>
      </c>
      <c r="FH113" s="72" t="str">
        <f>IF(ISNUMBER(T1_Data!FH111),IF(T1_Data!FH111=-999,"NA",IF(T1_Data!FH111&lt;1, "&lt;1", IF(T1_Data!FH111&gt;99, "&gt;99", T1_Data!FH111))),"-")</f>
        <v>-</v>
      </c>
      <c r="FI113" s="72" t="str">
        <f>IF(ISNUMBER(T1_Data!FI111),IF(T1_Data!FI111=-999,"NA",IF(T1_Data!FI111&lt;1, "&lt;1", IF(T1_Data!FI111&gt;99, "&gt;99", T1_Data!FI111))),"-")</f>
        <v>-</v>
      </c>
      <c r="FJ113" s="72" t="str">
        <f>IF(ISNUMBER(T1_Data!FJ111),IF(T1_Data!FJ111=-999,"NA",IF(T1_Data!FJ111&lt;1, "&lt;1", IF(T1_Data!FJ111&gt;99, "&gt;99", T1_Data!FJ111))),"-")</f>
        <v>-</v>
      </c>
      <c r="FK113" s="72" t="str">
        <f>IF(ISNUMBER(T1_Data!FK111),IF(T1_Data!FK111=-999,"NA",IF(T1_Data!FK111&lt;1, "&lt;1", IF(T1_Data!FK111&gt;99, "&gt;99", T1_Data!FK111))),"-")</f>
        <v>-</v>
      </c>
      <c r="FL113" s="72" t="str">
        <f>IF(ISNUMBER(T1_Data!FL111),IF(T1_Data!FL111=-999,"NA",IF(T1_Data!FL111&lt;1, "&lt;1", IF(T1_Data!FL111&gt;99, "&gt;99", T1_Data!FL111))),"-")</f>
        <v>-</v>
      </c>
      <c r="FM113" s="72" t="str">
        <f>IF(ISNUMBER(T1_Data!FM111),IF(T1_Data!FM111=-999,"NA",IF(T1_Data!FM111&lt;1, "&lt;1", IF(T1_Data!FM111&gt;99, "&gt;99", T1_Data!FM111))),"-")</f>
        <v>-</v>
      </c>
      <c r="FN113" s="72" t="str">
        <f>IF(ISNUMBER(T1_Data!FN111),IF(T1_Data!FN111=-999,"NA",IF(T1_Data!FN111&lt;1, "&lt;1", IF(T1_Data!FN111&gt;99, "&gt;99", T1_Data!FN111))),"-")</f>
        <v>-</v>
      </c>
      <c r="FO113" s="72" t="str">
        <f>IF(ISNUMBER(T1_Data!FO111),IF(T1_Data!FO111=-999,"NA",IF(T1_Data!FO111&lt;1, "&lt;1", IF(T1_Data!FO111&gt;99, "&gt;99", T1_Data!FO111))),"-")</f>
        <v>-</v>
      </c>
      <c r="FP113" s="72" t="str">
        <f>IF(ISNUMBER(T1_Data!FP111),IF(T1_Data!FP111=-999,"NA",IF(T1_Data!FP111&lt;1, "&lt;1", IF(T1_Data!FP111&gt;99, "&gt;99", T1_Data!FP111))),"-")</f>
        <v>-</v>
      </c>
      <c r="FQ113" s="72" t="str">
        <f>IF(ISNUMBER(T1_Data!FQ111),IF(T1_Data!FQ111=-999,"NA",IF(T1_Data!FQ111&lt;1, "&lt;1", IF(T1_Data!FQ111&gt;99, "&gt;99", T1_Data!FQ111))),"-")</f>
        <v>-</v>
      </c>
      <c r="FR113" s="72" t="str">
        <f>IF(ISNUMBER(T1_Data!FR111),IF(T1_Data!FR111=-999,"NA",IF(T1_Data!FR111&lt;1, "&lt;1", IF(T1_Data!FR111&gt;99, "&gt;99", T1_Data!FR111))),"-")</f>
        <v>-</v>
      </c>
      <c r="FS113" s="72" t="str">
        <f>IF(ISNUMBER(T1_Data!FS111),IF(T1_Data!FS111=-999,"NA",IF(T1_Data!FS111&lt;1, "&lt;1", IF(T1_Data!FS111&gt;99, "&gt;99", T1_Data!FS111))),"-")</f>
        <v>-</v>
      </c>
      <c r="FT113" s="72" t="str">
        <f>IF(ISNUMBER(T1_Data!FT111),IF(T1_Data!FT111=-999,"NA",IF(T1_Data!FT111&lt;1, "&lt;1", IF(T1_Data!FT111&gt;99, "&gt;99", T1_Data!FT111))),"-")</f>
        <v>-</v>
      </c>
      <c r="FU113" s="72" t="str">
        <f>IF(ISNUMBER(T1_Data!FU111),IF(T1_Data!FU111=-999,"NA",IF(T1_Data!FU111&lt;1, "&lt;1", IF(T1_Data!FU111&gt;99, "&gt;99", T1_Data!FU111))),"-")</f>
        <v>-</v>
      </c>
      <c r="FV113" s="72" t="str">
        <f>IF(ISNUMBER(T1_Data!FV111),IF(T1_Data!FV111=-999,"NA",IF(T1_Data!FV111&lt;1, "&lt;1", IF(T1_Data!FV111&gt;99, "&gt;99", T1_Data!FV111))),"-")</f>
        <v>-</v>
      </c>
      <c r="FW113" s="72" t="str">
        <f>IF(ISNUMBER(T1_Data!FW111),IF(T1_Data!FW111=-999,"NA",IF(T1_Data!FW111&lt;1, "&lt;1", IF(T1_Data!FW111&gt;99, "&gt;99", T1_Data!FW111))),"-")</f>
        <v>-</v>
      </c>
      <c r="FX113" s="71" t="str">
        <f>IF(ISBLANK(T1_Data!FX111), "", T1_Data!FX111)</f>
        <v/>
      </c>
    </row>
    <row r="114" spans="1:180" x14ac:dyDescent="0.25">
      <c r="A114" s="71" t="str">
        <f>IF(ISBLANK(T1_Data!A112), "", T1_Data!A112)</f>
        <v/>
      </c>
      <c r="B114" s="72" t="str">
        <f>IF(ISNUMBER(T1_Data!B112), T1_Data!B112,"-")</f>
        <v>-</v>
      </c>
      <c r="C114" s="72" t="str">
        <f>IF(ISNUMBER(T1_Data!C112),IF(T1_Data!C112=-999,"NA",IF(T1_Data!C112&lt;1, "&lt;1", IF(T1_Data!C112&gt;99, "&gt;99", T1_Data!C112))),"-")</f>
        <v>-</v>
      </c>
      <c r="D114" s="72" t="str">
        <f>IF(ISNUMBER(T1_Data!D112),IF(T1_Data!D112=-999,"NA",IF(T1_Data!D112&lt;1, "&lt;1", IF(T1_Data!D112&gt;99, "&gt;99", T1_Data!D112))),"-")</f>
        <v>-</v>
      </c>
      <c r="E114" s="72" t="str">
        <f>IF(ISNUMBER(T1_Data!E112),IF(T1_Data!E112=-999,"NA",IF(T1_Data!E112&lt;1, "&lt;1", IF(T1_Data!E112&gt;99, "&gt;99", T1_Data!E112))),"-")</f>
        <v>-</v>
      </c>
      <c r="F114" s="72" t="str">
        <f>IF(ISNUMBER(T1_Data!F112),IF(T1_Data!F112=-999,"NA",IF(T1_Data!F112&lt;1, "&lt;1", IF(T1_Data!F112&gt;99, "&gt;99", T1_Data!F112))),"-")</f>
        <v>-</v>
      </c>
      <c r="G114" s="72" t="str">
        <f>IF(ISNUMBER(T1_Data!G112),IF(T1_Data!G112=-999,"NA",IF(T1_Data!G112&lt;1, "&lt;1", IF(T1_Data!G112&gt;99, "&gt;99", T1_Data!G112))),"-")</f>
        <v>-</v>
      </c>
      <c r="H114" s="72" t="str">
        <f>IF(ISNUMBER(T1_Data!H112),IF(T1_Data!H112=-999,"NA",IF(T1_Data!H112&lt;1, "&lt;1", IF(T1_Data!H112&gt;99, "&gt;99", T1_Data!H112))),"-")</f>
        <v>-</v>
      </c>
      <c r="I114" s="72" t="str">
        <f>IF(ISNUMBER(T1_Data!I112),IF(T1_Data!I112=-999,"NA",IF(T1_Data!I112&lt;1, "&lt;1", IF(T1_Data!I112&gt;99, "&gt;99", T1_Data!I112))),"-")</f>
        <v>-</v>
      </c>
      <c r="J114" s="72" t="str">
        <f>IF(ISNUMBER(T1_Data!J112),IF(T1_Data!J112=-999,"NA",IF(T1_Data!J112&lt;1, "&lt;1", IF(T1_Data!J112&gt;99, "&gt;99", T1_Data!J112))),"-")</f>
        <v>-</v>
      </c>
      <c r="K114" s="72" t="str">
        <f>IF(ISNUMBER(T1_Data!K112),IF(T1_Data!K112=-999,"NA",IF(T1_Data!K112&lt;1, "&lt;1", IF(T1_Data!K112&gt;99, "&gt;99", T1_Data!K112))),"-")</f>
        <v>-</v>
      </c>
      <c r="L114" s="72" t="str">
        <f>IF(ISNUMBER(T1_Data!L112),IF(T1_Data!L112=-999,"NA",IF(T1_Data!L112&lt;1, "&lt;1", IF(T1_Data!L112&gt;99, "&gt;99", T1_Data!L112))),"-")</f>
        <v>-</v>
      </c>
      <c r="M114" s="72" t="str">
        <f>IF(ISNUMBER(T1_Data!M112),IF(T1_Data!M112=-999,"NA",IF(T1_Data!M112&lt;1, "&lt;1", IF(T1_Data!M112&gt;99, "&gt;99", T1_Data!M112))),"-")</f>
        <v>-</v>
      </c>
      <c r="N114" s="72" t="str">
        <f>IF(ISNUMBER(T1_Data!N112),IF(T1_Data!N112=-999,"NA",IF(T1_Data!N112&lt;1, "&lt;1", IF(T1_Data!N112&gt;99, "&gt;99", T1_Data!N112))),"-")</f>
        <v>-</v>
      </c>
      <c r="O114" s="72" t="str">
        <f>IF(ISNUMBER(T1_Data!O112),IF(T1_Data!O112=-999,"NA",IF(T1_Data!O112&lt;1, "&lt;1", IF(T1_Data!O112&gt;99, "&gt;99", T1_Data!O112))),"-")</f>
        <v>-</v>
      </c>
      <c r="P114" s="72" t="str">
        <f>IF(ISNUMBER(T1_Data!P112),IF(T1_Data!P112=-999,"NA",IF(T1_Data!P112&lt;1, "&lt;1", IF(T1_Data!P112&gt;99, "&gt;99", T1_Data!P112))),"-")</f>
        <v>-</v>
      </c>
      <c r="Q114" s="72" t="str">
        <f>IF(ISNUMBER(T1_Data!Q112),IF(T1_Data!Q112=-999,"NA",IF(T1_Data!Q112&lt;1, "&lt;1", IF(T1_Data!Q112&gt;99, "&gt;99", T1_Data!Q112))),"-")</f>
        <v>-</v>
      </c>
      <c r="R114" s="72" t="str">
        <f>IF(ISNUMBER(T1_Data!R112),IF(T1_Data!R112=-999,"NA",IF(T1_Data!R112&lt;1, "&lt;1", IF(T1_Data!R112&gt;99, "&gt;99", T1_Data!R112))),"-")</f>
        <v>-</v>
      </c>
      <c r="S114" s="72" t="str">
        <f>IF(ISNUMBER(T1_Data!S112),IF(T1_Data!S112=-999,"NA",IF(T1_Data!S112&lt;1, "&lt;1", IF(T1_Data!S112&gt;99, "&gt;99", T1_Data!S112))),"-")</f>
        <v>-</v>
      </c>
      <c r="T114" s="72" t="str">
        <f>IF(ISNUMBER(T1_Data!T112),IF(T1_Data!T112=-999,"NA",IF(T1_Data!T112&lt;1, "&lt;1", IF(T1_Data!T112&gt;99, "&gt;99", T1_Data!T112))),"-")</f>
        <v>-</v>
      </c>
      <c r="U114" s="72" t="str">
        <f>IF(ISNUMBER(T1_Data!U112),IF(T1_Data!U112=-999,"NA",IF(T1_Data!U112&lt;1, "&lt;1", IF(T1_Data!U112&gt;99, "&gt;99", T1_Data!U112))),"-")</f>
        <v>-</v>
      </c>
      <c r="V114" s="72" t="str">
        <f>IF(ISNUMBER(T1_Data!V112),IF(T1_Data!V112=-999,"NA",IF(T1_Data!V112&lt;1, "&lt;1", IF(T1_Data!V112&gt;99, "&gt;99", T1_Data!V112))),"-")</f>
        <v>-</v>
      </c>
      <c r="W114" s="72" t="str">
        <f>IF(ISNUMBER(T1_Data!W112),IF(T1_Data!W112=-999,"NA",IF(T1_Data!W112&lt;1, "&lt;1", IF(T1_Data!W112&gt;99, "&gt;99", T1_Data!W112))),"-")</f>
        <v>-</v>
      </c>
      <c r="X114" s="72" t="str">
        <f>IF(ISNUMBER(T1_Data!X112),IF(T1_Data!X112=-999,"NA",IF(T1_Data!X112&lt;1, "&lt;1", IF(T1_Data!X112&gt;99, "&gt;99", T1_Data!X112))),"-")</f>
        <v>-</v>
      </c>
      <c r="Y114" s="72" t="str">
        <f>IF(ISNUMBER(T1_Data!Y112),IF(T1_Data!Y112=-999,"NA",IF(T1_Data!Y112&lt;1, "&lt;1", IF(T1_Data!Y112&gt;99, "&gt;99", T1_Data!Y112))),"-")</f>
        <v>-</v>
      </c>
      <c r="Z114" s="72" t="str">
        <f>IF(ISNUMBER(T1_Data!Z112),IF(T1_Data!Z112=-999,"NA",IF(T1_Data!Z112&lt;1, "&lt;1", IF(T1_Data!Z112&gt;99, "&gt;99", T1_Data!Z112))),"-")</f>
        <v>-</v>
      </c>
      <c r="AA114" s="72" t="str">
        <f>IF(ISNUMBER(T1_Data!AA112),IF(T1_Data!AA112=-999,"NA",IF(T1_Data!AA112&lt;1, "&lt;1", IF(T1_Data!AA112&gt;99, "&gt;99", T1_Data!AA112))),"-")</f>
        <v>-</v>
      </c>
      <c r="AB114" s="72" t="str">
        <f>IF(ISNUMBER(T1_Data!AB112),IF(T1_Data!AB112=-999,"NA",IF(T1_Data!AB112&lt;1, "&lt;1", IF(T1_Data!AB112&gt;99, "&gt;99", T1_Data!AB112))),"-")</f>
        <v>-</v>
      </c>
      <c r="AC114" s="72" t="str">
        <f>IF(ISNUMBER(T1_Data!AC112),IF(T1_Data!AC112=-999,"NA",IF(T1_Data!AC112&lt;1, "&lt;1", IF(T1_Data!AC112&gt;99, "&gt;99", T1_Data!AC112))),"-")</f>
        <v>-</v>
      </c>
      <c r="AD114" s="72" t="str">
        <f>IF(ISNUMBER(T1_Data!AD112),IF(T1_Data!AD112=-999,"NA",IF(T1_Data!AD112&lt;1, "&lt;1", IF(T1_Data!AD112&gt;99, "&gt;99", T1_Data!AD112))),"-")</f>
        <v>-</v>
      </c>
      <c r="AE114" s="72" t="str">
        <f>IF(ISNUMBER(T1_Data!AE112),IF(T1_Data!AE112=-999,"NA",IF(T1_Data!AE112&lt;1, "&lt;1", IF(T1_Data!AE112&gt;99, "&gt;99", T1_Data!AE112))),"-")</f>
        <v>-</v>
      </c>
      <c r="AF114" s="72" t="str">
        <f>IF(ISNUMBER(T1_Data!AF112),IF(T1_Data!AF112=-999,"NA",IF(T1_Data!AF112&lt;1, "&lt;1", IF(T1_Data!AF112&gt;99, "&gt;99", T1_Data!AF112))),"-")</f>
        <v>-</v>
      </c>
      <c r="AG114" s="72" t="str">
        <f>IF(ISNUMBER(T1_Data!AG112),IF(T1_Data!AG112=-999,"NA",IF(T1_Data!AG112&lt;1, "&lt;1", IF(T1_Data!AG112&gt;99, "&gt;99", T1_Data!AG112))),"-")</f>
        <v>-</v>
      </c>
      <c r="AH114" s="72" t="str">
        <f>IF(ISNUMBER(T1_Data!AH112),IF(T1_Data!AH112=-999,"NA",IF(T1_Data!AH112&lt;1, "&lt;1", IF(T1_Data!AH112&gt;99, "&gt;99", T1_Data!AH112))),"-")</f>
        <v>-</v>
      </c>
      <c r="AI114" s="72" t="str">
        <f>IF(ISNUMBER(T1_Data!AI112),IF(T1_Data!AI112=-999,"NA",IF(T1_Data!AI112&lt;1, "&lt;1", IF(T1_Data!AI112&gt;99, "&gt;99", T1_Data!AI112))),"-")</f>
        <v>-</v>
      </c>
      <c r="AJ114" s="72" t="str">
        <f>IF(ISNUMBER(T1_Data!AJ112),IF(T1_Data!AJ112=-999,"NA",IF(T1_Data!AJ112&lt;1, "&lt;1", IF(T1_Data!AJ112&gt;99, "&gt;99", T1_Data!AJ112))),"-")</f>
        <v>-</v>
      </c>
      <c r="AK114" s="72" t="str">
        <f>IF(ISNUMBER(T1_Data!AK112),IF(T1_Data!AK112=-999,"NA",IF(T1_Data!AK112&lt;1, "&lt;1", IF(T1_Data!AK112&gt;99, "&gt;99", T1_Data!AK112))),"-")</f>
        <v>-</v>
      </c>
      <c r="AL114" s="72" t="str">
        <f>IF(ISNUMBER(T1_Data!AL112),IF(T1_Data!AL112=-999,"NA",IF(T1_Data!AL112&lt;1, "&lt;1", IF(T1_Data!AL112&gt;99, "&gt;99", T1_Data!AL112))),"-")</f>
        <v>-</v>
      </c>
      <c r="AM114" s="72" t="str">
        <f>IF(ISNUMBER(T1_Data!AM112),IF(T1_Data!AM112=-999,"NA",IF(T1_Data!AM112&lt;1, "&lt;1", IF(T1_Data!AM112&gt;99, "&gt;99", T1_Data!AM112))),"-")</f>
        <v>-</v>
      </c>
      <c r="AN114" s="72" t="str">
        <f>IF(ISNUMBER(T1_Data!AN112),IF(T1_Data!AN112=-999,"NA",IF(T1_Data!AN112&lt;1, "&lt;1", IF(T1_Data!AN112&gt;99, "&gt;99", T1_Data!AN112))),"-")</f>
        <v>-</v>
      </c>
      <c r="AO114" s="72" t="str">
        <f>IF(ISNUMBER(T1_Data!AO112),IF(T1_Data!AO112=-999,"NA",IF(T1_Data!AO112&lt;1, "&lt;1", IF(T1_Data!AO112&gt;99, "&gt;99", T1_Data!AO112))),"-")</f>
        <v>-</v>
      </c>
      <c r="AP114" s="72" t="str">
        <f>IF(ISNUMBER(T1_Data!AP112),IF(T1_Data!AP112=-999,"NA",IF(T1_Data!AP112&lt;1, "&lt;1", IF(T1_Data!AP112&gt;99, "&gt;99", T1_Data!AP112))),"-")</f>
        <v>-</v>
      </c>
      <c r="AQ114" s="72" t="str">
        <f>IF(ISNUMBER(T1_Data!AQ112),IF(T1_Data!AQ112=-999,"NA",IF(T1_Data!AQ112&lt;1, "&lt;1", IF(T1_Data!AQ112&gt;99, "&gt;99", T1_Data!AQ112))),"-")</f>
        <v>-</v>
      </c>
      <c r="AR114" s="72" t="str">
        <f>IF(ISNUMBER(T1_Data!AR112),IF(T1_Data!AR112=-999,"NA",IF(T1_Data!AR112&lt;1, "&lt;1", IF(T1_Data!AR112&gt;99, "&gt;99", T1_Data!AR112))),"-")</f>
        <v>-</v>
      </c>
      <c r="AS114" s="72" t="str">
        <f>IF(ISNUMBER(T1_Data!AS112),IF(T1_Data!AS112=-999,"NA",IF(T1_Data!AS112&lt;1, "&lt;1", IF(T1_Data!AS112&gt;99, "&gt;99", T1_Data!AS112))),"-")</f>
        <v>-</v>
      </c>
      <c r="AT114" s="72" t="str">
        <f>IF(ISNUMBER(T1_Data!AT112),IF(T1_Data!AT112=-999,"NA",IF(T1_Data!AT112&lt;1, "&lt;1", IF(T1_Data!AT112&gt;99, "&gt;99", T1_Data!AT112))),"-")</f>
        <v>-</v>
      </c>
      <c r="AU114" s="72" t="str">
        <f>IF(ISNUMBER(T1_Data!AU112),IF(T1_Data!AU112=-999,"NA",IF(T1_Data!AU112&lt;1, "&lt;1", IF(T1_Data!AU112&gt;99, "&gt;99", T1_Data!AU112))),"-")</f>
        <v>-</v>
      </c>
      <c r="AV114" s="72" t="str">
        <f>IF(ISNUMBER(T1_Data!AV112),IF(T1_Data!AV112=-999,"NA",IF(T1_Data!AV112&lt;1, "&lt;1", IF(T1_Data!AV112&gt;99, "&gt;99", T1_Data!AV112))),"-")</f>
        <v>-</v>
      </c>
      <c r="AW114" s="72" t="str">
        <f>IF(ISNUMBER(T1_Data!AW112),IF(T1_Data!AW112=-999,"NA",IF(T1_Data!AW112&lt;1, "&lt;1", IF(T1_Data!AW112&gt;99, "&gt;99", T1_Data!AW112))),"-")</f>
        <v>-</v>
      </c>
      <c r="AX114" s="72" t="str">
        <f>IF(ISNUMBER(T1_Data!AX112),IF(T1_Data!AX112=-999,"NA",IF(T1_Data!AX112&lt;1, "&lt;1", IF(T1_Data!AX112&gt;99, "&gt;99", T1_Data!AX112))),"-")</f>
        <v>-</v>
      </c>
      <c r="AY114" s="72" t="str">
        <f>IF(ISNUMBER(T1_Data!AY112),IF(T1_Data!AY112=-999,"NA",IF(T1_Data!AY112&lt;1, "&lt;1", IF(T1_Data!AY112&gt;99, "&gt;99", T1_Data!AY112))),"-")</f>
        <v>-</v>
      </c>
      <c r="AZ114" s="72" t="str">
        <f>IF(ISNUMBER(T1_Data!AZ112),IF(T1_Data!AZ112=-999,"NA",IF(T1_Data!AZ112&lt;1, "&lt;1", IF(T1_Data!AZ112&gt;99, "&gt;99", T1_Data!AZ112))),"-")</f>
        <v>-</v>
      </c>
      <c r="BA114" s="72" t="str">
        <f>IF(ISNUMBER(T1_Data!BA112),IF(T1_Data!BA112=-999,"NA",IF(T1_Data!BA112&lt;1, "&lt;1", IF(T1_Data!BA112&gt;99, "&gt;99", T1_Data!BA112))),"-")</f>
        <v>-</v>
      </c>
      <c r="BB114" s="72" t="str">
        <f>IF(ISNUMBER(T1_Data!BB112),IF(T1_Data!BB112=-999,"NA",IF(T1_Data!BB112&lt;1, "&lt;1", IF(T1_Data!BB112&gt;99, "&gt;99", T1_Data!BB112))),"-")</f>
        <v>-</v>
      </c>
      <c r="BC114" s="72" t="str">
        <f>IF(ISNUMBER(T1_Data!BC112),IF(T1_Data!BC112=-999,"NA",IF(T1_Data!BC112&lt;1, "&lt;1", IF(T1_Data!BC112&gt;99, "&gt;99", T1_Data!BC112))),"-")</f>
        <v>-</v>
      </c>
      <c r="BD114" s="72" t="str">
        <f>IF(ISNUMBER(T1_Data!BD112),IF(T1_Data!BD112=-999,"NA",IF(T1_Data!BD112&lt;1, "&lt;1", IF(T1_Data!BD112&gt;99, "&gt;99", T1_Data!BD112))),"-")</f>
        <v>-</v>
      </c>
      <c r="BE114" s="72" t="str">
        <f>IF(ISNUMBER(T1_Data!BE112),IF(T1_Data!BE112=-999,"NA",IF(T1_Data!BE112&lt;1, "&lt;1", IF(T1_Data!BE112&gt;99, "&gt;99", T1_Data!BE112))),"-")</f>
        <v>-</v>
      </c>
      <c r="BF114" s="72" t="str">
        <f>IF(ISNUMBER(T1_Data!BF112),IF(T1_Data!BF112=-999,"NA",IF(T1_Data!BF112&lt;1, "&lt;1", IF(T1_Data!BF112&gt;99, "&gt;99", T1_Data!BF112))),"-")</f>
        <v>-</v>
      </c>
      <c r="BG114" s="72" t="str">
        <f>IF(ISNUMBER(T1_Data!BG112),IF(T1_Data!BG112=-999,"NA",IF(T1_Data!BG112&lt;1, "&lt;1", IF(T1_Data!BG112&gt;99, "&gt;99", T1_Data!BG112))),"-")</f>
        <v>-</v>
      </c>
      <c r="BH114" s="72" t="str">
        <f>IF(ISNUMBER(T1_Data!BH112),IF(T1_Data!BH112=-999,"NA",IF(T1_Data!BH112&lt;1, "&lt;1", IF(T1_Data!BH112&gt;99, "&gt;99", T1_Data!BH112))),"-")</f>
        <v>-</v>
      </c>
      <c r="BI114" s="72" t="str">
        <f>IF(ISNUMBER(T1_Data!BI112),IF(T1_Data!BI112=-999,"NA",IF(T1_Data!BI112&lt;1, "&lt;1", IF(T1_Data!BI112&gt;99, "&gt;99", T1_Data!BI112))),"-")</f>
        <v>-</v>
      </c>
      <c r="BJ114" s="72" t="str">
        <f>IF(ISNUMBER(T1_Data!BJ112),IF(T1_Data!BJ112=-999,"NA",IF(T1_Data!BJ112&lt;1, "&lt;1", IF(T1_Data!BJ112&gt;99, "&gt;99", T1_Data!BJ112))),"-")</f>
        <v>-</v>
      </c>
      <c r="BK114" s="72" t="str">
        <f>IF(ISNUMBER(T1_Data!BK112),IF(T1_Data!BK112=-999,"NA",IF(T1_Data!BK112&lt;1, "&lt;1", IF(T1_Data!BK112&gt;99, "&gt;99", T1_Data!BK112))),"-")</f>
        <v>-</v>
      </c>
      <c r="BL114" s="72" t="str">
        <f>IF(ISNUMBER(T1_Data!BL112),IF(T1_Data!BL112=-999,"NA",IF(T1_Data!BL112&lt;1, "&lt;1", IF(T1_Data!BL112&gt;99, "&gt;99", T1_Data!BL112))),"-")</f>
        <v>-</v>
      </c>
      <c r="BM114" s="72" t="str">
        <f>IF(ISNUMBER(T1_Data!BM112),IF(T1_Data!BM112=-999,"NA",IF(T1_Data!BM112&lt;1, "&lt;1", IF(T1_Data!BM112&gt;99, "&gt;99", T1_Data!BM112))),"-")</f>
        <v>-</v>
      </c>
      <c r="BN114" s="72" t="str">
        <f>IF(ISNUMBER(T1_Data!BN112),IF(T1_Data!BN112=-999,"NA",IF(T1_Data!BN112&lt;1, "&lt;1", IF(T1_Data!BN112&gt;99, "&gt;99", T1_Data!BN112))),"-")</f>
        <v>-</v>
      </c>
      <c r="BO114" s="72" t="str">
        <f>IF(ISNUMBER(T1_Data!BO112),IF(T1_Data!BO112=-999,"NA",IF(T1_Data!BO112&lt;1, "&lt;1", IF(T1_Data!BO112&gt;99, "&gt;99", T1_Data!BO112))),"-")</f>
        <v>-</v>
      </c>
      <c r="BP114" s="72" t="str">
        <f>IF(ISNUMBER(T1_Data!BP112),IF(T1_Data!BP112=-999,"NA",IF(T1_Data!BP112&lt;1, "&lt;1", IF(T1_Data!BP112&gt;99, "&gt;99", T1_Data!BP112))),"-")</f>
        <v>-</v>
      </c>
      <c r="BQ114" s="72" t="str">
        <f>IF(ISNUMBER(T1_Data!BQ112),IF(T1_Data!BQ112=-999,"NA",IF(T1_Data!BQ112&lt;1, "&lt;1", IF(T1_Data!BQ112&gt;99, "&gt;99", T1_Data!BQ112))),"-")</f>
        <v>-</v>
      </c>
      <c r="BR114" s="72" t="str">
        <f>IF(ISNUMBER(T1_Data!BR112),IF(T1_Data!BR112=-999,"NA",IF(T1_Data!BR112&lt;1, "&lt;1", IF(T1_Data!BR112&gt;99, "&gt;99", T1_Data!BR112))),"-")</f>
        <v>-</v>
      </c>
      <c r="BS114" s="72" t="str">
        <f>IF(ISNUMBER(T1_Data!BS112),IF(T1_Data!BS112=-999,"NA",IF(T1_Data!BS112&lt;1, "&lt;1", IF(T1_Data!BS112&gt;99, "&gt;99", T1_Data!BS112))),"-")</f>
        <v>-</v>
      </c>
      <c r="BT114" s="72" t="str">
        <f>IF(ISNUMBER(T1_Data!BT112),IF(T1_Data!BT112=-999,"NA",IF(T1_Data!BT112&lt;1, "&lt;1", IF(T1_Data!BT112&gt;99, "&gt;99", T1_Data!BT112))),"-")</f>
        <v>-</v>
      </c>
      <c r="BU114" s="72" t="str">
        <f>IF(ISNUMBER(T1_Data!BU112),IF(T1_Data!BU112=-999,"NA",IF(T1_Data!BU112&lt;1, "&lt;1", IF(T1_Data!BU112&gt;99, "&gt;99", T1_Data!BU112))),"-")</f>
        <v>-</v>
      </c>
      <c r="BV114" s="72" t="str">
        <f>IF(ISNUMBER(T1_Data!BV112),IF(T1_Data!BV112=-999,"NA",IF(T1_Data!BV112&lt;1, "&lt;1", IF(T1_Data!BV112&gt;99, "&gt;99", T1_Data!BV112))),"-")</f>
        <v>-</v>
      </c>
      <c r="BW114" s="72" t="str">
        <f>IF(ISNUMBER(T1_Data!BW112),IF(T1_Data!BW112=-999,"NA",IF(T1_Data!BW112&lt;1, "&lt;1", IF(T1_Data!BW112&gt;99, "&gt;99", T1_Data!BW112))),"-")</f>
        <v>-</v>
      </c>
      <c r="BX114" s="72" t="str">
        <f>IF(ISNUMBER(T1_Data!BX112),IF(T1_Data!BX112=-999,"NA",IF(T1_Data!BX112&lt;1, "&lt;1", IF(T1_Data!BX112&gt;99, "&gt;99", T1_Data!BX112))),"-")</f>
        <v>-</v>
      </c>
      <c r="BY114" s="72" t="str">
        <f>IF(ISNUMBER(T1_Data!BY112),IF(T1_Data!BY112=-999,"NA",IF(T1_Data!BY112&lt;1, "&lt;1", IF(T1_Data!BY112&gt;99, "&gt;99", T1_Data!BY112))),"-")</f>
        <v>-</v>
      </c>
      <c r="BZ114" s="72" t="str">
        <f>IF(ISNUMBER(T1_Data!BZ112),IF(T1_Data!BZ112=-999,"NA",IF(T1_Data!BZ112&lt;1, "&lt;1", IF(T1_Data!BZ112&gt;99, "&gt;99", T1_Data!BZ112))),"-")</f>
        <v>-</v>
      </c>
      <c r="CA114" s="72" t="str">
        <f>IF(ISNUMBER(T1_Data!CA112),IF(T1_Data!CA112=-999,"NA",IF(T1_Data!CA112&lt;1, "&lt;1", IF(T1_Data!CA112&gt;99, "&gt;99", T1_Data!CA112))),"-")</f>
        <v>-</v>
      </c>
      <c r="CB114" s="72" t="str">
        <f>IF(ISNUMBER(T1_Data!CB112),IF(T1_Data!CB112=-999,"NA",IF(T1_Data!CB112&lt;1, "&lt;1", IF(T1_Data!CB112&gt;99, "&gt;99", T1_Data!CB112))),"-")</f>
        <v>-</v>
      </c>
      <c r="CC114" s="72" t="str">
        <f>IF(ISNUMBER(T1_Data!CC112),IF(T1_Data!CC112=-999,"NA",IF(T1_Data!CC112&lt;1, "&lt;1", IF(T1_Data!CC112&gt;99, "&gt;99", T1_Data!CC112))),"-")</f>
        <v>-</v>
      </c>
      <c r="CD114" s="72" t="str">
        <f>IF(ISNUMBER(T1_Data!CD112),IF(T1_Data!CD112=-999,"NA",IF(T1_Data!CD112&lt;1, "&lt;1", IF(T1_Data!CD112&gt;99, "&gt;99", T1_Data!CD112))),"-")</f>
        <v>-</v>
      </c>
      <c r="CE114" s="72" t="str">
        <f>IF(ISNUMBER(T1_Data!CE112),IF(T1_Data!CE112=-999,"NA",IF(T1_Data!CE112&lt;1, "&lt;1", IF(T1_Data!CE112&gt;99, "&gt;99", T1_Data!CE112))),"-")</f>
        <v>-</v>
      </c>
      <c r="CF114" s="72" t="str">
        <f>IF(ISNUMBER(T1_Data!CF112),IF(T1_Data!CF112=-999,"NA",IF(T1_Data!CF112&lt;1, "&lt;1", IF(T1_Data!CF112&gt;99, "&gt;99", T1_Data!CF112))),"-")</f>
        <v>-</v>
      </c>
      <c r="CG114" s="72" t="str">
        <f>IF(ISNUMBER(T1_Data!CG112),IF(T1_Data!CG112=-999,"NA",IF(T1_Data!CG112&lt;1, "&lt;1", IF(T1_Data!CG112&gt;99, "&gt;99", T1_Data!CG112))),"-")</f>
        <v>-</v>
      </c>
      <c r="CH114" s="72" t="str">
        <f>IF(ISNUMBER(T1_Data!CH112),IF(T1_Data!CH112=-999,"NA",IF(T1_Data!CH112&lt;1, "&lt;1", IF(T1_Data!CH112&gt;99, "&gt;99", T1_Data!CH112))),"-")</f>
        <v>-</v>
      </c>
      <c r="CI114" s="72" t="str">
        <f>IF(ISNUMBER(T1_Data!CI112),IF(T1_Data!CI112=-999,"NA",IF(T1_Data!CI112&lt;1, "&lt;1", IF(T1_Data!CI112&gt;99, "&gt;99", T1_Data!CI112))),"-")</f>
        <v>-</v>
      </c>
      <c r="CJ114" s="72" t="str">
        <f>IF(ISNUMBER(T1_Data!CJ112),IF(T1_Data!CJ112=-999,"NA",IF(T1_Data!CJ112&lt;1, "&lt;1", IF(T1_Data!CJ112&gt;99, "&gt;99", T1_Data!CJ112))),"-")</f>
        <v>-</v>
      </c>
      <c r="CK114" s="72" t="str">
        <f>IF(ISNUMBER(T1_Data!CK112),IF(T1_Data!CK112=-999,"NA",IF(T1_Data!CK112&lt;1, "&lt;1", IF(T1_Data!CK112&gt;99, "&gt;99", T1_Data!CK112))),"-")</f>
        <v>-</v>
      </c>
      <c r="CL114" s="72" t="str">
        <f>IF(ISNUMBER(T1_Data!CL112),IF(T1_Data!CL112=-999,"NA",IF(T1_Data!CL112&lt;1, "&lt;1", IF(T1_Data!CL112&gt;99, "&gt;99", T1_Data!CL112))),"-")</f>
        <v>-</v>
      </c>
      <c r="CM114" s="72" t="str">
        <f>IF(ISNUMBER(T1_Data!CM112),IF(T1_Data!CM112=-999,"NA",IF(T1_Data!CM112&lt;1, "&lt;1", IF(T1_Data!CM112&gt;99, "&gt;99", T1_Data!CM112))),"-")</f>
        <v>-</v>
      </c>
      <c r="CN114" s="72" t="str">
        <f>IF(ISNUMBER(T1_Data!CN112),IF(T1_Data!CN112=-999,"NA",IF(T1_Data!CN112&lt;1, "&lt;1", IF(T1_Data!CN112&gt;99, "&gt;99", T1_Data!CN112))),"-")</f>
        <v>-</v>
      </c>
      <c r="CO114" s="72" t="str">
        <f>IF(ISNUMBER(T1_Data!CO112),IF(T1_Data!CO112=-999,"NA",IF(T1_Data!CO112&lt;1, "&lt;1", IF(T1_Data!CO112&gt;99, "&gt;99", T1_Data!CO112))),"-")</f>
        <v>-</v>
      </c>
      <c r="CP114" s="72" t="str">
        <f>IF(ISNUMBER(T1_Data!CP112),IF(T1_Data!CP112=-999,"NA",IF(T1_Data!CP112&lt;1, "&lt;1", IF(T1_Data!CP112&gt;99, "&gt;99", T1_Data!CP112))),"-")</f>
        <v>-</v>
      </c>
      <c r="CQ114" s="72" t="str">
        <f>IF(ISNUMBER(T1_Data!CQ112),IF(T1_Data!CQ112=-999,"NA",IF(T1_Data!CQ112&lt;1, "&lt;1", IF(T1_Data!CQ112&gt;99, "&gt;99", T1_Data!CQ112))),"-")</f>
        <v>-</v>
      </c>
      <c r="CR114" s="72" t="str">
        <f>IF(ISNUMBER(T1_Data!CR112),IF(T1_Data!CR112=-999,"NA",IF(T1_Data!CR112&lt;1, "&lt;1", IF(T1_Data!CR112&gt;99, "&gt;99", T1_Data!CR112))),"-")</f>
        <v>-</v>
      </c>
      <c r="CS114" s="72" t="str">
        <f>IF(ISNUMBER(T1_Data!CS112),IF(T1_Data!CS112=-999,"NA",IF(T1_Data!CS112&lt;1, "&lt;1", IF(T1_Data!CS112&gt;99, "&gt;99", T1_Data!CS112))),"-")</f>
        <v>-</v>
      </c>
      <c r="CT114" s="72" t="str">
        <f>IF(ISNUMBER(T1_Data!CT112),IF(T1_Data!CT112=-999,"NA",IF(T1_Data!CT112&lt;1, "&lt;1", IF(T1_Data!CT112&gt;99, "&gt;99", T1_Data!CT112))),"-")</f>
        <v>-</v>
      </c>
      <c r="CU114" s="72" t="str">
        <f>IF(ISNUMBER(T1_Data!CU112),IF(T1_Data!CU112=-999,"NA",IF(T1_Data!CU112&lt;1, "&lt;1", IF(T1_Data!CU112&gt;99, "&gt;99", T1_Data!CU112))),"-")</f>
        <v>-</v>
      </c>
      <c r="CV114" s="72" t="str">
        <f>IF(ISNUMBER(T1_Data!CV112),IF(T1_Data!CV112=-999,"NA",IF(T1_Data!CV112&lt;1, "&lt;1", IF(T1_Data!CV112&gt;99, "&gt;99", T1_Data!CV112))),"-")</f>
        <v>-</v>
      </c>
      <c r="CW114" s="72" t="str">
        <f>IF(ISNUMBER(T1_Data!CW112),IF(T1_Data!CW112=-999,"NA",IF(T1_Data!CW112&lt;1, "&lt;1", IF(T1_Data!CW112&gt;99, "&gt;99", T1_Data!CW112))),"-")</f>
        <v>-</v>
      </c>
      <c r="CX114" s="72" t="str">
        <f>IF(ISNUMBER(T1_Data!CX112),IF(T1_Data!CX112=-999,"NA",IF(T1_Data!CX112&lt;1, "&lt;1", IF(T1_Data!CX112&gt;99, "&gt;99", T1_Data!CX112))),"-")</f>
        <v>-</v>
      </c>
      <c r="CY114" s="72" t="str">
        <f>IF(ISNUMBER(T1_Data!CY112),IF(T1_Data!CY112=-999,"NA",IF(T1_Data!CY112&lt;1, "&lt;1", IF(T1_Data!CY112&gt;99, "&gt;99", T1_Data!CY112))),"-")</f>
        <v>-</v>
      </c>
      <c r="CZ114" s="72" t="str">
        <f>IF(ISNUMBER(T1_Data!CZ112),IF(T1_Data!CZ112=-999,"NA",IF(T1_Data!CZ112&lt;1, "&lt;1", IF(T1_Data!CZ112&gt;99, "&gt;99", T1_Data!CZ112))),"-")</f>
        <v>-</v>
      </c>
      <c r="DA114" s="72" t="str">
        <f>IF(ISNUMBER(T1_Data!DA112),IF(T1_Data!DA112=-999,"NA",IF(T1_Data!DA112&lt;1, "&lt;1", IF(T1_Data!DA112&gt;99, "&gt;99", T1_Data!DA112))),"-")</f>
        <v>-</v>
      </c>
      <c r="DB114" s="72" t="str">
        <f>IF(ISNUMBER(T1_Data!DB112),IF(T1_Data!DB112=-999,"NA",IF(T1_Data!DB112&lt;1, "&lt;1", IF(T1_Data!DB112&gt;99, "&gt;99", T1_Data!DB112))),"-")</f>
        <v>-</v>
      </c>
      <c r="DC114" s="72" t="str">
        <f>IF(ISNUMBER(T1_Data!DC112),IF(T1_Data!DC112=-999,"NA",IF(T1_Data!DC112&lt;1, "&lt;1", IF(T1_Data!DC112&gt;99, "&gt;99", T1_Data!DC112))),"-")</f>
        <v>-</v>
      </c>
      <c r="DD114" s="72" t="str">
        <f>IF(ISNUMBER(T1_Data!DD112),IF(T1_Data!DD112=-999,"NA",IF(T1_Data!DD112&lt;1, "&lt;1", IF(T1_Data!DD112&gt;99, "&gt;99", T1_Data!DD112))),"-")</f>
        <v>-</v>
      </c>
      <c r="DE114" s="72" t="str">
        <f>IF(ISNUMBER(T1_Data!DE112),IF(T1_Data!DE112=-999,"NA",IF(T1_Data!DE112&lt;1, "&lt;1", IF(T1_Data!DE112&gt;99, "&gt;99", T1_Data!DE112))),"-")</f>
        <v>-</v>
      </c>
      <c r="DF114" s="72" t="str">
        <f>IF(ISNUMBER(T1_Data!DF112),IF(T1_Data!DF112=-999,"NA",IF(T1_Data!DF112&lt;1, "&lt;1", IF(T1_Data!DF112&gt;99, "&gt;99", T1_Data!DF112))),"-")</f>
        <v>-</v>
      </c>
      <c r="DG114" s="72" t="str">
        <f>IF(ISNUMBER(T1_Data!DG112),IF(T1_Data!DG112=-999,"NA",IF(T1_Data!DG112&lt;1, "&lt;1", IF(T1_Data!DG112&gt;99, "&gt;99", T1_Data!DG112))),"-")</f>
        <v>-</v>
      </c>
      <c r="DH114" s="72" t="str">
        <f>IF(ISNUMBER(T1_Data!DH112),IF(T1_Data!DH112=-999,"NA",IF(T1_Data!DH112&lt;1, "&lt;1", IF(T1_Data!DH112&gt;99, "&gt;99", T1_Data!DH112))),"-")</f>
        <v>-</v>
      </c>
      <c r="DI114" s="72" t="str">
        <f>IF(ISNUMBER(T1_Data!DI112),IF(T1_Data!DI112=-999,"NA",IF(T1_Data!DI112&lt;1, "&lt;1", IF(T1_Data!DI112&gt;99, "&gt;99", T1_Data!DI112))),"-")</f>
        <v>-</v>
      </c>
      <c r="DJ114" s="72" t="str">
        <f>IF(ISNUMBER(T1_Data!DJ112),IF(T1_Data!DJ112=-999,"NA",IF(T1_Data!DJ112&lt;1, "&lt;1", IF(T1_Data!DJ112&gt;99, "&gt;99", T1_Data!DJ112))),"-")</f>
        <v>-</v>
      </c>
      <c r="DK114" s="72" t="str">
        <f>IF(ISNUMBER(T1_Data!DK112),IF(T1_Data!DK112=-999,"NA",IF(T1_Data!DK112&lt;1, "&lt;1", IF(T1_Data!DK112&gt;99, "&gt;99", T1_Data!DK112))),"-")</f>
        <v>-</v>
      </c>
      <c r="DL114" s="72" t="str">
        <f>IF(ISNUMBER(T1_Data!DL112),IF(T1_Data!DL112=-999,"NA",IF(T1_Data!DL112&lt;1, "&lt;1", IF(T1_Data!DL112&gt;99, "&gt;99", T1_Data!DL112))),"-")</f>
        <v>-</v>
      </c>
      <c r="DM114" s="72" t="str">
        <f>IF(ISNUMBER(T1_Data!DM112),IF(T1_Data!DM112=-999,"NA",IF(T1_Data!DM112&lt;1, "&lt;1", IF(T1_Data!DM112&gt;99, "&gt;99", T1_Data!DM112))),"-")</f>
        <v>-</v>
      </c>
      <c r="DN114" s="72" t="str">
        <f>IF(ISNUMBER(T1_Data!DN112),IF(T1_Data!DN112=-999,"NA",IF(T1_Data!DN112&lt;1, "&lt;1", IF(T1_Data!DN112&gt;99, "&gt;99", T1_Data!DN112))),"-")</f>
        <v>-</v>
      </c>
      <c r="DO114" s="72" t="str">
        <f>IF(ISNUMBER(T1_Data!DO112),IF(T1_Data!DO112=-999,"NA",IF(T1_Data!DO112&lt;1, "&lt;1", IF(T1_Data!DO112&gt;99, "&gt;99", T1_Data!DO112))),"-")</f>
        <v>-</v>
      </c>
      <c r="DP114" s="72" t="str">
        <f>IF(ISNUMBER(T1_Data!DP112),IF(T1_Data!DP112=-999,"NA",IF(T1_Data!DP112&lt;1, "&lt;1", IF(T1_Data!DP112&gt;99, "&gt;99", T1_Data!DP112))),"-")</f>
        <v>-</v>
      </c>
      <c r="DQ114" s="72" t="str">
        <f>IF(ISNUMBER(T1_Data!DQ112),IF(T1_Data!DQ112=-999,"NA",IF(T1_Data!DQ112&lt;1, "&lt;1", IF(T1_Data!DQ112&gt;99, "&gt;99", T1_Data!DQ112))),"-")</f>
        <v>-</v>
      </c>
      <c r="DR114" s="72" t="str">
        <f>IF(ISNUMBER(T1_Data!DR112),IF(T1_Data!DR112=-999,"NA",IF(T1_Data!DR112&lt;1, "&lt;1", IF(T1_Data!DR112&gt;99, "&gt;99", T1_Data!DR112))),"-")</f>
        <v>-</v>
      </c>
      <c r="DS114" s="72" t="str">
        <f>IF(ISNUMBER(T1_Data!DS112),IF(T1_Data!DS112=-999,"NA",IF(T1_Data!DS112&lt;1, "&lt;1", IF(T1_Data!DS112&gt;99, "&gt;99", T1_Data!DS112))),"-")</f>
        <v>-</v>
      </c>
      <c r="DT114" s="72" t="str">
        <f>IF(ISNUMBER(T1_Data!DT112),IF(T1_Data!DT112=-999,"NA",IF(T1_Data!DT112&lt;1, "&lt;1", IF(T1_Data!DT112&gt;99, "&gt;99", T1_Data!DT112))),"-")</f>
        <v>-</v>
      </c>
      <c r="DU114" s="72" t="str">
        <f>IF(ISNUMBER(T1_Data!DU112),IF(T1_Data!DU112=-999,"NA",IF(T1_Data!DU112&lt;1, "&lt;1", IF(T1_Data!DU112&gt;99, "&gt;99", T1_Data!DU112))),"-")</f>
        <v>-</v>
      </c>
      <c r="DV114" s="72" t="str">
        <f>IF(ISNUMBER(T1_Data!DV112),IF(T1_Data!DV112=-999,"NA",IF(T1_Data!DV112&lt;1, "&lt;1", IF(T1_Data!DV112&gt;99, "&gt;99", T1_Data!DV112))),"-")</f>
        <v>-</v>
      </c>
      <c r="DW114" s="72" t="str">
        <f>IF(ISNUMBER(T1_Data!DW112),IF(T1_Data!DW112=-999,"NA",IF(T1_Data!DW112&lt;1, "&lt;1", IF(T1_Data!DW112&gt;99, "&gt;99", T1_Data!DW112))),"-")</f>
        <v>-</v>
      </c>
      <c r="DX114" s="72" t="str">
        <f>IF(ISNUMBER(T1_Data!DX112),IF(T1_Data!DX112=-999,"NA",IF(T1_Data!DX112&lt;1, "&lt;1", IF(T1_Data!DX112&gt;99, "&gt;99", T1_Data!DX112))),"-")</f>
        <v>-</v>
      </c>
      <c r="DY114" s="72" t="str">
        <f>IF(ISNUMBER(T1_Data!DY112),IF(T1_Data!DY112=-999,"NA",IF(T1_Data!DY112&lt;1, "&lt;1", IF(T1_Data!DY112&gt;99, "&gt;99", T1_Data!DY112))),"-")</f>
        <v>-</v>
      </c>
      <c r="DZ114" s="72" t="str">
        <f>IF(ISNUMBER(T1_Data!DZ112),IF(T1_Data!DZ112=-999,"NA",IF(T1_Data!DZ112&lt;1, "&lt;1", IF(T1_Data!DZ112&gt;99, "&gt;99", T1_Data!DZ112))),"-")</f>
        <v>-</v>
      </c>
      <c r="EA114" s="72" t="str">
        <f>IF(ISNUMBER(T1_Data!EA112),IF(T1_Data!EA112=-999,"NA",IF(T1_Data!EA112&lt;1, "&lt;1", IF(T1_Data!EA112&gt;99, "&gt;99", T1_Data!EA112))),"-")</f>
        <v>-</v>
      </c>
      <c r="EB114" s="72" t="str">
        <f>IF(ISNUMBER(T1_Data!EB112),IF(T1_Data!EB112=-999,"NA",IF(T1_Data!EB112&lt;1, "&lt;1", IF(T1_Data!EB112&gt;99, "&gt;99", T1_Data!EB112))),"-")</f>
        <v>-</v>
      </c>
      <c r="EC114" s="72" t="str">
        <f>IF(ISNUMBER(T1_Data!EC112),IF(T1_Data!EC112=-999,"NA",IF(T1_Data!EC112&lt;1, "&lt;1", IF(T1_Data!EC112&gt;99, "&gt;99", T1_Data!EC112))),"-")</f>
        <v>-</v>
      </c>
      <c r="ED114" s="72" t="str">
        <f>IF(ISNUMBER(T1_Data!ED112),IF(T1_Data!ED112=-999,"NA",IF(T1_Data!ED112&lt;1, "&lt;1", IF(T1_Data!ED112&gt;99, "&gt;99", T1_Data!ED112))),"-")</f>
        <v>-</v>
      </c>
      <c r="EE114" s="72" t="str">
        <f>IF(ISNUMBER(T1_Data!EE112),IF(T1_Data!EE112=-999,"NA",IF(T1_Data!EE112&lt;1, "&lt;1", IF(T1_Data!EE112&gt;99, "&gt;99", T1_Data!EE112))),"-")</f>
        <v>-</v>
      </c>
      <c r="EF114" s="72" t="str">
        <f>IF(ISNUMBER(T1_Data!EF112),IF(T1_Data!EF112=-999,"NA",IF(T1_Data!EF112&lt;1, "&lt;1", IF(T1_Data!EF112&gt;99, "&gt;99", T1_Data!EF112))),"-")</f>
        <v>-</v>
      </c>
      <c r="EG114" s="72" t="str">
        <f>IF(ISNUMBER(T1_Data!EG112),IF(T1_Data!EG112=-999,"NA",IF(T1_Data!EG112&lt;1, "&lt;1", IF(T1_Data!EG112&gt;99, "&gt;99", T1_Data!EG112))),"-")</f>
        <v>-</v>
      </c>
      <c r="EH114" s="72" t="str">
        <f>IF(ISNUMBER(T1_Data!EH112),IF(T1_Data!EH112=-999,"NA",IF(T1_Data!EH112&lt;1, "&lt;1", IF(T1_Data!EH112&gt;99, "&gt;99", T1_Data!EH112))),"-")</f>
        <v>-</v>
      </c>
      <c r="EI114" s="72" t="str">
        <f>IF(ISNUMBER(T1_Data!EI112),IF(T1_Data!EI112=-999,"NA",IF(T1_Data!EI112&lt;1, "&lt;1", IF(T1_Data!EI112&gt;99, "&gt;99", T1_Data!EI112))),"-")</f>
        <v>-</v>
      </c>
      <c r="EJ114" s="72" t="str">
        <f>IF(ISNUMBER(T1_Data!EJ112),IF(T1_Data!EJ112=-999,"NA",IF(T1_Data!EJ112&lt;1, "&lt;1", IF(T1_Data!EJ112&gt;99, "&gt;99", T1_Data!EJ112))),"-")</f>
        <v>-</v>
      </c>
      <c r="EK114" s="72" t="str">
        <f>IF(ISNUMBER(T1_Data!EK112),IF(T1_Data!EK112=-999,"NA",IF(T1_Data!EK112&lt;1, "&lt;1", IF(T1_Data!EK112&gt;99, "&gt;99", T1_Data!EK112))),"-")</f>
        <v>-</v>
      </c>
      <c r="EL114" s="72" t="str">
        <f>IF(ISNUMBER(T1_Data!EL112),IF(T1_Data!EL112=-999,"NA",IF(T1_Data!EL112&lt;1, "&lt;1", IF(T1_Data!EL112&gt;99, "&gt;99", T1_Data!EL112))),"-")</f>
        <v>-</v>
      </c>
      <c r="EM114" s="72" t="str">
        <f>IF(ISNUMBER(T1_Data!EM112),IF(T1_Data!EM112=-999,"NA",IF(T1_Data!EM112&lt;1, "&lt;1", IF(T1_Data!EM112&gt;99, "&gt;99", T1_Data!EM112))),"-")</f>
        <v>-</v>
      </c>
      <c r="EN114" s="72" t="str">
        <f>IF(ISNUMBER(T1_Data!EN112),IF(T1_Data!EN112=-999,"NA",IF(T1_Data!EN112&lt;1, "&lt;1", IF(T1_Data!EN112&gt;99, "&gt;99", T1_Data!EN112))),"-")</f>
        <v>-</v>
      </c>
      <c r="EO114" s="72" t="str">
        <f>IF(ISNUMBER(T1_Data!EO112),IF(T1_Data!EO112=-999,"NA",IF(T1_Data!EO112&lt;1, "&lt;1", IF(T1_Data!EO112&gt;99, "&gt;99", T1_Data!EO112))),"-")</f>
        <v>-</v>
      </c>
      <c r="EP114" s="72" t="str">
        <f>IF(ISNUMBER(T1_Data!EP112),IF(T1_Data!EP112=-999,"NA",IF(T1_Data!EP112&lt;1, "&lt;1", IF(T1_Data!EP112&gt;99, "&gt;99", T1_Data!EP112))),"-")</f>
        <v>-</v>
      </c>
      <c r="EQ114" s="72" t="str">
        <f>IF(ISNUMBER(T1_Data!EQ112),IF(T1_Data!EQ112=-999,"NA",IF(T1_Data!EQ112&lt;1, "&lt;1", IF(T1_Data!EQ112&gt;99, "&gt;99", T1_Data!EQ112))),"-")</f>
        <v>-</v>
      </c>
      <c r="ER114" s="72" t="str">
        <f>IF(ISNUMBER(T1_Data!ER112),IF(T1_Data!ER112=-999,"NA",IF(T1_Data!ER112&lt;1, "&lt;1", IF(T1_Data!ER112&gt;99, "&gt;99", T1_Data!ER112))),"-")</f>
        <v>-</v>
      </c>
      <c r="ES114" s="72" t="str">
        <f>IF(ISNUMBER(T1_Data!ES112),IF(T1_Data!ES112=-999,"NA",IF(T1_Data!ES112&lt;1, "&lt;1", IF(T1_Data!ES112&gt;99, "&gt;99", T1_Data!ES112))),"-")</f>
        <v>-</v>
      </c>
      <c r="ET114" s="72" t="str">
        <f>IF(ISNUMBER(T1_Data!ET112),IF(T1_Data!ET112=-999,"NA",IF(T1_Data!ET112&lt;1, "&lt;1", IF(T1_Data!ET112&gt;99, "&gt;99", T1_Data!ET112))),"-")</f>
        <v>-</v>
      </c>
      <c r="EU114" s="72" t="str">
        <f>IF(ISNUMBER(T1_Data!EU112),IF(T1_Data!EU112=-999,"NA",IF(T1_Data!EU112&lt;1, "&lt;1", IF(T1_Data!EU112&gt;99, "&gt;99", T1_Data!EU112))),"-")</f>
        <v>-</v>
      </c>
      <c r="EV114" s="72" t="str">
        <f>IF(ISNUMBER(T1_Data!EV112),IF(T1_Data!EV112=-999,"NA",IF(T1_Data!EV112&lt;1, "&lt;1", IF(T1_Data!EV112&gt;99, "&gt;99", T1_Data!EV112))),"-")</f>
        <v>-</v>
      </c>
      <c r="EW114" s="72" t="str">
        <f>IF(ISNUMBER(T1_Data!EW112),IF(T1_Data!EW112=-999,"NA",IF(T1_Data!EW112&lt;1, "&lt;1", IF(T1_Data!EW112&gt;99, "&gt;99", T1_Data!EW112))),"-")</f>
        <v>-</v>
      </c>
      <c r="EX114" s="72" t="str">
        <f>IF(ISNUMBER(T1_Data!EX112),IF(T1_Data!EX112=-999,"NA",IF(T1_Data!EX112&lt;1, "&lt;1", IF(T1_Data!EX112&gt;99, "&gt;99", T1_Data!EX112))),"-")</f>
        <v>-</v>
      </c>
      <c r="EY114" s="72" t="str">
        <f>IF(ISNUMBER(T1_Data!EY112),IF(T1_Data!EY112=-999,"NA",IF(T1_Data!EY112&lt;1, "&lt;1", IF(T1_Data!EY112&gt;99, "&gt;99", T1_Data!EY112))),"-")</f>
        <v>-</v>
      </c>
      <c r="EZ114" s="72" t="str">
        <f>IF(ISNUMBER(T1_Data!EZ112),IF(T1_Data!EZ112=-999,"NA",IF(T1_Data!EZ112&lt;1, "&lt;1", IF(T1_Data!EZ112&gt;99, "&gt;99", T1_Data!EZ112))),"-")</f>
        <v>-</v>
      </c>
      <c r="FA114" s="72" t="str">
        <f>IF(ISNUMBER(T1_Data!FA112),IF(T1_Data!FA112=-999,"NA",IF(T1_Data!FA112&lt;1, "&lt;1", IF(T1_Data!FA112&gt;99, "&gt;99", T1_Data!FA112))),"-")</f>
        <v>-</v>
      </c>
      <c r="FB114" s="72" t="str">
        <f>IF(ISNUMBER(T1_Data!FB112),IF(T1_Data!FB112=-999,"NA",IF(T1_Data!FB112&lt;1, "&lt;1", IF(T1_Data!FB112&gt;99, "&gt;99", T1_Data!FB112))),"-")</f>
        <v>-</v>
      </c>
      <c r="FC114" s="72" t="str">
        <f>IF(ISNUMBER(T1_Data!FC112),IF(T1_Data!FC112=-999,"NA",IF(T1_Data!FC112&lt;1, "&lt;1", IF(T1_Data!FC112&gt;99, "&gt;99", T1_Data!FC112))),"-")</f>
        <v>-</v>
      </c>
      <c r="FD114" s="72" t="str">
        <f>IF(ISNUMBER(T1_Data!FD112),IF(T1_Data!FD112=-999,"NA",IF(T1_Data!FD112&lt;1, "&lt;1", IF(T1_Data!FD112&gt;99, "&gt;99", T1_Data!FD112))),"-")</f>
        <v>-</v>
      </c>
      <c r="FE114" s="72" t="str">
        <f>IF(ISNUMBER(T1_Data!FE112),IF(T1_Data!FE112=-999,"NA",IF(T1_Data!FE112&lt;1, "&lt;1", IF(T1_Data!FE112&gt;99, "&gt;99", T1_Data!FE112))),"-")</f>
        <v>-</v>
      </c>
      <c r="FF114" s="72" t="str">
        <f>IF(ISNUMBER(T1_Data!FF112),IF(T1_Data!FF112=-999,"NA",IF(T1_Data!FF112&lt;1, "&lt;1", IF(T1_Data!FF112&gt;99, "&gt;99", T1_Data!FF112))),"-")</f>
        <v>-</v>
      </c>
      <c r="FG114" s="72" t="str">
        <f>IF(ISNUMBER(T1_Data!FG112),IF(T1_Data!FG112=-999,"NA",IF(T1_Data!FG112&lt;1, "&lt;1", IF(T1_Data!FG112&gt;99, "&gt;99", T1_Data!FG112))),"-")</f>
        <v>-</v>
      </c>
      <c r="FH114" s="72" t="str">
        <f>IF(ISNUMBER(T1_Data!FH112),IF(T1_Data!FH112=-999,"NA",IF(T1_Data!FH112&lt;1, "&lt;1", IF(T1_Data!FH112&gt;99, "&gt;99", T1_Data!FH112))),"-")</f>
        <v>-</v>
      </c>
      <c r="FI114" s="72" t="str">
        <f>IF(ISNUMBER(T1_Data!FI112),IF(T1_Data!FI112=-999,"NA",IF(T1_Data!FI112&lt;1, "&lt;1", IF(T1_Data!FI112&gt;99, "&gt;99", T1_Data!FI112))),"-")</f>
        <v>-</v>
      </c>
      <c r="FJ114" s="72" t="str">
        <f>IF(ISNUMBER(T1_Data!FJ112),IF(T1_Data!FJ112=-999,"NA",IF(T1_Data!FJ112&lt;1, "&lt;1", IF(T1_Data!FJ112&gt;99, "&gt;99", T1_Data!FJ112))),"-")</f>
        <v>-</v>
      </c>
      <c r="FK114" s="72" t="str">
        <f>IF(ISNUMBER(T1_Data!FK112),IF(T1_Data!FK112=-999,"NA",IF(T1_Data!FK112&lt;1, "&lt;1", IF(T1_Data!FK112&gt;99, "&gt;99", T1_Data!FK112))),"-")</f>
        <v>-</v>
      </c>
      <c r="FL114" s="72" t="str">
        <f>IF(ISNUMBER(T1_Data!FL112),IF(T1_Data!FL112=-999,"NA",IF(T1_Data!FL112&lt;1, "&lt;1", IF(T1_Data!FL112&gt;99, "&gt;99", T1_Data!FL112))),"-")</f>
        <v>-</v>
      </c>
      <c r="FM114" s="72" t="str">
        <f>IF(ISNUMBER(T1_Data!FM112),IF(T1_Data!FM112=-999,"NA",IF(T1_Data!FM112&lt;1, "&lt;1", IF(T1_Data!FM112&gt;99, "&gt;99", T1_Data!FM112))),"-")</f>
        <v>-</v>
      </c>
      <c r="FN114" s="72" t="str">
        <f>IF(ISNUMBER(T1_Data!FN112),IF(T1_Data!FN112=-999,"NA",IF(T1_Data!FN112&lt;1, "&lt;1", IF(T1_Data!FN112&gt;99, "&gt;99", T1_Data!FN112))),"-")</f>
        <v>-</v>
      </c>
      <c r="FO114" s="72" t="str">
        <f>IF(ISNUMBER(T1_Data!FO112),IF(T1_Data!FO112=-999,"NA",IF(T1_Data!FO112&lt;1, "&lt;1", IF(T1_Data!FO112&gt;99, "&gt;99", T1_Data!FO112))),"-")</f>
        <v>-</v>
      </c>
      <c r="FP114" s="72" t="str">
        <f>IF(ISNUMBER(T1_Data!FP112),IF(T1_Data!FP112=-999,"NA",IF(T1_Data!FP112&lt;1, "&lt;1", IF(T1_Data!FP112&gt;99, "&gt;99", T1_Data!FP112))),"-")</f>
        <v>-</v>
      </c>
      <c r="FQ114" s="72" t="str">
        <f>IF(ISNUMBER(T1_Data!FQ112),IF(T1_Data!FQ112=-999,"NA",IF(T1_Data!FQ112&lt;1, "&lt;1", IF(T1_Data!FQ112&gt;99, "&gt;99", T1_Data!FQ112))),"-")</f>
        <v>-</v>
      </c>
      <c r="FR114" s="72" t="str">
        <f>IF(ISNUMBER(T1_Data!FR112),IF(T1_Data!FR112=-999,"NA",IF(T1_Data!FR112&lt;1, "&lt;1", IF(T1_Data!FR112&gt;99, "&gt;99", T1_Data!FR112))),"-")</f>
        <v>-</v>
      </c>
      <c r="FS114" s="72" t="str">
        <f>IF(ISNUMBER(T1_Data!FS112),IF(T1_Data!FS112=-999,"NA",IF(T1_Data!FS112&lt;1, "&lt;1", IF(T1_Data!FS112&gt;99, "&gt;99", T1_Data!FS112))),"-")</f>
        <v>-</v>
      </c>
      <c r="FT114" s="72" t="str">
        <f>IF(ISNUMBER(T1_Data!FT112),IF(T1_Data!FT112=-999,"NA",IF(T1_Data!FT112&lt;1, "&lt;1", IF(T1_Data!FT112&gt;99, "&gt;99", T1_Data!FT112))),"-")</f>
        <v>-</v>
      </c>
      <c r="FU114" s="72" t="str">
        <f>IF(ISNUMBER(T1_Data!FU112),IF(T1_Data!FU112=-999,"NA",IF(T1_Data!FU112&lt;1, "&lt;1", IF(T1_Data!FU112&gt;99, "&gt;99", T1_Data!FU112))),"-")</f>
        <v>-</v>
      </c>
      <c r="FV114" s="72" t="str">
        <f>IF(ISNUMBER(T1_Data!FV112),IF(T1_Data!FV112=-999,"NA",IF(T1_Data!FV112&lt;1, "&lt;1", IF(T1_Data!FV112&gt;99, "&gt;99", T1_Data!FV112))),"-")</f>
        <v>-</v>
      </c>
      <c r="FW114" s="72" t="str">
        <f>IF(ISNUMBER(T1_Data!FW112),IF(T1_Data!FW112=-999,"NA",IF(T1_Data!FW112&lt;1, "&lt;1", IF(T1_Data!FW112&gt;99, "&gt;99", T1_Data!FW112))),"-")</f>
        <v>-</v>
      </c>
      <c r="FX114" s="71" t="str">
        <f>IF(ISBLANK(T1_Data!FX112), "", T1_Data!FX112)</f>
        <v/>
      </c>
    </row>
    <row r="115" spans="1:180" x14ac:dyDescent="0.25">
      <c r="A115" s="71" t="str">
        <f>IF(ISBLANK(T1_Data!A113), "", T1_Data!A113)</f>
        <v/>
      </c>
      <c r="B115" s="72" t="str">
        <f>IF(ISNUMBER(T1_Data!B113), T1_Data!B113,"-")</f>
        <v>-</v>
      </c>
      <c r="C115" s="72" t="str">
        <f>IF(ISNUMBER(T1_Data!C113),IF(T1_Data!C113=-999,"NA",IF(T1_Data!C113&lt;1, "&lt;1", IF(T1_Data!C113&gt;99, "&gt;99", T1_Data!C113))),"-")</f>
        <v>-</v>
      </c>
      <c r="D115" s="72" t="str">
        <f>IF(ISNUMBER(T1_Data!D113),IF(T1_Data!D113=-999,"NA",IF(T1_Data!D113&lt;1, "&lt;1", IF(T1_Data!D113&gt;99, "&gt;99", T1_Data!D113))),"-")</f>
        <v>-</v>
      </c>
      <c r="E115" s="72" t="str">
        <f>IF(ISNUMBER(T1_Data!E113),IF(T1_Data!E113=-999,"NA",IF(T1_Data!E113&lt;1, "&lt;1", IF(T1_Data!E113&gt;99, "&gt;99", T1_Data!E113))),"-")</f>
        <v>-</v>
      </c>
      <c r="F115" s="72" t="str">
        <f>IF(ISNUMBER(T1_Data!F113),IF(T1_Data!F113=-999,"NA",IF(T1_Data!F113&lt;1, "&lt;1", IF(T1_Data!F113&gt;99, "&gt;99", T1_Data!F113))),"-")</f>
        <v>-</v>
      </c>
      <c r="G115" s="72" t="str">
        <f>IF(ISNUMBER(T1_Data!G113),IF(T1_Data!G113=-999,"NA",IF(T1_Data!G113&lt;1, "&lt;1", IF(T1_Data!G113&gt;99, "&gt;99", T1_Data!G113))),"-")</f>
        <v>-</v>
      </c>
      <c r="H115" s="72" t="str">
        <f>IF(ISNUMBER(T1_Data!H113),IF(T1_Data!H113=-999,"NA",IF(T1_Data!H113&lt;1, "&lt;1", IF(T1_Data!H113&gt;99, "&gt;99", T1_Data!H113))),"-")</f>
        <v>-</v>
      </c>
      <c r="I115" s="72" t="str">
        <f>IF(ISNUMBER(T1_Data!I113),IF(T1_Data!I113=-999,"NA",IF(T1_Data!I113&lt;1, "&lt;1", IF(T1_Data!I113&gt;99, "&gt;99", T1_Data!I113))),"-")</f>
        <v>-</v>
      </c>
      <c r="J115" s="72" t="str">
        <f>IF(ISNUMBER(T1_Data!J113),IF(T1_Data!J113=-999,"NA",IF(T1_Data!J113&lt;1, "&lt;1", IF(T1_Data!J113&gt;99, "&gt;99", T1_Data!J113))),"-")</f>
        <v>-</v>
      </c>
      <c r="K115" s="72" t="str">
        <f>IF(ISNUMBER(T1_Data!K113),IF(T1_Data!K113=-999,"NA",IF(T1_Data!K113&lt;1, "&lt;1", IF(T1_Data!K113&gt;99, "&gt;99", T1_Data!K113))),"-")</f>
        <v>-</v>
      </c>
      <c r="L115" s="72" t="str">
        <f>IF(ISNUMBER(T1_Data!L113),IF(T1_Data!L113=-999,"NA",IF(T1_Data!L113&lt;1, "&lt;1", IF(T1_Data!L113&gt;99, "&gt;99", T1_Data!L113))),"-")</f>
        <v>-</v>
      </c>
      <c r="M115" s="72" t="str">
        <f>IF(ISNUMBER(T1_Data!M113),IF(T1_Data!M113=-999,"NA",IF(T1_Data!M113&lt;1, "&lt;1", IF(T1_Data!M113&gt;99, "&gt;99", T1_Data!M113))),"-")</f>
        <v>-</v>
      </c>
      <c r="N115" s="72" t="str">
        <f>IF(ISNUMBER(T1_Data!N113),IF(T1_Data!N113=-999,"NA",IF(T1_Data!N113&lt;1, "&lt;1", IF(T1_Data!N113&gt;99, "&gt;99", T1_Data!N113))),"-")</f>
        <v>-</v>
      </c>
      <c r="O115" s="72" t="str">
        <f>IF(ISNUMBER(T1_Data!O113),IF(T1_Data!O113=-999,"NA",IF(T1_Data!O113&lt;1, "&lt;1", IF(T1_Data!O113&gt;99, "&gt;99", T1_Data!O113))),"-")</f>
        <v>-</v>
      </c>
      <c r="P115" s="72" t="str">
        <f>IF(ISNUMBER(T1_Data!P113),IF(T1_Data!P113=-999,"NA",IF(T1_Data!P113&lt;1, "&lt;1", IF(T1_Data!P113&gt;99, "&gt;99", T1_Data!P113))),"-")</f>
        <v>-</v>
      </c>
      <c r="Q115" s="72" t="str">
        <f>IF(ISNUMBER(T1_Data!Q113),IF(T1_Data!Q113=-999,"NA",IF(T1_Data!Q113&lt;1, "&lt;1", IF(T1_Data!Q113&gt;99, "&gt;99", T1_Data!Q113))),"-")</f>
        <v>-</v>
      </c>
      <c r="R115" s="72" t="str">
        <f>IF(ISNUMBER(T1_Data!R113),IF(T1_Data!R113=-999,"NA",IF(T1_Data!R113&lt;1, "&lt;1", IF(T1_Data!R113&gt;99, "&gt;99", T1_Data!R113))),"-")</f>
        <v>-</v>
      </c>
      <c r="S115" s="72" t="str">
        <f>IF(ISNUMBER(T1_Data!S113),IF(T1_Data!S113=-999,"NA",IF(T1_Data!S113&lt;1, "&lt;1", IF(T1_Data!S113&gt;99, "&gt;99", T1_Data!S113))),"-")</f>
        <v>-</v>
      </c>
      <c r="T115" s="72" t="str">
        <f>IF(ISNUMBER(T1_Data!T113),IF(T1_Data!T113=-999,"NA",IF(T1_Data!T113&lt;1, "&lt;1", IF(T1_Data!T113&gt;99, "&gt;99", T1_Data!T113))),"-")</f>
        <v>-</v>
      </c>
      <c r="U115" s="72" t="str">
        <f>IF(ISNUMBER(T1_Data!U113),IF(T1_Data!U113=-999,"NA",IF(T1_Data!U113&lt;1, "&lt;1", IF(T1_Data!U113&gt;99, "&gt;99", T1_Data!U113))),"-")</f>
        <v>-</v>
      </c>
      <c r="V115" s="72" t="str">
        <f>IF(ISNUMBER(T1_Data!V113),IF(T1_Data!V113=-999,"NA",IF(T1_Data!V113&lt;1, "&lt;1", IF(T1_Data!V113&gt;99, "&gt;99", T1_Data!V113))),"-")</f>
        <v>-</v>
      </c>
      <c r="W115" s="72" t="str">
        <f>IF(ISNUMBER(T1_Data!W113),IF(T1_Data!W113=-999,"NA",IF(T1_Data!W113&lt;1, "&lt;1", IF(T1_Data!W113&gt;99, "&gt;99", T1_Data!W113))),"-")</f>
        <v>-</v>
      </c>
      <c r="X115" s="72" t="str">
        <f>IF(ISNUMBER(T1_Data!X113),IF(T1_Data!X113=-999,"NA",IF(T1_Data!X113&lt;1, "&lt;1", IF(T1_Data!X113&gt;99, "&gt;99", T1_Data!X113))),"-")</f>
        <v>-</v>
      </c>
      <c r="Y115" s="72" t="str">
        <f>IF(ISNUMBER(T1_Data!Y113),IF(T1_Data!Y113=-999,"NA",IF(T1_Data!Y113&lt;1, "&lt;1", IF(T1_Data!Y113&gt;99, "&gt;99", T1_Data!Y113))),"-")</f>
        <v>-</v>
      </c>
      <c r="Z115" s="72" t="str">
        <f>IF(ISNUMBER(T1_Data!Z113),IF(T1_Data!Z113=-999,"NA",IF(T1_Data!Z113&lt;1, "&lt;1", IF(T1_Data!Z113&gt;99, "&gt;99", T1_Data!Z113))),"-")</f>
        <v>-</v>
      </c>
      <c r="AA115" s="72" t="str">
        <f>IF(ISNUMBER(T1_Data!AA113),IF(T1_Data!AA113=-999,"NA",IF(T1_Data!AA113&lt;1, "&lt;1", IF(T1_Data!AA113&gt;99, "&gt;99", T1_Data!AA113))),"-")</f>
        <v>-</v>
      </c>
      <c r="AB115" s="72" t="str">
        <f>IF(ISNUMBER(T1_Data!AB113),IF(T1_Data!AB113=-999,"NA",IF(T1_Data!AB113&lt;1, "&lt;1", IF(T1_Data!AB113&gt;99, "&gt;99", T1_Data!AB113))),"-")</f>
        <v>-</v>
      </c>
      <c r="AC115" s="72" t="str">
        <f>IF(ISNUMBER(T1_Data!AC113),IF(T1_Data!AC113=-999,"NA",IF(T1_Data!AC113&lt;1, "&lt;1", IF(T1_Data!AC113&gt;99, "&gt;99", T1_Data!AC113))),"-")</f>
        <v>-</v>
      </c>
      <c r="AD115" s="72" t="str">
        <f>IF(ISNUMBER(T1_Data!AD113),IF(T1_Data!AD113=-999,"NA",IF(T1_Data!AD113&lt;1, "&lt;1", IF(T1_Data!AD113&gt;99, "&gt;99", T1_Data!AD113))),"-")</f>
        <v>-</v>
      </c>
      <c r="AE115" s="72" t="str">
        <f>IF(ISNUMBER(T1_Data!AE113),IF(T1_Data!AE113=-999,"NA",IF(T1_Data!AE113&lt;1, "&lt;1", IF(T1_Data!AE113&gt;99, "&gt;99", T1_Data!AE113))),"-")</f>
        <v>-</v>
      </c>
      <c r="AF115" s="72" t="str">
        <f>IF(ISNUMBER(T1_Data!AF113),IF(T1_Data!AF113=-999,"NA",IF(T1_Data!AF113&lt;1, "&lt;1", IF(T1_Data!AF113&gt;99, "&gt;99", T1_Data!AF113))),"-")</f>
        <v>-</v>
      </c>
      <c r="AG115" s="72" t="str">
        <f>IF(ISNUMBER(T1_Data!AG113),IF(T1_Data!AG113=-999,"NA",IF(T1_Data!AG113&lt;1, "&lt;1", IF(T1_Data!AG113&gt;99, "&gt;99", T1_Data!AG113))),"-")</f>
        <v>-</v>
      </c>
      <c r="AH115" s="72" t="str">
        <f>IF(ISNUMBER(T1_Data!AH113),IF(T1_Data!AH113=-999,"NA",IF(T1_Data!AH113&lt;1, "&lt;1", IF(T1_Data!AH113&gt;99, "&gt;99", T1_Data!AH113))),"-")</f>
        <v>-</v>
      </c>
      <c r="AI115" s="72" t="str">
        <f>IF(ISNUMBER(T1_Data!AI113),IF(T1_Data!AI113=-999,"NA",IF(T1_Data!AI113&lt;1, "&lt;1", IF(T1_Data!AI113&gt;99, "&gt;99", T1_Data!AI113))),"-")</f>
        <v>-</v>
      </c>
      <c r="AJ115" s="72" t="str">
        <f>IF(ISNUMBER(T1_Data!AJ113),IF(T1_Data!AJ113=-999,"NA",IF(T1_Data!AJ113&lt;1, "&lt;1", IF(T1_Data!AJ113&gt;99, "&gt;99", T1_Data!AJ113))),"-")</f>
        <v>-</v>
      </c>
      <c r="AK115" s="72" t="str">
        <f>IF(ISNUMBER(T1_Data!AK113),IF(T1_Data!AK113=-999,"NA",IF(T1_Data!AK113&lt;1, "&lt;1", IF(T1_Data!AK113&gt;99, "&gt;99", T1_Data!AK113))),"-")</f>
        <v>-</v>
      </c>
      <c r="AL115" s="72" t="str">
        <f>IF(ISNUMBER(T1_Data!AL113),IF(T1_Data!AL113=-999,"NA",IF(T1_Data!AL113&lt;1, "&lt;1", IF(T1_Data!AL113&gt;99, "&gt;99", T1_Data!AL113))),"-")</f>
        <v>-</v>
      </c>
      <c r="AM115" s="72" t="str">
        <f>IF(ISNUMBER(T1_Data!AM113),IF(T1_Data!AM113=-999,"NA",IF(T1_Data!AM113&lt;1, "&lt;1", IF(T1_Data!AM113&gt;99, "&gt;99", T1_Data!AM113))),"-")</f>
        <v>-</v>
      </c>
      <c r="AN115" s="72" t="str">
        <f>IF(ISNUMBER(T1_Data!AN113),IF(T1_Data!AN113=-999,"NA",IF(T1_Data!AN113&lt;1, "&lt;1", IF(T1_Data!AN113&gt;99, "&gt;99", T1_Data!AN113))),"-")</f>
        <v>-</v>
      </c>
      <c r="AO115" s="72" t="str">
        <f>IF(ISNUMBER(T1_Data!AO113),IF(T1_Data!AO113=-999,"NA",IF(T1_Data!AO113&lt;1, "&lt;1", IF(T1_Data!AO113&gt;99, "&gt;99", T1_Data!AO113))),"-")</f>
        <v>-</v>
      </c>
      <c r="AP115" s="72" t="str">
        <f>IF(ISNUMBER(T1_Data!AP113),IF(T1_Data!AP113=-999,"NA",IF(T1_Data!AP113&lt;1, "&lt;1", IF(T1_Data!AP113&gt;99, "&gt;99", T1_Data!AP113))),"-")</f>
        <v>-</v>
      </c>
      <c r="AQ115" s="72" t="str">
        <f>IF(ISNUMBER(T1_Data!AQ113),IF(T1_Data!AQ113=-999,"NA",IF(T1_Data!AQ113&lt;1, "&lt;1", IF(T1_Data!AQ113&gt;99, "&gt;99", T1_Data!AQ113))),"-")</f>
        <v>-</v>
      </c>
      <c r="AR115" s="72" t="str">
        <f>IF(ISNUMBER(T1_Data!AR113),IF(T1_Data!AR113=-999,"NA",IF(T1_Data!AR113&lt;1, "&lt;1", IF(T1_Data!AR113&gt;99, "&gt;99", T1_Data!AR113))),"-")</f>
        <v>-</v>
      </c>
      <c r="AS115" s="72" t="str">
        <f>IF(ISNUMBER(T1_Data!AS113),IF(T1_Data!AS113=-999,"NA",IF(T1_Data!AS113&lt;1, "&lt;1", IF(T1_Data!AS113&gt;99, "&gt;99", T1_Data!AS113))),"-")</f>
        <v>-</v>
      </c>
      <c r="AT115" s="72" t="str">
        <f>IF(ISNUMBER(T1_Data!AT113),IF(T1_Data!AT113=-999,"NA",IF(T1_Data!AT113&lt;1, "&lt;1", IF(T1_Data!AT113&gt;99, "&gt;99", T1_Data!AT113))),"-")</f>
        <v>-</v>
      </c>
      <c r="AU115" s="72" t="str">
        <f>IF(ISNUMBER(T1_Data!AU113),IF(T1_Data!AU113=-999,"NA",IF(T1_Data!AU113&lt;1, "&lt;1", IF(T1_Data!AU113&gt;99, "&gt;99", T1_Data!AU113))),"-")</f>
        <v>-</v>
      </c>
      <c r="AV115" s="72" t="str">
        <f>IF(ISNUMBER(T1_Data!AV113),IF(T1_Data!AV113=-999,"NA",IF(T1_Data!AV113&lt;1, "&lt;1", IF(T1_Data!AV113&gt;99, "&gt;99", T1_Data!AV113))),"-")</f>
        <v>-</v>
      </c>
      <c r="AW115" s="72" t="str">
        <f>IF(ISNUMBER(T1_Data!AW113),IF(T1_Data!AW113=-999,"NA",IF(T1_Data!AW113&lt;1, "&lt;1", IF(T1_Data!AW113&gt;99, "&gt;99", T1_Data!AW113))),"-")</f>
        <v>-</v>
      </c>
      <c r="AX115" s="72" t="str">
        <f>IF(ISNUMBER(T1_Data!AX113),IF(T1_Data!AX113=-999,"NA",IF(T1_Data!AX113&lt;1, "&lt;1", IF(T1_Data!AX113&gt;99, "&gt;99", T1_Data!AX113))),"-")</f>
        <v>-</v>
      </c>
      <c r="AY115" s="72" t="str">
        <f>IF(ISNUMBER(T1_Data!AY113),IF(T1_Data!AY113=-999,"NA",IF(T1_Data!AY113&lt;1, "&lt;1", IF(T1_Data!AY113&gt;99, "&gt;99", T1_Data!AY113))),"-")</f>
        <v>-</v>
      </c>
      <c r="AZ115" s="72" t="str">
        <f>IF(ISNUMBER(T1_Data!AZ113),IF(T1_Data!AZ113=-999,"NA",IF(T1_Data!AZ113&lt;1, "&lt;1", IF(T1_Data!AZ113&gt;99, "&gt;99", T1_Data!AZ113))),"-")</f>
        <v>-</v>
      </c>
      <c r="BA115" s="72" t="str">
        <f>IF(ISNUMBER(T1_Data!BA113),IF(T1_Data!BA113=-999,"NA",IF(T1_Data!BA113&lt;1, "&lt;1", IF(T1_Data!BA113&gt;99, "&gt;99", T1_Data!BA113))),"-")</f>
        <v>-</v>
      </c>
      <c r="BB115" s="72" t="str">
        <f>IF(ISNUMBER(T1_Data!BB113),IF(T1_Data!BB113=-999,"NA",IF(T1_Data!BB113&lt;1, "&lt;1", IF(T1_Data!BB113&gt;99, "&gt;99", T1_Data!BB113))),"-")</f>
        <v>-</v>
      </c>
      <c r="BC115" s="72" t="str">
        <f>IF(ISNUMBER(T1_Data!BC113),IF(T1_Data!BC113=-999,"NA",IF(T1_Data!BC113&lt;1, "&lt;1", IF(T1_Data!BC113&gt;99, "&gt;99", T1_Data!BC113))),"-")</f>
        <v>-</v>
      </c>
      <c r="BD115" s="72" t="str">
        <f>IF(ISNUMBER(T1_Data!BD113),IF(T1_Data!BD113=-999,"NA",IF(T1_Data!BD113&lt;1, "&lt;1", IF(T1_Data!BD113&gt;99, "&gt;99", T1_Data!BD113))),"-")</f>
        <v>-</v>
      </c>
      <c r="BE115" s="72" t="str">
        <f>IF(ISNUMBER(T1_Data!BE113),IF(T1_Data!BE113=-999,"NA",IF(T1_Data!BE113&lt;1, "&lt;1", IF(T1_Data!BE113&gt;99, "&gt;99", T1_Data!BE113))),"-")</f>
        <v>-</v>
      </c>
      <c r="BF115" s="72" t="str">
        <f>IF(ISNUMBER(T1_Data!BF113),IF(T1_Data!BF113=-999,"NA",IF(T1_Data!BF113&lt;1, "&lt;1", IF(T1_Data!BF113&gt;99, "&gt;99", T1_Data!BF113))),"-")</f>
        <v>-</v>
      </c>
      <c r="BG115" s="72" t="str">
        <f>IF(ISNUMBER(T1_Data!BG113),IF(T1_Data!BG113=-999,"NA",IF(T1_Data!BG113&lt;1, "&lt;1", IF(T1_Data!BG113&gt;99, "&gt;99", T1_Data!BG113))),"-")</f>
        <v>-</v>
      </c>
      <c r="BH115" s="72" t="str">
        <f>IF(ISNUMBER(T1_Data!BH113),IF(T1_Data!BH113=-999,"NA",IF(T1_Data!BH113&lt;1, "&lt;1", IF(T1_Data!BH113&gt;99, "&gt;99", T1_Data!BH113))),"-")</f>
        <v>-</v>
      </c>
      <c r="BI115" s="72" t="str">
        <f>IF(ISNUMBER(T1_Data!BI113),IF(T1_Data!BI113=-999,"NA",IF(T1_Data!BI113&lt;1, "&lt;1", IF(T1_Data!BI113&gt;99, "&gt;99", T1_Data!BI113))),"-")</f>
        <v>-</v>
      </c>
      <c r="BJ115" s="72" t="str">
        <f>IF(ISNUMBER(T1_Data!BJ113),IF(T1_Data!BJ113=-999,"NA",IF(T1_Data!BJ113&lt;1, "&lt;1", IF(T1_Data!BJ113&gt;99, "&gt;99", T1_Data!BJ113))),"-")</f>
        <v>-</v>
      </c>
      <c r="BK115" s="72" t="str">
        <f>IF(ISNUMBER(T1_Data!BK113),IF(T1_Data!BK113=-999,"NA",IF(T1_Data!BK113&lt;1, "&lt;1", IF(T1_Data!BK113&gt;99, "&gt;99", T1_Data!BK113))),"-")</f>
        <v>-</v>
      </c>
      <c r="BL115" s="72" t="str">
        <f>IF(ISNUMBER(T1_Data!BL113),IF(T1_Data!BL113=-999,"NA",IF(T1_Data!BL113&lt;1, "&lt;1", IF(T1_Data!BL113&gt;99, "&gt;99", T1_Data!BL113))),"-")</f>
        <v>-</v>
      </c>
      <c r="BM115" s="72" t="str">
        <f>IF(ISNUMBER(T1_Data!BM113),IF(T1_Data!BM113=-999,"NA",IF(T1_Data!BM113&lt;1, "&lt;1", IF(T1_Data!BM113&gt;99, "&gt;99", T1_Data!BM113))),"-")</f>
        <v>-</v>
      </c>
      <c r="BN115" s="72" t="str">
        <f>IF(ISNUMBER(T1_Data!BN113),IF(T1_Data!BN113=-999,"NA",IF(T1_Data!BN113&lt;1, "&lt;1", IF(T1_Data!BN113&gt;99, "&gt;99", T1_Data!BN113))),"-")</f>
        <v>-</v>
      </c>
      <c r="BO115" s="72" t="str">
        <f>IF(ISNUMBER(T1_Data!BO113),IF(T1_Data!BO113=-999,"NA",IF(T1_Data!BO113&lt;1, "&lt;1", IF(T1_Data!BO113&gt;99, "&gt;99", T1_Data!BO113))),"-")</f>
        <v>-</v>
      </c>
      <c r="BP115" s="72" t="str">
        <f>IF(ISNUMBER(T1_Data!BP113),IF(T1_Data!BP113=-999,"NA",IF(T1_Data!BP113&lt;1, "&lt;1", IF(T1_Data!BP113&gt;99, "&gt;99", T1_Data!BP113))),"-")</f>
        <v>-</v>
      </c>
      <c r="BQ115" s="72" t="str">
        <f>IF(ISNUMBER(T1_Data!BQ113),IF(T1_Data!BQ113=-999,"NA",IF(T1_Data!BQ113&lt;1, "&lt;1", IF(T1_Data!BQ113&gt;99, "&gt;99", T1_Data!BQ113))),"-")</f>
        <v>-</v>
      </c>
      <c r="BR115" s="72" t="str">
        <f>IF(ISNUMBER(T1_Data!BR113),IF(T1_Data!BR113=-999,"NA",IF(T1_Data!BR113&lt;1, "&lt;1", IF(T1_Data!BR113&gt;99, "&gt;99", T1_Data!BR113))),"-")</f>
        <v>-</v>
      </c>
      <c r="BS115" s="72" t="str">
        <f>IF(ISNUMBER(T1_Data!BS113),IF(T1_Data!BS113=-999,"NA",IF(T1_Data!BS113&lt;1, "&lt;1", IF(T1_Data!BS113&gt;99, "&gt;99", T1_Data!BS113))),"-")</f>
        <v>-</v>
      </c>
      <c r="BT115" s="72" t="str">
        <f>IF(ISNUMBER(T1_Data!BT113),IF(T1_Data!BT113=-999,"NA",IF(T1_Data!BT113&lt;1, "&lt;1", IF(T1_Data!BT113&gt;99, "&gt;99", T1_Data!BT113))),"-")</f>
        <v>-</v>
      </c>
      <c r="BU115" s="72" t="str">
        <f>IF(ISNUMBER(T1_Data!BU113),IF(T1_Data!BU113=-999,"NA",IF(T1_Data!BU113&lt;1, "&lt;1", IF(T1_Data!BU113&gt;99, "&gt;99", T1_Data!BU113))),"-")</f>
        <v>-</v>
      </c>
      <c r="BV115" s="72" t="str">
        <f>IF(ISNUMBER(T1_Data!BV113),IF(T1_Data!BV113=-999,"NA",IF(T1_Data!BV113&lt;1, "&lt;1", IF(T1_Data!BV113&gt;99, "&gt;99", T1_Data!BV113))),"-")</f>
        <v>-</v>
      </c>
      <c r="BW115" s="72" t="str">
        <f>IF(ISNUMBER(T1_Data!BW113),IF(T1_Data!BW113=-999,"NA",IF(T1_Data!BW113&lt;1, "&lt;1", IF(T1_Data!BW113&gt;99, "&gt;99", T1_Data!BW113))),"-")</f>
        <v>-</v>
      </c>
      <c r="BX115" s="72" t="str">
        <f>IF(ISNUMBER(T1_Data!BX113),IF(T1_Data!BX113=-999,"NA",IF(T1_Data!BX113&lt;1, "&lt;1", IF(T1_Data!BX113&gt;99, "&gt;99", T1_Data!BX113))),"-")</f>
        <v>-</v>
      </c>
      <c r="BY115" s="72" t="str">
        <f>IF(ISNUMBER(T1_Data!BY113),IF(T1_Data!BY113=-999,"NA",IF(T1_Data!BY113&lt;1, "&lt;1", IF(T1_Data!BY113&gt;99, "&gt;99", T1_Data!BY113))),"-")</f>
        <v>-</v>
      </c>
      <c r="BZ115" s="72" t="str">
        <f>IF(ISNUMBER(T1_Data!BZ113),IF(T1_Data!BZ113=-999,"NA",IF(T1_Data!BZ113&lt;1, "&lt;1", IF(T1_Data!BZ113&gt;99, "&gt;99", T1_Data!BZ113))),"-")</f>
        <v>-</v>
      </c>
      <c r="CA115" s="72" t="str">
        <f>IF(ISNUMBER(T1_Data!CA113),IF(T1_Data!CA113=-999,"NA",IF(T1_Data!CA113&lt;1, "&lt;1", IF(T1_Data!CA113&gt;99, "&gt;99", T1_Data!CA113))),"-")</f>
        <v>-</v>
      </c>
      <c r="CB115" s="72" t="str">
        <f>IF(ISNUMBER(T1_Data!CB113),IF(T1_Data!CB113=-999,"NA",IF(T1_Data!CB113&lt;1, "&lt;1", IF(T1_Data!CB113&gt;99, "&gt;99", T1_Data!CB113))),"-")</f>
        <v>-</v>
      </c>
      <c r="CC115" s="72" t="str">
        <f>IF(ISNUMBER(T1_Data!CC113),IF(T1_Data!CC113=-999,"NA",IF(T1_Data!CC113&lt;1, "&lt;1", IF(T1_Data!CC113&gt;99, "&gt;99", T1_Data!CC113))),"-")</f>
        <v>-</v>
      </c>
      <c r="CD115" s="72" t="str">
        <f>IF(ISNUMBER(T1_Data!CD113),IF(T1_Data!CD113=-999,"NA",IF(T1_Data!CD113&lt;1, "&lt;1", IF(T1_Data!CD113&gt;99, "&gt;99", T1_Data!CD113))),"-")</f>
        <v>-</v>
      </c>
      <c r="CE115" s="72" t="str">
        <f>IF(ISNUMBER(T1_Data!CE113),IF(T1_Data!CE113=-999,"NA",IF(T1_Data!CE113&lt;1, "&lt;1", IF(T1_Data!CE113&gt;99, "&gt;99", T1_Data!CE113))),"-")</f>
        <v>-</v>
      </c>
      <c r="CF115" s="72" t="str">
        <f>IF(ISNUMBER(T1_Data!CF113),IF(T1_Data!CF113=-999,"NA",IF(T1_Data!CF113&lt;1, "&lt;1", IF(T1_Data!CF113&gt;99, "&gt;99", T1_Data!CF113))),"-")</f>
        <v>-</v>
      </c>
      <c r="CG115" s="72" t="str">
        <f>IF(ISNUMBER(T1_Data!CG113),IF(T1_Data!CG113=-999,"NA",IF(T1_Data!CG113&lt;1, "&lt;1", IF(T1_Data!CG113&gt;99, "&gt;99", T1_Data!CG113))),"-")</f>
        <v>-</v>
      </c>
      <c r="CH115" s="72" t="str">
        <f>IF(ISNUMBER(T1_Data!CH113),IF(T1_Data!CH113=-999,"NA",IF(T1_Data!CH113&lt;1, "&lt;1", IF(T1_Data!CH113&gt;99, "&gt;99", T1_Data!CH113))),"-")</f>
        <v>-</v>
      </c>
      <c r="CI115" s="72" t="str">
        <f>IF(ISNUMBER(T1_Data!CI113),IF(T1_Data!CI113=-999,"NA",IF(T1_Data!CI113&lt;1, "&lt;1", IF(T1_Data!CI113&gt;99, "&gt;99", T1_Data!CI113))),"-")</f>
        <v>-</v>
      </c>
      <c r="CJ115" s="72" t="str">
        <f>IF(ISNUMBER(T1_Data!CJ113),IF(T1_Data!CJ113=-999,"NA",IF(T1_Data!CJ113&lt;1, "&lt;1", IF(T1_Data!CJ113&gt;99, "&gt;99", T1_Data!CJ113))),"-")</f>
        <v>-</v>
      </c>
      <c r="CK115" s="72" t="str">
        <f>IF(ISNUMBER(T1_Data!CK113),IF(T1_Data!CK113=-999,"NA",IF(T1_Data!CK113&lt;1, "&lt;1", IF(T1_Data!CK113&gt;99, "&gt;99", T1_Data!CK113))),"-")</f>
        <v>-</v>
      </c>
      <c r="CL115" s="72" t="str">
        <f>IF(ISNUMBER(T1_Data!CL113),IF(T1_Data!CL113=-999,"NA",IF(T1_Data!CL113&lt;1, "&lt;1", IF(T1_Data!CL113&gt;99, "&gt;99", T1_Data!CL113))),"-")</f>
        <v>-</v>
      </c>
      <c r="CM115" s="72" t="str">
        <f>IF(ISNUMBER(T1_Data!CM113),IF(T1_Data!CM113=-999,"NA",IF(T1_Data!CM113&lt;1, "&lt;1", IF(T1_Data!CM113&gt;99, "&gt;99", T1_Data!CM113))),"-")</f>
        <v>-</v>
      </c>
      <c r="CN115" s="72" t="str">
        <f>IF(ISNUMBER(T1_Data!CN113),IF(T1_Data!CN113=-999,"NA",IF(T1_Data!CN113&lt;1, "&lt;1", IF(T1_Data!CN113&gt;99, "&gt;99", T1_Data!CN113))),"-")</f>
        <v>-</v>
      </c>
      <c r="CO115" s="72" t="str">
        <f>IF(ISNUMBER(T1_Data!CO113),IF(T1_Data!CO113=-999,"NA",IF(T1_Data!CO113&lt;1, "&lt;1", IF(T1_Data!CO113&gt;99, "&gt;99", T1_Data!CO113))),"-")</f>
        <v>-</v>
      </c>
      <c r="CP115" s="72" t="str">
        <f>IF(ISNUMBER(T1_Data!CP113),IF(T1_Data!CP113=-999,"NA",IF(T1_Data!CP113&lt;1, "&lt;1", IF(T1_Data!CP113&gt;99, "&gt;99", T1_Data!CP113))),"-")</f>
        <v>-</v>
      </c>
      <c r="CQ115" s="72" t="str">
        <f>IF(ISNUMBER(T1_Data!CQ113),IF(T1_Data!CQ113=-999,"NA",IF(T1_Data!CQ113&lt;1, "&lt;1", IF(T1_Data!CQ113&gt;99, "&gt;99", T1_Data!CQ113))),"-")</f>
        <v>-</v>
      </c>
      <c r="CR115" s="72" t="str">
        <f>IF(ISNUMBER(T1_Data!CR113),IF(T1_Data!CR113=-999,"NA",IF(T1_Data!CR113&lt;1, "&lt;1", IF(T1_Data!CR113&gt;99, "&gt;99", T1_Data!CR113))),"-")</f>
        <v>-</v>
      </c>
      <c r="CS115" s="72" t="str">
        <f>IF(ISNUMBER(T1_Data!CS113),IF(T1_Data!CS113=-999,"NA",IF(T1_Data!CS113&lt;1, "&lt;1", IF(T1_Data!CS113&gt;99, "&gt;99", T1_Data!CS113))),"-")</f>
        <v>-</v>
      </c>
      <c r="CT115" s="72" t="str">
        <f>IF(ISNUMBER(T1_Data!CT113),IF(T1_Data!CT113=-999,"NA",IF(T1_Data!CT113&lt;1, "&lt;1", IF(T1_Data!CT113&gt;99, "&gt;99", T1_Data!CT113))),"-")</f>
        <v>-</v>
      </c>
      <c r="CU115" s="72" t="str">
        <f>IF(ISNUMBER(T1_Data!CU113),IF(T1_Data!CU113=-999,"NA",IF(T1_Data!CU113&lt;1, "&lt;1", IF(T1_Data!CU113&gt;99, "&gt;99", T1_Data!CU113))),"-")</f>
        <v>-</v>
      </c>
      <c r="CV115" s="72" t="str">
        <f>IF(ISNUMBER(T1_Data!CV113),IF(T1_Data!CV113=-999,"NA",IF(T1_Data!CV113&lt;1, "&lt;1", IF(T1_Data!CV113&gt;99, "&gt;99", T1_Data!CV113))),"-")</f>
        <v>-</v>
      </c>
      <c r="CW115" s="72" t="str">
        <f>IF(ISNUMBER(T1_Data!CW113),IF(T1_Data!CW113=-999,"NA",IF(T1_Data!CW113&lt;1, "&lt;1", IF(T1_Data!CW113&gt;99, "&gt;99", T1_Data!CW113))),"-")</f>
        <v>-</v>
      </c>
      <c r="CX115" s="72" t="str">
        <f>IF(ISNUMBER(T1_Data!CX113),IF(T1_Data!CX113=-999,"NA",IF(T1_Data!CX113&lt;1, "&lt;1", IF(T1_Data!CX113&gt;99, "&gt;99", T1_Data!CX113))),"-")</f>
        <v>-</v>
      </c>
      <c r="CY115" s="72" t="str">
        <f>IF(ISNUMBER(T1_Data!CY113),IF(T1_Data!CY113=-999,"NA",IF(T1_Data!CY113&lt;1, "&lt;1", IF(T1_Data!CY113&gt;99, "&gt;99", T1_Data!CY113))),"-")</f>
        <v>-</v>
      </c>
      <c r="CZ115" s="72" t="str">
        <f>IF(ISNUMBER(T1_Data!CZ113),IF(T1_Data!CZ113=-999,"NA",IF(T1_Data!CZ113&lt;1, "&lt;1", IF(T1_Data!CZ113&gt;99, "&gt;99", T1_Data!CZ113))),"-")</f>
        <v>-</v>
      </c>
      <c r="DA115" s="72" t="str">
        <f>IF(ISNUMBER(T1_Data!DA113),IF(T1_Data!DA113=-999,"NA",IF(T1_Data!DA113&lt;1, "&lt;1", IF(T1_Data!DA113&gt;99, "&gt;99", T1_Data!DA113))),"-")</f>
        <v>-</v>
      </c>
      <c r="DB115" s="72" t="str">
        <f>IF(ISNUMBER(T1_Data!DB113),IF(T1_Data!DB113=-999,"NA",IF(T1_Data!DB113&lt;1, "&lt;1", IF(T1_Data!DB113&gt;99, "&gt;99", T1_Data!DB113))),"-")</f>
        <v>-</v>
      </c>
      <c r="DC115" s="72" t="str">
        <f>IF(ISNUMBER(T1_Data!DC113),IF(T1_Data!DC113=-999,"NA",IF(T1_Data!DC113&lt;1, "&lt;1", IF(T1_Data!DC113&gt;99, "&gt;99", T1_Data!DC113))),"-")</f>
        <v>-</v>
      </c>
      <c r="DD115" s="72" t="str">
        <f>IF(ISNUMBER(T1_Data!DD113),IF(T1_Data!DD113=-999,"NA",IF(T1_Data!DD113&lt;1, "&lt;1", IF(T1_Data!DD113&gt;99, "&gt;99", T1_Data!DD113))),"-")</f>
        <v>-</v>
      </c>
      <c r="DE115" s="72" t="str">
        <f>IF(ISNUMBER(T1_Data!DE113),IF(T1_Data!DE113=-999,"NA",IF(T1_Data!DE113&lt;1, "&lt;1", IF(T1_Data!DE113&gt;99, "&gt;99", T1_Data!DE113))),"-")</f>
        <v>-</v>
      </c>
      <c r="DF115" s="72" t="str">
        <f>IF(ISNUMBER(T1_Data!DF113),IF(T1_Data!DF113=-999,"NA",IF(T1_Data!DF113&lt;1, "&lt;1", IF(T1_Data!DF113&gt;99, "&gt;99", T1_Data!DF113))),"-")</f>
        <v>-</v>
      </c>
      <c r="DG115" s="72" t="str">
        <f>IF(ISNUMBER(T1_Data!DG113),IF(T1_Data!DG113=-999,"NA",IF(T1_Data!DG113&lt;1, "&lt;1", IF(T1_Data!DG113&gt;99, "&gt;99", T1_Data!DG113))),"-")</f>
        <v>-</v>
      </c>
      <c r="DH115" s="72" t="str">
        <f>IF(ISNUMBER(T1_Data!DH113),IF(T1_Data!DH113=-999,"NA",IF(T1_Data!DH113&lt;1, "&lt;1", IF(T1_Data!DH113&gt;99, "&gt;99", T1_Data!DH113))),"-")</f>
        <v>-</v>
      </c>
      <c r="DI115" s="72" t="str">
        <f>IF(ISNUMBER(T1_Data!DI113),IF(T1_Data!DI113=-999,"NA",IF(T1_Data!DI113&lt;1, "&lt;1", IF(T1_Data!DI113&gt;99, "&gt;99", T1_Data!DI113))),"-")</f>
        <v>-</v>
      </c>
      <c r="DJ115" s="72" t="str">
        <f>IF(ISNUMBER(T1_Data!DJ113),IF(T1_Data!DJ113=-999,"NA",IF(T1_Data!DJ113&lt;1, "&lt;1", IF(T1_Data!DJ113&gt;99, "&gt;99", T1_Data!DJ113))),"-")</f>
        <v>-</v>
      </c>
      <c r="DK115" s="72" t="str">
        <f>IF(ISNUMBER(T1_Data!DK113),IF(T1_Data!DK113=-999,"NA",IF(T1_Data!DK113&lt;1, "&lt;1", IF(T1_Data!DK113&gt;99, "&gt;99", T1_Data!DK113))),"-")</f>
        <v>-</v>
      </c>
      <c r="DL115" s="72" t="str">
        <f>IF(ISNUMBER(T1_Data!DL113),IF(T1_Data!DL113=-999,"NA",IF(T1_Data!DL113&lt;1, "&lt;1", IF(T1_Data!DL113&gt;99, "&gt;99", T1_Data!DL113))),"-")</f>
        <v>-</v>
      </c>
      <c r="DM115" s="72" t="str">
        <f>IF(ISNUMBER(T1_Data!DM113),IF(T1_Data!DM113=-999,"NA",IF(T1_Data!DM113&lt;1, "&lt;1", IF(T1_Data!DM113&gt;99, "&gt;99", T1_Data!DM113))),"-")</f>
        <v>-</v>
      </c>
      <c r="DN115" s="72" t="str">
        <f>IF(ISNUMBER(T1_Data!DN113),IF(T1_Data!DN113=-999,"NA",IF(T1_Data!DN113&lt;1, "&lt;1", IF(T1_Data!DN113&gt;99, "&gt;99", T1_Data!DN113))),"-")</f>
        <v>-</v>
      </c>
      <c r="DO115" s="72" t="str">
        <f>IF(ISNUMBER(T1_Data!DO113),IF(T1_Data!DO113=-999,"NA",IF(T1_Data!DO113&lt;1, "&lt;1", IF(T1_Data!DO113&gt;99, "&gt;99", T1_Data!DO113))),"-")</f>
        <v>-</v>
      </c>
      <c r="DP115" s="72" t="str">
        <f>IF(ISNUMBER(T1_Data!DP113),IF(T1_Data!DP113=-999,"NA",IF(T1_Data!DP113&lt;1, "&lt;1", IF(T1_Data!DP113&gt;99, "&gt;99", T1_Data!DP113))),"-")</f>
        <v>-</v>
      </c>
      <c r="DQ115" s="72" t="str">
        <f>IF(ISNUMBER(T1_Data!DQ113),IF(T1_Data!DQ113=-999,"NA",IF(T1_Data!DQ113&lt;1, "&lt;1", IF(T1_Data!DQ113&gt;99, "&gt;99", T1_Data!DQ113))),"-")</f>
        <v>-</v>
      </c>
      <c r="DR115" s="72" t="str">
        <f>IF(ISNUMBER(T1_Data!DR113),IF(T1_Data!DR113=-999,"NA",IF(T1_Data!DR113&lt;1, "&lt;1", IF(T1_Data!DR113&gt;99, "&gt;99", T1_Data!DR113))),"-")</f>
        <v>-</v>
      </c>
      <c r="DS115" s="72" t="str">
        <f>IF(ISNUMBER(T1_Data!DS113),IF(T1_Data!DS113=-999,"NA",IF(T1_Data!DS113&lt;1, "&lt;1", IF(T1_Data!DS113&gt;99, "&gt;99", T1_Data!DS113))),"-")</f>
        <v>-</v>
      </c>
      <c r="DT115" s="72" t="str">
        <f>IF(ISNUMBER(T1_Data!DT113),IF(T1_Data!DT113=-999,"NA",IF(T1_Data!DT113&lt;1, "&lt;1", IF(T1_Data!DT113&gt;99, "&gt;99", T1_Data!DT113))),"-")</f>
        <v>-</v>
      </c>
      <c r="DU115" s="72" t="str">
        <f>IF(ISNUMBER(T1_Data!DU113),IF(T1_Data!DU113=-999,"NA",IF(T1_Data!DU113&lt;1, "&lt;1", IF(T1_Data!DU113&gt;99, "&gt;99", T1_Data!DU113))),"-")</f>
        <v>-</v>
      </c>
      <c r="DV115" s="72" t="str">
        <f>IF(ISNUMBER(T1_Data!DV113),IF(T1_Data!DV113=-999,"NA",IF(T1_Data!DV113&lt;1, "&lt;1", IF(T1_Data!DV113&gt;99, "&gt;99", T1_Data!DV113))),"-")</f>
        <v>-</v>
      </c>
      <c r="DW115" s="72" t="str">
        <f>IF(ISNUMBER(T1_Data!DW113),IF(T1_Data!DW113=-999,"NA",IF(T1_Data!DW113&lt;1, "&lt;1", IF(T1_Data!DW113&gt;99, "&gt;99", T1_Data!DW113))),"-")</f>
        <v>-</v>
      </c>
      <c r="DX115" s="72" t="str">
        <f>IF(ISNUMBER(T1_Data!DX113),IF(T1_Data!DX113=-999,"NA",IF(T1_Data!DX113&lt;1, "&lt;1", IF(T1_Data!DX113&gt;99, "&gt;99", T1_Data!DX113))),"-")</f>
        <v>-</v>
      </c>
      <c r="DY115" s="72" t="str">
        <f>IF(ISNUMBER(T1_Data!DY113),IF(T1_Data!DY113=-999,"NA",IF(T1_Data!DY113&lt;1, "&lt;1", IF(T1_Data!DY113&gt;99, "&gt;99", T1_Data!DY113))),"-")</f>
        <v>-</v>
      </c>
      <c r="DZ115" s="72" t="str">
        <f>IF(ISNUMBER(T1_Data!DZ113),IF(T1_Data!DZ113=-999,"NA",IF(T1_Data!DZ113&lt;1, "&lt;1", IF(T1_Data!DZ113&gt;99, "&gt;99", T1_Data!DZ113))),"-")</f>
        <v>-</v>
      </c>
      <c r="EA115" s="72" t="str">
        <f>IF(ISNUMBER(T1_Data!EA113),IF(T1_Data!EA113=-999,"NA",IF(T1_Data!EA113&lt;1, "&lt;1", IF(T1_Data!EA113&gt;99, "&gt;99", T1_Data!EA113))),"-")</f>
        <v>-</v>
      </c>
      <c r="EB115" s="72" t="str">
        <f>IF(ISNUMBER(T1_Data!EB113),IF(T1_Data!EB113=-999,"NA",IF(T1_Data!EB113&lt;1, "&lt;1", IF(T1_Data!EB113&gt;99, "&gt;99", T1_Data!EB113))),"-")</f>
        <v>-</v>
      </c>
      <c r="EC115" s="72" t="str">
        <f>IF(ISNUMBER(T1_Data!EC113),IF(T1_Data!EC113=-999,"NA",IF(T1_Data!EC113&lt;1, "&lt;1", IF(T1_Data!EC113&gt;99, "&gt;99", T1_Data!EC113))),"-")</f>
        <v>-</v>
      </c>
      <c r="ED115" s="72" t="str">
        <f>IF(ISNUMBER(T1_Data!ED113),IF(T1_Data!ED113=-999,"NA",IF(T1_Data!ED113&lt;1, "&lt;1", IF(T1_Data!ED113&gt;99, "&gt;99", T1_Data!ED113))),"-")</f>
        <v>-</v>
      </c>
      <c r="EE115" s="72" t="str">
        <f>IF(ISNUMBER(T1_Data!EE113),IF(T1_Data!EE113=-999,"NA",IF(T1_Data!EE113&lt;1, "&lt;1", IF(T1_Data!EE113&gt;99, "&gt;99", T1_Data!EE113))),"-")</f>
        <v>-</v>
      </c>
      <c r="EF115" s="72" t="str">
        <f>IF(ISNUMBER(T1_Data!EF113),IF(T1_Data!EF113=-999,"NA",IF(T1_Data!EF113&lt;1, "&lt;1", IF(T1_Data!EF113&gt;99, "&gt;99", T1_Data!EF113))),"-")</f>
        <v>-</v>
      </c>
      <c r="EG115" s="72" t="str">
        <f>IF(ISNUMBER(T1_Data!EG113),IF(T1_Data!EG113=-999,"NA",IF(T1_Data!EG113&lt;1, "&lt;1", IF(T1_Data!EG113&gt;99, "&gt;99", T1_Data!EG113))),"-")</f>
        <v>-</v>
      </c>
      <c r="EH115" s="72" t="str">
        <f>IF(ISNUMBER(T1_Data!EH113),IF(T1_Data!EH113=-999,"NA",IF(T1_Data!EH113&lt;1, "&lt;1", IF(T1_Data!EH113&gt;99, "&gt;99", T1_Data!EH113))),"-")</f>
        <v>-</v>
      </c>
      <c r="EI115" s="72" t="str">
        <f>IF(ISNUMBER(T1_Data!EI113),IF(T1_Data!EI113=-999,"NA",IF(T1_Data!EI113&lt;1, "&lt;1", IF(T1_Data!EI113&gt;99, "&gt;99", T1_Data!EI113))),"-")</f>
        <v>-</v>
      </c>
      <c r="EJ115" s="72" t="str">
        <f>IF(ISNUMBER(T1_Data!EJ113),IF(T1_Data!EJ113=-999,"NA",IF(T1_Data!EJ113&lt;1, "&lt;1", IF(T1_Data!EJ113&gt;99, "&gt;99", T1_Data!EJ113))),"-")</f>
        <v>-</v>
      </c>
      <c r="EK115" s="72" t="str">
        <f>IF(ISNUMBER(T1_Data!EK113),IF(T1_Data!EK113=-999,"NA",IF(T1_Data!EK113&lt;1, "&lt;1", IF(T1_Data!EK113&gt;99, "&gt;99", T1_Data!EK113))),"-")</f>
        <v>-</v>
      </c>
      <c r="EL115" s="72" t="str">
        <f>IF(ISNUMBER(T1_Data!EL113),IF(T1_Data!EL113=-999,"NA",IF(T1_Data!EL113&lt;1, "&lt;1", IF(T1_Data!EL113&gt;99, "&gt;99", T1_Data!EL113))),"-")</f>
        <v>-</v>
      </c>
      <c r="EM115" s="72" t="str">
        <f>IF(ISNUMBER(T1_Data!EM113),IF(T1_Data!EM113=-999,"NA",IF(T1_Data!EM113&lt;1, "&lt;1", IF(T1_Data!EM113&gt;99, "&gt;99", T1_Data!EM113))),"-")</f>
        <v>-</v>
      </c>
      <c r="EN115" s="72" t="str">
        <f>IF(ISNUMBER(T1_Data!EN113),IF(T1_Data!EN113=-999,"NA",IF(T1_Data!EN113&lt;1, "&lt;1", IF(T1_Data!EN113&gt;99, "&gt;99", T1_Data!EN113))),"-")</f>
        <v>-</v>
      </c>
      <c r="EO115" s="72" t="str">
        <f>IF(ISNUMBER(T1_Data!EO113),IF(T1_Data!EO113=-999,"NA",IF(T1_Data!EO113&lt;1, "&lt;1", IF(T1_Data!EO113&gt;99, "&gt;99", T1_Data!EO113))),"-")</f>
        <v>-</v>
      </c>
      <c r="EP115" s="72" t="str">
        <f>IF(ISNUMBER(T1_Data!EP113),IF(T1_Data!EP113=-999,"NA",IF(T1_Data!EP113&lt;1, "&lt;1", IF(T1_Data!EP113&gt;99, "&gt;99", T1_Data!EP113))),"-")</f>
        <v>-</v>
      </c>
      <c r="EQ115" s="72" t="str">
        <f>IF(ISNUMBER(T1_Data!EQ113),IF(T1_Data!EQ113=-999,"NA",IF(T1_Data!EQ113&lt;1, "&lt;1", IF(T1_Data!EQ113&gt;99, "&gt;99", T1_Data!EQ113))),"-")</f>
        <v>-</v>
      </c>
      <c r="ER115" s="72" t="str">
        <f>IF(ISNUMBER(T1_Data!ER113),IF(T1_Data!ER113=-999,"NA",IF(T1_Data!ER113&lt;1, "&lt;1", IF(T1_Data!ER113&gt;99, "&gt;99", T1_Data!ER113))),"-")</f>
        <v>-</v>
      </c>
      <c r="ES115" s="72" t="str">
        <f>IF(ISNUMBER(T1_Data!ES113),IF(T1_Data!ES113=-999,"NA",IF(T1_Data!ES113&lt;1, "&lt;1", IF(T1_Data!ES113&gt;99, "&gt;99", T1_Data!ES113))),"-")</f>
        <v>-</v>
      </c>
      <c r="ET115" s="72" t="str">
        <f>IF(ISNUMBER(T1_Data!ET113),IF(T1_Data!ET113=-999,"NA",IF(T1_Data!ET113&lt;1, "&lt;1", IF(T1_Data!ET113&gt;99, "&gt;99", T1_Data!ET113))),"-")</f>
        <v>-</v>
      </c>
      <c r="EU115" s="72" t="str">
        <f>IF(ISNUMBER(T1_Data!EU113),IF(T1_Data!EU113=-999,"NA",IF(T1_Data!EU113&lt;1, "&lt;1", IF(T1_Data!EU113&gt;99, "&gt;99", T1_Data!EU113))),"-")</f>
        <v>-</v>
      </c>
      <c r="EV115" s="72" t="str">
        <f>IF(ISNUMBER(T1_Data!EV113),IF(T1_Data!EV113=-999,"NA",IF(T1_Data!EV113&lt;1, "&lt;1", IF(T1_Data!EV113&gt;99, "&gt;99", T1_Data!EV113))),"-")</f>
        <v>-</v>
      </c>
      <c r="EW115" s="72" t="str">
        <f>IF(ISNUMBER(T1_Data!EW113),IF(T1_Data!EW113=-999,"NA",IF(T1_Data!EW113&lt;1, "&lt;1", IF(T1_Data!EW113&gt;99, "&gt;99", T1_Data!EW113))),"-")</f>
        <v>-</v>
      </c>
      <c r="EX115" s="72" t="str">
        <f>IF(ISNUMBER(T1_Data!EX113),IF(T1_Data!EX113=-999,"NA",IF(T1_Data!EX113&lt;1, "&lt;1", IF(T1_Data!EX113&gt;99, "&gt;99", T1_Data!EX113))),"-")</f>
        <v>-</v>
      </c>
      <c r="EY115" s="72" t="str">
        <f>IF(ISNUMBER(T1_Data!EY113),IF(T1_Data!EY113=-999,"NA",IF(T1_Data!EY113&lt;1, "&lt;1", IF(T1_Data!EY113&gt;99, "&gt;99", T1_Data!EY113))),"-")</f>
        <v>-</v>
      </c>
      <c r="EZ115" s="72" t="str">
        <f>IF(ISNUMBER(T1_Data!EZ113),IF(T1_Data!EZ113=-999,"NA",IF(T1_Data!EZ113&lt;1, "&lt;1", IF(T1_Data!EZ113&gt;99, "&gt;99", T1_Data!EZ113))),"-")</f>
        <v>-</v>
      </c>
      <c r="FA115" s="72" t="str">
        <f>IF(ISNUMBER(T1_Data!FA113),IF(T1_Data!FA113=-999,"NA",IF(T1_Data!FA113&lt;1, "&lt;1", IF(T1_Data!FA113&gt;99, "&gt;99", T1_Data!FA113))),"-")</f>
        <v>-</v>
      </c>
      <c r="FB115" s="72" t="str">
        <f>IF(ISNUMBER(T1_Data!FB113),IF(T1_Data!FB113=-999,"NA",IF(T1_Data!FB113&lt;1, "&lt;1", IF(T1_Data!FB113&gt;99, "&gt;99", T1_Data!FB113))),"-")</f>
        <v>-</v>
      </c>
      <c r="FC115" s="72" t="str">
        <f>IF(ISNUMBER(T1_Data!FC113),IF(T1_Data!FC113=-999,"NA",IF(T1_Data!FC113&lt;1, "&lt;1", IF(T1_Data!FC113&gt;99, "&gt;99", T1_Data!FC113))),"-")</f>
        <v>-</v>
      </c>
      <c r="FD115" s="72" t="str">
        <f>IF(ISNUMBER(T1_Data!FD113),IF(T1_Data!FD113=-999,"NA",IF(T1_Data!FD113&lt;1, "&lt;1", IF(T1_Data!FD113&gt;99, "&gt;99", T1_Data!FD113))),"-")</f>
        <v>-</v>
      </c>
      <c r="FE115" s="72" t="str">
        <f>IF(ISNUMBER(T1_Data!FE113),IF(T1_Data!FE113=-999,"NA",IF(T1_Data!FE113&lt;1, "&lt;1", IF(T1_Data!FE113&gt;99, "&gt;99", T1_Data!FE113))),"-")</f>
        <v>-</v>
      </c>
      <c r="FF115" s="72" t="str">
        <f>IF(ISNUMBER(T1_Data!FF113),IF(T1_Data!FF113=-999,"NA",IF(T1_Data!FF113&lt;1, "&lt;1", IF(T1_Data!FF113&gt;99, "&gt;99", T1_Data!FF113))),"-")</f>
        <v>-</v>
      </c>
      <c r="FG115" s="72" t="str">
        <f>IF(ISNUMBER(T1_Data!FG113),IF(T1_Data!FG113=-999,"NA",IF(T1_Data!FG113&lt;1, "&lt;1", IF(T1_Data!FG113&gt;99, "&gt;99", T1_Data!FG113))),"-")</f>
        <v>-</v>
      </c>
      <c r="FH115" s="72" t="str">
        <f>IF(ISNUMBER(T1_Data!FH113),IF(T1_Data!FH113=-999,"NA",IF(T1_Data!FH113&lt;1, "&lt;1", IF(T1_Data!FH113&gt;99, "&gt;99", T1_Data!FH113))),"-")</f>
        <v>-</v>
      </c>
      <c r="FI115" s="72" t="str">
        <f>IF(ISNUMBER(T1_Data!FI113),IF(T1_Data!FI113=-999,"NA",IF(T1_Data!FI113&lt;1, "&lt;1", IF(T1_Data!FI113&gt;99, "&gt;99", T1_Data!FI113))),"-")</f>
        <v>-</v>
      </c>
      <c r="FJ115" s="72" t="str">
        <f>IF(ISNUMBER(T1_Data!FJ113),IF(T1_Data!FJ113=-999,"NA",IF(T1_Data!FJ113&lt;1, "&lt;1", IF(T1_Data!FJ113&gt;99, "&gt;99", T1_Data!FJ113))),"-")</f>
        <v>-</v>
      </c>
      <c r="FK115" s="72" t="str">
        <f>IF(ISNUMBER(T1_Data!FK113),IF(T1_Data!FK113=-999,"NA",IF(T1_Data!FK113&lt;1, "&lt;1", IF(T1_Data!FK113&gt;99, "&gt;99", T1_Data!FK113))),"-")</f>
        <v>-</v>
      </c>
      <c r="FL115" s="72" t="str">
        <f>IF(ISNUMBER(T1_Data!FL113),IF(T1_Data!FL113=-999,"NA",IF(T1_Data!FL113&lt;1, "&lt;1", IF(T1_Data!FL113&gt;99, "&gt;99", T1_Data!FL113))),"-")</f>
        <v>-</v>
      </c>
      <c r="FM115" s="72" t="str">
        <f>IF(ISNUMBER(T1_Data!FM113),IF(T1_Data!FM113=-999,"NA",IF(T1_Data!FM113&lt;1, "&lt;1", IF(T1_Data!FM113&gt;99, "&gt;99", T1_Data!FM113))),"-")</f>
        <v>-</v>
      </c>
      <c r="FN115" s="72" t="str">
        <f>IF(ISNUMBER(T1_Data!FN113),IF(T1_Data!FN113=-999,"NA",IF(T1_Data!FN113&lt;1, "&lt;1", IF(T1_Data!FN113&gt;99, "&gt;99", T1_Data!FN113))),"-")</f>
        <v>-</v>
      </c>
      <c r="FO115" s="72" t="str">
        <f>IF(ISNUMBER(T1_Data!FO113),IF(T1_Data!FO113=-999,"NA",IF(T1_Data!FO113&lt;1, "&lt;1", IF(T1_Data!FO113&gt;99, "&gt;99", T1_Data!FO113))),"-")</f>
        <v>-</v>
      </c>
      <c r="FP115" s="72" t="str">
        <f>IF(ISNUMBER(T1_Data!FP113),IF(T1_Data!FP113=-999,"NA",IF(T1_Data!FP113&lt;1, "&lt;1", IF(T1_Data!FP113&gt;99, "&gt;99", T1_Data!FP113))),"-")</f>
        <v>-</v>
      </c>
      <c r="FQ115" s="72" t="str">
        <f>IF(ISNUMBER(T1_Data!FQ113),IF(T1_Data!FQ113=-999,"NA",IF(T1_Data!FQ113&lt;1, "&lt;1", IF(T1_Data!FQ113&gt;99, "&gt;99", T1_Data!FQ113))),"-")</f>
        <v>-</v>
      </c>
      <c r="FR115" s="72" t="str">
        <f>IF(ISNUMBER(T1_Data!FR113),IF(T1_Data!FR113=-999,"NA",IF(T1_Data!FR113&lt;1, "&lt;1", IF(T1_Data!FR113&gt;99, "&gt;99", T1_Data!FR113))),"-")</f>
        <v>-</v>
      </c>
      <c r="FS115" s="72" t="str">
        <f>IF(ISNUMBER(T1_Data!FS113),IF(T1_Data!FS113=-999,"NA",IF(T1_Data!FS113&lt;1, "&lt;1", IF(T1_Data!FS113&gt;99, "&gt;99", T1_Data!FS113))),"-")</f>
        <v>-</v>
      </c>
      <c r="FT115" s="72" t="str">
        <f>IF(ISNUMBER(T1_Data!FT113),IF(T1_Data!FT113=-999,"NA",IF(T1_Data!FT113&lt;1, "&lt;1", IF(T1_Data!FT113&gt;99, "&gt;99", T1_Data!FT113))),"-")</f>
        <v>-</v>
      </c>
      <c r="FU115" s="72" t="str">
        <f>IF(ISNUMBER(T1_Data!FU113),IF(T1_Data!FU113=-999,"NA",IF(T1_Data!FU113&lt;1, "&lt;1", IF(T1_Data!FU113&gt;99, "&gt;99", T1_Data!FU113))),"-")</f>
        <v>-</v>
      </c>
      <c r="FV115" s="72" t="str">
        <f>IF(ISNUMBER(T1_Data!FV113),IF(T1_Data!FV113=-999,"NA",IF(T1_Data!FV113&lt;1, "&lt;1", IF(T1_Data!FV113&gt;99, "&gt;99", T1_Data!FV113))),"-")</f>
        <v>-</v>
      </c>
      <c r="FW115" s="72" t="str">
        <f>IF(ISNUMBER(T1_Data!FW113),IF(T1_Data!FW113=-999,"NA",IF(T1_Data!FW113&lt;1, "&lt;1", IF(T1_Data!FW113&gt;99, "&gt;99", T1_Data!FW113))),"-")</f>
        <v>-</v>
      </c>
      <c r="FX115" s="71" t="str">
        <f>IF(ISBLANK(T1_Data!FX113), "", T1_Data!FX113)</f>
        <v/>
      </c>
    </row>
    <row r="116" spans="1:180" x14ac:dyDescent="0.25">
      <c r="A116" s="71" t="str">
        <f>IF(ISBLANK(T1_Data!A114), "", T1_Data!A114)</f>
        <v/>
      </c>
      <c r="B116" s="72" t="str">
        <f>IF(ISNUMBER(T1_Data!B114), T1_Data!B114,"-")</f>
        <v>-</v>
      </c>
      <c r="C116" s="72" t="str">
        <f>IF(ISNUMBER(T1_Data!C114),IF(T1_Data!C114=-999,"NA",IF(T1_Data!C114&lt;1, "&lt;1", IF(T1_Data!C114&gt;99, "&gt;99", T1_Data!C114))),"-")</f>
        <v>-</v>
      </c>
      <c r="D116" s="72" t="str">
        <f>IF(ISNUMBER(T1_Data!D114),IF(T1_Data!D114=-999,"NA",IF(T1_Data!D114&lt;1, "&lt;1", IF(T1_Data!D114&gt;99, "&gt;99", T1_Data!D114))),"-")</f>
        <v>-</v>
      </c>
      <c r="E116" s="72" t="str">
        <f>IF(ISNUMBER(T1_Data!E114),IF(T1_Data!E114=-999,"NA",IF(T1_Data!E114&lt;1, "&lt;1", IF(T1_Data!E114&gt;99, "&gt;99", T1_Data!E114))),"-")</f>
        <v>-</v>
      </c>
      <c r="F116" s="72" t="str">
        <f>IF(ISNUMBER(T1_Data!F114),IF(T1_Data!F114=-999,"NA",IF(T1_Data!F114&lt;1, "&lt;1", IF(T1_Data!F114&gt;99, "&gt;99", T1_Data!F114))),"-")</f>
        <v>-</v>
      </c>
      <c r="G116" s="72" t="str">
        <f>IF(ISNUMBER(T1_Data!G114),IF(T1_Data!G114=-999,"NA",IF(T1_Data!G114&lt;1, "&lt;1", IF(T1_Data!G114&gt;99, "&gt;99", T1_Data!G114))),"-")</f>
        <v>-</v>
      </c>
      <c r="H116" s="72" t="str">
        <f>IF(ISNUMBER(T1_Data!H114),IF(T1_Data!H114=-999,"NA",IF(T1_Data!H114&lt;1, "&lt;1", IF(T1_Data!H114&gt;99, "&gt;99", T1_Data!H114))),"-")</f>
        <v>-</v>
      </c>
      <c r="I116" s="72" t="str">
        <f>IF(ISNUMBER(T1_Data!I114),IF(T1_Data!I114=-999,"NA",IF(T1_Data!I114&lt;1, "&lt;1", IF(T1_Data!I114&gt;99, "&gt;99", T1_Data!I114))),"-")</f>
        <v>-</v>
      </c>
      <c r="J116" s="72" t="str">
        <f>IF(ISNUMBER(T1_Data!J114),IF(T1_Data!J114=-999,"NA",IF(T1_Data!J114&lt;1, "&lt;1", IF(T1_Data!J114&gt;99, "&gt;99", T1_Data!J114))),"-")</f>
        <v>-</v>
      </c>
      <c r="K116" s="72" t="str">
        <f>IF(ISNUMBER(T1_Data!K114),IF(T1_Data!K114=-999,"NA",IF(T1_Data!K114&lt;1, "&lt;1", IF(T1_Data!K114&gt;99, "&gt;99", T1_Data!K114))),"-")</f>
        <v>-</v>
      </c>
      <c r="L116" s="72" t="str">
        <f>IF(ISNUMBER(T1_Data!L114),IF(T1_Data!L114=-999,"NA",IF(T1_Data!L114&lt;1, "&lt;1", IF(T1_Data!L114&gt;99, "&gt;99", T1_Data!L114))),"-")</f>
        <v>-</v>
      </c>
      <c r="M116" s="72" t="str">
        <f>IF(ISNUMBER(T1_Data!M114),IF(T1_Data!M114=-999,"NA",IF(T1_Data!M114&lt;1, "&lt;1", IF(T1_Data!M114&gt;99, "&gt;99", T1_Data!M114))),"-")</f>
        <v>-</v>
      </c>
      <c r="N116" s="72" t="str">
        <f>IF(ISNUMBER(T1_Data!N114),IF(T1_Data!N114=-999,"NA",IF(T1_Data!N114&lt;1, "&lt;1", IF(T1_Data!N114&gt;99, "&gt;99", T1_Data!N114))),"-")</f>
        <v>-</v>
      </c>
      <c r="O116" s="72" t="str">
        <f>IF(ISNUMBER(T1_Data!O114),IF(T1_Data!O114=-999,"NA",IF(T1_Data!O114&lt;1, "&lt;1", IF(T1_Data!O114&gt;99, "&gt;99", T1_Data!O114))),"-")</f>
        <v>-</v>
      </c>
      <c r="P116" s="72" t="str">
        <f>IF(ISNUMBER(T1_Data!P114),IF(T1_Data!P114=-999,"NA",IF(T1_Data!P114&lt;1, "&lt;1", IF(T1_Data!P114&gt;99, "&gt;99", T1_Data!P114))),"-")</f>
        <v>-</v>
      </c>
      <c r="Q116" s="72" t="str">
        <f>IF(ISNUMBER(T1_Data!Q114),IF(T1_Data!Q114=-999,"NA",IF(T1_Data!Q114&lt;1, "&lt;1", IF(T1_Data!Q114&gt;99, "&gt;99", T1_Data!Q114))),"-")</f>
        <v>-</v>
      </c>
      <c r="R116" s="72" t="str">
        <f>IF(ISNUMBER(T1_Data!R114),IF(T1_Data!R114=-999,"NA",IF(T1_Data!R114&lt;1, "&lt;1", IF(T1_Data!R114&gt;99, "&gt;99", T1_Data!R114))),"-")</f>
        <v>-</v>
      </c>
      <c r="S116" s="72" t="str">
        <f>IF(ISNUMBER(T1_Data!S114),IF(T1_Data!S114=-999,"NA",IF(T1_Data!S114&lt;1, "&lt;1", IF(T1_Data!S114&gt;99, "&gt;99", T1_Data!S114))),"-")</f>
        <v>-</v>
      </c>
      <c r="T116" s="72" t="str">
        <f>IF(ISNUMBER(T1_Data!T114),IF(T1_Data!T114=-999,"NA",IF(T1_Data!T114&lt;1, "&lt;1", IF(T1_Data!T114&gt;99, "&gt;99", T1_Data!T114))),"-")</f>
        <v>-</v>
      </c>
      <c r="U116" s="72" t="str">
        <f>IF(ISNUMBER(T1_Data!U114),IF(T1_Data!U114=-999,"NA",IF(T1_Data!U114&lt;1, "&lt;1", IF(T1_Data!U114&gt;99, "&gt;99", T1_Data!U114))),"-")</f>
        <v>-</v>
      </c>
      <c r="V116" s="72" t="str">
        <f>IF(ISNUMBER(T1_Data!V114),IF(T1_Data!V114=-999,"NA",IF(T1_Data!V114&lt;1, "&lt;1", IF(T1_Data!V114&gt;99, "&gt;99", T1_Data!V114))),"-")</f>
        <v>-</v>
      </c>
      <c r="W116" s="72" t="str">
        <f>IF(ISNUMBER(T1_Data!W114),IF(T1_Data!W114=-999,"NA",IF(T1_Data!W114&lt;1, "&lt;1", IF(T1_Data!W114&gt;99, "&gt;99", T1_Data!W114))),"-")</f>
        <v>-</v>
      </c>
      <c r="X116" s="72" t="str">
        <f>IF(ISNUMBER(T1_Data!X114),IF(T1_Data!X114=-999,"NA",IF(T1_Data!X114&lt;1, "&lt;1", IF(T1_Data!X114&gt;99, "&gt;99", T1_Data!X114))),"-")</f>
        <v>-</v>
      </c>
      <c r="Y116" s="72" t="str">
        <f>IF(ISNUMBER(T1_Data!Y114),IF(T1_Data!Y114=-999,"NA",IF(T1_Data!Y114&lt;1, "&lt;1", IF(T1_Data!Y114&gt;99, "&gt;99", T1_Data!Y114))),"-")</f>
        <v>-</v>
      </c>
      <c r="Z116" s="72" t="str">
        <f>IF(ISNUMBER(T1_Data!Z114),IF(T1_Data!Z114=-999,"NA",IF(T1_Data!Z114&lt;1, "&lt;1", IF(T1_Data!Z114&gt;99, "&gt;99", T1_Data!Z114))),"-")</f>
        <v>-</v>
      </c>
      <c r="AA116" s="72" t="str">
        <f>IF(ISNUMBER(T1_Data!AA114),IF(T1_Data!AA114=-999,"NA",IF(T1_Data!AA114&lt;1, "&lt;1", IF(T1_Data!AA114&gt;99, "&gt;99", T1_Data!AA114))),"-")</f>
        <v>-</v>
      </c>
      <c r="AB116" s="72" t="str">
        <f>IF(ISNUMBER(T1_Data!AB114),IF(T1_Data!AB114=-999,"NA",IF(T1_Data!AB114&lt;1, "&lt;1", IF(T1_Data!AB114&gt;99, "&gt;99", T1_Data!AB114))),"-")</f>
        <v>-</v>
      </c>
      <c r="AC116" s="72" t="str">
        <f>IF(ISNUMBER(T1_Data!AC114),IF(T1_Data!AC114=-999,"NA",IF(T1_Data!AC114&lt;1, "&lt;1", IF(T1_Data!AC114&gt;99, "&gt;99", T1_Data!AC114))),"-")</f>
        <v>-</v>
      </c>
      <c r="AD116" s="72" t="str">
        <f>IF(ISNUMBER(T1_Data!AD114),IF(T1_Data!AD114=-999,"NA",IF(T1_Data!AD114&lt;1, "&lt;1", IF(T1_Data!AD114&gt;99, "&gt;99", T1_Data!AD114))),"-")</f>
        <v>-</v>
      </c>
      <c r="AE116" s="72" t="str">
        <f>IF(ISNUMBER(T1_Data!AE114),IF(T1_Data!AE114=-999,"NA",IF(T1_Data!AE114&lt;1, "&lt;1", IF(T1_Data!AE114&gt;99, "&gt;99", T1_Data!AE114))),"-")</f>
        <v>-</v>
      </c>
      <c r="AF116" s="72" t="str">
        <f>IF(ISNUMBER(T1_Data!AF114),IF(T1_Data!AF114=-999,"NA",IF(T1_Data!AF114&lt;1, "&lt;1", IF(T1_Data!AF114&gt;99, "&gt;99", T1_Data!AF114))),"-")</f>
        <v>-</v>
      </c>
      <c r="AG116" s="72" t="str">
        <f>IF(ISNUMBER(T1_Data!AG114),IF(T1_Data!AG114=-999,"NA",IF(T1_Data!AG114&lt;1, "&lt;1", IF(T1_Data!AG114&gt;99, "&gt;99", T1_Data!AG114))),"-")</f>
        <v>-</v>
      </c>
      <c r="AH116" s="72" t="str">
        <f>IF(ISNUMBER(T1_Data!AH114),IF(T1_Data!AH114=-999,"NA",IF(T1_Data!AH114&lt;1, "&lt;1", IF(T1_Data!AH114&gt;99, "&gt;99", T1_Data!AH114))),"-")</f>
        <v>-</v>
      </c>
      <c r="AI116" s="72" t="str">
        <f>IF(ISNUMBER(T1_Data!AI114),IF(T1_Data!AI114=-999,"NA",IF(T1_Data!AI114&lt;1, "&lt;1", IF(T1_Data!AI114&gt;99, "&gt;99", T1_Data!AI114))),"-")</f>
        <v>-</v>
      </c>
      <c r="AJ116" s="72" t="str">
        <f>IF(ISNUMBER(T1_Data!AJ114),IF(T1_Data!AJ114=-999,"NA",IF(T1_Data!AJ114&lt;1, "&lt;1", IF(T1_Data!AJ114&gt;99, "&gt;99", T1_Data!AJ114))),"-")</f>
        <v>-</v>
      </c>
      <c r="AK116" s="72" t="str">
        <f>IF(ISNUMBER(T1_Data!AK114),IF(T1_Data!AK114=-999,"NA",IF(T1_Data!AK114&lt;1, "&lt;1", IF(T1_Data!AK114&gt;99, "&gt;99", T1_Data!AK114))),"-")</f>
        <v>-</v>
      </c>
      <c r="AL116" s="72" t="str">
        <f>IF(ISNUMBER(T1_Data!AL114),IF(T1_Data!AL114=-999,"NA",IF(T1_Data!AL114&lt;1, "&lt;1", IF(T1_Data!AL114&gt;99, "&gt;99", T1_Data!AL114))),"-")</f>
        <v>-</v>
      </c>
      <c r="AM116" s="72" t="str">
        <f>IF(ISNUMBER(T1_Data!AM114),IF(T1_Data!AM114=-999,"NA",IF(T1_Data!AM114&lt;1, "&lt;1", IF(T1_Data!AM114&gt;99, "&gt;99", T1_Data!AM114))),"-")</f>
        <v>-</v>
      </c>
      <c r="AN116" s="72" t="str">
        <f>IF(ISNUMBER(T1_Data!AN114),IF(T1_Data!AN114=-999,"NA",IF(T1_Data!AN114&lt;1, "&lt;1", IF(T1_Data!AN114&gt;99, "&gt;99", T1_Data!AN114))),"-")</f>
        <v>-</v>
      </c>
      <c r="AO116" s="72" t="str">
        <f>IF(ISNUMBER(T1_Data!AO114),IF(T1_Data!AO114=-999,"NA",IF(T1_Data!AO114&lt;1, "&lt;1", IF(T1_Data!AO114&gt;99, "&gt;99", T1_Data!AO114))),"-")</f>
        <v>-</v>
      </c>
      <c r="AP116" s="72" t="str">
        <f>IF(ISNUMBER(T1_Data!AP114),IF(T1_Data!AP114=-999,"NA",IF(T1_Data!AP114&lt;1, "&lt;1", IF(T1_Data!AP114&gt;99, "&gt;99", T1_Data!AP114))),"-")</f>
        <v>-</v>
      </c>
      <c r="AQ116" s="72" t="str">
        <f>IF(ISNUMBER(T1_Data!AQ114),IF(T1_Data!AQ114=-999,"NA",IF(T1_Data!AQ114&lt;1, "&lt;1", IF(T1_Data!AQ114&gt;99, "&gt;99", T1_Data!AQ114))),"-")</f>
        <v>-</v>
      </c>
      <c r="AR116" s="72" t="str">
        <f>IF(ISNUMBER(T1_Data!AR114),IF(T1_Data!AR114=-999,"NA",IF(T1_Data!AR114&lt;1, "&lt;1", IF(T1_Data!AR114&gt;99, "&gt;99", T1_Data!AR114))),"-")</f>
        <v>-</v>
      </c>
      <c r="AS116" s="72" t="str">
        <f>IF(ISNUMBER(T1_Data!AS114),IF(T1_Data!AS114=-999,"NA",IF(T1_Data!AS114&lt;1, "&lt;1", IF(T1_Data!AS114&gt;99, "&gt;99", T1_Data!AS114))),"-")</f>
        <v>-</v>
      </c>
      <c r="AT116" s="72" t="str">
        <f>IF(ISNUMBER(T1_Data!AT114),IF(T1_Data!AT114=-999,"NA",IF(T1_Data!AT114&lt;1, "&lt;1", IF(T1_Data!AT114&gt;99, "&gt;99", T1_Data!AT114))),"-")</f>
        <v>-</v>
      </c>
      <c r="AU116" s="72" t="str">
        <f>IF(ISNUMBER(T1_Data!AU114),IF(T1_Data!AU114=-999,"NA",IF(T1_Data!AU114&lt;1, "&lt;1", IF(T1_Data!AU114&gt;99, "&gt;99", T1_Data!AU114))),"-")</f>
        <v>-</v>
      </c>
      <c r="AV116" s="72" t="str">
        <f>IF(ISNUMBER(T1_Data!AV114),IF(T1_Data!AV114=-999,"NA",IF(T1_Data!AV114&lt;1, "&lt;1", IF(T1_Data!AV114&gt;99, "&gt;99", T1_Data!AV114))),"-")</f>
        <v>-</v>
      </c>
      <c r="AW116" s="72" t="str">
        <f>IF(ISNUMBER(T1_Data!AW114),IF(T1_Data!AW114=-999,"NA",IF(T1_Data!AW114&lt;1, "&lt;1", IF(T1_Data!AW114&gt;99, "&gt;99", T1_Data!AW114))),"-")</f>
        <v>-</v>
      </c>
      <c r="AX116" s="72" t="str">
        <f>IF(ISNUMBER(T1_Data!AX114),IF(T1_Data!AX114=-999,"NA",IF(T1_Data!AX114&lt;1, "&lt;1", IF(T1_Data!AX114&gt;99, "&gt;99", T1_Data!AX114))),"-")</f>
        <v>-</v>
      </c>
      <c r="AY116" s="72" t="str">
        <f>IF(ISNUMBER(T1_Data!AY114),IF(T1_Data!AY114=-999,"NA",IF(T1_Data!AY114&lt;1, "&lt;1", IF(T1_Data!AY114&gt;99, "&gt;99", T1_Data!AY114))),"-")</f>
        <v>-</v>
      </c>
      <c r="AZ116" s="72" t="str">
        <f>IF(ISNUMBER(T1_Data!AZ114),IF(T1_Data!AZ114=-999,"NA",IF(T1_Data!AZ114&lt;1, "&lt;1", IF(T1_Data!AZ114&gt;99, "&gt;99", T1_Data!AZ114))),"-")</f>
        <v>-</v>
      </c>
      <c r="BA116" s="72" t="str">
        <f>IF(ISNUMBER(T1_Data!BA114),IF(T1_Data!BA114=-999,"NA",IF(T1_Data!BA114&lt;1, "&lt;1", IF(T1_Data!BA114&gt;99, "&gt;99", T1_Data!BA114))),"-")</f>
        <v>-</v>
      </c>
      <c r="BB116" s="72" t="str">
        <f>IF(ISNUMBER(T1_Data!BB114),IF(T1_Data!BB114=-999,"NA",IF(T1_Data!BB114&lt;1, "&lt;1", IF(T1_Data!BB114&gt;99, "&gt;99", T1_Data!BB114))),"-")</f>
        <v>-</v>
      </c>
      <c r="BC116" s="72" t="str">
        <f>IF(ISNUMBER(T1_Data!BC114),IF(T1_Data!BC114=-999,"NA",IF(T1_Data!BC114&lt;1, "&lt;1", IF(T1_Data!BC114&gt;99, "&gt;99", T1_Data!BC114))),"-")</f>
        <v>-</v>
      </c>
      <c r="BD116" s="72" t="str">
        <f>IF(ISNUMBER(T1_Data!BD114),IF(T1_Data!BD114=-999,"NA",IF(T1_Data!BD114&lt;1, "&lt;1", IF(T1_Data!BD114&gt;99, "&gt;99", T1_Data!BD114))),"-")</f>
        <v>-</v>
      </c>
      <c r="BE116" s="72" t="str">
        <f>IF(ISNUMBER(T1_Data!BE114),IF(T1_Data!BE114=-999,"NA",IF(T1_Data!BE114&lt;1, "&lt;1", IF(T1_Data!BE114&gt;99, "&gt;99", T1_Data!BE114))),"-")</f>
        <v>-</v>
      </c>
      <c r="BF116" s="72" t="str">
        <f>IF(ISNUMBER(T1_Data!BF114),IF(T1_Data!BF114=-999,"NA",IF(T1_Data!BF114&lt;1, "&lt;1", IF(T1_Data!BF114&gt;99, "&gt;99", T1_Data!BF114))),"-")</f>
        <v>-</v>
      </c>
      <c r="BG116" s="72" t="str">
        <f>IF(ISNUMBER(T1_Data!BG114),IF(T1_Data!BG114=-999,"NA",IF(T1_Data!BG114&lt;1, "&lt;1", IF(T1_Data!BG114&gt;99, "&gt;99", T1_Data!BG114))),"-")</f>
        <v>-</v>
      </c>
      <c r="BH116" s="72" t="str">
        <f>IF(ISNUMBER(T1_Data!BH114),IF(T1_Data!BH114=-999,"NA",IF(T1_Data!BH114&lt;1, "&lt;1", IF(T1_Data!BH114&gt;99, "&gt;99", T1_Data!BH114))),"-")</f>
        <v>-</v>
      </c>
      <c r="BI116" s="72" t="str">
        <f>IF(ISNUMBER(T1_Data!BI114),IF(T1_Data!BI114=-999,"NA",IF(T1_Data!BI114&lt;1, "&lt;1", IF(T1_Data!BI114&gt;99, "&gt;99", T1_Data!BI114))),"-")</f>
        <v>-</v>
      </c>
      <c r="BJ116" s="72" t="str">
        <f>IF(ISNUMBER(T1_Data!BJ114),IF(T1_Data!BJ114=-999,"NA",IF(T1_Data!BJ114&lt;1, "&lt;1", IF(T1_Data!BJ114&gt;99, "&gt;99", T1_Data!BJ114))),"-")</f>
        <v>-</v>
      </c>
      <c r="BK116" s="72" t="str">
        <f>IF(ISNUMBER(T1_Data!BK114),IF(T1_Data!BK114=-999,"NA",IF(T1_Data!BK114&lt;1, "&lt;1", IF(T1_Data!BK114&gt;99, "&gt;99", T1_Data!BK114))),"-")</f>
        <v>-</v>
      </c>
      <c r="BL116" s="72" t="str">
        <f>IF(ISNUMBER(T1_Data!BL114),IF(T1_Data!BL114=-999,"NA",IF(T1_Data!BL114&lt;1, "&lt;1", IF(T1_Data!BL114&gt;99, "&gt;99", T1_Data!BL114))),"-")</f>
        <v>-</v>
      </c>
      <c r="BM116" s="72" t="str">
        <f>IF(ISNUMBER(T1_Data!BM114),IF(T1_Data!BM114=-999,"NA",IF(T1_Data!BM114&lt;1, "&lt;1", IF(T1_Data!BM114&gt;99, "&gt;99", T1_Data!BM114))),"-")</f>
        <v>-</v>
      </c>
      <c r="BN116" s="72" t="str">
        <f>IF(ISNUMBER(T1_Data!BN114),IF(T1_Data!BN114=-999,"NA",IF(T1_Data!BN114&lt;1, "&lt;1", IF(T1_Data!BN114&gt;99, "&gt;99", T1_Data!BN114))),"-")</f>
        <v>-</v>
      </c>
      <c r="BO116" s="72" t="str">
        <f>IF(ISNUMBER(T1_Data!BO114),IF(T1_Data!BO114=-999,"NA",IF(T1_Data!BO114&lt;1, "&lt;1", IF(T1_Data!BO114&gt;99, "&gt;99", T1_Data!BO114))),"-")</f>
        <v>-</v>
      </c>
      <c r="BP116" s="72" t="str">
        <f>IF(ISNUMBER(T1_Data!BP114),IF(T1_Data!BP114=-999,"NA",IF(T1_Data!BP114&lt;1, "&lt;1", IF(T1_Data!BP114&gt;99, "&gt;99", T1_Data!BP114))),"-")</f>
        <v>-</v>
      </c>
      <c r="BQ116" s="72" t="str">
        <f>IF(ISNUMBER(T1_Data!BQ114),IF(T1_Data!BQ114=-999,"NA",IF(T1_Data!BQ114&lt;1, "&lt;1", IF(T1_Data!BQ114&gt;99, "&gt;99", T1_Data!BQ114))),"-")</f>
        <v>-</v>
      </c>
      <c r="BR116" s="72" t="str">
        <f>IF(ISNUMBER(T1_Data!BR114),IF(T1_Data!BR114=-999,"NA",IF(T1_Data!BR114&lt;1, "&lt;1", IF(T1_Data!BR114&gt;99, "&gt;99", T1_Data!BR114))),"-")</f>
        <v>-</v>
      </c>
      <c r="BS116" s="72" t="str">
        <f>IF(ISNUMBER(T1_Data!BS114),IF(T1_Data!BS114=-999,"NA",IF(T1_Data!BS114&lt;1, "&lt;1", IF(T1_Data!BS114&gt;99, "&gt;99", T1_Data!BS114))),"-")</f>
        <v>-</v>
      </c>
      <c r="BT116" s="72" t="str">
        <f>IF(ISNUMBER(T1_Data!BT114),IF(T1_Data!BT114=-999,"NA",IF(T1_Data!BT114&lt;1, "&lt;1", IF(T1_Data!BT114&gt;99, "&gt;99", T1_Data!BT114))),"-")</f>
        <v>-</v>
      </c>
      <c r="BU116" s="72" t="str">
        <f>IF(ISNUMBER(T1_Data!BU114),IF(T1_Data!BU114=-999,"NA",IF(T1_Data!BU114&lt;1, "&lt;1", IF(T1_Data!BU114&gt;99, "&gt;99", T1_Data!BU114))),"-")</f>
        <v>-</v>
      </c>
      <c r="BV116" s="72" t="str">
        <f>IF(ISNUMBER(T1_Data!BV114),IF(T1_Data!BV114=-999,"NA",IF(T1_Data!BV114&lt;1, "&lt;1", IF(T1_Data!BV114&gt;99, "&gt;99", T1_Data!BV114))),"-")</f>
        <v>-</v>
      </c>
      <c r="BW116" s="72" t="str">
        <f>IF(ISNUMBER(T1_Data!BW114),IF(T1_Data!BW114=-999,"NA",IF(T1_Data!BW114&lt;1, "&lt;1", IF(T1_Data!BW114&gt;99, "&gt;99", T1_Data!BW114))),"-")</f>
        <v>-</v>
      </c>
      <c r="BX116" s="72" t="str">
        <f>IF(ISNUMBER(T1_Data!BX114),IF(T1_Data!BX114=-999,"NA",IF(T1_Data!BX114&lt;1, "&lt;1", IF(T1_Data!BX114&gt;99, "&gt;99", T1_Data!BX114))),"-")</f>
        <v>-</v>
      </c>
      <c r="BY116" s="72" t="str">
        <f>IF(ISNUMBER(T1_Data!BY114),IF(T1_Data!BY114=-999,"NA",IF(T1_Data!BY114&lt;1, "&lt;1", IF(T1_Data!BY114&gt;99, "&gt;99", T1_Data!BY114))),"-")</f>
        <v>-</v>
      </c>
      <c r="BZ116" s="72" t="str">
        <f>IF(ISNUMBER(T1_Data!BZ114),IF(T1_Data!BZ114=-999,"NA",IF(T1_Data!BZ114&lt;1, "&lt;1", IF(T1_Data!BZ114&gt;99, "&gt;99", T1_Data!BZ114))),"-")</f>
        <v>-</v>
      </c>
      <c r="CA116" s="72" t="str">
        <f>IF(ISNUMBER(T1_Data!CA114),IF(T1_Data!CA114=-999,"NA",IF(T1_Data!CA114&lt;1, "&lt;1", IF(T1_Data!CA114&gt;99, "&gt;99", T1_Data!CA114))),"-")</f>
        <v>-</v>
      </c>
      <c r="CB116" s="72" t="str">
        <f>IF(ISNUMBER(T1_Data!CB114),IF(T1_Data!CB114=-999,"NA",IF(T1_Data!CB114&lt;1, "&lt;1", IF(T1_Data!CB114&gt;99, "&gt;99", T1_Data!CB114))),"-")</f>
        <v>-</v>
      </c>
      <c r="CC116" s="72" t="str">
        <f>IF(ISNUMBER(T1_Data!CC114),IF(T1_Data!CC114=-999,"NA",IF(T1_Data!CC114&lt;1, "&lt;1", IF(T1_Data!CC114&gt;99, "&gt;99", T1_Data!CC114))),"-")</f>
        <v>-</v>
      </c>
      <c r="CD116" s="72" t="str">
        <f>IF(ISNUMBER(T1_Data!CD114),IF(T1_Data!CD114=-999,"NA",IF(T1_Data!CD114&lt;1, "&lt;1", IF(T1_Data!CD114&gt;99, "&gt;99", T1_Data!CD114))),"-")</f>
        <v>-</v>
      </c>
      <c r="CE116" s="72" t="str">
        <f>IF(ISNUMBER(T1_Data!CE114),IF(T1_Data!CE114=-999,"NA",IF(T1_Data!CE114&lt;1, "&lt;1", IF(T1_Data!CE114&gt;99, "&gt;99", T1_Data!CE114))),"-")</f>
        <v>-</v>
      </c>
      <c r="CF116" s="72" t="str">
        <f>IF(ISNUMBER(T1_Data!CF114),IF(T1_Data!CF114=-999,"NA",IF(T1_Data!CF114&lt;1, "&lt;1", IF(T1_Data!CF114&gt;99, "&gt;99", T1_Data!CF114))),"-")</f>
        <v>-</v>
      </c>
      <c r="CG116" s="72" t="str">
        <f>IF(ISNUMBER(T1_Data!CG114),IF(T1_Data!CG114=-999,"NA",IF(T1_Data!CG114&lt;1, "&lt;1", IF(T1_Data!CG114&gt;99, "&gt;99", T1_Data!CG114))),"-")</f>
        <v>-</v>
      </c>
      <c r="CH116" s="72" t="str">
        <f>IF(ISNUMBER(T1_Data!CH114),IF(T1_Data!CH114=-999,"NA",IF(T1_Data!CH114&lt;1, "&lt;1", IF(T1_Data!CH114&gt;99, "&gt;99", T1_Data!CH114))),"-")</f>
        <v>-</v>
      </c>
      <c r="CI116" s="72" t="str">
        <f>IF(ISNUMBER(T1_Data!CI114),IF(T1_Data!CI114=-999,"NA",IF(T1_Data!CI114&lt;1, "&lt;1", IF(T1_Data!CI114&gt;99, "&gt;99", T1_Data!CI114))),"-")</f>
        <v>-</v>
      </c>
      <c r="CJ116" s="72" t="str">
        <f>IF(ISNUMBER(T1_Data!CJ114),IF(T1_Data!CJ114=-999,"NA",IF(T1_Data!CJ114&lt;1, "&lt;1", IF(T1_Data!CJ114&gt;99, "&gt;99", T1_Data!CJ114))),"-")</f>
        <v>-</v>
      </c>
      <c r="CK116" s="72" t="str">
        <f>IF(ISNUMBER(T1_Data!CK114),IF(T1_Data!CK114=-999,"NA",IF(T1_Data!CK114&lt;1, "&lt;1", IF(T1_Data!CK114&gt;99, "&gt;99", T1_Data!CK114))),"-")</f>
        <v>-</v>
      </c>
      <c r="CL116" s="72" t="str">
        <f>IF(ISNUMBER(T1_Data!CL114),IF(T1_Data!CL114=-999,"NA",IF(T1_Data!CL114&lt;1, "&lt;1", IF(T1_Data!CL114&gt;99, "&gt;99", T1_Data!CL114))),"-")</f>
        <v>-</v>
      </c>
      <c r="CM116" s="72" t="str">
        <f>IF(ISNUMBER(T1_Data!CM114),IF(T1_Data!CM114=-999,"NA",IF(T1_Data!CM114&lt;1, "&lt;1", IF(T1_Data!CM114&gt;99, "&gt;99", T1_Data!CM114))),"-")</f>
        <v>-</v>
      </c>
      <c r="CN116" s="72" t="str">
        <f>IF(ISNUMBER(T1_Data!CN114),IF(T1_Data!CN114=-999,"NA",IF(T1_Data!CN114&lt;1, "&lt;1", IF(T1_Data!CN114&gt;99, "&gt;99", T1_Data!CN114))),"-")</f>
        <v>-</v>
      </c>
      <c r="CO116" s="72" t="str">
        <f>IF(ISNUMBER(T1_Data!CO114),IF(T1_Data!CO114=-999,"NA",IF(T1_Data!CO114&lt;1, "&lt;1", IF(T1_Data!CO114&gt;99, "&gt;99", T1_Data!CO114))),"-")</f>
        <v>-</v>
      </c>
      <c r="CP116" s="72" t="str">
        <f>IF(ISNUMBER(T1_Data!CP114),IF(T1_Data!CP114=-999,"NA",IF(T1_Data!CP114&lt;1, "&lt;1", IF(T1_Data!CP114&gt;99, "&gt;99", T1_Data!CP114))),"-")</f>
        <v>-</v>
      </c>
      <c r="CQ116" s="72" t="str">
        <f>IF(ISNUMBER(T1_Data!CQ114),IF(T1_Data!CQ114=-999,"NA",IF(T1_Data!CQ114&lt;1, "&lt;1", IF(T1_Data!CQ114&gt;99, "&gt;99", T1_Data!CQ114))),"-")</f>
        <v>-</v>
      </c>
      <c r="CR116" s="72" t="str">
        <f>IF(ISNUMBER(T1_Data!CR114),IF(T1_Data!CR114=-999,"NA",IF(T1_Data!CR114&lt;1, "&lt;1", IF(T1_Data!CR114&gt;99, "&gt;99", T1_Data!CR114))),"-")</f>
        <v>-</v>
      </c>
      <c r="CS116" s="72" t="str">
        <f>IF(ISNUMBER(T1_Data!CS114),IF(T1_Data!CS114=-999,"NA",IF(T1_Data!CS114&lt;1, "&lt;1", IF(T1_Data!CS114&gt;99, "&gt;99", T1_Data!CS114))),"-")</f>
        <v>-</v>
      </c>
      <c r="CT116" s="72" t="str">
        <f>IF(ISNUMBER(T1_Data!CT114),IF(T1_Data!CT114=-999,"NA",IF(T1_Data!CT114&lt;1, "&lt;1", IF(T1_Data!CT114&gt;99, "&gt;99", T1_Data!CT114))),"-")</f>
        <v>-</v>
      </c>
      <c r="CU116" s="72" t="str">
        <f>IF(ISNUMBER(T1_Data!CU114),IF(T1_Data!CU114=-999,"NA",IF(T1_Data!CU114&lt;1, "&lt;1", IF(T1_Data!CU114&gt;99, "&gt;99", T1_Data!CU114))),"-")</f>
        <v>-</v>
      </c>
      <c r="CV116" s="72" t="str">
        <f>IF(ISNUMBER(T1_Data!CV114),IF(T1_Data!CV114=-999,"NA",IF(T1_Data!CV114&lt;1, "&lt;1", IF(T1_Data!CV114&gt;99, "&gt;99", T1_Data!CV114))),"-")</f>
        <v>-</v>
      </c>
      <c r="CW116" s="72" t="str">
        <f>IF(ISNUMBER(T1_Data!CW114),IF(T1_Data!CW114=-999,"NA",IF(T1_Data!CW114&lt;1, "&lt;1", IF(T1_Data!CW114&gt;99, "&gt;99", T1_Data!CW114))),"-")</f>
        <v>-</v>
      </c>
      <c r="CX116" s="72" t="str">
        <f>IF(ISNUMBER(T1_Data!CX114),IF(T1_Data!CX114=-999,"NA",IF(T1_Data!CX114&lt;1, "&lt;1", IF(T1_Data!CX114&gt;99, "&gt;99", T1_Data!CX114))),"-")</f>
        <v>-</v>
      </c>
      <c r="CY116" s="72" t="str">
        <f>IF(ISNUMBER(T1_Data!CY114),IF(T1_Data!CY114=-999,"NA",IF(T1_Data!CY114&lt;1, "&lt;1", IF(T1_Data!CY114&gt;99, "&gt;99", T1_Data!CY114))),"-")</f>
        <v>-</v>
      </c>
      <c r="CZ116" s="72" t="str">
        <f>IF(ISNUMBER(T1_Data!CZ114),IF(T1_Data!CZ114=-999,"NA",IF(T1_Data!CZ114&lt;1, "&lt;1", IF(T1_Data!CZ114&gt;99, "&gt;99", T1_Data!CZ114))),"-")</f>
        <v>-</v>
      </c>
      <c r="DA116" s="72" t="str">
        <f>IF(ISNUMBER(T1_Data!DA114),IF(T1_Data!DA114=-999,"NA",IF(T1_Data!DA114&lt;1, "&lt;1", IF(T1_Data!DA114&gt;99, "&gt;99", T1_Data!DA114))),"-")</f>
        <v>-</v>
      </c>
      <c r="DB116" s="72" t="str">
        <f>IF(ISNUMBER(T1_Data!DB114),IF(T1_Data!DB114=-999,"NA",IF(T1_Data!DB114&lt;1, "&lt;1", IF(T1_Data!DB114&gt;99, "&gt;99", T1_Data!DB114))),"-")</f>
        <v>-</v>
      </c>
      <c r="DC116" s="72" t="str">
        <f>IF(ISNUMBER(T1_Data!DC114),IF(T1_Data!DC114=-999,"NA",IF(T1_Data!DC114&lt;1, "&lt;1", IF(T1_Data!DC114&gt;99, "&gt;99", T1_Data!DC114))),"-")</f>
        <v>-</v>
      </c>
      <c r="DD116" s="72" t="str">
        <f>IF(ISNUMBER(T1_Data!DD114),IF(T1_Data!DD114=-999,"NA",IF(T1_Data!DD114&lt;1, "&lt;1", IF(T1_Data!DD114&gt;99, "&gt;99", T1_Data!DD114))),"-")</f>
        <v>-</v>
      </c>
      <c r="DE116" s="72" t="str">
        <f>IF(ISNUMBER(T1_Data!DE114),IF(T1_Data!DE114=-999,"NA",IF(T1_Data!DE114&lt;1, "&lt;1", IF(T1_Data!DE114&gt;99, "&gt;99", T1_Data!DE114))),"-")</f>
        <v>-</v>
      </c>
      <c r="DF116" s="72" t="str">
        <f>IF(ISNUMBER(T1_Data!DF114),IF(T1_Data!DF114=-999,"NA",IF(T1_Data!DF114&lt;1, "&lt;1", IF(T1_Data!DF114&gt;99, "&gt;99", T1_Data!DF114))),"-")</f>
        <v>-</v>
      </c>
      <c r="DG116" s="72" t="str">
        <f>IF(ISNUMBER(T1_Data!DG114),IF(T1_Data!DG114=-999,"NA",IF(T1_Data!DG114&lt;1, "&lt;1", IF(T1_Data!DG114&gt;99, "&gt;99", T1_Data!DG114))),"-")</f>
        <v>-</v>
      </c>
      <c r="DH116" s="72" t="str">
        <f>IF(ISNUMBER(T1_Data!DH114),IF(T1_Data!DH114=-999,"NA",IF(T1_Data!DH114&lt;1, "&lt;1", IF(T1_Data!DH114&gt;99, "&gt;99", T1_Data!DH114))),"-")</f>
        <v>-</v>
      </c>
      <c r="DI116" s="72" t="str">
        <f>IF(ISNUMBER(T1_Data!DI114),IF(T1_Data!DI114=-999,"NA",IF(T1_Data!DI114&lt;1, "&lt;1", IF(T1_Data!DI114&gt;99, "&gt;99", T1_Data!DI114))),"-")</f>
        <v>-</v>
      </c>
      <c r="DJ116" s="72" t="str">
        <f>IF(ISNUMBER(T1_Data!DJ114),IF(T1_Data!DJ114=-999,"NA",IF(T1_Data!DJ114&lt;1, "&lt;1", IF(T1_Data!DJ114&gt;99, "&gt;99", T1_Data!DJ114))),"-")</f>
        <v>-</v>
      </c>
      <c r="DK116" s="72" t="str">
        <f>IF(ISNUMBER(T1_Data!DK114),IF(T1_Data!DK114=-999,"NA",IF(T1_Data!DK114&lt;1, "&lt;1", IF(T1_Data!DK114&gt;99, "&gt;99", T1_Data!DK114))),"-")</f>
        <v>-</v>
      </c>
      <c r="DL116" s="72" t="str">
        <f>IF(ISNUMBER(T1_Data!DL114),IF(T1_Data!DL114=-999,"NA",IF(T1_Data!DL114&lt;1, "&lt;1", IF(T1_Data!DL114&gt;99, "&gt;99", T1_Data!DL114))),"-")</f>
        <v>-</v>
      </c>
      <c r="DM116" s="72" t="str">
        <f>IF(ISNUMBER(T1_Data!DM114),IF(T1_Data!DM114=-999,"NA",IF(T1_Data!DM114&lt;1, "&lt;1", IF(T1_Data!DM114&gt;99, "&gt;99", T1_Data!DM114))),"-")</f>
        <v>-</v>
      </c>
      <c r="DN116" s="72" t="str">
        <f>IF(ISNUMBER(T1_Data!DN114),IF(T1_Data!DN114=-999,"NA",IF(T1_Data!DN114&lt;1, "&lt;1", IF(T1_Data!DN114&gt;99, "&gt;99", T1_Data!DN114))),"-")</f>
        <v>-</v>
      </c>
      <c r="DO116" s="72" t="str">
        <f>IF(ISNUMBER(T1_Data!DO114),IF(T1_Data!DO114=-999,"NA",IF(T1_Data!DO114&lt;1, "&lt;1", IF(T1_Data!DO114&gt;99, "&gt;99", T1_Data!DO114))),"-")</f>
        <v>-</v>
      </c>
      <c r="DP116" s="72" t="str">
        <f>IF(ISNUMBER(T1_Data!DP114),IF(T1_Data!DP114=-999,"NA",IF(T1_Data!DP114&lt;1, "&lt;1", IF(T1_Data!DP114&gt;99, "&gt;99", T1_Data!DP114))),"-")</f>
        <v>-</v>
      </c>
      <c r="DQ116" s="72" t="str">
        <f>IF(ISNUMBER(T1_Data!DQ114),IF(T1_Data!DQ114=-999,"NA",IF(T1_Data!DQ114&lt;1, "&lt;1", IF(T1_Data!DQ114&gt;99, "&gt;99", T1_Data!DQ114))),"-")</f>
        <v>-</v>
      </c>
      <c r="DR116" s="72" t="str">
        <f>IF(ISNUMBER(T1_Data!DR114),IF(T1_Data!DR114=-999,"NA",IF(T1_Data!DR114&lt;1, "&lt;1", IF(T1_Data!DR114&gt;99, "&gt;99", T1_Data!DR114))),"-")</f>
        <v>-</v>
      </c>
      <c r="DS116" s="72" t="str">
        <f>IF(ISNUMBER(T1_Data!DS114),IF(T1_Data!DS114=-999,"NA",IF(T1_Data!DS114&lt;1, "&lt;1", IF(T1_Data!DS114&gt;99, "&gt;99", T1_Data!DS114))),"-")</f>
        <v>-</v>
      </c>
      <c r="DT116" s="72" t="str">
        <f>IF(ISNUMBER(T1_Data!DT114),IF(T1_Data!DT114=-999,"NA",IF(T1_Data!DT114&lt;1, "&lt;1", IF(T1_Data!DT114&gt;99, "&gt;99", T1_Data!DT114))),"-")</f>
        <v>-</v>
      </c>
      <c r="DU116" s="72" t="str">
        <f>IF(ISNUMBER(T1_Data!DU114),IF(T1_Data!DU114=-999,"NA",IF(T1_Data!DU114&lt;1, "&lt;1", IF(T1_Data!DU114&gt;99, "&gt;99", T1_Data!DU114))),"-")</f>
        <v>-</v>
      </c>
      <c r="DV116" s="72" t="str">
        <f>IF(ISNUMBER(T1_Data!DV114),IF(T1_Data!DV114=-999,"NA",IF(T1_Data!DV114&lt;1, "&lt;1", IF(T1_Data!DV114&gt;99, "&gt;99", T1_Data!DV114))),"-")</f>
        <v>-</v>
      </c>
      <c r="DW116" s="72" t="str">
        <f>IF(ISNUMBER(T1_Data!DW114),IF(T1_Data!DW114=-999,"NA",IF(T1_Data!DW114&lt;1, "&lt;1", IF(T1_Data!DW114&gt;99, "&gt;99", T1_Data!DW114))),"-")</f>
        <v>-</v>
      </c>
      <c r="DX116" s="72" t="str">
        <f>IF(ISNUMBER(T1_Data!DX114),IF(T1_Data!DX114=-999,"NA",IF(T1_Data!DX114&lt;1, "&lt;1", IF(T1_Data!DX114&gt;99, "&gt;99", T1_Data!DX114))),"-")</f>
        <v>-</v>
      </c>
      <c r="DY116" s="72" t="str">
        <f>IF(ISNUMBER(T1_Data!DY114),IF(T1_Data!DY114=-999,"NA",IF(T1_Data!DY114&lt;1, "&lt;1", IF(T1_Data!DY114&gt;99, "&gt;99", T1_Data!DY114))),"-")</f>
        <v>-</v>
      </c>
      <c r="DZ116" s="72" t="str">
        <f>IF(ISNUMBER(T1_Data!DZ114),IF(T1_Data!DZ114=-999,"NA",IF(T1_Data!DZ114&lt;1, "&lt;1", IF(T1_Data!DZ114&gt;99, "&gt;99", T1_Data!DZ114))),"-")</f>
        <v>-</v>
      </c>
      <c r="EA116" s="72" t="str">
        <f>IF(ISNUMBER(T1_Data!EA114),IF(T1_Data!EA114=-999,"NA",IF(T1_Data!EA114&lt;1, "&lt;1", IF(T1_Data!EA114&gt;99, "&gt;99", T1_Data!EA114))),"-")</f>
        <v>-</v>
      </c>
      <c r="EB116" s="72" t="str">
        <f>IF(ISNUMBER(T1_Data!EB114),IF(T1_Data!EB114=-999,"NA",IF(T1_Data!EB114&lt;1, "&lt;1", IF(T1_Data!EB114&gt;99, "&gt;99", T1_Data!EB114))),"-")</f>
        <v>-</v>
      </c>
      <c r="EC116" s="72" t="str">
        <f>IF(ISNUMBER(T1_Data!EC114),IF(T1_Data!EC114=-999,"NA",IF(T1_Data!EC114&lt;1, "&lt;1", IF(T1_Data!EC114&gt;99, "&gt;99", T1_Data!EC114))),"-")</f>
        <v>-</v>
      </c>
      <c r="ED116" s="72" t="str">
        <f>IF(ISNUMBER(T1_Data!ED114),IF(T1_Data!ED114=-999,"NA",IF(T1_Data!ED114&lt;1, "&lt;1", IF(T1_Data!ED114&gt;99, "&gt;99", T1_Data!ED114))),"-")</f>
        <v>-</v>
      </c>
      <c r="EE116" s="72" t="str">
        <f>IF(ISNUMBER(T1_Data!EE114),IF(T1_Data!EE114=-999,"NA",IF(T1_Data!EE114&lt;1, "&lt;1", IF(T1_Data!EE114&gt;99, "&gt;99", T1_Data!EE114))),"-")</f>
        <v>-</v>
      </c>
      <c r="EF116" s="72" t="str">
        <f>IF(ISNUMBER(T1_Data!EF114),IF(T1_Data!EF114=-999,"NA",IF(T1_Data!EF114&lt;1, "&lt;1", IF(T1_Data!EF114&gt;99, "&gt;99", T1_Data!EF114))),"-")</f>
        <v>-</v>
      </c>
      <c r="EG116" s="72" t="str">
        <f>IF(ISNUMBER(T1_Data!EG114),IF(T1_Data!EG114=-999,"NA",IF(T1_Data!EG114&lt;1, "&lt;1", IF(T1_Data!EG114&gt;99, "&gt;99", T1_Data!EG114))),"-")</f>
        <v>-</v>
      </c>
      <c r="EH116" s="72" t="str">
        <f>IF(ISNUMBER(T1_Data!EH114),IF(T1_Data!EH114=-999,"NA",IF(T1_Data!EH114&lt;1, "&lt;1", IF(T1_Data!EH114&gt;99, "&gt;99", T1_Data!EH114))),"-")</f>
        <v>-</v>
      </c>
      <c r="EI116" s="72" t="str">
        <f>IF(ISNUMBER(T1_Data!EI114),IF(T1_Data!EI114=-999,"NA",IF(T1_Data!EI114&lt;1, "&lt;1", IF(T1_Data!EI114&gt;99, "&gt;99", T1_Data!EI114))),"-")</f>
        <v>-</v>
      </c>
      <c r="EJ116" s="72" t="str">
        <f>IF(ISNUMBER(T1_Data!EJ114),IF(T1_Data!EJ114=-999,"NA",IF(T1_Data!EJ114&lt;1, "&lt;1", IF(T1_Data!EJ114&gt;99, "&gt;99", T1_Data!EJ114))),"-")</f>
        <v>-</v>
      </c>
      <c r="EK116" s="72" t="str">
        <f>IF(ISNUMBER(T1_Data!EK114),IF(T1_Data!EK114=-999,"NA",IF(T1_Data!EK114&lt;1, "&lt;1", IF(T1_Data!EK114&gt;99, "&gt;99", T1_Data!EK114))),"-")</f>
        <v>-</v>
      </c>
      <c r="EL116" s="72" t="str">
        <f>IF(ISNUMBER(T1_Data!EL114),IF(T1_Data!EL114=-999,"NA",IF(T1_Data!EL114&lt;1, "&lt;1", IF(T1_Data!EL114&gt;99, "&gt;99", T1_Data!EL114))),"-")</f>
        <v>-</v>
      </c>
      <c r="EM116" s="72" t="str">
        <f>IF(ISNUMBER(T1_Data!EM114),IF(T1_Data!EM114=-999,"NA",IF(T1_Data!EM114&lt;1, "&lt;1", IF(T1_Data!EM114&gt;99, "&gt;99", T1_Data!EM114))),"-")</f>
        <v>-</v>
      </c>
      <c r="EN116" s="72" t="str">
        <f>IF(ISNUMBER(T1_Data!EN114),IF(T1_Data!EN114=-999,"NA",IF(T1_Data!EN114&lt;1, "&lt;1", IF(T1_Data!EN114&gt;99, "&gt;99", T1_Data!EN114))),"-")</f>
        <v>-</v>
      </c>
      <c r="EO116" s="72" t="str">
        <f>IF(ISNUMBER(T1_Data!EO114),IF(T1_Data!EO114=-999,"NA",IF(T1_Data!EO114&lt;1, "&lt;1", IF(T1_Data!EO114&gt;99, "&gt;99", T1_Data!EO114))),"-")</f>
        <v>-</v>
      </c>
      <c r="EP116" s="72" t="str">
        <f>IF(ISNUMBER(T1_Data!EP114),IF(T1_Data!EP114=-999,"NA",IF(T1_Data!EP114&lt;1, "&lt;1", IF(T1_Data!EP114&gt;99, "&gt;99", T1_Data!EP114))),"-")</f>
        <v>-</v>
      </c>
      <c r="EQ116" s="72" t="str">
        <f>IF(ISNUMBER(T1_Data!EQ114),IF(T1_Data!EQ114=-999,"NA",IF(T1_Data!EQ114&lt;1, "&lt;1", IF(T1_Data!EQ114&gt;99, "&gt;99", T1_Data!EQ114))),"-")</f>
        <v>-</v>
      </c>
      <c r="ER116" s="72" t="str">
        <f>IF(ISNUMBER(T1_Data!ER114),IF(T1_Data!ER114=-999,"NA",IF(T1_Data!ER114&lt;1, "&lt;1", IF(T1_Data!ER114&gt;99, "&gt;99", T1_Data!ER114))),"-")</f>
        <v>-</v>
      </c>
      <c r="ES116" s="72" t="str">
        <f>IF(ISNUMBER(T1_Data!ES114),IF(T1_Data!ES114=-999,"NA",IF(T1_Data!ES114&lt;1, "&lt;1", IF(T1_Data!ES114&gt;99, "&gt;99", T1_Data!ES114))),"-")</f>
        <v>-</v>
      </c>
      <c r="ET116" s="72" t="str">
        <f>IF(ISNUMBER(T1_Data!ET114),IF(T1_Data!ET114=-999,"NA",IF(T1_Data!ET114&lt;1, "&lt;1", IF(T1_Data!ET114&gt;99, "&gt;99", T1_Data!ET114))),"-")</f>
        <v>-</v>
      </c>
      <c r="EU116" s="72" t="str">
        <f>IF(ISNUMBER(T1_Data!EU114),IF(T1_Data!EU114=-999,"NA",IF(T1_Data!EU114&lt;1, "&lt;1", IF(T1_Data!EU114&gt;99, "&gt;99", T1_Data!EU114))),"-")</f>
        <v>-</v>
      </c>
      <c r="EV116" s="72" t="str">
        <f>IF(ISNUMBER(T1_Data!EV114),IF(T1_Data!EV114=-999,"NA",IF(T1_Data!EV114&lt;1, "&lt;1", IF(T1_Data!EV114&gt;99, "&gt;99", T1_Data!EV114))),"-")</f>
        <v>-</v>
      </c>
      <c r="EW116" s="72" t="str">
        <f>IF(ISNUMBER(T1_Data!EW114),IF(T1_Data!EW114=-999,"NA",IF(T1_Data!EW114&lt;1, "&lt;1", IF(T1_Data!EW114&gt;99, "&gt;99", T1_Data!EW114))),"-")</f>
        <v>-</v>
      </c>
      <c r="EX116" s="72" t="str">
        <f>IF(ISNUMBER(T1_Data!EX114),IF(T1_Data!EX114=-999,"NA",IF(T1_Data!EX114&lt;1, "&lt;1", IF(T1_Data!EX114&gt;99, "&gt;99", T1_Data!EX114))),"-")</f>
        <v>-</v>
      </c>
      <c r="EY116" s="72" t="str">
        <f>IF(ISNUMBER(T1_Data!EY114),IF(T1_Data!EY114=-999,"NA",IF(T1_Data!EY114&lt;1, "&lt;1", IF(T1_Data!EY114&gt;99, "&gt;99", T1_Data!EY114))),"-")</f>
        <v>-</v>
      </c>
      <c r="EZ116" s="72" t="str">
        <f>IF(ISNUMBER(T1_Data!EZ114),IF(T1_Data!EZ114=-999,"NA",IF(T1_Data!EZ114&lt;1, "&lt;1", IF(T1_Data!EZ114&gt;99, "&gt;99", T1_Data!EZ114))),"-")</f>
        <v>-</v>
      </c>
      <c r="FA116" s="72" t="str">
        <f>IF(ISNUMBER(T1_Data!FA114),IF(T1_Data!FA114=-999,"NA",IF(T1_Data!FA114&lt;1, "&lt;1", IF(T1_Data!FA114&gt;99, "&gt;99", T1_Data!FA114))),"-")</f>
        <v>-</v>
      </c>
      <c r="FB116" s="72" t="str">
        <f>IF(ISNUMBER(T1_Data!FB114),IF(T1_Data!FB114=-999,"NA",IF(T1_Data!FB114&lt;1, "&lt;1", IF(T1_Data!FB114&gt;99, "&gt;99", T1_Data!FB114))),"-")</f>
        <v>-</v>
      </c>
      <c r="FC116" s="72" t="str">
        <f>IF(ISNUMBER(T1_Data!FC114),IF(T1_Data!FC114=-999,"NA",IF(T1_Data!FC114&lt;1, "&lt;1", IF(T1_Data!FC114&gt;99, "&gt;99", T1_Data!FC114))),"-")</f>
        <v>-</v>
      </c>
      <c r="FD116" s="72" t="str">
        <f>IF(ISNUMBER(T1_Data!FD114),IF(T1_Data!FD114=-999,"NA",IF(T1_Data!FD114&lt;1, "&lt;1", IF(T1_Data!FD114&gt;99, "&gt;99", T1_Data!FD114))),"-")</f>
        <v>-</v>
      </c>
      <c r="FE116" s="72" t="str">
        <f>IF(ISNUMBER(T1_Data!FE114),IF(T1_Data!FE114=-999,"NA",IF(T1_Data!FE114&lt;1, "&lt;1", IF(T1_Data!FE114&gt;99, "&gt;99", T1_Data!FE114))),"-")</f>
        <v>-</v>
      </c>
      <c r="FF116" s="72" t="str">
        <f>IF(ISNUMBER(T1_Data!FF114),IF(T1_Data!FF114=-999,"NA",IF(T1_Data!FF114&lt;1, "&lt;1", IF(T1_Data!FF114&gt;99, "&gt;99", T1_Data!FF114))),"-")</f>
        <v>-</v>
      </c>
      <c r="FG116" s="72" t="str">
        <f>IF(ISNUMBER(T1_Data!FG114),IF(T1_Data!FG114=-999,"NA",IF(T1_Data!FG114&lt;1, "&lt;1", IF(T1_Data!FG114&gt;99, "&gt;99", T1_Data!FG114))),"-")</f>
        <v>-</v>
      </c>
      <c r="FH116" s="72" t="str">
        <f>IF(ISNUMBER(T1_Data!FH114),IF(T1_Data!FH114=-999,"NA",IF(T1_Data!FH114&lt;1, "&lt;1", IF(T1_Data!FH114&gt;99, "&gt;99", T1_Data!FH114))),"-")</f>
        <v>-</v>
      </c>
      <c r="FI116" s="72" t="str">
        <f>IF(ISNUMBER(T1_Data!FI114),IF(T1_Data!FI114=-999,"NA",IF(T1_Data!FI114&lt;1, "&lt;1", IF(T1_Data!FI114&gt;99, "&gt;99", T1_Data!FI114))),"-")</f>
        <v>-</v>
      </c>
      <c r="FJ116" s="72" t="str">
        <f>IF(ISNUMBER(T1_Data!FJ114),IF(T1_Data!FJ114=-999,"NA",IF(T1_Data!FJ114&lt;1, "&lt;1", IF(T1_Data!FJ114&gt;99, "&gt;99", T1_Data!FJ114))),"-")</f>
        <v>-</v>
      </c>
      <c r="FK116" s="72" t="str">
        <f>IF(ISNUMBER(T1_Data!FK114),IF(T1_Data!FK114=-999,"NA",IF(T1_Data!FK114&lt;1, "&lt;1", IF(T1_Data!FK114&gt;99, "&gt;99", T1_Data!FK114))),"-")</f>
        <v>-</v>
      </c>
      <c r="FL116" s="72" t="str">
        <f>IF(ISNUMBER(T1_Data!FL114),IF(T1_Data!FL114=-999,"NA",IF(T1_Data!FL114&lt;1, "&lt;1", IF(T1_Data!FL114&gt;99, "&gt;99", T1_Data!FL114))),"-")</f>
        <v>-</v>
      </c>
      <c r="FM116" s="72" t="str">
        <f>IF(ISNUMBER(T1_Data!FM114),IF(T1_Data!FM114=-999,"NA",IF(T1_Data!FM114&lt;1, "&lt;1", IF(T1_Data!FM114&gt;99, "&gt;99", T1_Data!FM114))),"-")</f>
        <v>-</v>
      </c>
      <c r="FN116" s="72" t="str">
        <f>IF(ISNUMBER(T1_Data!FN114),IF(T1_Data!FN114=-999,"NA",IF(T1_Data!FN114&lt;1, "&lt;1", IF(T1_Data!FN114&gt;99, "&gt;99", T1_Data!FN114))),"-")</f>
        <v>-</v>
      </c>
      <c r="FO116" s="72" t="str">
        <f>IF(ISNUMBER(T1_Data!FO114),IF(T1_Data!FO114=-999,"NA",IF(T1_Data!FO114&lt;1, "&lt;1", IF(T1_Data!FO114&gt;99, "&gt;99", T1_Data!FO114))),"-")</f>
        <v>-</v>
      </c>
      <c r="FP116" s="72" t="str">
        <f>IF(ISNUMBER(T1_Data!FP114),IF(T1_Data!FP114=-999,"NA",IF(T1_Data!FP114&lt;1, "&lt;1", IF(T1_Data!FP114&gt;99, "&gt;99", T1_Data!FP114))),"-")</f>
        <v>-</v>
      </c>
      <c r="FQ116" s="72" t="str">
        <f>IF(ISNUMBER(T1_Data!FQ114),IF(T1_Data!FQ114=-999,"NA",IF(T1_Data!FQ114&lt;1, "&lt;1", IF(T1_Data!FQ114&gt;99, "&gt;99", T1_Data!FQ114))),"-")</f>
        <v>-</v>
      </c>
      <c r="FR116" s="72" t="str">
        <f>IF(ISNUMBER(T1_Data!FR114),IF(T1_Data!FR114=-999,"NA",IF(T1_Data!FR114&lt;1, "&lt;1", IF(T1_Data!FR114&gt;99, "&gt;99", T1_Data!FR114))),"-")</f>
        <v>-</v>
      </c>
      <c r="FS116" s="72" t="str">
        <f>IF(ISNUMBER(T1_Data!FS114),IF(T1_Data!FS114=-999,"NA",IF(T1_Data!FS114&lt;1, "&lt;1", IF(T1_Data!FS114&gt;99, "&gt;99", T1_Data!FS114))),"-")</f>
        <v>-</v>
      </c>
      <c r="FT116" s="72" t="str">
        <f>IF(ISNUMBER(T1_Data!FT114),IF(T1_Data!FT114=-999,"NA",IF(T1_Data!FT114&lt;1, "&lt;1", IF(T1_Data!FT114&gt;99, "&gt;99", T1_Data!FT114))),"-")</f>
        <v>-</v>
      </c>
      <c r="FU116" s="72" t="str">
        <f>IF(ISNUMBER(T1_Data!FU114),IF(T1_Data!FU114=-999,"NA",IF(T1_Data!FU114&lt;1, "&lt;1", IF(T1_Data!FU114&gt;99, "&gt;99", T1_Data!FU114))),"-")</f>
        <v>-</v>
      </c>
      <c r="FV116" s="72" t="str">
        <f>IF(ISNUMBER(T1_Data!FV114),IF(T1_Data!FV114=-999,"NA",IF(T1_Data!FV114&lt;1, "&lt;1", IF(T1_Data!FV114&gt;99, "&gt;99", T1_Data!FV114))),"-")</f>
        <v>-</v>
      </c>
      <c r="FW116" s="72" t="str">
        <f>IF(ISNUMBER(T1_Data!FW114),IF(T1_Data!FW114=-999,"NA",IF(T1_Data!FW114&lt;1, "&lt;1", IF(T1_Data!FW114&gt;99, "&gt;99", T1_Data!FW114))),"-")</f>
        <v>-</v>
      </c>
      <c r="FX116" s="71" t="str">
        <f>IF(ISBLANK(T1_Data!FX114), "", T1_Data!FX114)</f>
        <v/>
      </c>
    </row>
    <row r="117" spans="1:180" x14ac:dyDescent="0.25">
      <c r="A117" s="71" t="str">
        <f>IF(ISBLANK(T1_Data!A115), "", T1_Data!A115)</f>
        <v/>
      </c>
      <c r="B117" s="72" t="str">
        <f>IF(ISNUMBER(T1_Data!B115), T1_Data!B115,"-")</f>
        <v>-</v>
      </c>
      <c r="C117" s="72" t="str">
        <f>IF(ISNUMBER(T1_Data!C115),IF(T1_Data!C115=-999,"NA",IF(T1_Data!C115&lt;1, "&lt;1", IF(T1_Data!C115&gt;99, "&gt;99", T1_Data!C115))),"-")</f>
        <v>-</v>
      </c>
      <c r="D117" s="72" t="str">
        <f>IF(ISNUMBER(T1_Data!D115),IF(T1_Data!D115=-999,"NA",IF(T1_Data!D115&lt;1, "&lt;1", IF(T1_Data!D115&gt;99, "&gt;99", T1_Data!D115))),"-")</f>
        <v>-</v>
      </c>
      <c r="E117" s="72" t="str">
        <f>IF(ISNUMBER(T1_Data!E115),IF(T1_Data!E115=-999,"NA",IF(T1_Data!E115&lt;1, "&lt;1", IF(T1_Data!E115&gt;99, "&gt;99", T1_Data!E115))),"-")</f>
        <v>-</v>
      </c>
      <c r="F117" s="72" t="str">
        <f>IF(ISNUMBER(T1_Data!F115),IF(T1_Data!F115=-999,"NA",IF(T1_Data!F115&lt;1, "&lt;1", IF(T1_Data!F115&gt;99, "&gt;99", T1_Data!F115))),"-")</f>
        <v>-</v>
      </c>
      <c r="G117" s="72" t="str">
        <f>IF(ISNUMBER(T1_Data!G115),IF(T1_Data!G115=-999,"NA",IF(T1_Data!G115&lt;1, "&lt;1", IF(T1_Data!G115&gt;99, "&gt;99", T1_Data!G115))),"-")</f>
        <v>-</v>
      </c>
      <c r="H117" s="72" t="str">
        <f>IF(ISNUMBER(T1_Data!H115),IF(T1_Data!H115=-999,"NA",IF(T1_Data!H115&lt;1, "&lt;1", IF(T1_Data!H115&gt;99, "&gt;99", T1_Data!H115))),"-")</f>
        <v>-</v>
      </c>
      <c r="I117" s="72" t="str">
        <f>IF(ISNUMBER(T1_Data!I115),IF(T1_Data!I115=-999,"NA",IF(T1_Data!I115&lt;1, "&lt;1", IF(T1_Data!I115&gt;99, "&gt;99", T1_Data!I115))),"-")</f>
        <v>-</v>
      </c>
      <c r="J117" s="72" t="str">
        <f>IF(ISNUMBER(T1_Data!J115),IF(T1_Data!J115=-999,"NA",IF(T1_Data!J115&lt;1, "&lt;1", IF(T1_Data!J115&gt;99, "&gt;99", T1_Data!J115))),"-")</f>
        <v>-</v>
      </c>
      <c r="K117" s="72" t="str">
        <f>IF(ISNUMBER(T1_Data!K115),IF(T1_Data!K115=-999,"NA",IF(T1_Data!K115&lt;1, "&lt;1", IF(T1_Data!K115&gt;99, "&gt;99", T1_Data!K115))),"-")</f>
        <v>-</v>
      </c>
      <c r="L117" s="72" t="str">
        <f>IF(ISNUMBER(T1_Data!L115),IF(T1_Data!L115=-999,"NA",IF(T1_Data!L115&lt;1, "&lt;1", IF(T1_Data!L115&gt;99, "&gt;99", T1_Data!L115))),"-")</f>
        <v>-</v>
      </c>
      <c r="M117" s="72" t="str">
        <f>IF(ISNUMBER(T1_Data!M115),IF(T1_Data!M115=-999,"NA",IF(T1_Data!M115&lt;1, "&lt;1", IF(T1_Data!M115&gt;99, "&gt;99", T1_Data!M115))),"-")</f>
        <v>-</v>
      </c>
      <c r="N117" s="72" t="str">
        <f>IF(ISNUMBER(T1_Data!N115),IF(T1_Data!N115=-999,"NA",IF(T1_Data!N115&lt;1, "&lt;1", IF(T1_Data!N115&gt;99, "&gt;99", T1_Data!N115))),"-")</f>
        <v>-</v>
      </c>
      <c r="O117" s="72" t="str">
        <f>IF(ISNUMBER(T1_Data!O115),IF(T1_Data!O115=-999,"NA",IF(T1_Data!O115&lt;1, "&lt;1", IF(T1_Data!O115&gt;99, "&gt;99", T1_Data!O115))),"-")</f>
        <v>-</v>
      </c>
      <c r="P117" s="72" t="str">
        <f>IF(ISNUMBER(T1_Data!P115),IF(T1_Data!P115=-999,"NA",IF(T1_Data!P115&lt;1, "&lt;1", IF(T1_Data!P115&gt;99, "&gt;99", T1_Data!P115))),"-")</f>
        <v>-</v>
      </c>
      <c r="Q117" s="72" t="str">
        <f>IF(ISNUMBER(T1_Data!Q115),IF(T1_Data!Q115=-999,"NA",IF(T1_Data!Q115&lt;1, "&lt;1", IF(T1_Data!Q115&gt;99, "&gt;99", T1_Data!Q115))),"-")</f>
        <v>-</v>
      </c>
      <c r="R117" s="72" t="str">
        <f>IF(ISNUMBER(T1_Data!R115),IF(T1_Data!R115=-999,"NA",IF(T1_Data!R115&lt;1, "&lt;1", IF(T1_Data!R115&gt;99, "&gt;99", T1_Data!R115))),"-")</f>
        <v>-</v>
      </c>
      <c r="S117" s="72" t="str">
        <f>IF(ISNUMBER(T1_Data!S115),IF(T1_Data!S115=-999,"NA",IF(T1_Data!S115&lt;1, "&lt;1", IF(T1_Data!S115&gt;99, "&gt;99", T1_Data!S115))),"-")</f>
        <v>-</v>
      </c>
      <c r="T117" s="72" t="str">
        <f>IF(ISNUMBER(T1_Data!T115),IF(T1_Data!T115=-999,"NA",IF(T1_Data!T115&lt;1, "&lt;1", IF(T1_Data!T115&gt;99, "&gt;99", T1_Data!T115))),"-")</f>
        <v>-</v>
      </c>
      <c r="U117" s="72" t="str">
        <f>IF(ISNUMBER(T1_Data!U115),IF(T1_Data!U115=-999,"NA",IF(T1_Data!U115&lt;1, "&lt;1", IF(T1_Data!U115&gt;99, "&gt;99", T1_Data!U115))),"-")</f>
        <v>-</v>
      </c>
      <c r="V117" s="72" t="str">
        <f>IF(ISNUMBER(T1_Data!V115),IF(T1_Data!V115=-999,"NA",IF(T1_Data!V115&lt;1, "&lt;1", IF(T1_Data!V115&gt;99, "&gt;99", T1_Data!V115))),"-")</f>
        <v>-</v>
      </c>
      <c r="W117" s="72" t="str">
        <f>IF(ISNUMBER(T1_Data!W115),IF(T1_Data!W115=-999,"NA",IF(T1_Data!W115&lt;1, "&lt;1", IF(T1_Data!W115&gt;99, "&gt;99", T1_Data!W115))),"-")</f>
        <v>-</v>
      </c>
      <c r="X117" s="72" t="str">
        <f>IF(ISNUMBER(T1_Data!X115),IF(T1_Data!X115=-999,"NA",IF(T1_Data!X115&lt;1, "&lt;1", IF(T1_Data!X115&gt;99, "&gt;99", T1_Data!X115))),"-")</f>
        <v>-</v>
      </c>
      <c r="Y117" s="72" t="str">
        <f>IF(ISNUMBER(T1_Data!Y115),IF(T1_Data!Y115=-999,"NA",IF(T1_Data!Y115&lt;1, "&lt;1", IF(T1_Data!Y115&gt;99, "&gt;99", T1_Data!Y115))),"-")</f>
        <v>-</v>
      </c>
      <c r="Z117" s="72" t="str">
        <f>IF(ISNUMBER(T1_Data!Z115),IF(T1_Data!Z115=-999,"NA",IF(T1_Data!Z115&lt;1, "&lt;1", IF(T1_Data!Z115&gt;99, "&gt;99", T1_Data!Z115))),"-")</f>
        <v>-</v>
      </c>
      <c r="AA117" s="72" t="str">
        <f>IF(ISNUMBER(T1_Data!AA115),IF(T1_Data!AA115=-999,"NA",IF(T1_Data!AA115&lt;1, "&lt;1", IF(T1_Data!AA115&gt;99, "&gt;99", T1_Data!AA115))),"-")</f>
        <v>-</v>
      </c>
      <c r="AB117" s="72" t="str">
        <f>IF(ISNUMBER(T1_Data!AB115),IF(T1_Data!AB115=-999,"NA",IF(T1_Data!AB115&lt;1, "&lt;1", IF(T1_Data!AB115&gt;99, "&gt;99", T1_Data!AB115))),"-")</f>
        <v>-</v>
      </c>
      <c r="AC117" s="72" t="str">
        <f>IF(ISNUMBER(T1_Data!AC115),IF(T1_Data!AC115=-999,"NA",IF(T1_Data!AC115&lt;1, "&lt;1", IF(T1_Data!AC115&gt;99, "&gt;99", T1_Data!AC115))),"-")</f>
        <v>-</v>
      </c>
      <c r="AD117" s="72" t="str">
        <f>IF(ISNUMBER(T1_Data!AD115),IF(T1_Data!AD115=-999,"NA",IF(T1_Data!AD115&lt;1, "&lt;1", IF(T1_Data!AD115&gt;99, "&gt;99", T1_Data!AD115))),"-")</f>
        <v>-</v>
      </c>
      <c r="AE117" s="72" t="str">
        <f>IF(ISNUMBER(T1_Data!AE115),IF(T1_Data!AE115=-999,"NA",IF(T1_Data!AE115&lt;1, "&lt;1", IF(T1_Data!AE115&gt;99, "&gt;99", T1_Data!AE115))),"-")</f>
        <v>-</v>
      </c>
      <c r="AF117" s="72" t="str">
        <f>IF(ISNUMBER(T1_Data!AF115),IF(T1_Data!AF115=-999,"NA",IF(T1_Data!AF115&lt;1, "&lt;1", IF(T1_Data!AF115&gt;99, "&gt;99", T1_Data!AF115))),"-")</f>
        <v>-</v>
      </c>
      <c r="AG117" s="72" t="str">
        <f>IF(ISNUMBER(T1_Data!AG115),IF(T1_Data!AG115=-999,"NA",IF(T1_Data!AG115&lt;1, "&lt;1", IF(T1_Data!AG115&gt;99, "&gt;99", T1_Data!AG115))),"-")</f>
        <v>-</v>
      </c>
      <c r="AH117" s="72" t="str">
        <f>IF(ISNUMBER(T1_Data!AH115),IF(T1_Data!AH115=-999,"NA",IF(T1_Data!AH115&lt;1, "&lt;1", IF(T1_Data!AH115&gt;99, "&gt;99", T1_Data!AH115))),"-")</f>
        <v>-</v>
      </c>
      <c r="AI117" s="72" t="str">
        <f>IF(ISNUMBER(T1_Data!AI115),IF(T1_Data!AI115=-999,"NA",IF(T1_Data!AI115&lt;1, "&lt;1", IF(T1_Data!AI115&gt;99, "&gt;99", T1_Data!AI115))),"-")</f>
        <v>-</v>
      </c>
      <c r="AJ117" s="72" t="str">
        <f>IF(ISNUMBER(T1_Data!AJ115),IF(T1_Data!AJ115=-999,"NA",IF(T1_Data!AJ115&lt;1, "&lt;1", IF(T1_Data!AJ115&gt;99, "&gt;99", T1_Data!AJ115))),"-")</f>
        <v>-</v>
      </c>
      <c r="AK117" s="72" t="str">
        <f>IF(ISNUMBER(T1_Data!AK115),IF(T1_Data!AK115=-999,"NA",IF(T1_Data!AK115&lt;1, "&lt;1", IF(T1_Data!AK115&gt;99, "&gt;99", T1_Data!AK115))),"-")</f>
        <v>-</v>
      </c>
      <c r="AL117" s="72" t="str">
        <f>IF(ISNUMBER(T1_Data!AL115),IF(T1_Data!AL115=-999,"NA",IF(T1_Data!AL115&lt;1, "&lt;1", IF(T1_Data!AL115&gt;99, "&gt;99", T1_Data!AL115))),"-")</f>
        <v>-</v>
      </c>
      <c r="AM117" s="72" t="str">
        <f>IF(ISNUMBER(T1_Data!AM115),IF(T1_Data!AM115=-999,"NA",IF(T1_Data!AM115&lt;1, "&lt;1", IF(T1_Data!AM115&gt;99, "&gt;99", T1_Data!AM115))),"-")</f>
        <v>-</v>
      </c>
      <c r="AN117" s="72" t="str">
        <f>IF(ISNUMBER(T1_Data!AN115),IF(T1_Data!AN115=-999,"NA",IF(T1_Data!AN115&lt;1, "&lt;1", IF(T1_Data!AN115&gt;99, "&gt;99", T1_Data!AN115))),"-")</f>
        <v>-</v>
      </c>
      <c r="AO117" s="72" t="str">
        <f>IF(ISNUMBER(T1_Data!AO115),IF(T1_Data!AO115=-999,"NA",IF(T1_Data!AO115&lt;1, "&lt;1", IF(T1_Data!AO115&gt;99, "&gt;99", T1_Data!AO115))),"-")</f>
        <v>-</v>
      </c>
      <c r="AP117" s="72" t="str">
        <f>IF(ISNUMBER(T1_Data!AP115),IF(T1_Data!AP115=-999,"NA",IF(T1_Data!AP115&lt;1, "&lt;1", IF(T1_Data!AP115&gt;99, "&gt;99", T1_Data!AP115))),"-")</f>
        <v>-</v>
      </c>
      <c r="AQ117" s="72" t="str">
        <f>IF(ISNUMBER(T1_Data!AQ115),IF(T1_Data!AQ115=-999,"NA",IF(T1_Data!AQ115&lt;1, "&lt;1", IF(T1_Data!AQ115&gt;99, "&gt;99", T1_Data!AQ115))),"-")</f>
        <v>-</v>
      </c>
      <c r="AR117" s="72" t="str">
        <f>IF(ISNUMBER(T1_Data!AR115),IF(T1_Data!AR115=-999,"NA",IF(T1_Data!AR115&lt;1, "&lt;1", IF(T1_Data!AR115&gt;99, "&gt;99", T1_Data!AR115))),"-")</f>
        <v>-</v>
      </c>
      <c r="AS117" s="72" t="str">
        <f>IF(ISNUMBER(T1_Data!AS115),IF(T1_Data!AS115=-999,"NA",IF(T1_Data!AS115&lt;1, "&lt;1", IF(T1_Data!AS115&gt;99, "&gt;99", T1_Data!AS115))),"-")</f>
        <v>-</v>
      </c>
      <c r="AT117" s="72" t="str">
        <f>IF(ISNUMBER(T1_Data!AT115),IF(T1_Data!AT115=-999,"NA",IF(T1_Data!AT115&lt;1, "&lt;1", IF(T1_Data!AT115&gt;99, "&gt;99", T1_Data!AT115))),"-")</f>
        <v>-</v>
      </c>
      <c r="AU117" s="72" t="str">
        <f>IF(ISNUMBER(T1_Data!AU115),IF(T1_Data!AU115=-999,"NA",IF(T1_Data!AU115&lt;1, "&lt;1", IF(T1_Data!AU115&gt;99, "&gt;99", T1_Data!AU115))),"-")</f>
        <v>-</v>
      </c>
      <c r="AV117" s="72" t="str">
        <f>IF(ISNUMBER(T1_Data!AV115),IF(T1_Data!AV115=-999,"NA",IF(T1_Data!AV115&lt;1, "&lt;1", IF(T1_Data!AV115&gt;99, "&gt;99", T1_Data!AV115))),"-")</f>
        <v>-</v>
      </c>
      <c r="AW117" s="72" t="str">
        <f>IF(ISNUMBER(T1_Data!AW115),IF(T1_Data!AW115=-999,"NA",IF(T1_Data!AW115&lt;1, "&lt;1", IF(T1_Data!AW115&gt;99, "&gt;99", T1_Data!AW115))),"-")</f>
        <v>-</v>
      </c>
      <c r="AX117" s="72" t="str">
        <f>IF(ISNUMBER(T1_Data!AX115),IF(T1_Data!AX115=-999,"NA",IF(T1_Data!AX115&lt;1, "&lt;1", IF(T1_Data!AX115&gt;99, "&gt;99", T1_Data!AX115))),"-")</f>
        <v>-</v>
      </c>
      <c r="AY117" s="72" t="str">
        <f>IF(ISNUMBER(T1_Data!AY115),IF(T1_Data!AY115=-999,"NA",IF(T1_Data!AY115&lt;1, "&lt;1", IF(T1_Data!AY115&gt;99, "&gt;99", T1_Data!AY115))),"-")</f>
        <v>-</v>
      </c>
      <c r="AZ117" s="72" t="str">
        <f>IF(ISNUMBER(T1_Data!AZ115),IF(T1_Data!AZ115=-999,"NA",IF(T1_Data!AZ115&lt;1, "&lt;1", IF(T1_Data!AZ115&gt;99, "&gt;99", T1_Data!AZ115))),"-")</f>
        <v>-</v>
      </c>
      <c r="BA117" s="72" t="str">
        <f>IF(ISNUMBER(T1_Data!BA115),IF(T1_Data!BA115=-999,"NA",IF(T1_Data!BA115&lt;1, "&lt;1", IF(T1_Data!BA115&gt;99, "&gt;99", T1_Data!BA115))),"-")</f>
        <v>-</v>
      </c>
      <c r="BB117" s="72" t="str">
        <f>IF(ISNUMBER(T1_Data!BB115),IF(T1_Data!BB115=-999,"NA",IF(T1_Data!BB115&lt;1, "&lt;1", IF(T1_Data!BB115&gt;99, "&gt;99", T1_Data!BB115))),"-")</f>
        <v>-</v>
      </c>
      <c r="BC117" s="72" t="str">
        <f>IF(ISNUMBER(T1_Data!BC115),IF(T1_Data!BC115=-999,"NA",IF(T1_Data!BC115&lt;1, "&lt;1", IF(T1_Data!BC115&gt;99, "&gt;99", T1_Data!BC115))),"-")</f>
        <v>-</v>
      </c>
      <c r="BD117" s="72" t="str">
        <f>IF(ISNUMBER(T1_Data!BD115),IF(T1_Data!BD115=-999,"NA",IF(T1_Data!BD115&lt;1, "&lt;1", IF(T1_Data!BD115&gt;99, "&gt;99", T1_Data!BD115))),"-")</f>
        <v>-</v>
      </c>
      <c r="BE117" s="72" t="str">
        <f>IF(ISNUMBER(T1_Data!BE115),IF(T1_Data!BE115=-999,"NA",IF(T1_Data!BE115&lt;1, "&lt;1", IF(T1_Data!BE115&gt;99, "&gt;99", T1_Data!BE115))),"-")</f>
        <v>-</v>
      </c>
      <c r="BF117" s="72" t="str">
        <f>IF(ISNUMBER(T1_Data!BF115),IF(T1_Data!BF115=-999,"NA",IF(T1_Data!BF115&lt;1, "&lt;1", IF(T1_Data!BF115&gt;99, "&gt;99", T1_Data!BF115))),"-")</f>
        <v>-</v>
      </c>
      <c r="BG117" s="72" t="str">
        <f>IF(ISNUMBER(T1_Data!BG115),IF(T1_Data!BG115=-999,"NA",IF(T1_Data!BG115&lt;1, "&lt;1", IF(T1_Data!BG115&gt;99, "&gt;99", T1_Data!BG115))),"-")</f>
        <v>-</v>
      </c>
      <c r="BH117" s="72" t="str">
        <f>IF(ISNUMBER(T1_Data!BH115),IF(T1_Data!BH115=-999,"NA",IF(T1_Data!BH115&lt;1, "&lt;1", IF(T1_Data!BH115&gt;99, "&gt;99", T1_Data!BH115))),"-")</f>
        <v>-</v>
      </c>
      <c r="BI117" s="72" t="str">
        <f>IF(ISNUMBER(T1_Data!BI115),IF(T1_Data!BI115=-999,"NA",IF(T1_Data!BI115&lt;1, "&lt;1", IF(T1_Data!BI115&gt;99, "&gt;99", T1_Data!BI115))),"-")</f>
        <v>-</v>
      </c>
      <c r="BJ117" s="72" t="str">
        <f>IF(ISNUMBER(T1_Data!BJ115),IF(T1_Data!BJ115=-999,"NA",IF(T1_Data!BJ115&lt;1, "&lt;1", IF(T1_Data!BJ115&gt;99, "&gt;99", T1_Data!BJ115))),"-")</f>
        <v>-</v>
      </c>
      <c r="BK117" s="72" t="str">
        <f>IF(ISNUMBER(T1_Data!BK115),IF(T1_Data!BK115=-999,"NA",IF(T1_Data!BK115&lt;1, "&lt;1", IF(T1_Data!BK115&gt;99, "&gt;99", T1_Data!BK115))),"-")</f>
        <v>-</v>
      </c>
      <c r="BL117" s="72" t="str">
        <f>IF(ISNUMBER(T1_Data!BL115),IF(T1_Data!BL115=-999,"NA",IF(T1_Data!BL115&lt;1, "&lt;1", IF(T1_Data!BL115&gt;99, "&gt;99", T1_Data!BL115))),"-")</f>
        <v>-</v>
      </c>
      <c r="BM117" s="72" t="str">
        <f>IF(ISNUMBER(T1_Data!BM115),IF(T1_Data!BM115=-999,"NA",IF(T1_Data!BM115&lt;1, "&lt;1", IF(T1_Data!BM115&gt;99, "&gt;99", T1_Data!BM115))),"-")</f>
        <v>-</v>
      </c>
      <c r="BN117" s="72" t="str">
        <f>IF(ISNUMBER(T1_Data!BN115),IF(T1_Data!BN115=-999,"NA",IF(T1_Data!BN115&lt;1, "&lt;1", IF(T1_Data!BN115&gt;99, "&gt;99", T1_Data!BN115))),"-")</f>
        <v>-</v>
      </c>
      <c r="BO117" s="72" t="str">
        <f>IF(ISNUMBER(T1_Data!BO115),IF(T1_Data!BO115=-999,"NA",IF(T1_Data!BO115&lt;1, "&lt;1", IF(T1_Data!BO115&gt;99, "&gt;99", T1_Data!BO115))),"-")</f>
        <v>-</v>
      </c>
      <c r="BP117" s="72" t="str">
        <f>IF(ISNUMBER(T1_Data!BP115),IF(T1_Data!BP115=-999,"NA",IF(T1_Data!BP115&lt;1, "&lt;1", IF(T1_Data!BP115&gt;99, "&gt;99", T1_Data!BP115))),"-")</f>
        <v>-</v>
      </c>
      <c r="BQ117" s="72" t="str">
        <f>IF(ISNUMBER(T1_Data!BQ115),IF(T1_Data!BQ115=-999,"NA",IF(T1_Data!BQ115&lt;1, "&lt;1", IF(T1_Data!BQ115&gt;99, "&gt;99", T1_Data!BQ115))),"-")</f>
        <v>-</v>
      </c>
      <c r="BR117" s="72" t="str">
        <f>IF(ISNUMBER(T1_Data!BR115),IF(T1_Data!BR115=-999,"NA",IF(T1_Data!BR115&lt;1, "&lt;1", IF(T1_Data!BR115&gt;99, "&gt;99", T1_Data!BR115))),"-")</f>
        <v>-</v>
      </c>
      <c r="BS117" s="72" t="str">
        <f>IF(ISNUMBER(T1_Data!BS115),IF(T1_Data!BS115=-999,"NA",IF(T1_Data!BS115&lt;1, "&lt;1", IF(T1_Data!BS115&gt;99, "&gt;99", T1_Data!BS115))),"-")</f>
        <v>-</v>
      </c>
      <c r="BT117" s="72" t="str">
        <f>IF(ISNUMBER(T1_Data!BT115),IF(T1_Data!BT115=-999,"NA",IF(T1_Data!BT115&lt;1, "&lt;1", IF(T1_Data!BT115&gt;99, "&gt;99", T1_Data!BT115))),"-")</f>
        <v>-</v>
      </c>
      <c r="BU117" s="72" t="str">
        <f>IF(ISNUMBER(T1_Data!BU115),IF(T1_Data!BU115=-999,"NA",IF(T1_Data!BU115&lt;1, "&lt;1", IF(T1_Data!BU115&gt;99, "&gt;99", T1_Data!BU115))),"-")</f>
        <v>-</v>
      </c>
      <c r="BV117" s="72" t="str">
        <f>IF(ISNUMBER(T1_Data!BV115),IF(T1_Data!BV115=-999,"NA",IF(T1_Data!BV115&lt;1, "&lt;1", IF(T1_Data!BV115&gt;99, "&gt;99", T1_Data!BV115))),"-")</f>
        <v>-</v>
      </c>
      <c r="BW117" s="72" t="str">
        <f>IF(ISNUMBER(T1_Data!BW115),IF(T1_Data!BW115=-999,"NA",IF(T1_Data!BW115&lt;1, "&lt;1", IF(T1_Data!BW115&gt;99, "&gt;99", T1_Data!BW115))),"-")</f>
        <v>-</v>
      </c>
      <c r="BX117" s="72" t="str">
        <f>IF(ISNUMBER(T1_Data!BX115),IF(T1_Data!BX115=-999,"NA",IF(T1_Data!BX115&lt;1, "&lt;1", IF(T1_Data!BX115&gt;99, "&gt;99", T1_Data!BX115))),"-")</f>
        <v>-</v>
      </c>
      <c r="BY117" s="72" t="str">
        <f>IF(ISNUMBER(T1_Data!BY115),IF(T1_Data!BY115=-999,"NA",IF(T1_Data!BY115&lt;1, "&lt;1", IF(T1_Data!BY115&gt;99, "&gt;99", T1_Data!BY115))),"-")</f>
        <v>-</v>
      </c>
      <c r="BZ117" s="72" t="str">
        <f>IF(ISNUMBER(T1_Data!BZ115),IF(T1_Data!BZ115=-999,"NA",IF(T1_Data!BZ115&lt;1, "&lt;1", IF(T1_Data!BZ115&gt;99, "&gt;99", T1_Data!BZ115))),"-")</f>
        <v>-</v>
      </c>
      <c r="CA117" s="72" t="str">
        <f>IF(ISNUMBER(T1_Data!CA115),IF(T1_Data!CA115=-999,"NA",IF(T1_Data!CA115&lt;1, "&lt;1", IF(T1_Data!CA115&gt;99, "&gt;99", T1_Data!CA115))),"-")</f>
        <v>-</v>
      </c>
      <c r="CB117" s="72" t="str">
        <f>IF(ISNUMBER(T1_Data!CB115),IF(T1_Data!CB115=-999,"NA",IF(T1_Data!CB115&lt;1, "&lt;1", IF(T1_Data!CB115&gt;99, "&gt;99", T1_Data!CB115))),"-")</f>
        <v>-</v>
      </c>
      <c r="CC117" s="72" t="str">
        <f>IF(ISNUMBER(T1_Data!CC115),IF(T1_Data!CC115=-999,"NA",IF(T1_Data!CC115&lt;1, "&lt;1", IF(T1_Data!CC115&gt;99, "&gt;99", T1_Data!CC115))),"-")</f>
        <v>-</v>
      </c>
      <c r="CD117" s="72" t="str">
        <f>IF(ISNUMBER(T1_Data!CD115),IF(T1_Data!CD115=-999,"NA",IF(T1_Data!CD115&lt;1, "&lt;1", IF(T1_Data!CD115&gt;99, "&gt;99", T1_Data!CD115))),"-")</f>
        <v>-</v>
      </c>
      <c r="CE117" s="72" t="str">
        <f>IF(ISNUMBER(T1_Data!CE115),IF(T1_Data!CE115=-999,"NA",IF(T1_Data!CE115&lt;1, "&lt;1", IF(T1_Data!CE115&gt;99, "&gt;99", T1_Data!CE115))),"-")</f>
        <v>-</v>
      </c>
      <c r="CF117" s="72" t="str">
        <f>IF(ISNUMBER(T1_Data!CF115),IF(T1_Data!CF115=-999,"NA",IF(T1_Data!CF115&lt;1, "&lt;1", IF(T1_Data!CF115&gt;99, "&gt;99", T1_Data!CF115))),"-")</f>
        <v>-</v>
      </c>
      <c r="CG117" s="72" t="str">
        <f>IF(ISNUMBER(T1_Data!CG115),IF(T1_Data!CG115=-999,"NA",IF(T1_Data!CG115&lt;1, "&lt;1", IF(T1_Data!CG115&gt;99, "&gt;99", T1_Data!CG115))),"-")</f>
        <v>-</v>
      </c>
      <c r="CH117" s="72" t="str">
        <f>IF(ISNUMBER(T1_Data!CH115),IF(T1_Data!CH115=-999,"NA",IF(T1_Data!CH115&lt;1, "&lt;1", IF(T1_Data!CH115&gt;99, "&gt;99", T1_Data!CH115))),"-")</f>
        <v>-</v>
      </c>
      <c r="CI117" s="72" t="str">
        <f>IF(ISNUMBER(T1_Data!CI115),IF(T1_Data!CI115=-999,"NA",IF(T1_Data!CI115&lt;1, "&lt;1", IF(T1_Data!CI115&gt;99, "&gt;99", T1_Data!CI115))),"-")</f>
        <v>-</v>
      </c>
      <c r="CJ117" s="72" t="str">
        <f>IF(ISNUMBER(T1_Data!CJ115),IF(T1_Data!CJ115=-999,"NA",IF(T1_Data!CJ115&lt;1, "&lt;1", IF(T1_Data!CJ115&gt;99, "&gt;99", T1_Data!CJ115))),"-")</f>
        <v>-</v>
      </c>
      <c r="CK117" s="72" t="str">
        <f>IF(ISNUMBER(T1_Data!CK115),IF(T1_Data!CK115=-999,"NA",IF(T1_Data!CK115&lt;1, "&lt;1", IF(T1_Data!CK115&gt;99, "&gt;99", T1_Data!CK115))),"-")</f>
        <v>-</v>
      </c>
      <c r="CL117" s="72" t="str">
        <f>IF(ISNUMBER(T1_Data!CL115),IF(T1_Data!CL115=-999,"NA",IF(T1_Data!CL115&lt;1, "&lt;1", IF(T1_Data!CL115&gt;99, "&gt;99", T1_Data!CL115))),"-")</f>
        <v>-</v>
      </c>
      <c r="CM117" s="72" t="str">
        <f>IF(ISNUMBER(T1_Data!CM115),IF(T1_Data!CM115=-999,"NA",IF(T1_Data!CM115&lt;1, "&lt;1", IF(T1_Data!CM115&gt;99, "&gt;99", T1_Data!CM115))),"-")</f>
        <v>-</v>
      </c>
      <c r="CN117" s="72" t="str">
        <f>IF(ISNUMBER(T1_Data!CN115),IF(T1_Data!CN115=-999,"NA",IF(T1_Data!CN115&lt;1, "&lt;1", IF(T1_Data!CN115&gt;99, "&gt;99", T1_Data!CN115))),"-")</f>
        <v>-</v>
      </c>
      <c r="CO117" s="72" t="str">
        <f>IF(ISNUMBER(T1_Data!CO115),IF(T1_Data!CO115=-999,"NA",IF(T1_Data!CO115&lt;1, "&lt;1", IF(T1_Data!CO115&gt;99, "&gt;99", T1_Data!CO115))),"-")</f>
        <v>-</v>
      </c>
      <c r="CP117" s="72" t="str">
        <f>IF(ISNUMBER(T1_Data!CP115),IF(T1_Data!CP115=-999,"NA",IF(T1_Data!CP115&lt;1, "&lt;1", IF(T1_Data!CP115&gt;99, "&gt;99", T1_Data!CP115))),"-")</f>
        <v>-</v>
      </c>
      <c r="CQ117" s="72" t="str">
        <f>IF(ISNUMBER(T1_Data!CQ115),IF(T1_Data!CQ115=-999,"NA",IF(T1_Data!CQ115&lt;1, "&lt;1", IF(T1_Data!CQ115&gt;99, "&gt;99", T1_Data!CQ115))),"-")</f>
        <v>-</v>
      </c>
      <c r="CR117" s="72" t="str">
        <f>IF(ISNUMBER(T1_Data!CR115),IF(T1_Data!CR115=-999,"NA",IF(T1_Data!CR115&lt;1, "&lt;1", IF(T1_Data!CR115&gt;99, "&gt;99", T1_Data!CR115))),"-")</f>
        <v>-</v>
      </c>
      <c r="CS117" s="72" t="str">
        <f>IF(ISNUMBER(T1_Data!CS115),IF(T1_Data!CS115=-999,"NA",IF(T1_Data!CS115&lt;1, "&lt;1", IF(T1_Data!CS115&gt;99, "&gt;99", T1_Data!CS115))),"-")</f>
        <v>-</v>
      </c>
      <c r="CT117" s="72" t="str">
        <f>IF(ISNUMBER(T1_Data!CT115),IF(T1_Data!CT115=-999,"NA",IF(T1_Data!CT115&lt;1, "&lt;1", IF(T1_Data!CT115&gt;99, "&gt;99", T1_Data!CT115))),"-")</f>
        <v>-</v>
      </c>
      <c r="CU117" s="72" t="str">
        <f>IF(ISNUMBER(T1_Data!CU115),IF(T1_Data!CU115=-999,"NA",IF(T1_Data!CU115&lt;1, "&lt;1", IF(T1_Data!CU115&gt;99, "&gt;99", T1_Data!CU115))),"-")</f>
        <v>-</v>
      </c>
      <c r="CV117" s="72" t="str">
        <f>IF(ISNUMBER(T1_Data!CV115),IF(T1_Data!CV115=-999,"NA",IF(T1_Data!CV115&lt;1, "&lt;1", IF(T1_Data!CV115&gt;99, "&gt;99", T1_Data!CV115))),"-")</f>
        <v>-</v>
      </c>
      <c r="CW117" s="72" t="str">
        <f>IF(ISNUMBER(T1_Data!CW115),IF(T1_Data!CW115=-999,"NA",IF(T1_Data!CW115&lt;1, "&lt;1", IF(T1_Data!CW115&gt;99, "&gt;99", T1_Data!CW115))),"-")</f>
        <v>-</v>
      </c>
      <c r="CX117" s="72" t="str">
        <f>IF(ISNUMBER(T1_Data!CX115),IF(T1_Data!CX115=-999,"NA",IF(T1_Data!CX115&lt;1, "&lt;1", IF(T1_Data!CX115&gt;99, "&gt;99", T1_Data!CX115))),"-")</f>
        <v>-</v>
      </c>
      <c r="CY117" s="72" t="str">
        <f>IF(ISNUMBER(T1_Data!CY115),IF(T1_Data!CY115=-999,"NA",IF(T1_Data!CY115&lt;1, "&lt;1", IF(T1_Data!CY115&gt;99, "&gt;99", T1_Data!CY115))),"-")</f>
        <v>-</v>
      </c>
      <c r="CZ117" s="72" t="str">
        <f>IF(ISNUMBER(T1_Data!CZ115),IF(T1_Data!CZ115=-999,"NA",IF(T1_Data!CZ115&lt;1, "&lt;1", IF(T1_Data!CZ115&gt;99, "&gt;99", T1_Data!CZ115))),"-")</f>
        <v>-</v>
      </c>
      <c r="DA117" s="72" t="str">
        <f>IF(ISNUMBER(T1_Data!DA115),IF(T1_Data!DA115=-999,"NA",IF(T1_Data!DA115&lt;1, "&lt;1", IF(T1_Data!DA115&gt;99, "&gt;99", T1_Data!DA115))),"-")</f>
        <v>-</v>
      </c>
      <c r="DB117" s="72" t="str">
        <f>IF(ISNUMBER(T1_Data!DB115),IF(T1_Data!DB115=-999,"NA",IF(T1_Data!DB115&lt;1, "&lt;1", IF(T1_Data!DB115&gt;99, "&gt;99", T1_Data!DB115))),"-")</f>
        <v>-</v>
      </c>
      <c r="DC117" s="72" t="str">
        <f>IF(ISNUMBER(T1_Data!DC115),IF(T1_Data!DC115=-999,"NA",IF(T1_Data!DC115&lt;1, "&lt;1", IF(T1_Data!DC115&gt;99, "&gt;99", T1_Data!DC115))),"-")</f>
        <v>-</v>
      </c>
      <c r="DD117" s="72" t="str">
        <f>IF(ISNUMBER(T1_Data!DD115),IF(T1_Data!DD115=-999,"NA",IF(T1_Data!DD115&lt;1, "&lt;1", IF(T1_Data!DD115&gt;99, "&gt;99", T1_Data!DD115))),"-")</f>
        <v>-</v>
      </c>
      <c r="DE117" s="72" t="str">
        <f>IF(ISNUMBER(T1_Data!DE115),IF(T1_Data!DE115=-999,"NA",IF(T1_Data!DE115&lt;1, "&lt;1", IF(T1_Data!DE115&gt;99, "&gt;99", T1_Data!DE115))),"-")</f>
        <v>-</v>
      </c>
      <c r="DF117" s="72" t="str">
        <f>IF(ISNUMBER(T1_Data!DF115),IF(T1_Data!DF115=-999,"NA",IF(T1_Data!DF115&lt;1, "&lt;1", IF(T1_Data!DF115&gt;99, "&gt;99", T1_Data!DF115))),"-")</f>
        <v>-</v>
      </c>
      <c r="DG117" s="72" t="str">
        <f>IF(ISNUMBER(T1_Data!DG115),IF(T1_Data!DG115=-999,"NA",IF(T1_Data!DG115&lt;1, "&lt;1", IF(T1_Data!DG115&gt;99, "&gt;99", T1_Data!DG115))),"-")</f>
        <v>-</v>
      </c>
      <c r="DH117" s="72" t="str">
        <f>IF(ISNUMBER(T1_Data!DH115),IF(T1_Data!DH115=-999,"NA",IF(T1_Data!DH115&lt;1, "&lt;1", IF(T1_Data!DH115&gt;99, "&gt;99", T1_Data!DH115))),"-")</f>
        <v>-</v>
      </c>
      <c r="DI117" s="72" t="str">
        <f>IF(ISNUMBER(T1_Data!DI115),IF(T1_Data!DI115=-999,"NA",IF(T1_Data!DI115&lt;1, "&lt;1", IF(T1_Data!DI115&gt;99, "&gt;99", T1_Data!DI115))),"-")</f>
        <v>-</v>
      </c>
      <c r="DJ117" s="72" t="str">
        <f>IF(ISNUMBER(T1_Data!DJ115),IF(T1_Data!DJ115=-999,"NA",IF(T1_Data!DJ115&lt;1, "&lt;1", IF(T1_Data!DJ115&gt;99, "&gt;99", T1_Data!DJ115))),"-")</f>
        <v>-</v>
      </c>
      <c r="DK117" s="72" t="str">
        <f>IF(ISNUMBER(T1_Data!DK115),IF(T1_Data!DK115=-999,"NA",IF(T1_Data!DK115&lt;1, "&lt;1", IF(T1_Data!DK115&gt;99, "&gt;99", T1_Data!DK115))),"-")</f>
        <v>-</v>
      </c>
      <c r="DL117" s="72" t="str">
        <f>IF(ISNUMBER(T1_Data!DL115),IF(T1_Data!DL115=-999,"NA",IF(T1_Data!DL115&lt;1, "&lt;1", IF(T1_Data!DL115&gt;99, "&gt;99", T1_Data!DL115))),"-")</f>
        <v>-</v>
      </c>
      <c r="DM117" s="72" t="str">
        <f>IF(ISNUMBER(T1_Data!DM115),IF(T1_Data!DM115=-999,"NA",IF(T1_Data!DM115&lt;1, "&lt;1", IF(T1_Data!DM115&gt;99, "&gt;99", T1_Data!DM115))),"-")</f>
        <v>-</v>
      </c>
      <c r="DN117" s="72" t="str">
        <f>IF(ISNUMBER(T1_Data!DN115),IF(T1_Data!DN115=-999,"NA",IF(T1_Data!DN115&lt;1, "&lt;1", IF(T1_Data!DN115&gt;99, "&gt;99", T1_Data!DN115))),"-")</f>
        <v>-</v>
      </c>
      <c r="DO117" s="72" t="str">
        <f>IF(ISNUMBER(T1_Data!DO115),IF(T1_Data!DO115=-999,"NA",IF(T1_Data!DO115&lt;1, "&lt;1", IF(T1_Data!DO115&gt;99, "&gt;99", T1_Data!DO115))),"-")</f>
        <v>-</v>
      </c>
      <c r="DP117" s="72" t="str">
        <f>IF(ISNUMBER(T1_Data!DP115),IF(T1_Data!DP115=-999,"NA",IF(T1_Data!DP115&lt;1, "&lt;1", IF(T1_Data!DP115&gt;99, "&gt;99", T1_Data!DP115))),"-")</f>
        <v>-</v>
      </c>
      <c r="DQ117" s="72" t="str">
        <f>IF(ISNUMBER(T1_Data!DQ115),IF(T1_Data!DQ115=-999,"NA",IF(T1_Data!DQ115&lt;1, "&lt;1", IF(T1_Data!DQ115&gt;99, "&gt;99", T1_Data!DQ115))),"-")</f>
        <v>-</v>
      </c>
      <c r="DR117" s="72" t="str">
        <f>IF(ISNUMBER(T1_Data!DR115),IF(T1_Data!DR115=-999,"NA",IF(T1_Data!DR115&lt;1, "&lt;1", IF(T1_Data!DR115&gt;99, "&gt;99", T1_Data!DR115))),"-")</f>
        <v>-</v>
      </c>
      <c r="DS117" s="72" t="str">
        <f>IF(ISNUMBER(T1_Data!DS115),IF(T1_Data!DS115=-999,"NA",IF(T1_Data!DS115&lt;1, "&lt;1", IF(T1_Data!DS115&gt;99, "&gt;99", T1_Data!DS115))),"-")</f>
        <v>-</v>
      </c>
      <c r="DT117" s="72" t="str">
        <f>IF(ISNUMBER(T1_Data!DT115),IF(T1_Data!DT115=-999,"NA",IF(T1_Data!DT115&lt;1, "&lt;1", IF(T1_Data!DT115&gt;99, "&gt;99", T1_Data!DT115))),"-")</f>
        <v>-</v>
      </c>
      <c r="DU117" s="72" t="str">
        <f>IF(ISNUMBER(T1_Data!DU115),IF(T1_Data!DU115=-999,"NA",IF(T1_Data!DU115&lt;1, "&lt;1", IF(T1_Data!DU115&gt;99, "&gt;99", T1_Data!DU115))),"-")</f>
        <v>-</v>
      </c>
      <c r="DV117" s="72" t="str">
        <f>IF(ISNUMBER(T1_Data!DV115),IF(T1_Data!DV115=-999,"NA",IF(T1_Data!DV115&lt;1, "&lt;1", IF(T1_Data!DV115&gt;99, "&gt;99", T1_Data!DV115))),"-")</f>
        <v>-</v>
      </c>
      <c r="DW117" s="72" t="str">
        <f>IF(ISNUMBER(T1_Data!DW115),IF(T1_Data!DW115=-999,"NA",IF(T1_Data!DW115&lt;1, "&lt;1", IF(T1_Data!DW115&gt;99, "&gt;99", T1_Data!DW115))),"-")</f>
        <v>-</v>
      </c>
      <c r="DX117" s="72" t="str">
        <f>IF(ISNUMBER(T1_Data!DX115),IF(T1_Data!DX115=-999,"NA",IF(T1_Data!DX115&lt;1, "&lt;1", IF(T1_Data!DX115&gt;99, "&gt;99", T1_Data!DX115))),"-")</f>
        <v>-</v>
      </c>
      <c r="DY117" s="72" t="str">
        <f>IF(ISNUMBER(T1_Data!DY115),IF(T1_Data!DY115=-999,"NA",IF(T1_Data!DY115&lt;1, "&lt;1", IF(T1_Data!DY115&gt;99, "&gt;99", T1_Data!DY115))),"-")</f>
        <v>-</v>
      </c>
      <c r="DZ117" s="72" t="str">
        <f>IF(ISNUMBER(T1_Data!DZ115),IF(T1_Data!DZ115=-999,"NA",IF(T1_Data!DZ115&lt;1, "&lt;1", IF(T1_Data!DZ115&gt;99, "&gt;99", T1_Data!DZ115))),"-")</f>
        <v>-</v>
      </c>
      <c r="EA117" s="72" t="str">
        <f>IF(ISNUMBER(T1_Data!EA115),IF(T1_Data!EA115=-999,"NA",IF(T1_Data!EA115&lt;1, "&lt;1", IF(T1_Data!EA115&gt;99, "&gt;99", T1_Data!EA115))),"-")</f>
        <v>-</v>
      </c>
      <c r="EB117" s="72" t="str">
        <f>IF(ISNUMBER(T1_Data!EB115),IF(T1_Data!EB115=-999,"NA",IF(T1_Data!EB115&lt;1, "&lt;1", IF(T1_Data!EB115&gt;99, "&gt;99", T1_Data!EB115))),"-")</f>
        <v>-</v>
      </c>
      <c r="EC117" s="72" t="str">
        <f>IF(ISNUMBER(T1_Data!EC115),IF(T1_Data!EC115=-999,"NA",IF(T1_Data!EC115&lt;1, "&lt;1", IF(T1_Data!EC115&gt;99, "&gt;99", T1_Data!EC115))),"-")</f>
        <v>-</v>
      </c>
      <c r="ED117" s="72" t="str">
        <f>IF(ISNUMBER(T1_Data!ED115),IF(T1_Data!ED115=-999,"NA",IF(T1_Data!ED115&lt;1, "&lt;1", IF(T1_Data!ED115&gt;99, "&gt;99", T1_Data!ED115))),"-")</f>
        <v>-</v>
      </c>
      <c r="EE117" s="72" t="str">
        <f>IF(ISNUMBER(T1_Data!EE115),IF(T1_Data!EE115=-999,"NA",IF(T1_Data!EE115&lt;1, "&lt;1", IF(T1_Data!EE115&gt;99, "&gt;99", T1_Data!EE115))),"-")</f>
        <v>-</v>
      </c>
      <c r="EF117" s="72" t="str">
        <f>IF(ISNUMBER(T1_Data!EF115),IF(T1_Data!EF115=-999,"NA",IF(T1_Data!EF115&lt;1, "&lt;1", IF(T1_Data!EF115&gt;99, "&gt;99", T1_Data!EF115))),"-")</f>
        <v>-</v>
      </c>
      <c r="EG117" s="72" t="str">
        <f>IF(ISNUMBER(T1_Data!EG115),IF(T1_Data!EG115=-999,"NA",IF(T1_Data!EG115&lt;1, "&lt;1", IF(T1_Data!EG115&gt;99, "&gt;99", T1_Data!EG115))),"-")</f>
        <v>-</v>
      </c>
      <c r="EH117" s="72" t="str">
        <f>IF(ISNUMBER(T1_Data!EH115),IF(T1_Data!EH115=-999,"NA",IF(T1_Data!EH115&lt;1, "&lt;1", IF(T1_Data!EH115&gt;99, "&gt;99", T1_Data!EH115))),"-")</f>
        <v>-</v>
      </c>
      <c r="EI117" s="72" t="str">
        <f>IF(ISNUMBER(T1_Data!EI115),IF(T1_Data!EI115=-999,"NA",IF(T1_Data!EI115&lt;1, "&lt;1", IF(T1_Data!EI115&gt;99, "&gt;99", T1_Data!EI115))),"-")</f>
        <v>-</v>
      </c>
      <c r="EJ117" s="72" t="str">
        <f>IF(ISNUMBER(T1_Data!EJ115),IF(T1_Data!EJ115=-999,"NA",IF(T1_Data!EJ115&lt;1, "&lt;1", IF(T1_Data!EJ115&gt;99, "&gt;99", T1_Data!EJ115))),"-")</f>
        <v>-</v>
      </c>
      <c r="EK117" s="72" t="str">
        <f>IF(ISNUMBER(T1_Data!EK115),IF(T1_Data!EK115=-999,"NA",IF(T1_Data!EK115&lt;1, "&lt;1", IF(T1_Data!EK115&gt;99, "&gt;99", T1_Data!EK115))),"-")</f>
        <v>-</v>
      </c>
      <c r="EL117" s="72" t="str">
        <f>IF(ISNUMBER(T1_Data!EL115),IF(T1_Data!EL115=-999,"NA",IF(T1_Data!EL115&lt;1, "&lt;1", IF(T1_Data!EL115&gt;99, "&gt;99", T1_Data!EL115))),"-")</f>
        <v>-</v>
      </c>
      <c r="EM117" s="72" t="str">
        <f>IF(ISNUMBER(T1_Data!EM115),IF(T1_Data!EM115=-999,"NA",IF(T1_Data!EM115&lt;1, "&lt;1", IF(T1_Data!EM115&gt;99, "&gt;99", T1_Data!EM115))),"-")</f>
        <v>-</v>
      </c>
      <c r="EN117" s="72" t="str">
        <f>IF(ISNUMBER(T1_Data!EN115),IF(T1_Data!EN115=-999,"NA",IF(T1_Data!EN115&lt;1, "&lt;1", IF(T1_Data!EN115&gt;99, "&gt;99", T1_Data!EN115))),"-")</f>
        <v>-</v>
      </c>
      <c r="EO117" s="72" t="str">
        <f>IF(ISNUMBER(T1_Data!EO115),IF(T1_Data!EO115=-999,"NA",IF(T1_Data!EO115&lt;1, "&lt;1", IF(T1_Data!EO115&gt;99, "&gt;99", T1_Data!EO115))),"-")</f>
        <v>-</v>
      </c>
      <c r="EP117" s="72" t="str">
        <f>IF(ISNUMBER(T1_Data!EP115),IF(T1_Data!EP115=-999,"NA",IF(T1_Data!EP115&lt;1, "&lt;1", IF(T1_Data!EP115&gt;99, "&gt;99", T1_Data!EP115))),"-")</f>
        <v>-</v>
      </c>
      <c r="EQ117" s="72" t="str">
        <f>IF(ISNUMBER(T1_Data!EQ115),IF(T1_Data!EQ115=-999,"NA",IF(T1_Data!EQ115&lt;1, "&lt;1", IF(T1_Data!EQ115&gt;99, "&gt;99", T1_Data!EQ115))),"-")</f>
        <v>-</v>
      </c>
      <c r="ER117" s="72" t="str">
        <f>IF(ISNUMBER(T1_Data!ER115),IF(T1_Data!ER115=-999,"NA",IF(T1_Data!ER115&lt;1, "&lt;1", IF(T1_Data!ER115&gt;99, "&gt;99", T1_Data!ER115))),"-")</f>
        <v>-</v>
      </c>
      <c r="ES117" s="72" t="str">
        <f>IF(ISNUMBER(T1_Data!ES115),IF(T1_Data!ES115=-999,"NA",IF(T1_Data!ES115&lt;1, "&lt;1", IF(T1_Data!ES115&gt;99, "&gt;99", T1_Data!ES115))),"-")</f>
        <v>-</v>
      </c>
      <c r="ET117" s="72" t="str">
        <f>IF(ISNUMBER(T1_Data!ET115),IF(T1_Data!ET115=-999,"NA",IF(T1_Data!ET115&lt;1, "&lt;1", IF(T1_Data!ET115&gt;99, "&gt;99", T1_Data!ET115))),"-")</f>
        <v>-</v>
      </c>
      <c r="EU117" s="72" t="str">
        <f>IF(ISNUMBER(T1_Data!EU115),IF(T1_Data!EU115=-999,"NA",IF(T1_Data!EU115&lt;1, "&lt;1", IF(T1_Data!EU115&gt;99, "&gt;99", T1_Data!EU115))),"-")</f>
        <v>-</v>
      </c>
      <c r="EV117" s="72" t="str">
        <f>IF(ISNUMBER(T1_Data!EV115),IF(T1_Data!EV115=-999,"NA",IF(T1_Data!EV115&lt;1, "&lt;1", IF(T1_Data!EV115&gt;99, "&gt;99", T1_Data!EV115))),"-")</f>
        <v>-</v>
      </c>
      <c r="EW117" s="72" t="str">
        <f>IF(ISNUMBER(T1_Data!EW115),IF(T1_Data!EW115=-999,"NA",IF(T1_Data!EW115&lt;1, "&lt;1", IF(T1_Data!EW115&gt;99, "&gt;99", T1_Data!EW115))),"-")</f>
        <v>-</v>
      </c>
      <c r="EX117" s="72" t="str">
        <f>IF(ISNUMBER(T1_Data!EX115),IF(T1_Data!EX115=-999,"NA",IF(T1_Data!EX115&lt;1, "&lt;1", IF(T1_Data!EX115&gt;99, "&gt;99", T1_Data!EX115))),"-")</f>
        <v>-</v>
      </c>
      <c r="EY117" s="72" t="str">
        <f>IF(ISNUMBER(T1_Data!EY115),IF(T1_Data!EY115=-999,"NA",IF(T1_Data!EY115&lt;1, "&lt;1", IF(T1_Data!EY115&gt;99, "&gt;99", T1_Data!EY115))),"-")</f>
        <v>-</v>
      </c>
      <c r="EZ117" s="72" t="str">
        <f>IF(ISNUMBER(T1_Data!EZ115),IF(T1_Data!EZ115=-999,"NA",IF(T1_Data!EZ115&lt;1, "&lt;1", IF(T1_Data!EZ115&gt;99, "&gt;99", T1_Data!EZ115))),"-")</f>
        <v>-</v>
      </c>
      <c r="FA117" s="72" t="str">
        <f>IF(ISNUMBER(T1_Data!FA115),IF(T1_Data!FA115=-999,"NA",IF(T1_Data!FA115&lt;1, "&lt;1", IF(T1_Data!FA115&gt;99, "&gt;99", T1_Data!FA115))),"-")</f>
        <v>-</v>
      </c>
      <c r="FB117" s="72" t="str">
        <f>IF(ISNUMBER(T1_Data!FB115),IF(T1_Data!FB115=-999,"NA",IF(T1_Data!FB115&lt;1, "&lt;1", IF(T1_Data!FB115&gt;99, "&gt;99", T1_Data!FB115))),"-")</f>
        <v>-</v>
      </c>
      <c r="FC117" s="72" t="str">
        <f>IF(ISNUMBER(T1_Data!FC115),IF(T1_Data!FC115=-999,"NA",IF(T1_Data!FC115&lt;1, "&lt;1", IF(T1_Data!FC115&gt;99, "&gt;99", T1_Data!FC115))),"-")</f>
        <v>-</v>
      </c>
      <c r="FD117" s="72" t="str">
        <f>IF(ISNUMBER(T1_Data!FD115),IF(T1_Data!FD115=-999,"NA",IF(T1_Data!FD115&lt;1, "&lt;1", IF(T1_Data!FD115&gt;99, "&gt;99", T1_Data!FD115))),"-")</f>
        <v>-</v>
      </c>
      <c r="FE117" s="72" t="str">
        <f>IF(ISNUMBER(T1_Data!FE115),IF(T1_Data!FE115=-999,"NA",IF(T1_Data!FE115&lt;1, "&lt;1", IF(T1_Data!FE115&gt;99, "&gt;99", T1_Data!FE115))),"-")</f>
        <v>-</v>
      </c>
      <c r="FF117" s="72" t="str">
        <f>IF(ISNUMBER(T1_Data!FF115),IF(T1_Data!FF115=-999,"NA",IF(T1_Data!FF115&lt;1, "&lt;1", IF(T1_Data!FF115&gt;99, "&gt;99", T1_Data!FF115))),"-")</f>
        <v>-</v>
      </c>
      <c r="FG117" s="72" t="str">
        <f>IF(ISNUMBER(T1_Data!FG115),IF(T1_Data!FG115=-999,"NA",IF(T1_Data!FG115&lt;1, "&lt;1", IF(T1_Data!FG115&gt;99, "&gt;99", T1_Data!FG115))),"-")</f>
        <v>-</v>
      </c>
      <c r="FH117" s="72" t="str">
        <f>IF(ISNUMBER(T1_Data!FH115),IF(T1_Data!FH115=-999,"NA",IF(T1_Data!FH115&lt;1, "&lt;1", IF(T1_Data!FH115&gt;99, "&gt;99", T1_Data!FH115))),"-")</f>
        <v>-</v>
      </c>
      <c r="FI117" s="72" t="str">
        <f>IF(ISNUMBER(T1_Data!FI115),IF(T1_Data!FI115=-999,"NA",IF(T1_Data!FI115&lt;1, "&lt;1", IF(T1_Data!FI115&gt;99, "&gt;99", T1_Data!FI115))),"-")</f>
        <v>-</v>
      </c>
      <c r="FJ117" s="72" t="str">
        <f>IF(ISNUMBER(T1_Data!FJ115),IF(T1_Data!FJ115=-999,"NA",IF(T1_Data!FJ115&lt;1, "&lt;1", IF(T1_Data!FJ115&gt;99, "&gt;99", T1_Data!FJ115))),"-")</f>
        <v>-</v>
      </c>
      <c r="FK117" s="72" t="str">
        <f>IF(ISNUMBER(T1_Data!FK115),IF(T1_Data!FK115=-999,"NA",IF(T1_Data!FK115&lt;1, "&lt;1", IF(T1_Data!FK115&gt;99, "&gt;99", T1_Data!FK115))),"-")</f>
        <v>-</v>
      </c>
      <c r="FL117" s="72" t="str">
        <f>IF(ISNUMBER(T1_Data!FL115),IF(T1_Data!FL115=-999,"NA",IF(T1_Data!FL115&lt;1, "&lt;1", IF(T1_Data!FL115&gt;99, "&gt;99", T1_Data!FL115))),"-")</f>
        <v>-</v>
      </c>
      <c r="FM117" s="72" t="str">
        <f>IF(ISNUMBER(T1_Data!FM115),IF(T1_Data!FM115=-999,"NA",IF(T1_Data!FM115&lt;1, "&lt;1", IF(T1_Data!FM115&gt;99, "&gt;99", T1_Data!FM115))),"-")</f>
        <v>-</v>
      </c>
      <c r="FN117" s="72" t="str">
        <f>IF(ISNUMBER(T1_Data!FN115),IF(T1_Data!FN115=-999,"NA",IF(T1_Data!FN115&lt;1, "&lt;1", IF(T1_Data!FN115&gt;99, "&gt;99", T1_Data!FN115))),"-")</f>
        <v>-</v>
      </c>
      <c r="FO117" s="72" t="str">
        <f>IF(ISNUMBER(T1_Data!FO115),IF(T1_Data!FO115=-999,"NA",IF(T1_Data!FO115&lt;1, "&lt;1", IF(T1_Data!FO115&gt;99, "&gt;99", T1_Data!FO115))),"-")</f>
        <v>-</v>
      </c>
      <c r="FP117" s="72" t="str">
        <f>IF(ISNUMBER(T1_Data!FP115),IF(T1_Data!FP115=-999,"NA",IF(T1_Data!FP115&lt;1, "&lt;1", IF(T1_Data!FP115&gt;99, "&gt;99", T1_Data!FP115))),"-")</f>
        <v>-</v>
      </c>
      <c r="FQ117" s="72" t="str">
        <f>IF(ISNUMBER(T1_Data!FQ115),IF(T1_Data!FQ115=-999,"NA",IF(T1_Data!FQ115&lt;1, "&lt;1", IF(T1_Data!FQ115&gt;99, "&gt;99", T1_Data!FQ115))),"-")</f>
        <v>-</v>
      </c>
      <c r="FR117" s="72" t="str">
        <f>IF(ISNUMBER(T1_Data!FR115),IF(T1_Data!FR115=-999,"NA",IF(T1_Data!FR115&lt;1, "&lt;1", IF(T1_Data!FR115&gt;99, "&gt;99", T1_Data!FR115))),"-")</f>
        <v>-</v>
      </c>
      <c r="FS117" s="72" t="str">
        <f>IF(ISNUMBER(T1_Data!FS115),IF(T1_Data!FS115=-999,"NA",IF(T1_Data!FS115&lt;1, "&lt;1", IF(T1_Data!FS115&gt;99, "&gt;99", T1_Data!FS115))),"-")</f>
        <v>-</v>
      </c>
      <c r="FT117" s="72" t="str">
        <f>IF(ISNUMBER(T1_Data!FT115),IF(T1_Data!FT115=-999,"NA",IF(T1_Data!FT115&lt;1, "&lt;1", IF(T1_Data!FT115&gt;99, "&gt;99", T1_Data!FT115))),"-")</f>
        <v>-</v>
      </c>
      <c r="FU117" s="72" t="str">
        <f>IF(ISNUMBER(T1_Data!FU115),IF(T1_Data!FU115=-999,"NA",IF(T1_Data!FU115&lt;1, "&lt;1", IF(T1_Data!FU115&gt;99, "&gt;99", T1_Data!FU115))),"-")</f>
        <v>-</v>
      </c>
      <c r="FV117" s="72" t="str">
        <f>IF(ISNUMBER(T1_Data!FV115),IF(T1_Data!FV115=-999,"NA",IF(T1_Data!FV115&lt;1, "&lt;1", IF(T1_Data!FV115&gt;99, "&gt;99", T1_Data!FV115))),"-")</f>
        <v>-</v>
      </c>
      <c r="FW117" s="72" t="str">
        <f>IF(ISNUMBER(T1_Data!FW115),IF(T1_Data!FW115=-999,"NA",IF(T1_Data!FW115&lt;1, "&lt;1", IF(T1_Data!FW115&gt;99, "&gt;99", T1_Data!FW115))),"-")</f>
        <v>-</v>
      </c>
      <c r="FX117" s="71" t="str">
        <f>IF(ISBLANK(T1_Data!FX115), "", T1_Data!FX115)</f>
        <v/>
      </c>
    </row>
    <row r="118" spans="1:180" x14ac:dyDescent="0.25">
      <c r="A118" s="71" t="str">
        <f>IF(ISBLANK(T1_Data!A116), "", T1_Data!A116)</f>
        <v/>
      </c>
      <c r="B118" s="72" t="str">
        <f>IF(ISNUMBER(T1_Data!B116), T1_Data!B116,"-")</f>
        <v>-</v>
      </c>
      <c r="C118" s="72" t="str">
        <f>IF(ISNUMBER(T1_Data!C116),IF(T1_Data!C116=-999,"NA",IF(T1_Data!C116&lt;1, "&lt;1", IF(T1_Data!C116&gt;99, "&gt;99", T1_Data!C116))),"-")</f>
        <v>-</v>
      </c>
      <c r="D118" s="72" t="str">
        <f>IF(ISNUMBER(T1_Data!D116),IF(T1_Data!D116=-999,"NA",IF(T1_Data!D116&lt;1, "&lt;1", IF(T1_Data!D116&gt;99, "&gt;99", T1_Data!D116))),"-")</f>
        <v>-</v>
      </c>
      <c r="E118" s="72" t="str">
        <f>IF(ISNUMBER(T1_Data!E116),IF(T1_Data!E116=-999,"NA",IF(T1_Data!E116&lt;1, "&lt;1", IF(T1_Data!E116&gt;99, "&gt;99", T1_Data!E116))),"-")</f>
        <v>-</v>
      </c>
      <c r="F118" s="72" t="str">
        <f>IF(ISNUMBER(T1_Data!F116),IF(T1_Data!F116=-999,"NA",IF(T1_Data!F116&lt;1, "&lt;1", IF(T1_Data!F116&gt;99, "&gt;99", T1_Data!F116))),"-")</f>
        <v>-</v>
      </c>
      <c r="G118" s="72" t="str">
        <f>IF(ISNUMBER(T1_Data!G116),IF(T1_Data!G116=-999,"NA",IF(T1_Data!G116&lt;1, "&lt;1", IF(T1_Data!G116&gt;99, "&gt;99", T1_Data!G116))),"-")</f>
        <v>-</v>
      </c>
      <c r="H118" s="72" t="str">
        <f>IF(ISNUMBER(T1_Data!H116),IF(T1_Data!H116=-999,"NA",IF(T1_Data!H116&lt;1, "&lt;1", IF(T1_Data!H116&gt;99, "&gt;99", T1_Data!H116))),"-")</f>
        <v>-</v>
      </c>
      <c r="I118" s="72" t="str">
        <f>IF(ISNUMBER(T1_Data!I116),IF(T1_Data!I116=-999,"NA",IF(T1_Data!I116&lt;1, "&lt;1", IF(T1_Data!I116&gt;99, "&gt;99", T1_Data!I116))),"-")</f>
        <v>-</v>
      </c>
      <c r="J118" s="72" t="str">
        <f>IF(ISNUMBER(T1_Data!J116),IF(T1_Data!J116=-999,"NA",IF(T1_Data!J116&lt;1, "&lt;1", IF(T1_Data!J116&gt;99, "&gt;99", T1_Data!J116))),"-")</f>
        <v>-</v>
      </c>
      <c r="K118" s="72" t="str">
        <f>IF(ISNUMBER(T1_Data!K116),IF(T1_Data!K116=-999,"NA",IF(T1_Data!K116&lt;1, "&lt;1", IF(T1_Data!K116&gt;99, "&gt;99", T1_Data!K116))),"-")</f>
        <v>-</v>
      </c>
      <c r="L118" s="72" t="str">
        <f>IF(ISNUMBER(T1_Data!L116),IF(T1_Data!L116=-999,"NA",IF(T1_Data!L116&lt;1, "&lt;1", IF(T1_Data!L116&gt;99, "&gt;99", T1_Data!L116))),"-")</f>
        <v>-</v>
      </c>
      <c r="M118" s="72" t="str">
        <f>IF(ISNUMBER(T1_Data!M116),IF(T1_Data!M116=-999,"NA",IF(T1_Data!M116&lt;1, "&lt;1", IF(T1_Data!M116&gt;99, "&gt;99", T1_Data!M116))),"-")</f>
        <v>-</v>
      </c>
      <c r="N118" s="72" t="str">
        <f>IF(ISNUMBER(T1_Data!N116),IF(T1_Data!N116=-999,"NA",IF(T1_Data!N116&lt;1, "&lt;1", IF(T1_Data!N116&gt;99, "&gt;99", T1_Data!N116))),"-")</f>
        <v>-</v>
      </c>
      <c r="O118" s="72" t="str">
        <f>IF(ISNUMBER(T1_Data!O116),IF(T1_Data!O116=-999,"NA",IF(T1_Data!O116&lt;1, "&lt;1", IF(T1_Data!O116&gt;99, "&gt;99", T1_Data!O116))),"-")</f>
        <v>-</v>
      </c>
      <c r="P118" s="72" t="str">
        <f>IF(ISNUMBER(T1_Data!P116),IF(T1_Data!P116=-999,"NA",IF(T1_Data!P116&lt;1, "&lt;1", IF(T1_Data!P116&gt;99, "&gt;99", T1_Data!P116))),"-")</f>
        <v>-</v>
      </c>
      <c r="Q118" s="72" t="str">
        <f>IF(ISNUMBER(T1_Data!Q116),IF(T1_Data!Q116=-999,"NA",IF(T1_Data!Q116&lt;1, "&lt;1", IF(T1_Data!Q116&gt;99, "&gt;99", T1_Data!Q116))),"-")</f>
        <v>-</v>
      </c>
      <c r="R118" s="72" t="str">
        <f>IF(ISNUMBER(T1_Data!R116),IF(T1_Data!R116=-999,"NA",IF(T1_Data!R116&lt;1, "&lt;1", IF(T1_Data!R116&gt;99, "&gt;99", T1_Data!R116))),"-")</f>
        <v>-</v>
      </c>
      <c r="S118" s="72" t="str">
        <f>IF(ISNUMBER(T1_Data!S116),IF(T1_Data!S116=-999,"NA",IF(T1_Data!S116&lt;1, "&lt;1", IF(T1_Data!S116&gt;99, "&gt;99", T1_Data!S116))),"-")</f>
        <v>-</v>
      </c>
      <c r="T118" s="72" t="str">
        <f>IF(ISNUMBER(T1_Data!T116),IF(T1_Data!T116=-999,"NA",IF(T1_Data!T116&lt;1, "&lt;1", IF(T1_Data!T116&gt;99, "&gt;99", T1_Data!T116))),"-")</f>
        <v>-</v>
      </c>
      <c r="U118" s="72" t="str">
        <f>IF(ISNUMBER(T1_Data!U116),IF(T1_Data!U116=-999,"NA",IF(T1_Data!U116&lt;1, "&lt;1", IF(T1_Data!U116&gt;99, "&gt;99", T1_Data!U116))),"-")</f>
        <v>-</v>
      </c>
      <c r="V118" s="72" t="str">
        <f>IF(ISNUMBER(T1_Data!V116),IF(T1_Data!V116=-999,"NA",IF(T1_Data!V116&lt;1, "&lt;1", IF(T1_Data!V116&gt;99, "&gt;99", T1_Data!V116))),"-")</f>
        <v>-</v>
      </c>
      <c r="W118" s="72" t="str">
        <f>IF(ISNUMBER(T1_Data!W116),IF(T1_Data!W116=-999,"NA",IF(T1_Data!W116&lt;1, "&lt;1", IF(T1_Data!W116&gt;99, "&gt;99", T1_Data!W116))),"-")</f>
        <v>-</v>
      </c>
      <c r="X118" s="72" t="str">
        <f>IF(ISNUMBER(T1_Data!X116),IF(T1_Data!X116=-999,"NA",IF(T1_Data!X116&lt;1, "&lt;1", IF(T1_Data!X116&gt;99, "&gt;99", T1_Data!X116))),"-")</f>
        <v>-</v>
      </c>
      <c r="Y118" s="72" t="str">
        <f>IF(ISNUMBER(T1_Data!Y116),IF(T1_Data!Y116=-999,"NA",IF(T1_Data!Y116&lt;1, "&lt;1", IF(T1_Data!Y116&gt;99, "&gt;99", T1_Data!Y116))),"-")</f>
        <v>-</v>
      </c>
      <c r="Z118" s="72" t="str">
        <f>IF(ISNUMBER(T1_Data!Z116),IF(T1_Data!Z116=-999,"NA",IF(T1_Data!Z116&lt;1, "&lt;1", IF(T1_Data!Z116&gt;99, "&gt;99", T1_Data!Z116))),"-")</f>
        <v>-</v>
      </c>
      <c r="AA118" s="72" t="str">
        <f>IF(ISNUMBER(T1_Data!AA116),IF(T1_Data!AA116=-999,"NA",IF(T1_Data!AA116&lt;1, "&lt;1", IF(T1_Data!AA116&gt;99, "&gt;99", T1_Data!AA116))),"-")</f>
        <v>-</v>
      </c>
      <c r="AB118" s="72" t="str">
        <f>IF(ISNUMBER(T1_Data!AB116),IF(T1_Data!AB116=-999,"NA",IF(T1_Data!AB116&lt;1, "&lt;1", IF(T1_Data!AB116&gt;99, "&gt;99", T1_Data!AB116))),"-")</f>
        <v>-</v>
      </c>
      <c r="AC118" s="72" t="str">
        <f>IF(ISNUMBER(T1_Data!AC116),IF(T1_Data!AC116=-999,"NA",IF(T1_Data!AC116&lt;1, "&lt;1", IF(T1_Data!AC116&gt;99, "&gt;99", T1_Data!AC116))),"-")</f>
        <v>-</v>
      </c>
      <c r="AD118" s="72" t="str">
        <f>IF(ISNUMBER(T1_Data!AD116),IF(T1_Data!AD116=-999,"NA",IF(T1_Data!AD116&lt;1, "&lt;1", IF(T1_Data!AD116&gt;99, "&gt;99", T1_Data!AD116))),"-")</f>
        <v>-</v>
      </c>
      <c r="AE118" s="72" t="str">
        <f>IF(ISNUMBER(T1_Data!AE116),IF(T1_Data!AE116=-999,"NA",IF(T1_Data!AE116&lt;1, "&lt;1", IF(T1_Data!AE116&gt;99, "&gt;99", T1_Data!AE116))),"-")</f>
        <v>-</v>
      </c>
      <c r="AF118" s="72" t="str">
        <f>IF(ISNUMBER(T1_Data!AF116),IF(T1_Data!AF116=-999,"NA",IF(T1_Data!AF116&lt;1, "&lt;1", IF(T1_Data!AF116&gt;99, "&gt;99", T1_Data!AF116))),"-")</f>
        <v>-</v>
      </c>
      <c r="AG118" s="72" t="str">
        <f>IF(ISNUMBER(T1_Data!AG116),IF(T1_Data!AG116=-999,"NA",IF(T1_Data!AG116&lt;1, "&lt;1", IF(T1_Data!AG116&gt;99, "&gt;99", T1_Data!AG116))),"-")</f>
        <v>-</v>
      </c>
      <c r="AH118" s="72" t="str">
        <f>IF(ISNUMBER(T1_Data!AH116),IF(T1_Data!AH116=-999,"NA",IF(T1_Data!AH116&lt;1, "&lt;1", IF(T1_Data!AH116&gt;99, "&gt;99", T1_Data!AH116))),"-")</f>
        <v>-</v>
      </c>
      <c r="AI118" s="72" t="str">
        <f>IF(ISNUMBER(T1_Data!AI116),IF(T1_Data!AI116=-999,"NA",IF(T1_Data!AI116&lt;1, "&lt;1", IF(T1_Data!AI116&gt;99, "&gt;99", T1_Data!AI116))),"-")</f>
        <v>-</v>
      </c>
      <c r="AJ118" s="72" t="str">
        <f>IF(ISNUMBER(T1_Data!AJ116),IF(T1_Data!AJ116=-999,"NA",IF(T1_Data!AJ116&lt;1, "&lt;1", IF(T1_Data!AJ116&gt;99, "&gt;99", T1_Data!AJ116))),"-")</f>
        <v>-</v>
      </c>
      <c r="AK118" s="72" t="str">
        <f>IF(ISNUMBER(T1_Data!AK116),IF(T1_Data!AK116=-999,"NA",IF(T1_Data!AK116&lt;1, "&lt;1", IF(T1_Data!AK116&gt;99, "&gt;99", T1_Data!AK116))),"-")</f>
        <v>-</v>
      </c>
      <c r="AL118" s="72" t="str">
        <f>IF(ISNUMBER(T1_Data!AL116),IF(T1_Data!AL116=-999,"NA",IF(T1_Data!AL116&lt;1, "&lt;1", IF(T1_Data!AL116&gt;99, "&gt;99", T1_Data!AL116))),"-")</f>
        <v>-</v>
      </c>
      <c r="AM118" s="72" t="str">
        <f>IF(ISNUMBER(T1_Data!AM116),IF(T1_Data!AM116=-999,"NA",IF(T1_Data!AM116&lt;1, "&lt;1", IF(T1_Data!AM116&gt;99, "&gt;99", T1_Data!AM116))),"-")</f>
        <v>-</v>
      </c>
      <c r="AN118" s="72" t="str">
        <f>IF(ISNUMBER(T1_Data!AN116),IF(T1_Data!AN116=-999,"NA",IF(T1_Data!AN116&lt;1, "&lt;1", IF(T1_Data!AN116&gt;99, "&gt;99", T1_Data!AN116))),"-")</f>
        <v>-</v>
      </c>
      <c r="AO118" s="72" t="str">
        <f>IF(ISNUMBER(T1_Data!AO116),IF(T1_Data!AO116=-999,"NA",IF(T1_Data!AO116&lt;1, "&lt;1", IF(T1_Data!AO116&gt;99, "&gt;99", T1_Data!AO116))),"-")</f>
        <v>-</v>
      </c>
      <c r="AP118" s="72" t="str">
        <f>IF(ISNUMBER(T1_Data!AP116),IF(T1_Data!AP116=-999,"NA",IF(T1_Data!AP116&lt;1, "&lt;1", IF(T1_Data!AP116&gt;99, "&gt;99", T1_Data!AP116))),"-")</f>
        <v>-</v>
      </c>
      <c r="AQ118" s="72" t="str">
        <f>IF(ISNUMBER(T1_Data!AQ116),IF(T1_Data!AQ116=-999,"NA",IF(T1_Data!AQ116&lt;1, "&lt;1", IF(T1_Data!AQ116&gt;99, "&gt;99", T1_Data!AQ116))),"-")</f>
        <v>-</v>
      </c>
      <c r="AR118" s="72" t="str">
        <f>IF(ISNUMBER(T1_Data!AR116),IF(T1_Data!AR116=-999,"NA",IF(T1_Data!AR116&lt;1, "&lt;1", IF(T1_Data!AR116&gt;99, "&gt;99", T1_Data!AR116))),"-")</f>
        <v>-</v>
      </c>
      <c r="AS118" s="72" t="str">
        <f>IF(ISNUMBER(T1_Data!AS116),IF(T1_Data!AS116=-999,"NA",IF(T1_Data!AS116&lt;1, "&lt;1", IF(T1_Data!AS116&gt;99, "&gt;99", T1_Data!AS116))),"-")</f>
        <v>-</v>
      </c>
      <c r="AT118" s="72" t="str">
        <f>IF(ISNUMBER(T1_Data!AT116),IF(T1_Data!AT116=-999,"NA",IF(T1_Data!AT116&lt;1, "&lt;1", IF(T1_Data!AT116&gt;99, "&gt;99", T1_Data!AT116))),"-")</f>
        <v>-</v>
      </c>
      <c r="AU118" s="72" t="str">
        <f>IF(ISNUMBER(T1_Data!AU116),IF(T1_Data!AU116=-999,"NA",IF(T1_Data!AU116&lt;1, "&lt;1", IF(T1_Data!AU116&gt;99, "&gt;99", T1_Data!AU116))),"-")</f>
        <v>-</v>
      </c>
      <c r="AV118" s="72" t="str">
        <f>IF(ISNUMBER(T1_Data!AV116),IF(T1_Data!AV116=-999,"NA",IF(T1_Data!AV116&lt;1, "&lt;1", IF(T1_Data!AV116&gt;99, "&gt;99", T1_Data!AV116))),"-")</f>
        <v>-</v>
      </c>
      <c r="AW118" s="72" t="str">
        <f>IF(ISNUMBER(T1_Data!AW116),IF(T1_Data!AW116=-999,"NA",IF(T1_Data!AW116&lt;1, "&lt;1", IF(T1_Data!AW116&gt;99, "&gt;99", T1_Data!AW116))),"-")</f>
        <v>-</v>
      </c>
      <c r="AX118" s="72" t="str">
        <f>IF(ISNUMBER(T1_Data!AX116),IF(T1_Data!AX116=-999,"NA",IF(T1_Data!AX116&lt;1, "&lt;1", IF(T1_Data!AX116&gt;99, "&gt;99", T1_Data!AX116))),"-")</f>
        <v>-</v>
      </c>
      <c r="AY118" s="72" t="str">
        <f>IF(ISNUMBER(T1_Data!AY116),IF(T1_Data!AY116=-999,"NA",IF(T1_Data!AY116&lt;1, "&lt;1", IF(T1_Data!AY116&gt;99, "&gt;99", T1_Data!AY116))),"-")</f>
        <v>-</v>
      </c>
      <c r="AZ118" s="72" t="str">
        <f>IF(ISNUMBER(T1_Data!AZ116),IF(T1_Data!AZ116=-999,"NA",IF(T1_Data!AZ116&lt;1, "&lt;1", IF(T1_Data!AZ116&gt;99, "&gt;99", T1_Data!AZ116))),"-")</f>
        <v>-</v>
      </c>
      <c r="BA118" s="72" t="str">
        <f>IF(ISNUMBER(T1_Data!BA116),IF(T1_Data!BA116=-999,"NA",IF(T1_Data!BA116&lt;1, "&lt;1", IF(T1_Data!BA116&gt;99, "&gt;99", T1_Data!BA116))),"-")</f>
        <v>-</v>
      </c>
      <c r="BB118" s="72" t="str">
        <f>IF(ISNUMBER(T1_Data!BB116),IF(T1_Data!BB116=-999,"NA",IF(T1_Data!BB116&lt;1, "&lt;1", IF(T1_Data!BB116&gt;99, "&gt;99", T1_Data!BB116))),"-")</f>
        <v>-</v>
      </c>
      <c r="BC118" s="72" t="str">
        <f>IF(ISNUMBER(T1_Data!BC116),IF(T1_Data!BC116=-999,"NA",IF(T1_Data!BC116&lt;1, "&lt;1", IF(T1_Data!BC116&gt;99, "&gt;99", T1_Data!BC116))),"-")</f>
        <v>-</v>
      </c>
      <c r="BD118" s="72" t="str">
        <f>IF(ISNUMBER(T1_Data!BD116),IF(T1_Data!BD116=-999,"NA",IF(T1_Data!BD116&lt;1, "&lt;1", IF(T1_Data!BD116&gt;99, "&gt;99", T1_Data!BD116))),"-")</f>
        <v>-</v>
      </c>
      <c r="BE118" s="72" t="str">
        <f>IF(ISNUMBER(T1_Data!BE116),IF(T1_Data!BE116=-999,"NA",IF(T1_Data!BE116&lt;1, "&lt;1", IF(T1_Data!BE116&gt;99, "&gt;99", T1_Data!BE116))),"-")</f>
        <v>-</v>
      </c>
      <c r="BF118" s="72" t="str">
        <f>IF(ISNUMBER(T1_Data!BF116),IF(T1_Data!BF116=-999,"NA",IF(T1_Data!BF116&lt;1, "&lt;1", IF(T1_Data!BF116&gt;99, "&gt;99", T1_Data!BF116))),"-")</f>
        <v>-</v>
      </c>
      <c r="BG118" s="72" t="str">
        <f>IF(ISNUMBER(T1_Data!BG116),IF(T1_Data!BG116=-999,"NA",IF(T1_Data!BG116&lt;1, "&lt;1", IF(T1_Data!BG116&gt;99, "&gt;99", T1_Data!BG116))),"-")</f>
        <v>-</v>
      </c>
      <c r="BH118" s="72" t="str">
        <f>IF(ISNUMBER(T1_Data!BH116),IF(T1_Data!BH116=-999,"NA",IF(T1_Data!BH116&lt;1, "&lt;1", IF(T1_Data!BH116&gt;99, "&gt;99", T1_Data!BH116))),"-")</f>
        <v>-</v>
      </c>
      <c r="BI118" s="72" t="str">
        <f>IF(ISNUMBER(T1_Data!BI116),IF(T1_Data!BI116=-999,"NA",IF(T1_Data!BI116&lt;1, "&lt;1", IF(T1_Data!BI116&gt;99, "&gt;99", T1_Data!BI116))),"-")</f>
        <v>-</v>
      </c>
      <c r="BJ118" s="72" t="str">
        <f>IF(ISNUMBER(T1_Data!BJ116),IF(T1_Data!BJ116=-999,"NA",IF(T1_Data!BJ116&lt;1, "&lt;1", IF(T1_Data!BJ116&gt;99, "&gt;99", T1_Data!BJ116))),"-")</f>
        <v>-</v>
      </c>
      <c r="BK118" s="72" t="str">
        <f>IF(ISNUMBER(T1_Data!BK116),IF(T1_Data!BK116=-999,"NA",IF(T1_Data!BK116&lt;1, "&lt;1", IF(T1_Data!BK116&gt;99, "&gt;99", T1_Data!BK116))),"-")</f>
        <v>-</v>
      </c>
      <c r="BL118" s="72" t="str">
        <f>IF(ISNUMBER(T1_Data!BL116),IF(T1_Data!BL116=-999,"NA",IF(T1_Data!BL116&lt;1, "&lt;1", IF(T1_Data!BL116&gt;99, "&gt;99", T1_Data!BL116))),"-")</f>
        <v>-</v>
      </c>
      <c r="BM118" s="72" t="str">
        <f>IF(ISNUMBER(T1_Data!BM116),IF(T1_Data!BM116=-999,"NA",IF(T1_Data!BM116&lt;1, "&lt;1", IF(T1_Data!BM116&gt;99, "&gt;99", T1_Data!BM116))),"-")</f>
        <v>-</v>
      </c>
      <c r="BN118" s="72" t="str">
        <f>IF(ISNUMBER(T1_Data!BN116),IF(T1_Data!BN116=-999,"NA",IF(T1_Data!BN116&lt;1, "&lt;1", IF(T1_Data!BN116&gt;99, "&gt;99", T1_Data!BN116))),"-")</f>
        <v>-</v>
      </c>
      <c r="BO118" s="72" t="str">
        <f>IF(ISNUMBER(T1_Data!BO116),IF(T1_Data!BO116=-999,"NA",IF(T1_Data!BO116&lt;1, "&lt;1", IF(T1_Data!BO116&gt;99, "&gt;99", T1_Data!BO116))),"-")</f>
        <v>-</v>
      </c>
      <c r="BP118" s="72" t="str">
        <f>IF(ISNUMBER(T1_Data!BP116),IF(T1_Data!BP116=-999,"NA",IF(T1_Data!BP116&lt;1, "&lt;1", IF(T1_Data!BP116&gt;99, "&gt;99", T1_Data!BP116))),"-")</f>
        <v>-</v>
      </c>
      <c r="BQ118" s="72" t="str">
        <f>IF(ISNUMBER(T1_Data!BQ116),IF(T1_Data!BQ116=-999,"NA",IF(T1_Data!BQ116&lt;1, "&lt;1", IF(T1_Data!BQ116&gt;99, "&gt;99", T1_Data!BQ116))),"-")</f>
        <v>-</v>
      </c>
      <c r="BR118" s="72" t="str">
        <f>IF(ISNUMBER(T1_Data!BR116),IF(T1_Data!BR116=-999,"NA",IF(T1_Data!BR116&lt;1, "&lt;1", IF(T1_Data!BR116&gt;99, "&gt;99", T1_Data!BR116))),"-")</f>
        <v>-</v>
      </c>
      <c r="BS118" s="72" t="str">
        <f>IF(ISNUMBER(T1_Data!BS116),IF(T1_Data!BS116=-999,"NA",IF(T1_Data!BS116&lt;1, "&lt;1", IF(T1_Data!BS116&gt;99, "&gt;99", T1_Data!BS116))),"-")</f>
        <v>-</v>
      </c>
      <c r="BT118" s="72" t="str">
        <f>IF(ISNUMBER(T1_Data!BT116),IF(T1_Data!BT116=-999,"NA",IF(T1_Data!BT116&lt;1, "&lt;1", IF(T1_Data!BT116&gt;99, "&gt;99", T1_Data!BT116))),"-")</f>
        <v>-</v>
      </c>
      <c r="BU118" s="72" t="str">
        <f>IF(ISNUMBER(T1_Data!BU116),IF(T1_Data!BU116=-999,"NA",IF(T1_Data!BU116&lt;1, "&lt;1", IF(T1_Data!BU116&gt;99, "&gt;99", T1_Data!BU116))),"-")</f>
        <v>-</v>
      </c>
      <c r="BV118" s="72" t="str">
        <f>IF(ISNUMBER(T1_Data!BV116),IF(T1_Data!BV116=-999,"NA",IF(T1_Data!BV116&lt;1, "&lt;1", IF(T1_Data!BV116&gt;99, "&gt;99", T1_Data!BV116))),"-")</f>
        <v>-</v>
      </c>
      <c r="BW118" s="72" t="str">
        <f>IF(ISNUMBER(T1_Data!BW116),IF(T1_Data!BW116=-999,"NA",IF(T1_Data!BW116&lt;1, "&lt;1", IF(T1_Data!BW116&gt;99, "&gt;99", T1_Data!BW116))),"-")</f>
        <v>-</v>
      </c>
      <c r="BX118" s="72" t="str">
        <f>IF(ISNUMBER(T1_Data!BX116),IF(T1_Data!BX116=-999,"NA",IF(T1_Data!BX116&lt;1, "&lt;1", IF(T1_Data!BX116&gt;99, "&gt;99", T1_Data!BX116))),"-")</f>
        <v>-</v>
      </c>
      <c r="BY118" s="72" t="str">
        <f>IF(ISNUMBER(T1_Data!BY116),IF(T1_Data!BY116=-999,"NA",IF(T1_Data!BY116&lt;1, "&lt;1", IF(T1_Data!BY116&gt;99, "&gt;99", T1_Data!BY116))),"-")</f>
        <v>-</v>
      </c>
      <c r="BZ118" s="72" t="str">
        <f>IF(ISNUMBER(T1_Data!BZ116),IF(T1_Data!BZ116=-999,"NA",IF(T1_Data!BZ116&lt;1, "&lt;1", IF(T1_Data!BZ116&gt;99, "&gt;99", T1_Data!BZ116))),"-")</f>
        <v>-</v>
      </c>
      <c r="CA118" s="72" t="str">
        <f>IF(ISNUMBER(T1_Data!CA116),IF(T1_Data!CA116=-999,"NA",IF(T1_Data!CA116&lt;1, "&lt;1", IF(T1_Data!CA116&gt;99, "&gt;99", T1_Data!CA116))),"-")</f>
        <v>-</v>
      </c>
      <c r="CB118" s="72" t="str">
        <f>IF(ISNUMBER(T1_Data!CB116),IF(T1_Data!CB116=-999,"NA",IF(T1_Data!CB116&lt;1, "&lt;1", IF(T1_Data!CB116&gt;99, "&gt;99", T1_Data!CB116))),"-")</f>
        <v>-</v>
      </c>
      <c r="CC118" s="72" t="str">
        <f>IF(ISNUMBER(T1_Data!CC116),IF(T1_Data!CC116=-999,"NA",IF(T1_Data!CC116&lt;1, "&lt;1", IF(T1_Data!CC116&gt;99, "&gt;99", T1_Data!CC116))),"-")</f>
        <v>-</v>
      </c>
      <c r="CD118" s="72" t="str">
        <f>IF(ISNUMBER(T1_Data!CD116),IF(T1_Data!CD116=-999,"NA",IF(T1_Data!CD116&lt;1, "&lt;1", IF(T1_Data!CD116&gt;99, "&gt;99", T1_Data!CD116))),"-")</f>
        <v>-</v>
      </c>
      <c r="CE118" s="72" t="str">
        <f>IF(ISNUMBER(T1_Data!CE116),IF(T1_Data!CE116=-999,"NA",IF(T1_Data!CE116&lt;1, "&lt;1", IF(T1_Data!CE116&gt;99, "&gt;99", T1_Data!CE116))),"-")</f>
        <v>-</v>
      </c>
      <c r="CF118" s="72" t="str">
        <f>IF(ISNUMBER(T1_Data!CF116),IF(T1_Data!CF116=-999,"NA",IF(T1_Data!CF116&lt;1, "&lt;1", IF(T1_Data!CF116&gt;99, "&gt;99", T1_Data!CF116))),"-")</f>
        <v>-</v>
      </c>
      <c r="CG118" s="72" t="str">
        <f>IF(ISNUMBER(T1_Data!CG116),IF(T1_Data!CG116=-999,"NA",IF(T1_Data!CG116&lt;1, "&lt;1", IF(T1_Data!CG116&gt;99, "&gt;99", T1_Data!CG116))),"-")</f>
        <v>-</v>
      </c>
      <c r="CH118" s="72" t="str">
        <f>IF(ISNUMBER(T1_Data!CH116),IF(T1_Data!CH116=-999,"NA",IF(T1_Data!CH116&lt;1, "&lt;1", IF(T1_Data!CH116&gt;99, "&gt;99", T1_Data!CH116))),"-")</f>
        <v>-</v>
      </c>
      <c r="CI118" s="72" t="str">
        <f>IF(ISNUMBER(T1_Data!CI116),IF(T1_Data!CI116=-999,"NA",IF(T1_Data!CI116&lt;1, "&lt;1", IF(T1_Data!CI116&gt;99, "&gt;99", T1_Data!CI116))),"-")</f>
        <v>-</v>
      </c>
      <c r="CJ118" s="72" t="str">
        <f>IF(ISNUMBER(T1_Data!CJ116),IF(T1_Data!CJ116=-999,"NA",IF(T1_Data!CJ116&lt;1, "&lt;1", IF(T1_Data!CJ116&gt;99, "&gt;99", T1_Data!CJ116))),"-")</f>
        <v>-</v>
      </c>
      <c r="CK118" s="72" t="str">
        <f>IF(ISNUMBER(T1_Data!CK116),IF(T1_Data!CK116=-999,"NA",IF(T1_Data!CK116&lt;1, "&lt;1", IF(T1_Data!CK116&gt;99, "&gt;99", T1_Data!CK116))),"-")</f>
        <v>-</v>
      </c>
      <c r="CL118" s="72" t="str">
        <f>IF(ISNUMBER(T1_Data!CL116),IF(T1_Data!CL116=-999,"NA",IF(T1_Data!CL116&lt;1, "&lt;1", IF(T1_Data!CL116&gt;99, "&gt;99", T1_Data!CL116))),"-")</f>
        <v>-</v>
      </c>
      <c r="CM118" s="72" t="str">
        <f>IF(ISNUMBER(T1_Data!CM116),IF(T1_Data!CM116=-999,"NA",IF(T1_Data!CM116&lt;1, "&lt;1", IF(T1_Data!CM116&gt;99, "&gt;99", T1_Data!CM116))),"-")</f>
        <v>-</v>
      </c>
      <c r="CN118" s="72" t="str">
        <f>IF(ISNUMBER(T1_Data!CN116),IF(T1_Data!CN116=-999,"NA",IF(T1_Data!CN116&lt;1, "&lt;1", IF(T1_Data!CN116&gt;99, "&gt;99", T1_Data!CN116))),"-")</f>
        <v>-</v>
      </c>
      <c r="CO118" s="72" t="str">
        <f>IF(ISNUMBER(T1_Data!CO116),IF(T1_Data!CO116=-999,"NA",IF(T1_Data!CO116&lt;1, "&lt;1", IF(T1_Data!CO116&gt;99, "&gt;99", T1_Data!CO116))),"-")</f>
        <v>-</v>
      </c>
      <c r="CP118" s="72" t="str">
        <f>IF(ISNUMBER(T1_Data!CP116),IF(T1_Data!CP116=-999,"NA",IF(T1_Data!CP116&lt;1, "&lt;1", IF(T1_Data!CP116&gt;99, "&gt;99", T1_Data!CP116))),"-")</f>
        <v>-</v>
      </c>
      <c r="CQ118" s="72" t="str">
        <f>IF(ISNUMBER(T1_Data!CQ116),IF(T1_Data!CQ116=-999,"NA",IF(T1_Data!CQ116&lt;1, "&lt;1", IF(T1_Data!CQ116&gt;99, "&gt;99", T1_Data!CQ116))),"-")</f>
        <v>-</v>
      </c>
      <c r="CR118" s="72" t="str">
        <f>IF(ISNUMBER(T1_Data!CR116),IF(T1_Data!CR116=-999,"NA",IF(T1_Data!CR116&lt;1, "&lt;1", IF(T1_Data!CR116&gt;99, "&gt;99", T1_Data!CR116))),"-")</f>
        <v>-</v>
      </c>
      <c r="CS118" s="72" t="str">
        <f>IF(ISNUMBER(T1_Data!CS116),IF(T1_Data!CS116=-999,"NA",IF(T1_Data!CS116&lt;1, "&lt;1", IF(T1_Data!CS116&gt;99, "&gt;99", T1_Data!CS116))),"-")</f>
        <v>-</v>
      </c>
      <c r="CT118" s="72" t="str">
        <f>IF(ISNUMBER(T1_Data!CT116),IF(T1_Data!CT116=-999,"NA",IF(T1_Data!CT116&lt;1, "&lt;1", IF(T1_Data!CT116&gt;99, "&gt;99", T1_Data!CT116))),"-")</f>
        <v>-</v>
      </c>
      <c r="CU118" s="72" t="str">
        <f>IF(ISNUMBER(T1_Data!CU116),IF(T1_Data!CU116=-999,"NA",IF(T1_Data!CU116&lt;1, "&lt;1", IF(T1_Data!CU116&gt;99, "&gt;99", T1_Data!CU116))),"-")</f>
        <v>-</v>
      </c>
      <c r="CV118" s="72" t="str">
        <f>IF(ISNUMBER(T1_Data!CV116),IF(T1_Data!CV116=-999,"NA",IF(T1_Data!CV116&lt;1, "&lt;1", IF(T1_Data!CV116&gt;99, "&gt;99", T1_Data!CV116))),"-")</f>
        <v>-</v>
      </c>
      <c r="CW118" s="72" t="str">
        <f>IF(ISNUMBER(T1_Data!CW116),IF(T1_Data!CW116=-999,"NA",IF(T1_Data!CW116&lt;1, "&lt;1", IF(T1_Data!CW116&gt;99, "&gt;99", T1_Data!CW116))),"-")</f>
        <v>-</v>
      </c>
      <c r="CX118" s="72" t="str">
        <f>IF(ISNUMBER(T1_Data!CX116),IF(T1_Data!CX116=-999,"NA",IF(T1_Data!CX116&lt;1, "&lt;1", IF(T1_Data!CX116&gt;99, "&gt;99", T1_Data!CX116))),"-")</f>
        <v>-</v>
      </c>
      <c r="CY118" s="72" t="str">
        <f>IF(ISNUMBER(T1_Data!CY116),IF(T1_Data!CY116=-999,"NA",IF(T1_Data!CY116&lt;1, "&lt;1", IF(T1_Data!CY116&gt;99, "&gt;99", T1_Data!CY116))),"-")</f>
        <v>-</v>
      </c>
      <c r="CZ118" s="72" t="str">
        <f>IF(ISNUMBER(T1_Data!CZ116),IF(T1_Data!CZ116=-999,"NA",IF(T1_Data!CZ116&lt;1, "&lt;1", IF(T1_Data!CZ116&gt;99, "&gt;99", T1_Data!CZ116))),"-")</f>
        <v>-</v>
      </c>
      <c r="DA118" s="72" t="str">
        <f>IF(ISNUMBER(T1_Data!DA116),IF(T1_Data!DA116=-999,"NA",IF(T1_Data!DA116&lt;1, "&lt;1", IF(T1_Data!DA116&gt;99, "&gt;99", T1_Data!DA116))),"-")</f>
        <v>-</v>
      </c>
      <c r="DB118" s="72" t="str">
        <f>IF(ISNUMBER(T1_Data!DB116),IF(T1_Data!DB116=-999,"NA",IF(T1_Data!DB116&lt;1, "&lt;1", IF(T1_Data!DB116&gt;99, "&gt;99", T1_Data!DB116))),"-")</f>
        <v>-</v>
      </c>
      <c r="DC118" s="72" t="str">
        <f>IF(ISNUMBER(T1_Data!DC116),IF(T1_Data!DC116=-999,"NA",IF(T1_Data!DC116&lt;1, "&lt;1", IF(T1_Data!DC116&gt;99, "&gt;99", T1_Data!DC116))),"-")</f>
        <v>-</v>
      </c>
      <c r="DD118" s="72" t="str">
        <f>IF(ISNUMBER(T1_Data!DD116),IF(T1_Data!DD116=-999,"NA",IF(T1_Data!DD116&lt;1, "&lt;1", IF(T1_Data!DD116&gt;99, "&gt;99", T1_Data!DD116))),"-")</f>
        <v>-</v>
      </c>
      <c r="DE118" s="72" t="str">
        <f>IF(ISNUMBER(T1_Data!DE116),IF(T1_Data!DE116=-999,"NA",IF(T1_Data!DE116&lt;1, "&lt;1", IF(T1_Data!DE116&gt;99, "&gt;99", T1_Data!DE116))),"-")</f>
        <v>-</v>
      </c>
      <c r="DF118" s="72" t="str">
        <f>IF(ISNUMBER(T1_Data!DF116),IF(T1_Data!DF116=-999,"NA",IF(T1_Data!DF116&lt;1, "&lt;1", IF(T1_Data!DF116&gt;99, "&gt;99", T1_Data!DF116))),"-")</f>
        <v>-</v>
      </c>
      <c r="DG118" s="72" t="str">
        <f>IF(ISNUMBER(T1_Data!DG116),IF(T1_Data!DG116=-999,"NA",IF(T1_Data!DG116&lt;1, "&lt;1", IF(T1_Data!DG116&gt;99, "&gt;99", T1_Data!DG116))),"-")</f>
        <v>-</v>
      </c>
      <c r="DH118" s="72" t="str">
        <f>IF(ISNUMBER(T1_Data!DH116),IF(T1_Data!DH116=-999,"NA",IF(T1_Data!DH116&lt;1, "&lt;1", IF(T1_Data!DH116&gt;99, "&gt;99", T1_Data!DH116))),"-")</f>
        <v>-</v>
      </c>
      <c r="DI118" s="72" t="str">
        <f>IF(ISNUMBER(T1_Data!DI116),IF(T1_Data!DI116=-999,"NA",IF(T1_Data!DI116&lt;1, "&lt;1", IF(T1_Data!DI116&gt;99, "&gt;99", T1_Data!DI116))),"-")</f>
        <v>-</v>
      </c>
      <c r="DJ118" s="72" t="str">
        <f>IF(ISNUMBER(T1_Data!DJ116),IF(T1_Data!DJ116=-999,"NA",IF(T1_Data!DJ116&lt;1, "&lt;1", IF(T1_Data!DJ116&gt;99, "&gt;99", T1_Data!DJ116))),"-")</f>
        <v>-</v>
      </c>
      <c r="DK118" s="72" t="str">
        <f>IF(ISNUMBER(T1_Data!DK116),IF(T1_Data!DK116=-999,"NA",IF(T1_Data!DK116&lt;1, "&lt;1", IF(T1_Data!DK116&gt;99, "&gt;99", T1_Data!DK116))),"-")</f>
        <v>-</v>
      </c>
      <c r="DL118" s="72" t="str">
        <f>IF(ISNUMBER(T1_Data!DL116),IF(T1_Data!DL116=-999,"NA",IF(T1_Data!DL116&lt;1, "&lt;1", IF(T1_Data!DL116&gt;99, "&gt;99", T1_Data!DL116))),"-")</f>
        <v>-</v>
      </c>
      <c r="DM118" s="72" t="str">
        <f>IF(ISNUMBER(T1_Data!DM116),IF(T1_Data!DM116=-999,"NA",IF(T1_Data!DM116&lt;1, "&lt;1", IF(T1_Data!DM116&gt;99, "&gt;99", T1_Data!DM116))),"-")</f>
        <v>-</v>
      </c>
      <c r="DN118" s="72" t="str">
        <f>IF(ISNUMBER(T1_Data!DN116),IF(T1_Data!DN116=-999,"NA",IF(T1_Data!DN116&lt;1, "&lt;1", IF(T1_Data!DN116&gt;99, "&gt;99", T1_Data!DN116))),"-")</f>
        <v>-</v>
      </c>
      <c r="DO118" s="72" t="str">
        <f>IF(ISNUMBER(T1_Data!DO116),IF(T1_Data!DO116=-999,"NA",IF(T1_Data!DO116&lt;1, "&lt;1", IF(T1_Data!DO116&gt;99, "&gt;99", T1_Data!DO116))),"-")</f>
        <v>-</v>
      </c>
      <c r="DP118" s="72" t="str">
        <f>IF(ISNUMBER(T1_Data!DP116),IF(T1_Data!DP116=-999,"NA",IF(T1_Data!DP116&lt;1, "&lt;1", IF(T1_Data!DP116&gt;99, "&gt;99", T1_Data!DP116))),"-")</f>
        <v>-</v>
      </c>
      <c r="DQ118" s="72" t="str">
        <f>IF(ISNUMBER(T1_Data!DQ116),IF(T1_Data!DQ116=-999,"NA",IF(T1_Data!DQ116&lt;1, "&lt;1", IF(T1_Data!DQ116&gt;99, "&gt;99", T1_Data!DQ116))),"-")</f>
        <v>-</v>
      </c>
      <c r="DR118" s="72" t="str">
        <f>IF(ISNUMBER(T1_Data!DR116),IF(T1_Data!DR116=-999,"NA",IF(T1_Data!DR116&lt;1, "&lt;1", IF(T1_Data!DR116&gt;99, "&gt;99", T1_Data!DR116))),"-")</f>
        <v>-</v>
      </c>
      <c r="DS118" s="72" t="str">
        <f>IF(ISNUMBER(T1_Data!DS116),IF(T1_Data!DS116=-999,"NA",IF(T1_Data!DS116&lt;1, "&lt;1", IF(T1_Data!DS116&gt;99, "&gt;99", T1_Data!DS116))),"-")</f>
        <v>-</v>
      </c>
      <c r="DT118" s="72" t="str">
        <f>IF(ISNUMBER(T1_Data!DT116),IF(T1_Data!DT116=-999,"NA",IF(T1_Data!DT116&lt;1, "&lt;1", IF(T1_Data!DT116&gt;99, "&gt;99", T1_Data!DT116))),"-")</f>
        <v>-</v>
      </c>
      <c r="DU118" s="72" t="str">
        <f>IF(ISNUMBER(T1_Data!DU116),IF(T1_Data!DU116=-999,"NA",IF(T1_Data!DU116&lt;1, "&lt;1", IF(T1_Data!DU116&gt;99, "&gt;99", T1_Data!DU116))),"-")</f>
        <v>-</v>
      </c>
      <c r="DV118" s="72" t="str">
        <f>IF(ISNUMBER(T1_Data!DV116),IF(T1_Data!DV116=-999,"NA",IF(T1_Data!DV116&lt;1, "&lt;1", IF(T1_Data!DV116&gt;99, "&gt;99", T1_Data!DV116))),"-")</f>
        <v>-</v>
      </c>
      <c r="DW118" s="72" t="str">
        <f>IF(ISNUMBER(T1_Data!DW116),IF(T1_Data!DW116=-999,"NA",IF(T1_Data!DW116&lt;1, "&lt;1", IF(T1_Data!DW116&gt;99, "&gt;99", T1_Data!DW116))),"-")</f>
        <v>-</v>
      </c>
      <c r="DX118" s="72" t="str">
        <f>IF(ISNUMBER(T1_Data!DX116),IF(T1_Data!DX116=-999,"NA",IF(T1_Data!DX116&lt;1, "&lt;1", IF(T1_Data!DX116&gt;99, "&gt;99", T1_Data!DX116))),"-")</f>
        <v>-</v>
      </c>
      <c r="DY118" s="72" t="str">
        <f>IF(ISNUMBER(T1_Data!DY116),IF(T1_Data!DY116=-999,"NA",IF(T1_Data!DY116&lt;1, "&lt;1", IF(T1_Data!DY116&gt;99, "&gt;99", T1_Data!DY116))),"-")</f>
        <v>-</v>
      </c>
      <c r="DZ118" s="72" t="str">
        <f>IF(ISNUMBER(T1_Data!DZ116),IF(T1_Data!DZ116=-999,"NA",IF(T1_Data!DZ116&lt;1, "&lt;1", IF(T1_Data!DZ116&gt;99, "&gt;99", T1_Data!DZ116))),"-")</f>
        <v>-</v>
      </c>
      <c r="EA118" s="72" t="str">
        <f>IF(ISNUMBER(T1_Data!EA116),IF(T1_Data!EA116=-999,"NA",IF(T1_Data!EA116&lt;1, "&lt;1", IF(T1_Data!EA116&gt;99, "&gt;99", T1_Data!EA116))),"-")</f>
        <v>-</v>
      </c>
      <c r="EB118" s="72" t="str">
        <f>IF(ISNUMBER(T1_Data!EB116),IF(T1_Data!EB116=-999,"NA",IF(T1_Data!EB116&lt;1, "&lt;1", IF(T1_Data!EB116&gt;99, "&gt;99", T1_Data!EB116))),"-")</f>
        <v>-</v>
      </c>
      <c r="EC118" s="72" t="str">
        <f>IF(ISNUMBER(T1_Data!EC116),IF(T1_Data!EC116=-999,"NA",IF(T1_Data!EC116&lt;1, "&lt;1", IF(T1_Data!EC116&gt;99, "&gt;99", T1_Data!EC116))),"-")</f>
        <v>-</v>
      </c>
      <c r="ED118" s="72" t="str">
        <f>IF(ISNUMBER(T1_Data!ED116),IF(T1_Data!ED116=-999,"NA",IF(T1_Data!ED116&lt;1, "&lt;1", IF(T1_Data!ED116&gt;99, "&gt;99", T1_Data!ED116))),"-")</f>
        <v>-</v>
      </c>
      <c r="EE118" s="72" t="str">
        <f>IF(ISNUMBER(T1_Data!EE116),IF(T1_Data!EE116=-999,"NA",IF(T1_Data!EE116&lt;1, "&lt;1", IF(T1_Data!EE116&gt;99, "&gt;99", T1_Data!EE116))),"-")</f>
        <v>-</v>
      </c>
      <c r="EF118" s="72" t="str">
        <f>IF(ISNUMBER(T1_Data!EF116),IF(T1_Data!EF116=-999,"NA",IF(T1_Data!EF116&lt;1, "&lt;1", IF(T1_Data!EF116&gt;99, "&gt;99", T1_Data!EF116))),"-")</f>
        <v>-</v>
      </c>
      <c r="EG118" s="72" t="str">
        <f>IF(ISNUMBER(T1_Data!EG116),IF(T1_Data!EG116=-999,"NA",IF(T1_Data!EG116&lt;1, "&lt;1", IF(T1_Data!EG116&gt;99, "&gt;99", T1_Data!EG116))),"-")</f>
        <v>-</v>
      </c>
      <c r="EH118" s="72" t="str">
        <f>IF(ISNUMBER(T1_Data!EH116),IF(T1_Data!EH116=-999,"NA",IF(T1_Data!EH116&lt;1, "&lt;1", IF(T1_Data!EH116&gt;99, "&gt;99", T1_Data!EH116))),"-")</f>
        <v>-</v>
      </c>
      <c r="EI118" s="72" t="str">
        <f>IF(ISNUMBER(T1_Data!EI116),IF(T1_Data!EI116=-999,"NA",IF(T1_Data!EI116&lt;1, "&lt;1", IF(T1_Data!EI116&gt;99, "&gt;99", T1_Data!EI116))),"-")</f>
        <v>-</v>
      </c>
      <c r="EJ118" s="72" t="str">
        <f>IF(ISNUMBER(T1_Data!EJ116),IF(T1_Data!EJ116=-999,"NA",IF(T1_Data!EJ116&lt;1, "&lt;1", IF(T1_Data!EJ116&gt;99, "&gt;99", T1_Data!EJ116))),"-")</f>
        <v>-</v>
      </c>
      <c r="EK118" s="72" t="str">
        <f>IF(ISNUMBER(T1_Data!EK116),IF(T1_Data!EK116=-999,"NA",IF(T1_Data!EK116&lt;1, "&lt;1", IF(T1_Data!EK116&gt;99, "&gt;99", T1_Data!EK116))),"-")</f>
        <v>-</v>
      </c>
      <c r="EL118" s="72" t="str">
        <f>IF(ISNUMBER(T1_Data!EL116),IF(T1_Data!EL116=-999,"NA",IF(T1_Data!EL116&lt;1, "&lt;1", IF(T1_Data!EL116&gt;99, "&gt;99", T1_Data!EL116))),"-")</f>
        <v>-</v>
      </c>
      <c r="EM118" s="72" t="str">
        <f>IF(ISNUMBER(T1_Data!EM116),IF(T1_Data!EM116=-999,"NA",IF(T1_Data!EM116&lt;1, "&lt;1", IF(T1_Data!EM116&gt;99, "&gt;99", T1_Data!EM116))),"-")</f>
        <v>-</v>
      </c>
      <c r="EN118" s="72" t="str">
        <f>IF(ISNUMBER(T1_Data!EN116),IF(T1_Data!EN116=-999,"NA",IF(T1_Data!EN116&lt;1, "&lt;1", IF(T1_Data!EN116&gt;99, "&gt;99", T1_Data!EN116))),"-")</f>
        <v>-</v>
      </c>
      <c r="EO118" s="72" t="str">
        <f>IF(ISNUMBER(T1_Data!EO116),IF(T1_Data!EO116=-999,"NA",IF(T1_Data!EO116&lt;1, "&lt;1", IF(T1_Data!EO116&gt;99, "&gt;99", T1_Data!EO116))),"-")</f>
        <v>-</v>
      </c>
      <c r="EP118" s="72" t="str">
        <f>IF(ISNUMBER(T1_Data!EP116),IF(T1_Data!EP116=-999,"NA",IF(T1_Data!EP116&lt;1, "&lt;1", IF(T1_Data!EP116&gt;99, "&gt;99", T1_Data!EP116))),"-")</f>
        <v>-</v>
      </c>
      <c r="EQ118" s="72" t="str">
        <f>IF(ISNUMBER(T1_Data!EQ116),IF(T1_Data!EQ116=-999,"NA",IF(T1_Data!EQ116&lt;1, "&lt;1", IF(T1_Data!EQ116&gt;99, "&gt;99", T1_Data!EQ116))),"-")</f>
        <v>-</v>
      </c>
      <c r="ER118" s="72" t="str">
        <f>IF(ISNUMBER(T1_Data!ER116),IF(T1_Data!ER116=-999,"NA",IF(T1_Data!ER116&lt;1, "&lt;1", IF(T1_Data!ER116&gt;99, "&gt;99", T1_Data!ER116))),"-")</f>
        <v>-</v>
      </c>
      <c r="ES118" s="72" t="str">
        <f>IF(ISNUMBER(T1_Data!ES116),IF(T1_Data!ES116=-999,"NA",IF(T1_Data!ES116&lt;1, "&lt;1", IF(T1_Data!ES116&gt;99, "&gt;99", T1_Data!ES116))),"-")</f>
        <v>-</v>
      </c>
      <c r="ET118" s="72" t="str">
        <f>IF(ISNUMBER(T1_Data!ET116),IF(T1_Data!ET116=-999,"NA",IF(T1_Data!ET116&lt;1, "&lt;1", IF(T1_Data!ET116&gt;99, "&gt;99", T1_Data!ET116))),"-")</f>
        <v>-</v>
      </c>
      <c r="EU118" s="72" t="str">
        <f>IF(ISNUMBER(T1_Data!EU116),IF(T1_Data!EU116=-999,"NA",IF(T1_Data!EU116&lt;1, "&lt;1", IF(T1_Data!EU116&gt;99, "&gt;99", T1_Data!EU116))),"-")</f>
        <v>-</v>
      </c>
      <c r="EV118" s="72" t="str">
        <f>IF(ISNUMBER(T1_Data!EV116),IF(T1_Data!EV116=-999,"NA",IF(T1_Data!EV116&lt;1, "&lt;1", IF(T1_Data!EV116&gt;99, "&gt;99", T1_Data!EV116))),"-")</f>
        <v>-</v>
      </c>
      <c r="EW118" s="72" t="str">
        <f>IF(ISNUMBER(T1_Data!EW116),IF(T1_Data!EW116=-999,"NA",IF(T1_Data!EW116&lt;1, "&lt;1", IF(T1_Data!EW116&gt;99, "&gt;99", T1_Data!EW116))),"-")</f>
        <v>-</v>
      </c>
      <c r="EX118" s="72" t="str">
        <f>IF(ISNUMBER(T1_Data!EX116),IF(T1_Data!EX116=-999,"NA",IF(T1_Data!EX116&lt;1, "&lt;1", IF(T1_Data!EX116&gt;99, "&gt;99", T1_Data!EX116))),"-")</f>
        <v>-</v>
      </c>
      <c r="EY118" s="72" t="str">
        <f>IF(ISNUMBER(T1_Data!EY116),IF(T1_Data!EY116=-999,"NA",IF(T1_Data!EY116&lt;1, "&lt;1", IF(T1_Data!EY116&gt;99, "&gt;99", T1_Data!EY116))),"-")</f>
        <v>-</v>
      </c>
      <c r="EZ118" s="72" t="str">
        <f>IF(ISNUMBER(T1_Data!EZ116),IF(T1_Data!EZ116=-999,"NA",IF(T1_Data!EZ116&lt;1, "&lt;1", IF(T1_Data!EZ116&gt;99, "&gt;99", T1_Data!EZ116))),"-")</f>
        <v>-</v>
      </c>
      <c r="FA118" s="72" t="str">
        <f>IF(ISNUMBER(T1_Data!FA116),IF(T1_Data!FA116=-999,"NA",IF(T1_Data!FA116&lt;1, "&lt;1", IF(T1_Data!FA116&gt;99, "&gt;99", T1_Data!FA116))),"-")</f>
        <v>-</v>
      </c>
      <c r="FB118" s="72" t="str">
        <f>IF(ISNUMBER(T1_Data!FB116),IF(T1_Data!FB116=-999,"NA",IF(T1_Data!FB116&lt;1, "&lt;1", IF(T1_Data!FB116&gt;99, "&gt;99", T1_Data!FB116))),"-")</f>
        <v>-</v>
      </c>
      <c r="FC118" s="72" t="str">
        <f>IF(ISNUMBER(T1_Data!FC116),IF(T1_Data!FC116=-999,"NA",IF(T1_Data!FC116&lt;1, "&lt;1", IF(T1_Data!FC116&gt;99, "&gt;99", T1_Data!FC116))),"-")</f>
        <v>-</v>
      </c>
      <c r="FD118" s="72" t="str">
        <f>IF(ISNUMBER(T1_Data!FD116),IF(T1_Data!FD116=-999,"NA",IF(T1_Data!FD116&lt;1, "&lt;1", IF(T1_Data!FD116&gt;99, "&gt;99", T1_Data!FD116))),"-")</f>
        <v>-</v>
      </c>
      <c r="FE118" s="72" t="str">
        <f>IF(ISNUMBER(T1_Data!FE116),IF(T1_Data!FE116=-999,"NA",IF(T1_Data!FE116&lt;1, "&lt;1", IF(T1_Data!FE116&gt;99, "&gt;99", T1_Data!FE116))),"-")</f>
        <v>-</v>
      </c>
      <c r="FF118" s="72" t="str">
        <f>IF(ISNUMBER(T1_Data!FF116),IF(T1_Data!FF116=-999,"NA",IF(T1_Data!FF116&lt;1, "&lt;1", IF(T1_Data!FF116&gt;99, "&gt;99", T1_Data!FF116))),"-")</f>
        <v>-</v>
      </c>
      <c r="FG118" s="72" t="str">
        <f>IF(ISNUMBER(T1_Data!FG116),IF(T1_Data!FG116=-999,"NA",IF(T1_Data!FG116&lt;1, "&lt;1", IF(T1_Data!FG116&gt;99, "&gt;99", T1_Data!FG116))),"-")</f>
        <v>-</v>
      </c>
      <c r="FH118" s="72" t="str">
        <f>IF(ISNUMBER(T1_Data!FH116),IF(T1_Data!FH116=-999,"NA",IF(T1_Data!FH116&lt;1, "&lt;1", IF(T1_Data!FH116&gt;99, "&gt;99", T1_Data!FH116))),"-")</f>
        <v>-</v>
      </c>
      <c r="FI118" s="72" t="str">
        <f>IF(ISNUMBER(T1_Data!FI116),IF(T1_Data!FI116=-999,"NA",IF(T1_Data!FI116&lt;1, "&lt;1", IF(T1_Data!FI116&gt;99, "&gt;99", T1_Data!FI116))),"-")</f>
        <v>-</v>
      </c>
      <c r="FJ118" s="72" t="str">
        <f>IF(ISNUMBER(T1_Data!FJ116),IF(T1_Data!FJ116=-999,"NA",IF(T1_Data!FJ116&lt;1, "&lt;1", IF(T1_Data!FJ116&gt;99, "&gt;99", T1_Data!FJ116))),"-")</f>
        <v>-</v>
      </c>
      <c r="FK118" s="72" t="str">
        <f>IF(ISNUMBER(T1_Data!FK116),IF(T1_Data!FK116=-999,"NA",IF(T1_Data!FK116&lt;1, "&lt;1", IF(T1_Data!FK116&gt;99, "&gt;99", T1_Data!FK116))),"-")</f>
        <v>-</v>
      </c>
      <c r="FL118" s="72" t="str">
        <f>IF(ISNUMBER(T1_Data!FL116),IF(T1_Data!FL116=-999,"NA",IF(T1_Data!FL116&lt;1, "&lt;1", IF(T1_Data!FL116&gt;99, "&gt;99", T1_Data!FL116))),"-")</f>
        <v>-</v>
      </c>
      <c r="FM118" s="72" t="str">
        <f>IF(ISNUMBER(T1_Data!FM116),IF(T1_Data!FM116=-999,"NA",IF(T1_Data!FM116&lt;1, "&lt;1", IF(T1_Data!FM116&gt;99, "&gt;99", T1_Data!FM116))),"-")</f>
        <v>-</v>
      </c>
      <c r="FN118" s="72" t="str">
        <f>IF(ISNUMBER(T1_Data!FN116),IF(T1_Data!FN116=-999,"NA",IF(T1_Data!FN116&lt;1, "&lt;1", IF(T1_Data!FN116&gt;99, "&gt;99", T1_Data!FN116))),"-")</f>
        <v>-</v>
      </c>
      <c r="FO118" s="72" t="str">
        <f>IF(ISNUMBER(T1_Data!FO116),IF(T1_Data!FO116=-999,"NA",IF(T1_Data!FO116&lt;1, "&lt;1", IF(T1_Data!FO116&gt;99, "&gt;99", T1_Data!FO116))),"-")</f>
        <v>-</v>
      </c>
      <c r="FP118" s="72" t="str">
        <f>IF(ISNUMBER(T1_Data!FP116),IF(T1_Data!FP116=-999,"NA",IF(T1_Data!FP116&lt;1, "&lt;1", IF(T1_Data!FP116&gt;99, "&gt;99", T1_Data!FP116))),"-")</f>
        <v>-</v>
      </c>
      <c r="FQ118" s="72" t="str">
        <f>IF(ISNUMBER(T1_Data!FQ116),IF(T1_Data!FQ116=-999,"NA",IF(T1_Data!FQ116&lt;1, "&lt;1", IF(T1_Data!FQ116&gt;99, "&gt;99", T1_Data!FQ116))),"-")</f>
        <v>-</v>
      </c>
      <c r="FR118" s="72" t="str">
        <f>IF(ISNUMBER(T1_Data!FR116),IF(T1_Data!FR116=-999,"NA",IF(T1_Data!FR116&lt;1, "&lt;1", IF(T1_Data!FR116&gt;99, "&gt;99", T1_Data!FR116))),"-")</f>
        <v>-</v>
      </c>
      <c r="FS118" s="72" t="str">
        <f>IF(ISNUMBER(T1_Data!FS116),IF(T1_Data!FS116=-999,"NA",IF(T1_Data!FS116&lt;1, "&lt;1", IF(T1_Data!FS116&gt;99, "&gt;99", T1_Data!FS116))),"-")</f>
        <v>-</v>
      </c>
      <c r="FT118" s="72" t="str">
        <f>IF(ISNUMBER(T1_Data!FT116),IF(T1_Data!FT116=-999,"NA",IF(T1_Data!FT116&lt;1, "&lt;1", IF(T1_Data!FT116&gt;99, "&gt;99", T1_Data!FT116))),"-")</f>
        <v>-</v>
      </c>
      <c r="FU118" s="72" t="str">
        <f>IF(ISNUMBER(T1_Data!FU116),IF(T1_Data!FU116=-999,"NA",IF(T1_Data!FU116&lt;1, "&lt;1", IF(T1_Data!FU116&gt;99, "&gt;99", T1_Data!FU116))),"-")</f>
        <v>-</v>
      </c>
      <c r="FV118" s="72" t="str">
        <f>IF(ISNUMBER(T1_Data!FV116),IF(T1_Data!FV116=-999,"NA",IF(T1_Data!FV116&lt;1, "&lt;1", IF(T1_Data!FV116&gt;99, "&gt;99", T1_Data!FV116))),"-")</f>
        <v>-</v>
      </c>
      <c r="FW118" s="72" t="str">
        <f>IF(ISNUMBER(T1_Data!FW116),IF(T1_Data!FW116=-999,"NA",IF(T1_Data!FW116&lt;1, "&lt;1", IF(T1_Data!FW116&gt;99, "&gt;99", T1_Data!FW116))),"-")</f>
        <v>-</v>
      </c>
      <c r="FX118" s="71" t="str">
        <f>IF(ISBLANK(T1_Data!FX116), "", T1_Data!FX116)</f>
        <v/>
      </c>
    </row>
    <row r="119" spans="1:180" x14ac:dyDescent="0.25">
      <c r="A119" s="71" t="str">
        <f>IF(ISBLANK(T1_Data!A117), "", T1_Data!A117)</f>
        <v/>
      </c>
      <c r="B119" s="72" t="str">
        <f>IF(ISNUMBER(T1_Data!B117), T1_Data!B117,"-")</f>
        <v>-</v>
      </c>
      <c r="C119" s="72" t="str">
        <f>IF(ISNUMBER(T1_Data!C117),IF(T1_Data!C117=-999,"NA",IF(T1_Data!C117&lt;1, "&lt;1", IF(T1_Data!C117&gt;99, "&gt;99", T1_Data!C117))),"-")</f>
        <v>-</v>
      </c>
      <c r="D119" s="72" t="str">
        <f>IF(ISNUMBER(T1_Data!D117),IF(T1_Data!D117=-999,"NA",IF(T1_Data!D117&lt;1, "&lt;1", IF(T1_Data!D117&gt;99, "&gt;99", T1_Data!D117))),"-")</f>
        <v>-</v>
      </c>
      <c r="E119" s="72" t="str">
        <f>IF(ISNUMBER(T1_Data!E117),IF(T1_Data!E117=-999,"NA",IF(T1_Data!E117&lt;1, "&lt;1", IF(T1_Data!E117&gt;99, "&gt;99", T1_Data!E117))),"-")</f>
        <v>-</v>
      </c>
      <c r="F119" s="72" t="str">
        <f>IF(ISNUMBER(T1_Data!F117),IF(T1_Data!F117=-999,"NA",IF(T1_Data!F117&lt;1, "&lt;1", IF(T1_Data!F117&gt;99, "&gt;99", T1_Data!F117))),"-")</f>
        <v>-</v>
      </c>
      <c r="G119" s="72" t="str">
        <f>IF(ISNUMBER(T1_Data!G117),IF(T1_Data!G117=-999,"NA",IF(T1_Data!G117&lt;1, "&lt;1", IF(T1_Data!G117&gt;99, "&gt;99", T1_Data!G117))),"-")</f>
        <v>-</v>
      </c>
      <c r="H119" s="72" t="str">
        <f>IF(ISNUMBER(T1_Data!H117),IF(T1_Data!H117=-999,"NA",IF(T1_Data!H117&lt;1, "&lt;1", IF(T1_Data!H117&gt;99, "&gt;99", T1_Data!H117))),"-")</f>
        <v>-</v>
      </c>
      <c r="I119" s="72" t="str">
        <f>IF(ISNUMBER(T1_Data!I117),IF(T1_Data!I117=-999,"NA",IF(T1_Data!I117&lt;1, "&lt;1", IF(T1_Data!I117&gt;99, "&gt;99", T1_Data!I117))),"-")</f>
        <v>-</v>
      </c>
      <c r="J119" s="72" t="str">
        <f>IF(ISNUMBER(T1_Data!J117),IF(T1_Data!J117=-999,"NA",IF(T1_Data!J117&lt;1, "&lt;1", IF(T1_Data!J117&gt;99, "&gt;99", T1_Data!J117))),"-")</f>
        <v>-</v>
      </c>
      <c r="K119" s="72" t="str">
        <f>IF(ISNUMBER(T1_Data!K117),IF(T1_Data!K117=-999,"NA",IF(T1_Data!K117&lt;1, "&lt;1", IF(T1_Data!K117&gt;99, "&gt;99", T1_Data!K117))),"-")</f>
        <v>-</v>
      </c>
      <c r="L119" s="72" t="str">
        <f>IF(ISNUMBER(T1_Data!L117),IF(T1_Data!L117=-999,"NA",IF(T1_Data!L117&lt;1, "&lt;1", IF(T1_Data!L117&gt;99, "&gt;99", T1_Data!L117))),"-")</f>
        <v>-</v>
      </c>
      <c r="M119" s="72" t="str">
        <f>IF(ISNUMBER(T1_Data!M117),IF(T1_Data!M117=-999,"NA",IF(T1_Data!M117&lt;1, "&lt;1", IF(T1_Data!M117&gt;99, "&gt;99", T1_Data!M117))),"-")</f>
        <v>-</v>
      </c>
      <c r="N119" s="72" t="str">
        <f>IF(ISNUMBER(T1_Data!N117),IF(T1_Data!N117=-999,"NA",IF(T1_Data!N117&lt;1, "&lt;1", IF(T1_Data!N117&gt;99, "&gt;99", T1_Data!N117))),"-")</f>
        <v>-</v>
      </c>
      <c r="O119" s="72" t="str">
        <f>IF(ISNUMBER(T1_Data!O117),IF(T1_Data!O117=-999,"NA",IF(T1_Data!O117&lt;1, "&lt;1", IF(T1_Data!O117&gt;99, "&gt;99", T1_Data!O117))),"-")</f>
        <v>-</v>
      </c>
      <c r="P119" s="72" t="str">
        <f>IF(ISNUMBER(T1_Data!P117),IF(T1_Data!P117=-999,"NA",IF(T1_Data!P117&lt;1, "&lt;1", IF(T1_Data!P117&gt;99, "&gt;99", T1_Data!P117))),"-")</f>
        <v>-</v>
      </c>
      <c r="Q119" s="72" t="str">
        <f>IF(ISNUMBER(T1_Data!Q117),IF(T1_Data!Q117=-999,"NA",IF(T1_Data!Q117&lt;1, "&lt;1", IF(T1_Data!Q117&gt;99, "&gt;99", T1_Data!Q117))),"-")</f>
        <v>-</v>
      </c>
      <c r="R119" s="72" t="str">
        <f>IF(ISNUMBER(T1_Data!R117),IF(T1_Data!R117=-999,"NA",IF(T1_Data!R117&lt;1, "&lt;1", IF(T1_Data!R117&gt;99, "&gt;99", T1_Data!R117))),"-")</f>
        <v>-</v>
      </c>
      <c r="S119" s="72" t="str">
        <f>IF(ISNUMBER(T1_Data!S117),IF(T1_Data!S117=-999,"NA",IF(T1_Data!S117&lt;1, "&lt;1", IF(T1_Data!S117&gt;99, "&gt;99", T1_Data!S117))),"-")</f>
        <v>-</v>
      </c>
      <c r="T119" s="72" t="str">
        <f>IF(ISNUMBER(T1_Data!T117),IF(T1_Data!T117=-999,"NA",IF(T1_Data!T117&lt;1, "&lt;1", IF(T1_Data!T117&gt;99, "&gt;99", T1_Data!T117))),"-")</f>
        <v>-</v>
      </c>
      <c r="U119" s="72" t="str">
        <f>IF(ISNUMBER(T1_Data!U117),IF(T1_Data!U117=-999,"NA",IF(T1_Data!U117&lt;1, "&lt;1", IF(T1_Data!U117&gt;99, "&gt;99", T1_Data!U117))),"-")</f>
        <v>-</v>
      </c>
      <c r="V119" s="72" t="str">
        <f>IF(ISNUMBER(T1_Data!V117),IF(T1_Data!V117=-999,"NA",IF(T1_Data!V117&lt;1, "&lt;1", IF(T1_Data!V117&gt;99, "&gt;99", T1_Data!V117))),"-")</f>
        <v>-</v>
      </c>
      <c r="W119" s="72" t="str">
        <f>IF(ISNUMBER(T1_Data!W117),IF(T1_Data!W117=-999,"NA",IF(T1_Data!W117&lt;1, "&lt;1", IF(T1_Data!W117&gt;99, "&gt;99", T1_Data!W117))),"-")</f>
        <v>-</v>
      </c>
      <c r="X119" s="72" t="str">
        <f>IF(ISNUMBER(T1_Data!X117),IF(T1_Data!X117=-999,"NA",IF(T1_Data!X117&lt;1, "&lt;1", IF(T1_Data!X117&gt;99, "&gt;99", T1_Data!X117))),"-")</f>
        <v>-</v>
      </c>
      <c r="Y119" s="72" t="str">
        <f>IF(ISNUMBER(T1_Data!Y117),IF(T1_Data!Y117=-999,"NA",IF(T1_Data!Y117&lt;1, "&lt;1", IF(T1_Data!Y117&gt;99, "&gt;99", T1_Data!Y117))),"-")</f>
        <v>-</v>
      </c>
      <c r="Z119" s="72" t="str">
        <f>IF(ISNUMBER(T1_Data!Z117),IF(T1_Data!Z117=-999,"NA",IF(T1_Data!Z117&lt;1, "&lt;1", IF(T1_Data!Z117&gt;99, "&gt;99", T1_Data!Z117))),"-")</f>
        <v>-</v>
      </c>
      <c r="AA119" s="72" t="str">
        <f>IF(ISNUMBER(T1_Data!AA117),IF(T1_Data!AA117=-999,"NA",IF(T1_Data!AA117&lt;1, "&lt;1", IF(T1_Data!AA117&gt;99, "&gt;99", T1_Data!AA117))),"-")</f>
        <v>-</v>
      </c>
      <c r="AB119" s="72" t="str">
        <f>IF(ISNUMBER(T1_Data!AB117),IF(T1_Data!AB117=-999,"NA",IF(T1_Data!AB117&lt;1, "&lt;1", IF(T1_Data!AB117&gt;99, "&gt;99", T1_Data!AB117))),"-")</f>
        <v>-</v>
      </c>
      <c r="AC119" s="72" t="str">
        <f>IF(ISNUMBER(T1_Data!AC117),IF(T1_Data!AC117=-999,"NA",IF(T1_Data!AC117&lt;1, "&lt;1", IF(T1_Data!AC117&gt;99, "&gt;99", T1_Data!AC117))),"-")</f>
        <v>-</v>
      </c>
      <c r="AD119" s="72" t="str">
        <f>IF(ISNUMBER(T1_Data!AD117),IF(T1_Data!AD117=-999,"NA",IF(T1_Data!AD117&lt;1, "&lt;1", IF(T1_Data!AD117&gt;99, "&gt;99", T1_Data!AD117))),"-")</f>
        <v>-</v>
      </c>
      <c r="AE119" s="72" t="str">
        <f>IF(ISNUMBER(T1_Data!AE117),IF(T1_Data!AE117=-999,"NA",IF(T1_Data!AE117&lt;1, "&lt;1", IF(T1_Data!AE117&gt;99, "&gt;99", T1_Data!AE117))),"-")</f>
        <v>-</v>
      </c>
      <c r="AF119" s="72" t="str">
        <f>IF(ISNUMBER(T1_Data!AF117),IF(T1_Data!AF117=-999,"NA",IF(T1_Data!AF117&lt;1, "&lt;1", IF(T1_Data!AF117&gt;99, "&gt;99", T1_Data!AF117))),"-")</f>
        <v>-</v>
      </c>
      <c r="AG119" s="72" t="str">
        <f>IF(ISNUMBER(T1_Data!AG117),IF(T1_Data!AG117=-999,"NA",IF(T1_Data!AG117&lt;1, "&lt;1", IF(T1_Data!AG117&gt;99, "&gt;99", T1_Data!AG117))),"-")</f>
        <v>-</v>
      </c>
      <c r="AH119" s="72" t="str">
        <f>IF(ISNUMBER(T1_Data!AH117),IF(T1_Data!AH117=-999,"NA",IF(T1_Data!AH117&lt;1, "&lt;1", IF(T1_Data!AH117&gt;99, "&gt;99", T1_Data!AH117))),"-")</f>
        <v>-</v>
      </c>
      <c r="AI119" s="72" t="str">
        <f>IF(ISNUMBER(T1_Data!AI117),IF(T1_Data!AI117=-999,"NA",IF(T1_Data!AI117&lt;1, "&lt;1", IF(T1_Data!AI117&gt;99, "&gt;99", T1_Data!AI117))),"-")</f>
        <v>-</v>
      </c>
      <c r="AJ119" s="72" t="str">
        <f>IF(ISNUMBER(T1_Data!AJ117),IF(T1_Data!AJ117=-999,"NA",IF(T1_Data!AJ117&lt;1, "&lt;1", IF(T1_Data!AJ117&gt;99, "&gt;99", T1_Data!AJ117))),"-")</f>
        <v>-</v>
      </c>
      <c r="AK119" s="72" t="str">
        <f>IF(ISNUMBER(T1_Data!AK117),IF(T1_Data!AK117=-999,"NA",IF(T1_Data!AK117&lt;1, "&lt;1", IF(T1_Data!AK117&gt;99, "&gt;99", T1_Data!AK117))),"-")</f>
        <v>-</v>
      </c>
      <c r="AL119" s="72" t="str">
        <f>IF(ISNUMBER(T1_Data!AL117),IF(T1_Data!AL117=-999,"NA",IF(T1_Data!AL117&lt;1, "&lt;1", IF(T1_Data!AL117&gt;99, "&gt;99", T1_Data!AL117))),"-")</f>
        <v>-</v>
      </c>
      <c r="AM119" s="72" t="str">
        <f>IF(ISNUMBER(T1_Data!AM117),IF(T1_Data!AM117=-999,"NA",IF(T1_Data!AM117&lt;1, "&lt;1", IF(T1_Data!AM117&gt;99, "&gt;99", T1_Data!AM117))),"-")</f>
        <v>-</v>
      </c>
      <c r="AN119" s="72" t="str">
        <f>IF(ISNUMBER(T1_Data!AN117),IF(T1_Data!AN117=-999,"NA",IF(T1_Data!AN117&lt;1, "&lt;1", IF(T1_Data!AN117&gt;99, "&gt;99", T1_Data!AN117))),"-")</f>
        <v>-</v>
      </c>
      <c r="AO119" s="72" t="str">
        <f>IF(ISNUMBER(T1_Data!AO117),IF(T1_Data!AO117=-999,"NA",IF(T1_Data!AO117&lt;1, "&lt;1", IF(T1_Data!AO117&gt;99, "&gt;99", T1_Data!AO117))),"-")</f>
        <v>-</v>
      </c>
      <c r="AP119" s="72" t="str">
        <f>IF(ISNUMBER(T1_Data!AP117),IF(T1_Data!AP117=-999,"NA",IF(T1_Data!AP117&lt;1, "&lt;1", IF(T1_Data!AP117&gt;99, "&gt;99", T1_Data!AP117))),"-")</f>
        <v>-</v>
      </c>
      <c r="AQ119" s="72" t="str">
        <f>IF(ISNUMBER(T1_Data!AQ117),IF(T1_Data!AQ117=-999,"NA",IF(T1_Data!AQ117&lt;1, "&lt;1", IF(T1_Data!AQ117&gt;99, "&gt;99", T1_Data!AQ117))),"-")</f>
        <v>-</v>
      </c>
      <c r="AR119" s="72" t="str">
        <f>IF(ISNUMBER(T1_Data!AR117),IF(T1_Data!AR117=-999,"NA",IF(T1_Data!AR117&lt;1, "&lt;1", IF(T1_Data!AR117&gt;99, "&gt;99", T1_Data!AR117))),"-")</f>
        <v>-</v>
      </c>
      <c r="AS119" s="72" t="str">
        <f>IF(ISNUMBER(T1_Data!AS117),IF(T1_Data!AS117=-999,"NA",IF(T1_Data!AS117&lt;1, "&lt;1", IF(T1_Data!AS117&gt;99, "&gt;99", T1_Data!AS117))),"-")</f>
        <v>-</v>
      </c>
      <c r="AT119" s="72" t="str">
        <f>IF(ISNUMBER(T1_Data!AT117),IF(T1_Data!AT117=-999,"NA",IF(T1_Data!AT117&lt;1, "&lt;1", IF(T1_Data!AT117&gt;99, "&gt;99", T1_Data!AT117))),"-")</f>
        <v>-</v>
      </c>
      <c r="AU119" s="72" t="str">
        <f>IF(ISNUMBER(T1_Data!AU117),IF(T1_Data!AU117=-999,"NA",IF(T1_Data!AU117&lt;1, "&lt;1", IF(T1_Data!AU117&gt;99, "&gt;99", T1_Data!AU117))),"-")</f>
        <v>-</v>
      </c>
      <c r="AV119" s="72" t="str">
        <f>IF(ISNUMBER(T1_Data!AV117),IF(T1_Data!AV117=-999,"NA",IF(T1_Data!AV117&lt;1, "&lt;1", IF(T1_Data!AV117&gt;99, "&gt;99", T1_Data!AV117))),"-")</f>
        <v>-</v>
      </c>
      <c r="AW119" s="72" t="str">
        <f>IF(ISNUMBER(T1_Data!AW117),IF(T1_Data!AW117=-999,"NA",IF(T1_Data!AW117&lt;1, "&lt;1", IF(T1_Data!AW117&gt;99, "&gt;99", T1_Data!AW117))),"-")</f>
        <v>-</v>
      </c>
      <c r="AX119" s="72" t="str">
        <f>IF(ISNUMBER(T1_Data!AX117),IF(T1_Data!AX117=-999,"NA",IF(T1_Data!AX117&lt;1, "&lt;1", IF(T1_Data!AX117&gt;99, "&gt;99", T1_Data!AX117))),"-")</f>
        <v>-</v>
      </c>
      <c r="AY119" s="72" t="str">
        <f>IF(ISNUMBER(T1_Data!AY117),IF(T1_Data!AY117=-999,"NA",IF(T1_Data!AY117&lt;1, "&lt;1", IF(T1_Data!AY117&gt;99, "&gt;99", T1_Data!AY117))),"-")</f>
        <v>-</v>
      </c>
      <c r="AZ119" s="72" t="str">
        <f>IF(ISNUMBER(T1_Data!AZ117),IF(T1_Data!AZ117=-999,"NA",IF(T1_Data!AZ117&lt;1, "&lt;1", IF(T1_Data!AZ117&gt;99, "&gt;99", T1_Data!AZ117))),"-")</f>
        <v>-</v>
      </c>
      <c r="BA119" s="72" t="str">
        <f>IF(ISNUMBER(T1_Data!BA117),IF(T1_Data!BA117=-999,"NA",IF(T1_Data!BA117&lt;1, "&lt;1", IF(T1_Data!BA117&gt;99, "&gt;99", T1_Data!BA117))),"-")</f>
        <v>-</v>
      </c>
      <c r="BB119" s="72" t="str">
        <f>IF(ISNUMBER(T1_Data!BB117),IF(T1_Data!BB117=-999,"NA",IF(T1_Data!BB117&lt;1, "&lt;1", IF(T1_Data!BB117&gt;99, "&gt;99", T1_Data!BB117))),"-")</f>
        <v>-</v>
      </c>
      <c r="BC119" s="72" t="str">
        <f>IF(ISNUMBER(T1_Data!BC117),IF(T1_Data!BC117=-999,"NA",IF(T1_Data!BC117&lt;1, "&lt;1", IF(T1_Data!BC117&gt;99, "&gt;99", T1_Data!BC117))),"-")</f>
        <v>-</v>
      </c>
      <c r="BD119" s="72" t="str">
        <f>IF(ISNUMBER(T1_Data!BD117),IF(T1_Data!BD117=-999,"NA",IF(T1_Data!BD117&lt;1, "&lt;1", IF(T1_Data!BD117&gt;99, "&gt;99", T1_Data!BD117))),"-")</f>
        <v>-</v>
      </c>
      <c r="BE119" s="72" t="str">
        <f>IF(ISNUMBER(T1_Data!BE117),IF(T1_Data!BE117=-999,"NA",IF(T1_Data!BE117&lt;1, "&lt;1", IF(T1_Data!BE117&gt;99, "&gt;99", T1_Data!BE117))),"-")</f>
        <v>-</v>
      </c>
      <c r="BF119" s="72" t="str">
        <f>IF(ISNUMBER(T1_Data!BF117),IF(T1_Data!BF117=-999,"NA",IF(T1_Data!BF117&lt;1, "&lt;1", IF(T1_Data!BF117&gt;99, "&gt;99", T1_Data!BF117))),"-")</f>
        <v>-</v>
      </c>
      <c r="BG119" s="72" t="str">
        <f>IF(ISNUMBER(T1_Data!BG117),IF(T1_Data!BG117=-999,"NA",IF(T1_Data!BG117&lt;1, "&lt;1", IF(T1_Data!BG117&gt;99, "&gt;99", T1_Data!BG117))),"-")</f>
        <v>-</v>
      </c>
      <c r="BH119" s="72" t="str">
        <f>IF(ISNUMBER(T1_Data!BH117),IF(T1_Data!BH117=-999,"NA",IF(T1_Data!BH117&lt;1, "&lt;1", IF(T1_Data!BH117&gt;99, "&gt;99", T1_Data!BH117))),"-")</f>
        <v>-</v>
      </c>
      <c r="BI119" s="72" t="str">
        <f>IF(ISNUMBER(T1_Data!BI117),IF(T1_Data!BI117=-999,"NA",IF(T1_Data!BI117&lt;1, "&lt;1", IF(T1_Data!BI117&gt;99, "&gt;99", T1_Data!BI117))),"-")</f>
        <v>-</v>
      </c>
      <c r="BJ119" s="72" t="str">
        <f>IF(ISNUMBER(T1_Data!BJ117),IF(T1_Data!BJ117=-999,"NA",IF(T1_Data!BJ117&lt;1, "&lt;1", IF(T1_Data!BJ117&gt;99, "&gt;99", T1_Data!BJ117))),"-")</f>
        <v>-</v>
      </c>
      <c r="BK119" s="72" t="str">
        <f>IF(ISNUMBER(T1_Data!BK117),IF(T1_Data!BK117=-999,"NA",IF(T1_Data!BK117&lt;1, "&lt;1", IF(T1_Data!BK117&gt;99, "&gt;99", T1_Data!BK117))),"-")</f>
        <v>-</v>
      </c>
      <c r="BL119" s="72" t="str">
        <f>IF(ISNUMBER(T1_Data!BL117),IF(T1_Data!BL117=-999,"NA",IF(T1_Data!BL117&lt;1, "&lt;1", IF(T1_Data!BL117&gt;99, "&gt;99", T1_Data!BL117))),"-")</f>
        <v>-</v>
      </c>
      <c r="BM119" s="72" t="str">
        <f>IF(ISNUMBER(T1_Data!BM117),IF(T1_Data!BM117=-999,"NA",IF(T1_Data!BM117&lt;1, "&lt;1", IF(T1_Data!BM117&gt;99, "&gt;99", T1_Data!BM117))),"-")</f>
        <v>-</v>
      </c>
      <c r="BN119" s="72" t="str">
        <f>IF(ISNUMBER(T1_Data!BN117),IF(T1_Data!BN117=-999,"NA",IF(T1_Data!BN117&lt;1, "&lt;1", IF(T1_Data!BN117&gt;99, "&gt;99", T1_Data!BN117))),"-")</f>
        <v>-</v>
      </c>
      <c r="BO119" s="72" t="str">
        <f>IF(ISNUMBER(T1_Data!BO117),IF(T1_Data!BO117=-999,"NA",IF(T1_Data!BO117&lt;1, "&lt;1", IF(T1_Data!BO117&gt;99, "&gt;99", T1_Data!BO117))),"-")</f>
        <v>-</v>
      </c>
      <c r="BP119" s="72" t="str">
        <f>IF(ISNUMBER(T1_Data!BP117),IF(T1_Data!BP117=-999,"NA",IF(T1_Data!BP117&lt;1, "&lt;1", IF(T1_Data!BP117&gt;99, "&gt;99", T1_Data!BP117))),"-")</f>
        <v>-</v>
      </c>
      <c r="BQ119" s="72" t="str">
        <f>IF(ISNUMBER(T1_Data!BQ117),IF(T1_Data!BQ117=-999,"NA",IF(T1_Data!BQ117&lt;1, "&lt;1", IF(T1_Data!BQ117&gt;99, "&gt;99", T1_Data!BQ117))),"-")</f>
        <v>-</v>
      </c>
      <c r="BR119" s="72" t="str">
        <f>IF(ISNUMBER(T1_Data!BR117),IF(T1_Data!BR117=-999,"NA",IF(T1_Data!BR117&lt;1, "&lt;1", IF(T1_Data!BR117&gt;99, "&gt;99", T1_Data!BR117))),"-")</f>
        <v>-</v>
      </c>
      <c r="BS119" s="72" t="str">
        <f>IF(ISNUMBER(T1_Data!BS117),IF(T1_Data!BS117=-999,"NA",IF(T1_Data!BS117&lt;1, "&lt;1", IF(T1_Data!BS117&gt;99, "&gt;99", T1_Data!BS117))),"-")</f>
        <v>-</v>
      </c>
      <c r="BT119" s="72" t="str">
        <f>IF(ISNUMBER(T1_Data!BT117),IF(T1_Data!BT117=-999,"NA",IF(T1_Data!BT117&lt;1, "&lt;1", IF(T1_Data!BT117&gt;99, "&gt;99", T1_Data!BT117))),"-")</f>
        <v>-</v>
      </c>
      <c r="BU119" s="72" t="str">
        <f>IF(ISNUMBER(T1_Data!BU117),IF(T1_Data!BU117=-999,"NA",IF(T1_Data!BU117&lt;1, "&lt;1", IF(T1_Data!BU117&gt;99, "&gt;99", T1_Data!BU117))),"-")</f>
        <v>-</v>
      </c>
      <c r="BV119" s="72" t="str">
        <f>IF(ISNUMBER(T1_Data!BV117),IF(T1_Data!BV117=-999,"NA",IF(T1_Data!BV117&lt;1, "&lt;1", IF(T1_Data!BV117&gt;99, "&gt;99", T1_Data!BV117))),"-")</f>
        <v>-</v>
      </c>
      <c r="BW119" s="72" t="str">
        <f>IF(ISNUMBER(T1_Data!BW117),IF(T1_Data!BW117=-999,"NA",IF(T1_Data!BW117&lt;1, "&lt;1", IF(T1_Data!BW117&gt;99, "&gt;99", T1_Data!BW117))),"-")</f>
        <v>-</v>
      </c>
      <c r="BX119" s="72" t="str">
        <f>IF(ISNUMBER(T1_Data!BX117),IF(T1_Data!BX117=-999,"NA",IF(T1_Data!BX117&lt;1, "&lt;1", IF(T1_Data!BX117&gt;99, "&gt;99", T1_Data!BX117))),"-")</f>
        <v>-</v>
      </c>
      <c r="BY119" s="72" t="str">
        <f>IF(ISNUMBER(T1_Data!BY117),IF(T1_Data!BY117=-999,"NA",IF(T1_Data!BY117&lt;1, "&lt;1", IF(T1_Data!BY117&gt;99, "&gt;99", T1_Data!BY117))),"-")</f>
        <v>-</v>
      </c>
      <c r="BZ119" s="72" t="str">
        <f>IF(ISNUMBER(T1_Data!BZ117),IF(T1_Data!BZ117=-999,"NA",IF(T1_Data!BZ117&lt;1, "&lt;1", IF(T1_Data!BZ117&gt;99, "&gt;99", T1_Data!BZ117))),"-")</f>
        <v>-</v>
      </c>
      <c r="CA119" s="72" t="str">
        <f>IF(ISNUMBER(T1_Data!CA117),IF(T1_Data!CA117=-999,"NA",IF(T1_Data!CA117&lt;1, "&lt;1", IF(T1_Data!CA117&gt;99, "&gt;99", T1_Data!CA117))),"-")</f>
        <v>-</v>
      </c>
      <c r="CB119" s="72" t="str">
        <f>IF(ISNUMBER(T1_Data!CB117),IF(T1_Data!CB117=-999,"NA",IF(T1_Data!CB117&lt;1, "&lt;1", IF(T1_Data!CB117&gt;99, "&gt;99", T1_Data!CB117))),"-")</f>
        <v>-</v>
      </c>
      <c r="CC119" s="72" t="str">
        <f>IF(ISNUMBER(T1_Data!CC117),IF(T1_Data!CC117=-999,"NA",IF(T1_Data!CC117&lt;1, "&lt;1", IF(T1_Data!CC117&gt;99, "&gt;99", T1_Data!CC117))),"-")</f>
        <v>-</v>
      </c>
      <c r="CD119" s="72" t="str">
        <f>IF(ISNUMBER(T1_Data!CD117),IF(T1_Data!CD117=-999,"NA",IF(T1_Data!CD117&lt;1, "&lt;1", IF(T1_Data!CD117&gt;99, "&gt;99", T1_Data!CD117))),"-")</f>
        <v>-</v>
      </c>
      <c r="CE119" s="72" t="str">
        <f>IF(ISNUMBER(T1_Data!CE117),IF(T1_Data!CE117=-999,"NA",IF(T1_Data!CE117&lt;1, "&lt;1", IF(T1_Data!CE117&gt;99, "&gt;99", T1_Data!CE117))),"-")</f>
        <v>-</v>
      </c>
      <c r="CF119" s="72" t="str">
        <f>IF(ISNUMBER(T1_Data!CF117),IF(T1_Data!CF117=-999,"NA",IF(T1_Data!CF117&lt;1, "&lt;1", IF(T1_Data!CF117&gt;99, "&gt;99", T1_Data!CF117))),"-")</f>
        <v>-</v>
      </c>
      <c r="CG119" s="72" t="str">
        <f>IF(ISNUMBER(T1_Data!CG117),IF(T1_Data!CG117=-999,"NA",IF(T1_Data!CG117&lt;1, "&lt;1", IF(T1_Data!CG117&gt;99, "&gt;99", T1_Data!CG117))),"-")</f>
        <v>-</v>
      </c>
      <c r="CH119" s="72" t="str">
        <f>IF(ISNUMBER(T1_Data!CH117),IF(T1_Data!CH117=-999,"NA",IF(T1_Data!CH117&lt;1, "&lt;1", IF(T1_Data!CH117&gt;99, "&gt;99", T1_Data!CH117))),"-")</f>
        <v>-</v>
      </c>
      <c r="CI119" s="72" t="str">
        <f>IF(ISNUMBER(T1_Data!CI117),IF(T1_Data!CI117=-999,"NA",IF(T1_Data!CI117&lt;1, "&lt;1", IF(T1_Data!CI117&gt;99, "&gt;99", T1_Data!CI117))),"-")</f>
        <v>-</v>
      </c>
      <c r="CJ119" s="72" t="str">
        <f>IF(ISNUMBER(T1_Data!CJ117),IF(T1_Data!CJ117=-999,"NA",IF(T1_Data!CJ117&lt;1, "&lt;1", IF(T1_Data!CJ117&gt;99, "&gt;99", T1_Data!CJ117))),"-")</f>
        <v>-</v>
      </c>
      <c r="CK119" s="72" t="str">
        <f>IF(ISNUMBER(T1_Data!CK117),IF(T1_Data!CK117=-999,"NA",IF(T1_Data!CK117&lt;1, "&lt;1", IF(T1_Data!CK117&gt;99, "&gt;99", T1_Data!CK117))),"-")</f>
        <v>-</v>
      </c>
      <c r="CL119" s="72" t="str">
        <f>IF(ISNUMBER(T1_Data!CL117),IF(T1_Data!CL117=-999,"NA",IF(T1_Data!CL117&lt;1, "&lt;1", IF(T1_Data!CL117&gt;99, "&gt;99", T1_Data!CL117))),"-")</f>
        <v>-</v>
      </c>
      <c r="CM119" s="72" t="str">
        <f>IF(ISNUMBER(T1_Data!CM117),IF(T1_Data!CM117=-999,"NA",IF(T1_Data!CM117&lt;1, "&lt;1", IF(T1_Data!CM117&gt;99, "&gt;99", T1_Data!CM117))),"-")</f>
        <v>-</v>
      </c>
      <c r="CN119" s="72" t="str">
        <f>IF(ISNUMBER(T1_Data!CN117),IF(T1_Data!CN117=-999,"NA",IF(T1_Data!CN117&lt;1, "&lt;1", IF(T1_Data!CN117&gt;99, "&gt;99", T1_Data!CN117))),"-")</f>
        <v>-</v>
      </c>
      <c r="CO119" s="72" t="str">
        <f>IF(ISNUMBER(T1_Data!CO117),IF(T1_Data!CO117=-999,"NA",IF(T1_Data!CO117&lt;1, "&lt;1", IF(T1_Data!CO117&gt;99, "&gt;99", T1_Data!CO117))),"-")</f>
        <v>-</v>
      </c>
      <c r="CP119" s="72" t="str">
        <f>IF(ISNUMBER(T1_Data!CP117),IF(T1_Data!CP117=-999,"NA",IF(T1_Data!CP117&lt;1, "&lt;1", IF(T1_Data!CP117&gt;99, "&gt;99", T1_Data!CP117))),"-")</f>
        <v>-</v>
      </c>
      <c r="CQ119" s="72" t="str">
        <f>IF(ISNUMBER(T1_Data!CQ117),IF(T1_Data!CQ117=-999,"NA",IF(T1_Data!CQ117&lt;1, "&lt;1", IF(T1_Data!CQ117&gt;99, "&gt;99", T1_Data!CQ117))),"-")</f>
        <v>-</v>
      </c>
      <c r="CR119" s="72" t="str">
        <f>IF(ISNUMBER(T1_Data!CR117),IF(T1_Data!CR117=-999,"NA",IF(T1_Data!CR117&lt;1, "&lt;1", IF(T1_Data!CR117&gt;99, "&gt;99", T1_Data!CR117))),"-")</f>
        <v>-</v>
      </c>
      <c r="CS119" s="72" t="str">
        <f>IF(ISNUMBER(T1_Data!CS117),IF(T1_Data!CS117=-999,"NA",IF(T1_Data!CS117&lt;1, "&lt;1", IF(T1_Data!CS117&gt;99, "&gt;99", T1_Data!CS117))),"-")</f>
        <v>-</v>
      </c>
      <c r="CT119" s="72" t="str">
        <f>IF(ISNUMBER(T1_Data!CT117),IF(T1_Data!CT117=-999,"NA",IF(T1_Data!CT117&lt;1, "&lt;1", IF(T1_Data!CT117&gt;99, "&gt;99", T1_Data!CT117))),"-")</f>
        <v>-</v>
      </c>
      <c r="CU119" s="72" t="str">
        <f>IF(ISNUMBER(T1_Data!CU117),IF(T1_Data!CU117=-999,"NA",IF(T1_Data!CU117&lt;1, "&lt;1", IF(T1_Data!CU117&gt;99, "&gt;99", T1_Data!CU117))),"-")</f>
        <v>-</v>
      </c>
      <c r="CV119" s="72" t="str">
        <f>IF(ISNUMBER(T1_Data!CV117),IF(T1_Data!CV117=-999,"NA",IF(T1_Data!CV117&lt;1, "&lt;1", IF(T1_Data!CV117&gt;99, "&gt;99", T1_Data!CV117))),"-")</f>
        <v>-</v>
      </c>
      <c r="CW119" s="72" t="str">
        <f>IF(ISNUMBER(T1_Data!CW117),IF(T1_Data!CW117=-999,"NA",IF(T1_Data!CW117&lt;1, "&lt;1", IF(T1_Data!CW117&gt;99, "&gt;99", T1_Data!CW117))),"-")</f>
        <v>-</v>
      </c>
      <c r="CX119" s="72" t="str">
        <f>IF(ISNUMBER(T1_Data!CX117),IF(T1_Data!CX117=-999,"NA",IF(T1_Data!CX117&lt;1, "&lt;1", IF(T1_Data!CX117&gt;99, "&gt;99", T1_Data!CX117))),"-")</f>
        <v>-</v>
      </c>
      <c r="CY119" s="72" t="str">
        <f>IF(ISNUMBER(T1_Data!CY117),IF(T1_Data!CY117=-999,"NA",IF(T1_Data!CY117&lt;1, "&lt;1", IF(T1_Data!CY117&gt;99, "&gt;99", T1_Data!CY117))),"-")</f>
        <v>-</v>
      </c>
      <c r="CZ119" s="72" t="str">
        <f>IF(ISNUMBER(T1_Data!CZ117),IF(T1_Data!CZ117=-999,"NA",IF(T1_Data!CZ117&lt;1, "&lt;1", IF(T1_Data!CZ117&gt;99, "&gt;99", T1_Data!CZ117))),"-")</f>
        <v>-</v>
      </c>
      <c r="DA119" s="72" t="str">
        <f>IF(ISNUMBER(T1_Data!DA117),IF(T1_Data!DA117=-999,"NA",IF(T1_Data!DA117&lt;1, "&lt;1", IF(T1_Data!DA117&gt;99, "&gt;99", T1_Data!DA117))),"-")</f>
        <v>-</v>
      </c>
      <c r="DB119" s="72" t="str">
        <f>IF(ISNUMBER(T1_Data!DB117),IF(T1_Data!DB117=-999,"NA",IF(T1_Data!DB117&lt;1, "&lt;1", IF(T1_Data!DB117&gt;99, "&gt;99", T1_Data!DB117))),"-")</f>
        <v>-</v>
      </c>
      <c r="DC119" s="72" t="str">
        <f>IF(ISNUMBER(T1_Data!DC117),IF(T1_Data!DC117=-999,"NA",IF(T1_Data!DC117&lt;1, "&lt;1", IF(T1_Data!DC117&gt;99, "&gt;99", T1_Data!DC117))),"-")</f>
        <v>-</v>
      </c>
      <c r="DD119" s="72" t="str">
        <f>IF(ISNUMBER(T1_Data!DD117),IF(T1_Data!DD117=-999,"NA",IF(T1_Data!DD117&lt;1, "&lt;1", IF(T1_Data!DD117&gt;99, "&gt;99", T1_Data!DD117))),"-")</f>
        <v>-</v>
      </c>
      <c r="DE119" s="72" t="str">
        <f>IF(ISNUMBER(T1_Data!DE117),IF(T1_Data!DE117=-999,"NA",IF(T1_Data!DE117&lt;1, "&lt;1", IF(T1_Data!DE117&gt;99, "&gt;99", T1_Data!DE117))),"-")</f>
        <v>-</v>
      </c>
      <c r="DF119" s="72" t="str">
        <f>IF(ISNUMBER(T1_Data!DF117),IF(T1_Data!DF117=-999,"NA",IF(T1_Data!DF117&lt;1, "&lt;1", IF(T1_Data!DF117&gt;99, "&gt;99", T1_Data!DF117))),"-")</f>
        <v>-</v>
      </c>
      <c r="DG119" s="72" t="str">
        <f>IF(ISNUMBER(T1_Data!DG117),IF(T1_Data!DG117=-999,"NA",IF(T1_Data!DG117&lt;1, "&lt;1", IF(T1_Data!DG117&gt;99, "&gt;99", T1_Data!DG117))),"-")</f>
        <v>-</v>
      </c>
      <c r="DH119" s="72" t="str">
        <f>IF(ISNUMBER(T1_Data!DH117),IF(T1_Data!DH117=-999,"NA",IF(T1_Data!DH117&lt;1, "&lt;1", IF(T1_Data!DH117&gt;99, "&gt;99", T1_Data!DH117))),"-")</f>
        <v>-</v>
      </c>
      <c r="DI119" s="72" t="str">
        <f>IF(ISNUMBER(T1_Data!DI117),IF(T1_Data!DI117=-999,"NA",IF(T1_Data!DI117&lt;1, "&lt;1", IF(T1_Data!DI117&gt;99, "&gt;99", T1_Data!DI117))),"-")</f>
        <v>-</v>
      </c>
      <c r="DJ119" s="72" t="str">
        <f>IF(ISNUMBER(T1_Data!DJ117),IF(T1_Data!DJ117=-999,"NA",IF(T1_Data!DJ117&lt;1, "&lt;1", IF(T1_Data!DJ117&gt;99, "&gt;99", T1_Data!DJ117))),"-")</f>
        <v>-</v>
      </c>
      <c r="DK119" s="72" t="str">
        <f>IF(ISNUMBER(T1_Data!DK117),IF(T1_Data!DK117=-999,"NA",IF(T1_Data!DK117&lt;1, "&lt;1", IF(T1_Data!DK117&gt;99, "&gt;99", T1_Data!DK117))),"-")</f>
        <v>-</v>
      </c>
      <c r="DL119" s="72" t="str">
        <f>IF(ISNUMBER(T1_Data!DL117),IF(T1_Data!DL117=-999,"NA",IF(T1_Data!DL117&lt;1, "&lt;1", IF(T1_Data!DL117&gt;99, "&gt;99", T1_Data!DL117))),"-")</f>
        <v>-</v>
      </c>
      <c r="DM119" s="72" t="str">
        <f>IF(ISNUMBER(T1_Data!DM117),IF(T1_Data!DM117=-999,"NA",IF(T1_Data!DM117&lt;1, "&lt;1", IF(T1_Data!DM117&gt;99, "&gt;99", T1_Data!DM117))),"-")</f>
        <v>-</v>
      </c>
      <c r="DN119" s="72" t="str">
        <f>IF(ISNUMBER(T1_Data!DN117),IF(T1_Data!DN117=-999,"NA",IF(T1_Data!DN117&lt;1, "&lt;1", IF(T1_Data!DN117&gt;99, "&gt;99", T1_Data!DN117))),"-")</f>
        <v>-</v>
      </c>
      <c r="DO119" s="72" t="str">
        <f>IF(ISNUMBER(T1_Data!DO117),IF(T1_Data!DO117=-999,"NA",IF(T1_Data!DO117&lt;1, "&lt;1", IF(T1_Data!DO117&gt;99, "&gt;99", T1_Data!DO117))),"-")</f>
        <v>-</v>
      </c>
      <c r="DP119" s="72" t="str">
        <f>IF(ISNUMBER(T1_Data!DP117),IF(T1_Data!DP117=-999,"NA",IF(T1_Data!DP117&lt;1, "&lt;1", IF(T1_Data!DP117&gt;99, "&gt;99", T1_Data!DP117))),"-")</f>
        <v>-</v>
      </c>
      <c r="DQ119" s="72" t="str">
        <f>IF(ISNUMBER(T1_Data!DQ117),IF(T1_Data!DQ117=-999,"NA",IF(T1_Data!DQ117&lt;1, "&lt;1", IF(T1_Data!DQ117&gt;99, "&gt;99", T1_Data!DQ117))),"-")</f>
        <v>-</v>
      </c>
      <c r="DR119" s="72" t="str">
        <f>IF(ISNUMBER(T1_Data!DR117),IF(T1_Data!DR117=-999,"NA",IF(T1_Data!DR117&lt;1, "&lt;1", IF(T1_Data!DR117&gt;99, "&gt;99", T1_Data!DR117))),"-")</f>
        <v>-</v>
      </c>
      <c r="DS119" s="72" t="str">
        <f>IF(ISNUMBER(T1_Data!DS117),IF(T1_Data!DS117=-999,"NA",IF(T1_Data!DS117&lt;1, "&lt;1", IF(T1_Data!DS117&gt;99, "&gt;99", T1_Data!DS117))),"-")</f>
        <v>-</v>
      </c>
      <c r="DT119" s="72" t="str">
        <f>IF(ISNUMBER(T1_Data!DT117),IF(T1_Data!DT117=-999,"NA",IF(T1_Data!DT117&lt;1, "&lt;1", IF(T1_Data!DT117&gt;99, "&gt;99", T1_Data!DT117))),"-")</f>
        <v>-</v>
      </c>
      <c r="DU119" s="72" t="str">
        <f>IF(ISNUMBER(T1_Data!DU117),IF(T1_Data!DU117=-999,"NA",IF(T1_Data!DU117&lt;1, "&lt;1", IF(T1_Data!DU117&gt;99, "&gt;99", T1_Data!DU117))),"-")</f>
        <v>-</v>
      </c>
      <c r="DV119" s="72" t="str">
        <f>IF(ISNUMBER(T1_Data!DV117),IF(T1_Data!DV117=-999,"NA",IF(T1_Data!DV117&lt;1, "&lt;1", IF(T1_Data!DV117&gt;99, "&gt;99", T1_Data!DV117))),"-")</f>
        <v>-</v>
      </c>
      <c r="DW119" s="72" t="str">
        <f>IF(ISNUMBER(T1_Data!DW117),IF(T1_Data!DW117=-999,"NA",IF(T1_Data!DW117&lt;1, "&lt;1", IF(T1_Data!DW117&gt;99, "&gt;99", T1_Data!DW117))),"-")</f>
        <v>-</v>
      </c>
      <c r="DX119" s="72" t="str">
        <f>IF(ISNUMBER(T1_Data!DX117),IF(T1_Data!DX117=-999,"NA",IF(T1_Data!DX117&lt;1, "&lt;1", IF(T1_Data!DX117&gt;99, "&gt;99", T1_Data!DX117))),"-")</f>
        <v>-</v>
      </c>
      <c r="DY119" s="72" t="str">
        <f>IF(ISNUMBER(T1_Data!DY117),IF(T1_Data!DY117=-999,"NA",IF(T1_Data!DY117&lt;1, "&lt;1", IF(T1_Data!DY117&gt;99, "&gt;99", T1_Data!DY117))),"-")</f>
        <v>-</v>
      </c>
      <c r="DZ119" s="72" t="str">
        <f>IF(ISNUMBER(T1_Data!DZ117),IF(T1_Data!DZ117=-999,"NA",IF(T1_Data!DZ117&lt;1, "&lt;1", IF(T1_Data!DZ117&gt;99, "&gt;99", T1_Data!DZ117))),"-")</f>
        <v>-</v>
      </c>
      <c r="EA119" s="72" t="str">
        <f>IF(ISNUMBER(T1_Data!EA117),IF(T1_Data!EA117=-999,"NA",IF(T1_Data!EA117&lt;1, "&lt;1", IF(T1_Data!EA117&gt;99, "&gt;99", T1_Data!EA117))),"-")</f>
        <v>-</v>
      </c>
      <c r="EB119" s="72" t="str">
        <f>IF(ISNUMBER(T1_Data!EB117),IF(T1_Data!EB117=-999,"NA",IF(T1_Data!EB117&lt;1, "&lt;1", IF(T1_Data!EB117&gt;99, "&gt;99", T1_Data!EB117))),"-")</f>
        <v>-</v>
      </c>
      <c r="EC119" s="72" t="str">
        <f>IF(ISNUMBER(T1_Data!EC117),IF(T1_Data!EC117=-999,"NA",IF(T1_Data!EC117&lt;1, "&lt;1", IF(T1_Data!EC117&gt;99, "&gt;99", T1_Data!EC117))),"-")</f>
        <v>-</v>
      </c>
      <c r="ED119" s="72" t="str">
        <f>IF(ISNUMBER(T1_Data!ED117),IF(T1_Data!ED117=-999,"NA",IF(T1_Data!ED117&lt;1, "&lt;1", IF(T1_Data!ED117&gt;99, "&gt;99", T1_Data!ED117))),"-")</f>
        <v>-</v>
      </c>
      <c r="EE119" s="72" t="str">
        <f>IF(ISNUMBER(T1_Data!EE117),IF(T1_Data!EE117=-999,"NA",IF(T1_Data!EE117&lt;1, "&lt;1", IF(T1_Data!EE117&gt;99, "&gt;99", T1_Data!EE117))),"-")</f>
        <v>-</v>
      </c>
      <c r="EF119" s="72" t="str">
        <f>IF(ISNUMBER(T1_Data!EF117),IF(T1_Data!EF117=-999,"NA",IF(T1_Data!EF117&lt;1, "&lt;1", IF(T1_Data!EF117&gt;99, "&gt;99", T1_Data!EF117))),"-")</f>
        <v>-</v>
      </c>
      <c r="EG119" s="72" t="str">
        <f>IF(ISNUMBER(T1_Data!EG117),IF(T1_Data!EG117=-999,"NA",IF(T1_Data!EG117&lt;1, "&lt;1", IF(T1_Data!EG117&gt;99, "&gt;99", T1_Data!EG117))),"-")</f>
        <v>-</v>
      </c>
      <c r="EH119" s="72" t="str">
        <f>IF(ISNUMBER(T1_Data!EH117),IF(T1_Data!EH117=-999,"NA",IF(T1_Data!EH117&lt;1, "&lt;1", IF(T1_Data!EH117&gt;99, "&gt;99", T1_Data!EH117))),"-")</f>
        <v>-</v>
      </c>
      <c r="EI119" s="72" t="str">
        <f>IF(ISNUMBER(T1_Data!EI117),IF(T1_Data!EI117=-999,"NA",IF(T1_Data!EI117&lt;1, "&lt;1", IF(T1_Data!EI117&gt;99, "&gt;99", T1_Data!EI117))),"-")</f>
        <v>-</v>
      </c>
      <c r="EJ119" s="72" t="str">
        <f>IF(ISNUMBER(T1_Data!EJ117),IF(T1_Data!EJ117=-999,"NA",IF(T1_Data!EJ117&lt;1, "&lt;1", IF(T1_Data!EJ117&gt;99, "&gt;99", T1_Data!EJ117))),"-")</f>
        <v>-</v>
      </c>
      <c r="EK119" s="72" t="str">
        <f>IF(ISNUMBER(T1_Data!EK117),IF(T1_Data!EK117=-999,"NA",IF(T1_Data!EK117&lt;1, "&lt;1", IF(T1_Data!EK117&gt;99, "&gt;99", T1_Data!EK117))),"-")</f>
        <v>-</v>
      </c>
      <c r="EL119" s="72" t="str">
        <f>IF(ISNUMBER(T1_Data!EL117),IF(T1_Data!EL117=-999,"NA",IF(T1_Data!EL117&lt;1, "&lt;1", IF(T1_Data!EL117&gt;99, "&gt;99", T1_Data!EL117))),"-")</f>
        <v>-</v>
      </c>
      <c r="EM119" s="72" t="str">
        <f>IF(ISNUMBER(T1_Data!EM117),IF(T1_Data!EM117=-999,"NA",IF(T1_Data!EM117&lt;1, "&lt;1", IF(T1_Data!EM117&gt;99, "&gt;99", T1_Data!EM117))),"-")</f>
        <v>-</v>
      </c>
      <c r="EN119" s="72" t="str">
        <f>IF(ISNUMBER(T1_Data!EN117),IF(T1_Data!EN117=-999,"NA",IF(T1_Data!EN117&lt;1, "&lt;1", IF(T1_Data!EN117&gt;99, "&gt;99", T1_Data!EN117))),"-")</f>
        <v>-</v>
      </c>
      <c r="EO119" s="72" t="str">
        <f>IF(ISNUMBER(T1_Data!EO117),IF(T1_Data!EO117=-999,"NA",IF(T1_Data!EO117&lt;1, "&lt;1", IF(T1_Data!EO117&gt;99, "&gt;99", T1_Data!EO117))),"-")</f>
        <v>-</v>
      </c>
      <c r="EP119" s="72" t="str">
        <f>IF(ISNUMBER(T1_Data!EP117),IF(T1_Data!EP117=-999,"NA",IF(T1_Data!EP117&lt;1, "&lt;1", IF(T1_Data!EP117&gt;99, "&gt;99", T1_Data!EP117))),"-")</f>
        <v>-</v>
      </c>
      <c r="EQ119" s="72" t="str">
        <f>IF(ISNUMBER(T1_Data!EQ117),IF(T1_Data!EQ117=-999,"NA",IF(T1_Data!EQ117&lt;1, "&lt;1", IF(T1_Data!EQ117&gt;99, "&gt;99", T1_Data!EQ117))),"-")</f>
        <v>-</v>
      </c>
      <c r="ER119" s="72" t="str">
        <f>IF(ISNUMBER(T1_Data!ER117),IF(T1_Data!ER117=-999,"NA",IF(T1_Data!ER117&lt;1, "&lt;1", IF(T1_Data!ER117&gt;99, "&gt;99", T1_Data!ER117))),"-")</f>
        <v>-</v>
      </c>
      <c r="ES119" s="72" t="str">
        <f>IF(ISNUMBER(T1_Data!ES117),IF(T1_Data!ES117=-999,"NA",IF(T1_Data!ES117&lt;1, "&lt;1", IF(T1_Data!ES117&gt;99, "&gt;99", T1_Data!ES117))),"-")</f>
        <v>-</v>
      </c>
      <c r="ET119" s="72" t="str">
        <f>IF(ISNUMBER(T1_Data!ET117),IF(T1_Data!ET117=-999,"NA",IF(T1_Data!ET117&lt;1, "&lt;1", IF(T1_Data!ET117&gt;99, "&gt;99", T1_Data!ET117))),"-")</f>
        <v>-</v>
      </c>
      <c r="EU119" s="72" t="str">
        <f>IF(ISNUMBER(T1_Data!EU117),IF(T1_Data!EU117=-999,"NA",IF(T1_Data!EU117&lt;1, "&lt;1", IF(T1_Data!EU117&gt;99, "&gt;99", T1_Data!EU117))),"-")</f>
        <v>-</v>
      </c>
      <c r="EV119" s="72" t="str">
        <f>IF(ISNUMBER(T1_Data!EV117),IF(T1_Data!EV117=-999,"NA",IF(T1_Data!EV117&lt;1, "&lt;1", IF(T1_Data!EV117&gt;99, "&gt;99", T1_Data!EV117))),"-")</f>
        <v>-</v>
      </c>
      <c r="EW119" s="72" t="str">
        <f>IF(ISNUMBER(T1_Data!EW117),IF(T1_Data!EW117=-999,"NA",IF(T1_Data!EW117&lt;1, "&lt;1", IF(T1_Data!EW117&gt;99, "&gt;99", T1_Data!EW117))),"-")</f>
        <v>-</v>
      </c>
      <c r="EX119" s="72" t="str">
        <f>IF(ISNUMBER(T1_Data!EX117),IF(T1_Data!EX117=-999,"NA",IF(T1_Data!EX117&lt;1, "&lt;1", IF(T1_Data!EX117&gt;99, "&gt;99", T1_Data!EX117))),"-")</f>
        <v>-</v>
      </c>
      <c r="EY119" s="72" t="str">
        <f>IF(ISNUMBER(T1_Data!EY117),IF(T1_Data!EY117=-999,"NA",IF(T1_Data!EY117&lt;1, "&lt;1", IF(T1_Data!EY117&gt;99, "&gt;99", T1_Data!EY117))),"-")</f>
        <v>-</v>
      </c>
      <c r="EZ119" s="72" t="str">
        <f>IF(ISNUMBER(T1_Data!EZ117),IF(T1_Data!EZ117=-999,"NA",IF(T1_Data!EZ117&lt;1, "&lt;1", IF(T1_Data!EZ117&gt;99, "&gt;99", T1_Data!EZ117))),"-")</f>
        <v>-</v>
      </c>
      <c r="FA119" s="72" t="str">
        <f>IF(ISNUMBER(T1_Data!FA117),IF(T1_Data!FA117=-999,"NA",IF(T1_Data!FA117&lt;1, "&lt;1", IF(T1_Data!FA117&gt;99, "&gt;99", T1_Data!FA117))),"-")</f>
        <v>-</v>
      </c>
      <c r="FB119" s="72" t="str">
        <f>IF(ISNUMBER(T1_Data!FB117),IF(T1_Data!FB117=-999,"NA",IF(T1_Data!FB117&lt;1, "&lt;1", IF(T1_Data!FB117&gt;99, "&gt;99", T1_Data!FB117))),"-")</f>
        <v>-</v>
      </c>
      <c r="FC119" s="72" t="str">
        <f>IF(ISNUMBER(T1_Data!FC117),IF(T1_Data!FC117=-999,"NA",IF(T1_Data!FC117&lt;1, "&lt;1", IF(T1_Data!FC117&gt;99, "&gt;99", T1_Data!FC117))),"-")</f>
        <v>-</v>
      </c>
      <c r="FD119" s="72" t="str">
        <f>IF(ISNUMBER(T1_Data!FD117),IF(T1_Data!FD117=-999,"NA",IF(T1_Data!FD117&lt;1, "&lt;1", IF(T1_Data!FD117&gt;99, "&gt;99", T1_Data!FD117))),"-")</f>
        <v>-</v>
      </c>
      <c r="FE119" s="72" t="str">
        <f>IF(ISNUMBER(T1_Data!FE117),IF(T1_Data!FE117=-999,"NA",IF(T1_Data!FE117&lt;1, "&lt;1", IF(T1_Data!FE117&gt;99, "&gt;99", T1_Data!FE117))),"-")</f>
        <v>-</v>
      </c>
      <c r="FF119" s="72" t="str">
        <f>IF(ISNUMBER(T1_Data!FF117),IF(T1_Data!FF117=-999,"NA",IF(T1_Data!FF117&lt;1, "&lt;1", IF(T1_Data!FF117&gt;99, "&gt;99", T1_Data!FF117))),"-")</f>
        <v>-</v>
      </c>
      <c r="FG119" s="72" t="str">
        <f>IF(ISNUMBER(T1_Data!FG117),IF(T1_Data!FG117=-999,"NA",IF(T1_Data!FG117&lt;1, "&lt;1", IF(T1_Data!FG117&gt;99, "&gt;99", T1_Data!FG117))),"-")</f>
        <v>-</v>
      </c>
      <c r="FH119" s="72" t="str">
        <f>IF(ISNUMBER(T1_Data!FH117),IF(T1_Data!FH117=-999,"NA",IF(T1_Data!FH117&lt;1, "&lt;1", IF(T1_Data!FH117&gt;99, "&gt;99", T1_Data!FH117))),"-")</f>
        <v>-</v>
      </c>
      <c r="FI119" s="72" t="str">
        <f>IF(ISNUMBER(T1_Data!FI117),IF(T1_Data!FI117=-999,"NA",IF(T1_Data!FI117&lt;1, "&lt;1", IF(T1_Data!FI117&gt;99, "&gt;99", T1_Data!FI117))),"-")</f>
        <v>-</v>
      </c>
      <c r="FJ119" s="72" t="str">
        <f>IF(ISNUMBER(T1_Data!FJ117),IF(T1_Data!FJ117=-999,"NA",IF(T1_Data!FJ117&lt;1, "&lt;1", IF(T1_Data!FJ117&gt;99, "&gt;99", T1_Data!FJ117))),"-")</f>
        <v>-</v>
      </c>
      <c r="FK119" s="72" t="str">
        <f>IF(ISNUMBER(T1_Data!FK117),IF(T1_Data!FK117=-999,"NA",IF(T1_Data!FK117&lt;1, "&lt;1", IF(T1_Data!FK117&gt;99, "&gt;99", T1_Data!FK117))),"-")</f>
        <v>-</v>
      </c>
      <c r="FL119" s="72" t="str">
        <f>IF(ISNUMBER(T1_Data!FL117),IF(T1_Data!FL117=-999,"NA",IF(T1_Data!FL117&lt;1, "&lt;1", IF(T1_Data!FL117&gt;99, "&gt;99", T1_Data!FL117))),"-")</f>
        <v>-</v>
      </c>
      <c r="FM119" s="72" t="str">
        <f>IF(ISNUMBER(T1_Data!FM117),IF(T1_Data!FM117=-999,"NA",IF(T1_Data!FM117&lt;1, "&lt;1", IF(T1_Data!FM117&gt;99, "&gt;99", T1_Data!FM117))),"-")</f>
        <v>-</v>
      </c>
      <c r="FN119" s="72" t="str">
        <f>IF(ISNUMBER(T1_Data!FN117),IF(T1_Data!FN117=-999,"NA",IF(T1_Data!FN117&lt;1, "&lt;1", IF(T1_Data!FN117&gt;99, "&gt;99", T1_Data!FN117))),"-")</f>
        <v>-</v>
      </c>
      <c r="FO119" s="72" t="str">
        <f>IF(ISNUMBER(T1_Data!FO117),IF(T1_Data!FO117=-999,"NA",IF(T1_Data!FO117&lt;1, "&lt;1", IF(T1_Data!FO117&gt;99, "&gt;99", T1_Data!FO117))),"-")</f>
        <v>-</v>
      </c>
      <c r="FP119" s="72" t="str">
        <f>IF(ISNUMBER(T1_Data!FP117),IF(T1_Data!FP117=-999,"NA",IF(T1_Data!FP117&lt;1, "&lt;1", IF(T1_Data!FP117&gt;99, "&gt;99", T1_Data!FP117))),"-")</f>
        <v>-</v>
      </c>
      <c r="FQ119" s="72" t="str">
        <f>IF(ISNUMBER(T1_Data!FQ117),IF(T1_Data!FQ117=-999,"NA",IF(T1_Data!FQ117&lt;1, "&lt;1", IF(T1_Data!FQ117&gt;99, "&gt;99", T1_Data!FQ117))),"-")</f>
        <v>-</v>
      </c>
      <c r="FR119" s="72" t="str">
        <f>IF(ISNUMBER(T1_Data!FR117),IF(T1_Data!FR117=-999,"NA",IF(T1_Data!FR117&lt;1, "&lt;1", IF(T1_Data!FR117&gt;99, "&gt;99", T1_Data!FR117))),"-")</f>
        <v>-</v>
      </c>
      <c r="FS119" s="72" t="str">
        <f>IF(ISNUMBER(T1_Data!FS117),IF(T1_Data!FS117=-999,"NA",IF(T1_Data!FS117&lt;1, "&lt;1", IF(T1_Data!FS117&gt;99, "&gt;99", T1_Data!FS117))),"-")</f>
        <v>-</v>
      </c>
      <c r="FT119" s="72" t="str">
        <f>IF(ISNUMBER(T1_Data!FT117),IF(T1_Data!FT117=-999,"NA",IF(T1_Data!FT117&lt;1, "&lt;1", IF(T1_Data!FT117&gt;99, "&gt;99", T1_Data!FT117))),"-")</f>
        <v>-</v>
      </c>
      <c r="FU119" s="72" t="str">
        <f>IF(ISNUMBER(T1_Data!FU117),IF(T1_Data!FU117=-999,"NA",IF(T1_Data!FU117&lt;1, "&lt;1", IF(T1_Data!FU117&gt;99, "&gt;99", T1_Data!FU117))),"-")</f>
        <v>-</v>
      </c>
      <c r="FV119" s="72" t="str">
        <f>IF(ISNUMBER(T1_Data!FV117),IF(T1_Data!FV117=-999,"NA",IF(T1_Data!FV117&lt;1, "&lt;1", IF(T1_Data!FV117&gt;99, "&gt;99", T1_Data!FV117))),"-")</f>
        <v>-</v>
      </c>
      <c r="FW119" s="72" t="str">
        <f>IF(ISNUMBER(T1_Data!FW117),IF(T1_Data!FW117=-999,"NA",IF(T1_Data!FW117&lt;1, "&lt;1", IF(T1_Data!FW117&gt;99, "&gt;99", T1_Data!FW117))),"-")</f>
        <v>-</v>
      </c>
      <c r="FX119" s="71" t="str">
        <f>IF(ISBLANK(T1_Data!FX117), "", T1_Data!FX117)</f>
        <v/>
      </c>
    </row>
    <row r="120" spans="1:180" x14ac:dyDescent="0.25">
      <c r="A120" s="71" t="str">
        <f>IF(ISBLANK(T1_Data!A118), "", T1_Data!A118)</f>
        <v/>
      </c>
      <c r="B120" s="72" t="str">
        <f>IF(ISNUMBER(T1_Data!B118), T1_Data!B118,"-")</f>
        <v>-</v>
      </c>
      <c r="C120" s="72" t="str">
        <f>IF(ISNUMBER(T1_Data!C118),IF(T1_Data!C118=-999,"NA",IF(T1_Data!C118&lt;1, "&lt;1", IF(T1_Data!C118&gt;99, "&gt;99", T1_Data!C118))),"-")</f>
        <v>-</v>
      </c>
      <c r="D120" s="72" t="str">
        <f>IF(ISNUMBER(T1_Data!D118),IF(T1_Data!D118=-999,"NA",IF(T1_Data!D118&lt;1, "&lt;1", IF(T1_Data!D118&gt;99, "&gt;99", T1_Data!D118))),"-")</f>
        <v>-</v>
      </c>
      <c r="E120" s="72" t="str">
        <f>IF(ISNUMBER(T1_Data!E118),IF(T1_Data!E118=-999,"NA",IF(T1_Data!E118&lt;1, "&lt;1", IF(T1_Data!E118&gt;99, "&gt;99", T1_Data!E118))),"-")</f>
        <v>-</v>
      </c>
      <c r="F120" s="72" t="str">
        <f>IF(ISNUMBER(T1_Data!F118),IF(T1_Data!F118=-999,"NA",IF(T1_Data!F118&lt;1, "&lt;1", IF(T1_Data!F118&gt;99, "&gt;99", T1_Data!F118))),"-")</f>
        <v>-</v>
      </c>
      <c r="G120" s="72" t="str">
        <f>IF(ISNUMBER(T1_Data!G118),IF(T1_Data!G118=-999,"NA",IF(T1_Data!G118&lt;1, "&lt;1", IF(T1_Data!G118&gt;99, "&gt;99", T1_Data!G118))),"-")</f>
        <v>-</v>
      </c>
      <c r="H120" s="72" t="str">
        <f>IF(ISNUMBER(T1_Data!H118),IF(T1_Data!H118=-999,"NA",IF(T1_Data!H118&lt;1, "&lt;1", IF(T1_Data!H118&gt;99, "&gt;99", T1_Data!H118))),"-")</f>
        <v>-</v>
      </c>
      <c r="I120" s="72" t="str">
        <f>IF(ISNUMBER(T1_Data!I118),IF(T1_Data!I118=-999,"NA",IF(T1_Data!I118&lt;1, "&lt;1", IF(T1_Data!I118&gt;99, "&gt;99", T1_Data!I118))),"-")</f>
        <v>-</v>
      </c>
      <c r="J120" s="72" t="str">
        <f>IF(ISNUMBER(T1_Data!J118),IF(T1_Data!J118=-999,"NA",IF(T1_Data!J118&lt;1, "&lt;1", IF(T1_Data!J118&gt;99, "&gt;99", T1_Data!J118))),"-")</f>
        <v>-</v>
      </c>
      <c r="K120" s="72" t="str">
        <f>IF(ISNUMBER(T1_Data!K118),IF(T1_Data!K118=-999,"NA",IF(T1_Data!K118&lt;1, "&lt;1", IF(T1_Data!K118&gt;99, "&gt;99", T1_Data!K118))),"-")</f>
        <v>-</v>
      </c>
      <c r="L120" s="72" t="str">
        <f>IF(ISNUMBER(T1_Data!L118),IF(T1_Data!L118=-999,"NA",IF(T1_Data!L118&lt;1, "&lt;1", IF(T1_Data!L118&gt;99, "&gt;99", T1_Data!L118))),"-")</f>
        <v>-</v>
      </c>
      <c r="M120" s="72" t="str">
        <f>IF(ISNUMBER(T1_Data!M118),IF(T1_Data!M118=-999,"NA",IF(T1_Data!M118&lt;1, "&lt;1", IF(T1_Data!M118&gt;99, "&gt;99", T1_Data!M118))),"-")</f>
        <v>-</v>
      </c>
      <c r="N120" s="72" t="str">
        <f>IF(ISNUMBER(T1_Data!N118),IF(T1_Data!N118=-999,"NA",IF(T1_Data!N118&lt;1, "&lt;1", IF(T1_Data!N118&gt;99, "&gt;99", T1_Data!N118))),"-")</f>
        <v>-</v>
      </c>
      <c r="O120" s="72" t="str">
        <f>IF(ISNUMBER(T1_Data!O118),IF(T1_Data!O118=-999,"NA",IF(T1_Data!O118&lt;1, "&lt;1", IF(T1_Data!O118&gt;99, "&gt;99", T1_Data!O118))),"-")</f>
        <v>-</v>
      </c>
      <c r="P120" s="72" t="str">
        <f>IF(ISNUMBER(T1_Data!P118),IF(T1_Data!P118=-999,"NA",IF(T1_Data!P118&lt;1, "&lt;1", IF(T1_Data!P118&gt;99, "&gt;99", T1_Data!P118))),"-")</f>
        <v>-</v>
      </c>
      <c r="Q120" s="72" t="str">
        <f>IF(ISNUMBER(T1_Data!Q118),IF(T1_Data!Q118=-999,"NA",IF(T1_Data!Q118&lt;1, "&lt;1", IF(T1_Data!Q118&gt;99, "&gt;99", T1_Data!Q118))),"-")</f>
        <v>-</v>
      </c>
      <c r="R120" s="72" t="str">
        <f>IF(ISNUMBER(T1_Data!R118),IF(T1_Data!R118=-999,"NA",IF(T1_Data!R118&lt;1, "&lt;1", IF(T1_Data!R118&gt;99, "&gt;99", T1_Data!R118))),"-")</f>
        <v>-</v>
      </c>
      <c r="S120" s="72" t="str">
        <f>IF(ISNUMBER(T1_Data!S118),IF(T1_Data!S118=-999,"NA",IF(T1_Data!S118&lt;1, "&lt;1", IF(T1_Data!S118&gt;99, "&gt;99", T1_Data!S118))),"-")</f>
        <v>-</v>
      </c>
      <c r="T120" s="72" t="str">
        <f>IF(ISNUMBER(T1_Data!T118),IF(T1_Data!T118=-999,"NA",IF(T1_Data!T118&lt;1, "&lt;1", IF(T1_Data!T118&gt;99, "&gt;99", T1_Data!T118))),"-")</f>
        <v>-</v>
      </c>
      <c r="U120" s="72" t="str">
        <f>IF(ISNUMBER(T1_Data!U118),IF(T1_Data!U118=-999,"NA",IF(T1_Data!U118&lt;1, "&lt;1", IF(T1_Data!U118&gt;99, "&gt;99", T1_Data!U118))),"-")</f>
        <v>-</v>
      </c>
      <c r="V120" s="72" t="str">
        <f>IF(ISNUMBER(T1_Data!V118),IF(T1_Data!V118=-999,"NA",IF(T1_Data!V118&lt;1, "&lt;1", IF(T1_Data!V118&gt;99, "&gt;99", T1_Data!V118))),"-")</f>
        <v>-</v>
      </c>
      <c r="W120" s="72" t="str">
        <f>IF(ISNUMBER(T1_Data!W118),IF(T1_Data!W118=-999,"NA",IF(T1_Data!W118&lt;1, "&lt;1", IF(T1_Data!W118&gt;99, "&gt;99", T1_Data!W118))),"-")</f>
        <v>-</v>
      </c>
      <c r="X120" s="72" t="str">
        <f>IF(ISNUMBER(T1_Data!X118),IF(T1_Data!X118=-999,"NA",IF(T1_Data!X118&lt;1, "&lt;1", IF(T1_Data!X118&gt;99, "&gt;99", T1_Data!X118))),"-")</f>
        <v>-</v>
      </c>
      <c r="Y120" s="72" t="str">
        <f>IF(ISNUMBER(T1_Data!Y118),IF(T1_Data!Y118=-999,"NA",IF(T1_Data!Y118&lt;1, "&lt;1", IF(T1_Data!Y118&gt;99, "&gt;99", T1_Data!Y118))),"-")</f>
        <v>-</v>
      </c>
      <c r="Z120" s="72" t="str">
        <f>IF(ISNUMBER(T1_Data!Z118),IF(T1_Data!Z118=-999,"NA",IF(T1_Data!Z118&lt;1, "&lt;1", IF(T1_Data!Z118&gt;99, "&gt;99", T1_Data!Z118))),"-")</f>
        <v>-</v>
      </c>
      <c r="AA120" s="72" t="str">
        <f>IF(ISNUMBER(T1_Data!AA118),IF(T1_Data!AA118=-999,"NA",IF(T1_Data!AA118&lt;1, "&lt;1", IF(T1_Data!AA118&gt;99, "&gt;99", T1_Data!AA118))),"-")</f>
        <v>-</v>
      </c>
      <c r="AB120" s="72" t="str">
        <f>IF(ISNUMBER(T1_Data!AB118),IF(T1_Data!AB118=-999,"NA",IF(T1_Data!AB118&lt;1, "&lt;1", IF(T1_Data!AB118&gt;99, "&gt;99", T1_Data!AB118))),"-")</f>
        <v>-</v>
      </c>
      <c r="AC120" s="72" t="str">
        <f>IF(ISNUMBER(T1_Data!AC118),IF(T1_Data!AC118=-999,"NA",IF(T1_Data!AC118&lt;1, "&lt;1", IF(T1_Data!AC118&gt;99, "&gt;99", T1_Data!AC118))),"-")</f>
        <v>-</v>
      </c>
      <c r="AD120" s="72" t="str">
        <f>IF(ISNUMBER(T1_Data!AD118),IF(T1_Data!AD118=-999,"NA",IF(T1_Data!AD118&lt;1, "&lt;1", IF(T1_Data!AD118&gt;99, "&gt;99", T1_Data!AD118))),"-")</f>
        <v>-</v>
      </c>
      <c r="AE120" s="72" t="str">
        <f>IF(ISNUMBER(T1_Data!AE118),IF(T1_Data!AE118=-999,"NA",IF(T1_Data!AE118&lt;1, "&lt;1", IF(T1_Data!AE118&gt;99, "&gt;99", T1_Data!AE118))),"-")</f>
        <v>-</v>
      </c>
      <c r="AF120" s="72" t="str">
        <f>IF(ISNUMBER(T1_Data!AF118),IF(T1_Data!AF118=-999,"NA",IF(T1_Data!AF118&lt;1, "&lt;1", IF(T1_Data!AF118&gt;99, "&gt;99", T1_Data!AF118))),"-")</f>
        <v>-</v>
      </c>
      <c r="AG120" s="72" t="str">
        <f>IF(ISNUMBER(T1_Data!AG118),IF(T1_Data!AG118=-999,"NA",IF(T1_Data!AG118&lt;1, "&lt;1", IF(T1_Data!AG118&gt;99, "&gt;99", T1_Data!AG118))),"-")</f>
        <v>-</v>
      </c>
      <c r="AH120" s="72" t="str">
        <f>IF(ISNUMBER(T1_Data!AH118),IF(T1_Data!AH118=-999,"NA",IF(T1_Data!AH118&lt;1, "&lt;1", IF(T1_Data!AH118&gt;99, "&gt;99", T1_Data!AH118))),"-")</f>
        <v>-</v>
      </c>
      <c r="AI120" s="72" t="str">
        <f>IF(ISNUMBER(T1_Data!AI118),IF(T1_Data!AI118=-999,"NA",IF(T1_Data!AI118&lt;1, "&lt;1", IF(T1_Data!AI118&gt;99, "&gt;99", T1_Data!AI118))),"-")</f>
        <v>-</v>
      </c>
      <c r="AJ120" s="72" t="str">
        <f>IF(ISNUMBER(T1_Data!AJ118),IF(T1_Data!AJ118=-999,"NA",IF(T1_Data!AJ118&lt;1, "&lt;1", IF(T1_Data!AJ118&gt;99, "&gt;99", T1_Data!AJ118))),"-")</f>
        <v>-</v>
      </c>
      <c r="AK120" s="72" t="str">
        <f>IF(ISNUMBER(T1_Data!AK118),IF(T1_Data!AK118=-999,"NA",IF(T1_Data!AK118&lt;1, "&lt;1", IF(T1_Data!AK118&gt;99, "&gt;99", T1_Data!AK118))),"-")</f>
        <v>-</v>
      </c>
      <c r="AL120" s="72" t="str">
        <f>IF(ISNUMBER(T1_Data!AL118),IF(T1_Data!AL118=-999,"NA",IF(T1_Data!AL118&lt;1, "&lt;1", IF(T1_Data!AL118&gt;99, "&gt;99", T1_Data!AL118))),"-")</f>
        <v>-</v>
      </c>
      <c r="AM120" s="72" t="str">
        <f>IF(ISNUMBER(T1_Data!AM118),IF(T1_Data!AM118=-999,"NA",IF(T1_Data!AM118&lt;1, "&lt;1", IF(T1_Data!AM118&gt;99, "&gt;99", T1_Data!AM118))),"-")</f>
        <v>-</v>
      </c>
      <c r="AN120" s="72" t="str">
        <f>IF(ISNUMBER(T1_Data!AN118),IF(T1_Data!AN118=-999,"NA",IF(T1_Data!AN118&lt;1, "&lt;1", IF(T1_Data!AN118&gt;99, "&gt;99", T1_Data!AN118))),"-")</f>
        <v>-</v>
      </c>
      <c r="AO120" s="72" t="str">
        <f>IF(ISNUMBER(T1_Data!AO118),IF(T1_Data!AO118=-999,"NA",IF(T1_Data!AO118&lt;1, "&lt;1", IF(T1_Data!AO118&gt;99, "&gt;99", T1_Data!AO118))),"-")</f>
        <v>-</v>
      </c>
      <c r="AP120" s="72" t="str">
        <f>IF(ISNUMBER(T1_Data!AP118),IF(T1_Data!AP118=-999,"NA",IF(T1_Data!AP118&lt;1, "&lt;1", IF(T1_Data!AP118&gt;99, "&gt;99", T1_Data!AP118))),"-")</f>
        <v>-</v>
      </c>
      <c r="AQ120" s="72" t="str">
        <f>IF(ISNUMBER(T1_Data!AQ118),IF(T1_Data!AQ118=-999,"NA",IF(T1_Data!AQ118&lt;1, "&lt;1", IF(T1_Data!AQ118&gt;99, "&gt;99", T1_Data!AQ118))),"-")</f>
        <v>-</v>
      </c>
      <c r="AR120" s="72" t="str">
        <f>IF(ISNUMBER(T1_Data!AR118),IF(T1_Data!AR118=-999,"NA",IF(T1_Data!AR118&lt;1, "&lt;1", IF(T1_Data!AR118&gt;99, "&gt;99", T1_Data!AR118))),"-")</f>
        <v>-</v>
      </c>
      <c r="AS120" s="72" t="str">
        <f>IF(ISNUMBER(T1_Data!AS118),IF(T1_Data!AS118=-999,"NA",IF(T1_Data!AS118&lt;1, "&lt;1", IF(T1_Data!AS118&gt;99, "&gt;99", T1_Data!AS118))),"-")</f>
        <v>-</v>
      </c>
      <c r="AT120" s="72" t="str">
        <f>IF(ISNUMBER(T1_Data!AT118),IF(T1_Data!AT118=-999,"NA",IF(T1_Data!AT118&lt;1, "&lt;1", IF(T1_Data!AT118&gt;99, "&gt;99", T1_Data!AT118))),"-")</f>
        <v>-</v>
      </c>
      <c r="AU120" s="72" t="str">
        <f>IF(ISNUMBER(T1_Data!AU118),IF(T1_Data!AU118=-999,"NA",IF(T1_Data!AU118&lt;1, "&lt;1", IF(T1_Data!AU118&gt;99, "&gt;99", T1_Data!AU118))),"-")</f>
        <v>-</v>
      </c>
      <c r="AV120" s="72" t="str">
        <f>IF(ISNUMBER(T1_Data!AV118),IF(T1_Data!AV118=-999,"NA",IF(T1_Data!AV118&lt;1, "&lt;1", IF(T1_Data!AV118&gt;99, "&gt;99", T1_Data!AV118))),"-")</f>
        <v>-</v>
      </c>
      <c r="AW120" s="72" t="str">
        <f>IF(ISNUMBER(T1_Data!AW118),IF(T1_Data!AW118=-999,"NA",IF(T1_Data!AW118&lt;1, "&lt;1", IF(T1_Data!AW118&gt;99, "&gt;99", T1_Data!AW118))),"-")</f>
        <v>-</v>
      </c>
      <c r="AX120" s="72" t="str">
        <f>IF(ISNUMBER(T1_Data!AX118),IF(T1_Data!AX118=-999,"NA",IF(T1_Data!AX118&lt;1, "&lt;1", IF(T1_Data!AX118&gt;99, "&gt;99", T1_Data!AX118))),"-")</f>
        <v>-</v>
      </c>
      <c r="AY120" s="72" t="str">
        <f>IF(ISNUMBER(T1_Data!AY118),IF(T1_Data!AY118=-999,"NA",IF(T1_Data!AY118&lt;1, "&lt;1", IF(T1_Data!AY118&gt;99, "&gt;99", T1_Data!AY118))),"-")</f>
        <v>-</v>
      </c>
      <c r="AZ120" s="72" t="str">
        <f>IF(ISNUMBER(T1_Data!AZ118),IF(T1_Data!AZ118=-999,"NA",IF(T1_Data!AZ118&lt;1, "&lt;1", IF(T1_Data!AZ118&gt;99, "&gt;99", T1_Data!AZ118))),"-")</f>
        <v>-</v>
      </c>
      <c r="BA120" s="72" t="str">
        <f>IF(ISNUMBER(T1_Data!BA118),IF(T1_Data!BA118=-999,"NA",IF(T1_Data!BA118&lt;1, "&lt;1", IF(T1_Data!BA118&gt;99, "&gt;99", T1_Data!BA118))),"-")</f>
        <v>-</v>
      </c>
      <c r="BB120" s="72" t="str">
        <f>IF(ISNUMBER(T1_Data!BB118),IF(T1_Data!BB118=-999,"NA",IF(T1_Data!BB118&lt;1, "&lt;1", IF(T1_Data!BB118&gt;99, "&gt;99", T1_Data!BB118))),"-")</f>
        <v>-</v>
      </c>
      <c r="BC120" s="72" t="str">
        <f>IF(ISNUMBER(T1_Data!BC118),IF(T1_Data!BC118=-999,"NA",IF(T1_Data!BC118&lt;1, "&lt;1", IF(T1_Data!BC118&gt;99, "&gt;99", T1_Data!BC118))),"-")</f>
        <v>-</v>
      </c>
      <c r="BD120" s="72" t="str">
        <f>IF(ISNUMBER(T1_Data!BD118),IF(T1_Data!BD118=-999,"NA",IF(T1_Data!BD118&lt;1, "&lt;1", IF(T1_Data!BD118&gt;99, "&gt;99", T1_Data!BD118))),"-")</f>
        <v>-</v>
      </c>
      <c r="BE120" s="72" t="str">
        <f>IF(ISNUMBER(T1_Data!BE118),IF(T1_Data!BE118=-999,"NA",IF(T1_Data!BE118&lt;1, "&lt;1", IF(T1_Data!BE118&gt;99, "&gt;99", T1_Data!BE118))),"-")</f>
        <v>-</v>
      </c>
      <c r="BF120" s="72" t="str">
        <f>IF(ISNUMBER(T1_Data!BF118),IF(T1_Data!BF118=-999,"NA",IF(T1_Data!BF118&lt;1, "&lt;1", IF(T1_Data!BF118&gt;99, "&gt;99", T1_Data!BF118))),"-")</f>
        <v>-</v>
      </c>
      <c r="BG120" s="72" t="str">
        <f>IF(ISNUMBER(T1_Data!BG118),IF(T1_Data!BG118=-999,"NA",IF(T1_Data!BG118&lt;1, "&lt;1", IF(T1_Data!BG118&gt;99, "&gt;99", T1_Data!BG118))),"-")</f>
        <v>-</v>
      </c>
      <c r="BH120" s="72" t="str">
        <f>IF(ISNUMBER(T1_Data!BH118),IF(T1_Data!BH118=-999,"NA",IF(T1_Data!BH118&lt;1, "&lt;1", IF(T1_Data!BH118&gt;99, "&gt;99", T1_Data!BH118))),"-")</f>
        <v>-</v>
      </c>
      <c r="BI120" s="72" t="str">
        <f>IF(ISNUMBER(T1_Data!BI118),IF(T1_Data!BI118=-999,"NA",IF(T1_Data!BI118&lt;1, "&lt;1", IF(T1_Data!BI118&gt;99, "&gt;99", T1_Data!BI118))),"-")</f>
        <v>-</v>
      </c>
      <c r="BJ120" s="72" t="str">
        <f>IF(ISNUMBER(T1_Data!BJ118),IF(T1_Data!BJ118=-999,"NA",IF(T1_Data!BJ118&lt;1, "&lt;1", IF(T1_Data!BJ118&gt;99, "&gt;99", T1_Data!BJ118))),"-")</f>
        <v>-</v>
      </c>
      <c r="BK120" s="72" t="str">
        <f>IF(ISNUMBER(T1_Data!BK118),IF(T1_Data!BK118=-999,"NA",IF(T1_Data!BK118&lt;1, "&lt;1", IF(T1_Data!BK118&gt;99, "&gt;99", T1_Data!BK118))),"-")</f>
        <v>-</v>
      </c>
      <c r="BL120" s="72" t="str">
        <f>IF(ISNUMBER(T1_Data!BL118),IF(T1_Data!BL118=-999,"NA",IF(T1_Data!BL118&lt;1, "&lt;1", IF(T1_Data!BL118&gt;99, "&gt;99", T1_Data!BL118))),"-")</f>
        <v>-</v>
      </c>
      <c r="BM120" s="72" t="str">
        <f>IF(ISNUMBER(T1_Data!BM118),IF(T1_Data!BM118=-999,"NA",IF(T1_Data!BM118&lt;1, "&lt;1", IF(T1_Data!BM118&gt;99, "&gt;99", T1_Data!BM118))),"-")</f>
        <v>-</v>
      </c>
      <c r="BN120" s="72" t="str">
        <f>IF(ISNUMBER(T1_Data!BN118),IF(T1_Data!BN118=-999,"NA",IF(T1_Data!BN118&lt;1, "&lt;1", IF(T1_Data!BN118&gt;99, "&gt;99", T1_Data!BN118))),"-")</f>
        <v>-</v>
      </c>
      <c r="BO120" s="72" t="str">
        <f>IF(ISNUMBER(T1_Data!BO118),IF(T1_Data!BO118=-999,"NA",IF(T1_Data!BO118&lt;1, "&lt;1", IF(T1_Data!BO118&gt;99, "&gt;99", T1_Data!BO118))),"-")</f>
        <v>-</v>
      </c>
      <c r="BP120" s="72" t="str">
        <f>IF(ISNUMBER(T1_Data!BP118),IF(T1_Data!BP118=-999,"NA",IF(T1_Data!BP118&lt;1, "&lt;1", IF(T1_Data!BP118&gt;99, "&gt;99", T1_Data!BP118))),"-")</f>
        <v>-</v>
      </c>
      <c r="BQ120" s="72" t="str">
        <f>IF(ISNUMBER(T1_Data!BQ118),IF(T1_Data!BQ118=-999,"NA",IF(T1_Data!BQ118&lt;1, "&lt;1", IF(T1_Data!BQ118&gt;99, "&gt;99", T1_Data!BQ118))),"-")</f>
        <v>-</v>
      </c>
      <c r="BR120" s="72" t="str">
        <f>IF(ISNUMBER(T1_Data!BR118),IF(T1_Data!BR118=-999,"NA",IF(T1_Data!BR118&lt;1, "&lt;1", IF(T1_Data!BR118&gt;99, "&gt;99", T1_Data!BR118))),"-")</f>
        <v>-</v>
      </c>
      <c r="BS120" s="72" t="str">
        <f>IF(ISNUMBER(T1_Data!BS118),IF(T1_Data!BS118=-999,"NA",IF(T1_Data!BS118&lt;1, "&lt;1", IF(T1_Data!BS118&gt;99, "&gt;99", T1_Data!BS118))),"-")</f>
        <v>-</v>
      </c>
      <c r="BT120" s="72" t="str">
        <f>IF(ISNUMBER(T1_Data!BT118),IF(T1_Data!BT118=-999,"NA",IF(T1_Data!BT118&lt;1, "&lt;1", IF(T1_Data!BT118&gt;99, "&gt;99", T1_Data!BT118))),"-")</f>
        <v>-</v>
      </c>
      <c r="BU120" s="72" t="str">
        <f>IF(ISNUMBER(T1_Data!BU118),IF(T1_Data!BU118=-999,"NA",IF(T1_Data!BU118&lt;1, "&lt;1", IF(T1_Data!BU118&gt;99, "&gt;99", T1_Data!BU118))),"-")</f>
        <v>-</v>
      </c>
      <c r="BV120" s="72" t="str">
        <f>IF(ISNUMBER(T1_Data!BV118),IF(T1_Data!BV118=-999,"NA",IF(T1_Data!BV118&lt;1, "&lt;1", IF(T1_Data!BV118&gt;99, "&gt;99", T1_Data!BV118))),"-")</f>
        <v>-</v>
      </c>
      <c r="BW120" s="72" t="str">
        <f>IF(ISNUMBER(T1_Data!BW118),IF(T1_Data!BW118=-999,"NA",IF(T1_Data!BW118&lt;1, "&lt;1", IF(T1_Data!BW118&gt;99, "&gt;99", T1_Data!BW118))),"-")</f>
        <v>-</v>
      </c>
      <c r="BX120" s="72" t="str">
        <f>IF(ISNUMBER(T1_Data!BX118),IF(T1_Data!BX118=-999,"NA",IF(T1_Data!BX118&lt;1, "&lt;1", IF(T1_Data!BX118&gt;99, "&gt;99", T1_Data!BX118))),"-")</f>
        <v>-</v>
      </c>
      <c r="BY120" s="72" t="str">
        <f>IF(ISNUMBER(T1_Data!BY118),IF(T1_Data!BY118=-999,"NA",IF(T1_Data!BY118&lt;1, "&lt;1", IF(T1_Data!BY118&gt;99, "&gt;99", T1_Data!BY118))),"-")</f>
        <v>-</v>
      </c>
      <c r="BZ120" s="72" t="str">
        <f>IF(ISNUMBER(T1_Data!BZ118),IF(T1_Data!BZ118=-999,"NA",IF(T1_Data!BZ118&lt;1, "&lt;1", IF(T1_Data!BZ118&gt;99, "&gt;99", T1_Data!BZ118))),"-")</f>
        <v>-</v>
      </c>
      <c r="CA120" s="72" t="str">
        <f>IF(ISNUMBER(T1_Data!CA118),IF(T1_Data!CA118=-999,"NA",IF(T1_Data!CA118&lt;1, "&lt;1", IF(T1_Data!CA118&gt;99, "&gt;99", T1_Data!CA118))),"-")</f>
        <v>-</v>
      </c>
      <c r="CB120" s="72" t="str">
        <f>IF(ISNUMBER(T1_Data!CB118),IF(T1_Data!CB118=-999,"NA",IF(T1_Data!CB118&lt;1, "&lt;1", IF(T1_Data!CB118&gt;99, "&gt;99", T1_Data!CB118))),"-")</f>
        <v>-</v>
      </c>
      <c r="CC120" s="72" t="str">
        <f>IF(ISNUMBER(T1_Data!CC118),IF(T1_Data!CC118=-999,"NA",IF(T1_Data!CC118&lt;1, "&lt;1", IF(T1_Data!CC118&gt;99, "&gt;99", T1_Data!CC118))),"-")</f>
        <v>-</v>
      </c>
      <c r="CD120" s="72" t="str">
        <f>IF(ISNUMBER(T1_Data!CD118),IF(T1_Data!CD118=-999,"NA",IF(T1_Data!CD118&lt;1, "&lt;1", IF(T1_Data!CD118&gt;99, "&gt;99", T1_Data!CD118))),"-")</f>
        <v>-</v>
      </c>
      <c r="CE120" s="72" t="str">
        <f>IF(ISNUMBER(T1_Data!CE118),IF(T1_Data!CE118=-999,"NA",IF(T1_Data!CE118&lt;1, "&lt;1", IF(T1_Data!CE118&gt;99, "&gt;99", T1_Data!CE118))),"-")</f>
        <v>-</v>
      </c>
      <c r="CF120" s="72" t="str">
        <f>IF(ISNUMBER(T1_Data!CF118),IF(T1_Data!CF118=-999,"NA",IF(T1_Data!CF118&lt;1, "&lt;1", IF(T1_Data!CF118&gt;99, "&gt;99", T1_Data!CF118))),"-")</f>
        <v>-</v>
      </c>
      <c r="CG120" s="72" t="str">
        <f>IF(ISNUMBER(T1_Data!CG118),IF(T1_Data!CG118=-999,"NA",IF(T1_Data!CG118&lt;1, "&lt;1", IF(T1_Data!CG118&gt;99, "&gt;99", T1_Data!CG118))),"-")</f>
        <v>-</v>
      </c>
      <c r="CH120" s="72" t="str">
        <f>IF(ISNUMBER(T1_Data!CH118),IF(T1_Data!CH118=-999,"NA",IF(T1_Data!CH118&lt;1, "&lt;1", IF(T1_Data!CH118&gt;99, "&gt;99", T1_Data!CH118))),"-")</f>
        <v>-</v>
      </c>
      <c r="CI120" s="72" t="str">
        <f>IF(ISNUMBER(T1_Data!CI118),IF(T1_Data!CI118=-999,"NA",IF(T1_Data!CI118&lt;1, "&lt;1", IF(T1_Data!CI118&gt;99, "&gt;99", T1_Data!CI118))),"-")</f>
        <v>-</v>
      </c>
      <c r="CJ120" s="72" t="str">
        <f>IF(ISNUMBER(T1_Data!CJ118),IF(T1_Data!CJ118=-999,"NA",IF(T1_Data!CJ118&lt;1, "&lt;1", IF(T1_Data!CJ118&gt;99, "&gt;99", T1_Data!CJ118))),"-")</f>
        <v>-</v>
      </c>
      <c r="CK120" s="72" t="str">
        <f>IF(ISNUMBER(T1_Data!CK118),IF(T1_Data!CK118=-999,"NA",IF(T1_Data!CK118&lt;1, "&lt;1", IF(T1_Data!CK118&gt;99, "&gt;99", T1_Data!CK118))),"-")</f>
        <v>-</v>
      </c>
      <c r="CL120" s="72" t="str">
        <f>IF(ISNUMBER(T1_Data!CL118),IF(T1_Data!CL118=-999,"NA",IF(T1_Data!CL118&lt;1, "&lt;1", IF(T1_Data!CL118&gt;99, "&gt;99", T1_Data!CL118))),"-")</f>
        <v>-</v>
      </c>
      <c r="CM120" s="72" t="str">
        <f>IF(ISNUMBER(T1_Data!CM118),IF(T1_Data!CM118=-999,"NA",IF(T1_Data!CM118&lt;1, "&lt;1", IF(T1_Data!CM118&gt;99, "&gt;99", T1_Data!CM118))),"-")</f>
        <v>-</v>
      </c>
      <c r="CN120" s="72" t="str">
        <f>IF(ISNUMBER(T1_Data!CN118),IF(T1_Data!CN118=-999,"NA",IF(T1_Data!CN118&lt;1, "&lt;1", IF(T1_Data!CN118&gt;99, "&gt;99", T1_Data!CN118))),"-")</f>
        <v>-</v>
      </c>
      <c r="CO120" s="72" t="str">
        <f>IF(ISNUMBER(T1_Data!CO118),IF(T1_Data!CO118=-999,"NA",IF(T1_Data!CO118&lt;1, "&lt;1", IF(T1_Data!CO118&gt;99, "&gt;99", T1_Data!CO118))),"-")</f>
        <v>-</v>
      </c>
      <c r="CP120" s="72" t="str">
        <f>IF(ISNUMBER(T1_Data!CP118),IF(T1_Data!CP118=-999,"NA",IF(T1_Data!CP118&lt;1, "&lt;1", IF(T1_Data!CP118&gt;99, "&gt;99", T1_Data!CP118))),"-")</f>
        <v>-</v>
      </c>
      <c r="CQ120" s="72" t="str">
        <f>IF(ISNUMBER(T1_Data!CQ118),IF(T1_Data!CQ118=-999,"NA",IF(T1_Data!CQ118&lt;1, "&lt;1", IF(T1_Data!CQ118&gt;99, "&gt;99", T1_Data!CQ118))),"-")</f>
        <v>-</v>
      </c>
      <c r="CR120" s="72" t="str">
        <f>IF(ISNUMBER(T1_Data!CR118),IF(T1_Data!CR118=-999,"NA",IF(T1_Data!CR118&lt;1, "&lt;1", IF(T1_Data!CR118&gt;99, "&gt;99", T1_Data!CR118))),"-")</f>
        <v>-</v>
      </c>
      <c r="CS120" s="72" t="str">
        <f>IF(ISNUMBER(T1_Data!CS118),IF(T1_Data!CS118=-999,"NA",IF(T1_Data!CS118&lt;1, "&lt;1", IF(T1_Data!CS118&gt;99, "&gt;99", T1_Data!CS118))),"-")</f>
        <v>-</v>
      </c>
      <c r="CT120" s="72" t="str">
        <f>IF(ISNUMBER(T1_Data!CT118),IF(T1_Data!CT118=-999,"NA",IF(T1_Data!CT118&lt;1, "&lt;1", IF(T1_Data!CT118&gt;99, "&gt;99", T1_Data!CT118))),"-")</f>
        <v>-</v>
      </c>
      <c r="CU120" s="72" t="str">
        <f>IF(ISNUMBER(T1_Data!CU118),IF(T1_Data!CU118=-999,"NA",IF(T1_Data!CU118&lt;1, "&lt;1", IF(T1_Data!CU118&gt;99, "&gt;99", T1_Data!CU118))),"-")</f>
        <v>-</v>
      </c>
      <c r="CV120" s="72" t="str">
        <f>IF(ISNUMBER(T1_Data!CV118),IF(T1_Data!CV118=-999,"NA",IF(T1_Data!CV118&lt;1, "&lt;1", IF(T1_Data!CV118&gt;99, "&gt;99", T1_Data!CV118))),"-")</f>
        <v>-</v>
      </c>
      <c r="CW120" s="72" t="str">
        <f>IF(ISNUMBER(T1_Data!CW118),IF(T1_Data!CW118=-999,"NA",IF(T1_Data!CW118&lt;1, "&lt;1", IF(T1_Data!CW118&gt;99, "&gt;99", T1_Data!CW118))),"-")</f>
        <v>-</v>
      </c>
      <c r="CX120" s="72" t="str">
        <f>IF(ISNUMBER(T1_Data!CX118),IF(T1_Data!CX118=-999,"NA",IF(T1_Data!CX118&lt;1, "&lt;1", IF(T1_Data!CX118&gt;99, "&gt;99", T1_Data!CX118))),"-")</f>
        <v>-</v>
      </c>
      <c r="CY120" s="72" t="str">
        <f>IF(ISNUMBER(T1_Data!CY118),IF(T1_Data!CY118=-999,"NA",IF(T1_Data!CY118&lt;1, "&lt;1", IF(T1_Data!CY118&gt;99, "&gt;99", T1_Data!CY118))),"-")</f>
        <v>-</v>
      </c>
      <c r="CZ120" s="72" t="str">
        <f>IF(ISNUMBER(T1_Data!CZ118),IF(T1_Data!CZ118=-999,"NA",IF(T1_Data!CZ118&lt;1, "&lt;1", IF(T1_Data!CZ118&gt;99, "&gt;99", T1_Data!CZ118))),"-")</f>
        <v>-</v>
      </c>
      <c r="DA120" s="72" t="str">
        <f>IF(ISNUMBER(T1_Data!DA118),IF(T1_Data!DA118=-999,"NA",IF(T1_Data!DA118&lt;1, "&lt;1", IF(T1_Data!DA118&gt;99, "&gt;99", T1_Data!DA118))),"-")</f>
        <v>-</v>
      </c>
      <c r="DB120" s="72" t="str">
        <f>IF(ISNUMBER(T1_Data!DB118),IF(T1_Data!DB118=-999,"NA",IF(T1_Data!DB118&lt;1, "&lt;1", IF(T1_Data!DB118&gt;99, "&gt;99", T1_Data!DB118))),"-")</f>
        <v>-</v>
      </c>
      <c r="DC120" s="72" t="str">
        <f>IF(ISNUMBER(T1_Data!DC118),IF(T1_Data!DC118=-999,"NA",IF(T1_Data!DC118&lt;1, "&lt;1", IF(T1_Data!DC118&gt;99, "&gt;99", T1_Data!DC118))),"-")</f>
        <v>-</v>
      </c>
      <c r="DD120" s="72" t="str">
        <f>IF(ISNUMBER(T1_Data!DD118),IF(T1_Data!DD118=-999,"NA",IF(T1_Data!DD118&lt;1, "&lt;1", IF(T1_Data!DD118&gt;99, "&gt;99", T1_Data!DD118))),"-")</f>
        <v>-</v>
      </c>
      <c r="DE120" s="72" t="str">
        <f>IF(ISNUMBER(T1_Data!DE118),IF(T1_Data!DE118=-999,"NA",IF(T1_Data!DE118&lt;1, "&lt;1", IF(T1_Data!DE118&gt;99, "&gt;99", T1_Data!DE118))),"-")</f>
        <v>-</v>
      </c>
      <c r="DF120" s="72" t="str">
        <f>IF(ISNUMBER(T1_Data!DF118),IF(T1_Data!DF118=-999,"NA",IF(T1_Data!DF118&lt;1, "&lt;1", IF(T1_Data!DF118&gt;99, "&gt;99", T1_Data!DF118))),"-")</f>
        <v>-</v>
      </c>
      <c r="DG120" s="72" t="str">
        <f>IF(ISNUMBER(T1_Data!DG118),IF(T1_Data!DG118=-999,"NA",IF(T1_Data!DG118&lt;1, "&lt;1", IF(T1_Data!DG118&gt;99, "&gt;99", T1_Data!DG118))),"-")</f>
        <v>-</v>
      </c>
      <c r="DH120" s="72" t="str">
        <f>IF(ISNUMBER(T1_Data!DH118),IF(T1_Data!DH118=-999,"NA",IF(T1_Data!DH118&lt;1, "&lt;1", IF(T1_Data!DH118&gt;99, "&gt;99", T1_Data!DH118))),"-")</f>
        <v>-</v>
      </c>
      <c r="DI120" s="72" t="str">
        <f>IF(ISNUMBER(T1_Data!DI118),IF(T1_Data!DI118=-999,"NA",IF(T1_Data!DI118&lt;1, "&lt;1", IF(T1_Data!DI118&gt;99, "&gt;99", T1_Data!DI118))),"-")</f>
        <v>-</v>
      </c>
      <c r="DJ120" s="72" t="str">
        <f>IF(ISNUMBER(T1_Data!DJ118),IF(T1_Data!DJ118=-999,"NA",IF(T1_Data!DJ118&lt;1, "&lt;1", IF(T1_Data!DJ118&gt;99, "&gt;99", T1_Data!DJ118))),"-")</f>
        <v>-</v>
      </c>
      <c r="DK120" s="72" t="str">
        <f>IF(ISNUMBER(T1_Data!DK118),IF(T1_Data!DK118=-999,"NA",IF(T1_Data!DK118&lt;1, "&lt;1", IF(T1_Data!DK118&gt;99, "&gt;99", T1_Data!DK118))),"-")</f>
        <v>-</v>
      </c>
      <c r="DL120" s="72" t="str">
        <f>IF(ISNUMBER(T1_Data!DL118),IF(T1_Data!DL118=-999,"NA",IF(T1_Data!DL118&lt;1, "&lt;1", IF(T1_Data!DL118&gt;99, "&gt;99", T1_Data!DL118))),"-")</f>
        <v>-</v>
      </c>
      <c r="DM120" s="72" t="str">
        <f>IF(ISNUMBER(T1_Data!DM118),IF(T1_Data!DM118=-999,"NA",IF(T1_Data!DM118&lt;1, "&lt;1", IF(T1_Data!DM118&gt;99, "&gt;99", T1_Data!DM118))),"-")</f>
        <v>-</v>
      </c>
      <c r="DN120" s="72" t="str">
        <f>IF(ISNUMBER(T1_Data!DN118),IF(T1_Data!DN118=-999,"NA",IF(T1_Data!DN118&lt;1, "&lt;1", IF(T1_Data!DN118&gt;99, "&gt;99", T1_Data!DN118))),"-")</f>
        <v>-</v>
      </c>
      <c r="DO120" s="72" t="str">
        <f>IF(ISNUMBER(T1_Data!DO118),IF(T1_Data!DO118=-999,"NA",IF(T1_Data!DO118&lt;1, "&lt;1", IF(T1_Data!DO118&gt;99, "&gt;99", T1_Data!DO118))),"-")</f>
        <v>-</v>
      </c>
      <c r="DP120" s="72" t="str">
        <f>IF(ISNUMBER(T1_Data!DP118),IF(T1_Data!DP118=-999,"NA",IF(T1_Data!DP118&lt;1, "&lt;1", IF(T1_Data!DP118&gt;99, "&gt;99", T1_Data!DP118))),"-")</f>
        <v>-</v>
      </c>
      <c r="DQ120" s="72" t="str">
        <f>IF(ISNUMBER(T1_Data!DQ118),IF(T1_Data!DQ118=-999,"NA",IF(T1_Data!DQ118&lt;1, "&lt;1", IF(T1_Data!DQ118&gt;99, "&gt;99", T1_Data!DQ118))),"-")</f>
        <v>-</v>
      </c>
      <c r="DR120" s="72" t="str">
        <f>IF(ISNUMBER(T1_Data!DR118),IF(T1_Data!DR118=-999,"NA",IF(T1_Data!DR118&lt;1, "&lt;1", IF(T1_Data!DR118&gt;99, "&gt;99", T1_Data!DR118))),"-")</f>
        <v>-</v>
      </c>
      <c r="DS120" s="72" t="str">
        <f>IF(ISNUMBER(T1_Data!DS118),IF(T1_Data!DS118=-999,"NA",IF(T1_Data!DS118&lt;1, "&lt;1", IF(T1_Data!DS118&gt;99, "&gt;99", T1_Data!DS118))),"-")</f>
        <v>-</v>
      </c>
      <c r="DT120" s="72" t="str">
        <f>IF(ISNUMBER(T1_Data!DT118),IF(T1_Data!DT118=-999,"NA",IF(T1_Data!DT118&lt;1, "&lt;1", IF(T1_Data!DT118&gt;99, "&gt;99", T1_Data!DT118))),"-")</f>
        <v>-</v>
      </c>
      <c r="DU120" s="72" t="str">
        <f>IF(ISNUMBER(T1_Data!DU118),IF(T1_Data!DU118=-999,"NA",IF(T1_Data!DU118&lt;1, "&lt;1", IF(T1_Data!DU118&gt;99, "&gt;99", T1_Data!DU118))),"-")</f>
        <v>-</v>
      </c>
      <c r="DV120" s="72" t="str">
        <f>IF(ISNUMBER(T1_Data!DV118),IF(T1_Data!DV118=-999,"NA",IF(T1_Data!DV118&lt;1, "&lt;1", IF(T1_Data!DV118&gt;99, "&gt;99", T1_Data!DV118))),"-")</f>
        <v>-</v>
      </c>
      <c r="DW120" s="72" t="str">
        <f>IF(ISNUMBER(T1_Data!DW118),IF(T1_Data!DW118=-999,"NA",IF(T1_Data!DW118&lt;1, "&lt;1", IF(T1_Data!DW118&gt;99, "&gt;99", T1_Data!DW118))),"-")</f>
        <v>-</v>
      </c>
      <c r="DX120" s="72" t="str">
        <f>IF(ISNUMBER(T1_Data!DX118),IF(T1_Data!DX118=-999,"NA",IF(T1_Data!DX118&lt;1, "&lt;1", IF(T1_Data!DX118&gt;99, "&gt;99", T1_Data!DX118))),"-")</f>
        <v>-</v>
      </c>
      <c r="DY120" s="72" t="str">
        <f>IF(ISNUMBER(T1_Data!DY118),IF(T1_Data!DY118=-999,"NA",IF(T1_Data!DY118&lt;1, "&lt;1", IF(T1_Data!DY118&gt;99, "&gt;99", T1_Data!DY118))),"-")</f>
        <v>-</v>
      </c>
      <c r="DZ120" s="72" t="str">
        <f>IF(ISNUMBER(T1_Data!DZ118),IF(T1_Data!DZ118=-999,"NA",IF(T1_Data!DZ118&lt;1, "&lt;1", IF(T1_Data!DZ118&gt;99, "&gt;99", T1_Data!DZ118))),"-")</f>
        <v>-</v>
      </c>
      <c r="EA120" s="72" t="str">
        <f>IF(ISNUMBER(T1_Data!EA118),IF(T1_Data!EA118=-999,"NA",IF(T1_Data!EA118&lt;1, "&lt;1", IF(T1_Data!EA118&gt;99, "&gt;99", T1_Data!EA118))),"-")</f>
        <v>-</v>
      </c>
      <c r="EB120" s="72" t="str">
        <f>IF(ISNUMBER(T1_Data!EB118),IF(T1_Data!EB118=-999,"NA",IF(T1_Data!EB118&lt;1, "&lt;1", IF(T1_Data!EB118&gt;99, "&gt;99", T1_Data!EB118))),"-")</f>
        <v>-</v>
      </c>
      <c r="EC120" s="72" t="str">
        <f>IF(ISNUMBER(T1_Data!EC118),IF(T1_Data!EC118=-999,"NA",IF(T1_Data!EC118&lt;1, "&lt;1", IF(T1_Data!EC118&gt;99, "&gt;99", T1_Data!EC118))),"-")</f>
        <v>-</v>
      </c>
      <c r="ED120" s="72" t="str">
        <f>IF(ISNUMBER(T1_Data!ED118),IF(T1_Data!ED118=-999,"NA",IF(T1_Data!ED118&lt;1, "&lt;1", IF(T1_Data!ED118&gt;99, "&gt;99", T1_Data!ED118))),"-")</f>
        <v>-</v>
      </c>
      <c r="EE120" s="72" t="str">
        <f>IF(ISNUMBER(T1_Data!EE118),IF(T1_Data!EE118=-999,"NA",IF(T1_Data!EE118&lt;1, "&lt;1", IF(T1_Data!EE118&gt;99, "&gt;99", T1_Data!EE118))),"-")</f>
        <v>-</v>
      </c>
      <c r="EF120" s="72" t="str">
        <f>IF(ISNUMBER(T1_Data!EF118),IF(T1_Data!EF118=-999,"NA",IF(T1_Data!EF118&lt;1, "&lt;1", IF(T1_Data!EF118&gt;99, "&gt;99", T1_Data!EF118))),"-")</f>
        <v>-</v>
      </c>
      <c r="EG120" s="72" t="str">
        <f>IF(ISNUMBER(T1_Data!EG118),IF(T1_Data!EG118=-999,"NA",IF(T1_Data!EG118&lt;1, "&lt;1", IF(T1_Data!EG118&gt;99, "&gt;99", T1_Data!EG118))),"-")</f>
        <v>-</v>
      </c>
      <c r="EH120" s="72" t="str">
        <f>IF(ISNUMBER(T1_Data!EH118),IF(T1_Data!EH118=-999,"NA",IF(T1_Data!EH118&lt;1, "&lt;1", IF(T1_Data!EH118&gt;99, "&gt;99", T1_Data!EH118))),"-")</f>
        <v>-</v>
      </c>
      <c r="EI120" s="72" t="str">
        <f>IF(ISNUMBER(T1_Data!EI118),IF(T1_Data!EI118=-999,"NA",IF(T1_Data!EI118&lt;1, "&lt;1", IF(T1_Data!EI118&gt;99, "&gt;99", T1_Data!EI118))),"-")</f>
        <v>-</v>
      </c>
      <c r="EJ120" s="72" t="str">
        <f>IF(ISNUMBER(T1_Data!EJ118),IF(T1_Data!EJ118=-999,"NA",IF(T1_Data!EJ118&lt;1, "&lt;1", IF(T1_Data!EJ118&gt;99, "&gt;99", T1_Data!EJ118))),"-")</f>
        <v>-</v>
      </c>
      <c r="EK120" s="72" t="str">
        <f>IF(ISNUMBER(T1_Data!EK118),IF(T1_Data!EK118=-999,"NA",IF(T1_Data!EK118&lt;1, "&lt;1", IF(T1_Data!EK118&gt;99, "&gt;99", T1_Data!EK118))),"-")</f>
        <v>-</v>
      </c>
      <c r="EL120" s="72" t="str">
        <f>IF(ISNUMBER(T1_Data!EL118),IF(T1_Data!EL118=-999,"NA",IF(T1_Data!EL118&lt;1, "&lt;1", IF(T1_Data!EL118&gt;99, "&gt;99", T1_Data!EL118))),"-")</f>
        <v>-</v>
      </c>
      <c r="EM120" s="72" t="str">
        <f>IF(ISNUMBER(T1_Data!EM118),IF(T1_Data!EM118=-999,"NA",IF(T1_Data!EM118&lt;1, "&lt;1", IF(T1_Data!EM118&gt;99, "&gt;99", T1_Data!EM118))),"-")</f>
        <v>-</v>
      </c>
      <c r="EN120" s="72" t="str">
        <f>IF(ISNUMBER(T1_Data!EN118),IF(T1_Data!EN118=-999,"NA",IF(T1_Data!EN118&lt;1, "&lt;1", IF(T1_Data!EN118&gt;99, "&gt;99", T1_Data!EN118))),"-")</f>
        <v>-</v>
      </c>
      <c r="EO120" s="72" t="str">
        <f>IF(ISNUMBER(T1_Data!EO118),IF(T1_Data!EO118=-999,"NA",IF(T1_Data!EO118&lt;1, "&lt;1", IF(T1_Data!EO118&gt;99, "&gt;99", T1_Data!EO118))),"-")</f>
        <v>-</v>
      </c>
      <c r="EP120" s="72" t="str">
        <f>IF(ISNUMBER(T1_Data!EP118),IF(T1_Data!EP118=-999,"NA",IF(T1_Data!EP118&lt;1, "&lt;1", IF(T1_Data!EP118&gt;99, "&gt;99", T1_Data!EP118))),"-")</f>
        <v>-</v>
      </c>
      <c r="EQ120" s="72" t="str">
        <f>IF(ISNUMBER(T1_Data!EQ118),IF(T1_Data!EQ118=-999,"NA",IF(T1_Data!EQ118&lt;1, "&lt;1", IF(T1_Data!EQ118&gt;99, "&gt;99", T1_Data!EQ118))),"-")</f>
        <v>-</v>
      </c>
      <c r="ER120" s="72" t="str">
        <f>IF(ISNUMBER(T1_Data!ER118),IF(T1_Data!ER118=-999,"NA",IF(T1_Data!ER118&lt;1, "&lt;1", IF(T1_Data!ER118&gt;99, "&gt;99", T1_Data!ER118))),"-")</f>
        <v>-</v>
      </c>
      <c r="ES120" s="72" t="str">
        <f>IF(ISNUMBER(T1_Data!ES118),IF(T1_Data!ES118=-999,"NA",IF(T1_Data!ES118&lt;1, "&lt;1", IF(T1_Data!ES118&gt;99, "&gt;99", T1_Data!ES118))),"-")</f>
        <v>-</v>
      </c>
      <c r="ET120" s="72" t="str">
        <f>IF(ISNUMBER(T1_Data!ET118),IF(T1_Data!ET118=-999,"NA",IF(T1_Data!ET118&lt;1, "&lt;1", IF(T1_Data!ET118&gt;99, "&gt;99", T1_Data!ET118))),"-")</f>
        <v>-</v>
      </c>
      <c r="EU120" s="72" t="str">
        <f>IF(ISNUMBER(T1_Data!EU118),IF(T1_Data!EU118=-999,"NA",IF(T1_Data!EU118&lt;1, "&lt;1", IF(T1_Data!EU118&gt;99, "&gt;99", T1_Data!EU118))),"-")</f>
        <v>-</v>
      </c>
      <c r="EV120" s="72" t="str">
        <f>IF(ISNUMBER(T1_Data!EV118),IF(T1_Data!EV118=-999,"NA",IF(T1_Data!EV118&lt;1, "&lt;1", IF(T1_Data!EV118&gt;99, "&gt;99", T1_Data!EV118))),"-")</f>
        <v>-</v>
      </c>
      <c r="EW120" s="72" t="str">
        <f>IF(ISNUMBER(T1_Data!EW118),IF(T1_Data!EW118=-999,"NA",IF(T1_Data!EW118&lt;1, "&lt;1", IF(T1_Data!EW118&gt;99, "&gt;99", T1_Data!EW118))),"-")</f>
        <v>-</v>
      </c>
      <c r="EX120" s="72" t="str">
        <f>IF(ISNUMBER(T1_Data!EX118),IF(T1_Data!EX118=-999,"NA",IF(T1_Data!EX118&lt;1, "&lt;1", IF(T1_Data!EX118&gt;99, "&gt;99", T1_Data!EX118))),"-")</f>
        <v>-</v>
      </c>
      <c r="EY120" s="72" t="str">
        <f>IF(ISNUMBER(T1_Data!EY118),IF(T1_Data!EY118=-999,"NA",IF(T1_Data!EY118&lt;1, "&lt;1", IF(T1_Data!EY118&gt;99, "&gt;99", T1_Data!EY118))),"-")</f>
        <v>-</v>
      </c>
      <c r="EZ120" s="72" t="str">
        <f>IF(ISNUMBER(T1_Data!EZ118),IF(T1_Data!EZ118=-999,"NA",IF(T1_Data!EZ118&lt;1, "&lt;1", IF(T1_Data!EZ118&gt;99, "&gt;99", T1_Data!EZ118))),"-")</f>
        <v>-</v>
      </c>
      <c r="FA120" s="72" t="str">
        <f>IF(ISNUMBER(T1_Data!FA118),IF(T1_Data!FA118=-999,"NA",IF(T1_Data!FA118&lt;1, "&lt;1", IF(T1_Data!FA118&gt;99, "&gt;99", T1_Data!FA118))),"-")</f>
        <v>-</v>
      </c>
      <c r="FB120" s="72" t="str">
        <f>IF(ISNUMBER(T1_Data!FB118),IF(T1_Data!FB118=-999,"NA",IF(T1_Data!FB118&lt;1, "&lt;1", IF(T1_Data!FB118&gt;99, "&gt;99", T1_Data!FB118))),"-")</f>
        <v>-</v>
      </c>
      <c r="FC120" s="72" t="str">
        <f>IF(ISNUMBER(T1_Data!FC118),IF(T1_Data!FC118=-999,"NA",IF(T1_Data!FC118&lt;1, "&lt;1", IF(T1_Data!FC118&gt;99, "&gt;99", T1_Data!FC118))),"-")</f>
        <v>-</v>
      </c>
      <c r="FD120" s="72" t="str">
        <f>IF(ISNUMBER(T1_Data!FD118),IF(T1_Data!FD118=-999,"NA",IF(T1_Data!FD118&lt;1, "&lt;1", IF(T1_Data!FD118&gt;99, "&gt;99", T1_Data!FD118))),"-")</f>
        <v>-</v>
      </c>
      <c r="FE120" s="72" t="str">
        <f>IF(ISNUMBER(T1_Data!FE118),IF(T1_Data!FE118=-999,"NA",IF(T1_Data!FE118&lt;1, "&lt;1", IF(T1_Data!FE118&gt;99, "&gt;99", T1_Data!FE118))),"-")</f>
        <v>-</v>
      </c>
      <c r="FF120" s="72" t="str">
        <f>IF(ISNUMBER(T1_Data!FF118),IF(T1_Data!FF118=-999,"NA",IF(T1_Data!FF118&lt;1, "&lt;1", IF(T1_Data!FF118&gt;99, "&gt;99", T1_Data!FF118))),"-")</f>
        <v>-</v>
      </c>
      <c r="FG120" s="72" t="str">
        <f>IF(ISNUMBER(T1_Data!FG118),IF(T1_Data!FG118=-999,"NA",IF(T1_Data!FG118&lt;1, "&lt;1", IF(T1_Data!FG118&gt;99, "&gt;99", T1_Data!FG118))),"-")</f>
        <v>-</v>
      </c>
      <c r="FH120" s="72" t="str">
        <f>IF(ISNUMBER(T1_Data!FH118),IF(T1_Data!FH118=-999,"NA",IF(T1_Data!FH118&lt;1, "&lt;1", IF(T1_Data!FH118&gt;99, "&gt;99", T1_Data!FH118))),"-")</f>
        <v>-</v>
      </c>
      <c r="FI120" s="72" t="str">
        <f>IF(ISNUMBER(T1_Data!FI118),IF(T1_Data!FI118=-999,"NA",IF(T1_Data!FI118&lt;1, "&lt;1", IF(T1_Data!FI118&gt;99, "&gt;99", T1_Data!FI118))),"-")</f>
        <v>-</v>
      </c>
      <c r="FJ120" s="72" t="str">
        <f>IF(ISNUMBER(T1_Data!FJ118),IF(T1_Data!FJ118=-999,"NA",IF(T1_Data!FJ118&lt;1, "&lt;1", IF(T1_Data!FJ118&gt;99, "&gt;99", T1_Data!FJ118))),"-")</f>
        <v>-</v>
      </c>
      <c r="FK120" s="72" t="str">
        <f>IF(ISNUMBER(T1_Data!FK118),IF(T1_Data!FK118=-999,"NA",IF(T1_Data!FK118&lt;1, "&lt;1", IF(T1_Data!FK118&gt;99, "&gt;99", T1_Data!FK118))),"-")</f>
        <v>-</v>
      </c>
      <c r="FL120" s="72" t="str">
        <f>IF(ISNUMBER(T1_Data!FL118),IF(T1_Data!FL118=-999,"NA",IF(T1_Data!FL118&lt;1, "&lt;1", IF(T1_Data!FL118&gt;99, "&gt;99", T1_Data!FL118))),"-")</f>
        <v>-</v>
      </c>
      <c r="FM120" s="72" t="str">
        <f>IF(ISNUMBER(T1_Data!FM118),IF(T1_Data!FM118=-999,"NA",IF(T1_Data!FM118&lt;1, "&lt;1", IF(T1_Data!FM118&gt;99, "&gt;99", T1_Data!FM118))),"-")</f>
        <v>-</v>
      </c>
      <c r="FN120" s="72" t="str">
        <f>IF(ISNUMBER(T1_Data!FN118),IF(T1_Data!FN118=-999,"NA",IF(T1_Data!FN118&lt;1, "&lt;1", IF(T1_Data!FN118&gt;99, "&gt;99", T1_Data!FN118))),"-")</f>
        <v>-</v>
      </c>
      <c r="FO120" s="72" t="str">
        <f>IF(ISNUMBER(T1_Data!FO118),IF(T1_Data!FO118=-999,"NA",IF(T1_Data!FO118&lt;1, "&lt;1", IF(T1_Data!FO118&gt;99, "&gt;99", T1_Data!FO118))),"-")</f>
        <v>-</v>
      </c>
      <c r="FP120" s="72" t="str">
        <f>IF(ISNUMBER(T1_Data!FP118),IF(T1_Data!FP118=-999,"NA",IF(T1_Data!FP118&lt;1, "&lt;1", IF(T1_Data!FP118&gt;99, "&gt;99", T1_Data!FP118))),"-")</f>
        <v>-</v>
      </c>
      <c r="FQ120" s="72" t="str">
        <f>IF(ISNUMBER(T1_Data!FQ118),IF(T1_Data!FQ118=-999,"NA",IF(T1_Data!FQ118&lt;1, "&lt;1", IF(T1_Data!FQ118&gt;99, "&gt;99", T1_Data!FQ118))),"-")</f>
        <v>-</v>
      </c>
      <c r="FR120" s="72" t="str">
        <f>IF(ISNUMBER(T1_Data!FR118),IF(T1_Data!FR118=-999,"NA",IF(T1_Data!FR118&lt;1, "&lt;1", IF(T1_Data!FR118&gt;99, "&gt;99", T1_Data!FR118))),"-")</f>
        <v>-</v>
      </c>
      <c r="FS120" s="72" t="str">
        <f>IF(ISNUMBER(T1_Data!FS118),IF(T1_Data!FS118=-999,"NA",IF(T1_Data!FS118&lt;1, "&lt;1", IF(T1_Data!FS118&gt;99, "&gt;99", T1_Data!FS118))),"-")</f>
        <v>-</v>
      </c>
      <c r="FT120" s="72" t="str">
        <f>IF(ISNUMBER(T1_Data!FT118),IF(T1_Data!FT118=-999,"NA",IF(T1_Data!FT118&lt;1, "&lt;1", IF(T1_Data!FT118&gt;99, "&gt;99", T1_Data!FT118))),"-")</f>
        <v>-</v>
      </c>
      <c r="FU120" s="72" t="str">
        <f>IF(ISNUMBER(T1_Data!FU118),IF(T1_Data!FU118=-999,"NA",IF(T1_Data!FU118&lt;1, "&lt;1", IF(T1_Data!FU118&gt;99, "&gt;99", T1_Data!FU118))),"-")</f>
        <v>-</v>
      </c>
      <c r="FV120" s="72" t="str">
        <f>IF(ISNUMBER(T1_Data!FV118),IF(T1_Data!FV118=-999,"NA",IF(T1_Data!FV118&lt;1, "&lt;1", IF(T1_Data!FV118&gt;99, "&gt;99", T1_Data!FV118))),"-")</f>
        <v>-</v>
      </c>
      <c r="FW120" s="72" t="str">
        <f>IF(ISNUMBER(T1_Data!FW118),IF(T1_Data!FW118=-999,"NA",IF(T1_Data!FW118&lt;1, "&lt;1", IF(T1_Data!FW118&gt;99, "&gt;99", T1_Data!FW118))),"-")</f>
        <v>-</v>
      </c>
      <c r="FX120" s="71" t="str">
        <f>IF(ISBLANK(T1_Data!FX118), "", T1_Data!FX118)</f>
        <v/>
      </c>
    </row>
    <row r="121" spans="1:180" x14ac:dyDescent="0.25">
      <c r="A121" s="71" t="str">
        <f>IF(ISBLANK(T1_Data!A119), "", T1_Data!A119)</f>
        <v/>
      </c>
      <c r="B121" s="72" t="str">
        <f>IF(ISNUMBER(T1_Data!B119), T1_Data!B119,"-")</f>
        <v>-</v>
      </c>
      <c r="C121" s="72" t="str">
        <f>IF(ISNUMBER(T1_Data!C119),IF(T1_Data!C119=-999,"NA",IF(T1_Data!C119&lt;1, "&lt;1", IF(T1_Data!C119&gt;99, "&gt;99", T1_Data!C119))),"-")</f>
        <v>-</v>
      </c>
      <c r="D121" s="72" t="str">
        <f>IF(ISNUMBER(T1_Data!D119),IF(T1_Data!D119=-999,"NA",IF(T1_Data!D119&lt;1, "&lt;1", IF(T1_Data!D119&gt;99, "&gt;99", T1_Data!D119))),"-")</f>
        <v>-</v>
      </c>
      <c r="E121" s="72" t="str">
        <f>IF(ISNUMBER(T1_Data!E119),IF(T1_Data!E119=-999,"NA",IF(T1_Data!E119&lt;1, "&lt;1", IF(T1_Data!E119&gt;99, "&gt;99", T1_Data!E119))),"-")</f>
        <v>-</v>
      </c>
      <c r="F121" s="72" t="str">
        <f>IF(ISNUMBER(T1_Data!F119),IF(T1_Data!F119=-999,"NA",IF(T1_Data!F119&lt;1, "&lt;1", IF(T1_Data!F119&gt;99, "&gt;99", T1_Data!F119))),"-")</f>
        <v>-</v>
      </c>
      <c r="G121" s="72" t="str">
        <f>IF(ISNUMBER(T1_Data!G119),IF(T1_Data!G119=-999,"NA",IF(T1_Data!G119&lt;1, "&lt;1", IF(T1_Data!G119&gt;99, "&gt;99", T1_Data!G119))),"-")</f>
        <v>-</v>
      </c>
      <c r="H121" s="72" t="str">
        <f>IF(ISNUMBER(T1_Data!H119),IF(T1_Data!H119=-999,"NA",IF(T1_Data!H119&lt;1, "&lt;1", IF(T1_Data!H119&gt;99, "&gt;99", T1_Data!H119))),"-")</f>
        <v>-</v>
      </c>
      <c r="I121" s="72" t="str">
        <f>IF(ISNUMBER(T1_Data!I119),IF(T1_Data!I119=-999,"NA",IF(T1_Data!I119&lt;1, "&lt;1", IF(T1_Data!I119&gt;99, "&gt;99", T1_Data!I119))),"-")</f>
        <v>-</v>
      </c>
      <c r="J121" s="72" t="str">
        <f>IF(ISNUMBER(T1_Data!J119),IF(T1_Data!J119=-999,"NA",IF(T1_Data!J119&lt;1, "&lt;1", IF(T1_Data!J119&gt;99, "&gt;99", T1_Data!J119))),"-")</f>
        <v>-</v>
      </c>
      <c r="K121" s="72" t="str">
        <f>IF(ISNUMBER(T1_Data!K119),IF(T1_Data!K119=-999,"NA",IF(T1_Data!K119&lt;1, "&lt;1", IF(T1_Data!K119&gt;99, "&gt;99", T1_Data!K119))),"-")</f>
        <v>-</v>
      </c>
      <c r="L121" s="72" t="str">
        <f>IF(ISNUMBER(T1_Data!L119),IF(T1_Data!L119=-999,"NA",IF(T1_Data!L119&lt;1, "&lt;1", IF(T1_Data!L119&gt;99, "&gt;99", T1_Data!L119))),"-")</f>
        <v>-</v>
      </c>
      <c r="M121" s="72" t="str">
        <f>IF(ISNUMBER(T1_Data!M119),IF(T1_Data!M119=-999,"NA",IF(T1_Data!M119&lt;1, "&lt;1", IF(T1_Data!M119&gt;99, "&gt;99", T1_Data!M119))),"-")</f>
        <v>-</v>
      </c>
      <c r="N121" s="72" t="str">
        <f>IF(ISNUMBER(T1_Data!N119),IF(T1_Data!N119=-999,"NA",IF(T1_Data!N119&lt;1, "&lt;1", IF(T1_Data!N119&gt;99, "&gt;99", T1_Data!N119))),"-")</f>
        <v>-</v>
      </c>
      <c r="O121" s="72" t="str">
        <f>IF(ISNUMBER(T1_Data!O119),IF(T1_Data!O119=-999,"NA",IF(T1_Data!O119&lt;1, "&lt;1", IF(T1_Data!O119&gt;99, "&gt;99", T1_Data!O119))),"-")</f>
        <v>-</v>
      </c>
      <c r="P121" s="72" t="str">
        <f>IF(ISNUMBER(T1_Data!P119),IF(T1_Data!P119=-999,"NA",IF(T1_Data!P119&lt;1, "&lt;1", IF(T1_Data!P119&gt;99, "&gt;99", T1_Data!P119))),"-")</f>
        <v>-</v>
      </c>
      <c r="Q121" s="72" t="str">
        <f>IF(ISNUMBER(T1_Data!Q119),IF(T1_Data!Q119=-999,"NA",IF(T1_Data!Q119&lt;1, "&lt;1", IF(T1_Data!Q119&gt;99, "&gt;99", T1_Data!Q119))),"-")</f>
        <v>-</v>
      </c>
      <c r="R121" s="72" t="str">
        <f>IF(ISNUMBER(T1_Data!R119),IF(T1_Data!R119=-999,"NA",IF(T1_Data!R119&lt;1, "&lt;1", IF(T1_Data!R119&gt;99, "&gt;99", T1_Data!R119))),"-")</f>
        <v>-</v>
      </c>
      <c r="S121" s="72" t="str">
        <f>IF(ISNUMBER(T1_Data!S119),IF(T1_Data!S119=-999,"NA",IF(T1_Data!S119&lt;1, "&lt;1", IF(T1_Data!S119&gt;99, "&gt;99", T1_Data!S119))),"-")</f>
        <v>-</v>
      </c>
      <c r="T121" s="72" t="str">
        <f>IF(ISNUMBER(T1_Data!T119),IF(T1_Data!T119=-999,"NA",IF(T1_Data!T119&lt;1, "&lt;1", IF(T1_Data!T119&gt;99, "&gt;99", T1_Data!T119))),"-")</f>
        <v>-</v>
      </c>
      <c r="U121" s="72" t="str">
        <f>IF(ISNUMBER(T1_Data!U119),IF(T1_Data!U119=-999,"NA",IF(T1_Data!U119&lt;1, "&lt;1", IF(T1_Data!U119&gt;99, "&gt;99", T1_Data!U119))),"-")</f>
        <v>-</v>
      </c>
      <c r="V121" s="72" t="str">
        <f>IF(ISNUMBER(T1_Data!V119),IF(T1_Data!V119=-999,"NA",IF(T1_Data!V119&lt;1, "&lt;1", IF(T1_Data!V119&gt;99, "&gt;99", T1_Data!V119))),"-")</f>
        <v>-</v>
      </c>
      <c r="W121" s="72" t="str">
        <f>IF(ISNUMBER(T1_Data!W119),IF(T1_Data!W119=-999,"NA",IF(T1_Data!W119&lt;1, "&lt;1", IF(T1_Data!W119&gt;99, "&gt;99", T1_Data!W119))),"-")</f>
        <v>-</v>
      </c>
      <c r="X121" s="72" t="str">
        <f>IF(ISNUMBER(T1_Data!X119),IF(T1_Data!X119=-999,"NA",IF(T1_Data!X119&lt;1, "&lt;1", IF(T1_Data!X119&gt;99, "&gt;99", T1_Data!X119))),"-")</f>
        <v>-</v>
      </c>
      <c r="Y121" s="72" t="str">
        <f>IF(ISNUMBER(T1_Data!Y119),IF(T1_Data!Y119=-999,"NA",IF(T1_Data!Y119&lt;1, "&lt;1", IF(T1_Data!Y119&gt;99, "&gt;99", T1_Data!Y119))),"-")</f>
        <v>-</v>
      </c>
      <c r="Z121" s="72" t="str">
        <f>IF(ISNUMBER(T1_Data!Z119),IF(T1_Data!Z119=-999,"NA",IF(T1_Data!Z119&lt;1, "&lt;1", IF(T1_Data!Z119&gt;99, "&gt;99", T1_Data!Z119))),"-")</f>
        <v>-</v>
      </c>
      <c r="AA121" s="72" t="str">
        <f>IF(ISNUMBER(T1_Data!AA119),IF(T1_Data!AA119=-999,"NA",IF(T1_Data!AA119&lt;1, "&lt;1", IF(T1_Data!AA119&gt;99, "&gt;99", T1_Data!AA119))),"-")</f>
        <v>-</v>
      </c>
      <c r="AB121" s="72" t="str">
        <f>IF(ISNUMBER(T1_Data!AB119),IF(T1_Data!AB119=-999,"NA",IF(T1_Data!AB119&lt;1, "&lt;1", IF(T1_Data!AB119&gt;99, "&gt;99", T1_Data!AB119))),"-")</f>
        <v>-</v>
      </c>
      <c r="AC121" s="72" t="str">
        <f>IF(ISNUMBER(T1_Data!AC119),IF(T1_Data!AC119=-999,"NA",IF(T1_Data!AC119&lt;1, "&lt;1", IF(T1_Data!AC119&gt;99, "&gt;99", T1_Data!AC119))),"-")</f>
        <v>-</v>
      </c>
      <c r="AD121" s="72" t="str">
        <f>IF(ISNUMBER(T1_Data!AD119),IF(T1_Data!AD119=-999,"NA",IF(T1_Data!AD119&lt;1, "&lt;1", IF(T1_Data!AD119&gt;99, "&gt;99", T1_Data!AD119))),"-")</f>
        <v>-</v>
      </c>
      <c r="AE121" s="72" t="str">
        <f>IF(ISNUMBER(T1_Data!AE119),IF(T1_Data!AE119=-999,"NA",IF(T1_Data!AE119&lt;1, "&lt;1", IF(T1_Data!AE119&gt;99, "&gt;99", T1_Data!AE119))),"-")</f>
        <v>-</v>
      </c>
      <c r="AF121" s="72" t="str">
        <f>IF(ISNUMBER(T1_Data!AF119),IF(T1_Data!AF119=-999,"NA",IF(T1_Data!AF119&lt;1, "&lt;1", IF(T1_Data!AF119&gt;99, "&gt;99", T1_Data!AF119))),"-")</f>
        <v>-</v>
      </c>
      <c r="AG121" s="72" t="str">
        <f>IF(ISNUMBER(T1_Data!AG119),IF(T1_Data!AG119=-999,"NA",IF(T1_Data!AG119&lt;1, "&lt;1", IF(T1_Data!AG119&gt;99, "&gt;99", T1_Data!AG119))),"-")</f>
        <v>-</v>
      </c>
      <c r="AH121" s="72" t="str">
        <f>IF(ISNUMBER(T1_Data!AH119),IF(T1_Data!AH119=-999,"NA",IF(T1_Data!AH119&lt;1, "&lt;1", IF(T1_Data!AH119&gt;99, "&gt;99", T1_Data!AH119))),"-")</f>
        <v>-</v>
      </c>
      <c r="AI121" s="72" t="str">
        <f>IF(ISNUMBER(T1_Data!AI119),IF(T1_Data!AI119=-999,"NA",IF(T1_Data!AI119&lt;1, "&lt;1", IF(T1_Data!AI119&gt;99, "&gt;99", T1_Data!AI119))),"-")</f>
        <v>-</v>
      </c>
      <c r="AJ121" s="72" t="str">
        <f>IF(ISNUMBER(T1_Data!AJ119),IF(T1_Data!AJ119=-999,"NA",IF(T1_Data!AJ119&lt;1, "&lt;1", IF(T1_Data!AJ119&gt;99, "&gt;99", T1_Data!AJ119))),"-")</f>
        <v>-</v>
      </c>
      <c r="AK121" s="72" t="str">
        <f>IF(ISNUMBER(T1_Data!AK119),IF(T1_Data!AK119=-999,"NA",IF(T1_Data!AK119&lt;1, "&lt;1", IF(T1_Data!AK119&gt;99, "&gt;99", T1_Data!AK119))),"-")</f>
        <v>-</v>
      </c>
      <c r="AL121" s="72" t="str">
        <f>IF(ISNUMBER(T1_Data!AL119),IF(T1_Data!AL119=-999,"NA",IF(T1_Data!AL119&lt;1, "&lt;1", IF(T1_Data!AL119&gt;99, "&gt;99", T1_Data!AL119))),"-")</f>
        <v>-</v>
      </c>
      <c r="AM121" s="72" t="str">
        <f>IF(ISNUMBER(T1_Data!AM119),IF(T1_Data!AM119=-999,"NA",IF(T1_Data!AM119&lt;1, "&lt;1", IF(T1_Data!AM119&gt;99, "&gt;99", T1_Data!AM119))),"-")</f>
        <v>-</v>
      </c>
      <c r="AN121" s="72" t="str">
        <f>IF(ISNUMBER(T1_Data!AN119),IF(T1_Data!AN119=-999,"NA",IF(T1_Data!AN119&lt;1, "&lt;1", IF(T1_Data!AN119&gt;99, "&gt;99", T1_Data!AN119))),"-")</f>
        <v>-</v>
      </c>
      <c r="AO121" s="72" t="str">
        <f>IF(ISNUMBER(T1_Data!AO119),IF(T1_Data!AO119=-999,"NA",IF(T1_Data!AO119&lt;1, "&lt;1", IF(T1_Data!AO119&gt;99, "&gt;99", T1_Data!AO119))),"-")</f>
        <v>-</v>
      </c>
      <c r="AP121" s="72" t="str">
        <f>IF(ISNUMBER(T1_Data!AP119),IF(T1_Data!AP119=-999,"NA",IF(T1_Data!AP119&lt;1, "&lt;1", IF(T1_Data!AP119&gt;99, "&gt;99", T1_Data!AP119))),"-")</f>
        <v>-</v>
      </c>
      <c r="AQ121" s="72" t="str">
        <f>IF(ISNUMBER(T1_Data!AQ119),IF(T1_Data!AQ119=-999,"NA",IF(T1_Data!AQ119&lt;1, "&lt;1", IF(T1_Data!AQ119&gt;99, "&gt;99", T1_Data!AQ119))),"-")</f>
        <v>-</v>
      </c>
      <c r="AR121" s="72" t="str">
        <f>IF(ISNUMBER(T1_Data!AR119),IF(T1_Data!AR119=-999,"NA",IF(T1_Data!AR119&lt;1, "&lt;1", IF(T1_Data!AR119&gt;99, "&gt;99", T1_Data!AR119))),"-")</f>
        <v>-</v>
      </c>
      <c r="AS121" s="72" t="str">
        <f>IF(ISNUMBER(T1_Data!AS119),IF(T1_Data!AS119=-999,"NA",IF(T1_Data!AS119&lt;1, "&lt;1", IF(T1_Data!AS119&gt;99, "&gt;99", T1_Data!AS119))),"-")</f>
        <v>-</v>
      </c>
      <c r="AT121" s="72" t="str">
        <f>IF(ISNUMBER(T1_Data!AT119),IF(T1_Data!AT119=-999,"NA",IF(T1_Data!AT119&lt;1, "&lt;1", IF(T1_Data!AT119&gt;99, "&gt;99", T1_Data!AT119))),"-")</f>
        <v>-</v>
      </c>
      <c r="AU121" s="72" t="str">
        <f>IF(ISNUMBER(T1_Data!AU119),IF(T1_Data!AU119=-999,"NA",IF(T1_Data!AU119&lt;1, "&lt;1", IF(T1_Data!AU119&gt;99, "&gt;99", T1_Data!AU119))),"-")</f>
        <v>-</v>
      </c>
      <c r="AV121" s="72" t="str">
        <f>IF(ISNUMBER(T1_Data!AV119),IF(T1_Data!AV119=-999,"NA",IF(T1_Data!AV119&lt;1, "&lt;1", IF(T1_Data!AV119&gt;99, "&gt;99", T1_Data!AV119))),"-")</f>
        <v>-</v>
      </c>
      <c r="AW121" s="72" t="str">
        <f>IF(ISNUMBER(T1_Data!AW119),IF(T1_Data!AW119=-999,"NA",IF(T1_Data!AW119&lt;1, "&lt;1", IF(T1_Data!AW119&gt;99, "&gt;99", T1_Data!AW119))),"-")</f>
        <v>-</v>
      </c>
      <c r="AX121" s="72" t="str">
        <f>IF(ISNUMBER(T1_Data!AX119),IF(T1_Data!AX119=-999,"NA",IF(T1_Data!AX119&lt;1, "&lt;1", IF(T1_Data!AX119&gt;99, "&gt;99", T1_Data!AX119))),"-")</f>
        <v>-</v>
      </c>
      <c r="AY121" s="72" t="str">
        <f>IF(ISNUMBER(T1_Data!AY119),IF(T1_Data!AY119=-999,"NA",IF(T1_Data!AY119&lt;1, "&lt;1", IF(T1_Data!AY119&gt;99, "&gt;99", T1_Data!AY119))),"-")</f>
        <v>-</v>
      </c>
      <c r="AZ121" s="72" t="str">
        <f>IF(ISNUMBER(T1_Data!AZ119),IF(T1_Data!AZ119=-999,"NA",IF(T1_Data!AZ119&lt;1, "&lt;1", IF(T1_Data!AZ119&gt;99, "&gt;99", T1_Data!AZ119))),"-")</f>
        <v>-</v>
      </c>
      <c r="BA121" s="72" t="str">
        <f>IF(ISNUMBER(T1_Data!BA119),IF(T1_Data!BA119=-999,"NA",IF(T1_Data!BA119&lt;1, "&lt;1", IF(T1_Data!BA119&gt;99, "&gt;99", T1_Data!BA119))),"-")</f>
        <v>-</v>
      </c>
      <c r="BB121" s="72" t="str">
        <f>IF(ISNUMBER(T1_Data!BB119),IF(T1_Data!BB119=-999,"NA",IF(T1_Data!BB119&lt;1, "&lt;1", IF(T1_Data!BB119&gt;99, "&gt;99", T1_Data!BB119))),"-")</f>
        <v>-</v>
      </c>
      <c r="BC121" s="72" t="str">
        <f>IF(ISNUMBER(T1_Data!BC119),IF(T1_Data!BC119=-999,"NA",IF(T1_Data!BC119&lt;1, "&lt;1", IF(T1_Data!BC119&gt;99, "&gt;99", T1_Data!BC119))),"-")</f>
        <v>-</v>
      </c>
      <c r="BD121" s="72" t="str">
        <f>IF(ISNUMBER(T1_Data!BD119),IF(T1_Data!BD119=-999,"NA",IF(T1_Data!BD119&lt;1, "&lt;1", IF(T1_Data!BD119&gt;99, "&gt;99", T1_Data!BD119))),"-")</f>
        <v>-</v>
      </c>
      <c r="BE121" s="72" t="str">
        <f>IF(ISNUMBER(T1_Data!BE119),IF(T1_Data!BE119=-999,"NA",IF(T1_Data!BE119&lt;1, "&lt;1", IF(T1_Data!BE119&gt;99, "&gt;99", T1_Data!BE119))),"-")</f>
        <v>-</v>
      </c>
      <c r="BF121" s="72" t="str">
        <f>IF(ISNUMBER(T1_Data!BF119),IF(T1_Data!BF119=-999,"NA",IF(T1_Data!BF119&lt;1, "&lt;1", IF(T1_Data!BF119&gt;99, "&gt;99", T1_Data!BF119))),"-")</f>
        <v>-</v>
      </c>
      <c r="BG121" s="72" t="str">
        <f>IF(ISNUMBER(T1_Data!BG119),IF(T1_Data!BG119=-999,"NA",IF(T1_Data!BG119&lt;1, "&lt;1", IF(T1_Data!BG119&gt;99, "&gt;99", T1_Data!BG119))),"-")</f>
        <v>-</v>
      </c>
      <c r="BH121" s="72" t="str">
        <f>IF(ISNUMBER(T1_Data!BH119),IF(T1_Data!BH119=-999,"NA",IF(T1_Data!BH119&lt;1, "&lt;1", IF(T1_Data!BH119&gt;99, "&gt;99", T1_Data!BH119))),"-")</f>
        <v>-</v>
      </c>
      <c r="BI121" s="72" t="str">
        <f>IF(ISNUMBER(T1_Data!BI119),IF(T1_Data!BI119=-999,"NA",IF(T1_Data!BI119&lt;1, "&lt;1", IF(T1_Data!BI119&gt;99, "&gt;99", T1_Data!BI119))),"-")</f>
        <v>-</v>
      </c>
      <c r="BJ121" s="72" t="str">
        <f>IF(ISNUMBER(T1_Data!BJ119),IF(T1_Data!BJ119=-999,"NA",IF(T1_Data!BJ119&lt;1, "&lt;1", IF(T1_Data!BJ119&gt;99, "&gt;99", T1_Data!BJ119))),"-")</f>
        <v>-</v>
      </c>
      <c r="BK121" s="72" t="str">
        <f>IF(ISNUMBER(T1_Data!BK119),IF(T1_Data!BK119=-999,"NA",IF(T1_Data!BK119&lt;1, "&lt;1", IF(T1_Data!BK119&gt;99, "&gt;99", T1_Data!BK119))),"-")</f>
        <v>-</v>
      </c>
      <c r="BL121" s="72" t="str">
        <f>IF(ISNUMBER(T1_Data!BL119),IF(T1_Data!BL119=-999,"NA",IF(T1_Data!BL119&lt;1, "&lt;1", IF(T1_Data!BL119&gt;99, "&gt;99", T1_Data!BL119))),"-")</f>
        <v>-</v>
      </c>
      <c r="BM121" s="72" t="str">
        <f>IF(ISNUMBER(T1_Data!BM119),IF(T1_Data!BM119=-999,"NA",IF(T1_Data!BM119&lt;1, "&lt;1", IF(T1_Data!BM119&gt;99, "&gt;99", T1_Data!BM119))),"-")</f>
        <v>-</v>
      </c>
      <c r="BN121" s="72" t="str">
        <f>IF(ISNUMBER(T1_Data!BN119),IF(T1_Data!BN119=-999,"NA",IF(T1_Data!BN119&lt;1, "&lt;1", IF(T1_Data!BN119&gt;99, "&gt;99", T1_Data!BN119))),"-")</f>
        <v>-</v>
      </c>
      <c r="BO121" s="72" t="str">
        <f>IF(ISNUMBER(T1_Data!BO119),IF(T1_Data!BO119=-999,"NA",IF(T1_Data!BO119&lt;1, "&lt;1", IF(T1_Data!BO119&gt;99, "&gt;99", T1_Data!BO119))),"-")</f>
        <v>-</v>
      </c>
      <c r="BP121" s="72" t="str">
        <f>IF(ISNUMBER(T1_Data!BP119),IF(T1_Data!BP119=-999,"NA",IF(T1_Data!BP119&lt;1, "&lt;1", IF(T1_Data!BP119&gt;99, "&gt;99", T1_Data!BP119))),"-")</f>
        <v>-</v>
      </c>
      <c r="BQ121" s="72" t="str">
        <f>IF(ISNUMBER(T1_Data!BQ119),IF(T1_Data!BQ119=-999,"NA",IF(T1_Data!BQ119&lt;1, "&lt;1", IF(T1_Data!BQ119&gt;99, "&gt;99", T1_Data!BQ119))),"-")</f>
        <v>-</v>
      </c>
      <c r="BR121" s="72" t="str">
        <f>IF(ISNUMBER(T1_Data!BR119),IF(T1_Data!BR119=-999,"NA",IF(T1_Data!BR119&lt;1, "&lt;1", IF(T1_Data!BR119&gt;99, "&gt;99", T1_Data!BR119))),"-")</f>
        <v>-</v>
      </c>
      <c r="BS121" s="72" t="str">
        <f>IF(ISNUMBER(T1_Data!BS119),IF(T1_Data!BS119=-999,"NA",IF(T1_Data!BS119&lt;1, "&lt;1", IF(T1_Data!BS119&gt;99, "&gt;99", T1_Data!BS119))),"-")</f>
        <v>-</v>
      </c>
      <c r="BT121" s="72" t="str">
        <f>IF(ISNUMBER(T1_Data!BT119),IF(T1_Data!BT119=-999,"NA",IF(T1_Data!BT119&lt;1, "&lt;1", IF(T1_Data!BT119&gt;99, "&gt;99", T1_Data!BT119))),"-")</f>
        <v>-</v>
      </c>
      <c r="BU121" s="72" t="str">
        <f>IF(ISNUMBER(T1_Data!BU119),IF(T1_Data!BU119=-999,"NA",IF(T1_Data!BU119&lt;1, "&lt;1", IF(T1_Data!BU119&gt;99, "&gt;99", T1_Data!BU119))),"-")</f>
        <v>-</v>
      </c>
      <c r="BV121" s="72" t="str">
        <f>IF(ISNUMBER(T1_Data!BV119),IF(T1_Data!BV119=-999,"NA",IF(T1_Data!BV119&lt;1, "&lt;1", IF(T1_Data!BV119&gt;99, "&gt;99", T1_Data!BV119))),"-")</f>
        <v>-</v>
      </c>
      <c r="BW121" s="72" t="str">
        <f>IF(ISNUMBER(T1_Data!BW119),IF(T1_Data!BW119=-999,"NA",IF(T1_Data!BW119&lt;1, "&lt;1", IF(T1_Data!BW119&gt;99, "&gt;99", T1_Data!BW119))),"-")</f>
        <v>-</v>
      </c>
      <c r="BX121" s="72" t="str">
        <f>IF(ISNUMBER(T1_Data!BX119),IF(T1_Data!BX119=-999,"NA",IF(T1_Data!BX119&lt;1, "&lt;1", IF(T1_Data!BX119&gt;99, "&gt;99", T1_Data!BX119))),"-")</f>
        <v>-</v>
      </c>
      <c r="BY121" s="72" t="str">
        <f>IF(ISNUMBER(T1_Data!BY119),IF(T1_Data!BY119=-999,"NA",IF(T1_Data!BY119&lt;1, "&lt;1", IF(T1_Data!BY119&gt;99, "&gt;99", T1_Data!BY119))),"-")</f>
        <v>-</v>
      </c>
      <c r="BZ121" s="72" t="str">
        <f>IF(ISNUMBER(T1_Data!BZ119),IF(T1_Data!BZ119=-999,"NA",IF(T1_Data!BZ119&lt;1, "&lt;1", IF(T1_Data!BZ119&gt;99, "&gt;99", T1_Data!BZ119))),"-")</f>
        <v>-</v>
      </c>
      <c r="CA121" s="72" t="str">
        <f>IF(ISNUMBER(T1_Data!CA119),IF(T1_Data!CA119=-999,"NA",IF(T1_Data!CA119&lt;1, "&lt;1", IF(T1_Data!CA119&gt;99, "&gt;99", T1_Data!CA119))),"-")</f>
        <v>-</v>
      </c>
      <c r="CB121" s="72" t="str">
        <f>IF(ISNUMBER(T1_Data!CB119),IF(T1_Data!CB119=-999,"NA",IF(T1_Data!CB119&lt;1, "&lt;1", IF(T1_Data!CB119&gt;99, "&gt;99", T1_Data!CB119))),"-")</f>
        <v>-</v>
      </c>
      <c r="CC121" s="72" t="str">
        <f>IF(ISNUMBER(T1_Data!CC119),IF(T1_Data!CC119=-999,"NA",IF(T1_Data!CC119&lt;1, "&lt;1", IF(T1_Data!CC119&gt;99, "&gt;99", T1_Data!CC119))),"-")</f>
        <v>-</v>
      </c>
      <c r="CD121" s="72" t="str">
        <f>IF(ISNUMBER(T1_Data!CD119),IF(T1_Data!CD119=-999,"NA",IF(T1_Data!CD119&lt;1, "&lt;1", IF(T1_Data!CD119&gt;99, "&gt;99", T1_Data!CD119))),"-")</f>
        <v>-</v>
      </c>
      <c r="CE121" s="72" t="str">
        <f>IF(ISNUMBER(T1_Data!CE119),IF(T1_Data!CE119=-999,"NA",IF(T1_Data!CE119&lt;1, "&lt;1", IF(T1_Data!CE119&gt;99, "&gt;99", T1_Data!CE119))),"-")</f>
        <v>-</v>
      </c>
      <c r="CF121" s="72" t="str">
        <f>IF(ISNUMBER(T1_Data!CF119),IF(T1_Data!CF119=-999,"NA",IF(T1_Data!CF119&lt;1, "&lt;1", IF(T1_Data!CF119&gt;99, "&gt;99", T1_Data!CF119))),"-")</f>
        <v>-</v>
      </c>
      <c r="CG121" s="72" t="str">
        <f>IF(ISNUMBER(T1_Data!CG119),IF(T1_Data!CG119=-999,"NA",IF(T1_Data!CG119&lt;1, "&lt;1", IF(T1_Data!CG119&gt;99, "&gt;99", T1_Data!CG119))),"-")</f>
        <v>-</v>
      </c>
      <c r="CH121" s="72" t="str">
        <f>IF(ISNUMBER(T1_Data!CH119),IF(T1_Data!CH119=-999,"NA",IF(T1_Data!CH119&lt;1, "&lt;1", IF(T1_Data!CH119&gt;99, "&gt;99", T1_Data!CH119))),"-")</f>
        <v>-</v>
      </c>
      <c r="CI121" s="72" t="str">
        <f>IF(ISNUMBER(T1_Data!CI119),IF(T1_Data!CI119=-999,"NA",IF(T1_Data!CI119&lt;1, "&lt;1", IF(T1_Data!CI119&gt;99, "&gt;99", T1_Data!CI119))),"-")</f>
        <v>-</v>
      </c>
      <c r="CJ121" s="72" t="str">
        <f>IF(ISNUMBER(T1_Data!CJ119),IF(T1_Data!CJ119=-999,"NA",IF(T1_Data!CJ119&lt;1, "&lt;1", IF(T1_Data!CJ119&gt;99, "&gt;99", T1_Data!CJ119))),"-")</f>
        <v>-</v>
      </c>
      <c r="CK121" s="72" t="str">
        <f>IF(ISNUMBER(T1_Data!CK119),IF(T1_Data!CK119=-999,"NA",IF(T1_Data!CK119&lt;1, "&lt;1", IF(T1_Data!CK119&gt;99, "&gt;99", T1_Data!CK119))),"-")</f>
        <v>-</v>
      </c>
      <c r="CL121" s="72" t="str">
        <f>IF(ISNUMBER(T1_Data!CL119),IF(T1_Data!CL119=-999,"NA",IF(T1_Data!CL119&lt;1, "&lt;1", IF(T1_Data!CL119&gt;99, "&gt;99", T1_Data!CL119))),"-")</f>
        <v>-</v>
      </c>
      <c r="CM121" s="72" t="str">
        <f>IF(ISNUMBER(T1_Data!CM119),IF(T1_Data!CM119=-999,"NA",IF(T1_Data!CM119&lt;1, "&lt;1", IF(T1_Data!CM119&gt;99, "&gt;99", T1_Data!CM119))),"-")</f>
        <v>-</v>
      </c>
      <c r="CN121" s="72" t="str">
        <f>IF(ISNUMBER(T1_Data!CN119),IF(T1_Data!CN119=-999,"NA",IF(T1_Data!CN119&lt;1, "&lt;1", IF(T1_Data!CN119&gt;99, "&gt;99", T1_Data!CN119))),"-")</f>
        <v>-</v>
      </c>
      <c r="CO121" s="72" t="str">
        <f>IF(ISNUMBER(T1_Data!CO119),IF(T1_Data!CO119=-999,"NA",IF(T1_Data!CO119&lt;1, "&lt;1", IF(T1_Data!CO119&gt;99, "&gt;99", T1_Data!CO119))),"-")</f>
        <v>-</v>
      </c>
      <c r="CP121" s="72" t="str">
        <f>IF(ISNUMBER(T1_Data!CP119),IF(T1_Data!CP119=-999,"NA",IF(T1_Data!CP119&lt;1, "&lt;1", IF(T1_Data!CP119&gt;99, "&gt;99", T1_Data!CP119))),"-")</f>
        <v>-</v>
      </c>
      <c r="CQ121" s="72" t="str">
        <f>IF(ISNUMBER(T1_Data!CQ119),IF(T1_Data!CQ119=-999,"NA",IF(T1_Data!CQ119&lt;1, "&lt;1", IF(T1_Data!CQ119&gt;99, "&gt;99", T1_Data!CQ119))),"-")</f>
        <v>-</v>
      </c>
      <c r="CR121" s="72" t="str">
        <f>IF(ISNUMBER(T1_Data!CR119),IF(T1_Data!CR119=-999,"NA",IF(T1_Data!CR119&lt;1, "&lt;1", IF(T1_Data!CR119&gt;99, "&gt;99", T1_Data!CR119))),"-")</f>
        <v>-</v>
      </c>
      <c r="CS121" s="72" t="str">
        <f>IF(ISNUMBER(T1_Data!CS119),IF(T1_Data!CS119=-999,"NA",IF(T1_Data!CS119&lt;1, "&lt;1", IF(T1_Data!CS119&gt;99, "&gt;99", T1_Data!CS119))),"-")</f>
        <v>-</v>
      </c>
      <c r="CT121" s="72" t="str">
        <f>IF(ISNUMBER(T1_Data!CT119),IF(T1_Data!CT119=-999,"NA",IF(T1_Data!CT119&lt;1, "&lt;1", IF(T1_Data!CT119&gt;99, "&gt;99", T1_Data!CT119))),"-")</f>
        <v>-</v>
      </c>
      <c r="CU121" s="72" t="str">
        <f>IF(ISNUMBER(T1_Data!CU119),IF(T1_Data!CU119=-999,"NA",IF(T1_Data!CU119&lt;1, "&lt;1", IF(T1_Data!CU119&gt;99, "&gt;99", T1_Data!CU119))),"-")</f>
        <v>-</v>
      </c>
      <c r="CV121" s="72" t="str">
        <f>IF(ISNUMBER(T1_Data!CV119),IF(T1_Data!CV119=-999,"NA",IF(T1_Data!CV119&lt;1, "&lt;1", IF(T1_Data!CV119&gt;99, "&gt;99", T1_Data!CV119))),"-")</f>
        <v>-</v>
      </c>
      <c r="CW121" s="72" t="str">
        <f>IF(ISNUMBER(T1_Data!CW119),IF(T1_Data!CW119=-999,"NA",IF(T1_Data!CW119&lt;1, "&lt;1", IF(T1_Data!CW119&gt;99, "&gt;99", T1_Data!CW119))),"-")</f>
        <v>-</v>
      </c>
      <c r="CX121" s="72" t="str">
        <f>IF(ISNUMBER(T1_Data!CX119),IF(T1_Data!CX119=-999,"NA",IF(T1_Data!CX119&lt;1, "&lt;1", IF(T1_Data!CX119&gt;99, "&gt;99", T1_Data!CX119))),"-")</f>
        <v>-</v>
      </c>
      <c r="CY121" s="72" t="str">
        <f>IF(ISNUMBER(T1_Data!CY119),IF(T1_Data!CY119=-999,"NA",IF(T1_Data!CY119&lt;1, "&lt;1", IF(T1_Data!CY119&gt;99, "&gt;99", T1_Data!CY119))),"-")</f>
        <v>-</v>
      </c>
      <c r="CZ121" s="72" t="str">
        <f>IF(ISNUMBER(T1_Data!CZ119),IF(T1_Data!CZ119=-999,"NA",IF(T1_Data!CZ119&lt;1, "&lt;1", IF(T1_Data!CZ119&gt;99, "&gt;99", T1_Data!CZ119))),"-")</f>
        <v>-</v>
      </c>
      <c r="DA121" s="72" t="str">
        <f>IF(ISNUMBER(T1_Data!DA119),IF(T1_Data!DA119=-999,"NA",IF(T1_Data!DA119&lt;1, "&lt;1", IF(T1_Data!DA119&gt;99, "&gt;99", T1_Data!DA119))),"-")</f>
        <v>-</v>
      </c>
      <c r="DB121" s="72" t="str">
        <f>IF(ISNUMBER(T1_Data!DB119),IF(T1_Data!DB119=-999,"NA",IF(T1_Data!DB119&lt;1, "&lt;1", IF(T1_Data!DB119&gt;99, "&gt;99", T1_Data!DB119))),"-")</f>
        <v>-</v>
      </c>
      <c r="DC121" s="72" t="str">
        <f>IF(ISNUMBER(T1_Data!DC119),IF(T1_Data!DC119=-999,"NA",IF(T1_Data!DC119&lt;1, "&lt;1", IF(T1_Data!DC119&gt;99, "&gt;99", T1_Data!DC119))),"-")</f>
        <v>-</v>
      </c>
      <c r="DD121" s="72" t="str">
        <f>IF(ISNUMBER(T1_Data!DD119),IF(T1_Data!DD119=-999,"NA",IF(T1_Data!DD119&lt;1, "&lt;1", IF(T1_Data!DD119&gt;99, "&gt;99", T1_Data!DD119))),"-")</f>
        <v>-</v>
      </c>
      <c r="DE121" s="72" t="str">
        <f>IF(ISNUMBER(T1_Data!DE119),IF(T1_Data!DE119=-999,"NA",IF(T1_Data!DE119&lt;1, "&lt;1", IF(T1_Data!DE119&gt;99, "&gt;99", T1_Data!DE119))),"-")</f>
        <v>-</v>
      </c>
      <c r="DF121" s="72" t="str">
        <f>IF(ISNUMBER(T1_Data!DF119),IF(T1_Data!DF119=-999,"NA",IF(T1_Data!DF119&lt;1, "&lt;1", IF(T1_Data!DF119&gt;99, "&gt;99", T1_Data!DF119))),"-")</f>
        <v>-</v>
      </c>
      <c r="DG121" s="72" t="str">
        <f>IF(ISNUMBER(T1_Data!DG119),IF(T1_Data!DG119=-999,"NA",IF(T1_Data!DG119&lt;1, "&lt;1", IF(T1_Data!DG119&gt;99, "&gt;99", T1_Data!DG119))),"-")</f>
        <v>-</v>
      </c>
      <c r="DH121" s="72" t="str">
        <f>IF(ISNUMBER(T1_Data!DH119),IF(T1_Data!DH119=-999,"NA",IF(T1_Data!DH119&lt;1, "&lt;1", IF(T1_Data!DH119&gt;99, "&gt;99", T1_Data!DH119))),"-")</f>
        <v>-</v>
      </c>
      <c r="DI121" s="72" t="str">
        <f>IF(ISNUMBER(T1_Data!DI119),IF(T1_Data!DI119=-999,"NA",IF(T1_Data!DI119&lt;1, "&lt;1", IF(T1_Data!DI119&gt;99, "&gt;99", T1_Data!DI119))),"-")</f>
        <v>-</v>
      </c>
      <c r="DJ121" s="72" t="str">
        <f>IF(ISNUMBER(T1_Data!DJ119),IF(T1_Data!DJ119=-999,"NA",IF(T1_Data!DJ119&lt;1, "&lt;1", IF(T1_Data!DJ119&gt;99, "&gt;99", T1_Data!DJ119))),"-")</f>
        <v>-</v>
      </c>
      <c r="DK121" s="72" t="str">
        <f>IF(ISNUMBER(T1_Data!DK119),IF(T1_Data!DK119=-999,"NA",IF(T1_Data!DK119&lt;1, "&lt;1", IF(T1_Data!DK119&gt;99, "&gt;99", T1_Data!DK119))),"-")</f>
        <v>-</v>
      </c>
      <c r="DL121" s="72" t="str">
        <f>IF(ISNUMBER(T1_Data!DL119),IF(T1_Data!DL119=-999,"NA",IF(T1_Data!DL119&lt;1, "&lt;1", IF(T1_Data!DL119&gt;99, "&gt;99", T1_Data!DL119))),"-")</f>
        <v>-</v>
      </c>
      <c r="DM121" s="72" t="str">
        <f>IF(ISNUMBER(T1_Data!DM119),IF(T1_Data!DM119=-999,"NA",IF(T1_Data!DM119&lt;1, "&lt;1", IF(T1_Data!DM119&gt;99, "&gt;99", T1_Data!DM119))),"-")</f>
        <v>-</v>
      </c>
      <c r="DN121" s="72" t="str">
        <f>IF(ISNUMBER(T1_Data!DN119),IF(T1_Data!DN119=-999,"NA",IF(T1_Data!DN119&lt;1, "&lt;1", IF(T1_Data!DN119&gt;99, "&gt;99", T1_Data!DN119))),"-")</f>
        <v>-</v>
      </c>
      <c r="DO121" s="72" t="str">
        <f>IF(ISNUMBER(T1_Data!DO119),IF(T1_Data!DO119=-999,"NA",IF(T1_Data!DO119&lt;1, "&lt;1", IF(T1_Data!DO119&gt;99, "&gt;99", T1_Data!DO119))),"-")</f>
        <v>-</v>
      </c>
      <c r="DP121" s="72" t="str">
        <f>IF(ISNUMBER(T1_Data!DP119),IF(T1_Data!DP119=-999,"NA",IF(T1_Data!DP119&lt;1, "&lt;1", IF(T1_Data!DP119&gt;99, "&gt;99", T1_Data!DP119))),"-")</f>
        <v>-</v>
      </c>
      <c r="DQ121" s="72" t="str">
        <f>IF(ISNUMBER(T1_Data!DQ119),IF(T1_Data!DQ119=-999,"NA",IF(T1_Data!DQ119&lt;1, "&lt;1", IF(T1_Data!DQ119&gt;99, "&gt;99", T1_Data!DQ119))),"-")</f>
        <v>-</v>
      </c>
      <c r="DR121" s="72" t="str">
        <f>IF(ISNUMBER(T1_Data!DR119),IF(T1_Data!DR119=-999,"NA",IF(T1_Data!DR119&lt;1, "&lt;1", IF(T1_Data!DR119&gt;99, "&gt;99", T1_Data!DR119))),"-")</f>
        <v>-</v>
      </c>
      <c r="DS121" s="72" t="str">
        <f>IF(ISNUMBER(T1_Data!DS119),IF(T1_Data!DS119=-999,"NA",IF(T1_Data!DS119&lt;1, "&lt;1", IF(T1_Data!DS119&gt;99, "&gt;99", T1_Data!DS119))),"-")</f>
        <v>-</v>
      </c>
      <c r="DT121" s="72" t="str">
        <f>IF(ISNUMBER(T1_Data!DT119),IF(T1_Data!DT119=-999,"NA",IF(T1_Data!DT119&lt;1, "&lt;1", IF(T1_Data!DT119&gt;99, "&gt;99", T1_Data!DT119))),"-")</f>
        <v>-</v>
      </c>
      <c r="DU121" s="72" t="str">
        <f>IF(ISNUMBER(T1_Data!DU119),IF(T1_Data!DU119=-999,"NA",IF(T1_Data!DU119&lt;1, "&lt;1", IF(T1_Data!DU119&gt;99, "&gt;99", T1_Data!DU119))),"-")</f>
        <v>-</v>
      </c>
      <c r="DV121" s="72" t="str">
        <f>IF(ISNUMBER(T1_Data!DV119),IF(T1_Data!DV119=-999,"NA",IF(T1_Data!DV119&lt;1, "&lt;1", IF(T1_Data!DV119&gt;99, "&gt;99", T1_Data!DV119))),"-")</f>
        <v>-</v>
      </c>
      <c r="DW121" s="72" t="str">
        <f>IF(ISNUMBER(T1_Data!DW119),IF(T1_Data!DW119=-999,"NA",IF(T1_Data!DW119&lt;1, "&lt;1", IF(T1_Data!DW119&gt;99, "&gt;99", T1_Data!DW119))),"-")</f>
        <v>-</v>
      </c>
      <c r="DX121" s="72" t="str">
        <f>IF(ISNUMBER(T1_Data!DX119),IF(T1_Data!DX119=-999,"NA",IF(T1_Data!DX119&lt;1, "&lt;1", IF(T1_Data!DX119&gt;99, "&gt;99", T1_Data!DX119))),"-")</f>
        <v>-</v>
      </c>
      <c r="DY121" s="72" t="str">
        <f>IF(ISNUMBER(T1_Data!DY119),IF(T1_Data!DY119=-999,"NA",IF(T1_Data!DY119&lt;1, "&lt;1", IF(T1_Data!DY119&gt;99, "&gt;99", T1_Data!DY119))),"-")</f>
        <v>-</v>
      </c>
      <c r="DZ121" s="72" t="str">
        <f>IF(ISNUMBER(T1_Data!DZ119),IF(T1_Data!DZ119=-999,"NA",IF(T1_Data!DZ119&lt;1, "&lt;1", IF(T1_Data!DZ119&gt;99, "&gt;99", T1_Data!DZ119))),"-")</f>
        <v>-</v>
      </c>
      <c r="EA121" s="72" t="str">
        <f>IF(ISNUMBER(T1_Data!EA119),IF(T1_Data!EA119=-999,"NA",IF(T1_Data!EA119&lt;1, "&lt;1", IF(T1_Data!EA119&gt;99, "&gt;99", T1_Data!EA119))),"-")</f>
        <v>-</v>
      </c>
      <c r="EB121" s="72" t="str">
        <f>IF(ISNUMBER(T1_Data!EB119),IF(T1_Data!EB119=-999,"NA",IF(T1_Data!EB119&lt;1, "&lt;1", IF(T1_Data!EB119&gt;99, "&gt;99", T1_Data!EB119))),"-")</f>
        <v>-</v>
      </c>
      <c r="EC121" s="72" t="str">
        <f>IF(ISNUMBER(T1_Data!EC119),IF(T1_Data!EC119=-999,"NA",IF(T1_Data!EC119&lt;1, "&lt;1", IF(T1_Data!EC119&gt;99, "&gt;99", T1_Data!EC119))),"-")</f>
        <v>-</v>
      </c>
      <c r="ED121" s="72" t="str">
        <f>IF(ISNUMBER(T1_Data!ED119),IF(T1_Data!ED119=-999,"NA",IF(T1_Data!ED119&lt;1, "&lt;1", IF(T1_Data!ED119&gt;99, "&gt;99", T1_Data!ED119))),"-")</f>
        <v>-</v>
      </c>
      <c r="EE121" s="72" t="str">
        <f>IF(ISNUMBER(T1_Data!EE119),IF(T1_Data!EE119=-999,"NA",IF(T1_Data!EE119&lt;1, "&lt;1", IF(T1_Data!EE119&gt;99, "&gt;99", T1_Data!EE119))),"-")</f>
        <v>-</v>
      </c>
      <c r="EF121" s="72" t="str">
        <f>IF(ISNUMBER(T1_Data!EF119),IF(T1_Data!EF119=-999,"NA",IF(T1_Data!EF119&lt;1, "&lt;1", IF(T1_Data!EF119&gt;99, "&gt;99", T1_Data!EF119))),"-")</f>
        <v>-</v>
      </c>
      <c r="EG121" s="72" t="str">
        <f>IF(ISNUMBER(T1_Data!EG119),IF(T1_Data!EG119=-999,"NA",IF(T1_Data!EG119&lt;1, "&lt;1", IF(T1_Data!EG119&gt;99, "&gt;99", T1_Data!EG119))),"-")</f>
        <v>-</v>
      </c>
      <c r="EH121" s="72" t="str">
        <f>IF(ISNUMBER(T1_Data!EH119),IF(T1_Data!EH119=-999,"NA",IF(T1_Data!EH119&lt;1, "&lt;1", IF(T1_Data!EH119&gt;99, "&gt;99", T1_Data!EH119))),"-")</f>
        <v>-</v>
      </c>
      <c r="EI121" s="72" t="str">
        <f>IF(ISNUMBER(T1_Data!EI119),IF(T1_Data!EI119=-999,"NA",IF(T1_Data!EI119&lt;1, "&lt;1", IF(T1_Data!EI119&gt;99, "&gt;99", T1_Data!EI119))),"-")</f>
        <v>-</v>
      </c>
      <c r="EJ121" s="72" t="str">
        <f>IF(ISNUMBER(T1_Data!EJ119),IF(T1_Data!EJ119=-999,"NA",IF(T1_Data!EJ119&lt;1, "&lt;1", IF(T1_Data!EJ119&gt;99, "&gt;99", T1_Data!EJ119))),"-")</f>
        <v>-</v>
      </c>
      <c r="EK121" s="72" t="str">
        <f>IF(ISNUMBER(T1_Data!EK119),IF(T1_Data!EK119=-999,"NA",IF(T1_Data!EK119&lt;1, "&lt;1", IF(T1_Data!EK119&gt;99, "&gt;99", T1_Data!EK119))),"-")</f>
        <v>-</v>
      </c>
      <c r="EL121" s="72" t="str">
        <f>IF(ISNUMBER(T1_Data!EL119),IF(T1_Data!EL119=-999,"NA",IF(T1_Data!EL119&lt;1, "&lt;1", IF(T1_Data!EL119&gt;99, "&gt;99", T1_Data!EL119))),"-")</f>
        <v>-</v>
      </c>
      <c r="EM121" s="72" t="str">
        <f>IF(ISNUMBER(T1_Data!EM119),IF(T1_Data!EM119=-999,"NA",IF(T1_Data!EM119&lt;1, "&lt;1", IF(T1_Data!EM119&gt;99, "&gt;99", T1_Data!EM119))),"-")</f>
        <v>-</v>
      </c>
      <c r="EN121" s="72" t="str">
        <f>IF(ISNUMBER(T1_Data!EN119),IF(T1_Data!EN119=-999,"NA",IF(T1_Data!EN119&lt;1, "&lt;1", IF(T1_Data!EN119&gt;99, "&gt;99", T1_Data!EN119))),"-")</f>
        <v>-</v>
      </c>
      <c r="EO121" s="72" t="str">
        <f>IF(ISNUMBER(T1_Data!EO119),IF(T1_Data!EO119=-999,"NA",IF(T1_Data!EO119&lt;1, "&lt;1", IF(T1_Data!EO119&gt;99, "&gt;99", T1_Data!EO119))),"-")</f>
        <v>-</v>
      </c>
      <c r="EP121" s="72" t="str">
        <f>IF(ISNUMBER(T1_Data!EP119),IF(T1_Data!EP119=-999,"NA",IF(T1_Data!EP119&lt;1, "&lt;1", IF(T1_Data!EP119&gt;99, "&gt;99", T1_Data!EP119))),"-")</f>
        <v>-</v>
      </c>
      <c r="EQ121" s="72" t="str">
        <f>IF(ISNUMBER(T1_Data!EQ119),IF(T1_Data!EQ119=-999,"NA",IF(T1_Data!EQ119&lt;1, "&lt;1", IF(T1_Data!EQ119&gt;99, "&gt;99", T1_Data!EQ119))),"-")</f>
        <v>-</v>
      </c>
      <c r="ER121" s="72" t="str">
        <f>IF(ISNUMBER(T1_Data!ER119),IF(T1_Data!ER119=-999,"NA",IF(T1_Data!ER119&lt;1, "&lt;1", IF(T1_Data!ER119&gt;99, "&gt;99", T1_Data!ER119))),"-")</f>
        <v>-</v>
      </c>
      <c r="ES121" s="72" t="str">
        <f>IF(ISNUMBER(T1_Data!ES119),IF(T1_Data!ES119=-999,"NA",IF(T1_Data!ES119&lt;1, "&lt;1", IF(T1_Data!ES119&gt;99, "&gt;99", T1_Data!ES119))),"-")</f>
        <v>-</v>
      </c>
      <c r="ET121" s="72" t="str">
        <f>IF(ISNUMBER(T1_Data!ET119),IF(T1_Data!ET119=-999,"NA",IF(T1_Data!ET119&lt;1, "&lt;1", IF(T1_Data!ET119&gt;99, "&gt;99", T1_Data!ET119))),"-")</f>
        <v>-</v>
      </c>
      <c r="EU121" s="72" t="str">
        <f>IF(ISNUMBER(T1_Data!EU119),IF(T1_Data!EU119=-999,"NA",IF(T1_Data!EU119&lt;1, "&lt;1", IF(T1_Data!EU119&gt;99, "&gt;99", T1_Data!EU119))),"-")</f>
        <v>-</v>
      </c>
      <c r="EV121" s="72" t="str">
        <f>IF(ISNUMBER(T1_Data!EV119),IF(T1_Data!EV119=-999,"NA",IF(T1_Data!EV119&lt;1, "&lt;1", IF(T1_Data!EV119&gt;99, "&gt;99", T1_Data!EV119))),"-")</f>
        <v>-</v>
      </c>
      <c r="EW121" s="72" t="str">
        <f>IF(ISNUMBER(T1_Data!EW119),IF(T1_Data!EW119=-999,"NA",IF(T1_Data!EW119&lt;1, "&lt;1", IF(T1_Data!EW119&gt;99, "&gt;99", T1_Data!EW119))),"-")</f>
        <v>-</v>
      </c>
      <c r="EX121" s="72" t="str">
        <f>IF(ISNUMBER(T1_Data!EX119),IF(T1_Data!EX119=-999,"NA",IF(T1_Data!EX119&lt;1, "&lt;1", IF(T1_Data!EX119&gt;99, "&gt;99", T1_Data!EX119))),"-")</f>
        <v>-</v>
      </c>
      <c r="EY121" s="72" t="str">
        <f>IF(ISNUMBER(T1_Data!EY119),IF(T1_Data!EY119=-999,"NA",IF(T1_Data!EY119&lt;1, "&lt;1", IF(T1_Data!EY119&gt;99, "&gt;99", T1_Data!EY119))),"-")</f>
        <v>-</v>
      </c>
      <c r="EZ121" s="72" t="str">
        <f>IF(ISNUMBER(T1_Data!EZ119),IF(T1_Data!EZ119=-999,"NA",IF(T1_Data!EZ119&lt;1, "&lt;1", IF(T1_Data!EZ119&gt;99, "&gt;99", T1_Data!EZ119))),"-")</f>
        <v>-</v>
      </c>
      <c r="FA121" s="72" t="str">
        <f>IF(ISNUMBER(T1_Data!FA119),IF(T1_Data!FA119=-999,"NA",IF(T1_Data!FA119&lt;1, "&lt;1", IF(T1_Data!FA119&gt;99, "&gt;99", T1_Data!FA119))),"-")</f>
        <v>-</v>
      </c>
      <c r="FB121" s="72" t="str">
        <f>IF(ISNUMBER(T1_Data!FB119),IF(T1_Data!FB119=-999,"NA",IF(T1_Data!FB119&lt;1, "&lt;1", IF(T1_Data!FB119&gt;99, "&gt;99", T1_Data!FB119))),"-")</f>
        <v>-</v>
      </c>
      <c r="FC121" s="72" t="str">
        <f>IF(ISNUMBER(T1_Data!FC119),IF(T1_Data!FC119=-999,"NA",IF(T1_Data!FC119&lt;1, "&lt;1", IF(T1_Data!FC119&gt;99, "&gt;99", T1_Data!FC119))),"-")</f>
        <v>-</v>
      </c>
      <c r="FD121" s="72" t="str">
        <f>IF(ISNUMBER(T1_Data!FD119),IF(T1_Data!FD119=-999,"NA",IF(T1_Data!FD119&lt;1, "&lt;1", IF(T1_Data!FD119&gt;99, "&gt;99", T1_Data!FD119))),"-")</f>
        <v>-</v>
      </c>
      <c r="FE121" s="72" t="str">
        <f>IF(ISNUMBER(T1_Data!FE119),IF(T1_Data!FE119=-999,"NA",IF(T1_Data!FE119&lt;1, "&lt;1", IF(T1_Data!FE119&gt;99, "&gt;99", T1_Data!FE119))),"-")</f>
        <v>-</v>
      </c>
      <c r="FF121" s="72" t="str">
        <f>IF(ISNUMBER(T1_Data!FF119),IF(T1_Data!FF119=-999,"NA",IF(T1_Data!FF119&lt;1, "&lt;1", IF(T1_Data!FF119&gt;99, "&gt;99", T1_Data!FF119))),"-")</f>
        <v>-</v>
      </c>
      <c r="FG121" s="72" t="str">
        <f>IF(ISNUMBER(T1_Data!FG119),IF(T1_Data!FG119=-999,"NA",IF(T1_Data!FG119&lt;1, "&lt;1", IF(T1_Data!FG119&gt;99, "&gt;99", T1_Data!FG119))),"-")</f>
        <v>-</v>
      </c>
      <c r="FH121" s="72" t="str">
        <f>IF(ISNUMBER(T1_Data!FH119),IF(T1_Data!FH119=-999,"NA",IF(T1_Data!FH119&lt;1, "&lt;1", IF(T1_Data!FH119&gt;99, "&gt;99", T1_Data!FH119))),"-")</f>
        <v>-</v>
      </c>
      <c r="FI121" s="72" t="str">
        <f>IF(ISNUMBER(T1_Data!FI119),IF(T1_Data!FI119=-999,"NA",IF(T1_Data!FI119&lt;1, "&lt;1", IF(T1_Data!FI119&gt;99, "&gt;99", T1_Data!FI119))),"-")</f>
        <v>-</v>
      </c>
      <c r="FJ121" s="72" t="str">
        <f>IF(ISNUMBER(T1_Data!FJ119),IF(T1_Data!FJ119=-999,"NA",IF(T1_Data!FJ119&lt;1, "&lt;1", IF(T1_Data!FJ119&gt;99, "&gt;99", T1_Data!FJ119))),"-")</f>
        <v>-</v>
      </c>
      <c r="FK121" s="72" t="str">
        <f>IF(ISNUMBER(T1_Data!FK119),IF(T1_Data!FK119=-999,"NA",IF(T1_Data!FK119&lt;1, "&lt;1", IF(T1_Data!FK119&gt;99, "&gt;99", T1_Data!FK119))),"-")</f>
        <v>-</v>
      </c>
      <c r="FL121" s="72" t="str">
        <f>IF(ISNUMBER(T1_Data!FL119),IF(T1_Data!FL119=-999,"NA",IF(T1_Data!FL119&lt;1, "&lt;1", IF(T1_Data!FL119&gt;99, "&gt;99", T1_Data!FL119))),"-")</f>
        <v>-</v>
      </c>
      <c r="FM121" s="72" t="str">
        <f>IF(ISNUMBER(T1_Data!FM119),IF(T1_Data!FM119=-999,"NA",IF(T1_Data!FM119&lt;1, "&lt;1", IF(T1_Data!FM119&gt;99, "&gt;99", T1_Data!FM119))),"-")</f>
        <v>-</v>
      </c>
      <c r="FN121" s="72" t="str">
        <f>IF(ISNUMBER(T1_Data!FN119),IF(T1_Data!FN119=-999,"NA",IF(T1_Data!FN119&lt;1, "&lt;1", IF(T1_Data!FN119&gt;99, "&gt;99", T1_Data!FN119))),"-")</f>
        <v>-</v>
      </c>
      <c r="FO121" s="72" t="str">
        <f>IF(ISNUMBER(T1_Data!FO119),IF(T1_Data!FO119=-999,"NA",IF(T1_Data!FO119&lt;1, "&lt;1", IF(T1_Data!FO119&gt;99, "&gt;99", T1_Data!FO119))),"-")</f>
        <v>-</v>
      </c>
      <c r="FP121" s="72" t="str">
        <f>IF(ISNUMBER(T1_Data!FP119),IF(T1_Data!FP119=-999,"NA",IF(T1_Data!FP119&lt;1, "&lt;1", IF(T1_Data!FP119&gt;99, "&gt;99", T1_Data!FP119))),"-")</f>
        <v>-</v>
      </c>
      <c r="FQ121" s="72" t="str">
        <f>IF(ISNUMBER(T1_Data!FQ119),IF(T1_Data!FQ119=-999,"NA",IF(T1_Data!FQ119&lt;1, "&lt;1", IF(T1_Data!FQ119&gt;99, "&gt;99", T1_Data!FQ119))),"-")</f>
        <v>-</v>
      </c>
      <c r="FR121" s="72" t="str">
        <f>IF(ISNUMBER(T1_Data!FR119),IF(T1_Data!FR119=-999,"NA",IF(T1_Data!FR119&lt;1, "&lt;1", IF(T1_Data!FR119&gt;99, "&gt;99", T1_Data!FR119))),"-")</f>
        <v>-</v>
      </c>
      <c r="FS121" s="72" t="str">
        <f>IF(ISNUMBER(T1_Data!FS119),IF(T1_Data!FS119=-999,"NA",IF(T1_Data!FS119&lt;1, "&lt;1", IF(T1_Data!FS119&gt;99, "&gt;99", T1_Data!FS119))),"-")</f>
        <v>-</v>
      </c>
      <c r="FT121" s="72" t="str">
        <f>IF(ISNUMBER(T1_Data!FT119),IF(T1_Data!FT119=-999,"NA",IF(T1_Data!FT119&lt;1, "&lt;1", IF(T1_Data!FT119&gt;99, "&gt;99", T1_Data!FT119))),"-")</f>
        <v>-</v>
      </c>
      <c r="FU121" s="72" t="str">
        <f>IF(ISNUMBER(T1_Data!FU119),IF(T1_Data!FU119=-999,"NA",IF(T1_Data!FU119&lt;1, "&lt;1", IF(T1_Data!FU119&gt;99, "&gt;99", T1_Data!FU119))),"-")</f>
        <v>-</v>
      </c>
      <c r="FV121" s="72" t="str">
        <f>IF(ISNUMBER(T1_Data!FV119),IF(T1_Data!FV119=-999,"NA",IF(T1_Data!FV119&lt;1, "&lt;1", IF(T1_Data!FV119&gt;99, "&gt;99", T1_Data!FV119))),"-")</f>
        <v>-</v>
      </c>
      <c r="FW121" s="72" t="str">
        <f>IF(ISNUMBER(T1_Data!FW119),IF(T1_Data!FW119=-999,"NA",IF(T1_Data!FW119&lt;1, "&lt;1", IF(T1_Data!FW119&gt;99, "&gt;99", T1_Data!FW119))),"-")</f>
        <v>-</v>
      </c>
      <c r="FX121" s="71" t="str">
        <f>IF(ISBLANK(T1_Data!FX119), "", T1_Data!FX119)</f>
        <v/>
      </c>
    </row>
    <row r="122" spans="1:180" x14ac:dyDescent="0.25">
      <c r="A122" s="71" t="str">
        <f>IF(ISBLANK(T1_Data!A120), "", T1_Data!A120)</f>
        <v/>
      </c>
      <c r="B122" s="72" t="str">
        <f>IF(ISNUMBER(T1_Data!B120), T1_Data!B120,"-")</f>
        <v>-</v>
      </c>
      <c r="C122" s="72" t="str">
        <f>IF(ISNUMBER(T1_Data!C120),IF(T1_Data!C120=-999,"NA",IF(T1_Data!C120&lt;1, "&lt;1", IF(T1_Data!C120&gt;99, "&gt;99", T1_Data!C120))),"-")</f>
        <v>-</v>
      </c>
      <c r="D122" s="72" t="str">
        <f>IF(ISNUMBER(T1_Data!D120),IF(T1_Data!D120=-999,"NA",IF(T1_Data!D120&lt;1, "&lt;1", IF(T1_Data!D120&gt;99, "&gt;99", T1_Data!D120))),"-")</f>
        <v>-</v>
      </c>
      <c r="E122" s="72" t="str">
        <f>IF(ISNUMBER(T1_Data!E120),IF(T1_Data!E120=-999,"NA",IF(T1_Data!E120&lt;1, "&lt;1", IF(T1_Data!E120&gt;99, "&gt;99", T1_Data!E120))),"-")</f>
        <v>-</v>
      </c>
      <c r="F122" s="72" t="str">
        <f>IF(ISNUMBER(T1_Data!F120),IF(T1_Data!F120=-999,"NA",IF(T1_Data!F120&lt;1, "&lt;1", IF(T1_Data!F120&gt;99, "&gt;99", T1_Data!F120))),"-")</f>
        <v>-</v>
      </c>
      <c r="G122" s="72" t="str">
        <f>IF(ISNUMBER(T1_Data!G120),IF(T1_Data!G120=-999,"NA",IF(T1_Data!G120&lt;1, "&lt;1", IF(T1_Data!G120&gt;99, "&gt;99", T1_Data!G120))),"-")</f>
        <v>-</v>
      </c>
      <c r="H122" s="72" t="str">
        <f>IF(ISNUMBER(T1_Data!H120),IF(T1_Data!H120=-999,"NA",IF(T1_Data!H120&lt;1, "&lt;1", IF(T1_Data!H120&gt;99, "&gt;99", T1_Data!H120))),"-")</f>
        <v>-</v>
      </c>
      <c r="I122" s="72" t="str">
        <f>IF(ISNUMBER(T1_Data!I120),IF(T1_Data!I120=-999,"NA",IF(T1_Data!I120&lt;1, "&lt;1", IF(T1_Data!I120&gt;99, "&gt;99", T1_Data!I120))),"-")</f>
        <v>-</v>
      </c>
      <c r="J122" s="72" t="str">
        <f>IF(ISNUMBER(T1_Data!J120),IF(T1_Data!J120=-999,"NA",IF(T1_Data!J120&lt;1, "&lt;1", IF(T1_Data!J120&gt;99, "&gt;99", T1_Data!J120))),"-")</f>
        <v>-</v>
      </c>
      <c r="K122" s="72" t="str">
        <f>IF(ISNUMBER(T1_Data!K120),IF(T1_Data!K120=-999,"NA",IF(T1_Data!K120&lt;1, "&lt;1", IF(T1_Data!K120&gt;99, "&gt;99", T1_Data!K120))),"-")</f>
        <v>-</v>
      </c>
      <c r="L122" s="72" t="str">
        <f>IF(ISNUMBER(T1_Data!L120),IF(T1_Data!L120=-999,"NA",IF(T1_Data!L120&lt;1, "&lt;1", IF(T1_Data!L120&gt;99, "&gt;99", T1_Data!L120))),"-")</f>
        <v>-</v>
      </c>
      <c r="M122" s="72" t="str">
        <f>IF(ISNUMBER(T1_Data!M120),IF(T1_Data!M120=-999,"NA",IF(T1_Data!M120&lt;1, "&lt;1", IF(T1_Data!M120&gt;99, "&gt;99", T1_Data!M120))),"-")</f>
        <v>-</v>
      </c>
      <c r="N122" s="72" t="str">
        <f>IF(ISNUMBER(T1_Data!N120),IF(T1_Data!N120=-999,"NA",IF(T1_Data!N120&lt;1, "&lt;1", IF(T1_Data!N120&gt;99, "&gt;99", T1_Data!N120))),"-")</f>
        <v>-</v>
      </c>
      <c r="O122" s="72" t="str">
        <f>IF(ISNUMBER(T1_Data!O120),IF(T1_Data!O120=-999,"NA",IF(T1_Data!O120&lt;1, "&lt;1", IF(T1_Data!O120&gt;99, "&gt;99", T1_Data!O120))),"-")</f>
        <v>-</v>
      </c>
      <c r="P122" s="72" t="str">
        <f>IF(ISNUMBER(T1_Data!P120),IF(T1_Data!P120=-999,"NA",IF(T1_Data!P120&lt;1, "&lt;1", IF(T1_Data!P120&gt;99, "&gt;99", T1_Data!P120))),"-")</f>
        <v>-</v>
      </c>
      <c r="Q122" s="72" t="str">
        <f>IF(ISNUMBER(T1_Data!Q120),IF(T1_Data!Q120=-999,"NA",IF(T1_Data!Q120&lt;1, "&lt;1", IF(T1_Data!Q120&gt;99, "&gt;99", T1_Data!Q120))),"-")</f>
        <v>-</v>
      </c>
      <c r="R122" s="72" t="str">
        <f>IF(ISNUMBER(T1_Data!R120),IF(T1_Data!R120=-999,"NA",IF(T1_Data!R120&lt;1, "&lt;1", IF(T1_Data!R120&gt;99, "&gt;99", T1_Data!R120))),"-")</f>
        <v>-</v>
      </c>
      <c r="S122" s="72" t="str">
        <f>IF(ISNUMBER(T1_Data!S120),IF(T1_Data!S120=-999,"NA",IF(T1_Data!S120&lt;1, "&lt;1", IF(T1_Data!S120&gt;99, "&gt;99", T1_Data!S120))),"-")</f>
        <v>-</v>
      </c>
      <c r="T122" s="72" t="str">
        <f>IF(ISNUMBER(T1_Data!T120),IF(T1_Data!T120=-999,"NA",IF(T1_Data!T120&lt;1, "&lt;1", IF(T1_Data!T120&gt;99, "&gt;99", T1_Data!T120))),"-")</f>
        <v>-</v>
      </c>
      <c r="U122" s="72" t="str">
        <f>IF(ISNUMBER(T1_Data!U120),IF(T1_Data!U120=-999,"NA",IF(T1_Data!U120&lt;1, "&lt;1", IF(T1_Data!U120&gt;99, "&gt;99", T1_Data!U120))),"-")</f>
        <v>-</v>
      </c>
      <c r="V122" s="72" t="str">
        <f>IF(ISNUMBER(T1_Data!V120),IF(T1_Data!V120=-999,"NA",IF(T1_Data!V120&lt;1, "&lt;1", IF(T1_Data!V120&gt;99, "&gt;99", T1_Data!V120))),"-")</f>
        <v>-</v>
      </c>
      <c r="W122" s="72" t="str">
        <f>IF(ISNUMBER(T1_Data!W120),IF(T1_Data!W120=-999,"NA",IF(T1_Data!W120&lt;1, "&lt;1", IF(T1_Data!W120&gt;99, "&gt;99", T1_Data!W120))),"-")</f>
        <v>-</v>
      </c>
      <c r="X122" s="72" t="str">
        <f>IF(ISNUMBER(T1_Data!X120),IF(T1_Data!X120=-999,"NA",IF(T1_Data!X120&lt;1, "&lt;1", IF(T1_Data!X120&gt;99, "&gt;99", T1_Data!X120))),"-")</f>
        <v>-</v>
      </c>
      <c r="Y122" s="72" t="str">
        <f>IF(ISNUMBER(T1_Data!Y120),IF(T1_Data!Y120=-999,"NA",IF(T1_Data!Y120&lt;1, "&lt;1", IF(T1_Data!Y120&gt;99, "&gt;99", T1_Data!Y120))),"-")</f>
        <v>-</v>
      </c>
      <c r="Z122" s="72" t="str">
        <f>IF(ISNUMBER(T1_Data!Z120),IF(T1_Data!Z120=-999,"NA",IF(T1_Data!Z120&lt;1, "&lt;1", IF(T1_Data!Z120&gt;99, "&gt;99", T1_Data!Z120))),"-")</f>
        <v>-</v>
      </c>
      <c r="AA122" s="72" t="str">
        <f>IF(ISNUMBER(T1_Data!AA120),IF(T1_Data!AA120=-999,"NA",IF(T1_Data!AA120&lt;1, "&lt;1", IF(T1_Data!AA120&gt;99, "&gt;99", T1_Data!AA120))),"-")</f>
        <v>-</v>
      </c>
      <c r="AB122" s="72" t="str">
        <f>IF(ISNUMBER(T1_Data!AB120),IF(T1_Data!AB120=-999,"NA",IF(T1_Data!AB120&lt;1, "&lt;1", IF(T1_Data!AB120&gt;99, "&gt;99", T1_Data!AB120))),"-")</f>
        <v>-</v>
      </c>
      <c r="AC122" s="72" t="str">
        <f>IF(ISNUMBER(T1_Data!AC120),IF(T1_Data!AC120=-999,"NA",IF(T1_Data!AC120&lt;1, "&lt;1", IF(T1_Data!AC120&gt;99, "&gt;99", T1_Data!AC120))),"-")</f>
        <v>-</v>
      </c>
      <c r="AD122" s="72" t="str">
        <f>IF(ISNUMBER(T1_Data!AD120),IF(T1_Data!AD120=-999,"NA",IF(T1_Data!AD120&lt;1, "&lt;1", IF(T1_Data!AD120&gt;99, "&gt;99", T1_Data!AD120))),"-")</f>
        <v>-</v>
      </c>
      <c r="AE122" s="72" t="str">
        <f>IF(ISNUMBER(T1_Data!AE120),IF(T1_Data!AE120=-999,"NA",IF(T1_Data!AE120&lt;1, "&lt;1", IF(T1_Data!AE120&gt;99, "&gt;99", T1_Data!AE120))),"-")</f>
        <v>-</v>
      </c>
      <c r="AF122" s="72" t="str">
        <f>IF(ISNUMBER(T1_Data!AF120),IF(T1_Data!AF120=-999,"NA",IF(T1_Data!AF120&lt;1, "&lt;1", IF(T1_Data!AF120&gt;99, "&gt;99", T1_Data!AF120))),"-")</f>
        <v>-</v>
      </c>
      <c r="AG122" s="72" t="str">
        <f>IF(ISNUMBER(T1_Data!AG120),IF(T1_Data!AG120=-999,"NA",IF(T1_Data!AG120&lt;1, "&lt;1", IF(T1_Data!AG120&gt;99, "&gt;99", T1_Data!AG120))),"-")</f>
        <v>-</v>
      </c>
      <c r="AH122" s="72" t="str">
        <f>IF(ISNUMBER(T1_Data!AH120),IF(T1_Data!AH120=-999,"NA",IF(T1_Data!AH120&lt;1, "&lt;1", IF(T1_Data!AH120&gt;99, "&gt;99", T1_Data!AH120))),"-")</f>
        <v>-</v>
      </c>
      <c r="AI122" s="72" t="str">
        <f>IF(ISNUMBER(T1_Data!AI120),IF(T1_Data!AI120=-999,"NA",IF(T1_Data!AI120&lt;1, "&lt;1", IF(T1_Data!AI120&gt;99, "&gt;99", T1_Data!AI120))),"-")</f>
        <v>-</v>
      </c>
      <c r="AJ122" s="72" t="str">
        <f>IF(ISNUMBER(T1_Data!AJ120),IF(T1_Data!AJ120=-999,"NA",IF(T1_Data!AJ120&lt;1, "&lt;1", IF(T1_Data!AJ120&gt;99, "&gt;99", T1_Data!AJ120))),"-")</f>
        <v>-</v>
      </c>
      <c r="AK122" s="72" t="str">
        <f>IF(ISNUMBER(T1_Data!AK120),IF(T1_Data!AK120=-999,"NA",IF(T1_Data!AK120&lt;1, "&lt;1", IF(T1_Data!AK120&gt;99, "&gt;99", T1_Data!AK120))),"-")</f>
        <v>-</v>
      </c>
      <c r="AL122" s="72" t="str">
        <f>IF(ISNUMBER(T1_Data!AL120),IF(T1_Data!AL120=-999,"NA",IF(T1_Data!AL120&lt;1, "&lt;1", IF(T1_Data!AL120&gt;99, "&gt;99", T1_Data!AL120))),"-")</f>
        <v>-</v>
      </c>
      <c r="AM122" s="72" t="str">
        <f>IF(ISNUMBER(T1_Data!AM120),IF(T1_Data!AM120=-999,"NA",IF(T1_Data!AM120&lt;1, "&lt;1", IF(T1_Data!AM120&gt;99, "&gt;99", T1_Data!AM120))),"-")</f>
        <v>-</v>
      </c>
      <c r="AN122" s="72" t="str">
        <f>IF(ISNUMBER(T1_Data!AN120),IF(T1_Data!AN120=-999,"NA",IF(T1_Data!AN120&lt;1, "&lt;1", IF(T1_Data!AN120&gt;99, "&gt;99", T1_Data!AN120))),"-")</f>
        <v>-</v>
      </c>
      <c r="AO122" s="72" t="str">
        <f>IF(ISNUMBER(T1_Data!AO120),IF(T1_Data!AO120=-999,"NA",IF(T1_Data!AO120&lt;1, "&lt;1", IF(T1_Data!AO120&gt;99, "&gt;99", T1_Data!AO120))),"-")</f>
        <v>-</v>
      </c>
      <c r="AP122" s="72" t="str">
        <f>IF(ISNUMBER(T1_Data!AP120),IF(T1_Data!AP120=-999,"NA",IF(T1_Data!AP120&lt;1, "&lt;1", IF(T1_Data!AP120&gt;99, "&gt;99", T1_Data!AP120))),"-")</f>
        <v>-</v>
      </c>
      <c r="AQ122" s="72" t="str">
        <f>IF(ISNUMBER(T1_Data!AQ120),IF(T1_Data!AQ120=-999,"NA",IF(T1_Data!AQ120&lt;1, "&lt;1", IF(T1_Data!AQ120&gt;99, "&gt;99", T1_Data!AQ120))),"-")</f>
        <v>-</v>
      </c>
      <c r="AR122" s="72" t="str">
        <f>IF(ISNUMBER(T1_Data!AR120),IF(T1_Data!AR120=-999,"NA",IF(T1_Data!AR120&lt;1, "&lt;1", IF(T1_Data!AR120&gt;99, "&gt;99", T1_Data!AR120))),"-")</f>
        <v>-</v>
      </c>
      <c r="AS122" s="72" t="str">
        <f>IF(ISNUMBER(T1_Data!AS120),IF(T1_Data!AS120=-999,"NA",IF(T1_Data!AS120&lt;1, "&lt;1", IF(T1_Data!AS120&gt;99, "&gt;99", T1_Data!AS120))),"-")</f>
        <v>-</v>
      </c>
      <c r="AT122" s="72" t="str">
        <f>IF(ISNUMBER(T1_Data!AT120),IF(T1_Data!AT120=-999,"NA",IF(T1_Data!AT120&lt;1, "&lt;1", IF(T1_Data!AT120&gt;99, "&gt;99", T1_Data!AT120))),"-")</f>
        <v>-</v>
      </c>
      <c r="AU122" s="72" t="str">
        <f>IF(ISNUMBER(T1_Data!AU120),IF(T1_Data!AU120=-999,"NA",IF(T1_Data!AU120&lt;1, "&lt;1", IF(T1_Data!AU120&gt;99, "&gt;99", T1_Data!AU120))),"-")</f>
        <v>-</v>
      </c>
      <c r="AV122" s="72" t="str">
        <f>IF(ISNUMBER(T1_Data!AV120),IF(T1_Data!AV120=-999,"NA",IF(T1_Data!AV120&lt;1, "&lt;1", IF(T1_Data!AV120&gt;99, "&gt;99", T1_Data!AV120))),"-")</f>
        <v>-</v>
      </c>
      <c r="AW122" s="72" t="str">
        <f>IF(ISNUMBER(T1_Data!AW120),IF(T1_Data!AW120=-999,"NA",IF(T1_Data!AW120&lt;1, "&lt;1", IF(T1_Data!AW120&gt;99, "&gt;99", T1_Data!AW120))),"-")</f>
        <v>-</v>
      </c>
      <c r="AX122" s="72" t="str">
        <f>IF(ISNUMBER(T1_Data!AX120),IF(T1_Data!AX120=-999,"NA",IF(T1_Data!AX120&lt;1, "&lt;1", IF(T1_Data!AX120&gt;99, "&gt;99", T1_Data!AX120))),"-")</f>
        <v>-</v>
      </c>
      <c r="AY122" s="72" t="str">
        <f>IF(ISNUMBER(T1_Data!AY120),IF(T1_Data!AY120=-999,"NA",IF(T1_Data!AY120&lt;1, "&lt;1", IF(T1_Data!AY120&gt;99, "&gt;99", T1_Data!AY120))),"-")</f>
        <v>-</v>
      </c>
      <c r="AZ122" s="72" t="str">
        <f>IF(ISNUMBER(T1_Data!AZ120),IF(T1_Data!AZ120=-999,"NA",IF(T1_Data!AZ120&lt;1, "&lt;1", IF(T1_Data!AZ120&gt;99, "&gt;99", T1_Data!AZ120))),"-")</f>
        <v>-</v>
      </c>
      <c r="BA122" s="72" t="str">
        <f>IF(ISNUMBER(T1_Data!BA120),IF(T1_Data!BA120=-999,"NA",IF(T1_Data!BA120&lt;1, "&lt;1", IF(T1_Data!BA120&gt;99, "&gt;99", T1_Data!BA120))),"-")</f>
        <v>-</v>
      </c>
      <c r="BB122" s="72" t="str">
        <f>IF(ISNUMBER(T1_Data!BB120),IF(T1_Data!BB120=-999,"NA",IF(T1_Data!BB120&lt;1, "&lt;1", IF(T1_Data!BB120&gt;99, "&gt;99", T1_Data!BB120))),"-")</f>
        <v>-</v>
      </c>
      <c r="BC122" s="72" t="str">
        <f>IF(ISNUMBER(T1_Data!BC120),IF(T1_Data!BC120=-999,"NA",IF(T1_Data!BC120&lt;1, "&lt;1", IF(T1_Data!BC120&gt;99, "&gt;99", T1_Data!BC120))),"-")</f>
        <v>-</v>
      </c>
      <c r="BD122" s="72" t="str">
        <f>IF(ISNUMBER(T1_Data!BD120),IF(T1_Data!BD120=-999,"NA",IF(T1_Data!BD120&lt;1, "&lt;1", IF(T1_Data!BD120&gt;99, "&gt;99", T1_Data!BD120))),"-")</f>
        <v>-</v>
      </c>
      <c r="BE122" s="72" t="str">
        <f>IF(ISNUMBER(T1_Data!BE120),IF(T1_Data!BE120=-999,"NA",IF(T1_Data!BE120&lt;1, "&lt;1", IF(T1_Data!BE120&gt;99, "&gt;99", T1_Data!BE120))),"-")</f>
        <v>-</v>
      </c>
      <c r="BF122" s="72" t="str">
        <f>IF(ISNUMBER(T1_Data!BF120),IF(T1_Data!BF120=-999,"NA",IF(T1_Data!BF120&lt;1, "&lt;1", IF(T1_Data!BF120&gt;99, "&gt;99", T1_Data!BF120))),"-")</f>
        <v>-</v>
      </c>
      <c r="BG122" s="72" t="str">
        <f>IF(ISNUMBER(T1_Data!BG120),IF(T1_Data!BG120=-999,"NA",IF(T1_Data!BG120&lt;1, "&lt;1", IF(T1_Data!BG120&gt;99, "&gt;99", T1_Data!BG120))),"-")</f>
        <v>-</v>
      </c>
      <c r="BH122" s="72" t="str">
        <f>IF(ISNUMBER(T1_Data!BH120),IF(T1_Data!BH120=-999,"NA",IF(T1_Data!BH120&lt;1, "&lt;1", IF(T1_Data!BH120&gt;99, "&gt;99", T1_Data!BH120))),"-")</f>
        <v>-</v>
      </c>
      <c r="BI122" s="72" t="str">
        <f>IF(ISNUMBER(T1_Data!BI120),IF(T1_Data!BI120=-999,"NA",IF(T1_Data!BI120&lt;1, "&lt;1", IF(T1_Data!BI120&gt;99, "&gt;99", T1_Data!BI120))),"-")</f>
        <v>-</v>
      </c>
      <c r="BJ122" s="72" t="str">
        <f>IF(ISNUMBER(T1_Data!BJ120),IF(T1_Data!BJ120=-999,"NA",IF(T1_Data!BJ120&lt;1, "&lt;1", IF(T1_Data!BJ120&gt;99, "&gt;99", T1_Data!BJ120))),"-")</f>
        <v>-</v>
      </c>
      <c r="BK122" s="72" t="str">
        <f>IF(ISNUMBER(T1_Data!BK120),IF(T1_Data!BK120=-999,"NA",IF(T1_Data!BK120&lt;1, "&lt;1", IF(T1_Data!BK120&gt;99, "&gt;99", T1_Data!BK120))),"-")</f>
        <v>-</v>
      </c>
      <c r="BL122" s="72" t="str">
        <f>IF(ISNUMBER(T1_Data!BL120),IF(T1_Data!BL120=-999,"NA",IF(T1_Data!BL120&lt;1, "&lt;1", IF(T1_Data!BL120&gt;99, "&gt;99", T1_Data!BL120))),"-")</f>
        <v>-</v>
      </c>
      <c r="BM122" s="72" t="str">
        <f>IF(ISNUMBER(T1_Data!BM120),IF(T1_Data!BM120=-999,"NA",IF(T1_Data!BM120&lt;1, "&lt;1", IF(T1_Data!BM120&gt;99, "&gt;99", T1_Data!BM120))),"-")</f>
        <v>-</v>
      </c>
      <c r="BN122" s="72" t="str">
        <f>IF(ISNUMBER(T1_Data!BN120),IF(T1_Data!BN120=-999,"NA",IF(T1_Data!BN120&lt;1, "&lt;1", IF(T1_Data!BN120&gt;99, "&gt;99", T1_Data!BN120))),"-")</f>
        <v>-</v>
      </c>
      <c r="BO122" s="72" t="str">
        <f>IF(ISNUMBER(T1_Data!BO120),IF(T1_Data!BO120=-999,"NA",IF(T1_Data!BO120&lt;1, "&lt;1", IF(T1_Data!BO120&gt;99, "&gt;99", T1_Data!BO120))),"-")</f>
        <v>-</v>
      </c>
      <c r="BP122" s="72" t="str">
        <f>IF(ISNUMBER(T1_Data!BP120),IF(T1_Data!BP120=-999,"NA",IF(T1_Data!BP120&lt;1, "&lt;1", IF(T1_Data!BP120&gt;99, "&gt;99", T1_Data!BP120))),"-")</f>
        <v>-</v>
      </c>
      <c r="BQ122" s="72" t="str">
        <f>IF(ISNUMBER(T1_Data!BQ120),IF(T1_Data!BQ120=-999,"NA",IF(T1_Data!BQ120&lt;1, "&lt;1", IF(T1_Data!BQ120&gt;99, "&gt;99", T1_Data!BQ120))),"-")</f>
        <v>-</v>
      </c>
      <c r="BR122" s="72" t="str">
        <f>IF(ISNUMBER(T1_Data!BR120),IF(T1_Data!BR120=-999,"NA",IF(T1_Data!BR120&lt;1, "&lt;1", IF(T1_Data!BR120&gt;99, "&gt;99", T1_Data!BR120))),"-")</f>
        <v>-</v>
      </c>
      <c r="BS122" s="72" t="str">
        <f>IF(ISNUMBER(T1_Data!BS120),IF(T1_Data!BS120=-999,"NA",IF(T1_Data!BS120&lt;1, "&lt;1", IF(T1_Data!BS120&gt;99, "&gt;99", T1_Data!BS120))),"-")</f>
        <v>-</v>
      </c>
      <c r="BT122" s="72" t="str">
        <f>IF(ISNUMBER(T1_Data!BT120),IF(T1_Data!BT120=-999,"NA",IF(T1_Data!BT120&lt;1, "&lt;1", IF(T1_Data!BT120&gt;99, "&gt;99", T1_Data!BT120))),"-")</f>
        <v>-</v>
      </c>
      <c r="BU122" s="72" t="str">
        <f>IF(ISNUMBER(T1_Data!BU120),IF(T1_Data!BU120=-999,"NA",IF(T1_Data!BU120&lt;1, "&lt;1", IF(T1_Data!BU120&gt;99, "&gt;99", T1_Data!BU120))),"-")</f>
        <v>-</v>
      </c>
      <c r="BV122" s="72" t="str">
        <f>IF(ISNUMBER(T1_Data!BV120),IF(T1_Data!BV120=-999,"NA",IF(T1_Data!BV120&lt;1, "&lt;1", IF(T1_Data!BV120&gt;99, "&gt;99", T1_Data!BV120))),"-")</f>
        <v>-</v>
      </c>
      <c r="BW122" s="72" t="str">
        <f>IF(ISNUMBER(T1_Data!BW120),IF(T1_Data!BW120=-999,"NA",IF(T1_Data!BW120&lt;1, "&lt;1", IF(T1_Data!BW120&gt;99, "&gt;99", T1_Data!BW120))),"-")</f>
        <v>-</v>
      </c>
      <c r="BX122" s="72" t="str">
        <f>IF(ISNUMBER(T1_Data!BX120),IF(T1_Data!BX120=-999,"NA",IF(T1_Data!BX120&lt;1, "&lt;1", IF(T1_Data!BX120&gt;99, "&gt;99", T1_Data!BX120))),"-")</f>
        <v>-</v>
      </c>
      <c r="BY122" s="72" t="str">
        <f>IF(ISNUMBER(T1_Data!BY120),IF(T1_Data!BY120=-999,"NA",IF(T1_Data!BY120&lt;1, "&lt;1", IF(T1_Data!BY120&gt;99, "&gt;99", T1_Data!BY120))),"-")</f>
        <v>-</v>
      </c>
      <c r="BZ122" s="72" t="str">
        <f>IF(ISNUMBER(T1_Data!BZ120),IF(T1_Data!BZ120=-999,"NA",IF(T1_Data!BZ120&lt;1, "&lt;1", IF(T1_Data!BZ120&gt;99, "&gt;99", T1_Data!BZ120))),"-")</f>
        <v>-</v>
      </c>
      <c r="CA122" s="72" t="str">
        <f>IF(ISNUMBER(T1_Data!CA120),IF(T1_Data!CA120=-999,"NA",IF(T1_Data!CA120&lt;1, "&lt;1", IF(T1_Data!CA120&gt;99, "&gt;99", T1_Data!CA120))),"-")</f>
        <v>-</v>
      </c>
      <c r="CB122" s="72" t="str">
        <f>IF(ISNUMBER(T1_Data!CB120),IF(T1_Data!CB120=-999,"NA",IF(T1_Data!CB120&lt;1, "&lt;1", IF(T1_Data!CB120&gt;99, "&gt;99", T1_Data!CB120))),"-")</f>
        <v>-</v>
      </c>
      <c r="CC122" s="72" t="str">
        <f>IF(ISNUMBER(T1_Data!CC120),IF(T1_Data!CC120=-999,"NA",IF(T1_Data!CC120&lt;1, "&lt;1", IF(T1_Data!CC120&gt;99, "&gt;99", T1_Data!CC120))),"-")</f>
        <v>-</v>
      </c>
      <c r="CD122" s="72" t="str">
        <f>IF(ISNUMBER(T1_Data!CD120),IF(T1_Data!CD120=-999,"NA",IF(T1_Data!CD120&lt;1, "&lt;1", IF(T1_Data!CD120&gt;99, "&gt;99", T1_Data!CD120))),"-")</f>
        <v>-</v>
      </c>
      <c r="CE122" s="72" t="str">
        <f>IF(ISNUMBER(T1_Data!CE120),IF(T1_Data!CE120=-999,"NA",IF(T1_Data!CE120&lt;1, "&lt;1", IF(T1_Data!CE120&gt;99, "&gt;99", T1_Data!CE120))),"-")</f>
        <v>-</v>
      </c>
      <c r="CF122" s="72" t="str">
        <f>IF(ISNUMBER(T1_Data!CF120),IF(T1_Data!CF120=-999,"NA",IF(T1_Data!CF120&lt;1, "&lt;1", IF(T1_Data!CF120&gt;99, "&gt;99", T1_Data!CF120))),"-")</f>
        <v>-</v>
      </c>
      <c r="CG122" s="72" t="str">
        <f>IF(ISNUMBER(T1_Data!CG120),IF(T1_Data!CG120=-999,"NA",IF(T1_Data!CG120&lt;1, "&lt;1", IF(T1_Data!CG120&gt;99, "&gt;99", T1_Data!CG120))),"-")</f>
        <v>-</v>
      </c>
      <c r="CH122" s="72" t="str">
        <f>IF(ISNUMBER(T1_Data!CH120),IF(T1_Data!CH120=-999,"NA",IF(T1_Data!CH120&lt;1, "&lt;1", IF(T1_Data!CH120&gt;99, "&gt;99", T1_Data!CH120))),"-")</f>
        <v>-</v>
      </c>
      <c r="CI122" s="72" t="str">
        <f>IF(ISNUMBER(T1_Data!CI120),IF(T1_Data!CI120=-999,"NA",IF(T1_Data!CI120&lt;1, "&lt;1", IF(T1_Data!CI120&gt;99, "&gt;99", T1_Data!CI120))),"-")</f>
        <v>-</v>
      </c>
      <c r="CJ122" s="72" t="str">
        <f>IF(ISNUMBER(T1_Data!CJ120),IF(T1_Data!CJ120=-999,"NA",IF(T1_Data!CJ120&lt;1, "&lt;1", IF(T1_Data!CJ120&gt;99, "&gt;99", T1_Data!CJ120))),"-")</f>
        <v>-</v>
      </c>
      <c r="CK122" s="72" t="str">
        <f>IF(ISNUMBER(T1_Data!CK120),IF(T1_Data!CK120=-999,"NA",IF(T1_Data!CK120&lt;1, "&lt;1", IF(T1_Data!CK120&gt;99, "&gt;99", T1_Data!CK120))),"-")</f>
        <v>-</v>
      </c>
      <c r="CL122" s="72" t="str">
        <f>IF(ISNUMBER(T1_Data!CL120),IF(T1_Data!CL120=-999,"NA",IF(T1_Data!CL120&lt;1, "&lt;1", IF(T1_Data!CL120&gt;99, "&gt;99", T1_Data!CL120))),"-")</f>
        <v>-</v>
      </c>
      <c r="CM122" s="72" t="str">
        <f>IF(ISNUMBER(T1_Data!CM120),IF(T1_Data!CM120=-999,"NA",IF(T1_Data!CM120&lt;1, "&lt;1", IF(T1_Data!CM120&gt;99, "&gt;99", T1_Data!CM120))),"-")</f>
        <v>-</v>
      </c>
      <c r="CN122" s="72" t="str">
        <f>IF(ISNUMBER(T1_Data!CN120),IF(T1_Data!CN120=-999,"NA",IF(T1_Data!CN120&lt;1, "&lt;1", IF(T1_Data!CN120&gt;99, "&gt;99", T1_Data!CN120))),"-")</f>
        <v>-</v>
      </c>
      <c r="CO122" s="72" t="str">
        <f>IF(ISNUMBER(T1_Data!CO120),IF(T1_Data!CO120=-999,"NA",IF(T1_Data!CO120&lt;1, "&lt;1", IF(T1_Data!CO120&gt;99, "&gt;99", T1_Data!CO120))),"-")</f>
        <v>-</v>
      </c>
      <c r="CP122" s="72" t="str">
        <f>IF(ISNUMBER(T1_Data!CP120),IF(T1_Data!CP120=-999,"NA",IF(T1_Data!CP120&lt;1, "&lt;1", IF(T1_Data!CP120&gt;99, "&gt;99", T1_Data!CP120))),"-")</f>
        <v>-</v>
      </c>
      <c r="CQ122" s="72" t="str">
        <f>IF(ISNUMBER(T1_Data!CQ120),IF(T1_Data!CQ120=-999,"NA",IF(T1_Data!CQ120&lt;1, "&lt;1", IF(T1_Data!CQ120&gt;99, "&gt;99", T1_Data!CQ120))),"-")</f>
        <v>-</v>
      </c>
      <c r="CR122" s="72" t="str">
        <f>IF(ISNUMBER(T1_Data!CR120),IF(T1_Data!CR120=-999,"NA",IF(T1_Data!CR120&lt;1, "&lt;1", IF(T1_Data!CR120&gt;99, "&gt;99", T1_Data!CR120))),"-")</f>
        <v>-</v>
      </c>
      <c r="CS122" s="72" t="str">
        <f>IF(ISNUMBER(T1_Data!CS120),IF(T1_Data!CS120=-999,"NA",IF(T1_Data!CS120&lt;1, "&lt;1", IF(T1_Data!CS120&gt;99, "&gt;99", T1_Data!CS120))),"-")</f>
        <v>-</v>
      </c>
      <c r="CT122" s="72" t="str">
        <f>IF(ISNUMBER(T1_Data!CT120),IF(T1_Data!CT120=-999,"NA",IF(T1_Data!CT120&lt;1, "&lt;1", IF(T1_Data!CT120&gt;99, "&gt;99", T1_Data!CT120))),"-")</f>
        <v>-</v>
      </c>
      <c r="CU122" s="72" t="str">
        <f>IF(ISNUMBER(T1_Data!CU120),IF(T1_Data!CU120=-999,"NA",IF(T1_Data!CU120&lt;1, "&lt;1", IF(T1_Data!CU120&gt;99, "&gt;99", T1_Data!CU120))),"-")</f>
        <v>-</v>
      </c>
      <c r="CV122" s="72" t="str">
        <f>IF(ISNUMBER(T1_Data!CV120),IF(T1_Data!CV120=-999,"NA",IF(T1_Data!CV120&lt;1, "&lt;1", IF(T1_Data!CV120&gt;99, "&gt;99", T1_Data!CV120))),"-")</f>
        <v>-</v>
      </c>
      <c r="CW122" s="72" t="str">
        <f>IF(ISNUMBER(T1_Data!CW120),IF(T1_Data!CW120=-999,"NA",IF(T1_Data!CW120&lt;1, "&lt;1", IF(T1_Data!CW120&gt;99, "&gt;99", T1_Data!CW120))),"-")</f>
        <v>-</v>
      </c>
      <c r="CX122" s="72" t="str">
        <f>IF(ISNUMBER(T1_Data!CX120),IF(T1_Data!CX120=-999,"NA",IF(T1_Data!CX120&lt;1, "&lt;1", IF(T1_Data!CX120&gt;99, "&gt;99", T1_Data!CX120))),"-")</f>
        <v>-</v>
      </c>
      <c r="CY122" s="72" t="str">
        <f>IF(ISNUMBER(T1_Data!CY120),IF(T1_Data!CY120=-999,"NA",IF(T1_Data!CY120&lt;1, "&lt;1", IF(T1_Data!CY120&gt;99, "&gt;99", T1_Data!CY120))),"-")</f>
        <v>-</v>
      </c>
      <c r="CZ122" s="72" t="str">
        <f>IF(ISNUMBER(T1_Data!CZ120),IF(T1_Data!CZ120=-999,"NA",IF(T1_Data!CZ120&lt;1, "&lt;1", IF(T1_Data!CZ120&gt;99, "&gt;99", T1_Data!CZ120))),"-")</f>
        <v>-</v>
      </c>
      <c r="DA122" s="72" t="str">
        <f>IF(ISNUMBER(T1_Data!DA120),IF(T1_Data!DA120=-999,"NA",IF(T1_Data!DA120&lt;1, "&lt;1", IF(T1_Data!DA120&gt;99, "&gt;99", T1_Data!DA120))),"-")</f>
        <v>-</v>
      </c>
      <c r="DB122" s="72" t="str">
        <f>IF(ISNUMBER(T1_Data!DB120),IF(T1_Data!DB120=-999,"NA",IF(T1_Data!DB120&lt;1, "&lt;1", IF(T1_Data!DB120&gt;99, "&gt;99", T1_Data!DB120))),"-")</f>
        <v>-</v>
      </c>
      <c r="DC122" s="72" t="str">
        <f>IF(ISNUMBER(T1_Data!DC120),IF(T1_Data!DC120=-999,"NA",IF(T1_Data!DC120&lt;1, "&lt;1", IF(T1_Data!DC120&gt;99, "&gt;99", T1_Data!DC120))),"-")</f>
        <v>-</v>
      </c>
      <c r="DD122" s="72" t="str">
        <f>IF(ISNUMBER(T1_Data!DD120),IF(T1_Data!DD120=-999,"NA",IF(T1_Data!DD120&lt;1, "&lt;1", IF(T1_Data!DD120&gt;99, "&gt;99", T1_Data!DD120))),"-")</f>
        <v>-</v>
      </c>
      <c r="DE122" s="72" t="str">
        <f>IF(ISNUMBER(T1_Data!DE120),IF(T1_Data!DE120=-999,"NA",IF(T1_Data!DE120&lt;1, "&lt;1", IF(T1_Data!DE120&gt;99, "&gt;99", T1_Data!DE120))),"-")</f>
        <v>-</v>
      </c>
      <c r="DF122" s="72" t="str">
        <f>IF(ISNUMBER(T1_Data!DF120),IF(T1_Data!DF120=-999,"NA",IF(T1_Data!DF120&lt;1, "&lt;1", IF(T1_Data!DF120&gt;99, "&gt;99", T1_Data!DF120))),"-")</f>
        <v>-</v>
      </c>
      <c r="DG122" s="72" t="str">
        <f>IF(ISNUMBER(T1_Data!DG120),IF(T1_Data!DG120=-999,"NA",IF(T1_Data!DG120&lt;1, "&lt;1", IF(T1_Data!DG120&gt;99, "&gt;99", T1_Data!DG120))),"-")</f>
        <v>-</v>
      </c>
      <c r="DH122" s="72" t="str">
        <f>IF(ISNUMBER(T1_Data!DH120),IF(T1_Data!DH120=-999,"NA",IF(T1_Data!DH120&lt;1, "&lt;1", IF(T1_Data!DH120&gt;99, "&gt;99", T1_Data!DH120))),"-")</f>
        <v>-</v>
      </c>
      <c r="DI122" s="72" t="str">
        <f>IF(ISNUMBER(T1_Data!DI120),IF(T1_Data!DI120=-999,"NA",IF(T1_Data!DI120&lt;1, "&lt;1", IF(T1_Data!DI120&gt;99, "&gt;99", T1_Data!DI120))),"-")</f>
        <v>-</v>
      </c>
      <c r="DJ122" s="72" t="str">
        <f>IF(ISNUMBER(T1_Data!DJ120),IF(T1_Data!DJ120=-999,"NA",IF(T1_Data!DJ120&lt;1, "&lt;1", IF(T1_Data!DJ120&gt;99, "&gt;99", T1_Data!DJ120))),"-")</f>
        <v>-</v>
      </c>
      <c r="DK122" s="72" t="str">
        <f>IF(ISNUMBER(T1_Data!DK120),IF(T1_Data!DK120=-999,"NA",IF(T1_Data!DK120&lt;1, "&lt;1", IF(T1_Data!DK120&gt;99, "&gt;99", T1_Data!DK120))),"-")</f>
        <v>-</v>
      </c>
      <c r="DL122" s="72" t="str">
        <f>IF(ISNUMBER(T1_Data!DL120),IF(T1_Data!DL120=-999,"NA",IF(T1_Data!DL120&lt;1, "&lt;1", IF(T1_Data!DL120&gt;99, "&gt;99", T1_Data!DL120))),"-")</f>
        <v>-</v>
      </c>
      <c r="DM122" s="72" t="str">
        <f>IF(ISNUMBER(T1_Data!DM120),IF(T1_Data!DM120=-999,"NA",IF(T1_Data!DM120&lt;1, "&lt;1", IF(T1_Data!DM120&gt;99, "&gt;99", T1_Data!DM120))),"-")</f>
        <v>-</v>
      </c>
      <c r="DN122" s="72" t="str">
        <f>IF(ISNUMBER(T1_Data!DN120),IF(T1_Data!DN120=-999,"NA",IF(T1_Data!DN120&lt;1, "&lt;1", IF(T1_Data!DN120&gt;99, "&gt;99", T1_Data!DN120))),"-")</f>
        <v>-</v>
      </c>
      <c r="DO122" s="72" t="str">
        <f>IF(ISNUMBER(T1_Data!DO120),IF(T1_Data!DO120=-999,"NA",IF(T1_Data!DO120&lt;1, "&lt;1", IF(T1_Data!DO120&gt;99, "&gt;99", T1_Data!DO120))),"-")</f>
        <v>-</v>
      </c>
      <c r="DP122" s="72" t="str">
        <f>IF(ISNUMBER(T1_Data!DP120),IF(T1_Data!DP120=-999,"NA",IF(T1_Data!DP120&lt;1, "&lt;1", IF(T1_Data!DP120&gt;99, "&gt;99", T1_Data!DP120))),"-")</f>
        <v>-</v>
      </c>
      <c r="DQ122" s="72" t="str">
        <f>IF(ISNUMBER(T1_Data!DQ120),IF(T1_Data!DQ120=-999,"NA",IF(T1_Data!DQ120&lt;1, "&lt;1", IF(T1_Data!DQ120&gt;99, "&gt;99", T1_Data!DQ120))),"-")</f>
        <v>-</v>
      </c>
      <c r="DR122" s="72" t="str">
        <f>IF(ISNUMBER(T1_Data!DR120),IF(T1_Data!DR120=-999,"NA",IF(T1_Data!DR120&lt;1, "&lt;1", IF(T1_Data!DR120&gt;99, "&gt;99", T1_Data!DR120))),"-")</f>
        <v>-</v>
      </c>
      <c r="DS122" s="72" t="str">
        <f>IF(ISNUMBER(T1_Data!DS120),IF(T1_Data!DS120=-999,"NA",IF(T1_Data!DS120&lt;1, "&lt;1", IF(T1_Data!DS120&gt;99, "&gt;99", T1_Data!DS120))),"-")</f>
        <v>-</v>
      </c>
      <c r="DT122" s="72" t="str">
        <f>IF(ISNUMBER(T1_Data!DT120),IF(T1_Data!DT120=-999,"NA",IF(T1_Data!DT120&lt;1, "&lt;1", IF(T1_Data!DT120&gt;99, "&gt;99", T1_Data!DT120))),"-")</f>
        <v>-</v>
      </c>
      <c r="DU122" s="72" t="str">
        <f>IF(ISNUMBER(T1_Data!DU120),IF(T1_Data!DU120=-999,"NA",IF(T1_Data!DU120&lt;1, "&lt;1", IF(T1_Data!DU120&gt;99, "&gt;99", T1_Data!DU120))),"-")</f>
        <v>-</v>
      </c>
      <c r="DV122" s="72" t="str">
        <f>IF(ISNUMBER(T1_Data!DV120),IF(T1_Data!DV120=-999,"NA",IF(T1_Data!DV120&lt;1, "&lt;1", IF(T1_Data!DV120&gt;99, "&gt;99", T1_Data!DV120))),"-")</f>
        <v>-</v>
      </c>
      <c r="DW122" s="72" t="str">
        <f>IF(ISNUMBER(T1_Data!DW120),IF(T1_Data!DW120=-999,"NA",IF(T1_Data!DW120&lt;1, "&lt;1", IF(T1_Data!DW120&gt;99, "&gt;99", T1_Data!DW120))),"-")</f>
        <v>-</v>
      </c>
      <c r="DX122" s="72" t="str">
        <f>IF(ISNUMBER(T1_Data!DX120),IF(T1_Data!DX120=-999,"NA",IF(T1_Data!DX120&lt;1, "&lt;1", IF(T1_Data!DX120&gt;99, "&gt;99", T1_Data!DX120))),"-")</f>
        <v>-</v>
      </c>
      <c r="DY122" s="72" t="str">
        <f>IF(ISNUMBER(T1_Data!DY120),IF(T1_Data!DY120=-999,"NA",IF(T1_Data!DY120&lt;1, "&lt;1", IF(T1_Data!DY120&gt;99, "&gt;99", T1_Data!DY120))),"-")</f>
        <v>-</v>
      </c>
      <c r="DZ122" s="72" t="str">
        <f>IF(ISNUMBER(T1_Data!DZ120),IF(T1_Data!DZ120=-999,"NA",IF(T1_Data!DZ120&lt;1, "&lt;1", IF(T1_Data!DZ120&gt;99, "&gt;99", T1_Data!DZ120))),"-")</f>
        <v>-</v>
      </c>
      <c r="EA122" s="72" t="str">
        <f>IF(ISNUMBER(T1_Data!EA120),IF(T1_Data!EA120=-999,"NA",IF(T1_Data!EA120&lt;1, "&lt;1", IF(T1_Data!EA120&gt;99, "&gt;99", T1_Data!EA120))),"-")</f>
        <v>-</v>
      </c>
      <c r="EB122" s="72" t="str">
        <f>IF(ISNUMBER(T1_Data!EB120),IF(T1_Data!EB120=-999,"NA",IF(T1_Data!EB120&lt;1, "&lt;1", IF(T1_Data!EB120&gt;99, "&gt;99", T1_Data!EB120))),"-")</f>
        <v>-</v>
      </c>
      <c r="EC122" s="72" t="str">
        <f>IF(ISNUMBER(T1_Data!EC120),IF(T1_Data!EC120=-999,"NA",IF(T1_Data!EC120&lt;1, "&lt;1", IF(T1_Data!EC120&gt;99, "&gt;99", T1_Data!EC120))),"-")</f>
        <v>-</v>
      </c>
      <c r="ED122" s="72" t="str">
        <f>IF(ISNUMBER(T1_Data!ED120),IF(T1_Data!ED120=-999,"NA",IF(T1_Data!ED120&lt;1, "&lt;1", IF(T1_Data!ED120&gt;99, "&gt;99", T1_Data!ED120))),"-")</f>
        <v>-</v>
      </c>
      <c r="EE122" s="72" t="str">
        <f>IF(ISNUMBER(T1_Data!EE120),IF(T1_Data!EE120=-999,"NA",IF(T1_Data!EE120&lt;1, "&lt;1", IF(T1_Data!EE120&gt;99, "&gt;99", T1_Data!EE120))),"-")</f>
        <v>-</v>
      </c>
      <c r="EF122" s="72" t="str">
        <f>IF(ISNUMBER(T1_Data!EF120),IF(T1_Data!EF120=-999,"NA",IF(T1_Data!EF120&lt;1, "&lt;1", IF(T1_Data!EF120&gt;99, "&gt;99", T1_Data!EF120))),"-")</f>
        <v>-</v>
      </c>
      <c r="EG122" s="72" t="str">
        <f>IF(ISNUMBER(T1_Data!EG120),IF(T1_Data!EG120=-999,"NA",IF(T1_Data!EG120&lt;1, "&lt;1", IF(T1_Data!EG120&gt;99, "&gt;99", T1_Data!EG120))),"-")</f>
        <v>-</v>
      </c>
      <c r="EH122" s="72" t="str">
        <f>IF(ISNUMBER(T1_Data!EH120),IF(T1_Data!EH120=-999,"NA",IF(T1_Data!EH120&lt;1, "&lt;1", IF(T1_Data!EH120&gt;99, "&gt;99", T1_Data!EH120))),"-")</f>
        <v>-</v>
      </c>
      <c r="EI122" s="72" t="str">
        <f>IF(ISNUMBER(T1_Data!EI120),IF(T1_Data!EI120=-999,"NA",IF(T1_Data!EI120&lt;1, "&lt;1", IF(T1_Data!EI120&gt;99, "&gt;99", T1_Data!EI120))),"-")</f>
        <v>-</v>
      </c>
      <c r="EJ122" s="72" t="str">
        <f>IF(ISNUMBER(T1_Data!EJ120),IF(T1_Data!EJ120=-999,"NA",IF(T1_Data!EJ120&lt;1, "&lt;1", IF(T1_Data!EJ120&gt;99, "&gt;99", T1_Data!EJ120))),"-")</f>
        <v>-</v>
      </c>
      <c r="EK122" s="72" t="str">
        <f>IF(ISNUMBER(T1_Data!EK120),IF(T1_Data!EK120=-999,"NA",IF(T1_Data!EK120&lt;1, "&lt;1", IF(T1_Data!EK120&gt;99, "&gt;99", T1_Data!EK120))),"-")</f>
        <v>-</v>
      </c>
      <c r="EL122" s="72" t="str">
        <f>IF(ISNUMBER(T1_Data!EL120),IF(T1_Data!EL120=-999,"NA",IF(T1_Data!EL120&lt;1, "&lt;1", IF(T1_Data!EL120&gt;99, "&gt;99", T1_Data!EL120))),"-")</f>
        <v>-</v>
      </c>
      <c r="EM122" s="72" t="str">
        <f>IF(ISNUMBER(T1_Data!EM120),IF(T1_Data!EM120=-999,"NA",IF(T1_Data!EM120&lt;1, "&lt;1", IF(T1_Data!EM120&gt;99, "&gt;99", T1_Data!EM120))),"-")</f>
        <v>-</v>
      </c>
      <c r="EN122" s="72" t="str">
        <f>IF(ISNUMBER(T1_Data!EN120),IF(T1_Data!EN120=-999,"NA",IF(T1_Data!EN120&lt;1, "&lt;1", IF(T1_Data!EN120&gt;99, "&gt;99", T1_Data!EN120))),"-")</f>
        <v>-</v>
      </c>
      <c r="EO122" s="72" t="str">
        <f>IF(ISNUMBER(T1_Data!EO120),IF(T1_Data!EO120=-999,"NA",IF(T1_Data!EO120&lt;1, "&lt;1", IF(T1_Data!EO120&gt;99, "&gt;99", T1_Data!EO120))),"-")</f>
        <v>-</v>
      </c>
      <c r="EP122" s="72" t="str">
        <f>IF(ISNUMBER(T1_Data!EP120),IF(T1_Data!EP120=-999,"NA",IF(T1_Data!EP120&lt;1, "&lt;1", IF(T1_Data!EP120&gt;99, "&gt;99", T1_Data!EP120))),"-")</f>
        <v>-</v>
      </c>
      <c r="EQ122" s="72" t="str">
        <f>IF(ISNUMBER(T1_Data!EQ120),IF(T1_Data!EQ120=-999,"NA",IF(T1_Data!EQ120&lt;1, "&lt;1", IF(T1_Data!EQ120&gt;99, "&gt;99", T1_Data!EQ120))),"-")</f>
        <v>-</v>
      </c>
      <c r="ER122" s="72" t="str">
        <f>IF(ISNUMBER(T1_Data!ER120),IF(T1_Data!ER120=-999,"NA",IF(T1_Data!ER120&lt;1, "&lt;1", IF(T1_Data!ER120&gt;99, "&gt;99", T1_Data!ER120))),"-")</f>
        <v>-</v>
      </c>
      <c r="ES122" s="72" t="str">
        <f>IF(ISNUMBER(T1_Data!ES120),IF(T1_Data!ES120=-999,"NA",IF(T1_Data!ES120&lt;1, "&lt;1", IF(T1_Data!ES120&gt;99, "&gt;99", T1_Data!ES120))),"-")</f>
        <v>-</v>
      </c>
      <c r="ET122" s="72" t="str">
        <f>IF(ISNUMBER(T1_Data!ET120),IF(T1_Data!ET120=-999,"NA",IF(T1_Data!ET120&lt;1, "&lt;1", IF(T1_Data!ET120&gt;99, "&gt;99", T1_Data!ET120))),"-")</f>
        <v>-</v>
      </c>
      <c r="EU122" s="72" t="str">
        <f>IF(ISNUMBER(T1_Data!EU120),IF(T1_Data!EU120=-999,"NA",IF(T1_Data!EU120&lt;1, "&lt;1", IF(T1_Data!EU120&gt;99, "&gt;99", T1_Data!EU120))),"-")</f>
        <v>-</v>
      </c>
      <c r="EV122" s="72" t="str">
        <f>IF(ISNUMBER(T1_Data!EV120),IF(T1_Data!EV120=-999,"NA",IF(T1_Data!EV120&lt;1, "&lt;1", IF(T1_Data!EV120&gt;99, "&gt;99", T1_Data!EV120))),"-")</f>
        <v>-</v>
      </c>
      <c r="EW122" s="72" t="str">
        <f>IF(ISNUMBER(T1_Data!EW120),IF(T1_Data!EW120=-999,"NA",IF(T1_Data!EW120&lt;1, "&lt;1", IF(T1_Data!EW120&gt;99, "&gt;99", T1_Data!EW120))),"-")</f>
        <v>-</v>
      </c>
      <c r="EX122" s="72" t="str">
        <f>IF(ISNUMBER(T1_Data!EX120),IF(T1_Data!EX120=-999,"NA",IF(T1_Data!EX120&lt;1, "&lt;1", IF(T1_Data!EX120&gt;99, "&gt;99", T1_Data!EX120))),"-")</f>
        <v>-</v>
      </c>
      <c r="EY122" s="72" t="str">
        <f>IF(ISNUMBER(T1_Data!EY120),IF(T1_Data!EY120=-999,"NA",IF(T1_Data!EY120&lt;1, "&lt;1", IF(T1_Data!EY120&gt;99, "&gt;99", T1_Data!EY120))),"-")</f>
        <v>-</v>
      </c>
      <c r="EZ122" s="72" t="str">
        <f>IF(ISNUMBER(T1_Data!EZ120),IF(T1_Data!EZ120=-999,"NA",IF(T1_Data!EZ120&lt;1, "&lt;1", IF(T1_Data!EZ120&gt;99, "&gt;99", T1_Data!EZ120))),"-")</f>
        <v>-</v>
      </c>
      <c r="FA122" s="72" t="str">
        <f>IF(ISNUMBER(T1_Data!FA120),IF(T1_Data!FA120=-999,"NA",IF(T1_Data!FA120&lt;1, "&lt;1", IF(T1_Data!FA120&gt;99, "&gt;99", T1_Data!FA120))),"-")</f>
        <v>-</v>
      </c>
      <c r="FB122" s="72" t="str">
        <f>IF(ISNUMBER(T1_Data!FB120),IF(T1_Data!FB120=-999,"NA",IF(T1_Data!FB120&lt;1, "&lt;1", IF(T1_Data!FB120&gt;99, "&gt;99", T1_Data!FB120))),"-")</f>
        <v>-</v>
      </c>
      <c r="FC122" s="72" t="str">
        <f>IF(ISNUMBER(T1_Data!FC120),IF(T1_Data!FC120=-999,"NA",IF(T1_Data!FC120&lt;1, "&lt;1", IF(T1_Data!FC120&gt;99, "&gt;99", T1_Data!FC120))),"-")</f>
        <v>-</v>
      </c>
      <c r="FD122" s="72" t="str">
        <f>IF(ISNUMBER(T1_Data!FD120),IF(T1_Data!FD120=-999,"NA",IF(T1_Data!FD120&lt;1, "&lt;1", IF(T1_Data!FD120&gt;99, "&gt;99", T1_Data!FD120))),"-")</f>
        <v>-</v>
      </c>
      <c r="FE122" s="72" t="str">
        <f>IF(ISNUMBER(T1_Data!FE120),IF(T1_Data!FE120=-999,"NA",IF(T1_Data!FE120&lt;1, "&lt;1", IF(T1_Data!FE120&gt;99, "&gt;99", T1_Data!FE120))),"-")</f>
        <v>-</v>
      </c>
      <c r="FF122" s="72" t="str">
        <f>IF(ISNUMBER(T1_Data!FF120),IF(T1_Data!FF120=-999,"NA",IF(T1_Data!FF120&lt;1, "&lt;1", IF(T1_Data!FF120&gt;99, "&gt;99", T1_Data!FF120))),"-")</f>
        <v>-</v>
      </c>
      <c r="FG122" s="72" t="str">
        <f>IF(ISNUMBER(T1_Data!FG120),IF(T1_Data!FG120=-999,"NA",IF(T1_Data!FG120&lt;1, "&lt;1", IF(T1_Data!FG120&gt;99, "&gt;99", T1_Data!FG120))),"-")</f>
        <v>-</v>
      </c>
      <c r="FH122" s="72" t="str">
        <f>IF(ISNUMBER(T1_Data!FH120),IF(T1_Data!FH120=-999,"NA",IF(T1_Data!FH120&lt;1, "&lt;1", IF(T1_Data!FH120&gt;99, "&gt;99", T1_Data!FH120))),"-")</f>
        <v>-</v>
      </c>
      <c r="FI122" s="72" t="str">
        <f>IF(ISNUMBER(T1_Data!FI120),IF(T1_Data!FI120=-999,"NA",IF(T1_Data!FI120&lt;1, "&lt;1", IF(T1_Data!FI120&gt;99, "&gt;99", T1_Data!FI120))),"-")</f>
        <v>-</v>
      </c>
      <c r="FJ122" s="72" t="str">
        <f>IF(ISNUMBER(T1_Data!FJ120),IF(T1_Data!FJ120=-999,"NA",IF(T1_Data!FJ120&lt;1, "&lt;1", IF(T1_Data!FJ120&gt;99, "&gt;99", T1_Data!FJ120))),"-")</f>
        <v>-</v>
      </c>
      <c r="FK122" s="72" t="str">
        <f>IF(ISNUMBER(T1_Data!FK120),IF(T1_Data!FK120=-999,"NA",IF(T1_Data!FK120&lt;1, "&lt;1", IF(T1_Data!FK120&gt;99, "&gt;99", T1_Data!FK120))),"-")</f>
        <v>-</v>
      </c>
      <c r="FL122" s="72" t="str">
        <f>IF(ISNUMBER(T1_Data!FL120),IF(T1_Data!FL120=-999,"NA",IF(T1_Data!FL120&lt;1, "&lt;1", IF(T1_Data!FL120&gt;99, "&gt;99", T1_Data!FL120))),"-")</f>
        <v>-</v>
      </c>
      <c r="FM122" s="72" t="str">
        <f>IF(ISNUMBER(T1_Data!FM120),IF(T1_Data!FM120=-999,"NA",IF(T1_Data!FM120&lt;1, "&lt;1", IF(T1_Data!FM120&gt;99, "&gt;99", T1_Data!FM120))),"-")</f>
        <v>-</v>
      </c>
      <c r="FN122" s="72" t="str">
        <f>IF(ISNUMBER(T1_Data!FN120),IF(T1_Data!FN120=-999,"NA",IF(T1_Data!FN120&lt;1, "&lt;1", IF(T1_Data!FN120&gt;99, "&gt;99", T1_Data!FN120))),"-")</f>
        <v>-</v>
      </c>
      <c r="FO122" s="72" t="str">
        <f>IF(ISNUMBER(T1_Data!FO120),IF(T1_Data!FO120=-999,"NA",IF(T1_Data!FO120&lt;1, "&lt;1", IF(T1_Data!FO120&gt;99, "&gt;99", T1_Data!FO120))),"-")</f>
        <v>-</v>
      </c>
      <c r="FP122" s="72" t="str">
        <f>IF(ISNUMBER(T1_Data!FP120),IF(T1_Data!FP120=-999,"NA",IF(T1_Data!FP120&lt;1, "&lt;1", IF(T1_Data!FP120&gt;99, "&gt;99", T1_Data!FP120))),"-")</f>
        <v>-</v>
      </c>
      <c r="FQ122" s="72" t="str">
        <f>IF(ISNUMBER(T1_Data!FQ120),IF(T1_Data!FQ120=-999,"NA",IF(T1_Data!FQ120&lt;1, "&lt;1", IF(T1_Data!FQ120&gt;99, "&gt;99", T1_Data!FQ120))),"-")</f>
        <v>-</v>
      </c>
      <c r="FR122" s="72" t="str">
        <f>IF(ISNUMBER(T1_Data!FR120),IF(T1_Data!FR120=-999,"NA",IF(T1_Data!FR120&lt;1, "&lt;1", IF(T1_Data!FR120&gt;99, "&gt;99", T1_Data!FR120))),"-")</f>
        <v>-</v>
      </c>
      <c r="FS122" s="72" t="str">
        <f>IF(ISNUMBER(T1_Data!FS120),IF(T1_Data!FS120=-999,"NA",IF(T1_Data!FS120&lt;1, "&lt;1", IF(T1_Data!FS120&gt;99, "&gt;99", T1_Data!FS120))),"-")</f>
        <v>-</v>
      </c>
      <c r="FT122" s="72" t="str">
        <f>IF(ISNUMBER(T1_Data!FT120),IF(T1_Data!FT120=-999,"NA",IF(T1_Data!FT120&lt;1, "&lt;1", IF(T1_Data!FT120&gt;99, "&gt;99", T1_Data!FT120))),"-")</f>
        <v>-</v>
      </c>
      <c r="FU122" s="72" t="str">
        <f>IF(ISNUMBER(T1_Data!FU120),IF(T1_Data!FU120=-999,"NA",IF(T1_Data!FU120&lt;1, "&lt;1", IF(T1_Data!FU120&gt;99, "&gt;99", T1_Data!FU120))),"-")</f>
        <v>-</v>
      </c>
      <c r="FV122" s="72" t="str">
        <f>IF(ISNUMBER(T1_Data!FV120),IF(T1_Data!FV120=-999,"NA",IF(T1_Data!FV120&lt;1, "&lt;1", IF(T1_Data!FV120&gt;99, "&gt;99", T1_Data!FV120))),"-")</f>
        <v>-</v>
      </c>
      <c r="FW122" s="72" t="str">
        <f>IF(ISNUMBER(T1_Data!FW120),IF(T1_Data!FW120=-999,"NA",IF(T1_Data!FW120&lt;1, "&lt;1", IF(T1_Data!FW120&gt;99, "&gt;99", T1_Data!FW120))),"-")</f>
        <v>-</v>
      </c>
      <c r="FX122" s="71" t="str">
        <f>IF(ISBLANK(T1_Data!FX120), "", T1_Data!FX120)</f>
        <v/>
      </c>
    </row>
    <row r="123" spans="1:180" x14ac:dyDescent="0.25">
      <c r="A123" s="71" t="str">
        <f>IF(ISBLANK(T1_Data!A121), "", T1_Data!A121)</f>
        <v/>
      </c>
      <c r="B123" s="72" t="str">
        <f>IF(ISNUMBER(T1_Data!B121), T1_Data!B121,"-")</f>
        <v>-</v>
      </c>
      <c r="C123" s="72" t="str">
        <f>IF(ISNUMBER(T1_Data!C121),IF(T1_Data!C121=-999,"NA",IF(T1_Data!C121&lt;1, "&lt;1", IF(T1_Data!C121&gt;99, "&gt;99", T1_Data!C121))),"-")</f>
        <v>-</v>
      </c>
      <c r="D123" s="72" t="str">
        <f>IF(ISNUMBER(T1_Data!D121),IF(T1_Data!D121=-999,"NA",IF(T1_Data!D121&lt;1, "&lt;1", IF(T1_Data!D121&gt;99, "&gt;99", T1_Data!D121))),"-")</f>
        <v>-</v>
      </c>
      <c r="E123" s="72" t="str">
        <f>IF(ISNUMBER(T1_Data!E121),IF(T1_Data!E121=-999,"NA",IF(T1_Data!E121&lt;1, "&lt;1", IF(T1_Data!E121&gt;99, "&gt;99", T1_Data!E121))),"-")</f>
        <v>-</v>
      </c>
      <c r="F123" s="72" t="str">
        <f>IF(ISNUMBER(T1_Data!F121),IF(T1_Data!F121=-999,"NA",IF(T1_Data!F121&lt;1, "&lt;1", IF(T1_Data!F121&gt;99, "&gt;99", T1_Data!F121))),"-")</f>
        <v>-</v>
      </c>
      <c r="G123" s="72" t="str">
        <f>IF(ISNUMBER(T1_Data!G121),IF(T1_Data!G121=-999,"NA",IF(T1_Data!G121&lt;1, "&lt;1", IF(T1_Data!G121&gt;99, "&gt;99", T1_Data!G121))),"-")</f>
        <v>-</v>
      </c>
      <c r="H123" s="72" t="str">
        <f>IF(ISNUMBER(T1_Data!H121),IF(T1_Data!H121=-999,"NA",IF(T1_Data!H121&lt;1, "&lt;1", IF(T1_Data!H121&gt;99, "&gt;99", T1_Data!H121))),"-")</f>
        <v>-</v>
      </c>
      <c r="I123" s="72" t="str">
        <f>IF(ISNUMBER(T1_Data!I121),IF(T1_Data!I121=-999,"NA",IF(T1_Data!I121&lt;1, "&lt;1", IF(T1_Data!I121&gt;99, "&gt;99", T1_Data!I121))),"-")</f>
        <v>-</v>
      </c>
      <c r="J123" s="72" t="str">
        <f>IF(ISNUMBER(T1_Data!J121),IF(T1_Data!J121=-999,"NA",IF(T1_Data!J121&lt;1, "&lt;1", IF(T1_Data!J121&gt;99, "&gt;99", T1_Data!J121))),"-")</f>
        <v>-</v>
      </c>
      <c r="K123" s="72" t="str">
        <f>IF(ISNUMBER(T1_Data!K121),IF(T1_Data!K121=-999,"NA",IF(T1_Data!K121&lt;1, "&lt;1", IF(T1_Data!K121&gt;99, "&gt;99", T1_Data!K121))),"-")</f>
        <v>-</v>
      </c>
      <c r="L123" s="72" t="str">
        <f>IF(ISNUMBER(T1_Data!L121),IF(T1_Data!L121=-999,"NA",IF(T1_Data!L121&lt;1, "&lt;1", IF(T1_Data!L121&gt;99, "&gt;99", T1_Data!L121))),"-")</f>
        <v>-</v>
      </c>
      <c r="M123" s="72" t="str">
        <f>IF(ISNUMBER(T1_Data!M121),IF(T1_Data!M121=-999,"NA",IF(T1_Data!M121&lt;1, "&lt;1", IF(T1_Data!M121&gt;99, "&gt;99", T1_Data!M121))),"-")</f>
        <v>-</v>
      </c>
      <c r="N123" s="72" t="str">
        <f>IF(ISNUMBER(T1_Data!N121),IF(T1_Data!N121=-999,"NA",IF(T1_Data!N121&lt;1, "&lt;1", IF(T1_Data!N121&gt;99, "&gt;99", T1_Data!N121))),"-")</f>
        <v>-</v>
      </c>
      <c r="O123" s="72" t="str">
        <f>IF(ISNUMBER(T1_Data!O121),IF(T1_Data!O121=-999,"NA",IF(T1_Data!O121&lt;1, "&lt;1", IF(T1_Data!O121&gt;99, "&gt;99", T1_Data!O121))),"-")</f>
        <v>-</v>
      </c>
      <c r="P123" s="72" t="str">
        <f>IF(ISNUMBER(T1_Data!P121),IF(T1_Data!P121=-999,"NA",IF(T1_Data!P121&lt;1, "&lt;1", IF(T1_Data!P121&gt;99, "&gt;99", T1_Data!P121))),"-")</f>
        <v>-</v>
      </c>
      <c r="Q123" s="72" t="str">
        <f>IF(ISNUMBER(T1_Data!Q121),IF(T1_Data!Q121=-999,"NA",IF(T1_Data!Q121&lt;1, "&lt;1", IF(T1_Data!Q121&gt;99, "&gt;99", T1_Data!Q121))),"-")</f>
        <v>-</v>
      </c>
      <c r="R123" s="72" t="str">
        <f>IF(ISNUMBER(T1_Data!R121),IF(T1_Data!R121=-999,"NA",IF(T1_Data!R121&lt;1, "&lt;1", IF(T1_Data!R121&gt;99, "&gt;99", T1_Data!R121))),"-")</f>
        <v>-</v>
      </c>
      <c r="S123" s="72" t="str">
        <f>IF(ISNUMBER(T1_Data!S121),IF(T1_Data!S121=-999,"NA",IF(T1_Data!S121&lt;1, "&lt;1", IF(T1_Data!S121&gt;99, "&gt;99", T1_Data!S121))),"-")</f>
        <v>-</v>
      </c>
      <c r="T123" s="72" t="str">
        <f>IF(ISNUMBER(T1_Data!T121),IF(T1_Data!T121=-999,"NA",IF(T1_Data!T121&lt;1, "&lt;1", IF(T1_Data!T121&gt;99, "&gt;99", T1_Data!T121))),"-")</f>
        <v>-</v>
      </c>
      <c r="U123" s="72" t="str">
        <f>IF(ISNUMBER(T1_Data!U121),IF(T1_Data!U121=-999,"NA",IF(T1_Data!U121&lt;1, "&lt;1", IF(T1_Data!U121&gt;99, "&gt;99", T1_Data!U121))),"-")</f>
        <v>-</v>
      </c>
      <c r="V123" s="72" t="str">
        <f>IF(ISNUMBER(T1_Data!V121),IF(T1_Data!V121=-999,"NA",IF(T1_Data!V121&lt;1, "&lt;1", IF(T1_Data!V121&gt;99, "&gt;99", T1_Data!V121))),"-")</f>
        <v>-</v>
      </c>
      <c r="W123" s="72" t="str">
        <f>IF(ISNUMBER(T1_Data!W121),IF(T1_Data!W121=-999,"NA",IF(T1_Data!W121&lt;1, "&lt;1", IF(T1_Data!W121&gt;99, "&gt;99", T1_Data!W121))),"-")</f>
        <v>-</v>
      </c>
      <c r="X123" s="72" t="str">
        <f>IF(ISNUMBER(T1_Data!X121),IF(T1_Data!X121=-999,"NA",IF(T1_Data!X121&lt;1, "&lt;1", IF(T1_Data!X121&gt;99, "&gt;99", T1_Data!X121))),"-")</f>
        <v>-</v>
      </c>
      <c r="Y123" s="72" t="str">
        <f>IF(ISNUMBER(T1_Data!Y121),IF(T1_Data!Y121=-999,"NA",IF(T1_Data!Y121&lt;1, "&lt;1", IF(T1_Data!Y121&gt;99, "&gt;99", T1_Data!Y121))),"-")</f>
        <v>-</v>
      </c>
      <c r="Z123" s="72" t="str">
        <f>IF(ISNUMBER(T1_Data!Z121),IF(T1_Data!Z121=-999,"NA",IF(T1_Data!Z121&lt;1, "&lt;1", IF(T1_Data!Z121&gt;99, "&gt;99", T1_Data!Z121))),"-")</f>
        <v>-</v>
      </c>
      <c r="AA123" s="72" t="str">
        <f>IF(ISNUMBER(T1_Data!AA121),IF(T1_Data!AA121=-999,"NA",IF(T1_Data!AA121&lt;1, "&lt;1", IF(T1_Data!AA121&gt;99, "&gt;99", T1_Data!AA121))),"-")</f>
        <v>-</v>
      </c>
      <c r="AB123" s="72" t="str">
        <f>IF(ISNUMBER(T1_Data!AB121),IF(T1_Data!AB121=-999,"NA",IF(T1_Data!AB121&lt;1, "&lt;1", IF(T1_Data!AB121&gt;99, "&gt;99", T1_Data!AB121))),"-")</f>
        <v>-</v>
      </c>
      <c r="AC123" s="72" t="str">
        <f>IF(ISNUMBER(T1_Data!AC121),IF(T1_Data!AC121=-999,"NA",IF(T1_Data!AC121&lt;1, "&lt;1", IF(T1_Data!AC121&gt;99, "&gt;99", T1_Data!AC121))),"-")</f>
        <v>-</v>
      </c>
      <c r="AD123" s="72" t="str">
        <f>IF(ISNUMBER(T1_Data!AD121),IF(T1_Data!AD121=-999,"NA",IF(T1_Data!AD121&lt;1, "&lt;1", IF(T1_Data!AD121&gt;99, "&gt;99", T1_Data!AD121))),"-")</f>
        <v>-</v>
      </c>
      <c r="AE123" s="72" t="str">
        <f>IF(ISNUMBER(T1_Data!AE121),IF(T1_Data!AE121=-999,"NA",IF(T1_Data!AE121&lt;1, "&lt;1", IF(T1_Data!AE121&gt;99, "&gt;99", T1_Data!AE121))),"-")</f>
        <v>-</v>
      </c>
      <c r="AF123" s="72" t="str">
        <f>IF(ISNUMBER(T1_Data!AF121),IF(T1_Data!AF121=-999,"NA",IF(T1_Data!AF121&lt;1, "&lt;1", IF(T1_Data!AF121&gt;99, "&gt;99", T1_Data!AF121))),"-")</f>
        <v>-</v>
      </c>
      <c r="AG123" s="72" t="str">
        <f>IF(ISNUMBER(T1_Data!AG121),IF(T1_Data!AG121=-999,"NA",IF(T1_Data!AG121&lt;1, "&lt;1", IF(T1_Data!AG121&gt;99, "&gt;99", T1_Data!AG121))),"-")</f>
        <v>-</v>
      </c>
      <c r="AH123" s="72" t="str">
        <f>IF(ISNUMBER(T1_Data!AH121),IF(T1_Data!AH121=-999,"NA",IF(T1_Data!AH121&lt;1, "&lt;1", IF(T1_Data!AH121&gt;99, "&gt;99", T1_Data!AH121))),"-")</f>
        <v>-</v>
      </c>
      <c r="AI123" s="72" t="str">
        <f>IF(ISNUMBER(T1_Data!AI121),IF(T1_Data!AI121=-999,"NA",IF(T1_Data!AI121&lt;1, "&lt;1", IF(T1_Data!AI121&gt;99, "&gt;99", T1_Data!AI121))),"-")</f>
        <v>-</v>
      </c>
      <c r="AJ123" s="72" t="str">
        <f>IF(ISNUMBER(T1_Data!AJ121),IF(T1_Data!AJ121=-999,"NA",IF(T1_Data!AJ121&lt;1, "&lt;1", IF(T1_Data!AJ121&gt;99, "&gt;99", T1_Data!AJ121))),"-")</f>
        <v>-</v>
      </c>
      <c r="AK123" s="72" t="str">
        <f>IF(ISNUMBER(T1_Data!AK121),IF(T1_Data!AK121=-999,"NA",IF(T1_Data!AK121&lt;1, "&lt;1", IF(T1_Data!AK121&gt;99, "&gt;99", T1_Data!AK121))),"-")</f>
        <v>-</v>
      </c>
      <c r="AL123" s="72" t="str">
        <f>IF(ISNUMBER(T1_Data!AL121),IF(T1_Data!AL121=-999,"NA",IF(T1_Data!AL121&lt;1, "&lt;1", IF(T1_Data!AL121&gt;99, "&gt;99", T1_Data!AL121))),"-")</f>
        <v>-</v>
      </c>
      <c r="AM123" s="72" t="str">
        <f>IF(ISNUMBER(T1_Data!AM121),IF(T1_Data!AM121=-999,"NA",IF(T1_Data!AM121&lt;1, "&lt;1", IF(T1_Data!AM121&gt;99, "&gt;99", T1_Data!AM121))),"-")</f>
        <v>-</v>
      </c>
      <c r="AN123" s="72" t="str">
        <f>IF(ISNUMBER(T1_Data!AN121),IF(T1_Data!AN121=-999,"NA",IF(T1_Data!AN121&lt;1, "&lt;1", IF(T1_Data!AN121&gt;99, "&gt;99", T1_Data!AN121))),"-")</f>
        <v>-</v>
      </c>
      <c r="AO123" s="72" t="str">
        <f>IF(ISNUMBER(T1_Data!AO121),IF(T1_Data!AO121=-999,"NA",IF(T1_Data!AO121&lt;1, "&lt;1", IF(T1_Data!AO121&gt;99, "&gt;99", T1_Data!AO121))),"-")</f>
        <v>-</v>
      </c>
      <c r="AP123" s="72" t="str">
        <f>IF(ISNUMBER(T1_Data!AP121),IF(T1_Data!AP121=-999,"NA",IF(T1_Data!AP121&lt;1, "&lt;1", IF(T1_Data!AP121&gt;99, "&gt;99", T1_Data!AP121))),"-")</f>
        <v>-</v>
      </c>
      <c r="AQ123" s="72" t="str">
        <f>IF(ISNUMBER(T1_Data!AQ121),IF(T1_Data!AQ121=-999,"NA",IF(T1_Data!AQ121&lt;1, "&lt;1", IF(T1_Data!AQ121&gt;99, "&gt;99", T1_Data!AQ121))),"-")</f>
        <v>-</v>
      </c>
      <c r="AR123" s="72" t="str">
        <f>IF(ISNUMBER(T1_Data!AR121),IF(T1_Data!AR121=-999,"NA",IF(T1_Data!AR121&lt;1, "&lt;1", IF(T1_Data!AR121&gt;99, "&gt;99", T1_Data!AR121))),"-")</f>
        <v>-</v>
      </c>
      <c r="AS123" s="72" t="str">
        <f>IF(ISNUMBER(T1_Data!AS121),IF(T1_Data!AS121=-999,"NA",IF(T1_Data!AS121&lt;1, "&lt;1", IF(T1_Data!AS121&gt;99, "&gt;99", T1_Data!AS121))),"-")</f>
        <v>-</v>
      </c>
      <c r="AT123" s="72" t="str">
        <f>IF(ISNUMBER(T1_Data!AT121),IF(T1_Data!AT121=-999,"NA",IF(T1_Data!AT121&lt;1, "&lt;1", IF(T1_Data!AT121&gt;99, "&gt;99", T1_Data!AT121))),"-")</f>
        <v>-</v>
      </c>
      <c r="AU123" s="72" t="str">
        <f>IF(ISNUMBER(T1_Data!AU121),IF(T1_Data!AU121=-999,"NA",IF(T1_Data!AU121&lt;1, "&lt;1", IF(T1_Data!AU121&gt;99, "&gt;99", T1_Data!AU121))),"-")</f>
        <v>-</v>
      </c>
      <c r="AV123" s="72" t="str">
        <f>IF(ISNUMBER(T1_Data!AV121),IF(T1_Data!AV121=-999,"NA",IF(T1_Data!AV121&lt;1, "&lt;1", IF(T1_Data!AV121&gt;99, "&gt;99", T1_Data!AV121))),"-")</f>
        <v>-</v>
      </c>
      <c r="AW123" s="72" t="str">
        <f>IF(ISNUMBER(T1_Data!AW121),IF(T1_Data!AW121=-999,"NA",IF(T1_Data!AW121&lt;1, "&lt;1", IF(T1_Data!AW121&gt;99, "&gt;99", T1_Data!AW121))),"-")</f>
        <v>-</v>
      </c>
      <c r="AX123" s="72" t="str">
        <f>IF(ISNUMBER(T1_Data!AX121),IF(T1_Data!AX121=-999,"NA",IF(T1_Data!AX121&lt;1, "&lt;1", IF(T1_Data!AX121&gt;99, "&gt;99", T1_Data!AX121))),"-")</f>
        <v>-</v>
      </c>
      <c r="AY123" s="72" t="str">
        <f>IF(ISNUMBER(T1_Data!AY121),IF(T1_Data!AY121=-999,"NA",IF(T1_Data!AY121&lt;1, "&lt;1", IF(T1_Data!AY121&gt;99, "&gt;99", T1_Data!AY121))),"-")</f>
        <v>-</v>
      </c>
      <c r="AZ123" s="72" t="str">
        <f>IF(ISNUMBER(T1_Data!AZ121),IF(T1_Data!AZ121=-999,"NA",IF(T1_Data!AZ121&lt;1, "&lt;1", IF(T1_Data!AZ121&gt;99, "&gt;99", T1_Data!AZ121))),"-")</f>
        <v>-</v>
      </c>
      <c r="BA123" s="72" t="str">
        <f>IF(ISNUMBER(T1_Data!BA121),IF(T1_Data!BA121=-999,"NA",IF(T1_Data!BA121&lt;1, "&lt;1", IF(T1_Data!BA121&gt;99, "&gt;99", T1_Data!BA121))),"-")</f>
        <v>-</v>
      </c>
      <c r="BB123" s="72" t="str">
        <f>IF(ISNUMBER(T1_Data!BB121),IF(T1_Data!BB121=-999,"NA",IF(T1_Data!BB121&lt;1, "&lt;1", IF(T1_Data!BB121&gt;99, "&gt;99", T1_Data!BB121))),"-")</f>
        <v>-</v>
      </c>
      <c r="BC123" s="72" t="str">
        <f>IF(ISNUMBER(T1_Data!BC121),IF(T1_Data!BC121=-999,"NA",IF(T1_Data!BC121&lt;1, "&lt;1", IF(T1_Data!BC121&gt;99, "&gt;99", T1_Data!BC121))),"-")</f>
        <v>-</v>
      </c>
      <c r="BD123" s="72" t="str">
        <f>IF(ISNUMBER(T1_Data!BD121),IF(T1_Data!BD121=-999,"NA",IF(T1_Data!BD121&lt;1, "&lt;1", IF(T1_Data!BD121&gt;99, "&gt;99", T1_Data!BD121))),"-")</f>
        <v>-</v>
      </c>
      <c r="BE123" s="72" t="str">
        <f>IF(ISNUMBER(T1_Data!BE121),IF(T1_Data!BE121=-999,"NA",IF(T1_Data!BE121&lt;1, "&lt;1", IF(T1_Data!BE121&gt;99, "&gt;99", T1_Data!BE121))),"-")</f>
        <v>-</v>
      </c>
      <c r="BF123" s="72" t="str">
        <f>IF(ISNUMBER(T1_Data!BF121),IF(T1_Data!BF121=-999,"NA",IF(T1_Data!BF121&lt;1, "&lt;1", IF(T1_Data!BF121&gt;99, "&gt;99", T1_Data!BF121))),"-")</f>
        <v>-</v>
      </c>
      <c r="BG123" s="72" t="str">
        <f>IF(ISNUMBER(T1_Data!BG121),IF(T1_Data!BG121=-999,"NA",IF(T1_Data!BG121&lt;1, "&lt;1", IF(T1_Data!BG121&gt;99, "&gt;99", T1_Data!BG121))),"-")</f>
        <v>-</v>
      </c>
      <c r="BH123" s="72" t="str">
        <f>IF(ISNUMBER(T1_Data!BH121),IF(T1_Data!BH121=-999,"NA",IF(T1_Data!BH121&lt;1, "&lt;1", IF(T1_Data!BH121&gt;99, "&gt;99", T1_Data!BH121))),"-")</f>
        <v>-</v>
      </c>
      <c r="BI123" s="72" t="str">
        <f>IF(ISNUMBER(T1_Data!BI121),IF(T1_Data!BI121=-999,"NA",IF(T1_Data!BI121&lt;1, "&lt;1", IF(T1_Data!BI121&gt;99, "&gt;99", T1_Data!BI121))),"-")</f>
        <v>-</v>
      </c>
      <c r="BJ123" s="72" t="str">
        <f>IF(ISNUMBER(T1_Data!BJ121),IF(T1_Data!BJ121=-999,"NA",IF(T1_Data!BJ121&lt;1, "&lt;1", IF(T1_Data!BJ121&gt;99, "&gt;99", T1_Data!BJ121))),"-")</f>
        <v>-</v>
      </c>
      <c r="BK123" s="72" t="str">
        <f>IF(ISNUMBER(T1_Data!BK121),IF(T1_Data!BK121=-999,"NA",IF(T1_Data!BK121&lt;1, "&lt;1", IF(T1_Data!BK121&gt;99, "&gt;99", T1_Data!BK121))),"-")</f>
        <v>-</v>
      </c>
      <c r="BL123" s="72" t="str">
        <f>IF(ISNUMBER(T1_Data!BL121),IF(T1_Data!BL121=-999,"NA",IF(T1_Data!BL121&lt;1, "&lt;1", IF(T1_Data!BL121&gt;99, "&gt;99", T1_Data!BL121))),"-")</f>
        <v>-</v>
      </c>
      <c r="BM123" s="72" t="str">
        <f>IF(ISNUMBER(T1_Data!BM121),IF(T1_Data!BM121=-999,"NA",IF(T1_Data!BM121&lt;1, "&lt;1", IF(T1_Data!BM121&gt;99, "&gt;99", T1_Data!BM121))),"-")</f>
        <v>-</v>
      </c>
      <c r="BN123" s="72" t="str">
        <f>IF(ISNUMBER(T1_Data!BN121),IF(T1_Data!BN121=-999,"NA",IF(T1_Data!BN121&lt;1, "&lt;1", IF(T1_Data!BN121&gt;99, "&gt;99", T1_Data!BN121))),"-")</f>
        <v>-</v>
      </c>
      <c r="BO123" s="72" t="str">
        <f>IF(ISNUMBER(T1_Data!BO121),IF(T1_Data!BO121=-999,"NA",IF(T1_Data!BO121&lt;1, "&lt;1", IF(T1_Data!BO121&gt;99, "&gt;99", T1_Data!BO121))),"-")</f>
        <v>-</v>
      </c>
      <c r="BP123" s="72" t="str">
        <f>IF(ISNUMBER(T1_Data!BP121),IF(T1_Data!BP121=-999,"NA",IF(T1_Data!BP121&lt;1, "&lt;1", IF(T1_Data!BP121&gt;99, "&gt;99", T1_Data!BP121))),"-")</f>
        <v>-</v>
      </c>
      <c r="BQ123" s="72" t="str">
        <f>IF(ISNUMBER(T1_Data!BQ121),IF(T1_Data!BQ121=-999,"NA",IF(T1_Data!BQ121&lt;1, "&lt;1", IF(T1_Data!BQ121&gt;99, "&gt;99", T1_Data!BQ121))),"-")</f>
        <v>-</v>
      </c>
      <c r="BR123" s="72" t="str">
        <f>IF(ISNUMBER(T1_Data!BR121),IF(T1_Data!BR121=-999,"NA",IF(T1_Data!BR121&lt;1, "&lt;1", IF(T1_Data!BR121&gt;99, "&gt;99", T1_Data!BR121))),"-")</f>
        <v>-</v>
      </c>
      <c r="BS123" s="72" t="str">
        <f>IF(ISNUMBER(T1_Data!BS121),IF(T1_Data!BS121=-999,"NA",IF(T1_Data!BS121&lt;1, "&lt;1", IF(T1_Data!BS121&gt;99, "&gt;99", T1_Data!BS121))),"-")</f>
        <v>-</v>
      </c>
      <c r="BT123" s="72" t="str">
        <f>IF(ISNUMBER(T1_Data!BT121),IF(T1_Data!BT121=-999,"NA",IF(T1_Data!BT121&lt;1, "&lt;1", IF(T1_Data!BT121&gt;99, "&gt;99", T1_Data!BT121))),"-")</f>
        <v>-</v>
      </c>
      <c r="BU123" s="72" t="str">
        <f>IF(ISNUMBER(T1_Data!BU121),IF(T1_Data!BU121=-999,"NA",IF(T1_Data!BU121&lt;1, "&lt;1", IF(T1_Data!BU121&gt;99, "&gt;99", T1_Data!BU121))),"-")</f>
        <v>-</v>
      </c>
      <c r="BV123" s="72" t="str">
        <f>IF(ISNUMBER(T1_Data!BV121),IF(T1_Data!BV121=-999,"NA",IF(T1_Data!BV121&lt;1, "&lt;1", IF(T1_Data!BV121&gt;99, "&gt;99", T1_Data!BV121))),"-")</f>
        <v>-</v>
      </c>
      <c r="BW123" s="72" t="str">
        <f>IF(ISNUMBER(T1_Data!BW121),IF(T1_Data!BW121=-999,"NA",IF(T1_Data!BW121&lt;1, "&lt;1", IF(T1_Data!BW121&gt;99, "&gt;99", T1_Data!BW121))),"-")</f>
        <v>-</v>
      </c>
      <c r="BX123" s="72" t="str">
        <f>IF(ISNUMBER(T1_Data!BX121),IF(T1_Data!BX121=-999,"NA",IF(T1_Data!BX121&lt;1, "&lt;1", IF(T1_Data!BX121&gt;99, "&gt;99", T1_Data!BX121))),"-")</f>
        <v>-</v>
      </c>
      <c r="BY123" s="72" t="str">
        <f>IF(ISNUMBER(T1_Data!BY121),IF(T1_Data!BY121=-999,"NA",IF(T1_Data!BY121&lt;1, "&lt;1", IF(T1_Data!BY121&gt;99, "&gt;99", T1_Data!BY121))),"-")</f>
        <v>-</v>
      </c>
      <c r="BZ123" s="72" t="str">
        <f>IF(ISNUMBER(T1_Data!BZ121),IF(T1_Data!BZ121=-999,"NA",IF(T1_Data!BZ121&lt;1, "&lt;1", IF(T1_Data!BZ121&gt;99, "&gt;99", T1_Data!BZ121))),"-")</f>
        <v>-</v>
      </c>
      <c r="CA123" s="72" t="str">
        <f>IF(ISNUMBER(T1_Data!CA121),IF(T1_Data!CA121=-999,"NA",IF(T1_Data!CA121&lt;1, "&lt;1", IF(T1_Data!CA121&gt;99, "&gt;99", T1_Data!CA121))),"-")</f>
        <v>-</v>
      </c>
      <c r="CB123" s="72" t="str">
        <f>IF(ISNUMBER(T1_Data!CB121),IF(T1_Data!CB121=-999,"NA",IF(T1_Data!CB121&lt;1, "&lt;1", IF(T1_Data!CB121&gt;99, "&gt;99", T1_Data!CB121))),"-")</f>
        <v>-</v>
      </c>
      <c r="CC123" s="72" t="str">
        <f>IF(ISNUMBER(T1_Data!CC121),IF(T1_Data!CC121=-999,"NA",IF(T1_Data!CC121&lt;1, "&lt;1", IF(T1_Data!CC121&gt;99, "&gt;99", T1_Data!CC121))),"-")</f>
        <v>-</v>
      </c>
      <c r="CD123" s="72" t="str">
        <f>IF(ISNUMBER(T1_Data!CD121),IF(T1_Data!CD121=-999,"NA",IF(T1_Data!CD121&lt;1, "&lt;1", IF(T1_Data!CD121&gt;99, "&gt;99", T1_Data!CD121))),"-")</f>
        <v>-</v>
      </c>
      <c r="CE123" s="72" t="str">
        <f>IF(ISNUMBER(T1_Data!CE121),IF(T1_Data!CE121=-999,"NA",IF(T1_Data!CE121&lt;1, "&lt;1", IF(T1_Data!CE121&gt;99, "&gt;99", T1_Data!CE121))),"-")</f>
        <v>-</v>
      </c>
      <c r="CF123" s="72" t="str">
        <f>IF(ISNUMBER(T1_Data!CF121),IF(T1_Data!CF121=-999,"NA",IF(T1_Data!CF121&lt;1, "&lt;1", IF(T1_Data!CF121&gt;99, "&gt;99", T1_Data!CF121))),"-")</f>
        <v>-</v>
      </c>
      <c r="CG123" s="72" t="str">
        <f>IF(ISNUMBER(T1_Data!CG121),IF(T1_Data!CG121=-999,"NA",IF(T1_Data!CG121&lt;1, "&lt;1", IF(T1_Data!CG121&gt;99, "&gt;99", T1_Data!CG121))),"-")</f>
        <v>-</v>
      </c>
      <c r="CH123" s="72" t="str">
        <f>IF(ISNUMBER(T1_Data!CH121),IF(T1_Data!CH121=-999,"NA",IF(T1_Data!CH121&lt;1, "&lt;1", IF(T1_Data!CH121&gt;99, "&gt;99", T1_Data!CH121))),"-")</f>
        <v>-</v>
      </c>
      <c r="CI123" s="72" t="str">
        <f>IF(ISNUMBER(T1_Data!CI121),IF(T1_Data!CI121=-999,"NA",IF(T1_Data!CI121&lt;1, "&lt;1", IF(T1_Data!CI121&gt;99, "&gt;99", T1_Data!CI121))),"-")</f>
        <v>-</v>
      </c>
      <c r="CJ123" s="72" t="str">
        <f>IF(ISNUMBER(T1_Data!CJ121),IF(T1_Data!CJ121=-999,"NA",IF(T1_Data!CJ121&lt;1, "&lt;1", IF(T1_Data!CJ121&gt;99, "&gt;99", T1_Data!CJ121))),"-")</f>
        <v>-</v>
      </c>
      <c r="CK123" s="72" t="str">
        <f>IF(ISNUMBER(T1_Data!CK121),IF(T1_Data!CK121=-999,"NA",IF(T1_Data!CK121&lt;1, "&lt;1", IF(T1_Data!CK121&gt;99, "&gt;99", T1_Data!CK121))),"-")</f>
        <v>-</v>
      </c>
      <c r="CL123" s="72" t="str">
        <f>IF(ISNUMBER(T1_Data!CL121),IF(T1_Data!CL121=-999,"NA",IF(T1_Data!CL121&lt;1, "&lt;1", IF(T1_Data!CL121&gt;99, "&gt;99", T1_Data!CL121))),"-")</f>
        <v>-</v>
      </c>
      <c r="CM123" s="72" t="str">
        <f>IF(ISNUMBER(T1_Data!CM121),IF(T1_Data!CM121=-999,"NA",IF(T1_Data!CM121&lt;1, "&lt;1", IF(T1_Data!CM121&gt;99, "&gt;99", T1_Data!CM121))),"-")</f>
        <v>-</v>
      </c>
      <c r="CN123" s="72" t="str">
        <f>IF(ISNUMBER(T1_Data!CN121),IF(T1_Data!CN121=-999,"NA",IF(T1_Data!CN121&lt;1, "&lt;1", IF(T1_Data!CN121&gt;99, "&gt;99", T1_Data!CN121))),"-")</f>
        <v>-</v>
      </c>
      <c r="CO123" s="72" t="str">
        <f>IF(ISNUMBER(T1_Data!CO121),IF(T1_Data!CO121=-999,"NA",IF(T1_Data!CO121&lt;1, "&lt;1", IF(T1_Data!CO121&gt;99, "&gt;99", T1_Data!CO121))),"-")</f>
        <v>-</v>
      </c>
      <c r="CP123" s="72" t="str">
        <f>IF(ISNUMBER(T1_Data!CP121),IF(T1_Data!CP121=-999,"NA",IF(T1_Data!CP121&lt;1, "&lt;1", IF(T1_Data!CP121&gt;99, "&gt;99", T1_Data!CP121))),"-")</f>
        <v>-</v>
      </c>
      <c r="CQ123" s="72" t="str">
        <f>IF(ISNUMBER(T1_Data!CQ121),IF(T1_Data!CQ121=-999,"NA",IF(T1_Data!CQ121&lt;1, "&lt;1", IF(T1_Data!CQ121&gt;99, "&gt;99", T1_Data!CQ121))),"-")</f>
        <v>-</v>
      </c>
      <c r="CR123" s="72" t="str">
        <f>IF(ISNUMBER(T1_Data!CR121),IF(T1_Data!CR121=-999,"NA",IF(T1_Data!CR121&lt;1, "&lt;1", IF(T1_Data!CR121&gt;99, "&gt;99", T1_Data!CR121))),"-")</f>
        <v>-</v>
      </c>
      <c r="CS123" s="72" t="str">
        <f>IF(ISNUMBER(T1_Data!CS121),IF(T1_Data!CS121=-999,"NA",IF(T1_Data!CS121&lt;1, "&lt;1", IF(T1_Data!CS121&gt;99, "&gt;99", T1_Data!CS121))),"-")</f>
        <v>-</v>
      </c>
      <c r="CT123" s="72" t="str">
        <f>IF(ISNUMBER(T1_Data!CT121),IF(T1_Data!CT121=-999,"NA",IF(T1_Data!CT121&lt;1, "&lt;1", IF(T1_Data!CT121&gt;99, "&gt;99", T1_Data!CT121))),"-")</f>
        <v>-</v>
      </c>
      <c r="CU123" s="72" t="str">
        <f>IF(ISNUMBER(T1_Data!CU121),IF(T1_Data!CU121=-999,"NA",IF(T1_Data!CU121&lt;1, "&lt;1", IF(T1_Data!CU121&gt;99, "&gt;99", T1_Data!CU121))),"-")</f>
        <v>-</v>
      </c>
      <c r="CV123" s="72" t="str">
        <f>IF(ISNUMBER(T1_Data!CV121),IF(T1_Data!CV121=-999,"NA",IF(T1_Data!CV121&lt;1, "&lt;1", IF(T1_Data!CV121&gt;99, "&gt;99", T1_Data!CV121))),"-")</f>
        <v>-</v>
      </c>
      <c r="CW123" s="72" t="str">
        <f>IF(ISNUMBER(T1_Data!CW121),IF(T1_Data!CW121=-999,"NA",IF(T1_Data!CW121&lt;1, "&lt;1", IF(T1_Data!CW121&gt;99, "&gt;99", T1_Data!CW121))),"-")</f>
        <v>-</v>
      </c>
      <c r="CX123" s="72" t="str">
        <f>IF(ISNUMBER(T1_Data!CX121),IF(T1_Data!CX121=-999,"NA",IF(T1_Data!CX121&lt;1, "&lt;1", IF(T1_Data!CX121&gt;99, "&gt;99", T1_Data!CX121))),"-")</f>
        <v>-</v>
      </c>
      <c r="CY123" s="72" t="str">
        <f>IF(ISNUMBER(T1_Data!CY121),IF(T1_Data!CY121=-999,"NA",IF(T1_Data!CY121&lt;1, "&lt;1", IF(T1_Data!CY121&gt;99, "&gt;99", T1_Data!CY121))),"-")</f>
        <v>-</v>
      </c>
      <c r="CZ123" s="72" t="str">
        <f>IF(ISNUMBER(T1_Data!CZ121),IF(T1_Data!CZ121=-999,"NA",IF(T1_Data!CZ121&lt;1, "&lt;1", IF(T1_Data!CZ121&gt;99, "&gt;99", T1_Data!CZ121))),"-")</f>
        <v>-</v>
      </c>
      <c r="DA123" s="72" t="str">
        <f>IF(ISNUMBER(T1_Data!DA121),IF(T1_Data!DA121=-999,"NA",IF(T1_Data!DA121&lt;1, "&lt;1", IF(T1_Data!DA121&gt;99, "&gt;99", T1_Data!DA121))),"-")</f>
        <v>-</v>
      </c>
      <c r="DB123" s="72" t="str">
        <f>IF(ISNUMBER(T1_Data!DB121),IF(T1_Data!DB121=-999,"NA",IF(T1_Data!DB121&lt;1, "&lt;1", IF(T1_Data!DB121&gt;99, "&gt;99", T1_Data!DB121))),"-")</f>
        <v>-</v>
      </c>
      <c r="DC123" s="72" t="str">
        <f>IF(ISNUMBER(T1_Data!DC121),IF(T1_Data!DC121=-999,"NA",IF(T1_Data!DC121&lt;1, "&lt;1", IF(T1_Data!DC121&gt;99, "&gt;99", T1_Data!DC121))),"-")</f>
        <v>-</v>
      </c>
      <c r="DD123" s="72" t="str">
        <f>IF(ISNUMBER(T1_Data!DD121),IF(T1_Data!DD121=-999,"NA",IF(T1_Data!DD121&lt;1, "&lt;1", IF(T1_Data!DD121&gt;99, "&gt;99", T1_Data!DD121))),"-")</f>
        <v>-</v>
      </c>
      <c r="DE123" s="72" t="str">
        <f>IF(ISNUMBER(T1_Data!DE121),IF(T1_Data!DE121=-999,"NA",IF(T1_Data!DE121&lt;1, "&lt;1", IF(T1_Data!DE121&gt;99, "&gt;99", T1_Data!DE121))),"-")</f>
        <v>-</v>
      </c>
      <c r="DF123" s="72" t="str">
        <f>IF(ISNUMBER(T1_Data!DF121),IF(T1_Data!DF121=-999,"NA",IF(T1_Data!DF121&lt;1, "&lt;1", IF(T1_Data!DF121&gt;99, "&gt;99", T1_Data!DF121))),"-")</f>
        <v>-</v>
      </c>
      <c r="DG123" s="72" t="str">
        <f>IF(ISNUMBER(T1_Data!DG121),IF(T1_Data!DG121=-999,"NA",IF(T1_Data!DG121&lt;1, "&lt;1", IF(T1_Data!DG121&gt;99, "&gt;99", T1_Data!DG121))),"-")</f>
        <v>-</v>
      </c>
      <c r="DH123" s="72" t="str">
        <f>IF(ISNUMBER(T1_Data!DH121),IF(T1_Data!DH121=-999,"NA",IF(T1_Data!DH121&lt;1, "&lt;1", IF(T1_Data!DH121&gt;99, "&gt;99", T1_Data!DH121))),"-")</f>
        <v>-</v>
      </c>
      <c r="DI123" s="72" t="str">
        <f>IF(ISNUMBER(T1_Data!DI121),IF(T1_Data!DI121=-999,"NA",IF(T1_Data!DI121&lt;1, "&lt;1", IF(T1_Data!DI121&gt;99, "&gt;99", T1_Data!DI121))),"-")</f>
        <v>-</v>
      </c>
      <c r="DJ123" s="72" t="str">
        <f>IF(ISNUMBER(T1_Data!DJ121),IF(T1_Data!DJ121=-999,"NA",IF(T1_Data!DJ121&lt;1, "&lt;1", IF(T1_Data!DJ121&gt;99, "&gt;99", T1_Data!DJ121))),"-")</f>
        <v>-</v>
      </c>
      <c r="DK123" s="72" t="str">
        <f>IF(ISNUMBER(T1_Data!DK121),IF(T1_Data!DK121=-999,"NA",IF(T1_Data!DK121&lt;1, "&lt;1", IF(T1_Data!DK121&gt;99, "&gt;99", T1_Data!DK121))),"-")</f>
        <v>-</v>
      </c>
      <c r="DL123" s="72" t="str">
        <f>IF(ISNUMBER(T1_Data!DL121),IF(T1_Data!DL121=-999,"NA",IF(T1_Data!DL121&lt;1, "&lt;1", IF(T1_Data!DL121&gt;99, "&gt;99", T1_Data!DL121))),"-")</f>
        <v>-</v>
      </c>
      <c r="DM123" s="72" t="str">
        <f>IF(ISNUMBER(T1_Data!DM121),IF(T1_Data!DM121=-999,"NA",IF(T1_Data!DM121&lt;1, "&lt;1", IF(T1_Data!DM121&gt;99, "&gt;99", T1_Data!DM121))),"-")</f>
        <v>-</v>
      </c>
      <c r="DN123" s="72" t="str">
        <f>IF(ISNUMBER(T1_Data!DN121),IF(T1_Data!DN121=-999,"NA",IF(T1_Data!DN121&lt;1, "&lt;1", IF(T1_Data!DN121&gt;99, "&gt;99", T1_Data!DN121))),"-")</f>
        <v>-</v>
      </c>
      <c r="DO123" s="72" t="str">
        <f>IF(ISNUMBER(T1_Data!DO121),IF(T1_Data!DO121=-999,"NA",IF(T1_Data!DO121&lt;1, "&lt;1", IF(T1_Data!DO121&gt;99, "&gt;99", T1_Data!DO121))),"-")</f>
        <v>-</v>
      </c>
      <c r="DP123" s="72" t="str">
        <f>IF(ISNUMBER(T1_Data!DP121),IF(T1_Data!DP121=-999,"NA",IF(T1_Data!DP121&lt;1, "&lt;1", IF(T1_Data!DP121&gt;99, "&gt;99", T1_Data!DP121))),"-")</f>
        <v>-</v>
      </c>
      <c r="DQ123" s="72" t="str">
        <f>IF(ISNUMBER(T1_Data!DQ121),IF(T1_Data!DQ121=-999,"NA",IF(T1_Data!DQ121&lt;1, "&lt;1", IF(T1_Data!DQ121&gt;99, "&gt;99", T1_Data!DQ121))),"-")</f>
        <v>-</v>
      </c>
      <c r="DR123" s="72" t="str">
        <f>IF(ISNUMBER(T1_Data!DR121),IF(T1_Data!DR121=-999,"NA",IF(T1_Data!DR121&lt;1, "&lt;1", IF(T1_Data!DR121&gt;99, "&gt;99", T1_Data!DR121))),"-")</f>
        <v>-</v>
      </c>
      <c r="DS123" s="72" t="str">
        <f>IF(ISNUMBER(T1_Data!DS121),IF(T1_Data!DS121=-999,"NA",IF(T1_Data!DS121&lt;1, "&lt;1", IF(T1_Data!DS121&gt;99, "&gt;99", T1_Data!DS121))),"-")</f>
        <v>-</v>
      </c>
      <c r="DT123" s="72" t="str">
        <f>IF(ISNUMBER(T1_Data!DT121),IF(T1_Data!DT121=-999,"NA",IF(T1_Data!DT121&lt;1, "&lt;1", IF(T1_Data!DT121&gt;99, "&gt;99", T1_Data!DT121))),"-")</f>
        <v>-</v>
      </c>
      <c r="DU123" s="72" t="str">
        <f>IF(ISNUMBER(T1_Data!DU121),IF(T1_Data!DU121=-999,"NA",IF(T1_Data!DU121&lt;1, "&lt;1", IF(T1_Data!DU121&gt;99, "&gt;99", T1_Data!DU121))),"-")</f>
        <v>-</v>
      </c>
      <c r="DV123" s="72" t="str">
        <f>IF(ISNUMBER(T1_Data!DV121),IF(T1_Data!DV121=-999,"NA",IF(T1_Data!DV121&lt;1, "&lt;1", IF(T1_Data!DV121&gt;99, "&gt;99", T1_Data!DV121))),"-")</f>
        <v>-</v>
      </c>
      <c r="DW123" s="72" t="str">
        <f>IF(ISNUMBER(T1_Data!DW121),IF(T1_Data!DW121=-999,"NA",IF(T1_Data!DW121&lt;1, "&lt;1", IF(T1_Data!DW121&gt;99, "&gt;99", T1_Data!DW121))),"-")</f>
        <v>-</v>
      </c>
      <c r="DX123" s="72" t="str">
        <f>IF(ISNUMBER(T1_Data!DX121),IF(T1_Data!DX121=-999,"NA",IF(T1_Data!DX121&lt;1, "&lt;1", IF(T1_Data!DX121&gt;99, "&gt;99", T1_Data!DX121))),"-")</f>
        <v>-</v>
      </c>
      <c r="DY123" s="72" t="str">
        <f>IF(ISNUMBER(T1_Data!DY121),IF(T1_Data!DY121=-999,"NA",IF(T1_Data!DY121&lt;1, "&lt;1", IF(T1_Data!DY121&gt;99, "&gt;99", T1_Data!DY121))),"-")</f>
        <v>-</v>
      </c>
      <c r="DZ123" s="72" t="str">
        <f>IF(ISNUMBER(T1_Data!DZ121),IF(T1_Data!DZ121=-999,"NA",IF(T1_Data!DZ121&lt;1, "&lt;1", IF(T1_Data!DZ121&gt;99, "&gt;99", T1_Data!DZ121))),"-")</f>
        <v>-</v>
      </c>
      <c r="EA123" s="72" t="str">
        <f>IF(ISNUMBER(T1_Data!EA121),IF(T1_Data!EA121=-999,"NA",IF(T1_Data!EA121&lt;1, "&lt;1", IF(T1_Data!EA121&gt;99, "&gt;99", T1_Data!EA121))),"-")</f>
        <v>-</v>
      </c>
      <c r="EB123" s="72" t="str">
        <f>IF(ISNUMBER(T1_Data!EB121),IF(T1_Data!EB121=-999,"NA",IF(T1_Data!EB121&lt;1, "&lt;1", IF(T1_Data!EB121&gt;99, "&gt;99", T1_Data!EB121))),"-")</f>
        <v>-</v>
      </c>
      <c r="EC123" s="72" t="str">
        <f>IF(ISNUMBER(T1_Data!EC121),IF(T1_Data!EC121=-999,"NA",IF(T1_Data!EC121&lt;1, "&lt;1", IF(T1_Data!EC121&gt;99, "&gt;99", T1_Data!EC121))),"-")</f>
        <v>-</v>
      </c>
      <c r="ED123" s="72" t="str">
        <f>IF(ISNUMBER(T1_Data!ED121),IF(T1_Data!ED121=-999,"NA",IF(T1_Data!ED121&lt;1, "&lt;1", IF(T1_Data!ED121&gt;99, "&gt;99", T1_Data!ED121))),"-")</f>
        <v>-</v>
      </c>
      <c r="EE123" s="72" t="str">
        <f>IF(ISNUMBER(T1_Data!EE121),IF(T1_Data!EE121=-999,"NA",IF(T1_Data!EE121&lt;1, "&lt;1", IF(T1_Data!EE121&gt;99, "&gt;99", T1_Data!EE121))),"-")</f>
        <v>-</v>
      </c>
      <c r="EF123" s="72" t="str">
        <f>IF(ISNUMBER(T1_Data!EF121),IF(T1_Data!EF121=-999,"NA",IF(T1_Data!EF121&lt;1, "&lt;1", IF(T1_Data!EF121&gt;99, "&gt;99", T1_Data!EF121))),"-")</f>
        <v>-</v>
      </c>
      <c r="EG123" s="72" t="str">
        <f>IF(ISNUMBER(T1_Data!EG121),IF(T1_Data!EG121=-999,"NA",IF(T1_Data!EG121&lt;1, "&lt;1", IF(T1_Data!EG121&gt;99, "&gt;99", T1_Data!EG121))),"-")</f>
        <v>-</v>
      </c>
      <c r="EH123" s="72" t="str">
        <f>IF(ISNUMBER(T1_Data!EH121),IF(T1_Data!EH121=-999,"NA",IF(T1_Data!EH121&lt;1, "&lt;1", IF(T1_Data!EH121&gt;99, "&gt;99", T1_Data!EH121))),"-")</f>
        <v>-</v>
      </c>
      <c r="EI123" s="72" t="str">
        <f>IF(ISNUMBER(T1_Data!EI121),IF(T1_Data!EI121=-999,"NA",IF(T1_Data!EI121&lt;1, "&lt;1", IF(T1_Data!EI121&gt;99, "&gt;99", T1_Data!EI121))),"-")</f>
        <v>-</v>
      </c>
      <c r="EJ123" s="72" t="str">
        <f>IF(ISNUMBER(T1_Data!EJ121),IF(T1_Data!EJ121=-999,"NA",IF(T1_Data!EJ121&lt;1, "&lt;1", IF(T1_Data!EJ121&gt;99, "&gt;99", T1_Data!EJ121))),"-")</f>
        <v>-</v>
      </c>
      <c r="EK123" s="72" t="str">
        <f>IF(ISNUMBER(T1_Data!EK121),IF(T1_Data!EK121=-999,"NA",IF(T1_Data!EK121&lt;1, "&lt;1", IF(T1_Data!EK121&gt;99, "&gt;99", T1_Data!EK121))),"-")</f>
        <v>-</v>
      </c>
      <c r="EL123" s="72" t="str">
        <f>IF(ISNUMBER(T1_Data!EL121),IF(T1_Data!EL121=-999,"NA",IF(T1_Data!EL121&lt;1, "&lt;1", IF(T1_Data!EL121&gt;99, "&gt;99", T1_Data!EL121))),"-")</f>
        <v>-</v>
      </c>
      <c r="EM123" s="72" t="str">
        <f>IF(ISNUMBER(T1_Data!EM121),IF(T1_Data!EM121=-999,"NA",IF(T1_Data!EM121&lt;1, "&lt;1", IF(T1_Data!EM121&gt;99, "&gt;99", T1_Data!EM121))),"-")</f>
        <v>-</v>
      </c>
      <c r="EN123" s="72" t="str">
        <f>IF(ISNUMBER(T1_Data!EN121),IF(T1_Data!EN121=-999,"NA",IF(T1_Data!EN121&lt;1, "&lt;1", IF(T1_Data!EN121&gt;99, "&gt;99", T1_Data!EN121))),"-")</f>
        <v>-</v>
      </c>
      <c r="EO123" s="72" t="str">
        <f>IF(ISNUMBER(T1_Data!EO121),IF(T1_Data!EO121=-999,"NA",IF(T1_Data!EO121&lt;1, "&lt;1", IF(T1_Data!EO121&gt;99, "&gt;99", T1_Data!EO121))),"-")</f>
        <v>-</v>
      </c>
      <c r="EP123" s="72" t="str">
        <f>IF(ISNUMBER(T1_Data!EP121),IF(T1_Data!EP121=-999,"NA",IF(T1_Data!EP121&lt;1, "&lt;1", IF(T1_Data!EP121&gt;99, "&gt;99", T1_Data!EP121))),"-")</f>
        <v>-</v>
      </c>
      <c r="EQ123" s="72" t="str">
        <f>IF(ISNUMBER(T1_Data!EQ121),IF(T1_Data!EQ121=-999,"NA",IF(T1_Data!EQ121&lt;1, "&lt;1", IF(T1_Data!EQ121&gt;99, "&gt;99", T1_Data!EQ121))),"-")</f>
        <v>-</v>
      </c>
      <c r="ER123" s="72" t="str">
        <f>IF(ISNUMBER(T1_Data!ER121),IF(T1_Data!ER121=-999,"NA",IF(T1_Data!ER121&lt;1, "&lt;1", IF(T1_Data!ER121&gt;99, "&gt;99", T1_Data!ER121))),"-")</f>
        <v>-</v>
      </c>
      <c r="ES123" s="72" t="str">
        <f>IF(ISNUMBER(T1_Data!ES121),IF(T1_Data!ES121=-999,"NA",IF(T1_Data!ES121&lt;1, "&lt;1", IF(T1_Data!ES121&gt;99, "&gt;99", T1_Data!ES121))),"-")</f>
        <v>-</v>
      </c>
      <c r="ET123" s="72" t="str">
        <f>IF(ISNUMBER(T1_Data!ET121),IF(T1_Data!ET121=-999,"NA",IF(T1_Data!ET121&lt;1, "&lt;1", IF(T1_Data!ET121&gt;99, "&gt;99", T1_Data!ET121))),"-")</f>
        <v>-</v>
      </c>
      <c r="EU123" s="72" t="str">
        <f>IF(ISNUMBER(T1_Data!EU121),IF(T1_Data!EU121=-999,"NA",IF(T1_Data!EU121&lt;1, "&lt;1", IF(T1_Data!EU121&gt;99, "&gt;99", T1_Data!EU121))),"-")</f>
        <v>-</v>
      </c>
      <c r="EV123" s="72" t="str">
        <f>IF(ISNUMBER(T1_Data!EV121),IF(T1_Data!EV121=-999,"NA",IF(T1_Data!EV121&lt;1, "&lt;1", IF(T1_Data!EV121&gt;99, "&gt;99", T1_Data!EV121))),"-")</f>
        <v>-</v>
      </c>
      <c r="EW123" s="72" t="str">
        <f>IF(ISNUMBER(T1_Data!EW121),IF(T1_Data!EW121=-999,"NA",IF(T1_Data!EW121&lt;1, "&lt;1", IF(T1_Data!EW121&gt;99, "&gt;99", T1_Data!EW121))),"-")</f>
        <v>-</v>
      </c>
      <c r="EX123" s="72" t="str">
        <f>IF(ISNUMBER(T1_Data!EX121),IF(T1_Data!EX121=-999,"NA",IF(T1_Data!EX121&lt;1, "&lt;1", IF(T1_Data!EX121&gt;99, "&gt;99", T1_Data!EX121))),"-")</f>
        <v>-</v>
      </c>
      <c r="EY123" s="72" t="str">
        <f>IF(ISNUMBER(T1_Data!EY121),IF(T1_Data!EY121=-999,"NA",IF(T1_Data!EY121&lt;1, "&lt;1", IF(T1_Data!EY121&gt;99, "&gt;99", T1_Data!EY121))),"-")</f>
        <v>-</v>
      </c>
      <c r="EZ123" s="72" t="str">
        <f>IF(ISNUMBER(T1_Data!EZ121),IF(T1_Data!EZ121=-999,"NA",IF(T1_Data!EZ121&lt;1, "&lt;1", IF(T1_Data!EZ121&gt;99, "&gt;99", T1_Data!EZ121))),"-")</f>
        <v>-</v>
      </c>
      <c r="FA123" s="72" t="str">
        <f>IF(ISNUMBER(T1_Data!FA121),IF(T1_Data!FA121=-999,"NA",IF(T1_Data!FA121&lt;1, "&lt;1", IF(T1_Data!FA121&gt;99, "&gt;99", T1_Data!FA121))),"-")</f>
        <v>-</v>
      </c>
      <c r="FB123" s="72" t="str">
        <f>IF(ISNUMBER(T1_Data!FB121),IF(T1_Data!FB121=-999,"NA",IF(T1_Data!FB121&lt;1, "&lt;1", IF(T1_Data!FB121&gt;99, "&gt;99", T1_Data!FB121))),"-")</f>
        <v>-</v>
      </c>
      <c r="FC123" s="72" t="str">
        <f>IF(ISNUMBER(T1_Data!FC121),IF(T1_Data!FC121=-999,"NA",IF(T1_Data!FC121&lt;1, "&lt;1", IF(T1_Data!FC121&gt;99, "&gt;99", T1_Data!FC121))),"-")</f>
        <v>-</v>
      </c>
      <c r="FD123" s="72" t="str">
        <f>IF(ISNUMBER(T1_Data!FD121),IF(T1_Data!FD121=-999,"NA",IF(T1_Data!FD121&lt;1, "&lt;1", IF(T1_Data!FD121&gt;99, "&gt;99", T1_Data!FD121))),"-")</f>
        <v>-</v>
      </c>
      <c r="FE123" s="72" t="str">
        <f>IF(ISNUMBER(T1_Data!FE121),IF(T1_Data!FE121=-999,"NA",IF(T1_Data!FE121&lt;1, "&lt;1", IF(T1_Data!FE121&gt;99, "&gt;99", T1_Data!FE121))),"-")</f>
        <v>-</v>
      </c>
      <c r="FF123" s="72" t="str">
        <f>IF(ISNUMBER(T1_Data!FF121),IF(T1_Data!FF121=-999,"NA",IF(T1_Data!FF121&lt;1, "&lt;1", IF(T1_Data!FF121&gt;99, "&gt;99", T1_Data!FF121))),"-")</f>
        <v>-</v>
      </c>
      <c r="FG123" s="72" t="str">
        <f>IF(ISNUMBER(T1_Data!FG121),IF(T1_Data!FG121=-999,"NA",IF(T1_Data!FG121&lt;1, "&lt;1", IF(T1_Data!FG121&gt;99, "&gt;99", T1_Data!FG121))),"-")</f>
        <v>-</v>
      </c>
      <c r="FH123" s="72" t="str">
        <f>IF(ISNUMBER(T1_Data!FH121),IF(T1_Data!FH121=-999,"NA",IF(T1_Data!FH121&lt;1, "&lt;1", IF(T1_Data!FH121&gt;99, "&gt;99", T1_Data!FH121))),"-")</f>
        <v>-</v>
      </c>
      <c r="FI123" s="72" t="str">
        <f>IF(ISNUMBER(T1_Data!FI121),IF(T1_Data!FI121=-999,"NA",IF(T1_Data!FI121&lt;1, "&lt;1", IF(T1_Data!FI121&gt;99, "&gt;99", T1_Data!FI121))),"-")</f>
        <v>-</v>
      </c>
      <c r="FJ123" s="72" t="str">
        <f>IF(ISNUMBER(T1_Data!FJ121),IF(T1_Data!FJ121=-999,"NA",IF(T1_Data!FJ121&lt;1, "&lt;1", IF(T1_Data!FJ121&gt;99, "&gt;99", T1_Data!FJ121))),"-")</f>
        <v>-</v>
      </c>
      <c r="FK123" s="72" t="str">
        <f>IF(ISNUMBER(T1_Data!FK121),IF(T1_Data!FK121=-999,"NA",IF(T1_Data!FK121&lt;1, "&lt;1", IF(T1_Data!FK121&gt;99, "&gt;99", T1_Data!FK121))),"-")</f>
        <v>-</v>
      </c>
      <c r="FL123" s="72" t="str">
        <f>IF(ISNUMBER(T1_Data!FL121),IF(T1_Data!FL121=-999,"NA",IF(T1_Data!FL121&lt;1, "&lt;1", IF(T1_Data!FL121&gt;99, "&gt;99", T1_Data!FL121))),"-")</f>
        <v>-</v>
      </c>
      <c r="FM123" s="72" t="str">
        <f>IF(ISNUMBER(T1_Data!FM121),IF(T1_Data!FM121=-999,"NA",IF(T1_Data!FM121&lt;1, "&lt;1", IF(T1_Data!FM121&gt;99, "&gt;99", T1_Data!FM121))),"-")</f>
        <v>-</v>
      </c>
      <c r="FN123" s="72" t="str">
        <f>IF(ISNUMBER(T1_Data!FN121),IF(T1_Data!FN121=-999,"NA",IF(T1_Data!FN121&lt;1, "&lt;1", IF(T1_Data!FN121&gt;99, "&gt;99", T1_Data!FN121))),"-")</f>
        <v>-</v>
      </c>
      <c r="FO123" s="72" t="str">
        <f>IF(ISNUMBER(T1_Data!FO121),IF(T1_Data!FO121=-999,"NA",IF(T1_Data!FO121&lt;1, "&lt;1", IF(T1_Data!FO121&gt;99, "&gt;99", T1_Data!FO121))),"-")</f>
        <v>-</v>
      </c>
      <c r="FP123" s="72" t="str">
        <f>IF(ISNUMBER(T1_Data!FP121),IF(T1_Data!FP121=-999,"NA",IF(T1_Data!FP121&lt;1, "&lt;1", IF(T1_Data!FP121&gt;99, "&gt;99", T1_Data!FP121))),"-")</f>
        <v>-</v>
      </c>
      <c r="FQ123" s="72" t="str">
        <f>IF(ISNUMBER(T1_Data!FQ121),IF(T1_Data!FQ121=-999,"NA",IF(T1_Data!FQ121&lt;1, "&lt;1", IF(T1_Data!FQ121&gt;99, "&gt;99", T1_Data!FQ121))),"-")</f>
        <v>-</v>
      </c>
      <c r="FR123" s="72" t="str">
        <f>IF(ISNUMBER(T1_Data!FR121),IF(T1_Data!FR121=-999,"NA",IF(T1_Data!FR121&lt;1, "&lt;1", IF(T1_Data!FR121&gt;99, "&gt;99", T1_Data!FR121))),"-")</f>
        <v>-</v>
      </c>
      <c r="FS123" s="72" t="str">
        <f>IF(ISNUMBER(T1_Data!FS121),IF(T1_Data!FS121=-999,"NA",IF(T1_Data!FS121&lt;1, "&lt;1", IF(T1_Data!FS121&gt;99, "&gt;99", T1_Data!FS121))),"-")</f>
        <v>-</v>
      </c>
      <c r="FT123" s="72" t="str">
        <f>IF(ISNUMBER(T1_Data!FT121),IF(T1_Data!FT121=-999,"NA",IF(T1_Data!FT121&lt;1, "&lt;1", IF(T1_Data!FT121&gt;99, "&gt;99", T1_Data!FT121))),"-")</f>
        <v>-</v>
      </c>
      <c r="FU123" s="72" t="str">
        <f>IF(ISNUMBER(T1_Data!FU121),IF(T1_Data!FU121=-999,"NA",IF(T1_Data!FU121&lt;1, "&lt;1", IF(T1_Data!FU121&gt;99, "&gt;99", T1_Data!FU121))),"-")</f>
        <v>-</v>
      </c>
      <c r="FV123" s="72" t="str">
        <f>IF(ISNUMBER(T1_Data!FV121),IF(T1_Data!FV121=-999,"NA",IF(T1_Data!FV121&lt;1, "&lt;1", IF(T1_Data!FV121&gt;99, "&gt;99", T1_Data!FV121))),"-")</f>
        <v>-</v>
      </c>
      <c r="FW123" s="72" t="str">
        <f>IF(ISNUMBER(T1_Data!FW121),IF(T1_Data!FW121=-999,"NA",IF(T1_Data!FW121&lt;1, "&lt;1", IF(T1_Data!FW121&gt;99, "&gt;99", T1_Data!FW121))),"-")</f>
        <v>-</v>
      </c>
      <c r="FX123" s="71" t="str">
        <f>IF(ISBLANK(T1_Data!FX121), "", T1_Data!FX121)</f>
        <v/>
      </c>
    </row>
    <row r="124" spans="1:180" x14ac:dyDescent="0.25">
      <c r="A124" s="71" t="str">
        <f>IF(ISBLANK(T1_Data!A122), "", T1_Data!A122)</f>
        <v/>
      </c>
      <c r="B124" s="72" t="str">
        <f>IF(ISNUMBER(T1_Data!B122), T1_Data!B122,"-")</f>
        <v>-</v>
      </c>
      <c r="C124" s="72" t="str">
        <f>IF(ISNUMBER(T1_Data!C122),IF(T1_Data!C122=-999,"NA",IF(T1_Data!C122&lt;1, "&lt;1", IF(T1_Data!C122&gt;99, "&gt;99", T1_Data!C122))),"-")</f>
        <v>-</v>
      </c>
      <c r="D124" s="72" t="str">
        <f>IF(ISNUMBER(T1_Data!D122),IF(T1_Data!D122=-999,"NA",IF(T1_Data!D122&lt;1, "&lt;1", IF(T1_Data!D122&gt;99, "&gt;99", T1_Data!D122))),"-")</f>
        <v>-</v>
      </c>
      <c r="E124" s="72" t="str">
        <f>IF(ISNUMBER(T1_Data!E122),IF(T1_Data!E122=-999,"NA",IF(T1_Data!E122&lt;1, "&lt;1", IF(T1_Data!E122&gt;99, "&gt;99", T1_Data!E122))),"-")</f>
        <v>-</v>
      </c>
      <c r="F124" s="72" t="str">
        <f>IF(ISNUMBER(T1_Data!F122),IF(T1_Data!F122=-999,"NA",IF(T1_Data!F122&lt;1, "&lt;1", IF(T1_Data!F122&gt;99, "&gt;99", T1_Data!F122))),"-")</f>
        <v>-</v>
      </c>
      <c r="G124" s="72" t="str">
        <f>IF(ISNUMBER(T1_Data!G122),IF(T1_Data!G122=-999,"NA",IF(T1_Data!G122&lt;1, "&lt;1", IF(T1_Data!G122&gt;99, "&gt;99", T1_Data!G122))),"-")</f>
        <v>-</v>
      </c>
      <c r="H124" s="72" t="str">
        <f>IF(ISNUMBER(T1_Data!H122),IF(T1_Data!H122=-999,"NA",IF(T1_Data!H122&lt;1, "&lt;1", IF(T1_Data!H122&gt;99, "&gt;99", T1_Data!H122))),"-")</f>
        <v>-</v>
      </c>
      <c r="I124" s="72" t="str">
        <f>IF(ISNUMBER(T1_Data!I122),IF(T1_Data!I122=-999,"NA",IF(T1_Data!I122&lt;1, "&lt;1", IF(T1_Data!I122&gt;99, "&gt;99", T1_Data!I122))),"-")</f>
        <v>-</v>
      </c>
      <c r="J124" s="72" t="str">
        <f>IF(ISNUMBER(T1_Data!J122),IF(T1_Data!J122=-999,"NA",IF(T1_Data!J122&lt;1, "&lt;1", IF(T1_Data!J122&gt;99, "&gt;99", T1_Data!J122))),"-")</f>
        <v>-</v>
      </c>
      <c r="K124" s="72" t="str">
        <f>IF(ISNUMBER(T1_Data!K122),IF(T1_Data!K122=-999,"NA",IF(T1_Data!K122&lt;1, "&lt;1", IF(T1_Data!K122&gt;99, "&gt;99", T1_Data!K122))),"-")</f>
        <v>-</v>
      </c>
      <c r="L124" s="72" t="str">
        <f>IF(ISNUMBER(T1_Data!L122),IF(T1_Data!L122=-999,"NA",IF(T1_Data!L122&lt;1, "&lt;1", IF(T1_Data!L122&gt;99, "&gt;99", T1_Data!L122))),"-")</f>
        <v>-</v>
      </c>
      <c r="M124" s="72" t="str">
        <f>IF(ISNUMBER(T1_Data!M122),IF(T1_Data!M122=-999,"NA",IF(T1_Data!M122&lt;1, "&lt;1", IF(T1_Data!M122&gt;99, "&gt;99", T1_Data!M122))),"-")</f>
        <v>-</v>
      </c>
      <c r="N124" s="72" t="str">
        <f>IF(ISNUMBER(T1_Data!N122),IF(T1_Data!N122=-999,"NA",IF(T1_Data!N122&lt;1, "&lt;1", IF(T1_Data!N122&gt;99, "&gt;99", T1_Data!N122))),"-")</f>
        <v>-</v>
      </c>
      <c r="O124" s="72" t="str">
        <f>IF(ISNUMBER(T1_Data!O122),IF(T1_Data!O122=-999,"NA",IF(T1_Data!O122&lt;1, "&lt;1", IF(T1_Data!O122&gt;99, "&gt;99", T1_Data!O122))),"-")</f>
        <v>-</v>
      </c>
      <c r="P124" s="72" t="str">
        <f>IF(ISNUMBER(T1_Data!P122),IF(T1_Data!P122=-999,"NA",IF(T1_Data!P122&lt;1, "&lt;1", IF(T1_Data!P122&gt;99, "&gt;99", T1_Data!P122))),"-")</f>
        <v>-</v>
      </c>
      <c r="Q124" s="72" t="str">
        <f>IF(ISNUMBER(T1_Data!Q122),IF(T1_Data!Q122=-999,"NA",IF(T1_Data!Q122&lt;1, "&lt;1", IF(T1_Data!Q122&gt;99, "&gt;99", T1_Data!Q122))),"-")</f>
        <v>-</v>
      </c>
      <c r="R124" s="72" t="str">
        <f>IF(ISNUMBER(T1_Data!R122),IF(T1_Data!R122=-999,"NA",IF(T1_Data!R122&lt;1, "&lt;1", IF(T1_Data!R122&gt;99, "&gt;99", T1_Data!R122))),"-")</f>
        <v>-</v>
      </c>
      <c r="S124" s="72" t="str">
        <f>IF(ISNUMBER(T1_Data!S122),IF(T1_Data!S122=-999,"NA",IF(T1_Data!S122&lt;1, "&lt;1", IF(T1_Data!S122&gt;99, "&gt;99", T1_Data!S122))),"-")</f>
        <v>-</v>
      </c>
      <c r="T124" s="72" t="str">
        <f>IF(ISNUMBER(T1_Data!T122),IF(T1_Data!T122=-999,"NA",IF(T1_Data!T122&lt;1, "&lt;1", IF(T1_Data!T122&gt;99, "&gt;99", T1_Data!T122))),"-")</f>
        <v>-</v>
      </c>
      <c r="U124" s="72" t="str">
        <f>IF(ISNUMBER(T1_Data!U122),IF(T1_Data!U122=-999,"NA",IF(T1_Data!U122&lt;1, "&lt;1", IF(T1_Data!U122&gt;99, "&gt;99", T1_Data!U122))),"-")</f>
        <v>-</v>
      </c>
      <c r="V124" s="72" t="str">
        <f>IF(ISNUMBER(T1_Data!V122),IF(T1_Data!V122=-999,"NA",IF(T1_Data!V122&lt;1, "&lt;1", IF(T1_Data!V122&gt;99, "&gt;99", T1_Data!V122))),"-")</f>
        <v>-</v>
      </c>
      <c r="W124" s="72" t="str">
        <f>IF(ISNUMBER(T1_Data!W122),IF(T1_Data!W122=-999,"NA",IF(T1_Data!W122&lt;1, "&lt;1", IF(T1_Data!W122&gt;99, "&gt;99", T1_Data!W122))),"-")</f>
        <v>-</v>
      </c>
      <c r="X124" s="72" t="str">
        <f>IF(ISNUMBER(T1_Data!X122),IF(T1_Data!X122=-999,"NA",IF(T1_Data!X122&lt;1, "&lt;1", IF(T1_Data!X122&gt;99, "&gt;99", T1_Data!X122))),"-")</f>
        <v>-</v>
      </c>
      <c r="Y124" s="72" t="str">
        <f>IF(ISNUMBER(T1_Data!Y122),IF(T1_Data!Y122=-999,"NA",IF(T1_Data!Y122&lt;1, "&lt;1", IF(T1_Data!Y122&gt;99, "&gt;99", T1_Data!Y122))),"-")</f>
        <v>-</v>
      </c>
      <c r="Z124" s="72" t="str">
        <f>IF(ISNUMBER(T1_Data!Z122),IF(T1_Data!Z122=-999,"NA",IF(T1_Data!Z122&lt;1, "&lt;1", IF(T1_Data!Z122&gt;99, "&gt;99", T1_Data!Z122))),"-")</f>
        <v>-</v>
      </c>
      <c r="AA124" s="72" t="str">
        <f>IF(ISNUMBER(T1_Data!AA122),IF(T1_Data!AA122=-999,"NA",IF(T1_Data!AA122&lt;1, "&lt;1", IF(T1_Data!AA122&gt;99, "&gt;99", T1_Data!AA122))),"-")</f>
        <v>-</v>
      </c>
      <c r="AB124" s="72" t="str">
        <f>IF(ISNUMBER(T1_Data!AB122),IF(T1_Data!AB122=-999,"NA",IF(T1_Data!AB122&lt;1, "&lt;1", IF(T1_Data!AB122&gt;99, "&gt;99", T1_Data!AB122))),"-")</f>
        <v>-</v>
      </c>
      <c r="AC124" s="72" t="str">
        <f>IF(ISNUMBER(T1_Data!AC122),IF(T1_Data!AC122=-999,"NA",IF(T1_Data!AC122&lt;1, "&lt;1", IF(T1_Data!AC122&gt;99, "&gt;99", T1_Data!AC122))),"-")</f>
        <v>-</v>
      </c>
      <c r="AD124" s="72" t="str">
        <f>IF(ISNUMBER(T1_Data!AD122),IF(T1_Data!AD122=-999,"NA",IF(T1_Data!AD122&lt;1, "&lt;1", IF(T1_Data!AD122&gt;99, "&gt;99", T1_Data!AD122))),"-")</f>
        <v>-</v>
      </c>
      <c r="AE124" s="72" t="str">
        <f>IF(ISNUMBER(T1_Data!AE122),IF(T1_Data!AE122=-999,"NA",IF(T1_Data!AE122&lt;1, "&lt;1", IF(T1_Data!AE122&gt;99, "&gt;99", T1_Data!AE122))),"-")</f>
        <v>-</v>
      </c>
      <c r="AF124" s="72" t="str">
        <f>IF(ISNUMBER(T1_Data!AF122),IF(T1_Data!AF122=-999,"NA",IF(T1_Data!AF122&lt;1, "&lt;1", IF(T1_Data!AF122&gt;99, "&gt;99", T1_Data!AF122))),"-")</f>
        <v>-</v>
      </c>
      <c r="AG124" s="72" t="str">
        <f>IF(ISNUMBER(T1_Data!AG122),IF(T1_Data!AG122=-999,"NA",IF(T1_Data!AG122&lt;1, "&lt;1", IF(T1_Data!AG122&gt;99, "&gt;99", T1_Data!AG122))),"-")</f>
        <v>-</v>
      </c>
      <c r="AH124" s="72" t="str">
        <f>IF(ISNUMBER(T1_Data!AH122),IF(T1_Data!AH122=-999,"NA",IF(T1_Data!AH122&lt;1, "&lt;1", IF(T1_Data!AH122&gt;99, "&gt;99", T1_Data!AH122))),"-")</f>
        <v>-</v>
      </c>
      <c r="AI124" s="72" t="str">
        <f>IF(ISNUMBER(T1_Data!AI122),IF(T1_Data!AI122=-999,"NA",IF(T1_Data!AI122&lt;1, "&lt;1", IF(T1_Data!AI122&gt;99, "&gt;99", T1_Data!AI122))),"-")</f>
        <v>-</v>
      </c>
      <c r="AJ124" s="72" t="str">
        <f>IF(ISNUMBER(T1_Data!AJ122),IF(T1_Data!AJ122=-999,"NA",IF(T1_Data!AJ122&lt;1, "&lt;1", IF(T1_Data!AJ122&gt;99, "&gt;99", T1_Data!AJ122))),"-")</f>
        <v>-</v>
      </c>
      <c r="AK124" s="72" t="str">
        <f>IF(ISNUMBER(T1_Data!AK122),IF(T1_Data!AK122=-999,"NA",IF(T1_Data!AK122&lt;1, "&lt;1", IF(T1_Data!AK122&gt;99, "&gt;99", T1_Data!AK122))),"-")</f>
        <v>-</v>
      </c>
      <c r="AL124" s="72" t="str">
        <f>IF(ISNUMBER(T1_Data!AL122),IF(T1_Data!AL122=-999,"NA",IF(T1_Data!AL122&lt;1, "&lt;1", IF(T1_Data!AL122&gt;99, "&gt;99", T1_Data!AL122))),"-")</f>
        <v>-</v>
      </c>
      <c r="AM124" s="72" t="str">
        <f>IF(ISNUMBER(T1_Data!AM122),IF(T1_Data!AM122=-999,"NA",IF(T1_Data!AM122&lt;1, "&lt;1", IF(T1_Data!AM122&gt;99, "&gt;99", T1_Data!AM122))),"-")</f>
        <v>-</v>
      </c>
      <c r="AN124" s="72" t="str">
        <f>IF(ISNUMBER(T1_Data!AN122),IF(T1_Data!AN122=-999,"NA",IF(T1_Data!AN122&lt;1, "&lt;1", IF(T1_Data!AN122&gt;99, "&gt;99", T1_Data!AN122))),"-")</f>
        <v>-</v>
      </c>
      <c r="AO124" s="72" t="str">
        <f>IF(ISNUMBER(T1_Data!AO122),IF(T1_Data!AO122=-999,"NA",IF(T1_Data!AO122&lt;1, "&lt;1", IF(T1_Data!AO122&gt;99, "&gt;99", T1_Data!AO122))),"-")</f>
        <v>-</v>
      </c>
      <c r="AP124" s="72" t="str">
        <f>IF(ISNUMBER(T1_Data!AP122),IF(T1_Data!AP122=-999,"NA",IF(T1_Data!AP122&lt;1, "&lt;1", IF(T1_Data!AP122&gt;99, "&gt;99", T1_Data!AP122))),"-")</f>
        <v>-</v>
      </c>
      <c r="AQ124" s="72" t="str">
        <f>IF(ISNUMBER(T1_Data!AQ122),IF(T1_Data!AQ122=-999,"NA",IF(T1_Data!AQ122&lt;1, "&lt;1", IF(T1_Data!AQ122&gt;99, "&gt;99", T1_Data!AQ122))),"-")</f>
        <v>-</v>
      </c>
      <c r="AR124" s="72" t="str">
        <f>IF(ISNUMBER(T1_Data!AR122),IF(T1_Data!AR122=-999,"NA",IF(T1_Data!AR122&lt;1, "&lt;1", IF(T1_Data!AR122&gt;99, "&gt;99", T1_Data!AR122))),"-")</f>
        <v>-</v>
      </c>
      <c r="AS124" s="72" t="str">
        <f>IF(ISNUMBER(T1_Data!AS122),IF(T1_Data!AS122=-999,"NA",IF(T1_Data!AS122&lt;1, "&lt;1", IF(T1_Data!AS122&gt;99, "&gt;99", T1_Data!AS122))),"-")</f>
        <v>-</v>
      </c>
      <c r="AT124" s="72" t="str">
        <f>IF(ISNUMBER(T1_Data!AT122),IF(T1_Data!AT122=-999,"NA",IF(T1_Data!AT122&lt;1, "&lt;1", IF(T1_Data!AT122&gt;99, "&gt;99", T1_Data!AT122))),"-")</f>
        <v>-</v>
      </c>
      <c r="AU124" s="72" t="str">
        <f>IF(ISNUMBER(T1_Data!AU122),IF(T1_Data!AU122=-999,"NA",IF(T1_Data!AU122&lt;1, "&lt;1", IF(T1_Data!AU122&gt;99, "&gt;99", T1_Data!AU122))),"-")</f>
        <v>-</v>
      </c>
      <c r="AV124" s="72" t="str">
        <f>IF(ISNUMBER(T1_Data!AV122),IF(T1_Data!AV122=-999,"NA",IF(T1_Data!AV122&lt;1, "&lt;1", IF(T1_Data!AV122&gt;99, "&gt;99", T1_Data!AV122))),"-")</f>
        <v>-</v>
      </c>
      <c r="AW124" s="72" t="str">
        <f>IF(ISNUMBER(T1_Data!AW122),IF(T1_Data!AW122=-999,"NA",IF(T1_Data!AW122&lt;1, "&lt;1", IF(T1_Data!AW122&gt;99, "&gt;99", T1_Data!AW122))),"-")</f>
        <v>-</v>
      </c>
      <c r="AX124" s="72" t="str">
        <f>IF(ISNUMBER(T1_Data!AX122),IF(T1_Data!AX122=-999,"NA",IF(T1_Data!AX122&lt;1, "&lt;1", IF(T1_Data!AX122&gt;99, "&gt;99", T1_Data!AX122))),"-")</f>
        <v>-</v>
      </c>
      <c r="AY124" s="72" t="str">
        <f>IF(ISNUMBER(T1_Data!AY122),IF(T1_Data!AY122=-999,"NA",IF(T1_Data!AY122&lt;1, "&lt;1", IF(T1_Data!AY122&gt;99, "&gt;99", T1_Data!AY122))),"-")</f>
        <v>-</v>
      </c>
      <c r="AZ124" s="72" t="str">
        <f>IF(ISNUMBER(T1_Data!AZ122),IF(T1_Data!AZ122=-999,"NA",IF(T1_Data!AZ122&lt;1, "&lt;1", IF(T1_Data!AZ122&gt;99, "&gt;99", T1_Data!AZ122))),"-")</f>
        <v>-</v>
      </c>
      <c r="BA124" s="72" t="str">
        <f>IF(ISNUMBER(T1_Data!BA122),IF(T1_Data!BA122=-999,"NA",IF(T1_Data!BA122&lt;1, "&lt;1", IF(T1_Data!BA122&gt;99, "&gt;99", T1_Data!BA122))),"-")</f>
        <v>-</v>
      </c>
      <c r="BB124" s="72" t="str">
        <f>IF(ISNUMBER(T1_Data!BB122),IF(T1_Data!BB122=-999,"NA",IF(T1_Data!BB122&lt;1, "&lt;1", IF(T1_Data!BB122&gt;99, "&gt;99", T1_Data!BB122))),"-")</f>
        <v>-</v>
      </c>
      <c r="BC124" s="72" t="str">
        <f>IF(ISNUMBER(T1_Data!BC122),IF(T1_Data!BC122=-999,"NA",IF(T1_Data!BC122&lt;1, "&lt;1", IF(T1_Data!BC122&gt;99, "&gt;99", T1_Data!BC122))),"-")</f>
        <v>-</v>
      </c>
      <c r="BD124" s="72" t="str">
        <f>IF(ISNUMBER(T1_Data!BD122),IF(T1_Data!BD122=-999,"NA",IF(T1_Data!BD122&lt;1, "&lt;1", IF(T1_Data!BD122&gt;99, "&gt;99", T1_Data!BD122))),"-")</f>
        <v>-</v>
      </c>
      <c r="BE124" s="72" t="str">
        <f>IF(ISNUMBER(T1_Data!BE122),IF(T1_Data!BE122=-999,"NA",IF(T1_Data!BE122&lt;1, "&lt;1", IF(T1_Data!BE122&gt;99, "&gt;99", T1_Data!BE122))),"-")</f>
        <v>-</v>
      </c>
      <c r="BF124" s="72" t="str">
        <f>IF(ISNUMBER(T1_Data!BF122),IF(T1_Data!BF122=-999,"NA",IF(T1_Data!BF122&lt;1, "&lt;1", IF(T1_Data!BF122&gt;99, "&gt;99", T1_Data!BF122))),"-")</f>
        <v>-</v>
      </c>
      <c r="BG124" s="72" t="str">
        <f>IF(ISNUMBER(T1_Data!BG122),IF(T1_Data!BG122=-999,"NA",IF(T1_Data!BG122&lt;1, "&lt;1", IF(T1_Data!BG122&gt;99, "&gt;99", T1_Data!BG122))),"-")</f>
        <v>-</v>
      </c>
      <c r="BH124" s="72" t="str">
        <f>IF(ISNUMBER(T1_Data!BH122),IF(T1_Data!BH122=-999,"NA",IF(T1_Data!BH122&lt;1, "&lt;1", IF(T1_Data!BH122&gt;99, "&gt;99", T1_Data!BH122))),"-")</f>
        <v>-</v>
      </c>
      <c r="BI124" s="72" t="str">
        <f>IF(ISNUMBER(T1_Data!BI122),IF(T1_Data!BI122=-999,"NA",IF(T1_Data!BI122&lt;1, "&lt;1", IF(T1_Data!BI122&gt;99, "&gt;99", T1_Data!BI122))),"-")</f>
        <v>-</v>
      </c>
      <c r="BJ124" s="72" t="str">
        <f>IF(ISNUMBER(T1_Data!BJ122),IF(T1_Data!BJ122=-999,"NA",IF(T1_Data!BJ122&lt;1, "&lt;1", IF(T1_Data!BJ122&gt;99, "&gt;99", T1_Data!BJ122))),"-")</f>
        <v>-</v>
      </c>
      <c r="BK124" s="72" t="str">
        <f>IF(ISNUMBER(T1_Data!BK122),IF(T1_Data!BK122=-999,"NA",IF(T1_Data!BK122&lt;1, "&lt;1", IF(T1_Data!BK122&gt;99, "&gt;99", T1_Data!BK122))),"-")</f>
        <v>-</v>
      </c>
      <c r="BL124" s="72" t="str">
        <f>IF(ISNUMBER(T1_Data!BL122),IF(T1_Data!BL122=-999,"NA",IF(T1_Data!BL122&lt;1, "&lt;1", IF(T1_Data!BL122&gt;99, "&gt;99", T1_Data!BL122))),"-")</f>
        <v>-</v>
      </c>
      <c r="BM124" s="72" t="str">
        <f>IF(ISNUMBER(T1_Data!BM122),IF(T1_Data!BM122=-999,"NA",IF(T1_Data!BM122&lt;1, "&lt;1", IF(T1_Data!BM122&gt;99, "&gt;99", T1_Data!BM122))),"-")</f>
        <v>-</v>
      </c>
      <c r="BN124" s="72" t="str">
        <f>IF(ISNUMBER(T1_Data!BN122),IF(T1_Data!BN122=-999,"NA",IF(T1_Data!BN122&lt;1, "&lt;1", IF(T1_Data!BN122&gt;99, "&gt;99", T1_Data!BN122))),"-")</f>
        <v>-</v>
      </c>
      <c r="BO124" s="72" t="str">
        <f>IF(ISNUMBER(T1_Data!BO122),IF(T1_Data!BO122=-999,"NA",IF(T1_Data!BO122&lt;1, "&lt;1", IF(T1_Data!BO122&gt;99, "&gt;99", T1_Data!BO122))),"-")</f>
        <v>-</v>
      </c>
      <c r="BP124" s="72" t="str">
        <f>IF(ISNUMBER(T1_Data!BP122),IF(T1_Data!BP122=-999,"NA",IF(T1_Data!BP122&lt;1, "&lt;1", IF(T1_Data!BP122&gt;99, "&gt;99", T1_Data!BP122))),"-")</f>
        <v>-</v>
      </c>
      <c r="BQ124" s="72" t="str">
        <f>IF(ISNUMBER(T1_Data!BQ122),IF(T1_Data!BQ122=-999,"NA",IF(T1_Data!BQ122&lt;1, "&lt;1", IF(T1_Data!BQ122&gt;99, "&gt;99", T1_Data!BQ122))),"-")</f>
        <v>-</v>
      </c>
      <c r="BR124" s="72" t="str">
        <f>IF(ISNUMBER(T1_Data!BR122),IF(T1_Data!BR122=-999,"NA",IF(T1_Data!BR122&lt;1, "&lt;1", IF(T1_Data!BR122&gt;99, "&gt;99", T1_Data!BR122))),"-")</f>
        <v>-</v>
      </c>
      <c r="BS124" s="72" t="str">
        <f>IF(ISNUMBER(T1_Data!BS122),IF(T1_Data!BS122=-999,"NA",IF(T1_Data!BS122&lt;1, "&lt;1", IF(T1_Data!BS122&gt;99, "&gt;99", T1_Data!BS122))),"-")</f>
        <v>-</v>
      </c>
      <c r="BT124" s="72" t="str">
        <f>IF(ISNUMBER(T1_Data!BT122),IF(T1_Data!BT122=-999,"NA",IF(T1_Data!BT122&lt;1, "&lt;1", IF(T1_Data!BT122&gt;99, "&gt;99", T1_Data!BT122))),"-")</f>
        <v>-</v>
      </c>
      <c r="BU124" s="72" t="str">
        <f>IF(ISNUMBER(T1_Data!BU122),IF(T1_Data!BU122=-999,"NA",IF(T1_Data!BU122&lt;1, "&lt;1", IF(T1_Data!BU122&gt;99, "&gt;99", T1_Data!BU122))),"-")</f>
        <v>-</v>
      </c>
      <c r="BV124" s="72" t="str">
        <f>IF(ISNUMBER(T1_Data!BV122),IF(T1_Data!BV122=-999,"NA",IF(T1_Data!BV122&lt;1, "&lt;1", IF(T1_Data!BV122&gt;99, "&gt;99", T1_Data!BV122))),"-")</f>
        <v>-</v>
      </c>
      <c r="BW124" s="72" t="str">
        <f>IF(ISNUMBER(T1_Data!BW122),IF(T1_Data!BW122=-999,"NA",IF(T1_Data!BW122&lt;1, "&lt;1", IF(T1_Data!BW122&gt;99, "&gt;99", T1_Data!BW122))),"-")</f>
        <v>-</v>
      </c>
      <c r="BX124" s="72" t="str">
        <f>IF(ISNUMBER(T1_Data!BX122),IF(T1_Data!BX122=-999,"NA",IF(T1_Data!BX122&lt;1, "&lt;1", IF(T1_Data!BX122&gt;99, "&gt;99", T1_Data!BX122))),"-")</f>
        <v>-</v>
      </c>
      <c r="BY124" s="72" t="str">
        <f>IF(ISNUMBER(T1_Data!BY122),IF(T1_Data!BY122=-999,"NA",IF(T1_Data!BY122&lt;1, "&lt;1", IF(T1_Data!BY122&gt;99, "&gt;99", T1_Data!BY122))),"-")</f>
        <v>-</v>
      </c>
      <c r="BZ124" s="72" t="str">
        <f>IF(ISNUMBER(T1_Data!BZ122),IF(T1_Data!BZ122=-999,"NA",IF(T1_Data!BZ122&lt;1, "&lt;1", IF(T1_Data!BZ122&gt;99, "&gt;99", T1_Data!BZ122))),"-")</f>
        <v>-</v>
      </c>
      <c r="CA124" s="72" t="str">
        <f>IF(ISNUMBER(T1_Data!CA122),IF(T1_Data!CA122=-999,"NA",IF(T1_Data!CA122&lt;1, "&lt;1", IF(T1_Data!CA122&gt;99, "&gt;99", T1_Data!CA122))),"-")</f>
        <v>-</v>
      </c>
      <c r="CB124" s="72" t="str">
        <f>IF(ISNUMBER(T1_Data!CB122),IF(T1_Data!CB122=-999,"NA",IF(T1_Data!CB122&lt;1, "&lt;1", IF(T1_Data!CB122&gt;99, "&gt;99", T1_Data!CB122))),"-")</f>
        <v>-</v>
      </c>
      <c r="CC124" s="72" t="str">
        <f>IF(ISNUMBER(T1_Data!CC122),IF(T1_Data!CC122=-999,"NA",IF(T1_Data!CC122&lt;1, "&lt;1", IF(T1_Data!CC122&gt;99, "&gt;99", T1_Data!CC122))),"-")</f>
        <v>-</v>
      </c>
      <c r="CD124" s="72" t="str">
        <f>IF(ISNUMBER(T1_Data!CD122),IF(T1_Data!CD122=-999,"NA",IF(T1_Data!CD122&lt;1, "&lt;1", IF(T1_Data!CD122&gt;99, "&gt;99", T1_Data!CD122))),"-")</f>
        <v>-</v>
      </c>
      <c r="CE124" s="72" t="str">
        <f>IF(ISNUMBER(T1_Data!CE122),IF(T1_Data!CE122=-999,"NA",IF(T1_Data!CE122&lt;1, "&lt;1", IF(T1_Data!CE122&gt;99, "&gt;99", T1_Data!CE122))),"-")</f>
        <v>-</v>
      </c>
      <c r="CF124" s="72" t="str">
        <f>IF(ISNUMBER(T1_Data!CF122),IF(T1_Data!CF122=-999,"NA",IF(T1_Data!CF122&lt;1, "&lt;1", IF(T1_Data!CF122&gt;99, "&gt;99", T1_Data!CF122))),"-")</f>
        <v>-</v>
      </c>
      <c r="CG124" s="72" t="str">
        <f>IF(ISNUMBER(T1_Data!CG122),IF(T1_Data!CG122=-999,"NA",IF(T1_Data!CG122&lt;1, "&lt;1", IF(T1_Data!CG122&gt;99, "&gt;99", T1_Data!CG122))),"-")</f>
        <v>-</v>
      </c>
      <c r="CH124" s="72" t="str">
        <f>IF(ISNUMBER(T1_Data!CH122),IF(T1_Data!CH122=-999,"NA",IF(T1_Data!CH122&lt;1, "&lt;1", IF(T1_Data!CH122&gt;99, "&gt;99", T1_Data!CH122))),"-")</f>
        <v>-</v>
      </c>
      <c r="CI124" s="72" t="str">
        <f>IF(ISNUMBER(T1_Data!CI122),IF(T1_Data!CI122=-999,"NA",IF(T1_Data!CI122&lt;1, "&lt;1", IF(T1_Data!CI122&gt;99, "&gt;99", T1_Data!CI122))),"-")</f>
        <v>-</v>
      </c>
      <c r="CJ124" s="72" t="str">
        <f>IF(ISNUMBER(T1_Data!CJ122),IF(T1_Data!CJ122=-999,"NA",IF(T1_Data!CJ122&lt;1, "&lt;1", IF(T1_Data!CJ122&gt;99, "&gt;99", T1_Data!CJ122))),"-")</f>
        <v>-</v>
      </c>
      <c r="CK124" s="72" t="str">
        <f>IF(ISNUMBER(T1_Data!CK122),IF(T1_Data!CK122=-999,"NA",IF(T1_Data!CK122&lt;1, "&lt;1", IF(T1_Data!CK122&gt;99, "&gt;99", T1_Data!CK122))),"-")</f>
        <v>-</v>
      </c>
      <c r="CL124" s="72" t="str">
        <f>IF(ISNUMBER(T1_Data!CL122),IF(T1_Data!CL122=-999,"NA",IF(T1_Data!CL122&lt;1, "&lt;1", IF(T1_Data!CL122&gt;99, "&gt;99", T1_Data!CL122))),"-")</f>
        <v>-</v>
      </c>
      <c r="CM124" s="72" t="str">
        <f>IF(ISNUMBER(T1_Data!CM122),IF(T1_Data!CM122=-999,"NA",IF(T1_Data!CM122&lt;1, "&lt;1", IF(T1_Data!CM122&gt;99, "&gt;99", T1_Data!CM122))),"-")</f>
        <v>-</v>
      </c>
      <c r="CN124" s="72" t="str">
        <f>IF(ISNUMBER(T1_Data!CN122),IF(T1_Data!CN122=-999,"NA",IF(T1_Data!CN122&lt;1, "&lt;1", IF(T1_Data!CN122&gt;99, "&gt;99", T1_Data!CN122))),"-")</f>
        <v>-</v>
      </c>
      <c r="CO124" s="72" t="str">
        <f>IF(ISNUMBER(T1_Data!CO122),IF(T1_Data!CO122=-999,"NA",IF(T1_Data!CO122&lt;1, "&lt;1", IF(T1_Data!CO122&gt;99, "&gt;99", T1_Data!CO122))),"-")</f>
        <v>-</v>
      </c>
      <c r="CP124" s="72" t="str">
        <f>IF(ISNUMBER(T1_Data!CP122),IF(T1_Data!CP122=-999,"NA",IF(T1_Data!CP122&lt;1, "&lt;1", IF(T1_Data!CP122&gt;99, "&gt;99", T1_Data!CP122))),"-")</f>
        <v>-</v>
      </c>
      <c r="CQ124" s="72" t="str">
        <f>IF(ISNUMBER(T1_Data!CQ122),IF(T1_Data!CQ122=-999,"NA",IF(T1_Data!CQ122&lt;1, "&lt;1", IF(T1_Data!CQ122&gt;99, "&gt;99", T1_Data!CQ122))),"-")</f>
        <v>-</v>
      </c>
      <c r="CR124" s="72" t="str">
        <f>IF(ISNUMBER(T1_Data!CR122),IF(T1_Data!CR122=-999,"NA",IF(T1_Data!CR122&lt;1, "&lt;1", IF(T1_Data!CR122&gt;99, "&gt;99", T1_Data!CR122))),"-")</f>
        <v>-</v>
      </c>
      <c r="CS124" s="72" t="str">
        <f>IF(ISNUMBER(T1_Data!CS122),IF(T1_Data!CS122=-999,"NA",IF(T1_Data!CS122&lt;1, "&lt;1", IF(T1_Data!CS122&gt;99, "&gt;99", T1_Data!CS122))),"-")</f>
        <v>-</v>
      </c>
      <c r="CT124" s="72" t="str">
        <f>IF(ISNUMBER(T1_Data!CT122),IF(T1_Data!CT122=-999,"NA",IF(T1_Data!CT122&lt;1, "&lt;1", IF(T1_Data!CT122&gt;99, "&gt;99", T1_Data!CT122))),"-")</f>
        <v>-</v>
      </c>
      <c r="CU124" s="72" t="str">
        <f>IF(ISNUMBER(T1_Data!CU122),IF(T1_Data!CU122=-999,"NA",IF(T1_Data!CU122&lt;1, "&lt;1", IF(T1_Data!CU122&gt;99, "&gt;99", T1_Data!CU122))),"-")</f>
        <v>-</v>
      </c>
      <c r="CV124" s="72" t="str">
        <f>IF(ISNUMBER(T1_Data!CV122),IF(T1_Data!CV122=-999,"NA",IF(T1_Data!CV122&lt;1, "&lt;1", IF(T1_Data!CV122&gt;99, "&gt;99", T1_Data!CV122))),"-")</f>
        <v>-</v>
      </c>
      <c r="CW124" s="72" t="str">
        <f>IF(ISNUMBER(T1_Data!CW122),IF(T1_Data!CW122=-999,"NA",IF(T1_Data!CW122&lt;1, "&lt;1", IF(T1_Data!CW122&gt;99, "&gt;99", T1_Data!CW122))),"-")</f>
        <v>-</v>
      </c>
      <c r="CX124" s="72" t="str">
        <f>IF(ISNUMBER(T1_Data!CX122),IF(T1_Data!CX122=-999,"NA",IF(T1_Data!CX122&lt;1, "&lt;1", IF(T1_Data!CX122&gt;99, "&gt;99", T1_Data!CX122))),"-")</f>
        <v>-</v>
      </c>
      <c r="CY124" s="72" t="str">
        <f>IF(ISNUMBER(T1_Data!CY122),IF(T1_Data!CY122=-999,"NA",IF(T1_Data!CY122&lt;1, "&lt;1", IF(T1_Data!CY122&gt;99, "&gt;99", T1_Data!CY122))),"-")</f>
        <v>-</v>
      </c>
      <c r="CZ124" s="72" t="str">
        <f>IF(ISNUMBER(T1_Data!CZ122),IF(T1_Data!CZ122=-999,"NA",IF(T1_Data!CZ122&lt;1, "&lt;1", IF(T1_Data!CZ122&gt;99, "&gt;99", T1_Data!CZ122))),"-")</f>
        <v>-</v>
      </c>
      <c r="DA124" s="72" t="str">
        <f>IF(ISNUMBER(T1_Data!DA122),IF(T1_Data!DA122=-999,"NA",IF(T1_Data!DA122&lt;1, "&lt;1", IF(T1_Data!DA122&gt;99, "&gt;99", T1_Data!DA122))),"-")</f>
        <v>-</v>
      </c>
      <c r="DB124" s="72" t="str">
        <f>IF(ISNUMBER(T1_Data!DB122),IF(T1_Data!DB122=-999,"NA",IF(T1_Data!DB122&lt;1, "&lt;1", IF(T1_Data!DB122&gt;99, "&gt;99", T1_Data!DB122))),"-")</f>
        <v>-</v>
      </c>
      <c r="DC124" s="72" t="str">
        <f>IF(ISNUMBER(T1_Data!DC122),IF(T1_Data!DC122=-999,"NA",IF(T1_Data!DC122&lt;1, "&lt;1", IF(T1_Data!DC122&gt;99, "&gt;99", T1_Data!DC122))),"-")</f>
        <v>-</v>
      </c>
      <c r="DD124" s="72" t="str">
        <f>IF(ISNUMBER(T1_Data!DD122),IF(T1_Data!DD122=-999,"NA",IF(T1_Data!DD122&lt;1, "&lt;1", IF(T1_Data!DD122&gt;99, "&gt;99", T1_Data!DD122))),"-")</f>
        <v>-</v>
      </c>
      <c r="DE124" s="72" t="str">
        <f>IF(ISNUMBER(T1_Data!DE122),IF(T1_Data!DE122=-999,"NA",IF(T1_Data!DE122&lt;1, "&lt;1", IF(T1_Data!DE122&gt;99, "&gt;99", T1_Data!DE122))),"-")</f>
        <v>-</v>
      </c>
      <c r="DF124" s="72" t="str">
        <f>IF(ISNUMBER(T1_Data!DF122),IF(T1_Data!DF122=-999,"NA",IF(T1_Data!DF122&lt;1, "&lt;1", IF(T1_Data!DF122&gt;99, "&gt;99", T1_Data!DF122))),"-")</f>
        <v>-</v>
      </c>
      <c r="DG124" s="72" t="str">
        <f>IF(ISNUMBER(T1_Data!DG122),IF(T1_Data!DG122=-999,"NA",IF(T1_Data!DG122&lt;1, "&lt;1", IF(T1_Data!DG122&gt;99, "&gt;99", T1_Data!DG122))),"-")</f>
        <v>-</v>
      </c>
      <c r="DH124" s="72" t="str">
        <f>IF(ISNUMBER(T1_Data!DH122),IF(T1_Data!DH122=-999,"NA",IF(T1_Data!DH122&lt;1, "&lt;1", IF(T1_Data!DH122&gt;99, "&gt;99", T1_Data!DH122))),"-")</f>
        <v>-</v>
      </c>
      <c r="DI124" s="72" t="str">
        <f>IF(ISNUMBER(T1_Data!DI122),IF(T1_Data!DI122=-999,"NA",IF(T1_Data!DI122&lt;1, "&lt;1", IF(T1_Data!DI122&gt;99, "&gt;99", T1_Data!DI122))),"-")</f>
        <v>-</v>
      </c>
      <c r="DJ124" s="72" t="str">
        <f>IF(ISNUMBER(T1_Data!DJ122),IF(T1_Data!DJ122=-999,"NA",IF(T1_Data!DJ122&lt;1, "&lt;1", IF(T1_Data!DJ122&gt;99, "&gt;99", T1_Data!DJ122))),"-")</f>
        <v>-</v>
      </c>
      <c r="DK124" s="72" t="str">
        <f>IF(ISNUMBER(T1_Data!DK122),IF(T1_Data!DK122=-999,"NA",IF(T1_Data!DK122&lt;1, "&lt;1", IF(T1_Data!DK122&gt;99, "&gt;99", T1_Data!DK122))),"-")</f>
        <v>-</v>
      </c>
      <c r="DL124" s="72" t="str">
        <f>IF(ISNUMBER(T1_Data!DL122),IF(T1_Data!DL122=-999,"NA",IF(T1_Data!DL122&lt;1, "&lt;1", IF(T1_Data!DL122&gt;99, "&gt;99", T1_Data!DL122))),"-")</f>
        <v>-</v>
      </c>
      <c r="DM124" s="72" t="str">
        <f>IF(ISNUMBER(T1_Data!DM122),IF(T1_Data!DM122=-999,"NA",IF(T1_Data!DM122&lt;1, "&lt;1", IF(T1_Data!DM122&gt;99, "&gt;99", T1_Data!DM122))),"-")</f>
        <v>-</v>
      </c>
      <c r="DN124" s="72" t="str">
        <f>IF(ISNUMBER(T1_Data!DN122),IF(T1_Data!DN122=-999,"NA",IF(T1_Data!DN122&lt;1, "&lt;1", IF(T1_Data!DN122&gt;99, "&gt;99", T1_Data!DN122))),"-")</f>
        <v>-</v>
      </c>
      <c r="DO124" s="72" t="str">
        <f>IF(ISNUMBER(T1_Data!DO122),IF(T1_Data!DO122=-999,"NA",IF(T1_Data!DO122&lt;1, "&lt;1", IF(T1_Data!DO122&gt;99, "&gt;99", T1_Data!DO122))),"-")</f>
        <v>-</v>
      </c>
      <c r="DP124" s="72" t="str">
        <f>IF(ISNUMBER(T1_Data!DP122),IF(T1_Data!DP122=-999,"NA",IF(T1_Data!DP122&lt;1, "&lt;1", IF(T1_Data!DP122&gt;99, "&gt;99", T1_Data!DP122))),"-")</f>
        <v>-</v>
      </c>
      <c r="DQ124" s="72" t="str">
        <f>IF(ISNUMBER(T1_Data!DQ122),IF(T1_Data!DQ122=-999,"NA",IF(T1_Data!DQ122&lt;1, "&lt;1", IF(T1_Data!DQ122&gt;99, "&gt;99", T1_Data!DQ122))),"-")</f>
        <v>-</v>
      </c>
      <c r="DR124" s="72" t="str">
        <f>IF(ISNUMBER(T1_Data!DR122),IF(T1_Data!DR122=-999,"NA",IF(T1_Data!DR122&lt;1, "&lt;1", IF(T1_Data!DR122&gt;99, "&gt;99", T1_Data!DR122))),"-")</f>
        <v>-</v>
      </c>
      <c r="DS124" s="72" t="str">
        <f>IF(ISNUMBER(T1_Data!DS122),IF(T1_Data!DS122=-999,"NA",IF(T1_Data!DS122&lt;1, "&lt;1", IF(T1_Data!DS122&gt;99, "&gt;99", T1_Data!DS122))),"-")</f>
        <v>-</v>
      </c>
      <c r="DT124" s="72" t="str">
        <f>IF(ISNUMBER(T1_Data!DT122),IF(T1_Data!DT122=-999,"NA",IF(T1_Data!DT122&lt;1, "&lt;1", IF(T1_Data!DT122&gt;99, "&gt;99", T1_Data!DT122))),"-")</f>
        <v>-</v>
      </c>
      <c r="DU124" s="72" t="str">
        <f>IF(ISNUMBER(T1_Data!DU122),IF(T1_Data!DU122=-999,"NA",IF(T1_Data!DU122&lt;1, "&lt;1", IF(T1_Data!DU122&gt;99, "&gt;99", T1_Data!DU122))),"-")</f>
        <v>-</v>
      </c>
      <c r="DV124" s="72" t="str">
        <f>IF(ISNUMBER(T1_Data!DV122),IF(T1_Data!DV122=-999,"NA",IF(T1_Data!DV122&lt;1, "&lt;1", IF(T1_Data!DV122&gt;99, "&gt;99", T1_Data!DV122))),"-")</f>
        <v>-</v>
      </c>
      <c r="DW124" s="72" t="str">
        <f>IF(ISNUMBER(T1_Data!DW122),IF(T1_Data!DW122=-999,"NA",IF(T1_Data!DW122&lt;1, "&lt;1", IF(T1_Data!DW122&gt;99, "&gt;99", T1_Data!DW122))),"-")</f>
        <v>-</v>
      </c>
      <c r="DX124" s="72" t="str">
        <f>IF(ISNUMBER(T1_Data!DX122),IF(T1_Data!DX122=-999,"NA",IF(T1_Data!DX122&lt;1, "&lt;1", IF(T1_Data!DX122&gt;99, "&gt;99", T1_Data!DX122))),"-")</f>
        <v>-</v>
      </c>
      <c r="DY124" s="72" t="str">
        <f>IF(ISNUMBER(T1_Data!DY122),IF(T1_Data!DY122=-999,"NA",IF(T1_Data!DY122&lt;1, "&lt;1", IF(T1_Data!DY122&gt;99, "&gt;99", T1_Data!DY122))),"-")</f>
        <v>-</v>
      </c>
      <c r="DZ124" s="72" t="str">
        <f>IF(ISNUMBER(T1_Data!DZ122),IF(T1_Data!DZ122=-999,"NA",IF(T1_Data!DZ122&lt;1, "&lt;1", IF(T1_Data!DZ122&gt;99, "&gt;99", T1_Data!DZ122))),"-")</f>
        <v>-</v>
      </c>
      <c r="EA124" s="72" t="str">
        <f>IF(ISNUMBER(T1_Data!EA122),IF(T1_Data!EA122=-999,"NA",IF(T1_Data!EA122&lt;1, "&lt;1", IF(T1_Data!EA122&gt;99, "&gt;99", T1_Data!EA122))),"-")</f>
        <v>-</v>
      </c>
      <c r="EB124" s="72" t="str">
        <f>IF(ISNUMBER(T1_Data!EB122),IF(T1_Data!EB122=-999,"NA",IF(T1_Data!EB122&lt;1, "&lt;1", IF(T1_Data!EB122&gt;99, "&gt;99", T1_Data!EB122))),"-")</f>
        <v>-</v>
      </c>
      <c r="EC124" s="72" t="str">
        <f>IF(ISNUMBER(T1_Data!EC122),IF(T1_Data!EC122=-999,"NA",IF(T1_Data!EC122&lt;1, "&lt;1", IF(T1_Data!EC122&gt;99, "&gt;99", T1_Data!EC122))),"-")</f>
        <v>-</v>
      </c>
      <c r="ED124" s="72" t="str">
        <f>IF(ISNUMBER(T1_Data!ED122),IF(T1_Data!ED122=-999,"NA",IF(T1_Data!ED122&lt;1, "&lt;1", IF(T1_Data!ED122&gt;99, "&gt;99", T1_Data!ED122))),"-")</f>
        <v>-</v>
      </c>
      <c r="EE124" s="72" t="str">
        <f>IF(ISNUMBER(T1_Data!EE122),IF(T1_Data!EE122=-999,"NA",IF(T1_Data!EE122&lt;1, "&lt;1", IF(T1_Data!EE122&gt;99, "&gt;99", T1_Data!EE122))),"-")</f>
        <v>-</v>
      </c>
      <c r="EF124" s="72" t="str">
        <f>IF(ISNUMBER(T1_Data!EF122),IF(T1_Data!EF122=-999,"NA",IF(T1_Data!EF122&lt;1, "&lt;1", IF(T1_Data!EF122&gt;99, "&gt;99", T1_Data!EF122))),"-")</f>
        <v>-</v>
      </c>
      <c r="EG124" s="72" t="str">
        <f>IF(ISNUMBER(T1_Data!EG122),IF(T1_Data!EG122=-999,"NA",IF(T1_Data!EG122&lt;1, "&lt;1", IF(T1_Data!EG122&gt;99, "&gt;99", T1_Data!EG122))),"-")</f>
        <v>-</v>
      </c>
      <c r="EH124" s="72" t="str">
        <f>IF(ISNUMBER(T1_Data!EH122),IF(T1_Data!EH122=-999,"NA",IF(T1_Data!EH122&lt;1, "&lt;1", IF(T1_Data!EH122&gt;99, "&gt;99", T1_Data!EH122))),"-")</f>
        <v>-</v>
      </c>
      <c r="EI124" s="72" t="str">
        <f>IF(ISNUMBER(T1_Data!EI122),IF(T1_Data!EI122=-999,"NA",IF(T1_Data!EI122&lt;1, "&lt;1", IF(T1_Data!EI122&gt;99, "&gt;99", T1_Data!EI122))),"-")</f>
        <v>-</v>
      </c>
      <c r="EJ124" s="72" t="str">
        <f>IF(ISNUMBER(T1_Data!EJ122),IF(T1_Data!EJ122=-999,"NA",IF(T1_Data!EJ122&lt;1, "&lt;1", IF(T1_Data!EJ122&gt;99, "&gt;99", T1_Data!EJ122))),"-")</f>
        <v>-</v>
      </c>
      <c r="EK124" s="72" t="str">
        <f>IF(ISNUMBER(T1_Data!EK122),IF(T1_Data!EK122=-999,"NA",IF(T1_Data!EK122&lt;1, "&lt;1", IF(T1_Data!EK122&gt;99, "&gt;99", T1_Data!EK122))),"-")</f>
        <v>-</v>
      </c>
      <c r="EL124" s="72" t="str">
        <f>IF(ISNUMBER(T1_Data!EL122),IF(T1_Data!EL122=-999,"NA",IF(T1_Data!EL122&lt;1, "&lt;1", IF(T1_Data!EL122&gt;99, "&gt;99", T1_Data!EL122))),"-")</f>
        <v>-</v>
      </c>
      <c r="EM124" s="72" t="str">
        <f>IF(ISNUMBER(T1_Data!EM122),IF(T1_Data!EM122=-999,"NA",IF(T1_Data!EM122&lt;1, "&lt;1", IF(T1_Data!EM122&gt;99, "&gt;99", T1_Data!EM122))),"-")</f>
        <v>-</v>
      </c>
      <c r="EN124" s="72" t="str">
        <f>IF(ISNUMBER(T1_Data!EN122),IF(T1_Data!EN122=-999,"NA",IF(T1_Data!EN122&lt;1, "&lt;1", IF(T1_Data!EN122&gt;99, "&gt;99", T1_Data!EN122))),"-")</f>
        <v>-</v>
      </c>
      <c r="EO124" s="72" t="str">
        <f>IF(ISNUMBER(T1_Data!EO122),IF(T1_Data!EO122=-999,"NA",IF(T1_Data!EO122&lt;1, "&lt;1", IF(T1_Data!EO122&gt;99, "&gt;99", T1_Data!EO122))),"-")</f>
        <v>-</v>
      </c>
      <c r="EP124" s="72" t="str">
        <f>IF(ISNUMBER(T1_Data!EP122),IF(T1_Data!EP122=-999,"NA",IF(T1_Data!EP122&lt;1, "&lt;1", IF(T1_Data!EP122&gt;99, "&gt;99", T1_Data!EP122))),"-")</f>
        <v>-</v>
      </c>
      <c r="EQ124" s="72" t="str">
        <f>IF(ISNUMBER(T1_Data!EQ122),IF(T1_Data!EQ122=-999,"NA",IF(T1_Data!EQ122&lt;1, "&lt;1", IF(T1_Data!EQ122&gt;99, "&gt;99", T1_Data!EQ122))),"-")</f>
        <v>-</v>
      </c>
      <c r="ER124" s="72" t="str">
        <f>IF(ISNUMBER(T1_Data!ER122),IF(T1_Data!ER122=-999,"NA",IF(T1_Data!ER122&lt;1, "&lt;1", IF(T1_Data!ER122&gt;99, "&gt;99", T1_Data!ER122))),"-")</f>
        <v>-</v>
      </c>
      <c r="ES124" s="72" t="str">
        <f>IF(ISNUMBER(T1_Data!ES122),IF(T1_Data!ES122=-999,"NA",IF(T1_Data!ES122&lt;1, "&lt;1", IF(T1_Data!ES122&gt;99, "&gt;99", T1_Data!ES122))),"-")</f>
        <v>-</v>
      </c>
      <c r="ET124" s="72" t="str">
        <f>IF(ISNUMBER(T1_Data!ET122),IF(T1_Data!ET122=-999,"NA",IF(T1_Data!ET122&lt;1, "&lt;1", IF(T1_Data!ET122&gt;99, "&gt;99", T1_Data!ET122))),"-")</f>
        <v>-</v>
      </c>
      <c r="EU124" s="72" t="str">
        <f>IF(ISNUMBER(T1_Data!EU122),IF(T1_Data!EU122=-999,"NA",IF(T1_Data!EU122&lt;1, "&lt;1", IF(T1_Data!EU122&gt;99, "&gt;99", T1_Data!EU122))),"-")</f>
        <v>-</v>
      </c>
      <c r="EV124" s="72" t="str">
        <f>IF(ISNUMBER(T1_Data!EV122),IF(T1_Data!EV122=-999,"NA",IF(T1_Data!EV122&lt;1, "&lt;1", IF(T1_Data!EV122&gt;99, "&gt;99", T1_Data!EV122))),"-")</f>
        <v>-</v>
      </c>
      <c r="EW124" s="72" t="str">
        <f>IF(ISNUMBER(T1_Data!EW122),IF(T1_Data!EW122=-999,"NA",IF(T1_Data!EW122&lt;1, "&lt;1", IF(T1_Data!EW122&gt;99, "&gt;99", T1_Data!EW122))),"-")</f>
        <v>-</v>
      </c>
      <c r="EX124" s="72" t="str">
        <f>IF(ISNUMBER(T1_Data!EX122),IF(T1_Data!EX122=-999,"NA",IF(T1_Data!EX122&lt;1, "&lt;1", IF(T1_Data!EX122&gt;99, "&gt;99", T1_Data!EX122))),"-")</f>
        <v>-</v>
      </c>
      <c r="EY124" s="72" t="str">
        <f>IF(ISNUMBER(T1_Data!EY122),IF(T1_Data!EY122=-999,"NA",IF(T1_Data!EY122&lt;1, "&lt;1", IF(T1_Data!EY122&gt;99, "&gt;99", T1_Data!EY122))),"-")</f>
        <v>-</v>
      </c>
      <c r="EZ124" s="72" t="str">
        <f>IF(ISNUMBER(T1_Data!EZ122),IF(T1_Data!EZ122=-999,"NA",IF(T1_Data!EZ122&lt;1, "&lt;1", IF(T1_Data!EZ122&gt;99, "&gt;99", T1_Data!EZ122))),"-")</f>
        <v>-</v>
      </c>
      <c r="FA124" s="72" t="str">
        <f>IF(ISNUMBER(T1_Data!FA122),IF(T1_Data!FA122=-999,"NA",IF(T1_Data!FA122&lt;1, "&lt;1", IF(T1_Data!FA122&gt;99, "&gt;99", T1_Data!FA122))),"-")</f>
        <v>-</v>
      </c>
      <c r="FB124" s="72" t="str">
        <f>IF(ISNUMBER(T1_Data!FB122),IF(T1_Data!FB122=-999,"NA",IF(T1_Data!FB122&lt;1, "&lt;1", IF(T1_Data!FB122&gt;99, "&gt;99", T1_Data!FB122))),"-")</f>
        <v>-</v>
      </c>
      <c r="FC124" s="72" t="str">
        <f>IF(ISNUMBER(T1_Data!FC122),IF(T1_Data!FC122=-999,"NA",IF(T1_Data!FC122&lt;1, "&lt;1", IF(T1_Data!FC122&gt;99, "&gt;99", T1_Data!FC122))),"-")</f>
        <v>-</v>
      </c>
      <c r="FD124" s="72" t="str">
        <f>IF(ISNUMBER(T1_Data!FD122),IF(T1_Data!FD122=-999,"NA",IF(T1_Data!FD122&lt;1, "&lt;1", IF(T1_Data!FD122&gt;99, "&gt;99", T1_Data!FD122))),"-")</f>
        <v>-</v>
      </c>
      <c r="FE124" s="72" t="str">
        <f>IF(ISNUMBER(T1_Data!FE122),IF(T1_Data!FE122=-999,"NA",IF(T1_Data!FE122&lt;1, "&lt;1", IF(T1_Data!FE122&gt;99, "&gt;99", T1_Data!FE122))),"-")</f>
        <v>-</v>
      </c>
      <c r="FF124" s="72" t="str">
        <f>IF(ISNUMBER(T1_Data!FF122),IF(T1_Data!FF122=-999,"NA",IF(T1_Data!FF122&lt;1, "&lt;1", IF(T1_Data!FF122&gt;99, "&gt;99", T1_Data!FF122))),"-")</f>
        <v>-</v>
      </c>
      <c r="FG124" s="72" t="str">
        <f>IF(ISNUMBER(T1_Data!FG122),IF(T1_Data!FG122=-999,"NA",IF(T1_Data!FG122&lt;1, "&lt;1", IF(T1_Data!FG122&gt;99, "&gt;99", T1_Data!FG122))),"-")</f>
        <v>-</v>
      </c>
      <c r="FH124" s="72" t="str">
        <f>IF(ISNUMBER(T1_Data!FH122),IF(T1_Data!FH122=-999,"NA",IF(T1_Data!FH122&lt;1, "&lt;1", IF(T1_Data!FH122&gt;99, "&gt;99", T1_Data!FH122))),"-")</f>
        <v>-</v>
      </c>
      <c r="FI124" s="72" t="str">
        <f>IF(ISNUMBER(T1_Data!FI122),IF(T1_Data!FI122=-999,"NA",IF(T1_Data!FI122&lt;1, "&lt;1", IF(T1_Data!FI122&gt;99, "&gt;99", T1_Data!FI122))),"-")</f>
        <v>-</v>
      </c>
      <c r="FJ124" s="72" t="str">
        <f>IF(ISNUMBER(T1_Data!FJ122),IF(T1_Data!FJ122=-999,"NA",IF(T1_Data!FJ122&lt;1, "&lt;1", IF(T1_Data!FJ122&gt;99, "&gt;99", T1_Data!FJ122))),"-")</f>
        <v>-</v>
      </c>
      <c r="FK124" s="72" t="str">
        <f>IF(ISNUMBER(T1_Data!FK122),IF(T1_Data!FK122=-999,"NA",IF(T1_Data!FK122&lt;1, "&lt;1", IF(T1_Data!FK122&gt;99, "&gt;99", T1_Data!FK122))),"-")</f>
        <v>-</v>
      </c>
      <c r="FL124" s="72" t="str">
        <f>IF(ISNUMBER(T1_Data!FL122),IF(T1_Data!FL122=-999,"NA",IF(T1_Data!FL122&lt;1, "&lt;1", IF(T1_Data!FL122&gt;99, "&gt;99", T1_Data!FL122))),"-")</f>
        <v>-</v>
      </c>
      <c r="FM124" s="72" t="str">
        <f>IF(ISNUMBER(T1_Data!FM122),IF(T1_Data!FM122=-999,"NA",IF(T1_Data!FM122&lt;1, "&lt;1", IF(T1_Data!FM122&gt;99, "&gt;99", T1_Data!FM122))),"-")</f>
        <v>-</v>
      </c>
      <c r="FN124" s="72" t="str">
        <f>IF(ISNUMBER(T1_Data!FN122),IF(T1_Data!FN122=-999,"NA",IF(T1_Data!FN122&lt;1, "&lt;1", IF(T1_Data!FN122&gt;99, "&gt;99", T1_Data!FN122))),"-")</f>
        <v>-</v>
      </c>
      <c r="FO124" s="72" t="str">
        <f>IF(ISNUMBER(T1_Data!FO122),IF(T1_Data!FO122=-999,"NA",IF(T1_Data!FO122&lt;1, "&lt;1", IF(T1_Data!FO122&gt;99, "&gt;99", T1_Data!FO122))),"-")</f>
        <v>-</v>
      </c>
      <c r="FP124" s="72" t="str">
        <f>IF(ISNUMBER(T1_Data!FP122),IF(T1_Data!FP122=-999,"NA",IF(T1_Data!FP122&lt;1, "&lt;1", IF(T1_Data!FP122&gt;99, "&gt;99", T1_Data!FP122))),"-")</f>
        <v>-</v>
      </c>
      <c r="FQ124" s="72" t="str">
        <f>IF(ISNUMBER(T1_Data!FQ122),IF(T1_Data!FQ122=-999,"NA",IF(T1_Data!FQ122&lt;1, "&lt;1", IF(T1_Data!FQ122&gt;99, "&gt;99", T1_Data!FQ122))),"-")</f>
        <v>-</v>
      </c>
      <c r="FR124" s="72" t="str">
        <f>IF(ISNUMBER(T1_Data!FR122),IF(T1_Data!FR122=-999,"NA",IF(T1_Data!FR122&lt;1, "&lt;1", IF(T1_Data!FR122&gt;99, "&gt;99", T1_Data!FR122))),"-")</f>
        <v>-</v>
      </c>
      <c r="FS124" s="72" t="str">
        <f>IF(ISNUMBER(T1_Data!FS122),IF(T1_Data!FS122=-999,"NA",IF(T1_Data!FS122&lt;1, "&lt;1", IF(T1_Data!FS122&gt;99, "&gt;99", T1_Data!FS122))),"-")</f>
        <v>-</v>
      </c>
      <c r="FT124" s="72" t="str">
        <f>IF(ISNUMBER(T1_Data!FT122),IF(T1_Data!FT122=-999,"NA",IF(T1_Data!FT122&lt;1, "&lt;1", IF(T1_Data!FT122&gt;99, "&gt;99", T1_Data!FT122))),"-")</f>
        <v>-</v>
      </c>
      <c r="FU124" s="72" t="str">
        <f>IF(ISNUMBER(T1_Data!FU122),IF(T1_Data!FU122=-999,"NA",IF(T1_Data!FU122&lt;1, "&lt;1", IF(T1_Data!FU122&gt;99, "&gt;99", T1_Data!FU122))),"-")</f>
        <v>-</v>
      </c>
      <c r="FV124" s="72" t="str">
        <f>IF(ISNUMBER(T1_Data!FV122),IF(T1_Data!FV122=-999,"NA",IF(T1_Data!FV122&lt;1, "&lt;1", IF(T1_Data!FV122&gt;99, "&gt;99", T1_Data!FV122))),"-")</f>
        <v>-</v>
      </c>
      <c r="FW124" s="72" t="str">
        <f>IF(ISNUMBER(T1_Data!FW122),IF(T1_Data!FW122=-999,"NA",IF(T1_Data!FW122&lt;1, "&lt;1", IF(T1_Data!FW122&gt;99, "&gt;99", T1_Data!FW122))),"-")</f>
        <v>-</v>
      </c>
      <c r="FX124" s="71" t="str">
        <f>IF(ISBLANK(T1_Data!FX122), "", T1_Data!FX122)</f>
        <v/>
      </c>
    </row>
    <row r="125" spans="1:180" x14ac:dyDescent="0.25">
      <c r="A125" s="71" t="str">
        <f>IF(ISBLANK(T1_Data!A123), "", T1_Data!A123)</f>
        <v/>
      </c>
      <c r="B125" s="72" t="str">
        <f>IF(ISNUMBER(T1_Data!B123), T1_Data!B123,"-")</f>
        <v>-</v>
      </c>
      <c r="C125" s="72" t="str">
        <f>IF(ISNUMBER(T1_Data!C123),IF(T1_Data!C123=-999,"NA",IF(T1_Data!C123&lt;1, "&lt;1", IF(T1_Data!C123&gt;99, "&gt;99", T1_Data!C123))),"-")</f>
        <v>-</v>
      </c>
      <c r="D125" s="72" t="str">
        <f>IF(ISNUMBER(T1_Data!D123),IF(T1_Data!D123=-999,"NA",IF(T1_Data!D123&lt;1, "&lt;1", IF(T1_Data!D123&gt;99, "&gt;99", T1_Data!D123))),"-")</f>
        <v>-</v>
      </c>
      <c r="E125" s="72" t="str">
        <f>IF(ISNUMBER(T1_Data!E123),IF(T1_Data!E123=-999,"NA",IF(T1_Data!E123&lt;1, "&lt;1", IF(T1_Data!E123&gt;99, "&gt;99", T1_Data!E123))),"-")</f>
        <v>-</v>
      </c>
      <c r="F125" s="72" t="str">
        <f>IF(ISNUMBER(T1_Data!F123),IF(T1_Data!F123=-999,"NA",IF(T1_Data!F123&lt;1, "&lt;1", IF(T1_Data!F123&gt;99, "&gt;99", T1_Data!F123))),"-")</f>
        <v>-</v>
      </c>
      <c r="G125" s="72" t="str">
        <f>IF(ISNUMBER(T1_Data!G123),IF(T1_Data!G123=-999,"NA",IF(T1_Data!G123&lt;1, "&lt;1", IF(T1_Data!G123&gt;99, "&gt;99", T1_Data!G123))),"-")</f>
        <v>-</v>
      </c>
      <c r="H125" s="72" t="str">
        <f>IF(ISNUMBER(T1_Data!H123),IF(T1_Data!H123=-999,"NA",IF(T1_Data!H123&lt;1, "&lt;1", IF(T1_Data!H123&gt;99, "&gt;99", T1_Data!H123))),"-")</f>
        <v>-</v>
      </c>
      <c r="I125" s="72" t="str">
        <f>IF(ISNUMBER(T1_Data!I123),IF(T1_Data!I123=-999,"NA",IF(T1_Data!I123&lt;1, "&lt;1", IF(T1_Data!I123&gt;99, "&gt;99", T1_Data!I123))),"-")</f>
        <v>-</v>
      </c>
      <c r="J125" s="72" t="str">
        <f>IF(ISNUMBER(T1_Data!J123),IF(T1_Data!J123=-999,"NA",IF(T1_Data!J123&lt;1, "&lt;1", IF(T1_Data!J123&gt;99, "&gt;99", T1_Data!J123))),"-")</f>
        <v>-</v>
      </c>
      <c r="K125" s="72" t="str">
        <f>IF(ISNUMBER(T1_Data!K123),IF(T1_Data!K123=-999,"NA",IF(T1_Data!K123&lt;1, "&lt;1", IF(T1_Data!K123&gt;99, "&gt;99", T1_Data!K123))),"-")</f>
        <v>-</v>
      </c>
      <c r="L125" s="72" t="str">
        <f>IF(ISNUMBER(T1_Data!L123),IF(T1_Data!L123=-999,"NA",IF(T1_Data!L123&lt;1, "&lt;1", IF(T1_Data!L123&gt;99, "&gt;99", T1_Data!L123))),"-")</f>
        <v>-</v>
      </c>
      <c r="M125" s="72" t="str">
        <f>IF(ISNUMBER(T1_Data!M123),IF(T1_Data!M123=-999,"NA",IF(T1_Data!M123&lt;1, "&lt;1", IF(T1_Data!M123&gt;99, "&gt;99", T1_Data!M123))),"-")</f>
        <v>-</v>
      </c>
      <c r="N125" s="72" t="str">
        <f>IF(ISNUMBER(T1_Data!N123),IF(T1_Data!N123=-999,"NA",IF(T1_Data!N123&lt;1, "&lt;1", IF(T1_Data!N123&gt;99, "&gt;99", T1_Data!N123))),"-")</f>
        <v>-</v>
      </c>
      <c r="O125" s="72" t="str">
        <f>IF(ISNUMBER(T1_Data!O123),IF(T1_Data!O123=-999,"NA",IF(T1_Data!O123&lt;1, "&lt;1", IF(T1_Data!O123&gt;99, "&gt;99", T1_Data!O123))),"-")</f>
        <v>-</v>
      </c>
      <c r="P125" s="72" t="str">
        <f>IF(ISNUMBER(T1_Data!P123),IF(T1_Data!P123=-999,"NA",IF(T1_Data!P123&lt;1, "&lt;1", IF(T1_Data!P123&gt;99, "&gt;99", T1_Data!P123))),"-")</f>
        <v>-</v>
      </c>
      <c r="Q125" s="72" t="str">
        <f>IF(ISNUMBER(T1_Data!Q123),IF(T1_Data!Q123=-999,"NA",IF(T1_Data!Q123&lt;1, "&lt;1", IF(T1_Data!Q123&gt;99, "&gt;99", T1_Data!Q123))),"-")</f>
        <v>-</v>
      </c>
      <c r="R125" s="72" t="str">
        <f>IF(ISNUMBER(T1_Data!R123),IF(T1_Data!R123=-999,"NA",IF(T1_Data!R123&lt;1, "&lt;1", IF(T1_Data!R123&gt;99, "&gt;99", T1_Data!R123))),"-")</f>
        <v>-</v>
      </c>
      <c r="S125" s="72" t="str">
        <f>IF(ISNUMBER(T1_Data!S123),IF(T1_Data!S123=-999,"NA",IF(T1_Data!S123&lt;1, "&lt;1", IF(T1_Data!S123&gt;99, "&gt;99", T1_Data!S123))),"-")</f>
        <v>-</v>
      </c>
      <c r="T125" s="72" t="str">
        <f>IF(ISNUMBER(T1_Data!T123),IF(T1_Data!T123=-999,"NA",IF(T1_Data!T123&lt;1, "&lt;1", IF(T1_Data!T123&gt;99, "&gt;99", T1_Data!T123))),"-")</f>
        <v>-</v>
      </c>
      <c r="U125" s="72" t="str">
        <f>IF(ISNUMBER(T1_Data!U123),IF(T1_Data!U123=-999,"NA",IF(T1_Data!U123&lt;1, "&lt;1", IF(T1_Data!U123&gt;99, "&gt;99", T1_Data!U123))),"-")</f>
        <v>-</v>
      </c>
      <c r="V125" s="72" t="str">
        <f>IF(ISNUMBER(T1_Data!V123),IF(T1_Data!V123=-999,"NA",IF(T1_Data!V123&lt;1, "&lt;1", IF(T1_Data!V123&gt;99, "&gt;99", T1_Data!V123))),"-")</f>
        <v>-</v>
      </c>
      <c r="W125" s="72" t="str">
        <f>IF(ISNUMBER(T1_Data!W123),IF(T1_Data!W123=-999,"NA",IF(T1_Data!W123&lt;1, "&lt;1", IF(T1_Data!W123&gt;99, "&gt;99", T1_Data!W123))),"-")</f>
        <v>-</v>
      </c>
      <c r="X125" s="72" t="str">
        <f>IF(ISNUMBER(T1_Data!X123),IF(T1_Data!X123=-999,"NA",IF(T1_Data!X123&lt;1, "&lt;1", IF(T1_Data!X123&gt;99, "&gt;99", T1_Data!X123))),"-")</f>
        <v>-</v>
      </c>
      <c r="Y125" s="72" t="str">
        <f>IF(ISNUMBER(T1_Data!Y123),IF(T1_Data!Y123=-999,"NA",IF(T1_Data!Y123&lt;1, "&lt;1", IF(T1_Data!Y123&gt;99, "&gt;99", T1_Data!Y123))),"-")</f>
        <v>-</v>
      </c>
      <c r="Z125" s="72" t="str">
        <f>IF(ISNUMBER(T1_Data!Z123),IF(T1_Data!Z123=-999,"NA",IF(T1_Data!Z123&lt;1, "&lt;1", IF(T1_Data!Z123&gt;99, "&gt;99", T1_Data!Z123))),"-")</f>
        <v>-</v>
      </c>
      <c r="AA125" s="72" t="str">
        <f>IF(ISNUMBER(T1_Data!AA123),IF(T1_Data!AA123=-999,"NA",IF(T1_Data!AA123&lt;1, "&lt;1", IF(T1_Data!AA123&gt;99, "&gt;99", T1_Data!AA123))),"-")</f>
        <v>-</v>
      </c>
      <c r="AB125" s="72" t="str">
        <f>IF(ISNUMBER(T1_Data!AB123),IF(T1_Data!AB123=-999,"NA",IF(T1_Data!AB123&lt;1, "&lt;1", IF(T1_Data!AB123&gt;99, "&gt;99", T1_Data!AB123))),"-")</f>
        <v>-</v>
      </c>
      <c r="AC125" s="72" t="str">
        <f>IF(ISNUMBER(T1_Data!AC123),IF(T1_Data!AC123=-999,"NA",IF(T1_Data!AC123&lt;1, "&lt;1", IF(T1_Data!AC123&gt;99, "&gt;99", T1_Data!AC123))),"-")</f>
        <v>-</v>
      </c>
      <c r="AD125" s="72" t="str">
        <f>IF(ISNUMBER(T1_Data!AD123),IF(T1_Data!AD123=-999,"NA",IF(T1_Data!AD123&lt;1, "&lt;1", IF(T1_Data!AD123&gt;99, "&gt;99", T1_Data!AD123))),"-")</f>
        <v>-</v>
      </c>
      <c r="AE125" s="72" t="str">
        <f>IF(ISNUMBER(T1_Data!AE123),IF(T1_Data!AE123=-999,"NA",IF(T1_Data!AE123&lt;1, "&lt;1", IF(T1_Data!AE123&gt;99, "&gt;99", T1_Data!AE123))),"-")</f>
        <v>-</v>
      </c>
      <c r="AF125" s="72" t="str">
        <f>IF(ISNUMBER(T1_Data!AF123),IF(T1_Data!AF123=-999,"NA",IF(T1_Data!AF123&lt;1, "&lt;1", IF(T1_Data!AF123&gt;99, "&gt;99", T1_Data!AF123))),"-")</f>
        <v>-</v>
      </c>
      <c r="AG125" s="72" t="str">
        <f>IF(ISNUMBER(T1_Data!AG123),IF(T1_Data!AG123=-999,"NA",IF(T1_Data!AG123&lt;1, "&lt;1", IF(T1_Data!AG123&gt;99, "&gt;99", T1_Data!AG123))),"-")</f>
        <v>-</v>
      </c>
      <c r="AH125" s="72" t="str">
        <f>IF(ISNUMBER(T1_Data!AH123),IF(T1_Data!AH123=-999,"NA",IF(T1_Data!AH123&lt;1, "&lt;1", IF(T1_Data!AH123&gt;99, "&gt;99", T1_Data!AH123))),"-")</f>
        <v>-</v>
      </c>
      <c r="AI125" s="72" t="str">
        <f>IF(ISNUMBER(T1_Data!AI123),IF(T1_Data!AI123=-999,"NA",IF(T1_Data!AI123&lt;1, "&lt;1", IF(T1_Data!AI123&gt;99, "&gt;99", T1_Data!AI123))),"-")</f>
        <v>-</v>
      </c>
      <c r="AJ125" s="72" t="str">
        <f>IF(ISNUMBER(T1_Data!AJ123),IF(T1_Data!AJ123=-999,"NA",IF(T1_Data!AJ123&lt;1, "&lt;1", IF(T1_Data!AJ123&gt;99, "&gt;99", T1_Data!AJ123))),"-")</f>
        <v>-</v>
      </c>
      <c r="AK125" s="72" t="str">
        <f>IF(ISNUMBER(T1_Data!AK123),IF(T1_Data!AK123=-999,"NA",IF(T1_Data!AK123&lt;1, "&lt;1", IF(T1_Data!AK123&gt;99, "&gt;99", T1_Data!AK123))),"-")</f>
        <v>-</v>
      </c>
      <c r="AL125" s="72" t="str">
        <f>IF(ISNUMBER(T1_Data!AL123),IF(T1_Data!AL123=-999,"NA",IF(T1_Data!AL123&lt;1, "&lt;1", IF(T1_Data!AL123&gt;99, "&gt;99", T1_Data!AL123))),"-")</f>
        <v>-</v>
      </c>
      <c r="AM125" s="72" t="str">
        <f>IF(ISNUMBER(T1_Data!AM123),IF(T1_Data!AM123=-999,"NA",IF(T1_Data!AM123&lt;1, "&lt;1", IF(T1_Data!AM123&gt;99, "&gt;99", T1_Data!AM123))),"-")</f>
        <v>-</v>
      </c>
      <c r="AN125" s="72" t="str">
        <f>IF(ISNUMBER(T1_Data!AN123),IF(T1_Data!AN123=-999,"NA",IF(T1_Data!AN123&lt;1, "&lt;1", IF(T1_Data!AN123&gt;99, "&gt;99", T1_Data!AN123))),"-")</f>
        <v>-</v>
      </c>
      <c r="AO125" s="72" t="str">
        <f>IF(ISNUMBER(T1_Data!AO123),IF(T1_Data!AO123=-999,"NA",IF(T1_Data!AO123&lt;1, "&lt;1", IF(T1_Data!AO123&gt;99, "&gt;99", T1_Data!AO123))),"-")</f>
        <v>-</v>
      </c>
      <c r="AP125" s="72" t="str">
        <f>IF(ISNUMBER(T1_Data!AP123),IF(T1_Data!AP123=-999,"NA",IF(T1_Data!AP123&lt;1, "&lt;1", IF(T1_Data!AP123&gt;99, "&gt;99", T1_Data!AP123))),"-")</f>
        <v>-</v>
      </c>
      <c r="AQ125" s="72" t="str">
        <f>IF(ISNUMBER(T1_Data!AQ123),IF(T1_Data!AQ123=-999,"NA",IF(T1_Data!AQ123&lt;1, "&lt;1", IF(T1_Data!AQ123&gt;99, "&gt;99", T1_Data!AQ123))),"-")</f>
        <v>-</v>
      </c>
      <c r="AR125" s="72" t="str">
        <f>IF(ISNUMBER(T1_Data!AR123),IF(T1_Data!AR123=-999,"NA",IF(T1_Data!AR123&lt;1, "&lt;1", IF(T1_Data!AR123&gt;99, "&gt;99", T1_Data!AR123))),"-")</f>
        <v>-</v>
      </c>
      <c r="AS125" s="72" t="str">
        <f>IF(ISNUMBER(T1_Data!AS123),IF(T1_Data!AS123=-999,"NA",IF(T1_Data!AS123&lt;1, "&lt;1", IF(T1_Data!AS123&gt;99, "&gt;99", T1_Data!AS123))),"-")</f>
        <v>-</v>
      </c>
      <c r="AT125" s="72" t="str">
        <f>IF(ISNUMBER(T1_Data!AT123),IF(T1_Data!AT123=-999,"NA",IF(T1_Data!AT123&lt;1, "&lt;1", IF(T1_Data!AT123&gt;99, "&gt;99", T1_Data!AT123))),"-")</f>
        <v>-</v>
      </c>
      <c r="AU125" s="72" t="str">
        <f>IF(ISNUMBER(T1_Data!AU123),IF(T1_Data!AU123=-999,"NA",IF(T1_Data!AU123&lt;1, "&lt;1", IF(T1_Data!AU123&gt;99, "&gt;99", T1_Data!AU123))),"-")</f>
        <v>-</v>
      </c>
      <c r="AV125" s="72" t="str">
        <f>IF(ISNUMBER(T1_Data!AV123),IF(T1_Data!AV123=-999,"NA",IF(T1_Data!AV123&lt;1, "&lt;1", IF(T1_Data!AV123&gt;99, "&gt;99", T1_Data!AV123))),"-")</f>
        <v>-</v>
      </c>
      <c r="AW125" s="72" t="str">
        <f>IF(ISNUMBER(T1_Data!AW123),IF(T1_Data!AW123=-999,"NA",IF(T1_Data!AW123&lt;1, "&lt;1", IF(T1_Data!AW123&gt;99, "&gt;99", T1_Data!AW123))),"-")</f>
        <v>-</v>
      </c>
      <c r="AX125" s="72" t="str">
        <f>IF(ISNUMBER(T1_Data!AX123),IF(T1_Data!AX123=-999,"NA",IF(T1_Data!AX123&lt;1, "&lt;1", IF(T1_Data!AX123&gt;99, "&gt;99", T1_Data!AX123))),"-")</f>
        <v>-</v>
      </c>
      <c r="AY125" s="72" t="str">
        <f>IF(ISNUMBER(T1_Data!AY123),IF(T1_Data!AY123=-999,"NA",IF(T1_Data!AY123&lt;1, "&lt;1", IF(T1_Data!AY123&gt;99, "&gt;99", T1_Data!AY123))),"-")</f>
        <v>-</v>
      </c>
      <c r="AZ125" s="72" t="str">
        <f>IF(ISNUMBER(T1_Data!AZ123),IF(T1_Data!AZ123=-999,"NA",IF(T1_Data!AZ123&lt;1, "&lt;1", IF(T1_Data!AZ123&gt;99, "&gt;99", T1_Data!AZ123))),"-")</f>
        <v>-</v>
      </c>
      <c r="BA125" s="72" t="str">
        <f>IF(ISNUMBER(T1_Data!BA123),IF(T1_Data!BA123=-999,"NA",IF(T1_Data!BA123&lt;1, "&lt;1", IF(T1_Data!BA123&gt;99, "&gt;99", T1_Data!BA123))),"-")</f>
        <v>-</v>
      </c>
      <c r="BB125" s="72" t="str">
        <f>IF(ISNUMBER(T1_Data!BB123),IF(T1_Data!BB123=-999,"NA",IF(T1_Data!BB123&lt;1, "&lt;1", IF(T1_Data!BB123&gt;99, "&gt;99", T1_Data!BB123))),"-")</f>
        <v>-</v>
      </c>
      <c r="BC125" s="72" t="str">
        <f>IF(ISNUMBER(T1_Data!BC123),IF(T1_Data!BC123=-999,"NA",IF(T1_Data!BC123&lt;1, "&lt;1", IF(T1_Data!BC123&gt;99, "&gt;99", T1_Data!BC123))),"-")</f>
        <v>-</v>
      </c>
      <c r="BD125" s="72" t="str">
        <f>IF(ISNUMBER(T1_Data!BD123),IF(T1_Data!BD123=-999,"NA",IF(T1_Data!BD123&lt;1, "&lt;1", IF(T1_Data!BD123&gt;99, "&gt;99", T1_Data!BD123))),"-")</f>
        <v>-</v>
      </c>
      <c r="BE125" s="72" t="str">
        <f>IF(ISNUMBER(T1_Data!BE123),IF(T1_Data!BE123=-999,"NA",IF(T1_Data!BE123&lt;1, "&lt;1", IF(T1_Data!BE123&gt;99, "&gt;99", T1_Data!BE123))),"-")</f>
        <v>-</v>
      </c>
      <c r="BF125" s="72" t="str">
        <f>IF(ISNUMBER(T1_Data!BF123),IF(T1_Data!BF123=-999,"NA",IF(T1_Data!BF123&lt;1, "&lt;1", IF(T1_Data!BF123&gt;99, "&gt;99", T1_Data!BF123))),"-")</f>
        <v>-</v>
      </c>
      <c r="BG125" s="72" t="str">
        <f>IF(ISNUMBER(T1_Data!BG123),IF(T1_Data!BG123=-999,"NA",IF(T1_Data!BG123&lt;1, "&lt;1", IF(T1_Data!BG123&gt;99, "&gt;99", T1_Data!BG123))),"-")</f>
        <v>-</v>
      </c>
      <c r="BH125" s="72" t="str">
        <f>IF(ISNUMBER(T1_Data!BH123),IF(T1_Data!BH123=-999,"NA",IF(T1_Data!BH123&lt;1, "&lt;1", IF(T1_Data!BH123&gt;99, "&gt;99", T1_Data!BH123))),"-")</f>
        <v>-</v>
      </c>
      <c r="BI125" s="72" t="str">
        <f>IF(ISNUMBER(T1_Data!BI123),IF(T1_Data!BI123=-999,"NA",IF(T1_Data!BI123&lt;1, "&lt;1", IF(T1_Data!BI123&gt;99, "&gt;99", T1_Data!BI123))),"-")</f>
        <v>-</v>
      </c>
      <c r="BJ125" s="72" t="str">
        <f>IF(ISNUMBER(T1_Data!BJ123),IF(T1_Data!BJ123=-999,"NA",IF(T1_Data!BJ123&lt;1, "&lt;1", IF(T1_Data!BJ123&gt;99, "&gt;99", T1_Data!BJ123))),"-")</f>
        <v>-</v>
      </c>
      <c r="BK125" s="72" t="str">
        <f>IF(ISNUMBER(T1_Data!BK123),IF(T1_Data!BK123=-999,"NA",IF(T1_Data!BK123&lt;1, "&lt;1", IF(T1_Data!BK123&gt;99, "&gt;99", T1_Data!BK123))),"-")</f>
        <v>-</v>
      </c>
      <c r="BL125" s="72" t="str">
        <f>IF(ISNUMBER(T1_Data!BL123),IF(T1_Data!BL123=-999,"NA",IF(T1_Data!BL123&lt;1, "&lt;1", IF(T1_Data!BL123&gt;99, "&gt;99", T1_Data!BL123))),"-")</f>
        <v>-</v>
      </c>
      <c r="BM125" s="72" t="str">
        <f>IF(ISNUMBER(T1_Data!BM123),IF(T1_Data!BM123=-999,"NA",IF(T1_Data!BM123&lt;1, "&lt;1", IF(T1_Data!BM123&gt;99, "&gt;99", T1_Data!BM123))),"-")</f>
        <v>-</v>
      </c>
      <c r="BN125" s="72" t="str">
        <f>IF(ISNUMBER(T1_Data!BN123),IF(T1_Data!BN123=-999,"NA",IF(T1_Data!BN123&lt;1, "&lt;1", IF(T1_Data!BN123&gt;99, "&gt;99", T1_Data!BN123))),"-")</f>
        <v>-</v>
      </c>
      <c r="BO125" s="72" t="str">
        <f>IF(ISNUMBER(T1_Data!BO123),IF(T1_Data!BO123=-999,"NA",IF(T1_Data!BO123&lt;1, "&lt;1", IF(T1_Data!BO123&gt;99, "&gt;99", T1_Data!BO123))),"-")</f>
        <v>-</v>
      </c>
      <c r="BP125" s="72" t="str">
        <f>IF(ISNUMBER(T1_Data!BP123),IF(T1_Data!BP123=-999,"NA",IF(T1_Data!BP123&lt;1, "&lt;1", IF(T1_Data!BP123&gt;99, "&gt;99", T1_Data!BP123))),"-")</f>
        <v>-</v>
      </c>
      <c r="BQ125" s="72" t="str">
        <f>IF(ISNUMBER(T1_Data!BQ123),IF(T1_Data!BQ123=-999,"NA",IF(T1_Data!BQ123&lt;1, "&lt;1", IF(T1_Data!BQ123&gt;99, "&gt;99", T1_Data!BQ123))),"-")</f>
        <v>-</v>
      </c>
      <c r="BR125" s="72" t="str">
        <f>IF(ISNUMBER(T1_Data!BR123),IF(T1_Data!BR123=-999,"NA",IF(T1_Data!BR123&lt;1, "&lt;1", IF(T1_Data!BR123&gt;99, "&gt;99", T1_Data!BR123))),"-")</f>
        <v>-</v>
      </c>
      <c r="BS125" s="72" t="str">
        <f>IF(ISNUMBER(T1_Data!BS123),IF(T1_Data!BS123=-999,"NA",IF(T1_Data!BS123&lt;1, "&lt;1", IF(T1_Data!BS123&gt;99, "&gt;99", T1_Data!BS123))),"-")</f>
        <v>-</v>
      </c>
      <c r="BT125" s="72" t="str">
        <f>IF(ISNUMBER(T1_Data!BT123),IF(T1_Data!BT123=-999,"NA",IF(T1_Data!BT123&lt;1, "&lt;1", IF(T1_Data!BT123&gt;99, "&gt;99", T1_Data!BT123))),"-")</f>
        <v>-</v>
      </c>
      <c r="BU125" s="72" t="str">
        <f>IF(ISNUMBER(T1_Data!BU123),IF(T1_Data!BU123=-999,"NA",IF(T1_Data!BU123&lt;1, "&lt;1", IF(T1_Data!BU123&gt;99, "&gt;99", T1_Data!BU123))),"-")</f>
        <v>-</v>
      </c>
      <c r="BV125" s="72" t="str">
        <f>IF(ISNUMBER(T1_Data!BV123),IF(T1_Data!BV123=-999,"NA",IF(T1_Data!BV123&lt;1, "&lt;1", IF(T1_Data!BV123&gt;99, "&gt;99", T1_Data!BV123))),"-")</f>
        <v>-</v>
      </c>
      <c r="BW125" s="72" t="str">
        <f>IF(ISNUMBER(T1_Data!BW123),IF(T1_Data!BW123=-999,"NA",IF(T1_Data!BW123&lt;1, "&lt;1", IF(T1_Data!BW123&gt;99, "&gt;99", T1_Data!BW123))),"-")</f>
        <v>-</v>
      </c>
      <c r="BX125" s="72" t="str">
        <f>IF(ISNUMBER(T1_Data!BX123),IF(T1_Data!BX123=-999,"NA",IF(T1_Data!BX123&lt;1, "&lt;1", IF(T1_Data!BX123&gt;99, "&gt;99", T1_Data!BX123))),"-")</f>
        <v>-</v>
      </c>
      <c r="BY125" s="72" t="str">
        <f>IF(ISNUMBER(T1_Data!BY123),IF(T1_Data!BY123=-999,"NA",IF(T1_Data!BY123&lt;1, "&lt;1", IF(T1_Data!BY123&gt;99, "&gt;99", T1_Data!BY123))),"-")</f>
        <v>-</v>
      </c>
      <c r="BZ125" s="72" t="str">
        <f>IF(ISNUMBER(T1_Data!BZ123),IF(T1_Data!BZ123=-999,"NA",IF(T1_Data!BZ123&lt;1, "&lt;1", IF(T1_Data!BZ123&gt;99, "&gt;99", T1_Data!BZ123))),"-")</f>
        <v>-</v>
      </c>
      <c r="CA125" s="72" t="str">
        <f>IF(ISNUMBER(T1_Data!CA123),IF(T1_Data!CA123=-999,"NA",IF(T1_Data!CA123&lt;1, "&lt;1", IF(T1_Data!CA123&gt;99, "&gt;99", T1_Data!CA123))),"-")</f>
        <v>-</v>
      </c>
      <c r="CB125" s="72" t="str">
        <f>IF(ISNUMBER(T1_Data!CB123),IF(T1_Data!CB123=-999,"NA",IF(T1_Data!CB123&lt;1, "&lt;1", IF(T1_Data!CB123&gt;99, "&gt;99", T1_Data!CB123))),"-")</f>
        <v>-</v>
      </c>
      <c r="CC125" s="72" t="str">
        <f>IF(ISNUMBER(T1_Data!CC123),IF(T1_Data!CC123=-999,"NA",IF(T1_Data!CC123&lt;1, "&lt;1", IF(T1_Data!CC123&gt;99, "&gt;99", T1_Data!CC123))),"-")</f>
        <v>-</v>
      </c>
      <c r="CD125" s="72" t="str">
        <f>IF(ISNUMBER(T1_Data!CD123),IF(T1_Data!CD123=-999,"NA",IF(T1_Data!CD123&lt;1, "&lt;1", IF(T1_Data!CD123&gt;99, "&gt;99", T1_Data!CD123))),"-")</f>
        <v>-</v>
      </c>
      <c r="CE125" s="72" t="str">
        <f>IF(ISNUMBER(T1_Data!CE123),IF(T1_Data!CE123=-999,"NA",IF(T1_Data!CE123&lt;1, "&lt;1", IF(T1_Data!CE123&gt;99, "&gt;99", T1_Data!CE123))),"-")</f>
        <v>-</v>
      </c>
      <c r="CF125" s="72" t="str">
        <f>IF(ISNUMBER(T1_Data!CF123),IF(T1_Data!CF123=-999,"NA",IF(T1_Data!CF123&lt;1, "&lt;1", IF(T1_Data!CF123&gt;99, "&gt;99", T1_Data!CF123))),"-")</f>
        <v>-</v>
      </c>
      <c r="CG125" s="72" t="str">
        <f>IF(ISNUMBER(T1_Data!CG123),IF(T1_Data!CG123=-999,"NA",IF(T1_Data!CG123&lt;1, "&lt;1", IF(T1_Data!CG123&gt;99, "&gt;99", T1_Data!CG123))),"-")</f>
        <v>-</v>
      </c>
      <c r="CH125" s="72" t="str">
        <f>IF(ISNUMBER(T1_Data!CH123),IF(T1_Data!CH123=-999,"NA",IF(T1_Data!CH123&lt;1, "&lt;1", IF(T1_Data!CH123&gt;99, "&gt;99", T1_Data!CH123))),"-")</f>
        <v>-</v>
      </c>
      <c r="CI125" s="72" t="str">
        <f>IF(ISNUMBER(T1_Data!CI123),IF(T1_Data!CI123=-999,"NA",IF(T1_Data!CI123&lt;1, "&lt;1", IF(T1_Data!CI123&gt;99, "&gt;99", T1_Data!CI123))),"-")</f>
        <v>-</v>
      </c>
      <c r="CJ125" s="72" t="str">
        <f>IF(ISNUMBER(T1_Data!CJ123),IF(T1_Data!CJ123=-999,"NA",IF(T1_Data!CJ123&lt;1, "&lt;1", IF(T1_Data!CJ123&gt;99, "&gt;99", T1_Data!CJ123))),"-")</f>
        <v>-</v>
      </c>
      <c r="CK125" s="72" t="str">
        <f>IF(ISNUMBER(T1_Data!CK123),IF(T1_Data!CK123=-999,"NA",IF(T1_Data!CK123&lt;1, "&lt;1", IF(T1_Data!CK123&gt;99, "&gt;99", T1_Data!CK123))),"-")</f>
        <v>-</v>
      </c>
      <c r="CL125" s="72" t="str">
        <f>IF(ISNUMBER(T1_Data!CL123),IF(T1_Data!CL123=-999,"NA",IF(T1_Data!CL123&lt;1, "&lt;1", IF(T1_Data!CL123&gt;99, "&gt;99", T1_Data!CL123))),"-")</f>
        <v>-</v>
      </c>
      <c r="CM125" s="72" t="str">
        <f>IF(ISNUMBER(T1_Data!CM123),IF(T1_Data!CM123=-999,"NA",IF(T1_Data!CM123&lt;1, "&lt;1", IF(T1_Data!CM123&gt;99, "&gt;99", T1_Data!CM123))),"-")</f>
        <v>-</v>
      </c>
      <c r="CN125" s="72" t="str">
        <f>IF(ISNUMBER(T1_Data!CN123),IF(T1_Data!CN123=-999,"NA",IF(T1_Data!CN123&lt;1, "&lt;1", IF(T1_Data!CN123&gt;99, "&gt;99", T1_Data!CN123))),"-")</f>
        <v>-</v>
      </c>
      <c r="CO125" s="72" t="str">
        <f>IF(ISNUMBER(T1_Data!CO123),IF(T1_Data!CO123=-999,"NA",IF(T1_Data!CO123&lt;1, "&lt;1", IF(T1_Data!CO123&gt;99, "&gt;99", T1_Data!CO123))),"-")</f>
        <v>-</v>
      </c>
      <c r="CP125" s="72" t="str">
        <f>IF(ISNUMBER(T1_Data!CP123),IF(T1_Data!CP123=-999,"NA",IF(T1_Data!CP123&lt;1, "&lt;1", IF(T1_Data!CP123&gt;99, "&gt;99", T1_Data!CP123))),"-")</f>
        <v>-</v>
      </c>
      <c r="CQ125" s="72" t="str">
        <f>IF(ISNUMBER(T1_Data!CQ123),IF(T1_Data!CQ123=-999,"NA",IF(T1_Data!CQ123&lt;1, "&lt;1", IF(T1_Data!CQ123&gt;99, "&gt;99", T1_Data!CQ123))),"-")</f>
        <v>-</v>
      </c>
      <c r="CR125" s="72" t="str">
        <f>IF(ISNUMBER(T1_Data!CR123),IF(T1_Data!CR123=-999,"NA",IF(T1_Data!CR123&lt;1, "&lt;1", IF(T1_Data!CR123&gt;99, "&gt;99", T1_Data!CR123))),"-")</f>
        <v>-</v>
      </c>
      <c r="CS125" s="72" t="str">
        <f>IF(ISNUMBER(T1_Data!CS123),IF(T1_Data!CS123=-999,"NA",IF(T1_Data!CS123&lt;1, "&lt;1", IF(T1_Data!CS123&gt;99, "&gt;99", T1_Data!CS123))),"-")</f>
        <v>-</v>
      </c>
      <c r="CT125" s="72" t="str">
        <f>IF(ISNUMBER(T1_Data!CT123),IF(T1_Data!CT123=-999,"NA",IF(T1_Data!CT123&lt;1, "&lt;1", IF(T1_Data!CT123&gt;99, "&gt;99", T1_Data!CT123))),"-")</f>
        <v>-</v>
      </c>
      <c r="CU125" s="72" t="str">
        <f>IF(ISNUMBER(T1_Data!CU123),IF(T1_Data!CU123=-999,"NA",IF(T1_Data!CU123&lt;1, "&lt;1", IF(T1_Data!CU123&gt;99, "&gt;99", T1_Data!CU123))),"-")</f>
        <v>-</v>
      </c>
      <c r="CV125" s="72" t="str">
        <f>IF(ISNUMBER(T1_Data!CV123),IF(T1_Data!CV123=-999,"NA",IF(T1_Data!CV123&lt;1, "&lt;1", IF(T1_Data!CV123&gt;99, "&gt;99", T1_Data!CV123))),"-")</f>
        <v>-</v>
      </c>
      <c r="CW125" s="72" t="str">
        <f>IF(ISNUMBER(T1_Data!CW123),IF(T1_Data!CW123=-999,"NA",IF(T1_Data!CW123&lt;1, "&lt;1", IF(T1_Data!CW123&gt;99, "&gt;99", T1_Data!CW123))),"-")</f>
        <v>-</v>
      </c>
      <c r="CX125" s="72" t="str">
        <f>IF(ISNUMBER(T1_Data!CX123),IF(T1_Data!CX123=-999,"NA",IF(T1_Data!CX123&lt;1, "&lt;1", IF(T1_Data!CX123&gt;99, "&gt;99", T1_Data!CX123))),"-")</f>
        <v>-</v>
      </c>
      <c r="CY125" s="72" t="str">
        <f>IF(ISNUMBER(T1_Data!CY123),IF(T1_Data!CY123=-999,"NA",IF(T1_Data!CY123&lt;1, "&lt;1", IF(T1_Data!CY123&gt;99, "&gt;99", T1_Data!CY123))),"-")</f>
        <v>-</v>
      </c>
      <c r="CZ125" s="72" t="str">
        <f>IF(ISNUMBER(T1_Data!CZ123),IF(T1_Data!CZ123=-999,"NA",IF(T1_Data!CZ123&lt;1, "&lt;1", IF(T1_Data!CZ123&gt;99, "&gt;99", T1_Data!CZ123))),"-")</f>
        <v>-</v>
      </c>
      <c r="DA125" s="72" t="str">
        <f>IF(ISNUMBER(T1_Data!DA123),IF(T1_Data!DA123=-999,"NA",IF(T1_Data!DA123&lt;1, "&lt;1", IF(T1_Data!DA123&gt;99, "&gt;99", T1_Data!DA123))),"-")</f>
        <v>-</v>
      </c>
      <c r="DB125" s="72" t="str">
        <f>IF(ISNUMBER(T1_Data!DB123),IF(T1_Data!DB123=-999,"NA",IF(T1_Data!DB123&lt;1, "&lt;1", IF(T1_Data!DB123&gt;99, "&gt;99", T1_Data!DB123))),"-")</f>
        <v>-</v>
      </c>
      <c r="DC125" s="72" t="str">
        <f>IF(ISNUMBER(T1_Data!DC123),IF(T1_Data!DC123=-999,"NA",IF(T1_Data!DC123&lt;1, "&lt;1", IF(T1_Data!DC123&gt;99, "&gt;99", T1_Data!DC123))),"-")</f>
        <v>-</v>
      </c>
      <c r="DD125" s="72" t="str">
        <f>IF(ISNUMBER(T1_Data!DD123),IF(T1_Data!DD123=-999,"NA",IF(T1_Data!DD123&lt;1, "&lt;1", IF(T1_Data!DD123&gt;99, "&gt;99", T1_Data!DD123))),"-")</f>
        <v>-</v>
      </c>
      <c r="DE125" s="72" t="str">
        <f>IF(ISNUMBER(T1_Data!DE123),IF(T1_Data!DE123=-999,"NA",IF(T1_Data!DE123&lt;1, "&lt;1", IF(T1_Data!DE123&gt;99, "&gt;99", T1_Data!DE123))),"-")</f>
        <v>-</v>
      </c>
      <c r="DF125" s="72" t="str">
        <f>IF(ISNUMBER(T1_Data!DF123),IF(T1_Data!DF123=-999,"NA",IF(T1_Data!DF123&lt;1, "&lt;1", IF(T1_Data!DF123&gt;99, "&gt;99", T1_Data!DF123))),"-")</f>
        <v>-</v>
      </c>
      <c r="DG125" s="72" t="str">
        <f>IF(ISNUMBER(T1_Data!DG123),IF(T1_Data!DG123=-999,"NA",IF(T1_Data!DG123&lt;1, "&lt;1", IF(T1_Data!DG123&gt;99, "&gt;99", T1_Data!DG123))),"-")</f>
        <v>-</v>
      </c>
      <c r="DH125" s="72" t="str">
        <f>IF(ISNUMBER(T1_Data!DH123),IF(T1_Data!DH123=-999,"NA",IF(T1_Data!DH123&lt;1, "&lt;1", IF(T1_Data!DH123&gt;99, "&gt;99", T1_Data!DH123))),"-")</f>
        <v>-</v>
      </c>
      <c r="DI125" s="72" t="str">
        <f>IF(ISNUMBER(T1_Data!DI123),IF(T1_Data!DI123=-999,"NA",IF(T1_Data!DI123&lt;1, "&lt;1", IF(T1_Data!DI123&gt;99, "&gt;99", T1_Data!DI123))),"-")</f>
        <v>-</v>
      </c>
      <c r="DJ125" s="72" t="str">
        <f>IF(ISNUMBER(T1_Data!DJ123),IF(T1_Data!DJ123=-999,"NA",IF(T1_Data!DJ123&lt;1, "&lt;1", IF(T1_Data!DJ123&gt;99, "&gt;99", T1_Data!DJ123))),"-")</f>
        <v>-</v>
      </c>
      <c r="DK125" s="72" t="str">
        <f>IF(ISNUMBER(T1_Data!DK123),IF(T1_Data!DK123=-999,"NA",IF(T1_Data!DK123&lt;1, "&lt;1", IF(T1_Data!DK123&gt;99, "&gt;99", T1_Data!DK123))),"-")</f>
        <v>-</v>
      </c>
      <c r="DL125" s="72" t="str">
        <f>IF(ISNUMBER(T1_Data!DL123),IF(T1_Data!DL123=-999,"NA",IF(T1_Data!DL123&lt;1, "&lt;1", IF(T1_Data!DL123&gt;99, "&gt;99", T1_Data!DL123))),"-")</f>
        <v>-</v>
      </c>
      <c r="DM125" s="72" t="str">
        <f>IF(ISNUMBER(T1_Data!DM123),IF(T1_Data!DM123=-999,"NA",IF(T1_Data!DM123&lt;1, "&lt;1", IF(T1_Data!DM123&gt;99, "&gt;99", T1_Data!DM123))),"-")</f>
        <v>-</v>
      </c>
      <c r="DN125" s="72" t="str">
        <f>IF(ISNUMBER(T1_Data!DN123),IF(T1_Data!DN123=-999,"NA",IF(T1_Data!DN123&lt;1, "&lt;1", IF(T1_Data!DN123&gt;99, "&gt;99", T1_Data!DN123))),"-")</f>
        <v>-</v>
      </c>
      <c r="DO125" s="72" t="str">
        <f>IF(ISNUMBER(T1_Data!DO123),IF(T1_Data!DO123=-999,"NA",IF(T1_Data!DO123&lt;1, "&lt;1", IF(T1_Data!DO123&gt;99, "&gt;99", T1_Data!DO123))),"-")</f>
        <v>-</v>
      </c>
      <c r="DP125" s="72" t="str">
        <f>IF(ISNUMBER(T1_Data!DP123),IF(T1_Data!DP123=-999,"NA",IF(T1_Data!DP123&lt;1, "&lt;1", IF(T1_Data!DP123&gt;99, "&gt;99", T1_Data!DP123))),"-")</f>
        <v>-</v>
      </c>
      <c r="DQ125" s="72" t="str">
        <f>IF(ISNUMBER(T1_Data!DQ123),IF(T1_Data!DQ123=-999,"NA",IF(T1_Data!DQ123&lt;1, "&lt;1", IF(T1_Data!DQ123&gt;99, "&gt;99", T1_Data!DQ123))),"-")</f>
        <v>-</v>
      </c>
      <c r="DR125" s="72" t="str">
        <f>IF(ISNUMBER(T1_Data!DR123),IF(T1_Data!DR123=-999,"NA",IF(T1_Data!DR123&lt;1, "&lt;1", IF(T1_Data!DR123&gt;99, "&gt;99", T1_Data!DR123))),"-")</f>
        <v>-</v>
      </c>
      <c r="DS125" s="72" t="str">
        <f>IF(ISNUMBER(T1_Data!DS123),IF(T1_Data!DS123=-999,"NA",IF(T1_Data!DS123&lt;1, "&lt;1", IF(T1_Data!DS123&gt;99, "&gt;99", T1_Data!DS123))),"-")</f>
        <v>-</v>
      </c>
      <c r="DT125" s="72" t="str">
        <f>IF(ISNUMBER(T1_Data!DT123),IF(T1_Data!DT123=-999,"NA",IF(T1_Data!DT123&lt;1, "&lt;1", IF(T1_Data!DT123&gt;99, "&gt;99", T1_Data!DT123))),"-")</f>
        <v>-</v>
      </c>
      <c r="DU125" s="72" t="str">
        <f>IF(ISNUMBER(T1_Data!DU123),IF(T1_Data!DU123=-999,"NA",IF(T1_Data!DU123&lt;1, "&lt;1", IF(T1_Data!DU123&gt;99, "&gt;99", T1_Data!DU123))),"-")</f>
        <v>-</v>
      </c>
      <c r="DV125" s="72" t="str">
        <f>IF(ISNUMBER(T1_Data!DV123),IF(T1_Data!DV123=-999,"NA",IF(T1_Data!DV123&lt;1, "&lt;1", IF(T1_Data!DV123&gt;99, "&gt;99", T1_Data!DV123))),"-")</f>
        <v>-</v>
      </c>
      <c r="DW125" s="72" t="str">
        <f>IF(ISNUMBER(T1_Data!DW123),IF(T1_Data!DW123=-999,"NA",IF(T1_Data!DW123&lt;1, "&lt;1", IF(T1_Data!DW123&gt;99, "&gt;99", T1_Data!DW123))),"-")</f>
        <v>-</v>
      </c>
      <c r="DX125" s="72" t="str">
        <f>IF(ISNUMBER(T1_Data!DX123),IF(T1_Data!DX123=-999,"NA",IF(T1_Data!DX123&lt;1, "&lt;1", IF(T1_Data!DX123&gt;99, "&gt;99", T1_Data!DX123))),"-")</f>
        <v>-</v>
      </c>
      <c r="DY125" s="72" t="str">
        <f>IF(ISNUMBER(T1_Data!DY123),IF(T1_Data!DY123=-999,"NA",IF(T1_Data!DY123&lt;1, "&lt;1", IF(T1_Data!DY123&gt;99, "&gt;99", T1_Data!DY123))),"-")</f>
        <v>-</v>
      </c>
      <c r="DZ125" s="72" t="str">
        <f>IF(ISNUMBER(T1_Data!DZ123),IF(T1_Data!DZ123=-999,"NA",IF(T1_Data!DZ123&lt;1, "&lt;1", IF(T1_Data!DZ123&gt;99, "&gt;99", T1_Data!DZ123))),"-")</f>
        <v>-</v>
      </c>
      <c r="EA125" s="72" t="str">
        <f>IF(ISNUMBER(T1_Data!EA123),IF(T1_Data!EA123=-999,"NA",IF(T1_Data!EA123&lt;1, "&lt;1", IF(T1_Data!EA123&gt;99, "&gt;99", T1_Data!EA123))),"-")</f>
        <v>-</v>
      </c>
      <c r="EB125" s="72" t="str">
        <f>IF(ISNUMBER(T1_Data!EB123),IF(T1_Data!EB123=-999,"NA",IF(T1_Data!EB123&lt;1, "&lt;1", IF(T1_Data!EB123&gt;99, "&gt;99", T1_Data!EB123))),"-")</f>
        <v>-</v>
      </c>
      <c r="EC125" s="72" t="str">
        <f>IF(ISNUMBER(T1_Data!EC123),IF(T1_Data!EC123=-999,"NA",IF(T1_Data!EC123&lt;1, "&lt;1", IF(T1_Data!EC123&gt;99, "&gt;99", T1_Data!EC123))),"-")</f>
        <v>-</v>
      </c>
      <c r="ED125" s="72" t="str">
        <f>IF(ISNUMBER(T1_Data!ED123),IF(T1_Data!ED123=-999,"NA",IF(T1_Data!ED123&lt;1, "&lt;1", IF(T1_Data!ED123&gt;99, "&gt;99", T1_Data!ED123))),"-")</f>
        <v>-</v>
      </c>
      <c r="EE125" s="72" t="str">
        <f>IF(ISNUMBER(T1_Data!EE123),IF(T1_Data!EE123=-999,"NA",IF(T1_Data!EE123&lt;1, "&lt;1", IF(T1_Data!EE123&gt;99, "&gt;99", T1_Data!EE123))),"-")</f>
        <v>-</v>
      </c>
      <c r="EF125" s="72" t="str">
        <f>IF(ISNUMBER(T1_Data!EF123),IF(T1_Data!EF123=-999,"NA",IF(T1_Data!EF123&lt;1, "&lt;1", IF(T1_Data!EF123&gt;99, "&gt;99", T1_Data!EF123))),"-")</f>
        <v>-</v>
      </c>
      <c r="EG125" s="72" t="str">
        <f>IF(ISNUMBER(T1_Data!EG123),IF(T1_Data!EG123=-999,"NA",IF(T1_Data!EG123&lt;1, "&lt;1", IF(T1_Data!EG123&gt;99, "&gt;99", T1_Data!EG123))),"-")</f>
        <v>-</v>
      </c>
      <c r="EH125" s="72" t="str">
        <f>IF(ISNUMBER(T1_Data!EH123),IF(T1_Data!EH123=-999,"NA",IF(T1_Data!EH123&lt;1, "&lt;1", IF(T1_Data!EH123&gt;99, "&gt;99", T1_Data!EH123))),"-")</f>
        <v>-</v>
      </c>
      <c r="EI125" s="72" t="str">
        <f>IF(ISNUMBER(T1_Data!EI123),IF(T1_Data!EI123=-999,"NA",IF(T1_Data!EI123&lt;1, "&lt;1", IF(T1_Data!EI123&gt;99, "&gt;99", T1_Data!EI123))),"-")</f>
        <v>-</v>
      </c>
      <c r="EJ125" s="72" t="str">
        <f>IF(ISNUMBER(T1_Data!EJ123),IF(T1_Data!EJ123=-999,"NA",IF(T1_Data!EJ123&lt;1, "&lt;1", IF(T1_Data!EJ123&gt;99, "&gt;99", T1_Data!EJ123))),"-")</f>
        <v>-</v>
      </c>
      <c r="EK125" s="72" t="str">
        <f>IF(ISNUMBER(T1_Data!EK123),IF(T1_Data!EK123=-999,"NA",IF(T1_Data!EK123&lt;1, "&lt;1", IF(T1_Data!EK123&gt;99, "&gt;99", T1_Data!EK123))),"-")</f>
        <v>-</v>
      </c>
      <c r="EL125" s="72" t="str">
        <f>IF(ISNUMBER(T1_Data!EL123),IF(T1_Data!EL123=-999,"NA",IF(T1_Data!EL123&lt;1, "&lt;1", IF(T1_Data!EL123&gt;99, "&gt;99", T1_Data!EL123))),"-")</f>
        <v>-</v>
      </c>
      <c r="EM125" s="72" t="str">
        <f>IF(ISNUMBER(T1_Data!EM123),IF(T1_Data!EM123=-999,"NA",IF(T1_Data!EM123&lt;1, "&lt;1", IF(T1_Data!EM123&gt;99, "&gt;99", T1_Data!EM123))),"-")</f>
        <v>-</v>
      </c>
      <c r="EN125" s="72" t="str">
        <f>IF(ISNUMBER(T1_Data!EN123),IF(T1_Data!EN123=-999,"NA",IF(T1_Data!EN123&lt;1, "&lt;1", IF(T1_Data!EN123&gt;99, "&gt;99", T1_Data!EN123))),"-")</f>
        <v>-</v>
      </c>
      <c r="EO125" s="72" t="str">
        <f>IF(ISNUMBER(T1_Data!EO123),IF(T1_Data!EO123=-999,"NA",IF(T1_Data!EO123&lt;1, "&lt;1", IF(T1_Data!EO123&gt;99, "&gt;99", T1_Data!EO123))),"-")</f>
        <v>-</v>
      </c>
      <c r="EP125" s="72" t="str">
        <f>IF(ISNUMBER(T1_Data!EP123),IF(T1_Data!EP123=-999,"NA",IF(T1_Data!EP123&lt;1, "&lt;1", IF(T1_Data!EP123&gt;99, "&gt;99", T1_Data!EP123))),"-")</f>
        <v>-</v>
      </c>
      <c r="EQ125" s="72" t="str">
        <f>IF(ISNUMBER(T1_Data!EQ123),IF(T1_Data!EQ123=-999,"NA",IF(T1_Data!EQ123&lt;1, "&lt;1", IF(T1_Data!EQ123&gt;99, "&gt;99", T1_Data!EQ123))),"-")</f>
        <v>-</v>
      </c>
      <c r="ER125" s="72" t="str">
        <f>IF(ISNUMBER(T1_Data!ER123),IF(T1_Data!ER123=-999,"NA",IF(T1_Data!ER123&lt;1, "&lt;1", IF(T1_Data!ER123&gt;99, "&gt;99", T1_Data!ER123))),"-")</f>
        <v>-</v>
      </c>
      <c r="ES125" s="72" t="str">
        <f>IF(ISNUMBER(T1_Data!ES123),IF(T1_Data!ES123=-999,"NA",IF(T1_Data!ES123&lt;1, "&lt;1", IF(T1_Data!ES123&gt;99, "&gt;99", T1_Data!ES123))),"-")</f>
        <v>-</v>
      </c>
      <c r="ET125" s="72" t="str">
        <f>IF(ISNUMBER(T1_Data!ET123),IF(T1_Data!ET123=-999,"NA",IF(T1_Data!ET123&lt;1, "&lt;1", IF(T1_Data!ET123&gt;99, "&gt;99", T1_Data!ET123))),"-")</f>
        <v>-</v>
      </c>
      <c r="EU125" s="72" t="str">
        <f>IF(ISNUMBER(T1_Data!EU123),IF(T1_Data!EU123=-999,"NA",IF(T1_Data!EU123&lt;1, "&lt;1", IF(T1_Data!EU123&gt;99, "&gt;99", T1_Data!EU123))),"-")</f>
        <v>-</v>
      </c>
      <c r="EV125" s="72" t="str">
        <f>IF(ISNUMBER(T1_Data!EV123),IF(T1_Data!EV123=-999,"NA",IF(T1_Data!EV123&lt;1, "&lt;1", IF(T1_Data!EV123&gt;99, "&gt;99", T1_Data!EV123))),"-")</f>
        <v>-</v>
      </c>
      <c r="EW125" s="72" t="str">
        <f>IF(ISNUMBER(T1_Data!EW123),IF(T1_Data!EW123=-999,"NA",IF(T1_Data!EW123&lt;1, "&lt;1", IF(T1_Data!EW123&gt;99, "&gt;99", T1_Data!EW123))),"-")</f>
        <v>-</v>
      </c>
      <c r="EX125" s="72" t="str">
        <f>IF(ISNUMBER(T1_Data!EX123),IF(T1_Data!EX123=-999,"NA",IF(T1_Data!EX123&lt;1, "&lt;1", IF(T1_Data!EX123&gt;99, "&gt;99", T1_Data!EX123))),"-")</f>
        <v>-</v>
      </c>
      <c r="EY125" s="72" t="str">
        <f>IF(ISNUMBER(T1_Data!EY123),IF(T1_Data!EY123=-999,"NA",IF(T1_Data!EY123&lt;1, "&lt;1", IF(T1_Data!EY123&gt;99, "&gt;99", T1_Data!EY123))),"-")</f>
        <v>-</v>
      </c>
      <c r="EZ125" s="72" t="str">
        <f>IF(ISNUMBER(T1_Data!EZ123),IF(T1_Data!EZ123=-999,"NA",IF(T1_Data!EZ123&lt;1, "&lt;1", IF(T1_Data!EZ123&gt;99, "&gt;99", T1_Data!EZ123))),"-")</f>
        <v>-</v>
      </c>
      <c r="FA125" s="72" t="str">
        <f>IF(ISNUMBER(T1_Data!FA123),IF(T1_Data!FA123=-999,"NA",IF(T1_Data!FA123&lt;1, "&lt;1", IF(T1_Data!FA123&gt;99, "&gt;99", T1_Data!FA123))),"-")</f>
        <v>-</v>
      </c>
      <c r="FB125" s="72" t="str">
        <f>IF(ISNUMBER(T1_Data!FB123),IF(T1_Data!FB123=-999,"NA",IF(T1_Data!FB123&lt;1, "&lt;1", IF(T1_Data!FB123&gt;99, "&gt;99", T1_Data!FB123))),"-")</f>
        <v>-</v>
      </c>
      <c r="FC125" s="72" t="str">
        <f>IF(ISNUMBER(T1_Data!FC123),IF(T1_Data!FC123=-999,"NA",IF(T1_Data!FC123&lt;1, "&lt;1", IF(T1_Data!FC123&gt;99, "&gt;99", T1_Data!FC123))),"-")</f>
        <v>-</v>
      </c>
      <c r="FD125" s="72" t="str">
        <f>IF(ISNUMBER(T1_Data!FD123),IF(T1_Data!FD123=-999,"NA",IF(T1_Data!FD123&lt;1, "&lt;1", IF(T1_Data!FD123&gt;99, "&gt;99", T1_Data!FD123))),"-")</f>
        <v>-</v>
      </c>
      <c r="FE125" s="72" t="str">
        <f>IF(ISNUMBER(T1_Data!FE123),IF(T1_Data!FE123=-999,"NA",IF(T1_Data!FE123&lt;1, "&lt;1", IF(T1_Data!FE123&gt;99, "&gt;99", T1_Data!FE123))),"-")</f>
        <v>-</v>
      </c>
      <c r="FF125" s="72" t="str">
        <f>IF(ISNUMBER(T1_Data!FF123),IF(T1_Data!FF123=-999,"NA",IF(T1_Data!FF123&lt;1, "&lt;1", IF(T1_Data!FF123&gt;99, "&gt;99", T1_Data!FF123))),"-")</f>
        <v>-</v>
      </c>
      <c r="FG125" s="72" t="str">
        <f>IF(ISNUMBER(T1_Data!FG123),IF(T1_Data!FG123=-999,"NA",IF(T1_Data!FG123&lt;1, "&lt;1", IF(T1_Data!FG123&gt;99, "&gt;99", T1_Data!FG123))),"-")</f>
        <v>-</v>
      </c>
      <c r="FH125" s="72" t="str">
        <f>IF(ISNUMBER(T1_Data!FH123),IF(T1_Data!FH123=-999,"NA",IF(T1_Data!FH123&lt;1, "&lt;1", IF(T1_Data!FH123&gt;99, "&gt;99", T1_Data!FH123))),"-")</f>
        <v>-</v>
      </c>
      <c r="FI125" s="72" t="str">
        <f>IF(ISNUMBER(T1_Data!FI123),IF(T1_Data!FI123=-999,"NA",IF(T1_Data!FI123&lt;1, "&lt;1", IF(T1_Data!FI123&gt;99, "&gt;99", T1_Data!FI123))),"-")</f>
        <v>-</v>
      </c>
      <c r="FJ125" s="72" t="str">
        <f>IF(ISNUMBER(T1_Data!FJ123),IF(T1_Data!FJ123=-999,"NA",IF(T1_Data!FJ123&lt;1, "&lt;1", IF(T1_Data!FJ123&gt;99, "&gt;99", T1_Data!FJ123))),"-")</f>
        <v>-</v>
      </c>
      <c r="FK125" s="72" t="str">
        <f>IF(ISNUMBER(T1_Data!FK123),IF(T1_Data!FK123=-999,"NA",IF(T1_Data!FK123&lt;1, "&lt;1", IF(T1_Data!FK123&gt;99, "&gt;99", T1_Data!FK123))),"-")</f>
        <v>-</v>
      </c>
      <c r="FL125" s="72" t="str">
        <f>IF(ISNUMBER(T1_Data!FL123),IF(T1_Data!FL123=-999,"NA",IF(T1_Data!FL123&lt;1, "&lt;1", IF(T1_Data!FL123&gt;99, "&gt;99", T1_Data!FL123))),"-")</f>
        <v>-</v>
      </c>
      <c r="FM125" s="72" t="str">
        <f>IF(ISNUMBER(T1_Data!FM123),IF(T1_Data!FM123=-999,"NA",IF(T1_Data!FM123&lt;1, "&lt;1", IF(T1_Data!FM123&gt;99, "&gt;99", T1_Data!FM123))),"-")</f>
        <v>-</v>
      </c>
      <c r="FN125" s="72" t="str">
        <f>IF(ISNUMBER(T1_Data!FN123),IF(T1_Data!FN123=-999,"NA",IF(T1_Data!FN123&lt;1, "&lt;1", IF(T1_Data!FN123&gt;99, "&gt;99", T1_Data!FN123))),"-")</f>
        <v>-</v>
      </c>
      <c r="FO125" s="72" t="str">
        <f>IF(ISNUMBER(T1_Data!FO123),IF(T1_Data!FO123=-999,"NA",IF(T1_Data!FO123&lt;1, "&lt;1", IF(T1_Data!FO123&gt;99, "&gt;99", T1_Data!FO123))),"-")</f>
        <v>-</v>
      </c>
      <c r="FP125" s="72" t="str">
        <f>IF(ISNUMBER(T1_Data!FP123),IF(T1_Data!FP123=-999,"NA",IF(T1_Data!FP123&lt;1, "&lt;1", IF(T1_Data!FP123&gt;99, "&gt;99", T1_Data!FP123))),"-")</f>
        <v>-</v>
      </c>
      <c r="FQ125" s="72" t="str">
        <f>IF(ISNUMBER(T1_Data!FQ123),IF(T1_Data!FQ123=-999,"NA",IF(T1_Data!FQ123&lt;1, "&lt;1", IF(T1_Data!FQ123&gt;99, "&gt;99", T1_Data!FQ123))),"-")</f>
        <v>-</v>
      </c>
      <c r="FR125" s="72" t="str">
        <f>IF(ISNUMBER(T1_Data!FR123),IF(T1_Data!FR123=-999,"NA",IF(T1_Data!FR123&lt;1, "&lt;1", IF(T1_Data!FR123&gt;99, "&gt;99", T1_Data!FR123))),"-")</f>
        <v>-</v>
      </c>
      <c r="FS125" s="72" t="str">
        <f>IF(ISNUMBER(T1_Data!FS123),IF(T1_Data!FS123=-999,"NA",IF(T1_Data!FS123&lt;1, "&lt;1", IF(T1_Data!FS123&gt;99, "&gt;99", T1_Data!FS123))),"-")</f>
        <v>-</v>
      </c>
      <c r="FT125" s="72" t="str">
        <f>IF(ISNUMBER(T1_Data!FT123),IF(T1_Data!FT123=-999,"NA",IF(T1_Data!FT123&lt;1, "&lt;1", IF(T1_Data!FT123&gt;99, "&gt;99", T1_Data!FT123))),"-")</f>
        <v>-</v>
      </c>
      <c r="FU125" s="72" t="str">
        <f>IF(ISNUMBER(T1_Data!FU123),IF(T1_Data!FU123=-999,"NA",IF(T1_Data!FU123&lt;1, "&lt;1", IF(T1_Data!FU123&gt;99, "&gt;99", T1_Data!FU123))),"-")</f>
        <v>-</v>
      </c>
      <c r="FV125" s="72" t="str">
        <f>IF(ISNUMBER(T1_Data!FV123),IF(T1_Data!FV123=-999,"NA",IF(T1_Data!FV123&lt;1, "&lt;1", IF(T1_Data!FV123&gt;99, "&gt;99", T1_Data!FV123))),"-")</f>
        <v>-</v>
      </c>
      <c r="FW125" s="72" t="str">
        <f>IF(ISNUMBER(T1_Data!FW123),IF(T1_Data!FW123=-999,"NA",IF(T1_Data!FW123&lt;1, "&lt;1", IF(T1_Data!FW123&gt;99, "&gt;99", T1_Data!FW123))),"-")</f>
        <v>-</v>
      </c>
      <c r="FX125" s="71" t="str">
        <f>IF(ISBLANK(T1_Data!FX123), "", T1_Data!FX123)</f>
        <v/>
      </c>
    </row>
    <row r="126" spans="1:180" x14ac:dyDescent="0.25">
      <c r="A126" s="71" t="str">
        <f>IF(ISBLANK(T1_Data!A124), "", T1_Data!A124)</f>
        <v/>
      </c>
      <c r="B126" s="72" t="str">
        <f>IF(ISNUMBER(T1_Data!B124), T1_Data!B124,"-")</f>
        <v>-</v>
      </c>
      <c r="C126" s="72" t="str">
        <f>IF(ISNUMBER(T1_Data!C124),IF(T1_Data!C124=-999,"NA",IF(T1_Data!C124&lt;1, "&lt;1", IF(T1_Data!C124&gt;99, "&gt;99", T1_Data!C124))),"-")</f>
        <v>-</v>
      </c>
      <c r="D126" s="72" t="str">
        <f>IF(ISNUMBER(T1_Data!D124),IF(T1_Data!D124=-999,"NA",IF(T1_Data!D124&lt;1, "&lt;1", IF(T1_Data!D124&gt;99, "&gt;99", T1_Data!D124))),"-")</f>
        <v>-</v>
      </c>
      <c r="E126" s="72" t="str">
        <f>IF(ISNUMBER(T1_Data!E124),IF(T1_Data!E124=-999,"NA",IF(T1_Data!E124&lt;1, "&lt;1", IF(T1_Data!E124&gt;99, "&gt;99", T1_Data!E124))),"-")</f>
        <v>-</v>
      </c>
      <c r="F126" s="72" t="str">
        <f>IF(ISNUMBER(T1_Data!F124),IF(T1_Data!F124=-999,"NA",IF(T1_Data!F124&lt;1, "&lt;1", IF(T1_Data!F124&gt;99, "&gt;99", T1_Data!F124))),"-")</f>
        <v>-</v>
      </c>
      <c r="G126" s="72" t="str">
        <f>IF(ISNUMBER(T1_Data!G124),IF(T1_Data!G124=-999,"NA",IF(T1_Data!G124&lt;1, "&lt;1", IF(T1_Data!G124&gt;99, "&gt;99", T1_Data!G124))),"-")</f>
        <v>-</v>
      </c>
      <c r="H126" s="72" t="str">
        <f>IF(ISNUMBER(T1_Data!H124),IF(T1_Data!H124=-999,"NA",IF(T1_Data!H124&lt;1, "&lt;1", IF(T1_Data!H124&gt;99, "&gt;99", T1_Data!H124))),"-")</f>
        <v>-</v>
      </c>
      <c r="I126" s="72" t="str">
        <f>IF(ISNUMBER(T1_Data!I124),IF(T1_Data!I124=-999,"NA",IF(T1_Data!I124&lt;1, "&lt;1", IF(T1_Data!I124&gt;99, "&gt;99", T1_Data!I124))),"-")</f>
        <v>-</v>
      </c>
      <c r="J126" s="72" t="str">
        <f>IF(ISNUMBER(T1_Data!J124),IF(T1_Data!J124=-999,"NA",IF(T1_Data!J124&lt;1, "&lt;1", IF(T1_Data!J124&gt;99, "&gt;99", T1_Data!J124))),"-")</f>
        <v>-</v>
      </c>
      <c r="K126" s="72" t="str">
        <f>IF(ISNUMBER(T1_Data!K124),IF(T1_Data!K124=-999,"NA",IF(T1_Data!K124&lt;1, "&lt;1", IF(T1_Data!K124&gt;99, "&gt;99", T1_Data!K124))),"-")</f>
        <v>-</v>
      </c>
      <c r="L126" s="72" t="str">
        <f>IF(ISNUMBER(T1_Data!L124),IF(T1_Data!L124=-999,"NA",IF(T1_Data!L124&lt;1, "&lt;1", IF(T1_Data!L124&gt;99, "&gt;99", T1_Data!L124))),"-")</f>
        <v>-</v>
      </c>
      <c r="M126" s="72" t="str">
        <f>IF(ISNUMBER(T1_Data!M124),IF(T1_Data!M124=-999,"NA",IF(T1_Data!M124&lt;1, "&lt;1", IF(T1_Data!M124&gt;99, "&gt;99", T1_Data!M124))),"-")</f>
        <v>-</v>
      </c>
      <c r="N126" s="72" t="str">
        <f>IF(ISNUMBER(T1_Data!N124),IF(T1_Data!N124=-999,"NA",IF(T1_Data!N124&lt;1, "&lt;1", IF(T1_Data!N124&gt;99, "&gt;99", T1_Data!N124))),"-")</f>
        <v>-</v>
      </c>
      <c r="O126" s="72" t="str">
        <f>IF(ISNUMBER(T1_Data!O124),IF(T1_Data!O124=-999,"NA",IF(T1_Data!O124&lt;1, "&lt;1", IF(T1_Data!O124&gt;99, "&gt;99", T1_Data!O124))),"-")</f>
        <v>-</v>
      </c>
      <c r="P126" s="72" t="str">
        <f>IF(ISNUMBER(T1_Data!P124),IF(T1_Data!P124=-999,"NA",IF(T1_Data!P124&lt;1, "&lt;1", IF(T1_Data!P124&gt;99, "&gt;99", T1_Data!P124))),"-")</f>
        <v>-</v>
      </c>
      <c r="Q126" s="72" t="str">
        <f>IF(ISNUMBER(T1_Data!Q124),IF(T1_Data!Q124=-999,"NA",IF(T1_Data!Q124&lt;1, "&lt;1", IF(T1_Data!Q124&gt;99, "&gt;99", T1_Data!Q124))),"-")</f>
        <v>-</v>
      </c>
      <c r="R126" s="72" t="str">
        <f>IF(ISNUMBER(T1_Data!R124),IF(T1_Data!R124=-999,"NA",IF(T1_Data!R124&lt;1, "&lt;1", IF(T1_Data!R124&gt;99, "&gt;99", T1_Data!R124))),"-")</f>
        <v>-</v>
      </c>
      <c r="S126" s="72" t="str">
        <f>IF(ISNUMBER(T1_Data!S124),IF(T1_Data!S124=-999,"NA",IF(T1_Data!S124&lt;1, "&lt;1", IF(T1_Data!S124&gt;99, "&gt;99", T1_Data!S124))),"-")</f>
        <v>-</v>
      </c>
      <c r="T126" s="72" t="str">
        <f>IF(ISNUMBER(T1_Data!T124),IF(T1_Data!T124=-999,"NA",IF(T1_Data!T124&lt;1, "&lt;1", IF(T1_Data!T124&gt;99, "&gt;99", T1_Data!T124))),"-")</f>
        <v>-</v>
      </c>
      <c r="U126" s="72" t="str">
        <f>IF(ISNUMBER(T1_Data!U124),IF(T1_Data!U124=-999,"NA",IF(T1_Data!U124&lt;1, "&lt;1", IF(T1_Data!U124&gt;99, "&gt;99", T1_Data!U124))),"-")</f>
        <v>-</v>
      </c>
      <c r="V126" s="72" t="str">
        <f>IF(ISNUMBER(T1_Data!V124),IF(T1_Data!V124=-999,"NA",IF(T1_Data!V124&lt;1, "&lt;1", IF(T1_Data!V124&gt;99, "&gt;99", T1_Data!V124))),"-")</f>
        <v>-</v>
      </c>
      <c r="W126" s="72" t="str">
        <f>IF(ISNUMBER(T1_Data!W124),IF(T1_Data!W124=-999,"NA",IF(T1_Data!W124&lt;1, "&lt;1", IF(T1_Data!W124&gt;99, "&gt;99", T1_Data!W124))),"-")</f>
        <v>-</v>
      </c>
      <c r="X126" s="72" t="str">
        <f>IF(ISNUMBER(T1_Data!X124),IF(T1_Data!X124=-999,"NA",IF(T1_Data!X124&lt;1, "&lt;1", IF(T1_Data!X124&gt;99, "&gt;99", T1_Data!X124))),"-")</f>
        <v>-</v>
      </c>
      <c r="Y126" s="72" t="str">
        <f>IF(ISNUMBER(T1_Data!Y124),IF(T1_Data!Y124=-999,"NA",IF(T1_Data!Y124&lt;1, "&lt;1", IF(T1_Data!Y124&gt;99, "&gt;99", T1_Data!Y124))),"-")</f>
        <v>-</v>
      </c>
      <c r="Z126" s="72" t="str">
        <f>IF(ISNUMBER(T1_Data!Z124),IF(T1_Data!Z124=-999,"NA",IF(T1_Data!Z124&lt;1, "&lt;1", IF(T1_Data!Z124&gt;99, "&gt;99", T1_Data!Z124))),"-")</f>
        <v>-</v>
      </c>
      <c r="AA126" s="72" t="str">
        <f>IF(ISNUMBER(T1_Data!AA124),IF(T1_Data!AA124=-999,"NA",IF(T1_Data!AA124&lt;1, "&lt;1", IF(T1_Data!AA124&gt;99, "&gt;99", T1_Data!AA124))),"-")</f>
        <v>-</v>
      </c>
      <c r="AB126" s="72" t="str">
        <f>IF(ISNUMBER(T1_Data!AB124),IF(T1_Data!AB124=-999,"NA",IF(T1_Data!AB124&lt;1, "&lt;1", IF(T1_Data!AB124&gt;99, "&gt;99", T1_Data!AB124))),"-")</f>
        <v>-</v>
      </c>
      <c r="AC126" s="72" t="str">
        <f>IF(ISNUMBER(T1_Data!AC124),IF(T1_Data!AC124=-999,"NA",IF(T1_Data!AC124&lt;1, "&lt;1", IF(T1_Data!AC124&gt;99, "&gt;99", T1_Data!AC124))),"-")</f>
        <v>-</v>
      </c>
      <c r="AD126" s="72" t="str">
        <f>IF(ISNUMBER(T1_Data!AD124),IF(T1_Data!AD124=-999,"NA",IF(T1_Data!AD124&lt;1, "&lt;1", IF(T1_Data!AD124&gt;99, "&gt;99", T1_Data!AD124))),"-")</f>
        <v>-</v>
      </c>
      <c r="AE126" s="72" t="str">
        <f>IF(ISNUMBER(T1_Data!AE124),IF(T1_Data!AE124=-999,"NA",IF(T1_Data!AE124&lt;1, "&lt;1", IF(T1_Data!AE124&gt;99, "&gt;99", T1_Data!AE124))),"-")</f>
        <v>-</v>
      </c>
      <c r="AF126" s="72" t="str">
        <f>IF(ISNUMBER(T1_Data!AF124),IF(T1_Data!AF124=-999,"NA",IF(T1_Data!AF124&lt;1, "&lt;1", IF(T1_Data!AF124&gt;99, "&gt;99", T1_Data!AF124))),"-")</f>
        <v>-</v>
      </c>
      <c r="AG126" s="72" t="str">
        <f>IF(ISNUMBER(T1_Data!AG124),IF(T1_Data!AG124=-999,"NA",IF(T1_Data!AG124&lt;1, "&lt;1", IF(T1_Data!AG124&gt;99, "&gt;99", T1_Data!AG124))),"-")</f>
        <v>-</v>
      </c>
      <c r="AH126" s="72" t="str">
        <f>IF(ISNUMBER(T1_Data!AH124),IF(T1_Data!AH124=-999,"NA",IF(T1_Data!AH124&lt;1, "&lt;1", IF(T1_Data!AH124&gt;99, "&gt;99", T1_Data!AH124))),"-")</f>
        <v>-</v>
      </c>
      <c r="AI126" s="72" t="str">
        <f>IF(ISNUMBER(T1_Data!AI124),IF(T1_Data!AI124=-999,"NA",IF(T1_Data!AI124&lt;1, "&lt;1", IF(T1_Data!AI124&gt;99, "&gt;99", T1_Data!AI124))),"-")</f>
        <v>-</v>
      </c>
      <c r="AJ126" s="72" t="str">
        <f>IF(ISNUMBER(T1_Data!AJ124),IF(T1_Data!AJ124=-999,"NA",IF(T1_Data!AJ124&lt;1, "&lt;1", IF(T1_Data!AJ124&gt;99, "&gt;99", T1_Data!AJ124))),"-")</f>
        <v>-</v>
      </c>
      <c r="AK126" s="72" t="str">
        <f>IF(ISNUMBER(T1_Data!AK124),IF(T1_Data!AK124=-999,"NA",IF(T1_Data!AK124&lt;1, "&lt;1", IF(T1_Data!AK124&gt;99, "&gt;99", T1_Data!AK124))),"-")</f>
        <v>-</v>
      </c>
      <c r="AL126" s="72" t="str">
        <f>IF(ISNUMBER(T1_Data!AL124),IF(T1_Data!AL124=-999,"NA",IF(T1_Data!AL124&lt;1, "&lt;1", IF(T1_Data!AL124&gt;99, "&gt;99", T1_Data!AL124))),"-")</f>
        <v>-</v>
      </c>
      <c r="AM126" s="72" t="str">
        <f>IF(ISNUMBER(T1_Data!AM124),IF(T1_Data!AM124=-999,"NA",IF(T1_Data!AM124&lt;1, "&lt;1", IF(T1_Data!AM124&gt;99, "&gt;99", T1_Data!AM124))),"-")</f>
        <v>-</v>
      </c>
      <c r="AN126" s="72" t="str">
        <f>IF(ISNUMBER(T1_Data!AN124),IF(T1_Data!AN124=-999,"NA",IF(T1_Data!AN124&lt;1, "&lt;1", IF(T1_Data!AN124&gt;99, "&gt;99", T1_Data!AN124))),"-")</f>
        <v>-</v>
      </c>
      <c r="AO126" s="72" t="str">
        <f>IF(ISNUMBER(T1_Data!AO124),IF(T1_Data!AO124=-999,"NA",IF(T1_Data!AO124&lt;1, "&lt;1", IF(T1_Data!AO124&gt;99, "&gt;99", T1_Data!AO124))),"-")</f>
        <v>-</v>
      </c>
      <c r="AP126" s="72" t="str">
        <f>IF(ISNUMBER(T1_Data!AP124),IF(T1_Data!AP124=-999,"NA",IF(T1_Data!AP124&lt;1, "&lt;1", IF(T1_Data!AP124&gt;99, "&gt;99", T1_Data!AP124))),"-")</f>
        <v>-</v>
      </c>
      <c r="AQ126" s="72" t="str">
        <f>IF(ISNUMBER(T1_Data!AQ124),IF(T1_Data!AQ124=-999,"NA",IF(T1_Data!AQ124&lt;1, "&lt;1", IF(T1_Data!AQ124&gt;99, "&gt;99", T1_Data!AQ124))),"-")</f>
        <v>-</v>
      </c>
      <c r="AR126" s="72" t="str">
        <f>IF(ISNUMBER(T1_Data!AR124),IF(T1_Data!AR124=-999,"NA",IF(T1_Data!AR124&lt;1, "&lt;1", IF(T1_Data!AR124&gt;99, "&gt;99", T1_Data!AR124))),"-")</f>
        <v>-</v>
      </c>
      <c r="AS126" s="72" t="str">
        <f>IF(ISNUMBER(T1_Data!AS124),IF(T1_Data!AS124=-999,"NA",IF(T1_Data!AS124&lt;1, "&lt;1", IF(T1_Data!AS124&gt;99, "&gt;99", T1_Data!AS124))),"-")</f>
        <v>-</v>
      </c>
      <c r="AT126" s="72" t="str">
        <f>IF(ISNUMBER(T1_Data!AT124),IF(T1_Data!AT124=-999,"NA",IF(T1_Data!AT124&lt;1, "&lt;1", IF(T1_Data!AT124&gt;99, "&gt;99", T1_Data!AT124))),"-")</f>
        <v>-</v>
      </c>
      <c r="AU126" s="72" t="str">
        <f>IF(ISNUMBER(T1_Data!AU124),IF(T1_Data!AU124=-999,"NA",IF(T1_Data!AU124&lt;1, "&lt;1", IF(T1_Data!AU124&gt;99, "&gt;99", T1_Data!AU124))),"-")</f>
        <v>-</v>
      </c>
      <c r="AV126" s="72" t="str">
        <f>IF(ISNUMBER(T1_Data!AV124),IF(T1_Data!AV124=-999,"NA",IF(T1_Data!AV124&lt;1, "&lt;1", IF(T1_Data!AV124&gt;99, "&gt;99", T1_Data!AV124))),"-")</f>
        <v>-</v>
      </c>
      <c r="AW126" s="72" t="str">
        <f>IF(ISNUMBER(T1_Data!AW124),IF(T1_Data!AW124=-999,"NA",IF(T1_Data!AW124&lt;1, "&lt;1", IF(T1_Data!AW124&gt;99, "&gt;99", T1_Data!AW124))),"-")</f>
        <v>-</v>
      </c>
      <c r="AX126" s="72" t="str">
        <f>IF(ISNUMBER(T1_Data!AX124),IF(T1_Data!AX124=-999,"NA",IF(T1_Data!AX124&lt;1, "&lt;1", IF(T1_Data!AX124&gt;99, "&gt;99", T1_Data!AX124))),"-")</f>
        <v>-</v>
      </c>
      <c r="AY126" s="72" t="str">
        <f>IF(ISNUMBER(T1_Data!AY124),IF(T1_Data!AY124=-999,"NA",IF(T1_Data!AY124&lt;1, "&lt;1", IF(T1_Data!AY124&gt;99, "&gt;99", T1_Data!AY124))),"-")</f>
        <v>-</v>
      </c>
      <c r="AZ126" s="72" t="str">
        <f>IF(ISNUMBER(T1_Data!AZ124),IF(T1_Data!AZ124=-999,"NA",IF(T1_Data!AZ124&lt;1, "&lt;1", IF(T1_Data!AZ124&gt;99, "&gt;99", T1_Data!AZ124))),"-")</f>
        <v>-</v>
      </c>
      <c r="BA126" s="72" t="str">
        <f>IF(ISNUMBER(T1_Data!BA124),IF(T1_Data!BA124=-999,"NA",IF(T1_Data!BA124&lt;1, "&lt;1", IF(T1_Data!BA124&gt;99, "&gt;99", T1_Data!BA124))),"-")</f>
        <v>-</v>
      </c>
      <c r="BB126" s="72" t="str">
        <f>IF(ISNUMBER(T1_Data!BB124),IF(T1_Data!BB124=-999,"NA",IF(T1_Data!BB124&lt;1, "&lt;1", IF(T1_Data!BB124&gt;99, "&gt;99", T1_Data!BB124))),"-")</f>
        <v>-</v>
      </c>
      <c r="BC126" s="72" t="str">
        <f>IF(ISNUMBER(T1_Data!BC124),IF(T1_Data!BC124=-999,"NA",IF(T1_Data!BC124&lt;1, "&lt;1", IF(T1_Data!BC124&gt;99, "&gt;99", T1_Data!BC124))),"-")</f>
        <v>-</v>
      </c>
      <c r="BD126" s="72" t="str">
        <f>IF(ISNUMBER(T1_Data!BD124),IF(T1_Data!BD124=-999,"NA",IF(T1_Data!BD124&lt;1, "&lt;1", IF(T1_Data!BD124&gt;99, "&gt;99", T1_Data!BD124))),"-")</f>
        <v>-</v>
      </c>
      <c r="BE126" s="72" t="str">
        <f>IF(ISNUMBER(T1_Data!BE124),IF(T1_Data!BE124=-999,"NA",IF(T1_Data!BE124&lt;1, "&lt;1", IF(T1_Data!BE124&gt;99, "&gt;99", T1_Data!BE124))),"-")</f>
        <v>-</v>
      </c>
      <c r="BF126" s="72" t="str">
        <f>IF(ISNUMBER(T1_Data!BF124),IF(T1_Data!BF124=-999,"NA",IF(T1_Data!BF124&lt;1, "&lt;1", IF(T1_Data!BF124&gt;99, "&gt;99", T1_Data!BF124))),"-")</f>
        <v>-</v>
      </c>
      <c r="BG126" s="72" t="str">
        <f>IF(ISNUMBER(T1_Data!BG124),IF(T1_Data!BG124=-999,"NA",IF(T1_Data!BG124&lt;1, "&lt;1", IF(T1_Data!BG124&gt;99, "&gt;99", T1_Data!BG124))),"-")</f>
        <v>-</v>
      </c>
      <c r="BH126" s="72" t="str">
        <f>IF(ISNUMBER(T1_Data!BH124),IF(T1_Data!BH124=-999,"NA",IF(T1_Data!BH124&lt;1, "&lt;1", IF(T1_Data!BH124&gt;99, "&gt;99", T1_Data!BH124))),"-")</f>
        <v>-</v>
      </c>
      <c r="BI126" s="72" t="str">
        <f>IF(ISNUMBER(T1_Data!BI124),IF(T1_Data!BI124=-999,"NA",IF(T1_Data!BI124&lt;1, "&lt;1", IF(T1_Data!BI124&gt;99, "&gt;99", T1_Data!BI124))),"-")</f>
        <v>-</v>
      </c>
      <c r="BJ126" s="72" t="str">
        <f>IF(ISNUMBER(T1_Data!BJ124),IF(T1_Data!BJ124=-999,"NA",IF(T1_Data!BJ124&lt;1, "&lt;1", IF(T1_Data!BJ124&gt;99, "&gt;99", T1_Data!BJ124))),"-")</f>
        <v>-</v>
      </c>
      <c r="BK126" s="72" t="str">
        <f>IF(ISNUMBER(T1_Data!BK124),IF(T1_Data!BK124=-999,"NA",IF(T1_Data!BK124&lt;1, "&lt;1", IF(T1_Data!BK124&gt;99, "&gt;99", T1_Data!BK124))),"-")</f>
        <v>-</v>
      </c>
      <c r="BL126" s="72" t="str">
        <f>IF(ISNUMBER(T1_Data!BL124),IF(T1_Data!BL124=-999,"NA",IF(T1_Data!BL124&lt;1, "&lt;1", IF(T1_Data!BL124&gt;99, "&gt;99", T1_Data!BL124))),"-")</f>
        <v>-</v>
      </c>
      <c r="BM126" s="72" t="str">
        <f>IF(ISNUMBER(T1_Data!BM124),IF(T1_Data!BM124=-999,"NA",IF(T1_Data!BM124&lt;1, "&lt;1", IF(T1_Data!BM124&gt;99, "&gt;99", T1_Data!BM124))),"-")</f>
        <v>-</v>
      </c>
      <c r="BN126" s="72" t="str">
        <f>IF(ISNUMBER(T1_Data!BN124),IF(T1_Data!BN124=-999,"NA",IF(T1_Data!BN124&lt;1, "&lt;1", IF(T1_Data!BN124&gt;99, "&gt;99", T1_Data!BN124))),"-")</f>
        <v>-</v>
      </c>
      <c r="BO126" s="72" t="str">
        <f>IF(ISNUMBER(T1_Data!BO124),IF(T1_Data!BO124=-999,"NA",IF(T1_Data!BO124&lt;1, "&lt;1", IF(T1_Data!BO124&gt;99, "&gt;99", T1_Data!BO124))),"-")</f>
        <v>-</v>
      </c>
      <c r="BP126" s="72" t="str">
        <f>IF(ISNUMBER(T1_Data!BP124),IF(T1_Data!BP124=-999,"NA",IF(T1_Data!BP124&lt;1, "&lt;1", IF(T1_Data!BP124&gt;99, "&gt;99", T1_Data!BP124))),"-")</f>
        <v>-</v>
      </c>
      <c r="BQ126" s="72" t="str">
        <f>IF(ISNUMBER(T1_Data!BQ124),IF(T1_Data!BQ124=-999,"NA",IF(T1_Data!BQ124&lt;1, "&lt;1", IF(T1_Data!BQ124&gt;99, "&gt;99", T1_Data!BQ124))),"-")</f>
        <v>-</v>
      </c>
      <c r="BR126" s="72" t="str">
        <f>IF(ISNUMBER(T1_Data!BR124),IF(T1_Data!BR124=-999,"NA",IF(T1_Data!BR124&lt;1, "&lt;1", IF(T1_Data!BR124&gt;99, "&gt;99", T1_Data!BR124))),"-")</f>
        <v>-</v>
      </c>
      <c r="BS126" s="72" t="str">
        <f>IF(ISNUMBER(T1_Data!BS124),IF(T1_Data!BS124=-999,"NA",IF(T1_Data!BS124&lt;1, "&lt;1", IF(T1_Data!BS124&gt;99, "&gt;99", T1_Data!BS124))),"-")</f>
        <v>-</v>
      </c>
      <c r="BT126" s="72" t="str">
        <f>IF(ISNUMBER(T1_Data!BT124),IF(T1_Data!BT124=-999,"NA",IF(T1_Data!BT124&lt;1, "&lt;1", IF(T1_Data!BT124&gt;99, "&gt;99", T1_Data!BT124))),"-")</f>
        <v>-</v>
      </c>
      <c r="BU126" s="72" t="str">
        <f>IF(ISNUMBER(T1_Data!BU124),IF(T1_Data!BU124=-999,"NA",IF(T1_Data!BU124&lt;1, "&lt;1", IF(T1_Data!BU124&gt;99, "&gt;99", T1_Data!BU124))),"-")</f>
        <v>-</v>
      </c>
      <c r="BV126" s="72" t="str">
        <f>IF(ISNUMBER(T1_Data!BV124),IF(T1_Data!BV124=-999,"NA",IF(T1_Data!BV124&lt;1, "&lt;1", IF(T1_Data!BV124&gt;99, "&gt;99", T1_Data!BV124))),"-")</f>
        <v>-</v>
      </c>
      <c r="BW126" s="72" t="str">
        <f>IF(ISNUMBER(T1_Data!BW124),IF(T1_Data!BW124=-999,"NA",IF(T1_Data!BW124&lt;1, "&lt;1", IF(T1_Data!BW124&gt;99, "&gt;99", T1_Data!BW124))),"-")</f>
        <v>-</v>
      </c>
      <c r="BX126" s="72" t="str">
        <f>IF(ISNUMBER(T1_Data!BX124),IF(T1_Data!BX124=-999,"NA",IF(T1_Data!BX124&lt;1, "&lt;1", IF(T1_Data!BX124&gt;99, "&gt;99", T1_Data!BX124))),"-")</f>
        <v>-</v>
      </c>
      <c r="BY126" s="72" t="str">
        <f>IF(ISNUMBER(T1_Data!BY124),IF(T1_Data!BY124=-999,"NA",IF(T1_Data!BY124&lt;1, "&lt;1", IF(T1_Data!BY124&gt;99, "&gt;99", T1_Data!BY124))),"-")</f>
        <v>-</v>
      </c>
      <c r="BZ126" s="72" t="str">
        <f>IF(ISNUMBER(T1_Data!BZ124),IF(T1_Data!BZ124=-999,"NA",IF(T1_Data!BZ124&lt;1, "&lt;1", IF(T1_Data!BZ124&gt;99, "&gt;99", T1_Data!BZ124))),"-")</f>
        <v>-</v>
      </c>
      <c r="CA126" s="72" t="str">
        <f>IF(ISNUMBER(T1_Data!CA124),IF(T1_Data!CA124=-999,"NA",IF(T1_Data!CA124&lt;1, "&lt;1", IF(T1_Data!CA124&gt;99, "&gt;99", T1_Data!CA124))),"-")</f>
        <v>-</v>
      </c>
      <c r="CB126" s="72" t="str">
        <f>IF(ISNUMBER(T1_Data!CB124),IF(T1_Data!CB124=-999,"NA",IF(T1_Data!CB124&lt;1, "&lt;1", IF(T1_Data!CB124&gt;99, "&gt;99", T1_Data!CB124))),"-")</f>
        <v>-</v>
      </c>
      <c r="CC126" s="72" t="str">
        <f>IF(ISNUMBER(T1_Data!CC124),IF(T1_Data!CC124=-999,"NA",IF(T1_Data!CC124&lt;1, "&lt;1", IF(T1_Data!CC124&gt;99, "&gt;99", T1_Data!CC124))),"-")</f>
        <v>-</v>
      </c>
      <c r="CD126" s="72" t="str">
        <f>IF(ISNUMBER(T1_Data!CD124),IF(T1_Data!CD124=-999,"NA",IF(T1_Data!CD124&lt;1, "&lt;1", IF(T1_Data!CD124&gt;99, "&gt;99", T1_Data!CD124))),"-")</f>
        <v>-</v>
      </c>
      <c r="CE126" s="72" t="str">
        <f>IF(ISNUMBER(T1_Data!CE124),IF(T1_Data!CE124=-999,"NA",IF(T1_Data!CE124&lt;1, "&lt;1", IF(T1_Data!CE124&gt;99, "&gt;99", T1_Data!CE124))),"-")</f>
        <v>-</v>
      </c>
      <c r="CF126" s="72" t="str">
        <f>IF(ISNUMBER(T1_Data!CF124),IF(T1_Data!CF124=-999,"NA",IF(T1_Data!CF124&lt;1, "&lt;1", IF(T1_Data!CF124&gt;99, "&gt;99", T1_Data!CF124))),"-")</f>
        <v>-</v>
      </c>
      <c r="CG126" s="72" t="str">
        <f>IF(ISNUMBER(T1_Data!CG124),IF(T1_Data!CG124=-999,"NA",IF(T1_Data!CG124&lt;1, "&lt;1", IF(T1_Data!CG124&gt;99, "&gt;99", T1_Data!CG124))),"-")</f>
        <v>-</v>
      </c>
      <c r="CH126" s="72" t="str">
        <f>IF(ISNUMBER(T1_Data!CH124),IF(T1_Data!CH124=-999,"NA",IF(T1_Data!CH124&lt;1, "&lt;1", IF(T1_Data!CH124&gt;99, "&gt;99", T1_Data!CH124))),"-")</f>
        <v>-</v>
      </c>
      <c r="CI126" s="72" t="str">
        <f>IF(ISNUMBER(T1_Data!CI124),IF(T1_Data!CI124=-999,"NA",IF(T1_Data!CI124&lt;1, "&lt;1", IF(T1_Data!CI124&gt;99, "&gt;99", T1_Data!CI124))),"-")</f>
        <v>-</v>
      </c>
      <c r="CJ126" s="72" t="str">
        <f>IF(ISNUMBER(T1_Data!CJ124),IF(T1_Data!CJ124=-999,"NA",IF(T1_Data!CJ124&lt;1, "&lt;1", IF(T1_Data!CJ124&gt;99, "&gt;99", T1_Data!CJ124))),"-")</f>
        <v>-</v>
      </c>
      <c r="CK126" s="72" t="str">
        <f>IF(ISNUMBER(T1_Data!CK124),IF(T1_Data!CK124=-999,"NA",IF(T1_Data!CK124&lt;1, "&lt;1", IF(T1_Data!CK124&gt;99, "&gt;99", T1_Data!CK124))),"-")</f>
        <v>-</v>
      </c>
      <c r="CL126" s="72" t="str">
        <f>IF(ISNUMBER(T1_Data!CL124),IF(T1_Data!CL124=-999,"NA",IF(T1_Data!CL124&lt;1, "&lt;1", IF(T1_Data!CL124&gt;99, "&gt;99", T1_Data!CL124))),"-")</f>
        <v>-</v>
      </c>
      <c r="CM126" s="72" t="str">
        <f>IF(ISNUMBER(T1_Data!CM124),IF(T1_Data!CM124=-999,"NA",IF(T1_Data!CM124&lt;1, "&lt;1", IF(T1_Data!CM124&gt;99, "&gt;99", T1_Data!CM124))),"-")</f>
        <v>-</v>
      </c>
      <c r="CN126" s="72" t="str">
        <f>IF(ISNUMBER(T1_Data!CN124),IF(T1_Data!CN124=-999,"NA",IF(T1_Data!CN124&lt;1, "&lt;1", IF(T1_Data!CN124&gt;99, "&gt;99", T1_Data!CN124))),"-")</f>
        <v>-</v>
      </c>
      <c r="CO126" s="72" t="str">
        <f>IF(ISNUMBER(T1_Data!CO124),IF(T1_Data!CO124=-999,"NA",IF(T1_Data!CO124&lt;1, "&lt;1", IF(T1_Data!CO124&gt;99, "&gt;99", T1_Data!CO124))),"-")</f>
        <v>-</v>
      </c>
      <c r="CP126" s="72" t="str">
        <f>IF(ISNUMBER(T1_Data!CP124),IF(T1_Data!CP124=-999,"NA",IF(T1_Data!CP124&lt;1, "&lt;1", IF(T1_Data!CP124&gt;99, "&gt;99", T1_Data!CP124))),"-")</f>
        <v>-</v>
      </c>
      <c r="CQ126" s="72" t="str">
        <f>IF(ISNUMBER(T1_Data!CQ124),IF(T1_Data!CQ124=-999,"NA",IF(T1_Data!CQ124&lt;1, "&lt;1", IF(T1_Data!CQ124&gt;99, "&gt;99", T1_Data!CQ124))),"-")</f>
        <v>-</v>
      </c>
      <c r="CR126" s="72" t="str">
        <f>IF(ISNUMBER(T1_Data!CR124),IF(T1_Data!CR124=-999,"NA",IF(T1_Data!CR124&lt;1, "&lt;1", IF(T1_Data!CR124&gt;99, "&gt;99", T1_Data!CR124))),"-")</f>
        <v>-</v>
      </c>
      <c r="CS126" s="72" t="str">
        <f>IF(ISNUMBER(T1_Data!CS124),IF(T1_Data!CS124=-999,"NA",IF(T1_Data!CS124&lt;1, "&lt;1", IF(T1_Data!CS124&gt;99, "&gt;99", T1_Data!CS124))),"-")</f>
        <v>-</v>
      </c>
      <c r="CT126" s="72" t="str">
        <f>IF(ISNUMBER(T1_Data!CT124),IF(T1_Data!CT124=-999,"NA",IF(T1_Data!CT124&lt;1, "&lt;1", IF(T1_Data!CT124&gt;99, "&gt;99", T1_Data!CT124))),"-")</f>
        <v>-</v>
      </c>
      <c r="CU126" s="72" t="str">
        <f>IF(ISNUMBER(T1_Data!CU124),IF(T1_Data!CU124=-999,"NA",IF(T1_Data!CU124&lt;1, "&lt;1", IF(T1_Data!CU124&gt;99, "&gt;99", T1_Data!CU124))),"-")</f>
        <v>-</v>
      </c>
      <c r="CV126" s="72" t="str">
        <f>IF(ISNUMBER(T1_Data!CV124),IF(T1_Data!CV124=-999,"NA",IF(T1_Data!CV124&lt;1, "&lt;1", IF(T1_Data!CV124&gt;99, "&gt;99", T1_Data!CV124))),"-")</f>
        <v>-</v>
      </c>
      <c r="CW126" s="72" t="str">
        <f>IF(ISNUMBER(T1_Data!CW124),IF(T1_Data!CW124=-999,"NA",IF(T1_Data!CW124&lt;1, "&lt;1", IF(T1_Data!CW124&gt;99, "&gt;99", T1_Data!CW124))),"-")</f>
        <v>-</v>
      </c>
      <c r="CX126" s="72" t="str">
        <f>IF(ISNUMBER(T1_Data!CX124),IF(T1_Data!CX124=-999,"NA",IF(T1_Data!CX124&lt;1, "&lt;1", IF(T1_Data!CX124&gt;99, "&gt;99", T1_Data!CX124))),"-")</f>
        <v>-</v>
      </c>
      <c r="CY126" s="72" t="str">
        <f>IF(ISNUMBER(T1_Data!CY124),IF(T1_Data!CY124=-999,"NA",IF(T1_Data!CY124&lt;1, "&lt;1", IF(T1_Data!CY124&gt;99, "&gt;99", T1_Data!CY124))),"-")</f>
        <v>-</v>
      </c>
      <c r="CZ126" s="72" t="str">
        <f>IF(ISNUMBER(T1_Data!CZ124),IF(T1_Data!CZ124=-999,"NA",IF(T1_Data!CZ124&lt;1, "&lt;1", IF(T1_Data!CZ124&gt;99, "&gt;99", T1_Data!CZ124))),"-")</f>
        <v>-</v>
      </c>
      <c r="DA126" s="72" t="str">
        <f>IF(ISNUMBER(T1_Data!DA124),IF(T1_Data!DA124=-999,"NA",IF(T1_Data!DA124&lt;1, "&lt;1", IF(T1_Data!DA124&gt;99, "&gt;99", T1_Data!DA124))),"-")</f>
        <v>-</v>
      </c>
      <c r="DB126" s="72" t="str">
        <f>IF(ISNUMBER(T1_Data!DB124),IF(T1_Data!DB124=-999,"NA",IF(T1_Data!DB124&lt;1, "&lt;1", IF(T1_Data!DB124&gt;99, "&gt;99", T1_Data!DB124))),"-")</f>
        <v>-</v>
      </c>
      <c r="DC126" s="72" t="str">
        <f>IF(ISNUMBER(T1_Data!DC124),IF(T1_Data!DC124=-999,"NA",IF(T1_Data!DC124&lt;1, "&lt;1", IF(T1_Data!DC124&gt;99, "&gt;99", T1_Data!DC124))),"-")</f>
        <v>-</v>
      </c>
      <c r="DD126" s="72" t="str">
        <f>IF(ISNUMBER(T1_Data!DD124),IF(T1_Data!DD124=-999,"NA",IF(T1_Data!DD124&lt;1, "&lt;1", IF(T1_Data!DD124&gt;99, "&gt;99", T1_Data!DD124))),"-")</f>
        <v>-</v>
      </c>
      <c r="DE126" s="72" t="str">
        <f>IF(ISNUMBER(T1_Data!DE124),IF(T1_Data!DE124=-999,"NA",IF(T1_Data!DE124&lt;1, "&lt;1", IF(T1_Data!DE124&gt;99, "&gt;99", T1_Data!DE124))),"-")</f>
        <v>-</v>
      </c>
      <c r="DF126" s="72" t="str">
        <f>IF(ISNUMBER(T1_Data!DF124),IF(T1_Data!DF124=-999,"NA",IF(T1_Data!DF124&lt;1, "&lt;1", IF(T1_Data!DF124&gt;99, "&gt;99", T1_Data!DF124))),"-")</f>
        <v>-</v>
      </c>
      <c r="DG126" s="72" t="str">
        <f>IF(ISNUMBER(T1_Data!DG124),IF(T1_Data!DG124=-999,"NA",IF(T1_Data!DG124&lt;1, "&lt;1", IF(T1_Data!DG124&gt;99, "&gt;99", T1_Data!DG124))),"-")</f>
        <v>-</v>
      </c>
      <c r="DH126" s="72" t="str">
        <f>IF(ISNUMBER(T1_Data!DH124),IF(T1_Data!DH124=-999,"NA",IF(T1_Data!DH124&lt;1, "&lt;1", IF(T1_Data!DH124&gt;99, "&gt;99", T1_Data!DH124))),"-")</f>
        <v>-</v>
      </c>
      <c r="DI126" s="72" t="str">
        <f>IF(ISNUMBER(T1_Data!DI124),IF(T1_Data!DI124=-999,"NA",IF(T1_Data!DI124&lt;1, "&lt;1", IF(T1_Data!DI124&gt;99, "&gt;99", T1_Data!DI124))),"-")</f>
        <v>-</v>
      </c>
      <c r="DJ126" s="72" t="str">
        <f>IF(ISNUMBER(T1_Data!DJ124),IF(T1_Data!DJ124=-999,"NA",IF(T1_Data!DJ124&lt;1, "&lt;1", IF(T1_Data!DJ124&gt;99, "&gt;99", T1_Data!DJ124))),"-")</f>
        <v>-</v>
      </c>
      <c r="DK126" s="72" t="str">
        <f>IF(ISNUMBER(T1_Data!DK124),IF(T1_Data!DK124=-999,"NA",IF(T1_Data!DK124&lt;1, "&lt;1", IF(T1_Data!DK124&gt;99, "&gt;99", T1_Data!DK124))),"-")</f>
        <v>-</v>
      </c>
      <c r="DL126" s="72" t="str">
        <f>IF(ISNUMBER(T1_Data!DL124),IF(T1_Data!DL124=-999,"NA",IF(T1_Data!DL124&lt;1, "&lt;1", IF(T1_Data!DL124&gt;99, "&gt;99", T1_Data!DL124))),"-")</f>
        <v>-</v>
      </c>
      <c r="DM126" s="72" t="str">
        <f>IF(ISNUMBER(T1_Data!DM124),IF(T1_Data!DM124=-999,"NA",IF(T1_Data!DM124&lt;1, "&lt;1", IF(T1_Data!DM124&gt;99, "&gt;99", T1_Data!DM124))),"-")</f>
        <v>-</v>
      </c>
      <c r="DN126" s="72" t="str">
        <f>IF(ISNUMBER(T1_Data!DN124),IF(T1_Data!DN124=-999,"NA",IF(T1_Data!DN124&lt;1, "&lt;1", IF(T1_Data!DN124&gt;99, "&gt;99", T1_Data!DN124))),"-")</f>
        <v>-</v>
      </c>
      <c r="DO126" s="72" t="str">
        <f>IF(ISNUMBER(T1_Data!DO124),IF(T1_Data!DO124=-999,"NA",IF(T1_Data!DO124&lt;1, "&lt;1", IF(T1_Data!DO124&gt;99, "&gt;99", T1_Data!DO124))),"-")</f>
        <v>-</v>
      </c>
      <c r="DP126" s="72" t="str">
        <f>IF(ISNUMBER(T1_Data!DP124),IF(T1_Data!DP124=-999,"NA",IF(T1_Data!DP124&lt;1, "&lt;1", IF(T1_Data!DP124&gt;99, "&gt;99", T1_Data!DP124))),"-")</f>
        <v>-</v>
      </c>
      <c r="DQ126" s="72" t="str">
        <f>IF(ISNUMBER(T1_Data!DQ124),IF(T1_Data!DQ124=-999,"NA",IF(T1_Data!DQ124&lt;1, "&lt;1", IF(T1_Data!DQ124&gt;99, "&gt;99", T1_Data!DQ124))),"-")</f>
        <v>-</v>
      </c>
      <c r="DR126" s="72" t="str">
        <f>IF(ISNUMBER(T1_Data!DR124),IF(T1_Data!DR124=-999,"NA",IF(T1_Data!DR124&lt;1, "&lt;1", IF(T1_Data!DR124&gt;99, "&gt;99", T1_Data!DR124))),"-")</f>
        <v>-</v>
      </c>
      <c r="DS126" s="72" t="str">
        <f>IF(ISNUMBER(T1_Data!DS124),IF(T1_Data!DS124=-999,"NA",IF(T1_Data!DS124&lt;1, "&lt;1", IF(T1_Data!DS124&gt;99, "&gt;99", T1_Data!DS124))),"-")</f>
        <v>-</v>
      </c>
      <c r="DT126" s="72" t="str">
        <f>IF(ISNUMBER(T1_Data!DT124),IF(T1_Data!DT124=-999,"NA",IF(T1_Data!DT124&lt;1, "&lt;1", IF(T1_Data!DT124&gt;99, "&gt;99", T1_Data!DT124))),"-")</f>
        <v>-</v>
      </c>
      <c r="DU126" s="72" t="str">
        <f>IF(ISNUMBER(T1_Data!DU124),IF(T1_Data!DU124=-999,"NA",IF(T1_Data!DU124&lt;1, "&lt;1", IF(T1_Data!DU124&gt;99, "&gt;99", T1_Data!DU124))),"-")</f>
        <v>-</v>
      </c>
      <c r="DV126" s="72" t="str">
        <f>IF(ISNUMBER(T1_Data!DV124),IF(T1_Data!DV124=-999,"NA",IF(T1_Data!DV124&lt;1, "&lt;1", IF(T1_Data!DV124&gt;99, "&gt;99", T1_Data!DV124))),"-")</f>
        <v>-</v>
      </c>
      <c r="DW126" s="72" t="str">
        <f>IF(ISNUMBER(T1_Data!DW124),IF(T1_Data!DW124=-999,"NA",IF(T1_Data!DW124&lt;1, "&lt;1", IF(T1_Data!DW124&gt;99, "&gt;99", T1_Data!DW124))),"-")</f>
        <v>-</v>
      </c>
      <c r="DX126" s="72" t="str">
        <f>IF(ISNUMBER(T1_Data!DX124),IF(T1_Data!DX124=-999,"NA",IF(T1_Data!DX124&lt;1, "&lt;1", IF(T1_Data!DX124&gt;99, "&gt;99", T1_Data!DX124))),"-")</f>
        <v>-</v>
      </c>
      <c r="DY126" s="72" t="str">
        <f>IF(ISNUMBER(T1_Data!DY124),IF(T1_Data!DY124=-999,"NA",IF(T1_Data!DY124&lt;1, "&lt;1", IF(T1_Data!DY124&gt;99, "&gt;99", T1_Data!DY124))),"-")</f>
        <v>-</v>
      </c>
      <c r="DZ126" s="72" t="str">
        <f>IF(ISNUMBER(T1_Data!DZ124),IF(T1_Data!DZ124=-999,"NA",IF(T1_Data!DZ124&lt;1, "&lt;1", IF(T1_Data!DZ124&gt;99, "&gt;99", T1_Data!DZ124))),"-")</f>
        <v>-</v>
      </c>
      <c r="EA126" s="72" t="str">
        <f>IF(ISNUMBER(T1_Data!EA124),IF(T1_Data!EA124=-999,"NA",IF(T1_Data!EA124&lt;1, "&lt;1", IF(T1_Data!EA124&gt;99, "&gt;99", T1_Data!EA124))),"-")</f>
        <v>-</v>
      </c>
      <c r="EB126" s="72" t="str">
        <f>IF(ISNUMBER(T1_Data!EB124),IF(T1_Data!EB124=-999,"NA",IF(T1_Data!EB124&lt;1, "&lt;1", IF(T1_Data!EB124&gt;99, "&gt;99", T1_Data!EB124))),"-")</f>
        <v>-</v>
      </c>
      <c r="EC126" s="72" t="str">
        <f>IF(ISNUMBER(T1_Data!EC124),IF(T1_Data!EC124=-999,"NA",IF(T1_Data!EC124&lt;1, "&lt;1", IF(T1_Data!EC124&gt;99, "&gt;99", T1_Data!EC124))),"-")</f>
        <v>-</v>
      </c>
      <c r="ED126" s="72" t="str">
        <f>IF(ISNUMBER(T1_Data!ED124),IF(T1_Data!ED124=-999,"NA",IF(T1_Data!ED124&lt;1, "&lt;1", IF(T1_Data!ED124&gt;99, "&gt;99", T1_Data!ED124))),"-")</f>
        <v>-</v>
      </c>
      <c r="EE126" s="72" t="str">
        <f>IF(ISNUMBER(T1_Data!EE124),IF(T1_Data!EE124=-999,"NA",IF(T1_Data!EE124&lt;1, "&lt;1", IF(T1_Data!EE124&gt;99, "&gt;99", T1_Data!EE124))),"-")</f>
        <v>-</v>
      </c>
      <c r="EF126" s="72" t="str">
        <f>IF(ISNUMBER(T1_Data!EF124),IF(T1_Data!EF124=-999,"NA",IF(T1_Data!EF124&lt;1, "&lt;1", IF(T1_Data!EF124&gt;99, "&gt;99", T1_Data!EF124))),"-")</f>
        <v>-</v>
      </c>
      <c r="EG126" s="72" t="str">
        <f>IF(ISNUMBER(T1_Data!EG124),IF(T1_Data!EG124=-999,"NA",IF(T1_Data!EG124&lt;1, "&lt;1", IF(T1_Data!EG124&gt;99, "&gt;99", T1_Data!EG124))),"-")</f>
        <v>-</v>
      </c>
      <c r="EH126" s="72" t="str">
        <f>IF(ISNUMBER(T1_Data!EH124),IF(T1_Data!EH124=-999,"NA",IF(T1_Data!EH124&lt;1, "&lt;1", IF(T1_Data!EH124&gt;99, "&gt;99", T1_Data!EH124))),"-")</f>
        <v>-</v>
      </c>
      <c r="EI126" s="72" t="str">
        <f>IF(ISNUMBER(T1_Data!EI124),IF(T1_Data!EI124=-999,"NA",IF(T1_Data!EI124&lt;1, "&lt;1", IF(T1_Data!EI124&gt;99, "&gt;99", T1_Data!EI124))),"-")</f>
        <v>-</v>
      </c>
      <c r="EJ126" s="72" t="str">
        <f>IF(ISNUMBER(T1_Data!EJ124),IF(T1_Data!EJ124=-999,"NA",IF(T1_Data!EJ124&lt;1, "&lt;1", IF(T1_Data!EJ124&gt;99, "&gt;99", T1_Data!EJ124))),"-")</f>
        <v>-</v>
      </c>
      <c r="EK126" s="72" t="str">
        <f>IF(ISNUMBER(T1_Data!EK124),IF(T1_Data!EK124=-999,"NA",IF(T1_Data!EK124&lt;1, "&lt;1", IF(T1_Data!EK124&gt;99, "&gt;99", T1_Data!EK124))),"-")</f>
        <v>-</v>
      </c>
      <c r="EL126" s="72" t="str">
        <f>IF(ISNUMBER(T1_Data!EL124),IF(T1_Data!EL124=-999,"NA",IF(T1_Data!EL124&lt;1, "&lt;1", IF(T1_Data!EL124&gt;99, "&gt;99", T1_Data!EL124))),"-")</f>
        <v>-</v>
      </c>
      <c r="EM126" s="72" t="str">
        <f>IF(ISNUMBER(T1_Data!EM124),IF(T1_Data!EM124=-999,"NA",IF(T1_Data!EM124&lt;1, "&lt;1", IF(T1_Data!EM124&gt;99, "&gt;99", T1_Data!EM124))),"-")</f>
        <v>-</v>
      </c>
      <c r="EN126" s="72" t="str">
        <f>IF(ISNUMBER(T1_Data!EN124),IF(T1_Data!EN124=-999,"NA",IF(T1_Data!EN124&lt;1, "&lt;1", IF(T1_Data!EN124&gt;99, "&gt;99", T1_Data!EN124))),"-")</f>
        <v>-</v>
      </c>
      <c r="EO126" s="72" t="str">
        <f>IF(ISNUMBER(T1_Data!EO124),IF(T1_Data!EO124=-999,"NA",IF(T1_Data!EO124&lt;1, "&lt;1", IF(T1_Data!EO124&gt;99, "&gt;99", T1_Data!EO124))),"-")</f>
        <v>-</v>
      </c>
      <c r="EP126" s="72" t="str">
        <f>IF(ISNUMBER(T1_Data!EP124),IF(T1_Data!EP124=-999,"NA",IF(T1_Data!EP124&lt;1, "&lt;1", IF(T1_Data!EP124&gt;99, "&gt;99", T1_Data!EP124))),"-")</f>
        <v>-</v>
      </c>
      <c r="EQ126" s="72" t="str">
        <f>IF(ISNUMBER(T1_Data!EQ124),IF(T1_Data!EQ124=-999,"NA",IF(T1_Data!EQ124&lt;1, "&lt;1", IF(T1_Data!EQ124&gt;99, "&gt;99", T1_Data!EQ124))),"-")</f>
        <v>-</v>
      </c>
      <c r="ER126" s="72" t="str">
        <f>IF(ISNUMBER(T1_Data!ER124),IF(T1_Data!ER124=-999,"NA",IF(T1_Data!ER124&lt;1, "&lt;1", IF(T1_Data!ER124&gt;99, "&gt;99", T1_Data!ER124))),"-")</f>
        <v>-</v>
      </c>
      <c r="ES126" s="72" t="str">
        <f>IF(ISNUMBER(T1_Data!ES124),IF(T1_Data!ES124=-999,"NA",IF(T1_Data!ES124&lt;1, "&lt;1", IF(T1_Data!ES124&gt;99, "&gt;99", T1_Data!ES124))),"-")</f>
        <v>-</v>
      </c>
      <c r="ET126" s="72" t="str">
        <f>IF(ISNUMBER(T1_Data!ET124),IF(T1_Data!ET124=-999,"NA",IF(T1_Data!ET124&lt;1, "&lt;1", IF(T1_Data!ET124&gt;99, "&gt;99", T1_Data!ET124))),"-")</f>
        <v>-</v>
      </c>
      <c r="EU126" s="72" t="str">
        <f>IF(ISNUMBER(T1_Data!EU124),IF(T1_Data!EU124=-999,"NA",IF(T1_Data!EU124&lt;1, "&lt;1", IF(T1_Data!EU124&gt;99, "&gt;99", T1_Data!EU124))),"-")</f>
        <v>-</v>
      </c>
      <c r="EV126" s="72" t="str">
        <f>IF(ISNUMBER(T1_Data!EV124),IF(T1_Data!EV124=-999,"NA",IF(T1_Data!EV124&lt;1, "&lt;1", IF(T1_Data!EV124&gt;99, "&gt;99", T1_Data!EV124))),"-")</f>
        <v>-</v>
      </c>
      <c r="EW126" s="72" t="str">
        <f>IF(ISNUMBER(T1_Data!EW124),IF(T1_Data!EW124=-999,"NA",IF(T1_Data!EW124&lt;1, "&lt;1", IF(T1_Data!EW124&gt;99, "&gt;99", T1_Data!EW124))),"-")</f>
        <v>-</v>
      </c>
      <c r="EX126" s="72" t="str">
        <f>IF(ISNUMBER(T1_Data!EX124),IF(T1_Data!EX124=-999,"NA",IF(T1_Data!EX124&lt;1, "&lt;1", IF(T1_Data!EX124&gt;99, "&gt;99", T1_Data!EX124))),"-")</f>
        <v>-</v>
      </c>
      <c r="EY126" s="72" t="str">
        <f>IF(ISNUMBER(T1_Data!EY124),IF(T1_Data!EY124=-999,"NA",IF(T1_Data!EY124&lt;1, "&lt;1", IF(T1_Data!EY124&gt;99, "&gt;99", T1_Data!EY124))),"-")</f>
        <v>-</v>
      </c>
      <c r="EZ126" s="72" t="str">
        <f>IF(ISNUMBER(T1_Data!EZ124),IF(T1_Data!EZ124=-999,"NA",IF(T1_Data!EZ124&lt;1, "&lt;1", IF(T1_Data!EZ124&gt;99, "&gt;99", T1_Data!EZ124))),"-")</f>
        <v>-</v>
      </c>
      <c r="FA126" s="72" t="str">
        <f>IF(ISNUMBER(T1_Data!FA124),IF(T1_Data!FA124=-999,"NA",IF(T1_Data!FA124&lt;1, "&lt;1", IF(T1_Data!FA124&gt;99, "&gt;99", T1_Data!FA124))),"-")</f>
        <v>-</v>
      </c>
      <c r="FB126" s="72" t="str">
        <f>IF(ISNUMBER(T1_Data!FB124),IF(T1_Data!FB124=-999,"NA",IF(T1_Data!FB124&lt;1, "&lt;1", IF(T1_Data!FB124&gt;99, "&gt;99", T1_Data!FB124))),"-")</f>
        <v>-</v>
      </c>
      <c r="FC126" s="72" t="str">
        <f>IF(ISNUMBER(T1_Data!FC124),IF(T1_Data!FC124=-999,"NA",IF(T1_Data!FC124&lt;1, "&lt;1", IF(T1_Data!FC124&gt;99, "&gt;99", T1_Data!FC124))),"-")</f>
        <v>-</v>
      </c>
      <c r="FD126" s="72" t="str">
        <f>IF(ISNUMBER(T1_Data!FD124),IF(T1_Data!FD124=-999,"NA",IF(T1_Data!FD124&lt;1, "&lt;1", IF(T1_Data!FD124&gt;99, "&gt;99", T1_Data!FD124))),"-")</f>
        <v>-</v>
      </c>
      <c r="FE126" s="72" t="str">
        <f>IF(ISNUMBER(T1_Data!FE124),IF(T1_Data!FE124=-999,"NA",IF(T1_Data!FE124&lt;1, "&lt;1", IF(T1_Data!FE124&gt;99, "&gt;99", T1_Data!FE124))),"-")</f>
        <v>-</v>
      </c>
      <c r="FF126" s="72" t="str">
        <f>IF(ISNUMBER(T1_Data!FF124),IF(T1_Data!FF124=-999,"NA",IF(T1_Data!FF124&lt;1, "&lt;1", IF(T1_Data!FF124&gt;99, "&gt;99", T1_Data!FF124))),"-")</f>
        <v>-</v>
      </c>
      <c r="FG126" s="72" t="str">
        <f>IF(ISNUMBER(T1_Data!FG124),IF(T1_Data!FG124=-999,"NA",IF(T1_Data!FG124&lt;1, "&lt;1", IF(T1_Data!FG124&gt;99, "&gt;99", T1_Data!FG124))),"-")</f>
        <v>-</v>
      </c>
      <c r="FH126" s="72" t="str">
        <f>IF(ISNUMBER(T1_Data!FH124),IF(T1_Data!FH124=-999,"NA",IF(T1_Data!FH124&lt;1, "&lt;1", IF(T1_Data!FH124&gt;99, "&gt;99", T1_Data!FH124))),"-")</f>
        <v>-</v>
      </c>
      <c r="FI126" s="72" t="str">
        <f>IF(ISNUMBER(T1_Data!FI124),IF(T1_Data!FI124=-999,"NA",IF(T1_Data!FI124&lt;1, "&lt;1", IF(T1_Data!FI124&gt;99, "&gt;99", T1_Data!FI124))),"-")</f>
        <v>-</v>
      </c>
      <c r="FJ126" s="72" t="str">
        <f>IF(ISNUMBER(T1_Data!FJ124),IF(T1_Data!FJ124=-999,"NA",IF(T1_Data!FJ124&lt;1, "&lt;1", IF(T1_Data!FJ124&gt;99, "&gt;99", T1_Data!FJ124))),"-")</f>
        <v>-</v>
      </c>
      <c r="FK126" s="72" t="str">
        <f>IF(ISNUMBER(T1_Data!FK124),IF(T1_Data!FK124=-999,"NA",IF(T1_Data!FK124&lt;1, "&lt;1", IF(T1_Data!FK124&gt;99, "&gt;99", T1_Data!FK124))),"-")</f>
        <v>-</v>
      </c>
      <c r="FL126" s="72" t="str">
        <f>IF(ISNUMBER(T1_Data!FL124),IF(T1_Data!FL124=-999,"NA",IF(T1_Data!FL124&lt;1, "&lt;1", IF(T1_Data!FL124&gt;99, "&gt;99", T1_Data!FL124))),"-")</f>
        <v>-</v>
      </c>
      <c r="FM126" s="72" t="str">
        <f>IF(ISNUMBER(T1_Data!FM124),IF(T1_Data!FM124=-999,"NA",IF(T1_Data!FM124&lt;1, "&lt;1", IF(T1_Data!FM124&gt;99, "&gt;99", T1_Data!FM124))),"-")</f>
        <v>-</v>
      </c>
      <c r="FN126" s="72" t="str">
        <f>IF(ISNUMBER(T1_Data!FN124),IF(T1_Data!FN124=-999,"NA",IF(T1_Data!FN124&lt;1, "&lt;1", IF(T1_Data!FN124&gt;99, "&gt;99", T1_Data!FN124))),"-")</f>
        <v>-</v>
      </c>
      <c r="FO126" s="72" t="str">
        <f>IF(ISNUMBER(T1_Data!FO124),IF(T1_Data!FO124=-999,"NA",IF(T1_Data!FO124&lt;1, "&lt;1", IF(T1_Data!FO124&gt;99, "&gt;99", T1_Data!FO124))),"-")</f>
        <v>-</v>
      </c>
      <c r="FP126" s="72" t="str">
        <f>IF(ISNUMBER(T1_Data!FP124),IF(T1_Data!FP124=-999,"NA",IF(T1_Data!FP124&lt;1, "&lt;1", IF(T1_Data!FP124&gt;99, "&gt;99", T1_Data!FP124))),"-")</f>
        <v>-</v>
      </c>
      <c r="FQ126" s="72" t="str">
        <f>IF(ISNUMBER(T1_Data!FQ124),IF(T1_Data!FQ124=-999,"NA",IF(T1_Data!FQ124&lt;1, "&lt;1", IF(T1_Data!FQ124&gt;99, "&gt;99", T1_Data!FQ124))),"-")</f>
        <v>-</v>
      </c>
      <c r="FR126" s="72" t="str">
        <f>IF(ISNUMBER(T1_Data!FR124),IF(T1_Data!FR124=-999,"NA",IF(T1_Data!FR124&lt;1, "&lt;1", IF(T1_Data!FR124&gt;99, "&gt;99", T1_Data!FR124))),"-")</f>
        <v>-</v>
      </c>
      <c r="FS126" s="72" t="str">
        <f>IF(ISNUMBER(T1_Data!FS124),IF(T1_Data!FS124=-999,"NA",IF(T1_Data!FS124&lt;1, "&lt;1", IF(T1_Data!FS124&gt;99, "&gt;99", T1_Data!FS124))),"-")</f>
        <v>-</v>
      </c>
      <c r="FT126" s="72" t="str">
        <f>IF(ISNUMBER(T1_Data!FT124),IF(T1_Data!FT124=-999,"NA",IF(T1_Data!FT124&lt;1, "&lt;1", IF(T1_Data!FT124&gt;99, "&gt;99", T1_Data!FT124))),"-")</f>
        <v>-</v>
      </c>
      <c r="FU126" s="72" t="str">
        <f>IF(ISNUMBER(T1_Data!FU124),IF(T1_Data!FU124=-999,"NA",IF(T1_Data!FU124&lt;1, "&lt;1", IF(T1_Data!FU124&gt;99, "&gt;99", T1_Data!FU124))),"-")</f>
        <v>-</v>
      </c>
      <c r="FV126" s="72" t="str">
        <f>IF(ISNUMBER(T1_Data!FV124),IF(T1_Data!FV124=-999,"NA",IF(T1_Data!FV124&lt;1, "&lt;1", IF(T1_Data!FV124&gt;99, "&gt;99", T1_Data!FV124))),"-")</f>
        <v>-</v>
      </c>
      <c r="FW126" s="72" t="str">
        <f>IF(ISNUMBER(T1_Data!FW124),IF(T1_Data!FW124=-999,"NA",IF(T1_Data!FW124&lt;1, "&lt;1", IF(T1_Data!FW124&gt;99, "&gt;99", T1_Data!FW124))),"-")</f>
        <v>-</v>
      </c>
      <c r="FX126" s="71" t="str">
        <f>IF(ISBLANK(T1_Data!FX124), "", T1_Data!FX124)</f>
        <v/>
      </c>
    </row>
    <row r="127" spans="1:180" x14ac:dyDescent="0.25">
      <c r="A127" s="71" t="str">
        <f>IF(ISBLANK(T1_Data!A125), "", T1_Data!A125)</f>
        <v/>
      </c>
      <c r="B127" s="72" t="str">
        <f>IF(ISNUMBER(T1_Data!B125), T1_Data!B125,"-")</f>
        <v>-</v>
      </c>
      <c r="C127" s="72" t="str">
        <f>IF(ISNUMBER(T1_Data!C125),IF(T1_Data!C125=-999,"NA",IF(T1_Data!C125&lt;1, "&lt;1", IF(T1_Data!C125&gt;99, "&gt;99", T1_Data!C125))),"-")</f>
        <v>-</v>
      </c>
      <c r="D127" s="72" t="str">
        <f>IF(ISNUMBER(T1_Data!D125),IF(T1_Data!D125=-999,"NA",IF(T1_Data!D125&lt;1, "&lt;1", IF(T1_Data!D125&gt;99, "&gt;99", T1_Data!D125))),"-")</f>
        <v>-</v>
      </c>
      <c r="E127" s="72" t="str">
        <f>IF(ISNUMBER(T1_Data!E125),IF(T1_Data!E125=-999,"NA",IF(T1_Data!E125&lt;1, "&lt;1", IF(T1_Data!E125&gt;99, "&gt;99", T1_Data!E125))),"-")</f>
        <v>-</v>
      </c>
      <c r="F127" s="72" t="str">
        <f>IF(ISNUMBER(T1_Data!F125),IF(T1_Data!F125=-999,"NA",IF(T1_Data!F125&lt;1, "&lt;1", IF(T1_Data!F125&gt;99, "&gt;99", T1_Data!F125))),"-")</f>
        <v>-</v>
      </c>
      <c r="G127" s="72" t="str">
        <f>IF(ISNUMBER(T1_Data!G125),IF(T1_Data!G125=-999,"NA",IF(T1_Data!G125&lt;1, "&lt;1", IF(T1_Data!G125&gt;99, "&gt;99", T1_Data!G125))),"-")</f>
        <v>-</v>
      </c>
      <c r="H127" s="72" t="str">
        <f>IF(ISNUMBER(T1_Data!H125),IF(T1_Data!H125=-999,"NA",IF(T1_Data!H125&lt;1, "&lt;1", IF(T1_Data!H125&gt;99, "&gt;99", T1_Data!H125))),"-")</f>
        <v>-</v>
      </c>
      <c r="I127" s="72" t="str">
        <f>IF(ISNUMBER(T1_Data!I125),IF(T1_Data!I125=-999,"NA",IF(T1_Data!I125&lt;1, "&lt;1", IF(T1_Data!I125&gt;99, "&gt;99", T1_Data!I125))),"-")</f>
        <v>-</v>
      </c>
      <c r="J127" s="72" t="str">
        <f>IF(ISNUMBER(T1_Data!J125),IF(T1_Data!J125=-999,"NA",IF(T1_Data!J125&lt;1, "&lt;1", IF(T1_Data!J125&gt;99, "&gt;99", T1_Data!J125))),"-")</f>
        <v>-</v>
      </c>
      <c r="K127" s="72" t="str">
        <f>IF(ISNUMBER(T1_Data!K125),IF(T1_Data!K125=-999,"NA",IF(T1_Data!K125&lt;1, "&lt;1", IF(T1_Data!K125&gt;99, "&gt;99", T1_Data!K125))),"-")</f>
        <v>-</v>
      </c>
      <c r="L127" s="72" t="str">
        <f>IF(ISNUMBER(T1_Data!L125),IF(T1_Data!L125=-999,"NA",IF(T1_Data!L125&lt;1, "&lt;1", IF(T1_Data!L125&gt;99, "&gt;99", T1_Data!L125))),"-")</f>
        <v>-</v>
      </c>
      <c r="M127" s="72" t="str">
        <f>IF(ISNUMBER(T1_Data!M125),IF(T1_Data!M125=-999,"NA",IF(T1_Data!M125&lt;1, "&lt;1", IF(T1_Data!M125&gt;99, "&gt;99", T1_Data!M125))),"-")</f>
        <v>-</v>
      </c>
      <c r="N127" s="72" t="str">
        <f>IF(ISNUMBER(T1_Data!N125),IF(T1_Data!N125=-999,"NA",IF(T1_Data!N125&lt;1, "&lt;1", IF(T1_Data!N125&gt;99, "&gt;99", T1_Data!N125))),"-")</f>
        <v>-</v>
      </c>
      <c r="O127" s="72" t="str">
        <f>IF(ISNUMBER(T1_Data!O125),IF(T1_Data!O125=-999,"NA",IF(T1_Data!O125&lt;1, "&lt;1", IF(T1_Data!O125&gt;99, "&gt;99", T1_Data!O125))),"-")</f>
        <v>-</v>
      </c>
      <c r="P127" s="72" t="str">
        <f>IF(ISNUMBER(T1_Data!P125),IF(T1_Data!P125=-999,"NA",IF(T1_Data!P125&lt;1, "&lt;1", IF(T1_Data!P125&gt;99, "&gt;99", T1_Data!P125))),"-")</f>
        <v>-</v>
      </c>
      <c r="Q127" s="72" t="str">
        <f>IF(ISNUMBER(T1_Data!Q125),IF(T1_Data!Q125=-999,"NA",IF(T1_Data!Q125&lt;1, "&lt;1", IF(T1_Data!Q125&gt;99, "&gt;99", T1_Data!Q125))),"-")</f>
        <v>-</v>
      </c>
      <c r="R127" s="72" t="str">
        <f>IF(ISNUMBER(T1_Data!R125),IF(T1_Data!R125=-999,"NA",IF(T1_Data!R125&lt;1, "&lt;1", IF(T1_Data!R125&gt;99, "&gt;99", T1_Data!R125))),"-")</f>
        <v>-</v>
      </c>
      <c r="S127" s="72" t="str">
        <f>IF(ISNUMBER(T1_Data!S125),IF(T1_Data!S125=-999,"NA",IF(T1_Data!S125&lt;1, "&lt;1", IF(T1_Data!S125&gt;99, "&gt;99", T1_Data!S125))),"-")</f>
        <v>-</v>
      </c>
      <c r="T127" s="72" t="str">
        <f>IF(ISNUMBER(T1_Data!T125),IF(T1_Data!T125=-999,"NA",IF(T1_Data!T125&lt;1, "&lt;1", IF(T1_Data!T125&gt;99, "&gt;99", T1_Data!T125))),"-")</f>
        <v>-</v>
      </c>
      <c r="U127" s="72" t="str">
        <f>IF(ISNUMBER(T1_Data!U125),IF(T1_Data!U125=-999,"NA",IF(T1_Data!U125&lt;1, "&lt;1", IF(T1_Data!U125&gt;99, "&gt;99", T1_Data!U125))),"-")</f>
        <v>-</v>
      </c>
      <c r="V127" s="72" t="str">
        <f>IF(ISNUMBER(T1_Data!V125),IF(T1_Data!V125=-999,"NA",IF(T1_Data!V125&lt;1, "&lt;1", IF(T1_Data!V125&gt;99, "&gt;99", T1_Data!V125))),"-")</f>
        <v>-</v>
      </c>
      <c r="W127" s="72" t="str">
        <f>IF(ISNUMBER(T1_Data!W125),IF(T1_Data!W125=-999,"NA",IF(T1_Data!W125&lt;1, "&lt;1", IF(T1_Data!W125&gt;99, "&gt;99", T1_Data!W125))),"-")</f>
        <v>-</v>
      </c>
      <c r="X127" s="72" t="str">
        <f>IF(ISNUMBER(T1_Data!X125),IF(T1_Data!X125=-999,"NA",IF(T1_Data!X125&lt;1, "&lt;1", IF(T1_Data!X125&gt;99, "&gt;99", T1_Data!X125))),"-")</f>
        <v>-</v>
      </c>
      <c r="Y127" s="72" t="str">
        <f>IF(ISNUMBER(T1_Data!Y125),IF(T1_Data!Y125=-999,"NA",IF(T1_Data!Y125&lt;1, "&lt;1", IF(T1_Data!Y125&gt;99, "&gt;99", T1_Data!Y125))),"-")</f>
        <v>-</v>
      </c>
      <c r="Z127" s="72" t="str">
        <f>IF(ISNUMBER(T1_Data!Z125),IF(T1_Data!Z125=-999,"NA",IF(T1_Data!Z125&lt;1, "&lt;1", IF(T1_Data!Z125&gt;99, "&gt;99", T1_Data!Z125))),"-")</f>
        <v>-</v>
      </c>
      <c r="AA127" s="72" t="str">
        <f>IF(ISNUMBER(T1_Data!AA125),IF(T1_Data!AA125=-999,"NA",IF(T1_Data!AA125&lt;1, "&lt;1", IF(T1_Data!AA125&gt;99, "&gt;99", T1_Data!AA125))),"-")</f>
        <v>-</v>
      </c>
      <c r="AB127" s="72" t="str">
        <f>IF(ISNUMBER(T1_Data!AB125),IF(T1_Data!AB125=-999,"NA",IF(T1_Data!AB125&lt;1, "&lt;1", IF(T1_Data!AB125&gt;99, "&gt;99", T1_Data!AB125))),"-")</f>
        <v>-</v>
      </c>
      <c r="AC127" s="72" t="str">
        <f>IF(ISNUMBER(T1_Data!AC125),IF(T1_Data!AC125=-999,"NA",IF(T1_Data!AC125&lt;1, "&lt;1", IF(T1_Data!AC125&gt;99, "&gt;99", T1_Data!AC125))),"-")</f>
        <v>-</v>
      </c>
      <c r="AD127" s="72" t="str">
        <f>IF(ISNUMBER(T1_Data!AD125),IF(T1_Data!AD125=-999,"NA",IF(T1_Data!AD125&lt;1, "&lt;1", IF(T1_Data!AD125&gt;99, "&gt;99", T1_Data!AD125))),"-")</f>
        <v>-</v>
      </c>
      <c r="AE127" s="72" t="str">
        <f>IF(ISNUMBER(T1_Data!AE125),IF(T1_Data!AE125=-999,"NA",IF(T1_Data!AE125&lt;1, "&lt;1", IF(T1_Data!AE125&gt;99, "&gt;99", T1_Data!AE125))),"-")</f>
        <v>-</v>
      </c>
      <c r="AF127" s="72" t="str">
        <f>IF(ISNUMBER(T1_Data!AF125),IF(T1_Data!AF125=-999,"NA",IF(T1_Data!AF125&lt;1, "&lt;1", IF(T1_Data!AF125&gt;99, "&gt;99", T1_Data!AF125))),"-")</f>
        <v>-</v>
      </c>
      <c r="AG127" s="72" t="str">
        <f>IF(ISNUMBER(T1_Data!AG125),IF(T1_Data!AG125=-999,"NA",IF(T1_Data!AG125&lt;1, "&lt;1", IF(T1_Data!AG125&gt;99, "&gt;99", T1_Data!AG125))),"-")</f>
        <v>-</v>
      </c>
      <c r="AH127" s="72" t="str">
        <f>IF(ISNUMBER(T1_Data!AH125),IF(T1_Data!AH125=-999,"NA",IF(T1_Data!AH125&lt;1, "&lt;1", IF(T1_Data!AH125&gt;99, "&gt;99", T1_Data!AH125))),"-")</f>
        <v>-</v>
      </c>
      <c r="AI127" s="72" t="str">
        <f>IF(ISNUMBER(T1_Data!AI125),IF(T1_Data!AI125=-999,"NA",IF(T1_Data!AI125&lt;1, "&lt;1", IF(T1_Data!AI125&gt;99, "&gt;99", T1_Data!AI125))),"-")</f>
        <v>-</v>
      </c>
      <c r="AJ127" s="72" t="str">
        <f>IF(ISNUMBER(T1_Data!AJ125),IF(T1_Data!AJ125=-999,"NA",IF(T1_Data!AJ125&lt;1, "&lt;1", IF(T1_Data!AJ125&gt;99, "&gt;99", T1_Data!AJ125))),"-")</f>
        <v>-</v>
      </c>
      <c r="AK127" s="72" t="str">
        <f>IF(ISNUMBER(T1_Data!AK125),IF(T1_Data!AK125=-999,"NA",IF(T1_Data!AK125&lt;1, "&lt;1", IF(T1_Data!AK125&gt;99, "&gt;99", T1_Data!AK125))),"-")</f>
        <v>-</v>
      </c>
      <c r="AL127" s="72" t="str">
        <f>IF(ISNUMBER(T1_Data!AL125),IF(T1_Data!AL125=-999,"NA",IF(T1_Data!AL125&lt;1, "&lt;1", IF(T1_Data!AL125&gt;99, "&gt;99", T1_Data!AL125))),"-")</f>
        <v>-</v>
      </c>
      <c r="AM127" s="72" t="str">
        <f>IF(ISNUMBER(T1_Data!AM125),IF(T1_Data!AM125=-999,"NA",IF(T1_Data!AM125&lt;1, "&lt;1", IF(T1_Data!AM125&gt;99, "&gt;99", T1_Data!AM125))),"-")</f>
        <v>-</v>
      </c>
      <c r="AN127" s="72" t="str">
        <f>IF(ISNUMBER(T1_Data!AN125),IF(T1_Data!AN125=-999,"NA",IF(T1_Data!AN125&lt;1, "&lt;1", IF(T1_Data!AN125&gt;99, "&gt;99", T1_Data!AN125))),"-")</f>
        <v>-</v>
      </c>
      <c r="AO127" s="72" t="str">
        <f>IF(ISNUMBER(T1_Data!AO125),IF(T1_Data!AO125=-999,"NA",IF(T1_Data!AO125&lt;1, "&lt;1", IF(T1_Data!AO125&gt;99, "&gt;99", T1_Data!AO125))),"-")</f>
        <v>-</v>
      </c>
      <c r="AP127" s="72" t="str">
        <f>IF(ISNUMBER(T1_Data!AP125),IF(T1_Data!AP125=-999,"NA",IF(T1_Data!AP125&lt;1, "&lt;1", IF(T1_Data!AP125&gt;99, "&gt;99", T1_Data!AP125))),"-")</f>
        <v>-</v>
      </c>
      <c r="AQ127" s="72" t="str">
        <f>IF(ISNUMBER(T1_Data!AQ125),IF(T1_Data!AQ125=-999,"NA",IF(T1_Data!AQ125&lt;1, "&lt;1", IF(T1_Data!AQ125&gt;99, "&gt;99", T1_Data!AQ125))),"-")</f>
        <v>-</v>
      </c>
      <c r="AR127" s="72" t="str">
        <f>IF(ISNUMBER(T1_Data!AR125),IF(T1_Data!AR125=-999,"NA",IF(T1_Data!AR125&lt;1, "&lt;1", IF(T1_Data!AR125&gt;99, "&gt;99", T1_Data!AR125))),"-")</f>
        <v>-</v>
      </c>
      <c r="AS127" s="72" t="str">
        <f>IF(ISNUMBER(T1_Data!AS125),IF(T1_Data!AS125=-999,"NA",IF(T1_Data!AS125&lt;1, "&lt;1", IF(T1_Data!AS125&gt;99, "&gt;99", T1_Data!AS125))),"-")</f>
        <v>-</v>
      </c>
      <c r="AT127" s="72" t="str">
        <f>IF(ISNUMBER(T1_Data!AT125),IF(T1_Data!AT125=-999,"NA",IF(T1_Data!AT125&lt;1, "&lt;1", IF(T1_Data!AT125&gt;99, "&gt;99", T1_Data!AT125))),"-")</f>
        <v>-</v>
      </c>
      <c r="AU127" s="72" t="str">
        <f>IF(ISNUMBER(T1_Data!AU125),IF(T1_Data!AU125=-999,"NA",IF(T1_Data!AU125&lt;1, "&lt;1", IF(T1_Data!AU125&gt;99, "&gt;99", T1_Data!AU125))),"-")</f>
        <v>-</v>
      </c>
      <c r="AV127" s="72" t="str">
        <f>IF(ISNUMBER(T1_Data!AV125),IF(T1_Data!AV125=-999,"NA",IF(T1_Data!AV125&lt;1, "&lt;1", IF(T1_Data!AV125&gt;99, "&gt;99", T1_Data!AV125))),"-")</f>
        <v>-</v>
      </c>
      <c r="AW127" s="72" t="str">
        <f>IF(ISNUMBER(T1_Data!AW125),IF(T1_Data!AW125=-999,"NA",IF(T1_Data!AW125&lt;1, "&lt;1", IF(T1_Data!AW125&gt;99, "&gt;99", T1_Data!AW125))),"-")</f>
        <v>-</v>
      </c>
      <c r="AX127" s="72" t="str">
        <f>IF(ISNUMBER(T1_Data!AX125),IF(T1_Data!AX125=-999,"NA",IF(T1_Data!AX125&lt;1, "&lt;1", IF(T1_Data!AX125&gt;99, "&gt;99", T1_Data!AX125))),"-")</f>
        <v>-</v>
      </c>
      <c r="AY127" s="72" t="str">
        <f>IF(ISNUMBER(T1_Data!AY125),IF(T1_Data!AY125=-999,"NA",IF(T1_Data!AY125&lt;1, "&lt;1", IF(T1_Data!AY125&gt;99, "&gt;99", T1_Data!AY125))),"-")</f>
        <v>-</v>
      </c>
      <c r="AZ127" s="72" t="str">
        <f>IF(ISNUMBER(T1_Data!AZ125),IF(T1_Data!AZ125=-999,"NA",IF(T1_Data!AZ125&lt;1, "&lt;1", IF(T1_Data!AZ125&gt;99, "&gt;99", T1_Data!AZ125))),"-")</f>
        <v>-</v>
      </c>
      <c r="BA127" s="72" t="str">
        <f>IF(ISNUMBER(T1_Data!BA125),IF(T1_Data!BA125=-999,"NA",IF(T1_Data!BA125&lt;1, "&lt;1", IF(T1_Data!BA125&gt;99, "&gt;99", T1_Data!BA125))),"-")</f>
        <v>-</v>
      </c>
      <c r="BB127" s="72" t="str">
        <f>IF(ISNUMBER(T1_Data!BB125),IF(T1_Data!BB125=-999,"NA",IF(T1_Data!BB125&lt;1, "&lt;1", IF(T1_Data!BB125&gt;99, "&gt;99", T1_Data!BB125))),"-")</f>
        <v>-</v>
      </c>
      <c r="BC127" s="72" t="str">
        <f>IF(ISNUMBER(T1_Data!BC125),IF(T1_Data!BC125=-999,"NA",IF(T1_Data!BC125&lt;1, "&lt;1", IF(T1_Data!BC125&gt;99, "&gt;99", T1_Data!BC125))),"-")</f>
        <v>-</v>
      </c>
      <c r="BD127" s="72" t="str">
        <f>IF(ISNUMBER(T1_Data!BD125),IF(T1_Data!BD125=-999,"NA",IF(T1_Data!BD125&lt;1, "&lt;1", IF(T1_Data!BD125&gt;99, "&gt;99", T1_Data!BD125))),"-")</f>
        <v>-</v>
      </c>
      <c r="BE127" s="72" t="str">
        <f>IF(ISNUMBER(T1_Data!BE125),IF(T1_Data!BE125=-999,"NA",IF(T1_Data!BE125&lt;1, "&lt;1", IF(T1_Data!BE125&gt;99, "&gt;99", T1_Data!BE125))),"-")</f>
        <v>-</v>
      </c>
      <c r="BF127" s="72" t="str">
        <f>IF(ISNUMBER(T1_Data!BF125),IF(T1_Data!BF125=-999,"NA",IF(T1_Data!BF125&lt;1, "&lt;1", IF(T1_Data!BF125&gt;99, "&gt;99", T1_Data!BF125))),"-")</f>
        <v>-</v>
      </c>
      <c r="BG127" s="72" t="str">
        <f>IF(ISNUMBER(T1_Data!BG125),IF(T1_Data!BG125=-999,"NA",IF(T1_Data!BG125&lt;1, "&lt;1", IF(T1_Data!BG125&gt;99, "&gt;99", T1_Data!BG125))),"-")</f>
        <v>-</v>
      </c>
      <c r="BH127" s="72" t="str">
        <f>IF(ISNUMBER(T1_Data!BH125),IF(T1_Data!BH125=-999,"NA",IF(T1_Data!BH125&lt;1, "&lt;1", IF(T1_Data!BH125&gt;99, "&gt;99", T1_Data!BH125))),"-")</f>
        <v>-</v>
      </c>
      <c r="BI127" s="72" t="str">
        <f>IF(ISNUMBER(T1_Data!BI125),IF(T1_Data!BI125=-999,"NA",IF(T1_Data!BI125&lt;1, "&lt;1", IF(T1_Data!BI125&gt;99, "&gt;99", T1_Data!BI125))),"-")</f>
        <v>-</v>
      </c>
      <c r="BJ127" s="72" t="str">
        <f>IF(ISNUMBER(T1_Data!BJ125),IF(T1_Data!BJ125=-999,"NA",IF(T1_Data!BJ125&lt;1, "&lt;1", IF(T1_Data!BJ125&gt;99, "&gt;99", T1_Data!BJ125))),"-")</f>
        <v>-</v>
      </c>
      <c r="BK127" s="72" t="str">
        <f>IF(ISNUMBER(T1_Data!BK125),IF(T1_Data!BK125=-999,"NA",IF(T1_Data!BK125&lt;1, "&lt;1", IF(T1_Data!BK125&gt;99, "&gt;99", T1_Data!BK125))),"-")</f>
        <v>-</v>
      </c>
      <c r="BL127" s="72" t="str">
        <f>IF(ISNUMBER(T1_Data!BL125),IF(T1_Data!BL125=-999,"NA",IF(T1_Data!BL125&lt;1, "&lt;1", IF(T1_Data!BL125&gt;99, "&gt;99", T1_Data!BL125))),"-")</f>
        <v>-</v>
      </c>
      <c r="BM127" s="72" t="str">
        <f>IF(ISNUMBER(T1_Data!BM125),IF(T1_Data!BM125=-999,"NA",IF(T1_Data!BM125&lt;1, "&lt;1", IF(T1_Data!BM125&gt;99, "&gt;99", T1_Data!BM125))),"-")</f>
        <v>-</v>
      </c>
      <c r="BN127" s="72" t="str">
        <f>IF(ISNUMBER(T1_Data!BN125),IF(T1_Data!BN125=-999,"NA",IF(T1_Data!BN125&lt;1, "&lt;1", IF(T1_Data!BN125&gt;99, "&gt;99", T1_Data!BN125))),"-")</f>
        <v>-</v>
      </c>
      <c r="BO127" s="72" t="str">
        <f>IF(ISNUMBER(T1_Data!BO125),IF(T1_Data!BO125=-999,"NA",IF(T1_Data!BO125&lt;1, "&lt;1", IF(T1_Data!BO125&gt;99, "&gt;99", T1_Data!BO125))),"-")</f>
        <v>-</v>
      </c>
      <c r="BP127" s="72" t="str">
        <f>IF(ISNUMBER(T1_Data!BP125),IF(T1_Data!BP125=-999,"NA",IF(T1_Data!BP125&lt;1, "&lt;1", IF(T1_Data!BP125&gt;99, "&gt;99", T1_Data!BP125))),"-")</f>
        <v>-</v>
      </c>
      <c r="BQ127" s="72" t="str">
        <f>IF(ISNUMBER(T1_Data!BQ125),IF(T1_Data!BQ125=-999,"NA",IF(T1_Data!BQ125&lt;1, "&lt;1", IF(T1_Data!BQ125&gt;99, "&gt;99", T1_Data!BQ125))),"-")</f>
        <v>-</v>
      </c>
      <c r="BR127" s="72" t="str">
        <f>IF(ISNUMBER(T1_Data!BR125),IF(T1_Data!BR125=-999,"NA",IF(T1_Data!BR125&lt;1, "&lt;1", IF(T1_Data!BR125&gt;99, "&gt;99", T1_Data!BR125))),"-")</f>
        <v>-</v>
      </c>
      <c r="BS127" s="72" t="str">
        <f>IF(ISNUMBER(T1_Data!BS125),IF(T1_Data!BS125=-999,"NA",IF(T1_Data!BS125&lt;1, "&lt;1", IF(T1_Data!BS125&gt;99, "&gt;99", T1_Data!BS125))),"-")</f>
        <v>-</v>
      </c>
      <c r="BT127" s="72" t="str">
        <f>IF(ISNUMBER(T1_Data!BT125),IF(T1_Data!BT125=-999,"NA",IF(T1_Data!BT125&lt;1, "&lt;1", IF(T1_Data!BT125&gt;99, "&gt;99", T1_Data!BT125))),"-")</f>
        <v>-</v>
      </c>
      <c r="BU127" s="72" t="str">
        <f>IF(ISNUMBER(T1_Data!BU125),IF(T1_Data!BU125=-999,"NA",IF(T1_Data!BU125&lt;1, "&lt;1", IF(T1_Data!BU125&gt;99, "&gt;99", T1_Data!BU125))),"-")</f>
        <v>-</v>
      </c>
      <c r="BV127" s="72" t="str">
        <f>IF(ISNUMBER(T1_Data!BV125),IF(T1_Data!BV125=-999,"NA",IF(T1_Data!BV125&lt;1, "&lt;1", IF(T1_Data!BV125&gt;99, "&gt;99", T1_Data!BV125))),"-")</f>
        <v>-</v>
      </c>
      <c r="BW127" s="72" t="str">
        <f>IF(ISNUMBER(T1_Data!BW125),IF(T1_Data!BW125=-999,"NA",IF(T1_Data!BW125&lt;1, "&lt;1", IF(T1_Data!BW125&gt;99, "&gt;99", T1_Data!BW125))),"-")</f>
        <v>-</v>
      </c>
      <c r="BX127" s="72" t="str">
        <f>IF(ISNUMBER(T1_Data!BX125),IF(T1_Data!BX125=-999,"NA",IF(T1_Data!BX125&lt;1, "&lt;1", IF(T1_Data!BX125&gt;99, "&gt;99", T1_Data!BX125))),"-")</f>
        <v>-</v>
      </c>
      <c r="BY127" s="72" t="str">
        <f>IF(ISNUMBER(T1_Data!BY125),IF(T1_Data!BY125=-999,"NA",IF(T1_Data!BY125&lt;1, "&lt;1", IF(T1_Data!BY125&gt;99, "&gt;99", T1_Data!BY125))),"-")</f>
        <v>-</v>
      </c>
      <c r="BZ127" s="72" t="str">
        <f>IF(ISNUMBER(T1_Data!BZ125),IF(T1_Data!BZ125=-999,"NA",IF(T1_Data!BZ125&lt;1, "&lt;1", IF(T1_Data!BZ125&gt;99, "&gt;99", T1_Data!BZ125))),"-")</f>
        <v>-</v>
      </c>
      <c r="CA127" s="72" t="str">
        <f>IF(ISNUMBER(T1_Data!CA125),IF(T1_Data!CA125=-999,"NA",IF(T1_Data!CA125&lt;1, "&lt;1", IF(T1_Data!CA125&gt;99, "&gt;99", T1_Data!CA125))),"-")</f>
        <v>-</v>
      </c>
      <c r="CB127" s="72" t="str">
        <f>IF(ISNUMBER(T1_Data!CB125),IF(T1_Data!CB125=-999,"NA",IF(T1_Data!CB125&lt;1, "&lt;1", IF(T1_Data!CB125&gt;99, "&gt;99", T1_Data!CB125))),"-")</f>
        <v>-</v>
      </c>
      <c r="CC127" s="72" t="str">
        <f>IF(ISNUMBER(T1_Data!CC125),IF(T1_Data!CC125=-999,"NA",IF(T1_Data!CC125&lt;1, "&lt;1", IF(T1_Data!CC125&gt;99, "&gt;99", T1_Data!CC125))),"-")</f>
        <v>-</v>
      </c>
      <c r="CD127" s="72" t="str">
        <f>IF(ISNUMBER(T1_Data!CD125),IF(T1_Data!CD125=-999,"NA",IF(T1_Data!CD125&lt;1, "&lt;1", IF(T1_Data!CD125&gt;99, "&gt;99", T1_Data!CD125))),"-")</f>
        <v>-</v>
      </c>
      <c r="CE127" s="72" t="str">
        <f>IF(ISNUMBER(T1_Data!CE125),IF(T1_Data!CE125=-999,"NA",IF(T1_Data!CE125&lt;1, "&lt;1", IF(T1_Data!CE125&gt;99, "&gt;99", T1_Data!CE125))),"-")</f>
        <v>-</v>
      </c>
      <c r="CF127" s="72" t="str">
        <f>IF(ISNUMBER(T1_Data!CF125),IF(T1_Data!CF125=-999,"NA",IF(T1_Data!CF125&lt;1, "&lt;1", IF(T1_Data!CF125&gt;99, "&gt;99", T1_Data!CF125))),"-")</f>
        <v>-</v>
      </c>
      <c r="CG127" s="72" t="str">
        <f>IF(ISNUMBER(T1_Data!CG125),IF(T1_Data!CG125=-999,"NA",IF(T1_Data!CG125&lt;1, "&lt;1", IF(T1_Data!CG125&gt;99, "&gt;99", T1_Data!CG125))),"-")</f>
        <v>-</v>
      </c>
      <c r="CH127" s="72" t="str">
        <f>IF(ISNUMBER(T1_Data!CH125),IF(T1_Data!CH125=-999,"NA",IF(T1_Data!CH125&lt;1, "&lt;1", IF(T1_Data!CH125&gt;99, "&gt;99", T1_Data!CH125))),"-")</f>
        <v>-</v>
      </c>
      <c r="CI127" s="72" t="str">
        <f>IF(ISNUMBER(T1_Data!CI125),IF(T1_Data!CI125=-999,"NA",IF(T1_Data!CI125&lt;1, "&lt;1", IF(T1_Data!CI125&gt;99, "&gt;99", T1_Data!CI125))),"-")</f>
        <v>-</v>
      </c>
      <c r="CJ127" s="72" t="str">
        <f>IF(ISNUMBER(T1_Data!CJ125),IF(T1_Data!CJ125=-999,"NA",IF(T1_Data!CJ125&lt;1, "&lt;1", IF(T1_Data!CJ125&gt;99, "&gt;99", T1_Data!CJ125))),"-")</f>
        <v>-</v>
      </c>
      <c r="CK127" s="72" t="str">
        <f>IF(ISNUMBER(T1_Data!CK125),IF(T1_Data!CK125=-999,"NA",IF(T1_Data!CK125&lt;1, "&lt;1", IF(T1_Data!CK125&gt;99, "&gt;99", T1_Data!CK125))),"-")</f>
        <v>-</v>
      </c>
      <c r="CL127" s="72" t="str">
        <f>IF(ISNUMBER(T1_Data!CL125),IF(T1_Data!CL125=-999,"NA",IF(T1_Data!CL125&lt;1, "&lt;1", IF(T1_Data!CL125&gt;99, "&gt;99", T1_Data!CL125))),"-")</f>
        <v>-</v>
      </c>
      <c r="CM127" s="72" t="str">
        <f>IF(ISNUMBER(T1_Data!CM125),IF(T1_Data!CM125=-999,"NA",IF(T1_Data!CM125&lt;1, "&lt;1", IF(T1_Data!CM125&gt;99, "&gt;99", T1_Data!CM125))),"-")</f>
        <v>-</v>
      </c>
      <c r="CN127" s="72" t="str">
        <f>IF(ISNUMBER(T1_Data!CN125),IF(T1_Data!CN125=-999,"NA",IF(T1_Data!CN125&lt;1, "&lt;1", IF(T1_Data!CN125&gt;99, "&gt;99", T1_Data!CN125))),"-")</f>
        <v>-</v>
      </c>
      <c r="CO127" s="72" t="str">
        <f>IF(ISNUMBER(T1_Data!CO125),IF(T1_Data!CO125=-999,"NA",IF(T1_Data!CO125&lt;1, "&lt;1", IF(T1_Data!CO125&gt;99, "&gt;99", T1_Data!CO125))),"-")</f>
        <v>-</v>
      </c>
      <c r="CP127" s="72" t="str">
        <f>IF(ISNUMBER(T1_Data!CP125),IF(T1_Data!CP125=-999,"NA",IF(T1_Data!CP125&lt;1, "&lt;1", IF(T1_Data!CP125&gt;99, "&gt;99", T1_Data!CP125))),"-")</f>
        <v>-</v>
      </c>
      <c r="CQ127" s="72" t="str">
        <f>IF(ISNUMBER(T1_Data!CQ125),IF(T1_Data!CQ125=-999,"NA",IF(T1_Data!CQ125&lt;1, "&lt;1", IF(T1_Data!CQ125&gt;99, "&gt;99", T1_Data!CQ125))),"-")</f>
        <v>-</v>
      </c>
      <c r="CR127" s="72" t="str">
        <f>IF(ISNUMBER(T1_Data!CR125),IF(T1_Data!CR125=-999,"NA",IF(T1_Data!CR125&lt;1, "&lt;1", IF(T1_Data!CR125&gt;99, "&gt;99", T1_Data!CR125))),"-")</f>
        <v>-</v>
      </c>
      <c r="CS127" s="72" t="str">
        <f>IF(ISNUMBER(T1_Data!CS125),IF(T1_Data!CS125=-999,"NA",IF(T1_Data!CS125&lt;1, "&lt;1", IF(T1_Data!CS125&gt;99, "&gt;99", T1_Data!CS125))),"-")</f>
        <v>-</v>
      </c>
      <c r="CT127" s="72" t="str">
        <f>IF(ISNUMBER(T1_Data!CT125),IF(T1_Data!CT125=-999,"NA",IF(T1_Data!CT125&lt;1, "&lt;1", IF(T1_Data!CT125&gt;99, "&gt;99", T1_Data!CT125))),"-")</f>
        <v>-</v>
      </c>
      <c r="CU127" s="72" t="str">
        <f>IF(ISNUMBER(T1_Data!CU125),IF(T1_Data!CU125=-999,"NA",IF(T1_Data!CU125&lt;1, "&lt;1", IF(T1_Data!CU125&gt;99, "&gt;99", T1_Data!CU125))),"-")</f>
        <v>-</v>
      </c>
      <c r="CV127" s="72" t="str">
        <f>IF(ISNUMBER(T1_Data!CV125),IF(T1_Data!CV125=-999,"NA",IF(T1_Data!CV125&lt;1, "&lt;1", IF(T1_Data!CV125&gt;99, "&gt;99", T1_Data!CV125))),"-")</f>
        <v>-</v>
      </c>
      <c r="CW127" s="72" t="str">
        <f>IF(ISNUMBER(T1_Data!CW125),IF(T1_Data!CW125=-999,"NA",IF(T1_Data!CW125&lt;1, "&lt;1", IF(T1_Data!CW125&gt;99, "&gt;99", T1_Data!CW125))),"-")</f>
        <v>-</v>
      </c>
      <c r="CX127" s="72" t="str">
        <f>IF(ISNUMBER(T1_Data!CX125),IF(T1_Data!CX125=-999,"NA",IF(T1_Data!CX125&lt;1, "&lt;1", IF(T1_Data!CX125&gt;99, "&gt;99", T1_Data!CX125))),"-")</f>
        <v>-</v>
      </c>
      <c r="CY127" s="72" t="str">
        <f>IF(ISNUMBER(T1_Data!CY125),IF(T1_Data!CY125=-999,"NA",IF(T1_Data!CY125&lt;1, "&lt;1", IF(T1_Data!CY125&gt;99, "&gt;99", T1_Data!CY125))),"-")</f>
        <v>-</v>
      </c>
      <c r="CZ127" s="72" t="str">
        <f>IF(ISNUMBER(T1_Data!CZ125),IF(T1_Data!CZ125=-999,"NA",IF(T1_Data!CZ125&lt;1, "&lt;1", IF(T1_Data!CZ125&gt;99, "&gt;99", T1_Data!CZ125))),"-")</f>
        <v>-</v>
      </c>
      <c r="DA127" s="72" t="str">
        <f>IF(ISNUMBER(T1_Data!DA125),IF(T1_Data!DA125=-999,"NA",IF(T1_Data!DA125&lt;1, "&lt;1", IF(T1_Data!DA125&gt;99, "&gt;99", T1_Data!DA125))),"-")</f>
        <v>-</v>
      </c>
      <c r="DB127" s="72" t="str">
        <f>IF(ISNUMBER(T1_Data!DB125),IF(T1_Data!DB125=-999,"NA",IF(T1_Data!DB125&lt;1, "&lt;1", IF(T1_Data!DB125&gt;99, "&gt;99", T1_Data!DB125))),"-")</f>
        <v>-</v>
      </c>
      <c r="DC127" s="72" t="str">
        <f>IF(ISNUMBER(T1_Data!DC125),IF(T1_Data!DC125=-999,"NA",IF(T1_Data!DC125&lt;1, "&lt;1", IF(T1_Data!DC125&gt;99, "&gt;99", T1_Data!DC125))),"-")</f>
        <v>-</v>
      </c>
      <c r="DD127" s="72" t="str">
        <f>IF(ISNUMBER(T1_Data!DD125),IF(T1_Data!DD125=-999,"NA",IF(T1_Data!DD125&lt;1, "&lt;1", IF(T1_Data!DD125&gt;99, "&gt;99", T1_Data!DD125))),"-")</f>
        <v>-</v>
      </c>
      <c r="DE127" s="72" t="str">
        <f>IF(ISNUMBER(T1_Data!DE125),IF(T1_Data!DE125=-999,"NA",IF(T1_Data!DE125&lt;1, "&lt;1", IF(T1_Data!DE125&gt;99, "&gt;99", T1_Data!DE125))),"-")</f>
        <v>-</v>
      </c>
      <c r="DF127" s="72" t="str">
        <f>IF(ISNUMBER(T1_Data!DF125),IF(T1_Data!DF125=-999,"NA",IF(T1_Data!DF125&lt;1, "&lt;1", IF(T1_Data!DF125&gt;99, "&gt;99", T1_Data!DF125))),"-")</f>
        <v>-</v>
      </c>
      <c r="DG127" s="72" t="str">
        <f>IF(ISNUMBER(T1_Data!DG125),IF(T1_Data!DG125=-999,"NA",IF(T1_Data!DG125&lt;1, "&lt;1", IF(T1_Data!DG125&gt;99, "&gt;99", T1_Data!DG125))),"-")</f>
        <v>-</v>
      </c>
      <c r="DH127" s="72" t="str">
        <f>IF(ISNUMBER(T1_Data!DH125),IF(T1_Data!DH125=-999,"NA",IF(T1_Data!DH125&lt;1, "&lt;1", IF(T1_Data!DH125&gt;99, "&gt;99", T1_Data!DH125))),"-")</f>
        <v>-</v>
      </c>
      <c r="DI127" s="72" t="str">
        <f>IF(ISNUMBER(T1_Data!DI125),IF(T1_Data!DI125=-999,"NA",IF(T1_Data!DI125&lt;1, "&lt;1", IF(T1_Data!DI125&gt;99, "&gt;99", T1_Data!DI125))),"-")</f>
        <v>-</v>
      </c>
      <c r="DJ127" s="72" t="str">
        <f>IF(ISNUMBER(T1_Data!DJ125),IF(T1_Data!DJ125=-999,"NA",IF(T1_Data!DJ125&lt;1, "&lt;1", IF(T1_Data!DJ125&gt;99, "&gt;99", T1_Data!DJ125))),"-")</f>
        <v>-</v>
      </c>
      <c r="DK127" s="72" t="str">
        <f>IF(ISNUMBER(T1_Data!DK125),IF(T1_Data!DK125=-999,"NA",IF(T1_Data!DK125&lt;1, "&lt;1", IF(T1_Data!DK125&gt;99, "&gt;99", T1_Data!DK125))),"-")</f>
        <v>-</v>
      </c>
      <c r="DL127" s="72" t="str">
        <f>IF(ISNUMBER(T1_Data!DL125),IF(T1_Data!DL125=-999,"NA",IF(T1_Data!DL125&lt;1, "&lt;1", IF(T1_Data!DL125&gt;99, "&gt;99", T1_Data!DL125))),"-")</f>
        <v>-</v>
      </c>
      <c r="DM127" s="72" t="str">
        <f>IF(ISNUMBER(T1_Data!DM125),IF(T1_Data!DM125=-999,"NA",IF(T1_Data!DM125&lt;1, "&lt;1", IF(T1_Data!DM125&gt;99, "&gt;99", T1_Data!DM125))),"-")</f>
        <v>-</v>
      </c>
      <c r="DN127" s="72" t="str">
        <f>IF(ISNUMBER(T1_Data!DN125),IF(T1_Data!DN125=-999,"NA",IF(T1_Data!DN125&lt;1, "&lt;1", IF(T1_Data!DN125&gt;99, "&gt;99", T1_Data!DN125))),"-")</f>
        <v>-</v>
      </c>
      <c r="DO127" s="72" t="str">
        <f>IF(ISNUMBER(T1_Data!DO125),IF(T1_Data!DO125=-999,"NA",IF(T1_Data!DO125&lt;1, "&lt;1", IF(T1_Data!DO125&gt;99, "&gt;99", T1_Data!DO125))),"-")</f>
        <v>-</v>
      </c>
      <c r="DP127" s="72" t="str">
        <f>IF(ISNUMBER(T1_Data!DP125),IF(T1_Data!DP125=-999,"NA",IF(T1_Data!DP125&lt;1, "&lt;1", IF(T1_Data!DP125&gt;99, "&gt;99", T1_Data!DP125))),"-")</f>
        <v>-</v>
      </c>
      <c r="DQ127" s="72" t="str">
        <f>IF(ISNUMBER(T1_Data!DQ125),IF(T1_Data!DQ125=-999,"NA",IF(T1_Data!DQ125&lt;1, "&lt;1", IF(T1_Data!DQ125&gt;99, "&gt;99", T1_Data!DQ125))),"-")</f>
        <v>-</v>
      </c>
      <c r="DR127" s="72" t="str">
        <f>IF(ISNUMBER(T1_Data!DR125),IF(T1_Data!DR125=-999,"NA",IF(T1_Data!DR125&lt;1, "&lt;1", IF(T1_Data!DR125&gt;99, "&gt;99", T1_Data!DR125))),"-")</f>
        <v>-</v>
      </c>
      <c r="DS127" s="72" t="str">
        <f>IF(ISNUMBER(T1_Data!DS125),IF(T1_Data!DS125=-999,"NA",IF(T1_Data!DS125&lt;1, "&lt;1", IF(T1_Data!DS125&gt;99, "&gt;99", T1_Data!DS125))),"-")</f>
        <v>-</v>
      </c>
      <c r="DT127" s="72" t="str">
        <f>IF(ISNUMBER(T1_Data!DT125),IF(T1_Data!DT125=-999,"NA",IF(T1_Data!DT125&lt;1, "&lt;1", IF(T1_Data!DT125&gt;99, "&gt;99", T1_Data!DT125))),"-")</f>
        <v>-</v>
      </c>
      <c r="DU127" s="72" t="str">
        <f>IF(ISNUMBER(T1_Data!DU125),IF(T1_Data!DU125=-999,"NA",IF(T1_Data!DU125&lt;1, "&lt;1", IF(T1_Data!DU125&gt;99, "&gt;99", T1_Data!DU125))),"-")</f>
        <v>-</v>
      </c>
      <c r="DV127" s="72" t="str">
        <f>IF(ISNUMBER(T1_Data!DV125),IF(T1_Data!DV125=-999,"NA",IF(T1_Data!DV125&lt;1, "&lt;1", IF(T1_Data!DV125&gt;99, "&gt;99", T1_Data!DV125))),"-")</f>
        <v>-</v>
      </c>
      <c r="DW127" s="72" t="str">
        <f>IF(ISNUMBER(T1_Data!DW125),IF(T1_Data!DW125=-999,"NA",IF(T1_Data!DW125&lt;1, "&lt;1", IF(T1_Data!DW125&gt;99, "&gt;99", T1_Data!DW125))),"-")</f>
        <v>-</v>
      </c>
      <c r="DX127" s="72" t="str">
        <f>IF(ISNUMBER(T1_Data!DX125),IF(T1_Data!DX125=-999,"NA",IF(T1_Data!DX125&lt;1, "&lt;1", IF(T1_Data!DX125&gt;99, "&gt;99", T1_Data!DX125))),"-")</f>
        <v>-</v>
      </c>
      <c r="DY127" s="72" t="str">
        <f>IF(ISNUMBER(T1_Data!DY125),IF(T1_Data!DY125=-999,"NA",IF(T1_Data!DY125&lt;1, "&lt;1", IF(T1_Data!DY125&gt;99, "&gt;99", T1_Data!DY125))),"-")</f>
        <v>-</v>
      </c>
      <c r="DZ127" s="72" t="str">
        <f>IF(ISNUMBER(T1_Data!DZ125),IF(T1_Data!DZ125=-999,"NA",IF(T1_Data!DZ125&lt;1, "&lt;1", IF(T1_Data!DZ125&gt;99, "&gt;99", T1_Data!DZ125))),"-")</f>
        <v>-</v>
      </c>
      <c r="EA127" s="72" t="str">
        <f>IF(ISNUMBER(T1_Data!EA125),IF(T1_Data!EA125=-999,"NA",IF(T1_Data!EA125&lt;1, "&lt;1", IF(T1_Data!EA125&gt;99, "&gt;99", T1_Data!EA125))),"-")</f>
        <v>-</v>
      </c>
      <c r="EB127" s="72" t="str">
        <f>IF(ISNUMBER(T1_Data!EB125),IF(T1_Data!EB125=-999,"NA",IF(T1_Data!EB125&lt;1, "&lt;1", IF(T1_Data!EB125&gt;99, "&gt;99", T1_Data!EB125))),"-")</f>
        <v>-</v>
      </c>
      <c r="EC127" s="72" t="str">
        <f>IF(ISNUMBER(T1_Data!EC125),IF(T1_Data!EC125=-999,"NA",IF(T1_Data!EC125&lt;1, "&lt;1", IF(T1_Data!EC125&gt;99, "&gt;99", T1_Data!EC125))),"-")</f>
        <v>-</v>
      </c>
      <c r="ED127" s="72" t="str">
        <f>IF(ISNUMBER(T1_Data!ED125),IF(T1_Data!ED125=-999,"NA",IF(T1_Data!ED125&lt;1, "&lt;1", IF(T1_Data!ED125&gt;99, "&gt;99", T1_Data!ED125))),"-")</f>
        <v>-</v>
      </c>
      <c r="EE127" s="72" t="str">
        <f>IF(ISNUMBER(T1_Data!EE125),IF(T1_Data!EE125=-999,"NA",IF(T1_Data!EE125&lt;1, "&lt;1", IF(T1_Data!EE125&gt;99, "&gt;99", T1_Data!EE125))),"-")</f>
        <v>-</v>
      </c>
      <c r="EF127" s="72" t="str">
        <f>IF(ISNUMBER(T1_Data!EF125),IF(T1_Data!EF125=-999,"NA",IF(T1_Data!EF125&lt;1, "&lt;1", IF(T1_Data!EF125&gt;99, "&gt;99", T1_Data!EF125))),"-")</f>
        <v>-</v>
      </c>
      <c r="EG127" s="72" t="str">
        <f>IF(ISNUMBER(T1_Data!EG125),IF(T1_Data!EG125=-999,"NA",IF(T1_Data!EG125&lt;1, "&lt;1", IF(T1_Data!EG125&gt;99, "&gt;99", T1_Data!EG125))),"-")</f>
        <v>-</v>
      </c>
      <c r="EH127" s="72" t="str">
        <f>IF(ISNUMBER(T1_Data!EH125),IF(T1_Data!EH125=-999,"NA",IF(T1_Data!EH125&lt;1, "&lt;1", IF(T1_Data!EH125&gt;99, "&gt;99", T1_Data!EH125))),"-")</f>
        <v>-</v>
      </c>
      <c r="EI127" s="72" t="str">
        <f>IF(ISNUMBER(T1_Data!EI125),IF(T1_Data!EI125=-999,"NA",IF(T1_Data!EI125&lt;1, "&lt;1", IF(T1_Data!EI125&gt;99, "&gt;99", T1_Data!EI125))),"-")</f>
        <v>-</v>
      </c>
      <c r="EJ127" s="72" t="str">
        <f>IF(ISNUMBER(T1_Data!EJ125),IF(T1_Data!EJ125=-999,"NA",IF(T1_Data!EJ125&lt;1, "&lt;1", IF(T1_Data!EJ125&gt;99, "&gt;99", T1_Data!EJ125))),"-")</f>
        <v>-</v>
      </c>
      <c r="EK127" s="72" t="str">
        <f>IF(ISNUMBER(T1_Data!EK125),IF(T1_Data!EK125=-999,"NA",IF(T1_Data!EK125&lt;1, "&lt;1", IF(T1_Data!EK125&gt;99, "&gt;99", T1_Data!EK125))),"-")</f>
        <v>-</v>
      </c>
      <c r="EL127" s="72" t="str">
        <f>IF(ISNUMBER(T1_Data!EL125),IF(T1_Data!EL125=-999,"NA",IF(T1_Data!EL125&lt;1, "&lt;1", IF(T1_Data!EL125&gt;99, "&gt;99", T1_Data!EL125))),"-")</f>
        <v>-</v>
      </c>
      <c r="EM127" s="72" t="str">
        <f>IF(ISNUMBER(T1_Data!EM125),IF(T1_Data!EM125=-999,"NA",IF(T1_Data!EM125&lt;1, "&lt;1", IF(T1_Data!EM125&gt;99, "&gt;99", T1_Data!EM125))),"-")</f>
        <v>-</v>
      </c>
      <c r="EN127" s="72" t="str">
        <f>IF(ISNUMBER(T1_Data!EN125),IF(T1_Data!EN125=-999,"NA",IF(T1_Data!EN125&lt;1, "&lt;1", IF(T1_Data!EN125&gt;99, "&gt;99", T1_Data!EN125))),"-")</f>
        <v>-</v>
      </c>
      <c r="EO127" s="72" t="str">
        <f>IF(ISNUMBER(T1_Data!EO125),IF(T1_Data!EO125=-999,"NA",IF(T1_Data!EO125&lt;1, "&lt;1", IF(T1_Data!EO125&gt;99, "&gt;99", T1_Data!EO125))),"-")</f>
        <v>-</v>
      </c>
      <c r="EP127" s="72" t="str">
        <f>IF(ISNUMBER(T1_Data!EP125),IF(T1_Data!EP125=-999,"NA",IF(T1_Data!EP125&lt;1, "&lt;1", IF(T1_Data!EP125&gt;99, "&gt;99", T1_Data!EP125))),"-")</f>
        <v>-</v>
      </c>
      <c r="EQ127" s="72" t="str">
        <f>IF(ISNUMBER(T1_Data!EQ125),IF(T1_Data!EQ125=-999,"NA",IF(T1_Data!EQ125&lt;1, "&lt;1", IF(T1_Data!EQ125&gt;99, "&gt;99", T1_Data!EQ125))),"-")</f>
        <v>-</v>
      </c>
      <c r="ER127" s="72" t="str">
        <f>IF(ISNUMBER(T1_Data!ER125),IF(T1_Data!ER125=-999,"NA",IF(T1_Data!ER125&lt;1, "&lt;1", IF(T1_Data!ER125&gt;99, "&gt;99", T1_Data!ER125))),"-")</f>
        <v>-</v>
      </c>
      <c r="ES127" s="72" t="str">
        <f>IF(ISNUMBER(T1_Data!ES125),IF(T1_Data!ES125=-999,"NA",IF(T1_Data!ES125&lt;1, "&lt;1", IF(T1_Data!ES125&gt;99, "&gt;99", T1_Data!ES125))),"-")</f>
        <v>-</v>
      </c>
      <c r="ET127" s="72" t="str">
        <f>IF(ISNUMBER(T1_Data!ET125),IF(T1_Data!ET125=-999,"NA",IF(T1_Data!ET125&lt;1, "&lt;1", IF(T1_Data!ET125&gt;99, "&gt;99", T1_Data!ET125))),"-")</f>
        <v>-</v>
      </c>
      <c r="EU127" s="72" t="str">
        <f>IF(ISNUMBER(T1_Data!EU125),IF(T1_Data!EU125=-999,"NA",IF(T1_Data!EU125&lt;1, "&lt;1", IF(T1_Data!EU125&gt;99, "&gt;99", T1_Data!EU125))),"-")</f>
        <v>-</v>
      </c>
      <c r="EV127" s="72" t="str">
        <f>IF(ISNUMBER(T1_Data!EV125),IF(T1_Data!EV125=-999,"NA",IF(T1_Data!EV125&lt;1, "&lt;1", IF(T1_Data!EV125&gt;99, "&gt;99", T1_Data!EV125))),"-")</f>
        <v>-</v>
      </c>
      <c r="EW127" s="72" t="str">
        <f>IF(ISNUMBER(T1_Data!EW125),IF(T1_Data!EW125=-999,"NA",IF(T1_Data!EW125&lt;1, "&lt;1", IF(T1_Data!EW125&gt;99, "&gt;99", T1_Data!EW125))),"-")</f>
        <v>-</v>
      </c>
      <c r="EX127" s="72" t="str">
        <f>IF(ISNUMBER(T1_Data!EX125),IF(T1_Data!EX125=-999,"NA",IF(T1_Data!EX125&lt;1, "&lt;1", IF(T1_Data!EX125&gt;99, "&gt;99", T1_Data!EX125))),"-")</f>
        <v>-</v>
      </c>
      <c r="EY127" s="72" t="str">
        <f>IF(ISNUMBER(T1_Data!EY125),IF(T1_Data!EY125=-999,"NA",IF(T1_Data!EY125&lt;1, "&lt;1", IF(T1_Data!EY125&gt;99, "&gt;99", T1_Data!EY125))),"-")</f>
        <v>-</v>
      </c>
      <c r="EZ127" s="72" t="str">
        <f>IF(ISNUMBER(T1_Data!EZ125),IF(T1_Data!EZ125=-999,"NA",IF(T1_Data!EZ125&lt;1, "&lt;1", IF(T1_Data!EZ125&gt;99, "&gt;99", T1_Data!EZ125))),"-")</f>
        <v>-</v>
      </c>
      <c r="FA127" s="72" t="str">
        <f>IF(ISNUMBER(T1_Data!FA125),IF(T1_Data!FA125=-999,"NA",IF(T1_Data!FA125&lt;1, "&lt;1", IF(T1_Data!FA125&gt;99, "&gt;99", T1_Data!FA125))),"-")</f>
        <v>-</v>
      </c>
      <c r="FB127" s="72" t="str">
        <f>IF(ISNUMBER(T1_Data!FB125),IF(T1_Data!FB125=-999,"NA",IF(T1_Data!FB125&lt;1, "&lt;1", IF(T1_Data!FB125&gt;99, "&gt;99", T1_Data!FB125))),"-")</f>
        <v>-</v>
      </c>
      <c r="FC127" s="72" t="str">
        <f>IF(ISNUMBER(T1_Data!FC125),IF(T1_Data!FC125=-999,"NA",IF(T1_Data!FC125&lt;1, "&lt;1", IF(T1_Data!FC125&gt;99, "&gt;99", T1_Data!FC125))),"-")</f>
        <v>-</v>
      </c>
      <c r="FD127" s="72" t="str">
        <f>IF(ISNUMBER(T1_Data!FD125),IF(T1_Data!FD125=-999,"NA",IF(T1_Data!FD125&lt;1, "&lt;1", IF(T1_Data!FD125&gt;99, "&gt;99", T1_Data!FD125))),"-")</f>
        <v>-</v>
      </c>
      <c r="FE127" s="72" t="str">
        <f>IF(ISNUMBER(T1_Data!FE125),IF(T1_Data!FE125=-999,"NA",IF(T1_Data!FE125&lt;1, "&lt;1", IF(T1_Data!FE125&gt;99, "&gt;99", T1_Data!FE125))),"-")</f>
        <v>-</v>
      </c>
      <c r="FF127" s="72" t="str">
        <f>IF(ISNUMBER(T1_Data!FF125),IF(T1_Data!FF125=-999,"NA",IF(T1_Data!FF125&lt;1, "&lt;1", IF(T1_Data!FF125&gt;99, "&gt;99", T1_Data!FF125))),"-")</f>
        <v>-</v>
      </c>
      <c r="FG127" s="72" t="str">
        <f>IF(ISNUMBER(T1_Data!FG125),IF(T1_Data!FG125=-999,"NA",IF(T1_Data!FG125&lt;1, "&lt;1", IF(T1_Data!FG125&gt;99, "&gt;99", T1_Data!FG125))),"-")</f>
        <v>-</v>
      </c>
      <c r="FH127" s="72" t="str">
        <f>IF(ISNUMBER(T1_Data!FH125),IF(T1_Data!FH125=-999,"NA",IF(T1_Data!FH125&lt;1, "&lt;1", IF(T1_Data!FH125&gt;99, "&gt;99", T1_Data!FH125))),"-")</f>
        <v>-</v>
      </c>
      <c r="FI127" s="72" t="str">
        <f>IF(ISNUMBER(T1_Data!FI125),IF(T1_Data!FI125=-999,"NA",IF(T1_Data!FI125&lt;1, "&lt;1", IF(T1_Data!FI125&gt;99, "&gt;99", T1_Data!FI125))),"-")</f>
        <v>-</v>
      </c>
      <c r="FJ127" s="72" t="str">
        <f>IF(ISNUMBER(T1_Data!FJ125),IF(T1_Data!FJ125=-999,"NA",IF(T1_Data!FJ125&lt;1, "&lt;1", IF(T1_Data!FJ125&gt;99, "&gt;99", T1_Data!FJ125))),"-")</f>
        <v>-</v>
      </c>
      <c r="FK127" s="72" t="str">
        <f>IF(ISNUMBER(T1_Data!FK125),IF(T1_Data!FK125=-999,"NA",IF(T1_Data!FK125&lt;1, "&lt;1", IF(T1_Data!FK125&gt;99, "&gt;99", T1_Data!FK125))),"-")</f>
        <v>-</v>
      </c>
      <c r="FL127" s="72" t="str">
        <f>IF(ISNUMBER(T1_Data!FL125),IF(T1_Data!FL125=-999,"NA",IF(T1_Data!FL125&lt;1, "&lt;1", IF(T1_Data!FL125&gt;99, "&gt;99", T1_Data!FL125))),"-")</f>
        <v>-</v>
      </c>
      <c r="FM127" s="72" t="str">
        <f>IF(ISNUMBER(T1_Data!FM125),IF(T1_Data!FM125=-999,"NA",IF(T1_Data!FM125&lt;1, "&lt;1", IF(T1_Data!FM125&gt;99, "&gt;99", T1_Data!FM125))),"-")</f>
        <v>-</v>
      </c>
      <c r="FN127" s="72" t="str">
        <f>IF(ISNUMBER(T1_Data!FN125),IF(T1_Data!FN125=-999,"NA",IF(T1_Data!FN125&lt;1, "&lt;1", IF(T1_Data!FN125&gt;99, "&gt;99", T1_Data!FN125))),"-")</f>
        <v>-</v>
      </c>
      <c r="FO127" s="72" t="str">
        <f>IF(ISNUMBER(T1_Data!FO125),IF(T1_Data!FO125=-999,"NA",IF(T1_Data!FO125&lt;1, "&lt;1", IF(T1_Data!FO125&gt;99, "&gt;99", T1_Data!FO125))),"-")</f>
        <v>-</v>
      </c>
      <c r="FP127" s="72" t="str">
        <f>IF(ISNUMBER(T1_Data!FP125),IF(T1_Data!FP125=-999,"NA",IF(T1_Data!FP125&lt;1, "&lt;1", IF(T1_Data!FP125&gt;99, "&gt;99", T1_Data!FP125))),"-")</f>
        <v>-</v>
      </c>
      <c r="FQ127" s="72" t="str">
        <f>IF(ISNUMBER(T1_Data!FQ125),IF(T1_Data!FQ125=-999,"NA",IF(T1_Data!FQ125&lt;1, "&lt;1", IF(T1_Data!FQ125&gt;99, "&gt;99", T1_Data!FQ125))),"-")</f>
        <v>-</v>
      </c>
      <c r="FR127" s="72" t="str">
        <f>IF(ISNUMBER(T1_Data!FR125),IF(T1_Data!FR125=-999,"NA",IF(T1_Data!FR125&lt;1, "&lt;1", IF(T1_Data!FR125&gt;99, "&gt;99", T1_Data!FR125))),"-")</f>
        <v>-</v>
      </c>
      <c r="FS127" s="72" t="str">
        <f>IF(ISNUMBER(T1_Data!FS125),IF(T1_Data!FS125=-999,"NA",IF(T1_Data!FS125&lt;1, "&lt;1", IF(T1_Data!FS125&gt;99, "&gt;99", T1_Data!FS125))),"-")</f>
        <v>-</v>
      </c>
      <c r="FT127" s="72" t="str">
        <f>IF(ISNUMBER(T1_Data!FT125),IF(T1_Data!FT125=-999,"NA",IF(T1_Data!FT125&lt;1, "&lt;1", IF(T1_Data!FT125&gt;99, "&gt;99", T1_Data!FT125))),"-")</f>
        <v>-</v>
      </c>
      <c r="FU127" s="72" t="str">
        <f>IF(ISNUMBER(T1_Data!FU125),IF(T1_Data!FU125=-999,"NA",IF(T1_Data!FU125&lt;1, "&lt;1", IF(T1_Data!FU125&gt;99, "&gt;99", T1_Data!FU125))),"-")</f>
        <v>-</v>
      </c>
      <c r="FV127" s="72" t="str">
        <f>IF(ISNUMBER(T1_Data!FV125),IF(T1_Data!FV125=-999,"NA",IF(T1_Data!FV125&lt;1, "&lt;1", IF(T1_Data!FV125&gt;99, "&gt;99", T1_Data!FV125))),"-")</f>
        <v>-</v>
      </c>
      <c r="FW127" s="72" t="str">
        <f>IF(ISNUMBER(T1_Data!FW125),IF(T1_Data!FW125=-999,"NA",IF(T1_Data!FW125&lt;1, "&lt;1", IF(T1_Data!FW125&gt;99, "&gt;99", T1_Data!FW125))),"-")</f>
        <v>-</v>
      </c>
      <c r="FX127" s="71" t="str">
        <f>IF(ISBLANK(T1_Data!FX125), "", T1_Data!FX125)</f>
        <v/>
      </c>
    </row>
    <row r="128" spans="1:180" x14ac:dyDescent="0.25">
      <c r="A128" s="71" t="str">
        <f>IF(ISBLANK(T1_Data!A126), "", T1_Data!A126)</f>
        <v/>
      </c>
      <c r="B128" s="72" t="str">
        <f>IF(ISNUMBER(T1_Data!B126), T1_Data!B126,"-")</f>
        <v>-</v>
      </c>
      <c r="C128" s="72" t="str">
        <f>IF(ISNUMBER(T1_Data!C126),IF(T1_Data!C126=-999,"NA",IF(T1_Data!C126&lt;1, "&lt;1", IF(T1_Data!C126&gt;99, "&gt;99", T1_Data!C126))),"-")</f>
        <v>-</v>
      </c>
      <c r="D128" s="72" t="str">
        <f>IF(ISNUMBER(T1_Data!D126),IF(T1_Data!D126=-999,"NA",IF(T1_Data!D126&lt;1, "&lt;1", IF(T1_Data!D126&gt;99, "&gt;99", T1_Data!D126))),"-")</f>
        <v>-</v>
      </c>
      <c r="E128" s="72" t="str">
        <f>IF(ISNUMBER(T1_Data!E126),IF(T1_Data!E126=-999,"NA",IF(T1_Data!E126&lt;1, "&lt;1", IF(T1_Data!E126&gt;99, "&gt;99", T1_Data!E126))),"-")</f>
        <v>-</v>
      </c>
      <c r="F128" s="72" t="str">
        <f>IF(ISNUMBER(T1_Data!F126),IF(T1_Data!F126=-999,"NA",IF(T1_Data!F126&lt;1, "&lt;1", IF(T1_Data!F126&gt;99, "&gt;99", T1_Data!F126))),"-")</f>
        <v>-</v>
      </c>
      <c r="G128" s="72" t="str">
        <f>IF(ISNUMBER(T1_Data!G126),IF(T1_Data!G126=-999,"NA",IF(T1_Data!G126&lt;1, "&lt;1", IF(T1_Data!G126&gt;99, "&gt;99", T1_Data!G126))),"-")</f>
        <v>-</v>
      </c>
      <c r="H128" s="72" t="str">
        <f>IF(ISNUMBER(T1_Data!H126),IF(T1_Data!H126=-999,"NA",IF(T1_Data!H126&lt;1, "&lt;1", IF(T1_Data!H126&gt;99, "&gt;99", T1_Data!H126))),"-")</f>
        <v>-</v>
      </c>
      <c r="I128" s="72" t="str">
        <f>IF(ISNUMBER(T1_Data!I126),IF(T1_Data!I126=-999,"NA",IF(T1_Data!I126&lt;1, "&lt;1", IF(T1_Data!I126&gt;99, "&gt;99", T1_Data!I126))),"-")</f>
        <v>-</v>
      </c>
      <c r="J128" s="72" t="str">
        <f>IF(ISNUMBER(T1_Data!J126),IF(T1_Data!J126=-999,"NA",IF(T1_Data!J126&lt;1, "&lt;1", IF(T1_Data!J126&gt;99, "&gt;99", T1_Data!J126))),"-")</f>
        <v>-</v>
      </c>
      <c r="K128" s="72" t="str">
        <f>IF(ISNUMBER(T1_Data!K126),IF(T1_Data!K126=-999,"NA",IF(T1_Data!K126&lt;1, "&lt;1", IF(T1_Data!K126&gt;99, "&gt;99", T1_Data!K126))),"-")</f>
        <v>-</v>
      </c>
      <c r="L128" s="72" t="str">
        <f>IF(ISNUMBER(T1_Data!L126),IF(T1_Data!L126=-999,"NA",IF(T1_Data!L126&lt;1, "&lt;1", IF(T1_Data!L126&gt;99, "&gt;99", T1_Data!L126))),"-")</f>
        <v>-</v>
      </c>
      <c r="M128" s="72" t="str">
        <f>IF(ISNUMBER(T1_Data!M126),IF(T1_Data!M126=-999,"NA",IF(T1_Data!M126&lt;1, "&lt;1", IF(T1_Data!M126&gt;99, "&gt;99", T1_Data!M126))),"-")</f>
        <v>-</v>
      </c>
      <c r="N128" s="72" t="str">
        <f>IF(ISNUMBER(T1_Data!N126),IF(T1_Data!N126=-999,"NA",IF(T1_Data!N126&lt;1, "&lt;1", IF(T1_Data!N126&gt;99, "&gt;99", T1_Data!N126))),"-")</f>
        <v>-</v>
      </c>
      <c r="O128" s="72" t="str">
        <f>IF(ISNUMBER(T1_Data!O126),IF(T1_Data!O126=-999,"NA",IF(T1_Data!O126&lt;1, "&lt;1", IF(T1_Data!O126&gt;99, "&gt;99", T1_Data!O126))),"-")</f>
        <v>-</v>
      </c>
      <c r="P128" s="72" t="str">
        <f>IF(ISNUMBER(T1_Data!P126),IF(T1_Data!P126=-999,"NA",IF(T1_Data!P126&lt;1, "&lt;1", IF(T1_Data!P126&gt;99, "&gt;99", T1_Data!P126))),"-")</f>
        <v>-</v>
      </c>
      <c r="Q128" s="72" t="str">
        <f>IF(ISNUMBER(T1_Data!Q126),IF(T1_Data!Q126=-999,"NA",IF(T1_Data!Q126&lt;1, "&lt;1", IF(T1_Data!Q126&gt;99, "&gt;99", T1_Data!Q126))),"-")</f>
        <v>-</v>
      </c>
      <c r="R128" s="72" t="str">
        <f>IF(ISNUMBER(T1_Data!R126),IF(T1_Data!R126=-999,"NA",IF(T1_Data!R126&lt;1, "&lt;1", IF(T1_Data!R126&gt;99, "&gt;99", T1_Data!R126))),"-")</f>
        <v>-</v>
      </c>
      <c r="S128" s="72" t="str">
        <f>IF(ISNUMBER(T1_Data!S126),IF(T1_Data!S126=-999,"NA",IF(T1_Data!S126&lt;1, "&lt;1", IF(T1_Data!S126&gt;99, "&gt;99", T1_Data!S126))),"-")</f>
        <v>-</v>
      </c>
      <c r="T128" s="72" t="str">
        <f>IF(ISNUMBER(T1_Data!T126),IF(T1_Data!T126=-999,"NA",IF(T1_Data!T126&lt;1, "&lt;1", IF(T1_Data!T126&gt;99, "&gt;99", T1_Data!T126))),"-")</f>
        <v>-</v>
      </c>
      <c r="U128" s="72" t="str">
        <f>IF(ISNUMBER(T1_Data!U126),IF(T1_Data!U126=-999,"NA",IF(T1_Data!U126&lt;1, "&lt;1", IF(T1_Data!U126&gt;99, "&gt;99", T1_Data!U126))),"-")</f>
        <v>-</v>
      </c>
      <c r="V128" s="72" t="str">
        <f>IF(ISNUMBER(T1_Data!V126),IF(T1_Data!V126=-999,"NA",IF(T1_Data!V126&lt;1, "&lt;1", IF(T1_Data!V126&gt;99, "&gt;99", T1_Data!V126))),"-")</f>
        <v>-</v>
      </c>
      <c r="W128" s="72" t="str">
        <f>IF(ISNUMBER(T1_Data!W126),IF(T1_Data!W126=-999,"NA",IF(T1_Data!W126&lt;1, "&lt;1", IF(T1_Data!W126&gt;99, "&gt;99", T1_Data!W126))),"-")</f>
        <v>-</v>
      </c>
      <c r="X128" s="72" t="str">
        <f>IF(ISNUMBER(T1_Data!X126),IF(T1_Data!X126=-999,"NA",IF(T1_Data!X126&lt;1, "&lt;1", IF(T1_Data!X126&gt;99, "&gt;99", T1_Data!X126))),"-")</f>
        <v>-</v>
      </c>
      <c r="Y128" s="72" t="str">
        <f>IF(ISNUMBER(T1_Data!Y126),IF(T1_Data!Y126=-999,"NA",IF(T1_Data!Y126&lt;1, "&lt;1", IF(T1_Data!Y126&gt;99, "&gt;99", T1_Data!Y126))),"-")</f>
        <v>-</v>
      </c>
      <c r="Z128" s="72" t="str">
        <f>IF(ISNUMBER(T1_Data!Z126),IF(T1_Data!Z126=-999,"NA",IF(T1_Data!Z126&lt;1, "&lt;1", IF(T1_Data!Z126&gt;99, "&gt;99", T1_Data!Z126))),"-")</f>
        <v>-</v>
      </c>
      <c r="AA128" s="72" t="str">
        <f>IF(ISNUMBER(T1_Data!AA126),IF(T1_Data!AA126=-999,"NA",IF(T1_Data!AA126&lt;1, "&lt;1", IF(T1_Data!AA126&gt;99, "&gt;99", T1_Data!AA126))),"-")</f>
        <v>-</v>
      </c>
      <c r="AB128" s="72" t="str">
        <f>IF(ISNUMBER(T1_Data!AB126),IF(T1_Data!AB126=-999,"NA",IF(T1_Data!AB126&lt;1, "&lt;1", IF(T1_Data!AB126&gt;99, "&gt;99", T1_Data!AB126))),"-")</f>
        <v>-</v>
      </c>
      <c r="AC128" s="72" t="str">
        <f>IF(ISNUMBER(T1_Data!AC126),IF(T1_Data!AC126=-999,"NA",IF(T1_Data!AC126&lt;1, "&lt;1", IF(T1_Data!AC126&gt;99, "&gt;99", T1_Data!AC126))),"-")</f>
        <v>-</v>
      </c>
      <c r="AD128" s="72" t="str">
        <f>IF(ISNUMBER(T1_Data!AD126),IF(T1_Data!AD126=-999,"NA",IF(T1_Data!AD126&lt;1, "&lt;1", IF(T1_Data!AD126&gt;99, "&gt;99", T1_Data!AD126))),"-")</f>
        <v>-</v>
      </c>
      <c r="AE128" s="72" t="str">
        <f>IF(ISNUMBER(T1_Data!AE126),IF(T1_Data!AE126=-999,"NA",IF(T1_Data!AE126&lt;1, "&lt;1", IF(T1_Data!AE126&gt;99, "&gt;99", T1_Data!AE126))),"-")</f>
        <v>-</v>
      </c>
      <c r="AF128" s="72" t="str">
        <f>IF(ISNUMBER(T1_Data!AF126),IF(T1_Data!AF126=-999,"NA",IF(T1_Data!AF126&lt;1, "&lt;1", IF(T1_Data!AF126&gt;99, "&gt;99", T1_Data!AF126))),"-")</f>
        <v>-</v>
      </c>
      <c r="AG128" s="72" t="str">
        <f>IF(ISNUMBER(T1_Data!AG126),IF(T1_Data!AG126=-999,"NA",IF(T1_Data!AG126&lt;1, "&lt;1", IF(T1_Data!AG126&gt;99, "&gt;99", T1_Data!AG126))),"-")</f>
        <v>-</v>
      </c>
      <c r="AH128" s="72" t="str">
        <f>IF(ISNUMBER(T1_Data!AH126),IF(T1_Data!AH126=-999,"NA",IF(T1_Data!AH126&lt;1, "&lt;1", IF(T1_Data!AH126&gt;99, "&gt;99", T1_Data!AH126))),"-")</f>
        <v>-</v>
      </c>
      <c r="AI128" s="72" t="str">
        <f>IF(ISNUMBER(T1_Data!AI126),IF(T1_Data!AI126=-999,"NA",IF(T1_Data!AI126&lt;1, "&lt;1", IF(T1_Data!AI126&gt;99, "&gt;99", T1_Data!AI126))),"-")</f>
        <v>-</v>
      </c>
      <c r="AJ128" s="72" t="str">
        <f>IF(ISNUMBER(T1_Data!AJ126),IF(T1_Data!AJ126=-999,"NA",IF(T1_Data!AJ126&lt;1, "&lt;1", IF(T1_Data!AJ126&gt;99, "&gt;99", T1_Data!AJ126))),"-")</f>
        <v>-</v>
      </c>
      <c r="AK128" s="72" t="str">
        <f>IF(ISNUMBER(T1_Data!AK126),IF(T1_Data!AK126=-999,"NA",IF(T1_Data!AK126&lt;1, "&lt;1", IF(T1_Data!AK126&gt;99, "&gt;99", T1_Data!AK126))),"-")</f>
        <v>-</v>
      </c>
      <c r="AL128" s="72" t="str">
        <f>IF(ISNUMBER(T1_Data!AL126),IF(T1_Data!AL126=-999,"NA",IF(T1_Data!AL126&lt;1, "&lt;1", IF(T1_Data!AL126&gt;99, "&gt;99", T1_Data!AL126))),"-")</f>
        <v>-</v>
      </c>
      <c r="AM128" s="72" t="str">
        <f>IF(ISNUMBER(T1_Data!AM126),IF(T1_Data!AM126=-999,"NA",IF(T1_Data!AM126&lt;1, "&lt;1", IF(T1_Data!AM126&gt;99, "&gt;99", T1_Data!AM126))),"-")</f>
        <v>-</v>
      </c>
      <c r="AN128" s="72" t="str">
        <f>IF(ISNUMBER(T1_Data!AN126),IF(T1_Data!AN126=-999,"NA",IF(T1_Data!AN126&lt;1, "&lt;1", IF(T1_Data!AN126&gt;99, "&gt;99", T1_Data!AN126))),"-")</f>
        <v>-</v>
      </c>
      <c r="AO128" s="72" t="str">
        <f>IF(ISNUMBER(T1_Data!AO126),IF(T1_Data!AO126=-999,"NA",IF(T1_Data!AO126&lt;1, "&lt;1", IF(T1_Data!AO126&gt;99, "&gt;99", T1_Data!AO126))),"-")</f>
        <v>-</v>
      </c>
      <c r="AP128" s="72" t="str">
        <f>IF(ISNUMBER(T1_Data!AP126),IF(T1_Data!AP126=-999,"NA",IF(T1_Data!AP126&lt;1, "&lt;1", IF(T1_Data!AP126&gt;99, "&gt;99", T1_Data!AP126))),"-")</f>
        <v>-</v>
      </c>
      <c r="AQ128" s="72" t="str">
        <f>IF(ISNUMBER(T1_Data!AQ126),IF(T1_Data!AQ126=-999,"NA",IF(T1_Data!AQ126&lt;1, "&lt;1", IF(T1_Data!AQ126&gt;99, "&gt;99", T1_Data!AQ126))),"-")</f>
        <v>-</v>
      </c>
      <c r="AR128" s="72" t="str">
        <f>IF(ISNUMBER(T1_Data!AR126),IF(T1_Data!AR126=-999,"NA",IF(T1_Data!AR126&lt;1, "&lt;1", IF(T1_Data!AR126&gt;99, "&gt;99", T1_Data!AR126))),"-")</f>
        <v>-</v>
      </c>
      <c r="AS128" s="72" t="str">
        <f>IF(ISNUMBER(T1_Data!AS126),IF(T1_Data!AS126=-999,"NA",IF(T1_Data!AS126&lt;1, "&lt;1", IF(T1_Data!AS126&gt;99, "&gt;99", T1_Data!AS126))),"-")</f>
        <v>-</v>
      </c>
      <c r="AT128" s="72" t="str">
        <f>IF(ISNUMBER(T1_Data!AT126),IF(T1_Data!AT126=-999,"NA",IF(T1_Data!AT126&lt;1, "&lt;1", IF(T1_Data!AT126&gt;99, "&gt;99", T1_Data!AT126))),"-")</f>
        <v>-</v>
      </c>
      <c r="AU128" s="72" t="str">
        <f>IF(ISNUMBER(T1_Data!AU126),IF(T1_Data!AU126=-999,"NA",IF(T1_Data!AU126&lt;1, "&lt;1", IF(T1_Data!AU126&gt;99, "&gt;99", T1_Data!AU126))),"-")</f>
        <v>-</v>
      </c>
      <c r="AV128" s="72" t="str">
        <f>IF(ISNUMBER(T1_Data!AV126),IF(T1_Data!AV126=-999,"NA",IF(T1_Data!AV126&lt;1, "&lt;1", IF(T1_Data!AV126&gt;99, "&gt;99", T1_Data!AV126))),"-")</f>
        <v>-</v>
      </c>
      <c r="AW128" s="72" t="str">
        <f>IF(ISNUMBER(T1_Data!AW126),IF(T1_Data!AW126=-999,"NA",IF(T1_Data!AW126&lt;1, "&lt;1", IF(T1_Data!AW126&gt;99, "&gt;99", T1_Data!AW126))),"-")</f>
        <v>-</v>
      </c>
      <c r="AX128" s="72" t="str">
        <f>IF(ISNUMBER(T1_Data!AX126),IF(T1_Data!AX126=-999,"NA",IF(T1_Data!AX126&lt;1, "&lt;1", IF(T1_Data!AX126&gt;99, "&gt;99", T1_Data!AX126))),"-")</f>
        <v>-</v>
      </c>
      <c r="AY128" s="72" t="str">
        <f>IF(ISNUMBER(T1_Data!AY126),IF(T1_Data!AY126=-999,"NA",IF(T1_Data!AY126&lt;1, "&lt;1", IF(T1_Data!AY126&gt;99, "&gt;99", T1_Data!AY126))),"-")</f>
        <v>-</v>
      </c>
      <c r="AZ128" s="72" t="str">
        <f>IF(ISNUMBER(T1_Data!AZ126),IF(T1_Data!AZ126=-999,"NA",IF(T1_Data!AZ126&lt;1, "&lt;1", IF(T1_Data!AZ126&gt;99, "&gt;99", T1_Data!AZ126))),"-")</f>
        <v>-</v>
      </c>
      <c r="BA128" s="72" t="str">
        <f>IF(ISNUMBER(T1_Data!BA126),IF(T1_Data!BA126=-999,"NA",IF(T1_Data!BA126&lt;1, "&lt;1", IF(T1_Data!BA126&gt;99, "&gt;99", T1_Data!BA126))),"-")</f>
        <v>-</v>
      </c>
      <c r="BB128" s="72" t="str">
        <f>IF(ISNUMBER(T1_Data!BB126),IF(T1_Data!BB126=-999,"NA",IF(T1_Data!BB126&lt;1, "&lt;1", IF(T1_Data!BB126&gt;99, "&gt;99", T1_Data!BB126))),"-")</f>
        <v>-</v>
      </c>
      <c r="BC128" s="72" t="str">
        <f>IF(ISNUMBER(T1_Data!BC126),IF(T1_Data!BC126=-999,"NA",IF(T1_Data!BC126&lt;1, "&lt;1", IF(T1_Data!BC126&gt;99, "&gt;99", T1_Data!BC126))),"-")</f>
        <v>-</v>
      </c>
      <c r="BD128" s="72" t="str">
        <f>IF(ISNUMBER(T1_Data!BD126),IF(T1_Data!BD126=-999,"NA",IF(T1_Data!BD126&lt;1, "&lt;1", IF(T1_Data!BD126&gt;99, "&gt;99", T1_Data!BD126))),"-")</f>
        <v>-</v>
      </c>
      <c r="BE128" s="72" t="str">
        <f>IF(ISNUMBER(T1_Data!BE126),IF(T1_Data!BE126=-999,"NA",IF(T1_Data!BE126&lt;1, "&lt;1", IF(T1_Data!BE126&gt;99, "&gt;99", T1_Data!BE126))),"-")</f>
        <v>-</v>
      </c>
      <c r="BF128" s="72" t="str">
        <f>IF(ISNUMBER(T1_Data!BF126),IF(T1_Data!BF126=-999,"NA",IF(T1_Data!BF126&lt;1, "&lt;1", IF(T1_Data!BF126&gt;99, "&gt;99", T1_Data!BF126))),"-")</f>
        <v>-</v>
      </c>
      <c r="BG128" s="72" t="str">
        <f>IF(ISNUMBER(T1_Data!BG126),IF(T1_Data!BG126=-999,"NA",IF(T1_Data!BG126&lt;1, "&lt;1", IF(T1_Data!BG126&gt;99, "&gt;99", T1_Data!BG126))),"-")</f>
        <v>-</v>
      </c>
      <c r="BH128" s="72" t="str">
        <f>IF(ISNUMBER(T1_Data!BH126),IF(T1_Data!BH126=-999,"NA",IF(T1_Data!BH126&lt;1, "&lt;1", IF(T1_Data!BH126&gt;99, "&gt;99", T1_Data!BH126))),"-")</f>
        <v>-</v>
      </c>
      <c r="BI128" s="72" t="str">
        <f>IF(ISNUMBER(T1_Data!BI126),IF(T1_Data!BI126=-999,"NA",IF(T1_Data!BI126&lt;1, "&lt;1", IF(T1_Data!BI126&gt;99, "&gt;99", T1_Data!BI126))),"-")</f>
        <v>-</v>
      </c>
      <c r="BJ128" s="72" t="str">
        <f>IF(ISNUMBER(T1_Data!BJ126),IF(T1_Data!BJ126=-999,"NA",IF(T1_Data!BJ126&lt;1, "&lt;1", IF(T1_Data!BJ126&gt;99, "&gt;99", T1_Data!BJ126))),"-")</f>
        <v>-</v>
      </c>
      <c r="BK128" s="72" t="str">
        <f>IF(ISNUMBER(T1_Data!BK126),IF(T1_Data!BK126=-999,"NA",IF(T1_Data!BK126&lt;1, "&lt;1", IF(T1_Data!BK126&gt;99, "&gt;99", T1_Data!BK126))),"-")</f>
        <v>-</v>
      </c>
      <c r="BL128" s="72" t="str">
        <f>IF(ISNUMBER(T1_Data!BL126),IF(T1_Data!BL126=-999,"NA",IF(T1_Data!BL126&lt;1, "&lt;1", IF(T1_Data!BL126&gt;99, "&gt;99", T1_Data!BL126))),"-")</f>
        <v>-</v>
      </c>
      <c r="BM128" s="72" t="str">
        <f>IF(ISNUMBER(T1_Data!BM126),IF(T1_Data!BM126=-999,"NA",IF(T1_Data!BM126&lt;1, "&lt;1", IF(T1_Data!BM126&gt;99, "&gt;99", T1_Data!BM126))),"-")</f>
        <v>-</v>
      </c>
      <c r="BN128" s="72" t="str">
        <f>IF(ISNUMBER(T1_Data!BN126),IF(T1_Data!BN126=-999,"NA",IF(T1_Data!BN126&lt;1, "&lt;1", IF(T1_Data!BN126&gt;99, "&gt;99", T1_Data!BN126))),"-")</f>
        <v>-</v>
      </c>
      <c r="BO128" s="72" t="str">
        <f>IF(ISNUMBER(T1_Data!BO126),IF(T1_Data!BO126=-999,"NA",IF(T1_Data!BO126&lt;1, "&lt;1", IF(T1_Data!BO126&gt;99, "&gt;99", T1_Data!BO126))),"-")</f>
        <v>-</v>
      </c>
      <c r="BP128" s="72" t="str">
        <f>IF(ISNUMBER(T1_Data!BP126),IF(T1_Data!BP126=-999,"NA",IF(T1_Data!BP126&lt;1, "&lt;1", IF(T1_Data!BP126&gt;99, "&gt;99", T1_Data!BP126))),"-")</f>
        <v>-</v>
      </c>
      <c r="BQ128" s="72" t="str">
        <f>IF(ISNUMBER(T1_Data!BQ126),IF(T1_Data!BQ126=-999,"NA",IF(T1_Data!BQ126&lt;1, "&lt;1", IF(T1_Data!BQ126&gt;99, "&gt;99", T1_Data!BQ126))),"-")</f>
        <v>-</v>
      </c>
      <c r="BR128" s="72" t="str">
        <f>IF(ISNUMBER(T1_Data!BR126),IF(T1_Data!BR126=-999,"NA",IF(T1_Data!BR126&lt;1, "&lt;1", IF(T1_Data!BR126&gt;99, "&gt;99", T1_Data!BR126))),"-")</f>
        <v>-</v>
      </c>
      <c r="BS128" s="72" t="str">
        <f>IF(ISNUMBER(T1_Data!BS126),IF(T1_Data!BS126=-999,"NA",IF(T1_Data!BS126&lt;1, "&lt;1", IF(T1_Data!BS126&gt;99, "&gt;99", T1_Data!BS126))),"-")</f>
        <v>-</v>
      </c>
      <c r="BT128" s="72" t="str">
        <f>IF(ISNUMBER(T1_Data!BT126),IF(T1_Data!BT126=-999,"NA",IF(T1_Data!BT126&lt;1, "&lt;1", IF(T1_Data!BT126&gt;99, "&gt;99", T1_Data!BT126))),"-")</f>
        <v>-</v>
      </c>
      <c r="BU128" s="72" t="str">
        <f>IF(ISNUMBER(T1_Data!BU126),IF(T1_Data!BU126=-999,"NA",IF(T1_Data!BU126&lt;1, "&lt;1", IF(T1_Data!BU126&gt;99, "&gt;99", T1_Data!BU126))),"-")</f>
        <v>-</v>
      </c>
      <c r="BV128" s="72" t="str">
        <f>IF(ISNUMBER(T1_Data!BV126),IF(T1_Data!BV126=-999,"NA",IF(T1_Data!BV126&lt;1, "&lt;1", IF(T1_Data!BV126&gt;99, "&gt;99", T1_Data!BV126))),"-")</f>
        <v>-</v>
      </c>
      <c r="BW128" s="72" t="str">
        <f>IF(ISNUMBER(T1_Data!BW126),IF(T1_Data!BW126=-999,"NA",IF(T1_Data!BW126&lt;1, "&lt;1", IF(T1_Data!BW126&gt;99, "&gt;99", T1_Data!BW126))),"-")</f>
        <v>-</v>
      </c>
      <c r="BX128" s="72" t="str">
        <f>IF(ISNUMBER(T1_Data!BX126),IF(T1_Data!BX126=-999,"NA",IF(T1_Data!BX126&lt;1, "&lt;1", IF(T1_Data!BX126&gt;99, "&gt;99", T1_Data!BX126))),"-")</f>
        <v>-</v>
      </c>
      <c r="BY128" s="72" t="str">
        <f>IF(ISNUMBER(T1_Data!BY126),IF(T1_Data!BY126=-999,"NA",IF(T1_Data!BY126&lt;1, "&lt;1", IF(T1_Data!BY126&gt;99, "&gt;99", T1_Data!BY126))),"-")</f>
        <v>-</v>
      </c>
      <c r="BZ128" s="72" t="str">
        <f>IF(ISNUMBER(T1_Data!BZ126),IF(T1_Data!BZ126=-999,"NA",IF(T1_Data!BZ126&lt;1, "&lt;1", IF(T1_Data!BZ126&gt;99, "&gt;99", T1_Data!BZ126))),"-")</f>
        <v>-</v>
      </c>
      <c r="CA128" s="72" t="str">
        <f>IF(ISNUMBER(T1_Data!CA126),IF(T1_Data!CA126=-999,"NA",IF(T1_Data!CA126&lt;1, "&lt;1", IF(T1_Data!CA126&gt;99, "&gt;99", T1_Data!CA126))),"-")</f>
        <v>-</v>
      </c>
      <c r="CB128" s="72" t="str">
        <f>IF(ISNUMBER(T1_Data!CB126),IF(T1_Data!CB126=-999,"NA",IF(T1_Data!CB126&lt;1, "&lt;1", IF(T1_Data!CB126&gt;99, "&gt;99", T1_Data!CB126))),"-")</f>
        <v>-</v>
      </c>
      <c r="CC128" s="72" t="str">
        <f>IF(ISNUMBER(T1_Data!CC126),IF(T1_Data!CC126=-999,"NA",IF(T1_Data!CC126&lt;1, "&lt;1", IF(T1_Data!CC126&gt;99, "&gt;99", T1_Data!CC126))),"-")</f>
        <v>-</v>
      </c>
      <c r="CD128" s="72" t="str">
        <f>IF(ISNUMBER(T1_Data!CD126),IF(T1_Data!CD126=-999,"NA",IF(T1_Data!CD126&lt;1, "&lt;1", IF(T1_Data!CD126&gt;99, "&gt;99", T1_Data!CD126))),"-")</f>
        <v>-</v>
      </c>
      <c r="CE128" s="72" t="str">
        <f>IF(ISNUMBER(T1_Data!CE126),IF(T1_Data!CE126=-999,"NA",IF(T1_Data!CE126&lt;1, "&lt;1", IF(T1_Data!CE126&gt;99, "&gt;99", T1_Data!CE126))),"-")</f>
        <v>-</v>
      </c>
      <c r="CF128" s="72" t="str">
        <f>IF(ISNUMBER(T1_Data!CF126),IF(T1_Data!CF126=-999,"NA",IF(T1_Data!CF126&lt;1, "&lt;1", IF(T1_Data!CF126&gt;99, "&gt;99", T1_Data!CF126))),"-")</f>
        <v>-</v>
      </c>
      <c r="CG128" s="72" t="str">
        <f>IF(ISNUMBER(T1_Data!CG126),IF(T1_Data!CG126=-999,"NA",IF(T1_Data!CG126&lt;1, "&lt;1", IF(T1_Data!CG126&gt;99, "&gt;99", T1_Data!CG126))),"-")</f>
        <v>-</v>
      </c>
      <c r="CH128" s="72" t="str">
        <f>IF(ISNUMBER(T1_Data!CH126),IF(T1_Data!CH126=-999,"NA",IF(T1_Data!CH126&lt;1, "&lt;1", IF(T1_Data!CH126&gt;99, "&gt;99", T1_Data!CH126))),"-")</f>
        <v>-</v>
      </c>
      <c r="CI128" s="72" t="str">
        <f>IF(ISNUMBER(T1_Data!CI126),IF(T1_Data!CI126=-999,"NA",IF(T1_Data!CI126&lt;1, "&lt;1", IF(T1_Data!CI126&gt;99, "&gt;99", T1_Data!CI126))),"-")</f>
        <v>-</v>
      </c>
      <c r="CJ128" s="72" t="str">
        <f>IF(ISNUMBER(T1_Data!CJ126),IF(T1_Data!CJ126=-999,"NA",IF(T1_Data!CJ126&lt;1, "&lt;1", IF(T1_Data!CJ126&gt;99, "&gt;99", T1_Data!CJ126))),"-")</f>
        <v>-</v>
      </c>
      <c r="CK128" s="72" t="str">
        <f>IF(ISNUMBER(T1_Data!CK126),IF(T1_Data!CK126=-999,"NA",IF(T1_Data!CK126&lt;1, "&lt;1", IF(T1_Data!CK126&gt;99, "&gt;99", T1_Data!CK126))),"-")</f>
        <v>-</v>
      </c>
      <c r="CL128" s="72" t="str">
        <f>IF(ISNUMBER(T1_Data!CL126),IF(T1_Data!CL126=-999,"NA",IF(T1_Data!CL126&lt;1, "&lt;1", IF(T1_Data!CL126&gt;99, "&gt;99", T1_Data!CL126))),"-")</f>
        <v>-</v>
      </c>
      <c r="CM128" s="72" t="str">
        <f>IF(ISNUMBER(T1_Data!CM126),IF(T1_Data!CM126=-999,"NA",IF(T1_Data!CM126&lt;1, "&lt;1", IF(T1_Data!CM126&gt;99, "&gt;99", T1_Data!CM126))),"-")</f>
        <v>-</v>
      </c>
      <c r="CN128" s="72" t="str">
        <f>IF(ISNUMBER(T1_Data!CN126),IF(T1_Data!CN126=-999,"NA",IF(T1_Data!CN126&lt;1, "&lt;1", IF(T1_Data!CN126&gt;99, "&gt;99", T1_Data!CN126))),"-")</f>
        <v>-</v>
      </c>
      <c r="CO128" s="72" t="str">
        <f>IF(ISNUMBER(T1_Data!CO126),IF(T1_Data!CO126=-999,"NA",IF(T1_Data!CO126&lt;1, "&lt;1", IF(T1_Data!CO126&gt;99, "&gt;99", T1_Data!CO126))),"-")</f>
        <v>-</v>
      </c>
      <c r="CP128" s="72" t="str">
        <f>IF(ISNUMBER(T1_Data!CP126),IF(T1_Data!CP126=-999,"NA",IF(T1_Data!CP126&lt;1, "&lt;1", IF(T1_Data!CP126&gt;99, "&gt;99", T1_Data!CP126))),"-")</f>
        <v>-</v>
      </c>
      <c r="CQ128" s="72" t="str">
        <f>IF(ISNUMBER(T1_Data!CQ126),IF(T1_Data!CQ126=-999,"NA",IF(T1_Data!CQ126&lt;1, "&lt;1", IF(T1_Data!CQ126&gt;99, "&gt;99", T1_Data!CQ126))),"-")</f>
        <v>-</v>
      </c>
      <c r="CR128" s="72" t="str">
        <f>IF(ISNUMBER(T1_Data!CR126),IF(T1_Data!CR126=-999,"NA",IF(T1_Data!CR126&lt;1, "&lt;1", IF(T1_Data!CR126&gt;99, "&gt;99", T1_Data!CR126))),"-")</f>
        <v>-</v>
      </c>
      <c r="CS128" s="72" t="str">
        <f>IF(ISNUMBER(T1_Data!CS126),IF(T1_Data!CS126=-999,"NA",IF(T1_Data!CS126&lt;1, "&lt;1", IF(T1_Data!CS126&gt;99, "&gt;99", T1_Data!CS126))),"-")</f>
        <v>-</v>
      </c>
      <c r="CT128" s="72" t="str">
        <f>IF(ISNUMBER(T1_Data!CT126),IF(T1_Data!CT126=-999,"NA",IF(T1_Data!CT126&lt;1, "&lt;1", IF(T1_Data!CT126&gt;99, "&gt;99", T1_Data!CT126))),"-")</f>
        <v>-</v>
      </c>
      <c r="CU128" s="72" t="str">
        <f>IF(ISNUMBER(T1_Data!CU126),IF(T1_Data!CU126=-999,"NA",IF(T1_Data!CU126&lt;1, "&lt;1", IF(T1_Data!CU126&gt;99, "&gt;99", T1_Data!CU126))),"-")</f>
        <v>-</v>
      </c>
      <c r="CV128" s="72" t="str">
        <f>IF(ISNUMBER(T1_Data!CV126),IF(T1_Data!CV126=-999,"NA",IF(T1_Data!CV126&lt;1, "&lt;1", IF(T1_Data!CV126&gt;99, "&gt;99", T1_Data!CV126))),"-")</f>
        <v>-</v>
      </c>
      <c r="CW128" s="72" t="str">
        <f>IF(ISNUMBER(T1_Data!CW126),IF(T1_Data!CW126=-999,"NA",IF(T1_Data!CW126&lt;1, "&lt;1", IF(T1_Data!CW126&gt;99, "&gt;99", T1_Data!CW126))),"-")</f>
        <v>-</v>
      </c>
      <c r="CX128" s="72" t="str">
        <f>IF(ISNUMBER(T1_Data!CX126),IF(T1_Data!CX126=-999,"NA",IF(T1_Data!CX126&lt;1, "&lt;1", IF(T1_Data!CX126&gt;99, "&gt;99", T1_Data!CX126))),"-")</f>
        <v>-</v>
      </c>
      <c r="CY128" s="72" t="str">
        <f>IF(ISNUMBER(T1_Data!CY126),IF(T1_Data!CY126=-999,"NA",IF(T1_Data!CY126&lt;1, "&lt;1", IF(T1_Data!CY126&gt;99, "&gt;99", T1_Data!CY126))),"-")</f>
        <v>-</v>
      </c>
      <c r="CZ128" s="72" t="str">
        <f>IF(ISNUMBER(T1_Data!CZ126),IF(T1_Data!CZ126=-999,"NA",IF(T1_Data!CZ126&lt;1, "&lt;1", IF(T1_Data!CZ126&gt;99, "&gt;99", T1_Data!CZ126))),"-")</f>
        <v>-</v>
      </c>
      <c r="DA128" s="72" t="str">
        <f>IF(ISNUMBER(T1_Data!DA126),IF(T1_Data!DA126=-999,"NA",IF(T1_Data!DA126&lt;1, "&lt;1", IF(T1_Data!DA126&gt;99, "&gt;99", T1_Data!DA126))),"-")</f>
        <v>-</v>
      </c>
      <c r="DB128" s="72" t="str">
        <f>IF(ISNUMBER(T1_Data!DB126),IF(T1_Data!DB126=-999,"NA",IF(T1_Data!DB126&lt;1, "&lt;1", IF(T1_Data!DB126&gt;99, "&gt;99", T1_Data!DB126))),"-")</f>
        <v>-</v>
      </c>
      <c r="DC128" s="72" t="str">
        <f>IF(ISNUMBER(T1_Data!DC126),IF(T1_Data!DC126=-999,"NA",IF(T1_Data!DC126&lt;1, "&lt;1", IF(T1_Data!DC126&gt;99, "&gt;99", T1_Data!DC126))),"-")</f>
        <v>-</v>
      </c>
      <c r="DD128" s="72" t="str">
        <f>IF(ISNUMBER(T1_Data!DD126),IF(T1_Data!DD126=-999,"NA",IF(T1_Data!DD126&lt;1, "&lt;1", IF(T1_Data!DD126&gt;99, "&gt;99", T1_Data!DD126))),"-")</f>
        <v>-</v>
      </c>
      <c r="DE128" s="72" t="str">
        <f>IF(ISNUMBER(T1_Data!DE126),IF(T1_Data!DE126=-999,"NA",IF(T1_Data!DE126&lt;1, "&lt;1", IF(T1_Data!DE126&gt;99, "&gt;99", T1_Data!DE126))),"-")</f>
        <v>-</v>
      </c>
      <c r="DF128" s="72" t="str">
        <f>IF(ISNUMBER(T1_Data!DF126),IF(T1_Data!DF126=-999,"NA",IF(T1_Data!DF126&lt;1, "&lt;1", IF(T1_Data!DF126&gt;99, "&gt;99", T1_Data!DF126))),"-")</f>
        <v>-</v>
      </c>
      <c r="DG128" s="72" t="str">
        <f>IF(ISNUMBER(T1_Data!DG126),IF(T1_Data!DG126=-999,"NA",IF(T1_Data!DG126&lt;1, "&lt;1", IF(T1_Data!DG126&gt;99, "&gt;99", T1_Data!DG126))),"-")</f>
        <v>-</v>
      </c>
      <c r="DH128" s="72" t="str">
        <f>IF(ISNUMBER(T1_Data!DH126),IF(T1_Data!DH126=-999,"NA",IF(T1_Data!DH126&lt;1, "&lt;1", IF(T1_Data!DH126&gt;99, "&gt;99", T1_Data!DH126))),"-")</f>
        <v>-</v>
      </c>
      <c r="DI128" s="72" t="str">
        <f>IF(ISNUMBER(T1_Data!DI126),IF(T1_Data!DI126=-999,"NA",IF(T1_Data!DI126&lt;1, "&lt;1", IF(T1_Data!DI126&gt;99, "&gt;99", T1_Data!DI126))),"-")</f>
        <v>-</v>
      </c>
      <c r="DJ128" s="72" t="str">
        <f>IF(ISNUMBER(T1_Data!DJ126),IF(T1_Data!DJ126=-999,"NA",IF(T1_Data!DJ126&lt;1, "&lt;1", IF(T1_Data!DJ126&gt;99, "&gt;99", T1_Data!DJ126))),"-")</f>
        <v>-</v>
      </c>
      <c r="DK128" s="72" t="str">
        <f>IF(ISNUMBER(T1_Data!DK126),IF(T1_Data!DK126=-999,"NA",IF(T1_Data!DK126&lt;1, "&lt;1", IF(T1_Data!DK126&gt;99, "&gt;99", T1_Data!DK126))),"-")</f>
        <v>-</v>
      </c>
      <c r="DL128" s="72" t="str">
        <f>IF(ISNUMBER(T1_Data!DL126),IF(T1_Data!DL126=-999,"NA",IF(T1_Data!DL126&lt;1, "&lt;1", IF(T1_Data!DL126&gt;99, "&gt;99", T1_Data!DL126))),"-")</f>
        <v>-</v>
      </c>
      <c r="DM128" s="72" t="str">
        <f>IF(ISNUMBER(T1_Data!DM126),IF(T1_Data!DM126=-999,"NA",IF(T1_Data!DM126&lt;1, "&lt;1", IF(T1_Data!DM126&gt;99, "&gt;99", T1_Data!DM126))),"-")</f>
        <v>-</v>
      </c>
      <c r="DN128" s="72" t="str">
        <f>IF(ISNUMBER(T1_Data!DN126),IF(T1_Data!DN126=-999,"NA",IF(T1_Data!DN126&lt;1, "&lt;1", IF(T1_Data!DN126&gt;99, "&gt;99", T1_Data!DN126))),"-")</f>
        <v>-</v>
      </c>
      <c r="DO128" s="72" t="str">
        <f>IF(ISNUMBER(T1_Data!DO126),IF(T1_Data!DO126=-999,"NA",IF(T1_Data!DO126&lt;1, "&lt;1", IF(T1_Data!DO126&gt;99, "&gt;99", T1_Data!DO126))),"-")</f>
        <v>-</v>
      </c>
      <c r="DP128" s="72" t="str">
        <f>IF(ISNUMBER(T1_Data!DP126),IF(T1_Data!DP126=-999,"NA",IF(T1_Data!DP126&lt;1, "&lt;1", IF(T1_Data!DP126&gt;99, "&gt;99", T1_Data!DP126))),"-")</f>
        <v>-</v>
      </c>
      <c r="DQ128" s="72" t="str">
        <f>IF(ISNUMBER(T1_Data!DQ126),IF(T1_Data!DQ126=-999,"NA",IF(T1_Data!DQ126&lt;1, "&lt;1", IF(T1_Data!DQ126&gt;99, "&gt;99", T1_Data!DQ126))),"-")</f>
        <v>-</v>
      </c>
      <c r="DR128" s="72" t="str">
        <f>IF(ISNUMBER(T1_Data!DR126),IF(T1_Data!DR126=-999,"NA",IF(T1_Data!DR126&lt;1, "&lt;1", IF(T1_Data!DR126&gt;99, "&gt;99", T1_Data!DR126))),"-")</f>
        <v>-</v>
      </c>
      <c r="DS128" s="72" t="str">
        <f>IF(ISNUMBER(T1_Data!DS126),IF(T1_Data!DS126=-999,"NA",IF(T1_Data!DS126&lt;1, "&lt;1", IF(T1_Data!DS126&gt;99, "&gt;99", T1_Data!DS126))),"-")</f>
        <v>-</v>
      </c>
      <c r="DT128" s="72" t="str">
        <f>IF(ISNUMBER(T1_Data!DT126),IF(T1_Data!DT126=-999,"NA",IF(T1_Data!DT126&lt;1, "&lt;1", IF(T1_Data!DT126&gt;99, "&gt;99", T1_Data!DT126))),"-")</f>
        <v>-</v>
      </c>
      <c r="DU128" s="72" t="str">
        <f>IF(ISNUMBER(T1_Data!DU126),IF(T1_Data!DU126=-999,"NA",IF(T1_Data!DU126&lt;1, "&lt;1", IF(T1_Data!DU126&gt;99, "&gt;99", T1_Data!DU126))),"-")</f>
        <v>-</v>
      </c>
      <c r="DV128" s="72" t="str">
        <f>IF(ISNUMBER(T1_Data!DV126),IF(T1_Data!DV126=-999,"NA",IF(T1_Data!DV126&lt;1, "&lt;1", IF(T1_Data!DV126&gt;99, "&gt;99", T1_Data!DV126))),"-")</f>
        <v>-</v>
      </c>
      <c r="DW128" s="72" t="str">
        <f>IF(ISNUMBER(T1_Data!DW126),IF(T1_Data!DW126=-999,"NA",IF(T1_Data!DW126&lt;1, "&lt;1", IF(T1_Data!DW126&gt;99, "&gt;99", T1_Data!DW126))),"-")</f>
        <v>-</v>
      </c>
      <c r="DX128" s="72" t="str">
        <f>IF(ISNUMBER(T1_Data!DX126),IF(T1_Data!DX126=-999,"NA",IF(T1_Data!DX126&lt;1, "&lt;1", IF(T1_Data!DX126&gt;99, "&gt;99", T1_Data!DX126))),"-")</f>
        <v>-</v>
      </c>
      <c r="DY128" s="72" t="str">
        <f>IF(ISNUMBER(T1_Data!DY126),IF(T1_Data!DY126=-999,"NA",IF(T1_Data!DY126&lt;1, "&lt;1", IF(T1_Data!DY126&gt;99, "&gt;99", T1_Data!DY126))),"-")</f>
        <v>-</v>
      </c>
      <c r="DZ128" s="72" t="str">
        <f>IF(ISNUMBER(T1_Data!DZ126),IF(T1_Data!DZ126=-999,"NA",IF(T1_Data!DZ126&lt;1, "&lt;1", IF(T1_Data!DZ126&gt;99, "&gt;99", T1_Data!DZ126))),"-")</f>
        <v>-</v>
      </c>
      <c r="EA128" s="72" t="str">
        <f>IF(ISNUMBER(T1_Data!EA126),IF(T1_Data!EA126=-999,"NA",IF(T1_Data!EA126&lt;1, "&lt;1", IF(T1_Data!EA126&gt;99, "&gt;99", T1_Data!EA126))),"-")</f>
        <v>-</v>
      </c>
      <c r="EB128" s="72" t="str">
        <f>IF(ISNUMBER(T1_Data!EB126),IF(T1_Data!EB126=-999,"NA",IF(T1_Data!EB126&lt;1, "&lt;1", IF(T1_Data!EB126&gt;99, "&gt;99", T1_Data!EB126))),"-")</f>
        <v>-</v>
      </c>
      <c r="EC128" s="72" t="str">
        <f>IF(ISNUMBER(T1_Data!EC126),IF(T1_Data!EC126=-999,"NA",IF(T1_Data!EC126&lt;1, "&lt;1", IF(T1_Data!EC126&gt;99, "&gt;99", T1_Data!EC126))),"-")</f>
        <v>-</v>
      </c>
      <c r="ED128" s="72" t="str">
        <f>IF(ISNUMBER(T1_Data!ED126),IF(T1_Data!ED126=-999,"NA",IF(T1_Data!ED126&lt;1, "&lt;1", IF(T1_Data!ED126&gt;99, "&gt;99", T1_Data!ED126))),"-")</f>
        <v>-</v>
      </c>
      <c r="EE128" s="72" t="str">
        <f>IF(ISNUMBER(T1_Data!EE126),IF(T1_Data!EE126=-999,"NA",IF(T1_Data!EE126&lt;1, "&lt;1", IF(T1_Data!EE126&gt;99, "&gt;99", T1_Data!EE126))),"-")</f>
        <v>-</v>
      </c>
      <c r="EF128" s="72" t="str">
        <f>IF(ISNUMBER(T1_Data!EF126),IF(T1_Data!EF126=-999,"NA",IF(T1_Data!EF126&lt;1, "&lt;1", IF(T1_Data!EF126&gt;99, "&gt;99", T1_Data!EF126))),"-")</f>
        <v>-</v>
      </c>
      <c r="EG128" s="72" t="str">
        <f>IF(ISNUMBER(T1_Data!EG126),IF(T1_Data!EG126=-999,"NA",IF(T1_Data!EG126&lt;1, "&lt;1", IF(T1_Data!EG126&gt;99, "&gt;99", T1_Data!EG126))),"-")</f>
        <v>-</v>
      </c>
      <c r="EH128" s="72" t="str">
        <f>IF(ISNUMBER(T1_Data!EH126),IF(T1_Data!EH126=-999,"NA",IF(T1_Data!EH126&lt;1, "&lt;1", IF(T1_Data!EH126&gt;99, "&gt;99", T1_Data!EH126))),"-")</f>
        <v>-</v>
      </c>
      <c r="EI128" s="72" t="str">
        <f>IF(ISNUMBER(T1_Data!EI126),IF(T1_Data!EI126=-999,"NA",IF(T1_Data!EI126&lt;1, "&lt;1", IF(T1_Data!EI126&gt;99, "&gt;99", T1_Data!EI126))),"-")</f>
        <v>-</v>
      </c>
      <c r="EJ128" s="72" t="str">
        <f>IF(ISNUMBER(T1_Data!EJ126),IF(T1_Data!EJ126=-999,"NA",IF(T1_Data!EJ126&lt;1, "&lt;1", IF(T1_Data!EJ126&gt;99, "&gt;99", T1_Data!EJ126))),"-")</f>
        <v>-</v>
      </c>
      <c r="EK128" s="72" t="str">
        <f>IF(ISNUMBER(T1_Data!EK126),IF(T1_Data!EK126=-999,"NA",IF(T1_Data!EK126&lt;1, "&lt;1", IF(T1_Data!EK126&gt;99, "&gt;99", T1_Data!EK126))),"-")</f>
        <v>-</v>
      </c>
      <c r="EL128" s="72" t="str">
        <f>IF(ISNUMBER(T1_Data!EL126),IF(T1_Data!EL126=-999,"NA",IF(T1_Data!EL126&lt;1, "&lt;1", IF(T1_Data!EL126&gt;99, "&gt;99", T1_Data!EL126))),"-")</f>
        <v>-</v>
      </c>
      <c r="EM128" s="72" t="str">
        <f>IF(ISNUMBER(T1_Data!EM126),IF(T1_Data!EM126=-999,"NA",IF(T1_Data!EM126&lt;1, "&lt;1", IF(T1_Data!EM126&gt;99, "&gt;99", T1_Data!EM126))),"-")</f>
        <v>-</v>
      </c>
      <c r="EN128" s="72" t="str">
        <f>IF(ISNUMBER(T1_Data!EN126),IF(T1_Data!EN126=-999,"NA",IF(T1_Data!EN126&lt;1, "&lt;1", IF(T1_Data!EN126&gt;99, "&gt;99", T1_Data!EN126))),"-")</f>
        <v>-</v>
      </c>
      <c r="EO128" s="72" t="str">
        <f>IF(ISNUMBER(T1_Data!EO126),IF(T1_Data!EO126=-999,"NA",IF(T1_Data!EO126&lt;1, "&lt;1", IF(T1_Data!EO126&gt;99, "&gt;99", T1_Data!EO126))),"-")</f>
        <v>-</v>
      </c>
      <c r="EP128" s="72" t="str">
        <f>IF(ISNUMBER(T1_Data!EP126),IF(T1_Data!EP126=-999,"NA",IF(T1_Data!EP126&lt;1, "&lt;1", IF(T1_Data!EP126&gt;99, "&gt;99", T1_Data!EP126))),"-")</f>
        <v>-</v>
      </c>
      <c r="EQ128" s="72" t="str">
        <f>IF(ISNUMBER(T1_Data!EQ126),IF(T1_Data!EQ126=-999,"NA",IF(T1_Data!EQ126&lt;1, "&lt;1", IF(T1_Data!EQ126&gt;99, "&gt;99", T1_Data!EQ126))),"-")</f>
        <v>-</v>
      </c>
      <c r="ER128" s="72" t="str">
        <f>IF(ISNUMBER(T1_Data!ER126),IF(T1_Data!ER126=-999,"NA",IF(T1_Data!ER126&lt;1, "&lt;1", IF(T1_Data!ER126&gt;99, "&gt;99", T1_Data!ER126))),"-")</f>
        <v>-</v>
      </c>
      <c r="ES128" s="72" t="str">
        <f>IF(ISNUMBER(T1_Data!ES126),IF(T1_Data!ES126=-999,"NA",IF(T1_Data!ES126&lt;1, "&lt;1", IF(T1_Data!ES126&gt;99, "&gt;99", T1_Data!ES126))),"-")</f>
        <v>-</v>
      </c>
      <c r="ET128" s="72" t="str">
        <f>IF(ISNUMBER(T1_Data!ET126),IF(T1_Data!ET126=-999,"NA",IF(T1_Data!ET126&lt;1, "&lt;1", IF(T1_Data!ET126&gt;99, "&gt;99", T1_Data!ET126))),"-")</f>
        <v>-</v>
      </c>
      <c r="EU128" s="72" t="str">
        <f>IF(ISNUMBER(T1_Data!EU126),IF(T1_Data!EU126=-999,"NA",IF(T1_Data!EU126&lt;1, "&lt;1", IF(T1_Data!EU126&gt;99, "&gt;99", T1_Data!EU126))),"-")</f>
        <v>-</v>
      </c>
      <c r="EV128" s="72" t="str">
        <f>IF(ISNUMBER(T1_Data!EV126),IF(T1_Data!EV126=-999,"NA",IF(T1_Data!EV126&lt;1, "&lt;1", IF(T1_Data!EV126&gt;99, "&gt;99", T1_Data!EV126))),"-")</f>
        <v>-</v>
      </c>
      <c r="EW128" s="72" t="str">
        <f>IF(ISNUMBER(T1_Data!EW126),IF(T1_Data!EW126=-999,"NA",IF(T1_Data!EW126&lt;1, "&lt;1", IF(T1_Data!EW126&gt;99, "&gt;99", T1_Data!EW126))),"-")</f>
        <v>-</v>
      </c>
      <c r="EX128" s="72" t="str">
        <f>IF(ISNUMBER(T1_Data!EX126),IF(T1_Data!EX126=-999,"NA",IF(T1_Data!EX126&lt;1, "&lt;1", IF(T1_Data!EX126&gt;99, "&gt;99", T1_Data!EX126))),"-")</f>
        <v>-</v>
      </c>
      <c r="EY128" s="72" t="str">
        <f>IF(ISNUMBER(T1_Data!EY126),IF(T1_Data!EY126=-999,"NA",IF(T1_Data!EY126&lt;1, "&lt;1", IF(T1_Data!EY126&gt;99, "&gt;99", T1_Data!EY126))),"-")</f>
        <v>-</v>
      </c>
      <c r="EZ128" s="72" t="str">
        <f>IF(ISNUMBER(T1_Data!EZ126),IF(T1_Data!EZ126=-999,"NA",IF(T1_Data!EZ126&lt;1, "&lt;1", IF(T1_Data!EZ126&gt;99, "&gt;99", T1_Data!EZ126))),"-")</f>
        <v>-</v>
      </c>
      <c r="FA128" s="72" t="str">
        <f>IF(ISNUMBER(T1_Data!FA126),IF(T1_Data!FA126=-999,"NA",IF(T1_Data!FA126&lt;1, "&lt;1", IF(T1_Data!FA126&gt;99, "&gt;99", T1_Data!FA126))),"-")</f>
        <v>-</v>
      </c>
      <c r="FB128" s="72" t="str">
        <f>IF(ISNUMBER(T1_Data!FB126),IF(T1_Data!FB126=-999,"NA",IF(T1_Data!FB126&lt;1, "&lt;1", IF(T1_Data!FB126&gt;99, "&gt;99", T1_Data!FB126))),"-")</f>
        <v>-</v>
      </c>
      <c r="FC128" s="72" t="str">
        <f>IF(ISNUMBER(T1_Data!FC126),IF(T1_Data!FC126=-999,"NA",IF(T1_Data!FC126&lt;1, "&lt;1", IF(T1_Data!FC126&gt;99, "&gt;99", T1_Data!FC126))),"-")</f>
        <v>-</v>
      </c>
      <c r="FD128" s="72" t="str">
        <f>IF(ISNUMBER(T1_Data!FD126),IF(T1_Data!FD126=-999,"NA",IF(T1_Data!FD126&lt;1, "&lt;1", IF(T1_Data!FD126&gt;99, "&gt;99", T1_Data!FD126))),"-")</f>
        <v>-</v>
      </c>
      <c r="FE128" s="72" t="str">
        <f>IF(ISNUMBER(T1_Data!FE126),IF(T1_Data!FE126=-999,"NA",IF(T1_Data!FE126&lt;1, "&lt;1", IF(T1_Data!FE126&gt;99, "&gt;99", T1_Data!FE126))),"-")</f>
        <v>-</v>
      </c>
      <c r="FF128" s="72" t="str">
        <f>IF(ISNUMBER(T1_Data!FF126),IF(T1_Data!FF126=-999,"NA",IF(T1_Data!FF126&lt;1, "&lt;1", IF(T1_Data!FF126&gt;99, "&gt;99", T1_Data!FF126))),"-")</f>
        <v>-</v>
      </c>
      <c r="FG128" s="72" t="str">
        <f>IF(ISNUMBER(T1_Data!FG126),IF(T1_Data!FG126=-999,"NA",IF(T1_Data!FG126&lt;1, "&lt;1", IF(T1_Data!FG126&gt;99, "&gt;99", T1_Data!FG126))),"-")</f>
        <v>-</v>
      </c>
      <c r="FH128" s="72" t="str">
        <f>IF(ISNUMBER(T1_Data!FH126),IF(T1_Data!FH126=-999,"NA",IF(T1_Data!FH126&lt;1, "&lt;1", IF(T1_Data!FH126&gt;99, "&gt;99", T1_Data!FH126))),"-")</f>
        <v>-</v>
      </c>
      <c r="FI128" s="72" t="str">
        <f>IF(ISNUMBER(T1_Data!FI126),IF(T1_Data!FI126=-999,"NA",IF(T1_Data!FI126&lt;1, "&lt;1", IF(T1_Data!FI126&gt;99, "&gt;99", T1_Data!FI126))),"-")</f>
        <v>-</v>
      </c>
      <c r="FJ128" s="72" t="str">
        <f>IF(ISNUMBER(T1_Data!FJ126),IF(T1_Data!FJ126=-999,"NA",IF(T1_Data!FJ126&lt;1, "&lt;1", IF(T1_Data!FJ126&gt;99, "&gt;99", T1_Data!FJ126))),"-")</f>
        <v>-</v>
      </c>
      <c r="FK128" s="72" t="str">
        <f>IF(ISNUMBER(T1_Data!FK126),IF(T1_Data!FK126=-999,"NA",IF(T1_Data!FK126&lt;1, "&lt;1", IF(T1_Data!FK126&gt;99, "&gt;99", T1_Data!FK126))),"-")</f>
        <v>-</v>
      </c>
      <c r="FL128" s="72" t="str">
        <f>IF(ISNUMBER(T1_Data!FL126),IF(T1_Data!FL126=-999,"NA",IF(T1_Data!FL126&lt;1, "&lt;1", IF(T1_Data!FL126&gt;99, "&gt;99", T1_Data!FL126))),"-")</f>
        <v>-</v>
      </c>
      <c r="FM128" s="72" t="str">
        <f>IF(ISNUMBER(T1_Data!FM126),IF(T1_Data!FM126=-999,"NA",IF(T1_Data!FM126&lt;1, "&lt;1", IF(T1_Data!FM126&gt;99, "&gt;99", T1_Data!FM126))),"-")</f>
        <v>-</v>
      </c>
      <c r="FN128" s="72" t="str">
        <f>IF(ISNUMBER(T1_Data!FN126),IF(T1_Data!FN126=-999,"NA",IF(T1_Data!FN126&lt;1, "&lt;1", IF(T1_Data!FN126&gt;99, "&gt;99", T1_Data!FN126))),"-")</f>
        <v>-</v>
      </c>
      <c r="FO128" s="72" t="str">
        <f>IF(ISNUMBER(T1_Data!FO126),IF(T1_Data!FO126=-999,"NA",IF(T1_Data!FO126&lt;1, "&lt;1", IF(T1_Data!FO126&gt;99, "&gt;99", T1_Data!FO126))),"-")</f>
        <v>-</v>
      </c>
      <c r="FP128" s="72" t="str">
        <f>IF(ISNUMBER(T1_Data!FP126),IF(T1_Data!FP126=-999,"NA",IF(T1_Data!FP126&lt;1, "&lt;1", IF(T1_Data!FP126&gt;99, "&gt;99", T1_Data!FP126))),"-")</f>
        <v>-</v>
      </c>
      <c r="FQ128" s="72" t="str">
        <f>IF(ISNUMBER(T1_Data!FQ126),IF(T1_Data!FQ126=-999,"NA",IF(T1_Data!FQ126&lt;1, "&lt;1", IF(T1_Data!FQ126&gt;99, "&gt;99", T1_Data!FQ126))),"-")</f>
        <v>-</v>
      </c>
      <c r="FR128" s="72" t="str">
        <f>IF(ISNUMBER(T1_Data!FR126),IF(T1_Data!FR126=-999,"NA",IF(T1_Data!FR126&lt;1, "&lt;1", IF(T1_Data!FR126&gt;99, "&gt;99", T1_Data!FR126))),"-")</f>
        <v>-</v>
      </c>
      <c r="FS128" s="72" t="str">
        <f>IF(ISNUMBER(T1_Data!FS126),IF(T1_Data!FS126=-999,"NA",IF(T1_Data!FS126&lt;1, "&lt;1", IF(T1_Data!FS126&gt;99, "&gt;99", T1_Data!FS126))),"-")</f>
        <v>-</v>
      </c>
      <c r="FT128" s="72" t="str">
        <f>IF(ISNUMBER(T1_Data!FT126),IF(T1_Data!FT126=-999,"NA",IF(T1_Data!FT126&lt;1, "&lt;1", IF(T1_Data!FT126&gt;99, "&gt;99", T1_Data!FT126))),"-")</f>
        <v>-</v>
      </c>
      <c r="FU128" s="72" t="str">
        <f>IF(ISNUMBER(T1_Data!FU126),IF(T1_Data!FU126=-999,"NA",IF(T1_Data!FU126&lt;1, "&lt;1", IF(T1_Data!FU126&gt;99, "&gt;99", T1_Data!FU126))),"-")</f>
        <v>-</v>
      </c>
      <c r="FV128" s="72" t="str">
        <f>IF(ISNUMBER(T1_Data!FV126),IF(T1_Data!FV126=-999,"NA",IF(T1_Data!FV126&lt;1, "&lt;1", IF(T1_Data!FV126&gt;99, "&gt;99", T1_Data!FV126))),"-")</f>
        <v>-</v>
      </c>
      <c r="FW128" s="72" t="str">
        <f>IF(ISNUMBER(T1_Data!FW126),IF(T1_Data!FW126=-999,"NA",IF(T1_Data!FW126&lt;1, "&lt;1", IF(T1_Data!FW126&gt;99, "&gt;99", T1_Data!FW126))),"-")</f>
        <v>-</v>
      </c>
      <c r="FX128" s="71" t="str">
        <f>IF(ISBLANK(T1_Data!FX126), "", T1_Data!FX126)</f>
        <v/>
      </c>
    </row>
    <row r="129" spans="1:180" x14ac:dyDescent="0.25">
      <c r="A129" s="71" t="str">
        <f>IF(ISBLANK(T1_Data!A127), "", T1_Data!A127)</f>
        <v/>
      </c>
      <c r="B129" s="72" t="str">
        <f>IF(ISNUMBER(T1_Data!B127), T1_Data!B127,"-")</f>
        <v>-</v>
      </c>
      <c r="C129" s="72" t="str">
        <f>IF(ISNUMBER(T1_Data!C127),IF(T1_Data!C127=-999,"NA",IF(T1_Data!C127&lt;1, "&lt;1", IF(T1_Data!C127&gt;99, "&gt;99", T1_Data!C127))),"-")</f>
        <v>-</v>
      </c>
      <c r="D129" s="72" t="str">
        <f>IF(ISNUMBER(T1_Data!D127),IF(T1_Data!D127=-999,"NA",IF(T1_Data!D127&lt;1, "&lt;1", IF(T1_Data!D127&gt;99, "&gt;99", T1_Data!D127))),"-")</f>
        <v>-</v>
      </c>
      <c r="E129" s="72" t="str">
        <f>IF(ISNUMBER(T1_Data!E127),IF(T1_Data!E127=-999,"NA",IF(T1_Data!E127&lt;1, "&lt;1", IF(T1_Data!E127&gt;99, "&gt;99", T1_Data!E127))),"-")</f>
        <v>-</v>
      </c>
      <c r="F129" s="72" t="str">
        <f>IF(ISNUMBER(T1_Data!F127),IF(T1_Data!F127=-999,"NA",IF(T1_Data!F127&lt;1, "&lt;1", IF(T1_Data!F127&gt;99, "&gt;99", T1_Data!F127))),"-")</f>
        <v>-</v>
      </c>
      <c r="G129" s="72" t="str">
        <f>IF(ISNUMBER(T1_Data!G127),IF(T1_Data!G127=-999,"NA",IF(T1_Data!G127&lt;1, "&lt;1", IF(T1_Data!G127&gt;99, "&gt;99", T1_Data!G127))),"-")</f>
        <v>-</v>
      </c>
      <c r="H129" s="72" t="str">
        <f>IF(ISNUMBER(T1_Data!H127),IF(T1_Data!H127=-999,"NA",IF(T1_Data!H127&lt;1, "&lt;1", IF(T1_Data!H127&gt;99, "&gt;99", T1_Data!H127))),"-")</f>
        <v>-</v>
      </c>
      <c r="I129" s="72" t="str">
        <f>IF(ISNUMBER(T1_Data!I127),IF(T1_Data!I127=-999,"NA",IF(T1_Data!I127&lt;1, "&lt;1", IF(T1_Data!I127&gt;99, "&gt;99", T1_Data!I127))),"-")</f>
        <v>-</v>
      </c>
      <c r="J129" s="72" t="str">
        <f>IF(ISNUMBER(T1_Data!J127),IF(T1_Data!J127=-999,"NA",IF(T1_Data!J127&lt;1, "&lt;1", IF(T1_Data!J127&gt;99, "&gt;99", T1_Data!J127))),"-")</f>
        <v>-</v>
      </c>
      <c r="K129" s="72" t="str">
        <f>IF(ISNUMBER(T1_Data!K127),IF(T1_Data!K127=-999,"NA",IF(T1_Data!K127&lt;1, "&lt;1", IF(T1_Data!K127&gt;99, "&gt;99", T1_Data!K127))),"-")</f>
        <v>-</v>
      </c>
      <c r="L129" s="72" t="str">
        <f>IF(ISNUMBER(T1_Data!L127),IF(T1_Data!L127=-999,"NA",IF(T1_Data!L127&lt;1, "&lt;1", IF(T1_Data!L127&gt;99, "&gt;99", T1_Data!L127))),"-")</f>
        <v>-</v>
      </c>
      <c r="M129" s="72" t="str">
        <f>IF(ISNUMBER(T1_Data!M127),IF(T1_Data!M127=-999,"NA",IF(T1_Data!M127&lt;1, "&lt;1", IF(T1_Data!M127&gt;99, "&gt;99", T1_Data!M127))),"-")</f>
        <v>-</v>
      </c>
      <c r="N129" s="72" t="str">
        <f>IF(ISNUMBER(T1_Data!N127),IF(T1_Data!N127=-999,"NA",IF(T1_Data!N127&lt;1, "&lt;1", IF(T1_Data!N127&gt;99, "&gt;99", T1_Data!N127))),"-")</f>
        <v>-</v>
      </c>
      <c r="O129" s="72" t="str">
        <f>IF(ISNUMBER(T1_Data!O127),IF(T1_Data!O127=-999,"NA",IF(T1_Data!O127&lt;1, "&lt;1", IF(T1_Data!O127&gt;99, "&gt;99", T1_Data!O127))),"-")</f>
        <v>-</v>
      </c>
      <c r="P129" s="72" t="str">
        <f>IF(ISNUMBER(T1_Data!P127),IF(T1_Data!P127=-999,"NA",IF(T1_Data!P127&lt;1, "&lt;1", IF(T1_Data!P127&gt;99, "&gt;99", T1_Data!P127))),"-")</f>
        <v>-</v>
      </c>
      <c r="Q129" s="72" t="str">
        <f>IF(ISNUMBER(T1_Data!Q127),IF(T1_Data!Q127=-999,"NA",IF(T1_Data!Q127&lt;1, "&lt;1", IF(T1_Data!Q127&gt;99, "&gt;99", T1_Data!Q127))),"-")</f>
        <v>-</v>
      </c>
      <c r="R129" s="72" t="str">
        <f>IF(ISNUMBER(T1_Data!R127),IF(T1_Data!R127=-999,"NA",IF(T1_Data!R127&lt;1, "&lt;1", IF(T1_Data!R127&gt;99, "&gt;99", T1_Data!R127))),"-")</f>
        <v>-</v>
      </c>
      <c r="S129" s="72" t="str">
        <f>IF(ISNUMBER(T1_Data!S127),IF(T1_Data!S127=-999,"NA",IF(T1_Data!S127&lt;1, "&lt;1", IF(T1_Data!S127&gt;99, "&gt;99", T1_Data!S127))),"-")</f>
        <v>-</v>
      </c>
      <c r="T129" s="72" t="str">
        <f>IF(ISNUMBER(T1_Data!T127),IF(T1_Data!T127=-999,"NA",IF(T1_Data!T127&lt;1, "&lt;1", IF(T1_Data!T127&gt;99, "&gt;99", T1_Data!T127))),"-")</f>
        <v>-</v>
      </c>
      <c r="U129" s="72" t="str">
        <f>IF(ISNUMBER(T1_Data!U127),IF(T1_Data!U127=-999,"NA",IF(T1_Data!U127&lt;1, "&lt;1", IF(T1_Data!U127&gt;99, "&gt;99", T1_Data!U127))),"-")</f>
        <v>-</v>
      </c>
      <c r="V129" s="72" t="str">
        <f>IF(ISNUMBER(T1_Data!V127),IF(T1_Data!V127=-999,"NA",IF(T1_Data!V127&lt;1, "&lt;1", IF(T1_Data!V127&gt;99, "&gt;99", T1_Data!V127))),"-")</f>
        <v>-</v>
      </c>
      <c r="W129" s="72" t="str">
        <f>IF(ISNUMBER(T1_Data!W127),IF(T1_Data!W127=-999,"NA",IF(T1_Data!W127&lt;1, "&lt;1", IF(T1_Data!W127&gt;99, "&gt;99", T1_Data!W127))),"-")</f>
        <v>-</v>
      </c>
      <c r="X129" s="72" t="str">
        <f>IF(ISNUMBER(T1_Data!X127),IF(T1_Data!X127=-999,"NA",IF(T1_Data!X127&lt;1, "&lt;1", IF(T1_Data!X127&gt;99, "&gt;99", T1_Data!X127))),"-")</f>
        <v>-</v>
      </c>
      <c r="Y129" s="72" t="str">
        <f>IF(ISNUMBER(T1_Data!Y127),IF(T1_Data!Y127=-999,"NA",IF(T1_Data!Y127&lt;1, "&lt;1", IF(T1_Data!Y127&gt;99, "&gt;99", T1_Data!Y127))),"-")</f>
        <v>-</v>
      </c>
      <c r="Z129" s="72" t="str">
        <f>IF(ISNUMBER(T1_Data!Z127),IF(T1_Data!Z127=-999,"NA",IF(T1_Data!Z127&lt;1, "&lt;1", IF(T1_Data!Z127&gt;99, "&gt;99", T1_Data!Z127))),"-")</f>
        <v>-</v>
      </c>
      <c r="AA129" s="72" t="str">
        <f>IF(ISNUMBER(T1_Data!AA127),IF(T1_Data!AA127=-999,"NA",IF(T1_Data!AA127&lt;1, "&lt;1", IF(T1_Data!AA127&gt;99, "&gt;99", T1_Data!AA127))),"-")</f>
        <v>-</v>
      </c>
      <c r="AB129" s="72" t="str">
        <f>IF(ISNUMBER(T1_Data!AB127),IF(T1_Data!AB127=-999,"NA",IF(T1_Data!AB127&lt;1, "&lt;1", IF(T1_Data!AB127&gt;99, "&gt;99", T1_Data!AB127))),"-")</f>
        <v>-</v>
      </c>
      <c r="AC129" s="72" t="str">
        <f>IF(ISNUMBER(T1_Data!AC127),IF(T1_Data!AC127=-999,"NA",IF(T1_Data!AC127&lt;1, "&lt;1", IF(T1_Data!AC127&gt;99, "&gt;99", T1_Data!AC127))),"-")</f>
        <v>-</v>
      </c>
      <c r="AD129" s="72" t="str">
        <f>IF(ISNUMBER(T1_Data!AD127),IF(T1_Data!AD127=-999,"NA",IF(T1_Data!AD127&lt;1, "&lt;1", IF(T1_Data!AD127&gt;99, "&gt;99", T1_Data!AD127))),"-")</f>
        <v>-</v>
      </c>
      <c r="AE129" s="72" t="str">
        <f>IF(ISNUMBER(T1_Data!AE127),IF(T1_Data!AE127=-999,"NA",IF(T1_Data!AE127&lt;1, "&lt;1", IF(T1_Data!AE127&gt;99, "&gt;99", T1_Data!AE127))),"-")</f>
        <v>-</v>
      </c>
      <c r="AF129" s="72" t="str">
        <f>IF(ISNUMBER(T1_Data!AF127),IF(T1_Data!AF127=-999,"NA",IF(T1_Data!AF127&lt;1, "&lt;1", IF(T1_Data!AF127&gt;99, "&gt;99", T1_Data!AF127))),"-")</f>
        <v>-</v>
      </c>
      <c r="AG129" s="72" t="str">
        <f>IF(ISNUMBER(T1_Data!AG127),IF(T1_Data!AG127=-999,"NA",IF(T1_Data!AG127&lt;1, "&lt;1", IF(T1_Data!AG127&gt;99, "&gt;99", T1_Data!AG127))),"-")</f>
        <v>-</v>
      </c>
      <c r="AH129" s="72" t="str">
        <f>IF(ISNUMBER(T1_Data!AH127),IF(T1_Data!AH127=-999,"NA",IF(T1_Data!AH127&lt;1, "&lt;1", IF(T1_Data!AH127&gt;99, "&gt;99", T1_Data!AH127))),"-")</f>
        <v>-</v>
      </c>
      <c r="AI129" s="72" t="str">
        <f>IF(ISNUMBER(T1_Data!AI127),IF(T1_Data!AI127=-999,"NA",IF(T1_Data!AI127&lt;1, "&lt;1", IF(T1_Data!AI127&gt;99, "&gt;99", T1_Data!AI127))),"-")</f>
        <v>-</v>
      </c>
      <c r="AJ129" s="72" t="str">
        <f>IF(ISNUMBER(T1_Data!AJ127),IF(T1_Data!AJ127=-999,"NA",IF(T1_Data!AJ127&lt;1, "&lt;1", IF(T1_Data!AJ127&gt;99, "&gt;99", T1_Data!AJ127))),"-")</f>
        <v>-</v>
      </c>
      <c r="AK129" s="72" t="str">
        <f>IF(ISNUMBER(T1_Data!AK127),IF(T1_Data!AK127=-999,"NA",IF(T1_Data!AK127&lt;1, "&lt;1", IF(T1_Data!AK127&gt;99, "&gt;99", T1_Data!AK127))),"-")</f>
        <v>-</v>
      </c>
      <c r="AL129" s="72" t="str">
        <f>IF(ISNUMBER(T1_Data!AL127),IF(T1_Data!AL127=-999,"NA",IF(T1_Data!AL127&lt;1, "&lt;1", IF(T1_Data!AL127&gt;99, "&gt;99", T1_Data!AL127))),"-")</f>
        <v>-</v>
      </c>
      <c r="AM129" s="72" t="str">
        <f>IF(ISNUMBER(T1_Data!AM127),IF(T1_Data!AM127=-999,"NA",IF(T1_Data!AM127&lt;1, "&lt;1", IF(T1_Data!AM127&gt;99, "&gt;99", T1_Data!AM127))),"-")</f>
        <v>-</v>
      </c>
      <c r="AN129" s="72" t="str">
        <f>IF(ISNUMBER(T1_Data!AN127),IF(T1_Data!AN127=-999,"NA",IF(T1_Data!AN127&lt;1, "&lt;1", IF(T1_Data!AN127&gt;99, "&gt;99", T1_Data!AN127))),"-")</f>
        <v>-</v>
      </c>
      <c r="AO129" s="72" t="str">
        <f>IF(ISNUMBER(T1_Data!AO127),IF(T1_Data!AO127=-999,"NA",IF(T1_Data!AO127&lt;1, "&lt;1", IF(T1_Data!AO127&gt;99, "&gt;99", T1_Data!AO127))),"-")</f>
        <v>-</v>
      </c>
      <c r="AP129" s="72" t="str">
        <f>IF(ISNUMBER(T1_Data!AP127),IF(T1_Data!AP127=-999,"NA",IF(T1_Data!AP127&lt;1, "&lt;1", IF(T1_Data!AP127&gt;99, "&gt;99", T1_Data!AP127))),"-")</f>
        <v>-</v>
      </c>
      <c r="AQ129" s="72" t="str">
        <f>IF(ISNUMBER(T1_Data!AQ127),IF(T1_Data!AQ127=-999,"NA",IF(T1_Data!AQ127&lt;1, "&lt;1", IF(T1_Data!AQ127&gt;99, "&gt;99", T1_Data!AQ127))),"-")</f>
        <v>-</v>
      </c>
      <c r="AR129" s="72" t="str">
        <f>IF(ISNUMBER(T1_Data!AR127),IF(T1_Data!AR127=-999,"NA",IF(T1_Data!AR127&lt;1, "&lt;1", IF(T1_Data!AR127&gt;99, "&gt;99", T1_Data!AR127))),"-")</f>
        <v>-</v>
      </c>
      <c r="AS129" s="72" t="str">
        <f>IF(ISNUMBER(T1_Data!AS127),IF(T1_Data!AS127=-999,"NA",IF(T1_Data!AS127&lt;1, "&lt;1", IF(T1_Data!AS127&gt;99, "&gt;99", T1_Data!AS127))),"-")</f>
        <v>-</v>
      </c>
      <c r="AT129" s="72" t="str">
        <f>IF(ISNUMBER(T1_Data!AT127),IF(T1_Data!AT127=-999,"NA",IF(T1_Data!AT127&lt;1, "&lt;1", IF(T1_Data!AT127&gt;99, "&gt;99", T1_Data!AT127))),"-")</f>
        <v>-</v>
      </c>
      <c r="AU129" s="72" t="str">
        <f>IF(ISNUMBER(T1_Data!AU127),IF(T1_Data!AU127=-999,"NA",IF(T1_Data!AU127&lt;1, "&lt;1", IF(T1_Data!AU127&gt;99, "&gt;99", T1_Data!AU127))),"-")</f>
        <v>-</v>
      </c>
      <c r="AV129" s="72" t="str">
        <f>IF(ISNUMBER(T1_Data!AV127),IF(T1_Data!AV127=-999,"NA",IF(T1_Data!AV127&lt;1, "&lt;1", IF(T1_Data!AV127&gt;99, "&gt;99", T1_Data!AV127))),"-")</f>
        <v>-</v>
      </c>
      <c r="AW129" s="72" t="str">
        <f>IF(ISNUMBER(T1_Data!AW127),IF(T1_Data!AW127=-999,"NA",IF(T1_Data!AW127&lt;1, "&lt;1", IF(T1_Data!AW127&gt;99, "&gt;99", T1_Data!AW127))),"-")</f>
        <v>-</v>
      </c>
      <c r="AX129" s="72" t="str">
        <f>IF(ISNUMBER(T1_Data!AX127),IF(T1_Data!AX127=-999,"NA",IF(T1_Data!AX127&lt;1, "&lt;1", IF(T1_Data!AX127&gt;99, "&gt;99", T1_Data!AX127))),"-")</f>
        <v>-</v>
      </c>
      <c r="AY129" s="72" t="str">
        <f>IF(ISNUMBER(T1_Data!AY127),IF(T1_Data!AY127=-999,"NA",IF(T1_Data!AY127&lt;1, "&lt;1", IF(T1_Data!AY127&gt;99, "&gt;99", T1_Data!AY127))),"-")</f>
        <v>-</v>
      </c>
      <c r="AZ129" s="72" t="str">
        <f>IF(ISNUMBER(T1_Data!AZ127),IF(T1_Data!AZ127=-999,"NA",IF(T1_Data!AZ127&lt;1, "&lt;1", IF(T1_Data!AZ127&gt;99, "&gt;99", T1_Data!AZ127))),"-")</f>
        <v>-</v>
      </c>
      <c r="BA129" s="72" t="str">
        <f>IF(ISNUMBER(T1_Data!BA127),IF(T1_Data!BA127=-999,"NA",IF(T1_Data!BA127&lt;1, "&lt;1", IF(T1_Data!BA127&gt;99, "&gt;99", T1_Data!BA127))),"-")</f>
        <v>-</v>
      </c>
      <c r="BB129" s="72" t="str">
        <f>IF(ISNUMBER(T1_Data!BB127),IF(T1_Data!BB127=-999,"NA",IF(T1_Data!BB127&lt;1, "&lt;1", IF(T1_Data!BB127&gt;99, "&gt;99", T1_Data!BB127))),"-")</f>
        <v>-</v>
      </c>
      <c r="BC129" s="72" t="str">
        <f>IF(ISNUMBER(T1_Data!BC127),IF(T1_Data!BC127=-999,"NA",IF(T1_Data!BC127&lt;1, "&lt;1", IF(T1_Data!BC127&gt;99, "&gt;99", T1_Data!BC127))),"-")</f>
        <v>-</v>
      </c>
      <c r="BD129" s="72" t="str">
        <f>IF(ISNUMBER(T1_Data!BD127),IF(T1_Data!BD127=-999,"NA",IF(T1_Data!BD127&lt;1, "&lt;1", IF(T1_Data!BD127&gt;99, "&gt;99", T1_Data!BD127))),"-")</f>
        <v>-</v>
      </c>
      <c r="BE129" s="72" t="str">
        <f>IF(ISNUMBER(T1_Data!BE127),IF(T1_Data!BE127=-999,"NA",IF(T1_Data!BE127&lt;1, "&lt;1", IF(T1_Data!BE127&gt;99, "&gt;99", T1_Data!BE127))),"-")</f>
        <v>-</v>
      </c>
      <c r="BF129" s="72" t="str">
        <f>IF(ISNUMBER(T1_Data!BF127),IF(T1_Data!BF127=-999,"NA",IF(T1_Data!BF127&lt;1, "&lt;1", IF(T1_Data!BF127&gt;99, "&gt;99", T1_Data!BF127))),"-")</f>
        <v>-</v>
      </c>
      <c r="BG129" s="72" t="str">
        <f>IF(ISNUMBER(T1_Data!BG127),IF(T1_Data!BG127=-999,"NA",IF(T1_Data!BG127&lt;1, "&lt;1", IF(T1_Data!BG127&gt;99, "&gt;99", T1_Data!BG127))),"-")</f>
        <v>-</v>
      </c>
      <c r="BH129" s="72" t="str">
        <f>IF(ISNUMBER(T1_Data!BH127),IF(T1_Data!BH127=-999,"NA",IF(T1_Data!BH127&lt;1, "&lt;1", IF(T1_Data!BH127&gt;99, "&gt;99", T1_Data!BH127))),"-")</f>
        <v>-</v>
      </c>
      <c r="BI129" s="72" t="str">
        <f>IF(ISNUMBER(T1_Data!BI127),IF(T1_Data!BI127=-999,"NA",IF(T1_Data!BI127&lt;1, "&lt;1", IF(T1_Data!BI127&gt;99, "&gt;99", T1_Data!BI127))),"-")</f>
        <v>-</v>
      </c>
      <c r="BJ129" s="72" t="str">
        <f>IF(ISNUMBER(T1_Data!BJ127),IF(T1_Data!BJ127=-999,"NA",IF(T1_Data!BJ127&lt;1, "&lt;1", IF(T1_Data!BJ127&gt;99, "&gt;99", T1_Data!BJ127))),"-")</f>
        <v>-</v>
      </c>
      <c r="BK129" s="72" t="str">
        <f>IF(ISNUMBER(T1_Data!BK127),IF(T1_Data!BK127=-999,"NA",IF(T1_Data!BK127&lt;1, "&lt;1", IF(T1_Data!BK127&gt;99, "&gt;99", T1_Data!BK127))),"-")</f>
        <v>-</v>
      </c>
      <c r="BL129" s="72" t="str">
        <f>IF(ISNUMBER(T1_Data!BL127),IF(T1_Data!BL127=-999,"NA",IF(T1_Data!BL127&lt;1, "&lt;1", IF(T1_Data!BL127&gt;99, "&gt;99", T1_Data!BL127))),"-")</f>
        <v>-</v>
      </c>
      <c r="BM129" s="72" t="str">
        <f>IF(ISNUMBER(T1_Data!BM127),IF(T1_Data!BM127=-999,"NA",IF(T1_Data!BM127&lt;1, "&lt;1", IF(T1_Data!BM127&gt;99, "&gt;99", T1_Data!BM127))),"-")</f>
        <v>-</v>
      </c>
      <c r="BN129" s="72" t="str">
        <f>IF(ISNUMBER(T1_Data!BN127),IF(T1_Data!BN127=-999,"NA",IF(T1_Data!BN127&lt;1, "&lt;1", IF(T1_Data!BN127&gt;99, "&gt;99", T1_Data!BN127))),"-")</f>
        <v>-</v>
      </c>
      <c r="BO129" s="72" t="str">
        <f>IF(ISNUMBER(T1_Data!BO127),IF(T1_Data!BO127=-999,"NA",IF(T1_Data!BO127&lt;1, "&lt;1", IF(T1_Data!BO127&gt;99, "&gt;99", T1_Data!BO127))),"-")</f>
        <v>-</v>
      </c>
      <c r="BP129" s="72" t="str">
        <f>IF(ISNUMBER(T1_Data!BP127),IF(T1_Data!BP127=-999,"NA",IF(T1_Data!BP127&lt;1, "&lt;1", IF(T1_Data!BP127&gt;99, "&gt;99", T1_Data!BP127))),"-")</f>
        <v>-</v>
      </c>
      <c r="BQ129" s="72" t="str">
        <f>IF(ISNUMBER(T1_Data!BQ127),IF(T1_Data!BQ127=-999,"NA",IF(T1_Data!BQ127&lt;1, "&lt;1", IF(T1_Data!BQ127&gt;99, "&gt;99", T1_Data!BQ127))),"-")</f>
        <v>-</v>
      </c>
      <c r="BR129" s="72" t="str">
        <f>IF(ISNUMBER(T1_Data!BR127),IF(T1_Data!BR127=-999,"NA",IF(T1_Data!BR127&lt;1, "&lt;1", IF(T1_Data!BR127&gt;99, "&gt;99", T1_Data!BR127))),"-")</f>
        <v>-</v>
      </c>
      <c r="BS129" s="72" t="str">
        <f>IF(ISNUMBER(T1_Data!BS127),IF(T1_Data!BS127=-999,"NA",IF(T1_Data!BS127&lt;1, "&lt;1", IF(T1_Data!BS127&gt;99, "&gt;99", T1_Data!BS127))),"-")</f>
        <v>-</v>
      </c>
      <c r="BT129" s="72" t="str">
        <f>IF(ISNUMBER(T1_Data!BT127),IF(T1_Data!BT127=-999,"NA",IF(T1_Data!BT127&lt;1, "&lt;1", IF(T1_Data!BT127&gt;99, "&gt;99", T1_Data!BT127))),"-")</f>
        <v>-</v>
      </c>
      <c r="BU129" s="72" t="str">
        <f>IF(ISNUMBER(T1_Data!BU127),IF(T1_Data!BU127=-999,"NA",IF(T1_Data!BU127&lt;1, "&lt;1", IF(T1_Data!BU127&gt;99, "&gt;99", T1_Data!BU127))),"-")</f>
        <v>-</v>
      </c>
      <c r="BV129" s="72" t="str">
        <f>IF(ISNUMBER(T1_Data!BV127),IF(T1_Data!BV127=-999,"NA",IF(T1_Data!BV127&lt;1, "&lt;1", IF(T1_Data!BV127&gt;99, "&gt;99", T1_Data!BV127))),"-")</f>
        <v>-</v>
      </c>
      <c r="BW129" s="72" t="str">
        <f>IF(ISNUMBER(T1_Data!BW127),IF(T1_Data!BW127=-999,"NA",IF(T1_Data!BW127&lt;1, "&lt;1", IF(T1_Data!BW127&gt;99, "&gt;99", T1_Data!BW127))),"-")</f>
        <v>-</v>
      </c>
      <c r="BX129" s="72" t="str">
        <f>IF(ISNUMBER(T1_Data!BX127),IF(T1_Data!BX127=-999,"NA",IF(T1_Data!BX127&lt;1, "&lt;1", IF(T1_Data!BX127&gt;99, "&gt;99", T1_Data!BX127))),"-")</f>
        <v>-</v>
      </c>
      <c r="BY129" s="72" t="str">
        <f>IF(ISNUMBER(T1_Data!BY127),IF(T1_Data!BY127=-999,"NA",IF(T1_Data!BY127&lt;1, "&lt;1", IF(T1_Data!BY127&gt;99, "&gt;99", T1_Data!BY127))),"-")</f>
        <v>-</v>
      </c>
      <c r="BZ129" s="72" t="str">
        <f>IF(ISNUMBER(T1_Data!BZ127),IF(T1_Data!BZ127=-999,"NA",IF(T1_Data!BZ127&lt;1, "&lt;1", IF(T1_Data!BZ127&gt;99, "&gt;99", T1_Data!BZ127))),"-")</f>
        <v>-</v>
      </c>
      <c r="CA129" s="72" t="str">
        <f>IF(ISNUMBER(T1_Data!CA127),IF(T1_Data!CA127=-999,"NA",IF(T1_Data!CA127&lt;1, "&lt;1", IF(T1_Data!CA127&gt;99, "&gt;99", T1_Data!CA127))),"-")</f>
        <v>-</v>
      </c>
      <c r="CB129" s="72" t="str">
        <f>IF(ISNUMBER(T1_Data!CB127),IF(T1_Data!CB127=-999,"NA",IF(T1_Data!CB127&lt;1, "&lt;1", IF(T1_Data!CB127&gt;99, "&gt;99", T1_Data!CB127))),"-")</f>
        <v>-</v>
      </c>
      <c r="CC129" s="72" t="str">
        <f>IF(ISNUMBER(T1_Data!CC127),IF(T1_Data!CC127=-999,"NA",IF(T1_Data!CC127&lt;1, "&lt;1", IF(T1_Data!CC127&gt;99, "&gt;99", T1_Data!CC127))),"-")</f>
        <v>-</v>
      </c>
      <c r="CD129" s="72" t="str">
        <f>IF(ISNUMBER(T1_Data!CD127),IF(T1_Data!CD127=-999,"NA",IF(T1_Data!CD127&lt;1, "&lt;1", IF(T1_Data!CD127&gt;99, "&gt;99", T1_Data!CD127))),"-")</f>
        <v>-</v>
      </c>
      <c r="CE129" s="72" t="str">
        <f>IF(ISNUMBER(T1_Data!CE127),IF(T1_Data!CE127=-999,"NA",IF(T1_Data!CE127&lt;1, "&lt;1", IF(T1_Data!CE127&gt;99, "&gt;99", T1_Data!CE127))),"-")</f>
        <v>-</v>
      </c>
      <c r="CF129" s="72" t="str">
        <f>IF(ISNUMBER(T1_Data!CF127),IF(T1_Data!CF127=-999,"NA",IF(T1_Data!CF127&lt;1, "&lt;1", IF(T1_Data!CF127&gt;99, "&gt;99", T1_Data!CF127))),"-")</f>
        <v>-</v>
      </c>
      <c r="CG129" s="72" t="str">
        <f>IF(ISNUMBER(T1_Data!CG127),IF(T1_Data!CG127=-999,"NA",IF(T1_Data!CG127&lt;1, "&lt;1", IF(T1_Data!CG127&gt;99, "&gt;99", T1_Data!CG127))),"-")</f>
        <v>-</v>
      </c>
      <c r="CH129" s="72" t="str">
        <f>IF(ISNUMBER(T1_Data!CH127),IF(T1_Data!CH127=-999,"NA",IF(T1_Data!CH127&lt;1, "&lt;1", IF(T1_Data!CH127&gt;99, "&gt;99", T1_Data!CH127))),"-")</f>
        <v>-</v>
      </c>
      <c r="CI129" s="72" t="str">
        <f>IF(ISNUMBER(T1_Data!CI127),IF(T1_Data!CI127=-999,"NA",IF(T1_Data!CI127&lt;1, "&lt;1", IF(T1_Data!CI127&gt;99, "&gt;99", T1_Data!CI127))),"-")</f>
        <v>-</v>
      </c>
      <c r="CJ129" s="72" t="str">
        <f>IF(ISNUMBER(T1_Data!CJ127),IF(T1_Data!CJ127=-999,"NA",IF(T1_Data!CJ127&lt;1, "&lt;1", IF(T1_Data!CJ127&gt;99, "&gt;99", T1_Data!CJ127))),"-")</f>
        <v>-</v>
      </c>
      <c r="CK129" s="72" t="str">
        <f>IF(ISNUMBER(T1_Data!CK127),IF(T1_Data!CK127=-999,"NA",IF(T1_Data!CK127&lt;1, "&lt;1", IF(T1_Data!CK127&gt;99, "&gt;99", T1_Data!CK127))),"-")</f>
        <v>-</v>
      </c>
      <c r="CL129" s="72" t="str">
        <f>IF(ISNUMBER(T1_Data!CL127),IF(T1_Data!CL127=-999,"NA",IF(T1_Data!CL127&lt;1, "&lt;1", IF(T1_Data!CL127&gt;99, "&gt;99", T1_Data!CL127))),"-")</f>
        <v>-</v>
      </c>
      <c r="CM129" s="72" t="str">
        <f>IF(ISNUMBER(T1_Data!CM127),IF(T1_Data!CM127=-999,"NA",IF(T1_Data!CM127&lt;1, "&lt;1", IF(T1_Data!CM127&gt;99, "&gt;99", T1_Data!CM127))),"-")</f>
        <v>-</v>
      </c>
      <c r="CN129" s="72" t="str">
        <f>IF(ISNUMBER(T1_Data!CN127),IF(T1_Data!CN127=-999,"NA",IF(T1_Data!CN127&lt;1, "&lt;1", IF(T1_Data!CN127&gt;99, "&gt;99", T1_Data!CN127))),"-")</f>
        <v>-</v>
      </c>
      <c r="CO129" s="72" t="str">
        <f>IF(ISNUMBER(T1_Data!CO127),IF(T1_Data!CO127=-999,"NA",IF(T1_Data!CO127&lt;1, "&lt;1", IF(T1_Data!CO127&gt;99, "&gt;99", T1_Data!CO127))),"-")</f>
        <v>-</v>
      </c>
      <c r="CP129" s="72" t="str">
        <f>IF(ISNUMBER(T1_Data!CP127),IF(T1_Data!CP127=-999,"NA",IF(T1_Data!CP127&lt;1, "&lt;1", IF(T1_Data!CP127&gt;99, "&gt;99", T1_Data!CP127))),"-")</f>
        <v>-</v>
      </c>
      <c r="CQ129" s="72" t="str">
        <f>IF(ISNUMBER(T1_Data!CQ127),IF(T1_Data!CQ127=-999,"NA",IF(T1_Data!CQ127&lt;1, "&lt;1", IF(T1_Data!CQ127&gt;99, "&gt;99", T1_Data!CQ127))),"-")</f>
        <v>-</v>
      </c>
      <c r="CR129" s="72" t="str">
        <f>IF(ISNUMBER(T1_Data!CR127),IF(T1_Data!CR127=-999,"NA",IF(T1_Data!CR127&lt;1, "&lt;1", IF(T1_Data!CR127&gt;99, "&gt;99", T1_Data!CR127))),"-")</f>
        <v>-</v>
      </c>
      <c r="CS129" s="72" t="str">
        <f>IF(ISNUMBER(T1_Data!CS127),IF(T1_Data!CS127=-999,"NA",IF(T1_Data!CS127&lt;1, "&lt;1", IF(T1_Data!CS127&gt;99, "&gt;99", T1_Data!CS127))),"-")</f>
        <v>-</v>
      </c>
      <c r="CT129" s="72" t="str">
        <f>IF(ISNUMBER(T1_Data!CT127),IF(T1_Data!CT127=-999,"NA",IF(T1_Data!CT127&lt;1, "&lt;1", IF(T1_Data!CT127&gt;99, "&gt;99", T1_Data!CT127))),"-")</f>
        <v>-</v>
      </c>
      <c r="CU129" s="72" t="str">
        <f>IF(ISNUMBER(T1_Data!CU127),IF(T1_Data!CU127=-999,"NA",IF(T1_Data!CU127&lt;1, "&lt;1", IF(T1_Data!CU127&gt;99, "&gt;99", T1_Data!CU127))),"-")</f>
        <v>-</v>
      </c>
      <c r="CV129" s="72" t="str">
        <f>IF(ISNUMBER(T1_Data!CV127),IF(T1_Data!CV127=-999,"NA",IF(T1_Data!CV127&lt;1, "&lt;1", IF(T1_Data!CV127&gt;99, "&gt;99", T1_Data!CV127))),"-")</f>
        <v>-</v>
      </c>
      <c r="CW129" s="72" t="str">
        <f>IF(ISNUMBER(T1_Data!CW127),IF(T1_Data!CW127=-999,"NA",IF(T1_Data!CW127&lt;1, "&lt;1", IF(T1_Data!CW127&gt;99, "&gt;99", T1_Data!CW127))),"-")</f>
        <v>-</v>
      </c>
      <c r="CX129" s="72" t="str">
        <f>IF(ISNUMBER(T1_Data!CX127),IF(T1_Data!CX127=-999,"NA",IF(T1_Data!CX127&lt;1, "&lt;1", IF(T1_Data!CX127&gt;99, "&gt;99", T1_Data!CX127))),"-")</f>
        <v>-</v>
      </c>
      <c r="CY129" s="72" t="str">
        <f>IF(ISNUMBER(T1_Data!CY127),IF(T1_Data!CY127=-999,"NA",IF(T1_Data!CY127&lt;1, "&lt;1", IF(T1_Data!CY127&gt;99, "&gt;99", T1_Data!CY127))),"-")</f>
        <v>-</v>
      </c>
      <c r="CZ129" s="72" t="str">
        <f>IF(ISNUMBER(T1_Data!CZ127),IF(T1_Data!CZ127=-999,"NA",IF(T1_Data!CZ127&lt;1, "&lt;1", IF(T1_Data!CZ127&gt;99, "&gt;99", T1_Data!CZ127))),"-")</f>
        <v>-</v>
      </c>
      <c r="DA129" s="72" t="str">
        <f>IF(ISNUMBER(T1_Data!DA127),IF(T1_Data!DA127=-999,"NA",IF(T1_Data!DA127&lt;1, "&lt;1", IF(T1_Data!DA127&gt;99, "&gt;99", T1_Data!DA127))),"-")</f>
        <v>-</v>
      </c>
      <c r="DB129" s="72" t="str">
        <f>IF(ISNUMBER(T1_Data!DB127),IF(T1_Data!DB127=-999,"NA",IF(T1_Data!DB127&lt;1, "&lt;1", IF(T1_Data!DB127&gt;99, "&gt;99", T1_Data!DB127))),"-")</f>
        <v>-</v>
      </c>
      <c r="DC129" s="72" t="str">
        <f>IF(ISNUMBER(T1_Data!DC127),IF(T1_Data!DC127=-999,"NA",IF(T1_Data!DC127&lt;1, "&lt;1", IF(T1_Data!DC127&gt;99, "&gt;99", T1_Data!DC127))),"-")</f>
        <v>-</v>
      </c>
      <c r="DD129" s="72" t="str">
        <f>IF(ISNUMBER(T1_Data!DD127),IF(T1_Data!DD127=-999,"NA",IF(T1_Data!DD127&lt;1, "&lt;1", IF(T1_Data!DD127&gt;99, "&gt;99", T1_Data!DD127))),"-")</f>
        <v>-</v>
      </c>
      <c r="DE129" s="72" t="str">
        <f>IF(ISNUMBER(T1_Data!DE127),IF(T1_Data!DE127=-999,"NA",IF(T1_Data!DE127&lt;1, "&lt;1", IF(T1_Data!DE127&gt;99, "&gt;99", T1_Data!DE127))),"-")</f>
        <v>-</v>
      </c>
      <c r="DF129" s="72" t="str">
        <f>IF(ISNUMBER(T1_Data!DF127),IF(T1_Data!DF127=-999,"NA",IF(T1_Data!DF127&lt;1, "&lt;1", IF(T1_Data!DF127&gt;99, "&gt;99", T1_Data!DF127))),"-")</f>
        <v>-</v>
      </c>
      <c r="DG129" s="72" t="str">
        <f>IF(ISNUMBER(T1_Data!DG127),IF(T1_Data!DG127=-999,"NA",IF(T1_Data!DG127&lt;1, "&lt;1", IF(T1_Data!DG127&gt;99, "&gt;99", T1_Data!DG127))),"-")</f>
        <v>-</v>
      </c>
      <c r="DH129" s="72" t="str">
        <f>IF(ISNUMBER(T1_Data!DH127),IF(T1_Data!DH127=-999,"NA",IF(T1_Data!DH127&lt;1, "&lt;1", IF(T1_Data!DH127&gt;99, "&gt;99", T1_Data!DH127))),"-")</f>
        <v>-</v>
      </c>
      <c r="DI129" s="72" t="str">
        <f>IF(ISNUMBER(T1_Data!DI127),IF(T1_Data!DI127=-999,"NA",IF(T1_Data!DI127&lt;1, "&lt;1", IF(T1_Data!DI127&gt;99, "&gt;99", T1_Data!DI127))),"-")</f>
        <v>-</v>
      </c>
      <c r="DJ129" s="72" t="str">
        <f>IF(ISNUMBER(T1_Data!DJ127),IF(T1_Data!DJ127=-999,"NA",IF(T1_Data!DJ127&lt;1, "&lt;1", IF(T1_Data!DJ127&gt;99, "&gt;99", T1_Data!DJ127))),"-")</f>
        <v>-</v>
      </c>
      <c r="DK129" s="72" t="str">
        <f>IF(ISNUMBER(T1_Data!DK127),IF(T1_Data!DK127=-999,"NA",IF(T1_Data!DK127&lt;1, "&lt;1", IF(T1_Data!DK127&gt;99, "&gt;99", T1_Data!DK127))),"-")</f>
        <v>-</v>
      </c>
      <c r="DL129" s="72" t="str">
        <f>IF(ISNUMBER(T1_Data!DL127),IF(T1_Data!DL127=-999,"NA",IF(T1_Data!DL127&lt;1, "&lt;1", IF(T1_Data!DL127&gt;99, "&gt;99", T1_Data!DL127))),"-")</f>
        <v>-</v>
      </c>
      <c r="DM129" s="72" t="str">
        <f>IF(ISNUMBER(T1_Data!DM127),IF(T1_Data!DM127=-999,"NA",IF(T1_Data!DM127&lt;1, "&lt;1", IF(T1_Data!DM127&gt;99, "&gt;99", T1_Data!DM127))),"-")</f>
        <v>-</v>
      </c>
      <c r="DN129" s="72" t="str">
        <f>IF(ISNUMBER(T1_Data!DN127),IF(T1_Data!DN127=-999,"NA",IF(T1_Data!DN127&lt;1, "&lt;1", IF(T1_Data!DN127&gt;99, "&gt;99", T1_Data!DN127))),"-")</f>
        <v>-</v>
      </c>
      <c r="DO129" s="72" t="str">
        <f>IF(ISNUMBER(T1_Data!DO127),IF(T1_Data!DO127=-999,"NA",IF(T1_Data!DO127&lt;1, "&lt;1", IF(T1_Data!DO127&gt;99, "&gt;99", T1_Data!DO127))),"-")</f>
        <v>-</v>
      </c>
      <c r="DP129" s="72" t="str">
        <f>IF(ISNUMBER(T1_Data!DP127),IF(T1_Data!DP127=-999,"NA",IF(T1_Data!DP127&lt;1, "&lt;1", IF(T1_Data!DP127&gt;99, "&gt;99", T1_Data!DP127))),"-")</f>
        <v>-</v>
      </c>
      <c r="DQ129" s="72" t="str">
        <f>IF(ISNUMBER(T1_Data!DQ127),IF(T1_Data!DQ127=-999,"NA",IF(T1_Data!DQ127&lt;1, "&lt;1", IF(T1_Data!DQ127&gt;99, "&gt;99", T1_Data!DQ127))),"-")</f>
        <v>-</v>
      </c>
      <c r="DR129" s="72" t="str">
        <f>IF(ISNUMBER(T1_Data!DR127),IF(T1_Data!DR127=-999,"NA",IF(T1_Data!DR127&lt;1, "&lt;1", IF(T1_Data!DR127&gt;99, "&gt;99", T1_Data!DR127))),"-")</f>
        <v>-</v>
      </c>
      <c r="DS129" s="72" t="str">
        <f>IF(ISNUMBER(T1_Data!DS127),IF(T1_Data!DS127=-999,"NA",IF(T1_Data!DS127&lt;1, "&lt;1", IF(T1_Data!DS127&gt;99, "&gt;99", T1_Data!DS127))),"-")</f>
        <v>-</v>
      </c>
      <c r="DT129" s="72" t="str">
        <f>IF(ISNUMBER(T1_Data!DT127),IF(T1_Data!DT127=-999,"NA",IF(T1_Data!DT127&lt;1, "&lt;1", IF(T1_Data!DT127&gt;99, "&gt;99", T1_Data!DT127))),"-")</f>
        <v>-</v>
      </c>
      <c r="DU129" s="72" t="str">
        <f>IF(ISNUMBER(T1_Data!DU127),IF(T1_Data!DU127=-999,"NA",IF(T1_Data!DU127&lt;1, "&lt;1", IF(T1_Data!DU127&gt;99, "&gt;99", T1_Data!DU127))),"-")</f>
        <v>-</v>
      </c>
      <c r="DV129" s="72" t="str">
        <f>IF(ISNUMBER(T1_Data!DV127),IF(T1_Data!DV127=-999,"NA",IF(T1_Data!DV127&lt;1, "&lt;1", IF(T1_Data!DV127&gt;99, "&gt;99", T1_Data!DV127))),"-")</f>
        <v>-</v>
      </c>
      <c r="DW129" s="72" t="str">
        <f>IF(ISNUMBER(T1_Data!DW127),IF(T1_Data!DW127=-999,"NA",IF(T1_Data!DW127&lt;1, "&lt;1", IF(T1_Data!DW127&gt;99, "&gt;99", T1_Data!DW127))),"-")</f>
        <v>-</v>
      </c>
      <c r="DX129" s="72" t="str">
        <f>IF(ISNUMBER(T1_Data!DX127),IF(T1_Data!DX127=-999,"NA",IF(T1_Data!DX127&lt;1, "&lt;1", IF(T1_Data!DX127&gt;99, "&gt;99", T1_Data!DX127))),"-")</f>
        <v>-</v>
      </c>
      <c r="DY129" s="72" t="str">
        <f>IF(ISNUMBER(T1_Data!DY127),IF(T1_Data!DY127=-999,"NA",IF(T1_Data!DY127&lt;1, "&lt;1", IF(T1_Data!DY127&gt;99, "&gt;99", T1_Data!DY127))),"-")</f>
        <v>-</v>
      </c>
      <c r="DZ129" s="72" t="str">
        <f>IF(ISNUMBER(T1_Data!DZ127),IF(T1_Data!DZ127=-999,"NA",IF(T1_Data!DZ127&lt;1, "&lt;1", IF(T1_Data!DZ127&gt;99, "&gt;99", T1_Data!DZ127))),"-")</f>
        <v>-</v>
      </c>
      <c r="EA129" s="72" t="str">
        <f>IF(ISNUMBER(T1_Data!EA127),IF(T1_Data!EA127=-999,"NA",IF(T1_Data!EA127&lt;1, "&lt;1", IF(T1_Data!EA127&gt;99, "&gt;99", T1_Data!EA127))),"-")</f>
        <v>-</v>
      </c>
      <c r="EB129" s="72" t="str">
        <f>IF(ISNUMBER(T1_Data!EB127),IF(T1_Data!EB127=-999,"NA",IF(T1_Data!EB127&lt;1, "&lt;1", IF(T1_Data!EB127&gt;99, "&gt;99", T1_Data!EB127))),"-")</f>
        <v>-</v>
      </c>
      <c r="EC129" s="72" t="str">
        <f>IF(ISNUMBER(T1_Data!EC127),IF(T1_Data!EC127=-999,"NA",IF(T1_Data!EC127&lt;1, "&lt;1", IF(T1_Data!EC127&gt;99, "&gt;99", T1_Data!EC127))),"-")</f>
        <v>-</v>
      </c>
      <c r="ED129" s="72" t="str">
        <f>IF(ISNUMBER(T1_Data!ED127),IF(T1_Data!ED127=-999,"NA",IF(T1_Data!ED127&lt;1, "&lt;1", IF(T1_Data!ED127&gt;99, "&gt;99", T1_Data!ED127))),"-")</f>
        <v>-</v>
      </c>
      <c r="EE129" s="72" t="str">
        <f>IF(ISNUMBER(T1_Data!EE127),IF(T1_Data!EE127=-999,"NA",IF(T1_Data!EE127&lt;1, "&lt;1", IF(T1_Data!EE127&gt;99, "&gt;99", T1_Data!EE127))),"-")</f>
        <v>-</v>
      </c>
      <c r="EF129" s="72" t="str">
        <f>IF(ISNUMBER(T1_Data!EF127),IF(T1_Data!EF127=-999,"NA",IF(T1_Data!EF127&lt;1, "&lt;1", IF(T1_Data!EF127&gt;99, "&gt;99", T1_Data!EF127))),"-")</f>
        <v>-</v>
      </c>
      <c r="EG129" s="72" t="str">
        <f>IF(ISNUMBER(T1_Data!EG127),IF(T1_Data!EG127=-999,"NA",IF(T1_Data!EG127&lt;1, "&lt;1", IF(T1_Data!EG127&gt;99, "&gt;99", T1_Data!EG127))),"-")</f>
        <v>-</v>
      </c>
      <c r="EH129" s="72" t="str">
        <f>IF(ISNUMBER(T1_Data!EH127),IF(T1_Data!EH127=-999,"NA",IF(T1_Data!EH127&lt;1, "&lt;1", IF(T1_Data!EH127&gt;99, "&gt;99", T1_Data!EH127))),"-")</f>
        <v>-</v>
      </c>
      <c r="EI129" s="72" t="str">
        <f>IF(ISNUMBER(T1_Data!EI127),IF(T1_Data!EI127=-999,"NA",IF(T1_Data!EI127&lt;1, "&lt;1", IF(T1_Data!EI127&gt;99, "&gt;99", T1_Data!EI127))),"-")</f>
        <v>-</v>
      </c>
      <c r="EJ129" s="72" t="str">
        <f>IF(ISNUMBER(T1_Data!EJ127),IF(T1_Data!EJ127=-999,"NA",IF(T1_Data!EJ127&lt;1, "&lt;1", IF(T1_Data!EJ127&gt;99, "&gt;99", T1_Data!EJ127))),"-")</f>
        <v>-</v>
      </c>
      <c r="EK129" s="72" t="str">
        <f>IF(ISNUMBER(T1_Data!EK127),IF(T1_Data!EK127=-999,"NA",IF(T1_Data!EK127&lt;1, "&lt;1", IF(T1_Data!EK127&gt;99, "&gt;99", T1_Data!EK127))),"-")</f>
        <v>-</v>
      </c>
      <c r="EL129" s="72" t="str">
        <f>IF(ISNUMBER(T1_Data!EL127),IF(T1_Data!EL127=-999,"NA",IF(T1_Data!EL127&lt;1, "&lt;1", IF(T1_Data!EL127&gt;99, "&gt;99", T1_Data!EL127))),"-")</f>
        <v>-</v>
      </c>
      <c r="EM129" s="72" t="str">
        <f>IF(ISNUMBER(T1_Data!EM127),IF(T1_Data!EM127=-999,"NA",IF(T1_Data!EM127&lt;1, "&lt;1", IF(T1_Data!EM127&gt;99, "&gt;99", T1_Data!EM127))),"-")</f>
        <v>-</v>
      </c>
      <c r="EN129" s="72" t="str">
        <f>IF(ISNUMBER(T1_Data!EN127),IF(T1_Data!EN127=-999,"NA",IF(T1_Data!EN127&lt;1, "&lt;1", IF(T1_Data!EN127&gt;99, "&gt;99", T1_Data!EN127))),"-")</f>
        <v>-</v>
      </c>
      <c r="EO129" s="72" t="str">
        <f>IF(ISNUMBER(T1_Data!EO127),IF(T1_Data!EO127=-999,"NA",IF(T1_Data!EO127&lt;1, "&lt;1", IF(T1_Data!EO127&gt;99, "&gt;99", T1_Data!EO127))),"-")</f>
        <v>-</v>
      </c>
      <c r="EP129" s="72" t="str">
        <f>IF(ISNUMBER(T1_Data!EP127),IF(T1_Data!EP127=-999,"NA",IF(T1_Data!EP127&lt;1, "&lt;1", IF(T1_Data!EP127&gt;99, "&gt;99", T1_Data!EP127))),"-")</f>
        <v>-</v>
      </c>
      <c r="EQ129" s="72" t="str">
        <f>IF(ISNUMBER(T1_Data!EQ127),IF(T1_Data!EQ127=-999,"NA",IF(T1_Data!EQ127&lt;1, "&lt;1", IF(T1_Data!EQ127&gt;99, "&gt;99", T1_Data!EQ127))),"-")</f>
        <v>-</v>
      </c>
      <c r="ER129" s="72" t="str">
        <f>IF(ISNUMBER(T1_Data!ER127),IF(T1_Data!ER127=-999,"NA",IF(T1_Data!ER127&lt;1, "&lt;1", IF(T1_Data!ER127&gt;99, "&gt;99", T1_Data!ER127))),"-")</f>
        <v>-</v>
      </c>
      <c r="ES129" s="72" t="str">
        <f>IF(ISNUMBER(T1_Data!ES127),IF(T1_Data!ES127=-999,"NA",IF(T1_Data!ES127&lt;1, "&lt;1", IF(T1_Data!ES127&gt;99, "&gt;99", T1_Data!ES127))),"-")</f>
        <v>-</v>
      </c>
      <c r="ET129" s="72" t="str">
        <f>IF(ISNUMBER(T1_Data!ET127),IF(T1_Data!ET127=-999,"NA",IF(T1_Data!ET127&lt;1, "&lt;1", IF(T1_Data!ET127&gt;99, "&gt;99", T1_Data!ET127))),"-")</f>
        <v>-</v>
      </c>
      <c r="EU129" s="72" t="str">
        <f>IF(ISNUMBER(T1_Data!EU127),IF(T1_Data!EU127=-999,"NA",IF(T1_Data!EU127&lt;1, "&lt;1", IF(T1_Data!EU127&gt;99, "&gt;99", T1_Data!EU127))),"-")</f>
        <v>-</v>
      </c>
      <c r="EV129" s="72" t="str">
        <f>IF(ISNUMBER(T1_Data!EV127),IF(T1_Data!EV127=-999,"NA",IF(T1_Data!EV127&lt;1, "&lt;1", IF(T1_Data!EV127&gt;99, "&gt;99", T1_Data!EV127))),"-")</f>
        <v>-</v>
      </c>
      <c r="EW129" s="72" t="str">
        <f>IF(ISNUMBER(T1_Data!EW127),IF(T1_Data!EW127=-999,"NA",IF(T1_Data!EW127&lt;1, "&lt;1", IF(T1_Data!EW127&gt;99, "&gt;99", T1_Data!EW127))),"-")</f>
        <v>-</v>
      </c>
      <c r="EX129" s="72" t="str">
        <f>IF(ISNUMBER(T1_Data!EX127),IF(T1_Data!EX127=-999,"NA",IF(T1_Data!EX127&lt;1, "&lt;1", IF(T1_Data!EX127&gt;99, "&gt;99", T1_Data!EX127))),"-")</f>
        <v>-</v>
      </c>
      <c r="EY129" s="72" t="str">
        <f>IF(ISNUMBER(T1_Data!EY127),IF(T1_Data!EY127=-999,"NA",IF(T1_Data!EY127&lt;1, "&lt;1", IF(T1_Data!EY127&gt;99, "&gt;99", T1_Data!EY127))),"-")</f>
        <v>-</v>
      </c>
      <c r="EZ129" s="72" t="str">
        <f>IF(ISNUMBER(T1_Data!EZ127),IF(T1_Data!EZ127=-999,"NA",IF(T1_Data!EZ127&lt;1, "&lt;1", IF(T1_Data!EZ127&gt;99, "&gt;99", T1_Data!EZ127))),"-")</f>
        <v>-</v>
      </c>
      <c r="FA129" s="72" t="str">
        <f>IF(ISNUMBER(T1_Data!FA127),IF(T1_Data!FA127=-999,"NA",IF(T1_Data!FA127&lt;1, "&lt;1", IF(T1_Data!FA127&gt;99, "&gt;99", T1_Data!FA127))),"-")</f>
        <v>-</v>
      </c>
      <c r="FB129" s="72" t="str">
        <f>IF(ISNUMBER(T1_Data!FB127),IF(T1_Data!FB127=-999,"NA",IF(T1_Data!FB127&lt;1, "&lt;1", IF(T1_Data!FB127&gt;99, "&gt;99", T1_Data!FB127))),"-")</f>
        <v>-</v>
      </c>
      <c r="FC129" s="72" t="str">
        <f>IF(ISNUMBER(T1_Data!FC127),IF(T1_Data!FC127=-999,"NA",IF(T1_Data!FC127&lt;1, "&lt;1", IF(T1_Data!FC127&gt;99, "&gt;99", T1_Data!FC127))),"-")</f>
        <v>-</v>
      </c>
      <c r="FD129" s="72" t="str">
        <f>IF(ISNUMBER(T1_Data!FD127),IF(T1_Data!FD127=-999,"NA",IF(T1_Data!FD127&lt;1, "&lt;1", IF(T1_Data!FD127&gt;99, "&gt;99", T1_Data!FD127))),"-")</f>
        <v>-</v>
      </c>
      <c r="FE129" s="72" t="str">
        <f>IF(ISNUMBER(T1_Data!FE127),IF(T1_Data!FE127=-999,"NA",IF(T1_Data!FE127&lt;1, "&lt;1", IF(T1_Data!FE127&gt;99, "&gt;99", T1_Data!FE127))),"-")</f>
        <v>-</v>
      </c>
      <c r="FF129" s="72" t="str">
        <f>IF(ISNUMBER(T1_Data!FF127),IF(T1_Data!FF127=-999,"NA",IF(T1_Data!FF127&lt;1, "&lt;1", IF(T1_Data!FF127&gt;99, "&gt;99", T1_Data!FF127))),"-")</f>
        <v>-</v>
      </c>
      <c r="FG129" s="72" t="str">
        <f>IF(ISNUMBER(T1_Data!FG127),IF(T1_Data!FG127=-999,"NA",IF(T1_Data!FG127&lt;1, "&lt;1", IF(T1_Data!FG127&gt;99, "&gt;99", T1_Data!FG127))),"-")</f>
        <v>-</v>
      </c>
      <c r="FH129" s="72" t="str">
        <f>IF(ISNUMBER(T1_Data!FH127),IF(T1_Data!FH127=-999,"NA",IF(T1_Data!FH127&lt;1, "&lt;1", IF(T1_Data!FH127&gt;99, "&gt;99", T1_Data!FH127))),"-")</f>
        <v>-</v>
      </c>
      <c r="FI129" s="72" t="str">
        <f>IF(ISNUMBER(T1_Data!FI127),IF(T1_Data!FI127=-999,"NA",IF(T1_Data!FI127&lt;1, "&lt;1", IF(T1_Data!FI127&gt;99, "&gt;99", T1_Data!FI127))),"-")</f>
        <v>-</v>
      </c>
      <c r="FJ129" s="72" t="str">
        <f>IF(ISNUMBER(T1_Data!FJ127),IF(T1_Data!FJ127=-999,"NA",IF(T1_Data!FJ127&lt;1, "&lt;1", IF(T1_Data!FJ127&gt;99, "&gt;99", T1_Data!FJ127))),"-")</f>
        <v>-</v>
      </c>
      <c r="FK129" s="72" t="str">
        <f>IF(ISNUMBER(T1_Data!FK127),IF(T1_Data!FK127=-999,"NA",IF(T1_Data!FK127&lt;1, "&lt;1", IF(T1_Data!FK127&gt;99, "&gt;99", T1_Data!FK127))),"-")</f>
        <v>-</v>
      </c>
      <c r="FL129" s="72" t="str">
        <f>IF(ISNUMBER(T1_Data!FL127),IF(T1_Data!FL127=-999,"NA",IF(T1_Data!FL127&lt;1, "&lt;1", IF(T1_Data!FL127&gt;99, "&gt;99", T1_Data!FL127))),"-")</f>
        <v>-</v>
      </c>
      <c r="FM129" s="72" t="str">
        <f>IF(ISNUMBER(T1_Data!FM127),IF(T1_Data!FM127=-999,"NA",IF(T1_Data!FM127&lt;1, "&lt;1", IF(T1_Data!FM127&gt;99, "&gt;99", T1_Data!FM127))),"-")</f>
        <v>-</v>
      </c>
      <c r="FN129" s="72" t="str">
        <f>IF(ISNUMBER(T1_Data!FN127),IF(T1_Data!FN127=-999,"NA",IF(T1_Data!FN127&lt;1, "&lt;1", IF(T1_Data!FN127&gt;99, "&gt;99", T1_Data!FN127))),"-")</f>
        <v>-</v>
      </c>
      <c r="FO129" s="72" t="str">
        <f>IF(ISNUMBER(T1_Data!FO127),IF(T1_Data!FO127=-999,"NA",IF(T1_Data!FO127&lt;1, "&lt;1", IF(T1_Data!FO127&gt;99, "&gt;99", T1_Data!FO127))),"-")</f>
        <v>-</v>
      </c>
      <c r="FP129" s="72" t="str">
        <f>IF(ISNUMBER(T1_Data!FP127),IF(T1_Data!FP127=-999,"NA",IF(T1_Data!FP127&lt;1, "&lt;1", IF(T1_Data!FP127&gt;99, "&gt;99", T1_Data!FP127))),"-")</f>
        <v>-</v>
      </c>
      <c r="FQ129" s="72" t="str">
        <f>IF(ISNUMBER(T1_Data!FQ127),IF(T1_Data!FQ127=-999,"NA",IF(T1_Data!FQ127&lt;1, "&lt;1", IF(T1_Data!FQ127&gt;99, "&gt;99", T1_Data!FQ127))),"-")</f>
        <v>-</v>
      </c>
      <c r="FR129" s="72" t="str">
        <f>IF(ISNUMBER(T1_Data!FR127),IF(T1_Data!FR127=-999,"NA",IF(T1_Data!FR127&lt;1, "&lt;1", IF(T1_Data!FR127&gt;99, "&gt;99", T1_Data!FR127))),"-")</f>
        <v>-</v>
      </c>
      <c r="FS129" s="72" t="str">
        <f>IF(ISNUMBER(T1_Data!FS127),IF(T1_Data!FS127=-999,"NA",IF(T1_Data!FS127&lt;1, "&lt;1", IF(T1_Data!FS127&gt;99, "&gt;99", T1_Data!FS127))),"-")</f>
        <v>-</v>
      </c>
      <c r="FT129" s="72" t="str">
        <f>IF(ISNUMBER(T1_Data!FT127),IF(T1_Data!FT127=-999,"NA",IF(T1_Data!FT127&lt;1, "&lt;1", IF(T1_Data!FT127&gt;99, "&gt;99", T1_Data!FT127))),"-")</f>
        <v>-</v>
      </c>
      <c r="FU129" s="72" t="str">
        <f>IF(ISNUMBER(T1_Data!FU127),IF(T1_Data!FU127=-999,"NA",IF(T1_Data!FU127&lt;1, "&lt;1", IF(T1_Data!FU127&gt;99, "&gt;99", T1_Data!FU127))),"-")</f>
        <v>-</v>
      </c>
      <c r="FV129" s="72" t="str">
        <f>IF(ISNUMBER(T1_Data!FV127),IF(T1_Data!FV127=-999,"NA",IF(T1_Data!FV127&lt;1, "&lt;1", IF(T1_Data!FV127&gt;99, "&gt;99", T1_Data!FV127))),"-")</f>
        <v>-</v>
      </c>
      <c r="FW129" s="72" t="str">
        <f>IF(ISNUMBER(T1_Data!FW127),IF(T1_Data!FW127=-999,"NA",IF(T1_Data!FW127&lt;1, "&lt;1", IF(T1_Data!FW127&gt;99, "&gt;99", T1_Data!FW127))),"-")</f>
        <v>-</v>
      </c>
      <c r="FX129" s="71" t="str">
        <f>IF(ISBLANK(T1_Data!FX127), "", T1_Data!FX127)</f>
        <v/>
      </c>
    </row>
    <row r="130" spans="1:180" x14ac:dyDescent="0.25">
      <c r="A130" s="71" t="str">
        <f>IF(ISBLANK(T1_Data!A128), "", T1_Data!A128)</f>
        <v/>
      </c>
      <c r="B130" s="72" t="str">
        <f>IF(ISNUMBER(T1_Data!B128), T1_Data!B128,"-")</f>
        <v>-</v>
      </c>
      <c r="C130" s="72" t="str">
        <f>IF(ISNUMBER(T1_Data!C128),IF(T1_Data!C128=-999,"NA",IF(T1_Data!C128&lt;1, "&lt;1", IF(T1_Data!C128&gt;99, "&gt;99", T1_Data!C128))),"-")</f>
        <v>-</v>
      </c>
      <c r="D130" s="72" t="str">
        <f>IF(ISNUMBER(T1_Data!D128),IF(T1_Data!D128=-999,"NA",IF(T1_Data!D128&lt;1, "&lt;1", IF(T1_Data!D128&gt;99, "&gt;99", T1_Data!D128))),"-")</f>
        <v>-</v>
      </c>
      <c r="E130" s="72" t="str">
        <f>IF(ISNUMBER(T1_Data!E128),IF(T1_Data!E128=-999,"NA",IF(T1_Data!E128&lt;1, "&lt;1", IF(T1_Data!E128&gt;99, "&gt;99", T1_Data!E128))),"-")</f>
        <v>-</v>
      </c>
      <c r="F130" s="72" t="str">
        <f>IF(ISNUMBER(T1_Data!F128),IF(T1_Data!F128=-999,"NA",IF(T1_Data!F128&lt;1, "&lt;1", IF(T1_Data!F128&gt;99, "&gt;99", T1_Data!F128))),"-")</f>
        <v>-</v>
      </c>
      <c r="G130" s="72" t="str">
        <f>IF(ISNUMBER(T1_Data!G128),IF(T1_Data!G128=-999,"NA",IF(T1_Data!G128&lt;1, "&lt;1", IF(T1_Data!G128&gt;99, "&gt;99", T1_Data!G128))),"-")</f>
        <v>-</v>
      </c>
      <c r="H130" s="72" t="str">
        <f>IF(ISNUMBER(T1_Data!H128),IF(T1_Data!H128=-999,"NA",IF(T1_Data!H128&lt;1, "&lt;1", IF(T1_Data!H128&gt;99, "&gt;99", T1_Data!H128))),"-")</f>
        <v>-</v>
      </c>
      <c r="I130" s="72" t="str">
        <f>IF(ISNUMBER(T1_Data!I128),IF(T1_Data!I128=-999,"NA",IF(T1_Data!I128&lt;1, "&lt;1", IF(T1_Data!I128&gt;99, "&gt;99", T1_Data!I128))),"-")</f>
        <v>-</v>
      </c>
      <c r="J130" s="72" t="str">
        <f>IF(ISNUMBER(T1_Data!J128),IF(T1_Data!J128=-999,"NA",IF(T1_Data!J128&lt;1, "&lt;1", IF(T1_Data!J128&gt;99, "&gt;99", T1_Data!J128))),"-")</f>
        <v>-</v>
      </c>
      <c r="K130" s="72" t="str">
        <f>IF(ISNUMBER(T1_Data!K128),IF(T1_Data!K128=-999,"NA",IF(T1_Data!K128&lt;1, "&lt;1", IF(T1_Data!K128&gt;99, "&gt;99", T1_Data!K128))),"-")</f>
        <v>-</v>
      </c>
      <c r="L130" s="72" t="str">
        <f>IF(ISNUMBER(T1_Data!L128),IF(T1_Data!L128=-999,"NA",IF(T1_Data!L128&lt;1, "&lt;1", IF(T1_Data!L128&gt;99, "&gt;99", T1_Data!L128))),"-")</f>
        <v>-</v>
      </c>
      <c r="M130" s="72" t="str">
        <f>IF(ISNUMBER(T1_Data!M128),IF(T1_Data!M128=-999,"NA",IF(T1_Data!M128&lt;1, "&lt;1", IF(T1_Data!M128&gt;99, "&gt;99", T1_Data!M128))),"-")</f>
        <v>-</v>
      </c>
      <c r="N130" s="72" t="str">
        <f>IF(ISNUMBER(T1_Data!N128),IF(T1_Data!N128=-999,"NA",IF(T1_Data!N128&lt;1, "&lt;1", IF(T1_Data!N128&gt;99, "&gt;99", T1_Data!N128))),"-")</f>
        <v>-</v>
      </c>
      <c r="O130" s="72" t="str">
        <f>IF(ISNUMBER(T1_Data!O128),IF(T1_Data!O128=-999,"NA",IF(T1_Data!O128&lt;1, "&lt;1", IF(T1_Data!O128&gt;99, "&gt;99", T1_Data!O128))),"-")</f>
        <v>-</v>
      </c>
      <c r="P130" s="72" t="str">
        <f>IF(ISNUMBER(T1_Data!P128),IF(T1_Data!P128=-999,"NA",IF(T1_Data!P128&lt;1, "&lt;1", IF(T1_Data!P128&gt;99, "&gt;99", T1_Data!P128))),"-")</f>
        <v>-</v>
      </c>
      <c r="Q130" s="72" t="str">
        <f>IF(ISNUMBER(T1_Data!Q128),IF(T1_Data!Q128=-999,"NA",IF(T1_Data!Q128&lt;1, "&lt;1", IF(T1_Data!Q128&gt;99, "&gt;99", T1_Data!Q128))),"-")</f>
        <v>-</v>
      </c>
      <c r="R130" s="72" t="str">
        <f>IF(ISNUMBER(T1_Data!R128),IF(T1_Data!R128=-999,"NA",IF(T1_Data!R128&lt;1, "&lt;1", IF(T1_Data!R128&gt;99, "&gt;99", T1_Data!R128))),"-")</f>
        <v>-</v>
      </c>
      <c r="S130" s="72" t="str">
        <f>IF(ISNUMBER(T1_Data!S128),IF(T1_Data!S128=-999,"NA",IF(T1_Data!S128&lt;1, "&lt;1", IF(T1_Data!S128&gt;99, "&gt;99", T1_Data!S128))),"-")</f>
        <v>-</v>
      </c>
      <c r="T130" s="72" t="str">
        <f>IF(ISNUMBER(T1_Data!T128),IF(T1_Data!T128=-999,"NA",IF(T1_Data!T128&lt;1, "&lt;1", IF(T1_Data!T128&gt;99, "&gt;99", T1_Data!T128))),"-")</f>
        <v>-</v>
      </c>
      <c r="U130" s="72" t="str">
        <f>IF(ISNUMBER(T1_Data!U128),IF(T1_Data!U128=-999,"NA",IF(T1_Data!U128&lt;1, "&lt;1", IF(T1_Data!U128&gt;99, "&gt;99", T1_Data!U128))),"-")</f>
        <v>-</v>
      </c>
      <c r="V130" s="72" t="str">
        <f>IF(ISNUMBER(T1_Data!V128),IF(T1_Data!V128=-999,"NA",IF(T1_Data!V128&lt;1, "&lt;1", IF(T1_Data!V128&gt;99, "&gt;99", T1_Data!V128))),"-")</f>
        <v>-</v>
      </c>
      <c r="W130" s="72" t="str">
        <f>IF(ISNUMBER(T1_Data!W128),IF(T1_Data!W128=-999,"NA",IF(T1_Data!W128&lt;1, "&lt;1", IF(T1_Data!W128&gt;99, "&gt;99", T1_Data!W128))),"-")</f>
        <v>-</v>
      </c>
      <c r="X130" s="72" t="str">
        <f>IF(ISNUMBER(T1_Data!X128),IF(T1_Data!X128=-999,"NA",IF(T1_Data!X128&lt;1, "&lt;1", IF(T1_Data!X128&gt;99, "&gt;99", T1_Data!X128))),"-")</f>
        <v>-</v>
      </c>
      <c r="Y130" s="72" t="str">
        <f>IF(ISNUMBER(T1_Data!Y128),IF(T1_Data!Y128=-999,"NA",IF(T1_Data!Y128&lt;1, "&lt;1", IF(T1_Data!Y128&gt;99, "&gt;99", T1_Data!Y128))),"-")</f>
        <v>-</v>
      </c>
      <c r="Z130" s="72" t="str">
        <f>IF(ISNUMBER(T1_Data!Z128),IF(T1_Data!Z128=-999,"NA",IF(T1_Data!Z128&lt;1, "&lt;1", IF(T1_Data!Z128&gt;99, "&gt;99", T1_Data!Z128))),"-")</f>
        <v>-</v>
      </c>
      <c r="AA130" s="72" t="str">
        <f>IF(ISNUMBER(T1_Data!AA128),IF(T1_Data!AA128=-999,"NA",IF(T1_Data!AA128&lt;1, "&lt;1", IF(T1_Data!AA128&gt;99, "&gt;99", T1_Data!AA128))),"-")</f>
        <v>-</v>
      </c>
      <c r="AB130" s="72" t="str">
        <f>IF(ISNUMBER(T1_Data!AB128),IF(T1_Data!AB128=-999,"NA",IF(T1_Data!AB128&lt;1, "&lt;1", IF(T1_Data!AB128&gt;99, "&gt;99", T1_Data!AB128))),"-")</f>
        <v>-</v>
      </c>
      <c r="AC130" s="72" t="str">
        <f>IF(ISNUMBER(T1_Data!AC128),IF(T1_Data!AC128=-999,"NA",IF(T1_Data!AC128&lt;1, "&lt;1", IF(T1_Data!AC128&gt;99, "&gt;99", T1_Data!AC128))),"-")</f>
        <v>-</v>
      </c>
      <c r="AD130" s="72" t="str">
        <f>IF(ISNUMBER(T1_Data!AD128),IF(T1_Data!AD128=-999,"NA",IF(T1_Data!AD128&lt;1, "&lt;1", IF(T1_Data!AD128&gt;99, "&gt;99", T1_Data!AD128))),"-")</f>
        <v>-</v>
      </c>
      <c r="AE130" s="72" t="str">
        <f>IF(ISNUMBER(T1_Data!AE128),IF(T1_Data!AE128=-999,"NA",IF(T1_Data!AE128&lt;1, "&lt;1", IF(T1_Data!AE128&gt;99, "&gt;99", T1_Data!AE128))),"-")</f>
        <v>-</v>
      </c>
      <c r="AF130" s="72" t="str">
        <f>IF(ISNUMBER(T1_Data!AF128),IF(T1_Data!AF128=-999,"NA",IF(T1_Data!AF128&lt;1, "&lt;1", IF(T1_Data!AF128&gt;99, "&gt;99", T1_Data!AF128))),"-")</f>
        <v>-</v>
      </c>
      <c r="AG130" s="72" t="str">
        <f>IF(ISNUMBER(T1_Data!AG128),IF(T1_Data!AG128=-999,"NA",IF(T1_Data!AG128&lt;1, "&lt;1", IF(T1_Data!AG128&gt;99, "&gt;99", T1_Data!AG128))),"-")</f>
        <v>-</v>
      </c>
      <c r="AH130" s="72" t="str">
        <f>IF(ISNUMBER(T1_Data!AH128),IF(T1_Data!AH128=-999,"NA",IF(T1_Data!AH128&lt;1, "&lt;1", IF(T1_Data!AH128&gt;99, "&gt;99", T1_Data!AH128))),"-")</f>
        <v>-</v>
      </c>
      <c r="AI130" s="72" t="str">
        <f>IF(ISNUMBER(T1_Data!AI128),IF(T1_Data!AI128=-999,"NA",IF(T1_Data!AI128&lt;1, "&lt;1", IF(T1_Data!AI128&gt;99, "&gt;99", T1_Data!AI128))),"-")</f>
        <v>-</v>
      </c>
      <c r="AJ130" s="72" t="str">
        <f>IF(ISNUMBER(T1_Data!AJ128),IF(T1_Data!AJ128=-999,"NA",IF(T1_Data!AJ128&lt;1, "&lt;1", IF(T1_Data!AJ128&gt;99, "&gt;99", T1_Data!AJ128))),"-")</f>
        <v>-</v>
      </c>
      <c r="AK130" s="72" t="str">
        <f>IF(ISNUMBER(T1_Data!AK128),IF(T1_Data!AK128=-999,"NA",IF(T1_Data!AK128&lt;1, "&lt;1", IF(T1_Data!AK128&gt;99, "&gt;99", T1_Data!AK128))),"-")</f>
        <v>-</v>
      </c>
      <c r="AL130" s="72" t="str">
        <f>IF(ISNUMBER(T1_Data!AL128),IF(T1_Data!AL128=-999,"NA",IF(T1_Data!AL128&lt;1, "&lt;1", IF(T1_Data!AL128&gt;99, "&gt;99", T1_Data!AL128))),"-")</f>
        <v>-</v>
      </c>
      <c r="AM130" s="72" t="str">
        <f>IF(ISNUMBER(T1_Data!AM128),IF(T1_Data!AM128=-999,"NA",IF(T1_Data!AM128&lt;1, "&lt;1", IF(T1_Data!AM128&gt;99, "&gt;99", T1_Data!AM128))),"-")</f>
        <v>-</v>
      </c>
      <c r="AN130" s="72" t="str">
        <f>IF(ISNUMBER(T1_Data!AN128),IF(T1_Data!AN128=-999,"NA",IF(T1_Data!AN128&lt;1, "&lt;1", IF(T1_Data!AN128&gt;99, "&gt;99", T1_Data!AN128))),"-")</f>
        <v>-</v>
      </c>
      <c r="AO130" s="72" t="str">
        <f>IF(ISNUMBER(T1_Data!AO128),IF(T1_Data!AO128=-999,"NA",IF(T1_Data!AO128&lt;1, "&lt;1", IF(T1_Data!AO128&gt;99, "&gt;99", T1_Data!AO128))),"-")</f>
        <v>-</v>
      </c>
      <c r="AP130" s="72" t="str">
        <f>IF(ISNUMBER(T1_Data!AP128),IF(T1_Data!AP128=-999,"NA",IF(T1_Data!AP128&lt;1, "&lt;1", IF(T1_Data!AP128&gt;99, "&gt;99", T1_Data!AP128))),"-")</f>
        <v>-</v>
      </c>
      <c r="AQ130" s="72" t="str">
        <f>IF(ISNUMBER(T1_Data!AQ128),IF(T1_Data!AQ128=-999,"NA",IF(T1_Data!AQ128&lt;1, "&lt;1", IF(T1_Data!AQ128&gt;99, "&gt;99", T1_Data!AQ128))),"-")</f>
        <v>-</v>
      </c>
      <c r="AR130" s="72" t="str">
        <f>IF(ISNUMBER(T1_Data!AR128),IF(T1_Data!AR128=-999,"NA",IF(T1_Data!AR128&lt;1, "&lt;1", IF(T1_Data!AR128&gt;99, "&gt;99", T1_Data!AR128))),"-")</f>
        <v>-</v>
      </c>
      <c r="AS130" s="72" t="str">
        <f>IF(ISNUMBER(T1_Data!AS128),IF(T1_Data!AS128=-999,"NA",IF(T1_Data!AS128&lt;1, "&lt;1", IF(T1_Data!AS128&gt;99, "&gt;99", T1_Data!AS128))),"-")</f>
        <v>-</v>
      </c>
      <c r="AT130" s="72" t="str">
        <f>IF(ISNUMBER(T1_Data!AT128),IF(T1_Data!AT128=-999,"NA",IF(T1_Data!AT128&lt;1, "&lt;1", IF(T1_Data!AT128&gt;99, "&gt;99", T1_Data!AT128))),"-")</f>
        <v>-</v>
      </c>
      <c r="AU130" s="72" t="str">
        <f>IF(ISNUMBER(T1_Data!AU128),IF(T1_Data!AU128=-999,"NA",IF(T1_Data!AU128&lt;1, "&lt;1", IF(T1_Data!AU128&gt;99, "&gt;99", T1_Data!AU128))),"-")</f>
        <v>-</v>
      </c>
      <c r="AV130" s="72" t="str">
        <f>IF(ISNUMBER(T1_Data!AV128),IF(T1_Data!AV128=-999,"NA",IF(T1_Data!AV128&lt;1, "&lt;1", IF(T1_Data!AV128&gt;99, "&gt;99", T1_Data!AV128))),"-")</f>
        <v>-</v>
      </c>
      <c r="AW130" s="72" t="str">
        <f>IF(ISNUMBER(T1_Data!AW128),IF(T1_Data!AW128=-999,"NA",IF(T1_Data!AW128&lt;1, "&lt;1", IF(T1_Data!AW128&gt;99, "&gt;99", T1_Data!AW128))),"-")</f>
        <v>-</v>
      </c>
      <c r="AX130" s="72" t="str">
        <f>IF(ISNUMBER(T1_Data!AX128),IF(T1_Data!AX128=-999,"NA",IF(T1_Data!AX128&lt;1, "&lt;1", IF(T1_Data!AX128&gt;99, "&gt;99", T1_Data!AX128))),"-")</f>
        <v>-</v>
      </c>
      <c r="AY130" s="72" t="str">
        <f>IF(ISNUMBER(T1_Data!AY128),IF(T1_Data!AY128=-999,"NA",IF(T1_Data!AY128&lt;1, "&lt;1", IF(T1_Data!AY128&gt;99, "&gt;99", T1_Data!AY128))),"-")</f>
        <v>-</v>
      </c>
      <c r="AZ130" s="72" t="str">
        <f>IF(ISNUMBER(T1_Data!AZ128),IF(T1_Data!AZ128=-999,"NA",IF(T1_Data!AZ128&lt;1, "&lt;1", IF(T1_Data!AZ128&gt;99, "&gt;99", T1_Data!AZ128))),"-")</f>
        <v>-</v>
      </c>
      <c r="BA130" s="72" t="str">
        <f>IF(ISNUMBER(T1_Data!BA128),IF(T1_Data!BA128=-999,"NA",IF(T1_Data!BA128&lt;1, "&lt;1", IF(T1_Data!BA128&gt;99, "&gt;99", T1_Data!BA128))),"-")</f>
        <v>-</v>
      </c>
      <c r="BB130" s="72" t="str">
        <f>IF(ISNUMBER(T1_Data!BB128),IF(T1_Data!BB128=-999,"NA",IF(T1_Data!BB128&lt;1, "&lt;1", IF(T1_Data!BB128&gt;99, "&gt;99", T1_Data!BB128))),"-")</f>
        <v>-</v>
      </c>
      <c r="BC130" s="72" t="str">
        <f>IF(ISNUMBER(T1_Data!BC128),IF(T1_Data!BC128=-999,"NA",IF(T1_Data!BC128&lt;1, "&lt;1", IF(T1_Data!BC128&gt;99, "&gt;99", T1_Data!BC128))),"-")</f>
        <v>-</v>
      </c>
      <c r="BD130" s="72" t="str">
        <f>IF(ISNUMBER(T1_Data!BD128),IF(T1_Data!BD128=-999,"NA",IF(T1_Data!BD128&lt;1, "&lt;1", IF(T1_Data!BD128&gt;99, "&gt;99", T1_Data!BD128))),"-")</f>
        <v>-</v>
      </c>
      <c r="BE130" s="72" t="str">
        <f>IF(ISNUMBER(T1_Data!BE128),IF(T1_Data!BE128=-999,"NA",IF(T1_Data!BE128&lt;1, "&lt;1", IF(T1_Data!BE128&gt;99, "&gt;99", T1_Data!BE128))),"-")</f>
        <v>-</v>
      </c>
      <c r="BF130" s="72" t="str">
        <f>IF(ISNUMBER(T1_Data!BF128),IF(T1_Data!BF128=-999,"NA",IF(T1_Data!BF128&lt;1, "&lt;1", IF(T1_Data!BF128&gt;99, "&gt;99", T1_Data!BF128))),"-")</f>
        <v>-</v>
      </c>
      <c r="BG130" s="72" t="str">
        <f>IF(ISNUMBER(T1_Data!BG128),IF(T1_Data!BG128=-999,"NA",IF(T1_Data!BG128&lt;1, "&lt;1", IF(T1_Data!BG128&gt;99, "&gt;99", T1_Data!BG128))),"-")</f>
        <v>-</v>
      </c>
      <c r="BH130" s="72" t="str">
        <f>IF(ISNUMBER(T1_Data!BH128),IF(T1_Data!BH128=-999,"NA",IF(T1_Data!BH128&lt;1, "&lt;1", IF(T1_Data!BH128&gt;99, "&gt;99", T1_Data!BH128))),"-")</f>
        <v>-</v>
      </c>
      <c r="BI130" s="72" t="str">
        <f>IF(ISNUMBER(T1_Data!BI128),IF(T1_Data!BI128=-999,"NA",IF(T1_Data!BI128&lt;1, "&lt;1", IF(T1_Data!BI128&gt;99, "&gt;99", T1_Data!BI128))),"-")</f>
        <v>-</v>
      </c>
      <c r="BJ130" s="72" t="str">
        <f>IF(ISNUMBER(T1_Data!BJ128),IF(T1_Data!BJ128=-999,"NA",IF(T1_Data!BJ128&lt;1, "&lt;1", IF(T1_Data!BJ128&gt;99, "&gt;99", T1_Data!BJ128))),"-")</f>
        <v>-</v>
      </c>
      <c r="BK130" s="72" t="str">
        <f>IF(ISNUMBER(T1_Data!BK128),IF(T1_Data!BK128=-999,"NA",IF(T1_Data!BK128&lt;1, "&lt;1", IF(T1_Data!BK128&gt;99, "&gt;99", T1_Data!BK128))),"-")</f>
        <v>-</v>
      </c>
      <c r="BL130" s="72" t="str">
        <f>IF(ISNUMBER(T1_Data!BL128),IF(T1_Data!BL128=-999,"NA",IF(T1_Data!BL128&lt;1, "&lt;1", IF(T1_Data!BL128&gt;99, "&gt;99", T1_Data!BL128))),"-")</f>
        <v>-</v>
      </c>
      <c r="BM130" s="72" t="str">
        <f>IF(ISNUMBER(T1_Data!BM128),IF(T1_Data!BM128=-999,"NA",IF(T1_Data!BM128&lt;1, "&lt;1", IF(T1_Data!BM128&gt;99, "&gt;99", T1_Data!BM128))),"-")</f>
        <v>-</v>
      </c>
      <c r="BN130" s="72" t="str">
        <f>IF(ISNUMBER(T1_Data!BN128),IF(T1_Data!BN128=-999,"NA",IF(T1_Data!BN128&lt;1, "&lt;1", IF(T1_Data!BN128&gt;99, "&gt;99", T1_Data!BN128))),"-")</f>
        <v>-</v>
      </c>
      <c r="BO130" s="72" t="str">
        <f>IF(ISNUMBER(T1_Data!BO128),IF(T1_Data!BO128=-999,"NA",IF(T1_Data!BO128&lt;1, "&lt;1", IF(T1_Data!BO128&gt;99, "&gt;99", T1_Data!BO128))),"-")</f>
        <v>-</v>
      </c>
      <c r="BP130" s="72" t="str">
        <f>IF(ISNUMBER(T1_Data!BP128),IF(T1_Data!BP128=-999,"NA",IF(T1_Data!BP128&lt;1, "&lt;1", IF(T1_Data!BP128&gt;99, "&gt;99", T1_Data!BP128))),"-")</f>
        <v>-</v>
      </c>
      <c r="BQ130" s="72" t="str">
        <f>IF(ISNUMBER(T1_Data!BQ128),IF(T1_Data!BQ128=-999,"NA",IF(T1_Data!BQ128&lt;1, "&lt;1", IF(T1_Data!BQ128&gt;99, "&gt;99", T1_Data!BQ128))),"-")</f>
        <v>-</v>
      </c>
      <c r="BR130" s="72" t="str">
        <f>IF(ISNUMBER(T1_Data!BR128),IF(T1_Data!BR128=-999,"NA",IF(T1_Data!BR128&lt;1, "&lt;1", IF(T1_Data!BR128&gt;99, "&gt;99", T1_Data!BR128))),"-")</f>
        <v>-</v>
      </c>
      <c r="BS130" s="72" t="str">
        <f>IF(ISNUMBER(T1_Data!BS128),IF(T1_Data!BS128=-999,"NA",IF(T1_Data!BS128&lt;1, "&lt;1", IF(T1_Data!BS128&gt;99, "&gt;99", T1_Data!BS128))),"-")</f>
        <v>-</v>
      </c>
      <c r="BT130" s="72" t="str">
        <f>IF(ISNUMBER(T1_Data!BT128),IF(T1_Data!BT128=-999,"NA",IF(T1_Data!BT128&lt;1, "&lt;1", IF(T1_Data!BT128&gt;99, "&gt;99", T1_Data!BT128))),"-")</f>
        <v>-</v>
      </c>
      <c r="BU130" s="72" t="str">
        <f>IF(ISNUMBER(T1_Data!BU128),IF(T1_Data!BU128=-999,"NA",IF(T1_Data!BU128&lt;1, "&lt;1", IF(T1_Data!BU128&gt;99, "&gt;99", T1_Data!BU128))),"-")</f>
        <v>-</v>
      </c>
      <c r="BV130" s="72" t="str">
        <f>IF(ISNUMBER(T1_Data!BV128),IF(T1_Data!BV128=-999,"NA",IF(T1_Data!BV128&lt;1, "&lt;1", IF(T1_Data!BV128&gt;99, "&gt;99", T1_Data!BV128))),"-")</f>
        <v>-</v>
      </c>
      <c r="BW130" s="72" t="str">
        <f>IF(ISNUMBER(T1_Data!BW128),IF(T1_Data!BW128=-999,"NA",IF(T1_Data!BW128&lt;1, "&lt;1", IF(T1_Data!BW128&gt;99, "&gt;99", T1_Data!BW128))),"-")</f>
        <v>-</v>
      </c>
      <c r="BX130" s="72" t="str">
        <f>IF(ISNUMBER(T1_Data!BX128),IF(T1_Data!BX128=-999,"NA",IF(T1_Data!BX128&lt;1, "&lt;1", IF(T1_Data!BX128&gt;99, "&gt;99", T1_Data!BX128))),"-")</f>
        <v>-</v>
      </c>
      <c r="BY130" s="72" t="str">
        <f>IF(ISNUMBER(T1_Data!BY128),IF(T1_Data!BY128=-999,"NA",IF(T1_Data!BY128&lt;1, "&lt;1", IF(T1_Data!BY128&gt;99, "&gt;99", T1_Data!BY128))),"-")</f>
        <v>-</v>
      </c>
      <c r="BZ130" s="72" t="str">
        <f>IF(ISNUMBER(T1_Data!BZ128),IF(T1_Data!BZ128=-999,"NA",IF(T1_Data!BZ128&lt;1, "&lt;1", IF(T1_Data!BZ128&gt;99, "&gt;99", T1_Data!BZ128))),"-")</f>
        <v>-</v>
      </c>
      <c r="CA130" s="72" t="str">
        <f>IF(ISNUMBER(T1_Data!CA128),IF(T1_Data!CA128=-999,"NA",IF(T1_Data!CA128&lt;1, "&lt;1", IF(T1_Data!CA128&gt;99, "&gt;99", T1_Data!CA128))),"-")</f>
        <v>-</v>
      </c>
      <c r="CB130" s="72" t="str">
        <f>IF(ISNUMBER(T1_Data!CB128),IF(T1_Data!CB128=-999,"NA",IF(T1_Data!CB128&lt;1, "&lt;1", IF(T1_Data!CB128&gt;99, "&gt;99", T1_Data!CB128))),"-")</f>
        <v>-</v>
      </c>
      <c r="CC130" s="72" t="str">
        <f>IF(ISNUMBER(T1_Data!CC128),IF(T1_Data!CC128=-999,"NA",IF(T1_Data!CC128&lt;1, "&lt;1", IF(T1_Data!CC128&gt;99, "&gt;99", T1_Data!CC128))),"-")</f>
        <v>-</v>
      </c>
      <c r="CD130" s="72" t="str">
        <f>IF(ISNUMBER(T1_Data!CD128),IF(T1_Data!CD128=-999,"NA",IF(T1_Data!CD128&lt;1, "&lt;1", IF(T1_Data!CD128&gt;99, "&gt;99", T1_Data!CD128))),"-")</f>
        <v>-</v>
      </c>
      <c r="CE130" s="72" t="str">
        <f>IF(ISNUMBER(T1_Data!CE128),IF(T1_Data!CE128=-999,"NA",IF(T1_Data!CE128&lt;1, "&lt;1", IF(T1_Data!CE128&gt;99, "&gt;99", T1_Data!CE128))),"-")</f>
        <v>-</v>
      </c>
      <c r="CF130" s="72" t="str">
        <f>IF(ISNUMBER(T1_Data!CF128),IF(T1_Data!CF128=-999,"NA",IF(T1_Data!CF128&lt;1, "&lt;1", IF(T1_Data!CF128&gt;99, "&gt;99", T1_Data!CF128))),"-")</f>
        <v>-</v>
      </c>
      <c r="CG130" s="72" t="str">
        <f>IF(ISNUMBER(T1_Data!CG128),IF(T1_Data!CG128=-999,"NA",IF(T1_Data!CG128&lt;1, "&lt;1", IF(T1_Data!CG128&gt;99, "&gt;99", T1_Data!CG128))),"-")</f>
        <v>-</v>
      </c>
      <c r="CH130" s="72" t="str">
        <f>IF(ISNUMBER(T1_Data!CH128),IF(T1_Data!CH128=-999,"NA",IF(T1_Data!CH128&lt;1, "&lt;1", IF(T1_Data!CH128&gt;99, "&gt;99", T1_Data!CH128))),"-")</f>
        <v>-</v>
      </c>
      <c r="CI130" s="72" t="str">
        <f>IF(ISNUMBER(T1_Data!CI128),IF(T1_Data!CI128=-999,"NA",IF(T1_Data!CI128&lt;1, "&lt;1", IF(T1_Data!CI128&gt;99, "&gt;99", T1_Data!CI128))),"-")</f>
        <v>-</v>
      </c>
      <c r="CJ130" s="72" t="str">
        <f>IF(ISNUMBER(T1_Data!CJ128),IF(T1_Data!CJ128=-999,"NA",IF(T1_Data!CJ128&lt;1, "&lt;1", IF(T1_Data!CJ128&gt;99, "&gt;99", T1_Data!CJ128))),"-")</f>
        <v>-</v>
      </c>
      <c r="CK130" s="72" t="str">
        <f>IF(ISNUMBER(T1_Data!CK128),IF(T1_Data!CK128=-999,"NA",IF(T1_Data!CK128&lt;1, "&lt;1", IF(T1_Data!CK128&gt;99, "&gt;99", T1_Data!CK128))),"-")</f>
        <v>-</v>
      </c>
      <c r="CL130" s="72" t="str">
        <f>IF(ISNUMBER(T1_Data!CL128),IF(T1_Data!CL128=-999,"NA",IF(T1_Data!CL128&lt;1, "&lt;1", IF(T1_Data!CL128&gt;99, "&gt;99", T1_Data!CL128))),"-")</f>
        <v>-</v>
      </c>
      <c r="CM130" s="72" t="str">
        <f>IF(ISNUMBER(T1_Data!CM128),IF(T1_Data!CM128=-999,"NA",IF(T1_Data!CM128&lt;1, "&lt;1", IF(T1_Data!CM128&gt;99, "&gt;99", T1_Data!CM128))),"-")</f>
        <v>-</v>
      </c>
      <c r="CN130" s="72" t="str">
        <f>IF(ISNUMBER(T1_Data!CN128),IF(T1_Data!CN128=-999,"NA",IF(T1_Data!CN128&lt;1, "&lt;1", IF(T1_Data!CN128&gt;99, "&gt;99", T1_Data!CN128))),"-")</f>
        <v>-</v>
      </c>
      <c r="CO130" s="72" t="str">
        <f>IF(ISNUMBER(T1_Data!CO128),IF(T1_Data!CO128=-999,"NA",IF(T1_Data!CO128&lt;1, "&lt;1", IF(T1_Data!CO128&gt;99, "&gt;99", T1_Data!CO128))),"-")</f>
        <v>-</v>
      </c>
      <c r="CP130" s="72" t="str">
        <f>IF(ISNUMBER(T1_Data!CP128),IF(T1_Data!CP128=-999,"NA",IF(T1_Data!CP128&lt;1, "&lt;1", IF(T1_Data!CP128&gt;99, "&gt;99", T1_Data!CP128))),"-")</f>
        <v>-</v>
      </c>
      <c r="CQ130" s="72" t="str">
        <f>IF(ISNUMBER(T1_Data!CQ128),IF(T1_Data!CQ128=-999,"NA",IF(T1_Data!CQ128&lt;1, "&lt;1", IF(T1_Data!CQ128&gt;99, "&gt;99", T1_Data!CQ128))),"-")</f>
        <v>-</v>
      </c>
      <c r="CR130" s="72" t="str">
        <f>IF(ISNUMBER(T1_Data!CR128),IF(T1_Data!CR128=-999,"NA",IF(T1_Data!CR128&lt;1, "&lt;1", IF(T1_Data!CR128&gt;99, "&gt;99", T1_Data!CR128))),"-")</f>
        <v>-</v>
      </c>
      <c r="CS130" s="72" t="str">
        <f>IF(ISNUMBER(T1_Data!CS128),IF(T1_Data!CS128=-999,"NA",IF(T1_Data!CS128&lt;1, "&lt;1", IF(T1_Data!CS128&gt;99, "&gt;99", T1_Data!CS128))),"-")</f>
        <v>-</v>
      </c>
      <c r="CT130" s="72" t="str">
        <f>IF(ISNUMBER(T1_Data!CT128),IF(T1_Data!CT128=-999,"NA",IF(T1_Data!CT128&lt;1, "&lt;1", IF(T1_Data!CT128&gt;99, "&gt;99", T1_Data!CT128))),"-")</f>
        <v>-</v>
      </c>
      <c r="CU130" s="72" t="str">
        <f>IF(ISNUMBER(T1_Data!CU128),IF(T1_Data!CU128=-999,"NA",IF(T1_Data!CU128&lt;1, "&lt;1", IF(T1_Data!CU128&gt;99, "&gt;99", T1_Data!CU128))),"-")</f>
        <v>-</v>
      </c>
      <c r="CV130" s="72" t="str">
        <f>IF(ISNUMBER(T1_Data!CV128),IF(T1_Data!CV128=-999,"NA",IF(T1_Data!CV128&lt;1, "&lt;1", IF(T1_Data!CV128&gt;99, "&gt;99", T1_Data!CV128))),"-")</f>
        <v>-</v>
      </c>
      <c r="CW130" s="72" t="str">
        <f>IF(ISNUMBER(T1_Data!CW128),IF(T1_Data!CW128=-999,"NA",IF(T1_Data!CW128&lt;1, "&lt;1", IF(T1_Data!CW128&gt;99, "&gt;99", T1_Data!CW128))),"-")</f>
        <v>-</v>
      </c>
      <c r="CX130" s="72" t="str">
        <f>IF(ISNUMBER(T1_Data!CX128),IF(T1_Data!CX128=-999,"NA",IF(T1_Data!CX128&lt;1, "&lt;1", IF(T1_Data!CX128&gt;99, "&gt;99", T1_Data!CX128))),"-")</f>
        <v>-</v>
      </c>
      <c r="CY130" s="72" t="str">
        <f>IF(ISNUMBER(T1_Data!CY128),IF(T1_Data!CY128=-999,"NA",IF(T1_Data!CY128&lt;1, "&lt;1", IF(T1_Data!CY128&gt;99, "&gt;99", T1_Data!CY128))),"-")</f>
        <v>-</v>
      </c>
      <c r="CZ130" s="72" t="str">
        <f>IF(ISNUMBER(T1_Data!CZ128),IF(T1_Data!CZ128=-999,"NA",IF(T1_Data!CZ128&lt;1, "&lt;1", IF(T1_Data!CZ128&gt;99, "&gt;99", T1_Data!CZ128))),"-")</f>
        <v>-</v>
      </c>
      <c r="DA130" s="72" t="str">
        <f>IF(ISNUMBER(T1_Data!DA128),IF(T1_Data!DA128=-999,"NA",IF(T1_Data!DA128&lt;1, "&lt;1", IF(T1_Data!DA128&gt;99, "&gt;99", T1_Data!DA128))),"-")</f>
        <v>-</v>
      </c>
      <c r="DB130" s="72" t="str">
        <f>IF(ISNUMBER(T1_Data!DB128),IF(T1_Data!DB128=-999,"NA",IF(T1_Data!DB128&lt;1, "&lt;1", IF(T1_Data!DB128&gt;99, "&gt;99", T1_Data!DB128))),"-")</f>
        <v>-</v>
      </c>
      <c r="DC130" s="72" t="str">
        <f>IF(ISNUMBER(T1_Data!DC128),IF(T1_Data!DC128=-999,"NA",IF(T1_Data!DC128&lt;1, "&lt;1", IF(T1_Data!DC128&gt;99, "&gt;99", T1_Data!DC128))),"-")</f>
        <v>-</v>
      </c>
      <c r="DD130" s="72" t="str">
        <f>IF(ISNUMBER(T1_Data!DD128),IF(T1_Data!DD128=-999,"NA",IF(T1_Data!DD128&lt;1, "&lt;1", IF(T1_Data!DD128&gt;99, "&gt;99", T1_Data!DD128))),"-")</f>
        <v>-</v>
      </c>
      <c r="DE130" s="72" t="str">
        <f>IF(ISNUMBER(T1_Data!DE128),IF(T1_Data!DE128=-999,"NA",IF(T1_Data!DE128&lt;1, "&lt;1", IF(T1_Data!DE128&gt;99, "&gt;99", T1_Data!DE128))),"-")</f>
        <v>-</v>
      </c>
      <c r="DF130" s="72" t="str">
        <f>IF(ISNUMBER(T1_Data!DF128),IF(T1_Data!DF128=-999,"NA",IF(T1_Data!DF128&lt;1, "&lt;1", IF(T1_Data!DF128&gt;99, "&gt;99", T1_Data!DF128))),"-")</f>
        <v>-</v>
      </c>
      <c r="DG130" s="72" t="str">
        <f>IF(ISNUMBER(T1_Data!DG128),IF(T1_Data!DG128=-999,"NA",IF(T1_Data!DG128&lt;1, "&lt;1", IF(T1_Data!DG128&gt;99, "&gt;99", T1_Data!DG128))),"-")</f>
        <v>-</v>
      </c>
      <c r="DH130" s="72" t="str">
        <f>IF(ISNUMBER(T1_Data!DH128),IF(T1_Data!DH128=-999,"NA",IF(T1_Data!DH128&lt;1, "&lt;1", IF(T1_Data!DH128&gt;99, "&gt;99", T1_Data!DH128))),"-")</f>
        <v>-</v>
      </c>
      <c r="DI130" s="72" t="str">
        <f>IF(ISNUMBER(T1_Data!DI128),IF(T1_Data!DI128=-999,"NA",IF(T1_Data!DI128&lt;1, "&lt;1", IF(T1_Data!DI128&gt;99, "&gt;99", T1_Data!DI128))),"-")</f>
        <v>-</v>
      </c>
      <c r="DJ130" s="72" t="str">
        <f>IF(ISNUMBER(T1_Data!DJ128),IF(T1_Data!DJ128=-999,"NA",IF(T1_Data!DJ128&lt;1, "&lt;1", IF(T1_Data!DJ128&gt;99, "&gt;99", T1_Data!DJ128))),"-")</f>
        <v>-</v>
      </c>
      <c r="DK130" s="72" t="str">
        <f>IF(ISNUMBER(T1_Data!DK128),IF(T1_Data!DK128=-999,"NA",IF(T1_Data!DK128&lt;1, "&lt;1", IF(T1_Data!DK128&gt;99, "&gt;99", T1_Data!DK128))),"-")</f>
        <v>-</v>
      </c>
      <c r="DL130" s="72" t="str">
        <f>IF(ISNUMBER(T1_Data!DL128),IF(T1_Data!DL128=-999,"NA",IF(T1_Data!DL128&lt;1, "&lt;1", IF(T1_Data!DL128&gt;99, "&gt;99", T1_Data!DL128))),"-")</f>
        <v>-</v>
      </c>
      <c r="DM130" s="72" t="str">
        <f>IF(ISNUMBER(T1_Data!DM128),IF(T1_Data!DM128=-999,"NA",IF(T1_Data!DM128&lt;1, "&lt;1", IF(T1_Data!DM128&gt;99, "&gt;99", T1_Data!DM128))),"-")</f>
        <v>-</v>
      </c>
      <c r="DN130" s="72" t="str">
        <f>IF(ISNUMBER(T1_Data!DN128),IF(T1_Data!DN128=-999,"NA",IF(T1_Data!DN128&lt;1, "&lt;1", IF(T1_Data!DN128&gt;99, "&gt;99", T1_Data!DN128))),"-")</f>
        <v>-</v>
      </c>
      <c r="DO130" s="72" t="str">
        <f>IF(ISNUMBER(T1_Data!DO128),IF(T1_Data!DO128=-999,"NA",IF(T1_Data!DO128&lt;1, "&lt;1", IF(T1_Data!DO128&gt;99, "&gt;99", T1_Data!DO128))),"-")</f>
        <v>-</v>
      </c>
      <c r="DP130" s="72" t="str">
        <f>IF(ISNUMBER(T1_Data!DP128),IF(T1_Data!DP128=-999,"NA",IF(T1_Data!DP128&lt;1, "&lt;1", IF(T1_Data!DP128&gt;99, "&gt;99", T1_Data!DP128))),"-")</f>
        <v>-</v>
      </c>
      <c r="DQ130" s="72" t="str">
        <f>IF(ISNUMBER(T1_Data!DQ128),IF(T1_Data!DQ128=-999,"NA",IF(T1_Data!DQ128&lt;1, "&lt;1", IF(T1_Data!DQ128&gt;99, "&gt;99", T1_Data!DQ128))),"-")</f>
        <v>-</v>
      </c>
      <c r="DR130" s="72" t="str">
        <f>IF(ISNUMBER(T1_Data!DR128),IF(T1_Data!DR128=-999,"NA",IF(T1_Data!DR128&lt;1, "&lt;1", IF(T1_Data!DR128&gt;99, "&gt;99", T1_Data!DR128))),"-")</f>
        <v>-</v>
      </c>
      <c r="DS130" s="72" t="str">
        <f>IF(ISNUMBER(T1_Data!DS128),IF(T1_Data!DS128=-999,"NA",IF(T1_Data!DS128&lt;1, "&lt;1", IF(T1_Data!DS128&gt;99, "&gt;99", T1_Data!DS128))),"-")</f>
        <v>-</v>
      </c>
      <c r="DT130" s="72" t="str">
        <f>IF(ISNUMBER(T1_Data!DT128),IF(T1_Data!DT128=-999,"NA",IF(T1_Data!DT128&lt;1, "&lt;1", IF(T1_Data!DT128&gt;99, "&gt;99", T1_Data!DT128))),"-")</f>
        <v>-</v>
      </c>
      <c r="DU130" s="72" t="str">
        <f>IF(ISNUMBER(T1_Data!DU128),IF(T1_Data!DU128=-999,"NA",IF(T1_Data!DU128&lt;1, "&lt;1", IF(T1_Data!DU128&gt;99, "&gt;99", T1_Data!DU128))),"-")</f>
        <v>-</v>
      </c>
      <c r="DV130" s="72" t="str">
        <f>IF(ISNUMBER(T1_Data!DV128),IF(T1_Data!DV128=-999,"NA",IF(T1_Data!DV128&lt;1, "&lt;1", IF(T1_Data!DV128&gt;99, "&gt;99", T1_Data!DV128))),"-")</f>
        <v>-</v>
      </c>
      <c r="DW130" s="72" t="str">
        <f>IF(ISNUMBER(T1_Data!DW128),IF(T1_Data!DW128=-999,"NA",IF(T1_Data!DW128&lt;1, "&lt;1", IF(T1_Data!DW128&gt;99, "&gt;99", T1_Data!DW128))),"-")</f>
        <v>-</v>
      </c>
      <c r="DX130" s="72" t="str">
        <f>IF(ISNUMBER(T1_Data!DX128),IF(T1_Data!DX128=-999,"NA",IF(T1_Data!DX128&lt;1, "&lt;1", IF(T1_Data!DX128&gt;99, "&gt;99", T1_Data!DX128))),"-")</f>
        <v>-</v>
      </c>
      <c r="DY130" s="72" t="str">
        <f>IF(ISNUMBER(T1_Data!DY128),IF(T1_Data!DY128=-999,"NA",IF(T1_Data!DY128&lt;1, "&lt;1", IF(T1_Data!DY128&gt;99, "&gt;99", T1_Data!DY128))),"-")</f>
        <v>-</v>
      </c>
      <c r="DZ130" s="72" t="str">
        <f>IF(ISNUMBER(T1_Data!DZ128),IF(T1_Data!DZ128=-999,"NA",IF(T1_Data!DZ128&lt;1, "&lt;1", IF(T1_Data!DZ128&gt;99, "&gt;99", T1_Data!DZ128))),"-")</f>
        <v>-</v>
      </c>
      <c r="EA130" s="72" t="str">
        <f>IF(ISNUMBER(T1_Data!EA128),IF(T1_Data!EA128=-999,"NA",IF(T1_Data!EA128&lt;1, "&lt;1", IF(T1_Data!EA128&gt;99, "&gt;99", T1_Data!EA128))),"-")</f>
        <v>-</v>
      </c>
      <c r="EB130" s="72" t="str">
        <f>IF(ISNUMBER(T1_Data!EB128),IF(T1_Data!EB128=-999,"NA",IF(T1_Data!EB128&lt;1, "&lt;1", IF(T1_Data!EB128&gt;99, "&gt;99", T1_Data!EB128))),"-")</f>
        <v>-</v>
      </c>
      <c r="EC130" s="72" t="str">
        <f>IF(ISNUMBER(T1_Data!EC128),IF(T1_Data!EC128=-999,"NA",IF(T1_Data!EC128&lt;1, "&lt;1", IF(T1_Data!EC128&gt;99, "&gt;99", T1_Data!EC128))),"-")</f>
        <v>-</v>
      </c>
      <c r="ED130" s="72" t="str">
        <f>IF(ISNUMBER(T1_Data!ED128),IF(T1_Data!ED128=-999,"NA",IF(T1_Data!ED128&lt;1, "&lt;1", IF(T1_Data!ED128&gt;99, "&gt;99", T1_Data!ED128))),"-")</f>
        <v>-</v>
      </c>
      <c r="EE130" s="72" t="str">
        <f>IF(ISNUMBER(T1_Data!EE128),IF(T1_Data!EE128=-999,"NA",IF(T1_Data!EE128&lt;1, "&lt;1", IF(T1_Data!EE128&gt;99, "&gt;99", T1_Data!EE128))),"-")</f>
        <v>-</v>
      </c>
      <c r="EF130" s="72" t="str">
        <f>IF(ISNUMBER(T1_Data!EF128),IF(T1_Data!EF128=-999,"NA",IF(T1_Data!EF128&lt;1, "&lt;1", IF(T1_Data!EF128&gt;99, "&gt;99", T1_Data!EF128))),"-")</f>
        <v>-</v>
      </c>
      <c r="EG130" s="72" t="str">
        <f>IF(ISNUMBER(T1_Data!EG128),IF(T1_Data!EG128=-999,"NA",IF(T1_Data!EG128&lt;1, "&lt;1", IF(T1_Data!EG128&gt;99, "&gt;99", T1_Data!EG128))),"-")</f>
        <v>-</v>
      </c>
      <c r="EH130" s="72" t="str">
        <f>IF(ISNUMBER(T1_Data!EH128),IF(T1_Data!EH128=-999,"NA",IF(T1_Data!EH128&lt;1, "&lt;1", IF(T1_Data!EH128&gt;99, "&gt;99", T1_Data!EH128))),"-")</f>
        <v>-</v>
      </c>
      <c r="EI130" s="72" t="str">
        <f>IF(ISNUMBER(T1_Data!EI128),IF(T1_Data!EI128=-999,"NA",IF(T1_Data!EI128&lt;1, "&lt;1", IF(T1_Data!EI128&gt;99, "&gt;99", T1_Data!EI128))),"-")</f>
        <v>-</v>
      </c>
      <c r="EJ130" s="72" t="str">
        <f>IF(ISNUMBER(T1_Data!EJ128),IF(T1_Data!EJ128=-999,"NA",IF(T1_Data!EJ128&lt;1, "&lt;1", IF(T1_Data!EJ128&gt;99, "&gt;99", T1_Data!EJ128))),"-")</f>
        <v>-</v>
      </c>
      <c r="EK130" s="72" t="str">
        <f>IF(ISNUMBER(T1_Data!EK128),IF(T1_Data!EK128=-999,"NA",IF(T1_Data!EK128&lt;1, "&lt;1", IF(T1_Data!EK128&gt;99, "&gt;99", T1_Data!EK128))),"-")</f>
        <v>-</v>
      </c>
      <c r="EL130" s="72" t="str">
        <f>IF(ISNUMBER(T1_Data!EL128),IF(T1_Data!EL128=-999,"NA",IF(T1_Data!EL128&lt;1, "&lt;1", IF(T1_Data!EL128&gt;99, "&gt;99", T1_Data!EL128))),"-")</f>
        <v>-</v>
      </c>
      <c r="EM130" s="72" t="str">
        <f>IF(ISNUMBER(T1_Data!EM128),IF(T1_Data!EM128=-999,"NA",IF(T1_Data!EM128&lt;1, "&lt;1", IF(T1_Data!EM128&gt;99, "&gt;99", T1_Data!EM128))),"-")</f>
        <v>-</v>
      </c>
      <c r="EN130" s="72" t="str">
        <f>IF(ISNUMBER(T1_Data!EN128),IF(T1_Data!EN128=-999,"NA",IF(T1_Data!EN128&lt;1, "&lt;1", IF(T1_Data!EN128&gt;99, "&gt;99", T1_Data!EN128))),"-")</f>
        <v>-</v>
      </c>
      <c r="EO130" s="72" t="str">
        <f>IF(ISNUMBER(T1_Data!EO128),IF(T1_Data!EO128=-999,"NA",IF(T1_Data!EO128&lt;1, "&lt;1", IF(T1_Data!EO128&gt;99, "&gt;99", T1_Data!EO128))),"-")</f>
        <v>-</v>
      </c>
      <c r="EP130" s="72" t="str">
        <f>IF(ISNUMBER(T1_Data!EP128),IF(T1_Data!EP128=-999,"NA",IF(T1_Data!EP128&lt;1, "&lt;1", IF(T1_Data!EP128&gt;99, "&gt;99", T1_Data!EP128))),"-")</f>
        <v>-</v>
      </c>
      <c r="EQ130" s="72" t="str">
        <f>IF(ISNUMBER(T1_Data!EQ128),IF(T1_Data!EQ128=-999,"NA",IF(T1_Data!EQ128&lt;1, "&lt;1", IF(T1_Data!EQ128&gt;99, "&gt;99", T1_Data!EQ128))),"-")</f>
        <v>-</v>
      </c>
      <c r="ER130" s="72" t="str">
        <f>IF(ISNUMBER(T1_Data!ER128),IF(T1_Data!ER128=-999,"NA",IF(T1_Data!ER128&lt;1, "&lt;1", IF(T1_Data!ER128&gt;99, "&gt;99", T1_Data!ER128))),"-")</f>
        <v>-</v>
      </c>
      <c r="ES130" s="72" t="str">
        <f>IF(ISNUMBER(T1_Data!ES128),IF(T1_Data!ES128=-999,"NA",IF(T1_Data!ES128&lt;1, "&lt;1", IF(T1_Data!ES128&gt;99, "&gt;99", T1_Data!ES128))),"-")</f>
        <v>-</v>
      </c>
      <c r="ET130" s="72" t="str">
        <f>IF(ISNUMBER(T1_Data!ET128),IF(T1_Data!ET128=-999,"NA",IF(T1_Data!ET128&lt;1, "&lt;1", IF(T1_Data!ET128&gt;99, "&gt;99", T1_Data!ET128))),"-")</f>
        <v>-</v>
      </c>
      <c r="EU130" s="72" t="str">
        <f>IF(ISNUMBER(T1_Data!EU128),IF(T1_Data!EU128=-999,"NA",IF(T1_Data!EU128&lt;1, "&lt;1", IF(T1_Data!EU128&gt;99, "&gt;99", T1_Data!EU128))),"-")</f>
        <v>-</v>
      </c>
      <c r="EV130" s="72" t="str">
        <f>IF(ISNUMBER(T1_Data!EV128),IF(T1_Data!EV128=-999,"NA",IF(T1_Data!EV128&lt;1, "&lt;1", IF(T1_Data!EV128&gt;99, "&gt;99", T1_Data!EV128))),"-")</f>
        <v>-</v>
      </c>
      <c r="EW130" s="72" t="str">
        <f>IF(ISNUMBER(T1_Data!EW128),IF(T1_Data!EW128=-999,"NA",IF(T1_Data!EW128&lt;1, "&lt;1", IF(T1_Data!EW128&gt;99, "&gt;99", T1_Data!EW128))),"-")</f>
        <v>-</v>
      </c>
      <c r="EX130" s="72" t="str">
        <f>IF(ISNUMBER(T1_Data!EX128),IF(T1_Data!EX128=-999,"NA",IF(T1_Data!EX128&lt;1, "&lt;1", IF(T1_Data!EX128&gt;99, "&gt;99", T1_Data!EX128))),"-")</f>
        <v>-</v>
      </c>
      <c r="EY130" s="72" t="str">
        <f>IF(ISNUMBER(T1_Data!EY128),IF(T1_Data!EY128=-999,"NA",IF(T1_Data!EY128&lt;1, "&lt;1", IF(T1_Data!EY128&gt;99, "&gt;99", T1_Data!EY128))),"-")</f>
        <v>-</v>
      </c>
      <c r="EZ130" s="72" t="str">
        <f>IF(ISNUMBER(T1_Data!EZ128),IF(T1_Data!EZ128=-999,"NA",IF(T1_Data!EZ128&lt;1, "&lt;1", IF(T1_Data!EZ128&gt;99, "&gt;99", T1_Data!EZ128))),"-")</f>
        <v>-</v>
      </c>
      <c r="FA130" s="72" t="str">
        <f>IF(ISNUMBER(T1_Data!FA128),IF(T1_Data!FA128=-999,"NA",IF(T1_Data!FA128&lt;1, "&lt;1", IF(T1_Data!FA128&gt;99, "&gt;99", T1_Data!FA128))),"-")</f>
        <v>-</v>
      </c>
      <c r="FB130" s="72" t="str">
        <f>IF(ISNUMBER(T1_Data!FB128),IF(T1_Data!FB128=-999,"NA",IF(T1_Data!FB128&lt;1, "&lt;1", IF(T1_Data!FB128&gt;99, "&gt;99", T1_Data!FB128))),"-")</f>
        <v>-</v>
      </c>
      <c r="FC130" s="72" t="str">
        <f>IF(ISNUMBER(T1_Data!FC128),IF(T1_Data!FC128=-999,"NA",IF(T1_Data!FC128&lt;1, "&lt;1", IF(T1_Data!FC128&gt;99, "&gt;99", T1_Data!FC128))),"-")</f>
        <v>-</v>
      </c>
      <c r="FD130" s="72" t="str">
        <f>IF(ISNUMBER(T1_Data!FD128),IF(T1_Data!FD128=-999,"NA",IF(T1_Data!FD128&lt;1, "&lt;1", IF(T1_Data!FD128&gt;99, "&gt;99", T1_Data!FD128))),"-")</f>
        <v>-</v>
      </c>
      <c r="FE130" s="72" t="str">
        <f>IF(ISNUMBER(T1_Data!FE128),IF(T1_Data!FE128=-999,"NA",IF(T1_Data!FE128&lt;1, "&lt;1", IF(T1_Data!FE128&gt;99, "&gt;99", T1_Data!FE128))),"-")</f>
        <v>-</v>
      </c>
      <c r="FF130" s="72" t="str">
        <f>IF(ISNUMBER(T1_Data!FF128),IF(T1_Data!FF128=-999,"NA",IF(T1_Data!FF128&lt;1, "&lt;1", IF(T1_Data!FF128&gt;99, "&gt;99", T1_Data!FF128))),"-")</f>
        <v>-</v>
      </c>
      <c r="FG130" s="72" t="str">
        <f>IF(ISNUMBER(T1_Data!FG128),IF(T1_Data!FG128=-999,"NA",IF(T1_Data!FG128&lt;1, "&lt;1", IF(T1_Data!FG128&gt;99, "&gt;99", T1_Data!FG128))),"-")</f>
        <v>-</v>
      </c>
      <c r="FH130" s="72" t="str">
        <f>IF(ISNUMBER(T1_Data!FH128),IF(T1_Data!FH128=-999,"NA",IF(T1_Data!FH128&lt;1, "&lt;1", IF(T1_Data!FH128&gt;99, "&gt;99", T1_Data!FH128))),"-")</f>
        <v>-</v>
      </c>
      <c r="FI130" s="72" t="str">
        <f>IF(ISNUMBER(T1_Data!FI128),IF(T1_Data!FI128=-999,"NA",IF(T1_Data!FI128&lt;1, "&lt;1", IF(T1_Data!FI128&gt;99, "&gt;99", T1_Data!FI128))),"-")</f>
        <v>-</v>
      </c>
      <c r="FJ130" s="72" t="str">
        <f>IF(ISNUMBER(T1_Data!FJ128),IF(T1_Data!FJ128=-999,"NA",IF(T1_Data!FJ128&lt;1, "&lt;1", IF(T1_Data!FJ128&gt;99, "&gt;99", T1_Data!FJ128))),"-")</f>
        <v>-</v>
      </c>
      <c r="FK130" s="72" t="str">
        <f>IF(ISNUMBER(T1_Data!FK128),IF(T1_Data!FK128=-999,"NA",IF(T1_Data!FK128&lt;1, "&lt;1", IF(T1_Data!FK128&gt;99, "&gt;99", T1_Data!FK128))),"-")</f>
        <v>-</v>
      </c>
      <c r="FL130" s="72" t="str">
        <f>IF(ISNUMBER(T1_Data!FL128),IF(T1_Data!FL128=-999,"NA",IF(T1_Data!FL128&lt;1, "&lt;1", IF(T1_Data!FL128&gt;99, "&gt;99", T1_Data!FL128))),"-")</f>
        <v>-</v>
      </c>
      <c r="FM130" s="72" t="str">
        <f>IF(ISNUMBER(T1_Data!FM128),IF(T1_Data!FM128=-999,"NA",IF(T1_Data!FM128&lt;1, "&lt;1", IF(T1_Data!FM128&gt;99, "&gt;99", T1_Data!FM128))),"-")</f>
        <v>-</v>
      </c>
      <c r="FN130" s="72" t="str">
        <f>IF(ISNUMBER(T1_Data!FN128),IF(T1_Data!FN128=-999,"NA",IF(T1_Data!FN128&lt;1, "&lt;1", IF(T1_Data!FN128&gt;99, "&gt;99", T1_Data!FN128))),"-")</f>
        <v>-</v>
      </c>
      <c r="FO130" s="72" t="str">
        <f>IF(ISNUMBER(T1_Data!FO128),IF(T1_Data!FO128=-999,"NA",IF(T1_Data!FO128&lt;1, "&lt;1", IF(T1_Data!FO128&gt;99, "&gt;99", T1_Data!FO128))),"-")</f>
        <v>-</v>
      </c>
      <c r="FP130" s="72" t="str">
        <f>IF(ISNUMBER(T1_Data!FP128),IF(T1_Data!FP128=-999,"NA",IF(T1_Data!FP128&lt;1, "&lt;1", IF(T1_Data!FP128&gt;99, "&gt;99", T1_Data!FP128))),"-")</f>
        <v>-</v>
      </c>
      <c r="FQ130" s="72" t="str">
        <f>IF(ISNUMBER(T1_Data!FQ128),IF(T1_Data!FQ128=-999,"NA",IF(T1_Data!FQ128&lt;1, "&lt;1", IF(T1_Data!FQ128&gt;99, "&gt;99", T1_Data!FQ128))),"-")</f>
        <v>-</v>
      </c>
      <c r="FR130" s="72" t="str">
        <f>IF(ISNUMBER(T1_Data!FR128),IF(T1_Data!FR128=-999,"NA",IF(T1_Data!FR128&lt;1, "&lt;1", IF(T1_Data!FR128&gt;99, "&gt;99", T1_Data!FR128))),"-")</f>
        <v>-</v>
      </c>
      <c r="FS130" s="72" t="str">
        <f>IF(ISNUMBER(T1_Data!FS128),IF(T1_Data!FS128=-999,"NA",IF(T1_Data!FS128&lt;1, "&lt;1", IF(T1_Data!FS128&gt;99, "&gt;99", T1_Data!FS128))),"-")</f>
        <v>-</v>
      </c>
      <c r="FT130" s="72" t="str">
        <f>IF(ISNUMBER(T1_Data!FT128),IF(T1_Data!FT128=-999,"NA",IF(T1_Data!FT128&lt;1, "&lt;1", IF(T1_Data!FT128&gt;99, "&gt;99", T1_Data!FT128))),"-")</f>
        <v>-</v>
      </c>
      <c r="FU130" s="72" t="str">
        <f>IF(ISNUMBER(T1_Data!FU128),IF(T1_Data!FU128=-999,"NA",IF(T1_Data!FU128&lt;1, "&lt;1", IF(T1_Data!FU128&gt;99, "&gt;99", T1_Data!FU128))),"-")</f>
        <v>-</v>
      </c>
      <c r="FV130" s="72" t="str">
        <f>IF(ISNUMBER(T1_Data!FV128),IF(T1_Data!FV128=-999,"NA",IF(T1_Data!FV128&lt;1, "&lt;1", IF(T1_Data!FV128&gt;99, "&gt;99", T1_Data!FV128))),"-")</f>
        <v>-</v>
      </c>
      <c r="FW130" s="72" t="str">
        <f>IF(ISNUMBER(T1_Data!FW128),IF(T1_Data!FW128=-999,"NA",IF(T1_Data!FW128&lt;1, "&lt;1", IF(T1_Data!FW128&gt;99, "&gt;99", T1_Data!FW128))),"-")</f>
        <v>-</v>
      </c>
      <c r="FX130" s="71" t="str">
        <f>IF(ISBLANK(T1_Data!FX128), "", T1_Data!FX128)</f>
        <v/>
      </c>
    </row>
    <row r="131" spans="1:180" x14ac:dyDescent="0.25">
      <c r="A131" s="71" t="str">
        <f>IF(ISBLANK(T1_Data!A129), "", T1_Data!A129)</f>
        <v/>
      </c>
      <c r="B131" s="72" t="str">
        <f>IF(ISNUMBER(T1_Data!B129), T1_Data!B129,"-")</f>
        <v>-</v>
      </c>
      <c r="C131" s="72" t="str">
        <f>IF(ISNUMBER(T1_Data!C129),IF(T1_Data!C129=-999,"NA",IF(T1_Data!C129&lt;1, "&lt;1", IF(T1_Data!C129&gt;99, "&gt;99", T1_Data!C129))),"-")</f>
        <v>-</v>
      </c>
      <c r="D131" s="72" t="str">
        <f>IF(ISNUMBER(T1_Data!D129),IF(T1_Data!D129=-999,"NA",IF(T1_Data!D129&lt;1, "&lt;1", IF(T1_Data!D129&gt;99, "&gt;99", T1_Data!D129))),"-")</f>
        <v>-</v>
      </c>
      <c r="E131" s="72" t="str">
        <f>IF(ISNUMBER(T1_Data!E129),IF(T1_Data!E129=-999,"NA",IF(T1_Data!E129&lt;1, "&lt;1", IF(T1_Data!E129&gt;99, "&gt;99", T1_Data!E129))),"-")</f>
        <v>-</v>
      </c>
      <c r="F131" s="72" t="str">
        <f>IF(ISNUMBER(T1_Data!F129),IF(T1_Data!F129=-999,"NA",IF(T1_Data!F129&lt;1, "&lt;1", IF(T1_Data!F129&gt;99, "&gt;99", T1_Data!F129))),"-")</f>
        <v>-</v>
      </c>
      <c r="G131" s="72" t="str">
        <f>IF(ISNUMBER(T1_Data!G129),IF(T1_Data!G129=-999,"NA",IF(T1_Data!G129&lt;1, "&lt;1", IF(T1_Data!G129&gt;99, "&gt;99", T1_Data!G129))),"-")</f>
        <v>-</v>
      </c>
      <c r="H131" s="72" t="str">
        <f>IF(ISNUMBER(T1_Data!H129),IF(T1_Data!H129=-999,"NA",IF(T1_Data!H129&lt;1, "&lt;1", IF(T1_Data!H129&gt;99, "&gt;99", T1_Data!H129))),"-")</f>
        <v>-</v>
      </c>
      <c r="I131" s="72" t="str">
        <f>IF(ISNUMBER(T1_Data!I129),IF(T1_Data!I129=-999,"NA",IF(T1_Data!I129&lt;1, "&lt;1", IF(T1_Data!I129&gt;99, "&gt;99", T1_Data!I129))),"-")</f>
        <v>-</v>
      </c>
      <c r="J131" s="72" t="str">
        <f>IF(ISNUMBER(T1_Data!J129),IF(T1_Data!J129=-999,"NA",IF(T1_Data!J129&lt;1, "&lt;1", IF(T1_Data!J129&gt;99, "&gt;99", T1_Data!J129))),"-")</f>
        <v>-</v>
      </c>
      <c r="K131" s="72" t="str">
        <f>IF(ISNUMBER(T1_Data!K129),IF(T1_Data!K129=-999,"NA",IF(T1_Data!K129&lt;1, "&lt;1", IF(T1_Data!K129&gt;99, "&gt;99", T1_Data!K129))),"-")</f>
        <v>-</v>
      </c>
      <c r="L131" s="72" t="str">
        <f>IF(ISNUMBER(T1_Data!L129),IF(T1_Data!L129=-999,"NA",IF(T1_Data!L129&lt;1, "&lt;1", IF(T1_Data!L129&gt;99, "&gt;99", T1_Data!L129))),"-")</f>
        <v>-</v>
      </c>
      <c r="M131" s="72" t="str">
        <f>IF(ISNUMBER(T1_Data!M129),IF(T1_Data!M129=-999,"NA",IF(T1_Data!M129&lt;1, "&lt;1", IF(T1_Data!M129&gt;99, "&gt;99", T1_Data!M129))),"-")</f>
        <v>-</v>
      </c>
      <c r="N131" s="72" t="str">
        <f>IF(ISNUMBER(T1_Data!N129),IF(T1_Data!N129=-999,"NA",IF(T1_Data!N129&lt;1, "&lt;1", IF(T1_Data!N129&gt;99, "&gt;99", T1_Data!N129))),"-")</f>
        <v>-</v>
      </c>
      <c r="O131" s="72" t="str">
        <f>IF(ISNUMBER(T1_Data!O129),IF(T1_Data!O129=-999,"NA",IF(T1_Data!O129&lt;1, "&lt;1", IF(T1_Data!O129&gt;99, "&gt;99", T1_Data!O129))),"-")</f>
        <v>-</v>
      </c>
      <c r="P131" s="72" t="str">
        <f>IF(ISNUMBER(T1_Data!P129),IF(T1_Data!P129=-999,"NA",IF(T1_Data!P129&lt;1, "&lt;1", IF(T1_Data!P129&gt;99, "&gt;99", T1_Data!P129))),"-")</f>
        <v>-</v>
      </c>
      <c r="Q131" s="72" t="str">
        <f>IF(ISNUMBER(T1_Data!Q129),IF(T1_Data!Q129=-999,"NA",IF(T1_Data!Q129&lt;1, "&lt;1", IF(T1_Data!Q129&gt;99, "&gt;99", T1_Data!Q129))),"-")</f>
        <v>-</v>
      </c>
      <c r="R131" s="72" t="str">
        <f>IF(ISNUMBER(T1_Data!R129),IF(T1_Data!R129=-999,"NA",IF(T1_Data!R129&lt;1, "&lt;1", IF(T1_Data!R129&gt;99, "&gt;99", T1_Data!R129))),"-")</f>
        <v>-</v>
      </c>
      <c r="S131" s="72" t="str">
        <f>IF(ISNUMBER(T1_Data!S129),IF(T1_Data!S129=-999,"NA",IF(T1_Data!S129&lt;1, "&lt;1", IF(T1_Data!S129&gt;99, "&gt;99", T1_Data!S129))),"-")</f>
        <v>-</v>
      </c>
      <c r="T131" s="72" t="str">
        <f>IF(ISNUMBER(T1_Data!T129),IF(T1_Data!T129=-999,"NA",IF(T1_Data!T129&lt;1, "&lt;1", IF(T1_Data!T129&gt;99, "&gt;99", T1_Data!T129))),"-")</f>
        <v>-</v>
      </c>
      <c r="U131" s="72" t="str">
        <f>IF(ISNUMBER(T1_Data!U129),IF(T1_Data!U129=-999,"NA",IF(T1_Data!U129&lt;1, "&lt;1", IF(T1_Data!U129&gt;99, "&gt;99", T1_Data!U129))),"-")</f>
        <v>-</v>
      </c>
      <c r="V131" s="72" t="str">
        <f>IF(ISNUMBER(T1_Data!V129),IF(T1_Data!V129=-999,"NA",IF(T1_Data!V129&lt;1, "&lt;1", IF(T1_Data!V129&gt;99, "&gt;99", T1_Data!V129))),"-")</f>
        <v>-</v>
      </c>
      <c r="W131" s="72" t="str">
        <f>IF(ISNUMBER(T1_Data!W129),IF(T1_Data!W129=-999,"NA",IF(T1_Data!W129&lt;1, "&lt;1", IF(T1_Data!W129&gt;99, "&gt;99", T1_Data!W129))),"-")</f>
        <v>-</v>
      </c>
      <c r="X131" s="72" t="str">
        <f>IF(ISNUMBER(T1_Data!X129),IF(T1_Data!X129=-999,"NA",IF(T1_Data!X129&lt;1, "&lt;1", IF(T1_Data!X129&gt;99, "&gt;99", T1_Data!X129))),"-")</f>
        <v>-</v>
      </c>
      <c r="Y131" s="72" t="str">
        <f>IF(ISNUMBER(T1_Data!Y129),IF(T1_Data!Y129=-999,"NA",IF(T1_Data!Y129&lt;1, "&lt;1", IF(T1_Data!Y129&gt;99, "&gt;99", T1_Data!Y129))),"-")</f>
        <v>-</v>
      </c>
      <c r="Z131" s="72" t="str">
        <f>IF(ISNUMBER(T1_Data!Z129),IF(T1_Data!Z129=-999,"NA",IF(T1_Data!Z129&lt;1, "&lt;1", IF(T1_Data!Z129&gt;99, "&gt;99", T1_Data!Z129))),"-")</f>
        <v>-</v>
      </c>
      <c r="AA131" s="72" t="str">
        <f>IF(ISNUMBER(T1_Data!AA129),IF(T1_Data!AA129=-999,"NA",IF(T1_Data!AA129&lt;1, "&lt;1", IF(T1_Data!AA129&gt;99, "&gt;99", T1_Data!AA129))),"-")</f>
        <v>-</v>
      </c>
      <c r="AB131" s="72" t="str">
        <f>IF(ISNUMBER(T1_Data!AB129),IF(T1_Data!AB129=-999,"NA",IF(T1_Data!AB129&lt;1, "&lt;1", IF(T1_Data!AB129&gt;99, "&gt;99", T1_Data!AB129))),"-")</f>
        <v>-</v>
      </c>
      <c r="AC131" s="72" t="str">
        <f>IF(ISNUMBER(T1_Data!AC129),IF(T1_Data!AC129=-999,"NA",IF(T1_Data!AC129&lt;1, "&lt;1", IF(T1_Data!AC129&gt;99, "&gt;99", T1_Data!AC129))),"-")</f>
        <v>-</v>
      </c>
      <c r="AD131" s="72" t="str">
        <f>IF(ISNUMBER(T1_Data!AD129),IF(T1_Data!AD129=-999,"NA",IF(T1_Data!AD129&lt;1, "&lt;1", IF(T1_Data!AD129&gt;99, "&gt;99", T1_Data!AD129))),"-")</f>
        <v>-</v>
      </c>
      <c r="AE131" s="72" t="str">
        <f>IF(ISNUMBER(T1_Data!AE129),IF(T1_Data!AE129=-999,"NA",IF(T1_Data!AE129&lt;1, "&lt;1", IF(T1_Data!AE129&gt;99, "&gt;99", T1_Data!AE129))),"-")</f>
        <v>-</v>
      </c>
      <c r="AF131" s="72" t="str">
        <f>IF(ISNUMBER(T1_Data!AF129),IF(T1_Data!AF129=-999,"NA",IF(T1_Data!AF129&lt;1, "&lt;1", IF(T1_Data!AF129&gt;99, "&gt;99", T1_Data!AF129))),"-")</f>
        <v>-</v>
      </c>
      <c r="AG131" s="72" t="str">
        <f>IF(ISNUMBER(T1_Data!AG129),IF(T1_Data!AG129=-999,"NA",IF(T1_Data!AG129&lt;1, "&lt;1", IF(T1_Data!AG129&gt;99, "&gt;99", T1_Data!AG129))),"-")</f>
        <v>-</v>
      </c>
      <c r="AH131" s="72" t="str">
        <f>IF(ISNUMBER(T1_Data!AH129),IF(T1_Data!AH129=-999,"NA",IF(T1_Data!AH129&lt;1, "&lt;1", IF(T1_Data!AH129&gt;99, "&gt;99", T1_Data!AH129))),"-")</f>
        <v>-</v>
      </c>
      <c r="AI131" s="72" t="str">
        <f>IF(ISNUMBER(T1_Data!AI129),IF(T1_Data!AI129=-999,"NA",IF(T1_Data!AI129&lt;1, "&lt;1", IF(T1_Data!AI129&gt;99, "&gt;99", T1_Data!AI129))),"-")</f>
        <v>-</v>
      </c>
      <c r="AJ131" s="72" t="str">
        <f>IF(ISNUMBER(T1_Data!AJ129),IF(T1_Data!AJ129=-999,"NA",IF(T1_Data!AJ129&lt;1, "&lt;1", IF(T1_Data!AJ129&gt;99, "&gt;99", T1_Data!AJ129))),"-")</f>
        <v>-</v>
      </c>
      <c r="AK131" s="72" t="str">
        <f>IF(ISNUMBER(T1_Data!AK129),IF(T1_Data!AK129=-999,"NA",IF(T1_Data!AK129&lt;1, "&lt;1", IF(T1_Data!AK129&gt;99, "&gt;99", T1_Data!AK129))),"-")</f>
        <v>-</v>
      </c>
      <c r="AL131" s="72" t="str">
        <f>IF(ISNUMBER(T1_Data!AL129),IF(T1_Data!AL129=-999,"NA",IF(T1_Data!AL129&lt;1, "&lt;1", IF(T1_Data!AL129&gt;99, "&gt;99", T1_Data!AL129))),"-")</f>
        <v>-</v>
      </c>
      <c r="AM131" s="72" t="str">
        <f>IF(ISNUMBER(T1_Data!AM129),IF(T1_Data!AM129=-999,"NA",IF(T1_Data!AM129&lt;1, "&lt;1", IF(T1_Data!AM129&gt;99, "&gt;99", T1_Data!AM129))),"-")</f>
        <v>-</v>
      </c>
      <c r="AN131" s="72" t="str">
        <f>IF(ISNUMBER(T1_Data!AN129),IF(T1_Data!AN129=-999,"NA",IF(T1_Data!AN129&lt;1, "&lt;1", IF(T1_Data!AN129&gt;99, "&gt;99", T1_Data!AN129))),"-")</f>
        <v>-</v>
      </c>
      <c r="AO131" s="72" t="str">
        <f>IF(ISNUMBER(T1_Data!AO129),IF(T1_Data!AO129=-999,"NA",IF(T1_Data!AO129&lt;1, "&lt;1", IF(T1_Data!AO129&gt;99, "&gt;99", T1_Data!AO129))),"-")</f>
        <v>-</v>
      </c>
      <c r="AP131" s="72" t="str">
        <f>IF(ISNUMBER(T1_Data!AP129),IF(T1_Data!AP129=-999,"NA",IF(T1_Data!AP129&lt;1, "&lt;1", IF(T1_Data!AP129&gt;99, "&gt;99", T1_Data!AP129))),"-")</f>
        <v>-</v>
      </c>
      <c r="AQ131" s="72" t="str">
        <f>IF(ISNUMBER(T1_Data!AQ129),IF(T1_Data!AQ129=-999,"NA",IF(T1_Data!AQ129&lt;1, "&lt;1", IF(T1_Data!AQ129&gt;99, "&gt;99", T1_Data!AQ129))),"-")</f>
        <v>-</v>
      </c>
      <c r="AR131" s="72" t="str">
        <f>IF(ISNUMBER(T1_Data!AR129),IF(T1_Data!AR129=-999,"NA",IF(T1_Data!AR129&lt;1, "&lt;1", IF(T1_Data!AR129&gt;99, "&gt;99", T1_Data!AR129))),"-")</f>
        <v>-</v>
      </c>
      <c r="AS131" s="72" t="str">
        <f>IF(ISNUMBER(T1_Data!AS129),IF(T1_Data!AS129=-999,"NA",IF(T1_Data!AS129&lt;1, "&lt;1", IF(T1_Data!AS129&gt;99, "&gt;99", T1_Data!AS129))),"-")</f>
        <v>-</v>
      </c>
      <c r="AT131" s="72" t="str">
        <f>IF(ISNUMBER(T1_Data!AT129),IF(T1_Data!AT129=-999,"NA",IF(T1_Data!AT129&lt;1, "&lt;1", IF(T1_Data!AT129&gt;99, "&gt;99", T1_Data!AT129))),"-")</f>
        <v>-</v>
      </c>
      <c r="AU131" s="72" t="str">
        <f>IF(ISNUMBER(T1_Data!AU129),IF(T1_Data!AU129=-999,"NA",IF(T1_Data!AU129&lt;1, "&lt;1", IF(T1_Data!AU129&gt;99, "&gt;99", T1_Data!AU129))),"-")</f>
        <v>-</v>
      </c>
      <c r="AV131" s="72" t="str">
        <f>IF(ISNUMBER(T1_Data!AV129),IF(T1_Data!AV129=-999,"NA",IF(T1_Data!AV129&lt;1, "&lt;1", IF(T1_Data!AV129&gt;99, "&gt;99", T1_Data!AV129))),"-")</f>
        <v>-</v>
      </c>
      <c r="AW131" s="72" t="str">
        <f>IF(ISNUMBER(T1_Data!AW129),IF(T1_Data!AW129=-999,"NA",IF(T1_Data!AW129&lt;1, "&lt;1", IF(T1_Data!AW129&gt;99, "&gt;99", T1_Data!AW129))),"-")</f>
        <v>-</v>
      </c>
      <c r="AX131" s="72" t="str">
        <f>IF(ISNUMBER(T1_Data!AX129),IF(T1_Data!AX129=-999,"NA",IF(T1_Data!AX129&lt;1, "&lt;1", IF(T1_Data!AX129&gt;99, "&gt;99", T1_Data!AX129))),"-")</f>
        <v>-</v>
      </c>
      <c r="AY131" s="72" t="str">
        <f>IF(ISNUMBER(T1_Data!AY129),IF(T1_Data!AY129=-999,"NA",IF(T1_Data!AY129&lt;1, "&lt;1", IF(T1_Data!AY129&gt;99, "&gt;99", T1_Data!AY129))),"-")</f>
        <v>-</v>
      </c>
      <c r="AZ131" s="72" t="str">
        <f>IF(ISNUMBER(T1_Data!AZ129),IF(T1_Data!AZ129=-999,"NA",IF(T1_Data!AZ129&lt;1, "&lt;1", IF(T1_Data!AZ129&gt;99, "&gt;99", T1_Data!AZ129))),"-")</f>
        <v>-</v>
      </c>
      <c r="BA131" s="72" t="str">
        <f>IF(ISNUMBER(T1_Data!BA129),IF(T1_Data!BA129=-999,"NA",IF(T1_Data!BA129&lt;1, "&lt;1", IF(T1_Data!BA129&gt;99, "&gt;99", T1_Data!BA129))),"-")</f>
        <v>-</v>
      </c>
      <c r="BB131" s="72" t="str">
        <f>IF(ISNUMBER(T1_Data!BB129),IF(T1_Data!BB129=-999,"NA",IF(T1_Data!BB129&lt;1, "&lt;1", IF(T1_Data!BB129&gt;99, "&gt;99", T1_Data!BB129))),"-")</f>
        <v>-</v>
      </c>
      <c r="BC131" s="72" t="str">
        <f>IF(ISNUMBER(T1_Data!BC129),IF(T1_Data!BC129=-999,"NA",IF(T1_Data!BC129&lt;1, "&lt;1", IF(T1_Data!BC129&gt;99, "&gt;99", T1_Data!BC129))),"-")</f>
        <v>-</v>
      </c>
      <c r="BD131" s="72" t="str">
        <f>IF(ISNUMBER(T1_Data!BD129),IF(T1_Data!BD129=-999,"NA",IF(T1_Data!BD129&lt;1, "&lt;1", IF(T1_Data!BD129&gt;99, "&gt;99", T1_Data!BD129))),"-")</f>
        <v>-</v>
      </c>
      <c r="BE131" s="72" t="str">
        <f>IF(ISNUMBER(T1_Data!BE129),IF(T1_Data!BE129=-999,"NA",IF(T1_Data!BE129&lt;1, "&lt;1", IF(T1_Data!BE129&gt;99, "&gt;99", T1_Data!BE129))),"-")</f>
        <v>-</v>
      </c>
      <c r="BF131" s="72" t="str">
        <f>IF(ISNUMBER(T1_Data!BF129),IF(T1_Data!BF129=-999,"NA",IF(T1_Data!BF129&lt;1, "&lt;1", IF(T1_Data!BF129&gt;99, "&gt;99", T1_Data!BF129))),"-")</f>
        <v>-</v>
      </c>
      <c r="BG131" s="72" t="str">
        <f>IF(ISNUMBER(T1_Data!BG129),IF(T1_Data!BG129=-999,"NA",IF(T1_Data!BG129&lt;1, "&lt;1", IF(T1_Data!BG129&gt;99, "&gt;99", T1_Data!BG129))),"-")</f>
        <v>-</v>
      </c>
      <c r="BH131" s="72" t="str">
        <f>IF(ISNUMBER(T1_Data!BH129),IF(T1_Data!BH129=-999,"NA",IF(T1_Data!BH129&lt;1, "&lt;1", IF(T1_Data!BH129&gt;99, "&gt;99", T1_Data!BH129))),"-")</f>
        <v>-</v>
      </c>
      <c r="BI131" s="72" t="str">
        <f>IF(ISNUMBER(T1_Data!BI129),IF(T1_Data!BI129=-999,"NA",IF(T1_Data!BI129&lt;1, "&lt;1", IF(T1_Data!BI129&gt;99, "&gt;99", T1_Data!BI129))),"-")</f>
        <v>-</v>
      </c>
      <c r="BJ131" s="72" t="str">
        <f>IF(ISNUMBER(T1_Data!BJ129),IF(T1_Data!BJ129=-999,"NA",IF(T1_Data!BJ129&lt;1, "&lt;1", IF(T1_Data!BJ129&gt;99, "&gt;99", T1_Data!BJ129))),"-")</f>
        <v>-</v>
      </c>
      <c r="BK131" s="72" t="str">
        <f>IF(ISNUMBER(T1_Data!BK129),IF(T1_Data!BK129=-999,"NA",IF(T1_Data!BK129&lt;1, "&lt;1", IF(T1_Data!BK129&gt;99, "&gt;99", T1_Data!BK129))),"-")</f>
        <v>-</v>
      </c>
      <c r="BL131" s="72" t="str">
        <f>IF(ISNUMBER(T1_Data!BL129),IF(T1_Data!BL129=-999,"NA",IF(T1_Data!BL129&lt;1, "&lt;1", IF(T1_Data!BL129&gt;99, "&gt;99", T1_Data!BL129))),"-")</f>
        <v>-</v>
      </c>
      <c r="BM131" s="72" t="str">
        <f>IF(ISNUMBER(T1_Data!BM129),IF(T1_Data!BM129=-999,"NA",IF(T1_Data!BM129&lt;1, "&lt;1", IF(T1_Data!BM129&gt;99, "&gt;99", T1_Data!BM129))),"-")</f>
        <v>-</v>
      </c>
      <c r="BN131" s="72" t="str">
        <f>IF(ISNUMBER(T1_Data!BN129),IF(T1_Data!BN129=-999,"NA",IF(T1_Data!BN129&lt;1, "&lt;1", IF(T1_Data!BN129&gt;99, "&gt;99", T1_Data!BN129))),"-")</f>
        <v>-</v>
      </c>
      <c r="BO131" s="72" t="str">
        <f>IF(ISNUMBER(T1_Data!BO129),IF(T1_Data!BO129=-999,"NA",IF(T1_Data!BO129&lt;1, "&lt;1", IF(T1_Data!BO129&gt;99, "&gt;99", T1_Data!BO129))),"-")</f>
        <v>-</v>
      </c>
      <c r="BP131" s="72" t="str">
        <f>IF(ISNUMBER(T1_Data!BP129),IF(T1_Data!BP129=-999,"NA",IF(T1_Data!BP129&lt;1, "&lt;1", IF(T1_Data!BP129&gt;99, "&gt;99", T1_Data!BP129))),"-")</f>
        <v>-</v>
      </c>
      <c r="BQ131" s="72" t="str">
        <f>IF(ISNUMBER(T1_Data!BQ129),IF(T1_Data!BQ129=-999,"NA",IF(T1_Data!BQ129&lt;1, "&lt;1", IF(T1_Data!BQ129&gt;99, "&gt;99", T1_Data!BQ129))),"-")</f>
        <v>-</v>
      </c>
      <c r="BR131" s="72" t="str">
        <f>IF(ISNUMBER(T1_Data!BR129),IF(T1_Data!BR129=-999,"NA",IF(T1_Data!BR129&lt;1, "&lt;1", IF(T1_Data!BR129&gt;99, "&gt;99", T1_Data!BR129))),"-")</f>
        <v>-</v>
      </c>
      <c r="BS131" s="72" t="str">
        <f>IF(ISNUMBER(T1_Data!BS129),IF(T1_Data!BS129=-999,"NA",IF(T1_Data!BS129&lt;1, "&lt;1", IF(T1_Data!BS129&gt;99, "&gt;99", T1_Data!BS129))),"-")</f>
        <v>-</v>
      </c>
      <c r="BT131" s="72" t="str">
        <f>IF(ISNUMBER(T1_Data!BT129),IF(T1_Data!BT129=-999,"NA",IF(T1_Data!BT129&lt;1, "&lt;1", IF(T1_Data!BT129&gt;99, "&gt;99", T1_Data!BT129))),"-")</f>
        <v>-</v>
      </c>
      <c r="BU131" s="72" t="str">
        <f>IF(ISNUMBER(T1_Data!BU129),IF(T1_Data!BU129=-999,"NA",IF(T1_Data!BU129&lt;1, "&lt;1", IF(T1_Data!BU129&gt;99, "&gt;99", T1_Data!BU129))),"-")</f>
        <v>-</v>
      </c>
      <c r="BV131" s="72" t="str">
        <f>IF(ISNUMBER(T1_Data!BV129),IF(T1_Data!BV129=-999,"NA",IF(T1_Data!BV129&lt;1, "&lt;1", IF(T1_Data!BV129&gt;99, "&gt;99", T1_Data!BV129))),"-")</f>
        <v>-</v>
      </c>
      <c r="BW131" s="72" t="str">
        <f>IF(ISNUMBER(T1_Data!BW129),IF(T1_Data!BW129=-999,"NA",IF(T1_Data!BW129&lt;1, "&lt;1", IF(T1_Data!BW129&gt;99, "&gt;99", T1_Data!BW129))),"-")</f>
        <v>-</v>
      </c>
      <c r="BX131" s="72" t="str">
        <f>IF(ISNUMBER(T1_Data!BX129),IF(T1_Data!BX129=-999,"NA",IF(T1_Data!BX129&lt;1, "&lt;1", IF(T1_Data!BX129&gt;99, "&gt;99", T1_Data!BX129))),"-")</f>
        <v>-</v>
      </c>
      <c r="BY131" s="72" t="str">
        <f>IF(ISNUMBER(T1_Data!BY129),IF(T1_Data!BY129=-999,"NA",IF(T1_Data!BY129&lt;1, "&lt;1", IF(T1_Data!BY129&gt;99, "&gt;99", T1_Data!BY129))),"-")</f>
        <v>-</v>
      </c>
      <c r="BZ131" s="72" t="str">
        <f>IF(ISNUMBER(T1_Data!BZ129),IF(T1_Data!BZ129=-999,"NA",IF(T1_Data!BZ129&lt;1, "&lt;1", IF(T1_Data!BZ129&gt;99, "&gt;99", T1_Data!BZ129))),"-")</f>
        <v>-</v>
      </c>
      <c r="CA131" s="72" t="str">
        <f>IF(ISNUMBER(T1_Data!CA129),IF(T1_Data!CA129=-999,"NA",IF(T1_Data!CA129&lt;1, "&lt;1", IF(T1_Data!CA129&gt;99, "&gt;99", T1_Data!CA129))),"-")</f>
        <v>-</v>
      </c>
      <c r="CB131" s="72" t="str">
        <f>IF(ISNUMBER(T1_Data!CB129),IF(T1_Data!CB129=-999,"NA",IF(T1_Data!CB129&lt;1, "&lt;1", IF(T1_Data!CB129&gt;99, "&gt;99", T1_Data!CB129))),"-")</f>
        <v>-</v>
      </c>
      <c r="CC131" s="72" t="str">
        <f>IF(ISNUMBER(T1_Data!CC129),IF(T1_Data!CC129=-999,"NA",IF(T1_Data!CC129&lt;1, "&lt;1", IF(T1_Data!CC129&gt;99, "&gt;99", T1_Data!CC129))),"-")</f>
        <v>-</v>
      </c>
      <c r="CD131" s="72" t="str">
        <f>IF(ISNUMBER(T1_Data!CD129),IF(T1_Data!CD129=-999,"NA",IF(T1_Data!CD129&lt;1, "&lt;1", IF(T1_Data!CD129&gt;99, "&gt;99", T1_Data!CD129))),"-")</f>
        <v>-</v>
      </c>
      <c r="CE131" s="72" t="str">
        <f>IF(ISNUMBER(T1_Data!CE129),IF(T1_Data!CE129=-999,"NA",IF(T1_Data!CE129&lt;1, "&lt;1", IF(T1_Data!CE129&gt;99, "&gt;99", T1_Data!CE129))),"-")</f>
        <v>-</v>
      </c>
      <c r="CF131" s="72" t="str">
        <f>IF(ISNUMBER(T1_Data!CF129),IF(T1_Data!CF129=-999,"NA",IF(T1_Data!CF129&lt;1, "&lt;1", IF(T1_Data!CF129&gt;99, "&gt;99", T1_Data!CF129))),"-")</f>
        <v>-</v>
      </c>
      <c r="CG131" s="72" t="str">
        <f>IF(ISNUMBER(T1_Data!CG129),IF(T1_Data!CG129=-999,"NA",IF(T1_Data!CG129&lt;1, "&lt;1", IF(T1_Data!CG129&gt;99, "&gt;99", T1_Data!CG129))),"-")</f>
        <v>-</v>
      </c>
      <c r="CH131" s="72" t="str">
        <f>IF(ISNUMBER(T1_Data!CH129),IF(T1_Data!CH129=-999,"NA",IF(T1_Data!CH129&lt;1, "&lt;1", IF(T1_Data!CH129&gt;99, "&gt;99", T1_Data!CH129))),"-")</f>
        <v>-</v>
      </c>
      <c r="CI131" s="72" t="str">
        <f>IF(ISNUMBER(T1_Data!CI129),IF(T1_Data!CI129=-999,"NA",IF(T1_Data!CI129&lt;1, "&lt;1", IF(T1_Data!CI129&gt;99, "&gt;99", T1_Data!CI129))),"-")</f>
        <v>-</v>
      </c>
      <c r="CJ131" s="72" t="str">
        <f>IF(ISNUMBER(T1_Data!CJ129),IF(T1_Data!CJ129=-999,"NA",IF(T1_Data!CJ129&lt;1, "&lt;1", IF(T1_Data!CJ129&gt;99, "&gt;99", T1_Data!CJ129))),"-")</f>
        <v>-</v>
      </c>
      <c r="CK131" s="72" t="str">
        <f>IF(ISNUMBER(T1_Data!CK129),IF(T1_Data!CK129=-999,"NA",IF(T1_Data!CK129&lt;1, "&lt;1", IF(T1_Data!CK129&gt;99, "&gt;99", T1_Data!CK129))),"-")</f>
        <v>-</v>
      </c>
      <c r="CL131" s="72" t="str">
        <f>IF(ISNUMBER(T1_Data!CL129),IF(T1_Data!CL129=-999,"NA",IF(T1_Data!CL129&lt;1, "&lt;1", IF(T1_Data!CL129&gt;99, "&gt;99", T1_Data!CL129))),"-")</f>
        <v>-</v>
      </c>
      <c r="CM131" s="72" t="str">
        <f>IF(ISNUMBER(T1_Data!CM129),IF(T1_Data!CM129=-999,"NA",IF(T1_Data!CM129&lt;1, "&lt;1", IF(T1_Data!CM129&gt;99, "&gt;99", T1_Data!CM129))),"-")</f>
        <v>-</v>
      </c>
      <c r="CN131" s="72" t="str">
        <f>IF(ISNUMBER(T1_Data!CN129),IF(T1_Data!CN129=-999,"NA",IF(T1_Data!CN129&lt;1, "&lt;1", IF(T1_Data!CN129&gt;99, "&gt;99", T1_Data!CN129))),"-")</f>
        <v>-</v>
      </c>
      <c r="CO131" s="72" t="str">
        <f>IF(ISNUMBER(T1_Data!CO129),IF(T1_Data!CO129=-999,"NA",IF(T1_Data!CO129&lt;1, "&lt;1", IF(T1_Data!CO129&gt;99, "&gt;99", T1_Data!CO129))),"-")</f>
        <v>-</v>
      </c>
      <c r="CP131" s="72" t="str">
        <f>IF(ISNUMBER(T1_Data!CP129),IF(T1_Data!CP129=-999,"NA",IF(T1_Data!CP129&lt;1, "&lt;1", IF(T1_Data!CP129&gt;99, "&gt;99", T1_Data!CP129))),"-")</f>
        <v>-</v>
      </c>
      <c r="CQ131" s="72" t="str">
        <f>IF(ISNUMBER(T1_Data!CQ129),IF(T1_Data!CQ129=-999,"NA",IF(T1_Data!CQ129&lt;1, "&lt;1", IF(T1_Data!CQ129&gt;99, "&gt;99", T1_Data!CQ129))),"-")</f>
        <v>-</v>
      </c>
      <c r="CR131" s="72" t="str">
        <f>IF(ISNUMBER(T1_Data!CR129),IF(T1_Data!CR129=-999,"NA",IF(T1_Data!CR129&lt;1, "&lt;1", IF(T1_Data!CR129&gt;99, "&gt;99", T1_Data!CR129))),"-")</f>
        <v>-</v>
      </c>
      <c r="CS131" s="72" t="str">
        <f>IF(ISNUMBER(T1_Data!CS129),IF(T1_Data!CS129=-999,"NA",IF(T1_Data!CS129&lt;1, "&lt;1", IF(T1_Data!CS129&gt;99, "&gt;99", T1_Data!CS129))),"-")</f>
        <v>-</v>
      </c>
      <c r="CT131" s="72" t="str">
        <f>IF(ISNUMBER(T1_Data!CT129),IF(T1_Data!CT129=-999,"NA",IF(T1_Data!CT129&lt;1, "&lt;1", IF(T1_Data!CT129&gt;99, "&gt;99", T1_Data!CT129))),"-")</f>
        <v>-</v>
      </c>
      <c r="CU131" s="72" t="str">
        <f>IF(ISNUMBER(T1_Data!CU129),IF(T1_Data!CU129=-999,"NA",IF(T1_Data!CU129&lt;1, "&lt;1", IF(T1_Data!CU129&gt;99, "&gt;99", T1_Data!CU129))),"-")</f>
        <v>-</v>
      </c>
      <c r="CV131" s="72" t="str">
        <f>IF(ISNUMBER(T1_Data!CV129),IF(T1_Data!CV129=-999,"NA",IF(T1_Data!CV129&lt;1, "&lt;1", IF(T1_Data!CV129&gt;99, "&gt;99", T1_Data!CV129))),"-")</f>
        <v>-</v>
      </c>
      <c r="CW131" s="72" t="str">
        <f>IF(ISNUMBER(T1_Data!CW129),IF(T1_Data!CW129=-999,"NA",IF(T1_Data!CW129&lt;1, "&lt;1", IF(T1_Data!CW129&gt;99, "&gt;99", T1_Data!CW129))),"-")</f>
        <v>-</v>
      </c>
      <c r="CX131" s="72" t="str">
        <f>IF(ISNUMBER(T1_Data!CX129),IF(T1_Data!CX129=-999,"NA",IF(T1_Data!CX129&lt;1, "&lt;1", IF(T1_Data!CX129&gt;99, "&gt;99", T1_Data!CX129))),"-")</f>
        <v>-</v>
      </c>
      <c r="CY131" s="72" t="str">
        <f>IF(ISNUMBER(T1_Data!CY129),IF(T1_Data!CY129=-999,"NA",IF(T1_Data!CY129&lt;1, "&lt;1", IF(T1_Data!CY129&gt;99, "&gt;99", T1_Data!CY129))),"-")</f>
        <v>-</v>
      </c>
      <c r="CZ131" s="72" t="str">
        <f>IF(ISNUMBER(T1_Data!CZ129),IF(T1_Data!CZ129=-999,"NA",IF(T1_Data!CZ129&lt;1, "&lt;1", IF(T1_Data!CZ129&gt;99, "&gt;99", T1_Data!CZ129))),"-")</f>
        <v>-</v>
      </c>
      <c r="DA131" s="72" t="str">
        <f>IF(ISNUMBER(T1_Data!DA129),IF(T1_Data!DA129=-999,"NA",IF(T1_Data!DA129&lt;1, "&lt;1", IF(T1_Data!DA129&gt;99, "&gt;99", T1_Data!DA129))),"-")</f>
        <v>-</v>
      </c>
      <c r="DB131" s="72" t="str">
        <f>IF(ISNUMBER(T1_Data!DB129),IF(T1_Data!DB129=-999,"NA",IF(T1_Data!DB129&lt;1, "&lt;1", IF(T1_Data!DB129&gt;99, "&gt;99", T1_Data!DB129))),"-")</f>
        <v>-</v>
      </c>
      <c r="DC131" s="72" t="str">
        <f>IF(ISNUMBER(T1_Data!DC129),IF(T1_Data!DC129=-999,"NA",IF(T1_Data!DC129&lt;1, "&lt;1", IF(T1_Data!DC129&gt;99, "&gt;99", T1_Data!DC129))),"-")</f>
        <v>-</v>
      </c>
      <c r="DD131" s="72" t="str">
        <f>IF(ISNUMBER(T1_Data!DD129),IF(T1_Data!DD129=-999,"NA",IF(T1_Data!DD129&lt;1, "&lt;1", IF(T1_Data!DD129&gt;99, "&gt;99", T1_Data!DD129))),"-")</f>
        <v>-</v>
      </c>
      <c r="DE131" s="72" t="str">
        <f>IF(ISNUMBER(T1_Data!DE129),IF(T1_Data!DE129=-999,"NA",IF(T1_Data!DE129&lt;1, "&lt;1", IF(T1_Data!DE129&gt;99, "&gt;99", T1_Data!DE129))),"-")</f>
        <v>-</v>
      </c>
      <c r="DF131" s="72" t="str">
        <f>IF(ISNUMBER(T1_Data!DF129),IF(T1_Data!DF129=-999,"NA",IF(T1_Data!DF129&lt;1, "&lt;1", IF(T1_Data!DF129&gt;99, "&gt;99", T1_Data!DF129))),"-")</f>
        <v>-</v>
      </c>
      <c r="DG131" s="72" t="str">
        <f>IF(ISNUMBER(T1_Data!DG129),IF(T1_Data!DG129=-999,"NA",IF(T1_Data!DG129&lt;1, "&lt;1", IF(T1_Data!DG129&gt;99, "&gt;99", T1_Data!DG129))),"-")</f>
        <v>-</v>
      </c>
      <c r="DH131" s="72" t="str">
        <f>IF(ISNUMBER(T1_Data!DH129),IF(T1_Data!DH129=-999,"NA",IF(T1_Data!DH129&lt;1, "&lt;1", IF(T1_Data!DH129&gt;99, "&gt;99", T1_Data!DH129))),"-")</f>
        <v>-</v>
      </c>
      <c r="DI131" s="72" t="str">
        <f>IF(ISNUMBER(T1_Data!DI129),IF(T1_Data!DI129=-999,"NA",IF(T1_Data!DI129&lt;1, "&lt;1", IF(T1_Data!DI129&gt;99, "&gt;99", T1_Data!DI129))),"-")</f>
        <v>-</v>
      </c>
      <c r="DJ131" s="72" t="str">
        <f>IF(ISNUMBER(T1_Data!DJ129),IF(T1_Data!DJ129=-999,"NA",IF(T1_Data!DJ129&lt;1, "&lt;1", IF(T1_Data!DJ129&gt;99, "&gt;99", T1_Data!DJ129))),"-")</f>
        <v>-</v>
      </c>
      <c r="DK131" s="72" t="str">
        <f>IF(ISNUMBER(T1_Data!DK129),IF(T1_Data!DK129=-999,"NA",IF(T1_Data!DK129&lt;1, "&lt;1", IF(T1_Data!DK129&gt;99, "&gt;99", T1_Data!DK129))),"-")</f>
        <v>-</v>
      </c>
      <c r="DL131" s="72" t="str">
        <f>IF(ISNUMBER(T1_Data!DL129),IF(T1_Data!DL129=-999,"NA",IF(T1_Data!DL129&lt;1, "&lt;1", IF(T1_Data!DL129&gt;99, "&gt;99", T1_Data!DL129))),"-")</f>
        <v>-</v>
      </c>
      <c r="DM131" s="72" t="str">
        <f>IF(ISNUMBER(T1_Data!DM129),IF(T1_Data!DM129=-999,"NA",IF(T1_Data!DM129&lt;1, "&lt;1", IF(T1_Data!DM129&gt;99, "&gt;99", T1_Data!DM129))),"-")</f>
        <v>-</v>
      </c>
      <c r="DN131" s="72" t="str">
        <f>IF(ISNUMBER(T1_Data!DN129),IF(T1_Data!DN129=-999,"NA",IF(T1_Data!DN129&lt;1, "&lt;1", IF(T1_Data!DN129&gt;99, "&gt;99", T1_Data!DN129))),"-")</f>
        <v>-</v>
      </c>
      <c r="DO131" s="72" t="str">
        <f>IF(ISNUMBER(T1_Data!DO129),IF(T1_Data!DO129=-999,"NA",IF(T1_Data!DO129&lt;1, "&lt;1", IF(T1_Data!DO129&gt;99, "&gt;99", T1_Data!DO129))),"-")</f>
        <v>-</v>
      </c>
      <c r="DP131" s="72" t="str">
        <f>IF(ISNUMBER(T1_Data!DP129),IF(T1_Data!DP129=-999,"NA",IF(T1_Data!DP129&lt;1, "&lt;1", IF(T1_Data!DP129&gt;99, "&gt;99", T1_Data!DP129))),"-")</f>
        <v>-</v>
      </c>
      <c r="DQ131" s="72" t="str">
        <f>IF(ISNUMBER(T1_Data!DQ129),IF(T1_Data!DQ129=-999,"NA",IF(T1_Data!DQ129&lt;1, "&lt;1", IF(T1_Data!DQ129&gt;99, "&gt;99", T1_Data!DQ129))),"-")</f>
        <v>-</v>
      </c>
      <c r="DR131" s="72" t="str">
        <f>IF(ISNUMBER(T1_Data!DR129),IF(T1_Data!DR129=-999,"NA",IF(T1_Data!DR129&lt;1, "&lt;1", IF(T1_Data!DR129&gt;99, "&gt;99", T1_Data!DR129))),"-")</f>
        <v>-</v>
      </c>
      <c r="DS131" s="72" t="str">
        <f>IF(ISNUMBER(T1_Data!DS129),IF(T1_Data!DS129=-999,"NA",IF(T1_Data!DS129&lt;1, "&lt;1", IF(T1_Data!DS129&gt;99, "&gt;99", T1_Data!DS129))),"-")</f>
        <v>-</v>
      </c>
      <c r="DT131" s="72" t="str">
        <f>IF(ISNUMBER(T1_Data!DT129),IF(T1_Data!DT129=-999,"NA",IF(T1_Data!DT129&lt;1, "&lt;1", IF(T1_Data!DT129&gt;99, "&gt;99", T1_Data!DT129))),"-")</f>
        <v>-</v>
      </c>
      <c r="DU131" s="72" t="str">
        <f>IF(ISNUMBER(T1_Data!DU129),IF(T1_Data!DU129=-999,"NA",IF(T1_Data!DU129&lt;1, "&lt;1", IF(T1_Data!DU129&gt;99, "&gt;99", T1_Data!DU129))),"-")</f>
        <v>-</v>
      </c>
      <c r="DV131" s="72" t="str">
        <f>IF(ISNUMBER(T1_Data!DV129),IF(T1_Data!DV129=-999,"NA",IF(T1_Data!DV129&lt;1, "&lt;1", IF(T1_Data!DV129&gt;99, "&gt;99", T1_Data!DV129))),"-")</f>
        <v>-</v>
      </c>
      <c r="DW131" s="72" t="str">
        <f>IF(ISNUMBER(T1_Data!DW129),IF(T1_Data!DW129=-999,"NA",IF(T1_Data!DW129&lt;1, "&lt;1", IF(T1_Data!DW129&gt;99, "&gt;99", T1_Data!DW129))),"-")</f>
        <v>-</v>
      </c>
      <c r="DX131" s="72" t="str">
        <f>IF(ISNUMBER(T1_Data!DX129),IF(T1_Data!DX129=-999,"NA",IF(T1_Data!DX129&lt;1, "&lt;1", IF(T1_Data!DX129&gt;99, "&gt;99", T1_Data!DX129))),"-")</f>
        <v>-</v>
      </c>
      <c r="DY131" s="72" t="str">
        <f>IF(ISNUMBER(T1_Data!DY129),IF(T1_Data!DY129=-999,"NA",IF(T1_Data!DY129&lt;1, "&lt;1", IF(T1_Data!DY129&gt;99, "&gt;99", T1_Data!DY129))),"-")</f>
        <v>-</v>
      </c>
      <c r="DZ131" s="72" t="str">
        <f>IF(ISNUMBER(T1_Data!DZ129),IF(T1_Data!DZ129=-999,"NA",IF(T1_Data!DZ129&lt;1, "&lt;1", IF(T1_Data!DZ129&gt;99, "&gt;99", T1_Data!DZ129))),"-")</f>
        <v>-</v>
      </c>
      <c r="EA131" s="72" t="str">
        <f>IF(ISNUMBER(T1_Data!EA129),IF(T1_Data!EA129=-999,"NA",IF(T1_Data!EA129&lt;1, "&lt;1", IF(T1_Data!EA129&gt;99, "&gt;99", T1_Data!EA129))),"-")</f>
        <v>-</v>
      </c>
      <c r="EB131" s="72" t="str">
        <f>IF(ISNUMBER(T1_Data!EB129),IF(T1_Data!EB129=-999,"NA",IF(T1_Data!EB129&lt;1, "&lt;1", IF(T1_Data!EB129&gt;99, "&gt;99", T1_Data!EB129))),"-")</f>
        <v>-</v>
      </c>
      <c r="EC131" s="72" t="str">
        <f>IF(ISNUMBER(T1_Data!EC129),IF(T1_Data!EC129=-999,"NA",IF(T1_Data!EC129&lt;1, "&lt;1", IF(T1_Data!EC129&gt;99, "&gt;99", T1_Data!EC129))),"-")</f>
        <v>-</v>
      </c>
      <c r="ED131" s="72" t="str">
        <f>IF(ISNUMBER(T1_Data!ED129),IF(T1_Data!ED129=-999,"NA",IF(T1_Data!ED129&lt;1, "&lt;1", IF(T1_Data!ED129&gt;99, "&gt;99", T1_Data!ED129))),"-")</f>
        <v>-</v>
      </c>
      <c r="EE131" s="72" t="str">
        <f>IF(ISNUMBER(T1_Data!EE129),IF(T1_Data!EE129=-999,"NA",IF(T1_Data!EE129&lt;1, "&lt;1", IF(T1_Data!EE129&gt;99, "&gt;99", T1_Data!EE129))),"-")</f>
        <v>-</v>
      </c>
      <c r="EF131" s="72" t="str">
        <f>IF(ISNUMBER(T1_Data!EF129),IF(T1_Data!EF129=-999,"NA",IF(T1_Data!EF129&lt;1, "&lt;1", IF(T1_Data!EF129&gt;99, "&gt;99", T1_Data!EF129))),"-")</f>
        <v>-</v>
      </c>
      <c r="EG131" s="72" t="str">
        <f>IF(ISNUMBER(T1_Data!EG129),IF(T1_Data!EG129=-999,"NA",IF(T1_Data!EG129&lt;1, "&lt;1", IF(T1_Data!EG129&gt;99, "&gt;99", T1_Data!EG129))),"-")</f>
        <v>-</v>
      </c>
      <c r="EH131" s="72" t="str">
        <f>IF(ISNUMBER(T1_Data!EH129),IF(T1_Data!EH129=-999,"NA",IF(T1_Data!EH129&lt;1, "&lt;1", IF(T1_Data!EH129&gt;99, "&gt;99", T1_Data!EH129))),"-")</f>
        <v>-</v>
      </c>
      <c r="EI131" s="72" t="str">
        <f>IF(ISNUMBER(T1_Data!EI129),IF(T1_Data!EI129=-999,"NA",IF(T1_Data!EI129&lt;1, "&lt;1", IF(T1_Data!EI129&gt;99, "&gt;99", T1_Data!EI129))),"-")</f>
        <v>-</v>
      </c>
      <c r="EJ131" s="72" t="str">
        <f>IF(ISNUMBER(T1_Data!EJ129),IF(T1_Data!EJ129=-999,"NA",IF(T1_Data!EJ129&lt;1, "&lt;1", IF(T1_Data!EJ129&gt;99, "&gt;99", T1_Data!EJ129))),"-")</f>
        <v>-</v>
      </c>
      <c r="EK131" s="72" t="str">
        <f>IF(ISNUMBER(T1_Data!EK129),IF(T1_Data!EK129=-999,"NA",IF(T1_Data!EK129&lt;1, "&lt;1", IF(T1_Data!EK129&gt;99, "&gt;99", T1_Data!EK129))),"-")</f>
        <v>-</v>
      </c>
      <c r="EL131" s="72" t="str">
        <f>IF(ISNUMBER(T1_Data!EL129),IF(T1_Data!EL129=-999,"NA",IF(T1_Data!EL129&lt;1, "&lt;1", IF(T1_Data!EL129&gt;99, "&gt;99", T1_Data!EL129))),"-")</f>
        <v>-</v>
      </c>
      <c r="EM131" s="72" t="str">
        <f>IF(ISNUMBER(T1_Data!EM129),IF(T1_Data!EM129=-999,"NA",IF(T1_Data!EM129&lt;1, "&lt;1", IF(T1_Data!EM129&gt;99, "&gt;99", T1_Data!EM129))),"-")</f>
        <v>-</v>
      </c>
      <c r="EN131" s="72" t="str">
        <f>IF(ISNUMBER(T1_Data!EN129),IF(T1_Data!EN129=-999,"NA",IF(T1_Data!EN129&lt;1, "&lt;1", IF(T1_Data!EN129&gt;99, "&gt;99", T1_Data!EN129))),"-")</f>
        <v>-</v>
      </c>
      <c r="EO131" s="72" t="str">
        <f>IF(ISNUMBER(T1_Data!EO129),IF(T1_Data!EO129=-999,"NA",IF(T1_Data!EO129&lt;1, "&lt;1", IF(T1_Data!EO129&gt;99, "&gt;99", T1_Data!EO129))),"-")</f>
        <v>-</v>
      </c>
      <c r="EP131" s="72" t="str">
        <f>IF(ISNUMBER(T1_Data!EP129),IF(T1_Data!EP129=-999,"NA",IF(T1_Data!EP129&lt;1, "&lt;1", IF(T1_Data!EP129&gt;99, "&gt;99", T1_Data!EP129))),"-")</f>
        <v>-</v>
      </c>
      <c r="EQ131" s="72" t="str">
        <f>IF(ISNUMBER(T1_Data!EQ129),IF(T1_Data!EQ129=-999,"NA",IF(T1_Data!EQ129&lt;1, "&lt;1", IF(T1_Data!EQ129&gt;99, "&gt;99", T1_Data!EQ129))),"-")</f>
        <v>-</v>
      </c>
      <c r="ER131" s="72" t="str">
        <f>IF(ISNUMBER(T1_Data!ER129),IF(T1_Data!ER129=-999,"NA",IF(T1_Data!ER129&lt;1, "&lt;1", IF(T1_Data!ER129&gt;99, "&gt;99", T1_Data!ER129))),"-")</f>
        <v>-</v>
      </c>
      <c r="ES131" s="72" t="str">
        <f>IF(ISNUMBER(T1_Data!ES129),IF(T1_Data!ES129=-999,"NA",IF(T1_Data!ES129&lt;1, "&lt;1", IF(T1_Data!ES129&gt;99, "&gt;99", T1_Data!ES129))),"-")</f>
        <v>-</v>
      </c>
      <c r="ET131" s="72" t="str">
        <f>IF(ISNUMBER(T1_Data!ET129),IF(T1_Data!ET129=-999,"NA",IF(T1_Data!ET129&lt;1, "&lt;1", IF(T1_Data!ET129&gt;99, "&gt;99", T1_Data!ET129))),"-")</f>
        <v>-</v>
      </c>
      <c r="EU131" s="72" t="str">
        <f>IF(ISNUMBER(T1_Data!EU129),IF(T1_Data!EU129=-999,"NA",IF(T1_Data!EU129&lt;1, "&lt;1", IF(T1_Data!EU129&gt;99, "&gt;99", T1_Data!EU129))),"-")</f>
        <v>-</v>
      </c>
      <c r="EV131" s="72" t="str">
        <f>IF(ISNUMBER(T1_Data!EV129),IF(T1_Data!EV129=-999,"NA",IF(T1_Data!EV129&lt;1, "&lt;1", IF(T1_Data!EV129&gt;99, "&gt;99", T1_Data!EV129))),"-")</f>
        <v>-</v>
      </c>
      <c r="EW131" s="72" t="str">
        <f>IF(ISNUMBER(T1_Data!EW129),IF(T1_Data!EW129=-999,"NA",IF(T1_Data!EW129&lt;1, "&lt;1", IF(T1_Data!EW129&gt;99, "&gt;99", T1_Data!EW129))),"-")</f>
        <v>-</v>
      </c>
      <c r="EX131" s="72" t="str">
        <f>IF(ISNUMBER(T1_Data!EX129),IF(T1_Data!EX129=-999,"NA",IF(T1_Data!EX129&lt;1, "&lt;1", IF(T1_Data!EX129&gt;99, "&gt;99", T1_Data!EX129))),"-")</f>
        <v>-</v>
      </c>
      <c r="EY131" s="72" t="str">
        <f>IF(ISNUMBER(T1_Data!EY129),IF(T1_Data!EY129=-999,"NA",IF(T1_Data!EY129&lt;1, "&lt;1", IF(T1_Data!EY129&gt;99, "&gt;99", T1_Data!EY129))),"-")</f>
        <v>-</v>
      </c>
      <c r="EZ131" s="72" t="str">
        <f>IF(ISNUMBER(T1_Data!EZ129),IF(T1_Data!EZ129=-999,"NA",IF(T1_Data!EZ129&lt;1, "&lt;1", IF(T1_Data!EZ129&gt;99, "&gt;99", T1_Data!EZ129))),"-")</f>
        <v>-</v>
      </c>
      <c r="FA131" s="72" t="str">
        <f>IF(ISNUMBER(T1_Data!FA129),IF(T1_Data!FA129=-999,"NA",IF(T1_Data!FA129&lt;1, "&lt;1", IF(T1_Data!FA129&gt;99, "&gt;99", T1_Data!FA129))),"-")</f>
        <v>-</v>
      </c>
      <c r="FB131" s="72" t="str">
        <f>IF(ISNUMBER(T1_Data!FB129),IF(T1_Data!FB129=-999,"NA",IF(T1_Data!FB129&lt;1, "&lt;1", IF(T1_Data!FB129&gt;99, "&gt;99", T1_Data!FB129))),"-")</f>
        <v>-</v>
      </c>
      <c r="FC131" s="72" t="str">
        <f>IF(ISNUMBER(T1_Data!FC129),IF(T1_Data!FC129=-999,"NA",IF(T1_Data!FC129&lt;1, "&lt;1", IF(T1_Data!FC129&gt;99, "&gt;99", T1_Data!FC129))),"-")</f>
        <v>-</v>
      </c>
      <c r="FD131" s="72" t="str">
        <f>IF(ISNUMBER(T1_Data!FD129),IF(T1_Data!FD129=-999,"NA",IF(T1_Data!FD129&lt;1, "&lt;1", IF(T1_Data!FD129&gt;99, "&gt;99", T1_Data!FD129))),"-")</f>
        <v>-</v>
      </c>
      <c r="FE131" s="72" t="str">
        <f>IF(ISNUMBER(T1_Data!FE129),IF(T1_Data!FE129=-999,"NA",IF(T1_Data!FE129&lt;1, "&lt;1", IF(T1_Data!FE129&gt;99, "&gt;99", T1_Data!FE129))),"-")</f>
        <v>-</v>
      </c>
      <c r="FF131" s="72" t="str">
        <f>IF(ISNUMBER(T1_Data!FF129),IF(T1_Data!FF129=-999,"NA",IF(T1_Data!FF129&lt;1, "&lt;1", IF(T1_Data!FF129&gt;99, "&gt;99", T1_Data!FF129))),"-")</f>
        <v>-</v>
      </c>
      <c r="FG131" s="72" t="str">
        <f>IF(ISNUMBER(T1_Data!FG129),IF(T1_Data!FG129=-999,"NA",IF(T1_Data!FG129&lt;1, "&lt;1", IF(T1_Data!FG129&gt;99, "&gt;99", T1_Data!FG129))),"-")</f>
        <v>-</v>
      </c>
      <c r="FH131" s="72" t="str">
        <f>IF(ISNUMBER(T1_Data!FH129),IF(T1_Data!FH129=-999,"NA",IF(T1_Data!FH129&lt;1, "&lt;1", IF(T1_Data!FH129&gt;99, "&gt;99", T1_Data!FH129))),"-")</f>
        <v>-</v>
      </c>
      <c r="FI131" s="72" t="str">
        <f>IF(ISNUMBER(T1_Data!FI129),IF(T1_Data!FI129=-999,"NA",IF(T1_Data!FI129&lt;1, "&lt;1", IF(T1_Data!FI129&gt;99, "&gt;99", T1_Data!FI129))),"-")</f>
        <v>-</v>
      </c>
      <c r="FJ131" s="72" t="str">
        <f>IF(ISNUMBER(T1_Data!FJ129),IF(T1_Data!FJ129=-999,"NA",IF(T1_Data!FJ129&lt;1, "&lt;1", IF(T1_Data!FJ129&gt;99, "&gt;99", T1_Data!FJ129))),"-")</f>
        <v>-</v>
      </c>
      <c r="FK131" s="72" t="str">
        <f>IF(ISNUMBER(T1_Data!FK129),IF(T1_Data!FK129=-999,"NA",IF(T1_Data!FK129&lt;1, "&lt;1", IF(T1_Data!FK129&gt;99, "&gt;99", T1_Data!FK129))),"-")</f>
        <v>-</v>
      </c>
      <c r="FL131" s="72" t="str">
        <f>IF(ISNUMBER(T1_Data!FL129),IF(T1_Data!FL129=-999,"NA",IF(T1_Data!FL129&lt;1, "&lt;1", IF(T1_Data!FL129&gt;99, "&gt;99", T1_Data!FL129))),"-")</f>
        <v>-</v>
      </c>
      <c r="FM131" s="72" t="str">
        <f>IF(ISNUMBER(T1_Data!FM129),IF(T1_Data!FM129=-999,"NA",IF(T1_Data!FM129&lt;1, "&lt;1", IF(T1_Data!FM129&gt;99, "&gt;99", T1_Data!FM129))),"-")</f>
        <v>-</v>
      </c>
      <c r="FN131" s="72" t="str">
        <f>IF(ISNUMBER(T1_Data!FN129),IF(T1_Data!FN129=-999,"NA",IF(T1_Data!FN129&lt;1, "&lt;1", IF(T1_Data!FN129&gt;99, "&gt;99", T1_Data!FN129))),"-")</f>
        <v>-</v>
      </c>
      <c r="FO131" s="72" t="str">
        <f>IF(ISNUMBER(T1_Data!FO129),IF(T1_Data!FO129=-999,"NA",IF(T1_Data!FO129&lt;1, "&lt;1", IF(T1_Data!FO129&gt;99, "&gt;99", T1_Data!FO129))),"-")</f>
        <v>-</v>
      </c>
      <c r="FP131" s="72" t="str">
        <f>IF(ISNUMBER(T1_Data!FP129),IF(T1_Data!FP129=-999,"NA",IF(T1_Data!FP129&lt;1, "&lt;1", IF(T1_Data!FP129&gt;99, "&gt;99", T1_Data!FP129))),"-")</f>
        <v>-</v>
      </c>
      <c r="FQ131" s="72" t="str">
        <f>IF(ISNUMBER(T1_Data!FQ129),IF(T1_Data!FQ129=-999,"NA",IF(T1_Data!FQ129&lt;1, "&lt;1", IF(T1_Data!FQ129&gt;99, "&gt;99", T1_Data!FQ129))),"-")</f>
        <v>-</v>
      </c>
      <c r="FR131" s="72" t="str">
        <f>IF(ISNUMBER(T1_Data!FR129),IF(T1_Data!FR129=-999,"NA",IF(T1_Data!FR129&lt;1, "&lt;1", IF(T1_Data!FR129&gt;99, "&gt;99", T1_Data!FR129))),"-")</f>
        <v>-</v>
      </c>
      <c r="FS131" s="72" t="str">
        <f>IF(ISNUMBER(T1_Data!FS129),IF(T1_Data!FS129=-999,"NA",IF(T1_Data!FS129&lt;1, "&lt;1", IF(T1_Data!FS129&gt;99, "&gt;99", T1_Data!FS129))),"-")</f>
        <v>-</v>
      </c>
      <c r="FT131" s="72" t="str">
        <f>IF(ISNUMBER(T1_Data!FT129),IF(T1_Data!FT129=-999,"NA",IF(T1_Data!FT129&lt;1, "&lt;1", IF(T1_Data!FT129&gt;99, "&gt;99", T1_Data!FT129))),"-")</f>
        <v>-</v>
      </c>
      <c r="FU131" s="72" t="str">
        <f>IF(ISNUMBER(T1_Data!FU129),IF(T1_Data!FU129=-999,"NA",IF(T1_Data!FU129&lt;1, "&lt;1", IF(T1_Data!FU129&gt;99, "&gt;99", T1_Data!FU129))),"-")</f>
        <v>-</v>
      </c>
      <c r="FV131" s="72" t="str">
        <f>IF(ISNUMBER(T1_Data!FV129),IF(T1_Data!FV129=-999,"NA",IF(T1_Data!FV129&lt;1, "&lt;1", IF(T1_Data!FV129&gt;99, "&gt;99", T1_Data!FV129))),"-")</f>
        <v>-</v>
      </c>
      <c r="FW131" s="72" t="str">
        <f>IF(ISNUMBER(T1_Data!FW129),IF(T1_Data!FW129=-999,"NA",IF(T1_Data!FW129&lt;1, "&lt;1", IF(T1_Data!FW129&gt;99, "&gt;99", T1_Data!FW129))),"-")</f>
        <v>-</v>
      </c>
      <c r="FX131" s="71" t="str">
        <f>IF(ISBLANK(T1_Data!FX129), "", T1_Data!FX129)</f>
        <v/>
      </c>
    </row>
    <row r="132" spans="1:180" x14ac:dyDescent="0.25">
      <c r="A132" s="71" t="str">
        <f>IF(ISBLANK(T1_Data!A130), "", T1_Data!A130)</f>
        <v/>
      </c>
      <c r="B132" s="72" t="str">
        <f>IF(ISNUMBER(T1_Data!B130), T1_Data!B130,"-")</f>
        <v>-</v>
      </c>
      <c r="C132" s="72" t="str">
        <f>IF(ISNUMBER(T1_Data!C130),IF(T1_Data!C130=-999,"NA",IF(T1_Data!C130&lt;1, "&lt;1", IF(T1_Data!C130&gt;99, "&gt;99", T1_Data!C130))),"-")</f>
        <v>-</v>
      </c>
      <c r="D132" s="72" t="str">
        <f>IF(ISNUMBER(T1_Data!D130),IF(T1_Data!D130=-999,"NA",IF(T1_Data!D130&lt;1, "&lt;1", IF(T1_Data!D130&gt;99, "&gt;99", T1_Data!D130))),"-")</f>
        <v>-</v>
      </c>
      <c r="E132" s="72" t="str">
        <f>IF(ISNUMBER(T1_Data!E130),IF(T1_Data!E130=-999,"NA",IF(T1_Data!E130&lt;1, "&lt;1", IF(T1_Data!E130&gt;99, "&gt;99", T1_Data!E130))),"-")</f>
        <v>-</v>
      </c>
      <c r="F132" s="72" t="str">
        <f>IF(ISNUMBER(T1_Data!F130),IF(T1_Data!F130=-999,"NA",IF(T1_Data!F130&lt;1, "&lt;1", IF(T1_Data!F130&gt;99, "&gt;99", T1_Data!F130))),"-")</f>
        <v>-</v>
      </c>
      <c r="G132" s="72" t="str">
        <f>IF(ISNUMBER(T1_Data!G130),IF(T1_Data!G130=-999,"NA",IF(T1_Data!G130&lt;1, "&lt;1", IF(T1_Data!G130&gt;99, "&gt;99", T1_Data!G130))),"-")</f>
        <v>-</v>
      </c>
      <c r="H132" s="72" t="str">
        <f>IF(ISNUMBER(T1_Data!H130),IF(T1_Data!H130=-999,"NA",IF(T1_Data!H130&lt;1, "&lt;1", IF(T1_Data!H130&gt;99, "&gt;99", T1_Data!H130))),"-")</f>
        <v>-</v>
      </c>
      <c r="I132" s="72" t="str">
        <f>IF(ISNUMBER(T1_Data!I130),IF(T1_Data!I130=-999,"NA",IF(T1_Data!I130&lt;1, "&lt;1", IF(T1_Data!I130&gt;99, "&gt;99", T1_Data!I130))),"-")</f>
        <v>-</v>
      </c>
      <c r="J132" s="72" t="str">
        <f>IF(ISNUMBER(T1_Data!J130),IF(T1_Data!J130=-999,"NA",IF(T1_Data!J130&lt;1, "&lt;1", IF(T1_Data!J130&gt;99, "&gt;99", T1_Data!J130))),"-")</f>
        <v>-</v>
      </c>
      <c r="K132" s="72" t="str">
        <f>IF(ISNUMBER(T1_Data!K130),IF(T1_Data!K130=-999,"NA",IF(T1_Data!K130&lt;1, "&lt;1", IF(T1_Data!K130&gt;99, "&gt;99", T1_Data!K130))),"-")</f>
        <v>-</v>
      </c>
      <c r="L132" s="72" t="str">
        <f>IF(ISNUMBER(T1_Data!L130),IF(T1_Data!L130=-999,"NA",IF(T1_Data!L130&lt;1, "&lt;1", IF(T1_Data!L130&gt;99, "&gt;99", T1_Data!L130))),"-")</f>
        <v>-</v>
      </c>
      <c r="M132" s="72" t="str">
        <f>IF(ISNUMBER(T1_Data!M130),IF(T1_Data!M130=-999,"NA",IF(T1_Data!M130&lt;1, "&lt;1", IF(T1_Data!M130&gt;99, "&gt;99", T1_Data!M130))),"-")</f>
        <v>-</v>
      </c>
      <c r="N132" s="72" t="str">
        <f>IF(ISNUMBER(T1_Data!N130),IF(T1_Data!N130=-999,"NA",IF(T1_Data!N130&lt;1, "&lt;1", IF(T1_Data!N130&gt;99, "&gt;99", T1_Data!N130))),"-")</f>
        <v>-</v>
      </c>
      <c r="O132" s="72" t="str">
        <f>IF(ISNUMBER(T1_Data!O130),IF(T1_Data!O130=-999,"NA",IF(T1_Data!O130&lt;1, "&lt;1", IF(T1_Data!O130&gt;99, "&gt;99", T1_Data!O130))),"-")</f>
        <v>-</v>
      </c>
      <c r="P132" s="72" t="str">
        <f>IF(ISNUMBER(T1_Data!P130),IF(T1_Data!P130=-999,"NA",IF(T1_Data!P130&lt;1, "&lt;1", IF(T1_Data!P130&gt;99, "&gt;99", T1_Data!P130))),"-")</f>
        <v>-</v>
      </c>
      <c r="Q132" s="72" t="str">
        <f>IF(ISNUMBER(T1_Data!Q130),IF(T1_Data!Q130=-999,"NA",IF(T1_Data!Q130&lt;1, "&lt;1", IF(T1_Data!Q130&gt;99, "&gt;99", T1_Data!Q130))),"-")</f>
        <v>-</v>
      </c>
      <c r="R132" s="72" t="str">
        <f>IF(ISNUMBER(T1_Data!R130),IF(T1_Data!R130=-999,"NA",IF(T1_Data!R130&lt;1, "&lt;1", IF(T1_Data!R130&gt;99, "&gt;99", T1_Data!R130))),"-")</f>
        <v>-</v>
      </c>
      <c r="S132" s="72" t="str">
        <f>IF(ISNUMBER(T1_Data!S130),IF(T1_Data!S130=-999,"NA",IF(T1_Data!S130&lt;1, "&lt;1", IF(T1_Data!S130&gt;99, "&gt;99", T1_Data!S130))),"-")</f>
        <v>-</v>
      </c>
      <c r="T132" s="72" t="str">
        <f>IF(ISNUMBER(T1_Data!T130),IF(T1_Data!T130=-999,"NA",IF(T1_Data!T130&lt;1, "&lt;1", IF(T1_Data!T130&gt;99, "&gt;99", T1_Data!T130))),"-")</f>
        <v>-</v>
      </c>
      <c r="U132" s="72" t="str">
        <f>IF(ISNUMBER(T1_Data!U130),IF(T1_Data!U130=-999,"NA",IF(T1_Data!U130&lt;1, "&lt;1", IF(T1_Data!U130&gt;99, "&gt;99", T1_Data!U130))),"-")</f>
        <v>-</v>
      </c>
      <c r="V132" s="72" t="str">
        <f>IF(ISNUMBER(T1_Data!V130),IF(T1_Data!V130=-999,"NA",IF(T1_Data!V130&lt;1, "&lt;1", IF(T1_Data!V130&gt;99, "&gt;99", T1_Data!V130))),"-")</f>
        <v>-</v>
      </c>
      <c r="W132" s="72" t="str">
        <f>IF(ISNUMBER(T1_Data!W130),IF(T1_Data!W130=-999,"NA",IF(T1_Data!W130&lt;1, "&lt;1", IF(T1_Data!W130&gt;99, "&gt;99", T1_Data!W130))),"-")</f>
        <v>-</v>
      </c>
      <c r="X132" s="72" t="str">
        <f>IF(ISNUMBER(T1_Data!X130),IF(T1_Data!X130=-999,"NA",IF(T1_Data!X130&lt;1, "&lt;1", IF(T1_Data!X130&gt;99, "&gt;99", T1_Data!X130))),"-")</f>
        <v>-</v>
      </c>
      <c r="Y132" s="72" t="str">
        <f>IF(ISNUMBER(T1_Data!Y130),IF(T1_Data!Y130=-999,"NA",IF(T1_Data!Y130&lt;1, "&lt;1", IF(T1_Data!Y130&gt;99, "&gt;99", T1_Data!Y130))),"-")</f>
        <v>-</v>
      </c>
      <c r="Z132" s="72" t="str">
        <f>IF(ISNUMBER(T1_Data!Z130),IF(T1_Data!Z130=-999,"NA",IF(T1_Data!Z130&lt;1, "&lt;1", IF(T1_Data!Z130&gt;99, "&gt;99", T1_Data!Z130))),"-")</f>
        <v>-</v>
      </c>
      <c r="AA132" s="72" t="str">
        <f>IF(ISNUMBER(T1_Data!AA130),IF(T1_Data!AA130=-999,"NA",IF(T1_Data!AA130&lt;1, "&lt;1", IF(T1_Data!AA130&gt;99, "&gt;99", T1_Data!AA130))),"-")</f>
        <v>-</v>
      </c>
      <c r="AB132" s="72" t="str">
        <f>IF(ISNUMBER(T1_Data!AB130),IF(T1_Data!AB130=-999,"NA",IF(T1_Data!AB130&lt;1, "&lt;1", IF(T1_Data!AB130&gt;99, "&gt;99", T1_Data!AB130))),"-")</f>
        <v>-</v>
      </c>
      <c r="AC132" s="72" t="str">
        <f>IF(ISNUMBER(T1_Data!AC130),IF(T1_Data!AC130=-999,"NA",IF(T1_Data!AC130&lt;1, "&lt;1", IF(T1_Data!AC130&gt;99, "&gt;99", T1_Data!AC130))),"-")</f>
        <v>-</v>
      </c>
      <c r="AD132" s="72" t="str">
        <f>IF(ISNUMBER(T1_Data!AD130),IF(T1_Data!AD130=-999,"NA",IF(T1_Data!AD130&lt;1, "&lt;1", IF(T1_Data!AD130&gt;99, "&gt;99", T1_Data!AD130))),"-")</f>
        <v>-</v>
      </c>
      <c r="AE132" s="72" t="str">
        <f>IF(ISNUMBER(T1_Data!AE130),IF(T1_Data!AE130=-999,"NA",IF(T1_Data!AE130&lt;1, "&lt;1", IF(T1_Data!AE130&gt;99, "&gt;99", T1_Data!AE130))),"-")</f>
        <v>-</v>
      </c>
      <c r="AF132" s="72" t="str">
        <f>IF(ISNUMBER(T1_Data!AF130),IF(T1_Data!AF130=-999,"NA",IF(T1_Data!AF130&lt;1, "&lt;1", IF(T1_Data!AF130&gt;99, "&gt;99", T1_Data!AF130))),"-")</f>
        <v>-</v>
      </c>
      <c r="AG132" s="72" t="str">
        <f>IF(ISNUMBER(T1_Data!AG130),IF(T1_Data!AG130=-999,"NA",IF(T1_Data!AG130&lt;1, "&lt;1", IF(T1_Data!AG130&gt;99, "&gt;99", T1_Data!AG130))),"-")</f>
        <v>-</v>
      </c>
      <c r="AH132" s="72" t="str">
        <f>IF(ISNUMBER(T1_Data!AH130),IF(T1_Data!AH130=-999,"NA",IF(T1_Data!AH130&lt;1, "&lt;1", IF(T1_Data!AH130&gt;99, "&gt;99", T1_Data!AH130))),"-")</f>
        <v>-</v>
      </c>
      <c r="AI132" s="72" t="str">
        <f>IF(ISNUMBER(T1_Data!AI130),IF(T1_Data!AI130=-999,"NA",IF(T1_Data!AI130&lt;1, "&lt;1", IF(T1_Data!AI130&gt;99, "&gt;99", T1_Data!AI130))),"-")</f>
        <v>-</v>
      </c>
      <c r="AJ132" s="72" t="str">
        <f>IF(ISNUMBER(T1_Data!AJ130),IF(T1_Data!AJ130=-999,"NA",IF(T1_Data!AJ130&lt;1, "&lt;1", IF(T1_Data!AJ130&gt;99, "&gt;99", T1_Data!AJ130))),"-")</f>
        <v>-</v>
      </c>
      <c r="AK132" s="72" t="str">
        <f>IF(ISNUMBER(T1_Data!AK130),IF(T1_Data!AK130=-999,"NA",IF(T1_Data!AK130&lt;1, "&lt;1", IF(T1_Data!AK130&gt;99, "&gt;99", T1_Data!AK130))),"-")</f>
        <v>-</v>
      </c>
      <c r="AL132" s="72" t="str">
        <f>IF(ISNUMBER(T1_Data!AL130),IF(T1_Data!AL130=-999,"NA",IF(T1_Data!AL130&lt;1, "&lt;1", IF(T1_Data!AL130&gt;99, "&gt;99", T1_Data!AL130))),"-")</f>
        <v>-</v>
      </c>
      <c r="AM132" s="72" t="str">
        <f>IF(ISNUMBER(T1_Data!AM130),IF(T1_Data!AM130=-999,"NA",IF(T1_Data!AM130&lt;1, "&lt;1", IF(T1_Data!AM130&gt;99, "&gt;99", T1_Data!AM130))),"-")</f>
        <v>-</v>
      </c>
      <c r="AN132" s="72" t="str">
        <f>IF(ISNUMBER(T1_Data!AN130),IF(T1_Data!AN130=-999,"NA",IF(T1_Data!AN130&lt;1, "&lt;1", IF(T1_Data!AN130&gt;99, "&gt;99", T1_Data!AN130))),"-")</f>
        <v>-</v>
      </c>
      <c r="AO132" s="72" t="str">
        <f>IF(ISNUMBER(T1_Data!AO130),IF(T1_Data!AO130=-999,"NA",IF(T1_Data!AO130&lt;1, "&lt;1", IF(T1_Data!AO130&gt;99, "&gt;99", T1_Data!AO130))),"-")</f>
        <v>-</v>
      </c>
      <c r="AP132" s="72" t="str">
        <f>IF(ISNUMBER(T1_Data!AP130),IF(T1_Data!AP130=-999,"NA",IF(T1_Data!AP130&lt;1, "&lt;1", IF(T1_Data!AP130&gt;99, "&gt;99", T1_Data!AP130))),"-")</f>
        <v>-</v>
      </c>
      <c r="AQ132" s="72" t="str">
        <f>IF(ISNUMBER(T1_Data!AQ130),IF(T1_Data!AQ130=-999,"NA",IF(T1_Data!AQ130&lt;1, "&lt;1", IF(T1_Data!AQ130&gt;99, "&gt;99", T1_Data!AQ130))),"-")</f>
        <v>-</v>
      </c>
      <c r="AR132" s="72" t="str">
        <f>IF(ISNUMBER(T1_Data!AR130),IF(T1_Data!AR130=-999,"NA",IF(T1_Data!AR130&lt;1, "&lt;1", IF(T1_Data!AR130&gt;99, "&gt;99", T1_Data!AR130))),"-")</f>
        <v>-</v>
      </c>
      <c r="AS132" s="72" t="str">
        <f>IF(ISNUMBER(T1_Data!AS130),IF(T1_Data!AS130=-999,"NA",IF(T1_Data!AS130&lt;1, "&lt;1", IF(T1_Data!AS130&gt;99, "&gt;99", T1_Data!AS130))),"-")</f>
        <v>-</v>
      </c>
      <c r="AT132" s="72" t="str">
        <f>IF(ISNUMBER(T1_Data!AT130),IF(T1_Data!AT130=-999,"NA",IF(T1_Data!AT130&lt;1, "&lt;1", IF(T1_Data!AT130&gt;99, "&gt;99", T1_Data!AT130))),"-")</f>
        <v>-</v>
      </c>
      <c r="AU132" s="72" t="str">
        <f>IF(ISNUMBER(T1_Data!AU130),IF(T1_Data!AU130=-999,"NA",IF(T1_Data!AU130&lt;1, "&lt;1", IF(T1_Data!AU130&gt;99, "&gt;99", T1_Data!AU130))),"-")</f>
        <v>-</v>
      </c>
      <c r="AV132" s="72" t="str">
        <f>IF(ISNUMBER(T1_Data!AV130),IF(T1_Data!AV130=-999,"NA",IF(T1_Data!AV130&lt;1, "&lt;1", IF(T1_Data!AV130&gt;99, "&gt;99", T1_Data!AV130))),"-")</f>
        <v>-</v>
      </c>
      <c r="AW132" s="72" t="str">
        <f>IF(ISNUMBER(T1_Data!AW130),IF(T1_Data!AW130=-999,"NA",IF(T1_Data!AW130&lt;1, "&lt;1", IF(T1_Data!AW130&gt;99, "&gt;99", T1_Data!AW130))),"-")</f>
        <v>-</v>
      </c>
      <c r="AX132" s="72" t="str">
        <f>IF(ISNUMBER(T1_Data!AX130),IF(T1_Data!AX130=-999,"NA",IF(T1_Data!AX130&lt;1, "&lt;1", IF(T1_Data!AX130&gt;99, "&gt;99", T1_Data!AX130))),"-")</f>
        <v>-</v>
      </c>
      <c r="AY132" s="72" t="str">
        <f>IF(ISNUMBER(T1_Data!AY130),IF(T1_Data!AY130=-999,"NA",IF(T1_Data!AY130&lt;1, "&lt;1", IF(T1_Data!AY130&gt;99, "&gt;99", T1_Data!AY130))),"-")</f>
        <v>-</v>
      </c>
      <c r="AZ132" s="72" t="str">
        <f>IF(ISNUMBER(T1_Data!AZ130),IF(T1_Data!AZ130=-999,"NA",IF(T1_Data!AZ130&lt;1, "&lt;1", IF(T1_Data!AZ130&gt;99, "&gt;99", T1_Data!AZ130))),"-")</f>
        <v>-</v>
      </c>
      <c r="BA132" s="72" t="str">
        <f>IF(ISNUMBER(T1_Data!BA130),IF(T1_Data!BA130=-999,"NA",IF(T1_Data!BA130&lt;1, "&lt;1", IF(T1_Data!BA130&gt;99, "&gt;99", T1_Data!BA130))),"-")</f>
        <v>-</v>
      </c>
      <c r="BB132" s="72" t="str">
        <f>IF(ISNUMBER(T1_Data!BB130),IF(T1_Data!BB130=-999,"NA",IF(T1_Data!BB130&lt;1, "&lt;1", IF(T1_Data!BB130&gt;99, "&gt;99", T1_Data!BB130))),"-")</f>
        <v>-</v>
      </c>
      <c r="BC132" s="72" t="str">
        <f>IF(ISNUMBER(T1_Data!BC130),IF(T1_Data!BC130=-999,"NA",IF(T1_Data!BC130&lt;1, "&lt;1", IF(T1_Data!BC130&gt;99, "&gt;99", T1_Data!BC130))),"-")</f>
        <v>-</v>
      </c>
      <c r="BD132" s="72" t="str">
        <f>IF(ISNUMBER(T1_Data!BD130),IF(T1_Data!BD130=-999,"NA",IF(T1_Data!BD130&lt;1, "&lt;1", IF(T1_Data!BD130&gt;99, "&gt;99", T1_Data!BD130))),"-")</f>
        <v>-</v>
      </c>
      <c r="BE132" s="72" t="str">
        <f>IF(ISNUMBER(T1_Data!BE130),IF(T1_Data!BE130=-999,"NA",IF(T1_Data!BE130&lt;1, "&lt;1", IF(T1_Data!BE130&gt;99, "&gt;99", T1_Data!BE130))),"-")</f>
        <v>-</v>
      </c>
      <c r="BF132" s="72" t="str">
        <f>IF(ISNUMBER(T1_Data!BF130),IF(T1_Data!BF130=-999,"NA",IF(T1_Data!BF130&lt;1, "&lt;1", IF(T1_Data!BF130&gt;99, "&gt;99", T1_Data!BF130))),"-")</f>
        <v>-</v>
      </c>
      <c r="BG132" s="72" t="str">
        <f>IF(ISNUMBER(T1_Data!BG130),IF(T1_Data!BG130=-999,"NA",IF(T1_Data!BG130&lt;1, "&lt;1", IF(T1_Data!BG130&gt;99, "&gt;99", T1_Data!BG130))),"-")</f>
        <v>-</v>
      </c>
      <c r="BH132" s="72" t="str">
        <f>IF(ISNUMBER(T1_Data!BH130),IF(T1_Data!BH130=-999,"NA",IF(T1_Data!BH130&lt;1, "&lt;1", IF(T1_Data!BH130&gt;99, "&gt;99", T1_Data!BH130))),"-")</f>
        <v>-</v>
      </c>
      <c r="BI132" s="72" t="str">
        <f>IF(ISNUMBER(T1_Data!BI130),IF(T1_Data!BI130=-999,"NA",IF(T1_Data!BI130&lt;1, "&lt;1", IF(T1_Data!BI130&gt;99, "&gt;99", T1_Data!BI130))),"-")</f>
        <v>-</v>
      </c>
      <c r="BJ132" s="72" t="str">
        <f>IF(ISNUMBER(T1_Data!BJ130),IF(T1_Data!BJ130=-999,"NA",IF(T1_Data!BJ130&lt;1, "&lt;1", IF(T1_Data!BJ130&gt;99, "&gt;99", T1_Data!BJ130))),"-")</f>
        <v>-</v>
      </c>
      <c r="BK132" s="72" t="str">
        <f>IF(ISNUMBER(T1_Data!BK130),IF(T1_Data!BK130=-999,"NA",IF(T1_Data!BK130&lt;1, "&lt;1", IF(T1_Data!BK130&gt;99, "&gt;99", T1_Data!BK130))),"-")</f>
        <v>-</v>
      </c>
      <c r="BL132" s="72" t="str">
        <f>IF(ISNUMBER(T1_Data!BL130),IF(T1_Data!BL130=-999,"NA",IF(T1_Data!BL130&lt;1, "&lt;1", IF(T1_Data!BL130&gt;99, "&gt;99", T1_Data!BL130))),"-")</f>
        <v>-</v>
      </c>
      <c r="BM132" s="72" t="str">
        <f>IF(ISNUMBER(T1_Data!BM130),IF(T1_Data!BM130=-999,"NA",IF(T1_Data!BM130&lt;1, "&lt;1", IF(T1_Data!BM130&gt;99, "&gt;99", T1_Data!BM130))),"-")</f>
        <v>-</v>
      </c>
      <c r="BN132" s="72" t="str">
        <f>IF(ISNUMBER(T1_Data!BN130),IF(T1_Data!BN130=-999,"NA",IF(T1_Data!BN130&lt;1, "&lt;1", IF(T1_Data!BN130&gt;99, "&gt;99", T1_Data!BN130))),"-")</f>
        <v>-</v>
      </c>
      <c r="BO132" s="72" t="str">
        <f>IF(ISNUMBER(T1_Data!BO130),IF(T1_Data!BO130=-999,"NA",IF(T1_Data!BO130&lt;1, "&lt;1", IF(T1_Data!BO130&gt;99, "&gt;99", T1_Data!BO130))),"-")</f>
        <v>-</v>
      </c>
      <c r="BP132" s="72" t="str">
        <f>IF(ISNUMBER(T1_Data!BP130),IF(T1_Data!BP130=-999,"NA",IF(T1_Data!BP130&lt;1, "&lt;1", IF(T1_Data!BP130&gt;99, "&gt;99", T1_Data!BP130))),"-")</f>
        <v>-</v>
      </c>
      <c r="BQ132" s="72" t="str">
        <f>IF(ISNUMBER(T1_Data!BQ130),IF(T1_Data!BQ130=-999,"NA",IF(T1_Data!BQ130&lt;1, "&lt;1", IF(T1_Data!BQ130&gt;99, "&gt;99", T1_Data!BQ130))),"-")</f>
        <v>-</v>
      </c>
      <c r="BR132" s="72" t="str">
        <f>IF(ISNUMBER(T1_Data!BR130),IF(T1_Data!BR130=-999,"NA",IF(T1_Data!BR130&lt;1, "&lt;1", IF(T1_Data!BR130&gt;99, "&gt;99", T1_Data!BR130))),"-")</f>
        <v>-</v>
      </c>
      <c r="BS132" s="72" t="str">
        <f>IF(ISNUMBER(T1_Data!BS130),IF(T1_Data!BS130=-999,"NA",IF(T1_Data!BS130&lt;1, "&lt;1", IF(T1_Data!BS130&gt;99, "&gt;99", T1_Data!BS130))),"-")</f>
        <v>-</v>
      </c>
      <c r="BT132" s="72" t="str">
        <f>IF(ISNUMBER(T1_Data!BT130),IF(T1_Data!BT130=-999,"NA",IF(T1_Data!BT130&lt;1, "&lt;1", IF(T1_Data!BT130&gt;99, "&gt;99", T1_Data!BT130))),"-")</f>
        <v>-</v>
      </c>
      <c r="BU132" s="72" t="str">
        <f>IF(ISNUMBER(T1_Data!BU130),IF(T1_Data!BU130=-999,"NA",IF(T1_Data!BU130&lt;1, "&lt;1", IF(T1_Data!BU130&gt;99, "&gt;99", T1_Data!BU130))),"-")</f>
        <v>-</v>
      </c>
      <c r="BV132" s="72" t="str">
        <f>IF(ISNUMBER(T1_Data!BV130),IF(T1_Data!BV130=-999,"NA",IF(T1_Data!BV130&lt;1, "&lt;1", IF(T1_Data!BV130&gt;99, "&gt;99", T1_Data!BV130))),"-")</f>
        <v>-</v>
      </c>
      <c r="BW132" s="72" t="str">
        <f>IF(ISNUMBER(T1_Data!BW130),IF(T1_Data!BW130=-999,"NA",IF(T1_Data!BW130&lt;1, "&lt;1", IF(T1_Data!BW130&gt;99, "&gt;99", T1_Data!BW130))),"-")</f>
        <v>-</v>
      </c>
      <c r="BX132" s="72" t="str">
        <f>IF(ISNUMBER(T1_Data!BX130),IF(T1_Data!BX130=-999,"NA",IF(T1_Data!BX130&lt;1, "&lt;1", IF(T1_Data!BX130&gt;99, "&gt;99", T1_Data!BX130))),"-")</f>
        <v>-</v>
      </c>
      <c r="BY132" s="72" t="str">
        <f>IF(ISNUMBER(T1_Data!BY130),IF(T1_Data!BY130=-999,"NA",IF(T1_Data!BY130&lt;1, "&lt;1", IF(T1_Data!BY130&gt;99, "&gt;99", T1_Data!BY130))),"-")</f>
        <v>-</v>
      </c>
      <c r="BZ132" s="72" t="str">
        <f>IF(ISNUMBER(T1_Data!BZ130),IF(T1_Data!BZ130=-999,"NA",IF(T1_Data!BZ130&lt;1, "&lt;1", IF(T1_Data!BZ130&gt;99, "&gt;99", T1_Data!BZ130))),"-")</f>
        <v>-</v>
      </c>
      <c r="CA132" s="72" t="str">
        <f>IF(ISNUMBER(T1_Data!CA130),IF(T1_Data!CA130=-999,"NA",IF(T1_Data!CA130&lt;1, "&lt;1", IF(T1_Data!CA130&gt;99, "&gt;99", T1_Data!CA130))),"-")</f>
        <v>-</v>
      </c>
      <c r="CB132" s="72" t="str">
        <f>IF(ISNUMBER(T1_Data!CB130),IF(T1_Data!CB130=-999,"NA",IF(T1_Data!CB130&lt;1, "&lt;1", IF(T1_Data!CB130&gt;99, "&gt;99", T1_Data!CB130))),"-")</f>
        <v>-</v>
      </c>
      <c r="CC132" s="72" t="str">
        <f>IF(ISNUMBER(T1_Data!CC130),IF(T1_Data!CC130=-999,"NA",IF(T1_Data!CC130&lt;1, "&lt;1", IF(T1_Data!CC130&gt;99, "&gt;99", T1_Data!CC130))),"-")</f>
        <v>-</v>
      </c>
      <c r="CD132" s="72" t="str">
        <f>IF(ISNUMBER(T1_Data!CD130),IF(T1_Data!CD130=-999,"NA",IF(T1_Data!CD130&lt;1, "&lt;1", IF(T1_Data!CD130&gt;99, "&gt;99", T1_Data!CD130))),"-")</f>
        <v>-</v>
      </c>
      <c r="CE132" s="72" t="str">
        <f>IF(ISNUMBER(T1_Data!CE130),IF(T1_Data!CE130=-999,"NA",IF(T1_Data!CE130&lt;1, "&lt;1", IF(T1_Data!CE130&gt;99, "&gt;99", T1_Data!CE130))),"-")</f>
        <v>-</v>
      </c>
      <c r="CF132" s="72" t="str">
        <f>IF(ISNUMBER(T1_Data!CF130),IF(T1_Data!CF130=-999,"NA",IF(T1_Data!CF130&lt;1, "&lt;1", IF(T1_Data!CF130&gt;99, "&gt;99", T1_Data!CF130))),"-")</f>
        <v>-</v>
      </c>
      <c r="CG132" s="72" t="str">
        <f>IF(ISNUMBER(T1_Data!CG130),IF(T1_Data!CG130=-999,"NA",IF(T1_Data!CG130&lt;1, "&lt;1", IF(T1_Data!CG130&gt;99, "&gt;99", T1_Data!CG130))),"-")</f>
        <v>-</v>
      </c>
      <c r="CH132" s="72" t="str">
        <f>IF(ISNUMBER(T1_Data!CH130),IF(T1_Data!CH130=-999,"NA",IF(T1_Data!CH130&lt;1, "&lt;1", IF(T1_Data!CH130&gt;99, "&gt;99", T1_Data!CH130))),"-")</f>
        <v>-</v>
      </c>
      <c r="CI132" s="72" t="str">
        <f>IF(ISNUMBER(T1_Data!CI130),IF(T1_Data!CI130=-999,"NA",IF(T1_Data!CI130&lt;1, "&lt;1", IF(T1_Data!CI130&gt;99, "&gt;99", T1_Data!CI130))),"-")</f>
        <v>-</v>
      </c>
      <c r="CJ132" s="72" t="str">
        <f>IF(ISNUMBER(T1_Data!CJ130),IF(T1_Data!CJ130=-999,"NA",IF(T1_Data!CJ130&lt;1, "&lt;1", IF(T1_Data!CJ130&gt;99, "&gt;99", T1_Data!CJ130))),"-")</f>
        <v>-</v>
      </c>
      <c r="CK132" s="72" t="str">
        <f>IF(ISNUMBER(T1_Data!CK130),IF(T1_Data!CK130=-999,"NA",IF(T1_Data!CK130&lt;1, "&lt;1", IF(T1_Data!CK130&gt;99, "&gt;99", T1_Data!CK130))),"-")</f>
        <v>-</v>
      </c>
      <c r="CL132" s="72" t="str">
        <f>IF(ISNUMBER(T1_Data!CL130),IF(T1_Data!CL130=-999,"NA",IF(T1_Data!CL130&lt;1, "&lt;1", IF(T1_Data!CL130&gt;99, "&gt;99", T1_Data!CL130))),"-")</f>
        <v>-</v>
      </c>
      <c r="CM132" s="72" t="str">
        <f>IF(ISNUMBER(T1_Data!CM130),IF(T1_Data!CM130=-999,"NA",IF(T1_Data!CM130&lt;1, "&lt;1", IF(T1_Data!CM130&gt;99, "&gt;99", T1_Data!CM130))),"-")</f>
        <v>-</v>
      </c>
      <c r="CN132" s="72" t="str">
        <f>IF(ISNUMBER(T1_Data!CN130),IF(T1_Data!CN130=-999,"NA",IF(T1_Data!CN130&lt;1, "&lt;1", IF(T1_Data!CN130&gt;99, "&gt;99", T1_Data!CN130))),"-")</f>
        <v>-</v>
      </c>
      <c r="CO132" s="72" t="str">
        <f>IF(ISNUMBER(T1_Data!CO130),IF(T1_Data!CO130=-999,"NA",IF(T1_Data!CO130&lt;1, "&lt;1", IF(T1_Data!CO130&gt;99, "&gt;99", T1_Data!CO130))),"-")</f>
        <v>-</v>
      </c>
      <c r="CP132" s="72" t="str">
        <f>IF(ISNUMBER(T1_Data!CP130),IF(T1_Data!CP130=-999,"NA",IF(T1_Data!CP130&lt;1, "&lt;1", IF(T1_Data!CP130&gt;99, "&gt;99", T1_Data!CP130))),"-")</f>
        <v>-</v>
      </c>
      <c r="CQ132" s="72" t="str">
        <f>IF(ISNUMBER(T1_Data!CQ130),IF(T1_Data!CQ130=-999,"NA",IF(T1_Data!CQ130&lt;1, "&lt;1", IF(T1_Data!CQ130&gt;99, "&gt;99", T1_Data!CQ130))),"-")</f>
        <v>-</v>
      </c>
      <c r="CR132" s="72" t="str">
        <f>IF(ISNUMBER(T1_Data!CR130),IF(T1_Data!CR130=-999,"NA",IF(T1_Data!CR130&lt;1, "&lt;1", IF(T1_Data!CR130&gt;99, "&gt;99", T1_Data!CR130))),"-")</f>
        <v>-</v>
      </c>
      <c r="CS132" s="72" t="str">
        <f>IF(ISNUMBER(T1_Data!CS130),IF(T1_Data!CS130=-999,"NA",IF(T1_Data!CS130&lt;1, "&lt;1", IF(T1_Data!CS130&gt;99, "&gt;99", T1_Data!CS130))),"-")</f>
        <v>-</v>
      </c>
      <c r="CT132" s="72" t="str">
        <f>IF(ISNUMBER(T1_Data!CT130),IF(T1_Data!CT130=-999,"NA",IF(T1_Data!CT130&lt;1, "&lt;1", IF(T1_Data!CT130&gt;99, "&gt;99", T1_Data!CT130))),"-")</f>
        <v>-</v>
      </c>
      <c r="CU132" s="72" t="str">
        <f>IF(ISNUMBER(T1_Data!CU130),IF(T1_Data!CU130=-999,"NA",IF(T1_Data!CU130&lt;1, "&lt;1", IF(T1_Data!CU130&gt;99, "&gt;99", T1_Data!CU130))),"-")</f>
        <v>-</v>
      </c>
      <c r="CV132" s="72" t="str">
        <f>IF(ISNUMBER(T1_Data!CV130),IF(T1_Data!CV130=-999,"NA",IF(T1_Data!CV130&lt;1, "&lt;1", IF(T1_Data!CV130&gt;99, "&gt;99", T1_Data!CV130))),"-")</f>
        <v>-</v>
      </c>
      <c r="CW132" s="72" t="str">
        <f>IF(ISNUMBER(T1_Data!CW130),IF(T1_Data!CW130=-999,"NA",IF(T1_Data!CW130&lt;1, "&lt;1", IF(T1_Data!CW130&gt;99, "&gt;99", T1_Data!CW130))),"-")</f>
        <v>-</v>
      </c>
      <c r="CX132" s="72" t="str">
        <f>IF(ISNUMBER(T1_Data!CX130),IF(T1_Data!CX130=-999,"NA",IF(T1_Data!CX130&lt;1, "&lt;1", IF(T1_Data!CX130&gt;99, "&gt;99", T1_Data!CX130))),"-")</f>
        <v>-</v>
      </c>
      <c r="CY132" s="72" t="str">
        <f>IF(ISNUMBER(T1_Data!CY130),IF(T1_Data!CY130=-999,"NA",IF(T1_Data!CY130&lt;1, "&lt;1", IF(T1_Data!CY130&gt;99, "&gt;99", T1_Data!CY130))),"-")</f>
        <v>-</v>
      </c>
      <c r="CZ132" s="72" t="str">
        <f>IF(ISNUMBER(T1_Data!CZ130),IF(T1_Data!CZ130=-999,"NA",IF(T1_Data!CZ130&lt;1, "&lt;1", IF(T1_Data!CZ130&gt;99, "&gt;99", T1_Data!CZ130))),"-")</f>
        <v>-</v>
      </c>
      <c r="DA132" s="72" t="str">
        <f>IF(ISNUMBER(T1_Data!DA130),IF(T1_Data!DA130=-999,"NA",IF(T1_Data!DA130&lt;1, "&lt;1", IF(T1_Data!DA130&gt;99, "&gt;99", T1_Data!DA130))),"-")</f>
        <v>-</v>
      </c>
      <c r="DB132" s="72" t="str">
        <f>IF(ISNUMBER(T1_Data!DB130),IF(T1_Data!DB130=-999,"NA",IF(T1_Data!DB130&lt;1, "&lt;1", IF(T1_Data!DB130&gt;99, "&gt;99", T1_Data!DB130))),"-")</f>
        <v>-</v>
      </c>
      <c r="DC132" s="72" t="str">
        <f>IF(ISNUMBER(T1_Data!DC130),IF(T1_Data!DC130=-999,"NA",IF(T1_Data!DC130&lt;1, "&lt;1", IF(T1_Data!DC130&gt;99, "&gt;99", T1_Data!DC130))),"-")</f>
        <v>-</v>
      </c>
      <c r="DD132" s="72" t="str">
        <f>IF(ISNUMBER(T1_Data!DD130),IF(T1_Data!DD130=-999,"NA",IF(T1_Data!DD130&lt;1, "&lt;1", IF(T1_Data!DD130&gt;99, "&gt;99", T1_Data!DD130))),"-")</f>
        <v>-</v>
      </c>
      <c r="DE132" s="72" t="str">
        <f>IF(ISNUMBER(T1_Data!DE130),IF(T1_Data!DE130=-999,"NA",IF(T1_Data!DE130&lt;1, "&lt;1", IF(T1_Data!DE130&gt;99, "&gt;99", T1_Data!DE130))),"-")</f>
        <v>-</v>
      </c>
      <c r="DF132" s="72" t="str">
        <f>IF(ISNUMBER(T1_Data!DF130),IF(T1_Data!DF130=-999,"NA",IF(T1_Data!DF130&lt;1, "&lt;1", IF(T1_Data!DF130&gt;99, "&gt;99", T1_Data!DF130))),"-")</f>
        <v>-</v>
      </c>
      <c r="DG132" s="72" t="str">
        <f>IF(ISNUMBER(T1_Data!DG130),IF(T1_Data!DG130=-999,"NA",IF(T1_Data!DG130&lt;1, "&lt;1", IF(T1_Data!DG130&gt;99, "&gt;99", T1_Data!DG130))),"-")</f>
        <v>-</v>
      </c>
      <c r="DH132" s="72" t="str">
        <f>IF(ISNUMBER(T1_Data!DH130),IF(T1_Data!DH130=-999,"NA",IF(T1_Data!DH130&lt;1, "&lt;1", IF(T1_Data!DH130&gt;99, "&gt;99", T1_Data!DH130))),"-")</f>
        <v>-</v>
      </c>
      <c r="DI132" s="72" t="str">
        <f>IF(ISNUMBER(T1_Data!DI130),IF(T1_Data!DI130=-999,"NA",IF(T1_Data!DI130&lt;1, "&lt;1", IF(T1_Data!DI130&gt;99, "&gt;99", T1_Data!DI130))),"-")</f>
        <v>-</v>
      </c>
      <c r="DJ132" s="72" t="str">
        <f>IF(ISNUMBER(T1_Data!DJ130),IF(T1_Data!DJ130=-999,"NA",IF(T1_Data!DJ130&lt;1, "&lt;1", IF(T1_Data!DJ130&gt;99, "&gt;99", T1_Data!DJ130))),"-")</f>
        <v>-</v>
      </c>
      <c r="DK132" s="72" t="str">
        <f>IF(ISNUMBER(T1_Data!DK130),IF(T1_Data!DK130=-999,"NA",IF(T1_Data!DK130&lt;1, "&lt;1", IF(T1_Data!DK130&gt;99, "&gt;99", T1_Data!DK130))),"-")</f>
        <v>-</v>
      </c>
      <c r="DL132" s="72" t="str">
        <f>IF(ISNUMBER(T1_Data!DL130),IF(T1_Data!DL130=-999,"NA",IF(T1_Data!DL130&lt;1, "&lt;1", IF(T1_Data!DL130&gt;99, "&gt;99", T1_Data!DL130))),"-")</f>
        <v>-</v>
      </c>
      <c r="DM132" s="72" t="str">
        <f>IF(ISNUMBER(T1_Data!DM130),IF(T1_Data!DM130=-999,"NA",IF(T1_Data!DM130&lt;1, "&lt;1", IF(T1_Data!DM130&gt;99, "&gt;99", T1_Data!DM130))),"-")</f>
        <v>-</v>
      </c>
      <c r="DN132" s="72" t="str">
        <f>IF(ISNUMBER(T1_Data!DN130),IF(T1_Data!DN130=-999,"NA",IF(T1_Data!DN130&lt;1, "&lt;1", IF(T1_Data!DN130&gt;99, "&gt;99", T1_Data!DN130))),"-")</f>
        <v>-</v>
      </c>
      <c r="DO132" s="72" t="str">
        <f>IF(ISNUMBER(T1_Data!DO130),IF(T1_Data!DO130=-999,"NA",IF(T1_Data!DO130&lt;1, "&lt;1", IF(T1_Data!DO130&gt;99, "&gt;99", T1_Data!DO130))),"-")</f>
        <v>-</v>
      </c>
      <c r="DP132" s="72" t="str">
        <f>IF(ISNUMBER(T1_Data!DP130),IF(T1_Data!DP130=-999,"NA",IF(T1_Data!DP130&lt;1, "&lt;1", IF(T1_Data!DP130&gt;99, "&gt;99", T1_Data!DP130))),"-")</f>
        <v>-</v>
      </c>
      <c r="DQ132" s="72" t="str">
        <f>IF(ISNUMBER(T1_Data!DQ130),IF(T1_Data!DQ130=-999,"NA",IF(T1_Data!DQ130&lt;1, "&lt;1", IF(T1_Data!DQ130&gt;99, "&gt;99", T1_Data!DQ130))),"-")</f>
        <v>-</v>
      </c>
      <c r="DR132" s="72" t="str">
        <f>IF(ISNUMBER(T1_Data!DR130),IF(T1_Data!DR130=-999,"NA",IF(T1_Data!DR130&lt;1, "&lt;1", IF(T1_Data!DR130&gt;99, "&gt;99", T1_Data!DR130))),"-")</f>
        <v>-</v>
      </c>
      <c r="DS132" s="72" t="str">
        <f>IF(ISNUMBER(T1_Data!DS130),IF(T1_Data!DS130=-999,"NA",IF(T1_Data!DS130&lt;1, "&lt;1", IF(T1_Data!DS130&gt;99, "&gt;99", T1_Data!DS130))),"-")</f>
        <v>-</v>
      </c>
      <c r="DT132" s="72" t="str">
        <f>IF(ISNUMBER(T1_Data!DT130),IF(T1_Data!DT130=-999,"NA",IF(T1_Data!DT130&lt;1, "&lt;1", IF(T1_Data!DT130&gt;99, "&gt;99", T1_Data!DT130))),"-")</f>
        <v>-</v>
      </c>
      <c r="DU132" s="72" t="str">
        <f>IF(ISNUMBER(T1_Data!DU130),IF(T1_Data!DU130=-999,"NA",IF(T1_Data!DU130&lt;1, "&lt;1", IF(T1_Data!DU130&gt;99, "&gt;99", T1_Data!DU130))),"-")</f>
        <v>-</v>
      </c>
      <c r="DV132" s="72" t="str">
        <f>IF(ISNUMBER(T1_Data!DV130),IF(T1_Data!DV130=-999,"NA",IF(T1_Data!DV130&lt;1, "&lt;1", IF(T1_Data!DV130&gt;99, "&gt;99", T1_Data!DV130))),"-")</f>
        <v>-</v>
      </c>
      <c r="DW132" s="72" t="str">
        <f>IF(ISNUMBER(T1_Data!DW130),IF(T1_Data!DW130=-999,"NA",IF(T1_Data!DW130&lt;1, "&lt;1", IF(T1_Data!DW130&gt;99, "&gt;99", T1_Data!DW130))),"-")</f>
        <v>-</v>
      </c>
      <c r="DX132" s="72" t="str">
        <f>IF(ISNUMBER(T1_Data!DX130),IF(T1_Data!DX130=-999,"NA",IF(T1_Data!DX130&lt;1, "&lt;1", IF(T1_Data!DX130&gt;99, "&gt;99", T1_Data!DX130))),"-")</f>
        <v>-</v>
      </c>
      <c r="DY132" s="72" t="str">
        <f>IF(ISNUMBER(T1_Data!DY130),IF(T1_Data!DY130=-999,"NA",IF(T1_Data!DY130&lt;1, "&lt;1", IF(T1_Data!DY130&gt;99, "&gt;99", T1_Data!DY130))),"-")</f>
        <v>-</v>
      </c>
      <c r="DZ132" s="72" t="str">
        <f>IF(ISNUMBER(T1_Data!DZ130),IF(T1_Data!DZ130=-999,"NA",IF(T1_Data!DZ130&lt;1, "&lt;1", IF(T1_Data!DZ130&gt;99, "&gt;99", T1_Data!DZ130))),"-")</f>
        <v>-</v>
      </c>
      <c r="EA132" s="72" t="str">
        <f>IF(ISNUMBER(T1_Data!EA130),IF(T1_Data!EA130=-999,"NA",IF(T1_Data!EA130&lt;1, "&lt;1", IF(T1_Data!EA130&gt;99, "&gt;99", T1_Data!EA130))),"-")</f>
        <v>-</v>
      </c>
      <c r="EB132" s="72" t="str">
        <f>IF(ISNUMBER(T1_Data!EB130),IF(T1_Data!EB130=-999,"NA",IF(T1_Data!EB130&lt;1, "&lt;1", IF(T1_Data!EB130&gt;99, "&gt;99", T1_Data!EB130))),"-")</f>
        <v>-</v>
      </c>
      <c r="EC132" s="72" t="str">
        <f>IF(ISNUMBER(T1_Data!EC130),IF(T1_Data!EC130=-999,"NA",IF(T1_Data!EC130&lt;1, "&lt;1", IF(T1_Data!EC130&gt;99, "&gt;99", T1_Data!EC130))),"-")</f>
        <v>-</v>
      </c>
      <c r="ED132" s="72" t="str">
        <f>IF(ISNUMBER(T1_Data!ED130),IF(T1_Data!ED130=-999,"NA",IF(T1_Data!ED130&lt;1, "&lt;1", IF(T1_Data!ED130&gt;99, "&gt;99", T1_Data!ED130))),"-")</f>
        <v>-</v>
      </c>
      <c r="EE132" s="72" t="str">
        <f>IF(ISNUMBER(T1_Data!EE130),IF(T1_Data!EE130=-999,"NA",IF(T1_Data!EE130&lt;1, "&lt;1", IF(T1_Data!EE130&gt;99, "&gt;99", T1_Data!EE130))),"-")</f>
        <v>-</v>
      </c>
      <c r="EF132" s="72" t="str">
        <f>IF(ISNUMBER(T1_Data!EF130),IF(T1_Data!EF130=-999,"NA",IF(T1_Data!EF130&lt;1, "&lt;1", IF(T1_Data!EF130&gt;99, "&gt;99", T1_Data!EF130))),"-")</f>
        <v>-</v>
      </c>
      <c r="EG132" s="72" t="str">
        <f>IF(ISNUMBER(T1_Data!EG130),IF(T1_Data!EG130=-999,"NA",IF(T1_Data!EG130&lt;1, "&lt;1", IF(T1_Data!EG130&gt;99, "&gt;99", T1_Data!EG130))),"-")</f>
        <v>-</v>
      </c>
      <c r="EH132" s="72" t="str">
        <f>IF(ISNUMBER(T1_Data!EH130),IF(T1_Data!EH130=-999,"NA",IF(T1_Data!EH130&lt;1, "&lt;1", IF(T1_Data!EH130&gt;99, "&gt;99", T1_Data!EH130))),"-")</f>
        <v>-</v>
      </c>
      <c r="EI132" s="72" t="str">
        <f>IF(ISNUMBER(T1_Data!EI130),IF(T1_Data!EI130=-999,"NA",IF(T1_Data!EI130&lt;1, "&lt;1", IF(T1_Data!EI130&gt;99, "&gt;99", T1_Data!EI130))),"-")</f>
        <v>-</v>
      </c>
      <c r="EJ132" s="72" t="str">
        <f>IF(ISNUMBER(T1_Data!EJ130),IF(T1_Data!EJ130=-999,"NA",IF(T1_Data!EJ130&lt;1, "&lt;1", IF(T1_Data!EJ130&gt;99, "&gt;99", T1_Data!EJ130))),"-")</f>
        <v>-</v>
      </c>
      <c r="EK132" s="72" t="str">
        <f>IF(ISNUMBER(T1_Data!EK130),IF(T1_Data!EK130=-999,"NA",IF(T1_Data!EK130&lt;1, "&lt;1", IF(T1_Data!EK130&gt;99, "&gt;99", T1_Data!EK130))),"-")</f>
        <v>-</v>
      </c>
      <c r="EL132" s="72" t="str">
        <f>IF(ISNUMBER(T1_Data!EL130),IF(T1_Data!EL130=-999,"NA",IF(T1_Data!EL130&lt;1, "&lt;1", IF(T1_Data!EL130&gt;99, "&gt;99", T1_Data!EL130))),"-")</f>
        <v>-</v>
      </c>
      <c r="EM132" s="72" t="str">
        <f>IF(ISNUMBER(T1_Data!EM130),IF(T1_Data!EM130=-999,"NA",IF(T1_Data!EM130&lt;1, "&lt;1", IF(T1_Data!EM130&gt;99, "&gt;99", T1_Data!EM130))),"-")</f>
        <v>-</v>
      </c>
      <c r="EN132" s="72" t="str">
        <f>IF(ISNUMBER(T1_Data!EN130),IF(T1_Data!EN130=-999,"NA",IF(T1_Data!EN130&lt;1, "&lt;1", IF(T1_Data!EN130&gt;99, "&gt;99", T1_Data!EN130))),"-")</f>
        <v>-</v>
      </c>
      <c r="EO132" s="72" t="str">
        <f>IF(ISNUMBER(T1_Data!EO130),IF(T1_Data!EO130=-999,"NA",IF(T1_Data!EO130&lt;1, "&lt;1", IF(T1_Data!EO130&gt;99, "&gt;99", T1_Data!EO130))),"-")</f>
        <v>-</v>
      </c>
      <c r="EP132" s="72" t="str">
        <f>IF(ISNUMBER(T1_Data!EP130),IF(T1_Data!EP130=-999,"NA",IF(T1_Data!EP130&lt;1, "&lt;1", IF(T1_Data!EP130&gt;99, "&gt;99", T1_Data!EP130))),"-")</f>
        <v>-</v>
      </c>
      <c r="EQ132" s="72" t="str">
        <f>IF(ISNUMBER(T1_Data!EQ130),IF(T1_Data!EQ130=-999,"NA",IF(T1_Data!EQ130&lt;1, "&lt;1", IF(T1_Data!EQ130&gt;99, "&gt;99", T1_Data!EQ130))),"-")</f>
        <v>-</v>
      </c>
      <c r="ER132" s="72" t="str">
        <f>IF(ISNUMBER(T1_Data!ER130),IF(T1_Data!ER130=-999,"NA",IF(T1_Data!ER130&lt;1, "&lt;1", IF(T1_Data!ER130&gt;99, "&gt;99", T1_Data!ER130))),"-")</f>
        <v>-</v>
      </c>
      <c r="ES132" s="72" t="str">
        <f>IF(ISNUMBER(T1_Data!ES130),IF(T1_Data!ES130=-999,"NA",IF(T1_Data!ES130&lt;1, "&lt;1", IF(T1_Data!ES130&gt;99, "&gt;99", T1_Data!ES130))),"-")</f>
        <v>-</v>
      </c>
      <c r="ET132" s="72" t="str">
        <f>IF(ISNUMBER(T1_Data!ET130),IF(T1_Data!ET130=-999,"NA",IF(T1_Data!ET130&lt;1, "&lt;1", IF(T1_Data!ET130&gt;99, "&gt;99", T1_Data!ET130))),"-")</f>
        <v>-</v>
      </c>
      <c r="EU132" s="72" t="str">
        <f>IF(ISNUMBER(T1_Data!EU130),IF(T1_Data!EU130=-999,"NA",IF(T1_Data!EU130&lt;1, "&lt;1", IF(T1_Data!EU130&gt;99, "&gt;99", T1_Data!EU130))),"-")</f>
        <v>-</v>
      </c>
      <c r="EV132" s="72" t="str">
        <f>IF(ISNUMBER(T1_Data!EV130),IF(T1_Data!EV130=-999,"NA",IF(T1_Data!EV130&lt;1, "&lt;1", IF(T1_Data!EV130&gt;99, "&gt;99", T1_Data!EV130))),"-")</f>
        <v>-</v>
      </c>
      <c r="EW132" s="72" t="str">
        <f>IF(ISNUMBER(T1_Data!EW130),IF(T1_Data!EW130=-999,"NA",IF(T1_Data!EW130&lt;1, "&lt;1", IF(T1_Data!EW130&gt;99, "&gt;99", T1_Data!EW130))),"-")</f>
        <v>-</v>
      </c>
      <c r="EX132" s="72" t="str">
        <f>IF(ISNUMBER(T1_Data!EX130),IF(T1_Data!EX130=-999,"NA",IF(T1_Data!EX130&lt;1, "&lt;1", IF(T1_Data!EX130&gt;99, "&gt;99", T1_Data!EX130))),"-")</f>
        <v>-</v>
      </c>
      <c r="EY132" s="72" t="str">
        <f>IF(ISNUMBER(T1_Data!EY130),IF(T1_Data!EY130=-999,"NA",IF(T1_Data!EY130&lt;1, "&lt;1", IF(T1_Data!EY130&gt;99, "&gt;99", T1_Data!EY130))),"-")</f>
        <v>-</v>
      </c>
      <c r="EZ132" s="72" t="str">
        <f>IF(ISNUMBER(T1_Data!EZ130),IF(T1_Data!EZ130=-999,"NA",IF(T1_Data!EZ130&lt;1, "&lt;1", IF(T1_Data!EZ130&gt;99, "&gt;99", T1_Data!EZ130))),"-")</f>
        <v>-</v>
      </c>
      <c r="FA132" s="72" t="str">
        <f>IF(ISNUMBER(T1_Data!FA130),IF(T1_Data!FA130=-999,"NA",IF(T1_Data!FA130&lt;1, "&lt;1", IF(T1_Data!FA130&gt;99, "&gt;99", T1_Data!FA130))),"-")</f>
        <v>-</v>
      </c>
      <c r="FB132" s="72" t="str">
        <f>IF(ISNUMBER(T1_Data!FB130),IF(T1_Data!FB130=-999,"NA",IF(T1_Data!FB130&lt;1, "&lt;1", IF(T1_Data!FB130&gt;99, "&gt;99", T1_Data!FB130))),"-")</f>
        <v>-</v>
      </c>
      <c r="FC132" s="72" t="str">
        <f>IF(ISNUMBER(T1_Data!FC130),IF(T1_Data!FC130=-999,"NA",IF(T1_Data!FC130&lt;1, "&lt;1", IF(T1_Data!FC130&gt;99, "&gt;99", T1_Data!FC130))),"-")</f>
        <v>-</v>
      </c>
      <c r="FD132" s="72" t="str">
        <f>IF(ISNUMBER(T1_Data!FD130),IF(T1_Data!FD130=-999,"NA",IF(T1_Data!FD130&lt;1, "&lt;1", IF(T1_Data!FD130&gt;99, "&gt;99", T1_Data!FD130))),"-")</f>
        <v>-</v>
      </c>
      <c r="FE132" s="72" t="str">
        <f>IF(ISNUMBER(T1_Data!FE130),IF(T1_Data!FE130=-999,"NA",IF(T1_Data!FE130&lt;1, "&lt;1", IF(T1_Data!FE130&gt;99, "&gt;99", T1_Data!FE130))),"-")</f>
        <v>-</v>
      </c>
      <c r="FF132" s="72" t="str">
        <f>IF(ISNUMBER(T1_Data!FF130),IF(T1_Data!FF130=-999,"NA",IF(T1_Data!FF130&lt;1, "&lt;1", IF(T1_Data!FF130&gt;99, "&gt;99", T1_Data!FF130))),"-")</f>
        <v>-</v>
      </c>
      <c r="FG132" s="72" t="str">
        <f>IF(ISNUMBER(T1_Data!FG130),IF(T1_Data!FG130=-999,"NA",IF(T1_Data!FG130&lt;1, "&lt;1", IF(T1_Data!FG130&gt;99, "&gt;99", T1_Data!FG130))),"-")</f>
        <v>-</v>
      </c>
      <c r="FH132" s="72" t="str">
        <f>IF(ISNUMBER(T1_Data!FH130),IF(T1_Data!FH130=-999,"NA",IF(T1_Data!FH130&lt;1, "&lt;1", IF(T1_Data!FH130&gt;99, "&gt;99", T1_Data!FH130))),"-")</f>
        <v>-</v>
      </c>
      <c r="FI132" s="72" t="str">
        <f>IF(ISNUMBER(T1_Data!FI130),IF(T1_Data!FI130=-999,"NA",IF(T1_Data!FI130&lt;1, "&lt;1", IF(T1_Data!FI130&gt;99, "&gt;99", T1_Data!FI130))),"-")</f>
        <v>-</v>
      </c>
      <c r="FJ132" s="72" t="str">
        <f>IF(ISNUMBER(T1_Data!FJ130),IF(T1_Data!FJ130=-999,"NA",IF(T1_Data!FJ130&lt;1, "&lt;1", IF(T1_Data!FJ130&gt;99, "&gt;99", T1_Data!FJ130))),"-")</f>
        <v>-</v>
      </c>
      <c r="FK132" s="72" t="str">
        <f>IF(ISNUMBER(T1_Data!FK130),IF(T1_Data!FK130=-999,"NA",IF(T1_Data!FK130&lt;1, "&lt;1", IF(T1_Data!FK130&gt;99, "&gt;99", T1_Data!FK130))),"-")</f>
        <v>-</v>
      </c>
      <c r="FL132" s="72" t="str">
        <f>IF(ISNUMBER(T1_Data!FL130),IF(T1_Data!FL130=-999,"NA",IF(T1_Data!FL130&lt;1, "&lt;1", IF(T1_Data!FL130&gt;99, "&gt;99", T1_Data!FL130))),"-")</f>
        <v>-</v>
      </c>
      <c r="FM132" s="72" t="str">
        <f>IF(ISNUMBER(T1_Data!FM130),IF(T1_Data!FM130=-999,"NA",IF(T1_Data!FM130&lt;1, "&lt;1", IF(T1_Data!FM130&gt;99, "&gt;99", T1_Data!FM130))),"-")</f>
        <v>-</v>
      </c>
      <c r="FN132" s="72" t="str">
        <f>IF(ISNUMBER(T1_Data!FN130),IF(T1_Data!FN130=-999,"NA",IF(T1_Data!FN130&lt;1, "&lt;1", IF(T1_Data!FN130&gt;99, "&gt;99", T1_Data!FN130))),"-")</f>
        <v>-</v>
      </c>
      <c r="FO132" s="72" t="str">
        <f>IF(ISNUMBER(T1_Data!FO130),IF(T1_Data!FO130=-999,"NA",IF(T1_Data!FO130&lt;1, "&lt;1", IF(T1_Data!FO130&gt;99, "&gt;99", T1_Data!FO130))),"-")</f>
        <v>-</v>
      </c>
      <c r="FP132" s="72" t="str">
        <f>IF(ISNUMBER(T1_Data!FP130),IF(T1_Data!FP130=-999,"NA",IF(T1_Data!FP130&lt;1, "&lt;1", IF(T1_Data!FP130&gt;99, "&gt;99", T1_Data!FP130))),"-")</f>
        <v>-</v>
      </c>
      <c r="FQ132" s="72" t="str">
        <f>IF(ISNUMBER(T1_Data!FQ130),IF(T1_Data!FQ130=-999,"NA",IF(T1_Data!FQ130&lt;1, "&lt;1", IF(T1_Data!FQ130&gt;99, "&gt;99", T1_Data!FQ130))),"-")</f>
        <v>-</v>
      </c>
      <c r="FR132" s="72" t="str">
        <f>IF(ISNUMBER(T1_Data!FR130),IF(T1_Data!FR130=-999,"NA",IF(T1_Data!FR130&lt;1, "&lt;1", IF(T1_Data!FR130&gt;99, "&gt;99", T1_Data!FR130))),"-")</f>
        <v>-</v>
      </c>
      <c r="FS132" s="72" t="str">
        <f>IF(ISNUMBER(T1_Data!FS130),IF(T1_Data!FS130=-999,"NA",IF(T1_Data!FS130&lt;1, "&lt;1", IF(T1_Data!FS130&gt;99, "&gt;99", T1_Data!FS130))),"-")</f>
        <v>-</v>
      </c>
      <c r="FT132" s="72" t="str">
        <f>IF(ISNUMBER(T1_Data!FT130),IF(T1_Data!FT130=-999,"NA",IF(T1_Data!FT130&lt;1, "&lt;1", IF(T1_Data!FT130&gt;99, "&gt;99", T1_Data!FT130))),"-")</f>
        <v>-</v>
      </c>
      <c r="FU132" s="72" t="str">
        <f>IF(ISNUMBER(T1_Data!FU130),IF(T1_Data!FU130=-999,"NA",IF(T1_Data!FU130&lt;1, "&lt;1", IF(T1_Data!FU130&gt;99, "&gt;99", T1_Data!FU130))),"-")</f>
        <v>-</v>
      </c>
      <c r="FV132" s="72" t="str">
        <f>IF(ISNUMBER(T1_Data!FV130),IF(T1_Data!FV130=-999,"NA",IF(T1_Data!FV130&lt;1, "&lt;1", IF(T1_Data!FV130&gt;99, "&gt;99", T1_Data!FV130))),"-")</f>
        <v>-</v>
      </c>
      <c r="FW132" s="72" t="str">
        <f>IF(ISNUMBER(T1_Data!FW130),IF(T1_Data!FW130=-999,"NA",IF(T1_Data!FW130&lt;1, "&lt;1", IF(T1_Data!FW130&gt;99, "&gt;99", T1_Data!FW130))),"-")</f>
        <v>-</v>
      </c>
      <c r="FX132" s="71" t="str">
        <f>IF(ISBLANK(T1_Data!FX130), "", T1_Data!FX130)</f>
        <v/>
      </c>
    </row>
    <row r="133" spans="1:180" x14ac:dyDescent="0.25">
      <c r="A133" s="71" t="str">
        <f>IF(ISBLANK(T1_Data!A131), "", T1_Data!A131)</f>
        <v/>
      </c>
      <c r="B133" s="72" t="str">
        <f>IF(ISNUMBER(T1_Data!B131), T1_Data!B131,"-")</f>
        <v>-</v>
      </c>
      <c r="C133" s="72" t="str">
        <f>IF(ISNUMBER(T1_Data!C131),IF(T1_Data!C131=-999,"NA",IF(T1_Data!C131&lt;1, "&lt;1", IF(T1_Data!C131&gt;99, "&gt;99", T1_Data!C131))),"-")</f>
        <v>-</v>
      </c>
      <c r="D133" s="72" t="str">
        <f>IF(ISNUMBER(T1_Data!D131),IF(T1_Data!D131=-999,"NA",IF(T1_Data!D131&lt;1, "&lt;1", IF(T1_Data!D131&gt;99, "&gt;99", T1_Data!D131))),"-")</f>
        <v>-</v>
      </c>
      <c r="E133" s="72" t="str">
        <f>IF(ISNUMBER(T1_Data!E131),IF(T1_Data!E131=-999,"NA",IF(T1_Data!E131&lt;1, "&lt;1", IF(T1_Data!E131&gt;99, "&gt;99", T1_Data!E131))),"-")</f>
        <v>-</v>
      </c>
      <c r="F133" s="72" t="str">
        <f>IF(ISNUMBER(T1_Data!F131),IF(T1_Data!F131=-999,"NA",IF(T1_Data!F131&lt;1, "&lt;1", IF(T1_Data!F131&gt;99, "&gt;99", T1_Data!F131))),"-")</f>
        <v>-</v>
      </c>
      <c r="G133" s="72" t="str">
        <f>IF(ISNUMBER(T1_Data!G131),IF(T1_Data!G131=-999,"NA",IF(T1_Data!G131&lt;1, "&lt;1", IF(T1_Data!G131&gt;99, "&gt;99", T1_Data!G131))),"-")</f>
        <v>-</v>
      </c>
      <c r="H133" s="72" t="str">
        <f>IF(ISNUMBER(T1_Data!H131),IF(T1_Data!H131=-999,"NA",IF(T1_Data!H131&lt;1, "&lt;1", IF(T1_Data!H131&gt;99, "&gt;99", T1_Data!H131))),"-")</f>
        <v>-</v>
      </c>
      <c r="I133" s="72" t="str">
        <f>IF(ISNUMBER(T1_Data!I131),IF(T1_Data!I131=-999,"NA",IF(T1_Data!I131&lt;1, "&lt;1", IF(T1_Data!I131&gt;99, "&gt;99", T1_Data!I131))),"-")</f>
        <v>-</v>
      </c>
      <c r="J133" s="72" t="str">
        <f>IF(ISNUMBER(T1_Data!J131),IF(T1_Data!J131=-999,"NA",IF(T1_Data!J131&lt;1, "&lt;1", IF(T1_Data!J131&gt;99, "&gt;99", T1_Data!J131))),"-")</f>
        <v>-</v>
      </c>
      <c r="K133" s="72" t="str">
        <f>IF(ISNUMBER(T1_Data!K131),IF(T1_Data!K131=-999,"NA",IF(T1_Data!K131&lt;1, "&lt;1", IF(T1_Data!K131&gt;99, "&gt;99", T1_Data!K131))),"-")</f>
        <v>-</v>
      </c>
      <c r="L133" s="72" t="str">
        <f>IF(ISNUMBER(T1_Data!L131),IF(T1_Data!L131=-999,"NA",IF(T1_Data!L131&lt;1, "&lt;1", IF(T1_Data!L131&gt;99, "&gt;99", T1_Data!L131))),"-")</f>
        <v>-</v>
      </c>
      <c r="M133" s="72" t="str">
        <f>IF(ISNUMBER(T1_Data!M131),IF(T1_Data!M131=-999,"NA",IF(T1_Data!M131&lt;1, "&lt;1", IF(T1_Data!M131&gt;99, "&gt;99", T1_Data!M131))),"-")</f>
        <v>-</v>
      </c>
      <c r="N133" s="72" t="str">
        <f>IF(ISNUMBER(T1_Data!N131),IF(T1_Data!N131=-999,"NA",IF(T1_Data!N131&lt;1, "&lt;1", IF(T1_Data!N131&gt;99, "&gt;99", T1_Data!N131))),"-")</f>
        <v>-</v>
      </c>
      <c r="O133" s="72" t="str">
        <f>IF(ISNUMBER(T1_Data!O131),IF(T1_Data!O131=-999,"NA",IF(T1_Data!O131&lt;1, "&lt;1", IF(T1_Data!O131&gt;99, "&gt;99", T1_Data!O131))),"-")</f>
        <v>-</v>
      </c>
      <c r="P133" s="72" t="str">
        <f>IF(ISNUMBER(T1_Data!P131),IF(T1_Data!P131=-999,"NA",IF(T1_Data!P131&lt;1, "&lt;1", IF(T1_Data!P131&gt;99, "&gt;99", T1_Data!P131))),"-")</f>
        <v>-</v>
      </c>
      <c r="Q133" s="72" t="str">
        <f>IF(ISNUMBER(T1_Data!Q131),IF(T1_Data!Q131=-999,"NA",IF(T1_Data!Q131&lt;1, "&lt;1", IF(T1_Data!Q131&gt;99, "&gt;99", T1_Data!Q131))),"-")</f>
        <v>-</v>
      </c>
      <c r="R133" s="72" t="str">
        <f>IF(ISNUMBER(T1_Data!R131),IF(T1_Data!R131=-999,"NA",IF(T1_Data!R131&lt;1, "&lt;1", IF(T1_Data!R131&gt;99, "&gt;99", T1_Data!R131))),"-")</f>
        <v>-</v>
      </c>
      <c r="S133" s="72" t="str">
        <f>IF(ISNUMBER(T1_Data!S131),IF(T1_Data!S131=-999,"NA",IF(T1_Data!S131&lt;1, "&lt;1", IF(T1_Data!S131&gt;99, "&gt;99", T1_Data!S131))),"-")</f>
        <v>-</v>
      </c>
      <c r="T133" s="72" t="str">
        <f>IF(ISNUMBER(T1_Data!T131),IF(T1_Data!T131=-999,"NA",IF(T1_Data!T131&lt;1, "&lt;1", IF(T1_Data!T131&gt;99, "&gt;99", T1_Data!T131))),"-")</f>
        <v>-</v>
      </c>
      <c r="U133" s="72" t="str">
        <f>IF(ISNUMBER(T1_Data!U131),IF(T1_Data!U131=-999,"NA",IF(T1_Data!U131&lt;1, "&lt;1", IF(T1_Data!U131&gt;99, "&gt;99", T1_Data!U131))),"-")</f>
        <v>-</v>
      </c>
      <c r="V133" s="72" t="str">
        <f>IF(ISNUMBER(T1_Data!V131),IF(T1_Data!V131=-999,"NA",IF(T1_Data!V131&lt;1, "&lt;1", IF(T1_Data!V131&gt;99, "&gt;99", T1_Data!V131))),"-")</f>
        <v>-</v>
      </c>
      <c r="W133" s="72" t="str">
        <f>IF(ISNUMBER(T1_Data!W131),IF(T1_Data!W131=-999,"NA",IF(T1_Data!W131&lt;1, "&lt;1", IF(T1_Data!W131&gt;99, "&gt;99", T1_Data!W131))),"-")</f>
        <v>-</v>
      </c>
      <c r="X133" s="72" t="str">
        <f>IF(ISNUMBER(T1_Data!X131),IF(T1_Data!X131=-999,"NA",IF(T1_Data!X131&lt;1, "&lt;1", IF(T1_Data!X131&gt;99, "&gt;99", T1_Data!X131))),"-")</f>
        <v>-</v>
      </c>
      <c r="Y133" s="72" t="str">
        <f>IF(ISNUMBER(T1_Data!Y131),IF(T1_Data!Y131=-999,"NA",IF(T1_Data!Y131&lt;1, "&lt;1", IF(T1_Data!Y131&gt;99, "&gt;99", T1_Data!Y131))),"-")</f>
        <v>-</v>
      </c>
      <c r="Z133" s="72" t="str">
        <f>IF(ISNUMBER(T1_Data!Z131),IF(T1_Data!Z131=-999,"NA",IF(T1_Data!Z131&lt;1, "&lt;1", IF(T1_Data!Z131&gt;99, "&gt;99", T1_Data!Z131))),"-")</f>
        <v>-</v>
      </c>
      <c r="AA133" s="72" t="str">
        <f>IF(ISNUMBER(T1_Data!AA131),IF(T1_Data!AA131=-999,"NA",IF(T1_Data!AA131&lt;1, "&lt;1", IF(T1_Data!AA131&gt;99, "&gt;99", T1_Data!AA131))),"-")</f>
        <v>-</v>
      </c>
      <c r="AB133" s="72" t="str">
        <f>IF(ISNUMBER(T1_Data!AB131),IF(T1_Data!AB131=-999,"NA",IF(T1_Data!AB131&lt;1, "&lt;1", IF(T1_Data!AB131&gt;99, "&gt;99", T1_Data!AB131))),"-")</f>
        <v>-</v>
      </c>
      <c r="AC133" s="72" t="str">
        <f>IF(ISNUMBER(T1_Data!AC131),IF(T1_Data!AC131=-999,"NA",IF(T1_Data!AC131&lt;1, "&lt;1", IF(T1_Data!AC131&gt;99, "&gt;99", T1_Data!AC131))),"-")</f>
        <v>-</v>
      </c>
      <c r="AD133" s="72" t="str">
        <f>IF(ISNUMBER(T1_Data!AD131),IF(T1_Data!AD131=-999,"NA",IF(T1_Data!AD131&lt;1, "&lt;1", IF(T1_Data!AD131&gt;99, "&gt;99", T1_Data!AD131))),"-")</f>
        <v>-</v>
      </c>
      <c r="AE133" s="72" t="str">
        <f>IF(ISNUMBER(T1_Data!AE131),IF(T1_Data!AE131=-999,"NA",IF(T1_Data!AE131&lt;1, "&lt;1", IF(T1_Data!AE131&gt;99, "&gt;99", T1_Data!AE131))),"-")</f>
        <v>-</v>
      </c>
      <c r="AF133" s="72" t="str">
        <f>IF(ISNUMBER(T1_Data!AF131),IF(T1_Data!AF131=-999,"NA",IF(T1_Data!AF131&lt;1, "&lt;1", IF(T1_Data!AF131&gt;99, "&gt;99", T1_Data!AF131))),"-")</f>
        <v>-</v>
      </c>
      <c r="AG133" s="72" t="str">
        <f>IF(ISNUMBER(T1_Data!AG131),IF(T1_Data!AG131=-999,"NA",IF(T1_Data!AG131&lt;1, "&lt;1", IF(T1_Data!AG131&gt;99, "&gt;99", T1_Data!AG131))),"-")</f>
        <v>-</v>
      </c>
      <c r="AH133" s="72" t="str">
        <f>IF(ISNUMBER(T1_Data!AH131),IF(T1_Data!AH131=-999,"NA",IF(T1_Data!AH131&lt;1, "&lt;1", IF(T1_Data!AH131&gt;99, "&gt;99", T1_Data!AH131))),"-")</f>
        <v>-</v>
      </c>
      <c r="AI133" s="72" t="str">
        <f>IF(ISNUMBER(T1_Data!AI131),IF(T1_Data!AI131=-999,"NA",IF(T1_Data!AI131&lt;1, "&lt;1", IF(T1_Data!AI131&gt;99, "&gt;99", T1_Data!AI131))),"-")</f>
        <v>-</v>
      </c>
      <c r="AJ133" s="72" t="str">
        <f>IF(ISNUMBER(T1_Data!AJ131),IF(T1_Data!AJ131=-999,"NA",IF(T1_Data!AJ131&lt;1, "&lt;1", IF(T1_Data!AJ131&gt;99, "&gt;99", T1_Data!AJ131))),"-")</f>
        <v>-</v>
      </c>
      <c r="AK133" s="72" t="str">
        <f>IF(ISNUMBER(T1_Data!AK131),IF(T1_Data!AK131=-999,"NA",IF(T1_Data!AK131&lt;1, "&lt;1", IF(T1_Data!AK131&gt;99, "&gt;99", T1_Data!AK131))),"-")</f>
        <v>-</v>
      </c>
      <c r="AL133" s="72" t="str">
        <f>IF(ISNUMBER(T1_Data!AL131),IF(T1_Data!AL131=-999,"NA",IF(T1_Data!AL131&lt;1, "&lt;1", IF(T1_Data!AL131&gt;99, "&gt;99", T1_Data!AL131))),"-")</f>
        <v>-</v>
      </c>
      <c r="AM133" s="72" t="str">
        <f>IF(ISNUMBER(T1_Data!AM131),IF(T1_Data!AM131=-999,"NA",IF(T1_Data!AM131&lt;1, "&lt;1", IF(T1_Data!AM131&gt;99, "&gt;99", T1_Data!AM131))),"-")</f>
        <v>-</v>
      </c>
      <c r="AN133" s="72" t="str">
        <f>IF(ISNUMBER(T1_Data!AN131),IF(T1_Data!AN131=-999,"NA",IF(T1_Data!AN131&lt;1, "&lt;1", IF(T1_Data!AN131&gt;99, "&gt;99", T1_Data!AN131))),"-")</f>
        <v>-</v>
      </c>
      <c r="AO133" s="72" t="str">
        <f>IF(ISNUMBER(T1_Data!AO131),IF(T1_Data!AO131=-999,"NA",IF(T1_Data!AO131&lt;1, "&lt;1", IF(T1_Data!AO131&gt;99, "&gt;99", T1_Data!AO131))),"-")</f>
        <v>-</v>
      </c>
      <c r="AP133" s="72" t="str">
        <f>IF(ISNUMBER(T1_Data!AP131),IF(T1_Data!AP131=-999,"NA",IF(T1_Data!AP131&lt;1, "&lt;1", IF(T1_Data!AP131&gt;99, "&gt;99", T1_Data!AP131))),"-")</f>
        <v>-</v>
      </c>
      <c r="AQ133" s="72" t="str">
        <f>IF(ISNUMBER(T1_Data!AQ131),IF(T1_Data!AQ131=-999,"NA",IF(T1_Data!AQ131&lt;1, "&lt;1", IF(T1_Data!AQ131&gt;99, "&gt;99", T1_Data!AQ131))),"-")</f>
        <v>-</v>
      </c>
      <c r="AR133" s="72" t="str">
        <f>IF(ISNUMBER(T1_Data!AR131),IF(T1_Data!AR131=-999,"NA",IF(T1_Data!AR131&lt;1, "&lt;1", IF(T1_Data!AR131&gt;99, "&gt;99", T1_Data!AR131))),"-")</f>
        <v>-</v>
      </c>
      <c r="AS133" s="72" t="str">
        <f>IF(ISNUMBER(T1_Data!AS131),IF(T1_Data!AS131=-999,"NA",IF(T1_Data!AS131&lt;1, "&lt;1", IF(T1_Data!AS131&gt;99, "&gt;99", T1_Data!AS131))),"-")</f>
        <v>-</v>
      </c>
      <c r="AT133" s="72" t="str">
        <f>IF(ISNUMBER(T1_Data!AT131),IF(T1_Data!AT131=-999,"NA",IF(T1_Data!AT131&lt;1, "&lt;1", IF(T1_Data!AT131&gt;99, "&gt;99", T1_Data!AT131))),"-")</f>
        <v>-</v>
      </c>
      <c r="AU133" s="72" t="str">
        <f>IF(ISNUMBER(T1_Data!AU131),IF(T1_Data!AU131=-999,"NA",IF(T1_Data!AU131&lt;1, "&lt;1", IF(T1_Data!AU131&gt;99, "&gt;99", T1_Data!AU131))),"-")</f>
        <v>-</v>
      </c>
      <c r="AV133" s="72" t="str">
        <f>IF(ISNUMBER(T1_Data!AV131),IF(T1_Data!AV131=-999,"NA",IF(T1_Data!AV131&lt;1, "&lt;1", IF(T1_Data!AV131&gt;99, "&gt;99", T1_Data!AV131))),"-")</f>
        <v>-</v>
      </c>
      <c r="AW133" s="72" t="str">
        <f>IF(ISNUMBER(T1_Data!AW131),IF(T1_Data!AW131=-999,"NA",IF(T1_Data!AW131&lt;1, "&lt;1", IF(T1_Data!AW131&gt;99, "&gt;99", T1_Data!AW131))),"-")</f>
        <v>-</v>
      </c>
      <c r="AX133" s="72" t="str">
        <f>IF(ISNUMBER(T1_Data!AX131),IF(T1_Data!AX131=-999,"NA",IF(T1_Data!AX131&lt;1, "&lt;1", IF(T1_Data!AX131&gt;99, "&gt;99", T1_Data!AX131))),"-")</f>
        <v>-</v>
      </c>
      <c r="AY133" s="72" t="str">
        <f>IF(ISNUMBER(T1_Data!AY131),IF(T1_Data!AY131=-999,"NA",IF(T1_Data!AY131&lt;1, "&lt;1", IF(T1_Data!AY131&gt;99, "&gt;99", T1_Data!AY131))),"-")</f>
        <v>-</v>
      </c>
      <c r="AZ133" s="72" t="str">
        <f>IF(ISNUMBER(T1_Data!AZ131),IF(T1_Data!AZ131=-999,"NA",IF(T1_Data!AZ131&lt;1, "&lt;1", IF(T1_Data!AZ131&gt;99, "&gt;99", T1_Data!AZ131))),"-")</f>
        <v>-</v>
      </c>
      <c r="BA133" s="72" t="str">
        <f>IF(ISNUMBER(T1_Data!BA131),IF(T1_Data!BA131=-999,"NA",IF(T1_Data!BA131&lt;1, "&lt;1", IF(T1_Data!BA131&gt;99, "&gt;99", T1_Data!BA131))),"-")</f>
        <v>-</v>
      </c>
      <c r="BB133" s="72" t="str">
        <f>IF(ISNUMBER(T1_Data!BB131),IF(T1_Data!BB131=-999,"NA",IF(T1_Data!BB131&lt;1, "&lt;1", IF(T1_Data!BB131&gt;99, "&gt;99", T1_Data!BB131))),"-")</f>
        <v>-</v>
      </c>
      <c r="BC133" s="72" t="str">
        <f>IF(ISNUMBER(T1_Data!BC131),IF(T1_Data!BC131=-999,"NA",IF(T1_Data!BC131&lt;1, "&lt;1", IF(T1_Data!BC131&gt;99, "&gt;99", T1_Data!BC131))),"-")</f>
        <v>-</v>
      </c>
      <c r="BD133" s="72" t="str">
        <f>IF(ISNUMBER(T1_Data!BD131),IF(T1_Data!BD131=-999,"NA",IF(T1_Data!BD131&lt;1, "&lt;1", IF(T1_Data!BD131&gt;99, "&gt;99", T1_Data!BD131))),"-")</f>
        <v>-</v>
      </c>
      <c r="BE133" s="72" t="str">
        <f>IF(ISNUMBER(T1_Data!BE131),IF(T1_Data!BE131=-999,"NA",IF(T1_Data!BE131&lt;1, "&lt;1", IF(T1_Data!BE131&gt;99, "&gt;99", T1_Data!BE131))),"-")</f>
        <v>-</v>
      </c>
      <c r="BF133" s="72" t="str">
        <f>IF(ISNUMBER(T1_Data!BF131),IF(T1_Data!BF131=-999,"NA",IF(T1_Data!BF131&lt;1, "&lt;1", IF(T1_Data!BF131&gt;99, "&gt;99", T1_Data!BF131))),"-")</f>
        <v>-</v>
      </c>
      <c r="BG133" s="72" t="str">
        <f>IF(ISNUMBER(T1_Data!BG131),IF(T1_Data!BG131=-999,"NA",IF(T1_Data!BG131&lt;1, "&lt;1", IF(T1_Data!BG131&gt;99, "&gt;99", T1_Data!BG131))),"-")</f>
        <v>-</v>
      </c>
      <c r="BH133" s="72" t="str">
        <f>IF(ISNUMBER(T1_Data!BH131),IF(T1_Data!BH131=-999,"NA",IF(T1_Data!BH131&lt;1, "&lt;1", IF(T1_Data!BH131&gt;99, "&gt;99", T1_Data!BH131))),"-")</f>
        <v>-</v>
      </c>
      <c r="BI133" s="72" t="str">
        <f>IF(ISNUMBER(T1_Data!BI131),IF(T1_Data!BI131=-999,"NA",IF(T1_Data!BI131&lt;1, "&lt;1", IF(T1_Data!BI131&gt;99, "&gt;99", T1_Data!BI131))),"-")</f>
        <v>-</v>
      </c>
      <c r="BJ133" s="72" t="str">
        <f>IF(ISNUMBER(T1_Data!BJ131),IF(T1_Data!BJ131=-999,"NA",IF(T1_Data!BJ131&lt;1, "&lt;1", IF(T1_Data!BJ131&gt;99, "&gt;99", T1_Data!BJ131))),"-")</f>
        <v>-</v>
      </c>
      <c r="BK133" s="72" t="str">
        <f>IF(ISNUMBER(T1_Data!BK131),IF(T1_Data!BK131=-999,"NA",IF(T1_Data!BK131&lt;1, "&lt;1", IF(T1_Data!BK131&gt;99, "&gt;99", T1_Data!BK131))),"-")</f>
        <v>-</v>
      </c>
      <c r="BL133" s="72" t="str">
        <f>IF(ISNUMBER(T1_Data!BL131),IF(T1_Data!BL131=-999,"NA",IF(T1_Data!BL131&lt;1, "&lt;1", IF(T1_Data!BL131&gt;99, "&gt;99", T1_Data!BL131))),"-")</f>
        <v>-</v>
      </c>
      <c r="BM133" s="72" t="str">
        <f>IF(ISNUMBER(T1_Data!BM131),IF(T1_Data!BM131=-999,"NA",IF(T1_Data!BM131&lt;1, "&lt;1", IF(T1_Data!BM131&gt;99, "&gt;99", T1_Data!BM131))),"-")</f>
        <v>-</v>
      </c>
      <c r="BN133" s="72" t="str">
        <f>IF(ISNUMBER(T1_Data!BN131),IF(T1_Data!BN131=-999,"NA",IF(T1_Data!BN131&lt;1, "&lt;1", IF(T1_Data!BN131&gt;99, "&gt;99", T1_Data!BN131))),"-")</f>
        <v>-</v>
      </c>
      <c r="BO133" s="72" t="str">
        <f>IF(ISNUMBER(T1_Data!BO131),IF(T1_Data!BO131=-999,"NA",IF(T1_Data!BO131&lt;1, "&lt;1", IF(T1_Data!BO131&gt;99, "&gt;99", T1_Data!BO131))),"-")</f>
        <v>-</v>
      </c>
      <c r="BP133" s="72" t="str">
        <f>IF(ISNUMBER(T1_Data!BP131),IF(T1_Data!BP131=-999,"NA",IF(T1_Data!BP131&lt;1, "&lt;1", IF(T1_Data!BP131&gt;99, "&gt;99", T1_Data!BP131))),"-")</f>
        <v>-</v>
      </c>
      <c r="BQ133" s="72" t="str">
        <f>IF(ISNUMBER(T1_Data!BQ131),IF(T1_Data!BQ131=-999,"NA",IF(T1_Data!BQ131&lt;1, "&lt;1", IF(T1_Data!BQ131&gt;99, "&gt;99", T1_Data!BQ131))),"-")</f>
        <v>-</v>
      </c>
      <c r="BR133" s="72" t="str">
        <f>IF(ISNUMBER(T1_Data!BR131),IF(T1_Data!BR131=-999,"NA",IF(T1_Data!BR131&lt;1, "&lt;1", IF(T1_Data!BR131&gt;99, "&gt;99", T1_Data!BR131))),"-")</f>
        <v>-</v>
      </c>
      <c r="BS133" s="72" t="str">
        <f>IF(ISNUMBER(T1_Data!BS131),IF(T1_Data!BS131=-999,"NA",IF(T1_Data!BS131&lt;1, "&lt;1", IF(T1_Data!BS131&gt;99, "&gt;99", T1_Data!BS131))),"-")</f>
        <v>-</v>
      </c>
      <c r="BT133" s="72" t="str">
        <f>IF(ISNUMBER(T1_Data!BT131),IF(T1_Data!BT131=-999,"NA",IF(T1_Data!BT131&lt;1, "&lt;1", IF(T1_Data!BT131&gt;99, "&gt;99", T1_Data!BT131))),"-")</f>
        <v>-</v>
      </c>
      <c r="BU133" s="72" t="str">
        <f>IF(ISNUMBER(T1_Data!BU131),IF(T1_Data!BU131=-999,"NA",IF(T1_Data!BU131&lt;1, "&lt;1", IF(T1_Data!BU131&gt;99, "&gt;99", T1_Data!BU131))),"-")</f>
        <v>-</v>
      </c>
      <c r="BV133" s="72" t="str">
        <f>IF(ISNUMBER(T1_Data!BV131),IF(T1_Data!BV131=-999,"NA",IF(T1_Data!BV131&lt;1, "&lt;1", IF(T1_Data!BV131&gt;99, "&gt;99", T1_Data!BV131))),"-")</f>
        <v>-</v>
      </c>
      <c r="BW133" s="72" t="str">
        <f>IF(ISNUMBER(T1_Data!BW131),IF(T1_Data!BW131=-999,"NA",IF(T1_Data!BW131&lt;1, "&lt;1", IF(T1_Data!BW131&gt;99, "&gt;99", T1_Data!BW131))),"-")</f>
        <v>-</v>
      </c>
      <c r="BX133" s="72" t="str">
        <f>IF(ISNUMBER(T1_Data!BX131),IF(T1_Data!BX131=-999,"NA",IF(T1_Data!BX131&lt;1, "&lt;1", IF(T1_Data!BX131&gt;99, "&gt;99", T1_Data!BX131))),"-")</f>
        <v>-</v>
      </c>
      <c r="BY133" s="72" t="str">
        <f>IF(ISNUMBER(T1_Data!BY131),IF(T1_Data!BY131=-999,"NA",IF(T1_Data!BY131&lt;1, "&lt;1", IF(T1_Data!BY131&gt;99, "&gt;99", T1_Data!BY131))),"-")</f>
        <v>-</v>
      </c>
      <c r="BZ133" s="72" t="str">
        <f>IF(ISNUMBER(T1_Data!BZ131),IF(T1_Data!BZ131=-999,"NA",IF(T1_Data!BZ131&lt;1, "&lt;1", IF(T1_Data!BZ131&gt;99, "&gt;99", T1_Data!BZ131))),"-")</f>
        <v>-</v>
      </c>
      <c r="CA133" s="72" t="str">
        <f>IF(ISNUMBER(T1_Data!CA131),IF(T1_Data!CA131=-999,"NA",IF(T1_Data!CA131&lt;1, "&lt;1", IF(T1_Data!CA131&gt;99, "&gt;99", T1_Data!CA131))),"-")</f>
        <v>-</v>
      </c>
      <c r="CB133" s="72" t="str">
        <f>IF(ISNUMBER(T1_Data!CB131),IF(T1_Data!CB131=-999,"NA",IF(T1_Data!CB131&lt;1, "&lt;1", IF(T1_Data!CB131&gt;99, "&gt;99", T1_Data!CB131))),"-")</f>
        <v>-</v>
      </c>
      <c r="CC133" s="72" t="str">
        <f>IF(ISNUMBER(T1_Data!CC131),IF(T1_Data!CC131=-999,"NA",IF(T1_Data!CC131&lt;1, "&lt;1", IF(T1_Data!CC131&gt;99, "&gt;99", T1_Data!CC131))),"-")</f>
        <v>-</v>
      </c>
      <c r="CD133" s="72" t="str">
        <f>IF(ISNUMBER(T1_Data!CD131),IF(T1_Data!CD131=-999,"NA",IF(T1_Data!CD131&lt;1, "&lt;1", IF(T1_Data!CD131&gt;99, "&gt;99", T1_Data!CD131))),"-")</f>
        <v>-</v>
      </c>
      <c r="CE133" s="72" t="str">
        <f>IF(ISNUMBER(T1_Data!CE131),IF(T1_Data!CE131=-999,"NA",IF(T1_Data!CE131&lt;1, "&lt;1", IF(T1_Data!CE131&gt;99, "&gt;99", T1_Data!CE131))),"-")</f>
        <v>-</v>
      </c>
      <c r="CF133" s="72" t="str">
        <f>IF(ISNUMBER(T1_Data!CF131),IF(T1_Data!CF131=-999,"NA",IF(T1_Data!CF131&lt;1, "&lt;1", IF(T1_Data!CF131&gt;99, "&gt;99", T1_Data!CF131))),"-")</f>
        <v>-</v>
      </c>
      <c r="CG133" s="72" t="str">
        <f>IF(ISNUMBER(T1_Data!CG131),IF(T1_Data!CG131=-999,"NA",IF(T1_Data!CG131&lt;1, "&lt;1", IF(T1_Data!CG131&gt;99, "&gt;99", T1_Data!CG131))),"-")</f>
        <v>-</v>
      </c>
      <c r="CH133" s="72" t="str">
        <f>IF(ISNUMBER(T1_Data!CH131),IF(T1_Data!CH131=-999,"NA",IF(T1_Data!CH131&lt;1, "&lt;1", IF(T1_Data!CH131&gt;99, "&gt;99", T1_Data!CH131))),"-")</f>
        <v>-</v>
      </c>
      <c r="CI133" s="72" t="str">
        <f>IF(ISNUMBER(T1_Data!CI131),IF(T1_Data!CI131=-999,"NA",IF(T1_Data!CI131&lt;1, "&lt;1", IF(T1_Data!CI131&gt;99, "&gt;99", T1_Data!CI131))),"-")</f>
        <v>-</v>
      </c>
      <c r="CJ133" s="72" t="str">
        <f>IF(ISNUMBER(T1_Data!CJ131),IF(T1_Data!CJ131=-999,"NA",IF(T1_Data!CJ131&lt;1, "&lt;1", IF(T1_Data!CJ131&gt;99, "&gt;99", T1_Data!CJ131))),"-")</f>
        <v>-</v>
      </c>
      <c r="CK133" s="72" t="str">
        <f>IF(ISNUMBER(T1_Data!CK131),IF(T1_Data!CK131=-999,"NA",IF(T1_Data!CK131&lt;1, "&lt;1", IF(T1_Data!CK131&gt;99, "&gt;99", T1_Data!CK131))),"-")</f>
        <v>-</v>
      </c>
      <c r="CL133" s="72" t="str">
        <f>IF(ISNUMBER(T1_Data!CL131),IF(T1_Data!CL131=-999,"NA",IF(T1_Data!CL131&lt;1, "&lt;1", IF(T1_Data!CL131&gt;99, "&gt;99", T1_Data!CL131))),"-")</f>
        <v>-</v>
      </c>
      <c r="CM133" s="72" t="str">
        <f>IF(ISNUMBER(T1_Data!CM131),IF(T1_Data!CM131=-999,"NA",IF(T1_Data!CM131&lt;1, "&lt;1", IF(T1_Data!CM131&gt;99, "&gt;99", T1_Data!CM131))),"-")</f>
        <v>-</v>
      </c>
      <c r="CN133" s="72" t="str">
        <f>IF(ISNUMBER(T1_Data!CN131),IF(T1_Data!CN131=-999,"NA",IF(T1_Data!CN131&lt;1, "&lt;1", IF(T1_Data!CN131&gt;99, "&gt;99", T1_Data!CN131))),"-")</f>
        <v>-</v>
      </c>
      <c r="CO133" s="72" t="str">
        <f>IF(ISNUMBER(T1_Data!CO131),IF(T1_Data!CO131=-999,"NA",IF(T1_Data!CO131&lt;1, "&lt;1", IF(T1_Data!CO131&gt;99, "&gt;99", T1_Data!CO131))),"-")</f>
        <v>-</v>
      </c>
      <c r="CP133" s="72" t="str">
        <f>IF(ISNUMBER(T1_Data!CP131),IF(T1_Data!CP131=-999,"NA",IF(T1_Data!CP131&lt;1, "&lt;1", IF(T1_Data!CP131&gt;99, "&gt;99", T1_Data!CP131))),"-")</f>
        <v>-</v>
      </c>
      <c r="CQ133" s="72" t="str">
        <f>IF(ISNUMBER(T1_Data!CQ131),IF(T1_Data!CQ131=-999,"NA",IF(T1_Data!CQ131&lt;1, "&lt;1", IF(T1_Data!CQ131&gt;99, "&gt;99", T1_Data!CQ131))),"-")</f>
        <v>-</v>
      </c>
      <c r="CR133" s="72" t="str">
        <f>IF(ISNUMBER(T1_Data!CR131),IF(T1_Data!CR131=-999,"NA",IF(T1_Data!CR131&lt;1, "&lt;1", IF(T1_Data!CR131&gt;99, "&gt;99", T1_Data!CR131))),"-")</f>
        <v>-</v>
      </c>
      <c r="CS133" s="72" t="str">
        <f>IF(ISNUMBER(T1_Data!CS131),IF(T1_Data!CS131=-999,"NA",IF(T1_Data!CS131&lt;1, "&lt;1", IF(T1_Data!CS131&gt;99, "&gt;99", T1_Data!CS131))),"-")</f>
        <v>-</v>
      </c>
      <c r="CT133" s="72" t="str">
        <f>IF(ISNUMBER(T1_Data!CT131),IF(T1_Data!CT131=-999,"NA",IF(T1_Data!CT131&lt;1, "&lt;1", IF(T1_Data!CT131&gt;99, "&gt;99", T1_Data!CT131))),"-")</f>
        <v>-</v>
      </c>
      <c r="CU133" s="72" t="str">
        <f>IF(ISNUMBER(T1_Data!CU131),IF(T1_Data!CU131=-999,"NA",IF(T1_Data!CU131&lt;1, "&lt;1", IF(T1_Data!CU131&gt;99, "&gt;99", T1_Data!CU131))),"-")</f>
        <v>-</v>
      </c>
      <c r="CV133" s="72" t="str">
        <f>IF(ISNUMBER(T1_Data!CV131),IF(T1_Data!CV131=-999,"NA",IF(T1_Data!CV131&lt;1, "&lt;1", IF(T1_Data!CV131&gt;99, "&gt;99", T1_Data!CV131))),"-")</f>
        <v>-</v>
      </c>
      <c r="CW133" s="72" t="str">
        <f>IF(ISNUMBER(T1_Data!CW131),IF(T1_Data!CW131=-999,"NA",IF(T1_Data!CW131&lt;1, "&lt;1", IF(T1_Data!CW131&gt;99, "&gt;99", T1_Data!CW131))),"-")</f>
        <v>-</v>
      </c>
      <c r="CX133" s="72" t="str">
        <f>IF(ISNUMBER(T1_Data!CX131),IF(T1_Data!CX131=-999,"NA",IF(T1_Data!CX131&lt;1, "&lt;1", IF(T1_Data!CX131&gt;99, "&gt;99", T1_Data!CX131))),"-")</f>
        <v>-</v>
      </c>
      <c r="CY133" s="72" t="str">
        <f>IF(ISNUMBER(T1_Data!CY131),IF(T1_Data!CY131=-999,"NA",IF(T1_Data!CY131&lt;1, "&lt;1", IF(T1_Data!CY131&gt;99, "&gt;99", T1_Data!CY131))),"-")</f>
        <v>-</v>
      </c>
      <c r="CZ133" s="72" t="str">
        <f>IF(ISNUMBER(T1_Data!CZ131),IF(T1_Data!CZ131=-999,"NA",IF(T1_Data!CZ131&lt;1, "&lt;1", IF(T1_Data!CZ131&gt;99, "&gt;99", T1_Data!CZ131))),"-")</f>
        <v>-</v>
      </c>
      <c r="DA133" s="72" t="str">
        <f>IF(ISNUMBER(T1_Data!DA131),IF(T1_Data!DA131=-999,"NA",IF(T1_Data!DA131&lt;1, "&lt;1", IF(T1_Data!DA131&gt;99, "&gt;99", T1_Data!DA131))),"-")</f>
        <v>-</v>
      </c>
      <c r="DB133" s="72" t="str">
        <f>IF(ISNUMBER(T1_Data!DB131),IF(T1_Data!DB131=-999,"NA",IF(T1_Data!DB131&lt;1, "&lt;1", IF(T1_Data!DB131&gt;99, "&gt;99", T1_Data!DB131))),"-")</f>
        <v>-</v>
      </c>
      <c r="DC133" s="72" t="str">
        <f>IF(ISNUMBER(T1_Data!DC131),IF(T1_Data!DC131=-999,"NA",IF(T1_Data!DC131&lt;1, "&lt;1", IF(T1_Data!DC131&gt;99, "&gt;99", T1_Data!DC131))),"-")</f>
        <v>-</v>
      </c>
      <c r="DD133" s="72" t="str">
        <f>IF(ISNUMBER(T1_Data!DD131),IF(T1_Data!DD131=-999,"NA",IF(T1_Data!DD131&lt;1, "&lt;1", IF(T1_Data!DD131&gt;99, "&gt;99", T1_Data!DD131))),"-")</f>
        <v>-</v>
      </c>
      <c r="DE133" s="72" t="str">
        <f>IF(ISNUMBER(T1_Data!DE131),IF(T1_Data!DE131=-999,"NA",IF(T1_Data!DE131&lt;1, "&lt;1", IF(T1_Data!DE131&gt;99, "&gt;99", T1_Data!DE131))),"-")</f>
        <v>-</v>
      </c>
      <c r="DF133" s="72" t="str">
        <f>IF(ISNUMBER(T1_Data!DF131),IF(T1_Data!DF131=-999,"NA",IF(T1_Data!DF131&lt;1, "&lt;1", IF(T1_Data!DF131&gt;99, "&gt;99", T1_Data!DF131))),"-")</f>
        <v>-</v>
      </c>
      <c r="DG133" s="72" t="str">
        <f>IF(ISNUMBER(T1_Data!DG131),IF(T1_Data!DG131=-999,"NA",IF(T1_Data!DG131&lt;1, "&lt;1", IF(T1_Data!DG131&gt;99, "&gt;99", T1_Data!DG131))),"-")</f>
        <v>-</v>
      </c>
      <c r="DH133" s="72" t="str">
        <f>IF(ISNUMBER(T1_Data!DH131),IF(T1_Data!DH131=-999,"NA",IF(T1_Data!DH131&lt;1, "&lt;1", IF(T1_Data!DH131&gt;99, "&gt;99", T1_Data!DH131))),"-")</f>
        <v>-</v>
      </c>
      <c r="DI133" s="72" t="str">
        <f>IF(ISNUMBER(T1_Data!DI131),IF(T1_Data!DI131=-999,"NA",IF(T1_Data!DI131&lt;1, "&lt;1", IF(T1_Data!DI131&gt;99, "&gt;99", T1_Data!DI131))),"-")</f>
        <v>-</v>
      </c>
      <c r="DJ133" s="72" t="str">
        <f>IF(ISNUMBER(T1_Data!DJ131),IF(T1_Data!DJ131=-999,"NA",IF(T1_Data!DJ131&lt;1, "&lt;1", IF(T1_Data!DJ131&gt;99, "&gt;99", T1_Data!DJ131))),"-")</f>
        <v>-</v>
      </c>
      <c r="DK133" s="72" t="str">
        <f>IF(ISNUMBER(T1_Data!DK131),IF(T1_Data!DK131=-999,"NA",IF(T1_Data!DK131&lt;1, "&lt;1", IF(T1_Data!DK131&gt;99, "&gt;99", T1_Data!DK131))),"-")</f>
        <v>-</v>
      </c>
      <c r="DL133" s="72" t="str">
        <f>IF(ISNUMBER(T1_Data!DL131),IF(T1_Data!DL131=-999,"NA",IF(T1_Data!DL131&lt;1, "&lt;1", IF(T1_Data!DL131&gt;99, "&gt;99", T1_Data!DL131))),"-")</f>
        <v>-</v>
      </c>
      <c r="DM133" s="72" t="str">
        <f>IF(ISNUMBER(T1_Data!DM131),IF(T1_Data!DM131=-999,"NA",IF(T1_Data!DM131&lt;1, "&lt;1", IF(T1_Data!DM131&gt;99, "&gt;99", T1_Data!DM131))),"-")</f>
        <v>-</v>
      </c>
      <c r="DN133" s="72" t="str">
        <f>IF(ISNUMBER(T1_Data!DN131),IF(T1_Data!DN131=-999,"NA",IF(T1_Data!DN131&lt;1, "&lt;1", IF(T1_Data!DN131&gt;99, "&gt;99", T1_Data!DN131))),"-")</f>
        <v>-</v>
      </c>
      <c r="DO133" s="72" t="str">
        <f>IF(ISNUMBER(T1_Data!DO131),IF(T1_Data!DO131=-999,"NA",IF(T1_Data!DO131&lt;1, "&lt;1", IF(T1_Data!DO131&gt;99, "&gt;99", T1_Data!DO131))),"-")</f>
        <v>-</v>
      </c>
      <c r="DP133" s="72" t="str">
        <f>IF(ISNUMBER(T1_Data!DP131),IF(T1_Data!DP131=-999,"NA",IF(T1_Data!DP131&lt;1, "&lt;1", IF(T1_Data!DP131&gt;99, "&gt;99", T1_Data!DP131))),"-")</f>
        <v>-</v>
      </c>
      <c r="DQ133" s="72" t="str">
        <f>IF(ISNUMBER(T1_Data!DQ131),IF(T1_Data!DQ131=-999,"NA",IF(T1_Data!DQ131&lt;1, "&lt;1", IF(T1_Data!DQ131&gt;99, "&gt;99", T1_Data!DQ131))),"-")</f>
        <v>-</v>
      </c>
      <c r="DR133" s="72" t="str">
        <f>IF(ISNUMBER(T1_Data!DR131),IF(T1_Data!DR131=-999,"NA",IF(T1_Data!DR131&lt;1, "&lt;1", IF(T1_Data!DR131&gt;99, "&gt;99", T1_Data!DR131))),"-")</f>
        <v>-</v>
      </c>
      <c r="DS133" s="72" t="str">
        <f>IF(ISNUMBER(T1_Data!DS131),IF(T1_Data!DS131=-999,"NA",IF(T1_Data!DS131&lt;1, "&lt;1", IF(T1_Data!DS131&gt;99, "&gt;99", T1_Data!DS131))),"-")</f>
        <v>-</v>
      </c>
      <c r="DT133" s="72" t="str">
        <f>IF(ISNUMBER(T1_Data!DT131),IF(T1_Data!DT131=-999,"NA",IF(T1_Data!DT131&lt;1, "&lt;1", IF(T1_Data!DT131&gt;99, "&gt;99", T1_Data!DT131))),"-")</f>
        <v>-</v>
      </c>
      <c r="DU133" s="72" t="str">
        <f>IF(ISNUMBER(T1_Data!DU131),IF(T1_Data!DU131=-999,"NA",IF(T1_Data!DU131&lt;1, "&lt;1", IF(T1_Data!DU131&gt;99, "&gt;99", T1_Data!DU131))),"-")</f>
        <v>-</v>
      </c>
      <c r="DV133" s="72" t="str">
        <f>IF(ISNUMBER(T1_Data!DV131),IF(T1_Data!DV131=-999,"NA",IF(T1_Data!DV131&lt;1, "&lt;1", IF(T1_Data!DV131&gt;99, "&gt;99", T1_Data!DV131))),"-")</f>
        <v>-</v>
      </c>
      <c r="DW133" s="72" t="str">
        <f>IF(ISNUMBER(T1_Data!DW131),IF(T1_Data!DW131=-999,"NA",IF(T1_Data!DW131&lt;1, "&lt;1", IF(T1_Data!DW131&gt;99, "&gt;99", T1_Data!DW131))),"-")</f>
        <v>-</v>
      </c>
      <c r="DX133" s="72" t="str">
        <f>IF(ISNUMBER(T1_Data!DX131),IF(T1_Data!DX131=-999,"NA",IF(T1_Data!DX131&lt;1, "&lt;1", IF(T1_Data!DX131&gt;99, "&gt;99", T1_Data!DX131))),"-")</f>
        <v>-</v>
      </c>
      <c r="DY133" s="72" t="str">
        <f>IF(ISNUMBER(T1_Data!DY131),IF(T1_Data!DY131=-999,"NA",IF(T1_Data!DY131&lt;1, "&lt;1", IF(T1_Data!DY131&gt;99, "&gt;99", T1_Data!DY131))),"-")</f>
        <v>-</v>
      </c>
      <c r="DZ133" s="72" t="str">
        <f>IF(ISNUMBER(T1_Data!DZ131),IF(T1_Data!DZ131=-999,"NA",IF(T1_Data!DZ131&lt;1, "&lt;1", IF(T1_Data!DZ131&gt;99, "&gt;99", T1_Data!DZ131))),"-")</f>
        <v>-</v>
      </c>
      <c r="EA133" s="72" t="str">
        <f>IF(ISNUMBER(T1_Data!EA131),IF(T1_Data!EA131=-999,"NA",IF(T1_Data!EA131&lt;1, "&lt;1", IF(T1_Data!EA131&gt;99, "&gt;99", T1_Data!EA131))),"-")</f>
        <v>-</v>
      </c>
      <c r="EB133" s="72" t="str">
        <f>IF(ISNUMBER(T1_Data!EB131),IF(T1_Data!EB131=-999,"NA",IF(T1_Data!EB131&lt;1, "&lt;1", IF(T1_Data!EB131&gt;99, "&gt;99", T1_Data!EB131))),"-")</f>
        <v>-</v>
      </c>
      <c r="EC133" s="72" t="str">
        <f>IF(ISNUMBER(T1_Data!EC131),IF(T1_Data!EC131=-999,"NA",IF(T1_Data!EC131&lt;1, "&lt;1", IF(T1_Data!EC131&gt;99, "&gt;99", T1_Data!EC131))),"-")</f>
        <v>-</v>
      </c>
      <c r="ED133" s="72" t="str">
        <f>IF(ISNUMBER(T1_Data!ED131),IF(T1_Data!ED131=-999,"NA",IF(T1_Data!ED131&lt;1, "&lt;1", IF(T1_Data!ED131&gt;99, "&gt;99", T1_Data!ED131))),"-")</f>
        <v>-</v>
      </c>
      <c r="EE133" s="72" t="str">
        <f>IF(ISNUMBER(T1_Data!EE131),IF(T1_Data!EE131=-999,"NA",IF(T1_Data!EE131&lt;1, "&lt;1", IF(T1_Data!EE131&gt;99, "&gt;99", T1_Data!EE131))),"-")</f>
        <v>-</v>
      </c>
      <c r="EF133" s="72" t="str">
        <f>IF(ISNUMBER(T1_Data!EF131),IF(T1_Data!EF131=-999,"NA",IF(T1_Data!EF131&lt;1, "&lt;1", IF(T1_Data!EF131&gt;99, "&gt;99", T1_Data!EF131))),"-")</f>
        <v>-</v>
      </c>
      <c r="EG133" s="72" t="str">
        <f>IF(ISNUMBER(T1_Data!EG131),IF(T1_Data!EG131=-999,"NA",IF(T1_Data!EG131&lt;1, "&lt;1", IF(T1_Data!EG131&gt;99, "&gt;99", T1_Data!EG131))),"-")</f>
        <v>-</v>
      </c>
      <c r="EH133" s="72" t="str">
        <f>IF(ISNUMBER(T1_Data!EH131),IF(T1_Data!EH131=-999,"NA",IF(T1_Data!EH131&lt;1, "&lt;1", IF(T1_Data!EH131&gt;99, "&gt;99", T1_Data!EH131))),"-")</f>
        <v>-</v>
      </c>
      <c r="EI133" s="72" t="str">
        <f>IF(ISNUMBER(T1_Data!EI131),IF(T1_Data!EI131=-999,"NA",IF(T1_Data!EI131&lt;1, "&lt;1", IF(T1_Data!EI131&gt;99, "&gt;99", T1_Data!EI131))),"-")</f>
        <v>-</v>
      </c>
      <c r="EJ133" s="72" t="str">
        <f>IF(ISNUMBER(T1_Data!EJ131),IF(T1_Data!EJ131=-999,"NA",IF(T1_Data!EJ131&lt;1, "&lt;1", IF(T1_Data!EJ131&gt;99, "&gt;99", T1_Data!EJ131))),"-")</f>
        <v>-</v>
      </c>
      <c r="EK133" s="72" t="str">
        <f>IF(ISNUMBER(T1_Data!EK131),IF(T1_Data!EK131=-999,"NA",IF(T1_Data!EK131&lt;1, "&lt;1", IF(T1_Data!EK131&gt;99, "&gt;99", T1_Data!EK131))),"-")</f>
        <v>-</v>
      </c>
      <c r="EL133" s="72" t="str">
        <f>IF(ISNUMBER(T1_Data!EL131),IF(T1_Data!EL131=-999,"NA",IF(T1_Data!EL131&lt;1, "&lt;1", IF(T1_Data!EL131&gt;99, "&gt;99", T1_Data!EL131))),"-")</f>
        <v>-</v>
      </c>
      <c r="EM133" s="72" t="str">
        <f>IF(ISNUMBER(T1_Data!EM131),IF(T1_Data!EM131=-999,"NA",IF(T1_Data!EM131&lt;1, "&lt;1", IF(T1_Data!EM131&gt;99, "&gt;99", T1_Data!EM131))),"-")</f>
        <v>-</v>
      </c>
      <c r="EN133" s="72" t="str">
        <f>IF(ISNUMBER(T1_Data!EN131),IF(T1_Data!EN131=-999,"NA",IF(T1_Data!EN131&lt;1, "&lt;1", IF(T1_Data!EN131&gt;99, "&gt;99", T1_Data!EN131))),"-")</f>
        <v>-</v>
      </c>
      <c r="EO133" s="72" t="str">
        <f>IF(ISNUMBER(T1_Data!EO131),IF(T1_Data!EO131=-999,"NA",IF(T1_Data!EO131&lt;1, "&lt;1", IF(T1_Data!EO131&gt;99, "&gt;99", T1_Data!EO131))),"-")</f>
        <v>-</v>
      </c>
      <c r="EP133" s="72" t="str">
        <f>IF(ISNUMBER(T1_Data!EP131),IF(T1_Data!EP131=-999,"NA",IF(T1_Data!EP131&lt;1, "&lt;1", IF(T1_Data!EP131&gt;99, "&gt;99", T1_Data!EP131))),"-")</f>
        <v>-</v>
      </c>
      <c r="EQ133" s="72" t="str">
        <f>IF(ISNUMBER(T1_Data!EQ131),IF(T1_Data!EQ131=-999,"NA",IF(T1_Data!EQ131&lt;1, "&lt;1", IF(T1_Data!EQ131&gt;99, "&gt;99", T1_Data!EQ131))),"-")</f>
        <v>-</v>
      </c>
      <c r="ER133" s="72" t="str">
        <f>IF(ISNUMBER(T1_Data!ER131),IF(T1_Data!ER131=-999,"NA",IF(T1_Data!ER131&lt;1, "&lt;1", IF(T1_Data!ER131&gt;99, "&gt;99", T1_Data!ER131))),"-")</f>
        <v>-</v>
      </c>
      <c r="ES133" s="72" t="str">
        <f>IF(ISNUMBER(T1_Data!ES131),IF(T1_Data!ES131=-999,"NA",IF(T1_Data!ES131&lt;1, "&lt;1", IF(T1_Data!ES131&gt;99, "&gt;99", T1_Data!ES131))),"-")</f>
        <v>-</v>
      </c>
      <c r="ET133" s="72" t="str">
        <f>IF(ISNUMBER(T1_Data!ET131),IF(T1_Data!ET131=-999,"NA",IF(T1_Data!ET131&lt;1, "&lt;1", IF(T1_Data!ET131&gt;99, "&gt;99", T1_Data!ET131))),"-")</f>
        <v>-</v>
      </c>
      <c r="EU133" s="72" t="str">
        <f>IF(ISNUMBER(T1_Data!EU131),IF(T1_Data!EU131=-999,"NA",IF(T1_Data!EU131&lt;1, "&lt;1", IF(T1_Data!EU131&gt;99, "&gt;99", T1_Data!EU131))),"-")</f>
        <v>-</v>
      </c>
      <c r="EV133" s="72" t="str">
        <f>IF(ISNUMBER(T1_Data!EV131),IF(T1_Data!EV131=-999,"NA",IF(T1_Data!EV131&lt;1, "&lt;1", IF(T1_Data!EV131&gt;99, "&gt;99", T1_Data!EV131))),"-")</f>
        <v>-</v>
      </c>
      <c r="EW133" s="72" t="str">
        <f>IF(ISNUMBER(T1_Data!EW131),IF(T1_Data!EW131=-999,"NA",IF(T1_Data!EW131&lt;1, "&lt;1", IF(T1_Data!EW131&gt;99, "&gt;99", T1_Data!EW131))),"-")</f>
        <v>-</v>
      </c>
      <c r="EX133" s="72" t="str">
        <f>IF(ISNUMBER(T1_Data!EX131),IF(T1_Data!EX131=-999,"NA",IF(T1_Data!EX131&lt;1, "&lt;1", IF(T1_Data!EX131&gt;99, "&gt;99", T1_Data!EX131))),"-")</f>
        <v>-</v>
      </c>
      <c r="EY133" s="72" t="str">
        <f>IF(ISNUMBER(T1_Data!EY131),IF(T1_Data!EY131=-999,"NA",IF(T1_Data!EY131&lt;1, "&lt;1", IF(T1_Data!EY131&gt;99, "&gt;99", T1_Data!EY131))),"-")</f>
        <v>-</v>
      </c>
      <c r="EZ133" s="72" t="str">
        <f>IF(ISNUMBER(T1_Data!EZ131),IF(T1_Data!EZ131=-999,"NA",IF(T1_Data!EZ131&lt;1, "&lt;1", IF(T1_Data!EZ131&gt;99, "&gt;99", T1_Data!EZ131))),"-")</f>
        <v>-</v>
      </c>
      <c r="FA133" s="72" t="str">
        <f>IF(ISNUMBER(T1_Data!FA131),IF(T1_Data!FA131=-999,"NA",IF(T1_Data!FA131&lt;1, "&lt;1", IF(T1_Data!FA131&gt;99, "&gt;99", T1_Data!FA131))),"-")</f>
        <v>-</v>
      </c>
      <c r="FB133" s="72" t="str">
        <f>IF(ISNUMBER(T1_Data!FB131),IF(T1_Data!FB131=-999,"NA",IF(T1_Data!FB131&lt;1, "&lt;1", IF(T1_Data!FB131&gt;99, "&gt;99", T1_Data!FB131))),"-")</f>
        <v>-</v>
      </c>
      <c r="FC133" s="72" t="str">
        <f>IF(ISNUMBER(T1_Data!FC131),IF(T1_Data!FC131=-999,"NA",IF(T1_Data!FC131&lt;1, "&lt;1", IF(T1_Data!FC131&gt;99, "&gt;99", T1_Data!FC131))),"-")</f>
        <v>-</v>
      </c>
      <c r="FD133" s="72" t="str">
        <f>IF(ISNUMBER(T1_Data!FD131),IF(T1_Data!FD131=-999,"NA",IF(T1_Data!FD131&lt;1, "&lt;1", IF(T1_Data!FD131&gt;99, "&gt;99", T1_Data!FD131))),"-")</f>
        <v>-</v>
      </c>
      <c r="FE133" s="72" t="str">
        <f>IF(ISNUMBER(T1_Data!FE131),IF(T1_Data!FE131=-999,"NA",IF(T1_Data!FE131&lt;1, "&lt;1", IF(T1_Data!FE131&gt;99, "&gt;99", T1_Data!FE131))),"-")</f>
        <v>-</v>
      </c>
      <c r="FF133" s="72" t="str">
        <f>IF(ISNUMBER(T1_Data!FF131),IF(T1_Data!FF131=-999,"NA",IF(T1_Data!FF131&lt;1, "&lt;1", IF(T1_Data!FF131&gt;99, "&gt;99", T1_Data!FF131))),"-")</f>
        <v>-</v>
      </c>
      <c r="FG133" s="72" t="str">
        <f>IF(ISNUMBER(T1_Data!FG131),IF(T1_Data!FG131=-999,"NA",IF(T1_Data!FG131&lt;1, "&lt;1", IF(T1_Data!FG131&gt;99, "&gt;99", T1_Data!FG131))),"-")</f>
        <v>-</v>
      </c>
      <c r="FH133" s="72" t="str">
        <f>IF(ISNUMBER(T1_Data!FH131),IF(T1_Data!FH131=-999,"NA",IF(T1_Data!FH131&lt;1, "&lt;1", IF(T1_Data!FH131&gt;99, "&gt;99", T1_Data!FH131))),"-")</f>
        <v>-</v>
      </c>
      <c r="FI133" s="72" t="str">
        <f>IF(ISNUMBER(T1_Data!FI131),IF(T1_Data!FI131=-999,"NA",IF(T1_Data!FI131&lt;1, "&lt;1", IF(T1_Data!FI131&gt;99, "&gt;99", T1_Data!FI131))),"-")</f>
        <v>-</v>
      </c>
      <c r="FJ133" s="72" t="str">
        <f>IF(ISNUMBER(T1_Data!FJ131),IF(T1_Data!FJ131=-999,"NA",IF(T1_Data!FJ131&lt;1, "&lt;1", IF(T1_Data!FJ131&gt;99, "&gt;99", T1_Data!FJ131))),"-")</f>
        <v>-</v>
      </c>
      <c r="FK133" s="72" t="str">
        <f>IF(ISNUMBER(T1_Data!FK131),IF(T1_Data!FK131=-999,"NA",IF(T1_Data!FK131&lt;1, "&lt;1", IF(T1_Data!FK131&gt;99, "&gt;99", T1_Data!FK131))),"-")</f>
        <v>-</v>
      </c>
      <c r="FL133" s="72" t="str">
        <f>IF(ISNUMBER(T1_Data!FL131),IF(T1_Data!FL131=-999,"NA",IF(T1_Data!FL131&lt;1, "&lt;1", IF(T1_Data!FL131&gt;99, "&gt;99", T1_Data!FL131))),"-")</f>
        <v>-</v>
      </c>
      <c r="FM133" s="72" t="str">
        <f>IF(ISNUMBER(T1_Data!FM131),IF(T1_Data!FM131=-999,"NA",IF(T1_Data!FM131&lt;1, "&lt;1", IF(T1_Data!FM131&gt;99, "&gt;99", T1_Data!FM131))),"-")</f>
        <v>-</v>
      </c>
      <c r="FN133" s="72" t="str">
        <f>IF(ISNUMBER(T1_Data!FN131),IF(T1_Data!FN131=-999,"NA",IF(T1_Data!FN131&lt;1, "&lt;1", IF(T1_Data!FN131&gt;99, "&gt;99", T1_Data!FN131))),"-")</f>
        <v>-</v>
      </c>
      <c r="FO133" s="72" t="str">
        <f>IF(ISNUMBER(T1_Data!FO131),IF(T1_Data!FO131=-999,"NA",IF(T1_Data!FO131&lt;1, "&lt;1", IF(T1_Data!FO131&gt;99, "&gt;99", T1_Data!FO131))),"-")</f>
        <v>-</v>
      </c>
      <c r="FP133" s="72" t="str">
        <f>IF(ISNUMBER(T1_Data!FP131),IF(T1_Data!FP131=-999,"NA",IF(T1_Data!FP131&lt;1, "&lt;1", IF(T1_Data!FP131&gt;99, "&gt;99", T1_Data!FP131))),"-")</f>
        <v>-</v>
      </c>
      <c r="FQ133" s="72" t="str">
        <f>IF(ISNUMBER(T1_Data!FQ131),IF(T1_Data!FQ131=-999,"NA",IF(T1_Data!FQ131&lt;1, "&lt;1", IF(T1_Data!FQ131&gt;99, "&gt;99", T1_Data!FQ131))),"-")</f>
        <v>-</v>
      </c>
      <c r="FR133" s="72" t="str">
        <f>IF(ISNUMBER(T1_Data!FR131),IF(T1_Data!FR131=-999,"NA",IF(T1_Data!FR131&lt;1, "&lt;1", IF(T1_Data!FR131&gt;99, "&gt;99", T1_Data!FR131))),"-")</f>
        <v>-</v>
      </c>
      <c r="FS133" s="72" t="str">
        <f>IF(ISNUMBER(T1_Data!FS131),IF(T1_Data!FS131=-999,"NA",IF(T1_Data!FS131&lt;1, "&lt;1", IF(T1_Data!FS131&gt;99, "&gt;99", T1_Data!FS131))),"-")</f>
        <v>-</v>
      </c>
      <c r="FT133" s="72" t="str">
        <f>IF(ISNUMBER(T1_Data!FT131),IF(T1_Data!FT131=-999,"NA",IF(T1_Data!FT131&lt;1, "&lt;1", IF(T1_Data!FT131&gt;99, "&gt;99", T1_Data!FT131))),"-")</f>
        <v>-</v>
      </c>
      <c r="FU133" s="72" t="str">
        <f>IF(ISNUMBER(T1_Data!FU131),IF(T1_Data!FU131=-999,"NA",IF(T1_Data!FU131&lt;1, "&lt;1", IF(T1_Data!FU131&gt;99, "&gt;99", T1_Data!FU131))),"-")</f>
        <v>-</v>
      </c>
      <c r="FV133" s="72" t="str">
        <f>IF(ISNUMBER(T1_Data!FV131),IF(T1_Data!FV131=-999,"NA",IF(T1_Data!FV131&lt;1, "&lt;1", IF(T1_Data!FV131&gt;99, "&gt;99", T1_Data!FV131))),"-")</f>
        <v>-</v>
      </c>
      <c r="FW133" s="72" t="str">
        <f>IF(ISNUMBER(T1_Data!FW131),IF(T1_Data!FW131=-999,"NA",IF(T1_Data!FW131&lt;1, "&lt;1", IF(T1_Data!FW131&gt;99, "&gt;99", T1_Data!FW131))),"-")</f>
        <v>-</v>
      </c>
      <c r="FX133" s="71" t="str">
        <f>IF(ISBLANK(T1_Data!FX131), "", T1_Data!FX131)</f>
        <v/>
      </c>
    </row>
    <row r="134" spans="1:180" x14ac:dyDescent="0.25">
      <c r="A134" s="71" t="str">
        <f>IF(ISBLANK(T1_Data!A132), "", T1_Data!A132)</f>
        <v/>
      </c>
      <c r="B134" s="72" t="str">
        <f>IF(ISNUMBER(T1_Data!B132), T1_Data!B132,"-")</f>
        <v>-</v>
      </c>
      <c r="C134" s="72" t="str">
        <f>IF(ISNUMBER(T1_Data!C132),IF(T1_Data!C132=-999,"NA",IF(T1_Data!C132&lt;1, "&lt;1", IF(T1_Data!C132&gt;99, "&gt;99", T1_Data!C132))),"-")</f>
        <v>-</v>
      </c>
      <c r="D134" s="72" t="str">
        <f>IF(ISNUMBER(T1_Data!D132),IF(T1_Data!D132=-999,"NA",IF(T1_Data!D132&lt;1, "&lt;1", IF(T1_Data!D132&gt;99, "&gt;99", T1_Data!D132))),"-")</f>
        <v>-</v>
      </c>
      <c r="E134" s="72" t="str">
        <f>IF(ISNUMBER(T1_Data!E132),IF(T1_Data!E132=-999,"NA",IF(T1_Data!E132&lt;1, "&lt;1", IF(T1_Data!E132&gt;99, "&gt;99", T1_Data!E132))),"-")</f>
        <v>-</v>
      </c>
      <c r="F134" s="72" t="str">
        <f>IF(ISNUMBER(T1_Data!F132),IF(T1_Data!F132=-999,"NA",IF(T1_Data!F132&lt;1, "&lt;1", IF(T1_Data!F132&gt;99, "&gt;99", T1_Data!F132))),"-")</f>
        <v>-</v>
      </c>
      <c r="G134" s="72" t="str">
        <f>IF(ISNUMBER(T1_Data!G132),IF(T1_Data!G132=-999,"NA",IF(T1_Data!G132&lt;1, "&lt;1", IF(T1_Data!G132&gt;99, "&gt;99", T1_Data!G132))),"-")</f>
        <v>-</v>
      </c>
      <c r="H134" s="72" t="str">
        <f>IF(ISNUMBER(T1_Data!H132),IF(T1_Data!H132=-999,"NA",IF(T1_Data!H132&lt;1, "&lt;1", IF(T1_Data!H132&gt;99, "&gt;99", T1_Data!H132))),"-")</f>
        <v>-</v>
      </c>
      <c r="I134" s="72" t="str">
        <f>IF(ISNUMBER(T1_Data!I132),IF(T1_Data!I132=-999,"NA",IF(T1_Data!I132&lt;1, "&lt;1", IF(T1_Data!I132&gt;99, "&gt;99", T1_Data!I132))),"-")</f>
        <v>-</v>
      </c>
      <c r="J134" s="72" t="str">
        <f>IF(ISNUMBER(T1_Data!J132),IF(T1_Data!J132=-999,"NA",IF(T1_Data!J132&lt;1, "&lt;1", IF(T1_Data!J132&gt;99, "&gt;99", T1_Data!J132))),"-")</f>
        <v>-</v>
      </c>
      <c r="K134" s="72" t="str">
        <f>IF(ISNUMBER(T1_Data!K132),IF(T1_Data!K132=-999,"NA",IF(T1_Data!K132&lt;1, "&lt;1", IF(T1_Data!K132&gt;99, "&gt;99", T1_Data!K132))),"-")</f>
        <v>-</v>
      </c>
      <c r="L134" s="72" t="str">
        <f>IF(ISNUMBER(T1_Data!L132),IF(T1_Data!L132=-999,"NA",IF(T1_Data!L132&lt;1, "&lt;1", IF(T1_Data!L132&gt;99, "&gt;99", T1_Data!L132))),"-")</f>
        <v>-</v>
      </c>
      <c r="M134" s="72" t="str">
        <f>IF(ISNUMBER(T1_Data!M132),IF(T1_Data!M132=-999,"NA",IF(T1_Data!M132&lt;1, "&lt;1", IF(T1_Data!M132&gt;99, "&gt;99", T1_Data!M132))),"-")</f>
        <v>-</v>
      </c>
      <c r="N134" s="72" t="str">
        <f>IF(ISNUMBER(T1_Data!N132),IF(T1_Data!N132=-999,"NA",IF(T1_Data!N132&lt;1, "&lt;1", IF(T1_Data!N132&gt;99, "&gt;99", T1_Data!N132))),"-")</f>
        <v>-</v>
      </c>
      <c r="O134" s="72" t="str">
        <f>IF(ISNUMBER(T1_Data!O132),IF(T1_Data!O132=-999,"NA",IF(T1_Data!O132&lt;1, "&lt;1", IF(T1_Data!O132&gt;99, "&gt;99", T1_Data!O132))),"-")</f>
        <v>-</v>
      </c>
      <c r="P134" s="72" t="str">
        <f>IF(ISNUMBER(T1_Data!P132),IF(T1_Data!P132=-999,"NA",IF(T1_Data!P132&lt;1, "&lt;1", IF(T1_Data!P132&gt;99, "&gt;99", T1_Data!P132))),"-")</f>
        <v>-</v>
      </c>
      <c r="Q134" s="72" t="str">
        <f>IF(ISNUMBER(T1_Data!Q132),IF(T1_Data!Q132=-999,"NA",IF(T1_Data!Q132&lt;1, "&lt;1", IF(T1_Data!Q132&gt;99, "&gt;99", T1_Data!Q132))),"-")</f>
        <v>-</v>
      </c>
      <c r="R134" s="72" t="str">
        <f>IF(ISNUMBER(T1_Data!R132),IF(T1_Data!R132=-999,"NA",IF(T1_Data!R132&lt;1, "&lt;1", IF(T1_Data!R132&gt;99, "&gt;99", T1_Data!R132))),"-")</f>
        <v>-</v>
      </c>
      <c r="S134" s="72" t="str">
        <f>IF(ISNUMBER(T1_Data!S132),IF(T1_Data!S132=-999,"NA",IF(T1_Data!S132&lt;1, "&lt;1", IF(T1_Data!S132&gt;99, "&gt;99", T1_Data!S132))),"-")</f>
        <v>-</v>
      </c>
      <c r="T134" s="72" t="str">
        <f>IF(ISNUMBER(T1_Data!T132),IF(T1_Data!T132=-999,"NA",IF(T1_Data!T132&lt;1, "&lt;1", IF(T1_Data!T132&gt;99, "&gt;99", T1_Data!T132))),"-")</f>
        <v>-</v>
      </c>
      <c r="U134" s="72" t="str">
        <f>IF(ISNUMBER(T1_Data!U132),IF(T1_Data!U132=-999,"NA",IF(T1_Data!U132&lt;1, "&lt;1", IF(T1_Data!U132&gt;99, "&gt;99", T1_Data!U132))),"-")</f>
        <v>-</v>
      </c>
      <c r="V134" s="72" t="str">
        <f>IF(ISNUMBER(T1_Data!V132),IF(T1_Data!V132=-999,"NA",IF(T1_Data!V132&lt;1, "&lt;1", IF(T1_Data!V132&gt;99, "&gt;99", T1_Data!V132))),"-")</f>
        <v>-</v>
      </c>
      <c r="W134" s="72" t="str">
        <f>IF(ISNUMBER(T1_Data!W132),IF(T1_Data!W132=-999,"NA",IF(T1_Data!W132&lt;1, "&lt;1", IF(T1_Data!W132&gt;99, "&gt;99", T1_Data!W132))),"-")</f>
        <v>-</v>
      </c>
      <c r="X134" s="72" t="str">
        <f>IF(ISNUMBER(T1_Data!X132),IF(T1_Data!X132=-999,"NA",IF(T1_Data!X132&lt;1, "&lt;1", IF(T1_Data!X132&gt;99, "&gt;99", T1_Data!X132))),"-")</f>
        <v>-</v>
      </c>
      <c r="Y134" s="72" t="str">
        <f>IF(ISNUMBER(T1_Data!Y132),IF(T1_Data!Y132=-999,"NA",IF(T1_Data!Y132&lt;1, "&lt;1", IF(T1_Data!Y132&gt;99, "&gt;99", T1_Data!Y132))),"-")</f>
        <v>-</v>
      </c>
      <c r="Z134" s="72" t="str">
        <f>IF(ISNUMBER(T1_Data!Z132),IF(T1_Data!Z132=-999,"NA",IF(T1_Data!Z132&lt;1, "&lt;1", IF(T1_Data!Z132&gt;99, "&gt;99", T1_Data!Z132))),"-")</f>
        <v>-</v>
      </c>
      <c r="AA134" s="72" t="str">
        <f>IF(ISNUMBER(T1_Data!AA132),IF(T1_Data!AA132=-999,"NA",IF(T1_Data!AA132&lt;1, "&lt;1", IF(T1_Data!AA132&gt;99, "&gt;99", T1_Data!AA132))),"-")</f>
        <v>-</v>
      </c>
      <c r="AB134" s="72" t="str">
        <f>IF(ISNUMBER(T1_Data!AB132),IF(T1_Data!AB132=-999,"NA",IF(T1_Data!AB132&lt;1, "&lt;1", IF(T1_Data!AB132&gt;99, "&gt;99", T1_Data!AB132))),"-")</f>
        <v>-</v>
      </c>
      <c r="AC134" s="72" t="str">
        <f>IF(ISNUMBER(T1_Data!AC132),IF(T1_Data!AC132=-999,"NA",IF(T1_Data!AC132&lt;1, "&lt;1", IF(T1_Data!AC132&gt;99, "&gt;99", T1_Data!AC132))),"-")</f>
        <v>-</v>
      </c>
      <c r="AD134" s="72" t="str">
        <f>IF(ISNUMBER(T1_Data!AD132),IF(T1_Data!AD132=-999,"NA",IF(T1_Data!AD132&lt;1, "&lt;1", IF(T1_Data!AD132&gt;99, "&gt;99", T1_Data!AD132))),"-")</f>
        <v>-</v>
      </c>
      <c r="AE134" s="72" t="str">
        <f>IF(ISNUMBER(T1_Data!AE132),IF(T1_Data!AE132=-999,"NA",IF(T1_Data!AE132&lt;1, "&lt;1", IF(T1_Data!AE132&gt;99, "&gt;99", T1_Data!AE132))),"-")</f>
        <v>-</v>
      </c>
      <c r="AF134" s="72" t="str">
        <f>IF(ISNUMBER(T1_Data!AF132),IF(T1_Data!AF132=-999,"NA",IF(T1_Data!AF132&lt;1, "&lt;1", IF(T1_Data!AF132&gt;99, "&gt;99", T1_Data!AF132))),"-")</f>
        <v>-</v>
      </c>
      <c r="AG134" s="72" t="str">
        <f>IF(ISNUMBER(T1_Data!AG132),IF(T1_Data!AG132=-999,"NA",IF(T1_Data!AG132&lt;1, "&lt;1", IF(T1_Data!AG132&gt;99, "&gt;99", T1_Data!AG132))),"-")</f>
        <v>-</v>
      </c>
      <c r="AH134" s="72" t="str">
        <f>IF(ISNUMBER(T1_Data!AH132),IF(T1_Data!AH132=-999,"NA",IF(T1_Data!AH132&lt;1, "&lt;1", IF(T1_Data!AH132&gt;99, "&gt;99", T1_Data!AH132))),"-")</f>
        <v>-</v>
      </c>
      <c r="AI134" s="72" t="str">
        <f>IF(ISNUMBER(T1_Data!AI132),IF(T1_Data!AI132=-999,"NA",IF(T1_Data!AI132&lt;1, "&lt;1", IF(T1_Data!AI132&gt;99, "&gt;99", T1_Data!AI132))),"-")</f>
        <v>-</v>
      </c>
      <c r="AJ134" s="72" t="str">
        <f>IF(ISNUMBER(T1_Data!AJ132),IF(T1_Data!AJ132=-999,"NA",IF(T1_Data!AJ132&lt;1, "&lt;1", IF(T1_Data!AJ132&gt;99, "&gt;99", T1_Data!AJ132))),"-")</f>
        <v>-</v>
      </c>
      <c r="AK134" s="72" t="str">
        <f>IF(ISNUMBER(T1_Data!AK132),IF(T1_Data!AK132=-999,"NA",IF(T1_Data!AK132&lt;1, "&lt;1", IF(T1_Data!AK132&gt;99, "&gt;99", T1_Data!AK132))),"-")</f>
        <v>-</v>
      </c>
      <c r="AL134" s="72" t="str">
        <f>IF(ISNUMBER(T1_Data!AL132),IF(T1_Data!AL132=-999,"NA",IF(T1_Data!AL132&lt;1, "&lt;1", IF(T1_Data!AL132&gt;99, "&gt;99", T1_Data!AL132))),"-")</f>
        <v>-</v>
      </c>
      <c r="AM134" s="72" t="str">
        <f>IF(ISNUMBER(T1_Data!AM132),IF(T1_Data!AM132=-999,"NA",IF(T1_Data!AM132&lt;1, "&lt;1", IF(T1_Data!AM132&gt;99, "&gt;99", T1_Data!AM132))),"-")</f>
        <v>-</v>
      </c>
      <c r="AN134" s="72" t="str">
        <f>IF(ISNUMBER(T1_Data!AN132),IF(T1_Data!AN132=-999,"NA",IF(T1_Data!AN132&lt;1, "&lt;1", IF(T1_Data!AN132&gt;99, "&gt;99", T1_Data!AN132))),"-")</f>
        <v>-</v>
      </c>
      <c r="AO134" s="72" t="str">
        <f>IF(ISNUMBER(T1_Data!AO132),IF(T1_Data!AO132=-999,"NA",IF(T1_Data!AO132&lt;1, "&lt;1", IF(T1_Data!AO132&gt;99, "&gt;99", T1_Data!AO132))),"-")</f>
        <v>-</v>
      </c>
      <c r="AP134" s="72" t="str">
        <f>IF(ISNUMBER(T1_Data!AP132),IF(T1_Data!AP132=-999,"NA",IF(T1_Data!AP132&lt;1, "&lt;1", IF(T1_Data!AP132&gt;99, "&gt;99", T1_Data!AP132))),"-")</f>
        <v>-</v>
      </c>
      <c r="AQ134" s="72" t="str">
        <f>IF(ISNUMBER(T1_Data!AQ132),IF(T1_Data!AQ132=-999,"NA",IF(T1_Data!AQ132&lt;1, "&lt;1", IF(T1_Data!AQ132&gt;99, "&gt;99", T1_Data!AQ132))),"-")</f>
        <v>-</v>
      </c>
      <c r="AR134" s="72" t="str">
        <f>IF(ISNUMBER(T1_Data!AR132),IF(T1_Data!AR132=-999,"NA",IF(T1_Data!AR132&lt;1, "&lt;1", IF(T1_Data!AR132&gt;99, "&gt;99", T1_Data!AR132))),"-")</f>
        <v>-</v>
      </c>
      <c r="AS134" s="72" t="str">
        <f>IF(ISNUMBER(T1_Data!AS132),IF(T1_Data!AS132=-999,"NA",IF(T1_Data!AS132&lt;1, "&lt;1", IF(T1_Data!AS132&gt;99, "&gt;99", T1_Data!AS132))),"-")</f>
        <v>-</v>
      </c>
      <c r="AT134" s="72" t="str">
        <f>IF(ISNUMBER(T1_Data!AT132),IF(T1_Data!AT132=-999,"NA",IF(T1_Data!AT132&lt;1, "&lt;1", IF(T1_Data!AT132&gt;99, "&gt;99", T1_Data!AT132))),"-")</f>
        <v>-</v>
      </c>
      <c r="AU134" s="72" t="str">
        <f>IF(ISNUMBER(T1_Data!AU132),IF(T1_Data!AU132=-999,"NA",IF(T1_Data!AU132&lt;1, "&lt;1", IF(T1_Data!AU132&gt;99, "&gt;99", T1_Data!AU132))),"-")</f>
        <v>-</v>
      </c>
      <c r="AV134" s="72" t="str">
        <f>IF(ISNUMBER(T1_Data!AV132),IF(T1_Data!AV132=-999,"NA",IF(T1_Data!AV132&lt;1, "&lt;1", IF(T1_Data!AV132&gt;99, "&gt;99", T1_Data!AV132))),"-")</f>
        <v>-</v>
      </c>
      <c r="AW134" s="72" t="str">
        <f>IF(ISNUMBER(T1_Data!AW132),IF(T1_Data!AW132=-999,"NA",IF(T1_Data!AW132&lt;1, "&lt;1", IF(T1_Data!AW132&gt;99, "&gt;99", T1_Data!AW132))),"-")</f>
        <v>-</v>
      </c>
      <c r="AX134" s="72" t="str">
        <f>IF(ISNUMBER(T1_Data!AX132),IF(T1_Data!AX132=-999,"NA",IF(T1_Data!AX132&lt;1, "&lt;1", IF(T1_Data!AX132&gt;99, "&gt;99", T1_Data!AX132))),"-")</f>
        <v>-</v>
      </c>
      <c r="AY134" s="72" t="str">
        <f>IF(ISNUMBER(T1_Data!AY132),IF(T1_Data!AY132=-999,"NA",IF(T1_Data!AY132&lt;1, "&lt;1", IF(T1_Data!AY132&gt;99, "&gt;99", T1_Data!AY132))),"-")</f>
        <v>-</v>
      </c>
      <c r="AZ134" s="72" t="str">
        <f>IF(ISNUMBER(T1_Data!AZ132),IF(T1_Data!AZ132=-999,"NA",IF(T1_Data!AZ132&lt;1, "&lt;1", IF(T1_Data!AZ132&gt;99, "&gt;99", T1_Data!AZ132))),"-")</f>
        <v>-</v>
      </c>
      <c r="BA134" s="72" t="str">
        <f>IF(ISNUMBER(T1_Data!BA132),IF(T1_Data!BA132=-999,"NA",IF(T1_Data!BA132&lt;1, "&lt;1", IF(T1_Data!BA132&gt;99, "&gt;99", T1_Data!BA132))),"-")</f>
        <v>-</v>
      </c>
      <c r="BB134" s="72" t="str">
        <f>IF(ISNUMBER(T1_Data!BB132),IF(T1_Data!BB132=-999,"NA",IF(T1_Data!BB132&lt;1, "&lt;1", IF(T1_Data!BB132&gt;99, "&gt;99", T1_Data!BB132))),"-")</f>
        <v>-</v>
      </c>
      <c r="BC134" s="72" t="str">
        <f>IF(ISNUMBER(T1_Data!BC132),IF(T1_Data!BC132=-999,"NA",IF(T1_Data!BC132&lt;1, "&lt;1", IF(T1_Data!BC132&gt;99, "&gt;99", T1_Data!BC132))),"-")</f>
        <v>-</v>
      </c>
      <c r="BD134" s="72" t="str">
        <f>IF(ISNUMBER(T1_Data!BD132),IF(T1_Data!BD132=-999,"NA",IF(T1_Data!BD132&lt;1, "&lt;1", IF(T1_Data!BD132&gt;99, "&gt;99", T1_Data!BD132))),"-")</f>
        <v>-</v>
      </c>
      <c r="BE134" s="72" t="str">
        <f>IF(ISNUMBER(T1_Data!BE132),IF(T1_Data!BE132=-999,"NA",IF(T1_Data!BE132&lt;1, "&lt;1", IF(T1_Data!BE132&gt;99, "&gt;99", T1_Data!BE132))),"-")</f>
        <v>-</v>
      </c>
      <c r="BF134" s="72" t="str">
        <f>IF(ISNUMBER(T1_Data!BF132),IF(T1_Data!BF132=-999,"NA",IF(T1_Data!BF132&lt;1, "&lt;1", IF(T1_Data!BF132&gt;99, "&gt;99", T1_Data!BF132))),"-")</f>
        <v>-</v>
      </c>
      <c r="BG134" s="72" t="str">
        <f>IF(ISNUMBER(T1_Data!BG132),IF(T1_Data!BG132=-999,"NA",IF(T1_Data!BG132&lt;1, "&lt;1", IF(T1_Data!BG132&gt;99, "&gt;99", T1_Data!BG132))),"-")</f>
        <v>-</v>
      </c>
      <c r="BH134" s="72" t="str">
        <f>IF(ISNUMBER(T1_Data!BH132),IF(T1_Data!BH132=-999,"NA",IF(T1_Data!BH132&lt;1, "&lt;1", IF(T1_Data!BH132&gt;99, "&gt;99", T1_Data!BH132))),"-")</f>
        <v>-</v>
      </c>
      <c r="BI134" s="72" t="str">
        <f>IF(ISNUMBER(T1_Data!BI132),IF(T1_Data!BI132=-999,"NA",IF(T1_Data!BI132&lt;1, "&lt;1", IF(T1_Data!BI132&gt;99, "&gt;99", T1_Data!BI132))),"-")</f>
        <v>-</v>
      </c>
      <c r="BJ134" s="72" t="str">
        <f>IF(ISNUMBER(T1_Data!BJ132),IF(T1_Data!BJ132=-999,"NA",IF(T1_Data!BJ132&lt;1, "&lt;1", IF(T1_Data!BJ132&gt;99, "&gt;99", T1_Data!BJ132))),"-")</f>
        <v>-</v>
      </c>
      <c r="BK134" s="72" t="str">
        <f>IF(ISNUMBER(T1_Data!BK132),IF(T1_Data!BK132=-999,"NA",IF(T1_Data!BK132&lt;1, "&lt;1", IF(T1_Data!BK132&gt;99, "&gt;99", T1_Data!BK132))),"-")</f>
        <v>-</v>
      </c>
      <c r="BL134" s="72" t="str">
        <f>IF(ISNUMBER(T1_Data!BL132),IF(T1_Data!BL132=-999,"NA",IF(T1_Data!BL132&lt;1, "&lt;1", IF(T1_Data!BL132&gt;99, "&gt;99", T1_Data!BL132))),"-")</f>
        <v>-</v>
      </c>
      <c r="BM134" s="72" t="str">
        <f>IF(ISNUMBER(T1_Data!BM132),IF(T1_Data!BM132=-999,"NA",IF(T1_Data!BM132&lt;1, "&lt;1", IF(T1_Data!BM132&gt;99, "&gt;99", T1_Data!BM132))),"-")</f>
        <v>-</v>
      </c>
      <c r="BN134" s="72" t="str">
        <f>IF(ISNUMBER(T1_Data!BN132),IF(T1_Data!BN132=-999,"NA",IF(T1_Data!BN132&lt;1, "&lt;1", IF(T1_Data!BN132&gt;99, "&gt;99", T1_Data!BN132))),"-")</f>
        <v>-</v>
      </c>
      <c r="BO134" s="72" t="str">
        <f>IF(ISNUMBER(T1_Data!BO132),IF(T1_Data!BO132=-999,"NA",IF(T1_Data!BO132&lt;1, "&lt;1", IF(T1_Data!BO132&gt;99, "&gt;99", T1_Data!BO132))),"-")</f>
        <v>-</v>
      </c>
      <c r="BP134" s="72" t="str">
        <f>IF(ISNUMBER(T1_Data!BP132),IF(T1_Data!BP132=-999,"NA",IF(T1_Data!BP132&lt;1, "&lt;1", IF(T1_Data!BP132&gt;99, "&gt;99", T1_Data!BP132))),"-")</f>
        <v>-</v>
      </c>
      <c r="BQ134" s="72" t="str">
        <f>IF(ISNUMBER(T1_Data!BQ132),IF(T1_Data!BQ132=-999,"NA",IF(T1_Data!BQ132&lt;1, "&lt;1", IF(T1_Data!BQ132&gt;99, "&gt;99", T1_Data!BQ132))),"-")</f>
        <v>-</v>
      </c>
      <c r="BR134" s="72" t="str">
        <f>IF(ISNUMBER(T1_Data!BR132),IF(T1_Data!BR132=-999,"NA",IF(T1_Data!BR132&lt;1, "&lt;1", IF(T1_Data!BR132&gt;99, "&gt;99", T1_Data!BR132))),"-")</f>
        <v>-</v>
      </c>
      <c r="BS134" s="72" t="str">
        <f>IF(ISNUMBER(T1_Data!BS132),IF(T1_Data!BS132=-999,"NA",IF(T1_Data!BS132&lt;1, "&lt;1", IF(T1_Data!BS132&gt;99, "&gt;99", T1_Data!BS132))),"-")</f>
        <v>-</v>
      </c>
      <c r="BT134" s="72" t="str">
        <f>IF(ISNUMBER(T1_Data!BT132),IF(T1_Data!BT132=-999,"NA",IF(T1_Data!BT132&lt;1, "&lt;1", IF(T1_Data!BT132&gt;99, "&gt;99", T1_Data!BT132))),"-")</f>
        <v>-</v>
      </c>
      <c r="BU134" s="72" t="str">
        <f>IF(ISNUMBER(T1_Data!BU132),IF(T1_Data!BU132=-999,"NA",IF(T1_Data!BU132&lt;1, "&lt;1", IF(T1_Data!BU132&gt;99, "&gt;99", T1_Data!BU132))),"-")</f>
        <v>-</v>
      </c>
      <c r="BV134" s="72" t="str">
        <f>IF(ISNUMBER(T1_Data!BV132),IF(T1_Data!BV132=-999,"NA",IF(T1_Data!BV132&lt;1, "&lt;1", IF(T1_Data!BV132&gt;99, "&gt;99", T1_Data!BV132))),"-")</f>
        <v>-</v>
      </c>
      <c r="BW134" s="72" t="str">
        <f>IF(ISNUMBER(T1_Data!BW132),IF(T1_Data!BW132=-999,"NA",IF(T1_Data!BW132&lt;1, "&lt;1", IF(T1_Data!BW132&gt;99, "&gt;99", T1_Data!BW132))),"-")</f>
        <v>-</v>
      </c>
      <c r="BX134" s="72" t="str">
        <f>IF(ISNUMBER(T1_Data!BX132),IF(T1_Data!BX132=-999,"NA",IF(T1_Data!BX132&lt;1, "&lt;1", IF(T1_Data!BX132&gt;99, "&gt;99", T1_Data!BX132))),"-")</f>
        <v>-</v>
      </c>
      <c r="BY134" s="72" t="str">
        <f>IF(ISNUMBER(T1_Data!BY132),IF(T1_Data!BY132=-999,"NA",IF(T1_Data!BY132&lt;1, "&lt;1", IF(T1_Data!BY132&gt;99, "&gt;99", T1_Data!BY132))),"-")</f>
        <v>-</v>
      </c>
      <c r="BZ134" s="72" t="str">
        <f>IF(ISNUMBER(T1_Data!BZ132),IF(T1_Data!BZ132=-999,"NA",IF(T1_Data!BZ132&lt;1, "&lt;1", IF(T1_Data!BZ132&gt;99, "&gt;99", T1_Data!BZ132))),"-")</f>
        <v>-</v>
      </c>
      <c r="CA134" s="72" t="str">
        <f>IF(ISNUMBER(T1_Data!CA132),IF(T1_Data!CA132=-999,"NA",IF(T1_Data!CA132&lt;1, "&lt;1", IF(T1_Data!CA132&gt;99, "&gt;99", T1_Data!CA132))),"-")</f>
        <v>-</v>
      </c>
      <c r="CB134" s="72" t="str">
        <f>IF(ISNUMBER(T1_Data!CB132),IF(T1_Data!CB132=-999,"NA",IF(T1_Data!CB132&lt;1, "&lt;1", IF(T1_Data!CB132&gt;99, "&gt;99", T1_Data!CB132))),"-")</f>
        <v>-</v>
      </c>
      <c r="CC134" s="72" t="str">
        <f>IF(ISNUMBER(T1_Data!CC132),IF(T1_Data!CC132=-999,"NA",IF(T1_Data!CC132&lt;1, "&lt;1", IF(T1_Data!CC132&gt;99, "&gt;99", T1_Data!CC132))),"-")</f>
        <v>-</v>
      </c>
      <c r="CD134" s="72" t="str">
        <f>IF(ISNUMBER(T1_Data!CD132),IF(T1_Data!CD132=-999,"NA",IF(T1_Data!CD132&lt;1, "&lt;1", IF(T1_Data!CD132&gt;99, "&gt;99", T1_Data!CD132))),"-")</f>
        <v>-</v>
      </c>
      <c r="CE134" s="72" t="str">
        <f>IF(ISNUMBER(T1_Data!CE132),IF(T1_Data!CE132=-999,"NA",IF(T1_Data!CE132&lt;1, "&lt;1", IF(T1_Data!CE132&gt;99, "&gt;99", T1_Data!CE132))),"-")</f>
        <v>-</v>
      </c>
      <c r="CF134" s="72" t="str">
        <f>IF(ISNUMBER(T1_Data!CF132),IF(T1_Data!CF132=-999,"NA",IF(T1_Data!CF132&lt;1, "&lt;1", IF(T1_Data!CF132&gt;99, "&gt;99", T1_Data!CF132))),"-")</f>
        <v>-</v>
      </c>
      <c r="CG134" s="72" t="str">
        <f>IF(ISNUMBER(T1_Data!CG132),IF(T1_Data!CG132=-999,"NA",IF(T1_Data!CG132&lt;1, "&lt;1", IF(T1_Data!CG132&gt;99, "&gt;99", T1_Data!CG132))),"-")</f>
        <v>-</v>
      </c>
      <c r="CH134" s="72" t="str">
        <f>IF(ISNUMBER(T1_Data!CH132),IF(T1_Data!CH132=-999,"NA",IF(T1_Data!CH132&lt;1, "&lt;1", IF(T1_Data!CH132&gt;99, "&gt;99", T1_Data!CH132))),"-")</f>
        <v>-</v>
      </c>
      <c r="CI134" s="72" t="str">
        <f>IF(ISNUMBER(T1_Data!CI132),IF(T1_Data!CI132=-999,"NA",IF(T1_Data!CI132&lt;1, "&lt;1", IF(T1_Data!CI132&gt;99, "&gt;99", T1_Data!CI132))),"-")</f>
        <v>-</v>
      </c>
      <c r="CJ134" s="72" t="str">
        <f>IF(ISNUMBER(T1_Data!CJ132),IF(T1_Data!CJ132=-999,"NA",IF(T1_Data!CJ132&lt;1, "&lt;1", IF(T1_Data!CJ132&gt;99, "&gt;99", T1_Data!CJ132))),"-")</f>
        <v>-</v>
      </c>
      <c r="CK134" s="72" t="str">
        <f>IF(ISNUMBER(T1_Data!CK132),IF(T1_Data!CK132=-999,"NA",IF(T1_Data!CK132&lt;1, "&lt;1", IF(T1_Data!CK132&gt;99, "&gt;99", T1_Data!CK132))),"-")</f>
        <v>-</v>
      </c>
      <c r="CL134" s="72" t="str">
        <f>IF(ISNUMBER(T1_Data!CL132),IF(T1_Data!CL132=-999,"NA",IF(T1_Data!CL132&lt;1, "&lt;1", IF(T1_Data!CL132&gt;99, "&gt;99", T1_Data!CL132))),"-")</f>
        <v>-</v>
      </c>
      <c r="CM134" s="72" t="str">
        <f>IF(ISNUMBER(T1_Data!CM132),IF(T1_Data!CM132=-999,"NA",IF(T1_Data!CM132&lt;1, "&lt;1", IF(T1_Data!CM132&gt;99, "&gt;99", T1_Data!CM132))),"-")</f>
        <v>-</v>
      </c>
      <c r="CN134" s="72" t="str">
        <f>IF(ISNUMBER(T1_Data!CN132),IF(T1_Data!CN132=-999,"NA",IF(T1_Data!CN132&lt;1, "&lt;1", IF(T1_Data!CN132&gt;99, "&gt;99", T1_Data!CN132))),"-")</f>
        <v>-</v>
      </c>
      <c r="CO134" s="72" t="str">
        <f>IF(ISNUMBER(T1_Data!CO132),IF(T1_Data!CO132=-999,"NA",IF(T1_Data!CO132&lt;1, "&lt;1", IF(T1_Data!CO132&gt;99, "&gt;99", T1_Data!CO132))),"-")</f>
        <v>-</v>
      </c>
      <c r="CP134" s="72" t="str">
        <f>IF(ISNUMBER(T1_Data!CP132),IF(T1_Data!CP132=-999,"NA",IF(T1_Data!CP132&lt;1, "&lt;1", IF(T1_Data!CP132&gt;99, "&gt;99", T1_Data!CP132))),"-")</f>
        <v>-</v>
      </c>
      <c r="CQ134" s="72" t="str">
        <f>IF(ISNUMBER(T1_Data!CQ132),IF(T1_Data!CQ132=-999,"NA",IF(T1_Data!CQ132&lt;1, "&lt;1", IF(T1_Data!CQ132&gt;99, "&gt;99", T1_Data!CQ132))),"-")</f>
        <v>-</v>
      </c>
      <c r="CR134" s="72" t="str">
        <f>IF(ISNUMBER(T1_Data!CR132),IF(T1_Data!CR132=-999,"NA",IF(T1_Data!CR132&lt;1, "&lt;1", IF(T1_Data!CR132&gt;99, "&gt;99", T1_Data!CR132))),"-")</f>
        <v>-</v>
      </c>
      <c r="CS134" s="72" t="str">
        <f>IF(ISNUMBER(T1_Data!CS132),IF(T1_Data!CS132=-999,"NA",IF(T1_Data!CS132&lt;1, "&lt;1", IF(T1_Data!CS132&gt;99, "&gt;99", T1_Data!CS132))),"-")</f>
        <v>-</v>
      </c>
      <c r="CT134" s="72" t="str">
        <f>IF(ISNUMBER(T1_Data!CT132),IF(T1_Data!CT132=-999,"NA",IF(T1_Data!CT132&lt;1, "&lt;1", IF(T1_Data!CT132&gt;99, "&gt;99", T1_Data!CT132))),"-")</f>
        <v>-</v>
      </c>
      <c r="CU134" s="72" t="str">
        <f>IF(ISNUMBER(T1_Data!CU132),IF(T1_Data!CU132=-999,"NA",IF(T1_Data!CU132&lt;1, "&lt;1", IF(T1_Data!CU132&gt;99, "&gt;99", T1_Data!CU132))),"-")</f>
        <v>-</v>
      </c>
      <c r="CV134" s="72" t="str">
        <f>IF(ISNUMBER(T1_Data!CV132),IF(T1_Data!CV132=-999,"NA",IF(T1_Data!CV132&lt;1, "&lt;1", IF(T1_Data!CV132&gt;99, "&gt;99", T1_Data!CV132))),"-")</f>
        <v>-</v>
      </c>
      <c r="CW134" s="72" t="str">
        <f>IF(ISNUMBER(T1_Data!CW132),IF(T1_Data!CW132=-999,"NA",IF(T1_Data!CW132&lt;1, "&lt;1", IF(T1_Data!CW132&gt;99, "&gt;99", T1_Data!CW132))),"-")</f>
        <v>-</v>
      </c>
      <c r="CX134" s="72" t="str">
        <f>IF(ISNUMBER(T1_Data!CX132),IF(T1_Data!CX132=-999,"NA",IF(T1_Data!CX132&lt;1, "&lt;1", IF(T1_Data!CX132&gt;99, "&gt;99", T1_Data!CX132))),"-")</f>
        <v>-</v>
      </c>
      <c r="CY134" s="72" t="str">
        <f>IF(ISNUMBER(T1_Data!CY132),IF(T1_Data!CY132=-999,"NA",IF(T1_Data!CY132&lt;1, "&lt;1", IF(T1_Data!CY132&gt;99, "&gt;99", T1_Data!CY132))),"-")</f>
        <v>-</v>
      </c>
      <c r="CZ134" s="72" t="str">
        <f>IF(ISNUMBER(T1_Data!CZ132),IF(T1_Data!CZ132=-999,"NA",IF(T1_Data!CZ132&lt;1, "&lt;1", IF(T1_Data!CZ132&gt;99, "&gt;99", T1_Data!CZ132))),"-")</f>
        <v>-</v>
      </c>
      <c r="DA134" s="72" t="str">
        <f>IF(ISNUMBER(T1_Data!DA132),IF(T1_Data!DA132=-999,"NA",IF(T1_Data!DA132&lt;1, "&lt;1", IF(T1_Data!DA132&gt;99, "&gt;99", T1_Data!DA132))),"-")</f>
        <v>-</v>
      </c>
      <c r="DB134" s="72" t="str">
        <f>IF(ISNUMBER(T1_Data!DB132),IF(T1_Data!DB132=-999,"NA",IF(T1_Data!DB132&lt;1, "&lt;1", IF(T1_Data!DB132&gt;99, "&gt;99", T1_Data!DB132))),"-")</f>
        <v>-</v>
      </c>
      <c r="DC134" s="72" t="str">
        <f>IF(ISNUMBER(T1_Data!DC132),IF(T1_Data!DC132=-999,"NA",IF(T1_Data!DC132&lt;1, "&lt;1", IF(T1_Data!DC132&gt;99, "&gt;99", T1_Data!DC132))),"-")</f>
        <v>-</v>
      </c>
      <c r="DD134" s="72" t="str">
        <f>IF(ISNUMBER(T1_Data!DD132),IF(T1_Data!DD132=-999,"NA",IF(T1_Data!DD132&lt;1, "&lt;1", IF(T1_Data!DD132&gt;99, "&gt;99", T1_Data!DD132))),"-")</f>
        <v>-</v>
      </c>
      <c r="DE134" s="72" t="str">
        <f>IF(ISNUMBER(T1_Data!DE132),IF(T1_Data!DE132=-999,"NA",IF(T1_Data!DE132&lt;1, "&lt;1", IF(T1_Data!DE132&gt;99, "&gt;99", T1_Data!DE132))),"-")</f>
        <v>-</v>
      </c>
      <c r="DF134" s="72" t="str">
        <f>IF(ISNUMBER(T1_Data!DF132),IF(T1_Data!DF132=-999,"NA",IF(T1_Data!DF132&lt;1, "&lt;1", IF(T1_Data!DF132&gt;99, "&gt;99", T1_Data!DF132))),"-")</f>
        <v>-</v>
      </c>
      <c r="DG134" s="72" t="str">
        <f>IF(ISNUMBER(T1_Data!DG132),IF(T1_Data!DG132=-999,"NA",IF(T1_Data!DG132&lt;1, "&lt;1", IF(T1_Data!DG132&gt;99, "&gt;99", T1_Data!DG132))),"-")</f>
        <v>-</v>
      </c>
      <c r="DH134" s="72" t="str">
        <f>IF(ISNUMBER(T1_Data!DH132),IF(T1_Data!DH132=-999,"NA",IF(T1_Data!DH132&lt;1, "&lt;1", IF(T1_Data!DH132&gt;99, "&gt;99", T1_Data!DH132))),"-")</f>
        <v>-</v>
      </c>
      <c r="DI134" s="72" t="str">
        <f>IF(ISNUMBER(T1_Data!DI132),IF(T1_Data!DI132=-999,"NA",IF(T1_Data!DI132&lt;1, "&lt;1", IF(T1_Data!DI132&gt;99, "&gt;99", T1_Data!DI132))),"-")</f>
        <v>-</v>
      </c>
      <c r="DJ134" s="72" t="str">
        <f>IF(ISNUMBER(T1_Data!DJ132),IF(T1_Data!DJ132=-999,"NA",IF(T1_Data!DJ132&lt;1, "&lt;1", IF(T1_Data!DJ132&gt;99, "&gt;99", T1_Data!DJ132))),"-")</f>
        <v>-</v>
      </c>
      <c r="DK134" s="72" t="str">
        <f>IF(ISNUMBER(T1_Data!DK132),IF(T1_Data!DK132=-999,"NA",IF(T1_Data!DK132&lt;1, "&lt;1", IF(T1_Data!DK132&gt;99, "&gt;99", T1_Data!DK132))),"-")</f>
        <v>-</v>
      </c>
      <c r="DL134" s="72" t="str">
        <f>IF(ISNUMBER(T1_Data!DL132),IF(T1_Data!DL132=-999,"NA",IF(T1_Data!DL132&lt;1, "&lt;1", IF(T1_Data!DL132&gt;99, "&gt;99", T1_Data!DL132))),"-")</f>
        <v>-</v>
      </c>
      <c r="DM134" s="72" t="str">
        <f>IF(ISNUMBER(T1_Data!DM132),IF(T1_Data!DM132=-999,"NA",IF(T1_Data!DM132&lt;1, "&lt;1", IF(T1_Data!DM132&gt;99, "&gt;99", T1_Data!DM132))),"-")</f>
        <v>-</v>
      </c>
      <c r="DN134" s="72" t="str">
        <f>IF(ISNUMBER(T1_Data!DN132),IF(T1_Data!DN132=-999,"NA",IF(T1_Data!DN132&lt;1, "&lt;1", IF(T1_Data!DN132&gt;99, "&gt;99", T1_Data!DN132))),"-")</f>
        <v>-</v>
      </c>
      <c r="DO134" s="72" t="str">
        <f>IF(ISNUMBER(T1_Data!DO132),IF(T1_Data!DO132=-999,"NA",IF(T1_Data!DO132&lt;1, "&lt;1", IF(T1_Data!DO132&gt;99, "&gt;99", T1_Data!DO132))),"-")</f>
        <v>-</v>
      </c>
      <c r="DP134" s="72" t="str">
        <f>IF(ISNUMBER(T1_Data!DP132),IF(T1_Data!DP132=-999,"NA",IF(T1_Data!DP132&lt;1, "&lt;1", IF(T1_Data!DP132&gt;99, "&gt;99", T1_Data!DP132))),"-")</f>
        <v>-</v>
      </c>
      <c r="DQ134" s="72" t="str">
        <f>IF(ISNUMBER(T1_Data!DQ132),IF(T1_Data!DQ132=-999,"NA",IF(T1_Data!DQ132&lt;1, "&lt;1", IF(T1_Data!DQ132&gt;99, "&gt;99", T1_Data!DQ132))),"-")</f>
        <v>-</v>
      </c>
      <c r="DR134" s="72" t="str">
        <f>IF(ISNUMBER(T1_Data!DR132),IF(T1_Data!DR132=-999,"NA",IF(T1_Data!DR132&lt;1, "&lt;1", IF(T1_Data!DR132&gt;99, "&gt;99", T1_Data!DR132))),"-")</f>
        <v>-</v>
      </c>
      <c r="DS134" s="72" t="str">
        <f>IF(ISNUMBER(T1_Data!DS132),IF(T1_Data!DS132=-999,"NA",IF(T1_Data!DS132&lt;1, "&lt;1", IF(T1_Data!DS132&gt;99, "&gt;99", T1_Data!DS132))),"-")</f>
        <v>-</v>
      </c>
      <c r="DT134" s="72" t="str">
        <f>IF(ISNUMBER(T1_Data!DT132),IF(T1_Data!DT132=-999,"NA",IF(T1_Data!DT132&lt;1, "&lt;1", IF(T1_Data!DT132&gt;99, "&gt;99", T1_Data!DT132))),"-")</f>
        <v>-</v>
      </c>
      <c r="DU134" s="72" t="str">
        <f>IF(ISNUMBER(T1_Data!DU132),IF(T1_Data!DU132=-999,"NA",IF(T1_Data!DU132&lt;1, "&lt;1", IF(T1_Data!DU132&gt;99, "&gt;99", T1_Data!DU132))),"-")</f>
        <v>-</v>
      </c>
      <c r="DV134" s="72" t="str">
        <f>IF(ISNUMBER(T1_Data!DV132),IF(T1_Data!DV132=-999,"NA",IF(T1_Data!DV132&lt;1, "&lt;1", IF(T1_Data!DV132&gt;99, "&gt;99", T1_Data!DV132))),"-")</f>
        <v>-</v>
      </c>
      <c r="DW134" s="72" t="str">
        <f>IF(ISNUMBER(T1_Data!DW132),IF(T1_Data!DW132=-999,"NA",IF(T1_Data!DW132&lt;1, "&lt;1", IF(T1_Data!DW132&gt;99, "&gt;99", T1_Data!DW132))),"-")</f>
        <v>-</v>
      </c>
      <c r="DX134" s="72" t="str">
        <f>IF(ISNUMBER(T1_Data!DX132),IF(T1_Data!DX132=-999,"NA",IF(T1_Data!DX132&lt;1, "&lt;1", IF(T1_Data!DX132&gt;99, "&gt;99", T1_Data!DX132))),"-")</f>
        <v>-</v>
      </c>
      <c r="DY134" s="72" t="str">
        <f>IF(ISNUMBER(T1_Data!DY132),IF(T1_Data!DY132=-999,"NA",IF(T1_Data!DY132&lt;1, "&lt;1", IF(T1_Data!DY132&gt;99, "&gt;99", T1_Data!DY132))),"-")</f>
        <v>-</v>
      </c>
      <c r="DZ134" s="72" t="str">
        <f>IF(ISNUMBER(T1_Data!DZ132),IF(T1_Data!DZ132=-999,"NA",IF(T1_Data!DZ132&lt;1, "&lt;1", IF(T1_Data!DZ132&gt;99, "&gt;99", T1_Data!DZ132))),"-")</f>
        <v>-</v>
      </c>
      <c r="EA134" s="72" t="str">
        <f>IF(ISNUMBER(T1_Data!EA132),IF(T1_Data!EA132=-999,"NA",IF(T1_Data!EA132&lt;1, "&lt;1", IF(T1_Data!EA132&gt;99, "&gt;99", T1_Data!EA132))),"-")</f>
        <v>-</v>
      </c>
      <c r="EB134" s="72" t="str">
        <f>IF(ISNUMBER(T1_Data!EB132),IF(T1_Data!EB132=-999,"NA",IF(T1_Data!EB132&lt;1, "&lt;1", IF(T1_Data!EB132&gt;99, "&gt;99", T1_Data!EB132))),"-")</f>
        <v>-</v>
      </c>
      <c r="EC134" s="72" t="str">
        <f>IF(ISNUMBER(T1_Data!EC132),IF(T1_Data!EC132=-999,"NA",IF(T1_Data!EC132&lt;1, "&lt;1", IF(T1_Data!EC132&gt;99, "&gt;99", T1_Data!EC132))),"-")</f>
        <v>-</v>
      </c>
      <c r="ED134" s="72" t="str">
        <f>IF(ISNUMBER(T1_Data!ED132),IF(T1_Data!ED132=-999,"NA",IF(T1_Data!ED132&lt;1, "&lt;1", IF(T1_Data!ED132&gt;99, "&gt;99", T1_Data!ED132))),"-")</f>
        <v>-</v>
      </c>
      <c r="EE134" s="72" t="str">
        <f>IF(ISNUMBER(T1_Data!EE132),IF(T1_Data!EE132=-999,"NA",IF(T1_Data!EE132&lt;1, "&lt;1", IF(T1_Data!EE132&gt;99, "&gt;99", T1_Data!EE132))),"-")</f>
        <v>-</v>
      </c>
      <c r="EF134" s="72" t="str">
        <f>IF(ISNUMBER(T1_Data!EF132),IF(T1_Data!EF132=-999,"NA",IF(T1_Data!EF132&lt;1, "&lt;1", IF(T1_Data!EF132&gt;99, "&gt;99", T1_Data!EF132))),"-")</f>
        <v>-</v>
      </c>
      <c r="EG134" s="72" t="str">
        <f>IF(ISNUMBER(T1_Data!EG132),IF(T1_Data!EG132=-999,"NA",IF(T1_Data!EG132&lt;1, "&lt;1", IF(T1_Data!EG132&gt;99, "&gt;99", T1_Data!EG132))),"-")</f>
        <v>-</v>
      </c>
      <c r="EH134" s="72" t="str">
        <f>IF(ISNUMBER(T1_Data!EH132),IF(T1_Data!EH132=-999,"NA",IF(T1_Data!EH132&lt;1, "&lt;1", IF(T1_Data!EH132&gt;99, "&gt;99", T1_Data!EH132))),"-")</f>
        <v>-</v>
      </c>
      <c r="EI134" s="72" t="str">
        <f>IF(ISNUMBER(T1_Data!EI132),IF(T1_Data!EI132=-999,"NA",IF(T1_Data!EI132&lt;1, "&lt;1", IF(T1_Data!EI132&gt;99, "&gt;99", T1_Data!EI132))),"-")</f>
        <v>-</v>
      </c>
      <c r="EJ134" s="72" t="str">
        <f>IF(ISNUMBER(T1_Data!EJ132),IF(T1_Data!EJ132=-999,"NA",IF(T1_Data!EJ132&lt;1, "&lt;1", IF(T1_Data!EJ132&gt;99, "&gt;99", T1_Data!EJ132))),"-")</f>
        <v>-</v>
      </c>
      <c r="EK134" s="72" t="str">
        <f>IF(ISNUMBER(T1_Data!EK132),IF(T1_Data!EK132=-999,"NA",IF(T1_Data!EK132&lt;1, "&lt;1", IF(T1_Data!EK132&gt;99, "&gt;99", T1_Data!EK132))),"-")</f>
        <v>-</v>
      </c>
      <c r="EL134" s="72" t="str">
        <f>IF(ISNUMBER(T1_Data!EL132),IF(T1_Data!EL132=-999,"NA",IF(T1_Data!EL132&lt;1, "&lt;1", IF(T1_Data!EL132&gt;99, "&gt;99", T1_Data!EL132))),"-")</f>
        <v>-</v>
      </c>
      <c r="EM134" s="72" t="str">
        <f>IF(ISNUMBER(T1_Data!EM132),IF(T1_Data!EM132=-999,"NA",IF(T1_Data!EM132&lt;1, "&lt;1", IF(T1_Data!EM132&gt;99, "&gt;99", T1_Data!EM132))),"-")</f>
        <v>-</v>
      </c>
      <c r="EN134" s="72" t="str">
        <f>IF(ISNUMBER(T1_Data!EN132),IF(T1_Data!EN132=-999,"NA",IF(T1_Data!EN132&lt;1, "&lt;1", IF(T1_Data!EN132&gt;99, "&gt;99", T1_Data!EN132))),"-")</f>
        <v>-</v>
      </c>
      <c r="EO134" s="72" t="str">
        <f>IF(ISNUMBER(T1_Data!EO132),IF(T1_Data!EO132=-999,"NA",IF(T1_Data!EO132&lt;1, "&lt;1", IF(T1_Data!EO132&gt;99, "&gt;99", T1_Data!EO132))),"-")</f>
        <v>-</v>
      </c>
      <c r="EP134" s="72" t="str">
        <f>IF(ISNUMBER(T1_Data!EP132),IF(T1_Data!EP132=-999,"NA",IF(T1_Data!EP132&lt;1, "&lt;1", IF(T1_Data!EP132&gt;99, "&gt;99", T1_Data!EP132))),"-")</f>
        <v>-</v>
      </c>
      <c r="EQ134" s="72" t="str">
        <f>IF(ISNUMBER(T1_Data!EQ132),IF(T1_Data!EQ132=-999,"NA",IF(T1_Data!EQ132&lt;1, "&lt;1", IF(T1_Data!EQ132&gt;99, "&gt;99", T1_Data!EQ132))),"-")</f>
        <v>-</v>
      </c>
      <c r="ER134" s="72" t="str">
        <f>IF(ISNUMBER(T1_Data!ER132),IF(T1_Data!ER132=-999,"NA",IF(T1_Data!ER132&lt;1, "&lt;1", IF(T1_Data!ER132&gt;99, "&gt;99", T1_Data!ER132))),"-")</f>
        <v>-</v>
      </c>
      <c r="ES134" s="72" t="str">
        <f>IF(ISNUMBER(T1_Data!ES132),IF(T1_Data!ES132=-999,"NA",IF(T1_Data!ES132&lt;1, "&lt;1", IF(T1_Data!ES132&gt;99, "&gt;99", T1_Data!ES132))),"-")</f>
        <v>-</v>
      </c>
      <c r="ET134" s="72" t="str">
        <f>IF(ISNUMBER(T1_Data!ET132),IF(T1_Data!ET132=-999,"NA",IF(T1_Data!ET132&lt;1, "&lt;1", IF(T1_Data!ET132&gt;99, "&gt;99", T1_Data!ET132))),"-")</f>
        <v>-</v>
      </c>
      <c r="EU134" s="72" t="str">
        <f>IF(ISNUMBER(T1_Data!EU132),IF(T1_Data!EU132=-999,"NA",IF(T1_Data!EU132&lt;1, "&lt;1", IF(T1_Data!EU132&gt;99, "&gt;99", T1_Data!EU132))),"-")</f>
        <v>-</v>
      </c>
      <c r="EV134" s="72" t="str">
        <f>IF(ISNUMBER(T1_Data!EV132),IF(T1_Data!EV132=-999,"NA",IF(T1_Data!EV132&lt;1, "&lt;1", IF(T1_Data!EV132&gt;99, "&gt;99", T1_Data!EV132))),"-")</f>
        <v>-</v>
      </c>
      <c r="EW134" s="72" t="str">
        <f>IF(ISNUMBER(T1_Data!EW132),IF(T1_Data!EW132=-999,"NA",IF(T1_Data!EW132&lt;1, "&lt;1", IF(T1_Data!EW132&gt;99, "&gt;99", T1_Data!EW132))),"-")</f>
        <v>-</v>
      </c>
      <c r="EX134" s="72" t="str">
        <f>IF(ISNUMBER(T1_Data!EX132),IF(T1_Data!EX132=-999,"NA",IF(T1_Data!EX132&lt;1, "&lt;1", IF(T1_Data!EX132&gt;99, "&gt;99", T1_Data!EX132))),"-")</f>
        <v>-</v>
      </c>
      <c r="EY134" s="72" t="str">
        <f>IF(ISNUMBER(T1_Data!EY132),IF(T1_Data!EY132=-999,"NA",IF(T1_Data!EY132&lt;1, "&lt;1", IF(T1_Data!EY132&gt;99, "&gt;99", T1_Data!EY132))),"-")</f>
        <v>-</v>
      </c>
      <c r="EZ134" s="72" t="str">
        <f>IF(ISNUMBER(T1_Data!EZ132),IF(T1_Data!EZ132=-999,"NA",IF(T1_Data!EZ132&lt;1, "&lt;1", IF(T1_Data!EZ132&gt;99, "&gt;99", T1_Data!EZ132))),"-")</f>
        <v>-</v>
      </c>
      <c r="FA134" s="72" t="str">
        <f>IF(ISNUMBER(T1_Data!FA132),IF(T1_Data!FA132=-999,"NA",IF(T1_Data!FA132&lt;1, "&lt;1", IF(T1_Data!FA132&gt;99, "&gt;99", T1_Data!FA132))),"-")</f>
        <v>-</v>
      </c>
      <c r="FB134" s="72" t="str">
        <f>IF(ISNUMBER(T1_Data!FB132),IF(T1_Data!FB132=-999,"NA",IF(T1_Data!FB132&lt;1, "&lt;1", IF(T1_Data!FB132&gt;99, "&gt;99", T1_Data!FB132))),"-")</f>
        <v>-</v>
      </c>
      <c r="FC134" s="72" t="str">
        <f>IF(ISNUMBER(T1_Data!FC132),IF(T1_Data!FC132=-999,"NA",IF(T1_Data!FC132&lt;1, "&lt;1", IF(T1_Data!FC132&gt;99, "&gt;99", T1_Data!FC132))),"-")</f>
        <v>-</v>
      </c>
      <c r="FD134" s="72" t="str">
        <f>IF(ISNUMBER(T1_Data!FD132),IF(T1_Data!FD132=-999,"NA",IF(T1_Data!FD132&lt;1, "&lt;1", IF(T1_Data!FD132&gt;99, "&gt;99", T1_Data!FD132))),"-")</f>
        <v>-</v>
      </c>
      <c r="FE134" s="72" t="str">
        <f>IF(ISNUMBER(T1_Data!FE132),IF(T1_Data!FE132=-999,"NA",IF(T1_Data!FE132&lt;1, "&lt;1", IF(T1_Data!FE132&gt;99, "&gt;99", T1_Data!FE132))),"-")</f>
        <v>-</v>
      </c>
      <c r="FF134" s="72" t="str">
        <f>IF(ISNUMBER(T1_Data!FF132),IF(T1_Data!FF132=-999,"NA",IF(T1_Data!FF132&lt;1, "&lt;1", IF(T1_Data!FF132&gt;99, "&gt;99", T1_Data!FF132))),"-")</f>
        <v>-</v>
      </c>
      <c r="FG134" s="72" t="str">
        <f>IF(ISNUMBER(T1_Data!FG132),IF(T1_Data!FG132=-999,"NA",IF(T1_Data!FG132&lt;1, "&lt;1", IF(T1_Data!FG132&gt;99, "&gt;99", T1_Data!FG132))),"-")</f>
        <v>-</v>
      </c>
      <c r="FH134" s="72" t="str">
        <f>IF(ISNUMBER(T1_Data!FH132),IF(T1_Data!FH132=-999,"NA",IF(T1_Data!FH132&lt;1, "&lt;1", IF(T1_Data!FH132&gt;99, "&gt;99", T1_Data!FH132))),"-")</f>
        <v>-</v>
      </c>
      <c r="FI134" s="72" t="str">
        <f>IF(ISNUMBER(T1_Data!FI132),IF(T1_Data!FI132=-999,"NA",IF(T1_Data!FI132&lt;1, "&lt;1", IF(T1_Data!FI132&gt;99, "&gt;99", T1_Data!FI132))),"-")</f>
        <v>-</v>
      </c>
      <c r="FJ134" s="72" t="str">
        <f>IF(ISNUMBER(T1_Data!FJ132),IF(T1_Data!FJ132=-999,"NA",IF(T1_Data!FJ132&lt;1, "&lt;1", IF(T1_Data!FJ132&gt;99, "&gt;99", T1_Data!FJ132))),"-")</f>
        <v>-</v>
      </c>
      <c r="FK134" s="72" t="str">
        <f>IF(ISNUMBER(T1_Data!FK132),IF(T1_Data!FK132=-999,"NA",IF(T1_Data!FK132&lt;1, "&lt;1", IF(T1_Data!FK132&gt;99, "&gt;99", T1_Data!FK132))),"-")</f>
        <v>-</v>
      </c>
      <c r="FL134" s="72" t="str">
        <f>IF(ISNUMBER(T1_Data!FL132),IF(T1_Data!FL132=-999,"NA",IF(T1_Data!FL132&lt;1, "&lt;1", IF(T1_Data!FL132&gt;99, "&gt;99", T1_Data!FL132))),"-")</f>
        <v>-</v>
      </c>
      <c r="FM134" s="72" t="str">
        <f>IF(ISNUMBER(T1_Data!FM132),IF(T1_Data!FM132=-999,"NA",IF(T1_Data!FM132&lt;1, "&lt;1", IF(T1_Data!FM132&gt;99, "&gt;99", T1_Data!FM132))),"-")</f>
        <v>-</v>
      </c>
      <c r="FN134" s="72" t="str">
        <f>IF(ISNUMBER(T1_Data!FN132),IF(T1_Data!FN132=-999,"NA",IF(T1_Data!FN132&lt;1, "&lt;1", IF(T1_Data!FN132&gt;99, "&gt;99", T1_Data!FN132))),"-")</f>
        <v>-</v>
      </c>
      <c r="FO134" s="72" t="str">
        <f>IF(ISNUMBER(T1_Data!FO132),IF(T1_Data!FO132=-999,"NA",IF(T1_Data!FO132&lt;1, "&lt;1", IF(T1_Data!FO132&gt;99, "&gt;99", T1_Data!FO132))),"-")</f>
        <v>-</v>
      </c>
      <c r="FP134" s="72" t="str">
        <f>IF(ISNUMBER(T1_Data!FP132),IF(T1_Data!FP132=-999,"NA",IF(T1_Data!FP132&lt;1, "&lt;1", IF(T1_Data!FP132&gt;99, "&gt;99", T1_Data!FP132))),"-")</f>
        <v>-</v>
      </c>
      <c r="FQ134" s="72" t="str">
        <f>IF(ISNUMBER(T1_Data!FQ132),IF(T1_Data!FQ132=-999,"NA",IF(T1_Data!FQ132&lt;1, "&lt;1", IF(T1_Data!FQ132&gt;99, "&gt;99", T1_Data!FQ132))),"-")</f>
        <v>-</v>
      </c>
      <c r="FR134" s="72" t="str">
        <f>IF(ISNUMBER(T1_Data!FR132),IF(T1_Data!FR132=-999,"NA",IF(T1_Data!FR132&lt;1, "&lt;1", IF(T1_Data!FR132&gt;99, "&gt;99", T1_Data!FR132))),"-")</f>
        <v>-</v>
      </c>
      <c r="FS134" s="72" t="str">
        <f>IF(ISNUMBER(T1_Data!FS132),IF(T1_Data!FS132=-999,"NA",IF(T1_Data!FS132&lt;1, "&lt;1", IF(T1_Data!FS132&gt;99, "&gt;99", T1_Data!FS132))),"-")</f>
        <v>-</v>
      </c>
      <c r="FT134" s="72" t="str">
        <f>IF(ISNUMBER(T1_Data!FT132),IF(T1_Data!FT132=-999,"NA",IF(T1_Data!FT132&lt;1, "&lt;1", IF(T1_Data!FT132&gt;99, "&gt;99", T1_Data!FT132))),"-")</f>
        <v>-</v>
      </c>
      <c r="FU134" s="72" t="str">
        <f>IF(ISNUMBER(T1_Data!FU132),IF(T1_Data!FU132=-999,"NA",IF(T1_Data!FU132&lt;1, "&lt;1", IF(T1_Data!FU132&gt;99, "&gt;99", T1_Data!FU132))),"-")</f>
        <v>-</v>
      </c>
      <c r="FV134" s="72" t="str">
        <f>IF(ISNUMBER(T1_Data!FV132),IF(T1_Data!FV132=-999,"NA",IF(T1_Data!FV132&lt;1, "&lt;1", IF(T1_Data!FV132&gt;99, "&gt;99", T1_Data!FV132))),"-")</f>
        <v>-</v>
      </c>
      <c r="FW134" s="72" t="str">
        <f>IF(ISNUMBER(T1_Data!FW132),IF(T1_Data!FW132=-999,"NA",IF(T1_Data!FW132&lt;1, "&lt;1", IF(T1_Data!FW132&gt;99, "&gt;99", T1_Data!FW132))),"-")</f>
        <v>-</v>
      </c>
      <c r="FX134" s="71" t="str">
        <f>IF(ISBLANK(T1_Data!FX132), "", T1_Data!FX132)</f>
        <v/>
      </c>
    </row>
    <row r="135" spans="1:180" x14ac:dyDescent="0.25">
      <c r="A135" s="71" t="str">
        <f>IF(ISBLANK(T1_Data!A133), "", T1_Data!A133)</f>
        <v/>
      </c>
      <c r="B135" s="72" t="str">
        <f>IF(ISNUMBER(T1_Data!B133), T1_Data!B133,"-")</f>
        <v>-</v>
      </c>
      <c r="C135" s="72" t="str">
        <f>IF(ISNUMBER(T1_Data!C133),IF(T1_Data!C133=-999,"NA",IF(T1_Data!C133&lt;1, "&lt;1", IF(T1_Data!C133&gt;99, "&gt;99", T1_Data!C133))),"-")</f>
        <v>-</v>
      </c>
      <c r="D135" s="72" t="str">
        <f>IF(ISNUMBER(T1_Data!D133),IF(T1_Data!D133=-999,"NA",IF(T1_Data!D133&lt;1, "&lt;1", IF(T1_Data!D133&gt;99, "&gt;99", T1_Data!D133))),"-")</f>
        <v>-</v>
      </c>
      <c r="E135" s="72" t="str">
        <f>IF(ISNUMBER(T1_Data!E133),IF(T1_Data!E133=-999,"NA",IF(T1_Data!E133&lt;1, "&lt;1", IF(T1_Data!E133&gt;99, "&gt;99", T1_Data!E133))),"-")</f>
        <v>-</v>
      </c>
      <c r="F135" s="72" t="str">
        <f>IF(ISNUMBER(T1_Data!F133),IF(T1_Data!F133=-999,"NA",IF(T1_Data!F133&lt;1, "&lt;1", IF(T1_Data!F133&gt;99, "&gt;99", T1_Data!F133))),"-")</f>
        <v>-</v>
      </c>
      <c r="G135" s="72" t="str">
        <f>IF(ISNUMBER(T1_Data!G133),IF(T1_Data!G133=-999,"NA",IF(T1_Data!G133&lt;1, "&lt;1", IF(T1_Data!G133&gt;99, "&gt;99", T1_Data!G133))),"-")</f>
        <v>-</v>
      </c>
      <c r="H135" s="72" t="str">
        <f>IF(ISNUMBER(T1_Data!H133),IF(T1_Data!H133=-999,"NA",IF(T1_Data!H133&lt;1, "&lt;1", IF(T1_Data!H133&gt;99, "&gt;99", T1_Data!H133))),"-")</f>
        <v>-</v>
      </c>
      <c r="I135" s="72" t="str">
        <f>IF(ISNUMBER(T1_Data!I133),IF(T1_Data!I133=-999,"NA",IF(T1_Data!I133&lt;1, "&lt;1", IF(T1_Data!I133&gt;99, "&gt;99", T1_Data!I133))),"-")</f>
        <v>-</v>
      </c>
      <c r="J135" s="72" t="str">
        <f>IF(ISNUMBER(T1_Data!J133),IF(T1_Data!J133=-999,"NA",IF(T1_Data!J133&lt;1, "&lt;1", IF(T1_Data!J133&gt;99, "&gt;99", T1_Data!J133))),"-")</f>
        <v>-</v>
      </c>
      <c r="K135" s="72" t="str">
        <f>IF(ISNUMBER(T1_Data!K133),IF(T1_Data!K133=-999,"NA",IF(T1_Data!K133&lt;1, "&lt;1", IF(T1_Data!K133&gt;99, "&gt;99", T1_Data!K133))),"-")</f>
        <v>-</v>
      </c>
      <c r="L135" s="72" t="str">
        <f>IF(ISNUMBER(T1_Data!L133),IF(T1_Data!L133=-999,"NA",IF(T1_Data!L133&lt;1, "&lt;1", IF(T1_Data!L133&gt;99, "&gt;99", T1_Data!L133))),"-")</f>
        <v>-</v>
      </c>
      <c r="M135" s="72" t="str">
        <f>IF(ISNUMBER(T1_Data!M133),IF(T1_Data!M133=-999,"NA",IF(T1_Data!M133&lt;1, "&lt;1", IF(T1_Data!M133&gt;99, "&gt;99", T1_Data!M133))),"-")</f>
        <v>-</v>
      </c>
      <c r="N135" s="72" t="str">
        <f>IF(ISNUMBER(T1_Data!N133),IF(T1_Data!N133=-999,"NA",IF(T1_Data!N133&lt;1, "&lt;1", IF(T1_Data!N133&gt;99, "&gt;99", T1_Data!N133))),"-")</f>
        <v>-</v>
      </c>
      <c r="O135" s="72" t="str">
        <f>IF(ISNUMBER(T1_Data!O133),IF(T1_Data!O133=-999,"NA",IF(T1_Data!O133&lt;1, "&lt;1", IF(T1_Data!O133&gt;99, "&gt;99", T1_Data!O133))),"-")</f>
        <v>-</v>
      </c>
      <c r="P135" s="72" t="str">
        <f>IF(ISNUMBER(T1_Data!P133),IF(T1_Data!P133=-999,"NA",IF(T1_Data!P133&lt;1, "&lt;1", IF(T1_Data!P133&gt;99, "&gt;99", T1_Data!P133))),"-")</f>
        <v>-</v>
      </c>
      <c r="Q135" s="72" t="str">
        <f>IF(ISNUMBER(T1_Data!Q133),IF(T1_Data!Q133=-999,"NA",IF(T1_Data!Q133&lt;1, "&lt;1", IF(T1_Data!Q133&gt;99, "&gt;99", T1_Data!Q133))),"-")</f>
        <v>-</v>
      </c>
      <c r="R135" s="72" t="str">
        <f>IF(ISNUMBER(T1_Data!R133),IF(T1_Data!R133=-999,"NA",IF(T1_Data!R133&lt;1, "&lt;1", IF(T1_Data!R133&gt;99, "&gt;99", T1_Data!R133))),"-")</f>
        <v>-</v>
      </c>
      <c r="S135" s="72" t="str">
        <f>IF(ISNUMBER(T1_Data!S133),IF(T1_Data!S133=-999,"NA",IF(T1_Data!S133&lt;1, "&lt;1", IF(T1_Data!S133&gt;99, "&gt;99", T1_Data!S133))),"-")</f>
        <v>-</v>
      </c>
      <c r="T135" s="72" t="str">
        <f>IF(ISNUMBER(T1_Data!T133),IF(T1_Data!T133=-999,"NA",IF(T1_Data!T133&lt;1, "&lt;1", IF(T1_Data!T133&gt;99, "&gt;99", T1_Data!T133))),"-")</f>
        <v>-</v>
      </c>
      <c r="U135" s="72" t="str">
        <f>IF(ISNUMBER(T1_Data!U133),IF(T1_Data!U133=-999,"NA",IF(T1_Data!U133&lt;1, "&lt;1", IF(T1_Data!U133&gt;99, "&gt;99", T1_Data!U133))),"-")</f>
        <v>-</v>
      </c>
      <c r="V135" s="72" t="str">
        <f>IF(ISNUMBER(T1_Data!V133),IF(T1_Data!V133=-999,"NA",IF(T1_Data!V133&lt;1, "&lt;1", IF(T1_Data!V133&gt;99, "&gt;99", T1_Data!V133))),"-")</f>
        <v>-</v>
      </c>
      <c r="W135" s="72" t="str">
        <f>IF(ISNUMBER(T1_Data!W133),IF(T1_Data!W133=-999,"NA",IF(T1_Data!W133&lt;1, "&lt;1", IF(T1_Data!W133&gt;99, "&gt;99", T1_Data!W133))),"-")</f>
        <v>-</v>
      </c>
      <c r="X135" s="72" t="str">
        <f>IF(ISNUMBER(T1_Data!X133),IF(T1_Data!X133=-999,"NA",IF(T1_Data!X133&lt;1, "&lt;1", IF(T1_Data!X133&gt;99, "&gt;99", T1_Data!X133))),"-")</f>
        <v>-</v>
      </c>
      <c r="Y135" s="72" t="str">
        <f>IF(ISNUMBER(T1_Data!Y133),IF(T1_Data!Y133=-999,"NA",IF(T1_Data!Y133&lt;1, "&lt;1", IF(T1_Data!Y133&gt;99, "&gt;99", T1_Data!Y133))),"-")</f>
        <v>-</v>
      </c>
      <c r="Z135" s="72" t="str">
        <f>IF(ISNUMBER(T1_Data!Z133),IF(T1_Data!Z133=-999,"NA",IF(T1_Data!Z133&lt;1, "&lt;1", IF(T1_Data!Z133&gt;99, "&gt;99", T1_Data!Z133))),"-")</f>
        <v>-</v>
      </c>
      <c r="AA135" s="72" t="str">
        <f>IF(ISNUMBER(T1_Data!AA133),IF(T1_Data!AA133=-999,"NA",IF(T1_Data!AA133&lt;1, "&lt;1", IF(T1_Data!AA133&gt;99, "&gt;99", T1_Data!AA133))),"-")</f>
        <v>-</v>
      </c>
      <c r="AB135" s="72" t="str">
        <f>IF(ISNUMBER(T1_Data!AB133),IF(T1_Data!AB133=-999,"NA",IF(T1_Data!AB133&lt;1, "&lt;1", IF(T1_Data!AB133&gt;99, "&gt;99", T1_Data!AB133))),"-")</f>
        <v>-</v>
      </c>
      <c r="AC135" s="72" t="str">
        <f>IF(ISNUMBER(T1_Data!AC133),IF(T1_Data!AC133=-999,"NA",IF(T1_Data!AC133&lt;1, "&lt;1", IF(T1_Data!AC133&gt;99, "&gt;99", T1_Data!AC133))),"-")</f>
        <v>-</v>
      </c>
      <c r="AD135" s="72" t="str">
        <f>IF(ISNUMBER(T1_Data!AD133),IF(T1_Data!AD133=-999,"NA",IF(T1_Data!AD133&lt;1, "&lt;1", IF(T1_Data!AD133&gt;99, "&gt;99", T1_Data!AD133))),"-")</f>
        <v>-</v>
      </c>
      <c r="AE135" s="72" t="str">
        <f>IF(ISNUMBER(T1_Data!AE133),IF(T1_Data!AE133=-999,"NA",IF(T1_Data!AE133&lt;1, "&lt;1", IF(T1_Data!AE133&gt;99, "&gt;99", T1_Data!AE133))),"-")</f>
        <v>-</v>
      </c>
      <c r="AF135" s="72" t="str">
        <f>IF(ISNUMBER(T1_Data!AF133),IF(T1_Data!AF133=-999,"NA",IF(T1_Data!AF133&lt;1, "&lt;1", IF(T1_Data!AF133&gt;99, "&gt;99", T1_Data!AF133))),"-")</f>
        <v>-</v>
      </c>
      <c r="AG135" s="72" t="str">
        <f>IF(ISNUMBER(T1_Data!AG133),IF(T1_Data!AG133=-999,"NA",IF(T1_Data!AG133&lt;1, "&lt;1", IF(T1_Data!AG133&gt;99, "&gt;99", T1_Data!AG133))),"-")</f>
        <v>-</v>
      </c>
      <c r="AH135" s="72" t="str">
        <f>IF(ISNUMBER(T1_Data!AH133),IF(T1_Data!AH133=-999,"NA",IF(T1_Data!AH133&lt;1, "&lt;1", IF(T1_Data!AH133&gt;99, "&gt;99", T1_Data!AH133))),"-")</f>
        <v>-</v>
      </c>
      <c r="AI135" s="72" t="str">
        <f>IF(ISNUMBER(T1_Data!AI133),IF(T1_Data!AI133=-999,"NA",IF(T1_Data!AI133&lt;1, "&lt;1", IF(T1_Data!AI133&gt;99, "&gt;99", T1_Data!AI133))),"-")</f>
        <v>-</v>
      </c>
      <c r="AJ135" s="72" t="str">
        <f>IF(ISNUMBER(T1_Data!AJ133),IF(T1_Data!AJ133=-999,"NA",IF(T1_Data!AJ133&lt;1, "&lt;1", IF(T1_Data!AJ133&gt;99, "&gt;99", T1_Data!AJ133))),"-")</f>
        <v>-</v>
      </c>
      <c r="AK135" s="72" t="str">
        <f>IF(ISNUMBER(T1_Data!AK133),IF(T1_Data!AK133=-999,"NA",IF(T1_Data!AK133&lt;1, "&lt;1", IF(T1_Data!AK133&gt;99, "&gt;99", T1_Data!AK133))),"-")</f>
        <v>-</v>
      </c>
      <c r="AL135" s="72" t="str">
        <f>IF(ISNUMBER(T1_Data!AL133),IF(T1_Data!AL133=-999,"NA",IF(T1_Data!AL133&lt;1, "&lt;1", IF(T1_Data!AL133&gt;99, "&gt;99", T1_Data!AL133))),"-")</f>
        <v>-</v>
      </c>
      <c r="AM135" s="72" t="str">
        <f>IF(ISNUMBER(T1_Data!AM133),IF(T1_Data!AM133=-999,"NA",IF(T1_Data!AM133&lt;1, "&lt;1", IF(T1_Data!AM133&gt;99, "&gt;99", T1_Data!AM133))),"-")</f>
        <v>-</v>
      </c>
      <c r="AN135" s="72" t="str">
        <f>IF(ISNUMBER(T1_Data!AN133),IF(T1_Data!AN133=-999,"NA",IF(T1_Data!AN133&lt;1, "&lt;1", IF(T1_Data!AN133&gt;99, "&gt;99", T1_Data!AN133))),"-")</f>
        <v>-</v>
      </c>
      <c r="AO135" s="72" t="str">
        <f>IF(ISNUMBER(T1_Data!AO133),IF(T1_Data!AO133=-999,"NA",IF(T1_Data!AO133&lt;1, "&lt;1", IF(T1_Data!AO133&gt;99, "&gt;99", T1_Data!AO133))),"-")</f>
        <v>-</v>
      </c>
      <c r="AP135" s="72" t="str">
        <f>IF(ISNUMBER(T1_Data!AP133),IF(T1_Data!AP133=-999,"NA",IF(T1_Data!AP133&lt;1, "&lt;1", IF(T1_Data!AP133&gt;99, "&gt;99", T1_Data!AP133))),"-")</f>
        <v>-</v>
      </c>
      <c r="AQ135" s="72" t="str">
        <f>IF(ISNUMBER(T1_Data!AQ133),IF(T1_Data!AQ133=-999,"NA",IF(T1_Data!AQ133&lt;1, "&lt;1", IF(T1_Data!AQ133&gt;99, "&gt;99", T1_Data!AQ133))),"-")</f>
        <v>-</v>
      </c>
      <c r="AR135" s="72" t="str">
        <f>IF(ISNUMBER(T1_Data!AR133),IF(T1_Data!AR133=-999,"NA",IF(T1_Data!AR133&lt;1, "&lt;1", IF(T1_Data!AR133&gt;99, "&gt;99", T1_Data!AR133))),"-")</f>
        <v>-</v>
      </c>
      <c r="AS135" s="72" t="str">
        <f>IF(ISNUMBER(T1_Data!AS133),IF(T1_Data!AS133=-999,"NA",IF(T1_Data!AS133&lt;1, "&lt;1", IF(T1_Data!AS133&gt;99, "&gt;99", T1_Data!AS133))),"-")</f>
        <v>-</v>
      </c>
      <c r="AT135" s="72" t="str">
        <f>IF(ISNUMBER(T1_Data!AT133),IF(T1_Data!AT133=-999,"NA",IF(T1_Data!AT133&lt;1, "&lt;1", IF(T1_Data!AT133&gt;99, "&gt;99", T1_Data!AT133))),"-")</f>
        <v>-</v>
      </c>
      <c r="AU135" s="72" t="str">
        <f>IF(ISNUMBER(T1_Data!AU133),IF(T1_Data!AU133=-999,"NA",IF(T1_Data!AU133&lt;1, "&lt;1", IF(T1_Data!AU133&gt;99, "&gt;99", T1_Data!AU133))),"-")</f>
        <v>-</v>
      </c>
      <c r="AV135" s="72" t="str">
        <f>IF(ISNUMBER(T1_Data!AV133),IF(T1_Data!AV133=-999,"NA",IF(T1_Data!AV133&lt;1, "&lt;1", IF(T1_Data!AV133&gt;99, "&gt;99", T1_Data!AV133))),"-")</f>
        <v>-</v>
      </c>
      <c r="AW135" s="72" t="str">
        <f>IF(ISNUMBER(T1_Data!AW133),IF(T1_Data!AW133=-999,"NA",IF(T1_Data!AW133&lt;1, "&lt;1", IF(T1_Data!AW133&gt;99, "&gt;99", T1_Data!AW133))),"-")</f>
        <v>-</v>
      </c>
      <c r="AX135" s="72" t="str">
        <f>IF(ISNUMBER(T1_Data!AX133),IF(T1_Data!AX133=-999,"NA",IF(T1_Data!AX133&lt;1, "&lt;1", IF(T1_Data!AX133&gt;99, "&gt;99", T1_Data!AX133))),"-")</f>
        <v>-</v>
      </c>
      <c r="AY135" s="72" t="str">
        <f>IF(ISNUMBER(T1_Data!AY133),IF(T1_Data!AY133=-999,"NA",IF(T1_Data!AY133&lt;1, "&lt;1", IF(T1_Data!AY133&gt;99, "&gt;99", T1_Data!AY133))),"-")</f>
        <v>-</v>
      </c>
      <c r="AZ135" s="72" t="str">
        <f>IF(ISNUMBER(T1_Data!AZ133),IF(T1_Data!AZ133=-999,"NA",IF(T1_Data!AZ133&lt;1, "&lt;1", IF(T1_Data!AZ133&gt;99, "&gt;99", T1_Data!AZ133))),"-")</f>
        <v>-</v>
      </c>
      <c r="BA135" s="72" t="str">
        <f>IF(ISNUMBER(T1_Data!BA133),IF(T1_Data!BA133=-999,"NA",IF(T1_Data!BA133&lt;1, "&lt;1", IF(T1_Data!BA133&gt;99, "&gt;99", T1_Data!BA133))),"-")</f>
        <v>-</v>
      </c>
      <c r="BB135" s="72" t="str">
        <f>IF(ISNUMBER(T1_Data!BB133),IF(T1_Data!BB133=-999,"NA",IF(T1_Data!BB133&lt;1, "&lt;1", IF(T1_Data!BB133&gt;99, "&gt;99", T1_Data!BB133))),"-")</f>
        <v>-</v>
      </c>
      <c r="BC135" s="72" t="str">
        <f>IF(ISNUMBER(T1_Data!BC133),IF(T1_Data!BC133=-999,"NA",IF(T1_Data!BC133&lt;1, "&lt;1", IF(T1_Data!BC133&gt;99, "&gt;99", T1_Data!BC133))),"-")</f>
        <v>-</v>
      </c>
      <c r="BD135" s="72" t="str">
        <f>IF(ISNUMBER(T1_Data!BD133),IF(T1_Data!BD133=-999,"NA",IF(T1_Data!BD133&lt;1, "&lt;1", IF(T1_Data!BD133&gt;99, "&gt;99", T1_Data!BD133))),"-")</f>
        <v>-</v>
      </c>
      <c r="BE135" s="72" t="str">
        <f>IF(ISNUMBER(T1_Data!BE133),IF(T1_Data!BE133=-999,"NA",IF(T1_Data!BE133&lt;1, "&lt;1", IF(T1_Data!BE133&gt;99, "&gt;99", T1_Data!BE133))),"-")</f>
        <v>-</v>
      </c>
      <c r="BF135" s="72" t="str">
        <f>IF(ISNUMBER(T1_Data!BF133),IF(T1_Data!BF133=-999,"NA",IF(T1_Data!BF133&lt;1, "&lt;1", IF(T1_Data!BF133&gt;99, "&gt;99", T1_Data!BF133))),"-")</f>
        <v>-</v>
      </c>
      <c r="BG135" s="72" t="str">
        <f>IF(ISNUMBER(T1_Data!BG133),IF(T1_Data!BG133=-999,"NA",IF(T1_Data!BG133&lt;1, "&lt;1", IF(T1_Data!BG133&gt;99, "&gt;99", T1_Data!BG133))),"-")</f>
        <v>-</v>
      </c>
      <c r="BH135" s="72" t="str">
        <f>IF(ISNUMBER(T1_Data!BH133),IF(T1_Data!BH133=-999,"NA",IF(T1_Data!BH133&lt;1, "&lt;1", IF(T1_Data!BH133&gt;99, "&gt;99", T1_Data!BH133))),"-")</f>
        <v>-</v>
      </c>
      <c r="BI135" s="72" t="str">
        <f>IF(ISNUMBER(T1_Data!BI133),IF(T1_Data!BI133=-999,"NA",IF(T1_Data!BI133&lt;1, "&lt;1", IF(T1_Data!BI133&gt;99, "&gt;99", T1_Data!BI133))),"-")</f>
        <v>-</v>
      </c>
      <c r="BJ135" s="72" t="str">
        <f>IF(ISNUMBER(T1_Data!BJ133),IF(T1_Data!BJ133=-999,"NA",IF(T1_Data!BJ133&lt;1, "&lt;1", IF(T1_Data!BJ133&gt;99, "&gt;99", T1_Data!BJ133))),"-")</f>
        <v>-</v>
      </c>
      <c r="BK135" s="72" t="str">
        <f>IF(ISNUMBER(T1_Data!BK133),IF(T1_Data!BK133=-999,"NA",IF(T1_Data!BK133&lt;1, "&lt;1", IF(T1_Data!BK133&gt;99, "&gt;99", T1_Data!BK133))),"-")</f>
        <v>-</v>
      </c>
      <c r="BL135" s="72" t="str">
        <f>IF(ISNUMBER(T1_Data!BL133),IF(T1_Data!BL133=-999,"NA",IF(T1_Data!BL133&lt;1, "&lt;1", IF(T1_Data!BL133&gt;99, "&gt;99", T1_Data!BL133))),"-")</f>
        <v>-</v>
      </c>
      <c r="BM135" s="72" t="str">
        <f>IF(ISNUMBER(T1_Data!BM133),IF(T1_Data!BM133=-999,"NA",IF(T1_Data!BM133&lt;1, "&lt;1", IF(T1_Data!BM133&gt;99, "&gt;99", T1_Data!BM133))),"-")</f>
        <v>-</v>
      </c>
      <c r="BN135" s="72" t="str">
        <f>IF(ISNUMBER(T1_Data!BN133),IF(T1_Data!BN133=-999,"NA",IF(T1_Data!BN133&lt;1, "&lt;1", IF(T1_Data!BN133&gt;99, "&gt;99", T1_Data!BN133))),"-")</f>
        <v>-</v>
      </c>
      <c r="BO135" s="72" t="str">
        <f>IF(ISNUMBER(T1_Data!BO133),IF(T1_Data!BO133=-999,"NA",IF(T1_Data!BO133&lt;1, "&lt;1", IF(T1_Data!BO133&gt;99, "&gt;99", T1_Data!BO133))),"-")</f>
        <v>-</v>
      </c>
      <c r="BP135" s="72" t="str">
        <f>IF(ISNUMBER(T1_Data!BP133),IF(T1_Data!BP133=-999,"NA",IF(T1_Data!BP133&lt;1, "&lt;1", IF(T1_Data!BP133&gt;99, "&gt;99", T1_Data!BP133))),"-")</f>
        <v>-</v>
      </c>
      <c r="BQ135" s="72" t="str">
        <f>IF(ISNUMBER(T1_Data!BQ133),IF(T1_Data!BQ133=-999,"NA",IF(T1_Data!BQ133&lt;1, "&lt;1", IF(T1_Data!BQ133&gt;99, "&gt;99", T1_Data!BQ133))),"-")</f>
        <v>-</v>
      </c>
      <c r="BR135" s="72" t="str">
        <f>IF(ISNUMBER(T1_Data!BR133),IF(T1_Data!BR133=-999,"NA",IF(T1_Data!BR133&lt;1, "&lt;1", IF(T1_Data!BR133&gt;99, "&gt;99", T1_Data!BR133))),"-")</f>
        <v>-</v>
      </c>
      <c r="BS135" s="72" t="str">
        <f>IF(ISNUMBER(T1_Data!BS133),IF(T1_Data!BS133=-999,"NA",IF(T1_Data!BS133&lt;1, "&lt;1", IF(T1_Data!BS133&gt;99, "&gt;99", T1_Data!BS133))),"-")</f>
        <v>-</v>
      </c>
      <c r="BT135" s="72" t="str">
        <f>IF(ISNUMBER(T1_Data!BT133),IF(T1_Data!BT133=-999,"NA",IF(T1_Data!BT133&lt;1, "&lt;1", IF(T1_Data!BT133&gt;99, "&gt;99", T1_Data!BT133))),"-")</f>
        <v>-</v>
      </c>
      <c r="BU135" s="72" t="str">
        <f>IF(ISNUMBER(T1_Data!BU133),IF(T1_Data!BU133=-999,"NA",IF(T1_Data!BU133&lt;1, "&lt;1", IF(T1_Data!BU133&gt;99, "&gt;99", T1_Data!BU133))),"-")</f>
        <v>-</v>
      </c>
      <c r="BV135" s="72" t="str">
        <f>IF(ISNUMBER(T1_Data!BV133),IF(T1_Data!BV133=-999,"NA",IF(T1_Data!BV133&lt;1, "&lt;1", IF(T1_Data!BV133&gt;99, "&gt;99", T1_Data!BV133))),"-")</f>
        <v>-</v>
      </c>
      <c r="BW135" s="72" t="str">
        <f>IF(ISNUMBER(T1_Data!BW133),IF(T1_Data!BW133=-999,"NA",IF(T1_Data!BW133&lt;1, "&lt;1", IF(T1_Data!BW133&gt;99, "&gt;99", T1_Data!BW133))),"-")</f>
        <v>-</v>
      </c>
      <c r="BX135" s="72" t="str">
        <f>IF(ISNUMBER(T1_Data!BX133),IF(T1_Data!BX133=-999,"NA",IF(T1_Data!BX133&lt;1, "&lt;1", IF(T1_Data!BX133&gt;99, "&gt;99", T1_Data!BX133))),"-")</f>
        <v>-</v>
      </c>
      <c r="BY135" s="72" t="str">
        <f>IF(ISNUMBER(T1_Data!BY133),IF(T1_Data!BY133=-999,"NA",IF(T1_Data!BY133&lt;1, "&lt;1", IF(T1_Data!BY133&gt;99, "&gt;99", T1_Data!BY133))),"-")</f>
        <v>-</v>
      </c>
      <c r="BZ135" s="72" t="str">
        <f>IF(ISNUMBER(T1_Data!BZ133),IF(T1_Data!BZ133=-999,"NA",IF(T1_Data!BZ133&lt;1, "&lt;1", IF(T1_Data!BZ133&gt;99, "&gt;99", T1_Data!BZ133))),"-")</f>
        <v>-</v>
      </c>
      <c r="CA135" s="72" t="str">
        <f>IF(ISNUMBER(T1_Data!CA133),IF(T1_Data!CA133=-999,"NA",IF(T1_Data!CA133&lt;1, "&lt;1", IF(T1_Data!CA133&gt;99, "&gt;99", T1_Data!CA133))),"-")</f>
        <v>-</v>
      </c>
      <c r="CB135" s="72" t="str">
        <f>IF(ISNUMBER(T1_Data!CB133),IF(T1_Data!CB133=-999,"NA",IF(T1_Data!CB133&lt;1, "&lt;1", IF(T1_Data!CB133&gt;99, "&gt;99", T1_Data!CB133))),"-")</f>
        <v>-</v>
      </c>
      <c r="CC135" s="72" t="str">
        <f>IF(ISNUMBER(T1_Data!CC133),IF(T1_Data!CC133=-999,"NA",IF(T1_Data!CC133&lt;1, "&lt;1", IF(T1_Data!CC133&gt;99, "&gt;99", T1_Data!CC133))),"-")</f>
        <v>-</v>
      </c>
      <c r="CD135" s="72" t="str">
        <f>IF(ISNUMBER(T1_Data!CD133),IF(T1_Data!CD133=-999,"NA",IF(T1_Data!CD133&lt;1, "&lt;1", IF(T1_Data!CD133&gt;99, "&gt;99", T1_Data!CD133))),"-")</f>
        <v>-</v>
      </c>
      <c r="CE135" s="72" t="str">
        <f>IF(ISNUMBER(T1_Data!CE133),IF(T1_Data!CE133=-999,"NA",IF(T1_Data!CE133&lt;1, "&lt;1", IF(T1_Data!CE133&gt;99, "&gt;99", T1_Data!CE133))),"-")</f>
        <v>-</v>
      </c>
      <c r="CF135" s="72" t="str">
        <f>IF(ISNUMBER(T1_Data!CF133),IF(T1_Data!CF133=-999,"NA",IF(T1_Data!CF133&lt;1, "&lt;1", IF(T1_Data!CF133&gt;99, "&gt;99", T1_Data!CF133))),"-")</f>
        <v>-</v>
      </c>
      <c r="CG135" s="72" t="str">
        <f>IF(ISNUMBER(T1_Data!CG133),IF(T1_Data!CG133=-999,"NA",IF(T1_Data!CG133&lt;1, "&lt;1", IF(T1_Data!CG133&gt;99, "&gt;99", T1_Data!CG133))),"-")</f>
        <v>-</v>
      </c>
      <c r="CH135" s="72" t="str">
        <f>IF(ISNUMBER(T1_Data!CH133),IF(T1_Data!CH133=-999,"NA",IF(T1_Data!CH133&lt;1, "&lt;1", IF(T1_Data!CH133&gt;99, "&gt;99", T1_Data!CH133))),"-")</f>
        <v>-</v>
      </c>
      <c r="CI135" s="72" t="str">
        <f>IF(ISNUMBER(T1_Data!CI133),IF(T1_Data!CI133=-999,"NA",IF(T1_Data!CI133&lt;1, "&lt;1", IF(T1_Data!CI133&gt;99, "&gt;99", T1_Data!CI133))),"-")</f>
        <v>-</v>
      </c>
      <c r="CJ135" s="72" t="str">
        <f>IF(ISNUMBER(T1_Data!CJ133),IF(T1_Data!CJ133=-999,"NA",IF(T1_Data!CJ133&lt;1, "&lt;1", IF(T1_Data!CJ133&gt;99, "&gt;99", T1_Data!CJ133))),"-")</f>
        <v>-</v>
      </c>
      <c r="CK135" s="72" t="str">
        <f>IF(ISNUMBER(T1_Data!CK133),IF(T1_Data!CK133=-999,"NA",IF(T1_Data!CK133&lt;1, "&lt;1", IF(T1_Data!CK133&gt;99, "&gt;99", T1_Data!CK133))),"-")</f>
        <v>-</v>
      </c>
      <c r="CL135" s="72" t="str">
        <f>IF(ISNUMBER(T1_Data!CL133),IF(T1_Data!CL133=-999,"NA",IF(T1_Data!CL133&lt;1, "&lt;1", IF(T1_Data!CL133&gt;99, "&gt;99", T1_Data!CL133))),"-")</f>
        <v>-</v>
      </c>
      <c r="CM135" s="72" t="str">
        <f>IF(ISNUMBER(T1_Data!CM133),IF(T1_Data!CM133=-999,"NA",IF(T1_Data!CM133&lt;1, "&lt;1", IF(T1_Data!CM133&gt;99, "&gt;99", T1_Data!CM133))),"-")</f>
        <v>-</v>
      </c>
      <c r="CN135" s="72" t="str">
        <f>IF(ISNUMBER(T1_Data!CN133),IF(T1_Data!CN133=-999,"NA",IF(T1_Data!CN133&lt;1, "&lt;1", IF(T1_Data!CN133&gt;99, "&gt;99", T1_Data!CN133))),"-")</f>
        <v>-</v>
      </c>
      <c r="CO135" s="72" t="str">
        <f>IF(ISNUMBER(T1_Data!CO133),IF(T1_Data!CO133=-999,"NA",IF(T1_Data!CO133&lt;1, "&lt;1", IF(T1_Data!CO133&gt;99, "&gt;99", T1_Data!CO133))),"-")</f>
        <v>-</v>
      </c>
      <c r="CP135" s="72" t="str">
        <f>IF(ISNUMBER(T1_Data!CP133),IF(T1_Data!CP133=-999,"NA",IF(T1_Data!CP133&lt;1, "&lt;1", IF(T1_Data!CP133&gt;99, "&gt;99", T1_Data!CP133))),"-")</f>
        <v>-</v>
      </c>
      <c r="CQ135" s="72" t="str">
        <f>IF(ISNUMBER(T1_Data!CQ133),IF(T1_Data!CQ133=-999,"NA",IF(T1_Data!CQ133&lt;1, "&lt;1", IF(T1_Data!CQ133&gt;99, "&gt;99", T1_Data!CQ133))),"-")</f>
        <v>-</v>
      </c>
      <c r="CR135" s="72" t="str">
        <f>IF(ISNUMBER(T1_Data!CR133),IF(T1_Data!CR133=-999,"NA",IF(T1_Data!CR133&lt;1, "&lt;1", IF(T1_Data!CR133&gt;99, "&gt;99", T1_Data!CR133))),"-")</f>
        <v>-</v>
      </c>
      <c r="CS135" s="72" t="str">
        <f>IF(ISNUMBER(T1_Data!CS133),IF(T1_Data!CS133=-999,"NA",IF(T1_Data!CS133&lt;1, "&lt;1", IF(T1_Data!CS133&gt;99, "&gt;99", T1_Data!CS133))),"-")</f>
        <v>-</v>
      </c>
      <c r="CT135" s="72" t="str">
        <f>IF(ISNUMBER(T1_Data!CT133),IF(T1_Data!CT133=-999,"NA",IF(T1_Data!CT133&lt;1, "&lt;1", IF(T1_Data!CT133&gt;99, "&gt;99", T1_Data!CT133))),"-")</f>
        <v>-</v>
      </c>
      <c r="CU135" s="72" t="str">
        <f>IF(ISNUMBER(T1_Data!CU133),IF(T1_Data!CU133=-999,"NA",IF(T1_Data!CU133&lt;1, "&lt;1", IF(T1_Data!CU133&gt;99, "&gt;99", T1_Data!CU133))),"-")</f>
        <v>-</v>
      </c>
      <c r="CV135" s="72" t="str">
        <f>IF(ISNUMBER(T1_Data!CV133),IF(T1_Data!CV133=-999,"NA",IF(T1_Data!CV133&lt;1, "&lt;1", IF(T1_Data!CV133&gt;99, "&gt;99", T1_Data!CV133))),"-")</f>
        <v>-</v>
      </c>
      <c r="CW135" s="72" t="str">
        <f>IF(ISNUMBER(T1_Data!CW133),IF(T1_Data!CW133=-999,"NA",IF(T1_Data!CW133&lt;1, "&lt;1", IF(T1_Data!CW133&gt;99, "&gt;99", T1_Data!CW133))),"-")</f>
        <v>-</v>
      </c>
      <c r="CX135" s="72" t="str">
        <f>IF(ISNUMBER(T1_Data!CX133),IF(T1_Data!CX133=-999,"NA",IF(T1_Data!CX133&lt;1, "&lt;1", IF(T1_Data!CX133&gt;99, "&gt;99", T1_Data!CX133))),"-")</f>
        <v>-</v>
      </c>
      <c r="CY135" s="72" t="str">
        <f>IF(ISNUMBER(T1_Data!CY133),IF(T1_Data!CY133=-999,"NA",IF(T1_Data!CY133&lt;1, "&lt;1", IF(T1_Data!CY133&gt;99, "&gt;99", T1_Data!CY133))),"-")</f>
        <v>-</v>
      </c>
      <c r="CZ135" s="72" t="str">
        <f>IF(ISNUMBER(T1_Data!CZ133),IF(T1_Data!CZ133=-999,"NA",IF(T1_Data!CZ133&lt;1, "&lt;1", IF(T1_Data!CZ133&gt;99, "&gt;99", T1_Data!CZ133))),"-")</f>
        <v>-</v>
      </c>
      <c r="DA135" s="72" t="str">
        <f>IF(ISNUMBER(T1_Data!DA133),IF(T1_Data!DA133=-999,"NA",IF(T1_Data!DA133&lt;1, "&lt;1", IF(T1_Data!DA133&gt;99, "&gt;99", T1_Data!DA133))),"-")</f>
        <v>-</v>
      </c>
      <c r="DB135" s="72" t="str">
        <f>IF(ISNUMBER(T1_Data!DB133),IF(T1_Data!DB133=-999,"NA",IF(T1_Data!DB133&lt;1, "&lt;1", IF(T1_Data!DB133&gt;99, "&gt;99", T1_Data!DB133))),"-")</f>
        <v>-</v>
      </c>
      <c r="DC135" s="72" t="str">
        <f>IF(ISNUMBER(T1_Data!DC133),IF(T1_Data!DC133=-999,"NA",IF(T1_Data!DC133&lt;1, "&lt;1", IF(T1_Data!DC133&gt;99, "&gt;99", T1_Data!DC133))),"-")</f>
        <v>-</v>
      </c>
      <c r="DD135" s="72" t="str">
        <f>IF(ISNUMBER(T1_Data!DD133),IF(T1_Data!DD133=-999,"NA",IF(T1_Data!DD133&lt;1, "&lt;1", IF(T1_Data!DD133&gt;99, "&gt;99", T1_Data!DD133))),"-")</f>
        <v>-</v>
      </c>
      <c r="DE135" s="72" t="str">
        <f>IF(ISNUMBER(T1_Data!DE133),IF(T1_Data!DE133=-999,"NA",IF(T1_Data!DE133&lt;1, "&lt;1", IF(T1_Data!DE133&gt;99, "&gt;99", T1_Data!DE133))),"-")</f>
        <v>-</v>
      </c>
      <c r="DF135" s="72" t="str">
        <f>IF(ISNUMBER(T1_Data!DF133),IF(T1_Data!DF133=-999,"NA",IF(T1_Data!DF133&lt;1, "&lt;1", IF(T1_Data!DF133&gt;99, "&gt;99", T1_Data!DF133))),"-")</f>
        <v>-</v>
      </c>
      <c r="DG135" s="72" t="str">
        <f>IF(ISNUMBER(T1_Data!DG133),IF(T1_Data!DG133=-999,"NA",IF(T1_Data!DG133&lt;1, "&lt;1", IF(T1_Data!DG133&gt;99, "&gt;99", T1_Data!DG133))),"-")</f>
        <v>-</v>
      </c>
      <c r="DH135" s="72" t="str">
        <f>IF(ISNUMBER(T1_Data!DH133),IF(T1_Data!DH133=-999,"NA",IF(T1_Data!DH133&lt;1, "&lt;1", IF(T1_Data!DH133&gt;99, "&gt;99", T1_Data!DH133))),"-")</f>
        <v>-</v>
      </c>
      <c r="DI135" s="72" t="str">
        <f>IF(ISNUMBER(T1_Data!DI133),IF(T1_Data!DI133=-999,"NA",IF(T1_Data!DI133&lt;1, "&lt;1", IF(T1_Data!DI133&gt;99, "&gt;99", T1_Data!DI133))),"-")</f>
        <v>-</v>
      </c>
      <c r="DJ135" s="72" t="str">
        <f>IF(ISNUMBER(T1_Data!DJ133),IF(T1_Data!DJ133=-999,"NA",IF(T1_Data!DJ133&lt;1, "&lt;1", IF(T1_Data!DJ133&gt;99, "&gt;99", T1_Data!DJ133))),"-")</f>
        <v>-</v>
      </c>
      <c r="DK135" s="72" t="str">
        <f>IF(ISNUMBER(T1_Data!DK133),IF(T1_Data!DK133=-999,"NA",IF(T1_Data!DK133&lt;1, "&lt;1", IF(T1_Data!DK133&gt;99, "&gt;99", T1_Data!DK133))),"-")</f>
        <v>-</v>
      </c>
      <c r="DL135" s="72" t="str">
        <f>IF(ISNUMBER(T1_Data!DL133),IF(T1_Data!DL133=-999,"NA",IF(T1_Data!DL133&lt;1, "&lt;1", IF(T1_Data!DL133&gt;99, "&gt;99", T1_Data!DL133))),"-")</f>
        <v>-</v>
      </c>
      <c r="DM135" s="72" t="str">
        <f>IF(ISNUMBER(T1_Data!DM133),IF(T1_Data!DM133=-999,"NA",IF(T1_Data!DM133&lt;1, "&lt;1", IF(T1_Data!DM133&gt;99, "&gt;99", T1_Data!DM133))),"-")</f>
        <v>-</v>
      </c>
      <c r="DN135" s="72" t="str">
        <f>IF(ISNUMBER(T1_Data!DN133),IF(T1_Data!DN133=-999,"NA",IF(T1_Data!DN133&lt;1, "&lt;1", IF(T1_Data!DN133&gt;99, "&gt;99", T1_Data!DN133))),"-")</f>
        <v>-</v>
      </c>
      <c r="DO135" s="72" t="str">
        <f>IF(ISNUMBER(T1_Data!DO133),IF(T1_Data!DO133=-999,"NA",IF(T1_Data!DO133&lt;1, "&lt;1", IF(T1_Data!DO133&gt;99, "&gt;99", T1_Data!DO133))),"-")</f>
        <v>-</v>
      </c>
      <c r="DP135" s="72" t="str">
        <f>IF(ISNUMBER(T1_Data!DP133),IF(T1_Data!DP133=-999,"NA",IF(T1_Data!DP133&lt;1, "&lt;1", IF(T1_Data!DP133&gt;99, "&gt;99", T1_Data!DP133))),"-")</f>
        <v>-</v>
      </c>
      <c r="DQ135" s="72" t="str">
        <f>IF(ISNUMBER(T1_Data!DQ133),IF(T1_Data!DQ133=-999,"NA",IF(T1_Data!DQ133&lt;1, "&lt;1", IF(T1_Data!DQ133&gt;99, "&gt;99", T1_Data!DQ133))),"-")</f>
        <v>-</v>
      </c>
      <c r="DR135" s="72" t="str">
        <f>IF(ISNUMBER(T1_Data!DR133),IF(T1_Data!DR133=-999,"NA",IF(T1_Data!DR133&lt;1, "&lt;1", IF(T1_Data!DR133&gt;99, "&gt;99", T1_Data!DR133))),"-")</f>
        <v>-</v>
      </c>
      <c r="DS135" s="72" t="str">
        <f>IF(ISNUMBER(T1_Data!DS133),IF(T1_Data!DS133=-999,"NA",IF(T1_Data!DS133&lt;1, "&lt;1", IF(T1_Data!DS133&gt;99, "&gt;99", T1_Data!DS133))),"-")</f>
        <v>-</v>
      </c>
      <c r="DT135" s="72" t="str">
        <f>IF(ISNUMBER(T1_Data!DT133),IF(T1_Data!DT133=-999,"NA",IF(T1_Data!DT133&lt;1, "&lt;1", IF(T1_Data!DT133&gt;99, "&gt;99", T1_Data!DT133))),"-")</f>
        <v>-</v>
      </c>
      <c r="DU135" s="72" t="str">
        <f>IF(ISNUMBER(T1_Data!DU133),IF(T1_Data!DU133=-999,"NA",IF(T1_Data!DU133&lt;1, "&lt;1", IF(T1_Data!DU133&gt;99, "&gt;99", T1_Data!DU133))),"-")</f>
        <v>-</v>
      </c>
      <c r="DV135" s="72" t="str">
        <f>IF(ISNUMBER(T1_Data!DV133),IF(T1_Data!DV133=-999,"NA",IF(T1_Data!DV133&lt;1, "&lt;1", IF(T1_Data!DV133&gt;99, "&gt;99", T1_Data!DV133))),"-")</f>
        <v>-</v>
      </c>
      <c r="DW135" s="72" t="str">
        <f>IF(ISNUMBER(T1_Data!DW133),IF(T1_Data!DW133=-999,"NA",IF(T1_Data!DW133&lt;1, "&lt;1", IF(T1_Data!DW133&gt;99, "&gt;99", T1_Data!DW133))),"-")</f>
        <v>-</v>
      </c>
      <c r="DX135" s="72" t="str">
        <f>IF(ISNUMBER(T1_Data!DX133),IF(T1_Data!DX133=-999,"NA",IF(T1_Data!DX133&lt;1, "&lt;1", IF(T1_Data!DX133&gt;99, "&gt;99", T1_Data!DX133))),"-")</f>
        <v>-</v>
      </c>
      <c r="DY135" s="72" t="str">
        <f>IF(ISNUMBER(T1_Data!DY133),IF(T1_Data!DY133=-999,"NA",IF(T1_Data!DY133&lt;1, "&lt;1", IF(T1_Data!DY133&gt;99, "&gt;99", T1_Data!DY133))),"-")</f>
        <v>-</v>
      </c>
      <c r="DZ135" s="72" t="str">
        <f>IF(ISNUMBER(T1_Data!DZ133),IF(T1_Data!DZ133=-999,"NA",IF(T1_Data!DZ133&lt;1, "&lt;1", IF(T1_Data!DZ133&gt;99, "&gt;99", T1_Data!DZ133))),"-")</f>
        <v>-</v>
      </c>
      <c r="EA135" s="72" t="str">
        <f>IF(ISNUMBER(T1_Data!EA133),IF(T1_Data!EA133=-999,"NA",IF(T1_Data!EA133&lt;1, "&lt;1", IF(T1_Data!EA133&gt;99, "&gt;99", T1_Data!EA133))),"-")</f>
        <v>-</v>
      </c>
      <c r="EB135" s="72" t="str">
        <f>IF(ISNUMBER(T1_Data!EB133),IF(T1_Data!EB133=-999,"NA",IF(T1_Data!EB133&lt;1, "&lt;1", IF(T1_Data!EB133&gt;99, "&gt;99", T1_Data!EB133))),"-")</f>
        <v>-</v>
      </c>
      <c r="EC135" s="72" t="str">
        <f>IF(ISNUMBER(T1_Data!EC133),IF(T1_Data!EC133=-999,"NA",IF(T1_Data!EC133&lt;1, "&lt;1", IF(T1_Data!EC133&gt;99, "&gt;99", T1_Data!EC133))),"-")</f>
        <v>-</v>
      </c>
      <c r="ED135" s="72" t="str">
        <f>IF(ISNUMBER(T1_Data!ED133),IF(T1_Data!ED133=-999,"NA",IF(T1_Data!ED133&lt;1, "&lt;1", IF(T1_Data!ED133&gt;99, "&gt;99", T1_Data!ED133))),"-")</f>
        <v>-</v>
      </c>
      <c r="EE135" s="72" t="str">
        <f>IF(ISNUMBER(T1_Data!EE133),IF(T1_Data!EE133=-999,"NA",IF(T1_Data!EE133&lt;1, "&lt;1", IF(T1_Data!EE133&gt;99, "&gt;99", T1_Data!EE133))),"-")</f>
        <v>-</v>
      </c>
      <c r="EF135" s="72" t="str">
        <f>IF(ISNUMBER(T1_Data!EF133),IF(T1_Data!EF133=-999,"NA",IF(T1_Data!EF133&lt;1, "&lt;1", IF(T1_Data!EF133&gt;99, "&gt;99", T1_Data!EF133))),"-")</f>
        <v>-</v>
      </c>
      <c r="EG135" s="72" t="str">
        <f>IF(ISNUMBER(T1_Data!EG133),IF(T1_Data!EG133=-999,"NA",IF(T1_Data!EG133&lt;1, "&lt;1", IF(T1_Data!EG133&gt;99, "&gt;99", T1_Data!EG133))),"-")</f>
        <v>-</v>
      </c>
      <c r="EH135" s="72" t="str">
        <f>IF(ISNUMBER(T1_Data!EH133),IF(T1_Data!EH133=-999,"NA",IF(T1_Data!EH133&lt;1, "&lt;1", IF(T1_Data!EH133&gt;99, "&gt;99", T1_Data!EH133))),"-")</f>
        <v>-</v>
      </c>
      <c r="EI135" s="72" t="str">
        <f>IF(ISNUMBER(T1_Data!EI133),IF(T1_Data!EI133=-999,"NA",IF(T1_Data!EI133&lt;1, "&lt;1", IF(T1_Data!EI133&gt;99, "&gt;99", T1_Data!EI133))),"-")</f>
        <v>-</v>
      </c>
      <c r="EJ135" s="72" t="str">
        <f>IF(ISNUMBER(T1_Data!EJ133),IF(T1_Data!EJ133=-999,"NA",IF(T1_Data!EJ133&lt;1, "&lt;1", IF(T1_Data!EJ133&gt;99, "&gt;99", T1_Data!EJ133))),"-")</f>
        <v>-</v>
      </c>
      <c r="EK135" s="72" t="str">
        <f>IF(ISNUMBER(T1_Data!EK133),IF(T1_Data!EK133=-999,"NA",IF(T1_Data!EK133&lt;1, "&lt;1", IF(T1_Data!EK133&gt;99, "&gt;99", T1_Data!EK133))),"-")</f>
        <v>-</v>
      </c>
      <c r="EL135" s="72" t="str">
        <f>IF(ISNUMBER(T1_Data!EL133),IF(T1_Data!EL133=-999,"NA",IF(T1_Data!EL133&lt;1, "&lt;1", IF(T1_Data!EL133&gt;99, "&gt;99", T1_Data!EL133))),"-")</f>
        <v>-</v>
      </c>
      <c r="EM135" s="72" t="str">
        <f>IF(ISNUMBER(T1_Data!EM133),IF(T1_Data!EM133=-999,"NA",IF(T1_Data!EM133&lt;1, "&lt;1", IF(T1_Data!EM133&gt;99, "&gt;99", T1_Data!EM133))),"-")</f>
        <v>-</v>
      </c>
      <c r="EN135" s="72" t="str">
        <f>IF(ISNUMBER(T1_Data!EN133),IF(T1_Data!EN133=-999,"NA",IF(T1_Data!EN133&lt;1, "&lt;1", IF(T1_Data!EN133&gt;99, "&gt;99", T1_Data!EN133))),"-")</f>
        <v>-</v>
      </c>
      <c r="EO135" s="72" t="str">
        <f>IF(ISNUMBER(T1_Data!EO133),IF(T1_Data!EO133=-999,"NA",IF(T1_Data!EO133&lt;1, "&lt;1", IF(T1_Data!EO133&gt;99, "&gt;99", T1_Data!EO133))),"-")</f>
        <v>-</v>
      </c>
      <c r="EP135" s="72" t="str">
        <f>IF(ISNUMBER(T1_Data!EP133),IF(T1_Data!EP133=-999,"NA",IF(T1_Data!EP133&lt;1, "&lt;1", IF(T1_Data!EP133&gt;99, "&gt;99", T1_Data!EP133))),"-")</f>
        <v>-</v>
      </c>
      <c r="EQ135" s="72" t="str">
        <f>IF(ISNUMBER(T1_Data!EQ133),IF(T1_Data!EQ133=-999,"NA",IF(T1_Data!EQ133&lt;1, "&lt;1", IF(T1_Data!EQ133&gt;99, "&gt;99", T1_Data!EQ133))),"-")</f>
        <v>-</v>
      </c>
      <c r="ER135" s="72" t="str">
        <f>IF(ISNUMBER(T1_Data!ER133),IF(T1_Data!ER133=-999,"NA",IF(T1_Data!ER133&lt;1, "&lt;1", IF(T1_Data!ER133&gt;99, "&gt;99", T1_Data!ER133))),"-")</f>
        <v>-</v>
      </c>
      <c r="ES135" s="72" t="str">
        <f>IF(ISNUMBER(T1_Data!ES133),IF(T1_Data!ES133=-999,"NA",IF(T1_Data!ES133&lt;1, "&lt;1", IF(T1_Data!ES133&gt;99, "&gt;99", T1_Data!ES133))),"-")</f>
        <v>-</v>
      </c>
      <c r="ET135" s="72" t="str">
        <f>IF(ISNUMBER(T1_Data!ET133),IF(T1_Data!ET133=-999,"NA",IF(T1_Data!ET133&lt;1, "&lt;1", IF(T1_Data!ET133&gt;99, "&gt;99", T1_Data!ET133))),"-")</f>
        <v>-</v>
      </c>
      <c r="EU135" s="72" t="str">
        <f>IF(ISNUMBER(T1_Data!EU133),IF(T1_Data!EU133=-999,"NA",IF(T1_Data!EU133&lt;1, "&lt;1", IF(T1_Data!EU133&gt;99, "&gt;99", T1_Data!EU133))),"-")</f>
        <v>-</v>
      </c>
      <c r="EV135" s="72" t="str">
        <f>IF(ISNUMBER(T1_Data!EV133),IF(T1_Data!EV133=-999,"NA",IF(T1_Data!EV133&lt;1, "&lt;1", IF(T1_Data!EV133&gt;99, "&gt;99", T1_Data!EV133))),"-")</f>
        <v>-</v>
      </c>
      <c r="EW135" s="72" t="str">
        <f>IF(ISNUMBER(T1_Data!EW133),IF(T1_Data!EW133=-999,"NA",IF(T1_Data!EW133&lt;1, "&lt;1", IF(T1_Data!EW133&gt;99, "&gt;99", T1_Data!EW133))),"-")</f>
        <v>-</v>
      </c>
      <c r="EX135" s="72" t="str">
        <f>IF(ISNUMBER(T1_Data!EX133),IF(T1_Data!EX133=-999,"NA",IF(T1_Data!EX133&lt;1, "&lt;1", IF(T1_Data!EX133&gt;99, "&gt;99", T1_Data!EX133))),"-")</f>
        <v>-</v>
      </c>
      <c r="EY135" s="72" t="str">
        <f>IF(ISNUMBER(T1_Data!EY133),IF(T1_Data!EY133=-999,"NA",IF(T1_Data!EY133&lt;1, "&lt;1", IF(T1_Data!EY133&gt;99, "&gt;99", T1_Data!EY133))),"-")</f>
        <v>-</v>
      </c>
      <c r="EZ135" s="72" t="str">
        <f>IF(ISNUMBER(T1_Data!EZ133),IF(T1_Data!EZ133=-999,"NA",IF(T1_Data!EZ133&lt;1, "&lt;1", IF(T1_Data!EZ133&gt;99, "&gt;99", T1_Data!EZ133))),"-")</f>
        <v>-</v>
      </c>
      <c r="FA135" s="72" t="str">
        <f>IF(ISNUMBER(T1_Data!FA133),IF(T1_Data!FA133=-999,"NA",IF(T1_Data!FA133&lt;1, "&lt;1", IF(T1_Data!FA133&gt;99, "&gt;99", T1_Data!FA133))),"-")</f>
        <v>-</v>
      </c>
      <c r="FB135" s="72" t="str">
        <f>IF(ISNUMBER(T1_Data!FB133),IF(T1_Data!FB133=-999,"NA",IF(T1_Data!FB133&lt;1, "&lt;1", IF(T1_Data!FB133&gt;99, "&gt;99", T1_Data!FB133))),"-")</f>
        <v>-</v>
      </c>
      <c r="FC135" s="72" t="str">
        <f>IF(ISNUMBER(T1_Data!FC133),IF(T1_Data!FC133=-999,"NA",IF(T1_Data!FC133&lt;1, "&lt;1", IF(T1_Data!FC133&gt;99, "&gt;99", T1_Data!FC133))),"-")</f>
        <v>-</v>
      </c>
      <c r="FD135" s="72" t="str">
        <f>IF(ISNUMBER(T1_Data!FD133),IF(T1_Data!FD133=-999,"NA",IF(T1_Data!FD133&lt;1, "&lt;1", IF(T1_Data!FD133&gt;99, "&gt;99", T1_Data!FD133))),"-")</f>
        <v>-</v>
      </c>
      <c r="FE135" s="72" t="str">
        <f>IF(ISNUMBER(T1_Data!FE133),IF(T1_Data!FE133=-999,"NA",IF(T1_Data!FE133&lt;1, "&lt;1", IF(T1_Data!FE133&gt;99, "&gt;99", T1_Data!FE133))),"-")</f>
        <v>-</v>
      </c>
      <c r="FF135" s="72" t="str">
        <f>IF(ISNUMBER(T1_Data!FF133),IF(T1_Data!FF133=-999,"NA",IF(T1_Data!FF133&lt;1, "&lt;1", IF(T1_Data!FF133&gt;99, "&gt;99", T1_Data!FF133))),"-")</f>
        <v>-</v>
      </c>
      <c r="FG135" s="72" t="str">
        <f>IF(ISNUMBER(T1_Data!FG133),IF(T1_Data!FG133=-999,"NA",IF(T1_Data!FG133&lt;1, "&lt;1", IF(T1_Data!FG133&gt;99, "&gt;99", T1_Data!FG133))),"-")</f>
        <v>-</v>
      </c>
      <c r="FH135" s="72" t="str">
        <f>IF(ISNUMBER(T1_Data!FH133),IF(T1_Data!FH133=-999,"NA",IF(T1_Data!FH133&lt;1, "&lt;1", IF(T1_Data!FH133&gt;99, "&gt;99", T1_Data!FH133))),"-")</f>
        <v>-</v>
      </c>
      <c r="FI135" s="72" t="str">
        <f>IF(ISNUMBER(T1_Data!FI133),IF(T1_Data!FI133=-999,"NA",IF(T1_Data!FI133&lt;1, "&lt;1", IF(T1_Data!FI133&gt;99, "&gt;99", T1_Data!FI133))),"-")</f>
        <v>-</v>
      </c>
      <c r="FJ135" s="72" t="str">
        <f>IF(ISNUMBER(T1_Data!FJ133),IF(T1_Data!FJ133=-999,"NA",IF(T1_Data!FJ133&lt;1, "&lt;1", IF(T1_Data!FJ133&gt;99, "&gt;99", T1_Data!FJ133))),"-")</f>
        <v>-</v>
      </c>
      <c r="FK135" s="72" t="str">
        <f>IF(ISNUMBER(T1_Data!FK133),IF(T1_Data!FK133=-999,"NA",IF(T1_Data!FK133&lt;1, "&lt;1", IF(T1_Data!FK133&gt;99, "&gt;99", T1_Data!FK133))),"-")</f>
        <v>-</v>
      </c>
      <c r="FL135" s="72" t="str">
        <f>IF(ISNUMBER(T1_Data!FL133),IF(T1_Data!FL133=-999,"NA",IF(T1_Data!FL133&lt;1, "&lt;1", IF(T1_Data!FL133&gt;99, "&gt;99", T1_Data!FL133))),"-")</f>
        <v>-</v>
      </c>
      <c r="FM135" s="72" t="str">
        <f>IF(ISNUMBER(T1_Data!FM133),IF(T1_Data!FM133=-999,"NA",IF(T1_Data!FM133&lt;1, "&lt;1", IF(T1_Data!FM133&gt;99, "&gt;99", T1_Data!FM133))),"-")</f>
        <v>-</v>
      </c>
      <c r="FN135" s="72" t="str">
        <f>IF(ISNUMBER(T1_Data!FN133),IF(T1_Data!FN133=-999,"NA",IF(T1_Data!FN133&lt;1, "&lt;1", IF(T1_Data!FN133&gt;99, "&gt;99", T1_Data!FN133))),"-")</f>
        <v>-</v>
      </c>
      <c r="FO135" s="72" t="str">
        <f>IF(ISNUMBER(T1_Data!FO133),IF(T1_Data!FO133=-999,"NA",IF(T1_Data!FO133&lt;1, "&lt;1", IF(T1_Data!FO133&gt;99, "&gt;99", T1_Data!FO133))),"-")</f>
        <v>-</v>
      </c>
      <c r="FP135" s="72" t="str">
        <f>IF(ISNUMBER(T1_Data!FP133),IF(T1_Data!FP133=-999,"NA",IF(T1_Data!FP133&lt;1, "&lt;1", IF(T1_Data!FP133&gt;99, "&gt;99", T1_Data!FP133))),"-")</f>
        <v>-</v>
      </c>
      <c r="FQ135" s="72" t="str">
        <f>IF(ISNUMBER(T1_Data!FQ133),IF(T1_Data!FQ133=-999,"NA",IF(T1_Data!FQ133&lt;1, "&lt;1", IF(T1_Data!FQ133&gt;99, "&gt;99", T1_Data!FQ133))),"-")</f>
        <v>-</v>
      </c>
      <c r="FR135" s="72" t="str">
        <f>IF(ISNUMBER(T1_Data!FR133),IF(T1_Data!FR133=-999,"NA",IF(T1_Data!FR133&lt;1, "&lt;1", IF(T1_Data!FR133&gt;99, "&gt;99", T1_Data!FR133))),"-")</f>
        <v>-</v>
      </c>
      <c r="FS135" s="72" t="str">
        <f>IF(ISNUMBER(T1_Data!FS133),IF(T1_Data!FS133=-999,"NA",IF(T1_Data!FS133&lt;1, "&lt;1", IF(T1_Data!FS133&gt;99, "&gt;99", T1_Data!FS133))),"-")</f>
        <v>-</v>
      </c>
      <c r="FT135" s="72" t="str">
        <f>IF(ISNUMBER(T1_Data!FT133),IF(T1_Data!FT133=-999,"NA",IF(T1_Data!FT133&lt;1, "&lt;1", IF(T1_Data!FT133&gt;99, "&gt;99", T1_Data!FT133))),"-")</f>
        <v>-</v>
      </c>
      <c r="FU135" s="72" t="str">
        <f>IF(ISNUMBER(T1_Data!FU133),IF(T1_Data!FU133=-999,"NA",IF(T1_Data!FU133&lt;1, "&lt;1", IF(T1_Data!FU133&gt;99, "&gt;99", T1_Data!FU133))),"-")</f>
        <v>-</v>
      </c>
      <c r="FV135" s="72" t="str">
        <f>IF(ISNUMBER(T1_Data!FV133),IF(T1_Data!FV133=-999,"NA",IF(T1_Data!FV133&lt;1, "&lt;1", IF(T1_Data!FV133&gt;99, "&gt;99", T1_Data!FV133))),"-")</f>
        <v>-</v>
      </c>
      <c r="FW135" s="72" t="str">
        <f>IF(ISNUMBER(T1_Data!FW133),IF(T1_Data!FW133=-999,"NA",IF(T1_Data!FW133&lt;1, "&lt;1", IF(T1_Data!FW133&gt;99, "&gt;99", T1_Data!FW133))),"-")</f>
        <v>-</v>
      </c>
      <c r="FX135" s="71" t="str">
        <f>IF(ISBLANK(T1_Data!FX133), "", T1_Data!FX133)</f>
        <v/>
      </c>
    </row>
    <row r="136" spans="1:180" x14ac:dyDescent="0.25">
      <c r="A136" s="71" t="str">
        <f>IF(ISBLANK(T1_Data!A134), "", T1_Data!A134)</f>
        <v/>
      </c>
      <c r="B136" s="72" t="str">
        <f>IF(ISNUMBER(T1_Data!B134), T1_Data!B134,"-")</f>
        <v>-</v>
      </c>
      <c r="C136" s="72" t="str">
        <f>IF(ISNUMBER(T1_Data!C134),IF(T1_Data!C134=-999,"NA",IF(T1_Data!C134&lt;1, "&lt;1", IF(T1_Data!C134&gt;99, "&gt;99", T1_Data!C134))),"-")</f>
        <v>-</v>
      </c>
      <c r="D136" s="72" t="str">
        <f>IF(ISNUMBER(T1_Data!D134),IF(T1_Data!D134=-999,"NA",IF(T1_Data!D134&lt;1, "&lt;1", IF(T1_Data!D134&gt;99, "&gt;99", T1_Data!D134))),"-")</f>
        <v>-</v>
      </c>
      <c r="E136" s="72" t="str">
        <f>IF(ISNUMBER(T1_Data!E134),IF(T1_Data!E134=-999,"NA",IF(T1_Data!E134&lt;1, "&lt;1", IF(T1_Data!E134&gt;99, "&gt;99", T1_Data!E134))),"-")</f>
        <v>-</v>
      </c>
      <c r="F136" s="72" t="str">
        <f>IF(ISNUMBER(T1_Data!F134),IF(T1_Data!F134=-999,"NA",IF(T1_Data!F134&lt;1, "&lt;1", IF(T1_Data!F134&gt;99, "&gt;99", T1_Data!F134))),"-")</f>
        <v>-</v>
      </c>
      <c r="G136" s="72" t="str">
        <f>IF(ISNUMBER(T1_Data!G134),IF(T1_Data!G134=-999,"NA",IF(T1_Data!G134&lt;1, "&lt;1", IF(T1_Data!G134&gt;99, "&gt;99", T1_Data!G134))),"-")</f>
        <v>-</v>
      </c>
      <c r="H136" s="72" t="str">
        <f>IF(ISNUMBER(T1_Data!H134),IF(T1_Data!H134=-999,"NA",IF(T1_Data!H134&lt;1, "&lt;1", IF(T1_Data!H134&gt;99, "&gt;99", T1_Data!H134))),"-")</f>
        <v>-</v>
      </c>
      <c r="I136" s="72" t="str">
        <f>IF(ISNUMBER(T1_Data!I134),IF(T1_Data!I134=-999,"NA",IF(T1_Data!I134&lt;1, "&lt;1", IF(T1_Data!I134&gt;99, "&gt;99", T1_Data!I134))),"-")</f>
        <v>-</v>
      </c>
      <c r="J136" s="72" t="str">
        <f>IF(ISNUMBER(T1_Data!J134),IF(T1_Data!J134=-999,"NA",IF(T1_Data!J134&lt;1, "&lt;1", IF(T1_Data!J134&gt;99, "&gt;99", T1_Data!J134))),"-")</f>
        <v>-</v>
      </c>
      <c r="K136" s="72" t="str">
        <f>IF(ISNUMBER(T1_Data!K134),IF(T1_Data!K134=-999,"NA",IF(T1_Data!K134&lt;1, "&lt;1", IF(T1_Data!K134&gt;99, "&gt;99", T1_Data!K134))),"-")</f>
        <v>-</v>
      </c>
      <c r="L136" s="72" t="str">
        <f>IF(ISNUMBER(T1_Data!L134),IF(T1_Data!L134=-999,"NA",IF(T1_Data!L134&lt;1, "&lt;1", IF(T1_Data!L134&gt;99, "&gt;99", T1_Data!L134))),"-")</f>
        <v>-</v>
      </c>
      <c r="M136" s="72" t="str">
        <f>IF(ISNUMBER(T1_Data!M134),IF(T1_Data!M134=-999,"NA",IF(T1_Data!M134&lt;1, "&lt;1", IF(T1_Data!M134&gt;99, "&gt;99", T1_Data!M134))),"-")</f>
        <v>-</v>
      </c>
      <c r="N136" s="72" t="str">
        <f>IF(ISNUMBER(T1_Data!N134),IF(T1_Data!N134=-999,"NA",IF(T1_Data!N134&lt;1, "&lt;1", IF(T1_Data!N134&gt;99, "&gt;99", T1_Data!N134))),"-")</f>
        <v>-</v>
      </c>
      <c r="O136" s="72" t="str">
        <f>IF(ISNUMBER(T1_Data!O134),IF(T1_Data!O134=-999,"NA",IF(T1_Data!O134&lt;1, "&lt;1", IF(T1_Data!O134&gt;99, "&gt;99", T1_Data!O134))),"-")</f>
        <v>-</v>
      </c>
      <c r="P136" s="72" t="str">
        <f>IF(ISNUMBER(T1_Data!P134),IF(T1_Data!P134=-999,"NA",IF(T1_Data!P134&lt;1, "&lt;1", IF(T1_Data!P134&gt;99, "&gt;99", T1_Data!P134))),"-")</f>
        <v>-</v>
      </c>
      <c r="Q136" s="72" t="str">
        <f>IF(ISNUMBER(T1_Data!Q134),IF(T1_Data!Q134=-999,"NA",IF(T1_Data!Q134&lt;1, "&lt;1", IF(T1_Data!Q134&gt;99, "&gt;99", T1_Data!Q134))),"-")</f>
        <v>-</v>
      </c>
      <c r="R136" s="72" t="str">
        <f>IF(ISNUMBER(T1_Data!R134),IF(T1_Data!R134=-999,"NA",IF(T1_Data!R134&lt;1, "&lt;1", IF(T1_Data!R134&gt;99, "&gt;99", T1_Data!R134))),"-")</f>
        <v>-</v>
      </c>
      <c r="S136" s="72" t="str">
        <f>IF(ISNUMBER(T1_Data!S134),IF(T1_Data!S134=-999,"NA",IF(T1_Data!S134&lt;1, "&lt;1", IF(T1_Data!S134&gt;99, "&gt;99", T1_Data!S134))),"-")</f>
        <v>-</v>
      </c>
      <c r="T136" s="72" t="str">
        <f>IF(ISNUMBER(T1_Data!T134),IF(T1_Data!T134=-999,"NA",IF(T1_Data!T134&lt;1, "&lt;1", IF(T1_Data!T134&gt;99, "&gt;99", T1_Data!T134))),"-")</f>
        <v>-</v>
      </c>
      <c r="U136" s="72" t="str">
        <f>IF(ISNUMBER(T1_Data!U134),IF(T1_Data!U134=-999,"NA",IF(T1_Data!U134&lt;1, "&lt;1", IF(T1_Data!U134&gt;99, "&gt;99", T1_Data!U134))),"-")</f>
        <v>-</v>
      </c>
      <c r="V136" s="72" t="str">
        <f>IF(ISNUMBER(T1_Data!V134),IF(T1_Data!V134=-999,"NA",IF(T1_Data!V134&lt;1, "&lt;1", IF(T1_Data!V134&gt;99, "&gt;99", T1_Data!V134))),"-")</f>
        <v>-</v>
      </c>
      <c r="W136" s="72" t="str">
        <f>IF(ISNUMBER(T1_Data!W134),IF(T1_Data!W134=-999,"NA",IF(T1_Data!W134&lt;1, "&lt;1", IF(T1_Data!W134&gt;99, "&gt;99", T1_Data!W134))),"-")</f>
        <v>-</v>
      </c>
      <c r="X136" s="72" t="str">
        <f>IF(ISNUMBER(T1_Data!X134),IF(T1_Data!X134=-999,"NA",IF(T1_Data!X134&lt;1, "&lt;1", IF(T1_Data!X134&gt;99, "&gt;99", T1_Data!X134))),"-")</f>
        <v>-</v>
      </c>
      <c r="Y136" s="72" t="str">
        <f>IF(ISNUMBER(T1_Data!Y134),IF(T1_Data!Y134=-999,"NA",IF(T1_Data!Y134&lt;1, "&lt;1", IF(T1_Data!Y134&gt;99, "&gt;99", T1_Data!Y134))),"-")</f>
        <v>-</v>
      </c>
      <c r="Z136" s="72" t="str">
        <f>IF(ISNUMBER(T1_Data!Z134),IF(T1_Data!Z134=-999,"NA",IF(T1_Data!Z134&lt;1, "&lt;1", IF(T1_Data!Z134&gt;99, "&gt;99", T1_Data!Z134))),"-")</f>
        <v>-</v>
      </c>
      <c r="AA136" s="72" t="str">
        <f>IF(ISNUMBER(T1_Data!AA134),IF(T1_Data!AA134=-999,"NA",IF(T1_Data!AA134&lt;1, "&lt;1", IF(T1_Data!AA134&gt;99, "&gt;99", T1_Data!AA134))),"-")</f>
        <v>-</v>
      </c>
      <c r="AB136" s="72" t="str">
        <f>IF(ISNUMBER(T1_Data!AB134),IF(T1_Data!AB134=-999,"NA",IF(T1_Data!AB134&lt;1, "&lt;1", IF(T1_Data!AB134&gt;99, "&gt;99", T1_Data!AB134))),"-")</f>
        <v>-</v>
      </c>
      <c r="AC136" s="72" t="str">
        <f>IF(ISNUMBER(T1_Data!AC134),IF(T1_Data!AC134=-999,"NA",IF(T1_Data!AC134&lt;1, "&lt;1", IF(T1_Data!AC134&gt;99, "&gt;99", T1_Data!AC134))),"-")</f>
        <v>-</v>
      </c>
      <c r="AD136" s="72" t="str">
        <f>IF(ISNUMBER(T1_Data!AD134),IF(T1_Data!AD134=-999,"NA",IF(T1_Data!AD134&lt;1, "&lt;1", IF(T1_Data!AD134&gt;99, "&gt;99", T1_Data!AD134))),"-")</f>
        <v>-</v>
      </c>
      <c r="AE136" s="72" t="str">
        <f>IF(ISNUMBER(T1_Data!AE134),IF(T1_Data!AE134=-999,"NA",IF(T1_Data!AE134&lt;1, "&lt;1", IF(T1_Data!AE134&gt;99, "&gt;99", T1_Data!AE134))),"-")</f>
        <v>-</v>
      </c>
      <c r="AF136" s="72" t="str">
        <f>IF(ISNUMBER(T1_Data!AF134),IF(T1_Data!AF134=-999,"NA",IF(T1_Data!AF134&lt;1, "&lt;1", IF(T1_Data!AF134&gt;99, "&gt;99", T1_Data!AF134))),"-")</f>
        <v>-</v>
      </c>
      <c r="AG136" s="72" t="str">
        <f>IF(ISNUMBER(T1_Data!AG134),IF(T1_Data!AG134=-999,"NA",IF(T1_Data!AG134&lt;1, "&lt;1", IF(T1_Data!AG134&gt;99, "&gt;99", T1_Data!AG134))),"-")</f>
        <v>-</v>
      </c>
      <c r="AH136" s="72" t="str">
        <f>IF(ISNUMBER(T1_Data!AH134),IF(T1_Data!AH134=-999,"NA",IF(T1_Data!AH134&lt;1, "&lt;1", IF(T1_Data!AH134&gt;99, "&gt;99", T1_Data!AH134))),"-")</f>
        <v>-</v>
      </c>
      <c r="AI136" s="72" t="str">
        <f>IF(ISNUMBER(T1_Data!AI134),IF(T1_Data!AI134=-999,"NA",IF(T1_Data!AI134&lt;1, "&lt;1", IF(T1_Data!AI134&gt;99, "&gt;99", T1_Data!AI134))),"-")</f>
        <v>-</v>
      </c>
      <c r="AJ136" s="72" t="str">
        <f>IF(ISNUMBER(T1_Data!AJ134),IF(T1_Data!AJ134=-999,"NA",IF(T1_Data!AJ134&lt;1, "&lt;1", IF(T1_Data!AJ134&gt;99, "&gt;99", T1_Data!AJ134))),"-")</f>
        <v>-</v>
      </c>
      <c r="AK136" s="72" t="str">
        <f>IF(ISNUMBER(T1_Data!AK134),IF(T1_Data!AK134=-999,"NA",IF(T1_Data!AK134&lt;1, "&lt;1", IF(T1_Data!AK134&gt;99, "&gt;99", T1_Data!AK134))),"-")</f>
        <v>-</v>
      </c>
      <c r="AL136" s="72" t="str">
        <f>IF(ISNUMBER(T1_Data!AL134),IF(T1_Data!AL134=-999,"NA",IF(T1_Data!AL134&lt;1, "&lt;1", IF(T1_Data!AL134&gt;99, "&gt;99", T1_Data!AL134))),"-")</f>
        <v>-</v>
      </c>
      <c r="AM136" s="72" t="str">
        <f>IF(ISNUMBER(T1_Data!AM134),IF(T1_Data!AM134=-999,"NA",IF(T1_Data!AM134&lt;1, "&lt;1", IF(T1_Data!AM134&gt;99, "&gt;99", T1_Data!AM134))),"-")</f>
        <v>-</v>
      </c>
      <c r="AN136" s="72" t="str">
        <f>IF(ISNUMBER(T1_Data!AN134),IF(T1_Data!AN134=-999,"NA",IF(T1_Data!AN134&lt;1, "&lt;1", IF(T1_Data!AN134&gt;99, "&gt;99", T1_Data!AN134))),"-")</f>
        <v>-</v>
      </c>
      <c r="AO136" s="72" t="str">
        <f>IF(ISNUMBER(T1_Data!AO134),IF(T1_Data!AO134=-999,"NA",IF(T1_Data!AO134&lt;1, "&lt;1", IF(T1_Data!AO134&gt;99, "&gt;99", T1_Data!AO134))),"-")</f>
        <v>-</v>
      </c>
      <c r="AP136" s="72" t="str">
        <f>IF(ISNUMBER(T1_Data!AP134),IF(T1_Data!AP134=-999,"NA",IF(T1_Data!AP134&lt;1, "&lt;1", IF(T1_Data!AP134&gt;99, "&gt;99", T1_Data!AP134))),"-")</f>
        <v>-</v>
      </c>
      <c r="AQ136" s="72" t="str">
        <f>IF(ISNUMBER(T1_Data!AQ134),IF(T1_Data!AQ134=-999,"NA",IF(T1_Data!AQ134&lt;1, "&lt;1", IF(T1_Data!AQ134&gt;99, "&gt;99", T1_Data!AQ134))),"-")</f>
        <v>-</v>
      </c>
      <c r="AR136" s="72" t="str">
        <f>IF(ISNUMBER(T1_Data!AR134),IF(T1_Data!AR134=-999,"NA",IF(T1_Data!AR134&lt;1, "&lt;1", IF(T1_Data!AR134&gt;99, "&gt;99", T1_Data!AR134))),"-")</f>
        <v>-</v>
      </c>
      <c r="AS136" s="72" t="str">
        <f>IF(ISNUMBER(T1_Data!AS134),IF(T1_Data!AS134=-999,"NA",IF(T1_Data!AS134&lt;1, "&lt;1", IF(T1_Data!AS134&gt;99, "&gt;99", T1_Data!AS134))),"-")</f>
        <v>-</v>
      </c>
      <c r="AT136" s="72" t="str">
        <f>IF(ISNUMBER(T1_Data!AT134),IF(T1_Data!AT134=-999,"NA",IF(T1_Data!AT134&lt;1, "&lt;1", IF(T1_Data!AT134&gt;99, "&gt;99", T1_Data!AT134))),"-")</f>
        <v>-</v>
      </c>
      <c r="AU136" s="72" t="str">
        <f>IF(ISNUMBER(T1_Data!AU134),IF(T1_Data!AU134=-999,"NA",IF(T1_Data!AU134&lt;1, "&lt;1", IF(T1_Data!AU134&gt;99, "&gt;99", T1_Data!AU134))),"-")</f>
        <v>-</v>
      </c>
      <c r="AV136" s="72" t="str">
        <f>IF(ISNUMBER(T1_Data!AV134),IF(T1_Data!AV134=-999,"NA",IF(T1_Data!AV134&lt;1, "&lt;1", IF(T1_Data!AV134&gt;99, "&gt;99", T1_Data!AV134))),"-")</f>
        <v>-</v>
      </c>
      <c r="AW136" s="72" t="str">
        <f>IF(ISNUMBER(T1_Data!AW134),IF(T1_Data!AW134=-999,"NA",IF(T1_Data!AW134&lt;1, "&lt;1", IF(T1_Data!AW134&gt;99, "&gt;99", T1_Data!AW134))),"-")</f>
        <v>-</v>
      </c>
      <c r="AX136" s="72" t="str">
        <f>IF(ISNUMBER(T1_Data!AX134),IF(T1_Data!AX134=-999,"NA",IF(T1_Data!AX134&lt;1, "&lt;1", IF(T1_Data!AX134&gt;99, "&gt;99", T1_Data!AX134))),"-")</f>
        <v>-</v>
      </c>
      <c r="AY136" s="72" t="str">
        <f>IF(ISNUMBER(T1_Data!AY134),IF(T1_Data!AY134=-999,"NA",IF(T1_Data!AY134&lt;1, "&lt;1", IF(T1_Data!AY134&gt;99, "&gt;99", T1_Data!AY134))),"-")</f>
        <v>-</v>
      </c>
      <c r="AZ136" s="72" t="str">
        <f>IF(ISNUMBER(T1_Data!AZ134),IF(T1_Data!AZ134=-999,"NA",IF(T1_Data!AZ134&lt;1, "&lt;1", IF(T1_Data!AZ134&gt;99, "&gt;99", T1_Data!AZ134))),"-")</f>
        <v>-</v>
      </c>
      <c r="BA136" s="72" t="str">
        <f>IF(ISNUMBER(T1_Data!BA134),IF(T1_Data!BA134=-999,"NA",IF(T1_Data!BA134&lt;1, "&lt;1", IF(T1_Data!BA134&gt;99, "&gt;99", T1_Data!BA134))),"-")</f>
        <v>-</v>
      </c>
      <c r="BB136" s="72" t="str">
        <f>IF(ISNUMBER(T1_Data!BB134),IF(T1_Data!BB134=-999,"NA",IF(T1_Data!BB134&lt;1, "&lt;1", IF(T1_Data!BB134&gt;99, "&gt;99", T1_Data!BB134))),"-")</f>
        <v>-</v>
      </c>
      <c r="BC136" s="72" t="str">
        <f>IF(ISNUMBER(T1_Data!BC134),IF(T1_Data!BC134=-999,"NA",IF(T1_Data!BC134&lt;1, "&lt;1", IF(T1_Data!BC134&gt;99, "&gt;99", T1_Data!BC134))),"-")</f>
        <v>-</v>
      </c>
      <c r="BD136" s="72" t="str">
        <f>IF(ISNUMBER(T1_Data!BD134),IF(T1_Data!BD134=-999,"NA",IF(T1_Data!BD134&lt;1, "&lt;1", IF(T1_Data!BD134&gt;99, "&gt;99", T1_Data!BD134))),"-")</f>
        <v>-</v>
      </c>
      <c r="BE136" s="72" t="str">
        <f>IF(ISNUMBER(T1_Data!BE134),IF(T1_Data!BE134=-999,"NA",IF(T1_Data!BE134&lt;1, "&lt;1", IF(T1_Data!BE134&gt;99, "&gt;99", T1_Data!BE134))),"-")</f>
        <v>-</v>
      </c>
      <c r="BF136" s="72" t="str">
        <f>IF(ISNUMBER(T1_Data!BF134),IF(T1_Data!BF134=-999,"NA",IF(T1_Data!BF134&lt;1, "&lt;1", IF(T1_Data!BF134&gt;99, "&gt;99", T1_Data!BF134))),"-")</f>
        <v>-</v>
      </c>
      <c r="BG136" s="72" t="str">
        <f>IF(ISNUMBER(T1_Data!BG134),IF(T1_Data!BG134=-999,"NA",IF(T1_Data!BG134&lt;1, "&lt;1", IF(T1_Data!BG134&gt;99, "&gt;99", T1_Data!BG134))),"-")</f>
        <v>-</v>
      </c>
      <c r="BH136" s="72" t="str">
        <f>IF(ISNUMBER(T1_Data!BH134),IF(T1_Data!BH134=-999,"NA",IF(T1_Data!BH134&lt;1, "&lt;1", IF(T1_Data!BH134&gt;99, "&gt;99", T1_Data!BH134))),"-")</f>
        <v>-</v>
      </c>
      <c r="BI136" s="72" t="str">
        <f>IF(ISNUMBER(T1_Data!BI134),IF(T1_Data!BI134=-999,"NA",IF(T1_Data!BI134&lt;1, "&lt;1", IF(T1_Data!BI134&gt;99, "&gt;99", T1_Data!BI134))),"-")</f>
        <v>-</v>
      </c>
      <c r="BJ136" s="72" t="str">
        <f>IF(ISNUMBER(T1_Data!BJ134),IF(T1_Data!BJ134=-999,"NA",IF(T1_Data!BJ134&lt;1, "&lt;1", IF(T1_Data!BJ134&gt;99, "&gt;99", T1_Data!BJ134))),"-")</f>
        <v>-</v>
      </c>
      <c r="BK136" s="72" t="str">
        <f>IF(ISNUMBER(T1_Data!BK134),IF(T1_Data!BK134=-999,"NA",IF(T1_Data!BK134&lt;1, "&lt;1", IF(T1_Data!BK134&gt;99, "&gt;99", T1_Data!BK134))),"-")</f>
        <v>-</v>
      </c>
      <c r="BL136" s="72" t="str">
        <f>IF(ISNUMBER(T1_Data!BL134),IF(T1_Data!BL134=-999,"NA",IF(T1_Data!BL134&lt;1, "&lt;1", IF(T1_Data!BL134&gt;99, "&gt;99", T1_Data!BL134))),"-")</f>
        <v>-</v>
      </c>
      <c r="BM136" s="72" t="str">
        <f>IF(ISNUMBER(T1_Data!BM134),IF(T1_Data!BM134=-999,"NA",IF(T1_Data!BM134&lt;1, "&lt;1", IF(T1_Data!BM134&gt;99, "&gt;99", T1_Data!BM134))),"-")</f>
        <v>-</v>
      </c>
      <c r="BN136" s="72" t="str">
        <f>IF(ISNUMBER(T1_Data!BN134),IF(T1_Data!BN134=-999,"NA",IF(T1_Data!BN134&lt;1, "&lt;1", IF(T1_Data!BN134&gt;99, "&gt;99", T1_Data!BN134))),"-")</f>
        <v>-</v>
      </c>
      <c r="BO136" s="72" t="str">
        <f>IF(ISNUMBER(T1_Data!BO134),IF(T1_Data!BO134=-999,"NA",IF(T1_Data!BO134&lt;1, "&lt;1", IF(T1_Data!BO134&gt;99, "&gt;99", T1_Data!BO134))),"-")</f>
        <v>-</v>
      </c>
      <c r="BP136" s="72" t="str">
        <f>IF(ISNUMBER(T1_Data!BP134),IF(T1_Data!BP134=-999,"NA",IF(T1_Data!BP134&lt;1, "&lt;1", IF(T1_Data!BP134&gt;99, "&gt;99", T1_Data!BP134))),"-")</f>
        <v>-</v>
      </c>
      <c r="BQ136" s="72" t="str">
        <f>IF(ISNUMBER(T1_Data!BQ134),IF(T1_Data!BQ134=-999,"NA",IF(T1_Data!BQ134&lt;1, "&lt;1", IF(T1_Data!BQ134&gt;99, "&gt;99", T1_Data!BQ134))),"-")</f>
        <v>-</v>
      </c>
      <c r="BR136" s="72" t="str">
        <f>IF(ISNUMBER(T1_Data!BR134),IF(T1_Data!BR134=-999,"NA",IF(T1_Data!BR134&lt;1, "&lt;1", IF(T1_Data!BR134&gt;99, "&gt;99", T1_Data!BR134))),"-")</f>
        <v>-</v>
      </c>
      <c r="BS136" s="72" t="str">
        <f>IF(ISNUMBER(T1_Data!BS134),IF(T1_Data!BS134=-999,"NA",IF(T1_Data!BS134&lt;1, "&lt;1", IF(T1_Data!BS134&gt;99, "&gt;99", T1_Data!BS134))),"-")</f>
        <v>-</v>
      </c>
      <c r="BT136" s="72" t="str">
        <f>IF(ISNUMBER(T1_Data!BT134),IF(T1_Data!BT134=-999,"NA",IF(T1_Data!BT134&lt;1, "&lt;1", IF(T1_Data!BT134&gt;99, "&gt;99", T1_Data!BT134))),"-")</f>
        <v>-</v>
      </c>
      <c r="BU136" s="72" t="str">
        <f>IF(ISNUMBER(T1_Data!BU134),IF(T1_Data!BU134=-999,"NA",IF(T1_Data!BU134&lt;1, "&lt;1", IF(T1_Data!BU134&gt;99, "&gt;99", T1_Data!BU134))),"-")</f>
        <v>-</v>
      </c>
      <c r="BV136" s="72" t="str">
        <f>IF(ISNUMBER(T1_Data!BV134),IF(T1_Data!BV134=-999,"NA",IF(T1_Data!BV134&lt;1, "&lt;1", IF(T1_Data!BV134&gt;99, "&gt;99", T1_Data!BV134))),"-")</f>
        <v>-</v>
      </c>
      <c r="BW136" s="72" t="str">
        <f>IF(ISNUMBER(T1_Data!BW134),IF(T1_Data!BW134=-999,"NA",IF(T1_Data!BW134&lt;1, "&lt;1", IF(T1_Data!BW134&gt;99, "&gt;99", T1_Data!BW134))),"-")</f>
        <v>-</v>
      </c>
      <c r="BX136" s="72" t="str">
        <f>IF(ISNUMBER(T1_Data!BX134),IF(T1_Data!BX134=-999,"NA",IF(T1_Data!BX134&lt;1, "&lt;1", IF(T1_Data!BX134&gt;99, "&gt;99", T1_Data!BX134))),"-")</f>
        <v>-</v>
      </c>
      <c r="BY136" s="72" t="str">
        <f>IF(ISNUMBER(T1_Data!BY134),IF(T1_Data!BY134=-999,"NA",IF(T1_Data!BY134&lt;1, "&lt;1", IF(T1_Data!BY134&gt;99, "&gt;99", T1_Data!BY134))),"-")</f>
        <v>-</v>
      </c>
      <c r="BZ136" s="72" t="str">
        <f>IF(ISNUMBER(T1_Data!BZ134),IF(T1_Data!BZ134=-999,"NA",IF(T1_Data!BZ134&lt;1, "&lt;1", IF(T1_Data!BZ134&gt;99, "&gt;99", T1_Data!BZ134))),"-")</f>
        <v>-</v>
      </c>
      <c r="CA136" s="72" t="str">
        <f>IF(ISNUMBER(T1_Data!CA134),IF(T1_Data!CA134=-999,"NA",IF(T1_Data!CA134&lt;1, "&lt;1", IF(T1_Data!CA134&gt;99, "&gt;99", T1_Data!CA134))),"-")</f>
        <v>-</v>
      </c>
      <c r="CB136" s="72" t="str">
        <f>IF(ISNUMBER(T1_Data!CB134),IF(T1_Data!CB134=-999,"NA",IF(T1_Data!CB134&lt;1, "&lt;1", IF(T1_Data!CB134&gt;99, "&gt;99", T1_Data!CB134))),"-")</f>
        <v>-</v>
      </c>
      <c r="CC136" s="72" t="str">
        <f>IF(ISNUMBER(T1_Data!CC134),IF(T1_Data!CC134=-999,"NA",IF(T1_Data!CC134&lt;1, "&lt;1", IF(T1_Data!CC134&gt;99, "&gt;99", T1_Data!CC134))),"-")</f>
        <v>-</v>
      </c>
      <c r="CD136" s="72" t="str">
        <f>IF(ISNUMBER(T1_Data!CD134),IF(T1_Data!CD134=-999,"NA",IF(T1_Data!CD134&lt;1, "&lt;1", IF(T1_Data!CD134&gt;99, "&gt;99", T1_Data!CD134))),"-")</f>
        <v>-</v>
      </c>
      <c r="CE136" s="72" t="str">
        <f>IF(ISNUMBER(T1_Data!CE134),IF(T1_Data!CE134=-999,"NA",IF(T1_Data!CE134&lt;1, "&lt;1", IF(T1_Data!CE134&gt;99, "&gt;99", T1_Data!CE134))),"-")</f>
        <v>-</v>
      </c>
      <c r="CF136" s="72" t="str">
        <f>IF(ISNUMBER(T1_Data!CF134),IF(T1_Data!CF134=-999,"NA",IF(T1_Data!CF134&lt;1, "&lt;1", IF(T1_Data!CF134&gt;99, "&gt;99", T1_Data!CF134))),"-")</f>
        <v>-</v>
      </c>
      <c r="CG136" s="72" t="str">
        <f>IF(ISNUMBER(T1_Data!CG134),IF(T1_Data!CG134=-999,"NA",IF(T1_Data!CG134&lt;1, "&lt;1", IF(T1_Data!CG134&gt;99, "&gt;99", T1_Data!CG134))),"-")</f>
        <v>-</v>
      </c>
      <c r="CH136" s="72" t="str">
        <f>IF(ISNUMBER(T1_Data!CH134),IF(T1_Data!CH134=-999,"NA",IF(T1_Data!CH134&lt;1, "&lt;1", IF(T1_Data!CH134&gt;99, "&gt;99", T1_Data!CH134))),"-")</f>
        <v>-</v>
      </c>
      <c r="CI136" s="72" t="str">
        <f>IF(ISNUMBER(T1_Data!CI134),IF(T1_Data!CI134=-999,"NA",IF(T1_Data!CI134&lt;1, "&lt;1", IF(T1_Data!CI134&gt;99, "&gt;99", T1_Data!CI134))),"-")</f>
        <v>-</v>
      </c>
      <c r="CJ136" s="72" t="str">
        <f>IF(ISNUMBER(T1_Data!CJ134),IF(T1_Data!CJ134=-999,"NA",IF(T1_Data!CJ134&lt;1, "&lt;1", IF(T1_Data!CJ134&gt;99, "&gt;99", T1_Data!CJ134))),"-")</f>
        <v>-</v>
      </c>
      <c r="CK136" s="72" t="str">
        <f>IF(ISNUMBER(T1_Data!CK134),IF(T1_Data!CK134=-999,"NA",IF(T1_Data!CK134&lt;1, "&lt;1", IF(T1_Data!CK134&gt;99, "&gt;99", T1_Data!CK134))),"-")</f>
        <v>-</v>
      </c>
      <c r="CL136" s="72" t="str">
        <f>IF(ISNUMBER(T1_Data!CL134),IF(T1_Data!CL134=-999,"NA",IF(T1_Data!CL134&lt;1, "&lt;1", IF(T1_Data!CL134&gt;99, "&gt;99", T1_Data!CL134))),"-")</f>
        <v>-</v>
      </c>
      <c r="CM136" s="72" t="str">
        <f>IF(ISNUMBER(T1_Data!CM134),IF(T1_Data!CM134=-999,"NA",IF(T1_Data!CM134&lt;1, "&lt;1", IF(T1_Data!CM134&gt;99, "&gt;99", T1_Data!CM134))),"-")</f>
        <v>-</v>
      </c>
      <c r="CN136" s="72" t="str">
        <f>IF(ISNUMBER(T1_Data!CN134),IF(T1_Data!CN134=-999,"NA",IF(T1_Data!CN134&lt;1, "&lt;1", IF(T1_Data!CN134&gt;99, "&gt;99", T1_Data!CN134))),"-")</f>
        <v>-</v>
      </c>
      <c r="CO136" s="72" t="str">
        <f>IF(ISNUMBER(T1_Data!CO134),IF(T1_Data!CO134=-999,"NA",IF(T1_Data!CO134&lt;1, "&lt;1", IF(T1_Data!CO134&gt;99, "&gt;99", T1_Data!CO134))),"-")</f>
        <v>-</v>
      </c>
      <c r="CP136" s="72" t="str">
        <f>IF(ISNUMBER(T1_Data!CP134),IF(T1_Data!CP134=-999,"NA",IF(T1_Data!CP134&lt;1, "&lt;1", IF(T1_Data!CP134&gt;99, "&gt;99", T1_Data!CP134))),"-")</f>
        <v>-</v>
      </c>
      <c r="CQ136" s="72" t="str">
        <f>IF(ISNUMBER(T1_Data!CQ134),IF(T1_Data!CQ134=-999,"NA",IF(T1_Data!CQ134&lt;1, "&lt;1", IF(T1_Data!CQ134&gt;99, "&gt;99", T1_Data!CQ134))),"-")</f>
        <v>-</v>
      </c>
      <c r="CR136" s="72" t="str">
        <f>IF(ISNUMBER(T1_Data!CR134),IF(T1_Data!CR134=-999,"NA",IF(T1_Data!CR134&lt;1, "&lt;1", IF(T1_Data!CR134&gt;99, "&gt;99", T1_Data!CR134))),"-")</f>
        <v>-</v>
      </c>
      <c r="CS136" s="72" t="str">
        <f>IF(ISNUMBER(T1_Data!CS134),IF(T1_Data!CS134=-999,"NA",IF(T1_Data!CS134&lt;1, "&lt;1", IF(T1_Data!CS134&gt;99, "&gt;99", T1_Data!CS134))),"-")</f>
        <v>-</v>
      </c>
      <c r="CT136" s="72" t="str">
        <f>IF(ISNUMBER(T1_Data!CT134),IF(T1_Data!CT134=-999,"NA",IF(T1_Data!CT134&lt;1, "&lt;1", IF(T1_Data!CT134&gt;99, "&gt;99", T1_Data!CT134))),"-")</f>
        <v>-</v>
      </c>
      <c r="CU136" s="72" t="str">
        <f>IF(ISNUMBER(T1_Data!CU134),IF(T1_Data!CU134=-999,"NA",IF(T1_Data!CU134&lt;1, "&lt;1", IF(T1_Data!CU134&gt;99, "&gt;99", T1_Data!CU134))),"-")</f>
        <v>-</v>
      </c>
      <c r="CV136" s="72" t="str">
        <f>IF(ISNUMBER(T1_Data!CV134),IF(T1_Data!CV134=-999,"NA",IF(T1_Data!CV134&lt;1, "&lt;1", IF(T1_Data!CV134&gt;99, "&gt;99", T1_Data!CV134))),"-")</f>
        <v>-</v>
      </c>
      <c r="CW136" s="72" t="str">
        <f>IF(ISNUMBER(T1_Data!CW134),IF(T1_Data!CW134=-999,"NA",IF(T1_Data!CW134&lt;1, "&lt;1", IF(T1_Data!CW134&gt;99, "&gt;99", T1_Data!CW134))),"-")</f>
        <v>-</v>
      </c>
      <c r="CX136" s="72" t="str">
        <f>IF(ISNUMBER(T1_Data!CX134),IF(T1_Data!CX134=-999,"NA",IF(T1_Data!CX134&lt;1, "&lt;1", IF(T1_Data!CX134&gt;99, "&gt;99", T1_Data!CX134))),"-")</f>
        <v>-</v>
      </c>
      <c r="CY136" s="72" t="str">
        <f>IF(ISNUMBER(T1_Data!CY134),IF(T1_Data!CY134=-999,"NA",IF(T1_Data!CY134&lt;1, "&lt;1", IF(T1_Data!CY134&gt;99, "&gt;99", T1_Data!CY134))),"-")</f>
        <v>-</v>
      </c>
      <c r="CZ136" s="72" t="str">
        <f>IF(ISNUMBER(T1_Data!CZ134),IF(T1_Data!CZ134=-999,"NA",IF(T1_Data!CZ134&lt;1, "&lt;1", IF(T1_Data!CZ134&gt;99, "&gt;99", T1_Data!CZ134))),"-")</f>
        <v>-</v>
      </c>
      <c r="DA136" s="72" t="str">
        <f>IF(ISNUMBER(T1_Data!DA134),IF(T1_Data!DA134=-999,"NA",IF(T1_Data!DA134&lt;1, "&lt;1", IF(T1_Data!DA134&gt;99, "&gt;99", T1_Data!DA134))),"-")</f>
        <v>-</v>
      </c>
      <c r="DB136" s="72" t="str">
        <f>IF(ISNUMBER(T1_Data!DB134),IF(T1_Data!DB134=-999,"NA",IF(T1_Data!DB134&lt;1, "&lt;1", IF(T1_Data!DB134&gt;99, "&gt;99", T1_Data!DB134))),"-")</f>
        <v>-</v>
      </c>
      <c r="DC136" s="72" t="str">
        <f>IF(ISNUMBER(T1_Data!DC134),IF(T1_Data!DC134=-999,"NA",IF(T1_Data!DC134&lt;1, "&lt;1", IF(T1_Data!DC134&gt;99, "&gt;99", T1_Data!DC134))),"-")</f>
        <v>-</v>
      </c>
      <c r="DD136" s="72" t="str">
        <f>IF(ISNUMBER(T1_Data!DD134),IF(T1_Data!DD134=-999,"NA",IF(T1_Data!DD134&lt;1, "&lt;1", IF(T1_Data!DD134&gt;99, "&gt;99", T1_Data!DD134))),"-")</f>
        <v>-</v>
      </c>
      <c r="DE136" s="72" t="str">
        <f>IF(ISNUMBER(T1_Data!DE134),IF(T1_Data!DE134=-999,"NA",IF(T1_Data!DE134&lt;1, "&lt;1", IF(T1_Data!DE134&gt;99, "&gt;99", T1_Data!DE134))),"-")</f>
        <v>-</v>
      </c>
      <c r="DF136" s="72" t="str">
        <f>IF(ISNUMBER(T1_Data!DF134),IF(T1_Data!DF134=-999,"NA",IF(T1_Data!DF134&lt;1, "&lt;1", IF(T1_Data!DF134&gt;99, "&gt;99", T1_Data!DF134))),"-")</f>
        <v>-</v>
      </c>
      <c r="DG136" s="72" t="str">
        <f>IF(ISNUMBER(T1_Data!DG134),IF(T1_Data!DG134=-999,"NA",IF(T1_Data!DG134&lt;1, "&lt;1", IF(T1_Data!DG134&gt;99, "&gt;99", T1_Data!DG134))),"-")</f>
        <v>-</v>
      </c>
      <c r="DH136" s="72" t="str">
        <f>IF(ISNUMBER(T1_Data!DH134),IF(T1_Data!DH134=-999,"NA",IF(T1_Data!DH134&lt;1, "&lt;1", IF(T1_Data!DH134&gt;99, "&gt;99", T1_Data!DH134))),"-")</f>
        <v>-</v>
      </c>
      <c r="DI136" s="72" t="str">
        <f>IF(ISNUMBER(T1_Data!DI134),IF(T1_Data!DI134=-999,"NA",IF(T1_Data!DI134&lt;1, "&lt;1", IF(T1_Data!DI134&gt;99, "&gt;99", T1_Data!DI134))),"-")</f>
        <v>-</v>
      </c>
      <c r="DJ136" s="72" t="str">
        <f>IF(ISNUMBER(T1_Data!DJ134),IF(T1_Data!DJ134=-999,"NA",IF(T1_Data!DJ134&lt;1, "&lt;1", IF(T1_Data!DJ134&gt;99, "&gt;99", T1_Data!DJ134))),"-")</f>
        <v>-</v>
      </c>
      <c r="DK136" s="72" t="str">
        <f>IF(ISNUMBER(T1_Data!DK134),IF(T1_Data!DK134=-999,"NA",IF(T1_Data!DK134&lt;1, "&lt;1", IF(T1_Data!DK134&gt;99, "&gt;99", T1_Data!DK134))),"-")</f>
        <v>-</v>
      </c>
      <c r="DL136" s="72" t="str">
        <f>IF(ISNUMBER(T1_Data!DL134),IF(T1_Data!DL134=-999,"NA",IF(T1_Data!DL134&lt;1, "&lt;1", IF(T1_Data!DL134&gt;99, "&gt;99", T1_Data!DL134))),"-")</f>
        <v>-</v>
      </c>
      <c r="DM136" s="72" t="str">
        <f>IF(ISNUMBER(T1_Data!DM134),IF(T1_Data!DM134=-999,"NA",IF(T1_Data!DM134&lt;1, "&lt;1", IF(T1_Data!DM134&gt;99, "&gt;99", T1_Data!DM134))),"-")</f>
        <v>-</v>
      </c>
      <c r="DN136" s="72" t="str">
        <f>IF(ISNUMBER(T1_Data!DN134),IF(T1_Data!DN134=-999,"NA",IF(T1_Data!DN134&lt;1, "&lt;1", IF(T1_Data!DN134&gt;99, "&gt;99", T1_Data!DN134))),"-")</f>
        <v>-</v>
      </c>
      <c r="DO136" s="72" t="str">
        <f>IF(ISNUMBER(T1_Data!DO134),IF(T1_Data!DO134=-999,"NA",IF(T1_Data!DO134&lt;1, "&lt;1", IF(T1_Data!DO134&gt;99, "&gt;99", T1_Data!DO134))),"-")</f>
        <v>-</v>
      </c>
      <c r="DP136" s="72" t="str">
        <f>IF(ISNUMBER(T1_Data!DP134),IF(T1_Data!DP134=-999,"NA",IF(T1_Data!DP134&lt;1, "&lt;1", IF(T1_Data!DP134&gt;99, "&gt;99", T1_Data!DP134))),"-")</f>
        <v>-</v>
      </c>
      <c r="DQ136" s="72" t="str">
        <f>IF(ISNUMBER(T1_Data!DQ134),IF(T1_Data!DQ134=-999,"NA",IF(T1_Data!DQ134&lt;1, "&lt;1", IF(T1_Data!DQ134&gt;99, "&gt;99", T1_Data!DQ134))),"-")</f>
        <v>-</v>
      </c>
      <c r="DR136" s="72" t="str">
        <f>IF(ISNUMBER(T1_Data!DR134),IF(T1_Data!DR134=-999,"NA",IF(T1_Data!DR134&lt;1, "&lt;1", IF(T1_Data!DR134&gt;99, "&gt;99", T1_Data!DR134))),"-")</f>
        <v>-</v>
      </c>
      <c r="DS136" s="72" t="str">
        <f>IF(ISNUMBER(T1_Data!DS134),IF(T1_Data!DS134=-999,"NA",IF(T1_Data!DS134&lt;1, "&lt;1", IF(T1_Data!DS134&gt;99, "&gt;99", T1_Data!DS134))),"-")</f>
        <v>-</v>
      </c>
      <c r="DT136" s="72" t="str">
        <f>IF(ISNUMBER(T1_Data!DT134),IF(T1_Data!DT134=-999,"NA",IF(T1_Data!DT134&lt;1, "&lt;1", IF(T1_Data!DT134&gt;99, "&gt;99", T1_Data!DT134))),"-")</f>
        <v>-</v>
      </c>
      <c r="DU136" s="72" t="str">
        <f>IF(ISNUMBER(T1_Data!DU134),IF(T1_Data!DU134=-999,"NA",IF(T1_Data!DU134&lt;1, "&lt;1", IF(T1_Data!DU134&gt;99, "&gt;99", T1_Data!DU134))),"-")</f>
        <v>-</v>
      </c>
      <c r="DV136" s="72" t="str">
        <f>IF(ISNUMBER(T1_Data!DV134),IF(T1_Data!DV134=-999,"NA",IF(T1_Data!DV134&lt;1, "&lt;1", IF(T1_Data!DV134&gt;99, "&gt;99", T1_Data!DV134))),"-")</f>
        <v>-</v>
      </c>
      <c r="DW136" s="72" t="str">
        <f>IF(ISNUMBER(T1_Data!DW134),IF(T1_Data!DW134=-999,"NA",IF(T1_Data!DW134&lt;1, "&lt;1", IF(T1_Data!DW134&gt;99, "&gt;99", T1_Data!DW134))),"-")</f>
        <v>-</v>
      </c>
      <c r="DX136" s="72" t="str">
        <f>IF(ISNUMBER(T1_Data!DX134),IF(T1_Data!DX134=-999,"NA",IF(T1_Data!DX134&lt;1, "&lt;1", IF(T1_Data!DX134&gt;99, "&gt;99", T1_Data!DX134))),"-")</f>
        <v>-</v>
      </c>
      <c r="DY136" s="72" t="str">
        <f>IF(ISNUMBER(T1_Data!DY134),IF(T1_Data!DY134=-999,"NA",IF(T1_Data!DY134&lt;1, "&lt;1", IF(T1_Data!DY134&gt;99, "&gt;99", T1_Data!DY134))),"-")</f>
        <v>-</v>
      </c>
      <c r="DZ136" s="72" t="str">
        <f>IF(ISNUMBER(T1_Data!DZ134),IF(T1_Data!DZ134=-999,"NA",IF(T1_Data!DZ134&lt;1, "&lt;1", IF(T1_Data!DZ134&gt;99, "&gt;99", T1_Data!DZ134))),"-")</f>
        <v>-</v>
      </c>
      <c r="EA136" s="72" t="str">
        <f>IF(ISNUMBER(T1_Data!EA134),IF(T1_Data!EA134=-999,"NA",IF(T1_Data!EA134&lt;1, "&lt;1", IF(T1_Data!EA134&gt;99, "&gt;99", T1_Data!EA134))),"-")</f>
        <v>-</v>
      </c>
      <c r="EB136" s="72" t="str">
        <f>IF(ISNUMBER(T1_Data!EB134),IF(T1_Data!EB134=-999,"NA",IF(T1_Data!EB134&lt;1, "&lt;1", IF(T1_Data!EB134&gt;99, "&gt;99", T1_Data!EB134))),"-")</f>
        <v>-</v>
      </c>
      <c r="EC136" s="72" t="str">
        <f>IF(ISNUMBER(T1_Data!EC134),IF(T1_Data!EC134=-999,"NA",IF(T1_Data!EC134&lt;1, "&lt;1", IF(T1_Data!EC134&gt;99, "&gt;99", T1_Data!EC134))),"-")</f>
        <v>-</v>
      </c>
      <c r="ED136" s="72" t="str">
        <f>IF(ISNUMBER(T1_Data!ED134),IF(T1_Data!ED134=-999,"NA",IF(T1_Data!ED134&lt;1, "&lt;1", IF(T1_Data!ED134&gt;99, "&gt;99", T1_Data!ED134))),"-")</f>
        <v>-</v>
      </c>
      <c r="EE136" s="72" t="str">
        <f>IF(ISNUMBER(T1_Data!EE134),IF(T1_Data!EE134=-999,"NA",IF(T1_Data!EE134&lt;1, "&lt;1", IF(T1_Data!EE134&gt;99, "&gt;99", T1_Data!EE134))),"-")</f>
        <v>-</v>
      </c>
      <c r="EF136" s="72" t="str">
        <f>IF(ISNUMBER(T1_Data!EF134),IF(T1_Data!EF134=-999,"NA",IF(T1_Data!EF134&lt;1, "&lt;1", IF(T1_Data!EF134&gt;99, "&gt;99", T1_Data!EF134))),"-")</f>
        <v>-</v>
      </c>
      <c r="EG136" s="72" t="str">
        <f>IF(ISNUMBER(T1_Data!EG134),IF(T1_Data!EG134=-999,"NA",IF(T1_Data!EG134&lt;1, "&lt;1", IF(T1_Data!EG134&gt;99, "&gt;99", T1_Data!EG134))),"-")</f>
        <v>-</v>
      </c>
      <c r="EH136" s="72" t="str">
        <f>IF(ISNUMBER(T1_Data!EH134),IF(T1_Data!EH134=-999,"NA",IF(T1_Data!EH134&lt;1, "&lt;1", IF(T1_Data!EH134&gt;99, "&gt;99", T1_Data!EH134))),"-")</f>
        <v>-</v>
      </c>
      <c r="EI136" s="72" t="str">
        <f>IF(ISNUMBER(T1_Data!EI134),IF(T1_Data!EI134=-999,"NA",IF(T1_Data!EI134&lt;1, "&lt;1", IF(T1_Data!EI134&gt;99, "&gt;99", T1_Data!EI134))),"-")</f>
        <v>-</v>
      </c>
      <c r="EJ136" s="72" t="str">
        <f>IF(ISNUMBER(T1_Data!EJ134),IF(T1_Data!EJ134=-999,"NA",IF(T1_Data!EJ134&lt;1, "&lt;1", IF(T1_Data!EJ134&gt;99, "&gt;99", T1_Data!EJ134))),"-")</f>
        <v>-</v>
      </c>
      <c r="EK136" s="72" t="str">
        <f>IF(ISNUMBER(T1_Data!EK134),IF(T1_Data!EK134=-999,"NA",IF(T1_Data!EK134&lt;1, "&lt;1", IF(T1_Data!EK134&gt;99, "&gt;99", T1_Data!EK134))),"-")</f>
        <v>-</v>
      </c>
      <c r="EL136" s="72" t="str">
        <f>IF(ISNUMBER(T1_Data!EL134),IF(T1_Data!EL134=-999,"NA",IF(T1_Data!EL134&lt;1, "&lt;1", IF(T1_Data!EL134&gt;99, "&gt;99", T1_Data!EL134))),"-")</f>
        <v>-</v>
      </c>
      <c r="EM136" s="72" t="str">
        <f>IF(ISNUMBER(T1_Data!EM134),IF(T1_Data!EM134=-999,"NA",IF(T1_Data!EM134&lt;1, "&lt;1", IF(T1_Data!EM134&gt;99, "&gt;99", T1_Data!EM134))),"-")</f>
        <v>-</v>
      </c>
      <c r="EN136" s="72" t="str">
        <f>IF(ISNUMBER(T1_Data!EN134),IF(T1_Data!EN134=-999,"NA",IF(T1_Data!EN134&lt;1, "&lt;1", IF(T1_Data!EN134&gt;99, "&gt;99", T1_Data!EN134))),"-")</f>
        <v>-</v>
      </c>
      <c r="EO136" s="72" t="str">
        <f>IF(ISNUMBER(T1_Data!EO134),IF(T1_Data!EO134=-999,"NA",IF(T1_Data!EO134&lt;1, "&lt;1", IF(T1_Data!EO134&gt;99, "&gt;99", T1_Data!EO134))),"-")</f>
        <v>-</v>
      </c>
      <c r="EP136" s="72" t="str">
        <f>IF(ISNUMBER(T1_Data!EP134),IF(T1_Data!EP134=-999,"NA",IF(T1_Data!EP134&lt;1, "&lt;1", IF(T1_Data!EP134&gt;99, "&gt;99", T1_Data!EP134))),"-")</f>
        <v>-</v>
      </c>
      <c r="EQ136" s="72" t="str">
        <f>IF(ISNUMBER(T1_Data!EQ134),IF(T1_Data!EQ134=-999,"NA",IF(T1_Data!EQ134&lt;1, "&lt;1", IF(T1_Data!EQ134&gt;99, "&gt;99", T1_Data!EQ134))),"-")</f>
        <v>-</v>
      </c>
      <c r="ER136" s="72" t="str">
        <f>IF(ISNUMBER(T1_Data!ER134),IF(T1_Data!ER134=-999,"NA",IF(T1_Data!ER134&lt;1, "&lt;1", IF(T1_Data!ER134&gt;99, "&gt;99", T1_Data!ER134))),"-")</f>
        <v>-</v>
      </c>
      <c r="ES136" s="72" t="str">
        <f>IF(ISNUMBER(T1_Data!ES134),IF(T1_Data!ES134=-999,"NA",IF(T1_Data!ES134&lt;1, "&lt;1", IF(T1_Data!ES134&gt;99, "&gt;99", T1_Data!ES134))),"-")</f>
        <v>-</v>
      </c>
      <c r="ET136" s="72" t="str">
        <f>IF(ISNUMBER(T1_Data!ET134),IF(T1_Data!ET134=-999,"NA",IF(T1_Data!ET134&lt;1, "&lt;1", IF(T1_Data!ET134&gt;99, "&gt;99", T1_Data!ET134))),"-")</f>
        <v>-</v>
      </c>
      <c r="EU136" s="72" t="str">
        <f>IF(ISNUMBER(T1_Data!EU134),IF(T1_Data!EU134=-999,"NA",IF(T1_Data!EU134&lt;1, "&lt;1", IF(T1_Data!EU134&gt;99, "&gt;99", T1_Data!EU134))),"-")</f>
        <v>-</v>
      </c>
      <c r="EV136" s="72" t="str">
        <f>IF(ISNUMBER(T1_Data!EV134),IF(T1_Data!EV134=-999,"NA",IF(T1_Data!EV134&lt;1, "&lt;1", IF(T1_Data!EV134&gt;99, "&gt;99", T1_Data!EV134))),"-")</f>
        <v>-</v>
      </c>
      <c r="EW136" s="72" t="str">
        <f>IF(ISNUMBER(T1_Data!EW134),IF(T1_Data!EW134=-999,"NA",IF(T1_Data!EW134&lt;1, "&lt;1", IF(T1_Data!EW134&gt;99, "&gt;99", T1_Data!EW134))),"-")</f>
        <v>-</v>
      </c>
      <c r="EX136" s="72" t="str">
        <f>IF(ISNUMBER(T1_Data!EX134),IF(T1_Data!EX134=-999,"NA",IF(T1_Data!EX134&lt;1, "&lt;1", IF(T1_Data!EX134&gt;99, "&gt;99", T1_Data!EX134))),"-")</f>
        <v>-</v>
      </c>
      <c r="EY136" s="72" t="str">
        <f>IF(ISNUMBER(T1_Data!EY134),IF(T1_Data!EY134=-999,"NA",IF(T1_Data!EY134&lt;1, "&lt;1", IF(T1_Data!EY134&gt;99, "&gt;99", T1_Data!EY134))),"-")</f>
        <v>-</v>
      </c>
      <c r="EZ136" s="72" t="str">
        <f>IF(ISNUMBER(T1_Data!EZ134),IF(T1_Data!EZ134=-999,"NA",IF(T1_Data!EZ134&lt;1, "&lt;1", IF(T1_Data!EZ134&gt;99, "&gt;99", T1_Data!EZ134))),"-")</f>
        <v>-</v>
      </c>
      <c r="FA136" s="72" t="str">
        <f>IF(ISNUMBER(T1_Data!FA134),IF(T1_Data!FA134=-999,"NA",IF(T1_Data!FA134&lt;1, "&lt;1", IF(T1_Data!FA134&gt;99, "&gt;99", T1_Data!FA134))),"-")</f>
        <v>-</v>
      </c>
      <c r="FB136" s="72" t="str">
        <f>IF(ISNUMBER(T1_Data!FB134),IF(T1_Data!FB134=-999,"NA",IF(T1_Data!FB134&lt;1, "&lt;1", IF(T1_Data!FB134&gt;99, "&gt;99", T1_Data!FB134))),"-")</f>
        <v>-</v>
      </c>
      <c r="FC136" s="72" t="str">
        <f>IF(ISNUMBER(T1_Data!FC134),IF(T1_Data!FC134=-999,"NA",IF(T1_Data!FC134&lt;1, "&lt;1", IF(T1_Data!FC134&gt;99, "&gt;99", T1_Data!FC134))),"-")</f>
        <v>-</v>
      </c>
      <c r="FD136" s="72" t="str">
        <f>IF(ISNUMBER(T1_Data!FD134),IF(T1_Data!FD134=-999,"NA",IF(T1_Data!FD134&lt;1, "&lt;1", IF(T1_Data!FD134&gt;99, "&gt;99", T1_Data!FD134))),"-")</f>
        <v>-</v>
      </c>
      <c r="FE136" s="72" t="str">
        <f>IF(ISNUMBER(T1_Data!FE134),IF(T1_Data!FE134=-999,"NA",IF(T1_Data!FE134&lt;1, "&lt;1", IF(T1_Data!FE134&gt;99, "&gt;99", T1_Data!FE134))),"-")</f>
        <v>-</v>
      </c>
      <c r="FF136" s="72" t="str">
        <f>IF(ISNUMBER(T1_Data!FF134),IF(T1_Data!FF134=-999,"NA",IF(T1_Data!FF134&lt;1, "&lt;1", IF(T1_Data!FF134&gt;99, "&gt;99", T1_Data!FF134))),"-")</f>
        <v>-</v>
      </c>
      <c r="FG136" s="72" t="str">
        <f>IF(ISNUMBER(T1_Data!FG134),IF(T1_Data!FG134=-999,"NA",IF(T1_Data!FG134&lt;1, "&lt;1", IF(T1_Data!FG134&gt;99, "&gt;99", T1_Data!FG134))),"-")</f>
        <v>-</v>
      </c>
      <c r="FH136" s="72" t="str">
        <f>IF(ISNUMBER(T1_Data!FH134),IF(T1_Data!FH134=-999,"NA",IF(T1_Data!FH134&lt;1, "&lt;1", IF(T1_Data!FH134&gt;99, "&gt;99", T1_Data!FH134))),"-")</f>
        <v>-</v>
      </c>
      <c r="FI136" s="72" t="str">
        <f>IF(ISNUMBER(T1_Data!FI134),IF(T1_Data!FI134=-999,"NA",IF(T1_Data!FI134&lt;1, "&lt;1", IF(T1_Data!FI134&gt;99, "&gt;99", T1_Data!FI134))),"-")</f>
        <v>-</v>
      </c>
      <c r="FJ136" s="72" t="str">
        <f>IF(ISNUMBER(T1_Data!FJ134),IF(T1_Data!FJ134=-999,"NA",IF(T1_Data!FJ134&lt;1, "&lt;1", IF(T1_Data!FJ134&gt;99, "&gt;99", T1_Data!FJ134))),"-")</f>
        <v>-</v>
      </c>
      <c r="FK136" s="72" t="str">
        <f>IF(ISNUMBER(T1_Data!FK134),IF(T1_Data!FK134=-999,"NA",IF(T1_Data!FK134&lt;1, "&lt;1", IF(T1_Data!FK134&gt;99, "&gt;99", T1_Data!FK134))),"-")</f>
        <v>-</v>
      </c>
      <c r="FL136" s="72" t="str">
        <f>IF(ISNUMBER(T1_Data!FL134),IF(T1_Data!FL134=-999,"NA",IF(T1_Data!FL134&lt;1, "&lt;1", IF(T1_Data!FL134&gt;99, "&gt;99", T1_Data!FL134))),"-")</f>
        <v>-</v>
      </c>
      <c r="FM136" s="72" t="str">
        <f>IF(ISNUMBER(T1_Data!FM134),IF(T1_Data!FM134=-999,"NA",IF(T1_Data!FM134&lt;1, "&lt;1", IF(T1_Data!FM134&gt;99, "&gt;99", T1_Data!FM134))),"-")</f>
        <v>-</v>
      </c>
      <c r="FN136" s="72" t="str">
        <f>IF(ISNUMBER(T1_Data!FN134),IF(T1_Data!FN134=-999,"NA",IF(T1_Data!FN134&lt;1, "&lt;1", IF(T1_Data!FN134&gt;99, "&gt;99", T1_Data!FN134))),"-")</f>
        <v>-</v>
      </c>
      <c r="FO136" s="72" t="str">
        <f>IF(ISNUMBER(T1_Data!FO134),IF(T1_Data!FO134=-999,"NA",IF(T1_Data!FO134&lt;1, "&lt;1", IF(T1_Data!FO134&gt;99, "&gt;99", T1_Data!FO134))),"-")</f>
        <v>-</v>
      </c>
      <c r="FP136" s="72" t="str">
        <f>IF(ISNUMBER(T1_Data!FP134),IF(T1_Data!FP134=-999,"NA",IF(T1_Data!FP134&lt;1, "&lt;1", IF(T1_Data!FP134&gt;99, "&gt;99", T1_Data!FP134))),"-")</f>
        <v>-</v>
      </c>
      <c r="FQ136" s="72" t="str">
        <f>IF(ISNUMBER(T1_Data!FQ134),IF(T1_Data!FQ134=-999,"NA",IF(T1_Data!FQ134&lt;1, "&lt;1", IF(T1_Data!FQ134&gt;99, "&gt;99", T1_Data!FQ134))),"-")</f>
        <v>-</v>
      </c>
      <c r="FR136" s="72" t="str">
        <f>IF(ISNUMBER(T1_Data!FR134),IF(T1_Data!FR134=-999,"NA",IF(T1_Data!FR134&lt;1, "&lt;1", IF(T1_Data!FR134&gt;99, "&gt;99", T1_Data!FR134))),"-")</f>
        <v>-</v>
      </c>
      <c r="FS136" s="72" t="str">
        <f>IF(ISNUMBER(T1_Data!FS134),IF(T1_Data!FS134=-999,"NA",IF(T1_Data!FS134&lt;1, "&lt;1", IF(T1_Data!FS134&gt;99, "&gt;99", T1_Data!FS134))),"-")</f>
        <v>-</v>
      </c>
      <c r="FT136" s="72" t="str">
        <f>IF(ISNUMBER(T1_Data!FT134),IF(T1_Data!FT134=-999,"NA",IF(T1_Data!FT134&lt;1, "&lt;1", IF(T1_Data!FT134&gt;99, "&gt;99", T1_Data!FT134))),"-")</f>
        <v>-</v>
      </c>
      <c r="FU136" s="72" t="str">
        <f>IF(ISNUMBER(T1_Data!FU134),IF(T1_Data!FU134=-999,"NA",IF(T1_Data!FU134&lt;1, "&lt;1", IF(T1_Data!FU134&gt;99, "&gt;99", T1_Data!FU134))),"-")</f>
        <v>-</v>
      </c>
      <c r="FV136" s="72" t="str">
        <f>IF(ISNUMBER(T1_Data!FV134),IF(T1_Data!FV134=-999,"NA",IF(T1_Data!FV134&lt;1, "&lt;1", IF(T1_Data!FV134&gt;99, "&gt;99", T1_Data!FV134))),"-")</f>
        <v>-</v>
      </c>
      <c r="FW136" s="72" t="str">
        <f>IF(ISNUMBER(T1_Data!FW134),IF(T1_Data!FW134=-999,"NA",IF(T1_Data!FW134&lt;1, "&lt;1", IF(T1_Data!FW134&gt;99, "&gt;99", T1_Data!FW134))),"-")</f>
        <v>-</v>
      </c>
      <c r="FX136" s="71" t="str">
        <f>IF(ISBLANK(T1_Data!FX134), "", T1_Data!FX134)</f>
        <v/>
      </c>
    </row>
    <row r="137" spans="1:180" x14ac:dyDescent="0.25">
      <c r="A137" s="71" t="str">
        <f>IF(ISBLANK(T1_Data!A135), "", T1_Data!A135)</f>
        <v/>
      </c>
      <c r="B137" s="72" t="str">
        <f>IF(ISNUMBER(T1_Data!B135), T1_Data!B135,"-")</f>
        <v>-</v>
      </c>
      <c r="C137" s="72" t="str">
        <f>IF(ISNUMBER(T1_Data!C135),IF(T1_Data!C135=-999,"NA",IF(T1_Data!C135&lt;1, "&lt;1", IF(T1_Data!C135&gt;99, "&gt;99", T1_Data!C135))),"-")</f>
        <v>-</v>
      </c>
      <c r="D137" s="72" t="str">
        <f>IF(ISNUMBER(T1_Data!D135),IF(T1_Data!D135=-999,"NA",IF(T1_Data!D135&lt;1, "&lt;1", IF(T1_Data!D135&gt;99, "&gt;99", T1_Data!D135))),"-")</f>
        <v>-</v>
      </c>
      <c r="E137" s="72" t="str">
        <f>IF(ISNUMBER(T1_Data!E135),IF(T1_Data!E135=-999,"NA",IF(T1_Data!E135&lt;1, "&lt;1", IF(T1_Data!E135&gt;99, "&gt;99", T1_Data!E135))),"-")</f>
        <v>-</v>
      </c>
      <c r="F137" s="72" t="str">
        <f>IF(ISNUMBER(T1_Data!F135),IF(T1_Data!F135=-999,"NA",IF(T1_Data!F135&lt;1, "&lt;1", IF(T1_Data!F135&gt;99, "&gt;99", T1_Data!F135))),"-")</f>
        <v>-</v>
      </c>
      <c r="G137" s="72" t="str">
        <f>IF(ISNUMBER(T1_Data!G135),IF(T1_Data!G135=-999,"NA",IF(T1_Data!G135&lt;1, "&lt;1", IF(T1_Data!G135&gt;99, "&gt;99", T1_Data!G135))),"-")</f>
        <v>-</v>
      </c>
      <c r="H137" s="72" t="str">
        <f>IF(ISNUMBER(T1_Data!H135),IF(T1_Data!H135=-999,"NA",IF(T1_Data!H135&lt;1, "&lt;1", IF(T1_Data!H135&gt;99, "&gt;99", T1_Data!H135))),"-")</f>
        <v>-</v>
      </c>
      <c r="I137" s="72" t="str">
        <f>IF(ISNUMBER(T1_Data!I135),IF(T1_Data!I135=-999,"NA",IF(T1_Data!I135&lt;1, "&lt;1", IF(T1_Data!I135&gt;99, "&gt;99", T1_Data!I135))),"-")</f>
        <v>-</v>
      </c>
      <c r="J137" s="72" t="str">
        <f>IF(ISNUMBER(T1_Data!J135),IF(T1_Data!J135=-999,"NA",IF(T1_Data!J135&lt;1, "&lt;1", IF(T1_Data!J135&gt;99, "&gt;99", T1_Data!J135))),"-")</f>
        <v>-</v>
      </c>
      <c r="K137" s="72" t="str">
        <f>IF(ISNUMBER(T1_Data!K135),IF(T1_Data!K135=-999,"NA",IF(T1_Data!K135&lt;1, "&lt;1", IF(T1_Data!K135&gt;99, "&gt;99", T1_Data!K135))),"-")</f>
        <v>-</v>
      </c>
      <c r="L137" s="72" t="str">
        <f>IF(ISNUMBER(T1_Data!L135),IF(T1_Data!L135=-999,"NA",IF(T1_Data!L135&lt;1, "&lt;1", IF(T1_Data!L135&gt;99, "&gt;99", T1_Data!L135))),"-")</f>
        <v>-</v>
      </c>
      <c r="M137" s="72" t="str">
        <f>IF(ISNUMBER(T1_Data!M135),IF(T1_Data!M135=-999,"NA",IF(T1_Data!M135&lt;1, "&lt;1", IF(T1_Data!M135&gt;99, "&gt;99", T1_Data!M135))),"-")</f>
        <v>-</v>
      </c>
      <c r="N137" s="72" t="str">
        <f>IF(ISNUMBER(T1_Data!N135),IF(T1_Data!N135=-999,"NA",IF(T1_Data!N135&lt;1, "&lt;1", IF(T1_Data!N135&gt;99, "&gt;99", T1_Data!N135))),"-")</f>
        <v>-</v>
      </c>
      <c r="O137" s="72" t="str">
        <f>IF(ISNUMBER(T1_Data!O135),IF(T1_Data!O135=-999,"NA",IF(T1_Data!O135&lt;1, "&lt;1", IF(T1_Data!O135&gt;99, "&gt;99", T1_Data!O135))),"-")</f>
        <v>-</v>
      </c>
      <c r="P137" s="72" t="str">
        <f>IF(ISNUMBER(T1_Data!P135),IF(T1_Data!P135=-999,"NA",IF(T1_Data!P135&lt;1, "&lt;1", IF(T1_Data!P135&gt;99, "&gt;99", T1_Data!P135))),"-")</f>
        <v>-</v>
      </c>
      <c r="Q137" s="72" t="str">
        <f>IF(ISNUMBER(T1_Data!Q135),IF(T1_Data!Q135=-999,"NA",IF(T1_Data!Q135&lt;1, "&lt;1", IF(T1_Data!Q135&gt;99, "&gt;99", T1_Data!Q135))),"-")</f>
        <v>-</v>
      </c>
      <c r="R137" s="72" t="str">
        <f>IF(ISNUMBER(T1_Data!R135),IF(T1_Data!R135=-999,"NA",IF(T1_Data!R135&lt;1, "&lt;1", IF(T1_Data!R135&gt;99, "&gt;99", T1_Data!R135))),"-")</f>
        <v>-</v>
      </c>
      <c r="S137" s="72" t="str">
        <f>IF(ISNUMBER(T1_Data!S135),IF(T1_Data!S135=-999,"NA",IF(T1_Data!S135&lt;1, "&lt;1", IF(T1_Data!S135&gt;99, "&gt;99", T1_Data!S135))),"-")</f>
        <v>-</v>
      </c>
      <c r="T137" s="72" t="str">
        <f>IF(ISNUMBER(T1_Data!T135),IF(T1_Data!T135=-999,"NA",IF(T1_Data!T135&lt;1, "&lt;1", IF(T1_Data!T135&gt;99, "&gt;99", T1_Data!T135))),"-")</f>
        <v>-</v>
      </c>
      <c r="U137" s="72" t="str">
        <f>IF(ISNUMBER(T1_Data!U135),IF(T1_Data!U135=-999,"NA",IF(T1_Data!U135&lt;1, "&lt;1", IF(T1_Data!U135&gt;99, "&gt;99", T1_Data!U135))),"-")</f>
        <v>-</v>
      </c>
      <c r="V137" s="72" t="str">
        <f>IF(ISNUMBER(T1_Data!V135),IF(T1_Data!V135=-999,"NA",IF(T1_Data!V135&lt;1, "&lt;1", IF(T1_Data!V135&gt;99, "&gt;99", T1_Data!V135))),"-")</f>
        <v>-</v>
      </c>
      <c r="W137" s="72" t="str">
        <f>IF(ISNUMBER(T1_Data!W135),IF(T1_Data!W135=-999,"NA",IF(T1_Data!W135&lt;1, "&lt;1", IF(T1_Data!W135&gt;99, "&gt;99", T1_Data!W135))),"-")</f>
        <v>-</v>
      </c>
      <c r="X137" s="72" t="str">
        <f>IF(ISNUMBER(T1_Data!X135),IF(T1_Data!X135=-999,"NA",IF(T1_Data!X135&lt;1, "&lt;1", IF(T1_Data!X135&gt;99, "&gt;99", T1_Data!X135))),"-")</f>
        <v>-</v>
      </c>
      <c r="Y137" s="72" t="str">
        <f>IF(ISNUMBER(T1_Data!Y135),IF(T1_Data!Y135=-999,"NA",IF(T1_Data!Y135&lt;1, "&lt;1", IF(T1_Data!Y135&gt;99, "&gt;99", T1_Data!Y135))),"-")</f>
        <v>-</v>
      </c>
      <c r="Z137" s="72" t="str">
        <f>IF(ISNUMBER(T1_Data!Z135),IF(T1_Data!Z135=-999,"NA",IF(T1_Data!Z135&lt;1, "&lt;1", IF(T1_Data!Z135&gt;99, "&gt;99", T1_Data!Z135))),"-")</f>
        <v>-</v>
      </c>
      <c r="AA137" s="72" t="str">
        <f>IF(ISNUMBER(T1_Data!AA135),IF(T1_Data!AA135=-999,"NA",IF(T1_Data!AA135&lt;1, "&lt;1", IF(T1_Data!AA135&gt;99, "&gt;99", T1_Data!AA135))),"-")</f>
        <v>-</v>
      </c>
      <c r="AB137" s="72" t="str">
        <f>IF(ISNUMBER(T1_Data!AB135),IF(T1_Data!AB135=-999,"NA",IF(T1_Data!AB135&lt;1, "&lt;1", IF(T1_Data!AB135&gt;99, "&gt;99", T1_Data!AB135))),"-")</f>
        <v>-</v>
      </c>
      <c r="AC137" s="72" t="str">
        <f>IF(ISNUMBER(T1_Data!AC135),IF(T1_Data!AC135=-999,"NA",IF(T1_Data!AC135&lt;1, "&lt;1", IF(T1_Data!AC135&gt;99, "&gt;99", T1_Data!AC135))),"-")</f>
        <v>-</v>
      </c>
      <c r="AD137" s="72" t="str">
        <f>IF(ISNUMBER(T1_Data!AD135),IF(T1_Data!AD135=-999,"NA",IF(T1_Data!AD135&lt;1, "&lt;1", IF(T1_Data!AD135&gt;99, "&gt;99", T1_Data!AD135))),"-")</f>
        <v>-</v>
      </c>
      <c r="AE137" s="72" t="str">
        <f>IF(ISNUMBER(T1_Data!AE135),IF(T1_Data!AE135=-999,"NA",IF(T1_Data!AE135&lt;1, "&lt;1", IF(T1_Data!AE135&gt;99, "&gt;99", T1_Data!AE135))),"-")</f>
        <v>-</v>
      </c>
      <c r="AF137" s="72" t="str">
        <f>IF(ISNUMBER(T1_Data!AF135),IF(T1_Data!AF135=-999,"NA",IF(T1_Data!AF135&lt;1, "&lt;1", IF(T1_Data!AF135&gt;99, "&gt;99", T1_Data!AF135))),"-")</f>
        <v>-</v>
      </c>
      <c r="AG137" s="72" t="str">
        <f>IF(ISNUMBER(T1_Data!AG135),IF(T1_Data!AG135=-999,"NA",IF(T1_Data!AG135&lt;1, "&lt;1", IF(T1_Data!AG135&gt;99, "&gt;99", T1_Data!AG135))),"-")</f>
        <v>-</v>
      </c>
      <c r="AH137" s="72" t="str">
        <f>IF(ISNUMBER(T1_Data!AH135),IF(T1_Data!AH135=-999,"NA",IF(T1_Data!AH135&lt;1, "&lt;1", IF(T1_Data!AH135&gt;99, "&gt;99", T1_Data!AH135))),"-")</f>
        <v>-</v>
      </c>
      <c r="AI137" s="72" t="str">
        <f>IF(ISNUMBER(T1_Data!AI135),IF(T1_Data!AI135=-999,"NA",IF(T1_Data!AI135&lt;1, "&lt;1", IF(T1_Data!AI135&gt;99, "&gt;99", T1_Data!AI135))),"-")</f>
        <v>-</v>
      </c>
      <c r="AJ137" s="72" t="str">
        <f>IF(ISNUMBER(T1_Data!AJ135),IF(T1_Data!AJ135=-999,"NA",IF(T1_Data!AJ135&lt;1, "&lt;1", IF(T1_Data!AJ135&gt;99, "&gt;99", T1_Data!AJ135))),"-")</f>
        <v>-</v>
      </c>
      <c r="AK137" s="72" t="str">
        <f>IF(ISNUMBER(T1_Data!AK135),IF(T1_Data!AK135=-999,"NA",IF(T1_Data!AK135&lt;1, "&lt;1", IF(T1_Data!AK135&gt;99, "&gt;99", T1_Data!AK135))),"-")</f>
        <v>-</v>
      </c>
      <c r="AL137" s="72" t="str">
        <f>IF(ISNUMBER(T1_Data!AL135),IF(T1_Data!AL135=-999,"NA",IF(T1_Data!AL135&lt;1, "&lt;1", IF(T1_Data!AL135&gt;99, "&gt;99", T1_Data!AL135))),"-")</f>
        <v>-</v>
      </c>
      <c r="AM137" s="72" t="str">
        <f>IF(ISNUMBER(T1_Data!AM135),IF(T1_Data!AM135=-999,"NA",IF(T1_Data!AM135&lt;1, "&lt;1", IF(T1_Data!AM135&gt;99, "&gt;99", T1_Data!AM135))),"-")</f>
        <v>-</v>
      </c>
      <c r="AN137" s="72" t="str">
        <f>IF(ISNUMBER(T1_Data!AN135),IF(T1_Data!AN135=-999,"NA",IF(T1_Data!AN135&lt;1, "&lt;1", IF(T1_Data!AN135&gt;99, "&gt;99", T1_Data!AN135))),"-")</f>
        <v>-</v>
      </c>
      <c r="AO137" s="72" t="str">
        <f>IF(ISNUMBER(T1_Data!AO135),IF(T1_Data!AO135=-999,"NA",IF(T1_Data!AO135&lt;1, "&lt;1", IF(T1_Data!AO135&gt;99, "&gt;99", T1_Data!AO135))),"-")</f>
        <v>-</v>
      </c>
      <c r="AP137" s="72" t="str">
        <f>IF(ISNUMBER(T1_Data!AP135),IF(T1_Data!AP135=-999,"NA",IF(T1_Data!AP135&lt;1, "&lt;1", IF(T1_Data!AP135&gt;99, "&gt;99", T1_Data!AP135))),"-")</f>
        <v>-</v>
      </c>
      <c r="AQ137" s="72" t="str">
        <f>IF(ISNUMBER(T1_Data!AQ135),IF(T1_Data!AQ135=-999,"NA",IF(T1_Data!AQ135&lt;1, "&lt;1", IF(T1_Data!AQ135&gt;99, "&gt;99", T1_Data!AQ135))),"-")</f>
        <v>-</v>
      </c>
      <c r="AR137" s="72" t="str">
        <f>IF(ISNUMBER(T1_Data!AR135),IF(T1_Data!AR135=-999,"NA",IF(T1_Data!AR135&lt;1, "&lt;1", IF(T1_Data!AR135&gt;99, "&gt;99", T1_Data!AR135))),"-")</f>
        <v>-</v>
      </c>
      <c r="AS137" s="72" t="str">
        <f>IF(ISNUMBER(T1_Data!AS135),IF(T1_Data!AS135=-999,"NA",IF(T1_Data!AS135&lt;1, "&lt;1", IF(T1_Data!AS135&gt;99, "&gt;99", T1_Data!AS135))),"-")</f>
        <v>-</v>
      </c>
      <c r="AT137" s="72" t="str">
        <f>IF(ISNUMBER(T1_Data!AT135),IF(T1_Data!AT135=-999,"NA",IF(T1_Data!AT135&lt;1, "&lt;1", IF(T1_Data!AT135&gt;99, "&gt;99", T1_Data!AT135))),"-")</f>
        <v>-</v>
      </c>
      <c r="AU137" s="72" t="str">
        <f>IF(ISNUMBER(T1_Data!AU135),IF(T1_Data!AU135=-999,"NA",IF(T1_Data!AU135&lt;1, "&lt;1", IF(T1_Data!AU135&gt;99, "&gt;99", T1_Data!AU135))),"-")</f>
        <v>-</v>
      </c>
      <c r="AV137" s="72" t="str">
        <f>IF(ISNUMBER(T1_Data!AV135),IF(T1_Data!AV135=-999,"NA",IF(T1_Data!AV135&lt;1, "&lt;1", IF(T1_Data!AV135&gt;99, "&gt;99", T1_Data!AV135))),"-")</f>
        <v>-</v>
      </c>
      <c r="AW137" s="72" t="str">
        <f>IF(ISNUMBER(T1_Data!AW135),IF(T1_Data!AW135=-999,"NA",IF(T1_Data!AW135&lt;1, "&lt;1", IF(T1_Data!AW135&gt;99, "&gt;99", T1_Data!AW135))),"-")</f>
        <v>-</v>
      </c>
      <c r="AX137" s="72" t="str">
        <f>IF(ISNUMBER(T1_Data!AX135),IF(T1_Data!AX135=-999,"NA",IF(T1_Data!AX135&lt;1, "&lt;1", IF(T1_Data!AX135&gt;99, "&gt;99", T1_Data!AX135))),"-")</f>
        <v>-</v>
      </c>
      <c r="AY137" s="72" t="str">
        <f>IF(ISNUMBER(T1_Data!AY135),IF(T1_Data!AY135=-999,"NA",IF(T1_Data!AY135&lt;1, "&lt;1", IF(T1_Data!AY135&gt;99, "&gt;99", T1_Data!AY135))),"-")</f>
        <v>-</v>
      </c>
      <c r="AZ137" s="72" t="str">
        <f>IF(ISNUMBER(T1_Data!AZ135),IF(T1_Data!AZ135=-999,"NA",IF(T1_Data!AZ135&lt;1, "&lt;1", IF(T1_Data!AZ135&gt;99, "&gt;99", T1_Data!AZ135))),"-")</f>
        <v>-</v>
      </c>
      <c r="BA137" s="72" t="str">
        <f>IF(ISNUMBER(T1_Data!BA135),IF(T1_Data!BA135=-999,"NA",IF(T1_Data!BA135&lt;1, "&lt;1", IF(T1_Data!BA135&gt;99, "&gt;99", T1_Data!BA135))),"-")</f>
        <v>-</v>
      </c>
      <c r="BB137" s="72" t="str">
        <f>IF(ISNUMBER(T1_Data!BB135),IF(T1_Data!BB135=-999,"NA",IF(T1_Data!BB135&lt;1, "&lt;1", IF(T1_Data!BB135&gt;99, "&gt;99", T1_Data!BB135))),"-")</f>
        <v>-</v>
      </c>
      <c r="BC137" s="72" t="str">
        <f>IF(ISNUMBER(T1_Data!BC135),IF(T1_Data!BC135=-999,"NA",IF(T1_Data!BC135&lt;1, "&lt;1", IF(T1_Data!BC135&gt;99, "&gt;99", T1_Data!BC135))),"-")</f>
        <v>-</v>
      </c>
      <c r="BD137" s="72" t="str">
        <f>IF(ISNUMBER(T1_Data!BD135),IF(T1_Data!BD135=-999,"NA",IF(T1_Data!BD135&lt;1, "&lt;1", IF(T1_Data!BD135&gt;99, "&gt;99", T1_Data!BD135))),"-")</f>
        <v>-</v>
      </c>
      <c r="BE137" s="72" t="str">
        <f>IF(ISNUMBER(T1_Data!BE135),IF(T1_Data!BE135=-999,"NA",IF(T1_Data!BE135&lt;1, "&lt;1", IF(T1_Data!BE135&gt;99, "&gt;99", T1_Data!BE135))),"-")</f>
        <v>-</v>
      </c>
      <c r="BF137" s="72" t="str">
        <f>IF(ISNUMBER(T1_Data!BF135),IF(T1_Data!BF135=-999,"NA",IF(T1_Data!BF135&lt;1, "&lt;1", IF(T1_Data!BF135&gt;99, "&gt;99", T1_Data!BF135))),"-")</f>
        <v>-</v>
      </c>
      <c r="BG137" s="72" t="str">
        <f>IF(ISNUMBER(T1_Data!BG135),IF(T1_Data!BG135=-999,"NA",IF(T1_Data!BG135&lt;1, "&lt;1", IF(T1_Data!BG135&gt;99, "&gt;99", T1_Data!BG135))),"-")</f>
        <v>-</v>
      </c>
      <c r="BH137" s="72" t="str">
        <f>IF(ISNUMBER(T1_Data!BH135),IF(T1_Data!BH135=-999,"NA",IF(T1_Data!BH135&lt;1, "&lt;1", IF(T1_Data!BH135&gt;99, "&gt;99", T1_Data!BH135))),"-")</f>
        <v>-</v>
      </c>
      <c r="BI137" s="72" t="str">
        <f>IF(ISNUMBER(T1_Data!BI135),IF(T1_Data!BI135=-999,"NA",IF(T1_Data!BI135&lt;1, "&lt;1", IF(T1_Data!BI135&gt;99, "&gt;99", T1_Data!BI135))),"-")</f>
        <v>-</v>
      </c>
      <c r="BJ137" s="72" t="str">
        <f>IF(ISNUMBER(T1_Data!BJ135),IF(T1_Data!BJ135=-999,"NA",IF(T1_Data!BJ135&lt;1, "&lt;1", IF(T1_Data!BJ135&gt;99, "&gt;99", T1_Data!BJ135))),"-")</f>
        <v>-</v>
      </c>
      <c r="BK137" s="72" t="str">
        <f>IF(ISNUMBER(T1_Data!BK135),IF(T1_Data!BK135=-999,"NA",IF(T1_Data!BK135&lt;1, "&lt;1", IF(T1_Data!BK135&gt;99, "&gt;99", T1_Data!BK135))),"-")</f>
        <v>-</v>
      </c>
      <c r="BL137" s="72" t="str">
        <f>IF(ISNUMBER(T1_Data!BL135),IF(T1_Data!BL135=-999,"NA",IF(T1_Data!BL135&lt;1, "&lt;1", IF(T1_Data!BL135&gt;99, "&gt;99", T1_Data!BL135))),"-")</f>
        <v>-</v>
      </c>
      <c r="BM137" s="72" t="str">
        <f>IF(ISNUMBER(T1_Data!BM135),IF(T1_Data!BM135=-999,"NA",IF(T1_Data!BM135&lt;1, "&lt;1", IF(T1_Data!BM135&gt;99, "&gt;99", T1_Data!BM135))),"-")</f>
        <v>-</v>
      </c>
      <c r="BN137" s="72" t="str">
        <f>IF(ISNUMBER(T1_Data!BN135),IF(T1_Data!BN135=-999,"NA",IF(T1_Data!BN135&lt;1, "&lt;1", IF(T1_Data!BN135&gt;99, "&gt;99", T1_Data!BN135))),"-")</f>
        <v>-</v>
      </c>
      <c r="BO137" s="72" t="str">
        <f>IF(ISNUMBER(T1_Data!BO135),IF(T1_Data!BO135=-999,"NA",IF(T1_Data!BO135&lt;1, "&lt;1", IF(T1_Data!BO135&gt;99, "&gt;99", T1_Data!BO135))),"-")</f>
        <v>-</v>
      </c>
      <c r="BP137" s="72" t="str">
        <f>IF(ISNUMBER(T1_Data!BP135),IF(T1_Data!BP135=-999,"NA",IF(T1_Data!BP135&lt;1, "&lt;1", IF(T1_Data!BP135&gt;99, "&gt;99", T1_Data!BP135))),"-")</f>
        <v>-</v>
      </c>
      <c r="BQ137" s="72" t="str">
        <f>IF(ISNUMBER(T1_Data!BQ135),IF(T1_Data!BQ135=-999,"NA",IF(T1_Data!BQ135&lt;1, "&lt;1", IF(T1_Data!BQ135&gt;99, "&gt;99", T1_Data!BQ135))),"-")</f>
        <v>-</v>
      </c>
      <c r="BR137" s="72" t="str">
        <f>IF(ISNUMBER(T1_Data!BR135),IF(T1_Data!BR135=-999,"NA",IF(T1_Data!BR135&lt;1, "&lt;1", IF(T1_Data!BR135&gt;99, "&gt;99", T1_Data!BR135))),"-")</f>
        <v>-</v>
      </c>
      <c r="BS137" s="72" t="str">
        <f>IF(ISNUMBER(T1_Data!BS135),IF(T1_Data!BS135=-999,"NA",IF(T1_Data!BS135&lt;1, "&lt;1", IF(T1_Data!BS135&gt;99, "&gt;99", T1_Data!BS135))),"-")</f>
        <v>-</v>
      </c>
      <c r="BT137" s="72" t="str">
        <f>IF(ISNUMBER(T1_Data!BT135),IF(T1_Data!BT135=-999,"NA",IF(T1_Data!BT135&lt;1, "&lt;1", IF(T1_Data!BT135&gt;99, "&gt;99", T1_Data!BT135))),"-")</f>
        <v>-</v>
      </c>
      <c r="BU137" s="72" t="str">
        <f>IF(ISNUMBER(T1_Data!BU135),IF(T1_Data!BU135=-999,"NA",IF(T1_Data!BU135&lt;1, "&lt;1", IF(T1_Data!BU135&gt;99, "&gt;99", T1_Data!BU135))),"-")</f>
        <v>-</v>
      </c>
      <c r="BV137" s="72" t="str">
        <f>IF(ISNUMBER(T1_Data!BV135),IF(T1_Data!BV135=-999,"NA",IF(T1_Data!BV135&lt;1, "&lt;1", IF(T1_Data!BV135&gt;99, "&gt;99", T1_Data!BV135))),"-")</f>
        <v>-</v>
      </c>
      <c r="BW137" s="72" t="str">
        <f>IF(ISNUMBER(T1_Data!BW135),IF(T1_Data!BW135=-999,"NA",IF(T1_Data!BW135&lt;1, "&lt;1", IF(T1_Data!BW135&gt;99, "&gt;99", T1_Data!BW135))),"-")</f>
        <v>-</v>
      </c>
      <c r="BX137" s="72" t="str">
        <f>IF(ISNUMBER(T1_Data!BX135),IF(T1_Data!BX135=-999,"NA",IF(T1_Data!BX135&lt;1, "&lt;1", IF(T1_Data!BX135&gt;99, "&gt;99", T1_Data!BX135))),"-")</f>
        <v>-</v>
      </c>
      <c r="BY137" s="72" t="str">
        <f>IF(ISNUMBER(T1_Data!BY135),IF(T1_Data!BY135=-999,"NA",IF(T1_Data!BY135&lt;1, "&lt;1", IF(T1_Data!BY135&gt;99, "&gt;99", T1_Data!BY135))),"-")</f>
        <v>-</v>
      </c>
      <c r="BZ137" s="72" t="str">
        <f>IF(ISNUMBER(T1_Data!BZ135),IF(T1_Data!BZ135=-999,"NA",IF(T1_Data!BZ135&lt;1, "&lt;1", IF(T1_Data!BZ135&gt;99, "&gt;99", T1_Data!BZ135))),"-")</f>
        <v>-</v>
      </c>
      <c r="CA137" s="72" t="str">
        <f>IF(ISNUMBER(T1_Data!CA135),IF(T1_Data!CA135=-999,"NA",IF(T1_Data!CA135&lt;1, "&lt;1", IF(T1_Data!CA135&gt;99, "&gt;99", T1_Data!CA135))),"-")</f>
        <v>-</v>
      </c>
      <c r="CB137" s="72" t="str">
        <f>IF(ISNUMBER(T1_Data!CB135),IF(T1_Data!CB135=-999,"NA",IF(T1_Data!CB135&lt;1, "&lt;1", IF(T1_Data!CB135&gt;99, "&gt;99", T1_Data!CB135))),"-")</f>
        <v>-</v>
      </c>
      <c r="CC137" s="72" t="str">
        <f>IF(ISNUMBER(T1_Data!CC135),IF(T1_Data!CC135=-999,"NA",IF(T1_Data!CC135&lt;1, "&lt;1", IF(T1_Data!CC135&gt;99, "&gt;99", T1_Data!CC135))),"-")</f>
        <v>-</v>
      </c>
      <c r="CD137" s="72" t="str">
        <f>IF(ISNUMBER(T1_Data!CD135),IF(T1_Data!CD135=-999,"NA",IF(T1_Data!CD135&lt;1, "&lt;1", IF(T1_Data!CD135&gt;99, "&gt;99", T1_Data!CD135))),"-")</f>
        <v>-</v>
      </c>
      <c r="CE137" s="72" t="str">
        <f>IF(ISNUMBER(T1_Data!CE135),IF(T1_Data!CE135=-999,"NA",IF(T1_Data!CE135&lt;1, "&lt;1", IF(T1_Data!CE135&gt;99, "&gt;99", T1_Data!CE135))),"-")</f>
        <v>-</v>
      </c>
      <c r="CF137" s="72" t="str">
        <f>IF(ISNUMBER(T1_Data!CF135),IF(T1_Data!CF135=-999,"NA",IF(T1_Data!CF135&lt;1, "&lt;1", IF(T1_Data!CF135&gt;99, "&gt;99", T1_Data!CF135))),"-")</f>
        <v>-</v>
      </c>
      <c r="CG137" s="72" t="str">
        <f>IF(ISNUMBER(T1_Data!CG135),IF(T1_Data!CG135=-999,"NA",IF(T1_Data!CG135&lt;1, "&lt;1", IF(T1_Data!CG135&gt;99, "&gt;99", T1_Data!CG135))),"-")</f>
        <v>-</v>
      </c>
      <c r="CH137" s="72" t="str">
        <f>IF(ISNUMBER(T1_Data!CH135),IF(T1_Data!CH135=-999,"NA",IF(T1_Data!CH135&lt;1, "&lt;1", IF(T1_Data!CH135&gt;99, "&gt;99", T1_Data!CH135))),"-")</f>
        <v>-</v>
      </c>
      <c r="CI137" s="72" t="str">
        <f>IF(ISNUMBER(T1_Data!CI135),IF(T1_Data!CI135=-999,"NA",IF(T1_Data!CI135&lt;1, "&lt;1", IF(T1_Data!CI135&gt;99, "&gt;99", T1_Data!CI135))),"-")</f>
        <v>-</v>
      </c>
      <c r="CJ137" s="72" t="str">
        <f>IF(ISNUMBER(T1_Data!CJ135),IF(T1_Data!CJ135=-999,"NA",IF(T1_Data!CJ135&lt;1, "&lt;1", IF(T1_Data!CJ135&gt;99, "&gt;99", T1_Data!CJ135))),"-")</f>
        <v>-</v>
      </c>
      <c r="CK137" s="72" t="str">
        <f>IF(ISNUMBER(T1_Data!CK135),IF(T1_Data!CK135=-999,"NA",IF(T1_Data!CK135&lt;1, "&lt;1", IF(T1_Data!CK135&gt;99, "&gt;99", T1_Data!CK135))),"-")</f>
        <v>-</v>
      </c>
      <c r="CL137" s="72" t="str">
        <f>IF(ISNUMBER(T1_Data!CL135),IF(T1_Data!CL135=-999,"NA",IF(T1_Data!CL135&lt;1, "&lt;1", IF(T1_Data!CL135&gt;99, "&gt;99", T1_Data!CL135))),"-")</f>
        <v>-</v>
      </c>
      <c r="CM137" s="72" t="str">
        <f>IF(ISNUMBER(T1_Data!CM135),IF(T1_Data!CM135=-999,"NA",IF(T1_Data!CM135&lt;1, "&lt;1", IF(T1_Data!CM135&gt;99, "&gt;99", T1_Data!CM135))),"-")</f>
        <v>-</v>
      </c>
      <c r="CN137" s="72" t="str">
        <f>IF(ISNUMBER(T1_Data!CN135),IF(T1_Data!CN135=-999,"NA",IF(T1_Data!CN135&lt;1, "&lt;1", IF(T1_Data!CN135&gt;99, "&gt;99", T1_Data!CN135))),"-")</f>
        <v>-</v>
      </c>
      <c r="CO137" s="72" t="str">
        <f>IF(ISNUMBER(T1_Data!CO135),IF(T1_Data!CO135=-999,"NA",IF(T1_Data!CO135&lt;1, "&lt;1", IF(T1_Data!CO135&gt;99, "&gt;99", T1_Data!CO135))),"-")</f>
        <v>-</v>
      </c>
      <c r="CP137" s="72" t="str">
        <f>IF(ISNUMBER(T1_Data!CP135),IF(T1_Data!CP135=-999,"NA",IF(T1_Data!CP135&lt;1, "&lt;1", IF(T1_Data!CP135&gt;99, "&gt;99", T1_Data!CP135))),"-")</f>
        <v>-</v>
      </c>
      <c r="CQ137" s="72" t="str">
        <f>IF(ISNUMBER(T1_Data!CQ135),IF(T1_Data!CQ135=-999,"NA",IF(T1_Data!CQ135&lt;1, "&lt;1", IF(T1_Data!CQ135&gt;99, "&gt;99", T1_Data!CQ135))),"-")</f>
        <v>-</v>
      </c>
      <c r="CR137" s="72" t="str">
        <f>IF(ISNUMBER(T1_Data!CR135),IF(T1_Data!CR135=-999,"NA",IF(T1_Data!CR135&lt;1, "&lt;1", IF(T1_Data!CR135&gt;99, "&gt;99", T1_Data!CR135))),"-")</f>
        <v>-</v>
      </c>
      <c r="CS137" s="72" t="str">
        <f>IF(ISNUMBER(T1_Data!CS135),IF(T1_Data!CS135=-999,"NA",IF(T1_Data!CS135&lt;1, "&lt;1", IF(T1_Data!CS135&gt;99, "&gt;99", T1_Data!CS135))),"-")</f>
        <v>-</v>
      </c>
      <c r="CT137" s="72" t="str">
        <f>IF(ISNUMBER(T1_Data!CT135),IF(T1_Data!CT135=-999,"NA",IF(T1_Data!CT135&lt;1, "&lt;1", IF(T1_Data!CT135&gt;99, "&gt;99", T1_Data!CT135))),"-")</f>
        <v>-</v>
      </c>
      <c r="CU137" s="72" t="str">
        <f>IF(ISNUMBER(T1_Data!CU135),IF(T1_Data!CU135=-999,"NA",IF(T1_Data!CU135&lt;1, "&lt;1", IF(T1_Data!CU135&gt;99, "&gt;99", T1_Data!CU135))),"-")</f>
        <v>-</v>
      </c>
      <c r="CV137" s="72" t="str">
        <f>IF(ISNUMBER(T1_Data!CV135),IF(T1_Data!CV135=-999,"NA",IF(T1_Data!CV135&lt;1, "&lt;1", IF(T1_Data!CV135&gt;99, "&gt;99", T1_Data!CV135))),"-")</f>
        <v>-</v>
      </c>
      <c r="CW137" s="72" t="str">
        <f>IF(ISNUMBER(T1_Data!CW135),IF(T1_Data!CW135=-999,"NA",IF(T1_Data!CW135&lt;1, "&lt;1", IF(T1_Data!CW135&gt;99, "&gt;99", T1_Data!CW135))),"-")</f>
        <v>-</v>
      </c>
      <c r="CX137" s="72" t="str">
        <f>IF(ISNUMBER(T1_Data!CX135),IF(T1_Data!CX135=-999,"NA",IF(T1_Data!CX135&lt;1, "&lt;1", IF(T1_Data!CX135&gt;99, "&gt;99", T1_Data!CX135))),"-")</f>
        <v>-</v>
      </c>
      <c r="CY137" s="72" t="str">
        <f>IF(ISNUMBER(T1_Data!CY135),IF(T1_Data!CY135=-999,"NA",IF(T1_Data!CY135&lt;1, "&lt;1", IF(T1_Data!CY135&gt;99, "&gt;99", T1_Data!CY135))),"-")</f>
        <v>-</v>
      </c>
      <c r="CZ137" s="72" t="str">
        <f>IF(ISNUMBER(T1_Data!CZ135),IF(T1_Data!CZ135=-999,"NA",IF(T1_Data!CZ135&lt;1, "&lt;1", IF(T1_Data!CZ135&gt;99, "&gt;99", T1_Data!CZ135))),"-")</f>
        <v>-</v>
      </c>
      <c r="DA137" s="72" t="str">
        <f>IF(ISNUMBER(T1_Data!DA135),IF(T1_Data!DA135=-999,"NA",IF(T1_Data!DA135&lt;1, "&lt;1", IF(T1_Data!DA135&gt;99, "&gt;99", T1_Data!DA135))),"-")</f>
        <v>-</v>
      </c>
      <c r="DB137" s="72" t="str">
        <f>IF(ISNUMBER(T1_Data!DB135),IF(T1_Data!DB135=-999,"NA",IF(T1_Data!DB135&lt;1, "&lt;1", IF(T1_Data!DB135&gt;99, "&gt;99", T1_Data!DB135))),"-")</f>
        <v>-</v>
      </c>
      <c r="DC137" s="72" t="str">
        <f>IF(ISNUMBER(T1_Data!DC135),IF(T1_Data!DC135=-999,"NA",IF(T1_Data!DC135&lt;1, "&lt;1", IF(T1_Data!DC135&gt;99, "&gt;99", T1_Data!DC135))),"-")</f>
        <v>-</v>
      </c>
      <c r="DD137" s="72" t="str">
        <f>IF(ISNUMBER(T1_Data!DD135),IF(T1_Data!DD135=-999,"NA",IF(T1_Data!DD135&lt;1, "&lt;1", IF(T1_Data!DD135&gt;99, "&gt;99", T1_Data!DD135))),"-")</f>
        <v>-</v>
      </c>
      <c r="DE137" s="72" t="str">
        <f>IF(ISNUMBER(T1_Data!DE135),IF(T1_Data!DE135=-999,"NA",IF(T1_Data!DE135&lt;1, "&lt;1", IF(T1_Data!DE135&gt;99, "&gt;99", T1_Data!DE135))),"-")</f>
        <v>-</v>
      </c>
      <c r="DF137" s="72" t="str">
        <f>IF(ISNUMBER(T1_Data!DF135),IF(T1_Data!DF135=-999,"NA",IF(T1_Data!DF135&lt;1, "&lt;1", IF(T1_Data!DF135&gt;99, "&gt;99", T1_Data!DF135))),"-")</f>
        <v>-</v>
      </c>
      <c r="DG137" s="72" t="str">
        <f>IF(ISNUMBER(T1_Data!DG135),IF(T1_Data!DG135=-999,"NA",IF(T1_Data!DG135&lt;1, "&lt;1", IF(T1_Data!DG135&gt;99, "&gt;99", T1_Data!DG135))),"-")</f>
        <v>-</v>
      </c>
      <c r="DH137" s="72" t="str">
        <f>IF(ISNUMBER(T1_Data!DH135),IF(T1_Data!DH135=-999,"NA",IF(T1_Data!DH135&lt;1, "&lt;1", IF(T1_Data!DH135&gt;99, "&gt;99", T1_Data!DH135))),"-")</f>
        <v>-</v>
      </c>
      <c r="DI137" s="72" t="str">
        <f>IF(ISNUMBER(T1_Data!DI135),IF(T1_Data!DI135=-999,"NA",IF(T1_Data!DI135&lt;1, "&lt;1", IF(T1_Data!DI135&gt;99, "&gt;99", T1_Data!DI135))),"-")</f>
        <v>-</v>
      </c>
      <c r="DJ137" s="72" t="str">
        <f>IF(ISNUMBER(T1_Data!DJ135),IF(T1_Data!DJ135=-999,"NA",IF(T1_Data!DJ135&lt;1, "&lt;1", IF(T1_Data!DJ135&gt;99, "&gt;99", T1_Data!DJ135))),"-")</f>
        <v>-</v>
      </c>
      <c r="DK137" s="72" t="str">
        <f>IF(ISNUMBER(T1_Data!DK135),IF(T1_Data!DK135=-999,"NA",IF(T1_Data!DK135&lt;1, "&lt;1", IF(T1_Data!DK135&gt;99, "&gt;99", T1_Data!DK135))),"-")</f>
        <v>-</v>
      </c>
      <c r="DL137" s="72" t="str">
        <f>IF(ISNUMBER(T1_Data!DL135),IF(T1_Data!DL135=-999,"NA",IF(T1_Data!DL135&lt;1, "&lt;1", IF(T1_Data!DL135&gt;99, "&gt;99", T1_Data!DL135))),"-")</f>
        <v>-</v>
      </c>
      <c r="DM137" s="72" t="str">
        <f>IF(ISNUMBER(T1_Data!DM135),IF(T1_Data!DM135=-999,"NA",IF(T1_Data!DM135&lt;1, "&lt;1", IF(T1_Data!DM135&gt;99, "&gt;99", T1_Data!DM135))),"-")</f>
        <v>-</v>
      </c>
      <c r="DN137" s="72" t="str">
        <f>IF(ISNUMBER(T1_Data!DN135),IF(T1_Data!DN135=-999,"NA",IF(T1_Data!DN135&lt;1, "&lt;1", IF(T1_Data!DN135&gt;99, "&gt;99", T1_Data!DN135))),"-")</f>
        <v>-</v>
      </c>
      <c r="DO137" s="72" t="str">
        <f>IF(ISNUMBER(T1_Data!DO135),IF(T1_Data!DO135=-999,"NA",IF(T1_Data!DO135&lt;1, "&lt;1", IF(T1_Data!DO135&gt;99, "&gt;99", T1_Data!DO135))),"-")</f>
        <v>-</v>
      </c>
      <c r="DP137" s="72" t="str">
        <f>IF(ISNUMBER(T1_Data!DP135),IF(T1_Data!DP135=-999,"NA",IF(T1_Data!DP135&lt;1, "&lt;1", IF(T1_Data!DP135&gt;99, "&gt;99", T1_Data!DP135))),"-")</f>
        <v>-</v>
      </c>
      <c r="DQ137" s="72" t="str">
        <f>IF(ISNUMBER(T1_Data!DQ135),IF(T1_Data!DQ135=-999,"NA",IF(T1_Data!DQ135&lt;1, "&lt;1", IF(T1_Data!DQ135&gt;99, "&gt;99", T1_Data!DQ135))),"-")</f>
        <v>-</v>
      </c>
      <c r="DR137" s="72" t="str">
        <f>IF(ISNUMBER(T1_Data!DR135),IF(T1_Data!DR135=-999,"NA",IF(T1_Data!DR135&lt;1, "&lt;1", IF(T1_Data!DR135&gt;99, "&gt;99", T1_Data!DR135))),"-")</f>
        <v>-</v>
      </c>
      <c r="DS137" s="72" t="str">
        <f>IF(ISNUMBER(T1_Data!DS135),IF(T1_Data!DS135=-999,"NA",IF(T1_Data!DS135&lt;1, "&lt;1", IF(T1_Data!DS135&gt;99, "&gt;99", T1_Data!DS135))),"-")</f>
        <v>-</v>
      </c>
      <c r="DT137" s="72" t="str">
        <f>IF(ISNUMBER(T1_Data!DT135),IF(T1_Data!DT135=-999,"NA",IF(T1_Data!DT135&lt;1, "&lt;1", IF(T1_Data!DT135&gt;99, "&gt;99", T1_Data!DT135))),"-")</f>
        <v>-</v>
      </c>
      <c r="DU137" s="72" t="str">
        <f>IF(ISNUMBER(T1_Data!DU135),IF(T1_Data!DU135=-999,"NA",IF(T1_Data!DU135&lt;1, "&lt;1", IF(T1_Data!DU135&gt;99, "&gt;99", T1_Data!DU135))),"-")</f>
        <v>-</v>
      </c>
      <c r="DV137" s="72" t="str">
        <f>IF(ISNUMBER(T1_Data!DV135),IF(T1_Data!DV135=-999,"NA",IF(T1_Data!DV135&lt;1, "&lt;1", IF(T1_Data!DV135&gt;99, "&gt;99", T1_Data!DV135))),"-")</f>
        <v>-</v>
      </c>
      <c r="DW137" s="72" t="str">
        <f>IF(ISNUMBER(T1_Data!DW135),IF(T1_Data!DW135=-999,"NA",IF(T1_Data!DW135&lt;1, "&lt;1", IF(T1_Data!DW135&gt;99, "&gt;99", T1_Data!DW135))),"-")</f>
        <v>-</v>
      </c>
      <c r="DX137" s="72" t="str">
        <f>IF(ISNUMBER(T1_Data!DX135),IF(T1_Data!DX135=-999,"NA",IF(T1_Data!DX135&lt;1, "&lt;1", IF(T1_Data!DX135&gt;99, "&gt;99", T1_Data!DX135))),"-")</f>
        <v>-</v>
      </c>
      <c r="DY137" s="72" t="str">
        <f>IF(ISNUMBER(T1_Data!DY135),IF(T1_Data!DY135=-999,"NA",IF(T1_Data!DY135&lt;1, "&lt;1", IF(T1_Data!DY135&gt;99, "&gt;99", T1_Data!DY135))),"-")</f>
        <v>-</v>
      </c>
      <c r="DZ137" s="72" t="str">
        <f>IF(ISNUMBER(T1_Data!DZ135),IF(T1_Data!DZ135=-999,"NA",IF(T1_Data!DZ135&lt;1, "&lt;1", IF(T1_Data!DZ135&gt;99, "&gt;99", T1_Data!DZ135))),"-")</f>
        <v>-</v>
      </c>
      <c r="EA137" s="72" t="str">
        <f>IF(ISNUMBER(T1_Data!EA135),IF(T1_Data!EA135=-999,"NA",IF(T1_Data!EA135&lt;1, "&lt;1", IF(T1_Data!EA135&gt;99, "&gt;99", T1_Data!EA135))),"-")</f>
        <v>-</v>
      </c>
      <c r="EB137" s="72" t="str">
        <f>IF(ISNUMBER(T1_Data!EB135),IF(T1_Data!EB135=-999,"NA",IF(T1_Data!EB135&lt;1, "&lt;1", IF(T1_Data!EB135&gt;99, "&gt;99", T1_Data!EB135))),"-")</f>
        <v>-</v>
      </c>
      <c r="EC137" s="72" t="str">
        <f>IF(ISNUMBER(T1_Data!EC135),IF(T1_Data!EC135=-999,"NA",IF(T1_Data!EC135&lt;1, "&lt;1", IF(T1_Data!EC135&gt;99, "&gt;99", T1_Data!EC135))),"-")</f>
        <v>-</v>
      </c>
      <c r="ED137" s="72" t="str">
        <f>IF(ISNUMBER(T1_Data!ED135),IF(T1_Data!ED135=-999,"NA",IF(T1_Data!ED135&lt;1, "&lt;1", IF(T1_Data!ED135&gt;99, "&gt;99", T1_Data!ED135))),"-")</f>
        <v>-</v>
      </c>
      <c r="EE137" s="72" t="str">
        <f>IF(ISNUMBER(T1_Data!EE135),IF(T1_Data!EE135=-999,"NA",IF(T1_Data!EE135&lt;1, "&lt;1", IF(T1_Data!EE135&gt;99, "&gt;99", T1_Data!EE135))),"-")</f>
        <v>-</v>
      </c>
      <c r="EF137" s="72" t="str">
        <f>IF(ISNUMBER(T1_Data!EF135),IF(T1_Data!EF135=-999,"NA",IF(T1_Data!EF135&lt;1, "&lt;1", IF(T1_Data!EF135&gt;99, "&gt;99", T1_Data!EF135))),"-")</f>
        <v>-</v>
      </c>
      <c r="EG137" s="72" t="str">
        <f>IF(ISNUMBER(T1_Data!EG135),IF(T1_Data!EG135=-999,"NA",IF(T1_Data!EG135&lt;1, "&lt;1", IF(T1_Data!EG135&gt;99, "&gt;99", T1_Data!EG135))),"-")</f>
        <v>-</v>
      </c>
      <c r="EH137" s="72" t="str">
        <f>IF(ISNUMBER(T1_Data!EH135),IF(T1_Data!EH135=-999,"NA",IF(T1_Data!EH135&lt;1, "&lt;1", IF(T1_Data!EH135&gt;99, "&gt;99", T1_Data!EH135))),"-")</f>
        <v>-</v>
      </c>
      <c r="EI137" s="72" t="str">
        <f>IF(ISNUMBER(T1_Data!EI135),IF(T1_Data!EI135=-999,"NA",IF(T1_Data!EI135&lt;1, "&lt;1", IF(T1_Data!EI135&gt;99, "&gt;99", T1_Data!EI135))),"-")</f>
        <v>-</v>
      </c>
      <c r="EJ137" s="72" t="str">
        <f>IF(ISNUMBER(T1_Data!EJ135),IF(T1_Data!EJ135=-999,"NA",IF(T1_Data!EJ135&lt;1, "&lt;1", IF(T1_Data!EJ135&gt;99, "&gt;99", T1_Data!EJ135))),"-")</f>
        <v>-</v>
      </c>
      <c r="EK137" s="72" t="str">
        <f>IF(ISNUMBER(T1_Data!EK135),IF(T1_Data!EK135=-999,"NA",IF(T1_Data!EK135&lt;1, "&lt;1", IF(T1_Data!EK135&gt;99, "&gt;99", T1_Data!EK135))),"-")</f>
        <v>-</v>
      </c>
      <c r="EL137" s="72" t="str">
        <f>IF(ISNUMBER(T1_Data!EL135),IF(T1_Data!EL135=-999,"NA",IF(T1_Data!EL135&lt;1, "&lt;1", IF(T1_Data!EL135&gt;99, "&gt;99", T1_Data!EL135))),"-")</f>
        <v>-</v>
      </c>
      <c r="EM137" s="72" t="str">
        <f>IF(ISNUMBER(T1_Data!EM135),IF(T1_Data!EM135=-999,"NA",IF(T1_Data!EM135&lt;1, "&lt;1", IF(T1_Data!EM135&gt;99, "&gt;99", T1_Data!EM135))),"-")</f>
        <v>-</v>
      </c>
      <c r="EN137" s="72" t="str">
        <f>IF(ISNUMBER(T1_Data!EN135),IF(T1_Data!EN135=-999,"NA",IF(T1_Data!EN135&lt;1, "&lt;1", IF(T1_Data!EN135&gt;99, "&gt;99", T1_Data!EN135))),"-")</f>
        <v>-</v>
      </c>
      <c r="EO137" s="72" t="str">
        <f>IF(ISNUMBER(T1_Data!EO135),IF(T1_Data!EO135=-999,"NA",IF(T1_Data!EO135&lt;1, "&lt;1", IF(T1_Data!EO135&gt;99, "&gt;99", T1_Data!EO135))),"-")</f>
        <v>-</v>
      </c>
      <c r="EP137" s="72" t="str">
        <f>IF(ISNUMBER(T1_Data!EP135),IF(T1_Data!EP135=-999,"NA",IF(T1_Data!EP135&lt;1, "&lt;1", IF(T1_Data!EP135&gt;99, "&gt;99", T1_Data!EP135))),"-")</f>
        <v>-</v>
      </c>
      <c r="EQ137" s="72" t="str">
        <f>IF(ISNUMBER(T1_Data!EQ135),IF(T1_Data!EQ135=-999,"NA",IF(T1_Data!EQ135&lt;1, "&lt;1", IF(T1_Data!EQ135&gt;99, "&gt;99", T1_Data!EQ135))),"-")</f>
        <v>-</v>
      </c>
      <c r="ER137" s="72" t="str">
        <f>IF(ISNUMBER(T1_Data!ER135),IF(T1_Data!ER135=-999,"NA",IF(T1_Data!ER135&lt;1, "&lt;1", IF(T1_Data!ER135&gt;99, "&gt;99", T1_Data!ER135))),"-")</f>
        <v>-</v>
      </c>
      <c r="ES137" s="72" t="str">
        <f>IF(ISNUMBER(T1_Data!ES135),IF(T1_Data!ES135=-999,"NA",IF(T1_Data!ES135&lt;1, "&lt;1", IF(T1_Data!ES135&gt;99, "&gt;99", T1_Data!ES135))),"-")</f>
        <v>-</v>
      </c>
      <c r="ET137" s="72" t="str">
        <f>IF(ISNUMBER(T1_Data!ET135),IF(T1_Data!ET135=-999,"NA",IF(T1_Data!ET135&lt;1, "&lt;1", IF(T1_Data!ET135&gt;99, "&gt;99", T1_Data!ET135))),"-")</f>
        <v>-</v>
      </c>
      <c r="EU137" s="72" t="str">
        <f>IF(ISNUMBER(T1_Data!EU135),IF(T1_Data!EU135=-999,"NA",IF(T1_Data!EU135&lt;1, "&lt;1", IF(T1_Data!EU135&gt;99, "&gt;99", T1_Data!EU135))),"-")</f>
        <v>-</v>
      </c>
      <c r="EV137" s="72" t="str">
        <f>IF(ISNUMBER(T1_Data!EV135),IF(T1_Data!EV135=-999,"NA",IF(T1_Data!EV135&lt;1, "&lt;1", IF(T1_Data!EV135&gt;99, "&gt;99", T1_Data!EV135))),"-")</f>
        <v>-</v>
      </c>
      <c r="EW137" s="72" t="str">
        <f>IF(ISNUMBER(T1_Data!EW135),IF(T1_Data!EW135=-999,"NA",IF(T1_Data!EW135&lt;1, "&lt;1", IF(T1_Data!EW135&gt;99, "&gt;99", T1_Data!EW135))),"-")</f>
        <v>-</v>
      </c>
      <c r="EX137" s="72" t="str">
        <f>IF(ISNUMBER(T1_Data!EX135),IF(T1_Data!EX135=-999,"NA",IF(T1_Data!EX135&lt;1, "&lt;1", IF(T1_Data!EX135&gt;99, "&gt;99", T1_Data!EX135))),"-")</f>
        <v>-</v>
      </c>
      <c r="EY137" s="72" t="str">
        <f>IF(ISNUMBER(T1_Data!EY135),IF(T1_Data!EY135=-999,"NA",IF(T1_Data!EY135&lt;1, "&lt;1", IF(T1_Data!EY135&gt;99, "&gt;99", T1_Data!EY135))),"-")</f>
        <v>-</v>
      </c>
      <c r="EZ137" s="72" t="str">
        <f>IF(ISNUMBER(T1_Data!EZ135),IF(T1_Data!EZ135=-999,"NA",IF(T1_Data!EZ135&lt;1, "&lt;1", IF(T1_Data!EZ135&gt;99, "&gt;99", T1_Data!EZ135))),"-")</f>
        <v>-</v>
      </c>
      <c r="FA137" s="72" t="str">
        <f>IF(ISNUMBER(T1_Data!FA135),IF(T1_Data!FA135=-999,"NA",IF(T1_Data!FA135&lt;1, "&lt;1", IF(T1_Data!FA135&gt;99, "&gt;99", T1_Data!FA135))),"-")</f>
        <v>-</v>
      </c>
      <c r="FB137" s="72" t="str">
        <f>IF(ISNUMBER(T1_Data!FB135),IF(T1_Data!FB135=-999,"NA",IF(T1_Data!FB135&lt;1, "&lt;1", IF(T1_Data!FB135&gt;99, "&gt;99", T1_Data!FB135))),"-")</f>
        <v>-</v>
      </c>
      <c r="FC137" s="72" t="str">
        <f>IF(ISNUMBER(T1_Data!FC135),IF(T1_Data!FC135=-999,"NA",IF(T1_Data!FC135&lt;1, "&lt;1", IF(T1_Data!FC135&gt;99, "&gt;99", T1_Data!FC135))),"-")</f>
        <v>-</v>
      </c>
      <c r="FD137" s="72" t="str">
        <f>IF(ISNUMBER(T1_Data!FD135),IF(T1_Data!FD135=-999,"NA",IF(T1_Data!FD135&lt;1, "&lt;1", IF(T1_Data!FD135&gt;99, "&gt;99", T1_Data!FD135))),"-")</f>
        <v>-</v>
      </c>
      <c r="FE137" s="72" t="str">
        <f>IF(ISNUMBER(T1_Data!FE135),IF(T1_Data!FE135=-999,"NA",IF(T1_Data!FE135&lt;1, "&lt;1", IF(T1_Data!FE135&gt;99, "&gt;99", T1_Data!FE135))),"-")</f>
        <v>-</v>
      </c>
      <c r="FF137" s="72" t="str">
        <f>IF(ISNUMBER(T1_Data!FF135),IF(T1_Data!FF135=-999,"NA",IF(T1_Data!FF135&lt;1, "&lt;1", IF(T1_Data!FF135&gt;99, "&gt;99", T1_Data!FF135))),"-")</f>
        <v>-</v>
      </c>
      <c r="FG137" s="72" t="str">
        <f>IF(ISNUMBER(T1_Data!FG135),IF(T1_Data!FG135=-999,"NA",IF(T1_Data!FG135&lt;1, "&lt;1", IF(T1_Data!FG135&gt;99, "&gt;99", T1_Data!FG135))),"-")</f>
        <v>-</v>
      </c>
      <c r="FH137" s="72" t="str">
        <f>IF(ISNUMBER(T1_Data!FH135),IF(T1_Data!FH135=-999,"NA",IF(T1_Data!FH135&lt;1, "&lt;1", IF(T1_Data!FH135&gt;99, "&gt;99", T1_Data!FH135))),"-")</f>
        <v>-</v>
      </c>
      <c r="FI137" s="72" t="str">
        <f>IF(ISNUMBER(T1_Data!FI135),IF(T1_Data!FI135=-999,"NA",IF(T1_Data!FI135&lt;1, "&lt;1", IF(T1_Data!FI135&gt;99, "&gt;99", T1_Data!FI135))),"-")</f>
        <v>-</v>
      </c>
      <c r="FJ137" s="72" t="str">
        <f>IF(ISNUMBER(T1_Data!FJ135),IF(T1_Data!FJ135=-999,"NA",IF(T1_Data!FJ135&lt;1, "&lt;1", IF(T1_Data!FJ135&gt;99, "&gt;99", T1_Data!FJ135))),"-")</f>
        <v>-</v>
      </c>
      <c r="FK137" s="72" t="str">
        <f>IF(ISNUMBER(T1_Data!FK135),IF(T1_Data!FK135=-999,"NA",IF(T1_Data!FK135&lt;1, "&lt;1", IF(T1_Data!FK135&gt;99, "&gt;99", T1_Data!FK135))),"-")</f>
        <v>-</v>
      </c>
      <c r="FL137" s="72" t="str">
        <f>IF(ISNUMBER(T1_Data!FL135),IF(T1_Data!FL135=-999,"NA",IF(T1_Data!FL135&lt;1, "&lt;1", IF(T1_Data!FL135&gt;99, "&gt;99", T1_Data!FL135))),"-")</f>
        <v>-</v>
      </c>
      <c r="FM137" s="72" t="str">
        <f>IF(ISNUMBER(T1_Data!FM135),IF(T1_Data!FM135=-999,"NA",IF(T1_Data!FM135&lt;1, "&lt;1", IF(T1_Data!FM135&gt;99, "&gt;99", T1_Data!FM135))),"-")</f>
        <v>-</v>
      </c>
      <c r="FN137" s="72" t="str">
        <f>IF(ISNUMBER(T1_Data!FN135),IF(T1_Data!FN135=-999,"NA",IF(T1_Data!FN135&lt;1, "&lt;1", IF(T1_Data!FN135&gt;99, "&gt;99", T1_Data!FN135))),"-")</f>
        <v>-</v>
      </c>
      <c r="FO137" s="72" t="str">
        <f>IF(ISNUMBER(T1_Data!FO135),IF(T1_Data!FO135=-999,"NA",IF(T1_Data!FO135&lt;1, "&lt;1", IF(T1_Data!FO135&gt;99, "&gt;99", T1_Data!FO135))),"-")</f>
        <v>-</v>
      </c>
      <c r="FP137" s="72" t="str">
        <f>IF(ISNUMBER(T1_Data!FP135),IF(T1_Data!FP135=-999,"NA",IF(T1_Data!FP135&lt;1, "&lt;1", IF(T1_Data!FP135&gt;99, "&gt;99", T1_Data!FP135))),"-")</f>
        <v>-</v>
      </c>
      <c r="FQ137" s="72" t="str">
        <f>IF(ISNUMBER(T1_Data!FQ135),IF(T1_Data!FQ135=-999,"NA",IF(T1_Data!FQ135&lt;1, "&lt;1", IF(T1_Data!FQ135&gt;99, "&gt;99", T1_Data!FQ135))),"-")</f>
        <v>-</v>
      </c>
      <c r="FR137" s="72" t="str">
        <f>IF(ISNUMBER(T1_Data!FR135),IF(T1_Data!FR135=-999,"NA",IF(T1_Data!FR135&lt;1, "&lt;1", IF(T1_Data!FR135&gt;99, "&gt;99", T1_Data!FR135))),"-")</f>
        <v>-</v>
      </c>
      <c r="FS137" s="72" t="str">
        <f>IF(ISNUMBER(T1_Data!FS135),IF(T1_Data!FS135=-999,"NA",IF(T1_Data!FS135&lt;1, "&lt;1", IF(T1_Data!FS135&gt;99, "&gt;99", T1_Data!FS135))),"-")</f>
        <v>-</v>
      </c>
      <c r="FT137" s="72" t="str">
        <f>IF(ISNUMBER(T1_Data!FT135),IF(T1_Data!FT135=-999,"NA",IF(T1_Data!FT135&lt;1, "&lt;1", IF(T1_Data!FT135&gt;99, "&gt;99", T1_Data!FT135))),"-")</f>
        <v>-</v>
      </c>
      <c r="FU137" s="72" t="str">
        <f>IF(ISNUMBER(T1_Data!FU135),IF(T1_Data!FU135=-999,"NA",IF(T1_Data!FU135&lt;1, "&lt;1", IF(T1_Data!FU135&gt;99, "&gt;99", T1_Data!FU135))),"-")</f>
        <v>-</v>
      </c>
      <c r="FV137" s="72" t="str">
        <f>IF(ISNUMBER(T1_Data!FV135),IF(T1_Data!FV135=-999,"NA",IF(T1_Data!FV135&lt;1, "&lt;1", IF(T1_Data!FV135&gt;99, "&gt;99", T1_Data!FV135))),"-")</f>
        <v>-</v>
      </c>
      <c r="FW137" s="72" t="str">
        <f>IF(ISNUMBER(T1_Data!FW135),IF(T1_Data!FW135=-999,"NA",IF(T1_Data!FW135&lt;1, "&lt;1", IF(T1_Data!FW135&gt;99, "&gt;99", T1_Data!FW135))),"-")</f>
        <v>-</v>
      </c>
      <c r="FX137" s="71" t="str">
        <f>IF(ISBLANK(T1_Data!FX135), "", T1_Data!FX135)</f>
        <v/>
      </c>
    </row>
    <row r="138" spans="1:180" x14ac:dyDescent="0.25">
      <c r="A138" s="71" t="str">
        <f>IF(ISBLANK(T1_Data!A136), "", T1_Data!A136)</f>
        <v/>
      </c>
      <c r="B138" s="72" t="str">
        <f>IF(ISNUMBER(T1_Data!B136), T1_Data!B136,"-")</f>
        <v>-</v>
      </c>
      <c r="C138" s="72" t="str">
        <f>IF(ISNUMBER(T1_Data!C136),IF(T1_Data!C136=-999,"NA",IF(T1_Data!C136&lt;1, "&lt;1", IF(T1_Data!C136&gt;99, "&gt;99", T1_Data!C136))),"-")</f>
        <v>-</v>
      </c>
      <c r="D138" s="72" t="str">
        <f>IF(ISNUMBER(T1_Data!D136),IF(T1_Data!D136=-999,"NA",IF(T1_Data!D136&lt;1, "&lt;1", IF(T1_Data!D136&gt;99, "&gt;99", T1_Data!D136))),"-")</f>
        <v>-</v>
      </c>
      <c r="E138" s="72" t="str">
        <f>IF(ISNUMBER(T1_Data!E136),IF(T1_Data!E136=-999,"NA",IF(T1_Data!E136&lt;1, "&lt;1", IF(T1_Data!E136&gt;99, "&gt;99", T1_Data!E136))),"-")</f>
        <v>-</v>
      </c>
      <c r="F138" s="72" t="str">
        <f>IF(ISNUMBER(T1_Data!F136),IF(T1_Data!F136=-999,"NA",IF(T1_Data!F136&lt;1, "&lt;1", IF(T1_Data!F136&gt;99, "&gt;99", T1_Data!F136))),"-")</f>
        <v>-</v>
      </c>
      <c r="G138" s="72" t="str">
        <f>IF(ISNUMBER(T1_Data!G136),IF(T1_Data!G136=-999,"NA",IF(T1_Data!G136&lt;1, "&lt;1", IF(T1_Data!G136&gt;99, "&gt;99", T1_Data!G136))),"-")</f>
        <v>-</v>
      </c>
      <c r="H138" s="72" t="str">
        <f>IF(ISNUMBER(T1_Data!H136),IF(T1_Data!H136=-999,"NA",IF(T1_Data!H136&lt;1, "&lt;1", IF(T1_Data!H136&gt;99, "&gt;99", T1_Data!H136))),"-")</f>
        <v>-</v>
      </c>
      <c r="I138" s="72" t="str">
        <f>IF(ISNUMBER(T1_Data!I136),IF(T1_Data!I136=-999,"NA",IF(T1_Data!I136&lt;1, "&lt;1", IF(T1_Data!I136&gt;99, "&gt;99", T1_Data!I136))),"-")</f>
        <v>-</v>
      </c>
      <c r="J138" s="72" t="str">
        <f>IF(ISNUMBER(T1_Data!J136),IF(T1_Data!J136=-999,"NA",IF(T1_Data!J136&lt;1, "&lt;1", IF(T1_Data!J136&gt;99, "&gt;99", T1_Data!J136))),"-")</f>
        <v>-</v>
      </c>
      <c r="K138" s="72" t="str">
        <f>IF(ISNUMBER(T1_Data!K136),IF(T1_Data!K136=-999,"NA",IF(T1_Data!K136&lt;1, "&lt;1", IF(T1_Data!K136&gt;99, "&gt;99", T1_Data!K136))),"-")</f>
        <v>-</v>
      </c>
      <c r="L138" s="72" t="str">
        <f>IF(ISNUMBER(T1_Data!L136),IF(T1_Data!L136=-999,"NA",IF(T1_Data!L136&lt;1, "&lt;1", IF(T1_Data!L136&gt;99, "&gt;99", T1_Data!L136))),"-")</f>
        <v>-</v>
      </c>
      <c r="M138" s="72" t="str">
        <f>IF(ISNUMBER(T1_Data!M136),IF(T1_Data!M136=-999,"NA",IF(T1_Data!M136&lt;1, "&lt;1", IF(T1_Data!M136&gt;99, "&gt;99", T1_Data!M136))),"-")</f>
        <v>-</v>
      </c>
      <c r="N138" s="72" t="str">
        <f>IF(ISNUMBER(T1_Data!N136),IF(T1_Data!N136=-999,"NA",IF(T1_Data!N136&lt;1, "&lt;1", IF(T1_Data!N136&gt;99, "&gt;99", T1_Data!N136))),"-")</f>
        <v>-</v>
      </c>
      <c r="O138" s="72" t="str">
        <f>IF(ISNUMBER(T1_Data!O136),IF(T1_Data!O136=-999,"NA",IF(T1_Data!O136&lt;1, "&lt;1", IF(T1_Data!O136&gt;99, "&gt;99", T1_Data!O136))),"-")</f>
        <v>-</v>
      </c>
      <c r="P138" s="72" t="str">
        <f>IF(ISNUMBER(T1_Data!P136),IF(T1_Data!P136=-999,"NA",IF(T1_Data!P136&lt;1, "&lt;1", IF(T1_Data!P136&gt;99, "&gt;99", T1_Data!P136))),"-")</f>
        <v>-</v>
      </c>
      <c r="Q138" s="72" t="str">
        <f>IF(ISNUMBER(T1_Data!Q136),IF(T1_Data!Q136=-999,"NA",IF(T1_Data!Q136&lt;1, "&lt;1", IF(T1_Data!Q136&gt;99, "&gt;99", T1_Data!Q136))),"-")</f>
        <v>-</v>
      </c>
      <c r="R138" s="72" t="str">
        <f>IF(ISNUMBER(T1_Data!R136),IF(T1_Data!R136=-999,"NA",IF(T1_Data!R136&lt;1, "&lt;1", IF(T1_Data!R136&gt;99, "&gt;99", T1_Data!R136))),"-")</f>
        <v>-</v>
      </c>
      <c r="S138" s="72" t="str">
        <f>IF(ISNUMBER(T1_Data!S136),IF(T1_Data!S136=-999,"NA",IF(T1_Data!S136&lt;1, "&lt;1", IF(T1_Data!S136&gt;99, "&gt;99", T1_Data!S136))),"-")</f>
        <v>-</v>
      </c>
      <c r="T138" s="72" t="str">
        <f>IF(ISNUMBER(T1_Data!T136),IF(T1_Data!T136=-999,"NA",IF(T1_Data!T136&lt;1, "&lt;1", IF(T1_Data!T136&gt;99, "&gt;99", T1_Data!T136))),"-")</f>
        <v>-</v>
      </c>
      <c r="U138" s="72" t="str">
        <f>IF(ISNUMBER(T1_Data!U136),IF(T1_Data!U136=-999,"NA",IF(T1_Data!U136&lt;1, "&lt;1", IF(T1_Data!U136&gt;99, "&gt;99", T1_Data!U136))),"-")</f>
        <v>-</v>
      </c>
      <c r="V138" s="72" t="str">
        <f>IF(ISNUMBER(T1_Data!V136),IF(T1_Data!V136=-999,"NA",IF(T1_Data!V136&lt;1, "&lt;1", IF(T1_Data!V136&gt;99, "&gt;99", T1_Data!V136))),"-")</f>
        <v>-</v>
      </c>
      <c r="W138" s="72" t="str">
        <f>IF(ISNUMBER(T1_Data!W136),IF(T1_Data!W136=-999,"NA",IF(T1_Data!W136&lt;1, "&lt;1", IF(T1_Data!W136&gt;99, "&gt;99", T1_Data!W136))),"-")</f>
        <v>-</v>
      </c>
      <c r="X138" s="72" t="str">
        <f>IF(ISNUMBER(T1_Data!X136),IF(T1_Data!X136=-999,"NA",IF(T1_Data!X136&lt;1, "&lt;1", IF(T1_Data!X136&gt;99, "&gt;99", T1_Data!X136))),"-")</f>
        <v>-</v>
      </c>
      <c r="Y138" s="72" t="str">
        <f>IF(ISNUMBER(T1_Data!Y136),IF(T1_Data!Y136=-999,"NA",IF(T1_Data!Y136&lt;1, "&lt;1", IF(T1_Data!Y136&gt;99, "&gt;99", T1_Data!Y136))),"-")</f>
        <v>-</v>
      </c>
      <c r="Z138" s="72" t="str">
        <f>IF(ISNUMBER(T1_Data!Z136),IF(T1_Data!Z136=-999,"NA",IF(T1_Data!Z136&lt;1, "&lt;1", IF(T1_Data!Z136&gt;99, "&gt;99", T1_Data!Z136))),"-")</f>
        <v>-</v>
      </c>
      <c r="AA138" s="72" t="str">
        <f>IF(ISNUMBER(T1_Data!AA136),IF(T1_Data!AA136=-999,"NA",IF(T1_Data!AA136&lt;1, "&lt;1", IF(T1_Data!AA136&gt;99, "&gt;99", T1_Data!AA136))),"-")</f>
        <v>-</v>
      </c>
      <c r="AB138" s="72" t="str">
        <f>IF(ISNUMBER(T1_Data!AB136),IF(T1_Data!AB136=-999,"NA",IF(T1_Data!AB136&lt;1, "&lt;1", IF(T1_Data!AB136&gt;99, "&gt;99", T1_Data!AB136))),"-")</f>
        <v>-</v>
      </c>
      <c r="AC138" s="72" t="str">
        <f>IF(ISNUMBER(T1_Data!AC136),IF(T1_Data!AC136=-999,"NA",IF(T1_Data!AC136&lt;1, "&lt;1", IF(T1_Data!AC136&gt;99, "&gt;99", T1_Data!AC136))),"-")</f>
        <v>-</v>
      </c>
      <c r="AD138" s="72" t="str">
        <f>IF(ISNUMBER(T1_Data!AD136),IF(T1_Data!AD136=-999,"NA",IF(T1_Data!AD136&lt;1, "&lt;1", IF(T1_Data!AD136&gt;99, "&gt;99", T1_Data!AD136))),"-")</f>
        <v>-</v>
      </c>
      <c r="AE138" s="72" t="str">
        <f>IF(ISNUMBER(T1_Data!AE136),IF(T1_Data!AE136=-999,"NA",IF(T1_Data!AE136&lt;1, "&lt;1", IF(T1_Data!AE136&gt;99, "&gt;99", T1_Data!AE136))),"-")</f>
        <v>-</v>
      </c>
      <c r="AF138" s="72" t="str">
        <f>IF(ISNUMBER(T1_Data!AF136),IF(T1_Data!AF136=-999,"NA",IF(T1_Data!AF136&lt;1, "&lt;1", IF(T1_Data!AF136&gt;99, "&gt;99", T1_Data!AF136))),"-")</f>
        <v>-</v>
      </c>
      <c r="AG138" s="72" t="str">
        <f>IF(ISNUMBER(T1_Data!AG136),IF(T1_Data!AG136=-999,"NA",IF(T1_Data!AG136&lt;1, "&lt;1", IF(T1_Data!AG136&gt;99, "&gt;99", T1_Data!AG136))),"-")</f>
        <v>-</v>
      </c>
      <c r="AH138" s="72" t="str">
        <f>IF(ISNUMBER(T1_Data!AH136),IF(T1_Data!AH136=-999,"NA",IF(T1_Data!AH136&lt;1, "&lt;1", IF(T1_Data!AH136&gt;99, "&gt;99", T1_Data!AH136))),"-")</f>
        <v>-</v>
      </c>
      <c r="AI138" s="72" t="str">
        <f>IF(ISNUMBER(T1_Data!AI136),IF(T1_Data!AI136=-999,"NA",IF(T1_Data!AI136&lt;1, "&lt;1", IF(T1_Data!AI136&gt;99, "&gt;99", T1_Data!AI136))),"-")</f>
        <v>-</v>
      </c>
      <c r="AJ138" s="72" t="str">
        <f>IF(ISNUMBER(T1_Data!AJ136),IF(T1_Data!AJ136=-999,"NA",IF(T1_Data!AJ136&lt;1, "&lt;1", IF(T1_Data!AJ136&gt;99, "&gt;99", T1_Data!AJ136))),"-")</f>
        <v>-</v>
      </c>
      <c r="AK138" s="72" t="str">
        <f>IF(ISNUMBER(T1_Data!AK136),IF(T1_Data!AK136=-999,"NA",IF(T1_Data!AK136&lt;1, "&lt;1", IF(T1_Data!AK136&gt;99, "&gt;99", T1_Data!AK136))),"-")</f>
        <v>-</v>
      </c>
      <c r="AL138" s="72" t="str">
        <f>IF(ISNUMBER(T1_Data!AL136),IF(T1_Data!AL136=-999,"NA",IF(T1_Data!AL136&lt;1, "&lt;1", IF(T1_Data!AL136&gt;99, "&gt;99", T1_Data!AL136))),"-")</f>
        <v>-</v>
      </c>
      <c r="AM138" s="72" t="str">
        <f>IF(ISNUMBER(T1_Data!AM136),IF(T1_Data!AM136=-999,"NA",IF(T1_Data!AM136&lt;1, "&lt;1", IF(T1_Data!AM136&gt;99, "&gt;99", T1_Data!AM136))),"-")</f>
        <v>-</v>
      </c>
      <c r="AN138" s="72" t="str">
        <f>IF(ISNUMBER(T1_Data!AN136),IF(T1_Data!AN136=-999,"NA",IF(T1_Data!AN136&lt;1, "&lt;1", IF(T1_Data!AN136&gt;99, "&gt;99", T1_Data!AN136))),"-")</f>
        <v>-</v>
      </c>
      <c r="AO138" s="72" t="str">
        <f>IF(ISNUMBER(T1_Data!AO136),IF(T1_Data!AO136=-999,"NA",IF(T1_Data!AO136&lt;1, "&lt;1", IF(T1_Data!AO136&gt;99, "&gt;99", T1_Data!AO136))),"-")</f>
        <v>-</v>
      </c>
      <c r="AP138" s="72" t="str">
        <f>IF(ISNUMBER(T1_Data!AP136),IF(T1_Data!AP136=-999,"NA",IF(T1_Data!AP136&lt;1, "&lt;1", IF(T1_Data!AP136&gt;99, "&gt;99", T1_Data!AP136))),"-")</f>
        <v>-</v>
      </c>
      <c r="AQ138" s="72" t="str">
        <f>IF(ISNUMBER(T1_Data!AQ136),IF(T1_Data!AQ136=-999,"NA",IF(T1_Data!AQ136&lt;1, "&lt;1", IF(T1_Data!AQ136&gt;99, "&gt;99", T1_Data!AQ136))),"-")</f>
        <v>-</v>
      </c>
      <c r="AR138" s="72" t="str">
        <f>IF(ISNUMBER(T1_Data!AR136),IF(T1_Data!AR136=-999,"NA",IF(T1_Data!AR136&lt;1, "&lt;1", IF(T1_Data!AR136&gt;99, "&gt;99", T1_Data!AR136))),"-")</f>
        <v>-</v>
      </c>
      <c r="AS138" s="72" t="str">
        <f>IF(ISNUMBER(T1_Data!AS136),IF(T1_Data!AS136=-999,"NA",IF(T1_Data!AS136&lt;1, "&lt;1", IF(T1_Data!AS136&gt;99, "&gt;99", T1_Data!AS136))),"-")</f>
        <v>-</v>
      </c>
      <c r="AT138" s="72" t="str">
        <f>IF(ISNUMBER(T1_Data!AT136),IF(T1_Data!AT136=-999,"NA",IF(T1_Data!AT136&lt;1, "&lt;1", IF(T1_Data!AT136&gt;99, "&gt;99", T1_Data!AT136))),"-")</f>
        <v>-</v>
      </c>
      <c r="AU138" s="72" t="str">
        <f>IF(ISNUMBER(T1_Data!AU136),IF(T1_Data!AU136=-999,"NA",IF(T1_Data!AU136&lt;1, "&lt;1", IF(T1_Data!AU136&gt;99, "&gt;99", T1_Data!AU136))),"-")</f>
        <v>-</v>
      </c>
      <c r="AV138" s="72" t="str">
        <f>IF(ISNUMBER(T1_Data!AV136),IF(T1_Data!AV136=-999,"NA",IF(T1_Data!AV136&lt;1, "&lt;1", IF(T1_Data!AV136&gt;99, "&gt;99", T1_Data!AV136))),"-")</f>
        <v>-</v>
      </c>
      <c r="AW138" s="72" t="str">
        <f>IF(ISNUMBER(T1_Data!AW136),IF(T1_Data!AW136=-999,"NA",IF(T1_Data!AW136&lt;1, "&lt;1", IF(T1_Data!AW136&gt;99, "&gt;99", T1_Data!AW136))),"-")</f>
        <v>-</v>
      </c>
      <c r="AX138" s="72" t="str">
        <f>IF(ISNUMBER(T1_Data!AX136),IF(T1_Data!AX136=-999,"NA",IF(T1_Data!AX136&lt;1, "&lt;1", IF(T1_Data!AX136&gt;99, "&gt;99", T1_Data!AX136))),"-")</f>
        <v>-</v>
      </c>
      <c r="AY138" s="72" t="str">
        <f>IF(ISNUMBER(T1_Data!AY136),IF(T1_Data!AY136=-999,"NA",IF(T1_Data!AY136&lt;1, "&lt;1", IF(T1_Data!AY136&gt;99, "&gt;99", T1_Data!AY136))),"-")</f>
        <v>-</v>
      </c>
      <c r="AZ138" s="72" t="str">
        <f>IF(ISNUMBER(T1_Data!AZ136),IF(T1_Data!AZ136=-999,"NA",IF(T1_Data!AZ136&lt;1, "&lt;1", IF(T1_Data!AZ136&gt;99, "&gt;99", T1_Data!AZ136))),"-")</f>
        <v>-</v>
      </c>
      <c r="BA138" s="72" t="str">
        <f>IF(ISNUMBER(T1_Data!BA136),IF(T1_Data!BA136=-999,"NA",IF(T1_Data!BA136&lt;1, "&lt;1", IF(T1_Data!BA136&gt;99, "&gt;99", T1_Data!BA136))),"-")</f>
        <v>-</v>
      </c>
      <c r="BB138" s="72" t="str">
        <f>IF(ISNUMBER(T1_Data!BB136),IF(T1_Data!BB136=-999,"NA",IF(T1_Data!BB136&lt;1, "&lt;1", IF(T1_Data!BB136&gt;99, "&gt;99", T1_Data!BB136))),"-")</f>
        <v>-</v>
      </c>
      <c r="BC138" s="72" t="str">
        <f>IF(ISNUMBER(T1_Data!BC136),IF(T1_Data!BC136=-999,"NA",IF(T1_Data!BC136&lt;1, "&lt;1", IF(T1_Data!BC136&gt;99, "&gt;99", T1_Data!BC136))),"-")</f>
        <v>-</v>
      </c>
      <c r="BD138" s="72" t="str">
        <f>IF(ISNUMBER(T1_Data!BD136),IF(T1_Data!BD136=-999,"NA",IF(T1_Data!BD136&lt;1, "&lt;1", IF(T1_Data!BD136&gt;99, "&gt;99", T1_Data!BD136))),"-")</f>
        <v>-</v>
      </c>
      <c r="BE138" s="72" t="str">
        <f>IF(ISNUMBER(T1_Data!BE136),IF(T1_Data!BE136=-999,"NA",IF(T1_Data!BE136&lt;1, "&lt;1", IF(T1_Data!BE136&gt;99, "&gt;99", T1_Data!BE136))),"-")</f>
        <v>-</v>
      </c>
      <c r="BF138" s="72" t="str">
        <f>IF(ISNUMBER(T1_Data!BF136),IF(T1_Data!BF136=-999,"NA",IF(T1_Data!BF136&lt;1, "&lt;1", IF(T1_Data!BF136&gt;99, "&gt;99", T1_Data!BF136))),"-")</f>
        <v>-</v>
      </c>
      <c r="BG138" s="72" t="str">
        <f>IF(ISNUMBER(T1_Data!BG136),IF(T1_Data!BG136=-999,"NA",IF(T1_Data!BG136&lt;1, "&lt;1", IF(T1_Data!BG136&gt;99, "&gt;99", T1_Data!BG136))),"-")</f>
        <v>-</v>
      </c>
      <c r="BH138" s="72" t="str">
        <f>IF(ISNUMBER(T1_Data!BH136),IF(T1_Data!BH136=-999,"NA",IF(T1_Data!BH136&lt;1, "&lt;1", IF(T1_Data!BH136&gt;99, "&gt;99", T1_Data!BH136))),"-")</f>
        <v>-</v>
      </c>
      <c r="BI138" s="72" t="str">
        <f>IF(ISNUMBER(T1_Data!BI136),IF(T1_Data!BI136=-999,"NA",IF(T1_Data!BI136&lt;1, "&lt;1", IF(T1_Data!BI136&gt;99, "&gt;99", T1_Data!BI136))),"-")</f>
        <v>-</v>
      </c>
      <c r="BJ138" s="72" t="str">
        <f>IF(ISNUMBER(T1_Data!BJ136),IF(T1_Data!BJ136=-999,"NA",IF(T1_Data!BJ136&lt;1, "&lt;1", IF(T1_Data!BJ136&gt;99, "&gt;99", T1_Data!BJ136))),"-")</f>
        <v>-</v>
      </c>
      <c r="BK138" s="72" t="str">
        <f>IF(ISNUMBER(T1_Data!BK136),IF(T1_Data!BK136=-999,"NA",IF(T1_Data!BK136&lt;1, "&lt;1", IF(T1_Data!BK136&gt;99, "&gt;99", T1_Data!BK136))),"-")</f>
        <v>-</v>
      </c>
      <c r="BL138" s="72" t="str">
        <f>IF(ISNUMBER(T1_Data!BL136),IF(T1_Data!BL136=-999,"NA",IF(T1_Data!BL136&lt;1, "&lt;1", IF(T1_Data!BL136&gt;99, "&gt;99", T1_Data!BL136))),"-")</f>
        <v>-</v>
      </c>
      <c r="BM138" s="72" t="str">
        <f>IF(ISNUMBER(T1_Data!BM136),IF(T1_Data!BM136=-999,"NA",IF(T1_Data!BM136&lt;1, "&lt;1", IF(T1_Data!BM136&gt;99, "&gt;99", T1_Data!BM136))),"-")</f>
        <v>-</v>
      </c>
      <c r="BN138" s="72" t="str">
        <f>IF(ISNUMBER(T1_Data!BN136),IF(T1_Data!BN136=-999,"NA",IF(T1_Data!BN136&lt;1, "&lt;1", IF(T1_Data!BN136&gt;99, "&gt;99", T1_Data!BN136))),"-")</f>
        <v>-</v>
      </c>
      <c r="BO138" s="72" t="str">
        <f>IF(ISNUMBER(T1_Data!BO136),IF(T1_Data!BO136=-999,"NA",IF(T1_Data!BO136&lt;1, "&lt;1", IF(T1_Data!BO136&gt;99, "&gt;99", T1_Data!BO136))),"-")</f>
        <v>-</v>
      </c>
      <c r="BP138" s="72" t="str">
        <f>IF(ISNUMBER(T1_Data!BP136),IF(T1_Data!BP136=-999,"NA",IF(T1_Data!BP136&lt;1, "&lt;1", IF(T1_Data!BP136&gt;99, "&gt;99", T1_Data!BP136))),"-")</f>
        <v>-</v>
      </c>
      <c r="BQ138" s="72" t="str">
        <f>IF(ISNUMBER(T1_Data!BQ136),IF(T1_Data!BQ136=-999,"NA",IF(T1_Data!BQ136&lt;1, "&lt;1", IF(T1_Data!BQ136&gt;99, "&gt;99", T1_Data!BQ136))),"-")</f>
        <v>-</v>
      </c>
      <c r="BR138" s="72" t="str">
        <f>IF(ISNUMBER(T1_Data!BR136),IF(T1_Data!BR136=-999,"NA",IF(T1_Data!BR136&lt;1, "&lt;1", IF(T1_Data!BR136&gt;99, "&gt;99", T1_Data!BR136))),"-")</f>
        <v>-</v>
      </c>
      <c r="BS138" s="72" t="str">
        <f>IF(ISNUMBER(T1_Data!BS136),IF(T1_Data!BS136=-999,"NA",IF(T1_Data!BS136&lt;1, "&lt;1", IF(T1_Data!BS136&gt;99, "&gt;99", T1_Data!BS136))),"-")</f>
        <v>-</v>
      </c>
      <c r="BT138" s="72" t="str">
        <f>IF(ISNUMBER(T1_Data!BT136),IF(T1_Data!BT136=-999,"NA",IF(T1_Data!BT136&lt;1, "&lt;1", IF(T1_Data!BT136&gt;99, "&gt;99", T1_Data!BT136))),"-")</f>
        <v>-</v>
      </c>
      <c r="BU138" s="72" t="str">
        <f>IF(ISNUMBER(T1_Data!BU136),IF(T1_Data!BU136=-999,"NA",IF(T1_Data!BU136&lt;1, "&lt;1", IF(T1_Data!BU136&gt;99, "&gt;99", T1_Data!BU136))),"-")</f>
        <v>-</v>
      </c>
      <c r="BV138" s="72" t="str">
        <f>IF(ISNUMBER(T1_Data!BV136),IF(T1_Data!BV136=-999,"NA",IF(T1_Data!BV136&lt;1, "&lt;1", IF(T1_Data!BV136&gt;99, "&gt;99", T1_Data!BV136))),"-")</f>
        <v>-</v>
      </c>
      <c r="BW138" s="72" t="str">
        <f>IF(ISNUMBER(T1_Data!BW136),IF(T1_Data!BW136=-999,"NA",IF(T1_Data!BW136&lt;1, "&lt;1", IF(T1_Data!BW136&gt;99, "&gt;99", T1_Data!BW136))),"-")</f>
        <v>-</v>
      </c>
      <c r="BX138" s="72" t="str">
        <f>IF(ISNUMBER(T1_Data!BX136),IF(T1_Data!BX136=-999,"NA",IF(T1_Data!BX136&lt;1, "&lt;1", IF(T1_Data!BX136&gt;99, "&gt;99", T1_Data!BX136))),"-")</f>
        <v>-</v>
      </c>
      <c r="BY138" s="72" t="str">
        <f>IF(ISNUMBER(T1_Data!BY136),IF(T1_Data!BY136=-999,"NA",IF(T1_Data!BY136&lt;1, "&lt;1", IF(T1_Data!BY136&gt;99, "&gt;99", T1_Data!BY136))),"-")</f>
        <v>-</v>
      </c>
      <c r="BZ138" s="72" t="str">
        <f>IF(ISNUMBER(T1_Data!BZ136),IF(T1_Data!BZ136=-999,"NA",IF(T1_Data!BZ136&lt;1, "&lt;1", IF(T1_Data!BZ136&gt;99, "&gt;99", T1_Data!BZ136))),"-")</f>
        <v>-</v>
      </c>
      <c r="CA138" s="72" t="str">
        <f>IF(ISNUMBER(T1_Data!CA136),IF(T1_Data!CA136=-999,"NA",IF(T1_Data!CA136&lt;1, "&lt;1", IF(T1_Data!CA136&gt;99, "&gt;99", T1_Data!CA136))),"-")</f>
        <v>-</v>
      </c>
      <c r="CB138" s="72" t="str">
        <f>IF(ISNUMBER(T1_Data!CB136),IF(T1_Data!CB136=-999,"NA",IF(T1_Data!CB136&lt;1, "&lt;1", IF(T1_Data!CB136&gt;99, "&gt;99", T1_Data!CB136))),"-")</f>
        <v>-</v>
      </c>
      <c r="CC138" s="72" t="str">
        <f>IF(ISNUMBER(T1_Data!CC136),IF(T1_Data!CC136=-999,"NA",IF(T1_Data!CC136&lt;1, "&lt;1", IF(T1_Data!CC136&gt;99, "&gt;99", T1_Data!CC136))),"-")</f>
        <v>-</v>
      </c>
      <c r="CD138" s="72" t="str">
        <f>IF(ISNUMBER(T1_Data!CD136),IF(T1_Data!CD136=-999,"NA",IF(T1_Data!CD136&lt;1, "&lt;1", IF(T1_Data!CD136&gt;99, "&gt;99", T1_Data!CD136))),"-")</f>
        <v>-</v>
      </c>
      <c r="CE138" s="72" t="str">
        <f>IF(ISNUMBER(T1_Data!CE136),IF(T1_Data!CE136=-999,"NA",IF(T1_Data!CE136&lt;1, "&lt;1", IF(T1_Data!CE136&gt;99, "&gt;99", T1_Data!CE136))),"-")</f>
        <v>-</v>
      </c>
      <c r="CF138" s="72" t="str">
        <f>IF(ISNUMBER(T1_Data!CF136),IF(T1_Data!CF136=-999,"NA",IF(T1_Data!CF136&lt;1, "&lt;1", IF(T1_Data!CF136&gt;99, "&gt;99", T1_Data!CF136))),"-")</f>
        <v>-</v>
      </c>
      <c r="CG138" s="72" t="str">
        <f>IF(ISNUMBER(T1_Data!CG136),IF(T1_Data!CG136=-999,"NA",IF(T1_Data!CG136&lt;1, "&lt;1", IF(T1_Data!CG136&gt;99, "&gt;99", T1_Data!CG136))),"-")</f>
        <v>-</v>
      </c>
      <c r="CH138" s="72" t="str">
        <f>IF(ISNUMBER(T1_Data!CH136),IF(T1_Data!CH136=-999,"NA",IF(T1_Data!CH136&lt;1, "&lt;1", IF(T1_Data!CH136&gt;99, "&gt;99", T1_Data!CH136))),"-")</f>
        <v>-</v>
      </c>
      <c r="CI138" s="72" t="str">
        <f>IF(ISNUMBER(T1_Data!CI136),IF(T1_Data!CI136=-999,"NA",IF(T1_Data!CI136&lt;1, "&lt;1", IF(T1_Data!CI136&gt;99, "&gt;99", T1_Data!CI136))),"-")</f>
        <v>-</v>
      </c>
      <c r="CJ138" s="72" t="str">
        <f>IF(ISNUMBER(T1_Data!CJ136),IF(T1_Data!CJ136=-999,"NA",IF(T1_Data!CJ136&lt;1, "&lt;1", IF(T1_Data!CJ136&gt;99, "&gt;99", T1_Data!CJ136))),"-")</f>
        <v>-</v>
      </c>
      <c r="CK138" s="72" t="str">
        <f>IF(ISNUMBER(T1_Data!CK136),IF(T1_Data!CK136=-999,"NA",IF(T1_Data!CK136&lt;1, "&lt;1", IF(T1_Data!CK136&gt;99, "&gt;99", T1_Data!CK136))),"-")</f>
        <v>-</v>
      </c>
      <c r="CL138" s="72" t="str">
        <f>IF(ISNUMBER(T1_Data!CL136),IF(T1_Data!CL136=-999,"NA",IF(T1_Data!CL136&lt;1, "&lt;1", IF(T1_Data!CL136&gt;99, "&gt;99", T1_Data!CL136))),"-")</f>
        <v>-</v>
      </c>
      <c r="CM138" s="72" t="str">
        <f>IF(ISNUMBER(T1_Data!CM136),IF(T1_Data!CM136=-999,"NA",IF(T1_Data!CM136&lt;1, "&lt;1", IF(T1_Data!CM136&gt;99, "&gt;99", T1_Data!CM136))),"-")</f>
        <v>-</v>
      </c>
      <c r="CN138" s="72" t="str">
        <f>IF(ISNUMBER(T1_Data!CN136),IF(T1_Data!CN136=-999,"NA",IF(T1_Data!CN136&lt;1, "&lt;1", IF(T1_Data!CN136&gt;99, "&gt;99", T1_Data!CN136))),"-")</f>
        <v>-</v>
      </c>
      <c r="CO138" s="72" t="str">
        <f>IF(ISNUMBER(T1_Data!CO136),IF(T1_Data!CO136=-999,"NA",IF(T1_Data!CO136&lt;1, "&lt;1", IF(T1_Data!CO136&gt;99, "&gt;99", T1_Data!CO136))),"-")</f>
        <v>-</v>
      </c>
      <c r="CP138" s="72" t="str">
        <f>IF(ISNUMBER(T1_Data!CP136),IF(T1_Data!CP136=-999,"NA",IF(T1_Data!CP136&lt;1, "&lt;1", IF(T1_Data!CP136&gt;99, "&gt;99", T1_Data!CP136))),"-")</f>
        <v>-</v>
      </c>
      <c r="CQ138" s="72" t="str">
        <f>IF(ISNUMBER(T1_Data!CQ136),IF(T1_Data!CQ136=-999,"NA",IF(T1_Data!CQ136&lt;1, "&lt;1", IF(T1_Data!CQ136&gt;99, "&gt;99", T1_Data!CQ136))),"-")</f>
        <v>-</v>
      </c>
      <c r="CR138" s="72" t="str">
        <f>IF(ISNUMBER(T1_Data!CR136),IF(T1_Data!CR136=-999,"NA",IF(T1_Data!CR136&lt;1, "&lt;1", IF(T1_Data!CR136&gt;99, "&gt;99", T1_Data!CR136))),"-")</f>
        <v>-</v>
      </c>
      <c r="CS138" s="72" t="str">
        <f>IF(ISNUMBER(T1_Data!CS136),IF(T1_Data!CS136=-999,"NA",IF(T1_Data!CS136&lt;1, "&lt;1", IF(T1_Data!CS136&gt;99, "&gt;99", T1_Data!CS136))),"-")</f>
        <v>-</v>
      </c>
      <c r="CT138" s="72" t="str">
        <f>IF(ISNUMBER(T1_Data!CT136),IF(T1_Data!CT136=-999,"NA",IF(T1_Data!CT136&lt;1, "&lt;1", IF(T1_Data!CT136&gt;99, "&gt;99", T1_Data!CT136))),"-")</f>
        <v>-</v>
      </c>
      <c r="CU138" s="72" t="str">
        <f>IF(ISNUMBER(T1_Data!CU136),IF(T1_Data!CU136=-999,"NA",IF(T1_Data!CU136&lt;1, "&lt;1", IF(T1_Data!CU136&gt;99, "&gt;99", T1_Data!CU136))),"-")</f>
        <v>-</v>
      </c>
      <c r="CV138" s="72" t="str">
        <f>IF(ISNUMBER(T1_Data!CV136),IF(T1_Data!CV136=-999,"NA",IF(T1_Data!CV136&lt;1, "&lt;1", IF(T1_Data!CV136&gt;99, "&gt;99", T1_Data!CV136))),"-")</f>
        <v>-</v>
      </c>
      <c r="CW138" s="72" t="str">
        <f>IF(ISNUMBER(T1_Data!CW136),IF(T1_Data!CW136=-999,"NA",IF(T1_Data!CW136&lt;1, "&lt;1", IF(T1_Data!CW136&gt;99, "&gt;99", T1_Data!CW136))),"-")</f>
        <v>-</v>
      </c>
      <c r="CX138" s="72" t="str">
        <f>IF(ISNUMBER(T1_Data!CX136),IF(T1_Data!CX136=-999,"NA",IF(T1_Data!CX136&lt;1, "&lt;1", IF(T1_Data!CX136&gt;99, "&gt;99", T1_Data!CX136))),"-")</f>
        <v>-</v>
      </c>
      <c r="CY138" s="72" t="str">
        <f>IF(ISNUMBER(T1_Data!CY136),IF(T1_Data!CY136=-999,"NA",IF(T1_Data!CY136&lt;1, "&lt;1", IF(T1_Data!CY136&gt;99, "&gt;99", T1_Data!CY136))),"-")</f>
        <v>-</v>
      </c>
      <c r="CZ138" s="72" t="str">
        <f>IF(ISNUMBER(T1_Data!CZ136),IF(T1_Data!CZ136=-999,"NA",IF(T1_Data!CZ136&lt;1, "&lt;1", IF(T1_Data!CZ136&gt;99, "&gt;99", T1_Data!CZ136))),"-")</f>
        <v>-</v>
      </c>
      <c r="DA138" s="72" t="str">
        <f>IF(ISNUMBER(T1_Data!DA136),IF(T1_Data!DA136=-999,"NA",IF(T1_Data!DA136&lt;1, "&lt;1", IF(T1_Data!DA136&gt;99, "&gt;99", T1_Data!DA136))),"-")</f>
        <v>-</v>
      </c>
      <c r="DB138" s="72" t="str">
        <f>IF(ISNUMBER(T1_Data!DB136),IF(T1_Data!DB136=-999,"NA",IF(T1_Data!DB136&lt;1, "&lt;1", IF(T1_Data!DB136&gt;99, "&gt;99", T1_Data!DB136))),"-")</f>
        <v>-</v>
      </c>
      <c r="DC138" s="72" t="str">
        <f>IF(ISNUMBER(T1_Data!DC136),IF(T1_Data!DC136=-999,"NA",IF(T1_Data!DC136&lt;1, "&lt;1", IF(T1_Data!DC136&gt;99, "&gt;99", T1_Data!DC136))),"-")</f>
        <v>-</v>
      </c>
      <c r="DD138" s="72" t="str">
        <f>IF(ISNUMBER(T1_Data!DD136),IF(T1_Data!DD136=-999,"NA",IF(T1_Data!DD136&lt;1, "&lt;1", IF(T1_Data!DD136&gt;99, "&gt;99", T1_Data!DD136))),"-")</f>
        <v>-</v>
      </c>
      <c r="DE138" s="72" t="str">
        <f>IF(ISNUMBER(T1_Data!DE136),IF(T1_Data!DE136=-999,"NA",IF(T1_Data!DE136&lt;1, "&lt;1", IF(T1_Data!DE136&gt;99, "&gt;99", T1_Data!DE136))),"-")</f>
        <v>-</v>
      </c>
      <c r="DF138" s="72" t="str">
        <f>IF(ISNUMBER(T1_Data!DF136),IF(T1_Data!DF136=-999,"NA",IF(T1_Data!DF136&lt;1, "&lt;1", IF(T1_Data!DF136&gt;99, "&gt;99", T1_Data!DF136))),"-")</f>
        <v>-</v>
      </c>
      <c r="DG138" s="72" t="str">
        <f>IF(ISNUMBER(T1_Data!DG136),IF(T1_Data!DG136=-999,"NA",IF(T1_Data!DG136&lt;1, "&lt;1", IF(T1_Data!DG136&gt;99, "&gt;99", T1_Data!DG136))),"-")</f>
        <v>-</v>
      </c>
      <c r="DH138" s="72" t="str">
        <f>IF(ISNUMBER(T1_Data!DH136),IF(T1_Data!DH136=-999,"NA",IF(T1_Data!DH136&lt;1, "&lt;1", IF(T1_Data!DH136&gt;99, "&gt;99", T1_Data!DH136))),"-")</f>
        <v>-</v>
      </c>
      <c r="DI138" s="72" t="str">
        <f>IF(ISNUMBER(T1_Data!DI136),IF(T1_Data!DI136=-999,"NA",IF(T1_Data!DI136&lt;1, "&lt;1", IF(T1_Data!DI136&gt;99, "&gt;99", T1_Data!DI136))),"-")</f>
        <v>-</v>
      </c>
      <c r="DJ138" s="72" t="str">
        <f>IF(ISNUMBER(T1_Data!DJ136),IF(T1_Data!DJ136=-999,"NA",IF(T1_Data!DJ136&lt;1, "&lt;1", IF(T1_Data!DJ136&gt;99, "&gt;99", T1_Data!DJ136))),"-")</f>
        <v>-</v>
      </c>
      <c r="DK138" s="72" t="str">
        <f>IF(ISNUMBER(T1_Data!DK136),IF(T1_Data!DK136=-999,"NA",IF(T1_Data!DK136&lt;1, "&lt;1", IF(T1_Data!DK136&gt;99, "&gt;99", T1_Data!DK136))),"-")</f>
        <v>-</v>
      </c>
      <c r="DL138" s="72" t="str">
        <f>IF(ISNUMBER(T1_Data!DL136),IF(T1_Data!DL136=-999,"NA",IF(T1_Data!DL136&lt;1, "&lt;1", IF(T1_Data!DL136&gt;99, "&gt;99", T1_Data!DL136))),"-")</f>
        <v>-</v>
      </c>
      <c r="DM138" s="72" t="str">
        <f>IF(ISNUMBER(T1_Data!DM136),IF(T1_Data!DM136=-999,"NA",IF(T1_Data!DM136&lt;1, "&lt;1", IF(T1_Data!DM136&gt;99, "&gt;99", T1_Data!DM136))),"-")</f>
        <v>-</v>
      </c>
      <c r="DN138" s="72" t="str">
        <f>IF(ISNUMBER(T1_Data!DN136),IF(T1_Data!DN136=-999,"NA",IF(T1_Data!DN136&lt;1, "&lt;1", IF(T1_Data!DN136&gt;99, "&gt;99", T1_Data!DN136))),"-")</f>
        <v>-</v>
      </c>
      <c r="DO138" s="72" t="str">
        <f>IF(ISNUMBER(T1_Data!DO136),IF(T1_Data!DO136=-999,"NA",IF(T1_Data!DO136&lt;1, "&lt;1", IF(T1_Data!DO136&gt;99, "&gt;99", T1_Data!DO136))),"-")</f>
        <v>-</v>
      </c>
      <c r="DP138" s="72" t="str">
        <f>IF(ISNUMBER(T1_Data!DP136),IF(T1_Data!DP136=-999,"NA",IF(T1_Data!DP136&lt;1, "&lt;1", IF(T1_Data!DP136&gt;99, "&gt;99", T1_Data!DP136))),"-")</f>
        <v>-</v>
      </c>
      <c r="DQ138" s="72" t="str">
        <f>IF(ISNUMBER(T1_Data!DQ136),IF(T1_Data!DQ136=-999,"NA",IF(T1_Data!DQ136&lt;1, "&lt;1", IF(T1_Data!DQ136&gt;99, "&gt;99", T1_Data!DQ136))),"-")</f>
        <v>-</v>
      </c>
      <c r="DR138" s="72" t="str">
        <f>IF(ISNUMBER(T1_Data!DR136),IF(T1_Data!DR136=-999,"NA",IF(T1_Data!DR136&lt;1, "&lt;1", IF(T1_Data!DR136&gt;99, "&gt;99", T1_Data!DR136))),"-")</f>
        <v>-</v>
      </c>
      <c r="DS138" s="72" t="str">
        <f>IF(ISNUMBER(T1_Data!DS136),IF(T1_Data!DS136=-999,"NA",IF(T1_Data!DS136&lt;1, "&lt;1", IF(T1_Data!DS136&gt;99, "&gt;99", T1_Data!DS136))),"-")</f>
        <v>-</v>
      </c>
      <c r="DT138" s="72" t="str">
        <f>IF(ISNUMBER(T1_Data!DT136),IF(T1_Data!DT136=-999,"NA",IF(T1_Data!DT136&lt;1, "&lt;1", IF(T1_Data!DT136&gt;99, "&gt;99", T1_Data!DT136))),"-")</f>
        <v>-</v>
      </c>
      <c r="DU138" s="72" t="str">
        <f>IF(ISNUMBER(T1_Data!DU136),IF(T1_Data!DU136=-999,"NA",IF(T1_Data!DU136&lt;1, "&lt;1", IF(T1_Data!DU136&gt;99, "&gt;99", T1_Data!DU136))),"-")</f>
        <v>-</v>
      </c>
      <c r="DV138" s="72" t="str">
        <f>IF(ISNUMBER(T1_Data!DV136),IF(T1_Data!DV136=-999,"NA",IF(T1_Data!DV136&lt;1, "&lt;1", IF(T1_Data!DV136&gt;99, "&gt;99", T1_Data!DV136))),"-")</f>
        <v>-</v>
      </c>
      <c r="DW138" s="72" t="str">
        <f>IF(ISNUMBER(T1_Data!DW136),IF(T1_Data!DW136=-999,"NA",IF(T1_Data!DW136&lt;1, "&lt;1", IF(T1_Data!DW136&gt;99, "&gt;99", T1_Data!DW136))),"-")</f>
        <v>-</v>
      </c>
      <c r="DX138" s="72" t="str">
        <f>IF(ISNUMBER(T1_Data!DX136),IF(T1_Data!DX136=-999,"NA",IF(T1_Data!DX136&lt;1, "&lt;1", IF(T1_Data!DX136&gt;99, "&gt;99", T1_Data!DX136))),"-")</f>
        <v>-</v>
      </c>
      <c r="DY138" s="72" t="str">
        <f>IF(ISNUMBER(T1_Data!DY136),IF(T1_Data!DY136=-999,"NA",IF(T1_Data!DY136&lt;1, "&lt;1", IF(T1_Data!DY136&gt;99, "&gt;99", T1_Data!DY136))),"-")</f>
        <v>-</v>
      </c>
      <c r="DZ138" s="72" t="str">
        <f>IF(ISNUMBER(T1_Data!DZ136),IF(T1_Data!DZ136=-999,"NA",IF(T1_Data!DZ136&lt;1, "&lt;1", IF(T1_Data!DZ136&gt;99, "&gt;99", T1_Data!DZ136))),"-")</f>
        <v>-</v>
      </c>
      <c r="EA138" s="72" t="str">
        <f>IF(ISNUMBER(T1_Data!EA136),IF(T1_Data!EA136=-999,"NA",IF(T1_Data!EA136&lt;1, "&lt;1", IF(T1_Data!EA136&gt;99, "&gt;99", T1_Data!EA136))),"-")</f>
        <v>-</v>
      </c>
      <c r="EB138" s="72" t="str">
        <f>IF(ISNUMBER(T1_Data!EB136),IF(T1_Data!EB136=-999,"NA",IF(T1_Data!EB136&lt;1, "&lt;1", IF(T1_Data!EB136&gt;99, "&gt;99", T1_Data!EB136))),"-")</f>
        <v>-</v>
      </c>
      <c r="EC138" s="72" t="str">
        <f>IF(ISNUMBER(T1_Data!EC136),IF(T1_Data!EC136=-999,"NA",IF(T1_Data!EC136&lt;1, "&lt;1", IF(T1_Data!EC136&gt;99, "&gt;99", T1_Data!EC136))),"-")</f>
        <v>-</v>
      </c>
      <c r="ED138" s="72" t="str">
        <f>IF(ISNUMBER(T1_Data!ED136),IF(T1_Data!ED136=-999,"NA",IF(T1_Data!ED136&lt;1, "&lt;1", IF(T1_Data!ED136&gt;99, "&gt;99", T1_Data!ED136))),"-")</f>
        <v>-</v>
      </c>
      <c r="EE138" s="72" t="str">
        <f>IF(ISNUMBER(T1_Data!EE136),IF(T1_Data!EE136=-999,"NA",IF(T1_Data!EE136&lt;1, "&lt;1", IF(T1_Data!EE136&gt;99, "&gt;99", T1_Data!EE136))),"-")</f>
        <v>-</v>
      </c>
      <c r="EF138" s="72" t="str">
        <f>IF(ISNUMBER(T1_Data!EF136),IF(T1_Data!EF136=-999,"NA",IF(T1_Data!EF136&lt;1, "&lt;1", IF(T1_Data!EF136&gt;99, "&gt;99", T1_Data!EF136))),"-")</f>
        <v>-</v>
      </c>
      <c r="EG138" s="72" t="str">
        <f>IF(ISNUMBER(T1_Data!EG136),IF(T1_Data!EG136=-999,"NA",IF(T1_Data!EG136&lt;1, "&lt;1", IF(T1_Data!EG136&gt;99, "&gt;99", T1_Data!EG136))),"-")</f>
        <v>-</v>
      </c>
      <c r="EH138" s="72" t="str">
        <f>IF(ISNUMBER(T1_Data!EH136),IF(T1_Data!EH136=-999,"NA",IF(T1_Data!EH136&lt;1, "&lt;1", IF(T1_Data!EH136&gt;99, "&gt;99", T1_Data!EH136))),"-")</f>
        <v>-</v>
      </c>
      <c r="EI138" s="72" t="str">
        <f>IF(ISNUMBER(T1_Data!EI136),IF(T1_Data!EI136=-999,"NA",IF(T1_Data!EI136&lt;1, "&lt;1", IF(T1_Data!EI136&gt;99, "&gt;99", T1_Data!EI136))),"-")</f>
        <v>-</v>
      </c>
      <c r="EJ138" s="72" t="str">
        <f>IF(ISNUMBER(T1_Data!EJ136),IF(T1_Data!EJ136=-999,"NA",IF(T1_Data!EJ136&lt;1, "&lt;1", IF(T1_Data!EJ136&gt;99, "&gt;99", T1_Data!EJ136))),"-")</f>
        <v>-</v>
      </c>
      <c r="EK138" s="72" t="str">
        <f>IF(ISNUMBER(T1_Data!EK136),IF(T1_Data!EK136=-999,"NA",IF(T1_Data!EK136&lt;1, "&lt;1", IF(T1_Data!EK136&gt;99, "&gt;99", T1_Data!EK136))),"-")</f>
        <v>-</v>
      </c>
      <c r="EL138" s="72" t="str">
        <f>IF(ISNUMBER(T1_Data!EL136),IF(T1_Data!EL136=-999,"NA",IF(T1_Data!EL136&lt;1, "&lt;1", IF(T1_Data!EL136&gt;99, "&gt;99", T1_Data!EL136))),"-")</f>
        <v>-</v>
      </c>
      <c r="EM138" s="72" t="str">
        <f>IF(ISNUMBER(T1_Data!EM136),IF(T1_Data!EM136=-999,"NA",IF(T1_Data!EM136&lt;1, "&lt;1", IF(T1_Data!EM136&gt;99, "&gt;99", T1_Data!EM136))),"-")</f>
        <v>-</v>
      </c>
      <c r="EN138" s="72" t="str">
        <f>IF(ISNUMBER(T1_Data!EN136),IF(T1_Data!EN136=-999,"NA",IF(T1_Data!EN136&lt;1, "&lt;1", IF(T1_Data!EN136&gt;99, "&gt;99", T1_Data!EN136))),"-")</f>
        <v>-</v>
      </c>
      <c r="EO138" s="72" t="str">
        <f>IF(ISNUMBER(T1_Data!EO136),IF(T1_Data!EO136=-999,"NA",IF(T1_Data!EO136&lt;1, "&lt;1", IF(T1_Data!EO136&gt;99, "&gt;99", T1_Data!EO136))),"-")</f>
        <v>-</v>
      </c>
      <c r="EP138" s="72" t="str">
        <f>IF(ISNUMBER(T1_Data!EP136),IF(T1_Data!EP136=-999,"NA",IF(T1_Data!EP136&lt;1, "&lt;1", IF(T1_Data!EP136&gt;99, "&gt;99", T1_Data!EP136))),"-")</f>
        <v>-</v>
      </c>
      <c r="EQ138" s="72" t="str">
        <f>IF(ISNUMBER(T1_Data!EQ136),IF(T1_Data!EQ136=-999,"NA",IF(T1_Data!EQ136&lt;1, "&lt;1", IF(T1_Data!EQ136&gt;99, "&gt;99", T1_Data!EQ136))),"-")</f>
        <v>-</v>
      </c>
      <c r="ER138" s="72" t="str">
        <f>IF(ISNUMBER(T1_Data!ER136),IF(T1_Data!ER136=-999,"NA",IF(T1_Data!ER136&lt;1, "&lt;1", IF(T1_Data!ER136&gt;99, "&gt;99", T1_Data!ER136))),"-")</f>
        <v>-</v>
      </c>
      <c r="ES138" s="72" t="str">
        <f>IF(ISNUMBER(T1_Data!ES136),IF(T1_Data!ES136=-999,"NA",IF(T1_Data!ES136&lt;1, "&lt;1", IF(T1_Data!ES136&gt;99, "&gt;99", T1_Data!ES136))),"-")</f>
        <v>-</v>
      </c>
      <c r="ET138" s="72" t="str">
        <f>IF(ISNUMBER(T1_Data!ET136),IF(T1_Data!ET136=-999,"NA",IF(T1_Data!ET136&lt;1, "&lt;1", IF(T1_Data!ET136&gt;99, "&gt;99", T1_Data!ET136))),"-")</f>
        <v>-</v>
      </c>
      <c r="EU138" s="72" t="str">
        <f>IF(ISNUMBER(T1_Data!EU136),IF(T1_Data!EU136=-999,"NA",IF(T1_Data!EU136&lt;1, "&lt;1", IF(T1_Data!EU136&gt;99, "&gt;99", T1_Data!EU136))),"-")</f>
        <v>-</v>
      </c>
      <c r="EV138" s="72" t="str">
        <f>IF(ISNUMBER(T1_Data!EV136),IF(T1_Data!EV136=-999,"NA",IF(T1_Data!EV136&lt;1, "&lt;1", IF(T1_Data!EV136&gt;99, "&gt;99", T1_Data!EV136))),"-")</f>
        <v>-</v>
      </c>
      <c r="EW138" s="72" t="str">
        <f>IF(ISNUMBER(T1_Data!EW136),IF(T1_Data!EW136=-999,"NA",IF(T1_Data!EW136&lt;1, "&lt;1", IF(T1_Data!EW136&gt;99, "&gt;99", T1_Data!EW136))),"-")</f>
        <v>-</v>
      </c>
      <c r="EX138" s="72" t="str">
        <f>IF(ISNUMBER(T1_Data!EX136),IF(T1_Data!EX136=-999,"NA",IF(T1_Data!EX136&lt;1, "&lt;1", IF(T1_Data!EX136&gt;99, "&gt;99", T1_Data!EX136))),"-")</f>
        <v>-</v>
      </c>
      <c r="EY138" s="72" t="str">
        <f>IF(ISNUMBER(T1_Data!EY136),IF(T1_Data!EY136=-999,"NA",IF(T1_Data!EY136&lt;1, "&lt;1", IF(T1_Data!EY136&gt;99, "&gt;99", T1_Data!EY136))),"-")</f>
        <v>-</v>
      </c>
      <c r="EZ138" s="72" t="str">
        <f>IF(ISNUMBER(T1_Data!EZ136),IF(T1_Data!EZ136=-999,"NA",IF(T1_Data!EZ136&lt;1, "&lt;1", IF(T1_Data!EZ136&gt;99, "&gt;99", T1_Data!EZ136))),"-")</f>
        <v>-</v>
      </c>
      <c r="FA138" s="72" t="str">
        <f>IF(ISNUMBER(T1_Data!FA136),IF(T1_Data!FA136=-999,"NA",IF(T1_Data!FA136&lt;1, "&lt;1", IF(T1_Data!FA136&gt;99, "&gt;99", T1_Data!FA136))),"-")</f>
        <v>-</v>
      </c>
      <c r="FB138" s="72" t="str">
        <f>IF(ISNUMBER(T1_Data!FB136),IF(T1_Data!FB136=-999,"NA",IF(T1_Data!FB136&lt;1, "&lt;1", IF(T1_Data!FB136&gt;99, "&gt;99", T1_Data!FB136))),"-")</f>
        <v>-</v>
      </c>
      <c r="FC138" s="72" t="str">
        <f>IF(ISNUMBER(T1_Data!FC136),IF(T1_Data!FC136=-999,"NA",IF(T1_Data!FC136&lt;1, "&lt;1", IF(T1_Data!FC136&gt;99, "&gt;99", T1_Data!FC136))),"-")</f>
        <v>-</v>
      </c>
      <c r="FD138" s="72" t="str">
        <f>IF(ISNUMBER(T1_Data!FD136),IF(T1_Data!FD136=-999,"NA",IF(T1_Data!FD136&lt;1, "&lt;1", IF(T1_Data!FD136&gt;99, "&gt;99", T1_Data!FD136))),"-")</f>
        <v>-</v>
      </c>
      <c r="FE138" s="72" t="str">
        <f>IF(ISNUMBER(T1_Data!FE136),IF(T1_Data!FE136=-999,"NA",IF(T1_Data!FE136&lt;1, "&lt;1", IF(T1_Data!FE136&gt;99, "&gt;99", T1_Data!FE136))),"-")</f>
        <v>-</v>
      </c>
      <c r="FF138" s="72" t="str">
        <f>IF(ISNUMBER(T1_Data!FF136),IF(T1_Data!FF136=-999,"NA",IF(T1_Data!FF136&lt;1, "&lt;1", IF(T1_Data!FF136&gt;99, "&gt;99", T1_Data!FF136))),"-")</f>
        <v>-</v>
      </c>
      <c r="FG138" s="72" t="str">
        <f>IF(ISNUMBER(T1_Data!FG136),IF(T1_Data!FG136=-999,"NA",IF(T1_Data!FG136&lt;1, "&lt;1", IF(T1_Data!FG136&gt;99, "&gt;99", T1_Data!FG136))),"-")</f>
        <v>-</v>
      </c>
      <c r="FH138" s="72" t="str">
        <f>IF(ISNUMBER(T1_Data!FH136),IF(T1_Data!FH136=-999,"NA",IF(T1_Data!FH136&lt;1, "&lt;1", IF(T1_Data!FH136&gt;99, "&gt;99", T1_Data!FH136))),"-")</f>
        <v>-</v>
      </c>
      <c r="FI138" s="72" t="str">
        <f>IF(ISNUMBER(T1_Data!FI136),IF(T1_Data!FI136=-999,"NA",IF(T1_Data!FI136&lt;1, "&lt;1", IF(T1_Data!FI136&gt;99, "&gt;99", T1_Data!FI136))),"-")</f>
        <v>-</v>
      </c>
      <c r="FJ138" s="72" t="str">
        <f>IF(ISNUMBER(T1_Data!FJ136),IF(T1_Data!FJ136=-999,"NA",IF(T1_Data!FJ136&lt;1, "&lt;1", IF(T1_Data!FJ136&gt;99, "&gt;99", T1_Data!FJ136))),"-")</f>
        <v>-</v>
      </c>
      <c r="FK138" s="72" t="str">
        <f>IF(ISNUMBER(T1_Data!FK136),IF(T1_Data!FK136=-999,"NA",IF(T1_Data!FK136&lt;1, "&lt;1", IF(T1_Data!FK136&gt;99, "&gt;99", T1_Data!FK136))),"-")</f>
        <v>-</v>
      </c>
      <c r="FL138" s="72" t="str">
        <f>IF(ISNUMBER(T1_Data!FL136),IF(T1_Data!FL136=-999,"NA",IF(T1_Data!FL136&lt;1, "&lt;1", IF(T1_Data!FL136&gt;99, "&gt;99", T1_Data!FL136))),"-")</f>
        <v>-</v>
      </c>
      <c r="FM138" s="72" t="str">
        <f>IF(ISNUMBER(T1_Data!FM136),IF(T1_Data!FM136=-999,"NA",IF(T1_Data!FM136&lt;1, "&lt;1", IF(T1_Data!FM136&gt;99, "&gt;99", T1_Data!FM136))),"-")</f>
        <v>-</v>
      </c>
      <c r="FN138" s="72" t="str">
        <f>IF(ISNUMBER(T1_Data!FN136),IF(T1_Data!FN136=-999,"NA",IF(T1_Data!FN136&lt;1, "&lt;1", IF(T1_Data!FN136&gt;99, "&gt;99", T1_Data!FN136))),"-")</f>
        <v>-</v>
      </c>
      <c r="FO138" s="72" t="str">
        <f>IF(ISNUMBER(T1_Data!FO136),IF(T1_Data!FO136=-999,"NA",IF(T1_Data!FO136&lt;1, "&lt;1", IF(T1_Data!FO136&gt;99, "&gt;99", T1_Data!FO136))),"-")</f>
        <v>-</v>
      </c>
      <c r="FP138" s="72" t="str">
        <f>IF(ISNUMBER(T1_Data!FP136),IF(T1_Data!FP136=-999,"NA",IF(T1_Data!FP136&lt;1, "&lt;1", IF(T1_Data!FP136&gt;99, "&gt;99", T1_Data!FP136))),"-")</f>
        <v>-</v>
      </c>
      <c r="FQ138" s="72" t="str">
        <f>IF(ISNUMBER(T1_Data!FQ136),IF(T1_Data!FQ136=-999,"NA",IF(T1_Data!FQ136&lt;1, "&lt;1", IF(T1_Data!FQ136&gt;99, "&gt;99", T1_Data!FQ136))),"-")</f>
        <v>-</v>
      </c>
      <c r="FR138" s="72" t="str">
        <f>IF(ISNUMBER(T1_Data!FR136),IF(T1_Data!FR136=-999,"NA",IF(T1_Data!FR136&lt;1, "&lt;1", IF(T1_Data!FR136&gt;99, "&gt;99", T1_Data!FR136))),"-")</f>
        <v>-</v>
      </c>
      <c r="FS138" s="72" t="str">
        <f>IF(ISNUMBER(T1_Data!FS136),IF(T1_Data!FS136=-999,"NA",IF(T1_Data!FS136&lt;1, "&lt;1", IF(T1_Data!FS136&gt;99, "&gt;99", T1_Data!FS136))),"-")</f>
        <v>-</v>
      </c>
      <c r="FT138" s="72" t="str">
        <f>IF(ISNUMBER(T1_Data!FT136),IF(T1_Data!FT136=-999,"NA",IF(T1_Data!FT136&lt;1, "&lt;1", IF(T1_Data!FT136&gt;99, "&gt;99", T1_Data!FT136))),"-")</f>
        <v>-</v>
      </c>
      <c r="FU138" s="72" t="str">
        <f>IF(ISNUMBER(T1_Data!FU136),IF(T1_Data!FU136=-999,"NA",IF(T1_Data!FU136&lt;1, "&lt;1", IF(T1_Data!FU136&gt;99, "&gt;99", T1_Data!FU136))),"-")</f>
        <v>-</v>
      </c>
      <c r="FV138" s="72" t="str">
        <f>IF(ISNUMBER(T1_Data!FV136),IF(T1_Data!FV136=-999,"NA",IF(T1_Data!FV136&lt;1, "&lt;1", IF(T1_Data!FV136&gt;99, "&gt;99", T1_Data!FV136))),"-")</f>
        <v>-</v>
      </c>
      <c r="FW138" s="72" t="str">
        <f>IF(ISNUMBER(T1_Data!FW136),IF(T1_Data!FW136=-999,"NA",IF(T1_Data!FW136&lt;1, "&lt;1", IF(T1_Data!FW136&gt;99, "&gt;99", T1_Data!FW136))),"-")</f>
        <v>-</v>
      </c>
      <c r="FX138" s="71" t="str">
        <f>IF(ISBLANK(T1_Data!FX136), "", T1_Data!FX136)</f>
        <v/>
      </c>
    </row>
    <row r="139" spans="1:180" x14ac:dyDescent="0.25">
      <c r="A139" s="71" t="str">
        <f>IF(ISBLANK(T1_Data!A137), "", T1_Data!A137)</f>
        <v/>
      </c>
      <c r="B139" s="72" t="str">
        <f>IF(ISNUMBER(T1_Data!B137), T1_Data!B137,"-")</f>
        <v>-</v>
      </c>
      <c r="C139" s="72" t="str">
        <f>IF(ISNUMBER(T1_Data!C137),IF(T1_Data!C137=-999,"NA",IF(T1_Data!C137&lt;1, "&lt;1", IF(T1_Data!C137&gt;99, "&gt;99", T1_Data!C137))),"-")</f>
        <v>-</v>
      </c>
      <c r="D139" s="72" t="str">
        <f>IF(ISNUMBER(T1_Data!D137),IF(T1_Data!D137=-999,"NA",IF(T1_Data!D137&lt;1, "&lt;1", IF(T1_Data!D137&gt;99, "&gt;99", T1_Data!D137))),"-")</f>
        <v>-</v>
      </c>
      <c r="E139" s="72" t="str">
        <f>IF(ISNUMBER(T1_Data!E137),IF(T1_Data!E137=-999,"NA",IF(T1_Data!E137&lt;1, "&lt;1", IF(T1_Data!E137&gt;99, "&gt;99", T1_Data!E137))),"-")</f>
        <v>-</v>
      </c>
      <c r="F139" s="72" t="str">
        <f>IF(ISNUMBER(T1_Data!F137),IF(T1_Data!F137=-999,"NA",IF(T1_Data!F137&lt;1, "&lt;1", IF(T1_Data!F137&gt;99, "&gt;99", T1_Data!F137))),"-")</f>
        <v>-</v>
      </c>
      <c r="G139" s="72" t="str">
        <f>IF(ISNUMBER(T1_Data!G137),IF(T1_Data!G137=-999,"NA",IF(T1_Data!G137&lt;1, "&lt;1", IF(T1_Data!G137&gt;99, "&gt;99", T1_Data!G137))),"-")</f>
        <v>-</v>
      </c>
      <c r="H139" s="72" t="str">
        <f>IF(ISNUMBER(T1_Data!H137),IF(T1_Data!H137=-999,"NA",IF(T1_Data!H137&lt;1, "&lt;1", IF(T1_Data!H137&gt;99, "&gt;99", T1_Data!H137))),"-")</f>
        <v>-</v>
      </c>
      <c r="I139" s="72" t="str">
        <f>IF(ISNUMBER(T1_Data!I137),IF(T1_Data!I137=-999,"NA",IF(T1_Data!I137&lt;1, "&lt;1", IF(T1_Data!I137&gt;99, "&gt;99", T1_Data!I137))),"-")</f>
        <v>-</v>
      </c>
      <c r="J139" s="72" t="str">
        <f>IF(ISNUMBER(T1_Data!J137),IF(T1_Data!J137=-999,"NA",IF(T1_Data!J137&lt;1, "&lt;1", IF(T1_Data!J137&gt;99, "&gt;99", T1_Data!J137))),"-")</f>
        <v>-</v>
      </c>
      <c r="K139" s="72" t="str">
        <f>IF(ISNUMBER(T1_Data!K137),IF(T1_Data!K137=-999,"NA",IF(T1_Data!K137&lt;1, "&lt;1", IF(T1_Data!K137&gt;99, "&gt;99", T1_Data!K137))),"-")</f>
        <v>-</v>
      </c>
      <c r="L139" s="72" t="str">
        <f>IF(ISNUMBER(T1_Data!L137),IF(T1_Data!L137=-999,"NA",IF(T1_Data!L137&lt;1, "&lt;1", IF(T1_Data!L137&gt;99, "&gt;99", T1_Data!L137))),"-")</f>
        <v>-</v>
      </c>
      <c r="M139" s="72" t="str">
        <f>IF(ISNUMBER(T1_Data!M137),IF(T1_Data!M137=-999,"NA",IF(T1_Data!M137&lt;1, "&lt;1", IF(T1_Data!M137&gt;99, "&gt;99", T1_Data!M137))),"-")</f>
        <v>-</v>
      </c>
      <c r="N139" s="72" t="str">
        <f>IF(ISNUMBER(T1_Data!N137),IF(T1_Data!N137=-999,"NA",IF(T1_Data!N137&lt;1, "&lt;1", IF(T1_Data!N137&gt;99, "&gt;99", T1_Data!N137))),"-")</f>
        <v>-</v>
      </c>
      <c r="O139" s="72" t="str">
        <f>IF(ISNUMBER(T1_Data!O137),IF(T1_Data!O137=-999,"NA",IF(T1_Data!O137&lt;1, "&lt;1", IF(T1_Data!O137&gt;99, "&gt;99", T1_Data!O137))),"-")</f>
        <v>-</v>
      </c>
      <c r="P139" s="72" t="str">
        <f>IF(ISNUMBER(T1_Data!P137),IF(T1_Data!P137=-999,"NA",IF(T1_Data!P137&lt;1, "&lt;1", IF(T1_Data!P137&gt;99, "&gt;99", T1_Data!P137))),"-")</f>
        <v>-</v>
      </c>
      <c r="Q139" s="72" t="str">
        <f>IF(ISNUMBER(T1_Data!Q137),IF(T1_Data!Q137=-999,"NA",IF(T1_Data!Q137&lt;1, "&lt;1", IF(T1_Data!Q137&gt;99, "&gt;99", T1_Data!Q137))),"-")</f>
        <v>-</v>
      </c>
      <c r="R139" s="72" t="str">
        <f>IF(ISNUMBER(T1_Data!R137),IF(T1_Data!R137=-999,"NA",IF(T1_Data!R137&lt;1, "&lt;1", IF(T1_Data!R137&gt;99, "&gt;99", T1_Data!R137))),"-")</f>
        <v>-</v>
      </c>
      <c r="S139" s="72" t="str">
        <f>IF(ISNUMBER(T1_Data!S137),IF(T1_Data!S137=-999,"NA",IF(T1_Data!S137&lt;1, "&lt;1", IF(T1_Data!S137&gt;99, "&gt;99", T1_Data!S137))),"-")</f>
        <v>-</v>
      </c>
      <c r="T139" s="72" t="str">
        <f>IF(ISNUMBER(T1_Data!T137),IF(T1_Data!T137=-999,"NA",IF(T1_Data!T137&lt;1, "&lt;1", IF(T1_Data!T137&gt;99, "&gt;99", T1_Data!T137))),"-")</f>
        <v>-</v>
      </c>
      <c r="U139" s="72" t="str">
        <f>IF(ISNUMBER(T1_Data!U137),IF(T1_Data!U137=-999,"NA",IF(T1_Data!U137&lt;1, "&lt;1", IF(T1_Data!U137&gt;99, "&gt;99", T1_Data!U137))),"-")</f>
        <v>-</v>
      </c>
      <c r="V139" s="72" t="str">
        <f>IF(ISNUMBER(T1_Data!V137),IF(T1_Data!V137=-999,"NA",IF(T1_Data!V137&lt;1, "&lt;1", IF(T1_Data!V137&gt;99, "&gt;99", T1_Data!V137))),"-")</f>
        <v>-</v>
      </c>
      <c r="W139" s="72" t="str">
        <f>IF(ISNUMBER(T1_Data!W137),IF(T1_Data!W137=-999,"NA",IF(T1_Data!W137&lt;1, "&lt;1", IF(T1_Data!W137&gt;99, "&gt;99", T1_Data!W137))),"-")</f>
        <v>-</v>
      </c>
      <c r="X139" s="72" t="str">
        <f>IF(ISNUMBER(T1_Data!X137),IF(T1_Data!X137=-999,"NA",IF(T1_Data!X137&lt;1, "&lt;1", IF(T1_Data!X137&gt;99, "&gt;99", T1_Data!X137))),"-")</f>
        <v>-</v>
      </c>
      <c r="Y139" s="72" t="str">
        <f>IF(ISNUMBER(T1_Data!Y137),IF(T1_Data!Y137=-999,"NA",IF(T1_Data!Y137&lt;1, "&lt;1", IF(T1_Data!Y137&gt;99, "&gt;99", T1_Data!Y137))),"-")</f>
        <v>-</v>
      </c>
      <c r="Z139" s="72" t="str">
        <f>IF(ISNUMBER(T1_Data!Z137),IF(T1_Data!Z137=-999,"NA",IF(T1_Data!Z137&lt;1, "&lt;1", IF(T1_Data!Z137&gt;99, "&gt;99", T1_Data!Z137))),"-")</f>
        <v>-</v>
      </c>
      <c r="AA139" s="72" t="str">
        <f>IF(ISNUMBER(T1_Data!AA137),IF(T1_Data!AA137=-999,"NA",IF(T1_Data!AA137&lt;1, "&lt;1", IF(T1_Data!AA137&gt;99, "&gt;99", T1_Data!AA137))),"-")</f>
        <v>-</v>
      </c>
      <c r="AB139" s="72" t="str">
        <f>IF(ISNUMBER(T1_Data!AB137),IF(T1_Data!AB137=-999,"NA",IF(T1_Data!AB137&lt;1, "&lt;1", IF(T1_Data!AB137&gt;99, "&gt;99", T1_Data!AB137))),"-")</f>
        <v>-</v>
      </c>
      <c r="AC139" s="72" t="str">
        <f>IF(ISNUMBER(T1_Data!AC137),IF(T1_Data!AC137=-999,"NA",IF(T1_Data!AC137&lt;1, "&lt;1", IF(T1_Data!AC137&gt;99, "&gt;99", T1_Data!AC137))),"-")</f>
        <v>-</v>
      </c>
      <c r="AD139" s="72" t="str">
        <f>IF(ISNUMBER(T1_Data!AD137),IF(T1_Data!AD137=-999,"NA",IF(T1_Data!AD137&lt;1, "&lt;1", IF(T1_Data!AD137&gt;99, "&gt;99", T1_Data!AD137))),"-")</f>
        <v>-</v>
      </c>
      <c r="AE139" s="72" t="str">
        <f>IF(ISNUMBER(T1_Data!AE137),IF(T1_Data!AE137=-999,"NA",IF(T1_Data!AE137&lt;1, "&lt;1", IF(T1_Data!AE137&gt;99, "&gt;99", T1_Data!AE137))),"-")</f>
        <v>-</v>
      </c>
      <c r="AF139" s="72" t="str">
        <f>IF(ISNUMBER(T1_Data!AF137),IF(T1_Data!AF137=-999,"NA",IF(T1_Data!AF137&lt;1, "&lt;1", IF(T1_Data!AF137&gt;99, "&gt;99", T1_Data!AF137))),"-")</f>
        <v>-</v>
      </c>
      <c r="AG139" s="72" t="str">
        <f>IF(ISNUMBER(T1_Data!AG137),IF(T1_Data!AG137=-999,"NA",IF(T1_Data!AG137&lt;1, "&lt;1", IF(T1_Data!AG137&gt;99, "&gt;99", T1_Data!AG137))),"-")</f>
        <v>-</v>
      </c>
      <c r="AH139" s="72" t="str">
        <f>IF(ISNUMBER(T1_Data!AH137),IF(T1_Data!AH137=-999,"NA",IF(T1_Data!AH137&lt;1, "&lt;1", IF(T1_Data!AH137&gt;99, "&gt;99", T1_Data!AH137))),"-")</f>
        <v>-</v>
      </c>
      <c r="AI139" s="72" t="str">
        <f>IF(ISNUMBER(T1_Data!AI137),IF(T1_Data!AI137=-999,"NA",IF(T1_Data!AI137&lt;1, "&lt;1", IF(T1_Data!AI137&gt;99, "&gt;99", T1_Data!AI137))),"-")</f>
        <v>-</v>
      </c>
      <c r="AJ139" s="72" t="str">
        <f>IF(ISNUMBER(T1_Data!AJ137),IF(T1_Data!AJ137=-999,"NA",IF(T1_Data!AJ137&lt;1, "&lt;1", IF(T1_Data!AJ137&gt;99, "&gt;99", T1_Data!AJ137))),"-")</f>
        <v>-</v>
      </c>
      <c r="AK139" s="72" t="str">
        <f>IF(ISNUMBER(T1_Data!AK137),IF(T1_Data!AK137=-999,"NA",IF(T1_Data!AK137&lt;1, "&lt;1", IF(T1_Data!AK137&gt;99, "&gt;99", T1_Data!AK137))),"-")</f>
        <v>-</v>
      </c>
      <c r="AL139" s="72" t="str">
        <f>IF(ISNUMBER(T1_Data!AL137),IF(T1_Data!AL137=-999,"NA",IF(T1_Data!AL137&lt;1, "&lt;1", IF(T1_Data!AL137&gt;99, "&gt;99", T1_Data!AL137))),"-")</f>
        <v>-</v>
      </c>
      <c r="AM139" s="72" t="str">
        <f>IF(ISNUMBER(T1_Data!AM137),IF(T1_Data!AM137=-999,"NA",IF(T1_Data!AM137&lt;1, "&lt;1", IF(T1_Data!AM137&gt;99, "&gt;99", T1_Data!AM137))),"-")</f>
        <v>-</v>
      </c>
      <c r="AN139" s="72" t="str">
        <f>IF(ISNUMBER(T1_Data!AN137),IF(T1_Data!AN137=-999,"NA",IF(T1_Data!AN137&lt;1, "&lt;1", IF(T1_Data!AN137&gt;99, "&gt;99", T1_Data!AN137))),"-")</f>
        <v>-</v>
      </c>
      <c r="AO139" s="72" t="str">
        <f>IF(ISNUMBER(T1_Data!AO137),IF(T1_Data!AO137=-999,"NA",IF(T1_Data!AO137&lt;1, "&lt;1", IF(T1_Data!AO137&gt;99, "&gt;99", T1_Data!AO137))),"-")</f>
        <v>-</v>
      </c>
      <c r="AP139" s="72" t="str">
        <f>IF(ISNUMBER(T1_Data!AP137),IF(T1_Data!AP137=-999,"NA",IF(T1_Data!AP137&lt;1, "&lt;1", IF(T1_Data!AP137&gt;99, "&gt;99", T1_Data!AP137))),"-")</f>
        <v>-</v>
      </c>
      <c r="AQ139" s="72" t="str">
        <f>IF(ISNUMBER(T1_Data!AQ137),IF(T1_Data!AQ137=-999,"NA",IF(T1_Data!AQ137&lt;1, "&lt;1", IF(T1_Data!AQ137&gt;99, "&gt;99", T1_Data!AQ137))),"-")</f>
        <v>-</v>
      </c>
      <c r="AR139" s="72" t="str">
        <f>IF(ISNUMBER(T1_Data!AR137),IF(T1_Data!AR137=-999,"NA",IF(T1_Data!AR137&lt;1, "&lt;1", IF(T1_Data!AR137&gt;99, "&gt;99", T1_Data!AR137))),"-")</f>
        <v>-</v>
      </c>
      <c r="AS139" s="72" t="str">
        <f>IF(ISNUMBER(T1_Data!AS137),IF(T1_Data!AS137=-999,"NA",IF(T1_Data!AS137&lt;1, "&lt;1", IF(T1_Data!AS137&gt;99, "&gt;99", T1_Data!AS137))),"-")</f>
        <v>-</v>
      </c>
      <c r="AT139" s="72" t="str">
        <f>IF(ISNUMBER(T1_Data!AT137),IF(T1_Data!AT137=-999,"NA",IF(T1_Data!AT137&lt;1, "&lt;1", IF(T1_Data!AT137&gt;99, "&gt;99", T1_Data!AT137))),"-")</f>
        <v>-</v>
      </c>
      <c r="AU139" s="72" t="str">
        <f>IF(ISNUMBER(T1_Data!AU137),IF(T1_Data!AU137=-999,"NA",IF(T1_Data!AU137&lt;1, "&lt;1", IF(T1_Data!AU137&gt;99, "&gt;99", T1_Data!AU137))),"-")</f>
        <v>-</v>
      </c>
      <c r="AV139" s="72" t="str">
        <f>IF(ISNUMBER(T1_Data!AV137),IF(T1_Data!AV137=-999,"NA",IF(T1_Data!AV137&lt;1, "&lt;1", IF(T1_Data!AV137&gt;99, "&gt;99", T1_Data!AV137))),"-")</f>
        <v>-</v>
      </c>
      <c r="AW139" s="72" t="str">
        <f>IF(ISNUMBER(T1_Data!AW137),IF(T1_Data!AW137=-999,"NA",IF(T1_Data!AW137&lt;1, "&lt;1", IF(T1_Data!AW137&gt;99, "&gt;99", T1_Data!AW137))),"-")</f>
        <v>-</v>
      </c>
      <c r="AX139" s="72" t="str">
        <f>IF(ISNUMBER(T1_Data!AX137),IF(T1_Data!AX137=-999,"NA",IF(T1_Data!AX137&lt;1, "&lt;1", IF(T1_Data!AX137&gt;99, "&gt;99", T1_Data!AX137))),"-")</f>
        <v>-</v>
      </c>
      <c r="AY139" s="72" t="str">
        <f>IF(ISNUMBER(T1_Data!AY137),IF(T1_Data!AY137=-999,"NA",IF(T1_Data!AY137&lt;1, "&lt;1", IF(T1_Data!AY137&gt;99, "&gt;99", T1_Data!AY137))),"-")</f>
        <v>-</v>
      </c>
      <c r="AZ139" s="72" t="str">
        <f>IF(ISNUMBER(T1_Data!AZ137),IF(T1_Data!AZ137=-999,"NA",IF(T1_Data!AZ137&lt;1, "&lt;1", IF(T1_Data!AZ137&gt;99, "&gt;99", T1_Data!AZ137))),"-")</f>
        <v>-</v>
      </c>
      <c r="BA139" s="72" t="str">
        <f>IF(ISNUMBER(T1_Data!BA137),IF(T1_Data!BA137=-999,"NA",IF(T1_Data!BA137&lt;1, "&lt;1", IF(T1_Data!BA137&gt;99, "&gt;99", T1_Data!BA137))),"-")</f>
        <v>-</v>
      </c>
      <c r="BB139" s="72" t="str">
        <f>IF(ISNUMBER(T1_Data!BB137),IF(T1_Data!BB137=-999,"NA",IF(T1_Data!BB137&lt;1, "&lt;1", IF(T1_Data!BB137&gt;99, "&gt;99", T1_Data!BB137))),"-")</f>
        <v>-</v>
      </c>
      <c r="BC139" s="72" t="str">
        <f>IF(ISNUMBER(T1_Data!BC137),IF(T1_Data!BC137=-999,"NA",IF(T1_Data!BC137&lt;1, "&lt;1", IF(T1_Data!BC137&gt;99, "&gt;99", T1_Data!BC137))),"-")</f>
        <v>-</v>
      </c>
      <c r="BD139" s="72" t="str">
        <f>IF(ISNUMBER(T1_Data!BD137),IF(T1_Data!BD137=-999,"NA",IF(T1_Data!BD137&lt;1, "&lt;1", IF(T1_Data!BD137&gt;99, "&gt;99", T1_Data!BD137))),"-")</f>
        <v>-</v>
      </c>
      <c r="BE139" s="72" t="str">
        <f>IF(ISNUMBER(T1_Data!BE137),IF(T1_Data!BE137=-999,"NA",IF(T1_Data!BE137&lt;1, "&lt;1", IF(T1_Data!BE137&gt;99, "&gt;99", T1_Data!BE137))),"-")</f>
        <v>-</v>
      </c>
      <c r="BF139" s="72" t="str">
        <f>IF(ISNUMBER(T1_Data!BF137),IF(T1_Data!BF137=-999,"NA",IF(T1_Data!BF137&lt;1, "&lt;1", IF(T1_Data!BF137&gt;99, "&gt;99", T1_Data!BF137))),"-")</f>
        <v>-</v>
      </c>
      <c r="BG139" s="72" t="str">
        <f>IF(ISNUMBER(T1_Data!BG137),IF(T1_Data!BG137=-999,"NA",IF(T1_Data!BG137&lt;1, "&lt;1", IF(T1_Data!BG137&gt;99, "&gt;99", T1_Data!BG137))),"-")</f>
        <v>-</v>
      </c>
      <c r="BH139" s="72" t="str">
        <f>IF(ISNUMBER(T1_Data!BH137),IF(T1_Data!BH137=-999,"NA",IF(T1_Data!BH137&lt;1, "&lt;1", IF(T1_Data!BH137&gt;99, "&gt;99", T1_Data!BH137))),"-")</f>
        <v>-</v>
      </c>
      <c r="BI139" s="72" t="str">
        <f>IF(ISNUMBER(T1_Data!BI137),IF(T1_Data!BI137=-999,"NA",IF(T1_Data!BI137&lt;1, "&lt;1", IF(T1_Data!BI137&gt;99, "&gt;99", T1_Data!BI137))),"-")</f>
        <v>-</v>
      </c>
      <c r="BJ139" s="72" t="str">
        <f>IF(ISNUMBER(T1_Data!BJ137),IF(T1_Data!BJ137=-999,"NA",IF(T1_Data!BJ137&lt;1, "&lt;1", IF(T1_Data!BJ137&gt;99, "&gt;99", T1_Data!BJ137))),"-")</f>
        <v>-</v>
      </c>
      <c r="BK139" s="72" t="str">
        <f>IF(ISNUMBER(T1_Data!BK137),IF(T1_Data!BK137=-999,"NA",IF(T1_Data!BK137&lt;1, "&lt;1", IF(T1_Data!BK137&gt;99, "&gt;99", T1_Data!BK137))),"-")</f>
        <v>-</v>
      </c>
      <c r="BL139" s="72" t="str">
        <f>IF(ISNUMBER(T1_Data!BL137),IF(T1_Data!BL137=-999,"NA",IF(T1_Data!BL137&lt;1, "&lt;1", IF(T1_Data!BL137&gt;99, "&gt;99", T1_Data!BL137))),"-")</f>
        <v>-</v>
      </c>
      <c r="BM139" s="72" t="str">
        <f>IF(ISNUMBER(T1_Data!BM137),IF(T1_Data!BM137=-999,"NA",IF(T1_Data!BM137&lt;1, "&lt;1", IF(T1_Data!BM137&gt;99, "&gt;99", T1_Data!BM137))),"-")</f>
        <v>-</v>
      </c>
      <c r="BN139" s="72" t="str">
        <f>IF(ISNUMBER(T1_Data!BN137),IF(T1_Data!BN137=-999,"NA",IF(T1_Data!BN137&lt;1, "&lt;1", IF(T1_Data!BN137&gt;99, "&gt;99", T1_Data!BN137))),"-")</f>
        <v>-</v>
      </c>
      <c r="BO139" s="72" t="str">
        <f>IF(ISNUMBER(T1_Data!BO137),IF(T1_Data!BO137=-999,"NA",IF(T1_Data!BO137&lt;1, "&lt;1", IF(T1_Data!BO137&gt;99, "&gt;99", T1_Data!BO137))),"-")</f>
        <v>-</v>
      </c>
      <c r="BP139" s="72" t="str">
        <f>IF(ISNUMBER(T1_Data!BP137),IF(T1_Data!BP137=-999,"NA",IF(T1_Data!BP137&lt;1, "&lt;1", IF(T1_Data!BP137&gt;99, "&gt;99", T1_Data!BP137))),"-")</f>
        <v>-</v>
      </c>
      <c r="BQ139" s="72" t="str">
        <f>IF(ISNUMBER(T1_Data!BQ137),IF(T1_Data!BQ137=-999,"NA",IF(T1_Data!BQ137&lt;1, "&lt;1", IF(T1_Data!BQ137&gt;99, "&gt;99", T1_Data!BQ137))),"-")</f>
        <v>-</v>
      </c>
      <c r="BR139" s="72" t="str">
        <f>IF(ISNUMBER(T1_Data!BR137),IF(T1_Data!BR137=-999,"NA",IF(T1_Data!BR137&lt;1, "&lt;1", IF(T1_Data!BR137&gt;99, "&gt;99", T1_Data!BR137))),"-")</f>
        <v>-</v>
      </c>
      <c r="BS139" s="72" t="str">
        <f>IF(ISNUMBER(T1_Data!BS137),IF(T1_Data!BS137=-999,"NA",IF(T1_Data!BS137&lt;1, "&lt;1", IF(T1_Data!BS137&gt;99, "&gt;99", T1_Data!BS137))),"-")</f>
        <v>-</v>
      </c>
      <c r="BT139" s="72" t="str">
        <f>IF(ISNUMBER(T1_Data!BT137),IF(T1_Data!BT137=-999,"NA",IF(T1_Data!BT137&lt;1, "&lt;1", IF(T1_Data!BT137&gt;99, "&gt;99", T1_Data!BT137))),"-")</f>
        <v>-</v>
      </c>
      <c r="BU139" s="72" t="str">
        <f>IF(ISNUMBER(T1_Data!BU137),IF(T1_Data!BU137=-999,"NA",IF(T1_Data!BU137&lt;1, "&lt;1", IF(T1_Data!BU137&gt;99, "&gt;99", T1_Data!BU137))),"-")</f>
        <v>-</v>
      </c>
      <c r="BV139" s="72" t="str">
        <f>IF(ISNUMBER(T1_Data!BV137),IF(T1_Data!BV137=-999,"NA",IF(T1_Data!BV137&lt;1, "&lt;1", IF(T1_Data!BV137&gt;99, "&gt;99", T1_Data!BV137))),"-")</f>
        <v>-</v>
      </c>
      <c r="BW139" s="72" t="str">
        <f>IF(ISNUMBER(T1_Data!BW137),IF(T1_Data!BW137=-999,"NA",IF(T1_Data!BW137&lt;1, "&lt;1", IF(T1_Data!BW137&gt;99, "&gt;99", T1_Data!BW137))),"-")</f>
        <v>-</v>
      </c>
      <c r="BX139" s="72" t="str">
        <f>IF(ISNUMBER(T1_Data!BX137),IF(T1_Data!BX137=-999,"NA",IF(T1_Data!BX137&lt;1, "&lt;1", IF(T1_Data!BX137&gt;99, "&gt;99", T1_Data!BX137))),"-")</f>
        <v>-</v>
      </c>
      <c r="BY139" s="72" t="str">
        <f>IF(ISNUMBER(T1_Data!BY137),IF(T1_Data!BY137=-999,"NA",IF(T1_Data!BY137&lt;1, "&lt;1", IF(T1_Data!BY137&gt;99, "&gt;99", T1_Data!BY137))),"-")</f>
        <v>-</v>
      </c>
      <c r="BZ139" s="72" t="str">
        <f>IF(ISNUMBER(T1_Data!BZ137),IF(T1_Data!BZ137=-999,"NA",IF(T1_Data!BZ137&lt;1, "&lt;1", IF(T1_Data!BZ137&gt;99, "&gt;99", T1_Data!BZ137))),"-")</f>
        <v>-</v>
      </c>
      <c r="CA139" s="72" t="str">
        <f>IF(ISNUMBER(T1_Data!CA137),IF(T1_Data!CA137=-999,"NA",IF(T1_Data!CA137&lt;1, "&lt;1", IF(T1_Data!CA137&gt;99, "&gt;99", T1_Data!CA137))),"-")</f>
        <v>-</v>
      </c>
      <c r="CB139" s="72" t="str">
        <f>IF(ISNUMBER(T1_Data!CB137),IF(T1_Data!CB137=-999,"NA",IF(T1_Data!CB137&lt;1, "&lt;1", IF(T1_Data!CB137&gt;99, "&gt;99", T1_Data!CB137))),"-")</f>
        <v>-</v>
      </c>
      <c r="CC139" s="72" t="str">
        <f>IF(ISNUMBER(T1_Data!CC137),IF(T1_Data!CC137=-999,"NA",IF(T1_Data!CC137&lt;1, "&lt;1", IF(T1_Data!CC137&gt;99, "&gt;99", T1_Data!CC137))),"-")</f>
        <v>-</v>
      </c>
      <c r="CD139" s="72" t="str">
        <f>IF(ISNUMBER(T1_Data!CD137),IF(T1_Data!CD137=-999,"NA",IF(T1_Data!CD137&lt;1, "&lt;1", IF(T1_Data!CD137&gt;99, "&gt;99", T1_Data!CD137))),"-")</f>
        <v>-</v>
      </c>
      <c r="CE139" s="72" t="str">
        <f>IF(ISNUMBER(T1_Data!CE137),IF(T1_Data!CE137=-999,"NA",IF(T1_Data!CE137&lt;1, "&lt;1", IF(T1_Data!CE137&gt;99, "&gt;99", T1_Data!CE137))),"-")</f>
        <v>-</v>
      </c>
      <c r="CF139" s="72" t="str">
        <f>IF(ISNUMBER(T1_Data!CF137),IF(T1_Data!CF137=-999,"NA",IF(T1_Data!CF137&lt;1, "&lt;1", IF(T1_Data!CF137&gt;99, "&gt;99", T1_Data!CF137))),"-")</f>
        <v>-</v>
      </c>
      <c r="CG139" s="72" t="str">
        <f>IF(ISNUMBER(T1_Data!CG137),IF(T1_Data!CG137=-999,"NA",IF(T1_Data!CG137&lt;1, "&lt;1", IF(T1_Data!CG137&gt;99, "&gt;99", T1_Data!CG137))),"-")</f>
        <v>-</v>
      </c>
      <c r="CH139" s="72" t="str">
        <f>IF(ISNUMBER(T1_Data!CH137),IF(T1_Data!CH137=-999,"NA",IF(T1_Data!CH137&lt;1, "&lt;1", IF(T1_Data!CH137&gt;99, "&gt;99", T1_Data!CH137))),"-")</f>
        <v>-</v>
      </c>
      <c r="CI139" s="72" t="str">
        <f>IF(ISNUMBER(T1_Data!CI137),IF(T1_Data!CI137=-999,"NA",IF(T1_Data!CI137&lt;1, "&lt;1", IF(T1_Data!CI137&gt;99, "&gt;99", T1_Data!CI137))),"-")</f>
        <v>-</v>
      </c>
      <c r="CJ139" s="72" t="str">
        <f>IF(ISNUMBER(T1_Data!CJ137),IF(T1_Data!CJ137=-999,"NA",IF(T1_Data!CJ137&lt;1, "&lt;1", IF(T1_Data!CJ137&gt;99, "&gt;99", T1_Data!CJ137))),"-")</f>
        <v>-</v>
      </c>
      <c r="CK139" s="72" t="str">
        <f>IF(ISNUMBER(T1_Data!CK137),IF(T1_Data!CK137=-999,"NA",IF(T1_Data!CK137&lt;1, "&lt;1", IF(T1_Data!CK137&gt;99, "&gt;99", T1_Data!CK137))),"-")</f>
        <v>-</v>
      </c>
      <c r="CL139" s="72" t="str">
        <f>IF(ISNUMBER(T1_Data!CL137),IF(T1_Data!CL137=-999,"NA",IF(T1_Data!CL137&lt;1, "&lt;1", IF(T1_Data!CL137&gt;99, "&gt;99", T1_Data!CL137))),"-")</f>
        <v>-</v>
      </c>
      <c r="CM139" s="72" t="str">
        <f>IF(ISNUMBER(T1_Data!CM137),IF(T1_Data!CM137=-999,"NA",IF(T1_Data!CM137&lt;1, "&lt;1", IF(T1_Data!CM137&gt;99, "&gt;99", T1_Data!CM137))),"-")</f>
        <v>-</v>
      </c>
      <c r="CN139" s="72" t="str">
        <f>IF(ISNUMBER(T1_Data!CN137),IF(T1_Data!CN137=-999,"NA",IF(T1_Data!CN137&lt;1, "&lt;1", IF(T1_Data!CN137&gt;99, "&gt;99", T1_Data!CN137))),"-")</f>
        <v>-</v>
      </c>
      <c r="CO139" s="72" t="str">
        <f>IF(ISNUMBER(T1_Data!CO137),IF(T1_Data!CO137=-999,"NA",IF(T1_Data!CO137&lt;1, "&lt;1", IF(T1_Data!CO137&gt;99, "&gt;99", T1_Data!CO137))),"-")</f>
        <v>-</v>
      </c>
      <c r="CP139" s="72" t="str">
        <f>IF(ISNUMBER(T1_Data!CP137),IF(T1_Data!CP137=-999,"NA",IF(T1_Data!CP137&lt;1, "&lt;1", IF(T1_Data!CP137&gt;99, "&gt;99", T1_Data!CP137))),"-")</f>
        <v>-</v>
      </c>
      <c r="CQ139" s="72" t="str">
        <f>IF(ISNUMBER(T1_Data!CQ137),IF(T1_Data!CQ137=-999,"NA",IF(T1_Data!CQ137&lt;1, "&lt;1", IF(T1_Data!CQ137&gt;99, "&gt;99", T1_Data!CQ137))),"-")</f>
        <v>-</v>
      </c>
      <c r="CR139" s="72" t="str">
        <f>IF(ISNUMBER(T1_Data!CR137),IF(T1_Data!CR137=-999,"NA",IF(T1_Data!CR137&lt;1, "&lt;1", IF(T1_Data!CR137&gt;99, "&gt;99", T1_Data!CR137))),"-")</f>
        <v>-</v>
      </c>
      <c r="CS139" s="72" t="str">
        <f>IF(ISNUMBER(T1_Data!CS137),IF(T1_Data!CS137=-999,"NA",IF(T1_Data!CS137&lt;1, "&lt;1", IF(T1_Data!CS137&gt;99, "&gt;99", T1_Data!CS137))),"-")</f>
        <v>-</v>
      </c>
      <c r="CT139" s="72" t="str">
        <f>IF(ISNUMBER(T1_Data!CT137),IF(T1_Data!CT137=-999,"NA",IF(T1_Data!CT137&lt;1, "&lt;1", IF(T1_Data!CT137&gt;99, "&gt;99", T1_Data!CT137))),"-")</f>
        <v>-</v>
      </c>
      <c r="CU139" s="72" t="str">
        <f>IF(ISNUMBER(T1_Data!CU137),IF(T1_Data!CU137=-999,"NA",IF(T1_Data!CU137&lt;1, "&lt;1", IF(T1_Data!CU137&gt;99, "&gt;99", T1_Data!CU137))),"-")</f>
        <v>-</v>
      </c>
      <c r="CV139" s="72" t="str">
        <f>IF(ISNUMBER(T1_Data!CV137),IF(T1_Data!CV137=-999,"NA",IF(T1_Data!CV137&lt;1, "&lt;1", IF(T1_Data!CV137&gt;99, "&gt;99", T1_Data!CV137))),"-")</f>
        <v>-</v>
      </c>
      <c r="CW139" s="72" t="str">
        <f>IF(ISNUMBER(T1_Data!CW137),IF(T1_Data!CW137=-999,"NA",IF(T1_Data!CW137&lt;1, "&lt;1", IF(T1_Data!CW137&gt;99, "&gt;99", T1_Data!CW137))),"-")</f>
        <v>-</v>
      </c>
      <c r="CX139" s="72" t="str">
        <f>IF(ISNUMBER(T1_Data!CX137),IF(T1_Data!CX137=-999,"NA",IF(T1_Data!CX137&lt;1, "&lt;1", IF(T1_Data!CX137&gt;99, "&gt;99", T1_Data!CX137))),"-")</f>
        <v>-</v>
      </c>
      <c r="CY139" s="72" t="str">
        <f>IF(ISNUMBER(T1_Data!CY137),IF(T1_Data!CY137=-999,"NA",IF(T1_Data!CY137&lt;1, "&lt;1", IF(T1_Data!CY137&gt;99, "&gt;99", T1_Data!CY137))),"-")</f>
        <v>-</v>
      </c>
      <c r="CZ139" s="72" t="str">
        <f>IF(ISNUMBER(T1_Data!CZ137),IF(T1_Data!CZ137=-999,"NA",IF(T1_Data!CZ137&lt;1, "&lt;1", IF(T1_Data!CZ137&gt;99, "&gt;99", T1_Data!CZ137))),"-")</f>
        <v>-</v>
      </c>
      <c r="DA139" s="72" t="str">
        <f>IF(ISNUMBER(T1_Data!DA137),IF(T1_Data!DA137=-999,"NA",IF(T1_Data!DA137&lt;1, "&lt;1", IF(T1_Data!DA137&gt;99, "&gt;99", T1_Data!DA137))),"-")</f>
        <v>-</v>
      </c>
      <c r="DB139" s="72" t="str">
        <f>IF(ISNUMBER(T1_Data!DB137),IF(T1_Data!DB137=-999,"NA",IF(T1_Data!DB137&lt;1, "&lt;1", IF(T1_Data!DB137&gt;99, "&gt;99", T1_Data!DB137))),"-")</f>
        <v>-</v>
      </c>
      <c r="DC139" s="72" t="str">
        <f>IF(ISNUMBER(T1_Data!DC137),IF(T1_Data!DC137=-999,"NA",IF(T1_Data!DC137&lt;1, "&lt;1", IF(T1_Data!DC137&gt;99, "&gt;99", T1_Data!DC137))),"-")</f>
        <v>-</v>
      </c>
      <c r="DD139" s="72" t="str">
        <f>IF(ISNUMBER(T1_Data!DD137),IF(T1_Data!DD137=-999,"NA",IF(T1_Data!DD137&lt;1, "&lt;1", IF(T1_Data!DD137&gt;99, "&gt;99", T1_Data!DD137))),"-")</f>
        <v>-</v>
      </c>
      <c r="DE139" s="72" t="str">
        <f>IF(ISNUMBER(T1_Data!DE137),IF(T1_Data!DE137=-999,"NA",IF(T1_Data!DE137&lt;1, "&lt;1", IF(T1_Data!DE137&gt;99, "&gt;99", T1_Data!DE137))),"-")</f>
        <v>-</v>
      </c>
      <c r="DF139" s="72" t="str">
        <f>IF(ISNUMBER(T1_Data!DF137),IF(T1_Data!DF137=-999,"NA",IF(T1_Data!DF137&lt;1, "&lt;1", IF(T1_Data!DF137&gt;99, "&gt;99", T1_Data!DF137))),"-")</f>
        <v>-</v>
      </c>
      <c r="DG139" s="72" t="str">
        <f>IF(ISNUMBER(T1_Data!DG137),IF(T1_Data!DG137=-999,"NA",IF(T1_Data!DG137&lt;1, "&lt;1", IF(T1_Data!DG137&gt;99, "&gt;99", T1_Data!DG137))),"-")</f>
        <v>-</v>
      </c>
      <c r="DH139" s="72" t="str">
        <f>IF(ISNUMBER(T1_Data!DH137),IF(T1_Data!DH137=-999,"NA",IF(T1_Data!DH137&lt;1, "&lt;1", IF(T1_Data!DH137&gt;99, "&gt;99", T1_Data!DH137))),"-")</f>
        <v>-</v>
      </c>
      <c r="DI139" s="72" t="str">
        <f>IF(ISNUMBER(T1_Data!DI137),IF(T1_Data!DI137=-999,"NA",IF(T1_Data!DI137&lt;1, "&lt;1", IF(T1_Data!DI137&gt;99, "&gt;99", T1_Data!DI137))),"-")</f>
        <v>-</v>
      </c>
      <c r="DJ139" s="72" t="str">
        <f>IF(ISNUMBER(T1_Data!DJ137),IF(T1_Data!DJ137=-999,"NA",IF(T1_Data!DJ137&lt;1, "&lt;1", IF(T1_Data!DJ137&gt;99, "&gt;99", T1_Data!DJ137))),"-")</f>
        <v>-</v>
      </c>
      <c r="DK139" s="72" t="str">
        <f>IF(ISNUMBER(T1_Data!DK137),IF(T1_Data!DK137=-999,"NA",IF(T1_Data!DK137&lt;1, "&lt;1", IF(T1_Data!DK137&gt;99, "&gt;99", T1_Data!DK137))),"-")</f>
        <v>-</v>
      </c>
      <c r="DL139" s="72" t="str">
        <f>IF(ISNUMBER(T1_Data!DL137),IF(T1_Data!DL137=-999,"NA",IF(T1_Data!DL137&lt;1, "&lt;1", IF(T1_Data!DL137&gt;99, "&gt;99", T1_Data!DL137))),"-")</f>
        <v>-</v>
      </c>
      <c r="DM139" s="72" t="str">
        <f>IF(ISNUMBER(T1_Data!DM137),IF(T1_Data!DM137=-999,"NA",IF(T1_Data!DM137&lt;1, "&lt;1", IF(T1_Data!DM137&gt;99, "&gt;99", T1_Data!DM137))),"-")</f>
        <v>-</v>
      </c>
      <c r="DN139" s="72" t="str">
        <f>IF(ISNUMBER(T1_Data!DN137),IF(T1_Data!DN137=-999,"NA",IF(T1_Data!DN137&lt;1, "&lt;1", IF(T1_Data!DN137&gt;99, "&gt;99", T1_Data!DN137))),"-")</f>
        <v>-</v>
      </c>
      <c r="DO139" s="72" t="str">
        <f>IF(ISNUMBER(T1_Data!DO137),IF(T1_Data!DO137=-999,"NA",IF(T1_Data!DO137&lt;1, "&lt;1", IF(T1_Data!DO137&gt;99, "&gt;99", T1_Data!DO137))),"-")</f>
        <v>-</v>
      </c>
      <c r="DP139" s="72" t="str">
        <f>IF(ISNUMBER(T1_Data!DP137),IF(T1_Data!DP137=-999,"NA",IF(T1_Data!DP137&lt;1, "&lt;1", IF(T1_Data!DP137&gt;99, "&gt;99", T1_Data!DP137))),"-")</f>
        <v>-</v>
      </c>
      <c r="DQ139" s="72" t="str">
        <f>IF(ISNUMBER(T1_Data!DQ137),IF(T1_Data!DQ137=-999,"NA",IF(T1_Data!DQ137&lt;1, "&lt;1", IF(T1_Data!DQ137&gt;99, "&gt;99", T1_Data!DQ137))),"-")</f>
        <v>-</v>
      </c>
      <c r="DR139" s="72" t="str">
        <f>IF(ISNUMBER(T1_Data!DR137),IF(T1_Data!DR137=-999,"NA",IF(T1_Data!DR137&lt;1, "&lt;1", IF(T1_Data!DR137&gt;99, "&gt;99", T1_Data!DR137))),"-")</f>
        <v>-</v>
      </c>
      <c r="DS139" s="72" t="str">
        <f>IF(ISNUMBER(T1_Data!DS137),IF(T1_Data!DS137=-999,"NA",IF(T1_Data!DS137&lt;1, "&lt;1", IF(T1_Data!DS137&gt;99, "&gt;99", T1_Data!DS137))),"-")</f>
        <v>-</v>
      </c>
      <c r="DT139" s="72" t="str">
        <f>IF(ISNUMBER(T1_Data!DT137),IF(T1_Data!DT137=-999,"NA",IF(T1_Data!DT137&lt;1, "&lt;1", IF(T1_Data!DT137&gt;99, "&gt;99", T1_Data!DT137))),"-")</f>
        <v>-</v>
      </c>
      <c r="DU139" s="72" t="str">
        <f>IF(ISNUMBER(T1_Data!DU137),IF(T1_Data!DU137=-999,"NA",IF(T1_Data!DU137&lt;1, "&lt;1", IF(T1_Data!DU137&gt;99, "&gt;99", T1_Data!DU137))),"-")</f>
        <v>-</v>
      </c>
      <c r="DV139" s="72" t="str">
        <f>IF(ISNUMBER(T1_Data!DV137),IF(T1_Data!DV137=-999,"NA",IF(T1_Data!DV137&lt;1, "&lt;1", IF(T1_Data!DV137&gt;99, "&gt;99", T1_Data!DV137))),"-")</f>
        <v>-</v>
      </c>
      <c r="DW139" s="72" t="str">
        <f>IF(ISNUMBER(T1_Data!DW137),IF(T1_Data!DW137=-999,"NA",IF(T1_Data!DW137&lt;1, "&lt;1", IF(T1_Data!DW137&gt;99, "&gt;99", T1_Data!DW137))),"-")</f>
        <v>-</v>
      </c>
      <c r="DX139" s="72" t="str">
        <f>IF(ISNUMBER(T1_Data!DX137),IF(T1_Data!DX137=-999,"NA",IF(T1_Data!DX137&lt;1, "&lt;1", IF(T1_Data!DX137&gt;99, "&gt;99", T1_Data!DX137))),"-")</f>
        <v>-</v>
      </c>
      <c r="DY139" s="72" t="str">
        <f>IF(ISNUMBER(T1_Data!DY137),IF(T1_Data!DY137=-999,"NA",IF(T1_Data!DY137&lt;1, "&lt;1", IF(T1_Data!DY137&gt;99, "&gt;99", T1_Data!DY137))),"-")</f>
        <v>-</v>
      </c>
      <c r="DZ139" s="72" t="str">
        <f>IF(ISNUMBER(T1_Data!DZ137),IF(T1_Data!DZ137=-999,"NA",IF(T1_Data!DZ137&lt;1, "&lt;1", IF(T1_Data!DZ137&gt;99, "&gt;99", T1_Data!DZ137))),"-")</f>
        <v>-</v>
      </c>
      <c r="EA139" s="72" t="str">
        <f>IF(ISNUMBER(T1_Data!EA137),IF(T1_Data!EA137=-999,"NA",IF(T1_Data!EA137&lt;1, "&lt;1", IF(T1_Data!EA137&gt;99, "&gt;99", T1_Data!EA137))),"-")</f>
        <v>-</v>
      </c>
      <c r="EB139" s="72" t="str">
        <f>IF(ISNUMBER(T1_Data!EB137),IF(T1_Data!EB137=-999,"NA",IF(T1_Data!EB137&lt;1, "&lt;1", IF(T1_Data!EB137&gt;99, "&gt;99", T1_Data!EB137))),"-")</f>
        <v>-</v>
      </c>
      <c r="EC139" s="72" t="str">
        <f>IF(ISNUMBER(T1_Data!EC137),IF(T1_Data!EC137=-999,"NA",IF(T1_Data!EC137&lt;1, "&lt;1", IF(T1_Data!EC137&gt;99, "&gt;99", T1_Data!EC137))),"-")</f>
        <v>-</v>
      </c>
      <c r="ED139" s="72" t="str">
        <f>IF(ISNUMBER(T1_Data!ED137),IF(T1_Data!ED137=-999,"NA",IF(T1_Data!ED137&lt;1, "&lt;1", IF(T1_Data!ED137&gt;99, "&gt;99", T1_Data!ED137))),"-")</f>
        <v>-</v>
      </c>
      <c r="EE139" s="72" t="str">
        <f>IF(ISNUMBER(T1_Data!EE137),IF(T1_Data!EE137=-999,"NA",IF(T1_Data!EE137&lt;1, "&lt;1", IF(T1_Data!EE137&gt;99, "&gt;99", T1_Data!EE137))),"-")</f>
        <v>-</v>
      </c>
      <c r="EF139" s="72" t="str">
        <f>IF(ISNUMBER(T1_Data!EF137),IF(T1_Data!EF137=-999,"NA",IF(T1_Data!EF137&lt;1, "&lt;1", IF(T1_Data!EF137&gt;99, "&gt;99", T1_Data!EF137))),"-")</f>
        <v>-</v>
      </c>
      <c r="EG139" s="72" t="str">
        <f>IF(ISNUMBER(T1_Data!EG137),IF(T1_Data!EG137=-999,"NA",IF(T1_Data!EG137&lt;1, "&lt;1", IF(T1_Data!EG137&gt;99, "&gt;99", T1_Data!EG137))),"-")</f>
        <v>-</v>
      </c>
      <c r="EH139" s="72" t="str">
        <f>IF(ISNUMBER(T1_Data!EH137),IF(T1_Data!EH137=-999,"NA",IF(T1_Data!EH137&lt;1, "&lt;1", IF(T1_Data!EH137&gt;99, "&gt;99", T1_Data!EH137))),"-")</f>
        <v>-</v>
      </c>
      <c r="EI139" s="72" t="str">
        <f>IF(ISNUMBER(T1_Data!EI137),IF(T1_Data!EI137=-999,"NA",IF(T1_Data!EI137&lt;1, "&lt;1", IF(T1_Data!EI137&gt;99, "&gt;99", T1_Data!EI137))),"-")</f>
        <v>-</v>
      </c>
      <c r="EJ139" s="72" t="str">
        <f>IF(ISNUMBER(T1_Data!EJ137),IF(T1_Data!EJ137=-999,"NA",IF(T1_Data!EJ137&lt;1, "&lt;1", IF(T1_Data!EJ137&gt;99, "&gt;99", T1_Data!EJ137))),"-")</f>
        <v>-</v>
      </c>
      <c r="EK139" s="72" t="str">
        <f>IF(ISNUMBER(T1_Data!EK137),IF(T1_Data!EK137=-999,"NA",IF(T1_Data!EK137&lt;1, "&lt;1", IF(T1_Data!EK137&gt;99, "&gt;99", T1_Data!EK137))),"-")</f>
        <v>-</v>
      </c>
      <c r="EL139" s="72" t="str">
        <f>IF(ISNUMBER(T1_Data!EL137),IF(T1_Data!EL137=-999,"NA",IF(T1_Data!EL137&lt;1, "&lt;1", IF(T1_Data!EL137&gt;99, "&gt;99", T1_Data!EL137))),"-")</f>
        <v>-</v>
      </c>
      <c r="EM139" s="72" t="str">
        <f>IF(ISNUMBER(T1_Data!EM137),IF(T1_Data!EM137=-999,"NA",IF(T1_Data!EM137&lt;1, "&lt;1", IF(T1_Data!EM137&gt;99, "&gt;99", T1_Data!EM137))),"-")</f>
        <v>-</v>
      </c>
      <c r="EN139" s="72" t="str">
        <f>IF(ISNUMBER(T1_Data!EN137),IF(T1_Data!EN137=-999,"NA",IF(T1_Data!EN137&lt;1, "&lt;1", IF(T1_Data!EN137&gt;99, "&gt;99", T1_Data!EN137))),"-")</f>
        <v>-</v>
      </c>
      <c r="EO139" s="72" t="str">
        <f>IF(ISNUMBER(T1_Data!EO137),IF(T1_Data!EO137=-999,"NA",IF(T1_Data!EO137&lt;1, "&lt;1", IF(T1_Data!EO137&gt;99, "&gt;99", T1_Data!EO137))),"-")</f>
        <v>-</v>
      </c>
      <c r="EP139" s="72" t="str">
        <f>IF(ISNUMBER(T1_Data!EP137),IF(T1_Data!EP137=-999,"NA",IF(T1_Data!EP137&lt;1, "&lt;1", IF(T1_Data!EP137&gt;99, "&gt;99", T1_Data!EP137))),"-")</f>
        <v>-</v>
      </c>
      <c r="EQ139" s="72" t="str">
        <f>IF(ISNUMBER(T1_Data!EQ137),IF(T1_Data!EQ137=-999,"NA",IF(T1_Data!EQ137&lt;1, "&lt;1", IF(T1_Data!EQ137&gt;99, "&gt;99", T1_Data!EQ137))),"-")</f>
        <v>-</v>
      </c>
      <c r="ER139" s="72" t="str">
        <f>IF(ISNUMBER(T1_Data!ER137),IF(T1_Data!ER137=-999,"NA",IF(T1_Data!ER137&lt;1, "&lt;1", IF(T1_Data!ER137&gt;99, "&gt;99", T1_Data!ER137))),"-")</f>
        <v>-</v>
      </c>
      <c r="ES139" s="72" t="str">
        <f>IF(ISNUMBER(T1_Data!ES137),IF(T1_Data!ES137=-999,"NA",IF(T1_Data!ES137&lt;1, "&lt;1", IF(T1_Data!ES137&gt;99, "&gt;99", T1_Data!ES137))),"-")</f>
        <v>-</v>
      </c>
      <c r="ET139" s="72" t="str">
        <f>IF(ISNUMBER(T1_Data!ET137),IF(T1_Data!ET137=-999,"NA",IF(T1_Data!ET137&lt;1, "&lt;1", IF(T1_Data!ET137&gt;99, "&gt;99", T1_Data!ET137))),"-")</f>
        <v>-</v>
      </c>
      <c r="EU139" s="72" t="str">
        <f>IF(ISNUMBER(T1_Data!EU137),IF(T1_Data!EU137=-999,"NA",IF(T1_Data!EU137&lt;1, "&lt;1", IF(T1_Data!EU137&gt;99, "&gt;99", T1_Data!EU137))),"-")</f>
        <v>-</v>
      </c>
      <c r="EV139" s="72" t="str">
        <f>IF(ISNUMBER(T1_Data!EV137),IF(T1_Data!EV137=-999,"NA",IF(T1_Data!EV137&lt;1, "&lt;1", IF(T1_Data!EV137&gt;99, "&gt;99", T1_Data!EV137))),"-")</f>
        <v>-</v>
      </c>
      <c r="EW139" s="72" t="str">
        <f>IF(ISNUMBER(T1_Data!EW137),IF(T1_Data!EW137=-999,"NA",IF(T1_Data!EW137&lt;1, "&lt;1", IF(T1_Data!EW137&gt;99, "&gt;99", T1_Data!EW137))),"-")</f>
        <v>-</v>
      </c>
      <c r="EX139" s="72" t="str">
        <f>IF(ISNUMBER(T1_Data!EX137),IF(T1_Data!EX137=-999,"NA",IF(T1_Data!EX137&lt;1, "&lt;1", IF(T1_Data!EX137&gt;99, "&gt;99", T1_Data!EX137))),"-")</f>
        <v>-</v>
      </c>
      <c r="EY139" s="72" t="str">
        <f>IF(ISNUMBER(T1_Data!EY137),IF(T1_Data!EY137=-999,"NA",IF(T1_Data!EY137&lt;1, "&lt;1", IF(T1_Data!EY137&gt;99, "&gt;99", T1_Data!EY137))),"-")</f>
        <v>-</v>
      </c>
      <c r="EZ139" s="72" t="str">
        <f>IF(ISNUMBER(T1_Data!EZ137),IF(T1_Data!EZ137=-999,"NA",IF(T1_Data!EZ137&lt;1, "&lt;1", IF(T1_Data!EZ137&gt;99, "&gt;99", T1_Data!EZ137))),"-")</f>
        <v>-</v>
      </c>
      <c r="FA139" s="72" t="str">
        <f>IF(ISNUMBER(T1_Data!FA137),IF(T1_Data!FA137=-999,"NA",IF(T1_Data!FA137&lt;1, "&lt;1", IF(T1_Data!FA137&gt;99, "&gt;99", T1_Data!FA137))),"-")</f>
        <v>-</v>
      </c>
      <c r="FB139" s="72" t="str">
        <f>IF(ISNUMBER(T1_Data!FB137),IF(T1_Data!FB137=-999,"NA",IF(T1_Data!FB137&lt;1, "&lt;1", IF(T1_Data!FB137&gt;99, "&gt;99", T1_Data!FB137))),"-")</f>
        <v>-</v>
      </c>
      <c r="FC139" s="72" t="str">
        <f>IF(ISNUMBER(T1_Data!FC137),IF(T1_Data!FC137=-999,"NA",IF(T1_Data!FC137&lt;1, "&lt;1", IF(T1_Data!FC137&gt;99, "&gt;99", T1_Data!FC137))),"-")</f>
        <v>-</v>
      </c>
      <c r="FD139" s="72" t="str">
        <f>IF(ISNUMBER(T1_Data!FD137),IF(T1_Data!FD137=-999,"NA",IF(T1_Data!FD137&lt;1, "&lt;1", IF(T1_Data!FD137&gt;99, "&gt;99", T1_Data!FD137))),"-")</f>
        <v>-</v>
      </c>
      <c r="FE139" s="72" t="str">
        <f>IF(ISNUMBER(T1_Data!FE137),IF(T1_Data!FE137=-999,"NA",IF(T1_Data!FE137&lt;1, "&lt;1", IF(T1_Data!FE137&gt;99, "&gt;99", T1_Data!FE137))),"-")</f>
        <v>-</v>
      </c>
      <c r="FF139" s="72" t="str">
        <f>IF(ISNUMBER(T1_Data!FF137),IF(T1_Data!FF137=-999,"NA",IF(T1_Data!FF137&lt;1, "&lt;1", IF(T1_Data!FF137&gt;99, "&gt;99", T1_Data!FF137))),"-")</f>
        <v>-</v>
      </c>
      <c r="FG139" s="72" t="str">
        <f>IF(ISNUMBER(T1_Data!FG137),IF(T1_Data!FG137=-999,"NA",IF(T1_Data!FG137&lt;1, "&lt;1", IF(T1_Data!FG137&gt;99, "&gt;99", T1_Data!FG137))),"-")</f>
        <v>-</v>
      </c>
      <c r="FH139" s="72" t="str">
        <f>IF(ISNUMBER(T1_Data!FH137),IF(T1_Data!FH137=-999,"NA",IF(T1_Data!FH137&lt;1, "&lt;1", IF(T1_Data!FH137&gt;99, "&gt;99", T1_Data!FH137))),"-")</f>
        <v>-</v>
      </c>
      <c r="FI139" s="72" t="str">
        <f>IF(ISNUMBER(T1_Data!FI137),IF(T1_Data!FI137=-999,"NA",IF(T1_Data!FI137&lt;1, "&lt;1", IF(T1_Data!FI137&gt;99, "&gt;99", T1_Data!FI137))),"-")</f>
        <v>-</v>
      </c>
      <c r="FJ139" s="72" t="str">
        <f>IF(ISNUMBER(T1_Data!FJ137),IF(T1_Data!FJ137=-999,"NA",IF(T1_Data!FJ137&lt;1, "&lt;1", IF(T1_Data!FJ137&gt;99, "&gt;99", T1_Data!FJ137))),"-")</f>
        <v>-</v>
      </c>
      <c r="FK139" s="72" t="str">
        <f>IF(ISNUMBER(T1_Data!FK137),IF(T1_Data!FK137=-999,"NA",IF(T1_Data!FK137&lt;1, "&lt;1", IF(T1_Data!FK137&gt;99, "&gt;99", T1_Data!FK137))),"-")</f>
        <v>-</v>
      </c>
      <c r="FL139" s="72" t="str">
        <f>IF(ISNUMBER(T1_Data!FL137),IF(T1_Data!FL137=-999,"NA",IF(T1_Data!FL137&lt;1, "&lt;1", IF(T1_Data!FL137&gt;99, "&gt;99", T1_Data!FL137))),"-")</f>
        <v>-</v>
      </c>
      <c r="FM139" s="72" t="str">
        <f>IF(ISNUMBER(T1_Data!FM137),IF(T1_Data!FM137=-999,"NA",IF(T1_Data!FM137&lt;1, "&lt;1", IF(T1_Data!FM137&gt;99, "&gt;99", T1_Data!FM137))),"-")</f>
        <v>-</v>
      </c>
      <c r="FN139" s="72" t="str">
        <f>IF(ISNUMBER(T1_Data!FN137),IF(T1_Data!FN137=-999,"NA",IF(T1_Data!FN137&lt;1, "&lt;1", IF(T1_Data!FN137&gt;99, "&gt;99", T1_Data!FN137))),"-")</f>
        <v>-</v>
      </c>
      <c r="FO139" s="72" t="str">
        <f>IF(ISNUMBER(T1_Data!FO137),IF(T1_Data!FO137=-999,"NA",IF(T1_Data!FO137&lt;1, "&lt;1", IF(T1_Data!FO137&gt;99, "&gt;99", T1_Data!FO137))),"-")</f>
        <v>-</v>
      </c>
      <c r="FP139" s="72" t="str">
        <f>IF(ISNUMBER(T1_Data!FP137),IF(T1_Data!FP137=-999,"NA",IF(T1_Data!FP137&lt;1, "&lt;1", IF(T1_Data!FP137&gt;99, "&gt;99", T1_Data!FP137))),"-")</f>
        <v>-</v>
      </c>
      <c r="FQ139" s="72" t="str">
        <f>IF(ISNUMBER(T1_Data!FQ137),IF(T1_Data!FQ137=-999,"NA",IF(T1_Data!FQ137&lt;1, "&lt;1", IF(T1_Data!FQ137&gt;99, "&gt;99", T1_Data!FQ137))),"-")</f>
        <v>-</v>
      </c>
      <c r="FR139" s="72" t="str">
        <f>IF(ISNUMBER(T1_Data!FR137),IF(T1_Data!FR137=-999,"NA",IF(T1_Data!FR137&lt;1, "&lt;1", IF(T1_Data!FR137&gt;99, "&gt;99", T1_Data!FR137))),"-")</f>
        <v>-</v>
      </c>
      <c r="FS139" s="72" t="str">
        <f>IF(ISNUMBER(T1_Data!FS137),IF(T1_Data!FS137=-999,"NA",IF(T1_Data!FS137&lt;1, "&lt;1", IF(T1_Data!FS137&gt;99, "&gt;99", T1_Data!FS137))),"-")</f>
        <v>-</v>
      </c>
      <c r="FT139" s="72" t="str">
        <f>IF(ISNUMBER(T1_Data!FT137),IF(T1_Data!FT137=-999,"NA",IF(T1_Data!FT137&lt;1, "&lt;1", IF(T1_Data!FT137&gt;99, "&gt;99", T1_Data!FT137))),"-")</f>
        <v>-</v>
      </c>
      <c r="FU139" s="72" t="str">
        <f>IF(ISNUMBER(T1_Data!FU137),IF(T1_Data!FU137=-999,"NA",IF(T1_Data!FU137&lt;1, "&lt;1", IF(T1_Data!FU137&gt;99, "&gt;99", T1_Data!FU137))),"-")</f>
        <v>-</v>
      </c>
      <c r="FV139" s="72" t="str">
        <f>IF(ISNUMBER(T1_Data!FV137),IF(T1_Data!FV137=-999,"NA",IF(T1_Data!FV137&lt;1, "&lt;1", IF(T1_Data!FV137&gt;99, "&gt;99", T1_Data!FV137))),"-")</f>
        <v>-</v>
      </c>
      <c r="FW139" s="72" t="str">
        <f>IF(ISNUMBER(T1_Data!FW137),IF(T1_Data!FW137=-999,"NA",IF(T1_Data!FW137&lt;1, "&lt;1", IF(T1_Data!FW137&gt;99, "&gt;99", T1_Data!FW137))),"-")</f>
        <v>-</v>
      </c>
      <c r="FX139" s="71" t="str">
        <f>IF(ISBLANK(T1_Data!FX137), "", T1_Data!FX137)</f>
        <v/>
      </c>
    </row>
    <row r="140" spans="1:180" x14ac:dyDescent="0.25">
      <c r="A140" s="71" t="str">
        <f>IF(ISBLANK(T1_Data!A138), "", T1_Data!A138)</f>
        <v/>
      </c>
      <c r="B140" s="72" t="str">
        <f>IF(ISNUMBER(T1_Data!B138), T1_Data!B138,"-")</f>
        <v>-</v>
      </c>
      <c r="C140" s="72" t="str">
        <f>IF(ISNUMBER(T1_Data!C138),IF(T1_Data!C138=-999,"NA",IF(T1_Data!C138&lt;1, "&lt;1", IF(T1_Data!C138&gt;99, "&gt;99", T1_Data!C138))),"-")</f>
        <v>-</v>
      </c>
      <c r="D140" s="72" t="str">
        <f>IF(ISNUMBER(T1_Data!D138),IF(T1_Data!D138=-999,"NA",IF(T1_Data!D138&lt;1, "&lt;1", IF(T1_Data!D138&gt;99, "&gt;99", T1_Data!D138))),"-")</f>
        <v>-</v>
      </c>
      <c r="E140" s="72" t="str">
        <f>IF(ISNUMBER(T1_Data!E138),IF(T1_Data!E138=-999,"NA",IF(T1_Data!E138&lt;1, "&lt;1", IF(T1_Data!E138&gt;99, "&gt;99", T1_Data!E138))),"-")</f>
        <v>-</v>
      </c>
      <c r="F140" s="72" t="str">
        <f>IF(ISNUMBER(T1_Data!F138),IF(T1_Data!F138=-999,"NA",IF(T1_Data!F138&lt;1, "&lt;1", IF(T1_Data!F138&gt;99, "&gt;99", T1_Data!F138))),"-")</f>
        <v>-</v>
      </c>
      <c r="G140" s="72" t="str">
        <f>IF(ISNUMBER(T1_Data!G138),IF(T1_Data!G138=-999,"NA",IF(T1_Data!G138&lt;1, "&lt;1", IF(T1_Data!G138&gt;99, "&gt;99", T1_Data!G138))),"-")</f>
        <v>-</v>
      </c>
      <c r="H140" s="72" t="str">
        <f>IF(ISNUMBER(T1_Data!H138),IF(T1_Data!H138=-999,"NA",IF(T1_Data!H138&lt;1, "&lt;1", IF(T1_Data!H138&gt;99, "&gt;99", T1_Data!H138))),"-")</f>
        <v>-</v>
      </c>
      <c r="I140" s="72" t="str">
        <f>IF(ISNUMBER(T1_Data!I138),IF(T1_Data!I138=-999,"NA",IF(T1_Data!I138&lt;1, "&lt;1", IF(T1_Data!I138&gt;99, "&gt;99", T1_Data!I138))),"-")</f>
        <v>-</v>
      </c>
      <c r="J140" s="72" t="str">
        <f>IF(ISNUMBER(T1_Data!J138),IF(T1_Data!J138=-999,"NA",IF(T1_Data!J138&lt;1, "&lt;1", IF(T1_Data!J138&gt;99, "&gt;99", T1_Data!J138))),"-")</f>
        <v>-</v>
      </c>
      <c r="K140" s="72" t="str">
        <f>IF(ISNUMBER(T1_Data!K138),IF(T1_Data!K138=-999,"NA",IF(T1_Data!K138&lt;1, "&lt;1", IF(T1_Data!K138&gt;99, "&gt;99", T1_Data!K138))),"-")</f>
        <v>-</v>
      </c>
      <c r="L140" s="72" t="str">
        <f>IF(ISNUMBER(T1_Data!L138),IF(T1_Data!L138=-999,"NA",IF(T1_Data!L138&lt;1, "&lt;1", IF(T1_Data!L138&gt;99, "&gt;99", T1_Data!L138))),"-")</f>
        <v>-</v>
      </c>
      <c r="M140" s="72" t="str">
        <f>IF(ISNUMBER(T1_Data!M138),IF(T1_Data!M138=-999,"NA",IF(T1_Data!M138&lt;1, "&lt;1", IF(T1_Data!M138&gt;99, "&gt;99", T1_Data!M138))),"-")</f>
        <v>-</v>
      </c>
      <c r="N140" s="72" t="str">
        <f>IF(ISNUMBER(T1_Data!N138),IF(T1_Data!N138=-999,"NA",IF(T1_Data!N138&lt;1, "&lt;1", IF(T1_Data!N138&gt;99, "&gt;99", T1_Data!N138))),"-")</f>
        <v>-</v>
      </c>
      <c r="O140" s="72" t="str">
        <f>IF(ISNUMBER(T1_Data!O138),IF(T1_Data!O138=-999,"NA",IF(T1_Data!O138&lt;1, "&lt;1", IF(T1_Data!O138&gt;99, "&gt;99", T1_Data!O138))),"-")</f>
        <v>-</v>
      </c>
      <c r="P140" s="72" t="str">
        <f>IF(ISNUMBER(T1_Data!P138),IF(T1_Data!P138=-999,"NA",IF(T1_Data!P138&lt;1, "&lt;1", IF(T1_Data!P138&gt;99, "&gt;99", T1_Data!P138))),"-")</f>
        <v>-</v>
      </c>
      <c r="Q140" s="72" t="str">
        <f>IF(ISNUMBER(T1_Data!Q138),IF(T1_Data!Q138=-999,"NA",IF(T1_Data!Q138&lt;1, "&lt;1", IF(T1_Data!Q138&gt;99, "&gt;99", T1_Data!Q138))),"-")</f>
        <v>-</v>
      </c>
      <c r="R140" s="72" t="str">
        <f>IF(ISNUMBER(T1_Data!R138),IF(T1_Data!R138=-999,"NA",IF(T1_Data!R138&lt;1, "&lt;1", IF(T1_Data!R138&gt;99, "&gt;99", T1_Data!R138))),"-")</f>
        <v>-</v>
      </c>
      <c r="S140" s="72" t="str">
        <f>IF(ISNUMBER(T1_Data!S138),IF(T1_Data!S138=-999,"NA",IF(T1_Data!S138&lt;1, "&lt;1", IF(T1_Data!S138&gt;99, "&gt;99", T1_Data!S138))),"-")</f>
        <v>-</v>
      </c>
      <c r="T140" s="72" t="str">
        <f>IF(ISNUMBER(T1_Data!T138),IF(T1_Data!T138=-999,"NA",IF(T1_Data!T138&lt;1, "&lt;1", IF(T1_Data!T138&gt;99, "&gt;99", T1_Data!T138))),"-")</f>
        <v>-</v>
      </c>
      <c r="U140" s="72" t="str">
        <f>IF(ISNUMBER(T1_Data!U138),IF(T1_Data!U138=-999,"NA",IF(T1_Data!U138&lt;1, "&lt;1", IF(T1_Data!U138&gt;99, "&gt;99", T1_Data!U138))),"-")</f>
        <v>-</v>
      </c>
      <c r="V140" s="72" t="str">
        <f>IF(ISNUMBER(T1_Data!V138),IF(T1_Data!V138=-999,"NA",IF(T1_Data!V138&lt;1, "&lt;1", IF(T1_Data!V138&gt;99, "&gt;99", T1_Data!V138))),"-")</f>
        <v>-</v>
      </c>
      <c r="W140" s="72" t="str">
        <f>IF(ISNUMBER(T1_Data!W138),IF(T1_Data!W138=-999,"NA",IF(T1_Data!W138&lt;1, "&lt;1", IF(T1_Data!W138&gt;99, "&gt;99", T1_Data!W138))),"-")</f>
        <v>-</v>
      </c>
      <c r="X140" s="72" t="str">
        <f>IF(ISNUMBER(T1_Data!X138),IF(T1_Data!X138=-999,"NA",IF(T1_Data!X138&lt;1, "&lt;1", IF(T1_Data!X138&gt;99, "&gt;99", T1_Data!X138))),"-")</f>
        <v>-</v>
      </c>
      <c r="Y140" s="72" t="str">
        <f>IF(ISNUMBER(T1_Data!Y138),IF(T1_Data!Y138=-999,"NA",IF(T1_Data!Y138&lt;1, "&lt;1", IF(T1_Data!Y138&gt;99, "&gt;99", T1_Data!Y138))),"-")</f>
        <v>-</v>
      </c>
      <c r="Z140" s="72" t="str">
        <f>IF(ISNUMBER(T1_Data!Z138),IF(T1_Data!Z138=-999,"NA",IF(T1_Data!Z138&lt;1, "&lt;1", IF(T1_Data!Z138&gt;99, "&gt;99", T1_Data!Z138))),"-")</f>
        <v>-</v>
      </c>
      <c r="AA140" s="72" t="str">
        <f>IF(ISNUMBER(T1_Data!AA138),IF(T1_Data!AA138=-999,"NA",IF(T1_Data!AA138&lt;1, "&lt;1", IF(T1_Data!AA138&gt;99, "&gt;99", T1_Data!AA138))),"-")</f>
        <v>-</v>
      </c>
      <c r="AB140" s="72" t="str">
        <f>IF(ISNUMBER(T1_Data!AB138),IF(T1_Data!AB138=-999,"NA",IF(T1_Data!AB138&lt;1, "&lt;1", IF(T1_Data!AB138&gt;99, "&gt;99", T1_Data!AB138))),"-")</f>
        <v>-</v>
      </c>
      <c r="AC140" s="72" t="str">
        <f>IF(ISNUMBER(T1_Data!AC138),IF(T1_Data!AC138=-999,"NA",IF(T1_Data!AC138&lt;1, "&lt;1", IF(T1_Data!AC138&gt;99, "&gt;99", T1_Data!AC138))),"-")</f>
        <v>-</v>
      </c>
      <c r="AD140" s="72" t="str">
        <f>IF(ISNUMBER(T1_Data!AD138),IF(T1_Data!AD138=-999,"NA",IF(T1_Data!AD138&lt;1, "&lt;1", IF(T1_Data!AD138&gt;99, "&gt;99", T1_Data!AD138))),"-")</f>
        <v>-</v>
      </c>
      <c r="AE140" s="72" t="str">
        <f>IF(ISNUMBER(T1_Data!AE138),IF(T1_Data!AE138=-999,"NA",IF(T1_Data!AE138&lt;1, "&lt;1", IF(T1_Data!AE138&gt;99, "&gt;99", T1_Data!AE138))),"-")</f>
        <v>-</v>
      </c>
      <c r="AF140" s="72" t="str">
        <f>IF(ISNUMBER(T1_Data!AF138),IF(T1_Data!AF138=-999,"NA",IF(T1_Data!AF138&lt;1, "&lt;1", IF(T1_Data!AF138&gt;99, "&gt;99", T1_Data!AF138))),"-")</f>
        <v>-</v>
      </c>
      <c r="AG140" s="72" t="str">
        <f>IF(ISNUMBER(T1_Data!AG138),IF(T1_Data!AG138=-999,"NA",IF(T1_Data!AG138&lt;1, "&lt;1", IF(T1_Data!AG138&gt;99, "&gt;99", T1_Data!AG138))),"-")</f>
        <v>-</v>
      </c>
      <c r="AH140" s="72" t="str">
        <f>IF(ISNUMBER(T1_Data!AH138),IF(T1_Data!AH138=-999,"NA",IF(T1_Data!AH138&lt;1, "&lt;1", IF(T1_Data!AH138&gt;99, "&gt;99", T1_Data!AH138))),"-")</f>
        <v>-</v>
      </c>
      <c r="AI140" s="72" t="str">
        <f>IF(ISNUMBER(T1_Data!AI138),IF(T1_Data!AI138=-999,"NA",IF(T1_Data!AI138&lt;1, "&lt;1", IF(T1_Data!AI138&gt;99, "&gt;99", T1_Data!AI138))),"-")</f>
        <v>-</v>
      </c>
      <c r="AJ140" s="72" t="str">
        <f>IF(ISNUMBER(T1_Data!AJ138),IF(T1_Data!AJ138=-999,"NA",IF(T1_Data!AJ138&lt;1, "&lt;1", IF(T1_Data!AJ138&gt;99, "&gt;99", T1_Data!AJ138))),"-")</f>
        <v>-</v>
      </c>
      <c r="AK140" s="72" t="str">
        <f>IF(ISNUMBER(T1_Data!AK138),IF(T1_Data!AK138=-999,"NA",IF(T1_Data!AK138&lt;1, "&lt;1", IF(T1_Data!AK138&gt;99, "&gt;99", T1_Data!AK138))),"-")</f>
        <v>-</v>
      </c>
      <c r="AL140" s="72" t="str">
        <f>IF(ISNUMBER(T1_Data!AL138),IF(T1_Data!AL138=-999,"NA",IF(T1_Data!AL138&lt;1, "&lt;1", IF(T1_Data!AL138&gt;99, "&gt;99", T1_Data!AL138))),"-")</f>
        <v>-</v>
      </c>
      <c r="AM140" s="72" t="str">
        <f>IF(ISNUMBER(T1_Data!AM138),IF(T1_Data!AM138=-999,"NA",IF(T1_Data!AM138&lt;1, "&lt;1", IF(T1_Data!AM138&gt;99, "&gt;99", T1_Data!AM138))),"-")</f>
        <v>-</v>
      </c>
      <c r="AN140" s="72" t="str">
        <f>IF(ISNUMBER(T1_Data!AN138),IF(T1_Data!AN138=-999,"NA",IF(T1_Data!AN138&lt;1, "&lt;1", IF(T1_Data!AN138&gt;99, "&gt;99", T1_Data!AN138))),"-")</f>
        <v>-</v>
      </c>
      <c r="AO140" s="72" t="str">
        <f>IF(ISNUMBER(T1_Data!AO138),IF(T1_Data!AO138=-999,"NA",IF(T1_Data!AO138&lt;1, "&lt;1", IF(T1_Data!AO138&gt;99, "&gt;99", T1_Data!AO138))),"-")</f>
        <v>-</v>
      </c>
      <c r="AP140" s="72" t="str">
        <f>IF(ISNUMBER(T1_Data!AP138),IF(T1_Data!AP138=-999,"NA",IF(T1_Data!AP138&lt;1, "&lt;1", IF(T1_Data!AP138&gt;99, "&gt;99", T1_Data!AP138))),"-")</f>
        <v>-</v>
      </c>
      <c r="AQ140" s="72" t="str">
        <f>IF(ISNUMBER(T1_Data!AQ138),IF(T1_Data!AQ138=-999,"NA",IF(T1_Data!AQ138&lt;1, "&lt;1", IF(T1_Data!AQ138&gt;99, "&gt;99", T1_Data!AQ138))),"-")</f>
        <v>-</v>
      </c>
      <c r="AR140" s="72" t="str">
        <f>IF(ISNUMBER(T1_Data!AR138),IF(T1_Data!AR138=-999,"NA",IF(T1_Data!AR138&lt;1, "&lt;1", IF(T1_Data!AR138&gt;99, "&gt;99", T1_Data!AR138))),"-")</f>
        <v>-</v>
      </c>
      <c r="AS140" s="72" t="str">
        <f>IF(ISNUMBER(T1_Data!AS138),IF(T1_Data!AS138=-999,"NA",IF(T1_Data!AS138&lt;1, "&lt;1", IF(T1_Data!AS138&gt;99, "&gt;99", T1_Data!AS138))),"-")</f>
        <v>-</v>
      </c>
      <c r="AT140" s="72" t="str">
        <f>IF(ISNUMBER(T1_Data!AT138),IF(T1_Data!AT138=-999,"NA",IF(T1_Data!AT138&lt;1, "&lt;1", IF(T1_Data!AT138&gt;99, "&gt;99", T1_Data!AT138))),"-")</f>
        <v>-</v>
      </c>
      <c r="AU140" s="72" t="str">
        <f>IF(ISNUMBER(T1_Data!AU138),IF(T1_Data!AU138=-999,"NA",IF(T1_Data!AU138&lt;1, "&lt;1", IF(T1_Data!AU138&gt;99, "&gt;99", T1_Data!AU138))),"-")</f>
        <v>-</v>
      </c>
      <c r="AV140" s="72" t="str">
        <f>IF(ISNUMBER(T1_Data!AV138),IF(T1_Data!AV138=-999,"NA",IF(T1_Data!AV138&lt;1, "&lt;1", IF(T1_Data!AV138&gt;99, "&gt;99", T1_Data!AV138))),"-")</f>
        <v>-</v>
      </c>
      <c r="AW140" s="72" t="str">
        <f>IF(ISNUMBER(T1_Data!AW138),IF(T1_Data!AW138=-999,"NA",IF(T1_Data!AW138&lt;1, "&lt;1", IF(T1_Data!AW138&gt;99, "&gt;99", T1_Data!AW138))),"-")</f>
        <v>-</v>
      </c>
      <c r="AX140" s="72" t="str">
        <f>IF(ISNUMBER(T1_Data!AX138),IF(T1_Data!AX138=-999,"NA",IF(T1_Data!AX138&lt;1, "&lt;1", IF(T1_Data!AX138&gt;99, "&gt;99", T1_Data!AX138))),"-")</f>
        <v>-</v>
      </c>
      <c r="AY140" s="72" t="str">
        <f>IF(ISNUMBER(T1_Data!AY138),IF(T1_Data!AY138=-999,"NA",IF(T1_Data!AY138&lt;1, "&lt;1", IF(T1_Data!AY138&gt;99, "&gt;99", T1_Data!AY138))),"-")</f>
        <v>-</v>
      </c>
      <c r="AZ140" s="72" t="str">
        <f>IF(ISNUMBER(T1_Data!AZ138),IF(T1_Data!AZ138=-999,"NA",IF(T1_Data!AZ138&lt;1, "&lt;1", IF(T1_Data!AZ138&gt;99, "&gt;99", T1_Data!AZ138))),"-")</f>
        <v>-</v>
      </c>
      <c r="BA140" s="72" t="str">
        <f>IF(ISNUMBER(T1_Data!BA138),IF(T1_Data!BA138=-999,"NA",IF(T1_Data!BA138&lt;1, "&lt;1", IF(T1_Data!BA138&gt;99, "&gt;99", T1_Data!BA138))),"-")</f>
        <v>-</v>
      </c>
      <c r="BB140" s="72" t="str">
        <f>IF(ISNUMBER(T1_Data!BB138),IF(T1_Data!BB138=-999,"NA",IF(T1_Data!BB138&lt;1, "&lt;1", IF(T1_Data!BB138&gt;99, "&gt;99", T1_Data!BB138))),"-")</f>
        <v>-</v>
      </c>
      <c r="BC140" s="72" t="str">
        <f>IF(ISNUMBER(T1_Data!BC138),IF(T1_Data!BC138=-999,"NA",IF(T1_Data!BC138&lt;1, "&lt;1", IF(T1_Data!BC138&gt;99, "&gt;99", T1_Data!BC138))),"-")</f>
        <v>-</v>
      </c>
      <c r="BD140" s="72" t="str">
        <f>IF(ISNUMBER(T1_Data!BD138),IF(T1_Data!BD138=-999,"NA",IF(T1_Data!BD138&lt;1, "&lt;1", IF(T1_Data!BD138&gt;99, "&gt;99", T1_Data!BD138))),"-")</f>
        <v>-</v>
      </c>
      <c r="BE140" s="72" t="str">
        <f>IF(ISNUMBER(T1_Data!BE138),IF(T1_Data!BE138=-999,"NA",IF(T1_Data!BE138&lt;1, "&lt;1", IF(T1_Data!BE138&gt;99, "&gt;99", T1_Data!BE138))),"-")</f>
        <v>-</v>
      </c>
      <c r="BF140" s="72" t="str">
        <f>IF(ISNUMBER(T1_Data!BF138),IF(T1_Data!BF138=-999,"NA",IF(T1_Data!BF138&lt;1, "&lt;1", IF(T1_Data!BF138&gt;99, "&gt;99", T1_Data!BF138))),"-")</f>
        <v>-</v>
      </c>
      <c r="BG140" s="72" t="str">
        <f>IF(ISNUMBER(T1_Data!BG138),IF(T1_Data!BG138=-999,"NA",IF(T1_Data!BG138&lt;1, "&lt;1", IF(T1_Data!BG138&gt;99, "&gt;99", T1_Data!BG138))),"-")</f>
        <v>-</v>
      </c>
      <c r="BH140" s="72" t="str">
        <f>IF(ISNUMBER(T1_Data!BH138),IF(T1_Data!BH138=-999,"NA",IF(T1_Data!BH138&lt;1, "&lt;1", IF(T1_Data!BH138&gt;99, "&gt;99", T1_Data!BH138))),"-")</f>
        <v>-</v>
      </c>
      <c r="BI140" s="72" t="str">
        <f>IF(ISNUMBER(T1_Data!BI138),IF(T1_Data!BI138=-999,"NA",IF(T1_Data!BI138&lt;1, "&lt;1", IF(T1_Data!BI138&gt;99, "&gt;99", T1_Data!BI138))),"-")</f>
        <v>-</v>
      </c>
      <c r="BJ140" s="72" t="str">
        <f>IF(ISNUMBER(T1_Data!BJ138),IF(T1_Data!BJ138=-999,"NA",IF(T1_Data!BJ138&lt;1, "&lt;1", IF(T1_Data!BJ138&gt;99, "&gt;99", T1_Data!BJ138))),"-")</f>
        <v>-</v>
      </c>
      <c r="BK140" s="72" t="str">
        <f>IF(ISNUMBER(T1_Data!BK138),IF(T1_Data!BK138=-999,"NA",IF(T1_Data!BK138&lt;1, "&lt;1", IF(T1_Data!BK138&gt;99, "&gt;99", T1_Data!BK138))),"-")</f>
        <v>-</v>
      </c>
      <c r="BL140" s="72" t="str">
        <f>IF(ISNUMBER(T1_Data!BL138),IF(T1_Data!BL138=-999,"NA",IF(T1_Data!BL138&lt;1, "&lt;1", IF(T1_Data!BL138&gt;99, "&gt;99", T1_Data!BL138))),"-")</f>
        <v>-</v>
      </c>
      <c r="BM140" s="72" t="str">
        <f>IF(ISNUMBER(T1_Data!BM138),IF(T1_Data!BM138=-999,"NA",IF(T1_Data!BM138&lt;1, "&lt;1", IF(T1_Data!BM138&gt;99, "&gt;99", T1_Data!BM138))),"-")</f>
        <v>-</v>
      </c>
      <c r="BN140" s="72" t="str">
        <f>IF(ISNUMBER(T1_Data!BN138),IF(T1_Data!BN138=-999,"NA",IF(T1_Data!BN138&lt;1, "&lt;1", IF(T1_Data!BN138&gt;99, "&gt;99", T1_Data!BN138))),"-")</f>
        <v>-</v>
      </c>
      <c r="BO140" s="72" t="str">
        <f>IF(ISNUMBER(T1_Data!BO138),IF(T1_Data!BO138=-999,"NA",IF(T1_Data!BO138&lt;1, "&lt;1", IF(T1_Data!BO138&gt;99, "&gt;99", T1_Data!BO138))),"-")</f>
        <v>-</v>
      </c>
      <c r="BP140" s="72" t="str">
        <f>IF(ISNUMBER(T1_Data!BP138),IF(T1_Data!BP138=-999,"NA",IF(T1_Data!BP138&lt;1, "&lt;1", IF(T1_Data!BP138&gt;99, "&gt;99", T1_Data!BP138))),"-")</f>
        <v>-</v>
      </c>
      <c r="BQ140" s="72" t="str">
        <f>IF(ISNUMBER(T1_Data!BQ138),IF(T1_Data!BQ138=-999,"NA",IF(T1_Data!BQ138&lt;1, "&lt;1", IF(T1_Data!BQ138&gt;99, "&gt;99", T1_Data!BQ138))),"-")</f>
        <v>-</v>
      </c>
      <c r="BR140" s="72" t="str">
        <f>IF(ISNUMBER(T1_Data!BR138),IF(T1_Data!BR138=-999,"NA",IF(T1_Data!BR138&lt;1, "&lt;1", IF(T1_Data!BR138&gt;99, "&gt;99", T1_Data!BR138))),"-")</f>
        <v>-</v>
      </c>
      <c r="BS140" s="72" t="str">
        <f>IF(ISNUMBER(T1_Data!BS138),IF(T1_Data!BS138=-999,"NA",IF(T1_Data!BS138&lt;1, "&lt;1", IF(T1_Data!BS138&gt;99, "&gt;99", T1_Data!BS138))),"-")</f>
        <v>-</v>
      </c>
      <c r="BT140" s="72" t="str">
        <f>IF(ISNUMBER(T1_Data!BT138),IF(T1_Data!BT138=-999,"NA",IF(T1_Data!BT138&lt;1, "&lt;1", IF(T1_Data!BT138&gt;99, "&gt;99", T1_Data!BT138))),"-")</f>
        <v>-</v>
      </c>
      <c r="BU140" s="72" t="str">
        <f>IF(ISNUMBER(T1_Data!BU138),IF(T1_Data!BU138=-999,"NA",IF(T1_Data!BU138&lt;1, "&lt;1", IF(T1_Data!BU138&gt;99, "&gt;99", T1_Data!BU138))),"-")</f>
        <v>-</v>
      </c>
      <c r="BV140" s="72" t="str">
        <f>IF(ISNUMBER(T1_Data!BV138),IF(T1_Data!BV138=-999,"NA",IF(T1_Data!BV138&lt;1, "&lt;1", IF(T1_Data!BV138&gt;99, "&gt;99", T1_Data!BV138))),"-")</f>
        <v>-</v>
      </c>
      <c r="BW140" s="72" t="str">
        <f>IF(ISNUMBER(T1_Data!BW138),IF(T1_Data!BW138=-999,"NA",IF(T1_Data!BW138&lt;1, "&lt;1", IF(T1_Data!BW138&gt;99, "&gt;99", T1_Data!BW138))),"-")</f>
        <v>-</v>
      </c>
      <c r="BX140" s="72" t="str">
        <f>IF(ISNUMBER(T1_Data!BX138),IF(T1_Data!BX138=-999,"NA",IF(T1_Data!BX138&lt;1, "&lt;1", IF(T1_Data!BX138&gt;99, "&gt;99", T1_Data!BX138))),"-")</f>
        <v>-</v>
      </c>
      <c r="BY140" s="72" t="str">
        <f>IF(ISNUMBER(T1_Data!BY138),IF(T1_Data!BY138=-999,"NA",IF(T1_Data!BY138&lt;1, "&lt;1", IF(T1_Data!BY138&gt;99, "&gt;99", T1_Data!BY138))),"-")</f>
        <v>-</v>
      </c>
      <c r="BZ140" s="72" t="str">
        <f>IF(ISNUMBER(T1_Data!BZ138),IF(T1_Data!BZ138=-999,"NA",IF(T1_Data!BZ138&lt;1, "&lt;1", IF(T1_Data!BZ138&gt;99, "&gt;99", T1_Data!BZ138))),"-")</f>
        <v>-</v>
      </c>
      <c r="CA140" s="72" t="str">
        <f>IF(ISNUMBER(T1_Data!CA138),IF(T1_Data!CA138=-999,"NA",IF(T1_Data!CA138&lt;1, "&lt;1", IF(T1_Data!CA138&gt;99, "&gt;99", T1_Data!CA138))),"-")</f>
        <v>-</v>
      </c>
      <c r="CB140" s="72" t="str">
        <f>IF(ISNUMBER(T1_Data!CB138),IF(T1_Data!CB138=-999,"NA",IF(T1_Data!CB138&lt;1, "&lt;1", IF(T1_Data!CB138&gt;99, "&gt;99", T1_Data!CB138))),"-")</f>
        <v>-</v>
      </c>
      <c r="CC140" s="72" t="str">
        <f>IF(ISNUMBER(T1_Data!CC138),IF(T1_Data!CC138=-999,"NA",IF(T1_Data!CC138&lt;1, "&lt;1", IF(T1_Data!CC138&gt;99, "&gt;99", T1_Data!CC138))),"-")</f>
        <v>-</v>
      </c>
      <c r="CD140" s="72" t="str">
        <f>IF(ISNUMBER(T1_Data!CD138),IF(T1_Data!CD138=-999,"NA",IF(T1_Data!CD138&lt;1, "&lt;1", IF(T1_Data!CD138&gt;99, "&gt;99", T1_Data!CD138))),"-")</f>
        <v>-</v>
      </c>
      <c r="CE140" s="72" t="str">
        <f>IF(ISNUMBER(T1_Data!CE138),IF(T1_Data!CE138=-999,"NA",IF(T1_Data!CE138&lt;1, "&lt;1", IF(T1_Data!CE138&gt;99, "&gt;99", T1_Data!CE138))),"-")</f>
        <v>-</v>
      </c>
      <c r="CF140" s="72" t="str">
        <f>IF(ISNUMBER(T1_Data!CF138),IF(T1_Data!CF138=-999,"NA",IF(T1_Data!CF138&lt;1, "&lt;1", IF(T1_Data!CF138&gt;99, "&gt;99", T1_Data!CF138))),"-")</f>
        <v>-</v>
      </c>
      <c r="CG140" s="72" t="str">
        <f>IF(ISNUMBER(T1_Data!CG138),IF(T1_Data!CG138=-999,"NA",IF(T1_Data!CG138&lt;1, "&lt;1", IF(T1_Data!CG138&gt;99, "&gt;99", T1_Data!CG138))),"-")</f>
        <v>-</v>
      </c>
      <c r="CH140" s="72" t="str">
        <f>IF(ISNUMBER(T1_Data!CH138),IF(T1_Data!CH138=-999,"NA",IF(T1_Data!CH138&lt;1, "&lt;1", IF(T1_Data!CH138&gt;99, "&gt;99", T1_Data!CH138))),"-")</f>
        <v>-</v>
      </c>
      <c r="CI140" s="72" t="str">
        <f>IF(ISNUMBER(T1_Data!CI138),IF(T1_Data!CI138=-999,"NA",IF(T1_Data!CI138&lt;1, "&lt;1", IF(T1_Data!CI138&gt;99, "&gt;99", T1_Data!CI138))),"-")</f>
        <v>-</v>
      </c>
      <c r="CJ140" s="72" t="str">
        <f>IF(ISNUMBER(T1_Data!CJ138),IF(T1_Data!CJ138=-999,"NA",IF(T1_Data!CJ138&lt;1, "&lt;1", IF(T1_Data!CJ138&gt;99, "&gt;99", T1_Data!CJ138))),"-")</f>
        <v>-</v>
      </c>
      <c r="CK140" s="72" t="str">
        <f>IF(ISNUMBER(T1_Data!CK138),IF(T1_Data!CK138=-999,"NA",IF(T1_Data!CK138&lt;1, "&lt;1", IF(T1_Data!CK138&gt;99, "&gt;99", T1_Data!CK138))),"-")</f>
        <v>-</v>
      </c>
      <c r="CL140" s="72" t="str">
        <f>IF(ISNUMBER(T1_Data!CL138),IF(T1_Data!CL138=-999,"NA",IF(T1_Data!CL138&lt;1, "&lt;1", IF(T1_Data!CL138&gt;99, "&gt;99", T1_Data!CL138))),"-")</f>
        <v>-</v>
      </c>
      <c r="CM140" s="72" t="str">
        <f>IF(ISNUMBER(T1_Data!CM138),IF(T1_Data!CM138=-999,"NA",IF(T1_Data!CM138&lt;1, "&lt;1", IF(T1_Data!CM138&gt;99, "&gt;99", T1_Data!CM138))),"-")</f>
        <v>-</v>
      </c>
      <c r="CN140" s="72" t="str">
        <f>IF(ISNUMBER(T1_Data!CN138),IF(T1_Data!CN138=-999,"NA",IF(T1_Data!CN138&lt;1, "&lt;1", IF(T1_Data!CN138&gt;99, "&gt;99", T1_Data!CN138))),"-")</f>
        <v>-</v>
      </c>
      <c r="CO140" s="72" t="str">
        <f>IF(ISNUMBER(T1_Data!CO138),IF(T1_Data!CO138=-999,"NA",IF(T1_Data!CO138&lt;1, "&lt;1", IF(T1_Data!CO138&gt;99, "&gt;99", T1_Data!CO138))),"-")</f>
        <v>-</v>
      </c>
      <c r="CP140" s="72" t="str">
        <f>IF(ISNUMBER(T1_Data!CP138),IF(T1_Data!CP138=-999,"NA",IF(T1_Data!CP138&lt;1, "&lt;1", IF(T1_Data!CP138&gt;99, "&gt;99", T1_Data!CP138))),"-")</f>
        <v>-</v>
      </c>
      <c r="CQ140" s="72" t="str">
        <f>IF(ISNUMBER(T1_Data!CQ138),IF(T1_Data!CQ138=-999,"NA",IF(T1_Data!CQ138&lt;1, "&lt;1", IF(T1_Data!CQ138&gt;99, "&gt;99", T1_Data!CQ138))),"-")</f>
        <v>-</v>
      </c>
      <c r="CR140" s="72" t="str">
        <f>IF(ISNUMBER(T1_Data!CR138),IF(T1_Data!CR138=-999,"NA",IF(T1_Data!CR138&lt;1, "&lt;1", IF(T1_Data!CR138&gt;99, "&gt;99", T1_Data!CR138))),"-")</f>
        <v>-</v>
      </c>
      <c r="CS140" s="72" t="str">
        <f>IF(ISNUMBER(T1_Data!CS138),IF(T1_Data!CS138=-999,"NA",IF(T1_Data!CS138&lt;1, "&lt;1", IF(T1_Data!CS138&gt;99, "&gt;99", T1_Data!CS138))),"-")</f>
        <v>-</v>
      </c>
      <c r="CT140" s="72" t="str">
        <f>IF(ISNUMBER(T1_Data!CT138),IF(T1_Data!CT138=-999,"NA",IF(T1_Data!CT138&lt;1, "&lt;1", IF(T1_Data!CT138&gt;99, "&gt;99", T1_Data!CT138))),"-")</f>
        <v>-</v>
      </c>
      <c r="CU140" s="72" t="str">
        <f>IF(ISNUMBER(T1_Data!CU138),IF(T1_Data!CU138=-999,"NA",IF(T1_Data!CU138&lt;1, "&lt;1", IF(T1_Data!CU138&gt;99, "&gt;99", T1_Data!CU138))),"-")</f>
        <v>-</v>
      </c>
      <c r="CV140" s="72" t="str">
        <f>IF(ISNUMBER(T1_Data!CV138),IF(T1_Data!CV138=-999,"NA",IF(T1_Data!CV138&lt;1, "&lt;1", IF(T1_Data!CV138&gt;99, "&gt;99", T1_Data!CV138))),"-")</f>
        <v>-</v>
      </c>
      <c r="CW140" s="72" t="str">
        <f>IF(ISNUMBER(T1_Data!CW138),IF(T1_Data!CW138=-999,"NA",IF(T1_Data!CW138&lt;1, "&lt;1", IF(T1_Data!CW138&gt;99, "&gt;99", T1_Data!CW138))),"-")</f>
        <v>-</v>
      </c>
      <c r="CX140" s="72" t="str">
        <f>IF(ISNUMBER(T1_Data!CX138),IF(T1_Data!CX138=-999,"NA",IF(T1_Data!CX138&lt;1, "&lt;1", IF(T1_Data!CX138&gt;99, "&gt;99", T1_Data!CX138))),"-")</f>
        <v>-</v>
      </c>
      <c r="CY140" s="72" t="str">
        <f>IF(ISNUMBER(T1_Data!CY138),IF(T1_Data!CY138=-999,"NA",IF(T1_Data!CY138&lt;1, "&lt;1", IF(T1_Data!CY138&gt;99, "&gt;99", T1_Data!CY138))),"-")</f>
        <v>-</v>
      </c>
      <c r="CZ140" s="72" t="str">
        <f>IF(ISNUMBER(T1_Data!CZ138),IF(T1_Data!CZ138=-999,"NA",IF(T1_Data!CZ138&lt;1, "&lt;1", IF(T1_Data!CZ138&gt;99, "&gt;99", T1_Data!CZ138))),"-")</f>
        <v>-</v>
      </c>
      <c r="DA140" s="72" t="str">
        <f>IF(ISNUMBER(T1_Data!DA138),IF(T1_Data!DA138=-999,"NA",IF(T1_Data!DA138&lt;1, "&lt;1", IF(T1_Data!DA138&gt;99, "&gt;99", T1_Data!DA138))),"-")</f>
        <v>-</v>
      </c>
      <c r="DB140" s="72" t="str">
        <f>IF(ISNUMBER(T1_Data!DB138),IF(T1_Data!DB138=-999,"NA",IF(T1_Data!DB138&lt;1, "&lt;1", IF(T1_Data!DB138&gt;99, "&gt;99", T1_Data!DB138))),"-")</f>
        <v>-</v>
      </c>
      <c r="DC140" s="72" t="str">
        <f>IF(ISNUMBER(T1_Data!DC138),IF(T1_Data!DC138=-999,"NA",IF(T1_Data!DC138&lt;1, "&lt;1", IF(T1_Data!DC138&gt;99, "&gt;99", T1_Data!DC138))),"-")</f>
        <v>-</v>
      </c>
      <c r="DD140" s="72" t="str">
        <f>IF(ISNUMBER(T1_Data!DD138),IF(T1_Data!DD138=-999,"NA",IF(T1_Data!DD138&lt;1, "&lt;1", IF(T1_Data!DD138&gt;99, "&gt;99", T1_Data!DD138))),"-")</f>
        <v>-</v>
      </c>
      <c r="DE140" s="72" t="str">
        <f>IF(ISNUMBER(T1_Data!DE138),IF(T1_Data!DE138=-999,"NA",IF(T1_Data!DE138&lt;1, "&lt;1", IF(T1_Data!DE138&gt;99, "&gt;99", T1_Data!DE138))),"-")</f>
        <v>-</v>
      </c>
      <c r="DF140" s="72" t="str">
        <f>IF(ISNUMBER(T1_Data!DF138),IF(T1_Data!DF138=-999,"NA",IF(T1_Data!DF138&lt;1, "&lt;1", IF(T1_Data!DF138&gt;99, "&gt;99", T1_Data!DF138))),"-")</f>
        <v>-</v>
      </c>
      <c r="DG140" s="72" t="str">
        <f>IF(ISNUMBER(T1_Data!DG138),IF(T1_Data!DG138=-999,"NA",IF(T1_Data!DG138&lt;1, "&lt;1", IF(T1_Data!DG138&gt;99, "&gt;99", T1_Data!DG138))),"-")</f>
        <v>-</v>
      </c>
      <c r="DH140" s="72" t="str">
        <f>IF(ISNUMBER(T1_Data!DH138),IF(T1_Data!DH138=-999,"NA",IF(T1_Data!DH138&lt;1, "&lt;1", IF(T1_Data!DH138&gt;99, "&gt;99", T1_Data!DH138))),"-")</f>
        <v>-</v>
      </c>
      <c r="DI140" s="72" t="str">
        <f>IF(ISNUMBER(T1_Data!DI138),IF(T1_Data!DI138=-999,"NA",IF(T1_Data!DI138&lt;1, "&lt;1", IF(T1_Data!DI138&gt;99, "&gt;99", T1_Data!DI138))),"-")</f>
        <v>-</v>
      </c>
      <c r="DJ140" s="72" t="str">
        <f>IF(ISNUMBER(T1_Data!DJ138),IF(T1_Data!DJ138=-999,"NA",IF(T1_Data!DJ138&lt;1, "&lt;1", IF(T1_Data!DJ138&gt;99, "&gt;99", T1_Data!DJ138))),"-")</f>
        <v>-</v>
      </c>
      <c r="DK140" s="72" t="str">
        <f>IF(ISNUMBER(T1_Data!DK138),IF(T1_Data!DK138=-999,"NA",IF(T1_Data!DK138&lt;1, "&lt;1", IF(T1_Data!DK138&gt;99, "&gt;99", T1_Data!DK138))),"-")</f>
        <v>-</v>
      </c>
      <c r="DL140" s="72" t="str">
        <f>IF(ISNUMBER(T1_Data!DL138),IF(T1_Data!DL138=-999,"NA",IF(T1_Data!DL138&lt;1, "&lt;1", IF(T1_Data!DL138&gt;99, "&gt;99", T1_Data!DL138))),"-")</f>
        <v>-</v>
      </c>
      <c r="DM140" s="72" t="str">
        <f>IF(ISNUMBER(T1_Data!DM138),IF(T1_Data!DM138=-999,"NA",IF(T1_Data!DM138&lt;1, "&lt;1", IF(T1_Data!DM138&gt;99, "&gt;99", T1_Data!DM138))),"-")</f>
        <v>-</v>
      </c>
      <c r="DN140" s="72" t="str">
        <f>IF(ISNUMBER(T1_Data!DN138),IF(T1_Data!DN138=-999,"NA",IF(T1_Data!DN138&lt;1, "&lt;1", IF(T1_Data!DN138&gt;99, "&gt;99", T1_Data!DN138))),"-")</f>
        <v>-</v>
      </c>
      <c r="DO140" s="72" t="str">
        <f>IF(ISNUMBER(T1_Data!DO138),IF(T1_Data!DO138=-999,"NA",IF(T1_Data!DO138&lt;1, "&lt;1", IF(T1_Data!DO138&gt;99, "&gt;99", T1_Data!DO138))),"-")</f>
        <v>-</v>
      </c>
      <c r="DP140" s="72" t="str">
        <f>IF(ISNUMBER(T1_Data!DP138),IF(T1_Data!DP138=-999,"NA",IF(T1_Data!DP138&lt;1, "&lt;1", IF(T1_Data!DP138&gt;99, "&gt;99", T1_Data!DP138))),"-")</f>
        <v>-</v>
      </c>
      <c r="DQ140" s="72" t="str">
        <f>IF(ISNUMBER(T1_Data!DQ138),IF(T1_Data!DQ138=-999,"NA",IF(T1_Data!DQ138&lt;1, "&lt;1", IF(T1_Data!DQ138&gt;99, "&gt;99", T1_Data!DQ138))),"-")</f>
        <v>-</v>
      </c>
      <c r="DR140" s="72" t="str">
        <f>IF(ISNUMBER(T1_Data!DR138),IF(T1_Data!DR138=-999,"NA",IF(T1_Data!DR138&lt;1, "&lt;1", IF(T1_Data!DR138&gt;99, "&gt;99", T1_Data!DR138))),"-")</f>
        <v>-</v>
      </c>
      <c r="DS140" s="72" t="str">
        <f>IF(ISNUMBER(T1_Data!DS138),IF(T1_Data!DS138=-999,"NA",IF(T1_Data!DS138&lt;1, "&lt;1", IF(T1_Data!DS138&gt;99, "&gt;99", T1_Data!DS138))),"-")</f>
        <v>-</v>
      </c>
      <c r="DT140" s="72" t="str">
        <f>IF(ISNUMBER(T1_Data!DT138),IF(T1_Data!DT138=-999,"NA",IF(T1_Data!DT138&lt;1, "&lt;1", IF(T1_Data!DT138&gt;99, "&gt;99", T1_Data!DT138))),"-")</f>
        <v>-</v>
      </c>
      <c r="DU140" s="72" t="str">
        <f>IF(ISNUMBER(T1_Data!DU138),IF(T1_Data!DU138=-999,"NA",IF(T1_Data!DU138&lt;1, "&lt;1", IF(T1_Data!DU138&gt;99, "&gt;99", T1_Data!DU138))),"-")</f>
        <v>-</v>
      </c>
      <c r="DV140" s="72" t="str">
        <f>IF(ISNUMBER(T1_Data!DV138),IF(T1_Data!DV138=-999,"NA",IF(T1_Data!DV138&lt;1, "&lt;1", IF(T1_Data!DV138&gt;99, "&gt;99", T1_Data!DV138))),"-")</f>
        <v>-</v>
      </c>
      <c r="DW140" s="72" t="str">
        <f>IF(ISNUMBER(T1_Data!DW138),IF(T1_Data!DW138=-999,"NA",IF(T1_Data!DW138&lt;1, "&lt;1", IF(T1_Data!DW138&gt;99, "&gt;99", T1_Data!DW138))),"-")</f>
        <v>-</v>
      </c>
      <c r="DX140" s="72" t="str">
        <f>IF(ISNUMBER(T1_Data!DX138),IF(T1_Data!DX138=-999,"NA",IF(T1_Data!DX138&lt;1, "&lt;1", IF(T1_Data!DX138&gt;99, "&gt;99", T1_Data!DX138))),"-")</f>
        <v>-</v>
      </c>
      <c r="DY140" s="72" t="str">
        <f>IF(ISNUMBER(T1_Data!DY138),IF(T1_Data!DY138=-999,"NA",IF(T1_Data!DY138&lt;1, "&lt;1", IF(T1_Data!DY138&gt;99, "&gt;99", T1_Data!DY138))),"-")</f>
        <v>-</v>
      </c>
      <c r="DZ140" s="72" t="str">
        <f>IF(ISNUMBER(T1_Data!DZ138),IF(T1_Data!DZ138=-999,"NA",IF(T1_Data!DZ138&lt;1, "&lt;1", IF(T1_Data!DZ138&gt;99, "&gt;99", T1_Data!DZ138))),"-")</f>
        <v>-</v>
      </c>
      <c r="EA140" s="72" t="str">
        <f>IF(ISNUMBER(T1_Data!EA138),IF(T1_Data!EA138=-999,"NA",IF(T1_Data!EA138&lt;1, "&lt;1", IF(T1_Data!EA138&gt;99, "&gt;99", T1_Data!EA138))),"-")</f>
        <v>-</v>
      </c>
      <c r="EB140" s="72" t="str">
        <f>IF(ISNUMBER(T1_Data!EB138),IF(T1_Data!EB138=-999,"NA",IF(T1_Data!EB138&lt;1, "&lt;1", IF(T1_Data!EB138&gt;99, "&gt;99", T1_Data!EB138))),"-")</f>
        <v>-</v>
      </c>
      <c r="EC140" s="72" t="str">
        <f>IF(ISNUMBER(T1_Data!EC138),IF(T1_Data!EC138=-999,"NA",IF(T1_Data!EC138&lt;1, "&lt;1", IF(T1_Data!EC138&gt;99, "&gt;99", T1_Data!EC138))),"-")</f>
        <v>-</v>
      </c>
      <c r="ED140" s="72" t="str">
        <f>IF(ISNUMBER(T1_Data!ED138),IF(T1_Data!ED138=-999,"NA",IF(T1_Data!ED138&lt;1, "&lt;1", IF(T1_Data!ED138&gt;99, "&gt;99", T1_Data!ED138))),"-")</f>
        <v>-</v>
      </c>
      <c r="EE140" s="72" t="str">
        <f>IF(ISNUMBER(T1_Data!EE138),IF(T1_Data!EE138=-999,"NA",IF(T1_Data!EE138&lt;1, "&lt;1", IF(T1_Data!EE138&gt;99, "&gt;99", T1_Data!EE138))),"-")</f>
        <v>-</v>
      </c>
      <c r="EF140" s="72" t="str">
        <f>IF(ISNUMBER(T1_Data!EF138),IF(T1_Data!EF138=-999,"NA",IF(T1_Data!EF138&lt;1, "&lt;1", IF(T1_Data!EF138&gt;99, "&gt;99", T1_Data!EF138))),"-")</f>
        <v>-</v>
      </c>
      <c r="EG140" s="72" t="str">
        <f>IF(ISNUMBER(T1_Data!EG138),IF(T1_Data!EG138=-999,"NA",IF(T1_Data!EG138&lt;1, "&lt;1", IF(T1_Data!EG138&gt;99, "&gt;99", T1_Data!EG138))),"-")</f>
        <v>-</v>
      </c>
      <c r="EH140" s="72" t="str">
        <f>IF(ISNUMBER(T1_Data!EH138),IF(T1_Data!EH138=-999,"NA",IF(T1_Data!EH138&lt;1, "&lt;1", IF(T1_Data!EH138&gt;99, "&gt;99", T1_Data!EH138))),"-")</f>
        <v>-</v>
      </c>
      <c r="EI140" s="72" t="str">
        <f>IF(ISNUMBER(T1_Data!EI138),IF(T1_Data!EI138=-999,"NA",IF(T1_Data!EI138&lt;1, "&lt;1", IF(T1_Data!EI138&gt;99, "&gt;99", T1_Data!EI138))),"-")</f>
        <v>-</v>
      </c>
      <c r="EJ140" s="72" t="str">
        <f>IF(ISNUMBER(T1_Data!EJ138),IF(T1_Data!EJ138=-999,"NA",IF(T1_Data!EJ138&lt;1, "&lt;1", IF(T1_Data!EJ138&gt;99, "&gt;99", T1_Data!EJ138))),"-")</f>
        <v>-</v>
      </c>
      <c r="EK140" s="72" t="str">
        <f>IF(ISNUMBER(T1_Data!EK138),IF(T1_Data!EK138=-999,"NA",IF(T1_Data!EK138&lt;1, "&lt;1", IF(T1_Data!EK138&gt;99, "&gt;99", T1_Data!EK138))),"-")</f>
        <v>-</v>
      </c>
      <c r="EL140" s="72" t="str">
        <f>IF(ISNUMBER(T1_Data!EL138),IF(T1_Data!EL138=-999,"NA",IF(T1_Data!EL138&lt;1, "&lt;1", IF(T1_Data!EL138&gt;99, "&gt;99", T1_Data!EL138))),"-")</f>
        <v>-</v>
      </c>
      <c r="EM140" s="72" t="str">
        <f>IF(ISNUMBER(T1_Data!EM138),IF(T1_Data!EM138=-999,"NA",IF(T1_Data!EM138&lt;1, "&lt;1", IF(T1_Data!EM138&gt;99, "&gt;99", T1_Data!EM138))),"-")</f>
        <v>-</v>
      </c>
      <c r="EN140" s="72" t="str">
        <f>IF(ISNUMBER(T1_Data!EN138),IF(T1_Data!EN138=-999,"NA",IF(T1_Data!EN138&lt;1, "&lt;1", IF(T1_Data!EN138&gt;99, "&gt;99", T1_Data!EN138))),"-")</f>
        <v>-</v>
      </c>
      <c r="EO140" s="72" t="str">
        <f>IF(ISNUMBER(T1_Data!EO138),IF(T1_Data!EO138=-999,"NA",IF(T1_Data!EO138&lt;1, "&lt;1", IF(T1_Data!EO138&gt;99, "&gt;99", T1_Data!EO138))),"-")</f>
        <v>-</v>
      </c>
      <c r="EP140" s="72" t="str">
        <f>IF(ISNUMBER(T1_Data!EP138),IF(T1_Data!EP138=-999,"NA",IF(T1_Data!EP138&lt;1, "&lt;1", IF(T1_Data!EP138&gt;99, "&gt;99", T1_Data!EP138))),"-")</f>
        <v>-</v>
      </c>
      <c r="EQ140" s="72" t="str">
        <f>IF(ISNUMBER(T1_Data!EQ138),IF(T1_Data!EQ138=-999,"NA",IF(T1_Data!EQ138&lt;1, "&lt;1", IF(T1_Data!EQ138&gt;99, "&gt;99", T1_Data!EQ138))),"-")</f>
        <v>-</v>
      </c>
      <c r="ER140" s="72" t="str">
        <f>IF(ISNUMBER(T1_Data!ER138),IF(T1_Data!ER138=-999,"NA",IF(T1_Data!ER138&lt;1, "&lt;1", IF(T1_Data!ER138&gt;99, "&gt;99", T1_Data!ER138))),"-")</f>
        <v>-</v>
      </c>
      <c r="ES140" s="72" t="str">
        <f>IF(ISNUMBER(T1_Data!ES138),IF(T1_Data!ES138=-999,"NA",IF(T1_Data!ES138&lt;1, "&lt;1", IF(T1_Data!ES138&gt;99, "&gt;99", T1_Data!ES138))),"-")</f>
        <v>-</v>
      </c>
      <c r="ET140" s="72" t="str">
        <f>IF(ISNUMBER(T1_Data!ET138),IF(T1_Data!ET138=-999,"NA",IF(T1_Data!ET138&lt;1, "&lt;1", IF(T1_Data!ET138&gt;99, "&gt;99", T1_Data!ET138))),"-")</f>
        <v>-</v>
      </c>
      <c r="EU140" s="72" t="str">
        <f>IF(ISNUMBER(T1_Data!EU138),IF(T1_Data!EU138=-999,"NA",IF(T1_Data!EU138&lt;1, "&lt;1", IF(T1_Data!EU138&gt;99, "&gt;99", T1_Data!EU138))),"-")</f>
        <v>-</v>
      </c>
      <c r="EV140" s="72" t="str">
        <f>IF(ISNUMBER(T1_Data!EV138),IF(T1_Data!EV138=-999,"NA",IF(T1_Data!EV138&lt;1, "&lt;1", IF(T1_Data!EV138&gt;99, "&gt;99", T1_Data!EV138))),"-")</f>
        <v>-</v>
      </c>
      <c r="EW140" s="72" t="str">
        <f>IF(ISNUMBER(T1_Data!EW138),IF(T1_Data!EW138=-999,"NA",IF(T1_Data!EW138&lt;1, "&lt;1", IF(T1_Data!EW138&gt;99, "&gt;99", T1_Data!EW138))),"-")</f>
        <v>-</v>
      </c>
      <c r="EX140" s="72" t="str">
        <f>IF(ISNUMBER(T1_Data!EX138),IF(T1_Data!EX138=-999,"NA",IF(T1_Data!EX138&lt;1, "&lt;1", IF(T1_Data!EX138&gt;99, "&gt;99", T1_Data!EX138))),"-")</f>
        <v>-</v>
      </c>
      <c r="EY140" s="72" t="str">
        <f>IF(ISNUMBER(T1_Data!EY138),IF(T1_Data!EY138=-999,"NA",IF(T1_Data!EY138&lt;1, "&lt;1", IF(T1_Data!EY138&gt;99, "&gt;99", T1_Data!EY138))),"-")</f>
        <v>-</v>
      </c>
      <c r="EZ140" s="72" t="str">
        <f>IF(ISNUMBER(T1_Data!EZ138),IF(T1_Data!EZ138=-999,"NA",IF(T1_Data!EZ138&lt;1, "&lt;1", IF(T1_Data!EZ138&gt;99, "&gt;99", T1_Data!EZ138))),"-")</f>
        <v>-</v>
      </c>
      <c r="FA140" s="72" t="str">
        <f>IF(ISNUMBER(T1_Data!FA138),IF(T1_Data!FA138=-999,"NA",IF(T1_Data!FA138&lt;1, "&lt;1", IF(T1_Data!FA138&gt;99, "&gt;99", T1_Data!FA138))),"-")</f>
        <v>-</v>
      </c>
      <c r="FB140" s="72" t="str">
        <f>IF(ISNUMBER(T1_Data!FB138),IF(T1_Data!FB138=-999,"NA",IF(T1_Data!FB138&lt;1, "&lt;1", IF(T1_Data!FB138&gt;99, "&gt;99", T1_Data!FB138))),"-")</f>
        <v>-</v>
      </c>
      <c r="FC140" s="72" t="str">
        <f>IF(ISNUMBER(T1_Data!FC138),IF(T1_Data!FC138=-999,"NA",IF(T1_Data!FC138&lt;1, "&lt;1", IF(T1_Data!FC138&gt;99, "&gt;99", T1_Data!FC138))),"-")</f>
        <v>-</v>
      </c>
      <c r="FD140" s="72" t="str">
        <f>IF(ISNUMBER(T1_Data!FD138),IF(T1_Data!FD138=-999,"NA",IF(T1_Data!FD138&lt;1, "&lt;1", IF(T1_Data!FD138&gt;99, "&gt;99", T1_Data!FD138))),"-")</f>
        <v>-</v>
      </c>
      <c r="FE140" s="72" t="str">
        <f>IF(ISNUMBER(T1_Data!FE138),IF(T1_Data!FE138=-999,"NA",IF(T1_Data!FE138&lt;1, "&lt;1", IF(T1_Data!FE138&gt;99, "&gt;99", T1_Data!FE138))),"-")</f>
        <v>-</v>
      </c>
      <c r="FF140" s="72" t="str">
        <f>IF(ISNUMBER(T1_Data!FF138),IF(T1_Data!FF138=-999,"NA",IF(T1_Data!FF138&lt;1, "&lt;1", IF(T1_Data!FF138&gt;99, "&gt;99", T1_Data!FF138))),"-")</f>
        <v>-</v>
      </c>
      <c r="FG140" s="72" t="str">
        <f>IF(ISNUMBER(T1_Data!FG138),IF(T1_Data!FG138=-999,"NA",IF(T1_Data!FG138&lt;1, "&lt;1", IF(T1_Data!FG138&gt;99, "&gt;99", T1_Data!FG138))),"-")</f>
        <v>-</v>
      </c>
      <c r="FH140" s="72" t="str">
        <f>IF(ISNUMBER(T1_Data!FH138),IF(T1_Data!FH138=-999,"NA",IF(T1_Data!FH138&lt;1, "&lt;1", IF(T1_Data!FH138&gt;99, "&gt;99", T1_Data!FH138))),"-")</f>
        <v>-</v>
      </c>
      <c r="FI140" s="72" t="str">
        <f>IF(ISNUMBER(T1_Data!FI138),IF(T1_Data!FI138=-999,"NA",IF(T1_Data!FI138&lt;1, "&lt;1", IF(T1_Data!FI138&gt;99, "&gt;99", T1_Data!FI138))),"-")</f>
        <v>-</v>
      </c>
      <c r="FJ140" s="72" t="str">
        <f>IF(ISNUMBER(T1_Data!FJ138),IF(T1_Data!FJ138=-999,"NA",IF(T1_Data!FJ138&lt;1, "&lt;1", IF(T1_Data!FJ138&gt;99, "&gt;99", T1_Data!FJ138))),"-")</f>
        <v>-</v>
      </c>
      <c r="FK140" s="72" t="str">
        <f>IF(ISNUMBER(T1_Data!FK138),IF(T1_Data!FK138=-999,"NA",IF(T1_Data!FK138&lt;1, "&lt;1", IF(T1_Data!FK138&gt;99, "&gt;99", T1_Data!FK138))),"-")</f>
        <v>-</v>
      </c>
      <c r="FL140" s="72" t="str">
        <f>IF(ISNUMBER(T1_Data!FL138),IF(T1_Data!FL138=-999,"NA",IF(T1_Data!FL138&lt;1, "&lt;1", IF(T1_Data!FL138&gt;99, "&gt;99", T1_Data!FL138))),"-")</f>
        <v>-</v>
      </c>
      <c r="FM140" s="72" t="str">
        <f>IF(ISNUMBER(T1_Data!FM138),IF(T1_Data!FM138=-999,"NA",IF(T1_Data!FM138&lt;1, "&lt;1", IF(T1_Data!FM138&gt;99, "&gt;99", T1_Data!FM138))),"-")</f>
        <v>-</v>
      </c>
      <c r="FN140" s="72" t="str">
        <f>IF(ISNUMBER(T1_Data!FN138),IF(T1_Data!FN138=-999,"NA",IF(T1_Data!FN138&lt;1, "&lt;1", IF(T1_Data!FN138&gt;99, "&gt;99", T1_Data!FN138))),"-")</f>
        <v>-</v>
      </c>
      <c r="FO140" s="72" t="str">
        <f>IF(ISNUMBER(T1_Data!FO138),IF(T1_Data!FO138=-999,"NA",IF(T1_Data!FO138&lt;1, "&lt;1", IF(T1_Data!FO138&gt;99, "&gt;99", T1_Data!FO138))),"-")</f>
        <v>-</v>
      </c>
      <c r="FP140" s="72" t="str">
        <f>IF(ISNUMBER(T1_Data!FP138),IF(T1_Data!FP138=-999,"NA",IF(T1_Data!FP138&lt;1, "&lt;1", IF(T1_Data!FP138&gt;99, "&gt;99", T1_Data!FP138))),"-")</f>
        <v>-</v>
      </c>
      <c r="FQ140" s="72" t="str">
        <f>IF(ISNUMBER(T1_Data!FQ138),IF(T1_Data!FQ138=-999,"NA",IF(T1_Data!FQ138&lt;1, "&lt;1", IF(T1_Data!FQ138&gt;99, "&gt;99", T1_Data!FQ138))),"-")</f>
        <v>-</v>
      </c>
      <c r="FR140" s="72" t="str">
        <f>IF(ISNUMBER(T1_Data!FR138),IF(T1_Data!FR138=-999,"NA",IF(T1_Data!FR138&lt;1, "&lt;1", IF(T1_Data!FR138&gt;99, "&gt;99", T1_Data!FR138))),"-")</f>
        <v>-</v>
      </c>
      <c r="FS140" s="72" t="str">
        <f>IF(ISNUMBER(T1_Data!FS138),IF(T1_Data!FS138=-999,"NA",IF(T1_Data!FS138&lt;1, "&lt;1", IF(T1_Data!FS138&gt;99, "&gt;99", T1_Data!FS138))),"-")</f>
        <v>-</v>
      </c>
      <c r="FT140" s="72" t="str">
        <f>IF(ISNUMBER(T1_Data!FT138),IF(T1_Data!FT138=-999,"NA",IF(T1_Data!FT138&lt;1, "&lt;1", IF(T1_Data!FT138&gt;99, "&gt;99", T1_Data!FT138))),"-")</f>
        <v>-</v>
      </c>
      <c r="FU140" s="72" t="str">
        <f>IF(ISNUMBER(T1_Data!FU138),IF(T1_Data!FU138=-999,"NA",IF(T1_Data!FU138&lt;1, "&lt;1", IF(T1_Data!FU138&gt;99, "&gt;99", T1_Data!FU138))),"-")</f>
        <v>-</v>
      </c>
      <c r="FV140" s="72" t="str">
        <f>IF(ISNUMBER(T1_Data!FV138),IF(T1_Data!FV138=-999,"NA",IF(T1_Data!FV138&lt;1, "&lt;1", IF(T1_Data!FV138&gt;99, "&gt;99", T1_Data!FV138))),"-")</f>
        <v>-</v>
      </c>
      <c r="FW140" s="72" t="str">
        <f>IF(ISNUMBER(T1_Data!FW138),IF(T1_Data!FW138=-999,"NA",IF(T1_Data!FW138&lt;1, "&lt;1", IF(T1_Data!FW138&gt;99, "&gt;99", T1_Data!FW138))),"-")</f>
        <v>-</v>
      </c>
      <c r="FX140" s="71" t="str">
        <f>IF(ISBLANK(T1_Data!FX138), "", T1_Data!FX138)</f>
        <v/>
      </c>
    </row>
    <row r="141" spans="1:180" x14ac:dyDescent="0.25">
      <c r="A141" s="71" t="str">
        <f>IF(ISBLANK(T1_Data!A139), "", T1_Data!A139)</f>
        <v/>
      </c>
      <c r="B141" s="72" t="str">
        <f>IF(ISNUMBER(T1_Data!B139), T1_Data!B139,"-")</f>
        <v>-</v>
      </c>
      <c r="C141" s="72" t="str">
        <f>IF(ISNUMBER(T1_Data!C139),IF(T1_Data!C139=-999,"NA",IF(T1_Data!C139&lt;1, "&lt;1", IF(T1_Data!C139&gt;99, "&gt;99", T1_Data!C139))),"-")</f>
        <v>-</v>
      </c>
      <c r="D141" s="72" t="str">
        <f>IF(ISNUMBER(T1_Data!D139),IF(T1_Data!D139=-999,"NA",IF(T1_Data!D139&lt;1, "&lt;1", IF(T1_Data!D139&gt;99, "&gt;99", T1_Data!D139))),"-")</f>
        <v>-</v>
      </c>
      <c r="E141" s="72" t="str">
        <f>IF(ISNUMBER(T1_Data!E139),IF(T1_Data!E139=-999,"NA",IF(T1_Data!E139&lt;1, "&lt;1", IF(T1_Data!E139&gt;99, "&gt;99", T1_Data!E139))),"-")</f>
        <v>-</v>
      </c>
      <c r="F141" s="72" t="str">
        <f>IF(ISNUMBER(T1_Data!F139),IF(T1_Data!F139=-999,"NA",IF(T1_Data!F139&lt;1, "&lt;1", IF(T1_Data!F139&gt;99, "&gt;99", T1_Data!F139))),"-")</f>
        <v>-</v>
      </c>
      <c r="G141" s="72" t="str">
        <f>IF(ISNUMBER(T1_Data!G139),IF(T1_Data!G139=-999,"NA",IF(T1_Data!G139&lt;1, "&lt;1", IF(T1_Data!G139&gt;99, "&gt;99", T1_Data!G139))),"-")</f>
        <v>-</v>
      </c>
      <c r="H141" s="72" t="str">
        <f>IF(ISNUMBER(T1_Data!H139),IF(T1_Data!H139=-999,"NA",IF(T1_Data!H139&lt;1, "&lt;1", IF(T1_Data!H139&gt;99, "&gt;99", T1_Data!H139))),"-")</f>
        <v>-</v>
      </c>
      <c r="I141" s="72" t="str">
        <f>IF(ISNUMBER(T1_Data!I139),IF(T1_Data!I139=-999,"NA",IF(T1_Data!I139&lt;1, "&lt;1", IF(T1_Data!I139&gt;99, "&gt;99", T1_Data!I139))),"-")</f>
        <v>-</v>
      </c>
      <c r="J141" s="72" t="str">
        <f>IF(ISNUMBER(T1_Data!J139),IF(T1_Data!J139=-999,"NA",IF(T1_Data!J139&lt;1, "&lt;1", IF(T1_Data!J139&gt;99, "&gt;99", T1_Data!J139))),"-")</f>
        <v>-</v>
      </c>
      <c r="K141" s="72" t="str">
        <f>IF(ISNUMBER(T1_Data!K139),IF(T1_Data!K139=-999,"NA",IF(T1_Data!K139&lt;1, "&lt;1", IF(T1_Data!K139&gt;99, "&gt;99", T1_Data!K139))),"-")</f>
        <v>-</v>
      </c>
      <c r="L141" s="72" t="str">
        <f>IF(ISNUMBER(T1_Data!L139),IF(T1_Data!L139=-999,"NA",IF(T1_Data!L139&lt;1, "&lt;1", IF(T1_Data!L139&gt;99, "&gt;99", T1_Data!L139))),"-")</f>
        <v>-</v>
      </c>
      <c r="M141" s="72" t="str">
        <f>IF(ISNUMBER(T1_Data!M139),IF(T1_Data!M139=-999,"NA",IF(T1_Data!M139&lt;1, "&lt;1", IF(T1_Data!M139&gt;99, "&gt;99", T1_Data!M139))),"-")</f>
        <v>-</v>
      </c>
      <c r="N141" s="72" t="str">
        <f>IF(ISNUMBER(T1_Data!N139),IF(T1_Data!N139=-999,"NA",IF(T1_Data!N139&lt;1, "&lt;1", IF(T1_Data!N139&gt;99, "&gt;99", T1_Data!N139))),"-")</f>
        <v>-</v>
      </c>
      <c r="O141" s="72" t="str">
        <f>IF(ISNUMBER(T1_Data!O139),IF(T1_Data!O139=-999,"NA",IF(T1_Data!O139&lt;1, "&lt;1", IF(T1_Data!O139&gt;99, "&gt;99", T1_Data!O139))),"-")</f>
        <v>-</v>
      </c>
      <c r="P141" s="72" t="str">
        <f>IF(ISNUMBER(T1_Data!P139),IF(T1_Data!P139=-999,"NA",IF(T1_Data!P139&lt;1, "&lt;1", IF(T1_Data!P139&gt;99, "&gt;99", T1_Data!P139))),"-")</f>
        <v>-</v>
      </c>
      <c r="Q141" s="72" t="str">
        <f>IF(ISNUMBER(T1_Data!Q139),IF(T1_Data!Q139=-999,"NA",IF(T1_Data!Q139&lt;1, "&lt;1", IF(T1_Data!Q139&gt;99, "&gt;99", T1_Data!Q139))),"-")</f>
        <v>-</v>
      </c>
      <c r="R141" s="72" t="str">
        <f>IF(ISNUMBER(T1_Data!R139),IF(T1_Data!R139=-999,"NA",IF(T1_Data!R139&lt;1, "&lt;1", IF(T1_Data!R139&gt;99, "&gt;99", T1_Data!R139))),"-")</f>
        <v>-</v>
      </c>
      <c r="S141" s="72" t="str">
        <f>IF(ISNUMBER(T1_Data!S139),IF(T1_Data!S139=-999,"NA",IF(T1_Data!S139&lt;1, "&lt;1", IF(T1_Data!S139&gt;99, "&gt;99", T1_Data!S139))),"-")</f>
        <v>-</v>
      </c>
      <c r="T141" s="72" t="str">
        <f>IF(ISNUMBER(T1_Data!T139),IF(T1_Data!T139=-999,"NA",IF(T1_Data!T139&lt;1, "&lt;1", IF(T1_Data!T139&gt;99, "&gt;99", T1_Data!T139))),"-")</f>
        <v>-</v>
      </c>
      <c r="U141" s="72" t="str">
        <f>IF(ISNUMBER(T1_Data!U139),IF(T1_Data!U139=-999,"NA",IF(T1_Data!U139&lt;1, "&lt;1", IF(T1_Data!U139&gt;99, "&gt;99", T1_Data!U139))),"-")</f>
        <v>-</v>
      </c>
      <c r="V141" s="72" t="str">
        <f>IF(ISNUMBER(T1_Data!V139),IF(T1_Data!V139=-999,"NA",IF(T1_Data!V139&lt;1, "&lt;1", IF(T1_Data!V139&gt;99, "&gt;99", T1_Data!V139))),"-")</f>
        <v>-</v>
      </c>
      <c r="W141" s="72" t="str">
        <f>IF(ISNUMBER(T1_Data!W139),IF(T1_Data!W139=-999,"NA",IF(T1_Data!W139&lt;1, "&lt;1", IF(T1_Data!W139&gt;99, "&gt;99", T1_Data!W139))),"-")</f>
        <v>-</v>
      </c>
      <c r="X141" s="72" t="str">
        <f>IF(ISNUMBER(T1_Data!X139),IF(T1_Data!X139=-999,"NA",IF(T1_Data!X139&lt;1, "&lt;1", IF(T1_Data!X139&gt;99, "&gt;99", T1_Data!X139))),"-")</f>
        <v>-</v>
      </c>
      <c r="Y141" s="72" t="str">
        <f>IF(ISNUMBER(T1_Data!Y139),IF(T1_Data!Y139=-999,"NA",IF(T1_Data!Y139&lt;1, "&lt;1", IF(T1_Data!Y139&gt;99, "&gt;99", T1_Data!Y139))),"-")</f>
        <v>-</v>
      </c>
      <c r="Z141" s="72" t="str">
        <f>IF(ISNUMBER(T1_Data!Z139),IF(T1_Data!Z139=-999,"NA",IF(T1_Data!Z139&lt;1, "&lt;1", IF(T1_Data!Z139&gt;99, "&gt;99", T1_Data!Z139))),"-")</f>
        <v>-</v>
      </c>
      <c r="AA141" s="72" t="str">
        <f>IF(ISNUMBER(T1_Data!AA139),IF(T1_Data!AA139=-999,"NA",IF(T1_Data!AA139&lt;1, "&lt;1", IF(T1_Data!AA139&gt;99, "&gt;99", T1_Data!AA139))),"-")</f>
        <v>-</v>
      </c>
      <c r="AB141" s="72" t="str">
        <f>IF(ISNUMBER(T1_Data!AB139),IF(T1_Data!AB139=-999,"NA",IF(T1_Data!AB139&lt;1, "&lt;1", IF(T1_Data!AB139&gt;99, "&gt;99", T1_Data!AB139))),"-")</f>
        <v>-</v>
      </c>
      <c r="AC141" s="72" t="str">
        <f>IF(ISNUMBER(T1_Data!AC139),IF(T1_Data!AC139=-999,"NA",IF(T1_Data!AC139&lt;1, "&lt;1", IF(T1_Data!AC139&gt;99, "&gt;99", T1_Data!AC139))),"-")</f>
        <v>-</v>
      </c>
      <c r="AD141" s="72" t="str">
        <f>IF(ISNUMBER(T1_Data!AD139),IF(T1_Data!AD139=-999,"NA",IF(T1_Data!AD139&lt;1, "&lt;1", IF(T1_Data!AD139&gt;99, "&gt;99", T1_Data!AD139))),"-")</f>
        <v>-</v>
      </c>
      <c r="AE141" s="72" t="str">
        <f>IF(ISNUMBER(T1_Data!AE139),IF(T1_Data!AE139=-999,"NA",IF(T1_Data!AE139&lt;1, "&lt;1", IF(T1_Data!AE139&gt;99, "&gt;99", T1_Data!AE139))),"-")</f>
        <v>-</v>
      </c>
      <c r="AF141" s="72" t="str">
        <f>IF(ISNUMBER(T1_Data!AF139),IF(T1_Data!AF139=-999,"NA",IF(T1_Data!AF139&lt;1, "&lt;1", IF(T1_Data!AF139&gt;99, "&gt;99", T1_Data!AF139))),"-")</f>
        <v>-</v>
      </c>
      <c r="AG141" s="72" t="str">
        <f>IF(ISNUMBER(T1_Data!AG139),IF(T1_Data!AG139=-999,"NA",IF(T1_Data!AG139&lt;1, "&lt;1", IF(T1_Data!AG139&gt;99, "&gt;99", T1_Data!AG139))),"-")</f>
        <v>-</v>
      </c>
      <c r="AH141" s="72" t="str">
        <f>IF(ISNUMBER(T1_Data!AH139),IF(T1_Data!AH139=-999,"NA",IF(T1_Data!AH139&lt;1, "&lt;1", IF(T1_Data!AH139&gt;99, "&gt;99", T1_Data!AH139))),"-")</f>
        <v>-</v>
      </c>
      <c r="AI141" s="72" t="str">
        <f>IF(ISNUMBER(T1_Data!AI139),IF(T1_Data!AI139=-999,"NA",IF(T1_Data!AI139&lt;1, "&lt;1", IF(T1_Data!AI139&gt;99, "&gt;99", T1_Data!AI139))),"-")</f>
        <v>-</v>
      </c>
      <c r="AJ141" s="72" t="str">
        <f>IF(ISNUMBER(T1_Data!AJ139),IF(T1_Data!AJ139=-999,"NA",IF(T1_Data!AJ139&lt;1, "&lt;1", IF(T1_Data!AJ139&gt;99, "&gt;99", T1_Data!AJ139))),"-")</f>
        <v>-</v>
      </c>
      <c r="AK141" s="72" t="str">
        <f>IF(ISNUMBER(T1_Data!AK139),IF(T1_Data!AK139=-999,"NA",IF(T1_Data!AK139&lt;1, "&lt;1", IF(T1_Data!AK139&gt;99, "&gt;99", T1_Data!AK139))),"-")</f>
        <v>-</v>
      </c>
      <c r="AL141" s="72" t="str">
        <f>IF(ISNUMBER(T1_Data!AL139),IF(T1_Data!AL139=-999,"NA",IF(T1_Data!AL139&lt;1, "&lt;1", IF(T1_Data!AL139&gt;99, "&gt;99", T1_Data!AL139))),"-")</f>
        <v>-</v>
      </c>
      <c r="AM141" s="72" t="str">
        <f>IF(ISNUMBER(T1_Data!AM139),IF(T1_Data!AM139=-999,"NA",IF(T1_Data!AM139&lt;1, "&lt;1", IF(T1_Data!AM139&gt;99, "&gt;99", T1_Data!AM139))),"-")</f>
        <v>-</v>
      </c>
      <c r="AN141" s="72" t="str">
        <f>IF(ISNUMBER(T1_Data!AN139),IF(T1_Data!AN139=-999,"NA",IF(T1_Data!AN139&lt;1, "&lt;1", IF(T1_Data!AN139&gt;99, "&gt;99", T1_Data!AN139))),"-")</f>
        <v>-</v>
      </c>
      <c r="AO141" s="72" t="str">
        <f>IF(ISNUMBER(T1_Data!AO139),IF(T1_Data!AO139=-999,"NA",IF(T1_Data!AO139&lt;1, "&lt;1", IF(T1_Data!AO139&gt;99, "&gt;99", T1_Data!AO139))),"-")</f>
        <v>-</v>
      </c>
      <c r="AP141" s="72" t="str">
        <f>IF(ISNUMBER(T1_Data!AP139),IF(T1_Data!AP139=-999,"NA",IF(T1_Data!AP139&lt;1, "&lt;1", IF(T1_Data!AP139&gt;99, "&gt;99", T1_Data!AP139))),"-")</f>
        <v>-</v>
      </c>
      <c r="AQ141" s="72" t="str">
        <f>IF(ISNUMBER(T1_Data!AQ139),IF(T1_Data!AQ139=-999,"NA",IF(T1_Data!AQ139&lt;1, "&lt;1", IF(T1_Data!AQ139&gt;99, "&gt;99", T1_Data!AQ139))),"-")</f>
        <v>-</v>
      </c>
      <c r="AR141" s="72" t="str">
        <f>IF(ISNUMBER(T1_Data!AR139),IF(T1_Data!AR139=-999,"NA",IF(T1_Data!AR139&lt;1, "&lt;1", IF(T1_Data!AR139&gt;99, "&gt;99", T1_Data!AR139))),"-")</f>
        <v>-</v>
      </c>
      <c r="AS141" s="72" t="str">
        <f>IF(ISNUMBER(T1_Data!AS139),IF(T1_Data!AS139=-999,"NA",IF(T1_Data!AS139&lt;1, "&lt;1", IF(T1_Data!AS139&gt;99, "&gt;99", T1_Data!AS139))),"-")</f>
        <v>-</v>
      </c>
      <c r="AT141" s="72" t="str">
        <f>IF(ISNUMBER(T1_Data!AT139),IF(T1_Data!AT139=-999,"NA",IF(T1_Data!AT139&lt;1, "&lt;1", IF(T1_Data!AT139&gt;99, "&gt;99", T1_Data!AT139))),"-")</f>
        <v>-</v>
      </c>
      <c r="AU141" s="72" t="str">
        <f>IF(ISNUMBER(T1_Data!AU139),IF(T1_Data!AU139=-999,"NA",IF(T1_Data!AU139&lt;1, "&lt;1", IF(T1_Data!AU139&gt;99, "&gt;99", T1_Data!AU139))),"-")</f>
        <v>-</v>
      </c>
      <c r="AV141" s="72" t="str">
        <f>IF(ISNUMBER(T1_Data!AV139),IF(T1_Data!AV139=-999,"NA",IF(T1_Data!AV139&lt;1, "&lt;1", IF(T1_Data!AV139&gt;99, "&gt;99", T1_Data!AV139))),"-")</f>
        <v>-</v>
      </c>
      <c r="AW141" s="72" t="str">
        <f>IF(ISNUMBER(T1_Data!AW139),IF(T1_Data!AW139=-999,"NA",IF(T1_Data!AW139&lt;1, "&lt;1", IF(T1_Data!AW139&gt;99, "&gt;99", T1_Data!AW139))),"-")</f>
        <v>-</v>
      </c>
      <c r="AX141" s="72" t="str">
        <f>IF(ISNUMBER(T1_Data!AX139),IF(T1_Data!AX139=-999,"NA",IF(T1_Data!AX139&lt;1, "&lt;1", IF(T1_Data!AX139&gt;99, "&gt;99", T1_Data!AX139))),"-")</f>
        <v>-</v>
      </c>
      <c r="AY141" s="72" t="str">
        <f>IF(ISNUMBER(T1_Data!AY139),IF(T1_Data!AY139=-999,"NA",IF(T1_Data!AY139&lt;1, "&lt;1", IF(T1_Data!AY139&gt;99, "&gt;99", T1_Data!AY139))),"-")</f>
        <v>-</v>
      </c>
      <c r="AZ141" s="72" t="str">
        <f>IF(ISNUMBER(T1_Data!AZ139),IF(T1_Data!AZ139=-999,"NA",IF(T1_Data!AZ139&lt;1, "&lt;1", IF(T1_Data!AZ139&gt;99, "&gt;99", T1_Data!AZ139))),"-")</f>
        <v>-</v>
      </c>
      <c r="BA141" s="72" t="str">
        <f>IF(ISNUMBER(T1_Data!BA139),IF(T1_Data!BA139=-999,"NA",IF(T1_Data!BA139&lt;1, "&lt;1", IF(T1_Data!BA139&gt;99, "&gt;99", T1_Data!BA139))),"-")</f>
        <v>-</v>
      </c>
      <c r="BB141" s="72" t="str">
        <f>IF(ISNUMBER(T1_Data!BB139),IF(T1_Data!BB139=-999,"NA",IF(T1_Data!BB139&lt;1, "&lt;1", IF(T1_Data!BB139&gt;99, "&gt;99", T1_Data!BB139))),"-")</f>
        <v>-</v>
      </c>
      <c r="BC141" s="72" t="str">
        <f>IF(ISNUMBER(T1_Data!BC139),IF(T1_Data!BC139=-999,"NA",IF(T1_Data!BC139&lt;1, "&lt;1", IF(T1_Data!BC139&gt;99, "&gt;99", T1_Data!BC139))),"-")</f>
        <v>-</v>
      </c>
      <c r="BD141" s="72" t="str">
        <f>IF(ISNUMBER(T1_Data!BD139),IF(T1_Data!BD139=-999,"NA",IF(T1_Data!BD139&lt;1, "&lt;1", IF(T1_Data!BD139&gt;99, "&gt;99", T1_Data!BD139))),"-")</f>
        <v>-</v>
      </c>
      <c r="BE141" s="72" t="str">
        <f>IF(ISNUMBER(T1_Data!BE139),IF(T1_Data!BE139=-999,"NA",IF(T1_Data!BE139&lt;1, "&lt;1", IF(T1_Data!BE139&gt;99, "&gt;99", T1_Data!BE139))),"-")</f>
        <v>-</v>
      </c>
      <c r="BF141" s="72" t="str">
        <f>IF(ISNUMBER(T1_Data!BF139),IF(T1_Data!BF139=-999,"NA",IF(T1_Data!BF139&lt;1, "&lt;1", IF(T1_Data!BF139&gt;99, "&gt;99", T1_Data!BF139))),"-")</f>
        <v>-</v>
      </c>
      <c r="BG141" s="72" t="str">
        <f>IF(ISNUMBER(T1_Data!BG139),IF(T1_Data!BG139=-999,"NA",IF(T1_Data!BG139&lt;1, "&lt;1", IF(T1_Data!BG139&gt;99, "&gt;99", T1_Data!BG139))),"-")</f>
        <v>-</v>
      </c>
      <c r="BH141" s="72" t="str">
        <f>IF(ISNUMBER(T1_Data!BH139),IF(T1_Data!BH139=-999,"NA",IF(T1_Data!BH139&lt;1, "&lt;1", IF(T1_Data!BH139&gt;99, "&gt;99", T1_Data!BH139))),"-")</f>
        <v>-</v>
      </c>
      <c r="BI141" s="72" t="str">
        <f>IF(ISNUMBER(T1_Data!BI139),IF(T1_Data!BI139=-999,"NA",IF(T1_Data!BI139&lt;1, "&lt;1", IF(T1_Data!BI139&gt;99, "&gt;99", T1_Data!BI139))),"-")</f>
        <v>-</v>
      </c>
      <c r="BJ141" s="72" t="str">
        <f>IF(ISNUMBER(T1_Data!BJ139),IF(T1_Data!BJ139=-999,"NA",IF(T1_Data!BJ139&lt;1, "&lt;1", IF(T1_Data!BJ139&gt;99, "&gt;99", T1_Data!BJ139))),"-")</f>
        <v>-</v>
      </c>
      <c r="BK141" s="72" t="str">
        <f>IF(ISNUMBER(T1_Data!BK139),IF(T1_Data!BK139=-999,"NA",IF(T1_Data!BK139&lt;1, "&lt;1", IF(T1_Data!BK139&gt;99, "&gt;99", T1_Data!BK139))),"-")</f>
        <v>-</v>
      </c>
      <c r="BL141" s="72" t="str">
        <f>IF(ISNUMBER(T1_Data!BL139),IF(T1_Data!BL139=-999,"NA",IF(T1_Data!BL139&lt;1, "&lt;1", IF(T1_Data!BL139&gt;99, "&gt;99", T1_Data!BL139))),"-")</f>
        <v>-</v>
      </c>
      <c r="BM141" s="72" t="str">
        <f>IF(ISNUMBER(T1_Data!BM139),IF(T1_Data!BM139=-999,"NA",IF(T1_Data!BM139&lt;1, "&lt;1", IF(T1_Data!BM139&gt;99, "&gt;99", T1_Data!BM139))),"-")</f>
        <v>-</v>
      </c>
      <c r="BN141" s="72" t="str">
        <f>IF(ISNUMBER(T1_Data!BN139),IF(T1_Data!BN139=-999,"NA",IF(T1_Data!BN139&lt;1, "&lt;1", IF(T1_Data!BN139&gt;99, "&gt;99", T1_Data!BN139))),"-")</f>
        <v>-</v>
      </c>
      <c r="BO141" s="72" t="str">
        <f>IF(ISNUMBER(T1_Data!BO139),IF(T1_Data!BO139=-999,"NA",IF(T1_Data!BO139&lt;1, "&lt;1", IF(T1_Data!BO139&gt;99, "&gt;99", T1_Data!BO139))),"-")</f>
        <v>-</v>
      </c>
      <c r="BP141" s="72" t="str">
        <f>IF(ISNUMBER(T1_Data!BP139),IF(T1_Data!BP139=-999,"NA",IF(T1_Data!BP139&lt;1, "&lt;1", IF(T1_Data!BP139&gt;99, "&gt;99", T1_Data!BP139))),"-")</f>
        <v>-</v>
      </c>
      <c r="BQ141" s="72" t="str">
        <f>IF(ISNUMBER(T1_Data!BQ139),IF(T1_Data!BQ139=-999,"NA",IF(T1_Data!BQ139&lt;1, "&lt;1", IF(T1_Data!BQ139&gt;99, "&gt;99", T1_Data!BQ139))),"-")</f>
        <v>-</v>
      </c>
      <c r="BR141" s="72" t="str">
        <f>IF(ISNUMBER(T1_Data!BR139),IF(T1_Data!BR139=-999,"NA",IF(T1_Data!BR139&lt;1, "&lt;1", IF(T1_Data!BR139&gt;99, "&gt;99", T1_Data!BR139))),"-")</f>
        <v>-</v>
      </c>
      <c r="BS141" s="72" t="str">
        <f>IF(ISNUMBER(T1_Data!BS139),IF(T1_Data!BS139=-999,"NA",IF(T1_Data!BS139&lt;1, "&lt;1", IF(T1_Data!BS139&gt;99, "&gt;99", T1_Data!BS139))),"-")</f>
        <v>-</v>
      </c>
      <c r="BT141" s="72" t="str">
        <f>IF(ISNUMBER(T1_Data!BT139),IF(T1_Data!BT139=-999,"NA",IF(T1_Data!BT139&lt;1, "&lt;1", IF(T1_Data!BT139&gt;99, "&gt;99", T1_Data!BT139))),"-")</f>
        <v>-</v>
      </c>
      <c r="BU141" s="72" t="str">
        <f>IF(ISNUMBER(T1_Data!BU139),IF(T1_Data!BU139=-999,"NA",IF(T1_Data!BU139&lt;1, "&lt;1", IF(T1_Data!BU139&gt;99, "&gt;99", T1_Data!BU139))),"-")</f>
        <v>-</v>
      </c>
      <c r="BV141" s="72" t="str">
        <f>IF(ISNUMBER(T1_Data!BV139),IF(T1_Data!BV139=-999,"NA",IF(T1_Data!BV139&lt;1, "&lt;1", IF(T1_Data!BV139&gt;99, "&gt;99", T1_Data!BV139))),"-")</f>
        <v>-</v>
      </c>
      <c r="BW141" s="72" t="str">
        <f>IF(ISNUMBER(T1_Data!BW139),IF(T1_Data!BW139=-999,"NA",IF(T1_Data!BW139&lt;1, "&lt;1", IF(T1_Data!BW139&gt;99, "&gt;99", T1_Data!BW139))),"-")</f>
        <v>-</v>
      </c>
      <c r="BX141" s="72" t="str">
        <f>IF(ISNUMBER(T1_Data!BX139),IF(T1_Data!BX139=-999,"NA",IF(T1_Data!BX139&lt;1, "&lt;1", IF(T1_Data!BX139&gt;99, "&gt;99", T1_Data!BX139))),"-")</f>
        <v>-</v>
      </c>
      <c r="BY141" s="72" t="str">
        <f>IF(ISNUMBER(T1_Data!BY139),IF(T1_Data!BY139=-999,"NA",IF(T1_Data!BY139&lt;1, "&lt;1", IF(T1_Data!BY139&gt;99, "&gt;99", T1_Data!BY139))),"-")</f>
        <v>-</v>
      </c>
      <c r="BZ141" s="72" t="str">
        <f>IF(ISNUMBER(T1_Data!BZ139),IF(T1_Data!BZ139=-999,"NA",IF(T1_Data!BZ139&lt;1, "&lt;1", IF(T1_Data!BZ139&gt;99, "&gt;99", T1_Data!BZ139))),"-")</f>
        <v>-</v>
      </c>
      <c r="CA141" s="72" t="str">
        <f>IF(ISNUMBER(T1_Data!CA139),IF(T1_Data!CA139=-999,"NA",IF(T1_Data!CA139&lt;1, "&lt;1", IF(T1_Data!CA139&gt;99, "&gt;99", T1_Data!CA139))),"-")</f>
        <v>-</v>
      </c>
      <c r="CB141" s="72" t="str">
        <f>IF(ISNUMBER(T1_Data!CB139),IF(T1_Data!CB139=-999,"NA",IF(T1_Data!CB139&lt;1, "&lt;1", IF(T1_Data!CB139&gt;99, "&gt;99", T1_Data!CB139))),"-")</f>
        <v>-</v>
      </c>
      <c r="CC141" s="72" t="str">
        <f>IF(ISNUMBER(T1_Data!CC139),IF(T1_Data!CC139=-999,"NA",IF(T1_Data!CC139&lt;1, "&lt;1", IF(T1_Data!CC139&gt;99, "&gt;99", T1_Data!CC139))),"-")</f>
        <v>-</v>
      </c>
      <c r="CD141" s="72" t="str">
        <f>IF(ISNUMBER(T1_Data!CD139),IF(T1_Data!CD139=-999,"NA",IF(T1_Data!CD139&lt;1, "&lt;1", IF(T1_Data!CD139&gt;99, "&gt;99", T1_Data!CD139))),"-")</f>
        <v>-</v>
      </c>
      <c r="CE141" s="72" t="str">
        <f>IF(ISNUMBER(T1_Data!CE139),IF(T1_Data!CE139=-999,"NA",IF(T1_Data!CE139&lt;1, "&lt;1", IF(T1_Data!CE139&gt;99, "&gt;99", T1_Data!CE139))),"-")</f>
        <v>-</v>
      </c>
      <c r="CF141" s="72" t="str">
        <f>IF(ISNUMBER(T1_Data!CF139),IF(T1_Data!CF139=-999,"NA",IF(T1_Data!CF139&lt;1, "&lt;1", IF(T1_Data!CF139&gt;99, "&gt;99", T1_Data!CF139))),"-")</f>
        <v>-</v>
      </c>
      <c r="CG141" s="72" t="str">
        <f>IF(ISNUMBER(T1_Data!CG139),IF(T1_Data!CG139=-999,"NA",IF(T1_Data!CG139&lt;1, "&lt;1", IF(T1_Data!CG139&gt;99, "&gt;99", T1_Data!CG139))),"-")</f>
        <v>-</v>
      </c>
      <c r="CH141" s="72" t="str">
        <f>IF(ISNUMBER(T1_Data!CH139),IF(T1_Data!CH139=-999,"NA",IF(T1_Data!CH139&lt;1, "&lt;1", IF(T1_Data!CH139&gt;99, "&gt;99", T1_Data!CH139))),"-")</f>
        <v>-</v>
      </c>
      <c r="CI141" s="72" t="str">
        <f>IF(ISNUMBER(T1_Data!CI139),IF(T1_Data!CI139=-999,"NA",IF(T1_Data!CI139&lt;1, "&lt;1", IF(T1_Data!CI139&gt;99, "&gt;99", T1_Data!CI139))),"-")</f>
        <v>-</v>
      </c>
      <c r="CJ141" s="72" t="str">
        <f>IF(ISNUMBER(T1_Data!CJ139),IF(T1_Data!CJ139=-999,"NA",IF(T1_Data!CJ139&lt;1, "&lt;1", IF(T1_Data!CJ139&gt;99, "&gt;99", T1_Data!CJ139))),"-")</f>
        <v>-</v>
      </c>
      <c r="CK141" s="72" t="str">
        <f>IF(ISNUMBER(T1_Data!CK139),IF(T1_Data!CK139=-999,"NA",IF(T1_Data!CK139&lt;1, "&lt;1", IF(T1_Data!CK139&gt;99, "&gt;99", T1_Data!CK139))),"-")</f>
        <v>-</v>
      </c>
      <c r="CL141" s="72" t="str">
        <f>IF(ISNUMBER(T1_Data!CL139),IF(T1_Data!CL139=-999,"NA",IF(T1_Data!CL139&lt;1, "&lt;1", IF(T1_Data!CL139&gt;99, "&gt;99", T1_Data!CL139))),"-")</f>
        <v>-</v>
      </c>
      <c r="CM141" s="72" t="str">
        <f>IF(ISNUMBER(T1_Data!CM139),IF(T1_Data!CM139=-999,"NA",IF(T1_Data!CM139&lt;1, "&lt;1", IF(T1_Data!CM139&gt;99, "&gt;99", T1_Data!CM139))),"-")</f>
        <v>-</v>
      </c>
      <c r="CN141" s="72" t="str">
        <f>IF(ISNUMBER(T1_Data!CN139),IF(T1_Data!CN139=-999,"NA",IF(T1_Data!CN139&lt;1, "&lt;1", IF(T1_Data!CN139&gt;99, "&gt;99", T1_Data!CN139))),"-")</f>
        <v>-</v>
      </c>
      <c r="CO141" s="72" t="str">
        <f>IF(ISNUMBER(T1_Data!CO139),IF(T1_Data!CO139=-999,"NA",IF(T1_Data!CO139&lt;1, "&lt;1", IF(T1_Data!CO139&gt;99, "&gt;99", T1_Data!CO139))),"-")</f>
        <v>-</v>
      </c>
      <c r="CP141" s="72" t="str">
        <f>IF(ISNUMBER(T1_Data!CP139),IF(T1_Data!CP139=-999,"NA",IF(T1_Data!CP139&lt;1, "&lt;1", IF(T1_Data!CP139&gt;99, "&gt;99", T1_Data!CP139))),"-")</f>
        <v>-</v>
      </c>
      <c r="CQ141" s="72" t="str">
        <f>IF(ISNUMBER(T1_Data!CQ139),IF(T1_Data!CQ139=-999,"NA",IF(T1_Data!CQ139&lt;1, "&lt;1", IF(T1_Data!CQ139&gt;99, "&gt;99", T1_Data!CQ139))),"-")</f>
        <v>-</v>
      </c>
      <c r="CR141" s="72" t="str">
        <f>IF(ISNUMBER(T1_Data!CR139),IF(T1_Data!CR139=-999,"NA",IF(T1_Data!CR139&lt;1, "&lt;1", IF(T1_Data!CR139&gt;99, "&gt;99", T1_Data!CR139))),"-")</f>
        <v>-</v>
      </c>
      <c r="CS141" s="72" t="str">
        <f>IF(ISNUMBER(T1_Data!CS139),IF(T1_Data!CS139=-999,"NA",IF(T1_Data!CS139&lt;1, "&lt;1", IF(T1_Data!CS139&gt;99, "&gt;99", T1_Data!CS139))),"-")</f>
        <v>-</v>
      </c>
      <c r="CT141" s="72" t="str">
        <f>IF(ISNUMBER(T1_Data!CT139),IF(T1_Data!CT139=-999,"NA",IF(T1_Data!CT139&lt;1, "&lt;1", IF(T1_Data!CT139&gt;99, "&gt;99", T1_Data!CT139))),"-")</f>
        <v>-</v>
      </c>
      <c r="CU141" s="72" t="str">
        <f>IF(ISNUMBER(T1_Data!CU139),IF(T1_Data!CU139=-999,"NA",IF(T1_Data!CU139&lt;1, "&lt;1", IF(T1_Data!CU139&gt;99, "&gt;99", T1_Data!CU139))),"-")</f>
        <v>-</v>
      </c>
      <c r="CV141" s="72" t="str">
        <f>IF(ISNUMBER(T1_Data!CV139),IF(T1_Data!CV139=-999,"NA",IF(T1_Data!CV139&lt;1, "&lt;1", IF(T1_Data!CV139&gt;99, "&gt;99", T1_Data!CV139))),"-")</f>
        <v>-</v>
      </c>
      <c r="CW141" s="72" t="str">
        <f>IF(ISNUMBER(T1_Data!CW139),IF(T1_Data!CW139=-999,"NA",IF(T1_Data!CW139&lt;1, "&lt;1", IF(T1_Data!CW139&gt;99, "&gt;99", T1_Data!CW139))),"-")</f>
        <v>-</v>
      </c>
      <c r="CX141" s="72" t="str">
        <f>IF(ISNUMBER(T1_Data!CX139),IF(T1_Data!CX139=-999,"NA",IF(T1_Data!CX139&lt;1, "&lt;1", IF(T1_Data!CX139&gt;99, "&gt;99", T1_Data!CX139))),"-")</f>
        <v>-</v>
      </c>
      <c r="CY141" s="72" t="str">
        <f>IF(ISNUMBER(T1_Data!CY139),IF(T1_Data!CY139=-999,"NA",IF(T1_Data!CY139&lt;1, "&lt;1", IF(T1_Data!CY139&gt;99, "&gt;99", T1_Data!CY139))),"-")</f>
        <v>-</v>
      </c>
      <c r="CZ141" s="72" t="str">
        <f>IF(ISNUMBER(T1_Data!CZ139),IF(T1_Data!CZ139=-999,"NA",IF(T1_Data!CZ139&lt;1, "&lt;1", IF(T1_Data!CZ139&gt;99, "&gt;99", T1_Data!CZ139))),"-")</f>
        <v>-</v>
      </c>
      <c r="DA141" s="72" t="str">
        <f>IF(ISNUMBER(T1_Data!DA139),IF(T1_Data!DA139=-999,"NA",IF(T1_Data!DA139&lt;1, "&lt;1", IF(T1_Data!DA139&gt;99, "&gt;99", T1_Data!DA139))),"-")</f>
        <v>-</v>
      </c>
      <c r="DB141" s="72" t="str">
        <f>IF(ISNUMBER(T1_Data!DB139),IF(T1_Data!DB139=-999,"NA",IF(T1_Data!DB139&lt;1, "&lt;1", IF(T1_Data!DB139&gt;99, "&gt;99", T1_Data!DB139))),"-")</f>
        <v>-</v>
      </c>
      <c r="DC141" s="72" t="str">
        <f>IF(ISNUMBER(T1_Data!DC139),IF(T1_Data!DC139=-999,"NA",IF(T1_Data!DC139&lt;1, "&lt;1", IF(T1_Data!DC139&gt;99, "&gt;99", T1_Data!DC139))),"-")</f>
        <v>-</v>
      </c>
      <c r="DD141" s="72" t="str">
        <f>IF(ISNUMBER(T1_Data!DD139),IF(T1_Data!DD139=-999,"NA",IF(T1_Data!DD139&lt;1, "&lt;1", IF(T1_Data!DD139&gt;99, "&gt;99", T1_Data!DD139))),"-")</f>
        <v>-</v>
      </c>
      <c r="DE141" s="72" t="str">
        <f>IF(ISNUMBER(T1_Data!DE139),IF(T1_Data!DE139=-999,"NA",IF(T1_Data!DE139&lt;1, "&lt;1", IF(T1_Data!DE139&gt;99, "&gt;99", T1_Data!DE139))),"-")</f>
        <v>-</v>
      </c>
      <c r="DF141" s="72" t="str">
        <f>IF(ISNUMBER(T1_Data!DF139),IF(T1_Data!DF139=-999,"NA",IF(T1_Data!DF139&lt;1, "&lt;1", IF(T1_Data!DF139&gt;99, "&gt;99", T1_Data!DF139))),"-")</f>
        <v>-</v>
      </c>
      <c r="DG141" s="72" t="str">
        <f>IF(ISNUMBER(T1_Data!DG139),IF(T1_Data!DG139=-999,"NA",IF(T1_Data!DG139&lt;1, "&lt;1", IF(T1_Data!DG139&gt;99, "&gt;99", T1_Data!DG139))),"-")</f>
        <v>-</v>
      </c>
      <c r="DH141" s="72" t="str">
        <f>IF(ISNUMBER(T1_Data!DH139),IF(T1_Data!DH139=-999,"NA",IF(T1_Data!DH139&lt;1, "&lt;1", IF(T1_Data!DH139&gt;99, "&gt;99", T1_Data!DH139))),"-")</f>
        <v>-</v>
      </c>
      <c r="DI141" s="72" t="str">
        <f>IF(ISNUMBER(T1_Data!DI139),IF(T1_Data!DI139=-999,"NA",IF(T1_Data!DI139&lt;1, "&lt;1", IF(T1_Data!DI139&gt;99, "&gt;99", T1_Data!DI139))),"-")</f>
        <v>-</v>
      </c>
      <c r="DJ141" s="72" t="str">
        <f>IF(ISNUMBER(T1_Data!DJ139),IF(T1_Data!DJ139=-999,"NA",IF(T1_Data!DJ139&lt;1, "&lt;1", IF(T1_Data!DJ139&gt;99, "&gt;99", T1_Data!DJ139))),"-")</f>
        <v>-</v>
      </c>
      <c r="DK141" s="72" t="str">
        <f>IF(ISNUMBER(T1_Data!DK139),IF(T1_Data!DK139=-999,"NA",IF(T1_Data!DK139&lt;1, "&lt;1", IF(T1_Data!DK139&gt;99, "&gt;99", T1_Data!DK139))),"-")</f>
        <v>-</v>
      </c>
      <c r="DL141" s="72" t="str">
        <f>IF(ISNUMBER(T1_Data!DL139),IF(T1_Data!DL139=-999,"NA",IF(T1_Data!DL139&lt;1, "&lt;1", IF(T1_Data!DL139&gt;99, "&gt;99", T1_Data!DL139))),"-")</f>
        <v>-</v>
      </c>
      <c r="DM141" s="72" t="str">
        <f>IF(ISNUMBER(T1_Data!DM139),IF(T1_Data!DM139=-999,"NA",IF(T1_Data!DM139&lt;1, "&lt;1", IF(T1_Data!DM139&gt;99, "&gt;99", T1_Data!DM139))),"-")</f>
        <v>-</v>
      </c>
      <c r="DN141" s="72" t="str">
        <f>IF(ISNUMBER(T1_Data!DN139),IF(T1_Data!DN139=-999,"NA",IF(T1_Data!DN139&lt;1, "&lt;1", IF(T1_Data!DN139&gt;99, "&gt;99", T1_Data!DN139))),"-")</f>
        <v>-</v>
      </c>
      <c r="DO141" s="72" t="str">
        <f>IF(ISNUMBER(T1_Data!DO139),IF(T1_Data!DO139=-999,"NA",IF(T1_Data!DO139&lt;1, "&lt;1", IF(T1_Data!DO139&gt;99, "&gt;99", T1_Data!DO139))),"-")</f>
        <v>-</v>
      </c>
      <c r="DP141" s="72" t="str">
        <f>IF(ISNUMBER(T1_Data!DP139),IF(T1_Data!DP139=-999,"NA",IF(T1_Data!DP139&lt;1, "&lt;1", IF(T1_Data!DP139&gt;99, "&gt;99", T1_Data!DP139))),"-")</f>
        <v>-</v>
      </c>
      <c r="DQ141" s="72" t="str">
        <f>IF(ISNUMBER(T1_Data!DQ139),IF(T1_Data!DQ139=-999,"NA",IF(T1_Data!DQ139&lt;1, "&lt;1", IF(T1_Data!DQ139&gt;99, "&gt;99", T1_Data!DQ139))),"-")</f>
        <v>-</v>
      </c>
      <c r="DR141" s="72" t="str">
        <f>IF(ISNUMBER(T1_Data!DR139),IF(T1_Data!DR139=-999,"NA",IF(T1_Data!DR139&lt;1, "&lt;1", IF(T1_Data!DR139&gt;99, "&gt;99", T1_Data!DR139))),"-")</f>
        <v>-</v>
      </c>
      <c r="DS141" s="72" t="str">
        <f>IF(ISNUMBER(T1_Data!DS139),IF(T1_Data!DS139=-999,"NA",IF(T1_Data!DS139&lt;1, "&lt;1", IF(T1_Data!DS139&gt;99, "&gt;99", T1_Data!DS139))),"-")</f>
        <v>-</v>
      </c>
      <c r="DT141" s="72" t="str">
        <f>IF(ISNUMBER(T1_Data!DT139),IF(T1_Data!DT139=-999,"NA",IF(T1_Data!DT139&lt;1, "&lt;1", IF(T1_Data!DT139&gt;99, "&gt;99", T1_Data!DT139))),"-")</f>
        <v>-</v>
      </c>
      <c r="DU141" s="72" t="str">
        <f>IF(ISNUMBER(T1_Data!DU139),IF(T1_Data!DU139=-999,"NA",IF(T1_Data!DU139&lt;1, "&lt;1", IF(T1_Data!DU139&gt;99, "&gt;99", T1_Data!DU139))),"-")</f>
        <v>-</v>
      </c>
      <c r="DV141" s="72" t="str">
        <f>IF(ISNUMBER(T1_Data!DV139),IF(T1_Data!DV139=-999,"NA",IF(T1_Data!DV139&lt;1, "&lt;1", IF(T1_Data!DV139&gt;99, "&gt;99", T1_Data!DV139))),"-")</f>
        <v>-</v>
      </c>
      <c r="DW141" s="72" t="str">
        <f>IF(ISNUMBER(T1_Data!DW139),IF(T1_Data!DW139=-999,"NA",IF(T1_Data!DW139&lt;1, "&lt;1", IF(T1_Data!DW139&gt;99, "&gt;99", T1_Data!DW139))),"-")</f>
        <v>-</v>
      </c>
      <c r="DX141" s="72" t="str">
        <f>IF(ISNUMBER(T1_Data!DX139),IF(T1_Data!DX139=-999,"NA",IF(T1_Data!DX139&lt;1, "&lt;1", IF(T1_Data!DX139&gt;99, "&gt;99", T1_Data!DX139))),"-")</f>
        <v>-</v>
      </c>
      <c r="DY141" s="72" t="str">
        <f>IF(ISNUMBER(T1_Data!DY139),IF(T1_Data!DY139=-999,"NA",IF(T1_Data!DY139&lt;1, "&lt;1", IF(T1_Data!DY139&gt;99, "&gt;99", T1_Data!DY139))),"-")</f>
        <v>-</v>
      </c>
      <c r="DZ141" s="72" t="str">
        <f>IF(ISNUMBER(T1_Data!DZ139),IF(T1_Data!DZ139=-999,"NA",IF(T1_Data!DZ139&lt;1, "&lt;1", IF(T1_Data!DZ139&gt;99, "&gt;99", T1_Data!DZ139))),"-")</f>
        <v>-</v>
      </c>
      <c r="EA141" s="72" t="str">
        <f>IF(ISNUMBER(T1_Data!EA139),IF(T1_Data!EA139=-999,"NA",IF(T1_Data!EA139&lt;1, "&lt;1", IF(T1_Data!EA139&gt;99, "&gt;99", T1_Data!EA139))),"-")</f>
        <v>-</v>
      </c>
      <c r="EB141" s="72" t="str">
        <f>IF(ISNUMBER(T1_Data!EB139),IF(T1_Data!EB139=-999,"NA",IF(T1_Data!EB139&lt;1, "&lt;1", IF(T1_Data!EB139&gt;99, "&gt;99", T1_Data!EB139))),"-")</f>
        <v>-</v>
      </c>
      <c r="EC141" s="72" t="str">
        <f>IF(ISNUMBER(T1_Data!EC139),IF(T1_Data!EC139=-999,"NA",IF(T1_Data!EC139&lt;1, "&lt;1", IF(T1_Data!EC139&gt;99, "&gt;99", T1_Data!EC139))),"-")</f>
        <v>-</v>
      </c>
      <c r="ED141" s="72" t="str">
        <f>IF(ISNUMBER(T1_Data!ED139),IF(T1_Data!ED139=-999,"NA",IF(T1_Data!ED139&lt;1, "&lt;1", IF(T1_Data!ED139&gt;99, "&gt;99", T1_Data!ED139))),"-")</f>
        <v>-</v>
      </c>
      <c r="EE141" s="72" t="str">
        <f>IF(ISNUMBER(T1_Data!EE139),IF(T1_Data!EE139=-999,"NA",IF(T1_Data!EE139&lt;1, "&lt;1", IF(T1_Data!EE139&gt;99, "&gt;99", T1_Data!EE139))),"-")</f>
        <v>-</v>
      </c>
      <c r="EF141" s="72" t="str">
        <f>IF(ISNUMBER(T1_Data!EF139),IF(T1_Data!EF139=-999,"NA",IF(T1_Data!EF139&lt;1, "&lt;1", IF(T1_Data!EF139&gt;99, "&gt;99", T1_Data!EF139))),"-")</f>
        <v>-</v>
      </c>
      <c r="EG141" s="72" t="str">
        <f>IF(ISNUMBER(T1_Data!EG139),IF(T1_Data!EG139=-999,"NA",IF(T1_Data!EG139&lt;1, "&lt;1", IF(T1_Data!EG139&gt;99, "&gt;99", T1_Data!EG139))),"-")</f>
        <v>-</v>
      </c>
      <c r="EH141" s="72" t="str">
        <f>IF(ISNUMBER(T1_Data!EH139),IF(T1_Data!EH139=-999,"NA",IF(T1_Data!EH139&lt;1, "&lt;1", IF(T1_Data!EH139&gt;99, "&gt;99", T1_Data!EH139))),"-")</f>
        <v>-</v>
      </c>
      <c r="EI141" s="72" t="str">
        <f>IF(ISNUMBER(T1_Data!EI139),IF(T1_Data!EI139=-999,"NA",IF(T1_Data!EI139&lt;1, "&lt;1", IF(T1_Data!EI139&gt;99, "&gt;99", T1_Data!EI139))),"-")</f>
        <v>-</v>
      </c>
      <c r="EJ141" s="72" t="str">
        <f>IF(ISNUMBER(T1_Data!EJ139),IF(T1_Data!EJ139=-999,"NA",IF(T1_Data!EJ139&lt;1, "&lt;1", IF(T1_Data!EJ139&gt;99, "&gt;99", T1_Data!EJ139))),"-")</f>
        <v>-</v>
      </c>
      <c r="EK141" s="72" t="str">
        <f>IF(ISNUMBER(T1_Data!EK139),IF(T1_Data!EK139=-999,"NA",IF(T1_Data!EK139&lt;1, "&lt;1", IF(T1_Data!EK139&gt;99, "&gt;99", T1_Data!EK139))),"-")</f>
        <v>-</v>
      </c>
      <c r="EL141" s="72" t="str">
        <f>IF(ISNUMBER(T1_Data!EL139),IF(T1_Data!EL139=-999,"NA",IF(T1_Data!EL139&lt;1, "&lt;1", IF(T1_Data!EL139&gt;99, "&gt;99", T1_Data!EL139))),"-")</f>
        <v>-</v>
      </c>
      <c r="EM141" s="72" t="str">
        <f>IF(ISNUMBER(T1_Data!EM139),IF(T1_Data!EM139=-999,"NA",IF(T1_Data!EM139&lt;1, "&lt;1", IF(T1_Data!EM139&gt;99, "&gt;99", T1_Data!EM139))),"-")</f>
        <v>-</v>
      </c>
      <c r="EN141" s="72" t="str">
        <f>IF(ISNUMBER(T1_Data!EN139),IF(T1_Data!EN139=-999,"NA",IF(T1_Data!EN139&lt;1, "&lt;1", IF(T1_Data!EN139&gt;99, "&gt;99", T1_Data!EN139))),"-")</f>
        <v>-</v>
      </c>
      <c r="EO141" s="72" t="str">
        <f>IF(ISNUMBER(T1_Data!EO139),IF(T1_Data!EO139=-999,"NA",IF(T1_Data!EO139&lt;1, "&lt;1", IF(T1_Data!EO139&gt;99, "&gt;99", T1_Data!EO139))),"-")</f>
        <v>-</v>
      </c>
      <c r="EP141" s="72" t="str">
        <f>IF(ISNUMBER(T1_Data!EP139),IF(T1_Data!EP139=-999,"NA",IF(T1_Data!EP139&lt;1, "&lt;1", IF(T1_Data!EP139&gt;99, "&gt;99", T1_Data!EP139))),"-")</f>
        <v>-</v>
      </c>
      <c r="EQ141" s="72" t="str">
        <f>IF(ISNUMBER(T1_Data!EQ139),IF(T1_Data!EQ139=-999,"NA",IF(T1_Data!EQ139&lt;1, "&lt;1", IF(T1_Data!EQ139&gt;99, "&gt;99", T1_Data!EQ139))),"-")</f>
        <v>-</v>
      </c>
      <c r="ER141" s="72" t="str">
        <f>IF(ISNUMBER(T1_Data!ER139),IF(T1_Data!ER139=-999,"NA",IF(T1_Data!ER139&lt;1, "&lt;1", IF(T1_Data!ER139&gt;99, "&gt;99", T1_Data!ER139))),"-")</f>
        <v>-</v>
      </c>
      <c r="ES141" s="72" t="str">
        <f>IF(ISNUMBER(T1_Data!ES139),IF(T1_Data!ES139=-999,"NA",IF(T1_Data!ES139&lt;1, "&lt;1", IF(T1_Data!ES139&gt;99, "&gt;99", T1_Data!ES139))),"-")</f>
        <v>-</v>
      </c>
      <c r="ET141" s="72" t="str">
        <f>IF(ISNUMBER(T1_Data!ET139),IF(T1_Data!ET139=-999,"NA",IF(T1_Data!ET139&lt;1, "&lt;1", IF(T1_Data!ET139&gt;99, "&gt;99", T1_Data!ET139))),"-")</f>
        <v>-</v>
      </c>
      <c r="EU141" s="72" t="str">
        <f>IF(ISNUMBER(T1_Data!EU139),IF(T1_Data!EU139=-999,"NA",IF(T1_Data!EU139&lt;1, "&lt;1", IF(T1_Data!EU139&gt;99, "&gt;99", T1_Data!EU139))),"-")</f>
        <v>-</v>
      </c>
      <c r="EV141" s="72" t="str">
        <f>IF(ISNUMBER(T1_Data!EV139),IF(T1_Data!EV139=-999,"NA",IF(T1_Data!EV139&lt;1, "&lt;1", IF(T1_Data!EV139&gt;99, "&gt;99", T1_Data!EV139))),"-")</f>
        <v>-</v>
      </c>
      <c r="EW141" s="72" t="str">
        <f>IF(ISNUMBER(T1_Data!EW139),IF(T1_Data!EW139=-999,"NA",IF(T1_Data!EW139&lt;1, "&lt;1", IF(T1_Data!EW139&gt;99, "&gt;99", T1_Data!EW139))),"-")</f>
        <v>-</v>
      </c>
      <c r="EX141" s="72" t="str">
        <f>IF(ISNUMBER(T1_Data!EX139),IF(T1_Data!EX139=-999,"NA",IF(T1_Data!EX139&lt;1, "&lt;1", IF(T1_Data!EX139&gt;99, "&gt;99", T1_Data!EX139))),"-")</f>
        <v>-</v>
      </c>
      <c r="EY141" s="72" t="str">
        <f>IF(ISNUMBER(T1_Data!EY139),IF(T1_Data!EY139=-999,"NA",IF(T1_Data!EY139&lt;1, "&lt;1", IF(T1_Data!EY139&gt;99, "&gt;99", T1_Data!EY139))),"-")</f>
        <v>-</v>
      </c>
      <c r="EZ141" s="72" t="str">
        <f>IF(ISNUMBER(T1_Data!EZ139),IF(T1_Data!EZ139=-999,"NA",IF(T1_Data!EZ139&lt;1, "&lt;1", IF(T1_Data!EZ139&gt;99, "&gt;99", T1_Data!EZ139))),"-")</f>
        <v>-</v>
      </c>
      <c r="FA141" s="72" t="str">
        <f>IF(ISNUMBER(T1_Data!FA139),IF(T1_Data!FA139=-999,"NA",IF(T1_Data!FA139&lt;1, "&lt;1", IF(T1_Data!FA139&gt;99, "&gt;99", T1_Data!FA139))),"-")</f>
        <v>-</v>
      </c>
      <c r="FB141" s="72" t="str">
        <f>IF(ISNUMBER(T1_Data!FB139),IF(T1_Data!FB139=-999,"NA",IF(T1_Data!FB139&lt;1, "&lt;1", IF(T1_Data!FB139&gt;99, "&gt;99", T1_Data!FB139))),"-")</f>
        <v>-</v>
      </c>
      <c r="FC141" s="72" t="str">
        <f>IF(ISNUMBER(T1_Data!FC139),IF(T1_Data!FC139=-999,"NA",IF(T1_Data!FC139&lt;1, "&lt;1", IF(T1_Data!FC139&gt;99, "&gt;99", T1_Data!FC139))),"-")</f>
        <v>-</v>
      </c>
      <c r="FD141" s="72" t="str">
        <f>IF(ISNUMBER(T1_Data!FD139),IF(T1_Data!FD139=-999,"NA",IF(T1_Data!FD139&lt;1, "&lt;1", IF(T1_Data!FD139&gt;99, "&gt;99", T1_Data!FD139))),"-")</f>
        <v>-</v>
      </c>
      <c r="FE141" s="72" t="str">
        <f>IF(ISNUMBER(T1_Data!FE139),IF(T1_Data!FE139=-999,"NA",IF(T1_Data!FE139&lt;1, "&lt;1", IF(T1_Data!FE139&gt;99, "&gt;99", T1_Data!FE139))),"-")</f>
        <v>-</v>
      </c>
      <c r="FF141" s="72" t="str">
        <f>IF(ISNUMBER(T1_Data!FF139),IF(T1_Data!FF139=-999,"NA",IF(T1_Data!FF139&lt;1, "&lt;1", IF(T1_Data!FF139&gt;99, "&gt;99", T1_Data!FF139))),"-")</f>
        <v>-</v>
      </c>
      <c r="FG141" s="72" t="str">
        <f>IF(ISNUMBER(T1_Data!FG139),IF(T1_Data!FG139=-999,"NA",IF(T1_Data!FG139&lt;1, "&lt;1", IF(T1_Data!FG139&gt;99, "&gt;99", T1_Data!FG139))),"-")</f>
        <v>-</v>
      </c>
      <c r="FH141" s="72" t="str">
        <f>IF(ISNUMBER(T1_Data!FH139),IF(T1_Data!FH139=-999,"NA",IF(T1_Data!FH139&lt;1, "&lt;1", IF(T1_Data!FH139&gt;99, "&gt;99", T1_Data!FH139))),"-")</f>
        <v>-</v>
      </c>
      <c r="FI141" s="72" t="str">
        <f>IF(ISNUMBER(T1_Data!FI139),IF(T1_Data!FI139=-999,"NA",IF(T1_Data!FI139&lt;1, "&lt;1", IF(T1_Data!FI139&gt;99, "&gt;99", T1_Data!FI139))),"-")</f>
        <v>-</v>
      </c>
      <c r="FJ141" s="72" t="str">
        <f>IF(ISNUMBER(T1_Data!FJ139),IF(T1_Data!FJ139=-999,"NA",IF(T1_Data!FJ139&lt;1, "&lt;1", IF(T1_Data!FJ139&gt;99, "&gt;99", T1_Data!FJ139))),"-")</f>
        <v>-</v>
      </c>
      <c r="FK141" s="72" t="str">
        <f>IF(ISNUMBER(T1_Data!FK139),IF(T1_Data!FK139=-999,"NA",IF(T1_Data!FK139&lt;1, "&lt;1", IF(T1_Data!FK139&gt;99, "&gt;99", T1_Data!FK139))),"-")</f>
        <v>-</v>
      </c>
      <c r="FL141" s="72" t="str">
        <f>IF(ISNUMBER(T1_Data!FL139),IF(T1_Data!FL139=-999,"NA",IF(T1_Data!FL139&lt;1, "&lt;1", IF(T1_Data!FL139&gt;99, "&gt;99", T1_Data!FL139))),"-")</f>
        <v>-</v>
      </c>
      <c r="FM141" s="72" t="str">
        <f>IF(ISNUMBER(T1_Data!FM139),IF(T1_Data!FM139=-999,"NA",IF(T1_Data!FM139&lt;1, "&lt;1", IF(T1_Data!FM139&gt;99, "&gt;99", T1_Data!FM139))),"-")</f>
        <v>-</v>
      </c>
      <c r="FN141" s="72" t="str">
        <f>IF(ISNUMBER(T1_Data!FN139),IF(T1_Data!FN139=-999,"NA",IF(T1_Data!FN139&lt;1, "&lt;1", IF(T1_Data!FN139&gt;99, "&gt;99", T1_Data!FN139))),"-")</f>
        <v>-</v>
      </c>
      <c r="FO141" s="72" t="str">
        <f>IF(ISNUMBER(T1_Data!FO139),IF(T1_Data!FO139=-999,"NA",IF(T1_Data!FO139&lt;1, "&lt;1", IF(T1_Data!FO139&gt;99, "&gt;99", T1_Data!FO139))),"-")</f>
        <v>-</v>
      </c>
      <c r="FP141" s="72" t="str">
        <f>IF(ISNUMBER(T1_Data!FP139),IF(T1_Data!FP139=-999,"NA",IF(T1_Data!FP139&lt;1, "&lt;1", IF(T1_Data!FP139&gt;99, "&gt;99", T1_Data!FP139))),"-")</f>
        <v>-</v>
      </c>
      <c r="FQ141" s="72" t="str">
        <f>IF(ISNUMBER(T1_Data!FQ139),IF(T1_Data!FQ139=-999,"NA",IF(T1_Data!FQ139&lt;1, "&lt;1", IF(T1_Data!FQ139&gt;99, "&gt;99", T1_Data!FQ139))),"-")</f>
        <v>-</v>
      </c>
      <c r="FR141" s="72" t="str">
        <f>IF(ISNUMBER(T1_Data!FR139),IF(T1_Data!FR139=-999,"NA",IF(T1_Data!FR139&lt;1, "&lt;1", IF(T1_Data!FR139&gt;99, "&gt;99", T1_Data!FR139))),"-")</f>
        <v>-</v>
      </c>
      <c r="FS141" s="72" t="str">
        <f>IF(ISNUMBER(T1_Data!FS139),IF(T1_Data!FS139=-999,"NA",IF(T1_Data!FS139&lt;1, "&lt;1", IF(T1_Data!FS139&gt;99, "&gt;99", T1_Data!FS139))),"-")</f>
        <v>-</v>
      </c>
      <c r="FT141" s="72" t="str">
        <f>IF(ISNUMBER(T1_Data!FT139),IF(T1_Data!FT139=-999,"NA",IF(T1_Data!FT139&lt;1, "&lt;1", IF(T1_Data!FT139&gt;99, "&gt;99", T1_Data!FT139))),"-")</f>
        <v>-</v>
      </c>
      <c r="FU141" s="72" t="str">
        <f>IF(ISNUMBER(T1_Data!FU139),IF(T1_Data!FU139=-999,"NA",IF(T1_Data!FU139&lt;1, "&lt;1", IF(T1_Data!FU139&gt;99, "&gt;99", T1_Data!FU139))),"-")</f>
        <v>-</v>
      </c>
      <c r="FV141" s="72" t="str">
        <f>IF(ISNUMBER(T1_Data!FV139),IF(T1_Data!FV139=-999,"NA",IF(T1_Data!FV139&lt;1, "&lt;1", IF(T1_Data!FV139&gt;99, "&gt;99", T1_Data!FV139))),"-")</f>
        <v>-</v>
      </c>
      <c r="FW141" s="72" t="str">
        <f>IF(ISNUMBER(T1_Data!FW139),IF(T1_Data!FW139=-999,"NA",IF(T1_Data!FW139&lt;1, "&lt;1", IF(T1_Data!FW139&gt;99, "&gt;99", T1_Data!FW139))),"-")</f>
        <v>-</v>
      </c>
      <c r="FX141" s="71" t="str">
        <f>IF(ISBLANK(T1_Data!FX139), "", T1_Data!FX139)</f>
        <v/>
      </c>
    </row>
    <row r="142" spans="1:180" x14ac:dyDescent="0.25">
      <c r="A142" s="71" t="str">
        <f>IF(ISBLANK(T1_Data!A140), "", T1_Data!A140)</f>
        <v/>
      </c>
      <c r="B142" s="72" t="str">
        <f>IF(ISNUMBER(T1_Data!B140), T1_Data!B140,"-")</f>
        <v>-</v>
      </c>
      <c r="C142" s="72" t="str">
        <f>IF(ISNUMBER(T1_Data!C140),IF(T1_Data!C140=-999,"NA",IF(T1_Data!C140&lt;1, "&lt;1", IF(T1_Data!C140&gt;99, "&gt;99", T1_Data!C140))),"-")</f>
        <v>-</v>
      </c>
      <c r="D142" s="72" t="str">
        <f>IF(ISNUMBER(T1_Data!D140),IF(T1_Data!D140=-999,"NA",IF(T1_Data!D140&lt;1, "&lt;1", IF(T1_Data!D140&gt;99, "&gt;99", T1_Data!D140))),"-")</f>
        <v>-</v>
      </c>
      <c r="E142" s="72" t="str">
        <f>IF(ISNUMBER(T1_Data!E140),IF(T1_Data!E140=-999,"NA",IF(T1_Data!E140&lt;1, "&lt;1", IF(T1_Data!E140&gt;99, "&gt;99", T1_Data!E140))),"-")</f>
        <v>-</v>
      </c>
      <c r="F142" s="72" t="str">
        <f>IF(ISNUMBER(T1_Data!F140),IF(T1_Data!F140=-999,"NA",IF(T1_Data!F140&lt;1, "&lt;1", IF(T1_Data!F140&gt;99, "&gt;99", T1_Data!F140))),"-")</f>
        <v>-</v>
      </c>
      <c r="G142" s="72" t="str">
        <f>IF(ISNUMBER(T1_Data!G140),IF(T1_Data!G140=-999,"NA",IF(T1_Data!G140&lt;1, "&lt;1", IF(T1_Data!G140&gt;99, "&gt;99", T1_Data!G140))),"-")</f>
        <v>-</v>
      </c>
      <c r="H142" s="72" t="str">
        <f>IF(ISNUMBER(T1_Data!H140),IF(T1_Data!H140=-999,"NA",IF(T1_Data!H140&lt;1, "&lt;1", IF(T1_Data!H140&gt;99, "&gt;99", T1_Data!H140))),"-")</f>
        <v>-</v>
      </c>
      <c r="I142" s="72" t="str">
        <f>IF(ISNUMBER(T1_Data!I140),IF(T1_Data!I140=-999,"NA",IF(T1_Data!I140&lt;1, "&lt;1", IF(T1_Data!I140&gt;99, "&gt;99", T1_Data!I140))),"-")</f>
        <v>-</v>
      </c>
      <c r="J142" s="72" t="str">
        <f>IF(ISNUMBER(T1_Data!J140),IF(T1_Data!J140=-999,"NA",IF(T1_Data!J140&lt;1, "&lt;1", IF(T1_Data!J140&gt;99, "&gt;99", T1_Data!J140))),"-")</f>
        <v>-</v>
      </c>
      <c r="K142" s="72" t="str">
        <f>IF(ISNUMBER(T1_Data!K140),IF(T1_Data!K140=-999,"NA",IF(T1_Data!K140&lt;1, "&lt;1", IF(T1_Data!K140&gt;99, "&gt;99", T1_Data!K140))),"-")</f>
        <v>-</v>
      </c>
      <c r="L142" s="72" t="str">
        <f>IF(ISNUMBER(T1_Data!L140),IF(T1_Data!L140=-999,"NA",IF(T1_Data!L140&lt;1, "&lt;1", IF(T1_Data!L140&gt;99, "&gt;99", T1_Data!L140))),"-")</f>
        <v>-</v>
      </c>
      <c r="M142" s="72" t="str">
        <f>IF(ISNUMBER(T1_Data!M140),IF(T1_Data!M140=-999,"NA",IF(T1_Data!M140&lt;1, "&lt;1", IF(T1_Data!M140&gt;99, "&gt;99", T1_Data!M140))),"-")</f>
        <v>-</v>
      </c>
      <c r="N142" s="72" t="str">
        <f>IF(ISNUMBER(T1_Data!N140),IF(T1_Data!N140=-999,"NA",IF(T1_Data!N140&lt;1, "&lt;1", IF(T1_Data!N140&gt;99, "&gt;99", T1_Data!N140))),"-")</f>
        <v>-</v>
      </c>
      <c r="O142" s="72" t="str">
        <f>IF(ISNUMBER(T1_Data!O140),IF(T1_Data!O140=-999,"NA",IF(T1_Data!O140&lt;1, "&lt;1", IF(T1_Data!O140&gt;99, "&gt;99", T1_Data!O140))),"-")</f>
        <v>-</v>
      </c>
      <c r="P142" s="72" t="str">
        <f>IF(ISNUMBER(T1_Data!P140),IF(T1_Data!P140=-999,"NA",IF(T1_Data!P140&lt;1, "&lt;1", IF(T1_Data!P140&gt;99, "&gt;99", T1_Data!P140))),"-")</f>
        <v>-</v>
      </c>
      <c r="Q142" s="72" t="str">
        <f>IF(ISNUMBER(T1_Data!Q140),IF(T1_Data!Q140=-999,"NA",IF(T1_Data!Q140&lt;1, "&lt;1", IF(T1_Data!Q140&gt;99, "&gt;99", T1_Data!Q140))),"-")</f>
        <v>-</v>
      </c>
      <c r="R142" s="72" t="str">
        <f>IF(ISNUMBER(T1_Data!R140),IF(T1_Data!R140=-999,"NA",IF(T1_Data!R140&lt;1, "&lt;1", IF(T1_Data!R140&gt;99, "&gt;99", T1_Data!R140))),"-")</f>
        <v>-</v>
      </c>
      <c r="S142" s="72" t="str">
        <f>IF(ISNUMBER(T1_Data!S140),IF(T1_Data!S140=-999,"NA",IF(T1_Data!S140&lt;1, "&lt;1", IF(T1_Data!S140&gt;99, "&gt;99", T1_Data!S140))),"-")</f>
        <v>-</v>
      </c>
      <c r="T142" s="72" t="str">
        <f>IF(ISNUMBER(T1_Data!T140),IF(T1_Data!T140=-999,"NA",IF(T1_Data!T140&lt;1, "&lt;1", IF(T1_Data!T140&gt;99, "&gt;99", T1_Data!T140))),"-")</f>
        <v>-</v>
      </c>
      <c r="U142" s="72" t="str">
        <f>IF(ISNUMBER(T1_Data!U140),IF(T1_Data!U140=-999,"NA",IF(T1_Data!U140&lt;1, "&lt;1", IF(T1_Data!U140&gt;99, "&gt;99", T1_Data!U140))),"-")</f>
        <v>-</v>
      </c>
      <c r="V142" s="72" t="str">
        <f>IF(ISNUMBER(T1_Data!V140),IF(T1_Data!V140=-999,"NA",IF(T1_Data!V140&lt;1, "&lt;1", IF(T1_Data!V140&gt;99, "&gt;99", T1_Data!V140))),"-")</f>
        <v>-</v>
      </c>
      <c r="W142" s="72" t="str">
        <f>IF(ISNUMBER(T1_Data!W140),IF(T1_Data!W140=-999,"NA",IF(T1_Data!W140&lt;1, "&lt;1", IF(T1_Data!W140&gt;99, "&gt;99", T1_Data!W140))),"-")</f>
        <v>-</v>
      </c>
      <c r="X142" s="72" t="str">
        <f>IF(ISNUMBER(T1_Data!X140),IF(T1_Data!X140=-999,"NA",IF(T1_Data!X140&lt;1, "&lt;1", IF(T1_Data!X140&gt;99, "&gt;99", T1_Data!X140))),"-")</f>
        <v>-</v>
      </c>
      <c r="Y142" s="72" t="str">
        <f>IF(ISNUMBER(T1_Data!Y140),IF(T1_Data!Y140=-999,"NA",IF(T1_Data!Y140&lt;1, "&lt;1", IF(T1_Data!Y140&gt;99, "&gt;99", T1_Data!Y140))),"-")</f>
        <v>-</v>
      </c>
      <c r="Z142" s="72" t="str">
        <f>IF(ISNUMBER(T1_Data!Z140),IF(T1_Data!Z140=-999,"NA",IF(T1_Data!Z140&lt;1, "&lt;1", IF(T1_Data!Z140&gt;99, "&gt;99", T1_Data!Z140))),"-")</f>
        <v>-</v>
      </c>
      <c r="AA142" s="72" t="str">
        <f>IF(ISNUMBER(T1_Data!AA140),IF(T1_Data!AA140=-999,"NA",IF(T1_Data!AA140&lt;1, "&lt;1", IF(T1_Data!AA140&gt;99, "&gt;99", T1_Data!AA140))),"-")</f>
        <v>-</v>
      </c>
      <c r="AB142" s="72" t="str">
        <f>IF(ISNUMBER(T1_Data!AB140),IF(T1_Data!AB140=-999,"NA",IF(T1_Data!AB140&lt;1, "&lt;1", IF(T1_Data!AB140&gt;99, "&gt;99", T1_Data!AB140))),"-")</f>
        <v>-</v>
      </c>
      <c r="AC142" s="72" t="str">
        <f>IF(ISNUMBER(T1_Data!AC140),IF(T1_Data!AC140=-999,"NA",IF(T1_Data!AC140&lt;1, "&lt;1", IF(T1_Data!AC140&gt;99, "&gt;99", T1_Data!AC140))),"-")</f>
        <v>-</v>
      </c>
      <c r="AD142" s="72" t="str">
        <f>IF(ISNUMBER(T1_Data!AD140),IF(T1_Data!AD140=-999,"NA",IF(T1_Data!AD140&lt;1, "&lt;1", IF(T1_Data!AD140&gt;99, "&gt;99", T1_Data!AD140))),"-")</f>
        <v>-</v>
      </c>
      <c r="AE142" s="72" t="str">
        <f>IF(ISNUMBER(T1_Data!AE140),IF(T1_Data!AE140=-999,"NA",IF(T1_Data!AE140&lt;1, "&lt;1", IF(T1_Data!AE140&gt;99, "&gt;99", T1_Data!AE140))),"-")</f>
        <v>-</v>
      </c>
      <c r="AF142" s="72" t="str">
        <f>IF(ISNUMBER(T1_Data!AF140),IF(T1_Data!AF140=-999,"NA",IF(T1_Data!AF140&lt;1, "&lt;1", IF(T1_Data!AF140&gt;99, "&gt;99", T1_Data!AF140))),"-")</f>
        <v>-</v>
      </c>
      <c r="AG142" s="72" t="str">
        <f>IF(ISNUMBER(T1_Data!AG140),IF(T1_Data!AG140=-999,"NA",IF(T1_Data!AG140&lt;1, "&lt;1", IF(T1_Data!AG140&gt;99, "&gt;99", T1_Data!AG140))),"-")</f>
        <v>-</v>
      </c>
      <c r="AH142" s="72" t="str">
        <f>IF(ISNUMBER(T1_Data!AH140),IF(T1_Data!AH140=-999,"NA",IF(T1_Data!AH140&lt;1, "&lt;1", IF(T1_Data!AH140&gt;99, "&gt;99", T1_Data!AH140))),"-")</f>
        <v>-</v>
      </c>
      <c r="AI142" s="72" t="str">
        <f>IF(ISNUMBER(T1_Data!AI140),IF(T1_Data!AI140=-999,"NA",IF(T1_Data!AI140&lt;1, "&lt;1", IF(T1_Data!AI140&gt;99, "&gt;99", T1_Data!AI140))),"-")</f>
        <v>-</v>
      </c>
      <c r="AJ142" s="72" t="str">
        <f>IF(ISNUMBER(T1_Data!AJ140),IF(T1_Data!AJ140=-999,"NA",IF(T1_Data!AJ140&lt;1, "&lt;1", IF(T1_Data!AJ140&gt;99, "&gt;99", T1_Data!AJ140))),"-")</f>
        <v>-</v>
      </c>
      <c r="AK142" s="72" t="str">
        <f>IF(ISNUMBER(T1_Data!AK140),IF(T1_Data!AK140=-999,"NA",IF(T1_Data!AK140&lt;1, "&lt;1", IF(T1_Data!AK140&gt;99, "&gt;99", T1_Data!AK140))),"-")</f>
        <v>-</v>
      </c>
      <c r="AL142" s="72" t="str">
        <f>IF(ISNUMBER(T1_Data!AL140),IF(T1_Data!AL140=-999,"NA",IF(T1_Data!AL140&lt;1, "&lt;1", IF(T1_Data!AL140&gt;99, "&gt;99", T1_Data!AL140))),"-")</f>
        <v>-</v>
      </c>
      <c r="AM142" s="72" t="str">
        <f>IF(ISNUMBER(T1_Data!AM140),IF(T1_Data!AM140=-999,"NA",IF(T1_Data!AM140&lt;1, "&lt;1", IF(T1_Data!AM140&gt;99, "&gt;99", T1_Data!AM140))),"-")</f>
        <v>-</v>
      </c>
      <c r="AN142" s="72" t="str">
        <f>IF(ISNUMBER(T1_Data!AN140),IF(T1_Data!AN140=-999,"NA",IF(T1_Data!AN140&lt;1, "&lt;1", IF(T1_Data!AN140&gt;99, "&gt;99", T1_Data!AN140))),"-")</f>
        <v>-</v>
      </c>
      <c r="AO142" s="72" t="str">
        <f>IF(ISNUMBER(T1_Data!AO140),IF(T1_Data!AO140=-999,"NA",IF(T1_Data!AO140&lt;1, "&lt;1", IF(T1_Data!AO140&gt;99, "&gt;99", T1_Data!AO140))),"-")</f>
        <v>-</v>
      </c>
      <c r="AP142" s="72" t="str">
        <f>IF(ISNUMBER(T1_Data!AP140),IF(T1_Data!AP140=-999,"NA",IF(T1_Data!AP140&lt;1, "&lt;1", IF(T1_Data!AP140&gt;99, "&gt;99", T1_Data!AP140))),"-")</f>
        <v>-</v>
      </c>
      <c r="AQ142" s="72" t="str">
        <f>IF(ISNUMBER(T1_Data!AQ140),IF(T1_Data!AQ140=-999,"NA",IF(T1_Data!AQ140&lt;1, "&lt;1", IF(T1_Data!AQ140&gt;99, "&gt;99", T1_Data!AQ140))),"-")</f>
        <v>-</v>
      </c>
      <c r="AR142" s="72" t="str">
        <f>IF(ISNUMBER(T1_Data!AR140),IF(T1_Data!AR140=-999,"NA",IF(T1_Data!AR140&lt;1, "&lt;1", IF(T1_Data!AR140&gt;99, "&gt;99", T1_Data!AR140))),"-")</f>
        <v>-</v>
      </c>
      <c r="AS142" s="72" t="str">
        <f>IF(ISNUMBER(T1_Data!AS140),IF(T1_Data!AS140=-999,"NA",IF(T1_Data!AS140&lt;1, "&lt;1", IF(T1_Data!AS140&gt;99, "&gt;99", T1_Data!AS140))),"-")</f>
        <v>-</v>
      </c>
      <c r="AT142" s="72" t="str">
        <f>IF(ISNUMBER(T1_Data!AT140),IF(T1_Data!AT140=-999,"NA",IF(T1_Data!AT140&lt;1, "&lt;1", IF(T1_Data!AT140&gt;99, "&gt;99", T1_Data!AT140))),"-")</f>
        <v>-</v>
      </c>
      <c r="AU142" s="72" t="str">
        <f>IF(ISNUMBER(T1_Data!AU140),IF(T1_Data!AU140=-999,"NA",IF(T1_Data!AU140&lt;1, "&lt;1", IF(T1_Data!AU140&gt;99, "&gt;99", T1_Data!AU140))),"-")</f>
        <v>-</v>
      </c>
      <c r="AV142" s="72" t="str">
        <f>IF(ISNUMBER(T1_Data!AV140),IF(T1_Data!AV140=-999,"NA",IF(T1_Data!AV140&lt;1, "&lt;1", IF(T1_Data!AV140&gt;99, "&gt;99", T1_Data!AV140))),"-")</f>
        <v>-</v>
      </c>
      <c r="AW142" s="72" t="str">
        <f>IF(ISNUMBER(T1_Data!AW140),IF(T1_Data!AW140=-999,"NA",IF(T1_Data!AW140&lt;1, "&lt;1", IF(T1_Data!AW140&gt;99, "&gt;99", T1_Data!AW140))),"-")</f>
        <v>-</v>
      </c>
      <c r="AX142" s="72" t="str">
        <f>IF(ISNUMBER(T1_Data!AX140),IF(T1_Data!AX140=-999,"NA",IF(T1_Data!AX140&lt;1, "&lt;1", IF(T1_Data!AX140&gt;99, "&gt;99", T1_Data!AX140))),"-")</f>
        <v>-</v>
      </c>
      <c r="AY142" s="72" t="str">
        <f>IF(ISNUMBER(T1_Data!AY140),IF(T1_Data!AY140=-999,"NA",IF(T1_Data!AY140&lt;1, "&lt;1", IF(T1_Data!AY140&gt;99, "&gt;99", T1_Data!AY140))),"-")</f>
        <v>-</v>
      </c>
      <c r="AZ142" s="72" t="str">
        <f>IF(ISNUMBER(T1_Data!AZ140),IF(T1_Data!AZ140=-999,"NA",IF(T1_Data!AZ140&lt;1, "&lt;1", IF(T1_Data!AZ140&gt;99, "&gt;99", T1_Data!AZ140))),"-")</f>
        <v>-</v>
      </c>
      <c r="BA142" s="72" t="str">
        <f>IF(ISNUMBER(T1_Data!BA140),IF(T1_Data!BA140=-999,"NA",IF(T1_Data!BA140&lt;1, "&lt;1", IF(T1_Data!BA140&gt;99, "&gt;99", T1_Data!BA140))),"-")</f>
        <v>-</v>
      </c>
      <c r="BB142" s="72" t="str">
        <f>IF(ISNUMBER(T1_Data!BB140),IF(T1_Data!BB140=-999,"NA",IF(T1_Data!BB140&lt;1, "&lt;1", IF(T1_Data!BB140&gt;99, "&gt;99", T1_Data!BB140))),"-")</f>
        <v>-</v>
      </c>
      <c r="BC142" s="72" t="str">
        <f>IF(ISNUMBER(T1_Data!BC140),IF(T1_Data!BC140=-999,"NA",IF(T1_Data!BC140&lt;1, "&lt;1", IF(T1_Data!BC140&gt;99, "&gt;99", T1_Data!BC140))),"-")</f>
        <v>-</v>
      </c>
      <c r="BD142" s="72" t="str">
        <f>IF(ISNUMBER(T1_Data!BD140),IF(T1_Data!BD140=-999,"NA",IF(T1_Data!BD140&lt;1, "&lt;1", IF(T1_Data!BD140&gt;99, "&gt;99", T1_Data!BD140))),"-")</f>
        <v>-</v>
      </c>
      <c r="BE142" s="72" t="str">
        <f>IF(ISNUMBER(T1_Data!BE140),IF(T1_Data!BE140=-999,"NA",IF(T1_Data!BE140&lt;1, "&lt;1", IF(T1_Data!BE140&gt;99, "&gt;99", T1_Data!BE140))),"-")</f>
        <v>-</v>
      </c>
      <c r="BF142" s="72" t="str">
        <f>IF(ISNUMBER(T1_Data!BF140),IF(T1_Data!BF140=-999,"NA",IF(T1_Data!BF140&lt;1, "&lt;1", IF(T1_Data!BF140&gt;99, "&gt;99", T1_Data!BF140))),"-")</f>
        <v>-</v>
      </c>
      <c r="BG142" s="72" t="str">
        <f>IF(ISNUMBER(T1_Data!BG140),IF(T1_Data!BG140=-999,"NA",IF(T1_Data!BG140&lt;1, "&lt;1", IF(T1_Data!BG140&gt;99, "&gt;99", T1_Data!BG140))),"-")</f>
        <v>-</v>
      </c>
      <c r="BH142" s="72" t="str">
        <f>IF(ISNUMBER(T1_Data!BH140),IF(T1_Data!BH140=-999,"NA",IF(T1_Data!BH140&lt;1, "&lt;1", IF(T1_Data!BH140&gt;99, "&gt;99", T1_Data!BH140))),"-")</f>
        <v>-</v>
      </c>
      <c r="BI142" s="72" t="str">
        <f>IF(ISNUMBER(T1_Data!BI140),IF(T1_Data!BI140=-999,"NA",IF(T1_Data!BI140&lt;1, "&lt;1", IF(T1_Data!BI140&gt;99, "&gt;99", T1_Data!BI140))),"-")</f>
        <v>-</v>
      </c>
      <c r="BJ142" s="72" t="str">
        <f>IF(ISNUMBER(T1_Data!BJ140),IF(T1_Data!BJ140=-999,"NA",IF(T1_Data!BJ140&lt;1, "&lt;1", IF(T1_Data!BJ140&gt;99, "&gt;99", T1_Data!BJ140))),"-")</f>
        <v>-</v>
      </c>
      <c r="BK142" s="72" t="str">
        <f>IF(ISNUMBER(T1_Data!BK140),IF(T1_Data!BK140=-999,"NA",IF(T1_Data!BK140&lt;1, "&lt;1", IF(T1_Data!BK140&gt;99, "&gt;99", T1_Data!BK140))),"-")</f>
        <v>-</v>
      </c>
      <c r="BL142" s="72" t="str">
        <f>IF(ISNUMBER(T1_Data!BL140),IF(T1_Data!BL140=-999,"NA",IF(T1_Data!BL140&lt;1, "&lt;1", IF(T1_Data!BL140&gt;99, "&gt;99", T1_Data!BL140))),"-")</f>
        <v>-</v>
      </c>
      <c r="BM142" s="72" t="str">
        <f>IF(ISNUMBER(T1_Data!BM140),IF(T1_Data!BM140=-999,"NA",IF(T1_Data!BM140&lt;1, "&lt;1", IF(T1_Data!BM140&gt;99, "&gt;99", T1_Data!BM140))),"-")</f>
        <v>-</v>
      </c>
      <c r="BN142" s="72" t="str">
        <f>IF(ISNUMBER(T1_Data!BN140),IF(T1_Data!BN140=-999,"NA",IF(T1_Data!BN140&lt;1, "&lt;1", IF(T1_Data!BN140&gt;99, "&gt;99", T1_Data!BN140))),"-")</f>
        <v>-</v>
      </c>
      <c r="BO142" s="72" t="str">
        <f>IF(ISNUMBER(T1_Data!BO140),IF(T1_Data!BO140=-999,"NA",IF(T1_Data!BO140&lt;1, "&lt;1", IF(T1_Data!BO140&gt;99, "&gt;99", T1_Data!BO140))),"-")</f>
        <v>-</v>
      </c>
      <c r="BP142" s="72" t="str">
        <f>IF(ISNUMBER(T1_Data!BP140),IF(T1_Data!BP140=-999,"NA",IF(T1_Data!BP140&lt;1, "&lt;1", IF(T1_Data!BP140&gt;99, "&gt;99", T1_Data!BP140))),"-")</f>
        <v>-</v>
      </c>
      <c r="BQ142" s="72" t="str">
        <f>IF(ISNUMBER(T1_Data!BQ140),IF(T1_Data!BQ140=-999,"NA",IF(T1_Data!BQ140&lt;1, "&lt;1", IF(T1_Data!BQ140&gt;99, "&gt;99", T1_Data!BQ140))),"-")</f>
        <v>-</v>
      </c>
      <c r="BR142" s="72" t="str">
        <f>IF(ISNUMBER(T1_Data!BR140),IF(T1_Data!BR140=-999,"NA",IF(T1_Data!BR140&lt;1, "&lt;1", IF(T1_Data!BR140&gt;99, "&gt;99", T1_Data!BR140))),"-")</f>
        <v>-</v>
      </c>
      <c r="BS142" s="72" t="str">
        <f>IF(ISNUMBER(T1_Data!BS140),IF(T1_Data!BS140=-999,"NA",IF(T1_Data!BS140&lt;1, "&lt;1", IF(T1_Data!BS140&gt;99, "&gt;99", T1_Data!BS140))),"-")</f>
        <v>-</v>
      </c>
      <c r="BT142" s="72" t="str">
        <f>IF(ISNUMBER(T1_Data!BT140),IF(T1_Data!BT140=-999,"NA",IF(T1_Data!BT140&lt;1, "&lt;1", IF(T1_Data!BT140&gt;99, "&gt;99", T1_Data!BT140))),"-")</f>
        <v>-</v>
      </c>
      <c r="BU142" s="72" t="str">
        <f>IF(ISNUMBER(T1_Data!BU140),IF(T1_Data!BU140=-999,"NA",IF(T1_Data!BU140&lt;1, "&lt;1", IF(T1_Data!BU140&gt;99, "&gt;99", T1_Data!BU140))),"-")</f>
        <v>-</v>
      </c>
      <c r="BV142" s="72" t="str">
        <f>IF(ISNUMBER(T1_Data!BV140),IF(T1_Data!BV140=-999,"NA",IF(T1_Data!BV140&lt;1, "&lt;1", IF(T1_Data!BV140&gt;99, "&gt;99", T1_Data!BV140))),"-")</f>
        <v>-</v>
      </c>
      <c r="BW142" s="72" t="str">
        <f>IF(ISNUMBER(T1_Data!BW140),IF(T1_Data!BW140=-999,"NA",IF(T1_Data!BW140&lt;1, "&lt;1", IF(T1_Data!BW140&gt;99, "&gt;99", T1_Data!BW140))),"-")</f>
        <v>-</v>
      </c>
      <c r="BX142" s="72" t="str">
        <f>IF(ISNUMBER(T1_Data!BX140),IF(T1_Data!BX140=-999,"NA",IF(T1_Data!BX140&lt;1, "&lt;1", IF(T1_Data!BX140&gt;99, "&gt;99", T1_Data!BX140))),"-")</f>
        <v>-</v>
      </c>
      <c r="BY142" s="72" t="str">
        <f>IF(ISNUMBER(T1_Data!BY140),IF(T1_Data!BY140=-999,"NA",IF(T1_Data!BY140&lt;1, "&lt;1", IF(T1_Data!BY140&gt;99, "&gt;99", T1_Data!BY140))),"-")</f>
        <v>-</v>
      </c>
      <c r="BZ142" s="72" t="str">
        <f>IF(ISNUMBER(T1_Data!BZ140),IF(T1_Data!BZ140=-999,"NA",IF(T1_Data!BZ140&lt;1, "&lt;1", IF(T1_Data!BZ140&gt;99, "&gt;99", T1_Data!BZ140))),"-")</f>
        <v>-</v>
      </c>
      <c r="CA142" s="72" t="str">
        <f>IF(ISNUMBER(T1_Data!CA140),IF(T1_Data!CA140=-999,"NA",IF(T1_Data!CA140&lt;1, "&lt;1", IF(T1_Data!CA140&gt;99, "&gt;99", T1_Data!CA140))),"-")</f>
        <v>-</v>
      </c>
      <c r="CB142" s="72" t="str">
        <f>IF(ISNUMBER(T1_Data!CB140),IF(T1_Data!CB140=-999,"NA",IF(T1_Data!CB140&lt;1, "&lt;1", IF(T1_Data!CB140&gt;99, "&gt;99", T1_Data!CB140))),"-")</f>
        <v>-</v>
      </c>
      <c r="CC142" s="72" t="str">
        <f>IF(ISNUMBER(T1_Data!CC140),IF(T1_Data!CC140=-999,"NA",IF(T1_Data!CC140&lt;1, "&lt;1", IF(T1_Data!CC140&gt;99, "&gt;99", T1_Data!CC140))),"-")</f>
        <v>-</v>
      </c>
      <c r="CD142" s="72" t="str">
        <f>IF(ISNUMBER(T1_Data!CD140),IF(T1_Data!CD140=-999,"NA",IF(T1_Data!CD140&lt;1, "&lt;1", IF(T1_Data!CD140&gt;99, "&gt;99", T1_Data!CD140))),"-")</f>
        <v>-</v>
      </c>
      <c r="CE142" s="72" t="str">
        <f>IF(ISNUMBER(T1_Data!CE140),IF(T1_Data!CE140=-999,"NA",IF(T1_Data!CE140&lt;1, "&lt;1", IF(T1_Data!CE140&gt;99, "&gt;99", T1_Data!CE140))),"-")</f>
        <v>-</v>
      </c>
      <c r="CF142" s="72" t="str">
        <f>IF(ISNUMBER(T1_Data!CF140),IF(T1_Data!CF140=-999,"NA",IF(T1_Data!CF140&lt;1, "&lt;1", IF(T1_Data!CF140&gt;99, "&gt;99", T1_Data!CF140))),"-")</f>
        <v>-</v>
      </c>
      <c r="CG142" s="72" t="str">
        <f>IF(ISNUMBER(T1_Data!CG140),IF(T1_Data!CG140=-999,"NA",IF(T1_Data!CG140&lt;1, "&lt;1", IF(T1_Data!CG140&gt;99, "&gt;99", T1_Data!CG140))),"-")</f>
        <v>-</v>
      </c>
      <c r="CH142" s="72" t="str">
        <f>IF(ISNUMBER(T1_Data!CH140),IF(T1_Data!CH140=-999,"NA",IF(T1_Data!CH140&lt;1, "&lt;1", IF(T1_Data!CH140&gt;99, "&gt;99", T1_Data!CH140))),"-")</f>
        <v>-</v>
      </c>
      <c r="CI142" s="72" t="str">
        <f>IF(ISNUMBER(T1_Data!CI140),IF(T1_Data!CI140=-999,"NA",IF(T1_Data!CI140&lt;1, "&lt;1", IF(T1_Data!CI140&gt;99, "&gt;99", T1_Data!CI140))),"-")</f>
        <v>-</v>
      </c>
      <c r="CJ142" s="72" t="str">
        <f>IF(ISNUMBER(T1_Data!CJ140),IF(T1_Data!CJ140=-999,"NA",IF(T1_Data!CJ140&lt;1, "&lt;1", IF(T1_Data!CJ140&gt;99, "&gt;99", T1_Data!CJ140))),"-")</f>
        <v>-</v>
      </c>
      <c r="CK142" s="72" t="str">
        <f>IF(ISNUMBER(T1_Data!CK140),IF(T1_Data!CK140=-999,"NA",IF(T1_Data!CK140&lt;1, "&lt;1", IF(T1_Data!CK140&gt;99, "&gt;99", T1_Data!CK140))),"-")</f>
        <v>-</v>
      </c>
      <c r="CL142" s="72" t="str">
        <f>IF(ISNUMBER(T1_Data!CL140),IF(T1_Data!CL140=-999,"NA",IF(T1_Data!CL140&lt;1, "&lt;1", IF(T1_Data!CL140&gt;99, "&gt;99", T1_Data!CL140))),"-")</f>
        <v>-</v>
      </c>
      <c r="CM142" s="72" t="str">
        <f>IF(ISNUMBER(T1_Data!CM140),IF(T1_Data!CM140=-999,"NA",IF(T1_Data!CM140&lt;1, "&lt;1", IF(T1_Data!CM140&gt;99, "&gt;99", T1_Data!CM140))),"-")</f>
        <v>-</v>
      </c>
      <c r="CN142" s="72" t="str">
        <f>IF(ISNUMBER(T1_Data!CN140),IF(T1_Data!CN140=-999,"NA",IF(T1_Data!CN140&lt;1, "&lt;1", IF(T1_Data!CN140&gt;99, "&gt;99", T1_Data!CN140))),"-")</f>
        <v>-</v>
      </c>
      <c r="CO142" s="72" t="str">
        <f>IF(ISNUMBER(T1_Data!CO140),IF(T1_Data!CO140=-999,"NA",IF(T1_Data!CO140&lt;1, "&lt;1", IF(T1_Data!CO140&gt;99, "&gt;99", T1_Data!CO140))),"-")</f>
        <v>-</v>
      </c>
      <c r="CP142" s="72" t="str">
        <f>IF(ISNUMBER(T1_Data!CP140),IF(T1_Data!CP140=-999,"NA",IF(T1_Data!CP140&lt;1, "&lt;1", IF(T1_Data!CP140&gt;99, "&gt;99", T1_Data!CP140))),"-")</f>
        <v>-</v>
      </c>
      <c r="CQ142" s="72" t="str">
        <f>IF(ISNUMBER(T1_Data!CQ140),IF(T1_Data!CQ140=-999,"NA",IF(T1_Data!CQ140&lt;1, "&lt;1", IF(T1_Data!CQ140&gt;99, "&gt;99", T1_Data!CQ140))),"-")</f>
        <v>-</v>
      </c>
      <c r="CR142" s="72" t="str">
        <f>IF(ISNUMBER(T1_Data!CR140),IF(T1_Data!CR140=-999,"NA",IF(T1_Data!CR140&lt;1, "&lt;1", IF(T1_Data!CR140&gt;99, "&gt;99", T1_Data!CR140))),"-")</f>
        <v>-</v>
      </c>
      <c r="CS142" s="72" t="str">
        <f>IF(ISNUMBER(T1_Data!CS140),IF(T1_Data!CS140=-999,"NA",IF(T1_Data!CS140&lt;1, "&lt;1", IF(T1_Data!CS140&gt;99, "&gt;99", T1_Data!CS140))),"-")</f>
        <v>-</v>
      </c>
      <c r="CT142" s="72" t="str">
        <f>IF(ISNUMBER(T1_Data!CT140),IF(T1_Data!CT140=-999,"NA",IF(T1_Data!CT140&lt;1, "&lt;1", IF(T1_Data!CT140&gt;99, "&gt;99", T1_Data!CT140))),"-")</f>
        <v>-</v>
      </c>
      <c r="CU142" s="72" t="str">
        <f>IF(ISNUMBER(T1_Data!CU140),IF(T1_Data!CU140=-999,"NA",IF(T1_Data!CU140&lt;1, "&lt;1", IF(T1_Data!CU140&gt;99, "&gt;99", T1_Data!CU140))),"-")</f>
        <v>-</v>
      </c>
      <c r="CV142" s="72" t="str">
        <f>IF(ISNUMBER(T1_Data!CV140),IF(T1_Data!CV140=-999,"NA",IF(T1_Data!CV140&lt;1, "&lt;1", IF(T1_Data!CV140&gt;99, "&gt;99", T1_Data!CV140))),"-")</f>
        <v>-</v>
      </c>
      <c r="CW142" s="72" t="str">
        <f>IF(ISNUMBER(T1_Data!CW140),IF(T1_Data!CW140=-999,"NA",IF(T1_Data!CW140&lt;1, "&lt;1", IF(T1_Data!CW140&gt;99, "&gt;99", T1_Data!CW140))),"-")</f>
        <v>-</v>
      </c>
      <c r="CX142" s="72" t="str">
        <f>IF(ISNUMBER(T1_Data!CX140),IF(T1_Data!CX140=-999,"NA",IF(T1_Data!CX140&lt;1, "&lt;1", IF(T1_Data!CX140&gt;99, "&gt;99", T1_Data!CX140))),"-")</f>
        <v>-</v>
      </c>
      <c r="CY142" s="72" t="str">
        <f>IF(ISNUMBER(T1_Data!CY140),IF(T1_Data!CY140=-999,"NA",IF(T1_Data!CY140&lt;1, "&lt;1", IF(T1_Data!CY140&gt;99, "&gt;99", T1_Data!CY140))),"-")</f>
        <v>-</v>
      </c>
      <c r="CZ142" s="72" t="str">
        <f>IF(ISNUMBER(T1_Data!CZ140),IF(T1_Data!CZ140=-999,"NA",IF(T1_Data!CZ140&lt;1, "&lt;1", IF(T1_Data!CZ140&gt;99, "&gt;99", T1_Data!CZ140))),"-")</f>
        <v>-</v>
      </c>
      <c r="DA142" s="72" t="str">
        <f>IF(ISNUMBER(T1_Data!DA140),IF(T1_Data!DA140=-999,"NA",IF(T1_Data!DA140&lt;1, "&lt;1", IF(T1_Data!DA140&gt;99, "&gt;99", T1_Data!DA140))),"-")</f>
        <v>-</v>
      </c>
      <c r="DB142" s="72" t="str">
        <f>IF(ISNUMBER(T1_Data!DB140),IF(T1_Data!DB140=-999,"NA",IF(T1_Data!DB140&lt;1, "&lt;1", IF(T1_Data!DB140&gt;99, "&gt;99", T1_Data!DB140))),"-")</f>
        <v>-</v>
      </c>
      <c r="DC142" s="72" t="str">
        <f>IF(ISNUMBER(T1_Data!DC140),IF(T1_Data!DC140=-999,"NA",IF(T1_Data!DC140&lt;1, "&lt;1", IF(T1_Data!DC140&gt;99, "&gt;99", T1_Data!DC140))),"-")</f>
        <v>-</v>
      </c>
      <c r="DD142" s="72" t="str">
        <f>IF(ISNUMBER(T1_Data!DD140),IF(T1_Data!DD140=-999,"NA",IF(T1_Data!DD140&lt;1, "&lt;1", IF(T1_Data!DD140&gt;99, "&gt;99", T1_Data!DD140))),"-")</f>
        <v>-</v>
      </c>
      <c r="DE142" s="72" t="str">
        <f>IF(ISNUMBER(T1_Data!DE140),IF(T1_Data!DE140=-999,"NA",IF(T1_Data!DE140&lt;1, "&lt;1", IF(T1_Data!DE140&gt;99, "&gt;99", T1_Data!DE140))),"-")</f>
        <v>-</v>
      </c>
      <c r="DF142" s="72" t="str">
        <f>IF(ISNUMBER(T1_Data!DF140),IF(T1_Data!DF140=-999,"NA",IF(T1_Data!DF140&lt;1, "&lt;1", IF(T1_Data!DF140&gt;99, "&gt;99", T1_Data!DF140))),"-")</f>
        <v>-</v>
      </c>
      <c r="DG142" s="72" t="str">
        <f>IF(ISNUMBER(T1_Data!DG140),IF(T1_Data!DG140=-999,"NA",IF(T1_Data!DG140&lt;1, "&lt;1", IF(T1_Data!DG140&gt;99, "&gt;99", T1_Data!DG140))),"-")</f>
        <v>-</v>
      </c>
      <c r="DH142" s="72" t="str">
        <f>IF(ISNUMBER(T1_Data!DH140),IF(T1_Data!DH140=-999,"NA",IF(T1_Data!DH140&lt;1, "&lt;1", IF(T1_Data!DH140&gt;99, "&gt;99", T1_Data!DH140))),"-")</f>
        <v>-</v>
      </c>
      <c r="DI142" s="72" t="str">
        <f>IF(ISNUMBER(T1_Data!DI140),IF(T1_Data!DI140=-999,"NA",IF(T1_Data!DI140&lt;1, "&lt;1", IF(T1_Data!DI140&gt;99, "&gt;99", T1_Data!DI140))),"-")</f>
        <v>-</v>
      </c>
      <c r="DJ142" s="72" t="str">
        <f>IF(ISNUMBER(T1_Data!DJ140),IF(T1_Data!DJ140=-999,"NA",IF(T1_Data!DJ140&lt;1, "&lt;1", IF(T1_Data!DJ140&gt;99, "&gt;99", T1_Data!DJ140))),"-")</f>
        <v>-</v>
      </c>
      <c r="DK142" s="72" t="str">
        <f>IF(ISNUMBER(T1_Data!DK140),IF(T1_Data!DK140=-999,"NA",IF(T1_Data!DK140&lt;1, "&lt;1", IF(T1_Data!DK140&gt;99, "&gt;99", T1_Data!DK140))),"-")</f>
        <v>-</v>
      </c>
      <c r="DL142" s="72" t="str">
        <f>IF(ISNUMBER(T1_Data!DL140),IF(T1_Data!DL140=-999,"NA",IF(T1_Data!DL140&lt;1, "&lt;1", IF(T1_Data!DL140&gt;99, "&gt;99", T1_Data!DL140))),"-")</f>
        <v>-</v>
      </c>
      <c r="DM142" s="72" t="str">
        <f>IF(ISNUMBER(T1_Data!DM140),IF(T1_Data!DM140=-999,"NA",IF(T1_Data!DM140&lt;1, "&lt;1", IF(T1_Data!DM140&gt;99, "&gt;99", T1_Data!DM140))),"-")</f>
        <v>-</v>
      </c>
      <c r="DN142" s="72" t="str">
        <f>IF(ISNUMBER(T1_Data!DN140),IF(T1_Data!DN140=-999,"NA",IF(T1_Data!DN140&lt;1, "&lt;1", IF(T1_Data!DN140&gt;99, "&gt;99", T1_Data!DN140))),"-")</f>
        <v>-</v>
      </c>
      <c r="DO142" s="72" t="str">
        <f>IF(ISNUMBER(T1_Data!DO140),IF(T1_Data!DO140=-999,"NA",IF(T1_Data!DO140&lt;1, "&lt;1", IF(T1_Data!DO140&gt;99, "&gt;99", T1_Data!DO140))),"-")</f>
        <v>-</v>
      </c>
      <c r="DP142" s="72" t="str">
        <f>IF(ISNUMBER(T1_Data!DP140),IF(T1_Data!DP140=-999,"NA",IF(T1_Data!DP140&lt;1, "&lt;1", IF(T1_Data!DP140&gt;99, "&gt;99", T1_Data!DP140))),"-")</f>
        <v>-</v>
      </c>
      <c r="DQ142" s="72" t="str">
        <f>IF(ISNUMBER(T1_Data!DQ140),IF(T1_Data!DQ140=-999,"NA",IF(T1_Data!DQ140&lt;1, "&lt;1", IF(T1_Data!DQ140&gt;99, "&gt;99", T1_Data!DQ140))),"-")</f>
        <v>-</v>
      </c>
      <c r="DR142" s="72" t="str">
        <f>IF(ISNUMBER(T1_Data!DR140),IF(T1_Data!DR140=-999,"NA",IF(T1_Data!DR140&lt;1, "&lt;1", IF(T1_Data!DR140&gt;99, "&gt;99", T1_Data!DR140))),"-")</f>
        <v>-</v>
      </c>
      <c r="DS142" s="72" t="str">
        <f>IF(ISNUMBER(T1_Data!DS140),IF(T1_Data!DS140=-999,"NA",IF(T1_Data!DS140&lt;1, "&lt;1", IF(T1_Data!DS140&gt;99, "&gt;99", T1_Data!DS140))),"-")</f>
        <v>-</v>
      </c>
      <c r="DT142" s="72" t="str">
        <f>IF(ISNUMBER(T1_Data!DT140),IF(T1_Data!DT140=-999,"NA",IF(T1_Data!DT140&lt;1, "&lt;1", IF(T1_Data!DT140&gt;99, "&gt;99", T1_Data!DT140))),"-")</f>
        <v>-</v>
      </c>
      <c r="DU142" s="72" t="str">
        <f>IF(ISNUMBER(T1_Data!DU140),IF(T1_Data!DU140=-999,"NA",IF(T1_Data!DU140&lt;1, "&lt;1", IF(T1_Data!DU140&gt;99, "&gt;99", T1_Data!DU140))),"-")</f>
        <v>-</v>
      </c>
      <c r="DV142" s="72" t="str">
        <f>IF(ISNUMBER(T1_Data!DV140),IF(T1_Data!DV140=-999,"NA",IF(T1_Data!DV140&lt;1, "&lt;1", IF(T1_Data!DV140&gt;99, "&gt;99", T1_Data!DV140))),"-")</f>
        <v>-</v>
      </c>
      <c r="DW142" s="72" t="str">
        <f>IF(ISNUMBER(T1_Data!DW140),IF(T1_Data!DW140=-999,"NA",IF(T1_Data!DW140&lt;1, "&lt;1", IF(T1_Data!DW140&gt;99, "&gt;99", T1_Data!DW140))),"-")</f>
        <v>-</v>
      </c>
      <c r="DX142" s="72" t="str">
        <f>IF(ISNUMBER(T1_Data!DX140),IF(T1_Data!DX140=-999,"NA",IF(T1_Data!DX140&lt;1, "&lt;1", IF(T1_Data!DX140&gt;99, "&gt;99", T1_Data!DX140))),"-")</f>
        <v>-</v>
      </c>
      <c r="DY142" s="72" t="str">
        <f>IF(ISNUMBER(T1_Data!DY140),IF(T1_Data!DY140=-999,"NA",IF(T1_Data!DY140&lt;1, "&lt;1", IF(T1_Data!DY140&gt;99, "&gt;99", T1_Data!DY140))),"-")</f>
        <v>-</v>
      </c>
      <c r="DZ142" s="72" t="str">
        <f>IF(ISNUMBER(T1_Data!DZ140),IF(T1_Data!DZ140=-999,"NA",IF(T1_Data!DZ140&lt;1, "&lt;1", IF(T1_Data!DZ140&gt;99, "&gt;99", T1_Data!DZ140))),"-")</f>
        <v>-</v>
      </c>
      <c r="EA142" s="72" t="str">
        <f>IF(ISNUMBER(T1_Data!EA140),IF(T1_Data!EA140=-999,"NA",IF(T1_Data!EA140&lt;1, "&lt;1", IF(T1_Data!EA140&gt;99, "&gt;99", T1_Data!EA140))),"-")</f>
        <v>-</v>
      </c>
      <c r="EB142" s="72" t="str">
        <f>IF(ISNUMBER(T1_Data!EB140),IF(T1_Data!EB140=-999,"NA",IF(T1_Data!EB140&lt;1, "&lt;1", IF(T1_Data!EB140&gt;99, "&gt;99", T1_Data!EB140))),"-")</f>
        <v>-</v>
      </c>
      <c r="EC142" s="72" t="str">
        <f>IF(ISNUMBER(T1_Data!EC140),IF(T1_Data!EC140=-999,"NA",IF(T1_Data!EC140&lt;1, "&lt;1", IF(T1_Data!EC140&gt;99, "&gt;99", T1_Data!EC140))),"-")</f>
        <v>-</v>
      </c>
      <c r="ED142" s="72" t="str">
        <f>IF(ISNUMBER(T1_Data!ED140),IF(T1_Data!ED140=-999,"NA",IF(T1_Data!ED140&lt;1, "&lt;1", IF(T1_Data!ED140&gt;99, "&gt;99", T1_Data!ED140))),"-")</f>
        <v>-</v>
      </c>
      <c r="EE142" s="72" t="str">
        <f>IF(ISNUMBER(T1_Data!EE140),IF(T1_Data!EE140=-999,"NA",IF(T1_Data!EE140&lt;1, "&lt;1", IF(T1_Data!EE140&gt;99, "&gt;99", T1_Data!EE140))),"-")</f>
        <v>-</v>
      </c>
      <c r="EF142" s="72" t="str">
        <f>IF(ISNUMBER(T1_Data!EF140),IF(T1_Data!EF140=-999,"NA",IF(T1_Data!EF140&lt;1, "&lt;1", IF(T1_Data!EF140&gt;99, "&gt;99", T1_Data!EF140))),"-")</f>
        <v>-</v>
      </c>
      <c r="EG142" s="72" t="str">
        <f>IF(ISNUMBER(T1_Data!EG140),IF(T1_Data!EG140=-999,"NA",IF(T1_Data!EG140&lt;1, "&lt;1", IF(T1_Data!EG140&gt;99, "&gt;99", T1_Data!EG140))),"-")</f>
        <v>-</v>
      </c>
      <c r="EH142" s="72" t="str">
        <f>IF(ISNUMBER(T1_Data!EH140),IF(T1_Data!EH140=-999,"NA",IF(T1_Data!EH140&lt;1, "&lt;1", IF(T1_Data!EH140&gt;99, "&gt;99", T1_Data!EH140))),"-")</f>
        <v>-</v>
      </c>
      <c r="EI142" s="72" t="str">
        <f>IF(ISNUMBER(T1_Data!EI140),IF(T1_Data!EI140=-999,"NA",IF(T1_Data!EI140&lt;1, "&lt;1", IF(T1_Data!EI140&gt;99, "&gt;99", T1_Data!EI140))),"-")</f>
        <v>-</v>
      </c>
      <c r="EJ142" s="72" t="str">
        <f>IF(ISNUMBER(T1_Data!EJ140),IF(T1_Data!EJ140=-999,"NA",IF(T1_Data!EJ140&lt;1, "&lt;1", IF(T1_Data!EJ140&gt;99, "&gt;99", T1_Data!EJ140))),"-")</f>
        <v>-</v>
      </c>
      <c r="EK142" s="72" t="str">
        <f>IF(ISNUMBER(T1_Data!EK140),IF(T1_Data!EK140=-999,"NA",IF(T1_Data!EK140&lt;1, "&lt;1", IF(T1_Data!EK140&gt;99, "&gt;99", T1_Data!EK140))),"-")</f>
        <v>-</v>
      </c>
      <c r="EL142" s="72" t="str">
        <f>IF(ISNUMBER(T1_Data!EL140),IF(T1_Data!EL140=-999,"NA",IF(T1_Data!EL140&lt;1, "&lt;1", IF(T1_Data!EL140&gt;99, "&gt;99", T1_Data!EL140))),"-")</f>
        <v>-</v>
      </c>
      <c r="EM142" s="72" t="str">
        <f>IF(ISNUMBER(T1_Data!EM140),IF(T1_Data!EM140=-999,"NA",IF(T1_Data!EM140&lt;1, "&lt;1", IF(T1_Data!EM140&gt;99, "&gt;99", T1_Data!EM140))),"-")</f>
        <v>-</v>
      </c>
      <c r="EN142" s="72" t="str">
        <f>IF(ISNUMBER(T1_Data!EN140),IF(T1_Data!EN140=-999,"NA",IF(T1_Data!EN140&lt;1, "&lt;1", IF(T1_Data!EN140&gt;99, "&gt;99", T1_Data!EN140))),"-")</f>
        <v>-</v>
      </c>
      <c r="EO142" s="72" t="str">
        <f>IF(ISNUMBER(T1_Data!EO140),IF(T1_Data!EO140=-999,"NA",IF(T1_Data!EO140&lt;1, "&lt;1", IF(T1_Data!EO140&gt;99, "&gt;99", T1_Data!EO140))),"-")</f>
        <v>-</v>
      </c>
      <c r="EP142" s="72" t="str">
        <f>IF(ISNUMBER(T1_Data!EP140),IF(T1_Data!EP140=-999,"NA",IF(T1_Data!EP140&lt;1, "&lt;1", IF(T1_Data!EP140&gt;99, "&gt;99", T1_Data!EP140))),"-")</f>
        <v>-</v>
      </c>
      <c r="EQ142" s="72" t="str">
        <f>IF(ISNUMBER(T1_Data!EQ140),IF(T1_Data!EQ140=-999,"NA",IF(T1_Data!EQ140&lt;1, "&lt;1", IF(T1_Data!EQ140&gt;99, "&gt;99", T1_Data!EQ140))),"-")</f>
        <v>-</v>
      </c>
      <c r="ER142" s="72" t="str">
        <f>IF(ISNUMBER(T1_Data!ER140),IF(T1_Data!ER140=-999,"NA",IF(T1_Data!ER140&lt;1, "&lt;1", IF(T1_Data!ER140&gt;99, "&gt;99", T1_Data!ER140))),"-")</f>
        <v>-</v>
      </c>
      <c r="ES142" s="72" t="str">
        <f>IF(ISNUMBER(T1_Data!ES140),IF(T1_Data!ES140=-999,"NA",IF(T1_Data!ES140&lt;1, "&lt;1", IF(T1_Data!ES140&gt;99, "&gt;99", T1_Data!ES140))),"-")</f>
        <v>-</v>
      </c>
      <c r="ET142" s="72" t="str">
        <f>IF(ISNUMBER(T1_Data!ET140),IF(T1_Data!ET140=-999,"NA",IF(T1_Data!ET140&lt;1, "&lt;1", IF(T1_Data!ET140&gt;99, "&gt;99", T1_Data!ET140))),"-")</f>
        <v>-</v>
      </c>
      <c r="EU142" s="72" t="str">
        <f>IF(ISNUMBER(T1_Data!EU140),IF(T1_Data!EU140=-999,"NA",IF(T1_Data!EU140&lt;1, "&lt;1", IF(T1_Data!EU140&gt;99, "&gt;99", T1_Data!EU140))),"-")</f>
        <v>-</v>
      </c>
      <c r="EV142" s="72" t="str">
        <f>IF(ISNUMBER(T1_Data!EV140),IF(T1_Data!EV140=-999,"NA",IF(T1_Data!EV140&lt;1, "&lt;1", IF(T1_Data!EV140&gt;99, "&gt;99", T1_Data!EV140))),"-")</f>
        <v>-</v>
      </c>
      <c r="EW142" s="72" t="str">
        <f>IF(ISNUMBER(T1_Data!EW140),IF(T1_Data!EW140=-999,"NA",IF(T1_Data!EW140&lt;1, "&lt;1", IF(T1_Data!EW140&gt;99, "&gt;99", T1_Data!EW140))),"-")</f>
        <v>-</v>
      </c>
      <c r="EX142" s="72" t="str">
        <f>IF(ISNUMBER(T1_Data!EX140),IF(T1_Data!EX140=-999,"NA",IF(T1_Data!EX140&lt;1, "&lt;1", IF(T1_Data!EX140&gt;99, "&gt;99", T1_Data!EX140))),"-")</f>
        <v>-</v>
      </c>
      <c r="EY142" s="72" t="str">
        <f>IF(ISNUMBER(T1_Data!EY140),IF(T1_Data!EY140=-999,"NA",IF(T1_Data!EY140&lt;1, "&lt;1", IF(T1_Data!EY140&gt;99, "&gt;99", T1_Data!EY140))),"-")</f>
        <v>-</v>
      </c>
      <c r="EZ142" s="72" t="str">
        <f>IF(ISNUMBER(T1_Data!EZ140),IF(T1_Data!EZ140=-999,"NA",IF(T1_Data!EZ140&lt;1, "&lt;1", IF(T1_Data!EZ140&gt;99, "&gt;99", T1_Data!EZ140))),"-")</f>
        <v>-</v>
      </c>
      <c r="FA142" s="72" t="str">
        <f>IF(ISNUMBER(T1_Data!FA140),IF(T1_Data!FA140=-999,"NA",IF(T1_Data!FA140&lt;1, "&lt;1", IF(T1_Data!FA140&gt;99, "&gt;99", T1_Data!FA140))),"-")</f>
        <v>-</v>
      </c>
      <c r="FB142" s="72" t="str">
        <f>IF(ISNUMBER(T1_Data!FB140),IF(T1_Data!FB140=-999,"NA",IF(T1_Data!FB140&lt;1, "&lt;1", IF(T1_Data!FB140&gt;99, "&gt;99", T1_Data!FB140))),"-")</f>
        <v>-</v>
      </c>
      <c r="FC142" s="72" t="str">
        <f>IF(ISNUMBER(T1_Data!FC140),IF(T1_Data!FC140=-999,"NA",IF(T1_Data!FC140&lt;1, "&lt;1", IF(T1_Data!FC140&gt;99, "&gt;99", T1_Data!FC140))),"-")</f>
        <v>-</v>
      </c>
      <c r="FD142" s="72" t="str">
        <f>IF(ISNUMBER(T1_Data!FD140),IF(T1_Data!FD140=-999,"NA",IF(T1_Data!FD140&lt;1, "&lt;1", IF(T1_Data!FD140&gt;99, "&gt;99", T1_Data!FD140))),"-")</f>
        <v>-</v>
      </c>
      <c r="FE142" s="72" t="str">
        <f>IF(ISNUMBER(T1_Data!FE140),IF(T1_Data!FE140=-999,"NA",IF(T1_Data!FE140&lt;1, "&lt;1", IF(T1_Data!FE140&gt;99, "&gt;99", T1_Data!FE140))),"-")</f>
        <v>-</v>
      </c>
      <c r="FF142" s="72" t="str">
        <f>IF(ISNUMBER(T1_Data!FF140),IF(T1_Data!FF140=-999,"NA",IF(T1_Data!FF140&lt;1, "&lt;1", IF(T1_Data!FF140&gt;99, "&gt;99", T1_Data!FF140))),"-")</f>
        <v>-</v>
      </c>
      <c r="FG142" s="72" t="str">
        <f>IF(ISNUMBER(T1_Data!FG140),IF(T1_Data!FG140=-999,"NA",IF(T1_Data!FG140&lt;1, "&lt;1", IF(T1_Data!FG140&gt;99, "&gt;99", T1_Data!FG140))),"-")</f>
        <v>-</v>
      </c>
      <c r="FH142" s="72" t="str">
        <f>IF(ISNUMBER(T1_Data!FH140),IF(T1_Data!FH140=-999,"NA",IF(T1_Data!FH140&lt;1, "&lt;1", IF(T1_Data!FH140&gt;99, "&gt;99", T1_Data!FH140))),"-")</f>
        <v>-</v>
      </c>
      <c r="FI142" s="72" t="str">
        <f>IF(ISNUMBER(T1_Data!FI140),IF(T1_Data!FI140=-999,"NA",IF(T1_Data!FI140&lt;1, "&lt;1", IF(T1_Data!FI140&gt;99, "&gt;99", T1_Data!FI140))),"-")</f>
        <v>-</v>
      </c>
      <c r="FJ142" s="72" t="str">
        <f>IF(ISNUMBER(T1_Data!FJ140),IF(T1_Data!FJ140=-999,"NA",IF(T1_Data!FJ140&lt;1, "&lt;1", IF(T1_Data!FJ140&gt;99, "&gt;99", T1_Data!FJ140))),"-")</f>
        <v>-</v>
      </c>
      <c r="FK142" s="72" t="str">
        <f>IF(ISNUMBER(T1_Data!FK140),IF(T1_Data!FK140=-999,"NA",IF(T1_Data!FK140&lt;1, "&lt;1", IF(T1_Data!FK140&gt;99, "&gt;99", T1_Data!FK140))),"-")</f>
        <v>-</v>
      </c>
      <c r="FL142" s="72" t="str">
        <f>IF(ISNUMBER(T1_Data!FL140),IF(T1_Data!FL140=-999,"NA",IF(T1_Data!FL140&lt;1, "&lt;1", IF(T1_Data!FL140&gt;99, "&gt;99", T1_Data!FL140))),"-")</f>
        <v>-</v>
      </c>
      <c r="FM142" s="72" t="str">
        <f>IF(ISNUMBER(T1_Data!FM140),IF(T1_Data!FM140=-999,"NA",IF(T1_Data!FM140&lt;1, "&lt;1", IF(T1_Data!FM140&gt;99, "&gt;99", T1_Data!FM140))),"-")</f>
        <v>-</v>
      </c>
      <c r="FN142" s="72" t="str">
        <f>IF(ISNUMBER(T1_Data!FN140),IF(T1_Data!FN140=-999,"NA",IF(T1_Data!FN140&lt;1, "&lt;1", IF(T1_Data!FN140&gt;99, "&gt;99", T1_Data!FN140))),"-")</f>
        <v>-</v>
      </c>
      <c r="FO142" s="72" t="str">
        <f>IF(ISNUMBER(T1_Data!FO140),IF(T1_Data!FO140=-999,"NA",IF(T1_Data!FO140&lt;1, "&lt;1", IF(T1_Data!FO140&gt;99, "&gt;99", T1_Data!FO140))),"-")</f>
        <v>-</v>
      </c>
      <c r="FP142" s="72" t="str">
        <f>IF(ISNUMBER(T1_Data!FP140),IF(T1_Data!FP140=-999,"NA",IF(T1_Data!FP140&lt;1, "&lt;1", IF(T1_Data!FP140&gt;99, "&gt;99", T1_Data!FP140))),"-")</f>
        <v>-</v>
      </c>
      <c r="FQ142" s="72" t="str">
        <f>IF(ISNUMBER(T1_Data!FQ140),IF(T1_Data!FQ140=-999,"NA",IF(T1_Data!FQ140&lt;1, "&lt;1", IF(T1_Data!FQ140&gt;99, "&gt;99", T1_Data!FQ140))),"-")</f>
        <v>-</v>
      </c>
      <c r="FR142" s="72" t="str">
        <f>IF(ISNUMBER(T1_Data!FR140),IF(T1_Data!FR140=-999,"NA",IF(T1_Data!FR140&lt;1, "&lt;1", IF(T1_Data!FR140&gt;99, "&gt;99", T1_Data!FR140))),"-")</f>
        <v>-</v>
      </c>
      <c r="FS142" s="72" t="str">
        <f>IF(ISNUMBER(T1_Data!FS140),IF(T1_Data!FS140=-999,"NA",IF(T1_Data!FS140&lt;1, "&lt;1", IF(T1_Data!FS140&gt;99, "&gt;99", T1_Data!FS140))),"-")</f>
        <v>-</v>
      </c>
      <c r="FT142" s="72" t="str">
        <f>IF(ISNUMBER(T1_Data!FT140),IF(T1_Data!FT140=-999,"NA",IF(T1_Data!FT140&lt;1, "&lt;1", IF(T1_Data!FT140&gt;99, "&gt;99", T1_Data!FT140))),"-")</f>
        <v>-</v>
      </c>
      <c r="FU142" s="72" t="str">
        <f>IF(ISNUMBER(T1_Data!FU140),IF(T1_Data!FU140=-999,"NA",IF(T1_Data!FU140&lt;1, "&lt;1", IF(T1_Data!FU140&gt;99, "&gt;99", T1_Data!FU140))),"-")</f>
        <v>-</v>
      </c>
      <c r="FV142" s="72" t="str">
        <f>IF(ISNUMBER(T1_Data!FV140),IF(T1_Data!FV140=-999,"NA",IF(T1_Data!FV140&lt;1, "&lt;1", IF(T1_Data!FV140&gt;99, "&gt;99", T1_Data!FV140))),"-")</f>
        <v>-</v>
      </c>
      <c r="FW142" s="72" t="str">
        <f>IF(ISNUMBER(T1_Data!FW140),IF(T1_Data!FW140=-999,"NA",IF(T1_Data!FW140&lt;1, "&lt;1", IF(T1_Data!FW140&gt;99, "&gt;99", T1_Data!FW140))),"-")</f>
        <v>-</v>
      </c>
      <c r="FX142" s="71" t="str">
        <f>IF(ISBLANK(T1_Data!FX140), "", T1_Data!FX140)</f>
        <v/>
      </c>
    </row>
    <row r="143" spans="1:180" x14ac:dyDescent="0.25">
      <c r="A143" s="71" t="str">
        <f>IF(ISBLANK(T1_Data!A141), "", T1_Data!A141)</f>
        <v/>
      </c>
      <c r="B143" s="72" t="str">
        <f>IF(ISNUMBER(T1_Data!B141), T1_Data!B141,"-")</f>
        <v>-</v>
      </c>
      <c r="C143" s="72" t="str">
        <f>IF(ISNUMBER(T1_Data!C141),IF(T1_Data!C141=-999,"NA",IF(T1_Data!C141&lt;1, "&lt;1", IF(T1_Data!C141&gt;99, "&gt;99", T1_Data!C141))),"-")</f>
        <v>-</v>
      </c>
      <c r="D143" s="72" t="str">
        <f>IF(ISNUMBER(T1_Data!D141),IF(T1_Data!D141=-999,"NA",IF(T1_Data!D141&lt;1, "&lt;1", IF(T1_Data!D141&gt;99, "&gt;99", T1_Data!D141))),"-")</f>
        <v>-</v>
      </c>
      <c r="E143" s="72" t="str">
        <f>IF(ISNUMBER(T1_Data!E141),IF(T1_Data!E141=-999,"NA",IF(T1_Data!E141&lt;1, "&lt;1", IF(T1_Data!E141&gt;99, "&gt;99", T1_Data!E141))),"-")</f>
        <v>-</v>
      </c>
      <c r="F143" s="72" t="str">
        <f>IF(ISNUMBER(T1_Data!F141),IF(T1_Data!F141=-999,"NA",IF(T1_Data!F141&lt;1, "&lt;1", IF(T1_Data!F141&gt;99, "&gt;99", T1_Data!F141))),"-")</f>
        <v>-</v>
      </c>
      <c r="G143" s="72" t="str">
        <f>IF(ISNUMBER(T1_Data!G141),IF(T1_Data!G141=-999,"NA",IF(T1_Data!G141&lt;1, "&lt;1", IF(T1_Data!G141&gt;99, "&gt;99", T1_Data!G141))),"-")</f>
        <v>-</v>
      </c>
      <c r="H143" s="72" t="str">
        <f>IF(ISNUMBER(T1_Data!H141),IF(T1_Data!H141=-999,"NA",IF(T1_Data!H141&lt;1, "&lt;1", IF(T1_Data!H141&gt;99, "&gt;99", T1_Data!H141))),"-")</f>
        <v>-</v>
      </c>
      <c r="I143" s="72" t="str">
        <f>IF(ISNUMBER(T1_Data!I141),IF(T1_Data!I141=-999,"NA",IF(T1_Data!I141&lt;1, "&lt;1", IF(T1_Data!I141&gt;99, "&gt;99", T1_Data!I141))),"-")</f>
        <v>-</v>
      </c>
      <c r="J143" s="72" t="str">
        <f>IF(ISNUMBER(T1_Data!J141),IF(T1_Data!J141=-999,"NA",IF(T1_Data!J141&lt;1, "&lt;1", IF(T1_Data!J141&gt;99, "&gt;99", T1_Data!J141))),"-")</f>
        <v>-</v>
      </c>
      <c r="K143" s="72" t="str">
        <f>IF(ISNUMBER(T1_Data!K141),IF(T1_Data!K141=-999,"NA",IF(T1_Data!K141&lt;1, "&lt;1", IF(T1_Data!K141&gt;99, "&gt;99", T1_Data!K141))),"-")</f>
        <v>-</v>
      </c>
      <c r="L143" s="72" t="str">
        <f>IF(ISNUMBER(T1_Data!L141),IF(T1_Data!L141=-999,"NA",IF(T1_Data!L141&lt;1, "&lt;1", IF(T1_Data!L141&gt;99, "&gt;99", T1_Data!L141))),"-")</f>
        <v>-</v>
      </c>
      <c r="M143" s="72" t="str">
        <f>IF(ISNUMBER(T1_Data!M141),IF(T1_Data!M141=-999,"NA",IF(T1_Data!M141&lt;1, "&lt;1", IF(T1_Data!M141&gt;99, "&gt;99", T1_Data!M141))),"-")</f>
        <v>-</v>
      </c>
      <c r="N143" s="72" t="str">
        <f>IF(ISNUMBER(T1_Data!N141),IF(T1_Data!N141=-999,"NA",IF(T1_Data!N141&lt;1, "&lt;1", IF(T1_Data!N141&gt;99, "&gt;99", T1_Data!N141))),"-")</f>
        <v>-</v>
      </c>
      <c r="O143" s="72" t="str">
        <f>IF(ISNUMBER(T1_Data!O141),IF(T1_Data!O141=-999,"NA",IF(T1_Data!O141&lt;1, "&lt;1", IF(T1_Data!O141&gt;99, "&gt;99", T1_Data!O141))),"-")</f>
        <v>-</v>
      </c>
      <c r="P143" s="72" t="str">
        <f>IF(ISNUMBER(T1_Data!P141),IF(T1_Data!P141=-999,"NA",IF(T1_Data!P141&lt;1, "&lt;1", IF(T1_Data!P141&gt;99, "&gt;99", T1_Data!P141))),"-")</f>
        <v>-</v>
      </c>
      <c r="Q143" s="72" t="str">
        <f>IF(ISNUMBER(T1_Data!Q141),IF(T1_Data!Q141=-999,"NA",IF(T1_Data!Q141&lt;1, "&lt;1", IF(T1_Data!Q141&gt;99, "&gt;99", T1_Data!Q141))),"-")</f>
        <v>-</v>
      </c>
      <c r="R143" s="72" t="str">
        <f>IF(ISNUMBER(T1_Data!R141),IF(T1_Data!R141=-999,"NA",IF(T1_Data!R141&lt;1, "&lt;1", IF(T1_Data!R141&gt;99, "&gt;99", T1_Data!R141))),"-")</f>
        <v>-</v>
      </c>
      <c r="S143" s="72" t="str">
        <f>IF(ISNUMBER(T1_Data!S141),IF(T1_Data!S141=-999,"NA",IF(T1_Data!S141&lt;1, "&lt;1", IF(T1_Data!S141&gt;99, "&gt;99", T1_Data!S141))),"-")</f>
        <v>-</v>
      </c>
      <c r="T143" s="72" t="str">
        <f>IF(ISNUMBER(T1_Data!T141),IF(T1_Data!T141=-999,"NA",IF(T1_Data!T141&lt;1, "&lt;1", IF(T1_Data!T141&gt;99, "&gt;99", T1_Data!T141))),"-")</f>
        <v>-</v>
      </c>
      <c r="U143" s="72" t="str">
        <f>IF(ISNUMBER(T1_Data!U141),IF(T1_Data!U141=-999,"NA",IF(T1_Data!U141&lt;1, "&lt;1", IF(T1_Data!U141&gt;99, "&gt;99", T1_Data!U141))),"-")</f>
        <v>-</v>
      </c>
      <c r="V143" s="72" t="str">
        <f>IF(ISNUMBER(T1_Data!V141),IF(T1_Data!V141=-999,"NA",IF(T1_Data!V141&lt;1, "&lt;1", IF(T1_Data!V141&gt;99, "&gt;99", T1_Data!V141))),"-")</f>
        <v>-</v>
      </c>
      <c r="W143" s="72" t="str">
        <f>IF(ISNUMBER(T1_Data!W141),IF(T1_Data!W141=-999,"NA",IF(T1_Data!W141&lt;1, "&lt;1", IF(T1_Data!W141&gt;99, "&gt;99", T1_Data!W141))),"-")</f>
        <v>-</v>
      </c>
      <c r="X143" s="72" t="str">
        <f>IF(ISNUMBER(T1_Data!X141),IF(T1_Data!X141=-999,"NA",IF(T1_Data!X141&lt;1, "&lt;1", IF(T1_Data!X141&gt;99, "&gt;99", T1_Data!X141))),"-")</f>
        <v>-</v>
      </c>
      <c r="Y143" s="72" t="str">
        <f>IF(ISNUMBER(T1_Data!Y141),IF(T1_Data!Y141=-999,"NA",IF(T1_Data!Y141&lt;1, "&lt;1", IF(T1_Data!Y141&gt;99, "&gt;99", T1_Data!Y141))),"-")</f>
        <v>-</v>
      </c>
      <c r="Z143" s="72" t="str">
        <f>IF(ISNUMBER(T1_Data!Z141),IF(T1_Data!Z141=-999,"NA",IF(T1_Data!Z141&lt;1, "&lt;1", IF(T1_Data!Z141&gt;99, "&gt;99", T1_Data!Z141))),"-")</f>
        <v>-</v>
      </c>
      <c r="AA143" s="72" t="str">
        <f>IF(ISNUMBER(T1_Data!AA141),IF(T1_Data!AA141=-999,"NA",IF(T1_Data!AA141&lt;1, "&lt;1", IF(T1_Data!AA141&gt;99, "&gt;99", T1_Data!AA141))),"-")</f>
        <v>-</v>
      </c>
      <c r="AB143" s="72" t="str">
        <f>IF(ISNUMBER(T1_Data!AB141),IF(T1_Data!AB141=-999,"NA",IF(T1_Data!AB141&lt;1, "&lt;1", IF(T1_Data!AB141&gt;99, "&gt;99", T1_Data!AB141))),"-")</f>
        <v>-</v>
      </c>
      <c r="AC143" s="72" t="str">
        <f>IF(ISNUMBER(T1_Data!AC141),IF(T1_Data!AC141=-999,"NA",IF(T1_Data!AC141&lt;1, "&lt;1", IF(T1_Data!AC141&gt;99, "&gt;99", T1_Data!AC141))),"-")</f>
        <v>-</v>
      </c>
      <c r="AD143" s="72" t="str">
        <f>IF(ISNUMBER(T1_Data!AD141),IF(T1_Data!AD141=-999,"NA",IF(T1_Data!AD141&lt;1, "&lt;1", IF(T1_Data!AD141&gt;99, "&gt;99", T1_Data!AD141))),"-")</f>
        <v>-</v>
      </c>
      <c r="AE143" s="72" t="str">
        <f>IF(ISNUMBER(T1_Data!AE141),IF(T1_Data!AE141=-999,"NA",IF(T1_Data!AE141&lt;1, "&lt;1", IF(T1_Data!AE141&gt;99, "&gt;99", T1_Data!AE141))),"-")</f>
        <v>-</v>
      </c>
      <c r="AF143" s="72" t="str">
        <f>IF(ISNUMBER(T1_Data!AF141),IF(T1_Data!AF141=-999,"NA",IF(T1_Data!AF141&lt;1, "&lt;1", IF(T1_Data!AF141&gt;99, "&gt;99", T1_Data!AF141))),"-")</f>
        <v>-</v>
      </c>
      <c r="AG143" s="72" t="str">
        <f>IF(ISNUMBER(T1_Data!AG141),IF(T1_Data!AG141=-999,"NA",IF(T1_Data!AG141&lt;1, "&lt;1", IF(T1_Data!AG141&gt;99, "&gt;99", T1_Data!AG141))),"-")</f>
        <v>-</v>
      </c>
      <c r="AH143" s="72" t="str">
        <f>IF(ISNUMBER(T1_Data!AH141),IF(T1_Data!AH141=-999,"NA",IF(T1_Data!AH141&lt;1, "&lt;1", IF(T1_Data!AH141&gt;99, "&gt;99", T1_Data!AH141))),"-")</f>
        <v>-</v>
      </c>
      <c r="AI143" s="72" t="str">
        <f>IF(ISNUMBER(T1_Data!AI141),IF(T1_Data!AI141=-999,"NA",IF(T1_Data!AI141&lt;1, "&lt;1", IF(T1_Data!AI141&gt;99, "&gt;99", T1_Data!AI141))),"-")</f>
        <v>-</v>
      </c>
      <c r="AJ143" s="72" t="str">
        <f>IF(ISNUMBER(T1_Data!AJ141),IF(T1_Data!AJ141=-999,"NA",IF(T1_Data!AJ141&lt;1, "&lt;1", IF(T1_Data!AJ141&gt;99, "&gt;99", T1_Data!AJ141))),"-")</f>
        <v>-</v>
      </c>
      <c r="AK143" s="72" t="str">
        <f>IF(ISNUMBER(T1_Data!AK141),IF(T1_Data!AK141=-999,"NA",IF(T1_Data!AK141&lt;1, "&lt;1", IF(T1_Data!AK141&gt;99, "&gt;99", T1_Data!AK141))),"-")</f>
        <v>-</v>
      </c>
      <c r="AL143" s="72" t="str">
        <f>IF(ISNUMBER(T1_Data!AL141),IF(T1_Data!AL141=-999,"NA",IF(T1_Data!AL141&lt;1, "&lt;1", IF(T1_Data!AL141&gt;99, "&gt;99", T1_Data!AL141))),"-")</f>
        <v>-</v>
      </c>
      <c r="AM143" s="72" t="str">
        <f>IF(ISNUMBER(T1_Data!AM141),IF(T1_Data!AM141=-999,"NA",IF(T1_Data!AM141&lt;1, "&lt;1", IF(T1_Data!AM141&gt;99, "&gt;99", T1_Data!AM141))),"-")</f>
        <v>-</v>
      </c>
      <c r="AN143" s="72" t="str">
        <f>IF(ISNUMBER(T1_Data!AN141),IF(T1_Data!AN141=-999,"NA",IF(T1_Data!AN141&lt;1, "&lt;1", IF(T1_Data!AN141&gt;99, "&gt;99", T1_Data!AN141))),"-")</f>
        <v>-</v>
      </c>
      <c r="AO143" s="72" t="str">
        <f>IF(ISNUMBER(T1_Data!AO141),IF(T1_Data!AO141=-999,"NA",IF(T1_Data!AO141&lt;1, "&lt;1", IF(T1_Data!AO141&gt;99, "&gt;99", T1_Data!AO141))),"-")</f>
        <v>-</v>
      </c>
      <c r="AP143" s="72" t="str">
        <f>IF(ISNUMBER(T1_Data!AP141),IF(T1_Data!AP141=-999,"NA",IF(T1_Data!AP141&lt;1, "&lt;1", IF(T1_Data!AP141&gt;99, "&gt;99", T1_Data!AP141))),"-")</f>
        <v>-</v>
      </c>
      <c r="AQ143" s="72" t="str">
        <f>IF(ISNUMBER(T1_Data!AQ141),IF(T1_Data!AQ141=-999,"NA",IF(T1_Data!AQ141&lt;1, "&lt;1", IF(T1_Data!AQ141&gt;99, "&gt;99", T1_Data!AQ141))),"-")</f>
        <v>-</v>
      </c>
      <c r="AR143" s="72" t="str">
        <f>IF(ISNUMBER(T1_Data!AR141),IF(T1_Data!AR141=-999,"NA",IF(T1_Data!AR141&lt;1, "&lt;1", IF(T1_Data!AR141&gt;99, "&gt;99", T1_Data!AR141))),"-")</f>
        <v>-</v>
      </c>
      <c r="AS143" s="72" t="str">
        <f>IF(ISNUMBER(T1_Data!AS141),IF(T1_Data!AS141=-999,"NA",IF(T1_Data!AS141&lt;1, "&lt;1", IF(T1_Data!AS141&gt;99, "&gt;99", T1_Data!AS141))),"-")</f>
        <v>-</v>
      </c>
      <c r="AT143" s="72" t="str">
        <f>IF(ISNUMBER(T1_Data!AT141),IF(T1_Data!AT141=-999,"NA",IF(T1_Data!AT141&lt;1, "&lt;1", IF(T1_Data!AT141&gt;99, "&gt;99", T1_Data!AT141))),"-")</f>
        <v>-</v>
      </c>
      <c r="AU143" s="72" t="str">
        <f>IF(ISNUMBER(T1_Data!AU141),IF(T1_Data!AU141=-999,"NA",IF(T1_Data!AU141&lt;1, "&lt;1", IF(T1_Data!AU141&gt;99, "&gt;99", T1_Data!AU141))),"-")</f>
        <v>-</v>
      </c>
      <c r="AV143" s="72" t="str">
        <f>IF(ISNUMBER(T1_Data!AV141),IF(T1_Data!AV141=-999,"NA",IF(T1_Data!AV141&lt;1, "&lt;1", IF(T1_Data!AV141&gt;99, "&gt;99", T1_Data!AV141))),"-")</f>
        <v>-</v>
      </c>
      <c r="AW143" s="72" t="str">
        <f>IF(ISNUMBER(T1_Data!AW141),IF(T1_Data!AW141=-999,"NA",IF(T1_Data!AW141&lt;1, "&lt;1", IF(T1_Data!AW141&gt;99, "&gt;99", T1_Data!AW141))),"-")</f>
        <v>-</v>
      </c>
      <c r="AX143" s="72" t="str">
        <f>IF(ISNUMBER(T1_Data!AX141),IF(T1_Data!AX141=-999,"NA",IF(T1_Data!AX141&lt;1, "&lt;1", IF(T1_Data!AX141&gt;99, "&gt;99", T1_Data!AX141))),"-")</f>
        <v>-</v>
      </c>
      <c r="AY143" s="72" t="str">
        <f>IF(ISNUMBER(T1_Data!AY141),IF(T1_Data!AY141=-999,"NA",IF(T1_Data!AY141&lt;1, "&lt;1", IF(T1_Data!AY141&gt;99, "&gt;99", T1_Data!AY141))),"-")</f>
        <v>-</v>
      </c>
      <c r="AZ143" s="72" t="str">
        <f>IF(ISNUMBER(T1_Data!AZ141),IF(T1_Data!AZ141=-999,"NA",IF(T1_Data!AZ141&lt;1, "&lt;1", IF(T1_Data!AZ141&gt;99, "&gt;99", T1_Data!AZ141))),"-")</f>
        <v>-</v>
      </c>
      <c r="BA143" s="72" t="str">
        <f>IF(ISNUMBER(T1_Data!BA141),IF(T1_Data!BA141=-999,"NA",IF(T1_Data!BA141&lt;1, "&lt;1", IF(T1_Data!BA141&gt;99, "&gt;99", T1_Data!BA141))),"-")</f>
        <v>-</v>
      </c>
      <c r="BB143" s="72" t="str">
        <f>IF(ISNUMBER(T1_Data!BB141),IF(T1_Data!BB141=-999,"NA",IF(T1_Data!BB141&lt;1, "&lt;1", IF(T1_Data!BB141&gt;99, "&gt;99", T1_Data!BB141))),"-")</f>
        <v>-</v>
      </c>
      <c r="BC143" s="72" t="str">
        <f>IF(ISNUMBER(T1_Data!BC141),IF(T1_Data!BC141=-999,"NA",IF(T1_Data!BC141&lt;1, "&lt;1", IF(T1_Data!BC141&gt;99, "&gt;99", T1_Data!BC141))),"-")</f>
        <v>-</v>
      </c>
      <c r="BD143" s="72" t="str">
        <f>IF(ISNUMBER(T1_Data!BD141),IF(T1_Data!BD141=-999,"NA",IF(T1_Data!BD141&lt;1, "&lt;1", IF(T1_Data!BD141&gt;99, "&gt;99", T1_Data!BD141))),"-")</f>
        <v>-</v>
      </c>
      <c r="BE143" s="72" t="str">
        <f>IF(ISNUMBER(T1_Data!BE141),IF(T1_Data!BE141=-999,"NA",IF(T1_Data!BE141&lt;1, "&lt;1", IF(T1_Data!BE141&gt;99, "&gt;99", T1_Data!BE141))),"-")</f>
        <v>-</v>
      </c>
      <c r="BF143" s="72" t="str">
        <f>IF(ISNUMBER(T1_Data!BF141),IF(T1_Data!BF141=-999,"NA",IF(T1_Data!BF141&lt;1, "&lt;1", IF(T1_Data!BF141&gt;99, "&gt;99", T1_Data!BF141))),"-")</f>
        <v>-</v>
      </c>
      <c r="BG143" s="72" t="str">
        <f>IF(ISNUMBER(T1_Data!BG141),IF(T1_Data!BG141=-999,"NA",IF(T1_Data!BG141&lt;1, "&lt;1", IF(T1_Data!BG141&gt;99, "&gt;99", T1_Data!BG141))),"-")</f>
        <v>-</v>
      </c>
      <c r="BH143" s="72" t="str">
        <f>IF(ISNUMBER(T1_Data!BH141),IF(T1_Data!BH141=-999,"NA",IF(T1_Data!BH141&lt;1, "&lt;1", IF(T1_Data!BH141&gt;99, "&gt;99", T1_Data!BH141))),"-")</f>
        <v>-</v>
      </c>
      <c r="BI143" s="72" t="str">
        <f>IF(ISNUMBER(T1_Data!BI141),IF(T1_Data!BI141=-999,"NA",IF(T1_Data!BI141&lt;1, "&lt;1", IF(T1_Data!BI141&gt;99, "&gt;99", T1_Data!BI141))),"-")</f>
        <v>-</v>
      </c>
      <c r="BJ143" s="72" t="str">
        <f>IF(ISNUMBER(T1_Data!BJ141),IF(T1_Data!BJ141=-999,"NA",IF(T1_Data!BJ141&lt;1, "&lt;1", IF(T1_Data!BJ141&gt;99, "&gt;99", T1_Data!BJ141))),"-")</f>
        <v>-</v>
      </c>
      <c r="BK143" s="72" t="str">
        <f>IF(ISNUMBER(T1_Data!BK141),IF(T1_Data!BK141=-999,"NA",IF(T1_Data!BK141&lt;1, "&lt;1", IF(T1_Data!BK141&gt;99, "&gt;99", T1_Data!BK141))),"-")</f>
        <v>-</v>
      </c>
      <c r="BL143" s="72" t="str">
        <f>IF(ISNUMBER(T1_Data!BL141),IF(T1_Data!BL141=-999,"NA",IF(T1_Data!BL141&lt;1, "&lt;1", IF(T1_Data!BL141&gt;99, "&gt;99", T1_Data!BL141))),"-")</f>
        <v>-</v>
      </c>
      <c r="BM143" s="72" t="str">
        <f>IF(ISNUMBER(T1_Data!BM141),IF(T1_Data!BM141=-999,"NA",IF(T1_Data!BM141&lt;1, "&lt;1", IF(T1_Data!BM141&gt;99, "&gt;99", T1_Data!BM141))),"-")</f>
        <v>-</v>
      </c>
      <c r="BN143" s="72" t="str">
        <f>IF(ISNUMBER(T1_Data!BN141),IF(T1_Data!BN141=-999,"NA",IF(T1_Data!BN141&lt;1, "&lt;1", IF(T1_Data!BN141&gt;99, "&gt;99", T1_Data!BN141))),"-")</f>
        <v>-</v>
      </c>
      <c r="BO143" s="72" t="str">
        <f>IF(ISNUMBER(T1_Data!BO141),IF(T1_Data!BO141=-999,"NA",IF(T1_Data!BO141&lt;1, "&lt;1", IF(T1_Data!BO141&gt;99, "&gt;99", T1_Data!BO141))),"-")</f>
        <v>-</v>
      </c>
      <c r="BP143" s="72" t="str">
        <f>IF(ISNUMBER(T1_Data!BP141),IF(T1_Data!BP141=-999,"NA",IF(T1_Data!BP141&lt;1, "&lt;1", IF(T1_Data!BP141&gt;99, "&gt;99", T1_Data!BP141))),"-")</f>
        <v>-</v>
      </c>
      <c r="BQ143" s="72" t="str">
        <f>IF(ISNUMBER(T1_Data!BQ141),IF(T1_Data!BQ141=-999,"NA",IF(T1_Data!BQ141&lt;1, "&lt;1", IF(T1_Data!BQ141&gt;99, "&gt;99", T1_Data!BQ141))),"-")</f>
        <v>-</v>
      </c>
      <c r="BR143" s="72" t="str">
        <f>IF(ISNUMBER(T1_Data!BR141),IF(T1_Data!BR141=-999,"NA",IF(T1_Data!BR141&lt;1, "&lt;1", IF(T1_Data!BR141&gt;99, "&gt;99", T1_Data!BR141))),"-")</f>
        <v>-</v>
      </c>
      <c r="BS143" s="72" t="str">
        <f>IF(ISNUMBER(T1_Data!BS141),IF(T1_Data!BS141=-999,"NA",IF(T1_Data!BS141&lt;1, "&lt;1", IF(T1_Data!BS141&gt;99, "&gt;99", T1_Data!BS141))),"-")</f>
        <v>-</v>
      </c>
      <c r="BT143" s="72" t="str">
        <f>IF(ISNUMBER(T1_Data!BT141),IF(T1_Data!BT141=-999,"NA",IF(T1_Data!BT141&lt;1, "&lt;1", IF(T1_Data!BT141&gt;99, "&gt;99", T1_Data!BT141))),"-")</f>
        <v>-</v>
      </c>
      <c r="BU143" s="72" t="str">
        <f>IF(ISNUMBER(T1_Data!BU141),IF(T1_Data!BU141=-999,"NA",IF(T1_Data!BU141&lt;1, "&lt;1", IF(T1_Data!BU141&gt;99, "&gt;99", T1_Data!BU141))),"-")</f>
        <v>-</v>
      </c>
      <c r="BV143" s="72" t="str">
        <f>IF(ISNUMBER(T1_Data!BV141),IF(T1_Data!BV141=-999,"NA",IF(T1_Data!BV141&lt;1, "&lt;1", IF(T1_Data!BV141&gt;99, "&gt;99", T1_Data!BV141))),"-")</f>
        <v>-</v>
      </c>
      <c r="BW143" s="72" t="str">
        <f>IF(ISNUMBER(T1_Data!BW141),IF(T1_Data!BW141=-999,"NA",IF(T1_Data!BW141&lt;1, "&lt;1", IF(T1_Data!BW141&gt;99, "&gt;99", T1_Data!BW141))),"-")</f>
        <v>-</v>
      </c>
      <c r="BX143" s="72" t="str">
        <f>IF(ISNUMBER(T1_Data!BX141),IF(T1_Data!BX141=-999,"NA",IF(T1_Data!BX141&lt;1, "&lt;1", IF(T1_Data!BX141&gt;99, "&gt;99", T1_Data!BX141))),"-")</f>
        <v>-</v>
      </c>
      <c r="BY143" s="72" t="str">
        <f>IF(ISNUMBER(T1_Data!BY141),IF(T1_Data!BY141=-999,"NA",IF(T1_Data!BY141&lt;1, "&lt;1", IF(T1_Data!BY141&gt;99, "&gt;99", T1_Data!BY141))),"-")</f>
        <v>-</v>
      </c>
      <c r="BZ143" s="72" t="str">
        <f>IF(ISNUMBER(T1_Data!BZ141),IF(T1_Data!BZ141=-999,"NA",IF(T1_Data!BZ141&lt;1, "&lt;1", IF(T1_Data!BZ141&gt;99, "&gt;99", T1_Data!BZ141))),"-")</f>
        <v>-</v>
      </c>
      <c r="CA143" s="72" t="str">
        <f>IF(ISNUMBER(T1_Data!CA141),IF(T1_Data!CA141=-999,"NA",IF(T1_Data!CA141&lt;1, "&lt;1", IF(T1_Data!CA141&gt;99, "&gt;99", T1_Data!CA141))),"-")</f>
        <v>-</v>
      </c>
      <c r="CB143" s="72" t="str">
        <f>IF(ISNUMBER(T1_Data!CB141),IF(T1_Data!CB141=-999,"NA",IF(T1_Data!CB141&lt;1, "&lt;1", IF(T1_Data!CB141&gt;99, "&gt;99", T1_Data!CB141))),"-")</f>
        <v>-</v>
      </c>
      <c r="CC143" s="72" t="str">
        <f>IF(ISNUMBER(T1_Data!CC141),IF(T1_Data!CC141=-999,"NA",IF(T1_Data!CC141&lt;1, "&lt;1", IF(T1_Data!CC141&gt;99, "&gt;99", T1_Data!CC141))),"-")</f>
        <v>-</v>
      </c>
      <c r="CD143" s="72" t="str">
        <f>IF(ISNUMBER(T1_Data!CD141),IF(T1_Data!CD141=-999,"NA",IF(T1_Data!CD141&lt;1, "&lt;1", IF(T1_Data!CD141&gt;99, "&gt;99", T1_Data!CD141))),"-")</f>
        <v>-</v>
      </c>
      <c r="CE143" s="72" t="str">
        <f>IF(ISNUMBER(T1_Data!CE141),IF(T1_Data!CE141=-999,"NA",IF(T1_Data!CE141&lt;1, "&lt;1", IF(T1_Data!CE141&gt;99, "&gt;99", T1_Data!CE141))),"-")</f>
        <v>-</v>
      </c>
      <c r="CF143" s="72" t="str">
        <f>IF(ISNUMBER(T1_Data!CF141),IF(T1_Data!CF141=-999,"NA",IF(T1_Data!CF141&lt;1, "&lt;1", IF(T1_Data!CF141&gt;99, "&gt;99", T1_Data!CF141))),"-")</f>
        <v>-</v>
      </c>
      <c r="CG143" s="72" t="str">
        <f>IF(ISNUMBER(T1_Data!CG141),IF(T1_Data!CG141=-999,"NA",IF(T1_Data!CG141&lt;1, "&lt;1", IF(T1_Data!CG141&gt;99, "&gt;99", T1_Data!CG141))),"-")</f>
        <v>-</v>
      </c>
      <c r="CH143" s="72" t="str">
        <f>IF(ISNUMBER(T1_Data!CH141),IF(T1_Data!CH141=-999,"NA",IF(T1_Data!CH141&lt;1, "&lt;1", IF(T1_Data!CH141&gt;99, "&gt;99", T1_Data!CH141))),"-")</f>
        <v>-</v>
      </c>
      <c r="CI143" s="72" t="str">
        <f>IF(ISNUMBER(T1_Data!CI141),IF(T1_Data!CI141=-999,"NA",IF(T1_Data!CI141&lt;1, "&lt;1", IF(T1_Data!CI141&gt;99, "&gt;99", T1_Data!CI141))),"-")</f>
        <v>-</v>
      </c>
      <c r="CJ143" s="72" t="str">
        <f>IF(ISNUMBER(T1_Data!CJ141),IF(T1_Data!CJ141=-999,"NA",IF(T1_Data!CJ141&lt;1, "&lt;1", IF(T1_Data!CJ141&gt;99, "&gt;99", T1_Data!CJ141))),"-")</f>
        <v>-</v>
      </c>
      <c r="CK143" s="72" t="str">
        <f>IF(ISNUMBER(T1_Data!CK141),IF(T1_Data!CK141=-999,"NA",IF(T1_Data!CK141&lt;1, "&lt;1", IF(T1_Data!CK141&gt;99, "&gt;99", T1_Data!CK141))),"-")</f>
        <v>-</v>
      </c>
      <c r="CL143" s="72" t="str">
        <f>IF(ISNUMBER(T1_Data!CL141),IF(T1_Data!CL141=-999,"NA",IF(T1_Data!CL141&lt;1, "&lt;1", IF(T1_Data!CL141&gt;99, "&gt;99", T1_Data!CL141))),"-")</f>
        <v>-</v>
      </c>
      <c r="CM143" s="72" t="str">
        <f>IF(ISNUMBER(T1_Data!CM141),IF(T1_Data!CM141=-999,"NA",IF(T1_Data!CM141&lt;1, "&lt;1", IF(T1_Data!CM141&gt;99, "&gt;99", T1_Data!CM141))),"-")</f>
        <v>-</v>
      </c>
      <c r="CN143" s="72" t="str">
        <f>IF(ISNUMBER(T1_Data!CN141),IF(T1_Data!CN141=-999,"NA",IF(T1_Data!CN141&lt;1, "&lt;1", IF(T1_Data!CN141&gt;99, "&gt;99", T1_Data!CN141))),"-")</f>
        <v>-</v>
      </c>
      <c r="CO143" s="72" t="str">
        <f>IF(ISNUMBER(T1_Data!CO141),IF(T1_Data!CO141=-999,"NA",IF(T1_Data!CO141&lt;1, "&lt;1", IF(T1_Data!CO141&gt;99, "&gt;99", T1_Data!CO141))),"-")</f>
        <v>-</v>
      </c>
      <c r="CP143" s="72" t="str">
        <f>IF(ISNUMBER(T1_Data!CP141),IF(T1_Data!CP141=-999,"NA",IF(T1_Data!CP141&lt;1, "&lt;1", IF(T1_Data!CP141&gt;99, "&gt;99", T1_Data!CP141))),"-")</f>
        <v>-</v>
      </c>
      <c r="CQ143" s="72" t="str">
        <f>IF(ISNUMBER(T1_Data!CQ141),IF(T1_Data!CQ141=-999,"NA",IF(T1_Data!CQ141&lt;1, "&lt;1", IF(T1_Data!CQ141&gt;99, "&gt;99", T1_Data!CQ141))),"-")</f>
        <v>-</v>
      </c>
      <c r="CR143" s="72" t="str">
        <f>IF(ISNUMBER(T1_Data!CR141),IF(T1_Data!CR141=-999,"NA",IF(T1_Data!CR141&lt;1, "&lt;1", IF(T1_Data!CR141&gt;99, "&gt;99", T1_Data!CR141))),"-")</f>
        <v>-</v>
      </c>
      <c r="CS143" s="72" t="str">
        <f>IF(ISNUMBER(T1_Data!CS141),IF(T1_Data!CS141=-999,"NA",IF(T1_Data!CS141&lt;1, "&lt;1", IF(T1_Data!CS141&gt;99, "&gt;99", T1_Data!CS141))),"-")</f>
        <v>-</v>
      </c>
      <c r="CT143" s="72" t="str">
        <f>IF(ISNUMBER(T1_Data!CT141),IF(T1_Data!CT141=-999,"NA",IF(T1_Data!CT141&lt;1, "&lt;1", IF(T1_Data!CT141&gt;99, "&gt;99", T1_Data!CT141))),"-")</f>
        <v>-</v>
      </c>
      <c r="CU143" s="72" t="str">
        <f>IF(ISNUMBER(T1_Data!CU141),IF(T1_Data!CU141=-999,"NA",IF(T1_Data!CU141&lt;1, "&lt;1", IF(T1_Data!CU141&gt;99, "&gt;99", T1_Data!CU141))),"-")</f>
        <v>-</v>
      </c>
      <c r="CV143" s="72" t="str">
        <f>IF(ISNUMBER(T1_Data!CV141),IF(T1_Data!CV141=-999,"NA",IF(T1_Data!CV141&lt;1, "&lt;1", IF(T1_Data!CV141&gt;99, "&gt;99", T1_Data!CV141))),"-")</f>
        <v>-</v>
      </c>
      <c r="CW143" s="72" t="str">
        <f>IF(ISNUMBER(T1_Data!CW141),IF(T1_Data!CW141=-999,"NA",IF(T1_Data!CW141&lt;1, "&lt;1", IF(T1_Data!CW141&gt;99, "&gt;99", T1_Data!CW141))),"-")</f>
        <v>-</v>
      </c>
      <c r="CX143" s="72" t="str">
        <f>IF(ISNUMBER(T1_Data!CX141),IF(T1_Data!CX141=-999,"NA",IF(T1_Data!CX141&lt;1, "&lt;1", IF(T1_Data!CX141&gt;99, "&gt;99", T1_Data!CX141))),"-")</f>
        <v>-</v>
      </c>
      <c r="CY143" s="72" t="str">
        <f>IF(ISNUMBER(T1_Data!CY141),IF(T1_Data!CY141=-999,"NA",IF(T1_Data!CY141&lt;1, "&lt;1", IF(T1_Data!CY141&gt;99, "&gt;99", T1_Data!CY141))),"-")</f>
        <v>-</v>
      </c>
      <c r="CZ143" s="72" t="str">
        <f>IF(ISNUMBER(T1_Data!CZ141),IF(T1_Data!CZ141=-999,"NA",IF(T1_Data!CZ141&lt;1, "&lt;1", IF(T1_Data!CZ141&gt;99, "&gt;99", T1_Data!CZ141))),"-")</f>
        <v>-</v>
      </c>
      <c r="DA143" s="72" t="str">
        <f>IF(ISNUMBER(T1_Data!DA141),IF(T1_Data!DA141=-999,"NA",IF(T1_Data!DA141&lt;1, "&lt;1", IF(T1_Data!DA141&gt;99, "&gt;99", T1_Data!DA141))),"-")</f>
        <v>-</v>
      </c>
      <c r="DB143" s="72" t="str">
        <f>IF(ISNUMBER(T1_Data!DB141),IF(T1_Data!DB141=-999,"NA",IF(T1_Data!DB141&lt;1, "&lt;1", IF(T1_Data!DB141&gt;99, "&gt;99", T1_Data!DB141))),"-")</f>
        <v>-</v>
      </c>
      <c r="DC143" s="72" t="str">
        <f>IF(ISNUMBER(T1_Data!DC141),IF(T1_Data!DC141=-999,"NA",IF(T1_Data!DC141&lt;1, "&lt;1", IF(T1_Data!DC141&gt;99, "&gt;99", T1_Data!DC141))),"-")</f>
        <v>-</v>
      </c>
      <c r="DD143" s="72" t="str">
        <f>IF(ISNUMBER(T1_Data!DD141),IF(T1_Data!DD141=-999,"NA",IF(T1_Data!DD141&lt;1, "&lt;1", IF(T1_Data!DD141&gt;99, "&gt;99", T1_Data!DD141))),"-")</f>
        <v>-</v>
      </c>
      <c r="DE143" s="72" t="str">
        <f>IF(ISNUMBER(T1_Data!DE141),IF(T1_Data!DE141=-999,"NA",IF(T1_Data!DE141&lt;1, "&lt;1", IF(T1_Data!DE141&gt;99, "&gt;99", T1_Data!DE141))),"-")</f>
        <v>-</v>
      </c>
      <c r="DF143" s="72" t="str">
        <f>IF(ISNUMBER(T1_Data!DF141),IF(T1_Data!DF141=-999,"NA",IF(T1_Data!DF141&lt;1, "&lt;1", IF(T1_Data!DF141&gt;99, "&gt;99", T1_Data!DF141))),"-")</f>
        <v>-</v>
      </c>
      <c r="DG143" s="72" t="str">
        <f>IF(ISNUMBER(T1_Data!DG141),IF(T1_Data!DG141=-999,"NA",IF(T1_Data!DG141&lt;1, "&lt;1", IF(T1_Data!DG141&gt;99, "&gt;99", T1_Data!DG141))),"-")</f>
        <v>-</v>
      </c>
      <c r="DH143" s="72" t="str">
        <f>IF(ISNUMBER(T1_Data!DH141),IF(T1_Data!DH141=-999,"NA",IF(T1_Data!DH141&lt;1, "&lt;1", IF(T1_Data!DH141&gt;99, "&gt;99", T1_Data!DH141))),"-")</f>
        <v>-</v>
      </c>
      <c r="DI143" s="72" t="str">
        <f>IF(ISNUMBER(T1_Data!DI141),IF(T1_Data!DI141=-999,"NA",IF(T1_Data!DI141&lt;1, "&lt;1", IF(T1_Data!DI141&gt;99, "&gt;99", T1_Data!DI141))),"-")</f>
        <v>-</v>
      </c>
      <c r="DJ143" s="72" t="str">
        <f>IF(ISNUMBER(T1_Data!DJ141),IF(T1_Data!DJ141=-999,"NA",IF(T1_Data!DJ141&lt;1, "&lt;1", IF(T1_Data!DJ141&gt;99, "&gt;99", T1_Data!DJ141))),"-")</f>
        <v>-</v>
      </c>
      <c r="DK143" s="72" t="str">
        <f>IF(ISNUMBER(T1_Data!DK141),IF(T1_Data!DK141=-999,"NA",IF(T1_Data!DK141&lt;1, "&lt;1", IF(T1_Data!DK141&gt;99, "&gt;99", T1_Data!DK141))),"-")</f>
        <v>-</v>
      </c>
      <c r="DL143" s="72" t="str">
        <f>IF(ISNUMBER(T1_Data!DL141),IF(T1_Data!DL141=-999,"NA",IF(T1_Data!DL141&lt;1, "&lt;1", IF(T1_Data!DL141&gt;99, "&gt;99", T1_Data!DL141))),"-")</f>
        <v>-</v>
      </c>
      <c r="DM143" s="72" t="str">
        <f>IF(ISNUMBER(T1_Data!DM141),IF(T1_Data!DM141=-999,"NA",IF(T1_Data!DM141&lt;1, "&lt;1", IF(T1_Data!DM141&gt;99, "&gt;99", T1_Data!DM141))),"-")</f>
        <v>-</v>
      </c>
      <c r="DN143" s="72" t="str">
        <f>IF(ISNUMBER(T1_Data!DN141),IF(T1_Data!DN141=-999,"NA",IF(T1_Data!DN141&lt;1, "&lt;1", IF(T1_Data!DN141&gt;99, "&gt;99", T1_Data!DN141))),"-")</f>
        <v>-</v>
      </c>
      <c r="DO143" s="72" t="str">
        <f>IF(ISNUMBER(T1_Data!DO141),IF(T1_Data!DO141=-999,"NA",IF(T1_Data!DO141&lt;1, "&lt;1", IF(T1_Data!DO141&gt;99, "&gt;99", T1_Data!DO141))),"-")</f>
        <v>-</v>
      </c>
      <c r="DP143" s="72" t="str">
        <f>IF(ISNUMBER(T1_Data!DP141),IF(T1_Data!DP141=-999,"NA",IF(T1_Data!DP141&lt;1, "&lt;1", IF(T1_Data!DP141&gt;99, "&gt;99", T1_Data!DP141))),"-")</f>
        <v>-</v>
      </c>
      <c r="DQ143" s="72" t="str">
        <f>IF(ISNUMBER(T1_Data!DQ141),IF(T1_Data!DQ141=-999,"NA",IF(T1_Data!DQ141&lt;1, "&lt;1", IF(T1_Data!DQ141&gt;99, "&gt;99", T1_Data!DQ141))),"-")</f>
        <v>-</v>
      </c>
      <c r="DR143" s="72" t="str">
        <f>IF(ISNUMBER(T1_Data!DR141),IF(T1_Data!DR141=-999,"NA",IF(T1_Data!DR141&lt;1, "&lt;1", IF(T1_Data!DR141&gt;99, "&gt;99", T1_Data!DR141))),"-")</f>
        <v>-</v>
      </c>
      <c r="DS143" s="72" t="str">
        <f>IF(ISNUMBER(T1_Data!DS141),IF(T1_Data!DS141=-999,"NA",IF(T1_Data!DS141&lt;1, "&lt;1", IF(T1_Data!DS141&gt;99, "&gt;99", T1_Data!DS141))),"-")</f>
        <v>-</v>
      </c>
      <c r="DT143" s="72" t="str">
        <f>IF(ISNUMBER(T1_Data!DT141),IF(T1_Data!DT141=-999,"NA",IF(T1_Data!DT141&lt;1, "&lt;1", IF(T1_Data!DT141&gt;99, "&gt;99", T1_Data!DT141))),"-")</f>
        <v>-</v>
      </c>
      <c r="DU143" s="72" t="str">
        <f>IF(ISNUMBER(T1_Data!DU141),IF(T1_Data!DU141=-999,"NA",IF(T1_Data!DU141&lt;1, "&lt;1", IF(T1_Data!DU141&gt;99, "&gt;99", T1_Data!DU141))),"-")</f>
        <v>-</v>
      </c>
      <c r="DV143" s="72" t="str">
        <f>IF(ISNUMBER(T1_Data!DV141),IF(T1_Data!DV141=-999,"NA",IF(T1_Data!DV141&lt;1, "&lt;1", IF(T1_Data!DV141&gt;99, "&gt;99", T1_Data!DV141))),"-")</f>
        <v>-</v>
      </c>
      <c r="DW143" s="72" t="str">
        <f>IF(ISNUMBER(T1_Data!DW141),IF(T1_Data!DW141=-999,"NA",IF(T1_Data!DW141&lt;1, "&lt;1", IF(T1_Data!DW141&gt;99, "&gt;99", T1_Data!DW141))),"-")</f>
        <v>-</v>
      </c>
      <c r="DX143" s="72" t="str">
        <f>IF(ISNUMBER(T1_Data!DX141),IF(T1_Data!DX141=-999,"NA",IF(T1_Data!DX141&lt;1, "&lt;1", IF(T1_Data!DX141&gt;99, "&gt;99", T1_Data!DX141))),"-")</f>
        <v>-</v>
      </c>
      <c r="DY143" s="72" t="str">
        <f>IF(ISNUMBER(T1_Data!DY141),IF(T1_Data!DY141=-999,"NA",IF(T1_Data!DY141&lt;1, "&lt;1", IF(T1_Data!DY141&gt;99, "&gt;99", T1_Data!DY141))),"-")</f>
        <v>-</v>
      </c>
      <c r="DZ143" s="72" t="str">
        <f>IF(ISNUMBER(T1_Data!DZ141),IF(T1_Data!DZ141=-999,"NA",IF(T1_Data!DZ141&lt;1, "&lt;1", IF(T1_Data!DZ141&gt;99, "&gt;99", T1_Data!DZ141))),"-")</f>
        <v>-</v>
      </c>
      <c r="EA143" s="72" t="str">
        <f>IF(ISNUMBER(T1_Data!EA141),IF(T1_Data!EA141=-999,"NA",IF(T1_Data!EA141&lt;1, "&lt;1", IF(T1_Data!EA141&gt;99, "&gt;99", T1_Data!EA141))),"-")</f>
        <v>-</v>
      </c>
      <c r="EB143" s="72" t="str">
        <f>IF(ISNUMBER(T1_Data!EB141),IF(T1_Data!EB141=-999,"NA",IF(T1_Data!EB141&lt;1, "&lt;1", IF(T1_Data!EB141&gt;99, "&gt;99", T1_Data!EB141))),"-")</f>
        <v>-</v>
      </c>
      <c r="EC143" s="72" t="str">
        <f>IF(ISNUMBER(T1_Data!EC141),IF(T1_Data!EC141=-999,"NA",IF(T1_Data!EC141&lt;1, "&lt;1", IF(T1_Data!EC141&gt;99, "&gt;99", T1_Data!EC141))),"-")</f>
        <v>-</v>
      </c>
      <c r="ED143" s="72" t="str">
        <f>IF(ISNUMBER(T1_Data!ED141),IF(T1_Data!ED141=-999,"NA",IF(T1_Data!ED141&lt;1, "&lt;1", IF(T1_Data!ED141&gt;99, "&gt;99", T1_Data!ED141))),"-")</f>
        <v>-</v>
      </c>
      <c r="EE143" s="72" t="str">
        <f>IF(ISNUMBER(T1_Data!EE141),IF(T1_Data!EE141=-999,"NA",IF(T1_Data!EE141&lt;1, "&lt;1", IF(T1_Data!EE141&gt;99, "&gt;99", T1_Data!EE141))),"-")</f>
        <v>-</v>
      </c>
      <c r="EF143" s="72" t="str">
        <f>IF(ISNUMBER(T1_Data!EF141),IF(T1_Data!EF141=-999,"NA",IF(T1_Data!EF141&lt;1, "&lt;1", IF(T1_Data!EF141&gt;99, "&gt;99", T1_Data!EF141))),"-")</f>
        <v>-</v>
      </c>
      <c r="EG143" s="72" t="str">
        <f>IF(ISNUMBER(T1_Data!EG141),IF(T1_Data!EG141=-999,"NA",IF(T1_Data!EG141&lt;1, "&lt;1", IF(T1_Data!EG141&gt;99, "&gt;99", T1_Data!EG141))),"-")</f>
        <v>-</v>
      </c>
      <c r="EH143" s="72" t="str">
        <f>IF(ISNUMBER(T1_Data!EH141),IF(T1_Data!EH141=-999,"NA",IF(T1_Data!EH141&lt;1, "&lt;1", IF(T1_Data!EH141&gt;99, "&gt;99", T1_Data!EH141))),"-")</f>
        <v>-</v>
      </c>
      <c r="EI143" s="72" t="str">
        <f>IF(ISNUMBER(T1_Data!EI141),IF(T1_Data!EI141=-999,"NA",IF(T1_Data!EI141&lt;1, "&lt;1", IF(T1_Data!EI141&gt;99, "&gt;99", T1_Data!EI141))),"-")</f>
        <v>-</v>
      </c>
      <c r="EJ143" s="72" t="str">
        <f>IF(ISNUMBER(T1_Data!EJ141),IF(T1_Data!EJ141=-999,"NA",IF(T1_Data!EJ141&lt;1, "&lt;1", IF(T1_Data!EJ141&gt;99, "&gt;99", T1_Data!EJ141))),"-")</f>
        <v>-</v>
      </c>
      <c r="EK143" s="72" t="str">
        <f>IF(ISNUMBER(T1_Data!EK141),IF(T1_Data!EK141=-999,"NA",IF(T1_Data!EK141&lt;1, "&lt;1", IF(T1_Data!EK141&gt;99, "&gt;99", T1_Data!EK141))),"-")</f>
        <v>-</v>
      </c>
      <c r="EL143" s="72" t="str">
        <f>IF(ISNUMBER(T1_Data!EL141),IF(T1_Data!EL141=-999,"NA",IF(T1_Data!EL141&lt;1, "&lt;1", IF(T1_Data!EL141&gt;99, "&gt;99", T1_Data!EL141))),"-")</f>
        <v>-</v>
      </c>
      <c r="EM143" s="72" t="str">
        <f>IF(ISNUMBER(T1_Data!EM141),IF(T1_Data!EM141=-999,"NA",IF(T1_Data!EM141&lt;1, "&lt;1", IF(T1_Data!EM141&gt;99, "&gt;99", T1_Data!EM141))),"-")</f>
        <v>-</v>
      </c>
      <c r="EN143" s="72" t="str">
        <f>IF(ISNUMBER(T1_Data!EN141),IF(T1_Data!EN141=-999,"NA",IF(T1_Data!EN141&lt;1, "&lt;1", IF(T1_Data!EN141&gt;99, "&gt;99", T1_Data!EN141))),"-")</f>
        <v>-</v>
      </c>
      <c r="EO143" s="72" t="str">
        <f>IF(ISNUMBER(T1_Data!EO141),IF(T1_Data!EO141=-999,"NA",IF(T1_Data!EO141&lt;1, "&lt;1", IF(T1_Data!EO141&gt;99, "&gt;99", T1_Data!EO141))),"-")</f>
        <v>-</v>
      </c>
      <c r="EP143" s="72" t="str">
        <f>IF(ISNUMBER(T1_Data!EP141),IF(T1_Data!EP141=-999,"NA",IF(T1_Data!EP141&lt;1, "&lt;1", IF(T1_Data!EP141&gt;99, "&gt;99", T1_Data!EP141))),"-")</f>
        <v>-</v>
      </c>
      <c r="EQ143" s="72" t="str">
        <f>IF(ISNUMBER(T1_Data!EQ141),IF(T1_Data!EQ141=-999,"NA",IF(T1_Data!EQ141&lt;1, "&lt;1", IF(T1_Data!EQ141&gt;99, "&gt;99", T1_Data!EQ141))),"-")</f>
        <v>-</v>
      </c>
      <c r="ER143" s="72" t="str">
        <f>IF(ISNUMBER(T1_Data!ER141),IF(T1_Data!ER141=-999,"NA",IF(T1_Data!ER141&lt;1, "&lt;1", IF(T1_Data!ER141&gt;99, "&gt;99", T1_Data!ER141))),"-")</f>
        <v>-</v>
      </c>
      <c r="ES143" s="72" t="str">
        <f>IF(ISNUMBER(T1_Data!ES141),IF(T1_Data!ES141=-999,"NA",IF(T1_Data!ES141&lt;1, "&lt;1", IF(T1_Data!ES141&gt;99, "&gt;99", T1_Data!ES141))),"-")</f>
        <v>-</v>
      </c>
      <c r="ET143" s="72" t="str">
        <f>IF(ISNUMBER(T1_Data!ET141),IF(T1_Data!ET141=-999,"NA",IF(T1_Data!ET141&lt;1, "&lt;1", IF(T1_Data!ET141&gt;99, "&gt;99", T1_Data!ET141))),"-")</f>
        <v>-</v>
      </c>
      <c r="EU143" s="72" t="str">
        <f>IF(ISNUMBER(T1_Data!EU141),IF(T1_Data!EU141=-999,"NA",IF(T1_Data!EU141&lt;1, "&lt;1", IF(T1_Data!EU141&gt;99, "&gt;99", T1_Data!EU141))),"-")</f>
        <v>-</v>
      </c>
      <c r="EV143" s="72" t="str">
        <f>IF(ISNUMBER(T1_Data!EV141),IF(T1_Data!EV141=-999,"NA",IF(T1_Data!EV141&lt;1, "&lt;1", IF(T1_Data!EV141&gt;99, "&gt;99", T1_Data!EV141))),"-")</f>
        <v>-</v>
      </c>
      <c r="EW143" s="72" t="str">
        <f>IF(ISNUMBER(T1_Data!EW141),IF(T1_Data!EW141=-999,"NA",IF(T1_Data!EW141&lt;1, "&lt;1", IF(T1_Data!EW141&gt;99, "&gt;99", T1_Data!EW141))),"-")</f>
        <v>-</v>
      </c>
      <c r="EX143" s="72" t="str">
        <f>IF(ISNUMBER(T1_Data!EX141),IF(T1_Data!EX141=-999,"NA",IF(T1_Data!EX141&lt;1, "&lt;1", IF(T1_Data!EX141&gt;99, "&gt;99", T1_Data!EX141))),"-")</f>
        <v>-</v>
      </c>
      <c r="EY143" s="72" t="str">
        <f>IF(ISNUMBER(T1_Data!EY141),IF(T1_Data!EY141=-999,"NA",IF(T1_Data!EY141&lt;1, "&lt;1", IF(T1_Data!EY141&gt;99, "&gt;99", T1_Data!EY141))),"-")</f>
        <v>-</v>
      </c>
      <c r="EZ143" s="72" t="str">
        <f>IF(ISNUMBER(T1_Data!EZ141),IF(T1_Data!EZ141=-999,"NA",IF(T1_Data!EZ141&lt;1, "&lt;1", IF(T1_Data!EZ141&gt;99, "&gt;99", T1_Data!EZ141))),"-")</f>
        <v>-</v>
      </c>
      <c r="FA143" s="72" t="str">
        <f>IF(ISNUMBER(T1_Data!FA141),IF(T1_Data!FA141=-999,"NA",IF(T1_Data!FA141&lt;1, "&lt;1", IF(T1_Data!FA141&gt;99, "&gt;99", T1_Data!FA141))),"-")</f>
        <v>-</v>
      </c>
      <c r="FB143" s="72" t="str">
        <f>IF(ISNUMBER(T1_Data!FB141),IF(T1_Data!FB141=-999,"NA",IF(T1_Data!FB141&lt;1, "&lt;1", IF(T1_Data!FB141&gt;99, "&gt;99", T1_Data!FB141))),"-")</f>
        <v>-</v>
      </c>
      <c r="FC143" s="72" t="str">
        <f>IF(ISNUMBER(T1_Data!FC141),IF(T1_Data!FC141=-999,"NA",IF(T1_Data!FC141&lt;1, "&lt;1", IF(T1_Data!FC141&gt;99, "&gt;99", T1_Data!FC141))),"-")</f>
        <v>-</v>
      </c>
      <c r="FD143" s="72" t="str">
        <f>IF(ISNUMBER(T1_Data!FD141),IF(T1_Data!FD141=-999,"NA",IF(T1_Data!FD141&lt;1, "&lt;1", IF(T1_Data!FD141&gt;99, "&gt;99", T1_Data!FD141))),"-")</f>
        <v>-</v>
      </c>
      <c r="FE143" s="72" t="str">
        <f>IF(ISNUMBER(T1_Data!FE141),IF(T1_Data!FE141=-999,"NA",IF(T1_Data!FE141&lt;1, "&lt;1", IF(T1_Data!FE141&gt;99, "&gt;99", T1_Data!FE141))),"-")</f>
        <v>-</v>
      </c>
      <c r="FF143" s="72" t="str">
        <f>IF(ISNUMBER(T1_Data!FF141),IF(T1_Data!FF141=-999,"NA",IF(T1_Data!FF141&lt;1, "&lt;1", IF(T1_Data!FF141&gt;99, "&gt;99", T1_Data!FF141))),"-")</f>
        <v>-</v>
      </c>
      <c r="FG143" s="72" t="str">
        <f>IF(ISNUMBER(T1_Data!FG141),IF(T1_Data!FG141=-999,"NA",IF(T1_Data!FG141&lt;1, "&lt;1", IF(T1_Data!FG141&gt;99, "&gt;99", T1_Data!FG141))),"-")</f>
        <v>-</v>
      </c>
      <c r="FH143" s="72" t="str">
        <f>IF(ISNUMBER(T1_Data!FH141),IF(T1_Data!FH141=-999,"NA",IF(T1_Data!FH141&lt;1, "&lt;1", IF(T1_Data!FH141&gt;99, "&gt;99", T1_Data!FH141))),"-")</f>
        <v>-</v>
      </c>
      <c r="FI143" s="72" t="str">
        <f>IF(ISNUMBER(T1_Data!FI141),IF(T1_Data!FI141=-999,"NA",IF(T1_Data!FI141&lt;1, "&lt;1", IF(T1_Data!FI141&gt;99, "&gt;99", T1_Data!FI141))),"-")</f>
        <v>-</v>
      </c>
      <c r="FJ143" s="72" t="str">
        <f>IF(ISNUMBER(T1_Data!FJ141),IF(T1_Data!FJ141=-999,"NA",IF(T1_Data!FJ141&lt;1, "&lt;1", IF(T1_Data!FJ141&gt;99, "&gt;99", T1_Data!FJ141))),"-")</f>
        <v>-</v>
      </c>
      <c r="FK143" s="72" t="str">
        <f>IF(ISNUMBER(T1_Data!FK141),IF(T1_Data!FK141=-999,"NA",IF(T1_Data!FK141&lt;1, "&lt;1", IF(T1_Data!FK141&gt;99, "&gt;99", T1_Data!FK141))),"-")</f>
        <v>-</v>
      </c>
      <c r="FL143" s="72" t="str">
        <f>IF(ISNUMBER(T1_Data!FL141),IF(T1_Data!FL141=-999,"NA",IF(T1_Data!FL141&lt;1, "&lt;1", IF(T1_Data!FL141&gt;99, "&gt;99", T1_Data!FL141))),"-")</f>
        <v>-</v>
      </c>
      <c r="FM143" s="72" t="str">
        <f>IF(ISNUMBER(T1_Data!FM141),IF(T1_Data!FM141=-999,"NA",IF(T1_Data!FM141&lt;1, "&lt;1", IF(T1_Data!FM141&gt;99, "&gt;99", T1_Data!FM141))),"-")</f>
        <v>-</v>
      </c>
      <c r="FN143" s="72" t="str">
        <f>IF(ISNUMBER(T1_Data!FN141),IF(T1_Data!FN141=-999,"NA",IF(T1_Data!FN141&lt;1, "&lt;1", IF(T1_Data!FN141&gt;99, "&gt;99", T1_Data!FN141))),"-")</f>
        <v>-</v>
      </c>
      <c r="FO143" s="72" t="str">
        <f>IF(ISNUMBER(T1_Data!FO141),IF(T1_Data!FO141=-999,"NA",IF(T1_Data!FO141&lt;1, "&lt;1", IF(T1_Data!FO141&gt;99, "&gt;99", T1_Data!FO141))),"-")</f>
        <v>-</v>
      </c>
      <c r="FP143" s="72" t="str">
        <f>IF(ISNUMBER(T1_Data!FP141),IF(T1_Data!FP141=-999,"NA",IF(T1_Data!FP141&lt;1, "&lt;1", IF(T1_Data!FP141&gt;99, "&gt;99", T1_Data!FP141))),"-")</f>
        <v>-</v>
      </c>
      <c r="FQ143" s="72" t="str">
        <f>IF(ISNUMBER(T1_Data!FQ141),IF(T1_Data!FQ141=-999,"NA",IF(T1_Data!FQ141&lt;1, "&lt;1", IF(T1_Data!FQ141&gt;99, "&gt;99", T1_Data!FQ141))),"-")</f>
        <v>-</v>
      </c>
      <c r="FR143" s="72" t="str">
        <f>IF(ISNUMBER(T1_Data!FR141),IF(T1_Data!FR141=-999,"NA",IF(T1_Data!FR141&lt;1, "&lt;1", IF(T1_Data!FR141&gt;99, "&gt;99", T1_Data!FR141))),"-")</f>
        <v>-</v>
      </c>
      <c r="FS143" s="72" t="str">
        <f>IF(ISNUMBER(T1_Data!FS141),IF(T1_Data!FS141=-999,"NA",IF(T1_Data!FS141&lt;1, "&lt;1", IF(T1_Data!FS141&gt;99, "&gt;99", T1_Data!FS141))),"-")</f>
        <v>-</v>
      </c>
      <c r="FT143" s="72" t="str">
        <f>IF(ISNUMBER(T1_Data!FT141),IF(T1_Data!FT141=-999,"NA",IF(T1_Data!FT141&lt;1, "&lt;1", IF(T1_Data!FT141&gt;99, "&gt;99", T1_Data!FT141))),"-")</f>
        <v>-</v>
      </c>
      <c r="FU143" s="72" t="str">
        <f>IF(ISNUMBER(T1_Data!FU141),IF(T1_Data!FU141=-999,"NA",IF(T1_Data!FU141&lt;1, "&lt;1", IF(T1_Data!FU141&gt;99, "&gt;99", T1_Data!FU141))),"-")</f>
        <v>-</v>
      </c>
      <c r="FV143" s="72" t="str">
        <f>IF(ISNUMBER(T1_Data!FV141),IF(T1_Data!FV141=-999,"NA",IF(T1_Data!FV141&lt;1, "&lt;1", IF(T1_Data!FV141&gt;99, "&gt;99", T1_Data!FV141))),"-")</f>
        <v>-</v>
      </c>
      <c r="FW143" s="72" t="str">
        <f>IF(ISNUMBER(T1_Data!FW141),IF(T1_Data!FW141=-999,"NA",IF(T1_Data!FW141&lt;1, "&lt;1", IF(T1_Data!FW141&gt;99, "&gt;99", T1_Data!FW141))),"-")</f>
        <v>-</v>
      </c>
      <c r="FX143" s="71" t="str">
        <f>IF(ISBLANK(T1_Data!FX141), "", T1_Data!FX141)</f>
        <v/>
      </c>
    </row>
    <row r="144" spans="1:180" x14ac:dyDescent="0.25">
      <c r="A144" s="71" t="str">
        <f>IF(ISBLANK(T1_Data!A142), "", T1_Data!A142)</f>
        <v/>
      </c>
      <c r="B144" s="72" t="str">
        <f>IF(ISNUMBER(T1_Data!B142), T1_Data!B142,"-")</f>
        <v>-</v>
      </c>
      <c r="C144" s="72" t="str">
        <f>IF(ISNUMBER(T1_Data!C142),IF(T1_Data!C142=-999,"NA",IF(T1_Data!C142&lt;1, "&lt;1", IF(T1_Data!C142&gt;99, "&gt;99", T1_Data!C142))),"-")</f>
        <v>-</v>
      </c>
      <c r="D144" s="72" t="str">
        <f>IF(ISNUMBER(T1_Data!D142),IF(T1_Data!D142=-999,"NA",IF(T1_Data!D142&lt;1, "&lt;1", IF(T1_Data!D142&gt;99, "&gt;99", T1_Data!D142))),"-")</f>
        <v>-</v>
      </c>
      <c r="E144" s="72" t="str">
        <f>IF(ISNUMBER(T1_Data!E142),IF(T1_Data!E142=-999,"NA",IF(T1_Data!E142&lt;1, "&lt;1", IF(T1_Data!E142&gt;99, "&gt;99", T1_Data!E142))),"-")</f>
        <v>-</v>
      </c>
      <c r="F144" s="72" t="str">
        <f>IF(ISNUMBER(T1_Data!F142),IF(T1_Data!F142=-999,"NA",IF(T1_Data!F142&lt;1, "&lt;1", IF(T1_Data!F142&gt;99, "&gt;99", T1_Data!F142))),"-")</f>
        <v>-</v>
      </c>
      <c r="G144" s="72" t="str">
        <f>IF(ISNUMBER(T1_Data!G142),IF(T1_Data!G142=-999,"NA",IF(T1_Data!G142&lt;1, "&lt;1", IF(T1_Data!G142&gt;99, "&gt;99", T1_Data!G142))),"-")</f>
        <v>-</v>
      </c>
      <c r="H144" s="72" t="str">
        <f>IF(ISNUMBER(T1_Data!H142),IF(T1_Data!H142=-999,"NA",IF(T1_Data!H142&lt;1, "&lt;1", IF(T1_Data!H142&gt;99, "&gt;99", T1_Data!H142))),"-")</f>
        <v>-</v>
      </c>
      <c r="I144" s="72" t="str">
        <f>IF(ISNUMBER(T1_Data!I142),IF(T1_Data!I142=-999,"NA",IF(T1_Data!I142&lt;1, "&lt;1", IF(T1_Data!I142&gt;99, "&gt;99", T1_Data!I142))),"-")</f>
        <v>-</v>
      </c>
      <c r="J144" s="72" t="str">
        <f>IF(ISNUMBER(T1_Data!J142),IF(T1_Data!J142=-999,"NA",IF(T1_Data!J142&lt;1, "&lt;1", IF(T1_Data!J142&gt;99, "&gt;99", T1_Data!J142))),"-")</f>
        <v>-</v>
      </c>
      <c r="K144" s="72" t="str">
        <f>IF(ISNUMBER(T1_Data!K142),IF(T1_Data!K142=-999,"NA",IF(T1_Data!K142&lt;1, "&lt;1", IF(T1_Data!K142&gt;99, "&gt;99", T1_Data!K142))),"-")</f>
        <v>-</v>
      </c>
      <c r="L144" s="72" t="str">
        <f>IF(ISNUMBER(T1_Data!L142),IF(T1_Data!L142=-999,"NA",IF(T1_Data!L142&lt;1, "&lt;1", IF(T1_Data!L142&gt;99, "&gt;99", T1_Data!L142))),"-")</f>
        <v>-</v>
      </c>
      <c r="M144" s="72" t="str">
        <f>IF(ISNUMBER(T1_Data!M142),IF(T1_Data!M142=-999,"NA",IF(T1_Data!M142&lt;1, "&lt;1", IF(T1_Data!M142&gt;99, "&gt;99", T1_Data!M142))),"-")</f>
        <v>-</v>
      </c>
      <c r="N144" s="72" t="str">
        <f>IF(ISNUMBER(T1_Data!N142),IF(T1_Data!N142=-999,"NA",IF(T1_Data!N142&lt;1, "&lt;1", IF(T1_Data!N142&gt;99, "&gt;99", T1_Data!N142))),"-")</f>
        <v>-</v>
      </c>
      <c r="O144" s="72" t="str">
        <f>IF(ISNUMBER(T1_Data!O142),IF(T1_Data!O142=-999,"NA",IF(T1_Data!O142&lt;1, "&lt;1", IF(T1_Data!O142&gt;99, "&gt;99", T1_Data!O142))),"-")</f>
        <v>-</v>
      </c>
      <c r="P144" s="72" t="str">
        <f>IF(ISNUMBER(T1_Data!P142),IF(T1_Data!P142=-999,"NA",IF(T1_Data!P142&lt;1, "&lt;1", IF(T1_Data!P142&gt;99, "&gt;99", T1_Data!P142))),"-")</f>
        <v>-</v>
      </c>
      <c r="Q144" s="72" t="str">
        <f>IF(ISNUMBER(T1_Data!Q142),IF(T1_Data!Q142=-999,"NA",IF(T1_Data!Q142&lt;1, "&lt;1", IF(T1_Data!Q142&gt;99, "&gt;99", T1_Data!Q142))),"-")</f>
        <v>-</v>
      </c>
      <c r="R144" s="72" t="str">
        <f>IF(ISNUMBER(T1_Data!R142),IF(T1_Data!R142=-999,"NA",IF(T1_Data!R142&lt;1, "&lt;1", IF(T1_Data!R142&gt;99, "&gt;99", T1_Data!R142))),"-")</f>
        <v>-</v>
      </c>
      <c r="S144" s="72" t="str">
        <f>IF(ISNUMBER(T1_Data!S142),IF(T1_Data!S142=-999,"NA",IF(T1_Data!S142&lt;1, "&lt;1", IF(T1_Data!S142&gt;99, "&gt;99", T1_Data!S142))),"-")</f>
        <v>-</v>
      </c>
      <c r="T144" s="72" t="str">
        <f>IF(ISNUMBER(T1_Data!T142),IF(T1_Data!T142=-999,"NA",IF(T1_Data!T142&lt;1, "&lt;1", IF(T1_Data!T142&gt;99, "&gt;99", T1_Data!T142))),"-")</f>
        <v>-</v>
      </c>
      <c r="U144" s="72" t="str">
        <f>IF(ISNUMBER(T1_Data!U142),IF(T1_Data!U142=-999,"NA",IF(T1_Data!U142&lt;1, "&lt;1", IF(T1_Data!U142&gt;99, "&gt;99", T1_Data!U142))),"-")</f>
        <v>-</v>
      </c>
      <c r="V144" s="72" t="str">
        <f>IF(ISNUMBER(T1_Data!V142),IF(T1_Data!V142=-999,"NA",IF(T1_Data!V142&lt;1, "&lt;1", IF(T1_Data!V142&gt;99, "&gt;99", T1_Data!V142))),"-")</f>
        <v>-</v>
      </c>
      <c r="W144" s="72" t="str">
        <f>IF(ISNUMBER(T1_Data!W142),IF(T1_Data!W142=-999,"NA",IF(T1_Data!W142&lt;1, "&lt;1", IF(T1_Data!W142&gt;99, "&gt;99", T1_Data!W142))),"-")</f>
        <v>-</v>
      </c>
      <c r="X144" s="72" t="str">
        <f>IF(ISNUMBER(T1_Data!X142),IF(T1_Data!X142=-999,"NA",IF(T1_Data!X142&lt;1, "&lt;1", IF(T1_Data!X142&gt;99, "&gt;99", T1_Data!X142))),"-")</f>
        <v>-</v>
      </c>
      <c r="Y144" s="72" t="str">
        <f>IF(ISNUMBER(T1_Data!Y142),IF(T1_Data!Y142=-999,"NA",IF(T1_Data!Y142&lt;1, "&lt;1", IF(T1_Data!Y142&gt;99, "&gt;99", T1_Data!Y142))),"-")</f>
        <v>-</v>
      </c>
      <c r="Z144" s="72" t="str">
        <f>IF(ISNUMBER(T1_Data!Z142),IF(T1_Data!Z142=-999,"NA",IF(T1_Data!Z142&lt;1, "&lt;1", IF(T1_Data!Z142&gt;99, "&gt;99", T1_Data!Z142))),"-")</f>
        <v>-</v>
      </c>
      <c r="AA144" s="72" t="str">
        <f>IF(ISNUMBER(T1_Data!AA142),IF(T1_Data!AA142=-999,"NA",IF(T1_Data!AA142&lt;1, "&lt;1", IF(T1_Data!AA142&gt;99, "&gt;99", T1_Data!AA142))),"-")</f>
        <v>-</v>
      </c>
      <c r="AB144" s="72" t="str">
        <f>IF(ISNUMBER(T1_Data!AB142),IF(T1_Data!AB142=-999,"NA",IF(T1_Data!AB142&lt;1, "&lt;1", IF(T1_Data!AB142&gt;99, "&gt;99", T1_Data!AB142))),"-")</f>
        <v>-</v>
      </c>
      <c r="AC144" s="72" t="str">
        <f>IF(ISNUMBER(T1_Data!AC142),IF(T1_Data!AC142=-999,"NA",IF(T1_Data!AC142&lt;1, "&lt;1", IF(T1_Data!AC142&gt;99, "&gt;99", T1_Data!AC142))),"-")</f>
        <v>-</v>
      </c>
      <c r="AD144" s="72" t="str">
        <f>IF(ISNUMBER(T1_Data!AD142),IF(T1_Data!AD142=-999,"NA",IF(T1_Data!AD142&lt;1, "&lt;1", IF(T1_Data!AD142&gt;99, "&gt;99", T1_Data!AD142))),"-")</f>
        <v>-</v>
      </c>
      <c r="AE144" s="72" t="str">
        <f>IF(ISNUMBER(T1_Data!AE142),IF(T1_Data!AE142=-999,"NA",IF(T1_Data!AE142&lt;1, "&lt;1", IF(T1_Data!AE142&gt;99, "&gt;99", T1_Data!AE142))),"-")</f>
        <v>-</v>
      </c>
      <c r="AF144" s="72" t="str">
        <f>IF(ISNUMBER(T1_Data!AF142),IF(T1_Data!AF142=-999,"NA",IF(T1_Data!AF142&lt;1, "&lt;1", IF(T1_Data!AF142&gt;99, "&gt;99", T1_Data!AF142))),"-")</f>
        <v>-</v>
      </c>
      <c r="AG144" s="72" t="str">
        <f>IF(ISNUMBER(T1_Data!AG142),IF(T1_Data!AG142=-999,"NA",IF(T1_Data!AG142&lt;1, "&lt;1", IF(T1_Data!AG142&gt;99, "&gt;99", T1_Data!AG142))),"-")</f>
        <v>-</v>
      </c>
      <c r="AH144" s="72" t="str">
        <f>IF(ISNUMBER(T1_Data!AH142),IF(T1_Data!AH142=-999,"NA",IF(T1_Data!AH142&lt;1, "&lt;1", IF(T1_Data!AH142&gt;99, "&gt;99", T1_Data!AH142))),"-")</f>
        <v>-</v>
      </c>
      <c r="AI144" s="72" t="str">
        <f>IF(ISNUMBER(T1_Data!AI142),IF(T1_Data!AI142=-999,"NA",IF(T1_Data!AI142&lt;1, "&lt;1", IF(T1_Data!AI142&gt;99, "&gt;99", T1_Data!AI142))),"-")</f>
        <v>-</v>
      </c>
      <c r="AJ144" s="72" t="str">
        <f>IF(ISNUMBER(T1_Data!AJ142),IF(T1_Data!AJ142=-999,"NA",IF(T1_Data!AJ142&lt;1, "&lt;1", IF(T1_Data!AJ142&gt;99, "&gt;99", T1_Data!AJ142))),"-")</f>
        <v>-</v>
      </c>
      <c r="AK144" s="72" t="str">
        <f>IF(ISNUMBER(T1_Data!AK142),IF(T1_Data!AK142=-999,"NA",IF(T1_Data!AK142&lt;1, "&lt;1", IF(T1_Data!AK142&gt;99, "&gt;99", T1_Data!AK142))),"-")</f>
        <v>-</v>
      </c>
      <c r="AL144" s="72" t="str">
        <f>IF(ISNUMBER(T1_Data!AL142),IF(T1_Data!AL142=-999,"NA",IF(T1_Data!AL142&lt;1, "&lt;1", IF(T1_Data!AL142&gt;99, "&gt;99", T1_Data!AL142))),"-")</f>
        <v>-</v>
      </c>
      <c r="AM144" s="72" t="str">
        <f>IF(ISNUMBER(T1_Data!AM142),IF(T1_Data!AM142=-999,"NA",IF(T1_Data!AM142&lt;1, "&lt;1", IF(T1_Data!AM142&gt;99, "&gt;99", T1_Data!AM142))),"-")</f>
        <v>-</v>
      </c>
      <c r="AN144" s="72" t="str">
        <f>IF(ISNUMBER(T1_Data!AN142),IF(T1_Data!AN142=-999,"NA",IF(T1_Data!AN142&lt;1, "&lt;1", IF(T1_Data!AN142&gt;99, "&gt;99", T1_Data!AN142))),"-")</f>
        <v>-</v>
      </c>
      <c r="AO144" s="72" t="str">
        <f>IF(ISNUMBER(T1_Data!AO142),IF(T1_Data!AO142=-999,"NA",IF(T1_Data!AO142&lt;1, "&lt;1", IF(T1_Data!AO142&gt;99, "&gt;99", T1_Data!AO142))),"-")</f>
        <v>-</v>
      </c>
      <c r="AP144" s="72" t="str">
        <f>IF(ISNUMBER(T1_Data!AP142),IF(T1_Data!AP142=-999,"NA",IF(T1_Data!AP142&lt;1, "&lt;1", IF(T1_Data!AP142&gt;99, "&gt;99", T1_Data!AP142))),"-")</f>
        <v>-</v>
      </c>
      <c r="AQ144" s="72" t="str">
        <f>IF(ISNUMBER(T1_Data!AQ142),IF(T1_Data!AQ142=-999,"NA",IF(T1_Data!AQ142&lt;1, "&lt;1", IF(T1_Data!AQ142&gt;99, "&gt;99", T1_Data!AQ142))),"-")</f>
        <v>-</v>
      </c>
      <c r="AR144" s="72" t="str">
        <f>IF(ISNUMBER(T1_Data!AR142),IF(T1_Data!AR142=-999,"NA",IF(T1_Data!AR142&lt;1, "&lt;1", IF(T1_Data!AR142&gt;99, "&gt;99", T1_Data!AR142))),"-")</f>
        <v>-</v>
      </c>
      <c r="AS144" s="72" t="str">
        <f>IF(ISNUMBER(T1_Data!AS142),IF(T1_Data!AS142=-999,"NA",IF(T1_Data!AS142&lt;1, "&lt;1", IF(T1_Data!AS142&gt;99, "&gt;99", T1_Data!AS142))),"-")</f>
        <v>-</v>
      </c>
      <c r="AT144" s="72" t="str">
        <f>IF(ISNUMBER(T1_Data!AT142),IF(T1_Data!AT142=-999,"NA",IF(T1_Data!AT142&lt;1, "&lt;1", IF(T1_Data!AT142&gt;99, "&gt;99", T1_Data!AT142))),"-")</f>
        <v>-</v>
      </c>
      <c r="AU144" s="72" t="str">
        <f>IF(ISNUMBER(T1_Data!AU142),IF(T1_Data!AU142=-999,"NA",IF(T1_Data!AU142&lt;1, "&lt;1", IF(T1_Data!AU142&gt;99, "&gt;99", T1_Data!AU142))),"-")</f>
        <v>-</v>
      </c>
      <c r="AV144" s="72" t="str">
        <f>IF(ISNUMBER(T1_Data!AV142),IF(T1_Data!AV142=-999,"NA",IF(T1_Data!AV142&lt;1, "&lt;1", IF(T1_Data!AV142&gt;99, "&gt;99", T1_Data!AV142))),"-")</f>
        <v>-</v>
      </c>
      <c r="AW144" s="72" t="str">
        <f>IF(ISNUMBER(T1_Data!AW142),IF(T1_Data!AW142=-999,"NA",IF(T1_Data!AW142&lt;1, "&lt;1", IF(T1_Data!AW142&gt;99, "&gt;99", T1_Data!AW142))),"-")</f>
        <v>-</v>
      </c>
      <c r="AX144" s="72" t="str">
        <f>IF(ISNUMBER(T1_Data!AX142),IF(T1_Data!AX142=-999,"NA",IF(T1_Data!AX142&lt;1, "&lt;1", IF(T1_Data!AX142&gt;99, "&gt;99", T1_Data!AX142))),"-")</f>
        <v>-</v>
      </c>
      <c r="AY144" s="72" t="str">
        <f>IF(ISNUMBER(T1_Data!AY142),IF(T1_Data!AY142=-999,"NA",IF(T1_Data!AY142&lt;1, "&lt;1", IF(T1_Data!AY142&gt;99, "&gt;99", T1_Data!AY142))),"-")</f>
        <v>-</v>
      </c>
      <c r="AZ144" s="72" t="str">
        <f>IF(ISNUMBER(T1_Data!AZ142),IF(T1_Data!AZ142=-999,"NA",IF(T1_Data!AZ142&lt;1, "&lt;1", IF(T1_Data!AZ142&gt;99, "&gt;99", T1_Data!AZ142))),"-")</f>
        <v>-</v>
      </c>
      <c r="BA144" s="72" t="str">
        <f>IF(ISNUMBER(T1_Data!BA142),IF(T1_Data!BA142=-999,"NA",IF(T1_Data!BA142&lt;1, "&lt;1", IF(T1_Data!BA142&gt;99, "&gt;99", T1_Data!BA142))),"-")</f>
        <v>-</v>
      </c>
      <c r="BB144" s="72" t="str">
        <f>IF(ISNUMBER(T1_Data!BB142),IF(T1_Data!BB142=-999,"NA",IF(T1_Data!BB142&lt;1, "&lt;1", IF(T1_Data!BB142&gt;99, "&gt;99", T1_Data!BB142))),"-")</f>
        <v>-</v>
      </c>
      <c r="BC144" s="72" t="str">
        <f>IF(ISNUMBER(T1_Data!BC142),IF(T1_Data!BC142=-999,"NA",IF(T1_Data!BC142&lt;1, "&lt;1", IF(T1_Data!BC142&gt;99, "&gt;99", T1_Data!BC142))),"-")</f>
        <v>-</v>
      </c>
      <c r="BD144" s="72" t="str">
        <f>IF(ISNUMBER(T1_Data!BD142),IF(T1_Data!BD142=-999,"NA",IF(T1_Data!BD142&lt;1, "&lt;1", IF(T1_Data!BD142&gt;99, "&gt;99", T1_Data!BD142))),"-")</f>
        <v>-</v>
      </c>
      <c r="BE144" s="72" t="str">
        <f>IF(ISNUMBER(T1_Data!BE142),IF(T1_Data!BE142=-999,"NA",IF(T1_Data!BE142&lt;1, "&lt;1", IF(T1_Data!BE142&gt;99, "&gt;99", T1_Data!BE142))),"-")</f>
        <v>-</v>
      </c>
      <c r="BF144" s="72" t="str">
        <f>IF(ISNUMBER(T1_Data!BF142),IF(T1_Data!BF142=-999,"NA",IF(T1_Data!BF142&lt;1, "&lt;1", IF(T1_Data!BF142&gt;99, "&gt;99", T1_Data!BF142))),"-")</f>
        <v>-</v>
      </c>
      <c r="BG144" s="72" t="str">
        <f>IF(ISNUMBER(T1_Data!BG142),IF(T1_Data!BG142=-999,"NA",IF(T1_Data!BG142&lt;1, "&lt;1", IF(T1_Data!BG142&gt;99, "&gt;99", T1_Data!BG142))),"-")</f>
        <v>-</v>
      </c>
      <c r="BH144" s="72" t="str">
        <f>IF(ISNUMBER(T1_Data!BH142),IF(T1_Data!BH142=-999,"NA",IF(T1_Data!BH142&lt;1, "&lt;1", IF(T1_Data!BH142&gt;99, "&gt;99", T1_Data!BH142))),"-")</f>
        <v>-</v>
      </c>
      <c r="BI144" s="72" t="str">
        <f>IF(ISNUMBER(T1_Data!BI142),IF(T1_Data!BI142=-999,"NA",IF(T1_Data!BI142&lt;1, "&lt;1", IF(T1_Data!BI142&gt;99, "&gt;99", T1_Data!BI142))),"-")</f>
        <v>-</v>
      </c>
      <c r="BJ144" s="72" t="str">
        <f>IF(ISNUMBER(T1_Data!BJ142),IF(T1_Data!BJ142=-999,"NA",IF(T1_Data!BJ142&lt;1, "&lt;1", IF(T1_Data!BJ142&gt;99, "&gt;99", T1_Data!BJ142))),"-")</f>
        <v>-</v>
      </c>
      <c r="BK144" s="72" t="str">
        <f>IF(ISNUMBER(T1_Data!BK142),IF(T1_Data!BK142=-999,"NA",IF(T1_Data!BK142&lt;1, "&lt;1", IF(T1_Data!BK142&gt;99, "&gt;99", T1_Data!BK142))),"-")</f>
        <v>-</v>
      </c>
      <c r="BL144" s="72" t="str">
        <f>IF(ISNUMBER(T1_Data!BL142),IF(T1_Data!BL142=-999,"NA",IF(T1_Data!BL142&lt;1, "&lt;1", IF(T1_Data!BL142&gt;99, "&gt;99", T1_Data!BL142))),"-")</f>
        <v>-</v>
      </c>
      <c r="BM144" s="72" t="str">
        <f>IF(ISNUMBER(T1_Data!BM142),IF(T1_Data!BM142=-999,"NA",IF(T1_Data!BM142&lt;1, "&lt;1", IF(T1_Data!BM142&gt;99, "&gt;99", T1_Data!BM142))),"-")</f>
        <v>-</v>
      </c>
      <c r="BN144" s="72" t="str">
        <f>IF(ISNUMBER(T1_Data!BN142),IF(T1_Data!BN142=-999,"NA",IF(T1_Data!BN142&lt;1, "&lt;1", IF(T1_Data!BN142&gt;99, "&gt;99", T1_Data!BN142))),"-")</f>
        <v>-</v>
      </c>
      <c r="BO144" s="72" t="str">
        <f>IF(ISNUMBER(T1_Data!BO142),IF(T1_Data!BO142=-999,"NA",IF(T1_Data!BO142&lt;1, "&lt;1", IF(T1_Data!BO142&gt;99, "&gt;99", T1_Data!BO142))),"-")</f>
        <v>-</v>
      </c>
      <c r="BP144" s="72" t="str">
        <f>IF(ISNUMBER(T1_Data!BP142),IF(T1_Data!BP142=-999,"NA",IF(T1_Data!BP142&lt;1, "&lt;1", IF(T1_Data!BP142&gt;99, "&gt;99", T1_Data!BP142))),"-")</f>
        <v>-</v>
      </c>
      <c r="BQ144" s="72" t="str">
        <f>IF(ISNUMBER(T1_Data!BQ142),IF(T1_Data!BQ142=-999,"NA",IF(T1_Data!BQ142&lt;1, "&lt;1", IF(T1_Data!BQ142&gt;99, "&gt;99", T1_Data!BQ142))),"-")</f>
        <v>-</v>
      </c>
      <c r="BR144" s="72" t="str">
        <f>IF(ISNUMBER(T1_Data!BR142),IF(T1_Data!BR142=-999,"NA",IF(T1_Data!BR142&lt;1, "&lt;1", IF(T1_Data!BR142&gt;99, "&gt;99", T1_Data!BR142))),"-")</f>
        <v>-</v>
      </c>
      <c r="BS144" s="72" t="str">
        <f>IF(ISNUMBER(T1_Data!BS142),IF(T1_Data!BS142=-999,"NA",IF(T1_Data!BS142&lt;1, "&lt;1", IF(T1_Data!BS142&gt;99, "&gt;99", T1_Data!BS142))),"-")</f>
        <v>-</v>
      </c>
      <c r="BT144" s="72" t="str">
        <f>IF(ISNUMBER(T1_Data!BT142),IF(T1_Data!BT142=-999,"NA",IF(T1_Data!BT142&lt;1, "&lt;1", IF(T1_Data!BT142&gt;99, "&gt;99", T1_Data!BT142))),"-")</f>
        <v>-</v>
      </c>
      <c r="BU144" s="72" t="str">
        <f>IF(ISNUMBER(T1_Data!BU142),IF(T1_Data!BU142=-999,"NA",IF(T1_Data!BU142&lt;1, "&lt;1", IF(T1_Data!BU142&gt;99, "&gt;99", T1_Data!BU142))),"-")</f>
        <v>-</v>
      </c>
      <c r="BV144" s="72" t="str">
        <f>IF(ISNUMBER(T1_Data!BV142),IF(T1_Data!BV142=-999,"NA",IF(T1_Data!BV142&lt;1, "&lt;1", IF(T1_Data!BV142&gt;99, "&gt;99", T1_Data!BV142))),"-")</f>
        <v>-</v>
      </c>
      <c r="BW144" s="72" t="str">
        <f>IF(ISNUMBER(T1_Data!BW142),IF(T1_Data!BW142=-999,"NA",IF(T1_Data!BW142&lt;1, "&lt;1", IF(T1_Data!BW142&gt;99, "&gt;99", T1_Data!BW142))),"-")</f>
        <v>-</v>
      </c>
      <c r="BX144" s="72" t="str">
        <f>IF(ISNUMBER(T1_Data!BX142),IF(T1_Data!BX142=-999,"NA",IF(T1_Data!BX142&lt;1, "&lt;1", IF(T1_Data!BX142&gt;99, "&gt;99", T1_Data!BX142))),"-")</f>
        <v>-</v>
      </c>
      <c r="BY144" s="72" t="str">
        <f>IF(ISNUMBER(T1_Data!BY142),IF(T1_Data!BY142=-999,"NA",IF(T1_Data!BY142&lt;1, "&lt;1", IF(T1_Data!BY142&gt;99, "&gt;99", T1_Data!BY142))),"-")</f>
        <v>-</v>
      </c>
      <c r="BZ144" s="72" t="str">
        <f>IF(ISNUMBER(T1_Data!BZ142),IF(T1_Data!BZ142=-999,"NA",IF(T1_Data!BZ142&lt;1, "&lt;1", IF(T1_Data!BZ142&gt;99, "&gt;99", T1_Data!BZ142))),"-")</f>
        <v>-</v>
      </c>
      <c r="CA144" s="72" t="str">
        <f>IF(ISNUMBER(T1_Data!CA142),IF(T1_Data!CA142=-999,"NA",IF(T1_Data!CA142&lt;1, "&lt;1", IF(T1_Data!CA142&gt;99, "&gt;99", T1_Data!CA142))),"-")</f>
        <v>-</v>
      </c>
      <c r="CB144" s="72" t="str">
        <f>IF(ISNUMBER(T1_Data!CB142),IF(T1_Data!CB142=-999,"NA",IF(T1_Data!CB142&lt;1, "&lt;1", IF(T1_Data!CB142&gt;99, "&gt;99", T1_Data!CB142))),"-")</f>
        <v>-</v>
      </c>
      <c r="CC144" s="72" t="str">
        <f>IF(ISNUMBER(T1_Data!CC142),IF(T1_Data!CC142=-999,"NA",IF(T1_Data!CC142&lt;1, "&lt;1", IF(T1_Data!CC142&gt;99, "&gt;99", T1_Data!CC142))),"-")</f>
        <v>-</v>
      </c>
      <c r="CD144" s="72" t="str">
        <f>IF(ISNUMBER(T1_Data!CD142),IF(T1_Data!CD142=-999,"NA",IF(T1_Data!CD142&lt;1, "&lt;1", IF(T1_Data!CD142&gt;99, "&gt;99", T1_Data!CD142))),"-")</f>
        <v>-</v>
      </c>
      <c r="CE144" s="72" t="str">
        <f>IF(ISNUMBER(T1_Data!CE142),IF(T1_Data!CE142=-999,"NA",IF(T1_Data!CE142&lt;1, "&lt;1", IF(T1_Data!CE142&gt;99, "&gt;99", T1_Data!CE142))),"-")</f>
        <v>-</v>
      </c>
      <c r="CF144" s="72" t="str">
        <f>IF(ISNUMBER(T1_Data!CF142),IF(T1_Data!CF142=-999,"NA",IF(T1_Data!CF142&lt;1, "&lt;1", IF(T1_Data!CF142&gt;99, "&gt;99", T1_Data!CF142))),"-")</f>
        <v>-</v>
      </c>
      <c r="CG144" s="72" t="str">
        <f>IF(ISNUMBER(T1_Data!CG142),IF(T1_Data!CG142=-999,"NA",IF(T1_Data!CG142&lt;1, "&lt;1", IF(T1_Data!CG142&gt;99, "&gt;99", T1_Data!CG142))),"-")</f>
        <v>-</v>
      </c>
      <c r="CH144" s="72" t="str">
        <f>IF(ISNUMBER(T1_Data!CH142),IF(T1_Data!CH142=-999,"NA",IF(T1_Data!CH142&lt;1, "&lt;1", IF(T1_Data!CH142&gt;99, "&gt;99", T1_Data!CH142))),"-")</f>
        <v>-</v>
      </c>
      <c r="CI144" s="72" t="str">
        <f>IF(ISNUMBER(T1_Data!CI142),IF(T1_Data!CI142=-999,"NA",IF(T1_Data!CI142&lt;1, "&lt;1", IF(T1_Data!CI142&gt;99, "&gt;99", T1_Data!CI142))),"-")</f>
        <v>-</v>
      </c>
      <c r="CJ144" s="72" t="str">
        <f>IF(ISNUMBER(T1_Data!CJ142),IF(T1_Data!CJ142=-999,"NA",IF(T1_Data!CJ142&lt;1, "&lt;1", IF(T1_Data!CJ142&gt;99, "&gt;99", T1_Data!CJ142))),"-")</f>
        <v>-</v>
      </c>
      <c r="CK144" s="72" t="str">
        <f>IF(ISNUMBER(T1_Data!CK142),IF(T1_Data!CK142=-999,"NA",IF(T1_Data!CK142&lt;1, "&lt;1", IF(T1_Data!CK142&gt;99, "&gt;99", T1_Data!CK142))),"-")</f>
        <v>-</v>
      </c>
      <c r="CL144" s="72" t="str">
        <f>IF(ISNUMBER(T1_Data!CL142),IF(T1_Data!CL142=-999,"NA",IF(T1_Data!CL142&lt;1, "&lt;1", IF(T1_Data!CL142&gt;99, "&gt;99", T1_Data!CL142))),"-")</f>
        <v>-</v>
      </c>
      <c r="CM144" s="72" t="str">
        <f>IF(ISNUMBER(T1_Data!CM142),IF(T1_Data!CM142=-999,"NA",IF(T1_Data!CM142&lt;1, "&lt;1", IF(T1_Data!CM142&gt;99, "&gt;99", T1_Data!CM142))),"-")</f>
        <v>-</v>
      </c>
      <c r="CN144" s="72" t="str">
        <f>IF(ISNUMBER(T1_Data!CN142),IF(T1_Data!CN142=-999,"NA",IF(T1_Data!CN142&lt;1, "&lt;1", IF(T1_Data!CN142&gt;99, "&gt;99", T1_Data!CN142))),"-")</f>
        <v>-</v>
      </c>
      <c r="CO144" s="72" t="str">
        <f>IF(ISNUMBER(T1_Data!CO142),IF(T1_Data!CO142=-999,"NA",IF(T1_Data!CO142&lt;1, "&lt;1", IF(T1_Data!CO142&gt;99, "&gt;99", T1_Data!CO142))),"-")</f>
        <v>-</v>
      </c>
      <c r="CP144" s="72" t="str">
        <f>IF(ISNUMBER(T1_Data!CP142),IF(T1_Data!CP142=-999,"NA",IF(T1_Data!CP142&lt;1, "&lt;1", IF(T1_Data!CP142&gt;99, "&gt;99", T1_Data!CP142))),"-")</f>
        <v>-</v>
      </c>
      <c r="CQ144" s="72" t="str">
        <f>IF(ISNUMBER(T1_Data!CQ142),IF(T1_Data!CQ142=-999,"NA",IF(T1_Data!CQ142&lt;1, "&lt;1", IF(T1_Data!CQ142&gt;99, "&gt;99", T1_Data!CQ142))),"-")</f>
        <v>-</v>
      </c>
      <c r="CR144" s="72" t="str">
        <f>IF(ISNUMBER(T1_Data!CR142),IF(T1_Data!CR142=-999,"NA",IF(T1_Data!CR142&lt;1, "&lt;1", IF(T1_Data!CR142&gt;99, "&gt;99", T1_Data!CR142))),"-")</f>
        <v>-</v>
      </c>
      <c r="CS144" s="72" t="str">
        <f>IF(ISNUMBER(T1_Data!CS142),IF(T1_Data!CS142=-999,"NA",IF(T1_Data!CS142&lt;1, "&lt;1", IF(T1_Data!CS142&gt;99, "&gt;99", T1_Data!CS142))),"-")</f>
        <v>-</v>
      </c>
      <c r="CT144" s="72" t="str">
        <f>IF(ISNUMBER(T1_Data!CT142),IF(T1_Data!CT142=-999,"NA",IF(T1_Data!CT142&lt;1, "&lt;1", IF(T1_Data!CT142&gt;99, "&gt;99", T1_Data!CT142))),"-")</f>
        <v>-</v>
      </c>
      <c r="CU144" s="72" t="str">
        <f>IF(ISNUMBER(T1_Data!CU142),IF(T1_Data!CU142=-999,"NA",IF(T1_Data!CU142&lt;1, "&lt;1", IF(T1_Data!CU142&gt;99, "&gt;99", T1_Data!CU142))),"-")</f>
        <v>-</v>
      </c>
      <c r="CV144" s="72" t="str">
        <f>IF(ISNUMBER(T1_Data!CV142),IF(T1_Data!CV142=-999,"NA",IF(T1_Data!CV142&lt;1, "&lt;1", IF(T1_Data!CV142&gt;99, "&gt;99", T1_Data!CV142))),"-")</f>
        <v>-</v>
      </c>
      <c r="CW144" s="72" t="str">
        <f>IF(ISNUMBER(T1_Data!CW142),IF(T1_Data!CW142=-999,"NA",IF(T1_Data!CW142&lt;1, "&lt;1", IF(T1_Data!CW142&gt;99, "&gt;99", T1_Data!CW142))),"-")</f>
        <v>-</v>
      </c>
      <c r="CX144" s="72" t="str">
        <f>IF(ISNUMBER(T1_Data!CX142),IF(T1_Data!CX142=-999,"NA",IF(T1_Data!CX142&lt;1, "&lt;1", IF(T1_Data!CX142&gt;99, "&gt;99", T1_Data!CX142))),"-")</f>
        <v>-</v>
      </c>
      <c r="CY144" s="72" t="str">
        <f>IF(ISNUMBER(T1_Data!CY142),IF(T1_Data!CY142=-999,"NA",IF(T1_Data!CY142&lt;1, "&lt;1", IF(T1_Data!CY142&gt;99, "&gt;99", T1_Data!CY142))),"-")</f>
        <v>-</v>
      </c>
      <c r="CZ144" s="72" t="str">
        <f>IF(ISNUMBER(T1_Data!CZ142),IF(T1_Data!CZ142=-999,"NA",IF(T1_Data!CZ142&lt;1, "&lt;1", IF(T1_Data!CZ142&gt;99, "&gt;99", T1_Data!CZ142))),"-")</f>
        <v>-</v>
      </c>
      <c r="DA144" s="72" t="str">
        <f>IF(ISNUMBER(T1_Data!DA142),IF(T1_Data!DA142=-999,"NA",IF(T1_Data!DA142&lt;1, "&lt;1", IF(T1_Data!DA142&gt;99, "&gt;99", T1_Data!DA142))),"-")</f>
        <v>-</v>
      </c>
      <c r="DB144" s="72" t="str">
        <f>IF(ISNUMBER(T1_Data!DB142),IF(T1_Data!DB142=-999,"NA",IF(T1_Data!DB142&lt;1, "&lt;1", IF(T1_Data!DB142&gt;99, "&gt;99", T1_Data!DB142))),"-")</f>
        <v>-</v>
      </c>
      <c r="DC144" s="72" t="str">
        <f>IF(ISNUMBER(T1_Data!DC142),IF(T1_Data!DC142=-999,"NA",IF(T1_Data!DC142&lt;1, "&lt;1", IF(T1_Data!DC142&gt;99, "&gt;99", T1_Data!DC142))),"-")</f>
        <v>-</v>
      </c>
      <c r="DD144" s="72" t="str">
        <f>IF(ISNUMBER(T1_Data!DD142),IF(T1_Data!DD142=-999,"NA",IF(T1_Data!DD142&lt;1, "&lt;1", IF(T1_Data!DD142&gt;99, "&gt;99", T1_Data!DD142))),"-")</f>
        <v>-</v>
      </c>
      <c r="DE144" s="72" t="str">
        <f>IF(ISNUMBER(T1_Data!DE142),IF(T1_Data!DE142=-999,"NA",IF(T1_Data!DE142&lt;1, "&lt;1", IF(T1_Data!DE142&gt;99, "&gt;99", T1_Data!DE142))),"-")</f>
        <v>-</v>
      </c>
      <c r="DF144" s="72" t="str">
        <f>IF(ISNUMBER(T1_Data!DF142),IF(T1_Data!DF142=-999,"NA",IF(T1_Data!DF142&lt;1, "&lt;1", IF(T1_Data!DF142&gt;99, "&gt;99", T1_Data!DF142))),"-")</f>
        <v>-</v>
      </c>
      <c r="DG144" s="72" t="str">
        <f>IF(ISNUMBER(T1_Data!DG142),IF(T1_Data!DG142=-999,"NA",IF(T1_Data!DG142&lt;1, "&lt;1", IF(T1_Data!DG142&gt;99, "&gt;99", T1_Data!DG142))),"-")</f>
        <v>-</v>
      </c>
      <c r="DH144" s="72" t="str">
        <f>IF(ISNUMBER(T1_Data!DH142),IF(T1_Data!DH142=-999,"NA",IF(T1_Data!DH142&lt;1, "&lt;1", IF(T1_Data!DH142&gt;99, "&gt;99", T1_Data!DH142))),"-")</f>
        <v>-</v>
      </c>
      <c r="DI144" s="72" t="str">
        <f>IF(ISNUMBER(T1_Data!DI142),IF(T1_Data!DI142=-999,"NA",IF(T1_Data!DI142&lt;1, "&lt;1", IF(T1_Data!DI142&gt;99, "&gt;99", T1_Data!DI142))),"-")</f>
        <v>-</v>
      </c>
      <c r="DJ144" s="72" t="str">
        <f>IF(ISNUMBER(T1_Data!DJ142),IF(T1_Data!DJ142=-999,"NA",IF(T1_Data!DJ142&lt;1, "&lt;1", IF(T1_Data!DJ142&gt;99, "&gt;99", T1_Data!DJ142))),"-")</f>
        <v>-</v>
      </c>
      <c r="DK144" s="72" t="str">
        <f>IF(ISNUMBER(T1_Data!DK142),IF(T1_Data!DK142=-999,"NA",IF(T1_Data!DK142&lt;1, "&lt;1", IF(T1_Data!DK142&gt;99, "&gt;99", T1_Data!DK142))),"-")</f>
        <v>-</v>
      </c>
      <c r="DL144" s="72" t="str">
        <f>IF(ISNUMBER(T1_Data!DL142),IF(T1_Data!DL142=-999,"NA",IF(T1_Data!DL142&lt;1, "&lt;1", IF(T1_Data!DL142&gt;99, "&gt;99", T1_Data!DL142))),"-")</f>
        <v>-</v>
      </c>
      <c r="DM144" s="72" t="str">
        <f>IF(ISNUMBER(T1_Data!DM142),IF(T1_Data!DM142=-999,"NA",IF(T1_Data!DM142&lt;1, "&lt;1", IF(T1_Data!DM142&gt;99, "&gt;99", T1_Data!DM142))),"-")</f>
        <v>-</v>
      </c>
      <c r="DN144" s="72" t="str">
        <f>IF(ISNUMBER(T1_Data!DN142),IF(T1_Data!DN142=-999,"NA",IF(T1_Data!DN142&lt;1, "&lt;1", IF(T1_Data!DN142&gt;99, "&gt;99", T1_Data!DN142))),"-")</f>
        <v>-</v>
      </c>
      <c r="DO144" s="72" t="str">
        <f>IF(ISNUMBER(T1_Data!DO142),IF(T1_Data!DO142=-999,"NA",IF(T1_Data!DO142&lt;1, "&lt;1", IF(T1_Data!DO142&gt;99, "&gt;99", T1_Data!DO142))),"-")</f>
        <v>-</v>
      </c>
      <c r="DP144" s="72" t="str">
        <f>IF(ISNUMBER(T1_Data!DP142),IF(T1_Data!DP142=-999,"NA",IF(T1_Data!DP142&lt;1, "&lt;1", IF(T1_Data!DP142&gt;99, "&gt;99", T1_Data!DP142))),"-")</f>
        <v>-</v>
      </c>
      <c r="DQ144" s="72" t="str">
        <f>IF(ISNUMBER(T1_Data!DQ142),IF(T1_Data!DQ142=-999,"NA",IF(T1_Data!DQ142&lt;1, "&lt;1", IF(T1_Data!DQ142&gt;99, "&gt;99", T1_Data!DQ142))),"-")</f>
        <v>-</v>
      </c>
      <c r="DR144" s="72" t="str">
        <f>IF(ISNUMBER(T1_Data!DR142),IF(T1_Data!DR142=-999,"NA",IF(T1_Data!DR142&lt;1, "&lt;1", IF(T1_Data!DR142&gt;99, "&gt;99", T1_Data!DR142))),"-")</f>
        <v>-</v>
      </c>
      <c r="DS144" s="72" t="str">
        <f>IF(ISNUMBER(T1_Data!DS142),IF(T1_Data!DS142=-999,"NA",IF(T1_Data!DS142&lt;1, "&lt;1", IF(T1_Data!DS142&gt;99, "&gt;99", T1_Data!DS142))),"-")</f>
        <v>-</v>
      </c>
      <c r="DT144" s="72" t="str">
        <f>IF(ISNUMBER(T1_Data!DT142),IF(T1_Data!DT142=-999,"NA",IF(T1_Data!DT142&lt;1, "&lt;1", IF(T1_Data!DT142&gt;99, "&gt;99", T1_Data!DT142))),"-")</f>
        <v>-</v>
      </c>
      <c r="DU144" s="72" t="str">
        <f>IF(ISNUMBER(T1_Data!DU142),IF(T1_Data!DU142=-999,"NA",IF(T1_Data!DU142&lt;1, "&lt;1", IF(T1_Data!DU142&gt;99, "&gt;99", T1_Data!DU142))),"-")</f>
        <v>-</v>
      </c>
      <c r="DV144" s="72" t="str">
        <f>IF(ISNUMBER(T1_Data!DV142),IF(T1_Data!DV142=-999,"NA",IF(T1_Data!DV142&lt;1, "&lt;1", IF(T1_Data!DV142&gt;99, "&gt;99", T1_Data!DV142))),"-")</f>
        <v>-</v>
      </c>
      <c r="DW144" s="72" t="str">
        <f>IF(ISNUMBER(T1_Data!DW142),IF(T1_Data!DW142=-999,"NA",IF(T1_Data!DW142&lt;1, "&lt;1", IF(T1_Data!DW142&gt;99, "&gt;99", T1_Data!DW142))),"-")</f>
        <v>-</v>
      </c>
      <c r="DX144" s="72" t="str">
        <f>IF(ISNUMBER(T1_Data!DX142),IF(T1_Data!DX142=-999,"NA",IF(T1_Data!DX142&lt;1, "&lt;1", IF(T1_Data!DX142&gt;99, "&gt;99", T1_Data!DX142))),"-")</f>
        <v>-</v>
      </c>
      <c r="DY144" s="72" t="str">
        <f>IF(ISNUMBER(T1_Data!DY142),IF(T1_Data!DY142=-999,"NA",IF(T1_Data!DY142&lt;1, "&lt;1", IF(T1_Data!DY142&gt;99, "&gt;99", T1_Data!DY142))),"-")</f>
        <v>-</v>
      </c>
      <c r="DZ144" s="72" t="str">
        <f>IF(ISNUMBER(T1_Data!DZ142),IF(T1_Data!DZ142=-999,"NA",IF(T1_Data!DZ142&lt;1, "&lt;1", IF(T1_Data!DZ142&gt;99, "&gt;99", T1_Data!DZ142))),"-")</f>
        <v>-</v>
      </c>
      <c r="EA144" s="72" t="str">
        <f>IF(ISNUMBER(T1_Data!EA142),IF(T1_Data!EA142=-999,"NA",IF(T1_Data!EA142&lt;1, "&lt;1", IF(T1_Data!EA142&gt;99, "&gt;99", T1_Data!EA142))),"-")</f>
        <v>-</v>
      </c>
      <c r="EB144" s="72" t="str">
        <f>IF(ISNUMBER(T1_Data!EB142),IF(T1_Data!EB142=-999,"NA",IF(T1_Data!EB142&lt;1, "&lt;1", IF(T1_Data!EB142&gt;99, "&gt;99", T1_Data!EB142))),"-")</f>
        <v>-</v>
      </c>
      <c r="EC144" s="72" t="str">
        <f>IF(ISNUMBER(T1_Data!EC142),IF(T1_Data!EC142=-999,"NA",IF(T1_Data!EC142&lt;1, "&lt;1", IF(T1_Data!EC142&gt;99, "&gt;99", T1_Data!EC142))),"-")</f>
        <v>-</v>
      </c>
      <c r="ED144" s="72" t="str">
        <f>IF(ISNUMBER(T1_Data!ED142),IF(T1_Data!ED142=-999,"NA",IF(T1_Data!ED142&lt;1, "&lt;1", IF(T1_Data!ED142&gt;99, "&gt;99", T1_Data!ED142))),"-")</f>
        <v>-</v>
      </c>
      <c r="EE144" s="72" t="str">
        <f>IF(ISNUMBER(T1_Data!EE142),IF(T1_Data!EE142=-999,"NA",IF(T1_Data!EE142&lt;1, "&lt;1", IF(T1_Data!EE142&gt;99, "&gt;99", T1_Data!EE142))),"-")</f>
        <v>-</v>
      </c>
      <c r="EF144" s="72" t="str">
        <f>IF(ISNUMBER(T1_Data!EF142),IF(T1_Data!EF142=-999,"NA",IF(T1_Data!EF142&lt;1, "&lt;1", IF(T1_Data!EF142&gt;99, "&gt;99", T1_Data!EF142))),"-")</f>
        <v>-</v>
      </c>
      <c r="EG144" s="72" t="str">
        <f>IF(ISNUMBER(T1_Data!EG142),IF(T1_Data!EG142=-999,"NA",IF(T1_Data!EG142&lt;1, "&lt;1", IF(T1_Data!EG142&gt;99, "&gt;99", T1_Data!EG142))),"-")</f>
        <v>-</v>
      </c>
      <c r="EH144" s="72" t="str">
        <f>IF(ISNUMBER(T1_Data!EH142),IF(T1_Data!EH142=-999,"NA",IF(T1_Data!EH142&lt;1, "&lt;1", IF(T1_Data!EH142&gt;99, "&gt;99", T1_Data!EH142))),"-")</f>
        <v>-</v>
      </c>
      <c r="EI144" s="72" t="str">
        <f>IF(ISNUMBER(T1_Data!EI142),IF(T1_Data!EI142=-999,"NA",IF(T1_Data!EI142&lt;1, "&lt;1", IF(T1_Data!EI142&gt;99, "&gt;99", T1_Data!EI142))),"-")</f>
        <v>-</v>
      </c>
      <c r="EJ144" s="72" t="str">
        <f>IF(ISNUMBER(T1_Data!EJ142),IF(T1_Data!EJ142=-999,"NA",IF(T1_Data!EJ142&lt;1, "&lt;1", IF(T1_Data!EJ142&gt;99, "&gt;99", T1_Data!EJ142))),"-")</f>
        <v>-</v>
      </c>
      <c r="EK144" s="72" t="str">
        <f>IF(ISNUMBER(T1_Data!EK142),IF(T1_Data!EK142=-999,"NA",IF(T1_Data!EK142&lt;1, "&lt;1", IF(T1_Data!EK142&gt;99, "&gt;99", T1_Data!EK142))),"-")</f>
        <v>-</v>
      </c>
      <c r="EL144" s="72" t="str">
        <f>IF(ISNUMBER(T1_Data!EL142),IF(T1_Data!EL142=-999,"NA",IF(T1_Data!EL142&lt;1, "&lt;1", IF(T1_Data!EL142&gt;99, "&gt;99", T1_Data!EL142))),"-")</f>
        <v>-</v>
      </c>
      <c r="EM144" s="72" t="str">
        <f>IF(ISNUMBER(T1_Data!EM142),IF(T1_Data!EM142=-999,"NA",IF(T1_Data!EM142&lt;1, "&lt;1", IF(T1_Data!EM142&gt;99, "&gt;99", T1_Data!EM142))),"-")</f>
        <v>-</v>
      </c>
      <c r="EN144" s="72" t="str">
        <f>IF(ISNUMBER(T1_Data!EN142),IF(T1_Data!EN142=-999,"NA",IF(T1_Data!EN142&lt;1, "&lt;1", IF(T1_Data!EN142&gt;99, "&gt;99", T1_Data!EN142))),"-")</f>
        <v>-</v>
      </c>
      <c r="EO144" s="72" t="str">
        <f>IF(ISNUMBER(T1_Data!EO142),IF(T1_Data!EO142=-999,"NA",IF(T1_Data!EO142&lt;1, "&lt;1", IF(T1_Data!EO142&gt;99, "&gt;99", T1_Data!EO142))),"-")</f>
        <v>-</v>
      </c>
      <c r="EP144" s="72" t="str">
        <f>IF(ISNUMBER(T1_Data!EP142),IF(T1_Data!EP142=-999,"NA",IF(T1_Data!EP142&lt;1, "&lt;1", IF(T1_Data!EP142&gt;99, "&gt;99", T1_Data!EP142))),"-")</f>
        <v>-</v>
      </c>
      <c r="EQ144" s="72" t="str">
        <f>IF(ISNUMBER(T1_Data!EQ142),IF(T1_Data!EQ142=-999,"NA",IF(T1_Data!EQ142&lt;1, "&lt;1", IF(T1_Data!EQ142&gt;99, "&gt;99", T1_Data!EQ142))),"-")</f>
        <v>-</v>
      </c>
      <c r="ER144" s="72" t="str">
        <f>IF(ISNUMBER(T1_Data!ER142),IF(T1_Data!ER142=-999,"NA",IF(T1_Data!ER142&lt;1, "&lt;1", IF(T1_Data!ER142&gt;99, "&gt;99", T1_Data!ER142))),"-")</f>
        <v>-</v>
      </c>
      <c r="ES144" s="72" t="str">
        <f>IF(ISNUMBER(T1_Data!ES142),IF(T1_Data!ES142=-999,"NA",IF(T1_Data!ES142&lt;1, "&lt;1", IF(T1_Data!ES142&gt;99, "&gt;99", T1_Data!ES142))),"-")</f>
        <v>-</v>
      </c>
      <c r="ET144" s="72" t="str">
        <f>IF(ISNUMBER(T1_Data!ET142),IF(T1_Data!ET142=-999,"NA",IF(T1_Data!ET142&lt;1, "&lt;1", IF(T1_Data!ET142&gt;99, "&gt;99", T1_Data!ET142))),"-")</f>
        <v>-</v>
      </c>
      <c r="EU144" s="72" t="str">
        <f>IF(ISNUMBER(T1_Data!EU142),IF(T1_Data!EU142=-999,"NA",IF(T1_Data!EU142&lt;1, "&lt;1", IF(T1_Data!EU142&gt;99, "&gt;99", T1_Data!EU142))),"-")</f>
        <v>-</v>
      </c>
      <c r="EV144" s="72" t="str">
        <f>IF(ISNUMBER(T1_Data!EV142),IF(T1_Data!EV142=-999,"NA",IF(T1_Data!EV142&lt;1, "&lt;1", IF(T1_Data!EV142&gt;99, "&gt;99", T1_Data!EV142))),"-")</f>
        <v>-</v>
      </c>
      <c r="EW144" s="72" t="str">
        <f>IF(ISNUMBER(T1_Data!EW142),IF(T1_Data!EW142=-999,"NA",IF(T1_Data!EW142&lt;1, "&lt;1", IF(T1_Data!EW142&gt;99, "&gt;99", T1_Data!EW142))),"-")</f>
        <v>-</v>
      </c>
      <c r="EX144" s="72" t="str">
        <f>IF(ISNUMBER(T1_Data!EX142),IF(T1_Data!EX142=-999,"NA",IF(T1_Data!EX142&lt;1, "&lt;1", IF(T1_Data!EX142&gt;99, "&gt;99", T1_Data!EX142))),"-")</f>
        <v>-</v>
      </c>
      <c r="EY144" s="72" t="str">
        <f>IF(ISNUMBER(T1_Data!EY142),IF(T1_Data!EY142=-999,"NA",IF(T1_Data!EY142&lt;1, "&lt;1", IF(T1_Data!EY142&gt;99, "&gt;99", T1_Data!EY142))),"-")</f>
        <v>-</v>
      </c>
      <c r="EZ144" s="72" t="str">
        <f>IF(ISNUMBER(T1_Data!EZ142),IF(T1_Data!EZ142=-999,"NA",IF(T1_Data!EZ142&lt;1, "&lt;1", IF(T1_Data!EZ142&gt;99, "&gt;99", T1_Data!EZ142))),"-")</f>
        <v>-</v>
      </c>
      <c r="FA144" s="72" t="str">
        <f>IF(ISNUMBER(T1_Data!FA142),IF(T1_Data!FA142=-999,"NA",IF(T1_Data!FA142&lt;1, "&lt;1", IF(T1_Data!FA142&gt;99, "&gt;99", T1_Data!FA142))),"-")</f>
        <v>-</v>
      </c>
      <c r="FB144" s="72" t="str">
        <f>IF(ISNUMBER(T1_Data!FB142),IF(T1_Data!FB142=-999,"NA",IF(T1_Data!FB142&lt;1, "&lt;1", IF(T1_Data!FB142&gt;99, "&gt;99", T1_Data!FB142))),"-")</f>
        <v>-</v>
      </c>
      <c r="FC144" s="72" t="str">
        <f>IF(ISNUMBER(T1_Data!FC142),IF(T1_Data!FC142=-999,"NA",IF(T1_Data!FC142&lt;1, "&lt;1", IF(T1_Data!FC142&gt;99, "&gt;99", T1_Data!FC142))),"-")</f>
        <v>-</v>
      </c>
      <c r="FD144" s="72" t="str">
        <f>IF(ISNUMBER(T1_Data!FD142),IF(T1_Data!FD142=-999,"NA",IF(T1_Data!FD142&lt;1, "&lt;1", IF(T1_Data!FD142&gt;99, "&gt;99", T1_Data!FD142))),"-")</f>
        <v>-</v>
      </c>
      <c r="FE144" s="72" t="str">
        <f>IF(ISNUMBER(T1_Data!FE142),IF(T1_Data!FE142=-999,"NA",IF(T1_Data!FE142&lt;1, "&lt;1", IF(T1_Data!FE142&gt;99, "&gt;99", T1_Data!FE142))),"-")</f>
        <v>-</v>
      </c>
      <c r="FF144" s="72" t="str">
        <f>IF(ISNUMBER(T1_Data!FF142),IF(T1_Data!FF142=-999,"NA",IF(T1_Data!FF142&lt;1, "&lt;1", IF(T1_Data!FF142&gt;99, "&gt;99", T1_Data!FF142))),"-")</f>
        <v>-</v>
      </c>
      <c r="FG144" s="72" t="str">
        <f>IF(ISNUMBER(T1_Data!FG142),IF(T1_Data!FG142=-999,"NA",IF(T1_Data!FG142&lt;1, "&lt;1", IF(T1_Data!FG142&gt;99, "&gt;99", T1_Data!FG142))),"-")</f>
        <v>-</v>
      </c>
      <c r="FH144" s="72" t="str">
        <f>IF(ISNUMBER(T1_Data!FH142),IF(T1_Data!FH142=-999,"NA",IF(T1_Data!FH142&lt;1, "&lt;1", IF(T1_Data!FH142&gt;99, "&gt;99", T1_Data!FH142))),"-")</f>
        <v>-</v>
      </c>
      <c r="FI144" s="72" t="str">
        <f>IF(ISNUMBER(T1_Data!FI142),IF(T1_Data!FI142=-999,"NA",IF(T1_Data!FI142&lt;1, "&lt;1", IF(T1_Data!FI142&gt;99, "&gt;99", T1_Data!FI142))),"-")</f>
        <v>-</v>
      </c>
      <c r="FJ144" s="72" t="str">
        <f>IF(ISNUMBER(T1_Data!FJ142),IF(T1_Data!FJ142=-999,"NA",IF(T1_Data!FJ142&lt;1, "&lt;1", IF(T1_Data!FJ142&gt;99, "&gt;99", T1_Data!FJ142))),"-")</f>
        <v>-</v>
      </c>
      <c r="FK144" s="72" t="str">
        <f>IF(ISNUMBER(T1_Data!FK142),IF(T1_Data!FK142=-999,"NA",IF(T1_Data!FK142&lt;1, "&lt;1", IF(T1_Data!FK142&gt;99, "&gt;99", T1_Data!FK142))),"-")</f>
        <v>-</v>
      </c>
      <c r="FL144" s="72" t="str">
        <f>IF(ISNUMBER(T1_Data!FL142),IF(T1_Data!FL142=-999,"NA",IF(T1_Data!FL142&lt;1, "&lt;1", IF(T1_Data!FL142&gt;99, "&gt;99", T1_Data!FL142))),"-")</f>
        <v>-</v>
      </c>
      <c r="FM144" s="72" t="str">
        <f>IF(ISNUMBER(T1_Data!FM142),IF(T1_Data!FM142=-999,"NA",IF(T1_Data!FM142&lt;1, "&lt;1", IF(T1_Data!FM142&gt;99, "&gt;99", T1_Data!FM142))),"-")</f>
        <v>-</v>
      </c>
      <c r="FN144" s="72" t="str">
        <f>IF(ISNUMBER(T1_Data!FN142),IF(T1_Data!FN142=-999,"NA",IF(T1_Data!FN142&lt;1, "&lt;1", IF(T1_Data!FN142&gt;99, "&gt;99", T1_Data!FN142))),"-")</f>
        <v>-</v>
      </c>
      <c r="FO144" s="72" t="str">
        <f>IF(ISNUMBER(T1_Data!FO142),IF(T1_Data!FO142=-999,"NA",IF(T1_Data!FO142&lt;1, "&lt;1", IF(T1_Data!FO142&gt;99, "&gt;99", T1_Data!FO142))),"-")</f>
        <v>-</v>
      </c>
      <c r="FP144" s="72" t="str">
        <f>IF(ISNUMBER(T1_Data!FP142),IF(T1_Data!FP142=-999,"NA",IF(T1_Data!FP142&lt;1, "&lt;1", IF(T1_Data!FP142&gt;99, "&gt;99", T1_Data!FP142))),"-")</f>
        <v>-</v>
      </c>
      <c r="FQ144" s="72" t="str">
        <f>IF(ISNUMBER(T1_Data!FQ142),IF(T1_Data!FQ142=-999,"NA",IF(T1_Data!FQ142&lt;1, "&lt;1", IF(T1_Data!FQ142&gt;99, "&gt;99", T1_Data!FQ142))),"-")</f>
        <v>-</v>
      </c>
      <c r="FR144" s="72" t="str">
        <f>IF(ISNUMBER(T1_Data!FR142),IF(T1_Data!FR142=-999,"NA",IF(T1_Data!FR142&lt;1, "&lt;1", IF(T1_Data!FR142&gt;99, "&gt;99", T1_Data!FR142))),"-")</f>
        <v>-</v>
      </c>
      <c r="FS144" s="72" t="str">
        <f>IF(ISNUMBER(T1_Data!FS142),IF(T1_Data!FS142=-999,"NA",IF(T1_Data!FS142&lt;1, "&lt;1", IF(T1_Data!FS142&gt;99, "&gt;99", T1_Data!FS142))),"-")</f>
        <v>-</v>
      </c>
      <c r="FT144" s="72" t="str">
        <f>IF(ISNUMBER(T1_Data!FT142),IF(T1_Data!FT142=-999,"NA",IF(T1_Data!FT142&lt;1, "&lt;1", IF(T1_Data!FT142&gt;99, "&gt;99", T1_Data!FT142))),"-")</f>
        <v>-</v>
      </c>
      <c r="FU144" s="72" t="str">
        <f>IF(ISNUMBER(T1_Data!FU142),IF(T1_Data!FU142=-999,"NA",IF(T1_Data!FU142&lt;1, "&lt;1", IF(T1_Data!FU142&gt;99, "&gt;99", T1_Data!FU142))),"-")</f>
        <v>-</v>
      </c>
      <c r="FV144" s="72" t="str">
        <f>IF(ISNUMBER(T1_Data!FV142),IF(T1_Data!FV142=-999,"NA",IF(T1_Data!FV142&lt;1, "&lt;1", IF(T1_Data!FV142&gt;99, "&gt;99", T1_Data!FV142))),"-")</f>
        <v>-</v>
      </c>
      <c r="FW144" s="72" t="str">
        <f>IF(ISNUMBER(T1_Data!FW142),IF(T1_Data!FW142=-999,"NA",IF(T1_Data!FW142&lt;1, "&lt;1", IF(T1_Data!FW142&gt;99, "&gt;99", T1_Data!FW142))),"-")</f>
        <v>-</v>
      </c>
      <c r="FX144" s="71" t="str">
        <f>IF(ISBLANK(T1_Data!FX142), "", T1_Data!FX142)</f>
        <v/>
      </c>
    </row>
    <row r="145" spans="1:180" x14ac:dyDescent="0.25">
      <c r="A145" s="71" t="str">
        <f>IF(ISBLANK(T1_Data!A143), "", T1_Data!A143)</f>
        <v/>
      </c>
      <c r="B145" s="72" t="str">
        <f>IF(ISNUMBER(T1_Data!B143), T1_Data!B143,"-")</f>
        <v>-</v>
      </c>
      <c r="C145" s="72" t="str">
        <f>IF(ISNUMBER(T1_Data!C143),IF(T1_Data!C143=-999,"NA",IF(T1_Data!C143&lt;1, "&lt;1", IF(T1_Data!C143&gt;99, "&gt;99", T1_Data!C143))),"-")</f>
        <v>-</v>
      </c>
      <c r="D145" s="72" t="str">
        <f>IF(ISNUMBER(T1_Data!D143),IF(T1_Data!D143=-999,"NA",IF(T1_Data!D143&lt;1, "&lt;1", IF(T1_Data!D143&gt;99, "&gt;99", T1_Data!D143))),"-")</f>
        <v>-</v>
      </c>
      <c r="E145" s="72" t="str">
        <f>IF(ISNUMBER(T1_Data!E143),IF(T1_Data!E143=-999,"NA",IF(T1_Data!E143&lt;1, "&lt;1", IF(T1_Data!E143&gt;99, "&gt;99", T1_Data!E143))),"-")</f>
        <v>-</v>
      </c>
      <c r="F145" s="72" t="str">
        <f>IF(ISNUMBER(T1_Data!F143),IF(T1_Data!F143=-999,"NA",IF(T1_Data!F143&lt;1, "&lt;1", IF(T1_Data!F143&gt;99, "&gt;99", T1_Data!F143))),"-")</f>
        <v>-</v>
      </c>
      <c r="G145" s="72" t="str">
        <f>IF(ISNUMBER(T1_Data!G143),IF(T1_Data!G143=-999,"NA",IF(T1_Data!G143&lt;1, "&lt;1", IF(T1_Data!G143&gt;99, "&gt;99", T1_Data!G143))),"-")</f>
        <v>-</v>
      </c>
      <c r="H145" s="72" t="str">
        <f>IF(ISNUMBER(T1_Data!H143),IF(T1_Data!H143=-999,"NA",IF(T1_Data!H143&lt;1, "&lt;1", IF(T1_Data!H143&gt;99, "&gt;99", T1_Data!H143))),"-")</f>
        <v>-</v>
      </c>
      <c r="I145" s="72" t="str">
        <f>IF(ISNUMBER(T1_Data!I143),IF(T1_Data!I143=-999,"NA",IF(T1_Data!I143&lt;1, "&lt;1", IF(T1_Data!I143&gt;99, "&gt;99", T1_Data!I143))),"-")</f>
        <v>-</v>
      </c>
      <c r="J145" s="72" t="str">
        <f>IF(ISNUMBER(T1_Data!J143),IF(T1_Data!J143=-999,"NA",IF(T1_Data!J143&lt;1, "&lt;1", IF(T1_Data!J143&gt;99, "&gt;99", T1_Data!J143))),"-")</f>
        <v>-</v>
      </c>
      <c r="K145" s="72" t="str">
        <f>IF(ISNUMBER(T1_Data!K143),IF(T1_Data!K143=-999,"NA",IF(T1_Data!K143&lt;1, "&lt;1", IF(T1_Data!K143&gt;99, "&gt;99", T1_Data!K143))),"-")</f>
        <v>-</v>
      </c>
      <c r="L145" s="72" t="str">
        <f>IF(ISNUMBER(T1_Data!L143),IF(T1_Data!L143=-999,"NA",IF(T1_Data!L143&lt;1, "&lt;1", IF(T1_Data!L143&gt;99, "&gt;99", T1_Data!L143))),"-")</f>
        <v>-</v>
      </c>
      <c r="M145" s="72" t="str">
        <f>IF(ISNUMBER(T1_Data!M143),IF(T1_Data!M143=-999,"NA",IF(T1_Data!M143&lt;1, "&lt;1", IF(T1_Data!M143&gt;99, "&gt;99", T1_Data!M143))),"-")</f>
        <v>-</v>
      </c>
      <c r="N145" s="72" t="str">
        <f>IF(ISNUMBER(T1_Data!N143),IF(T1_Data!N143=-999,"NA",IF(T1_Data!N143&lt;1, "&lt;1", IF(T1_Data!N143&gt;99, "&gt;99", T1_Data!N143))),"-")</f>
        <v>-</v>
      </c>
      <c r="O145" s="72" t="str">
        <f>IF(ISNUMBER(T1_Data!O143),IF(T1_Data!O143=-999,"NA",IF(T1_Data!O143&lt;1, "&lt;1", IF(T1_Data!O143&gt;99, "&gt;99", T1_Data!O143))),"-")</f>
        <v>-</v>
      </c>
      <c r="P145" s="72" t="str">
        <f>IF(ISNUMBER(T1_Data!P143),IF(T1_Data!P143=-999,"NA",IF(T1_Data!P143&lt;1, "&lt;1", IF(T1_Data!P143&gt;99, "&gt;99", T1_Data!P143))),"-")</f>
        <v>-</v>
      </c>
      <c r="Q145" s="72" t="str">
        <f>IF(ISNUMBER(T1_Data!Q143),IF(T1_Data!Q143=-999,"NA",IF(T1_Data!Q143&lt;1, "&lt;1", IF(T1_Data!Q143&gt;99, "&gt;99", T1_Data!Q143))),"-")</f>
        <v>-</v>
      </c>
      <c r="R145" s="72" t="str">
        <f>IF(ISNUMBER(T1_Data!R143),IF(T1_Data!R143=-999,"NA",IF(T1_Data!R143&lt;1, "&lt;1", IF(T1_Data!R143&gt;99, "&gt;99", T1_Data!R143))),"-")</f>
        <v>-</v>
      </c>
      <c r="S145" s="72" t="str">
        <f>IF(ISNUMBER(T1_Data!S143),IF(T1_Data!S143=-999,"NA",IF(T1_Data!S143&lt;1, "&lt;1", IF(T1_Data!S143&gt;99, "&gt;99", T1_Data!S143))),"-")</f>
        <v>-</v>
      </c>
      <c r="T145" s="72" t="str">
        <f>IF(ISNUMBER(T1_Data!T143),IF(T1_Data!T143=-999,"NA",IF(T1_Data!T143&lt;1, "&lt;1", IF(T1_Data!T143&gt;99, "&gt;99", T1_Data!T143))),"-")</f>
        <v>-</v>
      </c>
      <c r="U145" s="72" t="str">
        <f>IF(ISNUMBER(T1_Data!U143),IF(T1_Data!U143=-999,"NA",IF(T1_Data!U143&lt;1, "&lt;1", IF(T1_Data!U143&gt;99, "&gt;99", T1_Data!U143))),"-")</f>
        <v>-</v>
      </c>
      <c r="V145" s="72" t="str">
        <f>IF(ISNUMBER(T1_Data!V143),IF(T1_Data!V143=-999,"NA",IF(T1_Data!V143&lt;1, "&lt;1", IF(T1_Data!V143&gt;99, "&gt;99", T1_Data!V143))),"-")</f>
        <v>-</v>
      </c>
      <c r="W145" s="72" t="str">
        <f>IF(ISNUMBER(T1_Data!W143),IF(T1_Data!W143=-999,"NA",IF(T1_Data!W143&lt;1, "&lt;1", IF(T1_Data!W143&gt;99, "&gt;99", T1_Data!W143))),"-")</f>
        <v>-</v>
      </c>
      <c r="X145" s="72" t="str">
        <f>IF(ISNUMBER(T1_Data!X143),IF(T1_Data!X143=-999,"NA",IF(T1_Data!X143&lt;1, "&lt;1", IF(T1_Data!X143&gt;99, "&gt;99", T1_Data!X143))),"-")</f>
        <v>-</v>
      </c>
      <c r="Y145" s="72" t="str">
        <f>IF(ISNUMBER(T1_Data!Y143),IF(T1_Data!Y143=-999,"NA",IF(T1_Data!Y143&lt;1, "&lt;1", IF(T1_Data!Y143&gt;99, "&gt;99", T1_Data!Y143))),"-")</f>
        <v>-</v>
      </c>
      <c r="Z145" s="72" t="str">
        <f>IF(ISNUMBER(T1_Data!Z143),IF(T1_Data!Z143=-999,"NA",IF(T1_Data!Z143&lt;1, "&lt;1", IF(T1_Data!Z143&gt;99, "&gt;99", T1_Data!Z143))),"-")</f>
        <v>-</v>
      </c>
      <c r="AA145" s="72" t="str">
        <f>IF(ISNUMBER(T1_Data!AA143),IF(T1_Data!AA143=-999,"NA",IF(T1_Data!AA143&lt;1, "&lt;1", IF(T1_Data!AA143&gt;99, "&gt;99", T1_Data!AA143))),"-")</f>
        <v>-</v>
      </c>
      <c r="AB145" s="72" t="str">
        <f>IF(ISNUMBER(T1_Data!AB143),IF(T1_Data!AB143=-999,"NA",IF(T1_Data!AB143&lt;1, "&lt;1", IF(T1_Data!AB143&gt;99, "&gt;99", T1_Data!AB143))),"-")</f>
        <v>-</v>
      </c>
      <c r="AC145" s="72" t="str">
        <f>IF(ISNUMBER(T1_Data!AC143),IF(T1_Data!AC143=-999,"NA",IF(T1_Data!AC143&lt;1, "&lt;1", IF(T1_Data!AC143&gt;99, "&gt;99", T1_Data!AC143))),"-")</f>
        <v>-</v>
      </c>
      <c r="AD145" s="72" t="str">
        <f>IF(ISNUMBER(T1_Data!AD143),IF(T1_Data!AD143=-999,"NA",IF(T1_Data!AD143&lt;1, "&lt;1", IF(T1_Data!AD143&gt;99, "&gt;99", T1_Data!AD143))),"-")</f>
        <v>-</v>
      </c>
      <c r="AE145" s="72" t="str">
        <f>IF(ISNUMBER(T1_Data!AE143),IF(T1_Data!AE143=-999,"NA",IF(T1_Data!AE143&lt;1, "&lt;1", IF(T1_Data!AE143&gt;99, "&gt;99", T1_Data!AE143))),"-")</f>
        <v>-</v>
      </c>
      <c r="AF145" s="72" t="str">
        <f>IF(ISNUMBER(T1_Data!AF143),IF(T1_Data!AF143=-999,"NA",IF(T1_Data!AF143&lt;1, "&lt;1", IF(T1_Data!AF143&gt;99, "&gt;99", T1_Data!AF143))),"-")</f>
        <v>-</v>
      </c>
      <c r="AG145" s="72" t="str">
        <f>IF(ISNUMBER(T1_Data!AG143),IF(T1_Data!AG143=-999,"NA",IF(T1_Data!AG143&lt;1, "&lt;1", IF(T1_Data!AG143&gt;99, "&gt;99", T1_Data!AG143))),"-")</f>
        <v>-</v>
      </c>
      <c r="AH145" s="72" t="str">
        <f>IF(ISNUMBER(T1_Data!AH143),IF(T1_Data!AH143=-999,"NA",IF(T1_Data!AH143&lt;1, "&lt;1", IF(T1_Data!AH143&gt;99, "&gt;99", T1_Data!AH143))),"-")</f>
        <v>-</v>
      </c>
      <c r="AI145" s="72" t="str">
        <f>IF(ISNUMBER(T1_Data!AI143),IF(T1_Data!AI143=-999,"NA",IF(T1_Data!AI143&lt;1, "&lt;1", IF(T1_Data!AI143&gt;99, "&gt;99", T1_Data!AI143))),"-")</f>
        <v>-</v>
      </c>
      <c r="AJ145" s="72" t="str">
        <f>IF(ISNUMBER(T1_Data!AJ143),IF(T1_Data!AJ143=-999,"NA",IF(T1_Data!AJ143&lt;1, "&lt;1", IF(T1_Data!AJ143&gt;99, "&gt;99", T1_Data!AJ143))),"-")</f>
        <v>-</v>
      </c>
      <c r="AK145" s="72" t="str">
        <f>IF(ISNUMBER(T1_Data!AK143),IF(T1_Data!AK143=-999,"NA",IF(T1_Data!AK143&lt;1, "&lt;1", IF(T1_Data!AK143&gt;99, "&gt;99", T1_Data!AK143))),"-")</f>
        <v>-</v>
      </c>
      <c r="AL145" s="72" t="str">
        <f>IF(ISNUMBER(T1_Data!AL143),IF(T1_Data!AL143=-999,"NA",IF(T1_Data!AL143&lt;1, "&lt;1", IF(T1_Data!AL143&gt;99, "&gt;99", T1_Data!AL143))),"-")</f>
        <v>-</v>
      </c>
      <c r="AM145" s="72" t="str">
        <f>IF(ISNUMBER(T1_Data!AM143),IF(T1_Data!AM143=-999,"NA",IF(T1_Data!AM143&lt;1, "&lt;1", IF(T1_Data!AM143&gt;99, "&gt;99", T1_Data!AM143))),"-")</f>
        <v>-</v>
      </c>
      <c r="AN145" s="72" t="str">
        <f>IF(ISNUMBER(T1_Data!AN143),IF(T1_Data!AN143=-999,"NA",IF(T1_Data!AN143&lt;1, "&lt;1", IF(T1_Data!AN143&gt;99, "&gt;99", T1_Data!AN143))),"-")</f>
        <v>-</v>
      </c>
      <c r="AO145" s="72" t="str">
        <f>IF(ISNUMBER(T1_Data!AO143),IF(T1_Data!AO143=-999,"NA",IF(T1_Data!AO143&lt;1, "&lt;1", IF(T1_Data!AO143&gt;99, "&gt;99", T1_Data!AO143))),"-")</f>
        <v>-</v>
      </c>
      <c r="AP145" s="72" t="str">
        <f>IF(ISNUMBER(T1_Data!AP143),IF(T1_Data!AP143=-999,"NA",IF(T1_Data!AP143&lt;1, "&lt;1", IF(T1_Data!AP143&gt;99, "&gt;99", T1_Data!AP143))),"-")</f>
        <v>-</v>
      </c>
      <c r="AQ145" s="72" t="str">
        <f>IF(ISNUMBER(T1_Data!AQ143),IF(T1_Data!AQ143=-999,"NA",IF(T1_Data!AQ143&lt;1, "&lt;1", IF(T1_Data!AQ143&gt;99, "&gt;99", T1_Data!AQ143))),"-")</f>
        <v>-</v>
      </c>
      <c r="AR145" s="72" t="str">
        <f>IF(ISNUMBER(T1_Data!AR143),IF(T1_Data!AR143=-999,"NA",IF(T1_Data!AR143&lt;1, "&lt;1", IF(T1_Data!AR143&gt;99, "&gt;99", T1_Data!AR143))),"-")</f>
        <v>-</v>
      </c>
      <c r="AS145" s="72" t="str">
        <f>IF(ISNUMBER(T1_Data!AS143),IF(T1_Data!AS143=-999,"NA",IF(T1_Data!AS143&lt;1, "&lt;1", IF(T1_Data!AS143&gt;99, "&gt;99", T1_Data!AS143))),"-")</f>
        <v>-</v>
      </c>
      <c r="AT145" s="72" t="str">
        <f>IF(ISNUMBER(T1_Data!AT143),IF(T1_Data!AT143=-999,"NA",IF(T1_Data!AT143&lt;1, "&lt;1", IF(T1_Data!AT143&gt;99, "&gt;99", T1_Data!AT143))),"-")</f>
        <v>-</v>
      </c>
      <c r="AU145" s="72" t="str">
        <f>IF(ISNUMBER(T1_Data!AU143),IF(T1_Data!AU143=-999,"NA",IF(T1_Data!AU143&lt;1, "&lt;1", IF(T1_Data!AU143&gt;99, "&gt;99", T1_Data!AU143))),"-")</f>
        <v>-</v>
      </c>
      <c r="AV145" s="72" t="str">
        <f>IF(ISNUMBER(T1_Data!AV143),IF(T1_Data!AV143=-999,"NA",IF(T1_Data!AV143&lt;1, "&lt;1", IF(T1_Data!AV143&gt;99, "&gt;99", T1_Data!AV143))),"-")</f>
        <v>-</v>
      </c>
      <c r="AW145" s="72" t="str">
        <f>IF(ISNUMBER(T1_Data!AW143),IF(T1_Data!AW143=-999,"NA",IF(T1_Data!AW143&lt;1, "&lt;1", IF(T1_Data!AW143&gt;99, "&gt;99", T1_Data!AW143))),"-")</f>
        <v>-</v>
      </c>
      <c r="AX145" s="72" t="str">
        <f>IF(ISNUMBER(T1_Data!AX143),IF(T1_Data!AX143=-999,"NA",IF(T1_Data!AX143&lt;1, "&lt;1", IF(T1_Data!AX143&gt;99, "&gt;99", T1_Data!AX143))),"-")</f>
        <v>-</v>
      </c>
      <c r="AY145" s="72" t="str">
        <f>IF(ISNUMBER(T1_Data!AY143),IF(T1_Data!AY143=-999,"NA",IF(T1_Data!AY143&lt;1, "&lt;1", IF(T1_Data!AY143&gt;99, "&gt;99", T1_Data!AY143))),"-")</f>
        <v>-</v>
      </c>
      <c r="AZ145" s="72" t="str">
        <f>IF(ISNUMBER(T1_Data!AZ143),IF(T1_Data!AZ143=-999,"NA",IF(T1_Data!AZ143&lt;1, "&lt;1", IF(T1_Data!AZ143&gt;99, "&gt;99", T1_Data!AZ143))),"-")</f>
        <v>-</v>
      </c>
      <c r="BA145" s="72" t="str">
        <f>IF(ISNUMBER(T1_Data!BA143),IF(T1_Data!BA143=-999,"NA",IF(T1_Data!BA143&lt;1, "&lt;1", IF(T1_Data!BA143&gt;99, "&gt;99", T1_Data!BA143))),"-")</f>
        <v>-</v>
      </c>
      <c r="BB145" s="72" t="str">
        <f>IF(ISNUMBER(T1_Data!BB143),IF(T1_Data!BB143=-999,"NA",IF(T1_Data!BB143&lt;1, "&lt;1", IF(T1_Data!BB143&gt;99, "&gt;99", T1_Data!BB143))),"-")</f>
        <v>-</v>
      </c>
      <c r="BC145" s="72" t="str">
        <f>IF(ISNUMBER(T1_Data!BC143),IF(T1_Data!BC143=-999,"NA",IF(T1_Data!BC143&lt;1, "&lt;1", IF(T1_Data!BC143&gt;99, "&gt;99", T1_Data!BC143))),"-")</f>
        <v>-</v>
      </c>
      <c r="BD145" s="72" t="str">
        <f>IF(ISNUMBER(T1_Data!BD143),IF(T1_Data!BD143=-999,"NA",IF(T1_Data!BD143&lt;1, "&lt;1", IF(T1_Data!BD143&gt;99, "&gt;99", T1_Data!BD143))),"-")</f>
        <v>-</v>
      </c>
      <c r="BE145" s="72" t="str">
        <f>IF(ISNUMBER(T1_Data!BE143),IF(T1_Data!BE143=-999,"NA",IF(T1_Data!BE143&lt;1, "&lt;1", IF(T1_Data!BE143&gt;99, "&gt;99", T1_Data!BE143))),"-")</f>
        <v>-</v>
      </c>
      <c r="BF145" s="72" t="str">
        <f>IF(ISNUMBER(T1_Data!BF143),IF(T1_Data!BF143=-999,"NA",IF(T1_Data!BF143&lt;1, "&lt;1", IF(T1_Data!BF143&gt;99, "&gt;99", T1_Data!BF143))),"-")</f>
        <v>-</v>
      </c>
      <c r="BG145" s="72" t="str">
        <f>IF(ISNUMBER(T1_Data!BG143),IF(T1_Data!BG143=-999,"NA",IF(T1_Data!BG143&lt;1, "&lt;1", IF(T1_Data!BG143&gt;99, "&gt;99", T1_Data!BG143))),"-")</f>
        <v>-</v>
      </c>
      <c r="BH145" s="72" t="str">
        <f>IF(ISNUMBER(T1_Data!BH143),IF(T1_Data!BH143=-999,"NA",IF(T1_Data!BH143&lt;1, "&lt;1", IF(T1_Data!BH143&gt;99, "&gt;99", T1_Data!BH143))),"-")</f>
        <v>-</v>
      </c>
      <c r="BI145" s="72" t="str">
        <f>IF(ISNUMBER(T1_Data!BI143),IF(T1_Data!BI143=-999,"NA",IF(T1_Data!BI143&lt;1, "&lt;1", IF(T1_Data!BI143&gt;99, "&gt;99", T1_Data!BI143))),"-")</f>
        <v>-</v>
      </c>
      <c r="BJ145" s="72" t="str">
        <f>IF(ISNUMBER(T1_Data!BJ143),IF(T1_Data!BJ143=-999,"NA",IF(T1_Data!BJ143&lt;1, "&lt;1", IF(T1_Data!BJ143&gt;99, "&gt;99", T1_Data!BJ143))),"-")</f>
        <v>-</v>
      </c>
      <c r="BK145" s="72" t="str">
        <f>IF(ISNUMBER(T1_Data!BK143),IF(T1_Data!BK143=-999,"NA",IF(T1_Data!BK143&lt;1, "&lt;1", IF(T1_Data!BK143&gt;99, "&gt;99", T1_Data!BK143))),"-")</f>
        <v>-</v>
      </c>
      <c r="BL145" s="72" t="str">
        <f>IF(ISNUMBER(T1_Data!BL143),IF(T1_Data!BL143=-999,"NA",IF(T1_Data!BL143&lt;1, "&lt;1", IF(T1_Data!BL143&gt;99, "&gt;99", T1_Data!BL143))),"-")</f>
        <v>-</v>
      </c>
      <c r="BM145" s="72" t="str">
        <f>IF(ISNUMBER(T1_Data!BM143),IF(T1_Data!BM143=-999,"NA",IF(T1_Data!BM143&lt;1, "&lt;1", IF(T1_Data!BM143&gt;99, "&gt;99", T1_Data!BM143))),"-")</f>
        <v>-</v>
      </c>
      <c r="BN145" s="72" t="str">
        <f>IF(ISNUMBER(T1_Data!BN143),IF(T1_Data!BN143=-999,"NA",IF(T1_Data!BN143&lt;1, "&lt;1", IF(T1_Data!BN143&gt;99, "&gt;99", T1_Data!BN143))),"-")</f>
        <v>-</v>
      </c>
      <c r="BO145" s="72" t="str">
        <f>IF(ISNUMBER(T1_Data!BO143),IF(T1_Data!BO143=-999,"NA",IF(T1_Data!BO143&lt;1, "&lt;1", IF(T1_Data!BO143&gt;99, "&gt;99", T1_Data!BO143))),"-")</f>
        <v>-</v>
      </c>
      <c r="BP145" s="72" t="str">
        <f>IF(ISNUMBER(T1_Data!BP143),IF(T1_Data!BP143=-999,"NA",IF(T1_Data!BP143&lt;1, "&lt;1", IF(T1_Data!BP143&gt;99, "&gt;99", T1_Data!BP143))),"-")</f>
        <v>-</v>
      </c>
      <c r="BQ145" s="72" t="str">
        <f>IF(ISNUMBER(T1_Data!BQ143),IF(T1_Data!BQ143=-999,"NA",IF(T1_Data!BQ143&lt;1, "&lt;1", IF(T1_Data!BQ143&gt;99, "&gt;99", T1_Data!BQ143))),"-")</f>
        <v>-</v>
      </c>
      <c r="BR145" s="72" t="str">
        <f>IF(ISNUMBER(T1_Data!BR143),IF(T1_Data!BR143=-999,"NA",IF(T1_Data!BR143&lt;1, "&lt;1", IF(T1_Data!BR143&gt;99, "&gt;99", T1_Data!BR143))),"-")</f>
        <v>-</v>
      </c>
      <c r="BS145" s="72" t="str">
        <f>IF(ISNUMBER(T1_Data!BS143),IF(T1_Data!BS143=-999,"NA",IF(T1_Data!BS143&lt;1, "&lt;1", IF(T1_Data!BS143&gt;99, "&gt;99", T1_Data!BS143))),"-")</f>
        <v>-</v>
      </c>
      <c r="BT145" s="72" t="str">
        <f>IF(ISNUMBER(T1_Data!BT143),IF(T1_Data!BT143=-999,"NA",IF(T1_Data!BT143&lt;1, "&lt;1", IF(T1_Data!BT143&gt;99, "&gt;99", T1_Data!BT143))),"-")</f>
        <v>-</v>
      </c>
      <c r="BU145" s="72" t="str">
        <f>IF(ISNUMBER(T1_Data!BU143),IF(T1_Data!BU143=-999,"NA",IF(T1_Data!BU143&lt;1, "&lt;1", IF(T1_Data!BU143&gt;99, "&gt;99", T1_Data!BU143))),"-")</f>
        <v>-</v>
      </c>
      <c r="BV145" s="72" t="str">
        <f>IF(ISNUMBER(T1_Data!BV143),IF(T1_Data!BV143=-999,"NA",IF(T1_Data!BV143&lt;1, "&lt;1", IF(T1_Data!BV143&gt;99, "&gt;99", T1_Data!BV143))),"-")</f>
        <v>-</v>
      </c>
      <c r="BW145" s="72" t="str">
        <f>IF(ISNUMBER(T1_Data!BW143),IF(T1_Data!BW143=-999,"NA",IF(T1_Data!BW143&lt;1, "&lt;1", IF(T1_Data!BW143&gt;99, "&gt;99", T1_Data!BW143))),"-")</f>
        <v>-</v>
      </c>
      <c r="BX145" s="72" t="str">
        <f>IF(ISNUMBER(T1_Data!BX143),IF(T1_Data!BX143=-999,"NA",IF(T1_Data!BX143&lt;1, "&lt;1", IF(T1_Data!BX143&gt;99, "&gt;99", T1_Data!BX143))),"-")</f>
        <v>-</v>
      </c>
      <c r="BY145" s="72" t="str">
        <f>IF(ISNUMBER(T1_Data!BY143),IF(T1_Data!BY143=-999,"NA",IF(T1_Data!BY143&lt;1, "&lt;1", IF(T1_Data!BY143&gt;99, "&gt;99", T1_Data!BY143))),"-")</f>
        <v>-</v>
      </c>
      <c r="BZ145" s="72" t="str">
        <f>IF(ISNUMBER(T1_Data!BZ143),IF(T1_Data!BZ143=-999,"NA",IF(T1_Data!BZ143&lt;1, "&lt;1", IF(T1_Data!BZ143&gt;99, "&gt;99", T1_Data!BZ143))),"-")</f>
        <v>-</v>
      </c>
      <c r="CA145" s="72" t="str">
        <f>IF(ISNUMBER(T1_Data!CA143),IF(T1_Data!CA143=-999,"NA",IF(T1_Data!CA143&lt;1, "&lt;1", IF(T1_Data!CA143&gt;99, "&gt;99", T1_Data!CA143))),"-")</f>
        <v>-</v>
      </c>
      <c r="CB145" s="72" t="str">
        <f>IF(ISNUMBER(T1_Data!CB143),IF(T1_Data!CB143=-999,"NA",IF(T1_Data!CB143&lt;1, "&lt;1", IF(T1_Data!CB143&gt;99, "&gt;99", T1_Data!CB143))),"-")</f>
        <v>-</v>
      </c>
      <c r="CC145" s="72" t="str">
        <f>IF(ISNUMBER(T1_Data!CC143),IF(T1_Data!CC143=-999,"NA",IF(T1_Data!CC143&lt;1, "&lt;1", IF(T1_Data!CC143&gt;99, "&gt;99", T1_Data!CC143))),"-")</f>
        <v>-</v>
      </c>
      <c r="CD145" s="72" t="str">
        <f>IF(ISNUMBER(T1_Data!CD143),IF(T1_Data!CD143=-999,"NA",IF(T1_Data!CD143&lt;1, "&lt;1", IF(T1_Data!CD143&gt;99, "&gt;99", T1_Data!CD143))),"-")</f>
        <v>-</v>
      </c>
      <c r="CE145" s="72" t="str">
        <f>IF(ISNUMBER(T1_Data!CE143),IF(T1_Data!CE143=-999,"NA",IF(T1_Data!CE143&lt;1, "&lt;1", IF(T1_Data!CE143&gt;99, "&gt;99", T1_Data!CE143))),"-")</f>
        <v>-</v>
      </c>
      <c r="CF145" s="72" t="str">
        <f>IF(ISNUMBER(T1_Data!CF143),IF(T1_Data!CF143=-999,"NA",IF(T1_Data!CF143&lt;1, "&lt;1", IF(T1_Data!CF143&gt;99, "&gt;99", T1_Data!CF143))),"-")</f>
        <v>-</v>
      </c>
      <c r="CG145" s="72" t="str">
        <f>IF(ISNUMBER(T1_Data!CG143),IF(T1_Data!CG143=-999,"NA",IF(T1_Data!CG143&lt;1, "&lt;1", IF(T1_Data!CG143&gt;99, "&gt;99", T1_Data!CG143))),"-")</f>
        <v>-</v>
      </c>
      <c r="CH145" s="72" t="str">
        <f>IF(ISNUMBER(T1_Data!CH143),IF(T1_Data!CH143=-999,"NA",IF(T1_Data!CH143&lt;1, "&lt;1", IF(T1_Data!CH143&gt;99, "&gt;99", T1_Data!CH143))),"-")</f>
        <v>-</v>
      </c>
      <c r="CI145" s="72" t="str">
        <f>IF(ISNUMBER(T1_Data!CI143),IF(T1_Data!CI143=-999,"NA",IF(T1_Data!CI143&lt;1, "&lt;1", IF(T1_Data!CI143&gt;99, "&gt;99", T1_Data!CI143))),"-")</f>
        <v>-</v>
      </c>
      <c r="CJ145" s="72" t="str">
        <f>IF(ISNUMBER(T1_Data!CJ143),IF(T1_Data!CJ143=-999,"NA",IF(T1_Data!CJ143&lt;1, "&lt;1", IF(T1_Data!CJ143&gt;99, "&gt;99", T1_Data!CJ143))),"-")</f>
        <v>-</v>
      </c>
      <c r="CK145" s="72" t="str">
        <f>IF(ISNUMBER(T1_Data!CK143),IF(T1_Data!CK143=-999,"NA",IF(T1_Data!CK143&lt;1, "&lt;1", IF(T1_Data!CK143&gt;99, "&gt;99", T1_Data!CK143))),"-")</f>
        <v>-</v>
      </c>
      <c r="CL145" s="72" t="str">
        <f>IF(ISNUMBER(T1_Data!CL143),IF(T1_Data!CL143=-999,"NA",IF(T1_Data!CL143&lt;1, "&lt;1", IF(T1_Data!CL143&gt;99, "&gt;99", T1_Data!CL143))),"-")</f>
        <v>-</v>
      </c>
      <c r="CM145" s="72" t="str">
        <f>IF(ISNUMBER(T1_Data!CM143),IF(T1_Data!CM143=-999,"NA",IF(T1_Data!CM143&lt;1, "&lt;1", IF(T1_Data!CM143&gt;99, "&gt;99", T1_Data!CM143))),"-")</f>
        <v>-</v>
      </c>
      <c r="CN145" s="72" t="str">
        <f>IF(ISNUMBER(T1_Data!CN143),IF(T1_Data!CN143=-999,"NA",IF(T1_Data!CN143&lt;1, "&lt;1", IF(T1_Data!CN143&gt;99, "&gt;99", T1_Data!CN143))),"-")</f>
        <v>-</v>
      </c>
      <c r="CO145" s="72" t="str">
        <f>IF(ISNUMBER(T1_Data!CO143),IF(T1_Data!CO143=-999,"NA",IF(T1_Data!CO143&lt;1, "&lt;1", IF(T1_Data!CO143&gt;99, "&gt;99", T1_Data!CO143))),"-")</f>
        <v>-</v>
      </c>
      <c r="CP145" s="72" t="str">
        <f>IF(ISNUMBER(T1_Data!CP143),IF(T1_Data!CP143=-999,"NA",IF(T1_Data!CP143&lt;1, "&lt;1", IF(T1_Data!CP143&gt;99, "&gt;99", T1_Data!CP143))),"-")</f>
        <v>-</v>
      </c>
      <c r="CQ145" s="72" t="str">
        <f>IF(ISNUMBER(T1_Data!CQ143),IF(T1_Data!CQ143=-999,"NA",IF(T1_Data!CQ143&lt;1, "&lt;1", IF(T1_Data!CQ143&gt;99, "&gt;99", T1_Data!CQ143))),"-")</f>
        <v>-</v>
      </c>
      <c r="CR145" s="72" t="str">
        <f>IF(ISNUMBER(T1_Data!CR143),IF(T1_Data!CR143=-999,"NA",IF(T1_Data!CR143&lt;1, "&lt;1", IF(T1_Data!CR143&gt;99, "&gt;99", T1_Data!CR143))),"-")</f>
        <v>-</v>
      </c>
      <c r="CS145" s="72" t="str">
        <f>IF(ISNUMBER(T1_Data!CS143),IF(T1_Data!CS143=-999,"NA",IF(T1_Data!CS143&lt;1, "&lt;1", IF(T1_Data!CS143&gt;99, "&gt;99", T1_Data!CS143))),"-")</f>
        <v>-</v>
      </c>
      <c r="CT145" s="72" t="str">
        <f>IF(ISNUMBER(T1_Data!CT143),IF(T1_Data!CT143=-999,"NA",IF(T1_Data!CT143&lt;1, "&lt;1", IF(T1_Data!CT143&gt;99, "&gt;99", T1_Data!CT143))),"-")</f>
        <v>-</v>
      </c>
      <c r="CU145" s="72" t="str">
        <f>IF(ISNUMBER(T1_Data!CU143),IF(T1_Data!CU143=-999,"NA",IF(T1_Data!CU143&lt;1, "&lt;1", IF(T1_Data!CU143&gt;99, "&gt;99", T1_Data!CU143))),"-")</f>
        <v>-</v>
      </c>
      <c r="CV145" s="72" t="str">
        <f>IF(ISNUMBER(T1_Data!CV143),IF(T1_Data!CV143=-999,"NA",IF(T1_Data!CV143&lt;1, "&lt;1", IF(T1_Data!CV143&gt;99, "&gt;99", T1_Data!CV143))),"-")</f>
        <v>-</v>
      </c>
      <c r="CW145" s="72" t="str">
        <f>IF(ISNUMBER(T1_Data!CW143),IF(T1_Data!CW143=-999,"NA",IF(T1_Data!CW143&lt;1, "&lt;1", IF(T1_Data!CW143&gt;99, "&gt;99", T1_Data!CW143))),"-")</f>
        <v>-</v>
      </c>
      <c r="CX145" s="72" t="str">
        <f>IF(ISNUMBER(T1_Data!CX143),IF(T1_Data!CX143=-999,"NA",IF(T1_Data!CX143&lt;1, "&lt;1", IF(T1_Data!CX143&gt;99, "&gt;99", T1_Data!CX143))),"-")</f>
        <v>-</v>
      </c>
      <c r="CY145" s="72" t="str">
        <f>IF(ISNUMBER(T1_Data!CY143),IF(T1_Data!CY143=-999,"NA",IF(T1_Data!CY143&lt;1, "&lt;1", IF(T1_Data!CY143&gt;99, "&gt;99", T1_Data!CY143))),"-")</f>
        <v>-</v>
      </c>
      <c r="CZ145" s="72" t="str">
        <f>IF(ISNUMBER(T1_Data!CZ143),IF(T1_Data!CZ143=-999,"NA",IF(T1_Data!CZ143&lt;1, "&lt;1", IF(T1_Data!CZ143&gt;99, "&gt;99", T1_Data!CZ143))),"-")</f>
        <v>-</v>
      </c>
      <c r="DA145" s="72" t="str">
        <f>IF(ISNUMBER(T1_Data!DA143),IF(T1_Data!DA143=-999,"NA",IF(T1_Data!DA143&lt;1, "&lt;1", IF(T1_Data!DA143&gt;99, "&gt;99", T1_Data!DA143))),"-")</f>
        <v>-</v>
      </c>
      <c r="DB145" s="72" t="str">
        <f>IF(ISNUMBER(T1_Data!DB143),IF(T1_Data!DB143=-999,"NA",IF(T1_Data!DB143&lt;1, "&lt;1", IF(T1_Data!DB143&gt;99, "&gt;99", T1_Data!DB143))),"-")</f>
        <v>-</v>
      </c>
      <c r="DC145" s="72" t="str">
        <f>IF(ISNUMBER(T1_Data!DC143),IF(T1_Data!DC143=-999,"NA",IF(T1_Data!DC143&lt;1, "&lt;1", IF(T1_Data!DC143&gt;99, "&gt;99", T1_Data!DC143))),"-")</f>
        <v>-</v>
      </c>
      <c r="DD145" s="72" t="str">
        <f>IF(ISNUMBER(T1_Data!DD143),IF(T1_Data!DD143=-999,"NA",IF(T1_Data!DD143&lt;1, "&lt;1", IF(T1_Data!DD143&gt;99, "&gt;99", T1_Data!DD143))),"-")</f>
        <v>-</v>
      </c>
      <c r="DE145" s="72" t="str">
        <f>IF(ISNUMBER(T1_Data!DE143),IF(T1_Data!DE143=-999,"NA",IF(T1_Data!DE143&lt;1, "&lt;1", IF(T1_Data!DE143&gt;99, "&gt;99", T1_Data!DE143))),"-")</f>
        <v>-</v>
      </c>
      <c r="DF145" s="72" t="str">
        <f>IF(ISNUMBER(T1_Data!DF143),IF(T1_Data!DF143=-999,"NA",IF(T1_Data!DF143&lt;1, "&lt;1", IF(T1_Data!DF143&gt;99, "&gt;99", T1_Data!DF143))),"-")</f>
        <v>-</v>
      </c>
      <c r="DG145" s="72" t="str">
        <f>IF(ISNUMBER(T1_Data!DG143),IF(T1_Data!DG143=-999,"NA",IF(T1_Data!DG143&lt;1, "&lt;1", IF(T1_Data!DG143&gt;99, "&gt;99", T1_Data!DG143))),"-")</f>
        <v>-</v>
      </c>
      <c r="DH145" s="72" t="str">
        <f>IF(ISNUMBER(T1_Data!DH143),IF(T1_Data!DH143=-999,"NA",IF(T1_Data!DH143&lt;1, "&lt;1", IF(T1_Data!DH143&gt;99, "&gt;99", T1_Data!DH143))),"-")</f>
        <v>-</v>
      </c>
      <c r="DI145" s="72" t="str">
        <f>IF(ISNUMBER(T1_Data!DI143),IF(T1_Data!DI143=-999,"NA",IF(T1_Data!DI143&lt;1, "&lt;1", IF(T1_Data!DI143&gt;99, "&gt;99", T1_Data!DI143))),"-")</f>
        <v>-</v>
      </c>
      <c r="DJ145" s="72" t="str">
        <f>IF(ISNUMBER(T1_Data!DJ143),IF(T1_Data!DJ143=-999,"NA",IF(T1_Data!DJ143&lt;1, "&lt;1", IF(T1_Data!DJ143&gt;99, "&gt;99", T1_Data!DJ143))),"-")</f>
        <v>-</v>
      </c>
      <c r="DK145" s="72" t="str">
        <f>IF(ISNUMBER(T1_Data!DK143),IF(T1_Data!DK143=-999,"NA",IF(T1_Data!DK143&lt;1, "&lt;1", IF(T1_Data!DK143&gt;99, "&gt;99", T1_Data!DK143))),"-")</f>
        <v>-</v>
      </c>
      <c r="DL145" s="72" t="str">
        <f>IF(ISNUMBER(T1_Data!DL143),IF(T1_Data!DL143=-999,"NA",IF(T1_Data!DL143&lt;1, "&lt;1", IF(T1_Data!DL143&gt;99, "&gt;99", T1_Data!DL143))),"-")</f>
        <v>-</v>
      </c>
      <c r="DM145" s="72" t="str">
        <f>IF(ISNUMBER(T1_Data!DM143),IF(T1_Data!DM143=-999,"NA",IF(T1_Data!DM143&lt;1, "&lt;1", IF(T1_Data!DM143&gt;99, "&gt;99", T1_Data!DM143))),"-")</f>
        <v>-</v>
      </c>
      <c r="DN145" s="72" t="str">
        <f>IF(ISNUMBER(T1_Data!DN143),IF(T1_Data!DN143=-999,"NA",IF(T1_Data!DN143&lt;1, "&lt;1", IF(T1_Data!DN143&gt;99, "&gt;99", T1_Data!DN143))),"-")</f>
        <v>-</v>
      </c>
      <c r="DO145" s="72" t="str">
        <f>IF(ISNUMBER(T1_Data!DO143),IF(T1_Data!DO143=-999,"NA",IF(T1_Data!DO143&lt;1, "&lt;1", IF(T1_Data!DO143&gt;99, "&gt;99", T1_Data!DO143))),"-")</f>
        <v>-</v>
      </c>
      <c r="DP145" s="72" t="str">
        <f>IF(ISNUMBER(T1_Data!DP143),IF(T1_Data!DP143=-999,"NA",IF(T1_Data!DP143&lt;1, "&lt;1", IF(T1_Data!DP143&gt;99, "&gt;99", T1_Data!DP143))),"-")</f>
        <v>-</v>
      </c>
      <c r="DQ145" s="72" t="str">
        <f>IF(ISNUMBER(T1_Data!DQ143),IF(T1_Data!DQ143=-999,"NA",IF(T1_Data!DQ143&lt;1, "&lt;1", IF(T1_Data!DQ143&gt;99, "&gt;99", T1_Data!DQ143))),"-")</f>
        <v>-</v>
      </c>
      <c r="DR145" s="72" t="str">
        <f>IF(ISNUMBER(T1_Data!DR143),IF(T1_Data!DR143=-999,"NA",IF(T1_Data!DR143&lt;1, "&lt;1", IF(T1_Data!DR143&gt;99, "&gt;99", T1_Data!DR143))),"-")</f>
        <v>-</v>
      </c>
      <c r="DS145" s="72" t="str">
        <f>IF(ISNUMBER(T1_Data!DS143),IF(T1_Data!DS143=-999,"NA",IF(T1_Data!DS143&lt;1, "&lt;1", IF(T1_Data!DS143&gt;99, "&gt;99", T1_Data!DS143))),"-")</f>
        <v>-</v>
      </c>
      <c r="DT145" s="72" t="str">
        <f>IF(ISNUMBER(T1_Data!DT143),IF(T1_Data!DT143=-999,"NA",IF(T1_Data!DT143&lt;1, "&lt;1", IF(T1_Data!DT143&gt;99, "&gt;99", T1_Data!DT143))),"-")</f>
        <v>-</v>
      </c>
      <c r="DU145" s="72" t="str">
        <f>IF(ISNUMBER(T1_Data!DU143),IF(T1_Data!DU143=-999,"NA",IF(T1_Data!DU143&lt;1, "&lt;1", IF(T1_Data!DU143&gt;99, "&gt;99", T1_Data!DU143))),"-")</f>
        <v>-</v>
      </c>
      <c r="DV145" s="72" t="str">
        <f>IF(ISNUMBER(T1_Data!DV143),IF(T1_Data!DV143=-999,"NA",IF(T1_Data!DV143&lt;1, "&lt;1", IF(T1_Data!DV143&gt;99, "&gt;99", T1_Data!DV143))),"-")</f>
        <v>-</v>
      </c>
      <c r="DW145" s="72" t="str">
        <f>IF(ISNUMBER(T1_Data!DW143),IF(T1_Data!DW143=-999,"NA",IF(T1_Data!DW143&lt;1, "&lt;1", IF(T1_Data!DW143&gt;99, "&gt;99", T1_Data!DW143))),"-")</f>
        <v>-</v>
      </c>
      <c r="DX145" s="72" t="str">
        <f>IF(ISNUMBER(T1_Data!DX143),IF(T1_Data!DX143=-999,"NA",IF(T1_Data!DX143&lt;1, "&lt;1", IF(T1_Data!DX143&gt;99, "&gt;99", T1_Data!DX143))),"-")</f>
        <v>-</v>
      </c>
      <c r="DY145" s="72" t="str">
        <f>IF(ISNUMBER(T1_Data!DY143),IF(T1_Data!DY143=-999,"NA",IF(T1_Data!DY143&lt;1, "&lt;1", IF(T1_Data!DY143&gt;99, "&gt;99", T1_Data!DY143))),"-")</f>
        <v>-</v>
      </c>
      <c r="DZ145" s="72" t="str">
        <f>IF(ISNUMBER(T1_Data!DZ143),IF(T1_Data!DZ143=-999,"NA",IF(T1_Data!DZ143&lt;1, "&lt;1", IF(T1_Data!DZ143&gt;99, "&gt;99", T1_Data!DZ143))),"-")</f>
        <v>-</v>
      </c>
      <c r="EA145" s="72" t="str">
        <f>IF(ISNUMBER(T1_Data!EA143),IF(T1_Data!EA143=-999,"NA",IF(T1_Data!EA143&lt;1, "&lt;1", IF(T1_Data!EA143&gt;99, "&gt;99", T1_Data!EA143))),"-")</f>
        <v>-</v>
      </c>
      <c r="EB145" s="72" t="str">
        <f>IF(ISNUMBER(T1_Data!EB143),IF(T1_Data!EB143=-999,"NA",IF(T1_Data!EB143&lt;1, "&lt;1", IF(T1_Data!EB143&gt;99, "&gt;99", T1_Data!EB143))),"-")</f>
        <v>-</v>
      </c>
      <c r="EC145" s="72" t="str">
        <f>IF(ISNUMBER(T1_Data!EC143),IF(T1_Data!EC143=-999,"NA",IF(T1_Data!EC143&lt;1, "&lt;1", IF(T1_Data!EC143&gt;99, "&gt;99", T1_Data!EC143))),"-")</f>
        <v>-</v>
      </c>
      <c r="ED145" s="72" t="str">
        <f>IF(ISNUMBER(T1_Data!ED143),IF(T1_Data!ED143=-999,"NA",IF(T1_Data!ED143&lt;1, "&lt;1", IF(T1_Data!ED143&gt;99, "&gt;99", T1_Data!ED143))),"-")</f>
        <v>-</v>
      </c>
      <c r="EE145" s="72" t="str">
        <f>IF(ISNUMBER(T1_Data!EE143),IF(T1_Data!EE143=-999,"NA",IF(T1_Data!EE143&lt;1, "&lt;1", IF(T1_Data!EE143&gt;99, "&gt;99", T1_Data!EE143))),"-")</f>
        <v>-</v>
      </c>
      <c r="EF145" s="72" t="str">
        <f>IF(ISNUMBER(T1_Data!EF143),IF(T1_Data!EF143=-999,"NA",IF(T1_Data!EF143&lt;1, "&lt;1", IF(T1_Data!EF143&gt;99, "&gt;99", T1_Data!EF143))),"-")</f>
        <v>-</v>
      </c>
      <c r="EG145" s="72" t="str">
        <f>IF(ISNUMBER(T1_Data!EG143),IF(T1_Data!EG143=-999,"NA",IF(T1_Data!EG143&lt;1, "&lt;1", IF(T1_Data!EG143&gt;99, "&gt;99", T1_Data!EG143))),"-")</f>
        <v>-</v>
      </c>
      <c r="EH145" s="72" t="str">
        <f>IF(ISNUMBER(T1_Data!EH143),IF(T1_Data!EH143=-999,"NA",IF(T1_Data!EH143&lt;1, "&lt;1", IF(T1_Data!EH143&gt;99, "&gt;99", T1_Data!EH143))),"-")</f>
        <v>-</v>
      </c>
      <c r="EI145" s="72" t="str">
        <f>IF(ISNUMBER(T1_Data!EI143),IF(T1_Data!EI143=-999,"NA",IF(T1_Data!EI143&lt;1, "&lt;1", IF(T1_Data!EI143&gt;99, "&gt;99", T1_Data!EI143))),"-")</f>
        <v>-</v>
      </c>
      <c r="EJ145" s="72" t="str">
        <f>IF(ISNUMBER(T1_Data!EJ143),IF(T1_Data!EJ143=-999,"NA",IF(T1_Data!EJ143&lt;1, "&lt;1", IF(T1_Data!EJ143&gt;99, "&gt;99", T1_Data!EJ143))),"-")</f>
        <v>-</v>
      </c>
      <c r="EK145" s="72" t="str">
        <f>IF(ISNUMBER(T1_Data!EK143),IF(T1_Data!EK143=-999,"NA",IF(T1_Data!EK143&lt;1, "&lt;1", IF(T1_Data!EK143&gt;99, "&gt;99", T1_Data!EK143))),"-")</f>
        <v>-</v>
      </c>
      <c r="EL145" s="72" t="str">
        <f>IF(ISNUMBER(T1_Data!EL143),IF(T1_Data!EL143=-999,"NA",IF(T1_Data!EL143&lt;1, "&lt;1", IF(T1_Data!EL143&gt;99, "&gt;99", T1_Data!EL143))),"-")</f>
        <v>-</v>
      </c>
      <c r="EM145" s="72" t="str">
        <f>IF(ISNUMBER(T1_Data!EM143),IF(T1_Data!EM143=-999,"NA",IF(T1_Data!EM143&lt;1, "&lt;1", IF(T1_Data!EM143&gt;99, "&gt;99", T1_Data!EM143))),"-")</f>
        <v>-</v>
      </c>
      <c r="EN145" s="72" t="str">
        <f>IF(ISNUMBER(T1_Data!EN143),IF(T1_Data!EN143=-999,"NA",IF(T1_Data!EN143&lt;1, "&lt;1", IF(T1_Data!EN143&gt;99, "&gt;99", T1_Data!EN143))),"-")</f>
        <v>-</v>
      </c>
      <c r="EO145" s="72" t="str">
        <f>IF(ISNUMBER(T1_Data!EO143),IF(T1_Data!EO143=-999,"NA",IF(T1_Data!EO143&lt;1, "&lt;1", IF(T1_Data!EO143&gt;99, "&gt;99", T1_Data!EO143))),"-")</f>
        <v>-</v>
      </c>
      <c r="EP145" s="72" t="str">
        <f>IF(ISNUMBER(T1_Data!EP143),IF(T1_Data!EP143=-999,"NA",IF(T1_Data!EP143&lt;1, "&lt;1", IF(T1_Data!EP143&gt;99, "&gt;99", T1_Data!EP143))),"-")</f>
        <v>-</v>
      </c>
      <c r="EQ145" s="72" t="str">
        <f>IF(ISNUMBER(T1_Data!EQ143),IF(T1_Data!EQ143=-999,"NA",IF(T1_Data!EQ143&lt;1, "&lt;1", IF(T1_Data!EQ143&gt;99, "&gt;99", T1_Data!EQ143))),"-")</f>
        <v>-</v>
      </c>
      <c r="ER145" s="72" t="str">
        <f>IF(ISNUMBER(T1_Data!ER143),IF(T1_Data!ER143=-999,"NA",IF(T1_Data!ER143&lt;1, "&lt;1", IF(T1_Data!ER143&gt;99, "&gt;99", T1_Data!ER143))),"-")</f>
        <v>-</v>
      </c>
      <c r="ES145" s="72" t="str">
        <f>IF(ISNUMBER(T1_Data!ES143),IF(T1_Data!ES143=-999,"NA",IF(T1_Data!ES143&lt;1, "&lt;1", IF(T1_Data!ES143&gt;99, "&gt;99", T1_Data!ES143))),"-")</f>
        <v>-</v>
      </c>
      <c r="ET145" s="72" t="str">
        <f>IF(ISNUMBER(T1_Data!ET143),IF(T1_Data!ET143=-999,"NA",IF(T1_Data!ET143&lt;1, "&lt;1", IF(T1_Data!ET143&gt;99, "&gt;99", T1_Data!ET143))),"-")</f>
        <v>-</v>
      </c>
      <c r="EU145" s="72" t="str">
        <f>IF(ISNUMBER(T1_Data!EU143),IF(T1_Data!EU143=-999,"NA",IF(T1_Data!EU143&lt;1, "&lt;1", IF(T1_Data!EU143&gt;99, "&gt;99", T1_Data!EU143))),"-")</f>
        <v>-</v>
      </c>
      <c r="EV145" s="72" t="str">
        <f>IF(ISNUMBER(T1_Data!EV143),IF(T1_Data!EV143=-999,"NA",IF(T1_Data!EV143&lt;1, "&lt;1", IF(T1_Data!EV143&gt;99, "&gt;99", T1_Data!EV143))),"-")</f>
        <v>-</v>
      </c>
      <c r="EW145" s="72" t="str">
        <f>IF(ISNUMBER(T1_Data!EW143),IF(T1_Data!EW143=-999,"NA",IF(T1_Data!EW143&lt;1, "&lt;1", IF(T1_Data!EW143&gt;99, "&gt;99", T1_Data!EW143))),"-")</f>
        <v>-</v>
      </c>
      <c r="EX145" s="72" t="str">
        <f>IF(ISNUMBER(T1_Data!EX143),IF(T1_Data!EX143=-999,"NA",IF(T1_Data!EX143&lt;1, "&lt;1", IF(T1_Data!EX143&gt;99, "&gt;99", T1_Data!EX143))),"-")</f>
        <v>-</v>
      </c>
      <c r="EY145" s="72" t="str">
        <f>IF(ISNUMBER(T1_Data!EY143),IF(T1_Data!EY143=-999,"NA",IF(T1_Data!EY143&lt;1, "&lt;1", IF(T1_Data!EY143&gt;99, "&gt;99", T1_Data!EY143))),"-")</f>
        <v>-</v>
      </c>
      <c r="EZ145" s="72" t="str">
        <f>IF(ISNUMBER(T1_Data!EZ143),IF(T1_Data!EZ143=-999,"NA",IF(T1_Data!EZ143&lt;1, "&lt;1", IF(T1_Data!EZ143&gt;99, "&gt;99", T1_Data!EZ143))),"-")</f>
        <v>-</v>
      </c>
      <c r="FA145" s="72" t="str">
        <f>IF(ISNUMBER(T1_Data!FA143),IF(T1_Data!FA143=-999,"NA",IF(T1_Data!FA143&lt;1, "&lt;1", IF(T1_Data!FA143&gt;99, "&gt;99", T1_Data!FA143))),"-")</f>
        <v>-</v>
      </c>
      <c r="FB145" s="72" t="str">
        <f>IF(ISNUMBER(T1_Data!FB143),IF(T1_Data!FB143=-999,"NA",IF(T1_Data!FB143&lt;1, "&lt;1", IF(T1_Data!FB143&gt;99, "&gt;99", T1_Data!FB143))),"-")</f>
        <v>-</v>
      </c>
      <c r="FC145" s="72" t="str">
        <f>IF(ISNUMBER(T1_Data!FC143),IF(T1_Data!FC143=-999,"NA",IF(T1_Data!FC143&lt;1, "&lt;1", IF(T1_Data!FC143&gt;99, "&gt;99", T1_Data!FC143))),"-")</f>
        <v>-</v>
      </c>
      <c r="FD145" s="72" t="str">
        <f>IF(ISNUMBER(T1_Data!FD143),IF(T1_Data!FD143=-999,"NA",IF(T1_Data!FD143&lt;1, "&lt;1", IF(T1_Data!FD143&gt;99, "&gt;99", T1_Data!FD143))),"-")</f>
        <v>-</v>
      </c>
      <c r="FE145" s="72" t="str">
        <f>IF(ISNUMBER(T1_Data!FE143),IF(T1_Data!FE143=-999,"NA",IF(T1_Data!FE143&lt;1, "&lt;1", IF(T1_Data!FE143&gt;99, "&gt;99", T1_Data!FE143))),"-")</f>
        <v>-</v>
      </c>
      <c r="FF145" s="72" t="str">
        <f>IF(ISNUMBER(T1_Data!FF143),IF(T1_Data!FF143=-999,"NA",IF(T1_Data!FF143&lt;1, "&lt;1", IF(T1_Data!FF143&gt;99, "&gt;99", T1_Data!FF143))),"-")</f>
        <v>-</v>
      </c>
      <c r="FG145" s="72" t="str">
        <f>IF(ISNUMBER(T1_Data!FG143),IF(T1_Data!FG143=-999,"NA",IF(T1_Data!FG143&lt;1, "&lt;1", IF(T1_Data!FG143&gt;99, "&gt;99", T1_Data!FG143))),"-")</f>
        <v>-</v>
      </c>
      <c r="FH145" s="72" t="str">
        <f>IF(ISNUMBER(T1_Data!FH143),IF(T1_Data!FH143=-999,"NA",IF(T1_Data!FH143&lt;1, "&lt;1", IF(T1_Data!FH143&gt;99, "&gt;99", T1_Data!FH143))),"-")</f>
        <v>-</v>
      </c>
      <c r="FI145" s="72" t="str">
        <f>IF(ISNUMBER(T1_Data!FI143),IF(T1_Data!FI143=-999,"NA",IF(T1_Data!FI143&lt;1, "&lt;1", IF(T1_Data!FI143&gt;99, "&gt;99", T1_Data!FI143))),"-")</f>
        <v>-</v>
      </c>
      <c r="FJ145" s="72" t="str">
        <f>IF(ISNUMBER(T1_Data!FJ143),IF(T1_Data!FJ143=-999,"NA",IF(T1_Data!FJ143&lt;1, "&lt;1", IF(T1_Data!FJ143&gt;99, "&gt;99", T1_Data!FJ143))),"-")</f>
        <v>-</v>
      </c>
      <c r="FK145" s="72" t="str">
        <f>IF(ISNUMBER(T1_Data!FK143),IF(T1_Data!FK143=-999,"NA",IF(T1_Data!FK143&lt;1, "&lt;1", IF(T1_Data!FK143&gt;99, "&gt;99", T1_Data!FK143))),"-")</f>
        <v>-</v>
      </c>
      <c r="FL145" s="72" t="str">
        <f>IF(ISNUMBER(T1_Data!FL143),IF(T1_Data!FL143=-999,"NA",IF(T1_Data!FL143&lt;1, "&lt;1", IF(T1_Data!FL143&gt;99, "&gt;99", T1_Data!FL143))),"-")</f>
        <v>-</v>
      </c>
      <c r="FM145" s="72" t="str">
        <f>IF(ISNUMBER(T1_Data!FM143),IF(T1_Data!FM143=-999,"NA",IF(T1_Data!FM143&lt;1, "&lt;1", IF(T1_Data!FM143&gt;99, "&gt;99", T1_Data!FM143))),"-")</f>
        <v>-</v>
      </c>
      <c r="FN145" s="72" t="str">
        <f>IF(ISNUMBER(T1_Data!FN143),IF(T1_Data!FN143=-999,"NA",IF(T1_Data!FN143&lt;1, "&lt;1", IF(T1_Data!FN143&gt;99, "&gt;99", T1_Data!FN143))),"-")</f>
        <v>-</v>
      </c>
      <c r="FO145" s="72" t="str">
        <f>IF(ISNUMBER(T1_Data!FO143),IF(T1_Data!FO143=-999,"NA",IF(T1_Data!FO143&lt;1, "&lt;1", IF(T1_Data!FO143&gt;99, "&gt;99", T1_Data!FO143))),"-")</f>
        <v>-</v>
      </c>
      <c r="FP145" s="72" t="str">
        <f>IF(ISNUMBER(T1_Data!FP143),IF(T1_Data!FP143=-999,"NA",IF(T1_Data!FP143&lt;1, "&lt;1", IF(T1_Data!FP143&gt;99, "&gt;99", T1_Data!FP143))),"-")</f>
        <v>-</v>
      </c>
      <c r="FQ145" s="72" t="str">
        <f>IF(ISNUMBER(T1_Data!FQ143),IF(T1_Data!FQ143=-999,"NA",IF(T1_Data!FQ143&lt;1, "&lt;1", IF(T1_Data!FQ143&gt;99, "&gt;99", T1_Data!FQ143))),"-")</f>
        <v>-</v>
      </c>
      <c r="FR145" s="72" t="str">
        <f>IF(ISNUMBER(T1_Data!FR143),IF(T1_Data!FR143=-999,"NA",IF(T1_Data!FR143&lt;1, "&lt;1", IF(T1_Data!FR143&gt;99, "&gt;99", T1_Data!FR143))),"-")</f>
        <v>-</v>
      </c>
      <c r="FS145" s="72" t="str">
        <f>IF(ISNUMBER(T1_Data!FS143),IF(T1_Data!FS143=-999,"NA",IF(T1_Data!FS143&lt;1, "&lt;1", IF(T1_Data!FS143&gt;99, "&gt;99", T1_Data!FS143))),"-")</f>
        <v>-</v>
      </c>
      <c r="FT145" s="72" t="str">
        <f>IF(ISNUMBER(T1_Data!FT143),IF(T1_Data!FT143=-999,"NA",IF(T1_Data!FT143&lt;1, "&lt;1", IF(T1_Data!FT143&gt;99, "&gt;99", T1_Data!FT143))),"-")</f>
        <v>-</v>
      </c>
      <c r="FU145" s="72" t="str">
        <f>IF(ISNUMBER(T1_Data!FU143),IF(T1_Data!FU143=-999,"NA",IF(T1_Data!FU143&lt;1, "&lt;1", IF(T1_Data!FU143&gt;99, "&gt;99", T1_Data!FU143))),"-")</f>
        <v>-</v>
      </c>
      <c r="FV145" s="72" t="str">
        <f>IF(ISNUMBER(T1_Data!FV143),IF(T1_Data!FV143=-999,"NA",IF(T1_Data!FV143&lt;1, "&lt;1", IF(T1_Data!FV143&gt;99, "&gt;99", T1_Data!FV143))),"-")</f>
        <v>-</v>
      </c>
      <c r="FW145" s="72" t="str">
        <f>IF(ISNUMBER(T1_Data!FW143),IF(T1_Data!FW143=-999,"NA",IF(T1_Data!FW143&lt;1, "&lt;1", IF(T1_Data!FW143&gt;99, "&gt;99", T1_Data!FW143))),"-")</f>
        <v>-</v>
      </c>
      <c r="FX145" s="71" t="str">
        <f>IF(ISBLANK(T1_Data!FX143), "", T1_Data!FX143)</f>
        <v/>
      </c>
    </row>
    <row r="146" spans="1:180" x14ac:dyDescent="0.25">
      <c r="A146" s="71" t="str">
        <f>IF(ISBLANK(T1_Data!A144), "", T1_Data!A144)</f>
        <v/>
      </c>
      <c r="B146" s="72" t="str">
        <f>IF(ISNUMBER(T1_Data!B144), T1_Data!B144,"-")</f>
        <v>-</v>
      </c>
      <c r="C146" s="72" t="str">
        <f>IF(ISNUMBER(T1_Data!C144),IF(T1_Data!C144=-999,"NA",IF(T1_Data!C144&lt;1, "&lt;1", IF(T1_Data!C144&gt;99, "&gt;99", T1_Data!C144))),"-")</f>
        <v>-</v>
      </c>
      <c r="D146" s="72" t="str">
        <f>IF(ISNUMBER(T1_Data!D144),IF(T1_Data!D144=-999,"NA",IF(T1_Data!D144&lt;1, "&lt;1", IF(T1_Data!D144&gt;99, "&gt;99", T1_Data!D144))),"-")</f>
        <v>-</v>
      </c>
      <c r="E146" s="72" t="str">
        <f>IF(ISNUMBER(T1_Data!E144),IF(T1_Data!E144=-999,"NA",IF(T1_Data!E144&lt;1, "&lt;1", IF(T1_Data!E144&gt;99, "&gt;99", T1_Data!E144))),"-")</f>
        <v>-</v>
      </c>
      <c r="F146" s="72" t="str">
        <f>IF(ISNUMBER(T1_Data!F144),IF(T1_Data!F144=-999,"NA",IF(T1_Data!F144&lt;1, "&lt;1", IF(T1_Data!F144&gt;99, "&gt;99", T1_Data!F144))),"-")</f>
        <v>-</v>
      </c>
      <c r="G146" s="72" t="str">
        <f>IF(ISNUMBER(T1_Data!G144),IF(T1_Data!G144=-999,"NA",IF(T1_Data!G144&lt;1, "&lt;1", IF(T1_Data!G144&gt;99, "&gt;99", T1_Data!G144))),"-")</f>
        <v>-</v>
      </c>
      <c r="H146" s="72" t="str">
        <f>IF(ISNUMBER(T1_Data!H144),IF(T1_Data!H144=-999,"NA",IF(T1_Data!H144&lt;1, "&lt;1", IF(T1_Data!H144&gt;99, "&gt;99", T1_Data!H144))),"-")</f>
        <v>-</v>
      </c>
      <c r="I146" s="72" t="str">
        <f>IF(ISNUMBER(T1_Data!I144),IF(T1_Data!I144=-999,"NA",IF(T1_Data!I144&lt;1, "&lt;1", IF(T1_Data!I144&gt;99, "&gt;99", T1_Data!I144))),"-")</f>
        <v>-</v>
      </c>
      <c r="J146" s="72" t="str">
        <f>IF(ISNUMBER(T1_Data!J144),IF(T1_Data!J144=-999,"NA",IF(T1_Data!J144&lt;1, "&lt;1", IF(T1_Data!J144&gt;99, "&gt;99", T1_Data!J144))),"-")</f>
        <v>-</v>
      </c>
      <c r="K146" s="72" t="str">
        <f>IF(ISNUMBER(T1_Data!K144),IF(T1_Data!K144=-999,"NA",IF(T1_Data!K144&lt;1, "&lt;1", IF(T1_Data!K144&gt;99, "&gt;99", T1_Data!K144))),"-")</f>
        <v>-</v>
      </c>
      <c r="L146" s="72" t="str">
        <f>IF(ISNUMBER(T1_Data!L144),IF(T1_Data!L144=-999,"NA",IF(T1_Data!L144&lt;1, "&lt;1", IF(T1_Data!L144&gt;99, "&gt;99", T1_Data!L144))),"-")</f>
        <v>-</v>
      </c>
      <c r="M146" s="72" t="str">
        <f>IF(ISNUMBER(T1_Data!M144),IF(T1_Data!M144=-999,"NA",IF(T1_Data!M144&lt;1, "&lt;1", IF(T1_Data!M144&gt;99, "&gt;99", T1_Data!M144))),"-")</f>
        <v>-</v>
      </c>
      <c r="N146" s="72" t="str">
        <f>IF(ISNUMBER(T1_Data!N144),IF(T1_Data!N144=-999,"NA",IF(T1_Data!N144&lt;1, "&lt;1", IF(T1_Data!N144&gt;99, "&gt;99", T1_Data!N144))),"-")</f>
        <v>-</v>
      </c>
      <c r="O146" s="72" t="str">
        <f>IF(ISNUMBER(T1_Data!O144),IF(T1_Data!O144=-999,"NA",IF(T1_Data!O144&lt;1, "&lt;1", IF(T1_Data!O144&gt;99, "&gt;99", T1_Data!O144))),"-")</f>
        <v>-</v>
      </c>
      <c r="P146" s="72" t="str">
        <f>IF(ISNUMBER(T1_Data!P144),IF(T1_Data!P144=-999,"NA",IF(T1_Data!P144&lt;1, "&lt;1", IF(T1_Data!P144&gt;99, "&gt;99", T1_Data!P144))),"-")</f>
        <v>-</v>
      </c>
      <c r="Q146" s="72" t="str">
        <f>IF(ISNUMBER(T1_Data!Q144),IF(T1_Data!Q144=-999,"NA",IF(T1_Data!Q144&lt;1, "&lt;1", IF(T1_Data!Q144&gt;99, "&gt;99", T1_Data!Q144))),"-")</f>
        <v>-</v>
      </c>
      <c r="R146" s="72" t="str">
        <f>IF(ISNUMBER(T1_Data!R144),IF(T1_Data!R144=-999,"NA",IF(T1_Data!R144&lt;1, "&lt;1", IF(T1_Data!R144&gt;99, "&gt;99", T1_Data!R144))),"-")</f>
        <v>-</v>
      </c>
      <c r="S146" s="72" t="str">
        <f>IF(ISNUMBER(T1_Data!S144),IF(T1_Data!S144=-999,"NA",IF(T1_Data!S144&lt;1, "&lt;1", IF(T1_Data!S144&gt;99, "&gt;99", T1_Data!S144))),"-")</f>
        <v>-</v>
      </c>
      <c r="T146" s="72" t="str">
        <f>IF(ISNUMBER(T1_Data!T144),IF(T1_Data!T144=-999,"NA",IF(T1_Data!T144&lt;1, "&lt;1", IF(T1_Data!T144&gt;99, "&gt;99", T1_Data!T144))),"-")</f>
        <v>-</v>
      </c>
      <c r="U146" s="72" t="str">
        <f>IF(ISNUMBER(T1_Data!U144),IF(T1_Data!U144=-999,"NA",IF(T1_Data!U144&lt;1, "&lt;1", IF(T1_Data!U144&gt;99, "&gt;99", T1_Data!U144))),"-")</f>
        <v>-</v>
      </c>
      <c r="V146" s="72" t="str">
        <f>IF(ISNUMBER(T1_Data!V144),IF(T1_Data!V144=-999,"NA",IF(T1_Data!V144&lt;1, "&lt;1", IF(T1_Data!V144&gt;99, "&gt;99", T1_Data!V144))),"-")</f>
        <v>-</v>
      </c>
      <c r="W146" s="72" t="str">
        <f>IF(ISNUMBER(T1_Data!W144),IF(T1_Data!W144=-999,"NA",IF(T1_Data!W144&lt;1, "&lt;1", IF(T1_Data!W144&gt;99, "&gt;99", T1_Data!W144))),"-")</f>
        <v>-</v>
      </c>
      <c r="X146" s="72" t="str">
        <f>IF(ISNUMBER(T1_Data!X144),IF(T1_Data!X144=-999,"NA",IF(T1_Data!X144&lt;1, "&lt;1", IF(T1_Data!X144&gt;99, "&gt;99", T1_Data!X144))),"-")</f>
        <v>-</v>
      </c>
      <c r="Y146" s="72" t="str">
        <f>IF(ISNUMBER(T1_Data!Y144),IF(T1_Data!Y144=-999,"NA",IF(T1_Data!Y144&lt;1, "&lt;1", IF(T1_Data!Y144&gt;99, "&gt;99", T1_Data!Y144))),"-")</f>
        <v>-</v>
      </c>
      <c r="Z146" s="72" t="str">
        <f>IF(ISNUMBER(T1_Data!Z144),IF(T1_Data!Z144=-999,"NA",IF(T1_Data!Z144&lt;1, "&lt;1", IF(T1_Data!Z144&gt;99, "&gt;99", T1_Data!Z144))),"-")</f>
        <v>-</v>
      </c>
      <c r="AA146" s="72" t="str">
        <f>IF(ISNUMBER(T1_Data!AA144),IF(T1_Data!AA144=-999,"NA",IF(T1_Data!AA144&lt;1, "&lt;1", IF(T1_Data!AA144&gt;99, "&gt;99", T1_Data!AA144))),"-")</f>
        <v>-</v>
      </c>
      <c r="AB146" s="72" t="str">
        <f>IF(ISNUMBER(T1_Data!AB144),IF(T1_Data!AB144=-999,"NA",IF(T1_Data!AB144&lt;1, "&lt;1", IF(T1_Data!AB144&gt;99, "&gt;99", T1_Data!AB144))),"-")</f>
        <v>-</v>
      </c>
      <c r="AC146" s="72" t="str">
        <f>IF(ISNUMBER(T1_Data!AC144),IF(T1_Data!AC144=-999,"NA",IF(T1_Data!AC144&lt;1, "&lt;1", IF(T1_Data!AC144&gt;99, "&gt;99", T1_Data!AC144))),"-")</f>
        <v>-</v>
      </c>
      <c r="AD146" s="72" t="str">
        <f>IF(ISNUMBER(T1_Data!AD144),IF(T1_Data!AD144=-999,"NA",IF(T1_Data!AD144&lt;1, "&lt;1", IF(T1_Data!AD144&gt;99, "&gt;99", T1_Data!AD144))),"-")</f>
        <v>-</v>
      </c>
      <c r="AE146" s="72" t="str">
        <f>IF(ISNUMBER(T1_Data!AE144),IF(T1_Data!AE144=-999,"NA",IF(T1_Data!AE144&lt;1, "&lt;1", IF(T1_Data!AE144&gt;99, "&gt;99", T1_Data!AE144))),"-")</f>
        <v>-</v>
      </c>
      <c r="AF146" s="72" t="str">
        <f>IF(ISNUMBER(T1_Data!AF144),IF(T1_Data!AF144=-999,"NA",IF(T1_Data!AF144&lt;1, "&lt;1", IF(T1_Data!AF144&gt;99, "&gt;99", T1_Data!AF144))),"-")</f>
        <v>-</v>
      </c>
      <c r="AG146" s="72" t="str">
        <f>IF(ISNUMBER(T1_Data!AG144),IF(T1_Data!AG144=-999,"NA",IF(T1_Data!AG144&lt;1, "&lt;1", IF(T1_Data!AG144&gt;99, "&gt;99", T1_Data!AG144))),"-")</f>
        <v>-</v>
      </c>
      <c r="AH146" s="72" t="str">
        <f>IF(ISNUMBER(T1_Data!AH144),IF(T1_Data!AH144=-999,"NA",IF(T1_Data!AH144&lt;1, "&lt;1", IF(T1_Data!AH144&gt;99, "&gt;99", T1_Data!AH144))),"-")</f>
        <v>-</v>
      </c>
      <c r="AI146" s="72" t="str">
        <f>IF(ISNUMBER(T1_Data!AI144),IF(T1_Data!AI144=-999,"NA",IF(T1_Data!AI144&lt;1, "&lt;1", IF(T1_Data!AI144&gt;99, "&gt;99", T1_Data!AI144))),"-")</f>
        <v>-</v>
      </c>
      <c r="AJ146" s="72" t="str">
        <f>IF(ISNUMBER(T1_Data!AJ144),IF(T1_Data!AJ144=-999,"NA",IF(T1_Data!AJ144&lt;1, "&lt;1", IF(T1_Data!AJ144&gt;99, "&gt;99", T1_Data!AJ144))),"-")</f>
        <v>-</v>
      </c>
      <c r="AK146" s="72" t="str">
        <f>IF(ISNUMBER(T1_Data!AK144),IF(T1_Data!AK144=-999,"NA",IF(T1_Data!AK144&lt;1, "&lt;1", IF(T1_Data!AK144&gt;99, "&gt;99", T1_Data!AK144))),"-")</f>
        <v>-</v>
      </c>
      <c r="AL146" s="72" t="str">
        <f>IF(ISNUMBER(T1_Data!AL144),IF(T1_Data!AL144=-999,"NA",IF(T1_Data!AL144&lt;1, "&lt;1", IF(T1_Data!AL144&gt;99, "&gt;99", T1_Data!AL144))),"-")</f>
        <v>-</v>
      </c>
      <c r="AM146" s="72" t="str">
        <f>IF(ISNUMBER(T1_Data!AM144),IF(T1_Data!AM144=-999,"NA",IF(T1_Data!AM144&lt;1, "&lt;1", IF(T1_Data!AM144&gt;99, "&gt;99", T1_Data!AM144))),"-")</f>
        <v>-</v>
      </c>
      <c r="AN146" s="72" t="str">
        <f>IF(ISNUMBER(T1_Data!AN144),IF(T1_Data!AN144=-999,"NA",IF(T1_Data!AN144&lt;1, "&lt;1", IF(T1_Data!AN144&gt;99, "&gt;99", T1_Data!AN144))),"-")</f>
        <v>-</v>
      </c>
      <c r="AO146" s="72" t="str">
        <f>IF(ISNUMBER(T1_Data!AO144),IF(T1_Data!AO144=-999,"NA",IF(T1_Data!AO144&lt;1, "&lt;1", IF(T1_Data!AO144&gt;99, "&gt;99", T1_Data!AO144))),"-")</f>
        <v>-</v>
      </c>
      <c r="AP146" s="72" t="str">
        <f>IF(ISNUMBER(T1_Data!AP144),IF(T1_Data!AP144=-999,"NA",IF(T1_Data!AP144&lt;1, "&lt;1", IF(T1_Data!AP144&gt;99, "&gt;99", T1_Data!AP144))),"-")</f>
        <v>-</v>
      </c>
      <c r="AQ146" s="72" t="str">
        <f>IF(ISNUMBER(T1_Data!AQ144),IF(T1_Data!AQ144=-999,"NA",IF(T1_Data!AQ144&lt;1, "&lt;1", IF(T1_Data!AQ144&gt;99, "&gt;99", T1_Data!AQ144))),"-")</f>
        <v>-</v>
      </c>
      <c r="AR146" s="72" t="str">
        <f>IF(ISNUMBER(T1_Data!AR144),IF(T1_Data!AR144=-999,"NA",IF(T1_Data!AR144&lt;1, "&lt;1", IF(T1_Data!AR144&gt;99, "&gt;99", T1_Data!AR144))),"-")</f>
        <v>-</v>
      </c>
      <c r="AS146" s="72" t="str">
        <f>IF(ISNUMBER(T1_Data!AS144),IF(T1_Data!AS144=-999,"NA",IF(T1_Data!AS144&lt;1, "&lt;1", IF(T1_Data!AS144&gt;99, "&gt;99", T1_Data!AS144))),"-")</f>
        <v>-</v>
      </c>
      <c r="AT146" s="72" t="str">
        <f>IF(ISNUMBER(T1_Data!AT144),IF(T1_Data!AT144=-999,"NA",IF(T1_Data!AT144&lt;1, "&lt;1", IF(T1_Data!AT144&gt;99, "&gt;99", T1_Data!AT144))),"-")</f>
        <v>-</v>
      </c>
      <c r="AU146" s="72" t="str">
        <f>IF(ISNUMBER(T1_Data!AU144),IF(T1_Data!AU144=-999,"NA",IF(T1_Data!AU144&lt;1, "&lt;1", IF(T1_Data!AU144&gt;99, "&gt;99", T1_Data!AU144))),"-")</f>
        <v>-</v>
      </c>
      <c r="AV146" s="72" t="str">
        <f>IF(ISNUMBER(T1_Data!AV144),IF(T1_Data!AV144=-999,"NA",IF(T1_Data!AV144&lt;1, "&lt;1", IF(T1_Data!AV144&gt;99, "&gt;99", T1_Data!AV144))),"-")</f>
        <v>-</v>
      </c>
      <c r="AW146" s="72" t="str">
        <f>IF(ISNUMBER(T1_Data!AW144),IF(T1_Data!AW144=-999,"NA",IF(T1_Data!AW144&lt;1, "&lt;1", IF(T1_Data!AW144&gt;99, "&gt;99", T1_Data!AW144))),"-")</f>
        <v>-</v>
      </c>
      <c r="AX146" s="72" t="str">
        <f>IF(ISNUMBER(T1_Data!AX144),IF(T1_Data!AX144=-999,"NA",IF(T1_Data!AX144&lt;1, "&lt;1", IF(T1_Data!AX144&gt;99, "&gt;99", T1_Data!AX144))),"-")</f>
        <v>-</v>
      </c>
      <c r="AY146" s="72" t="str">
        <f>IF(ISNUMBER(T1_Data!AY144),IF(T1_Data!AY144=-999,"NA",IF(T1_Data!AY144&lt;1, "&lt;1", IF(T1_Data!AY144&gt;99, "&gt;99", T1_Data!AY144))),"-")</f>
        <v>-</v>
      </c>
      <c r="AZ146" s="72" t="str">
        <f>IF(ISNUMBER(T1_Data!AZ144),IF(T1_Data!AZ144=-999,"NA",IF(T1_Data!AZ144&lt;1, "&lt;1", IF(T1_Data!AZ144&gt;99, "&gt;99", T1_Data!AZ144))),"-")</f>
        <v>-</v>
      </c>
      <c r="BA146" s="72" t="str">
        <f>IF(ISNUMBER(T1_Data!BA144),IF(T1_Data!BA144=-999,"NA",IF(T1_Data!BA144&lt;1, "&lt;1", IF(T1_Data!BA144&gt;99, "&gt;99", T1_Data!BA144))),"-")</f>
        <v>-</v>
      </c>
      <c r="BB146" s="72" t="str">
        <f>IF(ISNUMBER(T1_Data!BB144),IF(T1_Data!BB144=-999,"NA",IF(T1_Data!BB144&lt;1, "&lt;1", IF(T1_Data!BB144&gt;99, "&gt;99", T1_Data!BB144))),"-")</f>
        <v>-</v>
      </c>
      <c r="BC146" s="72" t="str">
        <f>IF(ISNUMBER(T1_Data!BC144),IF(T1_Data!BC144=-999,"NA",IF(T1_Data!BC144&lt;1, "&lt;1", IF(T1_Data!BC144&gt;99, "&gt;99", T1_Data!BC144))),"-")</f>
        <v>-</v>
      </c>
      <c r="BD146" s="72" t="str">
        <f>IF(ISNUMBER(T1_Data!BD144),IF(T1_Data!BD144=-999,"NA",IF(T1_Data!BD144&lt;1, "&lt;1", IF(T1_Data!BD144&gt;99, "&gt;99", T1_Data!BD144))),"-")</f>
        <v>-</v>
      </c>
      <c r="BE146" s="72" t="str">
        <f>IF(ISNUMBER(T1_Data!BE144),IF(T1_Data!BE144=-999,"NA",IF(T1_Data!BE144&lt;1, "&lt;1", IF(T1_Data!BE144&gt;99, "&gt;99", T1_Data!BE144))),"-")</f>
        <v>-</v>
      </c>
      <c r="BF146" s="72" t="str">
        <f>IF(ISNUMBER(T1_Data!BF144),IF(T1_Data!BF144=-999,"NA",IF(T1_Data!BF144&lt;1, "&lt;1", IF(T1_Data!BF144&gt;99, "&gt;99", T1_Data!BF144))),"-")</f>
        <v>-</v>
      </c>
      <c r="BG146" s="72" t="str">
        <f>IF(ISNUMBER(T1_Data!BG144),IF(T1_Data!BG144=-999,"NA",IF(T1_Data!BG144&lt;1, "&lt;1", IF(T1_Data!BG144&gt;99, "&gt;99", T1_Data!BG144))),"-")</f>
        <v>-</v>
      </c>
      <c r="BH146" s="72" t="str">
        <f>IF(ISNUMBER(T1_Data!BH144),IF(T1_Data!BH144=-999,"NA",IF(T1_Data!BH144&lt;1, "&lt;1", IF(T1_Data!BH144&gt;99, "&gt;99", T1_Data!BH144))),"-")</f>
        <v>-</v>
      </c>
      <c r="BI146" s="72" t="str">
        <f>IF(ISNUMBER(T1_Data!BI144),IF(T1_Data!BI144=-999,"NA",IF(T1_Data!BI144&lt;1, "&lt;1", IF(T1_Data!BI144&gt;99, "&gt;99", T1_Data!BI144))),"-")</f>
        <v>-</v>
      </c>
      <c r="BJ146" s="72" t="str">
        <f>IF(ISNUMBER(T1_Data!BJ144),IF(T1_Data!BJ144=-999,"NA",IF(T1_Data!BJ144&lt;1, "&lt;1", IF(T1_Data!BJ144&gt;99, "&gt;99", T1_Data!BJ144))),"-")</f>
        <v>-</v>
      </c>
      <c r="BK146" s="72" t="str">
        <f>IF(ISNUMBER(T1_Data!BK144),IF(T1_Data!BK144=-999,"NA",IF(T1_Data!BK144&lt;1, "&lt;1", IF(T1_Data!BK144&gt;99, "&gt;99", T1_Data!BK144))),"-")</f>
        <v>-</v>
      </c>
      <c r="BL146" s="72" t="str">
        <f>IF(ISNUMBER(T1_Data!BL144),IF(T1_Data!BL144=-999,"NA",IF(T1_Data!BL144&lt;1, "&lt;1", IF(T1_Data!BL144&gt;99, "&gt;99", T1_Data!BL144))),"-")</f>
        <v>-</v>
      </c>
      <c r="BM146" s="72" t="str">
        <f>IF(ISNUMBER(T1_Data!BM144),IF(T1_Data!BM144=-999,"NA",IF(T1_Data!BM144&lt;1, "&lt;1", IF(T1_Data!BM144&gt;99, "&gt;99", T1_Data!BM144))),"-")</f>
        <v>-</v>
      </c>
      <c r="BN146" s="72" t="str">
        <f>IF(ISNUMBER(T1_Data!BN144),IF(T1_Data!BN144=-999,"NA",IF(T1_Data!BN144&lt;1, "&lt;1", IF(T1_Data!BN144&gt;99, "&gt;99", T1_Data!BN144))),"-")</f>
        <v>-</v>
      </c>
      <c r="BO146" s="72" t="str">
        <f>IF(ISNUMBER(T1_Data!BO144),IF(T1_Data!BO144=-999,"NA",IF(T1_Data!BO144&lt;1, "&lt;1", IF(T1_Data!BO144&gt;99, "&gt;99", T1_Data!BO144))),"-")</f>
        <v>-</v>
      </c>
      <c r="BP146" s="72" t="str">
        <f>IF(ISNUMBER(T1_Data!BP144),IF(T1_Data!BP144=-999,"NA",IF(T1_Data!BP144&lt;1, "&lt;1", IF(T1_Data!BP144&gt;99, "&gt;99", T1_Data!BP144))),"-")</f>
        <v>-</v>
      </c>
      <c r="BQ146" s="72" t="str">
        <f>IF(ISNUMBER(T1_Data!BQ144),IF(T1_Data!BQ144=-999,"NA",IF(T1_Data!BQ144&lt;1, "&lt;1", IF(T1_Data!BQ144&gt;99, "&gt;99", T1_Data!BQ144))),"-")</f>
        <v>-</v>
      </c>
      <c r="BR146" s="72" t="str">
        <f>IF(ISNUMBER(T1_Data!BR144),IF(T1_Data!BR144=-999,"NA",IF(T1_Data!BR144&lt;1, "&lt;1", IF(T1_Data!BR144&gt;99, "&gt;99", T1_Data!BR144))),"-")</f>
        <v>-</v>
      </c>
      <c r="BS146" s="72" t="str">
        <f>IF(ISNUMBER(T1_Data!BS144),IF(T1_Data!BS144=-999,"NA",IF(T1_Data!BS144&lt;1, "&lt;1", IF(T1_Data!BS144&gt;99, "&gt;99", T1_Data!BS144))),"-")</f>
        <v>-</v>
      </c>
      <c r="BT146" s="72" t="str">
        <f>IF(ISNUMBER(T1_Data!BT144),IF(T1_Data!BT144=-999,"NA",IF(T1_Data!BT144&lt;1, "&lt;1", IF(T1_Data!BT144&gt;99, "&gt;99", T1_Data!BT144))),"-")</f>
        <v>-</v>
      </c>
      <c r="BU146" s="72" t="str">
        <f>IF(ISNUMBER(T1_Data!BU144),IF(T1_Data!BU144=-999,"NA",IF(T1_Data!BU144&lt;1, "&lt;1", IF(T1_Data!BU144&gt;99, "&gt;99", T1_Data!BU144))),"-")</f>
        <v>-</v>
      </c>
      <c r="BV146" s="72" t="str">
        <f>IF(ISNUMBER(T1_Data!BV144),IF(T1_Data!BV144=-999,"NA",IF(T1_Data!BV144&lt;1, "&lt;1", IF(T1_Data!BV144&gt;99, "&gt;99", T1_Data!BV144))),"-")</f>
        <v>-</v>
      </c>
      <c r="BW146" s="72" t="str">
        <f>IF(ISNUMBER(T1_Data!BW144),IF(T1_Data!BW144=-999,"NA",IF(T1_Data!BW144&lt;1, "&lt;1", IF(T1_Data!BW144&gt;99, "&gt;99", T1_Data!BW144))),"-")</f>
        <v>-</v>
      </c>
      <c r="BX146" s="72" t="str">
        <f>IF(ISNUMBER(T1_Data!BX144),IF(T1_Data!BX144=-999,"NA",IF(T1_Data!BX144&lt;1, "&lt;1", IF(T1_Data!BX144&gt;99, "&gt;99", T1_Data!BX144))),"-")</f>
        <v>-</v>
      </c>
      <c r="BY146" s="72" t="str">
        <f>IF(ISNUMBER(T1_Data!BY144),IF(T1_Data!BY144=-999,"NA",IF(T1_Data!BY144&lt;1, "&lt;1", IF(T1_Data!BY144&gt;99, "&gt;99", T1_Data!BY144))),"-")</f>
        <v>-</v>
      </c>
      <c r="BZ146" s="72" t="str">
        <f>IF(ISNUMBER(T1_Data!BZ144),IF(T1_Data!BZ144=-999,"NA",IF(T1_Data!BZ144&lt;1, "&lt;1", IF(T1_Data!BZ144&gt;99, "&gt;99", T1_Data!BZ144))),"-")</f>
        <v>-</v>
      </c>
      <c r="CA146" s="72" t="str">
        <f>IF(ISNUMBER(T1_Data!CA144),IF(T1_Data!CA144=-999,"NA",IF(T1_Data!CA144&lt;1, "&lt;1", IF(T1_Data!CA144&gt;99, "&gt;99", T1_Data!CA144))),"-")</f>
        <v>-</v>
      </c>
      <c r="CB146" s="72" t="str">
        <f>IF(ISNUMBER(T1_Data!CB144),IF(T1_Data!CB144=-999,"NA",IF(T1_Data!CB144&lt;1, "&lt;1", IF(T1_Data!CB144&gt;99, "&gt;99", T1_Data!CB144))),"-")</f>
        <v>-</v>
      </c>
      <c r="CC146" s="72" t="str">
        <f>IF(ISNUMBER(T1_Data!CC144),IF(T1_Data!CC144=-999,"NA",IF(T1_Data!CC144&lt;1, "&lt;1", IF(T1_Data!CC144&gt;99, "&gt;99", T1_Data!CC144))),"-")</f>
        <v>-</v>
      </c>
      <c r="CD146" s="72" t="str">
        <f>IF(ISNUMBER(T1_Data!CD144),IF(T1_Data!CD144=-999,"NA",IF(T1_Data!CD144&lt;1, "&lt;1", IF(T1_Data!CD144&gt;99, "&gt;99", T1_Data!CD144))),"-")</f>
        <v>-</v>
      </c>
      <c r="CE146" s="72" t="str">
        <f>IF(ISNUMBER(T1_Data!CE144),IF(T1_Data!CE144=-999,"NA",IF(T1_Data!CE144&lt;1, "&lt;1", IF(T1_Data!CE144&gt;99, "&gt;99", T1_Data!CE144))),"-")</f>
        <v>-</v>
      </c>
      <c r="CF146" s="72" t="str">
        <f>IF(ISNUMBER(T1_Data!CF144),IF(T1_Data!CF144=-999,"NA",IF(T1_Data!CF144&lt;1, "&lt;1", IF(T1_Data!CF144&gt;99, "&gt;99", T1_Data!CF144))),"-")</f>
        <v>-</v>
      </c>
      <c r="CG146" s="72" t="str">
        <f>IF(ISNUMBER(T1_Data!CG144),IF(T1_Data!CG144=-999,"NA",IF(T1_Data!CG144&lt;1, "&lt;1", IF(T1_Data!CG144&gt;99, "&gt;99", T1_Data!CG144))),"-")</f>
        <v>-</v>
      </c>
      <c r="CH146" s="72" t="str">
        <f>IF(ISNUMBER(T1_Data!CH144),IF(T1_Data!CH144=-999,"NA",IF(T1_Data!CH144&lt;1, "&lt;1", IF(T1_Data!CH144&gt;99, "&gt;99", T1_Data!CH144))),"-")</f>
        <v>-</v>
      </c>
      <c r="CI146" s="72" t="str">
        <f>IF(ISNUMBER(T1_Data!CI144),IF(T1_Data!CI144=-999,"NA",IF(T1_Data!CI144&lt;1, "&lt;1", IF(T1_Data!CI144&gt;99, "&gt;99", T1_Data!CI144))),"-")</f>
        <v>-</v>
      </c>
      <c r="CJ146" s="72" t="str">
        <f>IF(ISNUMBER(T1_Data!CJ144),IF(T1_Data!CJ144=-999,"NA",IF(T1_Data!CJ144&lt;1, "&lt;1", IF(T1_Data!CJ144&gt;99, "&gt;99", T1_Data!CJ144))),"-")</f>
        <v>-</v>
      </c>
      <c r="CK146" s="72" t="str">
        <f>IF(ISNUMBER(T1_Data!CK144),IF(T1_Data!CK144=-999,"NA",IF(T1_Data!CK144&lt;1, "&lt;1", IF(T1_Data!CK144&gt;99, "&gt;99", T1_Data!CK144))),"-")</f>
        <v>-</v>
      </c>
      <c r="CL146" s="72" t="str">
        <f>IF(ISNUMBER(T1_Data!CL144),IF(T1_Data!CL144=-999,"NA",IF(T1_Data!CL144&lt;1, "&lt;1", IF(T1_Data!CL144&gt;99, "&gt;99", T1_Data!CL144))),"-")</f>
        <v>-</v>
      </c>
      <c r="CM146" s="72" t="str">
        <f>IF(ISNUMBER(T1_Data!CM144),IF(T1_Data!CM144=-999,"NA",IF(T1_Data!CM144&lt;1, "&lt;1", IF(T1_Data!CM144&gt;99, "&gt;99", T1_Data!CM144))),"-")</f>
        <v>-</v>
      </c>
      <c r="CN146" s="72" t="str">
        <f>IF(ISNUMBER(T1_Data!CN144),IF(T1_Data!CN144=-999,"NA",IF(T1_Data!CN144&lt;1, "&lt;1", IF(T1_Data!CN144&gt;99, "&gt;99", T1_Data!CN144))),"-")</f>
        <v>-</v>
      </c>
      <c r="CO146" s="72" t="str">
        <f>IF(ISNUMBER(T1_Data!CO144),IF(T1_Data!CO144=-999,"NA",IF(T1_Data!CO144&lt;1, "&lt;1", IF(T1_Data!CO144&gt;99, "&gt;99", T1_Data!CO144))),"-")</f>
        <v>-</v>
      </c>
      <c r="CP146" s="72" t="str">
        <f>IF(ISNUMBER(T1_Data!CP144),IF(T1_Data!CP144=-999,"NA",IF(T1_Data!CP144&lt;1, "&lt;1", IF(T1_Data!CP144&gt;99, "&gt;99", T1_Data!CP144))),"-")</f>
        <v>-</v>
      </c>
      <c r="CQ146" s="72" t="str">
        <f>IF(ISNUMBER(T1_Data!CQ144),IF(T1_Data!CQ144=-999,"NA",IF(T1_Data!CQ144&lt;1, "&lt;1", IF(T1_Data!CQ144&gt;99, "&gt;99", T1_Data!CQ144))),"-")</f>
        <v>-</v>
      </c>
      <c r="CR146" s="72" t="str">
        <f>IF(ISNUMBER(T1_Data!CR144),IF(T1_Data!CR144=-999,"NA",IF(T1_Data!CR144&lt;1, "&lt;1", IF(T1_Data!CR144&gt;99, "&gt;99", T1_Data!CR144))),"-")</f>
        <v>-</v>
      </c>
      <c r="CS146" s="72" t="str">
        <f>IF(ISNUMBER(T1_Data!CS144),IF(T1_Data!CS144=-999,"NA",IF(T1_Data!CS144&lt;1, "&lt;1", IF(T1_Data!CS144&gt;99, "&gt;99", T1_Data!CS144))),"-")</f>
        <v>-</v>
      </c>
      <c r="CT146" s="72" t="str">
        <f>IF(ISNUMBER(T1_Data!CT144),IF(T1_Data!CT144=-999,"NA",IF(T1_Data!CT144&lt;1, "&lt;1", IF(T1_Data!CT144&gt;99, "&gt;99", T1_Data!CT144))),"-")</f>
        <v>-</v>
      </c>
      <c r="CU146" s="72" t="str">
        <f>IF(ISNUMBER(T1_Data!CU144),IF(T1_Data!CU144=-999,"NA",IF(T1_Data!CU144&lt;1, "&lt;1", IF(T1_Data!CU144&gt;99, "&gt;99", T1_Data!CU144))),"-")</f>
        <v>-</v>
      </c>
      <c r="CV146" s="72" t="str">
        <f>IF(ISNUMBER(T1_Data!CV144),IF(T1_Data!CV144=-999,"NA",IF(T1_Data!CV144&lt;1, "&lt;1", IF(T1_Data!CV144&gt;99, "&gt;99", T1_Data!CV144))),"-")</f>
        <v>-</v>
      </c>
      <c r="CW146" s="72" t="str">
        <f>IF(ISNUMBER(T1_Data!CW144),IF(T1_Data!CW144=-999,"NA",IF(T1_Data!CW144&lt;1, "&lt;1", IF(T1_Data!CW144&gt;99, "&gt;99", T1_Data!CW144))),"-")</f>
        <v>-</v>
      </c>
      <c r="CX146" s="72" t="str">
        <f>IF(ISNUMBER(T1_Data!CX144),IF(T1_Data!CX144=-999,"NA",IF(T1_Data!CX144&lt;1, "&lt;1", IF(T1_Data!CX144&gt;99, "&gt;99", T1_Data!CX144))),"-")</f>
        <v>-</v>
      </c>
      <c r="CY146" s="72" t="str">
        <f>IF(ISNUMBER(T1_Data!CY144),IF(T1_Data!CY144=-999,"NA",IF(T1_Data!CY144&lt;1, "&lt;1", IF(T1_Data!CY144&gt;99, "&gt;99", T1_Data!CY144))),"-")</f>
        <v>-</v>
      </c>
      <c r="CZ146" s="72" t="str">
        <f>IF(ISNUMBER(T1_Data!CZ144),IF(T1_Data!CZ144=-999,"NA",IF(T1_Data!CZ144&lt;1, "&lt;1", IF(T1_Data!CZ144&gt;99, "&gt;99", T1_Data!CZ144))),"-")</f>
        <v>-</v>
      </c>
      <c r="DA146" s="72" t="str">
        <f>IF(ISNUMBER(T1_Data!DA144),IF(T1_Data!DA144=-999,"NA",IF(T1_Data!DA144&lt;1, "&lt;1", IF(T1_Data!DA144&gt;99, "&gt;99", T1_Data!DA144))),"-")</f>
        <v>-</v>
      </c>
      <c r="DB146" s="72" t="str">
        <f>IF(ISNUMBER(T1_Data!DB144),IF(T1_Data!DB144=-999,"NA",IF(T1_Data!DB144&lt;1, "&lt;1", IF(T1_Data!DB144&gt;99, "&gt;99", T1_Data!DB144))),"-")</f>
        <v>-</v>
      </c>
      <c r="DC146" s="72" t="str">
        <f>IF(ISNUMBER(T1_Data!DC144),IF(T1_Data!DC144=-999,"NA",IF(T1_Data!DC144&lt;1, "&lt;1", IF(T1_Data!DC144&gt;99, "&gt;99", T1_Data!DC144))),"-")</f>
        <v>-</v>
      </c>
      <c r="DD146" s="72" t="str">
        <f>IF(ISNUMBER(T1_Data!DD144),IF(T1_Data!DD144=-999,"NA",IF(T1_Data!DD144&lt;1, "&lt;1", IF(T1_Data!DD144&gt;99, "&gt;99", T1_Data!DD144))),"-")</f>
        <v>-</v>
      </c>
      <c r="DE146" s="72" t="str">
        <f>IF(ISNUMBER(T1_Data!DE144),IF(T1_Data!DE144=-999,"NA",IF(T1_Data!DE144&lt;1, "&lt;1", IF(T1_Data!DE144&gt;99, "&gt;99", T1_Data!DE144))),"-")</f>
        <v>-</v>
      </c>
      <c r="DF146" s="72" t="str">
        <f>IF(ISNUMBER(T1_Data!DF144),IF(T1_Data!DF144=-999,"NA",IF(T1_Data!DF144&lt;1, "&lt;1", IF(T1_Data!DF144&gt;99, "&gt;99", T1_Data!DF144))),"-")</f>
        <v>-</v>
      </c>
      <c r="DG146" s="72" t="str">
        <f>IF(ISNUMBER(T1_Data!DG144),IF(T1_Data!DG144=-999,"NA",IF(T1_Data!DG144&lt;1, "&lt;1", IF(T1_Data!DG144&gt;99, "&gt;99", T1_Data!DG144))),"-")</f>
        <v>-</v>
      </c>
      <c r="DH146" s="72" t="str">
        <f>IF(ISNUMBER(T1_Data!DH144),IF(T1_Data!DH144=-999,"NA",IF(T1_Data!DH144&lt;1, "&lt;1", IF(T1_Data!DH144&gt;99, "&gt;99", T1_Data!DH144))),"-")</f>
        <v>-</v>
      </c>
      <c r="DI146" s="72" t="str">
        <f>IF(ISNUMBER(T1_Data!DI144),IF(T1_Data!DI144=-999,"NA",IF(T1_Data!DI144&lt;1, "&lt;1", IF(T1_Data!DI144&gt;99, "&gt;99", T1_Data!DI144))),"-")</f>
        <v>-</v>
      </c>
      <c r="DJ146" s="72" t="str">
        <f>IF(ISNUMBER(T1_Data!DJ144),IF(T1_Data!DJ144=-999,"NA",IF(T1_Data!DJ144&lt;1, "&lt;1", IF(T1_Data!DJ144&gt;99, "&gt;99", T1_Data!DJ144))),"-")</f>
        <v>-</v>
      </c>
      <c r="DK146" s="72" t="str">
        <f>IF(ISNUMBER(T1_Data!DK144),IF(T1_Data!DK144=-999,"NA",IF(T1_Data!DK144&lt;1, "&lt;1", IF(T1_Data!DK144&gt;99, "&gt;99", T1_Data!DK144))),"-")</f>
        <v>-</v>
      </c>
      <c r="DL146" s="72" t="str">
        <f>IF(ISNUMBER(T1_Data!DL144),IF(T1_Data!DL144=-999,"NA",IF(T1_Data!DL144&lt;1, "&lt;1", IF(T1_Data!DL144&gt;99, "&gt;99", T1_Data!DL144))),"-")</f>
        <v>-</v>
      </c>
      <c r="DM146" s="72" t="str">
        <f>IF(ISNUMBER(T1_Data!DM144),IF(T1_Data!DM144=-999,"NA",IF(T1_Data!DM144&lt;1, "&lt;1", IF(T1_Data!DM144&gt;99, "&gt;99", T1_Data!DM144))),"-")</f>
        <v>-</v>
      </c>
      <c r="DN146" s="72" t="str">
        <f>IF(ISNUMBER(T1_Data!DN144),IF(T1_Data!DN144=-999,"NA",IF(T1_Data!DN144&lt;1, "&lt;1", IF(T1_Data!DN144&gt;99, "&gt;99", T1_Data!DN144))),"-")</f>
        <v>-</v>
      </c>
      <c r="DO146" s="72" t="str">
        <f>IF(ISNUMBER(T1_Data!DO144),IF(T1_Data!DO144=-999,"NA",IF(T1_Data!DO144&lt;1, "&lt;1", IF(T1_Data!DO144&gt;99, "&gt;99", T1_Data!DO144))),"-")</f>
        <v>-</v>
      </c>
      <c r="DP146" s="72" t="str">
        <f>IF(ISNUMBER(T1_Data!DP144),IF(T1_Data!DP144=-999,"NA",IF(T1_Data!DP144&lt;1, "&lt;1", IF(T1_Data!DP144&gt;99, "&gt;99", T1_Data!DP144))),"-")</f>
        <v>-</v>
      </c>
      <c r="DQ146" s="72" t="str">
        <f>IF(ISNUMBER(T1_Data!DQ144),IF(T1_Data!DQ144=-999,"NA",IF(T1_Data!DQ144&lt;1, "&lt;1", IF(T1_Data!DQ144&gt;99, "&gt;99", T1_Data!DQ144))),"-")</f>
        <v>-</v>
      </c>
      <c r="DR146" s="72" t="str">
        <f>IF(ISNUMBER(T1_Data!DR144),IF(T1_Data!DR144=-999,"NA",IF(T1_Data!DR144&lt;1, "&lt;1", IF(T1_Data!DR144&gt;99, "&gt;99", T1_Data!DR144))),"-")</f>
        <v>-</v>
      </c>
      <c r="DS146" s="72" t="str">
        <f>IF(ISNUMBER(T1_Data!DS144),IF(T1_Data!DS144=-999,"NA",IF(T1_Data!DS144&lt;1, "&lt;1", IF(T1_Data!DS144&gt;99, "&gt;99", T1_Data!DS144))),"-")</f>
        <v>-</v>
      </c>
      <c r="DT146" s="72" t="str">
        <f>IF(ISNUMBER(T1_Data!DT144),IF(T1_Data!DT144=-999,"NA",IF(T1_Data!DT144&lt;1, "&lt;1", IF(T1_Data!DT144&gt;99, "&gt;99", T1_Data!DT144))),"-")</f>
        <v>-</v>
      </c>
      <c r="DU146" s="72" t="str">
        <f>IF(ISNUMBER(T1_Data!DU144),IF(T1_Data!DU144=-999,"NA",IF(T1_Data!DU144&lt;1, "&lt;1", IF(T1_Data!DU144&gt;99, "&gt;99", T1_Data!DU144))),"-")</f>
        <v>-</v>
      </c>
      <c r="DV146" s="72" t="str">
        <f>IF(ISNUMBER(T1_Data!DV144),IF(T1_Data!DV144=-999,"NA",IF(T1_Data!DV144&lt;1, "&lt;1", IF(T1_Data!DV144&gt;99, "&gt;99", T1_Data!DV144))),"-")</f>
        <v>-</v>
      </c>
      <c r="DW146" s="72" t="str">
        <f>IF(ISNUMBER(T1_Data!DW144),IF(T1_Data!DW144=-999,"NA",IF(T1_Data!DW144&lt;1, "&lt;1", IF(T1_Data!DW144&gt;99, "&gt;99", T1_Data!DW144))),"-")</f>
        <v>-</v>
      </c>
      <c r="DX146" s="72" t="str">
        <f>IF(ISNUMBER(T1_Data!DX144),IF(T1_Data!DX144=-999,"NA",IF(T1_Data!DX144&lt;1, "&lt;1", IF(T1_Data!DX144&gt;99, "&gt;99", T1_Data!DX144))),"-")</f>
        <v>-</v>
      </c>
      <c r="DY146" s="72" t="str">
        <f>IF(ISNUMBER(T1_Data!DY144),IF(T1_Data!DY144=-999,"NA",IF(T1_Data!DY144&lt;1, "&lt;1", IF(T1_Data!DY144&gt;99, "&gt;99", T1_Data!DY144))),"-")</f>
        <v>-</v>
      </c>
      <c r="DZ146" s="72" t="str">
        <f>IF(ISNUMBER(T1_Data!DZ144),IF(T1_Data!DZ144=-999,"NA",IF(T1_Data!DZ144&lt;1, "&lt;1", IF(T1_Data!DZ144&gt;99, "&gt;99", T1_Data!DZ144))),"-")</f>
        <v>-</v>
      </c>
      <c r="EA146" s="72" t="str">
        <f>IF(ISNUMBER(T1_Data!EA144),IF(T1_Data!EA144=-999,"NA",IF(T1_Data!EA144&lt;1, "&lt;1", IF(T1_Data!EA144&gt;99, "&gt;99", T1_Data!EA144))),"-")</f>
        <v>-</v>
      </c>
      <c r="EB146" s="72" t="str">
        <f>IF(ISNUMBER(T1_Data!EB144),IF(T1_Data!EB144=-999,"NA",IF(T1_Data!EB144&lt;1, "&lt;1", IF(T1_Data!EB144&gt;99, "&gt;99", T1_Data!EB144))),"-")</f>
        <v>-</v>
      </c>
      <c r="EC146" s="72" t="str">
        <f>IF(ISNUMBER(T1_Data!EC144),IF(T1_Data!EC144=-999,"NA",IF(T1_Data!EC144&lt;1, "&lt;1", IF(T1_Data!EC144&gt;99, "&gt;99", T1_Data!EC144))),"-")</f>
        <v>-</v>
      </c>
      <c r="ED146" s="72" t="str">
        <f>IF(ISNUMBER(T1_Data!ED144),IF(T1_Data!ED144=-999,"NA",IF(T1_Data!ED144&lt;1, "&lt;1", IF(T1_Data!ED144&gt;99, "&gt;99", T1_Data!ED144))),"-")</f>
        <v>-</v>
      </c>
      <c r="EE146" s="72" t="str">
        <f>IF(ISNUMBER(T1_Data!EE144),IF(T1_Data!EE144=-999,"NA",IF(T1_Data!EE144&lt;1, "&lt;1", IF(T1_Data!EE144&gt;99, "&gt;99", T1_Data!EE144))),"-")</f>
        <v>-</v>
      </c>
      <c r="EF146" s="72" t="str">
        <f>IF(ISNUMBER(T1_Data!EF144),IF(T1_Data!EF144=-999,"NA",IF(T1_Data!EF144&lt;1, "&lt;1", IF(T1_Data!EF144&gt;99, "&gt;99", T1_Data!EF144))),"-")</f>
        <v>-</v>
      </c>
      <c r="EG146" s="72" t="str">
        <f>IF(ISNUMBER(T1_Data!EG144),IF(T1_Data!EG144=-999,"NA",IF(T1_Data!EG144&lt;1, "&lt;1", IF(T1_Data!EG144&gt;99, "&gt;99", T1_Data!EG144))),"-")</f>
        <v>-</v>
      </c>
      <c r="EH146" s="72" t="str">
        <f>IF(ISNUMBER(T1_Data!EH144),IF(T1_Data!EH144=-999,"NA",IF(T1_Data!EH144&lt;1, "&lt;1", IF(T1_Data!EH144&gt;99, "&gt;99", T1_Data!EH144))),"-")</f>
        <v>-</v>
      </c>
      <c r="EI146" s="72" t="str">
        <f>IF(ISNUMBER(T1_Data!EI144),IF(T1_Data!EI144=-999,"NA",IF(T1_Data!EI144&lt;1, "&lt;1", IF(T1_Data!EI144&gt;99, "&gt;99", T1_Data!EI144))),"-")</f>
        <v>-</v>
      </c>
      <c r="EJ146" s="72" t="str">
        <f>IF(ISNUMBER(T1_Data!EJ144),IF(T1_Data!EJ144=-999,"NA",IF(T1_Data!EJ144&lt;1, "&lt;1", IF(T1_Data!EJ144&gt;99, "&gt;99", T1_Data!EJ144))),"-")</f>
        <v>-</v>
      </c>
      <c r="EK146" s="72" t="str">
        <f>IF(ISNUMBER(T1_Data!EK144),IF(T1_Data!EK144=-999,"NA",IF(T1_Data!EK144&lt;1, "&lt;1", IF(T1_Data!EK144&gt;99, "&gt;99", T1_Data!EK144))),"-")</f>
        <v>-</v>
      </c>
      <c r="EL146" s="72" t="str">
        <f>IF(ISNUMBER(T1_Data!EL144),IF(T1_Data!EL144=-999,"NA",IF(T1_Data!EL144&lt;1, "&lt;1", IF(T1_Data!EL144&gt;99, "&gt;99", T1_Data!EL144))),"-")</f>
        <v>-</v>
      </c>
      <c r="EM146" s="72" t="str">
        <f>IF(ISNUMBER(T1_Data!EM144),IF(T1_Data!EM144=-999,"NA",IF(T1_Data!EM144&lt;1, "&lt;1", IF(T1_Data!EM144&gt;99, "&gt;99", T1_Data!EM144))),"-")</f>
        <v>-</v>
      </c>
      <c r="EN146" s="72" t="str">
        <f>IF(ISNUMBER(T1_Data!EN144),IF(T1_Data!EN144=-999,"NA",IF(T1_Data!EN144&lt;1, "&lt;1", IF(T1_Data!EN144&gt;99, "&gt;99", T1_Data!EN144))),"-")</f>
        <v>-</v>
      </c>
      <c r="EO146" s="72" t="str">
        <f>IF(ISNUMBER(T1_Data!EO144),IF(T1_Data!EO144=-999,"NA",IF(T1_Data!EO144&lt;1, "&lt;1", IF(T1_Data!EO144&gt;99, "&gt;99", T1_Data!EO144))),"-")</f>
        <v>-</v>
      </c>
      <c r="EP146" s="72" t="str">
        <f>IF(ISNUMBER(T1_Data!EP144),IF(T1_Data!EP144=-999,"NA",IF(T1_Data!EP144&lt;1, "&lt;1", IF(T1_Data!EP144&gt;99, "&gt;99", T1_Data!EP144))),"-")</f>
        <v>-</v>
      </c>
      <c r="EQ146" s="72" t="str">
        <f>IF(ISNUMBER(T1_Data!EQ144),IF(T1_Data!EQ144=-999,"NA",IF(T1_Data!EQ144&lt;1, "&lt;1", IF(T1_Data!EQ144&gt;99, "&gt;99", T1_Data!EQ144))),"-")</f>
        <v>-</v>
      </c>
      <c r="ER146" s="72" t="str">
        <f>IF(ISNUMBER(T1_Data!ER144),IF(T1_Data!ER144=-999,"NA",IF(T1_Data!ER144&lt;1, "&lt;1", IF(T1_Data!ER144&gt;99, "&gt;99", T1_Data!ER144))),"-")</f>
        <v>-</v>
      </c>
      <c r="ES146" s="72" t="str">
        <f>IF(ISNUMBER(T1_Data!ES144),IF(T1_Data!ES144=-999,"NA",IF(T1_Data!ES144&lt;1, "&lt;1", IF(T1_Data!ES144&gt;99, "&gt;99", T1_Data!ES144))),"-")</f>
        <v>-</v>
      </c>
      <c r="ET146" s="72" t="str">
        <f>IF(ISNUMBER(T1_Data!ET144),IF(T1_Data!ET144=-999,"NA",IF(T1_Data!ET144&lt;1, "&lt;1", IF(T1_Data!ET144&gt;99, "&gt;99", T1_Data!ET144))),"-")</f>
        <v>-</v>
      </c>
      <c r="EU146" s="72" t="str">
        <f>IF(ISNUMBER(T1_Data!EU144),IF(T1_Data!EU144=-999,"NA",IF(T1_Data!EU144&lt;1, "&lt;1", IF(T1_Data!EU144&gt;99, "&gt;99", T1_Data!EU144))),"-")</f>
        <v>-</v>
      </c>
      <c r="EV146" s="72" t="str">
        <f>IF(ISNUMBER(T1_Data!EV144),IF(T1_Data!EV144=-999,"NA",IF(T1_Data!EV144&lt;1, "&lt;1", IF(T1_Data!EV144&gt;99, "&gt;99", T1_Data!EV144))),"-")</f>
        <v>-</v>
      </c>
      <c r="EW146" s="72" t="str">
        <f>IF(ISNUMBER(T1_Data!EW144),IF(T1_Data!EW144=-999,"NA",IF(T1_Data!EW144&lt;1, "&lt;1", IF(T1_Data!EW144&gt;99, "&gt;99", T1_Data!EW144))),"-")</f>
        <v>-</v>
      </c>
      <c r="EX146" s="72" t="str">
        <f>IF(ISNUMBER(T1_Data!EX144),IF(T1_Data!EX144=-999,"NA",IF(T1_Data!EX144&lt;1, "&lt;1", IF(T1_Data!EX144&gt;99, "&gt;99", T1_Data!EX144))),"-")</f>
        <v>-</v>
      </c>
      <c r="EY146" s="72" t="str">
        <f>IF(ISNUMBER(T1_Data!EY144),IF(T1_Data!EY144=-999,"NA",IF(T1_Data!EY144&lt;1, "&lt;1", IF(T1_Data!EY144&gt;99, "&gt;99", T1_Data!EY144))),"-")</f>
        <v>-</v>
      </c>
      <c r="EZ146" s="72" t="str">
        <f>IF(ISNUMBER(T1_Data!EZ144),IF(T1_Data!EZ144=-999,"NA",IF(T1_Data!EZ144&lt;1, "&lt;1", IF(T1_Data!EZ144&gt;99, "&gt;99", T1_Data!EZ144))),"-")</f>
        <v>-</v>
      </c>
      <c r="FA146" s="72" t="str">
        <f>IF(ISNUMBER(T1_Data!FA144),IF(T1_Data!FA144=-999,"NA",IF(T1_Data!FA144&lt;1, "&lt;1", IF(T1_Data!FA144&gt;99, "&gt;99", T1_Data!FA144))),"-")</f>
        <v>-</v>
      </c>
      <c r="FB146" s="72" t="str">
        <f>IF(ISNUMBER(T1_Data!FB144),IF(T1_Data!FB144=-999,"NA",IF(T1_Data!FB144&lt;1, "&lt;1", IF(T1_Data!FB144&gt;99, "&gt;99", T1_Data!FB144))),"-")</f>
        <v>-</v>
      </c>
      <c r="FC146" s="72" t="str">
        <f>IF(ISNUMBER(T1_Data!FC144),IF(T1_Data!FC144=-999,"NA",IF(T1_Data!FC144&lt;1, "&lt;1", IF(T1_Data!FC144&gt;99, "&gt;99", T1_Data!FC144))),"-")</f>
        <v>-</v>
      </c>
      <c r="FD146" s="72" t="str">
        <f>IF(ISNUMBER(T1_Data!FD144),IF(T1_Data!FD144=-999,"NA",IF(T1_Data!FD144&lt;1, "&lt;1", IF(T1_Data!FD144&gt;99, "&gt;99", T1_Data!FD144))),"-")</f>
        <v>-</v>
      </c>
      <c r="FE146" s="72" t="str">
        <f>IF(ISNUMBER(T1_Data!FE144),IF(T1_Data!FE144=-999,"NA",IF(T1_Data!FE144&lt;1, "&lt;1", IF(T1_Data!FE144&gt;99, "&gt;99", T1_Data!FE144))),"-")</f>
        <v>-</v>
      </c>
      <c r="FF146" s="72" t="str">
        <f>IF(ISNUMBER(T1_Data!FF144),IF(T1_Data!FF144=-999,"NA",IF(T1_Data!FF144&lt;1, "&lt;1", IF(T1_Data!FF144&gt;99, "&gt;99", T1_Data!FF144))),"-")</f>
        <v>-</v>
      </c>
      <c r="FG146" s="72" t="str">
        <f>IF(ISNUMBER(T1_Data!FG144),IF(T1_Data!FG144=-999,"NA",IF(T1_Data!FG144&lt;1, "&lt;1", IF(T1_Data!FG144&gt;99, "&gt;99", T1_Data!FG144))),"-")</f>
        <v>-</v>
      </c>
      <c r="FH146" s="72" t="str">
        <f>IF(ISNUMBER(T1_Data!FH144),IF(T1_Data!FH144=-999,"NA",IF(T1_Data!FH144&lt;1, "&lt;1", IF(T1_Data!FH144&gt;99, "&gt;99", T1_Data!FH144))),"-")</f>
        <v>-</v>
      </c>
      <c r="FI146" s="72" t="str">
        <f>IF(ISNUMBER(T1_Data!FI144),IF(T1_Data!FI144=-999,"NA",IF(T1_Data!FI144&lt;1, "&lt;1", IF(T1_Data!FI144&gt;99, "&gt;99", T1_Data!FI144))),"-")</f>
        <v>-</v>
      </c>
      <c r="FJ146" s="72" t="str">
        <f>IF(ISNUMBER(T1_Data!FJ144),IF(T1_Data!FJ144=-999,"NA",IF(T1_Data!FJ144&lt;1, "&lt;1", IF(T1_Data!FJ144&gt;99, "&gt;99", T1_Data!FJ144))),"-")</f>
        <v>-</v>
      </c>
      <c r="FK146" s="72" t="str">
        <f>IF(ISNUMBER(T1_Data!FK144),IF(T1_Data!FK144=-999,"NA",IF(T1_Data!FK144&lt;1, "&lt;1", IF(T1_Data!FK144&gt;99, "&gt;99", T1_Data!FK144))),"-")</f>
        <v>-</v>
      </c>
      <c r="FL146" s="72" t="str">
        <f>IF(ISNUMBER(T1_Data!FL144),IF(T1_Data!FL144=-999,"NA",IF(T1_Data!FL144&lt;1, "&lt;1", IF(T1_Data!FL144&gt;99, "&gt;99", T1_Data!FL144))),"-")</f>
        <v>-</v>
      </c>
      <c r="FM146" s="72" t="str">
        <f>IF(ISNUMBER(T1_Data!FM144),IF(T1_Data!FM144=-999,"NA",IF(T1_Data!FM144&lt;1, "&lt;1", IF(T1_Data!FM144&gt;99, "&gt;99", T1_Data!FM144))),"-")</f>
        <v>-</v>
      </c>
      <c r="FN146" s="72" t="str">
        <f>IF(ISNUMBER(T1_Data!FN144),IF(T1_Data!FN144=-999,"NA",IF(T1_Data!FN144&lt;1, "&lt;1", IF(T1_Data!FN144&gt;99, "&gt;99", T1_Data!FN144))),"-")</f>
        <v>-</v>
      </c>
      <c r="FO146" s="72" t="str">
        <f>IF(ISNUMBER(T1_Data!FO144),IF(T1_Data!FO144=-999,"NA",IF(T1_Data!FO144&lt;1, "&lt;1", IF(T1_Data!FO144&gt;99, "&gt;99", T1_Data!FO144))),"-")</f>
        <v>-</v>
      </c>
      <c r="FP146" s="72" t="str">
        <f>IF(ISNUMBER(T1_Data!FP144),IF(T1_Data!FP144=-999,"NA",IF(T1_Data!FP144&lt;1, "&lt;1", IF(T1_Data!FP144&gt;99, "&gt;99", T1_Data!FP144))),"-")</f>
        <v>-</v>
      </c>
      <c r="FQ146" s="72" t="str">
        <f>IF(ISNUMBER(T1_Data!FQ144),IF(T1_Data!FQ144=-999,"NA",IF(T1_Data!FQ144&lt;1, "&lt;1", IF(T1_Data!FQ144&gt;99, "&gt;99", T1_Data!FQ144))),"-")</f>
        <v>-</v>
      </c>
      <c r="FR146" s="72" t="str">
        <f>IF(ISNUMBER(T1_Data!FR144),IF(T1_Data!FR144=-999,"NA",IF(T1_Data!FR144&lt;1, "&lt;1", IF(T1_Data!FR144&gt;99, "&gt;99", T1_Data!FR144))),"-")</f>
        <v>-</v>
      </c>
      <c r="FS146" s="72" t="str">
        <f>IF(ISNUMBER(T1_Data!FS144),IF(T1_Data!FS144=-999,"NA",IF(T1_Data!FS144&lt;1, "&lt;1", IF(T1_Data!FS144&gt;99, "&gt;99", T1_Data!FS144))),"-")</f>
        <v>-</v>
      </c>
      <c r="FT146" s="72" t="str">
        <f>IF(ISNUMBER(T1_Data!FT144),IF(T1_Data!FT144=-999,"NA",IF(T1_Data!FT144&lt;1, "&lt;1", IF(T1_Data!FT144&gt;99, "&gt;99", T1_Data!FT144))),"-")</f>
        <v>-</v>
      </c>
      <c r="FU146" s="72" t="str">
        <f>IF(ISNUMBER(T1_Data!FU144),IF(T1_Data!FU144=-999,"NA",IF(T1_Data!FU144&lt;1, "&lt;1", IF(T1_Data!FU144&gt;99, "&gt;99", T1_Data!FU144))),"-")</f>
        <v>-</v>
      </c>
      <c r="FV146" s="72" t="str">
        <f>IF(ISNUMBER(T1_Data!FV144),IF(T1_Data!FV144=-999,"NA",IF(T1_Data!FV144&lt;1, "&lt;1", IF(T1_Data!FV144&gt;99, "&gt;99", T1_Data!FV144))),"-")</f>
        <v>-</v>
      </c>
      <c r="FW146" s="72" t="str">
        <f>IF(ISNUMBER(T1_Data!FW144),IF(T1_Data!FW144=-999,"NA",IF(T1_Data!FW144&lt;1, "&lt;1", IF(T1_Data!FW144&gt;99, "&gt;99", T1_Data!FW144))),"-")</f>
        <v>-</v>
      </c>
      <c r="FX146" s="71" t="str">
        <f>IF(ISBLANK(T1_Data!FX144), "", T1_Data!FX144)</f>
        <v/>
      </c>
    </row>
    <row r="147" spans="1:180" x14ac:dyDescent="0.25">
      <c r="A147" s="71" t="str">
        <f>IF(ISBLANK(T1_Data!A145), "", T1_Data!A145)</f>
        <v/>
      </c>
      <c r="B147" s="72" t="str">
        <f>IF(ISNUMBER(T1_Data!B145), T1_Data!B145,"-")</f>
        <v>-</v>
      </c>
      <c r="C147" s="72" t="str">
        <f>IF(ISNUMBER(T1_Data!C145),IF(T1_Data!C145=-999,"NA",IF(T1_Data!C145&lt;1, "&lt;1", IF(T1_Data!C145&gt;99, "&gt;99", T1_Data!C145))),"-")</f>
        <v>-</v>
      </c>
      <c r="D147" s="72" t="str">
        <f>IF(ISNUMBER(T1_Data!D145),IF(T1_Data!D145=-999,"NA",IF(T1_Data!D145&lt;1, "&lt;1", IF(T1_Data!D145&gt;99, "&gt;99", T1_Data!D145))),"-")</f>
        <v>-</v>
      </c>
      <c r="E147" s="72" t="str">
        <f>IF(ISNUMBER(T1_Data!E145),IF(T1_Data!E145=-999,"NA",IF(T1_Data!E145&lt;1, "&lt;1", IF(T1_Data!E145&gt;99, "&gt;99", T1_Data!E145))),"-")</f>
        <v>-</v>
      </c>
      <c r="F147" s="72" t="str">
        <f>IF(ISNUMBER(T1_Data!F145),IF(T1_Data!F145=-999,"NA",IF(T1_Data!F145&lt;1, "&lt;1", IF(T1_Data!F145&gt;99, "&gt;99", T1_Data!F145))),"-")</f>
        <v>-</v>
      </c>
      <c r="G147" s="72" t="str">
        <f>IF(ISNUMBER(T1_Data!G145),IF(T1_Data!G145=-999,"NA",IF(T1_Data!G145&lt;1, "&lt;1", IF(T1_Data!G145&gt;99, "&gt;99", T1_Data!G145))),"-")</f>
        <v>-</v>
      </c>
      <c r="H147" s="72" t="str">
        <f>IF(ISNUMBER(T1_Data!H145),IF(T1_Data!H145=-999,"NA",IF(T1_Data!H145&lt;1, "&lt;1", IF(T1_Data!H145&gt;99, "&gt;99", T1_Data!H145))),"-")</f>
        <v>-</v>
      </c>
      <c r="I147" s="72" t="str">
        <f>IF(ISNUMBER(T1_Data!I145),IF(T1_Data!I145=-999,"NA",IF(T1_Data!I145&lt;1, "&lt;1", IF(T1_Data!I145&gt;99, "&gt;99", T1_Data!I145))),"-")</f>
        <v>-</v>
      </c>
      <c r="J147" s="72" t="str">
        <f>IF(ISNUMBER(T1_Data!J145),IF(T1_Data!J145=-999,"NA",IF(T1_Data!J145&lt;1, "&lt;1", IF(T1_Data!J145&gt;99, "&gt;99", T1_Data!J145))),"-")</f>
        <v>-</v>
      </c>
      <c r="K147" s="72" t="str">
        <f>IF(ISNUMBER(T1_Data!K145),IF(T1_Data!K145=-999,"NA",IF(T1_Data!K145&lt;1, "&lt;1", IF(T1_Data!K145&gt;99, "&gt;99", T1_Data!K145))),"-")</f>
        <v>-</v>
      </c>
      <c r="L147" s="72" t="str">
        <f>IF(ISNUMBER(T1_Data!L145),IF(T1_Data!L145=-999,"NA",IF(T1_Data!L145&lt;1, "&lt;1", IF(T1_Data!L145&gt;99, "&gt;99", T1_Data!L145))),"-")</f>
        <v>-</v>
      </c>
      <c r="M147" s="72" t="str">
        <f>IF(ISNUMBER(T1_Data!M145),IF(T1_Data!M145=-999,"NA",IF(T1_Data!M145&lt;1, "&lt;1", IF(T1_Data!M145&gt;99, "&gt;99", T1_Data!M145))),"-")</f>
        <v>-</v>
      </c>
      <c r="N147" s="72" t="str">
        <f>IF(ISNUMBER(T1_Data!N145),IF(T1_Data!N145=-999,"NA",IF(T1_Data!N145&lt;1, "&lt;1", IF(T1_Data!N145&gt;99, "&gt;99", T1_Data!N145))),"-")</f>
        <v>-</v>
      </c>
      <c r="O147" s="72" t="str">
        <f>IF(ISNUMBER(T1_Data!O145),IF(T1_Data!O145=-999,"NA",IF(T1_Data!O145&lt;1, "&lt;1", IF(T1_Data!O145&gt;99, "&gt;99", T1_Data!O145))),"-")</f>
        <v>-</v>
      </c>
      <c r="P147" s="72" t="str">
        <f>IF(ISNUMBER(T1_Data!P145),IF(T1_Data!P145=-999,"NA",IF(T1_Data!P145&lt;1, "&lt;1", IF(T1_Data!P145&gt;99, "&gt;99", T1_Data!P145))),"-")</f>
        <v>-</v>
      </c>
      <c r="Q147" s="72" t="str">
        <f>IF(ISNUMBER(T1_Data!Q145),IF(T1_Data!Q145=-999,"NA",IF(T1_Data!Q145&lt;1, "&lt;1", IF(T1_Data!Q145&gt;99, "&gt;99", T1_Data!Q145))),"-")</f>
        <v>-</v>
      </c>
      <c r="R147" s="72" t="str">
        <f>IF(ISNUMBER(T1_Data!R145),IF(T1_Data!R145=-999,"NA",IF(T1_Data!R145&lt;1, "&lt;1", IF(T1_Data!R145&gt;99, "&gt;99", T1_Data!R145))),"-")</f>
        <v>-</v>
      </c>
      <c r="S147" s="72" t="str">
        <f>IF(ISNUMBER(T1_Data!S145),IF(T1_Data!S145=-999,"NA",IF(T1_Data!S145&lt;1, "&lt;1", IF(T1_Data!S145&gt;99, "&gt;99", T1_Data!S145))),"-")</f>
        <v>-</v>
      </c>
      <c r="T147" s="72" t="str">
        <f>IF(ISNUMBER(T1_Data!T145),IF(T1_Data!T145=-999,"NA",IF(T1_Data!T145&lt;1, "&lt;1", IF(T1_Data!T145&gt;99, "&gt;99", T1_Data!T145))),"-")</f>
        <v>-</v>
      </c>
      <c r="U147" s="72" t="str">
        <f>IF(ISNUMBER(T1_Data!U145),IF(T1_Data!U145=-999,"NA",IF(T1_Data!U145&lt;1, "&lt;1", IF(T1_Data!U145&gt;99, "&gt;99", T1_Data!U145))),"-")</f>
        <v>-</v>
      </c>
      <c r="V147" s="72" t="str">
        <f>IF(ISNUMBER(T1_Data!V145),IF(T1_Data!V145=-999,"NA",IF(T1_Data!V145&lt;1, "&lt;1", IF(T1_Data!V145&gt;99, "&gt;99", T1_Data!V145))),"-")</f>
        <v>-</v>
      </c>
      <c r="W147" s="72" t="str">
        <f>IF(ISNUMBER(T1_Data!W145),IF(T1_Data!W145=-999,"NA",IF(T1_Data!W145&lt;1, "&lt;1", IF(T1_Data!W145&gt;99, "&gt;99", T1_Data!W145))),"-")</f>
        <v>-</v>
      </c>
      <c r="X147" s="72" t="str">
        <f>IF(ISNUMBER(T1_Data!X145),IF(T1_Data!X145=-999,"NA",IF(T1_Data!X145&lt;1, "&lt;1", IF(T1_Data!X145&gt;99, "&gt;99", T1_Data!X145))),"-")</f>
        <v>-</v>
      </c>
      <c r="Y147" s="72" t="str">
        <f>IF(ISNUMBER(T1_Data!Y145),IF(T1_Data!Y145=-999,"NA",IF(T1_Data!Y145&lt;1, "&lt;1", IF(T1_Data!Y145&gt;99, "&gt;99", T1_Data!Y145))),"-")</f>
        <v>-</v>
      </c>
      <c r="Z147" s="72" t="str">
        <f>IF(ISNUMBER(T1_Data!Z145),IF(T1_Data!Z145=-999,"NA",IF(T1_Data!Z145&lt;1, "&lt;1", IF(T1_Data!Z145&gt;99, "&gt;99", T1_Data!Z145))),"-")</f>
        <v>-</v>
      </c>
      <c r="AA147" s="72" t="str">
        <f>IF(ISNUMBER(T1_Data!AA145),IF(T1_Data!AA145=-999,"NA",IF(T1_Data!AA145&lt;1, "&lt;1", IF(T1_Data!AA145&gt;99, "&gt;99", T1_Data!AA145))),"-")</f>
        <v>-</v>
      </c>
      <c r="AB147" s="72" t="str">
        <f>IF(ISNUMBER(T1_Data!AB145),IF(T1_Data!AB145=-999,"NA",IF(T1_Data!AB145&lt;1, "&lt;1", IF(T1_Data!AB145&gt;99, "&gt;99", T1_Data!AB145))),"-")</f>
        <v>-</v>
      </c>
      <c r="AC147" s="72" t="str">
        <f>IF(ISNUMBER(T1_Data!AC145),IF(T1_Data!AC145=-999,"NA",IF(T1_Data!AC145&lt;1, "&lt;1", IF(T1_Data!AC145&gt;99, "&gt;99", T1_Data!AC145))),"-")</f>
        <v>-</v>
      </c>
      <c r="AD147" s="72" t="str">
        <f>IF(ISNUMBER(T1_Data!AD145),IF(T1_Data!AD145=-999,"NA",IF(T1_Data!AD145&lt;1, "&lt;1", IF(T1_Data!AD145&gt;99, "&gt;99", T1_Data!AD145))),"-")</f>
        <v>-</v>
      </c>
      <c r="AE147" s="72" t="str">
        <f>IF(ISNUMBER(T1_Data!AE145),IF(T1_Data!AE145=-999,"NA",IF(T1_Data!AE145&lt;1, "&lt;1", IF(T1_Data!AE145&gt;99, "&gt;99", T1_Data!AE145))),"-")</f>
        <v>-</v>
      </c>
      <c r="AF147" s="72" t="str">
        <f>IF(ISNUMBER(T1_Data!AF145),IF(T1_Data!AF145=-999,"NA",IF(T1_Data!AF145&lt;1, "&lt;1", IF(T1_Data!AF145&gt;99, "&gt;99", T1_Data!AF145))),"-")</f>
        <v>-</v>
      </c>
      <c r="AG147" s="72" t="str">
        <f>IF(ISNUMBER(T1_Data!AG145),IF(T1_Data!AG145=-999,"NA",IF(T1_Data!AG145&lt;1, "&lt;1", IF(T1_Data!AG145&gt;99, "&gt;99", T1_Data!AG145))),"-")</f>
        <v>-</v>
      </c>
      <c r="AH147" s="72" t="str">
        <f>IF(ISNUMBER(T1_Data!AH145),IF(T1_Data!AH145=-999,"NA",IF(T1_Data!AH145&lt;1, "&lt;1", IF(T1_Data!AH145&gt;99, "&gt;99", T1_Data!AH145))),"-")</f>
        <v>-</v>
      </c>
      <c r="AI147" s="72" t="str">
        <f>IF(ISNUMBER(T1_Data!AI145),IF(T1_Data!AI145=-999,"NA",IF(T1_Data!AI145&lt;1, "&lt;1", IF(T1_Data!AI145&gt;99, "&gt;99", T1_Data!AI145))),"-")</f>
        <v>-</v>
      </c>
      <c r="AJ147" s="72" t="str">
        <f>IF(ISNUMBER(T1_Data!AJ145),IF(T1_Data!AJ145=-999,"NA",IF(T1_Data!AJ145&lt;1, "&lt;1", IF(T1_Data!AJ145&gt;99, "&gt;99", T1_Data!AJ145))),"-")</f>
        <v>-</v>
      </c>
      <c r="AK147" s="72" t="str">
        <f>IF(ISNUMBER(T1_Data!AK145),IF(T1_Data!AK145=-999,"NA",IF(T1_Data!AK145&lt;1, "&lt;1", IF(T1_Data!AK145&gt;99, "&gt;99", T1_Data!AK145))),"-")</f>
        <v>-</v>
      </c>
      <c r="AL147" s="72" t="str">
        <f>IF(ISNUMBER(T1_Data!AL145),IF(T1_Data!AL145=-999,"NA",IF(T1_Data!AL145&lt;1, "&lt;1", IF(T1_Data!AL145&gt;99, "&gt;99", T1_Data!AL145))),"-")</f>
        <v>-</v>
      </c>
      <c r="AM147" s="72" t="str">
        <f>IF(ISNUMBER(T1_Data!AM145),IF(T1_Data!AM145=-999,"NA",IF(T1_Data!AM145&lt;1, "&lt;1", IF(T1_Data!AM145&gt;99, "&gt;99", T1_Data!AM145))),"-")</f>
        <v>-</v>
      </c>
      <c r="AN147" s="72" t="str">
        <f>IF(ISNUMBER(T1_Data!AN145),IF(T1_Data!AN145=-999,"NA",IF(T1_Data!AN145&lt;1, "&lt;1", IF(T1_Data!AN145&gt;99, "&gt;99", T1_Data!AN145))),"-")</f>
        <v>-</v>
      </c>
      <c r="AO147" s="72" t="str">
        <f>IF(ISNUMBER(T1_Data!AO145),IF(T1_Data!AO145=-999,"NA",IF(T1_Data!AO145&lt;1, "&lt;1", IF(T1_Data!AO145&gt;99, "&gt;99", T1_Data!AO145))),"-")</f>
        <v>-</v>
      </c>
      <c r="AP147" s="72" t="str">
        <f>IF(ISNUMBER(T1_Data!AP145),IF(T1_Data!AP145=-999,"NA",IF(T1_Data!AP145&lt;1, "&lt;1", IF(T1_Data!AP145&gt;99, "&gt;99", T1_Data!AP145))),"-")</f>
        <v>-</v>
      </c>
      <c r="AQ147" s="72" t="str">
        <f>IF(ISNUMBER(T1_Data!AQ145),IF(T1_Data!AQ145=-999,"NA",IF(T1_Data!AQ145&lt;1, "&lt;1", IF(T1_Data!AQ145&gt;99, "&gt;99", T1_Data!AQ145))),"-")</f>
        <v>-</v>
      </c>
      <c r="AR147" s="72" t="str">
        <f>IF(ISNUMBER(T1_Data!AR145),IF(T1_Data!AR145=-999,"NA",IF(T1_Data!AR145&lt;1, "&lt;1", IF(T1_Data!AR145&gt;99, "&gt;99", T1_Data!AR145))),"-")</f>
        <v>-</v>
      </c>
      <c r="AS147" s="72" t="str">
        <f>IF(ISNUMBER(T1_Data!AS145),IF(T1_Data!AS145=-999,"NA",IF(T1_Data!AS145&lt;1, "&lt;1", IF(T1_Data!AS145&gt;99, "&gt;99", T1_Data!AS145))),"-")</f>
        <v>-</v>
      </c>
      <c r="AT147" s="72" t="str">
        <f>IF(ISNUMBER(T1_Data!AT145),IF(T1_Data!AT145=-999,"NA",IF(T1_Data!AT145&lt;1, "&lt;1", IF(T1_Data!AT145&gt;99, "&gt;99", T1_Data!AT145))),"-")</f>
        <v>-</v>
      </c>
      <c r="AU147" s="72" t="str">
        <f>IF(ISNUMBER(T1_Data!AU145),IF(T1_Data!AU145=-999,"NA",IF(T1_Data!AU145&lt;1, "&lt;1", IF(T1_Data!AU145&gt;99, "&gt;99", T1_Data!AU145))),"-")</f>
        <v>-</v>
      </c>
      <c r="AV147" s="72" t="str">
        <f>IF(ISNUMBER(T1_Data!AV145),IF(T1_Data!AV145=-999,"NA",IF(T1_Data!AV145&lt;1, "&lt;1", IF(T1_Data!AV145&gt;99, "&gt;99", T1_Data!AV145))),"-")</f>
        <v>-</v>
      </c>
      <c r="AW147" s="72" t="str">
        <f>IF(ISNUMBER(T1_Data!AW145),IF(T1_Data!AW145=-999,"NA",IF(T1_Data!AW145&lt;1, "&lt;1", IF(T1_Data!AW145&gt;99, "&gt;99", T1_Data!AW145))),"-")</f>
        <v>-</v>
      </c>
      <c r="AX147" s="72" t="str">
        <f>IF(ISNUMBER(T1_Data!AX145),IF(T1_Data!AX145=-999,"NA",IF(T1_Data!AX145&lt;1, "&lt;1", IF(T1_Data!AX145&gt;99, "&gt;99", T1_Data!AX145))),"-")</f>
        <v>-</v>
      </c>
      <c r="AY147" s="72" t="str">
        <f>IF(ISNUMBER(T1_Data!AY145),IF(T1_Data!AY145=-999,"NA",IF(T1_Data!AY145&lt;1, "&lt;1", IF(T1_Data!AY145&gt;99, "&gt;99", T1_Data!AY145))),"-")</f>
        <v>-</v>
      </c>
      <c r="AZ147" s="72" t="str">
        <f>IF(ISNUMBER(T1_Data!AZ145),IF(T1_Data!AZ145=-999,"NA",IF(T1_Data!AZ145&lt;1, "&lt;1", IF(T1_Data!AZ145&gt;99, "&gt;99", T1_Data!AZ145))),"-")</f>
        <v>-</v>
      </c>
      <c r="BA147" s="72" t="str">
        <f>IF(ISNUMBER(T1_Data!BA145),IF(T1_Data!BA145=-999,"NA",IF(T1_Data!BA145&lt;1, "&lt;1", IF(T1_Data!BA145&gt;99, "&gt;99", T1_Data!BA145))),"-")</f>
        <v>-</v>
      </c>
      <c r="BB147" s="72" t="str">
        <f>IF(ISNUMBER(T1_Data!BB145),IF(T1_Data!BB145=-999,"NA",IF(T1_Data!BB145&lt;1, "&lt;1", IF(T1_Data!BB145&gt;99, "&gt;99", T1_Data!BB145))),"-")</f>
        <v>-</v>
      </c>
      <c r="BC147" s="72" t="str">
        <f>IF(ISNUMBER(T1_Data!BC145),IF(T1_Data!BC145=-999,"NA",IF(T1_Data!BC145&lt;1, "&lt;1", IF(T1_Data!BC145&gt;99, "&gt;99", T1_Data!BC145))),"-")</f>
        <v>-</v>
      </c>
      <c r="BD147" s="72" t="str">
        <f>IF(ISNUMBER(T1_Data!BD145),IF(T1_Data!BD145=-999,"NA",IF(T1_Data!BD145&lt;1, "&lt;1", IF(T1_Data!BD145&gt;99, "&gt;99", T1_Data!BD145))),"-")</f>
        <v>-</v>
      </c>
      <c r="BE147" s="72" t="str">
        <f>IF(ISNUMBER(T1_Data!BE145),IF(T1_Data!BE145=-999,"NA",IF(T1_Data!BE145&lt;1, "&lt;1", IF(T1_Data!BE145&gt;99, "&gt;99", T1_Data!BE145))),"-")</f>
        <v>-</v>
      </c>
      <c r="BF147" s="72" t="str">
        <f>IF(ISNUMBER(T1_Data!BF145),IF(T1_Data!BF145=-999,"NA",IF(T1_Data!BF145&lt;1, "&lt;1", IF(T1_Data!BF145&gt;99, "&gt;99", T1_Data!BF145))),"-")</f>
        <v>-</v>
      </c>
      <c r="BG147" s="72" t="str">
        <f>IF(ISNUMBER(T1_Data!BG145),IF(T1_Data!BG145=-999,"NA",IF(T1_Data!BG145&lt;1, "&lt;1", IF(T1_Data!BG145&gt;99, "&gt;99", T1_Data!BG145))),"-")</f>
        <v>-</v>
      </c>
      <c r="BH147" s="72" t="str">
        <f>IF(ISNUMBER(T1_Data!BH145),IF(T1_Data!BH145=-999,"NA",IF(T1_Data!BH145&lt;1, "&lt;1", IF(T1_Data!BH145&gt;99, "&gt;99", T1_Data!BH145))),"-")</f>
        <v>-</v>
      </c>
      <c r="BI147" s="72" t="str">
        <f>IF(ISNUMBER(T1_Data!BI145),IF(T1_Data!BI145=-999,"NA",IF(T1_Data!BI145&lt;1, "&lt;1", IF(T1_Data!BI145&gt;99, "&gt;99", T1_Data!BI145))),"-")</f>
        <v>-</v>
      </c>
      <c r="BJ147" s="72" t="str">
        <f>IF(ISNUMBER(T1_Data!BJ145),IF(T1_Data!BJ145=-999,"NA",IF(T1_Data!BJ145&lt;1, "&lt;1", IF(T1_Data!BJ145&gt;99, "&gt;99", T1_Data!BJ145))),"-")</f>
        <v>-</v>
      </c>
      <c r="BK147" s="72" t="str">
        <f>IF(ISNUMBER(T1_Data!BK145),IF(T1_Data!BK145=-999,"NA",IF(T1_Data!BK145&lt;1, "&lt;1", IF(T1_Data!BK145&gt;99, "&gt;99", T1_Data!BK145))),"-")</f>
        <v>-</v>
      </c>
      <c r="BL147" s="72" t="str">
        <f>IF(ISNUMBER(T1_Data!BL145),IF(T1_Data!BL145=-999,"NA",IF(T1_Data!BL145&lt;1, "&lt;1", IF(T1_Data!BL145&gt;99, "&gt;99", T1_Data!BL145))),"-")</f>
        <v>-</v>
      </c>
      <c r="BM147" s="72" t="str">
        <f>IF(ISNUMBER(T1_Data!BM145),IF(T1_Data!BM145=-999,"NA",IF(T1_Data!BM145&lt;1, "&lt;1", IF(T1_Data!BM145&gt;99, "&gt;99", T1_Data!BM145))),"-")</f>
        <v>-</v>
      </c>
      <c r="BN147" s="72" t="str">
        <f>IF(ISNUMBER(T1_Data!BN145),IF(T1_Data!BN145=-999,"NA",IF(T1_Data!BN145&lt;1, "&lt;1", IF(T1_Data!BN145&gt;99, "&gt;99", T1_Data!BN145))),"-")</f>
        <v>-</v>
      </c>
      <c r="BO147" s="72" t="str">
        <f>IF(ISNUMBER(T1_Data!BO145),IF(T1_Data!BO145=-999,"NA",IF(T1_Data!BO145&lt;1, "&lt;1", IF(T1_Data!BO145&gt;99, "&gt;99", T1_Data!BO145))),"-")</f>
        <v>-</v>
      </c>
      <c r="BP147" s="72" t="str">
        <f>IF(ISNUMBER(T1_Data!BP145),IF(T1_Data!BP145=-999,"NA",IF(T1_Data!BP145&lt;1, "&lt;1", IF(T1_Data!BP145&gt;99, "&gt;99", T1_Data!BP145))),"-")</f>
        <v>-</v>
      </c>
      <c r="BQ147" s="72" t="str">
        <f>IF(ISNUMBER(T1_Data!BQ145),IF(T1_Data!BQ145=-999,"NA",IF(T1_Data!BQ145&lt;1, "&lt;1", IF(T1_Data!BQ145&gt;99, "&gt;99", T1_Data!BQ145))),"-")</f>
        <v>-</v>
      </c>
      <c r="BR147" s="72" t="str">
        <f>IF(ISNUMBER(T1_Data!BR145),IF(T1_Data!BR145=-999,"NA",IF(T1_Data!BR145&lt;1, "&lt;1", IF(T1_Data!BR145&gt;99, "&gt;99", T1_Data!BR145))),"-")</f>
        <v>-</v>
      </c>
      <c r="BS147" s="72" t="str">
        <f>IF(ISNUMBER(T1_Data!BS145),IF(T1_Data!BS145=-999,"NA",IF(T1_Data!BS145&lt;1, "&lt;1", IF(T1_Data!BS145&gt;99, "&gt;99", T1_Data!BS145))),"-")</f>
        <v>-</v>
      </c>
      <c r="BT147" s="72" t="str">
        <f>IF(ISNUMBER(T1_Data!BT145),IF(T1_Data!BT145=-999,"NA",IF(T1_Data!BT145&lt;1, "&lt;1", IF(T1_Data!BT145&gt;99, "&gt;99", T1_Data!BT145))),"-")</f>
        <v>-</v>
      </c>
      <c r="BU147" s="72" t="str">
        <f>IF(ISNUMBER(T1_Data!BU145),IF(T1_Data!BU145=-999,"NA",IF(T1_Data!BU145&lt;1, "&lt;1", IF(T1_Data!BU145&gt;99, "&gt;99", T1_Data!BU145))),"-")</f>
        <v>-</v>
      </c>
      <c r="BV147" s="72" t="str">
        <f>IF(ISNUMBER(T1_Data!BV145),IF(T1_Data!BV145=-999,"NA",IF(T1_Data!BV145&lt;1, "&lt;1", IF(T1_Data!BV145&gt;99, "&gt;99", T1_Data!BV145))),"-")</f>
        <v>-</v>
      </c>
      <c r="BW147" s="72" t="str">
        <f>IF(ISNUMBER(T1_Data!BW145),IF(T1_Data!BW145=-999,"NA",IF(T1_Data!BW145&lt;1, "&lt;1", IF(T1_Data!BW145&gt;99, "&gt;99", T1_Data!BW145))),"-")</f>
        <v>-</v>
      </c>
      <c r="BX147" s="72" t="str">
        <f>IF(ISNUMBER(T1_Data!BX145),IF(T1_Data!BX145=-999,"NA",IF(T1_Data!BX145&lt;1, "&lt;1", IF(T1_Data!BX145&gt;99, "&gt;99", T1_Data!BX145))),"-")</f>
        <v>-</v>
      </c>
      <c r="BY147" s="72" t="str">
        <f>IF(ISNUMBER(T1_Data!BY145),IF(T1_Data!BY145=-999,"NA",IF(T1_Data!BY145&lt;1, "&lt;1", IF(T1_Data!BY145&gt;99, "&gt;99", T1_Data!BY145))),"-")</f>
        <v>-</v>
      </c>
      <c r="BZ147" s="72" t="str">
        <f>IF(ISNUMBER(T1_Data!BZ145),IF(T1_Data!BZ145=-999,"NA",IF(T1_Data!BZ145&lt;1, "&lt;1", IF(T1_Data!BZ145&gt;99, "&gt;99", T1_Data!BZ145))),"-")</f>
        <v>-</v>
      </c>
      <c r="CA147" s="72" t="str">
        <f>IF(ISNUMBER(T1_Data!CA145),IF(T1_Data!CA145=-999,"NA",IF(T1_Data!CA145&lt;1, "&lt;1", IF(T1_Data!CA145&gt;99, "&gt;99", T1_Data!CA145))),"-")</f>
        <v>-</v>
      </c>
      <c r="CB147" s="72" t="str">
        <f>IF(ISNUMBER(T1_Data!CB145),IF(T1_Data!CB145=-999,"NA",IF(T1_Data!CB145&lt;1, "&lt;1", IF(T1_Data!CB145&gt;99, "&gt;99", T1_Data!CB145))),"-")</f>
        <v>-</v>
      </c>
      <c r="CC147" s="72" t="str">
        <f>IF(ISNUMBER(T1_Data!CC145),IF(T1_Data!CC145=-999,"NA",IF(T1_Data!CC145&lt;1, "&lt;1", IF(T1_Data!CC145&gt;99, "&gt;99", T1_Data!CC145))),"-")</f>
        <v>-</v>
      </c>
      <c r="CD147" s="72" t="str">
        <f>IF(ISNUMBER(T1_Data!CD145),IF(T1_Data!CD145=-999,"NA",IF(T1_Data!CD145&lt;1, "&lt;1", IF(T1_Data!CD145&gt;99, "&gt;99", T1_Data!CD145))),"-")</f>
        <v>-</v>
      </c>
      <c r="CE147" s="72" t="str">
        <f>IF(ISNUMBER(T1_Data!CE145),IF(T1_Data!CE145=-999,"NA",IF(T1_Data!CE145&lt;1, "&lt;1", IF(T1_Data!CE145&gt;99, "&gt;99", T1_Data!CE145))),"-")</f>
        <v>-</v>
      </c>
      <c r="CF147" s="72" t="str">
        <f>IF(ISNUMBER(T1_Data!CF145),IF(T1_Data!CF145=-999,"NA",IF(T1_Data!CF145&lt;1, "&lt;1", IF(T1_Data!CF145&gt;99, "&gt;99", T1_Data!CF145))),"-")</f>
        <v>-</v>
      </c>
      <c r="CG147" s="72" t="str">
        <f>IF(ISNUMBER(T1_Data!CG145),IF(T1_Data!CG145=-999,"NA",IF(T1_Data!CG145&lt;1, "&lt;1", IF(T1_Data!CG145&gt;99, "&gt;99", T1_Data!CG145))),"-")</f>
        <v>-</v>
      </c>
      <c r="CH147" s="72" t="str">
        <f>IF(ISNUMBER(T1_Data!CH145),IF(T1_Data!CH145=-999,"NA",IF(T1_Data!CH145&lt;1, "&lt;1", IF(T1_Data!CH145&gt;99, "&gt;99", T1_Data!CH145))),"-")</f>
        <v>-</v>
      </c>
      <c r="CI147" s="72" t="str">
        <f>IF(ISNUMBER(T1_Data!CI145),IF(T1_Data!CI145=-999,"NA",IF(T1_Data!CI145&lt;1, "&lt;1", IF(T1_Data!CI145&gt;99, "&gt;99", T1_Data!CI145))),"-")</f>
        <v>-</v>
      </c>
      <c r="CJ147" s="72" t="str">
        <f>IF(ISNUMBER(T1_Data!CJ145),IF(T1_Data!CJ145=-999,"NA",IF(T1_Data!CJ145&lt;1, "&lt;1", IF(T1_Data!CJ145&gt;99, "&gt;99", T1_Data!CJ145))),"-")</f>
        <v>-</v>
      </c>
      <c r="CK147" s="72" t="str">
        <f>IF(ISNUMBER(T1_Data!CK145),IF(T1_Data!CK145=-999,"NA",IF(T1_Data!CK145&lt;1, "&lt;1", IF(T1_Data!CK145&gt;99, "&gt;99", T1_Data!CK145))),"-")</f>
        <v>-</v>
      </c>
      <c r="CL147" s="72" t="str">
        <f>IF(ISNUMBER(T1_Data!CL145),IF(T1_Data!CL145=-999,"NA",IF(T1_Data!CL145&lt;1, "&lt;1", IF(T1_Data!CL145&gt;99, "&gt;99", T1_Data!CL145))),"-")</f>
        <v>-</v>
      </c>
      <c r="CM147" s="72" t="str">
        <f>IF(ISNUMBER(T1_Data!CM145),IF(T1_Data!CM145=-999,"NA",IF(T1_Data!CM145&lt;1, "&lt;1", IF(T1_Data!CM145&gt;99, "&gt;99", T1_Data!CM145))),"-")</f>
        <v>-</v>
      </c>
      <c r="CN147" s="72" t="str">
        <f>IF(ISNUMBER(T1_Data!CN145),IF(T1_Data!CN145=-999,"NA",IF(T1_Data!CN145&lt;1, "&lt;1", IF(T1_Data!CN145&gt;99, "&gt;99", T1_Data!CN145))),"-")</f>
        <v>-</v>
      </c>
      <c r="CO147" s="72" t="str">
        <f>IF(ISNUMBER(T1_Data!CO145),IF(T1_Data!CO145=-999,"NA",IF(T1_Data!CO145&lt;1, "&lt;1", IF(T1_Data!CO145&gt;99, "&gt;99", T1_Data!CO145))),"-")</f>
        <v>-</v>
      </c>
      <c r="CP147" s="72" t="str">
        <f>IF(ISNUMBER(T1_Data!CP145),IF(T1_Data!CP145=-999,"NA",IF(T1_Data!CP145&lt;1, "&lt;1", IF(T1_Data!CP145&gt;99, "&gt;99", T1_Data!CP145))),"-")</f>
        <v>-</v>
      </c>
      <c r="CQ147" s="72" t="str">
        <f>IF(ISNUMBER(T1_Data!CQ145),IF(T1_Data!CQ145=-999,"NA",IF(T1_Data!CQ145&lt;1, "&lt;1", IF(T1_Data!CQ145&gt;99, "&gt;99", T1_Data!CQ145))),"-")</f>
        <v>-</v>
      </c>
      <c r="CR147" s="72" t="str">
        <f>IF(ISNUMBER(T1_Data!CR145),IF(T1_Data!CR145=-999,"NA",IF(T1_Data!CR145&lt;1, "&lt;1", IF(T1_Data!CR145&gt;99, "&gt;99", T1_Data!CR145))),"-")</f>
        <v>-</v>
      </c>
      <c r="CS147" s="72" t="str">
        <f>IF(ISNUMBER(T1_Data!CS145),IF(T1_Data!CS145=-999,"NA",IF(T1_Data!CS145&lt;1, "&lt;1", IF(T1_Data!CS145&gt;99, "&gt;99", T1_Data!CS145))),"-")</f>
        <v>-</v>
      </c>
      <c r="CT147" s="72" t="str">
        <f>IF(ISNUMBER(T1_Data!CT145),IF(T1_Data!CT145=-999,"NA",IF(T1_Data!CT145&lt;1, "&lt;1", IF(T1_Data!CT145&gt;99, "&gt;99", T1_Data!CT145))),"-")</f>
        <v>-</v>
      </c>
      <c r="CU147" s="72" t="str">
        <f>IF(ISNUMBER(T1_Data!CU145),IF(T1_Data!CU145=-999,"NA",IF(T1_Data!CU145&lt;1, "&lt;1", IF(T1_Data!CU145&gt;99, "&gt;99", T1_Data!CU145))),"-")</f>
        <v>-</v>
      </c>
      <c r="CV147" s="72" t="str">
        <f>IF(ISNUMBER(T1_Data!CV145),IF(T1_Data!CV145=-999,"NA",IF(T1_Data!CV145&lt;1, "&lt;1", IF(T1_Data!CV145&gt;99, "&gt;99", T1_Data!CV145))),"-")</f>
        <v>-</v>
      </c>
      <c r="CW147" s="72" t="str">
        <f>IF(ISNUMBER(T1_Data!CW145),IF(T1_Data!CW145=-999,"NA",IF(T1_Data!CW145&lt;1, "&lt;1", IF(T1_Data!CW145&gt;99, "&gt;99", T1_Data!CW145))),"-")</f>
        <v>-</v>
      </c>
      <c r="CX147" s="72" t="str">
        <f>IF(ISNUMBER(T1_Data!CX145),IF(T1_Data!CX145=-999,"NA",IF(T1_Data!CX145&lt;1, "&lt;1", IF(T1_Data!CX145&gt;99, "&gt;99", T1_Data!CX145))),"-")</f>
        <v>-</v>
      </c>
      <c r="CY147" s="72" t="str">
        <f>IF(ISNUMBER(T1_Data!CY145),IF(T1_Data!CY145=-999,"NA",IF(T1_Data!CY145&lt;1, "&lt;1", IF(T1_Data!CY145&gt;99, "&gt;99", T1_Data!CY145))),"-")</f>
        <v>-</v>
      </c>
      <c r="CZ147" s="72" t="str">
        <f>IF(ISNUMBER(T1_Data!CZ145),IF(T1_Data!CZ145=-999,"NA",IF(T1_Data!CZ145&lt;1, "&lt;1", IF(T1_Data!CZ145&gt;99, "&gt;99", T1_Data!CZ145))),"-")</f>
        <v>-</v>
      </c>
      <c r="DA147" s="72" t="str">
        <f>IF(ISNUMBER(T1_Data!DA145),IF(T1_Data!DA145=-999,"NA",IF(T1_Data!DA145&lt;1, "&lt;1", IF(T1_Data!DA145&gt;99, "&gt;99", T1_Data!DA145))),"-")</f>
        <v>-</v>
      </c>
      <c r="DB147" s="72" t="str">
        <f>IF(ISNUMBER(T1_Data!DB145),IF(T1_Data!DB145=-999,"NA",IF(T1_Data!DB145&lt;1, "&lt;1", IF(T1_Data!DB145&gt;99, "&gt;99", T1_Data!DB145))),"-")</f>
        <v>-</v>
      </c>
      <c r="DC147" s="72" t="str">
        <f>IF(ISNUMBER(T1_Data!DC145),IF(T1_Data!DC145=-999,"NA",IF(T1_Data!DC145&lt;1, "&lt;1", IF(T1_Data!DC145&gt;99, "&gt;99", T1_Data!DC145))),"-")</f>
        <v>-</v>
      </c>
      <c r="DD147" s="72" t="str">
        <f>IF(ISNUMBER(T1_Data!DD145),IF(T1_Data!DD145=-999,"NA",IF(T1_Data!DD145&lt;1, "&lt;1", IF(T1_Data!DD145&gt;99, "&gt;99", T1_Data!DD145))),"-")</f>
        <v>-</v>
      </c>
      <c r="DE147" s="72" t="str">
        <f>IF(ISNUMBER(T1_Data!DE145),IF(T1_Data!DE145=-999,"NA",IF(T1_Data!DE145&lt;1, "&lt;1", IF(T1_Data!DE145&gt;99, "&gt;99", T1_Data!DE145))),"-")</f>
        <v>-</v>
      </c>
      <c r="DF147" s="72" t="str">
        <f>IF(ISNUMBER(T1_Data!DF145),IF(T1_Data!DF145=-999,"NA",IF(T1_Data!DF145&lt;1, "&lt;1", IF(T1_Data!DF145&gt;99, "&gt;99", T1_Data!DF145))),"-")</f>
        <v>-</v>
      </c>
      <c r="DG147" s="72" t="str">
        <f>IF(ISNUMBER(T1_Data!DG145),IF(T1_Data!DG145=-999,"NA",IF(T1_Data!DG145&lt;1, "&lt;1", IF(T1_Data!DG145&gt;99, "&gt;99", T1_Data!DG145))),"-")</f>
        <v>-</v>
      </c>
      <c r="DH147" s="72" t="str">
        <f>IF(ISNUMBER(T1_Data!DH145),IF(T1_Data!DH145=-999,"NA",IF(T1_Data!DH145&lt;1, "&lt;1", IF(T1_Data!DH145&gt;99, "&gt;99", T1_Data!DH145))),"-")</f>
        <v>-</v>
      </c>
      <c r="DI147" s="72" t="str">
        <f>IF(ISNUMBER(T1_Data!DI145),IF(T1_Data!DI145=-999,"NA",IF(T1_Data!DI145&lt;1, "&lt;1", IF(T1_Data!DI145&gt;99, "&gt;99", T1_Data!DI145))),"-")</f>
        <v>-</v>
      </c>
      <c r="DJ147" s="72" t="str">
        <f>IF(ISNUMBER(T1_Data!DJ145),IF(T1_Data!DJ145=-999,"NA",IF(T1_Data!DJ145&lt;1, "&lt;1", IF(T1_Data!DJ145&gt;99, "&gt;99", T1_Data!DJ145))),"-")</f>
        <v>-</v>
      </c>
      <c r="DK147" s="72" t="str">
        <f>IF(ISNUMBER(T1_Data!DK145),IF(T1_Data!DK145=-999,"NA",IF(T1_Data!DK145&lt;1, "&lt;1", IF(T1_Data!DK145&gt;99, "&gt;99", T1_Data!DK145))),"-")</f>
        <v>-</v>
      </c>
      <c r="DL147" s="72" t="str">
        <f>IF(ISNUMBER(T1_Data!DL145),IF(T1_Data!DL145=-999,"NA",IF(T1_Data!DL145&lt;1, "&lt;1", IF(T1_Data!DL145&gt;99, "&gt;99", T1_Data!DL145))),"-")</f>
        <v>-</v>
      </c>
      <c r="DM147" s="72" t="str">
        <f>IF(ISNUMBER(T1_Data!DM145),IF(T1_Data!DM145=-999,"NA",IF(T1_Data!DM145&lt;1, "&lt;1", IF(T1_Data!DM145&gt;99, "&gt;99", T1_Data!DM145))),"-")</f>
        <v>-</v>
      </c>
      <c r="DN147" s="72" t="str">
        <f>IF(ISNUMBER(T1_Data!DN145),IF(T1_Data!DN145=-999,"NA",IF(T1_Data!DN145&lt;1, "&lt;1", IF(T1_Data!DN145&gt;99, "&gt;99", T1_Data!DN145))),"-")</f>
        <v>-</v>
      </c>
      <c r="DO147" s="72" t="str">
        <f>IF(ISNUMBER(T1_Data!DO145),IF(T1_Data!DO145=-999,"NA",IF(T1_Data!DO145&lt;1, "&lt;1", IF(T1_Data!DO145&gt;99, "&gt;99", T1_Data!DO145))),"-")</f>
        <v>-</v>
      </c>
      <c r="DP147" s="72" t="str">
        <f>IF(ISNUMBER(T1_Data!DP145),IF(T1_Data!DP145=-999,"NA",IF(T1_Data!DP145&lt;1, "&lt;1", IF(T1_Data!DP145&gt;99, "&gt;99", T1_Data!DP145))),"-")</f>
        <v>-</v>
      </c>
      <c r="DQ147" s="72" t="str">
        <f>IF(ISNUMBER(T1_Data!DQ145),IF(T1_Data!DQ145=-999,"NA",IF(T1_Data!DQ145&lt;1, "&lt;1", IF(T1_Data!DQ145&gt;99, "&gt;99", T1_Data!DQ145))),"-")</f>
        <v>-</v>
      </c>
      <c r="DR147" s="72" t="str">
        <f>IF(ISNUMBER(T1_Data!DR145),IF(T1_Data!DR145=-999,"NA",IF(T1_Data!DR145&lt;1, "&lt;1", IF(T1_Data!DR145&gt;99, "&gt;99", T1_Data!DR145))),"-")</f>
        <v>-</v>
      </c>
      <c r="DS147" s="72" t="str">
        <f>IF(ISNUMBER(T1_Data!DS145),IF(T1_Data!DS145=-999,"NA",IF(T1_Data!DS145&lt;1, "&lt;1", IF(T1_Data!DS145&gt;99, "&gt;99", T1_Data!DS145))),"-")</f>
        <v>-</v>
      </c>
      <c r="DT147" s="72" t="str">
        <f>IF(ISNUMBER(T1_Data!DT145),IF(T1_Data!DT145=-999,"NA",IF(T1_Data!DT145&lt;1, "&lt;1", IF(T1_Data!DT145&gt;99, "&gt;99", T1_Data!DT145))),"-")</f>
        <v>-</v>
      </c>
      <c r="DU147" s="72" t="str">
        <f>IF(ISNUMBER(T1_Data!DU145),IF(T1_Data!DU145=-999,"NA",IF(T1_Data!DU145&lt;1, "&lt;1", IF(T1_Data!DU145&gt;99, "&gt;99", T1_Data!DU145))),"-")</f>
        <v>-</v>
      </c>
      <c r="DV147" s="72" t="str">
        <f>IF(ISNUMBER(T1_Data!DV145),IF(T1_Data!DV145=-999,"NA",IF(T1_Data!DV145&lt;1, "&lt;1", IF(T1_Data!DV145&gt;99, "&gt;99", T1_Data!DV145))),"-")</f>
        <v>-</v>
      </c>
      <c r="DW147" s="72" t="str">
        <f>IF(ISNUMBER(T1_Data!DW145),IF(T1_Data!DW145=-999,"NA",IF(T1_Data!DW145&lt;1, "&lt;1", IF(T1_Data!DW145&gt;99, "&gt;99", T1_Data!DW145))),"-")</f>
        <v>-</v>
      </c>
      <c r="DX147" s="72" t="str">
        <f>IF(ISNUMBER(T1_Data!DX145),IF(T1_Data!DX145=-999,"NA",IF(T1_Data!DX145&lt;1, "&lt;1", IF(T1_Data!DX145&gt;99, "&gt;99", T1_Data!DX145))),"-")</f>
        <v>-</v>
      </c>
      <c r="DY147" s="72" t="str">
        <f>IF(ISNUMBER(T1_Data!DY145),IF(T1_Data!DY145=-999,"NA",IF(T1_Data!DY145&lt;1, "&lt;1", IF(T1_Data!DY145&gt;99, "&gt;99", T1_Data!DY145))),"-")</f>
        <v>-</v>
      </c>
      <c r="DZ147" s="72" t="str">
        <f>IF(ISNUMBER(T1_Data!DZ145),IF(T1_Data!DZ145=-999,"NA",IF(T1_Data!DZ145&lt;1, "&lt;1", IF(T1_Data!DZ145&gt;99, "&gt;99", T1_Data!DZ145))),"-")</f>
        <v>-</v>
      </c>
      <c r="EA147" s="72" t="str">
        <f>IF(ISNUMBER(T1_Data!EA145),IF(T1_Data!EA145=-999,"NA",IF(T1_Data!EA145&lt;1, "&lt;1", IF(T1_Data!EA145&gt;99, "&gt;99", T1_Data!EA145))),"-")</f>
        <v>-</v>
      </c>
      <c r="EB147" s="72" t="str">
        <f>IF(ISNUMBER(T1_Data!EB145),IF(T1_Data!EB145=-999,"NA",IF(T1_Data!EB145&lt;1, "&lt;1", IF(T1_Data!EB145&gt;99, "&gt;99", T1_Data!EB145))),"-")</f>
        <v>-</v>
      </c>
      <c r="EC147" s="72" t="str">
        <f>IF(ISNUMBER(T1_Data!EC145),IF(T1_Data!EC145=-999,"NA",IF(T1_Data!EC145&lt;1, "&lt;1", IF(T1_Data!EC145&gt;99, "&gt;99", T1_Data!EC145))),"-")</f>
        <v>-</v>
      </c>
      <c r="ED147" s="72" t="str">
        <f>IF(ISNUMBER(T1_Data!ED145),IF(T1_Data!ED145=-999,"NA",IF(T1_Data!ED145&lt;1, "&lt;1", IF(T1_Data!ED145&gt;99, "&gt;99", T1_Data!ED145))),"-")</f>
        <v>-</v>
      </c>
      <c r="EE147" s="72" t="str">
        <f>IF(ISNUMBER(T1_Data!EE145),IF(T1_Data!EE145=-999,"NA",IF(T1_Data!EE145&lt;1, "&lt;1", IF(T1_Data!EE145&gt;99, "&gt;99", T1_Data!EE145))),"-")</f>
        <v>-</v>
      </c>
      <c r="EF147" s="72" t="str">
        <f>IF(ISNUMBER(T1_Data!EF145),IF(T1_Data!EF145=-999,"NA",IF(T1_Data!EF145&lt;1, "&lt;1", IF(T1_Data!EF145&gt;99, "&gt;99", T1_Data!EF145))),"-")</f>
        <v>-</v>
      </c>
      <c r="EG147" s="72" t="str">
        <f>IF(ISNUMBER(T1_Data!EG145),IF(T1_Data!EG145=-999,"NA",IF(T1_Data!EG145&lt;1, "&lt;1", IF(T1_Data!EG145&gt;99, "&gt;99", T1_Data!EG145))),"-")</f>
        <v>-</v>
      </c>
      <c r="EH147" s="72" t="str">
        <f>IF(ISNUMBER(T1_Data!EH145),IF(T1_Data!EH145=-999,"NA",IF(T1_Data!EH145&lt;1, "&lt;1", IF(T1_Data!EH145&gt;99, "&gt;99", T1_Data!EH145))),"-")</f>
        <v>-</v>
      </c>
      <c r="EI147" s="72" t="str">
        <f>IF(ISNUMBER(T1_Data!EI145),IF(T1_Data!EI145=-999,"NA",IF(T1_Data!EI145&lt;1, "&lt;1", IF(T1_Data!EI145&gt;99, "&gt;99", T1_Data!EI145))),"-")</f>
        <v>-</v>
      </c>
      <c r="EJ147" s="72" t="str">
        <f>IF(ISNUMBER(T1_Data!EJ145),IF(T1_Data!EJ145=-999,"NA",IF(T1_Data!EJ145&lt;1, "&lt;1", IF(T1_Data!EJ145&gt;99, "&gt;99", T1_Data!EJ145))),"-")</f>
        <v>-</v>
      </c>
      <c r="EK147" s="72" t="str">
        <f>IF(ISNUMBER(T1_Data!EK145),IF(T1_Data!EK145=-999,"NA",IF(T1_Data!EK145&lt;1, "&lt;1", IF(T1_Data!EK145&gt;99, "&gt;99", T1_Data!EK145))),"-")</f>
        <v>-</v>
      </c>
      <c r="EL147" s="72" t="str">
        <f>IF(ISNUMBER(T1_Data!EL145),IF(T1_Data!EL145=-999,"NA",IF(T1_Data!EL145&lt;1, "&lt;1", IF(T1_Data!EL145&gt;99, "&gt;99", T1_Data!EL145))),"-")</f>
        <v>-</v>
      </c>
      <c r="EM147" s="72" t="str">
        <f>IF(ISNUMBER(T1_Data!EM145),IF(T1_Data!EM145=-999,"NA",IF(T1_Data!EM145&lt;1, "&lt;1", IF(T1_Data!EM145&gt;99, "&gt;99", T1_Data!EM145))),"-")</f>
        <v>-</v>
      </c>
      <c r="EN147" s="72" t="str">
        <f>IF(ISNUMBER(T1_Data!EN145),IF(T1_Data!EN145=-999,"NA",IF(T1_Data!EN145&lt;1, "&lt;1", IF(T1_Data!EN145&gt;99, "&gt;99", T1_Data!EN145))),"-")</f>
        <v>-</v>
      </c>
      <c r="EO147" s="72" t="str">
        <f>IF(ISNUMBER(T1_Data!EO145),IF(T1_Data!EO145=-999,"NA",IF(T1_Data!EO145&lt;1, "&lt;1", IF(T1_Data!EO145&gt;99, "&gt;99", T1_Data!EO145))),"-")</f>
        <v>-</v>
      </c>
      <c r="EP147" s="72" t="str">
        <f>IF(ISNUMBER(T1_Data!EP145),IF(T1_Data!EP145=-999,"NA",IF(T1_Data!EP145&lt;1, "&lt;1", IF(T1_Data!EP145&gt;99, "&gt;99", T1_Data!EP145))),"-")</f>
        <v>-</v>
      </c>
      <c r="EQ147" s="72" t="str">
        <f>IF(ISNUMBER(T1_Data!EQ145),IF(T1_Data!EQ145=-999,"NA",IF(T1_Data!EQ145&lt;1, "&lt;1", IF(T1_Data!EQ145&gt;99, "&gt;99", T1_Data!EQ145))),"-")</f>
        <v>-</v>
      </c>
      <c r="ER147" s="72" t="str">
        <f>IF(ISNUMBER(T1_Data!ER145),IF(T1_Data!ER145=-999,"NA",IF(T1_Data!ER145&lt;1, "&lt;1", IF(T1_Data!ER145&gt;99, "&gt;99", T1_Data!ER145))),"-")</f>
        <v>-</v>
      </c>
      <c r="ES147" s="72" t="str">
        <f>IF(ISNUMBER(T1_Data!ES145),IF(T1_Data!ES145=-999,"NA",IF(T1_Data!ES145&lt;1, "&lt;1", IF(T1_Data!ES145&gt;99, "&gt;99", T1_Data!ES145))),"-")</f>
        <v>-</v>
      </c>
      <c r="ET147" s="72" t="str">
        <f>IF(ISNUMBER(T1_Data!ET145),IF(T1_Data!ET145=-999,"NA",IF(T1_Data!ET145&lt;1, "&lt;1", IF(T1_Data!ET145&gt;99, "&gt;99", T1_Data!ET145))),"-")</f>
        <v>-</v>
      </c>
      <c r="EU147" s="72" t="str">
        <f>IF(ISNUMBER(T1_Data!EU145),IF(T1_Data!EU145=-999,"NA",IF(T1_Data!EU145&lt;1, "&lt;1", IF(T1_Data!EU145&gt;99, "&gt;99", T1_Data!EU145))),"-")</f>
        <v>-</v>
      </c>
      <c r="EV147" s="72" t="str">
        <f>IF(ISNUMBER(T1_Data!EV145),IF(T1_Data!EV145=-999,"NA",IF(T1_Data!EV145&lt;1, "&lt;1", IF(T1_Data!EV145&gt;99, "&gt;99", T1_Data!EV145))),"-")</f>
        <v>-</v>
      </c>
      <c r="EW147" s="72" t="str">
        <f>IF(ISNUMBER(T1_Data!EW145),IF(T1_Data!EW145=-999,"NA",IF(T1_Data!EW145&lt;1, "&lt;1", IF(T1_Data!EW145&gt;99, "&gt;99", T1_Data!EW145))),"-")</f>
        <v>-</v>
      </c>
      <c r="EX147" s="72" t="str">
        <f>IF(ISNUMBER(T1_Data!EX145),IF(T1_Data!EX145=-999,"NA",IF(T1_Data!EX145&lt;1, "&lt;1", IF(T1_Data!EX145&gt;99, "&gt;99", T1_Data!EX145))),"-")</f>
        <v>-</v>
      </c>
      <c r="EY147" s="72" t="str">
        <f>IF(ISNUMBER(T1_Data!EY145),IF(T1_Data!EY145=-999,"NA",IF(T1_Data!EY145&lt;1, "&lt;1", IF(T1_Data!EY145&gt;99, "&gt;99", T1_Data!EY145))),"-")</f>
        <v>-</v>
      </c>
      <c r="EZ147" s="72" t="str">
        <f>IF(ISNUMBER(T1_Data!EZ145),IF(T1_Data!EZ145=-999,"NA",IF(T1_Data!EZ145&lt;1, "&lt;1", IF(T1_Data!EZ145&gt;99, "&gt;99", T1_Data!EZ145))),"-")</f>
        <v>-</v>
      </c>
      <c r="FA147" s="72" t="str">
        <f>IF(ISNUMBER(T1_Data!FA145),IF(T1_Data!FA145=-999,"NA",IF(T1_Data!FA145&lt;1, "&lt;1", IF(T1_Data!FA145&gt;99, "&gt;99", T1_Data!FA145))),"-")</f>
        <v>-</v>
      </c>
      <c r="FB147" s="72" t="str">
        <f>IF(ISNUMBER(T1_Data!FB145),IF(T1_Data!FB145=-999,"NA",IF(T1_Data!FB145&lt;1, "&lt;1", IF(T1_Data!FB145&gt;99, "&gt;99", T1_Data!FB145))),"-")</f>
        <v>-</v>
      </c>
      <c r="FC147" s="72" t="str">
        <f>IF(ISNUMBER(T1_Data!FC145),IF(T1_Data!FC145=-999,"NA",IF(T1_Data!FC145&lt;1, "&lt;1", IF(T1_Data!FC145&gt;99, "&gt;99", T1_Data!FC145))),"-")</f>
        <v>-</v>
      </c>
      <c r="FD147" s="72" t="str">
        <f>IF(ISNUMBER(T1_Data!FD145),IF(T1_Data!FD145=-999,"NA",IF(T1_Data!FD145&lt;1, "&lt;1", IF(T1_Data!FD145&gt;99, "&gt;99", T1_Data!FD145))),"-")</f>
        <v>-</v>
      </c>
      <c r="FE147" s="72" t="str">
        <f>IF(ISNUMBER(T1_Data!FE145),IF(T1_Data!FE145=-999,"NA",IF(T1_Data!FE145&lt;1, "&lt;1", IF(T1_Data!FE145&gt;99, "&gt;99", T1_Data!FE145))),"-")</f>
        <v>-</v>
      </c>
      <c r="FF147" s="72" t="str">
        <f>IF(ISNUMBER(T1_Data!FF145),IF(T1_Data!FF145=-999,"NA",IF(T1_Data!FF145&lt;1, "&lt;1", IF(T1_Data!FF145&gt;99, "&gt;99", T1_Data!FF145))),"-")</f>
        <v>-</v>
      </c>
      <c r="FG147" s="72" t="str">
        <f>IF(ISNUMBER(T1_Data!FG145),IF(T1_Data!FG145=-999,"NA",IF(T1_Data!FG145&lt;1, "&lt;1", IF(T1_Data!FG145&gt;99, "&gt;99", T1_Data!FG145))),"-")</f>
        <v>-</v>
      </c>
      <c r="FH147" s="72" t="str">
        <f>IF(ISNUMBER(T1_Data!FH145),IF(T1_Data!FH145=-999,"NA",IF(T1_Data!FH145&lt;1, "&lt;1", IF(T1_Data!FH145&gt;99, "&gt;99", T1_Data!FH145))),"-")</f>
        <v>-</v>
      </c>
      <c r="FI147" s="72" t="str">
        <f>IF(ISNUMBER(T1_Data!FI145),IF(T1_Data!FI145=-999,"NA",IF(T1_Data!FI145&lt;1, "&lt;1", IF(T1_Data!FI145&gt;99, "&gt;99", T1_Data!FI145))),"-")</f>
        <v>-</v>
      </c>
      <c r="FJ147" s="72" t="str">
        <f>IF(ISNUMBER(T1_Data!FJ145),IF(T1_Data!FJ145=-999,"NA",IF(T1_Data!FJ145&lt;1, "&lt;1", IF(T1_Data!FJ145&gt;99, "&gt;99", T1_Data!FJ145))),"-")</f>
        <v>-</v>
      </c>
      <c r="FK147" s="72" t="str">
        <f>IF(ISNUMBER(T1_Data!FK145),IF(T1_Data!FK145=-999,"NA",IF(T1_Data!FK145&lt;1, "&lt;1", IF(T1_Data!FK145&gt;99, "&gt;99", T1_Data!FK145))),"-")</f>
        <v>-</v>
      </c>
      <c r="FL147" s="72" t="str">
        <f>IF(ISNUMBER(T1_Data!FL145),IF(T1_Data!FL145=-999,"NA",IF(T1_Data!FL145&lt;1, "&lt;1", IF(T1_Data!FL145&gt;99, "&gt;99", T1_Data!FL145))),"-")</f>
        <v>-</v>
      </c>
      <c r="FM147" s="72" t="str">
        <f>IF(ISNUMBER(T1_Data!FM145),IF(T1_Data!FM145=-999,"NA",IF(T1_Data!FM145&lt;1, "&lt;1", IF(T1_Data!FM145&gt;99, "&gt;99", T1_Data!FM145))),"-")</f>
        <v>-</v>
      </c>
      <c r="FN147" s="72" t="str">
        <f>IF(ISNUMBER(T1_Data!FN145),IF(T1_Data!FN145=-999,"NA",IF(T1_Data!FN145&lt;1, "&lt;1", IF(T1_Data!FN145&gt;99, "&gt;99", T1_Data!FN145))),"-")</f>
        <v>-</v>
      </c>
      <c r="FO147" s="72" t="str">
        <f>IF(ISNUMBER(T1_Data!FO145),IF(T1_Data!FO145=-999,"NA",IF(T1_Data!FO145&lt;1, "&lt;1", IF(T1_Data!FO145&gt;99, "&gt;99", T1_Data!FO145))),"-")</f>
        <v>-</v>
      </c>
      <c r="FP147" s="72" t="str">
        <f>IF(ISNUMBER(T1_Data!FP145),IF(T1_Data!FP145=-999,"NA",IF(T1_Data!FP145&lt;1, "&lt;1", IF(T1_Data!FP145&gt;99, "&gt;99", T1_Data!FP145))),"-")</f>
        <v>-</v>
      </c>
      <c r="FQ147" s="72" t="str">
        <f>IF(ISNUMBER(T1_Data!FQ145),IF(T1_Data!FQ145=-999,"NA",IF(T1_Data!FQ145&lt;1, "&lt;1", IF(T1_Data!FQ145&gt;99, "&gt;99", T1_Data!FQ145))),"-")</f>
        <v>-</v>
      </c>
      <c r="FR147" s="72" t="str">
        <f>IF(ISNUMBER(T1_Data!FR145),IF(T1_Data!FR145=-999,"NA",IF(T1_Data!FR145&lt;1, "&lt;1", IF(T1_Data!FR145&gt;99, "&gt;99", T1_Data!FR145))),"-")</f>
        <v>-</v>
      </c>
      <c r="FS147" s="72" t="str">
        <f>IF(ISNUMBER(T1_Data!FS145),IF(T1_Data!FS145=-999,"NA",IF(T1_Data!FS145&lt;1, "&lt;1", IF(T1_Data!FS145&gt;99, "&gt;99", T1_Data!FS145))),"-")</f>
        <v>-</v>
      </c>
      <c r="FT147" s="72" t="str">
        <f>IF(ISNUMBER(T1_Data!FT145),IF(T1_Data!FT145=-999,"NA",IF(T1_Data!FT145&lt;1, "&lt;1", IF(T1_Data!FT145&gt;99, "&gt;99", T1_Data!FT145))),"-")</f>
        <v>-</v>
      </c>
      <c r="FU147" s="72" t="str">
        <f>IF(ISNUMBER(T1_Data!FU145),IF(T1_Data!FU145=-999,"NA",IF(T1_Data!FU145&lt;1, "&lt;1", IF(T1_Data!FU145&gt;99, "&gt;99", T1_Data!FU145))),"-")</f>
        <v>-</v>
      </c>
      <c r="FV147" s="72" t="str">
        <f>IF(ISNUMBER(T1_Data!FV145),IF(T1_Data!FV145=-999,"NA",IF(T1_Data!FV145&lt;1, "&lt;1", IF(T1_Data!FV145&gt;99, "&gt;99", T1_Data!FV145))),"-")</f>
        <v>-</v>
      </c>
      <c r="FW147" s="72" t="str">
        <f>IF(ISNUMBER(T1_Data!FW145),IF(T1_Data!FW145=-999,"NA",IF(T1_Data!FW145&lt;1, "&lt;1", IF(T1_Data!FW145&gt;99, "&gt;99", T1_Data!FW145))),"-")</f>
        <v>-</v>
      </c>
      <c r="FX147" s="71" t="str">
        <f>IF(ISBLANK(T1_Data!FX145), "", T1_Data!FX145)</f>
        <v/>
      </c>
    </row>
    <row r="148" spans="1:180" x14ac:dyDescent="0.25">
      <c r="A148" s="71" t="str">
        <f>IF(ISBLANK(T1_Data!A146), "", T1_Data!A146)</f>
        <v/>
      </c>
      <c r="B148" s="72" t="str">
        <f>IF(ISNUMBER(T1_Data!B146), T1_Data!B146,"-")</f>
        <v>-</v>
      </c>
      <c r="C148" s="72" t="str">
        <f>IF(ISNUMBER(T1_Data!C146),IF(T1_Data!C146=-999,"NA",IF(T1_Data!C146&lt;1, "&lt;1", IF(T1_Data!C146&gt;99, "&gt;99", T1_Data!C146))),"-")</f>
        <v>-</v>
      </c>
      <c r="D148" s="72" t="str">
        <f>IF(ISNUMBER(T1_Data!D146),IF(T1_Data!D146=-999,"NA",IF(T1_Data!D146&lt;1, "&lt;1", IF(T1_Data!D146&gt;99, "&gt;99", T1_Data!D146))),"-")</f>
        <v>-</v>
      </c>
      <c r="E148" s="72" t="str">
        <f>IF(ISNUMBER(T1_Data!E146),IF(T1_Data!E146=-999,"NA",IF(T1_Data!E146&lt;1, "&lt;1", IF(T1_Data!E146&gt;99, "&gt;99", T1_Data!E146))),"-")</f>
        <v>-</v>
      </c>
      <c r="F148" s="72" t="str">
        <f>IF(ISNUMBER(T1_Data!F146),IF(T1_Data!F146=-999,"NA",IF(T1_Data!F146&lt;1, "&lt;1", IF(T1_Data!F146&gt;99, "&gt;99", T1_Data!F146))),"-")</f>
        <v>-</v>
      </c>
      <c r="G148" s="72" t="str">
        <f>IF(ISNUMBER(T1_Data!G146),IF(T1_Data!G146=-999,"NA",IF(T1_Data!G146&lt;1, "&lt;1", IF(T1_Data!G146&gt;99, "&gt;99", T1_Data!G146))),"-")</f>
        <v>-</v>
      </c>
      <c r="H148" s="72" t="str">
        <f>IF(ISNUMBER(T1_Data!H146),IF(T1_Data!H146=-999,"NA",IF(T1_Data!H146&lt;1, "&lt;1", IF(T1_Data!H146&gt;99, "&gt;99", T1_Data!H146))),"-")</f>
        <v>-</v>
      </c>
      <c r="I148" s="72" t="str">
        <f>IF(ISNUMBER(T1_Data!I146),IF(T1_Data!I146=-999,"NA",IF(T1_Data!I146&lt;1, "&lt;1", IF(T1_Data!I146&gt;99, "&gt;99", T1_Data!I146))),"-")</f>
        <v>-</v>
      </c>
      <c r="J148" s="72" t="str">
        <f>IF(ISNUMBER(T1_Data!J146),IF(T1_Data!J146=-999,"NA",IF(T1_Data!J146&lt;1, "&lt;1", IF(T1_Data!J146&gt;99, "&gt;99", T1_Data!J146))),"-")</f>
        <v>-</v>
      </c>
      <c r="K148" s="72" t="str">
        <f>IF(ISNUMBER(T1_Data!K146),IF(T1_Data!K146=-999,"NA",IF(T1_Data!K146&lt;1, "&lt;1", IF(T1_Data!K146&gt;99, "&gt;99", T1_Data!K146))),"-")</f>
        <v>-</v>
      </c>
      <c r="L148" s="72" t="str">
        <f>IF(ISNUMBER(T1_Data!L146),IF(T1_Data!L146=-999,"NA",IF(T1_Data!L146&lt;1, "&lt;1", IF(T1_Data!L146&gt;99, "&gt;99", T1_Data!L146))),"-")</f>
        <v>-</v>
      </c>
      <c r="M148" s="72" t="str">
        <f>IF(ISNUMBER(T1_Data!M146),IF(T1_Data!M146=-999,"NA",IF(T1_Data!M146&lt;1, "&lt;1", IF(T1_Data!M146&gt;99, "&gt;99", T1_Data!M146))),"-")</f>
        <v>-</v>
      </c>
      <c r="N148" s="72" t="str">
        <f>IF(ISNUMBER(T1_Data!N146),IF(T1_Data!N146=-999,"NA",IF(T1_Data!N146&lt;1, "&lt;1", IF(T1_Data!N146&gt;99, "&gt;99", T1_Data!N146))),"-")</f>
        <v>-</v>
      </c>
      <c r="O148" s="72" t="str">
        <f>IF(ISNUMBER(T1_Data!O146),IF(T1_Data!O146=-999,"NA",IF(T1_Data!O146&lt;1, "&lt;1", IF(T1_Data!O146&gt;99, "&gt;99", T1_Data!O146))),"-")</f>
        <v>-</v>
      </c>
      <c r="P148" s="72" t="str">
        <f>IF(ISNUMBER(T1_Data!P146),IF(T1_Data!P146=-999,"NA",IF(T1_Data!P146&lt;1, "&lt;1", IF(T1_Data!P146&gt;99, "&gt;99", T1_Data!P146))),"-")</f>
        <v>-</v>
      </c>
      <c r="Q148" s="72" t="str">
        <f>IF(ISNUMBER(T1_Data!Q146),IF(T1_Data!Q146=-999,"NA",IF(T1_Data!Q146&lt;1, "&lt;1", IF(T1_Data!Q146&gt;99, "&gt;99", T1_Data!Q146))),"-")</f>
        <v>-</v>
      </c>
      <c r="R148" s="72" t="str">
        <f>IF(ISNUMBER(T1_Data!R146),IF(T1_Data!R146=-999,"NA",IF(T1_Data!R146&lt;1, "&lt;1", IF(T1_Data!R146&gt;99, "&gt;99", T1_Data!R146))),"-")</f>
        <v>-</v>
      </c>
      <c r="S148" s="72" t="str">
        <f>IF(ISNUMBER(T1_Data!S146),IF(T1_Data!S146=-999,"NA",IF(T1_Data!S146&lt;1, "&lt;1", IF(T1_Data!S146&gt;99, "&gt;99", T1_Data!S146))),"-")</f>
        <v>-</v>
      </c>
      <c r="T148" s="72" t="str">
        <f>IF(ISNUMBER(T1_Data!T146),IF(T1_Data!T146=-999,"NA",IF(T1_Data!T146&lt;1, "&lt;1", IF(T1_Data!T146&gt;99, "&gt;99", T1_Data!T146))),"-")</f>
        <v>-</v>
      </c>
      <c r="U148" s="72" t="str">
        <f>IF(ISNUMBER(T1_Data!U146),IF(T1_Data!U146=-999,"NA",IF(T1_Data!U146&lt;1, "&lt;1", IF(T1_Data!U146&gt;99, "&gt;99", T1_Data!U146))),"-")</f>
        <v>-</v>
      </c>
      <c r="V148" s="72" t="str">
        <f>IF(ISNUMBER(T1_Data!V146),IF(T1_Data!V146=-999,"NA",IF(T1_Data!V146&lt;1, "&lt;1", IF(T1_Data!V146&gt;99, "&gt;99", T1_Data!V146))),"-")</f>
        <v>-</v>
      </c>
      <c r="W148" s="72" t="str">
        <f>IF(ISNUMBER(T1_Data!W146),IF(T1_Data!W146=-999,"NA",IF(T1_Data!W146&lt;1, "&lt;1", IF(T1_Data!W146&gt;99, "&gt;99", T1_Data!W146))),"-")</f>
        <v>-</v>
      </c>
      <c r="X148" s="72" t="str">
        <f>IF(ISNUMBER(T1_Data!X146),IF(T1_Data!X146=-999,"NA",IF(T1_Data!X146&lt;1, "&lt;1", IF(T1_Data!X146&gt;99, "&gt;99", T1_Data!X146))),"-")</f>
        <v>-</v>
      </c>
      <c r="Y148" s="72" t="str">
        <f>IF(ISNUMBER(T1_Data!Y146),IF(T1_Data!Y146=-999,"NA",IF(T1_Data!Y146&lt;1, "&lt;1", IF(T1_Data!Y146&gt;99, "&gt;99", T1_Data!Y146))),"-")</f>
        <v>-</v>
      </c>
      <c r="Z148" s="72" t="str">
        <f>IF(ISNUMBER(T1_Data!Z146),IF(T1_Data!Z146=-999,"NA",IF(T1_Data!Z146&lt;1, "&lt;1", IF(T1_Data!Z146&gt;99, "&gt;99", T1_Data!Z146))),"-")</f>
        <v>-</v>
      </c>
      <c r="AA148" s="72" t="str">
        <f>IF(ISNUMBER(T1_Data!AA146),IF(T1_Data!AA146=-999,"NA",IF(T1_Data!AA146&lt;1, "&lt;1", IF(T1_Data!AA146&gt;99, "&gt;99", T1_Data!AA146))),"-")</f>
        <v>-</v>
      </c>
      <c r="AB148" s="72" t="str">
        <f>IF(ISNUMBER(T1_Data!AB146),IF(T1_Data!AB146=-999,"NA",IF(T1_Data!AB146&lt;1, "&lt;1", IF(T1_Data!AB146&gt;99, "&gt;99", T1_Data!AB146))),"-")</f>
        <v>-</v>
      </c>
      <c r="AC148" s="72" t="str">
        <f>IF(ISNUMBER(T1_Data!AC146),IF(T1_Data!AC146=-999,"NA",IF(T1_Data!AC146&lt;1, "&lt;1", IF(T1_Data!AC146&gt;99, "&gt;99", T1_Data!AC146))),"-")</f>
        <v>-</v>
      </c>
      <c r="AD148" s="72" t="str">
        <f>IF(ISNUMBER(T1_Data!AD146),IF(T1_Data!AD146=-999,"NA",IF(T1_Data!AD146&lt;1, "&lt;1", IF(T1_Data!AD146&gt;99, "&gt;99", T1_Data!AD146))),"-")</f>
        <v>-</v>
      </c>
      <c r="AE148" s="72" t="str">
        <f>IF(ISNUMBER(T1_Data!AE146),IF(T1_Data!AE146=-999,"NA",IF(T1_Data!AE146&lt;1, "&lt;1", IF(T1_Data!AE146&gt;99, "&gt;99", T1_Data!AE146))),"-")</f>
        <v>-</v>
      </c>
      <c r="AF148" s="72" t="str">
        <f>IF(ISNUMBER(T1_Data!AF146),IF(T1_Data!AF146=-999,"NA",IF(T1_Data!AF146&lt;1, "&lt;1", IF(T1_Data!AF146&gt;99, "&gt;99", T1_Data!AF146))),"-")</f>
        <v>-</v>
      </c>
      <c r="AG148" s="72" t="str">
        <f>IF(ISNUMBER(T1_Data!AG146),IF(T1_Data!AG146=-999,"NA",IF(T1_Data!AG146&lt;1, "&lt;1", IF(T1_Data!AG146&gt;99, "&gt;99", T1_Data!AG146))),"-")</f>
        <v>-</v>
      </c>
      <c r="AH148" s="72" t="str">
        <f>IF(ISNUMBER(T1_Data!AH146),IF(T1_Data!AH146=-999,"NA",IF(T1_Data!AH146&lt;1, "&lt;1", IF(T1_Data!AH146&gt;99, "&gt;99", T1_Data!AH146))),"-")</f>
        <v>-</v>
      </c>
      <c r="AI148" s="72" t="str">
        <f>IF(ISNUMBER(T1_Data!AI146),IF(T1_Data!AI146=-999,"NA",IF(T1_Data!AI146&lt;1, "&lt;1", IF(T1_Data!AI146&gt;99, "&gt;99", T1_Data!AI146))),"-")</f>
        <v>-</v>
      </c>
      <c r="AJ148" s="72" t="str">
        <f>IF(ISNUMBER(T1_Data!AJ146),IF(T1_Data!AJ146=-999,"NA",IF(T1_Data!AJ146&lt;1, "&lt;1", IF(T1_Data!AJ146&gt;99, "&gt;99", T1_Data!AJ146))),"-")</f>
        <v>-</v>
      </c>
      <c r="AK148" s="72" t="str">
        <f>IF(ISNUMBER(T1_Data!AK146),IF(T1_Data!AK146=-999,"NA",IF(T1_Data!AK146&lt;1, "&lt;1", IF(T1_Data!AK146&gt;99, "&gt;99", T1_Data!AK146))),"-")</f>
        <v>-</v>
      </c>
      <c r="AL148" s="72" t="str">
        <f>IF(ISNUMBER(T1_Data!AL146),IF(T1_Data!AL146=-999,"NA",IF(T1_Data!AL146&lt;1, "&lt;1", IF(T1_Data!AL146&gt;99, "&gt;99", T1_Data!AL146))),"-")</f>
        <v>-</v>
      </c>
      <c r="AM148" s="72" t="str">
        <f>IF(ISNUMBER(T1_Data!AM146),IF(T1_Data!AM146=-999,"NA",IF(T1_Data!AM146&lt;1, "&lt;1", IF(T1_Data!AM146&gt;99, "&gt;99", T1_Data!AM146))),"-")</f>
        <v>-</v>
      </c>
      <c r="AN148" s="72" t="str">
        <f>IF(ISNUMBER(T1_Data!AN146),IF(T1_Data!AN146=-999,"NA",IF(T1_Data!AN146&lt;1, "&lt;1", IF(T1_Data!AN146&gt;99, "&gt;99", T1_Data!AN146))),"-")</f>
        <v>-</v>
      </c>
      <c r="AO148" s="72" t="str">
        <f>IF(ISNUMBER(T1_Data!AO146),IF(T1_Data!AO146=-999,"NA",IF(T1_Data!AO146&lt;1, "&lt;1", IF(T1_Data!AO146&gt;99, "&gt;99", T1_Data!AO146))),"-")</f>
        <v>-</v>
      </c>
      <c r="AP148" s="72" t="str">
        <f>IF(ISNUMBER(T1_Data!AP146),IF(T1_Data!AP146=-999,"NA",IF(T1_Data!AP146&lt;1, "&lt;1", IF(T1_Data!AP146&gt;99, "&gt;99", T1_Data!AP146))),"-")</f>
        <v>-</v>
      </c>
      <c r="AQ148" s="72" t="str">
        <f>IF(ISNUMBER(T1_Data!AQ146),IF(T1_Data!AQ146=-999,"NA",IF(T1_Data!AQ146&lt;1, "&lt;1", IF(T1_Data!AQ146&gt;99, "&gt;99", T1_Data!AQ146))),"-")</f>
        <v>-</v>
      </c>
      <c r="AR148" s="72" t="str">
        <f>IF(ISNUMBER(T1_Data!AR146),IF(T1_Data!AR146=-999,"NA",IF(T1_Data!AR146&lt;1, "&lt;1", IF(T1_Data!AR146&gt;99, "&gt;99", T1_Data!AR146))),"-")</f>
        <v>-</v>
      </c>
      <c r="AS148" s="72" t="str">
        <f>IF(ISNUMBER(T1_Data!AS146),IF(T1_Data!AS146=-999,"NA",IF(T1_Data!AS146&lt;1, "&lt;1", IF(T1_Data!AS146&gt;99, "&gt;99", T1_Data!AS146))),"-")</f>
        <v>-</v>
      </c>
      <c r="AT148" s="72" t="str">
        <f>IF(ISNUMBER(T1_Data!AT146),IF(T1_Data!AT146=-999,"NA",IF(T1_Data!AT146&lt;1, "&lt;1", IF(T1_Data!AT146&gt;99, "&gt;99", T1_Data!AT146))),"-")</f>
        <v>-</v>
      </c>
      <c r="AU148" s="72" t="str">
        <f>IF(ISNUMBER(T1_Data!AU146),IF(T1_Data!AU146=-999,"NA",IF(T1_Data!AU146&lt;1, "&lt;1", IF(T1_Data!AU146&gt;99, "&gt;99", T1_Data!AU146))),"-")</f>
        <v>-</v>
      </c>
      <c r="AV148" s="72" t="str">
        <f>IF(ISNUMBER(T1_Data!AV146),IF(T1_Data!AV146=-999,"NA",IF(T1_Data!AV146&lt;1, "&lt;1", IF(T1_Data!AV146&gt;99, "&gt;99", T1_Data!AV146))),"-")</f>
        <v>-</v>
      </c>
      <c r="AW148" s="72" t="str">
        <f>IF(ISNUMBER(T1_Data!AW146),IF(T1_Data!AW146=-999,"NA",IF(T1_Data!AW146&lt;1, "&lt;1", IF(T1_Data!AW146&gt;99, "&gt;99", T1_Data!AW146))),"-")</f>
        <v>-</v>
      </c>
      <c r="AX148" s="72" t="str">
        <f>IF(ISNUMBER(T1_Data!AX146),IF(T1_Data!AX146=-999,"NA",IF(T1_Data!AX146&lt;1, "&lt;1", IF(T1_Data!AX146&gt;99, "&gt;99", T1_Data!AX146))),"-")</f>
        <v>-</v>
      </c>
      <c r="AY148" s="72" t="str">
        <f>IF(ISNUMBER(T1_Data!AY146),IF(T1_Data!AY146=-999,"NA",IF(T1_Data!AY146&lt;1, "&lt;1", IF(T1_Data!AY146&gt;99, "&gt;99", T1_Data!AY146))),"-")</f>
        <v>-</v>
      </c>
      <c r="AZ148" s="72" t="str">
        <f>IF(ISNUMBER(T1_Data!AZ146),IF(T1_Data!AZ146=-999,"NA",IF(T1_Data!AZ146&lt;1, "&lt;1", IF(T1_Data!AZ146&gt;99, "&gt;99", T1_Data!AZ146))),"-")</f>
        <v>-</v>
      </c>
      <c r="BA148" s="72" t="str">
        <f>IF(ISNUMBER(T1_Data!BA146),IF(T1_Data!BA146=-999,"NA",IF(T1_Data!BA146&lt;1, "&lt;1", IF(T1_Data!BA146&gt;99, "&gt;99", T1_Data!BA146))),"-")</f>
        <v>-</v>
      </c>
      <c r="BB148" s="72" t="str">
        <f>IF(ISNUMBER(T1_Data!BB146),IF(T1_Data!BB146=-999,"NA",IF(T1_Data!BB146&lt;1, "&lt;1", IF(T1_Data!BB146&gt;99, "&gt;99", T1_Data!BB146))),"-")</f>
        <v>-</v>
      </c>
      <c r="BC148" s="72" t="str">
        <f>IF(ISNUMBER(T1_Data!BC146),IF(T1_Data!BC146=-999,"NA",IF(T1_Data!BC146&lt;1, "&lt;1", IF(T1_Data!BC146&gt;99, "&gt;99", T1_Data!BC146))),"-")</f>
        <v>-</v>
      </c>
      <c r="BD148" s="72" t="str">
        <f>IF(ISNUMBER(T1_Data!BD146),IF(T1_Data!BD146=-999,"NA",IF(T1_Data!BD146&lt;1, "&lt;1", IF(T1_Data!BD146&gt;99, "&gt;99", T1_Data!BD146))),"-")</f>
        <v>-</v>
      </c>
      <c r="BE148" s="72" t="str">
        <f>IF(ISNUMBER(T1_Data!BE146),IF(T1_Data!BE146=-999,"NA",IF(T1_Data!BE146&lt;1, "&lt;1", IF(T1_Data!BE146&gt;99, "&gt;99", T1_Data!BE146))),"-")</f>
        <v>-</v>
      </c>
      <c r="BF148" s="72" t="str">
        <f>IF(ISNUMBER(T1_Data!BF146),IF(T1_Data!BF146=-999,"NA",IF(T1_Data!BF146&lt;1, "&lt;1", IF(T1_Data!BF146&gt;99, "&gt;99", T1_Data!BF146))),"-")</f>
        <v>-</v>
      </c>
      <c r="BG148" s="72" t="str">
        <f>IF(ISNUMBER(T1_Data!BG146),IF(T1_Data!BG146=-999,"NA",IF(T1_Data!BG146&lt;1, "&lt;1", IF(T1_Data!BG146&gt;99, "&gt;99", T1_Data!BG146))),"-")</f>
        <v>-</v>
      </c>
      <c r="BH148" s="72" t="str">
        <f>IF(ISNUMBER(T1_Data!BH146),IF(T1_Data!BH146=-999,"NA",IF(T1_Data!BH146&lt;1, "&lt;1", IF(T1_Data!BH146&gt;99, "&gt;99", T1_Data!BH146))),"-")</f>
        <v>-</v>
      </c>
      <c r="BI148" s="72" t="str">
        <f>IF(ISNUMBER(T1_Data!BI146),IF(T1_Data!BI146=-999,"NA",IF(T1_Data!BI146&lt;1, "&lt;1", IF(T1_Data!BI146&gt;99, "&gt;99", T1_Data!BI146))),"-")</f>
        <v>-</v>
      </c>
      <c r="BJ148" s="72" t="str">
        <f>IF(ISNUMBER(T1_Data!BJ146),IF(T1_Data!BJ146=-999,"NA",IF(T1_Data!BJ146&lt;1, "&lt;1", IF(T1_Data!BJ146&gt;99, "&gt;99", T1_Data!BJ146))),"-")</f>
        <v>-</v>
      </c>
      <c r="BK148" s="72" t="str">
        <f>IF(ISNUMBER(T1_Data!BK146),IF(T1_Data!BK146=-999,"NA",IF(T1_Data!BK146&lt;1, "&lt;1", IF(T1_Data!BK146&gt;99, "&gt;99", T1_Data!BK146))),"-")</f>
        <v>-</v>
      </c>
      <c r="BL148" s="72" t="str">
        <f>IF(ISNUMBER(T1_Data!BL146),IF(T1_Data!BL146=-999,"NA",IF(T1_Data!BL146&lt;1, "&lt;1", IF(T1_Data!BL146&gt;99, "&gt;99", T1_Data!BL146))),"-")</f>
        <v>-</v>
      </c>
      <c r="BM148" s="72" t="str">
        <f>IF(ISNUMBER(T1_Data!BM146),IF(T1_Data!BM146=-999,"NA",IF(T1_Data!BM146&lt;1, "&lt;1", IF(T1_Data!BM146&gt;99, "&gt;99", T1_Data!BM146))),"-")</f>
        <v>-</v>
      </c>
      <c r="BN148" s="72" t="str">
        <f>IF(ISNUMBER(T1_Data!BN146),IF(T1_Data!BN146=-999,"NA",IF(T1_Data!BN146&lt;1, "&lt;1", IF(T1_Data!BN146&gt;99, "&gt;99", T1_Data!BN146))),"-")</f>
        <v>-</v>
      </c>
      <c r="BO148" s="72" t="str">
        <f>IF(ISNUMBER(T1_Data!BO146),IF(T1_Data!BO146=-999,"NA",IF(T1_Data!BO146&lt;1, "&lt;1", IF(T1_Data!BO146&gt;99, "&gt;99", T1_Data!BO146))),"-")</f>
        <v>-</v>
      </c>
      <c r="BP148" s="72" t="str">
        <f>IF(ISNUMBER(T1_Data!BP146),IF(T1_Data!BP146=-999,"NA",IF(T1_Data!BP146&lt;1, "&lt;1", IF(T1_Data!BP146&gt;99, "&gt;99", T1_Data!BP146))),"-")</f>
        <v>-</v>
      </c>
      <c r="BQ148" s="72" t="str">
        <f>IF(ISNUMBER(T1_Data!BQ146),IF(T1_Data!BQ146=-999,"NA",IF(T1_Data!BQ146&lt;1, "&lt;1", IF(T1_Data!BQ146&gt;99, "&gt;99", T1_Data!BQ146))),"-")</f>
        <v>-</v>
      </c>
      <c r="BR148" s="72" t="str">
        <f>IF(ISNUMBER(T1_Data!BR146),IF(T1_Data!BR146=-999,"NA",IF(T1_Data!BR146&lt;1, "&lt;1", IF(T1_Data!BR146&gt;99, "&gt;99", T1_Data!BR146))),"-")</f>
        <v>-</v>
      </c>
      <c r="BS148" s="72" t="str">
        <f>IF(ISNUMBER(T1_Data!BS146),IF(T1_Data!BS146=-999,"NA",IF(T1_Data!BS146&lt;1, "&lt;1", IF(T1_Data!BS146&gt;99, "&gt;99", T1_Data!BS146))),"-")</f>
        <v>-</v>
      </c>
      <c r="BT148" s="72" t="str">
        <f>IF(ISNUMBER(T1_Data!BT146),IF(T1_Data!BT146=-999,"NA",IF(T1_Data!BT146&lt;1, "&lt;1", IF(T1_Data!BT146&gt;99, "&gt;99", T1_Data!BT146))),"-")</f>
        <v>-</v>
      </c>
      <c r="BU148" s="72" t="str">
        <f>IF(ISNUMBER(T1_Data!BU146),IF(T1_Data!BU146=-999,"NA",IF(T1_Data!BU146&lt;1, "&lt;1", IF(T1_Data!BU146&gt;99, "&gt;99", T1_Data!BU146))),"-")</f>
        <v>-</v>
      </c>
      <c r="BV148" s="72" t="str">
        <f>IF(ISNUMBER(T1_Data!BV146),IF(T1_Data!BV146=-999,"NA",IF(T1_Data!BV146&lt;1, "&lt;1", IF(T1_Data!BV146&gt;99, "&gt;99", T1_Data!BV146))),"-")</f>
        <v>-</v>
      </c>
      <c r="BW148" s="72" t="str">
        <f>IF(ISNUMBER(T1_Data!BW146),IF(T1_Data!BW146=-999,"NA",IF(T1_Data!BW146&lt;1, "&lt;1", IF(T1_Data!BW146&gt;99, "&gt;99", T1_Data!BW146))),"-")</f>
        <v>-</v>
      </c>
      <c r="BX148" s="72" t="str">
        <f>IF(ISNUMBER(T1_Data!BX146),IF(T1_Data!BX146=-999,"NA",IF(T1_Data!BX146&lt;1, "&lt;1", IF(T1_Data!BX146&gt;99, "&gt;99", T1_Data!BX146))),"-")</f>
        <v>-</v>
      </c>
      <c r="BY148" s="72" t="str">
        <f>IF(ISNUMBER(T1_Data!BY146),IF(T1_Data!BY146=-999,"NA",IF(T1_Data!BY146&lt;1, "&lt;1", IF(T1_Data!BY146&gt;99, "&gt;99", T1_Data!BY146))),"-")</f>
        <v>-</v>
      </c>
      <c r="BZ148" s="72" t="str">
        <f>IF(ISNUMBER(T1_Data!BZ146),IF(T1_Data!BZ146=-999,"NA",IF(T1_Data!BZ146&lt;1, "&lt;1", IF(T1_Data!BZ146&gt;99, "&gt;99", T1_Data!BZ146))),"-")</f>
        <v>-</v>
      </c>
      <c r="CA148" s="72" t="str">
        <f>IF(ISNUMBER(T1_Data!CA146),IF(T1_Data!CA146=-999,"NA",IF(T1_Data!CA146&lt;1, "&lt;1", IF(T1_Data!CA146&gt;99, "&gt;99", T1_Data!CA146))),"-")</f>
        <v>-</v>
      </c>
      <c r="CB148" s="72" t="str">
        <f>IF(ISNUMBER(T1_Data!CB146),IF(T1_Data!CB146=-999,"NA",IF(T1_Data!CB146&lt;1, "&lt;1", IF(T1_Data!CB146&gt;99, "&gt;99", T1_Data!CB146))),"-")</f>
        <v>-</v>
      </c>
      <c r="CC148" s="72" t="str">
        <f>IF(ISNUMBER(T1_Data!CC146),IF(T1_Data!CC146=-999,"NA",IF(T1_Data!CC146&lt;1, "&lt;1", IF(T1_Data!CC146&gt;99, "&gt;99", T1_Data!CC146))),"-")</f>
        <v>-</v>
      </c>
      <c r="CD148" s="72" t="str">
        <f>IF(ISNUMBER(T1_Data!CD146),IF(T1_Data!CD146=-999,"NA",IF(T1_Data!CD146&lt;1, "&lt;1", IF(T1_Data!CD146&gt;99, "&gt;99", T1_Data!CD146))),"-")</f>
        <v>-</v>
      </c>
      <c r="CE148" s="72" t="str">
        <f>IF(ISNUMBER(T1_Data!CE146),IF(T1_Data!CE146=-999,"NA",IF(T1_Data!CE146&lt;1, "&lt;1", IF(T1_Data!CE146&gt;99, "&gt;99", T1_Data!CE146))),"-")</f>
        <v>-</v>
      </c>
      <c r="CF148" s="72" t="str">
        <f>IF(ISNUMBER(T1_Data!CF146),IF(T1_Data!CF146=-999,"NA",IF(T1_Data!CF146&lt;1, "&lt;1", IF(T1_Data!CF146&gt;99, "&gt;99", T1_Data!CF146))),"-")</f>
        <v>-</v>
      </c>
      <c r="CG148" s="72" t="str">
        <f>IF(ISNUMBER(T1_Data!CG146),IF(T1_Data!CG146=-999,"NA",IF(T1_Data!CG146&lt;1, "&lt;1", IF(T1_Data!CG146&gt;99, "&gt;99", T1_Data!CG146))),"-")</f>
        <v>-</v>
      </c>
      <c r="CH148" s="72" t="str">
        <f>IF(ISNUMBER(T1_Data!CH146),IF(T1_Data!CH146=-999,"NA",IF(T1_Data!CH146&lt;1, "&lt;1", IF(T1_Data!CH146&gt;99, "&gt;99", T1_Data!CH146))),"-")</f>
        <v>-</v>
      </c>
      <c r="CI148" s="72" t="str">
        <f>IF(ISNUMBER(T1_Data!CI146),IF(T1_Data!CI146=-999,"NA",IF(T1_Data!CI146&lt;1, "&lt;1", IF(T1_Data!CI146&gt;99, "&gt;99", T1_Data!CI146))),"-")</f>
        <v>-</v>
      </c>
      <c r="CJ148" s="72" t="str">
        <f>IF(ISNUMBER(T1_Data!CJ146),IF(T1_Data!CJ146=-999,"NA",IF(T1_Data!CJ146&lt;1, "&lt;1", IF(T1_Data!CJ146&gt;99, "&gt;99", T1_Data!CJ146))),"-")</f>
        <v>-</v>
      </c>
      <c r="CK148" s="72" t="str">
        <f>IF(ISNUMBER(T1_Data!CK146),IF(T1_Data!CK146=-999,"NA",IF(T1_Data!CK146&lt;1, "&lt;1", IF(T1_Data!CK146&gt;99, "&gt;99", T1_Data!CK146))),"-")</f>
        <v>-</v>
      </c>
      <c r="CL148" s="72" t="str">
        <f>IF(ISNUMBER(T1_Data!CL146),IF(T1_Data!CL146=-999,"NA",IF(T1_Data!CL146&lt;1, "&lt;1", IF(T1_Data!CL146&gt;99, "&gt;99", T1_Data!CL146))),"-")</f>
        <v>-</v>
      </c>
      <c r="CM148" s="72" t="str">
        <f>IF(ISNUMBER(T1_Data!CM146),IF(T1_Data!CM146=-999,"NA",IF(T1_Data!CM146&lt;1, "&lt;1", IF(T1_Data!CM146&gt;99, "&gt;99", T1_Data!CM146))),"-")</f>
        <v>-</v>
      </c>
      <c r="CN148" s="72" t="str">
        <f>IF(ISNUMBER(T1_Data!CN146),IF(T1_Data!CN146=-999,"NA",IF(T1_Data!CN146&lt;1, "&lt;1", IF(T1_Data!CN146&gt;99, "&gt;99", T1_Data!CN146))),"-")</f>
        <v>-</v>
      </c>
      <c r="CO148" s="72" t="str">
        <f>IF(ISNUMBER(T1_Data!CO146),IF(T1_Data!CO146=-999,"NA",IF(T1_Data!CO146&lt;1, "&lt;1", IF(T1_Data!CO146&gt;99, "&gt;99", T1_Data!CO146))),"-")</f>
        <v>-</v>
      </c>
      <c r="CP148" s="72" t="str">
        <f>IF(ISNUMBER(T1_Data!CP146),IF(T1_Data!CP146=-999,"NA",IF(T1_Data!CP146&lt;1, "&lt;1", IF(T1_Data!CP146&gt;99, "&gt;99", T1_Data!CP146))),"-")</f>
        <v>-</v>
      </c>
      <c r="CQ148" s="72" t="str">
        <f>IF(ISNUMBER(T1_Data!CQ146),IF(T1_Data!CQ146=-999,"NA",IF(T1_Data!CQ146&lt;1, "&lt;1", IF(T1_Data!CQ146&gt;99, "&gt;99", T1_Data!CQ146))),"-")</f>
        <v>-</v>
      </c>
      <c r="CR148" s="72" t="str">
        <f>IF(ISNUMBER(T1_Data!CR146),IF(T1_Data!CR146=-999,"NA",IF(T1_Data!CR146&lt;1, "&lt;1", IF(T1_Data!CR146&gt;99, "&gt;99", T1_Data!CR146))),"-")</f>
        <v>-</v>
      </c>
      <c r="CS148" s="72" t="str">
        <f>IF(ISNUMBER(T1_Data!CS146),IF(T1_Data!CS146=-999,"NA",IF(T1_Data!CS146&lt;1, "&lt;1", IF(T1_Data!CS146&gt;99, "&gt;99", T1_Data!CS146))),"-")</f>
        <v>-</v>
      </c>
      <c r="CT148" s="72" t="str">
        <f>IF(ISNUMBER(T1_Data!CT146),IF(T1_Data!CT146=-999,"NA",IF(T1_Data!CT146&lt;1, "&lt;1", IF(T1_Data!CT146&gt;99, "&gt;99", T1_Data!CT146))),"-")</f>
        <v>-</v>
      </c>
      <c r="CU148" s="72" t="str">
        <f>IF(ISNUMBER(T1_Data!CU146),IF(T1_Data!CU146=-999,"NA",IF(T1_Data!CU146&lt;1, "&lt;1", IF(T1_Data!CU146&gt;99, "&gt;99", T1_Data!CU146))),"-")</f>
        <v>-</v>
      </c>
      <c r="CV148" s="72" t="str">
        <f>IF(ISNUMBER(T1_Data!CV146),IF(T1_Data!CV146=-999,"NA",IF(T1_Data!CV146&lt;1, "&lt;1", IF(T1_Data!CV146&gt;99, "&gt;99", T1_Data!CV146))),"-")</f>
        <v>-</v>
      </c>
      <c r="CW148" s="72" t="str">
        <f>IF(ISNUMBER(T1_Data!CW146),IF(T1_Data!CW146=-999,"NA",IF(T1_Data!CW146&lt;1, "&lt;1", IF(T1_Data!CW146&gt;99, "&gt;99", T1_Data!CW146))),"-")</f>
        <v>-</v>
      </c>
      <c r="CX148" s="72" t="str">
        <f>IF(ISNUMBER(T1_Data!CX146),IF(T1_Data!CX146=-999,"NA",IF(T1_Data!CX146&lt;1, "&lt;1", IF(T1_Data!CX146&gt;99, "&gt;99", T1_Data!CX146))),"-")</f>
        <v>-</v>
      </c>
      <c r="CY148" s="72" t="str">
        <f>IF(ISNUMBER(T1_Data!CY146),IF(T1_Data!CY146=-999,"NA",IF(T1_Data!CY146&lt;1, "&lt;1", IF(T1_Data!CY146&gt;99, "&gt;99", T1_Data!CY146))),"-")</f>
        <v>-</v>
      </c>
      <c r="CZ148" s="72" t="str">
        <f>IF(ISNUMBER(T1_Data!CZ146),IF(T1_Data!CZ146=-999,"NA",IF(T1_Data!CZ146&lt;1, "&lt;1", IF(T1_Data!CZ146&gt;99, "&gt;99", T1_Data!CZ146))),"-")</f>
        <v>-</v>
      </c>
      <c r="DA148" s="72" t="str">
        <f>IF(ISNUMBER(T1_Data!DA146),IF(T1_Data!DA146=-999,"NA",IF(T1_Data!DA146&lt;1, "&lt;1", IF(T1_Data!DA146&gt;99, "&gt;99", T1_Data!DA146))),"-")</f>
        <v>-</v>
      </c>
      <c r="DB148" s="72" t="str">
        <f>IF(ISNUMBER(T1_Data!DB146),IF(T1_Data!DB146=-999,"NA",IF(T1_Data!DB146&lt;1, "&lt;1", IF(T1_Data!DB146&gt;99, "&gt;99", T1_Data!DB146))),"-")</f>
        <v>-</v>
      </c>
      <c r="DC148" s="72" t="str">
        <f>IF(ISNUMBER(T1_Data!DC146),IF(T1_Data!DC146=-999,"NA",IF(T1_Data!DC146&lt;1, "&lt;1", IF(T1_Data!DC146&gt;99, "&gt;99", T1_Data!DC146))),"-")</f>
        <v>-</v>
      </c>
      <c r="DD148" s="72" t="str">
        <f>IF(ISNUMBER(T1_Data!DD146),IF(T1_Data!DD146=-999,"NA",IF(T1_Data!DD146&lt;1, "&lt;1", IF(T1_Data!DD146&gt;99, "&gt;99", T1_Data!DD146))),"-")</f>
        <v>-</v>
      </c>
      <c r="DE148" s="72" t="str">
        <f>IF(ISNUMBER(T1_Data!DE146),IF(T1_Data!DE146=-999,"NA",IF(T1_Data!DE146&lt;1, "&lt;1", IF(T1_Data!DE146&gt;99, "&gt;99", T1_Data!DE146))),"-")</f>
        <v>-</v>
      </c>
      <c r="DF148" s="72" t="str">
        <f>IF(ISNUMBER(T1_Data!DF146),IF(T1_Data!DF146=-999,"NA",IF(T1_Data!DF146&lt;1, "&lt;1", IF(T1_Data!DF146&gt;99, "&gt;99", T1_Data!DF146))),"-")</f>
        <v>-</v>
      </c>
      <c r="DG148" s="72" t="str">
        <f>IF(ISNUMBER(T1_Data!DG146),IF(T1_Data!DG146=-999,"NA",IF(T1_Data!DG146&lt;1, "&lt;1", IF(T1_Data!DG146&gt;99, "&gt;99", T1_Data!DG146))),"-")</f>
        <v>-</v>
      </c>
      <c r="DH148" s="72" t="str">
        <f>IF(ISNUMBER(T1_Data!DH146),IF(T1_Data!DH146=-999,"NA",IF(T1_Data!DH146&lt;1, "&lt;1", IF(T1_Data!DH146&gt;99, "&gt;99", T1_Data!DH146))),"-")</f>
        <v>-</v>
      </c>
      <c r="DI148" s="72" t="str">
        <f>IF(ISNUMBER(T1_Data!DI146),IF(T1_Data!DI146=-999,"NA",IF(T1_Data!DI146&lt;1, "&lt;1", IF(T1_Data!DI146&gt;99, "&gt;99", T1_Data!DI146))),"-")</f>
        <v>-</v>
      </c>
      <c r="DJ148" s="72" t="str">
        <f>IF(ISNUMBER(T1_Data!DJ146),IF(T1_Data!DJ146=-999,"NA",IF(T1_Data!DJ146&lt;1, "&lt;1", IF(T1_Data!DJ146&gt;99, "&gt;99", T1_Data!DJ146))),"-")</f>
        <v>-</v>
      </c>
      <c r="DK148" s="72" t="str">
        <f>IF(ISNUMBER(T1_Data!DK146),IF(T1_Data!DK146=-999,"NA",IF(T1_Data!DK146&lt;1, "&lt;1", IF(T1_Data!DK146&gt;99, "&gt;99", T1_Data!DK146))),"-")</f>
        <v>-</v>
      </c>
      <c r="DL148" s="72" t="str">
        <f>IF(ISNUMBER(T1_Data!DL146),IF(T1_Data!DL146=-999,"NA",IF(T1_Data!DL146&lt;1, "&lt;1", IF(T1_Data!DL146&gt;99, "&gt;99", T1_Data!DL146))),"-")</f>
        <v>-</v>
      </c>
      <c r="DM148" s="72" t="str">
        <f>IF(ISNUMBER(T1_Data!DM146),IF(T1_Data!DM146=-999,"NA",IF(T1_Data!DM146&lt;1, "&lt;1", IF(T1_Data!DM146&gt;99, "&gt;99", T1_Data!DM146))),"-")</f>
        <v>-</v>
      </c>
      <c r="DN148" s="72" t="str">
        <f>IF(ISNUMBER(T1_Data!DN146),IF(T1_Data!DN146=-999,"NA",IF(T1_Data!DN146&lt;1, "&lt;1", IF(T1_Data!DN146&gt;99, "&gt;99", T1_Data!DN146))),"-")</f>
        <v>-</v>
      </c>
      <c r="DO148" s="72" t="str">
        <f>IF(ISNUMBER(T1_Data!DO146),IF(T1_Data!DO146=-999,"NA",IF(T1_Data!DO146&lt;1, "&lt;1", IF(T1_Data!DO146&gt;99, "&gt;99", T1_Data!DO146))),"-")</f>
        <v>-</v>
      </c>
      <c r="DP148" s="72" t="str">
        <f>IF(ISNUMBER(T1_Data!DP146),IF(T1_Data!DP146=-999,"NA",IF(T1_Data!DP146&lt;1, "&lt;1", IF(T1_Data!DP146&gt;99, "&gt;99", T1_Data!DP146))),"-")</f>
        <v>-</v>
      </c>
      <c r="DQ148" s="72" t="str">
        <f>IF(ISNUMBER(T1_Data!DQ146),IF(T1_Data!DQ146=-999,"NA",IF(T1_Data!DQ146&lt;1, "&lt;1", IF(T1_Data!DQ146&gt;99, "&gt;99", T1_Data!DQ146))),"-")</f>
        <v>-</v>
      </c>
      <c r="DR148" s="72" t="str">
        <f>IF(ISNUMBER(T1_Data!DR146),IF(T1_Data!DR146=-999,"NA",IF(T1_Data!DR146&lt;1, "&lt;1", IF(T1_Data!DR146&gt;99, "&gt;99", T1_Data!DR146))),"-")</f>
        <v>-</v>
      </c>
      <c r="DS148" s="72" t="str">
        <f>IF(ISNUMBER(T1_Data!DS146),IF(T1_Data!DS146=-999,"NA",IF(T1_Data!DS146&lt;1, "&lt;1", IF(T1_Data!DS146&gt;99, "&gt;99", T1_Data!DS146))),"-")</f>
        <v>-</v>
      </c>
      <c r="DT148" s="72" t="str">
        <f>IF(ISNUMBER(T1_Data!DT146),IF(T1_Data!DT146=-999,"NA",IF(T1_Data!DT146&lt;1, "&lt;1", IF(T1_Data!DT146&gt;99, "&gt;99", T1_Data!DT146))),"-")</f>
        <v>-</v>
      </c>
      <c r="DU148" s="72" t="str">
        <f>IF(ISNUMBER(T1_Data!DU146),IF(T1_Data!DU146=-999,"NA",IF(T1_Data!DU146&lt;1, "&lt;1", IF(T1_Data!DU146&gt;99, "&gt;99", T1_Data!DU146))),"-")</f>
        <v>-</v>
      </c>
      <c r="DV148" s="72" t="str">
        <f>IF(ISNUMBER(T1_Data!DV146),IF(T1_Data!DV146=-999,"NA",IF(T1_Data!DV146&lt;1, "&lt;1", IF(T1_Data!DV146&gt;99, "&gt;99", T1_Data!DV146))),"-")</f>
        <v>-</v>
      </c>
      <c r="DW148" s="72" t="str">
        <f>IF(ISNUMBER(T1_Data!DW146),IF(T1_Data!DW146=-999,"NA",IF(T1_Data!DW146&lt;1, "&lt;1", IF(T1_Data!DW146&gt;99, "&gt;99", T1_Data!DW146))),"-")</f>
        <v>-</v>
      </c>
      <c r="DX148" s="72" t="str">
        <f>IF(ISNUMBER(T1_Data!DX146),IF(T1_Data!DX146=-999,"NA",IF(T1_Data!DX146&lt;1, "&lt;1", IF(T1_Data!DX146&gt;99, "&gt;99", T1_Data!DX146))),"-")</f>
        <v>-</v>
      </c>
      <c r="DY148" s="72" t="str">
        <f>IF(ISNUMBER(T1_Data!DY146),IF(T1_Data!DY146=-999,"NA",IF(T1_Data!DY146&lt;1, "&lt;1", IF(T1_Data!DY146&gt;99, "&gt;99", T1_Data!DY146))),"-")</f>
        <v>-</v>
      </c>
      <c r="DZ148" s="72" t="str">
        <f>IF(ISNUMBER(T1_Data!DZ146),IF(T1_Data!DZ146=-999,"NA",IF(T1_Data!DZ146&lt;1, "&lt;1", IF(T1_Data!DZ146&gt;99, "&gt;99", T1_Data!DZ146))),"-")</f>
        <v>-</v>
      </c>
      <c r="EA148" s="72" t="str">
        <f>IF(ISNUMBER(T1_Data!EA146),IF(T1_Data!EA146=-999,"NA",IF(T1_Data!EA146&lt;1, "&lt;1", IF(T1_Data!EA146&gt;99, "&gt;99", T1_Data!EA146))),"-")</f>
        <v>-</v>
      </c>
      <c r="EB148" s="72" t="str">
        <f>IF(ISNUMBER(T1_Data!EB146),IF(T1_Data!EB146=-999,"NA",IF(T1_Data!EB146&lt;1, "&lt;1", IF(T1_Data!EB146&gt;99, "&gt;99", T1_Data!EB146))),"-")</f>
        <v>-</v>
      </c>
      <c r="EC148" s="72" t="str">
        <f>IF(ISNUMBER(T1_Data!EC146),IF(T1_Data!EC146=-999,"NA",IF(T1_Data!EC146&lt;1, "&lt;1", IF(T1_Data!EC146&gt;99, "&gt;99", T1_Data!EC146))),"-")</f>
        <v>-</v>
      </c>
      <c r="ED148" s="72" t="str">
        <f>IF(ISNUMBER(T1_Data!ED146),IF(T1_Data!ED146=-999,"NA",IF(T1_Data!ED146&lt;1, "&lt;1", IF(T1_Data!ED146&gt;99, "&gt;99", T1_Data!ED146))),"-")</f>
        <v>-</v>
      </c>
      <c r="EE148" s="72" t="str">
        <f>IF(ISNUMBER(T1_Data!EE146),IF(T1_Data!EE146=-999,"NA",IF(T1_Data!EE146&lt;1, "&lt;1", IF(T1_Data!EE146&gt;99, "&gt;99", T1_Data!EE146))),"-")</f>
        <v>-</v>
      </c>
      <c r="EF148" s="72" t="str">
        <f>IF(ISNUMBER(T1_Data!EF146),IF(T1_Data!EF146=-999,"NA",IF(T1_Data!EF146&lt;1, "&lt;1", IF(T1_Data!EF146&gt;99, "&gt;99", T1_Data!EF146))),"-")</f>
        <v>-</v>
      </c>
      <c r="EG148" s="72" t="str">
        <f>IF(ISNUMBER(T1_Data!EG146),IF(T1_Data!EG146=-999,"NA",IF(T1_Data!EG146&lt;1, "&lt;1", IF(T1_Data!EG146&gt;99, "&gt;99", T1_Data!EG146))),"-")</f>
        <v>-</v>
      </c>
      <c r="EH148" s="72" t="str">
        <f>IF(ISNUMBER(T1_Data!EH146),IF(T1_Data!EH146=-999,"NA",IF(T1_Data!EH146&lt;1, "&lt;1", IF(T1_Data!EH146&gt;99, "&gt;99", T1_Data!EH146))),"-")</f>
        <v>-</v>
      </c>
      <c r="EI148" s="72" t="str">
        <f>IF(ISNUMBER(T1_Data!EI146),IF(T1_Data!EI146=-999,"NA",IF(T1_Data!EI146&lt;1, "&lt;1", IF(T1_Data!EI146&gt;99, "&gt;99", T1_Data!EI146))),"-")</f>
        <v>-</v>
      </c>
      <c r="EJ148" s="72" t="str">
        <f>IF(ISNUMBER(T1_Data!EJ146),IF(T1_Data!EJ146=-999,"NA",IF(T1_Data!EJ146&lt;1, "&lt;1", IF(T1_Data!EJ146&gt;99, "&gt;99", T1_Data!EJ146))),"-")</f>
        <v>-</v>
      </c>
      <c r="EK148" s="72" t="str">
        <f>IF(ISNUMBER(T1_Data!EK146),IF(T1_Data!EK146=-999,"NA",IF(T1_Data!EK146&lt;1, "&lt;1", IF(T1_Data!EK146&gt;99, "&gt;99", T1_Data!EK146))),"-")</f>
        <v>-</v>
      </c>
      <c r="EL148" s="72" t="str">
        <f>IF(ISNUMBER(T1_Data!EL146),IF(T1_Data!EL146=-999,"NA",IF(T1_Data!EL146&lt;1, "&lt;1", IF(T1_Data!EL146&gt;99, "&gt;99", T1_Data!EL146))),"-")</f>
        <v>-</v>
      </c>
      <c r="EM148" s="72" t="str">
        <f>IF(ISNUMBER(T1_Data!EM146),IF(T1_Data!EM146=-999,"NA",IF(T1_Data!EM146&lt;1, "&lt;1", IF(T1_Data!EM146&gt;99, "&gt;99", T1_Data!EM146))),"-")</f>
        <v>-</v>
      </c>
      <c r="EN148" s="72" t="str">
        <f>IF(ISNUMBER(T1_Data!EN146),IF(T1_Data!EN146=-999,"NA",IF(T1_Data!EN146&lt;1, "&lt;1", IF(T1_Data!EN146&gt;99, "&gt;99", T1_Data!EN146))),"-")</f>
        <v>-</v>
      </c>
      <c r="EO148" s="72" t="str">
        <f>IF(ISNUMBER(T1_Data!EO146),IF(T1_Data!EO146=-999,"NA",IF(T1_Data!EO146&lt;1, "&lt;1", IF(T1_Data!EO146&gt;99, "&gt;99", T1_Data!EO146))),"-")</f>
        <v>-</v>
      </c>
      <c r="EP148" s="72" t="str">
        <f>IF(ISNUMBER(T1_Data!EP146),IF(T1_Data!EP146=-999,"NA",IF(T1_Data!EP146&lt;1, "&lt;1", IF(T1_Data!EP146&gt;99, "&gt;99", T1_Data!EP146))),"-")</f>
        <v>-</v>
      </c>
      <c r="EQ148" s="72" t="str">
        <f>IF(ISNUMBER(T1_Data!EQ146),IF(T1_Data!EQ146=-999,"NA",IF(T1_Data!EQ146&lt;1, "&lt;1", IF(T1_Data!EQ146&gt;99, "&gt;99", T1_Data!EQ146))),"-")</f>
        <v>-</v>
      </c>
      <c r="ER148" s="72" t="str">
        <f>IF(ISNUMBER(T1_Data!ER146),IF(T1_Data!ER146=-999,"NA",IF(T1_Data!ER146&lt;1, "&lt;1", IF(T1_Data!ER146&gt;99, "&gt;99", T1_Data!ER146))),"-")</f>
        <v>-</v>
      </c>
      <c r="ES148" s="72" t="str">
        <f>IF(ISNUMBER(T1_Data!ES146),IF(T1_Data!ES146=-999,"NA",IF(T1_Data!ES146&lt;1, "&lt;1", IF(T1_Data!ES146&gt;99, "&gt;99", T1_Data!ES146))),"-")</f>
        <v>-</v>
      </c>
      <c r="ET148" s="72" t="str">
        <f>IF(ISNUMBER(T1_Data!ET146),IF(T1_Data!ET146=-999,"NA",IF(T1_Data!ET146&lt;1, "&lt;1", IF(T1_Data!ET146&gt;99, "&gt;99", T1_Data!ET146))),"-")</f>
        <v>-</v>
      </c>
      <c r="EU148" s="72" t="str">
        <f>IF(ISNUMBER(T1_Data!EU146),IF(T1_Data!EU146=-999,"NA",IF(T1_Data!EU146&lt;1, "&lt;1", IF(T1_Data!EU146&gt;99, "&gt;99", T1_Data!EU146))),"-")</f>
        <v>-</v>
      </c>
      <c r="EV148" s="72" t="str">
        <f>IF(ISNUMBER(T1_Data!EV146),IF(T1_Data!EV146=-999,"NA",IF(T1_Data!EV146&lt;1, "&lt;1", IF(T1_Data!EV146&gt;99, "&gt;99", T1_Data!EV146))),"-")</f>
        <v>-</v>
      </c>
      <c r="EW148" s="72" t="str">
        <f>IF(ISNUMBER(T1_Data!EW146),IF(T1_Data!EW146=-999,"NA",IF(T1_Data!EW146&lt;1, "&lt;1", IF(T1_Data!EW146&gt;99, "&gt;99", T1_Data!EW146))),"-")</f>
        <v>-</v>
      </c>
      <c r="EX148" s="72" t="str">
        <f>IF(ISNUMBER(T1_Data!EX146),IF(T1_Data!EX146=-999,"NA",IF(T1_Data!EX146&lt;1, "&lt;1", IF(T1_Data!EX146&gt;99, "&gt;99", T1_Data!EX146))),"-")</f>
        <v>-</v>
      </c>
      <c r="EY148" s="72" t="str">
        <f>IF(ISNUMBER(T1_Data!EY146),IF(T1_Data!EY146=-999,"NA",IF(T1_Data!EY146&lt;1, "&lt;1", IF(T1_Data!EY146&gt;99, "&gt;99", T1_Data!EY146))),"-")</f>
        <v>-</v>
      </c>
      <c r="EZ148" s="72" t="str">
        <f>IF(ISNUMBER(T1_Data!EZ146),IF(T1_Data!EZ146=-999,"NA",IF(T1_Data!EZ146&lt;1, "&lt;1", IF(T1_Data!EZ146&gt;99, "&gt;99", T1_Data!EZ146))),"-")</f>
        <v>-</v>
      </c>
      <c r="FA148" s="72" t="str">
        <f>IF(ISNUMBER(T1_Data!FA146),IF(T1_Data!FA146=-999,"NA",IF(T1_Data!FA146&lt;1, "&lt;1", IF(T1_Data!FA146&gt;99, "&gt;99", T1_Data!FA146))),"-")</f>
        <v>-</v>
      </c>
      <c r="FB148" s="72" t="str">
        <f>IF(ISNUMBER(T1_Data!FB146),IF(T1_Data!FB146=-999,"NA",IF(T1_Data!FB146&lt;1, "&lt;1", IF(T1_Data!FB146&gt;99, "&gt;99", T1_Data!FB146))),"-")</f>
        <v>-</v>
      </c>
      <c r="FC148" s="72" t="str">
        <f>IF(ISNUMBER(T1_Data!FC146),IF(T1_Data!FC146=-999,"NA",IF(T1_Data!FC146&lt;1, "&lt;1", IF(T1_Data!FC146&gt;99, "&gt;99", T1_Data!FC146))),"-")</f>
        <v>-</v>
      </c>
      <c r="FD148" s="72" t="str">
        <f>IF(ISNUMBER(T1_Data!FD146),IF(T1_Data!FD146=-999,"NA",IF(T1_Data!FD146&lt;1, "&lt;1", IF(T1_Data!FD146&gt;99, "&gt;99", T1_Data!FD146))),"-")</f>
        <v>-</v>
      </c>
      <c r="FE148" s="72" t="str">
        <f>IF(ISNUMBER(T1_Data!FE146),IF(T1_Data!FE146=-999,"NA",IF(T1_Data!FE146&lt;1, "&lt;1", IF(T1_Data!FE146&gt;99, "&gt;99", T1_Data!FE146))),"-")</f>
        <v>-</v>
      </c>
      <c r="FF148" s="72" t="str">
        <f>IF(ISNUMBER(T1_Data!FF146),IF(T1_Data!FF146=-999,"NA",IF(T1_Data!FF146&lt;1, "&lt;1", IF(T1_Data!FF146&gt;99, "&gt;99", T1_Data!FF146))),"-")</f>
        <v>-</v>
      </c>
      <c r="FG148" s="72" t="str">
        <f>IF(ISNUMBER(T1_Data!FG146),IF(T1_Data!FG146=-999,"NA",IF(T1_Data!FG146&lt;1, "&lt;1", IF(T1_Data!FG146&gt;99, "&gt;99", T1_Data!FG146))),"-")</f>
        <v>-</v>
      </c>
      <c r="FH148" s="72" t="str">
        <f>IF(ISNUMBER(T1_Data!FH146),IF(T1_Data!FH146=-999,"NA",IF(T1_Data!FH146&lt;1, "&lt;1", IF(T1_Data!FH146&gt;99, "&gt;99", T1_Data!FH146))),"-")</f>
        <v>-</v>
      </c>
      <c r="FI148" s="72" t="str">
        <f>IF(ISNUMBER(T1_Data!FI146),IF(T1_Data!FI146=-999,"NA",IF(T1_Data!FI146&lt;1, "&lt;1", IF(T1_Data!FI146&gt;99, "&gt;99", T1_Data!FI146))),"-")</f>
        <v>-</v>
      </c>
      <c r="FJ148" s="72" t="str">
        <f>IF(ISNUMBER(T1_Data!FJ146),IF(T1_Data!FJ146=-999,"NA",IF(T1_Data!FJ146&lt;1, "&lt;1", IF(T1_Data!FJ146&gt;99, "&gt;99", T1_Data!FJ146))),"-")</f>
        <v>-</v>
      </c>
      <c r="FK148" s="72" t="str">
        <f>IF(ISNUMBER(T1_Data!FK146),IF(T1_Data!FK146=-999,"NA",IF(T1_Data!FK146&lt;1, "&lt;1", IF(T1_Data!FK146&gt;99, "&gt;99", T1_Data!FK146))),"-")</f>
        <v>-</v>
      </c>
      <c r="FL148" s="72" t="str">
        <f>IF(ISNUMBER(T1_Data!FL146),IF(T1_Data!FL146=-999,"NA",IF(T1_Data!FL146&lt;1, "&lt;1", IF(T1_Data!FL146&gt;99, "&gt;99", T1_Data!FL146))),"-")</f>
        <v>-</v>
      </c>
      <c r="FM148" s="72" t="str">
        <f>IF(ISNUMBER(T1_Data!FM146),IF(T1_Data!FM146=-999,"NA",IF(T1_Data!FM146&lt;1, "&lt;1", IF(T1_Data!FM146&gt;99, "&gt;99", T1_Data!FM146))),"-")</f>
        <v>-</v>
      </c>
      <c r="FN148" s="72" t="str">
        <f>IF(ISNUMBER(T1_Data!FN146),IF(T1_Data!FN146=-999,"NA",IF(T1_Data!FN146&lt;1, "&lt;1", IF(T1_Data!FN146&gt;99, "&gt;99", T1_Data!FN146))),"-")</f>
        <v>-</v>
      </c>
      <c r="FO148" s="72" t="str">
        <f>IF(ISNUMBER(T1_Data!FO146),IF(T1_Data!FO146=-999,"NA",IF(T1_Data!FO146&lt;1, "&lt;1", IF(T1_Data!FO146&gt;99, "&gt;99", T1_Data!FO146))),"-")</f>
        <v>-</v>
      </c>
      <c r="FP148" s="72" t="str">
        <f>IF(ISNUMBER(T1_Data!FP146),IF(T1_Data!FP146=-999,"NA",IF(T1_Data!FP146&lt;1, "&lt;1", IF(T1_Data!FP146&gt;99, "&gt;99", T1_Data!FP146))),"-")</f>
        <v>-</v>
      </c>
      <c r="FQ148" s="72" t="str">
        <f>IF(ISNUMBER(T1_Data!FQ146),IF(T1_Data!FQ146=-999,"NA",IF(T1_Data!FQ146&lt;1, "&lt;1", IF(T1_Data!FQ146&gt;99, "&gt;99", T1_Data!FQ146))),"-")</f>
        <v>-</v>
      </c>
      <c r="FR148" s="72" t="str">
        <f>IF(ISNUMBER(T1_Data!FR146),IF(T1_Data!FR146=-999,"NA",IF(T1_Data!FR146&lt;1, "&lt;1", IF(T1_Data!FR146&gt;99, "&gt;99", T1_Data!FR146))),"-")</f>
        <v>-</v>
      </c>
      <c r="FS148" s="72" t="str">
        <f>IF(ISNUMBER(T1_Data!FS146),IF(T1_Data!FS146=-999,"NA",IF(T1_Data!FS146&lt;1, "&lt;1", IF(T1_Data!FS146&gt;99, "&gt;99", T1_Data!FS146))),"-")</f>
        <v>-</v>
      </c>
      <c r="FT148" s="72" t="str">
        <f>IF(ISNUMBER(T1_Data!FT146),IF(T1_Data!FT146=-999,"NA",IF(T1_Data!FT146&lt;1, "&lt;1", IF(T1_Data!FT146&gt;99, "&gt;99", T1_Data!FT146))),"-")</f>
        <v>-</v>
      </c>
      <c r="FU148" s="72" t="str">
        <f>IF(ISNUMBER(T1_Data!FU146),IF(T1_Data!FU146=-999,"NA",IF(T1_Data!FU146&lt;1, "&lt;1", IF(T1_Data!FU146&gt;99, "&gt;99", T1_Data!FU146))),"-")</f>
        <v>-</v>
      </c>
      <c r="FV148" s="72" t="str">
        <f>IF(ISNUMBER(T1_Data!FV146),IF(T1_Data!FV146=-999,"NA",IF(T1_Data!FV146&lt;1, "&lt;1", IF(T1_Data!FV146&gt;99, "&gt;99", T1_Data!FV146))),"-")</f>
        <v>-</v>
      </c>
      <c r="FW148" s="72" t="str">
        <f>IF(ISNUMBER(T1_Data!FW146),IF(T1_Data!FW146=-999,"NA",IF(T1_Data!FW146&lt;1, "&lt;1", IF(T1_Data!FW146&gt;99, "&gt;99", T1_Data!FW146))),"-")</f>
        <v>-</v>
      </c>
      <c r="FX148" s="71" t="str">
        <f>IF(ISBLANK(T1_Data!FX146), "", T1_Data!FX146)</f>
        <v/>
      </c>
    </row>
    <row r="149" spans="1:180" x14ac:dyDescent="0.25">
      <c r="A149" s="71" t="str">
        <f>IF(ISBLANK(T1_Data!A147), "", T1_Data!A147)</f>
        <v/>
      </c>
      <c r="B149" s="72" t="str">
        <f>IF(ISNUMBER(T1_Data!B147), T1_Data!B147,"-")</f>
        <v>-</v>
      </c>
      <c r="C149" s="72" t="str">
        <f>IF(ISNUMBER(T1_Data!C147),IF(T1_Data!C147=-999,"NA",IF(T1_Data!C147&lt;1, "&lt;1", IF(T1_Data!C147&gt;99, "&gt;99", T1_Data!C147))),"-")</f>
        <v>-</v>
      </c>
      <c r="D149" s="72" t="str">
        <f>IF(ISNUMBER(T1_Data!D147),IF(T1_Data!D147=-999,"NA",IF(T1_Data!D147&lt;1, "&lt;1", IF(T1_Data!D147&gt;99, "&gt;99", T1_Data!D147))),"-")</f>
        <v>-</v>
      </c>
      <c r="E149" s="72" t="str">
        <f>IF(ISNUMBER(T1_Data!E147),IF(T1_Data!E147=-999,"NA",IF(T1_Data!E147&lt;1, "&lt;1", IF(T1_Data!E147&gt;99, "&gt;99", T1_Data!E147))),"-")</f>
        <v>-</v>
      </c>
      <c r="F149" s="72" t="str">
        <f>IF(ISNUMBER(T1_Data!F147),IF(T1_Data!F147=-999,"NA",IF(T1_Data!F147&lt;1, "&lt;1", IF(T1_Data!F147&gt;99, "&gt;99", T1_Data!F147))),"-")</f>
        <v>-</v>
      </c>
      <c r="G149" s="72" t="str">
        <f>IF(ISNUMBER(T1_Data!G147),IF(T1_Data!G147=-999,"NA",IF(T1_Data!G147&lt;1, "&lt;1", IF(T1_Data!G147&gt;99, "&gt;99", T1_Data!G147))),"-")</f>
        <v>-</v>
      </c>
      <c r="H149" s="72" t="str">
        <f>IF(ISNUMBER(T1_Data!H147),IF(T1_Data!H147=-999,"NA",IF(T1_Data!H147&lt;1, "&lt;1", IF(T1_Data!H147&gt;99, "&gt;99", T1_Data!H147))),"-")</f>
        <v>-</v>
      </c>
      <c r="I149" s="72" t="str">
        <f>IF(ISNUMBER(T1_Data!I147),IF(T1_Data!I147=-999,"NA",IF(T1_Data!I147&lt;1, "&lt;1", IF(T1_Data!I147&gt;99, "&gt;99", T1_Data!I147))),"-")</f>
        <v>-</v>
      </c>
      <c r="J149" s="72" t="str">
        <f>IF(ISNUMBER(T1_Data!J147),IF(T1_Data!J147=-999,"NA",IF(T1_Data!J147&lt;1, "&lt;1", IF(T1_Data!J147&gt;99, "&gt;99", T1_Data!J147))),"-")</f>
        <v>-</v>
      </c>
      <c r="K149" s="72" t="str">
        <f>IF(ISNUMBER(T1_Data!K147),IF(T1_Data!K147=-999,"NA",IF(T1_Data!K147&lt;1, "&lt;1", IF(T1_Data!K147&gt;99, "&gt;99", T1_Data!K147))),"-")</f>
        <v>-</v>
      </c>
      <c r="L149" s="72" t="str">
        <f>IF(ISNUMBER(T1_Data!L147),IF(T1_Data!L147=-999,"NA",IF(T1_Data!L147&lt;1, "&lt;1", IF(T1_Data!L147&gt;99, "&gt;99", T1_Data!L147))),"-")</f>
        <v>-</v>
      </c>
      <c r="M149" s="72" t="str">
        <f>IF(ISNUMBER(T1_Data!M147),IF(T1_Data!M147=-999,"NA",IF(T1_Data!M147&lt;1, "&lt;1", IF(T1_Data!M147&gt;99, "&gt;99", T1_Data!M147))),"-")</f>
        <v>-</v>
      </c>
      <c r="N149" s="72" t="str">
        <f>IF(ISNUMBER(T1_Data!N147),IF(T1_Data!N147=-999,"NA",IF(T1_Data!N147&lt;1, "&lt;1", IF(T1_Data!N147&gt;99, "&gt;99", T1_Data!N147))),"-")</f>
        <v>-</v>
      </c>
      <c r="O149" s="72" t="str">
        <f>IF(ISNUMBER(T1_Data!O147),IF(T1_Data!O147=-999,"NA",IF(T1_Data!O147&lt;1, "&lt;1", IF(T1_Data!O147&gt;99, "&gt;99", T1_Data!O147))),"-")</f>
        <v>-</v>
      </c>
      <c r="P149" s="72" t="str">
        <f>IF(ISNUMBER(T1_Data!P147),IF(T1_Data!P147=-999,"NA",IF(T1_Data!P147&lt;1, "&lt;1", IF(T1_Data!P147&gt;99, "&gt;99", T1_Data!P147))),"-")</f>
        <v>-</v>
      </c>
      <c r="Q149" s="72" t="str">
        <f>IF(ISNUMBER(T1_Data!Q147),IF(T1_Data!Q147=-999,"NA",IF(T1_Data!Q147&lt;1, "&lt;1", IF(T1_Data!Q147&gt;99, "&gt;99", T1_Data!Q147))),"-")</f>
        <v>-</v>
      </c>
      <c r="R149" s="72" t="str">
        <f>IF(ISNUMBER(T1_Data!R147),IF(T1_Data!R147=-999,"NA",IF(T1_Data!R147&lt;1, "&lt;1", IF(T1_Data!R147&gt;99, "&gt;99", T1_Data!R147))),"-")</f>
        <v>-</v>
      </c>
      <c r="S149" s="72" t="str">
        <f>IF(ISNUMBER(T1_Data!S147),IF(T1_Data!S147=-999,"NA",IF(T1_Data!S147&lt;1, "&lt;1", IF(T1_Data!S147&gt;99, "&gt;99", T1_Data!S147))),"-")</f>
        <v>-</v>
      </c>
      <c r="T149" s="72" t="str">
        <f>IF(ISNUMBER(T1_Data!T147),IF(T1_Data!T147=-999,"NA",IF(T1_Data!T147&lt;1, "&lt;1", IF(T1_Data!T147&gt;99, "&gt;99", T1_Data!T147))),"-")</f>
        <v>-</v>
      </c>
      <c r="U149" s="72" t="str">
        <f>IF(ISNUMBER(T1_Data!U147),IF(T1_Data!U147=-999,"NA",IF(T1_Data!U147&lt;1, "&lt;1", IF(T1_Data!U147&gt;99, "&gt;99", T1_Data!U147))),"-")</f>
        <v>-</v>
      </c>
      <c r="V149" s="72" t="str">
        <f>IF(ISNUMBER(T1_Data!V147),IF(T1_Data!V147=-999,"NA",IF(T1_Data!V147&lt;1, "&lt;1", IF(T1_Data!V147&gt;99, "&gt;99", T1_Data!V147))),"-")</f>
        <v>-</v>
      </c>
      <c r="W149" s="72" t="str">
        <f>IF(ISNUMBER(T1_Data!W147),IF(T1_Data!W147=-999,"NA",IF(T1_Data!W147&lt;1, "&lt;1", IF(T1_Data!W147&gt;99, "&gt;99", T1_Data!W147))),"-")</f>
        <v>-</v>
      </c>
      <c r="X149" s="72" t="str">
        <f>IF(ISNUMBER(T1_Data!X147),IF(T1_Data!X147=-999,"NA",IF(T1_Data!X147&lt;1, "&lt;1", IF(T1_Data!X147&gt;99, "&gt;99", T1_Data!X147))),"-")</f>
        <v>-</v>
      </c>
      <c r="Y149" s="72" t="str">
        <f>IF(ISNUMBER(T1_Data!Y147),IF(T1_Data!Y147=-999,"NA",IF(T1_Data!Y147&lt;1, "&lt;1", IF(T1_Data!Y147&gt;99, "&gt;99", T1_Data!Y147))),"-")</f>
        <v>-</v>
      </c>
      <c r="Z149" s="72" t="str">
        <f>IF(ISNUMBER(T1_Data!Z147),IF(T1_Data!Z147=-999,"NA",IF(T1_Data!Z147&lt;1, "&lt;1", IF(T1_Data!Z147&gt;99, "&gt;99", T1_Data!Z147))),"-")</f>
        <v>-</v>
      </c>
      <c r="AA149" s="72" t="str">
        <f>IF(ISNUMBER(T1_Data!AA147),IF(T1_Data!AA147=-999,"NA",IF(T1_Data!AA147&lt;1, "&lt;1", IF(T1_Data!AA147&gt;99, "&gt;99", T1_Data!AA147))),"-")</f>
        <v>-</v>
      </c>
      <c r="AB149" s="72" t="str">
        <f>IF(ISNUMBER(T1_Data!AB147),IF(T1_Data!AB147=-999,"NA",IF(T1_Data!AB147&lt;1, "&lt;1", IF(T1_Data!AB147&gt;99, "&gt;99", T1_Data!AB147))),"-")</f>
        <v>-</v>
      </c>
      <c r="AC149" s="72" t="str">
        <f>IF(ISNUMBER(T1_Data!AC147),IF(T1_Data!AC147=-999,"NA",IF(T1_Data!AC147&lt;1, "&lt;1", IF(T1_Data!AC147&gt;99, "&gt;99", T1_Data!AC147))),"-")</f>
        <v>-</v>
      </c>
      <c r="AD149" s="72" t="str">
        <f>IF(ISNUMBER(T1_Data!AD147),IF(T1_Data!AD147=-999,"NA",IF(T1_Data!AD147&lt;1, "&lt;1", IF(T1_Data!AD147&gt;99, "&gt;99", T1_Data!AD147))),"-")</f>
        <v>-</v>
      </c>
      <c r="AE149" s="72" t="str">
        <f>IF(ISNUMBER(T1_Data!AE147),IF(T1_Data!AE147=-999,"NA",IF(T1_Data!AE147&lt;1, "&lt;1", IF(T1_Data!AE147&gt;99, "&gt;99", T1_Data!AE147))),"-")</f>
        <v>-</v>
      </c>
      <c r="AF149" s="72" t="str">
        <f>IF(ISNUMBER(T1_Data!AF147),IF(T1_Data!AF147=-999,"NA",IF(T1_Data!AF147&lt;1, "&lt;1", IF(T1_Data!AF147&gt;99, "&gt;99", T1_Data!AF147))),"-")</f>
        <v>-</v>
      </c>
      <c r="AG149" s="72" t="str">
        <f>IF(ISNUMBER(T1_Data!AG147),IF(T1_Data!AG147=-999,"NA",IF(T1_Data!AG147&lt;1, "&lt;1", IF(T1_Data!AG147&gt;99, "&gt;99", T1_Data!AG147))),"-")</f>
        <v>-</v>
      </c>
      <c r="AH149" s="72" t="str">
        <f>IF(ISNUMBER(T1_Data!AH147),IF(T1_Data!AH147=-999,"NA",IF(T1_Data!AH147&lt;1, "&lt;1", IF(T1_Data!AH147&gt;99, "&gt;99", T1_Data!AH147))),"-")</f>
        <v>-</v>
      </c>
      <c r="AI149" s="72" t="str">
        <f>IF(ISNUMBER(T1_Data!AI147),IF(T1_Data!AI147=-999,"NA",IF(T1_Data!AI147&lt;1, "&lt;1", IF(T1_Data!AI147&gt;99, "&gt;99", T1_Data!AI147))),"-")</f>
        <v>-</v>
      </c>
      <c r="AJ149" s="72" t="str">
        <f>IF(ISNUMBER(T1_Data!AJ147),IF(T1_Data!AJ147=-999,"NA",IF(T1_Data!AJ147&lt;1, "&lt;1", IF(T1_Data!AJ147&gt;99, "&gt;99", T1_Data!AJ147))),"-")</f>
        <v>-</v>
      </c>
      <c r="AK149" s="72" t="str">
        <f>IF(ISNUMBER(T1_Data!AK147),IF(T1_Data!AK147=-999,"NA",IF(T1_Data!AK147&lt;1, "&lt;1", IF(T1_Data!AK147&gt;99, "&gt;99", T1_Data!AK147))),"-")</f>
        <v>-</v>
      </c>
      <c r="AL149" s="72" t="str">
        <f>IF(ISNUMBER(T1_Data!AL147),IF(T1_Data!AL147=-999,"NA",IF(T1_Data!AL147&lt;1, "&lt;1", IF(T1_Data!AL147&gt;99, "&gt;99", T1_Data!AL147))),"-")</f>
        <v>-</v>
      </c>
      <c r="AM149" s="72" t="str">
        <f>IF(ISNUMBER(T1_Data!AM147),IF(T1_Data!AM147=-999,"NA",IF(T1_Data!AM147&lt;1, "&lt;1", IF(T1_Data!AM147&gt;99, "&gt;99", T1_Data!AM147))),"-")</f>
        <v>-</v>
      </c>
      <c r="AN149" s="72" t="str">
        <f>IF(ISNUMBER(T1_Data!AN147),IF(T1_Data!AN147=-999,"NA",IF(T1_Data!AN147&lt;1, "&lt;1", IF(T1_Data!AN147&gt;99, "&gt;99", T1_Data!AN147))),"-")</f>
        <v>-</v>
      </c>
      <c r="AO149" s="72" t="str">
        <f>IF(ISNUMBER(T1_Data!AO147),IF(T1_Data!AO147=-999,"NA",IF(T1_Data!AO147&lt;1, "&lt;1", IF(T1_Data!AO147&gt;99, "&gt;99", T1_Data!AO147))),"-")</f>
        <v>-</v>
      </c>
      <c r="AP149" s="72" t="str">
        <f>IF(ISNUMBER(T1_Data!AP147),IF(T1_Data!AP147=-999,"NA",IF(T1_Data!AP147&lt;1, "&lt;1", IF(T1_Data!AP147&gt;99, "&gt;99", T1_Data!AP147))),"-")</f>
        <v>-</v>
      </c>
      <c r="AQ149" s="72" t="str">
        <f>IF(ISNUMBER(T1_Data!AQ147),IF(T1_Data!AQ147=-999,"NA",IF(T1_Data!AQ147&lt;1, "&lt;1", IF(T1_Data!AQ147&gt;99, "&gt;99", T1_Data!AQ147))),"-")</f>
        <v>-</v>
      </c>
      <c r="AR149" s="72" t="str">
        <f>IF(ISNUMBER(T1_Data!AR147),IF(T1_Data!AR147=-999,"NA",IF(T1_Data!AR147&lt;1, "&lt;1", IF(T1_Data!AR147&gt;99, "&gt;99", T1_Data!AR147))),"-")</f>
        <v>-</v>
      </c>
      <c r="AS149" s="72" t="str">
        <f>IF(ISNUMBER(T1_Data!AS147),IF(T1_Data!AS147=-999,"NA",IF(T1_Data!AS147&lt;1, "&lt;1", IF(T1_Data!AS147&gt;99, "&gt;99", T1_Data!AS147))),"-")</f>
        <v>-</v>
      </c>
      <c r="AT149" s="72" t="str">
        <f>IF(ISNUMBER(T1_Data!AT147),IF(T1_Data!AT147=-999,"NA",IF(T1_Data!AT147&lt;1, "&lt;1", IF(T1_Data!AT147&gt;99, "&gt;99", T1_Data!AT147))),"-")</f>
        <v>-</v>
      </c>
      <c r="AU149" s="72" t="str">
        <f>IF(ISNUMBER(T1_Data!AU147),IF(T1_Data!AU147=-999,"NA",IF(T1_Data!AU147&lt;1, "&lt;1", IF(T1_Data!AU147&gt;99, "&gt;99", T1_Data!AU147))),"-")</f>
        <v>-</v>
      </c>
      <c r="AV149" s="72" t="str">
        <f>IF(ISNUMBER(T1_Data!AV147),IF(T1_Data!AV147=-999,"NA",IF(T1_Data!AV147&lt;1, "&lt;1", IF(T1_Data!AV147&gt;99, "&gt;99", T1_Data!AV147))),"-")</f>
        <v>-</v>
      </c>
      <c r="AW149" s="72" t="str">
        <f>IF(ISNUMBER(T1_Data!AW147),IF(T1_Data!AW147=-999,"NA",IF(T1_Data!AW147&lt;1, "&lt;1", IF(T1_Data!AW147&gt;99, "&gt;99", T1_Data!AW147))),"-")</f>
        <v>-</v>
      </c>
      <c r="AX149" s="72" t="str">
        <f>IF(ISNUMBER(T1_Data!AX147),IF(T1_Data!AX147=-999,"NA",IF(T1_Data!AX147&lt;1, "&lt;1", IF(T1_Data!AX147&gt;99, "&gt;99", T1_Data!AX147))),"-")</f>
        <v>-</v>
      </c>
      <c r="AY149" s="72" t="str">
        <f>IF(ISNUMBER(T1_Data!AY147),IF(T1_Data!AY147=-999,"NA",IF(T1_Data!AY147&lt;1, "&lt;1", IF(T1_Data!AY147&gt;99, "&gt;99", T1_Data!AY147))),"-")</f>
        <v>-</v>
      </c>
      <c r="AZ149" s="72" t="str">
        <f>IF(ISNUMBER(T1_Data!AZ147),IF(T1_Data!AZ147=-999,"NA",IF(T1_Data!AZ147&lt;1, "&lt;1", IF(T1_Data!AZ147&gt;99, "&gt;99", T1_Data!AZ147))),"-")</f>
        <v>-</v>
      </c>
      <c r="BA149" s="72" t="str">
        <f>IF(ISNUMBER(T1_Data!BA147),IF(T1_Data!BA147=-999,"NA",IF(T1_Data!BA147&lt;1, "&lt;1", IF(T1_Data!BA147&gt;99, "&gt;99", T1_Data!BA147))),"-")</f>
        <v>-</v>
      </c>
      <c r="BB149" s="72" t="str">
        <f>IF(ISNUMBER(T1_Data!BB147),IF(T1_Data!BB147=-999,"NA",IF(T1_Data!BB147&lt;1, "&lt;1", IF(T1_Data!BB147&gt;99, "&gt;99", T1_Data!BB147))),"-")</f>
        <v>-</v>
      </c>
      <c r="BC149" s="72" t="str">
        <f>IF(ISNUMBER(T1_Data!BC147),IF(T1_Data!BC147=-999,"NA",IF(T1_Data!BC147&lt;1, "&lt;1", IF(T1_Data!BC147&gt;99, "&gt;99", T1_Data!BC147))),"-")</f>
        <v>-</v>
      </c>
      <c r="BD149" s="72" t="str">
        <f>IF(ISNUMBER(T1_Data!BD147),IF(T1_Data!BD147=-999,"NA",IF(T1_Data!BD147&lt;1, "&lt;1", IF(T1_Data!BD147&gt;99, "&gt;99", T1_Data!BD147))),"-")</f>
        <v>-</v>
      </c>
      <c r="BE149" s="72" t="str">
        <f>IF(ISNUMBER(T1_Data!BE147),IF(T1_Data!BE147=-999,"NA",IF(T1_Data!BE147&lt;1, "&lt;1", IF(T1_Data!BE147&gt;99, "&gt;99", T1_Data!BE147))),"-")</f>
        <v>-</v>
      </c>
      <c r="BF149" s="72" t="str">
        <f>IF(ISNUMBER(T1_Data!BF147),IF(T1_Data!BF147=-999,"NA",IF(T1_Data!BF147&lt;1, "&lt;1", IF(T1_Data!BF147&gt;99, "&gt;99", T1_Data!BF147))),"-")</f>
        <v>-</v>
      </c>
      <c r="BG149" s="72" t="str">
        <f>IF(ISNUMBER(T1_Data!BG147),IF(T1_Data!BG147=-999,"NA",IF(T1_Data!BG147&lt;1, "&lt;1", IF(T1_Data!BG147&gt;99, "&gt;99", T1_Data!BG147))),"-")</f>
        <v>-</v>
      </c>
      <c r="BH149" s="72" t="str">
        <f>IF(ISNUMBER(T1_Data!BH147),IF(T1_Data!BH147=-999,"NA",IF(T1_Data!BH147&lt;1, "&lt;1", IF(T1_Data!BH147&gt;99, "&gt;99", T1_Data!BH147))),"-")</f>
        <v>-</v>
      </c>
      <c r="BI149" s="72" t="str">
        <f>IF(ISNUMBER(T1_Data!BI147),IF(T1_Data!BI147=-999,"NA",IF(T1_Data!BI147&lt;1, "&lt;1", IF(T1_Data!BI147&gt;99, "&gt;99", T1_Data!BI147))),"-")</f>
        <v>-</v>
      </c>
      <c r="BJ149" s="72" t="str">
        <f>IF(ISNUMBER(T1_Data!BJ147),IF(T1_Data!BJ147=-999,"NA",IF(T1_Data!BJ147&lt;1, "&lt;1", IF(T1_Data!BJ147&gt;99, "&gt;99", T1_Data!BJ147))),"-")</f>
        <v>-</v>
      </c>
      <c r="BK149" s="72" t="str">
        <f>IF(ISNUMBER(T1_Data!BK147),IF(T1_Data!BK147=-999,"NA",IF(T1_Data!BK147&lt;1, "&lt;1", IF(T1_Data!BK147&gt;99, "&gt;99", T1_Data!BK147))),"-")</f>
        <v>-</v>
      </c>
      <c r="BL149" s="72" t="str">
        <f>IF(ISNUMBER(T1_Data!BL147),IF(T1_Data!BL147=-999,"NA",IF(T1_Data!BL147&lt;1, "&lt;1", IF(T1_Data!BL147&gt;99, "&gt;99", T1_Data!BL147))),"-")</f>
        <v>-</v>
      </c>
      <c r="BM149" s="72" t="str">
        <f>IF(ISNUMBER(T1_Data!BM147),IF(T1_Data!BM147=-999,"NA",IF(T1_Data!BM147&lt;1, "&lt;1", IF(T1_Data!BM147&gt;99, "&gt;99", T1_Data!BM147))),"-")</f>
        <v>-</v>
      </c>
      <c r="BN149" s="72" t="str">
        <f>IF(ISNUMBER(T1_Data!BN147),IF(T1_Data!BN147=-999,"NA",IF(T1_Data!BN147&lt;1, "&lt;1", IF(T1_Data!BN147&gt;99, "&gt;99", T1_Data!BN147))),"-")</f>
        <v>-</v>
      </c>
      <c r="BO149" s="72" t="str">
        <f>IF(ISNUMBER(T1_Data!BO147),IF(T1_Data!BO147=-999,"NA",IF(T1_Data!BO147&lt;1, "&lt;1", IF(T1_Data!BO147&gt;99, "&gt;99", T1_Data!BO147))),"-")</f>
        <v>-</v>
      </c>
      <c r="BP149" s="72" t="str">
        <f>IF(ISNUMBER(T1_Data!BP147),IF(T1_Data!BP147=-999,"NA",IF(T1_Data!BP147&lt;1, "&lt;1", IF(T1_Data!BP147&gt;99, "&gt;99", T1_Data!BP147))),"-")</f>
        <v>-</v>
      </c>
      <c r="BQ149" s="72" t="str">
        <f>IF(ISNUMBER(T1_Data!BQ147),IF(T1_Data!BQ147=-999,"NA",IF(T1_Data!BQ147&lt;1, "&lt;1", IF(T1_Data!BQ147&gt;99, "&gt;99", T1_Data!BQ147))),"-")</f>
        <v>-</v>
      </c>
      <c r="BR149" s="72" t="str">
        <f>IF(ISNUMBER(T1_Data!BR147),IF(T1_Data!BR147=-999,"NA",IF(T1_Data!BR147&lt;1, "&lt;1", IF(T1_Data!BR147&gt;99, "&gt;99", T1_Data!BR147))),"-")</f>
        <v>-</v>
      </c>
      <c r="BS149" s="72" t="str">
        <f>IF(ISNUMBER(T1_Data!BS147),IF(T1_Data!BS147=-999,"NA",IF(T1_Data!BS147&lt;1, "&lt;1", IF(T1_Data!BS147&gt;99, "&gt;99", T1_Data!BS147))),"-")</f>
        <v>-</v>
      </c>
      <c r="BT149" s="72" t="str">
        <f>IF(ISNUMBER(T1_Data!BT147),IF(T1_Data!BT147=-999,"NA",IF(T1_Data!BT147&lt;1, "&lt;1", IF(T1_Data!BT147&gt;99, "&gt;99", T1_Data!BT147))),"-")</f>
        <v>-</v>
      </c>
      <c r="BU149" s="72" t="str">
        <f>IF(ISNUMBER(T1_Data!BU147),IF(T1_Data!BU147=-999,"NA",IF(T1_Data!BU147&lt;1, "&lt;1", IF(T1_Data!BU147&gt;99, "&gt;99", T1_Data!BU147))),"-")</f>
        <v>-</v>
      </c>
      <c r="BV149" s="72" t="str">
        <f>IF(ISNUMBER(T1_Data!BV147),IF(T1_Data!BV147=-999,"NA",IF(T1_Data!BV147&lt;1, "&lt;1", IF(T1_Data!BV147&gt;99, "&gt;99", T1_Data!BV147))),"-")</f>
        <v>-</v>
      </c>
      <c r="BW149" s="72" t="str">
        <f>IF(ISNUMBER(T1_Data!BW147),IF(T1_Data!BW147=-999,"NA",IF(T1_Data!BW147&lt;1, "&lt;1", IF(T1_Data!BW147&gt;99, "&gt;99", T1_Data!BW147))),"-")</f>
        <v>-</v>
      </c>
      <c r="BX149" s="72" t="str">
        <f>IF(ISNUMBER(T1_Data!BX147),IF(T1_Data!BX147=-999,"NA",IF(T1_Data!BX147&lt;1, "&lt;1", IF(T1_Data!BX147&gt;99, "&gt;99", T1_Data!BX147))),"-")</f>
        <v>-</v>
      </c>
      <c r="BY149" s="72" t="str">
        <f>IF(ISNUMBER(T1_Data!BY147),IF(T1_Data!BY147=-999,"NA",IF(T1_Data!BY147&lt;1, "&lt;1", IF(T1_Data!BY147&gt;99, "&gt;99", T1_Data!BY147))),"-")</f>
        <v>-</v>
      </c>
      <c r="BZ149" s="72" t="str">
        <f>IF(ISNUMBER(T1_Data!BZ147),IF(T1_Data!BZ147=-999,"NA",IF(T1_Data!BZ147&lt;1, "&lt;1", IF(T1_Data!BZ147&gt;99, "&gt;99", T1_Data!BZ147))),"-")</f>
        <v>-</v>
      </c>
      <c r="CA149" s="72" t="str">
        <f>IF(ISNUMBER(T1_Data!CA147),IF(T1_Data!CA147=-999,"NA",IF(T1_Data!CA147&lt;1, "&lt;1", IF(T1_Data!CA147&gt;99, "&gt;99", T1_Data!CA147))),"-")</f>
        <v>-</v>
      </c>
      <c r="CB149" s="72" t="str">
        <f>IF(ISNUMBER(T1_Data!CB147),IF(T1_Data!CB147=-999,"NA",IF(T1_Data!CB147&lt;1, "&lt;1", IF(T1_Data!CB147&gt;99, "&gt;99", T1_Data!CB147))),"-")</f>
        <v>-</v>
      </c>
      <c r="CC149" s="72" t="str">
        <f>IF(ISNUMBER(T1_Data!CC147),IF(T1_Data!CC147=-999,"NA",IF(T1_Data!CC147&lt;1, "&lt;1", IF(T1_Data!CC147&gt;99, "&gt;99", T1_Data!CC147))),"-")</f>
        <v>-</v>
      </c>
      <c r="CD149" s="72" t="str">
        <f>IF(ISNUMBER(T1_Data!CD147),IF(T1_Data!CD147=-999,"NA",IF(T1_Data!CD147&lt;1, "&lt;1", IF(T1_Data!CD147&gt;99, "&gt;99", T1_Data!CD147))),"-")</f>
        <v>-</v>
      </c>
      <c r="CE149" s="72" t="str">
        <f>IF(ISNUMBER(T1_Data!CE147),IF(T1_Data!CE147=-999,"NA",IF(T1_Data!CE147&lt;1, "&lt;1", IF(T1_Data!CE147&gt;99, "&gt;99", T1_Data!CE147))),"-")</f>
        <v>-</v>
      </c>
      <c r="CF149" s="72" t="str">
        <f>IF(ISNUMBER(T1_Data!CF147),IF(T1_Data!CF147=-999,"NA",IF(T1_Data!CF147&lt;1, "&lt;1", IF(T1_Data!CF147&gt;99, "&gt;99", T1_Data!CF147))),"-")</f>
        <v>-</v>
      </c>
      <c r="CG149" s="72" t="str">
        <f>IF(ISNUMBER(T1_Data!CG147),IF(T1_Data!CG147=-999,"NA",IF(T1_Data!CG147&lt;1, "&lt;1", IF(T1_Data!CG147&gt;99, "&gt;99", T1_Data!CG147))),"-")</f>
        <v>-</v>
      </c>
      <c r="CH149" s="72" t="str">
        <f>IF(ISNUMBER(T1_Data!CH147),IF(T1_Data!CH147=-999,"NA",IF(T1_Data!CH147&lt;1, "&lt;1", IF(T1_Data!CH147&gt;99, "&gt;99", T1_Data!CH147))),"-")</f>
        <v>-</v>
      </c>
      <c r="CI149" s="72" t="str">
        <f>IF(ISNUMBER(T1_Data!CI147),IF(T1_Data!CI147=-999,"NA",IF(T1_Data!CI147&lt;1, "&lt;1", IF(T1_Data!CI147&gt;99, "&gt;99", T1_Data!CI147))),"-")</f>
        <v>-</v>
      </c>
      <c r="CJ149" s="72" t="str">
        <f>IF(ISNUMBER(T1_Data!CJ147),IF(T1_Data!CJ147=-999,"NA",IF(T1_Data!CJ147&lt;1, "&lt;1", IF(T1_Data!CJ147&gt;99, "&gt;99", T1_Data!CJ147))),"-")</f>
        <v>-</v>
      </c>
      <c r="CK149" s="72" t="str">
        <f>IF(ISNUMBER(T1_Data!CK147),IF(T1_Data!CK147=-999,"NA",IF(T1_Data!CK147&lt;1, "&lt;1", IF(T1_Data!CK147&gt;99, "&gt;99", T1_Data!CK147))),"-")</f>
        <v>-</v>
      </c>
      <c r="CL149" s="72" t="str">
        <f>IF(ISNUMBER(T1_Data!CL147),IF(T1_Data!CL147=-999,"NA",IF(T1_Data!CL147&lt;1, "&lt;1", IF(T1_Data!CL147&gt;99, "&gt;99", T1_Data!CL147))),"-")</f>
        <v>-</v>
      </c>
      <c r="CM149" s="72" t="str">
        <f>IF(ISNUMBER(T1_Data!CM147),IF(T1_Data!CM147=-999,"NA",IF(T1_Data!CM147&lt;1, "&lt;1", IF(T1_Data!CM147&gt;99, "&gt;99", T1_Data!CM147))),"-")</f>
        <v>-</v>
      </c>
      <c r="CN149" s="72" t="str">
        <f>IF(ISNUMBER(T1_Data!CN147),IF(T1_Data!CN147=-999,"NA",IF(T1_Data!CN147&lt;1, "&lt;1", IF(T1_Data!CN147&gt;99, "&gt;99", T1_Data!CN147))),"-")</f>
        <v>-</v>
      </c>
      <c r="CO149" s="72" t="str">
        <f>IF(ISNUMBER(T1_Data!CO147),IF(T1_Data!CO147=-999,"NA",IF(T1_Data!CO147&lt;1, "&lt;1", IF(T1_Data!CO147&gt;99, "&gt;99", T1_Data!CO147))),"-")</f>
        <v>-</v>
      </c>
      <c r="CP149" s="72" t="str">
        <f>IF(ISNUMBER(T1_Data!CP147),IF(T1_Data!CP147=-999,"NA",IF(T1_Data!CP147&lt;1, "&lt;1", IF(T1_Data!CP147&gt;99, "&gt;99", T1_Data!CP147))),"-")</f>
        <v>-</v>
      </c>
      <c r="CQ149" s="72" t="str">
        <f>IF(ISNUMBER(T1_Data!CQ147),IF(T1_Data!CQ147=-999,"NA",IF(T1_Data!CQ147&lt;1, "&lt;1", IF(T1_Data!CQ147&gt;99, "&gt;99", T1_Data!CQ147))),"-")</f>
        <v>-</v>
      </c>
      <c r="CR149" s="72" t="str">
        <f>IF(ISNUMBER(T1_Data!CR147),IF(T1_Data!CR147=-999,"NA",IF(T1_Data!CR147&lt;1, "&lt;1", IF(T1_Data!CR147&gt;99, "&gt;99", T1_Data!CR147))),"-")</f>
        <v>-</v>
      </c>
      <c r="CS149" s="72" t="str">
        <f>IF(ISNUMBER(T1_Data!CS147),IF(T1_Data!CS147=-999,"NA",IF(T1_Data!CS147&lt;1, "&lt;1", IF(T1_Data!CS147&gt;99, "&gt;99", T1_Data!CS147))),"-")</f>
        <v>-</v>
      </c>
      <c r="CT149" s="72" t="str">
        <f>IF(ISNUMBER(T1_Data!CT147),IF(T1_Data!CT147=-999,"NA",IF(T1_Data!CT147&lt;1, "&lt;1", IF(T1_Data!CT147&gt;99, "&gt;99", T1_Data!CT147))),"-")</f>
        <v>-</v>
      </c>
      <c r="CU149" s="72" t="str">
        <f>IF(ISNUMBER(T1_Data!CU147),IF(T1_Data!CU147=-999,"NA",IF(T1_Data!CU147&lt;1, "&lt;1", IF(T1_Data!CU147&gt;99, "&gt;99", T1_Data!CU147))),"-")</f>
        <v>-</v>
      </c>
      <c r="CV149" s="72" t="str">
        <f>IF(ISNUMBER(T1_Data!CV147),IF(T1_Data!CV147=-999,"NA",IF(T1_Data!CV147&lt;1, "&lt;1", IF(T1_Data!CV147&gt;99, "&gt;99", T1_Data!CV147))),"-")</f>
        <v>-</v>
      </c>
      <c r="CW149" s="72" t="str">
        <f>IF(ISNUMBER(T1_Data!CW147),IF(T1_Data!CW147=-999,"NA",IF(T1_Data!CW147&lt;1, "&lt;1", IF(T1_Data!CW147&gt;99, "&gt;99", T1_Data!CW147))),"-")</f>
        <v>-</v>
      </c>
      <c r="CX149" s="72" t="str">
        <f>IF(ISNUMBER(T1_Data!CX147),IF(T1_Data!CX147=-999,"NA",IF(T1_Data!CX147&lt;1, "&lt;1", IF(T1_Data!CX147&gt;99, "&gt;99", T1_Data!CX147))),"-")</f>
        <v>-</v>
      </c>
      <c r="CY149" s="72" t="str">
        <f>IF(ISNUMBER(T1_Data!CY147),IF(T1_Data!CY147=-999,"NA",IF(T1_Data!CY147&lt;1, "&lt;1", IF(T1_Data!CY147&gt;99, "&gt;99", T1_Data!CY147))),"-")</f>
        <v>-</v>
      </c>
      <c r="CZ149" s="72" t="str">
        <f>IF(ISNUMBER(T1_Data!CZ147),IF(T1_Data!CZ147=-999,"NA",IF(T1_Data!CZ147&lt;1, "&lt;1", IF(T1_Data!CZ147&gt;99, "&gt;99", T1_Data!CZ147))),"-")</f>
        <v>-</v>
      </c>
      <c r="DA149" s="72" t="str">
        <f>IF(ISNUMBER(T1_Data!DA147),IF(T1_Data!DA147=-999,"NA",IF(T1_Data!DA147&lt;1, "&lt;1", IF(T1_Data!DA147&gt;99, "&gt;99", T1_Data!DA147))),"-")</f>
        <v>-</v>
      </c>
      <c r="DB149" s="72" t="str">
        <f>IF(ISNUMBER(T1_Data!DB147),IF(T1_Data!DB147=-999,"NA",IF(T1_Data!DB147&lt;1, "&lt;1", IF(T1_Data!DB147&gt;99, "&gt;99", T1_Data!DB147))),"-")</f>
        <v>-</v>
      </c>
      <c r="DC149" s="72" t="str">
        <f>IF(ISNUMBER(T1_Data!DC147),IF(T1_Data!DC147=-999,"NA",IF(T1_Data!DC147&lt;1, "&lt;1", IF(T1_Data!DC147&gt;99, "&gt;99", T1_Data!DC147))),"-")</f>
        <v>-</v>
      </c>
      <c r="DD149" s="72" t="str">
        <f>IF(ISNUMBER(T1_Data!DD147),IF(T1_Data!DD147=-999,"NA",IF(T1_Data!DD147&lt;1, "&lt;1", IF(T1_Data!DD147&gt;99, "&gt;99", T1_Data!DD147))),"-")</f>
        <v>-</v>
      </c>
      <c r="DE149" s="72" t="str">
        <f>IF(ISNUMBER(T1_Data!DE147),IF(T1_Data!DE147=-999,"NA",IF(T1_Data!DE147&lt;1, "&lt;1", IF(T1_Data!DE147&gt;99, "&gt;99", T1_Data!DE147))),"-")</f>
        <v>-</v>
      </c>
      <c r="DF149" s="72" t="str">
        <f>IF(ISNUMBER(T1_Data!DF147),IF(T1_Data!DF147=-999,"NA",IF(T1_Data!DF147&lt;1, "&lt;1", IF(T1_Data!DF147&gt;99, "&gt;99", T1_Data!DF147))),"-")</f>
        <v>-</v>
      </c>
      <c r="DG149" s="72" t="str">
        <f>IF(ISNUMBER(T1_Data!DG147),IF(T1_Data!DG147=-999,"NA",IF(T1_Data!DG147&lt;1, "&lt;1", IF(T1_Data!DG147&gt;99, "&gt;99", T1_Data!DG147))),"-")</f>
        <v>-</v>
      </c>
      <c r="DH149" s="72" t="str">
        <f>IF(ISNUMBER(T1_Data!DH147),IF(T1_Data!DH147=-999,"NA",IF(T1_Data!DH147&lt;1, "&lt;1", IF(T1_Data!DH147&gt;99, "&gt;99", T1_Data!DH147))),"-")</f>
        <v>-</v>
      </c>
      <c r="DI149" s="72" t="str">
        <f>IF(ISNUMBER(T1_Data!DI147),IF(T1_Data!DI147=-999,"NA",IF(T1_Data!DI147&lt;1, "&lt;1", IF(T1_Data!DI147&gt;99, "&gt;99", T1_Data!DI147))),"-")</f>
        <v>-</v>
      </c>
      <c r="DJ149" s="72" t="str">
        <f>IF(ISNUMBER(T1_Data!DJ147),IF(T1_Data!DJ147=-999,"NA",IF(T1_Data!DJ147&lt;1, "&lt;1", IF(T1_Data!DJ147&gt;99, "&gt;99", T1_Data!DJ147))),"-")</f>
        <v>-</v>
      </c>
      <c r="DK149" s="72" t="str">
        <f>IF(ISNUMBER(T1_Data!DK147),IF(T1_Data!DK147=-999,"NA",IF(T1_Data!DK147&lt;1, "&lt;1", IF(T1_Data!DK147&gt;99, "&gt;99", T1_Data!DK147))),"-")</f>
        <v>-</v>
      </c>
      <c r="DL149" s="72" t="str">
        <f>IF(ISNUMBER(T1_Data!DL147),IF(T1_Data!DL147=-999,"NA",IF(T1_Data!DL147&lt;1, "&lt;1", IF(T1_Data!DL147&gt;99, "&gt;99", T1_Data!DL147))),"-")</f>
        <v>-</v>
      </c>
      <c r="DM149" s="72" t="str">
        <f>IF(ISNUMBER(T1_Data!DM147),IF(T1_Data!DM147=-999,"NA",IF(T1_Data!DM147&lt;1, "&lt;1", IF(T1_Data!DM147&gt;99, "&gt;99", T1_Data!DM147))),"-")</f>
        <v>-</v>
      </c>
      <c r="DN149" s="72" t="str">
        <f>IF(ISNUMBER(T1_Data!DN147),IF(T1_Data!DN147=-999,"NA",IF(T1_Data!DN147&lt;1, "&lt;1", IF(T1_Data!DN147&gt;99, "&gt;99", T1_Data!DN147))),"-")</f>
        <v>-</v>
      </c>
      <c r="DO149" s="72" t="str">
        <f>IF(ISNUMBER(T1_Data!DO147),IF(T1_Data!DO147=-999,"NA",IF(T1_Data!DO147&lt;1, "&lt;1", IF(T1_Data!DO147&gt;99, "&gt;99", T1_Data!DO147))),"-")</f>
        <v>-</v>
      </c>
      <c r="DP149" s="72" t="str">
        <f>IF(ISNUMBER(T1_Data!DP147),IF(T1_Data!DP147=-999,"NA",IF(T1_Data!DP147&lt;1, "&lt;1", IF(T1_Data!DP147&gt;99, "&gt;99", T1_Data!DP147))),"-")</f>
        <v>-</v>
      </c>
      <c r="DQ149" s="72" t="str">
        <f>IF(ISNUMBER(T1_Data!DQ147),IF(T1_Data!DQ147=-999,"NA",IF(T1_Data!DQ147&lt;1, "&lt;1", IF(T1_Data!DQ147&gt;99, "&gt;99", T1_Data!DQ147))),"-")</f>
        <v>-</v>
      </c>
      <c r="DR149" s="72" t="str">
        <f>IF(ISNUMBER(T1_Data!DR147),IF(T1_Data!DR147=-999,"NA",IF(T1_Data!DR147&lt;1, "&lt;1", IF(T1_Data!DR147&gt;99, "&gt;99", T1_Data!DR147))),"-")</f>
        <v>-</v>
      </c>
      <c r="DS149" s="72" t="str">
        <f>IF(ISNUMBER(T1_Data!DS147),IF(T1_Data!DS147=-999,"NA",IF(T1_Data!DS147&lt;1, "&lt;1", IF(T1_Data!DS147&gt;99, "&gt;99", T1_Data!DS147))),"-")</f>
        <v>-</v>
      </c>
      <c r="DT149" s="72" t="str">
        <f>IF(ISNUMBER(T1_Data!DT147),IF(T1_Data!DT147=-999,"NA",IF(T1_Data!DT147&lt;1, "&lt;1", IF(T1_Data!DT147&gt;99, "&gt;99", T1_Data!DT147))),"-")</f>
        <v>-</v>
      </c>
      <c r="DU149" s="72" t="str">
        <f>IF(ISNUMBER(T1_Data!DU147),IF(T1_Data!DU147=-999,"NA",IF(T1_Data!DU147&lt;1, "&lt;1", IF(T1_Data!DU147&gt;99, "&gt;99", T1_Data!DU147))),"-")</f>
        <v>-</v>
      </c>
      <c r="DV149" s="72" t="str">
        <f>IF(ISNUMBER(T1_Data!DV147),IF(T1_Data!DV147=-999,"NA",IF(T1_Data!DV147&lt;1, "&lt;1", IF(T1_Data!DV147&gt;99, "&gt;99", T1_Data!DV147))),"-")</f>
        <v>-</v>
      </c>
      <c r="DW149" s="72" t="str">
        <f>IF(ISNUMBER(T1_Data!DW147),IF(T1_Data!DW147=-999,"NA",IF(T1_Data!DW147&lt;1, "&lt;1", IF(T1_Data!DW147&gt;99, "&gt;99", T1_Data!DW147))),"-")</f>
        <v>-</v>
      </c>
      <c r="DX149" s="72" t="str">
        <f>IF(ISNUMBER(T1_Data!DX147),IF(T1_Data!DX147=-999,"NA",IF(T1_Data!DX147&lt;1, "&lt;1", IF(T1_Data!DX147&gt;99, "&gt;99", T1_Data!DX147))),"-")</f>
        <v>-</v>
      </c>
      <c r="DY149" s="72" t="str">
        <f>IF(ISNUMBER(T1_Data!DY147),IF(T1_Data!DY147=-999,"NA",IF(T1_Data!DY147&lt;1, "&lt;1", IF(T1_Data!DY147&gt;99, "&gt;99", T1_Data!DY147))),"-")</f>
        <v>-</v>
      </c>
      <c r="DZ149" s="72" t="str">
        <f>IF(ISNUMBER(T1_Data!DZ147),IF(T1_Data!DZ147=-999,"NA",IF(T1_Data!DZ147&lt;1, "&lt;1", IF(T1_Data!DZ147&gt;99, "&gt;99", T1_Data!DZ147))),"-")</f>
        <v>-</v>
      </c>
      <c r="EA149" s="72" t="str">
        <f>IF(ISNUMBER(T1_Data!EA147),IF(T1_Data!EA147=-999,"NA",IF(T1_Data!EA147&lt;1, "&lt;1", IF(T1_Data!EA147&gt;99, "&gt;99", T1_Data!EA147))),"-")</f>
        <v>-</v>
      </c>
      <c r="EB149" s="72" t="str">
        <f>IF(ISNUMBER(T1_Data!EB147),IF(T1_Data!EB147=-999,"NA",IF(T1_Data!EB147&lt;1, "&lt;1", IF(T1_Data!EB147&gt;99, "&gt;99", T1_Data!EB147))),"-")</f>
        <v>-</v>
      </c>
      <c r="EC149" s="72" t="str">
        <f>IF(ISNUMBER(T1_Data!EC147),IF(T1_Data!EC147=-999,"NA",IF(T1_Data!EC147&lt;1, "&lt;1", IF(T1_Data!EC147&gt;99, "&gt;99", T1_Data!EC147))),"-")</f>
        <v>-</v>
      </c>
      <c r="ED149" s="72" t="str">
        <f>IF(ISNUMBER(T1_Data!ED147),IF(T1_Data!ED147=-999,"NA",IF(T1_Data!ED147&lt;1, "&lt;1", IF(T1_Data!ED147&gt;99, "&gt;99", T1_Data!ED147))),"-")</f>
        <v>-</v>
      </c>
      <c r="EE149" s="72" t="str">
        <f>IF(ISNUMBER(T1_Data!EE147),IF(T1_Data!EE147=-999,"NA",IF(T1_Data!EE147&lt;1, "&lt;1", IF(T1_Data!EE147&gt;99, "&gt;99", T1_Data!EE147))),"-")</f>
        <v>-</v>
      </c>
      <c r="EF149" s="72" t="str">
        <f>IF(ISNUMBER(T1_Data!EF147),IF(T1_Data!EF147=-999,"NA",IF(T1_Data!EF147&lt;1, "&lt;1", IF(T1_Data!EF147&gt;99, "&gt;99", T1_Data!EF147))),"-")</f>
        <v>-</v>
      </c>
      <c r="EG149" s="72" t="str">
        <f>IF(ISNUMBER(T1_Data!EG147),IF(T1_Data!EG147=-999,"NA",IF(T1_Data!EG147&lt;1, "&lt;1", IF(T1_Data!EG147&gt;99, "&gt;99", T1_Data!EG147))),"-")</f>
        <v>-</v>
      </c>
      <c r="EH149" s="72" t="str">
        <f>IF(ISNUMBER(T1_Data!EH147),IF(T1_Data!EH147=-999,"NA",IF(T1_Data!EH147&lt;1, "&lt;1", IF(T1_Data!EH147&gt;99, "&gt;99", T1_Data!EH147))),"-")</f>
        <v>-</v>
      </c>
      <c r="EI149" s="72" t="str">
        <f>IF(ISNUMBER(T1_Data!EI147),IF(T1_Data!EI147=-999,"NA",IF(T1_Data!EI147&lt;1, "&lt;1", IF(T1_Data!EI147&gt;99, "&gt;99", T1_Data!EI147))),"-")</f>
        <v>-</v>
      </c>
      <c r="EJ149" s="72" t="str">
        <f>IF(ISNUMBER(T1_Data!EJ147),IF(T1_Data!EJ147=-999,"NA",IF(T1_Data!EJ147&lt;1, "&lt;1", IF(T1_Data!EJ147&gt;99, "&gt;99", T1_Data!EJ147))),"-")</f>
        <v>-</v>
      </c>
      <c r="EK149" s="72" t="str">
        <f>IF(ISNUMBER(T1_Data!EK147),IF(T1_Data!EK147=-999,"NA",IF(T1_Data!EK147&lt;1, "&lt;1", IF(T1_Data!EK147&gt;99, "&gt;99", T1_Data!EK147))),"-")</f>
        <v>-</v>
      </c>
      <c r="EL149" s="72" t="str">
        <f>IF(ISNUMBER(T1_Data!EL147),IF(T1_Data!EL147=-999,"NA",IF(T1_Data!EL147&lt;1, "&lt;1", IF(T1_Data!EL147&gt;99, "&gt;99", T1_Data!EL147))),"-")</f>
        <v>-</v>
      </c>
      <c r="EM149" s="72" t="str">
        <f>IF(ISNUMBER(T1_Data!EM147),IF(T1_Data!EM147=-999,"NA",IF(T1_Data!EM147&lt;1, "&lt;1", IF(T1_Data!EM147&gt;99, "&gt;99", T1_Data!EM147))),"-")</f>
        <v>-</v>
      </c>
      <c r="EN149" s="72" t="str">
        <f>IF(ISNUMBER(T1_Data!EN147),IF(T1_Data!EN147=-999,"NA",IF(T1_Data!EN147&lt;1, "&lt;1", IF(T1_Data!EN147&gt;99, "&gt;99", T1_Data!EN147))),"-")</f>
        <v>-</v>
      </c>
      <c r="EO149" s="72" t="str">
        <f>IF(ISNUMBER(T1_Data!EO147),IF(T1_Data!EO147=-999,"NA",IF(T1_Data!EO147&lt;1, "&lt;1", IF(T1_Data!EO147&gt;99, "&gt;99", T1_Data!EO147))),"-")</f>
        <v>-</v>
      </c>
      <c r="EP149" s="72" t="str">
        <f>IF(ISNUMBER(T1_Data!EP147),IF(T1_Data!EP147=-999,"NA",IF(T1_Data!EP147&lt;1, "&lt;1", IF(T1_Data!EP147&gt;99, "&gt;99", T1_Data!EP147))),"-")</f>
        <v>-</v>
      </c>
      <c r="EQ149" s="72" t="str">
        <f>IF(ISNUMBER(T1_Data!EQ147),IF(T1_Data!EQ147=-999,"NA",IF(T1_Data!EQ147&lt;1, "&lt;1", IF(T1_Data!EQ147&gt;99, "&gt;99", T1_Data!EQ147))),"-")</f>
        <v>-</v>
      </c>
      <c r="ER149" s="72" t="str">
        <f>IF(ISNUMBER(T1_Data!ER147),IF(T1_Data!ER147=-999,"NA",IF(T1_Data!ER147&lt;1, "&lt;1", IF(T1_Data!ER147&gt;99, "&gt;99", T1_Data!ER147))),"-")</f>
        <v>-</v>
      </c>
      <c r="ES149" s="72" t="str">
        <f>IF(ISNUMBER(T1_Data!ES147),IF(T1_Data!ES147=-999,"NA",IF(T1_Data!ES147&lt;1, "&lt;1", IF(T1_Data!ES147&gt;99, "&gt;99", T1_Data!ES147))),"-")</f>
        <v>-</v>
      </c>
      <c r="ET149" s="72" t="str">
        <f>IF(ISNUMBER(T1_Data!ET147),IF(T1_Data!ET147=-999,"NA",IF(T1_Data!ET147&lt;1, "&lt;1", IF(T1_Data!ET147&gt;99, "&gt;99", T1_Data!ET147))),"-")</f>
        <v>-</v>
      </c>
      <c r="EU149" s="72" t="str">
        <f>IF(ISNUMBER(T1_Data!EU147),IF(T1_Data!EU147=-999,"NA",IF(T1_Data!EU147&lt;1, "&lt;1", IF(T1_Data!EU147&gt;99, "&gt;99", T1_Data!EU147))),"-")</f>
        <v>-</v>
      </c>
      <c r="EV149" s="72" t="str">
        <f>IF(ISNUMBER(T1_Data!EV147),IF(T1_Data!EV147=-999,"NA",IF(T1_Data!EV147&lt;1, "&lt;1", IF(T1_Data!EV147&gt;99, "&gt;99", T1_Data!EV147))),"-")</f>
        <v>-</v>
      </c>
      <c r="EW149" s="72" t="str">
        <f>IF(ISNUMBER(T1_Data!EW147),IF(T1_Data!EW147=-999,"NA",IF(T1_Data!EW147&lt;1, "&lt;1", IF(T1_Data!EW147&gt;99, "&gt;99", T1_Data!EW147))),"-")</f>
        <v>-</v>
      </c>
      <c r="EX149" s="72" t="str">
        <f>IF(ISNUMBER(T1_Data!EX147),IF(T1_Data!EX147=-999,"NA",IF(T1_Data!EX147&lt;1, "&lt;1", IF(T1_Data!EX147&gt;99, "&gt;99", T1_Data!EX147))),"-")</f>
        <v>-</v>
      </c>
      <c r="EY149" s="72" t="str">
        <f>IF(ISNUMBER(T1_Data!EY147),IF(T1_Data!EY147=-999,"NA",IF(T1_Data!EY147&lt;1, "&lt;1", IF(T1_Data!EY147&gt;99, "&gt;99", T1_Data!EY147))),"-")</f>
        <v>-</v>
      </c>
      <c r="EZ149" s="72" t="str">
        <f>IF(ISNUMBER(T1_Data!EZ147),IF(T1_Data!EZ147=-999,"NA",IF(T1_Data!EZ147&lt;1, "&lt;1", IF(T1_Data!EZ147&gt;99, "&gt;99", T1_Data!EZ147))),"-")</f>
        <v>-</v>
      </c>
      <c r="FA149" s="72" t="str">
        <f>IF(ISNUMBER(T1_Data!FA147),IF(T1_Data!FA147=-999,"NA",IF(T1_Data!FA147&lt;1, "&lt;1", IF(T1_Data!FA147&gt;99, "&gt;99", T1_Data!FA147))),"-")</f>
        <v>-</v>
      </c>
      <c r="FB149" s="72" t="str">
        <f>IF(ISNUMBER(T1_Data!FB147),IF(T1_Data!FB147=-999,"NA",IF(T1_Data!FB147&lt;1, "&lt;1", IF(T1_Data!FB147&gt;99, "&gt;99", T1_Data!FB147))),"-")</f>
        <v>-</v>
      </c>
      <c r="FC149" s="72" t="str">
        <f>IF(ISNUMBER(T1_Data!FC147),IF(T1_Data!FC147=-999,"NA",IF(T1_Data!FC147&lt;1, "&lt;1", IF(T1_Data!FC147&gt;99, "&gt;99", T1_Data!FC147))),"-")</f>
        <v>-</v>
      </c>
      <c r="FD149" s="72" t="str">
        <f>IF(ISNUMBER(T1_Data!FD147),IF(T1_Data!FD147=-999,"NA",IF(T1_Data!FD147&lt;1, "&lt;1", IF(T1_Data!FD147&gt;99, "&gt;99", T1_Data!FD147))),"-")</f>
        <v>-</v>
      </c>
      <c r="FE149" s="72" t="str">
        <f>IF(ISNUMBER(T1_Data!FE147),IF(T1_Data!FE147=-999,"NA",IF(T1_Data!FE147&lt;1, "&lt;1", IF(T1_Data!FE147&gt;99, "&gt;99", T1_Data!FE147))),"-")</f>
        <v>-</v>
      </c>
      <c r="FF149" s="72" t="str">
        <f>IF(ISNUMBER(T1_Data!FF147),IF(T1_Data!FF147=-999,"NA",IF(T1_Data!FF147&lt;1, "&lt;1", IF(T1_Data!FF147&gt;99, "&gt;99", T1_Data!FF147))),"-")</f>
        <v>-</v>
      </c>
      <c r="FG149" s="72" t="str">
        <f>IF(ISNUMBER(T1_Data!FG147),IF(T1_Data!FG147=-999,"NA",IF(T1_Data!FG147&lt;1, "&lt;1", IF(T1_Data!FG147&gt;99, "&gt;99", T1_Data!FG147))),"-")</f>
        <v>-</v>
      </c>
      <c r="FH149" s="72" t="str">
        <f>IF(ISNUMBER(T1_Data!FH147),IF(T1_Data!FH147=-999,"NA",IF(T1_Data!FH147&lt;1, "&lt;1", IF(T1_Data!FH147&gt;99, "&gt;99", T1_Data!FH147))),"-")</f>
        <v>-</v>
      </c>
      <c r="FI149" s="72" t="str">
        <f>IF(ISNUMBER(T1_Data!FI147),IF(T1_Data!FI147=-999,"NA",IF(T1_Data!FI147&lt;1, "&lt;1", IF(T1_Data!FI147&gt;99, "&gt;99", T1_Data!FI147))),"-")</f>
        <v>-</v>
      </c>
      <c r="FJ149" s="72" t="str">
        <f>IF(ISNUMBER(T1_Data!FJ147),IF(T1_Data!FJ147=-999,"NA",IF(T1_Data!FJ147&lt;1, "&lt;1", IF(T1_Data!FJ147&gt;99, "&gt;99", T1_Data!FJ147))),"-")</f>
        <v>-</v>
      </c>
      <c r="FK149" s="72" t="str">
        <f>IF(ISNUMBER(T1_Data!FK147),IF(T1_Data!FK147=-999,"NA",IF(T1_Data!FK147&lt;1, "&lt;1", IF(T1_Data!FK147&gt;99, "&gt;99", T1_Data!FK147))),"-")</f>
        <v>-</v>
      </c>
      <c r="FL149" s="72" t="str">
        <f>IF(ISNUMBER(T1_Data!FL147),IF(T1_Data!FL147=-999,"NA",IF(T1_Data!FL147&lt;1, "&lt;1", IF(T1_Data!FL147&gt;99, "&gt;99", T1_Data!FL147))),"-")</f>
        <v>-</v>
      </c>
      <c r="FM149" s="72" t="str">
        <f>IF(ISNUMBER(T1_Data!FM147),IF(T1_Data!FM147=-999,"NA",IF(T1_Data!FM147&lt;1, "&lt;1", IF(T1_Data!FM147&gt;99, "&gt;99", T1_Data!FM147))),"-")</f>
        <v>-</v>
      </c>
      <c r="FN149" s="72" t="str">
        <f>IF(ISNUMBER(T1_Data!FN147),IF(T1_Data!FN147=-999,"NA",IF(T1_Data!FN147&lt;1, "&lt;1", IF(T1_Data!FN147&gt;99, "&gt;99", T1_Data!FN147))),"-")</f>
        <v>-</v>
      </c>
      <c r="FO149" s="72" t="str">
        <f>IF(ISNUMBER(T1_Data!FO147),IF(T1_Data!FO147=-999,"NA",IF(T1_Data!FO147&lt;1, "&lt;1", IF(T1_Data!FO147&gt;99, "&gt;99", T1_Data!FO147))),"-")</f>
        <v>-</v>
      </c>
      <c r="FP149" s="72" t="str">
        <f>IF(ISNUMBER(T1_Data!FP147),IF(T1_Data!FP147=-999,"NA",IF(T1_Data!FP147&lt;1, "&lt;1", IF(T1_Data!FP147&gt;99, "&gt;99", T1_Data!FP147))),"-")</f>
        <v>-</v>
      </c>
      <c r="FQ149" s="72" t="str">
        <f>IF(ISNUMBER(T1_Data!FQ147),IF(T1_Data!FQ147=-999,"NA",IF(T1_Data!FQ147&lt;1, "&lt;1", IF(T1_Data!FQ147&gt;99, "&gt;99", T1_Data!FQ147))),"-")</f>
        <v>-</v>
      </c>
      <c r="FR149" s="72" t="str">
        <f>IF(ISNUMBER(T1_Data!FR147),IF(T1_Data!FR147=-999,"NA",IF(T1_Data!FR147&lt;1, "&lt;1", IF(T1_Data!FR147&gt;99, "&gt;99", T1_Data!FR147))),"-")</f>
        <v>-</v>
      </c>
      <c r="FS149" s="72" t="str">
        <f>IF(ISNUMBER(T1_Data!FS147),IF(T1_Data!FS147=-999,"NA",IF(T1_Data!FS147&lt;1, "&lt;1", IF(T1_Data!FS147&gt;99, "&gt;99", T1_Data!FS147))),"-")</f>
        <v>-</v>
      </c>
      <c r="FT149" s="72" t="str">
        <f>IF(ISNUMBER(T1_Data!FT147),IF(T1_Data!FT147=-999,"NA",IF(T1_Data!FT147&lt;1, "&lt;1", IF(T1_Data!FT147&gt;99, "&gt;99", T1_Data!FT147))),"-")</f>
        <v>-</v>
      </c>
      <c r="FU149" s="72" t="str">
        <f>IF(ISNUMBER(T1_Data!FU147),IF(T1_Data!FU147=-999,"NA",IF(T1_Data!FU147&lt;1, "&lt;1", IF(T1_Data!FU147&gt;99, "&gt;99", T1_Data!FU147))),"-")</f>
        <v>-</v>
      </c>
      <c r="FV149" s="72" t="str">
        <f>IF(ISNUMBER(T1_Data!FV147),IF(T1_Data!FV147=-999,"NA",IF(T1_Data!FV147&lt;1, "&lt;1", IF(T1_Data!FV147&gt;99, "&gt;99", T1_Data!FV147))),"-")</f>
        <v>-</v>
      </c>
      <c r="FW149" s="72" t="str">
        <f>IF(ISNUMBER(T1_Data!FW147),IF(T1_Data!FW147=-999,"NA",IF(T1_Data!FW147&lt;1, "&lt;1", IF(T1_Data!FW147&gt;99, "&gt;99", T1_Data!FW147))),"-")</f>
        <v>-</v>
      </c>
      <c r="FX149" s="71" t="str">
        <f>IF(ISBLANK(T1_Data!FX147), "", T1_Data!FX147)</f>
        <v/>
      </c>
    </row>
    <row r="150" spans="1:180" x14ac:dyDescent="0.25">
      <c r="A150" s="71" t="str">
        <f>IF(ISBLANK(T1_Data!A148), "", T1_Data!A148)</f>
        <v/>
      </c>
      <c r="B150" s="72" t="str">
        <f>IF(ISNUMBER(T1_Data!B148), T1_Data!B148,"-")</f>
        <v>-</v>
      </c>
      <c r="C150" s="72" t="str">
        <f>IF(ISNUMBER(T1_Data!C148),IF(T1_Data!C148=-999,"NA",IF(T1_Data!C148&lt;1, "&lt;1", IF(T1_Data!C148&gt;99, "&gt;99", T1_Data!C148))),"-")</f>
        <v>-</v>
      </c>
      <c r="D150" s="72" t="str">
        <f>IF(ISNUMBER(T1_Data!D148),IF(T1_Data!D148=-999,"NA",IF(T1_Data!D148&lt;1, "&lt;1", IF(T1_Data!D148&gt;99, "&gt;99", T1_Data!D148))),"-")</f>
        <v>-</v>
      </c>
      <c r="E150" s="72" t="str">
        <f>IF(ISNUMBER(T1_Data!E148),IF(T1_Data!E148=-999,"NA",IF(T1_Data!E148&lt;1, "&lt;1", IF(T1_Data!E148&gt;99, "&gt;99", T1_Data!E148))),"-")</f>
        <v>-</v>
      </c>
      <c r="F150" s="72" t="str">
        <f>IF(ISNUMBER(T1_Data!F148),IF(T1_Data!F148=-999,"NA",IF(T1_Data!F148&lt;1, "&lt;1", IF(T1_Data!F148&gt;99, "&gt;99", T1_Data!F148))),"-")</f>
        <v>-</v>
      </c>
      <c r="G150" s="72" t="str">
        <f>IF(ISNUMBER(T1_Data!G148),IF(T1_Data!G148=-999,"NA",IF(T1_Data!G148&lt;1, "&lt;1", IF(T1_Data!G148&gt;99, "&gt;99", T1_Data!G148))),"-")</f>
        <v>-</v>
      </c>
      <c r="H150" s="72" t="str">
        <f>IF(ISNUMBER(T1_Data!H148),IF(T1_Data!H148=-999,"NA",IF(T1_Data!H148&lt;1, "&lt;1", IF(T1_Data!H148&gt;99, "&gt;99", T1_Data!H148))),"-")</f>
        <v>-</v>
      </c>
      <c r="I150" s="72" t="str">
        <f>IF(ISNUMBER(T1_Data!I148),IF(T1_Data!I148=-999,"NA",IF(T1_Data!I148&lt;1, "&lt;1", IF(T1_Data!I148&gt;99, "&gt;99", T1_Data!I148))),"-")</f>
        <v>-</v>
      </c>
      <c r="J150" s="72" t="str">
        <f>IF(ISNUMBER(T1_Data!J148),IF(T1_Data!J148=-999,"NA",IF(T1_Data!J148&lt;1, "&lt;1", IF(T1_Data!J148&gt;99, "&gt;99", T1_Data!J148))),"-")</f>
        <v>-</v>
      </c>
      <c r="K150" s="72" t="str">
        <f>IF(ISNUMBER(T1_Data!K148),IF(T1_Data!K148=-999,"NA",IF(T1_Data!K148&lt;1, "&lt;1", IF(T1_Data!K148&gt;99, "&gt;99", T1_Data!K148))),"-")</f>
        <v>-</v>
      </c>
      <c r="L150" s="72" t="str">
        <f>IF(ISNUMBER(T1_Data!L148),IF(T1_Data!L148=-999,"NA",IF(T1_Data!L148&lt;1, "&lt;1", IF(T1_Data!L148&gt;99, "&gt;99", T1_Data!L148))),"-")</f>
        <v>-</v>
      </c>
      <c r="M150" s="72" t="str">
        <f>IF(ISNUMBER(T1_Data!M148),IF(T1_Data!M148=-999,"NA",IF(T1_Data!M148&lt;1, "&lt;1", IF(T1_Data!M148&gt;99, "&gt;99", T1_Data!M148))),"-")</f>
        <v>-</v>
      </c>
      <c r="N150" s="72" t="str">
        <f>IF(ISNUMBER(T1_Data!N148),IF(T1_Data!N148=-999,"NA",IF(T1_Data!N148&lt;1, "&lt;1", IF(T1_Data!N148&gt;99, "&gt;99", T1_Data!N148))),"-")</f>
        <v>-</v>
      </c>
      <c r="O150" s="72" t="str">
        <f>IF(ISNUMBER(T1_Data!O148),IF(T1_Data!O148=-999,"NA",IF(T1_Data!O148&lt;1, "&lt;1", IF(T1_Data!O148&gt;99, "&gt;99", T1_Data!O148))),"-")</f>
        <v>-</v>
      </c>
      <c r="P150" s="72" t="str">
        <f>IF(ISNUMBER(T1_Data!P148),IF(T1_Data!P148=-999,"NA",IF(T1_Data!P148&lt;1, "&lt;1", IF(T1_Data!P148&gt;99, "&gt;99", T1_Data!P148))),"-")</f>
        <v>-</v>
      </c>
      <c r="Q150" s="72" t="str">
        <f>IF(ISNUMBER(T1_Data!Q148),IF(T1_Data!Q148=-999,"NA",IF(T1_Data!Q148&lt;1, "&lt;1", IF(T1_Data!Q148&gt;99, "&gt;99", T1_Data!Q148))),"-")</f>
        <v>-</v>
      </c>
      <c r="R150" s="72" t="str">
        <f>IF(ISNUMBER(T1_Data!R148),IF(T1_Data!R148=-999,"NA",IF(T1_Data!R148&lt;1, "&lt;1", IF(T1_Data!R148&gt;99, "&gt;99", T1_Data!R148))),"-")</f>
        <v>-</v>
      </c>
      <c r="S150" s="72" t="str">
        <f>IF(ISNUMBER(T1_Data!S148),IF(T1_Data!S148=-999,"NA",IF(T1_Data!S148&lt;1, "&lt;1", IF(T1_Data!S148&gt;99, "&gt;99", T1_Data!S148))),"-")</f>
        <v>-</v>
      </c>
      <c r="T150" s="72" t="str">
        <f>IF(ISNUMBER(T1_Data!T148),IF(T1_Data!T148=-999,"NA",IF(T1_Data!T148&lt;1, "&lt;1", IF(T1_Data!T148&gt;99, "&gt;99", T1_Data!T148))),"-")</f>
        <v>-</v>
      </c>
      <c r="U150" s="72" t="str">
        <f>IF(ISNUMBER(T1_Data!U148),IF(T1_Data!U148=-999,"NA",IF(T1_Data!U148&lt;1, "&lt;1", IF(T1_Data!U148&gt;99, "&gt;99", T1_Data!U148))),"-")</f>
        <v>-</v>
      </c>
      <c r="V150" s="72" t="str">
        <f>IF(ISNUMBER(T1_Data!V148),IF(T1_Data!V148=-999,"NA",IF(T1_Data!V148&lt;1, "&lt;1", IF(T1_Data!V148&gt;99, "&gt;99", T1_Data!V148))),"-")</f>
        <v>-</v>
      </c>
      <c r="W150" s="72" t="str">
        <f>IF(ISNUMBER(T1_Data!W148),IF(T1_Data!W148=-999,"NA",IF(T1_Data!W148&lt;1, "&lt;1", IF(T1_Data!W148&gt;99, "&gt;99", T1_Data!W148))),"-")</f>
        <v>-</v>
      </c>
      <c r="X150" s="72" t="str">
        <f>IF(ISNUMBER(T1_Data!X148),IF(T1_Data!X148=-999,"NA",IF(T1_Data!X148&lt;1, "&lt;1", IF(T1_Data!X148&gt;99, "&gt;99", T1_Data!X148))),"-")</f>
        <v>-</v>
      </c>
      <c r="Y150" s="72" t="str">
        <f>IF(ISNUMBER(T1_Data!Y148),IF(T1_Data!Y148=-999,"NA",IF(T1_Data!Y148&lt;1, "&lt;1", IF(T1_Data!Y148&gt;99, "&gt;99", T1_Data!Y148))),"-")</f>
        <v>-</v>
      </c>
      <c r="Z150" s="72" t="str">
        <f>IF(ISNUMBER(T1_Data!Z148),IF(T1_Data!Z148=-999,"NA",IF(T1_Data!Z148&lt;1, "&lt;1", IF(T1_Data!Z148&gt;99, "&gt;99", T1_Data!Z148))),"-")</f>
        <v>-</v>
      </c>
      <c r="AA150" s="72" t="str">
        <f>IF(ISNUMBER(T1_Data!AA148),IF(T1_Data!AA148=-999,"NA",IF(T1_Data!AA148&lt;1, "&lt;1", IF(T1_Data!AA148&gt;99, "&gt;99", T1_Data!AA148))),"-")</f>
        <v>-</v>
      </c>
      <c r="AB150" s="72" t="str">
        <f>IF(ISNUMBER(T1_Data!AB148),IF(T1_Data!AB148=-999,"NA",IF(T1_Data!AB148&lt;1, "&lt;1", IF(T1_Data!AB148&gt;99, "&gt;99", T1_Data!AB148))),"-")</f>
        <v>-</v>
      </c>
      <c r="AC150" s="72" t="str">
        <f>IF(ISNUMBER(T1_Data!AC148),IF(T1_Data!AC148=-999,"NA",IF(T1_Data!AC148&lt;1, "&lt;1", IF(T1_Data!AC148&gt;99, "&gt;99", T1_Data!AC148))),"-")</f>
        <v>-</v>
      </c>
      <c r="AD150" s="72" t="str">
        <f>IF(ISNUMBER(T1_Data!AD148),IF(T1_Data!AD148=-999,"NA",IF(T1_Data!AD148&lt;1, "&lt;1", IF(T1_Data!AD148&gt;99, "&gt;99", T1_Data!AD148))),"-")</f>
        <v>-</v>
      </c>
      <c r="AE150" s="72" t="str">
        <f>IF(ISNUMBER(T1_Data!AE148),IF(T1_Data!AE148=-999,"NA",IF(T1_Data!AE148&lt;1, "&lt;1", IF(T1_Data!AE148&gt;99, "&gt;99", T1_Data!AE148))),"-")</f>
        <v>-</v>
      </c>
      <c r="AF150" s="72" t="str">
        <f>IF(ISNUMBER(T1_Data!AF148),IF(T1_Data!AF148=-999,"NA",IF(T1_Data!AF148&lt;1, "&lt;1", IF(T1_Data!AF148&gt;99, "&gt;99", T1_Data!AF148))),"-")</f>
        <v>-</v>
      </c>
      <c r="AG150" s="72" t="str">
        <f>IF(ISNUMBER(T1_Data!AG148),IF(T1_Data!AG148=-999,"NA",IF(T1_Data!AG148&lt;1, "&lt;1", IF(T1_Data!AG148&gt;99, "&gt;99", T1_Data!AG148))),"-")</f>
        <v>-</v>
      </c>
      <c r="AH150" s="72" t="str">
        <f>IF(ISNUMBER(T1_Data!AH148),IF(T1_Data!AH148=-999,"NA",IF(T1_Data!AH148&lt;1, "&lt;1", IF(T1_Data!AH148&gt;99, "&gt;99", T1_Data!AH148))),"-")</f>
        <v>-</v>
      </c>
      <c r="AI150" s="72" t="str">
        <f>IF(ISNUMBER(T1_Data!AI148),IF(T1_Data!AI148=-999,"NA",IF(T1_Data!AI148&lt;1, "&lt;1", IF(T1_Data!AI148&gt;99, "&gt;99", T1_Data!AI148))),"-")</f>
        <v>-</v>
      </c>
      <c r="AJ150" s="72" t="str">
        <f>IF(ISNUMBER(T1_Data!AJ148),IF(T1_Data!AJ148=-999,"NA",IF(T1_Data!AJ148&lt;1, "&lt;1", IF(T1_Data!AJ148&gt;99, "&gt;99", T1_Data!AJ148))),"-")</f>
        <v>-</v>
      </c>
      <c r="AK150" s="72" t="str">
        <f>IF(ISNUMBER(T1_Data!AK148),IF(T1_Data!AK148=-999,"NA",IF(T1_Data!AK148&lt;1, "&lt;1", IF(T1_Data!AK148&gt;99, "&gt;99", T1_Data!AK148))),"-")</f>
        <v>-</v>
      </c>
      <c r="AL150" s="72" t="str">
        <f>IF(ISNUMBER(T1_Data!AL148),IF(T1_Data!AL148=-999,"NA",IF(T1_Data!AL148&lt;1, "&lt;1", IF(T1_Data!AL148&gt;99, "&gt;99", T1_Data!AL148))),"-")</f>
        <v>-</v>
      </c>
      <c r="AM150" s="72" t="str">
        <f>IF(ISNUMBER(T1_Data!AM148),IF(T1_Data!AM148=-999,"NA",IF(T1_Data!AM148&lt;1, "&lt;1", IF(T1_Data!AM148&gt;99, "&gt;99", T1_Data!AM148))),"-")</f>
        <v>-</v>
      </c>
      <c r="AN150" s="72" t="str">
        <f>IF(ISNUMBER(T1_Data!AN148),IF(T1_Data!AN148=-999,"NA",IF(T1_Data!AN148&lt;1, "&lt;1", IF(T1_Data!AN148&gt;99, "&gt;99", T1_Data!AN148))),"-")</f>
        <v>-</v>
      </c>
      <c r="AO150" s="72" t="str">
        <f>IF(ISNUMBER(T1_Data!AO148),IF(T1_Data!AO148=-999,"NA",IF(T1_Data!AO148&lt;1, "&lt;1", IF(T1_Data!AO148&gt;99, "&gt;99", T1_Data!AO148))),"-")</f>
        <v>-</v>
      </c>
      <c r="AP150" s="72" t="str">
        <f>IF(ISNUMBER(T1_Data!AP148),IF(T1_Data!AP148=-999,"NA",IF(T1_Data!AP148&lt;1, "&lt;1", IF(T1_Data!AP148&gt;99, "&gt;99", T1_Data!AP148))),"-")</f>
        <v>-</v>
      </c>
      <c r="AQ150" s="72" t="str">
        <f>IF(ISNUMBER(T1_Data!AQ148),IF(T1_Data!AQ148=-999,"NA",IF(T1_Data!AQ148&lt;1, "&lt;1", IF(T1_Data!AQ148&gt;99, "&gt;99", T1_Data!AQ148))),"-")</f>
        <v>-</v>
      </c>
      <c r="AR150" s="72" t="str">
        <f>IF(ISNUMBER(T1_Data!AR148),IF(T1_Data!AR148=-999,"NA",IF(T1_Data!AR148&lt;1, "&lt;1", IF(T1_Data!AR148&gt;99, "&gt;99", T1_Data!AR148))),"-")</f>
        <v>-</v>
      </c>
      <c r="AS150" s="72" t="str">
        <f>IF(ISNUMBER(T1_Data!AS148),IF(T1_Data!AS148=-999,"NA",IF(T1_Data!AS148&lt;1, "&lt;1", IF(T1_Data!AS148&gt;99, "&gt;99", T1_Data!AS148))),"-")</f>
        <v>-</v>
      </c>
      <c r="AT150" s="72" t="str">
        <f>IF(ISNUMBER(T1_Data!AT148),IF(T1_Data!AT148=-999,"NA",IF(T1_Data!AT148&lt;1, "&lt;1", IF(T1_Data!AT148&gt;99, "&gt;99", T1_Data!AT148))),"-")</f>
        <v>-</v>
      </c>
      <c r="AU150" s="72" t="str">
        <f>IF(ISNUMBER(T1_Data!AU148),IF(T1_Data!AU148=-999,"NA",IF(T1_Data!AU148&lt;1, "&lt;1", IF(T1_Data!AU148&gt;99, "&gt;99", T1_Data!AU148))),"-")</f>
        <v>-</v>
      </c>
      <c r="AV150" s="72" t="str">
        <f>IF(ISNUMBER(T1_Data!AV148),IF(T1_Data!AV148=-999,"NA",IF(T1_Data!AV148&lt;1, "&lt;1", IF(T1_Data!AV148&gt;99, "&gt;99", T1_Data!AV148))),"-")</f>
        <v>-</v>
      </c>
      <c r="AW150" s="72" t="str">
        <f>IF(ISNUMBER(T1_Data!AW148),IF(T1_Data!AW148=-999,"NA",IF(T1_Data!AW148&lt;1, "&lt;1", IF(T1_Data!AW148&gt;99, "&gt;99", T1_Data!AW148))),"-")</f>
        <v>-</v>
      </c>
      <c r="AX150" s="72" t="str">
        <f>IF(ISNUMBER(T1_Data!AX148),IF(T1_Data!AX148=-999,"NA",IF(T1_Data!AX148&lt;1, "&lt;1", IF(T1_Data!AX148&gt;99, "&gt;99", T1_Data!AX148))),"-")</f>
        <v>-</v>
      </c>
      <c r="AY150" s="72" t="str">
        <f>IF(ISNUMBER(T1_Data!AY148),IF(T1_Data!AY148=-999,"NA",IF(T1_Data!AY148&lt;1, "&lt;1", IF(T1_Data!AY148&gt;99, "&gt;99", T1_Data!AY148))),"-")</f>
        <v>-</v>
      </c>
      <c r="AZ150" s="72" t="str">
        <f>IF(ISNUMBER(T1_Data!AZ148),IF(T1_Data!AZ148=-999,"NA",IF(T1_Data!AZ148&lt;1, "&lt;1", IF(T1_Data!AZ148&gt;99, "&gt;99", T1_Data!AZ148))),"-")</f>
        <v>-</v>
      </c>
      <c r="BA150" s="72" t="str">
        <f>IF(ISNUMBER(T1_Data!BA148),IF(T1_Data!BA148=-999,"NA",IF(T1_Data!BA148&lt;1, "&lt;1", IF(T1_Data!BA148&gt;99, "&gt;99", T1_Data!BA148))),"-")</f>
        <v>-</v>
      </c>
      <c r="BB150" s="72" t="str">
        <f>IF(ISNUMBER(T1_Data!BB148),IF(T1_Data!BB148=-999,"NA",IF(T1_Data!BB148&lt;1, "&lt;1", IF(T1_Data!BB148&gt;99, "&gt;99", T1_Data!BB148))),"-")</f>
        <v>-</v>
      </c>
      <c r="BC150" s="72" t="str">
        <f>IF(ISNUMBER(T1_Data!BC148),IF(T1_Data!BC148=-999,"NA",IF(T1_Data!BC148&lt;1, "&lt;1", IF(T1_Data!BC148&gt;99, "&gt;99", T1_Data!BC148))),"-")</f>
        <v>-</v>
      </c>
      <c r="BD150" s="72" t="str">
        <f>IF(ISNUMBER(T1_Data!BD148),IF(T1_Data!BD148=-999,"NA",IF(T1_Data!BD148&lt;1, "&lt;1", IF(T1_Data!BD148&gt;99, "&gt;99", T1_Data!BD148))),"-")</f>
        <v>-</v>
      </c>
      <c r="BE150" s="72" t="str">
        <f>IF(ISNUMBER(T1_Data!BE148),IF(T1_Data!BE148=-999,"NA",IF(T1_Data!BE148&lt;1, "&lt;1", IF(T1_Data!BE148&gt;99, "&gt;99", T1_Data!BE148))),"-")</f>
        <v>-</v>
      </c>
      <c r="BF150" s="72" t="str">
        <f>IF(ISNUMBER(T1_Data!BF148),IF(T1_Data!BF148=-999,"NA",IF(T1_Data!BF148&lt;1, "&lt;1", IF(T1_Data!BF148&gt;99, "&gt;99", T1_Data!BF148))),"-")</f>
        <v>-</v>
      </c>
      <c r="BG150" s="72" t="str">
        <f>IF(ISNUMBER(T1_Data!BG148),IF(T1_Data!BG148=-999,"NA",IF(T1_Data!BG148&lt;1, "&lt;1", IF(T1_Data!BG148&gt;99, "&gt;99", T1_Data!BG148))),"-")</f>
        <v>-</v>
      </c>
      <c r="BH150" s="72" t="str">
        <f>IF(ISNUMBER(T1_Data!BH148),IF(T1_Data!BH148=-999,"NA",IF(T1_Data!BH148&lt;1, "&lt;1", IF(T1_Data!BH148&gt;99, "&gt;99", T1_Data!BH148))),"-")</f>
        <v>-</v>
      </c>
      <c r="BI150" s="72" t="str">
        <f>IF(ISNUMBER(T1_Data!BI148),IF(T1_Data!BI148=-999,"NA",IF(T1_Data!BI148&lt;1, "&lt;1", IF(T1_Data!BI148&gt;99, "&gt;99", T1_Data!BI148))),"-")</f>
        <v>-</v>
      </c>
      <c r="BJ150" s="72" t="str">
        <f>IF(ISNUMBER(T1_Data!BJ148),IF(T1_Data!BJ148=-999,"NA",IF(T1_Data!BJ148&lt;1, "&lt;1", IF(T1_Data!BJ148&gt;99, "&gt;99", T1_Data!BJ148))),"-")</f>
        <v>-</v>
      </c>
      <c r="BK150" s="72" t="str">
        <f>IF(ISNUMBER(T1_Data!BK148),IF(T1_Data!BK148=-999,"NA",IF(T1_Data!BK148&lt;1, "&lt;1", IF(T1_Data!BK148&gt;99, "&gt;99", T1_Data!BK148))),"-")</f>
        <v>-</v>
      </c>
      <c r="BL150" s="72" t="str">
        <f>IF(ISNUMBER(T1_Data!BL148),IF(T1_Data!BL148=-999,"NA",IF(T1_Data!BL148&lt;1, "&lt;1", IF(T1_Data!BL148&gt;99, "&gt;99", T1_Data!BL148))),"-")</f>
        <v>-</v>
      </c>
      <c r="BM150" s="72" t="str">
        <f>IF(ISNUMBER(T1_Data!BM148),IF(T1_Data!BM148=-999,"NA",IF(T1_Data!BM148&lt;1, "&lt;1", IF(T1_Data!BM148&gt;99, "&gt;99", T1_Data!BM148))),"-")</f>
        <v>-</v>
      </c>
      <c r="BN150" s="72" t="str">
        <f>IF(ISNUMBER(T1_Data!BN148),IF(T1_Data!BN148=-999,"NA",IF(T1_Data!BN148&lt;1, "&lt;1", IF(T1_Data!BN148&gt;99, "&gt;99", T1_Data!BN148))),"-")</f>
        <v>-</v>
      </c>
      <c r="BO150" s="72" t="str">
        <f>IF(ISNUMBER(T1_Data!BO148),IF(T1_Data!BO148=-999,"NA",IF(T1_Data!BO148&lt;1, "&lt;1", IF(T1_Data!BO148&gt;99, "&gt;99", T1_Data!BO148))),"-")</f>
        <v>-</v>
      </c>
      <c r="BP150" s="72" t="str">
        <f>IF(ISNUMBER(T1_Data!BP148),IF(T1_Data!BP148=-999,"NA",IF(T1_Data!BP148&lt;1, "&lt;1", IF(T1_Data!BP148&gt;99, "&gt;99", T1_Data!BP148))),"-")</f>
        <v>-</v>
      </c>
      <c r="BQ150" s="72" t="str">
        <f>IF(ISNUMBER(T1_Data!BQ148),IF(T1_Data!BQ148=-999,"NA",IF(T1_Data!BQ148&lt;1, "&lt;1", IF(T1_Data!BQ148&gt;99, "&gt;99", T1_Data!BQ148))),"-")</f>
        <v>-</v>
      </c>
      <c r="BR150" s="72" t="str">
        <f>IF(ISNUMBER(T1_Data!BR148),IF(T1_Data!BR148=-999,"NA",IF(T1_Data!BR148&lt;1, "&lt;1", IF(T1_Data!BR148&gt;99, "&gt;99", T1_Data!BR148))),"-")</f>
        <v>-</v>
      </c>
      <c r="BS150" s="72" t="str">
        <f>IF(ISNUMBER(T1_Data!BS148),IF(T1_Data!BS148=-999,"NA",IF(T1_Data!BS148&lt;1, "&lt;1", IF(T1_Data!BS148&gt;99, "&gt;99", T1_Data!BS148))),"-")</f>
        <v>-</v>
      </c>
      <c r="BT150" s="72" t="str">
        <f>IF(ISNUMBER(T1_Data!BT148),IF(T1_Data!BT148=-999,"NA",IF(T1_Data!BT148&lt;1, "&lt;1", IF(T1_Data!BT148&gt;99, "&gt;99", T1_Data!BT148))),"-")</f>
        <v>-</v>
      </c>
      <c r="BU150" s="72" t="str">
        <f>IF(ISNUMBER(T1_Data!BU148),IF(T1_Data!BU148=-999,"NA",IF(T1_Data!BU148&lt;1, "&lt;1", IF(T1_Data!BU148&gt;99, "&gt;99", T1_Data!BU148))),"-")</f>
        <v>-</v>
      </c>
      <c r="BV150" s="72" t="str">
        <f>IF(ISNUMBER(T1_Data!BV148),IF(T1_Data!BV148=-999,"NA",IF(T1_Data!BV148&lt;1, "&lt;1", IF(T1_Data!BV148&gt;99, "&gt;99", T1_Data!BV148))),"-")</f>
        <v>-</v>
      </c>
      <c r="BW150" s="72" t="str">
        <f>IF(ISNUMBER(T1_Data!BW148),IF(T1_Data!BW148=-999,"NA",IF(T1_Data!BW148&lt;1, "&lt;1", IF(T1_Data!BW148&gt;99, "&gt;99", T1_Data!BW148))),"-")</f>
        <v>-</v>
      </c>
      <c r="BX150" s="72" t="str">
        <f>IF(ISNUMBER(T1_Data!BX148),IF(T1_Data!BX148=-999,"NA",IF(T1_Data!BX148&lt;1, "&lt;1", IF(T1_Data!BX148&gt;99, "&gt;99", T1_Data!BX148))),"-")</f>
        <v>-</v>
      </c>
      <c r="BY150" s="72" t="str">
        <f>IF(ISNUMBER(T1_Data!BY148),IF(T1_Data!BY148=-999,"NA",IF(T1_Data!BY148&lt;1, "&lt;1", IF(T1_Data!BY148&gt;99, "&gt;99", T1_Data!BY148))),"-")</f>
        <v>-</v>
      </c>
      <c r="BZ150" s="72" t="str">
        <f>IF(ISNUMBER(T1_Data!BZ148),IF(T1_Data!BZ148=-999,"NA",IF(T1_Data!BZ148&lt;1, "&lt;1", IF(T1_Data!BZ148&gt;99, "&gt;99", T1_Data!BZ148))),"-")</f>
        <v>-</v>
      </c>
      <c r="CA150" s="72" t="str">
        <f>IF(ISNUMBER(T1_Data!CA148),IF(T1_Data!CA148=-999,"NA",IF(T1_Data!CA148&lt;1, "&lt;1", IF(T1_Data!CA148&gt;99, "&gt;99", T1_Data!CA148))),"-")</f>
        <v>-</v>
      </c>
      <c r="CB150" s="72" t="str">
        <f>IF(ISNUMBER(T1_Data!CB148),IF(T1_Data!CB148=-999,"NA",IF(T1_Data!CB148&lt;1, "&lt;1", IF(T1_Data!CB148&gt;99, "&gt;99", T1_Data!CB148))),"-")</f>
        <v>-</v>
      </c>
      <c r="CC150" s="72" t="str">
        <f>IF(ISNUMBER(T1_Data!CC148),IF(T1_Data!CC148=-999,"NA",IF(T1_Data!CC148&lt;1, "&lt;1", IF(T1_Data!CC148&gt;99, "&gt;99", T1_Data!CC148))),"-")</f>
        <v>-</v>
      </c>
      <c r="CD150" s="72" t="str">
        <f>IF(ISNUMBER(T1_Data!CD148),IF(T1_Data!CD148=-999,"NA",IF(T1_Data!CD148&lt;1, "&lt;1", IF(T1_Data!CD148&gt;99, "&gt;99", T1_Data!CD148))),"-")</f>
        <v>-</v>
      </c>
      <c r="CE150" s="72" t="str">
        <f>IF(ISNUMBER(T1_Data!CE148),IF(T1_Data!CE148=-999,"NA",IF(T1_Data!CE148&lt;1, "&lt;1", IF(T1_Data!CE148&gt;99, "&gt;99", T1_Data!CE148))),"-")</f>
        <v>-</v>
      </c>
      <c r="CF150" s="72" t="str">
        <f>IF(ISNUMBER(T1_Data!CF148),IF(T1_Data!CF148=-999,"NA",IF(T1_Data!CF148&lt;1, "&lt;1", IF(T1_Data!CF148&gt;99, "&gt;99", T1_Data!CF148))),"-")</f>
        <v>-</v>
      </c>
      <c r="CG150" s="72" t="str">
        <f>IF(ISNUMBER(T1_Data!CG148),IF(T1_Data!CG148=-999,"NA",IF(T1_Data!CG148&lt;1, "&lt;1", IF(T1_Data!CG148&gt;99, "&gt;99", T1_Data!CG148))),"-")</f>
        <v>-</v>
      </c>
      <c r="CH150" s="72" t="str">
        <f>IF(ISNUMBER(T1_Data!CH148),IF(T1_Data!CH148=-999,"NA",IF(T1_Data!CH148&lt;1, "&lt;1", IF(T1_Data!CH148&gt;99, "&gt;99", T1_Data!CH148))),"-")</f>
        <v>-</v>
      </c>
      <c r="CI150" s="72" t="str">
        <f>IF(ISNUMBER(T1_Data!CI148),IF(T1_Data!CI148=-999,"NA",IF(T1_Data!CI148&lt;1, "&lt;1", IF(T1_Data!CI148&gt;99, "&gt;99", T1_Data!CI148))),"-")</f>
        <v>-</v>
      </c>
      <c r="CJ150" s="72" t="str">
        <f>IF(ISNUMBER(T1_Data!CJ148),IF(T1_Data!CJ148=-999,"NA",IF(T1_Data!CJ148&lt;1, "&lt;1", IF(T1_Data!CJ148&gt;99, "&gt;99", T1_Data!CJ148))),"-")</f>
        <v>-</v>
      </c>
      <c r="CK150" s="72" t="str">
        <f>IF(ISNUMBER(T1_Data!CK148),IF(T1_Data!CK148=-999,"NA",IF(T1_Data!CK148&lt;1, "&lt;1", IF(T1_Data!CK148&gt;99, "&gt;99", T1_Data!CK148))),"-")</f>
        <v>-</v>
      </c>
      <c r="CL150" s="72" t="str">
        <f>IF(ISNUMBER(T1_Data!CL148),IF(T1_Data!CL148=-999,"NA",IF(T1_Data!CL148&lt;1, "&lt;1", IF(T1_Data!CL148&gt;99, "&gt;99", T1_Data!CL148))),"-")</f>
        <v>-</v>
      </c>
      <c r="CM150" s="72" t="str">
        <f>IF(ISNUMBER(T1_Data!CM148),IF(T1_Data!CM148=-999,"NA",IF(T1_Data!CM148&lt;1, "&lt;1", IF(T1_Data!CM148&gt;99, "&gt;99", T1_Data!CM148))),"-")</f>
        <v>-</v>
      </c>
      <c r="CN150" s="72" t="str">
        <f>IF(ISNUMBER(T1_Data!CN148),IF(T1_Data!CN148=-999,"NA",IF(T1_Data!CN148&lt;1, "&lt;1", IF(T1_Data!CN148&gt;99, "&gt;99", T1_Data!CN148))),"-")</f>
        <v>-</v>
      </c>
      <c r="CO150" s="72" t="str">
        <f>IF(ISNUMBER(T1_Data!CO148),IF(T1_Data!CO148=-999,"NA",IF(T1_Data!CO148&lt;1, "&lt;1", IF(T1_Data!CO148&gt;99, "&gt;99", T1_Data!CO148))),"-")</f>
        <v>-</v>
      </c>
      <c r="CP150" s="72" t="str">
        <f>IF(ISNUMBER(T1_Data!CP148),IF(T1_Data!CP148=-999,"NA",IF(T1_Data!CP148&lt;1, "&lt;1", IF(T1_Data!CP148&gt;99, "&gt;99", T1_Data!CP148))),"-")</f>
        <v>-</v>
      </c>
      <c r="CQ150" s="72" t="str">
        <f>IF(ISNUMBER(T1_Data!CQ148),IF(T1_Data!CQ148=-999,"NA",IF(T1_Data!CQ148&lt;1, "&lt;1", IF(T1_Data!CQ148&gt;99, "&gt;99", T1_Data!CQ148))),"-")</f>
        <v>-</v>
      </c>
      <c r="CR150" s="72" t="str">
        <f>IF(ISNUMBER(T1_Data!CR148),IF(T1_Data!CR148=-999,"NA",IF(T1_Data!CR148&lt;1, "&lt;1", IF(T1_Data!CR148&gt;99, "&gt;99", T1_Data!CR148))),"-")</f>
        <v>-</v>
      </c>
      <c r="CS150" s="72" t="str">
        <f>IF(ISNUMBER(T1_Data!CS148),IF(T1_Data!CS148=-999,"NA",IF(T1_Data!CS148&lt;1, "&lt;1", IF(T1_Data!CS148&gt;99, "&gt;99", T1_Data!CS148))),"-")</f>
        <v>-</v>
      </c>
      <c r="CT150" s="72" t="str">
        <f>IF(ISNUMBER(T1_Data!CT148),IF(T1_Data!CT148=-999,"NA",IF(T1_Data!CT148&lt;1, "&lt;1", IF(T1_Data!CT148&gt;99, "&gt;99", T1_Data!CT148))),"-")</f>
        <v>-</v>
      </c>
      <c r="CU150" s="72" t="str">
        <f>IF(ISNUMBER(T1_Data!CU148),IF(T1_Data!CU148=-999,"NA",IF(T1_Data!CU148&lt;1, "&lt;1", IF(T1_Data!CU148&gt;99, "&gt;99", T1_Data!CU148))),"-")</f>
        <v>-</v>
      </c>
      <c r="CV150" s="72" t="str">
        <f>IF(ISNUMBER(T1_Data!CV148),IF(T1_Data!CV148=-999,"NA",IF(T1_Data!CV148&lt;1, "&lt;1", IF(T1_Data!CV148&gt;99, "&gt;99", T1_Data!CV148))),"-")</f>
        <v>-</v>
      </c>
      <c r="CW150" s="72" t="str">
        <f>IF(ISNUMBER(T1_Data!CW148),IF(T1_Data!CW148=-999,"NA",IF(T1_Data!CW148&lt;1, "&lt;1", IF(T1_Data!CW148&gt;99, "&gt;99", T1_Data!CW148))),"-")</f>
        <v>-</v>
      </c>
      <c r="CX150" s="72" t="str">
        <f>IF(ISNUMBER(T1_Data!CX148),IF(T1_Data!CX148=-999,"NA",IF(T1_Data!CX148&lt;1, "&lt;1", IF(T1_Data!CX148&gt;99, "&gt;99", T1_Data!CX148))),"-")</f>
        <v>-</v>
      </c>
      <c r="CY150" s="72" t="str">
        <f>IF(ISNUMBER(T1_Data!CY148),IF(T1_Data!CY148=-999,"NA",IF(T1_Data!CY148&lt;1, "&lt;1", IF(T1_Data!CY148&gt;99, "&gt;99", T1_Data!CY148))),"-")</f>
        <v>-</v>
      </c>
      <c r="CZ150" s="72" t="str">
        <f>IF(ISNUMBER(T1_Data!CZ148),IF(T1_Data!CZ148=-999,"NA",IF(T1_Data!CZ148&lt;1, "&lt;1", IF(T1_Data!CZ148&gt;99, "&gt;99", T1_Data!CZ148))),"-")</f>
        <v>-</v>
      </c>
      <c r="DA150" s="72" t="str">
        <f>IF(ISNUMBER(T1_Data!DA148),IF(T1_Data!DA148=-999,"NA",IF(T1_Data!DA148&lt;1, "&lt;1", IF(T1_Data!DA148&gt;99, "&gt;99", T1_Data!DA148))),"-")</f>
        <v>-</v>
      </c>
      <c r="DB150" s="72" t="str">
        <f>IF(ISNUMBER(T1_Data!DB148),IF(T1_Data!DB148=-999,"NA",IF(T1_Data!DB148&lt;1, "&lt;1", IF(T1_Data!DB148&gt;99, "&gt;99", T1_Data!DB148))),"-")</f>
        <v>-</v>
      </c>
      <c r="DC150" s="72" t="str">
        <f>IF(ISNUMBER(T1_Data!DC148),IF(T1_Data!DC148=-999,"NA",IF(T1_Data!DC148&lt;1, "&lt;1", IF(T1_Data!DC148&gt;99, "&gt;99", T1_Data!DC148))),"-")</f>
        <v>-</v>
      </c>
      <c r="DD150" s="72" t="str">
        <f>IF(ISNUMBER(T1_Data!DD148),IF(T1_Data!DD148=-999,"NA",IF(T1_Data!DD148&lt;1, "&lt;1", IF(T1_Data!DD148&gt;99, "&gt;99", T1_Data!DD148))),"-")</f>
        <v>-</v>
      </c>
      <c r="DE150" s="72" t="str">
        <f>IF(ISNUMBER(T1_Data!DE148),IF(T1_Data!DE148=-999,"NA",IF(T1_Data!DE148&lt;1, "&lt;1", IF(T1_Data!DE148&gt;99, "&gt;99", T1_Data!DE148))),"-")</f>
        <v>-</v>
      </c>
      <c r="DF150" s="72" t="str">
        <f>IF(ISNUMBER(T1_Data!DF148),IF(T1_Data!DF148=-999,"NA",IF(T1_Data!DF148&lt;1, "&lt;1", IF(T1_Data!DF148&gt;99, "&gt;99", T1_Data!DF148))),"-")</f>
        <v>-</v>
      </c>
      <c r="DG150" s="72" t="str">
        <f>IF(ISNUMBER(T1_Data!DG148),IF(T1_Data!DG148=-999,"NA",IF(T1_Data!DG148&lt;1, "&lt;1", IF(T1_Data!DG148&gt;99, "&gt;99", T1_Data!DG148))),"-")</f>
        <v>-</v>
      </c>
      <c r="DH150" s="72" t="str">
        <f>IF(ISNUMBER(T1_Data!DH148),IF(T1_Data!DH148=-999,"NA",IF(T1_Data!DH148&lt;1, "&lt;1", IF(T1_Data!DH148&gt;99, "&gt;99", T1_Data!DH148))),"-")</f>
        <v>-</v>
      </c>
      <c r="DI150" s="72" t="str">
        <f>IF(ISNUMBER(T1_Data!DI148),IF(T1_Data!DI148=-999,"NA",IF(T1_Data!DI148&lt;1, "&lt;1", IF(T1_Data!DI148&gt;99, "&gt;99", T1_Data!DI148))),"-")</f>
        <v>-</v>
      </c>
      <c r="DJ150" s="72" t="str">
        <f>IF(ISNUMBER(T1_Data!DJ148),IF(T1_Data!DJ148=-999,"NA",IF(T1_Data!DJ148&lt;1, "&lt;1", IF(T1_Data!DJ148&gt;99, "&gt;99", T1_Data!DJ148))),"-")</f>
        <v>-</v>
      </c>
      <c r="DK150" s="72" t="str">
        <f>IF(ISNUMBER(T1_Data!DK148),IF(T1_Data!DK148=-999,"NA",IF(T1_Data!DK148&lt;1, "&lt;1", IF(T1_Data!DK148&gt;99, "&gt;99", T1_Data!DK148))),"-")</f>
        <v>-</v>
      </c>
      <c r="DL150" s="72" t="str">
        <f>IF(ISNUMBER(T1_Data!DL148),IF(T1_Data!DL148=-999,"NA",IF(T1_Data!DL148&lt;1, "&lt;1", IF(T1_Data!DL148&gt;99, "&gt;99", T1_Data!DL148))),"-")</f>
        <v>-</v>
      </c>
      <c r="DM150" s="72" t="str">
        <f>IF(ISNUMBER(T1_Data!DM148),IF(T1_Data!DM148=-999,"NA",IF(T1_Data!DM148&lt;1, "&lt;1", IF(T1_Data!DM148&gt;99, "&gt;99", T1_Data!DM148))),"-")</f>
        <v>-</v>
      </c>
      <c r="DN150" s="72" t="str">
        <f>IF(ISNUMBER(T1_Data!DN148),IF(T1_Data!DN148=-999,"NA",IF(T1_Data!DN148&lt;1, "&lt;1", IF(T1_Data!DN148&gt;99, "&gt;99", T1_Data!DN148))),"-")</f>
        <v>-</v>
      </c>
      <c r="DO150" s="72" t="str">
        <f>IF(ISNUMBER(T1_Data!DO148),IF(T1_Data!DO148=-999,"NA",IF(T1_Data!DO148&lt;1, "&lt;1", IF(T1_Data!DO148&gt;99, "&gt;99", T1_Data!DO148))),"-")</f>
        <v>-</v>
      </c>
      <c r="DP150" s="72" t="str">
        <f>IF(ISNUMBER(T1_Data!DP148),IF(T1_Data!DP148=-999,"NA",IF(T1_Data!DP148&lt;1, "&lt;1", IF(T1_Data!DP148&gt;99, "&gt;99", T1_Data!DP148))),"-")</f>
        <v>-</v>
      </c>
      <c r="DQ150" s="72" t="str">
        <f>IF(ISNUMBER(T1_Data!DQ148),IF(T1_Data!DQ148=-999,"NA",IF(T1_Data!DQ148&lt;1, "&lt;1", IF(T1_Data!DQ148&gt;99, "&gt;99", T1_Data!DQ148))),"-")</f>
        <v>-</v>
      </c>
      <c r="DR150" s="72" t="str">
        <f>IF(ISNUMBER(T1_Data!DR148),IF(T1_Data!DR148=-999,"NA",IF(T1_Data!DR148&lt;1, "&lt;1", IF(T1_Data!DR148&gt;99, "&gt;99", T1_Data!DR148))),"-")</f>
        <v>-</v>
      </c>
      <c r="DS150" s="72" t="str">
        <f>IF(ISNUMBER(T1_Data!DS148),IF(T1_Data!DS148=-999,"NA",IF(T1_Data!DS148&lt;1, "&lt;1", IF(T1_Data!DS148&gt;99, "&gt;99", T1_Data!DS148))),"-")</f>
        <v>-</v>
      </c>
      <c r="DT150" s="72" t="str">
        <f>IF(ISNUMBER(T1_Data!DT148),IF(T1_Data!DT148=-999,"NA",IF(T1_Data!DT148&lt;1, "&lt;1", IF(T1_Data!DT148&gt;99, "&gt;99", T1_Data!DT148))),"-")</f>
        <v>-</v>
      </c>
      <c r="DU150" s="72" t="str">
        <f>IF(ISNUMBER(T1_Data!DU148),IF(T1_Data!DU148=-999,"NA",IF(T1_Data!DU148&lt;1, "&lt;1", IF(T1_Data!DU148&gt;99, "&gt;99", T1_Data!DU148))),"-")</f>
        <v>-</v>
      </c>
      <c r="DV150" s="72" t="str">
        <f>IF(ISNUMBER(T1_Data!DV148),IF(T1_Data!DV148=-999,"NA",IF(T1_Data!DV148&lt;1, "&lt;1", IF(T1_Data!DV148&gt;99, "&gt;99", T1_Data!DV148))),"-")</f>
        <v>-</v>
      </c>
      <c r="DW150" s="72" t="str">
        <f>IF(ISNUMBER(T1_Data!DW148),IF(T1_Data!DW148=-999,"NA",IF(T1_Data!DW148&lt;1, "&lt;1", IF(T1_Data!DW148&gt;99, "&gt;99", T1_Data!DW148))),"-")</f>
        <v>-</v>
      </c>
      <c r="DX150" s="72" t="str">
        <f>IF(ISNUMBER(T1_Data!DX148),IF(T1_Data!DX148=-999,"NA",IF(T1_Data!DX148&lt;1, "&lt;1", IF(T1_Data!DX148&gt;99, "&gt;99", T1_Data!DX148))),"-")</f>
        <v>-</v>
      </c>
      <c r="DY150" s="72" t="str">
        <f>IF(ISNUMBER(T1_Data!DY148),IF(T1_Data!DY148=-999,"NA",IF(T1_Data!DY148&lt;1, "&lt;1", IF(T1_Data!DY148&gt;99, "&gt;99", T1_Data!DY148))),"-")</f>
        <v>-</v>
      </c>
      <c r="DZ150" s="72" t="str">
        <f>IF(ISNUMBER(T1_Data!DZ148),IF(T1_Data!DZ148=-999,"NA",IF(T1_Data!DZ148&lt;1, "&lt;1", IF(T1_Data!DZ148&gt;99, "&gt;99", T1_Data!DZ148))),"-")</f>
        <v>-</v>
      </c>
      <c r="EA150" s="72" t="str">
        <f>IF(ISNUMBER(T1_Data!EA148),IF(T1_Data!EA148=-999,"NA",IF(T1_Data!EA148&lt;1, "&lt;1", IF(T1_Data!EA148&gt;99, "&gt;99", T1_Data!EA148))),"-")</f>
        <v>-</v>
      </c>
      <c r="EB150" s="72" t="str">
        <f>IF(ISNUMBER(T1_Data!EB148),IF(T1_Data!EB148=-999,"NA",IF(T1_Data!EB148&lt;1, "&lt;1", IF(T1_Data!EB148&gt;99, "&gt;99", T1_Data!EB148))),"-")</f>
        <v>-</v>
      </c>
      <c r="EC150" s="72" t="str">
        <f>IF(ISNUMBER(T1_Data!EC148),IF(T1_Data!EC148=-999,"NA",IF(T1_Data!EC148&lt;1, "&lt;1", IF(T1_Data!EC148&gt;99, "&gt;99", T1_Data!EC148))),"-")</f>
        <v>-</v>
      </c>
      <c r="ED150" s="72" t="str">
        <f>IF(ISNUMBER(T1_Data!ED148),IF(T1_Data!ED148=-999,"NA",IF(T1_Data!ED148&lt;1, "&lt;1", IF(T1_Data!ED148&gt;99, "&gt;99", T1_Data!ED148))),"-")</f>
        <v>-</v>
      </c>
      <c r="EE150" s="72" t="str">
        <f>IF(ISNUMBER(T1_Data!EE148),IF(T1_Data!EE148=-999,"NA",IF(T1_Data!EE148&lt;1, "&lt;1", IF(T1_Data!EE148&gt;99, "&gt;99", T1_Data!EE148))),"-")</f>
        <v>-</v>
      </c>
      <c r="EF150" s="72" t="str">
        <f>IF(ISNUMBER(T1_Data!EF148),IF(T1_Data!EF148=-999,"NA",IF(T1_Data!EF148&lt;1, "&lt;1", IF(T1_Data!EF148&gt;99, "&gt;99", T1_Data!EF148))),"-")</f>
        <v>-</v>
      </c>
      <c r="EG150" s="72" t="str">
        <f>IF(ISNUMBER(T1_Data!EG148),IF(T1_Data!EG148=-999,"NA",IF(T1_Data!EG148&lt;1, "&lt;1", IF(T1_Data!EG148&gt;99, "&gt;99", T1_Data!EG148))),"-")</f>
        <v>-</v>
      </c>
      <c r="EH150" s="72" t="str">
        <f>IF(ISNUMBER(T1_Data!EH148),IF(T1_Data!EH148=-999,"NA",IF(T1_Data!EH148&lt;1, "&lt;1", IF(T1_Data!EH148&gt;99, "&gt;99", T1_Data!EH148))),"-")</f>
        <v>-</v>
      </c>
      <c r="EI150" s="72" t="str">
        <f>IF(ISNUMBER(T1_Data!EI148),IF(T1_Data!EI148=-999,"NA",IF(T1_Data!EI148&lt;1, "&lt;1", IF(T1_Data!EI148&gt;99, "&gt;99", T1_Data!EI148))),"-")</f>
        <v>-</v>
      </c>
      <c r="EJ150" s="72" t="str">
        <f>IF(ISNUMBER(T1_Data!EJ148),IF(T1_Data!EJ148=-999,"NA",IF(T1_Data!EJ148&lt;1, "&lt;1", IF(T1_Data!EJ148&gt;99, "&gt;99", T1_Data!EJ148))),"-")</f>
        <v>-</v>
      </c>
      <c r="EK150" s="72" t="str">
        <f>IF(ISNUMBER(T1_Data!EK148),IF(T1_Data!EK148=-999,"NA",IF(T1_Data!EK148&lt;1, "&lt;1", IF(T1_Data!EK148&gt;99, "&gt;99", T1_Data!EK148))),"-")</f>
        <v>-</v>
      </c>
      <c r="EL150" s="72" t="str">
        <f>IF(ISNUMBER(T1_Data!EL148),IF(T1_Data!EL148=-999,"NA",IF(T1_Data!EL148&lt;1, "&lt;1", IF(T1_Data!EL148&gt;99, "&gt;99", T1_Data!EL148))),"-")</f>
        <v>-</v>
      </c>
      <c r="EM150" s="72" t="str">
        <f>IF(ISNUMBER(T1_Data!EM148),IF(T1_Data!EM148=-999,"NA",IF(T1_Data!EM148&lt;1, "&lt;1", IF(T1_Data!EM148&gt;99, "&gt;99", T1_Data!EM148))),"-")</f>
        <v>-</v>
      </c>
      <c r="EN150" s="72" t="str">
        <f>IF(ISNUMBER(T1_Data!EN148),IF(T1_Data!EN148=-999,"NA",IF(T1_Data!EN148&lt;1, "&lt;1", IF(T1_Data!EN148&gt;99, "&gt;99", T1_Data!EN148))),"-")</f>
        <v>-</v>
      </c>
      <c r="EO150" s="72" t="str">
        <f>IF(ISNUMBER(T1_Data!EO148),IF(T1_Data!EO148=-999,"NA",IF(T1_Data!EO148&lt;1, "&lt;1", IF(T1_Data!EO148&gt;99, "&gt;99", T1_Data!EO148))),"-")</f>
        <v>-</v>
      </c>
      <c r="EP150" s="72" t="str">
        <f>IF(ISNUMBER(T1_Data!EP148),IF(T1_Data!EP148=-999,"NA",IF(T1_Data!EP148&lt;1, "&lt;1", IF(T1_Data!EP148&gt;99, "&gt;99", T1_Data!EP148))),"-")</f>
        <v>-</v>
      </c>
      <c r="EQ150" s="72" t="str">
        <f>IF(ISNUMBER(T1_Data!EQ148),IF(T1_Data!EQ148=-999,"NA",IF(T1_Data!EQ148&lt;1, "&lt;1", IF(T1_Data!EQ148&gt;99, "&gt;99", T1_Data!EQ148))),"-")</f>
        <v>-</v>
      </c>
      <c r="ER150" s="72" t="str">
        <f>IF(ISNUMBER(T1_Data!ER148),IF(T1_Data!ER148=-999,"NA",IF(T1_Data!ER148&lt;1, "&lt;1", IF(T1_Data!ER148&gt;99, "&gt;99", T1_Data!ER148))),"-")</f>
        <v>-</v>
      </c>
      <c r="ES150" s="72" t="str">
        <f>IF(ISNUMBER(T1_Data!ES148),IF(T1_Data!ES148=-999,"NA",IF(T1_Data!ES148&lt;1, "&lt;1", IF(T1_Data!ES148&gt;99, "&gt;99", T1_Data!ES148))),"-")</f>
        <v>-</v>
      </c>
      <c r="ET150" s="72" t="str">
        <f>IF(ISNUMBER(T1_Data!ET148),IF(T1_Data!ET148=-999,"NA",IF(T1_Data!ET148&lt;1, "&lt;1", IF(T1_Data!ET148&gt;99, "&gt;99", T1_Data!ET148))),"-")</f>
        <v>-</v>
      </c>
      <c r="EU150" s="72" t="str">
        <f>IF(ISNUMBER(T1_Data!EU148),IF(T1_Data!EU148=-999,"NA",IF(T1_Data!EU148&lt;1, "&lt;1", IF(T1_Data!EU148&gt;99, "&gt;99", T1_Data!EU148))),"-")</f>
        <v>-</v>
      </c>
      <c r="EV150" s="72" t="str">
        <f>IF(ISNUMBER(T1_Data!EV148),IF(T1_Data!EV148=-999,"NA",IF(T1_Data!EV148&lt;1, "&lt;1", IF(T1_Data!EV148&gt;99, "&gt;99", T1_Data!EV148))),"-")</f>
        <v>-</v>
      </c>
      <c r="EW150" s="72" t="str">
        <f>IF(ISNUMBER(T1_Data!EW148),IF(T1_Data!EW148=-999,"NA",IF(T1_Data!EW148&lt;1, "&lt;1", IF(T1_Data!EW148&gt;99, "&gt;99", T1_Data!EW148))),"-")</f>
        <v>-</v>
      </c>
      <c r="EX150" s="72" t="str">
        <f>IF(ISNUMBER(T1_Data!EX148),IF(T1_Data!EX148=-999,"NA",IF(T1_Data!EX148&lt;1, "&lt;1", IF(T1_Data!EX148&gt;99, "&gt;99", T1_Data!EX148))),"-")</f>
        <v>-</v>
      </c>
      <c r="EY150" s="72" t="str">
        <f>IF(ISNUMBER(T1_Data!EY148),IF(T1_Data!EY148=-999,"NA",IF(T1_Data!EY148&lt;1, "&lt;1", IF(T1_Data!EY148&gt;99, "&gt;99", T1_Data!EY148))),"-")</f>
        <v>-</v>
      </c>
      <c r="EZ150" s="72" t="str">
        <f>IF(ISNUMBER(T1_Data!EZ148),IF(T1_Data!EZ148=-999,"NA",IF(T1_Data!EZ148&lt;1, "&lt;1", IF(T1_Data!EZ148&gt;99, "&gt;99", T1_Data!EZ148))),"-")</f>
        <v>-</v>
      </c>
      <c r="FA150" s="72" t="str">
        <f>IF(ISNUMBER(T1_Data!FA148),IF(T1_Data!FA148=-999,"NA",IF(T1_Data!FA148&lt;1, "&lt;1", IF(T1_Data!FA148&gt;99, "&gt;99", T1_Data!FA148))),"-")</f>
        <v>-</v>
      </c>
      <c r="FB150" s="72" t="str">
        <f>IF(ISNUMBER(T1_Data!FB148),IF(T1_Data!FB148=-999,"NA",IF(T1_Data!FB148&lt;1, "&lt;1", IF(T1_Data!FB148&gt;99, "&gt;99", T1_Data!FB148))),"-")</f>
        <v>-</v>
      </c>
      <c r="FC150" s="72" t="str">
        <f>IF(ISNUMBER(T1_Data!FC148),IF(T1_Data!FC148=-999,"NA",IF(T1_Data!FC148&lt;1, "&lt;1", IF(T1_Data!FC148&gt;99, "&gt;99", T1_Data!FC148))),"-")</f>
        <v>-</v>
      </c>
      <c r="FD150" s="72" t="str">
        <f>IF(ISNUMBER(T1_Data!FD148),IF(T1_Data!FD148=-999,"NA",IF(T1_Data!FD148&lt;1, "&lt;1", IF(T1_Data!FD148&gt;99, "&gt;99", T1_Data!FD148))),"-")</f>
        <v>-</v>
      </c>
      <c r="FE150" s="72" t="str">
        <f>IF(ISNUMBER(T1_Data!FE148),IF(T1_Data!FE148=-999,"NA",IF(T1_Data!FE148&lt;1, "&lt;1", IF(T1_Data!FE148&gt;99, "&gt;99", T1_Data!FE148))),"-")</f>
        <v>-</v>
      </c>
      <c r="FF150" s="72" t="str">
        <f>IF(ISNUMBER(T1_Data!FF148),IF(T1_Data!FF148=-999,"NA",IF(T1_Data!FF148&lt;1, "&lt;1", IF(T1_Data!FF148&gt;99, "&gt;99", T1_Data!FF148))),"-")</f>
        <v>-</v>
      </c>
      <c r="FG150" s="72" t="str">
        <f>IF(ISNUMBER(T1_Data!FG148),IF(T1_Data!FG148=-999,"NA",IF(T1_Data!FG148&lt;1, "&lt;1", IF(T1_Data!FG148&gt;99, "&gt;99", T1_Data!FG148))),"-")</f>
        <v>-</v>
      </c>
      <c r="FH150" s="72" t="str">
        <f>IF(ISNUMBER(T1_Data!FH148),IF(T1_Data!FH148=-999,"NA",IF(T1_Data!FH148&lt;1, "&lt;1", IF(T1_Data!FH148&gt;99, "&gt;99", T1_Data!FH148))),"-")</f>
        <v>-</v>
      </c>
      <c r="FI150" s="72" t="str">
        <f>IF(ISNUMBER(T1_Data!FI148),IF(T1_Data!FI148=-999,"NA",IF(T1_Data!FI148&lt;1, "&lt;1", IF(T1_Data!FI148&gt;99, "&gt;99", T1_Data!FI148))),"-")</f>
        <v>-</v>
      </c>
      <c r="FJ150" s="72" t="str">
        <f>IF(ISNUMBER(T1_Data!FJ148),IF(T1_Data!FJ148=-999,"NA",IF(T1_Data!FJ148&lt;1, "&lt;1", IF(T1_Data!FJ148&gt;99, "&gt;99", T1_Data!FJ148))),"-")</f>
        <v>-</v>
      </c>
      <c r="FK150" s="72" t="str">
        <f>IF(ISNUMBER(T1_Data!FK148),IF(T1_Data!FK148=-999,"NA",IF(T1_Data!FK148&lt;1, "&lt;1", IF(T1_Data!FK148&gt;99, "&gt;99", T1_Data!FK148))),"-")</f>
        <v>-</v>
      </c>
      <c r="FL150" s="72" t="str">
        <f>IF(ISNUMBER(T1_Data!FL148),IF(T1_Data!FL148=-999,"NA",IF(T1_Data!FL148&lt;1, "&lt;1", IF(T1_Data!FL148&gt;99, "&gt;99", T1_Data!FL148))),"-")</f>
        <v>-</v>
      </c>
      <c r="FM150" s="72" t="str">
        <f>IF(ISNUMBER(T1_Data!FM148),IF(T1_Data!FM148=-999,"NA",IF(T1_Data!FM148&lt;1, "&lt;1", IF(T1_Data!FM148&gt;99, "&gt;99", T1_Data!FM148))),"-")</f>
        <v>-</v>
      </c>
      <c r="FN150" s="72" t="str">
        <f>IF(ISNUMBER(T1_Data!FN148),IF(T1_Data!FN148=-999,"NA",IF(T1_Data!FN148&lt;1, "&lt;1", IF(T1_Data!FN148&gt;99, "&gt;99", T1_Data!FN148))),"-")</f>
        <v>-</v>
      </c>
      <c r="FO150" s="72" t="str">
        <f>IF(ISNUMBER(T1_Data!FO148),IF(T1_Data!FO148=-999,"NA",IF(T1_Data!FO148&lt;1, "&lt;1", IF(T1_Data!FO148&gt;99, "&gt;99", T1_Data!FO148))),"-")</f>
        <v>-</v>
      </c>
      <c r="FP150" s="72" t="str">
        <f>IF(ISNUMBER(T1_Data!FP148),IF(T1_Data!FP148=-999,"NA",IF(T1_Data!FP148&lt;1, "&lt;1", IF(T1_Data!FP148&gt;99, "&gt;99", T1_Data!FP148))),"-")</f>
        <v>-</v>
      </c>
      <c r="FQ150" s="72" t="str">
        <f>IF(ISNUMBER(T1_Data!FQ148),IF(T1_Data!FQ148=-999,"NA",IF(T1_Data!FQ148&lt;1, "&lt;1", IF(T1_Data!FQ148&gt;99, "&gt;99", T1_Data!FQ148))),"-")</f>
        <v>-</v>
      </c>
      <c r="FR150" s="72" t="str">
        <f>IF(ISNUMBER(T1_Data!FR148),IF(T1_Data!FR148=-999,"NA",IF(T1_Data!FR148&lt;1, "&lt;1", IF(T1_Data!FR148&gt;99, "&gt;99", T1_Data!FR148))),"-")</f>
        <v>-</v>
      </c>
      <c r="FS150" s="72" t="str">
        <f>IF(ISNUMBER(T1_Data!FS148),IF(T1_Data!FS148=-999,"NA",IF(T1_Data!FS148&lt;1, "&lt;1", IF(T1_Data!FS148&gt;99, "&gt;99", T1_Data!FS148))),"-")</f>
        <v>-</v>
      </c>
      <c r="FT150" s="72" t="str">
        <f>IF(ISNUMBER(T1_Data!FT148),IF(T1_Data!FT148=-999,"NA",IF(T1_Data!FT148&lt;1, "&lt;1", IF(T1_Data!FT148&gt;99, "&gt;99", T1_Data!FT148))),"-")</f>
        <v>-</v>
      </c>
      <c r="FU150" s="72" t="str">
        <f>IF(ISNUMBER(T1_Data!FU148),IF(T1_Data!FU148=-999,"NA",IF(T1_Data!FU148&lt;1, "&lt;1", IF(T1_Data!FU148&gt;99, "&gt;99", T1_Data!FU148))),"-")</f>
        <v>-</v>
      </c>
      <c r="FV150" s="72" t="str">
        <f>IF(ISNUMBER(T1_Data!FV148),IF(T1_Data!FV148=-999,"NA",IF(T1_Data!FV148&lt;1, "&lt;1", IF(T1_Data!FV148&gt;99, "&gt;99", T1_Data!FV148))),"-")</f>
        <v>-</v>
      </c>
      <c r="FW150" s="72" t="str">
        <f>IF(ISNUMBER(T1_Data!FW148),IF(T1_Data!FW148=-999,"NA",IF(T1_Data!FW148&lt;1, "&lt;1", IF(T1_Data!FW148&gt;99, "&gt;99", T1_Data!FW148))),"-")</f>
        <v>-</v>
      </c>
      <c r="FX150" s="71" t="str">
        <f>IF(ISBLANK(T1_Data!FX148), "", T1_Data!FX148)</f>
        <v/>
      </c>
    </row>
    <row r="151" spans="1:180" x14ac:dyDescent="0.25">
      <c r="A151" s="71" t="str">
        <f>IF(ISBLANK(T1_Data!A149), "", T1_Data!A149)</f>
        <v/>
      </c>
      <c r="B151" s="72" t="str">
        <f>IF(ISNUMBER(T1_Data!B149), T1_Data!B149,"-")</f>
        <v>-</v>
      </c>
      <c r="C151" s="72" t="str">
        <f>IF(ISNUMBER(T1_Data!C149),IF(T1_Data!C149=-999,"NA",IF(T1_Data!C149&lt;1, "&lt;1", IF(T1_Data!C149&gt;99, "&gt;99", T1_Data!C149))),"-")</f>
        <v>-</v>
      </c>
      <c r="D151" s="72" t="str">
        <f>IF(ISNUMBER(T1_Data!D149),IF(T1_Data!D149=-999,"NA",IF(T1_Data!D149&lt;1, "&lt;1", IF(T1_Data!D149&gt;99, "&gt;99", T1_Data!D149))),"-")</f>
        <v>-</v>
      </c>
      <c r="E151" s="72" t="str">
        <f>IF(ISNUMBER(T1_Data!E149),IF(T1_Data!E149=-999,"NA",IF(T1_Data!E149&lt;1, "&lt;1", IF(T1_Data!E149&gt;99, "&gt;99", T1_Data!E149))),"-")</f>
        <v>-</v>
      </c>
      <c r="F151" s="72" t="str">
        <f>IF(ISNUMBER(T1_Data!F149),IF(T1_Data!F149=-999,"NA",IF(T1_Data!F149&lt;1, "&lt;1", IF(T1_Data!F149&gt;99, "&gt;99", T1_Data!F149))),"-")</f>
        <v>-</v>
      </c>
      <c r="G151" s="72" t="str">
        <f>IF(ISNUMBER(T1_Data!G149),IF(T1_Data!G149=-999,"NA",IF(T1_Data!G149&lt;1, "&lt;1", IF(T1_Data!G149&gt;99, "&gt;99", T1_Data!G149))),"-")</f>
        <v>-</v>
      </c>
      <c r="H151" s="72" t="str">
        <f>IF(ISNUMBER(T1_Data!H149),IF(T1_Data!H149=-999,"NA",IF(T1_Data!H149&lt;1, "&lt;1", IF(T1_Data!H149&gt;99, "&gt;99", T1_Data!H149))),"-")</f>
        <v>-</v>
      </c>
      <c r="I151" s="72" t="str">
        <f>IF(ISNUMBER(T1_Data!I149),IF(T1_Data!I149=-999,"NA",IF(T1_Data!I149&lt;1, "&lt;1", IF(T1_Data!I149&gt;99, "&gt;99", T1_Data!I149))),"-")</f>
        <v>-</v>
      </c>
      <c r="J151" s="72" t="str">
        <f>IF(ISNUMBER(T1_Data!J149),IF(T1_Data!J149=-999,"NA",IF(T1_Data!J149&lt;1, "&lt;1", IF(T1_Data!J149&gt;99, "&gt;99", T1_Data!J149))),"-")</f>
        <v>-</v>
      </c>
      <c r="K151" s="72" t="str">
        <f>IF(ISNUMBER(T1_Data!K149),IF(T1_Data!K149=-999,"NA",IF(T1_Data!K149&lt;1, "&lt;1", IF(T1_Data!K149&gt;99, "&gt;99", T1_Data!K149))),"-")</f>
        <v>-</v>
      </c>
      <c r="L151" s="72" t="str">
        <f>IF(ISNUMBER(T1_Data!L149),IF(T1_Data!L149=-999,"NA",IF(T1_Data!L149&lt;1, "&lt;1", IF(T1_Data!L149&gt;99, "&gt;99", T1_Data!L149))),"-")</f>
        <v>-</v>
      </c>
      <c r="M151" s="72" t="str">
        <f>IF(ISNUMBER(T1_Data!M149),IF(T1_Data!M149=-999,"NA",IF(T1_Data!M149&lt;1, "&lt;1", IF(T1_Data!M149&gt;99, "&gt;99", T1_Data!M149))),"-")</f>
        <v>-</v>
      </c>
      <c r="N151" s="72" t="str">
        <f>IF(ISNUMBER(T1_Data!N149),IF(T1_Data!N149=-999,"NA",IF(T1_Data!N149&lt;1, "&lt;1", IF(T1_Data!N149&gt;99, "&gt;99", T1_Data!N149))),"-")</f>
        <v>-</v>
      </c>
      <c r="O151" s="72" t="str">
        <f>IF(ISNUMBER(T1_Data!O149),IF(T1_Data!O149=-999,"NA",IF(T1_Data!O149&lt;1, "&lt;1", IF(T1_Data!O149&gt;99, "&gt;99", T1_Data!O149))),"-")</f>
        <v>-</v>
      </c>
      <c r="P151" s="72" t="str">
        <f>IF(ISNUMBER(T1_Data!P149),IF(T1_Data!P149=-999,"NA",IF(T1_Data!P149&lt;1, "&lt;1", IF(T1_Data!P149&gt;99, "&gt;99", T1_Data!P149))),"-")</f>
        <v>-</v>
      </c>
      <c r="Q151" s="72" t="str">
        <f>IF(ISNUMBER(T1_Data!Q149),IF(T1_Data!Q149=-999,"NA",IF(T1_Data!Q149&lt;1, "&lt;1", IF(T1_Data!Q149&gt;99, "&gt;99", T1_Data!Q149))),"-")</f>
        <v>-</v>
      </c>
      <c r="R151" s="72" t="str">
        <f>IF(ISNUMBER(T1_Data!R149),IF(T1_Data!R149=-999,"NA",IF(T1_Data!R149&lt;1, "&lt;1", IF(T1_Data!R149&gt;99, "&gt;99", T1_Data!R149))),"-")</f>
        <v>-</v>
      </c>
      <c r="S151" s="72" t="str">
        <f>IF(ISNUMBER(T1_Data!S149),IF(T1_Data!S149=-999,"NA",IF(T1_Data!S149&lt;1, "&lt;1", IF(T1_Data!S149&gt;99, "&gt;99", T1_Data!S149))),"-")</f>
        <v>-</v>
      </c>
      <c r="T151" s="72" t="str">
        <f>IF(ISNUMBER(T1_Data!T149),IF(T1_Data!T149=-999,"NA",IF(T1_Data!T149&lt;1, "&lt;1", IF(T1_Data!T149&gt;99, "&gt;99", T1_Data!T149))),"-")</f>
        <v>-</v>
      </c>
      <c r="U151" s="72" t="str">
        <f>IF(ISNUMBER(T1_Data!U149),IF(T1_Data!U149=-999,"NA",IF(T1_Data!U149&lt;1, "&lt;1", IF(T1_Data!U149&gt;99, "&gt;99", T1_Data!U149))),"-")</f>
        <v>-</v>
      </c>
      <c r="V151" s="72" t="str">
        <f>IF(ISNUMBER(T1_Data!V149),IF(T1_Data!V149=-999,"NA",IF(T1_Data!V149&lt;1, "&lt;1", IF(T1_Data!V149&gt;99, "&gt;99", T1_Data!V149))),"-")</f>
        <v>-</v>
      </c>
      <c r="W151" s="72" t="str">
        <f>IF(ISNUMBER(T1_Data!W149),IF(T1_Data!W149=-999,"NA",IF(T1_Data!W149&lt;1, "&lt;1", IF(T1_Data!W149&gt;99, "&gt;99", T1_Data!W149))),"-")</f>
        <v>-</v>
      </c>
      <c r="X151" s="72" t="str">
        <f>IF(ISNUMBER(T1_Data!X149),IF(T1_Data!X149=-999,"NA",IF(T1_Data!X149&lt;1, "&lt;1", IF(T1_Data!X149&gt;99, "&gt;99", T1_Data!X149))),"-")</f>
        <v>-</v>
      </c>
      <c r="Y151" s="72" t="str">
        <f>IF(ISNUMBER(T1_Data!Y149),IF(T1_Data!Y149=-999,"NA",IF(T1_Data!Y149&lt;1, "&lt;1", IF(T1_Data!Y149&gt;99, "&gt;99", T1_Data!Y149))),"-")</f>
        <v>-</v>
      </c>
      <c r="Z151" s="72" t="str">
        <f>IF(ISNUMBER(T1_Data!Z149),IF(T1_Data!Z149=-999,"NA",IF(T1_Data!Z149&lt;1, "&lt;1", IF(T1_Data!Z149&gt;99, "&gt;99", T1_Data!Z149))),"-")</f>
        <v>-</v>
      </c>
      <c r="AA151" s="72" t="str">
        <f>IF(ISNUMBER(T1_Data!AA149),IF(T1_Data!AA149=-999,"NA",IF(T1_Data!AA149&lt;1, "&lt;1", IF(T1_Data!AA149&gt;99, "&gt;99", T1_Data!AA149))),"-")</f>
        <v>-</v>
      </c>
      <c r="AB151" s="72" t="str">
        <f>IF(ISNUMBER(T1_Data!AB149),IF(T1_Data!AB149=-999,"NA",IF(T1_Data!AB149&lt;1, "&lt;1", IF(T1_Data!AB149&gt;99, "&gt;99", T1_Data!AB149))),"-")</f>
        <v>-</v>
      </c>
      <c r="AC151" s="72" t="str">
        <f>IF(ISNUMBER(T1_Data!AC149),IF(T1_Data!AC149=-999,"NA",IF(T1_Data!AC149&lt;1, "&lt;1", IF(T1_Data!AC149&gt;99, "&gt;99", T1_Data!AC149))),"-")</f>
        <v>-</v>
      </c>
      <c r="AD151" s="72" t="str">
        <f>IF(ISNUMBER(T1_Data!AD149),IF(T1_Data!AD149=-999,"NA",IF(T1_Data!AD149&lt;1, "&lt;1", IF(T1_Data!AD149&gt;99, "&gt;99", T1_Data!AD149))),"-")</f>
        <v>-</v>
      </c>
      <c r="AE151" s="72" t="str">
        <f>IF(ISNUMBER(T1_Data!AE149),IF(T1_Data!AE149=-999,"NA",IF(T1_Data!AE149&lt;1, "&lt;1", IF(T1_Data!AE149&gt;99, "&gt;99", T1_Data!AE149))),"-")</f>
        <v>-</v>
      </c>
      <c r="AF151" s="72" t="str">
        <f>IF(ISNUMBER(T1_Data!AF149),IF(T1_Data!AF149=-999,"NA",IF(T1_Data!AF149&lt;1, "&lt;1", IF(T1_Data!AF149&gt;99, "&gt;99", T1_Data!AF149))),"-")</f>
        <v>-</v>
      </c>
      <c r="AG151" s="72" t="str">
        <f>IF(ISNUMBER(T1_Data!AG149),IF(T1_Data!AG149=-999,"NA",IF(T1_Data!AG149&lt;1, "&lt;1", IF(T1_Data!AG149&gt;99, "&gt;99", T1_Data!AG149))),"-")</f>
        <v>-</v>
      </c>
      <c r="AH151" s="72" t="str">
        <f>IF(ISNUMBER(T1_Data!AH149),IF(T1_Data!AH149=-999,"NA",IF(T1_Data!AH149&lt;1, "&lt;1", IF(T1_Data!AH149&gt;99, "&gt;99", T1_Data!AH149))),"-")</f>
        <v>-</v>
      </c>
      <c r="AI151" s="72" t="str">
        <f>IF(ISNUMBER(T1_Data!AI149),IF(T1_Data!AI149=-999,"NA",IF(T1_Data!AI149&lt;1, "&lt;1", IF(T1_Data!AI149&gt;99, "&gt;99", T1_Data!AI149))),"-")</f>
        <v>-</v>
      </c>
      <c r="AJ151" s="72" t="str">
        <f>IF(ISNUMBER(T1_Data!AJ149),IF(T1_Data!AJ149=-999,"NA",IF(T1_Data!AJ149&lt;1, "&lt;1", IF(T1_Data!AJ149&gt;99, "&gt;99", T1_Data!AJ149))),"-")</f>
        <v>-</v>
      </c>
      <c r="AK151" s="72" t="str">
        <f>IF(ISNUMBER(T1_Data!AK149),IF(T1_Data!AK149=-999,"NA",IF(T1_Data!AK149&lt;1, "&lt;1", IF(T1_Data!AK149&gt;99, "&gt;99", T1_Data!AK149))),"-")</f>
        <v>-</v>
      </c>
      <c r="AL151" s="72" t="str">
        <f>IF(ISNUMBER(T1_Data!AL149),IF(T1_Data!AL149=-999,"NA",IF(T1_Data!AL149&lt;1, "&lt;1", IF(T1_Data!AL149&gt;99, "&gt;99", T1_Data!AL149))),"-")</f>
        <v>-</v>
      </c>
      <c r="AM151" s="72" t="str">
        <f>IF(ISNUMBER(T1_Data!AM149),IF(T1_Data!AM149=-999,"NA",IF(T1_Data!AM149&lt;1, "&lt;1", IF(T1_Data!AM149&gt;99, "&gt;99", T1_Data!AM149))),"-")</f>
        <v>-</v>
      </c>
      <c r="AN151" s="72" t="str">
        <f>IF(ISNUMBER(T1_Data!AN149),IF(T1_Data!AN149=-999,"NA",IF(T1_Data!AN149&lt;1, "&lt;1", IF(T1_Data!AN149&gt;99, "&gt;99", T1_Data!AN149))),"-")</f>
        <v>-</v>
      </c>
      <c r="AO151" s="72" t="str">
        <f>IF(ISNUMBER(T1_Data!AO149),IF(T1_Data!AO149=-999,"NA",IF(T1_Data!AO149&lt;1, "&lt;1", IF(T1_Data!AO149&gt;99, "&gt;99", T1_Data!AO149))),"-")</f>
        <v>-</v>
      </c>
      <c r="AP151" s="72" t="str">
        <f>IF(ISNUMBER(T1_Data!AP149),IF(T1_Data!AP149=-999,"NA",IF(T1_Data!AP149&lt;1, "&lt;1", IF(T1_Data!AP149&gt;99, "&gt;99", T1_Data!AP149))),"-")</f>
        <v>-</v>
      </c>
      <c r="AQ151" s="72" t="str">
        <f>IF(ISNUMBER(T1_Data!AQ149),IF(T1_Data!AQ149=-999,"NA",IF(T1_Data!AQ149&lt;1, "&lt;1", IF(T1_Data!AQ149&gt;99, "&gt;99", T1_Data!AQ149))),"-")</f>
        <v>-</v>
      </c>
      <c r="AR151" s="72" t="str">
        <f>IF(ISNUMBER(T1_Data!AR149),IF(T1_Data!AR149=-999,"NA",IF(T1_Data!AR149&lt;1, "&lt;1", IF(T1_Data!AR149&gt;99, "&gt;99", T1_Data!AR149))),"-")</f>
        <v>-</v>
      </c>
      <c r="AS151" s="72" t="str">
        <f>IF(ISNUMBER(T1_Data!AS149),IF(T1_Data!AS149=-999,"NA",IF(T1_Data!AS149&lt;1, "&lt;1", IF(T1_Data!AS149&gt;99, "&gt;99", T1_Data!AS149))),"-")</f>
        <v>-</v>
      </c>
      <c r="AT151" s="72" t="str">
        <f>IF(ISNUMBER(T1_Data!AT149),IF(T1_Data!AT149=-999,"NA",IF(T1_Data!AT149&lt;1, "&lt;1", IF(T1_Data!AT149&gt;99, "&gt;99", T1_Data!AT149))),"-")</f>
        <v>-</v>
      </c>
      <c r="AU151" s="72" t="str">
        <f>IF(ISNUMBER(T1_Data!AU149),IF(T1_Data!AU149=-999,"NA",IF(T1_Data!AU149&lt;1, "&lt;1", IF(T1_Data!AU149&gt;99, "&gt;99", T1_Data!AU149))),"-")</f>
        <v>-</v>
      </c>
      <c r="AV151" s="72" t="str">
        <f>IF(ISNUMBER(T1_Data!AV149),IF(T1_Data!AV149=-999,"NA",IF(T1_Data!AV149&lt;1, "&lt;1", IF(T1_Data!AV149&gt;99, "&gt;99", T1_Data!AV149))),"-")</f>
        <v>-</v>
      </c>
      <c r="AW151" s="72" t="str">
        <f>IF(ISNUMBER(T1_Data!AW149),IF(T1_Data!AW149=-999,"NA",IF(T1_Data!AW149&lt;1, "&lt;1", IF(T1_Data!AW149&gt;99, "&gt;99", T1_Data!AW149))),"-")</f>
        <v>-</v>
      </c>
      <c r="AX151" s="72" t="str">
        <f>IF(ISNUMBER(T1_Data!AX149),IF(T1_Data!AX149=-999,"NA",IF(T1_Data!AX149&lt;1, "&lt;1", IF(T1_Data!AX149&gt;99, "&gt;99", T1_Data!AX149))),"-")</f>
        <v>-</v>
      </c>
      <c r="AY151" s="72" t="str">
        <f>IF(ISNUMBER(T1_Data!AY149),IF(T1_Data!AY149=-999,"NA",IF(T1_Data!AY149&lt;1, "&lt;1", IF(T1_Data!AY149&gt;99, "&gt;99", T1_Data!AY149))),"-")</f>
        <v>-</v>
      </c>
      <c r="AZ151" s="72" t="str">
        <f>IF(ISNUMBER(T1_Data!AZ149),IF(T1_Data!AZ149=-999,"NA",IF(T1_Data!AZ149&lt;1, "&lt;1", IF(T1_Data!AZ149&gt;99, "&gt;99", T1_Data!AZ149))),"-")</f>
        <v>-</v>
      </c>
      <c r="BA151" s="72" t="str">
        <f>IF(ISNUMBER(T1_Data!BA149),IF(T1_Data!BA149=-999,"NA",IF(T1_Data!BA149&lt;1, "&lt;1", IF(T1_Data!BA149&gt;99, "&gt;99", T1_Data!BA149))),"-")</f>
        <v>-</v>
      </c>
      <c r="BB151" s="72" t="str">
        <f>IF(ISNUMBER(T1_Data!BB149),IF(T1_Data!BB149=-999,"NA",IF(T1_Data!BB149&lt;1, "&lt;1", IF(T1_Data!BB149&gt;99, "&gt;99", T1_Data!BB149))),"-")</f>
        <v>-</v>
      </c>
      <c r="BC151" s="72" t="str">
        <f>IF(ISNUMBER(T1_Data!BC149),IF(T1_Data!BC149=-999,"NA",IF(T1_Data!BC149&lt;1, "&lt;1", IF(T1_Data!BC149&gt;99, "&gt;99", T1_Data!BC149))),"-")</f>
        <v>-</v>
      </c>
      <c r="BD151" s="72" t="str">
        <f>IF(ISNUMBER(T1_Data!BD149),IF(T1_Data!BD149=-999,"NA",IF(T1_Data!BD149&lt;1, "&lt;1", IF(T1_Data!BD149&gt;99, "&gt;99", T1_Data!BD149))),"-")</f>
        <v>-</v>
      </c>
      <c r="BE151" s="72" t="str">
        <f>IF(ISNUMBER(T1_Data!BE149),IF(T1_Data!BE149=-999,"NA",IF(T1_Data!BE149&lt;1, "&lt;1", IF(T1_Data!BE149&gt;99, "&gt;99", T1_Data!BE149))),"-")</f>
        <v>-</v>
      </c>
      <c r="BF151" s="72" t="str">
        <f>IF(ISNUMBER(T1_Data!BF149),IF(T1_Data!BF149=-999,"NA",IF(T1_Data!BF149&lt;1, "&lt;1", IF(T1_Data!BF149&gt;99, "&gt;99", T1_Data!BF149))),"-")</f>
        <v>-</v>
      </c>
      <c r="BG151" s="72" t="str">
        <f>IF(ISNUMBER(T1_Data!BG149),IF(T1_Data!BG149=-999,"NA",IF(T1_Data!BG149&lt;1, "&lt;1", IF(T1_Data!BG149&gt;99, "&gt;99", T1_Data!BG149))),"-")</f>
        <v>-</v>
      </c>
      <c r="BH151" s="72" t="str">
        <f>IF(ISNUMBER(T1_Data!BH149),IF(T1_Data!BH149=-999,"NA",IF(T1_Data!BH149&lt;1, "&lt;1", IF(T1_Data!BH149&gt;99, "&gt;99", T1_Data!BH149))),"-")</f>
        <v>-</v>
      </c>
      <c r="BI151" s="72" t="str">
        <f>IF(ISNUMBER(T1_Data!BI149),IF(T1_Data!BI149=-999,"NA",IF(T1_Data!BI149&lt;1, "&lt;1", IF(T1_Data!BI149&gt;99, "&gt;99", T1_Data!BI149))),"-")</f>
        <v>-</v>
      </c>
      <c r="BJ151" s="72" t="str">
        <f>IF(ISNUMBER(T1_Data!BJ149),IF(T1_Data!BJ149=-999,"NA",IF(T1_Data!BJ149&lt;1, "&lt;1", IF(T1_Data!BJ149&gt;99, "&gt;99", T1_Data!BJ149))),"-")</f>
        <v>-</v>
      </c>
      <c r="BK151" s="72" t="str">
        <f>IF(ISNUMBER(T1_Data!BK149),IF(T1_Data!BK149=-999,"NA",IF(T1_Data!BK149&lt;1, "&lt;1", IF(T1_Data!BK149&gt;99, "&gt;99", T1_Data!BK149))),"-")</f>
        <v>-</v>
      </c>
      <c r="BL151" s="72" t="str">
        <f>IF(ISNUMBER(T1_Data!BL149),IF(T1_Data!BL149=-999,"NA",IF(T1_Data!BL149&lt;1, "&lt;1", IF(T1_Data!BL149&gt;99, "&gt;99", T1_Data!BL149))),"-")</f>
        <v>-</v>
      </c>
      <c r="BM151" s="72" t="str">
        <f>IF(ISNUMBER(T1_Data!BM149),IF(T1_Data!BM149=-999,"NA",IF(T1_Data!BM149&lt;1, "&lt;1", IF(T1_Data!BM149&gt;99, "&gt;99", T1_Data!BM149))),"-")</f>
        <v>-</v>
      </c>
      <c r="BN151" s="72" t="str">
        <f>IF(ISNUMBER(T1_Data!BN149),IF(T1_Data!BN149=-999,"NA",IF(T1_Data!BN149&lt;1, "&lt;1", IF(T1_Data!BN149&gt;99, "&gt;99", T1_Data!BN149))),"-")</f>
        <v>-</v>
      </c>
      <c r="BO151" s="72" t="str">
        <f>IF(ISNUMBER(T1_Data!BO149),IF(T1_Data!BO149=-999,"NA",IF(T1_Data!BO149&lt;1, "&lt;1", IF(T1_Data!BO149&gt;99, "&gt;99", T1_Data!BO149))),"-")</f>
        <v>-</v>
      </c>
      <c r="BP151" s="72" t="str">
        <f>IF(ISNUMBER(T1_Data!BP149),IF(T1_Data!BP149=-999,"NA",IF(T1_Data!BP149&lt;1, "&lt;1", IF(T1_Data!BP149&gt;99, "&gt;99", T1_Data!BP149))),"-")</f>
        <v>-</v>
      </c>
      <c r="BQ151" s="72" t="str">
        <f>IF(ISNUMBER(T1_Data!BQ149),IF(T1_Data!BQ149=-999,"NA",IF(T1_Data!BQ149&lt;1, "&lt;1", IF(T1_Data!BQ149&gt;99, "&gt;99", T1_Data!BQ149))),"-")</f>
        <v>-</v>
      </c>
      <c r="BR151" s="72" t="str">
        <f>IF(ISNUMBER(T1_Data!BR149),IF(T1_Data!BR149=-999,"NA",IF(T1_Data!BR149&lt;1, "&lt;1", IF(T1_Data!BR149&gt;99, "&gt;99", T1_Data!BR149))),"-")</f>
        <v>-</v>
      </c>
      <c r="BS151" s="72" t="str">
        <f>IF(ISNUMBER(T1_Data!BS149),IF(T1_Data!BS149=-999,"NA",IF(T1_Data!BS149&lt;1, "&lt;1", IF(T1_Data!BS149&gt;99, "&gt;99", T1_Data!BS149))),"-")</f>
        <v>-</v>
      </c>
      <c r="BT151" s="72" t="str">
        <f>IF(ISNUMBER(T1_Data!BT149),IF(T1_Data!BT149=-999,"NA",IF(T1_Data!BT149&lt;1, "&lt;1", IF(T1_Data!BT149&gt;99, "&gt;99", T1_Data!BT149))),"-")</f>
        <v>-</v>
      </c>
      <c r="BU151" s="72" t="str">
        <f>IF(ISNUMBER(T1_Data!BU149),IF(T1_Data!BU149=-999,"NA",IF(T1_Data!BU149&lt;1, "&lt;1", IF(T1_Data!BU149&gt;99, "&gt;99", T1_Data!BU149))),"-")</f>
        <v>-</v>
      </c>
      <c r="BV151" s="72" t="str">
        <f>IF(ISNUMBER(T1_Data!BV149),IF(T1_Data!BV149=-999,"NA",IF(T1_Data!BV149&lt;1, "&lt;1", IF(T1_Data!BV149&gt;99, "&gt;99", T1_Data!BV149))),"-")</f>
        <v>-</v>
      </c>
      <c r="BW151" s="72" t="str">
        <f>IF(ISNUMBER(T1_Data!BW149),IF(T1_Data!BW149=-999,"NA",IF(T1_Data!BW149&lt;1, "&lt;1", IF(T1_Data!BW149&gt;99, "&gt;99", T1_Data!BW149))),"-")</f>
        <v>-</v>
      </c>
      <c r="BX151" s="72" t="str">
        <f>IF(ISNUMBER(T1_Data!BX149),IF(T1_Data!BX149=-999,"NA",IF(T1_Data!BX149&lt;1, "&lt;1", IF(T1_Data!BX149&gt;99, "&gt;99", T1_Data!BX149))),"-")</f>
        <v>-</v>
      </c>
      <c r="BY151" s="72" t="str">
        <f>IF(ISNUMBER(T1_Data!BY149),IF(T1_Data!BY149=-999,"NA",IF(T1_Data!BY149&lt;1, "&lt;1", IF(T1_Data!BY149&gt;99, "&gt;99", T1_Data!BY149))),"-")</f>
        <v>-</v>
      </c>
      <c r="BZ151" s="72" t="str">
        <f>IF(ISNUMBER(T1_Data!BZ149),IF(T1_Data!BZ149=-999,"NA",IF(T1_Data!BZ149&lt;1, "&lt;1", IF(T1_Data!BZ149&gt;99, "&gt;99", T1_Data!BZ149))),"-")</f>
        <v>-</v>
      </c>
      <c r="CA151" s="72" t="str">
        <f>IF(ISNUMBER(T1_Data!CA149),IF(T1_Data!CA149=-999,"NA",IF(T1_Data!CA149&lt;1, "&lt;1", IF(T1_Data!CA149&gt;99, "&gt;99", T1_Data!CA149))),"-")</f>
        <v>-</v>
      </c>
      <c r="CB151" s="72" t="str">
        <f>IF(ISNUMBER(T1_Data!CB149),IF(T1_Data!CB149=-999,"NA",IF(T1_Data!CB149&lt;1, "&lt;1", IF(T1_Data!CB149&gt;99, "&gt;99", T1_Data!CB149))),"-")</f>
        <v>-</v>
      </c>
      <c r="CC151" s="72" t="str">
        <f>IF(ISNUMBER(T1_Data!CC149),IF(T1_Data!CC149=-999,"NA",IF(T1_Data!CC149&lt;1, "&lt;1", IF(T1_Data!CC149&gt;99, "&gt;99", T1_Data!CC149))),"-")</f>
        <v>-</v>
      </c>
      <c r="CD151" s="72" t="str">
        <f>IF(ISNUMBER(T1_Data!CD149),IF(T1_Data!CD149=-999,"NA",IF(T1_Data!CD149&lt;1, "&lt;1", IF(T1_Data!CD149&gt;99, "&gt;99", T1_Data!CD149))),"-")</f>
        <v>-</v>
      </c>
      <c r="CE151" s="72" t="str">
        <f>IF(ISNUMBER(T1_Data!CE149),IF(T1_Data!CE149=-999,"NA",IF(T1_Data!CE149&lt;1, "&lt;1", IF(T1_Data!CE149&gt;99, "&gt;99", T1_Data!CE149))),"-")</f>
        <v>-</v>
      </c>
      <c r="CF151" s="72" t="str">
        <f>IF(ISNUMBER(T1_Data!CF149),IF(T1_Data!CF149=-999,"NA",IF(T1_Data!CF149&lt;1, "&lt;1", IF(T1_Data!CF149&gt;99, "&gt;99", T1_Data!CF149))),"-")</f>
        <v>-</v>
      </c>
      <c r="CG151" s="72" t="str">
        <f>IF(ISNUMBER(T1_Data!CG149),IF(T1_Data!CG149=-999,"NA",IF(T1_Data!CG149&lt;1, "&lt;1", IF(T1_Data!CG149&gt;99, "&gt;99", T1_Data!CG149))),"-")</f>
        <v>-</v>
      </c>
      <c r="CH151" s="72" t="str">
        <f>IF(ISNUMBER(T1_Data!CH149),IF(T1_Data!CH149=-999,"NA",IF(T1_Data!CH149&lt;1, "&lt;1", IF(T1_Data!CH149&gt;99, "&gt;99", T1_Data!CH149))),"-")</f>
        <v>-</v>
      </c>
      <c r="CI151" s="72" t="str">
        <f>IF(ISNUMBER(T1_Data!CI149),IF(T1_Data!CI149=-999,"NA",IF(T1_Data!CI149&lt;1, "&lt;1", IF(T1_Data!CI149&gt;99, "&gt;99", T1_Data!CI149))),"-")</f>
        <v>-</v>
      </c>
      <c r="CJ151" s="72" t="str">
        <f>IF(ISNUMBER(T1_Data!CJ149),IF(T1_Data!CJ149=-999,"NA",IF(T1_Data!CJ149&lt;1, "&lt;1", IF(T1_Data!CJ149&gt;99, "&gt;99", T1_Data!CJ149))),"-")</f>
        <v>-</v>
      </c>
      <c r="CK151" s="72" t="str">
        <f>IF(ISNUMBER(T1_Data!CK149),IF(T1_Data!CK149=-999,"NA",IF(T1_Data!CK149&lt;1, "&lt;1", IF(T1_Data!CK149&gt;99, "&gt;99", T1_Data!CK149))),"-")</f>
        <v>-</v>
      </c>
      <c r="CL151" s="72" t="str">
        <f>IF(ISNUMBER(T1_Data!CL149),IF(T1_Data!CL149=-999,"NA",IF(T1_Data!CL149&lt;1, "&lt;1", IF(T1_Data!CL149&gt;99, "&gt;99", T1_Data!CL149))),"-")</f>
        <v>-</v>
      </c>
      <c r="CM151" s="72" t="str">
        <f>IF(ISNUMBER(T1_Data!CM149),IF(T1_Data!CM149=-999,"NA",IF(T1_Data!CM149&lt;1, "&lt;1", IF(T1_Data!CM149&gt;99, "&gt;99", T1_Data!CM149))),"-")</f>
        <v>-</v>
      </c>
      <c r="CN151" s="72" t="str">
        <f>IF(ISNUMBER(T1_Data!CN149),IF(T1_Data!CN149=-999,"NA",IF(T1_Data!CN149&lt;1, "&lt;1", IF(T1_Data!CN149&gt;99, "&gt;99", T1_Data!CN149))),"-")</f>
        <v>-</v>
      </c>
      <c r="CO151" s="72" t="str">
        <f>IF(ISNUMBER(T1_Data!CO149),IF(T1_Data!CO149=-999,"NA",IF(T1_Data!CO149&lt;1, "&lt;1", IF(T1_Data!CO149&gt;99, "&gt;99", T1_Data!CO149))),"-")</f>
        <v>-</v>
      </c>
      <c r="CP151" s="72" t="str">
        <f>IF(ISNUMBER(T1_Data!CP149),IF(T1_Data!CP149=-999,"NA",IF(T1_Data!CP149&lt;1, "&lt;1", IF(T1_Data!CP149&gt;99, "&gt;99", T1_Data!CP149))),"-")</f>
        <v>-</v>
      </c>
      <c r="CQ151" s="72" t="str">
        <f>IF(ISNUMBER(T1_Data!CQ149),IF(T1_Data!CQ149=-999,"NA",IF(T1_Data!CQ149&lt;1, "&lt;1", IF(T1_Data!CQ149&gt;99, "&gt;99", T1_Data!CQ149))),"-")</f>
        <v>-</v>
      </c>
      <c r="CR151" s="72" t="str">
        <f>IF(ISNUMBER(T1_Data!CR149),IF(T1_Data!CR149=-999,"NA",IF(T1_Data!CR149&lt;1, "&lt;1", IF(T1_Data!CR149&gt;99, "&gt;99", T1_Data!CR149))),"-")</f>
        <v>-</v>
      </c>
      <c r="CS151" s="72" t="str">
        <f>IF(ISNUMBER(T1_Data!CS149),IF(T1_Data!CS149=-999,"NA",IF(T1_Data!CS149&lt;1, "&lt;1", IF(T1_Data!CS149&gt;99, "&gt;99", T1_Data!CS149))),"-")</f>
        <v>-</v>
      </c>
      <c r="CT151" s="72" t="str">
        <f>IF(ISNUMBER(T1_Data!CT149),IF(T1_Data!CT149=-999,"NA",IF(T1_Data!CT149&lt;1, "&lt;1", IF(T1_Data!CT149&gt;99, "&gt;99", T1_Data!CT149))),"-")</f>
        <v>-</v>
      </c>
      <c r="CU151" s="72" t="str">
        <f>IF(ISNUMBER(T1_Data!CU149),IF(T1_Data!CU149=-999,"NA",IF(T1_Data!CU149&lt;1, "&lt;1", IF(T1_Data!CU149&gt;99, "&gt;99", T1_Data!CU149))),"-")</f>
        <v>-</v>
      </c>
      <c r="CV151" s="72" t="str">
        <f>IF(ISNUMBER(T1_Data!CV149),IF(T1_Data!CV149=-999,"NA",IF(T1_Data!CV149&lt;1, "&lt;1", IF(T1_Data!CV149&gt;99, "&gt;99", T1_Data!CV149))),"-")</f>
        <v>-</v>
      </c>
      <c r="CW151" s="72" t="str">
        <f>IF(ISNUMBER(T1_Data!CW149),IF(T1_Data!CW149=-999,"NA",IF(T1_Data!CW149&lt;1, "&lt;1", IF(T1_Data!CW149&gt;99, "&gt;99", T1_Data!CW149))),"-")</f>
        <v>-</v>
      </c>
      <c r="CX151" s="72" t="str">
        <f>IF(ISNUMBER(T1_Data!CX149),IF(T1_Data!CX149=-999,"NA",IF(T1_Data!CX149&lt;1, "&lt;1", IF(T1_Data!CX149&gt;99, "&gt;99", T1_Data!CX149))),"-")</f>
        <v>-</v>
      </c>
      <c r="CY151" s="72" t="str">
        <f>IF(ISNUMBER(T1_Data!CY149),IF(T1_Data!CY149=-999,"NA",IF(T1_Data!CY149&lt;1, "&lt;1", IF(T1_Data!CY149&gt;99, "&gt;99", T1_Data!CY149))),"-")</f>
        <v>-</v>
      </c>
      <c r="CZ151" s="72" t="str">
        <f>IF(ISNUMBER(T1_Data!CZ149),IF(T1_Data!CZ149=-999,"NA",IF(T1_Data!CZ149&lt;1, "&lt;1", IF(T1_Data!CZ149&gt;99, "&gt;99", T1_Data!CZ149))),"-")</f>
        <v>-</v>
      </c>
      <c r="DA151" s="72" t="str">
        <f>IF(ISNUMBER(T1_Data!DA149),IF(T1_Data!DA149=-999,"NA",IF(T1_Data!DA149&lt;1, "&lt;1", IF(T1_Data!DA149&gt;99, "&gt;99", T1_Data!DA149))),"-")</f>
        <v>-</v>
      </c>
      <c r="DB151" s="72" t="str">
        <f>IF(ISNUMBER(T1_Data!DB149),IF(T1_Data!DB149=-999,"NA",IF(T1_Data!DB149&lt;1, "&lt;1", IF(T1_Data!DB149&gt;99, "&gt;99", T1_Data!DB149))),"-")</f>
        <v>-</v>
      </c>
      <c r="DC151" s="72" t="str">
        <f>IF(ISNUMBER(T1_Data!DC149),IF(T1_Data!DC149=-999,"NA",IF(T1_Data!DC149&lt;1, "&lt;1", IF(T1_Data!DC149&gt;99, "&gt;99", T1_Data!DC149))),"-")</f>
        <v>-</v>
      </c>
      <c r="DD151" s="72" t="str">
        <f>IF(ISNUMBER(T1_Data!DD149),IF(T1_Data!DD149=-999,"NA",IF(T1_Data!DD149&lt;1, "&lt;1", IF(T1_Data!DD149&gt;99, "&gt;99", T1_Data!DD149))),"-")</f>
        <v>-</v>
      </c>
      <c r="DE151" s="72" t="str">
        <f>IF(ISNUMBER(T1_Data!DE149),IF(T1_Data!DE149=-999,"NA",IF(T1_Data!DE149&lt;1, "&lt;1", IF(T1_Data!DE149&gt;99, "&gt;99", T1_Data!DE149))),"-")</f>
        <v>-</v>
      </c>
      <c r="DF151" s="72" t="str">
        <f>IF(ISNUMBER(T1_Data!DF149),IF(T1_Data!DF149=-999,"NA",IF(T1_Data!DF149&lt;1, "&lt;1", IF(T1_Data!DF149&gt;99, "&gt;99", T1_Data!DF149))),"-")</f>
        <v>-</v>
      </c>
      <c r="DG151" s="72" t="str">
        <f>IF(ISNUMBER(T1_Data!DG149),IF(T1_Data!DG149=-999,"NA",IF(T1_Data!DG149&lt;1, "&lt;1", IF(T1_Data!DG149&gt;99, "&gt;99", T1_Data!DG149))),"-")</f>
        <v>-</v>
      </c>
      <c r="DH151" s="72" t="str">
        <f>IF(ISNUMBER(T1_Data!DH149),IF(T1_Data!DH149=-999,"NA",IF(T1_Data!DH149&lt;1, "&lt;1", IF(T1_Data!DH149&gt;99, "&gt;99", T1_Data!DH149))),"-")</f>
        <v>-</v>
      </c>
      <c r="DI151" s="72" t="str">
        <f>IF(ISNUMBER(T1_Data!DI149),IF(T1_Data!DI149=-999,"NA",IF(T1_Data!DI149&lt;1, "&lt;1", IF(T1_Data!DI149&gt;99, "&gt;99", T1_Data!DI149))),"-")</f>
        <v>-</v>
      </c>
      <c r="DJ151" s="72" t="str">
        <f>IF(ISNUMBER(T1_Data!DJ149),IF(T1_Data!DJ149=-999,"NA",IF(T1_Data!DJ149&lt;1, "&lt;1", IF(T1_Data!DJ149&gt;99, "&gt;99", T1_Data!DJ149))),"-")</f>
        <v>-</v>
      </c>
      <c r="DK151" s="72" t="str">
        <f>IF(ISNUMBER(T1_Data!DK149),IF(T1_Data!DK149=-999,"NA",IF(T1_Data!DK149&lt;1, "&lt;1", IF(T1_Data!DK149&gt;99, "&gt;99", T1_Data!DK149))),"-")</f>
        <v>-</v>
      </c>
      <c r="DL151" s="72" t="str">
        <f>IF(ISNUMBER(T1_Data!DL149),IF(T1_Data!DL149=-999,"NA",IF(T1_Data!DL149&lt;1, "&lt;1", IF(T1_Data!DL149&gt;99, "&gt;99", T1_Data!DL149))),"-")</f>
        <v>-</v>
      </c>
      <c r="DM151" s="72" t="str">
        <f>IF(ISNUMBER(T1_Data!DM149),IF(T1_Data!DM149=-999,"NA",IF(T1_Data!DM149&lt;1, "&lt;1", IF(T1_Data!DM149&gt;99, "&gt;99", T1_Data!DM149))),"-")</f>
        <v>-</v>
      </c>
      <c r="DN151" s="72" t="str">
        <f>IF(ISNUMBER(T1_Data!DN149),IF(T1_Data!DN149=-999,"NA",IF(T1_Data!DN149&lt;1, "&lt;1", IF(T1_Data!DN149&gt;99, "&gt;99", T1_Data!DN149))),"-")</f>
        <v>-</v>
      </c>
      <c r="DO151" s="72" t="str">
        <f>IF(ISNUMBER(T1_Data!DO149),IF(T1_Data!DO149=-999,"NA",IF(T1_Data!DO149&lt;1, "&lt;1", IF(T1_Data!DO149&gt;99, "&gt;99", T1_Data!DO149))),"-")</f>
        <v>-</v>
      </c>
      <c r="DP151" s="72" t="str">
        <f>IF(ISNUMBER(T1_Data!DP149),IF(T1_Data!DP149=-999,"NA",IF(T1_Data!DP149&lt;1, "&lt;1", IF(T1_Data!DP149&gt;99, "&gt;99", T1_Data!DP149))),"-")</f>
        <v>-</v>
      </c>
      <c r="DQ151" s="72" t="str">
        <f>IF(ISNUMBER(T1_Data!DQ149),IF(T1_Data!DQ149=-999,"NA",IF(T1_Data!DQ149&lt;1, "&lt;1", IF(T1_Data!DQ149&gt;99, "&gt;99", T1_Data!DQ149))),"-")</f>
        <v>-</v>
      </c>
      <c r="DR151" s="72" t="str">
        <f>IF(ISNUMBER(T1_Data!DR149),IF(T1_Data!DR149=-999,"NA",IF(T1_Data!DR149&lt;1, "&lt;1", IF(T1_Data!DR149&gt;99, "&gt;99", T1_Data!DR149))),"-")</f>
        <v>-</v>
      </c>
      <c r="DS151" s="72" t="str">
        <f>IF(ISNUMBER(T1_Data!DS149),IF(T1_Data!DS149=-999,"NA",IF(T1_Data!DS149&lt;1, "&lt;1", IF(T1_Data!DS149&gt;99, "&gt;99", T1_Data!DS149))),"-")</f>
        <v>-</v>
      </c>
      <c r="DT151" s="72" t="str">
        <f>IF(ISNUMBER(T1_Data!DT149),IF(T1_Data!DT149=-999,"NA",IF(T1_Data!DT149&lt;1, "&lt;1", IF(T1_Data!DT149&gt;99, "&gt;99", T1_Data!DT149))),"-")</f>
        <v>-</v>
      </c>
      <c r="DU151" s="72" t="str">
        <f>IF(ISNUMBER(T1_Data!DU149),IF(T1_Data!DU149=-999,"NA",IF(T1_Data!DU149&lt;1, "&lt;1", IF(T1_Data!DU149&gt;99, "&gt;99", T1_Data!DU149))),"-")</f>
        <v>-</v>
      </c>
      <c r="DV151" s="72" t="str">
        <f>IF(ISNUMBER(T1_Data!DV149),IF(T1_Data!DV149=-999,"NA",IF(T1_Data!DV149&lt;1, "&lt;1", IF(T1_Data!DV149&gt;99, "&gt;99", T1_Data!DV149))),"-")</f>
        <v>-</v>
      </c>
      <c r="DW151" s="72" t="str">
        <f>IF(ISNUMBER(T1_Data!DW149),IF(T1_Data!DW149=-999,"NA",IF(T1_Data!DW149&lt;1, "&lt;1", IF(T1_Data!DW149&gt;99, "&gt;99", T1_Data!DW149))),"-")</f>
        <v>-</v>
      </c>
      <c r="DX151" s="72" t="str">
        <f>IF(ISNUMBER(T1_Data!DX149),IF(T1_Data!DX149=-999,"NA",IF(T1_Data!DX149&lt;1, "&lt;1", IF(T1_Data!DX149&gt;99, "&gt;99", T1_Data!DX149))),"-")</f>
        <v>-</v>
      </c>
      <c r="DY151" s="72" t="str">
        <f>IF(ISNUMBER(T1_Data!DY149),IF(T1_Data!DY149=-999,"NA",IF(T1_Data!DY149&lt;1, "&lt;1", IF(T1_Data!DY149&gt;99, "&gt;99", T1_Data!DY149))),"-")</f>
        <v>-</v>
      </c>
      <c r="DZ151" s="72" t="str">
        <f>IF(ISNUMBER(T1_Data!DZ149),IF(T1_Data!DZ149=-999,"NA",IF(T1_Data!DZ149&lt;1, "&lt;1", IF(T1_Data!DZ149&gt;99, "&gt;99", T1_Data!DZ149))),"-")</f>
        <v>-</v>
      </c>
      <c r="EA151" s="72" t="str">
        <f>IF(ISNUMBER(T1_Data!EA149),IF(T1_Data!EA149=-999,"NA",IF(T1_Data!EA149&lt;1, "&lt;1", IF(T1_Data!EA149&gt;99, "&gt;99", T1_Data!EA149))),"-")</f>
        <v>-</v>
      </c>
      <c r="EB151" s="72" t="str">
        <f>IF(ISNUMBER(T1_Data!EB149),IF(T1_Data!EB149=-999,"NA",IF(T1_Data!EB149&lt;1, "&lt;1", IF(T1_Data!EB149&gt;99, "&gt;99", T1_Data!EB149))),"-")</f>
        <v>-</v>
      </c>
      <c r="EC151" s="72" t="str">
        <f>IF(ISNUMBER(T1_Data!EC149),IF(T1_Data!EC149=-999,"NA",IF(T1_Data!EC149&lt;1, "&lt;1", IF(T1_Data!EC149&gt;99, "&gt;99", T1_Data!EC149))),"-")</f>
        <v>-</v>
      </c>
      <c r="ED151" s="72" t="str">
        <f>IF(ISNUMBER(T1_Data!ED149),IF(T1_Data!ED149=-999,"NA",IF(T1_Data!ED149&lt;1, "&lt;1", IF(T1_Data!ED149&gt;99, "&gt;99", T1_Data!ED149))),"-")</f>
        <v>-</v>
      </c>
      <c r="EE151" s="72" t="str">
        <f>IF(ISNUMBER(T1_Data!EE149),IF(T1_Data!EE149=-999,"NA",IF(T1_Data!EE149&lt;1, "&lt;1", IF(T1_Data!EE149&gt;99, "&gt;99", T1_Data!EE149))),"-")</f>
        <v>-</v>
      </c>
      <c r="EF151" s="72" t="str">
        <f>IF(ISNUMBER(T1_Data!EF149),IF(T1_Data!EF149=-999,"NA",IF(T1_Data!EF149&lt;1, "&lt;1", IF(T1_Data!EF149&gt;99, "&gt;99", T1_Data!EF149))),"-")</f>
        <v>-</v>
      </c>
      <c r="EG151" s="72" t="str">
        <f>IF(ISNUMBER(T1_Data!EG149),IF(T1_Data!EG149=-999,"NA",IF(T1_Data!EG149&lt;1, "&lt;1", IF(T1_Data!EG149&gt;99, "&gt;99", T1_Data!EG149))),"-")</f>
        <v>-</v>
      </c>
      <c r="EH151" s="72" t="str">
        <f>IF(ISNUMBER(T1_Data!EH149),IF(T1_Data!EH149=-999,"NA",IF(T1_Data!EH149&lt;1, "&lt;1", IF(T1_Data!EH149&gt;99, "&gt;99", T1_Data!EH149))),"-")</f>
        <v>-</v>
      </c>
      <c r="EI151" s="72" t="str">
        <f>IF(ISNUMBER(T1_Data!EI149),IF(T1_Data!EI149=-999,"NA",IF(T1_Data!EI149&lt;1, "&lt;1", IF(T1_Data!EI149&gt;99, "&gt;99", T1_Data!EI149))),"-")</f>
        <v>-</v>
      </c>
      <c r="EJ151" s="72" t="str">
        <f>IF(ISNUMBER(T1_Data!EJ149),IF(T1_Data!EJ149=-999,"NA",IF(T1_Data!EJ149&lt;1, "&lt;1", IF(T1_Data!EJ149&gt;99, "&gt;99", T1_Data!EJ149))),"-")</f>
        <v>-</v>
      </c>
      <c r="EK151" s="72" t="str">
        <f>IF(ISNUMBER(T1_Data!EK149),IF(T1_Data!EK149=-999,"NA",IF(T1_Data!EK149&lt;1, "&lt;1", IF(T1_Data!EK149&gt;99, "&gt;99", T1_Data!EK149))),"-")</f>
        <v>-</v>
      </c>
      <c r="EL151" s="72" t="str">
        <f>IF(ISNUMBER(T1_Data!EL149),IF(T1_Data!EL149=-999,"NA",IF(T1_Data!EL149&lt;1, "&lt;1", IF(T1_Data!EL149&gt;99, "&gt;99", T1_Data!EL149))),"-")</f>
        <v>-</v>
      </c>
      <c r="EM151" s="72" t="str">
        <f>IF(ISNUMBER(T1_Data!EM149),IF(T1_Data!EM149=-999,"NA",IF(T1_Data!EM149&lt;1, "&lt;1", IF(T1_Data!EM149&gt;99, "&gt;99", T1_Data!EM149))),"-")</f>
        <v>-</v>
      </c>
      <c r="EN151" s="72" t="str">
        <f>IF(ISNUMBER(T1_Data!EN149),IF(T1_Data!EN149=-999,"NA",IF(T1_Data!EN149&lt;1, "&lt;1", IF(T1_Data!EN149&gt;99, "&gt;99", T1_Data!EN149))),"-")</f>
        <v>-</v>
      </c>
      <c r="EO151" s="72" t="str">
        <f>IF(ISNUMBER(T1_Data!EO149),IF(T1_Data!EO149=-999,"NA",IF(T1_Data!EO149&lt;1, "&lt;1", IF(T1_Data!EO149&gt;99, "&gt;99", T1_Data!EO149))),"-")</f>
        <v>-</v>
      </c>
      <c r="EP151" s="72" t="str">
        <f>IF(ISNUMBER(T1_Data!EP149),IF(T1_Data!EP149=-999,"NA",IF(T1_Data!EP149&lt;1, "&lt;1", IF(T1_Data!EP149&gt;99, "&gt;99", T1_Data!EP149))),"-")</f>
        <v>-</v>
      </c>
      <c r="EQ151" s="72" t="str">
        <f>IF(ISNUMBER(T1_Data!EQ149),IF(T1_Data!EQ149=-999,"NA",IF(T1_Data!EQ149&lt;1, "&lt;1", IF(T1_Data!EQ149&gt;99, "&gt;99", T1_Data!EQ149))),"-")</f>
        <v>-</v>
      </c>
      <c r="ER151" s="72" t="str">
        <f>IF(ISNUMBER(T1_Data!ER149),IF(T1_Data!ER149=-999,"NA",IF(T1_Data!ER149&lt;1, "&lt;1", IF(T1_Data!ER149&gt;99, "&gt;99", T1_Data!ER149))),"-")</f>
        <v>-</v>
      </c>
      <c r="ES151" s="72" t="str">
        <f>IF(ISNUMBER(T1_Data!ES149),IF(T1_Data!ES149=-999,"NA",IF(T1_Data!ES149&lt;1, "&lt;1", IF(T1_Data!ES149&gt;99, "&gt;99", T1_Data!ES149))),"-")</f>
        <v>-</v>
      </c>
      <c r="ET151" s="72" t="str">
        <f>IF(ISNUMBER(T1_Data!ET149),IF(T1_Data!ET149=-999,"NA",IF(T1_Data!ET149&lt;1, "&lt;1", IF(T1_Data!ET149&gt;99, "&gt;99", T1_Data!ET149))),"-")</f>
        <v>-</v>
      </c>
      <c r="EU151" s="72" t="str">
        <f>IF(ISNUMBER(T1_Data!EU149),IF(T1_Data!EU149=-999,"NA",IF(T1_Data!EU149&lt;1, "&lt;1", IF(T1_Data!EU149&gt;99, "&gt;99", T1_Data!EU149))),"-")</f>
        <v>-</v>
      </c>
      <c r="EV151" s="72" t="str">
        <f>IF(ISNUMBER(T1_Data!EV149),IF(T1_Data!EV149=-999,"NA",IF(T1_Data!EV149&lt;1, "&lt;1", IF(T1_Data!EV149&gt;99, "&gt;99", T1_Data!EV149))),"-")</f>
        <v>-</v>
      </c>
      <c r="EW151" s="72" t="str">
        <f>IF(ISNUMBER(T1_Data!EW149),IF(T1_Data!EW149=-999,"NA",IF(T1_Data!EW149&lt;1, "&lt;1", IF(T1_Data!EW149&gt;99, "&gt;99", T1_Data!EW149))),"-")</f>
        <v>-</v>
      </c>
      <c r="EX151" s="72" t="str">
        <f>IF(ISNUMBER(T1_Data!EX149),IF(T1_Data!EX149=-999,"NA",IF(T1_Data!EX149&lt;1, "&lt;1", IF(T1_Data!EX149&gt;99, "&gt;99", T1_Data!EX149))),"-")</f>
        <v>-</v>
      </c>
      <c r="EY151" s="72" t="str">
        <f>IF(ISNUMBER(T1_Data!EY149),IF(T1_Data!EY149=-999,"NA",IF(T1_Data!EY149&lt;1, "&lt;1", IF(T1_Data!EY149&gt;99, "&gt;99", T1_Data!EY149))),"-")</f>
        <v>-</v>
      </c>
      <c r="EZ151" s="72" t="str">
        <f>IF(ISNUMBER(T1_Data!EZ149),IF(T1_Data!EZ149=-999,"NA",IF(T1_Data!EZ149&lt;1, "&lt;1", IF(T1_Data!EZ149&gt;99, "&gt;99", T1_Data!EZ149))),"-")</f>
        <v>-</v>
      </c>
      <c r="FA151" s="72" t="str">
        <f>IF(ISNUMBER(T1_Data!FA149),IF(T1_Data!FA149=-999,"NA",IF(T1_Data!FA149&lt;1, "&lt;1", IF(T1_Data!FA149&gt;99, "&gt;99", T1_Data!FA149))),"-")</f>
        <v>-</v>
      </c>
      <c r="FB151" s="72" t="str">
        <f>IF(ISNUMBER(T1_Data!FB149),IF(T1_Data!FB149=-999,"NA",IF(T1_Data!FB149&lt;1, "&lt;1", IF(T1_Data!FB149&gt;99, "&gt;99", T1_Data!FB149))),"-")</f>
        <v>-</v>
      </c>
      <c r="FC151" s="72" t="str">
        <f>IF(ISNUMBER(T1_Data!FC149),IF(T1_Data!FC149=-999,"NA",IF(T1_Data!FC149&lt;1, "&lt;1", IF(T1_Data!FC149&gt;99, "&gt;99", T1_Data!FC149))),"-")</f>
        <v>-</v>
      </c>
      <c r="FD151" s="72" t="str">
        <f>IF(ISNUMBER(T1_Data!FD149),IF(T1_Data!FD149=-999,"NA",IF(T1_Data!FD149&lt;1, "&lt;1", IF(T1_Data!FD149&gt;99, "&gt;99", T1_Data!FD149))),"-")</f>
        <v>-</v>
      </c>
      <c r="FE151" s="72" t="str">
        <f>IF(ISNUMBER(T1_Data!FE149),IF(T1_Data!FE149=-999,"NA",IF(T1_Data!FE149&lt;1, "&lt;1", IF(T1_Data!FE149&gt;99, "&gt;99", T1_Data!FE149))),"-")</f>
        <v>-</v>
      </c>
      <c r="FF151" s="72" t="str">
        <f>IF(ISNUMBER(T1_Data!FF149),IF(T1_Data!FF149=-999,"NA",IF(T1_Data!FF149&lt;1, "&lt;1", IF(T1_Data!FF149&gt;99, "&gt;99", T1_Data!FF149))),"-")</f>
        <v>-</v>
      </c>
      <c r="FG151" s="72" t="str">
        <f>IF(ISNUMBER(T1_Data!FG149),IF(T1_Data!FG149=-999,"NA",IF(T1_Data!FG149&lt;1, "&lt;1", IF(T1_Data!FG149&gt;99, "&gt;99", T1_Data!FG149))),"-")</f>
        <v>-</v>
      </c>
      <c r="FH151" s="72" t="str">
        <f>IF(ISNUMBER(T1_Data!FH149),IF(T1_Data!FH149=-999,"NA",IF(T1_Data!FH149&lt;1, "&lt;1", IF(T1_Data!FH149&gt;99, "&gt;99", T1_Data!FH149))),"-")</f>
        <v>-</v>
      </c>
      <c r="FI151" s="72" t="str">
        <f>IF(ISNUMBER(T1_Data!FI149),IF(T1_Data!FI149=-999,"NA",IF(T1_Data!FI149&lt;1, "&lt;1", IF(T1_Data!FI149&gt;99, "&gt;99", T1_Data!FI149))),"-")</f>
        <v>-</v>
      </c>
      <c r="FJ151" s="72" t="str">
        <f>IF(ISNUMBER(T1_Data!FJ149),IF(T1_Data!FJ149=-999,"NA",IF(T1_Data!FJ149&lt;1, "&lt;1", IF(T1_Data!FJ149&gt;99, "&gt;99", T1_Data!FJ149))),"-")</f>
        <v>-</v>
      </c>
      <c r="FK151" s="72" t="str">
        <f>IF(ISNUMBER(T1_Data!FK149),IF(T1_Data!FK149=-999,"NA",IF(T1_Data!FK149&lt;1, "&lt;1", IF(T1_Data!FK149&gt;99, "&gt;99", T1_Data!FK149))),"-")</f>
        <v>-</v>
      </c>
      <c r="FL151" s="72" t="str">
        <f>IF(ISNUMBER(T1_Data!FL149),IF(T1_Data!FL149=-999,"NA",IF(T1_Data!FL149&lt;1, "&lt;1", IF(T1_Data!FL149&gt;99, "&gt;99", T1_Data!FL149))),"-")</f>
        <v>-</v>
      </c>
      <c r="FM151" s="72" t="str">
        <f>IF(ISNUMBER(T1_Data!FM149),IF(T1_Data!FM149=-999,"NA",IF(T1_Data!FM149&lt;1, "&lt;1", IF(T1_Data!FM149&gt;99, "&gt;99", T1_Data!FM149))),"-")</f>
        <v>-</v>
      </c>
      <c r="FN151" s="72" t="str">
        <f>IF(ISNUMBER(T1_Data!FN149),IF(T1_Data!FN149=-999,"NA",IF(T1_Data!FN149&lt;1, "&lt;1", IF(T1_Data!FN149&gt;99, "&gt;99", T1_Data!FN149))),"-")</f>
        <v>-</v>
      </c>
      <c r="FO151" s="72" t="str">
        <f>IF(ISNUMBER(T1_Data!FO149),IF(T1_Data!FO149=-999,"NA",IF(T1_Data!FO149&lt;1, "&lt;1", IF(T1_Data!FO149&gt;99, "&gt;99", T1_Data!FO149))),"-")</f>
        <v>-</v>
      </c>
      <c r="FP151" s="72" t="str">
        <f>IF(ISNUMBER(T1_Data!FP149),IF(T1_Data!FP149=-999,"NA",IF(T1_Data!FP149&lt;1, "&lt;1", IF(T1_Data!FP149&gt;99, "&gt;99", T1_Data!FP149))),"-")</f>
        <v>-</v>
      </c>
      <c r="FQ151" s="72" t="str">
        <f>IF(ISNUMBER(T1_Data!FQ149),IF(T1_Data!FQ149=-999,"NA",IF(T1_Data!FQ149&lt;1, "&lt;1", IF(T1_Data!FQ149&gt;99, "&gt;99", T1_Data!FQ149))),"-")</f>
        <v>-</v>
      </c>
      <c r="FR151" s="72" t="str">
        <f>IF(ISNUMBER(T1_Data!FR149),IF(T1_Data!FR149=-999,"NA",IF(T1_Data!FR149&lt;1, "&lt;1", IF(T1_Data!FR149&gt;99, "&gt;99", T1_Data!FR149))),"-")</f>
        <v>-</v>
      </c>
      <c r="FS151" s="72" t="str">
        <f>IF(ISNUMBER(T1_Data!FS149),IF(T1_Data!FS149=-999,"NA",IF(T1_Data!FS149&lt;1, "&lt;1", IF(T1_Data!FS149&gt;99, "&gt;99", T1_Data!FS149))),"-")</f>
        <v>-</v>
      </c>
      <c r="FT151" s="72" t="str">
        <f>IF(ISNUMBER(T1_Data!FT149),IF(T1_Data!FT149=-999,"NA",IF(T1_Data!FT149&lt;1, "&lt;1", IF(T1_Data!FT149&gt;99, "&gt;99", T1_Data!FT149))),"-")</f>
        <v>-</v>
      </c>
      <c r="FU151" s="72" t="str">
        <f>IF(ISNUMBER(T1_Data!FU149),IF(T1_Data!FU149=-999,"NA",IF(T1_Data!FU149&lt;1, "&lt;1", IF(T1_Data!FU149&gt;99, "&gt;99", T1_Data!FU149))),"-")</f>
        <v>-</v>
      </c>
      <c r="FV151" s="72" t="str">
        <f>IF(ISNUMBER(T1_Data!FV149),IF(T1_Data!FV149=-999,"NA",IF(T1_Data!FV149&lt;1, "&lt;1", IF(T1_Data!FV149&gt;99, "&gt;99", T1_Data!FV149))),"-")</f>
        <v>-</v>
      </c>
      <c r="FW151" s="72" t="str">
        <f>IF(ISNUMBER(T1_Data!FW149),IF(T1_Data!FW149=-999,"NA",IF(T1_Data!FW149&lt;1, "&lt;1", IF(T1_Data!FW149&gt;99, "&gt;99", T1_Data!FW149))),"-")</f>
        <v>-</v>
      </c>
      <c r="FX151" s="71" t="str">
        <f>IF(ISBLANK(T1_Data!FX149), "", T1_Data!FX149)</f>
        <v/>
      </c>
    </row>
    <row r="152" spans="1:180" x14ac:dyDescent="0.25">
      <c r="A152" s="71" t="str">
        <f>IF(ISBLANK(T1_Data!A150), "", T1_Data!A150)</f>
        <v/>
      </c>
      <c r="B152" s="72" t="str">
        <f>IF(ISNUMBER(T1_Data!B150), T1_Data!B150,"-")</f>
        <v>-</v>
      </c>
      <c r="C152" s="72" t="str">
        <f>IF(ISNUMBER(T1_Data!C150),IF(T1_Data!C150=-999,"NA",IF(T1_Data!C150&lt;1, "&lt;1", IF(T1_Data!C150&gt;99, "&gt;99", T1_Data!C150))),"-")</f>
        <v>-</v>
      </c>
      <c r="D152" s="72" t="str">
        <f>IF(ISNUMBER(T1_Data!D150),IF(T1_Data!D150=-999,"NA",IF(T1_Data!D150&lt;1, "&lt;1", IF(T1_Data!D150&gt;99, "&gt;99", T1_Data!D150))),"-")</f>
        <v>-</v>
      </c>
      <c r="E152" s="72" t="str">
        <f>IF(ISNUMBER(T1_Data!E150),IF(T1_Data!E150=-999,"NA",IF(T1_Data!E150&lt;1, "&lt;1", IF(T1_Data!E150&gt;99, "&gt;99", T1_Data!E150))),"-")</f>
        <v>-</v>
      </c>
      <c r="F152" s="72" t="str">
        <f>IF(ISNUMBER(T1_Data!F150),IF(T1_Data!F150=-999,"NA",IF(T1_Data!F150&lt;1, "&lt;1", IF(T1_Data!F150&gt;99, "&gt;99", T1_Data!F150))),"-")</f>
        <v>-</v>
      </c>
      <c r="G152" s="72" t="str">
        <f>IF(ISNUMBER(T1_Data!G150),IF(T1_Data!G150=-999,"NA",IF(T1_Data!G150&lt;1, "&lt;1", IF(T1_Data!G150&gt;99, "&gt;99", T1_Data!G150))),"-")</f>
        <v>-</v>
      </c>
      <c r="H152" s="72" t="str">
        <f>IF(ISNUMBER(T1_Data!H150),IF(T1_Data!H150=-999,"NA",IF(T1_Data!H150&lt;1, "&lt;1", IF(T1_Data!H150&gt;99, "&gt;99", T1_Data!H150))),"-")</f>
        <v>-</v>
      </c>
      <c r="I152" s="72" t="str">
        <f>IF(ISNUMBER(T1_Data!I150),IF(T1_Data!I150=-999,"NA",IF(T1_Data!I150&lt;1, "&lt;1", IF(T1_Data!I150&gt;99, "&gt;99", T1_Data!I150))),"-")</f>
        <v>-</v>
      </c>
      <c r="J152" s="72" t="str">
        <f>IF(ISNUMBER(T1_Data!J150),IF(T1_Data!J150=-999,"NA",IF(T1_Data!J150&lt;1, "&lt;1", IF(T1_Data!J150&gt;99, "&gt;99", T1_Data!J150))),"-")</f>
        <v>-</v>
      </c>
      <c r="K152" s="72" t="str">
        <f>IF(ISNUMBER(T1_Data!K150),IF(T1_Data!K150=-999,"NA",IF(T1_Data!K150&lt;1, "&lt;1", IF(T1_Data!K150&gt;99, "&gt;99", T1_Data!K150))),"-")</f>
        <v>-</v>
      </c>
      <c r="L152" s="72" t="str">
        <f>IF(ISNUMBER(T1_Data!L150),IF(T1_Data!L150=-999,"NA",IF(T1_Data!L150&lt;1, "&lt;1", IF(T1_Data!L150&gt;99, "&gt;99", T1_Data!L150))),"-")</f>
        <v>-</v>
      </c>
      <c r="M152" s="72" t="str">
        <f>IF(ISNUMBER(T1_Data!M150),IF(T1_Data!M150=-999,"NA",IF(T1_Data!M150&lt;1, "&lt;1", IF(T1_Data!M150&gt;99, "&gt;99", T1_Data!M150))),"-")</f>
        <v>-</v>
      </c>
      <c r="N152" s="72" t="str">
        <f>IF(ISNUMBER(T1_Data!N150),IF(T1_Data!N150=-999,"NA",IF(T1_Data!N150&lt;1, "&lt;1", IF(T1_Data!N150&gt;99, "&gt;99", T1_Data!N150))),"-")</f>
        <v>-</v>
      </c>
      <c r="O152" s="72" t="str">
        <f>IF(ISNUMBER(T1_Data!O150),IF(T1_Data!O150=-999,"NA",IF(T1_Data!O150&lt;1, "&lt;1", IF(T1_Data!O150&gt;99, "&gt;99", T1_Data!O150))),"-")</f>
        <v>-</v>
      </c>
      <c r="P152" s="72" t="str">
        <f>IF(ISNUMBER(T1_Data!P150),IF(T1_Data!P150=-999,"NA",IF(T1_Data!P150&lt;1, "&lt;1", IF(T1_Data!P150&gt;99, "&gt;99", T1_Data!P150))),"-")</f>
        <v>-</v>
      </c>
      <c r="Q152" s="72" t="str">
        <f>IF(ISNUMBER(T1_Data!Q150),IF(T1_Data!Q150=-999,"NA",IF(T1_Data!Q150&lt;1, "&lt;1", IF(T1_Data!Q150&gt;99, "&gt;99", T1_Data!Q150))),"-")</f>
        <v>-</v>
      </c>
      <c r="R152" s="72" t="str">
        <f>IF(ISNUMBER(T1_Data!R150),IF(T1_Data!R150=-999,"NA",IF(T1_Data!R150&lt;1, "&lt;1", IF(T1_Data!R150&gt;99, "&gt;99", T1_Data!R150))),"-")</f>
        <v>-</v>
      </c>
      <c r="S152" s="72" t="str">
        <f>IF(ISNUMBER(T1_Data!S150),IF(T1_Data!S150=-999,"NA",IF(T1_Data!S150&lt;1, "&lt;1", IF(T1_Data!S150&gt;99, "&gt;99", T1_Data!S150))),"-")</f>
        <v>-</v>
      </c>
      <c r="T152" s="72" t="str">
        <f>IF(ISNUMBER(T1_Data!T150),IF(T1_Data!T150=-999,"NA",IF(T1_Data!T150&lt;1, "&lt;1", IF(T1_Data!T150&gt;99, "&gt;99", T1_Data!T150))),"-")</f>
        <v>-</v>
      </c>
      <c r="U152" s="72" t="str">
        <f>IF(ISNUMBER(T1_Data!U150),IF(T1_Data!U150=-999,"NA",IF(T1_Data!U150&lt;1, "&lt;1", IF(T1_Data!U150&gt;99, "&gt;99", T1_Data!U150))),"-")</f>
        <v>-</v>
      </c>
      <c r="V152" s="72" t="str">
        <f>IF(ISNUMBER(T1_Data!V150),IF(T1_Data!V150=-999,"NA",IF(T1_Data!V150&lt;1, "&lt;1", IF(T1_Data!V150&gt;99, "&gt;99", T1_Data!V150))),"-")</f>
        <v>-</v>
      </c>
      <c r="W152" s="72" t="str">
        <f>IF(ISNUMBER(T1_Data!W150),IF(T1_Data!W150=-999,"NA",IF(T1_Data!W150&lt;1, "&lt;1", IF(T1_Data!W150&gt;99, "&gt;99", T1_Data!W150))),"-")</f>
        <v>-</v>
      </c>
      <c r="X152" s="72" t="str">
        <f>IF(ISNUMBER(T1_Data!X150),IF(T1_Data!X150=-999,"NA",IF(T1_Data!X150&lt;1, "&lt;1", IF(T1_Data!X150&gt;99, "&gt;99", T1_Data!X150))),"-")</f>
        <v>-</v>
      </c>
      <c r="Y152" s="72" t="str">
        <f>IF(ISNUMBER(T1_Data!Y150),IF(T1_Data!Y150=-999,"NA",IF(T1_Data!Y150&lt;1, "&lt;1", IF(T1_Data!Y150&gt;99, "&gt;99", T1_Data!Y150))),"-")</f>
        <v>-</v>
      </c>
      <c r="Z152" s="72" t="str">
        <f>IF(ISNUMBER(T1_Data!Z150),IF(T1_Data!Z150=-999,"NA",IF(T1_Data!Z150&lt;1, "&lt;1", IF(T1_Data!Z150&gt;99, "&gt;99", T1_Data!Z150))),"-")</f>
        <v>-</v>
      </c>
      <c r="AA152" s="72" t="str">
        <f>IF(ISNUMBER(T1_Data!AA150),IF(T1_Data!AA150=-999,"NA",IF(T1_Data!AA150&lt;1, "&lt;1", IF(T1_Data!AA150&gt;99, "&gt;99", T1_Data!AA150))),"-")</f>
        <v>-</v>
      </c>
      <c r="AB152" s="72" t="str">
        <f>IF(ISNUMBER(T1_Data!AB150),IF(T1_Data!AB150=-999,"NA",IF(T1_Data!AB150&lt;1, "&lt;1", IF(T1_Data!AB150&gt;99, "&gt;99", T1_Data!AB150))),"-")</f>
        <v>-</v>
      </c>
      <c r="AC152" s="72" t="str">
        <f>IF(ISNUMBER(T1_Data!AC150),IF(T1_Data!AC150=-999,"NA",IF(T1_Data!AC150&lt;1, "&lt;1", IF(T1_Data!AC150&gt;99, "&gt;99", T1_Data!AC150))),"-")</f>
        <v>-</v>
      </c>
      <c r="AD152" s="72" t="str">
        <f>IF(ISNUMBER(T1_Data!AD150),IF(T1_Data!AD150=-999,"NA",IF(T1_Data!AD150&lt;1, "&lt;1", IF(T1_Data!AD150&gt;99, "&gt;99", T1_Data!AD150))),"-")</f>
        <v>-</v>
      </c>
      <c r="AE152" s="72" t="str">
        <f>IF(ISNUMBER(T1_Data!AE150),IF(T1_Data!AE150=-999,"NA",IF(T1_Data!AE150&lt;1, "&lt;1", IF(T1_Data!AE150&gt;99, "&gt;99", T1_Data!AE150))),"-")</f>
        <v>-</v>
      </c>
      <c r="AF152" s="72" t="str">
        <f>IF(ISNUMBER(T1_Data!AF150),IF(T1_Data!AF150=-999,"NA",IF(T1_Data!AF150&lt;1, "&lt;1", IF(T1_Data!AF150&gt;99, "&gt;99", T1_Data!AF150))),"-")</f>
        <v>-</v>
      </c>
      <c r="AG152" s="72" t="str">
        <f>IF(ISNUMBER(T1_Data!AG150),IF(T1_Data!AG150=-999,"NA",IF(T1_Data!AG150&lt;1, "&lt;1", IF(T1_Data!AG150&gt;99, "&gt;99", T1_Data!AG150))),"-")</f>
        <v>-</v>
      </c>
      <c r="AH152" s="72" t="str">
        <f>IF(ISNUMBER(T1_Data!AH150),IF(T1_Data!AH150=-999,"NA",IF(T1_Data!AH150&lt;1, "&lt;1", IF(T1_Data!AH150&gt;99, "&gt;99", T1_Data!AH150))),"-")</f>
        <v>-</v>
      </c>
      <c r="AI152" s="72" t="str">
        <f>IF(ISNUMBER(T1_Data!AI150),IF(T1_Data!AI150=-999,"NA",IF(T1_Data!AI150&lt;1, "&lt;1", IF(T1_Data!AI150&gt;99, "&gt;99", T1_Data!AI150))),"-")</f>
        <v>-</v>
      </c>
      <c r="AJ152" s="72" t="str">
        <f>IF(ISNUMBER(T1_Data!AJ150),IF(T1_Data!AJ150=-999,"NA",IF(T1_Data!AJ150&lt;1, "&lt;1", IF(T1_Data!AJ150&gt;99, "&gt;99", T1_Data!AJ150))),"-")</f>
        <v>-</v>
      </c>
      <c r="AK152" s="72" t="str">
        <f>IF(ISNUMBER(T1_Data!AK150),IF(T1_Data!AK150=-999,"NA",IF(T1_Data!AK150&lt;1, "&lt;1", IF(T1_Data!AK150&gt;99, "&gt;99", T1_Data!AK150))),"-")</f>
        <v>-</v>
      </c>
      <c r="AL152" s="72" t="str">
        <f>IF(ISNUMBER(T1_Data!AL150),IF(T1_Data!AL150=-999,"NA",IF(T1_Data!AL150&lt;1, "&lt;1", IF(T1_Data!AL150&gt;99, "&gt;99", T1_Data!AL150))),"-")</f>
        <v>-</v>
      </c>
      <c r="AM152" s="72" t="str">
        <f>IF(ISNUMBER(T1_Data!AM150),IF(T1_Data!AM150=-999,"NA",IF(T1_Data!AM150&lt;1, "&lt;1", IF(T1_Data!AM150&gt;99, "&gt;99", T1_Data!AM150))),"-")</f>
        <v>-</v>
      </c>
      <c r="AN152" s="72" t="str">
        <f>IF(ISNUMBER(T1_Data!AN150),IF(T1_Data!AN150=-999,"NA",IF(T1_Data!AN150&lt;1, "&lt;1", IF(T1_Data!AN150&gt;99, "&gt;99", T1_Data!AN150))),"-")</f>
        <v>-</v>
      </c>
      <c r="AO152" s="72" t="str">
        <f>IF(ISNUMBER(T1_Data!AO150),IF(T1_Data!AO150=-999,"NA",IF(T1_Data!AO150&lt;1, "&lt;1", IF(T1_Data!AO150&gt;99, "&gt;99", T1_Data!AO150))),"-")</f>
        <v>-</v>
      </c>
      <c r="AP152" s="72" t="str">
        <f>IF(ISNUMBER(T1_Data!AP150),IF(T1_Data!AP150=-999,"NA",IF(T1_Data!AP150&lt;1, "&lt;1", IF(T1_Data!AP150&gt;99, "&gt;99", T1_Data!AP150))),"-")</f>
        <v>-</v>
      </c>
      <c r="AQ152" s="72" t="str">
        <f>IF(ISNUMBER(T1_Data!AQ150),IF(T1_Data!AQ150=-999,"NA",IF(T1_Data!AQ150&lt;1, "&lt;1", IF(T1_Data!AQ150&gt;99, "&gt;99", T1_Data!AQ150))),"-")</f>
        <v>-</v>
      </c>
      <c r="AR152" s="72" t="str">
        <f>IF(ISNUMBER(T1_Data!AR150),IF(T1_Data!AR150=-999,"NA",IF(T1_Data!AR150&lt;1, "&lt;1", IF(T1_Data!AR150&gt;99, "&gt;99", T1_Data!AR150))),"-")</f>
        <v>-</v>
      </c>
      <c r="AS152" s="72" t="str">
        <f>IF(ISNUMBER(T1_Data!AS150),IF(T1_Data!AS150=-999,"NA",IF(T1_Data!AS150&lt;1, "&lt;1", IF(T1_Data!AS150&gt;99, "&gt;99", T1_Data!AS150))),"-")</f>
        <v>-</v>
      </c>
      <c r="AT152" s="72" t="str">
        <f>IF(ISNUMBER(T1_Data!AT150),IF(T1_Data!AT150=-999,"NA",IF(T1_Data!AT150&lt;1, "&lt;1", IF(T1_Data!AT150&gt;99, "&gt;99", T1_Data!AT150))),"-")</f>
        <v>-</v>
      </c>
      <c r="AU152" s="72" t="str">
        <f>IF(ISNUMBER(T1_Data!AU150),IF(T1_Data!AU150=-999,"NA",IF(T1_Data!AU150&lt;1, "&lt;1", IF(T1_Data!AU150&gt;99, "&gt;99", T1_Data!AU150))),"-")</f>
        <v>-</v>
      </c>
      <c r="AV152" s="72" t="str">
        <f>IF(ISNUMBER(T1_Data!AV150),IF(T1_Data!AV150=-999,"NA",IF(T1_Data!AV150&lt;1, "&lt;1", IF(T1_Data!AV150&gt;99, "&gt;99", T1_Data!AV150))),"-")</f>
        <v>-</v>
      </c>
      <c r="AW152" s="72" t="str">
        <f>IF(ISNUMBER(T1_Data!AW150),IF(T1_Data!AW150=-999,"NA",IF(T1_Data!AW150&lt;1, "&lt;1", IF(T1_Data!AW150&gt;99, "&gt;99", T1_Data!AW150))),"-")</f>
        <v>-</v>
      </c>
      <c r="AX152" s="72" t="str">
        <f>IF(ISNUMBER(T1_Data!AX150),IF(T1_Data!AX150=-999,"NA",IF(T1_Data!AX150&lt;1, "&lt;1", IF(T1_Data!AX150&gt;99, "&gt;99", T1_Data!AX150))),"-")</f>
        <v>-</v>
      </c>
      <c r="AY152" s="72" t="str">
        <f>IF(ISNUMBER(T1_Data!AY150),IF(T1_Data!AY150=-999,"NA",IF(T1_Data!AY150&lt;1, "&lt;1", IF(T1_Data!AY150&gt;99, "&gt;99", T1_Data!AY150))),"-")</f>
        <v>-</v>
      </c>
      <c r="AZ152" s="72" t="str">
        <f>IF(ISNUMBER(T1_Data!AZ150),IF(T1_Data!AZ150=-999,"NA",IF(T1_Data!AZ150&lt;1, "&lt;1", IF(T1_Data!AZ150&gt;99, "&gt;99", T1_Data!AZ150))),"-")</f>
        <v>-</v>
      </c>
      <c r="BA152" s="72" t="str">
        <f>IF(ISNUMBER(T1_Data!BA150),IF(T1_Data!BA150=-999,"NA",IF(T1_Data!BA150&lt;1, "&lt;1", IF(T1_Data!BA150&gt;99, "&gt;99", T1_Data!BA150))),"-")</f>
        <v>-</v>
      </c>
      <c r="BB152" s="72" t="str">
        <f>IF(ISNUMBER(T1_Data!BB150),IF(T1_Data!BB150=-999,"NA",IF(T1_Data!BB150&lt;1, "&lt;1", IF(T1_Data!BB150&gt;99, "&gt;99", T1_Data!BB150))),"-")</f>
        <v>-</v>
      </c>
      <c r="BC152" s="72" t="str">
        <f>IF(ISNUMBER(T1_Data!BC150),IF(T1_Data!BC150=-999,"NA",IF(T1_Data!BC150&lt;1, "&lt;1", IF(T1_Data!BC150&gt;99, "&gt;99", T1_Data!BC150))),"-")</f>
        <v>-</v>
      </c>
      <c r="BD152" s="72" t="str">
        <f>IF(ISNUMBER(T1_Data!BD150),IF(T1_Data!BD150=-999,"NA",IF(T1_Data!BD150&lt;1, "&lt;1", IF(T1_Data!BD150&gt;99, "&gt;99", T1_Data!BD150))),"-")</f>
        <v>-</v>
      </c>
      <c r="BE152" s="72" t="str">
        <f>IF(ISNUMBER(T1_Data!BE150),IF(T1_Data!BE150=-999,"NA",IF(T1_Data!BE150&lt;1, "&lt;1", IF(T1_Data!BE150&gt;99, "&gt;99", T1_Data!BE150))),"-")</f>
        <v>-</v>
      </c>
      <c r="BF152" s="72" t="str">
        <f>IF(ISNUMBER(T1_Data!BF150),IF(T1_Data!BF150=-999,"NA",IF(T1_Data!BF150&lt;1, "&lt;1", IF(T1_Data!BF150&gt;99, "&gt;99", T1_Data!BF150))),"-")</f>
        <v>-</v>
      </c>
      <c r="BG152" s="72" t="str">
        <f>IF(ISNUMBER(T1_Data!BG150),IF(T1_Data!BG150=-999,"NA",IF(T1_Data!BG150&lt;1, "&lt;1", IF(T1_Data!BG150&gt;99, "&gt;99", T1_Data!BG150))),"-")</f>
        <v>-</v>
      </c>
      <c r="BH152" s="72" t="str">
        <f>IF(ISNUMBER(T1_Data!BH150),IF(T1_Data!BH150=-999,"NA",IF(T1_Data!BH150&lt;1, "&lt;1", IF(T1_Data!BH150&gt;99, "&gt;99", T1_Data!BH150))),"-")</f>
        <v>-</v>
      </c>
      <c r="BI152" s="72" t="str">
        <f>IF(ISNUMBER(T1_Data!BI150),IF(T1_Data!BI150=-999,"NA",IF(T1_Data!BI150&lt;1, "&lt;1", IF(T1_Data!BI150&gt;99, "&gt;99", T1_Data!BI150))),"-")</f>
        <v>-</v>
      </c>
      <c r="BJ152" s="72" t="str">
        <f>IF(ISNUMBER(T1_Data!BJ150),IF(T1_Data!BJ150=-999,"NA",IF(T1_Data!BJ150&lt;1, "&lt;1", IF(T1_Data!BJ150&gt;99, "&gt;99", T1_Data!BJ150))),"-")</f>
        <v>-</v>
      </c>
      <c r="BK152" s="72" t="str">
        <f>IF(ISNUMBER(T1_Data!BK150),IF(T1_Data!BK150=-999,"NA",IF(T1_Data!BK150&lt;1, "&lt;1", IF(T1_Data!BK150&gt;99, "&gt;99", T1_Data!BK150))),"-")</f>
        <v>-</v>
      </c>
      <c r="BL152" s="72" t="str">
        <f>IF(ISNUMBER(T1_Data!BL150),IF(T1_Data!BL150=-999,"NA",IF(T1_Data!BL150&lt;1, "&lt;1", IF(T1_Data!BL150&gt;99, "&gt;99", T1_Data!BL150))),"-")</f>
        <v>-</v>
      </c>
      <c r="BM152" s="72" t="str">
        <f>IF(ISNUMBER(T1_Data!BM150),IF(T1_Data!BM150=-999,"NA",IF(T1_Data!BM150&lt;1, "&lt;1", IF(T1_Data!BM150&gt;99, "&gt;99", T1_Data!BM150))),"-")</f>
        <v>-</v>
      </c>
      <c r="BN152" s="72" t="str">
        <f>IF(ISNUMBER(T1_Data!BN150),IF(T1_Data!BN150=-999,"NA",IF(T1_Data!BN150&lt;1, "&lt;1", IF(T1_Data!BN150&gt;99, "&gt;99", T1_Data!BN150))),"-")</f>
        <v>-</v>
      </c>
      <c r="BO152" s="72" t="str">
        <f>IF(ISNUMBER(T1_Data!BO150),IF(T1_Data!BO150=-999,"NA",IF(T1_Data!BO150&lt;1, "&lt;1", IF(T1_Data!BO150&gt;99, "&gt;99", T1_Data!BO150))),"-")</f>
        <v>-</v>
      </c>
      <c r="BP152" s="72" t="str">
        <f>IF(ISNUMBER(T1_Data!BP150),IF(T1_Data!BP150=-999,"NA",IF(T1_Data!BP150&lt;1, "&lt;1", IF(T1_Data!BP150&gt;99, "&gt;99", T1_Data!BP150))),"-")</f>
        <v>-</v>
      </c>
      <c r="BQ152" s="72" t="str">
        <f>IF(ISNUMBER(T1_Data!BQ150),IF(T1_Data!BQ150=-999,"NA",IF(T1_Data!BQ150&lt;1, "&lt;1", IF(T1_Data!BQ150&gt;99, "&gt;99", T1_Data!BQ150))),"-")</f>
        <v>-</v>
      </c>
      <c r="BR152" s="72" t="str">
        <f>IF(ISNUMBER(T1_Data!BR150),IF(T1_Data!BR150=-999,"NA",IF(T1_Data!BR150&lt;1, "&lt;1", IF(T1_Data!BR150&gt;99, "&gt;99", T1_Data!BR150))),"-")</f>
        <v>-</v>
      </c>
      <c r="BS152" s="72" t="str">
        <f>IF(ISNUMBER(T1_Data!BS150),IF(T1_Data!BS150=-999,"NA",IF(T1_Data!BS150&lt;1, "&lt;1", IF(T1_Data!BS150&gt;99, "&gt;99", T1_Data!BS150))),"-")</f>
        <v>-</v>
      </c>
      <c r="BT152" s="72" t="str">
        <f>IF(ISNUMBER(T1_Data!BT150),IF(T1_Data!BT150=-999,"NA",IF(T1_Data!BT150&lt;1, "&lt;1", IF(T1_Data!BT150&gt;99, "&gt;99", T1_Data!BT150))),"-")</f>
        <v>-</v>
      </c>
      <c r="BU152" s="72" t="str">
        <f>IF(ISNUMBER(T1_Data!BU150),IF(T1_Data!BU150=-999,"NA",IF(T1_Data!BU150&lt;1, "&lt;1", IF(T1_Data!BU150&gt;99, "&gt;99", T1_Data!BU150))),"-")</f>
        <v>-</v>
      </c>
      <c r="BV152" s="72" t="str">
        <f>IF(ISNUMBER(T1_Data!BV150),IF(T1_Data!BV150=-999,"NA",IF(T1_Data!BV150&lt;1, "&lt;1", IF(T1_Data!BV150&gt;99, "&gt;99", T1_Data!BV150))),"-")</f>
        <v>-</v>
      </c>
      <c r="BW152" s="72" t="str">
        <f>IF(ISNUMBER(T1_Data!BW150),IF(T1_Data!BW150=-999,"NA",IF(T1_Data!BW150&lt;1, "&lt;1", IF(T1_Data!BW150&gt;99, "&gt;99", T1_Data!BW150))),"-")</f>
        <v>-</v>
      </c>
      <c r="BX152" s="72" t="str">
        <f>IF(ISNUMBER(T1_Data!BX150),IF(T1_Data!BX150=-999,"NA",IF(T1_Data!BX150&lt;1, "&lt;1", IF(T1_Data!BX150&gt;99, "&gt;99", T1_Data!BX150))),"-")</f>
        <v>-</v>
      </c>
      <c r="BY152" s="72" t="str">
        <f>IF(ISNUMBER(T1_Data!BY150),IF(T1_Data!BY150=-999,"NA",IF(T1_Data!BY150&lt;1, "&lt;1", IF(T1_Data!BY150&gt;99, "&gt;99", T1_Data!BY150))),"-")</f>
        <v>-</v>
      </c>
      <c r="BZ152" s="72" t="str">
        <f>IF(ISNUMBER(T1_Data!BZ150),IF(T1_Data!BZ150=-999,"NA",IF(T1_Data!BZ150&lt;1, "&lt;1", IF(T1_Data!BZ150&gt;99, "&gt;99", T1_Data!BZ150))),"-")</f>
        <v>-</v>
      </c>
      <c r="CA152" s="72" t="str">
        <f>IF(ISNUMBER(T1_Data!CA150),IF(T1_Data!CA150=-999,"NA",IF(T1_Data!CA150&lt;1, "&lt;1", IF(T1_Data!CA150&gt;99, "&gt;99", T1_Data!CA150))),"-")</f>
        <v>-</v>
      </c>
      <c r="CB152" s="72" t="str">
        <f>IF(ISNUMBER(T1_Data!CB150),IF(T1_Data!CB150=-999,"NA",IF(T1_Data!CB150&lt;1, "&lt;1", IF(T1_Data!CB150&gt;99, "&gt;99", T1_Data!CB150))),"-")</f>
        <v>-</v>
      </c>
      <c r="CC152" s="72" t="str">
        <f>IF(ISNUMBER(T1_Data!CC150),IF(T1_Data!CC150=-999,"NA",IF(T1_Data!CC150&lt;1, "&lt;1", IF(T1_Data!CC150&gt;99, "&gt;99", T1_Data!CC150))),"-")</f>
        <v>-</v>
      </c>
      <c r="CD152" s="72" t="str">
        <f>IF(ISNUMBER(T1_Data!CD150),IF(T1_Data!CD150=-999,"NA",IF(T1_Data!CD150&lt;1, "&lt;1", IF(T1_Data!CD150&gt;99, "&gt;99", T1_Data!CD150))),"-")</f>
        <v>-</v>
      </c>
      <c r="CE152" s="72" t="str">
        <f>IF(ISNUMBER(T1_Data!CE150),IF(T1_Data!CE150=-999,"NA",IF(T1_Data!CE150&lt;1, "&lt;1", IF(T1_Data!CE150&gt;99, "&gt;99", T1_Data!CE150))),"-")</f>
        <v>-</v>
      </c>
      <c r="CF152" s="72" t="str">
        <f>IF(ISNUMBER(T1_Data!CF150),IF(T1_Data!CF150=-999,"NA",IF(T1_Data!CF150&lt;1, "&lt;1", IF(T1_Data!CF150&gt;99, "&gt;99", T1_Data!CF150))),"-")</f>
        <v>-</v>
      </c>
      <c r="CG152" s="72" t="str">
        <f>IF(ISNUMBER(T1_Data!CG150),IF(T1_Data!CG150=-999,"NA",IF(T1_Data!CG150&lt;1, "&lt;1", IF(T1_Data!CG150&gt;99, "&gt;99", T1_Data!CG150))),"-")</f>
        <v>-</v>
      </c>
      <c r="CH152" s="72" t="str">
        <f>IF(ISNUMBER(T1_Data!CH150),IF(T1_Data!CH150=-999,"NA",IF(T1_Data!CH150&lt;1, "&lt;1", IF(T1_Data!CH150&gt;99, "&gt;99", T1_Data!CH150))),"-")</f>
        <v>-</v>
      </c>
      <c r="CI152" s="72" t="str">
        <f>IF(ISNUMBER(T1_Data!CI150),IF(T1_Data!CI150=-999,"NA",IF(T1_Data!CI150&lt;1, "&lt;1", IF(T1_Data!CI150&gt;99, "&gt;99", T1_Data!CI150))),"-")</f>
        <v>-</v>
      </c>
      <c r="CJ152" s="72" t="str">
        <f>IF(ISNUMBER(T1_Data!CJ150),IF(T1_Data!CJ150=-999,"NA",IF(T1_Data!CJ150&lt;1, "&lt;1", IF(T1_Data!CJ150&gt;99, "&gt;99", T1_Data!CJ150))),"-")</f>
        <v>-</v>
      </c>
      <c r="CK152" s="72" t="str">
        <f>IF(ISNUMBER(T1_Data!CK150),IF(T1_Data!CK150=-999,"NA",IF(T1_Data!CK150&lt;1, "&lt;1", IF(T1_Data!CK150&gt;99, "&gt;99", T1_Data!CK150))),"-")</f>
        <v>-</v>
      </c>
      <c r="CL152" s="72" t="str">
        <f>IF(ISNUMBER(T1_Data!CL150),IF(T1_Data!CL150=-999,"NA",IF(T1_Data!CL150&lt;1, "&lt;1", IF(T1_Data!CL150&gt;99, "&gt;99", T1_Data!CL150))),"-")</f>
        <v>-</v>
      </c>
      <c r="CM152" s="72" t="str">
        <f>IF(ISNUMBER(T1_Data!CM150),IF(T1_Data!CM150=-999,"NA",IF(T1_Data!CM150&lt;1, "&lt;1", IF(T1_Data!CM150&gt;99, "&gt;99", T1_Data!CM150))),"-")</f>
        <v>-</v>
      </c>
      <c r="CN152" s="72" t="str">
        <f>IF(ISNUMBER(T1_Data!CN150),IF(T1_Data!CN150=-999,"NA",IF(T1_Data!CN150&lt;1, "&lt;1", IF(T1_Data!CN150&gt;99, "&gt;99", T1_Data!CN150))),"-")</f>
        <v>-</v>
      </c>
      <c r="CO152" s="72" t="str">
        <f>IF(ISNUMBER(T1_Data!CO150),IF(T1_Data!CO150=-999,"NA",IF(T1_Data!CO150&lt;1, "&lt;1", IF(T1_Data!CO150&gt;99, "&gt;99", T1_Data!CO150))),"-")</f>
        <v>-</v>
      </c>
      <c r="CP152" s="72" t="str">
        <f>IF(ISNUMBER(T1_Data!CP150),IF(T1_Data!CP150=-999,"NA",IF(T1_Data!CP150&lt;1, "&lt;1", IF(T1_Data!CP150&gt;99, "&gt;99", T1_Data!CP150))),"-")</f>
        <v>-</v>
      </c>
      <c r="CQ152" s="72" t="str">
        <f>IF(ISNUMBER(T1_Data!CQ150),IF(T1_Data!CQ150=-999,"NA",IF(T1_Data!CQ150&lt;1, "&lt;1", IF(T1_Data!CQ150&gt;99, "&gt;99", T1_Data!CQ150))),"-")</f>
        <v>-</v>
      </c>
      <c r="CR152" s="72" t="str">
        <f>IF(ISNUMBER(T1_Data!CR150),IF(T1_Data!CR150=-999,"NA",IF(T1_Data!CR150&lt;1, "&lt;1", IF(T1_Data!CR150&gt;99, "&gt;99", T1_Data!CR150))),"-")</f>
        <v>-</v>
      </c>
      <c r="CS152" s="72" t="str">
        <f>IF(ISNUMBER(T1_Data!CS150),IF(T1_Data!CS150=-999,"NA",IF(T1_Data!CS150&lt;1, "&lt;1", IF(T1_Data!CS150&gt;99, "&gt;99", T1_Data!CS150))),"-")</f>
        <v>-</v>
      </c>
      <c r="CT152" s="72" t="str">
        <f>IF(ISNUMBER(T1_Data!CT150),IF(T1_Data!CT150=-999,"NA",IF(T1_Data!CT150&lt;1, "&lt;1", IF(T1_Data!CT150&gt;99, "&gt;99", T1_Data!CT150))),"-")</f>
        <v>-</v>
      </c>
      <c r="CU152" s="72" t="str">
        <f>IF(ISNUMBER(T1_Data!CU150),IF(T1_Data!CU150=-999,"NA",IF(T1_Data!CU150&lt;1, "&lt;1", IF(T1_Data!CU150&gt;99, "&gt;99", T1_Data!CU150))),"-")</f>
        <v>-</v>
      </c>
      <c r="CV152" s="72" t="str">
        <f>IF(ISNUMBER(T1_Data!CV150),IF(T1_Data!CV150=-999,"NA",IF(T1_Data!CV150&lt;1, "&lt;1", IF(T1_Data!CV150&gt;99, "&gt;99", T1_Data!CV150))),"-")</f>
        <v>-</v>
      </c>
      <c r="CW152" s="72" t="str">
        <f>IF(ISNUMBER(T1_Data!CW150),IF(T1_Data!CW150=-999,"NA",IF(T1_Data!CW150&lt;1, "&lt;1", IF(T1_Data!CW150&gt;99, "&gt;99", T1_Data!CW150))),"-")</f>
        <v>-</v>
      </c>
      <c r="CX152" s="72" t="str">
        <f>IF(ISNUMBER(T1_Data!CX150),IF(T1_Data!CX150=-999,"NA",IF(T1_Data!CX150&lt;1, "&lt;1", IF(T1_Data!CX150&gt;99, "&gt;99", T1_Data!CX150))),"-")</f>
        <v>-</v>
      </c>
      <c r="CY152" s="72" t="str">
        <f>IF(ISNUMBER(T1_Data!CY150),IF(T1_Data!CY150=-999,"NA",IF(T1_Data!CY150&lt;1, "&lt;1", IF(T1_Data!CY150&gt;99, "&gt;99", T1_Data!CY150))),"-")</f>
        <v>-</v>
      </c>
      <c r="CZ152" s="72" t="str">
        <f>IF(ISNUMBER(T1_Data!CZ150),IF(T1_Data!CZ150=-999,"NA",IF(T1_Data!CZ150&lt;1, "&lt;1", IF(T1_Data!CZ150&gt;99, "&gt;99", T1_Data!CZ150))),"-")</f>
        <v>-</v>
      </c>
      <c r="DA152" s="72" t="str">
        <f>IF(ISNUMBER(T1_Data!DA150),IF(T1_Data!DA150=-999,"NA",IF(T1_Data!DA150&lt;1, "&lt;1", IF(T1_Data!DA150&gt;99, "&gt;99", T1_Data!DA150))),"-")</f>
        <v>-</v>
      </c>
      <c r="DB152" s="72" t="str">
        <f>IF(ISNUMBER(T1_Data!DB150),IF(T1_Data!DB150=-999,"NA",IF(T1_Data!DB150&lt;1, "&lt;1", IF(T1_Data!DB150&gt;99, "&gt;99", T1_Data!DB150))),"-")</f>
        <v>-</v>
      </c>
      <c r="DC152" s="72" t="str">
        <f>IF(ISNUMBER(T1_Data!DC150),IF(T1_Data!DC150=-999,"NA",IF(T1_Data!DC150&lt;1, "&lt;1", IF(T1_Data!DC150&gt;99, "&gt;99", T1_Data!DC150))),"-")</f>
        <v>-</v>
      </c>
      <c r="DD152" s="72" t="str">
        <f>IF(ISNUMBER(T1_Data!DD150),IF(T1_Data!DD150=-999,"NA",IF(T1_Data!DD150&lt;1, "&lt;1", IF(T1_Data!DD150&gt;99, "&gt;99", T1_Data!DD150))),"-")</f>
        <v>-</v>
      </c>
      <c r="DE152" s="72" t="str">
        <f>IF(ISNUMBER(T1_Data!DE150),IF(T1_Data!DE150=-999,"NA",IF(T1_Data!DE150&lt;1, "&lt;1", IF(T1_Data!DE150&gt;99, "&gt;99", T1_Data!DE150))),"-")</f>
        <v>-</v>
      </c>
      <c r="DF152" s="72" t="str">
        <f>IF(ISNUMBER(T1_Data!DF150),IF(T1_Data!DF150=-999,"NA",IF(T1_Data!DF150&lt;1, "&lt;1", IF(T1_Data!DF150&gt;99, "&gt;99", T1_Data!DF150))),"-")</f>
        <v>-</v>
      </c>
      <c r="DG152" s="72" t="str">
        <f>IF(ISNUMBER(T1_Data!DG150),IF(T1_Data!DG150=-999,"NA",IF(T1_Data!DG150&lt;1, "&lt;1", IF(T1_Data!DG150&gt;99, "&gt;99", T1_Data!DG150))),"-")</f>
        <v>-</v>
      </c>
      <c r="DH152" s="72" t="str">
        <f>IF(ISNUMBER(T1_Data!DH150),IF(T1_Data!DH150=-999,"NA",IF(T1_Data!DH150&lt;1, "&lt;1", IF(T1_Data!DH150&gt;99, "&gt;99", T1_Data!DH150))),"-")</f>
        <v>-</v>
      </c>
      <c r="DI152" s="72" t="str">
        <f>IF(ISNUMBER(T1_Data!DI150),IF(T1_Data!DI150=-999,"NA",IF(T1_Data!DI150&lt;1, "&lt;1", IF(T1_Data!DI150&gt;99, "&gt;99", T1_Data!DI150))),"-")</f>
        <v>-</v>
      </c>
      <c r="DJ152" s="72" t="str">
        <f>IF(ISNUMBER(T1_Data!DJ150),IF(T1_Data!DJ150=-999,"NA",IF(T1_Data!DJ150&lt;1, "&lt;1", IF(T1_Data!DJ150&gt;99, "&gt;99", T1_Data!DJ150))),"-")</f>
        <v>-</v>
      </c>
      <c r="DK152" s="72" t="str">
        <f>IF(ISNUMBER(T1_Data!DK150),IF(T1_Data!DK150=-999,"NA",IF(T1_Data!DK150&lt;1, "&lt;1", IF(T1_Data!DK150&gt;99, "&gt;99", T1_Data!DK150))),"-")</f>
        <v>-</v>
      </c>
      <c r="DL152" s="72" t="str">
        <f>IF(ISNUMBER(T1_Data!DL150),IF(T1_Data!DL150=-999,"NA",IF(T1_Data!DL150&lt;1, "&lt;1", IF(T1_Data!DL150&gt;99, "&gt;99", T1_Data!DL150))),"-")</f>
        <v>-</v>
      </c>
      <c r="DM152" s="72" t="str">
        <f>IF(ISNUMBER(T1_Data!DM150),IF(T1_Data!DM150=-999,"NA",IF(T1_Data!DM150&lt;1, "&lt;1", IF(T1_Data!DM150&gt;99, "&gt;99", T1_Data!DM150))),"-")</f>
        <v>-</v>
      </c>
      <c r="DN152" s="72" t="str">
        <f>IF(ISNUMBER(T1_Data!DN150),IF(T1_Data!DN150=-999,"NA",IF(T1_Data!DN150&lt;1, "&lt;1", IF(T1_Data!DN150&gt;99, "&gt;99", T1_Data!DN150))),"-")</f>
        <v>-</v>
      </c>
      <c r="DO152" s="72" t="str">
        <f>IF(ISNUMBER(T1_Data!DO150),IF(T1_Data!DO150=-999,"NA",IF(T1_Data!DO150&lt;1, "&lt;1", IF(T1_Data!DO150&gt;99, "&gt;99", T1_Data!DO150))),"-")</f>
        <v>-</v>
      </c>
      <c r="DP152" s="72" t="str">
        <f>IF(ISNUMBER(T1_Data!DP150),IF(T1_Data!DP150=-999,"NA",IF(T1_Data!DP150&lt;1, "&lt;1", IF(T1_Data!DP150&gt;99, "&gt;99", T1_Data!DP150))),"-")</f>
        <v>-</v>
      </c>
      <c r="DQ152" s="72" t="str">
        <f>IF(ISNUMBER(T1_Data!DQ150),IF(T1_Data!DQ150=-999,"NA",IF(T1_Data!DQ150&lt;1, "&lt;1", IF(T1_Data!DQ150&gt;99, "&gt;99", T1_Data!DQ150))),"-")</f>
        <v>-</v>
      </c>
      <c r="DR152" s="72" t="str">
        <f>IF(ISNUMBER(T1_Data!DR150),IF(T1_Data!DR150=-999,"NA",IF(T1_Data!DR150&lt;1, "&lt;1", IF(T1_Data!DR150&gt;99, "&gt;99", T1_Data!DR150))),"-")</f>
        <v>-</v>
      </c>
      <c r="DS152" s="72" t="str">
        <f>IF(ISNUMBER(T1_Data!DS150),IF(T1_Data!DS150=-999,"NA",IF(T1_Data!DS150&lt;1, "&lt;1", IF(T1_Data!DS150&gt;99, "&gt;99", T1_Data!DS150))),"-")</f>
        <v>-</v>
      </c>
      <c r="DT152" s="72" t="str">
        <f>IF(ISNUMBER(T1_Data!DT150),IF(T1_Data!DT150=-999,"NA",IF(T1_Data!DT150&lt;1, "&lt;1", IF(T1_Data!DT150&gt;99, "&gt;99", T1_Data!DT150))),"-")</f>
        <v>-</v>
      </c>
      <c r="DU152" s="72" t="str">
        <f>IF(ISNUMBER(T1_Data!DU150),IF(T1_Data!DU150=-999,"NA",IF(T1_Data!DU150&lt;1, "&lt;1", IF(T1_Data!DU150&gt;99, "&gt;99", T1_Data!DU150))),"-")</f>
        <v>-</v>
      </c>
      <c r="DV152" s="72" t="str">
        <f>IF(ISNUMBER(T1_Data!DV150),IF(T1_Data!DV150=-999,"NA",IF(T1_Data!DV150&lt;1, "&lt;1", IF(T1_Data!DV150&gt;99, "&gt;99", T1_Data!DV150))),"-")</f>
        <v>-</v>
      </c>
      <c r="DW152" s="72" t="str">
        <f>IF(ISNUMBER(T1_Data!DW150),IF(T1_Data!DW150=-999,"NA",IF(T1_Data!DW150&lt;1, "&lt;1", IF(T1_Data!DW150&gt;99, "&gt;99", T1_Data!DW150))),"-")</f>
        <v>-</v>
      </c>
      <c r="DX152" s="72" t="str">
        <f>IF(ISNUMBER(T1_Data!DX150),IF(T1_Data!DX150=-999,"NA",IF(T1_Data!DX150&lt;1, "&lt;1", IF(T1_Data!DX150&gt;99, "&gt;99", T1_Data!DX150))),"-")</f>
        <v>-</v>
      </c>
      <c r="DY152" s="72" t="str">
        <f>IF(ISNUMBER(T1_Data!DY150),IF(T1_Data!DY150=-999,"NA",IF(T1_Data!DY150&lt;1, "&lt;1", IF(T1_Data!DY150&gt;99, "&gt;99", T1_Data!DY150))),"-")</f>
        <v>-</v>
      </c>
      <c r="DZ152" s="72" t="str">
        <f>IF(ISNUMBER(T1_Data!DZ150),IF(T1_Data!DZ150=-999,"NA",IF(T1_Data!DZ150&lt;1, "&lt;1", IF(T1_Data!DZ150&gt;99, "&gt;99", T1_Data!DZ150))),"-")</f>
        <v>-</v>
      </c>
      <c r="EA152" s="72" t="str">
        <f>IF(ISNUMBER(T1_Data!EA150),IF(T1_Data!EA150=-999,"NA",IF(T1_Data!EA150&lt;1, "&lt;1", IF(T1_Data!EA150&gt;99, "&gt;99", T1_Data!EA150))),"-")</f>
        <v>-</v>
      </c>
      <c r="EB152" s="72" t="str">
        <f>IF(ISNUMBER(T1_Data!EB150),IF(T1_Data!EB150=-999,"NA",IF(T1_Data!EB150&lt;1, "&lt;1", IF(T1_Data!EB150&gt;99, "&gt;99", T1_Data!EB150))),"-")</f>
        <v>-</v>
      </c>
      <c r="EC152" s="72" t="str">
        <f>IF(ISNUMBER(T1_Data!EC150),IF(T1_Data!EC150=-999,"NA",IF(T1_Data!EC150&lt;1, "&lt;1", IF(T1_Data!EC150&gt;99, "&gt;99", T1_Data!EC150))),"-")</f>
        <v>-</v>
      </c>
      <c r="ED152" s="72" t="str">
        <f>IF(ISNUMBER(T1_Data!ED150),IF(T1_Data!ED150=-999,"NA",IF(T1_Data!ED150&lt;1, "&lt;1", IF(T1_Data!ED150&gt;99, "&gt;99", T1_Data!ED150))),"-")</f>
        <v>-</v>
      </c>
      <c r="EE152" s="72" t="str">
        <f>IF(ISNUMBER(T1_Data!EE150),IF(T1_Data!EE150=-999,"NA",IF(T1_Data!EE150&lt;1, "&lt;1", IF(T1_Data!EE150&gt;99, "&gt;99", T1_Data!EE150))),"-")</f>
        <v>-</v>
      </c>
      <c r="EF152" s="72" t="str">
        <f>IF(ISNUMBER(T1_Data!EF150),IF(T1_Data!EF150=-999,"NA",IF(T1_Data!EF150&lt;1, "&lt;1", IF(T1_Data!EF150&gt;99, "&gt;99", T1_Data!EF150))),"-")</f>
        <v>-</v>
      </c>
      <c r="EG152" s="72" t="str">
        <f>IF(ISNUMBER(T1_Data!EG150),IF(T1_Data!EG150=-999,"NA",IF(T1_Data!EG150&lt;1, "&lt;1", IF(T1_Data!EG150&gt;99, "&gt;99", T1_Data!EG150))),"-")</f>
        <v>-</v>
      </c>
      <c r="EH152" s="72" t="str">
        <f>IF(ISNUMBER(T1_Data!EH150),IF(T1_Data!EH150=-999,"NA",IF(T1_Data!EH150&lt;1, "&lt;1", IF(T1_Data!EH150&gt;99, "&gt;99", T1_Data!EH150))),"-")</f>
        <v>-</v>
      </c>
      <c r="EI152" s="72" t="str">
        <f>IF(ISNUMBER(T1_Data!EI150),IF(T1_Data!EI150=-999,"NA",IF(T1_Data!EI150&lt;1, "&lt;1", IF(T1_Data!EI150&gt;99, "&gt;99", T1_Data!EI150))),"-")</f>
        <v>-</v>
      </c>
      <c r="EJ152" s="72" t="str">
        <f>IF(ISNUMBER(T1_Data!EJ150),IF(T1_Data!EJ150=-999,"NA",IF(T1_Data!EJ150&lt;1, "&lt;1", IF(T1_Data!EJ150&gt;99, "&gt;99", T1_Data!EJ150))),"-")</f>
        <v>-</v>
      </c>
      <c r="EK152" s="72" t="str">
        <f>IF(ISNUMBER(T1_Data!EK150),IF(T1_Data!EK150=-999,"NA",IF(T1_Data!EK150&lt;1, "&lt;1", IF(T1_Data!EK150&gt;99, "&gt;99", T1_Data!EK150))),"-")</f>
        <v>-</v>
      </c>
      <c r="EL152" s="72" t="str">
        <f>IF(ISNUMBER(T1_Data!EL150),IF(T1_Data!EL150=-999,"NA",IF(T1_Data!EL150&lt;1, "&lt;1", IF(T1_Data!EL150&gt;99, "&gt;99", T1_Data!EL150))),"-")</f>
        <v>-</v>
      </c>
      <c r="EM152" s="72" t="str">
        <f>IF(ISNUMBER(T1_Data!EM150),IF(T1_Data!EM150=-999,"NA",IF(T1_Data!EM150&lt;1, "&lt;1", IF(T1_Data!EM150&gt;99, "&gt;99", T1_Data!EM150))),"-")</f>
        <v>-</v>
      </c>
      <c r="EN152" s="72" t="str">
        <f>IF(ISNUMBER(T1_Data!EN150),IF(T1_Data!EN150=-999,"NA",IF(T1_Data!EN150&lt;1, "&lt;1", IF(T1_Data!EN150&gt;99, "&gt;99", T1_Data!EN150))),"-")</f>
        <v>-</v>
      </c>
      <c r="EO152" s="72" t="str">
        <f>IF(ISNUMBER(T1_Data!EO150),IF(T1_Data!EO150=-999,"NA",IF(T1_Data!EO150&lt;1, "&lt;1", IF(T1_Data!EO150&gt;99, "&gt;99", T1_Data!EO150))),"-")</f>
        <v>-</v>
      </c>
      <c r="EP152" s="72" t="str">
        <f>IF(ISNUMBER(T1_Data!EP150),IF(T1_Data!EP150=-999,"NA",IF(T1_Data!EP150&lt;1, "&lt;1", IF(T1_Data!EP150&gt;99, "&gt;99", T1_Data!EP150))),"-")</f>
        <v>-</v>
      </c>
      <c r="EQ152" s="72" t="str">
        <f>IF(ISNUMBER(T1_Data!EQ150),IF(T1_Data!EQ150=-999,"NA",IF(T1_Data!EQ150&lt;1, "&lt;1", IF(T1_Data!EQ150&gt;99, "&gt;99", T1_Data!EQ150))),"-")</f>
        <v>-</v>
      </c>
      <c r="ER152" s="72" t="str">
        <f>IF(ISNUMBER(T1_Data!ER150),IF(T1_Data!ER150=-999,"NA",IF(T1_Data!ER150&lt;1, "&lt;1", IF(T1_Data!ER150&gt;99, "&gt;99", T1_Data!ER150))),"-")</f>
        <v>-</v>
      </c>
      <c r="ES152" s="72" t="str">
        <f>IF(ISNUMBER(T1_Data!ES150),IF(T1_Data!ES150=-999,"NA",IF(T1_Data!ES150&lt;1, "&lt;1", IF(T1_Data!ES150&gt;99, "&gt;99", T1_Data!ES150))),"-")</f>
        <v>-</v>
      </c>
      <c r="ET152" s="72" t="str">
        <f>IF(ISNUMBER(T1_Data!ET150),IF(T1_Data!ET150=-999,"NA",IF(T1_Data!ET150&lt;1, "&lt;1", IF(T1_Data!ET150&gt;99, "&gt;99", T1_Data!ET150))),"-")</f>
        <v>-</v>
      </c>
      <c r="EU152" s="72" t="str">
        <f>IF(ISNUMBER(T1_Data!EU150),IF(T1_Data!EU150=-999,"NA",IF(T1_Data!EU150&lt;1, "&lt;1", IF(T1_Data!EU150&gt;99, "&gt;99", T1_Data!EU150))),"-")</f>
        <v>-</v>
      </c>
      <c r="EV152" s="72" t="str">
        <f>IF(ISNUMBER(T1_Data!EV150),IF(T1_Data!EV150=-999,"NA",IF(T1_Data!EV150&lt;1, "&lt;1", IF(T1_Data!EV150&gt;99, "&gt;99", T1_Data!EV150))),"-")</f>
        <v>-</v>
      </c>
      <c r="EW152" s="72" t="str">
        <f>IF(ISNUMBER(T1_Data!EW150),IF(T1_Data!EW150=-999,"NA",IF(T1_Data!EW150&lt;1, "&lt;1", IF(T1_Data!EW150&gt;99, "&gt;99", T1_Data!EW150))),"-")</f>
        <v>-</v>
      </c>
      <c r="EX152" s="72" t="str">
        <f>IF(ISNUMBER(T1_Data!EX150),IF(T1_Data!EX150=-999,"NA",IF(T1_Data!EX150&lt;1, "&lt;1", IF(T1_Data!EX150&gt;99, "&gt;99", T1_Data!EX150))),"-")</f>
        <v>-</v>
      </c>
      <c r="EY152" s="72" t="str">
        <f>IF(ISNUMBER(T1_Data!EY150),IF(T1_Data!EY150=-999,"NA",IF(T1_Data!EY150&lt;1, "&lt;1", IF(T1_Data!EY150&gt;99, "&gt;99", T1_Data!EY150))),"-")</f>
        <v>-</v>
      </c>
      <c r="EZ152" s="72" t="str">
        <f>IF(ISNUMBER(T1_Data!EZ150),IF(T1_Data!EZ150=-999,"NA",IF(T1_Data!EZ150&lt;1, "&lt;1", IF(T1_Data!EZ150&gt;99, "&gt;99", T1_Data!EZ150))),"-")</f>
        <v>-</v>
      </c>
      <c r="FA152" s="72" t="str">
        <f>IF(ISNUMBER(T1_Data!FA150),IF(T1_Data!FA150=-999,"NA",IF(T1_Data!FA150&lt;1, "&lt;1", IF(T1_Data!FA150&gt;99, "&gt;99", T1_Data!FA150))),"-")</f>
        <v>-</v>
      </c>
      <c r="FB152" s="72" t="str">
        <f>IF(ISNUMBER(T1_Data!FB150),IF(T1_Data!FB150=-999,"NA",IF(T1_Data!FB150&lt;1, "&lt;1", IF(T1_Data!FB150&gt;99, "&gt;99", T1_Data!FB150))),"-")</f>
        <v>-</v>
      </c>
      <c r="FC152" s="72" t="str">
        <f>IF(ISNUMBER(T1_Data!FC150),IF(T1_Data!FC150=-999,"NA",IF(T1_Data!FC150&lt;1, "&lt;1", IF(T1_Data!FC150&gt;99, "&gt;99", T1_Data!FC150))),"-")</f>
        <v>-</v>
      </c>
      <c r="FD152" s="72" t="str">
        <f>IF(ISNUMBER(T1_Data!FD150),IF(T1_Data!FD150=-999,"NA",IF(T1_Data!FD150&lt;1, "&lt;1", IF(T1_Data!FD150&gt;99, "&gt;99", T1_Data!FD150))),"-")</f>
        <v>-</v>
      </c>
      <c r="FE152" s="72" t="str">
        <f>IF(ISNUMBER(T1_Data!FE150),IF(T1_Data!FE150=-999,"NA",IF(T1_Data!FE150&lt;1, "&lt;1", IF(T1_Data!FE150&gt;99, "&gt;99", T1_Data!FE150))),"-")</f>
        <v>-</v>
      </c>
      <c r="FF152" s="72" t="str">
        <f>IF(ISNUMBER(T1_Data!FF150),IF(T1_Data!FF150=-999,"NA",IF(T1_Data!FF150&lt;1, "&lt;1", IF(T1_Data!FF150&gt;99, "&gt;99", T1_Data!FF150))),"-")</f>
        <v>-</v>
      </c>
      <c r="FG152" s="72" t="str">
        <f>IF(ISNUMBER(T1_Data!FG150),IF(T1_Data!FG150=-999,"NA",IF(T1_Data!FG150&lt;1, "&lt;1", IF(T1_Data!FG150&gt;99, "&gt;99", T1_Data!FG150))),"-")</f>
        <v>-</v>
      </c>
      <c r="FH152" s="72" t="str">
        <f>IF(ISNUMBER(T1_Data!FH150),IF(T1_Data!FH150=-999,"NA",IF(T1_Data!FH150&lt;1, "&lt;1", IF(T1_Data!FH150&gt;99, "&gt;99", T1_Data!FH150))),"-")</f>
        <v>-</v>
      </c>
      <c r="FI152" s="72" t="str">
        <f>IF(ISNUMBER(T1_Data!FI150),IF(T1_Data!FI150=-999,"NA",IF(T1_Data!FI150&lt;1, "&lt;1", IF(T1_Data!FI150&gt;99, "&gt;99", T1_Data!FI150))),"-")</f>
        <v>-</v>
      </c>
      <c r="FJ152" s="72" t="str">
        <f>IF(ISNUMBER(T1_Data!FJ150),IF(T1_Data!FJ150=-999,"NA",IF(T1_Data!FJ150&lt;1, "&lt;1", IF(T1_Data!FJ150&gt;99, "&gt;99", T1_Data!FJ150))),"-")</f>
        <v>-</v>
      </c>
      <c r="FK152" s="72" t="str">
        <f>IF(ISNUMBER(T1_Data!FK150),IF(T1_Data!FK150=-999,"NA",IF(T1_Data!FK150&lt;1, "&lt;1", IF(T1_Data!FK150&gt;99, "&gt;99", T1_Data!FK150))),"-")</f>
        <v>-</v>
      </c>
      <c r="FL152" s="72" t="str">
        <f>IF(ISNUMBER(T1_Data!FL150),IF(T1_Data!FL150=-999,"NA",IF(T1_Data!FL150&lt;1, "&lt;1", IF(T1_Data!FL150&gt;99, "&gt;99", T1_Data!FL150))),"-")</f>
        <v>-</v>
      </c>
      <c r="FM152" s="72" t="str">
        <f>IF(ISNUMBER(T1_Data!FM150),IF(T1_Data!FM150=-999,"NA",IF(T1_Data!FM150&lt;1, "&lt;1", IF(T1_Data!FM150&gt;99, "&gt;99", T1_Data!FM150))),"-")</f>
        <v>-</v>
      </c>
      <c r="FN152" s="72" t="str">
        <f>IF(ISNUMBER(T1_Data!FN150),IF(T1_Data!FN150=-999,"NA",IF(T1_Data!FN150&lt;1, "&lt;1", IF(T1_Data!FN150&gt;99, "&gt;99", T1_Data!FN150))),"-")</f>
        <v>-</v>
      </c>
      <c r="FO152" s="72" t="str">
        <f>IF(ISNUMBER(T1_Data!FO150),IF(T1_Data!FO150=-999,"NA",IF(T1_Data!FO150&lt;1, "&lt;1", IF(T1_Data!FO150&gt;99, "&gt;99", T1_Data!FO150))),"-")</f>
        <v>-</v>
      </c>
      <c r="FP152" s="72" t="str">
        <f>IF(ISNUMBER(T1_Data!FP150),IF(T1_Data!FP150=-999,"NA",IF(T1_Data!FP150&lt;1, "&lt;1", IF(T1_Data!FP150&gt;99, "&gt;99", T1_Data!FP150))),"-")</f>
        <v>-</v>
      </c>
      <c r="FQ152" s="72" t="str">
        <f>IF(ISNUMBER(T1_Data!FQ150),IF(T1_Data!FQ150=-999,"NA",IF(T1_Data!FQ150&lt;1, "&lt;1", IF(T1_Data!FQ150&gt;99, "&gt;99", T1_Data!FQ150))),"-")</f>
        <v>-</v>
      </c>
      <c r="FR152" s="72" t="str">
        <f>IF(ISNUMBER(T1_Data!FR150),IF(T1_Data!FR150=-999,"NA",IF(T1_Data!FR150&lt;1, "&lt;1", IF(T1_Data!FR150&gt;99, "&gt;99", T1_Data!FR150))),"-")</f>
        <v>-</v>
      </c>
      <c r="FS152" s="72" t="str">
        <f>IF(ISNUMBER(T1_Data!FS150),IF(T1_Data!FS150=-999,"NA",IF(T1_Data!FS150&lt;1, "&lt;1", IF(T1_Data!FS150&gt;99, "&gt;99", T1_Data!FS150))),"-")</f>
        <v>-</v>
      </c>
      <c r="FT152" s="72" t="str">
        <f>IF(ISNUMBER(T1_Data!FT150),IF(T1_Data!FT150=-999,"NA",IF(T1_Data!FT150&lt;1, "&lt;1", IF(T1_Data!FT150&gt;99, "&gt;99", T1_Data!FT150))),"-")</f>
        <v>-</v>
      </c>
      <c r="FU152" s="72" t="str">
        <f>IF(ISNUMBER(T1_Data!FU150),IF(T1_Data!FU150=-999,"NA",IF(T1_Data!FU150&lt;1, "&lt;1", IF(T1_Data!FU150&gt;99, "&gt;99", T1_Data!FU150))),"-")</f>
        <v>-</v>
      </c>
      <c r="FV152" s="72" t="str">
        <f>IF(ISNUMBER(T1_Data!FV150),IF(T1_Data!FV150=-999,"NA",IF(T1_Data!FV150&lt;1, "&lt;1", IF(T1_Data!FV150&gt;99, "&gt;99", T1_Data!FV150))),"-")</f>
        <v>-</v>
      </c>
      <c r="FW152" s="72" t="str">
        <f>IF(ISNUMBER(T1_Data!FW150),IF(T1_Data!FW150=-999,"NA",IF(T1_Data!FW150&lt;1, "&lt;1", IF(T1_Data!FW150&gt;99, "&gt;99", T1_Data!FW150))),"-")</f>
        <v>-</v>
      </c>
      <c r="FX152" s="71" t="str">
        <f>IF(ISBLANK(T1_Data!FX150), "", T1_Data!FX150)</f>
        <v/>
      </c>
    </row>
    <row r="153" spans="1:180" x14ac:dyDescent="0.25">
      <c r="A153" s="71" t="str">
        <f>IF(ISBLANK(T1_Data!A151), "", T1_Data!A151)</f>
        <v/>
      </c>
      <c r="B153" s="72" t="str">
        <f>IF(ISNUMBER(T1_Data!B151), T1_Data!B151,"-")</f>
        <v>-</v>
      </c>
      <c r="C153" s="72" t="str">
        <f>IF(ISNUMBER(T1_Data!C151),IF(T1_Data!C151=-999,"NA",IF(T1_Data!C151&lt;1, "&lt;1", IF(T1_Data!C151&gt;99, "&gt;99", T1_Data!C151))),"-")</f>
        <v>-</v>
      </c>
      <c r="D153" s="72" t="str">
        <f>IF(ISNUMBER(T1_Data!D151),IF(T1_Data!D151=-999,"NA",IF(T1_Data!D151&lt;1, "&lt;1", IF(T1_Data!D151&gt;99, "&gt;99", T1_Data!D151))),"-")</f>
        <v>-</v>
      </c>
      <c r="E153" s="72" t="str">
        <f>IF(ISNUMBER(T1_Data!E151),IF(T1_Data!E151=-999,"NA",IF(T1_Data!E151&lt;1, "&lt;1", IF(T1_Data!E151&gt;99, "&gt;99", T1_Data!E151))),"-")</f>
        <v>-</v>
      </c>
      <c r="F153" s="72" t="str">
        <f>IF(ISNUMBER(T1_Data!F151),IF(T1_Data!F151=-999,"NA",IF(T1_Data!F151&lt;1, "&lt;1", IF(T1_Data!F151&gt;99, "&gt;99", T1_Data!F151))),"-")</f>
        <v>-</v>
      </c>
      <c r="G153" s="72" t="str">
        <f>IF(ISNUMBER(T1_Data!G151),IF(T1_Data!G151=-999,"NA",IF(T1_Data!G151&lt;1, "&lt;1", IF(T1_Data!G151&gt;99, "&gt;99", T1_Data!G151))),"-")</f>
        <v>-</v>
      </c>
      <c r="H153" s="72" t="str">
        <f>IF(ISNUMBER(T1_Data!H151),IF(T1_Data!H151=-999,"NA",IF(T1_Data!H151&lt;1, "&lt;1", IF(T1_Data!H151&gt;99, "&gt;99", T1_Data!H151))),"-")</f>
        <v>-</v>
      </c>
      <c r="I153" s="72" t="str">
        <f>IF(ISNUMBER(T1_Data!I151),IF(T1_Data!I151=-999,"NA",IF(T1_Data!I151&lt;1, "&lt;1", IF(T1_Data!I151&gt;99, "&gt;99", T1_Data!I151))),"-")</f>
        <v>-</v>
      </c>
      <c r="J153" s="72" t="str">
        <f>IF(ISNUMBER(T1_Data!J151),IF(T1_Data!J151=-999,"NA",IF(T1_Data!J151&lt;1, "&lt;1", IF(T1_Data!J151&gt;99, "&gt;99", T1_Data!J151))),"-")</f>
        <v>-</v>
      </c>
      <c r="K153" s="72" t="str">
        <f>IF(ISNUMBER(T1_Data!K151),IF(T1_Data!K151=-999,"NA",IF(T1_Data!K151&lt;1, "&lt;1", IF(T1_Data!K151&gt;99, "&gt;99", T1_Data!K151))),"-")</f>
        <v>-</v>
      </c>
      <c r="L153" s="72" t="str">
        <f>IF(ISNUMBER(T1_Data!L151),IF(T1_Data!L151=-999,"NA",IF(T1_Data!L151&lt;1, "&lt;1", IF(T1_Data!L151&gt;99, "&gt;99", T1_Data!L151))),"-")</f>
        <v>-</v>
      </c>
      <c r="M153" s="72" t="str">
        <f>IF(ISNUMBER(T1_Data!M151),IF(T1_Data!M151=-999,"NA",IF(T1_Data!M151&lt;1, "&lt;1", IF(T1_Data!M151&gt;99, "&gt;99", T1_Data!M151))),"-")</f>
        <v>-</v>
      </c>
      <c r="N153" s="72" t="str">
        <f>IF(ISNUMBER(T1_Data!N151),IF(T1_Data!N151=-999,"NA",IF(T1_Data!N151&lt;1, "&lt;1", IF(T1_Data!N151&gt;99, "&gt;99", T1_Data!N151))),"-")</f>
        <v>-</v>
      </c>
      <c r="O153" s="72" t="str">
        <f>IF(ISNUMBER(T1_Data!O151),IF(T1_Data!O151=-999,"NA",IF(T1_Data!O151&lt;1, "&lt;1", IF(T1_Data!O151&gt;99, "&gt;99", T1_Data!O151))),"-")</f>
        <v>-</v>
      </c>
      <c r="P153" s="72" t="str">
        <f>IF(ISNUMBER(T1_Data!P151),IF(T1_Data!P151=-999,"NA",IF(T1_Data!P151&lt;1, "&lt;1", IF(T1_Data!P151&gt;99, "&gt;99", T1_Data!P151))),"-")</f>
        <v>-</v>
      </c>
      <c r="Q153" s="72" t="str">
        <f>IF(ISNUMBER(T1_Data!Q151),IF(T1_Data!Q151=-999,"NA",IF(T1_Data!Q151&lt;1, "&lt;1", IF(T1_Data!Q151&gt;99, "&gt;99", T1_Data!Q151))),"-")</f>
        <v>-</v>
      </c>
      <c r="R153" s="72" t="str">
        <f>IF(ISNUMBER(T1_Data!R151),IF(T1_Data!R151=-999,"NA",IF(T1_Data!R151&lt;1, "&lt;1", IF(T1_Data!R151&gt;99, "&gt;99", T1_Data!R151))),"-")</f>
        <v>-</v>
      </c>
      <c r="S153" s="72" t="str">
        <f>IF(ISNUMBER(T1_Data!S151),IF(T1_Data!S151=-999,"NA",IF(T1_Data!S151&lt;1, "&lt;1", IF(T1_Data!S151&gt;99, "&gt;99", T1_Data!S151))),"-")</f>
        <v>-</v>
      </c>
      <c r="T153" s="72" t="str">
        <f>IF(ISNUMBER(T1_Data!T151),IF(T1_Data!T151=-999,"NA",IF(T1_Data!T151&lt;1, "&lt;1", IF(T1_Data!T151&gt;99, "&gt;99", T1_Data!T151))),"-")</f>
        <v>-</v>
      </c>
      <c r="U153" s="72" t="str">
        <f>IF(ISNUMBER(T1_Data!U151),IF(T1_Data!U151=-999,"NA",IF(T1_Data!U151&lt;1, "&lt;1", IF(T1_Data!U151&gt;99, "&gt;99", T1_Data!U151))),"-")</f>
        <v>-</v>
      </c>
      <c r="V153" s="72" t="str">
        <f>IF(ISNUMBER(T1_Data!V151),IF(T1_Data!V151=-999,"NA",IF(T1_Data!V151&lt;1, "&lt;1", IF(T1_Data!V151&gt;99, "&gt;99", T1_Data!V151))),"-")</f>
        <v>-</v>
      </c>
      <c r="W153" s="72" t="str">
        <f>IF(ISNUMBER(T1_Data!W151),IF(T1_Data!W151=-999,"NA",IF(T1_Data!W151&lt;1, "&lt;1", IF(T1_Data!W151&gt;99, "&gt;99", T1_Data!W151))),"-")</f>
        <v>-</v>
      </c>
      <c r="X153" s="72" t="str">
        <f>IF(ISNUMBER(T1_Data!X151),IF(T1_Data!X151=-999,"NA",IF(T1_Data!X151&lt;1, "&lt;1", IF(T1_Data!X151&gt;99, "&gt;99", T1_Data!X151))),"-")</f>
        <v>-</v>
      </c>
      <c r="Y153" s="72" t="str">
        <f>IF(ISNUMBER(T1_Data!Y151),IF(T1_Data!Y151=-999,"NA",IF(T1_Data!Y151&lt;1, "&lt;1", IF(T1_Data!Y151&gt;99, "&gt;99", T1_Data!Y151))),"-")</f>
        <v>-</v>
      </c>
      <c r="Z153" s="72" t="str">
        <f>IF(ISNUMBER(T1_Data!Z151),IF(T1_Data!Z151=-999,"NA",IF(T1_Data!Z151&lt;1, "&lt;1", IF(T1_Data!Z151&gt;99, "&gt;99", T1_Data!Z151))),"-")</f>
        <v>-</v>
      </c>
      <c r="AA153" s="72" t="str">
        <f>IF(ISNUMBER(T1_Data!AA151),IF(T1_Data!AA151=-999,"NA",IF(T1_Data!AA151&lt;1, "&lt;1", IF(T1_Data!AA151&gt;99, "&gt;99", T1_Data!AA151))),"-")</f>
        <v>-</v>
      </c>
      <c r="AB153" s="72" t="str">
        <f>IF(ISNUMBER(T1_Data!AB151),IF(T1_Data!AB151=-999,"NA",IF(T1_Data!AB151&lt;1, "&lt;1", IF(T1_Data!AB151&gt;99, "&gt;99", T1_Data!AB151))),"-")</f>
        <v>-</v>
      </c>
      <c r="AC153" s="72" t="str">
        <f>IF(ISNUMBER(T1_Data!AC151),IF(T1_Data!AC151=-999,"NA",IF(T1_Data!AC151&lt;1, "&lt;1", IF(T1_Data!AC151&gt;99, "&gt;99", T1_Data!AC151))),"-")</f>
        <v>-</v>
      </c>
      <c r="AD153" s="72" t="str">
        <f>IF(ISNUMBER(T1_Data!AD151),IF(T1_Data!AD151=-999,"NA",IF(T1_Data!AD151&lt;1, "&lt;1", IF(T1_Data!AD151&gt;99, "&gt;99", T1_Data!AD151))),"-")</f>
        <v>-</v>
      </c>
      <c r="AE153" s="72" t="str">
        <f>IF(ISNUMBER(T1_Data!AE151),IF(T1_Data!AE151=-999,"NA",IF(T1_Data!AE151&lt;1, "&lt;1", IF(T1_Data!AE151&gt;99, "&gt;99", T1_Data!AE151))),"-")</f>
        <v>-</v>
      </c>
      <c r="AF153" s="72" t="str">
        <f>IF(ISNUMBER(T1_Data!AF151),IF(T1_Data!AF151=-999,"NA",IF(T1_Data!AF151&lt;1, "&lt;1", IF(T1_Data!AF151&gt;99, "&gt;99", T1_Data!AF151))),"-")</f>
        <v>-</v>
      </c>
      <c r="AG153" s="72" t="str">
        <f>IF(ISNUMBER(T1_Data!AG151),IF(T1_Data!AG151=-999,"NA",IF(T1_Data!AG151&lt;1, "&lt;1", IF(T1_Data!AG151&gt;99, "&gt;99", T1_Data!AG151))),"-")</f>
        <v>-</v>
      </c>
      <c r="AH153" s="72" t="str">
        <f>IF(ISNUMBER(T1_Data!AH151),IF(T1_Data!AH151=-999,"NA",IF(T1_Data!AH151&lt;1, "&lt;1", IF(T1_Data!AH151&gt;99, "&gt;99", T1_Data!AH151))),"-")</f>
        <v>-</v>
      </c>
      <c r="AI153" s="72" t="str">
        <f>IF(ISNUMBER(T1_Data!AI151),IF(T1_Data!AI151=-999,"NA",IF(T1_Data!AI151&lt;1, "&lt;1", IF(T1_Data!AI151&gt;99, "&gt;99", T1_Data!AI151))),"-")</f>
        <v>-</v>
      </c>
      <c r="AJ153" s="72" t="str">
        <f>IF(ISNUMBER(T1_Data!AJ151),IF(T1_Data!AJ151=-999,"NA",IF(T1_Data!AJ151&lt;1, "&lt;1", IF(T1_Data!AJ151&gt;99, "&gt;99", T1_Data!AJ151))),"-")</f>
        <v>-</v>
      </c>
      <c r="AK153" s="72" t="str">
        <f>IF(ISNUMBER(T1_Data!AK151),IF(T1_Data!AK151=-999,"NA",IF(T1_Data!AK151&lt;1, "&lt;1", IF(T1_Data!AK151&gt;99, "&gt;99", T1_Data!AK151))),"-")</f>
        <v>-</v>
      </c>
      <c r="AL153" s="72" t="str">
        <f>IF(ISNUMBER(T1_Data!AL151),IF(T1_Data!AL151=-999,"NA",IF(T1_Data!AL151&lt;1, "&lt;1", IF(T1_Data!AL151&gt;99, "&gt;99", T1_Data!AL151))),"-")</f>
        <v>-</v>
      </c>
      <c r="AM153" s="72" t="str">
        <f>IF(ISNUMBER(T1_Data!AM151),IF(T1_Data!AM151=-999,"NA",IF(T1_Data!AM151&lt;1, "&lt;1", IF(T1_Data!AM151&gt;99, "&gt;99", T1_Data!AM151))),"-")</f>
        <v>-</v>
      </c>
      <c r="AN153" s="72" t="str">
        <f>IF(ISNUMBER(T1_Data!AN151),IF(T1_Data!AN151=-999,"NA",IF(T1_Data!AN151&lt;1, "&lt;1", IF(T1_Data!AN151&gt;99, "&gt;99", T1_Data!AN151))),"-")</f>
        <v>-</v>
      </c>
      <c r="AO153" s="72" t="str">
        <f>IF(ISNUMBER(T1_Data!AO151),IF(T1_Data!AO151=-999,"NA",IF(T1_Data!AO151&lt;1, "&lt;1", IF(T1_Data!AO151&gt;99, "&gt;99", T1_Data!AO151))),"-")</f>
        <v>-</v>
      </c>
      <c r="AP153" s="72" t="str">
        <f>IF(ISNUMBER(T1_Data!AP151),IF(T1_Data!AP151=-999,"NA",IF(T1_Data!AP151&lt;1, "&lt;1", IF(T1_Data!AP151&gt;99, "&gt;99", T1_Data!AP151))),"-")</f>
        <v>-</v>
      </c>
      <c r="AQ153" s="72" t="str">
        <f>IF(ISNUMBER(T1_Data!AQ151),IF(T1_Data!AQ151=-999,"NA",IF(T1_Data!AQ151&lt;1, "&lt;1", IF(T1_Data!AQ151&gt;99, "&gt;99", T1_Data!AQ151))),"-")</f>
        <v>-</v>
      </c>
      <c r="AR153" s="72" t="str">
        <f>IF(ISNUMBER(T1_Data!AR151),IF(T1_Data!AR151=-999,"NA",IF(T1_Data!AR151&lt;1, "&lt;1", IF(T1_Data!AR151&gt;99, "&gt;99", T1_Data!AR151))),"-")</f>
        <v>-</v>
      </c>
      <c r="AS153" s="72" t="str">
        <f>IF(ISNUMBER(T1_Data!AS151),IF(T1_Data!AS151=-999,"NA",IF(T1_Data!AS151&lt;1, "&lt;1", IF(T1_Data!AS151&gt;99, "&gt;99", T1_Data!AS151))),"-")</f>
        <v>-</v>
      </c>
      <c r="AT153" s="72" t="str">
        <f>IF(ISNUMBER(T1_Data!AT151),IF(T1_Data!AT151=-999,"NA",IF(T1_Data!AT151&lt;1, "&lt;1", IF(T1_Data!AT151&gt;99, "&gt;99", T1_Data!AT151))),"-")</f>
        <v>-</v>
      </c>
      <c r="AU153" s="72" t="str">
        <f>IF(ISNUMBER(T1_Data!AU151),IF(T1_Data!AU151=-999,"NA",IF(T1_Data!AU151&lt;1, "&lt;1", IF(T1_Data!AU151&gt;99, "&gt;99", T1_Data!AU151))),"-")</f>
        <v>-</v>
      </c>
      <c r="AV153" s="72" t="str">
        <f>IF(ISNUMBER(T1_Data!AV151),IF(T1_Data!AV151=-999,"NA",IF(T1_Data!AV151&lt;1, "&lt;1", IF(T1_Data!AV151&gt;99, "&gt;99", T1_Data!AV151))),"-")</f>
        <v>-</v>
      </c>
      <c r="AW153" s="72" t="str">
        <f>IF(ISNUMBER(T1_Data!AW151),IF(T1_Data!AW151=-999,"NA",IF(T1_Data!AW151&lt;1, "&lt;1", IF(T1_Data!AW151&gt;99, "&gt;99", T1_Data!AW151))),"-")</f>
        <v>-</v>
      </c>
      <c r="AX153" s="72" t="str">
        <f>IF(ISNUMBER(T1_Data!AX151),IF(T1_Data!AX151=-999,"NA",IF(T1_Data!AX151&lt;1, "&lt;1", IF(T1_Data!AX151&gt;99, "&gt;99", T1_Data!AX151))),"-")</f>
        <v>-</v>
      </c>
      <c r="AY153" s="72" t="str">
        <f>IF(ISNUMBER(T1_Data!AY151),IF(T1_Data!AY151=-999,"NA",IF(T1_Data!AY151&lt;1, "&lt;1", IF(T1_Data!AY151&gt;99, "&gt;99", T1_Data!AY151))),"-")</f>
        <v>-</v>
      </c>
      <c r="AZ153" s="72" t="str">
        <f>IF(ISNUMBER(T1_Data!AZ151),IF(T1_Data!AZ151=-999,"NA",IF(T1_Data!AZ151&lt;1, "&lt;1", IF(T1_Data!AZ151&gt;99, "&gt;99", T1_Data!AZ151))),"-")</f>
        <v>-</v>
      </c>
      <c r="BA153" s="72" t="str">
        <f>IF(ISNUMBER(T1_Data!BA151),IF(T1_Data!BA151=-999,"NA",IF(T1_Data!BA151&lt;1, "&lt;1", IF(T1_Data!BA151&gt;99, "&gt;99", T1_Data!BA151))),"-")</f>
        <v>-</v>
      </c>
      <c r="BB153" s="72" t="str">
        <f>IF(ISNUMBER(T1_Data!BB151),IF(T1_Data!BB151=-999,"NA",IF(T1_Data!BB151&lt;1, "&lt;1", IF(T1_Data!BB151&gt;99, "&gt;99", T1_Data!BB151))),"-")</f>
        <v>-</v>
      </c>
      <c r="BC153" s="72" t="str">
        <f>IF(ISNUMBER(T1_Data!BC151),IF(T1_Data!BC151=-999,"NA",IF(T1_Data!BC151&lt;1, "&lt;1", IF(T1_Data!BC151&gt;99, "&gt;99", T1_Data!BC151))),"-")</f>
        <v>-</v>
      </c>
      <c r="BD153" s="72" t="str">
        <f>IF(ISNUMBER(T1_Data!BD151),IF(T1_Data!BD151=-999,"NA",IF(T1_Data!BD151&lt;1, "&lt;1", IF(T1_Data!BD151&gt;99, "&gt;99", T1_Data!BD151))),"-")</f>
        <v>-</v>
      </c>
      <c r="BE153" s="72" t="str">
        <f>IF(ISNUMBER(T1_Data!BE151),IF(T1_Data!BE151=-999,"NA",IF(T1_Data!BE151&lt;1, "&lt;1", IF(T1_Data!BE151&gt;99, "&gt;99", T1_Data!BE151))),"-")</f>
        <v>-</v>
      </c>
      <c r="BF153" s="72" t="str">
        <f>IF(ISNUMBER(T1_Data!BF151),IF(T1_Data!BF151=-999,"NA",IF(T1_Data!BF151&lt;1, "&lt;1", IF(T1_Data!BF151&gt;99, "&gt;99", T1_Data!BF151))),"-")</f>
        <v>-</v>
      </c>
      <c r="BG153" s="72" t="str">
        <f>IF(ISNUMBER(T1_Data!BG151),IF(T1_Data!BG151=-999,"NA",IF(T1_Data!BG151&lt;1, "&lt;1", IF(T1_Data!BG151&gt;99, "&gt;99", T1_Data!BG151))),"-")</f>
        <v>-</v>
      </c>
      <c r="BH153" s="72" t="str">
        <f>IF(ISNUMBER(T1_Data!BH151),IF(T1_Data!BH151=-999,"NA",IF(T1_Data!BH151&lt;1, "&lt;1", IF(T1_Data!BH151&gt;99, "&gt;99", T1_Data!BH151))),"-")</f>
        <v>-</v>
      </c>
      <c r="BI153" s="72" t="str">
        <f>IF(ISNUMBER(T1_Data!BI151),IF(T1_Data!BI151=-999,"NA",IF(T1_Data!BI151&lt;1, "&lt;1", IF(T1_Data!BI151&gt;99, "&gt;99", T1_Data!BI151))),"-")</f>
        <v>-</v>
      </c>
      <c r="BJ153" s="72" t="str">
        <f>IF(ISNUMBER(T1_Data!BJ151),IF(T1_Data!BJ151=-999,"NA",IF(T1_Data!BJ151&lt;1, "&lt;1", IF(T1_Data!BJ151&gt;99, "&gt;99", T1_Data!BJ151))),"-")</f>
        <v>-</v>
      </c>
      <c r="BK153" s="72" t="str">
        <f>IF(ISNUMBER(T1_Data!BK151),IF(T1_Data!BK151=-999,"NA",IF(T1_Data!BK151&lt;1, "&lt;1", IF(T1_Data!BK151&gt;99, "&gt;99", T1_Data!BK151))),"-")</f>
        <v>-</v>
      </c>
      <c r="BL153" s="72" t="str">
        <f>IF(ISNUMBER(T1_Data!BL151),IF(T1_Data!BL151=-999,"NA",IF(T1_Data!BL151&lt;1, "&lt;1", IF(T1_Data!BL151&gt;99, "&gt;99", T1_Data!BL151))),"-")</f>
        <v>-</v>
      </c>
      <c r="BM153" s="72" t="str">
        <f>IF(ISNUMBER(T1_Data!BM151),IF(T1_Data!BM151=-999,"NA",IF(T1_Data!BM151&lt;1, "&lt;1", IF(T1_Data!BM151&gt;99, "&gt;99", T1_Data!BM151))),"-")</f>
        <v>-</v>
      </c>
      <c r="BN153" s="72" t="str">
        <f>IF(ISNUMBER(T1_Data!BN151),IF(T1_Data!BN151=-999,"NA",IF(T1_Data!BN151&lt;1, "&lt;1", IF(T1_Data!BN151&gt;99, "&gt;99", T1_Data!BN151))),"-")</f>
        <v>-</v>
      </c>
      <c r="BO153" s="72" t="str">
        <f>IF(ISNUMBER(T1_Data!BO151),IF(T1_Data!BO151=-999,"NA",IF(T1_Data!BO151&lt;1, "&lt;1", IF(T1_Data!BO151&gt;99, "&gt;99", T1_Data!BO151))),"-")</f>
        <v>-</v>
      </c>
      <c r="BP153" s="72" t="str">
        <f>IF(ISNUMBER(T1_Data!BP151),IF(T1_Data!BP151=-999,"NA",IF(T1_Data!BP151&lt;1, "&lt;1", IF(T1_Data!BP151&gt;99, "&gt;99", T1_Data!BP151))),"-")</f>
        <v>-</v>
      </c>
      <c r="BQ153" s="72" t="str">
        <f>IF(ISNUMBER(T1_Data!BQ151),IF(T1_Data!BQ151=-999,"NA",IF(T1_Data!BQ151&lt;1, "&lt;1", IF(T1_Data!BQ151&gt;99, "&gt;99", T1_Data!BQ151))),"-")</f>
        <v>-</v>
      </c>
      <c r="BR153" s="72" t="str">
        <f>IF(ISNUMBER(T1_Data!BR151),IF(T1_Data!BR151=-999,"NA",IF(T1_Data!BR151&lt;1, "&lt;1", IF(T1_Data!BR151&gt;99, "&gt;99", T1_Data!BR151))),"-")</f>
        <v>-</v>
      </c>
      <c r="BS153" s="72" t="str">
        <f>IF(ISNUMBER(T1_Data!BS151),IF(T1_Data!BS151=-999,"NA",IF(T1_Data!BS151&lt;1, "&lt;1", IF(T1_Data!BS151&gt;99, "&gt;99", T1_Data!BS151))),"-")</f>
        <v>-</v>
      </c>
      <c r="BT153" s="72" t="str">
        <f>IF(ISNUMBER(T1_Data!BT151),IF(T1_Data!BT151=-999,"NA",IF(T1_Data!BT151&lt;1, "&lt;1", IF(T1_Data!BT151&gt;99, "&gt;99", T1_Data!BT151))),"-")</f>
        <v>-</v>
      </c>
      <c r="BU153" s="72" t="str">
        <f>IF(ISNUMBER(T1_Data!BU151),IF(T1_Data!BU151=-999,"NA",IF(T1_Data!BU151&lt;1, "&lt;1", IF(T1_Data!BU151&gt;99, "&gt;99", T1_Data!BU151))),"-")</f>
        <v>-</v>
      </c>
      <c r="BV153" s="72" t="str">
        <f>IF(ISNUMBER(T1_Data!BV151),IF(T1_Data!BV151=-999,"NA",IF(T1_Data!BV151&lt;1, "&lt;1", IF(T1_Data!BV151&gt;99, "&gt;99", T1_Data!BV151))),"-")</f>
        <v>-</v>
      </c>
      <c r="BW153" s="72" t="str">
        <f>IF(ISNUMBER(T1_Data!BW151),IF(T1_Data!BW151=-999,"NA",IF(T1_Data!BW151&lt;1, "&lt;1", IF(T1_Data!BW151&gt;99, "&gt;99", T1_Data!BW151))),"-")</f>
        <v>-</v>
      </c>
      <c r="BX153" s="72" t="str">
        <f>IF(ISNUMBER(T1_Data!BX151),IF(T1_Data!BX151=-999,"NA",IF(T1_Data!BX151&lt;1, "&lt;1", IF(T1_Data!BX151&gt;99, "&gt;99", T1_Data!BX151))),"-")</f>
        <v>-</v>
      </c>
      <c r="BY153" s="72" t="str">
        <f>IF(ISNUMBER(T1_Data!BY151),IF(T1_Data!BY151=-999,"NA",IF(T1_Data!BY151&lt;1, "&lt;1", IF(T1_Data!BY151&gt;99, "&gt;99", T1_Data!BY151))),"-")</f>
        <v>-</v>
      </c>
      <c r="BZ153" s="72" t="str">
        <f>IF(ISNUMBER(T1_Data!BZ151),IF(T1_Data!BZ151=-999,"NA",IF(T1_Data!BZ151&lt;1, "&lt;1", IF(T1_Data!BZ151&gt;99, "&gt;99", T1_Data!BZ151))),"-")</f>
        <v>-</v>
      </c>
      <c r="CA153" s="72" t="str">
        <f>IF(ISNUMBER(T1_Data!CA151),IF(T1_Data!CA151=-999,"NA",IF(T1_Data!CA151&lt;1, "&lt;1", IF(T1_Data!CA151&gt;99, "&gt;99", T1_Data!CA151))),"-")</f>
        <v>-</v>
      </c>
      <c r="CB153" s="72" t="str">
        <f>IF(ISNUMBER(T1_Data!CB151),IF(T1_Data!CB151=-999,"NA",IF(T1_Data!CB151&lt;1, "&lt;1", IF(T1_Data!CB151&gt;99, "&gt;99", T1_Data!CB151))),"-")</f>
        <v>-</v>
      </c>
      <c r="CC153" s="72" t="str">
        <f>IF(ISNUMBER(T1_Data!CC151),IF(T1_Data!CC151=-999,"NA",IF(T1_Data!CC151&lt;1, "&lt;1", IF(T1_Data!CC151&gt;99, "&gt;99", T1_Data!CC151))),"-")</f>
        <v>-</v>
      </c>
      <c r="CD153" s="72" t="str">
        <f>IF(ISNUMBER(T1_Data!CD151),IF(T1_Data!CD151=-999,"NA",IF(T1_Data!CD151&lt;1, "&lt;1", IF(T1_Data!CD151&gt;99, "&gt;99", T1_Data!CD151))),"-")</f>
        <v>-</v>
      </c>
      <c r="CE153" s="72" t="str">
        <f>IF(ISNUMBER(T1_Data!CE151),IF(T1_Data!CE151=-999,"NA",IF(T1_Data!CE151&lt;1, "&lt;1", IF(T1_Data!CE151&gt;99, "&gt;99", T1_Data!CE151))),"-")</f>
        <v>-</v>
      </c>
      <c r="CF153" s="72" t="str">
        <f>IF(ISNUMBER(T1_Data!CF151),IF(T1_Data!CF151=-999,"NA",IF(T1_Data!CF151&lt;1, "&lt;1", IF(T1_Data!CF151&gt;99, "&gt;99", T1_Data!CF151))),"-")</f>
        <v>-</v>
      </c>
      <c r="CG153" s="72" t="str">
        <f>IF(ISNUMBER(T1_Data!CG151),IF(T1_Data!CG151=-999,"NA",IF(T1_Data!CG151&lt;1, "&lt;1", IF(T1_Data!CG151&gt;99, "&gt;99", T1_Data!CG151))),"-")</f>
        <v>-</v>
      </c>
      <c r="CH153" s="72" t="str">
        <f>IF(ISNUMBER(T1_Data!CH151),IF(T1_Data!CH151=-999,"NA",IF(T1_Data!CH151&lt;1, "&lt;1", IF(T1_Data!CH151&gt;99, "&gt;99", T1_Data!CH151))),"-")</f>
        <v>-</v>
      </c>
      <c r="CI153" s="72" t="str">
        <f>IF(ISNUMBER(T1_Data!CI151),IF(T1_Data!CI151=-999,"NA",IF(T1_Data!CI151&lt;1, "&lt;1", IF(T1_Data!CI151&gt;99, "&gt;99", T1_Data!CI151))),"-")</f>
        <v>-</v>
      </c>
      <c r="CJ153" s="72" t="str">
        <f>IF(ISNUMBER(T1_Data!CJ151),IF(T1_Data!CJ151=-999,"NA",IF(T1_Data!CJ151&lt;1, "&lt;1", IF(T1_Data!CJ151&gt;99, "&gt;99", T1_Data!CJ151))),"-")</f>
        <v>-</v>
      </c>
      <c r="CK153" s="72" t="str">
        <f>IF(ISNUMBER(T1_Data!CK151),IF(T1_Data!CK151=-999,"NA",IF(T1_Data!CK151&lt;1, "&lt;1", IF(T1_Data!CK151&gt;99, "&gt;99", T1_Data!CK151))),"-")</f>
        <v>-</v>
      </c>
      <c r="CL153" s="72" t="str">
        <f>IF(ISNUMBER(T1_Data!CL151),IF(T1_Data!CL151=-999,"NA",IF(T1_Data!CL151&lt;1, "&lt;1", IF(T1_Data!CL151&gt;99, "&gt;99", T1_Data!CL151))),"-")</f>
        <v>-</v>
      </c>
      <c r="CM153" s="72" t="str">
        <f>IF(ISNUMBER(T1_Data!CM151),IF(T1_Data!CM151=-999,"NA",IF(T1_Data!CM151&lt;1, "&lt;1", IF(T1_Data!CM151&gt;99, "&gt;99", T1_Data!CM151))),"-")</f>
        <v>-</v>
      </c>
      <c r="CN153" s="72" t="str">
        <f>IF(ISNUMBER(T1_Data!CN151),IF(T1_Data!CN151=-999,"NA",IF(T1_Data!CN151&lt;1, "&lt;1", IF(T1_Data!CN151&gt;99, "&gt;99", T1_Data!CN151))),"-")</f>
        <v>-</v>
      </c>
      <c r="CO153" s="72" t="str">
        <f>IF(ISNUMBER(T1_Data!CO151),IF(T1_Data!CO151=-999,"NA",IF(T1_Data!CO151&lt;1, "&lt;1", IF(T1_Data!CO151&gt;99, "&gt;99", T1_Data!CO151))),"-")</f>
        <v>-</v>
      </c>
      <c r="CP153" s="72" t="str">
        <f>IF(ISNUMBER(T1_Data!CP151),IF(T1_Data!CP151=-999,"NA",IF(T1_Data!CP151&lt;1, "&lt;1", IF(T1_Data!CP151&gt;99, "&gt;99", T1_Data!CP151))),"-")</f>
        <v>-</v>
      </c>
      <c r="CQ153" s="72" t="str">
        <f>IF(ISNUMBER(T1_Data!CQ151),IF(T1_Data!CQ151=-999,"NA",IF(T1_Data!CQ151&lt;1, "&lt;1", IF(T1_Data!CQ151&gt;99, "&gt;99", T1_Data!CQ151))),"-")</f>
        <v>-</v>
      </c>
      <c r="CR153" s="72" t="str">
        <f>IF(ISNUMBER(T1_Data!CR151),IF(T1_Data!CR151=-999,"NA",IF(T1_Data!CR151&lt;1, "&lt;1", IF(T1_Data!CR151&gt;99, "&gt;99", T1_Data!CR151))),"-")</f>
        <v>-</v>
      </c>
      <c r="CS153" s="72" t="str">
        <f>IF(ISNUMBER(T1_Data!CS151),IF(T1_Data!CS151=-999,"NA",IF(T1_Data!CS151&lt;1, "&lt;1", IF(T1_Data!CS151&gt;99, "&gt;99", T1_Data!CS151))),"-")</f>
        <v>-</v>
      </c>
      <c r="CT153" s="72" t="str">
        <f>IF(ISNUMBER(T1_Data!CT151),IF(T1_Data!CT151=-999,"NA",IF(T1_Data!CT151&lt;1, "&lt;1", IF(T1_Data!CT151&gt;99, "&gt;99", T1_Data!CT151))),"-")</f>
        <v>-</v>
      </c>
      <c r="CU153" s="72" t="str">
        <f>IF(ISNUMBER(T1_Data!CU151),IF(T1_Data!CU151=-999,"NA",IF(T1_Data!CU151&lt;1, "&lt;1", IF(T1_Data!CU151&gt;99, "&gt;99", T1_Data!CU151))),"-")</f>
        <v>-</v>
      </c>
      <c r="CV153" s="72" t="str">
        <f>IF(ISNUMBER(T1_Data!CV151),IF(T1_Data!CV151=-999,"NA",IF(T1_Data!CV151&lt;1, "&lt;1", IF(T1_Data!CV151&gt;99, "&gt;99", T1_Data!CV151))),"-")</f>
        <v>-</v>
      </c>
      <c r="CW153" s="72" t="str">
        <f>IF(ISNUMBER(T1_Data!CW151),IF(T1_Data!CW151=-999,"NA",IF(T1_Data!CW151&lt;1, "&lt;1", IF(T1_Data!CW151&gt;99, "&gt;99", T1_Data!CW151))),"-")</f>
        <v>-</v>
      </c>
      <c r="CX153" s="72" t="str">
        <f>IF(ISNUMBER(T1_Data!CX151),IF(T1_Data!CX151=-999,"NA",IF(T1_Data!CX151&lt;1, "&lt;1", IF(T1_Data!CX151&gt;99, "&gt;99", T1_Data!CX151))),"-")</f>
        <v>-</v>
      </c>
      <c r="CY153" s="72" t="str">
        <f>IF(ISNUMBER(T1_Data!CY151),IF(T1_Data!CY151=-999,"NA",IF(T1_Data!CY151&lt;1, "&lt;1", IF(T1_Data!CY151&gt;99, "&gt;99", T1_Data!CY151))),"-")</f>
        <v>-</v>
      </c>
      <c r="CZ153" s="72" t="str">
        <f>IF(ISNUMBER(T1_Data!CZ151),IF(T1_Data!CZ151=-999,"NA",IF(T1_Data!CZ151&lt;1, "&lt;1", IF(T1_Data!CZ151&gt;99, "&gt;99", T1_Data!CZ151))),"-")</f>
        <v>-</v>
      </c>
      <c r="DA153" s="72" t="str">
        <f>IF(ISNUMBER(T1_Data!DA151),IF(T1_Data!DA151=-999,"NA",IF(T1_Data!DA151&lt;1, "&lt;1", IF(T1_Data!DA151&gt;99, "&gt;99", T1_Data!DA151))),"-")</f>
        <v>-</v>
      </c>
      <c r="DB153" s="72" t="str">
        <f>IF(ISNUMBER(T1_Data!DB151),IF(T1_Data!DB151=-999,"NA",IF(T1_Data!DB151&lt;1, "&lt;1", IF(T1_Data!DB151&gt;99, "&gt;99", T1_Data!DB151))),"-")</f>
        <v>-</v>
      </c>
      <c r="DC153" s="72" t="str">
        <f>IF(ISNUMBER(T1_Data!DC151),IF(T1_Data!DC151=-999,"NA",IF(T1_Data!DC151&lt;1, "&lt;1", IF(T1_Data!DC151&gt;99, "&gt;99", T1_Data!DC151))),"-")</f>
        <v>-</v>
      </c>
      <c r="DD153" s="72" t="str">
        <f>IF(ISNUMBER(T1_Data!DD151),IF(T1_Data!DD151=-999,"NA",IF(T1_Data!DD151&lt;1, "&lt;1", IF(T1_Data!DD151&gt;99, "&gt;99", T1_Data!DD151))),"-")</f>
        <v>-</v>
      </c>
      <c r="DE153" s="72" t="str">
        <f>IF(ISNUMBER(T1_Data!DE151),IF(T1_Data!DE151=-999,"NA",IF(T1_Data!DE151&lt;1, "&lt;1", IF(T1_Data!DE151&gt;99, "&gt;99", T1_Data!DE151))),"-")</f>
        <v>-</v>
      </c>
      <c r="DF153" s="72" t="str">
        <f>IF(ISNUMBER(T1_Data!DF151),IF(T1_Data!DF151=-999,"NA",IF(T1_Data!DF151&lt;1, "&lt;1", IF(T1_Data!DF151&gt;99, "&gt;99", T1_Data!DF151))),"-")</f>
        <v>-</v>
      </c>
      <c r="DG153" s="72" t="str">
        <f>IF(ISNUMBER(T1_Data!DG151),IF(T1_Data!DG151=-999,"NA",IF(T1_Data!DG151&lt;1, "&lt;1", IF(T1_Data!DG151&gt;99, "&gt;99", T1_Data!DG151))),"-")</f>
        <v>-</v>
      </c>
      <c r="DH153" s="72" t="str">
        <f>IF(ISNUMBER(T1_Data!DH151),IF(T1_Data!DH151=-999,"NA",IF(T1_Data!DH151&lt;1, "&lt;1", IF(T1_Data!DH151&gt;99, "&gt;99", T1_Data!DH151))),"-")</f>
        <v>-</v>
      </c>
      <c r="DI153" s="72" t="str">
        <f>IF(ISNUMBER(T1_Data!DI151),IF(T1_Data!DI151=-999,"NA",IF(T1_Data!DI151&lt;1, "&lt;1", IF(T1_Data!DI151&gt;99, "&gt;99", T1_Data!DI151))),"-")</f>
        <v>-</v>
      </c>
      <c r="DJ153" s="72" t="str">
        <f>IF(ISNUMBER(T1_Data!DJ151),IF(T1_Data!DJ151=-999,"NA",IF(T1_Data!DJ151&lt;1, "&lt;1", IF(T1_Data!DJ151&gt;99, "&gt;99", T1_Data!DJ151))),"-")</f>
        <v>-</v>
      </c>
      <c r="DK153" s="72" t="str">
        <f>IF(ISNUMBER(T1_Data!DK151),IF(T1_Data!DK151=-999,"NA",IF(T1_Data!DK151&lt;1, "&lt;1", IF(T1_Data!DK151&gt;99, "&gt;99", T1_Data!DK151))),"-")</f>
        <v>-</v>
      </c>
      <c r="DL153" s="72" t="str">
        <f>IF(ISNUMBER(T1_Data!DL151),IF(T1_Data!DL151=-999,"NA",IF(T1_Data!DL151&lt;1, "&lt;1", IF(T1_Data!DL151&gt;99, "&gt;99", T1_Data!DL151))),"-")</f>
        <v>-</v>
      </c>
      <c r="DM153" s="72" t="str">
        <f>IF(ISNUMBER(T1_Data!DM151),IF(T1_Data!DM151=-999,"NA",IF(T1_Data!DM151&lt;1, "&lt;1", IF(T1_Data!DM151&gt;99, "&gt;99", T1_Data!DM151))),"-")</f>
        <v>-</v>
      </c>
      <c r="DN153" s="72" t="str">
        <f>IF(ISNUMBER(T1_Data!DN151),IF(T1_Data!DN151=-999,"NA",IF(T1_Data!DN151&lt;1, "&lt;1", IF(T1_Data!DN151&gt;99, "&gt;99", T1_Data!DN151))),"-")</f>
        <v>-</v>
      </c>
      <c r="DO153" s="72" t="str">
        <f>IF(ISNUMBER(T1_Data!DO151),IF(T1_Data!DO151=-999,"NA",IF(T1_Data!DO151&lt;1, "&lt;1", IF(T1_Data!DO151&gt;99, "&gt;99", T1_Data!DO151))),"-")</f>
        <v>-</v>
      </c>
      <c r="DP153" s="72" t="str">
        <f>IF(ISNUMBER(T1_Data!DP151),IF(T1_Data!DP151=-999,"NA",IF(T1_Data!DP151&lt;1, "&lt;1", IF(T1_Data!DP151&gt;99, "&gt;99", T1_Data!DP151))),"-")</f>
        <v>-</v>
      </c>
      <c r="DQ153" s="72" t="str">
        <f>IF(ISNUMBER(T1_Data!DQ151),IF(T1_Data!DQ151=-999,"NA",IF(T1_Data!DQ151&lt;1, "&lt;1", IF(T1_Data!DQ151&gt;99, "&gt;99", T1_Data!DQ151))),"-")</f>
        <v>-</v>
      </c>
      <c r="DR153" s="72" t="str">
        <f>IF(ISNUMBER(T1_Data!DR151),IF(T1_Data!DR151=-999,"NA",IF(T1_Data!DR151&lt;1, "&lt;1", IF(T1_Data!DR151&gt;99, "&gt;99", T1_Data!DR151))),"-")</f>
        <v>-</v>
      </c>
      <c r="DS153" s="72" t="str">
        <f>IF(ISNUMBER(T1_Data!DS151),IF(T1_Data!DS151=-999,"NA",IF(T1_Data!DS151&lt;1, "&lt;1", IF(T1_Data!DS151&gt;99, "&gt;99", T1_Data!DS151))),"-")</f>
        <v>-</v>
      </c>
      <c r="DT153" s="72" t="str">
        <f>IF(ISNUMBER(T1_Data!DT151),IF(T1_Data!DT151=-999,"NA",IF(T1_Data!DT151&lt;1, "&lt;1", IF(T1_Data!DT151&gt;99, "&gt;99", T1_Data!DT151))),"-")</f>
        <v>-</v>
      </c>
      <c r="DU153" s="72" t="str">
        <f>IF(ISNUMBER(T1_Data!DU151),IF(T1_Data!DU151=-999,"NA",IF(T1_Data!DU151&lt;1, "&lt;1", IF(T1_Data!DU151&gt;99, "&gt;99", T1_Data!DU151))),"-")</f>
        <v>-</v>
      </c>
      <c r="DV153" s="72" t="str">
        <f>IF(ISNUMBER(T1_Data!DV151),IF(T1_Data!DV151=-999,"NA",IF(T1_Data!DV151&lt;1, "&lt;1", IF(T1_Data!DV151&gt;99, "&gt;99", T1_Data!DV151))),"-")</f>
        <v>-</v>
      </c>
      <c r="DW153" s="72" t="str">
        <f>IF(ISNUMBER(T1_Data!DW151),IF(T1_Data!DW151=-999,"NA",IF(T1_Data!DW151&lt;1, "&lt;1", IF(T1_Data!DW151&gt;99, "&gt;99", T1_Data!DW151))),"-")</f>
        <v>-</v>
      </c>
      <c r="DX153" s="72" t="str">
        <f>IF(ISNUMBER(T1_Data!DX151),IF(T1_Data!DX151=-999,"NA",IF(T1_Data!DX151&lt;1, "&lt;1", IF(T1_Data!DX151&gt;99, "&gt;99", T1_Data!DX151))),"-")</f>
        <v>-</v>
      </c>
      <c r="DY153" s="72" t="str">
        <f>IF(ISNUMBER(T1_Data!DY151),IF(T1_Data!DY151=-999,"NA",IF(T1_Data!DY151&lt;1, "&lt;1", IF(T1_Data!DY151&gt;99, "&gt;99", T1_Data!DY151))),"-")</f>
        <v>-</v>
      </c>
      <c r="DZ153" s="72" t="str">
        <f>IF(ISNUMBER(T1_Data!DZ151),IF(T1_Data!DZ151=-999,"NA",IF(T1_Data!DZ151&lt;1, "&lt;1", IF(T1_Data!DZ151&gt;99, "&gt;99", T1_Data!DZ151))),"-")</f>
        <v>-</v>
      </c>
      <c r="EA153" s="72" t="str">
        <f>IF(ISNUMBER(T1_Data!EA151),IF(T1_Data!EA151=-999,"NA",IF(T1_Data!EA151&lt;1, "&lt;1", IF(T1_Data!EA151&gt;99, "&gt;99", T1_Data!EA151))),"-")</f>
        <v>-</v>
      </c>
      <c r="EB153" s="72" t="str">
        <f>IF(ISNUMBER(T1_Data!EB151),IF(T1_Data!EB151=-999,"NA",IF(T1_Data!EB151&lt;1, "&lt;1", IF(T1_Data!EB151&gt;99, "&gt;99", T1_Data!EB151))),"-")</f>
        <v>-</v>
      </c>
      <c r="EC153" s="72" t="str">
        <f>IF(ISNUMBER(T1_Data!EC151),IF(T1_Data!EC151=-999,"NA",IF(T1_Data!EC151&lt;1, "&lt;1", IF(T1_Data!EC151&gt;99, "&gt;99", T1_Data!EC151))),"-")</f>
        <v>-</v>
      </c>
      <c r="ED153" s="72" t="str">
        <f>IF(ISNUMBER(T1_Data!ED151),IF(T1_Data!ED151=-999,"NA",IF(T1_Data!ED151&lt;1, "&lt;1", IF(T1_Data!ED151&gt;99, "&gt;99", T1_Data!ED151))),"-")</f>
        <v>-</v>
      </c>
      <c r="EE153" s="72" t="str">
        <f>IF(ISNUMBER(T1_Data!EE151),IF(T1_Data!EE151=-999,"NA",IF(T1_Data!EE151&lt;1, "&lt;1", IF(T1_Data!EE151&gt;99, "&gt;99", T1_Data!EE151))),"-")</f>
        <v>-</v>
      </c>
      <c r="EF153" s="72" t="str">
        <f>IF(ISNUMBER(T1_Data!EF151),IF(T1_Data!EF151=-999,"NA",IF(T1_Data!EF151&lt;1, "&lt;1", IF(T1_Data!EF151&gt;99, "&gt;99", T1_Data!EF151))),"-")</f>
        <v>-</v>
      </c>
      <c r="EG153" s="72" t="str">
        <f>IF(ISNUMBER(T1_Data!EG151),IF(T1_Data!EG151=-999,"NA",IF(T1_Data!EG151&lt;1, "&lt;1", IF(T1_Data!EG151&gt;99, "&gt;99", T1_Data!EG151))),"-")</f>
        <v>-</v>
      </c>
      <c r="EH153" s="72" t="str">
        <f>IF(ISNUMBER(T1_Data!EH151),IF(T1_Data!EH151=-999,"NA",IF(T1_Data!EH151&lt;1, "&lt;1", IF(T1_Data!EH151&gt;99, "&gt;99", T1_Data!EH151))),"-")</f>
        <v>-</v>
      </c>
      <c r="EI153" s="72" t="str">
        <f>IF(ISNUMBER(T1_Data!EI151),IF(T1_Data!EI151=-999,"NA",IF(T1_Data!EI151&lt;1, "&lt;1", IF(T1_Data!EI151&gt;99, "&gt;99", T1_Data!EI151))),"-")</f>
        <v>-</v>
      </c>
      <c r="EJ153" s="72" t="str">
        <f>IF(ISNUMBER(T1_Data!EJ151),IF(T1_Data!EJ151=-999,"NA",IF(T1_Data!EJ151&lt;1, "&lt;1", IF(T1_Data!EJ151&gt;99, "&gt;99", T1_Data!EJ151))),"-")</f>
        <v>-</v>
      </c>
      <c r="EK153" s="72" t="str">
        <f>IF(ISNUMBER(T1_Data!EK151),IF(T1_Data!EK151=-999,"NA",IF(T1_Data!EK151&lt;1, "&lt;1", IF(T1_Data!EK151&gt;99, "&gt;99", T1_Data!EK151))),"-")</f>
        <v>-</v>
      </c>
      <c r="EL153" s="72" t="str">
        <f>IF(ISNUMBER(T1_Data!EL151),IF(T1_Data!EL151=-999,"NA",IF(T1_Data!EL151&lt;1, "&lt;1", IF(T1_Data!EL151&gt;99, "&gt;99", T1_Data!EL151))),"-")</f>
        <v>-</v>
      </c>
      <c r="EM153" s="72" t="str">
        <f>IF(ISNUMBER(T1_Data!EM151),IF(T1_Data!EM151=-999,"NA",IF(T1_Data!EM151&lt;1, "&lt;1", IF(T1_Data!EM151&gt;99, "&gt;99", T1_Data!EM151))),"-")</f>
        <v>-</v>
      </c>
      <c r="EN153" s="72" t="str">
        <f>IF(ISNUMBER(T1_Data!EN151),IF(T1_Data!EN151=-999,"NA",IF(T1_Data!EN151&lt;1, "&lt;1", IF(T1_Data!EN151&gt;99, "&gt;99", T1_Data!EN151))),"-")</f>
        <v>-</v>
      </c>
      <c r="EO153" s="72" t="str">
        <f>IF(ISNUMBER(T1_Data!EO151),IF(T1_Data!EO151=-999,"NA",IF(T1_Data!EO151&lt;1, "&lt;1", IF(T1_Data!EO151&gt;99, "&gt;99", T1_Data!EO151))),"-")</f>
        <v>-</v>
      </c>
      <c r="EP153" s="72" t="str">
        <f>IF(ISNUMBER(T1_Data!EP151),IF(T1_Data!EP151=-999,"NA",IF(T1_Data!EP151&lt;1, "&lt;1", IF(T1_Data!EP151&gt;99, "&gt;99", T1_Data!EP151))),"-")</f>
        <v>-</v>
      </c>
      <c r="EQ153" s="72" t="str">
        <f>IF(ISNUMBER(T1_Data!EQ151),IF(T1_Data!EQ151=-999,"NA",IF(T1_Data!EQ151&lt;1, "&lt;1", IF(T1_Data!EQ151&gt;99, "&gt;99", T1_Data!EQ151))),"-")</f>
        <v>-</v>
      </c>
      <c r="ER153" s="72" t="str">
        <f>IF(ISNUMBER(T1_Data!ER151),IF(T1_Data!ER151=-999,"NA",IF(T1_Data!ER151&lt;1, "&lt;1", IF(T1_Data!ER151&gt;99, "&gt;99", T1_Data!ER151))),"-")</f>
        <v>-</v>
      </c>
      <c r="ES153" s="72" t="str">
        <f>IF(ISNUMBER(T1_Data!ES151),IF(T1_Data!ES151=-999,"NA",IF(T1_Data!ES151&lt;1, "&lt;1", IF(T1_Data!ES151&gt;99, "&gt;99", T1_Data!ES151))),"-")</f>
        <v>-</v>
      </c>
      <c r="ET153" s="72" t="str">
        <f>IF(ISNUMBER(T1_Data!ET151),IF(T1_Data!ET151=-999,"NA",IF(T1_Data!ET151&lt;1, "&lt;1", IF(T1_Data!ET151&gt;99, "&gt;99", T1_Data!ET151))),"-")</f>
        <v>-</v>
      </c>
      <c r="EU153" s="72" t="str">
        <f>IF(ISNUMBER(T1_Data!EU151),IF(T1_Data!EU151=-999,"NA",IF(T1_Data!EU151&lt;1, "&lt;1", IF(T1_Data!EU151&gt;99, "&gt;99", T1_Data!EU151))),"-")</f>
        <v>-</v>
      </c>
      <c r="EV153" s="72" t="str">
        <f>IF(ISNUMBER(T1_Data!EV151),IF(T1_Data!EV151=-999,"NA",IF(T1_Data!EV151&lt;1, "&lt;1", IF(T1_Data!EV151&gt;99, "&gt;99", T1_Data!EV151))),"-")</f>
        <v>-</v>
      </c>
      <c r="EW153" s="72" t="str">
        <f>IF(ISNUMBER(T1_Data!EW151),IF(T1_Data!EW151=-999,"NA",IF(T1_Data!EW151&lt;1, "&lt;1", IF(T1_Data!EW151&gt;99, "&gt;99", T1_Data!EW151))),"-")</f>
        <v>-</v>
      </c>
      <c r="EX153" s="72" t="str">
        <f>IF(ISNUMBER(T1_Data!EX151),IF(T1_Data!EX151=-999,"NA",IF(T1_Data!EX151&lt;1, "&lt;1", IF(T1_Data!EX151&gt;99, "&gt;99", T1_Data!EX151))),"-")</f>
        <v>-</v>
      </c>
      <c r="EY153" s="72" t="str">
        <f>IF(ISNUMBER(T1_Data!EY151),IF(T1_Data!EY151=-999,"NA",IF(T1_Data!EY151&lt;1, "&lt;1", IF(T1_Data!EY151&gt;99, "&gt;99", T1_Data!EY151))),"-")</f>
        <v>-</v>
      </c>
      <c r="EZ153" s="72" t="str">
        <f>IF(ISNUMBER(T1_Data!EZ151),IF(T1_Data!EZ151=-999,"NA",IF(T1_Data!EZ151&lt;1, "&lt;1", IF(T1_Data!EZ151&gt;99, "&gt;99", T1_Data!EZ151))),"-")</f>
        <v>-</v>
      </c>
      <c r="FA153" s="72" t="str">
        <f>IF(ISNUMBER(T1_Data!FA151),IF(T1_Data!FA151=-999,"NA",IF(T1_Data!FA151&lt;1, "&lt;1", IF(T1_Data!FA151&gt;99, "&gt;99", T1_Data!FA151))),"-")</f>
        <v>-</v>
      </c>
      <c r="FB153" s="72" t="str">
        <f>IF(ISNUMBER(T1_Data!FB151),IF(T1_Data!FB151=-999,"NA",IF(T1_Data!FB151&lt;1, "&lt;1", IF(T1_Data!FB151&gt;99, "&gt;99", T1_Data!FB151))),"-")</f>
        <v>-</v>
      </c>
      <c r="FC153" s="72" t="str">
        <f>IF(ISNUMBER(T1_Data!FC151),IF(T1_Data!FC151=-999,"NA",IF(T1_Data!FC151&lt;1, "&lt;1", IF(T1_Data!FC151&gt;99, "&gt;99", T1_Data!FC151))),"-")</f>
        <v>-</v>
      </c>
      <c r="FD153" s="72" t="str">
        <f>IF(ISNUMBER(T1_Data!FD151),IF(T1_Data!FD151=-999,"NA",IF(T1_Data!FD151&lt;1, "&lt;1", IF(T1_Data!FD151&gt;99, "&gt;99", T1_Data!FD151))),"-")</f>
        <v>-</v>
      </c>
      <c r="FE153" s="72" t="str">
        <f>IF(ISNUMBER(T1_Data!FE151),IF(T1_Data!FE151=-999,"NA",IF(T1_Data!FE151&lt;1, "&lt;1", IF(T1_Data!FE151&gt;99, "&gt;99", T1_Data!FE151))),"-")</f>
        <v>-</v>
      </c>
      <c r="FF153" s="72" t="str">
        <f>IF(ISNUMBER(T1_Data!FF151),IF(T1_Data!FF151=-999,"NA",IF(T1_Data!FF151&lt;1, "&lt;1", IF(T1_Data!FF151&gt;99, "&gt;99", T1_Data!FF151))),"-")</f>
        <v>-</v>
      </c>
      <c r="FG153" s="72" t="str">
        <f>IF(ISNUMBER(T1_Data!FG151),IF(T1_Data!FG151=-999,"NA",IF(T1_Data!FG151&lt;1, "&lt;1", IF(T1_Data!FG151&gt;99, "&gt;99", T1_Data!FG151))),"-")</f>
        <v>-</v>
      </c>
      <c r="FH153" s="72" t="str">
        <f>IF(ISNUMBER(T1_Data!FH151),IF(T1_Data!FH151=-999,"NA",IF(T1_Data!FH151&lt;1, "&lt;1", IF(T1_Data!FH151&gt;99, "&gt;99", T1_Data!FH151))),"-")</f>
        <v>-</v>
      </c>
      <c r="FI153" s="72" t="str">
        <f>IF(ISNUMBER(T1_Data!FI151),IF(T1_Data!FI151=-999,"NA",IF(T1_Data!FI151&lt;1, "&lt;1", IF(T1_Data!FI151&gt;99, "&gt;99", T1_Data!FI151))),"-")</f>
        <v>-</v>
      </c>
      <c r="FJ153" s="72" t="str">
        <f>IF(ISNUMBER(T1_Data!FJ151),IF(T1_Data!FJ151=-999,"NA",IF(T1_Data!FJ151&lt;1, "&lt;1", IF(T1_Data!FJ151&gt;99, "&gt;99", T1_Data!FJ151))),"-")</f>
        <v>-</v>
      </c>
      <c r="FK153" s="72" t="str">
        <f>IF(ISNUMBER(T1_Data!FK151),IF(T1_Data!FK151=-999,"NA",IF(T1_Data!FK151&lt;1, "&lt;1", IF(T1_Data!FK151&gt;99, "&gt;99", T1_Data!FK151))),"-")</f>
        <v>-</v>
      </c>
      <c r="FL153" s="72" t="str">
        <f>IF(ISNUMBER(T1_Data!FL151),IF(T1_Data!FL151=-999,"NA",IF(T1_Data!FL151&lt;1, "&lt;1", IF(T1_Data!FL151&gt;99, "&gt;99", T1_Data!FL151))),"-")</f>
        <v>-</v>
      </c>
      <c r="FM153" s="72" t="str">
        <f>IF(ISNUMBER(T1_Data!FM151),IF(T1_Data!FM151=-999,"NA",IF(T1_Data!FM151&lt;1, "&lt;1", IF(T1_Data!FM151&gt;99, "&gt;99", T1_Data!FM151))),"-")</f>
        <v>-</v>
      </c>
      <c r="FN153" s="72" t="str">
        <f>IF(ISNUMBER(T1_Data!FN151),IF(T1_Data!FN151=-999,"NA",IF(T1_Data!FN151&lt;1, "&lt;1", IF(T1_Data!FN151&gt;99, "&gt;99", T1_Data!FN151))),"-")</f>
        <v>-</v>
      </c>
      <c r="FO153" s="72" t="str">
        <f>IF(ISNUMBER(T1_Data!FO151),IF(T1_Data!FO151=-999,"NA",IF(T1_Data!FO151&lt;1, "&lt;1", IF(T1_Data!FO151&gt;99, "&gt;99", T1_Data!FO151))),"-")</f>
        <v>-</v>
      </c>
      <c r="FP153" s="72" t="str">
        <f>IF(ISNUMBER(T1_Data!FP151),IF(T1_Data!FP151=-999,"NA",IF(T1_Data!FP151&lt;1, "&lt;1", IF(T1_Data!FP151&gt;99, "&gt;99", T1_Data!FP151))),"-")</f>
        <v>-</v>
      </c>
      <c r="FQ153" s="72" t="str">
        <f>IF(ISNUMBER(T1_Data!FQ151),IF(T1_Data!FQ151=-999,"NA",IF(T1_Data!FQ151&lt;1, "&lt;1", IF(T1_Data!FQ151&gt;99, "&gt;99", T1_Data!FQ151))),"-")</f>
        <v>-</v>
      </c>
      <c r="FR153" s="72" t="str">
        <f>IF(ISNUMBER(T1_Data!FR151),IF(T1_Data!FR151=-999,"NA",IF(T1_Data!FR151&lt;1, "&lt;1", IF(T1_Data!FR151&gt;99, "&gt;99", T1_Data!FR151))),"-")</f>
        <v>-</v>
      </c>
      <c r="FS153" s="72" t="str">
        <f>IF(ISNUMBER(T1_Data!FS151),IF(T1_Data!FS151=-999,"NA",IF(T1_Data!FS151&lt;1, "&lt;1", IF(T1_Data!FS151&gt;99, "&gt;99", T1_Data!FS151))),"-")</f>
        <v>-</v>
      </c>
      <c r="FT153" s="72" t="str">
        <f>IF(ISNUMBER(T1_Data!FT151),IF(T1_Data!FT151=-999,"NA",IF(T1_Data!FT151&lt;1, "&lt;1", IF(T1_Data!FT151&gt;99, "&gt;99", T1_Data!FT151))),"-")</f>
        <v>-</v>
      </c>
      <c r="FU153" s="72" t="str">
        <f>IF(ISNUMBER(T1_Data!FU151),IF(T1_Data!FU151=-999,"NA",IF(T1_Data!FU151&lt;1, "&lt;1", IF(T1_Data!FU151&gt;99, "&gt;99", T1_Data!FU151))),"-")</f>
        <v>-</v>
      </c>
      <c r="FV153" s="72" t="str">
        <f>IF(ISNUMBER(T1_Data!FV151),IF(T1_Data!FV151=-999,"NA",IF(T1_Data!FV151&lt;1, "&lt;1", IF(T1_Data!FV151&gt;99, "&gt;99", T1_Data!FV151))),"-")</f>
        <v>-</v>
      </c>
      <c r="FW153" s="72" t="str">
        <f>IF(ISNUMBER(T1_Data!FW151),IF(T1_Data!FW151=-999,"NA",IF(T1_Data!FW151&lt;1, "&lt;1", IF(T1_Data!FW151&gt;99, "&gt;99", T1_Data!FW151))),"-")</f>
        <v>-</v>
      </c>
      <c r="FX153" s="71" t="str">
        <f>IF(ISBLANK(T1_Data!FX151), "", T1_Data!FX151)</f>
        <v/>
      </c>
    </row>
    <row r="154" spans="1:180" x14ac:dyDescent="0.25">
      <c r="A154" s="71" t="str">
        <f>IF(ISBLANK(T1_Data!A152), "", T1_Data!A152)</f>
        <v/>
      </c>
      <c r="B154" s="72" t="str">
        <f>IF(ISNUMBER(T1_Data!B152), T1_Data!B152,"-")</f>
        <v>-</v>
      </c>
      <c r="C154" s="72" t="str">
        <f>IF(ISNUMBER(T1_Data!C152),IF(T1_Data!C152=-999,"NA",IF(T1_Data!C152&lt;1, "&lt;1", IF(T1_Data!C152&gt;99, "&gt;99", T1_Data!C152))),"-")</f>
        <v>-</v>
      </c>
      <c r="D154" s="72" t="str">
        <f>IF(ISNUMBER(T1_Data!D152),IF(T1_Data!D152=-999,"NA",IF(T1_Data!D152&lt;1, "&lt;1", IF(T1_Data!D152&gt;99, "&gt;99", T1_Data!D152))),"-")</f>
        <v>-</v>
      </c>
      <c r="E154" s="72" t="str">
        <f>IF(ISNUMBER(T1_Data!E152),IF(T1_Data!E152=-999,"NA",IF(T1_Data!E152&lt;1, "&lt;1", IF(T1_Data!E152&gt;99, "&gt;99", T1_Data!E152))),"-")</f>
        <v>-</v>
      </c>
      <c r="F154" s="72" t="str">
        <f>IF(ISNUMBER(T1_Data!F152),IF(T1_Data!F152=-999,"NA",IF(T1_Data!F152&lt;1, "&lt;1", IF(T1_Data!F152&gt;99, "&gt;99", T1_Data!F152))),"-")</f>
        <v>-</v>
      </c>
      <c r="G154" s="72" t="str">
        <f>IF(ISNUMBER(T1_Data!G152),IF(T1_Data!G152=-999,"NA",IF(T1_Data!G152&lt;1, "&lt;1", IF(T1_Data!G152&gt;99, "&gt;99", T1_Data!G152))),"-")</f>
        <v>-</v>
      </c>
      <c r="H154" s="72" t="str">
        <f>IF(ISNUMBER(T1_Data!H152),IF(T1_Data!H152=-999,"NA",IF(T1_Data!H152&lt;1, "&lt;1", IF(T1_Data!H152&gt;99, "&gt;99", T1_Data!H152))),"-")</f>
        <v>-</v>
      </c>
      <c r="I154" s="72" t="str">
        <f>IF(ISNUMBER(T1_Data!I152),IF(T1_Data!I152=-999,"NA",IF(T1_Data!I152&lt;1, "&lt;1", IF(T1_Data!I152&gt;99, "&gt;99", T1_Data!I152))),"-")</f>
        <v>-</v>
      </c>
      <c r="J154" s="72" t="str">
        <f>IF(ISNUMBER(T1_Data!J152),IF(T1_Data!J152=-999,"NA",IF(T1_Data!J152&lt;1, "&lt;1", IF(T1_Data!J152&gt;99, "&gt;99", T1_Data!J152))),"-")</f>
        <v>-</v>
      </c>
      <c r="K154" s="72" t="str">
        <f>IF(ISNUMBER(T1_Data!K152),IF(T1_Data!K152=-999,"NA",IF(T1_Data!K152&lt;1, "&lt;1", IF(T1_Data!K152&gt;99, "&gt;99", T1_Data!K152))),"-")</f>
        <v>-</v>
      </c>
      <c r="L154" s="72" t="str">
        <f>IF(ISNUMBER(T1_Data!L152),IF(T1_Data!L152=-999,"NA",IF(T1_Data!L152&lt;1, "&lt;1", IF(T1_Data!L152&gt;99, "&gt;99", T1_Data!L152))),"-")</f>
        <v>-</v>
      </c>
      <c r="M154" s="72" t="str">
        <f>IF(ISNUMBER(T1_Data!M152),IF(T1_Data!M152=-999,"NA",IF(T1_Data!M152&lt;1, "&lt;1", IF(T1_Data!M152&gt;99, "&gt;99", T1_Data!M152))),"-")</f>
        <v>-</v>
      </c>
      <c r="N154" s="72" t="str">
        <f>IF(ISNUMBER(T1_Data!N152),IF(T1_Data!N152=-999,"NA",IF(T1_Data!N152&lt;1, "&lt;1", IF(T1_Data!N152&gt;99, "&gt;99", T1_Data!N152))),"-")</f>
        <v>-</v>
      </c>
      <c r="O154" s="72" t="str">
        <f>IF(ISNUMBER(T1_Data!O152),IF(T1_Data!O152=-999,"NA",IF(T1_Data!O152&lt;1, "&lt;1", IF(T1_Data!O152&gt;99, "&gt;99", T1_Data!O152))),"-")</f>
        <v>-</v>
      </c>
      <c r="P154" s="72" t="str">
        <f>IF(ISNUMBER(T1_Data!P152),IF(T1_Data!P152=-999,"NA",IF(T1_Data!P152&lt;1, "&lt;1", IF(T1_Data!P152&gt;99, "&gt;99", T1_Data!P152))),"-")</f>
        <v>-</v>
      </c>
      <c r="Q154" s="72" t="str">
        <f>IF(ISNUMBER(T1_Data!Q152),IF(T1_Data!Q152=-999,"NA",IF(T1_Data!Q152&lt;1, "&lt;1", IF(T1_Data!Q152&gt;99, "&gt;99", T1_Data!Q152))),"-")</f>
        <v>-</v>
      </c>
      <c r="R154" s="72" t="str">
        <f>IF(ISNUMBER(T1_Data!R152),IF(T1_Data!R152=-999,"NA",IF(T1_Data!R152&lt;1, "&lt;1", IF(T1_Data!R152&gt;99, "&gt;99", T1_Data!R152))),"-")</f>
        <v>-</v>
      </c>
      <c r="S154" s="72" t="str">
        <f>IF(ISNUMBER(T1_Data!S152),IF(T1_Data!S152=-999,"NA",IF(T1_Data!S152&lt;1, "&lt;1", IF(T1_Data!S152&gt;99, "&gt;99", T1_Data!S152))),"-")</f>
        <v>-</v>
      </c>
      <c r="T154" s="72" t="str">
        <f>IF(ISNUMBER(T1_Data!T152),IF(T1_Data!T152=-999,"NA",IF(T1_Data!T152&lt;1, "&lt;1", IF(T1_Data!T152&gt;99, "&gt;99", T1_Data!T152))),"-")</f>
        <v>-</v>
      </c>
      <c r="U154" s="72" t="str">
        <f>IF(ISNUMBER(T1_Data!U152),IF(T1_Data!U152=-999,"NA",IF(T1_Data!U152&lt;1, "&lt;1", IF(T1_Data!U152&gt;99, "&gt;99", T1_Data!U152))),"-")</f>
        <v>-</v>
      </c>
      <c r="V154" s="72" t="str">
        <f>IF(ISNUMBER(T1_Data!V152),IF(T1_Data!V152=-999,"NA",IF(T1_Data!V152&lt;1, "&lt;1", IF(T1_Data!V152&gt;99, "&gt;99", T1_Data!V152))),"-")</f>
        <v>-</v>
      </c>
      <c r="W154" s="72" t="str">
        <f>IF(ISNUMBER(T1_Data!W152),IF(T1_Data!W152=-999,"NA",IF(T1_Data!W152&lt;1, "&lt;1", IF(T1_Data!W152&gt;99, "&gt;99", T1_Data!W152))),"-")</f>
        <v>-</v>
      </c>
      <c r="X154" s="72" t="str">
        <f>IF(ISNUMBER(T1_Data!X152),IF(T1_Data!X152=-999,"NA",IF(T1_Data!X152&lt;1, "&lt;1", IF(T1_Data!X152&gt;99, "&gt;99", T1_Data!X152))),"-")</f>
        <v>-</v>
      </c>
      <c r="Y154" s="72" t="str">
        <f>IF(ISNUMBER(T1_Data!Y152),IF(T1_Data!Y152=-999,"NA",IF(T1_Data!Y152&lt;1, "&lt;1", IF(T1_Data!Y152&gt;99, "&gt;99", T1_Data!Y152))),"-")</f>
        <v>-</v>
      </c>
      <c r="Z154" s="72" t="str">
        <f>IF(ISNUMBER(T1_Data!Z152),IF(T1_Data!Z152=-999,"NA",IF(T1_Data!Z152&lt;1, "&lt;1", IF(T1_Data!Z152&gt;99, "&gt;99", T1_Data!Z152))),"-")</f>
        <v>-</v>
      </c>
      <c r="AA154" s="72" t="str">
        <f>IF(ISNUMBER(T1_Data!AA152),IF(T1_Data!AA152=-999,"NA",IF(T1_Data!AA152&lt;1, "&lt;1", IF(T1_Data!AA152&gt;99, "&gt;99", T1_Data!AA152))),"-")</f>
        <v>-</v>
      </c>
      <c r="AB154" s="72" t="str">
        <f>IF(ISNUMBER(T1_Data!AB152),IF(T1_Data!AB152=-999,"NA",IF(T1_Data!AB152&lt;1, "&lt;1", IF(T1_Data!AB152&gt;99, "&gt;99", T1_Data!AB152))),"-")</f>
        <v>-</v>
      </c>
      <c r="AC154" s="72" t="str">
        <f>IF(ISNUMBER(T1_Data!AC152),IF(T1_Data!AC152=-999,"NA",IF(T1_Data!AC152&lt;1, "&lt;1", IF(T1_Data!AC152&gt;99, "&gt;99", T1_Data!AC152))),"-")</f>
        <v>-</v>
      </c>
      <c r="AD154" s="72" t="str">
        <f>IF(ISNUMBER(T1_Data!AD152),IF(T1_Data!AD152=-999,"NA",IF(T1_Data!AD152&lt;1, "&lt;1", IF(T1_Data!AD152&gt;99, "&gt;99", T1_Data!AD152))),"-")</f>
        <v>-</v>
      </c>
      <c r="AE154" s="72" t="str">
        <f>IF(ISNUMBER(T1_Data!AE152),IF(T1_Data!AE152=-999,"NA",IF(T1_Data!AE152&lt;1, "&lt;1", IF(T1_Data!AE152&gt;99, "&gt;99", T1_Data!AE152))),"-")</f>
        <v>-</v>
      </c>
      <c r="AF154" s="72" t="str">
        <f>IF(ISNUMBER(T1_Data!AF152),IF(T1_Data!AF152=-999,"NA",IF(T1_Data!AF152&lt;1, "&lt;1", IF(T1_Data!AF152&gt;99, "&gt;99", T1_Data!AF152))),"-")</f>
        <v>-</v>
      </c>
      <c r="AG154" s="72" t="str">
        <f>IF(ISNUMBER(T1_Data!AG152),IF(T1_Data!AG152=-999,"NA",IF(T1_Data!AG152&lt;1, "&lt;1", IF(T1_Data!AG152&gt;99, "&gt;99", T1_Data!AG152))),"-")</f>
        <v>-</v>
      </c>
      <c r="AH154" s="72" t="str">
        <f>IF(ISNUMBER(T1_Data!AH152),IF(T1_Data!AH152=-999,"NA",IF(T1_Data!AH152&lt;1, "&lt;1", IF(T1_Data!AH152&gt;99, "&gt;99", T1_Data!AH152))),"-")</f>
        <v>-</v>
      </c>
      <c r="AI154" s="72" t="str">
        <f>IF(ISNUMBER(T1_Data!AI152),IF(T1_Data!AI152=-999,"NA",IF(T1_Data!AI152&lt;1, "&lt;1", IF(T1_Data!AI152&gt;99, "&gt;99", T1_Data!AI152))),"-")</f>
        <v>-</v>
      </c>
      <c r="AJ154" s="72" t="str">
        <f>IF(ISNUMBER(T1_Data!AJ152),IF(T1_Data!AJ152=-999,"NA",IF(T1_Data!AJ152&lt;1, "&lt;1", IF(T1_Data!AJ152&gt;99, "&gt;99", T1_Data!AJ152))),"-")</f>
        <v>-</v>
      </c>
      <c r="AK154" s="72" t="str">
        <f>IF(ISNUMBER(T1_Data!AK152),IF(T1_Data!AK152=-999,"NA",IF(T1_Data!AK152&lt;1, "&lt;1", IF(T1_Data!AK152&gt;99, "&gt;99", T1_Data!AK152))),"-")</f>
        <v>-</v>
      </c>
      <c r="AL154" s="72" t="str">
        <f>IF(ISNUMBER(T1_Data!AL152),IF(T1_Data!AL152=-999,"NA",IF(T1_Data!AL152&lt;1, "&lt;1", IF(T1_Data!AL152&gt;99, "&gt;99", T1_Data!AL152))),"-")</f>
        <v>-</v>
      </c>
      <c r="AM154" s="72" t="str">
        <f>IF(ISNUMBER(T1_Data!AM152),IF(T1_Data!AM152=-999,"NA",IF(T1_Data!AM152&lt;1, "&lt;1", IF(T1_Data!AM152&gt;99, "&gt;99", T1_Data!AM152))),"-")</f>
        <v>-</v>
      </c>
      <c r="AN154" s="72" t="str">
        <f>IF(ISNUMBER(T1_Data!AN152),IF(T1_Data!AN152=-999,"NA",IF(T1_Data!AN152&lt;1, "&lt;1", IF(T1_Data!AN152&gt;99, "&gt;99", T1_Data!AN152))),"-")</f>
        <v>-</v>
      </c>
      <c r="AO154" s="72" t="str">
        <f>IF(ISNUMBER(T1_Data!AO152),IF(T1_Data!AO152=-999,"NA",IF(T1_Data!AO152&lt;1, "&lt;1", IF(T1_Data!AO152&gt;99, "&gt;99", T1_Data!AO152))),"-")</f>
        <v>-</v>
      </c>
      <c r="AP154" s="72" t="str">
        <f>IF(ISNUMBER(T1_Data!AP152),IF(T1_Data!AP152=-999,"NA",IF(T1_Data!AP152&lt;1, "&lt;1", IF(T1_Data!AP152&gt;99, "&gt;99", T1_Data!AP152))),"-")</f>
        <v>-</v>
      </c>
      <c r="AQ154" s="72" t="str">
        <f>IF(ISNUMBER(T1_Data!AQ152),IF(T1_Data!AQ152=-999,"NA",IF(T1_Data!AQ152&lt;1, "&lt;1", IF(T1_Data!AQ152&gt;99, "&gt;99", T1_Data!AQ152))),"-")</f>
        <v>-</v>
      </c>
      <c r="AR154" s="72" t="str">
        <f>IF(ISNUMBER(T1_Data!AR152),IF(T1_Data!AR152=-999,"NA",IF(T1_Data!AR152&lt;1, "&lt;1", IF(T1_Data!AR152&gt;99, "&gt;99", T1_Data!AR152))),"-")</f>
        <v>-</v>
      </c>
      <c r="AS154" s="72" t="str">
        <f>IF(ISNUMBER(T1_Data!AS152),IF(T1_Data!AS152=-999,"NA",IF(T1_Data!AS152&lt;1, "&lt;1", IF(T1_Data!AS152&gt;99, "&gt;99", T1_Data!AS152))),"-")</f>
        <v>-</v>
      </c>
      <c r="AT154" s="72" t="str">
        <f>IF(ISNUMBER(T1_Data!AT152),IF(T1_Data!AT152=-999,"NA",IF(T1_Data!AT152&lt;1, "&lt;1", IF(T1_Data!AT152&gt;99, "&gt;99", T1_Data!AT152))),"-")</f>
        <v>-</v>
      </c>
      <c r="AU154" s="72" t="str">
        <f>IF(ISNUMBER(T1_Data!AU152),IF(T1_Data!AU152=-999,"NA",IF(T1_Data!AU152&lt;1, "&lt;1", IF(T1_Data!AU152&gt;99, "&gt;99", T1_Data!AU152))),"-")</f>
        <v>-</v>
      </c>
      <c r="AV154" s="72" t="str">
        <f>IF(ISNUMBER(T1_Data!AV152),IF(T1_Data!AV152=-999,"NA",IF(T1_Data!AV152&lt;1, "&lt;1", IF(T1_Data!AV152&gt;99, "&gt;99", T1_Data!AV152))),"-")</f>
        <v>-</v>
      </c>
      <c r="AW154" s="72" t="str">
        <f>IF(ISNUMBER(T1_Data!AW152),IF(T1_Data!AW152=-999,"NA",IF(T1_Data!AW152&lt;1, "&lt;1", IF(T1_Data!AW152&gt;99, "&gt;99", T1_Data!AW152))),"-")</f>
        <v>-</v>
      </c>
      <c r="AX154" s="72" t="str">
        <f>IF(ISNUMBER(T1_Data!AX152),IF(T1_Data!AX152=-999,"NA",IF(T1_Data!AX152&lt;1, "&lt;1", IF(T1_Data!AX152&gt;99, "&gt;99", T1_Data!AX152))),"-")</f>
        <v>-</v>
      </c>
      <c r="AY154" s="72" t="str">
        <f>IF(ISNUMBER(T1_Data!AY152),IF(T1_Data!AY152=-999,"NA",IF(T1_Data!AY152&lt;1, "&lt;1", IF(T1_Data!AY152&gt;99, "&gt;99", T1_Data!AY152))),"-")</f>
        <v>-</v>
      </c>
      <c r="AZ154" s="72" t="str">
        <f>IF(ISNUMBER(T1_Data!AZ152),IF(T1_Data!AZ152=-999,"NA",IF(T1_Data!AZ152&lt;1, "&lt;1", IF(T1_Data!AZ152&gt;99, "&gt;99", T1_Data!AZ152))),"-")</f>
        <v>-</v>
      </c>
      <c r="BA154" s="72" t="str">
        <f>IF(ISNUMBER(T1_Data!BA152),IF(T1_Data!BA152=-999,"NA",IF(T1_Data!BA152&lt;1, "&lt;1", IF(T1_Data!BA152&gt;99, "&gt;99", T1_Data!BA152))),"-")</f>
        <v>-</v>
      </c>
      <c r="BB154" s="72" t="str">
        <f>IF(ISNUMBER(T1_Data!BB152),IF(T1_Data!BB152=-999,"NA",IF(T1_Data!BB152&lt;1, "&lt;1", IF(T1_Data!BB152&gt;99, "&gt;99", T1_Data!BB152))),"-")</f>
        <v>-</v>
      </c>
      <c r="BC154" s="72" t="str">
        <f>IF(ISNUMBER(T1_Data!BC152),IF(T1_Data!BC152=-999,"NA",IF(T1_Data!BC152&lt;1, "&lt;1", IF(T1_Data!BC152&gt;99, "&gt;99", T1_Data!BC152))),"-")</f>
        <v>-</v>
      </c>
      <c r="BD154" s="72" t="str">
        <f>IF(ISNUMBER(T1_Data!BD152),IF(T1_Data!BD152=-999,"NA",IF(T1_Data!BD152&lt;1, "&lt;1", IF(T1_Data!BD152&gt;99, "&gt;99", T1_Data!BD152))),"-")</f>
        <v>-</v>
      </c>
      <c r="BE154" s="72" t="str">
        <f>IF(ISNUMBER(T1_Data!BE152),IF(T1_Data!BE152=-999,"NA",IF(T1_Data!BE152&lt;1, "&lt;1", IF(T1_Data!BE152&gt;99, "&gt;99", T1_Data!BE152))),"-")</f>
        <v>-</v>
      </c>
      <c r="BF154" s="72" t="str">
        <f>IF(ISNUMBER(T1_Data!BF152),IF(T1_Data!BF152=-999,"NA",IF(T1_Data!BF152&lt;1, "&lt;1", IF(T1_Data!BF152&gt;99, "&gt;99", T1_Data!BF152))),"-")</f>
        <v>-</v>
      </c>
      <c r="BG154" s="72" t="str">
        <f>IF(ISNUMBER(T1_Data!BG152),IF(T1_Data!BG152=-999,"NA",IF(T1_Data!BG152&lt;1, "&lt;1", IF(T1_Data!BG152&gt;99, "&gt;99", T1_Data!BG152))),"-")</f>
        <v>-</v>
      </c>
      <c r="BH154" s="72" t="str">
        <f>IF(ISNUMBER(T1_Data!BH152),IF(T1_Data!BH152=-999,"NA",IF(T1_Data!BH152&lt;1, "&lt;1", IF(T1_Data!BH152&gt;99, "&gt;99", T1_Data!BH152))),"-")</f>
        <v>-</v>
      </c>
      <c r="BI154" s="72" t="str">
        <f>IF(ISNUMBER(T1_Data!BI152),IF(T1_Data!BI152=-999,"NA",IF(T1_Data!BI152&lt;1, "&lt;1", IF(T1_Data!BI152&gt;99, "&gt;99", T1_Data!BI152))),"-")</f>
        <v>-</v>
      </c>
      <c r="BJ154" s="72" t="str">
        <f>IF(ISNUMBER(T1_Data!BJ152),IF(T1_Data!BJ152=-999,"NA",IF(T1_Data!BJ152&lt;1, "&lt;1", IF(T1_Data!BJ152&gt;99, "&gt;99", T1_Data!BJ152))),"-")</f>
        <v>-</v>
      </c>
      <c r="BK154" s="72" t="str">
        <f>IF(ISNUMBER(T1_Data!BK152),IF(T1_Data!BK152=-999,"NA",IF(T1_Data!BK152&lt;1, "&lt;1", IF(T1_Data!BK152&gt;99, "&gt;99", T1_Data!BK152))),"-")</f>
        <v>-</v>
      </c>
      <c r="BL154" s="72" t="str">
        <f>IF(ISNUMBER(T1_Data!BL152),IF(T1_Data!BL152=-999,"NA",IF(T1_Data!BL152&lt;1, "&lt;1", IF(T1_Data!BL152&gt;99, "&gt;99", T1_Data!BL152))),"-")</f>
        <v>-</v>
      </c>
      <c r="BM154" s="72" t="str">
        <f>IF(ISNUMBER(T1_Data!BM152),IF(T1_Data!BM152=-999,"NA",IF(T1_Data!BM152&lt;1, "&lt;1", IF(T1_Data!BM152&gt;99, "&gt;99", T1_Data!BM152))),"-")</f>
        <v>-</v>
      </c>
      <c r="BN154" s="72" t="str">
        <f>IF(ISNUMBER(T1_Data!BN152),IF(T1_Data!BN152=-999,"NA",IF(T1_Data!BN152&lt;1, "&lt;1", IF(T1_Data!BN152&gt;99, "&gt;99", T1_Data!BN152))),"-")</f>
        <v>-</v>
      </c>
      <c r="BO154" s="72" t="str">
        <f>IF(ISNUMBER(T1_Data!BO152),IF(T1_Data!BO152=-999,"NA",IF(T1_Data!BO152&lt;1, "&lt;1", IF(T1_Data!BO152&gt;99, "&gt;99", T1_Data!BO152))),"-")</f>
        <v>-</v>
      </c>
      <c r="BP154" s="72" t="str">
        <f>IF(ISNUMBER(T1_Data!BP152),IF(T1_Data!BP152=-999,"NA",IF(T1_Data!BP152&lt;1, "&lt;1", IF(T1_Data!BP152&gt;99, "&gt;99", T1_Data!BP152))),"-")</f>
        <v>-</v>
      </c>
      <c r="BQ154" s="72" t="str">
        <f>IF(ISNUMBER(T1_Data!BQ152),IF(T1_Data!BQ152=-999,"NA",IF(T1_Data!BQ152&lt;1, "&lt;1", IF(T1_Data!BQ152&gt;99, "&gt;99", T1_Data!BQ152))),"-")</f>
        <v>-</v>
      </c>
      <c r="BR154" s="72" t="str">
        <f>IF(ISNUMBER(T1_Data!BR152),IF(T1_Data!BR152=-999,"NA",IF(T1_Data!BR152&lt;1, "&lt;1", IF(T1_Data!BR152&gt;99, "&gt;99", T1_Data!BR152))),"-")</f>
        <v>-</v>
      </c>
      <c r="BS154" s="72" t="str">
        <f>IF(ISNUMBER(T1_Data!BS152),IF(T1_Data!BS152=-999,"NA",IF(T1_Data!BS152&lt;1, "&lt;1", IF(T1_Data!BS152&gt;99, "&gt;99", T1_Data!BS152))),"-")</f>
        <v>-</v>
      </c>
      <c r="BT154" s="72" t="str">
        <f>IF(ISNUMBER(T1_Data!BT152),IF(T1_Data!BT152=-999,"NA",IF(T1_Data!BT152&lt;1, "&lt;1", IF(T1_Data!BT152&gt;99, "&gt;99", T1_Data!BT152))),"-")</f>
        <v>-</v>
      </c>
      <c r="BU154" s="72" t="str">
        <f>IF(ISNUMBER(T1_Data!BU152),IF(T1_Data!BU152=-999,"NA",IF(T1_Data!BU152&lt;1, "&lt;1", IF(T1_Data!BU152&gt;99, "&gt;99", T1_Data!BU152))),"-")</f>
        <v>-</v>
      </c>
      <c r="BV154" s="72" t="str">
        <f>IF(ISNUMBER(T1_Data!BV152),IF(T1_Data!BV152=-999,"NA",IF(T1_Data!BV152&lt;1, "&lt;1", IF(T1_Data!BV152&gt;99, "&gt;99", T1_Data!BV152))),"-")</f>
        <v>-</v>
      </c>
      <c r="BW154" s="72" t="str">
        <f>IF(ISNUMBER(T1_Data!BW152),IF(T1_Data!BW152=-999,"NA",IF(T1_Data!BW152&lt;1, "&lt;1", IF(T1_Data!BW152&gt;99, "&gt;99", T1_Data!BW152))),"-")</f>
        <v>-</v>
      </c>
      <c r="BX154" s="72" t="str">
        <f>IF(ISNUMBER(T1_Data!BX152),IF(T1_Data!BX152=-999,"NA",IF(T1_Data!BX152&lt;1, "&lt;1", IF(T1_Data!BX152&gt;99, "&gt;99", T1_Data!BX152))),"-")</f>
        <v>-</v>
      </c>
      <c r="BY154" s="72" t="str">
        <f>IF(ISNUMBER(T1_Data!BY152),IF(T1_Data!BY152=-999,"NA",IF(T1_Data!BY152&lt;1, "&lt;1", IF(T1_Data!BY152&gt;99, "&gt;99", T1_Data!BY152))),"-")</f>
        <v>-</v>
      </c>
      <c r="BZ154" s="72" t="str">
        <f>IF(ISNUMBER(T1_Data!BZ152),IF(T1_Data!BZ152=-999,"NA",IF(T1_Data!BZ152&lt;1, "&lt;1", IF(T1_Data!BZ152&gt;99, "&gt;99", T1_Data!BZ152))),"-")</f>
        <v>-</v>
      </c>
      <c r="CA154" s="72" t="str">
        <f>IF(ISNUMBER(T1_Data!CA152),IF(T1_Data!CA152=-999,"NA",IF(T1_Data!CA152&lt;1, "&lt;1", IF(T1_Data!CA152&gt;99, "&gt;99", T1_Data!CA152))),"-")</f>
        <v>-</v>
      </c>
      <c r="CB154" s="72" t="str">
        <f>IF(ISNUMBER(T1_Data!CB152),IF(T1_Data!CB152=-999,"NA",IF(T1_Data!CB152&lt;1, "&lt;1", IF(T1_Data!CB152&gt;99, "&gt;99", T1_Data!CB152))),"-")</f>
        <v>-</v>
      </c>
      <c r="CC154" s="72" t="str">
        <f>IF(ISNUMBER(T1_Data!CC152),IF(T1_Data!CC152=-999,"NA",IF(T1_Data!CC152&lt;1, "&lt;1", IF(T1_Data!CC152&gt;99, "&gt;99", T1_Data!CC152))),"-")</f>
        <v>-</v>
      </c>
      <c r="CD154" s="72" t="str">
        <f>IF(ISNUMBER(T1_Data!CD152),IF(T1_Data!CD152=-999,"NA",IF(T1_Data!CD152&lt;1, "&lt;1", IF(T1_Data!CD152&gt;99, "&gt;99", T1_Data!CD152))),"-")</f>
        <v>-</v>
      </c>
      <c r="CE154" s="72" t="str">
        <f>IF(ISNUMBER(T1_Data!CE152),IF(T1_Data!CE152=-999,"NA",IF(T1_Data!CE152&lt;1, "&lt;1", IF(T1_Data!CE152&gt;99, "&gt;99", T1_Data!CE152))),"-")</f>
        <v>-</v>
      </c>
      <c r="CF154" s="72" t="str">
        <f>IF(ISNUMBER(T1_Data!CF152),IF(T1_Data!CF152=-999,"NA",IF(T1_Data!CF152&lt;1, "&lt;1", IF(T1_Data!CF152&gt;99, "&gt;99", T1_Data!CF152))),"-")</f>
        <v>-</v>
      </c>
      <c r="CG154" s="72" t="str">
        <f>IF(ISNUMBER(T1_Data!CG152),IF(T1_Data!CG152=-999,"NA",IF(T1_Data!CG152&lt;1, "&lt;1", IF(T1_Data!CG152&gt;99, "&gt;99", T1_Data!CG152))),"-")</f>
        <v>-</v>
      </c>
      <c r="CH154" s="72" t="str">
        <f>IF(ISNUMBER(T1_Data!CH152),IF(T1_Data!CH152=-999,"NA",IF(T1_Data!CH152&lt;1, "&lt;1", IF(T1_Data!CH152&gt;99, "&gt;99", T1_Data!CH152))),"-")</f>
        <v>-</v>
      </c>
      <c r="CI154" s="72" t="str">
        <f>IF(ISNUMBER(T1_Data!CI152),IF(T1_Data!CI152=-999,"NA",IF(T1_Data!CI152&lt;1, "&lt;1", IF(T1_Data!CI152&gt;99, "&gt;99", T1_Data!CI152))),"-")</f>
        <v>-</v>
      </c>
      <c r="CJ154" s="72" t="str">
        <f>IF(ISNUMBER(T1_Data!CJ152),IF(T1_Data!CJ152=-999,"NA",IF(T1_Data!CJ152&lt;1, "&lt;1", IF(T1_Data!CJ152&gt;99, "&gt;99", T1_Data!CJ152))),"-")</f>
        <v>-</v>
      </c>
      <c r="CK154" s="72" t="str">
        <f>IF(ISNUMBER(T1_Data!CK152),IF(T1_Data!CK152=-999,"NA",IF(T1_Data!CK152&lt;1, "&lt;1", IF(T1_Data!CK152&gt;99, "&gt;99", T1_Data!CK152))),"-")</f>
        <v>-</v>
      </c>
      <c r="CL154" s="72" t="str">
        <f>IF(ISNUMBER(T1_Data!CL152),IF(T1_Data!CL152=-999,"NA",IF(T1_Data!CL152&lt;1, "&lt;1", IF(T1_Data!CL152&gt;99, "&gt;99", T1_Data!CL152))),"-")</f>
        <v>-</v>
      </c>
      <c r="CM154" s="72" t="str">
        <f>IF(ISNUMBER(T1_Data!CM152),IF(T1_Data!CM152=-999,"NA",IF(T1_Data!CM152&lt;1, "&lt;1", IF(T1_Data!CM152&gt;99, "&gt;99", T1_Data!CM152))),"-")</f>
        <v>-</v>
      </c>
      <c r="CN154" s="72" t="str">
        <f>IF(ISNUMBER(T1_Data!CN152),IF(T1_Data!CN152=-999,"NA",IF(T1_Data!CN152&lt;1, "&lt;1", IF(T1_Data!CN152&gt;99, "&gt;99", T1_Data!CN152))),"-")</f>
        <v>-</v>
      </c>
      <c r="CO154" s="72" t="str">
        <f>IF(ISNUMBER(T1_Data!CO152),IF(T1_Data!CO152=-999,"NA",IF(T1_Data!CO152&lt;1, "&lt;1", IF(T1_Data!CO152&gt;99, "&gt;99", T1_Data!CO152))),"-")</f>
        <v>-</v>
      </c>
      <c r="CP154" s="72" t="str">
        <f>IF(ISNUMBER(T1_Data!CP152),IF(T1_Data!CP152=-999,"NA",IF(T1_Data!CP152&lt;1, "&lt;1", IF(T1_Data!CP152&gt;99, "&gt;99", T1_Data!CP152))),"-")</f>
        <v>-</v>
      </c>
      <c r="CQ154" s="72" t="str">
        <f>IF(ISNUMBER(T1_Data!CQ152),IF(T1_Data!CQ152=-999,"NA",IF(T1_Data!CQ152&lt;1, "&lt;1", IF(T1_Data!CQ152&gt;99, "&gt;99", T1_Data!CQ152))),"-")</f>
        <v>-</v>
      </c>
      <c r="CR154" s="72" t="str">
        <f>IF(ISNUMBER(T1_Data!CR152),IF(T1_Data!CR152=-999,"NA",IF(T1_Data!CR152&lt;1, "&lt;1", IF(T1_Data!CR152&gt;99, "&gt;99", T1_Data!CR152))),"-")</f>
        <v>-</v>
      </c>
      <c r="CS154" s="72" t="str">
        <f>IF(ISNUMBER(T1_Data!CS152),IF(T1_Data!CS152=-999,"NA",IF(T1_Data!CS152&lt;1, "&lt;1", IF(T1_Data!CS152&gt;99, "&gt;99", T1_Data!CS152))),"-")</f>
        <v>-</v>
      </c>
      <c r="CT154" s="72" t="str">
        <f>IF(ISNUMBER(T1_Data!CT152),IF(T1_Data!CT152=-999,"NA",IF(T1_Data!CT152&lt;1, "&lt;1", IF(T1_Data!CT152&gt;99, "&gt;99", T1_Data!CT152))),"-")</f>
        <v>-</v>
      </c>
      <c r="CU154" s="72" t="str">
        <f>IF(ISNUMBER(T1_Data!CU152),IF(T1_Data!CU152=-999,"NA",IF(T1_Data!CU152&lt;1, "&lt;1", IF(T1_Data!CU152&gt;99, "&gt;99", T1_Data!CU152))),"-")</f>
        <v>-</v>
      </c>
      <c r="CV154" s="72" t="str">
        <f>IF(ISNUMBER(T1_Data!CV152),IF(T1_Data!CV152=-999,"NA",IF(T1_Data!CV152&lt;1, "&lt;1", IF(T1_Data!CV152&gt;99, "&gt;99", T1_Data!CV152))),"-")</f>
        <v>-</v>
      </c>
      <c r="CW154" s="72" t="str">
        <f>IF(ISNUMBER(T1_Data!CW152),IF(T1_Data!CW152=-999,"NA",IF(T1_Data!CW152&lt;1, "&lt;1", IF(T1_Data!CW152&gt;99, "&gt;99", T1_Data!CW152))),"-")</f>
        <v>-</v>
      </c>
      <c r="CX154" s="72" t="str">
        <f>IF(ISNUMBER(T1_Data!CX152),IF(T1_Data!CX152=-999,"NA",IF(T1_Data!CX152&lt;1, "&lt;1", IF(T1_Data!CX152&gt;99, "&gt;99", T1_Data!CX152))),"-")</f>
        <v>-</v>
      </c>
      <c r="CY154" s="72" t="str">
        <f>IF(ISNUMBER(T1_Data!CY152),IF(T1_Data!CY152=-999,"NA",IF(T1_Data!CY152&lt;1, "&lt;1", IF(T1_Data!CY152&gt;99, "&gt;99", T1_Data!CY152))),"-")</f>
        <v>-</v>
      </c>
      <c r="CZ154" s="72" t="str">
        <f>IF(ISNUMBER(T1_Data!CZ152),IF(T1_Data!CZ152=-999,"NA",IF(T1_Data!CZ152&lt;1, "&lt;1", IF(T1_Data!CZ152&gt;99, "&gt;99", T1_Data!CZ152))),"-")</f>
        <v>-</v>
      </c>
      <c r="DA154" s="72" t="str">
        <f>IF(ISNUMBER(T1_Data!DA152),IF(T1_Data!DA152=-999,"NA",IF(T1_Data!DA152&lt;1, "&lt;1", IF(T1_Data!DA152&gt;99, "&gt;99", T1_Data!DA152))),"-")</f>
        <v>-</v>
      </c>
      <c r="DB154" s="72" t="str">
        <f>IF(ISNUMBER(T1_Data!DB152),IF(T1_Data!DB152=-999,"NA",IF(T1_Data!DB152&lt;1, "&lt;1", IF(T1_Data!DB152&gt;99, "&gt;99", T1_Data!DB152))),"-")</f>
        <v>-</v>
      </c>
      <c r="DC154" s="72" t="str">
        <f>IF(ISNUMBER(T1_Data!DC152),IF(T1_Data!DC152=-999,"NA",IF(T1_Data!DC152&lt;1, "&lt;1", IF(T1_Data!DC152&gt;99, "&gt;99", T1_Data!DC152))),"-")</f>
        <v>-</v>
      </c>
      <c r="DD154" s="72" t="str">
        <f>IF(ISNUMBER(T1_Data!DD152),IF(T1_Data!DD152=-999,"NA",IF(T1_Data!DD152&lt;1, "&lt;1", IF(T1_Data!DD152&gt;99, "&gt;99", T1_Data!DD152))),"-")</f>
        <v>-</v>
      </c>
      <c r="DE154" s="72" t="str">
        <f>IF(ISNUMBER(T1_Data!DE152),IF(T1_Data!DE152=-999,"NA",IF(T1_Data!DE152&lt;1, "&lt;1", IF(T1_Data!DE152&gt;99, "&gt;99", T1_Data!DE152))),"-")</f>
        <v>-</v>
      </c>
      <c r="DF154" s="72" t="str">
        <f>IF(ISNUMBER(T1_Data!DF152),IF(T1_Data!DF152=-999,"NA",IF(T1_Data!DF152&lt;1, "&lt;1", IF(T1_Data!DF152&gt;99, "&gt;99", T1_Data!DF152))),"-")</f>
        <v>-</v>
      </c>
      <c r="DG154" s="72" t="str">
        <f>IF(ISNUMBER(T1_Data!DG152),IF(T1_Data!DG152=-999,"NA",IF(T1_Data!DG152&lt;1, "&lt;1", IF(T1_Data!DG152&gt;99, "&gt;99", T1_Data!DG152))),"-")</f>
        <v>-</v>
      </c>
      <c r="DH154" s="72" t="str">
        <f>IF(ISNUMBER(T1_Data!DH152),IF(T1_Data!DH152=-999,"NA",IF(T1_Data!DH152&lt;1, "&lt;1", IF(T1_Data!DH152&gt;99, "&gt;99", T1_Data!DH152))),"-")</f>
        <v>-</v>
      </c>
      <c r="DI154" s="72" t="str">
        <f>IF(ISNUMBER(T1_Data!DI152),IF(T1_Data!DI152=-999,"NA",IF(T1_Data!DI152&lt;1, "&lt;1", IF(T1_Data!DI152&gt;99, "&gt;99", T1_Data!DI152))),"-")</f>
        <v>-</v>
      </c>
      <c r="DJ154" s="72" t="str">
        <f>IF(ISNUMBER(T1_Data!DJ152),IF(T1_Data!DJ152=-999,"NA",IF(T1_Data!DJ152&lt;1, "&lt;1", IF(T1_Data!DJ152&gt;99, "&gt;99", T1_Data!DJ152))),"-")</f>
        <v>-</v>
      </c>
      <c r="DK154" s="72" t="str">
        <f>IF(ISNUMBER(T1_Data!DK152),IF(T1_Data!DK152=-999,"NA",IF(T1_Data!DK152&lt;1, "&lt;1", IF(T1_Data!DK152&gt;99, "&gt;99", T1_Data!DK152))),"-")</f>
        <v>-</v>
      </c>
      <c r="DL154" s="72" t="str">
        <f>IF(ISNUMBER(T1_Data!DL152),IF(T1_Data!DL152=-999,"NA",IF(T1_Data!DL152&lt;1, "&lt;1", IF(T1_Data!DL152&gt;99, "&gt;99", T1_Data!DL152))),"-")</f>
        <v>-</v>
      </c>
      <c r="DM154" s="72" t="str">
        <f>IF(ISNUMBER(T1_Data!DM152),IF(T1_Data!DM152=-999,"NA",IF(T1_Data!DM152&lt;1, "&lt;1", IF(T1_Data!DM152&gt;99, "&gt;99", T1_Data!DM152))),"-")</f>
        <v>-</v>
      </c>
      <c r="DN154" s="72" t="str">
        <f>IF(ISNUMBER(T1_Data!DN152),IF(T1_Data!DN152=-999,"NA",IF(T1_Data!DN152&lt;1, "&lt;1", IF(T1_Data!DN152&gt;99, "&gt;99", T1_Data!DN152))),"-")</f>
        <v>-</v>
      </c>
      <c r="DO154" s="72" t="str">
        <f>IF(ISNUMBER(T1_Data!DO152),IF(T1_Data!DO152=-999,"NA",IF(T1_Data!DO152&lt;1, "&lt;1", IF(T1_Data!DO152&gt;99, "&gt;99", T1_Data!DO152))),"-")</f>
        <v>-</v>
      </c>
      <c r="DP154" s="72" t="str">
        <f>IF(ISNUMBER(T1_Data!DP152),IF(T1_Data!DP152=-999,"NA",IF(T1_Data!DP152&lt;1, "&lt;1", IF(T1_Data!DP152&gt;99, "&gt;99", T1_Data!DP152))),"-")</f>
        <v>-</v>
      </c>
      <c r="DQ154" s="72" t="str">
        <f>IF(ISNUMBER(T1_Data!DQ152),IF(T1_Data!DQ152=-999,"NA",IF(T1_Data!DQ152&lt;1, "&lt;1", IF(T1_Data!DQ152&gt;99, "&gt;99", T1_Data!DQ152))),"-")</f>
        <v>-</v>
      </c>
      <c r="DR154" s="72" t="str">
        <f>IF(ISNUMBER(T1_Data!DR152),IF(T1_Data!DR152=-999,"NA",IF(T1_Data!DR152&lt;1, "&lt;1", IF(T1_Data!DR152&gt;99, "&gt;99", T1_Data!DR152))),"-")</f>
        <v>-</v>
      </c>
      <c r="DS154" s="72" t="str">
        <f>IF(ISNUMBER(T1_Data!DS152),IF(T1_Data!DS152=-999,"NA",IF(T1_Data!DS152&lt;1, "&lt;1", IF(T1_Data!DS152&gt;99, "&gt;99", T1_Data!DS152))),"-")</f>
        <v>-</v>
      </c>
      <c r="DT154" s="72" t="str">
        <f>IF(ISNUMBER(T1_Data!DT152),IF(T1_Data!DT152=-999,"NA",IF(T1_Data!DT152&lt;1, "&lt;1", IF(T1_Data!DT152&gt;99, "&gt;99", T1_Data!DT152))),"-")</f>
        <v>-</v>
      </c>
      <c r="DU154" s="72" t="str">
        <f>IF(ISNUMBER(T1_Data!DU152),IF(T1_Data!DU152=-999,"NA",IF(T1_Data!DU152&lt;1, "&lt;1", IF(T1_Data!DU152&gt;99, "&gt;99", T1_Data!DU152))),"-")</f>
        <v>-</v>
      </c>
      <c r="DV154" s="72" t="str">
        <f>IF(ISNUMBER(T1_Data!DV152),IF(T1_Data!DV152=-999,"NA",IF(T1_Data!DV152&lt;1, "&lt;1", IF(T1_Data!DV152&gt;99, "&gt;99", T1_Data!DV152))),"-")</f>
        <v>-</v>
      </c>
      <c r="DW154" s="72" t="str">
        <f>IF(ISNUMBER(T1_Data!DW152),IF(T1_Data!DW152=-999,"NA",IF(T1_Data!DW152&lt;1, "&lt;1", IF(T1_Data!DW152&gt;99, "&gt;99", T1_Data!DW152))),"-")</f>
        <v>-</v>
      </c>
      <c r="DX154" s="72" t="str">
        <f>IF(ISNUMBER(T1_Data!DX152),IF(T1_Data!DX152=-999,"NA",IF(T1_Data!DX152&lt;1, "&lt;1", IF(T1_Data!DX152&gt;99, "&gt;99", T1_Data!DX152))),"-")</f>
        <v>-</v>
      </c>
      <c r="DY154" s="72" t="str">
        <f>IF(ISNUMBER(T1_Data!DY152),IF(T1_Data!DY152=-999,"NA",IF(T1_Data!DY152&lt;1, "&lt;1", IF(T1_Data!DY152&gt;99, "&gt;99", T1_Data!DY152))),"-")</f>
        <v>-</v>
      </c>
      <c r="DZ154" s="72" t="str">
        <f>IF(ISNUMBER(T1_Data!DZ152),IF(T1_Data!DZ152=-999,"NA",IF(T1_Data!DZ152&lt;1, "&lt;1", IF(T1_Data!DZ152&gt;99, "&gt;99", T1_Data!DZ152))),"-")</f>
        <v>-</v>
      </c>
      <c r="EA154" s="72" t="str">
        <f>IF(ISNUMBER(T1_Data!EA152),IF(T1_Data!EA152=-999,"NA",IF(T1_Data!EA152&lt;1, "&lt;1", IF(T1_Data!EA152&gt;99, "&gt;99", T1_Data!EA152))),"-")</f>
        <v>-</v>
      </c>
      <c r="EB154" s="72" t="str">
        <f>IF(ISNUMBER(T1_Data!EB152),IF(T1_Data!EB152=-999,"NA",IF(T1_Data!EB152&lt;1, "&lt;1", IF(T1_Data!EB152&gt;99, "&gt;99", T1_Data!EB152))),"-")</f>
        <v>-</v>
      </c>
      <c r="EC154" s="72" t="str">
        <f>IF(ISNUMBER(T1_Data!EC152),IF(T1_Data!EC152=-999,"NA",IF(T1_Data!EC152&lt;1, "&lt;1", IF(T1_Data!EC152&gt;99, "&gt;99", T1_Data!EC152))),"-")</f>
        <v>-</v>
      </c>
      <c r="ED154" s="72" t="str">
        <f>IF(ISNUMBER(T1_Data!ED152),IF(T1_Data!ED152=-999,"NA",IF(T1_Data!ED152&lt;1, "&lt;1", IF(T1_Data!ED152&gt;99, "&gt;99", T1_Data!ED152))),"-")</f>
        <v>-</v>
      </c>
      <c r="EE154" s="72" t="str">
        <f>IF(ISNUMBER(T1_Data!EE152),IF(T1_Data!EE152=-999,"NA",IF(T1_Data!EE152&lt;1, "&lt;1", IF(T1_Data!EE152&gt;99, "&gt;99", T1_Data!EE152))),"-")</f>
        <v>-</v>
      </c>
      <c r="EF154" s="72" t="str">
        <f>IF(ISNUMBER(T1_Data!EF152),IF(T1_Data!EF152=-999,"NA",IF(T1_Data!EF152&lt;1, "&lt;1", IF(T1_Data!EF152&gt;99, "&gt;99", T1_Data!EF152))),"-")</f>
        <v>-</v>
      </c>
      <c r="EG154" s="72" t="str">
        <f>IF(ISNUMBER(T1_Data!EG152),IF(T1_Data!EG152=-999,"NA",IF(T1_Data!EG152&lt;1, "&lt;1", IF(T1_Data!EG152&gt;99, "&gt;99", T1_Data!EG152))),"-")</f>
        <v>-</v>
      </c>
      <c r="EH154" s="72" t="str">
        <f>IF(ISNUMBER(T1_Data!EH152),IF(T1_Data!EH152=-999,"NA",IF(T1_Data!EH152&lt;1, "&lt;1", IF(T1_Data!EH152&gt;99, "&gt;99", T1_Data!EH152))),"-")</f>
        <v>-</v>
      </c>
      <c r="EI154" s="72" t="str">
        <f>IF(ISNUMBER(T1_Data!EI152),IF(T1_Data!EI152=-999,"NA",IF(T1_Data!EI152&lt;1, "&lt;1", IF(T1_Data!EI152&gt;99, "&gt;99", T1_Data!EI152))),"-")</f>
        <v>-</v>
      </c>
      <c r="EJ154" s="72" t="str">
        <f>IF(ISNUMBER(T1_Data!EJ152),IF(T1_Data!EJ152=-999,"NA",IF(T1_Data!EJ152&lt;1, "&lt;1", IF(T1_Data!EJ152&gt;99, "&gt;99", T1_Data!EJ152))),"-")</f>
        <v>-</v>
      </c>
      <c r="EK154" s="72" t="str">
        <f>IF(ISNUMBER(T1_Data!EK152),IF(T1_Data!EK152=-999,"NA",IF(T1_Data!EK152&lt;1, "&lt;1", IF(T1_Data!EK152&gt;99, "&gt;99", T1_Data!EK152))),"-")</f>
        <v>-</v>
      </c>
      <c r="EL154" s="72" t="str">
        <f>IF(ISNUMBER(T1_Data!EL152),IF(T1_Data!EL152=-999,"NA",IF(T1_Data!EL152&lt;1, "&lt;1", IF(T1_Data!EL152&gt;99, "&gt;99", T1_Data!EL152))),"-")</f>
        <v>-</v>
      </c>
      <c r="EM154" s="72" t="str">
        <f>IF(ISNUMBER(T1_Data!EM152),IF(T1_Data!EM152=-999,"NA",IF(T1_Data!EM152&lt;1, "&lt;1", IF(T1_Data!EM152&gt;99, "&gt;99", T1_Data!EM152))),"-")</f>
        <v>-</v>
      </c>
      <c r="EN154" s="72" t="str">
        <f>IF(ISNUMBER(T1_Data!EN152),IF(T1_Data!EN152=-999,"NA",IF(T1_Data!EN152&lt;1, "&lt;1", IF(T1_Data!EN152&gt;99, "&gt;99", T1_Data!EN152))),"-")</f>
        <v>-</v>
      </c>
      <c r="EO154" s="72" t="str">
        <f>IF(ISNUMBER(T1_Data!EO152),IF(T1_Data!EO152=-999,"NA",IF(T1_Data!EO152&lt;1, "&lt;1", IF(T1_Data!EO152&gt;99, "&gt;99", T1_Data!EO152))),"-")</f>
        <v>-</v>
      </c>
      <c r="EP154" s="72" t="str">
        <f>IF(ISNUMBER(T1_Data!EP152),IF(T1_Data!EP152=-999,"NA",IF(T1_Data!EP152&lt;1, "&lt;1", IF(T1_Data!EP152&gt;99, "&gt;99", T1_Data!EP152))),"-")</f>
        <v>-</v>
      </c>
      <c r="EQ154" s="72" t="str">
        <f>IF(ISNUMBER(T1_Data!EQ152),IF(T1_Data!EQ152=-999,"NA",IF(T1_Data!EQ152&lt;1, "&lt;1", IF(T1_Data!EQ152&gt;99, "&gt;99", T1_Data!EQ152))),"-")</f>
        <v>-</v>
      </c>
      <c r="ER154" s="72" t="str">
        <f>IF(ISNUMBER(T1_Data!ER152),IF(T1_Data!ER152=-999,"NA",IF(T1_Data!ER152&lt;1, "&lt;1", IF(T1_Data!ER152&gt;99, "&gt;99", T1_Data!ER152))),"-")</f>
        <v>-</v>
      </c>
      <c r="ES154" s="72" t="str">
        <f>IF(ISNUMBER(T1_Data!ES152),IF(T1_Data!ES152=-999,"NA",IF(T1_Data!ES152&lt;1, "&lt;1", IF(T1_Data!ES152&gt;99, "&gt;99", T1_Data!ES152))),"-")</f>
        <v>-</v>
      </c>
      <c r="ET154" s="72" t="str">
        <f>IF(ISNUMBER(T1_Data!ET152),IF(T1_Data!ET152=-999,"NA",IF(T1_Data!ET152&lt;1, "&lt;1", IF(T1_Data!ET152&gt;99, "&gt;99", T1_Data!ET152))),"-")</f>
        <v>-</v>
      </c>
      <c r="EU154" s="72" t="str">
        <f>IF(ISNUMBER(T1_Data!EU152),IF(T1_Data!EU152=-999,"NA",IF(T1_Data!EU152&lt;1, "&lt;1", IF(T1_Data!EU152&gt;99, "&gt;99", T1_Data!EU152))),"-")</f>
        <v>-</v>
      </c>
      <c r="EV154" s="72" t="str">
        <f>IF(ISNUMBER(T1_Data!EV152),IF(T1_Data!EV152=-999,"NA",IF(T1_Data!EV152&lt;1, "&lt;1", IF(T1_Data!EV152&gt;99, "&gt;99", T1_Data!EV152))),"-")</f>
        <v>-</v>
      </c>
      <c r="EW154" s="72" t="str">
        <f>IF(ISNUMBER(T1_Data!EW152),IF(T1_Data!EW152=-999,"NA",IF(T1_Data!EW152&lt;1, "&lt;1", IF(T1_Data!EW152&gt;99, "&gt;99", T1_Data!EW152))),"-")</f>
        <v>-</v>
      </c>
      <c r="EX154" s="72" t="str">
        <f>IF(ISNUMBER(T1_Data!EX152),IF(T1_Data!EX152=-999,"NA",IF(T1_Data!EX152&lt;1, "&lt;1", IF(T1_Data!EX152&gt;99, "&gt;99", T1_Data!EX152))),"-")</f>
        <v>-</v>
      </c>
      <c r="EY154" s="72" t="str">
        <f>IF(ISNUMBER(T1_Data!EY152),IF(T1_Data!EY152=-999,"NA",IF(T1_Data!EY152&lt;1, "&lt;1", IF(T1_Data!EY152&gt;99, "&gt;99", T1_Data!EY152))),"-")</f>
        <v>-</v>
      </c>
      <c r="EZ154" s="72" t="str">
        <f>IF(ISNUMBER(T1_Data!EZ152),IF(T1_Data!EZ152=-999,"NA",IF(T1_Data!EZ152&lt;1, "&lt;1", IF(T1_Data!EZ152&gt;99, "&gt;99", T1_Data!EZ152))),"-")</f>
        <v>-</v>
      </c>
      <c r="FA154" s="72" t="str">
        <f>IF(ISNUMBER(T1_Data!FA152),IF(T1_Data!FA152=-999,"NA",IF(T1_Data!FA152&lt;1, "&lt;1", IF(T1_Data!FA152&gt;99, "&gt;99", T1_Data!FA152))),"-")</f>
        <v>-</v>
      </c>
      <c r="FB154" s="72" t="str">
        <f>IF(ISNUMBER(T1_Data!FB152),IF(T1_Data!FB152=-999,"NA",IF(T1_Data!FB152&lt;1, "&lt;1", IF(T1_Data!FB152&gt;99, "&gt;99", T1_Data!FB152))),"-")</f>
        <v>-</v>
      </c>
      <c r="FC154" s="72" t="str">
        <f>IF(ISNUMBER(T1_Data!FC152),IF(T1_Data!FC152=-999,"NA",IF(T1_Data!FC152&lt;1, "&lt;1", IF(T1_Data!FC152&gt;99, "&gt;99", T1_Data!FC152))),"-")</f>
        <v>-</v>
      </c>
      <c r="FD154" s="72" t="str">
        <f>IF(ISNUMBER(T1_Data!FD152),IF(T1_Data!FD152=-999,"NA",IF(T1_Data!FD152&lt;1, "&lt;1", IF(T1_Data!FD152&gt;99, "&gt;99", T1_Data!FD152))),"-")</f>
        <v>-</v>
      </c>
      <c r="FE154" s="72" t="str">
        <f>IF(ISNUMBER(T1_Data!FE152),IF(T1_Data!FE152=-999,"NA",IF(T1_Data!FE152&lt;1, "&lt;1", IF(T1_Data!FE152&gt;99, "&gt;99", T1_Data!FE152))),"-")</f>
        <v>-</v>
      </c>
      <c r="FF154" s="72" t="str">
        <f>IF(ISNUMBER(T1_Data!FF152),IF(T1_Data!FF152=-999,"NA",IF(T1_Data!FF152&lt;1, "&lt;1", IF(T1_Data!FF152&gt;99, "&gt;99", T1_Data!FF152))),"-")</f>
        <v>-</v>
      </c>
      <c r="FG154" s="72" t="str">
        <f>IF(ISNUMBER(T1_Data!FG152),IF(T1_Data!FG152=-999,"NA",IF(T1_Data!FG152&lt;1, "&lt;1", IF(T1_Data!FG152&gt;99, "&gt;99", T1_Data!FG152))),"-")</f>
        <v>-</v>
      </c>
      <c r="FH154" s="72" t="str">
        <f>IF(ISNUMBER(T1_Data!FH152),IF(T1_Data!FH152=-999,"NA",IF(T1_Data!FH152&lt;1, "&lt;1", IF(T1_Data!FH152&gt;99, "&gt;99", T1_Data!FH152))),"-")</f>
        <v>-</v>
      </c>
      <c r="FI154" s="72" t="str">
        <f>IF(ISNUMBER(T1_Data!FI152),IF(T1_Data!FI152=-999,"NA",IF(T1_Data!FI152&lt;1, "&lt;1", IF(T1_Data!FI152&gt;99, "&gt;99", T1_Data!FI152))),"-")</f>
        <v>-</v>
      </c>
      <c r="FJ154" s="72" t="str">
        <f>IF(ISNUMBER(T1_Data!FJ152),IF(T1_Data!FJ152=-999,"NA",IF(T1_Data!FJ152&lt;1, "&lt;1", IF(T1_Data!FJ152&gt;99, "&gt;99", T1_Data!FJ152))),"-")</f>
        <v>-</v>
      </c>
      <c r="FK154" s="72" t="str">
        <f>IF(ISNUMBER(T1_Data!FK152),IF(T1_Data!FK152=-999,"NA",IF(T1_Data!FK152&lt;1, "&lt;1", IF(T1_Data!FK152&gt;99, "&gt;99", T1_Data!FK152))),"-")</f>
        <v>-</v>
      </c>
      <c r="FL154" s="72" t="str">
        <f>IF(ISNUMBER(T1_Data!FL152),IF(T1_Data!FL152=-999,"NA",IF(T1_Data!FL152&lt;1, "&lt;1", IF(T1_Data!FL152&gt;99, "&gt;99", T1_Data!FL152))),"-")</f>
        <v>-</v>
      </c>
      <c r="FM154" s="72" t="str">
        <f>IF(ISNUMBER(T1_Data!FM152),IF(T1_Data!FM152=-999,"NA",IF(T1_Data!FM152&lt;1, "&lt;1", IF(T1_Data!FM152&gt;99, "&gt;99", T1_Data!FM152))),"-")</f>
        <v>-</v>
      </c>
      <c r="FN154" s="72" t="str">
        <f>IF(ISNUMBER(T1_Data!FN152),IF(T1_Data!FN152=-999,"NA",IF(T1_Data!FN152&lt;1, "&lt;1", IF(T1_Data!FN152&gt;99, "&gt;99", T1_Data!FN152))),"-")</f>
        <v>-</v>
      </c>
      <c r="FO154" s="72" t="str">
        <f>IF(ISNUMBER(T1_Data!FO152),IF(T1_Data!FO152=-999,"NA",IF(T1_Data!FO152&lt;1, "&lt;1", IF(T1_Data!FO152&gt;99, "&gt;99", T1_Data!FO152))),"-")</f>
        <v>-</v>
      </c>
      <c r="FP154" s="72" t="str">
        <f>IF(ISNUMBER(T1_Data!FP152),IF(T1_Data!FP152=-999,"NA",IF(T1_Data!FP152&lt;1, "&lt;1", IF(T1_Data!FP152&gt;99, "&gt;99", T1_Data!FP152))),"-")</f>
        <v>-</v>
      </c>
      <c r="FQ154" s="72" t="str">
        <f>IF(ISNUMBER(T1_Data!FQ152),IF(T1_Data!FQ152=-999,"NA",IF(T1_Data!FQ152&lt;1, "&lt;1", IF(T1_Data!FQ152&gt;99, "&gt;99", T1_Data!FQ152))),"-")</f>
        <v>-</v>
      </c>
      <c r="FR154" s="72" t="str">
        <f>IF(ISNUMBER(T1_Data!FR152),IF(T1_Data!FR152=-999,"NA",IF(T1_Data!FR152&lt;1, "&lt;1", IF(T1_Data!FR152&gt;99, "&gt;99", T1_Data!FR152))),"-")</f>
        <v>-</v>
      </c>
      <c r="FS154" s="72" t="str">
        <f>IF(ISNUMBER(T1_Data!FS152),IF(T1_Data!FS152=-999,"NA",IF(T1_Data!FS152&lt;1, "&lt;1", IF(T1_Data!FS152&gt;99, "&gt;99", T1_Data!FS152))),"-")</f>
        <v>-</v>
      </c>
      <c r="FT154" s="72" t="str">
        <f>IF(ISNUMBER(T1_Data!FT152),IF(T1_Data!FT152=-999,"NA",IF(T1_Data!FT152&lt;1, "&lt;1", IF(T1_Data!FT152&gt;99, "&gt;99", T1_Data!FT152))),"-")</f>
        <v>-</v>
      </c>
      <c r="FU154" s="72" t="str">
        <f>IF(ISNUMBER(T1_Data!FU152),IF(T1_Data!FU152=-999,"NA",IF(T1_Data!FU152&lt;1, "&lt;1", IF(T1_Data!FU152&gt;99, "&gt;99", T1_Data!FU152))),"-")</f>
        <v>-</v>
      </c>
      <c r="FV154" s="72" t="str">
        <f>IF(ISNUMBER(T1_Data!FV152),IF(T1_Data!FV152=-999,"NA",IF(T1_Data!FV152&lt;1, "&lt;1", IF(T1_Data!FV152&gt;99, "&gt;99", T1_Data!FV152))),"-")</f>
        <v>-</v>
      </c>
      <c r="FW154" s="72" t="str">
        <f>IF(ISNUMBER(T1_Data!FW152),IF(T1_Data!FW152=-999,"NA",IF(T1_Data!FW152&lt;1, "&lt;1", IF(T1_Data!FW152&gt;99, "&gt;99", T1_Data!FW152))),"-")</f>
        <v>-</v>
      </c>
      <c r="FX154" s="71" t="str">
        <f>IF(ISBLANK(T1_Data!FX152), "", T1_Data!FX152)</f>
        <v/>
      </c>
    </row>
    <row r="155" spans="1:180" x14ac:dyDescent="0.25">
      <c r="A155" s="71" t="str">
        <f>IF(ISBLANK(T1_Data!A153), "", T1_Data!A153)</f>
        <v/>
      </c>
      <c r="B155" s="72" t="str">
        <f>IF(ISNUMBER(T1_Data!B153), T1_Data!B153,"-")</f>
        <v>-</v>
      </c>
      <c r="C155" s="72" t="str">
        <f>IF(ISNUMBER(T1_Data!C153),IF(T1_Data!C153=-999,"NA",IF(T1_Data!C153&lt;1, "&lt;1", IF(T1_Data!C153&gt;99, "&gt;99", T1_Data!C153))),"-")</f>
        <v>-</v>
      </c>
      <c r="D155" s="72" t="str">
        <f>IF(ISNUMBER(T1_Data!D153),IF(T1_Data!D153=-999,"NA",IF(T1_Data!D153&lt;1, "&lt;1", IF(T1_Data!D153&gt;99, "&gt;99", T1_Data!D153))),"-")</f>
        <v>-</v>
      </c>
      <c r="E155" s="72" t="str">
        <f>IF(ISNUMBER(T1_Data!E153),IF(T1_Data!E153=-999,"NA",IF(T1_Data!E153&lt;1, "&lt;1", IF(T1_Data!E153&gt;99, "&gt;99", T1_Data!E153))),"-")</f>
        <v>-</v>
      </c>
      <c r="F155" s="72" t="str">
        <f>IF(ISNUMBER(T1_Data!F153),IF(T1_Data!F153=-999,"NA",IF(T1_Data!F153&lt;1, "&lt;1", IF(T1_Data!F153&gt;99, "&gt;99", T1_Data!F153))),"-")</f>
        <v>-</v>
      </c>
      <c r="G155" s="72" t="str">
        <f>IF(ISNUMBER(T1_Data!G153),IF(T1_Data!G153=-999,"NA",IF(T1_Data!G153&lt;1, "&lt;1", IF(T1_Data!G153&gt;99, "&gt;99", T1_Data!G153))),"-")</f>
        <v>-</v>
      </c>
      <c r="H155" s="72" t="str">
        <f>IF(ISNUMBER(T1_Data!H153),IF(T1_Data!H153=-999,"NA",IF(T1_Data!H153&lt;1, "&lt;1", IF(T1_Data!H153&gt;99, "&gt;99", T1_Data!H153))),"-")</f>
        <v>-</v>
      </c>
      <c r="I155" s="72" t="str">
        <f>IF(ISNUMBER(T1_Data!I153),IF(T1_Data!I153=-999,"NA",IF(T1_Data!I153&lt;1, "&lt;1", IF(T1_Data!I153&gt;99, "&gt;99", T1_Data!I153))),"-")</f>
        <v>-</v>
      </c>
      <c r="J155" s="72" t="str">
        <f>IF(ISNUMBER(T1_Data!J153),IF(T1_Data!J153=-999,"NA",IF(T1_Data!J153&lt;1, "&lt;1", IF(T1_Data!J153&gt;99, "&gt;99", T1_Data!J153))),"-")</f>
        <v>-</v>
      </c>
      <c r="K155" s="72" t="str">
        <f>IF(ISNUMBER(T1_Data!K153),IF(T1_Data!K153=-999,"NA",IF(T1_Data!K153&lt;1, "&lt;1", IF(T1_Data!K153&gt;99, "&gt;99", T1_Data!K153))),"-")</f>
        <v>-</v>
      </c>
      <c r="L155" s="72" t="str">
        <f>IF(ISNUMBER(T1_Data!L153),IF(T1_Data!L153=-999,"NA",IF(T1_Data!L153&lt;1, "&lt;1", IF(T1_Data!L153&gt;99, "&gt;99", T1_Data!L153))),"-")</f>
        <v>-</v>
      </c>
      <c r="M155" s="72" t="str">
        <f>IF(ISNUMBER(T1_Data!M153),IF(T1_Data!M153=-999,"NA",IF(T1_Data!M153&lt;1, "&lt;1", IF(T1_Data!M153&gt;99, "&gt;99", T1_Data!M153))),"-")</f>
        <v>-</v>
      </c>
      <c r="N155" s="72" t="str">
        <f>IF(ISNUMBER(T1_Data!N153),IF(T1_Data!N153=-999,"NA",IF(T1_Data!N153&lt;1, "&lt;1", IF(T1_Data!N153&gt;99, "&gt;99", T1_Data!N153))),"-")</f>
        <v>-</v>
      </c>
      <c r="O155" s="72" t="str">
        <f>IF(ISNUMBER(T1_Data!O153),IF(T1_Data!O153=-999,"NA",IF(T1_Data!O153&lt;1, "&lt;1", IF(T1_Data!O153&gt;99, "&gt;99", T1_Data!O153))),"-")</f>
        <v>-</v>
      </c>
      <c r="P155" s="72" t="str">
        <f>IF(ISNUMBER(T1_Data!P153),IF(T1_Data!P153=-999,"NA",IF(T1_Data!P153&lt;1, "&lt;1", IF(T1_Data!P153&gt;99, "&gt;99", T1_Data!P153))),"-")</f>
        <v>-</v>
      </c>
      <c r="Q155" s="72" t="str">
        <f>IF(ISNUMBER(T1_Data!Q153),IF(T1_Data!Q153=-999,"NA",IF(T1_Data!Q153&lt;1, "&lt;1", IF(T1_Data!Q153&gt;99, "&gt;99", T1_Data!Q153))),"-")</f>
        <v>-</v>
      </c>
      <c r="R155" s="72" t="str">
        <f>IF(ISNUMBER(T1_Data!R153),IF(T1_Data!R153=-999,"NA",IF(T1_Data!R153&lt;1, "&lt;1", IF(T1_Data!R153&gt;99, "&gt;99", T1_Data!R153))),"-")</f>
        <v>-</v>
      </c>
      <c r="S155" s="72" t="str">
        <f>IF(ISNUMBER(T1_Data!S153),IF(T1_Data!S153=-999,"NA",IF(T1_Data!S153&lt;1, "&lt;1", IF(T1_Data!S153&gt;99, "&gt;99", T1_Data!S153))),"-")</f>
        <v>-</v>
      </c>
      <c r="T155" s="72" t="str">
        <f>IF(ISNUMBER(T1_Data!T153),IF(T1_Data!T153=-999,"NA",IF(T1_Data!T153&lt;1, "&lt;1", IF(T1_Data!T153&gt;99, "&gt;99", T1_Data!T153))),"-")</f>
        <v>-</v>
      </c>
      <c r="U155" s="72" t="str">
        <f>IF(ISNUMBER(T1_Data!U153),IF(T1_Data!U153=-999,"NA",IF(T1_Data!U153&lt;1, "&lt;1", IF(T1_Data!U153&gt;99, "&gt;99", T1_Data!U153))),"-")</f>
        <v>-</v>
      </c>
      <c r="V155" s="72" t="str">
        <f>IF(ISNUMBER(T1_Data!V153),IF(T1_Data!V153=-999,"NA",IF(T1_Data!V153&lt;1, "&lt;1", IF(T1_Data!V153&gt;99, "&gt;99", T1_Data!V153))),"-")</f>
        <v>-</v>
      </c>
      <c r="W155" s="72" t="str">
        <f>IF(ISNUMBER(T1_Data!W153),IF(T1_Data!W153=-999,"NA",IF(T1_Data!W153&lt;1, "&lt;1", IF(T1_Data!W153&gt;99, "&gt;99", T1_Data!W153))),"-")</f>
        <v>-</v>
      </c>
      <c r="X155" s="72" t="str">
        <f>IF(ISNUMBER(T1_Data!X153),IF(T1_Data!X153=-999,"NA",IF(T1_Data!X153&lt;1, "&lt;1", IF(T1_Data!X153&gt;99, "&gt;99", T1_Data!X153))),"-")</f>
        <v>-</v>
      </c>
      <c r="Y155" s="72" t="str">
        <f>IF(ISNUMBER(T1_Data!Y153),IF(T1_Data!Y153=-999,"NA",IF(T1_Data!Y153&lt;1, "&lt;1", IF(T1_Data!Y153&gt;99, "&gt;99", T1_Data!Y153))),"-")</f>
        <v>-</v>
      </c>
      <c r="Z155" s="72" t="str">
        <f>IF(ISNUMBER(T1_Data!Z153),IF(T1_Data!Z153=-999,"NA",IF(T1_Data!Z153&lt;1, "&lt;1", IF(T1_Data!Z153&gt;99, "&gt;99", T1_Data!Z153))),"-")</f>
        <v>-</v>
      </c>
      <c r="AA155" s="72" t="str">
        <f>IF(ISNUMBER(T1_Data!AA153),IF(T1_Data!AA153=-999,"NA",IF(T1_Data!AA153&lt;1, "&lt;1", IF(T1_Data!AA153&gt;99, "&gt;99", T1_Data!AA153))),"-")</f>
        <v>-</v>
      </c>
      <c r="AB155" s="72" t="str">
        <f>IF(ISNUMBER(T1_Data!AB153),IF(T1_Data!AB153=-999,"NA",IF(T1_Data!AB153&lt;1, "&lt;1", IF(T1_Data!AB153&gt;99, "&gt;99", T1_Data!AB153))),"-")</f>
        <v>-</v>
      </c>
      <c r="AC155" s="72" t="str">
        <f>IF(ISNUMBER(T1_Data!AC153),IF(T1_Data!AC153=-999,"NA",IF(T1_Data!AC153&lt;1, "&lt;1", IF(T1_Data!AC153&gt;99, "&gt;99", T1_Data!AC153))),"-")</f>
        <v>-</v>
      </c>
      <c r="AD155" s="72" t="str">
        <f>IF(ISNUMBER(T1_Data!AD153),IF(T1_Data!AD153=-999,"NA",IF(T1_Data!AD153&lt;1, "&lt;1", IF(T1_Data!AD153&gt;99, "&gt;99", T1_Data!AD153))),"-")</f>
        <v>-</v>
      </c>
      <c r="AE155" s="72" t="str">
        <f>IF(ISNUMBER(T1_Data!AE153),IF(T1_Data!AE153=-999,"NA",IF(T1_Data!AE153&lt;1, "&lt;1", IF(T1_Data!AE153&gt;99, "&gt;99", T1_Data!AE153))),"-")</f>
        <v>-</v>
      </c>
      <c r="AF155" s="72" t="str">
        <f>IF(ISNUMBER(T1_Data!AF153),IF(T1_Data!AF153=-999,"NA",IF(T1_Data!AF153&lt;1, "&lt;1", IF(T1_Data!AF153&gt;99, "&gt;99", T1_Data!AF153))),"-")</f>
        <v>-</v>
      </c>
      <c r="AG155" s="72" t="str">
        <f>IF(ISNUMBER(T1_Data!AG153),IF(T1_Data!AG153=-999,"NA",IF(T1_Data!AG153&lt;1, "&lt;1", IF(T1_Data!AG153&gt;99, "&gt;99", T1_Data!AG153))),"-")</f>
        <v>-</v>
      </c>
      <c r="AH155" s="72" t="str">
        <f>IF(ISNUMBER(T1_Data!AH153),IF(T1_Data!AH153=-999,"NA",IF(T1_Data!AH153&lt;1, "&lt;1", IF(T1_Data!AH153&gt;99, "&gt;99", T1_Data!AH153))),"-")</f>
        <v>-</v>
      </c>
      <c r="AI155" s="72" t="str">
        <f>IF(ISNUMBER(T1_Data!AI153),IF(T1_Data!AI153=-999,"NA",IF(T1_Data!AI153&lt;1, "&lt;1", IF(T1_Data!AI153&gt;99, "&gt;99", T1_Data!AI153))),"-")</f>
        <v>-</v>
      </c>
      <c r="AJ155" s="72" t="str">
        <f>IF(ISNUMBER(T1_Data!AJ153),IF(T1_Data!AJ153=-999,"NA",IF(T1_Data!AJ153&lt;1, "&lt;1", IF(T1_Data!AJ153&gt;99, "&gt;99", T1_Data!AJ153))),"-")</f>
        <v>-</v>
      </c>
      <c r="AK155" s="72" t="str">
        <f>IF(ISNUMBER(T1_Data!AK153),IF(T1_Data!AK153=-999,"NA",IF(T1_Data!AK153&lt;1, "&lt;1", IF(T1_Data!AK153&gt;99, "&gt;99", T1_Data!AK153))),"-")</f>
        <v>-</v>
      </c>
      <c r="AL155" s="72" t="str">
        <f>IF(ISNUMBER(T1_Data!AL153),IF(T1_Data!AL153=-999,"NA",IF(T1_Data!AL153&lt;1, "&lt;1", IF(T1_Data!AL153&gt;99, "&gt;99", T1_Data!AL153))),"-")</f>
        <v>-</v>
      </c>
      <c r="AM155" s="72" t="str">
        <f>IF(ISNUMBER(T1_Data!AM153),IF(T1_Data!AM153=-999,"NA",IF(T1_Data!AM153&lt;1, "&lt;1", IF(T1_Data!AM153&gt;99, "&gt;99", T1_Data!AM153))),"-")</f>
        <v>-</v>
      </c>
      <c r="AN155" s="72" t="str">
        <f>IF(ISNUMBER(T1_Data!AN153),IF(T1_Data!AN153=-999,"NA",IF(T1_Data!AN153&lt;1, "&lt;1", IF(T1_Data!AN153&gt;99, "&gt;99", T1_Data!AN153))),"-")</f>
        <v>-</v>
      </c>
      <c r="AO155" s="72" t="str">
        <f>IF(ISNUMBER(T1_Data!AO153),IF(T1_Data!AO153=-999,"NA",IF(T1_Data!AO153&lt;1, "&lt;1", IF(T1_Data!AO153&gt;99, "&gt;99", T1_Data!AO153))),"-")</f>
        <v>-</v>
      </c>
      <c r="AP155" s="72" t="str">
        <f>IF(ISNUMBER(T1_Data!AP153),IF(T1_Data!AP153=-999,"NA",IF(T1_Data!AP153&lt;1, "&lt;1", IF(T1_Data!AP153&gt;99, "&gt;99", T1_Data!AP153))),"-")</f>
        <v>-</v>
      </c>
      <c r="AQ155" s="72" t="str">
        <f>IF(ISNUMBER(T1_Data!AQ153),IF(T1_Data!AQ153=-999,"NA",IF(T1_Data!AQ153&lt;1, "&lt;1", IF(T1_Data!AQ153&gt;99, "&gt;99", T1_Data!AQ153))),"-")</f>
        <v>-</v>
      </c>
      <c r="AR155" s="72" t="str">
        <f>IF(ISNUMBER(T1_Data!AR153),IF(T1_Data!AR153=-999,"NA",IF(T1_Data!AR153&lt;1, "&lt;1", IF(T1_Data!AR153&gt;99, "&gt;99", T1_Data!AR153))),"-")</f>
        <v>-</v>
      </c>
      <c r="AS155" s="72" t="str">
        <f>IF(ISNUMBER(T1_Data!AS153),IF(T1_Data!AS153=-999,"NA",IF(T1_Data!AS153&lt;1, "&lt;1", IF(T1_Data!AS153&gt;99, "&gt;99", T1_Data!AS153))),"-")</f>
        <v>-</v>
      </c>
      <c r="AT155" s="72" t="str">
        <f>IF(ISNUMBER(T1_Data!AT153),IF(T1_Data!AT153=-999,"NA",IF(T1_Data!AT153&lt;1, "&lt;1", IF(T1_Data!AT153&gt;99, "&gt;99", T1_Data!AT153))),"-")</f>
        <v>-</v>
      </c>
      <c r="AU155" s="72" t="str">
        <f>IF(ISNUMBER(T1_Data!AU153),IF(T1_Data!AU153=-999,"NA",IF(T1_Data!AU153&lt;1, "&lt;1", IF(T1_Data!AU153&gt;99, "&gt;99", T1_Data!AU153))),"-")</f>
        <v>-</v>
      </c>
      <c r="AV155" s="72" t="str">
        <f>IF(ISNUMBER(T1_Data!AV153),IF(T1_Data!AV153=-999,"NA",IF(T1_Data!AV153&lt;1, "&lt;1", IF(T1_Data!AV153&gt;99, "&gt;99", T1_Data!AV153))),"-")</f>
        <v>-</v>
      </c>
      <c r="AW155" s="72" t="str">
        <f>IF(ISNUMBER(T1_Data!AW153),IF(T1_Data!AW153=-999,"NA",IF(T1_Data!AW153&lt;1, "&lt;1", IF(T1_Data!AW153&gt;99, "&gt;99", T1_Data!AW153))),"-")</f>
        <v>-</v>
      </c>
      <c r="AX155" s="72" t="str">
        <f>IF(ISNUMBER(T1_Data!AX153),IF(T1_Data!AX153=-999,"NA",IF(T1_Data!AX153&lt;1, "&lt;1", IF(T1_Data!AX153&gt;99, "&gt;99", T1_Data!AX153))),"-")</f>
        <v>-</v>
      </c>
      <c r="AY155" s="72" t="str">
        <f>IF(ISNUMBER(T1_Data!AY153),IF(T1_Data!AY153=-999,"NA",IF(T1_Data!AY153&lt;1, "&lt;1", IF(T1_Data!AY153&gt;99, "&gt;99", T1_Data!AY153))),"-")</f>
        <v>-</v>
      </c>
      <c r="AZ155" s="72" t="str">
        <f>IF(ISNUMBER(T1_Data!AZ153),IF(T1_Data!AZ153=-999,"NA",IF(T1_Data!AZ153&lt;1, "&lt;1", IF(T1_Data!AZ153&gt;99, "&gt;99", T1_Data!AZ153))),"-")</f>
        <v>-</v>
      </c>
      <c r="BA155" s="72" t="str">
        <f>IF(ISNUMBER(T1_Data!BA153),IF(T1_Data!BA153=-999,"NA",IF(T1_Data!BA153&lt;1, "&lt;1", IF(T1_Data!BA153&gt;99, "&gt;99", T1_Data!BA153))),"-")</f>
        <v>-</v>
      </c>
      <c r="BB155" s="72" t="str">
        <f>IF(ISNUMBER(T1_Data!BB153),IF(T1_Data!BB153=-999,"NA",IF(T1_Data!BB153&lt;1, "&lt;1", IF(T1_Data!BB153&gt;99, "&gt;99", T1_Data!BB153))),"-")</f>
        <v>-</v>
      </c>
      <c r="BC155" s="72" t="str">
        <f>IF(ISNUMBER(T1_Data!BC153),IF(T1_Data!BC153=-999,"NA",IF(T1_Data!BC153&lt;1, "&lt;1", IF(T1_Data!BC153&gt;99, "&gt;99", T1_Data!BC153))),"-")</f>
        <v>-</v>
      </c>
      <c r="BD155" s="72" t="str">
        <f>IF(ISNUMBER(T1_Data!BD153),IF(T1_Data!BD153=-999,"NA",IF(T1_Data!BD153&lt;1, "&lt;1", IF(T1_Data!BD153&gt;99, "&gt;99", T1_Data!BD153))),"-")</f>
        <v>-</v>
      </c>
      <c r="BE155" s="72" t="str">
        <f>IF(ISNUMBER(T1_Data!BE153),IF(T1_Data!BE153=-999,"NA",IF(T1_Data!BE153&lt;1, "&lt;1", IF(T1_Data!BE153&gt;99, "&gt;99", T1_Data!BE153))),"-")</f>
        <v>-</v>
      </c>
      <c r="BF155" s="72" t="str">
        <f>IF(ISNUMBER(T1_Data!BF153),IF(T1_Data!BF153=-999,"NA",IF(T1_Data!BF153&lt;1, "&lt;1", IF(T1_Data!BF153&gt;99, "&gt;99", T1_Data!BF153))),"-")</f>
        <v>-</v>
      </c>
      <c r="BG155" s="72" t="str">
        <f>IF(ISNUMBER(T1_Data!BG153),IF(T1_Data!BG153=-999,"NA",IF(T1_Data!BG153&lt;1, "&lt;1", IF(T1_Data!BG153&gt;99, "&gt;99", T1_Data!BG153))),"-")</f>
        <v>-</v>
      </c>
      <c r="BH155" s="72" t="str">
        <f>IF(ISNUMBER(T1_Data!BH153),IF(T1_Data!BH153=-999,"NA",IF(T1_Data!BH153&lt;1, "&lt;1", IF(T1_Data!BH153&gt;99, "&gt;99", T1_Data!BH153))),"-")</f>
        <v>-</v>
      </c>
      <c r="BI155" s="72" t="str">
        <f>IF(ISNUMBER(T1_Data!BI153),IF(T1_Data!BI153=-999,"NA",IF(T1_Data!BI153&lt;1, "&lt;1", IF(T1_Data!BI153&gt;99, "&gt;99", T1_Data!BI153))),"-")</f>
        <v>-</v>
      </c>
      <c r="BJ155" s="72" t="str">
        <f>IF(ISNUMBER(T1_Data!BJ153),IF(T1_Data!BJ153=-999,"NA",IF(T1_Data!BJ153&lt;1, "&lt;1", IF(T1_Data!BJ153&gt;99, "&gt;99", T1_Data!BJ153))),"-")</f>
        <v>-</v>
      </c>
      <c r="BK155" s="72" t="str">
        <f>IF(ISNUMBER(T1_Data!BK153),IF(T1_Data!BK153=-999,"NA",IF(T1_Data!BK153&lt;1, "&lt;1", IF(T1_Data!BK153&gt;99, "&gt;99", T1_Data!BK153))),"-")</f>
        <v>-</v>
      </c>
      <c r="BL155" s="72" t="str">
        <f>IF(ISNUMBER(T1_Data!BL153),IF(T1_Data!BL153=-999,"NA",IF(T1_Data!BL153&lt;1, "&lt;1", IF(T1_Data!BL153&gt;99, "&gt;99", T1_Data!BL153))),"-")</f>
        <v>-</v>
      </c>
      <c r="BM155" s="72" t="str">
        <f>IF(ISNUMBER(T1_Data!BM153),IF(T1_Data!BM153=-999,"NA",IF(T1_Data!BM153&lt;1, "&lt;1", IF(T1_Data!BM153&gt;99, "&gt;99", T1_Data!BM153))),"-")</f>
        <v>-</v>
      </c>
      <c r="BN155" s="72" t="str">
        <f>IF(ISNUMBER(T1_Data!BN153),IF(T1_Data!BN153=-999,"NA",IF(T1_Data!BN153&lt;1, "&lt;1", IF(T1_Data!BN153&gt;99, "&gt;99", T1_Data!BN153))),"-")</f>
        <v>-</v>
      </c>
      <c r="BO155" s="72" t="str">
        <f>IF(ISNUMBER(T1_Data!BO153),IF(T1_Data!BO153=-999,"NA",IF(T1_Data!BO153&lt;1, "&lt;1", IF(T1_Data!BO153&gt;99, "&gt;99", T1_Data!BO153))),"-")</f>
        <v>-</v>
      </c>
      <c r="BP155" s="72" t="str">
        <f>IF(ISNUMBER(T1_Data!BP153),IF(T1_Data!BP153=-999,"NA",IF(T1_Data!BP153&lt;1, "&lt;1", IF(T1_Data!BP153&gt;99, "&gt;99", T1_Data!BP153))),"-")</f>
        <v>-</v>
      </c>
      <c r="BQ155" s="72" t="str">
        <f>IF(ISNUMBER(T1_Data!BQ153),IF(T1_Data!BQ153=-999,"NA",IF(T1_Data!BQ153&lt;1, "&lt;1", IF(T1_Data!BQ153&gt;99, "&gt;99", T1_Data!BQ153))),"-")</f>
        <v>-</v>
      </c>
      <c r="BR155" s="72" t="str">
        <f>IF(ISNUMBER(T1_Data!BR153),IF(T1_Data!BR153=-999,"NA",IF(T1_Data!BR153&lt;1, "&lt;1", IF(T1_Data!BR153&gt;99, "&gt;99", T1_Data!BR153))),"-")</f>
        <v>-</v>
      </c>
      <c r="BS155" s="72" t="str">
        <f>IF(ISNUMBER(T1_Data!BS153),IF(T1_Data!BS153=-999,"NA",IF(T1_Data!BS153&lt;1, "&lt;1", IF(T1_Data!BS153&gt;99, "&gt;99", T1_Data!BS153))),"-")</f>
        <v>-</v>
      </c>
      <c r="BT155" s="72" t="str">
        <f>IF(ISNUMBER(T1_Data!BT153),IF(T1_Data!BT153=-999,"NA",IF(T1_Data!BT153&lt;1, "&lt;1", IF(T1_Data!BT153&gt;99, "&gt;99", T1_Data!BT153))),"-")</f>
        <v>-</v>
      </c>
      <c r="BU155" s="72" t="str">
        <f>IF(ISNUMBER(T1_Data!BU153),IF(T1_Data!BU153=-999,"NA",IF(T1_Data!BU153&lt;1, "&lt;1", IF(T1_Data!BU153&gt;99, "&gt;99", T1_Data!BU153))),"-")</f>
        <v>-</v>
      </c>
      <c r="BV155" s="72" t="str">
        <f>IF(ISNUMBER(T1_Data!BV153),IF(T1_Data!BV153=-999,"NA",IF(T1_Data!BV153&lt;1, "&lt;1", IF(T1_Data!BV153&gt;99, "&gt;99", T1_Data!BV153))),"-")</f>
        <v>-</v>
      </c>
      <c r="BW155" s="72" t="str">
        <f>IF(ISNUMBER(T1_Data!BW153),IF(T1_Data!BW153=-999,"NA",IF(T1_Data!BW153&lt;1, "&lt;1", IF(T1_Data!BW153&gt;99, "&gt;99", T1_Data!BW153))),"-")</f>
        <v>-</v>
      </c>
      <c r="BX155" s="72" t="str">
        <f>IF(ISNUMBER(T1_Data!BX153),IF(T1_Data!BX153=-999,"NA",IF(T1_Data!BX153&lt;1, "&lt;1", IF(T1_Data!BX153&gt;99, "&gt;99", T1_Data!BX153))),"-")</f>
        <v>-</v>
      </c>
      <c r="BY155" s="72" t="str">
        <f>IF(ISNUMBER(T1_Data!BY153),IF(T1_Data!BY153=-999,"NA",IF(T1_Data!BY153&lt;1, "&lt;1", IF(T1_Data!BY153&gt;99, "&gt;99", T1_Data!BY153))),"-")</f>
        <v>-</v>
      </c>
      <c r="BZ155" s="72" t="str">
        <f>IF(ISNUMBER(T1_Data!BZ153),IF(T1_Data!BZ153=-999,"NA",IF(T1_Data!BZ153&lt;1, "&lt;1", IF(T1_Data!BZ153&gt;99, "&gt;99", T1_Data!BZ153))),"-")</f>
        <v>-</v>
      </c>
      <c r="CA155" s="72" t="str">
        <f>IF(ISNUMBER(T1_Data!CA153),IF(T1_Data!CA153=-999,"NA",IF(T1_Data!CA153&lt;1, "&lt;1", IF(T1_Data!CA153&gt;99, "&gt;99", T1_Data!CA153))),"-")</f>
        <v>-</v>
      </c>
      <c r="CB155" s="72" t="str">
        <f>IF(ISNUMBER(T1_Data!CB153),IF(T1_Data!CB153=-999,"NA",IF(T1_Data!CB153&lt;1, "&lt;1", IF(T1_Data!CB153&gt;99, "&gt;99", T1_Data!CB153))),"-")</f>
        <v>-</v>
      </c>
      <c r="CC155" s="72" t="str">
        <f>IF(ISNUMBER(T1_Data!CC153),IF(T1_Data!CC153=-999,"NA",IF(T1_Data!CC153&lt;1, "&lt;1", IF(T1_Data!CC153&gt;99, "&gt;99", T1_Data!CC153))),"-")</f>
        <v>-</v>
      </c>
      <c r="CD155" s="72" t="str">
        <f>IF(ISNUMBER(T1_Data!CD153),IF(T1_Data!CD153=-999,"NA",IF(T1_Data!CD153&lt;1, "&lt;1", IF(T1_Data!CD153&gt;99, "&gt;99", T1_Data!CD153))),"-")</f>
        <v>-</v>
      </c>
      <c r="CE155" s="72" t="str">
        <f>IF(ISNUMBER(T1_Data!CE153),IF(T1_Data!CE153=-999,"NA",IF(T1_Data!CE153&lt;1, "&lt;1", IF(T1_Data!CE153&gt;99, "&gt;99", T1_Data!CE153))),"-")</f>
        <v>-</v>
      </c>
      <c r="CF155" s="72" t="str">
        <f>IF(ISNUMBER(T1_Data!CF153),IF(T1_Data!CF153=-999,"NA",IF(T1_Data!CF153&lt;1, "&lt;1", IF(T1_Data!CF153&gt;99, "&gt;99", T1_Data!CF153))),"-")</f>
        <v>-</v>
      </c>
      <c r="CG155" s="72" t="str">
        <f>IF(ISNUMBER(T1_Data!CG153),IF(T1_Data!CG153=-999,"NA",IF(T1_Data!CG153&lt;1, "&lt;1", IF(T1_Data!CG153&gt;99, "&gt;99", T1_Data!CG153))),"-")</f>
        <v>-</v>
      </c>
      <c r="CH155" s="72" t="str">
        <f>IF(ISNUMBER(T1_Data!CH153),IF(T1_Data!CH153=-999,"NA",IF(T1_Data!CH153&lt;1, "&lt;1", IF(T1_Data!CH153&gt;99, "&gt;99", T1_Data!CH153))),"-")</f>
        <v>-</v>
      </c>
      <c r="CI155" s="72" t="str">
        <f>IF(ISNUMBER(T1_Data!CI153),IF(T1_Data!CI153=-999,"NA",IF(T1_Data!CI153&lt;1, "&lt;1", IF(T1_Data!CI153&gt;99, "&gt;99", T1_Data!CI153))),"-")</f>
        <v>-</v>
      </c>
      <c r="CJ155" s="72" t="str">
        <f>IF(ISNUMBER(T1_Data!CJ153),IF(T1_Data!CJ153=-999,"NA",IF(T1_Data!CJ153&lt;1, "&lt;1", IF(T1_Data!CJ153&gt;99, "&gt;99", T1_Data!CJ153))),"-")</f>
        <v>-</v>
      </c>
      <c r="CK155" s="72" t="str">
        <f>IF(ISNUMBER(T1_Data!CK153),IF(T1_Data!CK153=-999,"NA",IF(T1_Data!CK153&lt;1, "&lt;1", IF(T1_Data!CK153&gt;99, "&gt;99", T1_Data!CK153))),"-")</f>
        <v>-</v>
      </c>
      <c r="CL155" s="72" t="str">
        <f>IF(ISNUMBER(T1_Data!CL153),IF(T1_Data!CL153=-999,"NA",IF(T1_Data!CL153&lt;1, "&lt;1", IF(T1_Data!CL153&gt;99, "&gt;99", T1_Data!CL153))),"-")</f>
        <v>-</v>
      </c>
      <c r="CM155" s="72" t="str">
        <f>IF(ISNUMBER(T1_Data!CM153),IF(T1_Data!CM153=-999,"NA",IF(T1_Data!CM153&lt;1, "&lt;1", IF(T1_Data!CM153&gt;99, "&gt;99", T1_Data!CM153))),"-")</f>
        <v>-</v>
      </c>
      <c r="CN155" s="72" t="str">
        <f>IF(ISNUMBER(T1_Data!CN153),IF(T1_Data!CN153=-999,"NA",IF(T1_Data!CN153&lt;1, "&lt;1", IF(T1_Data!CN153&gt;99, "&gt;99", T1_Data!CN153))),"-")</f>
        <v>-</v>
      </c>
      <c r="CO155" s="72" t="str">
        <f>IF(ISNUMBER(T1_Data!CO153),IF(T1_Data!CO153=-999,"NA",IF(T1_Data!CO153&lt;1, "&lt;1", IF(T1_Data!CO153&gt;99, "&gt;99", T1_Data!CO153))),"-")</f>
        <v>-</v>
      </c>
      <c r="CP155" s="72" t="str">
        <f>IF(ISNUMBER(T1_Data!CP153),IF(T1_Data!CP153=-999,"NA",IF(T1_Data!CP153&lt;1, "&lt;1", IF(T1_Data!CP153&gt;99, "&gt;99", T1_Data!CP153))),"-")</f>
        <v>-</v>
      </c>
      <c r="CQ155" s="72" t="str">
        <f>IF(ISNUMBER(T1_Data!CQ153),IF(T1_Data!CQ153=-999,"NA",IF(T1_Data!CQ153&lt;1, "&lt;1", IF(T1_Data!CQ153&gt;99, "&gt;99", T1_Data!CQ153))),"-")</f>
        <v>-</v>
      </c>
      <c r="CR155" s="72" t="str">
        <f>IF(ISNUMBER(T1_Data!CR153),IF(T1_Data!CR153=-999,"NA",IF(T1_Data!CR153&lt;1, "&lt;1", IF(T1_Data!CR153&gt;99, "&gt;99", T1_Data!CR153))),"-")</f>
        <v>-</v>
      </c>
      <c r="CS155" s="72" t="str">
        <f>IF(ISNUMBER(T1_Data!CS153),IF(T1_Data!CS153=-999,"NA",IF(T1_Data!CS153&lt;1, "&lt;1", IF(T1_Data!CS153&gt;99, "&gt;99", T1_Data!CS153))),"-")</f>
        <v>-</v>
      </c>
      <c r="CT155" s="72" t="str">
        <f>IF(ISNUMBER(T1_Data!CT153),IF(T1_Data!CT153=-999,"NA",IF(T1_Data!CT153&lt;1, "&lt;1", IF(T1_Data!CT153&gt;99, "&gt;99", T1_Data!CT153))),"-")</f>
        <v>-</v>
      </c>
      <c r="CU155" s="72" t="str">
        <f>IF(ISNUMBER(T1_Data!CU153),IF(T1_Data!CU153=-999,"NA",IF(T1_Data!CU153&lt;1, "&lt;1", IF(T1_Data!CU153&gt;99, "&gt;99", T1_Data!CU153))),"-")</f>
        <v>-</v>
      </c>
      <c r="CV155" s="72" t="str">
        <f>IF(ISNUMBER(T1_Data!CV153),IF(T1_Data!CV153=-999,"NA",IF(T1_Data!CV153&lt;1, "&lt;1", IF(T1_Data!CV153&gt;99, "&gt;99", T1_Data!CV153))),"-")</f>
        <v>-</v>
      </c>
      <c r="CW155" s="72" t="str">
        <f>IF(ISNUMBER(T1_Data!CW153),IF(T1_Data!CW153=-999,"NA",IF(T1_Data!CW153&lt;1, "&lt;1", IF(T1_Data!CW153&gt;99, "&gt;99", T1_Data!CW153))),"-")</f>
        <v>-</v>
      </c>
      <c r="CX155" s="72" t="str">
        <f>IF(ISNUMBER(T1_Data!CX153),IF(T1_Data!CX153=-999,"NA",IF(T1_Data!CX153&lt;1, "&lt;1", IF(T1_Data!CX153&gt;99, "&gt;99", T1_Data!CX153))),"-")</f>
        <v>-</v>
      </c>
      <c r="CY155" s="72" t="str">
        <f>IF(ISNUMBER(T1_Data!CY153),IF(T1_Data!CY153=-999,"NA",IF(T1_Data!CY153&lt;1, "&lt;1", IF(T1_Data!CY153&gt;99, "&gt;99", T1_Data!CY153))),"-")</f>
        <v>-</v>
      </c>
      <c r="CZ155" s="72" t="str">
        <f>IF(ISNUMBER(T1_Data!CZ153),IF(T1_Data!CZ153=-999,"NA",IF(T1_Data!CZ153&lt;1, "&lt;1", IF(T1_Data!CZ153&gt;99, "&gt;99", T1_Data!CZ153))),"-")</f>
        <v>-</v>
      </c>
      <c r="DA155" s="72" t="str">
        <f>IF(ISNUMBER(T1_Data!DA153),IF(T1_Data!DA153=-999,"NA",IF(T1_Data!DA153&lt;1, "&lt;1", IF(T1_Data!DA153&gt;99, "&gt;99", T1_Data!DA153))),"-")</f>
        <v>-</v>
      </c>
      <c r="DB155" s="72" t="str">
        <f>IF(ISNUMBER(T1_Data!DB153),IF(T1_Data!DB153=-999,"NA",IF(T1_Data!DB153&lt;1, "&lt;1", IF(T1_Data!DB153&gt;99, "&gt;99", T1_Data!DB153))),"-")</f>
        <v>-</v>
      </c>
      <c r="DC155" s="72" t="str">
        <f>IF(ISNUMBER(T1_Data!DC153),IF(T1_Data!DC153=-999,"NA",IF(T1_Data!DC153&lt;1, "&lt;1", IF(T1_Data!DC153&gt;99, "&gt;99", T1_Data!DC153))),"-")</f>
        <v>-</v>
      </c>
      <c r="DD155" s="72" t="str">
        <f>IF(ISNUMBER(T1_Data!DD153),IF(T1_Data!DD153=-999,"NA",IF(T1_Data!DD153&lt;1, "&lt;1", IF(T1_Data!DD153&gt;99, "&gt;99", T1_Data!DD153))),"-")</f>
        <v>-</v>
      </c>
      <c r="DE155" s="72" t="str">
        <f>IF(ISNUMBER(T1_Data!DE153),IF(T1_Data!DE153=-999,"NA",IF(T1_Data!DE153&lt;1, "&lt;1", IF(T1_Data!DE153&gt;99, "&gt;99", T1_Data!DE153))),"-")</f>
        <v>-</v>
      </c>
      <c r="DF155" s="72" t="str">
        <f>IF(ISNUMBER(T1_Data!DF153),IF(T1_Data!DF153=-999,"NA",IF(T1_Data!DF153&lt;1, "&lt;1", IF(T1_Data!DF153&gt;99, "&gt;99", T1_Data!DF153))),"-")</f>
        <v>-</v>
      </c>
      <c r="DG155" s="72" t="str">
        <f>IF(ISNUMBER(T1_Data!DG153),IF(T1_Data!DG153=-999,"NA",IF(T1_Data!DG153&lt;1, "&lt;1", IF(T1_Data!DG153&gt;99, "&gt;99", T1_Data!DG153))),"-")</f>
        <v>-</v>
      </c>
      <c r="DH155" s="72" t="str">
        <f>IF(ISNUMBER(T1_Data!DH153),IF(T1_Data!DH153=-999,"NA",IF(T1_Data!DH153&lt;1, "&lt;1", IF(T1_Data!DH153&gt;99, "&gt;99", T1_Data!DH153))),"-")</f>
        <v>-</v>
      </c>
      <c r="DI155" s="72" t="str">
        <f>IF(ISNUMBER(T1_Data!DI153),IF(T1_Data!DI153=-999,"NA",IF(T1_Data!DI153&lt;1, "&lt;1", IF(T1_Data!DI153&gt;99, "&gt;99", T1_Data!DI153))),"-")</f>
        <v>-</v>
      </c>
      <c r="DJ155" s="72" t="str">
        <f>IF(ISNUMBER(T1_Data!DJ153),IF(T1_Data!DJ153=-999,"NA",IF(T1_Data!DJ153&lt;1, "&lt;1", IF(T1_Data!DJ153&gt;99, "&gt;99", T1_Data!DJ153))),"-")</f>
        <v>-</v>
      </c>
      <c r="DK155" s="72" t="str">
        <f>IF(ISNUMBER(T1_Data!DK153),IF(T1_Data!DK153=-999,"NA",IF(T1_Data!DK153&lt;1, "&lt;1", IF(T1_Data!DK153&gt;99, "&gt;99", T1_Data!DK153))),"-")</f>
        <v>-</v>
      </c>
      <c r="DL155" s="72" t="str">
        <f>IF(ISNUMBER(T1_Data!DL153),IF(T1_Data!DL153=-999,"NA",IF(T1_Data!DL153&lt;1, "&lt;1", IF(T1_Data!DL153&gt;99, "&gt;99", T1_Data!DL153))),"-")</f>
        <v>-</v>
      </c>
      <c r="DM155" s="72" t="str">
        <f>IF(ISNUMBER(T1_Data!DM153),IF(T1_Data!DM153=-999,"NA",IF(T1_Data!DM153&lt;1, "&lt;1", IF(T1_Data!DM153&gt;99, "&gt;99", T1_Data!DM153))),"-")</f>
        <v>-</v>
      </c>
      <c r="DN155" s="72" t="str">
        <f>IF(ISNUMBER(T1_Data!DN153),IF(T1_Data!DN153=-999,"NA",IF(T1_Data!DN153&lt;1, "&lt;1", IF(T1_Data!DN153&gt;99, "&gt;99", T1_Data!DN153))),"-")</f>
        <v>-</v>
      </c>
      <c r="DO155" s="72" t="str">
        <f>IF(ISNUMBER(T1_Data!DO153),IF(T1_Data!DO153=-999,"NA",IF(T1_Data!DO153&lt;1, "&lt;1", IF(T1_Data!DO153&gt;99, "&gt;99", T1_Data!DO153))),"-")</f>
        <v>-</v>
      </c>
      <c r="DP155" s="72" t="str">
        <f>IF(ISNUMBER(T1_Data!DP153),IF(T1_Data!DP153=-999,"NA",IF(T1_Data!DP153&lt;1, "&lt;1", IF(T1_Data!DP153&gt;99, "&gt;99", T1_Data!DP153))),"-")</f>
        <v>-</v>
      </c>
      <c r="DQ155" s="72" t="str">
        <f>IF(ISNUMBER(T1_Data!DQ153),IF(T1_Data!DQ153=-999,"NA",IF(T1_Data!DQ153&lt;1, "&lt;1", IF(T1_Data!DQ153&gt;99, "&gt;99", T1_Data!DQ153))),"-")</f>
        <v>-</v>
      </c>
      <c r="DR155" s="72" t="str">
        <f>IF(ISNUMBER(T1_Data!DR153),IF(T1_Data!DR153=-999,"NA",IF(T1_Data!DR153&lt;1, "&lt;1", IF(T1_Data!DR153&gt;99, "&gt;99", T1_Data!DR153))),"-")</f>
        <v>-</v>
      </c>
      <c r="DS155" s="72" t="str">
        <f>IF(ISNUMBER(T1_Data!DS153),IF(T1_Data!DS153=-999,"NA",IF(T1_Data!DS153&lt;1, "&lt;1", IF(T1_Data!DS153&gt;99, "&gt;99", T1_Data!DS153))),"-")</f>
        <v>-</v>
      </c>
      <c r="DT155" s="72" t="str">
        <f>IF(ISNUMBER(T1_Data!DT153),IF(T1_Data!DT153=-999,"NA",IF(T1_Data!DT153&lt;1, "&lt;1", IF(T1_Data!DT153&gt;99, "&gt;99", T1_Data!DT153))),"-")</f>
        <v>-</v>
      </c>
      <c r="DU155" s="72" t="str">
        <f>IF(ISNUMBER(T1_Data!DU153),IF(T1_Data!DU153=-999,"NA",IF(T1_Data!DU153&lt;1, "&lt;1", IF(T1_Data!DU153&gt;99, "&gt;99", T1_Data!DU153))),"-")</f>
        <v>-</v>
      </c>
      <c r="DV155" s="72" t="str">
        <f>IF(ISNUMBER(T1_Data!DV153),IF(T1_Data!DV153=-999,"NA",IF(T1_Data!DV153&lt;1, "&lt;1", IF(T1_Data!DV153&gt;99, "&gt;99", T1_Data!DV153))),"-")</f>
        <v>-</v>
      </c>
      <c r="DW155" s="72" t="str">
        <f>IF(ISNUMBER(T1_Data!DW153),IF(T1_Data!DW153=-999,"NA",IF(T1_Data!DW153&lt;1, "&lt;1", IF(T1_Data!DW153&gt;99, "&gt;99", T1_Data!DW153))),"-")</f>
        <v>-</v>
      </c>
      <c r="DX155" s="72" t="str">
        <f>IF(ISNUMBER(T1_Data!DX153),IF(T1_Data!DX153=-999,"NA",IF(T1_Data!DX153&lt;1, "&lt;1", IF(T1_Data!DX153&gt;99, "&gt;99", T1_Data!DX153))),"-")</f>
        <v>-</v>
      </c>
      <c r="DY155" s="72" t="str">
        <f>IF(ISNUMBER(T1_Data!DY153),IF(T1_Data!DY153=-999,"NA",IF(T1_Data!DY153&lt;1, "&lt;1", IF(T1_Data!DY153&gt;99, "&gt;99", T1_Data!DY153))),"-")</f>
        <v>-</v>
      </c>
      <c r="DZ155" s="72" t="str">
        <f>IF(ISNUMBER(T1_Data!DZ153),IF(T1_Data!DZ153=-999,"NA",IF(T1_Data!DZ153&lt;1, "&lt;1", IF(T1_Data!DZ153&gt;99, "&gt;99", T1_Data!DZ153))),"-")</f>
        <v>-</v>
      </c>
      <c r="EA155" s="72" t="str">
        <f>IF(ISNUMBER(T1_Data!EA153),IF(T1_Data!EA153=-999,"NA",IF(T1_Data!EA153&lt;1, "&lt;1", IF(T1_Data!EA153&gt;99, "&gt;99", T1_Data!EA153))),"-")</f>
        <v>-</v>
      </c>
      <c r="EB155" s="72" t="str">
        <f>IF(ISNUMBER(T1_Data!EB153),IF(T1_Data!EB153=-999,"NA",IF(T1_Data!EB153&lt;1, "&lt;1", IF(T1_Data!EB153&gt;99, "&gt;99", T1_Data!EB153))),"-")</f>
        <v>-</v>
      </c>
      <c r="EC155" s="72" t="str">
        <f>IF(ISNUMBER(T1_Data!EC153),IF(T1_Data!EC153=-999,"NA",IF(T1_Data!EC153&lt;1, "&lt;1", IF(T1_Data!EC153&gt;99, "&gt;99", T1_Data!EC153))),"-")</f>
        <v>-</v>
      </c>
      <c r="ED155" s="72" t="str">
        <f>IF(ISNUMBER(T1_Data!ED153),IF(T1_Data!ED153=-999,"NA",IF(T1_Data!ED153&lt;1, "&lt;1", IF(T1_Data!ED153&gt;99, "&gt;99", T1_Data!ED153))),"-")</f>
        <v>-</v>
      </c>
      <c r="EE155" s="72" t="str">
        <f>IF(ISNUMBER(T1_Data!EE153),IF(T1_Data!EE153=-999,"NA",IF(T1_Data!EE153&lt;1, "&lt;1", IF(T1_Data!EE153&gt;99, "&gt;99", T1_Data!EE153))),"-")</f>
        <v>-</v>
      </c>
      <c r="EF155" s="72" t="str">
        <f>IF(ISNUMBER(T1_Data!EF153),IF(T1_Data!EF153=-999,"NA",IF(T1_Data!EF153&lt;1, "&lt;1", IF(T1_Data!EF153&gt;99, "&gt;99", T1_Data!EF153))),"-")</f>
        <v>-</v>
      </c>
      <c r="EG155" s="72" t="str">
        <f>IF(ISNUMBER(T1_Data!EG153),IF(T1_Data!EG153=-999,"NA",IF(T1_Data!EG153&lt;1, "&lt;1", IF(T1_Data!EG153&gt;99, "&gt;99", T1_Data!EG153))),"-")</f>
        <v>-</v>
      </c>
      <c r="EH155" s="72" t="str">
        <f>IF(ISNUMBER(T1_Data!EH153),IF(T1_Data!EH153=-999,"NA",IF(T1_Data!EH153&lt;1, "&lt;1", IF(T1_Data!EH153&gt;99, "&gt;99", T1_Data!EH153))),"-")</f>
        <v>-</v>
      </c>
      <c r="EI155" s="72" t="str">
        <f>IF(ISNUMBER(T1_Data!EI153),IF(T1_Data!EI153=-999,"NA",IF(T1_Data!EI153&lt;1, "&lt;1", IF(T1_Data!EI153&gt;99, "&gt;99", T1_Data!EI153))),"-")</f>
        <v>-</v>
      </c>
      <c r="EJ155" s="72" t="str">
        <f>IF(ISNUMBER(T1_Data!EJ153),IF(T1_Data!EJ153=-999,"NA",IF(T1_Data!EJ153&lt;1, "&lt;1", IF(T1_Data!EJ153&gt;99, "&gt;99", T1_Data!EJ153))),"-")</f>
        <v>-</v>
      </c>
      <c r="EK155" s="72" t="str">
        <f>IF(ISNUMBER(T1_Data!EK153),IF(T1_Data!EK153=-999,"NA",IF(T1_Data!EK153&lt;1, "&lt;1", IF(T1_Data!EK153&gt;99, "&gt;99", T1_Data!EK153))),"-")</f>
        <v>-</v>
      </c>
      <c r="EL155" s="72" t="str">
        <f>IF(ISNUMBER(T1_Data!EL153),IF(T1_Data!EL153=-999,"NA",IF(T1_Data!EL153&lt;1, "&lt;1", IF(T1_Data!EL153&gt;99, "&gt;99", T1_Data!EL153))),"-")</f>
        <v>-</v>
      </c>
      <c r="EM155" s="72" t="str">
        <f>IF(ISNUMBER(T1_Data!EM153),IF(T1_Data!EM153=-999,"NA",IF(T1_Data!EM153&lt;1, "&lt;1", IF(T1_Data!EM153&gt;99, "&gt;99", T1_Data!EM153))),"-")</f>
        <v>-</v>
      </c>
      <c r="EN155" s="72" t="str">
        <f>IF(ISNUMBER(T1_Data!EN153),IF(T1_Data!EN153=-999,"NA",IF(T1_Data!EN153&lt;1, "&lt;1", IF(T1_Data!EN153&gt;99, "&gt;99", T1_Data!EN153))),"-")</f>
        <v>-</v>
      </c>
      <c r="EO155" s="72" t="str">
        <f>IF(ISNUMBER(T1_Data!EO153),IF(T1_Data!EO153=-999,"NA",IF(T1_Data!EO153&lt;1, "&lt;1", IF(T1_Data!EO153&gt;99, "&gt;99", T1_Data!EO153))),"-")</f>
        <v>-</v>
      </c>
      <c r="EP155" s="72" t="str">
        <f>IF(ISNUMBER(T1_Data!EP153),IF(T1_Data!EP153=-999,"NA",IF(T1_Data!EP153&lt;1, "&lt;1", IF(T1_Data!EP153&gt;99, "&gt;99", T1_Data!EP153))),"-")</f>
        <v>-</v>
      </c>
      <c r="EQ155" s="72" t="str">
        <f>IF(ISNUMBER(T1_Data!EQ153),IF(T1_Data!EQ153=-999,"NA",IF(T1_Data!EQ153&lt;1, "&lt;1", IF(T1_Data!EQ153&gt;99, "&gt;99", T1_Data!EQ153))),"-")</f>
        <v>-</v>
      </c>
      <c r="ER155" s="72" t="str">
        <f>IF(ISNUMBER(T1_Data!ER153),IF(T1_Data!ER153=-999,"NA",IF(T1_Data!ER153&lt;1, "&lt;1", IF(T1_Data!ER153&gt;99, "&gt;99", T1_Data!ER153))),"-")</f>
        <v>-</v>
      </c>
      <c r="ES155" s="72" t="str">
        <f>IF(ISNUMBER(T1_Data!ES153),IF(T1_Data!ES153=-999,"NA",IF(T1_Data!ES153&lt;1, "&lt;1", IF(T1_Data!ES153&gt;99, "&gt;99", T1_Data!ES153))),"-")</f>
        <v>-</v>
      </c>
      <c r="ET155" s="72" t="str">
        <f>IF(ISNUMBER(T1_Data!ET153),IF(T1_Data!ET153=-999,"NA",IF(T1_Data!ET153&lt;1, "&lt;1", IF(T1_Data!ET153&gt;99, "&gt;99", T1_Data!ET153))),"-")</f>
        <v>-</v>
      </c>
      <c r="EU155" s="72" t="str">
        <f>IF(ISNUMBER(T1_Data!EU153),IF(T1_Data!EU153=-999,"NA",IF(T1_Data!EU153&lt;1, "&lt;1", IF(T1_Data!EU153&gt;99, "&gt;99", T1_Data!EU153))),"-")</f>
        <v>-</v>
      </c>
      <c r="EV155" s="72" t="str">
        <f>IF(ISNUMBER(T1_Data!EV153),IF(T1_Data!EV153=-999,"NA",IF(T1_Data!EV153&lt;1, "&lt;1", IF(T1_Data!EV153&gt;99, "&gt;99", T1_Data!EV153))),"-")</f>
        <v>-</v>
      </c>
      <c r="EW155" s="72" t="str">
        <f>IF(ISNUMBER(T1_Data!EW153),IF(T1_Data!EW153=-999,"NA",IF(T1_Data!EW153&lt;1, "&lt;1", IF(T1_Data!EW153&gt;99, "&gt;99", T1_Data!EW153))),"-")</f>
        <v>-</v>
      </c>
      <c r="EX155" s="72" t="str">
        <f>IF(ISNUMBER(T1_Data!EX153),IF(T1_Data!EX153=-999,"NA",IF(T1_Data!EX153&lt;1, "&lt;1", IF(T1_Data!EX153&gt;99, "&gt;99", T1_Data!EX153))),"-")</f>
        <v>-</v>
      </c>
      <c r="EY155" s="72" t="str">
        <f>IF(ISNUMBER(T1_Data!EY153),IF(T1_Data!EY153=-999,"NA",IF(T1_Data!EY153&lt;1, "&lt;1", IF(T1_Data!EY153&gt;99, "&gt;99", T1_Data!EY153))),"-")</f>
        <v>-</v>
      </c>
      <c r="EZ155" s="72" t="str">
        <f>IF(ISNUMBER(T1_Data!EZ153),IF(T1_Data!EZ153=-999,"NA",IF(T1_Data!EZ153&lt;1, "&lt;1", IF(T1_Data!EZ153&gt;99, "&gt;99", T1_Data!EZ153))),"-")</f>
        <v>-</v>
      </c>
      <c r="FA155" s="72" t="str">
        <f>IF(ISNUMBER(T1_Data!FA153),IF(T1_Data!FA153=-999,"NA",IF(T1_Data!FA153&lt;1, "&lt;1", IF(T1_Data!FA153&gt;99, "&gt;99", T1_Data!FA153))),"-")</f>
        <v>-</v>
      </c>
      <c r="FB155" s="72" t="str">
        <f>IF(ISNUMBER(T1_Data!FB153),IF(T1_Data!FB153=-999,"NA",IF(T1_Data!FB153&lt;1, "&lt;1", IF(T1_Data!FB153&gt;99, "&gt;99", T1_Data!FB153))),"-")</f>
        <v>-</v>
      </c>
      <c r="FC155" s="72" t="str">
        <f>IF(ISNUMBER(T1_Data!FC153),IF(T1_Data!FC153=-999,"NA",IF(T1_Data!FC153&lt;1, "&lt;1", IF(T1_Data!FC153&gt;99, "&gt;99", T1_Data!FC153))),"-")</f>
        <v>-</v>
      </c>
      <c r="FD155" s="72" t="str">
        <f>IF(ISNUMBER(T1_Data!FD153),IF(T1_Data!FD153=-999,"NA",IF(T1_Data!FD153&lt;1, "&lt;1", IF(T1_Data!FD153&gt;99, "&gt;99", T1_Data!FD153))),"-")</f>
        <v>-</v>
      </c>
      <c r="FE155" s="72" t="str">
        <f>IF(ISNUMBER(T1_Data!FE153),IF(T1_Data!FE153=-999,"NA",IF(T1_Data!FE153&lt;1, "&lt;1", IF(T1_Data!FE153&gt;99, "&gt;99", T1_Data!FE153))),"-")</f>
        <v>-</v>
      </c>
      <c r="FF155" s="72" t="str">
        <f>IF(ISNUMBER(T1_Data!FF153),IF(T1_Data!FF153=-999,"NA",IF(T1_Data!FF153&lt;1, "&lt;1", IF(T1_Data!FF153&gt;99, "&gt;99", T1_Data!FF153))),"-")</f>
        <v>-</v>
      </c>
      <c r="FG155" s="72" t="str">
        <f>IF(ISNUMBER(T1_Data!FG153),IF(T1_Data!FG153=-999,"NA",IF(T1_Data!FG153&lt;1, "&lt;1", IF(T1_Data!FG153&gt;99, "&gt;99", T1_Data!FG153))),"-")</f>
        <v>-</v>
      </c>
      <c r="FH155" s="72" t="str">
        <f>IF(ISNUMBER(T1_Data!FH153),IF(T1_Data!FH153=-999,"NA",IF(T1_Data!FH153&lt;1, "&lt;1", IF(T1_Data!FH153&gt;99, "&gt;99", T1_Data!FH153))),"-")</f>
        <v>-</v>
      </c>
      <c r="FI155" s="72" t="str">
        <f>IF(ISNUMBER(T1_Data!FI153),IF(T1_Data!FI153=-999,"NA",IF(T1_Data!FI153&lt;1, "&lt;1", IF(T1_Data!FI153&gt;99, "&gt;99", T1_Data!FI153))),"-")</f>
        <v>-</v>
      </c>
      <c r="FJ155" s="72" t="str">
        <f>IF(ISNUMBER(T1_Data!FJ153),IF(T1_Data!FJ153=-999,"NA",IF(T1_Data!FJ153&lt;1, "&lt;1", IF(T1_Data!FJ153&gt;99, "&gt;99", T1_Data!FJ153))),"-")</f>
        <v>-</v>
      </c>
      <c r="FK155" s="72" t="str">
        <f>IF(ISNUMBER(T1_Data!FK153),IF(T1_Data!FK153=-999,"NA",IF(T1_Data!FK153&lt;1, "&lt;1", IF(T1_Data!FK153&gt;99, "&gt;99", T1_Data!FK153))),"-")</f>
        <v>-</v>
      </c>
      <c r="FL155" s="72" t="str">
        <f>IF(ISNUMBER(T1_Data!FL153),IF(T1_Data!FL153=-999,"NA",IF(T1_Data!FL153&lt;1, "&lt;1", IF(T1_Data!FL153&gt;99, "&gt;99", T1_Data!FL153))),"-")</f>
        <v>-</v>
      </c>
      <c r="FM155" s="72" t="str">
        <f>IF(ISNUMBER(T1_Data!FM153),IF(T1_Data!FM153=-999,"NA",IF(T1_Data!FM153&lt;1, "&lt;1", IF(T1_Data!FM153&gt;99, "&gt;99", T1_Data!FM153))),"-")</f>
        <v>-</v>
      </c>
      <c r="FN155" s="72" t="str">
        <f>IF(ISNUMBER(T1_Data!FN153),IF(T1_Data!FN153=-999,"NA",IF(T1_Data!FN153&lt;1, "&lt;1", IF(T1_Data!FN153&gt;99, "&gt;99", T1_Data!FN153))),"-")</f>
        <v>-</v>
      </c>
      <c r="FO155" s="72" t="str">
        <f>IF(ISNUMBER(T1_Data!FO153),IF(T1_Data!FO153=-999,"NA",IF(T1_Data!FO153&lt;1, "&lt;1", IF(T1_Data!FO153&gt;99, "&gt;99", T1_Data!FO153))),"-")</f>
        <v>-</v>
      </c>
      <c r="FP155" s="72" t="str">
        <f>IF(ISNUMBER(T1_Data!FP153),IF(T1_Data!FP153=-999,"NA",IF(T1_Data!FP153&lt;1, "&lt;1", IF(T1_Data!FP153&gt;99, "&gt;99", T1_Data!FP153))),"-")</f>
        <v>-</v>
      </c>
      <c r="FQ155" s="72" t="str">
        <f>IF(ISNUMBER(T1_Data!FQ153),IF(T1_Data!FQ153=-999,"NA",IF(T1_Data!FQ153&lt;1, "&lt;1", IF(T1_Data!FQ153&gt;99, "&gt;99", T1_Data!FQ153))),"-")</f>
        <v>-</v>
      </c>
      <c r="FR155" s="72" t="str">
        <f>IF(ISNUMBER(T1_Data!FR153),IF(T1_Data!FR153=-999,"NA",IF(T1_Data!FR153&lt;1, "&lt;1", IF(T1_Data!FR153&gt;99, "&gt;99", T1_Data!FR153))),"-")</f>
        <v>-</v>
      </c>
      <c r="FS155" s="72" t="str">
        <f>IF(ISNUMBER(T1_Data!FS153),IF(T1_Data!FS153=-999,"NA",IF(T1_Data!FS153&lt;1, "&lt;1", IF(T1_Data!FS153&gt;99, "&gt;99", T1_Data!FS153))),"-")</f>
        <v>-</v>
      </c>
      <c r="FT155" s="72" t="str">
        <f>IF(ISNUMBER(T1_Data!FT153),IF(T1_Data!FT153=-999,"NA",IF(T1_Data!FT153&lt;1, "&lt;1", IF(T1_Data!FT153&gt;99, "&gt;99", T1_Data!FT153))),"-")</f>
        <v>-</v>
      </c>
      <c r="FU155" s="72" t="str">
        <f>IF(ISNUMBER(T1_Data!FU153),IF(T1_Data!FU153=-999,"NA",IF(T1_Data!FU153&lt;1, "&lt;1", IF(T1_Data!FU153&gt;99, "&gt;99", T1_Data!FU153))),"-")</f>
        <v>-</v>
      </c>
      <c r="FV155" s="72" t="str">
        <f>IF(ISNUMBER(T1_Data!FV153),IF(T1_Data!FV153=-999,"NA",IF(T1_Data!FV153&lt;1, "&lt;1", IF(T1_Data!FV153&gt;99, "&gt;99", T1_Data!FV153))),"-")</f>
        <v>-</v>
      </c>
      <c r="FW155" s="72" t="str">
        <f>IF(ISNUMBER(T1_Data!FW153),IF(T1_Data!FW153=-999,"NA",IF(T1_Data!FW153&lt;1, "&lt;1", IF(T1_Data!FW153&gt;99, "&gt;99", T1_Data!FW153))),"-")</f>
        <v>-</v>
      </c>
      <c r="FX155" s="71" t="str">
        <f>IF(ISBLANK(T1_Data!FX153), "", T1_Data!FX153)</f>
        <v/>
      </c>
    </row>
    <row r="156" spans="1:180" x14ac:dyDescent="0.25">
      <c r="A156" s="71" t="str">
        <f>IF(ISBLANK(T1_Data!A154), "", T1_Data!A154)</f>
        <v/>
      </c>
      <c r="B156" s="72" t="str">
        <f>IF(ISNUMBER(T1_Data!B154), T1_Data!B154,"-")</f>
        <v>-</v>
      </c>
      <c r="C156" s="72" t="str">
        <f>IF(ISNUMBER(T1_Data!C154),IF(T1_Data!C154=-999,"NA",IF(T1_Data!C154&lt;1, "&lt;1", IF(T1_Data!C154&gt;99, "&gt;99", T1_Data!C154))),"-")</f>
        <v>-</v>
      </c>
      <c r="D156" s="72" t="str">
        <f>IF(ISNUMBER(T1_Data!D154),IF(T1_Data!D154=-999,"NA",IF(T1_Data!D154&lt;1, "&lt;1", IF(T1_Data!D154&gt;99, "&gt;99", T1_Data!D154))),"-")</f>
        <v>-</v>
      </c>
      <c r="E156" s="72" t="str">
        <f>IF(ISNUMBER(T1_Data!E154),IF(T1_Data!E154=-999,"NA",IF(T1_Data!E154&lt;1, "&lt;1", IF(T1_Data!E154&gt;99, "&gt;99", T1_Data!E154))),"-")</f>
        <v>-</v>
      </c>
      <c r="F156" s="72" t="str">
        <f>IF(ISNUMBER(T1_Data!F154),IF(T1_Data!F154=-999,"NA",IF(T1_Data!F154&lt;1, "&lt;1", IF(T1_Data!F154&gt;99, "&gt;99", T1_Data!F154))),"-")</f>
        <v>-</v>
      </c>
      <c r="G156" s="72" t="str">
        <f>IF(ISNUMBER(T1_Data!G154),IF(T1_Data!G154=-999,"NA",IF(T1_Data!G154&lt;1, "&lt;1", IF(T1_Data!G154&gt;99, "&gt;99", T1_Data!G154))),"-")</f>
        <v>-</v>
      </c>
      <c r="H156" s="72" t="str">
        <f>IF(ISNUMBER(T1_Data!H154),IF(T1_Data!H154=-999,"NA",IF(T1_Data!H154&lt;1, "&lt;1", IF(T1_Data!H154&gt;99, "&gt;99", T1_Data!H154))),"-")</f>
        <v>-</v>
      </c>
      <c r="I156" s="72" t="str">
        <f>IF(ISNUMBER(T1_Data!I154),IF(T1_Data!I154=-999,"NA",IF(T1_Data!I154&lt;1, "&lt;1", IF(T1_Data!I154&gt;99, "&gt;99", T1_Data!I154))),"-")</f>
        <v>-</v>
      </c>
      <c r="J156" s="72" t="str">
        <f>IF(ISNUMBER(T1_Data!J154),IF(T1_Data!J154=-999,"NA",IF(T1_Data!J154&lt;1, "&lt;1", IF(T1_Data!J154&gt;99, "&gt;99", T1_Data!J154))),"-")</f>
        <v>-</v>
      </c>
      <c r="K156" s="72" t="str">
        <f>IF(ISNUMBER(T1_Data!K154),IF(T1_Data!K154=-999,"NA",IF(T1_Data!K154&lt;1, "&lt;1", IF(T1_Data!K154&gt;99, "&gt;99", T1_Data!K154))),"-")</f>
        <v>-</v>
      </c>
      <c r="L156" s="72" t="str">
        <f>IF(ISNUMBER(T1_Data!L154),IF(T1_Data!L154=-999,"NA",IF(T1_Data!L154&lt;1, "&lt;1", IF(T1_Data!L154&gt;99, "&gt;99", T1_Data!L154))),"-")</f>
        <v>-</v>
      </c>
      <c r="M156" s="72" t="str">
        <f>IF(ISNUMBER(T1_Data!M154),IF(T1_Data!M154=-999,"NA",IF(T1_Data!M154&lt;1, "&lt;1", IF(T1_Data!M154&gt;99, "&gt;99", T1_Data!M154))),"-")</f>
        <v>-</v>
      </c>
      <c r="N156" s="72" t="str">
        <f>IF(ISNUMBER(T1_Data!N154),IF(T1_Data!N154=-999,"NA",IF(T1_Data!N154&lt;1, "&lt;1", IF(T1_Data!N154&gt;99, "&gt;99", T1_Data!N154))),"-")</f>
        <v>-</v>
      </c>
      <c r="O156" s="72" t="str">
        <f>IF(ISNUMBER(T1_Data!O154),IF(T1_Data!O154=-999,"NA",IF(T1_Data!O154&lt;1, "&lt;1", IF(T1_Data!O154&gt;99, "&gt;99", T1_Data!O154))),"-")</f>
        <v>-</v>
      </c>
      <c r="P156" s="72" t="str">
        <f>IF(ISNUMBER(T1_Data!P154),IF(T1_Data!P154=-999,"NA",IF(T1_Data!P154&lt;1, "&lt;1", IF(T1_Data!P154&gt;99, "&gt;99", T1_Data!P154))),"-")</f>
        <v>-</v>
      </c>
      <c r="Q156" s="72" t="str">
        <f>IF(ISNUMBER(T1_Data!Q154),IF(T1_Data!Q154=-999,"NA",IF(T1_Data!Q154&lt;1, "&lt;1", IF(T1_Data!Q154&gt;99, "&gt;99", T1_Data!Q154))),"-")</f>
        <v>-</v>
      </c>
      <c r="R156" s="72" t="str">
        <f>IF(ISNUMBER(T1_Data!R154),IF(T1_Data!R154=-999,"NA",IF(T1_Data!R154&lt;1, "&lt;1", IF(T1_Data!R154&gt;99, "&gt;99", T1_Data!R154))),"-")</f>
        <v>-</v>
      </c>
      <c r="S156" s="72" t="str">
        <f>IF(ISNUMBER(T1_Data!S154),IF(T1_Data!S154=-999,"NA",IF(T1_Data!S154&lt;1, "&lt;1", IF(T1_Data!S154&gt;99, "&gt;99", T1_Data!S154))),"-")</f>
        <v>-</v>
      </c>
      <c r="T156" s="72" t="str">
        <f>IF(ISNUMBER(T1_Data!T154),IF(T1_Data!T154=-999,"NA",IF(T1_Data!T154&lt;1, "&lt;1", IF(T1_Data!T154&gt;99, "&gt;99", T1_Data!T154))),"-")</f>
        <v>-</v>
      </c>
      <c r="U156" s="72" t="str">
        <f>IF(ISNUMBER(T1_Data!U154),IF(T1_Data!U154=-999,"NA",IF(T1_Data!U154&lt;1, "&lt;1", IF(T1_Data!U154&gt;99, "&gt;99", T1_Data!U154))),"-")</f>
        <v>-</v>
      </c>
      <c r="V156" s="72" t="str">
        <f>IF(ISNUMBER(T1_Data!V154),IF(T1_Data!V154=-999,"NA",IF(T1_Data!V154&lt;1, "&lt;1", IF(T1_Data!V154&gt;99, "&gt;99", T1_Data!V154))),"-")</f>
        <v>-</v>
      </c>
      <c r="W156" s="72" t="str">
        <f>IF(ISNUMBER(T1_Data!W154),IF(T1_Data!W154=-999,"NA",IF(T1_Data!W154&lt;1, "&lt;1", IF(T1_Data!W154&gt;99, "&gt;99", T1_Data!W154))),"-")</f>
        <v>-</v>
      </c>
      <c r="X156" s="72" t="str">
        <f>IF(ISNUMBER(T1_Data!X154),IF(T1_Data!X154=-999,"NA",IF(T1_Data!X154&lt;1, "&lt;1", IF(T1_Data!X154&gt;99, "&gt;99", T1_Data!X154))),"-")</f>
        <v>-</v>
      </c>
      <c r="Y156" s="72" t="str">
        <f>IF(ISNUMBER(T1_Data!Y154),IF(T1_Data!Y154=-999,"NA",IF(T1_Data!Y154&lt;1, "&lt;1", IF(T1_Data!Y154&gt;99, "&gt;99", T1_Data!Y154))),"-")</f>
        <v>-</v>
      </c>
      <c r="Z156" s="72" t="str">
        <f>IF(ISNUMBER(T1_Data!Z154),IF(T1_Data!Z154=-999,"NA",IF(T1_Data!Z154&lt;1, "&lt;1", IF(T1_Data!Z154&gt;99, "&gt;99", T1_Data!Z154))),"-")</f>
        <v>-</v>
      </c>
      <c r="AA156" s="72" t="str">
        <f>IF(ISNUMBER(T1_Data!AA154),IF(T1_Data!AA154=-999,"NA",IF(T1_Data!AA154&lt;1, "&lt;1", IF(T1_Data!AA154&gt;99, "&gt;99", T1_Data!AA154))),"-")</f>
        <v>-</v>
      </c>
      <c r="AB156" s="72" t="str">
        <f>IF(ISNUMBER(T1_Data!AB154),IF(T1_Data!AB154=-999,"NA",IF(T1_Data!AB154&lt;1, "&lt;1", IF(T1_Data!AB154&gt;99, "&gt;99", T1_Data!AB154))),"-")</f>
        <v>-</v>
      </c>
      <c r="AC156" s="72" t="str">
        <f>IF(ISNUMBER(T1_Data!AC154),IF(T1_Data!AC154=-999,"NA",IF(T1_Data!AC154&lt;1, "&lt;1", IF(T1_Data!AC154&gt;99, "&gt;99", T1_Data!AC154))),"-")</f>
        <v>-</v>
      </c>
      <c r="AD156" s="72" t="str">
        <f>IF(ISNUMBER(T1_Data!AD154),IF(T1_Data!AD154=-999,"NA",IF(T1_Data!AD154&lt;1, "&lt;1", IF(T1_Data!AD154&gt;99, "&gt;99", T1_Data!AD154))),"-")</f>
        <v>-</v>
      </c>
      <c r="AE156" s="72" t="str">
        <f>IF(ISNUMBER(T1_Data!AE154),IF(T1_Data!AE154=-999,"NA",IF(T1_Data!AE154&lt;1, "&lt;1", IF(T1_Data!AE154&gt;99, "&gt;99", T1_Data!AE154))),"-")</f>
        <v>-</v>
      </c>
      <c r="AF156" s="72" t="str">
        <f>IF(ISNUMBER(T1_Data!AF154),IF(T1_Data!AF154=-999,"NA",IF(T1_Data!AF154&lt;1, "&lt;1", IF(T1_Data!AF154&gt;99, "&gt;99", T1_Data!AF154))),"-")</f>
        <v>-</v>
      </c>
      <c r="AG156" s="72" t="str">
        <f>IF(ISNUMBER(T1_Data!AG154),IF(T1_Data!AG154=-999,"NA",IF(T1_Data!AG154&lt;1, "&lt;1", IF(T1_Data!AG154&gt;99, "&gt;99", T1_Data!AG154))),"-")</f>
        <v>-</v>
      </c>
      <c r="AH156" s="72" t="str">
        <f>IF(ISNUMBER(T1_Data!AH154),IF(T1_Data!AH154=-999,"NA",IF(T1_Data!AH154&lt;1, "&lt;1", IF(T1_Data!AH154&gt;99, "&gt;99", T1_Data!AH154))),"-")</f>
        <v>-</v>
      </c>
      <c r="AI156" s="72" t="str">
        <f>IF(ISNUMBER(T1_Data!AI154),IF(T1_Data!AI154=-999,"NA",IF(T1_Data!AI154&lt;1, "&lt;1", IF(T1_Data!AI154&gt;99, "&gt;99", T1_Data!AI154))),"-")</f>
        <v>-</v>
      </c>
      <c r="AJ156" s="72" t="str">
        <f>IF(ISNUMBER(T1_Data!AJ154),IF(T1_Data!AJ154=-999,"NA",IF(T1_Data!AJ154&lt;1, "&lt;1", IF(T1_Data!AJ154&gt;99, "&gt;99", T1_Data!AJ154))),"-")</f>
        <v>-</v>
      </c>
      <c r="AK156" s="72" t="str">
        <f>IF(ISNUMBER(T1_Data!AK154),IF(T1_Data!AK154=-999,"NA",IF(T1_Data!AK154&lt;1, "&lt;1", IF(T1_Data!AK154&gt;99, "&gt;99", T1_Data!AK154))),"-")</f>
        <v>-</v>
      </c>
      <c r="AL156" s="72" t="str">
        <f>IF(ISNUMBER(T1_Data!AL154),IF(T1_Data!AL154=-999,"NA",IF(T1_Data!AL154&lt;1, "&lt;1", IF(T1_Data!AL154&gt;99, "&gt;99", T1_Data!AL154))),"-")</f>
        <v>-</v>
      </c>
      <c r="AM156" s="72" t="str">
        <f>IF(ISNUMBER(T1_Data!AM154),IF(T1_Data!AM154=-999,"NA",IF(T1_Data!AM154&lt;1, "&lt;1", IF(T1_Data!AM154&gt;99, "&gt;99", T1_Data!AM154))),"-")</f>
        <v>-</v>
      </c>
      <c r="AN156" s="72" t="str">
        <f>IF(ISNUMBER(T1_Data!AN154),IF(T1_Data!AN154=-999,"NA",IF(T1_Data!AN154&lt;1, "&lt;1", IF(T1_Data!AN154&gt;99, "&gt;99", T1_Data!AN154))),"-")</f>
        <v>-</v>
      </c>
      <c r="AO156" s="72" t="str">
        <f>IF(ISNUMBER(T1_Data!AO154),IF(T1_Data!AO154=-999,"NA",IF(T1_Data!AO154&lt;1, "&lt;1", IF(T1_Data!AO154&gt;99, "&gt;99", T1_Data!AO154))),"-")</f>
        <v>-</v>
      </c>
      <c r="AP156" s="72" t="str">
        <f>IF(ISNUMBER(T1_Data!AP154),IF(T1_Data!AP154=-999,"NA",IF(T1_Data!AP154&lt;1, "&lt;1", IF(T1_Data!AP154&gt;99, "&gt;99", T1_Data!AP154))),"-")</f>
        <v>-</v>
      </c>
      <c r="AQ156" s="72" t="str">
        <f>IF(ISNUMBER(T1_Data!AQ154),IF(T1_Data!AQ154=-999,"NA",IF(T1_Data!AQ154&lt;1, "&lt;1", IF(T1_Data!AQ154&gt;99, "&gt;99", T1_Data!AQ154))),"-")</f>
        <v>-</v>
      </c>
      <c r="AR156" s="72" t="str">
        <f>IF(ISNUMBER(T1_Data!AR154),IF(T1_Data!AR154=-999,"NA",IF(T1_Data!AR154&lt;1, "&lt;1", IF(T1_Data!AR154&gt;99, "&gt;99", T1_Data!AR154))),"-")</f>
        <v>-</v>
      </c>
      <c r="AS156" s="72" t="str">
        <f>IF(ISNUMBER(T1_Data!AS154),IF(T1_Data!AS154=-999,"NA",IF(T1_Data!AS154&lt;1, "&lt;1", IF(T1_Data!AS154&gt;99, "&gt;99", T1_Data!AS154))),"-")</f>
        <v>-</v>
      </c>
      <c r="AT156" s="72" t="str">
        <f>IF(ISNUMBER(T1_Data!AT154),IF(T1_Data!AT154=-999,"NA",IF(T1_Data!AT154&lt;1, "&lt;1", IF(T1_Data!AT154&gt;99, "&gt;99", T1_Data!AT154))),"-")</f>
        <v>-</v>
      </c>
      <c r="AU156" s="72" t="str">
        <f>IF(ISNUMBER(T1_Data!AU154),IF(T1_Data!AU154=-999,"NA",IF(T1_Data!AU154&lt;1, "&lt;1", IF(T1_Data!AU154&gt;99, "&gt;99", T1_Data!AU154))),"-")</f>
        <v>-</v>
      </c>
      <c r="AV156" s="72" t="str">
        <f>IF(ISNUMBER(T1_Data!AV154),IF(T1_Data!AV154=-999,"NA",IF(T1_Data!AV154&lt;1, "&lt;1", IF(T1_Data!AV154&gt;99, "&gt;99", T1_Data!AV154))),"-")</f>
        <v>-</v>
      </c>
      <c r="AW156" s="72" t="str">
        <f>IF(ISNUMBER(T1_Data!AW154),IF(T1_Data!AW154=-999,"NA",IF(T1_Data!AW154&lt;1, "&lt;1", IF(T1_Data!AW154&gt;99, "&gt;99", T1_Data!AW154))),"-")</f>
        <v>-</v>
      </c>
      <c r="AX156" s="72" t="str">
        <f>IF(ISNUMBER(T1_Data!AX154),IF(T1_Data!AX154=-999,"NA",IF(T1_Data!AX154&lt;1, "&lt;1", IF(T1_Data!AX154&gt;99, "&gt;99", T1_Data!AX154))),"-")</f>
        <v>-</v>
      </c>
      <c r="AY156" s="72" t="str">
        <f>IF(ISNUMBER(T1_Data!AY154),IF(T1_Data!AY154=-999,"NA",IF(T1_Data!AY154&lt;1, "&lt;1", IF(T1_Data!AY154&gt;99, "&gt;99", T1_Data!AY154))),"-")</f>
        <v>-</v>
      </c>
      <c r="AZ156" s="72" t="str">
        <f>IF(ISNUMBER(T1_Data!AZ154),IF(T1_Data!AZ154=-999,"NA",IF(T1_Data!AZ154&lt;1, "&lt;1", IF(T1_Data!AZ154&gt;99, "&gt;99", T1_Data!AZ154))),"-")</f>
        <v>-</v>
      </c>
      <c r="BA156" s="72" t="str">
        <f>IF(ISNUMBER(T1_Data!BA154),IF(T1_Data!BA154=-999,"NA",IF(T1_Data!BA154&lt;1, "&lt;1", IF(T1_Data!BA154&gt;99, "&gt;99", T1_Data!BA154))),"-")</f>
        <v>-</v>
      </c>
      <c r="BB156" s="72" t="str">
        <f>IF(ISNUMBER(T1_Data!BB154),IF(T1_Data!BB154=-999,"NA",IF(T1_Data!BB154&lt;1, "&lt;1", IF(T1_Data!BB154&gt;99, "&gt;99", T1_Data!BB154))),"-")</f>
        <v>-</v>
      </c>
      <c r="BC156" s="72" t="str">
        <f>IF(ISNUMBER(T1_Data!BC154),IF(T1_Data!BC154=-999,"NA",IF(T1_Data!BC154&lt;1, "&lt;1", IF(T1_Data!BC154&gt;99, "&gt;99", T1_Data!BC154))),"-")</f>
        <v>-</v>
      </c>
      <c r="BD156" s="72" t="str">
        <f>IF(ISNUMBER(T1_Data!BD154),IF(T1_Data!BD154=-999,"NA",IF(T1_Data!BD154&lt;1, "&lt;1", IF(T1_Data!BD154&gt;99, "&gt;99", T1_Data!BD154))),"-")</f>
        <v>-</v>
      </c>
      <c r="BE156" s="72" t="str">
        <f>IF(ISNUMBER(T1_Data!BE154),IF(T1_Data!BE154=-999,"NA",IF(T1_Data!BE154&lt;1, "&lt;1", IF(T1_Data!BE154&gt;99, "&gt;99", T1_Data!BE154))),"-")</f>
        <v>-</v>
      </c>
      <c r="BF156" s="72" t="str">
        <f>IF(ISNUMBER(T1_Data!BF154),IF(T1_Data!BF154=-999,"NA",IF(T1_Data!BF154&lt;1, "&lt;1", IF(T1_Data!BF154&gt;99, "&gt;99", T1_Data!BF154))),"-")</f>
        <v>-</v>
      </c>
      <c r="BG156" s="72" t="str">
        <f>IF(ISNUMBER(T1_Data!BG154),IF(T1_Data!BG154=-999,"NA",IF(T1_Data!BG154&lt;1, "&lt;1", IF(T1_Data!BG154&gt;99, "&gt;99", T1_Data!BG154))),"-")</f>
        <v>-</v>
      </c>
      <c r="BH156" s="72" t="str">
        <f>IF(ISNUMBER(T1_Data!BH154),IF(T1_Data!BH154=-999,"NA",IF(T1_Data!BH154&lt;1, "&lt;1", IF(T1_Data!BH154&gt;99, "&gt;99", T1_Data!BH154))),"-")</f>
        <v>-</v>
      </c>
      <c r="BI156" s="72" t="str">
        <f>IF(ISNUMBER(T1_Data!BI154),IF(T1_Data!BI154=-999,"NA",IF(T1_Data!BI154&lt;1, "&lt;1", IF(T1_Data!BI154&gt;99, "&gt;99", T1_Data!BI154))),"-")</f>
        <v>-</v>
      </c>
      <c r="BJ156" s="72" t="str">
        <f>IF(ISNUMBER(T1_Data!BJ154),IF(T1_Data!BJ154=-999,"NA",IF(T1_Data!BJ154&lt;1, "&lt;1", IF(T1_Data!BJ154&gt;99, "&gt;99", T1_Data!BJ154))),"-")</f>
        <v>-</v>
      </c>
      <c r="BK156" s="72" t="str">
        <f>IF(ISNUMBER(T1_Data!BK154),IF(T1_Data!BK154=-999,"NA",IF(T1_Data!BK154&lt;1, "&lt;1", IF(T1_Data!BK154&gt;99, "&gt;99", T1_Data!BK154))),"-")</f>
        <v>-</v>
      </c>
      <c r="BL156" s="72" t="str">
        <f>IF(ISNUMBER(T1_Data!BL154),IF(T1_Data!BL154=-999,"NA",IF(T1_Data!BL154&lt;1, "&lt;1", IF(T1_Data!BL154&gt;99, "&gt;99", T1_Data!BL154))),"-")</f>
        <v>-</v>
      </c>
      <c r="BM156" s="72" t="str">
        <f>IF(ISNUMBER(T1_Data!BM154),IF(T1_Data!BM154=-999,"NA",IF(T1_Data!BM154&lt;1, "&lt;1", IF(T1_Data!BM154&gt;99, "&gt;99", T1_Data!BM154))),"-")</f>
        <v>-</v>
      </c>
      <c r="BN156" s="72" t="str">
        <f>IF(ISNUMBER(T1_Data!BN154),IF(T1_Data!BN154=-999,"NA",IF(T1_Data!BN154&lt;1, "&lt;1", IF(T1_Data!BN154&gt;99, "&gt;99", T1_Data!BN154))),"-")</f>
        <v>-</v>
      </c>
      <c r="BO156" s="72" t="str">
        <f>IF(ISNUMBER(T1_Data!BO154),IF(T1_Data!BO154=-999,"NA",IF(T1_Data!BO154&lt;1, "&lt;1", IF(T1_Data!BO154&gt;99, "&gt;99", T1_Data!BO154))),"-")</f>
        <v>-</v>
      </c>
      <c r="BP156" s="72" t="str">
        <f>IF(ISNUMBER(T1_Data!BP154),IF(T1_Data!BP154=-999,"NA",IF(T1_Data!BP154&lt;1, "&lt;1", IF(T1_Data!BP154&gt;99, "&gt;99", T1_Data!BP154))),"-")</f>
        <v>-</v>
      </c>
      <c r="BQ156" s="72" t="str">
        <f>IF(ISNUMBER(T1_Data!BQ154),IF(T1_Data!BQ154=-999,"NA",IF(T1_Data!BQ154&lt;1, "&lt;1", IF(T1_Data!BQ154&gt;99, "&gt;99", T1_Data!BQ154))),"-")</f>
        <v>-</v>
      </c>
      <c r="BR156" s="72" t="str">
        <f>IF(ISNUMBER(T1_Data!BR154),IF(T1_Data!BR154=-999,"NA",IF(T1_Data!BR154&lt;1, "&lt;1", IF(T1_Data!BR154&gt;99, "&gt;99", T1_Data!BR154))),"-")</f>
        <v>-</v>
      </c>
      <c r="BS156" s="72" t="str">
        <f>IF(ISNUMBER(T1_Data!BS154),IF(T1_Data!BS154=-999,"NA",IF(T1_Data!BS154&lt;1, "&lt;1", IF(T1_Data!BS154&gt;99, "&gt;99", T1_Data!BS154))),"-")</f>
        <v>-</v>
      </c>
      <c r="BT156" s="72" t="str">
        <f>IF(ISNUMBER(T1_Data!BT154),IF(T1_Data!BT154=-999,"NA",IF(T1_Data!BT154&lt;1, "&lt;1", IF(T1_Data!BT154&gt;99, "&gt;99", T1_Data!BT154))),"-")</f>
        <v>-</v>
      </c>
      <c r="BU156" s="72" t="str">
        <f>IF(ISNUMBER(T1_Data!BU154),IF(T1_Data!BU154=-999,"NA",IF(T1_Data!BU154&lt;1, "&lt;1", IF(T1_Data!BU154&gt;99, "&gt;99", T1_Data!BU154))),"-")</f>
        <v>-</v>
      </c>
      <c r="BV156" s="72" t="str">
        <f>IF(ISNUMBER(T1_Data!BV154),IF(T1_Data!BV154=-999,"NA",IF(T1_Data!BV154&lt;1, "&lt;1", IF(T1_Data!BV154&gt;99, "&gt;99", T1_Data!BV154))),"-")</f>
        <v>-</v>
      </c>
      <c r="BW156" s="72" t="str">
        <f>IF(ISNUMBER(T1_Data!BW154),IF(T1_Data!BW154=-999,"NA",IF(T1_Data!BW154&lt;1, "&lt;1", IF(T1_Data!BW154&gt;99, "&gt;99", T1_Data!BW154))),"-")</f>
        <v>-</v>
      </c>
      <c r="BX156" s="72" t="str">
        <f>IF(ISNUMBER(T1_Data!BX154),IF(T1_Data!BX154=-999,"NA",IF(T1_Data!BX154&lt;1, "&lt;1", IF(T1_Data!BX154&gt;99, "&gt;99", T1_Data!BX154))),"-")</f>
        <v>-</v>
      </c>
      <c r="BY156" s="72" t="str">
        <f>IF(ISNUMBER(T1_Data!BY154),IF(T1_Data!BY154=-999,"NA",IF(T1_Data!BY154&lt;1, "&lt;1", IF(T1_Data!BY154&gt;99, "&gt;99", T1_Data!BY154))),"-")</f>
        <v>-</v>
      </c>
      <c r="BZ156" s="72" t="str">
        <f>IF(ISNUMBER(T1_Data!BZ154),IF(T1_Data!BZ154=-999,"NA",IF(T1_Data!BZ154&lt;1, "&lt;1", IF(T1_Data!BZ154&gt;99, "&gt;99", T1_Data!BZ154))),"-")</f>
        <v>-</v>
      </c>
      <c r="CA156" s="72" t="str">
        <f>IF(ISNUMBER(T1_Data!CA154),IF(T1_Data!CA154=-999,"NA",IF(T1_Data!CA154&lt;1, "&lt;1", IF(T1_Data!CA154&gt;99, "&gt;99", T1_Data!CA154))),"-")</f>
        <v>-</v>
      </c>
      <c r="CB156" s="72" t="str">
        <f>IF(ISNUMBER(T1_Data!CB154),IF(T1_Data!CB154=-999,"NA",IF(T1_Data!CB154&lt;1, "&lt;1", IF(T1_Data!CB154&gt;99, "&gt;99", T1_Data!CB154))),"-")</f>
        <v>-</v>
      </c>
      <c r="CC156" s="72" t="str">
        <f>IF(ISNUMBER(T1_Data!CC154),IF(T1_Data!CC154=-999,"NA",IF(T1_Data!CC154&lt;1, "&lt;1", IF(T1_Data!CC154&gt;99, "&gt;99", T1_Data!CC154))),"-")</f>
        <v>-</v>
      </c>
      <c r="CD156" s="72" t="str">
        <f>IF(ISNUMBER(T1_Data!CD154),IF(T1_Data!CD154=-999,"NA",IF(T1_Data!CD154&lt;1, "&lt;1", IF(T1_Data!CD154&gt;99, "&gt;99", T1_Data!CD154))),"-")</f>
        <v>-</v>
      </c>
      <c r="CE156" s="72" t="str">
        <f>IF(ISNUMBER(T1_Data!CE154),IF(T1_Data!CE154=-999,"NA",IF(T1_Data!CE154&lt;1, "&lt;1", IF(T1_Data!CE154&gt;99, "&gt;99", T1_Data!CE154))),"-")</f>
        <v>-</v>
      </c>
      <c r="CF156" s="72" t="str">
        <f>IF(ISNUMBER(T1_Data!CF154),IF(T1_Data!CF154=-999,"NA",IF(T1_Data!CF154&lt;1, "&lt;1", IF(T1_Data!CF154&gt;99, "&gt;99", T1_Data!CF154))),"-")</f>
        <v>-</v>
      </c>
      <c r="CG156" s="72" t="str">
        <f>IF(ISNUMBER(T1_Data!CG154),IF(T1_Data!CG154=-999,"NA",IF(T1_Data!CG154&lt;1, "&lt;1", IF(T1_Data!CG154&gt;99, "&gt;99", T1_Data!CG154))),"-")</f>
        <v>-</v>
      </c>
      <c r="CH156" s="72" t="str">
        <f>IF(ISNUMBER(T1_Data!CH154),IF(T1_Data!CH154=-999,"NA",IF(T1_Data!CH154&lt;1, "&lt;1", IF(T1_Data!CH154&gt;99, "&gt;99", T1_Data!CH154))),"-")</f>
        <v>-</v>
      </c>
      <c r="CI156" s="72" t="str">
        <f>IF(ISNUMBER(T1_Data!CI154),IF(T1_Data!CI154=-999,"NA",IF(T1_Data!CI154&lt;1, "&lt;1", IF(T1_Data!CI154&gt;99, "&gt;99", T1_Data!CI154))),"-")</f>
        <v>-</v>
      </c>
      <c r="CJ156" s="72" t="str">
        <f>IF(ISNUMBER(T1_Data!CJ154),IF(T1_Data!CJ154=-999,"NA",IF(T1_Data!CJ154&lt;1, "&lt;1", IF(T1_Data!CJ154&gt;99, "&gt;99", T1_Data!CJ154))),"-")</f>
        <v>-</v>
      </c>
      <c r="CK156" s="72" t="str">
        <f>IF(ISNUMBER(T1_Data!CK154),IF(T1_Data!CK154=-999,"NA",IF(T1_Data!CK154&lt;1, "&lt;1", IF(T1_Data!CK154&gt;99, "&gt;99", T1_Data!CK154))),"-")</f>
        <v>-</v>
      </c>
      <c r="CL156" s="72" t="str">
        <f>IF(ISNUMBER(T1_Data!CL154),IF(T1_Data!CL154=-999,"NA",IF(T1_Data!CL154&lt;1, "&lt;1", IF(T1_Data!CL154&gt;99, "&gt;99", T1_Data!CL154))),"-")</f>
        <v>-</v>
      </c>
      <c r="CM156" s="72" t="str">
        <f>IF(ISNUMBER(T1_Data!CM154),IF(T1_Data!CM154=-999,"NA",IF(T1_Data!CM154&lt;1, "&lt;1", IF(T1_Data!CM154&gt;99, "&gt;99", T1_Data!CM154))),"-")</f>
        <v>-</v>
      </c>
      <c r="CN156" s="72" t="str">
        <f>IF(ISNUMBER(T1_Data!CN154),IF(T1_Data!CN154=-999,"NA",IF(T1_Data!CN154&lt;1, "&lt;1", IF(T1_Data!CN154&gt;99, "&gt;99", T1_Data!CN154))),"-")</f>
        <v>-</v>
      </c>
      <c r="CO156" s="72" t="str">
        <f>IF(ISNUMBER(T1_Data!CO154),IF(T1_Data!CO154=-999,"NA",IF(T1_Data!CO154&lt;1, "&lt;1", IF(T1_Data!CO154&gt;99, "&gt;99", T1_Data!CO154))),"-")</f>
        <v>-</v>
      </c>
      <c r="CP156" s="72" t="str">
        <f>IF(ISNUMBER(T1_Data!CP154),IF(T1_Data!CP154=-999,"NA",IF(T1_Data!CP154&lt;1, "&lt;1", IF(T1_Data!CP154&gt;99, "&gt;99", T1_Data!CP154))),"-")</f>
        <v>-</v>
      </c>
      <c r="CQ156" s="72" t="str">
        <f>IF(ISNUMBER(T1_Data!CQ154),IF(T1_Data!CQ154=-999,"NA",IF(T1_Data!CQ154&lt;1, "&lt;1", IF(T1_Data!CQ154&gt;99, "&gt;99", T1_Data!CQ154))),"-")</f>
        <v>-</v>
      </c>
      <c r="CR156" s="72" t="str">
        <f>IF(ISNUMBER(T1_Data!CR154),IF(T1_Data!CR154=-999,"NA",IF(T1_Data!CR154&lt;1, "&lt;1", IF(T1_Data!CR154&gt;99, "&gt;99", T1_Data!CR154))),"-")</f>
        <v>-</v>
      </c>
      <c r="CS156" s="72" t="str">
        <f>IF(ISNUMBER(T1_Data!CS154),IF(T1_Data!CS154=-999,"NA",IF(T1_Data!CS154&lt;1, "&lt;1", IF(T1_Data!CS154&gt;99, "&gt;99", T1_Data!CS154))),"-")</f>
        <v>-</v>
      </c>
      <c r="CT156" s="72" t="str">
        <f>IF(ISNUMBER(T1_Data!CT154),IF(T1_Data!CT154=-999,"NA",IF(T1_Data!CT154&lt;1, "&lt;1", IF(T1_Data!CT154&gt;99, "&gt;99", T1_Data!CT154))),"-")</f>
        <v>-</v>
      </c>
      <c r="CU156" s="72" t="str">
        <f>IF(ISNUMBER(T1_Data!CU154),IF(T1_Data!CU154=-999,"NA",IF(T1_Data!CU154&lt;1, "&lt;1", IF(T1_Data!CU154&gt;99, "&gt;99", T1_Data!CU154))),"-")</f>
        <v>-</v>
      </c>
      <c r="CV156" s="72" t="str">
        <f>IF(ISNUMBER(T1_Data!CV154),IF(T1_Data!CV154=-999,"NA",IF(T1_Data!CV154&lt;1, "&lt;1", IF(T1_Data!CV154&gt;99, "&gt;99", T1_Data!CV154))),"-")</f>
        <v>-</v>
      </c>
      <c r="CW156" s="72" t="str">
        <f>IF(ISNUMBER(T1_Data!CW154),IF(T1_Data!CW154=-999,"NA",IF(T1_Data!CW154&lt;1, "&lt;1", IF(T1_Data!CW154&gt;99, "&gt;99", T1_Data!CW154))),"-")</f>
        <v>-</v>
      </c>
      <c r="CX156" s="72" t="str">
        <f>IF(ISNUMBER(T1_Data!CX154),IF(T1_Data!CX154=-999,"NA",IF(T1_Data!CX154&lt;1, "&lt;1", IF(T1_Data!CX154&gt;99, "&gt;99", T1_Data!CX154))),"-")</f>
        <v>-</v>
      </c>
      <c r="CY156" s="72" t="str">
        <f>IF(ISNUMBER(T1_Data!CY154),IF(T1_Data!CY154=-999,"NA",IF(T1_Data!CY154&lt;1, "&lt;1", IF(T1_Data!CY154&gt;99, "&gt;99", T1_Data!CY154))),"-")</f>
        <v>-</v>
      </c>
      <c r="CZ156" s="72" t="str">
        <f>IF(ISNUMBER(T1_Data!CZ154),IF(T1_Data!CZ154=-999,"NA",IF(T1_Data!CZ154&lt;1, "&lt;1", IF(T1_Data!CZ154&gt;99, "&gt;99", T1_Data!CZ154))),"-")</f>
        <v>-</v>
      </c>
      <c r="DA156" s="72" t="str">
        <f>IF(ISNUMBER(T1_Data!DA154),IF(T1_Data!DA154=-999,"NA",IF(T1_Data!DA154&lt;1, "&lt;1", IF(T1_Data!DA154&gt;99, "&gt;99", T1_Data!DA154))),"-")</f>
        <v>-</v>
      </c>
      <c r="DB156" s="72" t="str">
        <f>IF(ISNUMBER(T1_Data!DB154),IF(T1_Data!DB154=-999,"NA",IF(T1_Data!DB154&lt;1, "&lt;1", IF(T1_Data!DB154&gt;99, "&gt;99", T1_Data!DB154))),"-")</f>
        <v>-</v>
      </c>
      <c r="DC156" s="72" t="str">
        <f>IF(ISNUMBER(T1_Data!DC154),IF(T1_Data!DC154=-999,"NA",IF(T1_Data!DC154&lt;1, "&lt;1", IF(T1_Data!DC154&gt;99, "&gt;99", T1_Data!DC154))),"-")</f>
        <v>-</v>
      </c>
      <c r="DD156" s="72" t="str">
        <f>IF(ISNUMBER(T1_Data!DD154),IF(T1_Data!DD154=-999,"NA",IF(T1_Data!DD154&lt;1, "&lt;1", IF(T1_Data!DD154&gt;99, "&gt;99", T1_Data!DD154))),"-")</f>
        <v>-</v>
      </c>
      <c r="DE156" s="72" t="str">
        <f>IF(ISNUMBER(T1_Data!DE154),IF(T1_Data!DE154=-999,"NA",IF(T1_Data!DE154&lt;1, "&lt;1", IF(T1_Data!DE154&gt;99, "&gt;99", T1_Data!DE154))),"-")</f>
        <v>-</v>
      </c>
      <c r="DF156" s="72" t="str">
        <f>IF(ISNUMBER(T1_Data!DF154),IF(T1_Data!DF154=-999,"NA",IF(T1_Data!DF154&lt;1, "&lt;1", IF(T1_Data!DF154&gt;99, "&gt;99", T1_Data!DF154))),"-")</f>
        <v>-</v>
      </c>
      <c r="DG156" s="72" t="str">
        <f>IF(ISNUMBER(T1_Data!DG154),IF(T1_Data!DG154=-999,"NA",IF(T1_Data!DG154&lt;1, "&lt;1", IF(T1_Data!DG154&gt;99, "&gt;99", T1_Data!DG154))),"-")</f>
        <v>-</v>
      </c>
      <c r="DH156" s="72" t="str">
        <f>IF(ISNUMBER(T1_Data!DH154),IF(T1_Data!DH154=-999,"NA",IF(T1_Data!DH154&lt;1, "&lt;1", IF(T1_Data!DH154&gt;99, "&gt;99", T1_Data!DH154))),"-")</f>
        <v>-</v>
      </c>
      <c r="DI156" s="72" t="str">
        <f>IF(ISNUMBER(T1_Data!DI154),IF(T1_Data!DI154=-999,"NA",IF(T1_Data!DI154&lt;1, "&lt;1", IF(T1_Data!DI154&gt;99, "&gt;99", T1_Data!DI154))),"-")</f>
        <v>-</v>
      </c>
      <c r="DJ156" s="72" t="str">
        <f>IF(ISNUMBER(T1_Data!DJ154),IF(T1_Data!DJ154=-999,"NA",IF(T1_Data!DJ154&lt;1, "&lt;1", IF(T1_Data!DJ154&gt;99, "&gt;99", T1_Data!DJ154))),"-")</f>
        <v>-</v>
      </c>
      <c r="DK156" s="72" t="str">
        <f>IF(ISNUMBER(T1_Data!DK154),IF(T1_Data!DK154=-999,"NA",IF(T1_Data!DK154&lt;1, "&lt;1", IF(T1_Data!DK154&gt;99, "&gt;99", T1_Data!DK154))),"-")</f>
        <v>-</v>
      </c>
      <c r="DL156" s="72" t="str">
        <f>IF(ISNUMBER(T1_Data!DL154),IF(T1_Data!DL154=-999,"NA",IF(T1_Data!DL154&lt;1, "&lt;1", IF(T1_Data!DL154&gt;99, "&gt;99", T1_Data!DL154))),"-")</f>
        <v>-</v>
      </c>
      <c r="DM156" s="72" t="str">
        <f>IF(ISNUMBER(T1_Data!DM154),IF(T1_Data!DM154=-999,"NA",IF(T1_Data!DM154&lt;1, "&lt;1", IF(T1_Data!DM154&gt;99, "&gt;99", T1_Data!DM154))),"-")</f>
        <v>-</v>
      </c>
      <c r="DN156" s="72" t="str">
        <f>IF(ISNUMBER(T1_Data!DN154),IF(T1_Data!DN154=-999,"NA",IF(T1_Data!DN154&lt;1, "&lt;1", IF(T1_Data!DN154&gt;99, "&gt;99", T1_Data!DN154))),"-")</f>
        <v>-</v>
      </c>
      <c r="DO156" s="72" t="str">
        <f>IF(ISNUMBER(T1_Data!DO154),IF(T1_Data!DO154=-999,"NA",IF(T1_Data!DO154&lt;1, "&lt;1", IF(T1_Data!DO154&gt;99, "&gt;99", T1_Data!DO154))),"-")</f>
        <v>-</v>
      </c>
      <c r="DP156" s="72" t="str">
        <f>IF(ISNUMBER(T1_Data!DP154),IF(T1_Data!DP154=-999,"NA",IF(T1_Data!DP154&lt;1, "&lt;1", IF(T1_Data!DP154&gt;99, "&gt;99", T1_Data!DP154))),"-")</f>
        <v>-</v>
      </c>
      <c r="DQ156" s="72" t="str">
        <f>IF(ISNUMBER(T1_Data!DQ154),IF(T1_Data!DQ154=-999,"NA",IF(T1_Data!DQ154&lt;1, "&lt;1", IF(T1_Data!DQ154&gt;99, "&gt;99", T1_Data!DQ154))),"-")</f>
        <v>-</v>
      </c>
      <c r="DR156" s="72" t="str">
        <f>IF(ISNUMBER(T1_Data!DR154),IF(T1_Data!DR154=-999,"NA",IF(T1_Data!DR154&lt;1, "&lt;1", IF(T1_Data!DR154&gt;99, "&gt;99", T1_Data!DR154))),"-")</f>
        <v>-</v>
      </c>
      <c r="DS156" s="72" t="str">
        <f>IF(ISNUMBER(T1_Data!DS154),IF(T1_Data!DS154=-999,"NA",IF(T1_Data!DS154&lt;1, "&lt;1", IF(T1_Data!DS154&gt;99, "&gt;99", T1_Data!DS154))),"-")</f>
        <v>-</v>
      </c>
      <c r="DT156" s="72" t="str">
        <f>IF(ISNUMBER(T1_Data!DT154),IF(T1_Data!DT154=-999,"NA",IF(T1_Data!DT154&lt;1, "&lt;1", IF(T1_Data!DT154&gt;99, "&gt;99", T1_Data!DT154))),"-")</f>
        <v>-</v>
      </c>
      <c r="DU156" s="72" t="str">
        <f>IF(ISNUMBER(T1_Data!DU154),IF(T1_Data!DU154=-999,"NA",IF(T1_Data!DU154&lt;1, "&lt;1", IF(T1_Data!DU154&gt;99, "&gt;99", T1_Data!DU154))),"-")</f>
        <v>-</v>
      </c>
      <c r="DV156" s="72" t="str">
        <f>IF(ISNUMBER(T1_Data!DV154),IF(T1_Data!DV154=-999,"NA",IF(T1_Data!DV154&lt;1, "&lt;1", IF(T1_Data!DV154&gt;99, "&gt;99", T1_Data!DV154))),"-")</f>
        <v>-</v>
      </c>
      <c r="DW156" s="72" t="str">
        <f>IF(ISNUMBER(T1_Data!DW154),IF(T1_Data!DW154=-999,"NA",IF(T1_Data!DW154&lt;1, "&lt;1", IF(T1_Data!DW154&gt;99, "&gt;99", T1_Data!DW154))),"-")</f>
        <v>-</v>
      </c>
      <c r="DX156" s="72" t="str">
        <f>IF(ISNUMBER(T1_Data!DX154),IF(T1_Data!DX154=-999,"NA",IF(T1_Data!DX154&lt;1, "&lt;1", IF(T1_Data!DX154&gt;99, "&gt;99", T1_Data!DX154))),"-")</f>
        <v>-</v>
      </c>
      <c r="DY156" s="72" t="str">
        <f>IF(ISNUMBER(T1_Data!DY154),IF(T1_Data!DY154=-999,"NA",IF(T1_Data!DY154&lt;1, "&lt;1", IF(T1_Data!DY154&gt;99, "&gt;99", T1_Data!DY154))),"-")</f>
        <v>-</v>
      </c>
      <c r="DZ156" s="72" t="str">
        <f>IF(ISNUMBER(T1_Data!DZ154),IF(T1_Data!DZ154=-999,"NA",IF(T1_Data!DZ154&lt;1, "&lt;1", IF(T1_Data!DZ154&gt;99, "&gt;99", T1_Data!DZ154))),"-")</f>
        <v>-</v>
      </c>
      <c r="EA156" s="72" t="str">
        <f>IF(ISNUMBER(T1_Data!EA154),IF(T1_Data!EA154=-999,"NA",IF(T1_Data!EA154&lt;1, "&lt;1", IF(T1_Data!EA154&gt;99, "&gt;99", T1_Data!EA154))),"-")</f>
        <v>-</v>
      </c>
      <c r="EB156" s="72" t="str">
        <f>IF(ISNUMBER(T1_Data!EB154),IF(T1_Data!EB154=-999,"NA",IF(T1_Data!EB154&lt;1, "&lt;1", IF(T1_Data!EB154&gt;99, "&gt;99", T1_Data!EB154))),"-")</f>
        <v>-</v>
      </c>
      <c r="EC156" s="72" t="str">
        <f>IF(ISNUMBER(T1_Data!EC154),IF(T1_Data!EC154=-999,"NA",IF(T1_Data!EC154&lt;1, "&lt;1", IF(T1_Data!EC154&gt;99, "&gt;99", T1_Data!EC154))),"-")</f>
        <v>-</v>
      </c>
      <c r="ED156" s="72" t="str">
        <f>IF(ISNUMBER(T1_Data!ED154),IF(T1_Data!ED154=-999,"NA",IF(T1_Data!ED154&lt;1, "&lt;1", IF(T1_Data!ED154&gt;99, "&gt;99", T1_Data!ED154))),"-")</f>
        <v>-</v>
      </c>
      <c r="EE156" s="72" t="str">
        <f>IF(ISNUMBER(T1_Data!EE154),IF(T1_Data!EE154=-999,"NA",IF(T1_Data!EE154&lt;1, "&lt;1", IF(T1_Data!EE154&gt;99, "&gt;99", T1_Data!EE154))),"-")</f>
        <v>-</v>
      </c>
      <c r="EF156" s="72" t="str">
        <f>IF(ISNUMBER(T1_Data!EF154),IF(T1_Data!EF154=-999,"NA",IF(T1_Data!EF154&lt;1, "&lt;1", IF(T1_Data!EF154&gt;99, "&gt;99", T1_Data!EF154))),"-")</f>
        <v>-</v>
      </c>
      <c r="EG156" s="72" t="str">
        <f>IF(ISNUMBER(T1_Data!EG154),IF(T1_Data!EG154=-999,"NA",IF(T1_Data!EG154&lt;1, "&lt;1", IF(T1_Data!EG154&gt;99, "&gt;99", T1_Data!EG154))),"-")</f>
        <v>-</v>
      </c>
      <c r="EH156" s="72" t="str">
        <f>IF(ISNUMBER(T1_Data!EH154),IF(T1_Data!EH154=-999,"NA",IF(T1_Data!EH154&lt;1, "&lt;1", IF(T1_Data!EH154&gt;99, "&gt;99", T1_Data!EH154))),"-")</f>
        <v>-</v>
      </c>
      <c r="EI156" s="72" t="str">
        <f>IF(ISNUMBER(T1_Data!EI154),IF(T1_Data!EI154=-999,"NA",IF(T1_Data!EI154&lt;1, "&lt;1", IF(T1_Data!EI154&gt;99, "&gt;99", T1_Data!EI154))),"-")</f>
        <v>-</v>
      </c>
      <c r="EJ156" s="72" t="str">
        <f>IF(ISNUMBER(T1_Data!EJ154),IF(T1_Data!EJ154=-999,"NA",IF(T1_Data!EJ154&lt;1, "&lt;1", IF(T1_Data!EJ154&gt;99, "&gt;99", T1_Data!EJ154))),"-")</f>
        <v>-</v>
      </c>
      <c r="EK156" s="72" t="str">
        <f>IF(ISNUMBER(T1_Data!EK154),IF(T1_Data!EK154=-999,"NA",IF(T1_Data!EK154&lt;1, "&lt;1", IF(T1_Data!EK154&gt;99, "&gt;99", T1_Data!EK154))),"-")</f>
        <v>-</v>
      </c>
      <c r="EL156" s="72" t="str">
        <f>IF(ISNUMBER(T1_Data!EL154),IF(T1_Data!EL154=-999,"NA",IF(T1_Data!EL154&lt;1, "&lt;1", IF(T1_Data!EL154&gt;99, "&gt;99", T1_Data!EL154))),"-")</f>
        <v>-</v>
      </c>
      <c r="EM156" s="72" t="str">
        <f>IF(ISNUMBER(T1_Data!EM154),IF(T1_Data!EM154=-999,"NA",IF(T1_Data!EM154&lt;1, "&lt;1", IF(T1_Data!EM154&gt;99, "&gt;99", T1_Data!EM154))),"-")</f>
        <v>-</v>
      </c>
      <c r="EN156" s="72" t="str">
        <f>IF(ISNUMBER(T1_Data!EN154),IF(T1_Data!EN154=-999,"NA",IF(T1_Data!EN154&lt;1, "&lt;1", IF(T1_Data!EN154&gt;99, "&gt;99", T1_Data!EN154))),"-")</f>
        <v>-</v>
      </c>
      <c r="EO156" s="72" t="str">
        <f>IF(ISNUMBER(T1_Data!EO154),IF(T1_Data!EO154=-999,"NA",IF(T1_Data!EO154&lt;1, "&lt;1", IF(T1_Data!EO154&gt;99, "&gt;99", T1_Data!EO154))),"-")</f>
        <v>-</v>
      </c>
      <c r="EP156" s="72" t="str">
        <f>IF(ISNUMBER(T1_Data!EP154),IF(T1_Data!EP154=-999,"NA",IF(T1_Data!EP154&lt;1, "&lt;1", IF(T1_Data!EP154&gt;99, "&gt;99", T1_Data!EP154))),"-")</f>
        <v>-</v>
      </c>
      <c r="EQ156" s="72" t="str">
        <f>IF(ISNUMBER(T1_Data!EQ154),IF(T1_Data!EQ154=-999,"NA",IF(T1_Data!EQ154&lt;1, "&lt;1", IF(T1_Data!EQ154&gt;99, "&gt;99", T1_Data!EQ154))),"-")</f>
        <v>-</v>
      </c>
      <c r="ER156" s="72" t="str">
        <f>IF(ISNUMBER(T1_Data!ER154),IF(T1_Data!ER154=-999,"NA",IF(T1_Data!ER154&lt;1, "&lt;1", IF(T1_Data!ER154&gt;99, "&gt;99", T1_Data!ER154))),"-")</f>
        <v>-</v>
      </c>
      <c r="ES156" s="72" t="str">
        <f>IF(ISNUMBER(T1_Data!ES154),IF(T1_Data!ES154=-999,"NA",IF(T1_Data!ES154&lt;1, "&lt;1", IF(T1_Data!ES154&gt;99, "&gt;99", T1_Data!ES154))),"-")</f>
        <v>-</v>
      </c>
      <c r="ET156" s="72" t="str">
        <f>IF(ISNUMBER(T1_Data!ET154),IF(T1_Data!ET154=-999,"NA",IF(T1_Data!ET154&lt;1, "&lt;1", IF(T1_Data!ET154&gt;99, "&gt;99", T1_Data!ET154))),"-")</f>
        <v>-</v>
      </c>
      <c r="EU156" s="72" t="str">
        <f>IF(ISNUMBER(T1_Data!EU154),IF(T1_Data!EU154=-999,"NA",IF(T1_Data!EU154&lt;1, "&lt;1", IF(T1_Data!EU154&gt;99, "&gt;99", T1_Data!EU154))),"-")</f>
        <v>-</v>
      </c>
      <c r="EV156" s="72" t="str">
        <f>IF(ISNUMBER(T1_Data!EV154),IF(T1_Data!EV154=-999,"NA",IF(T1_Data!EV154&lt;1, "&lt;1", IF(T1_Data!EV154&gt;99, "&gt;99", T1_Data!EV154))),"-")</f>
        <v>-</v>
      </c>
      <c r="EW156" s="72" t="str">
        <f>IF(ISNUMBER(T1_Data!EW154),IF(T1_Data!EW154=-999,"NA",IF(T1_Data!EW154&lt;1, "&lt;1", IF(T1_Data!EW154&gt;99, "&gt;99", T1_Data!EW154))),"-")</f>
        <v>-</v>
      </c>
      <c r="EX156" s="72" t="str">
        <f>IF(ISNUMBER(T1_Data!EX154),IF(T1_Data!EX154=-999,"NA",IF(T1_Data!EX154&lt;1, "&lt;1", IF(T1_Data!EX154&gt;99, "&gt;99", T1_Data!EX154))),"-")</f>
        <v>-</v>
      </c>
      <c r="EY156" s="72" t="str">
        <f>IF(ISNUMBER(T1_Data!EY154),IF(T1_Data!EY154=-999,"NA",IF(T1_Data!EY154&lt;1, "&lt;1", IF(T1_Data!EY154&gt;99, "&gt;99", T1_Data!EY154))),"-")</f>
        <v>-</v>
      </c>
      <c r="EZ156" s="72" t="str">
        <f>IF(ISNUMBER(T1_Data!EZ154),IF(T1_Data!EZ154=-999,"NA",IF(T1_Data!EZ154&lt;1, "&lt;1", IF(T1_Data!EZ154&gt;99, "&gt;99", T1_Data!EZ154))),"-")</f>
        <v>-</v>
      </c>
      <c r="FA156" s="72" t="str">
        <f>IF(ISNUMBER(T1_Data!FA154),IF(T1_Data!FA154=-999,"NA",IF(T1_Data!FA154&lt;1, "&lt;1", IF(T1_Data!FA154&gt;99, "&gt;99", T1_Data!FA154))),"-")</f>
        <v>-</v>
      </c>
      <c r="FB156" s="72" t="str">
        <f>IF(ISNUMBER(T1_Data!FB154),IF(T1_Data!FB154=-999,"NA",IF(T1_Data!FB154&lt;1, "&lt;1", IF(T1_Data!FB154&gt;99, "&gt;99", T1_Data!FB154))),"-")</f>
        <v>-</v>
      </c>
      <c r="FC156" s="72" t="str">
        <f>IF(ISNUMBER(T1_Data!FC154),IF(T1_Data!FC154=-999,"NA",IF(T1_Data!FC154&lt;1, "&lt;1", IF(T1_Data!FC154&gt;99, "&gt;99", T1_Data!FC154))),"-")</f>
        <v>-</v>
      </c>
      <c r="FD156" s="72" t="str">
        <f>IF(ISNUMBER(T1_Data!FD154),IF(T1_Data!FD154=-999,"NA",IF(T1_Data!FD154&lt;1, "&lt;1", IF(T1_Data!FD154&gt;99, "&gt;99", T1_Data!FD154))),"-")</f>
        <v>-</v>
      </c>
      <c r="FE156" s="72" t="str">
        <f>IF(ISNUMBER(T1_Data!FE154),IF(T1_Data!FE154=-999,"NA",IF(T1_Data!FE154&lt;1, "&lt;1", IF(T1_Data!FE154&gt;99, "&gt;99", T1_Data!FE154))),"-")</f>
        <v>-</v>
      </c>
      <c r="FF156" s="72" t="str">
        <f>IF(ISNUMBER(T1_Data!FF154),IF(T1_Data!FF154=-999,"NA",IF(T1_Data!FF154&lt;1, "&lt;1", IF(T1_Data!FF154&gt;99, "&gt;99", T1_Data!FF154))),"-")</f>
        <v>-</v>
      </c>
      <c r="FG156" s="72" t="str">
        <f>IF(ISNUMBER(T1_Data!FG154),IF(T1_Data!FG154=-999,"NA",IF(T1_Data!FG154&lt;1, "&lt;1", IF(T1_Data!FG154&gt;99, "&gt;99", T1_Data!FG154))),"-")</f>
        <v>-</v>
      </c>
      <c r="FH156" s="72" t="str">
        <f>IF(ISNUMBER(T1_Data!FH154),IF(T1_Data!FH154=-999,"NA",IF(T1_Data!FH154&lt;1, "&lt;1", IF(T1_Data!FH154&gt;99, "&gt;99", T1_Data!FH154))),"-")</f>
        <v>-</v>
      </c>
      <c r="FI156" s="72" t="str">
        <f>IF(ISNUMBER(T1_Data!FI154),IF(T1_Data!FI154=-999,"NA",IF(T1_Data!FI154&lt;1, "&lt;1", IF(T1_Data!FI154&gt;99, "&gt;99", T1_Data!FI154))),"-")</f>
        <v>-</v>
      </c>
      <c r="FJ156" s="72" t="str">
        <f>IF(ISNUMBER(T1_Data!FJ154),IF(T1_Data!FJ154=-999,"NA",IF(T1_Data!FJ154&lt;1, "&lt;1", IF(T1_Data!FJ154&gt;99, "&gt;99", T1_Data!FJ154))),"-")</f>
        <v>-</v>
      </c>
      <c r="FK156" s="72" t="str">
        <f>IF(ISNUMBER(T1_Data!FK154),IF(T1_Data!FK154=-999,"NA",IF(T1_Data!FK154&lt;1, "&lt;1", IF(T1_Data!FK154&gt;99, "&gt;99", T1_Data!FK154))),"-")</f>
        <v>-</v>
      </c>
      <c r="FL156" s="72" t="str">
        <f>IF(ISNUMBER(T1_Data!FL154),IF(T1_Data!FL154=-999,"NA",IF(T1_Data!FL154&lt;1, "&lt;1", IF(T1_Data!FL154&gt;99, "&gt;99", T1_Data!FL154))),"-")</f>
        <v>-</v>
      </c>
      <c r="FM156" s="72" t="str">
        <f>IF(ISNUMBER(T1_Data!FM154),IF(T1_Data!FM154=-999,"NA",IF(T1_Data!FM154&lt;1, "&lt;1", IF(T1_Data!FM154&gt;99, "&gt;99", T1_Data!FM154))),"-")</f>
        <v>-</v>
      </c>
      <c r="FN156" s="72" t="str">
        <f>IF(ISNUMBER(T1_Data!FN154),IF(T1_Data!FN154=-999,"NA",IF(T1_Data!FN154&lt;1, "&lt;1", IF(T1_Data!FN154&gt;99, "&gt;99", T1_Data!FN154))),"-")</f>
        <v>-</v>
      </c>
      <c r="FO156" s="72" t="str">
        <f>IF(ISNUMBER(T1_Data!FO154),IF(T1_Data!FO154=-999,"NA",IF(T1_Data!FO154&lt;1, "&lt;1", IF(T1_Data!FO154&gt;99, "&gt;99", T1_Data!FO154))),"-")</f>
        <v>-</v>
      </c>
      <c r="FP156" s="72" t="str">
        <f>IF(ISNUMBER(T1_Data!FP154),IF(T1_Data!FP154=-999,"NA",IF(T1_Data!FP154&lt;1, "&lt;1", IF(T1_Data!FP154&gt;99, "&gt;99", T1_Data!FP154))),"-")</f>
        <v>-</v>
      </c>
      <c r="FQ156" s="72" t="str">
        <f>IF(ISNUMBER(T1_Data!FQ154),IF(T1_Data!FQ154=-999,"NA",IF(T1_Data!FQ154&lt;1, "&lt;1", IF(T1_Data!FQ154&gt;99, "&gt;99", T1_Data!FQ154))),"-")</f>
        <v>-</v>
      </c>
      <c r="FR156" s="72" t="str">
        <f>IF(ISNUMBER(T1_Data!FR154),IF(T1_Data!FR154=-999,"NA",IF(T1_Data!FR154&lt;1, "&lt;1", IF(T1_Data!FR154&gt;99, "&gt;99", T1_Data!FR154))),"-")</f>
        <v>-</v>
      </c>
      <c r="FS156" s="72" t="str">
        <f>IF(ISNUMBER(T1_Data!FS154),IF(T1_Data!FS154=-999,"NA",IF(T1_Data!FS154&lt;1, "&lt;1", IF(T1_Data!FS154&gt;99, "&gt;99", T1_Data!FS154))),"-")</f>
        <v>-</v>
      </c>
      <c r="FT156" s="72" t="str">
        <f>IF(ISNUMBER(T1_Data!FT154),IF(T1_Data!FT154=-999,"NA",IF(T1_Data!FT154&lt;1, "&lt;1", IF(T1_Data!FT154&gt;99, "&gt;99", T1_Data!FT154))),"-")</f>
        <v>-</v>
      </c>
      <c r="FU156" s="72" t="str">
        <f>IF(ISNUMBER(T1_Data!FU154),IF(T1_Data!FU154=-999,"NA",IF(T1_Data!FU154&lt;1, "&lt;1", IF(T1_Data!FU154&gt;99, "&gt;99", T1_Data!FU154))),"-")</f>
        <v>-</v>
      </c>
      <c r="FV156" s="72" t="str">
        <f>IF(ISNUMBER(T1_Data!FV154),IF(T1_Data!FV154=-999,"NA",IF(T1_Data!FV154&lt;1, "&lt;1", IF(T1_Data!FV154&gt;99, "&gt;99", T1_Data!FV154))),"-")</f>
        <v>-</v>
      </c>
      <c r="FW156" s="72" t="str">
        <f>IF(ISNUMBER(T1_Data!FW154),IF(T1_Data!FW154=-999,"NA",IF(T1_Data!FW154&lt;1, "&lt;1", IF(T1_Data!FW154&gt;99, "&gt;99", T1_Data!FW154))),"-")</f>
        <v>-</v>
      </c>
      <c r="FX156" s="71" t="str">
        <f>IF(ISBLANK(T1_Data!FX154), "", T1_Data!FX154)</f>
        <v/>
      </c>
    </row>
    <row r="157" spans="1:180" x14ac:dyDescent="0.25">
      <c r="A157" s="71" t="str">
        <f>IF(ISBLANK(T1_Data!A155), "", T1_Data!A155)</f>
        <v/>
      </c>
      <c r="B157" s="72" t="str">
        <f>IF(ISNUMBER(T1_Data!B155), T1_Data!B155,"-")</f>
        <v>-</v>
      </c>
      <c r="C157" s="72" t="str">
        <f>IF(ISNUMBER(T1_Data!C155),IF(T1_Data!C155=-999,"NA",IF(T1_Data!C155&lt;1, "&lt;1", IF(T1_Data!C155&gt;99, "&gt;99", T1_Data!C155))),"-")</f>
        <v>-</v>
      </c>
      <c r="D157" s="72" t="str">
        <f>IF(ISNUMBER(T1_Data!D155),IF(T1_Data!D155=-999,"NA",IF(T1_Data!D155&lt;1, "&lt;1", IF(T1_Data!D155&gt;99, "&gt;99", T1_Data!D155))),"-")</f>
        <v>-</v>
      </c>
      <c r="E157" s="72" t="str">
        <f>IF(ISNUMBER(T1_Data!E155),IF(T1_Data!E155=-999,"NA",IF(T1_Data!E155&lt;1, "&lt;1", IF(T1_Data!E155&gt;99, "&gt;99", T1_Data!E155))),"-")</f>
        <v>-</v>
      </c>
      <c r="F157" s="72" t="str">
        <f>IF(ISNUMBER(T1_Data!F155),IF(T1_Data!F155=-999,"NA",IF(T1_Data!F155&lt;1, "&lt;1", IF(T1_Data!F155&gt;99, "&gt;99", T1_Data!F155))),"-")</f>
        <v>-</v>
      </c>
      <c r="G157" s="72" t="str">
        <f>IF(ISNUMBER(T1_Data!G155),IF(T1_Data!G155=-999,"NA",IF(T1_Data!G155&lt;1, "&lt;1", IF(T1_Data!G155&gt;99, "&gt;99", T1_Data!G155))),"-")</f>
        <v>-</v>
      </c>
      <c r="H157" s="72" t="str">
        <f>IF(ISNUMBER(T1_Data!H155),IF(T1_Data!H155=-999,"NA",IF(T1_Data!H155&lt;1, "&lt;1", IF(T1_Data!H155&gt;99, "&gt;99", T1_Data!H155))),"-")</f>
        <v>-</v>
      </c>
      <c r="I157" s="72" t="str">
        <f>IF(ISNUMBER(T1_Data!I155),IF(T1_Data!I155=-999,"NA",IF(T1_Data!I155&lt;1, "&lt;1", IF(T1_Data!I155&gt;99, "&gt;99", T1_Data!I155))),"-")</f>
        <v>-</v>
      </c>
      <c r="J157" s="72" t="str">
        <f>IF(ISNUMBER(T1_Data!J155),IF(T1_Data!J155=-999,"NA",IF(T1_Data!J155&lt;1, "&lt;1", IF(T1_Data!J155&gt;99, "&gt;99", T1_Data!J155))),"-")</f>
        <v>-</v>
      </c>
      <c r="K157" s="72" t="str">
        <f>IF(ISNUMBER(T1_Data!K155),IF(T1_Data!K155=-999,"NA",IF(T1_Data!K155&lt;1, "&lt;1", IF(T1_Data!K155&gt;99, "&gt;99", T1_Data!K155))),"-")</f>
        <v>-</v>
      </c>
      <c r="L157" s="72" t="str">
        <f>IF(ISNUMBER(T1_Data!L155),IF(T1_Data!L155=-999,"NA",IF(T1_Data!L155&lt;1, "&lt;1", IF(T1_Data!L155&gt;99, "&gt;99", T1_Data!L155))),"-")</f>
        <v>-</v>
      </c>
      <c r="M157" s="72" t="str">
        <f>IF(ISNUMBER(T1_Data!M155),IF(T1_Data!M155=-999,"NA",IF(T1_Data!M155&lt;1, "&lt;1", IF(T1_Data!M155&gt;99, "&gt;99", T1_Data!M155))),"-")</f>
        <v>-</v>
      </c>
      <c r="N157" s="72" t="str">
        <f>IF(ISNUMBER(T1_Data!N155),IF(T1_Data!N155=-999,"NA",IF(T1_Data!N155&lt;1, "&lt;1", IF(T1_Data!N155&gt;99, "&gt;99", T1_Data!N155))),"-")</f>
        <v>-</v>
      </c>
      <c r="O157" s="72" t="str">
        <f>IF(ISNUMBER(T1_Data!O155),IF(T1_Data!O155=-999,"NA",IF(T1_Data!O155&lt;1, "&lt;1", IF(T1_Data!O155&gt;99, "&gt;99", T1_Data!O155))),"-")</f>
        <v>-</v>
      </c>
      <c r="P157" s="72" t="str">
        <f>IF(ISNUMBER(T1_Data!P155),IF(T1_Data!P155=-999,"NA",IF(T1_Data!P155&lt;1, "&lt;1", IF(T1_Data!P155&gt;99, "&gt;99", T1_Data!P155))),"-")</f>
        <v>-</v>
      </c>
      <c r="Q157" s="72" t="str">
        <f>IF(ISNUMBER(T1_Data!Q155),IF(T1_Data!Q155=-999,"NA",IF(T1_Data!Q155&lt;1, "&lt;1", IF(T1_Data!Q155&gt;99, "&gt;99", T1_Data!Q155))),"-")</f>
        <v>-</v>
      </c>
      <c r="R157" s="72" t="str">
        <f>IF(ISNUMBER(T1_Data!R155),IF(T1_Data!R155=-999,"NA",IF(T1_Data!R155&lt;1, "&lt;1", IF(T1_Data!R155&gt;99, "&gt;99", T1_Data!R155))),"-")</f>
        <v>-</v>
      </c>
      <c r="S157" s="72" t="str">
        <f>IF(ISNUMBER(T1_Data!S155),IF(T1_Data!S155=-999,"NA",IF(T1_Data!S155&lt;1, "&lt;1", IF(T1_Data!S155&gt;99, "&gt;99", T1_Data!S155))),"-")</f>
        <v>-</v>
      </c>
      <c r="T157" s="72" t="str">
        <f>IF(ISNUMBER(T1_Data!T155),IF(T1_Data!T155=-999,"NA",IF(T1_Data!T155&lt;1, "&lt;1", IF(T1_Data!T155&gt;99, "&gt;99", T1_Data!T155))),"-")</f>
        <v>-</v>
      </c>
      <c r="U157" s="72" t="str">
        <f>IF(ISNUMBER(T1_Data!U155),IF(T1_Data!U155=-999,"NA",IF(T1_Data!U155&lt;1, "&lt;1", IF(T1_Data!U155&gt;99, "&gt;99", T1_Data!U155))),"-")</f>
        <v>-</v>
      </c>
      <c r="V157" s="72" t="str">
        <f>IF(ISNUMBER(T1_Data!V155),IF(T1_Data!V155=-999,"NA",IF(T1_Data!V155&lt;1, "&lt;1", IF(T1_Data!V155&gt;99, "&gt;99", T1_Data!V155))),"-")</f>
        <v>-</v>
      </c>
      <c r="W157" s="72" t="str">
        <f>IF(ISNUMBER(T1_Data!W155),IF(T1_Data!W155=-999,"NA",IF(T1_Data!W155&lt;1, "&lt;1", IF(T1_Data!W155&gt;99, "&gt;99", T1_Data!W155))),"-")</f>
        <v>-</v>
      </c>
      <c r="X157" s="72" t="str">
        <f>IF(ISNUMBER(T1_Data!X155),IF(T1_Data!X155=-999,"NA",IF(T1_Data!X155&lt;1, "&lt;1", IF(T1_Data!X155&gt;99, "&gt;99", T1_Data!X155))),"-")</f>
        <v>-</v>
      </c>
      <c r="Y157" s="72" t="str">
        <f>IF(ISNUMBER(T1_Data!Y155),IF(T1_Data!Y155=-999,"NA",IF(T1_Data!Y155&lt;1, "&lt;1", IF(T1_Data!Y155&gt;99, "&gt;99", T1_Data!Y155))),"-")</f>
        <v>-</v>
      </c>
      <c r="Z157" s="72" t="str">
        <f>IF(ISNUMBER(T1_Data!Z155),IF(T1_Data!Z155=-999,"NA",IF(T1_Data!Z155&lt;1, "&lt;1", IF(T1_Data!Z155&gt;99, "&gt;99", T1_Data!Z155))),"-")</f>
        <v>-</v>
      </c>
      <c r="AA157" s="72" t="str">
        <f>IF(ISNUMBER(T1_Data!AA155),IF(T1_Data!AA155=-999,"NA",IF(T1_Data!AA155&lt;1, "&lt;1", IF(T1_Data!AA155&gt;99, "&gt;99", T1_Data!AA155))),"-")</f>
        <v>-</v>
      </c>
      <c r="AB157" s="72" t="str">
        <f>IF(ISNUMBER(T1_Data!AB155),IF(T1_Data!AB155=-999,"NA",IF(T1_Data!AB155&lt;1, "&lt;1", IF(T1_Data!AB155&gt;99, "&gt;99", T1_Data!AB155))),"-")</f>
        <v>-</v>
      </c>
      <c r="AC157" s="72" t="str">
        <f>IF(ISNUMBER(T1_Data!AC155),IF(T1_Data!AC155=-999,"NA",IF(T1_Data!AC155&lt;1, "&lt;1", IF(T1_Data!AC155&gt;99, "&gt;99", T1_Data!AC155))),"-")</f>
        <v>-</v>
      </c>
      <c r="AD157" s="72" t="str">
        <f>IF(ISNUMBER(T1_Data!AD155),IF(T1_Data!AD155=-999,"NA",IF(T1_Data!AD155&lt;1, "&lt;1", IF(T1_Data!AD155&gt;99, "&gt;99", T1_Data!AD155))),"-")</f>
        <v>-</v>
      </c>
      <c r="AE157" s="72" t="str">
        <f>IF(ISNUMBER(T1_Data!AE155),IF(T1_Data!AE155=-999,"NA",IF(T1_Data!AE155&lt;1, "&lt;1", IF(T1_Data!AE155&gt;99, "&gt;99", T1_Data!AE155))),"-")</f>
        <v>-</v>
      </c>
      <c r="AF157" s="72" t="str">
        <f>IF(ISNUMBER(T1_Data!AF155),IF(T1_Data!AF155=-999,"NA",IF(T1_Data!AF155&lt;1, "&lt;1", IF(T1_Data!AF155&gt;99, "&gt;99", T1_Data!AF155))),"-")</f>
        <v>-</v>
      </c>
      <c r="AG157" s="72" t="str">
        <f>IF(ISNUMBER(T1_Data!AG155),IF(T1_Data!AG155=-999,"NA",IF(T1_Data!AG155&lt;1, "&lt;1", IF(T1_Data!AG155&gt;99, "&gt;99", T1_Data!AG155))),"-")</f>
        <v>-</v>
      </c>
      <c r="AH157" s="72" t="str">
        <f>IF(ISNUMBER(T1_Data!AH155),IF(T1_Data!AH155=-999,"NA",IF(T1_Data!AH155&lt;1, "&lt;1", IF(T1_Data!AH155&gt;99, "&gt;99", T1_Data!AH155))),"-")</f>
        <v>-</v>
      </c>
      <c r="AI157" s="72" t="str">
        <f>IF(ISNUMBER(T1_Data!AI155),IF(T1_Data!AI155=-999,"NA",IF(T1_Data!AI155&lt;1, "&lt;1", IF(T1_Data!AI155&gt;99, "&gt;99", T1_Data!AI155))),"-")</f>
        <v>-</v>
      </c>
      <c r="AJ157" s="72" t="str">
        <f>IF(ISNUMBER(T1_Data!AJ155),IF(T1_Data!AJ155=-999,"NA",IF(T1_Data!AJ155&lt;1, "&lt;1", IF(T1_Data!AJ155&gt;99, "&gt;99", T1_Data!AJ155))),"-")</f>
        <v>-</v>
      </c>
      <c r="AK157" s="72" t="str">
        <f>IF(ISNUMBER(T1_Data!AK155),IF(T1_Data!AK155=-999,"NA",IF(T1_Data!AK155&lt;1, "&lt;1", IF(T1_Data!AK155&gt;99, "&gt;99", T1_Data!AK155))),"-")</f>
        <v>-</v>
      </c>
      <c r="AL157" s="72" t="str">
        <f>IF(ISNUMBER(T1_Data!AL155),IF(T1_Data!AL155=-999,"NA",IF(T1_Data!AL155&lt;1, "&lt;1", IF(T1_Data!AL155&gt;99, "&gt;99", T1_Data!AL155))),"-")</f>
        <v>-</v>
      </c>
      <c r="AM157" s="72" t="str">
        <f>IF(ISNUMBER(T1_Data!AM155),IF(T1_Data!AM155=-999,"NA",IF(T1_Data!AM155&lt;1, "&lt;1", IF(T1_Data!AM155&gt;99, "&gt;99", T1_Data!AM155))),"-")</f>
        <v>-</v>
      </c>
      <c r="AN157" s="72" t="str">
        <f>IF(ISNUMBER(T1_Data!AN155),IF(T1_Data!AN155=-999,"NA",IF(T1_Data!AN155&lt;1, "&lt;1", IF(T1_Data!AN155&gt;99, "&gt;99", T1_Data!AN155))),"-")</f>
        <v>-</v>
      </c>
      <c r="AO157" s="72" t="str">
        <f>IF(ISNUMBER(T1_Data!AO155),IF(T1_Data!AO155=-999,"NA",IF(T1_Data!AO155&lt;1, "&lt;1", IF(T1_Data!AO155&gt;99, "&gt;99", T1_Data!AO155))),"-")</f>
        <v>-</v>
      </c>
      <c r="AP157" s="72" t="str">
        <f>IF(ISNUMBER(T1_Data!AP155),IF(T1_Data!AP155=-999,"NA",IF(T1_Data!AP155&lt;1, "&lt;1", IF(T1_Data!AP155&gt;99, "&gt;99", T1_Data!AP155))),"-")</f>
        <v>-</v>
      </c>
      <c r="AQ157" s="72" t="str">
        <f>IF(ISNUMBER(T1_Data!AQ155),IF(T1_Data!AQ155=-999,"NA",IF(T1_Data!AQ155&lt;1, "&lt;1", IF(T1_Data!AQ155&gt;99, "&gt;99", T1_Data!AQ155))),"-")</f>
        <v>-</v>
      </c>
      <c r="AR157" s="72" t="str">
        <f>IF(ISNUMBER(T1_Data!AR155),IF(T1_Data!AR155=-999,"NA",IF(T1_Data!AR155&lt;1, "&lt;1", IF(T1_Data!AR155&gt;99, "&gt;99", T1_Data!AR155))),"-")</f>
        <v>-</v>
      </c>
      <c r="AS157" s="72" t="str">
        <f>IF(ISNUMBER(T1_Data!AS155),IF(T1_Data!AS155=-999,"NA",IF(T1_Data!AS155&lt;1, "&lt;1", IF(T1_Data!AS155&gt;99, "&gt;99", T1_Data!AS155))),"-")</f>
        <v>-</v>
      </c>
      <c r="AT157" s="72" t="str">
        <f>IF(ISNUMBER(T1_Data!AT155),IF(T1_Data!AT155=-999,"NA",IF(T1_Data!AT155&lt;1, "&lt;1", IF(T1_Data!AT155&gt;99, "&gt;99", T1_Data!AT155))),"-")</f>
        <v>-</v>
      </c>
      <c r="AU157" s="72" t="str">
        <f>IF(ISNUMBER(T1_Data!AU155),IF(T1_Data!AU155=-999,"NA",IF(T1_Data!AU155&lt;1, "&lt;1", IF(T1_Data!AU155&gt;99, "&gt;99", T1_Data!AU155))),"-")</f>
        <v>-</v>
      </c>
      <c r="AV157" s="72" t="str">
        <f>IF(ISNUMBER(T1_Data!AV155),IF(T1_Data!AV155=-999,"NA",IF(T1_Data!AV155&lt;1, "&lt;1", IF(T1_Data!AV155&gt;99, "&gt;99", T1_Data!AV155))),"-")</f>
        <v>-</v>
      </c>
      <c r="AW157" s="72" t="str">
        <f>IF(ISNUMBER(T1_Data!AW155),IF(T1_Data!AW155=-999,"NA",IF(T1_Data!AW155&lt;1, "&lt;1", IF(T1_Data!AW155&gt;99, "&gt;99", T1_Data!AW155))),"-")</f>
        <v>-</v>
      </c>
      <c r="AX157" s="72" t="str">
        <f>IF(ISNUMBER(T1_Data!AX155),IF(T1_Data!AX155=-999,"NA",IF(T1_Data!AX155&lt;1, "&lt;1", IF(T1_Data!AX155&gt;99, "&gt;99", T1_Data!AX155))),"-")</f>
        <v>-</v>
      </c>
      <c r="AY157" s="72" t="str">
        <f>IF(ISNUMBER(T1_Data!AY155),IF(T1_Data!AY155=-999,"NA",IF(T1_Data!AY155&lt;1, "&lt;1", IF(T1_Data!AY155&gt;99, "&gt;99", T1_Data!AY155))),"-")</f>
        <v>-</v>
      </c>
      <c r="AZ157" s="72" t="str">
        <f>IF(ISNUMBER(T1_Data!AZ155),IF(T1_Data!AZ155=-999,"NA",IF(T1_Data!AZ155&lt;1, "&lt;1", IF(T1_Data!AZ155&gt;99, "&gt;99", T1_Data!AZ155))),"-")</f>
        <v>-</v>
      </c>
      <c r="BA157" s="72" t="str">
        <f>IF(ISNUMBER(T1_Data!BA155),IF(T1_Data!BA155=-999,"NA",IF(T1_Data!BA155&lt;1, "&lt;1", IF(T1_Data!BA155&gt;99, "&gt;99", T1_Data!BA155))),"-")</f>
        <v>-</v>
      </c>
      <c r="BB157" s="72" t="str">
        <f>IF(ISNUMBER(T1_Data!BB155),IF(T1_Data!BB155=-999,"NA",IF(T1_Data!BB155&lt;1, "&lt;1", IF(T1_Data!BB155&gt;99, "&gt;99", T1_Data!BB155))),"-")</f>
        <v>-</v>
      </c>
      <c r="BC157" s="72" t="str">
        <f>IF(ISNUMBER(T1_Data!BC155),IF(T1_Data!BC155=-999,"NA",IF(T1_Data!BC155&lt;1, "&lt;1", IF(T1_Data!BC155&gt;99, "&gt;99", T1_Data!BC155))),"-")</f>
        <v>-</v>
      </c>
      <c r="BD157" s="72" t="str">
        <f>IF(ISNUMBER(T1_Data!BD155),IF(T1_Data!BD155=-999,"NA",IF(T1_Data!BD155&lt;1, "&lt;1", IF(T1_Data!BD155&gt;99, "&gt;99", T1_Data!BD155))),"-")</f>
        <v>-</v>
      </c>
      <c r="BE157" s="72" t="str">
        <f>IF(ISNUMBER(T1_Data!BE155),IF(T1_Data!BE155=-999,"NA",IF(T1_Data!BE155&lt;1, "&lt;1", IF(T1_Data!BE155&gt;99, "&gt;99", T1_Data!BE155))),"-")</f>
        <v>-</v>
      </c>
      <c r="BF157" s="72" t="str">
        <f>IF(ISNUMBER(T1_Data!BF155),IF(T1_Data!BF155=-999,"NA",IF(T1_Data!BF155&lt;1, "&lt;1", IF(T1_Data!BF155&gt;99, "&gt;99", T1_Data!BF155))),"-")</f>
        <v>-</v>
      </c>
      <c r="BG157" s="72" t="str">
        <f>IF(ISNUMBER(T1_Data!BG155),IF(T1_Data!BG155=-999,"NA",IF(T1_Data!BG155&lt;1, "&lt;1", IF(T1_Data!BG155&gt;99, "&gt;99", T1_Data!BG155))),"-")</f>
        <v>-</v>
      </c>
      <c r="BH157" s="72" t="str">
        <f>IF(ISNUMBER(T1_Data!BH155),IF(T1_Data!BH155=-999,"NA",IF(T1_Data!BH155&lt;1, "&lt;1", IF(T1_Data!BH155&gt;99, "&gt;99", T1_Data!BH155))),"-")</f>
        <v>-</v>
      </c>
      <c r="BI157" s="72" t="str">
        <f>IF(ISNUMBER(T1_Data!BI155),IF(T1_Data!BI155=-999,"NA",IF(T1_Data!BI155&lt;1, "&lt;1", IF(T1_Data!BI155&gt;99, "&gt;99", T1_Data!BI155))),"-")</f>
        <v>-</v>
      </c>
      <c r="BJ157" s="72" t="str">
        <f>IF(ISNUMBER(T1_Data!BJ155),IF(T1_Data!BJ155=-999,"NA",IF(T1_Data!BJ155&lt;1, "&lt;1", IF(T1_Data!BJ155&gt;99, "&gt;99", T1_Data!BJ155))),"-")</f>
        <v>-</v>
      </c>
      <c r="BK157" s="72" t="str">
        <f>IF(ISNUMBER(T1_Data!BK155),IF(T1_Data!BK155=-999,"NA",IF(T1_Data!BK155&lt;1, "&lt;1", IF(T1_Data!BK155&gt;99, "&gt;99", T1_Data!BK155))),"-")</f>
        <v>-</v>
      </c>
      <c r="BL157" s="72" t="str">
        <f>IF(ISNUMBER(T1_Data!BL155),IF(T1_Data!BL155=-999,"NA",IF(T1_Data!BL155&lt;1, "&lt;1", IF(T1_Data!BL155&gt;99, "&gt;99", T1_Data!BL155))),"-")</f>
        <v>-</v>
      </c>
      <c r="BM157" s="72" t="str">
        <f>IF(ISNUMBER(T1_Data!BM155),IF(T1_Data!BM155=-999,"NA",IF(T1_Data!BM155&lt;1, "&lt;1", IF(T1_Data!BM155&gt;99, "&gt;99", T1_Data!BM155))),"-")</f>
        <v>-</v>
      </c>
      <c r="BN157" s="72" t="str">
        <f>IF(ISNUMBER(T1_Data!BN155),IF(T1_Data!BN155=-999,"NA",IF(T1_Data!BN155&lt;1, "&lt;1", IF(T1_Data!BN155&gt;99, "&gt;99", T1_Data!BN155))),"-")</f>
        <v>-</v>
      </c>
      <c r="BO157" s="72" t="str">
        <f>IF(ISNUMBER(T1_Data!BO155),IF(T1_Data!BO155=-999,"NA",IF(T1_Data!BO155&lt;1, "&lt;1", IF(T1_Data!BO155&gt;99, "&gt;99", T1_Data!BO155))),"-")</f>
        <v>-</v>
      </c>
      <c r="BP157" s="72" t="str">
        <f>IF(ISNUMBER(T1_Data!BP155),IF(T1_Data!BP155=-999,"NA",IF(T1_Data!BP155&lt;1, "&lt;1", IF(T1_Data!BP155&gt;99, "&gt;99", T1_Data!BP155))),"-")</f>
        <v>-</v>
      </c>
      <c r="BQ157" s="72" t="str">
        <f>IF(ISNUMBER(T1_Data!BQ155),IF(T1_Data!BQ155=-999,"NA",IF(T1_Data!BQ155&lt;1, "&lt;1", IF(T1_Data!BQ155&gt;99, "&gt;99", T1_Data!BQ155))),"-")</f>
        <v>-</v>
      </c>
      <c r="BR157" s="72" t="str">
        <f>IF(ISNUMBER(T1_Data!BR155),IF(T1_Data!BR155=-999,"NA",IF(T1_Data!BR155&lt;1, "&lt;1", IF(T1_Data!BR155&gt;99, "&gt;99", T1_Data!BR155))),"-")</f>
        <v>-</v>
      </c>
      <c r="BS157" s="72" t="str">
        <f>IF(ISNUMBER(T1_Data!BS155),IF(T1_Data!BS155=-999,"NA",IF(T1_Data!BS155&lt;1, "&lt;1", IF(T1_Data!BS155&gt;99, "&gt;99", T1_Data!BS155))),"-")</f>
        <v>-</v>
      </c>
      <c r="BT157" s="72" t="str">
        <f>IF(ISNUMBER(T1_Data!BT155),IF(T1_Data!BT155=-999,"NA",IF(T1_Data!BT155&lt;1, "&lt;1", IF(T1_Data!BT155&gt;99, "&gt;99", T1_Data!BT155))),"-")</f>
        <v>-</v>
      </c>
      <c r="BU157" s="72" t="str">
        <f>IF(ISNUMBER(T1_Data!BU155),IF(T1_Data!BU155=-999,"NA",IF(T1_Data!BU155&lt;1, "&lt;1", IF(T1_Data!BU155&gt;99, "&gt;99", T1_Data!BU155))),"-")</f>
        <v>-</v>
      </c>
      <c r="BV157" s="72" t="str">
        <f>IF(ISNUMBER(T1_Data!BV155),IF(T1_Data!BV155=-999,"NA",IF(T1_Data!BV155&lt;1, "&lt;1", IF(T1_Data!BV155&gt;99, "&gt;99", T1_Data!BV155))),"-")</f>
        <v>-</v>
      </c>
      <c r="BW157" s="72" t="str">
        <f>IF(ISNUMBER(T1_Data!BW155),IF(T1_Data!BW155=-999,"NA",IF(T1_Data!BW155&lt;1, "&lt;1", IF(T1_Data!BW155&gt;99, "&gt;99", T1_Data!BW155))),"-")</f>
        <v>-</v>
      </c>
      <c r="BX157" s="72" t="str">
        <f>IF(ISNUMBER(T1_Data!BX155),IF(T1_Data!BX155=-999,"NA",IF(T1_Data!BX155&lt;1, "&lt;1", IF(T1_Data!BX155&gt;99, "&gt;99", T1_Data!BX155))),"-")</f>
        <v>-</v>
      </c>
      <c r="BY157" s="72" t="str">
        <f>IF(ISNUMBER(T1_Data!BY155),IF(T1_Data!BY155=-999,"NA",IF(T1_Data!BY155&lt;1, "&lt;1", IF(T1_Data!BY155&gt;99, "&gt;99", T1_Data!BY155))),"-")</f>
        <v>-</v>
      </c>
      <c r="BZ157" s="72" t="str">
        <f>IF(ISNUMBER(T1_Data!BZ155),IF(T1_Data!BZ155=-999,"NA",IF(T1_Data!BZ155&lt;1, "&lt;1", IF(T1_Data!BZ155&gt;99, "&gt;99", T1_Data!BZ155))),"-")</f>
        <v>-</v>
      </c>
      <c r="CA157" s="72" t="str">
        <f>IF(ISNUMBER(T1_Data!CA155),IF(T1_Data!CA155=-999,"NA",IF(T1_Data!CA155&lt;1, "&lt;1", IF(T1_Data!CA155&gt;99, "&gt;99", T1_Data!CA155))),"-")</f>
        <v>-</v>
      </c>
      <c r="CB157" s="72" t="str">
        <f>IF(ISNUMBER(T1_Data!CB155),IF(T1_Data!CB155=-999,"NA",IF(T1_Data!CB155&lt;1, "&lt;1", IF(T1_Data!CB155&gt;99, "&gt;99", T1_Data!CB155))),"-")</f>
        <v>-</v>
      </c>
      <c r="CC157" s="72" t="str">
        <f>IF(ISNUMBER(T1_Data!CC155),IF(T1_Data!CC155=-999,"NA",IF(T1_Data!CC155&lt;1, "&lt;1", IF(T1_Data!CC155&gt;99, "&gt;99", T1_Data!CC155))),"-")</f>
        <v>-</v>
      </c>
      <c r="CD157" s="72" t="str">
        <f>IF(ISNUMBER(T1_Data!CD155),IF(T1_Data!CD155=-999,"NA",IF(T1_Data!CD155&lt;1, "&lt;1", IF(T1_Data!CD155&gt;99, "&gt;99", T1_Data!CD155))),"-")</f>
        <v>-</v>
      </c>
      <c r="CE157" s="72" t="str">
        <f>IF(ISNUMBER(T1_Data!CE155),IF(T1_Data!CE155=-999,"NA",IF(T1_Data!CE155&lt;1, "&lt;1", IF(T1_Data!CE155&gt;99, "&gt;99", T1_Data!CE155))),"-")</f>
        <v>-</v>
      </c>
      <c r="CF157" s="72" t="str">
        <f>IF(ISNUMBER(T1_Data!CF155),IF(T1_Data!CF155=-999,"NA",IF(T1_Data!CF155&lt;1, "&lt;1", IF(T1_Data!CF155&gt;99, "&gt;99", T1_Data!CF155))),"-")</f>
        <v>-</v>
      </c>
      <c r="CG157" s="72" t="str">
        <f>IF(ISNUMBER(T1_Data!CG155),IF(T1_Data!CG155=-999,"NA",IF(T1_Data!CG155&lt;1, "&lt;1", IF(T1_Data!CG155&gt;99, "&gt;99", T1_Data!CG155))),"-")</f>
        <v>-</v>
      </c>
      <c r="CH157" s="72" t="str">
        <f>IF(ISNUMBER(T1_Data!CH155),IF(T1_Data!CH155=-999,"NA",IF(T1_Data!CH155&lt;1, "&lt;1", IF(T1_Data!CH155&gt;99, "&gt;99", T1_Data!CH155))),"-")</f>
        <v>-</v>
      </c>
      <c r="CI157" s="72" t="str">
        <f>IF(ISNUMBER(T1_Data!CI155),IF(T1_Data!CI155=-999,"NA",IF(T1_Data!CI155&lt;1, "&lt;1", IF(T1_Data!CI155&gt;99, "&gt;99", T1_Data!CI155))),"-")</f>
        <v>-</v>
      </c>
      <c r="CJ157" s="72" t="str">
        <f>IF(ISNUMBER(T1_Data!CJ155),IF(T1_Data!CJ155=-999,"NA",IF(T1_Data!CJ155&lt;1, "&lt;1", IF(T1_Data!CJ155&gt;99, "&gt;99", T1_Data!CJ155))),"-")</f>
        <v>-</v>
      </c>
      <c r="CK157" s="72" t="str">
        <f>IF(ISNUMBER(T1_Data!CK155),IF(T1_Data!CK155=-999,"NA",IF(T1_Data!CK155&lt;1, "&lt;1", IF(T1_Data!CK155&gt;99, "&gt;99", T1_Data!CK155))),"-")</f>
        <v>-</v>
      </c>
      <c r="CL157" s="72" t="str">
        <f>IF(ISNUMBER(T1_Data!CL155),IF(T1_Data!CL155=-999,"NA",IF(T1_Data!CL155&lt;1, "&lt;1", IF(T1_Data!CL155&gt;99, "&gt;99", T1_Data!CL155))),"-")</f>
        <v>-</v>
      </c>
      <c r="CM157" s="72" t="str">
        <f>IF(ISNUMBER(T1_Data!CM155),IF(T1_Data!CM155=-999,"NA",IF(T1_Data!CM155&lt;1, "&lt;1", IF(T1_Data!CM155&gt;99, "&gt;99", T1_Data!CM155))),"-")</f>
        <v>-</v>
      </c>
      <c r="CN157" s="72" t="str">
        <f>IF(ISNUMBER(T1_Data!CN155),IF(T1_Data!CN155=-999,"NA",IF(T1_Data!CN155&lt;1, "&lt;1", IF(T1_Data!CN155&gt;99, "&gt;99", T1_Data!CN155))),"-")</f>
        <v>-</v>
      </c>
      <c r="CO157" s="72" t="str">
        <f>IF(ISNUMBER(T1_Data!CO155),IF(T1_Data!CO155=-999,"NA",IF(T1_Data!CO155&lt;1, "&lt;1", IF(T1_Data!CO155&gt;99, "&gt;99", T1_Data!CO155))),"-")</f>
        <v>-</v>
      </c>
      <c r="CP157" s="72" t="str">
        <f>IF(ISNUMBER(T1_Data!CP155),IF(T1_Data!CP155=-999,"NA",IF(T1_Data!CP155&lt;1, "&lt;1", IF(T1_Data!CP155&gt;99, "&gt;99", T1_Data!CP155))),"-")</f>
        <v>-</v>
      </c>
      <c r="CQ157" s="72" t="str">
        <f>IF(ISNUMBER(T1_Data!CQ155),IF(T1_Data!CQ155=-999,"NA",IF(T1_Data!CQ155&lt;1, "&lt;1", IF(T1_Data!CQ155&gt;99, "&gt;99", T1_Data!CQ155))),"-")</f>
        <v>-</v>
      </c>
      <c r="CR157" s="72" t="str">
        <f>IF(ISNUMBER(T1_Data!CR155),IF(T1_Data!CR155=-999,"NA",IF(T1_Data!CR155&lt;1, "&lt;1", IF(T1_Data!CR155&gt;99, "&gt;99", T1_Data!CR155))),"-")</f>
        <v>-</v>
      </c>
      <c r="CS157" s="72" t="str">
        <f>IF(ISNUMBER(T1_Data!CS155),IF(T1_Data!CS155=-999,"NA",IF(T1_Data!CS155&lt;1, "&lt;1", IF(T1_Data!CS155&gt;99, "&gt;99", T1_Data!CS155))),"-")</f>
        <v>-</v>
      </c>
      <c r="CT157" s="72" t="str">
        <f>IF(ISNUMBER(T1_Data!CT155),IF(T1_Data!CT155=-999,"NA",IF(T1_Data!CT155&lt;1, "&lt;1", IF(T1_Data!CT155&gt;99, "&gt;99", T1_Data!CT155))),"-")</f>
        <v>-</v>
      </c>
      <c r="CU157" s="72" t="str">
        <f>IF(ISNUMBER(T1_Data!CU155),IF(T1_Data!CU155=-999,"NA",IF(T1_Data!CU155&lt;1, "&lt;1", IF(T1_Data!CU155&gt;99, "&gt;99", T1_Data!CU155))),"-")</f>
        <v>-</v>
      </c>
      <c r="CV157" s="72" t="str">
        <f>IF(ISNUMBER(T1_Data!CV155),IF(T1_Data!CV155=-999,"NA",IF(T1_Data!CV155&lt;1, "&lt;1", IF(T1_Data!CV155&gt;99, "&gt;99", T1_Data!CV155))),"-")</f>
        <v>-</v>
      </c>
      <c r="CW157" s="72" t="str">
        <f>IF(ISNUMBER(T1_Data!CW155),IF(T1_Data!CW155=-999,"NA",IF(T1_Data!CW155&lt;1, "&lt;1", IF(T1_Data!CW155&gt;99, "&gt;99", T1_Data!CW155))),"-")</f>
        <v>-</v>
      </c>
      <c r="CX157" s="72" t="str">
        <f>IF(ISNUMBER(T1_Data!CX155),IF(T1_Data!CX155=-999,"NA",IF(T1_Data!CX155&lt;1, "&lt;1", IF(T1_Data!CX155&gt;99, "&gt;99", T1_Data!CX155))),"-")</f>
        <v>-</v>
      </c>
      <c r="CY157" s="72" t="str">
        <f>IF(ISNUMBER(T1_Data!CY155),IF(T1_Data!CY155=-999,"NA",IF(T1_Data!CY155&lt;1, "&lt;1", IF(T1_Data!CY155&gt;99, "&gt;99", T1_Data!CY155))),"-")</f>
        <v>-</v>
      </c>
      <c r="CZ157" s="72" t="str">
        <f>IF(ISNUMBER(T1_Data!CZ155),IF(T1_Data!CZ155=-999,"NA",IF(T1_Data!CZ155&lt;1, "&lt;1", IF(T1_Data!CZ155&gt;99, "&gt;99", T1_Data!CZ155))),"-")</f>
        <v>-</v>
      </c>
      <c r="DA157" s="72" t="str">
        <f>IF(ISNUMBER(T1_Data!DA155),IF(T1_Data!DA155=-999,"NA",IF(T1_Data!DA155&lt;1, "&lt;1", IF(T1_Data!DA155&gt;99, "&gt;99", T1_Data!DA155))),"-")</f>
        <v>-</v>
      </c>
      <c r="DB157" s="72" t="str">
        <f>IF(ISNUMBER(T1_Data!DB155),IF(T1_Data!DB155=-999,"NA",IF(T1_Data!DB155&lt;1, "&lt;1", IF(T1_Data!DB155&gt;99, "&gt;99", T1_Data!DB155))),"-")</f>
        <v>-</v>
      </c>
      <c r="DC157" s="72" t="str">
        <f>IF(ISNUMBER(T1_Data!DC155),IF(T1_Data!DC155=-999,"NA",IF(T1_Data!DC155&lt;1, "&lt;1", IF(T1_Data!DC155&gt;99, "&gt;99", T1_Data!DC155))),"-")</f>
        <v>-</v>
      </c>
      <c r="DD157" s="72" t="str">
        <f>IF(ISNUMBER(T1_Data!DD155),IF(T1_Data!DD155=-999,"NA",IF(T1_Data!DD155&lt;1, "&lt;1", IF(T1_Data!DD155&gt;99, "&gt;99", T1_Data!DD155))),"-")</f>
        <v>-</v>
      </c>
      <c r="DE157" s="72" t="str">
        <f>IF(ISNUMBER(T1_Data!DE155),IF(T1_Data!DE155=-999,"NA",IF(T1_Data!DE155&lt;1, "&lt;1", IF(T1_Data!DE155&gt;99, "&gt;99", T1_Data!DE155))),"-")</f>
        <v>-</v>
      </c>
      <c r="DF157" s="72" t="str">
        <f>IF(ISNUMBER(T1_Data!DF155),IF(T1_Data!DF155=-999,"NA",IF(T1_Data!DF155&lt;1, "&lt;1", IF(T1_Data!DF155&gt;99, "&gt;99", T1_Data!DF155))),"-")</f>
        <v>-</v>
      </c>
      <c r="DG157" s="72" t="str">
        <f>IF(ISNUMBER(T1_Data!DG155),IF(T1_Data!DG155=-999,"NA",IF(T1_Data!DG155&lt;1, "&lt;1", IF(T1_Data!DG155&gt;99, "&gt;99", T1_Data!DG155))),"-")</f>
        <v>-</v>
      </c>
      <c r="DH157" s="72" t="str">
        <f>IF(ISNUMBER(T1_Data!DH155),IF(T1_Data!DH155=-999,"NA",IF(T1_Data!DH155&lt;1, "&lt;1", IF(T1_Data!DH155&gt;99, "&gt;99", T1_Data!DH155))),"-")</f>
        <v>-</v>
      </c>
      <c r="DI157" s="72" t="str">
        <f>IF(ISNUMBER(T1_Data!DI155),IF(T1_Data!DI155=-999,"NA",IF(T1_Data!DI155&lt;1, "&lt;1", IF(T1_Data!DI155&gt;99, "&gt;99", T1_Data!DI155))),"-")</f>
        <v>-</v>
      </c>
      <c r="DJ157" s="72" t="str">
        <f>IF(ISNUMBER(T1_Data!DJ155),IF(T1_Data!DJ155=-999,"NA",IF(T1_Data!DJ155&lt;1, "&lt;1", IF(T1_Data!DJ155&gt;99, "&gt;99", T1_Data!DJ155))),"-")</f>
        <v>-</v>
      </c>
      <c r="DK157" s="72" t="str">
        <f>IF(ISNUMBER(T1_Data!DK155),IF(T1_Data!DK155=-999,"NA",IF(T1_Data!DK155&lt;1, "&lt;1", IF(T1_Data!DK155&gt;99, "&gt;99", T1_Data!DK155))),"-")</f>
        <v>-</v>
      </c>
      <c r="DL157" s="72" t="str">
        <f>IF(ISNUMBER(T1_Data!DL155),IF(T1_Data!DL155=-999,"NA",IF(T1_Data!DL155&lt;1, "&lt;1", IF(T1_Data!DL155&gt;99, "&gt;99", T1_Data!DL155))),"-")</f>
        <v>-</v>
      </c>
      <c r="DM157" s="72" t="str">
        <f>IF(ISNUMBER(T1_Data!DM155),IF(T1_Data!DM155=-999,"NA",IF(T1_Data!DM155&lt;1, "&lt;1", IF(T1_Data!DM155&gt;99, "&gt;99", T1_Data!DM155))),"-")</f>
        <v>-</v>
      </c>
      <c r="DN157" s="72" t="str">
        <f>IF(ISNUMBER(T1_Data!DN155),IF(T1_Data!DN155=-999,"NA",IF(T1_Data!DN155&lt;1, "&lt;1", IF(T1_Data!DN155&gt;99, "&gt;99", T1_Data!DN155))),"-")</f>
        <v>-</v>
      </c>
      <c r="DO157" s="72" t="str">
        <f>IF(ISNUMBER(T1_Data!DO155),IF(T1_Data!DO155=-999,"NA",IF(T1_Data!DO155&lt;1, "&lt;1", IF(T1_Data!DO155&gt;99, "&gt;99", T1_Data!DO155))),"-")</f>
        <v>-</v>
      </c>
      <c r="DP157" s="72" t="str">
        <f>IF(ISNUMBER(T1_Data!DP155),IF(T1_Data!DP155=-999,"NA",IF(T1_Data!DP155&lt;1, "&lt;1", IF(T1_Data!DP155&gt;99, "&gt;99", T1_Data!DP155))),"-")</f>
        <v>-</v>
      </c>
      <c r="DQ157" s="72" t="str">
        <f>IF(ISNUMBER(T1_Data!DQ155),IF(T1_Data!DQ155=-999,"NA",IF(T1_Data!DQ155&lt;1, "&lt;1", IF(T1_Data!DQ155&gt;99, "&gt;99", T1_Data!DQ155))),"-")</f>
        <v>-</v>
      </c>
      <c r="DR157" s="72" t="str">
        <f>IF(ISNUMBER(T1_Data!DR155),IF(T1_Data!DR155=-999,"NA",IF(T1_Data!DR155&lt;1, "&lt;1", IF(T1_Data!DR155&gt;99, "&gt;99", T1_Data!DR155))),"-")</f>
        <v>-</v>
      </c>
      <c r="DS157" s="72" t="str">
        <f>IF(ISNUMBER(T1_Data!DS155),IF(T1_Data!DS155=-999,"NA",IF(T1_Data!DS155&lt;1, "&lt;1", IF(T1_Data!DS155&gt;99, "&gt;99", T1_Data!DS155))),"-")</f>
        <v>-</v>
      </c>
      <c r="DT157" s="72" t="str">
        <f>IF(ISNUMBER(T1_Data!DT155),IF(T1_Data!DT155=-999,"NA",IF(T1_Data!DT155&lt;1, "&lt;1", IF(T1_Data!DT155&gt;99, "&gt;99", T1_Data!DT155))),"-")</f>
        <v>-</v>
      </c>
      <c r="DU157" s="72" t="str">
        <f>IF(ISNUMBER(T1_Data!DU155),IF(T1_Data!DU155=-999,"NA",IF(T1_Data!DU155&lt;1, "&lt;1", IF(T1_Data!DU155&gt;99, "&gt;99", T1_Data!DU155))),"-")</f>
        <v>-</v>
      </c>
      <c r="DV157" s="72" t="str">
        <f>IF(ISNUMBER(T1_Data!DV155),IF(T1_Data!DV155=-999,"NA",IF(T1_Data!DV155&lt;1, "&lt;1", IF(T1_Data!DV155&gt;99, "&gt;99", T1_Data!DV155))),"-")</f>
        <v>-</v>
      </c>
      <c r="DW157" s="72" t="str">
        <f>IF(ISNUMBER(T1_Data!DW155),IF(T1_Data!DW155=-999,"NA",IF(T1_Data!DW155&lt;1, "&lt;1", IF(T1_Data!DW155&gt;99, "&gt;99", T1_Data!DW155))),"-")</f>
        <v>-</v>
      </c>
      <c r="DX157" s="72" t="str">
        <f>IF(ISNUMBER(T1_Data!DX155),IF(T1_Data!DX155=-999,"NA",IF(T1_Data!DX155&lt;1, "&lt;1", IF(T1_Data!DX155&gt;99, "&gt;99", T1_Data!DX155))),"-")</f>
        <v>-</v>
      </c>
      <c r="DY157" s="72" t="str">
        <f>IF(ISNUMBER(T1_Data!DY155),IF(T1_Data!DY155=-999,"NA",IF(T1_Data!DY155&lt;1, "&lt;1", IF(T1_Data!DY155&gt;99, "&gt;99", T1_Data!DY155))),"-")</f>
        <v>-</v>
      </c>
      <c r="DZ157" s="72" t="str">
        <f>IF(ISNUMBER(T1_Data!DZ155),IF(T1_Data!DZ155=-999,"NA",IF(T1_Data!DZ155&lt;1, "&lt;1", IF(T1_Data!DZ155&gt;99, "&gt;99", T1_Data!DZ155))),"-")</f>
        <v>-</v>
      </c>
      <c r="EA157" s="72" t="str">
        <f>IF(ISNUMBER(T1_Data!EA155),IF(T1_Data!EA155=-999,"NA",IF(T1_Data!EA155&lt;1, "&lt;1", IF(T1_Data!EA155&gt;99, "&gt;99", T1_Data!EA155))),"-")</f>
        <v>-</v>
      </c>
      <c r="EB157" s="72" t="str">
        <f>IF(ISNUMBER(T1_Data!EB155),IF(T1_Data!EB155=-999,"NA",IF(T1_Data!EB155&lt;1, "&lt;1", IF(T1_Data!EB155&gt;99, "&gt;99", T1_Data!EB155))),"-")</f>
        <v>-</v>
      </c>
      <c r="EC157" s="72" t="str">
        <f>IF(ISNUMBER(T1_Data!EC155),IF(T1_Data!EC155=-999,"NA",IF(T1_Data!EC155&lt;1, "&lt;1", IF(T1_Data!EC155&gt;99, "&gt;99", T1_Data!EC155))),"-")</f>
        <v>-</v>
      </c>
      <c r="ED157" s="72" t="str">
        <f>IF(ISNUMBER(T1_Data!ED155),IF(T1_Data!ED155=-999,"NA",IF(T1_Data!ED155&lt;1, "&lt;1", IF(T1_Data!ED155&gt;99, "&gt;99", T1_Data!ED155))),"-")</f>
        <v>-</v>
      </c>
      <c r="EE157" s="72" t="str">
        <f>IF(ISNUMBER(T1_Data!EE155),IF(T1_Data!EE155=-999,"NA",IF(T1_Data!EE155&lt;1, "&lt;1", IF(T1_Data!EE155&gt;99, "&gt;99", T1_Data!EE155))),"-")</f>
        <v>-</v>
      </c>
      <c r="EF157" s="72" t="str">
        <f>IF(ISNUMBER(T1_Data!EF155),IF(T1_Data!EF155=-999,"NA",IF(T1_Data!EF155&lt;1, "&lt;1", IF(T1_Data!EF155&gt;99, "&gt;99", T1_Data!EF155))),"-")</f>
        <v>-</v>
      </c>
      <c r="EG157" s="72" t="str">
        <f>IF(ISNUMBER(T1_Data!EG155),IF(T1_Data!EG155=-999,"NA",IF(T1_Data!EG155&lt;1, "&lt;1", IF(T1_Data!EG155&gt;99, "&gt;99", T1_Data!EG155))),"-")</f>
        <v>-</v>
      </c>
      <c r="EH157" s="72" t="str">
        <f>IF(ISNUMBER(T1_Data!EH155),IF(T1_Data!EH155=-999,"NA",IF(T1_Data!EH155&lt;1, "&lt;1", IF(T1_Data!EH155&gt;99, "&gt;99", T1_Data!EH155))),"-")</f>
        <v>-</v>
      </c>
      <c r="EI157" s="72" t="str">
        <f>IF(ISNUMBER(T1_Data!EI155),IF(T1_Data!EI155=-999,"NA",IF(T1_Data!EI155&lt;1, "&lt;1", IF(T1_Data!EI155&gt;99, "&gt;99", T1_Data!EI155))),"-")</f>
        <v>-</v>
      </c>
      <c r="EJ157" s="72" t="str">
        <f>IF(ISNUMBER(T1_Data!EJ155),IF(T1_Data!EJ155=-999,"NA",IF(T1_Data!EJ155&lt;1, "&lt;1", IF(T1_Data!EJ155&gt;99, "&gt;99", T1_Data!EJ155))),"-")</f>
        <v>-</v>
      </c>
      <c r="EK157" s="72" t="str">
        <f>IF(ISNUMBER(T1_Data!EK155),IF(T1_Data!EK155=-999,"NA",IF(T1_Data!EK155&lt;1, "&lt;1", IF(T1_Data!EK155&gt;99, "&gt;99", T1_Data!EK155))),"-")</f>
        <v>-</v>
      </c>
      <c r="EL157" s="72" t="str">
        <f>IF(ISNUMBER(T1_Data!EL155),IF(T1_Data!EL155=-999,"NA",IF(T1_Data!EL155&lt;1, "&lt;1", IF(T1_Data!EL155&gt;99, "&gt;99", T1_Data!EL155))),"-")</f>
        <v>-</v>
      </c>
      <c r="EM157" s="72" t="str">
        <f>IF(ISNUMBER(T1_Data!EM155),IF(T1_Data!EM155=-999,"NA",IF(T1_Data!EM155&lt;1, "&lt;1", IF(T1_Data!EM155&gt;99, "&gt;99", T1_Data!EM155))),"-")</f>
        <v>-</v>
      </c>
      <c r="EN157" s="72" t="str">
        <f>IF(ISNUMBER(T1_Data!EN155),IF(T1_Data!EN155=-999,"NA",IF(T1_Data!EN155&lt;1, "&lt;1", IF(T1_Data!EN155&gt;99, "&gt;99", T1_Data!EN155))),"-")</f>
        <v>-</v>
      </c>
      <c r="EO157" s="72" t="str">
        <f>IF(ISNUMBER(T1_Data!EO155),IF(T1_Data!EO155=-999,"NA",IF(T1_Data!EO155&lt;1, "&lt;1", IF(T1_Data!EO155&gt;99, "&gt;99", T1_Data!EO155))),"-")</f>
        <v>-</v>
      </c>
      <c r="EP157" s="72" t="str">
        <f>IF(ISNUMBER(T1_Data!EP155),IF(T1_Data!EP155=-999,"NA",IF(T1_Data!EP155&lt;1, "&lt;1", IF(T1_Data!EP155&gt;99, "&gt;99", T1_Data!EP155))),"-")</f>
        <v>-</v>
      </c>
      <c r="EQ157" s="72" t="str">
        <f>IF(ISNUMBER(T1_Data!EQ155),IF(T1_Data!EQ155=-999,"NA",IF(T1_Data!EQ155&lt;1, "&lt;1", IF(T1_Data!EQ155&gt;99, "&gt;99", T1_Data!EQ155))),"-")</f>
        <v>-</v>
      </c>
      <c r="ER157" s="72" t="str">
        <f>IF(ISNUMBER(T1_Data!ER155),IF(T1_Data!ER155=-999,"NA",IF(T1_Data!ER155&lt;1, "&lt;1", IF(T1_Data!ER155&gt;99, "&gt;99", T1_Data!ER155))),"-")</f>
        <v>-</v>
      </c>
      <c r="ES157" s="72" t="str">
        <f>IF(ISNUMBER(T1_Data!ES155),IF(T1_Data!ES155=-999,"NA",IF(T1_Data!ES155&lt;1, "&lt;1", IF(T1_Data!ES155&gt;99, "&gt;99", T1_Data!ES155))),"-")</f>
        <v>-</v>
      </c>
      <c r="ET157" s="72" t="str">
        <f>IF(ISNUMBER(T1_Data!ET155),IF(T1_Data!ET155=-999,"NA",IF(T1_Data!ET155&lt;1, "&lt;1", IF(T1_Data!ET155&gt;99, "&gt;99", T1_Data!ET155))),"-")</f>
        <v>-</v>
      </c>
      <c r="EU157" s="72" t="str">
        <f>IF(ISNUMBER(T1_Data!EU155),IF(T1_Data!EU155=-999,"NA",IF(T1_Data!EU155&lt;1, "&lt;1", IF(T1_Data!EU155&gt;99, "&gt;99", T1_Data!EU155))),"-")</f>
        <v>-</v>
      </c>
      <c r="EV157" s="72" t="str">
        <f>IF(ISNUMBER(T1_Data!EV155),IF(T1_Data!EV155=-999,"NA",IF(T1_Data!EV155&lt;1, "&lt;1", IF(T1_Data!EV155&gt;99, "&gt;99", T1_Data!EV155))),"-")</f>
        <v>-</v>
      </c>
      <c r="EW157" s="72" t="str">
        <f>IF(ISNUMBER(T1_Data!EW155),IF(T1_Data!EW155=-999,"NA",IF(T1_Data!EW155&lt;1, "&lt;1", IF(T1_Data!EW155&gt;99, "&gt;99", T1_Data!EW155))),"-")</f>
        <v>-</v>
      </c>
      <c r="EX157" s="72" t="str">
        <f>IF(ISNUMBER(T1_Data!EX155),IF(T1_Data!EX155=-999,"NA",IF(T1_Data!EX155&lt;1, "&lt;1", IF(T1_Data!EX155&gt;99, "&gt;99", T1_Data!EX155))),"-")</f>
        <v>-</v>
      </c>
      <c r="EY157" s="72" t="str">
        <f>IF(ISNUMBER(T1_Data!EY155),IF(T1_Data!EY155=-999,"NA",IF(T1_Data!EY155&lt;1, "&lt;1", IF(T1_Data!EY155&gt;99, "&gt;99", T1_Data!EY155))),"-")</f>
        <v>-</v>
      </c>
      <c r="EZ157" s="72" t="str">
        <f>IF(ISNUMBER(T1_Data!EZ155),IF(T1_Data!EZ155=-999,"NA",IF(T1_Data!EZ155&lt;1, "&lt;1", IF(T1_Data!EZ155&gt;99, "&gt;99", T1_Data!EZ155))),"-")</f>
        <v>-</v>
      </c>
      <c r="FA157" s="72" t="str">
        <f>IF(ISNUMBER(T1_Data!FA155),IF(T1_Data!FA155=-999,"NA",IF(T1_Data!FA155&lt;1, "&lt;1", IF(T1_Data!FA155&gt;99, "&gt;99", T1_Data!FA155))),"-")</f>
        <v>-</v>
      </c>
      <c r="FB157" s="72" t="str">
        <f>IF(ISNUMBER(T1_Data!FB155),IF(T1_Data!FB155=-999,"NA",IF(T1_Data!FB155&lt;1, "&lt;1", IF(T1_Data!FB155&gt;99, "&gt;99", T1_Data!FB155))),"-")</f>
        <v>-</v>
      </c>
      <c r="FC157" s="72" t="str">
        <f>IF(ISNUMBER(T1_Data!FC155),IF(T1_Data!FC155=-999,"NA",IF(T1_Data!FC155&lt;1, "&lt;1", IF(T1_Data!FC155&gt;99, "&gt;99", T1_Data!FC155))),"-")</f>
        <v>-</v>
      </c>
      <c r="FD157" s="72" t="str">
        <f>IF(ISNUMBER(T1_Data!FD155),IF(T1_Data!FD155=-999,"NA",IF(T1_Data!FD155&lt;1, "&lt;1", IF(T1_Data!FD155&gt;99, "&gt;99", T1_Data!FD155))),"-")</f>
        <v>-</v>
      </c>
      <c r="FE157" s="72" t="str">
        <f>IF(ISNUMBER(T1_Data!FE155),IF(T1_Data!FE155=-999,"NA",IF(T1_Data!FE155&lt;1, "&lt;1", IF(T1_Data!FE155&gt;99, "&gt;99", T1_Data!FE155))),"-")</f>
        <v>-</v>
      </c>
      <c r="FF157" s="72" t="str">
        <f>IF(ISNUMBER(T1_Data!FF155),IF(T1_Data!FF155=-999,"NA",IF(T1_Data!FF155&lt;1, "&lt;1", IF(T1_Data!FF155&gt;99, "&gt;99", T1_Data!FF155))),"-")</f>
        <v>-</v>
      </c>
      <c r="FG157" s="72" t="str">
        <f>IF(ISNUMBER(T1_Data!FG155),IF(T1_Data!FG155=-999,"NA",IF(T1_Data!FG155&lt;1, "&lt;1", IF(T1_Data!FG155&gt;99, "&gt;99", T1_Data!FG155))),"-")</f>
        <v>-</v>
      </c>
      <c r="FH157" s="72" t="str">
        <f>IF(ISNUMBER(T1_Data!FH155),IF(T1_Data!FH155=-999,"NA",IF(T1_Data!FH155&lt;1, "&lt;1", IF(T1_Data!FH155&gt;99, "&gt;99", T1_Data!FH155))),"-")</f>
        <v>-</v>
      </c>
      <c r="FI157" s="72" t="str">
        <f>IF(ISNUMBER(T1_Data!FI155),IF(T1_Data!FI155=-999,"NA",IF(T1_Data!FI155&lt;1, "&lt;1", IF(T1_Data!FI155&gt;99, "&gt;99", T1_Data!FI155))),"-")</f>
        <v>-</v>
      </c>
      <c r="FJ157" s="72" t="str">
        <f>IF(ISNUMBER(T1_Data!FJ155),IF(T1_Data!FJ155=-999,"NA",IF(T1_Data!FJ155&lt;1, "&lt;1", IF(T1_Data!FJ155&gt;99, "&gt;99", T1_Data!FJ155))),"-")</f>
        <v>-</v>
      </c>
      <c r="FK157" s="72" t="str">
        <f>IF(ISNUMBER(T1_Data!FK155),IF(T1_Data!FK155=-999,"NA",IF(T1_Data!FK155&lt;1, "&lt;1", IF(T1_Data!FK155&gt;99, "&gt;99", T1_Data!FK155))),"-")</f>
        <v>-</v>
      </c>
      <c r="FL157" s="72" t="str">
        <f>IF(ISNUMBER(T1_Data!FL155),IF(T1_Data!FL155=-999,"NA",IF(T1_Data!FL155&lt;1, "&lt;1", IF(T1_Data!FL155&gt;99, "&gt;99", T1_Data!FL155))),"-")</f>
        <v>-</v>
      </c>
      <c r="FM157" s="72" t="str">
        <f>IF(ISNUMBER(T1_Data!FM155),IF(T1_Data!FM155=-999,"NA",IF(T1_Data!FM155&lt;1, "&lt;1", IF(T1_Data!FM155&gt;99, "&gt;99", T1_Data!FM155))),"-")</f>
        <v>-</v>
      </c>
      <c r="FN157" s="72" t="str">
        <f>IF(ISNUMBER(T1_Data!FN155),IF(T1_Data!FN155=-999,"NA",IF(T1_Data!FN155&lt;1, "&lt;1", IF(T1_Data!FN155&gt;99, "&gt;99", T1_Data!FN155))),"-")</f>
        <v>-</v>
      </c>
      <c r="FO157" s="72" t="str">
        <f>IF(ISNUMBER(T1_Data!FO155),IF(T1_Data!FO155=-999,"NA",IF(T1_Data!FO155&lt;1, "&lt;1", IF(T1_Data!FO155&gt;99, "&gt;99", T1_Data!FO155))),"-")</f>
        <v>-</v>
      </c>
      <c r="FP157" s="72" t="str">
        <f>IF(ISNUMBER(T1_Data!FP155),IF(T1_Data!FP155=-999,"NA",IF(T1_Data!FP155&lt;1, "&lt;1", IF(T1_Data!FP155&gt;99, "&gt;99", T1_Data!FP155))),"-")</f>
        <v>-</v>
      </c>
      <c r="FQ157" s="72" t="str">
        <f>IF(ISNUMBER(T1_Data!FQ155),IF(T1_Data!FQ155=-999,"NA",IF(T1_Data!FQ155&lt;1, "&lt;1", IF(T1_Data!FQ155&gt;99, "&gt;99", T1_Data!FQ155))),"-")</f>
        <v>-</v>
      </c>
      <c r="FR157" s="72" t="str">
        <f>IF(ISNUMBER(T1_Data!FR155),IF(T1_Data!FR155=-999,"NA",IF(T1_Data!FR155&lt;1, "&lt;1", IF(T1_Data!FR155&gt;99, "&gt;99", T1_Data!FR155))),"-")</f>
        <v>-</v>
      </c>
      <c r="FS157" s="72" t="str">
        <f>IF(ISNUMBER(T1_Data!FS155),IF(T1_Data!FS155=-999,"NA",IF(T1_Data!FS155&lt;1, "&lt;1", IF(T1_Data!FS155&gt;99, "&gt;99", T1_Data!FS155))),"-")</f>
        <v>-</v>
      </c>
      <c r="FT157" s="72" t="str">
        <f>IF(ISNUMBER(T1_Data!FT155),IF(T1_Data!FT155=-999,"NA",IF(T1_Data!FT155&lt;1, "&lt;1", IF(T1_Data!FT155&gt;99, "&gt;99", T1_Data!FT155))),"-")</f>
        <v>-</v>
      </c>
      <c r="FU157" s="72" t="str">
        <f>IF(ISNUMBER(T1_Data!FU155),IF(T1_Data!FU155=-999,"NA",IF(T1_Data!FU155&lt;1, "&lt;1", IF(T1_Data!FU155&gt;99, "&gt;99", T1_Data!FU155))),"-")</f>
        <v>-</v>
      </c>
      <c r="FV157" s="72" t="str">
        <f>IF(ISNUMBER(T1_Data!FV155),IF(T1_Data!FV155=-999,"NA",IF(T1_Data!FV155&lt;1, "&lt;1", IF(T1_Data!FV155&gt;99, "&gt;99", T1_Data!FV155))),"-")</f>
        <v>-</v>
      </c>
      <c r="FW157" s="72" t="str">
        <f>IF(ISNUMBER(T1_Data!FW155),IF(T1_Data!FW155=-999,"NA",IF(T1_Data!FW155&lt;1, "&lt;1", IF(T1_Data!FW155&gt;99, "&gt;99", T1_Data!FW155))),"-")</f>
        <v>-</v>
      </c>
      <c r="FX157" s="71" t="str">
        <f>IF(ISBLANK(T1_Data!FX155), "", T1_Data!FX155)</f>
        <v/>
      </c>
    </row>
    <row r="158" spans="1:180" x14ac:dyDescent="0.25">
      <c r="A158" s="71" t="str">
        <f>IF(ISBLANK(T1_Data!A156), "", T1_Data!A156)</f>
        <v/>
      </c>
      <c r="B158" s="72" t="str">
        <f>IF(ISNUMBER(T1_Data!B156), T1_Data!B156,"-")</f>
        <v>-</v>
      </c>
      <c r="C158" s="72" t="str">
        <f>IF(ISNUMBER(T1_Data!C156),IF(T1_Data!C156=-999,"NA",IF(T1_Data!C156&lt;1, "&lt;1", IF(T1_Data!C156&gt;99, "&gt;99", T1_Data!C156))),"-")</f>
        <v>-</v>
      </c>
      <c r="D158" s="72" t="str">
        <f>IF(ISNUMBER(T1_Data!D156),IF(T1_Data!D156=-999,"NA",IF(T1_Data!D156&lt;1, "&lt;1", IF(T1_Data!D156&gt;99, "&gt;99", T1_Data!D156))),"-")</f>
        <v>-</v>
      </c>
      <c r="E158" s="72" t="str">
        <f>IF(ISNUMBER(T1_Data!E156),IF(T1_Data!E156=-999,"NA",IF(T1_Data!E156&lt;1, "&lt;1", IF(T1_Data!E156&gt;99, "&gt;99", T1_Data!E156))),"-")</f>
        <v>-</v>
      </c>
      <c r="F158" s="72" t="str">
        <f>IF(ISNUMBER(T1_Data!F156),IF(T1_Data!F156=-999,"NA",IF(T1_Data!F156&lt;1, "&lt;1", IF(T1_Data!F156&gt;99, "&gt;99", T1_Data!F156))),"-")</f>
        <v>-</v>
      </c>
      <c r="G158" s="72" t="str">
        <f>IF(ISNUMBER(T1_Data!G156),IF(T1_Data!G156=-999,"NA",IF(T1_Data!G156&lt;1, "&lt;1", IF(T1_Data!G156&gt;99, "&gt;99", T1_Data!G156))),"-")</f>
        <v>-</v>
      </c>
      <c r="H158" s="72" t="str">
        <f>IF(ISNUMBER(T1_Data!H156),IF(T1_Data!H156=-999,"NA",IF(T1_Data!H156&lt;1, "&lt;1", IF(T1_Data!H156&gt;99, "&gt;99", T1_Data!H156))),"-")</f>
        <v>-</v>
      </c>
      <c r="I158" s="72" t="str">
        <f>IF(ISNUMBER(T1_Data!I156),IF(T1_Data!I156=-999,"NA",IF(T1_Data!I156&lt;1, "&lt;1", IF(T1_Data!I156&gt;99, "&gt;99", T1_Data!I156))),"-")</f>
        <v>-</v>
      </c>
      <c r="J158" s="72" t="str">
        <f>IF(ISNUMBER(T1_Data!J156),IF(T1_Data!J156=-999,"NA",IF(T1_Data!J156&lt;1, "&lt;1", IF(T1_Data!J156&gt;99, "&gt;99", T1_Data!J156))),"-")</f>
        <v>-</v>
      </c>
      <c r="K158" s="72" t="str">
        <f>IF(ISNUMBER(T1_Data!K156),IF(T1_Data!K156=-999,"NA",IF(T1_Data!K156&lt;1, "&lt;1", IF(T1_Data!K156&gt;99, "&gt;99", T1_Data!K156))),"-")</f>
        <v>-</v>
      </c>
      <c r="L158" s="72" t="str">
        <f>IF(ISNUMBER(T1_Data!L156),IF(T1_Data!L156=-999,"NA",IF(T1_Data!L156&lt;1, "&lt;1", IF(T1_Data!L156&gt;99, "&gt;99", T1_Data!L156))),"-")</f>
        <v>-</v>
      </c>
      <c r="M158" s="72" t="str">
        <f>IF(ISNUMBER(T1_Data!M156),IF(T1_Data!M156=-999,"NA",IF(T1_Data!M156&lt;1, "&lt;1", IF(T1_Data!M156&gt;99, "&gt;99", T1_Data!M156))),"-")</f>
        <v>-</v>
      </c>
      <c r="N158" s="72" t="str">
        <f>IF(ISNUMBER(T1_Data!N156),IF(T1_Data!N156=-999,"NA",IF(T1_Data!N156&lt;1, "&lt;1", IF(T1_Data!N156&gt;99, "&gt;99", T1_Data!N156))),"-")</f>
        <v>-</v>
      </c>
      <c r="O158" s="72" t="str">
        <f>IF(ISNUMBER(T1_Data!O156),IF(T1_Data!O156=-999,"NA",IF(T1_Data!O156&lt;1, "&lt;1", IF(T1_Data!O156&gt;99, "&gt;99", T1_Data!O156))),"-")</f>
        <v>-</v>
      </c>
      <c r="P158" s="72" t="str">
        <f>IF(ISNUMBER(T1_Data!P156),IF(T1_Data!P156=-999,"NA",IF(T1_Data!P156&lt;1, "&lt;1", IF(T1_Data!P156&gt;99, "&gt;99", T1_Data!P156))),"-")</f>
        <v>-</v>
      </c>
      <c r="Q158" s="72" t="str">
        <f>IF(ISNUMBER(T1_Data!Q156),IF(T1_Data!Q156=-999,"NA",IF(T1_Data!Q156&lt;1, "&lt;1", IF(T1_Data!Q156&gt;99, "&gt;99", T1_Data!Q156))),"-")</f>
        <v>-</v>
      </c>
      <c r="R158" s="72" t="str">
        <f>IF(ISNUMBER(T1_Data!R156),IF(T1_Data!R156=-999,"NA",IF(T1_Data!R156&lt;1, "&lt;1", IF(T1_Data!R156&gt;99, "&gt;99", T1_Data!R156))),"-")</f>
        <v>-</v>
      </c>
      <c r="S158" s="72" t="str">
        <f>IF(ISNUMBER(T1_Data!S156),IF(T1_Data!S156=-999,"NA",IF(T1_Data!S156&lt;1, "&lt;1", IF(T1_Data!S156&gt;99, "&gt;99", T1_Data!S156))),"-")</f>
        <v>-</v>
      </c>
      <c r="T158" s="72" t="str">
        <f>IF(ISNUMBER(T1_Data!T156),IF(T1_Data!T156=-999,"NA",IF(T1_Data!T156&lt;1, "&lt;1", IF(T1_Data!T156&gt;99, "&gt;99", T1_Data!T156))),"-")</f>
        <v>-</v>
      </c>
      <c r="U158" s="72" t="str">
        <f>IF(ISNUMBER(T1_Data!U156),IF(T1_Data!U156=-999,"NA",IF(T1_Data!U156&lt;1, "&lt;1", IF(T1_Data!U156&gt;99, "&gt;99", T1_Data!U156))),"-")</f>
        <v>-</v>
      </c>
      <c r="V158" s="72" t="str">
        <f>IF(ISNUMBER(T1_Data!V156),IF(T1_Data!V156=-999,"NA",IF(T1_Data!V156&lt;1, "&lt;1", IF(T1_Data!V156&gt;99, "&gt;99", T1_Data!V156))),"-")</f>
        <v>-</v>
      </c>
      <c r="W158" s="72" t="str">
        <f>IF(ISNUMBER(T1_Data!W156),IF(T1_Data!W156=-999,"NA",IF(T1_Data!W156&lt;1, "&lt;1", IF(T1_Data!W156&gt;99, "&gt;99", T1_Data!W156))),"-")</f>
        <v>-</v>
      </c>
      <c r="X158" s="72" t="str">
        <f>IF(ISNUMBER(T1_Data!X156),IF(T1_Data!X156=-999,"NA",IF(T1_Data!X156&lt;1, "&lt;1", IF(T1_Data!X156&gt;99, "&gt;99", T1_Data!X156))),"-")</f>
        <v>-</v>
      </c>
      <c r="Y158" s="72" t="str">
        <f>IF(ISNUMBER(T1_Data!Y156),IF(T1_Data!Y156=-999,"NA",IF(T1_Data!Y156&lt;1, "&lt;1", IF(T1_Data!Y156&gt;99, "&gt;99", T1_Data!Y156))),"-")</f>
        <v>-</v>
      </c>
      <c r="Z158" s="72" t="str">
        <f>IF(ISNUMBER(T1_Data!Z156),IF(T1_Data!Z156=-999,"NA",IF(T1_Data!Z156&lt;1, "&lt;1", IF(T1_Data!Z156&gt;99, "&gt;99", T1_Data!Z156))),"-")</f>
        <v>-</v>
      </c>
      <c r="AA158" s="72" t="str">
        <f>IF(ISNUMBER(T1_Data!AA156),IF(T1_Data!AA156=-999,"NA",IF(T1_Data!AA156&lt;1, "&lt;1", IF(T1_Data!AA156&gt;99, "&gt;99", T1_Data!AA156))),"-")</f>
        <v>-</v>
      </c>
      <c r="AB158" s="72" t="str">
        <f>IF(ISNUMBER(T1_Data!AB156),IF(T1_Data!AB156=-999,"NA",IF(T1_Data!AB156&lt;1, "&lt;1", IF(T1_Data!AB156&gt;99, "&gt;99", T1_Data!AB156))),"-")</f>
        <v>-</v>
      </c>
      <c r="AC158" s="72" t="str">
        <f>IF(ISNUMBER(T1_Data!AC156),IF(T1_Data!AC156=-999,"NA",IF(T1_Data!AC156&lt;1, "&lt;1", IF(T1_Data!AC156&gt;99, "&gt;99", T1_Data!AC156))),"-")</f>
        <v>-</v>
      </c>
      <c r="AD158" s="72" t="str">
        <f>IF(ISNUMBER(T1_Data!AD156),IF(T1_Data!AD156=-999,"NA",IF(T1_Data!AD156&lt;1, "&lt;1", IF(T1_Data!AD156&gt;99, "&gt;99", T1_Data!AD156))),"-")</f>
        <v>-</v>
      </c>
      <c r="AE158" s="72" t="str">
        <f>IF(ISNUMBER(T1_Data!AE156),IF(T1_Data!AE156=-999,"NA",IF(T1_Data!AE156&lt;1, "&lt;1", IF(T1_Data!AE156&gt;99, "&gt;99", T1_Data!AE156))),"-")</f>
        <v>-</v>
      </c>
      <c r="AF158" s="72" t="str">
        <f>IF(ISNUMBER(T1_Data!AF156),IF(T1_Data!AF156=-999,"NA",IF(T1_Data!AF156&lt;1, "&lt;1", IF(T1_Data!AF156&gt;99, "&gt;99", T1_Data!AF156))),"-")</f>
        <v>-</v>
      </c>
      <c r="AG158" s="72" t="str">
        <f>IF(ISNUMBER(T1_Data!AG156),IF(T1_Data!AG156=-999,"NA",IF(T1_Data!AG156&lt;1, "&lt;1", IF(T1_Data!AG156&gt;99, "&gt;99", T1_Data!AG156))),"-")</f>
        <v>-</v>
      </c>
      <c r="AH158" s="72" t="str">
        <f>IF(ISNUMBER(T1_Data!AH156),IF(T1_Data!AH156=-999,"NA",IF(T1_Data!AH156&lt;1, "&lt;1", IF(T1_Data!AH156&gt;99, "&gt;99", T1_Data!AH156))),"-")</f>
        <v>-</v>
      </c>
      <c r="AI158" s="72" t="str">
        <f>IF(ISNUMBER(T1_Data!AI156),IF(T1_Data!AI156=-999,"NA",IF(T1_Data!AI156&lt;1, "&lt;1", IF(T1_Data!AI156&gt;99, "&gt;99", T1_Data!AI156))),"-")</f>
        <v>-</v>
      </c>
      <c r="AJ158" s="72" t="str">
        <f>IF(ISNUMBER(T1_Data!AJ156),IF(T1_Data!AJ156=-999,"NA",IF(T1_Data!AJ156&lt;1, "&lt;1", IF(T1_Data!AJ156&gt;99, "&gt;99", T1_Data!AJ156))),"-")</f>
        <v>-</v>
      </c>
      <c r="AK158" s="72" t="str">
        <f>IF(ISNUMBER(T1_Data!AK156),IF(T1_Data!AK156=-999,"NA",IF(T1_Data!AK156&lt;1, "&lt;1", IF(T1_Data!AK156&gt;99, "&gt;99", T1_Data!AK156))),"-")</f>
        <v>-</v>
      </c>
      <c r="AL158" s="72" t="str">
        <f>IF(ISNUMBER(T1_Data!AL156),IF(T1_Data!AL156=-999,"NA",IF(T1_Data!AL156&lt;1, "&lt;1", IF(T1_Data!AL156&gt;99, "&gt;99", T1_Data!AL156))),"-")</f>
        <v>-</v>
      </c>
      <c r="AM158" s="72" t="str">
        <f>IF(ISNUMBER(T1_Data!AM156),IF(T1_Data!AM156=-999,"NA",IF(T1_Data!AM156&lt;1, "&lt;1", IF(T1_Data!AM156&gt;99, "&gt;99", T1_Data!AM156))),"-")</f>
        <v>-</v>
      </c>
      <c r="AN158" s="72" t="str">
        <f>IF(ISNUMBER(T1_Data!AN156),IF(T1_Data!AN156=-999,"NA",IF(T1_Data!AN156&lt;1, "&lt;1", IF(T1_Data!AN156&gt;99, "&gt;99", T1_Data!AN156))),"-")</f>
        <v>-</v>
      </c>
      <c r="AO158" s="72" t="str">
        <f>IF(ISNUMBER(T1_Data!AO156),IF(T1_Data!AO156=-999,"NA",IF(T1_Data!AO156&lt;1, "&lt;1", IF(T1_Data!AO156&gt;99, "&gt;99", T1_Data!AO156))),"-")</f>
        <v>-</v>
      </c>
      <c r="AP158" s="72" t="str">
        <f>IF(ISNUMBER(T1_Data!AP156),IF(T1_Data!AP156=-999,"NA",IF(T1_Data!AP156&lt;1, "&lt;1", IF(T1_Data!AP156&gt;99, "&gt;99", T1_Data!AP156))),"-")</f>
        <v>-</v>
      </c>
      <c r="AQ158" s="72" t="str">
        <f>IF(ISNUMBER(T1_Data!AQ156),IF(T1_Data!AQ156=-999,"NA",IF(T1_Data!AQ156&lt;1, "&lt;1", IF(T1_Data!AQ156&gt;99, "&gt;99", T1_Data!AQ156))),"-")</f>
        <v>-</v>
      </c>
      <c r="AR158" s="72" t="str">
        <f>IF(ISNUMBER(T1_Data!AR156),IF(T1_Data!AR156=-999,"NA",IF(T1_Data!AR156&lt;1, "&lt;1", IF(T1_Data!AR156&gt;99, "&gt;99", T1_Data!AR156))),"-")</f>
        <v>-</v>
      </c>
      <c r="AS158" s="72" t="str">
        <f>IF(ISNUMBER(T1_Data!AS156),IF(T1_Data!AS156=-999,"NA",IF(T1_Data!AS156&lt;1, "&lt;1", IF(T1_Data!AS156&gt;99, "&gt;99", T1_Data!AS156))),"-")</f>
        <v>-</v>
      </c>
      <c r="AT158" s="72" t="str">
        <f>IF(ISNUMBER(T1_Data!AT156),IF(T1_Data!AT156=-999,"NA",IF(T1_Data!AT156&lt;1, "&lt;1", IF(T1_Data!AT156&gt;99, "&gt;99", T1_Data!AT156))),"-")</f>
        <v>-</v>
      </c>
      <c r="AU158" s="72" t="str">
        <f>IF(ISNUMBER(T1_Data!AU156),IF(T1_Data!AU156=-999,"NA",IF(T1_Data!AU156&lt;1, "&lt;1", IF(T1_Data!AU156&gt;99, "&gt;99", T1_Data!AU156))),"-")</f>
        <v>-</v>
      </c>
      <c r="AV158" s="72" t="str">
        <f>IF(ISNUMBER(T1_Data!AV156),IF(T1_Data!AV156=-999,"NA",IF(T1_Data!AV156&lt;1, "&lt;1", IF(T1_Data!AV156&gt;99, "&gt;99", T1_Data!AV156))),"-")</f>
        <v>-</v>
      </c>
      <c r="AW158" s="72" t="str">
        <f>IF(ISNUMBER(T1_Data!AW156),IF(T1_Data!AW156=-999,"NA",IF(T1_Data!AW156&lt;1, "&lt;1", IF(T1_Data!AW156&gt;99, "&gt;99", T1_Data!AW156))),"-")</f>
        <v>-</v>
      </c>
      <c r="AX158" s="72" t="str">
        <f>IF(ISNUMBER(T1_Data!AX156),IF(T1_Data!AX156=-999,"NA",IF(T1_Data!AX156&lt;1, "&lt;1", IF(T1_Data!AX156&gt;99, "&gt;99", T1_Data!AX156))),"-")</f>
        <v>-</v>
      </c>
      <c r="AY158" s="72" t="str">
        <f>IF(ISNUMBER(T1_Data!AY156),IF(T1_Data!AY156=-999,"NA",IF(T1_Data!AY156&lt;1, "&lt;1", IF(T1_Data!AY156&gt;99, "&gt;99", T1_Data!AY156))),"-")</f>
        <v>-</v>
      </c>
      <c r="AZ158" s="72" t="str">
        <f>IF(ISNUMBER(T1_Data!AZ156),IF(T1_Data!AZ156=-999,"NA",IF(T1_Data!AZ156&lt;1, "&lt;1", IF(T1_Data!AZ156&gt;99, "&gt;99", T1_Data!AZ156))),"-")</f>
        <v>-</v>
      </c>
      <c r="BA158" s="72" t="str">
        <f>IF(ISNUMBER(T1_Data!BA156),IF(T1_Data!BA156=-999,"NA",IF(T1_Data!BA156&lt;1, "&lt;1", IF(T1_Data!BA156&gt;99, "&gt;99", T1_Data!BA156))),"-")</f>
        <v>-</v>
      </c>
      <c r="BB158" s="72" t="str">
        <f>IF(ISNUMBER(T1_Data!BB156),IF(T1_Data!BB156=-999,"NA",IF(T1_Data!BB156&lt;1, "&lt;1", IF(T1_Data!BB156&gt;99, "&gt;99", T1_Data!BB156))),"-")</f>
        <v>-</v>
      </c>
      <c r="BC158" s="72" t="str">
        <f>IF(ISNUMBER(T1_Data!BC156),IF(T1_Data!BC156=-999,"NA",IF(T1_Data!BC156&lt;1, "&lt;1", IF(T1_Data!BC156&gt;99, "&gt;99", T1_Data!BC156))),"-")</f>
        <v>-</v>
      </c>
      <c r="BD158" s="72" t="str">
        <f>IF(ISNUMBER(T1_Data!BD156),IF(T1_Data!BD156=-999,"NA",IF(T1_Data!BD156&lt;1, "&lt;1", IF(T1_Data!BD156&gt;99, "&gt;99", T1_Data!BD156))),"-")</f>
        <v>-</v>
      </c>
      <c r="BE158" s="72" t="str">
        <f>IF(ISNUMBER(T1_Data!BE156),IF(T1_Data!BE156=-999,"NA",IF(T1_Data!BE156&lt;1, "&lt;1", IF(T1_Data!BE156&gt;99, "&gt;99", T1_Data!BE156))),"-")</f>
        <v>-</v>
      </c>
      <c r="BF158" s="72" t="str">
        <f>IF(ISNUMBER(T1_Data!BF156),IF(T1_Data!BF156=-999,"NA",IF(T1_Data!BF156&lt;1, "&lt;1", IF(T1_Data!BF156&gt;99, "&gt;99", T1_Data!BF156))),"-")</f>
        <v>-</v>
      </c>
      <c r="BG158" s="72" t="str">
        <f>IF(ISNUMBER(T1_Data!BG156),IF(T1_Data!BG156=-999,"NA",IF(T1_Data!BG156&lt;1, "&lt;1", IF(T1_Data!BG156&gt;99, "&gt;99", T1_Data!BG156))),"-")</f>
        <v>-</v>
      </c>
      <c r="BH158" s="72" t="str">
        <f>IF(ISNUMBER(T1_Data!BH156),IF(T1_Data!BH156=-999,"NA",IF(T1_Data!BH156&lt;1, "&lt;1", IF(T1_Data!BH156&gt;99, "&gt;99", T1_Data!BH156))),"-")</f>
        <v>-</v>
      </c>
      <c r="BI158" s="72" t="str">
        <f>IF(ISNUMBER(T1_Data!BI156),IF(T1_Data!BI156=-999,"NA",IF(T1_Data!BI156&lt;1, "&lt;1", IF(T1_Data!BI156&gt;99, "&gt;99", T1_Data!BI156))),"-")</f>
        <v>-</v>
      </c>
      <c r="BJ158" s="72" t="str">
        <f>IF(ISNUMBER(T1_Data!BJ156),IF(T1_Data!BJ156=-999,"NA",IF(T1_Data!BJ156&lt;1, "&lt;1", IF(T1_Data!BJ156&gt;99, "&gt;99", T1_Data!BJ156))),"-")</f>
        <v>-</v>
      </c>
      <c r="BK158" s="72" t="str">
        <f>IF(ISNUMBER(T1_Data!BK156),IF(T1_Data!BK156=-999,"NA",IF(T1_Data!BK156&lt;1, "&lt;1", IF(T1_Data!BK156&gt;99, "&gt;99", T1_Data!BK156))),"-")</f>
        <v>-</v>
      </c>
      <c r="BL158" s="72" t="str">
        <f>IF(ISNUMBER(T1_Data!BL156),IF(T1_Data!BL156=-999,"NA",IF(T1_Data!BL156&lt;1, "&lt;1", IF(T1_Data!BL156&gt;99, "&gt;99", T1_Data!BL156))),"-")</f>
        <v>-</v>
      </c>
      <c r="BM158" s="72" t="str">
        <f>IF(ISNUMBER(T1_Data!BM156),IF(T1_Data!BM156=-999,"NA",IF(T1_Data!BM156&lt;1, "&lt;1", IF(T1_Data!BM156&gt;99, "&gt;99", T1_Data!BM156))),"-")</f>
        <v>-</v>
      </c>
      <c r="BN158" s="72" t="str">
        <f>IF(ISNUMBER(T1_Data!BN156),IF(T1_Data!BN156=-999,"NA",IF(T1_Data!BN156&lt;1, "&lt;1", IF(T1_Data!BN156&gt;99, "&gt;99", T1_Data!BN156))),"-")</f>
        <v>-</v>
      </c>
      <c r="BO158" s="72" t="str">
        <f>IF(ISNUMBER(T1_Data!BO156),IF(T1_Data!BO156=-999,"NA",IF(T1_Data!BO156&lt;1, "&lt;1", IF(T1_Data!BO156&gt;99, "&gt;99", T1_Data!BO156))),"-")</f>
        <v>-</v>
      </c>
      <c r="BP158" s="72" t="str">
        <f>IF(ISNUMBER(T1_Data!BP156),IF(T1_Data!BP156=-999,"NA",IF(T1_Data!BP156&lt;1, "&lt;1", IF(T1_Data!BP156&gt;99, "&gt;99", T1_Data!BP156))),"-")</f>
        <v>-</v>
      </c>
      <c r="BQ158" s="72" t="str">
        <f>IF(ISNUMBER(T1_Data!BQ156),IF(T1_Data!BQ156=-999,"NA",IF(T1_Data!BQ156&lt;1, "&lt;1", IF(T1_Data!BQ156&gt;99, "&gt;99", T1_Data!BQ156))),"-")</f>
        <v>-</v>
      </c>
      <c r="BR158" s="72" t="str">
        <f>IF(ISNUMBER(T1_Data!BR156),IF(T1_Data!BR156=-999,"NA",IF(T1_Data!BR156&lt;1, "&lt;1", IF(T1_Data!BR156&gt;99, "&gt;99", T1_Data!BR156))),"-")</f>
        <v>-</v>
      </c>
      <c r="BS158" s="72" t="str">
        <f>IF(ISNUMBER(T1_Data!BS156),IF(T1_Data!BS156=-999,"NA",IF(T1_Data!BS156&lt;1, "&lt;1", IF(T1_Data!BS156&gt;99, "&gt;99", T1_Data!BS156))),"-")</f>
        <v>-</v>
      </c>
      <c r="BT158" s="72" t="str">
        <f>IF(ISNUMBER(T1_Data!BT156),IF(T1_Data!BT156=-999,"NA",IF(T1_Data!BT156&lt;1, "&lt;1", IF(T1_Data!BT156&gt;99, "&gt;99", T1_Data!BT156))),"-")</f>
        <v>-</v>
      </c>
      <c r="BU158" s="72" t="str">
        <f>IF(ISNUMBER(T1_Data!BU156),IF(T1_Data!BU156=-999,"NA",IF(T1_Data!BU156&lt;1, "&lt;1", IF(T1_Data!BU156&gt;99, "&gt;99", T1_Data!BU156))),"-")</f>
        <v>-</v>
      </c>
      <c r="BV158" s="72" t="str">
        <f>IF(ISNUMBER(T1_Data!BV156),IF(T1_Data!BV156=-999,"NA",IF(T1_Data!BV156&lt;1, "&lt;1", IF(T1_Data!BV156&gt;99, "&gt;99", T1_Data!BV156))),"-")</f>
        <v>-</v>
      </c>
      <c r="BW158" s="72" t="str">
        <f>IF(ISNUMBER(T1_Data!BW156),IF(T1_Data!BW156=-999,"NA",IF(T1_Data!BW156&lt;1, "&lt;1", IF(T1_Data!BW156&gt;99, "&gt;99", T1_Data!BW156))),"-")</f>
        <v>-</v>
      </c>
      <c r="BX158" s="72" t="str">
        <f>IF(ISNUMBER(T1_Data!BX156),IF(T1_Data!BX156=-999,"NA",IF(T1_Data!BX156&lt;1, "&lt;1", IF(T1_Data!BX156&gt;99, "&gt;99", T1_Data!BX156))),"-")</f>
        <v>-</v>
      </c>
      <c r="BY158" s="72" t="str">
        <f>IF(ISNUMBER(T1_Data!BY156),IF(T1_Data!BY156=-999,"NA",IF(T1_Data!BY156&lt;1, "&lt;1", IF(T1_Data!BY156&gt;99, "&gt;99", T1_Data!BY156))),"-")</f>
        <v>-</v>
      </c>
      <c r="BZ158" s="72" t="str">
        <f>IF(ISNUMBER(T1_Data!BZ156),IF(T1_Data!BZ156=-999,"NA",IF(T1_Data!BZ156&lt;1, "&lt;1", IF(T1_Data!BZ156&gt;99, "&gt;99", T1_Data!BZ156))),"-")</f>
        <v>-</v>
      </c>
      <c r="CA158" s="72" t="str">
        <f>IF(ISNUMBER(T1_Data!CA156),IF(T1_Data!CA156=-999,"NA",IF(T1_Data!CA156&lt;1, "&lt;1", IF(T1_Data!CA156&gt;99, "&gt;99", T1_Data!CA156))),"-")</f>
        <v>-</v>
      </c>
      <c r="CB158" s="72" t="str">
        <f>IF(ISNUMBER(T1_Data!CB156),IF(T1_Data!CB156=-999,"NA",IF(T1_Data!CB156&lt;1, "&lt;1", IF(T1_Data!CB156&gt;99, "&gt;99", T1_Data!CB156))),"-")</f>
        <v>-</v>
      </c>
      <c r="CC158" s="72" t="str">
        <f>IF(ISNUMBER(T1_Data!CC156),IF(T1_Data!CC156=-999,"NA",IF(T1_Data!CC156&lt;1, "&lt;1", IF(T1_Data!CC156&gt;99, "&gt;99", T1_Data!CC156))),"-")</f>
        <v>-</v>
      </c>
      <c r="CD158" s="72" t="str">
        <f>IF(ISNUMBER(T1_Data!CD156),IF(T1_Data!CD156=-999,"NA",IF(T1_Data!CD156&lt;1, "&lt;1", IF(T1_Data!CD156&gt;99, "&gt;99", T1_Data!CD156))),"-")</f>
        <v>-</v>
      </c>
      <c r="CE158" s="72" t="str">
        <f>IF(ISNUMBER(T1_Data!CE156),IF(T1_Data!CE156=-999,"NA",IF(T1_Data!CE156&lt;1, "&lt;1", IF(T1_Data!CE156&gt;99, "&gt;99", T1_Data!CE156))),"-")</f>
        <v>-</v>
      </c>
      <c r="CF158" s="72" t="str">
        <f>IF(ISNUMBER(T1_Data!CF156),IF(T1_Data!CF156=-999,"NA",IF(T1_Data!CF156&lt;1, "&lt;1", IF(T1_Data!CF156&gt;99, "&gt;99", T1_Data!CF156))),"-")</f>
        <v>-</v>
      </c>
      <c r="CG158" s="72" t="str">
        <f>IF(ISNUMBER(T1_Data!CG156),IF(T1_Data!CG156=-999,"NA",IF(T1_Data!CG156&lt;1, "&lt;1", IF(T1_Data!CG156&gt;99, "&gt;99", T1_Data!CG156))),"-")</f>
        <v>-</v>
      </c>
      <c r="CH158" s="72" t="str">
        <f>IF(ISNUMBER(T1_Data!CH156),IF(T1_Data!CH156=-999,"NA",IF(T1_Data!CH156&lt;1, "&lt;1", IF(T1_Data!CH156&gt;99, "&gt;99", T1_Data!CH156))),"-")</f>
        <v>-</v>
      </c>
      <c r="CI158" s="72" t="str">
        <f>IF(ISNUMBER(T1_Data!CI156),IF(T1_Data!CI156=-999,"NA",IF(T1_Data!CI156&lt;1, "&lt;1", IF(T1_Data!CI156&gt;99, "&gt;99", T1_Data!CI156))),"-")</f>
        <v>-</v>
      </c>
      <c r="CJ158" s="72" t="str">
        <f>IF(ISNUMBER(T1_Data!CJ156),IF(T1_Data!CJ156=-999,"NA",IF(T1_Data!CJ156&lt;1, "&lt;1", IF(T1_Data!CJ156&gt;99, "&gt;99", T1_Data!CJ156))),"-")</f>
        <v>-</v>
      </c>
      <c r="CK158" s="72" t="str">
        <f>IF(ISNUMBER(T1_Data!CK156),IF(T1_Data!CK156=-999,"NA",IF(T1_Data!CK156&lt;1, "&lt;1", IF(T1_Data!CK156&gt;99, "&gt;99", T1_Data!CK156))),"-")</f>
        <v>-</v>
      </c>
      <c r="CL158" s="72" t="str">
        <f>IF(ISNUMBER(T1_Data!CL156),IF(T1_Data!CL156=-999,"NA",IF(T1_Data!CL156&lt;1, "&lt;1", IF(T1_Data!CL156&gt;99, "&gt;99", T1_Data!CL156))),"-")</f>
        <v>-</v>
      </c>
      <c r="CM158" s="72" t="str">
        <f>IF(ISNUMBER(T1_Data!CM156),IF(T1_Data!CM156=-999,"NA",IF(T1_Data!CM156&lt;1, "&lt;1", IF(T1_Data!CM156&gt;99, "&gt;99", T1_Data!CM156))),"-")</f>
        <v>-</v>
      </c>
      <c r="CN158" s="72" t="str">
        <f>IF(ISNUMBER(T1_Data!CN156),IF(T1_Data!CN156=-999,"NA",IF(T1_Data!CN156&lt;1, "&lt;1", IF(T1_Data!CN156&gt;99, "&gt;99", T1_Data!CN156))),"-")</f>
        <v>-</v>
      </c>
      <c r="CO158" s="72" t="str">
        <f>IF(ISNUMBER(T1_Data!CO156),IF(T1_Data!CO156=-999,"NA",IF(T1_Data!CO156&lt;1, "&lt;1", IF(T1_Data!CO156&gt;99, "&gt;99", T1_Data!CO156))),"-")</f>
        <v>-</v>
      </c>
      <c r="CP158" s="72" t="str">
        <f>IF(ISNUMBER(T1_Data!CP156),IF(T1_Data!CP156=-999,"NA",IF(T1_Data!CP156&lt;1, "&lt;1", IF(T1_Data!CP156&gt;99, "&gt;99", T1_Data!CP156))),"-")</f>
        <v>-</v>
      </c>
      <c r="CQ158" s="72" t="str">
        <f>IF(ISNUMBER(T1_Data!CQ156),IF(T1_Data!CQ156=-999,"NA",IF(T1_Data!CQ156&lt;1, "&lt;1", IF(T1_Data!CQ156&gt;99, "&gt;99", T1_Data!CQ156))),"-")</f>
        <v>-</v>
      </c>
      <c r="CR158" s="72" t="str">
        <f>IF(ISNUMBER(T1_Data!CR156),IF(T1_Data!CR156=-999,"NA",IF(T1_Data!CR156&lt;1, "&lt;1", IF(T1_Data!CR156&gt;99, "&gt;99", T1_Data!CR156))),"-")</f>
        <v>-</v>
      </c>
      <c r="CS158" s="72" t="str">
        <f>IF(ISNUMBER(T1_Data!CS156),IF(T1_Data!CS156=-999,"NA",IF(T1_Data!CS156&lt;1, "&lt;1", IF(T1_Data!CS156&gt;99, "&gt;99", T1_Data!CS156))),"-")</f>
        <v>-</v>
      </c>
      <c r="CT158" s="72" t="str">
        <f>IF(ISNUMBER(T1_Data!CT156),IF(T1_Data!CT156=-999,"NA",IF(T1_Data!CT156&lt;1, "&lt;1", IF(T1_Data!CT156&gt;99, "&gt;99", T1_Data!CT156))),"-")</f>
        <v>-</v>
      </c>
      <c r="CU158" s="72" t="str">
        <f>IF(ISNUMBER(T1_Data!CU156),IF(T1_Data!CU156=-999,"NA",IF(T1_Data!CU156&lt;1, "&lt;1", IF(T1_Data!CU156&gt;99, "&gt;99", T1_Data!CU156))),"-")</f>
        <v>-</v>
      </c>
      <c r="CV158" s="72" t="str">
        <f>IF(ISNUMBER(T1_Data!CV156),IF(T1_Data!CV156=-999,"NA",IF(T1_Data!CV156&lt;1, "&lt;1", IF(T1_Data!CV156&gt;99, "&gt;99", T1_Data!CV156))),"-")</f>
        <v>-</v>
      </c>
      <c r="CW158" s="72" t="str">
        <f>IF(ISNUMBER(T1_Data!CW156),IF(T1_Data!CW156=-999,"NA",IF(T1_Data!CW156&lt;1, "&lt;1", IF(T1_Data!CW156&gt;99, "&gt;99", T1_Data!CW156))),"-")</f>
        <v>-</v>
      </c>
      <c r="CX158" s="72" t="str">
        <f>IF(ISNUMBER(T1_Data!CX156),IF(T1_Data!CX156=-999,"NA",IF(T1_Data!CX156&lt;1, "&lt;1", IF(T1_Data!CX156&gt;99, "&gt;99", T1_Data!CX156))),"-")</f>
        <v>-</v>
      </c>
      <c r="CY158" s="72" t="str">
        <f>IF(ISNUMBER(T1_Data!CY156),IF(T1_Data!CY156=-999,"NA",IF(T1_Data!CY156&lt;1, "&lt;1", IF(T1_Data!CY156&gt;99, "&gt;99", T1_Data!CY156))),"-")</f>
        <v>-</v>
      </c>
      <c r="CZ158" s="72" t="str">
        <f>IF(ISNUMBER(T1_Data!CZ156),IF(T1_Data!CZ156=-999,"NA",IF(T1_Data!CZ156&lt;1, "&lt;1", IF(T1_Data!CZ156&gt;99, "&gt;99", T1_Data!CZ156))),"-")</f>
        <v>-</v>
      </c>
      <c r="DA158" s="72" t="str">
        <f>IF(ISNUMBER(T1_Data!DA156),IF(T1_Data!DA156=-999,"NA",IF(T1_Data!DA156&lt;1, "&lt;1", IF(T1_Data!DA156&gt;99, "&gt;99", T1_Data!DA156))),"-")</f>
        <v>-</v>
      </c>
      <c r="DB158" s="72" t="str">
        <f>IF(ISNUMBER(T1_Data!DB156),IF(T1_Data!DB156=-999,"NA",IF(T1_Data!DB156&lt;1, "&lt;1", IF(T1_Data!DB156&gt;99, "&gt;99", T1_Data!DB156))),"-")</f>
        <v>-</v>
      </c>
      <c r="DC158" s="72" t="str">
        <f>IF(ISNUMBER(T1_Data!DC156),IF(T1_Data!DC156=-999,"NA",IF(T1_Data!DC156&lt;1, "&lt;1", IF(T1_Data!DC156&gt;99, "&gt;99", T1_Data!DC156))),"-")</f>
        <v>-</v>
      </c>
      <c r="DD158" s="72" t="str">
        <f>IF(ISNUMBER(T1_Data!DD156),IF(T1_Data!DD156=-999,"NA",IF(T1_Data!DD156&lt;1, "&lt;1", IF(T1_Data!DD156&gt;99, "&gt;99", T1_Data!DD156))),"-")</f>
        <v>-</v>
      </c>
      <c r="DE158" s="72" t="str">
        <f>IF(ISNUMBER(T1_Data!DE156),IF(T1_Data!DE156=-999,"NA",IF(T1_Data!DE156&lt;1, "&lt;1", IF(T1_Data!DE156&gt;99, "&gt;99", T1_Data!DE156))),"-")</f>
        <v>-</v>
      </c>
      <c r="DF158" s="72" t="str">
        <f>IF(ISNUMBER(T1_Data!DF156),IF(T1_Data!DF156=-999,"NA",IF(T1_Data!DF156&lt;1, "&lt;1", IF(T1_Data!DF156&gt;99, "&gt;99", T1_Data!DF156))),"-")</f>
        <v>-</v>
      </c>
      <c r="DG158" s="72" t="str">
        <f>IF(ISNUMBER(T1_Data!DG156),IF(T1_Data!DG156=-999,"NA",IF(T1_Data!DG156&lt;1, "&lt;1", IF(T1_Data!DG156&gt;99, "&gt;99", T1_Data!DG156))),"-")</f>
        <v>-</v>
      </c>
      <c r="DH158" s="72" t="str">
        <f>IF(ISNUMBER(T1_Data!DH156),IF(T1_Data!DH156=-999,"NA",IF(T1_Data!DH156&lt;1, "&lt;1", IF(T1_Data!DH156&gt;99, "&gt;99", T1_Data!DH156))),"-")</f>
        <v>-</v>
      </c>
      <c r="DI158" s="72" t="str">
        <f>IF(ISNUMBER(T1_Data!DI156),IF(T1_Data!DI156=-999,"NA",IF(T1_Data!DI156&lt;1, "&lt;1", IF(T1_Data!DI156&gt;99, "&gt;99", T1_Data!DI156))),"-")</f>
        <v>-</v>
      </c>
      <c r="DJ158" s="72" t="str">
        <f>IF(ISNUMBER(T1_Data!DJ156),IF(T1_Data!DJ156=-999,"NA",IF(T1_Data!DJ156&lt;1, "&lt;1", IF(T1_Data!DJ156&gt;99, "&gt;99", T1_Data!DJ156))),"-")</f>
        <v>-</v>
      </c>
      <c r="DK158" s="72" t="str">
        <f>IF(ISNUMBER(T1_Data!DK156),IF(T1_Data!DK156=-999,"NA",IF(T1_Data!DK156&lt;1, "&lt;1", IF(T1_Data!DK156&gt;99, "&gt;99", T1_Data!DK156))),"-")</f>
        <v>-</v>
      </c>
      <c r="DL158" s="72" t="str">
        <f>IF(ISNUMBER(T1_Data!DL156),IF(T1_Data!DL156=-999,"NA",IF(T1_Data!DL156&lt;1, "&lt;1", IF(T1_Data!DL156&gt;99, "&gt;99", T1_Data!DL156))),"-")</f>
        <v>-</v>
      </c>
      <c r="DM158" s="72" t="str">
        <f>IF(ISNUMBER(T1_Data!DM156),IF(T1_Data!DM156=-999,"NA",IF(T1_Data!DM156&lt;1, "&lt;1", IF(T1_Data!DM156&gt;99, "&gt;99", T1_Data!DM156))),"-")</f>
        <v>-</v>
      </c>
      <c r="DN158" s="72" t="str">
        <f>IF(ISNUMBER(T1_Data!DN156),IF(T1_Data!DN156=-999,"NA",IF(T1_Data!DN156&lt;1, "&lt;1", IF(T1_Data!DN156&gt;99, "&gt;99", T1_Data!DN156))),"-")</f>
        <v>-</v>
      </c>
      <c r="DO158" s="72" t="str">
        <f>IF(ISNUMBER(T1_Data!DO156),IF(T1_Data!DO156=-999,"NA",IF(T1_Data!DO156&lt;1, "&lt;1", IF(T1_Data!DO156&gt;99, "&gt;99", T1_Data!DO156))),"-")</f>
        <v>-</v>
      </c>
      <c r="DP158" s="72" t="str">
        <f>IF(ISNUMBER(T1_Data!DP156),IF(T1_Data!DP156=-999,"NA",IF(T1_Data!DP156&lt;1, "&lt;1", IF(T1_Data!DP156&gt;99, "&gt;99", T1_Data!DP156))),"-")</f>
        <v>-</v>
      </c>
      <c r="DQ158" s="72" t="str">
        <f>IF(ISNUMBER(T1_Data!DQ156),IF(T1_Data!DQ156=-999,"NA",IF(T1_Data!DQ156&lt;1, "&lt;1", IF(T1_Data!DQ156&gt;99, "&gt;99", T1_Data!DQ156))),"-")</f>
        <v>-</v>
      </c>
      <c r="DR158" s="72" t="str">
        <f>IF(ISNUMBER(T1_Data!DR156),IF(T1_Data!DR156=-999,"NA",IF(T1_Data!DR156&lt;1, "&lt;1", IF(T1_Data!DR156&gt;99, "&gt;99", T1_Data!DR156))),"-")</f>
        <v>-</v>
      </c>
      <c r="DS158" s="72" t="str">
        <f>IF(ISNUMBER(T1_Data!DS156),IF(T1_Data!DS156=-999,"NA",IF(T1_Data!DS156&lt;1, "&lt;1", IF(T1_Data!DS156&gt;99, "&gt;99", T1_Data!DS156))),"-")</f>
        <v>-</v>
      </c>
      <c r="DT158" s="72" t="str">
        <f>IF(ISNUMBER(T1_Data!DT156),IF(T1_Data!DT156=-999,"NA",IF(T1_Data!DT156&lt;1, "&lt;1", IF(T1_Data!DT156&gt;99, "&gt;99", T1_Data!DT156))),"-")</f>
        <v>-</v>
      </c>
      <c r="DU158" s="72" t="str">
        <f>IF(ISNUMBER(T1_Data!DU156),IF(T1_Data!DU156=-999,"NA",IF(T1_Data!DU156&lt;1, "&lt;1", IF(T1_Data!DU156&gt;99, "&gt;99", T1_Data!DU156))),"-")</f>
        <v>-</v>
      </c>
      <c r="DV158" s="72" t="str">
        <f>IF(ISNUMBER(T1_Data!DV156),IF(T1_Data!DV156=-999,"NA",IF(T1_Data!DV156&lt;1, "&lt;1", IF(T1_Data!DV156&gt;99, "&gt;99", T1_Data!DV156))),"-")</f>
        <v>-</v>
      </c>
      <c r="DW158" s="72" t="str">
        <f>IF(ISNUMBER(T1_Data!DW156),IF(T1_Data!DW156=-999,"NA",IF(T1_Data!DW156&lt;1, "&lt;1", IF(T1_Data!DW156&gt;99, "&gt;99", T1_Data!DW156))),"-")</f>
        <v>-</v>
      </c>
      <c r="DX158" s="72" t="str">
        <f>IF(ISNUMBER(T1_Data!DX156),IF(T1_Data!DX156=-999,"NA",IF(T1_Data!DX156&lt;1, "&lt;1", IF(T1_Data!DX156&gt;99, "&gt;99", T1_Data!DX156))),"-")</f>
        <v>-</v>
      </c>
      <c r="DY158" s="72" t="str">
        <f>IF(ISNUMBER(T1_Data!DY156),IF(T1_Data!DY156=-999,"NA",IF(T1_Data!DY156&lt;1, "&lt;1", IF(T1_Data!DY156&gt;99, "&gt;99", T1_Data!DY156))),"-")</f>
        <v>-</v>
      </c>
      <c r="DZ158" s="72" t="str">
        <f>IF(ISNUMBER(T1_Data!DZ156),IF(T1_Data!DZ156=-999,"NA",IF(T1_Data!DZ156&lt;1, "&lt;1", IF(T1_Data!DZ156&gt;99, "&gt;99", T1_Data!DZ156))),"-")</f>
        <v>-</v>
      </c>
      <c r="EA158" s="72" t="str">
        <f>IF(ISNUMBER(T1_Data!EA156),IF(T1_Data!EA156=-999,"NA",IF(T1_Data!EA156&lt;1, "&lt;1", IF(T1_Data!EA156&gt;99, "&gt;99", T1_Data!EA156))),"-")</f>
        <v>-</v>
      </c>
      <c r="EB158" s="72" t="str">
        <f>IF(ISNUMBER(T1_Data!EB156),IF(T1_Data!EB156=-999,"NA",IF(T1_Data!EB156&lt;1, "&lt;1", IF(T1_Data!EB156&gt;99, "&gt;99", T1_Data!EB156))),"-")</f>
        <v>-</v>
      </c>
      <c r="EC158" s="72" t="str">
        <f>IF(ISNUMBER(T1_Data!EC156),IF(T1_Data!EC156=-999,"NA",IF(T1_Data!EC156&lt;1, "&lt;1", IF(T1_Data!EC156&gt;99, "&gt;99", T1_Data!EC156))),"-")</f>
        <v>-</v>
      </c>
      <c r="ED158" s="72" t="str">
        <f>IF(ISNUMBER(T1_Data!ED156),IF(T1_Data!ED156=-999,"NA",IF(T1_Data!ED156&lt;1, "&lt;1", IF(T1_Data!ED156&gt;99, "&gt;99", T1_Data!ED156))),"-")</f>
        <v>-</v>
      </c>
      <c r="EE158" s="72" t="str">
        <f>IF(ISNUMBER(T1_Data!EE156),IF(T1_Data!EE156=-999,"NA",IF(T1_Data!EE156&lt;1, "&lt;1", IF(T1_Data!EE156&gt;99, "&gt;99", T1_Data!EE156))),"-")</f>
        <v>-</v>
      </c>
      <c r="EF158" s="72" t="str">
        <f>IF(ISNUMBER(T1_Data!EF156),IF(T1_Data!EF156=-999,"NA",IF(T1_Data!EF156&lt;1, "&lt;1", IF(T1_Data!EF156&gt;99, "&gt;99", T1_Data!EF156))),"-")</f>
        <v>-</v>
      </c>
      <c r="EG158" s="72" t="str">
        <f>IF(ISNUMBER(T1_Data!EG156),IF(T1_Data!EG156=-999,"NA",IF(T1_Data!EG156&lt;1, "&lt;1", IF(T1_Data!EG156&gt;99, "&gt;99", T1_Data!EG156))),"-")</f>
        <v>-</v>
      </c>
      <c r="EH158" s="72" t="str">
        <f>IF(ISNUMBER(T1_Data!EH156),IF(T1_Data!EH156=-999,"NA",IF(T1_Data!EH156&lt;1, "&lt;1", IF(T1_Data!EH156&gt;99, "&gt;99", T1_Data!EH156))),"-")</f>
        <v>-</v>
      </c>
      <c r="EI158" s="72" t="str">
        <f>IF(ISNUMBER(T1_Data!EI156),IF(T1_Data!EI156=-999,"NA",IF(T1_Data!EI156&lt;1, "&lt;1", IF(T1_Data!EI156&gt;99, "&gt;99", T1_Data!EI156))),"-")</f>
        <v>-</v>
      </c>
      <c r="EJ158" s="72" t="str">
        <f>IF(ISNUMBER(T1_Data!EJ156),IF(T1_Data!EJ156=-999,"NA",IF(T1_Data!EJ156&lt;1, "&lt;1", IF(T1_Data!EJ156&gt;99, "&gt;99", T1_Data!EJ156))),"-")</f>
        <v>-</v>
      </c>
      <c r="EK158" s="72" t="str">
        <f>IF(ISNUMBER(T1_Data!EK156),IF(T1_Data!EK156=-999,"NA",IF(T1_Data!EK156&lt;1, "&lt;1", IF(T1_Data!EK156&gt;99, "&gt;99", T1_Data!EK156))),"-")</f>
        <v>-</v>
      </c>
      <c r="EL158" s="72" t="str">
        <f>IF(ISNUMBER(T1_Data!EL156),IF(T1_Data!EL156=-999,"NA",IF(T1_Data!EL156&lt;1, "&lt;1", IF(T1_Data!EL156&gt;99, "&gt;99", T1_Data!EL156))),"-")</f>
        <v>-</v>
      </c>
      <c r="EM158" s="72" t="str">
        <f>IF(ISNUMBER(T1_Data!EM156),IF(T1_Data!EM156=-999,"NA",IF(T1_Data!EM156&lt;1, "&lt;1", IF(T1_Data!EM156&gt;99, "&gt;99", T1_Data!EM156))),"-")</f>
        <v>-</v>
      </c>
      <c r="EN158" s="72" t="str">
        <f>IF(ISNUMBER(T1_Data!EN156),IF(T1_Data!EN156=-999,"NA",IF(T1_Data!EN156&lt;1, "&lt;1", IF(T1_Data!EN156&gt;99, "&gt;99", T1_Data!EN156))),"-")</f>
        <v>-</v>
      </c>
      <c r="EO158" s="72" t="str">
        <f>IF(ISNUMBER(T1_Data!EO156),IF(T1_Data!EO156=-999,"NA",IF(T1_Data!EO156&lt;1, "&lt;1", IF(T1_Data!EO156&gt;99, "&gt;99", T1_Data!EO156))),"-")</f>
        <v>-</v>
      </c>
      <c r="EP158" s="72" t="str">
        <f>IF(ISNUMBER(T1_Data!EP156),IF(T1_Data!EP156=-999,"NA",IF(T1_Data!EP156&lt;1, "&lt;1", IF(T1_Data!EP156&gt;99, "&gt;99", T1_Data!EP156))),"-")</f>
        <v>-</v>
      </c>
      <c r="EQ158" s="72" t="str">
        <f>IF(ISNUMBER(T1_Data!EQ156),IF(T1_Data!EQ156=-999,"NA",IF(T1_Data!EQ156&lt;1, "&lt;1", IF(T1_Data!EQ156&gt;99, "&gt;99", T1_Data!EQ156))),"-")</f>
        <v>-</v>
      </c>
      <c r="ER158" s="72" t="str">
        <f>IF(ISNUMBER(T1_Data!ER156),IF(T1_Data!ER156=-999,"NA",IF(T1_Data!ER156&lt;1, "&lt;1", IF(T1_Data!ER156&gt;99, "&gt;99", T1_Data!ER156))),"-")</f>
        <v>-</v>
      </c>
      <c r="ES158" s="72" t="str">
        <f>IF(ISNUMBER(T1_Data!ES156),IF(T1_Data!ES156=-999,"NA",IF(T1_Data!ES156&lt;1, "&lt;1", IF(T1_Data!ES156&gt;99, "&gt;99", T1_Data!ES156))),"-")</f>
        <v>-</v>
      </c>
      <c r="ET158" s="72" t="str">
        <f>IF(ISNUMBER(T1_Data!ET156),IF(T1_Data!ET156=-999,"NA",IF(T1_Data!ET156&lt;1, "&lt;1", IF(T1_Data!ET156&gt;99, "&gt;99", T1_Data!ET156))),"-")</f>
        <v>-</v>
      </c>
      <c r="EU158" s="72" t="str">
        <f>IF(ISNUMBER(T1_Data!EU156),IF(T1_Data!EU156=-999,"NA",IF(T1_Data!EU156&lt;1, "&lt;1", IF(T1_Data!EU156&gt;99, "&gt;99", T1_Data!EU156))),"-")</f>
        <v>-</v>
      </c>
      <c r="EV158" s="72" t="str">
        <f>IF(ISNUMBER(T1_Data!EV156),IF(T1_Data!EV156=-999,"NA",IF(T1_Data!EV156&lt;1, "&lt;1", IF(T1_Data!EV156&gt;99, "&gt;99", T1_Data!EV156))),"-")</f>
        <v>-</v>
      </c>
      <c r="EW158" s="72" t="str">
        <f>IF(ISNUMBER(T1_Data!EW156),IF(T1_Data!EW156=-999,"NA",IF(T1_Data!EW156&lt;1, "&lt;1", IF(T1_Data!EW156&gt;99, "&gt;99", T1_Data!EW156))),"-")</f>
        <v>-</v>
      </c>
      <c r="EX158" s="72" t="str">
        <f>IF(ISNUMBER(T1_Data!EX156),IF(T1_Data!EX156=-999,"NA",IF(T1_Data!EX156&lt;1, "&lt;1", IF(T1_Data!EX156&gt;99, "&gt;99", T1_Data!EX156))),"-")</f>
        <v>-</v>
      </c>
      <c r="EY158" s="72" t="str">
        <f>IF(ISNUMBER(T1_Data!EY156),IF(T1_Data!EY156=-999,"NA",IF(T1_Data!EY156&lt;1, "&lt;1", IF(T1_Data!EY156&gt;99, "&gt;99", T1_Data!EY156))),"-")</f>
        <v>-</v>
      </c>
      <c r="EZ158" s="72" t="str">
        <f>IF(ISNUMBER(T1_Data!EZ156),IF(T1_Data!EZ156=-999,"NA",IF(T1_Data!EZ156&lt;1, "&lt;1", IF(T1_Data!EZ156&gt;99, "&gt;99", T1_Data!EZ156))),"-")</f>
        <v>-</v>
      </c>
      <c r="FA158" s="72" t="str">
        <f>IF(ISNUMBER(T1_Data!FA156),IF(T1_Data!FA156=-999,"NA",IF(T1_Data!FA156&lt;1, "&lt;1", IF(T1_Data!FA156&gt;99, "&gt;99", T1_Data!FA156))),"-")</f>
        <v>-</v>
      </c>
      <c r="FB158" s="72" t="str">
        <f>IF(ISNUMBER(T1_Data!FB156),IF(T1_Data!FB156=-999,"NA",IF(T1_Data!FB156&lt;1, "&lt;1", IF(T1_Data!FB156&gt;99, "&gt;99", T1_Data!FB156))),"-")</f>
        <v>-</v>
      </c>
      <c r="FC158" s="72" t="str">
        <f>IF(ISNUMBER(T1_Data!FC156),IF(T1_Data!FC156=-999,"NA",IF(T1_Data!FC156&lt;1, "&lt;1", IF(T1_Data!FC156&gt;99, "&gt;99", T1_Data!FC156))),"-")</f>
        <v>-</v>
      </c>
      <c r="FD158" s="72" t="str">
        <f>IF(ISNUMBER(T1_Data!FD156),IF(T1_Data!FD156=-999,"NA",IF(T1_Data!FD156&lt;1, "&lt;1", IF(T1_Data!FD156&gt;99, "&gt;99", T1_Data!FD156))),"-")</f>
        <v>-</v>
      </c>
      <c r="FE158" s="72" t="str">
        <f>IF(ISNUMBER(T1_Data!FE156),IF(T1_Data!FE156=-999,"NA",IF(T1_Data!FE156&lt;1, "&lt;1", IF(T1_Data!FE156&gt;99, "&gt;99", T1_Data!FE156))),"-")</f>
        <v>-</v>
      </c>
      <c r="FF158" s="72" t="str">
        <f>IF(ISNUMBER(T1_Data!FF156),IF(T1_Data!FF156=-999,"NA",IF(T1_Data!FF156&lt;1, "&lt;1", IF(T1_Data!FF156&gt;99, "&gt;99", T1_Data!FF156))),"-")</f>
        <v>-</v>
      </c>
      <c r="FG158" s="72" t="str">
        <f>IF(ISNUMBER(T1_Data!FG156),IF(T1_Data!FG156=-999,"NA",IF(T1_Data!FG156&lt;1, "&lt;1", IF(T1_Data!FG156&gt;99, "&gt;99", T1_Data!FG156))),"-")</f>
        <v>-</v>
      </c>
      <c r="FH158" s="72" t="str">
        <f>IF(ISNUMBER(T1_Data!FH156),IF(T1_Data!FH156=-999,"NA",IF(T1_Data!FH156&lt;1, "&lt;1", IF(T1_Data!FH156&gt;99, "&gt;99", T1_Data!FH156))),"-")</f>
        <v>-</v>
      </c>
      <c r="FI158" s="72" t="str">
        <f>IF(ISNUMBER(T1_Data!FI156),IF(T1_Data!FI156=-999,"NA",IF(T1_Data!FI156&lt;1, "&lt;1", IF(T1_Data!FI156&gt;99, "&gt;99", T1_Data!FI156))),"-")</f>
        <v>-</v>
      </c>
      <c r="FJ158" s="72" t="str">
        <f>IF(ISNUMBER(T1_Data!FJ156),IF(T1_Data!FJ156=-999,"NA",IF(T1_Data!FJ156&lt;1, "&lt;1", IF(T1_Data!FJ156&gt;99, "&gt;99", T1_Data!FJ156))),"-")</f>
        <v>-</v>
      </c>
      <c r="FK158" s="72" t="str">
        <f>IF(ISNUMBER(T1_Data!FK156),IF(T1_Data!FK156=-999,"NA",IF(T1_Data!FK156&lt;1, "&lt;1", IF(T1_Data!FK156&gt;99, "&gt;99", T1_Data!FK156))),"-")</f>
        <v>-</v>
      </c>
      <c r="FL158" s="72" t="str">
        <f>IF(ISNUMBER(T1_Data!FL156),IF(T1_Data!FL156=-999,"NA",IF(T1_Data!FL156&lt;1, "&lt;1", IF(T1_Data!FL156&gt;99, "&gt;99", T1_Data!FL156))),"-")</f>
        <v>-</v>
      </c>
      <c r="FM158" s="72" t="str">
        <f>IF(ISNUMBER(T1_Data!FM156),IF(T1_Data!FM156=-999,"NA",IF(T1_Data!FM156&lt;1, "&lt;1", IF(T1_Data!FM156&gt;99, "&gt;99", T1_Data!FM156))),"-")</f>
        <v>-</v>
      </c>
      <c r="FN158" s="72" t="str">
        <f>IF(ISNUMBER(T1_Data!FN156),IF(T1_Data!FN156=-999,"NA",IF(T1_Data!FN156&lt;1, "&lt;1", IF(T1_Data!FN156&gt;99, "&gt;99", T1_Data!FN156))),"-")</f>
        <v>-</v>
      </c>
      <c r="FO158" s="72" t="str">
        <f>IF(ISNUMBER(T1_Data!FO156),IF(T1_Data!FO156=-999,"NA",IF(T1_Data!FO156&lt;1, "&lt;1", IF(T1_Data!FO156&gt;99, "&gt;99", T1_Data!FO156))),"-")</f>
        <v>-</v>
      </c>
      <c r="FP158" s="72" t="str">
        <f>IF(ISNUMBER(T1_Data!FP156),IF(T1_Data!FP156=-999,"NA",IF(T1_Data!FP156&lt;1, "&lt;1", IF(T1_Data!FP156&gt;99, "&gt;99", T1_Data!FP156))),"-")</f>
        <v>-</v>
      </c>
      <c r="FQ158" s="72" t="str">
        <f>IF(ISNUMBER(T1_Data!FQ156),IF(T1_Data!FQ156=-999,"NA",IF(T1_Data!FQ156&lt;1, "&lt;1", IF(T1_Data!FQ156&gt;99, "&gt;99", T1_Data!FQ156))),"-")</f>
        <v>-</v>
      </c>
      <c r="FR158" s="72" t="str">
        <f>IF(ISNUMBER(T1_Data!FR156),IF(T1_Data!FR156=-999,"NA",IF(T1_Data!FR156&lt;1, "&lt;1", IF(T1_Data!FR156&gt;99, "&gt;99", T1_Data!FR156))),"-")</f>
        <v>-</v>
      </c>
      <c r="FS158" s="72" t="str">
        <f>IF(ISNUMBER(T1_Data!FS156),IF(T1_Data!FS156=-999,"NA",IF(T1_Data!FS156&lt;1, "&lt;1", IF(T1_Data!FS156&gt;99, "&gt;99", T1_Data!FS156))),"-")</f>
        <v>-</v>
      </c>
      <c r="FT158" s="72" t="str">
        <f>IF(ISNUMBER(T1_Data!FT156),IF(T1_Data!FT156=-999,"NA",IF(T1_Data!FT156&lt;1, "&lt;1", IF(T1_Data!FT156&gt;99, "&gt;99", T1_Data!FT156))),"-")</f>
        <v>-</v>
      </c>
      <c r="FU158" s="72" t="str">
        <f>IF(ISNUMBER(T1_Data!FU156),IF(T1_Data!FU156=-999,"NA",IF(T1_Data!FU156&lt;1, "&lt;1", IF(T1_Data!FU156&gt;99, "&gt;99", T1_Data!FU156))),"-")</f>
        <v>-</v>
      </c>
      <c r="FV158" s="72" t="str">
        <f>IF(ISNUMBER(T1_Data!FV156),IF(T1_Data!FV156=-999,"NA",IF(T1_Data!FV156&lt;1, "&lt;1", IF(T1_Data!FV156&gt;99, "&gt;99", T1_Data!FV156))),"-")</f>
        <v>-</v>
      </c>
      <c r="FW158" s="72" t="str">
        <f>IF(ISNUMBER(T1_Data!FW156),IF(T1_Data!FW156=-999,"NA",IF(T1_Data!FW156&lt;1, "&lt;1", IF(T1_Data!FW156&gt;99, "&gt;99", T1_Data!FW156))),"-")</f>
        <v>-</v>
      </c>
      <c r="FX158" s="71" t="str">
        <f>IF(ISBLANK(T1_Data!FX156), "", T1_Data!FX156)</f>
        <v/>
      </c>
    </row>
    <row r="159" spans="1:180" x14ac:dyDescent="0.25">
      <c r="A159" s="71" t="str">
        <f>IF(ISBLANK(T1_Data!A157), "", T1_Data!A157)</f>
        <v/>
      </c>
      <c r="B159" s="72" t="str">
        <f>IF(ISNUMBER(T1_Data!B157), T1_Data!B157,"-")</f>
        <v>-</v>
      </c>
      <c r="C159" s="72" t="str">
        <f>IF(ISNUMBER(T1_Data!C157),IF(T1_Data!C157=-999,"NA",IF(T1_Data!C157&lt;1, "&lt;1", IF(T1_Data!C157&gt;99, "&gt;99", T1_Data!C157))),"-")</f>
        <v>-</v>
      </c>
      <c r="D159" s="72" t="str">
        <f>IF(ISNUMBER(T1_Data!D157),IF(T1_Data!D157=-999,"NA",IF(T1_Data!D157&lt;1, "&lt;1", IF(T1_Data!D157&gt;99, "&gt;99", T1_Data!D157))),"-")</f>
        <v>-</v>
      </c>
      <c r="E159" s="72" t="str">
        <f>IF(ISNUMBER(T1_Data!E157),IF(T1_Data!E157=-999,"NA",IF(T1_Data!E157&lt;1, "&lt;1", IF(T1_Data!E157&gt;99, "&gt;99", T1_Data!E157))),"-")</f>
        <v>-</v>
      </c>
      <c r="F159" s="72" t="str">
        <f>IF(ISNUMBER(T1_Data!F157),IF(T1_Data!F157=-999,"NA",IF(T1_Data!F157&lt;1, "&lt;1", IF(T1_Data!F157&gt;99, "&gt;99", T1_Data!F157))),"-")</f>
        <v>-</v>
      </c>
      <c r="G159" s="72" t="str">
        <f>IF(ISNUMBER(T1_Data!G157),IF(T1_Data!G157=-999,"NA",IF(T1_Data!G157&lt;1, "&lt;1", IF(T1_Data!G157&gt;99, "&gt;99", T1_Data!G157))),"-")</f>
        <v>-</v>
      </c>
      <c r="H159" s="72" t="str">
        <f>IF(ISNUMBER(T1_Data!H157),IF(T1_Data!H157=-999,"NA",IF(T1_Data!H157&lt;1, "&lt;1", IF(T1_Data!H157&gt;99, "&gt;99", T1_Data!H157))),"-")</f>
        <v>-</v>
      </c>
      <c r="I159" s="72" t="str">
        <f>IF(ISNUMBER(T1_Data!I157),IF(T1_Data!I157=-999,"NA",IF(T1_Data!I157&lt;1, "&lt;1", IF(T1_Data!I157&gt;99, "&gt;99", T1_Data!I157))),"-")</f>
        <v>-</v>
      </c>
      <c r="J159" s="72" t="str">
        <f>IF(ISNUMBER(T1_Data!J157),IF(T1_Data!J157=-999,"NA",IF(T1_Data!J157&lt;1, "&lt;1", IF(T1_Data!J157&gt;99, "&gt;99", T1_Data!J157))),"-")</f>
        <v>-</v>
      </c>
      <c r="K159" s="72" t="str">
        <f>IF(ISNUMBER(T1_Data!K157),IF(T1_Data!K157=-999,"NA",IF(T1_Data!K157&lt;1, "&lt;1", IF(T1_Data!K157&gt;99, "&gt;99", T1_Data!K157))),"-")</f>
        <v>-</v>
      </c>
      <c r="L159" s="72" t="str">
        <f>IF(ISNUMBER(T1_Data!L157),IF(T1_Data!L157=-999,"NA",IF(T1_Data!L157&lt;1, "&lt;1", IF(T1_Data!L157&gt;99, "&gt;99", T1_Data!L157))),"-")</f>
        <v>-</v>
      </c>
      <c r="M159" s="72" t="str">
        <f>IF(ISNUMBER(T1_Data!M157),IF(T1_Data!M157=-999,"NA",IF(T1_Data!M157&lt;1, "&lt;1", IF(T1_Data!M157&gt;99, "&gt;99", T1_Data!M157))),"-")</f>
        <v>-</v>
      </c>
      <c r="N159" s="72" t="str">
        <f>IF(ISNUMBER(T1_Data!N157),IF(T1_Data!N157=-999,"NA",IF(T1_Data!N157&lt;1, "&lt;1", IF(T1_Data!N157&gt;99, "&gt;99", T1_Data!N157))),"-")</f>
        <v>-</v>
      </c>
      <c r="O159" s="72" t="str">
        <f>IF(ISNUMBER(T1_Data!O157),IF(T1_Data!O157=-999,"NA",IF(T1_Data!O157&lt;1, "&lt;1", IF(T1_Data!O157&gt;99, "&gt;99", T1_Data!O157))),"-")</f>
        <v>-</v>
      </c>
      <c r="P159" s="72" t="str">
        <f>IF(ISNUMBER(T1_Data!P157),IF(T1_Data!P157=-999,"NA",IF(T1_Data!P157&lt;1, "&lt;1", IF(T1_Data!P157&gt;99, "&gt;99", T1_Data!P157))),"-")</f>
        <v>-</v>
      </c>
      <c r="Q159" s="72" t="str">
        <f>IF(ISNUMBER(T1_Data!Q157),IF(T1_Data!Q157=-999,"NA",IF(T1_Data!Q157&lt;1, "&lt;1", IF(T1_Data!Q157&gt;99, "&gt;99", T1_Data!Q157))),"-")</f>
        <v>-</v>
      </c>
      <c r="R159" s="72" t="str">
        <f>IF(ISNUMBER(T1_Data!R157),IF(T1_Data!R157=-999,"NA",IF(T1_Data!R157&lt;1, "&lt;1", IF(T1_Data!R157&gt;99, "&gt;99", T1_Data!R157))),"-")</f>
        <v>-</v>
      </c>
      <c r="S159" s="72" t="str">
        <f>IF(ISNUMBER(T1_Data!S157),IF(T1_Data!S157=-999,"NA",IF(T1_Data!S157&lt;1, "&lt;1", IF(T1_Data!S157&gt;99, "&gt;99", T1_Data!S157))),"-")</f>
        <v>-</v>
      </c>
      <c r="T159" s="72" t="str">
        <f>IF(ISNUMBER(T1_Data!T157),IF(T1_Data!T157=-999,"NA",IF(T1_Data!T157&lt;1, "&lt;1", IF(T1_Data!T157&gt;99, "&gt;99", T1_Data!T157))),"-")</f>
        <v>-</v>
      </c>
      <c r="U159" s="72" t="str">
        <f>IF(ISNUMBER(T1_Data!U157),IF(T1_Data!U157=-999,"NA",IF(T1_Data!U157&lt;1, "&lt;1", IF(T1_Data!U157&gt;99, "&gt;99", T1_Data!U157))),"-")</f>
        <v>-</v>
      </c>
      <c r="V159" s="72" t="str">
        <f>IF(ISNUMBER(T1_Data!V157),IF(T1_Data!V157=-999,"NA",IF(T1_Data!V157&lt;1, "&lt;1", IF(T1_Data!V157&gt;99, "&gt;99", T1_Data!V157))),"-")</f>
        <v>-</v>
      </c>
      <c r="W159" s="72" t="str">
        <f>IF(ISNUMBER(T1_Data!W157),IF(T1_Data!W157=-999,"NA",IF(T1_Data!W157&lt;1, "&lt;1", IF(T1_Data!W157&gt;99, "&gt;99", T1_Data!W157))),"-")</f>
        <v>-</v>
      </c>
      <c r="X159" s="72" t="str">
        <f>IF(ISNUMBER(T1_Data!X157),IF(T1_Data!X157=-999,"NA",IF(T1_Data!X157&lt;1, "&lt;1", IF(T1_Data!X157&gt;99, "&gt;99", T1_Data!X157))),"-")</f>
        <v>-</v>
      </c>
      <c r="Y159" s="72" t="str">
        <f>IF(ISNUMBER(T1_Data!Y157),IF(T1_Data!Y157=-999,"NA",IF(T1_Data!Y157&lt;1, "&lt;1", IF(T1_Data!Y157&gt;99, "&gt;99", T1_Data!Y157))),"-")</f>
        <v>-</v>
      </c>
      <c r="Z159" s="72" t="str">
        <f>IF(ISNUMBER(T1_Data!Z157),IF(T1_Data!Z157=-999,"NA",IF(T1_Data!Z157&lt;1, "&lt;1", IF(T1_Data!Z157&gt;99, "&gt;99", T1_Data!Z157))),"-")</f>
        <v>-</v>
      </c>
      <c r="AA159" s="72" t="str">
        <f>IF(ISNUMBER(T1_Data!AA157),IF(T1_Data!AA157=-999,"NA",IF(T1_Data!AA157&lt;1, "&lt;1", IF(T1_Data!AA157&gt;99, "&gt;99", T1_Data!AA157))),"-")</f>
        <v>-</v>
      </c>
      <c r="AB159" s="72" t="str">
        <f>IF(ISNUMBER(T1_Data!AB157),IF(T1_Data!AB157=-999,"NA",IF(T1_Data!AB157&lt;1, "&lt;1", IF(T1_Data!AB157&gt;99, "&gt;99", T1_Data!AB157))),"-")</f>
        <v>-</v>
      </c>
      <c r="AC159" s="72" t="str">
        <f>IF(ISNUMBER(T1_Data!AC157),IF(T1_Data!AC157=-999,"NA",IF(T1_Data!AC157&lt;1, "&lt;1", IF(T1_Data!AC157&gt;99, "&gt;99", T1_Data!AC157))),"-")</f>
        <v>-</v>
      </c>
      <c r="AD159" s="72" t="str">
        <f>IF(ISNUMBER(T1_Data!AD157),IF(T1_Data!AD157=-999,"NA",IF(T1_Data!AD157&lt;1, "&lt;1", IF(T1_Data!AD157&gt;99, "&gt;99", T1_Data!AD157))),"-")</f>
        <v>-</v>
      </c>
      <c r="AE159" s="72" t="str">
        <f>IF(ISNUMBER(T1_Data!AE157),IF(T1_Data!AE157=-999,"NA",IF(T1_Data!AE157&lt;1, "&lt;1", IF(T1_Data!AE157&gt;99, "&gt;99", T1_Data!AE157))),"-")</f>
        <v>-</v>
      </c>
      <c r="AF159" s="72" t="str">
        <f>IF(ISNUMBER(T1_Data!AF157),IF(T1_Data!AF157=-999,"NA",IF(T1_Data!AF157&lt;1, "&lt;1", IF(T1_Data!AF157&gt;99, "&gt;99", T1_Data!AF157))),"-")</f>
        <v>-</v>
      </c>
      <c r="AG159" s="72" t="str">
        <f>IF(ISNUMBER(T1_Data!AG157),IF(T1_Data!AG157=-999,"NA",IF(T1_Data!AG157&lt;1, "&lt;1", IF(T1_Data!AG157&gt;99, "&gt;99", T1_Data!AG157))),"-")</f>
        <v>-</v>
      </c>
      <c r="AH159" s="72" t="str">
        <f>IF(ISNUMBER(T1_Data!AH157),IF(T1_Data!AH157=-999,"NA",IF(T1_Data!AH157&lt;1, "&lt;1", IF(T1_Data!AH157&gt;99, "&gt;99", T1_Data!AH157))),"-")</f>
        <v>-</v>
      </c>
      <c r="AI159" s="72" t="str">
        <f>IF(ISNUMBER(T1_Data!AI157),IF(T1_Data!AI157=-999,"NA",IF(T1_Data!AI157&lt;1, "&lt;1", IF(T1_Data!AI157&gt;99, "&gt;99", T1_Data!AI157))),"-")</f>
        <v>-</v>
      </c>
      <c r="AJ159" s="72" t="str">
        <f>IF(ISNUMBER(T1_Data!AJ157),IF(T1_Data!AJ157=-999,"NA",IF(T1_Data!AJ157&lt;1, "&lt;1", IF(T1_Data!AJ157&gt;99, "&gt;99", T1_Data!AJ157))),"-")</f>
        <v>-</v>
      </c>
      <c r="AK159" s="72" t="str">
        <f>IF(ISNUMBER(T1_Data!AK157),IF(T1_Data!AK157=-999,"NA",IF(T1_Data!AK157&lt;1, "&lt;1", IF(T1_Data!AK157&gt;99, "&gt;99", T1_Data!AK157))),"-")</f>
        <v>-</v>
      </c>
      <c r="AL159" s="72" t="str">
        <f>IF(ISNUMBER(T1_Data!AL157),IF(T1_Data!AL157=-999,"NA",IF(T1_Data!AL157&lt;1, "&lt;1", IF(T1_Data!AL157&gt;99, "&gt;99", T1_Data!AL157))),"-")</f>
        <v>-</v>
      </c>
      <c r="AM159" s="72" t="str">
        <f>IF(ISNUMBER(T1_Data!AM157),IF(T1_Data!AM157=-999,"NA",IF(T1_Data!AM157&lt;1, "&lt;1", IF(T1_Data!AM157&gt;99, "&gt;99", T1_Data!AM157))),"-")</f>
        <v>-</v>
      </c>
      <c r="AN159" s="72" t="str">
        <f>IF(ISNUMBER(T1_Data!AN157),IF(T1_Data!AN157=-999,"NA",IF(T1_Data!AN157&lt;1, "&lt;1", IF(T1_Data!AN157&gt;99, "&gt;99", T1_Data!AN157))),"-")</f>
        <v>-</v>
      </c>
      <c r="AO159" s="72" t="str">
        <f>IF(ISNUMBER(T1_Data!AO157),IF(T1_Data!AO157=-999,"NA",IF(T1_Data!AO157&lt;1, "&lt;1", IF(T1_Data!AO157&gt;99, "&gt;99", T1_Data!AO157))),"-")</f>
        <v>-</v>
      </c>
      <c r="AP159" s="72" t="str">
        <f>IF(ISNUMBER(T1_Data!AP157),IF(T1_Data!AP157=-999,"NA",IF(T1_Data!AP157&lt;1, "&lt;1", IF(T1_Data!AP157&gt;99, "&gt;99", T1_Data!AP157))),"-")</f>
        <v>-</v>
      </c>
      <c r="AQ159" s="72" t="str">
        <f>IF(ISNUMBER(T1_Data!AQ157),IF(T1_Data!AQ157=-999,"NA",IF(T1_Data!AQ157&lt;1, "&lt;1", IF(T1_Data!AQ157&gt;99, "&gt;99", T1_Data!AQ157))),"-")</f>
        <v>-</v>
      </c>
      <c r="AR159" s="72" t="str">
        <f>IF(ISNUMBER(T1_Data!AR157),IF(T1_Data!AR157=-999,"NA",IF(T1_Data!AR157&lt;1, "&lt;1", IF(T1_Data!AR157&gt;99, "&gt;99", T1_Data!AR157))),"-")</f>
        <v>-</v>
      </c>
      <c r="AS159" s="72" t="str">
        <f>IF(ISNUMBER(T1_Data!AS157),IF(T1_Data!AS157=-999,"NA",IF(T1_Data!AS157&lt;1, "&lt;1", IF(T1_Data!AS157&gt;99, "&gt;99", T1_Data!AS157))),"-")</f>
        <v>-</v>
      </c>
      <c r="AT159" s="72" t="str">
        <f>IF(ISNUMBER(T1_Data!AT157),IF(T1_Data!AT157=-999,"NA",IF(T1_Data!AT157&lt;1, "&lt;1", IF(T1_Data!AT157&gt;99, "&gt;99", T1_Data!AT157))),"-")</f>
        <v>-</v>
      </c>
      <c r="AU159" s="72" t="str">
        <f>IF(ISNUMBER(T1_Data!AU157),IF(T1_Data!AU157=-999,"NA",IF(T1_Data!AU157&lt;1, "&lt;1", IF(T1_Data!AU157&gt;99, "&gt;99", T1_Data!AU157))),"-")</f>
        <v>-</v>
      </c>
      <c r="AV159" s="72" t="str">
        <f>IF(ISNUMBER(T1_Data!AV157),IF(T1_Data!AV157=-999,"NA",IF(T1_Data!AV157&lt;1, "&lt;1", IF(T1_Data!AV157&gt;99, "&gt;99", T1_Data!AV157))),"-")</f>
        <v>-</v>
      </c>
      <c r="AW159" s="72" t="str">
        <f>IF(ISNUMBER(T1_Data!AW157),IF(T1_Data!AW157=-999,"NA",IF(T1_Data!AW157&lt;1, "&lt;1", IF(T1_Data!AW157&gt;99, "&gt;99", T1_Data!AW157))),"-")</f>
        <v>-</v>
      </c>
      <c r="AX159" s="72" t="str">
        <f>IF(ISNUMBER(T1_Data!AX157),IF(T1_Data!AX157=-999,"NA",IF(T1_Data!AX157&lt;1, "&lt;1", IF(T1_Data!AX157&gt;99, "&gt;99", T1_Data!AX157))),"-")</f>
        <v>-</v>
      </c>
      <c r="AY159" s="72" t="str">
        <f>IF(ISNUMBER(T1_Data!AY157),IF(T1_Data!AY157=-999,"NA",IF(T1_Data!AY157&lt;1, "&lt;1", IF(T1_Data!AY157&gt;99, "&gt;99", T1_Data!AY157))),"-")</f>
        <v>-</v>
      </c>
      <c r="AZ159" s="72" t="str">
        <f>IF(ISNUMBER(T1_Data!AZ157),IF(T1_Data!AZ157=-999,"NA",IF(T1_Data!AZ157&lt;1, "&lt;1", IF(T1_Data!AZ157&gt;99, "&gt;99", T1_Data!AZ157))),"-")</f>
        <v>-</v>
      </c>
      <c r="BA159" s="72" t="str">
        <f>IF(ISNUMBER(T1_Data!BA157),IF(T1_Data!BA157=-999,"NA",IF(T1_Data!BA157&lt;1, "&lt;1", IF(T1_Data!BA157&gt;99, "&gt;99", T1_Data!BA157))),"-")</f>
        <v>-</v>
      </c>
      <c r="BB159" s="72" t="str">
        <f>IF(ISNUMBER(T1_Data!BB157),IF(T1_Data!BB157=-999,"NA",IF(T1_Data!BB157&lt;1, "&lt;1", IF(T1_Data!BB157&gt;99, "&gt;99", T1_Data!BB157))),"-")</f>
        <v>-</v>
      </c>
      <c r="BC159" s="72" t="str">
        <f>IF(ISNUMBER(T1_Data!BC157),IF(T1_Data!BC157=-999,"NA",IF(T1_Data!BC157&lt;1, "&lt;1", IF(T1_Data!BC157&gt;99, "&gt;99", T1_Data!BC157))),"-")</f>
        <v>-</v>
      </c>
      <c r="BD159" s="72" t="str">
        <f>IF(ISNUMBER(T1_Data!BD157),IF(T1_Data!BD157=-999,"NA",IF(T1_Data!BD157&lt;1, "&lt;1", IF(T1_Data!BD157&gt;99, "&gt;99", T1_Data!BD157))),"-")</f>
        <v>-</v>
      </c>
      <c r="BE159" s="72" t="str">
        <f>IF(ISNUMBER(T1_Data!BE157),IF(T1_Data!BE157=-999,"NA",IF(T1_Data!BE157&lt;1, "&lt;1", IF(T1_Data!BE157&gt;99, "&gt;99", T1_Data!BE157))),"-")</f>
        <v>-</v>
      </c>
      <c r="BF159" s="72" t="str">
        <f>IF(ISNUMBER(T1_Data!BF157),IF(T1_Data!BF157=-999,"NA",IF(T1_Data!BF157&lt;1, "&lt;1", IF(T1_Data!BF157&gt;99, "&gt;99", T1_Data!BF157))),"-")</f>
        <v>-</v>
      </c>
      <c r="BG159" s="72" t="str">
        <f>IF(ISNUMBER(T1_Data!BG157),IF(T1_Data!BG157=-999,"NA",IF(T1_Data!BG157&lt;1, "&lt;1", IF(T1_Data!BG157&gt;99, "&gt;99", T1_Data!BG157))),"-")</f>
        <v>-</v>
      </c>
      <c r="BH159" s="72" t="str">
        <f>IF(ISNUMBER(T1_Data!BH157),IF(T1_Data!BH157=-999,"NA",IF(T1_Data!BH157&lt;1, "&lt;1", IF(T1_Data!BH157&gt;99, "&gt;99", T1_Data!BH157))),"-")</f>
        <v>-</v>
      </c>
      <c r="BI159" s="72" t="str">
        <f>IF(ISNUMBER(T1_Data!BI157),IF(T1_Data!BI157=-999,"NA",IF(T1_Data!BI157&lt;1, "&lt;1", IF(T1_Data!BI157&gt;99, "&gt;99", T1_Data!BI157))),"-")</f>
        <v>-</v>
      </c>
      <c r="BJ159" s="72" t="str">
        <f>IF(ISNUMBER(T1_Data!BJ157),IF(T1_Data!BJ157=-999,"NA",IF(T1_Data!BJ157&lt;1, "&lt;1", IF(T1_Data!BJ157&gt;99, "&gt;99", T1_Data!BJ157))),"-")</f>
        <v>-</v>
      </c>
      <c r="BK159" s="72" t="str">
        <f>IF(ISNUMBER(T1_Data!BK157),IF(T1_Data!BK157=-999,"NA",IF(T1_Data!BK157&lt;1, "&lt;1", IF(T1_Data!BK157&gt;99, "&gt;99", T1_Data!BK157))),"-")</f>
        <v>-</v>
      </c>
      <c r="BL159" s="72" t="str">
        <f>IF(ISNUMBER(T1_Data!BL157),IF(T1_Data!BL157=-999,"NA",IF(T1_Data!BL157&lt;1, "&lt;1", IF(T1_Data!BL157&gt;99, "&gt;99", T1_Data!BL157))),"-")</f>
        <v>-</v>
      </c>
      <c r="BM159" s="72" t="str">
        <f>IF(ISNUMBER(T1_Data!BM157),IF(T1_Data!BM157=-999,"NA",IF(T1_Data!BM157&lt;1, "&lt;1", IF(T1_Data!BM157&gt;99, "&gt;99", T1_Data!BM157))),"-")</f>
        <v>-</v>
      </c>
      <c r="BN159" s="72" t="str">
        <f>IF(ISNUMBER(T1_Data!BN157),IF(T1_Data!BN157=-999,"NA",IF(T1_Data!BN157&lt;1, "&lt;1", IF(T1_Data!BN157&gt;99, "&gt;99", T1_Data!BN157))),"-")</f>
        <v>-</v>
      </c>
      <c r="BO159" s="72" t="str">
        <f>IF(ISNUMBER(T1_Data!BO157),IF(T1_Data!BO157=-999,"NA",IF(T1_Data!BO157&lt;1, "&lt;1", IF(T1_Data!BO157&gt;99, "&gt;99", T1_Data!BO157))),"-")</f>
        <v>-</v>
      </c>
      <c r="BP159" s="72" t="str">
        <f>IF(ISNUMBER(T1_Data!BP157),IF(T1_Data!BP157=-999,"NA",IF(T1_Data!BP157&lt;1, "&lt;1", IF(T1_Data!BP157&gt;99, "&gt;99", T1_Data!BP157))),"-")</f>
        <v>-</v>
      </c>
      <c r="BQ159" s="72" t="str">
        <f>IF(ISNUMBER(T1_Data!BQ157),IF(T1_Data!BQ157=-999,"NA",IF(T1_Data!BQ157&lt;1, "&lt;1", IF(T1_Data!BQ157&gt;99, "&gt;99", T1_Data!BQ157))),"-")</f>
        <v>-</v>
      </c>
      <c r="BR159" s="72" t="str">
        <f>IF(ISNUMBER(T1_Data!BR157),IF(T1_Data!BR157=-999,"NA",IF(T1_Data!BR157&lt;1, "&lt;1", IF(T1_Data!BR157&gt;99, "&gt;99", T1_Data!BR157))),"-")</f>
        <v>-</v>
      </c>
      <c r="BS159" s="72" t="str">
        <f>IF(ISNUMBER(T1_Data!BS157),IF(T1_Data!BS157=-999,"NA",IF(T1_Data!BS157&lt;1, "&lt;1", IF(T1_Data!BS157&gt;99, "&gt;99", T1_Data!BS157))),"-")</f>
        <v>-</v>
      </c>
      <c r="BT159" s="72" t="str">
        <f>IF(ISNUMBER(T1_Data!BT157),IF(T1_Data!BT157=-999,"NA",IF(T1_Data!BT157&lt;1, "&lt;1", IF(T1_Data!BT157&gt;99, "&gt;99", T1_Data!BT157))),"-")</f>
        <v>-</v>
      </c>
      <c r="BU159" s="72" t="str">
        <f>IF(ISNUMBER(T1_Data!BU157),IF(T1_Data!BU157=-999,"NA",IF(T1_Data!BU157&lt;1, "&lt;1", IF(T1_Data!BU157&gt;99, "&gt;99", T1_Data!BU157))),"-")</f>
        <v>-</v>
      </c>
      <c r="BV159" s="72" t="str">
        <f>IF(ISNUMBER(T1_Data!BV157),IF(T1_Data!BV157=-999,"NA",IF(T1_Data!BV157&lt;1, "&lt;1", IF(T1_Data!BV157&gt;99, "&gt;99", T1_Data!BV157))),"-")</f>
        <v>-</v>
      </c>
      <c r="BW159" s="72" t="str">
        <f>IF(ISNUMBER(T1_Data!BW157),IF(T1_Data!BW157=-999,"NA",IF(T1_Data!BW157&lt;1, "&lt;1", IF(T1_Data!BW157&gt;99, "&gt;99", T1_Data!BW157))),"-")</f>
        <v>-</v>
      </c>
      <c r="BX159" s="72" t="str">
        <f>IF(ISNUMBER(T1_Data!BX157),IF(T1_Data!BX157=-999,"NA",IF(T1_Data!BX157&lt;1, "&lt;1", IF(T1_Data!BX157&gt;99, "&gt;99", T1_Data!BX157))),"-")</f>
        <v>-</v>
      </c>
      <c r="BY159" s="72" t="str">
        <f>IF(ISNUMBER(T1_Data!BY157),IF(T1_Data!BY157=-999,"NA",IF(T1_Data!BY157&lt;1, "&lt;1", IF(T1_Data!BY157&gt;99, "&gt;99", T1_Data!BY157))),"-")</f>
        <v>-</v>
      </c>
      <c r="BZ159" s="72" t="str">
        <f>IF(ISNUMBER(T1_Data!BZ157),IF(T1_Data!BZ157=-999,"NA",IF(T1_Data!BZ157&lt;1, "&lt;1", IF(T1_Data!BZ157&gt;99, "&gt;99", T1_Data!BZ157))),"-")</f>
        <v>-</v>
      </c>
      <c r="CA159" s="72" t="str">
        <f>IF(ISNUMBER(T1_Data!CA157),IF(T1_Data!CA157=-999,"NA",IF(T1_Data!CA157&lt;1, "&lt;1", IF(T1_Data!CA157&gt;99, "&gt;99", T1_Data!CA157))),"-")</f>
        <v>-</v>
      </c>
      <c r="CB159" s="72" t="str">
        <f>IF(ISNUMBER(T1_Data!CB157),IF(T1_Data!CB157=-999,"NA",IF(T1_Data!CB157&lt;1, "&lt;1", IF(T1_Data!CB157&gt;99, "&gt;99", T1_Data!CB157))),"-")</f>
        <v>-</v>
      </c>
      <c r="CC159" s="72" t="str">
        <f>IF(ISNUMBER(T1_Data!CC157),IF(T1_Data!CC157=-999,"NA",IF(T1_Data!CC157&lt;1, "&lt;1", IF(T1_Data!CC157&gt;99, "&gt;99", T1_Data!CC157))),"-")</f>
        <v>-</v>
      </c>
      <c r="CD159" s="72" t="str">
        <f>IF(ISNUMBER(T1_Data!CD157),IF(T1_Data!CD157=-999,"NA",IF(T1_Data!CD157&lt;1, "&lt;1", IF(T1_Data!CD157&gt;99, "&gt;99", T1_Data!CD157))),"-")</f>
        <v>-</v>
      </c>
      <c r="CE159" s="72" t="str">
        <f>IF(ISNUMBER(T1_Data!CE157),IF(T1_Data!CE157=-999,"NA",IF(T1_Data!CE157&lt;1, "&lt;1", IF(T1_Data!CE157&gt;99, "&gt;99", T1_Data!CE157))),"-")</f>
        <v>-</v>
      </c>
      <c r="CF159" s="72" t="str">
        <f>IF(ISNUMBER(T1_Data!CF157),IF(T1_Data!CF157=-999,"NA",IF(T1_Data!CF157&lt;1, "&lt;1", IF(T1_Data!CF157&gt;99, "&gt;99", T1_Data!CF157))),"-")</f>
        <v>-</v>
      </c>
      <c r="CG159" s="72" t="str">
        <f>IF(ISNUMBER(T1_Data!CG157),IF(T1_Data!CG157=-999,"NA",IF(T1_Data!CG157&lt;1, "&lt;1", IF(T1_Data!CG157&gt;99, "&gt;99", T1_Data!CG157))),"-")</f>
        <v>-</v>
      </c>
      <c r="CH159" s="72" t="str">
        <f>IF(ISNUMBER(T1_Data!CH157),IF(T1_Data!CH157=-999,"NA",IF(T1_Data!CH157&lt;1, "&lt;1", IF(T1_Data!CH157&gt;99, "&gt;99", T1_Data!CH157))),"-")</f>
        <v>-</v>
      </c>
      <c r="CI159" s="72" t="str">
        <f>IF(ISNUMBER(T1_Data!CI157),IF(T1_Data!CI157=-999,"NA",IF(T1_Data!CI157&lt;1, "&lt;1", IF(T1_Data!CI157&gt;99, "&gt;99", T1_Data!CI157))),"-")</f>
        <v>-</v>
      </c>
      <c r="CJ159" s="72" t="str">
        <f>IF(ISNUMBER(T1_Data!CJ157),IF(T1_Data!CJ157=-999,"NA",IF(T1_Data!CJ157&lt;1, "&lt;1", IF(T1_Data!CJ157&gt;99, "&gt;99", T1_Data!CJ157))),"-")</f>
        <v>-</v>
      </c>
      <c r="CK159" s="72" t="str">
        <f>IF(ISNUMBER(T1_Data!CK157),IF(T1_Data!CK157=-999,"NA",IF(T1_Data!CK157&lt;1, "&lt;1", IF(T1_Data!CK157&gt;99, "&gt;99", T1_Data!CK157))),"-")</f>
        <v>-</v>
      </c>
      <c r="CL159" s="72" t="str">
        <f>IF(ISNUMBER(T1_Data!CL157),IF(T1_Data!CL157=-999,"NA",IF(T1_Data!CL157&lt;1, "&lt;1", IF(T1_Data!CL157&gt;99, "&gt;99", T1_Data!CL157))),"-")</f>
        <v>-</v>
      </c>
      <c r="CM159" s="72" t="str">
        <f>IF(ISNUMBER(T1_Data!CM157),IF(T1_Data!CM157=-999,"NA",IF(T1_Data!CM157&lt;1, "&lt;1", IF(T1_Data!CM157&gt;99, "&gt;99", T1_Data!CM157))),"-")</f>
        <v>-</v>
      </c>
      <c r="CN159" s="72" t="str">
        <f>IF(ISNUMBER(T1_Data!CN157),IF(T1_Data!CN157=-999,"NA",IF(T1_Data!CN157&lt;1, "&lt;1", IF(T1_Data!CN157&gt;99, "&gt;99", T1_Data!CN157))),"-")</f>
        <v>-</v>
      </c>
      <c r="CO159" s="72" t="str">
        <f>IF(ISNUMBER(T1_Data!CO157),IF(T1_Data!CO157=-999,"NA",IF(T1_Data!CO157&lt;1, "&lt;1", IF(T1_Data!CO157&gt;99, "&gt;99", T1_Data!CO157))),"-")</f>
        <v>-</v>
      </c>
      <c r="CP159" s="72" t="str">
        <f>IF(ISNUMBER(T1_Data!CP157),IF(T1_Data!CP157=-999,"NA",IF(T1_Data!CP157&lt;1, "&lt;1", IF(T1_Data!CP157&gt;99, "&gt;99", T1_Data!CP157))),"-")</f>
        <v>-</v>
      </c>
      <c r="CQ159" s="72" t="str">
        <f>IF(ISNUMBER(T1_Data!CQ157),IF(T1_Data!CQ157=-999,"NA",IF(T1_Data!CQ157&lt;1, "&lt;1", IF(T1_Data!CQ157&gt;99, "&gt;99", T1_Data!CQ157))),"-")</f>
        <v>-</v>
      </c>
      <c r="CR159" s="72" t="str">
        <f>IF(ISNUMBER(T1_Data!CR157),IF(T1_Data!CR157=-999,"NA",IF(T1_Data!CR157&lt;1, "&lt;1", IF(T1_Data!CR157&gt;99, "&gt;99", T1_Data!CR157))),"-")</f>
        <v>-</v>
      </c>
      <c r="CS159" s="72" t="str">
        <f>IF(ISNUMBER(T1_Data!CS157),IF(T1_Data!CS157=-999,"NA",IF(T1_Data!CS157&lt;1, "&lt;1", IF(T1_Data!CS157&gt;99, "&gt;99", T1_Data!CS157))),"-")</f>
        <v>-</v>
      </c>
      <c r="CT159" s="72" t="str">
        <f>IF(ISNUMBER(T1_Data!CT157),IF(T1_Data!CT157=-999,"NA",IF(T1_Data!CT157&lt;1, "&lt;1", IF(T1_Data!CT157&gt;99, "&gt;99", T1_Data!CT157))),"-")</f>
        <v>-</v>
      </c>
      <c r="CU159" s="72" t="str">
        <f>IF(ISNUMBER(T1_Data!CU157),IF(T1_Data!CU157=-999,"NA",IF(T1_Data!CU157&lt;1, "&lt;1", IF(T1_Data!CU157&gt;99, "&gt;99", T1_Data!CU157))),"-")</f>
        <v>-</v>
      </c>
      <c r="CV159" s="72" t="str">
        <f>IF(ISNUMBER(T1_Data!CV157),IF(T1_Data!CV157=-999,"NA",IF(T1_Data!CV157&lt;1, "&lt;1", IF(T1_Data!CV157&gt;99, "&gt;99", T1_Data!CV157))),"-")</f>
        <v>-</v>
      </c>
      <c r="CW159" s="72" t="str">
        <f>IF(ISNUMBER(T1_Data!CW157),IF(T1_Data!CW157=-999,"NA",IF(T1_Data!CW157&lt;1, "&lt;1", IF(T1_Data!CW157&gt;99, "&gt;99", T1_Data!CW157))),"-")</f>
        <v>-</v>
      </c>
      <c r="CX159" s="72" t="str">
        <f>IF(ISNUMBER(T1_Data!CX157),IF(T1_Data!CX157=-999,"NA",IF(T1_Data!CX157&lt;1, "&lt;1", IF(T1_Data!CX157&gt;99, "&gt;99", T1_Data!CX157))),"-")</f>
        <v>-</v>
      </c>
      <c r="CY159" s="72" t="str">
        <f>IF(ISNUMBER(T1_Data!CY157),IF(T1_Data!CY157=-999,"NA",IF(T1_Data!CY157&lt;1, "&lt;1", IF(T1_Data!CY157&gt;99, "&gt;99", T1_Data!CY157))),"-")</f>
        <v>-</v>
      </c>
      <c r="CZ159" s="72" t="str">
        <f>IF(ISNUMBER(T1_Data!CZ157),IF(T1_Data!CZ157=-999,"NA",IF(T1_Data!CZ157&lt;1, "&lt;1", IF(T1_Data!CZ157&gt;99, "&gt;99", T1_Data!CZ157))),"-")</f>
        <v>-</v>
      </c>
      <c r="DA159" s="72" t="str">
        <f>IF(ISNUMBER(T1_Data!DA157),IF(T1_Data!DA157=-999,"NA",IF(T1_Data!DA157&lt;1, "&lt;1", IF(T1_Data!DA157&gt;99, "&gt;99", T1_Data!DA157))),"-")</f>
        <v>-</v>
      </c>
      <c r="DB159" s="72" t="str">
        <f>IF(ISNUMBER(T1_Data!DB157),IF(T1_Data!DB157=-999,"NA",IF(T1_Data!DB157&lt;1, "&lt;1", IF(T1_Data!DB157&gt;99, "&gt;99", T1_Data!DB157))),"-")</f>
        <v>-</v>
      </c>
      <c r="DC159" s="72" t="str">
        <f>IF(ISNUMBER(T1_Data!DC157),IF(T1_Data!DC157=-999,"NA",IF(T1_Data!DC157&lt;1, "&lt;1", IF(T1_Data!DC157&gt;99, "&gt;99", T1_Data!DC157))),"-")</f>
        <v>-</v>
      </c>
      <c r="DD159" s="72" t="str">
        <f>IF(ISNUMBER(T1_Data!DD157),IF(T1_Data!DD157=-999,"NA",IF(T1_Data!DD157&lt;1, "&lt;1", IF(T1_Data!DD157&gt;99, "&gt;99", T1_Data!DD157))),"-")</f>
        <v>-</v>
      </c>
      <c r="DE159" s="72" t="str">
        <f>IF(ISNUMBER(T1_Data!DE157),IF(T1_Data!DE157=-999,"NA",IF(T1_Data!DE157&lt;1, "&lt;1", IF(T1_Data!DE157&gt;99, "&gt;99", T1_Data!DE157))),"-")</f>
        <v>-</v>
      </c>
      <c r="DF159" s="72" t="str">
        <f>IF(ISNUMBER(T1_Data!DF157),IF(T1_Data!DF157=-999,"NA",IF(T1_Data!DF157&lt;1, "&lt;1", IF(T1_Data!DF157&gt;99, "&gt;99", T1_Data!DF157))),"-")</f>
        <v>-</v>
      </c>
      <c r="DG159" s="72" t="str">
        <f>IF(ISNUMBER(T1_Data!DG157),IF(T1_Data!DG157=-999,"NA",IF(T1_Data!DG157&lt;1, "&lt;1", IF(T1_Data!DG157&gt;99, "&gt;99", T1_Data!DG157))),"-")</f>
        <v>-</v>
      </c>
      <c r="DH159" s="72" t="str">
        <f>IF(ISNUMBER(T1_Data!DH157),IF(T1_Data!DH157=-999,"NA",IF(T1_Data!DH157&lt;1, "&lt;1", IF(T1_Data!DH157&gt;99, "&gt;99", T1_Data!DH157))),"-")</f>
        <v>-</v>
      </c>
      <c r="DI159" s="72" t="str">
        <f>IF(ISNUMBER(T1_Data!DI157),IF(T1_Data!DI157=-999,"NA",IF(T1_Data!DI157&lt;1, "&lt;1", IF(T1_Data!DI157&gt;99, "&gt;99", T1_Data!DI157))),"-")</f>
        <v>-</v>
      </c>
      <c r="DJ159" s="72" t="str">
        <f>IF(ISNUMBER(T1_Data!DJ157),IF(T1_Data!DJ157=-999,"NA",IF(T1_Data!DJ157&lt;1, "&lt;1", IF(T1_Data!DJ157&gt;99, "&gt;99", T1_Data!DJ157))),"-")</f>
        <v>-</v>
      </c>
      <c r="DK159" s="72" t="str">
        <f>IF(ISNUMBER(T1_Data!DK157),IF(T1_Data!DK157=-999,"NA",IF(T1_Data!DK157&lt;1, "&lt;1", IF(T1_Data!DK157&gt;99, "&gt;99", T1_Data!DK157))),"-")</f>
        <v>-</v>
      </c>
      <c r="DL159" s="72" t="str">
        <f>IF(ISNUMBER(T1_Data!DL157),IF(T1_Data!DL157=-999,"NA",IF(T1_Data!DL157&lt;1, "&lt;1", IF(T1_Data!DL157&gt;99, "&gt;99", T1_Data!DL157))),"-")</f>
        <v>-</v>
      </c>
      <c r="DM159" s="72" t="str">
        <f>IF(ISNUMBER(T1_Data!DM157),IF(T1_Data!DM157=-999,"NA",IF(T1_Data!DM157&lt;1, "&lt;1", IF(T1_Data!DM157&gt;99, "&gt;99", T1_Data!DM157))),"-")</f>
        <v>-</v>
      </c>
      <c r="DN159" s="72" t="str">
        <f>IF(ISNUMBER(T1_Data!DN157),IF(T1_Data!DN157=-999,"NA",IF(T1_Data!DN157&lt;1, "&lt;1", IF(T1_Data!DN157&gt;99, "&gt;99", T1_Data!DN157))),"-")</f>
        <v>-</v>
      </c>
      <c r="DO159" s="72" t="str">
        <f>IF(ISNUMBER(T1_Data!DO157),IF(T1_Data!DO157=-999,"NA",IF(T1_Data!DO157&lt;1, "&lt;1", IF(T1_Data!DO157&gt;99, "&gt;99", T1_Data!DO157))),"-")</f>
        <v>-</v>
      </c>
      <c r="DP159" s="72" t="str">
        <f>IF(ISNUMBER(T1_Data!DP157),IF(T1_Data!DP157=-999,"NA",IF(T1_Data!DP157&lt;1, "&lt;1", IF(T1_Data!DP157&gt;99, "&gt;99", T1_Data!DP157))),"-")</f>
        <v>-</v>
      </c>
      <c r="DQ159" s="72" t="str">
        <f>IF(ISNUMBER(T1_Data!DQ157),IF(T1_Data!DQ157=-999,"NA",IF(T1_Data!DQ157&lt;1, "&lt;1", IF(T1_Data!DQ157&gt;99, "&gt;99", T1_Data!DQ157))),"-")</f>
        <v>-</v>
      </c>
      <c r="DR159" s="72" t="str">
        <f>IF(ISNUMBER(T1_Data!DR157),IF(T1_Data!DR157=-999,"NA",IF(T1_Data!DR157&lt;1, "&lt;1", IF(T1_Data!DR157&gt;99, "&gt;99", T1_Data!DR157))),"-")</f>
        <v>-</v>
      </c>
      <c r="DS159" s="72" t="str">
        <f>IF(ISNUMBER(T1_Data!DS157),IF(T1_Data!DS157=-999,"NA",IF(T1_Data!DS157&lt;1, "&lt;1", IF(T1_Data!DS157&gt;99, "&gt;99", T1_Data!DS157))),"-")</f>
        <v>-</v>
      </c>
      <c r="DT159" s="72" t="str">
        <f>IF(ISNUMBER(T1_Data!DT157),IF(T1_Data!DT157=-999,"NA",IF(T1_Data!DT157&lt;1, "&lt;1", IF(T1_Data!DT157&gt;99, "&gt;99", T1_Data!DT157))),"-")</f>
        <v>-</v>
      </c>
      <c r="DU159" s="72" t="str">
        <f>IF(ISNUMBER(T1_Data!DU157),IF(T1_Data!DU157=-999,"NA",IF(T1_Data!DU157&lt;1, "&lt;1", IF(T1_Data!DU157&gt;99, "&gt;99", T1_Data!DU157))),"-")</f>
        <v>-</v>
      </c>
      <c r="DV159" s="72" t="str">
        <f>IF(ISNUMBER(T1_Data!DV157),IF(T1_Data!DV157=-999,"NA",IF(T1_Data!DV157&lt;1, "&lt;1", IF(T1_Data!DV157&gt;99, "&gt;99", T1_Data!DV157))),"-")</f>
        <v>-</v>
      </c>
      <c r="DW159" s="72" t="str">
        <f>IF(ISNUMBER(T1_Data!DW157),IF(T1_Data!DW157=-999,"NA",IF(T1_Data!DW157&lt;1, "&lt;1", IF(T1_Data!DW157&gt;99, "&gt;99", T1_Data!DW157))),"-")</f>
        <v>-</v>
      </c>
      <c r="DX159" s="72" t="str">
        <f>IF(ISNUMBER(T1_Data!DX157),IF(T1_Data!DX157=-999,"NA",IF(T1_Data!DX157&lt;1, "&lt;1", IF(T1_Data!DX157&gt;99, "&gt;99", T1_Data!DX157))),"-")</f>
        <v>-</v>
      </c>
      <c r="DY159" s="72" t="str">
        <f>IF(ISNUMBER(T1_Data!DY157),IF(T1_Data!DY157=-999,"NA",IF(T1_Data!DY157&lt;1, "&lt;1", IF(T1_Data!DY157&gt;99, "&gt;99", T1_Data!DY157))),"-")</f>
        <v>-</v>
      </c>
      <c r="DZ159" s="72" t="str">
        <f>IF(ISNUMBER(T1_Data!DZ157),IF(T1_Data!DZ157=-999,"NA",IF(T1_Data!DZ157&lt;1, "&lt;1", IF(T1_Data!DZ157&gt;99, "&gt;99", T1_Data!DZ157))),"-")</f>
        <v>-</v>
      </c>
      <c r="EA159" s="72" t="str">
        <f>IF(ISNUMBER(T1_Data!EA157),IF(T1_Data!EA157=-999,"NA",IF(T1_Data!EA157&lt;1, "&lt;1", IF(T1_Data!EA157&gt;99, "&gt;99", T1_Data!EA157))),"-")</f>
        <v>-</v>
      </c>
      <c r="EB159" s="72" t="str">
        <f>IF(ISNUMBER(T1_Data!EB157),IF(T1_Data!EB157=-999,"NA",IF(T1_Data!EB157&lt;1, "&lt;1", IF(T1_Data!EB157&gt;99, "&gt;99", T1_Data!EB157))),"-")</f>
        <v>-</v>
      </c>
      <c r="EC159" s="72" t="str">
        <f>IF(ISNUMBER(T1_Data!EC157),IF(T1_Data!EC157=-999,"NA",IF(T1_Data!EC157&lt;1, "&lt;1", IF(T1_Data!EC157&gt;99, "&gt;99", T1_Data!EC157))),"-")</f>
        <v>-</v>
      </c>
      <c r="ED159" s="72" t="str">
        <f>IF(ISNUMBER(T1_Data!ED157),IF(T1_Data!ED157=-999,"NA",IF(T1_Data!ED157&lt;1, "&lt;1", IF(T1_Data!ED157&gt;99, "&gt;99", T1_Data!ED157))),"-")</f>
        <v>-</v>
      </c>
      <c r="EE159" s="72" t="str">
        <f>IF(ISNUMBER(T1_Data!EE157),IF(T1_Data!EE157=-999,"NA",IF(T1_Data!EE157&lt;1, "&lt;1", IF(T1_Data!EE157&gt;99, "&gt;99", T1_Data!EE157))),"-")</f>
        <v>-</v>
      </c>
      <c r="EF159" s="72" t="str">
        <f>IF(ISNUMBER(T1_Data!EF157),IF(T1_Data!EF157=-999,"NA",IF(T1_Data!EF157&lt;1, "&lt;1", IF(T1_Data!EF157&gt;99, "&gt;99", T1_Data!EF157))),"-")</f>
        <v>-</v>
      </c>
      <c r="EG159" s="72" t="str">
        <f>IF(ISNUMBER(T1_Data!EG157),IF(T1_Data!EG157=-999,"NA",IF(T1_Data!EG157&lt;1, "&lt;1", IF(T1_Data!EG157&gt;99, "&gt;99", T1_Data!EG157))),"-")</f>
        <v>-</v>
      </c>
      <c r="EH159" s="72" t="str">
        <f>IF(ISNUMBER(T1_Data!EH157),IF(T1_Data!EH157=-999,"NA",IF(T1_Data!EH157&lt;1, "&lt;1", IF(T1_Data!EH157&gt;99, "&gt;99", T1_Data!EH157))),"-")</f>
        <v>-</v>
      </c>
      <c r="EI159" s="72" t="str">
        <f>IF(ISNUMBER(T1_Data!EI157),IF(T1_Data!EI157=-999,"NA",IF(T1_Data!EI157&lt;1, "&lt;1", IF(T1_Data!EI157&gt;99, "&gt;99", T1_Data!EI157))),"-")</f>
        <v>-</v>
      </c>
      <c r="EJ159" s="72" t="str">
        <f>IF(ISNUMBER(T1_Data!EJ157),IF(T1_Data!EJ157=-999,"NA",IF(T1_Data!EJ157&lt;1, "&lt;1", IF(T1_Data!EJ157&gt;99, "&gt;99", T1_Data!EJ157))),"-")</f>
        <v>-</v>
      </c>
      <c r="EK159" s="72" t="str">
        <f>IF(ISNUMBER(T1_Data!EK157),IF(T1_Data!EK157=-999,"NA",IF(T1_Data!EK157&lt;1, "&lt;1", IF(T1_Data!EK157&gt;99, "&gt;99", T1_Data!EK157))),"-")</f>
        <v>-</v>
      </c>
      <c r="EL159" s="72" t="str">
        <f>IF(ISNUMBER(T1_Data!EL157),IF(T1_Data!EL157=-999,"NA",IF(T1_Data!EL157&lt;1, "&lt;1", IF(T1_Data!EL157&gt;99, "&gt;99", T1_Data!EL157))),"-")</f>
        <v>-</v>
      </c>
      <c r="EM159" s="72" t="str">
        <f>IF(ISNUMBER(T1_Data!EM157),IF(T1_Data!EM157=-999,"NA",IF(T1_Data!EM157&lt;1, "&lt;1", IF(T1_Data!EM157&gt;99, "&gt;99", T1_Data!EM157))),"-")</f>
        <v>-</v>
      </c>
      <c r="EN159" s="72" t="str">
        <f>IF(ISNUMBER(T1_Data!EN157),IF(T1_Data!EN157=-999,"NA",IF(T1_Data!EN157&lt;1, "&lt;1", IF(T1_Data!EN157&gt;99, "&gt;99", T1_Data!EN157))),"-")</f>
        <v>-</v>
      </c>
      <c r="EO159" s="72" t="str">
        <f>IF(ISNUMBER(T1_Data!EO157),IF(T1_Data!EO157=-999,"NA",IF(T1_Data!EO157&lt;1, "&lt;1", IF(T1_Data!EO157&gt;99, "&gt;99", T1_Data!EO157))),"-")</f>
        <v>-</v>
      </c>
      <c r="EP159" s="72" t="str">
        <f>IF(ISNUMBER(T1_Data!EP157),IF(T1_Data!EP157=-999,"NA",IF(T1_Data!EP157&lt;1, "&lt;1", IF(T1_Data!EP157&gt;99, "&gt;99", T1_Data!EP157))),"-")</f>
        <v>-</v>
      </c>
      <c r="EQ159" s="72" t="str">
        <f>IF(ISNUMBER(T1_Data!EQ157),IF(T1_Data!EQ157=-999,"NA",IF(T1_Data!EQ157&lt;1, "&lt;1", IF(T1_Data!EQ157&gt;99, "&gt;99", T1_Data!EQ157))),"-")</f>
        <v>-</v>
      </c>
      <c r="ER159" s="72" t="str">
        <f>IF(ISNUMBER(T1_Data!ER157),IF(T1_Data!ER157=-999,"NA",IF(T1_Data!ER157&lt;1, "&lt;1", IF(T1_Data!ER157&gt;99, "&gt;99", T1_Data!ER157))),"-")</f>
        <v>-</v>
      </c>
      <c r="ES159" s="72" t="str">
        <f>IF(ISNUMBER(T1_Data!ES157),IF(T1_Data!ES157=-999,"NA",IF(T1_Data!ES157&lt;1, "&lt;1", IF(T1_Data!ES157&gt;99, "&gt;99", T1_Data!ES157))),"-")</f>
        <v>-</v>
      </c>
      <c r="ET159" s="72" t="str">
        <f>IF(ISNUMBER(T1_Data!ET157),IF(T1_Data!ET157=-999,"NA",IF(T1_Data!ET157&lt;1, "&lt;1", IF(T1_Data!ET157&gt;99, "&gt;99", T1_Data!ET157))),"-")</f>
        <v>-</v>
      </c>
      <c r="EU159" s="72" t="str">
        <f>IF(ISNUMBER(T1_Data!EU157),IF(T1_Data!EU157=-999,"NA",IF(T1_Data!EU157&lt;1, "&lt;1", IF(T1_Data!EU157&gt;99, "&gt;99", T1_Data!EU157))),"-")</f>
        <v>-</v>
      </c>
      <c r="EV159" s="72" t="str">
        <f>IF(ISNUMBER(T1_Data!EV157),IF(T1_Data!EV157=-999,"NA",IF(T1_Data!EV157&lt;1, "&lt;1", IF(T1_Data!EV157&gt;99, "&gt;99", T1_Data!EV157))),"-")</f>
        <v>-</v>
      </c>
      <c r="EW159" s="72" t="str">
        <f>IF(ISNUMBER(T1_Data!EW157),IF(T1_Data!EW157=-999,"NA",IF(T1_Data!EW157&lt;1, "&lt;1", IF(T1_Data!EW157&gt;99, "&gt;99", T1_Data!EW157))),"-")</f>
        <v>-</v>
      </c>
      <c r="EX159" s="72" t="str">
        <f>IF(ISNUMBER(T1_Data!EX157),IF(T1_Data!EX157=-999,"NA",IF(T1_Data!EX157&lt;1, "&lt;1", IF(T1_Data!EX157&gt;99, "&gt;99", T1_Data!EX157))),"-")</f>
        <v>-</v>
      </c>
      <c r="EY159" s="72" t="str">
        <f>IF(ISNUMBER(T1_Data!EY157),IF(T1_Data!EY157=-999,"NA",IF(T1_Data!EY157&lt;1, "&lt;1", IF(T1_Data!EY157&gt;99, "&gt;99", T1_Data!EY157))),"-")</f>
        <v>-</v>
      </c>
      <c r="EZ159" s="72" t="str">
        <f>IF(ISNUMBER(T1_Data!EZ157),IF(T1_Data!EZ157=-999,"NA",IF(T1_Data!EZ157&lt;1, "&lt;1", IF(T1_Data!EZ157&gt;99, "&gt;99", T1_Data!EZ157))),"-")</f>
        <v>-</v>
      </c>
      <c r="FA159" s="72" t="str">
        <f>IF(ISNUMBER(T1_Data!FA157),IF(T1_Data!FA157=-999,"NA",IF(T1_Data!FA157&lt;1, "&lt;1", IF(T1_Data!FA157&gt;99, "&gt;99", T1_Data!FA157))),"-")</f>
        <v>-</v>
      </c>
      <c r="FB159" s="72" t="str">
        <f>IF(ISNUMBER(T1_Data!FB157),IF(T1_Data!FB157=-999,"NA",IF(T1_Data!FB157&lt;1, "&lt;1", IF(T1_Data!FB157&gt;99, "&gt;99", T1_Data!FB157))),"-")</f>
        <v>-</v>
      </c>
      <c r="FC159" s="72" t="str">
        <f>IF(ISNUMBER(T1_Data!FC157),IF(T1_Data!FC157=-999,"NA",IF(T1_Data!FC157&lt;1, "&lt;1", IF(T1_Data!FC157&gt;99, "&gt;99", T1_Data!FC157))),"-")</f>
        <v>-</v>
      </c>
      <c r="FD159" s="72" t="str">
        <f>IF(ISNUMBER(T1_Data!FD157),IF(T1_Data!FD157=-999,"NA",IF(T1_Data!FD157&lt;1, "&lt;1", IF(T1_Data!FD157&gt;99, "&gt;99", T1_Data!FD157))),"-")</f>
        <v>-</v>
      </c>
      <c r="FE159" s="72" t="str">
        <f>IF(ISNUMBER(T1_Data!FE157),IF(T1_Data!FE157=-999,"NA",IF(T1_Data!FE157&lt;1, "&lt;1", IF(T1_Data!FE157&gt;99, "&gt;99", T1_Data!FE157))),"-")</f>
        <v>-</v>
      </c>
      <c r="FF159" s="72" t="str">
        <f>IF(ISNUMBER(T1_Data!FF157),IF(T1_Data!FF157=-999,"NA",IF(T1_Data!FF157&lt;1, "&lt;1", IF(T1_Data!FF157&gt;99, "&gt;99", T1_Data!FF157))),"-")</f>
        <v>-</v>
      </c>
      <c r="FG159" s="72" t="str">
        <f>IF(ISNUMBER(T1_Data!FG157),IF(T1_Data!FG157=-999,"NA",IF(T1_Data!FG157&lt;1, "&lt;1", IF(T1_Data!FG157&gt;99, "&gt;99", T1_Data!FG157))),"-")</f>
        <v>-</v>
      </c>
      <c r="FH159" s="72" t="str">
        <f>IF(ISNUMBER(T1_Data!FH157),IF(T1_Data!FH157=-999,"NA",IF(T1_Data!FH157&lt;1, "&lt;1", IF(T1_Data!FH157&gt;99, "&gt;99", T1_Data!FH157))),"-")</f>
        <v>-</v>
      </c>
      <c r="FI159" s="72" t="str">
        <f>IF(ISNUMBER(T1_Data!FI157),IF(T1_Data!FI157=-999,"NA",IF(T1_Data!FI157&lt;1, "&lt;1", IF(T1_Data!FI157&gt;99, "&gt;99", T1_Data!FI157))),"-")</f>
        <v>-</v>
      </c>
      <c r="FJ159" s="72" t="str">
        <f>IF(ISNUMBER(T1_Data!FJ157),IF(T1_Data!FJ157=-999,"NA",IF(T1_Data!FJ157&lt;1, "&lt;1", IF(T1_Data!FJ157&gt;99, "&gt;99", T1_Data!FJ157))),"-")</f>
        <v>-</v>
      </c>
      <c r="FK159" s="72" t="str">
        <f>IF(ISNUMBER(T1_Data!FK157),IF(T1_Data!FK157=-999,"NA",IF(T1_Data!FK157&lt;1, "&lt;1", IF(T1_Data!FK157&gt;99, "&gt;99", T1_Data!FK157))),"-")</f>
        <v>-</v>
      </c>
      <c r="FL159" s="72" t="str">
        <f>IF(ISNUMBER(T1_Data!FL157),IF(T1_Data!FL157=-999,"NA",IF(T1_Data!FL157&lt;1, "&lt;1", IF(T1_Data!FL157&gt;99, "&gt;99", T1_Data!FL157))),"-")</f>
        <v>-</v>
      </c>
      <c r="FM159" s="72" t="str">
        <f>IF(ISNUMBER(T1_Data!FM157),IF(T1_Data!FM157=-999,"NA",IF(T1_Data!FM157&lt;1, "&lt;1", IF(T1_Data!FM157&gt;99, "&gt;99", T1_Data!FM157))),"-")</f>
        <v>-</v>
      </c>
      <c r="FN159" s="72" t="str">
        <f>IF(ISNUMBER(T1_Data!FN157),IF(T1_Data!FN157=-999,"NA",IF(T1_Data!FN157&lt;1, "&lt;1", IF(T1_Data!FN157&gt;99, "&gt;99", T1_Data!FN157))),"-")</f>
        <v>-</v>
      </c>
      <c r="FO159" s="72" t="str">
        <f>IF(ISNUMBER(T1_Data!FO157),IF(T1_Data!FO157=-999,"NA",IF(T1_Data!FO157&lt;1, "&lt;1", IF(T1_Data!FO157&gt;99, "&gt;99", T1_Data!FO157))),"-")</f>
        <v>-</v>
      </c>
      <c r="FP159" s="72" t="str">
        <f>IF(ISNUMBER(T1_Data!FP157),IF(T1_Data!FP157=-999,"NA",IF(T1_Data!FP157&lt;1, "&lt;1", IF(T1_Data!FP157&gt;99, "&gt;99", T1_Data!FP157))),"-")</f>
        <v>-</v>
      </c>
      <c r="FQ159" s="72" t="str">
        <f>IF(ISNUMBER(T1_Data!FQ157),IF(T1_Data!FQ157=-999,"NA",IF(T1_Data!FQ157&lt;1, "&lt;1", IF(T1_Data!FQ157&gt;99, "&gt;99", T1_Data!FQ157))),"-")</f>
        <v>-</v>
      </c>
      <c r="FR159" s="72" t="str">
        <f>IF(ISNUMBER(T1_Data!FR157),IF(T1_Data!FR157=-999,"NA",IF(T1_Data!FR157&lt;1, "&lt;1", IF(T1_Data!FR157&gt;99, "&gt;99", T1_Data!FR157))),"-")</f>
        <v>-</v>
      </c>
      <c r="FS159" s="72" t="str">
        <f>IF(ISNUMBER(T1_Data!FS157),IF(T1_Data!FS157=-999,"NA",IF(T1_Data!FS157&lt;1, "&lt;1", IF(T1_Data!FS157&gt;99, "&gt;99", T1_Data!FS157))),"-")</f>
        <v>-</v>
      </c>
      <c r="FT159" s="72" t="str">
        <f>IF(ISNUMBER(T1_Data!FT157),IF(T1_Data!FT157=-999,"NA",IF(T1_Data!FT157&lt;1, "&lt;1", IF(T1_Data!FT157&gt;99, "&gt;99", T1_Data!FT157))),"-")</f>
        <v>-</v>
      </c>
      <c r="FU159" s="72" t="str">
        <f>IF(ISNUMBER(T1_Data!FU157),IF(T1_Data!FU157=-999,"NA",IF(T1_Data!FU157&lt;1, "&lt;1", IF(T1_Data!FU157&gt;99, "&gt;99", T1_Data!FU157))),"-")</f>
        <v>-</v>
      </c>
      <c r="FV159" s="72" t="str">
        <f>IF(ISNUMBER(T1_Data!FV157),IF(T1_Data!FV157=-999,"NA",IF(T1_Data!FV157&lt;1, "&lt;1", IF(T1_Data!FV157&gt;99, "&gt;99", T1_Data!FV157))),"-")</f>
        <v>-</v>
      </c>
      <c r="FW159" s="72" t="str">
        <f>IF(ISNUMBER(T1_Data!FW157),IF(T1_Data!FW157=-999,"NA",IF(T1_Data!FW157&lt;1, "&lt;1", IF(T1_Data!FW157&gt;99, "&gt;99", T1_Data!FW157))),"-")</f>
        <v>-</v>
      </c>
      <c r="FX159" s="71" t="str">
        <f>IF(ISBLANK(T1_Data!FX157), "", T1_Data!FX157)</f>
        <v/>
      </c>
    </row>
    <row r="160" spans="1:180" x14ac:dyDescent="0.25">
      <c r="A160" s="71" t="str">
        <f>IF(ISBLANK(T1_Data!A158), "", T1_Data!A158)</f>
        <v/>
      </c>
      <c r="B160" s="72" t="str">
        <f>IF(ISNUMBER(T1_Data!B158), T1_Data!B158,"-")</f>
        <v>-</v>
      </c>
      <c r="C160" s="72" t="str">
        <f>IF(ISNUMBER(T1_Data!C158),IF(T1_Data!C158=-999,"NA",IF(T1_Data!C158&lt;1, "&lt;1", IF(T1_Data!C158&gt;99, "&gt;99", T1_Data!C158))),"-")</f>
        <v>-</v>
      </c>
      <c r="D160" s="72" t="str">
        <f>IF(ISNUMBER(T1_Data!D158),IF(T1_Data!D158=-999,"NA",IF(T1_Data!D158&lt;1, "&lt;1", IF(T1_Data!D158&gt;99, "&gt;99", T1_Data!D158))),"-")</f>
        <v>-</v>
      </c>
      <c r="E160" s="72" t="str">
        <f>IF(ISNUMBER(T1_Data!E158),IF(T1_Data!E158=-999,"NA",IF(T1_Data!E158&lt;1, "&lt;1", IF(T1_Data!E158&gt;99, "&gt;99", T1_Data!E158))),"-")</f>
        <v>-</v>
      </c>
      <c r="F160" s="72" t="str">
        <f>IF(ISNUMBER(T1_Data!F158),IF(T1_Data!F158=-999,"NA",IF(T1_Data!F158&lt;1, "&lt;1", IF(T1_Data!F158&gt;99, "&gt;99", T1_Data!F158))),"-")</f>
        <v>-</v>
      </c>
      <c r="G160" s="72" t="str">
        <f>IF(ISNUMBER(T1_Data!G158),IF(T1_Data!G158=-999,"NA",IF(T1_Data!G158&lt;1, "&lt;1", IF(T1_Data!G158&gt;99, "&gt;99", T1_Data!G158))),"-")</f>
        <v>-</v>
      </c>
      <c r="H160" s="72" t="str">
        <f>IF(ISNUMBER(T1_Data!H158),IF(T1_Data!H158=-999,"NA",IF(T1_Data!H158&lt;1, "&lt;1", IF(T1_Data!H158&gt;99, "&gt;99", T1_Data!H158))),"-")</f>
        <v>-</v>
      </c>
      <c r="I160" s="72" t="str">
        <f>IF(ISNUMBER(T1_Data!I158),IF(T1_Data!I158=-999,"NA",IF(T1_Data!I158&lt;1, "&lt;1", IF(T1_Data!I158&gt;99, "&gt;99", T1_Data!I158))),"-")</f>
        <v>-</v>
      </c>
      <c r="J160" s="72" t="str">
        <f>IF(ISNUMBER(T1_Data!J158),IF(T1_Data!J158=-999,"NA",IF(T1_Data!J158&lt;1, "&lt;1", IF(T1_Data!J158&gt;99, "&gt;99", T1_Data!J158))),"-")</f>
        <v>-</v>
      </c>
      <c r="K160" s="72" t="str">
        <f>IF(ISNUMBER(T1_Data!K158),IF(T1_Data!K158=-999,"NA",IF(T1_Data!K158&lt;1, "&lt;1", IF(T1_Data!K158&gt;99, "&gt;99", T1_Data!K158))),"-")</f>
        <v>-</v>
      </c>
      <c r="L160" s="72" t="str">
        <f>IF(ISNUMBER(T1_Data!L158),IF(T1_Data!L158=-999,"NA",IF(T1_Data!L158&lt;1, "&lt;1", IF(T1_Data!L158&gt;99, "&gt;99", T1_Data!L158))),"-")</f>
        <v>-</v>
      </c>
      <c r="M160" s="72" t="str">
        <f>IF(ISNUMBER(T1_Data!M158),IF(T1_Data!M158=-999,"NA",IF(T1_Data!M158&lt;1, "&lt;1", IF(T1_Data!M158&gt;99, "&gt;99", T1_Data!M158))),"-")</f>
        <v>-</v>
      </c>
      <c r="N160" s="72" t="str">
        <f>IF(ISNUMBER(T1_Data!N158),IF(T1_Data!N158=-999,"NA",IF(T1_Data!N158&lt;1, "&lt;1", IF(T1_Data!N158&gt;99, "&gt;99", T1_Data!N158))),"-")</f>
        <v>-</v>
      </c>
      <c r="O160" s="72" t="str">
        <f>IF(ISNUMBER(T1_Data!O158),IF(T1_Data!O158=-999,"NA",IF(T1_Data!O158&lt;1, "&lt;1", IF(T1_Data!O158&gt;99, "&gt;99", T1_Data!O158))),"-")</f>
        <v>-</v>
      </c>
      <c r="P160" s="72" t="str">
        <f>IF(ISNUMBER(T1_Data!P158),IF(T1_Data!P158=-999,"NA",IF(T1_Data!P158&lt;1, "&lt;1", IF(T1_Data!P158&gt;99, "&gt;99", T1_Data!P158))),"-")</f>
        <v>-</v>
      </c>
      <c r="Q160" s="72" t="str">
        <f>IF(ISNUMBER(T1_Data!Q158),IF(T1_Data!Q158=-999,"NA",IF(T1_Data!Q158&lt;1, "&lt;1", IF(T1_Data!Q158&gt;99, "&gt;99", T1_Data!Q158))),"-")</f>
        <v>-</v>
      </c>
      <c r="R160" s="72" t="str">
        <f>IF(ISNUMBER(T1_Data!R158),IF(T1_Data!R158=-999,"NA",IF(T1_Data!R158&lt;1, "&lt;1", IF(T1_Data!R158&gt;99, "&gt;99", T1_Data!R158))),"-")</f>
        <v>-</v>
      </c>
      <c r="S160" s="72" t="str">
        <f>IF(ISNUMBER(T1_Data!S158),IF(T1_Data!S158=-999,"NA",IF(T1_Data!S158&lt;1, "&lt;1", IF(T1_Data!S158&gt;99, "&gt;99", T1_Data!S158))),"-")</f>
        <v>-</v>
      </c>
      <c r="T160" s="72" t="str">
        <f>IF(ISNUMBER(T1_Data!T158),IF(T1_Data!T158=-999,"NA",IF(T1_Data!T158&lt;1, "&lt;1", IF(T1_Data!T158&gt;99, "&gt;99", T1_Data!T158))),"-")</f>
        <v>-</v>
      </c>
      <c r="U160" s="72" t="str">
        <f>IF(ISNUMBER(T1_Data!U158),IF(T1_Data!U158=-999,"NA",IF(T1_Data!U158&lt;1, "&lt;1", IF(T1_Data!U158&gt;99, "&gt;99", T1_Data!U158))),"-")</f>
        <v>-</v>
      </c>
      <c r="V160" s="72" t="str">
        <f>IF(ISNUMBER(T1_Data!V158),IF(T1_Data!V158=-999,"NA",IF(T1_Data!V158&lt;1, "&lt;1", IF(T1_Data!V158&gt;99, "&gt;99", T1_Data!V158))),"-")</f>
        <v>-</v>
      </c>
      <c r="W160" s="72" t="str">
        <f>IF(ISNUMBER(T1_Data!W158),IF(T1_Data!W158=-999,"NA",IF(T1_Data!W158&lt;1, "&lt;1", IF(T1_Data!W158&gt;99, "&gt;99", T1_Data!W158))),"-")</f>
        <v>-</v>
      </c>
      <c r="X160" s="72" t="str">
        <f>IF(ISNUMBER(T1_Data!X158),IF(T1_Data!X158=-999,"NA",IF(T1_Data!X158&lt;1, "&lt;1", IF(T1_Data!X158&gt;99, "&gt;99", T1_Data!X158))),"-")</f>
        <v>-</v>
      </c>
      <c r="Y160" s="72" t="str">
        <f>IF(ISNUMBER(T1_Data!Y158),IF(T1_Data!Y158=-999,"NA",IF(T1_Data!Y158&lt;1, "&lt;1", IF(T1_Data!Y158&gt;99, "&gt;99", T1_Data!Y158))),"-")</f>
        <v>-</v>
      </c>
      <c r="Z160" s="72" t="str">
        <f>IF(ISNUMBER(T1_Data!Z158),IF(T1_Data!Z158=-999,"NA",IF(T1_Data!Z158&lt;1, "&lt;1", IF(T1_Data!Z158&gt;99, "&gt;99", T1_Data!Z158))),"-")</f>
        <v>-</v>
      </c>
      <c r="AA160" s="72" t="str">
        <f>IF(ISNUMBER(T1_Data!AA158),IF(T1_Data!AA158=-999,"NA",IF(T1_Data!AA158&lt;1, "&lt;1", IF(T1_Data!AA158&gt;99, "&gt;99", T1_Data!AA158))),"-")</f>
        <v>-</v>
      </c>
      <c r="AB160" s="72" t="str">
        <f>IF(ISNUMBER(T1_Data!AB158),IF(T1_Data!AB158=-999,"NA",IF(T1_Data!AB158&lt;1, "&lt;1", IF(T1_Data!AB158&gt;99, "&gt;99", T1_Data!AB158))),"-")</f>
        <v>-</v>
      </c>
      <c r="AC160" s="72" t="str">
        <f>IF(ISNUMBER(T1_Data!AC158),IF(T1_Data!AC158=-999,"NA",IF(T1_Data!AC158&lt;1, "&lt;1", IF(T1_Data!AC158&gt;99, "&gt;99", T1_Data!AC158))),"-")</f>
        <v>-</v>
      </c>
      <c r="AD160" s="72" t="str">
        <f>IF(ISNUMBER(T1_Data!AD158),IF(T1_Data!AD158=-999,"NA",IF(T1_Data!AD158&lt;1, "&lt;1", IF(T1_Data!AD158&gt;99, "&gt;99", T1_Data!AD158))),"-")</f>
        <v>-</v>
      </c>
      <c r="AE160" s="72" t="str">
        <f>IF(ISNUMBER(T1_Data!AE158),IF(T1_Data!AE158=-999,"NA",IF(T1_Data!AE158&lt;1, "&lt;1", IF(T1_Data!AE158&gt;99, "&gt;99", T1_Data!AE158))),"-")</f>
        <v>-</v>
      </c>
      <c r="AF160" s="72" t="str">
        <f>IF(ISNUMBER(T1_Data!AF158),IF(T1_Data!AF158=-999,"NA",IF(T1_Data!AF158&lt;1, "&lt;1", IF(T1_Data!AF158&gt;99, "&gt;99", T1_Data!AF158))),"-")</f>
        <v>-</v>
      </c>
      <c r="AG160" s="72" t="str">
        <f>IF(ISNUMBER(T1_Data!AG158),IF(T1_Data!AG158=-999,"NA",IF(T1_Data!AG158&lt;1, "&lt;1", IF(T1_Data!AG158&gt;99, "&gt;99", T1_Data!AG158))),"-")</f>
        <v>-</v>
      </c>
      <c r="AH160" s="72" t="str">
        <f>IF(ISNUMBER(T1_Data!AH158),IF(T1_Data!AH158=-999,"NA",IF(T1_Data!AH158&lt;1, "&lt;1", IF(T1_Data!AH158&gt;99, "&gt;99", T1_Data!AH158))),"-")</f>
        <v>-</v>
      </c>
      <c r="AI160" s="72" t="str">
        <f>IF(ISNUMBER(T1_Data!AI158),IF(T1_Data!AI158=-999,"NA",IF(T1_Data!AI158&lt;1, "&lt;1", IF(T1_Data!AI158&gt;99, "&gt;99", T1_Data!AI158))),"-")</f>
        <v>-</v>
      </c>
      <c r="AJ160" s="72" t="str">
        <f>IF(ISNUMBER(T1_Data!AJ158),IF(T1_Data!AJ158=-999,"NA",IF(T1_Data!AJ158&lt;1, "&lt;1", IF(T1_Data!AJ158&gt;99, "&gt;99", T1_Data!AJ158))),"-")</f>
        <v>-</v>
      </c>
      <c r="AK160" s="72" t="str">
        <f>IF(ISNUMBER(T1_Data!AK158),IF(T1_Data!AK158=-999,"NA",IF(T1_Data!AK158&lt;1, "&lt;1", IF(T1_Data!AK158&gt;99, "&gt;99", T1_Data!AK158))),"-")</f>
        <v>-</v>
      </c>
      <c r="AL160" s="72" t="str">
        <f>IF(ISNUMBER(T1_Data!AL158),IF(T1_Data!AL158=-999,"NA",IF(T1_Data!AL158&lt;1, "&lt;1", IF(T1_Data!AL158&gt;99, "&gt;99", T1_Data!AL158))),"-")</f>
        <v>-</v>
      </c>
      <c r="AM160" s="72" t="str">
        <f>IF(ISNUMBER(T1_Data!AM158),IF(T1_Data!AM158=-999,"NA",IF(T1_Data!AM158&lt;1, "&lt;1", IF(T1_Data!AM158&gt;99, "&gt;99", T1_Data!AM158))),"-")</f>
        <v>-</v>
      </c>
      <c r="AN160" s="72" t="str">
        <f>IF(ISNUMBER(T1_Data!AN158),IF(T1_Data!AN158=-999,"NA",IF(T1_Data!AN158&lt;1, "&lt;1", IF(T1_Data!AN158&gt;99, "&gt;99", T1_Data!AN158))),"-")</f>
        <v>-</v>
      </c>
      <c r="AO160" s="72" t="str">
        <f>IF(ISNUMBER(T1_Data!AO158),IF(T1_Data!AO158=-999,"NA",IF(T1_Data!AO158&lt;1, "&lt;1", IF(T1_Data!AO158&gt;99, "&gt;99", T1_Data!AO158))),"-")</f>
        <v>-</v>
      </c>
      <c r="AP160" s="72" t="str">
        <f>IF(ISNUMBER(T1_Data!AP158),IF(T1_Data!AP158=-999,"NA",IF(T1_Data!AP158&lt;1, "&lt;1", IF(T1_Data!AP158&gt;99, "&gt;99", T1_Data!AP158))),"-")</f>
        <v>-</v>
      </c>
      <c r="AQ160" s="72" t="str">
        <f>IF(ISNUMBER(T1_Data!AQ158),IF(T1_Data!AQ158=-999,"NA",IF(T1_Data!AQ158&lt;1, "&lt;1", IF(T1_Data!AQ158&gt;99, "&gt;99", T1_Data!AQ158))),"-")</f>
        <v>-</v>
      </c>
      <c r="AR160" s="72" t="str">
        <f>IF(ISNUMBER(T1_Data!AR158),IF(T1_Data!AR158=-999,"NA",IF(T1_Data!AR158&lt;1, "&lt;1", IF(T1_Data!AR158&gt;99, "&gt;99", T1_Data!AR158))),"-")</f>
        <v>-</v>
      </c>
      <c r="AS160" s="72" t="str">
        <f>IF(ISNUMBER(T1_Data!AS158),IF(T1_Data!AS158=-999,"NA",IF(T1_Data!AS158&lt;1, "&lt;1", IF(T1_Data!AS158&gt;99, "&gt;99", T1_Data!AS158))),"-")</f>
        <v>-</v>
      </c>
      <c r="AT160" s="72" t="str">
        <f>IF(ISNUMBER(T1_Data!AT158),IF(T1_Data!AT158=-999,"NA",IF(T1_Data!AT158&lt;1, "&lt;1", IF(T1_Data!AT158&gt;99, "&gt;99", T1_Data!AT158))),"-")</f>
        <v>-</v>
      </c>
      <c r="AU160" s="72" t="str">
        <f>IF(ISNUMBER(T1_Data!AU158),IF(T1_Data!AU158=-999,"NA",IF(T1_Data!AU158&lt;1, "&lt;1", IF(T1_Data!AU158&gt;99, "&gt;99", T1_Data!AU158))),"-")</f>
        <v>-</v>
      </c>
      <c r="AV160" s="72" t="str">
        <f>IF(ISNUMBER(T1_Data!AV158),IF(T1_Data!AV158=-999,"NA",IF(T1_Data!AV158&lt;1, "&lt;1", IF(T1_Data!AV158&gt;99, "&gt;99", T1_Data!AV158))),"-")</f>
        <v>-</v>
      </c>
      <c r="AW160" s="72" t="str">
        <f>IF(ISNUMBER(T1_Data!AW158),IF(T1_Data!AW158=-999,"NA",IF(T1_Data!AW158&lt;1, "&lt;1", IF(T1_Data!AW158&gt;99, "&gt;99", T1_Data!AW158))),"-")</f>
        <v>-</v>
      </c>
      <c r="AX160" s="72" t="str">
        <f>IF(ISNUMBER(T1_Data!AX158),IF(T1_Data!AX158=-999,"NA",IF(T1_Data!AX158&lt;1, "&lt;1", IF(T1_Data!AX158&gt;99, "&gt;99", T1_Data!AX158))),"-")</f>
        <v>-</v>
      </c>
      <c r="AY160" s="72" t="str">
        <f>IF(ISNUMBER(T1_Data!AY158),IF(T1_Data!AY158=-999,"NA",IF(T1_Data!AY158&lt;1, "&lt;1", IF(T1_Data!AY158&gt;99, "&gt;99", T1_Data!AY158))),"-")</f>
        <v>-</v>
      </c>
      <c r="AZ160" s="72" t="str">
        <f>IF(ISNUMBER(T1_Data!AZ158),IF(T1_Data!AZ158=-999,"NA",IF(T1_Data!AZ158&lt;1, "&lt;1", IF(T1_Data!AZ158&gt;99, "&gt;99", T1_Data!AZ158))),"-")</f>
        <v>-</v>
      </c>
      <c r="BA160" s="72" t="str">
        <f>IF(ISNUMBER(T1_Data!BA158),IF(T1_Data!BA158=-999,"NA",IF(T1_Data!BA158&lt;1, "&lt;1", IF(T1_Data!BA158&gt;99, "&gt;99", T1_Data!BA158))),"-")</f>
        <v>-</v>
      </c>
      <c r="BB160" s="72" t="str">
        <f>IF(ISNUMBER(T1_Data!BB158),IF(T1_Data!BB158=-999,"NA",IF(T1_Data!BB158&lt;1, "&lt;1", IF(T1_Data!BB158&gt;99, "&gt;99", T1_Data!BB158))),"-")</f>
        <v>-</v>
      </c>
      <c r="BC160" s="72" t="str">
        <f>IF(ISNUMBER(T1_Data!BC158),IF(T1_Data!BC158=-999,"NA",IF(T1_Data!BC158&lt;1, "&lt;1", IF(T1_Data!BC158&gt;99, "&gt;99", T1_Data!BC158))),"-")</f>
        <v>-</v>
      </c>
      <c r="BD160" s="72" t="str">
        <f>IF(ISNUMBER(T1_Data!BD158),IF(T1_Data!BD158=-999,"NA",IF(T1_Data!BD158&lt;1, "&lt;1", IF(T1_Data!BD158&gt;99, "&gt;99", T1_Data!BD158))),"-")</f>
        <v>-</v>
      </c>
      <c r="BE160" s="72" t="str">
        <f>IF(ISNUMBER(T1_Data!BE158),IF(T1_Data!BE158=-999,"NA",IF(T1_Data!BE158&lt;1, "&lt;1", IF(T1_Data!BE158&gt;99, "&gt;99", T1_Data!BE158))),"-")</f>
        <v>-</v>
      </c>
      <c r="BF160" s="72" t="str">
        <f>IF(ISNUMBER(T1_Data!BF158),IF(T1_Data!BF158=-999,"NA",IF(T1_Data!BF158&lt;1, "&lt;1", IF(T1_Data!BF158&gt;99, "&gt;99", T1_Data!BF158))),"-")</f>
        <v>-</v>
      </c>
      <c r="BG160" s="72" t="str">
        <f>IF(ISNUMBER(T1_Data!BG158),IF(T1_Data!BG158=-999,"NA",IF(T1_Data!BG158&lt;1, "&lt;1", IF(T1_Data!BG158&gt;99, "&gt;99", T1_Data!BG158))),"-")</f>
        <v>-</v>
      </c>
      <c r="BH160" s="72" t="str">
        <f>IF(ISNUMBER(T1_Data!BH158),IF(T1_Data!BH158=-999,"NA",IF(T1_Data!BH158&lt;1, "&lt;1", IF(T1_Data!BH158&gt;99, "&gt;99", T1_Data!BH158))),"-")</f>
        <v>-</v>
      </c>
      <c r="BI160" s="72" t="str">
        <f>IF(ISNUMBER(T1_Data!BI158),IF(T1_Data!BI158=-999,"NA",IF(T1_Data!BI158&lt;1, "&lt;1", IF(T1_Data!BI158&gt;99, "&gt;99", T1_Data!BI158))),"-")</f>
        <v>-</v>
      </c>
      <c r="BJ160" s="72" t="str">
        <f>IF(ISNUMBER(T1_Data!BJ158),IF(T1_Data!BJ158=-999,"NA",IF(T1_Data!BJ158&lt;1, "&lt;1", IF(T1_Data!BJ158&gt;99, "&gt;99", T1_Data!BJ158))),"-")</f>
        <v>-</v>
      </c>
      <c r="BK160" s="72" t="str">
        <f>IF(ISNUMBER(T1_Data!BK158),IF(T1_Data!BK158=-999,"NA",IF(T1_Data!BK158&lt;1, "&lt;1", IF(T1_Data!BK158&gt;99, "&gt;99", T1_Data!BK158))),"-")</f>
        <v>-</v>
      </c>
      <c r="BL160" s="72" t="str">
        <f>IF(ISNUMBER(T1_Data!BL158),IF(T1_Data!BL158=-999,"NA",IF(T1_Data!BL158&lt;1, "&lt;1", IF(T1_Data!BL158&gt;99, "&gt;99", T1_Data!BL158))),"-")</f>
        <v>-</v>
      </c>
      <c r="BM160" s="72" t="str">
        <f>IF(ISNUMBER(T1_Data!BM158),IF(T1_Data!BM158=-999,"NA",IF(T1_Data!BM158&lt;1, "&lt;1", IF(T1_Data!BM158&gt;99, "&gt;99", T1_Data!BM158))),"-")</f>
        <v>-</v>
      </c>
      <c r="BN160" s="72" t="str">
        <f>IF(ISNUMBER(T1_Data!BN158),IF(T1_Data!BN158=-999,"NA",IF(T1_Data!BN158&lt;1, "&lt;1", IF(T1_Data!BN158&gt;99, "&gt;99", T1_Data!BN158))),"-")</f>
        <v>-</v>
      </c>
      <c r="BO160" s="72" t="str">
        <f>IF(ISNUMBER(T1_Data!BO158),IF(T1_Data!BO158=-999,"NA",IF(T1_Data!BO158&lt;1, "&lt;1", IF(T1_Data!BO158&gt;99, "&gt;99", T1_Data!BO158))),"-")</f>
        <v>-</v>
      </c>
      <c r="BP160" s="72" t="str">
        <f>IF(ISNUMBER(T1_Data!BP158),IF(T1_Data!BP158=-999,"NA",IF(T1_Data!BP158&lt;1, "&lt;1", IF(T1_Data!BP158&gt;99, "&gt;99", T1_Data!BP158))),"-")</f>
        <v>-</v>
      </c>
      <c r="BQ160" s="72" t="str">
        <f>IF(ISNUMBER(T1_Data!BQ158),IF(T1_Data!BQ158=-999,"NA",IF(T1_Data!BQ158&lt;1, "&lt;1", IF(T1_Data!BQ158&gt;99, "&gt;99", T1_Data!BQ158))),"-")</f>
        <v>-</v>
      </c>
      <c r="BR160" s="72" t="str">
        <f>IF(ISNUMBER(T1_Data!BR158),IF(T1_Data!BR158=-999,"NA",IF(T1_Data!BR158&lt;1, "&lt;1", IF(T1_Data!BR158&gt;99, "&gt;99", T1_Data!BR158))),"-")</f>
        <v>-</v>
      </c>
      <c r="BS160" s="72" t="str">
        <f>IF(ISNUMBER(T1_Data!BS158),IF(T1_Data!BS158=-999,"NA",IF(T1_Data!BS158&lt;1, "&lt;1", IF(T1_Data!BS158&gt;99, "&gt;99", T1_Data!BS158))),"-")</f>
        <v>-</v>
      </c>
      <c r="BT160" s="72" t="str">
        <f>IF(ISNUMBER(T1_Data!BT158),IF(T1_Data!BT158=-999,"NA",IF(T1_Data!BT158&lt;1, "&lt;1", IF(T1_Data!BT158&gt;99, "&gt;99", T1_Data!BT158))),"-")</f>
        <v>-</v>
      </c>
      <c r="BU160" s="72" t="str">
        <f>IF(ISNUMBER(T1_Data!BU158),IF(T1_Data!BU158=-999,"NA",IF(T1_Data!BU158&lt;1, "&lt;1", IF(T1_Data!BU158&gt;99, "&gt;99", T1_Data!BU158))),"-")</f>
        <v>-</v>
      </c>
      <c r="BV160" s="72" t="str">
        <f>IF(ISNUMBER(T1_Data!BV158),IF(T1_Data!BV158=-999,"NA",IF(T1_Data!BV158&lt;1, "&lt;1", IF(T1_Data!BV158&gt;99, "&gt;99", T1_Data!BV158))),"-")</f>
        <v>-</v>
      </c>
      <c r="BW160" s="72" t="str">
        <f>IF(ISNUMBER(T1_Data!BW158),IF(T1_Data!BW158=-999,"NA",IF(T1_Data!BW158&lt;1, "&lt;1", IF(T1_Data!BW158&gt;99, "&gt;99", T1_Data!BW158))),"-")</f>
        <v>-</v>
      </c>
      <c r="BX160" s="72" t="str">
        <f>IF(ISNUMBER(T1_Data!BX158),IF(T1_Data!BX158=-999,"NA",IF(T1_Data!BX158&lt;1, "&lt;1", IF(T1_Data!BX158&gt;99, "&gt;99", T1_Data!BX158))),"-")</f>
        <v>-</v>
      </c>
      <c r="BY160" s="72" t="str">
        <f>IF(ISNUMBER(T1_Data!BY158),IF(T1_Data!BY158=-999,"NA",IF(T1_Data!BY158&lt;1, "&lt;1", IF(T1_Data!BY158&gt;99, "&gt;99", T1_Data!BY158))),"-")</f>
        <v>-</v>
      </c>
      <c r="BZ160" s="72" t="str">
        <f>IF(ISNUMBER(T1_Data!BZ158),IF(T1_Data!BZ158=-999,"NA",IF(T1_Data!BZ158&lt;1, "&lt;1", IF(T1_Data!BZ158&gt;99, "&gt;99", T1_Data!BZ158))),"-")</f>
        <v>-</v>
      </c>
      <c r="CA160" s="72" t="str">
        <f>IF(ISNUMBER(T1_Data!CA158),IF(T1_Data!CA158=-999,"NA",IF(T1_Data!CA158&lt;1, "&lt;1", IF(T1_Data!CA158&gt;99, "&gt;99", T1_Data!CA158))),"-")</f>
        <v>-</v>
      </c>
      <c r="CB160" s="72" t="str">
        <f>IF(ISNUMBER(T1_Data!CB158),IF(T1_Data!CB158=-999,"NA",IF(T1_Data!CB158&lt;1, "&lt;1", IF(T1_Data!CB158&gt;99, "&gt;99", T1_Data!CB158))),"-")</f>
        <v>-</v>
      </c>
      <c r="CC160" s="72" t="str">
        <f>IF(ISNUMBER(T1_Data!CC158),IF(T1_Data!CC158=-999,"NA",IF(T1_Data!CC158&lt;1, "&lt;1", IF(T1_Data!CC158&gt;99, "&gt;99", T1_Data!CC158))),"-")</f>
        <v>-</v>
      </c>
      <c r="CD160" s="72" t="str">
        <f>IF(ISNUMBER(T1_Data!CD158),IF(T1_Data!CD158=-999,"NA",IF(T1_Data!CD158&lt;1, "&lt;1", IF(T1_Data!CD158&gt;99, "&gt;99", T1_Data!CD158))),"-")</f>
        <v>-</v>
      </c>
      <c r="CE160" s="72" t="str">
        <f>IF(ISNUMBER(T1_Data!CE158),IF(T1_Data!CE158=-999,"NA",IF(T1_Data!CE158&lt;1, "&lt;1", IF(T1_Data!CE158&gt;99, "&gt;99", T1_Data!CE158))),"-")</f>
        <v>-</v>
      </c>
      <c r="CF160" s="72" t="str">
        <f>IF(ISNUMBER(T1_Data!CF158),IF(T1_Data!CF158=-999,"NA",IF(T1_Data!CF158&lt;1, "&lt;1", IF(T1_Data!CF158&gt;99, "&gt;99", T1_Data!CF158))),"-")</f>
        <v>-</v>
      </c>
      <c r="CG160" s="72" t="str">
        <f>IF(ISNUMBER(T1_Data!CG158),IF(T1_Data!CG158=-999,"NA",IF(T1_Data!CG158&lt;1, "&lt;1", IF(T1_Data!CG158&gt;99, "&gt;99", T1_Data!CG158))),"-")</f>
        <v>-</v>
      </c>
      <c r="CH160" s="72" t="str">
        <f>IF(ISNUMBER(T1_Data!CH158),IF(T1_Data!CH158=-999,"NA",IF(T1_Data!CH158&lt;1, "&lt;1", IF(T1_Data!CH158&gt;99, "&gt;99", T1_Data!CH158))),"-")</f>
        <v>-</v>
      </c>
      <c r="CI160" s="72" t="str">
        <f>IF(ISNUMBER(T1_Data!CI158),IF(T1_Data!CI158=-999,"NA",IF(T1_Data!CI158&lt;1, "&lt;1", IF(T1_Data!CI158&gt;99, "&gt;99", T1_Data!CI158))),"-")</f>
        <v>-</v>
      </c>
      <c r="CJ160" s="72" t="str">
        <f>IF(ISNUMBER(T1_Data!CJ158),IF(T1_Data!CJ158=-999,"NA",IF(T1_Data!CJ158&lt;1, "&lt;1", IF(T1_Data!CJ158&gt;99, "&gt;99", T1_Data!CJ158))),"-")</f>
        <v>-</v>
      </c>
      <c r="CK160" s="72" t="str">
        <f>IF(ISNUMBER(T1_Data!CK158),IF(T1_Data!CK158=-999,"NA",IF(T1_Data!CK158&lt;1, "&lt;1", IF(T1_Data!CK158&gt;99, "&gt;99", T1_Data!CK158))),"-")</f>
        <v>-</v>
      </c>
      <c r="CL160" s="72" t="str">
        <f>IF(ISNUMBER(T1_Data!CL158),IF(T1_Data!CL158=-999,"NA",IF(T1_Data!CL158&lt;1, "&lt;1", IF(T1_Data!CL158&gt;99, "&gt;99", T1_Data!CL158))),"-")</f>
        <v>-</v>
      </c>
      <c r="CM160" s="72" t="str">
        <f>IF(ISNUMBER(T1_Data!CM158),IF(T1_Data!CM158=-999,"NA",IF(T1_Data!CM158&lt;1, "&lt;1", IF(T1_Data!CM158&gt;99, "&gt;99", T1_Data!CM158))),"-")</f>
        <v>-</v>
      </c>
      <c r="CN160" s="72" t="str">
        <f>IF(ISNUMBER(T1_Data!CN158),IF(T1_Data!CN158=-999,"NA",IF(T1_Data!CN158&lt;1, "&lt;1", IF(T1_Data!CN158&gt;99, "&gt;99", T1_Data!CN158))),"-")</f>
        <v>-</v>
      </c>
      <c r="CO160" s="72" t="str">
        <f>IF(ISNUMBER(T1_Data!CO158),IF(T1_Data!CO158=-999,"NA",IF(T1_Data!CO158&lt;1, "&lt;1", IF(T1_Data!CO158&gt;99, "&gt;99", T1_Data!CO158))),"-")</f>
        <v>-</v>
      </c>
      <c r="CP160" s="72" t="str">
        <f>IF(ISNUMBER(T1_Data!CP158),IF(T1_Data!CP158=-999,"NA",IF(T1_Data!CP158&lt;1, "&lt;1", IF(T1_Data!CP158&gt;99, "&gt;99", T1_Data!CP158))),"-")</f>
        <v>-</v>
      </c>
      <c r="CQ160" s="72" t="str">
        <f>IF(ISNUMBER(T1_Data!CQ158),IF(T1_Data!CQ158=-999,"NA",IF(T1_Data!CQ158&lt;1, "&lt;1", IF(T1_Data!CQ158&gt;99, "&gt;99", T1_Data!CQ158))),"-")</f>
        <v>-</v>
      </c>
      <c r="CR160" s="72" t="str">
        <f>IF(ISNUMBER(T1_Data!CR158),IF(T1_Data!CR158=-999,"NA",IF(T1_Data!CR158&lt;1, "&lt;1", IF(T1_Data!CR158&gt;99, "&gt;99", T1_Data!CR158))),"-")</f>
        <v>-</v>
      </c>
      <c r="CS160" s="72" t="str">
        <f>IF(ISNUMBER(T1_Data!CS158),IF(T1_Data!CS158=-999,"NA",IF(T1_Data!CS158&lt;1, "&lt;1", IF(T1_Data!CS158&gt;99, "&gt;99", T1_Data!CS158))),"-")</f>
        <v>-</v>
      </c>
      <c r="CT160" s="72" t="str">
        <f>IF(ISNUMBER(T1_Data!CT158),IF(T1_Data!CT158=-999,"NA",IF(T1_Data!CT158&lt;1, "&lt;1", IF(T1_Data!CT158&gt;99, "&gt;99", T1_Data!CT158))),"-")</f>
        <v>-</v>
      </c>
      <c r="CU160" s="72" t="str">
        <f>IF(ISNUMBER(T1_Data!CU158),IF(T1_Data!CU158=-999,"NA",IF(T1_Data!CU158&lt;1, "&lt;1", IF(T1_Data!CU158&gt;99, "&gt;99", T1_Data!CU158))),"-")</f>
        <v>-</v>
      </c>
      <c r="CV160" s="72" t="str">
        <f>IF(ISNUMBER(T1_Data!CV158),IF(T1_Data!CV158=-999,"NA",IF(T1_Data!CV158&lt;1, "&lt;1", IF(T1_Data!CV158&gt;99, "&gt;99", T1_Data!CV158))),"-")</f>
        <v>-</v>
      </c>
      <c r="CW160" s="72" t="str">
        <f>IF(ISNUMBER(T1_Data!CW158),IF(T1_Data!CW158=-999,"NA",IF(T1_Data!CW158&lt;1, "&lt;1", IF(T1_Data!CW158&gt;99, "&gt;99", T1_Data!CW158))),"-")</f>
        <v>-</v>
      </c>
      <c r="CX160" s="72" t="str">
        <f>IF(ISNUMBER(T1_Data!CX158),IF(T1_Data!CX158=-999,"NA",IF(T1_Data!CX158&lt;1, "&lt;1", IF(T1_Data!CX158&gt;99, "&gt;99", T1_Data!CX158))),"-")</f>
        <v>-</v>
      </c>
      <c r="CY160" s="72" t="str">
        <f>IF(ISNUMBER(T1_Data!CY158),IF(T1_Data!CY158=-999,"NA",IF(T1_Data!CY158&lt;1, "&lt;1", IF(T1_Data!CY158&gt;99, "&gt;99", T1_Data!CY158))),"-")</f>
        <v>-</v>
      </c>
      <c r="CZ160" s="72" t="str">
        <f>IF(ISNUMBER(T1_Data!CZ158),IF(T1_Data!CZ158=-999,"NA",IF(T1_Data!CZ158&lt;1, "&lt;1", IF(T1_Data!CZ158&gt;99, "&gt;99", T1_Data!CZ158))),"-")</f>
        <v>-</v>
      </c>
      <c r="DA160" s="72" t="str">
        <f>IF(ISNUMBER(T1_Data!DA158),IF(T1_Data!DA158=-999,"NA",IF(T1_Data!DA158&lt;1, "&lt;1", IF(T1_Data!DA158&gt;99, "&gt;99", T1_Data!DA158))),"-")</f>
        <v>-</v>
      </c>
      <c r="DB160" s="72" t="str">
        <f>IF(ISNUMBER(T1_Data!DB158),IF(T1_Data!DB158=-999,"NA",IF(T1_Data!DB158&lt;1, "&lt;1", IF(T1_Data!DB158&gt;99, "&gt;99", T1_Data!DB158))),"-")</f>
        <v>-</v>
      </c>
      <c r="DC160" s="72" t="str">
        <f>IF(ISNUMBER(T1_Data!DC158),IF(T1_Data!DC158=-999,"NA",IF(T1_Data!DC158&lt;1, "&lt;1", IF(T1_Data!DC158&gt;99, "&gt;99", T1_Data!DC158))),"-")</f>
        <v>-</v>
      </c>
      <c r="DD160" s="72" t="str">
        <f>IF(ISNUMBER(T1_Data!DD158),IF(T1_Data!DD158=-999,"NA",IF(T1_Data!DD158&lt;1, "&lt;1", IF(T1_Data!DD158&gt;99, "&gt;99", T1_Data!DD158))),"-")</f>
        <v>-</v>
      </c>
      <c r="DE160" s="72" t="str">
        <f>IF(ISNUMBER(T1_Data!DE158),IF(T1_Data!DE158=-999,"NA",IF(T1_Data!DE158&lt;1, "&lt;1", IF(T1_Data!DE158&gt;99, "&gt;99", T1_Data!DE158))),"-")</f>
        <v>-</v>
      </c>
      <c r="DF160" s="72" t="str">
        <f>IF(ISNUMBER(T1_Data!DF158),IF(T1_Data!DF158=-999,"NA",IF(T1_Data!DF158&lt;1, "&lt;1", IF(T1_Data!DF158&gt;99, "&gt;99", T1_Data!DF158))),"-")</f>
        <v>-</v>
      </c>
      <c r="DG160" s="72" t="str">
        <f>IF(ISNUMBER(T1_Data!DG158),IF(T1_Data!DG158=-999,"NA",IF(T1_Data!DG158&lt;1, "&lt;1", IF(T1_Data!DG158&gt;99, "&gt;99", T1_Data!DG158))),"-")</f>
        <v>-</v>
      </c>
      <c r="DH160" s="72" t="str">
        <f>IF(ISNUMBER(T1_Data!DH158),IF(T1_Data!DH158=-999,"NA",IF(T1_Data!DH158&lt;1, "&lt;1", IF(T1_Data!DH158&gt;99, "&gt;99", T1_Data!DH158))),"-")</f>
        <v>-</v>
      </c>
      <c r="DI160" s="72" t="str">
        <f>IF(ISNUMBER(T1_Data!DI158),IF(T1_Data!DI158=-999,"NA",IF(T1_Data!DI158&lt;1, "&lt;1", IF(T1_Data!DI158&gt;99, "&gt;99", T1_Data!DI158))),"-")</f>
        <v>-</v>
      </c>
      <c r="DJ160" s="72" t="str">
        <f>IF(ISNUMBER(T1_Data!DJ158),IF(T1_Data!DJ158=-999,"NA",IF(T1_Data!DJ158&lt;1, "&lt;1", IF(T1_Data!DJ158&gt;99, "&gt;99", T1_Data!DJ158))),"-")</f>
        <v>-</v>
      </c>
      <c r="DK160" s="72" t="str">
        <f>IF(ISNUMBER(T1_Data!DK158),IF(T1_Data!DK158=-999,"NA",IF(T1_Data!DK158&lt;1, "&lt;1", IF(T1_Data!DK158&gt;99, "&gt;99", T1_Data!DK158))),"-")</f>
        <v>-</v>
      </c>
      <c r="DL160" s="72" t="str">
        <f>IF(ISNUMBER(T1_Data!DL158),IF(T1_Data!DL158=-999,"NA",IF(T1_Data!DL158&lt;1, "&lt;1", IF(T1_Data!DL158&gt;99, "&gt;99", T1_Data!DL158))),"-")</f>
        <v>-</v>
      </c>
      <c r="DM160" s="72" t="str">
        <f>IF(ISNUMBER(T1_Data!DM158),IF(T1_Data!DM158=-999,"NA",IF(T1_Data!DM158&lt;1, "&lt;1", IF(T1_Data!DM158&gt;99, "&gt;99", T1_Data!DM158))),"-")</f>
        <v>-</v>
      </c>
      <c r="DN160" s="72" t="str">
        <f>IF(ISNUMBER(T1_Data!DN158),IF(T1_Data!DN158=-999,"NA",IF(T1_Data!DN158&lt;1, "&lt;1", IF(T1_Data!DN158&gt;99, "&gt;99", T1_Data!DN158))),"-")</f>
        <v>-</v>
      </c>
      <c r="DO160" s="72" t="str">
        <f>IF(ISNUMBER(T1_Data!DO158),IF(T1_Data!DO158=-999,"NA",IF(T1_Data!DO158&lt;1, "&lt;1", IF(T1_Data!DO158&gt;99, "&gt;99", T1_Data!DO158))),"-")</f>
        <v>-</v>
      </c>
      <c r="DP160" s="72" t="str">
        <f>IF(ISNUMBER(T1_Data!DP158),IF(T1_Data!DP158=-999,"NA",IF(T1_Data!DP158&lt;1, "&lt;1", IF(T1_Data!DP158&gt;99, "&gt;99", T1_Data!DP158))),"-")</f>
        <v>-</v>
      </c>
      <c r="DQ160" s="72" t="str">
        <f>IF(ISNUMBER(T1_Data!DQ158),IF(T1_Data!DQ158=-999,"NA",IF(T1_Data!DQ158&lt;1, "&lt;1", IF(T1_Data!DQ158&gt;99, "&gt;99", T1_Data!DQ158))),"-")</f>
        <v>-</v>
      </c>
      <c r="DR160" s="72" t="str">
        <f>IF(ISNUMBER(T1_Data!DR158),IF(T1_Data!DR158=-999,"NA",IF(T1_Data!DR158&lt;1, "&lt;1", IF(T1_Data!DR158&gt;99, "&gt;99", T1_Data!DR158))),"-")</f>
        <v>-</v>
      </c>
      <c r="DS160" s="72" t="str">
        <f>IF(ISNUMBER(T1_Data!DS158),IF(T1_Data!DS158=-999,"NA",IF(T1_Data!DS158&lt;1, "&lt;1", IF(T1_Data!DS158&gt;99, "&gt;99", T1_Data!DS158))),"-")</f>
        <v>-</v>
      </c>
      <c r="DT160" s="72" t="str">
        <f>IF(ISNUMBER(T1_Data!DT158),IF(T1_Data!DT158=-999,"NA",IF(T1_Data!DT158&lt;1, "&lt;1", IF(T1_Data!DT158&gt;99, "&gt;99", T1_Data!DT158))),"-")</f>
        <v>-</v>
      </c>
      <c r="DU160" s="72" t="str">
        <f>IF(ISNUMBER(T1_Data!DU158),IF(T1_Data!DU158=-999,"NA",IF(T1_Data!DU158&lt;1, "&lt;1", IF(T1_Data!DU158&gt;99, "&gt;99", T1_Data!DU158))),"-")</f>
        <v>-</v>
      </c>
      <c r="DV160" s="72" t="str">
        <f>IF(ISNUMBER(T1_Data!DV158),IF(T1_Data!DV158=-999,"NA",IF(T1_Data!DV158&lt;1, "&lt;1", IF(T1_Data!DV158&gt;99, "&gt;99", T1_Data!DV158))),"-")</f>
        <v>-</v>
      </c>
      <c r="DW160" s="72" t="str">
        <f>IF(ISNUMBER(T1_Data!DW158),IF(T1_Data!DW158=-999,"NA",IF(T1_Data!DW158&lt;1, "&lt;1", IF(T1_Data!DW158&gt;99, "&gt;99", T1_Data!DW158))),"-")</f>
        <v>-</v>
      </c>
      <c r="DX160" s="72" t="str">
        <f>IF(ISNUMBER(T1_Data!DX158),IF(T1_Data!DX158=-999,"NA",IF(T1_Data!DX158&lt;1, "&lt;1", IF(T1_Data!DX158&gt;99, "&gt;99", T1_Data!DX158))),"-")</f>
        <v>-</v>
      </c>
      <c r="DY160" s="72" t="str">
        <f>IF(ISNUMBER(T1_Data!DY158),IF(T1_Data!DY158=-999,"NA",IF(T1_Data!DY158&lt;1, "&lt;1", IF(T1_Data!DY158&gt;99, "&gt;99", T1_Data!DY158))),"-")</f>
        <v>-</v>
      </c>
      <c r="DZ160" s="72" t="str">
        <f>IF(ISNUMBER(T1_Data!DZ158),IF(T1_Data!DZ158=-999,"NA",IF(T1_Data!DZ158&lt;1, "&lt;1", IF(T1_Data!DZ158&gt;99, "&gt;99", T1_Data!DZ158))),"-")</f>
        <v>-</v>
      </c>
      <c r="EA160" s="72" t="str">
        <f>IF(ISNUMBER(T1_Data!EA158),IF(T1_Data!EA158=-999,"NA",IF(T1_Data!EA158&lt;1, "&lt;1", IF(T1_Data!EA158&gt;99, "&gt;99", T1_Data!EA158))),"-")</f>
        <v>-</v>
      </c>
      <c r="EB160" s="72" t="str">
        <f>IF(ISNUMBER(T1_Data!EB158),IF(T1_Data!EB158=-999,"NA",IF(T1_Data!EB158&lt;1, "&lt;1", IF(T1_Data!EB158&gt;99, "&gt;99", T1_Data!EB158))),"-")</f>
        <v>-</v>
      </c>
      <c r="EC160" s="72" t="str">
        <f>IF(ISNUMBER(T1_Data!EC158),IF(T1_Data!EC158=-999,"NA",IF(T1_Data!EC158&lt;1, "&lt;1", IF(T1_Data!EC158&gt;99, "&gt;99", T1_Data!EC158))),"-")</f>
        <v>-</v>
      </c>
      <c r="ED160" s="72" t="str">
        <f>IF(ISNUMBER(T1_Data!ED158),IF(T1_Data!ED158=-999,"NA",IF(T1_Data!ED158&lt;1, "&lt;1", IF(T1_Data!ED158&gt;99, "&gt;99", T1_Data!ED158))),"-")</f>
        <v>-</v>
      </c>
      <c r="EE160" s="72" t="str">
        <f>IF(ISNUMBER(T1_Data!EE158),IF(T1_Data!EE158=-999,"NA",IF(T1_Data!EE158&lt;1, "&lt;1", IF(T1_Data!EE158&gt;99, "&gt;99", T1_Data!EE158))),"-")</f>
        <v>-</v>
      </c>
      <c r="EF160" s="72" t="str">
        <f>IF(ISNUMBER(T1_Data!EF158),IF(T1_Data!EF158=-999,"NA",IF(T1_Data!EF158&lt;1, "&lt;1", IF(T1_Data!EF158&gt;99, "&gt;99", T1_Data!EF158))),"-")</f>
        <v>-</v>
      </c>
      <c r="EG160" s="72" t="str">
        <f>IF(ISNUMBER(T1_Data!EG158),IF(T1_Data!EG158=-999,"NA",IF(T1_Data!EG158&lt;1, "&lt;1", IF(T1_Data!EG158&gt;99, "&gt;99", T1_Data!EG158))),"-")</f>
        <v>-</v>
      </c>
      <c r="EH160" s="72" t="str">
        <f>IF(ISNUMBER(T1_Data!EH158),IF(T1_Data!EH158=-999,"NA",IF(T1_Data!EH158&lt;1, "&lt;1", IF(T1_Data!EH158&gt;99, "&gt;99", T1_Data!EH158))),"-")</f>
        <v>-</v>
      </c>
      <c r="EI160" s="72" t="str">
        <f>IF(ISNUMBER(T1_Data!EI158),IF(T1_Data!EI158=-999,"NA",IF(T1_Data!EI158&lt;1, "&lt;1", IF(T1_Data!EI158&gt;99, "&gt;99", T1_Data!EI158))),"-")</f>
        <v>-</v>
      </c>
      <c r="EJ160" s="72" t="str">
        <f>IF(ISNUMBER(T1_Data!EJ158),IF(T1_Data!EJ158=-999,"NA",IF(T1_Data!EJ158&lt;1, "&lt;1", IF(T1_Data!EJ158&gt;99, "&gt;99", T1_Data!EJ158))),"-")</f>
        <v>-</v>
      </c>
      <c r="EK160" s="72" t="str">
        <f>IF(ISNUMBER(T1_Data!EK158),IF(T1_Data!EK158=-999,"NA",IF(T1_Data!EK158&lt;1, "&lt;1", IF(T1_Data!EK158&gt;99, "&gt;99", T1_Data!EK158))),"-")</f>
        <v>-</v>
      </c>
      <c r="EL160" s="72" t="str">
        <f>IF(ISNUMBER(T1_Data!EL158),IF(T1_Data!EL158=-999,"NA",IF(T1_Data!EL158&lt;1, "&lt;1", IF(T1_Data!EL158&gt;99, "&gt;99", T1_Data!EL158))),"-")</f>
        <v>-</v>
      </c>
      <c r="EM160" s="72" t="str">
        <f>IF(ISNUMBER(T1_Data!EM158),IF(T1_Data!EM158=-999,"NA",IF(T1_Data!EM158&lt;1, "&lt;1", IF(T1_Data!EM158&gt;99, "&gt;99", T1_Data!EM158))),"-")</f>
        <v>-</v>
      </c>
      <c r="EN160" s="72" t="str">
        <f>IF(ISNUMBER(T1_Data!EN158),IF(T1_Data!EN158=-999,"NA",IF(T1_Data!EN158&lt;1, "&lt;1", IF(T1_Data!EN158&gt;99, "&gt;99", T1_Data!EN158))),"-")</f>
        <v>-</v>
      </c>
      <c r="EO160" s="72" t="str">
        <f>IF(ISNUMBER(T1_Data!EO158),IF(T1_Data!EO158=-999,"NA",IF(T1_Data!EO158&lt;1, "&lt;1", IF(T1_Data!EO158&gt;99, "&gt;99", T1_Data!EO158))),"-")</f>
        <v>-</v>
      </c>
      <c r="EP160" s="72" t="str">
        <f>IF(ISNUMBER(T1_Data!EP158),IF(T1_Data!EP158=-999,"NA",IF(T1_Data!EP158&lt;1, "&lt;1", IF(T1_Data!EP158&gt;99, "&gt;99", T1_Data!EP158))),"-")</f>
        <v>-</v>
      </c>
      <c r="EQ160" s="72" t="str">
        <f>IF(ISNUMBER(T1_Data!EQ158),IF(T1_Data!EQ158=-999,"NA",IF(T1_Data!EQ158&lt;1, "&lt;1", IF(T1_Data!EQ158&gt;99, "&gt;99", T1_Data!EQ158))),"-")</f>
        <v>-</v>
      </c>
      <c r="ER160" s="72" t="str">
        <f>IF(ISNUMBER(T1_Data!ER158),IF(T1_Data!ER158=-999,"NA",IF(T1_Data!ER158&lt;1, "&lt;1", IF(T1_Data!ER158&gt;99, "&gt;99", T1_Data!ER158))),"-")</f>
        <v>-</v>
      </c>
      <c r="ES160" s="72" t="str">
        <f>IF(ISNUMBER(T1_Data!ES158),IF(T1_Data!ES158=-999,"NA",IF(T1_Data!ES158&lt;1, "&lt;1", IF(T1_Data!ES158&gt;99, "&gt;99", T1_Data!ES158))),"-")</f>
        <v>-</v>
      </c>
      <c r="ET160" s="72" t="str">
        <f>IF(ISNUMBER(T1_Data!ET158),IF(T1_Data!ET158=-999,"NA",IF(T1_Data!ET158&lt;1, "&lt;1", IF(T1_Data!ET158&gt;99, "&gt;99", T1_Data!ET158))),"-")</f>
        <v>-</v>
      </c>
      <c r="EU160" s="72" t="str">
        <f>IF(ISNUMBER(T1_Data!EU158),IF(T1_Data!EU158=-999,"NA",IF(T1_Data!EU158&lt;1, "&lt;1", IF(T1_Data!EU158&gt;99, "&gt;99", T1_Data!EU158))),"-")</f>
        <v>-</v>
      </c>
      <c r="EV160" s="72" t="str">
        <f>IF(ISNUMBER(T1_Data!EV158),IF(T1_Data!EV158=-999,"NA",IF(T1_Data!EV158&lt;1, "&lt;1", IF(T1_Data!EV158&gt;99, "&gt;99", T1_Data!EV158))),"-")</f>
        <v>-</v>
      </c>
      <c r="EW160" s="72" t="str">
        <f>IF(ISNUMBER(T1_Data!EW158),IF(T1_Data!EW158=-999,"NA",IF(T1_Data!EW158&lt;1, "&lt;1", IF(T1_Data!EW158&gt;99, "&gt;99", T1_Data!EW158))),"-")</f>
        <v>-</v>
      </c>
      <c r="EX160" s="72" t="str">
        <f>IF(ISNUMBER(T1_Data!EX158),IF(T1_Data!EX158=-999,"NA",IF(T1_Data!EX158&lt;1, "&lt;1", IF(T1_Data!EX158&gt;99, "&gt;99", T1_Data!EX158))),"-")</f>
        <v>-</v>
      </c>
      <c r="EY160" s="72" t="str">
        <f>IF(ISNUMBER(T1_Data!EY158),IF(T1_Data!EY158=-999,"NA",IF(T1_Data!EY158&lt;1, "&lt;1", IF(T1_Data!EY158&gt;99, "&gt;99", T1_Data!EY158))),"-")</f>
        <v>-</v>
      </c>
      <c r="EZ160" s="72" t="str">
        <f>IF(ISNUMBER(T1_Data!EZ158),IF(T1_Data!EZ158=-999,"NA",IF(T1_Data!EZ158&lt;1, "&lt;1", IF(T1_Data!EZ158&gt;99, "&gt;99", T1_Data!EZ158))),"-")</f>
        <v>-</v>
      </c>
      <c r="FA160" s="72" t="str">
        <f>IF(ISNUMBER(T1_Data!FA158),IF(T1_Data!FA158=-999,"NA",IF(T1_Data!FA158&lt;1, "&lt;1", IF(T1_Data!FA158&gt;99, "&gt;99", T1_Data!FA158))),"-")</f>
        <v>-</v>
      </c>
      <c r="FB160" s="72" t="str">
        <f>IF(ISNUMBER(T1_Data!FB158),IF(T1_Data!FB158=-999,"NA",IF(T1_Data!FB158&lt;1, "&lt;1", IF(T1_Data!FB158&gt;99, "&gt;99", T1_Data!FB158))),"-")</f>
        <v>-</v>
      </c>
      <c r="FC160" s="72" t="str">
        <f>IF(ISNUMBER(T1_Data!FC158),IF(T1_Data!FC158=-999,"NA",IF(T1_Data!FC158&lt;1, "&lt;1", IF(T1_Data!FC158&gt;99, "&gt;99", T1_Data!FC158))),"-")</f>
        <v>-</v>
      </c>
      <c r="FD160" s="72" t="str">
        <f>IF(ISNUMBER(T1_Data!FD158),IF(T1_Data!FD158=-999,"NA",IF(T1_Data!FD158&lt;1, "&lt;1", IF(T1_Data!FD158&gt;99, "&gt;99", T1_Data!FD158))),"-")</f>
        <v>-</v>
      </c>
      <c r="FE160" s="72" t="str">
        <f>IF(ISNUMBER(T1_Data!FE158),IF(T1_Data!FE158=-999,"NA",IF(T1_Data!FE158&lt;1, "&lt;1", IF(T1_Data!FE158&gt;99, "&gt;99", T1_Data!FE158))),"-")</f>
        <v>-</v>
      </c>
      <c r="FF160" s="72" t="str">
        <f>IF(ISNUMBER(T1_Data!FF158),IF(T1_Data!FF158=-999,"NA",IF(T1_Data!FF158&lt;1, "&lt;1", IF(T1_Data!FF158&gt;99, "&gt;99", T1_Data!FF158))),"-")</f>
        <v>-</v>
      </c>
      <c r="FG160" s="72" t="str">
        <f>IF(ISNUMBER(T1_Data!FG158),IF(T1_Data!FG158=-999,"NA",IF(T1_Data!FG158&lt;1, "&lt;1", IF(T1_Data!FG158&gt;99, "&gt;99", T1_Data!FG158))),"-")</f>
        <v>-</v>
      </c>
      <c r="FH160" s="72" t="str">
        <f>IF(ISNUMBER(T1_Data!FH158),IF(T1_Data!FH158=-999,"NA",IF(T1_Data!FH158&lt;1, "&lt;1", IF(T1_Data!FH158&gt;99, "&gt;99", T1_Data!FH158))),"-")</f>
        <v>-</v>
      </c>
      <c r="FI160" s="72" t="str">
        <f>IF(ISNUMBER(T1_Data!FI158),IF(T1_Data!FI158=-999,"NA",IF(T1_Data!FI158&lt;1, "&lt;1", IF(T1_Data!FI158&gt;99, "&gt;99", T1_Data!FI158))),"-")</f>
        <v>-</v>
      </c>
      <c r="FJ160" s="72" t="str">
        <f>IF(ISNUMBER(T1_Data!FJ158),IF(T1_Data!FJ158=-999,"NA",IF(T1_Data!FJ158&lt;1, "&lt;1", IF(T1_Data!FJ158&gt;99, "&gt;99", T1_Data!FJ158))),"-")</f>
        <v>-</v>
      </c>
      <c r="FK160" s="72" t="str">
        <f>IF(ISNUMBER(T1_Data!FK158),IF(T1_Data!FK158=-999,"NA",IF(T1_Data!FK158&lt;1, "&lt;1", IF(T1_Data!FK158&gt;99, "&gt;99", T1_Data!FK158))),"-")</f>
        <v>-</v>
      </c>
      <c r="FL160" s="72" t="str">
        <f>IF(ISNUMBER(T1_Data!FL158),IF(T1_Data!FL158=-999,"NA",IF(T1_Data!FL158&lt;1, "&lt;1", IF(T1_Data!FL158&gt;99, "&gt;99", T1_Data!FL158))),"-")</f>
        <v>-</v>
      </c>
      <c r="FM160" s="72" t="str">
        <f>IF(ISNUMBER(T1_Data!FM158),IF(T1_Data!FM158=-999,"NA",IF(T1_Data!FM158&lt;1, "&lt;1", IF(T1_Data!FM158&gt;99, "&gt;99", T1_Data!FM158))),"-")</f>
        <v>-</v>
      </c>
      <c r="FN160" s="72" t="str">
        <f>IF(ISNUMBER(T1_Data!FN158),IF(T1_Data!FN158=-999,"NA",IF(T1_Data!FN158&lt;1, "&lt;1", IF(T1_Data!FN158&gt;99, "&gt;99", T1_Data!FN158))),"-")</f>
        <v>-</v>
      </c>
      <c r="FO160" s="72" t="str">
        <f>IF(ISNUMBER(T1_Data!FO158),IF(T1_Data!FO158=-999,"NA",IF(T1_Data!FO158&lt;1, "&lt;1", IF(T1_Data!FO158&gt;99, "&gt;99", T1_Data!FO158))),"-")</f>
        <v>-</v>
      </c>
      <c r="FP160" s="72" t="str">
        <f>IF(ISNUMBER(T1_Data!FP158),IF(T1_Data!FP158=-999,"NA",IF(T1_Data!FP158&lt;1, "&lt;1", IF(T1_Data!FP158&gt;99, "&gt;99", T1_Data!FP158))),"-")</f>
        <v>-</v>
      </c>
      <c r="FQ160" s="72" t="str">
        <f>IF(ISNUMBER(T1_Data!FQ158),IF(T1_Data!FQ158=-999,"NA",IF(T1_Data!FQ158&lt;1, "&lt;1", IF(T1_Data!FQ158&gt;99, "&gt;99", T1_Data!FQ158))),"-")</f>
        <v>-</v>
      </c>
      <c r="FR160" s="72" t="str">
        <f>IF(ISNUMBER(T1_Data!FR158),IF(T1_Data!FR158=-999,"NA",IF(T1_Data!FR158&lt;1, "&lt;1", IF(T1_Data!FR158&gt;99, "&gt;99", T1_Data!FR158))),"-")</f>
        <v>-</v>
      </c>
      <c r="FS160" s="72" t="str">
        <f>IF(ISNUMBER(T1_Data!FS158),IF(T1_Data!FS158=-999,"NA",IF(T1_Data!FS158&lt;1, "&lt;1", IF(T1_Data!FS158&gt;99, "&gt;99", T1_Data!FS158))),"-")</f>
        <v>-</v>
      </c>
      <c r="FT160" s="72" t="str">
        <f>IF(ISNUMBER(T1_Data!FT158),IF(T1_Data!FT158=-999,"NA",IF(T1_Data!FT158&lt;1, "&lt;1", IF(T1_Data!FT158&gt;99, "&gt;99", T1_Data!FT158))),"-")</f>
        <v>-</v>
      </c>
      <c r="FU160" s="72" t="str">
        <f>IF(ISNUMBER(T1_Data!FU158),IF(T1_Data!FU158=-999,"NA",IF(T1_Data!FU158&lt;1, "&lt;1", IF(T1_Data!FU158&gt;99, "&gt;99", T1_Data!FU158))),"-")</f>
        <v>-</v>
      </c>
      <c r="FV160" s="72" t="str">
        <f>IF(ISNUMBER(T1_Data!FV158),IF(T1_Data!FV158=-999,"NA",IF(T1_Data!FV158&lt;1, "&lt;1", IF(T1_Data!FV158&gt;99, "&gt;99", T1_Data!FV158))),"-")</f>
        <v>-</v>
      </c>
      <c r="FW160" s="72" t="str">
        <f>IF(ISNUMBER(T1_Data!FW158),IF(T1_Data!FW158=-999,"NA",IF(T1_Data!FW158&lt;1, "&lt;1", IF(T1_Data!FW158&gt;99, "&gt;99", T1_Data!FW158))),"-")</f>
        <v>-</v>
      </c>
      <c r="FX160" s="71" t="str">
        <f>IF(ISBLANK(T1_Data!FX158), "", T1_Data!FX158)</f>
        <v/>
      </c>
    </row>
    <row r="161" spans="1:180" x14ac:dyDescent="0.25">
      <c r="A161" s="71" t="str">
        <f>IF(ISBLANK(T1_Data!A159), "", T1_Data!A159)</f>
        <v/>
      </c>
      <c r="B161" s="72" t="str">
        <f>IF(ISNUMBER(T1_Data!B159), T1_Data!B159,"-")</f>
        <v>-</v>
      </c>
      <c r="C161" s="72" t="str">
        <f>IF(ISNUMBER(T1_Data!C159),IF(T1_Data!C159=-999,"NA",IF(T1_Data!C159&lt;1, "&lt;1", IF(T1_Data!C159&gt;99, "&gt;99", T1_Data!C159))),"-")</f>
        <v>-</v>
      </c>
      <c r="D161" s="72" t="str">
        <f>IF(ISNUMBER(T1_Data!D159),IF(T1_Data!D159=-999,"NA",IF(T1_Data!D159&lt;1, "&lt;1", IF(T1_Data!D159&gt;99, "&gt;99", T1_Data!D159))),"-")</f>
        <v>-</v>
      </c>
      <c r="E161" s="72" t="str">
        <f>IF(ISNUMBER(T1_Data!E159),IF(T1_Data!E159=-999,"NA",IF(T1_Data!E159&lt;1, "&lt;1", IF(T1_Data!E159&gt;99, "&gt;99", T1_Data!E159))),"-")</f>
        <v>-</v>
      </c>
      <c r="F161" s="72" t="str">
        <f>IF(ISNUMBER(T1_Data!F159),IF(T1_Data!F159=-999,"NA",IF(T1_Data!F159&lt;1, "&lt;1", IF(T1_Data!F159&gt;99, "&gt;99", T1_Data!F159))),"-")</f>
        <v>-</v>
      </c>
      <c r="G161" s="72" t="str">
        <f>IF(ISNUMBER(T1_Data!G159),IF(T1_Data!G159=-999,"NA",IF(T1_Data!G159&lt;1, "&lt;1", IF(T1_Data!G159&gt;99, "&gt;99", T1_Data!G159))),"-")</f>
        <v>-</v>
      </c>
      <c r="H161" s="72" t="str">
        <f>IF(ISNUMBER(T1_Data!H159),IF(T1_Data!H159=-999,"NA",IF(T1_Data!H159&lt;1, "&lt;1", IF(T1_Data!H159&gt;99, "&gt;99", T1_Data!H159))),"-")</f>
        <v>-</v>
      </c>
      <c r="I161" s="72" t="str">
        <f>IF(ISNUMBER(T1_Data!I159),IF(T1_Data!I159=-999,"NA",IF(T1_Data!I159&lt;1, "&lt;1", IF(T1_Data!I159&gt;99, "&gt;99", T1_Data!I159))),"-")</f>
        <v>-</v>
      </c>
      <c r="J161" s="72" t="str">
        <f>IF(ISNUMBER(T1_Data!J159),IF(T1_Data!J159=-999,"NA",IF(T1_Data!J159&lt;1, "&lt;1", IF(T1_Data!J159&gt;99, "&gt;99", T1_Data!J159))),"-")</f>
        <v>-</v>
      </c>
      <c r="K161" s="72" t="str">
        <f>IF(ISNUMBER(T1_Data!K159),IF(T1_Data!K159=-999,"NA",IF(T1_Data!K159&lt;1, "&lt;1", IF(T1_Data!K159&gt;99, "&gt;99", T1_Data!K159))),"-")</f>
        <v>-</v>
      </c>
      <c r="L161" s="72" t="str">
        <f>IF(ISNUMBER(T1_Data!L159),IF(T1_Data!L159=-999,"NA",IF(T1_Data!L159&lt;1, "&lt;1", IF(T1_Data!L159&gt;99, "&gt;99", T1_Data!L159))),"-")</f>
        <v>-</v>
      </c>
      <c r="M161" s="72" t="str">
        <f>IF(ISNUMBER(T1_Data!M159),IF(T1_Data!M159=-999,"NA",IF(T1_Data!M159&lt;1, "&lt;1", IF(T1_Data!M159&gt;99, "&gt;99", T1_Data!M159))),"-")</f>
        <v>-</v>
      </c>
      <c r="N161" s="72" t="str">
        <f>IF(ISNUMBER(T1_Data!N159),IF(T1_Data!N159=-999,"NA",IF(T1_Data!N159&lt;1, "&lt;1", IF(T1_Data!N159&gt;99, "&gt;99", T1_Data!N159))),"-")</f>
        <v>-</v>
      </c>
      <c r="O161" s="72" t="str">
        <f>IF(ISNUMBER(T1_Data!O159),IF(T1_Data!O159=-999,"NA",IF(T1_Data!O159&lt;1, "&lt;1", IF(T1_Data!O159&gt;99, "&gt;99", T1_Data!O159))),"-")</f>
        <v>-</v>
      </c>
      <c r="P161" s="72" t="str">
        <f>IF(ISNUMBER(T1_Data!P159),IF(T1_Data!P159=-999,"NA",IF(T1_Data!P159&lt;1, "&lt;1", IF(T1_Data!P159&gt;99, "&gt;99", T1_Data!P159))),"-")</f>
        <v>-</v>
      </c>
      <c r="Q161" s="72" t="str">
        <f>IF(ISNUMBER(T1_Data!Q159),IF(T1_Data!Q159=-999,"NA",IF(T1_Data!Q159&lt;1, "&lt;1", IF(T1_Data!Q159&gt;99, "&gt;99", T1_Data!Q159))),"-")</f>
        <v>-</v>
      </c>
      <c r="R161" s="72" t="str">
        <f>IF(ISNUMBER(T1_Data!R159),IF(T1_Data!R159=-999,"NA",IF(T1_Data!R159&lt;1, "&lt;1", IF(T1_Data!R159&gt;99, "&gt;99", T1_Data!R159))),"-")</f>
        <v>-</v>
      </c>
      <c r="S161" s="72" t="str">
        <f>IF(ISNUMBER(T1_Data!S159),IF(T1_Data!S159=-999,"NA",IF(T1_Data!S159&lt;1, "&lt;1", IF(T1_Data!S159&gt;99, "&gt;99", T1_Data!S159))),"-")</f>
        <v>-</v>
      </c>
      <c r="T161" s="72" t="str">
        <f>IF(ISNUMBER(T1_Data!T159),IF(T1_Data!T159=-999,"NA",IF(T1_Data!T159&lt;1, "&lt;1", IF(T1_Data!T159&gt;99, "&gt;99", T1_Data!T159))),"-")</f>
        <v>-</v>
      </c>
      <c r="U161" s="72" t="str">
        <f>IF(ISNUMBER(T1_Data!U159),IF(T1_Data!U159=-999,"NA",IF(T1_Data!U159&lt;1, "&lt;1", IF(T1_Data!U159&gt;99, "&gt;99", T1_Data!U159))),"-")</f>
        <v>-</v>
      </c>
      <c r="V161" s="72" t="str">
        <f>IF(ISNUMBER(T1_Data!V159),IF(T1_Data!V159=-999,"NA",IF(T1_Data!V159&lt;1, "&lt;1", IF(T1_Data!V159&gt;99, "&gt;99", T1_Data!V159))),"-")</f>
        <v>-</v>
      </c>
      <c r="W161" s="72" t="str">
        <f>IF(ISNUMBER(T1_Data!W159),IF(T1_Data!W159=-999,"NA",IF(T1_Data!W159&lt;1, "&lt;1", IF(T1_Data!W159&gt;99, "&gt;99", T1_Data!W159))),"-")</f>
        <v>-</v>
      </c>
      <c r="X161" s="72" t="str">
        <f>IF(ISNUMBER(T1_Data!X159),IF(T1_Data!X159=-999,"NA",IF(T1_Data!X159&lt;1, "&lt;1", IF(T1_Data!X159&gt;99, "&gt;99", T1_Data!X159))),"-")</f>
        <v>-</v>
      </c>
      <c r="Y161" s="72" t="str">
        <f>IF(ISNUMBER(T1_Data!Y159),IF(T1_Data!Y159=-999,"NA",IF(T1_Data!Y159&lt;1, "&lt;1", IF(T1_Data!Y159&gt;99, "&gt;99", T1_Data!Y159))),"-")</f>
        <v>-</v>
      </c>
      <c r="Z161" s="72" t="str">
        <f>IF(ISNUMBER(T1_Data!Z159),IF(T1_Data!Z159=-999,"NA",IF(T1_Data!Z159&lt;1, "&lt;1", IF(T1_Data!Z159&gt;99, "&gt;99", T1_Data!Z159))),"-")</f>
        <v>-</v>
      </c>
      <c r="AA161" s="72" t="str">
        <f>IF(ISNUMBER(T1_Data!AA159),IF(T1_Data!AA159=-999,"NA",IF(T1_Data!AA159&lt;1, "&lt;1", IF(T1_Data!AA159&gt;99, "&gt;99", T1_Data!AA159))),"-")</f>
        <v>-</v>
      </c>
      <c r="AB161" s="72" t="str">
        <f>IF(ISNUMBER(T1_Data!AB159),IF(T1_Data!AB159=-999,"NA",IF(T1_Data!AB159&lt;1, "&lt;1", IF(T1_Data!AB159&gt;99, "&gt;99", T1_Data!AB159))),"-")</f>
        <v>-</v>
      </c>
      <c r="AC161" s="72" t="str">
        <f>IF(ISNUMBER(T1_Data!AC159),IF(T1_Data!AC159=-999,"NA",IF(T1_Data!AC159&lt;1, "&lt;1", IF(T1_Data!AC159&gt;99, "&gt;99", T1_Data!AC159))),"-")</f>
        <v>-</v>
      </c>
      <c r="AD161" s="72" t="str">
        <f>IF(ISNUMBER(T1_Data!AD159),IF(T1_Data!AD159=-999,"NA",IF(T1_Data!AD159&lt;1, "&lt;1", IF(T1_Data!AD159&gt;99, "&gt;99", T1_Data!AD159))),"-")</f>
        <v>-</v>
      </c>
      <c r="AE161" s="72" t="str">
        <f>IF(ISNUMBER(T1_Data!AE159),IF(T1_Data!AE159=-999,"NA",IF(T1_Data!AE159&lt;1, "&lt;1", IF(T1_Data!AE159&gt;99, "&gt;99", T1_Data!AE159))),"-")</f>
        <v>-</v>
      </c>
      <c r="AF161" s="72" t="str">
        <f>IF(ISNUMBER(T1_Data!AF159),IF(T1_Data!AF159=-999,"NA",IF(T1_Data!AF159&lt;1, "&lt;1", IF(T1_Data!AF159&gt;99, "&gt;99", T1_Data!AF159))),"-")</f>
        <v>-</v>
      </c>
      <c r="AG161" s="72" t="str">
        <f>IF(ISNUMBER(T1_Data!AG159),IF(T1_Data!AG159=-999,"NA",IF(T1_Data!AG159&lt;1, "&lt;1", IF(T1_Data!AG159&gt;99, "&gt;99", T1_Data!AG159))),"-")</f>
        <v>-</v>
      </c>
      <c r="AH161" s="72" t="str">
        <f>IF(ISNUMBER(T1_Data!AH159),IF(T1_Data!AH159=-999,"NA",IF(T1_Data!AH159&lt;1, "&lt;1", IF(T1_Data!AH159&gt;99, "&gt;99", T1_Data!AH159))),"-")</f>
        <v>-</v>
      </c>
      <c r="AI161" s="72" t="str">
        <f>IF(ISNUMBER(T1_Data!AI159),IF(T1_Data!AI159=-999,"NA",IF(T1_Data!AI159&lt;1, "&lt;1", IF(T1_Data!AI159&gt;99, "&gt;99", T1_Data!AI159))),"-")</f>
        <v>-</v>
      </c>
      <c r="AJ161" s="72" t="str">
        <f>IF(ISNUMBER(T1_Data!AJ159),IF(T1_Data!AJ159=-999,"NA",IF(T1_Data!AJ159&lt;1, "&lt;1", IF(T1_Data!AJ159&gt;99, "&gt;99", T1_Data!AJ159))),"-")</f>
        <v>-</v>
      </c>
      <c r="AK161" s="72" t="str">
        <f>IF(ISNUMBER(T1_Data!AK159),IF(T1_Data!AK159=-999,"NA",IF(T1_Data!AK159&lt;1, "&lt;1", IF(T1_Data!AK159&gt;99, "&gt;99", T1_Data!AK159))),"-")</f>
        <v>-</v>
      </c>
      <c r="AL161" s="72" t="str">
        <f>IF(ISNUMBER(T1_Data!AL159),IF(T1_Data!AL159=-999,"NA",IF(T1_Data!AL159&lt;1, "&lt;1", IF(T1_Data!AL159&gt;99, "&gt;99", T1_Data!AL159))),"-")</f>
        <v>-</v>
      </c>
      <c r="AM161" s="72" t="str">
        <f>IF(ISNUMBER(T1_Data!AM159),IF(T1_Data!AM159=-999,"NA",IF(T1_Data!AM159&lt;1, "&lt;1", IF(T1_Data!AM159&gt;99, "&gt;99", T1_Data!AM159))),"-")</f>
        <v>-</v>
      </c>
      <c r="AN161" s="72" t="str">
        <f>IF(ISNUMBER(T1_Data!AN159),IF(T1_Data!AN159=-999,"NA",IF(T1_Data!AN159&lt;1, "&lt;1", IF(T1_Data!AN159&gt;99, "&gt;99", T1_Data!AN159))),"-")</f>
        <v>-</v>
      </c>
      <c r="AO161" s="72" t="str">
        <f>IF(ISNUMBER(T1_Data!AO159),IF(T1_Data!AO159=-999,"NA",IF(T1_Data!AO159&lt;1, "&lt;1", IF(T1_Data!AO159&gt;99, "&gt;99", T1_Data!AO159))),"-")</f>
        <v>-</v>
      </c>
      <c r="AP161" s="72" t="str">
        <f>IF(ISNUMBER(T1_Data!AP159),IF(T1_Data!AP159=-999,"NA",IF(T1_Data!AP159&lt;1, "&lt;1", IF(T1_Data!AP159&gt;99, "&gt;99", T1_Data!AP159))),"-")</f>
        <v>-</v>
      </c>
      <c r="AQ161" s="72" t="str">
        <f>IF(ISNUMBER(T1_Data!AQ159),IF(T1_Data!AQ159=-999,"NA",IF(T1_Data!AQ159&lt;1, "&lt;1", IF(T1_Data!AQ159&gt;99, "&gt;99", T1_Data!AQ159))),"-")</f>
        <v>-</v>
      </c>
      <c r="AR161" s="72" t="str">
        <f>IF(ISNUMBER(T1_Data!AR159),IF(T1_Data!AR159=-999,"NA",IF(T1_Data!AR159&lt;1, "&lt;1", IF(T1_Data!AR159&gt;99, "&gt;99", T1_Data!AR159))),"-")</f>
        <v>-</v>
      </c>
      <c r="AS161" s="72" t="str">
        <f>IF(ISNUMBER(T1_Data!AS159),IF(T1_Data!AS159=-999,"NA",IF(T1_Data!AS159&lt;1, "&lt;1", IF(T1_Data!AS159&gt;99, "&gt;99", T1_Data!AS159))),"-")</f>
        <v>-</v>
      </c>
      <c r="AT161" s="72" t="str">
        <f>IF(ISNUMBER(T1_Data!AT159),IF(T1_Data!AT159=-999,"NA",IF(T1_Data!AT159&lt;1, "&lt;1", IF(T1_Data!AT159&gt;99, "&gt;99", T1_Data!AT159))),"-")</f>
        <v>-</v>
      </c>
      <c r="AU161" s="72" t="str">
        <f>IF(ISNUMBER(T1_Data!AU159),IF(T1_Data!AU159=-999,"NA",IF(T1_Data!AU159&lt;1, "&lt;1", IF(T1_Data!AU159&gt;99, "&gt;99", T1_Data!AU159))),"-")</f>
        <v>-</v>
      </c>
      <c r="AV161" s="72" t="str">
        <f>IF(ISNUMBER(T1_Data!AV159),IF(T1_Data!AV159=-999,"NA",IF(T1_Data!AV159&lt;1, "&lt;1", IF(T1_Data!AV159&gt;99, "&gt;99", T1_Data!AV159))),"-")</f>
        <v>-</v>
      </c>
      <c r="AW161" s="72" t="str">
        <f>IF(ISNUMBER(T1_Data!AW159),IF(T1_Data!AW159=-999,"NA",IF(T1_Data!AW159&lt;1, "&lt;1", IF(T1_Data!AW159&gt;99, "&gt;99", T1_Data!AW159))),"-")</f>
        <v>-</v>
      </c>
      <c r="AX161" s="72" t="str">
        <f>IF(ISNUMBER(T1_Data!AX159),IF(T1_Data!AX159=-999,"NA",IF(T1_Data!AX159&lt;1, "&lt;1", IF(T1_Data!AX159&gt;99, "&gt;99", T1_Data!AX159))),"-")</f>
        <v>-</v>
      </c>
      <c r="AY161" s="72" t="str">
        <f>IF(ISNUMBER(T1_Data!AY159),IF(T1_Data!AY159=-999,"NA",IF(T1_Data!AY159&lt;1, "&lt;1", IF(T1_Data!AY159&gt;99, "&gt;99", T1_Data!AY159))),"-")</f>
        <v>-</v>
      </c>
      <c r="AZ161" s="72" t="str">
        <f>IF(ISNUMBER(T1_Data!AZ159),IF(T1_Data!AZ159=-999,"NA",IF(T1_Data!AZ159&lt;1, "&lt;1", IF(T1_Data!AZ159&gt;99, "&gt;99", T1_Data!AZ159))),"-")</f>
        <v>-</v>
      </c>
      <c r="BA161" s="72" t="str">
        <f>IF(ISNUMBER(T1_Data!BA159),IF(T1_Data!BA159=-999,"NA",IF(T1_Data!BA159&lt;1, "&lt;1", IF(T1_Data!BA159&gt;99, "&gt;99", T1_Data!BA159))),"-")</f>
        <v>-</v>
      </c>
      <c r="BB161" s="72" t="str">
        <f>IF(ISNUMBER(T1_Data!BB159),IF(T1_Data!BB159=-999,"NA",IF(T1_Data!BB159&lt;1, "&lt;1", IF(T1_Data!BB159&gt;99, "&gt;99", T1_Data!BB159))),"-")</f>
        <v>-</v>
      </c>
      <c r="BC161" s="72" t="str">
        <f>IF(ISNUMBER(T1_Data!BC159),IF(T1_Data!BC159=-999,"NA",IF(T1_Data!BC159&lt;1, "&lt;1", IF(T1_Data!BC159&gt;99, "&gt;99", T1_Data!BC159))),"-")</f>
        <v>-</v>
      </c>
      <c r="BD161" s="72" t="str">
        <f>IF(ISNUMBER(T1_Data!BD159),IF(T1_Data!BD159=-999,"NA",IF(T1_Data!BD159&lt;1, "&lt;1", IF(T1_Data!BD159&gt;99, "&gt;99", T1_Data!BD159))),"-")</f>
        <v>-</v>
      </c>
      <c r="BE161" s="72" t="str">
        <f>IF(ISNUMBER(T1_Data!BE159),IF(T1_Data!BE159=-999,"NA",IF(T1_Data!BE159&lt;1, "&lt;1", IF(T1_Data!BE159&gt;99, "&gt;99", T1_Data!BE159))),"-")</f>
        <v>-</v>
      </c>
      <c r="BF161" s="72" t="str">
        <f>IF(ISNUMBER(T1_Data!BF159),IF(T1_Data!BF159=-999,"NA",IF(T1_Data!BF159&lt;1, "&lt;1", IF(T1_Data!BF159&gt;99, "&gt;99", T1_Data!BF159))),"-")</f>
        <v>-</v>
      </c>
      <c r="BG161" s="72" t="str">
        <f>IF(ISNUMBER(T1_Data!BG159),IF(T1_Data!BG159=-999,"NA",IF(T1_Data!BG159&lt;1, "&lt;1", IF(T1_Data!BG159&gt;99, "&gt;99", T1_Data!BG159))),"-")</f>
        <v>-</v>
      </c>
      <c r="BH161" s="72" t="str">
        <f>IF(ISNUMBER(T1_Data!BH159),IF(T1_Data!BH159=-999,"NA",IF(T1_Data!BH159&lt;1, "&lt;1", IF(T1_Data!BH159&gt;99, "&gt;99", T1_Data!BH159))),"-")</f>
        <v>-</v>
      </c>
      <c r="BI161" s="72" t="str">
        <f>IF(ISNUMBER(T1_Data!BI159),IF(T1_Data!BI159=-999,"NA",IF(T1_Data!BI159&lt;1, "&lt;1", IF(T1_Data!BI159&gt;99, "&gt;99", T1_Data!BI159))),"-")</f>
        <v>-</v>
      </c>
      <c r="BJ161" s="72" t="str">
        <f>IF(ISNUMBER(T1_Data!BJ159),IF(T1_Data!BJ159=-999,"NA",IF(T1_Data!BJ159&lt;1, "&lt;1", IF(T1_Data!BJ159&gt;99, "&gt;99", T1_Data!BJ159))),"-")</f>
        <v>-</v>
      </c>
      <c r="BK161" s="72" t="str">
        <f>IF(ISNUMBER(T1_Data!BK159),IF(T1_Data!BK159=-999,"NA",IF(T1_Data!BK159&lt;1, "&lt;1", IF(T1_Data!BK159&gt;99, "&gt;99", T1_Data!BK159))),"-")</f>
        <v>-</v>
      </c>
      <c r="BL161" s="72" t="str">
        <f>IF(ISNUMBER(T1_Data!BL159),IF(T1_Data!BL159=-999,"NA",IF(T1_Data!BL159&lt;1, "&lt;1", IF(T1_Data!BL159&gt;99, "&gt;99", T1_Data!BL159))),"-")</f>
        <v>-</v>
      </c>
      <c r="BM161" s="72" t="str">
        <f>IF(ISNUMBER(T1_Data!BM159),IF(T1_Data!BM159=-999,"NA",IF(T1_Data!BM159&lt;1, "&lt;1", IF(T1_Data!BM159&gt;99, "&gt;99", T1_Data!BM159))),"-")</f>
        <v>-</v>
      </c>
      <c r="BN161" s="72" t="str">
        <f>IF(ISNUMBER(T1_Data!BN159),IF(T1_Data!BN159=-999,"NA",IF(T1_Data!BN159&lt;1, "&lt;1", IF(T1_Data!BN159&gt;99, "&gt;99", T1_Data!BN159))),"-")</f>
        <v>-</v>
      </c>
      <c r="BO161" s="72" t="str">
        <f>IF(ISNUMBER(T1_Data!BO159),IF(T1_Data!BO159=-999,"NA",IF(T1_Data!BO159&lt;1, "&lt;1", IF(T1_Data!BO159&gt;99, "&gt;99", T1_Data!BO159))),"-")</f>
        <v>-</v>
      </c>
      <c r="BP161" s="72" t="str">
        <f>IF(ISNUMBER(T1_Data!BP159),IF(T1_Data!BP159=-999,"NA",IF(T1_Data!BP159&lt;1, "&lt;1", IF(T1_Data!BP159&gt;99, "&gt;99", T1_Data!BP159))),"-")</f>
        <v>-</v>
      </c>
      <c r="BQ161" s="72" t="str">
        <f>IF(ISNUMBER(T1_Data!BQ159),IF(T1_Data!BQ159=-999,"NA",IF(T1_Data!BQ159&lt;1, "&lt;1", IF(T1_Data!BQ159&gt;99, "&gt;99", T1_Data!BQ159))),"-")</f>
        <v>-</v>
      </c>
      <c r="BR161" s="72" t="str">
        <f>IF(ISNUMBER(T1_Data!BR159),IF(T1_Data!BR159=-999,"NA",IF(T1_Data!BR159&lt;1, "&lt;1", IF(T1_Data!BR159&gt;99, "&gt;99", T1_Data!BR159))),"-")</f>
        <v>-</v>
      </c>
      <c r="BS161" s="72" t="str">
        <f>IF(ISNUMBER(T1_Data!BS159),IF(T1_Data!BS159=-999,"NA",IF(T1_Data!BS159&lt;1, "&lt;1", IF(T1_Data!BS159&gt;99, "&gt;99", T1_Data!BS159))),"-")</f>
        <v>-</v>
      </c>
      <c r="BT161" s="72" t="str">
        <f>IF(ISNUMBER(T1_Data!BT159),IF(T1_Data!BT159=-999,"NA",IF(T1_Data!BT159&lt;1, "&lt;1", IF(T1_Data!BT159&gt;99, "&gt;99", T1_Data!BT159))),"-")</f>
        <v>-</v>
      </c>
      <c r="BU161" s="72" t="str">
        <f>IF(ISNUMBER(T1_Data!BU159),IF(T1_Data!BU159=-999,"NA",IF(T1_Data!BU159&lt;1, "&lt;1", IF(T1_Data!BU159&gt;99, "&gt;99", T1_Data!BU159))),"-")</f>
        <v>-</v>
      </c>
      <c r="BV161" s="72" t="str">
        <f>IF(ISNUMBER(T1_Data!BV159),IF(T1_Data!BV159=-999,"NA",IF(T1_Data!BV159&lt;1, "&lt;1", IF(T1_Data!BV159&gt;99, "&gt;99", T1_Data!BV159))),"-")</f>
        <v>-</v>
      </c>
      <c r="BW161" s="72" t="str">
        <f>IF(ISNUMBER(T1_Data!BW159),IF(T1_Data!BW159=-999,"NA",IF(T1_Data!BW159&lt;1, "&lt;1", IF(T1_Data!BW159&gt;99, "&gt;99", T1_Data!BW159))),"-")</f>
        <v>-</v>
      </c>
      <c r="BX161" s="72" t="str">
        <f>IF(ISNUMBER(T1_Data!BX159),IF(T1_Data!BX159=-999,"NA",IF(T1_Data!BX159&lt;1, "&lt;1", IF(T1_Data!BX159&gt;99, "&gt;99", T1_Data!BX159))),"-")</f>
        <v>-</v>
      </c>
      <c r="BY161" s="72" t="str">
        <f>IF(ISNUMBER(T1_Data!BY159),IF(T1_Data!BY159=-999,"NA",IF(T1_Data!BY159&lt;1, "&lt;1", IF(T1_Data!BY159&gt;99, "&gt;99", T1_Data!BY159))),"-")</f>
        <v>-</v>
      </c>
      <c r="BZ161" s="72" t="str">
        <f>IF(ISNUMBER(T1_Data!BZ159),IF(T1_Data!BZ159=-999,"NA",IF(T1_Data!BZ159&lt;1, "&lt;1", IF(T1_Data!BZ159&gt;99, "&gt;99", T1_Data!BZ159))),"-")</f>
        <v>-</v>
      </c>
      <c r="CA161" s="72" t="str">
        <f>IF(ISNUMBER(T1_Data!CA159),IF(T1_Data!CA159=-999,"NA",IF(T1_Data!CA159&lt;1, "&lt;1", IF(T1_Data!CA159&gt;99, "&gt;99", T1_Data!CA159))),"-")</f>
        <v>-</v>
      </c>
      <c r="CB161" s="72" t="str">
        <f>IF(ISNUMBER(T1_Data!CB159),IF(T1_Data!CB159=-999,"NA",IF(T1_Data!CB159&lt;1, "&lt;1", IF(T1_Data!CB159&gt;99, "&gt;99", T1_Data!CB159))),"-")</f>
        <v>-</v>
      </c>
      <c r="CC161" s="72" t="str">
        <f>IF(ISNUMBER(T1_Data!CC159),IF(T1_Data!CC159=-999,"NA",IF(T1_Data!CC159&lt;1, "&lt;1", IF(T1_Data!CC159&gt;99, "&gt;99", T1_Data!CC159))),"-")</f>
        <v>-</v>
      </c>
      <c r="CD161" s="72" t="str">
        <f>IF(ISNUMBER(T1_Data!CD159),IF(T1_Data!CD159=-999,"NA",IF(T1_Data!CD159&lt;1, "&lt;1", IF(T1_Data!CD159&gt;99, "&gt;99", T1_Data!CD159))),"-")</f>
        <v>-</v>
      </c>
      <c r="CE161" s="72" t="str">
        <f>IF(ISNUMBER(T1_Data!CE159),IF(T1_Data!CE159=-999,"NA",IF(T1_Data!CE159&lt;1, "&lt;1", IF(T1_Data!CE159&gt;99, "&gt;99", T1_Data!CE159))),"-")</f>
        <v>-</v>
      </c>
      <c r="CF161" s="72" t="str">
        <f>IF(ISNUMBER(T1_Data!CF159),IF(T1_Data!CF159=-999,"NA",IF(T1_Data!CF159&lt;1, "&lt;1", IF(T1_Data!CF159&gt;99, "&gt;99", T1_Data!CF159))),"-")</f>
        <v>-</v>
      </c>
      <c r="CG161" s="72" t="str">
        <f>IF(ISNUMBER(T1_Data!CG159),IF(T1_Data!CG159=-999,"NA",IF(T1_Data!CG159&lt;1, "&lt;1", IF(T1_Data!CG159&gt;99, "&gt;99", T1_Data!CG159))),"-")</f>
        <v>-</v>
      </c>
      <c r="CH161" s="72" t="str">
        <f>IF(ISNUMBER(T1_Data!CH159),IF(T1_Data!CH159=-999,"NA",IF(T1_Data!CH159&lt;1, "&lt;1", IF(T1_Data!CH159&gt;99, "&gt;99", T1_Data!CH159))),"-")</f>
        <v>-</v>
      </c>
      <c r="CI161" s="72" t="str">
        <f>IF(ISNUMBER(T1_Data!CI159),IF(T1_Data!CI159=-999,"NA",IF(T1_Data!CI159&lt;1, "&lt;1", IF(T1_Data!CI159&gt;99, "&gt;99", T1_Data!CI159))),"-")</f>
        <v>-</v>
      </c>
      <c r="CJ161" s="72" t="str">
        <f>IF(ISNUMBER(T1_Data!CJ159),IF(T1_Data!CJ159=-999,"NA",IF(T1_Data!CJ159&lt;1, "&lt;1", IF(T1_Data!CJ159&gt;99, "&gt;99", T1_Data!CJ159))),"-")</f>
        <v>-</v>
      </c>
      <c r="CK161" s="72" t="str">
        <f>IF(ISNUMBER(T1_Data!CK159),IF(T1_Data!CK159=-999,"NA",IF(T1_Data!CK159&lt;1, "&lt;1", IF(T1_Data!CK159&gt;99, "&gt;99", T1_Data!CK159))),"-")</f>
        <v>-</v>
      </c>
      <c r="CL161" s="72" t="str">
        <f>IF(ISNUMBER(T1_Data!CL159),IF(T1_Data!CL159=-999,"NA",IF(T1_Data!CL159&lt;1, "&lt;1", IF(T1_Data!CL159&gt;99, "&gt;99", T1_Data!CL159))),"-")</f>
        <v>-</v>
      </c>
      <c r="CM161" s="72" t="str">
        <f>IF(ISNUMBER(T1_Data!CM159),IF(T1_Data!CM159=-999,"NA",IF(T1_Data!CM159&lt;1, "&lt;1", IF(T1_Data!CM159&gt;99, "&gt;99", T1_Data!CM159))),"-")</f>
        <v>-</v>
      </c>
      <c r="CN161" s="72" t="str">
        <f>IF(ISNUMBER(T1_Data!CN159),IF(T1_Data!CN159=-999,"NA",IF(T1_Data!CN159&lt;1, "&lt;1", IF(T1_Data!CN159&gt;99, "&gt;99", T1_Data!CN159))),"-")</f>
        <v>-</v>
      </c>
      <c r="CO161" s="72" t="str">
        <f>IF(ISNUMBER(T1_Data!CO159),IF(T1_Data!CO159=-999,"NA",IF(T1_Data!CO159&lt;1, "&lt;1", IF(T1_Data!CO159&gt;99, "&gt;99", T1_Data!CO159))),"-")</f>
        <v>-</v>
      </c>
      <c r="CP161" s="72" t="str">
        <f>IF(ISNUMBER(T1_Data!CP159),IF(T1_Data!CP159=-999,"NA",IF(T1_Data!CP159&lt;1, "&lt;1", IF(T1_Data!CP159&gt;99, "&gt;99", T1_Data!CP159))),"-")</f>
        <v>-</v>
      </c>
      <c r="CQ161" s="72" t="str">
        <f>IF(ISNUMBER(T1_Data!CQ159),IF(T1_Data!CQ159=-999,"NA",IF(T1_Data!CQ159&lt;1, "&lt;1", IF(T1_Data!CQ159&gt;99, "&gt;99", T1_Data!CQ159))),"-")</f>
        <v>-</v>
      </c>
      <c r="CR161" s="72" t="str">
        <f>IF(ISNUMBER(T1_Data!CR159),IF(T1_Data!CR159=-999,"NA",IF(T1_Data!CR159&lt;1, "&lt;1", IF(T1_Data!CR159&gt;99, "&gt;99", T1_Data!CR159))),"-")</f>
        <v>-</v>
      </c>
      <c r="CS161" s="72" t="str">
        <f>IF(ISNUMBER(T1_Data!CS159),IF(T1_Data!CS159=-999,"NA",IF(T1_Data!CS159&lt;1, "&lt;1", IF(T1_Data!CS159&gt;99, "&gt;99", T1_Data!CS159))),"-")</f>
        <v>-</v>
      </c>
      <c r="CT161" s="72" t="str">
        <f>IF(ISNUMBER(T1_Data!CT159),IF(T1_Data!CT159=-999,"NA",IF(T1_Data!CT159&lt;1, "&lt;1", IF(T1_Data!CT159&gt;99, "&gt;99", T1_Data!CT159))),"-")</f>
        <v>-</v>
      </c>
      <c r="CU161" s="72" t="str">
        <f>IF(ISNUMBER(T1_Data!CU159),IF(T1_Data!CU159=-999,"NA",IF(T1_Data!CU159&lt;1, "&lt;1", IF(T1_Data!CU159&gt;99, "&gt;99", T1_Data!CU159))),"-")</f>
        <v>-</v>
      </c>
      <c r="CV161" s="72" t="str">
        <f>IF(ISNUMBER(T1_Data!CV159),IF(T1_Data!CV159=-999,"NA",IF(T1_Data!CV159&lt;1, "&lt;1", IF(T1_Data!CV159&gt;99, "&gt;99", T1_Data!CV159))),"-")</f>
        <v>-</v>
      </c>
      <c r="CW161" s="72" t="str">
        <f>IF(ISNUMBER(T1_Data!CW159),IF(T1_Data!CW159=-999,"NA",IF(T1_Data!CW159&lt;1, "&lt;1", IF(T1_Data!CW159&gt;99, "&gt;99", T1_Data!CW159))),"-")</f>
        <v>-</v>
      </c>
      <c r="CX161" s="72" t="str">
        <f>IF(ISNUMBER(T1_Data!CX159),IF(T1_Data!CX159=-999,"NA",IF(T1_Data!CX159&lt;1, "&lt;1", IF(T1_Data!CX159&gt;99, "&gt;99", T1_Data!CX159))),"-")</f>
        <v>-</v>
      </c>
      <c r="CY161" s="72" t="str">
        <f>IF(ISNUMBER(T1_Data!CY159),IF(T1_Data!CY159=-999,"NA",IF(T1_Data!CY159&lt;1, "&lt;1", IF(T1_Data!CY159&gt;99, "&gt;99", T1_Data!CY159))),"-")</f>
        <v>-</v>
      </c>
      <c r="CZ161" s="72" t="str">
        <f>IF(ISNUMBER(T1_Data!CZ159),IF(T1_Data!CZ159=-999,"NA",IF(T1_Data!CZ159&lt;1, "&lt;1", IF(T1_Data!CZ159&gt;99, "&gt;99", T1_Data!CZ159))),"-")</f>
        <v>-</v>
      </c>
      <c r="DA161" s="72" t="str">
        <f>IF(ISNUMBER(T1_Data!DA159),IF(T1_Data!DA159=-999,"NA",IF(T1_Data!DA159&lt;1, "&lt;1", IF(T1_Data!DA159&gt;99, "&gt;99", T1_Data!DA159))),"-")</f>
        <v>-</v>
      </c>
      <c r="DB161" s="72" t="str">
        <f>IF(ISNUMBER(T1_Data!DB159),IF(T1_Data!DB159=-999,"NA",IF(T1_Data!DB159&lt;1, "&lt;1", IF(T1_Data!DB159&gt;99, "&gt;99", T1_Data!DB159))),"-")</f>
        <v>-</v>
      </c>
      <c r="DC161" s="72" t="str">
        <f>IF(ISNUMBER(T1_Data!DC159),IF(T1_Data!DC159=-999,"NA",IF(T1_Data!DC159&lt;1, "&lt;1", IF(T1_Data!DC159&gt;99, "&gt;99", T1_Data!DC159))),"-")</f>
        <v>-</v>
      </c>
      <c r="DD161" s="72" t="str">
        <f>IF(ISNUMBER(T1_Data!DD159),IF(T1_Data!DD159=-999,"NA",IF(T1_Data!DD159&lt;1, "&lt;1", IF(T1_Data!DD159&gt;99, "&gt;99", T1_Data!DD159))),"-")</f>
        <v>-</v>
      </c>
      <c r="DE161" s="72" t="str">
        <f>IF(ISNUMBER(T1_Data!DE159),IF(T1_Data!DE159=-999,"NA",IF(T1_Data!DE159&lt;1, "&lt;1", IF(T1_Data!DE159&gt;99, "&gt;99", T1_Data!DE159))),"-")</f>
        <v>-</v>
      </c>
      <c r="DF161" s="72" t="str">
        <f>IF(ISNUMBER(T1_Data!DF159),IF(T1_Data!DF159=-999,"NA",IF(T1_Data!DF159&lt;1, "&lt;1", IF(T1_Data!DF159&gt;99, "&gt;99", T1_Data!DF159))),"-")</f>
        <v>-</v>
      </c>
      <c r="DG161" s="72" t="str">
        <f>IF(ISNUMBER(T1_Data!DG159),IF(T1_Data!DG159=-999,"NA",IF(T1_Data!DG159&lt;1, "&lt;1", IF(T1_Data!DG159&gt;99, "&gt;99", T1_Data!DG159))),"-")</f>
        <v>-</v>
      </c>
      <c r="DH161" s="72" t="str">
        <f>IF(ISNUMBER(T1_Data!DH159),IF(T1_Data!DH159=-999,"NA",IF(T1_Data!DH159&lt;1, "&lt;1", IF(T1_Data!DH159&gt;99, "&gt;99", T1_Data!DH159))),"-")</f>
        <v>-</v>
      </c>
      <c r="DI161" s="72" t="str">
        <f>IF(ISNUMBER(T1_Data!DI159),IF(T1_Data!DI159=-999,"NA",IF(T1_Data!DI159&lt;1, "&lt;1", IF(T1_Data!DI159&gt;99, "&gt;99", T1_Data!DI159))),"-")</f>
        <v>-</v>
      </c>
      <c r="DJ161" s="72" t="str">
        <f>IF(ISNUMBER(T1_Data!DJ159),IF(T1_Data!DJ159=-999,"NA",IF(T1_Data!DJ159&lt;1, "&lt;1", IF(T1_Data!DJ159&gt;99, "&gt;99", T1_Data!DJ159))),"-")</f>
        <v>-</v>
      </c>
      <c r="DK161" s="72" t="str">
        <f>IF(ISNUMBER(T1_Data!DK159),IF(T1_Data!DK159=-999,"NA",IF(T1_Data!DK159&lt;1, "&lt;1", IF(T1_Data!DK159&gt;99, "&gt;99", T1_Data!DK159))),"-")</f>
        <v>-</v>
      </c>
      <c r="DL161" s="72" t="str">
        <f>IF(ISNUMBER(T1_Data!DL159),IF(T1_Data!DL159=-999,"NA",IF(T1_Data!DL159&lt;1, "&lt;1", IF(T1_Data!DL159&gt;99, "&gt;99", T1_Data!DL159))),"-")</f>
        <v>-</v>
      </c>
      <c r="DM161" s="72" t="str">
        <f>IF(ISNUMBER(T1_Data!DM159),IF(T1_Data!DM159=-999,"NA",IF(T1_Data!DM159&lt;1, "&lt;1", IF(T1_Data!DM159&gt;99, "&gt;99", T1_Data!DM159))),"-")</f>
        <v>-</v>
      </c>
      <c r="DN161" s="72" t="str">
        <f>IF(ISNUMBER(T1_Data!DN159),IF(T1_Data!DN159=-999,"NA",IF(T1_Data!DN159&lt;1, "&lt;1", IF(T1_Data!DN159&gt;99, "&gt;99", T1_Data!DN159))),"-")</f>
        <v>-</v>
      </c>
      <c r="DO161" s="72" t="str">
        <f>IF(ISNUMBER(T1_Data!DO159),IF(T1_Data!DO159=-999,"NA",IF(T1_Data!DO159&lt;1, "&lt;1", IF(T1_Data!DO159&gt;99, "&gt;99", T1_Data!DO159))),"-")</f>
        <v>-</v>
      </c>
      <c r="DP161" s="72" t="str">
        <f>IF(ISNUMBER(T1_Data!DP159),IF(T1_Data!DP159=-999,"NA",IF(T1_Data!DP159&lt;1, "&lt;1", IF(T1_Data!DP159&gt;99, "&gt;99", T1_Data!DP159))),"-")</f>
        <v>-</v>
      </c>
      <c r="DQ161" s="72" t="str">
        <f>IF(ISNUMBER(T1_Data!DQ159),IF(T1_Data!DQ159=-999,"NA",IF(T1_Data!DQ159&lt;1, "&lt;1", IF(T1_Data!DQ159&gt;99, "&gt;99", T1_Data!DQ159))),"-")</f>
        <v>-</v>
      </c>
      <c r="DR161" s="72" t="str">
        <f>IF(ISNUMBER(T1_Data!DR159),IF(T1_Data!DR159=-999,"NA",IF(T1_Data!DR159&lt;1, "&lt;1", IF(T1_Data!DR159&gt;99, "&gt;99", T1_Data!DR159))),"-")</f>
        <v>-</v>
      </c>
      <c r="DS161" s="72" t="str">
        <f>IF(ISNUMBER(T1_Data!DS159),IF(T1_Data!DS159=-999,"NA",IF(T1_Data!DS159&lt;1, "&lt;1", IF(T1_Data!DS159&gt;99, "&gt;99", T1_Data!DS159))),"-")</f>
        <v>-</v>
      </c>
      <c r="DT161" s="72" t="str">
        <f>IF(ISNUMBER(T1_Data!DT159),IF(T1_Data!DT159=-999,"NA",IF(T1_Data!DT159&lt;1, "&lt;1", IF(T1_Data!DT159&gt;99, "&gt;99", T1_Data!DT159))),"-")</f>
        <v>-</v>
      </c>
      <c r="DU161" s="72" t="str">
        <f>IF(ISNUMBER(T1_Data!DU159),IF(T1_Data!DU159=-999,"NA",IF(T1_Data!DU159&lt;1, "&lt;1", IF(T1_Data!DU159&gt;99, "&gt;99", T1_Data!DU159))),"-")</f>
        <v>-</v>
      </c>
      <c r="DV161" s="72" t="str">
        <f>IF(ISNUMBER(T1_Data!DV159),IF(T1_Data!DV159=-999,"NA",IF(T1_Data!DV159&lt;1, "&lt;1", IF(T1_Data!DV159&gt;99, "&gt;99", T1_Data!DV159))),"-")</f>
        <v>-</v>
      </c>
      <c r="DW161" s="72" t="str">
        <f>IF(ISNUMBER(T1_Data!DW159),IF(T1_Data!DW159=-999,"NA",IF(T1_Data!DW159&lt;1, "&lt;1", IF(T1_Data!DW159&gt;99, "&gt;99", T1_Data!DW159))),"-")</f>
        <v>-</v>
      </c>
      <c r="DX161" s="72" t="str">
        <f>IF(ISNUMBER(T1_Data!DX159),IF(T1_Data!DX159=-999,"NA",IF(T1_Data!DX159&lt;1, "&lt;1", IF(T1_Data!DX159&gt;99, "&gt;99", T1_Data!DX159))),"-")</f>
        <v>-</v>
      </c>
      <c r="DY161" s="72" t="str">
        <f>IF(ISNUMBER(T1_Data!DY159),IF(T1_Data!DY159=-999,"NA",IF(T1_Data!DY159&lt;1, "&lt;1", IF(T1_Data!DY159&gt;99, "&gt;99", T1_Data!DY159))),"-")</f>
        <v>-</v>
      </c>
      <c r="DZ161" s="72" t="str">
        <f>IF(ISNUMBER(T1_Data!DZ159),IF(T1_Data!DZ159=-999,"NA",IF(T1_Data!DZ159&lt;1, "&lt;1", IF(T1_Data!DZ159&gt;99, "&gt;99", T1_Data!DZ159))),"-")</f>
        <v>-</v>
      </c>
      <c r="EA161" s="72" t="str">
        <f>IF(ISNUMBER(T1_Data!EA159),IF(T1_Data!EA159=-999,"NA",IF(T1_Data!EA159&lt;1, "&lt;1", IF(T1_Data!EA159&gt;99, "&gt;99", T1_Data!EA159))),"-")</f>
        <v>-</v>
      </c>
      <c r="EB161" s="72" t="str">
        <f>IF(ISNUMBER(T1_Data!EB159),IF(T1_Data!EB159=-999,"NA",IF(T1_Data!EB159&lt;1, "&lt;1", IF(T1_Data!EB159&gt;99, "&gt;99", T1_Data!EB159))),"-")</f>
        <v>-</v>
      </c>
      <c r="EC161" s="72" t="str">
        <f>IF(ISNUMBER(T1_Data!EC159),IF(T1_Data!EC159=-999,"NA",IF(T1_Data!EC159&lt;1, "&lt;1", IF(T1_Data!EC159&gt;99, "&gt;99", T1_Data!EC159))),"-")</f>
        <v>-</v>
      </c>
      <c r="ED161" s="72" t="str">
        <f>IF(ISNUMBER(T1_Data!ED159),IF(T1_Data!ED159=-999,"NA",IF(T1_Data!ED159&lt;1, "&lt;1", IF(T1_Data!ED159&gt;99, "&gt;99", T1_Data!ED159))),"-")</f>
        <v>-</v>
      </c>
      <c r="EE161" s="72" t="str">
        <f>IF(ISNUMBER(T1_Data!EE159),IF(T1_Data!EE159=-999,"NA",IF(T1_Data!EE159&lt;1, "&lt;1", IF(T1_Data!EE159&gt;99, "&gt;99", T1_Data!EE159))),"-")</f>
        <v>-</v>
      </c>
      <c r="EF161" s="72" t="str">
        <f>IF(ISNUMBER(T1_Data!EF159),IF(T1_Data!EF159=-999,"NA",IF(T1_Data!EF159&lt;1, "&lt;1", IF(T1_Data!EF159&gt;99, "&gt;99", T1_Data!EF159))),"-")</f>
        <v>-</v>
      </c>
      <c r="EG161" s="72" t="str">
        <f>IF(ISNUMBER(T1_Data!EG159),IF(T1_Data!EG159=-999,"NA",IF(T1_Data!EG159&lt;1, "&lt;1", IF(T1_Data!EG159&gt;99, "&gt;99", T1_Data!EG159))),"-")</f>
        <v>-</v>
      </c>
      <c r="EH161" s="72" t="str">
        <f>IF(ISNUMBER(T1_Data!EH159),IF(T1_Data!EH159=-999,"NA",IF(T1_Data!EH159&lt;1, "&lt;1", IF(T1_Data!EH159&gt;99, "&gt;99", T1_Data!EH159))),"-")</f>
        <v>-</v>
      </c>
      <c r="EI161" s="72" t="str">
        <f>IF(ISNUMBER(T1_Data!EI159),IF(T1_Data!EI159=-999,"NA",IF(T1_Data!EI159&lt;1, "&lt;1", IF(T1_Data!EI159&gt;99, "&gt;99", T1_Data!EI159))),"-")</f>
        <v>-</v>
      </c>
      <c r="EJ161" s="72" t="str">
        <f>IF(ISNUMBER(T1_Data!EJ159),IF(T1_Data!EJ159=-999,"NA",IF(T1_Data!EJ159&lt;1, "&lt;1", IF(T1_Data!EJ159&gt;99, "&gt;99", T1_Data!EJ159))),"-")</f>
        <v>-</v>
      </c>
      <c r="EK161" s="72" t="str">
        <f>IF(ISNUMBER(T1_Data!EK159),IF(T1_Data!EK159=-999,"NA",IF(T1_Data!EK159&lt;1, "&lt;1", IF(T1_Data!EK159&gt;99, "&gt;99", T1_Data!EK159))),"-")</f>
        <v>-</v>
      </c>
      <c r="EL161" s="72" t="str">
        <f>IF(ISNUMBER(T1_Data!EL159),IF(T1_Data!EL159=-999,"NA",IF(T1_Data!EL159&lt;1, "&lt;1", IF(T1_Data!EL159&gt;99, "&gt;99", T1_Data!EL159))),"-")</f>
        <v>-</v>
      </c>
      <c r="EM161" s="72" t="str">
        <f>IF(ISNUMBER(T1_Data!EM159),IF(T1_Data!EM159=-999,"NA",IF(T1_Data!EM159&lt;1, "&lt;1", IF(T1_Data!EM159&gt;99, "&gt;99", T1_Data!EM159))),"-")</f>
        <v>-</v>
      </c>
      <c r="EN161" s="72" t="str">
        <f>IF(ISNUMBER(T1_Data!EN159),IF(T1_Data!EN159=-999,"NA",IF(T1_Data!EN159&lt;1, "&lt;1", IF(T1_Data!EN159&gt;99, "&gt;99", T1_Data!EN159))),"-")</f>
        <v>-</v>
      </c>
      <c r="EO161" s="72" t="str">
        <f>IF(ISNUMBER(T1_Data!EO159),IF(T1_Data!EO159=-999,"NA",IF(T1_Data!EO159&lt;1, "&lt;1", IF(T1_Data!EO159&gt;99, "&gt;99", T1_Data!EO159))),"-")</f>
        <v>-</v>
      </c>
      <c r="EP161" s="72" t="str">
        <f>IF(ISNUMBER(T1_Data!EP159),IF(T1_Data!EP159=-999,"NA",IF(T1_Data!EP159&lt;1, "&lt;1", IF(T1_Data!EP159&gt;99, "&gt;99", T1_Data!EP159))),"-")</f>
        <v>-</v>
      </c>
      <c r="EQ161" s="72" t="str">
        <f>IF(ISNUMBER(T1_Data!EQ159),IF(T1_Data!EQ159=-999,"NA",IF(T1_Data!EQ159&lt;1, "&lt;1", IF(T1_Data!EQ159&gt;99, "&gt;99", T1_Data!EQ159))),"-")</f>
        <v>-</v>
      </c>
      <c r="ER161" s="72" t="str">
        <f>IF(ISNUMBER(T1_Data!ER159),IF(T1_Data!ER159=-999,"NA",IF(T1_Data!ER159&lt;1, "&lt;1", IF(T1_Data!ER159&gt;99, "&gt;99", T1_Data!ER159))),"-")</f>
        <v>-</v>
      </c>
      <c r="ES161" s="72" t="str">
        <f>IF(ISNUMBER(T1_Data!ES159),IF(T1_Data!ES159=-999,"NA",IF(T1_Data!ES159&lt;1, "&lt;1", IF(T1_Data!ES159&gt;99, "&gt;99", T1_Data!ES159))),"-")</f>
        <v>-</v>
      </c>
      <c r="ET161" s="72" t="str">
        <f>IF(ISNUMBER(T1_Data!ET159),IF(T1_Data!ET159=-999,"NA",IF(T1_Data!ET159&lt;1, "&lt;1", IF(T1_Data!ET159&gt;99, "&gt;99", T1_Data!ET159))),"-")</f>
        <v>-</v>
      </c>
      <c r="EU161" s="72" t="str">
        <f>IF(ISNUMBER(T1_Data!EU159),IF(T1_Data!EU159=-999,"NA",IF(T1_Data!EU159&lt;1, "&lt;1", IF(T1_Data!EU159&gt;99, "&gt;99", T1_Data!EU159))),"-")</f>
        <v>-</v>
      </c>
      <c r="EV161" s="72" t="str">
        <f>IF(ISNUMBER(T1_Data!EV159),IF(T1_Data!EV159=-999,"NA",IF(T1_Data!EV159&lt;1, "&lt;1", IF(T1_Data!EV159&gt;99, "&gt;99", T1_Data!EV159))),"-")</f>
        <v>-</v>
      </c>
      <c r="EW161" s="72" t="str">
        <f>IF(ISNUMBER(T1_Data!EW159),IF(T1_Data!EW159=-999,"NA",IF(T1_Data!EW159&lt;1, "&lt;1", IF(T1_Data!EW159&gt;99, "&gt;99", T1_Data!EW159))),"-")</f>
        <v>-</v>
      </c>
      <c r="EX161" s="72" t="str">
        <f>IF(ISNUMBER(T1_Data!EX159),IF(T1_Data!EX159=-999,"NA",IF(T1_Data!EX159&lt;1, "&lt;1", IF(T1_Data!EX159&gt;99, "&gt;99", T1_Data!EX159))),"-")</f>
        <v>-</v>
      </c>
      <c r="EY161" s="72" t="str">
        <f>IF(ISNUMBER(T1_Data!EY159),IF(T1_Data!EY159=-999,"NA",IF(T1_Data!EY159&lt;1, "&lt;1", IF(T1_Data!EY159&gt;99, "&gt;99", T1_Data!EY159))),"-")</f>
        <v>-</v>
      </c>
      <c r="EZ161" s="72" t="str">
        <f>IF(ISNUMBER(T1_Data!EZ159),IF(T1_Data!EZ159=-999,"NA",IF(T1_Data!EZ159&lt;1, "&lt;1", IF(T1_Data!EZ159&gt;99, "&gt;99", T1_Data!EZ159))),"-")</f>
        <v>-</v>
      </c>
      <c r="FA161" s="72" t="str">
        <f>IF(ISNUMBER(T1_Data!FA159),IF(T1_Data!FA159=-999,"NA",IF(T1_Data!FA159&lt;1, "&lt;1", IF(T1_Data!FA159&gt;99, "&gt;99", T1_Data!FA159))),"-")</f>
        <v>-</v>
      </c>
      <c r="FB161" s="72" t="str">
        <f>IF(ISNUMBER(T1_Data!FB159),IF(T1_Data!FB159=-999,"NA",IF(T1_Data!FB159&lt;1, "&lt;1", IF(T1_Data!FB159&gt;99, "&gt;99", T1_Data!FB159))),"-")</f>
        <v>-</v>
      </c>
      <c r="FC161" s="72" t="str">
        <f>IF(ISNUMBER(T1_Data!FC159),IF(T1_Data!FC159=-999,"NA",IF(T1_Data!FC159&lt;1, "&lt;1", IF(T1_Data!FC159&gt;99, "&gt;99", T1_Data!FC159))),"-")</f>
        <v>-</v>
      </c>
      <c r="FD161" s="72" t="str">
        <f>IF(ISNUMBER(T1_Data!FD159),IF(T1_Data!FD159=-999,"NA",IF(T1_Data!FD159&lt;1, "&lt;1", IF(T1_Data!FD159&gt;99, "&gt;99", T1_Data!FD159))),"-")</f>
        <v>-</v>
      </c>
      <c r="FE161" s="72" t="str">
        <f>IF(ISNUMBER(T1_Data!FE159),IF(T1_Data!FE159=-999,"NA",IF(T1_Data!FE159&lt;1, "&lt;1", IF(T1_Data!FE159&gt;99, "&gt;99", T1_Data!FE159))),"-")</f>
        <v>-</v>
      </c>
      <c r="FF161" s="72" t="str">
        <f>IF(ISNUMBER(T1_Data!FF159),IF(T1_Data!FF159=-999,"NA",IF(T1_Data!FF159&lt;1, "&lt;1", IF(T1_Data!FF159&gt;99, "&gt;99", T1_Data!FF159))),"-")</f>
        <v>-</v>
      </c>
      <c r="FG161" s="72" t="str">
        <f>IF(ISNUMBER(T1_Data!FG159),IF(T1_Data!FG159=-999,"NA",IF(T1_Data!FG159&lt;1, "&lt;1", IF(T1_Data!FG159&gt;99, "&gt;99", T1_Data!FG159))),"-")</f>
        <v>-</v>
      </c>
      <c r="FH161" s="72" t="str">
        <f>IF(ISNUMBER(T1_Data!FH159),IF(T1_Data!FH159=-999,"NA",IF(T1_Data!FH159&lt;1, "&lt;1", IF(T1_Data!FH159&gt;99, "&gt;99", T1_Data!FH159))),"-")</f>
        <v>-</v>
      </c>
      <c r="FI161" s="72" t="str">
        <f>IF(ISNUMBER(T1_Data!FI159),IF(T1_Data!FI159=-999,"NA",IF(T1_Data!FI159&lt;1, "&lt;1", IF(T1_Data!FI159&gt;99, "&gt;99", T1_Data!FI159))),"-")</f>
        <v>-</v>
      </c>
      <c r="FJ161" s="72" t="str">
        <f>IF(ISNUMBER(T1_Data!FJ159),IF(T1_Data!FJ159=-999,"NA",IF(T1_Data!FJ159&lt;1, "&lt;1", IF(T1_Data!FJ159&gt;99, "&gt;99", T1_Data!FJ159))),"-")</f>
        <v>-</v>
      </c>
      <c r="FK161" s="72" t="str">
        <f>IF(ISNUMBER(T1_Data!FK159),IF(T1_Data!FK159=-999,"NA",IF(T1_Data!FK159&lt;1, "&lt;1", IF(T1_Data!FK159&gt;99, "&gt;99", T1_Data!FK159))),"-")</f>
        <v>-</v>
      </c>
      <c r="FL161" s="72" t="str">
        <f>IF(ISNUMBER(T1_Data!FL159),IF(T1_Data!FL159=-999,"NA",IF(T1_Data!FL159&lt;1, "&lt;1", IF(T1_Data!FL159&gt;99, "&gt;99", T1_Data!FL159))),"-")</f>
        <v>-</v>
      </c>
      <c r="FM161" s="72" t="str">
        <f>IF(ISNUMBER(T1_Data!FM159),IF(T1_Data!FM159=-999,"NA",IF(T1_Data!FM159&lt;1, "&lt;1", IF(T1_Data!FM159&gt;99, "&gt;99", T1_Data!FM159))),"-")</f>
        <v>-</v>
      </c>
      <c r="FN161" s="72" t="str">
        <f>IF(ISNUMBER(T1_Data!FN159),IF(T1_Data!FN159=-999,"NA",IF(T1_Data!FN159&lt;1, "&lt;1", IF(T1_Data!FN159&gt;99, "&gt;99", T1_Data!FN159))),"-")</f>
        <v>-</v>
      </c>
      <c r="FO161" s="72" t="str">
        <f>IF(ISNUMBER(T1_Data!FO159),IF(T1_Data!FO159=-999,"NA",IF(T1_Data!FO159&lt;1, "&lt;1", IF(T1_Data!FO159&gt;99, "&gt;99", T1_Data!FO159))),"-")</f>
        <v>-</v>
      </c>
      <c r="FP161" s="72" t="str">
        <f>IF(ISNUMBER(T1_Data!FP159),IF(T1_Data!FP159=-999,"NA",IF(T1_Data!FP159&lt;1, "&lt;1", IF(T1_Data!FP159&gt;99, "&gt;99", T1_Data!FP159))),"-")</f>
        <v>-</v>
      </c>
      <c r="FQ161" s="72" t="str">
        <f>IF(ISNUMBER(T1_Data!FQ159),IF(T1_Data!FQ159=-999,"NA",IF(T1_Data!FQ159&lt;1, "&lt;1", IF(T1_Data!FQ159&gt;99, "&gt;99", T1_Data!FQ159))),"-")</f>
        <v>-</v>
      </c>
      <c r="FR161" s="72" t="str">
        <f>IF(ISNUMBER(T1_Data!FR159),IF(T1_Data!FR159=-999,"NA",IF(T1_Data!FR159&lt;1, "&lt;1", IF(T1_Data!FR159&gt;99, "&gt;99", T1_Data!FR159))),"-")</f>
        <v>-</v>
      </c>
      <c r="FS161" s="72" t="str">
        <f>IF(ISNUMBER(T1_Data!FS159),IF(T1_Data!FS159=-999,"NA",IF(T1_Data!FS159&lt;1, "&lt;1", IF(T1_Data!FS159&gt;99, "&gt;99", T1_Data!FS159))),"-")</f>
        <v>-</v>
      </c>
      <c r="FT161" s="72" t="str">
        <f>IF(ISNUMBER(T1_Data!FT159),IF(T1_Data!FT159=-999,"NA",IF(T1_Data!FT159&lt;1, "&lt;1", IF(T1_Data!FT159&gt;99, "&gt;99", T1_Data!FT159))),"-")</f>
        <v>-</v>
      </c>
      <c r="FU161" s="72" t="str">
        <f>IF(ISNUMBER(T1_Data!FU159),IF(T1_Data!FU159=-999,"NA",IF(T1_Data!FU159&lt;1, "&lt;1", IF(T1_Data!FU159&gt;99, "&gt;99", T1_Data!FU159))),"-")</f>
        <v>-</v>
      </c>
      <c r="FV161" s="72" t="str">
        <f>IF(ISNUMBER(T1_Data!FV159),IF(T1_Data!FV159=-999,"NA",IF(T1_Data!FV159&lt;1, "&lt;1", IF(T1_Data!FV159&gt;99, "&gt;99", T1_Data!FV159))),"-")</f>
        <v>-</v>
      </c>
      <c r="FW161" s="72" t="str">
        <f>IF(ISNUMBER(T1_Data!FW159),IF(T1_Data!FW159=-999,"NA",IF(T1_Data!FW159&lt;1, "&lt;1", IF(T1_Data!FW159&gt;99, "&gt;99", T1_Data!FW159))),"-")</f>
        <v>-</v>
      </c>
      <c r="FX161" s="71" t="str">
        <f>IF(ISBLANK(T1_Data!FX159), "", T1_Data!FX159)</f>
        <v/>
      </c>
    </row>
    <row r="162" spans="1:180" x14ac:dyDescent="0.25">
      <c r="A162" s="71" t="str">
        <f>IF(ISBLANK(T1_Data!A160), "", T1_Data!A160)</f>
        <v/>
      </c>
      <c r="B162" s="72" t="str">
        <f>IF(ISNUMBER(T1_Data!B160), T1_Data!B160,"-")</f>
        <v>-</v>
      </c>
      <c r="C162" s="72" t="str">
        <f>IF(ISNUMBER(T1_Data!C160),IF(T1_Data!C160=-999,"NA",IF(T1_Data!C160&lt;1, "&lt;1", IF(T1_Data!C160&gt;99, "&gt;99", T1_Data!C160))),"-")</f>
        <v>-</v>
      </c>
      <c r="D162" s="72" t="str">
        <f>IF(ISNUMBER(T1_Data!D160),IF(T1_Data!D160=-999,"NA",IF(T1_Data!D160&lt;1, "&lt;1", IF(T1_Data!D160&gt;99, "&gt;99", T1_Data!D160))),"-")</f>
        <v>-</v>
      </c>
      <c r="E162" s="72" t="str">
        <f>IF(ISNUMBER(T1_Data!E160),IF(T1_Data!E160=-999,"NA",IF(T1_Data!E160&lt;1, "&lt;1", IF(T1_Data!E160&gt;99, "&gt;99", T1_Data!E160))),"-")</f>
        <v>-</v>
      </c>
      <c r="F162" s="72" t="str">
        <f>IF(ISNUMBER(T1_Data!F160),IF(T1_Data!F160=-999,"NA",IF(T1_Data!F160&lt;1, "&lt;1", IF(T1_Data!F160&gt;99, "&gt;99", T1_Data!F160))),"-")</f>
        <v>-</v>
      </c>
      <c r="G162" s="72" t="str">
        <f>IF(ISNUMBER(T1_Data!G160),IF(T1_Data!G160=-999,"NA",IF(T1_Data!G160&lt;1, "&lt;1", IF(T1_Data!G160&gt;99, "&gt;99", T1_Data!G160))),"-")</f>
        <v>-</v>
      </c>
      <c r="H162" s="72" t="str">
        <f>IF(ISNUMBER(T1_Data!H160),IF(T1_Data!H160=-999,"NA",IF(T1_Data!H160&lt;1, "&lt;1", IF(T1_Data!H160&gt;99, "&gt;99", T1_Data!H160))),"-")</f>
        <v>-</v>
      </c>
      <c r="I162" s="72" t="str">
        <f>IF(ISNUMBER(T1_Data!I160),IF(T1_Data!I160=-999,"NA",IF(T1_Data!I160&lt;1, "&lt;1", IF(T1_Data!I160&gt;99, "&gt;99", T1_Data!I160))),"-")</f>
        <v>-</v>
      </c>
      <c r="J162" s="72" t="str">
        <f>IF(ISNUMBER(T1_Data!J160),IF(T1_Data!J160=-999,"NA",IF(T1_Data!J160&lt;1, "&lt;1", IF(T1_Data!J160&gt;99, "&gt;99", T1_Data!J160))),"-")</f>
        <v>-</v>
      </c>
      <c r="K162" s="72" t="str">
        <f>IF(ISNUMBER(T1_Data!K160),IF(T1_Data!K160=-999,"NA",IF(T1_Data!K160&lt;1, "&lt;1", IF(T1_Data!K160&gt;99, "&gt;99", T1_Data!K160))),"-")</f>
        <v>-</v>
      </c>
      <c r="L162" s="72" t="str">
        <f>IF(ISNUMBER(T1_Data!L160),IF(T1_Data!L160=-999,"NA",IF(T1_Data!L160&lt;1, "&lt;1", IF(T1_Data!L160&gt;99, "&gt;99", T1_Data!L160))),"-")</f>
        <v>-</v>
      </c>
      <c r="M162" s="72" t="str">
        <f>IF(ISNUMBER(T1_Data!M160),IF(T1_Data!M160=-999,"NA",IF(T1_Data!M160&lt;1, "&lt;1", IF(T1_Data!M160&gt;99, "&gt;99", T1_Data!M160))),"-")</f>
        <v>-</v>
      </c>
      <c r="N162" s="72" t="str">
        <f>IF(ISNUMBER(T1_Data!N160),IF(T1_Data!N160=-999,"NA",IF(T1_Data!N160&lt;1, "&lt;1", IF(T1_Data!N160&gt;99, "&gt;99", T1_Data!N160))),"-")</f>
        <v>-</v>
      </c>
      <c r="O162" s="72" t="str">
        <f>IF(ISNUMBER(T1_Data!O160),IF(T1_Data!O160=-999,"NA",IF(T1_Data!O160&lt;1, "&lt;1", IF(T1_Data!O160&gt;99, "&gt;99", T1_Data!O160))),"-")</f>
        <v>-</v>
      </c>
      <c r="P162" s="72" t="str">
        <f>IF(ISNUMBER(T1_Data!P160),IF(T1_Data!P160=-999,"NA",IF(T1_Data!P160&lt;1, "&lt;1", IF(T1_Data!P160&gt;99, "&gt;99", T1_Data!P160))),"-")</f>
        <v>-</v>
      </c>
      <c r="Q162" s="72" t="str">
        <f>IF(ISNUMBER(T1_Data!Q160),IF(T1_Data!Q160=-999,"NA",IF(T1_Data!Q160&lt;1, "&lt;1", IF(T1_Data!Q160&gt;99, "&gt;99", T1_Data!Q160))),"-")</f>
        <v>-</v>
      </c>
      <c r="R162" s="72" t="str">
        <f>IF(ISNUMBER(T1_Data!R160),IF(T1_Data!R160=-999,"NA",IF(T1_Data!R160&lt;1, "&lt;1", IF(T1_Data!R160&gt;99, "&gt;99", T1_Data!R160))),"-")</f>
        <v>-</v>
      </c>
      <c r="S162" s="72" t="str">
        <f>IF(ISNUMBER(T1_Data!S160),IF(T1_Data!S160=-999,"NA",IF(T1_Data!S160&lt;1, "&lt;1", IF(T1_Data!S160&gt;99, "&gt;99", T1_Data!S160))),"-")</f>
        <v>-</v>
      </c>
      <c r="T162" s="72" t="str">
        <f>IF(ISNUMBER(T1_Data!T160),IF(T1_Data!T160=-999,"NA",IF(T1_Data!T160&lt;1, "&lt;1", IF(T1_Data!T160&gt;99, "&gt;99", T1_Data!T160))),"-")</f>
        <v>-</v>
      </c>
      <c r="U162" s="72" t="str">
        <f>IF(ISNUMBER(T1_Data!U160),IF(T1_Data!U160=-999,"NA",IF(T1_Data!U160&lt;1, "&lt;1", IF(T1_Data!U160&gt;99, "&gt;99", T1_Data!U160))),"-")</f>
        <v>-</v>
      </c>
      <c r="V162" s="72" t="str">
        <f>IF(ISNUMBER(T1_Data!V160),IF(T1_Data!V160=-999,"NA",IF(T1_Data!V160&lt;1, "&lt;1", IF(T1_Data!V160&gt;99, "&gt;99", T1_Data!V160))),"-")</f>
        <v>-</v>
      </c>
      <c r="W162" s="72" t="str">
        <f>IF(ISNUMBER(T1_Data!W160),IF(T1_Data!W160=-999,"NA",IF(T1_Data!W160&lt;1, "&lt;1", IF(T1_Data!W160&gt;99, "&gt;99", T1_Data!W160))),"-")</f>
        <v>-</v>
      </c>
      <c r="X162" s="72" t="str">
        <f>IF(ISNUMBER(T1_Data!X160),IF(T1_Data!X160=-999,"NA",IF(T1_Data!X160&lt;1, "&lt;1", IF(T1_Data!X160&gt;99, "&gt;99", T1_Data!X160))),"-")</f>
        <v>-</v>
      </c>
      <c r="Y162" s="72" t="str">
        <f>IF(ISNUMBER(T1_Data!Y160),IF(T1_Data!Y160=-999,"NA",IF(T1_Data!Y160&lt;1, "&lt;1", IF(T1_Data!Y160&gt;99, "&gt;99", T1_Data!Y160))),"-")</f>
        <v>-</v>
      </c>
      <c r="Z162" s="72" t="str">
        <f>IF(ISNUMBER(T1_Data!Z160),IF(T1_Data!Z160=-999,"NA",IF(T1_Data!Z160&lt;1, "&lt;1", IF(T1_Data!Z160&gt;99, "&gt;99", T1_Data!Z160))),"-")</f>
        <v>-</v>
      </c>
      <c r="AA162" s="72" t="str">
        <f>IF(ISNUMBER(T1_Data!AA160),IF(T1_Data!AA160=-999,"NA",IF(T1_Data!AA160&lt;1, "&lt;1", IF(T1_Data!AA160&gt;99, "&gt;99", T1_Data!AA160))),"-")</f>
        <v>-</v>
      </c>
      <c r="AB162" s="72" t="str">
        <f>IF(ISNUMBER(T1_Data!AB160),IF(T1_Data!AB160=-999,"NA",IF(T1_Data!AB160&lt;1, "&lt;1", IF(T1_Data!AB160&gt;99, "&gt;99", T1_Data!AB160))),"-")</f>
        <v>-</v>
      </c>
      <c r="AC162" s="72" t="str">
        <f>IF(ISNUMBER(T1_Data!AC160),IF(T1_Data!AC160=-999,"NA",IF(T1_Data!AC160&lt;1, "&lt;1", IF(T1_Data!AC160&gt;99, "&gt;99", T1_Data!AC160))),"-")</f>
        <v>-</v>
      </c>
      <c r="AD162" s="72" t="str">
        <f>IF(ISNUMBER(T1_Data!AD160),IF(T1_Data!AD160=-999,"NA",IF(T1_Data!AD160&lt;1, "&lt;1", IF(T1_Data!AD160&gt;99, "&gt;99", T1_Data!AD160))),"-")</f>
        <v>-</v>
      </c>
      <c r="AE162" s="72" t="str">
        <f>IF(ISNUMBER(T1_Data!AE160),IF(T1_Data!AE160=-999,"NA",IF(T1_Data!AE160&lt;1, "&lt;1", IF(T1_Data!AE160&gt;99, "&gt;99", T1_Data!AE160))),"-")</f>
        <v>-</v>
      </c>
      <c r="AF162" s="72" t="str">
        <f>IF(ISNUMBER(T1_Data!AF160),IF(T1_Data!AF160=-999,"NA",IF(T1_Data!AF160&lt;1, "&lt;1", IF(T1_Data!AF160&gt;99, "&gt;99", T1_Data!AF160))),"-")</f>
        <v>-</v>
      </c>
      <c r="AG162" s="72" t="str">
        <f>IF(ISNUMBER(T1_Data!AG160),IF(T1_Data!AG160=-999,"NA",IF(T1_Data!AG160&lt;1, "&lt;1", IF(T1_Data!AG160&gt;99, "&gt;99", T1_Data!AG160))),"-")</f>
        <v>-</v>
      </c>
      <c r="AH162" s="72" t="str">
        <f>IF(ISNUMBER(T1_Data!AH160),IF(T1_Data!AH160=-999,"NA",IF(T1_Data!AH160&lt;1, "&lt;1", IF(T1_Data!AH160&gt;99, "&gt;99", T1_Data!AH160))),"-")</f>
        <v>-</v>
      </c>
      <c r="AI162" s="72" t="str">
        <f>IF(ISNUMBER(T1_Data!AI160),IF(T1_Data!AI160=-999,"NA",IF(T1_Data!AI160&lt;1, "&lt;1", IF(T1_Data!AI160&gt;99, "&gt;99", T1_Data!AI160))),"-")</f>
        <v>-</v>
      </c>
      <c r="AJ162" s="72" t="str">
        <f>IF(ISNUMBER(T1_Data!AJ160),IF(T1_Data!AJ160=-999,"NA",IF(T1_Data!AJ160&lt;1, "&lt;1", IF(T1_Data!AJ160&gt;99, "&gt;99", T1_Data!AJ160))),"-")</f>
        <v>-</v>
      </c>
      <c r="AK162" s="72" t="str">
        <f>IF(ISNUMBER(T1_Data!AK160),IF(T1_Data!AK160=-999,"NA",IF(T1_Data!AK160&lt;1, "&lt;1", IF(T1_Data!AK160&gt;99, "&gt;99", T1_Data!AK160))),"-")</f>
        <v>-</v>
      </c>
      <c r="AL162" s="72" t="str">
        <f>IF(ISNUMBER(T1_Data!AL160),IF(T1_Data!AL160=-999,"NA",IF(T1_Data!AL160&lt;1, "&lt;1", IF(T1_Data!AL160&gt;99, "&gt;99", T1_Data!AL160))),"-")</f>
        <v>-</v>
      </c>
      <c r="AM162" s="72" t="str">
        <f>IF(ISNUMBER(T1_Data!AM160),IF(T1_Data!AM160=-999,"NA",IF(T1_Data!AM160&lt;1, "&lt;1", IF(T1_Data!AM160&gt;99, "&gt;99", T1_Data!AM160))),"-")</f>
        <v>-</v>
      </c>
      <c r="AN162" s="72" t="str">
        <f>IF(ISNUMBER(T1_Data!AN160),IF(T1_Data!AN160=-999,"NA",IF(T1_Data!AN160&lt;1, "&lt;1", IF(T1_Data!AN160&gt;99, "&gt;99", T1_Data!AN160))),"-")</f>
        <v>-</v>
      </c>
      <c r="AO162" s="72" t="str">
        <f>IF(ISNUMBER(T1_Data!AO160),IF(T1_Data!AO160=-999,"NA",IF(T1_Data!AO160&lt;1, "&lt;1", IF(T1_Data!AO160&gt;99, "&gt;99", T1_Data!AO160))),"-")</f>
        <v>-</v>
      </c>
      <c r="AP162" s="72" t="str">
        <f>IF(ISNUMBER(T1_Data!AP160),IF(T1_Data!AP160=-999,"NA",IF(T1_Data!AP160&lt;1, "&lt;1", IF(T1_Data!AP160&gt;99, "&gt;99", T1_Data!AP160))),"-")</f>
        <v>-</v>
      </c>
      <c r="AQ162" s="72" t="str">
        <f>IF(ISNUMBER(T1_Data!AQ160),IF(T1_Data!AQ160=-999,"NA",IF(T1_Data!AQ160&lt;1, "&lt;1", IF(T1_Data!AQ160&gt;99, "&gt;99", T1_Data!AQ160))),"-")</f>
        <v>-</v>
      </c>
      <c r="AR162" s="72" t="str">
        <f>IF(ISNUMBER(T1_Data!AR160),IF(T1_Data!AR160=-999,"NA",IF(T1_Data!AR160&lt;1, "&lt;1", IF(T1_Data!AR160&gt;99, "&gt;99", T1_Data!AR160))),"-")</f>
        <v>-</v>
      </c>
      <c r="AS162" s="72" t="str">
        <f>IF(ISNUMBER(T1_Data!AS160),IF(T1_Data!AS160=-999,"NA",IF(T1_Data!AS160&lt;1, "&lt;1", IF(T1_Data!AS160&gt;99, "&gt;99", T1_Data!AS160))),"-")</f>
        <v>-</v>
      </c>
      <c r="AT162" s="72" t="str">
        <f>IF(ISNUMBER(T1_Data!AT160),IF(T1_Data!AT160=-999,"NA",IF(T1_Data!AT160&lt;1, "&lt;1", IF(T1_Data!AT160&gt;99, "&gt;99", T1_Data!AT160))),"-")</f>
        <v>-</v>
      </c>
      <c r="AU162" s="72" t="str">
        <f>IF(ISNUMBER(T1_Data!AU160),IF(T1_Data!AU160=-999,"NA",IF(T1_Data!AU160&lt;1, "&lt;1", IF(T1_Data!AU160&gt;99, "&gt;99", T1_Data!AU160))),"-")</f>
        <v>-</v>
      </c>
      <c r="AV162" s="72" t="str">
        <f>IF(ISNUMBER(T1_Data!AV160),IF(T1_Data!AV160=-999,"NA",IF(T1_Data!AV160&lt;1, "&lt;1", IF(T1_Data!AV160&gt;99, "&gt;99", T1_Data!AV160))),"-")</f>
        <v>-</v>
      </c>
      <c r="AW162" s="72" t="str">
        <f>IF(ISNUMBER(T1_Data!AW160),IF(T1_Data!AW160=-999,"NA",IF(T1_Data!AW160&lt;1, "&lt;1", IF(T1_Data!AW160&gt;99, "&gt;99", T1_Data!AW160))),"-")</f>
        <v>-</v>
      </c>
      <c r="AX162" s="72" t="str">
        <f>IF(ISNUMBER(T1_Data!AX160),IF(T1_Data!AX160=-999,"NA",IF(T1_Data!AX160&lt;1, "&lt;1", IF(T1_Data!AX160&gt;99, "&gt;99", T1_Data!AX160))),"-")</f>
        <v>-</v>
      </c>
      <c r="AY162" s="72" t="str">
        <f>IF(ISNUMBER(T1_Data!AY160),IF(T1_Data!AY160=-999,"NA",IF(T1_Data!AY160&lt;1, "&lt;1", IF(T1_Data!AY160&gt;99, "&gt;99", T1_Data!AY160))),"-")</f>
        <v>-</v>
      </c>
      <c r="AZ162" s="72" t="str">
        <f>IF(ISNUMBER(T1_Data!AZ160),IF(T1_Data!AZ160=-999,"NA",IF(T1_Data!AZ160&lt;1, "&lt;1", IF(T1_Data!AZ160&gt;99, "&gt;99", T1_Data!AZ160))),"-")</f>
        <v>-</v>
      </c>
      <c r="BA162" s="72" t="str">
        <f>IF(ISNUMBER(T1_Data!BA160),IF(T1_Data!BA160=-999,"NA",IF(T1_Data!BA160&lt;1, "&lt;1", IF(T1_Data!BA160&gt;99, "&gt;99", T1_Data!BA160))),"-")</f>
        <v>-</v>
      </c>
      <c r="BB162" s="72" t="str">
        <f>IF(ISNUMBER(T1_Data!BB160),IF(T1_Data!BB160=-999,"NA",IF(T1_Data!BB160&lt;1, "&lt;1", IF(T1_Data!BB160&gt;99, "&gt;99", T1_Data!BB160))),"-")</f>
        <v>-</v>
      </c>
      <c r="BC162" s="72" t="str">
        <f>IF(ISNUMBER(T1_Data!BC160),IF(T1_Data!BC160=-999,"NA",IF(T1_Data!BC160&lt;1, "&lt;1", IF(T1_Data!BC160&gt;99, "&gt;99", T1_Data!BC160))),"-")</f>
        <v>-</v>
      </c>
      <c r="BD162" s="72" t="str">
        <f>IF(ISNUMBER(T1_Data!BD160),IF(T1_Data!BD160=-999,"NA",IF(T1_Data!BD160&lt;1, "&lt;1", IF(T1_Data!BD160&gt;99, "&gt;99", T1_Data!BD160))),"-")</f>
        <v>-</v>
      </c>
      <c r="BE162" s="72" t="str">
        <f>IF(ISNUMBER(T1_Data!BE160),IF(T1_Data!BE160=-999,"NA",IF(T1_Data!BE160&lt;1, "&lt;1", IF(T1_Data!BE160&gt;99, "&gt;99", T1_Data!BE160))),"-")</f>
        <v>-</v>
      </c>
      <c r="BF162" s="72" t="str">
        <f>IF(ISNUMBER(T1_Data!BF160),IF(T1_Data!BF160=-999,"NA",IF(T1_Data!BF160&lt;1, "&lt;1", IF(T1_Data!BF160&gt;99, "&gt;99", T1_Data!BF160))),"-")</f>
        <v>-</v>
      </c>
      <c r="BG162" s="72" t="str">
        <f>IF(ISNUMBER(T1_Data!BG160),IF(T1_Data!BG160=-999,"NA",IF(T1_Data!BG160&lt;1, "&lt;1", IF(T1_Data!BG160&gt;99, "&gt;99", T1_Data!BG160))),"-")</f>
        <v>-</v>
      </c>
      <c r="BH162" s="72" t="str">
        <f>IF(ISNUMBER(T1_Data!BH160),IF(T1_Data!BH160=-999,"NA",IF(T1_Data!BH160&lt;1, "&lt;1", IF(T1_Data!BH160&gt;99, "&gt;99", T1_Data!BH160))),"-")</f>
        <v>-</v>
      </c>
      <c r="BI162" s="72" t="str">
        <f>IF(ISNUMBER(T1_Data!BI160),IF(T1_Data!BI160=-999,"NA",IF(T1_Data!BI160&lt;1, "&lt;1", IF(T1_Data!BI160&gt;99, "&gt;99", T1_Data!BI160))),"-")</f>
        <v>-</v>
      </c>
      <c r="BJ162" s="72" t="str">
        <f>IF(ISNUMBER(T1_Data!BJ160),IF(T1_Data!BJ160=-999,"NA",IF(T1_Data!BJ160&lt;1, "&lt;1", IF(T1_Data!BJ160&gt;99, "&gt;99", T1_Data!BJ160))),"-")</f>
        <v>-</v>
      </c>
      <c r="BK162" s="72" t="str">
        <f>IF(ISNUMBER(T1_Data!BK160),IF(T1_Data!BK160=-999,"NA",IF(T1_Data!BK160&lt;1, "&lt;1", IF(T1_Data!BK160&gt;99, "&gt;99", T1_Data!BK160))),"-")</f>
        <v>-</v>
      </c>
      <c r="BL162" s="72" t="str">
        <f>IF(ISNUMBER(T1_Data!BL160),IF(T1_Data!BL160=-999,"NA",IF(T1_Data!BL160&lt;1, "&lt;1", IF(T1_Data!BL160&gt;99, "&gt;99", T1_Data!BL160))),"-")</f>
        <v>-</v>
      </c>
      <c r="BM162" s="72" t="str">
        <f>IF(ISNUMBER(T1_Data!BM160),IF(T1_Data!BM160=-999,"NA",IF(T1_Data!BM160&lt;1, "&lt;1", IF(T1_Data!BM160&gt;99, "&gt;99", T1_Data!BM160))),"-")</f>
        <v>-</v>
      </c>
      <c r="BN162" s="72" t="str">
        <f>IF(ISNUMBER(T1_Data!BN160),IF(T1_Data!BN160=-999,"NA",IF(T1_Data!BN160&lt;1, "&lt;1", IF(T1_Data!BN160&gt;99, "&gt;99", T1_Data!BN160))),"-")</f>
        <v>-</v>
      </c>
      <c r="BO162" s="72" t="str">
        <f>IF(ISNUMBER(T1_Data!BO160),IF(T1_Data!BO160=-999,"NA",IF(T1_Data!BO160&lt;1, "&lt;1", IF(T1_Data!BO160&gt;99, "&gt;99", T1_Data!BO160))),"-")</f>
        <v>-</v>
      </c>
      <c r="BP162" s="72" t="str">
        <f>IF(ISNUMBER(T1_Data!BP160),IF(T1_Data!BP160=-999,"NA",IF(T1_Data!BP160&lt;1, "&lt;1", IF(T1_Data!BP160&gt;99, "&gt;99", T1_Data!BP160))),"-")</f>
        <v>-</v>
      </c>
      <c r="BQ162" s="72" t="str">
        <f>IF(ISNUMBER(T1_Data!BQ160),IF(T1_Data!BQ160=-999,"NA",IF(T1_Data!BQ160&lt;1, "&lt;1", IF(T1_Data!BQ160&gt;99, "&gt;99", T1_Data!BQ160))),"-")</f>
        <v>-</v>
      </c>
      <c r="BR162" s="72" t="str">
        <f>IF(ISNUMBER(T1_Data!BR160),IF(T1_Data!BR160=-999,"NA",IF(T1_Data!BR160&lt;1, "&lt;1", IF(T1_Data!BR160&gt;99, "&gt;99", T1_Data!BR160))),"-")</f>
        <v>-</v>
      </c>
      <c r="BS162" s="72" t="str">
        <f>IF(ISNUMBER(T1_Data!BS160),IF(T1_Data!BS160=-999,"NA",IF(T1_Data!BS160&lt;1, "&lt;1", IF(T1_Data!BS160&gt;99, "&gt;99", T1_Data!BS160))),"-")</f>
        <v>-</v>
      </c>
      <c r="BT162" s="72" t="str">
        <f>IF(ISNUMBER(T1_Data!BT160),IF(T1_Data!BT160=-999,"NA",IF(T1_Data!BT160&lt;1, "&lt;1", IF(T1_Data!BT160&gt;99, "&gt;99", T1_Data!BT160))),"-")</f>
        <v>-</v>
      </c>
      <c r="BU162" s="72" t="str">
        <f>IF(ISNUMBER(T1_Data!BU160),IF(T1_Data!BU160=-999,"NA",IF(T1_Data!BU160&lt;1, "&lt;1", IF(T1_Data!BU160&gt;99, "&gt;99", T1_Data!BU160))),"-")</f>
        <v>-</v>
      </c>
      <c r="BV162" s="72" t="str">
        <f>IF(ISNUMBER(T1_Data!BV160),IF(T1_Data!BV160=-999,"NA",IF(T1_Data!BV160&lt;1, "&lt;1", IF(T1_Data!BV160&gt;99, "&gt;99", T1_Data!BV160))),"-")</f>
        <v>-</v>
      </c>
      <c r="BW162" s="72" t="str">
        <f>IF(ISNUMBER(T1_Data!BW160),IF(T1_Data!BW160=-999,"NA",IF(T1_Data!BW160&lt;1, "&lt;1", IF(T1_Data!BW160&gt;99, "&gt;99", T1_Data!BW160))),"-")</f>
        <v>-</v>
      </c>
      <c r="BX162" s="72" t="str">
        <f>IF(ISNUMBER(T1_Data!BX160),IF(T1_Data!BX160=-999,"NA",IF(T1_Data!BX160&lt;1, "&lt;1", IF(T1_Data!BX160&gt;99, "&gt;99", T1_Data!BX160))),"-")</f>
        <v>-</v>
      </c>
      <c r="BY162" s="72" t="str">
        <f>IF(ISNUMBER(T1_Data!BY160),IF(T1_Data!BY160=-999,"NA",IF(T1_Data!BY160&lt;1, "&lt;1", IF(T1_Data!BY160&gt;99, "&gt;99", T1_Data!BY160))),"-")</f>
        <v>-</v>
      </c>
      <c r="BZ162" s="72" t="str">
        <f>IF(ISNUMBER(T1_Data!BZ160),IF(T1_Data!BZ160=-999,"NA",IF(T1_Data!BZ160&lt;1, "&lt;1", IF(T1_Data!BZ160&gt;99, "&gt;99", T1_Data!BZ160))),"-")</f>
        <v>-</v>
      </c>
      <c r="CA162" s="72" t="str">
        <f>IF(ISNUMBER(T1_Data!CA160),IF(T1_Data!CA160=-999,"NA",IF(T1_Data!CA160&lt;1, "&lt;1", IF(T1_Data!CA160&gt;99, "&gt;99", T1_Data!CA160))),"-")</f>
        <v>-</v>
      </c>
      <c r="CB162" s="72" t="str">
        <f>IF(ISNUMBER(T1_Data!CB160),IF(T1_Data!CB160=-999,"NA",IF(T1_Data!CB160&lt;1, "&lt;1", IF(T1_Data!CB160&gt;99, "&gt;99", T1_Data!CB160))),"-")</f>
        <v>-</v>
      </c>
      <c r="CC162" s="72" t="str">
        <f>IF(ISNUMBER(T1_Data!CC160),IF(T1_Data!CC160=-999,"NA",IF(T1_Data!CC160&lt;1, "&lt;1", IF(T1_Data!CC160&gt;99, "&gt;99", T1_Data!CC160))),"-")</f>
        <v>-</v>
      </c>
      <c r="CD162" s="72" t="str">
        <f>IF(ISNUMBER(T1_Data!CD160),IF(T1_Data!CD160=-999,"NA",IF(T1_Data!CD160&lt;1, "&lt;1", IF(T1_Data!CD160&gt;99, "&gt;99", T1_Data!CD160))),"-")</f>
        <v>-</v>
      </c>
      <c r="CE162" s="72" t="str">
        <f>IF(ISNUMBER(T1_Data!CE160),IF(T1_Data!CE160=-999,"NA",IF(T1_Data!CE160&lt;1, "&lt;1", IF(T1_Data!CE160&gt;99, "&gt;99", T1_Data!CE160))),"-")</f>
        <v>-</v>
      </c>
      <c r="CF162" s="72" t="str">
        <f>IF(ISNUMBER(T1_Data!CF160),IF(T1_Data!CF160=-999,"NA",IF(T1_Data!CF160&lt;1, "&lt;1", IF(T1_Data!CF160&gt;99, "&gt;99", T1_Data!CF160))),"-")</f>
        <v>-</v>
      </c>
      <c r="CG162" s="72" t="str">
        <f>IF(ISNUMBER(T1_Data!CG160),IF(T1_Data!CG160=-999,"NA",IF(T1_Data!CG160&lt;1, "&lt;1", IF(T1_Data!CG160&gt;99, "&gt;99", T1_Data!CG160))),"-")</f>
        <v>-</v>
      </c>
      <c r="CH162" s="72" t="str">
        <f>IF(ISNUMBER(T1_Data!CH160),IF(T1_Data!CH160=-999,"NA",IF(T1_Data!CH160&lt;1, "&lt;1", IF(T1_Data!CH160&gt;99, "&gt;99", T1_Data!CH160))),"-")</f>
        <v>-</v>
      </c>
      <c r="CI162" s="72" t="str">
        <f>IF(ISNUMBER(T1_Data!CI160),IF(T1_Data!CI160=-999,"NA",IF(T1_Data!CI160&lt;1, "&lt;1", IF(T1_Data!CI160&gt;99, "&gt;99", T1_Data!CI160))),"-")</f>
        <v>-</v>
      </c>
      <c r="CJ162" s="72" t="str">
        <f>IF(ISNUMBER(T1_Data!CJ160),IF(T1_Data!CJ160=-999,"NA",IF(T1_Data!CJ160&lt;1, "&lt;1", IF(T1_Data!CJ160&gt;99, "&gt;99", T1_Data!CJ160))),"-")</f>
        <v>-</v>
      </c>
      <c r="CK162" s="72" t="str">
        <f>IF(ISNUMBER(T1_Data!CK160),IF(T1_Data!CK160=-999,"NA",IF(T1_Data!CK160&lt;1, "&lt;1", IF(T1_Data!CK160&gt;99, "&gt;99", T1_Data!CK160))),"-")</f>
        <v>-</v>
      </c>
      <c r="CL162" s="72" t="str">
        <f>IF(ISNUMBER(T1_Data!CL160),IF(T1_Data!CL160=-999,"NA",IF(T1_Data!CL160&lt;1, "&lt;1", IF(T1_Data!CL160&gt;99, "&gt;99", T1_Data!CL160))),"-")</f>
        <v>-</v>
      </c>
      <c r="CM162" s="72" t="str">
        <f>IF(ISNUMBER(T1_Data!CM160),IF(T1_Data!CM160=-999,"NA",IF(T1_Data!CM160&lt;1, "&lt;1", IF(T1_Data!CM160&gt;99, "&gt;99", T1_Data!CM160))),"-")</f>
        <v>-</v>
      </c>
      <c r="CN162" s="72" t="str">
        <f>IF(ISNUMBER(T1_Data!CN160),IF(T1_Data!CN160=-999,"NA",IF(T1_Data!CN160&lt;1, "&lt;1", IF(T1_Data!CN160&gt;99, "&gt;99", T1_Data!CN160))),"-")</f>
        <v>-</v>
      </c>
      <c r="CO162" s="72" t="str">
        <f>IF(ISNUMBER(T1_Data!CO160),IF(T1_Data!CO160=-999,"NA",IF(T1_Data!CO160&lt;1, "&lt;1", IF(T1_Data!CO160&gt;99, "&gt;99", T1_Data!CO160))),"-")</f>
        <v>-</v>
      </c>
      <c r="CP162" s="72" t="str">
        <f>IF(ISNUMBER(T1_Data!CP160),IF(T1_Data!CP160=-999,"NA",IF(T1_Data!CP160&lt;1, "&lt;1", IF(T1_Data!CP160&gt;99, "&gt;99", T1_Data!CP160))),"-")</f>
        <v>-</v>
      </c>
      <c r="CQ162" s="72" t="str">
        <f>IF(ISNUMBER(T1_Data!CQ160),IF(T1_Data!CQ160=-999,"NA",IF(T1_Data!CQ160&lt;1, "&lt;1", IF(T1_Data!CQ160&gt;99, "&gt;99", T1_Data!CQ160))),"-")</f>
        <v>-</v>
      </c>
      <c r="CR162" s="72" t="str">
        <f>IF(ISNUMBER(T1_Data!CR160),IF(T1_Data!CR160=-999,"NA",IF(T1_Data!CR160&lt;1, "&lt;1", IF(T1_Data!CR160&gt;99, "&gt;99", T1_Data!CR160))),"-")</f>
        <v>-</v>
      </c>
      <c r="CS162" s="72" t="str">
        <f>IF(ISNUMBER(T1_Data!CS160),IF(T1_Data!CS160=-999,"NA",IF(T1_Data!CS160&lt;1, "&lt;1", IF(T1_Data!CS160&gt;99, "&gt;99", T1_Data!CS160))),"-")</f>
        <v>-</v>
      </c>
      <c r="CT162" s="72" t="str">
        <f>IF(ISNUMBER(T1_Data!CT160),IF(T1_Data!CT160=-999,"NA",IF(T1_Data!CT160&lt;1, "&lt;1", IF(T1_Data!CT160&gt;99, "&gt;99", T1_Data!CT160))),"-")</f>
        <v>-</v>
      </c>
      <c r="CU162" s="72" t="str">
        <f>IF(ISNUMBER(T1_Data!CU160),IF(T1_Data!CU160=-999,"NA",IF(T1_Data!CU160&lt;1, "&lt;1", IF(T1_Data!CU160&gt;99, "&gt;99", T1_Data!CU160))),"-")</f>
        <v>-</v>
      </c>
      <c r="CV162" s="72" t="str">
        <f>IF(ISNUMBER(T1_Data!CV160),IF(T1_Data!CV160=-999,"NA",IF(T1_Data!CV160&lt;1, "&lt;1", IF(T1_Data!CV160&gt;99, "&gt;99", T1_Data!CV160))),"-")</f>
        <v>-</v>
      </c>
      <c r="CW162" s="72" t="str">
        <f>IF(ISNUMBER(T1_Data!CW160),IF(T1_Data!CW160=-999,"NA",IF(T1_Data!CW160&lt;1, "&lt;1", IF(T1_Data!CW160&gt;99, "&gt;99", T1_Data!CW160))),"-")</f>
        <v>-</v>
      </c>
      <c r="CX162" s="72" t="str">
        <f>IF(ISNUMBER(T1_Data!CX160),IF(T1_Data!CX160=-999,"NA",IF(T1_Data!CX160&lt;1, "&lt;1", IF(T1_Data!CX160&gt;99, "&gt;99", T1_Data!CX160))),"-")</f>
        <v>-</v>
      </c>
      <c r="CY162" s="72" t="str">
        <f>IF(ISNUMBER(T1_Data!CY160),IF(T1_Data!CY160=-999,"NA",IF(T1_Data!CY160&lt;1, "&lt;1", IF(T1_Data!CY160&gt;99, "&gt;99", T1_Data!CY160))),"-")</f>
        <v>-</v>
      </c>
      <c r="CZ162" s="72" t="str">
        <f>IF(ISNUMBER(T1_Data!CZ160),IF(T1_Data!CZ160=-999,"NA",IF(T1_Data!CZ160&lt;1, "&lt;1", IF(T1_Data!CZ160&gt;99, "&gt;99", T1_Data!CZ160))),"-")</f>
        <v>-</v>
      </c>
      <c r="DA162" s="72" t="str">
        <f>IF(ISNUMBER(T1_Data!DA160),IF(T1_Data!DA160=-999,"NA",IF(T1_Data!DA160&lt;1, "&lt;1", IF(T1_Data!DA160&gt;99, "&gt;99", T1_Data!DA160))),"-")</f>
        <v>-</v>
      </c>
      <c r="DB162" s="72" t="str">
        <f>IF(ISNUMBER(T1_Data!DB160),IF(T1_Data!DB160=-999,"NA",IF(T1_Data!DB160&lt;1, "&lt;1", IF(T1_Data!DB160&gt;99, "&gt;99", T1_Data!DB160))),"-")</f>
        <v>-</v>
      </c>
      <c r="DC162" s="72" t="str">
        <f>IF(ISNUMBER(T1_Data!DC160),IF(T1_Data!DC160=-999,"NA",IF(T1_Data!DC160&lt;1, "&lt;1", IF(T1_Data!DC160&gt;99, "&gt;99", T1_Data!DC160))),"-")</f>
        <v>-</v>
      </c>
      <c r="DD162" s="72" t="str">
        <f>IF(ISNUMBER(T1_Data!DD160),IF(T1_Data!DD160=-999,"NA",IF(T1_Data!DD160&lt;1, "&lt;1", IF(T1_Data!DD160&gt;99, "&gt;99", T1_Data!DD160))),"-")</f>
        <v>-</v>
      </c>
      <c r="DE162" s="72" t="str">
        <f>IF(ISNUMBER(T1_Data!DE160),IF(T1_Data!DE160=-999,"NA",IF(T1_Data!DE160&lt;1, "&lt;1", IF(T1_Data!DE160&gt;99, "&gt;99", T1_Data!DE160))),"-")</f>
        <v>-</v>
      </c>
      <c r="DF162" s="72" t="str">
        <f>IF(ISNUMBER(T1_Data!DF160),IF(T1_Data!DF160=-999,"NA",IF(T1_Data!DF160&lt;1, "&lt;1", IF(T1_Data!DF160&gt;99, "&gt;99", T1_Data!DF160))),"-")</f>
        <v>-</v>
      </c>
      <c r="DG162" s="72" t="str">
        <f>IF(ISNUMBER(T1_Data!DG160),IF(T1_Data!DG160=-999,"NA",IF(T1_Data!DG160&lt;1, "&lt;1", IF(T1_Data!DG160&gt;99, "&gt;99", T1_Data!DG160))),"-")</f>
        <v>-</v>
      </c>
      <c r="DH162" s="72" t="str">
        <f>IF(ISNUMBER(T1_Data!DH160),IF(T1_Data!DH160=-999,"NA",IF(T1_Data!DH160&lt;1, "&lt;1", IF(T1_Data!DH160&gt;99, "&gt;99", T1_Data!DH160))),"-")</f>
        <v>-</v>
      </c>
      <c r="DI162" s="72" t="str">
        <f>IF(ISNUMBER(T1_Data!DI160),IF(T1_Data!DI160=-999,"NA",IF(T1_Data!DI160&lt;1, "&lt;1", IF(T1_Data!DI160&gt;99, "&gt;99", T1_Data!DI160))),"-")</f>
        <v>-</v>
      </c>
      <c r="DJ162" s="72" t="str">
        <f>IF(ISNUMBER(T1_Data!DJ160),IF(T1_Data!DJ160=-999,"NA",IF(T1_Data!DJ160&lt;1, "&lt;1", IF(T1_Data!DJ160&gt;99, "&gt;99", T1_Data!DJ160))),"-")</f>
        <v>-</v>
      </c>
      <c r="DK162" s="72" t="str">
        <f>IF(ISNUMBER(T1_Data!DK160),IF(T1_Data!DK160=-999,"NA",IF(T1_Data!DK160&lt;1, "&lt;1", IF(T1_Data!DK160&gt;99, "&gt;99", T1_Data!DK160))),"-")</f>
        <v>-</v>
      </c>
      <c r="DL162" s="72" t="str">
        <f>IF(ISNUMBER(T1_Data!DL160),IF(T1_Data!DL160=-999,"NA",IF(T1_Data!DL160&lt;1, "&lt;1", IF(T1_Data!DL160&gt;99, "&gt;99", T1_Data!DL160))),"-")</f>
        <v>-</v>
      </c>
      <c r="DM162" s="72" t="str">
        <f>IF(ISNUMBER(T1_Data!DM160),IF(T1_Data!DM160=-999,"NA",IF(T1_Data!DM160&lt;1, "&lt;1", IF(T1_Data!DM160&gt;99, "&gt;99", T1_Data!DM160))),"-")</f>
        <v>-</v>
      </c>
      <c r="DN162" s="72" t="str">
        <f>IF(ISNUMBER(T1_Data!DN160),IF(T1_Data!DN160=-999,"NA",IF(T1_Data!DN160&lt;1, "&lt;1", IF(T1_Data!DN160&gt;99, "&gt;99", T1_Data!DN160))),"-")</f>
        <v>-</v>
      </c>
      <c r="DO162" s="72" t="str">
        <f>IF(ISNUMBER(T1_Data!DO160),IF(T1_Data!DO160=-999,"NA",IF(T1_Data!DO160&lt;1, "&lt;1", IF(T1_Data!DO160&gt;99, "&gt;99", T1_Data!DO160))),"-")</f>
        <v>-</v>
      </c>
      <c r="DP162" s="72" t="str">
        <f>IF(ISNUMBER(T1_Data!DP160),IF(T1_Data!DP160=-999,"NA",IF(T1_Data!DP160&lt;1, "&lt;1", IF(T1_Data!DP160&gt;99, "&gt;99", T1_Data!DP160))),"-")</f>
        <v>-</v>
      </c>
      <c r="DQ162" s="72" t="str">
        <f>IF(ISNUMBER(T1_Data!DQ160),IF(T1_Data!DQ160=-999,"NA",IF(T1_Data!DQ160&lt;1, "&lt;1", IF(T1_Data!DQ160&gt;99, "&gt;99", T1_Data!DQ160))),"-")</f>
        <v>-</v>
      </c>
      <c r="DR162" s="72" t="str">
        <f>IF(ISNUMBER(T1_Data!DR160),IF(T1_Data!DR160=-999,"NA",IF(T1_Data!DR160&lt;1, "&lt;1", IF(T1_Data!DR160&gt;99, "&gt;99", T1_Data!DR160))),"-")</f>
        <v>-</v>
      </c>
      <c r="DS162" s="72" t="str">
        <f>IF(ISNUMBER(T1_Data!DS160),IF(T1_Data!DS160=-999,"NA",IF(T1_Data!DS160&lt;1, "&lt;1", IF(T1_Data!DS160&gt;99, "&gt;99", T1_Data!DS160))),"-")</f>
        <v>-</v>
      </c>
      <c r="DT162" s="72" t="str">
        <f>IF(ISNUMBER(T1_Data!DT160),IF(T1_Data!DT160=-999,"NA",IF(T1_Data!DT160&lt;1, "&lt;1", IF(T1_Data!DT160&gt;99, "&gt;99", T1_Data!DT160))),"-")</f>
        <v>-</v>
      </c>
      <c r="DU162" s="72" t="str">
        <f>IF(ISNUMBER(T1_Data!DU160),IF(T1_Data!DU160=-999,"NA",IF(T1_Data!DU160&lt;1, "&lt;1", IF(T1_Data!DU160&gt;99, "&gt;99", T1_Data!DU160))),"-")</f>
        <v>-</v>
      </c>
      <c r="DV162" s="72" t="str">
        <f>IF(ISNUMBER(T1_Data!DV160),IF(T1_Data!DV160=-999,"NA",IF(T1_Data!DV160&lt;1, "&lt;1", IF(T1_Data!DV160&gt;99, "&gt;99", T1_Data!DV160))),"-")</f>
        <v>-</v>
      </c>
      <c r="DW162" s="72" t="str">
        <f>IF(ISNUMBER(T1_Data!DW160),IF(T1_Data!DW160=-999,"NA",IF(T1_Data!DW160&lt;1, "&lt;1", IF(T1_Data!DW160&gt;99, "&gt;99", T1_Data!DW160))),"-")</f>
        <v>-</v>
      </c>
      <c r="DX162" s="72" t="str">
        <f>IF(ISNUMBER(T1_Data!DX160),IF(T1_Data!DX160=-999,"NA",IF(T1_Data!DX160&lt;1, "&lt;1", IF(T1_Data!DX160&gt;99, "&gt;99", T1_Data!DX160))),"-")</f>
        <v>-</v>
      </c>
      <c r="DY162" s="72" t="str">
        <f>IF(ISNUMBER(T1_Data!DY160),IF(T1_Data!DY160=-999,"NA",IF(T1_Data!DY160&lt;1, "&lt;1", IF(T1_Data!DY160&gt;99, "&gt;99", T1_Data!DY160))),"-")</f>
        <v>-</v>
      </c>
      <c r="DZ162" s="72" t="str">
        <f>IF(ISNUMBER(T1_Data!DZ160),IF(T1_Data!DZ160=-999,"NA",IF(T1_Data!DZ160&lt;1, "&lt;1", IF(T1_Data!DZ160&gt;99, "&gt;99", T1_Data!DZ160))),"-")</f>
        <v>-</v>
      </c>
      <c r="EA162" s="72" t="str">
        <f>IF(ISNUMBER(T1_Data!EA160),IF(T1_Data!EA160=-999,"NA",IF(T1_Data!EA160&lt;1, "&lt;1", IF(T1_Data!EA160&gt;99, "&gt;99", T1_Data!EA160))),"-")</f>
        <v>-</v>
      </c>
      <c r="EB162" s="72" t="str">
        <f>IF(ISNUMBER(T1_Data!EB160),IF(T1_Data!EB160=-999,"NA",IF(T1_Data!EB160&lt;1, "&lt;1", IF(T1_Data!EB160&gt;99, "&gt;99", T1_Data!EB160))),"-")</f>
        <v>-</v>
      </c>
      <c r="EC162" s="72" t="str">
        <f>IF(ISNUMBER(T1_Data!EC160),IF(T1_Data!EC160=-999,"NA",IF(T1_Data!EC160&lt;1, "&lt;1", IF(T1_Data!EC160&gt;99, "&gt;99", T1_Data!EC160))),"-")</f>
        <v>-</v>
      </c>
      <c r="ED162" s="72" t="str">
        <f>IF(ISNUMBER(T1_Data!ED160),IF(T1_Data!ED160=-999,"NA",IF(T1_Data!ED160&lt;1, "&lt;1", IF(T1_Data!ED160&gt;99, "&gt;99", T1_Data!ED160))),"-")</f>
        <v>-</v>
      </c>
      <c r="EE162" s="72" t="str">
        <f>IF(ISNUMBER(T1_Data!EE160),IF(T1_Data!EE160=-999,"NA",IF(T1_Data!EE160&lt;1, "&lt;1", IF(T1_Data!EE160&gt;99, "&gt;99", T1_Data!EE160))),"-")</f>
        <v>-</v>
      </c>
      <c r="EF162" s="72" t="str">
        <f>IF(ISNUMBER(T1_Data!EF160),IF(T1_Data!EF160=-999,"NA",IF(T1_Data!EF160&lt;1, "&lt;1", IF(T1_Data!EF160&gt;99, "&gt;99", T1_Data!EF160))),"-")</f>
        <v>-</v>
      </c>
      <c r="EG162" s="72" t="str">
        <f>IF(ISNUMBER(T1_Data!EG160),IF(T1_Data!EG160=-999,"NA",IF(T1_Data!EG160&lt;1, "&lt;1", IF(T1_Data!EG160&gt;99, "&gt;99", T1_Data!EG160))),"-")</f>
        <v>-</v>
      </c>
      <c r="EH162" s="72" t="str">
        <f>IF(ISNUMBER(T1_Data!EH160),IF(T1_Data!EH160=-999,"NA",IF(T1_Data!EH160&lt;1, "&lt;1", IF(T1_Data!EH160&gt;99, "&gt;99", T1_Data!EH160))),"-")</f>
        <v>-</v>
      </c>
      <c r="EI162" s="72" t="str">
        <f>IF(ISNUMBER(T1_Data!EI160),IF(T1_Data!EI160=-999,"NA",IF(T1_Data!EI160&lt;1, "&lt;1", IF(T1_Data!EI160&gt;99, "&gt;99", T1_Data!EI160))),"-")</f>
        <v>-</v>
      </c>
      <c r="EJ162" s="72" t="str">
        <f>IF(ISNUMBER(T1_Data!EJ160),IF(T1_Data!EJ160=-999,"NA",IF(T1_Data!EJ160&lt;1, "&lt;1", IF(T1_Data!EJ160&gt;99, "&gt;99", T1_Data!EJ160))),"-")</f>
        <v>-</v>
      </c>
      <c r="EK162" s="72" t="str">
        <f>IF(ISNUMBER(T1_Data!EK160),IF(T1_Data!EK160=-999,"NA",IF(T1_Data!EK160&lt;1, "&lt;1", IF(T1_Data!EK160&gt;99, "&gt;99", T1_Data!EK160))),"-")</f>
        <v>-</v>
      </c>
      <c r="EL162" s="72" t="str">
        <f>IF(ISNUMBER(T1_Data!EL160),IF(T1_Data!EL160=-999,"NA",IF(T1_Data!EL160&lt;1, "&lt;1", IF(T1_Data!EL160&gt;99, "&gt;99", T1_Data!EL160))),"-")</f>
        <v>-</v>
      </c>
      <c r="EM162" s="72" t="str">
        <f>IF(ISNUMBER(T1_Data!EM160),IF(T1_Data!EM160=-999,"NA",IF(T1_Data!EM160&lt;1, "&lt;1", IF(T1_Data!EM160&gt;99, "&gt;99", T1_Data!EM160))),"-")</f>
        <v>-</v>
      </c>
      <c r="EN162" s="72" t="str">
        <f>IF(ISNUMBER(T1_Data!EN160),IF(T1_Data!EN160=-999,"NA",IF(T1_Data!EN160&lt;1, "&lt;1", IF(T1_Data!EN160&gt;99, "&gt;99", T1_Data!EN160))),"-")</f>
        <v>-</v>
      </c>
      <c r="EO162" s="72" t="str">
        <f>IF(ISNUMBER(T1_Data!EO160),IF(T1_Data!EO160=-999,"NA",IF(T1_Data!EO160&lt;1, "&lt;1", IF(T1_Data!EO160&gt;99, "&gt;99", T1_Data!EO160))),"-")</f>
        <v>-</v>
      </c>
      <c r="EP162" s="72" t="str">
        <f>IF(ISNUMBER(T1_Data!EP160),IF(T1_Data!EP160=-999,"NA",IF(T1_Data!EP160&lt;1, "&lt;1", IF(T1_Data!EP160&gt;99, "&gt;99", T1_Data!EP160))),"-")</f>
        <v>-</v>
      </c>
      <c r="EQ162" s="72" t="str">
        <f>IF(ISNUMBER(T1_Data!EQ160),IF(T1_Data!EQ160=-999,"NA",IF(T1_Data!EQ160&lt;1, "&lt;1", IF(T1_Data!EQ160&gt;99, "&gt;99", T1_Data!EQ160))),"-")</f>
        <v>-</v>
      </c>
      <c r="ER162" s="72" t="str">
        <f>IF(ISNUMBER(T1_Data!ER160),IF(T1_Data!ER160=-999,"NA",IF(T1_Data!ER160&lt;1, "&lt;1", IF(T1_Data!ER160&gt;99, "&gt;99", T1_Data!ER160))),"-")</f>
        <v>-</v>
      </c>
      <c r="ES162" s="72" t="str">
        <f>IF(ISNUMBER(T1_Data!ES160),IF(T1_Data!ES160=-999,"NA",IF(T1_Data!ES160&lt;1, "&lt;1", IF(T1_Data!ES160&gt;99, "&gt;99", T1_Data!ES160))),"-")</f>
        <v>-</v>
      </c>
      <c r="ET162" s="72" t="str">
        <f>IF(ISNUMBER(T1_Data!ET160),IF(T1_Data!ET160=-999,"NA",IF(T1_Data!ET160&lt;1, "&lt;1", IF(T1_Data!ET160&gt;99, "&gt;99", T1_Data!ET160))),"-")</f>
        <v>-</v>
      </c>
      <c r="EU162" s="72" t="str">
        <f>IF(ISNUMBER(T1_Data!EU160),IF(T1_Data!EU160=-999,"NA",IF(T1_Data!EU160&lt;1, "&lt;1", IF(T1_Data!EU160&gt;99, "&gt;99", T1_Data!EU160))),"-")</f>
        <v>-</v>
      </c>
      <c r="EV162" s="72" t="str">
        <f>IF(ISNUMBER(T1_Data!EV160),IF(T1_Data!EV160=-999,"NA",IF(T1_Data!EV160&lt;1, "&lt;1", IF(T1_Data!EV160&gt;99, "&gt;99", T1_Data!EV160))),"-")</f>
        <v>-</v>
      </c>
      <c r="EW162" s="72" t="str">
        <f>IF(ISNUMBER(T1_Data!EW160),IF(T1_Data!EW160=-999,"NA",IF(T1_Data!EW160&lt;1, "&lt;1", IF(T1_Data!EW160&gt;99, "&gt;99", T1_Data!EW160))),"-")</f>
        <v>-</v>
      </c>
      <c r="EX162" s="72" t="str">
        <f>IF(ISNUMBER(T1_Data!EX160),IF(T1_Data!EX160=-999,"NA",IF(T1_Data!EX160&lt;1, "&lt;1", IF(T1_Data!EX160&gt;99, "&gt;99", T1_Data!EX160))),"-")</f>
        <v>-</v>
      </c>
      <c r="EY162" s="72" t="str">
        <f>IF(ISNUMBER(T1_Data!EY160),IF(T1_Data!EY160=-999,"NA",IF(T1_Data!EY160&lt;1, "&lt;1", IF(T1_Data!EY160&gt;99, "&gt;99", T1_Data!EY160))),"-")</f>
        <v>-</v>
      </c>
      <c r="EZ162" s="72" t="str">
        <f>IF(ISNUMBER(T1_Data!EZ160),IF(T1_Data!EZ160=-999,"NA",IF(T1_Data!EZ160&lt;1, "&lt;1", IF(T1_Data!EZ160&gt;99, "&gt;99", T1_Data!EZ160))),"-")</f>
        <v>-</v>
      </c>
      <c r="FA162" s="72" t="str">
        <f>IF(ISNUMBER(T1_Data!FA160),IF(T1_Data!FA160=-999,"NA",IF(T1_Data!FA160&lt;1, "&lt;1", IF(T1_Data!FA160&gt;99, "&gt;99", T1_Data!FA160))),"-")</f>
        <v>-</v>
      </c>
      <c r="FB162" s="72" t="str">
        <f>IF(ISNUMBER(T1_Data!FB160),IF(T1_Data!FB160=-999,"NA",IF(T1_Data!FB160&lt;1, "&lt;1", IF(T1_Data!FB160&gt;99, "&gt;99", T1_Data!FB160))),"-")</f>
        <v>-</v>
      </c>
      <c r="FC162" s="72" t="str">
        <f>IF(ISNUMBER(T1_Data!FC160),IF(T1_Data!FC160=-999,"NA",IF(T1_Data!FC160&lt;1, "&lt;1", IF(T1_Data!FC160&gt;99, "&gt;99", T1_Data!FC160))),"-")</f>
        <v>-</v>
      </c>
      <c r="FD162" s="72" t="str">
        <f>IF(ISNUMBER(T1_Data!FD160),IF(T1_Data!FD160=-999,"NA",IF(T1_Data!FD160&lt;1, "&lt;1", IF(T1_Data!FD160&gt;99, "&gt;99", T1_Data!FD160))),"-")</f>
        <v>-</v>
      </c>
      <c r="FE162" s="72" t="str">
        <f>IF(ISNUMBER(T1_Data!FE160),IF(T1_Data!FE160=-999,"NA",IF(T1_Data!FE160&lt;1, "&lt;1", IF(T1_Data!FE160&gt;99, "&gt;99", T1_Data!FE160))),"-")</f>
        <v>-</v>
      </c>
      <c r="FF162" s="72" t="str">
        <f>IF(ISNUMBER(T1_Data!FF160),IF(T1_Data!FF160=-999,"NA",IF(T1_Data!FF160&lt;1, "&lt;1", IF(T1_Data!FF160&gt;99, "&gt;99", T1_Data!FF160))),"-")</f>
        <v>-</v>
      </c>
      <c r="FG162" s="72" t="str">
        <f>IF(ISNUMBER(T1_Data!FG160),IF(T1_Data!FG160=-999,"NA",IF(T1_Data!FG160&lt;1, "&lt;1", IF(T1_Data!FG160&gt;99, "&gt;99", T1_Data!FG160))),"-")</f>
        <v>-</v>
      </c>
      <c r="FH162" s="72" t="str">
        <f>IF(ISNUMBER(T1_Data!FH160),IF(T1_Data!FH160=-999,"NA",IF(T1_Data!FH160&lt;1, "&lt;1", IF(T1_Data!FH160&gt;99, "&gt;99", T1_Data!FH160))),"-")</f>
        <v>-</v>
      </c>
      <c r="FI162" s="72" t="str">
        <f>IF(ISNUMBER(T1_Data!FI160),IF(T1_Data!FI160=-999,"NA",IF(T1_Data!FI160&lt;1, "&lt;1", IF(T1_Data!FI160&gt;99, "&gt;99", T1_Data!FI160))),"-")</f>
        <v>-</v>
      </c>
      <c r="FJ162" s="72" t="str">
        <f>IF(ISNUMBER(T1_Data!FJ160),IF(T1_Data!FJ160=-999,"NA",IF(T1_Data!FJ160&lt;1, "&lt;1", IF(T1_Data!FJ160&gt;99, "&gt;99", T1_Data!FJ160))),"-")</f>
        <v>-</v>
      </c>
      <c r="FK162" s="72" t="str">
        <f>IF(ISNUMBER(T1_Data!FK160),IF(T1_Data!FK160=-999,"NA",IF(T1_Data!FK160&lt;1, "&lt;1", IF(T1_Data!FK160&gt;99, "&gt;99", T1_Data!FK160))),"-")</f>
        <v>-</v>
      </c>
      <c r="FL162" s="72" t="str">
        <f>IF(ISNUMBER(T1_Data!FL160),IF(T1_Data!FL160=-999,"NA",IF(T1_Data!FL160&lt;1, "&lt;1", IF(T1_Data!FL160&gt;99, "&gt;99", T1_Data!FL160))),"-")</f>
        <v>-</v>
      </c>
      <c r="FM162" s="72" t="str">
        <f>IF(ISNUMBER(T1_Data!FM160),IF(T1_Data!FM160=-999,"NA",IF(T1_Data!FM160&lt;1, "&lt;1", IF(T1_Data!FM160&gt;99, "&gt;99", T1_Data!FM160))),"-")</f>
        <v>-</v>
      </c>
      <c r="FN162" s="72" t="str">
        <f>IF(ISNUMBER(T1_Data!FN160),IF(T1_Data!FN160=-999,"NA",IF(T1_Data!FN160&lt;1, "&lt;1", IF(T1_Data!FN160&gt;99, "&gt;99", T1_Data!FN160))),"-")</f>
        <v>-</v>
      </c>
      <c r="FO162" s="72" t="str">
        <f>IF(ISNUMBER(T1_Data!FO160),IF(T1_Data!FO160=-999,"NA",IF(T1_Data!FO160&lt;1, "&lt;1", IF(T1_Data!FO160&gt;99, "&gt;99", T1_Data!FO160))),"-")</f>
        <v>-</v>
      </c>
      <c r="FP162" s="72" t="str">
        <f>IF(ISNUMBER(T1_Data!FP160),IF(T1_Data!FP160=-999,"NA",IF(T1_Data!FP160&lt;1, "&lt;1", IF(T1_Data!FP160&gt;99, "&gt;99", T1_Data!FP160))),"-")</f>
        <v>-</v>
      </c>
      <c r="FQ162" s="72" t="str">
        <f>IF(ISNUMBER(T1_Data!FQ160),IF(T1_Data!FQ160=-999,"NA",IF(T1_Data!FQ160&lt;1, "&lt;1", IF(T1_Data!FQ160&gt;99, "&gt;99", T1_Data!FQ160))),"-")</f>
        <v>-</v>
      </c>
      <c r="FR162" s="72" t="str">
        <f>IF(ISNUMBER(T1_Data!FR160),IF(T1_Data!FR160=-999,"NA",IF(T1_Data!FR160&lt;1, "&lt;1", IF(T1_Data!FR160&gt;99, "&gt;99", T1_Data!FR160))),"-")</f>
        <v>-</v>
      </c>
      <c r="FS162" s="72" t="str">
        <f>IF(ISNUMBER(T1_Data!FS160),IF(T1_Data!FS160=-999,"NA",IF(T1_Data!FS160&lt;1, "&lt;1", IF(T1_Data!FS160&gt;99, "&gt;99", T1_Data!FS160))),"-")</f>
        <v>-</v>
      </c>
      <c r="FT162" s="72" t="str">
        <f>IF(ISNUMBER(T1_Data!FT160),IF(T1_Data!FT160=-999,"NA",IF(T1_Data!FT160&lt;1, "&lt;1", IF(T1_Data!FT160&gt;99, "&gt;99", T1_Data!FT160))),"-")</f>
        <v>-</v>
      </c>
      <c r="FU162" s="72" t="str">
        <f>IF(ISNUMBER(T1_Data!FU160),IF(T1_Data!FU160=-999,"NA",IF(T1_Data!FU160&lt;1, "&lt;1", IF(T1_Data!FU160&gt;99, "&gt;99", T1_Data!FU160))),"-")</f>
        <v>-</v>
      </c>
      <c r="FV162" s="72" t="str">
        <f>IF(ISNUMBER(T1_Data!FV160),IF(T1_Data!FV160=-999,"NA",IF(T1_Data!FV160&lt;1, "&lt;1", IF(T1_Data!FV160&gt;99, "&gt;99", T1_Data!FV160))),"-")</f>
        <v>-</v>
      </c>
      <c r="FW162" s="72" t="str">
        <f>IF(ISNUMBER(T1_Data!FW160),IF(T1_Data!FW160=-999,"NA",IF(T1_Data!FW160&lt;1, "&lt;1", IF(T1_Data!FW160&gt;99, "&gt;99", T1_Data!FW160))),"-")</f>
        <v>-</v>
      </c>
      <c r="FX162" s="71" t="str">
        <f>IF(ISBLANK(T1_Data!FX160), "", T1_Data!FX160)</f>
        <v/>
      </c>
    </row>
    <row r="163" spans="1:180" x14ac:dyDescent="0.25">
      <c r="A163" s="71" t="str">
        <f>IF(ISBLANK(T1_Data!A161), "", T1_Data!A161)</f>
        <v/>
      </c>
      <c r="B163" s="72" t="str">
        <f>IF(ISNUMBER(T1_Data!B161), T1_Data!B161,"-")</f>
        <v>-</v>
      </c>
      <c r="C163" s="72" t="str">
        <f>IF(ISNUMBER(T1_Data!C161),IF(T1_Data!C161=-999,"NA",IF(T1_Data!C161&lt;1, "&lt;1", IF(T1_Data!C161&gt;99, "&gt;99", T1_Data!C161))),"-")</f>
        <v>-</v>
      </c>
      <c r="D163" s="72" t="str">
        <f>IF(ISNUMBER(T1_Data!D161),IF(T1_Data!D161=-999,"NA",IF(T1_Data!D161&lt;1, "&lt;1", IF(T1_Data!D161&gt;99, "&gt;99", T1_Data!D161))),"-")</f>
        <v>-</v>
      </c>
      <c r="E163" s="72" t="str">
        <f>IF(ISNUMBER(T1_Data!E161),IF(T1_Data!E161=-999,"NA",IF(T1_Data!E161&lt;1, "&lt;1", IF(T1_Data!E161&gt;99, "&gt;99", T1_Data!E161))),"-")</f>
        <v>-</v>
      </c>
      <c r="F163" s="72" t="str">
        <f>IF(ISNUMBER(T1_Data!F161),IF(T1_Data!F161=-999,"NA",IF(T1_Data!F161&lt;1, "&lt;1", IF(T1_Data!F161&gt;99, "&gt;99", T1_Data!F161))),"-")</f>
        <v>-</v>
      </c>
      <c r="G163" s="72" t="str">
        <f>IF(ISNUMBER(T1_Data!G161),IF(T1_Data!G161=-999,"NA",IF(T1_Data!G161&lt;1, "&lt;1", IF(T1_Data!G161&gt;99, "&gt;99", T1_Data!G161))),"-")</f>
        <v>-</v>
      </c>
      <c r="H163" s="72" t="str">
        <f>IF(ISNUMBER(T1_Data!H161),IF(T1_Data!H161=-999,"NA",IF(T1_Data!H161&lt;1, "&lt;1", IF(T1_Data!H161&gt;99, "&gt;99", T1_Data!H161))),"-")</f>
        <v>-</v>
      </c>
      <c r="I163" s="72" t="str">
        <f>IF(ISNUMBER(T1_Data!I161),IF(T1_Data!I161=-999,"NA",IF(T1_Data!I161&lt;1, "&lt;1", IF(T1_Data!I161&gt;99, "&gt;99", T1_Data!I161))),"-")</f>
        <v>-</v>
      </c>
      <c r="J163" s="72" t="str">
        <f>IF(ISNUMBER(T1_Data!J161),IF(T1_Data!J161=-999,"NA",IF(T1_Data!J161&lt;1, "&lt;1", IF(T1_Data!J161&gt;99, "&gt;99", T1_Data!J161))),"-")</f>
        <v>-</v>
      </c>
      <c r="K163" s="72" t="str">
        <f>IF(ISNUMBER(T1_Data!K161),IF(T1_Data!K161=-999,"NA",IF(T1_Data!K161&lt;1, "&lt;1", IF(T1_Data!K161&gt;99, "&gt;99", T1_Data!K161))),"-")</f>
        <v>-</v>
      </c>
      <c r="L163" s="72" t="str">
        <f>IF(ISNUMBER(T1_Data!L161),IF(T1_Data!L161=-999,"NA",IF(T1_Data!L161&lt;1, "&lt;1", IF(T1_Data!L161&gt;99, "&gt;99", T1_Data!L161))),"-")</f>
        <v>-</v>
      </c>
      <c r="M163" s="72" t="str">
        <f>IF(ISNUMBER(T1_Data!M161),IF(T1_Data!M161=-999,"NA",IF(T1_Data!M161&lt;1, "&lt;1", IF(T1_Data!M161&gt;99, "&gt;99", T1_Data!M161))),"-")</f>
        <v>-</v>
      </c>
      <c r="N163" s="72" t="str">
        <f>IF(ISNUMBER(T1_Data!N161),IF(T1_Data!N161=-999,"NA",IF(T1_Data!N161&lt;1, "&lt;1", IF(T1_Data!N161&gt;99, "&gt;99", T1_Data!N161))),"-")</f>
        <v>-</v>
      </c>
      <c r="O163" s="72" t="str">
        <f>IF(ISNUMBER(T1_Data!O161),IF(T1_Data!O161=-999,"NA",IF(T1_Data!O161&lt;1, "&lt;1", IF(T1_Data!O161&gt;99, "&gt;99", T1_Data!O161))),"-")</f>
        <v>-</v>
      </c>
      <c r="P163" s="72" t="str">
        <f>IF(ISNUMBER(T1_Data!P161),IF(T1_Data!P161=-999,"NA",IF(T1_Data!P161&lt;1, "&lt;1", IF(T1_Data!P161&gt;99, "&gt;99", T1_Data!P161))),"-")</f>
        <v>-</v>
      </c>
      <c r="Q163" s="72" t="str">
        <f>IF(ISNUMBER(T1_Data!Q161),IF(T1_Data!Q161=-999,"NA",IF(T1_Data!Q161&lt;1, "&lt;1", IF(T1_Data!Q161&gt;99, "&gt;99", T1_Data!Q161))),"-")</f>
        <v>-</v>
      </c>
      <c r="R163" s="72" t="str">
        <f>IF(ISNUMBER(T1_Data!R161),IF(T1_Data!R161=-999,"NA",IF(T1_Data!R161&lt;1, "&lt;1", IF(T1_Data!R161&gt;99, "&gt;99", T1_Data!R161))),"-")</f>
        <v>-</v>
      </c>
      <c r="S163" s="72" t="str">
        <f>IF(ISNUMBER(T1_Data!S161),IF(T1_Data!S161=-999,"NA",IF(T1_Data!S161&lt;1, "&lt;1", IF(T1_Data!S161&gt;99, "&gt;99", T1_Data!S161))),"-")</f>
        <v>-</v>
      </c>
      <c r="T163" s="72" t="str">
        <f>IF(ISNUMBER(T1_Data!T161),IF(T1_Data!T161=-999,"NA",IF(T1_Data!T161&lt;1, "&lt;1", IF(T1_Data!T161&gt;99, "&gt;99", T1_Data!T161))),"-")</f>
        <v>-</v>
      </c>
      <c r="U163" s="72" t="str">
        <f>IF(ISNUMBER(T1_Data!U161),IF(T1_Data!U161=-999,"NA",IF(T1_Data!U161&lt;1, "&lt;1", IF(T1_Data!U161&gt;99, "&gt;99", T1_Data!U161))),"-")</f>
        <v>-</v>
      </c>
      <c r="V163" s="72" t="str">
        <f>IF(ISNUMBER(T1_Data!V161),IF(T1_Data!V161=-999,"NA",IF(T1_Data!V161&lt;1, "&lt;1", IF(T1_Data!V161&gt;99, "&gt;99", T1_Data!V161))),"-")</f>
        <v>-</v>
      </c>
      <c r="W163" s="72" t="str">
        <f>IF(ISNUMBER(T1_Data!W161),IF(T1_Data!W161=-999,"NA",IF(T1_Data!W161&lt;1, "&lt;1", IF(T1_Data!W161&gt;99, "&gt;99", T1_Data!W161))),"-")</f>
        <v>-</v>
      </c>
      <c r="X163" s="72" t="str">
        <f>IF(ISNUMBER(T1_Data!X161),IF(T1_Data!X161=-999,"NA",IF(T1_Data!X161&lt;1, "&lt;1", IF(T1_Data!X161&gt;99, "&gt;99", T1_Data!X161))),"-")</f>
        <v>-</v>
      </c>
      <c r="Y163" s="72" t="str">
        <f>IF(ISNUMBER(T1_Data!Y161),IF(T1_Data!Y161=-999,"NA",IF(T1_Data!Y161&lt;1, "&lt;1", IF(T1_Data!Y161&gt;99, "&gt;99", T1_Data!Y161))),"-")</f>
        <v>-</v>
      </c>
      <c r="Z163" s="72" t="str">
        <f>IF(ISNUMBER(T1_Data!Z161),IF(T1_Data!Z161=-999,"NA",IF(T1_Data!Z161&lt;1, "&lt;1", IF(T1_Data!Z161&gt;99, "&gt;99", T1_Data!Z161))),"-")</f>
        <v>-</v>
      </c>
      <c r="AA163" s="72" t="str">
        <f>IF(ISNUMBER(T1_Data!AA161),IF(T1_Data!AA161=-999,"NA",IF(T1_Data!AA161&lt;1, "&lt;1", IF(T1_Data!AA161&gt;99, "&gt;99", T1_Data!AA161))),"-")</f>
        <v>-</v>
      </c>
      <c r="AB163" s="72" t="str">
        <f>IF(ISNUMBER(T1_Data!AB161),IF(T1_Data!AB161=-999,"NA",IF(T1_Data!AB161&lt;1, "&lt;1", IF(T1_Data!AB161&gt;99, "&gt;99", T1_Data!AB161))),"-")</f>
        <v>-</v>
      </c>
      <c r="AC163" s="72" t="str">
        <f>IF(ISNUMBER(T1_Data!AC161),IF(T1_Data!AC161=-999,"NA",IF(T1_Data!AC161&lt;1, "&lt;1", IF(T1_Data!AC161&gt;99, "&gt;99", T1_Data!AC161))),"-")</f>
        <v>-</v>
      </c>
      <c r="AD163" s="72" t="str">
        <f>IF(ISNUMBER(T1_Data!AD161),IF(T1_Data!AD161=-999,"NA",IF(T1_Data!AD161&lt;1, "&lt;1", IF(T1_Data!AD161&gt;99, "&gt;99", T1_Data!AD161))),"-")</f>
        <v>-</v>
      </c>
      <c r="AE163" s="72" t="str">
        <f>IF(ISNUMBER(T1_Data!AE161),IF(T1_Data!AE161=-999,"NA",IF(T1_Data!AE161&lt;1, "&lt;1", IF(T1_Data!AE161&gt;99, "&gt;99", T1_Data!AE161))),"-")</f>
        <v>-</v>
      </c>
      <c r="AF163" s="72" t="str">
        <f>IF(ISNUMBER(T1_Data!AF161),IF(T1_Data!AF161=-999,"NA",IF(T1_Data!AF161&lt;1, "&lt;1", IF(T1_Data!AF161&gt;99, "&gt;99", T1_Data!AF161))),"-")</f>
        <v>-</v>
      </c>
      <c r="AG163" s="72" t="str">
        <f>IF(ISNUMBER(T1_Data!AG161),IF(T1_Data!AG161=-999,"NA",IF(T1_Data!AG161&lt;1, "&lt;1", IF(T1_Data!AG161&gt;99, "&gt;99", T1_Data!AG161))),"-")</f>
        <v>-</v>
      </c>
      <c r="AH163" s="72" t="str">
        <f>IF(ISNUMBER(T1_Data!AH161),IF(T1_Data!AH161=-999,"NA",IF(T1_Data!AH161&lt;1, "&lt;1", IF(T1_Data!AH161&gt;99, "&gt;99", T1_Data!AH161))),"-")</f>
        <v>-</v>
      </c>
      <c r="AI163" s="72" t="str">
        <f>IF(ISNUMBER(T1_Data!AI161),IF(T1_Data!AI161=-999,"NA",IF(T1_Data!AI161&lt;1, "&lt;1", IF(T1_Data!AI161&gt;99, "&gt;99", T1_Data!AI161))),"-")</f>
        <v>-</v>
      </c>
      <c r="AJ163" s="72" t="str">
        <f>IF(ISNUMBER(T1_Data!AJ161),IF(T1_Data!AJ161=-999,"NA",IF(T1_Data!AJ161&lt;1, "&lt;1", IF(T1_Data!AJ161&gt;99, "&gt;99", T1_Data!AJ161))),"-")</f>
        <v>-</v>
      </c>
      <c r="AK163" s="72" t="str">
        <f>IF(ISNUMBER(T1_Data!AK161),IF(T1_Data!AK161=-999,"NA",IF(T1_Data!AK161&lt;1, "&lt;1", IF(T1_Data!AK161&gt;99, "&gt;99", T1_Data!AK161))),"-")</f>
        <v>-</v>
      </c>
      <c r="AL163" s="72" t="str">
        <f>IF(ISNUMBER(T1_Data!AL161),IF(T1_Data!AL161=-999,"NA",IF(T1_Data!AL161&lt;1, "&lt;1", IF(T1_Data!AL161&gt;99, "&gt;99", T1_Data!AL161))),"-")</f>
        <v>-</v>
      </c>
      <c r="AM163" s="72" t="str">
        <f>IF(ISNUMBER(T1_Data!AM161),IF(T1_Data!AM161=-999,"NA",IF(T1_Data!AM161&lt;1, "&lt;1", IF(T1_Data!AM161&gt;99, "&gt;99", T1_Data!AM161))),"-")</f>
        <v>-</v>
      </c>
      <c r="AN163" s="72" t="str">
        <f>IF(ISNUMBER(T1_Data!AN161),IF(T1_Data!AN161=-999,"NA",IF(T1_Data!AN161&lt;1, "&lt;1", IF(T1_Data!AN161&gt;99, "&gt;99", T1_Data!AN161))),"-")</f>
        <v>-</v>
      </c>
      <c r="AO163" s="72" t="str">
        <f>IF(ISNUMBER(T1_Data!AO161),IF(T1_Data!AO161=-999,"NA",IF(T1_Data!AO161&lt;1, "&lt;1", IF(T1_Data!AO161&gt;99, "&gt;99", T1_Data!AO161))),"-")</f>
        <v>-</v>
      </c>
      <c r="AP163" s="72" t="str">
        <f>IF(ISNUMBER(T1_Data!AP161),IF(T1_Data!AP161=-999,"NA",IF(T1_Data!AP161&lt;1, "&lt;1", IF(T1_Data!AP161&gt;99, "&gt;99", T1_Data!AP161))),"-")</f>
        <v>-</v>
      </c>
      <c r="AQ163" s="72" t="str">
        <f>IF(ISNUMBER(T1_Data!AQ161),IF(T1_Data!AQ161=-999,"NA",IF(T1_Data!AQ161&lt;1, "&lt;1", IF(T1_Data!AQ161&gt;99, "&gt;99", T1_Data!AQ161))),"-")</f>
        <v>-</v>
      </c>
      <c r="AR163" s="72" t="str">
        <f>IF(ISNUMBER(T1_Data!AR161),IF(T1_Data!AR161=-999,"NA",IF(T1_Data!AR161&lt;1, "&lt;1", IF(T1_Data!AR161&gt;99, "&gt;99", T1_Data!AR161))),"-")</f>
        <v>-</v>
      </c>
      <c r="AS163" s="72" t="str">
        <f>IF(ISNUMBER(T1_Data!AS161),IF(T1_Data!AS161=-999,"NA",IF(T1_Data!AS161&lt;1, "&lt;1", IF(T1_Data!AS161&gt;99, "&gt;99", T1_Data!AS161))),"-")</f>
        <v>-</v>
      </c>
      <c r="AT163" s="72" t="str">
        <f>IF(ISNUMBER(T1_Data!AT161),IF(T1_Data!AT161=-999,"NA",IF(T1_Data!AT161&lt;1, "&lt;1", IF(T1_Data!AT161&gt;99, "&gt;99", T1_Data!AT161))),"-")</f>
        <v>-</v>
      </c>
      <c r="AU163" s="72" t="str">
        <f>IF(ISNUMBER(T1_Data!AU161),IF(T1_Data!AU161=-999,"NA",IF(T1_Data!AU161&lt;1, "&lt;1", IF(T1_Data!AU161&gt;99, "&gt;99", T1_Data!AU161))),"-")</f>
        <v>-</v>
      </c>
      <c r="AV163" s="72" t="str">
        <f>IF(ISNUMBER(T1_Data!AV161),IF(T1_Data!AV161=-999,"NA",IF(T1_Data!AV161&lt;1, "&lt;1", IF(T1_Data!AV161&gt;99, "&gt;99", T1_Data!AV161))),"-")</f>
        <v>-</v>
      </c>
      <c r="AW163" s="72" t="str">
        <f>IF(ISNUMBER(T1_Data!AW161),IF(T1_Data!AW161=-999,"NA",IF(T1_Data!AW161&lt;1, "&lt;1", IF(T1_Data!AW161&gt;99, "&gt;99", T1_Data!AW161))),"-")</f>
        <v>-</v>
      </c>
      <c r="AX163" s="72" t="str">
        <f>IF(ISNUMBER(T1_Data!AX161),IF(T1_Data!AX161=-999,"NA",IF(T1_Data!AX161&lt;1, "&lt;1", IF(T1_Data!AX161&gt;99, "&gt;99", T1_Data!AX161))),"-")</f>
        <v>-</v>
      </c>
      <c r="AY163" s="72" t="str">
        <f>IF(ISNUMBER(T1_Data!AY161),IF(T1_Data!AY161=-999,"NA",IF(T1_Data!AY161&lt;1, "&lt;1", IF(T1_Data!AY161&gt;99, "&gt;99", T1_Data!AY161))),"-")</f>
        <v>-</v>
      </c>
      <c r="AZ163" s="72" t="str">
        <f>IF(ISNUMBER(T1_Data!AZ161),IF(T1_Data!AZ161=-999,"NA",IF(T1_Data!AZ161&lt;1, "&lt;1", IF(T1_Data!AZ161&gt;99, "&gt;99", T1_Data!AZ161))),"-")</f>
        <v>-</v>
      </c>
      <c r="BA163" s="72" t="str">
        <f>IF(ISNUMBER(T1_Data!BA161),IF(T1_Data!BA161=-999,"NA",IF(T1_Data!BA161&lt;1, "&lt;1", IF(T1_Data!BA161&gt;99, "&gt;99", T1_Data!BA161))),"-")</f>
        <v>-</v>
      </c>
      <c r="BB163" s="72" t="str">
        <f>IF(ISNUMBER(T1_Data!BB161),IF(T1_Data!BB161=-999,"NA",IF(T1_Data!BB161&lt;1, "&lt;1", IF(T1_Data!BB161&gt;99, "&gt;99", T1_Data!BB161))),"-")</f>
        <v>-</v>
      </c>
      <c r="BC163" s="72" t="str">
        <f>IF(ISNUMBER(T1_Data!BC161),IF(T1_Data!BC161=-999,"NA",IF(T1_Data!BC161&lt;1, "&lt;1", IF(T1_Data!BC161&gt;99, "&gt;99", T1_Data!BC161))),"-")</f>
        <v>-</v>
      </c>
      <c r="BD163" s="72" t="str">
        <f>IF(ISNUMBER(T1_Data!BD161),IF(T1_Data!BD161=-999,"NA",IF(T1_Data!BD161&lt;1, "&lt;1", IF(T1_Data!BD161&gt;99, "&gt;99", T1_Data!BD161))),"-")</f>
        <v>-</v>
      </c>
      <c r="BE163" s="72" t="str">
        <f>IF(ISNUMBER(T1_Data!BE161),IF(T1_Data!BE161=-999,"NA",IF(T1_Data!BE161&lt;1, "&lt;1", IF(T1_Data!BE161&gt;99, "&gt;99", T1_Data!BE161))),"-")</f>
        <v>-</v>
      </c>
      <c r="BF163" s="72" t="str">
        <f>IF(ISNUMBER(T1_Data!BF161),IF(T1_Data!BF161=-999,"NA",IF(T1_Data!BF161&lt;1, "&lt;1", IF(T1_Data!BF161&gt;99, "&gt;99", T1_Data!BF161))),"-")</f>
        <v>-</v>
      </c>
      <c r="BG163" s="72" t="str">
        <f>IF(ISNUMBER(T1_Data!BG161),IF(T1_Data!BG161=-999,"NA",IF(T1_Data!BG161&lt;1, "&lt;1", IF(T1_Data!BG161&gt;99, "&gt;99", T1_Data!BG161))),"-")</f>
        <v>-</v>
      </c>
      <c r="BH163" s="72" t="str">
        <f>IF(ISNUMBER(T1_Data!BH161),IF(T1_Data!BH161=-999,"NA",IF(T1_Data!BH161&lt;1, "&lt;1", IF(T1_Data!BH161&gt;99, "&gt;99", T1_Data!BH161))),"-")</f>
        <v>-</v>
      </c>
      <c r="BI163" s="72" t="str">
        <f>IF(ISNUMBER(T1_Data!BI161),IF(T1_Data!BI161=-999,"NA",IF(T1_Data!BI161&lt;1, "&lt;1", IF(T1_Data!BI161&gt;99, "&gt;99", T1_Data!BI161))),"-")</f>
        <v>-</v>
      </c>
      <c r="BJ163" s="72" t="str">
        <f>IF(ISNUMBER(T1_Data!BJ161),IF(T1_Data!BJ161=-999,"NA",IF(T1_Data!BJ161&lt;1, "&lt;1", IF(T1_Data!BJ161&gt;99, "&gt;99", T1_Data!BJ161))),"-")</f>
        <v>-</v>
      </c>
      <c r="BK163" s="72" t="str">
        <f>IF(ISNUMBER(T1_Data!BK161),IF(T1_Data!BK161=-999,"NA",IF(T1_Data!BK161&lt;1, "&lt;1", IF(T1_Data!BK161&gt;99, "&gt;99", T1_Data!BK161))),"-")</f>
        <v>-</v>
      </c>
      <c r="BL163" s="72" t="str">
        <f>IF(ISNUMBER(T1_Data!BL161),IF(T1_Data!BL161=-999,"NA",IF(T1_Data!BL161&lt;1, "&lt;1", IF(T1_Data!BL161&gt;99, "&gt;99", T1_Data!BL161))),"-")</f>
        <v>-</v>
      </c>
      <c r="BM163" s="72" t="str">
        <f>IF(ISNUMBER(T1_Data!BM161),IF(T1_Data!BM161=-999,"NA",IF(T1_Data!BM161&lt;1, "&lt;1", IF(T1_Data!BM161&gt;99, "&gt;99", T1_Data!BM161))),"-")</f>
        <v>-</v>
      </c>
      <c r="BN163" s="72" t="str">
        <f>IF(ISNUMBER(T1_Data!BN161),IF(T1_Data!BN161=-999,"NA",IF(T1_Data!BN161&lt;1, "&lt;1", IF(T1_Data!BN161&gt;99, "&gt;99", T1_Data!BN161))),"-")</f>
        <v>-</v>
      </c>
      <c r="BO163" s="72" t="str">
        <f>IF(ISNUMBER(T1_Data!BO161),IF(T1_Data!BO161=-999,"NA",IF(T1_Data!BO161&lt;1, "&lt;1", IF(T1_Data!BO161&gt;99, "&gt;99", T1_Data!BO161))),"-")</f>
        <v>-</v>
      </c>
      <c r="BP163" s="72" t="str">
        <f>IF(ISNUMBER(T1_Data!BP161),IF(T1_Data!BP161=-999,"NA",IF(T1_Data!BP161&lt;1, "&lt;1", IF(T1_Data!BP161&gt;99, "&gt;99", T1_Data!BP161))),"-")</f>
        <v>-</v>
      </c>
      <c r="BQ163" s="72" t="str">
        <f>IF(ISNUMBER(T1_Data!BQ161),IF(T1_Data!BQ161=-999,"NA",IF(T1_Data!BQ161&lt;1, "&lt;1", IF(T1_Data!BQ161&gt;99, "&gt;99", T1_Data!BQ161))),"-")</f>
        <v>-</v>
      </c>
      <c r="BR163" s="72" t="str">
        <f>IF(ISNUMBER(T1_Data!BR161),IF(T1_Data!BR161=-999,"NA",IF(T1_Data!BR161&lt;1, "&lt;1", IF(T1_Data!BR161&gt;99, "&gt;99", T1_Data!BR161))),"-")</f>
        <v>-</v>
      </c>
      <c r="BS163" s="72" t="str">
        <f>IF(ISNUMBER(T1_Data!BS161),IF(T1_Data!BS161=-999,"NA",IF(T1_Data!BS161&lt;1, "&lt;1", IF(T1_Data!BS161&gt;99, "&gt;99", T1_Data!BS161))),"-")</f>
        <v>-</v>
      </c>
      <c r="BT163" s="72" t="str">
        <f>IF(ISNUMBER(T1_Data!BT161),IF(T1_Data!BT161=-999,"NA",IF(T1_Data!BT161&lt;1, "&lt;1", IF(T1_Data!BT161&gt;99, "&gt;99", T1_Data!BT161))),"-")</f>
        <v>-</v>
      </c>
      <c r="BU163" s="72" t="str">
        <f>IF(ISNUMBER(T1_Data!BU161),IF(T1_Data!BU161=-999,"NA",IF(T1_Data!BU161&lt;1, "&lt;1", IF(T1_Data!BU161&gt;99, "&gt;99", T1_Data!BU161))),"-")</f>
        <v>-</v>
      </c>
      <c r="BV163" s="72" t="str">
        <f>IF(ISNUMBER(T1_Data!BV161),IF(T1_Data!BV161=-999,"NA",IF(T1_Data!BV161&lt;1, "&lt;1", IF(T1_Data!BV161&gt;99, "&gt;99", T1_Data!BV161))),"-")</f>
        <v>-</v>
      </c>
      <c r="BW163" s="72" t="str">
        <f>IF(ISNUMBER(T1_Data!BW161),IF(T1_Data!BW161=-999,"NA",IF(T1_Data!BW161&lt;1, "&lt;1", IF(T1_Data!BW161&gt;99, "&gt;99", T1_Data!BW161))),"-")</f>
        <v>-</v>
      </c>
      <c r="BX163" s="72" t="str">
        <f>IF(ISNUMBER(T1_Data!BX161),IF(T1_Data!BX161=-999,"NA",IF(T1_Data!BX161&lt;1, "&lt;1", IF(T1_Data!BX161&gt;99, "&gt;99", T1_Data!BX161))),"-")</f>
        <v>-</v>
      </c>
      <c r="BY163" s="72" t="str">
        <f>IF(ISNUMBER(T1_Data!BY161),IF(T1_Data!BY161=-999,"NA",IF(T1_Data!BY161&lt;1, "&lt;1", IF(T1_Data!BY161&gt;99, "&gt;99", T1_Data!BY161))),"-")</f>
        <v>-</v>
      </c>
      <c r="BZ163" s="72" t="str">
        <f>IF(ISNUMBER(T1_Data!BZ161),IF(T1_Data!BZ161=-999,"NA",IF(T1_Data!BZ161&lt;1, "&lt;1", IF(T1_Data!BZ161&gt;99, "&gt;99", T1_Data!BZ161))),"-")</f>
        <v>-</v>
      </c>
      <c r="CA163" s="72" t="str">
        <f>IF(ISNUMBER(T1_Data!CA161),IF(T1_Data!CA161=-999,"NA",IF(T1_Data!CA161&lt;1, "&lt;1", IF(T1_Data!CA161&gt;99, "&gt;99", T1_Data!CA161))),"-")</f>
        <v>-</v>
      </c>
      <c r="CB163" s="72" t="str">
        <f>IF(ISNUMBER(T1_Data!CB161),IF(T1_Data!CB161=-999,"NA",IF(T1_Data!CB161&lt;1, "&lt;1", IF(T1_Data!CB161&gt;99, "&gt;99", T1_Data!CB161))),"-")</f>
        <v>-</v>
      </c>
      <c r="CC163" s="72" t="str">
        <f>IF(ISNUMBER(T1_Data!CC161),IF(T1_Data!CC161=-999,"NA",IF(T1_Data!CC161&lt;1, "&lt;1", IF(T1_Data!CC161&gt;99, "&gt;99", T1_Data!CC161))),"-")</f>
        <v>-</v>
      </c>
      <c r="CD163" s="72" t="str">
        <f>IF(ISNUMBER(T1_Data!CD161),IF(T1_Data!CD161=-999,"NA",IF(T1_Data!CD161&lt;1, "&lt;1", IF(T1_Data!CD161&gt;99, "&gt;99", T1_Data!CD161))),"-")</f>
        <v>-</v>
      </c>
      <c r="CE163" s="72" t="str">
        <f>IF(ISNUMBER(T1_Data!CE161),IF(T1_Data!CE161=-999,"NA",IF(T1_Data!CE161&lt;1, "&lt;1", IF(T1_Data!CE161&gt;99, "&gt;99", T1_Data!CE161))),"-")</f>
        <v>-</v>
      </c>
      <c r="CF163" s="72" t="str">
        <f>IF(ISNUMBER(T1_Data!CF161),IF(T1_Data!CF161=-999,"NA",IF(T1_Data!CF161&lt;1, "&lt;1", IF(T1_Data!CF161&gt;99, "&gt;99", T1_Data!CF161))),"-")</f>
        <v>-</v>
      </c>
      <c r="CG163" s="72" t="str">
        <f>IF(ISNUMBER(T1_Data!CG161),IF(T1_Data!CG161=-999,"NA",IF(T1_Data!CG161&lt;1, "&lt;1", IF(T1_Data!CG161&gt;99, "&gt;99", T1_Data!CG161))),"-")</f>
        <v>-</v>
      </c>
      <c r="CH163" s="72" t="str">
        <f>IF(ISNUMBER(T1_Data!CH161),IF(T1_Data!CH161=-999,"NA",IF(T1_Data!CH161&lt;1, "&lt;1", IF(T1_Data!CH161&gt;99, "&gt;99", T1_Data!CH161))),"-")</f>
        <v>-</v>
      </c>
      <c r="CI163" s="72" t="str">
        <f>IF(ISNUMBER(T1_Data!CI161),IF(T1_Data!CI161=-999,"NA",IF(T1_Data!CI161&lt;1, "&lt;1", IF(T1_Data!CI161&gt;99, "&gt;99", T1_Data!CI161))),"-")</f>
        <v>-</v>
      </c>
      <c r="CJ163" s="72" t="str">
        <f>IF(ISNUMBER(T1_Data!CJ161),IF(T1_Data!CJ161=-999,"NA",IF(T1_Data!CJ161&lt;1, "&lt;1", IF(T1_Data!CJ161&gt;99, "&gt;99", T1_Data!CJ161))),"-")</f>
        <v>-</v>
      </c>
      <c r="CK163" s="72" t="str">
        <f>IF(ISNUMBER(T1_Data!CK161),IF(T1_Data!CK161=-999,"NA",IF(T1_Data!CK161&lt;1, "&lt;1", IF(T1_Data!CK161&gt;99, "&gt;99", T1_Data!CK161))),"-")</f>
        <v>-</v>
      </c>
      <c r="CL163" s="72" t="str">
        <f>IF(ISNUMBER(T1_Data!CL161),IF(T1_Data!CL161=-999,"NA",IF(T1_Data!CL161&lt;1, "&lt;1", IF(T1_Data!CL161&gt;99, "&gt;99", T1_Data!CL161))),"-")</f>
        <v>-</v>
      </c>
      <c r="CM163" s="72" t="str">
        <f>IF(ISNUMBER(T1_Data!CM161),IF(T1_Data!CM161=-999,"NA",IF(T1_Data!CM161&lt;1, "&lt;1", IF(T1_Data!CM161&gt;99, "&gt;99", T1_Data!CM161))),"-")</f>
        <v>-</v>
      </c>
      <c r="CN163" s="72" t="str">
        <f>IF(ISNUMBER(T1_Data!CN161),IF(T1_Data!CN161=-999,"NA",IF(T1_Data!CN161&lt;1, "&lt;1", IF(T1_Data!CN161&gt;99, "&gt;99", T1_Data!CN161))),"-")</f>
        <v>-</v>
      </c>
      <c r="CO163" s="72" t="str">
        <f>IF(ISNUMBER(T1_Data!CO161),IF(T1_Data!CO161=-999,"NA",IF(T1_Data!CO161&lt;1, "&lt;1", IF(T1_Data!CO161&gt;99, "&gt;99", T1_Data!CO161))),"-")</f>
        <v>-</v>
      </c>
      <c r="CP163" s="72" t="str">
        <f>IF(ISNUMBER(T1_Data!CP161),IF(T1_Data!CP161=-999,"NA",IF(T1_Data!CP161&lt;1, "&lt;1", IF(T1_Data!CP161&gt;99, "&gt;99", T1_Data!CP161))),"-")</f>
        <v>-</v>
      </c>
      <c r="CQ163" s="72" t="str">
        <f>IF(ISNUMBER(T1_Data!CQ161),IF(T1_Data!CQ161=-999,"NA",IF(T1_Data!CQ161&lt;1, "&lt;1", IF(T1_Data!CQ161&gt;99, "&gt;99", T1_Data!CQ161))),"-")</f>
        <v>-</v>
      </c>
      <c r="CR163" s="72" t="str">
        <f>IF(ISNUMBER(T1_Data!CR161),IF(T1_Data!CR161=-999,"NA",IF(T1_Data!CR161&lt;1, "&lt;1", IF(T1_Data!CR161&gt;99, "&gt;99", T1_Data!CR161))),"-")</f>
        <v>-</v>
      </c>
      <c r="CS163" s="72" t="str">
        <f>IF(ISNUMBER(T1_Data!CS161),IF(T1_Data!CS161=-999,"NA",IF(T1_Data!CS161&lt;1, "&lt;1", IF(T1_Data!CS161&gt;99, "&gt;99", T1_Data!CS161))),"-")</f>
        <v>-</v>
      </c>
      <c r="CT163" s="72" t="str">
        <f>IF(ISNUMBER(T1_Data!CT161),IF(T1_Data!CT161=-999,"NA",IF(T1_Data!CT161&lt;1, "&lt;1", IF(T1_Data!CT161&gt;99, "&gt;99", T1_Data!CT161))),"-")</f>
        <v>-</v>
      </c>
      <c r="CU163" s="72" t="str">
        <f>IF(ISNUMBER(T1_Data!CU161),IF(T1_Data!CU161=-999,"NA",IF(T1_Data!CU161&lt;1, "&lt;1", IF(T1_Data!CU161&gt;99, "&gt;99", T1_Data!CU161))),"-")</f>
        <v>-</v>
      </c>
      <c r="CV163" s="72" t="str">
        <f>IF(ISNUMBER(T1_Data!CV161),IF(T1_Data!CV161=-999,"NA",IF(T1_Data!CV161&lt;1, "&lt;1", IF(T1_Data!CV161&gt;99, "&gt;99", T1_Data!CV161))),"-")</f>
        <v>-</v>
      </c>
      <c r="CW163" s="72" t="str">
        <f>IF(ISNUMBER(T1_Data!CW161),IF(T1_Data!CW161=-999,"NA",IF(T1_Data!CW161&lt;1, "&lt;1", IF(T1_Data!CW161&gt;99, "&gt;99", T1_Data!CW161))),"-")</f>
        <v>-</v>
      </c>
      <c r="CX163" s="72" t="str">
        <f>IF(ISNUMBER(T1_Data!CX161),IF(T1_Data!CX161=-999,"NA",IF(T1_Data!CX161&lt;1, "&lt;1", IF(T1_Data!CX161&gt;99, "&gt;99", T1_Data!CX161))),"-")</f>
        <v>-</v>
      </c>
      <c r="CY163" s="72" t="str">
        <f>IF(ISNUMBER(T1_Data!CY161),IF(T1_Data!CY161=-999,"NA",IF(T1_Data!CY161&lt;1, "&lt;1", IF(T1_Data!CY161&gt;99, "&gt;99", T1_Data!CY161))),"-")</f>
        <v>-</v>
      </c>
      <c r="CZ163" s="72" t="str">
        <f>IF(ISNUMBER(T1_Data!CZ161),IF(T1_Data!CZ161=-999,"NA",IF(T1_Data!CZ161&lt;1, "&lt;1", IF(T1_Data!CZ161&gt;99, "&gt;99", T1_Data!CZ161))),"-")</f>
        <v>-</v>
      </c>
      <c r="DA163" s="72" t="str">
        <f>IF(ISNUMBER(T1_Data!DA161),IF(T1_Data!DA161=-999,"NA",IF(T1_Data!DA161&lt;1, "&lt;1", IF(T1_Data!DA161&gt;99, "&gt;99", T1_Data!DA161))),"-")</f>
        <v>-</v>
      </c>
      <c r="DB163" s="72" t="str">
        <f>IF(ISNUMBER(T1_Data!DB161),IF(T1_Data!DB161=-999,"NA",IF(T1_Data!DB161&lt;1, "&lt;1", IF(T1_Data!DB161&gt;99, "&gt;99", T1_Data!DB161))),"-")</f>
        <v>-</v>
      </c>
      <c r="DC163" s="72" t="str">
        <f>IF(ISNUMBER(T1_Data!DC161),IF(T1_Data!DC161=-999,"NA",IF(T1_Data!DC161&lt;1, "&lt;1", IF(T1_Data!DC161&gt;99, "&gt;99", T1_Data!DC161))),"-")</f>
        <v>-</v>
      </c>
      <c r="DD163" s="72" t="str">
        <f>IF(ISNUMBER(T1_Data!DD161),IF(T1_Data!DD161=-999,"NA",IF(T1_Data!DD161&lt;1, "&lt;1", IF(T1_Data!DD161&gt;99, "&gt;99", T1_Data!DD161))),"-")</f>
        <v>-</v>
      </c>
      <c r="DE163" s="72" t="str">
        <f>IF(ISNUMBER(T1_Data!DE161),IF(T1_Data!DE161=-999,"NA",IF(T1_Data!DE161&lt;1, "&lt;1", IF(T1_Data!DE161&gt;99, "&gt;99", T1_Data!DE161))),"-")</f>
        <v>-</v>
      </c>
      <c r="DF163" s="72" t="str">
        <f>IF(ISNUMBER(T1_Data!DF161),IF(T1_Data!DF161=-999,"NA",IF(T1_Data!DF161&lt;1, "&lt;1", IF(T1_Data!DF161&gt;99, "&gt;99", T1_Data!DF161))),"-")</f>
        <v>-</v>
      </c>
      <c r="DG163" s="72" t="str">
        <f>IF(ISNUMBER(T1_Data!DG161),IF(T1_Data!DG161=-999,"NA",IF(T1_Data!DG161&lt;1, "&lt;1", IF(T1_Data!DG161&gt;99, "&gt;99", T1_Data!DG161))),"-")</f>
        <v>-</v>
      </c>
      <c r="DH163" s="72" t="str">
        <f>IF(ISNUMBER(T1_Data!DH161),IF(T1_Data!DH161=-999,"NA",IF(T1_Data!DH161&lt;1, "&lt;1", IF(T1_Data!DH161&gt;99, "&gt;99", T1_Data!DH161))),"-")</f>
        <v>-</v>
      </c>
      <c r="DI163" s="72" t="str">
        <f>IF(ISNUMBER(T1_Data!DI161),IF(T1_Data!DI161=-999,"NA",IF(T1_Data!DI161&lt;1, "&lt;1", IF(T1_Data!DI161&gt;99, "&gt;99", T1_Data!DI161))),"-")</f>
        <v>-</v>
      </c>
      <c r="DJ163" s="72" t="str">
        <f>IF(ISNUMBER(T1_Data!DJ161),IF(T1_Data!DJ161=-999,"NA",IF(T1_Data!DJ161&lt;1, "&lt;1", IF(T1_Data!DJ161&gt;99, "&gt;99", T1_Data!DJ161))),"-")</f>
        <v>-</v>
      </c>
      <c r="DK163" s="72" t="str">
        <f>IF(ISNUMBER(T1_Data!DK161),IF(T1_Data!DK161=-999,"NA",IF(T1_Data!DK161&lt;1, "&lt;1", IF(T1_Data!DK161&gt;99, "&gt;99", T1_Data!DK161))),"-")</f>
        <v>-</v>
      </c>
      <c r="DL163" s="72" t="str">
        <f>IF(ISNUMBER(T1_Data!DL161),IF(T1_Data!DL161=-999,"NA",IF(T1_Data!DL161&lt;1, "&lt;1", IF(T1_Data!DL161&gt;99, "&gt;99", T1_Data!DL161))),"-")</f>
        <v>-</v>
      </c>
      <c r="DM163" s="72" t="str">
        <f>IF(ISNUMBER(T1_Data!DM161),IF(T1_Data!DM161=-999,"NA",IF(T1_Data!DM161&lt;1, "&lt;1", IF(T1_Data!DM161&gt;99, "&gt;99", T1_Data!DM161))),"-")</f>
        <v>-</v>
      </c>
      <c r="DN163" s="72" t="str">
        <f>IF(ISNUMBER(T1_Data!DN161),IF(T1_Data!DN161=-999,"NA",IF(T1_Data!DN161&lt;1, "&lt;1", IF(T1_Data!DN161&gt;99, "&gt;99", T1_Data!DN161))),"-")</f>
        <v>-</v>
      </c>
      <c r="DO163" s="72" t="str">
        <f>IF(ISNUMBER(T1_Data!DO161),IF(T1_Data!DO161=-999,"NA",IF(T1_Data!DO161&lt;1, "&lt;1", IF(T1_Data!DO161&gt;99, "&gt;99", T1_Data!DO161))),"-")</f>
        <v>-</v>
      </c>
      <c r="DP163" s="72" t="str">
        <f>IF(ISNUMBER(T1_Data!DP161),IF(T1_Data!DP161=-999,"NA",IF(T1_Data!DP161&lt;1, "&lt;1", IF(T1_Data!DP161&gt;99, "&gt;99", T1_Data!DP161))),"-")</f>
        <v>-</v>
      </c>
      <c r="DQ163" s="72" t="str">
        <f>IF(ISNUMBER(T1_Data!DQ161),IF(T1_Data!DQ161=-999,"NA",IF(T1_Data!DQ161&lt;1, "&lt;1", IF(T1_Data!DQ161&gt;99, "&gt;99", T1_Data!DQ161))),"-")</f>
        <v>-</v>
      </c>
      <c r="DR163" s="72" t="str">
        <f>IF(ISNUMBER(T1_Data!DR161),IF(T1_Data!DR161=-999,"NA",IF(T1_Data!DR161&lt;1, "&lt;1", IF(T1_Data!DR161&gt;99, "&gt;99", T1_Data!DR161))),"-")</f>
        <v>-</v>
      </c>
      <c r="DS163" s="72" t="str">
        <f>IF(ISNUMBER(T1_Data!DS161),IF(T1_Data!DS161=-999,"NA",IF(T1_Data!DS161&lt;1, "&lt;1", IF(T1_Data!DS161&gt;99, "&gt;99", T1_Data!DS161))),"-")</f>
        <v>-</v>
      </c>
      <c r="DT163" s="72" t="str">
        <f>IF(ISNUMBER(T1_Data!DT161),IF(T1_Data!DT161=-999,"NA",IF(T1_Data!DT161&lt;1, "&lt;1", IF(T1_Data!DT161&gt;99, "&gt;99", T1_Data!DT161))),"-")</f>
        <v>-</v>
      </c>
      <c r="DU163" s="72" t="str">
        <f>IF(ISNUMBER(T1_Data!DU161),IF(T1_Data!DU161=-999,"NA",IF(T1_Data!DU161&lt;1, "&lt;1", IF(T1_Data!DU161&gt;99, "&gt;99", T1_Data!DU161))),"-")</f>
        <v>-</v>
      </c>
      <c r="DV163" s="72" t="str">
        <f>IF(ISNUMBER(T1_Data!DV161),IF(T1_Data!DV161=-999,"NA",IF(T1_Data!DV161&lt;1, "&lt;1", IF(T1_Data!DV161&gt;99, "&gt;99", T1_Data!DV161))),"-")</f>
        <v>-</v>
      </c>
      <c r="DW163" s="72" t="str">
        <f>IF(ISNUMBER(T1_Data!DW161),IF(T1_Data!DW161=-999,"NA",IF(T1_Data!DW161&lt;1, "&lt;1", IF(T1_Data!DW161&gt;99, "&gt;99", T1_Data!DW161))),"-")</f>
        <v>-</v>
      </c>
      <c r="DX163" s="72" t="str">
        <f>IF(ISNUMBER(T1_Data!DX161),IF(T1_Data!DX161=-999,"NA",IF(T1_Data!DX161&lt;1, "&lt;1", IF(T1_Data!DX161&gt;99, "&gt;99", T1_Data!DX161))),"-")</f>
        <v>-</v>
      </c>
      <c r="DY163" s="72" t="str">
        <f>IF(ISNUMBER(T1_Data!DY161),IF(T1_Data!DY161=-999,"NA",IF(T1_Data!DY161&lt;1, "&lt;1", IF(T1_Data!DY161&gt;99, "&gt;99", T1_Data!DY161))),"-")</f>
        <v>-</v>
      </c>
      <c r="DZ163" s="72" t="str">
        <f>IF(ISNUMBER(T1_Data!DZ161),IF(T1_Data!DZ161=-999,"NA",IF(T1_Data!DZ161&lt;1, "&lt;1", IF(T1_Data!DZ161&gt;99, "&gt;99", T1_Data!DZ161))),"-")</f>
        <v>-</v>
      </c>
      <c r="EA163" s="72" t="str">
        <f>IF(ISNUMBER(T1_Data!EA161),IF(T1_Data!EA161=-999,"NA",IF(T1_Data!EA161&lt;1, "&lt;1", IF(T1_Data!EA161&gt;99, "&gt;99", T1_Data!EA161))),"-")</f>
        <v>-</v>
      </c>
      <c r="EB163" s="72" t="str">
        <f>IF(ISNUMBER(T1_Data!EB161),IF(T1_Data!EB161=-999,"NA",IF(T1_Data!EB161&lt;1, "&lt;1", IF(T1_Data!EB161&gt;99, "&gt;99", T1_Data!EB161))),"-")</f>
        <v>-</v>
      </c>
      <c r="EC163" s="72" t="str">
        <f>IF(ISNUMBER(T1_Data!EC161),IF(T1_Data!EC161=-999,"NA",IF(T1_Data!EC161&lt;1, "&lt;1", IF(T1_Data!EC161&gt;99, "&gt;99", T1_Data!EC161))),"-")</f>
        <v>-</v>
      </c>
      <c r="ED163" s="72" t="str">
        <f>IF(ISNUMBER(T1_Data!ED161),IF(T1_Data!ED161=-999,"NA",IF(T1_Data!ED161&lt;1, "&lt;1", IF(T1_Data!ED161&gt;99, "&gt;99", T1_Data!ED161))),"-")</f>
        <v>-</v>
      </c>
      <c r="EE163" s="72" t="str">
        <f>IF(ISNUMBER(T1_Data!EE161),IF(T1_Data!EE161=-999,"NA",IF(T1_Data!EE161&lt;1, "&lt;1", IF(T1_Data!EE161&gt;99, "&gt;99", T1_Data!EE161))),"-")</f>
        <v>-</v>
      </c>
      <c r="EF163" s="72" t="str">
        <f>IF(ISNUMBER(T1_Data!EF161),IF(T1_Data!EF161=-999,"NA",IF(T1_Data!EF161&lt;1, "&lt;1", IF(T1_Data!EF161&gt;99, "&gt;99", T1_Data!EF161))),"-")</f>
        <v>-</v>
      </c>
      <c r="EG163" s="72" t="str">
        <f>IF(ISNUMBER(T1_Data!EG161),IF(T1_Data!EG161=-999,"NA",IF(T1_Data!EG161&lt;1, "&lt;1", IF(T1_Data!EG161&gt;99, "&gt;99", T1_Data!EG161))),"-")</f>
        <v>-</v>
      </c>
      <c r="EH163" s="72" t="str">
        <f>IF(ISNUMBER(T1_Data!EH161),IF(T1_Data!EH161=-999,"NA",IF(T1_Data!EH161&lt;1, "&lt;1", IF(T1_Data!EH161&gt;99, "&gt;99", T1_Data!EH161))),"-")</f>
        <v>-</v>
      </c>
      <c r="EI163" s="72" t="str">
        <f>IF(ISNUMBER(T1_Data!EI161),IF(T1_Data!EI161=-999,"NA",IF(T1_Data!EI161&lt;1, "&lt;1", IF(T1_Data!EI161&gt;99, "&gt;99", T1_Data!EI161))),"-")</f>
        <v>-</v>
      </c>
      <c r="EJ163" s="72" t="str">
        <f>IF(ISNUMBER(T1_Data!EJ161),IF(T1_Data!EJ161=-999,"NA",IF(T1_Data!EJ161&lt;1, "&lt;1", IF(T1_Data!EJ161&gt;99, "&gt;99", T1_Data!EJ161))),"-")</f>
        <v>-</v>
      </c>
      <c r="EK163" s="72" t="str">
        <f>IF(ISNUMBER(T1_Data!EK161),IF(T1_Data!EK161=-999,"NA",IF(T1_Data!EK161&lt;1, "&lt;1", IF(T1_Data!EK161&gt;99, "&gt;99", T1_Data!EK161))),"-")</f>
        <v>-</v>
      </c>
      <c r="EL163" s="72" t="str">
        <f>IF(ISNUMBER(T1_Data!EL161),IF(T1_Data!EL161=-999,"NA",IF(T1_Data!EL161&lt;1, "&lt;1", IF(T1_Data!EL161&gt;99, "&gt;99", T1_Data!EL161))),"-")</f>
        <v>-</v>
      </c>
      <c r="EM163" s="72" t="str">
        <f>IF(ISNUMBER(T1_Data!EM161),IF(T1_Data!EM161=-999,"NA",IF(T1_Data!EM161&lt;1, "&lt;1", IF(T1_Data!EM161&gt;99, "&gt;99", T1_Data!EM161))),"-")</f>
        <v>-</v>
      </c>
      <c r="EN163" s="72" t="str">
        <f>IF(ISNUMBER(T1_Data!EN161),IF(T1_Data!EN161=-999,"NA",IF(T1_Data!EN161&lt;1, "&lt;1", IF(T1_Data!EN161&gt;99, "&gt;99", T1_Data!EN161))),"-")</f>
        <v>-</v>
      </c>
      <c r="EO163" s="72" t="str">
        <f>IF(ISNUMBER(T1_Data!EO161),IF(T1_Data!EO161=-999,"NA",IF(T1_Data!EO161&lt;1, "&lt;1", IF(T1_Data!EO161&gt;99, "&gt;99", T1_Data!EO161))),"-")</f>
        <v>-</v>
      </c>
      <c r="EP163" s="72" t="str">
        <f>IF(ISNUMBER(T1_Data!EP161),IF(T1_Data!EP161=-999,"NA",IF(T1_Data!EP161&lt;1, "&lt;1", IF(T1_Data!EP161&gt;99, "&gt;99", T1_Data!EP161))),"-")</f>
        <v>-</v>
      </c>
      <c r="EQ163" s="72" t="str">
        <f>IF(ISNUMBER(T1_Data!EQ161),IF(T1_Data!EQ161=-999,"NA",IF(T1_Data!EQ161&lt;1, "&lt;1", IF(T1_Data!EQ161&gt;99, "&gt;99", T1_Data!EQ161))),"-")</f>
        <v>-</v>
      </c>
      <c r="ER163" s="72" t="str">
        <f>IF(ISNUMBER(T1_Data!ER161),IF(T1_Data!ER161=-999,"NA",IF(T1_Data!ER161&lt;1, "&lt;1", IF(T1_Data!ER161&gt;99, "&gt;99", T1_Data!ER161))),"-")</f>
        <v>-</v>
      </c>
      <c r="ES163" s="72" t="str">
        <f>IF(ISNUMBER(T1_Data!ES161),IF(T1_Data!ES161=-999,"NA",IF(T1_Data!ES161&lt;1, "&lt;1", IF(T1_Data!ES161&gt;99, "&gt;99", T1_Data!ES161))),"-")</f>
        <v>-</v>
      </c>
      <c r="ET163" s="72" t="str">
        <f>IF(ISNUMBER(T1_Data!ET161),IF(T1_Data!ET161=-999,"NA",IF(T1_Data!ET161&lt;1, "&lt;1", IF(T1_Data!ET161&gt;99, "&gt;99", T1_Data!ET161))),"-")</f>
        <v>-</v>
      </c>
      <c r="EU163" s="72" t="str">
        <f>IF(ISNUMBER(T1_Data!EU161),IF(T1_Data!EU161=-999,"NA",IF(T1_Data!EU161&lt;1, "&lt;1", IF(T1_Data!EU161&gt;99, "&gt;99", T1_Data!EU161))),"-")</f>
        <v>-</v>
      </c>
      <c r="EV163" s="72" t="str">
        <f>IF(ISNUMBER(T1_Data!EV161),IF(T1_Data!EV161=-999,"NA",IF(T1_Data!EV161&lt;1, "&lt;1", IF(T1_Data!EV161&gt;99, "&gt;99", T1_Data!EV161))),"-")</f>
        <v>-</v>
      </c>
      <c r="EW163" s="72" t="str">
        <f>IF(ISNUMBER(T1_Data!EW161),IF(T1_Data!EW161=-999,"NA",IF(T1_Data!EW161&lt;1, "&lt;1", IF(T1_Data!EW161&gt;99, "&gt;99", T1_Data!EW161))),"-")</f>
        <v>-</v>
      </c>
      <c r="EX163" s="72" t="str">
        <f>IF(ISNUMBER(T1_Data!EX161),IF(T1_Data!EX161=-999,"NA",IF(T1_Data!EX161&lt;1, "&lt;1", IF(T1_Data!EX161&gt;99, "&gt;99", T1_Data!EX161))),"-")</f>
        <v>-</v>
      </c>
      <c r="EY163" s="72" t="str">
        <f>IF(ISNUMBER(T1_Data!EY161),IF(T1_Data!EY161=-999,"NA",IF(T1_Data!EY161&lt;1, "&lt;1", IF(T1_Data!EY161&gt;99, "&gt;99", T1_Data!EY161))),"-")</f>
        <v>-</v>
      </c>
      <c r="EZ163" s="72" t="str">
        <f>IF(ISNUMBER(T1_Data!EZ161),IF(T1_Data!EZ161=-999,"NA",IF(T1_Data!EZ161&lt;1, "&lt;1", IF(T1_Data!EZ161&gt;99, "&gt;99", T1_Data!EZ161))),"-")</f>
        <v>-</v>
      </c>
      <c r="FA163" s="72" t="str">
        <f>IF(ISNUMBER(T1_Data!FA161),IF(T1_Data!FA161=-999,"NA",IF(T1_Data!FA161&lt;1, "&lt;1", IF(T1_Data!FA161&gt;99, "&gt;99", T1_Data!FA161))),"-")</f>
        <v>-</v>
      </c>
      <c r="FB163" s="72" t="str">
        <f>IF(ISNUMBER(T1_Data!FB161),IF(T1_Data!FB161=-999,"NA",IF(T1_Data!FB161&lt;1, "&lt;1", IF(T1_Data!FB161&gt;99, "&gt;99", T1_Data!FB161))),"-")</f>
        <v>-</v>
      </c>
      <c r="FC163" s="72" t="str">
        <f>IF(ISNUMBER(T1_Data!FC161),IF(T1_Data!FC161=-999,"NA",IF(T1_Data!FC161&lt;1, "&lt;1", IF(T1_Data!FC161&gt;99, "&gt;99", T1_Data!FC161))),"-")</f>
        <v>-</v>
      </c>
      <c r="FD163" s="72" t="str">
        <f>IF(ISNUMBER(T1_Data!FD161),IF(T1_Data!FD161=-999,"NA",IF(T1_Data!FD161&lt;1, "&lt;1", IF(T1_Data!FD161&gt;99, "&gt;99", T1_Data!FD161))),"-")</f>
        <v>-</v>
      </c>
      <c r="FE163" s="72" t="str">
        <f>IF(ISNUMBER(T1_Data!FE161),IF(T1_Data!FE161=-999,"NA",IF(T1_Data!FE161&lt;1, "&lt;1", IF(T1_Data!FE161&gt;99, "&gt;99", T1_Data!FE161))),"-")</f>
        <v>-</v>
      </c>
      <c r="FF163" s="72" t="str">
        <f>IF(ISNUMBER(T1_Data!FF161),IF(T1_Data!FF161=-999,"NA",IF(T1_Data!FF161&lt;1, "&lt;1", IF(T1_Data!FF161&gt;99, "&gt;99", T1_Data!FF161))),"-")</f>
        <v>-</v>
      </c>
      <c r="FG163" s="72" t="str">
        <f>IF(ISNUMBER(T1_Data!FG161),IF(T1_Data!FG161=-999,"NA",IF(T1_Data!FG161&lt;1, "&lt;1", IF(T1_Data!FG161&gt;99, "&gt;99", T1_Data!FG161))),"-")</f>
        <v>-</v>
      </c>
      <c r="FH163" s="72" t="str">
        <f>IF(ISNUMBER(T1_Data!FH161),IF(T1_Data!FH161=-999,"NA",IF(T1_Data!FH161&lt;1, "&lt;1", IF(T1_Data!FH161&gt;99, "&gt;99", T1_Data!FH161))),"-")</f>
        <v>-</v>
      </c>
      <c r="FI163" s="72" t="str">
        <f>IF(ISNUMBER(T1_Data!FI161),IF(T1_Data!FI161=-999,"NA",IF(T1_Data!FI161&lt;1, "&lt;1", IF(T1_Data!FI161&gt;99, "&gt;99", T1_Data!FI161))),"-")</f>
        <v>-</v>
      </c>
      <c r="FJ163" s="72" t="str">
        <f>IF(ISNUMBER(T1_Data!FJ161),IF(T1_Data!FJ161=-999,"NA",IF(T1_Data!FJ161&lt;1, "&lt;1", IF(T1_Data!FJ161&gt;99, "&gt;99", T1_Data!FJ161))),"-")</f>
        <v>-</v>
      </c>
      <c r="FK163" s="72" t="str">
        <f>IF(ISNUMBER(T1_Data!FK161),IF(T1_Data!FK161=-999,"NA",IF(T1_Data!FK161&lt;1, "&lt;1", IF(T1_Data!FK161&gt;99, "&gt;99", T1_Data!FK161))),"-")</f>
        <v>-</v>
      </c>
      <c r="FL163" s="72" t="str">
        <f>IF(ISNUMBER(T1_Data!FL161),IF(T1_Data!FL161=-999,"NA",IF(T1_Data!FL161&lt;1, "&lt;1", IF(T1_Data!FL161&gt;99, "&gt;99", T1_Data!FL161))),"-")</f>
        <v>-</v>
      </c>
      <c r="FM163" s="72" t="str">
        <f>IF(ISNUMBER(T1_Data!FM161),IF(T1_Data!FM161=-999,"NA",IF(T1_Data!FM161&lt;1, "&lt;1", IF(T1_Data!FM161&gt;99, "&gt;99", T1_Data!FM161))),"-")</f>
        <v>-</v>
      </c>
      <c r="FN163" s="72" t="str">
        <f>IF(ISNUMBER(T1_Data!FN161),IF(T1_Data!FN161=-999,"NA",IF(T1_Data!FN161&lt;1, "&lt;1", IF(T1_Data!FN161&gt;99, "&gt;99", T1_Data!FN161))),"-")</f>
        <v>-</v>
      </c>
      <c r="FO163" s="72" t="str">
        <f>IF(ISNUMBER(T1_Data!FO161),IF(T1_Data!FO161=-999,"NA",IF(T1_Data!FO161&lt;1, "&lt;1", IF(T1_Data!FO161&gt;99, "&gt;99", T1_Data!FO161))),"-")</f>
        <v>-</v>
      </c>
      <c r="FP163" s="72" t="str">
        <f>IF(ISNUMBER(T1_Data!FP161),IF(T1_Data!FP161=-999,"NA",IF(T1_Data!FP161&lt;1, "&lt;1", IF(T1_Data!FP161&gt;99, "&gt;99", T1_Data!FP161))),"-")</f>
        <v>-</v>
      </c>
      <c r="FQ163" s="72" t="str">
        <f>IF(ISNUMBER(T1_Data!FQ161),IF(T1_Data!FQ161=-999,"NA",IF(T1_Data!FQ161&lt;1, "&lt;1", IF(T1_Data!FQ161&gt;99, "&gt;99", T1_Data!FQ161))),"-")</f>
        <v>-</v>
      </c>
      <c r="FR163" s="72" t="str">
        <f>IF(ISNUMBER(T1_Data!FR161),IF(T1_Data!FR161=-999,"NA",IF(T1_Data!FR161&lt;1, "&lt;1", IF(T1_Data!FR161&gt;99, "&gt;99", T1_Data!FR161))),"-")</f>
        <v>-</v>
      </c>
      <c r="FS163" s="72" t="str">
        <f>IF(ISNUMBER(T1_Data!FS161),IF(T1_Data!FS161=-999,"NA",IF(T1_Data!FS161&lt;1, "&lt;1", IF(T1_Data!FS161&gt;99, "&gt;99", T1_Data!FS161))),"-")</f>
        <v>-</v>
      </c>
      <c r="FT163" s="72" t="str">
        <f>IF(ISNUMBER(T1_Data!FT161),IF(T1_Data!FT161=-999,"NA",IF(T1_Data!FT161&lt;1, "&lt;1", IF(T1_Data!FT161&gt;99, "&gt;99", T1_Data!FT161))),"-")</f>
        <v>-</v>
      </c>
      <c r="FU163" s="72" t="str">
        <f>IF(ISNUMBER(T1_Data!FU161),IF(T1_Data!FU161=-999,"NA",IF(T1_Data!FU161&lt;1, "&lt;1", IF(T1_Data!FU161&gt;99, "&gt;99", T1_Data!FU161))),"-")</f>
        <v>-</v>
      </c>
      <c r="FV163" s="72" t="str">
        <f>IF(ISNUMBER(T1_Data!FV161),IF(T1_Data!FV161=-999,"NA",IF(T1_Data!FV161&lt;1, "&lt;1", IF(T1_Data!FV161&gt;99, "&gt;99", T1_Data!FV161))),"-")</f>
        <v>-</v>
      </c>
      <c r="FW163" s="72" t="str">
        <f>IF(ISNUMBER(T1_Data!FW161),IF(T1_Data!FW161=-999,"NA",IF(T1_Data!FW161&lt;1, "&lt;1", IF(T1_Data!FW161&gt;99, "&gt;99", T1_Data!FW161))),"-")</f>
        <v>-</v>
      </c>
      <c r="FX163" s="71" t="str">
        <f>IF(ISBLANK(T1_Data!FX161), "", T1_Data!FX161)</f>
        <v/>
      </c>
    </row>
    <row r="164" spans="1:180" x14ac:dyDescent="0.25">
      <c r="A164" s="71" t="str">
        <f>IF(ISBLANK(T1_Data!A162), "", T1_Data!A162)</f>
        <v/>
      </c>
      <c r="B164" s="72" t="str">
        <f>IF(ISNUMBER(T1_Data!B162), T1_Data!B162,"-")</f>
        <v>-</v>
      </c>
      <c r="C164" s="72" t="str">
        <f>IF(ISNUMBER(T1_Data!C162),IF(T1_Data!C162=-999,"NA",IF(T1_Data!C162&lt;1, "&lt;1", IF(T1_Data!C162&gt;99, "&gt;99", T1_Data!C162))),"-")</f>
        <v>-</v>
      </c>
      <c r="D164" s="72" t="str">
        <f>IF(ISNUMBER(T1_Data!D162),IF(T1_Data!D162=-999,"NA",IF(T1_Data!D162&lt;1, "&lt;1", IF(T1_Data!D162&gt;99, "&gt;99", T1_Data!D162))),"-")</f>
        <v>-</v>
      </c>
      <c r="E164" s="72" t="str">
        <f>IF(ISNUMBER(T1_Data!E162),IF(T1_Data!E162=-999,"NA",IF(T1_Data!E162&lt;1, "&lt;1", IF(T1_Data!E162&gt;99, "&gt;99", T1_Data!E162))),"-")</f>
        <v>-</v>
      </c>
      <c r="F164" s="72" t="str">
        <f>IF(ISNUMBER(T1_Data!F162),IF(T1_Data!F162=-999,"NA",IF(T1_Data!F162&lt;1, "&lt;1", IF(T1_Data!F162&gt;99, "&gt;99", T1_Data!F162))),"-")</f>
        <v>-</v>
      </c>
      <c r="G164" s="72" t="str">
        <f>IF(ISNUMBER(T1_Data!G162),IF(T1_Data!G162=-999,"NA",IF(T1_Data!G162&lt;1, "&lt;1", IF(T1_Data!G162&gt;99, "&gt;99", T1_Data!G162))),"-")</f>
        <v>-</v>
      </c>
      <c r="H164" s="72" t="str">
        <f>IF(ISNUMBER(T1_Data!H162),IF(T1_Data!H162=-999,"NA",IF(T1_Data!H162&lt;1, "&lt;1", IF(T1_Data!H162&gt;99, "&gt;99", T1_Data!H162))),"-")</f>
        <v>-</v>
      </c>
      <c r="I164" s="72" t="str">
        <f>IF(ISNUMBER(T1_Data!I162),IF(T1_Data!I162=-999,"NA",IF(T1_Data!I162&lt;1, "&lt;1", IF(T1_Data!I162&gt;99, "&gt;99", T1_Data!I162))),"-")</f>
        <v>-</v>
      </c>
      <c r="J164" s="72" t="str">
        <f>IF(ISNUMBER(T1_Data!J162),IF(T1_Data!J162=-999,"NA",IF(T1_Data!J162&lt;1, "&lt;1", IF(T1_Data!J162&gt;99, "&gt;99", T1_Data!J162))),"-")</f>
        <v>-</v>
      </c>
      <c r="K164" s="72" t="str">
        <f>IF(ISNUMBER(T1_Data!K162),IF(T1_Data!K162=-999,"NA",IF(T1_Data!K162&lt;1, "&lt;1", IF(T1_Data!K162&gt;99, "&gt;99", T1_Data!K162))),"-")</f>
        <v>-</v>
      </c>
      <c r="L164" s="72" t="str">
        <f>IF(ISNUMBER(T1_Data!L162),IF(T1_Data!L162=-999,"NA",IF(T1_Data!L162&lt;1, "&lt;1", IF(T1_Data!L162&gt;99, "&gt;99", T1_Data!L162))),"-")</f>
        <v>-</v>
      </c>
      <c r="M164" s="72" t="str">
        <f>IF(ISNUMBER(T1_Data!M162),IF(T1_Data!M162=-999,"NA",IF(T1_Data!M162&lt;1, "&lt;1", IF(T1_Data!M162&gt;99, "&gt;99", T1_Data!M162))),"-")</f>
        <v>-</v>
      </c>
      <c r="N164" s="72" t="str">
        <f>IF(ISNUMBER(T1_Data!N162),IF(T1_Data!N162=-999,"NA",IF(T1_Data!N162&lt;1, "&lt;1", IF(T1_Data!N162&gt;99, "&gt;99", T1_Data!N162))),"-")</f>
        <v>-</v>
      </c>
      <c r="O164" s="72" t="str">
        <f>IF(ISNUMBER(T1_Data!O162),IF(T1_Data!O162=-999,"NA",IF(T1_Data!O162&lt;1, "&lt;1", IF(T1_Data!O162&gt;99, "&gt;99", T1_Data!O162))),"-")</f>
        <v>-</v>
      </c>
      <c r="P164" s="72" t="str">
        <f>IF(ISNUMBER(T1_Data!P162),IF(T1_Data!P162=-999,"NA",IF(T1_Data!P162&lt;1, "&lt;1", IF(T1_Data!P162&gt;99, "&gt;99", T1_Data!P162))),"-")</f>
        <v>-</v>
      </c>
      <c r="Q164" s="72" t="str">
        <f>IF(ISNUMBER(T1_Data!Q162),IF(T1_Data!Q162=-999,"NA",IF(T1_Data!Q162&lt;1, "&lt;1", IF(T1_Data!Q162&gt;99, "&gt;99", T1_Data!Q162))),"-")</f>
        <v>-</v>
      </c>
      <c r="R164" s="72" t="str">
        <f>IF(ISNUMBER(T1_Data!R162),IF(T1_Data!R162=-999,"NA",IF(T1_Data!R162&lt;1, "&lt;1", IF(T1_Data!R162&gt;99, "&gt;99", T1_Data!R162))),"-")</f>
        <v>-</v>
      </c>
      <c r="S164" s="72" t="str">
        <f>IF(ISNUMBER(T1_Data!S162),IF(T1_Data!S162=-999,"NA",IF(T1_Data!S162&lt;1, "&lt;1", IF(T1_Data!S162&gt;99, "&gt;99", T1_Data!S162))),"-")</f>
        <v>-</v>
      </c>
      <c r="T164" s="72" t="str">
        <f>IF(ISNUMBER(T1_Data!T162),IF(T1_Data!T162=-999,"NA",IF(T1_Data!T162&lt;1, "&lt;1", IF(T1_Data!T162&gt;99, "&gt;99", T1_Data!T162))),"-")</f>
        <v>-</v>
      </c>
      <c r="U164" s="72" t="str">
        <f>IF(ISNUMBER(T1_Data!U162),IF(T1_Data!U162=-999,"NA",IF(T1_Data!U162&lt;1, "&lt;1", IF(T1_Data!U162&gt;99, "&gt;99", T1_Data!U162))),"-")</f>
        <v>-</v>
      </c>
      <c r="V164" s="72" t="str">
        <f>IF(ISNUMBER(T1_Data!V162),IF(T1_Data!V162=-999,"NA",IF(T1_Data!V162&lt;1, "&lt;1", IF(T1_Data!V162&gt;99, "&gt;99", T1_Data!V162))),"-")</f>
        <v>-</v>
      </c>
      <c r="W164" s="72" t="str">
        <f>IF(ISNUMBER(T1_Data!W162),IF(T1_Data!W162=-999,"NA",IF(T1_Data!W162&lt;1, "&lt;1", IF(T1_Data!W162&gt;99, "&gt;99", T1_Data!W162))),"-")</f>
        <v>-</v>
      </c>
      <c r="X164" s="72" t="str">
        <f>IF(ISNUMBER(T1_Data!X162),IF(T1_Data!X162=-999,"NA",IF(T1_Data!X162&lt;1, "&lt;1", IF(T1_Data!X162&gt;99, "&gt;99", T1_Data!X162))),"-")</f>
        <v>-</v>
      </c>
      <c r="Y164" s="72" t="str">
        <f>IF(ISNUMBER(T1_Data!Y162),IF(T1_Data!Y162=-999,"NA",IF(T1_Data!Y162&lt;1, "&lt;1", IF(T1_Data!Y162&gt;99, "&gt;99", T1_Data!Y162))),"-")</f>
        <v>-</v>
      </c>
      <c r="Z164" s="72" t="str">
        <f>IF(ISNUMBER(T1_Data!Z162),IF(T1_Data!Z162=-999,"NA",IF(T1_Data!Z162&lt;1, "&lt;1", IF(T1_Data!Z162&gt;99, "&gt;99", T1_Data!Z162))),"-")</f>
        <v>-</v>
      </c>
      <c r="AA164" s="72" t="str">
        <f>IF(ISNUMBER(T1_Data!AA162),IF(T1_Data!AA162=-999,"NA",IF(T1_Data!AA162&lt;1, "&lt;1", IF(T1_Data!AA162&gt;99, "&gt;99", T1_Data!AA162))),"-")</f>
        <v>-</v>
      </c>
      <c r="AB164" s="72" t="str">
        <f>IF(ISNUMBER(T1_Data!AB162),IF(T1_Data!AB162=-999,"NA",IF(T1_Data!AB162&lt;1, "&lt;1", IF(T1_Data!AB162&gt;99, "&gt;99", T1_Data!AB162))),"-")</f>
        <v>-</v>
      </c>
      <c r="AC164" s="72" t="str">
        <f>IF(ISNUMBER(T1_Data!AC162),IF(T1_Data!AC162=-999,"NA",IF(T1_Data!AC162&lt;1, "&lt;1", IF(T1_Data!AC162&gt;99, "&gt;99", T1_Data!AC162))),"-")</f>
        <v>-</v>
      </c>
      <c r="AD164" s="72" t="str">
        <f>IF(ISNUMBER(T1_Data!AD162),IF(T1_Data!AD162=-999,"NA",IF(T1_Data!AD162&lt;1, "&lt;1", IF(T1_Data!AD162&gt;99, "&gt;99", T1_Data!AD162))),"-")</f>
        <v>-</v>
      </c>
      <c r="AE164" s="72" t="str">
        <f>IF(ISNUMBER(T1_Data!AE162),IF(T1_Data!AE162=-999,"NA",IF(T1_Data!AE162&lt;1, "&lt;1", IF(T1_Data!AE162&gt;99, "&gt;99", T1_Data!AE162))),"-")</f>
        <v>-</v>
      </c>
      <c r="AF164" s="72" t="str">
        <f>IF(ISNUMBER(T1_Data!AF162),IF(T1_Data!AF162=-999,"NA",IF(T1_Data!AF162&lt;1, "&lt;1", IF(T1_Data!AF162&gt;99, "&gt;99", T1_Data!AF162))),"-")</f>
        <v>-</v>
      </c>
      <c r="AG164" s="72" t="str">
        <f>IF(ISNUMBER(T1_Data!AG162),IF(T1_Data!AG162=-999,"NA",IF(T1_Data!AG162&lt;1, "&lt;1", IF(T1_Data!AG162&gt;99, "&gt;99", T1_Data!AG162))),"-")</f>
        <v>-</v>
      </c>
      <c r="AH164" s="72" t="str">
        <f>IF(ISNUMBER(T1_Data!AH162),IF(T1_Data!AH162=-999,"NA",IF(T1_Data!AH162&lt;1, "&lt;1", IF(T1_Data!AH162&gt;99, "&gt;99", T1_Data!AH162))),"-")</f>
        <v>-</v>
      </c>
      <c r="AI164" s="72" t="str">
        <f>IF(ISNUMBER(T1_Data!AI162),IF(T1_Data!AI162=-999,"NA",IF(T1_Data!AI162&lt;1, "&lt;1", IF(T1_Data!AI162&gt;99, "&gt;99", T1_Data!AI162))),"-")</f>
        <v>-</v>
      </c>
      <c r="AJ164" s="72" t="str">
        <f>IF(ISNUMBER(T1_Data!AJ162),IF(T1_Data!AJ162=-999,"NA",IF(T1_Data!AJ162&lt;1, "&lt;1", IF(T1_Data!AJ162&gt;99, "&gt;99", T1_Data!AJ162))),"-")</f>
        <v>-</v>
      </c>
      <c r="AK164" s="72" t="str">
        <f>IF(ISNUMBER(T1_Data!AK162),IF(T1_Data!AK162=-999,"NA",IF(T1_Data!AK162&lt;1, "&lt;1", IF(T1_Data!AK162&gt;99, "&gt;99", T1_Data!AK162))),"-")</f>
        <v>-</v>
      </c>
      <c r="AL164" s="72" t="str">
        <f>IF(ISNUMBER(T1_Data!AL162),IF(T1_Data!AL162=-999,"NA",IF(T1_Data!AL162&lt;1, "&lt;1", IF(T1_Data!AL162&gt;99, "&gt;99", T1_Data!AL162))),"-")</f>
        <v>-</v>
      </c>
      <c r="AM164" s="72" t="str">
        <f>IF(ISNUMBER(T1_Data!AM162),IF(T1_Data!AM162=-999,"NA",IF(T1_Data!AM162&lt;1, "&lt;1", IF(T1_Data!AM162&gt;99, "&gt;99", T1_Data!AM162))),"-")</f>
        <v>-</v>
      </c>
      <c r="AN164" s="72" t="str">
        <f>IF(ISNUMBER(T1_Data!AN162),IF(T1_Data!AN162=-999,"NA",IF(T1_Data!AN162&lt;1, "&lt;1", IF(T1_Data!AN162&gt;99, "&gt;99", T1_Data!AN162))),"-")</f>
        <v>-</v>
      </c>
      <c r="AO164" s="72" t="str">
        <f>IF(ISNUMBER(T1_Data!AO162),IF(T1_Data!AO162=-999,"NA",IF(T1_Data!AO162&lt;1, "&lt;1", IF(T1_Data!AO162&gt;99, "&gt;99", T1_Data!AO162))),"-")</f>
        <v>-</v>
      </c>
      <c r="AP164" s="72" t="str">
        <f>IF(ISNUMBER(T1_Data!AP162),IF(T1_Data!AP162=-999,"NA",IF(T1_Data!AP162&lt;1, "&lt;1", IF(T1_Data!AP162&gt;99, "&gt;99", T1_Data!AP162))),"-")</f>
        <v>-</v>
      </c>
      <c r="AQ164" s="72" t="str">
        <f>IF(ISNUMBER(T1_Data!AQ162),IF(T1_Data!AQ162=-999,"NA",IF(T1_Data!AQ162&lt;1, "&lt;1", IF(T1_Data!AQ162&gt;99, "&gt;99", T1_Data!AQ162))),"-")</f>
        <v>-</v>
      </c>
      <c r="AR164" s="72" t="str">
        <f>IF(ISNUMBER(T1_Data!AR162),IF(T1_Data!AR162=-999,"NA",IF(T1_Data!AR162&lt;1, "&lt;1", IF(T1_Data!AR162&gt;99, "&gt;99", T1_Data!AR162))),"-")</f>
        <v>-</v>
      </c>
      <c r="AS164" s="72" t="str">
        <f>IF(ISNUMBER(T1_Data!AS162),IF(T1_Data!AS162=-999,"NA",IF(T1_Data!AS162&lt;1, "&lt;1", IF(T1_Data!AS162&gt;99, "&gt;99", T1_Data!AS162))),"-")</f>
        <v>-</v>
      </c>
      <c r="AT164" s="72" t="str">
        <f>IF(ISNUMBER(T1_Data!AT162),IF(T1_Data!AT162=-999,"NA",IF(T1_Data!AT162&lt;1, "&lt;1", IF(T1_Data!AT162&gt;99, "&gt;99", T1_Data!AT162))),"-")</f>
        <v>-</v>
      </c>
      <c r="AU164" s="72" t="str">
        <f>IF(ISNUMBER(T1_Data!AU162),IF(T1_Data!AU162=-999,"NA",IF(T1_Data!AU162&lt;1, "&lt;1", IF(T1_Data!AU162&gt;99, "&gt;99", T1_Data!AU162))),"-")</f>
        <v>-</v>
      </c>
      <c r="AV164" s="72" t="str">
        <f>IF(ISNUMBER(T1_Data!AV162),IF(T1_Data!AV162=-999,"NA",IF(T1_Data!AV162&lt;1, "&lt;1", IF(T1_Data!AV162&gt;99, "&gt;99", T1_Data!AV162))),"-")</f>
        <v>-</v>
      </c>
      <c r="AW164" s="72" t="str">
        <f>IF(ISNUMBER(T1_Data!AW162),IF(T1_Data!AW162=-999,"NA",IF(T1_Data!AW162&lt;1, "&lt;1", IF(T1_Data!AW162&gt;99, "&gt;99", T1_Data!AW162))),"-")</f>
        <v>-</v>
      </c>
      <c r="AX164" s="72" t="str">
        <f>IF(ISNUMBER(T1_Data!AX162),IF(T1_Data!AX162=-999,"NA",IF(T1_Data!AX162&lt;1, "&lt;1", IF(T1_Data!AX162&gt;99, "&gt;99", T1_Data!AX162))),"-")</f>
        <v>-</v>
      </c>
      <c r="AY164" s="72" t="str">
        <f>IF(ISNUMBER(T1_Data!AY162),IF(T1_Data!AY162=-999,"NA",IF(T1_Data!AY162&lt;1, "&lt;1", IF(T1_Data!AY162&gt;99, "&gt;99", T1_Data!AY162))),"-")</f>
        <v>-</v>
      </c>
      <c r="AZ164" s="72" t="str">
        <f>IF(ISNUMBER(T1_Data!AZ162),IF(T1_Data!AZ162=-999,"NA",IF(T1_Data!AZ162&lt;1, "&lt;1", IF(T1_Data!AZ162&gt;99, "&gt;99", T1_Data!AZ162))),"-")</f>
        <v>-</v>
      </c>
      <c r="BA164" s="72" t="str">
        <f>IF(ISNUMBER(T1_Data!BA162),IF(T1_Data!BA162=-999,"NA",IF(T1_Data!BA162&lt;1, "&lt;1", IF(T1_Data!BA162&gt;99, "&gt;99", T1_Data!BA162))),"-")</f>
        <v>-</v>
      </c>
      <c r="BB164" s="72" t="str">
        <f>IF(ISNUMBER(T1_Data!BB162),IF(T1_Data!BB162=-999,"NA",IF(T1_Data!BB162&lt;1, "&lt;1", IF(T1_Data!BB162&gt;99, "&gt;99", T1_Data!BB162))),"-")</f>
        <v>-</v>
      </c>
      <c r="BC164" s="72" t="str">
        <f>IF(ISNUMBER(T1_Data!BC162),IF(T1_Data!BC162=-999,"NA",IF(T1_Data!BC162&lt;1, "&lt;1", IF(T1_Data!BC162&gt;99, "&gt;99", T1_Data!BC162))),"-")</f>
        <v>-</v>
      </c>
      <c r="BD164" s="72" t="str">
        <f>IF(ISNUMBER(T1_Data!BD162),IF(T1_Data!BD162=-999,"NA",IF(T1_Data!BD162&lt;1, "&lt;1", IF(T1_Data!BD162&gt;99, "&gt;99", T1_Data!BD162))),"-")</f>
        <v>-</v>
      </c>
      <c r="BE164" s="72" t="str">
        <f>IF(ISNUMBER(T1_Data!BE162),IF(T1_Data!BE162=-999,"NA",IF(T1_Data!BE162&lt;1, "&lt;1", IF(T1_Data!BE162&gt;99, "&gt;99", T1_Data!BE162))),"-")</f>
        <v>-</v>
      </c>
      <c r="BF164" s="72" t="str">
        <f>IF(ISNUMBER(T1_Data!BF162),IF(T1_Data!BF162=-999,"NA",IF(T1_Data!BF162&lt;1, "&lt;1", IF(T1_Data!BF162&gt;99, "&gt;99", T1_Data!BF162))),"-")</f>
        <v>-</v>
      </c>
      <c r="BG164" s="72" t="str">
        <f>IF(ISNUMBER(T1_Data!BG162),IF(T1_Data!BG162=-999,"NA",IF(T1_Data!BG162&lt;1, "&lt;1", IF(T1_Data!BG162&gt;99, "&gt;99", T1_Data!BG162))),"-")</f>
        <v>-</v>
      </c>
      <c r="BH164" s="72" t="str">
        <f>IF(ISNUMBER(T1_Data!BH162),IF(T1_Data!BH162=-999,"NA",IF(T1_Data!BH162&lt;1, "&lt;1", IF(T1_Data!BH162&gt;99, "&gt;99", T1_Data!BH162))),"-")</f>
        <v>-</v>
      </c>
      <c r="BI164" s="72" t="str">
        <f>IF(ISNUMBER(T1_Data!BI162),IF(T1_Data!BI162=-999,"NA",IF(T1_Data!BI162&lt;1, "&lt;1", IF(T1_Data!BI162&gt;99, "&gt;99", T1_Data!BI162))),"-")</f>
        <v>-</v>
      </c>
      <c r="BJ164" s="72" t="str">
        <f>IF(ISNUMBER(T1_Data!BJ162),IF(T1_Data!BJ162=-999,"NA",IF(T1_Data!BJ162&lt;1, "&lt;1", IF(T1_Data!BJ162&gt;99, "&gt;99", T1_Data!BJ162))),"-")</f>
        <v>-</v>
      </c>
      <c r="BK164" s="72" t="str">
        <f>IF(ISNUMBER(T1_Data!BK162),IF(T1_Data!BK162=-999,"NA",IF(T1_Data!BK162&lt;1, "&lt;1", IF(T1_Data!BK162&gt;99, "&gt;99", T1_Data!BK162))),"-")</f>
        <v>-</v>
      </c>
      <c r="BL164" s="72" t="str">
        <f>IF(ISNUMBER(T1_Data!BL162),IF(T1_Data!BL162=-999,"NA",IF(T1_Data!BL162&lt;1, "&lt;1", IF(T1_Data!BL162&gt;99, "&gt;99", T1_Data!BL162))),"-")</f>
        <v>-</v>
      </c>
      <c r="BM164" s="72" t="str">
        <f>IF(ISNUMBER(T1_Data!BM162),IF(T1_Data!BM162=-999,"NA",IF(T1_Data!BM162&lt;1, "&lt;1", IF(T1_Data!BM162&gt;99, "&gt;99", T1_Data!BM162))),"-")</f>
        <v>-</v>
      </c>
      <c r="BN164" s="72" t="str">
        <f>IF(ISNUMBER(T1_Data!BN162),IF(T1_Data!BN162=-999,"NA",IF(T1_Data!BN162&lt;1, "&lt;1", IF(T1_Data!BN162&gt;99, "&gt;99", T1_Data!BN162))),"-")</f>
        <v>-</v>
      </c>
      <c r="BO164" s="72" t="str">
        <f>IF(ISNUMBER(T1_Data!BO162),IF(T1_Data!BO162=-999,"NA",IF(T1_Data!BO162&lt;1, "&lt;1", IF(T1_Data!BO162&gt;99, "&gt;99", T1_Data!BO162))),"-")</f>
        <v>-</v>
      </c>
      <c r="BP164" s="72" t="str">
        <f>IF(ISNUMBER(T1_Data!BP162),IF(T1_Data!BP162=-999,"NA",IF(T1_Data!BP162&lt;1, "&lt;1", IF(T1_Data!BP162&gt;99, "&gt;99", T1_Data!BP162))),"-")</f>
        <v>-</v>
      </c>
      <c r="BQ164" s="72" t="str">
        <f>IF(ISNUMBER(T1_Data!BQ162),IF(T1_Data!BQ162=-999,"NA",IF(T1_Data!BQ162&lt;1, "&lt;1", IF(T1_Data!BQ162&gt;99, "&gt;99", T1_Data!BQ162))),"-")</f>
        <v>-</v>
      </c>
      <c r="BR164" s="72" t="str">
        <f>IF(ISNUMBER(T1_Data!BR162),IF(T1_Data!BR162=-999,"NA",IF(T1_Data!BR162&lt;1, "&lt;1", IF(T1_Data!BR162&gt;99, "&gt;99", T1_Data!BR162))),"-")</f>
        <v>-</v>
      </c>
      <c r="BS164" s="72" t="str">
        <f>IF(ISNUMBER(T1_Data!BS162),IF(T1_Data!BS162=-999,"NA",IF(T1_Data!BS162&lt;1, "&lt;1", IF(T1_Data!BS162&gt;99, "&gt;99", T1_Data!BS162))),"-")</f>
        <v>-</v>
      </c>
      <c r="BT164" s="72" t="str">
        <f>IF(ISNUMBER(T1_Data!BT162),IF(T1_Data!BT162=-999,"NA",IF(T1_Data!BT162&lt;1, "&lt;1", IF(T1_Data!BT162&gt;99, "&gt;99", T1_Data!BT162))),"-")</f>
        <v>-</v>
      </c>
      <c r="BU164" s="72" t="str">
        <f>IF(ISNUMBER(T1_Data!BU162),IF(T1_Data!BU162=-999,"NA",IF(T1_Data!BU162&lt;1, "&lt;1", IF(T1_Data!BU162&gt;99, "&gt;99", T1_Data!BU162))),"-")</f>
        <v>-</v>
      </c>
      <c r="BV164" s="72" t="str">
        <f>IF(ISNUMBER(T1_Data!BV162),IF(T1_Data!BV162=-999,"NA",IF(T1_Data!BV162&lt;1, "&lt;1", IF(T1_Data!BV162&gt;99, "&gt;99", T1_Data!BV162))),"-")</f>
        <v>-</v>
      </c>
      <c r="BW164" s="72" t="str">
        <f>IF(ISNUMBER(T1_Data!BW162),IF(T1_Data!BW162=-999,"NA",IF(T1_Data!BW162&lt;1, "&lt;1", IF(T1_Data!BW162&gt;99, "&gt;99", T1_Data!BW162))),"-")</f>
        <v>-</v>
      </c>
      <c r="BX164" s="72" t="str">
        <f>IF(ISNUMBER(T1_Data!BX162),IF(T1_Data!BX162=-999,"NA",IF(T1_Data!BX162&lt;1, "&lt;1", IF(T1_Data!BX162&gt;99, "&gt;99", T1_Data!BX162))),"-")</f>
        <v>-</v>
      </c>
      <c r="BY164" s="72" t="str">
        <f>IF(ISNUMBER(T1_Data!BY162),IF(T1_Data!BY162=-999,"NA",IF(T1_Data!BY162&lt;1, "&lt;1", IF(T1_Data!BY162&gt;99, "&gt;99", T1_Data!BY162))),"-")</f>
        <v>-</v>
      </c>
      <c r="BZ164" s="72" t="str">
        <f>IF(ISNUMBER(T1_Data!BZ162),IF(T1_Data!BZ162=-999,"NA",IF(T1_Data!BZ162&lt;1, "&lt;1", IF(T1_Data!BZ162&gt;99, "&gt;99", T1_Data!BZ162))),"-")</f>
        <v>-</v>
      </c>
      <c r="CA164" s="72" t="str">
        <f>IF(ISNUMBER(T1_Data!CA162),IF(T1_Data!CA162=-999,"NA",IF(T1_Data!CA162&lt;1, "&lt;1", IF(T1_Data!CA162&gt;99, "&gt;99", T1_Data!CA162))),"-")</f>
        <v>-</v>
      </c>
      <c r="CB164" s="72" t="str">
        <f>IF(ISNUMBER(T1_Data!CB162),IF(T1_Data!CB162=-999,"NA",IF(T1_Data!CB162&lt;1, "&lt;1", IF(T1_Data!CB162&gt;99, "&gt;99", T1_Data!CB162))),"-")</f>
        <v>-</v>
      </c>
      <c r="CC164" s="72" t="str">
        <f>IF(ISNUMBER(T1_Data!CC162),IF(T1_Data!CC162=-999,"NA",IF(T1_Data!CC162&lt;1, "&lt;1", IF(T1_Data!CC162&gt;99, "&gt;99", T1_Data!CC162))),"-")</f>
        <v>-</v>
      </c>
      <c r="CD164" s="72" t="str">
        <f>IF(ISNUMBER(T1_Data!CD162),IF(T1_Data!CD162=-999,"NA",IF(T1_Data!CD162&lt;1, "&lt;1", IF(T1_Data!CD162&gt;99, "&gt;99", T1_Data!CD162))),"-")</f>
        <v>-</v>
      </c>
      <c r="CE164" s="72" t="str">
        <f>IF(ISNUMBER(T1_Data!CE162),IF(T1_Data!CE162=-999,"NA",IF(T1_Data!CE162&lt;1, "&lt;1", IF(T1_Data!CE162&gt;99, "&gt;99", T1_Data!CE162))),"-")</f>
        <v>-</v>
      </c>
      <c r="CF164" s="72" t="str">
        <f>IF(ISNUMBER(T1_Data!CF162),IF(T1_Data!CF162=-999,"NA",IF(T1_Data!CF162&lt;1, "&lt;1", IF(T1_Data!CF162&gt;99, "&gt;99", T1_Data!CF162))),"-")</f>
        <v>-</v>
      </c>
      <c r="CG164" s="72" t="str">
        <f>IF(ISNUMBER(T1_Data!CG162),IF(T1_Data!CG162=-999,"NA",IF(T1_Data!CG162&lt;1, "&lt;1", IF(T1_Data!CG162&gt;99, "&gt;99", T1_Data!CG162))),"-")</f>
        <v>-</v>
      </c>
      <c r="CH164" s="72" t="str">
        <f>IF(ISNUMBER(T1_Data!CH162),IF(T1_Data!CH162=-999,"NA",IF(T1_Data!CH162&lt;1, "&lt;1", IF(T1_Data!CH162&gt;99, "&gt;99", T1_Data!CH162))),"-")</f>
        <v>-</v>
      </c>
      <c r="CI164" s="72" t="str">
        <f>IF(ISNUMBER(T1_Data!CI162),IF(T1_Data!CI162=-999,"NA",IF(T1_Data!CI162&lt;1, "&lt;1", IF(T1_Data!CI162&gt;99, "&gt;99", T1_Data!CI162))),"-")</f>
        <v>-</v>
      </c>
      <c r="CJ164" s="72" t="str">
        <f>IF(ISNUMBER(T1_Data!CJ162),IF(T1_Data!CJ162=-999,"NA",IF(T1_Data!CJ162&lt;1, "&lt;1", IF(T1_Data!CJ162&gt;99, "&gt;99", T1_Data!CJ162))),"-")</f>
        <v>-</v>
      </c>
      <c r="CK164" s="72" t="str">
        <f>IF(ISNUMBER(T1_Data!CK162),IF(T1_Data!CK162=-999,"NA",IF(T1_Data!CK162&lt;1, "&lt;1", IF(T1_Data!CK162&gt;99, "&gt;99", T1_Data!CK162))),"-")</f>
        <v>-</v>
      </c>
      <c r="CL164" s="72" t="str">
        <f>IF(ISNUMBER(T1_Data!CL162),IF(T1_Data!CL162=-999,"NA",IF(T1_Data!CL162&lt;1, "&lt;1", IF(T1_Data!CL162&gt;99, "&gt;99", T1_Data!CL162))),"-")</f>
        <v>-</v>
      </c>
      <c r="CM164" s="72" t="str">
        <f>IF(ISNUMBER(T1_Data!CM162),IF(T1_Data!CM162=-999,"NA",IF(T1_Data!CM162&lt;1, "&lt;1", IF(T1_Data!CM162&gt;99, "&gt;99", T1_Data!CM162))),"-")</f>
        <v>-</v>
      </c>
      <c r="CN164" s="72" t="str">
        <f>IF(ISNUMBER(T1_Data!CN162),IF(T1_Data!CN162=-999,"NA",IF(T1_Data!CN162&lt;1, "&lt;1", IF(T1_Data!CN162&gt;99, "&gt;99", T1_Data!CN162))),"-")</f>
        <v>-</v>
      </c>
      <c r="CO164" s="72" t="str">
        <f>IF(ISNUMBER(T1_Data!CO162),IF(T1_Data!CO162=-999,"NA",IF(T1_Data!CO162&lt;1, "&lt;1", IF(T1_Data!CO162&gt;99, "&gt;99", T1_Data!CO162))),"-")</f>
        <v>-</v>
      </c>
      <c r="CP164" s="72" t="str">
        <f>IF(ISNUMBER(T1_Data!CP162),IF(T1_Data!CP162=-999,"NA",IF(T1_Data!CP162&lt;1, "&lt;1", IF(T1_Data!CP162&gt;99, "&gt;99", T1_Data!CP162))),"-")</f>
        <v>-</v>
      </c>
      <c r="CQ164" s="72" t="str">
        <f>IF(ISNUMBER(T1_Data!CQ162),IF(T1_Data!CQ162=-999,"NA",IF(T1_Data!CQ162&lt;1, "&lt;1", IF(T1_Data!CQ162&gt;99, "&gt;99", T1_Data!CQ162))),"-")</f>
        <v>-</v>
      </c>
      <c r="CR164" s="72" t="str">
        <f>IF(ISNUMBER(T1_Data!CR162),IF(T1_Data!CR162=-999,"NA",IF(T1_Data!CR162&lt;1, "&lt;1", IF(T1_Data!CR162&gt;99, "&gt;99", T1_Data!CR162))),"-")</f>
        <v>-</v>
      </c>
      <c r="CS164" s="72" t="str">
        <f>IF(ISNUMBER(T1_Data!CS162),IF(T1_Data!CS162=-999,"NA",IF(T1_Data!CS162&lt;1, "&lt;1", IF(T1_Data!CS162&gt;99, "&gt;99", T1_Data!CS162))),"-")</f>
        <v>-</v>
      </c>
      <c r="CT164" s="72" t="str">
        <f>IF(ISNUMBER(T1_Data!CT162),IF(T1_Data!CT162=-999,"NA",IF(T1_Data!CT162&lt;1, "&lt;1", IF(T1_Data!CT162&gt;99, "&gt;99", T1_Data!CT162))),"-")</f>
        <v>-</v>
      </c>
      <c r="CU164" s="72" t="str">
        <f>IF(ISNUMBER(T1_Data!CU162),IF(T1_Data!CU162=-999,"NA",IF(T1_Data!CU162&lt;1, "&lt;1", IF(T1_Data!CU162&gt;99, "&gt;99", T1_Data!CU162))),"-")</f>
        <v>-</v>
      </c>
      <c r="CV164" s="72" t="str">
        <f>IF(ISNUMBER(T1_Data!CV162),IF(T1_Data!CV162=-999,"NA",IF(T1_Data!CV162&lt;1, "&lt;1", IF(T1_Data!CV162&gt;99, "&gt;99", T1_Data!CV162))),"-")</f>
        <v>-</v>
      </c>
      <c r="CW164" s="72" t="str">
        <f>IF(ISNUMBER(T1_Data!CW162),IF(T1_Data!CW162=-999,"NA",IF(T1_Data!CW162&lt;1, "&lt;1", IF(T1_Data!CW162&gt;99, "&gt;99", T1_Data!CW162))),"-")</f>
        <v>-</v>
      </c>
      <c r="CX164" s="72" t="str">
        <f>IF(ISNUMBER(T1_Data!CX162),IF(T1_Data!CX162=-999,"NA",IF(T1_Data!CX162&lt;1, "&lt;1", IF(T1_Data!CX162&gt;99, "&gt;99", T1_Data!CX162))),"-")</f>
        <v>-</v>
      </c>
      <c r="CY164" s="72" t="str">
        <f>IF(ISNUMBER(T1_Data!CY162),IF(T1_Data!CY162=-999,"NA",IF(T1_Data!CY162&lt;1, "&lt;1", IF(T1_Data!CY162&gt;99, "&gt;99", T1_Data!CY162))),"-")</f>
        <v>-</v>
      </c>
      <c r="CZ164" s="72" t="str">
        <f>IF(ISNUMBER(T1_Data!CZ162),IF(T1_Data!CZ162=-999,"NA",IF(T1_Data!CZ162&lt;1, "&lt;1", IF(T1_Data!CZ162&gt;99, "&gt;99", T1_Data!CZ162))),"-")</f>
        <v>-</v>
      </c>
      <c r="DA164" s="72" t="str">
        <f>IF(ISNUMBER(T1_Data!DA162),IF(T1_Data!DA162=-999,"NA",IF(T1_Data!DA162&lt;1, "&lt;1", IF(T1_Data!DA162&gt;99, "&gt;99", T1_Data!DA162))),"-")</f>
        <v>-</v>
      </c>
      <c r="DB164" s="72" t="str">
        <f>IF(ISNUMBER(T1_Data!DB162),IF(T1_Data!DB162=-999,"NA",IF(T1_Data!DB162&lt;1, "&lt;1", IF(T1_Data!DB162&gt;99, "&gt;99", T1_Data!DB162))),"-")</f>
        <v>-</v>
      </c>
      <c r="DC164" s="72" t="str">
        <f>IF(ISNUMBER(T1_Data!DC162),IF(T1_Data!DC162=-999,"NA",IF(T1_Data!DC162&lt;1, "&lt;1", IF(T1_Data!DC162&gt;99, "&gt;99", T1_Data!DC162))),"-")</f>
        <v>-</v>
      </c>
      <c r="DD164" s="72" t="str">
        <f>IF(ISNUMBER(T1_Data!DD162),IF(T1_Data!DD162=-999,"NA",IF(T1_Data!DD162&lt;1, "&lt;1", IF(T1_Data!DD162&gt;99, "&gt;99", T1_Data!DD162))),"-")</f>
        <v>-</v>
      </c>
      <c r="DE164" s="72" t="str">
        <f>IF(ISNUMBER(T1_Data!DE162),IF(T1_Data!DE162=-999,"NA",IF(T1_Data!DE162&lt;1, "&lt;1", IF(T1_Data!DE162&gt;99, "&gt;99", T1_Data!DE162))),"-")</f>
        <v>-</v>
      </c>
      <c r="DF164" s="72" t="str">
        <f>IF(ISNUMBER(T1_Data!DF162),IF(T1_Data!DF162=-999,"NA",IF(T1_Data!DF162&lt;1, "&lt;1", IF(T1_Data!DF162&gt;99, "&gt;99", T1_Data!DF162))),"-")</f>
        <v>-</v>
      </c>
      <c r="DG164" s="72" t="str">
        <f>IF(ISNUMBER(T1_Data!DG162),IF(T1_Data!DG162=-999,"NA",IF(T1_Data!DG162&lt;1, "&lt;1", IF(T1_Data!DG162&gt;99, "&gt;99", T1_Data!DG162))),"-")</f>
        <v>-</v>
      </c>
      <c r="DH164" s="72" t="str">
        <f>IF(ISNUMBER(T1_Data!DH162),IF(T1_Data!DH162=-999,"NA",IF(T1_Data!DH162&lt;1, "&lt;1", IF(T1_Data!DH162&gt;99, "&gt;99", T1_Data!DH162))),"-")</f>
        <v>-</v>
      </c>
      <c r="DI164" s="72" t="str">
        <f>IF(ISNUMBER(T1_Data!DI162),IF(T1_Data!DI162=-999,"NA",IF(T1_Data!DI162&lt;1, "&lt;1", IF(T1_Data!DI162&gt;99, "&gt;99", T1_Data!DI162))),"-")</f>
        <v>-</v>
      </c>
      <c r="DJ164" s="72" t="str">
        <f>IF(ISNUMBER(T1_Data!DJ162),IF(T1_Data!DJ162=-999,"NA",IF(T1_Data!DJ162&lt;1, "&lt;1", IF(T1_Data!DJ162&gt;99, "&gt;99", T1_Data!DJ162))),"-")</f>
        <v>-</v>
      </c>
      <c r="DK164" s="72" t="str">
        <f>IF(ISNUMBER(T1_Data!DK162),IF(T1_Data!DK162=-999,"NA",IF(T1_Data!DK162&lt;1, "&lt;1", IF(T1_Data!DK162&gt;99, "&gt;99", T1_Data!DK162))),"-")</f>
        <v>-</v>
      </c>
      <c r="DL164" s="72" t="str">
        <f>IF(ISNUMBER(T1_Data!DL162),IF(T1_Data!DL162=-999,"NA",IF(T1_Data!DL162&lt;1, "&lt;1", IF(T1_Data!DL162&gt;99, "&gt;99", T1_Data!DL162))),"-")</f>
        <v>-</v>
      </c>
      <c r="DM164" s="72" t="str">
        <f>IF(ISNUMBER(T1_Data!DM162),IF(T1_Data!DM162=-999,"NA",IF(T1_Data!DM162&lt;1, "&lt;1", IF(T1_Data!DM162&gt;99, "&gt;99", T1_Data!DM162))),"-")</f>
        <v>-</v>
      </c>
      <c r="DN164" s="72" t="str">
        <f>IF(ISNUMBER(T1_Data!DN162),IF(T1_Data!DN162=-999,"NA",IF(T1_Data!DN162&lt;1, "&lt;1", IF(T1_Data!DN162&gt;99, "&gt;99", T1_Data!DN162))),"-")</f>
        <v>-</v>
      </c>
      <c r="DO164" s="72" t="str">
        <f>IF(ISNUMBER(T1_Data!DO162),IF(T1_Data!DO162=-999,"NA",IF(T1_Data!DO162&lt;1, "&lt;1", IF(T1_Data!DO162&gt;99, "&gt;99", T1_Data!DO162))),"-")</f>
        <v>-</v>
      </c>
      <c r="DP164" s="72" t="str">
        <f>IF(ISNUMBER(T1_Data!DP162),IF(T1_Data!DP162=-999,"NA",IF(T1_Data!DP162&lt;1, "&lt;1", IF(T1_Data!DP162&gt;99, "&gt;99", T1_Data!DP162))),"-")</f>
        <v>-</v>
      </c>
      <c r="DQ164" s="72" t="str">
        <f>IF(ISNUMBER(T1_Data!DQ162),IF(T1_Data!DQ162=-999,"NA",IF(T1_Data!DQ162&lt;1, "&lt;1", IF(T1_Data!DQ162&gt;99, "&gt;99", T1_Data!DQ162))),"-")</f>
        <v>-</v>
      </c>
      <c r="DR164" s="72" t="str">
        <f>IF(ISNUMBER(T1_Data!DR162),IF(T1_Data!DR162=-999,"NA",IF(T1_Data!DR162&lt;1, "&lt;1", IF(T1_Data!DR162&gt;99, "&gt;99", T1_Data!DR162))),"-")</f>
        <v>-</v>
      </c>
      <c r="DS164" s="72" t="str">
        <f>IF(ISNUMBER(T1_Data!DS162),IF(T1_Data!DS162=-999,"NA",IF(T1_Data!DS162&lt;1, "&lt;1", IF(T1_Data!DS162&gt;99, "&gt;99", T1_Data!DS162))),"-")</f>
        <v>-</v>
      </c>
      <c r="DT164" s="72" t="str">
        <f>IF(ISNUMBER(T1_Data!DT162),IF(T1_Data!DT162=-999,"NA",IF(T1_Data!DT162&lt;1, "&lt;1", IF(T1_Data!DT162&gt;99, "&gt;99", T1_Data!DT162))),"-")</f>
        <v>-</v>
      </c>
      <c r="DU164" s="72" t="str">
        <f>IF(ISNUMBER(T1_Data!DU162),IF(T1_Data!DU162=-999,"NA",IF(T1_Data!DU162&lt;1, "&lt;1", IF(T1_Data!DU162&gt;99, "&gt;99", T1_Data!DU162))),"-")</f>
        <v>-</v>
      </c>
      <c r="DV164" s="72" t="str">
        <f>IF(ISNUMBER(T1_Data!DV162),IF(T1_Data!DV162=-999,"NA",IF(T1_Data!DV162&lt;1, "&lt;1", IF(T1_Data!DV162&gt;99, "&gt;99", T1_Data!DV162))),"-")</f>
        <v>-</v>
      </c>
      <c r="DW164" s="72" t="str">
        <f>IF(ISNUMBER(T1_Data!DW162),IF(T1_Data!DW162=-999,"NA",IF(T1_Data!DW162&lt;1, "&lt;1", IF(T1_Data!DW162&gt;99, "&gt;99", T1_Data!DW162))),"-")</f>
        <v>-</v>
      </c>
      <c r="DX164" s="72" t="str">
        <f>IF(ISNUMBER(T1_Data!DX162),IF(T1_Data!DX162=-999,"NA",IF(T1_Data!DX162&lt;1, "&lt;1", IF(T1_Data!DX162&gt;99, "&gt;99", T1_Data!DX162))),"-")</f>
        <v>-</v>
      </c>
      <c r="DY164" s="72" t="str">
        <f>IF(ISNUMBER(T1_Data!DY162),IF(T1_Data!DY162=-999,"NA",IF(T1_Data!DY162&lt;1, "&lt;1", IF(T1_Data!DY162&gt;99, "&gt;99", T1_Data!DY162))),"-")</f>
        <v>-</v>
      </c>
      <c r="DZ164" s="72" t="str">
        <f>IF(ISNUMBER(T1_Data!DZ162),IF(T1_Data!DZ162=-999,"NA",IF(T1_Data!DZ162&lt;1, "&lt;1", IF(T1_Data!DZ162&gt;99, "&gt;99", T1_Data!DZ162))),"-")</f>
        <v>-</v>
      </c>
      <c r="EA164" s="72" t="str">
        <f>IF(ISNUMBER(T1_Data!EA162),IF(T1_Data!EA162=-999,"NA",IF(T1_Data!EA162&lt;1, "&lt;1", IF(T1_Data!EA162&gt;99, "&gt;99", T1_Data!EA162))),"-")</f>
        <v>-</v>
      </c>
      <c r="EB164" s="72" t="str">
        <f>IF(ISNUMBER(T1_Data!EB162),IF(T1_Data!EB162=-999,"NA",IF(T1_Data!EB162&lt;1, "&lt;1", IF(T1_Data!EB162&gt;99, "&gt;99", T1_Data!EB162))),"-")</f>
        <v>-</v>
      </c>
      <c r="EC164" s="72" t="str">
        <f>IF(ISNUMBER(T1_Data!EC162),IF(T1_Data!EC162=-999,"NA",IF(T1_Data!EC162&lt;1, "&lt;1", IF(T1_Data!EC162&gt;99, "&gt;99", T1_Data!EC162))),"-")</f>
        <v>-</v>
      </c>
      <c r="ED164" s="72" t="str">
        <f>IF(ISNUMBER(T1_Data!ED162),IF(T1_Data!ED162=-999,"NA",IF(T1_Data!ED162&lt;1, "&lt;1", IF(T1_Data!ED162&gt;99, "&gt;99", T1_Data!ED162))),"-")</f>
        <v>-</v>
      </c>
      <c r="EE164" s="72" t="str">
        <f>IF(ISNUMBER(T1_Data!EE162),IF(T1_Data!EE162=-999,"NA",IF(T1_Data!EE162&lt;1, "&lt;1", IF(T1_Data!EE162&gt;99, "&gt;99", T1_Data!EE162))),"-")</f>
        <v>-</v>
      </c>
      <c r="EF164" s="72" t="str">
        <f>IF(ISNUMBER(T1_Data!EF162),IF(T1_Data!EF162=-999,"NA",IF(T1_Data!EF162&lt;1, "&lt;1", IF(T1_Data!EF162&gt;99, "&gt;99", T1_Data!EF162))),"-")</f>
        <v>-</v>
      </c>
      <c r="EG164" s="72" t="str">
        <f>IF(ISNUMBER(T1_Data!EG162),IF(T1_Data!EG162=-999,"NA",IF(T1_Data!EG162&lt;1, "&lt;1", IF(T1_Data!EG162&gt;99, "&gt;99", T1_Data!EG162))),"-")</f>
        <v>-</v>
      </c>
      <c r="EH164" s="72" t="str">
        <f>IF(ISNUMBER(T1_Data!EH162),IF(T1_Data!EH162=-999,"NA",IF(T1_Data!EH162&lt;1, "&lt;1", IF(T1_Data!EH162&gt;99, "&gt;99", T1_Data!EH162))),"-")</f>
        <v>-</v>
      </c>
      <c r="EI164" s="72" t="str">
        <f>IF(ISNUMBER(T1_Data!EI162),IF(T1_Data!EI162=-999,"NA",IF(T1_Data!EI162&lt;1, "&lt;1", IF(T1_Data!EI162&gt;99, "&gt;99", T1_Data!EI162))),"-")</f>
        <v>-</v>
      </c>
      <c r="EJ164" s="72" t="str">
        <f>IF(ISNUMBER(T1_Data!EJ162),IF(T1_Data!EJ162=-999,"NA",IF(T1_Data!EJ162&lt;1, "&lt;1", IF(T1_Data!EJ162&gt;99, "&gt;99", T1_Data!EJ162))),"-")</f>
        <v>-</v>
      </c>
      <c r="EK164" s="72" t="str">
        <f>IF(ISNUMBER(T1_Data!EK162),IF(T1_Data!EK162=-999,"NA",IF(T1_Data!EK162&lt;1, "&lt;1", IF(T1_Data!EK162&gt;99, "&gt;99", T1_Data!EK162))),"-")</f>
        <v>-</v>
      </c>
      <c r="EL164" s="72" t="str">
        <f>IF(ISNUMBER(T1_Data!EL162),IF(T1_Data!EL162=-999,"NA",IF(T1_Data!EL162&lt;1, "&lt;1", IF(T1_Data!EL162&gt;99, "&gt;99", T1_Data!EL162))),"-")</f>
        <v>-</v>
      </c>
      <c r="EM164" s="72" t="str">
        <f>IF(ISNUMBER(T1_Data!EM162),IF(T1_Data!EM162=-999,"NA",IF(T1_Data!EM162&lt;1, "&lt;1", IF(T1_Data!EM162&gt;99, "&gt;99", T1_Data!EM162))),"-")</f>
        <v>-</v>
      </c>
      <c r="EN164" s="72" t="str">
        <f>IF(ISNUMBER(T1_Data!EN162),IF(T1_Data!EN162=-999,"NA",IF(T1_Data!EN162&lt;1, "&lt;1", IF(T1_Data!EN162&gt;99, "&gt;99", T1_Data!EN162))),"-")</f>
        <v>-</v>
      </c>
      <c r="EO164" s="72" t="str">
        <f>IF(ISNUMBER(T1_Data!EO162),IF(T1_Data!EO162=-999,"NA",IF(T1_Data!EO162&lt;1, "&lt;1", IF(T1_Data!EO162&gt;99, "&gt;99", T1_Data!EO162))),"-")</f>
        <v>-</v>
      </c>
      <c r="EP164" s="72" t="str">
        <f>IF(ISNUMBER(T1_Data!EP162),IF(T1_Data!EP162=-999,"NA",IF(T1_Data!EP162&lt;1, "&lt;1", IF(T1_Data!EP162&gt;99, "&gt;99", T1_Data!EP162))),"-")</f>
        <v>-</v>
      </c>
      <c r="EQ164" s="72" t="str">
        <f>IF(ISNUMBER(T1_Data!EQ162),IF(T1_Data!EQ162=-999,"NA",IF(T1_Data!EQ162&lt;1, "&lt;1", IF(T1_Data!EQ162&gt;99, "&gt;99", T1_Data!EQ162))),"-")</f>
        <v>-</v>
      </c>
      <c r="ER164" s="72" t="str">
        <f>IF(ISNUMBER(T1_Data!ER162),IF(T1_Data!ER162=-999,"NA",IF(T1_Data!ER162&lt;1, "&lt;1", IF(T1_Data!ER162&gt;99, "&gt;99", T1_Data!ER162))),"-")</f>
        <v>-</v>
      </c>
      <c r="ES164" s="72" t="str">
        <f>IF(ISNUMBER(T1_Data!ES162),IF(T1_Data!ES162=-999,"NA",IF(T1_Data!ES162&lt;1, "&lt;1", IF(T1_Data!ES162&gt;99, "&gt;99", T1_Data!ES162))),"-")</f>
        <v>-</v>
      </c>
      <c r="ET164" s="72" t="str">
        <f>IF(ISNUMBER(T1_Data!ET162),IF(T1_Data!ET162=-999,"NA",IF(T1_Data!ET162&lt;1, "&lt;1", IF(T1_Data!ET162&gt;99, "&gt;99", T1_Data!ET162))),"-")</f>
        <v>-</v>
      </c>
      <c r="EU164" s="72" t="str">
        <f>IF(ISNUMBER(T1_Data!EU162),IF(T1_Data!EU162=-999,"NA",IF(T1_Data!EU162&lt;1, "&lt;1", IF(T1_Data!EU162&gt;99, "&gt;99", T1_Data!EU162))),"-")</f>
        <v>-</v>
      </c>
      <c r="EV164" s="72" t="str">
        <f>IF(ISNUMBER(T1_Data!EV162),IF(T1_Data!EV162=-999,"NA",IF(T1_Data!EV162&lt;1, "&lt;1", IF(T1_Data!EV162&gt;99, "&gt;99", T1_Data!EV162))),"-")</f>
        <v>-</v>
      </c>
      <c r="EW164" s="72" t="str">
        <f>IF(ISNUMBER(T1_Data!EW162),IF(T1_Data!EW162=-999,"NA",IF(T1_Data!EW162&lt;1, "&lt;1", IF(T1_Data!EW162&gt;99, "&gt;99", T1_Data!EW162))),"-")</f>
        <v>-</v>
      </c>
      <c r="EX164" s="72" t="str">
        <f>IF(ISNUMBER(T1_Data!EX162),IF(T1_Data!EX162=-999,"NA",IF(T1_Data!EX162&lt;1, "&lt;1", IF(T1_Data!EX162&gt;99, "&gt;99", T1_Data!EX162))),"-")</f>
        <v>-</v>
      </c>
      <c r="EY164" s="72" t="str">
        <f>IF(ISNUMBER(T1_Data!EY162),IF(T1_Data!EY162=-999,"NA",IF(T1_Data!EY162&lt;1, "&lt;1", IF(T1_Data!EY162&gt;99, "&gt;99", T1_Data!EY162))),"-")</f>
        <v>-</v>
      </c>
      <c r="EZ164" s="72" t="str">
        <f>IF(ISNUMBER(T1_Data!EZ162),IF(T1_Data!EZ162=-999,"NA",IF(T1_Data!EZ162&lt;1, "&lt;1", IF(T1_Data!EZ162&gt;99, "&gt;99", T1_Data!EZ162))),"-")</f>
        <v>-</v>
      </c>
      <c r="FA164" s="72" t="str">
        <f>IF(ISNUMBER(T1_Data!FA162),IF(T1_Data!FA162=-999,"NA",IF(T1_Data!FA162&lt;1, "&lt;1", IF(T1_Data!FA162&gt;99, "&gt;99", T1_Data!FA162))),"-")</f>
        <v>-</v>
      </c>
      <c r="FB164" s="72" t="str">
        <f>IF(ISNUMBER(T1_Data!FB162),IF(T1_Data!FB162=-999,"NA",IF(T1_Data!FB162&lt;1, "&lt;1", IF(T1_Data!FB162&gt;99, "&gt;99", T1_Data!FB162))),"-")</f>
        <v>-</v>
      </c>
      <c r="FC164" s="72" t="str">
        <f>IF(ISNUMBER(T1_Data!FC162),IF(T1_Data!FC162=-999,"NA",IF(T1_Data!FC162&lt;1, "&lt;1", IF(T1_Data!FC162&gt;99, "&gt;99", T1_Data!FC162))),"-")</f>
        <v>-</v>
      </c>
      <c r="FD164" s="72" t="str">
        <f>IF(ISNUMBER(T1_Data!FD162),IF(T1_Data!FD162=-999,"NA",IF(T1_Data!FD162&lt;1, "&lt;1", IF(T1_Data!FD162&gt;99, "&gt;99", T1_Data!FD162))),"-")</f>
        <v>-</v>
      </c>
      <c r="FE164" s="72" t="str">
        <f>IF(ISNUMBER(T1_Data!FE162),IF(T1_Data!FE162=-999,"NA",IF(T1_Data!FE162&lt;1, "&lt;1", IF(T1_Data!FE162&gt;99, "&gt;99", T1_Data!FE162))),"-")</f>
        <v>-</v>
      </c>
      <c r="FF164" s="72" t="str">
        <f>IF(ISNUMBER(T1_Data!FF162),IF(T1_Data!FF162=-999,"NA",IF(T1_Data!FF162&lt;1, "&lt;1", IF(T1_Data!FF162&gt;99, "&gt;99", T1_Data!FF162))),"-")</f>
        <v>-</v>
      </c>
      <c r="FG164" s="72" t="str">
        <f>IF(ISNUMBER(T1_Data!FG162),IF(T1_Data!FG162=-999,"NA",IF(T1_Data!FG162&lt;1, "&lt;1", IF(T1_Data!FG162&gt;99, "&gt;99", T1_Data!FG162))),"-")</f>
        <v>-</v>
      </c>
      <c r="FH164" s="72" t="str">
        <f>IF(ISNUMBER(T1_Data!FH162),IF(T1_Data!FH162=-999,"NA",IF(T1_Data!FH162&lt;1, "&lt;1", IF(T1_Data!FH162&gt;99, "&gt;99", T1_Data!FH162))),"-")</f>
        <v>-</v>
      </c>
      <c r="FI164" s="72" t="str">
        <f>IF(ISNUMBER(T1_Data!FI162),IF(T1_Data!FI162=-999,"NA",IF(T1_Data!FI162&lt;1, "&lt;1", IF(T1_Data!FI162&gt;99, "&gt;99", T1_Data!FI162))),"-")</f>
        <v>-</v>
      </c>
      <c r="FJ164" s="72" t="str">
        <f>IF(ISNUMBER(T1_Data!FJ162),IF(T1_Data!FJ162=-999,"NA",IF(T1_Data!FJ162&lt;1, "&lt;1", IF(T1_Data!FJ162&gt;99, "&gt;99", T1_Data!FJ162))),"-")</f>
        <v>-</v>
      </c>
      <c r="FK164" s="72" t="str">
        <f>IF(ISNUMBER(T1_Data!FK162),IF(T1_Data!FK162=-999,"NA",IF(T1_Data!FK162&lt;1, "&lt;1", IF(T1_Data!FK162&gt;99, "&gt;99", T1_Data!FK162))),"-")</f>
        <v>-</v>
      </c>
      <c r="FL164" s="72" t="str">
        <f>IF(ISNUMBER(T1_Data!FL162),IF(T1_Data!FL162=-999,"NA",IF(T1_Data!FL162&lt;1, "&lt;1", IF(T1_Data!FL162&gt;99, "&gt;99", T1_Data!FL162))),"-")</f>
        <v>-</v>
      </c>
      <c r="FM164" s="72" t="str">
        <f>IF(ISNUMBER(T1_Data!FM162),IF(T1_Data!FM162=-999,"NA",IF(T1_Data!FM162&lt;1, "&lt;1", IF(T1_Data!FM162&gt;99, "&gt;99", T1_Data!FM162))),"-")</f>
        <v>-</v>
      </c>
      <c r="FN164" s="72" t="str">
        <f>IF(ISNUMBER(T1_Data!FN162),IF(T1_Data!FN162=-999,"NA",IF(T1_Data!FN162&lt;1, "&lt;1", IF(T1_Data!FN162&gt;99, "&gt;99", T1_Data!FN162))),"-")</f>
        <v>-</v>
      </c>
      <c r="FO164" s="72" t="str">
        <f>IF(ISNUMBER(T1_Data!FO162),IF(T1_Data!FO162=-999,"NA",IF(T1_Data!FO162&lt;1, "&lt;1", IF(T1_Data!FO162&gt;99, "&gt;99", T1_Data!FO162))),"-")</f>
        <v>-</v>
      </c>
      <c r="FP164" s="72" t="str">
        <f>IF(ISNUMBER(T1_Data!FP162),IF(T1_Data!FP162=-999,"NA",IF(T1_Data!FP162&lt;1, "&lt;1", IF(T1_Data!FP162&gt;99, "&gt;99", T1_Data!FP162))),"-")</f>
        <v>-</v>
      </c>
      <c r="FQ164" s="72" t="str">
        <f>IF(ISNUMBER(T1_Data!FQ162),IF(T1_Data!FQ162=-999,"NA",IF(T1_Data!FQ162&lt;1, "&lt;1", IF(T1_Data!FQ162&gt;99, "&gt;99", T1_Data!FQ162))),"-")</f>
        <v>-</v>
      </c>
      <c r="FR164" s="72" t="str">
        <f>IF(ISNUMBER(T1_Data!FR162),IF(T1_Data!FR162=-999,"NA",IF(T1_Data!FR162&lt;1, "&lt;1", IF(T1_Data!FR162&gt;99, "&gt;99", T1_Data!FR162))),"-")</f>
        <v>-</v>
      </c>
      <c r="FS164" s="72" t="str">
        <f>IF(ISNUMBER(T1_Data!FS162),IF(T1_Data!FS162=-999,"NA",IF(T1_Data!FS162&lt;1, "&lt;1", IF(T1_Data!FS162&gt;99, "&gt;99", T1_Data!FS162))),"-")</f>
        <v>-</v>
      </c>
      <c r="FT164" s="72" t="str">
        <f>IF(ISNUMBER(T1_Data!FT162),IF(T1_Data!FT162=-999,"NA",IF(T1_Data!FT162&lt;1, "&lt;1", IF(T1_Data!FT162&gt;99, "&gt;99", T1_Data!FT162))),"-")</f>
        <v>-</v>
      </c>
      <c r="FU164" s="72" t="str">
        <f>IF(ISNUMBER(T1_Data!FU162),IF(T1_Data!FU162=-999,"NA",IF(T1_Data!FU162&lt;1, "&lt;1", IF(T1_Data!FU162&gt;99, "&gt;99", T1_Data!FU162))),"-")</f>
        <v>-</v>
      </c>
      <c r="FV164" s="72" t="str">
        <f>IF(ISNUMBER(T1_Data!FV162),IF(T1_Data!FV162=-999,"NA",IF(T1_Data!FV162&lt;1, "&lt;1", IF(T1_Data!FV162&gt;99, "&gt;99", T1_Data!FV162))),"-")</f>
        <v>-</v>
      </c>
      <c r="FW164" s="72" t="str">
        <f>IF(ISNUMBER(T1_Data!FW162),IF(T1_Data!FW162=-999,"NA",IF(T1_Data!FW162&lt;1, "&lt;1", IF(T1_Data!FW162&gt;99, "&gt;99", T1_Data!FW162))),"-")</f>
        <v>-</v>
      </c>
      <c r="FX164" s="71" t="str">
        <f>IF(ISBLANK(T1_Data!FX162), "", T1_Data!FX162)</f>
        <v/>
      </c>
    </row>
    <row r="165" spans="1:180" x14ac:dyDescent="0.25">
      <c r="A165" s="71" t="str">
        <f>IF(ISBLANK(T1_Data!A163), "", T1_Data!A163)</f>
        <v/>
      </c>
      <c r="B165" s="72" t="str">
        <f>IF(ISNUMBER(T1_Data!B163), T1_Data!B163,"-")</f>
        <v>-</v>
      </c>
      <c r="C165" s="72" t="str">
        <f>IF(ISNUMBER(T1_Data!C163),IF(T1_Data!C163=-999,"NA",IF(T1_Data!C163&lt;1, "&lt;1", IF(T1_Data!C163&gt;99, "&gt;99", T1_Data!C163))),"-")</f>
        <v>-</v>
      </c>
      <c r="D165" s="72" t="str">
        <f>IF(ISNUMBER(T1_Data!D163),IF(T1_Data!D163=-999,"NA",IF(T1_Data!D163&lt;1, "&lt;1", IF(T1_Data!D163&gt;99, "&gt;99", T1_Data!D163))),"-")</f>
        <v>-</v>
      </c>
      <c r="E165" s="72" t="str">
        <f>IF(ISNUMBER(T1_Data!E163),IF(T1_Data!E163=-999,"NA",IF(T1_Data!E163&lt;1, "&lt;1", IF(T1_Data!E163&gt;99, "&gt;99", T1_Data!E163))),"-")</f>
        <v>-</v>
      </c>
      <c r="F165" s="72" t="str">
        <f>IF(ISNUMBER(T1_Data!F163),IF(T1_Data!F163=-999,"NA",IF(T1_Data!F163&lt;1, "&lt;1", IF(T1_Data!F163&gt;99, "&gt;99", T1_Data!F163))),"-")</f>
        <v>-</v>
      </c>
      <c r="G165" s="72" t="str">
        <f>IF(ISNUMBER(T1_Data!G163),IF(T1_Data!G163=-999,"NA",IF(T1_Data!G163&lt;1, "&lt;1", IF(T1_Data!G163&gt;99, "&gt;99", T1_Data!G163))),"-")</f>
        <v>-</v>
      </c>
      <c r="H165" s="72" t="str">
        <f>IF(ISNUMBER(T1_Data!H163),IF(T1_Data!H163=-999,"NA",IF(T1_Data!H163&lt;1, "&lt;1", IF(T1_Data!H163&gt;99, "&gt;99", T1_Data!H163))),"-")</f>
        <v>-</v>
      </c>
      <c r="I165" s="72" t="str">
        <f>IF(ISNUMBER(T1_Data!I163),IF(T1_Data!I163=-999,"NA",IF(T1_Data!I163&lt;1, "&lt;1", IF(T1_Data!I163&gt;99, "&gt;99", T1_Data!I163))),"-")</f>
        <v>-</v>
      </c>
      <c r="J165" s="72" t="str">
        <f>IF(ISNUMBER(T1_Data!J163),IF(T1_Data!J163=-999,"NA",IF(T1_Data!J163&lt;1, "&lt;1", IF(T1_Data!J163&gt;99, "&gt;99", T1_Data!J163))),"-")</f>
        <v>-</v>
      </c>
      <c r="K165" s="72" t="str">
        <f>IF(ISNUMBER(T1_Data!K163),IF(T1_Data!K163=-999,"NA",IF(T1_Data!K163&lt;1, "&lt;1", IF(T1_Data!K163&gt;99, "&gt;99", T1_Data!K163))),"-")</f>
        <v>-</v>
      </c>
      <c r="L165" s="72" t="str">
        <f>IF(ISNUMBER(T1_Data!L163),IF(T1_Data!L163=-999,"NA",IF(T1_Data!L163&lt;1, "&lt;1", IF(T1_Data!L163&gt;99, "&gt;99", T1_Data!L163))),"-")</f>
        <v>-</v>
      </c>
      <c r="M165" s="72" t="str">
        <f>IF(ISNUMBER(T1_Data!M163),IF(T1_Data!M163=-999,"NA",IF(T1_Data!M163&lt;1, "&lt;1", IF(T1_Data!M163&gt;99, "&gt;99", T1_Data!M163))),"-")</f>
        <v>-</v>
      </c>
      <c r="N165" s="72" t="str">
        <f>IF(ISNUMBER(T1_Data!N163),IF(T1_Data!N163=-999,"NA",IF(T1_Data!N163&lt;1, "&lt;1", IF(T1_Data!N163&gt;99, "&gt;99", T1_Data!N163))),"-")</f>
        <v>-</v>
      </c>
      <c r="O165" s="72" t="str">
        <f>IF(ISNUMBER(T1_Data!O163),IF(T1_Data!O163=-999,"NA",IF(T1_Data!O163&lt;1, "&lt;1", IF(T1_Data!O163&gt;99, "&gt;99", T1_Data!O163))),"-")</f>
        <v>-</v>
      </c>
      <c r="P165" s="72" t="str">
        <f>IF(ISNUMBER(T1_Data!P163),IF(T1_Data!P163=-999,"NA",IF(T1_Data!P163&lt;1, "&lt;1", IF(T1_Data!P163&gt;99, "&gt;99", T1_Data!P163))),"-")</f>
        <v>-</v>
      </c>
      <c r="Q165" s="72" t="str">
        <f>IF(ISNUMBER(T1_Data!Q163),IF(T1_Data!Q163=-999,"NA",IF(T1_Data!Q163&lt;1, "&lt;1", IF(T1_Data!Q163&gt;99, "&gt;99", T1_Data!Q163))),"-")</f>
        <v>-</v>
      </c>
      <c r="R165" s="72" t="str">
        <f>IF(ISNUMBER(T1_Data!R163),IF(T1_Data!R163=-999,"NA",IF(T1_Data!R163&lt;1, "&lt;1", IF(T1_Data!R163&gt;99, "&gt;99", T1_Data!R163))),"-")</f>
        <v>-</v>
      </c>
      <c r="S165" s="72" t="str">
        <f>IF(ISNUMBER(T1_Data!S163),IF(T1_Data!S163=-999,"NA",IF(T1_Data!S163&lt;1, "&lt;1", IF(T1_Data!S163&gt;99, "&gt;99", T1_Data!S163))),"-")</f>
        <v>-</v>
      </c>
      <c r="T165" s="72" t="str">
        <f>IF(ISNUMBER(T1_Data!T163),IF(T1_Data!T163=-999,"NA",IF(T1_Data!T163&lt;1, "&lt;1", IF(T1_Data!T163&gt;99, "&gt;99", T1_Data!T163))),"-")</f>
        <v>-</v>
      </c>
      <c r="U165" s="72" t="str">
        <f>IF(ISNUMBER(T1_Data!U163),IF(T1_Data!U163=-999,"NA",IF(T1_Data!U163&lt;1, "&lt;1", IF(T1_Data!U163&gt;99, "&gt;99", T1_Data!U163))),"-")</f>
        <v>-</v>
      </c>
      <c r="V165" s="72" t="str">
        <f>IF(ISNUMBER(T1_Data!V163),IF(T1_Data!V163=-999,"NA",IF(T1_Data!V163&lt;1, "&lt;1", IF(T1_Data!V163&gt;99, "&gt;99", T1_Data!V163))),"-")</f>
        <v>-</v>
      </c>
      <c r="W165" s="72" t="str">
        <f>IF(ISNUMBER(T1_Data!W163),IF(T1_Data!W163=-999,"NA",IF(T1_Data!W163&lt;1, "&lt;1", IF(T1_Data!W163&gt;99, "&gt;99", T1_Data!W163))),"-")</f>
        <v>-</v>
      </c>
      <c r="X165" s="72" t="str">
        <f>IF(ISNUMBER(T1_Data!X163),IF(T1_Data!X163=-999,"NA",IF(T1_Data!X163&lt;1, "&lt;1", IF(T1_Data!X163&gt;99, "&gt;99", T1_Data!X163))),"-")</f>
        <v>-</v>
      </c>
      <c r="Y165" s="72" t="str">
        <f>IF(ISNUMBER(T1_Data!Y163),IF(T1_Data!Y163=-999,"NA",IF(T1_Data!Y163&lt;1, "&lt;1", IF(T1_Data!Y163&gt;99, "&gt;99", T1_Data!Y163))),"-")</f>
        <v>-</v>
      </c>
      <c r="Z165" s="72" t="str">
        <f>IF(ISNUMBER(T1_Data!Z163),IF(T1_Data!Z163=-999,"NA",IF(T1_Data!Z163&lt;1, "&lt;1", IF(T1_Data!Z163&gt;99, "&gt;99", T1_Data!Z163))),"-")</f>
        <v>-</v>
      </c>
      <c r="AA165" s="72" t="str">
        <f>IF(ISNUMBER(T1_Data!AA163),IF(T1_Data!AA163=-999,"NA",IF(T1_Data!AA163&lt;1, "&lt;1", IF(T1_Data!AA163&gt;99, "&gt;99", T1_Data!AA163))),"-")</f>
        <v>-</v>
      </c>
      <c r="AB165" s="72" t="str">
        <f>IF(ISNUMBER(T1_Data!AB163),IF(T1_Data!AB163=-999,"NA",IF(T1_Data!AB163&lt;1, "&lt;1", IF(T1_Data!AB163&gt;99, "&gt;99", T1_Data!AB163))),"-")</f>
        <v>-</v>
      </c>
      <c r="AC165" s="72" t="str">
        <f>IF(ISNUMBER(T1_Data!AC163),IF(T1_Data!AC163=-999,"NA",IF(T1_Data!AC163&lt;1, "&lt;1", IF(T1_Data!AC163&gt;99, "&gt;99", T1_Data!AC163))),"-")</f>
        <v>-</v>
      </c>
      <c r="AD165" s="72" t="str">
        <f>IF(ISNUMBER(T1_Data!AD163),IF(T1_Data!AD163=-999,"NA",IF(T1_Data!AD163&lt;1, "&lt;1", IF(T1_Data!AD163&gt;99, "&gt;99", T1_Data!AD163))),"-")</f>
        <v>-</v>
      </c>
      <c r="AE165" s="72" t="str">
        <f>IF(ISNUMBER(T1_Data!AE163),IF(T1_Data!AE163=-999,"NA",IF(T1_Data!AE163&lt;1, "&lt;1", IF(T1_Data!AE163&gt;99, "&gt;99", T1_Data!AE163))),"-")</f>
        <v>-</v>
      </c>
      <c r="AF165" s="72" t="str">
        <f>IF(ISNUMBER(T1_Data!AF163),IF(T1_Data!AF163=-999,"NA",IF(T1_Data!AF163&lt;1, "&lt;1", IF(T1_Data!AF163&gt;99, "&gt;99", T1_Data!AF163))),"-")</f>
        <v>-</v>
      </c>
      <c r="AG165" s="72" t="str">
        <f>IF(ISNUMBER(T1_Data!AG163),IF(T1_Data!AG163=-999,"NA",IF(T1_Data!AG163&lt;1, "&lt;1", IF(T1_Data!AG163&gt;99, "&gt;99", T1_Data!AG163))),"-")</f>
        <v>-</v>
      </c>
      <c r="AH165" s="72" t="str">
        <f>IF(ISNUMBER(T1_Data!AH163),IF(T1_Data!AH163=-999,"NA",IF(T1_Data!AH163&lt;1, "&lt;1", IF(T1_Data!AH163&gt;99, "&gt;99", T1_Data!AH163))),"-")</f>
        <v>-</v>
      </c>
      <c r="AI165" s="72" t="str">
        <f>IF(ISNUMBER(T1_Data!AI163),IF(T1_Data!AI163=-999,"NA",IF(T1_Data!AI163&lt;1, "&lt;1", IF(T1_Data!AI163&gt;99, "&gt;99", T1_Data!AI163))),"-")</f>
        <v>-</v>
      </c>
      <c r="AJ165" s="72" t="str">
        <f>IF(ISNUMBER(T1_Data!AJ163),IF(T1_Data!AJ163=-999,"NA",IF(T1_Data!AJ163&lt;1, "&lt;1", IF(T1_Data!AJ163&gt;99, "&gt;99", T1_Data!AJ163))),"-")</f>
        <v>-</v>
      </c>
      <c r="AK165" s="72" t="str">
        <f>IF(ISNUMBER(T1_Data!AK163),IF(T1_Data!AK163=-999,"NA",IF(T1_Data!AK163&lt;1, "&lt;1", IF(T1_Data!AK163&gt;99, "&gt;99", T1_Data!AK163))),"-")</f>
        <v>-</v>
      </c>
      <c r="AL165" s="72" t="str">
        <f>IF(ISNUMBER(T1_Data!AL163),IF(T1_Data!AL163=-999,"NA",IF(T1_Data!AL163&lt;1, "&lt;1", IF(T1_Data!AL163&gt;99, "&gt;99", T1_Data!AL163))),"-")</f>
        <v>-</v>
      </c>
      <c r="AM165" s="72" t="str">
        <f>IF(ISNUMBER(T1_Data!AM163),IF(T1_Data!AM163=-999,"NA",IF(T1_Data!AM163&lt;1, "&lt;1", IF(T1_Data!AM163&gt;99, "&gt;99", T1_Data!AM163))),"-")</f>
        <v>-</v>
      </c>
      <c r="AN165" s="72" t="str">
        <f>IF(ISNUMBER(T1_Data!AN163),IF(T1_Data!AN163=-999,"NA",IF(T1_Data!AN163&lt;1, "&lt;1", IF(T1_Data!AN163&gt;99, "&gt;99", T1_Data!AN163))),"-")</f>
        <v>-</v>
      </c>
      <c r="AO165" s="72" t="str">
        <f>IF(ISNUMBER(T1_Data!AO163),IF(T1_Data!AO163=-999,"NA",IF(T1_Data!AO163&lt;1, "&lt;1", IF(T1_Data!AO163&gt;99, "&gt;99", T1_Data!AO163))),"-")</f>
        <v>-</v>
      </c>
      <c r="AP165" s="72" t="str">
        <f>IF(ISNUMBER(T1_Data!AP163),IF(T1_Data!AP163=-999,"NA",IF(T1_Data!AP163&lt;1, "&lt;1", IF(T1_Data!AP163&gt;99, "&gt;99", T1_Data!AP163))),"-")</f>
        <v>-</v>
      </c>
      <c r="AQ165" s="72" t="str">
        <f>IF(ISNUMBER(T1_Data!AQ163),IF(T1_Data!AQ163=-999,"NA",IF(T1_Data!AQ163&lt;1, "&lt;1", IF(T1_Data!AQ163&gt;99, "&gt;99", T1_Data!AQ163))),"-")</f>
        <v>-</v>
      </c>
      <c r="AR165" s="72" t="str">
        <f>IF(ISNUMBER(T1_Data!AR163),IF(T1_Data!AR163=-999,"NA",IF(T1_Data!AR163&lt;1, "&lt;1", IF(T1_Data!AR163&gt;99, "&gt;99", T1_Data!AR163))),"-")</f>
        <v>-</v>
      </c>
      <c r="AS165" s="72" t="str">
        <f>IF(ISNUMBER(T1_Data!AS163),IF(T1_Data!AS163=-999,"NA",IF(T1_Data!AS163&lt;1, "&lt;1", IF(T1_Data!AS163&gt;99, "&gt;99", T1_Data!AS163))),"-")</f>
        <v>-</v>
      </c>
      <c r="AT165" s="72" t="str">
        <f>IF(ISNUMBER(T1_Data!AT163),IF(T1_Data!AT163=-999,"NA",IF(T1_Data!AT163&lt;1, "&lt;1", IF(T1_Data!AT163&gt;99, "&gt;99", T1_Data!AT163))),"-")</f>
        <v>-</v>
      </c>
      <c r="AU165" s="72" t="str">
        <f>IF(ISNUMBER(T1_Data!AU163),IF(T1_Data!AU163=-999,"NA",IF(T1_Data!AU163&lt;1, "&lt;1", IF(T1_Data!AU163&gt;99, "&gt;99", T1_Data!AU163))),"-")</f>
        <v>-</v>
      </c>
      <c r="AV165" s="72" t="str">
        <f>IF(ISNUMBER(T1_Data!AV163),IF(T1_Data!AV163=-999,"NA",IF(T1_Data!AV163&lt;1, "&lt;1", IF(T1_Data!AV163&gt;99, "&gt;99", T1_Data!AV163))),"-")</f>
        <v>-</v>
      </c>
      <c r="AW165" s="72" t="str">
        <f>IF(ISNUMBER(T1_Data!AW163),IF(T1_Data!AW163=-999,"NA",IF(T1_Data!AW163&lt;1, "&lt;1", IF(T1_Data!AW163&gt;99, "&gt;99", T1_Data!AW163))),"-")</f>
        <v>-</v>
      </c>
      <c r="AX165" s="72" t="str">
        <f>IF(ISNUMBER(T1_Data!AX163),IF(T1_Data!AX163=-999,"NA",IF(T1_Data!AX163&lt;1, "&lt;1", IF(T1_Data!AX163&gt;99, "&gt;99", T1_Data!AX163))),"-")</f>
        <v>-</v>
      </c>
      <c r="AY165" s="72" t="str">
        <f>IF(ISNUMBER(T1_Data!AY163),IF(T1_Data!AY163=-999,"NA",IF(T1_Data!AY163&lt;1, "&lt;1", IF(T1_Data!AY163&gt;99, "&gt;99", T1_Data!AY163))),"-")</f>
        <v>-</v>
      </c>
      <c r="AZ165" s="72" t="str">
        <f>IF(ISNUMBER(T1_Data!AZ163),IF(T1_Data!AZ163=-999,"NA",IF(T1_Data!AZ163&lt;1, "&lt;1", IF(T1_Data!AZ163&gt;99, "&gt;99", T1_Data!AZ163))),"-")</f>
        <v>-</v>
      </c>
      <c r="BA165" s="72" t="str">
        <f>IF(ISNUMBER(T1_Data!BA163),IF(T1_Data!BA163=-999,"NA",IF(T1_Data!BA163&lt;1, "&lt;1", IF(T1_Data!BA163&gt;99, "&gt;99", T1_Data!BA163))),"-")</f>
        <v>-</v>
      </c>
      <c r="BB165" s="72" t="str">
        <f>IF(ISNUMBER(T1_Data!BB163),IF(T1_Data!BB163=-999,"NA",IF(T1_Data!BB163&lt;1, "&lt;1", IF(T1_Data!BB163&gt;99, "&gt;99", T1_Data!BB163))),"-")</f>
        <v>-</v>
      </c>
      <c r="BC165" s="72" t="str">
        <f>IF(ISNUMBER(T1_Data!BC163),IF(T1_Data!BC163=-999,"NA",IF(T1_Data!BC163&lt;1, "&lt;1", IF(T1_Data!BC163&gt;99, "&gt;99", T1_Data!BC163))),"-")</f>
        <v>-</v>
      </c>
      <c r="BD165" s="72" t="str">
        <f>IF(ISNUMBER(T1_Data!BD163),IF(T1_Data!BD163=-999,"NA",IF(T1_Data!BD163&lt;1, "&lt;1", IF(T1_Data!BD163&gt;99, "&gt;99", T1_Data!BD163))),"-")</f>
        <v>-</v>
      </c>
      <c r="BE165" s="72" t="str">
        <f>IF(ISNUMBER(T1_Data!BE163),IF(T1_Data!BE163=-999,"NA",IF(T1_Data!BE163&lt;1, "&lt;1", IF(T1_Data!BE163&gt;99, "&gt;99", T1_Data!BE163))),"-")</f>
        <v>-</v>
      </c>
      <c r="BF165" s="72" t="str">
        <f>IF(ISNUMBER(T1_Data!BF163),IF(T1_Data!BF163=-999,"NA",IF(T1_Data!BF163&lt;1, "&lt;1", IF(T1_Data!BF163&gt;99, "&gt;99", T1_Data!BF163))),"-")</f>
        <v>-</v>
      </c>
      <c r="BG165" s="72" t="str">
        <f>IF(ISNUMBER(T1_Data!BG163),IF(T1_Data!BG163=-999,"NA",IF(T1_Data!BG163&lt;1, "&lt;1", IF(T1_Data!BG163&gt;99, "&gt;99", T1_Data!BG163))),"-")</f>
        <v>-</v>
      </c>
      <c r="BH165" s="72" t="str">
        <f>IF(ISNUMBER(T1_Data!BH163),IF(T1_Data!BH163=-999,"NA",IF(T1_Data!BH163&lt;1, "&lt;1", IF(T1_Data!BH163&gt;99, "&gt;99", T1_Data!BH163))),"-")</f>
        <v>-</v>
      </c>
      <c r="BI165" s="72" t="str">
        <f>IF(ISNUMBER(T1_Data!BI163),IF(T1_Data!BI163=-999,"NA",IF(T1_Data!BI163&lt;1, "&lt;1", IF(T1_Data!BI163&gt;99, "&gt;99", T1_Data!BI163))),"-")</f>
        <v>-</v>
      </c>
      <c r="BJ165" s="72" t="str">
        <f>IF(ISNUMBER(T1_Data!BJ163),IF(T1_Data!BJ163=-999,"NA",IF(T1_Data!BJ163&lt;1, "&lt;1", IF(T1_Data!BJ163&gt;99, "&gt;99", T1_Data!BJ163))),"-")</f>
        <v>-</v>
      </c>
      <c r="BK165" s="72" t="str">
        <f>IF(ISNUMBER(T1_Data!BK163),IF(T1_Data!BK163=-999,"NA",IF(T1_Data!BK163&lt;1, "&lt;1", IF(T1_Data!BK163&gt;99, "&gt;99", T1_Data!BK163))),"-")</f>
        <v>-</v>
      </c>
      <c r="BL165" s="72" t="str">
        <f>IF(ISNUMBER(T1_Data!BL163),IF(T1_Data!BL163=-999,"NA",IF(T1_Data!BL163&lt;1, "&lt;1", IF(T1_Data!BL163&gt;99, "&gt;99", T1_Data!BL163))),"-")</f>
        <v>-</v>
      </c>
      <c r="BM165" s="72" t="str">
        <f>IF(ISNUMBER(T1_Data!BM163),IF(T1_Data!BM163=-999,"NA",IF(T1_Data!BM163&lt;1, "&lt;1", IF(T1_Data!BM163&gt;99, "&gt;99", T1_Data!BM163))),"-")</f>
        <v>-</v>
      </c>
      <c r="BN165" s="72" t="str">
        <f>IF(ISNUMBER(T1_Data!BN163),IF(T1_Data!BN163=-999,"NA",IF(T1_Data!BN163&lt;1, "&lt;1", IF(T1_Data!BN163&gt;99, "&gt;99", T1_Data!BN163))),"-")</f>
        <v>-</v>
      </c>
      <c r="BO165" s="72" t="str">
        <f>IF(ISNUMBER(T1_Data!BO163),IF(T1_Data!BO163=-999,"NA",IF(T1_Data!BO163&lt;1, "&lt;1", IF(T1_Data!BO163&gt;99, "&gt;99", T1_Data!BO163))),"-")</f>
        <v>-</v>
      </c>
      <c r="BP165" s="72" t="str">
        <f>IF(ISNUMBER(T1_Data!BP163),IF(T1_Data!BP163=-999,"NA",IF(T1_Data!BP163&lt;1, "&lt;1", IF(T1_Data!BP163&gt;99, "&gt;99", T1_Data!BP163))),"-")</f>
        <v>-</v>
      </c>
      <c r="BQ165" s="72" t="str">
        <f>IF(ISNUMBER(T1_Data!BQ163),IF(T1_Data!BQ163=-999,"NA",IF(T1_Data!BQ163&lt;1, "&lt;1", IF(T1_Data!BQ163&gt;99, "&gt;99", T1_Data!BQ163))),"-")</f>
        <v>-</v>
      </c>
      <c r="BR165" s="72" t="str">
        <f>IF(ISNUMBER(T1_Data!BR163),IF(T1_Data!BR163=-999,"NA",IF(T1_Data!BR163&lt;1, "&lt;1", IF(T1_Data!BR163&gt;99, "&gt;99", T1_Data!BR163))),"-")</f>
        <v>-</v>
      </c>
      <c r="BS165" s="72" t="str">
        <f>IF(ISNUMBER(T1_Data!BS163),IF(T1_Data!BS163=-999,"NA",IF(T1_Data!BS163&lt;1, "&lt;1", IF(T1_Data!BS163&gt;99, "&gt;99", T1_Data!BS163))),"-")</f>
        <v>-</v>
      </c>
      <c r="BT165" s="72" t="str">
        <f>IF(ISNUMBER(T1_Data!BT163),IF(T1_Data!BT163=-999,"NA",IF(T1_Data!BT163&lt;1, "&lt;1", IF(T1_Data!BT163&gt;99, "&gt;99", T1_Data!BT163))),"-")</f>
        <v>-</v>
      </c>
      <c r="BU165" s="72" t="str">
        <f>IF(ISNUMBER(T1_Data!BU163),IF(T1_Data!BU163=-999,"NA",IF(T1_Data!BU163&lt;1, "&lt;1", IF(T1_Data!BU163&gt;99, "&gt;99", T1_Data!BU163))),"-")</f>
        <v>-</v>
      </c>
      <c r="BV165" s="72" t="str">
        <f>IF(ISNUMBER(T1_Data!BV163),IF(T1_Data!BV163=-999,"NA",IF(T1_Data!BV163&lt;1, "&lt;1", IF(T1_Data!BV163&gt;99, "&gt;99", T1_Data!BV163))),"-")</f>
        <v>-</v>
      </c>
      <c r="BW165" s="72" t="str">
        <f>IF(ISNUMBER(T1_Data!BW163),IF(T1_Data!BW163=-999,"NA",IF(T1_Data!BW163&lt;1, "&lt;1", IF(T1_Data!BW163&gt;99, "&gt;99", T1_Data!BW163))),"-")</f>
        <v>-</v>
      </c>
      <c r="BX165" s="72" t="str">
        <f>IF(ISNUMBER(T1_Data!BX163),IF(T1_Data!BX163=-999,"NA",IF(T1_Data!BX163&lt;1, "&lt;1", IF(T1_Data!BX163&gt;99, "&gt;99", T1_Data!BX163))),"-")</f>
        <v>-</v>
      </c>
      <c r="BY165" s="72" t="str">
        <f>IF(ISNUMBER(T1_Data!BY163),IF(T1_Data!BY163=-999,"NA",IF(T1_Data!BY163&lt;1, "&lt;1", IF(T1_Data!BY163&gt;99, "&gt;99", T1_Data!BY163))),"-")</f>
        <v>-</v>
      </c>
      <c r="BZ165" s="72" t="str">
        <f>IF(ISNUMBER(T1_Data!BZ163),IF(T1_Data!BZ163=-999,"NA",IF(T1_Data!BZ163&lt;1, "&lt;1", IF(T1_Data!BZ163&gt;99, "&gt;99", T1_Data!BZ163))),"-")</f>
        <v>-</v>
      </c>
      <c r="CA165" s="72" t="str">
        <f>IF(ISNUMBER(T1_Data!CA163),IF(T1_Data!CA163=-999,"NA",IF(T1_Data!CA163&lt;1, "&lt;1", IF(T1_Data!CA163&gt;99, "&gt;99", T1_Data!CA163))),"-")</f>
        <v>-</v>
      </c>
      <c r="CB165" s="72" t="str">
        <f>IF(ISNUMBER(T1_Data!CB163),IF(T1_Data!CB163=-999,"NA",IF(T1_Data!CB163&lt;1, "&lt;1", IF(T1_Data!CB163&gt;99, "&gt;99", T1_Data!CB163))),"-")</f>
        <v>-</v>
      </c>
      <c r="CC165" s="72" t="str">
        <f>IF(ISNUMBER(T1_Data!CC163),IF(T1_Data!CC163=-999,"NA",IF(T1_Data!CC163&lt;1, "&lt;1", IF(T1_Data!CC163&gt;99, "&gt;99", T1_Data!CC163))),"-")</f>
        <v>-</v>
      </c>
      <c r="CD165" s="72" t="str">
        <f>IF(ISNUMBER(T1_Data!CD163),IF(T1_Data!CD163=-999,"NA",IF(T1_Data!CD163&lt;1, "&lt;1", IF(T1_Data!CD163&gt;99, "&gt;99", T1_Data!CD163))),"-")</f>
        <v>-</v>
      </c>
      <c r="CE165" s="72" t="str">
        <f>IF(ISNUMBER(T1_Data!CE163),IF(T1_Data!CE163=-999,"NA",IF(T1_Data!CE163&lt;1, "&lt;1", IF(T1_Data!CE163&gt;99, "&gt;99", T1_Data!CE163))),"-")</f>
        <v>-</v>
      </c>
      <c r="CF165" s="72" t="str">
        <f>IF(ISNUMBER(T1_Data!CF163),IF(T1_Data!CF163=-999,"NA",IF(T1_Data!CF163&lt;1, "&lt;1", IF(T1_Data!CF163&gt;99, "&gt;99", T1_Data!CF163))),"-")</f>
        <v>-</v>
      </c>
      <c r="CG165" s="72" t="str">
        <f>IF(ISNUMBER(T1_Data!CG163),IF(T1_Data!CG163=-999,"NA",IF(T1_Data!CG163&lt;1, "&lt;1", IF(T1_Data!CG163&gt;99, "&gt;99", T1_Data!CG163))),"-")</f>
        <v>-</v>
      </c>
      <c r="CH165" s="72" t="str">
        <f>IF(ISNUMBER(T1_Data!CH163),IF(T1_Data!CH163=-999,"NA",IF(T1_Data!CH163&lt;1, "&lt;1", IF(T1_Data!CH163&gt;99, "&gt;99", T1_Data!CH163))),"-")</f>
        <v>-</v>
      </c>
      <c r="CI165" s="72" t="str">
        <f>IF(ISNUMBER(T1_Data!CI163),IF(T1_Data!CI163=-999,"NA",IF(T1_Data!CI163&lt;1, "&lt;1", IF(T1_Data!CI163&gt;99, "&gt;99", T1_Data!CI163))),"-")</f>
        <v>-</v>
      </c>
      <c r="CJ165" s="72" t="str">
        <f>IF(ISNUMBER(T1_Data!CJ163),IF(T1_Data!CJ163=-999,"NA",IF(T1_Data!CJ163&lt;1, "&lt;1", IF(T1_Data!CJ163&gt;99, "&gt;99", T1_Data!CJ163))),"-")</f>
        <v>-</v>
      </c>
      <c r="CK165" s="72" t="str">
        <f>IF(ISNUMBER(T1_Data!CK163),IF(T1_Data!CK163=-999,"NA",IF(T1_Data!CK163&lt;1, "&lt;1", IF(T1_Data!CK163&gt;99, "&gt;99", T1_Data!CK163))),"-")</f>
        <v>-</v>
      </c>
      <c r="CL165" s="72" t="str">
        <f>IF(ISNUMBER(T1_Data!CL163),IF(T1_Data!CL163=-999,"NA",IF(T1_Data!CL163&lt;1, "&lt;1", IF(T1_Data!CL163&gt;99, "&gt;99", T1_Data!CL163))),"-")</f>
        <v>-</v>
      </c>
      <c r="CM165" s="72" t="str">
        <f>IF(ISNUMBER(T1_Data!CM163),IF(T1_Data!CM163=-999,"NA",IF(T1_Data!CM163&lt;1, "&lt;1", IF(T1_Data!CM163&gt;99, "&gt;99", T1_Data!CM163))),"-")</f>
        <v>-</v>
      </c>
      <c r="CN165" s="72" t="str">
        <f>IF(ISNUMBER(T1_Data!CN163),IF(T1_Data!CN163=-999,"NA",IF(T1_Data!CN163&lt;1, "&lt;1", IF(T1_Data!CN163&gt;99, "&gt;99", T1_Data!CN163))),"-")</f>
        <v>-</v>
      </c>
      <c r="CO165" s="72" t="str">
        <f>IF(ISNUMBER(T1_Data!CO163),IF(T1_Data!CO163=-999,"NA",IF(T1_Data!CO163&lt;1, "&lt;1", IF(T1_Data!CO163&gt;99, "&gt;99", T1_Data!CO163))),"-")</f>
        <v>-</v>
      </c>
      <c r="CP165" s="72" t="str">
        <f>IF(ISNUMBER(T1_Data!CP163),IF(T1_Data!CP163=-999,"NA",IF(T1_Data!CP163&lt;1, "&lt;1", IF(T1_Data!CP163&gt;99, "&gt;99", T1_Data!CP163))),"-")</f>
        <v>-</v>
      </c>
      <c r="CQ165" s="72" t="str">
        <f>IF(ISNUMBER(T1_Data!CQ163),IF(T1_Data!CQ163=-999,"NA",IF(T1_Data!CQ163&lt;1, "&lt;1", IF(T1_Data!CQ163&gt;99, "&gt;99", T1_Data!CQ163))),"-")</f>
        <v>-</v>
      </c>
      <c r="CR165" s="72" t="str">
        <f>IF(ISNUMBER(T1_Data!CR163),IF(T1_Data!CR163=-999,"NA",IF(T1_Data!CR163&lt;1, "&lt;1", IF(T1_Data!CR163&gt;99, "&gt;99", T1_Data!CR163))),"-")</f>
        <v>-</v>
      </c>
      <c r="CS165" s="72" t="str">
        <f>IF(ISNUMBER(T1_Data!CS163),IF(T1_Data!CS163=-999,"NA",IF(T1_Data!CS163&lt;1, "&lt;1", IF(T1_Data!CS163&gt;99, "&gt;99", T1_Data!CS163))),"-")</f>
        <v>-</v>
      </c>
      <c r="CT165" s="72" t="str">
        <f>IF(ISNUMBER(T1_Data!CT163),IF(T1_Data!CT163=-999,"NA",IF(T1_Data!CT163&lt;1, "&lt;1", IF(T1_Data!CT163&gt;99, "&gt;99", T1_Data!CT163))),"-")</f>
        <v>-</v>
      </c>
      <c r="CU165" s="72" t="str">
        <f>IF(ISNUMBER(T1_Data!CU163),IF(T1_Data!CU163=-999,"NA",IF(T1_Data!CU163&lt;1, "&lt;1", IF(T1_Data!CU163&gt;99, "&gt;99", T1_Data!CU163))),"-")</f>
        <v>-</v>
      </c>
      <c r="CV165" s="72" t="str">
        <f>IF(ISNUMBER(T1_Data!CV163),IF(T1_Data!CV163=-999,"NA",IF(T1_Data!CV163&lt;1, "&lt;1", IF(T1_Data!CV163&gt;99, "&gt;99", T1_Data!CV163))),"-")</f>
        <v>-</v>
      </c>
      <c r="CW165" s="72" t="str">
        <f>IF(ISNUMBER(T1_Data!CW163),IF(T1_Data!CW163=-999,"NA",IF(T1_Data!CW163&lt;1, "&lt;1", IF(T1_Data!CW163&gt;99, "&gt;99", T1_Data!CW163))),"-")</f>
        <v>-</v>
      </c>
      <c r="CX165" s="72" t="str">
        <f>IF(ISNUMBER(T1_Data!CX163),IF(T1_Data!CX163=-999,"NA",IF(T1_Data!CX163&lt;1, "&lt;1", IF(T1_Data!CX163&gt;99, "&gt;99", T1_Data!CX163))),"-")</f>
        <v>-</v>
      </c>
      <c r="CY165" s="72" t="str">
        <f>IF(ISNUMBER(T1_Data!CY163),IF(T1_Data!CY163=-999,"NA",IF(T1_Data!CY163&lt;1, "&lt;1", IF(T1_Data!CY163&gt;99, "&gt;99", T1_Data!CY163))),"-")</f>
        <v>-</v>
      </c>
      <c r="CZ165" s="72" t="str">
        <f>IF(ISNUMBER(T1_Data!CZ163),IF(T1_Data!CZ163=-999,"NA",IF(T1_Data!CZ163&lt;1, "&lt;1", IF(T1_Data!CZ163&gt;99, "&gt;99", T1_Data!CZ163))),"-")</f>
        <v>-</v>
      </c>
      <c r="DA165" s="72" t="str">
        <f>IF(ISNUMBER(T1_Data!DA163),IF(T1_Data!DA163=-999,"NA",IF(T1_Data!DA163&lt;1, "&lt;1", IF(T1_Data!DA163&gt;99, "&gt;99", T1_Data!DA163))),"-")</f>
        <v>-</v>
      </c>
      <c r="DB165" s="72" t="str">
        <f>IF(ISNUMBER(T1_Data!DB163),IF(T1_Data!DB163=-999,"NA",IF(T1_Data!DB163&lt;1, "&lt;1", IF(T1_Data!DB163&gt;99, "&gt;99", T1_Data!DB163))),"-")</f>
        <v>-</v>
      </c>
      <c r="DC165" s="72" t="str">
        <f>IF(ISNUMBER(T1_Data!DC163),IF(T1_Data!DC163=-999,"NA",IF(T1_Data!DC163&lt;1, "&lt;1", IF(T1_Data!DC163&gt;99, "&gt;99", T1_Data!DC163))),"-")</f>
        <v>-</v>
      </c>
      <c r="DD165" s="72" t="str">
        <f>IF(ISNUMBER(T1_Data!DD163),IF(T1_Data!DD163=-999,"NA",IF(T1_Data!DD163&lt;1, "&lt;1", IF(T1_Data!DD163&gt;99, "&gt;99", T1_Data!DD163))),"-")</f>
        <v>-</v>
      </c>
      <c r="DE165" s="72" t="str">
        <f>IF(ISNUMBER(T1_Data!DE163),IF(T1_Data!DE163=-999,"NA",IF(T1_Data!DE163&lt;1, "&lt;1", IF(T1_Data!DE163&gt;99, "&gt;99", T1_Data!DE163))),"-")</f>
        <v>-</v>
      </c>
      <c r="DF165" s="72" t="str">
        <f>IF(ISNUMBER(T1_Data!DF163),IF(T1_Data!DF163=-999,"NA",IF(T1_Data!DF163&lt;1, "&lt;1", IF(T1_Data!DF163&gt;99, "&gt;99", T1_Data!DF163))),"-")</f>
        <v>-</v>
      </c>
      <c r="DG165" s="72" t="str">
        <f>IF(ISNUMBER(T1_Data!DG163),IF(T1_Data!DG163=-999,"NA",IF(T1_Data!DG163&lt;1, "&lt;1", IF(T1_Data!DG163&gt;99, "&gt;99", T1_Data!DG163))),"-")</f>
        <v>-</v>
      </c>
      <c r="DH165" s="72" t="str">
        <f>IF(ISNUMBER(T1_Data!DH163),IF(T1_Data!DH163=-999,"NA",IF(T1_Data!DH163&lt;1, "&lt;1", IF(T1_Data!DH163&gt;99, "&gt;99", T1_Data!DH163))),"-")</f>
        <v>-</v>
      </c>
      <c r="DI165" s="72" t="str">
        <f>IF(ISNUMBER(T1_Data!DI163),IF(T1_Data!DI163=-999,"NA",IF(T1_Data!DI163&lt;1, "&lt;1", IF(T1_Data!DI163&gt;99, "&gt;99", T1_Data!DI163))),"-")</f>
        <v>-</v>
      </c>
      <c r="DJ165" s="72" t="str">
        <f>IF(ISNUMBER(T1_Data!DJ163),IF(T1_Data!DJ163=-999,"NA",IF(T1_Data!DJ163&lt;1, "&lt;1", IF(T1_Data!DJ163&gt;99, "&gt;99", T1_Data!DJ163))),"-")</f>
        <v>-</v>
      </c>
      <c r="DK165" s="72" t="str">
        <f>IF(ISNUMBER(T1_Data!DK163),IF(T1_Data!DK163=-999,"NA",IF(T1_Data!DK163&lt;1, "&lt;1", IF(T1_Data!DK163&gt;99, "&gt;99", T1_Data!DK163))),"-")</f>
        <v>-</v>
      </c>
      <c r="DL165" s="72" t="str">
        <f>IF(ISNUMBER(T1_Data!DL163),IF(T1_Data!DL163=-999,"NA",IF(T1_Data!DL163&lt;1, "&lt;1", IF(T1_Data!DL163&gt;99, "&gt;99", T1_Data!DL163))),"-")</f>
        <v>-</v>
      </c>
      <c r="DM165" s="72" t="str">
        <f>IF(ISNUMBER(T1_Data!DM163),IF(T1_Data!DM163=-999,"NA",IF(T1_Data!DM163&lt;1, "&lt;1", IF(T1_Data!DM163&gt;99, "&gt;99", T1_Data!DM163))),"-")</f>
        <v>-</v>
      </c>
      <c r="DN165" s="72" t="str">
        <f>IF(ISNUMBER(T1_Data!DN163),IF(T1_Data!DN163=-999,"NA",IF(T1_Data!DN163&lt;1, "&lt;1", IF(T1_Data!DN163&gt;99, "&gt;99", T1_Data!DN163))),"-")</f>
        <v>-</v>
      </c>
      <c r="DO165" s="72" t="str">
        <f>IF(ISNUMBER(T1_Data!DO163),IF(T1_Data!DO163=-999,"NA",IF(T1_Data!DO163&lt;1, "&lt;1", IF(T1_Data!DO163&gt;99, "&gt;99", T1_Data!DO163))),"-")</f>
        <v>-</v>
      </c>
      <c r="DP165" s="72" t="str">
        <f>IF(ISNUMBER(T1_Data!DP163),IF(T1_Data!DP163=-999,"NA",IF(T1_Data!DP163&lt;1, "&lt;1", IF(T1_Data!DP163&gt;99, "&gt;99", T1_Data!DP163))),"-")</f>
        <v>-</v>
      </c>
      <c r="DQ165" s="72" t="str">
        <f>IF(ISNUMBER(T1_Data!DQ163),IF(T1_Data!DQ163=-999,"NA",IF(T1_Data!DQ163&lt;1, "&lt;1", IF(T1_Data!DQ163&gt;99, "&gt;99", T1_Data!DQ163))),"-")</f>
        <v>-</v>
      </c>
      <c r="DR165" s="72" t="str">
        <f>IF(ISNUMBER(T1_Data!DR163),IF(T1_Data!DR163=-999,"NA",IF(T1_Data!DR163&lt;1, "&lt;1", IF(T1_Data!DR163&gt;99, "&gt;99", T1_Data!DR163))),"-")</f>
        <v>-</v>
      </c>
      <c r="DS165" s="72" t="str">
        <f>IF(ISNUMBER(T1_Data!DS163),IF(T1_Data!DS163=-999,"NA",IF(T1_Data!DS163&lt;1, "&lt;1", IF(T1_Data!DS163&gt;99, "&gt;99", T1_Data!DS163))),"-")</f>
        <v>-</v>
      </c>
      <c r="DT165" s="72" t="str">
        <f>IF(ISNUMBER(T1_Data!DT163),IF(T1_Data!DT163=-999,"NA",IF(T1_Data!DT163&lt;1, "&lt;1", IF(T1_Data!DT163&gt;99, "&gt;99", T1_Data!DT163))),"-")</f>
        <v>-</v>
      </c>
      <c r="DU165" s="72" t="str">
        <f>IF(ISNUMBER(T1_Data!DU163),IF(T1_Data!DU163=-999,"NA",IF(T1_Data!DU163&lt;1, "&lt;1", IF(T1_Data!DU163&gt;99, "&gt;99", T1_Data!DU163))),"-")</f>
        <v>-</v>
      </c>
      <c r="DV165" s="72" t="str">
        <f>IF(ISNUMBER(T1_Data!DV163),IF(T1_Data!DV163=-999,"NA",IF(T1_Data!DV163&lt;1, "&lt;1", IF(T1_Data!DV163&gt;99, "&gt;99", T1_Data!DV163))),"-")</f>
        <v>-</v>
      </c>
      <c r="DW165" s="72" t="str">
        <f>IF(ISNUMBER(T1_Data!DW163),IF(T1_Data!DW163=-999,"NA",IF(T1_Data!DW163&lt;1, "&lt;1", IF(T1_Data!DW163&gt;99, "&gt;99", T1_Data!DW163))),"-")</f>
        <v>-</v>
      </c>
      <c r="DX165" s="72" t="str">
        <f>IF(ISNUMBER(T1_Data!DX163),IF(T1_Data!DX163=-999,"NA",IF(T1_Data!DX163&lt;1, "&lt;1", IF(T1_Data!DX163&gt;99, "&gt;99", T1_Data!DX163))),"-")</f>
        <v>-</v>
      </c>
      <c r="DY165" s="72" t="str">
        <f>IF(ISNUMBER(T1_Data!DY163),IF(T1_Data!DY163=-999,"NA",IF(T1_Data!DY163&lt;1, "&lt;1", IF(T1_Data!DY163&gt;99, "&gt;99", T1_Data!DY163))),"-")</f>
        <v>-</v>
      </c>
      <c r="DZ165" s="72" t="str">
        <f>IF(ISNUMBER(T1_Data!DZ163),IF(T1_Data!DZ163=-999,"NA",IF(T1_Data!DZ163&lt;1, "&lt;1", IF(T1_Data!DZ163&gt;99, "&gt;99", T1_Data!DZ163))),"-")</f>
        <v>-</v>
      </c>
      <c r="EA165" s="72" t="str">
        <f>IF(ISNUMBER(T1_Data!EA163),IF(T1_Data!EA163=-999,"NA",IF(T1_Data!EA163&lt;1, "&lt;1", IF(T1_Data!EA163&gt;99, "&gt;99", T1_Data!EA163))),"-")</f>
        <v>-</v>
      </c>
      <c r="EB165" s="72" t="str">
        <f>IF(ISNUMBER(T1_Data!EB163),IF(T1_Data!EB163=-999,"NA",IF(T1_Data!EB163&lt;1, "&lt;1", IF(T1_Data!EB163&gt;99, "&gt;99", T1_Data!EB163))),"-")</f>
        <v>-</v>
      </c>
      <c r="EC165" s="72" t="str">
        <f>IF(ISNUMBER(T1_Data!EC163),IF(T1_Data!EC163=-999,"NA",IF(T1_Data!EC163&lt;1, "&lt;1", IF(T1_Data!EC163&gt;99, "&gt;99", T1_Data!EC163))),"-")</f>
        <v>-</v>
      </c>
      <c r="ED165" s="72" t="str">
        <f>IF(ISNUMBER(T1_Data!ED163),IF(T1_Data!ED163=-999,"NA",IF(T1_Data!ED163&lt;1, "&lt;1", IF(T1_Data!ED163&gt;99, "&gt;99", T1_Data!ED163))),"-")</f>
        <v>-</v>
      </c>
      <c r="EE165" s="72" t="str">
        <f>IF(ISNUMBER(T1_Data!EE163),IF(T1_Data!EE163=-999,"NA",IF(T1_Data!EE163&lt;1, "&lt;1", IF(T1_Data!EE163&gt;99, "&gt;99", T1_Data!EE163))),"-")</f>
        <v>-</v>
      </c>
      <c r="EF165" s="72" t="str">
        <f>IF(ISNUMBER(T1_Data!EF163),IF(T1_Data!EF163=-999,"NA",IF(T1_Data!EF163&lt;1, "&lt;1", IF(T1_Data!EF163&gt;99, "&gt;99", T1_Data!EF163))),"-")</f>
        <v>-</v>
      </c>
      <c r="EG165" s="72" t="str">
        <f>IF(ISNUMBER(T1_Data!EG163),IF(T1_Data!EG163=-999,"NA",IF(T1_Data!EG163&lt;1, "&lt;1", IF(T1_Data!EG163&gt;99, "&gt;99", T1_Data!EG163))),"-")</f>
        <v>-</v>
      </c>
      <c r="EH165" s="72" t="str">
        <f>IF(ISNUMBER(T1_Data!EH163),IF(T1_Data!EH163=-999,"NA",IF(T1_Data!EH163&lt;1, "&lt;1", IF(T1_Data!EH163&gt;99, "&gt;99", T1_Data!EH163))),"-")</f>
        <v>-</v>
      </c>
      <c r="EI165" s="72" t="str">
        <f>IF(ISNUMBER(T1_Data!EI163),IF(T1_Data!EI163=-999,"NA",IF(T1_Data!EI163&lt;1, "&lt;1", IF(T1_Data!EI163&gt;99, "&gt;99", T1_Data!EI163))),"-")</f>
        <v>-</v>
      </c>
      <c r="EJ165" s="72" t="str">
        <f>IF(ISNUMBER(T1_Data!EJ163),IF(T1_Data!EJ163=-999,"NA",IF(T1_Data!EJ163&lt;1, "&lt;1", IF(T1_Data!EJ163&gt;99, "&gt;99", T1_Data!EJ163))),"-")</f>
        <v>-</v>
      </c>
      <c r="EK165" s="72" t="str">
        <f>IF(ISNUMBER(T1_Data!EK163),IF(T1_Data!EK163=-999,"NA",IF(T1_Data!EK163&lt;1, "&lt;1", IF(T1_Data!EK163&gt;99, "&gt;99", T1_Data!EK163))),"-")</f>
        <v>-</v>
      </c>
      <c r="EL165" s="72" t="str">
        <f>IF(ISNUMBER(T1_Data!EL163),IF(T1_Data!EL163=-999,"NA",IF(T1_Data!EL163&lt;1, "&lt;1", IF(T1_Data!EL163&gt;99, "&gt;99", T1_Data!EL163))),"-")</f>
        <v>-</v>
      </c>
      <c r="EM165" s="72" t="str">
        <f>IF(ISNUMBER(T1_Data!EM163),IF(T1_Data!EM163=-999,"NA",IF(T1_Data!EM163&lt;1, "&lt;1", IF(T1_Data!EM163&gt;99, "&gt;99", T1_Data!EM163))),"-")</f>
        <v>-</v>
      </c>
      <c r="EN165" s="72" t="str">
        <f>IF(ISNUMBER(T1_Data!EN163),IF(T1_Data!EN163=-999,"NA",IF(T1_Data!EN163&lt;1, "&lt;1", IF(T1_Data!EN163&gt;99, "&gt;99", T1_Data!EN163))),"-")</f>
        <v>-</v>
      </c>
      <c r="EO165" s="72" t="str">
        <f>IF(ISNUMBER(T1_Data!EO163),IF(T1_Data!EO163=-999,"NA",IF(T1_Data!EO163&lt;1, "&lt;1", IF(T1_Data!EO163&gt;99, "&gt;99", T1_Data!EO163))),"-")</f>
        <v>-</v>
      </c>
      <c r="EP165" s="72" t="str">
        <f>IF(ISNUMBER(T1_Data!EP163),IF(T1_Data!EP163=-999,"NA",IF(T1_Data!EP163&lt;1, "&lt;1", IF(T1_Data!EP163&gt;99, "&gt;99", T1_Data!EP163))),"-")</f>
        <v>-</v>
      </c>
      <c r="EQ165" s="72" t="str">
        <f>IF(ISNUMBER(T1_Data!EQ163),IF(T1_Data!EQ163=-999,"NA",IF(T1_Data!EQ163&lt;1, "&lt;1", IF(T1_Data!EQ163&gt;99, "&gt;99", T1_Data!EQ163))),"-")</f>
        <v>-</v>
      </c>
      <c r="ER165" s="72" t="str">
        <f>IF(ISNUMBER(T1_Data!ER163),IF(T1_Data!ER163=-999,"NA",IF(T1_Data!ER163&lt;1, "&lt;1", IF(T1_Data!ER163&gt;99, "&gt;99", T1_Data!ER163))),"-")</f>
        <v>-</v>
      </c>
      <c r="ES165" s="72" t="str">
        <f>IF(ISNUMBER(T1_Data!ES163),IF(T1_Data!ES163=-999,"NA",IF(T1_Data!ES163&lt;1, "&lt;1", IF(T1_Data!ES163&gt;99, "&gt;99", T1_Data!ES163))),"-")</f>
        <v>-</v>
      </c>
      <c r="ET165" s="72" t="str">
        <f>IF(ISNUMBER(T1_Data!ET163),IF(T1_Data!ET163=-999,"NA",IF(T1_Data!ET163&lt;1, "&lt;1", IF(T1_Data!ET163&gt;99, "&gt;99", T1_Data!ET163))),"-")</f>
        <v>-</v>
      </c>
      <c r="EU165" s="72" t="str">
        <f>IF(ISNUMBER(T1_Data!EU163),IF(T1_Data!EU163=-999,"NA",IF(T1_Data!EU163&lt;1, "&lt;1", IF(T1_Data!EU163&gt;99, "&gt;99", T1_Data!EU163))),"-")</f>
        <v>-</v>
      </c>
      <c r="EV165" s="72" t="str">
        <f>IF(ISNUMBER(T1_Data!EV163),IF(T1_Data!EV163=-999,"NA",IF(T1_Data!EV163&lt;1, "&lt;1", IF(T1_Data!EV163&gt;99, "&gt;99", T1_Data!EV163))),"-")</f>
        <v>-</v>
      </c>
      <c r="EW165" s="72" t="str">
        <f>IF(ISNUMBER(T1_Data!EW163),IF(T1_Data!EW163=-999,"NA",IF(T1_Data!EW163&lt;1, "&lt;1", IF(T1_Data!EW163&gt;99, "&gt;99", T1_Data!EW163))),"-")</f>
        <v>-</v>
      </c>
      <c r="EX165" s="72" t="str">
        <f>IF(ISNUMBER(T1_Data!EX163),IF(T1_Data!EX163=-999,"NA",IF(T1_Data!EX163&lt;1, "&lt;1", IF(T1_Data!EX163&gt;99, "&gt;99", T1_Data!EX163))),"-")</f>
        <v>-</v>
      </c>
      <c r="EY165" s="72" t="str">
        <f>IF(ISNUMBER(T1_Data!EY163),IF(T1_Data!EY163=-999,"NA",IF(T1_Data!EY163&lt;1, "&lt;1", IF(T1_Data!EY163&gt;99, "&gt;99", T1_Data!EY163))),"-")</f>
        <v>-</v>
      </c>
      <c r="EZ165" s="72" t="str">
        <f>IF(ISNUMBER(T1_Data!EZ163),IF(T1_Data!EZ163=-999,"NA",IF(T1_Data!EZ163&lt;1, "&lt;1", IF(T1_Data!EZ163&gt;99, "&gt;99", T1_Data!EZ163))),"-")</f>
        <v>-</v>
      </c>
      <c r="FA165" s="72" t="str">
        <f>IF(ISNUMBER(T1_Data!FA163),IF(T1_Data!FA163=-999,"NA",IF(T1_Data!FA163&lt;1, "&lt;1", IF(T1_Data!FA163&gt;99, "&gt;99", T1_Data!FA163))),"-")</f>
        <v>-</v>
      </c>
      <c r="FB165" s="72" t="str">
        <f>IF(ISNUMBER(T1_Data!FB163),IF(T1_Data!FB163=-999,"NA",IF(T1_Data!FB163&lt;1, "&lt;1", IF(T1_Data!FB163&gt;99, "&gt;99", T1_Data!FB163))),"-")</f>
        <v>-</v>
      </c>
      <c r="FC165" s="72" t="str">
        <f>IF(ISNUMBER(T1_Data!FC163),IF(T1_Data!FC163=-999,"NA",IF(T1_Data!FC163&lt;1, "&lt;1", IF(T1_Data!FC163&gt;99, "&gt;99", T1_Data!FC163))),"-")</f>
        <v>-</v>
      </c>
      <c r="FD165" s="72" t="str">
        <f>IF(ISNUMBER(T1_Data!FD163),IF(T1_Data!FD163=-999,"NA",IF(T1_Data!FD163&lt;1, "&lt;1", IF(T1_Data!FD163&gt;99, "&gt;99", T1_Data!FD163))),"-")</f>
        <v>-</v>
      </c>
      <c r="FE165" s="72" t="str">
        <f>IF(ISNUMBER(T1_Data!FE163),IF(T1_Data!FE163=-999,"NA",IF(T1_Data!FE163&lt;1, "&lt;1", IF(T1_Data!FE163&gt;99, "&gt;99", T1_Data!FE163))),"-")</f>
        <v>-</v>
      </c>
      <c r="FF165" s="72" t="str">
        <f>IF(ISNUMBER(T1_Data!FF163),IF(T1_Data!FF163=-999,"NA",IF(T1_Data!FF163&lt;1, "&lt;1", IF(T1_Data!FF163&gt;99, "&gt;99", T1_Data!FF163))),"-")</f>
        <v>-</v>
      </c>
      <c r="FG165" s="72" t="str">
        <f>IF(ISNUMBER(T1_Data!FG163),IF(T1_Data!FG163=-999,"NA",IF(T1_Data!FG163&lt;1, "&lt;1", IF(T1_Data!FG163&gt;99, "&gt;99", T1_Data!FG163))),"-")</f>
        <v>-</v>
      </c>
      <c r="FH165" s="72" t="str">
        <f>IF(ISNUMBER(T1_Data!FH163),IF(T1_Data!FH163=-999,"NA",IF(T1_Data!FH163&lt;1, "&lt;1", IF(T1_Data!FH163&gt;99, "&gt;99", T1_Data!FH163))),"-")</f>
        <v>-</v>
      </c>
      <c r="FI165" s="72" t="str">
        <f>IF(ISNUMBER(T1_Data!FI163),IF(T1_Data!FI163=-999,"NA",IF(T1_Data!FI163&lt;1, "&lt;1", IF(T1_Data!FI163&gt;99, "&gt;99", T1_Data!FI163))),"-")</f>
        <v>-</v>
      </c>
      <c r="FJ165" s="72" t="str">
        <f>IF(ISNUMBER(T1_Data!FJ163),IF(T1_Data!FJ163=-999,"NA",IF(T1_Data!FJ163&lt;1, "&lt;1", IF(T1_Data!FJ163&gt;99, "&gt;99", T1_Data!FJ163))),"-")</f>
        <v>-</v>
      </c>
      <c r="FK165" s="72" t="str">
        <f>IF(ISNUMBER(T1_Data!FK163),IF(T1_Data!FK163=-999,"NA",IF(T1_Data!FK163&lt;1, "&lt;1", IF(T1_Data!FK163&gt;99, "&gt;99", T1_Data!FK163))),"-")</f>
        <v>-</v>
      </c>
      <c r="FL165" s="72" t="str">
        <f>IF(ISNUMBER(T1_Data!FL163),IF(T1_Data!FL163=-999,"NA",IF(T1_Data!FL163&lt;1, "&lt;1", IF(T1_Data!FL163&gt;99, "&gt;99", T1_Data!FL163))),"-")</f>
        <v>-</v>
      </c>
      <c r="FM165" s="72" t="str">
        <f>IF(ISNUMBER(T1_Data!FM163),IF(T1_Data!FM163=-999,"NA",IF(T1_Data!FM163&lt;1, "&lt;1", IF(T1_Data!FM163&gt;99, "&gt;99", T1_Data!FM163))),"-")</f>
        <v>-</v>
      </c>
      <c r="FN165" s="72" t="str">
        <f>IF(ISNUMBER(T1_Data!FN163),IF(T1_Data!FN163=-999,"NA",IF(T1_Data!FN163&lt;1, "&lt;1", IF(T1_Data!FN163&gt;99, "&gt;99", T1_Data!FN163))),"-")</f>
        <v>-</v>
      </c>
      <c r="FO165" s="72" t="str">
        <f>IF(ISNUMBER(T1_Data!FO163),IF(T1_Data!FO163=-999,"NA",IF(T1_Data!FO163&lt;1, "&lt;1", IF(T1_Data!FO163&gt;99, "&gt;99", T1_Data!FO163))),"-")</f>
        <v>-</v>
      </c>
      <c r="FP165" s="72" t="str">
        <f>IF(ISNUMBER(T1_Data!FP163),IF(T1_Data!FP163=-999,"NA",IF(T1_Data!FP163&lt;1, "&lt;1", IF(T1_Data!FP163&gt;99, "&gt;99", T1_Data!FP163))),"-")</f>
        <v>-</v>
      </c>
      <c r="FQ165" s="72" t="str">
        <f>IF(ISNUMBER(T1_Data!FQ163),IF(T1_Data!FQ163=-999,"NA",IF(T1_Data!FQ163&lt;1, "&lt;1", IF(T1_Data!FQ163&gt;99, "&gt;99", T1_Data!FQ163))),"-")</f>
        <v>-</v>
      </c>
      <c r="FR165" s="72" t="str">
        <f>IF(ISNUMBER(T1_Data!FR163),IF(T1_Data!FR163=-999,"NA",IF(T1_Data!FR163&lt;1, "&lt;1", IF(T1_Data!FR163&gt;99, "&gt;99", T1_Data!FR163))),"-")</f>
        <v>-</v>
      </c>
      <c r="FS165" s="72" t="str">
        <f>IF(ISNUMBER(T1_Data!FS163),IF(T1_Data!FS163=-999,"NA",IF(T1_Data!FS163&lt;1, "&lt;1", IF(T1_Data!FS163&gt;99, "&gt;99", T1_Data!FS163))),"-")</f>
        <v>-</v>
      </c>
      <c r="FT165" s="72" t="str">
        <f>IF(ISNUMBER(T1_Data!FT163),IF(T1_Data!FT163=-999,"NA",IF(T1_Data!FT163&lt;1, "&lt;1", IF(T1_Data!FT163&gt;99, "&gt;99", T1_Data!FT163))),"-")</f>
        <v>-</v>
      </c>
      <c r="FU165" s="72" t="str">
        <f>IF(ISNUMBER(T1_Data!FU163),IF(T1_Data!FU163=-999,"NA",IF(T1_Data!FU163&lt;1, "&lt;1", IF(T1_Data!FU163&gt;99, "&gt;99", T1_Data!FU163))),"-")</f>
        <v>-</v>
      </c>
      <c r="FV165" s="72" t="str">
        <f>IF(ISNUMBER(T1_Data!FV163),IF(T1_Data!FV163=-999,"NA",IF(T1_Data!FV163&lt;1, "&lt;1", IF(T1_Data!FV163&gt;99, "&gt;99", T1_Data!FV163))),"-")</f>
        <v>-</v>
      </c>
      <c r="FW165" s="72" t="str">
        <f>IF(ISNUMBER(T1_Data!FW163),IF(T1_Data!FW163=-999,"NA",IF(T1_Data!FW163&lt;1, "&lt;1", IF(T1_Data!FW163&gt;99, "&gt;99", T1_Data!FW163))),"-")</f>
        <v>-</v>
      </c>
      <c r="FX165" s="71" t="str">
        <f>IF(ISBLANK(T1_Data!FX163), "", T1_Data!FX163)</f>
        <v/>
      </c>
    </row>
    <row r="166" spans="1:180" x14ac:dyDescent="0.25">
      <c r="A166" s="71" t="str">
        <f>IF(ISBLANK(T1_Data!A164), "", T1_Data!A164)</f>
        <v/>
      </c>
      <c r="B166" s="72" t="str">
        <f>IF(ISNUMBER(T1_Data!B164), T1_Data!B164,"-")</f>
        <v>-</v>
      </c>
      <c r="C166" s="72" t="str">
        <f>IF(ISNUMBER(T1_Data!C164),IF(T1_Data!C164=-999,"NA",IF(T1_Data!C164&lt;1, "&lt;1", IF(T1_Data!C164&gt;99, "&gt;99", T1_Data!C164))),"-")</f>
        <v>-</v>
      </c>
      <c r="D166" s="72" t="str">
        <f>IF(ISNUMBER(T1_Data!D164),IF(T1_Data!D164=-999,"NA",IF(T1_Data!D164&lt;1, "&lt;1", IF(T1_Data!D164&gt;99, "&gt;99", T1_Data!D164))),"-")</f>
        <v>-</v>
      </c>
      <c r="E166" s="72" t="str">
        <f>IF(ISNUMBER(T1_Data!E164),IF(T1_Data!E164=-999,"NA",IF(T1_Data!E164&lt;1, "&lt;1", IF(T1_Data!E164&gt;99, "&gt;99", T1_Data!E164))),"-")</f>
        <v>-</v>
      </c>
      <c r="F166" s="72" t="str">
        <f>IF(ISNUMBER(T1_Data!F164),IF(T1_Data!F164=-999,"NA",IF(T1_Data!F164&lt;1, "&lt;1", IF(T1_Data!F164&gt;99, "&gt;99", T1_Data!F164))),"-")</f>
        <v>-</v>
      </c>
      <c r="G166" s="72" t="str">
        <f>IF(ISNUMBER(T1_Data!G164),IF(T1_Data!G164=-999,"NA",IF(T1_Data!G164&lt;1, "&lt;1", IF(T1_Data!G164&gt;99, "&gt;99", T1_Data!G164))),"-")</f>
        <v>-</v>
      </c>
      <c r="H166" s="72" t="str">
        <f>IF(ISNUMBER(T1_Data!H164),IF(T1_Data!H164=-999,"NA",IF(T1_Data!H164&lt;1, "&lt;1", IF(T1_Data!H164&gt;99, "&gt;99", T1_Data!H164))),"-")</f>
        <v>-</v>
      </c>
      <c r="I166" s="72" t="str">
        <f>IF(ISNUMBER(T1_Data!I164),IF(T1_Data!I164=-999,"NA",IF(T1_Data!I164&lt;1, "&lt;1", IF(T1_Data!I164&gt;99, "&gt;99", T1_Data!I164))),"-")</f>
        <v>-</v>
      </c>
      <c r="J166" s="72" t="str">
        <f>IF(ISNUMBER(T1_Data!J164),IF(T1_Data!J164=-999,"NA",IF(T1_Data!J164&lt;1, "&lt;1", IF(T1_Data!J164&gt;99, "&gt;99", T1_Data!J164))),"-")</f>
        <v>-</v>
      </c>
      <c r="K166" s="72" t="str">
        <f>IF(ISNUMBER(T1_Data!K164),IF(T1_Data!K164=-999,"NA",IF(T1_Data!K164&lt;1, "&lt;1", IF(T1_Data!K164&gt;99, "&gt;99", T1_Data!K164))),"-")</f>
        <v>-</v>
      </c>
      <c r="L166" s="72" t="str">
        <f>IF(ISNUMBER(T1_Data!L164),IF(T1_Data!L164=-999,"NA",IF(T1_Data!L164&lt;1, "&lt;1", IF(T1_Data!L164&gt;99, "&gt;99", T1_Data!L164))),"-")</f>
        <v>-</v>
      </c>
      <c r="M166" s="72" t="str">
        <f>IF(ISNUMBER(T1_Data!M164),IF(T1_Data!M164=-999,"NA",IF(T1_Data!M164&lt;1, "&lt;1", IF(T1_Data!M164&gt;99, "&gt;99", T1_Data!M164))),"-")</f>
        <v>-</v>
      </c>
      <c r="N166" s="72" t="str">
        <f>IF(ISNUMBER(T1_Data!N164),IF(T1_Data!N164=-999,"NA",IF(T1_Data!N164&lt;1, "&lt;1", IF(T1_Data!N164&gt;99, "&gt;99", T1_Data!N164))),"-")</f>
        <v>-</v>
      </c>
      <c r="O166" s="72" t="str">
        <f>IF(ISNUMBER(T1_Data!O164),IF(T1_Data!O164=-999,"NA",IF(T1_Data!O164&lt;1, "&lt;1", IF(T1_Data!O164&gt;99, "&gt;99", T1_Data!O164))),"-")</f>
        <v>-</v>
      </c>
      <c r="P166" s="72" t="str">
        <f>IF(ISNUMBER(T1_Data!P164),IF(T1_Data!P164=-999,"NA",IF(T1_Data!P164&lt;1, "&lt;1", IF(T1_Data!P164&gt;99, "&gt;99", T1_Data!P164))),"-")</f>
        <v>-</v>
      </c>
      <c r="Q166" s="72" t="str">
        <f>IF(ISNUMBER(T1_Data!Q164),IF(T1_Data!Q164=-999,"NA",IF(T1_Data!Q164&lt;1, "&lt;1", IF(T1_Data!Q164&gt;99, "&gt;99", T1_Data!Q164))),"-")</f>
        <v>-</v>
      </c>
      <c r="R166" s="72" t="str">
        <f>IF(ISNUMBER(T1_Data!R164),IF(T1_Data!R164=-999,"NA",IF(T1_Data!R164&lt;1, "&lt;1", IF(T1_Data!R164&gt;99, "&gt;99", T1_Data!R164))),"-")</f>
        <v>-</v>
      </c>
      <c r="S166" s="72" t="str">
        <f>IF(ISNUMBER(T1_Data!S164),IF(T1_Data!S164=-999,"NA",IF(T1_Data!S164&lt;1, "&lt;1", IF(T1_Data!S164&gt;99, "&gt;99", T1_Data!S164))),"-")</f>
        <v>-</v>
      </c>
      <c r="T166" s="72" t="str">
        <f>IF(ISNUMBER(T1_Data!T164),IF(T1_Data!T164=-999,"NA",IF(T1_Data!T164&lt;1, "&lt;1", IF(T1_Data!T164&gt;99, "&gt;99", T1_Data!T164))),"-")</f>
        <v>-</v>
      </c>
      <c r="U166" s="72" t="str">
        <f>IF(ISNUMBER(T1_Data!U164),IF(T1_Data!U164=-999,"NA",IF(T1_Data!U164&lt;1, "&lt;1", IF(T1_Data!U164&gt;99, "&gt;99", T1_Data!U164))),"-")</f>
        <v>-</v>
      </c>
      <c r="V166" s="72" t="str">
        <f>IF(ISNUMBER(T1_Data!V164),IF(T1_Data!V164=-999,"NA",IF(T1_Data!V164&lt;1, "&lt;1", IF(T1_Data!V164&gt;99, "&gt;99", T1_Data!V164))),"-")</f>
        <v>-</v>
      </c>
      <c r="W166" s="72" t="str">
        <f>IF(ISNUMBER(T1_Data!W164),IF(T1_Data!W164=-999,"NA",IF(T1_Data!W164&lt;1, "&lt;1", IF(T1_Data!W164&gt;99, "&gt;99", T1_Data!W164))),"-")</f>
        <v>-</v>
      </c>
      <c r="X166" s="72" t="str">
        <f>IF(ISNUMBER(T1_Data!X164),IF(T1_Data!X164=-999,"NA",IF(T1_Data!X164&lt;1, "&lt;1", IF(T1_Data!X164&gt;99, "&gt;99", T1_Data!X164))),"-")</f>
        <v>-</v>
      </c>
      <c r="Y166" s="72" t="str">
        <f>IF(ISNUMBER(T1_Data!Y164),IF(T1_Data!Y164=-999,"NA",IF(T1_Data!Y164&lt;1, "&lt;1", IF(T1_Data!Y164&gt;99, "&gt;99", T1_Data!Y164))),"-")</f>
        <v>-</v>
      </c>
      <c r="Z166" s="72" t="str">
        <f>IF(ISNUMBER(T1_Data!Z164),IF(T1_Data!Z164=-999,"NA",IF(T1_Data!Z164&lt;1, "&lt;1", IF(T1_Data!Z164&gt;99, "&gt;99", T1_Data!Z164))),"-")</f>
        <v>-</v>
      </c>
      <c r="AA166" s="72" t="str">
        <f>IF(ISNUMBER(T1_Data!AA164),IF(T1_Data!AA164=-999,"NA",IF(T1_Data!AA164&lt;1, "&lt;1", IF(T1_Data!AA164&gt;99, "&gt;99", T1_Data!AA164))),"-")</f>
        <v>-</v>
      </c>
      <c r="AB166" s="72" t="str">
        <f>IF(ISNUMBER(T1_Data!AB164),IF(T1_Data!AB164=-999,"NA",IF(T1_Data!AB164&lt;1, "&lt;1", IF(T1_Data!AB164&gt;99, "&gt;99", T1_Data!AB164))),"-")</f>
        <v>-</v>
      </c>
      <c r="AC166" s="72" t="str">
        <f>IF(ISNUMBER(T1_Data!AC164),IF(T1_Data!AC164=-999,"NA",IF(T1_Data!AC164&lt;1, "&lt;1", IF(T1_Data!AC164&gt;99, "&gt;99", T1_Data!AC164))),"-")</f>
        <v>-</v>
      </c>
      <c r="AD166" s="72" t="str">
        <f>IF(ISNUMBER(T1_Data!AD164),IF(T1_Data!AD164=-999,"NA",IF(T1_Data!AD164&lt;1, "&lt;1", IF(T1_Data!AD164&gt;99, "&gt;99", T1_Data!AD164))),"-")</f>
        <v>-</v>
      </c>
      <c r="AE166" s="72" t="str">
        <f>IF(ISNUMBER(T1_Data!AE164),IF(T1_Data!AE164=-999,"NA",IF(T1_Data!AE164&lt;1, "&lt;1", IF(T1_Data!AE164&gt;99, "&gt;99", T1_Data!AE164))),"-")</f>
        <v>-</v>
      </c>
      <c r="AF166" s="72" t="str">
        <f>IF(ISNUMBER(T1_Data!AF164),IF(T1_Data!AF164=-999,"NA",IF(T1_Data!AF164&lt;1, "&lt;1", IF(T1_Data!AF164&gt;99, "&gt;99", T1_Data!AF164))),"-")</f>
        <v>-</v>
      </c>
      <c r="AG166" s="72" t="str">
        <f>IF(ISNUMBER(T1_Data!AG164),IF(T1_Data!AG164=-999,"NA",IF(T1_Data!AG164&lt;1, "&lt;1", IF(T1_Data!AG164&gt;99, "&gt;99", T1_Data!AG164))),"-")</f>
        <v>-</v>
      </c>
      <c r="AH166" s="72" t="str">
        <f>IF(ISNUMBER(T1_Data!AH164),IF(T1_Data!AH164=-999,"NA",IF(T1_Data!AH164&lt;1, "&lt;1", IF(T1_Data!AH164&gt;99, "&gt;99", T1_Data!AH164))),"-")</f>
        <v>-</v>
      </c>
      <c r="AI166" s="72" t="str">
        <f>IF(ISNUMBER(T1_Data!AI164),IF(T1_Data!AI164=-999,"NA",IF(T1_Data!AI164&lt;1, "&lt;1", IF(T1_Data!AI164&gt;99, "&gt;99", T1_Data!AI164))),"-")</f>
        <v>-</v>
      </c>
      <c r="AJ166" s="72" t="str">
        <f>IF(ISNUMBER(T1_Data!AJ164),IF(T1_Data!AJ164=-999,"NA",IF(T1_Data!AJ164&lt;1, "&lt;1", IF(T1_Data!AJ164&gt;99, "&gt;99", T1_Data!AJ164))),"-")</f>
        <v>-</v>
      </c>
      <c r="AK166" s="72" t="str">
        <f>IF(ISNUMBER(T1_Data!AK164),IF(T1_Data!AK164=-999,"NA",IF(T1_Data!AK164&lt;1, "&lt;1", IF(T1_Data!AK164&gt;99, "&gt;99", T1_Data!AK164))),"-")</f>
        <v>-</v>
      </c>
      <c r="AL166" s="72" t="str">
        <f>IF(ISNUMBER(T1_Data!AL164),IF(T1_Data!AL164=-999,"NA",IF(T1_Data!AL164&lt;1, "&lt;1", IF(T1_Data!AL164&gt;99, "&gt;99", T1_Data!AL164))),"-")</f>
        <v>-</v>
      </c>
      <c r="AM166" s="72" t="str">
        <f>IF(ISNUMBER(T1_Data!AM164),IF(T1_Data!AM164=-999,"NA",IF(T1_Data!AM164&lt;1, "&lt;1", IF(T1_Data!AM164&gt;99, "&gt;99", T1_Data!AM164))),"-")</f>
        <v>-</v>
      </c>
      <c r="AN166" s="72" t="str">
        <f>IF(ISNUMBER(T1_Data!AN164),IF(T1_Data!AN164=-999,"NA",IF(T1_Data!AN164&lt;1, "&lt;1", IF(T1_Data!AN164&gt;99, "&gt;99", T1_Data!AN164))),"-")</f>
        <v>-</v>
      </c>
      <c r="AO166" s="72" t="str">
        <f>IF(ISNUMBER(T1_Data!AO164),IF(T1_Data!AO164=-999,"NA",IF(T1_Data!AO164&lt;1, "&lt;1", IF(T1_Data!AO164&gt;99, "&gt;99", T1_Data!AO164))),"-")</f>
        <v>-</v>
      </c>
      <c r="AP166" s="72" t="str">
        <f>IF(ISNUMBER(T1_Data!AP164),IF(T1_Data!AP164=-999,"NA",IF(T1_Data!AP164&lt;1, "&lt;1", IF(T1_Data!AP164&gt;99, "&gt;99", T1_Data!AP164))),"-")</f>
        <v>-</v>
      </c>
      <c r="AQ166" s="72" t="str">
        <f>IF(ISNUMBER(T1_Data!AQ164),IF(T1_Data!AQ164=-999,"NA",IF(T1_Data!AQ164&lt;1, "&lt;1", IF(T1_Data!AQ164&gt;99, "&gt;99", T1_Data!AQ164))),"-")</f>
        <v>-</v>
      </c>
      <c r="AR166" s="72" t="str">
        <f>IF(ISNUMBER(T1_Data!AR164),IF(T1_Data!AR164=-999,"NA",IF(T1_Data!AR164&lt;1, "&lt;1", IF(T1_Data!AR164&gt;99, "&gt;99", T1_Data!AR164))),"-")</f>
        <v>-</v>
      </c>
      <c r="AS166" s="72" t="str">
        <f>IF(ISNUMBER(T1_Data!AS164),IF(T1_Data!AS164=-999,"NA",IF(T1_Data!AS164&lt;1, "&lt;1", IF(T1_Data!AS164&gt;99, "&gt;99", T1_Data!AS164))),"-")</f>
        <v>-</v>
      </c>
      <c r="AT166" s="72" t="str">
        <f>IF(ISNUMBER(T1_Data!AT164),IF(T1_Data!AT164=-999,"NA",IF(T1_Data!AT164&lt;1, "&lt;1", IF(T1_Data!AT164&gt;99, "&gt;99", T1_Data!AT164))),"-")</f>
        <v>-</v>
      </c>
      <c r="AU166" s="72" t="str">
        <f>IF(ISNUMBER(T1_Data!AU164),IF(T1_Data!AU164=-999,"NA",IF(T1_Data!AU164&lt;1, "&lt;1", IF(T1_Data!AU164&gt;99, "&gt;99", T1_Data!AU164))),"-")</f>
        <v>-</v>
      </c>
      <c r="AV166" s="72" t="str">
        <f>IF(ISNUMBER(T1_Data!AV164),IF(T1_Data!AV164=-999,"NA",IF(T1_Data!AV164&lt;1, "&lt;1", IF(T1_Data!AV164&gt;99, "&gt;99", T1_Data!AV164))),"-")</f>
        <v>-</v>
      </c>
      <c r="AW166" s="72" t="str">
        <f>IF(ISNUMBER(T1_Data!AW164),IF(T1_Data!AW164=-999,"NA",IF(T1_Data!AW164&lt;1, "&lt;1", IF(T1_Data!AW164&gt;99, "&gt;99", T1_Data!AW164))),"-")</f>
        <v>-</v>
      </c>
      <c r="AX166" s="72" t="str">
        <f>IF(ISNUMBER(T1_Data!AX164),IF(T1_Data!AX164=-999,"NA",IF(T1_Data!AX164&lt;1, "&lt;1", IF(T1_Data!AX164&gt;99, "&gt;99", T1_Data!AX164))),"-")</f>
        <v>-</v>
      </c>
      <c r="AY166" s="72" t="str">
        <f>IF(ISNUMBER(T1_Data!AY164),IF(T1_Data!AY164=-999,"NA",IF(T1_Data!AY164&lt;1, "&lt;1", IF(T1_Data!AY164&gt;99, "&gt;99", T1_Data!AY164))),"-")</f>
        <v>-</v>
      </c>
      <c r="AZ166" s="72" t="str">
        <f>IF(ISNUMBER(T1_Data!AZ164),IF(T1_Data!AZ164=-999,"NA",IF(T1_Data!AZ164&lt;1, "&lt;1", IF(T1_Data!AZ164&gt;99, "&gt;99", T1_Data!AZ164))),"-")</f>
        <v>-</v>
      </c>
      <c r="BA166" s="72" t="str">
        <f>IF(ISNUMBER(T1_Data!BA164),IF(T1_Data!BA164=-999,"NA",IF(T1_Data!BA164&lt;1, "&lt;1", IF(T1_Data!BA164&gt;99, "&gt;99", T1_Data!BA164))),"-")</f>
        <v>-</v>
      </c>
      <c r="BB166" s="72" t="str">
        <f>IF(ISNUMBER(T1_Data!BB164),IF(T1_Data!BB164=-999,"NA",IF(T1_Data!BB164&lt;1, "&lt;1", IF(T1_Data!BB164&gt;99, "&gt;99", T1_Data!BB164))),"-")</f>
        <v>-</v>
      </c>
      <c r="BC166" s="72" t="str">
        <f>IF(ISNUMBER(T1_Data!BC164),IF(T1_Data!BC164=-999,"NA",IF(T1_Data!BC164&lt;1, "&lt;1", IF(T1_Data!BC164&gt;99, "&gt;99", T1_Data!BC164))),"-")</f>
        <v>-</v>
      </c>
      <c r="BD166" s="72" t="str">
        <f>IF(ISNUMBER(T1_Data!BD164),IF(T1_Data!BD164=-999,"NA",IF(T1_Data!BD164&lt;1, "&lt;1", IF(T1_Data!BD164&gt;99, "&gt;99", T1_Data!BD164))),"-")</f>
        <v>-</v>
      </c>
      <c r="BE166" s="72" t="str">
        <f>IF(ISNUMBER(T1_Data!BE164),IF(T1_Data!BE164=-999,"NA",IF(T1_Data!BE164&lt;1, "&lt;1", IF(T1_Data!BE164&gt;99, "&gt;99", T1_Data!BE164))),"-")</f>
        <v>-</v>
      </c>
      <c r="BF166" s="72" t="str">
        <f>IF(ISNUMBER(T1_Data!BF164),IF(T1_Data!BF164=-999,"NA",IF(T1_Data!BF164&lt;1, "&lt;1", IF(T1_Data!BF164&gt;99, "&gt;99", T1_Data!BF164))),"-")</f>
        <v>-</v>
      </c>
      <c r="BG166" s="72" t="str">
        <f>IF(ISNUMBER(T1_Data!BG164),IF(T1_Data!BG164=-999,"NA",IF(T1_Data!BG164&lt;1, "&lt;1", IF(T1_Data!BG164&gt;99, "&gt;99", T1_Data!BG164))),"-")</f>
        <v>-</v>
      </c>
      <c r="BH166" s="72" t="str">
        <f>IF(ISNUMBER(T1_Data!BH164),IF(T1_Data!BH164=-999,"NA",IF(T1_Data!BH164&lt;1, "&lt;1", IF(T1_Data!BH164&gt;99, "&gt;99", T1_Data!BH164))),"-")</f>
        <v>-</v>
      </c>
      <c r="BI166" s="72" t="str">
        <f>IF(ISNUMBER(T1_Data!BI164),IF(T1_Data!BI164=-999,"NA",IF(T1_Data!BI164&lt;1, "&lt;1", IF(T1_Data!BI164&gt;99, "&gt;99", T1_Data!BI164))),"-")</f>
        <v>-</v>
      </c>
      <c r="BJ166" s="72" t="str">
        <f>IF(ISNUMBER(T1_Data!BJ164),IF(T1_Data!BJ164=-999,"NA",IF(T1_Data!BJ164&lt;1, "&lt;1", IF(T1_Data!BJ164&gt;99, "&gt;99", T1_Data!BJ164))),"-")</f>
        <v>-</v>
      </c>
      <c r="BK166" s="72" t="str">
        <f>IF(ISNUMBER(T1_Data!BK164),IF(T1_Data!BK164=-999,"NA",IF(T1_Data!BK164&lt;1, "&lt;1", IF(T1_Data!BK164&gt;99, "&gt;99", T1_Data!BK164))),"-")</f>
        <v>-</v>
      </c>
      <c r="BL166" s="72" t="str">
        <f>IF(ISNUMBER(T1_Data!BL164),IF(T1_Data!BL164=-999,"NA",IF(T1_Data!BL164&lt;1, "&lt;1", IF(T1_Data!BL164&gt;99, "&gt;99", T1_Data!BL164))),"-")</f>
        <v>-</v>
      </c>
      <c r="BM166" s="72" t="str">
        <f>IF(ISNUMBER(T1_Data!BM164),IF(T1_Data!BM164=-999,"NA",IF(T1_Data!BM164&lt;1, "&lt;1", IF(T1_Data!BM164&gt;99, "&gt;99", T1_Data!BM164))),"-")</f>
        <v>-</v>
      </c>
      <c r="BN166" s="72" t="str">
        <f>IF(ISNUMBER(T1_Data!BN164),IF(T1_Data!BN164=-999,"NA",IF(T1_Data!BN164&lt;1, "&lt;1", IF(T1_Data!BN164&gt;99, "&gt;99", T1_Data!BN164))),"-")</f>
        <v>-</v>
      </c>
      <c r="BO166" s="72" t="str">
        <f>IF(ISNUMBER(T1_Data!BO164),IF(T1_Data!BO164=-999,"NA",IF(T1_Data!BO164&lt;1, "&lt;1", IF(T1_Data!BO164&gt;99, "&gt;99", T1_Data!BO164))),"-")</f>
        <v>-</v>
      </c>
      <c r="BP166" s="72" t="str">
        <f>IF(ISNUMBER(T1_Data!BP164),IF(T1_Data!BP164=-999,"NA",IF(T1_Data!BP164&lt;1, "&lt;1", IF(T1_Data!BP164&gt;99, "&gt;99", T1_Data!BP164))),"-")</f>
        <v>-</v>
      </c>
      <c r="BQ166" s="72" t="str">
        <f>IF(ISNUMBER(T1_Data!BQ164),IF(T1_Data!BQ164=-999,"NA",IF(T1_Data!BQ164&lt;1, "&lt;1", IF(T1_Data!BQ164&gt;99, "&gt;99", T1_Data!BQ164))),"-")</f>
        <v>-</v>
      </c>
      <c r="BR166" s="72" t="str">
        <f>IF(ISNUMBER(T1_Data!BR164),IF(T1_Data!BR164=-999,"NA",IF(T1_Data!BR164&lt;1, "&lt;1", IF(T1_Data!BR164&gt;99, "&gt;99", T1_Data!BR164))),"-")</f>
        <v>-</v>
      </c>
      <c r="BS166" s="72" t="str">
        <f>IF(ISNUMBER(T1_Data!BS164),IF(T1_Data!BS164=-999,"NA",IF(T1_Data!BS164&lt;1, "&lt;1", IF(T1_Data!BS164&gt;99, "&gt;99", T1_Data!BS164))),"-")</f>
        <v>-</v>
      </c>
      <c r="BT166" s="72" t="str">
        <f>IF(ISNUMBER(T1_Data!BT164),IF(T1_Data!BT164=-999,"NA",IF(T1_Data!BT164&lt;1, "&lt;1", IF(T1_Data!BT164&gt;99, "&gt;99", T1_Data!BT164))),"-")</f>
        <v>-</v>
      </c>
      <c r="BU166" s="72" t="str">
        <f>IF(ISNUMBER(T1_Data!BU164),IF(T1_Data!BU164=-999,"NA",IF(T1_Data!BU164&lt;1, "&lt;1", IF(T1_Data!BU164&gt;99, "&gt;99", T1_Data!BU164))),"-")</f>
        <v>-</v>
      </c>
      <c r="BV166" s="72" t="str">
        <f>IF(ISNUMBER(T1_Data!BV164),IF(T1_Data!BV164=-999,"NA",IF(T1_Data!BV164&lt;1, "&lt;1", IF(T1_Data!BV164&gt;99, "&gt;99", T1_Data!BV164))),"-")</f>
        <v>-</v>
      </c>
      <c r="BW166" s="72" t="str">
        <f>IF(ISNUMBER(T1_Data!BW164),IF(T1_Data!BW164=-999,"NA",IF(T1_Data!BW164&lt;1, "&lt;1", IF(T1_Data!BW164&gt;99, "&gt;99", T1_Data!BW164))),"-")</f>
        <v>-</v>
      </c>
      <c r="BX166" s="72" t="str">
        <f>IF(ISNUMBER(T1_Data!BX164),IF(T1_Data!BX164=-999,"NA",IF(T1_Data!BX164&lt;1, "&lt;1", IF(T1_Data!BX164&gt;99, "&gt;99", T1_Data!BX164))),"-")</f>
        <v>-</v>
      </c>
      <c r="BY166" s="72" t="str">
        <f>IF(ISNUMBER(T1_Data!BY164),IF(T1_Data!BY164=-999,"NA",IF(T1_Data!BY164&lt;1, "&lt;1", IF(T1_Data!BY164&gt;99, "&gt;99", T1_Data!BY164))),"-")</f>
        <v>-</v>
      </c>
      <c r="BZ166" s="72" t="str">
        <f>IF(ISNUMBER(T1_Data!BZ164),IF(T1_Data!BZ164=-999,"NA",IF(T1_Data!BZ164&lt;1, "&lt;1", IF(T1_Data!BZ164&gt;99, "&gt;99", T1_Data!BZ164))),"-")</f>
        <v>-</v>
      </c>
      <c r="CA166" s="72" t="str">
        <f>IF(ISNUMBER(T1_Data!CA164),IF(T1_Data!CA164=-999,"NA",IF(T1_Data!CA164&lt;1, "&lt;1", IF(T1_Data!CA164&gt;99, "&gt;99", T1_Data!CA164))),"-")</f>
        <v>-</v>
      </c>
      <c r="CB166" s="72" t="str">
        <f>IF(ISNUMBER(T1_Data!CB164),IF(T1_Data!CB164=-999,"NA",IF(T1_Data!CB164&lt;1, "&lt;1", IF(T1_Data!CB164&gt;99, "&gt;99", T1_Data!CB164))),"-")</f>
        <v>-</v>
      </c>
      <c r="CC166" s="72" t="str">
        <f>IF(ISNUMBER(T1_Data!CC164),IF(T1_Data!CC164=-999,"NA",IF(T1_Data!CC164&lt;1, "&lt;1", IF(T1_Data!CC164&gt;99, "&gt;99", T1_Data!CC164))),"-")</f>
        <v>-</v>
      </c>
      <c r="CD166" s="72" t="str">
        <f>IF(ISNUMBER(T1_Data!CD164),IF(T1_Data!CD164=-999,"NA",IF(T1_Data!CD164&lt;1, "&lt;1", IF(T1_Data!CD164&gt;99, "&gt;99", T1_Data!CD164))),"-")</f>
        <v>-</v>
      </c>
      <c r="CE166" s="72" t="str">
        <f>IF(ISNUMBER(T1_Data!CE164),IF(T1_Data!CE164=-999,"NA",IF(T1_Data!CE164&lt;1, "&lt;1", IF(T1_Data!CE164&gt;99, "&gt;99", T1_Data!CE164))),"-")</f>
        <v>-</v>
      </c>
      <c r="CF166" s="72" t="str">
        <f>IF(ISNUMBER(T1_Data!CF164),IF(T1_Data!CF164=-999,"NA",IF(T1_Data!CF164&lt;1, "&lt;1", IF(T1_Data!CF164&gt;99, "&gt;99", T1_Data!CF164))),"-")</f>
        <v>-</v>
      </c>
      <c r="CG166" s="72" t="str">
        <f>IF(ISNUMBER(T1_Data!CG164),IF(T1_Data!CG164=-999,"NA",IF(T1_Data!CG164&lt;1, "&lt;1", IF(T1_Data!CG164&gt;99, "&gt;99", T1_Data!CG164))),"-")</f>
        <v>-</v>
      </c>
      <c r="CH166" s="72" t="str">
        <f>IF(ISNUMBER(T1_Data!CH164),IF(T1_Data!CH164=-999,"NA",IF(T1_Data!CH164&lt;1, "&lt;1", IF(T1_Data!CH164&gt;99, "&gt;99", T1_Data!CH164))),"-")</f>
        <v>-</v>
      </c>
      <c r="CI166" s="72" t="str">
        <f>IF(ISNUMBER(T1_Data!CI164),IF(T1_Data!CI164=-999,"NA",IF(T1_Data!CI164&lt;1, "&lt;1", IF(T1_Data!CI164&gt;99, "&gt;99", T1_Data!CI164))),"-")</f>
        <v>-</v>
      </c>
      <c r="CJ166" s="72" t="str">
        <f>IF(ISNUMBER(T1_Data!CJ164),IF(T1_Data!CJ164=-999,"NA",IF(T1_Data!CJ164&lt;1, "&lt;1", IF(T1_Data!CJ164&gt;99, "&gt;99", T1_Data!CJ164))),"-")</f>
        <v>-</v>
      </c>
      <c r="CK166" s="72" t="str">
        <f>IF(ISNUMBER(T1_Data!CK164),IF(T1_Data!CK164=-999,"NA",IF(T1_Data!CK164&lt;1, "&lt;1", IF(T1_Data!CK164&gt;99, "&gt;99", T1_Data!CK164))),"-")</f>
        <v>-</v>
      </c>
      <c r="CL166" s="72" t="str">
        <f>IF(ISNUMBER(T1_Data!CL164),IF(T1_Data!CL164=-999,"NA",IF(T1_Data!CL164&lt;1, "&lt;1", IF(T1_Data!CL164&gt;99, "&gt;99", T1_Data!CL164))),"-")</f>
        <v>-</v>
      </c>
      <c r="CM166" s="72" t="str">
        <f>IF(ISNUMBER(T1_Data!CM164),IF(T1_Data!CM164=-999,"NA",IF(T1_Data!CM164&lt;1, "&lt;1", IF(T1_Data!CM164&gt;99, "&gt;99", T1_Data!CM164))),"-")</f>
        <v>-</v>
      </c>
      <c r="CN166" s="72" t="str">
        <f>IF(ISNUMBER(T1_Data!CN164),IF(T1_Data!CN164=-999,"NA",IF(T1_Data!CN164&lt;1, "&lt;1", IF(T1_Data!CN164&gt;99, "&gt;99", T1_Data!CN164))),"-")</f>
        <v>-</v>
      </c>
      <c r="CO166" s="72" t="str">
        <f>IF(ISNUMBER(T1_Data!CO164),IF(T1_Data!CO164=-999,"NA",IF(T1_Data!CO164&lt;1, "&lt;1", IF(T1_Data!CO164&gt;99, "&gt;99", T1_Data!CO164))),"-")</f>
        <v>-</v>
      </c>
      <c r="CP166" s="72" t="str">
        <f>IF(ISNUMBER(T1_Data!CP164),IF(T1_Data!CP164=-999,"NA",IF(T1_Data!CP164&lt;1, "&lt;1", IF(T1_Data!CP164&gt;99, "&gt;99", T1_Data!CP164))),"-")</f>
        <v>-</v>
      </c>
      <c r="CQ166" s="72" t="str">
        <f>IF(ISNUMBER(T1_Data!CQ164),IF(T1_Data!CQ164=-999,"NA",IF(T1_Data!CQ164&lt;1, "&lt;1", IF(T1_Data!CQ164&gt;99, "&gt;99", T1_Data!CQ164))),"-")</f>
        <v>-</v>
      </c>
      <c r="CR166" s="72" t="str">
        <f>IF(ISNUMBER(T1_Data!CR164),IF(T1_Data!CR164=-999,"NA",IF(T1_Data!CR164&lt;1, "&lt;1", IF(T1_Data!CR164&gt;99, "&gt;99", T1_Data!CR164))),"-")</f>
        <v>-</v>
      </c>
      <c r="CS166" s="72" t="str">
        <f>IF(ISNUMBER(T1_Data!CS164),IF(T1_Data!CS164=-999,"NA",IF(T1_Data!CS164&lt;1, "&lt;1", IF(T1_Data!CS164&gt;99, "&gt;99", T1_Data!CS164))),"-")</f>
        <v>-</v>
      </c>
      <c r="CT166" s="72" t="str">
        <f>IF(ISNUMBER(T1_Data!CT164),IF(T1_Data!CT164=-999,"NA",IF(T1_Data!CT164&lt;1, "&lt;1", IF(T1_Data!CT164&gt;99, "&gt;99", T1_Data!CT164))),"-")</f>
        <v>-</v>
      </c>
      <c r="CU166" s="72" t="str">
        <f>IF(ISNUMBER(T1_Data!CU164),IF(T1_Data!CU164=-999,"NA",IF(T1_Data!CU164&lt;1, "&lt;1", IF(T1_Data!CU164&gt;99, "&gt;99", T1_Data!CU164))),"-")</f>
        <v>-</v>
      </c>
      <c r="CV166" s="72" t="str">
        <f>IF(ISNUMBER(T1_Data!CV164),IF(T1_Data!CV164=-999,"NA",IF(T1_Data!CV164&lt;1, "&lt;1", IF(T1_Data!CV164&gt;99, "&gt;99", T1_Data!CV164))),"-")</f>
        <v>-</v>
      </c>
      <c r="CW166" s="72" t="str">
        <f>IF(ISNUMBER(T1_Data!CW164),IF(T1_Data!CW164=-999,"NA",IF(T1_Data!CW164&lt;1, "&lt;1", IF(T1_Data!CW164&gt;99, "&gt;99", T1_Data!CW164))),"-")</f>
        <v>-</v>
      </c>
      <c r="CX166" s="72" t="str">
        <f>IF(ISNUMBER(T1_Data!CX164),IF(T1_Data!CX164=-999,"NA",IF(T1_Data!CX164&lt;1, "&lt;1", IF(T1_Data!CX164&gt;99, "&gt;99", T1_Data!CX164))),"-")</f>
        <v>-</v>
      </c>
      <c r="CY166" s="72" t="str">
        <f>IF(ISNUMBER(T1_Data!CY164),IF(T1_Data!CY164=-999,"NA",IF(T1_Data!CY164&lt;1, "&lt;1", IF(T1_Data!CY164&gt;99, "&gt;99", T1_Data!CY164))),"-")</f>
        <v>-</v>
      </c>
      <c r="CZ166" s="72" t="str">
        <f>IF(ISNUMBER(T1_Data!CZ164),IF(T1_Data!CZ164=-999,"NA",IF(T1_Data!CZ164&lt;1, "&lt;1", IF(T1_Data!CZ164&gt;99, "&gt;99", T1_Data!CZ164))),"-")</f>
        <v>-</v>
      </c>
      <c r="DA166" s="72" t="str">
        <f>IF(ISNUMBER(T1_Data!DA164),IF(T1_Data!DA164=-999,"NA",IF(T1_Data!DA164&lt;1, "&lt;1", IF(T1_Data!DA164&gt;99, "&gt;99", T1_Data!DA164))),"-")</f>
        <v>-</v>
      </c>
      <c r="DB166" s="72" t="str">
        <f>IF(ISNUMBER(T1_Data!DB164),IF(T1_Data!DB164=-999,"NA",IF(T1_Data!DB164&lt;1, "&lt;1", IF(T1_Data!DB164&gt;99, "&gt;99", T1_Data!DB164))),"-")</f>
        <v>-</v>
      </c>
      <c r="DC166" s="72" t="str">
        <f>IF(ISNUMBER(T1_Data!DC164),IF(T1_Data!DC164=-999,"NA",IF(T1_Data!DC164&lt;1, "&lt;1", IF(T1_Data!DC164&gt;99, "&gt;99", T1_Data!DC164))),"-")</f>
        <v>-</v>
      </c>
      <c r="DD166" s="72" t="str">
        <f>IF(ISNUMBER(T1_Data!DD164),IF(T1_Data!DD164=-999,"NA",IF(T1_Data!DD164&lt;1, "&lt;1", IF(T1_Data!DD164&gt;99, "&gt;99", T1_Data!DD164))),"-")</f>
        <v>-</v>
      </c>
      <c r="DE166" s="72" t="str">
        <f>IF(ISNUMBER(T1_Data!DE164),IF(T1_Data!DE164=-999,"NA",IF(T1_Data!DE164&lt;1, "&lt;1", IF(T1_Data!DE164&gt;99, "&gt;99", T1_Data!DE164))),"-")</f>
        <v>-</v>
      </c>
      <c r="DF166" s="72" t="str">
        <f>IF(ISNUMBER(T1_Data!DF164),IF(T1_Data!DF164=-999,"NA",IF(T1_Data!DF164&lt;1, "&lt;1", IF(T1_Data!DF164&gt;99, "&gt;99", T1_Data!DF164))),"-")</f>
        <v>-</v>
      </c>
      <c r="DG166" s="72" t="str">
        <f>IF(ISNUMBER(T1_Data!DG164),IF(T1_Data!DG164=-999,"NA",IF(T1_Data!DG164&lt;1, "&lt;1", IF(T1_Data!DG164&gt;99, "&gt;99", T1_Data!DG164))),"-")</f>
        <v>-</v>
      </c>
      <c r="DH166" s="72" t="str">
        <f>IF(ISNUMBER(T1_Data!DH164),IF(T1_Data!DH164=-999,"NA",IF(T1_Data!DH164&lt;1, "&lt;1", IF(T1_Data!DH164&gt;99, "&gt;99", T1_Data!DH164))),"-")</f>
        <v>-</v>
      </c>
      <c r="DI166" s="72" t="str">
        <f>IF(ISNUMBER(T1_Data!DI164),IF(T1_Data!DI164=-999,"NA",IF(T1_Data!DI164&lt;1, "&lt;1", IF(T1_Data!DI164&gt;99, "&gt;99", T1_Data!DI164))),"-")</f>
        <v>-</v>
      </c>
      <c r="DJ166" s="72" t="str">
        <f>IF(ISNUMBER(T1_Data!DJ164),IF(T1_Data!DJ164=-999,"NA",IF(T1_Data!DJ164&lt;1, "&lt;1", IF(T1_Data!DJ164&gt;99, "&gt;99", T1_Data!DJ164))),"-")</f>
        <v>-</v>
      </c>
      <c r="DK166" s="72" t="str">
        <f>IF(ISNUMBER(T1_Data!DK164),IF(T1_Data!DK164=-999,"NA",IF(T1_Data!DK164&lt;1, "&lt;1", IF(T1_Data!DK164&gt;99, "&gt;99", T1_Data!DK164))),"-")</f>
        <v>-</v>
      </c>
      <c r="DL166" s="72" t="str">
        <f>IF(ISNUMBER(T1_Data!DL164),IF(T1_Data!DL164=-999,"NA",IF(T1_Data!DL164&lt;1, "&lt;1", IF(T1_Data!DL164&gt;99, "&gt;99", T1_Data!DL164))),"-")</f>
        <v>-</v>
      </c>
      <c r="DM166" s="72" t="str">
        <f>IF(ISNUMBER(T1_Data!DM164),IF(T1_Data!DM164=-999,"NA",IF(T1_Data!DM164&lt;1, "&lt;1", IF(T1_Data!DM164&gt;99, "&gt;99", T1_Data!DM164))),"-")</f>
        <v>-</v>
      </c>
      <c r="DN166" s="72" t="str">
        <f>IF(ISNUMBER(T1_Data!DN164),IF(T1_Data!DN164=-999,"NA",IF(T1_Data!DN164&lt;1, "&lt;1", IF(T1_Data!DN164&gt;99, "&gt;99", T1_Data!DN164))),"-")</f>
        <v>-</v>
      </c>
      <c r="DO166" s="72" t="str">
        <f>IF(ISNUMBER(T1_Data!DO164),IF(T1_Data!DO164=-999,"NA",IF(T1_Data!DO164&lt;1, "&lt;1", IF(T1_Data!DO164&gt;99, "&gt;99", T1_Data!DO164))),"-")</f>
        <v>-</v>
      </c>
      <c r="DP166" s="72" t="str">
        <f>IF(ISNUMBER(T1_Data!DP164),IF(T1_Data!DP164=-999,"NA",IF(T1_Data!DP164&lt;1, "&lt;1", IF(T1_Data!DP164&gt;99, "&gt;99", T1_Data!DP164))),"-")</f>
        <v>-</v>
      </c>
      <c r="DQ166" s="72" t="str">
        <f>IF(ISNUMBER(T1_Data!DQ164),IF(T1_Data!DQ164=-999,"NA",IF(T1_Data!DQ164&lt;1, "&lt;1", IF(T1_Data!DQ164&gt;99, "&gt;99", T1_Data!DQ164))),"-")</f>
        <v>-</v>
      </c>
      <c r="DR166" s="72" t="str">
        <f>IF(ISNUMBER(T1_Data!DR164),IF(T1_Data!DR164=-999,"NA",IF(T1_Data!DR164&lt;1, "&lt;1", IF(T1_Data!DR164&gt;99, "&gt;99", T1_Data!DR164))),"-")</f>
        <v>-</v>
      </c>
      <c r="DS166" s="72" t="str">
        <f>IF(ISNUMBER(T1_Data!DS164),IF(T1_Data!DS164=-999,"NA",IF(T1_Data!DS164&lt;1, "&lt;1", IF(T1_Data!DS164&gt;99, "&gt;99", T1_Data!DS164))),"-")</f>
        <v>-</v>
      </c>
      <c r="DT166" s="72" t="str">
        <f>IF(ISNUMBER(T1_Data!DT164),IF(T1_Data!DT164=-999,"NA",IF(T1_Data!DT164&lt;1, "&lt;1", IF(T1_Data!DT164&gt;99, "&gt;99", T1_Data!DT164))),"-")</f>
        <v>-</v>
      </c>
      <c r="DU166" s="72" t="str">
        <f>IF(ISNUMBER(T1_Data!DU164),IF(T1_Data!DU164=-999,"NA",IF(T1_Data!DU164&lt;1, "&lt;1", IF(T1_Data!DU164&gt;99, "&gt;99", T1_Data!DU164))),"-")</f>
        <v>-</v>
      </c>
      <c r="DV166" s="72" t="str">
        <f>IF(ISNUMBER(T1_Data!DV164),IF(T1_Data!DV164=-999,"NA",IF(T1_Data!DV164&lt;1, "&lt;1", IF(T1_Data!DV164&gt;99, "&gt;99", T1_Data!DV164))),"-")</f>
        <v>-</v>
      </c>
      <c r="DW166" s="72" t="str">
        <f>IF(ISNUMBER(T1_Data!DW164),IF(T1_Data!DW164=-999,"NA",IF(T1_Data!DW164&lt;1, "&lt;1", IF(T1_Data!DW164&gt;99, "&gt;99", T1_Data!DW164))),"-")</f>
        <v>-</v>
      </c>
      <c r="DX166" s="72" t="str">
        <f>IF(ISNUMBER(T1_Data!DX164),IF(T1_Data!DX164=-999,"NA",IF(T1_Data!DX164&lt;1, "&lt;1", IF(T1_Data!DX164&gt;99, "&gt;99", T1_Data!DX164))),"-")</f>
        <v>-</v>
      </c>
      <c r="DY166" s="72" t="str">
        <f>IF(ISNUMBER(T1_Data!DY164),IF(T1_Data!DY164=-999,"NA",IF(T1_Data!DY164&lt;1, "&lt;1", IF(T1_Data!DY164&gt;99, "&gt;99", T1_Data!DY164))),"-")</f>
        <v>-</v>
      </c>
      <c r="DZ166" s="72" t="str">
        <f>IF(ISNUMBER(T1_Data!DZ164),IF(T1_Data!DZ164=-999,"NA",IF(T1_Data!DZ164&lt;1, "&lt;1", IF(T1_Data!DZ164&gt;99, "&gt;99", T1_Data!DZ164))),"-")</f>
        <v>-</v>
      </c>
      <c r="EA166" s="72" t="str">
        <f>IF(ISNUMBER(T1_Data!EA164),IF(T1_Data!EA164=-999,"NA",IF(T1_Data!EA164&lt;1, "&lt;1", IF(T1_Data!EA164&gt;99, "&gt;99", T1_Data!EA164))),"-")</f>
        <v>-</v>
      </c>
      <c r="EB166" s="72" t="str">
        <f>IF(ISNUMBER(T1_Data!EB164),IF(T1_Data!EB164=-999,"NA",IF(T1_Data!EB164&lt;1, "&lt;1", IF(T1_Data!EB164&gt;99, "&gt;99", T1_Data!EB164))),"-")</f>
        <v>-</v>
      </c>
      <c r="EC166" s="72" t="str">
        <f>IF(ISNUMBER(T1_Data!EC164),IF(T1_Data!EC164=-999,"NA",IF(T1_Data!EC164&lt;1, "&lt;1", IF(T1_Data!EC164&gt;99, "&gt;99", T1_Data!EC164))),"-")</f>
        <v>-</v>
      </c>
      <c r="ED166" s="72" t="str">
        <f>IF(ISNUMBER(T1_Data!ED164),IF(T1_Data!ED164=-999,"NA",IF(T1_Data!ED164&lt;1, "&lt;1", IF(T1_Data!ED164&gt;99, "&gt;99", T1_Data!ED164))),"-")</f>
        <v>-</v>
      </c>
      <c r="EE166" s="72" t="str">
        <f>IF(ISNUMBER(T1_Data!EE164),IF(T1_Data!EE164=-999,"NA",IF(T1_Data!EE164&lt;1, "&lt;1", IF(T1_Data!EE164&gt;99, "&gt;99", T1_Data!EE164))),"-")</f>
        <v>-</v>
      </c>
      <c r="EF166" s="72" t="str">
        <f>IF(ISNUMBER(T1_Data!EF164),IF(T1_Data!EF164=-999,"NA",IF(T1_Data!EF164&lt;1, "&lt;1", IF(T1_Data!EF164&gt;99, "&gt;99", T1_Data!EF164))),"-")</f>
        <v>-</v>
      </c>
      <c r="EG166" s="72" t="str">
        <f>IF(ISNUMBER(T1_Data!EG164),IF(T1_Data!EG164=-999,"NA",IF(T1_Data!EG164&lt;1, "&lt;1", IF(T1_Data!EG164&gt;99, "&gt;99", T1_Data!EG164))),"-")</f>
        <v>-</v>
      </c>
      <c r="EH166" s="72" t="str">
        <f>IF(ISNUMBER(T1_Data!EH164),IF(T1_Data!EH164=-999,"NA",IF(T1_Data!EH164&lt;1, "&lt;1", IF(T1_Data!EH164&gt;99, "&gt;99", T1_Data!EH164))),"-")</f>
        <v>-</v>
      </c>
      <c r="EI166" s="72" t="str">
        <f>IF(ISNUMBER(T1_Data!EI164),IF(T1_Data!EI164=-999,"NA",IF(T1_Data!EI164&lt;1, "&lt;1", IF(T1_Data!EI164&gt;99, "&gt;99", T1_Data!EI164))),"-")</f>
        <v>-</v>
      </c>
      <c r="EJ166" s="72" t="str">
        <f>IF(ISNUMBER(T1_Data!EJ164),IF(T1_Data!EJ164=-999,"NA",IF(T1_Data!EJ164&lt;1, "&lt;1", IF(T1_Data!EJ164&gt;99, "&gt;99", T1_Data!EJ164))),"-")</f>
        <v>-</v>
      </c>
      <c r="EK166" s="72" t="str">
        <f>IF(ISNUMBER(T1_Data!EK164),IF(T1_Data!EK164=-999,"NA",IF(T1_Data!EK164&lt;1, "&lt;1", IF(T1_Data!EK164&gt;99, "&gt;99", T1_Data!EK164))),"-")</f>
        <v>-</v>
      </c>
      <c r="EL166" s="72" t="str">
        <f>IF(ISNUMBER(T1_Data!EL164),IF(T1_Data!EL164=-999,"NA",IF(T1_Data!EL164&lt;1, "&lt;1", IF(T1_Data!EL164&gt;99, "&gt;99", T1_Data!EL164))),"-")</f>
        <v>-</v>
      </c>
      <c r="EM166" s="72" t="str">
        <f>IF(ISNUMBER(T1_Data!EM164),IF(T1_Data!EM164=-999,"NA",IF(T1_Data!EM164&lt;1, "&lt;1", IF(T1_Data!EM164&gt;99, "&gt;99", T1_Data!EM164))),"-")</f>
        <v>-</v>
      </c>
      <c r="EN166" s="72" t="str">
        <f>IF(ISNUMBER(T1_Data!EN164),IF(T1_Data!EN164=-999,"NA",IF(T1_Data!EN164&lt;1, "&lt;1", IF(T1_Data!EN164&gt;99, "&gt;99", T1_Data!EN164))),"-")</f>
        <v>-</v>
      </c>
      <c r="EO166" s="72" t="str">
        <f>IF(ISNUMBER(T1_Data!EO164),IF(T1_Data!EO164=-999,"NA",IF(T1_Data!EO164&lt;1, "&lt;1", IF(T1_Data!EO164&gt;99, "&gt;99", T1_Data!EO164))),"-")</f>
        <v>-</v>
      </c>
      <c r="EP166" s="72" t="str">
        <f>IF(ISNUMBER(T1_Data!EP164),IF(T1_Data!EP164=-999,"NA",IF(T1_Data!EP164&lt;1, "&lt;1", IF(T1_Data!EP164&gt;99, "&gt;99", T1_Data!EP164))),"-")</f>
        <v>-</v>
      </c>
      <c r="EQ166" s="72" t="str">
        <f>IF(ISNUMBER(T1_Data!EQ164),IF(T1_Data!EQ164=-999,"NA",IF(T1_Data!EQ164&lt;1, "&lt;1", IF(T1_Data!EQ164&gt;99, "&gt;99", T1_Data!EQ164))),"-")</f>
        <v>-</v>
      </c>
      <c r="ER166" s="72" t="str">
        <f>IF(ISNUMBER(T1_Data!ER164),IF(T1_Data!ER164=-999,"NA",IF(T1_Data!ER164&lt;1, "&lt;1", IF(T1_Data!ER164&gt;99, "&gt;99", T1_Data!ER164))),"-")</f>
        <v>-</v>
      </c>
      <c r="ES166" s="72" t="str">
        <f>IF(ISNUMBER(T1_Data!ES164),IF(T1_Data!ES164=-999,"NA",IF(T1_Data!ES164&lt;1, "&lt;1", IF(T1_Data!ES164&gt;99, "&gt;99", T1_Data!ES164))),"-")</f>
        <v>-</v>
      </c>
      <c r="ET166" s="72" t="str">
        <f>IF(ISNUMBER(T1_Data!ET164),IF(T1_Data!ET164=-999,"NA",IF(T1_Data!ET164&lt;1, "&lt;1", IF(T1_Data!ET164&gt;99, "&gt;99", T1_Data!ET164))),"-")</f>
        <v>-</v>
      </c>
      <c r="EU166" s="72" t="str">
        <f>IF(ISNUMBER(T1_Data!EU164),IF(T1_Data!EU164=-999,"NA",IF(T1_Data!EU164&lt;1, "&lt;1", IF(T1_Data!EU164&gt;99, "&gt;99", T1_Data!EU164))),"-")</f>
        <v>-</v>
      </c>
      <c r="EV166" s="72" t="str">
        <f>IF(ISNUMBER(T1_Data!EV164),IF(T1_Data!EV164=-999,"NA",IF(T1_Data!EV164&lt;1, "&lt;1", IF(T1_Data!EV164&gt;99, "&gt;99", T1_Data!EV164))),"-")</f>
        <v>-</v>
      </c>
      <c r="EW166" s="72" t="str">
        <f>IF(ISNUMBER(T1_Data!EW164),IF(T1_Data!EW164=-999,"NA",IF(T1_Data!EW164&lt;1, "&lt;1", IF(T1_Data!EW164&gt;99, "&gt;99", T1_Data!EW164))),"-")</f>
        <v>-</v>
      </c>
      <c r="EX166" s="72" t="str">
        <f>IF(ISNUMBER(T1_Data!EX164),IF(T1_Data!EX164=-999,"NA",IF(T1_Data!EX164&lt;1, "&lt;1", IF(T1_Data!EX164&gt;99, "&gt;99", T1_Data!EX164))),"-")</f>
        <v>-</v>
      </c>
      <c r="EY166" s="72" t="str">
        <f>IF(ISNUMBER(T1_Data!EY164),IF(T1_Data!EY164=-999,"NA",IF(T1_Data!EY164&lt;1, "&lt;1", IF(T1_Data!EY164&gt;99, "&gt;99", T1_Data!EY164))),"-")</f>
        <v>-</v>
      </c>
      <c r="EZ166" s="72" t="str">
        <f>IF(ISNUMBER(T1_Data!EZ164),IF(T1_Data!EZ164=-999,"NA",IF(T1_Data!EZ164&lt;1, "&lt;1", IF(T1_Data!EZ164&gt;99, "&gt;99", T1_Data!EZ164))),"-")</f>
        <v>-</v>
      </c>
      <c r="FA166" s="72" t="str">
        <f>IF(ISNUMBER(T1_Data!FA164),IF(T1_Data!FA164=-999,"NA",IF(T1_Data!FA164&lt;1, "&lt;1", IF(T1_Data!FA164&gt;99, "&gt;99", T1_Data!FA164))),"-")</f>
        <v>-</v>
      </c>
      <c r="FB166" s="72" t="str">
        <f>IF(ISNUMBER(T1_Data!FB164),IF(T1_Data!FB164=-999,"NA",IF(T1_Data!FB164&lt;1, "&lt;1", IF(T1_Data!FB164&gt;99, "&gt;99", T1_Data!FB164))),"-")</f>
        <v>-</v>
      </c>
      <c r="FC166" s="72" t="str">
        <f>IF(ISNUMBER(T1_Data!FC164),IF(T1_Data!FC164=-999,"NA",IF(T1_Data!FC164&lt;1, "&lt;1", IF(T1_Data!FC164&gt;99, "&gt;99", T1_Data!FC164))),"-")</f>
        <v>-</v>
      </c>
      <c r="FD166" s="72" t="str">
        <f>IF(ISNUMBER(T1_Data!FD164),IF(T1_Data!FD164=-999,"NA",IF(T1_Data!FD164&lt;1, "&lt;1", IF(T1_Data!FD164&gt;99, "&gt;99", T1_Data!FD164))),"-")</f>
        <v>-</v>
      </c>
      <c r="FE166" s="72" t="str">
        <f>IF(ISNUMBER(T1_Data!FE164),IF(T1_Data!FE164=-999,"NA",IF(T1_Data!FE164&lt;1, "&lt;1", IF(T1_Data!FE164&gt;99, "&gt;99", T1_Data!FE164))),"-")</f>
        <v>-</v>
      </c>
      <c r="FF166" s="72" t="str">
        <f>IF(ISNUMBER(T1_Data!FF164),IF(T1_Data!FF164=-999,"NA",IF(T1_Data!FF164&lt;1, "&lt;1", IF(T1_Data!FF164&gt;99, "&gt;99", T1_Data!FF164))),"-")</f>
        <v>-</v>
      </c>
      <c r="FG166" s="72" t="str">
        <f>IF(ISNUMBER(T1_Data!FG164),IF(T1_Data!FG164=-999,"NA",IF(T1_Data!FG164&lt;1, "&lt;1", IF(T1_Data!FG164&gt;99, "&gt;99", T1_Data!FG164))),"-")</f>
        <v>-</v>
      </c>
      <c r="FH166" s="72" t="str">
        <f>IF(ISNUMBER(T1_Data!FH164),IF(T1_Data!FH164=-999,"NA",IF(T1_Data!FH164&lt;1, "&lt;1", IF(T1_Data!FH164&gt;99, "&gt;99", T1_Data!FH164))),"-")</f>
        <v>-</v>
      </c>
      <c r="FI166" s="72" t="str">
        <f>IF(ISNUMBER(T1_Data!FI164),IF(T1_Data!FI164=-999,"NA",IF(T1_Data!FI164&lt;1, "&lt;1", IF(T1_Data!FI164&gt;99, "&gt;99", T1_Data!FI164))),"-")</f>
        <v>-</v>
      </c>
      <c r="FJ166" s="72" t="str">
        <f>IF(ISNUMBER(T1_Data!FJ164),IF(T1_Data!FJ164=-999,"NA",IF(T1_Data!FJ164&lt;1, "&lt;1", IF(T1_Data!FJ164&gt;99, "&gt;99", T1_Data!FJ164))),"-")</f>
        <v>-</v>
      </c>
      <c r="FK166" s="72" t="str">
        <f>IF(ISNUMBER(T1_Data!FK164),IF(T1_Data!FK164=-999,"NA",IF(T1_Data!FK164&lt;1, "&lt;1", IF(T1_Data!FK164&gt;99, "&gt;99", T1_Data!FK164))),"-")</f>
        <v>-</v>
      </c>
      <c r="FL166" s="72" t="str">
        <f>IF(ISNUMBER(T1_Data!FL164),IF(T1_Data!FL164=-999,"NA",IF(T1_Data!FL164&lt;1, "&lt;1", IF(T1_Data!FL164&gt;99, "&gt;99", T1_Data!FL164))),"-")</f>
        <v>-</v>
      </c>
      <c r="FM166" s="72" t="str">
        <f>IF(ISNUMBER(T1_Data!FM164),IF(T1_Data!FM164=-999,"NA",IF(T1_Data!FM164&lt;1, "&lt;1", IF(T1_Data!FM164&gt;99, "&gt;99", T1_Data!FM164))),"-")</f>
        <v>-</v>
      </c>
      <c r="FN166" s="72" t="str">
        <f>IF(ISNUMBER(T1_Data!FN164),IF(T1_Data!FN164=-999,"NA",IF(T1_Data!FN164&lt;1, "&lt;1", IF(T1_Data!FN164&gt;99, "&gt;99", T1_Data!FN164))),"-")</f>
        <v>-</v>
      </c>
      <c r="FO166" s="72" t="str">
        <f>IF(ISNUMBER(T1_Data!FO164),IF(T1_Data!FO164=-999,"NA",IF(T1_Data!FO164&lt;1, "&lt;1", IF(T1_Data!FO164&gt;99, "&gt;99", T1_Data!FO164))),"-")</f>
        <v>-</v>
      </c>
      <c r="FP166" s="72" t="str">
        <f>IF(ISNUMBER(T1_Data!FP164),IF(T1_Data!FP164=-999,"NA",IF(T1_Data!FP164&lt;1, "&lt;1", IF(T1_Data!FP164&gt;99, "&gt;99", T1_Data!FP164))),"-")</f>
        <v>-</v>
      </c>
      <c r="FQ166" s="72" t="str">
        <f>IF(ISNUMBER(T1_Data!FQ164),IF(T1_Data!FQ164=-999,"NA",IF(T1_Data!FQ164&lt;1, "&lt;1", IF(T1_Data!FQ164&gt;99, "&gt;99", T1_Data!FQ164))),"-")</f>
        <v>-</v>
      </c>
      <c r="FR166" s="72" t="str">
        <f>IF(ISNUMBER(T1_Data!FR164),IF(T1_Data!FR164=-999,"NA",IF(T1_Data!FR164&lt;1, "&lt;1", IF(T1_Data!FR164&gt;99, "&gt;99", T1_Data!FR164))),"-")</f>
        <v>-</v>
      </c>
      <c r="FS166" s="72" t="str">
        <f>IF(ISNUMBER(T1_Data!FS164),IF(T1_Data!FS164=-999,"NA",IF(T1_Data!FS164&lt;1, "&lt;1", IF(T1_Data!FS164&gt;99, "&gt;99", T1_Data!FS164))),"-")</f>
        <v>-</v>
      </c>
      <c r="FT166" s="72" t="str">
        <f>IF(ISNUMBER(T1_Data!FT164),IF(T1_Data!FT164=-999,"NA",IF(T1_Data!FT164&lt;1, "&lt;1", IF(T1_Data!FT164&gt;99, "&gt;99", T1_Data!FT164))),"-")</f>
        <v>-</v>
      </c>
      <c r="FU166" s="72" t="str">
        <f>IF(ISNUMBER(T1_Data!FU164),IF(T1_Data!FU164=-999,"NA",IF(T1_Data!FU164&lt;1, "&lt;1", IF(T1_Data!FU164&gt;99, "&gt;99", T1_Data!FU164))),"-")</f>
        <v>-</v>
      </c>
      <c r="FV166" s="72" t="str">
        <f>IF(ISNUMBER(T1_Data!FV164),IF(T1_Data!FV164=-999,"NA",IF(T1_Data!FV164&lt;1, "&lt;1", IF(T1_Data!FV164&gt;99, "&gt;99", T1_Data!FV164))),"-")</f>
        <v>-</v>
      </c>
      <c r="FW166" s="72" t="str">
        <f>IF(ISNUMBER(T1_Data!FW164),IF(T1_Data!FW164=-999,"NA",IF(T1_Data!FW164&lt;1, "&lt;1", IF(T1_Data!FW164&gt;99, "&gt;99", T1_Data!FW164))),"-")</f>
        <v>-</v>
      </c>
      <c r="FX166" s="71" t="str">
        <f>IF(ISBLANK(T1_Data!FX164), "", T1_Data!FX164)</f>
        <v/>
      </c>
    </row>
    <row r="167" spans="1:180" x14ac:dyDescent="0.25">
      <c r="A167" s="71" t="str">
        <f>IF(ISBLANK(T1_Data!A165), "", T1_Data!A165)</f>
        <v/>
      </c>
      <c r="B167" s="72" t="str">
        <f>IF(ISNUMBER(T1_Data!B165), T1_Data!B165,"-")</f>
        <v>-</v>
      </c>
      <c r="C167" s="72" t="str">
        <f>IF(ISNUMBER(T1_Data!C165),IF(T1_Data!C165=-999,"NA",IF(T1_Data!C165&lt;1, "&lt;1", IF(T1_Data!C165&gt;99, "&gt;99", T1_Data!C165))),"-")</f>
        <v>-</v>
      </c>
      <c r="D167" s="72" t="str">
        <f>IF(ISNUMBER(T1_Data!D165),IF(T1_Data!D165=-999,"NA",IF(T1_Data!D165&lt;1, "&lt;1", IF(T1_Data!D165&gt;99, "&gt;99", T1_Data!D165))),"-")</f>
        <v>-</v>
      </c>
      <c r="E167" s="72" t="str">
        <f>IF(ISNUMBER(T1_Data!E165),IF(T1_Data!E165=-999,"NA",IF(T1_Data!E165&lt;1, "&lt;1", IF(T1_Data!E165&gt;99, "&gt;99", T1_Data!E165))),"-")</f>
        <v>-</v>
      </c>
      <c r="F167" s="72" t="str">
        <f>IF(ISNUMBER(T1_Data!F165),IF(T1_Data!F165=-999,"NA",IF(T1_Data!F165&lt;1, "&lt;1", IF(T1_Data!F165&gt;99, "&gt;99", T1_Data!F165))),"-")</f>
        <v>-</v>
      </c>
      <c r="G167" s="72" t="str">
        <f>IF(ISNUMBER(T1_Data!G165),IF(T1_Data!G165=-999,"NA",IF(T1_Data!G165&lt;1, "&lt;1", IF(T1_Data!G165&gt;99, "&gt;99", T1_Data!G165))),"-")</f>
        <v>-</v>
      </c>
      <c r="H167" s="72" t="str">
        <f>IF(ISNUMBER(T1_Data!H165),IF(T1_Data!H165=-999,"NA",IF(T1_Data!H165&lt;1, "&lt;1", IF(T1_Data!H165&gt;99, "&gt;99", T1_Data!H165))),"-")</f>
        <v>-</v>
      </c>
      <c r="I167" s="72" t="str">
        <f>IF(ISNUMBER(T1_Data!I165),IF(T1_Data!I165=-999,"NA",IF(T1_Data!I165&lt;1, "&lt;1", IF(T1_Data!I165&gt;99, "&gt;99", T1_Data!I165))),"-")</f>
        <v>-</v>
      </c>
      <c r="J167" s="72" t="str">
        <f>IF(ISNUMBER(T1_Data!J165),IF(T1_Data!J165=-999,"NA",IF(T1_Data!J165&lt;1, "&lt;1", IF(T1_Data!J165&gt;99, "&gt;99", T1_Data!J165))),"-")</f>
        <v>-</v>
      </c>
      <c r="K167" s="72" t="str">
        <f>IF(ISNUMBER(T1_Data!K165),IF(T1_Data!K165=-999,"NA",IF(T1_Data!K165&lt;1, "&lt;1", IF(T1_Data!K165&gt;99, "&gt;99", T1_Data!K165))),"-")</f>
        <v>-</v>
      </c>
      <c r="L167" s="72" t="str">
        <f>IF(ISNUMBER(T1_Data!L165),IF(T1_Data!L165=-999,"NA",IF(T1_Data!L165&lt;1, "&lt;1", IF(T1_Data!L165&gt;99, "&gt;99", T1_Data!L165))),"-")</f>
        <v>-</v>
      </c>
      <c r="M167" s="72" t="str">
        <f>IF(ISNUMBER(T1_Data!M165),IF(T1_Data!M165=-999,"NA",IF(T1_Data!M165&lt;1, "&lt;1", IF(T1_Data!M165&gt;99, "&gt;99", T1_Data!M165))),"-")</f>
        <v>-</v>
      </c>
      <c r="N167" s="72" t="str">
        <f>IF(ISNUMBER(T1_Data!N165),IF(T1_Data!N165=-999,"NA",IF(T1_Data!N165&lt;1, "&lt;1", IF(T1_Data!N165&gt;99, "&gt;99", T1_Data!N165))),"-")</f>
        <v>-</v>
      </c>
      <c r="O167" s="72" t="str">
        <f>IF(ISNUMBER(T1_Data!O165),IF(T1_Data!O165=-999,"NA",IF(T1_Data!O165&lt;1, "&lt;1", IF(T1_Data!O165&gt;99, "&gt;99", T1_Data!O165))),"-")</f>
        <v>-</v>
      </c>
      <c r="P167" s="72" t="str">
        <f>IF(ISNUMBER(T1_Data!P165),IF(T1_Data!P165=-999,"NA",IF(T1_Data!P165&lt;1, "&lt;1", IF(T1_Data!P165&gt;99, "&gt;99", T1_Data!P165))),"-")</f>
        <v>-</v>
      </c>
      <c r="Q167" s="72" t="str">
        <f>IF(ISNUMBER(T1_Data!Q165),IF(T1_Data!Q165=-999,"NA",IF(T1_Data!Q165&lt;1, "&lt;1", IF(T1_Data!Q165&gt;99, "&gt;99", T1_Data!Q165))),"-")</f>
        <v>-</v>
      </c>
      <c r="R167" s="72" t="str">
        <f>IF(ISNUMBER(T1_Data!R165),IF(T1_Data!R165=-999,"NA",IF(T1_Data!R165&lt;1, "&lt;1", IF(T1_Data!R165&gt;99, "&gt;99", T1_Data!R165))),"-")</f>
        <v>-</v>
      </c>
      <c r="S167" s="72" t="str">
        <f>IF(ISNUMBER(T1_Data!S165),IF(T1_Data!S165=-999,"NA",IF(T1_Data!S165&lt;1, "&lt;1", IF(T1_Data!S165&gt;99, "&gt;99", T1_Data!S165))),"-")</f>
        <v>-</v>
      </c>
      <c r="T167" s="72" t="str">
        <f>IF(ISNUMBER(T1_Data!T165),IF(T1_Data!T165=-999,"NA",IF(T1_Data!T165&lt;1, "&lt;1", IF(T1_Data!T165&gt;99, "&gt;99", T1_Data!T165))),"-")</f>
        <v>-</v>
      </c>
      <c r="U167" s="72" t="str">
        <f>IF(ISNUMBER(T1_Data!U165),IF(T1_Data!U165=-999,"NA",IF(T1_Data!U165&lt;1, "&lt;1", IF(T1_Data!U165&gt;99, "&gt;99", T1_Data!U165))),"-")</f>
        <v>-</v>
      </c>
      <c r="V167" s="72" t="str">
        <f>IF(ISNUMBER(T1_Data!V165),IF(T1_Data!V165=-999,"NA",IF(T1_Data!V165&lt;1, "&lt;1", IF(T1_Data!V165&gt;99, "&gt;99", T1_Data!V165))),"-")</f>
        <v>-</v>
      </c>
      <c r="W167" s="72" t="str">
        <f>IF(ISNUMBER(T1_Data!W165),IF(T1_Data!W165=-999,"NA",IF(T1_Data!W165&lt;1, "&lt;1", IF(T1_Data!W165&gt;99, "&gt;99", T1_Data!W165))),"-")</f>
        <v>-</v>
      </c>
      <c r="X167" s="72" t="str">
        <f>IF(ISNUMBER(T1_Data!X165),IF(T1_Data!X165=-999,"NA",IF(T1_Data!X165&lt;1, "&lt;1", IF(T1_Data!X165&gt;99, "&gt;99", T1_Data!X165))),"-")</f>
        <v>-</v>
      </c>
      <c r="Y167" s="72" t="str">
        <f>IF(ISNUMBER(T1_Data!Y165),IF(T1_Data!Y165=-999,"NA",IF(T1_Data!Y165&lt;1, "&lt;1", IF(T1_Data!Y165&gt;99, "&gt;99", T1_Data!Y165))),"-")</f>
        <v>-</v>
      </c>
      <c r="Z167" s="72" t="str">
        <f>IF(ISNUMBER(T1_Data!Z165),IF(T1_Data!Z165=-999,"NA",IF(T1_Data!Z165&lt;1, "&lt;1", IF(T1_Data!Z165&gt;99, "&gt;99", T1_Data!Z165))),"-")</f>
        <v>-</v>
      </c>
      <c r="AA167" s="72" t="str">
        <f>IF(ISNUMBER(T1_Data!AA165),IF(T1_Data!AA165=-999,"NA",IF(T1_Data!AA165&lt;1, "&lt;1", IF(T1_Data!AA165&gt;99, "&gt;99", T1_Data!AA165))),"-")</f>
        <v>-</v>
      </c>
      <c r="AB167" s="72" t="str">
        <f>IF(ISNUMBER(T1_Data!AB165),IF(T1_Data!AB165=-999,"NA",IF(T1_Data!AB165&lt;1, "&lt;1", IF(T1_Data!AB165&gt;99, "&gt;99", T1_Data!AB165))),"-")</f>
        <v>-</v>
      </c>
      <c r="AC167" s="72" t="str">
        <f>IF(ISNUMBER(T1_Data!AC165),IF(T1_Data!AC165=-999,"NA",IF(T1_Data!AC165&lt;1, "&lt;1", IF(T1_Data!AC165&gt;99, "&gt;99", T1_Data!AC165))),"-")</f>
        <v>-</v>
      </c>
      <c r="AD167" s="72" t="str">
        <f>IF(ISNUMBER(T1_Data!AD165),IF(T1_Data!AD165=-999,"NA",IF(T1_Data!AD165&lt;1, "&lt;1", IF(T1_Data!AD165&gt;99, "&gt;99", T1_Data!AD165))),"-")</f>
        <v>-</v>
      </c>
      <c r="AE167" s="72" t="str">
        <f>IF(ISNUMBER(T1_Data!AE165),IF(T1_Data!AE165=-999,"NA",IF(T1_Data!AE165&lt;1, "&lt;1", IF(T1_Data!AE165&gt;99, "&gt;99", T1_Data!AE165))),"-")</f>
        <v>-</v>
      </c>
      <c r="AF167" s="72" t="str">
        <f>IF(ISNUMBER(T1_Data!AF165),IF(T1_Data!AF165=-999,"NA",IF(T1_Data!AF165&lt;1, "&lt;1", IF(T1_Data!AF165&gt;99, "&gt;99", T1_Data!AF165))),"-")</f>
        <v>-</v>
      </c>
      <c r="AG167" s="72" t="str">
        <f>IF(ISNUMBER(T1_Data!AG165),IF(T1_Data!AG165=-999,"NA",IF(T1_Data!AG165&lt;1, "&lt;1", IF(T1_Data!AG165&gt;99, "&gt;99", T1_Data!AG165))),"-")</f>
        <v>-</v>
      </c>
      <c r="AH167" s="72" t="str">
        <f>IF(ISNUMBER(T1_Data!AH165),IF(T1_Data!AH165=-999,"NA",IF(T1_Data!AH165&lt;1, "&lt;1", IF(T1_Data!AH165&gt;99, "&gt;99", T1_Data!AH165))),"-")</f>
        <v>-</v>
      </c>
      <c r="AI167" s="72" t="str">
        <f>IF(ISNUMBER(T1_Data!AI165),IF(T1_Data!AI165=-999,"NA",IF(T1_Data!AI165&lt;1, "&lt;1", IF(T1_Data!AI165&gt;99, "&gt;99", T1_Data!AI165))),"-")</f>
        <v>-</v>
      </c>
      <c r="AJ167" s="72" t="str">
        <f>IF(ISNUMBER(T1_Data!AJ165),IF(T1_Data!AJ165=-999,"NA",IF(T1_Data!AJ165&lt;1, "&lt;1", IF(T1_Data!AJ165&gt;99, "&gt;99", T1_Data!AJ165))),"-")</f>
        <v>-</v>
      </c>
      <c r="AK167" s="72" t="str">
        <f>IF(ISNUMBER(T1_Data!AK165),IF(T1_Data!AK165=-999,"NA",IF(T1_Data!AK165&lt;1, "&lt;1", IF(T1_Data!AK165&gt;99, "&gt;99", T1_Data!AK165))),"-")</f>
        <v>-</v>
      </c>
      <c r="AL167" s="72" t="str">
        <f>IF(ISNUMBER(T1_Data!AL165),IF(T1_Data!AL165=-999,"NA",IF(T1_Data!AL165&lt;1, "&lt;1", IF(T1_Data!AL165&gt;99, "&gt;99", T1_Data!AL165))),"-")</f>
        <v>-</v>
      </c>
      <c r="AM167" s="72" t="str">
        <f>IF(ISNUMBER(T1_Data!AM165),IF(T1_Data!AM165=-999,"NA",IF(T1_Data!AM165&lt;1, "&lt;1", IF(T1_Data!AM165&gt;99, "&gt;99", T1_Data!AM165))),"-")</f>
        <v>-</v>
      </c>
      <c r="AN167" s="72" t="str">
        <f>IF(ISNUMBER(T1_Data!AN165),IF(T1_Data!AN165=-999,"NA",IF(T1_Data!AN165&lt;1, "&lt;1", IF(T1_Data!AN165&gt;99, "&gt;99", T1_Data!AN165))),"-")</f>
        <v>-</v>
      </c>
      <c r="AO167" s="72" t="str">
        <f>IF(ISNUMBER(T1_Data!AO165),IF(T1_Data!AO165=-999,"NA",IF(T1_Data!AO165&lt;1, "&lt;1", IF(T1_Data!AO165&gt;99, "&gt;99", T1_Data!AO165))),"-")</f>
        <v>-</v>
      </c>
      <c r="AP167" s="72" t="str">
        <f>IF(ISNUMBER(T1_Data!AP165),IF(T1_Data!AP165=-999,"NA",IF(T1_Data!AP165&lt;1, "&lt;1", IF(T1_Data!AP165&gt;99, "&gt;99", T1_Data!AP165))),"-")</f>
        <v>-</v>
      </c>
      <c r="AQ167" s="72" t="str">
        <f>IF(ISNUMBER(T1_Data!AQ165),IF(T1_Data!AQ165=-999,"NA",IF(T1_Data!AQ165&lt;1, "&lt;1", IF(T1_Data!AQ165&gt;99, "&gt;99", T1_Data!AQ165))),"-")</f>
        <v>-</v>
      </c>
      <c r="AR167" s="72" t="str">
        <f>IF(ISNUMBER(T1_Data!AR165),IF(T1_Data!AR165=-999,"NA",IF(T1_Data!AR165&lt;1, "&lt;1", IF(T1_Data!AR165&gt;99, "&gt;99", T1_Data!AR165))),"-")</f>
        <v>-</v>
      </c>
      <c r="AS167" s="72" t="str">
        <f>IF(ISNUMBER(T1_Data!AS165),IF(T1_Data!AS165=-999,"NA",IF(T1_Data!AS165&lt;1, "&lt;1", IF(T1_Data!AS165&gt;99, "&gt;99", T1_Data!AS165))),"-")</f>
        <v>-</v>
      </c>
      <c r="AT167" s="72" t="str">
        <f>IF(ISNUMBER(T1_Data!AT165),IF(T1_Data!AT165=-999,"NA",IF(T1_Data!AT165&lt;1, "&lt;1", IF(T1_Data!AT165&gt;99, "&gt;99", T1_Data!AT165))),"-")</f>
        <v>-</v>
      </c>
      <c r="AU167" s="72" t="str">
        <f>IF(ISNUMBER(T1_Data!AU165),IF(T1_Data!AU165=-999,"NA",IF(T1_Data!AU165&lt;1, "&lt;1", IF(T1_Data!AU165&gt;99, "&gt;99", T1_Data!AU165))),"-")</f>
        <v>-</v>
      </c>
      <c r="AV167" s="72" t="str">
        <f>IF(ISNUMBER(T1_Data!AV165),IF(T1_Data!AV165=-999,"NA",IF(T1_Data!AV165&lt;1, "&lt;1", IF(T1_Data!AV165&gt;99, "&gt;99", T1_Data!AV165))),"-")</f>
        <v>-</v>
      </c>
      <c r="AW167" s="72" t="str">
        <f>IF(ISNUMBER(T1_Data!AW165),IF(T1_Data!AW165=-999,"NA",IF(T1_Data!AW165&lt;1, "&lt;1", IF(T1_Data!AW165&gt;99, "&gt;99", T1_Data!AW165))),"-")</f>
        <v>-</v>
      </c>
      <c r="AX167" s="72" t="str">
        <f>IF(ISNUMBER(T1_Data!AX165),IF(T1_Data!AX165=-999,"NA",IF(T1_Data!AX165&lt;1, "&lt;1", IF(T1_Data!AX165&gt;99, "&gt;99", T1_Data!AX165))),"-")</f>
        <v>-</v>
      </c>
      <c r="AY167" s="72" t="str">
        <f>IF(ISNUMBER(T1_Data!AY165),IF(T1_Data!AY165=-999,"NA",IF(T1_Data!AY165&lt;1, "&lt;1", IF(T1_Data!AY165&gt;99, "&gt;99", T1_Data!AY165))),"-")</f>
        <v>-</v>
      </c>
      <c r="AZ167" s="72" t="str">
        <f>IF(ISNUMBER(T1_Data!AZ165),IF(T1_Data!AZ165=-999,"NA",IF(T1_Data!AZ165&lt;1, "&lt;1", IF(T1_Data!AZ165&gt;99, "&gt;99", T1_Data!AZ165))),"-")</f>
        <v>-</v>
      </c>
      <c r="BA167" s="72" t="str">
        <f>IF(ISNUMBER(T1_Data!BA165),IF(T1_Data!BA165=-999,"NA",IF(T1_Data!BA165&lt;1, "&lt;1", IF(T1_Data!BA165&gt;99, "&gt;99", T1_Data!BA165))),"-")</f>
        <v>-</v>
      </c>
      <c r="BB167" s="72" t="str">
        <f>IF(ISNUMBER(T1_Data!BB165),IF(T1_Data!BB165=-999,"NA",IF(T1_Data!BB165&lt;1, "&lt;1", IF(T1_Data!BB165&gt;99, "&gt;99", T1_Data!BB165))),"-")</f>
        <v>-</v>
      </c>
      <c r="BC167" s="72" t="str">
        <f>IF(ISNUMBER(T1_Data!BC165),IF(T1_Data!BC165=-999,"NA",IF(T1_Data!BC165&lt;1, "&lt;1", IF(T1_Data!BC165&gt;99, "&gt;99", T1_Data!BC165))),"-")</f>
        <v>-</v>
      </c>
      <c r="BD167" s="72" t="str">
        <f>IF(ISNUMBER(T1_Data!BD165),IF(T1_Data!BD165=-999,"NA",IF(T1_Data!BD165&lt;1, "&lt;1", IF(T1_Data!BD165&gt;99, "&gt;99", T1_Data!BD165))),"-")</f>
        <v>-</v>
      </c>
      <c r="BE167" s="72" t="str">
        <f>IF(ISNUMBER(T1_Data!BE165),IF(T1_Data!BE165=-999,"NA",IF(T1_Data!BE165&lt;1, "&lt;1", IF(T1_Data!BE165&gt;99, "&gt;99", T1_Data!BE165))),"-")</f>
        <v>-</v>
      </c>
      <c r="BF167" s="72" t="str">
        <f>IF(ISNUMBER(T1_Data!BF165),IF(T1_Data!BF165=-999,"NA",IF(T1_Data!BF165&lt;1, "&lt;1", IF(T1_Data!BF165&gt;99, "&gt;99", T1_Data!BF165))),"-")</f>
        <v>-</v>
      </c>
      <c r="BG167" s="72" t="str">
        <f>IF(ISNUMBER(T1_Data!BG165),IF(T1_Data!BG165=-999,"NA",IF(T1_Data!BG165&lt;1, "&lt;1", IF(T1_Data!BG165&gt;99, "&gt;99", T1_Data!BG165))),"-")</f>
        <v>-</v>
      </c>
      <c r="BH167" s="72" t="str">
        <f>IF(ISNUMBER(T1_Data!BH165),IF(T1_Data!BH165=-999,"NA",IF(T1_Data!BH165&lt;1, "&lt;1", IF(T1_Data!BH165&gt;99, "&gt;99", T1_Data!BH165))),"-")</f>
        <v>-</v>
      </c>
      <c r="BI167" s="72" t="str">
        <f>IF(ISNUMBER(T1_Data!BI165),IF(T1_Data!BI165=-999,"NA",IF(T1_Data!BI165&lt;1, "&lt;1", IF(T1_Data!BI165&gt;99, "&gt;99", T1_Data!BI165))),"-")</f>
        <v>-</v>
      </c>
      <c r="BJ167" s="72" t="str">
        <f>IF(ISNUMBER(T1_Data!BJ165),IF(T1_Data!BJ165=-999,"NA",IF(T1_Data!BJ165&lt;1, "&lt;1", IF(T1_Data!BJ165&gt;99, "&gt;99", T1_Data!BJ165))),"-")</f>
        <v>-</v>
      </c>
      <c r="BK167" s="72" t="str">
        <f>IF(ISNUMBER(T1_Data!BK165),IF(T1_Data!BK165=-999,"NA",IF(T1_Data!BK165&lt;1, "&lt;1", IF(T1_Data!BK165&gt;99, "&gt;99", T1_Data!BK165))),"-")</f>
        <v>-</v>
      </c>
      <c r="BL167" s="72" t="str">
        <f>IF(ISNUMBER(T1_Data!BL165),IF(T1_Data!BL165=-999,"NA",IF(T1_Data!BL165&lt;1, "&lt;1", IF(T1_Data!BL165&gt;99, "&gt;99", T1_Data!BL165))),"-")</f>
        <v>-</v>
      </c>
      <c r="BM167" s="72" t="str">
        <f>IF(ISNUMBER(T1_Data!BM165),IF(T1_Data!BM165=-999,"NA",IF(T1_Data!BM165&lt;1, "&lt;1", IF(T1_Data!BM165&gt;99, "&gt;99", T1_Data!BM165))),"-")</f>
        <v>-</v>
      </c>
      <c r="BN167" s="72" t="str">
        <f>IF(ISNUMBER(T1_Data!BN165),IF(T1_Data!BN165=-999,"NA",IF(T1_Data!BN165&lt;1, "&lt;1", IF(T1_Data!BN165&gt;99, "&gt;99", T1_Data!BN165))),"-")</f>
        <v>-</v>
      </c>
      <c r="BO167" s="72" t="str">
        <f>IF(ISNUMBER(T1_Data!BO165),IF(T1_Data!BO165=-999,"NA",IF(T1_Data!BO165&lt;1, "&lt;1", IF(T1_Data!BO165&gt;99, "&gt;99", T1_Data!BO165))),"-")</f>
        <v>-</v>
      </c>
      <c r="BP167" s="72" t="str">
        <f>IF(ISNUMBER(T1_Data!BP165),IF(T1_Data!BP165=-999,"NA",IF(T1_Data!BP165&lt;1, "&lt;1", IF(T1_Data!BP165&gt;99, "&gt;99", T1_Data!BP165))),"-")</f>
        <v>-</v>
      </c>
      <c r="BQ167" s="72" t="str">
        <f>IF(ISNUMBER(T1_Data!BQ165),IF(T1_Data!BQ165=-999,"NA",IF(T1_Data!BQ165&lt;1, "&lt;1", IF(T1_Data!BQ165&gt;99, "&gt;99", T1_Data!BQ165))),"-")</f>
        <v>-</v>
      </c>
      <c r="BR167" s="72" t="str">
        <f>IF(ISNUMBER(T1_Data!BR165),IF(T1_Data!BR165=-999,"NA",IF(T1_Data!BR165&lt;1, "&lt;1", IF(T1_Data!BR165&gt;99, "&gt;99", T1_Data!BR165))),"-")</f>
        <v>-</v>
      </c>
      <c r="BS167" s="72" t="str">
        <f>IF(ISNUMBER(T1_Data!BS165),IF(T1_Data!BS165=-999,"NA",IF(T1_Data!BS165&lt;1, "&lt;1", IF(T1_Data!BS165&gt;99, "&gt;99", T1_Data!BS165))),"-")</f>
        <v>-</v>
      </c>
      <c r="BT167" s="72" t="str">
        <f>IF(ISNUMBER(T1_Data!BT165),IF(T1_Data!BT165=-999,"NA",IF(T1_Data!BT165&lt;1, "&lt;1", IF(T1_Data!BT165&gt;99, "&gt;99", T1_Data!BT165))),"-")</f>
        <v>-</v>
      </c>
      <c r="BU167" s="72" t="str">
        <f>IF(ISNUMBER(T1_Data!BU165),IF(T1_Data!BU165=-999,"NA",IF(T1_Data!BU165&lt;1, "&lt;1", IF(T1_Data!BU165&gt;99, "&gt;99", T1_Data!BU165))),"-")</f>
        <v>-</v>
      </c>
      <c r="BV167" s="72" t="str">
        <f>IF(ISNUMBER(T1_Data!BV165),IF(T1_Data!BV165=-999,"NA",IF(T1_Data!BV165&lt;1, "&lt;1", IF(T1_Data!BV165&gt;99, "&gt;99", T1_Data!BV165))),"-")</f>
        <v>-</v>
      </c>
      <c r="BW167" s="72" t="str">
        <f>IF(ISNUMBER(T1_Data!BW165),IF(T1_Data!BW165=-999,"NA",IF(T1_Data!BW165&lt;1, "&lt;1", IF(T1_Data!BW165&gt;99, "&gt;99", T1_Data!BW165))),"-")</f>
        <v>-</v>
      </c>
      <c r="BX167" s="72" t="str">
        <f>IF(ISNUMBER(T1_Data!BX165),IF(T1_Data!BX165=-999,"NA",IF(T1_Data!BX165&lt;1, "&lt;1", IF(T1_Data!BX165&gt;99, "&gt;99", T1_Data!BX165))),"-")</f>
        <v>-</v>
      </c>
      <c r="BY167" s="72" t="str">
        <f>IF(ISNUMBER(T1_Data!BY165),IF(T1_Data!BY165=-999,"NA",IF(T1_Data!BY165&lt;1, "&lt;1", IF(T1_Data!BY165&gt;99, "&gt;99", T1_Data!BY165))),"-")</f>
        <v>-</v>
      </c>
      <c r="BZ167" s="72" t="str">
        <f>IF(ISNUMBER(T1_Data!BZ165),IF(T1_Data!BZ165=-999,"NA",IF(T1_Data!BZ165&lt;1, "&lt;1", IF(T1_Data!BZ165&gt;99, "&gt;99", T1_Data!BZ165))),"-")</f>
        <v>-</v>
      </c>
      <c r="CA167" s="72" t="str">
        <f>IF(ISNUMBER(T1_Data!CA165),IF(T1_Data!CA165=-999,"NA",IF(T1_Data!CA165&lt;1, "&lt;1", IF(T1_Data!CA165&gt;99, "&gt;99", T1_Data!CA165))),"-")</f>
        <v>-</v>
      </c>
      <c r="CB167" s="72" t="str">
        <f>IF(ISNUMBER(T1_Data!CB165),IF(T1_Data!CB165=-999,"NA",IF(T1_Data!CB165&lt;1, "&lt;1", IF(T1_Data!CB165&gt;99, "&gt;99", T1_Data!CB165))),"-")</f>
        <v>-</v>
      </c>
      <c r="CC167" s="72" t="str">
        <f>IF(ISNUMBER(T1_Data!CC165),IF(T1_Data!CC165=-999,"NA",IF(T1_Data!CC165&lt;1, "&lt;1", IF(T1_Data!CC165&gt;99, "&gt;99", T1_Data!CC165))),"-")</f>
        <v>-</v>
      </c>
      <c r="CD167" s="72" t="str">
        <f>IF(ISNUMBER(T1_Data!CD165),IF(T1_Data!CD165=-999,"NA",IF(T1_Data!CD165&lt;1, "&lt;1", IF(T1_Data!CD165&gt;99, "&gt;99", T1_Data!CD165))),"-")</f>
        <v>-</v>
      </c>
      <c r="CE167" s="72" t="str">
        <f>IF(ISNUMBER(T1_Data!CE165),IF(T1_Data!CE165=-999,"NA",IF(T1_Data!CE165&lt;1, "&lt;1", IF(T1_Data!CE165&gt;99, "&gt;99", T1_Data!CE165))),"-")</f>
        <v>-</v>
      </c>
      <c r="CF167" s="72" t="str">
        <f>IF(ISNUMBER(T1_Data!CF165),IF(T1_Data!CF165=-999,"NA",IF(T1_Data!CF165&lt;1, "&lt;1", IF(T1_Data!CF165&gt;99, "&gt;99", T1_Data!CF165))),"-")</f>
        <v>-</v>
      </c>
      <c r="CG167" s="72" t="str">
        <f>IF(ISNUMBER(T1_Data!CG165),IF(T1_Data!CG165=-999,"NA",IF(T1_Data!CG165&lt;1, "&lt;1", IF(T1_Data!CG165&gt;99, "&gt;99", T1_Data!CG165))),"-")</f>
        <v>-</v>
      </c>
      <c r="CH167" s="72" t="str">
        <f>IF(ISNUMBER(T1_Data!CH165),IF(T1_Data!CH165=-999,"NA",IF(T1_Data!CH165&lt;1, "&lt;1", IF(T1_Data!CH165&gt;99, "&gt;99", T1_Data!CH165))),"-")</f>
        <v>-</v>
      </c>
      <c r="CI167" s="72" t="str">
        <f>IF(ISNUMBER(T1_Data!CI165),IF(T1_Data!CI165=-999,"NA",IF(T1_Data!CI165&lt;1, "&lt;1", IF(T1_Data!CI165&gt;99, "&gt;99", T1_Data!CI165))),"-")</f>
        <v>-</v>
      </c>
      <c r="CJ167" s="72" t="str">
        <f>IF(ISNUMBER(T1_Data!CJ165),IF(T1_Data!CJ165=-999,"NA",IF(T1_Data!CJ165&lt;1, "&lt;1", IF(T1_Data!CJ165&gt;99, "&gt;99", T1_Data!CJ165))),"-")</f>
        <v>-</v>
      </c>
      <c r="CK167" s="72" t="str">
        <f>IF(ISNUMBER(T1_Data!CK165),IF(T1_Data!CK165=-999,"NA",IF(T1_Data!CK165&lt;1, "&lt;1", IF(T1_Data!CK165&gt;99, "&gt;99", T1_Data!CK165))),"-")</f>
        <v>-</v>
      </c>
      <c r="CL167" s="72" t="str">
        <f>IF(ISNUMBER(T1_Data!CL165),IF(T1_Data!CL165=-999,"NA",IF(T1_Data!CL165&lt;1, "&lt;1", IF(T1_Data!CL165&gt;99, "&gt;99", T1_Data!CL165))),"-")</f>
        <v>-</v>
      </c>
      <c r="CM167" s="72" t="str">
        <f>IF(ISNUMBER(T1_Data!CM165),IF(T1_Data!CM165=-999,"NA",IF(T1_Data!CM165&lt;1, "&lt;1", IF(T1_Data!CM165&gt;99, "&gt;99", T1_Data!CM165))),"-")</f>
        <v>-</v>
      </c>
      <c r="CN167" s="72" t="str">
        <f>IF(ISNUMBER(T1_Data!CN165),IF(T1_Data!CN165=-999,"NA",IF(T1_Data!CN165&lt;1, "&lt;1", IF(T1_Data!CN165&gt;99, "&gt;99", T1_Data!CN165))),"-")</f>
        <v>-</v>
      </c>
      <c r="CO167" s="72" t="str">
        <f>IF(ISNUMBER(T1_Data!CO165),IF(T1_Data!CO165=-999,"NA",IF(T1_Data!CO165&lt;1, "&lt;1", IF(T1_Data!CO165&gt;99, "&gt;99", T1_Data!CO165))),"-")</f>
        <v>-</v>
      </c>
      <c r="CP167" s="72" t="str">
        <f>IF(ISNUMBER(T1_Data!CP165),IF(T1_Data!CP165=-999,"NA",IF(T1_Data!CP165&lt;1, "&lt;1", IF(T1_Data!CP165&gt;99, "&gt;99", T1_Data!CP165))),"-")</f>
        <v>-</v>
      </c>
      <c r="CQ167" s="72" t="str">
        <f>IF(ISNUMBER(T1_Data!CQ165),IF(T1_Data!CQ165=-999,"NA",IF(T1_Data!CQ165&lt;1, "&lt;1", IF(T1_Data!CQ165&gt;99, "&gt;99", T1_Data!CQ165))),"-")</f>
        <v>-</v>
      </c>
      <c r="CR167" s="72" t="str">
        <f>IF(ISNUMBER(T1_Data!CR165),IF(T1_Data!CR165=-999,"NA",IF(T1_Data!CR165&lt;1, "&lt;1", IF(T1_Data!CR165&gt;99, "&gt;99", T1_Data!CR165))),"-")</f>
        <v>-</v>
      </c>
      <c r="CS167" s="72" t="str">
        <f>IF(ISNUMBER(T1_Data!CS165),IF(T1_Data!CS165=-999,"NA",IF(T1_Data!CS165&lt;1, "&lt;1", IF(T1_Data!CS165&gt;99, "&gt;99", T1_Data!CS165))),"-")</f>
        <v>-</v>
      </c>
      <c r="CT167" s="72" t="str">
        <f>IF(ISNUMBER(T1_Data!CT165),IF(T1_Data!CT165=-999,"NA",IF(T1_Data!CT165&lt;1, "&lt;1", IF(T1_Data!CT165&gt;99, "&gt;99", T1_Data!CT165))),"-")</f>
        <v>-</v>
      </c>
      <c r="CU167" s="72" t="str">
        <f>IF(ISNUMBER(T1_Data!CU165),IF(T1_Data!CU165=-999,"NA",IF(T1_Data!CU165&lt;1, "&lt;1", IF(T1_Data!CU165&gt;99, "&gt;99", T1_Data!CU165))),"-")</f>
        <v>-</v>
      </c>
      <c r="CV167" s="72" t="str">
        <f>IF(ISNUMBER(T1_Data!CV165),IF(T1_Data!CV165=-999,"NA",IF(T1_Data!CV165&lt;1, "&lt;1", IF(T1_Data!CV165&gt;99, "&gt;99", T1_Data!CV165))),"-")</f>
        <v>-</v>
      </c>
      <c r="CW167" s="72" t="str">
        <f>IF(ISNUMBER(T1_Data!CW165),IF(T1_Data!CW165=-999,"NA",IF(T1_Data!CW165&lt;1, "&lt;1", IF(T1_Data!CW165&gt;99, "&gt;99", T1_Data!CW165))),"-")</f>
        <v>-</v>
      </c>
      <c r="CX167" s="72" t="str">
        <f>IF(ISNUMBER(T1_Data!CX165),IF(T1_Data!CX165=-999,"NA",IF(T1_Data!CX165&lt;1, "&lt;1", IF(T1_Data!CX165&gt;99, "&gt;99", T1_Data!CX165))),"-")</f>
        <v>-</v>
      </c>
      <c r="CY167" s="72" t="str">
        <f>IF(ISNUMBER(T1_Data!CY165),IF(T1_Data!CY165=-999,"NA",IF(T1_Data!CY165&lt;1, "&lt;1", IF(T1_Data!CY165&gt;99, "&gt;99", T1_Data!CY165))),"-")</f>
        <v>-</v>
      </c>
      <c r="CZ167" s="72" t="str">
        <f>IF(ISNUMBER(T1_Data!CZ165),IF(T1_Data!CZ165=-999,"NA",IF(T1_Data!CZ165&lt;1, "&lt;1", IF(T1_Data!CZ165&gt;99, "&gt;99", T1_Data!CZ165))),"-")</f>
        <v>-</v>
      </c>
      <c r="DA167" s="72" t="str">
        <f>IF(ISNUMBER(T1_Data!DA165),IF(T1_Data!DA165=-999,"NA",IF(T1_Data!DA165&lt;1, "&lt;1", IF(T1_Data!DA165&gt;99, "&gt;99", T1_Data!DA165))),"-")</f>
        <v>-</v>
      </c>
      <c r="DB167" s="72" t="str">
        <f>IF(ISNUMBER(T1_Data!DB165),IF(T1_Data!DB165=-999,"NA",IF(T1_Data!DB165&lt;1, "&lt;1", IF(T1_Data!DB165&gt;99, "&gt;99", T1_Data!DB165))),"-")</f>
        <v>-</v>
      </c>
      <c r="DC167" s="72" t="str">
        <f>IF(ISNUMBER(T1_Data!DC165),IF(T1_Data!DC165=-999,"NA",IF(T1_Data!DC165&lt;1, "&lt;1", IF(T1_Data!DC165&gt;99, "&gt;99", T1_Data!DC165))),"-")</f>
        <v>-</v>
      </c>
      <c r="DD167" s="72" t="str">
        <f>IF(ISNUMBER(T1_Data!DD165),IF(T1_Data!DD165=-999,"NA",IF(T1_Data!DD165&lt;1, "&lt;1", IF(T1_Data!DD165&gt;99, "&gt;99", T1_Data!DD165))),"-")</f>
        <v>-</v>
      </c>
      <c r="DE167" s="72" t="str">
        <f>IF(ISNUMBER(T1_Data!DE165),IF(T1_Data!DE165=-999,"NA",IF(T1_Data!DE165&lt;1, "&lt;1", IF(T1_Data!DE165&gt;99, "&gt;99", T1_Data!DE165))),"-")</f>
        <v>-</v>
      </c>
      <c r="DF167" s="72" t="str">
        <f>IF(ISNUMBER(T1_Data!DF165),IF(T1_Data!DF165=-999,"NA",IF(T1_Data!DF165&lt;1, "&lt;1", IF(T1_Data!DF165&gt;99, "&gt;99", T1_Data!DF165))),"-")</f>
        <v>-</v>
      </c>
      <c r="DG167" s="72" t="str">
        <f>IF(ISNUMBER(T1_Data!DG165),IF(T1_Data!DG165=-999,"NA",IF(T1_Data!DG165&lt;1, "&lt;1", IF(T1_Data!DG165&gt;99, "&gt;99", T1_Data!DG165))),"-")</f>
        <v>-</v>
      </c>
      <c r="DH167" s="72" t="str">
        <f>IF(ISNUMBER(T1_Data!DH165),IF(T1_Data!DH165=-999,"NA",IF(T1_Data!DH165&lt;1, "&lt;1", IF(T1_Data!DH165&gt;99, "&gt;99", T1_Data!DH165))),"-")</f>
        <v>-</v>
      </c>
      <c r="DI167" s="72" t="str">
        <f>IF(ISNUMBER(T1_Data!DI165),IF(T1_Data!DI165=-999,"NA",IF(T1_Data!DI165&lt;1, "&lt;1", IF(T1_Data!DI165&gt;99, "&gt;99", T1_Data!DI165))),"-")</f>
        <v>-</v>
      </c>
      <c r="DJ167" s="72" t="str">
        <f>IF(ISNUMBER(T1_Data!DJ165),IF(T1_Data!DJ165=-999,"NA",IF(T1_Data!DJ165&lt;1, "&lt;1", IF(T1_Data!DJ165&gt;99, "&gt;99", T1_Data!DJ165))),"-")</f>
        <v>-</v>
      </c>
      <c r="DK167" s="72" t="str">
        <f>IF(ISNUMBER(T1_Data!DK165),IF(T1_Data!DK165=-999,"NA",IF(T1_Data!DK165&lt;1, "&lt;1", IF(T1_Data!DK165&gt;99, "&gt;99", T1_Data!DK165))),"-")</f>
        <v>-</v>
      </c>
      <c r="DL167" s="72" t="str">
        <f>IF(ISNUMBER(T1_Data!DL165),IF(T1_Data!DL165=-999,"NA",IF(T1_Data!DL165&lt;1, "&lt;1", IF(T1_Data!DL165&gt;99, "&gt;99", T1_Data!DL165))),"-")</f>
        <v>-</v>
      </c>
      <c r="DM167" s="72" t="str">
        <f>IF(ISNUMBER(T1_Data!DM165),IF(T1_Data!DM165=-999,"NA",IF(T1_Data!DM165&lt;1, "&lt;1", IF(T1_Data!DM165&gt;99, "&gt;99", T1_Data!DM165))),"-")</f>
        <v>-</v>
      </c>
      <c r="DN167" s="72" t="str">
        <f>IF(ISNUMBER(T1_Data!DN165),IF(T1_Data!DN165=-999,"NA",IF(T1_Data!DN165&lt;1, "&lt;1", IF(T1_Data!DN165&gt;99, "&gt;99", T1_Data!DN165))),"-")</f>
        <v>-</v>
      </c>
      <c r="DO167" s="72" t="str">
        <f>IF(ISNUMBER(T1_Data!DO165),IF(T1_Data!DO165=-999,"NA",IF(T1_Data!DO165&lt;1, "&lt;1", IF(T1_Data!DO165&gt;99, "&gt;99", T1_Data!DO165))),"-")</f>
        <v>-</v>
      </c>
      <c r="DP167" s="72" t="str">
        <f>IF(ISNUMBER(T1_Data!DP165),IF(T1_Data!DP165=-999,"NA",IF(T1_Data!DP165&lt;1, "&lt;1", IF(T1_Data!DP165&gt;99, "&gt;99", T1_Data!DP165))),"-")</f>
        <v>-</v>
      </c>
      <c r="DQ167" s="72" t="str">
        <f>IF(ISNUMBER(T1_Data!DQ165),IF(T1_Data!DQ165=-999,"NA",IF(T1_Data!DQ165&lt;1, "&lt;1", IF(T1_Data!DQ165&gt;99, "&gt;99", T1_Data!DQ165))),"-")</f>
        <v>-</v>
      </c>
      <c r="DR167" s="72" t="str">
        <f>IF(ISNUMBER(T1_Data!DR165),IF(T1_Data!DR165=-999,"NA",IF(T1_Data!DR165&lt;1, "&lt;1", IF(T1_Data!DR165&gt;99, "&gt;99", T1_Data!DR165))),"-")</f>
        <v>-</v>
      </c>
      <c r="DS167" s="72" t="str">
        <f>IF(ISNUMBER(T1_Data!DS165),IF(T1_Data!DS165=-999,"NA",IF(T1_Data!DS165&lt;1, "&lt;1", IF(T1_Data!DS165&gt;99, "&gt;99", T1_Data!DS165))),"-")</f>
        <v>-</v>
      </c>
      <c r="DT167" s="72" t="str">
        <f>IF(ISNUMBER(T1_Data!DT165),IF(T1_Data!DT165=-999,"NA",IF(T1_Data!DT165&lt;1, "&lt;1", IF(T1_Data!DT165&gt;99, "&gt;99", T1_Data!DT165))),"-")</f>
        <v>-</v>
      </c>
      <c r="DU167" s="72" t="str">
        <f>IF(ISNUMBER(T1_Data!DU165),IF(T1_Data!DU165=-999,"NA",IF(T1_Data!DU165&lt;1, "&lt;1", IF(T1_Data!DU165&gt;99, "&gt;99", T1_Data!DU165))),"-")</f>
        <v>-</v>
      </c>
      <c r="DV167" s="72" t="str">
        <f>IF(ISNUMBER(T1_Data!DV165),IF(T1_Data!DV165=-999,"NA",IF(T1_Data!DV165&lt;1, "&lt;1", IF(T1_Data!DV165&gt;99, "&gt;99", T1_Data!DV165))),"-")</f>
        <v>-</v>
      </c>
      <c r="DW167" s="72" t="str">
        <f>IF(ISNUMBER(T1_Data!DW165),IF(T1_Data!DW165=-999,"NA",IF(T1_Data!DW165&lt;1, "&lt;1", IF(T1_Data!DW165&gt;99, "&gt;99", T1_Data!DW165))),"-")</f>
        <v>-</v>
      </c>
      <c r="DX167" s="72" t="str">
        <f>IF(ISNUMBER(T1_Data!DX165),IF(T1_Data!DX165=-999,"NA",IF(T1_Data!DX165&lt;1, "&lt;1", IF(T1_Data!DX165&gt;99, "&gt;99", T1_Data!DX165))),"-")</f>
        <v>-</v>
      </c>
      <c r="DY167" s="72" t="str">
        <f>IF(ISNUMBER(T1_Data!DY165),IF(T1_Data!DY165=-999,"NA",IF(T1_Data!DY165&lt;1, "&lt;1", IF(T1_Data!DY165&gt;99, "&gt;99", T1_Data!DY165))),"-")</f>
        <v>-</v>
      </c>
      <c r="DZ167" s="72" t="str">
        <f>IF(ISNUMBER(T1_Data!DZ165),IF(T1_Data!DZ165=-999,"NA",IF(T1_Data!DZ165&lt;1, "&lt;1", IF(T1_Data!DZ165&gt;99, "&gt;99", T1_Data!DZ165))),"-")</f>
        <v>-</v>
      </c>
      <c r="EA167" s="72" t="str">
        <f>IF(ISNUMBER(T1_Data!EA165),IF(T1_Data!EA165=-999,"NA",IF(T1_Data!EA165&lt;1, "&lt;1", IF(T1_Data!EA165&gt;99, "&gt;99", T1_Data!EA165))),"-")</f>
        <v>-</v>
      </c>
      <c r="EB167" s="72" t="str">
        <f>IF(ISNUMBER(T1_Data!EB165),IF(T1_Data!EB165=-999,"NA",IF(T1_Data!EB165&lt;1, "&lt;1", IF(T1_Data!EB165&gt;99, "&gt;99", T1_Data!EB165))),"-")</f>
        <v>-</v>
      </c>
      <c r="EC167" s="72" t="str">
        <f>IF(ISNUMBER(T1_Data!EC165),IF(T1_Data!EC165=-999,"NA",IF(T1_Data!EC165&lt;1, "&lt;1", IF(T1_Data!EC165&gt;99, "&gt;99", T1_Data!EC165))),"-")</f>
        <v>-</v>
      </c>
      <c r="ED167" s="72" t="str">
        <f>IF(ISNUMBER(T1_Data!ED165),IF(T1_Data!ED165=-999,"NA",IF(T1_Data!ED165&lt;1, "&lt;1", IF(T1_Data!ED165&gt;99, "&gt;99", T1_Data!ED165))),"-")</f>
        <v>-</v>
      </c>
      <c r="EE167" s="72" t="str">
        <f>IF(ISNUMBER(T1_Data!EE165),IF(T1_Data!EE165=-999,"NA",IF(T1_Data!EE165&lt;1, "&lt;1", IF(T1_Data!EE165&gt;99, "&gt;99", T1_Data!EE165))),"-")</f>
        <v>-</v>
      </c>
      <c r="EF167" s="72" t="str">
        <f>IF(ISNUMBER(T1_Data!EF165),IF(T1_Data!EF165=-999,"NA",IF(T1_Data!EF165&lt;1, "&lt;1", IF(T1_Data!EF165&gt;99, "&gt;99", T1_Data!EF165))),"-")</f>
        <v>-</v>
      </c>
      <c r="EG167" s="72" t="str">
        <f>IF(ISNUMBER(T1_Data!EG165),IF(T1_Data!EG165=-999,"NA",IF(T1_Data!EG165&lt;1, "&lt;1", IF(T1_Data!EG165&gt;99, "&gt;99", T1_Data!EG165))),"-")</f>
        <v>-</v>
      </c>
      <c r="EH167" s="72" t="str">
        <f>IF(ISNUMBER(T1_Data!EH165),IF(T1_Data!EH165=-999,"NA",IF(T1_Data!EH165&lt;1, "&lt;1", IF(T1_Data!EH165&gt;99, "&gt;99", T1_Data!EH165))),"-")</f>
        <v>-</v>
      </c>
      <c r="EI167" s="72" t="str">
        <f>IF(ISNUMBER(T1_Data!EI165),IF(T1_Data!EI165=-999,"NA",IF(T1_Data!EI165&lt;1, "&lt;1", IF(T1_Data!EI165&gt;99, "&gt;99", T1_Data!EI165))),"-")</f>
        <v>-</v>
      </c>
      <c r="EJ167" s="72" t="str">
        <f>IF(ISNUMBER(T1_Data!EJ165),IF(T1_Data!EJ165=-999,"NA",IF(T1_Data!EJ165&lt;1, "&lt;1", IF(T1_Data!EJ165&gt;99, "&gt;99", T1_Data!EJ165))),"-")</f>
        <v>-</v>
      </c>
      <c r="EK167" s="72" t="str">
        <f>IF(ISNUMBER(T1_Data!EK165),IF(T1_Data!EK165=-999,"NA",IF(T1_Data!EK165&lt;1, "&lt;1", IF(T1_Data!EK165&gt;99, "&gt;99", T1_Data!EK165))),"-")</f>
        <v>-</v>
      </c>
      <c r="EL167" s="72" t="str">
        <f>IF(ISNUMBER(T1_Data!EL165),IF(T1_Data!EL165=-999,"NA",IF(T1_Data!EL165&lt;1, "&lt;1", IF(T1_Data!EL165&gt;99, "&gt;99", T1_Data!EL165))),"-")</f>
        <v>-</v>
      </c>
      <c r="EM167" s="72" t="str">
        <f>IF(ISNUMBER(T1_Data!EM165),IF(T1_Data!EM165=-999,"NA",IF(T1_Data!EM165&lt;1, "&lt;1", IF(T1_Data!EM165&gt;99, "&gt;99", T1_Data!EM165))),"-")</f>
        <v>-</v>
      </c>
      <c r="EN167" s="72" t="str">
        <f>IF(ISNUMBER(T1_Data!EN165),IF(T1_Data!EN165=-999,"NA",IF(T1_Data!EN165&lt;1, "&lt;1", IF(T1_Data!EN165&gt;99, "&gt;99", T1_Data!EN165))),"-")</f>
        <v>-</v>
      </c>
      <c r="EO167" s="72" t="str">
        <f>IF(ISNUMBER(T1_Data!EO165),IF(T1_Data!EO165=-999,"NA",IF(T1_Data!EO165&lt;1, "&lt;1", IF(T1_Data!EO165&gt;99, "&gt;99", T1_Data!EO165))),"-")</f>
        <v>-</v>
      </c>
      <c r="EP167" s="72" t="str">
        <f>IF(ISNUMBER(T1_Data!EP165),IF(T1_Data!EP165=-999,"NA",IF(T1_Data!EP165&lt;1, "&lt;1", IF(T1_Data!EP165&gt;99, "&gt;99", T1_Data!EP165))),"-")</f>
        <v>-</v>
      </c>
      <c r="EQ167" s="72" t="str">
        <f>IF(ISNUMBER(T1_Data!EQ165),IF(T1_Data!EQ165=-999,"NA",IF(T1_Data!EQ165&lt;1, "&lt;1", IF(T1_Data!EQ165&gt;99, "&gt;99", T1_Data!EQ165))),"-")</f>
        <v>-</v>
      </c>
      <c r="ER167" s="72" t="str">
        <f>IF(ISNUMBER(T1_Data!ER165),IF(T1_Data!ER165=-999,"NA",IF(T1_Data!ER165&lt;1, "&lt;1", IF(T1_Data!ER165&gt;99, "&gt;99", T1_Data!ER165))),"-")</f>
        <v>-</v>
      </c>
      <c r="ES167" s="72" t="str">
        <f>IF(ISNUMBER(T1_Data!ES165),IF(T1_Data!ES165=-999,"NA",IF(T1_Data!ES165&lt;1, "&lt;1", IF(T1_Data!ES165&gt;99, "&gt;99", T1_Data!ES165))),"-")</f>
        <v>-</v>
      </c>
      <c r="ET167" s="72" t="str">
        <f>IF(ISNUMBER(T1_Data!ET165),IF(T1_Data!ET165=-999,"NA",IF(T1_Data!ET165&lt;1, "&lt;1", IF(T1_Data!ET165&gt;99, "&gt;99", T1_Data!ET165))),"-")</f>
        <v>-</v>
      </c>
      <c r="EU167" s="72" t="str">
        <f>IF(ISNUMBER(T1_Data!EU165),IF(T1_Data!EU165=-999,"NA",IF(T1_Data!EU165&lt;1, "&lt;1", IF(T1_Data!EU165&gt;99, "&gt;99", T1_Data!EU165))),"-")</f>
        <v>-</v>
      </c>
      <c r="EV167" s="72" t="str">
        <f>IF(ISNUMBER(T1_Data!EV165),IF(T1_Data!EV165=-999,"NA",IF(T1_Data!EV165&lt;1, "&lt;1", IF(T1_Data!EV165&gt;99, "&gt;99", T1_Data!EV165))),"-")</f>
        <v>-</v>
      </c>
      <c r="EW167" s="72" t="str">
        <f>IF(ISNUMBER(T1_Data!EW165),IF(T1_Data!EW165=-999,"NA",IF(T1_Data!EW165&lt;1, "&lt;1", IF(T1_Data!EW165&gt;99, "&gt;99", T1_Data!EW165))),"-")</f>
        <v>-</v>
      </c>
      <c r="EX167" s="72" t="str">
        <f>IF(ISNUMBER(T1_Data!EX165),IF(T1_Data!EX165=-999,"NA",IF(T1_Data!EX165&lt;1, "&lt;1", IF(T1_Data!EX165&gt;99, "&gt;99", T1_Data!EX165))),"-")</f>
        <v>-</v>
      </c>
      <c r="EY167" s="72" t="str">
        <f>IF(ISNUMBER(T1_Data!EY165),IF(T1_Data!EY165=-999,"NA",IF(T1_Data!EY165&lt;1, "&lt;1", IF(T1_Data!EY165&gt;99, "&gt;99", T1_Data!EY165))),"-")</f>
        <v>-</v>
      </c>
      <c r="EZ167" s="72" t="str">
        <f>IF(ISNUMBER(T1_Data!EZ165),IF(T1_Data!EZ165=-999,"NA",IF(T1_Data!EZ165&lt;1, "&lt;1", IF(T1_Data!EZ165&gt;99, "&gt;99", T1_Data!EZ165))),"-")</f>
        <v>-</v>
      </c>
      <c r="FA167" s="72" t="str">
        <f>IF(ISNUMBER(T1_Data!FA165),IF(T1_Data!FA165=-999,"NA",IF(T1_Data!FA165&lt;1, "&lt;1", IF(T1_Data!FA165&gt;99, "&gt;99", T1_Data!FA165))),"-")</f>
        <v>-</v>
      </c>
      <c r="FB167" s="72" t="str">
        <f>IF(ISNUMBER(T1_Data!FB165),IF(T1_Data!FB165=-999,"NA",IF(T1_Data!FB165&lt;1, "&lt;1", IF(T1_Data!FB165&gt;99, "&gt;99", T1_Data!FB165))),"-")</f>
        <v>-</v>
      </c>
      <c r="FC167" s="72" t="str">
        <f>IF(ISNUMBER(T1_Data!FC165),IF(T1_Data!FC165=-999,"NA",IF(T1_Data!FC165&lt;1, "&lt;1", IF(T1_Data!FC165&gt;99, "&gt;99", T1_Data!FC165))),"-")</f>
        <v>-</v>
      </c>
      <c r="FD167" s="72" t="str">
        <f>IF(ISNUMBER(T1_Data!FD165),IF(T1_Data!FD165=-999,"NA",IF(T1_Data!FD165&lt;1, "&lt;1", IF(T1_Data!FD165&gt;99, "&gt;99", T1_Data!FD165))),"-")</f>
        <v>-</v>
      </c>
      <c r="FE167" s="72" t="str">
        <f>IF(ISNUMBER(T1_Data!FE165),IF(T1_Data!FE165=-999,"NA",IF(T1_Data!FE165&lt;1, "&lt;1", IF(T1_Data!FE165&gt;99, "&gt;99", T1_Data!FE165))),"-")</f>
        <v>-</v>
      </c>
      <c r="FF167" s="72" t="str">
        <f>IF(ISNUMBER(T1_Data!FF165),IF(T1_Data!FF165=-999,"NA",IF(T1_Data!FF165&lt;1, "&lt;1", IF(T1_Data!FF165&gt;99, "&gt;99", T1_Data!FF165))),"-")</f>
        <v>-</v>
      </c>
      <c r="FG167" s="72" t="str">
        <f>IF(ISNUMBER(T1_Data!FG165),IF(T1_Data!FG165=-999,"NA",IF(T1_Data!FG165&lt;1, "&lt;1", IF(T1_Data!FG165&gt;99, "&gt;99", T1_Data!FG165))),"-")</f>
        <v>-</v>
      </c>
      <c r="FH167" s="72" t="str">
        <f>IF(ISNUMBER(T1_Data!FH165),IF(T1_Data!FH165=-999,"NA",IF(T1_Data!FH165&lt;1, "&lt;1", IF(T1_Data!FH165&gt;99, "&gt;99", T1_Data!FH165))),"-")</f>
        <v>-</v>
      </c>
      <c r="FI167" s="72" t="str">
        <f>IF(ISNUMBER(T1_Data!FI165),IF(T1_Data!FI165=-999,"NA",IF(T1_Data!FI165&lt;1, "&lt;1", IF(T1_Data!FI165&gt;99, "&gt;99", T1_Data!FI165))),"-")</f>
        <v>-</v>
      </c>
      <c r="FJ167" s="72" t="str">
        <f>IF(ISNUMBER(T1_Data!FJ165),IF(T1_Data!FJ165=-999,"NA",IF(T1_Data!FJ165&lt;1, "&lt;1", IF(T1_Data!FJ165&gt;99, "&gt;99", T1_Data!FJ165))),"-")</f>
        <v>-</v>
      </c>
      <c r="FK167" s="72" t="str">
        <f>IF(ISNUMBER(T1_Data!FK165),IF(T1_Data!FK165=-999,"NA",IF(T1_Data!FK165&lt;1, "&lt;1", IF(T1_Data!FK165&gt;99, "&gt;99", T1_Data!FK165))),"-")</f>
        <v>-</v>
      </c>
      <c r="FL167" s="72" t="str">
        <f>IF(ISNUMBER(T1_Data!FL165),IF(T1_Data!FL165=-999,"NA",IF(T1_Data!FL165&lt;1, "&lt;1", IF(T1_Data!FL165&gt;99, "&gt;99", T1_Data!FL165))),"-")</f>
        <v>-</v>
      </c>
      <c r="FM167" s="72" t="str">
        <f>IF(ISNUMBER(T1_Data!FM165),IF(T1_Data!FM165=-999,"NA",IF(T1_Data!FM165&lt;1, "&lt;1", IF(T1_Data!FM165&gt;99, "&gt;99", T1_Data!FM165))),"-")</f>
        <v>-</v>
      </c>
      <c r="FN167" s="72" t="str">
        <f>IF(ISNUMBER(T1_Data!FN165),IF(T1_Data!FN165=-999,"NA",IF(T1_Data!FN165&lt;1, "&lt;1", IF(T1_Data!FN165&gt;99, "&gt;99", T1_Data!FN165))),"-")</f>
        <v>-</v>
      </c>
      <c r="FO167" s="72" t="str">
        <f>IF(ISNUMBER(T1_Data!FO165),IF(T1_Data!FO165=-999,"NA",IF(T1_Data!FO165&lt;1, "&lt;1", IF(T1_Data!FO165&gt;99, "&gt;99", T1_Data!FO165))),"-")</f>
        <v>-</v>
      </c>
      <c r="FP167" s="72" t="str">
        <f>IF(ISNUMBER(T1_Data!FP165),IF(T1_Data!FP165=-999,"NA",IF(T1_Data!FP165&lt;1, "&lt;1", IF(T1_Data!FP165&gt;99, "&gt;99", T1_Data!FP165))),"-")</f>
        <v>-</v>
      </c>
      <c r="FQ167" s="72" t="str">
        <f>IF(ISNUMBER(T1_Data!FQ165),IF(T1_Data!FQ165=-999,"NA",IF(T1_Data!FQ165&lt;1, "&lt;1", IF(T1_Data!FQ165&gt;99, "&gt;99", T1_Data!FQ165))),"-")</f>
        <v>-</v>
      </c>
      <c r="FR167" s="72" t="str">
        <f>IF(ISNUMBER(T1_Data!FR165),IF(T1_Data!FR165=-999,"NA",IF(T1_Data!FR165&lt;1, "&lt;1", IF(T1_Data!FR165&gt;99, "&gt;99", T1_Data!FR165))),"-")</f>
        <v>-</v>
      </c>
      <c r="FS167" s="72" t="str">
        <f>IF(ISNUMBER(T1_Data!FS165),IF(T1_Data!FS165=-999,"NA",IF(T1_Data!FS165&lt;1, "&lt;1", IF(T1_Data!FS165&gt;99, "&gt;99", T1_Data!FS165))),"-")</f>
        <v>-</v>
      </c>
      <c r="FT167" s="72" t="str">
        <f>IF(ISNUMBER(T1_Data!FT165),IF(T1_Data!FT165=-999,"NA",IF(T1_Data!FT165&lt;1, "&lt;1", IF(T1_Data!FT165&gt;99, "&gt;99", T1_Data!FT165))),"-")</f>
        <v>-</v>
      </c>
      <c r="FU167" s="72" t="str">
        <f>IF(ISNUMBER(T1_Data!FU165),IF(T1_Data!FU165=-999,"NA",IF(T1_Data!FU165&lt;1, "&lt;1", IF(T1_Data!FU165&gt;99, "&gt;99", T1_Data!FU165))),"-")</f>
        <v>-</v>
      </c>
      <c r="FV167" s="72" t="str">
        <f>IF(ISNUMBER(T1_Data!FV165),IF(T1_Data!FV165=-999,"NA",IF(T1_Data!FV165&lt;1, "&lt;1", IF(T1_Data!FV165&gt;99, "&gt;99", T1_Data!FV165))),"-")</f>
        <v>-</v>
      </c>
      <c r="FW167" s="72" t="str">
        <f>IF(ISNUMBER(T1_Data!FW165),IF(T1_Data!FW165=-999,"NA",IF(T1_Data!FW165&lt;1, "&lt;1", IF(T1_Data!FW165&gt;99, "&gt;99", T1_Data!FW165))),"-")</f>
        <v>-</v>
      </c>
      <c r="FX167" s="71" t="str">
        <f>IF(ISBLANK(T1_Data!FX165), "", T1_Data!FX165)</f>
        <v/>
      </c>
    </row>
    <row r="168" spans="1:180" x14ac:dyDescent="0.25">
      <c r="A168" s="71" t="str">
        <f>IF(ISBLANK(T1_Data!A166), "", T1_Data!A166)</f>
        <v/>
      </c>
      <c r="B168" s="72" t="str">
        <f>IF(ISNUMBER(T1_Data!B166), T1_Data!B166,"-")</f>
        <v>-</v>
      </c>
      <c r="C168" s="72" t="str">
        <f>IF(ISNUMBER(T1_Data!C166),IF(T1_Data!C166=-999,"NA",IF(T1_Data!C166&lt;1, "&lt;1", IF(T1_Data!C166&gt;99, "&gt;99", T1_Data!C166))),"-")</f>
        <v>-</v>
      </c>
      <c r="D168" s="72" t="str">
        <f>IF(ISNUMBER(T1_Data!D166),IF(T1_Data!D166=-999,"NA",IF(T1_Data!D166&lt;1, "&lt;1", IF(T1_Data!D166&gt;99, "&gt;99", T1_Data!D166))),"-")</f>
        <v>-</v>
      </c>
      <c r="E168" s="72" t="str">
        <f>IF(ISNUMBER(T1_Data!E166),IF(T1_Data!E166=-999,"NA",IF(T1_Data!E166&lt;1, "&lt;1", IF(T1_Data!E166&gt;99, "&gt;99", T1_Data!E166))),"-")</f>
        <v>-</v>
      </c>
      <c r="F168" s="72" t="str">
        <f>IF(ISNUMBER(T1_Data!F166),IF(T1_Data!F166=-999,"NA",IF(T1_Data!F166&lt;1, "&lt;1", IF(T1_Data!F166&gt;99, "&gt;99", T1_Data!F166))),"-")</f>
        <v>-</v>
      </c>
      <c r="G168" s="72" t="str">
        <f>IF(ISNUMBER(T1_Data!G166),IF(T1_Data!G166=-999,"NA",IF(T1_Data!G166&lt;1, "&lt;1", IF(T1_Data!G166&gt;99, "&gt;99", T1_Data!G166))),"-")</f>
        <v>-</v>
      </c>
      <c r="H168" s="72" t="str">
        <f>IF(ISNUMBER(T1_Data!H166),IF(T1_Data!H166=-999,"NA",IF(T1_Data!H166&lt;1, "&lt;1", IF(T1_Data!H166&gt;99, "&gt;99", T1_Data!H166))),"-")</f>
        <v>-</v>
      </c>
      <c r="I168" s="72" t="str">
        <f>IF(ISNUMBER(T1_Data!I166),IF(T1_Data!I166=-999,"NA",IF(T1_Data!I166&lt;1, "&lt;1", IF(T1_Data!I166&gt;99, "&gt;99", T1_Data!I166))),"-")</f>
        <v>-</v>
      </c>
      <c r="J168" s="72" t="str">
        <f>IF(ISNUMBER(T1_Data!J166),IF(T1_Data!J166=-999,"NA",IF(T1_Data!J166&lt;1, "&lt;1", IF(T1_Data!J166&gt;99, "&gt;99", T1_Data!J166))),"-")</f>
        <v>-</v>
      </c>
      <c r="K168" s="72" t="str">
        <f>IF(ISNUMBER(T1_Data!K166),IF(T1_Data!K166=-999,"NA",IF(T1_Data!K166&lt;1, "&lt;1", IF(T1_Data!K166&gt;99, "&gt;99", T1_Data!K166))),"-")</f>
        <v>-</v>
      </c>
      <c r="L168" s="72" t="str">
        <f>IF(ISNUMBER(T1_Data!L166),IF(T1_Data!L166=-999,"NA",IF(T1_Data!L166&lt;1, "&lt;1", IF(T1_Data!L166&gt;99, "&gt;99", T1_Data!L166))),"-")</f>
        <v>-</v>
      </c>
      <c r="M168" s="72" t="str">
        <f>IF(ISNUMBER(T1_Data!M166),IF(T1_Data!M166=-999,"NA",IF(T1_Data!M166&lt;1, "&lt;1", IF(T1_Data!M166&gt;99, "&gt;99", T1_Data!M166))),"-")</f>
        <v>-</v>
      </c>
      <c r="N168" s="72" t="str">
        <f>IF(ISNUMBER(T1_Data!N166),IF(T1_Data!N166=-999,"NA",IF(T1_Data!N166&lt;1, "&lt;1", IF(T1_Data!N166&gt;99, "&gt;99", T1_Data!N166))),"-")</f>
        <v>-</v>
      </c>
      <c r="O168" s="72" t="str">
        <f>IF(ISNUMBER(T1_Data!O166),IF(T1_Data!O166=-999,"NA",IF(T1_Data!O166&lt;1, "&lt;1", IF(T1_Data!O166&gt;99, "&gt;99", T1_Data!O166))),"-")</f>
        <v>-</v>
      </c>
      <c r="P168" s="72" t="str">
        <f>IF(ISNUMBER(T1_Data!P166),IF(T1_Data!P166=-999,"NA",IF(T1_Data!P166&lt;1, "&lt;1", IF(T1_Data!P166&gt;99, "&gt;99", T1_Data!P166))),"-")</f>
        <v>-</v>
      </c>
      <c r="Q168" s="72" t="str">
        <f>IF(ISNUMBER(T1_Data!Q166),IF(T1_Data!Q166=-999,"NA",IF(T1_Data!Q166&lt;1, "&lt;1", IF(T1_Data!Q166&gt;99, "&gt;99", T1_Data!Q166))),"-")</f>
        <v>-</v>
      </c>
      <c r="R168" s="72" t="str">
        <f>IF(ISNUMBER(T1_Data!R166),IF(T1_Data!R166=-999,"NA",IF(T1_Data!R166&lt;1, "&lt;1", IF(T1_Data!R166&gt;99, "&gt;99", T1_Data!R166))),"-")</f>
        <v>-</v>
      </c>
      <c r="S168" s="72" t="str">
        <f>IF(ISNUMBER(T1_Data!S166),IF(T1_Data!S166=-999,"NA",IF(T1_Data!S166&lt;1, "&lt;1", IF(T1_Data!S166&gt;99, "&gt;99", T1_Data!S166))),"-")</f>
        <v>-</v>
      </c>
      <c r="T168" s="72" t="str">
        <f>IF(ISNUMBER(T1_Data!T166),IF(T1_Data!T166=-999,"NA",IF(T1_Data!T166&lt;1, "&lt;1", IF(T1_Data!T166&gt;99, "&gt;99", T1_Data!T166))),"-")</f>
        <v>-</v>
      </c>
      <c r="U168" s="72" t="str">
        <f>IF(ISNUMBER(T1_Data!U166),IF(T1_Data!U166=-999,"NA",IF(T1_Data!U166&lt;1, "&lt;1", IF(T1_Data!U166&gt;99, "&gt;99", T1_Data!U166))),"-")</f>
        <v>-</v>
      </c>
      <c r="V168" s="72" t="str">
        <f>IF(ISNUMBER(T1_Data!V166),IF(T1_Data!V166=-999,"NA",IF(T1_Data!V166&lt;1, "&lt;1", IF(T1_Data!V166&gt;99, "&gt;99", T1_Data!V166))),"-")</f>
        <v>-</v>
      </c>
      <c r="W168" s="72" t="str">
        <f>IF(ISNUMBER(T1_Data!W166),IF(T1_Data!W166=-999,"NA",IF(T1_Data!W166&lt;1, "&lt;1", IF(T1_Data!W166&gt;99, "&gt;99", T1_Data!W166))),"-")</f>
        <v>-</v>
      </c>
      <c r="X168" s="72" t="str">
        <f>IF(ISNUMBER(T1_Data!X166),IF(T1_Data!X166=-999,"NA",IF(T1_Data!X166&lt;1, "&lt;1", IF(T1_Data!X166&gt;99, "&gt;99", T1_Data!X166))),"-")</f>
        <v>-</v>
      </c>
      <c r="Y168" s="72" t="str">
        <f>IF(ISNUMBER(T1_Data!Y166),IF(T1_Data!Y166=-999,"NA",IF(T1_Data!Y166&lt;1, "&lt;1", IF(T1_Data!Y166&gt;99, "&gt;99", T1_Data!Y166))),"-")</f>
        <v>-</v>
      </c>
      <c r="Z168" s="72" t="str">
        <f>IF(ISNUMBER(T1_Data!Z166),IF(T1_Data!Z166=-999,"NA",IF(T1_Data!Z166&lt;1, "&lt;1", IF(T1_Data!Z166&gt;99, "&gt;99", T1_Data!Z166))),"-")</f>
        <v>-</v>
      </c>
      <c r="AA168" s="72" t="str">
        <f>IF(ISNUMBER(T1_Data!AA166),IF(T1_Data!AA166=-999,"NA",IF(T1_Data!AA166&lt;1, "&lt;1", IF(T1_Data!AA166&gt;99, "&gt;99", T1_Data!AA166))),"-")</f>
        <v>-</v>
      </c>
      <c r="AB168" s="72" t="str">
        <f>IF(ISNUMBER(T1_Data!AB166),IF(T1_Data!AB166=-999,"NA",IF(T1_Data!AB166&lt;1, "&lt;1", IF(T1_Data!AB166&gt;99, "&gt;99", T1_Data!AB166))),"-")</f>
        <v>-</v>
      </c>
      <c r="AC168" s="72" t="str">
        <f>IF(ISNUMBER(T1_Data!AC166),IF(T1_Data!AC166=-999,"NA",IF(T1_Data!AC166&lt;1, "&lt;1", IF(T1_Data!AC166&gt;99, "&gt;99", T1_Data!AC166))),"-")</f>
        <v>-</v>
      </c>
      <c r="AD168" s="72" t="str">
        <f>IF(ISNUMBER(T1_Data!AD166),IF(T1_Data!AD166=-999,"NA",IF(T1_Data!AD166&lt;1, "&lt;1", IF(T1_Data!AD166&gt;99, "&gt;99", T1_Data!AD166))),"-")</f>
        <v>-</v>
      </c>
      <c r="AE168" s="72" t="str">
        <f>IF(ISNUMBER(T1_Data!AE166),IF(T1_Data!AE166=-999,"NA",IF(T1_Data!AE166&lt;1, "&lt;1", IF(T1_Data!AE166&gt;99, "&gt;99", T1_Data!AE166))),"-")</f>
        <v>-</v>
      </c>
      <c r="AF168" s="72" t="str">
        <f>IF(ISNUMBER(T1_Data!AF166),IF(T1_Data!AF166=-999,"NA",IF(T1_Data!AF166&lt;1, "&lt;1", IF(T1_Data!AF166&gt;99, "&gt;99", T1_Data!AF166))),"-")</f>
        <v>-</v>
      </c>
      <c r="AG168" s="72" t="str">
        <f>IF(ISNUMBER(T1_Data!AG166),IF(T1_Data!AG166=-999,"NA",IF(T1_Data!AG166&lt;1, "&lt;1", IF(T1_Data!AG166&gt;99, "&gt;99", T1_Data!AG166))),"-")</f>
        <v>-</v>
      </c>
      <c r="AH168" s="72" t="str">
        <f>IF(ISNUMBER(T1_Data!AH166),IF(T1_Data!AH166=-999,"NA",IF(T1_Data!AH166&lt;1, "&lt;1", IF(T1_Data!AH166&gt;99, "&gt;99", T1_Data!AH166))),"-")</f>
        <v>-</v>
      </c>
      <c r="AI168" s="72" t="str">
        <f>IF(ISNUMBER(T1_Data!AI166),IF(T1_Data!AI166=-999,"NA",IF(T1_Data!AI166&lt;1, "&lt;1", IF(T1_Data!AI166&gt;99, "&gt;99", T1_Data!AI166))),"-")</f>
        <v>-</v>
      </c>
      <c r="AJ168" s="72" t="str">
        <f>IF(ISNUMBER(T1_Data!AJ166),IF(T1_Data!AJ166=-999,"NA",IF(T1_Data!AJ166&lt;1, "&lt;1", IF(T1_Data!AJ166&gt;99, "&gt;99", T1_Data!AJ166))),"-")</f>
        <v>-</v>
      </c>
      <c r="AK168" s="72" t="str">
        <f>IF(ISNUMBER(T1_Data!AK166),IF(T1_Data!AK166=-999,"NA",IF(T1_Data!AK166&lt;1, "&lt;1", IF(T1_Data!AK166&gt;99, "&gt;99", T1_Data!AK166))),"-")</f>
        <v>-</v>
      </c>
      <c r="AL168" s="72" t="str">
        <f>IF(ISNUMBER(T1_Data!AL166),IF(T1_Data!AL166=-999,"NA",IF(T1_Data!AL166&lt;1, "&lt;1", IF(T1_Data!AL166&gt;99, "&gt;99", T1_Data!AL166))),"-")</f>
        <v>-</v>
      </c>
      <c r="AM168" s="72" t="str">
        <f>IF(ISNUMBER(T1_Data!AM166),IF(T1_Data!AM166=-999,"NA",IF(T1_Data!AM166&lt;1, "&lt;1", IF(T1_Data!AM166&gt;99, "&gt;99", T1_Data!AM166))),"-")</f>
        <v>-</v>
      </c>
      <c r="AN168" s="72" t="str">
        <f>IF(ISNUMBER(T1_Data!AN166),IF(T1_Data!AN166=-999,"NA",IF(T1_Data!AN166&lt;1, "&lt;1", IF(T1_Data!AN166&gt;99, "&gt;99", T1_Data!AN166))),"-")</f>
        <v>-</v>
      </c>
      <c r="AO168" s="72" t="str">
        <f>IF(ISNUMBER(T1_Data!AO166),IF(T1_Data!AO166=-999,"NA",IF(T1_Data!AO166&lt;1, "&lt;1", IF(T1_Data!AO166&gt;99, "&gt;99", T1_Data!AO166))),"-")</f>
        <v>-</v>
      </c>
      <c r="AP168" s="72" t="str">
        <f>IF(ISNUMBER(T1_Data!AP166),IF(T1_Data!AP166=-999,"NA",IF(T1_Data!AP166&lt;1, "&lt;1", IF(T1_Data!AP166&gt;99, "&gt;99", T1_Data!AP166))),"-")</f>
        <v>-</v>
      </c>
      <c r="AQ168" s="72" t="str">
        <f>IF(ISNUMBER(T1_Data!AQ166),IF(T1_Data!AQ166=-999,"NA",IF(T1_Data!AQ166&lt;1, "&lt;1", IF(T1_Data!AQ166&gt;99, "&gt;99", T1_Data!AQ166))),"-")</f>
        <v>-</v>
      </c>
      <c r="AR168" s="72" t="str">
        <f>IF(ISNUMBER(T1_Data!AR166),IF(T1_Data!AR166=-999,"NA",IF(T1_Data!AR166&lt;1, "&lt;1", IF(T1_Data!AR166&gt;99, "&gt;99", T1_Data!AR166))),"-")</f>
        <v>-</v>
      </c>
      <c r="AS168" s="72" t="str">
        <f>IF(ISNUMBER(T1_Data!AS166),IF(T1_Data!AS166=-999,"NA",IF(T1_Data!AS166&lt;1, "&lt;1", IF(T1_Data!AS166&gt;99, "&gt;99", T1_Data!AS166))),"-")</f>
        <v>-</v>
      </c>
      <c r="AT168" s="72" t="str">
        <f>IF(ISNUMBER(T1_Data!AT166),IF(T1_Data!AT166=-999,"NA",IF(T1_Data!AT166&lt;1, "&lt;1", IF(T1_Data!AT166&gt;99, "&gt;99", T1_Data!AT166))),"-")</f>
        <v>-</v>
      </c>
      <c r="AU168" s="72" t="str">
        <f>IF(ISNUMBER(T1_Data!AU166),IF(T1_Data!AU166=-999,"NA",IF(T1_Data!AU166&lt;1, "&lt;1", IF(T1_Data!AU166&gt;99, "&gt;99", T1_Data!AU166))),"-")</f>
        <v>-</v>
      </c>
      <c r="AV168" s="72" t="str">
        <f>IF(ISNUMBER(T1_Data!AV166),IF(T1_Data!AV166=-999,"NA",IF(T1_Data!AV166&lt;1, "&lt;1", IF(T1_Data!AV166&gt;99, "&gt;99", T1_Data!AV166))),"-")</f>
        <v>-</v>
      </c>
      <c r="AW168" s="72" t="str">
        <f>IF(ISNUMBER(T1_Data!AW166),IF(T1_Data!AW166=-999,"NA",IF(T1_Data!AW166&lt;1, "&lt;1", IF(T1_Data!AW166&gt;99, "&gt;99", T1_Data!AW166))),"-")</f>
        <v>-</v>
      </c>
      <c r="AX168" s="72" t="str">
        <f>IF(ISNUMBER(T1_Data!AX166),IF(T1_Data!AX166=-999,"NA",IF(T1_Data!AX166&lt;1, "&lt;1", IF(T1_Data!AX166&gt;99, "&gt;99", T1_Data!AX166))),"-")</f>
        <v>-</v>
      </c>
      <c r="AY168" s="72" t="str">
        <f>IF(ISNUMBER(T1_Data!AY166),IF(T1_Data!AY166=-999,"NA",IF(T1_Data!AY166&lt;1, "&lt;1", IF(T1_Data!AY166&gt;99, "&gt;99", T1_Data!AY166))),"-")</f>
        <v>-</v>
      </c>
      <c r="AZ168" s="72" t="str">
        <f>IF(ISNUMBER(T1_Data!AZ166),IF(T1_Data!AZ166=-999,"NA",IF(T1_Data!AZ166&lt;1, "&lt;1", IF(T1_Data!AZ166&gt;99, "&gt;99", T1_Data!AZ166))),"-")</f>
        <v>-</v>
      </c>
      <c r="BA168" s="72" t="str">
        <f>IF(ISNUMBER(T1_Data!BA166),IF(T1_Data!BA166=-999,"NA",IF(T1_Data!BA166&lt;1, "&lt;1", IF(T1_Data!BA166&gt;99, "&gt;99", T1_Data!BA166))),"-")</f>
        <v>-</v>
      </c>
      <c r="BB168" s="72" t="str">
        <f>IF(ISNUMBER(T1_Data!BB166),IF(T1_Data!BB166=-999,"NA",IF(T1_Data!BB166&lt;1, "&lt;1", IF(T1_Data!BB166&gt;99, "&gt;99", T1_Data!BB166))),"-")</f>
        <v>-</v>
      </c>
      <c r="BC168" s="72" t="str">
        <f>IF(ISNUMBER(T1_Data!BC166),IF(T1_Data!BC166=-999,"NA",IF(T1_Data!BC166&lt;1, "&lt;1", IF(T1_Data!BC166&gt;99, "&gt;99", T1_Data!BC166))),"-")</f>
        <v>-</v>
      </c>
      <c r="BD168" s="72" t="str">
        <f>IF(ISNUMBER(T1_Data!BD166),IF(T1_Data!BD166=-999,"NA",IF(T1_Data!BD166&lt;1, "&lt;1", IF(T1_Data!BD166&gt;99, "&gt;99", T1_Data!BD166))),"-")</f>
        <v>-</v>
      </c>
      <c r="BE168" s="72" t="str">
        <f>IF(ISNUMBER(T1_Data!BE166),IF(T1_Data!BE166=-999,"NA",IF(T1_Data!BE166&lt;1, "&lt;1", IF(T1_Data!BE166&gt;99, "&gt;99", T1_Data!BE166))),"-")</f>
        <v>-</v>
      </c>
      <c r="BF168" s="72" t="str">
        <f>IF(ISNUMBER(T1_Data!BF166),IF(T1_Data!BF166=-999,"NA",IF(T1_Data!BF166&lt;1, "&lt;1", IF(T1_Data!BF166&gt;99, "&gt;99", T1_Data!BF166))),"-")</f>
        <v>-</v>
      </c>
      <c r="BG168" s="72" t="str">
        <f>IF(ISNUMBER(T1_Data!BG166),IF(T1_Data!BG166=-999,"NA",IF(T1_Data!BG166&lt;1, "&lt;1", IF(T1_Data!BG166&gt;99, "&gt;99", T1_Data!BG166))),"-")</f>
        <v>-</v>
      </c>
      <c r="BH168" s="72" t="str">
        <f>IF(ISNUMBER(T1_Data!BH166),IF(T1_Data!BH166=-999,"NA",IF(T1_Data!BH166&lt;1, "&lt;1", IF(T1_Data!BH166&gt;99, "&gt;99", T1_Data!BH166))),"-")</f>
        <v>-</v>
      </c>
      <c r="BI168" s="72" t="str">
        <f>IF(ISNUMBER(T1_Data!BI166),IF(T1_Data!BI166=-999,"NA",IF(T1_Data!BI166&lt;1, "&lt;1", IF(T1_Data!BI166&gt;99, "&gt;99", T1_Data!BI166))),"-")</f>
        <v>-</v>
      </c>
      <c r="BJ168" s="72" t="str">
        <f>IF(ISNUMBER(T1_Data!BJ166),IF(T1_Data!BJ166=-999,"NA",IF(T1_Data!BJ166&lt;1, "&lt;1", IF(T1_Data!BJ166&gt;99, "&gt;99", T1_Data!BJ166))),"-")</f>
        <v>-</v>
      </c>
      <c r="BK168" s="72" t="str">
        <f>IF(ISNUMBER(T1_Data!BK166),IF(T1_Data!BK166=-999,"NA",IF(T1_Data!BK166&lt;1, "&lt;1", IF(T1_Data!BK166&gt;99, "&gt;99", T1_Data!BK166))),"-")</f>
        <v>-</v>
      </c>
      <c r="BL168" s="72" t="str">
        <f>IF(ISNUMBER(T1_Data!BL166),IF(T1_Data!BL166=-999,"NA",IF(T1_Data!BL166&lt;1, "&lt;1", IF(T1_Data!BL166&gt;99, "&gt;99", T1_Data!BL166))),"-")</f>
        <v>-</v>
      </c>
      <c r="BM168" s="72" t="str">
        <f>IF(ISNUMBER(T1_Data!BM166),IF(T1_Data!BM166=-999,"NA",IF(T1_Data!BM166&lt;1, "&lt;1", IF(T1_Data!BM166&gt;99, "&gt;99", T1_Data!BM166))),"-")</f>
        <v>-</v>
      </c>
      <c r="BN168" s="72" t="str">
        <f>IF(ISNUMBER(T1_Data!BN166),IF(T1_Data!BN166=-999,"NA",IF(T1_Data!BN166&lt;1, "&lt;1", IF(T1_Data!BN166&gt;99, "&gt;99", T1_Data!BN166))),"-")</f>
        <v>-</v>
      </c>
      <c r="BO168" s="72" t="str">
        <f>IF(ISNUMBER(T1_Data!BO166),IF(T1_Data!BO166=-999,"NA",IF(T1_Data!BO166&lt;1, "&lt;1", IF(T1_Data!BO166&gt;99, "&gt;99", T1_Data!BO166))),"-")</f>
        <v>-</v>
      </c>
      <c r="BP168" s="72" t="str">
        <f>IF(ISNUMBER(T1_Data!BP166),IF(T1_Data!BP166=-999,"NA",IF(T1_Data!BP166&lt;1, "&lt;1", IF(T1_Data!BP166&gt;99, "&gt;99", T1_Data!BP166))),"-")</f>
        <v>-</v>
      </c>
      <c r="BQ168" s="72" t="str">
        <f>IF(ISNUMBER(T1_Data!BQ166),IF(T1_Data!BQ166=-999,"NA",IF(T1_Data!BQ166&lt;1, "&lt;1", IF(T1_Data!BQ166&gt;99, "&gt;99", T1_Data!BQ166))),"-")</f>
        <v>-</v>
      </c>
      <c r="BR168" s="72" t="str">
        <f>IF(ISNUMBER(T1_Data!BR166),IF(T1_Data!BR166=-999,"NA",IF(T1_Data!BR166&lt;1, "&lt;1", IF(T1_Data!BR166&gt;99, "&gt;99", T1_Data!BR166))),"-")</f>
        <v>-</v>
      </c>
      <c r="BS168" s="72" t="str">
        <f>IF(ISNUMBER(T1_Data!BS166),IF(T1_Data!BS166=-999,"NA",IF(T1_Data!BS166&lt;1, "&lt;1", IF(T1_Data!BS166&gt;99, "&gt;99", T1_Data!BS166))),"-")</f>
        <v>-</v>
      </c>
      <c r="BT168" s="72" t="str">
        <f>IF(ISNUMBER(T1_Data!BT166),IF(T1_Data!BT166=-999,"NA",IF(T1_Data!BT166&lt;1, "&lt;1", IF(T1_Data!BT166&gt;99, "&gt;99", T1_Data!BT166))),"-")</f>
        <v>-</v>
      </c>
      <c r="BU168" s="72" t="str">
        <f>IF(ISNUMBER(T1_Data!BU166),IF(T1_Data!BU166=-999,"NA",IF(T1_Data!BU166&lt;1, "&lt;1", IF(T1_Data!BU166&gt;99, "&gt;99", T1_Data!BU166))),"-")</f>
        <v>-</v>
      </c>
      <c r="BV168" s="72" t="str">
        <f>IF(ISNUMBER(T1_Data!BV166),IF(T1_Data!BV166=-999,"NA",IF(T1_Data!BV166&lt;1, "&lt;1", IF(T1_Data!BV166&gt;99, "&gt;99", T1_Data!BV166))),"-")</f>
        <v>-</v>
      </c>
      <c r="BW168" s="72" t="str">
        <f>IF(ISNUMBER(T1_Data!BW166),IF(T1_Data!BW166=-999,"NA",IF(T1_Data!BW166&lt;1, "&lt;1", IF(T1_Data!BW166&gt;99, "&gt;99", T1_Data!BW166))),"-")</f>
        <v>-</v>
      </c>
      <c r="BX168" s="72" t="str">
        <f>IF(ISNUMBER(T1_Data!BX166),IF(T1_Data!BX166=-999,"NA",IF(T1_Data!BX166&lt;1, "&lt;1", IF(T1_Data!BX166&gt;99, "&gt;99", T1_Data!BX166))),"-")</f>
        <v>-</v>
      </c>
      <c r="BY168" s="72" t="str">
        <f>IF(ISNUMBER(T1_Data!BY166),IF(T1_Data!BY166=-999,"NA",IF(T1_Data!BY166&lt;1, "&lt;1", IF(T1_Data!BY166&gt;99, "&gt;99", T1_Data!BY166))),"-")</f>
        <v>-</v>
      </c>
      <c r="BZ168" s="72" t="str">
        <f>IF(ISNUMBER(T1_Data!BZ166),IF(T1_Data!BZ166=-999,"NA",IF(T1_Data!BZ166&lt;1, "&lt;1", IF(T1_Data!BZ166&gt;99, "&gt;99", T1_Data!BZ166))),"-")</f>
        <v>-</v>
      </c>
      <c r="CA168" s="72" t="str">
        <f>IF(ISNUMBER(T1_Data!CA166),IF(T1_Data!CA166=-999,"NA",IF(T1_Data!CA166&lt;1, "&lt;1", IF(T1_Data!CA166&gt;99, "&gt;99", T1_Data!CA166))),"-")</f>
        <v>-</v>
      </c>
      <c r="CB168" s="72" t="str">
        <f>IF(ISNUMBER(T1_Data!CB166),IF(T1_Data!CB166=-999,"NA",IF(T1_Data!CB166&lt;1, "&lt;1", IF(T1_Data!CB166&gt;99, "&gt;99", T1_Data!CB166))),"-")</f>
        <v>-</v>
      </c>
      <c r="CC168" s="72" t="str">
        <f>IF(ISNUMBER(T1_Data!CC166),IF(T1_Data!CC166=-999,"NA",IF(T1_Data!CC166&lt;1, "&lt;1", IF(T1_Data!CC166&gt;99, "&gt;99", T1_Data!CC166))),"-")</f>
        <v>-</v>
      </c>
      <c r="CD168" s="72" t="str">
        <f>IF(ISNUMBER(T1_Data!CD166),IF(T1_Data!CD166=-999,"NA",IF(T1_Data!CD166&lt;1, "&lt;1", IF(T1_Data!CD166&gt;99, "&gt;99", T1_Data!CD166))),"-")</f>
        <v>-</v>
      </c>
      <c r="CE168" s="72" t="str">
        <f>IF(ISNUMBER(T1_Data!CE166),IF(T1_Data!CE166=-999,"NA",IF(T1_Data!CE166&lt;1, "&lt;1", IF(T1_Data!CE166&gt;99, "&gt;99", T1_Data!CE166))),"-")</f>
        <v>-</v>
      </c>
      <c r="CF168" s="72" t="str">
        <f>IF(ISNUMBER(T1_Data!CF166),IF(T1_Data!CF166=-999,"NA",IF(T1_Data!CF166&lt;1, "&lt;1", IF(T1_Data!CF166&gt;99, "&gt;99", T1_Data!CF166))),"-")</f>
        <v>-</v>
      </c>
      <c r="CG168" s="72" t="str">
        <f>IF(ISNUMBER(T1_Data!CG166),IF(T1_Data!CG166=-999,"NA",IF(T1_Data!CG166&lt;1, "&lt;1", IF(T1_Data!CG166&gt;99, "&gt;99", T1_Data!CG166))),"-")</f>
        <v>-</v>
      </c>
      <c r="CH168" s="72" t="str">
        <f>IF(ISNUMBER(T1_Data!CH166),IF(T1_Data!CH166=-999,"NA",IF(T1_Data!CH166&lt;1, "&lt;1", IF(T1_Data!CH166&gt;99, "&gt;99", T1_Data!CH166))),"-")</f>
        <v>-</v>
      </c>
      <c r="CI168" s="72" t="str">
        <f>IF(ISNUMBER(T1_Data!CI166),IF(T1_Data!CI166=-999,"NA",IF(T1_Data!CI166&lt;1, "&lt;1", IF(T1_Data!CI166&gt;99, "&gt;99", T1_Data!CI166))),"-")</f>
        <v>-</v>
      </c>
      <c r="CJ168" s="72" t="str">
        <f>IF(ISNUMBER(T1_Data!CJ166),IF(T1_Data!CJ166=-999,"NA",IF(T1_Data!CJ166&lt;1, "&lt;1", IF(T1_Data!CJ166&gt;99, "&gt;99", T1_Data!CJ166))),"-")</f>
        <v>-</v>
      </c>
      <c r="CK168" s="72" t="str">
        <f>IF(ISNUMBER(T1_Data!CK166),IF(T1_Data!CK166=-999,"NA",IF(T1_Data!CK166&lt;1, "&lt;1", IF(T1_Data!CK166&gt;99, "&gt;99", T1_Data!CK166))),"-")</f>
        <v>-</v>
      </c>
      <c r="CL168" s="72" t="str">
        <f>IF(ISNUMBER(T1_Data!CL166),IF(T1_Data!CL166=-999,"NA",IF(T1_Data!CL166&lt;1, "&lt;1", IF(T1_Data!CL166&gt;99, "&gt;99", T1_Data!CL166))),"-")</f>
        <v>-</v>
      </c>
      <c r="CM168" s="72" t="str">
        <f>IF(ISNUMBER(T1_Data!CM166),IF(T1_Data!CM166=-999,"NA",IF(T1_Data!CM166&lt;1, "&lt;1", IF(T1_Data!CM166&gt;99, "&gt;99", T1_Data!CM166))),"-")</f>
        <v>-</v>
      </c>
      <c r="CN168" s="72" t="str">
        <f>IF(ISNUMBER(T1_Data!CN166),IF(T1_Data!CN166=-999,"NA",IF(T1_Data!CN166&lt;1, "&lt;1", IF(T1_Data!CN166&gt;99, "&gt;99", T1_Data!CN166))),"-")</f>
        <v>-</v>
      </c>
      <c r="CO168" s="72" t="str">
        <f>IF(ISNUMBER(T1_Data!CO166),IF(T1_Data!CO166=-999,"NA",IF(T1_Data!CO166&lt;1, "&lt;1", IF(T1_Data!CO166&gt;99, "&gt;99", T1_Data!CO166))),"-")</f>
        <v>-</v>
      </c>
      <c r="CP168" s="72" t="str">
        <f>IF(ISNUMBER(T1_Data!CP166),IF(T1_Data!CP166=-999,"NA",IF(T1_Data!CP166&lt;1, "&lt;1", IF(T1_Data!CP166&gt;99, "&gt;99", T1_Data!CP166))),"-")</f>
        <v>-</v>
      </c>
      <c r="CQ168" s="72" t="str">
        <f>IF(ISNUMBER(T1_Data!CQ166),IF(T1_Data!CQ166=-999,"NA",IF(T1_Data!CQ166&lt;1, "&lt;1", IF(T1_Data!CQ166&gt;99, "&gt;99", T1_Data!CQ166))),"-")</f>
        <v>-</v>
      </c>
      <c r="CR168" s="72" t="str">
        <f>IF(ISNUMBER(T1_Data!CR166),IF(T1_Data!CR166=-999,"NA",IF(T1_Data!CR166&lt;1, "&lt;1", IF(T1_Data!CR166&gt;99, "&gt;99", T1_Data!CR166))),"-")</f>
        <v>-</v>
      </c>
      <c r="CS168" s="72" t="str">
        <f>IF(ISNUMBER(T1_Data!CS166),IF(T1_Data!CS166=-999,"NA",IF(T1_Data!CS166&lt;1, "&lt;1", IF(T1_Data!CS166&gt;99, "&gt;99", T1_Data!CS166))),"-")</f>
        <v>-</v>
      </c>
      <c r="CT168" s="72" t="str">
        <f>IF(ISNUMBER(T1_Data!CT166),IF(T1_Data!CT166=-999,"NA",IF(T1_Data!CT166&lt;1, "&lt;1", IF(T1_Data!CT166&gt;99, "&gt;99", T1_Data!CT166))),"-")</f>
        <v>-</v>
      </c>
      <c r="CU168" s="72" t="str">
        <f>IF(ISNUMBER(T1_Data!CU166),IF(T1_Data!CU166=-999,"NA",IF(T1_Data!CU166&lt;1, "&lt;1", IF(T1_Data!CU166&gt;99, "&gt;99", T1_Data!CU166))),"-")</f>
        <v>-</v>
      </c>
      <c r="CV168" s="72" t="str">
        <f>IF(ISNUMBER(T1_Data!CV166),IF(T1_Data!CV166=-999,"NA",IF(T1_Data!CV166&lt;1, "&lt;1", IF(T1_Data!CV166&gt;99, "&gt;99", T1_Data!CV166))),"-")</f>
        <v>-</v>
      </c>
      <c r="CW168" s="72" t="str">
        <f>IF(ISNUMBER(T1_Data!CW166),IF(T1_Data!CW166=-999,"NA",IF(T1_Data!CW166&lt;1, "&lt;1", IF(T1_Data!CW166&gt;99, "&gt;99", T1_Data!CW166))),"-")</f>
        <v>-</v>
      </c>
      <c r="CX168" s="72" t="str">
        <f>IF(ISNUMBER(T1_Data!CX166),IF(T1_Data!CX166=-999,"NA",IF(T1_Data!CX166&lt;1, "&lt;1", IF(T1_Data!CX166&gt;99, "&gt;99", T1_Data!CX166))),"-")</f>
        <v>-</v>
      </c>
      <c r="CY168" s="72" t="str">
        <f>IF(ISNUMBER(T1_Data!CY166),IF(T1_Data!CY166=-999,"NA",IF(T1_Data!CY166&lt;1, "&lt;1", IF(T1_Data!CY166&gt;99, "&gt;99", T1_Data!CY166))),"-")</f>
        <v>-</v>
      </c>
      <c r="CZ168" s="72" t="str">
        <f>IF(ISNUMBER(T1_Data!CZ166),IF(T1_Data!CZ166=-999,"NA",IF(T1_Data!CZ166&lt;1, "&lt;1", IF(T1_Data!CZ166&gt;99, "&gt;99", T1_Data!CZ166))),"-")</f>
        <v>-</v>
      </c>
      <c r="DA168" s="72" t="str">
        <f>IF(ISNUMBER(T1_Data!DA166),IF(T1_Data!DA166=-999,"NA",IF(T1_Data!DA166&lt;1, "&lt;1", IF(T1_Data!DA166&gt;99, "&gt;99", T1_Data!DA166))),"-")</f>
        <v>-</v>
      </c>
      <c r="DB168" s="72" t="str">
        <f>IF(ISNUMBER(T1_Data!DB166),IF(T1_Data!DB166=-999,"NA",IF(T1_Data!DB166&lt;1, "&lt;1", IF(T1_Data!DB166&gt;99, "&gt;99", T1_Data!DB166))),"-")</f>
        <v>-</v>
      </c>
      <c r="DC168" s="72" t="str">
        <f>IF(ISNUMBER(T1_Data!DC166),IF(T1_Data!DC166=-999,"NA",IF(T1_Data!DC166&lt;1, "&lt;1", IF(T1_Data!DC166&gt;99, "&gt;99", T1_Data!DC166))),"-")</f>
        <v>-</v>
      </c>
      <c r="DD168" s="72" t="str">
        <f>IF(ISNUMBER(T1_Data!DD166),IF(T1_Data!DD166=-999,"NA",IF(T1_Data!DD166&lt;1, "&lt;1", IF(T1_Data!DD166&gt;99, "&gt;99", T1_Data!DD166))),"-")</f>
        <v>-</v>
      </c>
      <c r="DE168" s="72" t="str">
        <f>IF(ISNUMBER(T1_Data!DE166),IF(T1_Data!DE166=-999,"NA",IF(T1_Data!DE166&lt;1, "&lt;1", IF(T1_Data!DE166&gt;99, "&gt;99", T1_Data!DE166))),"-")</f>
        <v>-</v>
      </c>
      <c r="DF168" s="72" t="str">
        <f>IF(ISNUMBER(T1_Data!DF166),IF(T1_Data!DF166=-999,"NA",IF(T1_Data!DF166&lt;1, "&lt;1", IF(T1_Data!DF166&gt;99, "&gt;99", T1_Data!DF166))),"-")</f>
        <v>-</v>
      </c>
      <c r="DG168" s="72" t="str">
        <f>IF(ISNUMBER(T1_Data!DG166),IF(T1_Data!DG166=-999,"NA",IF(T1_Data!DG166&lt;1, "&lt;1", IF(T1_Data!DG166&gt;99, "&gt;99", T1_Data!DG166))),"-")</f>
        <v>-</v>
      </c>
      <c r="DH168" s="72" t="str">
        <f>IF(ISNUMBER(T1_Data!DH166),IF(T1_Data!DH166=-999,"NA",IF(T1_Data!DH166&lt;1, "&lt;1", IF(T1_Data!DH166&gt;99, "&gt;99", T1_Data!DH166))),"-")</f>
        <v>-</v>
      </c>
      <c r="DI168" s="72" t="str">
        <f>IF(ISNUMBER(T1_Data!DI166),IF(T1_Data!DI166=-999,"NA",IF(T1_Data!DI166&lt;1, "&lt;1", IF(T1_Data!DI166&gt;99, "&gt;99", T1_Data!DI166))),"-")</f>
        <v>-</v>
      </c>
      <c r="DJ168" s="72" t="str">
        <f>IF(ISNUMBER(T1_Data!DJ166),IF(T1_Data!DJ166=-999,"NA",IF(T1_Data!DJ166&lt;1, "&lt;1", IF(T1_Data!DJ166&gt;99, "&gt;99", T1_Data!DJ166))),"-")</f>
        <v>-</v>
      </c>
      <c r="DK168" s="72" t="str">
        <f>IF(ISNUMBER(T1_Data!DK166),IF(T1_Data!DK166=-999,"NA",IF(T1_Data!DK166&lt;1, "&lt;1", IF(T1_Data!DK166&gt;99, "&gt;99", T1_Data!DK166))),"-")</f>
        <v>-</v>
      </c>
      <c r="DL168" s="72" t="str">
        <f>IF(ISNUMBER(T1_Data!DL166),IF(T1_Data!DL166=-999,"NA",IF(T1_Data!DL166&lt;1, "&lt;1", IF(T1_Data!DL166&gt;99, "&gt;99", T1_Data!DL166))),"-")</f>
        <v>-</v>
      </c>
      <c r="DM168" s="72" t="str">
        <f>IF(ISNUMBER(T1_Data!DM166),IF(T1_Data!DM166=-999,"NA",IF(T1_Data!DM166&lt;1, "&lt;1", IF(T1_Data!DM166&gt;99, "&gt;99", T1_Data!DM166))),"-")</f>
        <v>-</v>
      </c>
      <c r="DN168" s="72" t="str">
        <f>IF(ISNUMBER(T1_Data!DN166),IF(T1_Data!DN166=-999,"NA",IF(T1_Data!DN166&lt;1, "&lt;1", IF(T1_Data!DN166&gt;99, "&gt;99", T1_Data!DN166))),"-")</f>
        <v>-</v>
      </c>
      <c r="DO168" s="72" t="str">
        <f>IF(ISNUMBER(T1_Data!DO166),IF(T1_Data!DO166=-999,"NA",IF(T1_Data!DO166&lt;1, "&lt;1", IF(T1_Data!DO166&gt;99, "&gt;99", T1_Data!DO166))),"-")</f>
        <v>-</v>
      </c>
      <c r="DP168" s="72" t="str">
        <f>IF(ISNUMBER(T1_Data!DP166),IF(T1_Data!DP166=-999,"NA",IF(T1_Data!DP166&lt;1, "&lt;1", IF(T1_Data!DP166&gt;99, "&gt;99", T1_Data!DP166))),"-")</f>
        <v>-</v>
      </c>
      <c r="DQ168" s="72" t="str">
        <f>IF(ISNUMBER(T1_Data!DQ166),IF(T1_Data!DQ166=-999,"NA",IF(T1_Data!DQ166&lt;1, "&lt;1", IF(T1_Data!DQ166&gt;99, "&gt;99", T1_Data!DQ166))),"-")</f>
        <v>-</v>
      </c>
      <c r="DR168" s="72" t="str">
        <f>IF(ISNUMBER(T1_Data!DR166),IF(T1_Data!DR166=-999,"NA",IF(T1_Data!DR166&lt;1, "&lt;1", IF(T1_Data!DR166&gt;99, "&gt;99", T1_Data!DR166))),"-")</f>
        <v>-</v>
      </c>
      <c r="DS168" s="72" t="str">
        <f>IF(ISNUMBER(T1_Data!DS166),IF(T1_Data!DS166=-999,"NA",IF(T1_Data!DS166&lt;1, "&lt;1", IF(T1_Data!DS166&gt;99, "&gt;99", T1_Data!DS166))),"-")</f>
        <v>-</v>
      </c>
      <c r="DT168" s="72" t="str">
        <f>IF(ISNUMBER(T1_Data!DT166),IF(T1_Data!DT166=-999,"NA",IF(T1_Data!DT166&lt;1, "&lt;1", IF(T1_Data!DT166&gt;99, "&gt;99", T1_Data!DT166))),"-")</f>
        <v>-</v>
      </c>
      <c r="DU168" s="72" t="str">
        <f>IF(ISNUMBER(T1_Data!DU166),IF(T1_Data!DU166=-999,"NA",IF(T1_Data!DU166&lt;1, "&lt;1", IF(T1_Data!DU166&gt;99, "&gt;99", T1_Data!DU166))),"-")</f>
        <v>-</v>
      </c>
      <c r="DV168" s="72" t="str">
        <f>IF(ISNUMBER(T1_Data!DV166),IF(T1_Data!DV166=-999,"NA",IF(T1_Data!DV166&lt;1, "&lt;1", IF(T1_Data!DV166&gt;99, "&gt;99", T1_Data!DV166))),"-")</f>
        <v>-</v>
      </c>
      <c r="DW168" s="72" t="str">
        <f>IF(ISNUMBER(T1_Data!DW166),IF(T1_Data!DW166=-999,"NA",IF(T1_Data!DW166&lt;1, "&lt;1", IF(T1_Data!DW166&gt;99, "&gt;99", T1_Data!DW166))),"-")</f>
        <v>-</v>
      </c>
      <c r="DX168" s="72" t="str">
        <f>IF(ISNUMBER(T1_Data!DX166),IF(T1_Data!DX166=-999,"NA",IF(T1_Data!DX166&lt;1, "&lt;1", IF(T1_Data!DX166&gt;99, "&gt;99", T1_Data!DX166))),"-")</f>
        <v>-</v>
      </c>
      <c r="DY168" s="72" t="str">
        <f>IF(ISNUMBER(T1_Data!DY166),IF(T1_Data!DY166=-999,"NA",IF(T1_Data!DY166&lt;1, "&lt;1", IF(T1_Data!DY166&gt;99, "&gt;99", T1_Data!DY166))),"-")</f>
        <v>-</v>
      </c>
      <c r="DZ168" s="72" t="str">
        <f>IF(ISNUMBER(T1_Data!DZ166),IF(T1_Data!DZ166=-999,"NA",IF(T1_Data!DZ166&lt;1, "&lt;1", IF(T1_Data!DZ166&gt;99, "&gt;99", T1_Data!DZ166))),"-")</f>
        <v>-</v>
      </c>
      <c r="EA168" s="72" t="str">
        <f>IF(ISNUMBER(T1_Data!EA166),IF(T1_Data!EA166=-999,"NA",IF(T1_Data!EA166&lt;1, "&lt;1", IF(T1_Data!EA166&gt;99, "&gt;99", T1_Data!EA166))),"-")</f>
        <v>-</v>
      </c>
      <c r="EB168" s="72" t="str">
        <f>IF(ISNUMBER(T1_Data!EB166),IF(T1_Data!EB166=-999,"NA",IF(T1_Data!EB166&lt;1, "&lt;1", IF(T1_Data!EB166&gt;99, "&gt;99", T1_Data!EB166))),"-")</f>
        <v>-</v>
      </c>
      <c r="EC168" s="72" t="str">
        <f>IF(ISNUMBER(T1_Data!EC166),IF(T1_Data!EC166=-999,"NA",IF(T1_Data!EC166&lt;1, "&lt;1", IF(T1_Data!EC166&gt;99, "&gt;99", T1_Data!EC166))),"-")</f>
        <v>-</v>
      </c>
      <c r="ED168" s="72" t="str">
        <f>IF(ISNUMBER(T1_Data!ED166),IF(T1_Data!ED166=-999,"NA",IF(T1_Data!ED166&lt;1, "&lt;1", IF(T1_Data!ED166&gt;99, "&gt;99", T1_Data!ED166))),"-")</f>
        <v>-</v>
      </c>
      <c r="EE168" s="72" t="str">
        <f>IF(ISNUMBER(T1_Data!EE166),IF(T1_Data!EE166=-999,"NA",IF(T1_Data!EE166&lt;1, "&lt;1", IF(T1_Data!EE166&gt;99, "&gt;99", T1_Data!EE166))),"-")</f>
        <v>-</v>
      </c>
      <c r="EF168" s="72" t="str">
        <f>IF(ISNUMBER(T1_Data!EF166),IF(T1_Data!EF166=-999,"NA",IF(T1_Data!EF166&lt;1, "&lt;1", IF(T1_Data!EF166&gt;99, "&gt;99", T1_Data!EF166))),"-")</f>
        <v>-</v>
      </c>
      <c r="EG168" s="72" t="str">
        <f>IF(ISNUMBER(T1_Data!EG166),IF(T1_Data!EG166=-999,"NA",IF(T1_Data!EG166&lt;1, "&lt;1", IF(T1_Data!EG166&gt;99, "&gt;99", T1_Data!EG166))),"-")</f>
        <v>-</v>
      </c>
      <c r="EH168" s="72" t="str">
        <f>IF(ISNUMBER(T1_Data!EH166),IF(T1_Data!EH166=-999,"NA",IF(T1_Data!EH166&lt;1, "&lt;1", IF(T1_Data!EH166&gt;99, "&gt;99", T1_Data!EH166))),"-")</f>
        <v>-</v>
      </c>
      <c r="EI168" s="72" t="str">
        <f>IF(ISNUMBER(T1_Data!EI166),IF(T1_Data!EI166=-999,"NA",IF(T1_Data!EI166&lt;1, "&lt;1", IF(T1_Data!EI166&gt;99, "&gt;99", T1_Data!EI166))),"-")</f>
        <v>-</v>
      </c>
      <c r="EJ168" s="72" t="str">
        <f>IF(ISNUMBER(T1_Data!EJ166),IF(T1_Data!EJ166=-999,"NA",IF(T1_Data!EJ166&lt;1, "&lt;1", IF(T1_Data!EJ166&gt;99, "&gt;99", T1_Data!EJ166))),"-")</f>
        <v>-</v>
      </c>
      <c r="EK168" s="72" t="str">
        <f>IF(ISNUMBER(T1_Data!EK166),IF(T1_Data!EK166=-999,"NA",IF(T1_Data!EK166&lt;1, "&lt;1", IF(T1_Data!EK166&gt;99, "&gt;99", T1_Data!EK166))),"-")</f>
        <v>-</v>
      </c>
      <c r="EL168" s="72" t="str">
        <f>IF(ISNUMBER(T1_Data!EL166),IF(T1_Data!EL166=-999,"NA",IF(T1_Data!EL166&lt;1, "&lt;1", IF(T1_Data!EL166&gt;99, "&gt;99", T1_Data!EL166))),"-")</f>
        <v>-</v>
      </c>
      <c r="EM168" s="72" t="str">
        <f>IF(ISNUMBER(T1_Data!EM166),IF(T1_Data!EM166=-999,"NA",IF(T1_Data!EM166&lt;1, "&lt;1", IF(T1_Data!EM166&gt;99, "&gt;99", T1_Data!EM166))),"-")</f>
        <v>-</v>
      </c>
      <c r="EN168" s="72" t="str">
        <f>IF(ISNUMBER(T1_Data!EN166),IF(T1_Data!EN166=-999,"NA",IF(T1_Data!EN166&lt;1, "&lt;1", IF(T1_Data!EN166&gt;99, "&gt;99", T1_Data!EN166))),"-")</f>
        <v>-</v>
      </c>
      <c r="EO168" s="72" t="str">
        <f>IF(ISNUMBER(T1_Data!EO166),IF(T1_Data!EO166=-999,"NA",IF(T1_Data!EO166&lt;1, "&lt;1", IF(T1_Data!EO166&gt;99, "&gt;99", T1_Data!EO166))),"-")</f>
        <v>-</v>
      </c>
      <c r="EP168" s="72" t="str">
        <f>IF(ISNUMBER(T1_Data!EP166),IF(T1_Data!EP166=-999,"NA",IF(T1_Data!EP166&lt;1, "&lt;1", IF(T1_Data!EP166&gt;99, "&gt;99", T1_Data!EP166))),"-")</f>
        <v>-</v>
      </c>
      <c r="EQ168" s="72" t="str">
        <f>IF(ISNUMBER(T1_Data!EQ166),IF(T1_Data!EQ166=-999,"NA",IF(T1_Data!EQ166&lt;1, "&lt;1", IF(T1_Data!EQ166&gt;99, "&gt;99", T1_Data!EQ166))),"-")</f>
        <v>-</v>
      </c>
      <c r="ER168" s="72" t="str">
        <f>IF(ISNUMBER(T1_Data!ER166),IF(T1_Data!ER166=-999,"NA",IF(T1_Data!ER166&lt;1, "&lt;1", IF(T1_Data!ER166&gt;99, "&gt;99", T1_Data!ER166))),"-")</f>
        <v>-</v>
      </c>
      <c r="ES168" s="72" t="str">
        <f>IF(ISNUMBER(T1_Data!ES166),IF(T1_Data!ES166=-999,"NA",IF(T1_Data!ES166&lt;1, "&lt;1", IF(T1_Data!ES166&gt;99, "&gt;99", T1_Data!ES166))),"-")</f>
        <v>-</v>
      </c>
      <c r="ET168" s="72" t="str">
        <f>IF(ISNUMBER(T1_Data!ET166),IF(T1_Data!ET166=-999,"NA",IF(T1_Data!ET166&lt;1, "&lt;1", IF(T1_Data!ET166&gt;99, "&gt;99", T1_Data!ET166))),"-")</f>
        <v>-</v>
      </c>
      <c r="EU168" s="72" t="str">
        <f>IF(ISNUMBER(T1_Data!EU166),IF(T1_Data!EU166=-999,"NA",IF(T1_Data!EU166&lt;1, "&lt;1", IF(T1_Data!EU166&gt;99, "&gt;99", T1_Data!EU166))),"-")</f>
        <v>-</v>
      </c>
      <c r="EV168" s="72" t="str">
        <f>IF(ISNUMBER(T1_Data!EV166),IF(T1_Data!EV166=-999,"NA",IF(T1_Data!EV166&lt;1, "&lt;1", IF(T1_Data!EV166&gt;99, "&gt;99", T1_Data!EV166))),"-")</f>
        <v>-</v>
      </c>
      <c r="EW168" s="72" t="str">
        <f>IF(ISNUMBER(T1_Data!EW166),IF(T1_Data!EW166=-999,"NA",IF(T1_Data!EW166&lt;1, "&lt;1", IF(T1_Data!EW166&gt;99, "&gt;99", T1_Data!EW166))),"-")</f>
        <v>-</v>
      </c>
      <c r="EX168" s="72" t="str">
        <f>IF(ISNUMBER(T1_Data!EX166),IF(T1_Data!EX166=-999,"NA",IF(T1_Data!EX166&lt;1, "&lt;1", IF(T1_Data!EX166&gt;99, "&gt;99", T1_Data!EX166))),"-")</f>
        <v>-</v>
      </c>
      <c r="EY168" s="72" t="str">
        <f>IF(ISNUMBER(T1_Data!EY166),IF(T1_Data!EY166=-999,"NA",IF(T1_Data!EY166&lt;1, "&lt;1", IF(T1_Data!EY166&gt;99, "&gt;99", T1_Data!EY166))),"-")</f>
        <v>-</v>
      </c>
      <c r="EZ168" s="72" t="str">
        <f>IF(ISNUMBER(T1_Data!EZ166),IF(T1_Data!EZ166=-999,"NA",IF(T1_Data!EZ166&lt;1, "&lt;1", IF(T1_Data!EZ166&gt;99, "&gt;99", T1_Data!EZ166))),"-")</f>
        <v>-</v>
      </c>
      <c r="FA168" s="72" t="str">
        <f>IF(ISNUMBER(T1_Data!FA166),IF(T1_Data!FA166=-999,"NA",IF(T1_Data!FA166&lt;1, "&lt;1", IF(T1_Data!FA166&gt;99, "&gt;99", T1_Data!FA166))),"-")</f>
        <v>-</v>
      </c>
      <c r="FB168" s="72" t="str">
        <f>IF(ISNUMBER(T1_Data!FB166),IF(T1_Data!FB166=-999,"NA",IF(T1_Data!FB166&lt;1, "&lt;1", IF(T1_Data!FB166&gt;99, "&gt;99", T1_Data!FB166))),"-")</f>
        <v>-</v>
      </c>
      <c r="FC168" s="72" t="str">
        <f>IF(ISNUMBER(T1_Data!FC166),IF(T1_Data!FC166=-999,"NA",IF(T1_Data!FC166&lt;1, "&lt;1", IF(T1_Data!FC166&gt;99, "&gt;99", T1_Data!FC166))),"-")</f>
        <v>-</v>
      </c>
      <c r="FD168" s="72" t="str">
        <f>IF(ISNUMBER(T1_Data!FD166),IF(T1_Data!FD166=-999,"NA",IF(T1_Data!FD166&lt;1, "&lt;1", IF(T1_Data!FD166&gt;99, "&gt;99", T1_Data!FD166))),"-")</f>
        <v>-</v>
      </c>
      <c r="FE168" s="72" t="str">
        <f>IF(ISNUMBER(T1_Data!FE166),IF(T1_Data!FE166=-999,"NA",IF(T1_Data!FE166&lt;1, "&lt;1", IF(T1_Data!FE166&gt;99, "&gt;99", T1_Data!FE166))),"-")</f>
        <v>-</v>
      </c>
      <c r="FF168" s="72" t="str">
        <f>IF(ISNUMBER(T1_Data!FF166),IF(T1_Data!FF166=-999,"NA",IF(T1_Data!FF166&lt;1, "&lt;1", IF(T1_Data!FF166&gt;99, "&gt;99", T1_Data!FF166))),"-")</f>
        <v>-</v>
      </c>
      <c r="FG168" s="72" t="str">
        <f>IF(ISNUMBER(T1_Data!FG166),IF(T1_Data!FG166=-999,"NA",IF(T1_Data!FG166&lt;1, "&lt;1", IF(T1_Data!FG166&gt;99, "&gt;99", T1_Data!FG166))),"-")</f>
        <v>-</v>
      </c>
      <c r="FH168" s="72" t="str">
        <f>IF(ISNUMBER(T1_Data!FH166),IF(T1_Data!FH166=-999,"NA",IF(T1_Data!FH166&lt;1, "&lt;1", IF(T1_Data!FH166&gt;99, "&gt;99", T1_Data!FH166))),"-")</f>
        <v>-</v>
      </c>
      <c r="FI168" s="72" t="str">
        <f>IF(ISNUMBER(T1_Data!FI166),IF(T1_Data!FI166=-999,"NA",IF(T1_Data!FI166&lt;1, "&lt;1", IF(T1_Data!FI166&gt;99, "&gt;99", T1_Data!FI166))),"-")</f>
        <v>-</v>
      </c>
      <c r="FJ168" s="72" t="str">
        <f>IF(ISNUMBER(T1_Data!FJ166),IF(T1_Data!FJ166=-999,"NA",IF(T1_Data!FJ166&lt;1, "&lt;1", IF(T1_Data!FJ166&gt;99, "&gt;99", T1_Data!FJ166))),"-")</f>
        <v>-</v>
      </c>
      <c r="FK168" s="72" t="str">
        <f>IF(ISNUMBER(T1_Data!FK166),IF(T1_Data!FK166=-999,"NA",IF(T1_Data!FK166&lt;1, "&lt;1", IF(T1_Data!FK166&gt;99, "&gt;99", T1_Data!FK166))),"-")</f>
        <v>-</v>
      </c>
      <c r="FL168" s="72" t="str">
        <f>IF(ISNUMBER(T1_Data!FL166),IF(T1_Data!FL166=-999,"NA",IF(T1_Data!FL166&lt;1, "&lt;1", IF(T1_Data!FL166&gt;99, "&gt;99", T1_Data!FL166))),"-")</f>
        <v>-</v>
      </c>
      <c r="FM168" s="72" t="str">
        <f>IF(ISNUMBER(T1_Data!FM166),IF(T1_Data!FM166=-999,"NA",IF(T1_Data!FM166&lt;1, "&lt;1", IF(T1_Data!FM166&gt;99, "&gt;99", T1_Data!FM166))),"-")</f>
        <v>-</v>
      </c>
      <c r="FN168" s="72" t="str">
        <f>IF(ISNUMBER(T1_Data!FN166),IF(T1_Data!FN166=-999,"NA",IF(T1_Data!FN166&lt;1, "&lt;1", IF(T1_Data!FN166&gt;99, "&gt;99", T1_Data!FN166))),"-")</f>
        <v>-</v>
      </c>
      <c r="FO168" s="72" t="str">
        <f>IF(ISNUMBER(T1_Data!FO166),IF(T1_Data!FO166=-999,"NA",IF(T1_Data!FO166&lt;1, "&lt;1", IF(T1_Data!FO166&gt;99, "&gt;99", T1_Data!FO166))),"-")</f>
        <v>-</v>
      </c>
      <c r="FP168" s="72" t="str">
        <f>IF(ISNUMBER(T1_Data!FP166),IF(T1_Data!FP166=-999,"NA",IF(T1_Data!FP166&lt;1, "&lt;1", IF(T1_Data!FP166&gt;99, "&gt;99", T1_Data!FP166))),"-")</f>
        <v>-</v>
      </c>
      <c r="FQ168" s="72" t="str">
        <f>IF(ISNUMBER(T1_Data!FQ166),IF(T1_Data!FQ166=-999,"NA",IF(T1_Data!FQ166&lt;1, "&lt;1", IF(T1_Data!FQ166&gt;99, "&gt;99", T1_Data!FQ166))),"-")</f>
        <v>-</v>
      </c>
      <c r="FR168" s="72" t="str">
        <f>IF(ISNUMBER(T1_Data!FR166),IF(T1_Data!FR166=-999,"NA",IF(T1_Data!FR166&lt;1, "&lt;1", IF(T1_Data!FR166&gt;99, "&gt;99", T1_Data!FR166))),"-")</f>
        <v>-</v>
      </c>
      <c r="FS168" s="72" t="str">
        <f>IF(ISNUMBER(T1_Data!FS166),IF(T1_Data!FS166=-999,"NA",IF(T1_Data!FS166&lt;1, "&lt;1", IF(T1_Data!FS166&gt;99, "&gt;99", T1_Data!FS166))),"-")</f>
        <v>-</v>
      </c>
      <c r="FT168" s="72" t="str">
        <f>IF(ISNUMBER(T1_Data!FT166),IF(T1_Data!FT166=-999,"NA",IF(T1_Data!FT166&lt;1, "&lt;1", IF(T1_Data!FT166&gt;99, "&gt;99", T1_Data!FT166))),"-")</f>
        <v>-</v>
      </c>
      <c r="FU168" s="72" t="str">
        <f>IF(ISNUMBER(T1_Data!FU166),IF(T1_Data!FU166=-999,"NA",IF(T1_Data!FU166&lt;1, "&lt;1", IF(T1_Data!FU166&gt;99, "&gt;99", T1_Data!FU166))),"-")</f>
        <v>-</v>
      </c>
      <c r="FV168" s="72" t="str">
        <f>IF(ISNUMBER(T1_Data!FV166),IF(T1_Data!FV166=-999,"NA",IF(T1_Data!FV166&lt;1, "&lt;1", IF(T1_Data!FV166&gt;99, "&gt;99", T1_Data!FV166))),"-")</f>
        <v>-</v>
      </c>
      <c r="FW168" s="72" t="str">
        <f>IF(ISNUMBER(T1_Data!FW166),IF(T1_Data!FW166=-999,"NA",IF(T1_Data!FW166&lt;1, "&lt;1", IF(T1_Data!FW166&gt;99, "&gt;99", T1_Data!FW166))),"-")</f>
        <v>-</v>
      </c>
      <c r="FX168" s="71" t="str">
        <f>IF(ISBLANK(T1_Data!FX166), "", T1_Data!FX166)</f>
        <v/>
      </c>
    </row>
    <row r="169" spans="1:180" x14ac:dyDescent="0.25">
      <c r="A169" s="71" t="str">
        <f>IF(ISBLANK(T1_Data!A167), "", T1_Data!A167)</f>
        <v/>
      </c>
      <c r="B169" s="72" t="str">
        <f>IF(ISNUMBER(T1_Data!B167), T1_Data!B167,"-")</f>
        <v>-</v>
      </c>
      <c r="C169" s="72" t="str">
        <f>IF(ISNUMBER(T1_Data!C167),IF(T1_Data!C167=-999,"NA",IF(T1_Data!C167&lt;1, "&lt;1", IF(T1_Data!C167&gt;99, "&gt;99", T1_Data!C167))),"-")</f>
        <v>-</v>
      </c>
      <c r="D169" s="72" t="str">
        <f>IF(ISNUMBER(T1_Data!D167),IF(T1_Data!D167=-999,"NA",IF(T1_Data!D167&lt;1, "&lt;1", IF(T1_Data!D167&gt;99, "&gt;99", T1_Data!D167))),"-")</f>
        <v>-</v>
      </c>
      <c r="E169" s="72" t="str">
        <f>IF(ISNUMBER(T1_Data!E167),IF(T1_Data!E167=-999,"NA",IF(T1_Data!E167&lt;1, "&lt;1", IF(T1_Data!E167&gt;99, "&gt;99", T1_Data!E167))),"-")</f>
        <v>-</v>
      </c>
      <c r="F169" s="72" t="str">
        <f>IF(ISNUMBER(T1_Data!F167),IF(T1_Data!F167=-999,"NA",IF(T1_Data!F167&lt;1, "&lt;1", IF(T1_Data!F167&gt;99, "&gt;99", T1_Data!F167))),"-")</f>
        <v>-</v>
      </c>
      <c r="G169" s="72" t="str">
        <f>IF(ISNUMBER(T1_Data!G167),IF(T1_Data!G167=-999,"NA",IF(T1_Data!G167&lt;1, "&lt;1", IF(T1_Data!G167&gt;99, "&gt;99", T1_Data!G167))),"-")</f>
        <v>-</v>
      </c>
      <c r="H169" s="72" t="str">
        <f>IF(ISNUMBER(T1_Data!H167),IF(T1_Data!H167=-999,"NA",IF(T1_Data!H167&lt;1, "&lt;1", IF(T1_Data!H167&gt;99, "&gt;99", T1_Data!H167))),"-")</f>
        <v>-</v>
      </c>
      <c r="I169" s="72" t="str">
        <f>IF(ISNUMBER(T1_Data!I167),IF(T1_Data!I167=-999,"NA",IF(T1_Data!I167&lt;1, "&lt;1", IF(T1_Data!I167&gt;99, "&gt;99", T1_Data!I167))),"-")</f>
        <v>-</v>
      </c>
      <c r="J169" s="72" t="str">
        <f>IF(ISNUMBER(T1_Data!J167),IF(T1_Data!J167=-999,"NA",IF(T1_Data!J167&lt;1, "&lt;1", IF(T1_Data!J167&gt;99, "&gt;99", T1_Data!J167))),"-")</f>
        <v>-</v>
      </c>
      <c r="K169" s="72" t="str">
        <f>IF(ISNUMBER(T1_Data!K167),IF(T1_Data!K167=-999,"NA",IF(T1_Data!K167&lt;1, "&lt;1", IF(T1_Data!K167&gt;99, "&gt;99", T1_Data!K167))),"-")</f>
        <v>-</v>
      </c>
      <c r="L169" s="72" t="str">
        <f>IF(ISNUMBER(T1_Data!L167),IF(T1_Data!L167=-999,"NA",IF(T1_Data!L167&lt;1, "&lt;1", IF(T1_Data!L167&gt;99, "&gt;99", T1_Data!L167))),"-")</f>
        <v>-</v>
      </c>
      <c r="M169" s="72" t="str">
        <f>IF(ISNUMBER(T1_Data!M167),IF(T1_Data!M167=-999,"NA",IF(T1_Data!M167&lt;1, "&lt;1", IF(T1_Data!M167&gt;99, "&gt;99", T1_Data!M167))),"-")</f>
        <v>-</v>
      </c>
      <c r="N169" s="72" t="str">
        <f>IF(ISNUMBER(T1_Data!N167),IF(T1_Data!N167=-999,"NA",IF(T1_Data!N167&lt;1, "&lt;1", IF(T1_Data!N167&gt;99, "&gt;99", T1_Data!N167))),"-")</f>
        <v>-</v>
      </c>
      <c r="O169" s="72" t="str">
        <f>IF(ISNUMBER(T1_Data!O167),IF(T1_Data!O167=-999,"NA",IF(T1_Data!O167&lt;1, "&lt;1", IF(T1_Data!O167&gt;99, "&gt;99", T1_Data!O167))),"-")</f>
        <v>-</v>
      </c>
      <c r="P169" s="72" t="str">
        <f>IF(ISNUMBER(T1_Data!P167),IF(T1_Data!P167=-999,"NA",IF(T1_Data!P167&lt;1, "&lt;1", IF(T1_Data!P167&gt;99, "&gt;99", T1_Data!P167))),"-")</f>
        <v>-</v>
      </c>
      <c r="Q169" s="72" t="str">
        <f>IF(ISNUMBER(T1_Data!Q167),IF(T1_Data!Q167=-999,"NA",IF(T1_Data!Q167&lt;1, "&lt;1", IF(T1_Data!Q167&gt;99, "&gt;99", T1_Data!Q167))),"-")</f>
        <v>-</v>
      </c>
      <c r="R169" s="72" t="str">
        <f>IF(ISNUMBER(T1_Data!R167),IF(T1_Data!R167=-999,"NA",IF(T1_Data!R167&lt;1, "&lt;1", IF(T1_Data!R167&gt;99, "&gt;99", T1_Data!R167))),"-")</f>
        <v>-</v>
      </c>
      <c r="S169" s="72" t="str">
        <f>IF(ISNUMBER(T1_Data!S167),IF(T1_Data!S167=-999,"NA",IF(T1_Data!S167&lt;1, "&lt;1", IF(T1_Data!S167&gt;99, "&gt;99", T1_Data!S167))),"-")</f>
        <v>-</v>
      </c>
      <c r="T169" s="72" t="str">
        <f>IF(ISNUMBER(T1_Data!T167),IF(T1_Data!T167=-999,"NA",IF(T1_Data!T167&lt;1, "&lt;1", IF(T1_Data!T167&gt;99, "&gt;99", T1_Data!T167))),"-")</f>
        <v>-</v>
      </c>
      <c r="U169" s="72" t="str">
        <f>IF(ISNUMBER(T1_Data!U167),IF(T1_Data!U167=-999,"NA",IF(T1_Data!U167&lt;1, "&lt;1", IF(T1_Data!U167&gt;99, "&gt;99", T1_Data!U167))),"-")</f>
        <v>-</v>
      </c>
      <c r="V169" s="72" t="str">
        <f>IF(ISNUMBER(T1_Data!V167),IF(T1_Data!V167=-999,"NA",IF(T1_Data!V167&lt;1, "&lt;1", IF(T1_Data!V167&gt;99, "&gt;99", T1_Data!V167))),"-")</f>
        <v>-</v>
      </c>
      <c r="W169" s="72" t="str">
        <f>IF(ISNUMBER(T1_Data!W167),IF(T1_Data!W167=-999,"NA",IF(T1_Data!W167&lt;1, "&lt;1", IF(T1_Data!W167&gt;99, "&gt;99", T1_Data!W167))),"-")</f>
        <v>-</v>
      </c>
      <c r="X169" s="72" t="str">
        <f>IF(ISNUMBER(T1_Data!X167),IF(T1_Data!X167=-999,"NA",IF(T1_Data!X167&lt;1, "&lt;1", IF(T1_Data!X167&gt;99, "&gt;99", T1_Data!X167))),"-")</f>
        <v>-</v>
      </c>
      <c r="Y169" s="72" t="str">
        <f>IF(ISNUMBER(T1_Data!Y167),IF(T1_Data!Y167=-999,"NA",IF(T1_Data!Y167&lt;1, "&lt;1", IF(T1_Data!Y167&gt;99, "&gt;99", T1_Data!Y167))),"-")</f>
        <v>-</v>
      </c>
      <c r="Z169" s="72" t="str">
        <f>IF(ISNUMBER(T1_Data!Z167),IF(T1_Data!Z167=-999,"NA",IF(T1_Data!Z167&lt;1, "&lt;1", IF(T1_Data!Z167&gt;99, "&gt;99", T1_Data!Z167))),"-")</f>
        <v>-</v>
      </c>
      <c r="AA169" s="72" t="str">
        <f>IF(ISNUMBER(T1_Data!AA167),IF(T1_Data!AA167=-999,"NA",IF(T1_Data!AA167&lt;1, "&lt;1", IF(T1_Data!AA167&gt;99, "&gt;99", T1_Data!AA167))),"-")</f>
        <v>-</v>
      </c>
      <c r="AB169" s="72" t="str">
        <f>IF(ISNUMBER(T1_Data!AB167),IF(T1_Data!AB167=-999,"NA",IF(T1_Data!AB167&lt;1, "&lt;1", IF(T1_Data!AB167&gt;99, "&gt;99", T1_Data!AB167))),"-")</f>
        <v>-</v>
      </c>
      <c r="AC169" s="72" t="str">
        <f>IF(ISNUMBER(T1_Data!AC167),IF(T1_Data!AC167=-999,"NA",IF(T1_Data!AC167&lt;1, "&lt;1", IF(T1_Data!AC167&gt;99, "&gt;99", T1_Data!AC167))),"-")</f>
        <v>-</v>
      </c>
      <c r="AD169" s="72" t="str">
        <f>IF(ISNUMBER(T1_Data!AD167),IF(T1_Data!AD167=-999,"NA",IF(T1_Data!AD167&lt;1, "&lt;1", IF(T1_Data!AD167&gt;99, "&gt;99", T1_Data!AD167))),"-")</f>
        <v>-</v>
      </c>
      <c r="AE169" s="72" t="str">
        <f>IF(ISNUMBER(T1_Data!AE167),IF(T1_Data!AE167=-999,"NA",IF(T1_Data!AE167&lt;1, "&lt;1", IF(T1_Data!AE167&gt;99, "&gt;99", T1_Data!AE167))),"-")</f>
        <v>-</v>
      </c>
      <c r="AF169" s="72" t="str">
        <f>IF(ISNUMBER(T1_Data!AF167),IF(T1_Data!AF167=-999,"NA",IF(T1_Data!AF167&lt;1, "&lt;1", IF(T1_Data!AF167&gt;99, "&gt;99", T1_Data!AF167))),"-")</f>
        <v>-</v>
      </c>
      <c r="AG169" s="72" t="str">
        <f>IF(ISNUMBER(T1_Data!AG167),IF(T1_Data!AG167=-999,"NA",IF(T1_Data!AG167&lt;1, "&lt;1", IF(T1_Data!AG167&gt;99, "&gt;99", T1_Data!AG167))),"-")</f>
        <v>-</v>
      </c>
      <c r="AH169" s="72" t="str">
        <f>IF(ISNUMBER(T1_Data!AH167),IF(T1_Data!AH167=-999,"NA",IF(T1_Data!AH167&lt;1, "&lt;1", IF(T1_Data!AH167&gt;99, "&gt;99", T1_Data!AH167))),"-")</f>
        <v>-</v>
      </c>
      <c r="AI169" s="72" t="str">
        <f>IF(ISNUMBER(T1_Data!AI167),IF(T1_Data!AI167=-999,"NA",IF(T1_Data!AI167&lt;1, "&lt;1", IF(T1_Data!AI167&gt;99, "&gt;99", T1_Data!AI167))),"-")</f>
        <v>-</v>
      </c>
      <c r="AJ169" s="72" t="str">
        <f>IF(ISNUMBER(T1_Data!AJ167),IF(T1_Data!AJ167=-999,"NA",IF(T1_Data!AJ167&lt;1, "&lt;1", IF(T1_Data!AJ167&gt;99, "&gt;99", T1_Data!AJ167))),"-")</f>
        <v>-</v>
      </c>
      <c r="AK169" s="72" t="str">
        <f>IF(ISNUMBER(T1_Data!AK167),IF(T1_Data!AK167=-999,"NA",IF(T1_Data!AK167&lt;1, "&lt;1", IF(T1_Data!AK167&gt;99, "&gt;99", T1_Data!AK167))),"-")</f>
        <v>-</v>
      </c>
      <c r="AL169" s="72" t="str">
        <f>IF(ISNUMBER(T1_Data!AL167),IF(T1_Data!AL167=-999,"NA",IF(T1_Data!AL167&lt;1, "&lt;1", IF(T1_Data!AL167&gt;99, "&gt;99", T1_Data!AL167))),"-")</f>
        <v>-</v>
      </c>
      <c r="AM169" s="72" t="str">
        <f>IF(ISNUMBER(T1_Data!AM167),IF(T1_Data!AM167=-999,"NA",IF(T1_Data!AM167&lt;1, "&lt;1", IF(T1_Data!AM167&gt;99, "&gt;99", T1_Data!AM167))),"-")</f>
        <v>-</v>
      </c>
      <c r="AN169" s="72" t="str">
        <f>IF(ISNUMBER(T1_Data!AN167),IF(T1_Data!AN167=-999,"NA",IF(T1_Data!AN167&lt;1, "&lt;1", IF(T1_Data!AN167&gt;99, "&gt;99", T1_Data!AN167))),"-")</f>
        <v>-</v>
      </c>
      <c r="AO169" s="72" t="str">
        <f>IF(ISNUMBER(T1_Data!AO167),IF(T1_Data!AO167=-999,"NA",IF(T1_Data!AO167&lt;1, "&lt;1", IF(T1_Data!AO167&gt;99, "&gt;99", T1_Data!AO167))),"-")</f>
        <v>-</v>
      </c>
      <c r="AP169" s="72" t="str">
        <f>IF(ISNUMBER(T1_Data!AP167),IF(T1_Data!AP167=-999,"NA",IF(T1_Data!AP167&lt;1, "&lt;1", IF(T1_Data!AP167&gt;99, "&gt;99", T1_Data!AP167))),"-")</f>
        <v>-</v>
      </c>
      <c r="AQ169" s="72" t="str">
        <f>IF(ISNUMBER(T1_Data!AQ167),IF(T1_Data!AQ167=-999,"NA",IF(T1_Data!AQ167&lt;1, "&lt;1", IF(T1_Data!AQ167&gt;99, "&gt;99", T1_Data!AQ167))),"-")</f>
        <v>-</v>
      </c>
      <c r="AR169" s="72" t="str">
        <f>IF(ISNUMBER(T1_Data!AR167),IF(T1_Data!AR167=-999,"NA",IF(T1_Data!AR167&lt;1, "&lt;1", IF(T1_Data!AR167&gt;99, "&gt;99", T1_Data!AR167))),"-")</f>
        <v>-</v>
      </c>
      <c r="AS169" s="72" t="str">
        <f>IF(ISNUMBER(T1_Data!AS167),IF(T1_Data!AS167=-999,"NA",IF(T1_Data!AS167&lt;1, "&lt;1", IF(T1_Data!AS167&gt;99, "&gt;99", T1_Data!AS167))),"-")</f>
        <v>-</v>
      </c>
      <c r="AT169" s="72" t="str">
        <f>IF(ISNUMBER(T1_Data!AT167),IF(T1_Data!AT167=-999,"NA",IF(T1_Data!AT167&lt;1, "&lt;1", IF(T1_Data!AT167&gt;99, "&gt;99", T1_Data!AT167))),"-")</f>
        <v>-</v>
      </c>
      <c r="AU169" s="72" t="str">
        <f>IF(ISNUMBER(T1_Data!AU167),IF(T1_Data!AU167=-999,"NA",IF(T1_Data!AU167&lt;1, "&lt;1", IF(T1_Data!AU167&gt;99, "&gt;99", T1_Data!AU167))),"-")</f>
        <v>-</v>
      </c>
      <c r="AV169" s="72" t="str">
        <f>IF(ISNUMBER(T1_Data!AV167),IF(T1_Data!AV167=-999,"NA",IF(T1_Data!AV167&lt;1, "&lt;1", IF(T1_Data!AV167&gt;99, "&gt;99", T1_Data!AV167))),"-")</f>
        <v>-</v>
      </c>
      <c r="AW169" s="72" t="str">
        <f>IF(ISNUMBER(T1_Data!AW167),IF(T1_Data!AW167=-999,"NA",IF(T1_Data!AW167&lt;1, "&lt;1", IF(T1_Data!AW167&gt;99, "&gt;99", T1_Data!AW167))),"-")</f>
        <v>-</v>
      </c>
      <c r="AX169" s="72" t="str">
        <f>IF(ISNUMBER(T1_Data!AX167),IF(T1_Data!AX167=-999,"NA",IF(T1_Data!AX167&lt;1, "&lt;1", IF(T1_Data!AX167&gt;99, "&gt;99", T1_Data!AX167))),"-")</f>
        <v>-</v>
      </c>
      <c r="AY169" s="72" t="str">
        <f>IF(ISNUMBER(T1_Data!AY167),IF(T1_Data!AY167=-999,"NA",IF(T1_Data!AY167&lt;1, "&lt;1", IF(T1_Data!AY167&gt;99, "&gt;99", T1_Data!AY167))),"-")</f>
        <v>-</v>
      </c>
      <c r="AZ169" s="72" t="str">
        <f>IF(ISNUMBER(T1_Data!AZ167),IF(T1_Data!AZ167=-999,"NA",IF(T1_Data!AZ167&lt;1, "&lt;1", IF(T1_Data!AZ167&gt;99, "&gt;99", T1_Data!AZ167))),"-")</f>
        <v>-</v>
      </c>
      <c r="BA169" s="72" t="str">
        <f>IF(ISNUMBER(T1_Data!BA167),IF(T1_Data!BA167=-999,"NA",IF(T1_Data!BA167&lt;1, "&lt;1", IF(T1_Data!BA167&gt;99, "&gt;99", T1_Data!BA167))),"-")</f>
        <v>-</v>
      </c>
      <c r="BB169" s="72" t="str">
        <f>IF(ISNUMBER(T1_Data!BB167),IF(T1_Data!BB167=-999,"NA",IF(T1_Data!BB167&lt;1, "&lt;1", IF(T1_Data!BB167&gt;99, "&gt;99", T1_Data!BB167))),"-")</f>
        <v>-</v>
      </c>
      <c r="BC169" s="72" t="str">
        <f>IF(ISNUMBER(T1_Data!BC167),IF(T1_Data!BC167=-999,"NA",IF(T1_Data!BC167&lt;1, "&lt;1", IF(T1_Data!BC167&gt;99, "&gt;99", T1_Data!BC167))),"-")</f>
        <v>-</v>
      </c>
      <c r="BD169" s="72" t="str">
        <f>IF(ISNUMBER(T1_Data!BD167),IF(T1_Data!BD167=-999,"NA",IF(T1_Data!BD167&lt;1, "&lt;1", IF(T1_Data!BD167&gt;99, "&gt;99", T1_Data!BD167))),"-")</f>
        <v>-</v>
      </c>
      <c r="BE169" s="72" t="str">
        <f>IF(ISNUMBER(T1_Data!BE167),IF(T1_Data!BE167=-999,"NA",IF(T1_Data!BE167&lt;1, "&lt;1", IF(T1_Data!BE167&gt;99, "&gt;99", T1_Data!BE167))),"-")</f>
        <v>-</v>
      </c>
      <c r="BF169" s="72" t="str">
        <f>IF(ISNUMBER(T1_Data!BF167),IF(T1_Data!BF167=-999,"NA",IF(T1_Data!BF167&lt;1, "&lt;1", IF(T1_Data!BF167&gt;99, "&gt;99", T1_Data!BF167))),"-")</f>
        <v>-</v>
      </c>
      <c r="BG169" s="72" t="str">
        <f>IF(ISNUMBER(T1_Data!BG167),IF(T1_Data!BG167=-999,"NA",IF(T1_Data!BG167&lt;1, "&lt;1", IF(T1_Data!BG167&gt;99, "&gt;99", T1_Data!BG167))),"-")</f>
        <v>-</v>
      </c>
      <c r="BH169" s="72" t="str">
        <f>IF(ISNUMBER(T1_Data!BH167),IF(T1_Data!BH167=-999,"NA",IF(T1_Data!BH167&lt;1, "&lt;1", IF(T1_Data!BH167&gt;99, "&gt;99", T1_Data!BH167))),"-")</f>
        <v>-</v>
      </c>
      <c r="BI169" s="72" t="str">
        <f>IF(ISNUMBER(T1_Data!BI167),IF(T1_Data!BI167=-999,"NA",IF(T1_Data!BI167&lt;1, "&lt;1", IF(T1_Data!BI167&gt;99, "&gt;99", T1_Data!BI167))),"-")</f>
        <v>-</v>
      </c>
      <c r="BJ169" s="72" t="str">
        <f>IF(ISNUMBER(T1_Data!BJ167),IF(T1_Data!BJ167=-999,"NA",IF(T1_Data!BJ167&lt;1, "&lt;1", IF(T1_Data!BJ167&gt;99, "&gt;99", T1_Data!BJ167))),"-")</f>
        <v>-</v>
      </c>
      <c r="BK169" s="72" t="str">
        <f>IF(ISNUMBER(T1_Data!BK167),IF(T1_Data!BK167=-999,"NA",IF(T1_Data!BK167&lt;1, "&lt;1", IF(T1_Data!BK167&gt;99, "&gt;99", T1_Data!BK167))),"-")</f>
        <v>-</v>
      </c>
      <c r="BL169" s="72" t="str">
        <f>IF(ISNUMBER(T1_Data!BL167),IF(T1_Data!BL167=-999,"NA",IF(T1_Data!BL167&lt;1, "&lt;1", IF(T1_Data!BL167&gt;99, "&gt;99", T1_Data!BL167))),"-")</f>
        <v>-</v>
      </c>
      <c r="BM169" s="72" t="str">
        <f>IF(ISNUMBER(T1_Data!BM167),IF(T1_Data!BM167=-999,"NA",IF(T1_Data!BM167&lt;1, "&lt;1", IF(T1_Data!BM167&gt;99, "&gt;99", T1_Data!BM167))),"-")</f>
        <v>-</v>
      </c>
      <c r="BN169" s="72" t="str">
        <f>IF(ISNUMBER(T1_Data!BN167),IF(T1_Data!BN167=-999,"NA",IF(T1_Data!BN167&lt;1, "&lt;1", IF(T1_Data!BN167&gt;99, "&gt;99", T1_Data!BN167))),"-")</f>
        <v>-</v>
      </c>
      <c r="BO169" s="72" t="str">
        <f>IF(ISNUMBER(T1_Data!BO167),IF(T1_Data!BO167=-999,"NA",IF(T1_Data!BO167&lt;1, "&lt;1", IF(T1_Data!BO167&gt;99, "&gt;99", T1_Data!BO167))),"-")</f>
        <v>-</v>
      </c>
      <c r="BP169" s="72" t="str">
        <f>IF(ISNUMBER(T1_Data!BP167),IF(T1_Data!BP167=-999,"NA",IF(T1_Data!BP167&lt;1, "&lt;1", IF(T1_Data!BP167&gt;99, "&gt;99", T1_Data!BP167))),"-")</f>
        <v>-</v>
      </c>
      <c r="BQ169" s="72" t="str">
        <f>IF(ISNUMBER(T1_Data!BQ167),IF(T1_Data!BQ167=-999,"NA",IF(T1_Data!BQ167&lt;1, "&lt;1", IF(T1_Data!BQ167&gt;99, "&gt;99", T1_Data!BQ167))),"-")</f>
        <v>-</v>
      </c>
      <c r="BR169" s="72" t="str">
        <f>IF(ISNUMBER(T1_Data!BR167),IF(T1_Data!BR167=-999,"NA",IF(T1_Data!BR167&lt;1, "&lt;1", IF(T1_Data!BR167&gt;99, "&gt;99", T1_Data!BR167))),"-")</f>
        <v>-</v>
      </c>
      <c r="BS169" s="72" t="str">
        <f>IF(ISNUMBER(T1_Data!BS167),IF(T1_Data!BS167=-999,"NA",IF(T1_Data!BS167&lt;1, "&lt;1", IF(T1_Data!BS167&gt;99, "&gt;99", T1_Data!BS167))),"-")</f>
        <v>-</v>
      </c>
      <c r="BT169" s="72" t="str">
        <f>IF(ISNUMBER(T1_Data!BT167),IF(T1_Data!BT167=-999,"NA",IF(T1_Data!BT167&lt;1, "&lt;1", IF(T1_Data!BT167&gt;99, "&gt;99", T1_Data!BT167))),"-")</f>
        <v>-</v>
      </c>
      <c r="BU169" s="72" t="str">
        <f>IF(ISNUMBER(T1_Data!BU167),IF(T1_Data!BU167=-999,"NA",IF(T1_Data!BU167&lt;1, "&lt;1", IF(T1_Data!BU167&gt;99, "&gt;99", T1_Data!BU167))),"-")</f>
        <v>-</v>
      </c>
      <c r="BV169" s="72" t="str">
        <f>IF(ISNUMBER(T1_Data!BV167),IF(T1_Data!BV167=-999,"NA",IF(T1_Data!BV167&lt;1, "&lt;1", IF(T1_Data!BV167&gt;99, "&gt;99", T1_Data!BV167))),"-")</f>
        <v>-</v>
      </c>
      <c r="BW169" s="72" t="str">
        <f>IF(ISNUMBER(T1_Data!BW167),IF(T1_Data!BW167=-999,"NA",IF(T1_Data!BW167&lt;1, "&lt;1", IF(T1_Data!BW167&gt;99, "&gt;99", T1_Data!BW167))),"-")</f>
        <v>-</v>
      </c>
      <c r="BX169" s="72" t="str">
        <f>IF(ISNUMBER(T1_Data!BX167),IF(T1_Data!BX167=-999,"NA",IF(T1_Data!BX167&lt;1, "&lt;1", IF(T1_Data!BX167&gt;99, "&gt;99", T1_Data!BX167))),"-")</f>
        <v>-</v>
      </c>
      <c r="BY169" s="72" t="str">
        <f>IF(ISNUMBER(T1_Data!BY167),IF(T1_Data!BY167=-999,"NA",IF(T1_Data!BY167&lt;1, "&lt;1", IF(T1_Data!BY167&gt;99, "&gt;99", T1_Data!BY167))),"-")</f>
        <v>-</v>
      </c>
      <c r="BZ169" s="72" t="str">
        <f>IF(ISNUMBER(T1_Data!BZ167),IF(T1_Data!BZ167=-999,"NA",IF(T1_Data!BZ167&lt;1, "&lt;1", IF(T1_Data!BZ167&gt;99, "&gt;99", T1_Data!BZ167))),"-")</f>
        <v>-</v>
      </c>
      <c r="CA169" s="72" t="str">
        <f>IF(ISNUMBER(T1_Data!CA167),IF(T1_Data!CA167=-999,"NA",IF(T1_Data!CA167&lt;1, "&lt;1", IF(T1_Data!CA167&gt;99, "&gt;99", T1_Data!CA167))),"-")</f>
        <v>-</v>
      </c>
      <c r="CB169" s="72" t="str">
        <f>IF(ISNUMBER(T1_Data!CB167),IF(T1_Data!CB167=-999,"NA",IF(T1_Data!CB167&lt;1, "&lt;1", IF(T1_Data!CB167&gt;99, "&gt;99", T1_Data!CB167))),"-")</f>
        <v>-</v>
      </c>
      <c r="CC169" s="72" t="str">
        <f>IF(ISNUMBER(T1_Data!CC167),IF(T1_Data!CC167=-999,"NA",IF(T1_Data!CC167&lt;1, "&lt;1", IF(T1_Data!CC167&gt;99, "&gt;99", T1_Data!CC167))),"-")</f>
        <v>-</v>
      </c>
      <c r="CD169" s="72" t="str">
        <f>IF(ISNUMBER(T1_Data!CD167),IF(T1_Data!CD167=-999,"NA",IF(T1_Data!CD167&lt;1, "&lt;1", IF(T1_Data!CD167&gt;99, "&gt;99", T1_Data!CD167))),"-")</f>
        <v>-</v>
      </c>
      <c r="CE169" s="72" t="str">
        <f>IF(ISNUMBER(T1_Data!CE167),IF(T1_Data!CE167=-999,"NA",IF(T1_Data!CE167&lt;1, "&lt;1", IF(T1_Data!CE167&gt;99, "&gt;99", T1_Data!CE167))),"-")</f>
        <v>-</v>
      </c>
      <c r="CF169" s="72" t="str">
        <f>IF(ISNUMBER(T1_Data!CF167),IF(T1_Data!CF167=-999,"NA",IF(T1_Data!CF167&lt;1, "&lt;1", IF(T1_Data!CF167&gt;99, "&gt;99", T1_Data!CF167))),"-")</f>
        <v>-</v>
      </c>
      <c r="CG169" s="72" t="str">
        <f>IF(ISNUMBER(T1_Data!CG167),IF(T1_Data!CG167=-999,"NA",IF(T1_Data!CG167&lt;1, "&lt;1", IF(T1_Data!CG167&gt;99, "&gt;99", T1_Data!CG167))),"-")</f>
        <v>-</v>
      </c>
      <c r="CH169" s="72" t="str">
        <f>IF(ISNUMBER(T1_Data!CH167),IF(T1_Data!CH167=-999,"NA",IF(T1_Data!CH167&lt;1, "&lt;1", IF(T1_Data!CH167&gt;99, "&gt;99", T1_Data!CH167))),"-")</f>
        <v>-</v>
      </c>
      <c r="CI169" s="72" t="str">
        <f>IF(ISNUMBER(T1_Data!CI167),IF(T1_Data!CI167=-999,"NA",IF(T1_Data!CI167&lt;1, "&lt;1", IF(T1_Data!CI167&gt;99, "&gt;99", T1_Data!CI167))),"-")</f>
        <v>-</v>
      </c>
      <c r="CJ169" s="72" t="str">
        <f>IF(ISNUMBER(T1_Data!CJ167),IF(T1_Data!CJ167=-999,"NA",IF(T1_Data!CJ167&lt;1, "&lt;1", IF(T1_Data!CJ167&gt;99, "&gt;99", T1_Data!CJ167))),"-")</f>
        <v>-</v>
      </c>
      <c r="CK169" s="72" t="str">
        <f>IF(ISNUMBER(T1_Data!CK167),IF(T1_Data!CK167=-999,"NA",IF(T1_Data!CK167&lt;1, "&lt;1", IF(T1_Data!CK167&gt;99, "&gt;99", T1_Data!CK167))),"-")</f>
        <v>-</v>
      </c>
      <c r="CL169" s="72" t="str">
        <f>IF(ISNUMBER(T1_Data!CL167),IF(T1_Data!CL167=-999,"NA",IF(T1_Data!CL167&lt;1, "&lt;1", IF(T1_Data!CL167&gt;99, "&gt;99", T1_Data!CL167))),"-")</f>
        <v>-</v>
      </c>
      <c r="CM169" s="72" t="str">
        <f>IF(ISNUMBER(T1_Data!CM167),IF(T1_Data!CM167=-999,"NA",IF(T1_Data!CM167&lt;1, "&lt;1", IF(T1_Data!CM167&gt;99, "&gt;99", T1_Data!CM167))),"-")</f>
        <v>-</v>
      </c>
      <c r="CN169" s="72" t="str">
        <f>IF(ISNUMBER(T1_Data!CN167),IF(T1_Data!CN167=-999,"NA",IF(T1_Data!CN167&lt;1, "&lt;1", IF(T1_Data!CN167&gt;99, "&gt;99", T1_Data!CN167))),"-")</f>
        <v>-</v>
      </c>
      <c r="CO169" s="72" t="str">
        <f>IF(ISNUMBER(T1_Data!CO167),IF(T1_Data!CO167=-999,"NA",IF(T1_Data!CO167&lt;1, "&lt;1", IF(T1_Data!CO167&gt;99, "&gt;99", T1_Data!CO167))),"-")</f>
        <v>-</v>
      </c>
      <c r="CP169" s="72" t="str">
        <f>IF(ISNUMBER(T1_Data!CP167),IF(T1_Data!CP167=-999,"NA",IF(T1_Data!CP167&lt;1, "&lt;1", IF(T1_Data!CP167&gt;99, "&gt;99", T1_Data!CP167))),"-")</f>
        <v>-</v>
      </c>
      <c r="CQ169" s="72" t="str">
        <f>IF(ISNUMBER(T1_Data!CQ167),IF(T1_Data!CQ167=-999,"NA",IF(T1_Data!CQ167&lt;1, "&lt;1", IF(T1_Data!CQ167&gt;99, "&gt;99", T1_Data!CQ167))),"-")</f>
        <v>-</v>
      </c>
      <c r="CR169" s="72" t="str">
        <f>IF(ISNUMBER(T1_Data!CR167),IF(T1_Data!CR167=-999,"NA",IF(T1_Data!CR167&lt;1, "&lt;1", IF(T1_Data!CR167&gt;99, "&gt;99", T1_Data!CR167))),"-")</f>
        <v>-</v>
      </c>
      <c r="CS169" s="72" t="str">
        <f>IF(ISNUMBER(T1_Data!CS167),IF(T1_Data!CS167=-999,"NA",IF(T1_Data!CS167&lt;1, "&lt;1", IF(T1_Data!CS167&gt;99, "&gt;99", T1_Data!CS167))),"-")</f>
        <v>-</v>
      </c>
      <c r="CT169" s="72" t="str">
        <f>IF(ISNUMBER(T1_Data!CT167),IF(T1_Data!CT167=-999,"NA",IF(T1_Data!CT167&lt;1, "&lt;1", IF(T1_Data!CT167&gt;99, "&gt;99", T1_Data!CT167))),"-")</f>
        <v>-</v>
      </c>
      <c r="CU169" s="72" t="str">
        <f>IF(ISNUMBER(T1_Data!CU167),IF(T1_Data!CU167=-999,"NA",IF(T1_Data!CU167&lt;1, "&lt;1", IF(T1_Data!CU167&gt;99, "&gt;99", T1_Data!CU167))),"-")</f>
        <v>-</v>
      </c>
      <c r="CV169" s="72" t="str">
        <f>IF(ISNUMBER(T1_Data!CV167),IF(T1_Data!CV167=-999,"NA",IF(T1_Data!CV167&lt;1, "&lt;1", IF(T1_Data!CV167&gt;99, "&gt;99", T1_Data!CV167))),"-")</f>
        <v>-</v>
      </c>
      <c r="CW169" s="72" t="str">
        <f>IF(ISNUMBER(T1_Data!CW167),IF(T1_Data!CW167=-999,"NA",IF(T1_Data!CW167&lt;1, "&lt;1", IF(T1_Data!CW167&gt;99, "&gt;99", T1_Data!CW167))),"-")</f>
        <v>-</v>
      </c>
      <c r="CX169" s="72" t="str">
        <f>IF(ISNUMBER(T1_Data!CX167),IF(T1_Data!CX167=-999,"NA",IF(T1_Data!CX167&lt;1, "&lt;1", IF(T1_Data!CX167&gt;99, "&gt;99", T1_Data!CX167))),"-")</f>
        <v>-</v>
      </c>
      <c r="CY169" s="72" t="str">
        <f>IF(ISNUMBER(T1_Data!CY167),IF(T1_Data!CY167=-999,"NA",IF(T1_Data!CY167&lt;1, "&lt;1", IF(T1_Data!CY167&gt;99, "&gt;99", T1_Data!CY167))),"-")</f>
        <v>-</v>
      </c>
      <c r="CZ169" s="72" t="str">
        <f>IF(ISNUMBER(T1_Data!CZ167),IF(T1_Data!CZ167=-999,"NA",IF(T1_Data!CZ167&lt;1, "&lt;1", IF(T1_Data!CZ167&gt;99, "&gt;99", T1_Data!CZ167))),"-")</f>
        <v>-</v>
      </c>
      <c r="DA169" s="72" t="str">
        <f>IF(ISNUMBER(T1_Data!DA167),IF(T1_Data!DA167=-999,"NA",IF(T1_Data!DA167&lt;1, "&lt;1", IF(T1_Data!DA167&gt;99, "&gt;99", T1_Data!DA167))),"-")</f>
        <v>-</v>
      </c>
      <c r="DB169" s="72" t="str">
        <f>IF(ISNUMBER(T1_Data!DB167),IF(T1_Data!DB167=-999,"NA",IF(T1_Data!DB167&lt;1, "&lt;1", IF(T1_Data!DB167&gt;99, "&gt;99", T1_Data!DB167))),"-")</f>
        <v>-</v>
      </c>
      <c r="DC169" s="72" t="str">
        <f>IF(ISNUMBER(T1_Data!DC167),IF(T1_Data!DC167=-999,"NA",IF(T1_Data!DC167&lt;1, "&lt;1", IF(T1_Data!DC167&gt;99, "&gt;99", T1_Data!DC167))),"-")</f>
        <v>-</v>
      </c>
      <c r="DD169" s="72" t="str">
        <f>IF(ISNUMBER(T1_Data!DD167),IF(T1_Data!DD167=-999,"NA",IF(T1_Data!DD167&lt;1, "&lt;1", IF(T1_Data!DD167&gt;99, "&gt;99", T1_Data!DD167))),"-")</f>
        <v>-</v>
      </c>
      <c r="DE169" s="72" t="str">
        <f>IF(ISNUMBER(T1_Data!DE167),IF(T1_Data!DE167=-999,"NA",IF(T1_Data!DE167&lt;1, "&lt;1", IF(T1_Data!DE167&gt;99, "&gt;99", T1_Data!DE167))),"-")</f>
        <v>-</v>
      </c>
      <c r="DF169" s="72" t="str">
        <f>IF(ISNUMBER(T1_Data!DF167),IF(T1_Data!DF167=-999,"NA",IF(T1_Data!DF167&lt;1, "&lt;1", IF(T1_Data!DF167&gt;99, "&gt;99", T1_Data!DF167))),"-")</f>
        <v>-</v>
      </c>
      <c r="DG169" s="72" t="str">
        <f>IF(ISNUMBER(T1_Data!DG167),IF(T1_Data!DG167=-999,"NA",IF(T1_Data!DG167&lt;1, "&lt;1", IF(T1_Data!DG167&gt;99, "&gt;99", T1_Data!DG167))),"-")</f>
        <v>-</v>
      </c>
      <c r="DH169" s="72" t="str">
        <f>IF(ISNUMBER(T1_Data!DH167),IF(T1_Data!DH167=-999,"NA",IF(T1_Data!DH167&lt;1, "&lt;1", IF(T1_Data!DH167&gt;99, "&gt;99", T1_Data!DH167))),"-")</f>
        <v>-</v>
      </c>
      <c r="DI169" s="72" t="str">
        <f>IF(ISNUMBER(T1_Data!DI167),IF(T1_Data!DI167=-999,"NA",IF(T1_Data!DI167&lt;1, "&lt;1", IF(T1_Data!DI167&gt;99, "&gt;99", T1_Data!DI167))),"-")</f>
        <v>-</v>
      </c>
      <c r="DJ169" s="72" t="str">
        <f>IF(ISNUMBER(T1_Data!DJ167),IF(T1_Data!DJ167=-999,"NA",IF(T1_Data!DJ167&lt;1, "&lt;1", IF(T1_Data!DJ167&gt;99, "&gt;99", T1_Data!DJ167))),"-")</f>
        <v>-</v>
      </c>
      <c r="DK169" s="72" t="str">
        <f>IF(ISNUMBER(T1_Data!DK167),IF(T1_Data!DK167=-999,"NA",IF(T1_Data!DK167&lt;1, "&lt;1", IF(T1_Data!DK167&gt;99, "&gt;99", T1_Data!DK167))),"-")</f>
        <v>-</v>
      </c>
      <c r="DL169" s="72" t="str">
        <f>IF(ISNUMBER(T1_Data!DL167),IF(T1_Data!DL167=-999,"NA",IF(T1_Data!DL167&lt;1, "&lt;1", IF(T1_Data!DL167&gt;99, "&gt;99", T1_Data!DL167))),"-")</f>
        <v>-</v>
      </c>
      <c r="DM169" s="72" t="str">
        <f>IF(ISNUMBER(T1_Data!DM167),IF(T1_Data!DM167=-999,"NA",IF(T1_Data!DM167&lt;1, "&lt;1", IF(T1_Data!DM167&gt;99, "&gt;99", T1_Data!DM167))),"-")</f>
        <v>-</v>
      </c>
      <c r="DN169" s="72" t="str">
        <f>IF(ISNUMBER(T1_Data!DN167),IF(T1_Data!DN167=-999,"NA",IF(T1_Data!DN167&lt;1, "&lt;1", IF(T1_Data!DN167&gt;99, "&gt;99", T1_Data!DN167))),"-")</f>
        <v>-</v>
      </c>
      <c r="DO169" s="72" t="str">
        <f>IF(ISNUMBER(T1_Data!DO167),IF(T1_Data!DO167=-999,"NA",IF(T1_Data!DO167&lt;1, "&lt;1", IF(T1_Data!DO167&gt;99, "&gt;99", T1_Data!DO167))),"-")</f>
        <v>-</v>
      </c>
      <c r="DP169" s="72" t="str">
        <f>IF(ISNUMBER(T1_Data!DP167),IF(T1_Data!DP167=-999,"NA",IF(T1_Data!DP167&lt;1, "&lt;1", IF(T1_Data!DP167&gt;99, "&gt;99", T1_Data!DP167))),"-")</f>
        <v>-</v>
      </c>
      <c r="DQ169" s="72" t="str">
        <f>IF(ISNUMBER(T1_Data!DQ167),IF(T1_Data!DQ167=-999,"NA",IF(T1_Data!DQ167&lt;1, "&lt;1", IF(T1_Data!DQ167&gt;99, "&gt;99", T1_Data!DQ167))),"-")</f>
        <v>-</v>
      </c>
      <c r="DR169" s="72" t="str">
        <f>IF(ISNUMBER(T1_Data!DR167),IF(T1_Data!DR167=-999,"NA",IF(T1_Data!DR167&lt;1, "&lt;1", IF(T1_Data!DR167&gt;99, "&gt;99", T1_Data!DR167))),"-")</f>
        <v>-</v>
      </c>
      <c r="DS169" s="72" t="str">
        <f>IF(ISNUMBER(T1_Data!DS167),IF(T1_Data!DS167=-999,"NA",IF(T1_Data!DS167&lt;1, "&lt;1", IF(T1_Data!DS167&gt;99, "&gt;99", T1_Data!DS167))),"-")</f>
        <v>-</v>
      </c>
      <c r="DT169" s="72" t="str">
        <f>IF(ISNUMBER(T1_Data!DT167),IF(T1_Data!DT167=-999,"NA",IF(T1_Data!DT167&lt;1, "&lt;1", IF(T1_Data!DT167&gt;99, "&gt;99", T1_Data!DT167))),"-")</f>
        <v>-</v>
      </c>
      <c r="DU169" s="72" t="str">
        <f>IF(ISNUMBER(T1_Data!DU167),IF(T1_Data!DU167=-999,"NA",IF(T1_Data!DU167&lt;1, "&lt;1", IF(T1_Data!DU167&gt;99, "&gt;99", T1_Data!DU167))),"-")</f>
        <v>-</v>
      </c>
      <c r="DV169" s="72" t="str">
        <f>IF(ISNUMBER(T1_Data!DV167),IF(T1_Data!DV167=-999,"NA",IF(T1_Data!DV167&lt;1, "&lt;1", IF(T1_Data!DV167&gt;99, "&gt;99", T1_Data!DV167))),"-")</f>
        <v>-</v>
      </c>
      <c r="DW169" s="72" t="str">
        <f>IF(ISNUMBER(T1_Data!DW167),IF(T1_Data!DW167=-999,"NA",IF(T1_Data!DW167&lt;1, "&lt;1", IF(T1_Data!DW167&gt;99, "&gt;99", T1_Data!DW167))),"-")</f>
        <v>-</v>
      </c>
      <c r="DX169" s="72" t="str">
        <f>IF(ISNUMBER(T1_Data!DX167),IF(T1_Data!DX167=-999,"NA",IF(T1_Data!DX167&lt;1, "&lt;1", IF(T1_Data!DX167&gt;99, "&gt;99", T1_Data!DX167))),"-")</f>
        <v>-</v>
      </c>
      <c r="DY169" s="72" t="str">
        <f>IF(ISNUMBER(T1_Data!DY167),IF(T1_Data!DY167=-999,"NA",IF(T1_Data!DY167&lt;1, "&lt;1", IF(T1_Data!DY167&gt;99, "&gt;99", T1_Data!DY167))),"-")</f>
        <v>-</v>
      </c>
      <c r="DZ169" s="72" t="str">
        <f>IF(ISNUMBER(T1_Data!DZ167),IF(T1_Data!DZ167=-999,"NA",IF(T1_Data!DZ167&lt;1, "&lt;1", IF(T1_Data!DZ167&gt;99, "&gt;99", T1_Data!DZ167))),"-")</f>
        <v>-</v>
      </c>
      <c r="EA169" s="72" t="str">
        <f>IF(ISNUMBER(T1_Data!EA167),IF(T1_Data!EA167=-999,"NA",IF(T1_Data!EA167&lt;1, "&lt;1", IF(T1_Data!EA167&gt;99, "&gt;99", T1_Data!EA167))),"-")</f>
        <v>-</v>
      </c>
      <c r="EB169" s="72" t="str">
        <f>IF(ISNUMBER(T1_Data!EB167),IF(T1_Data!EB167=-999,"NA",IF(T1_Data!EB167&lt;1, "&lt;1", IF(T1_Data!EB167&gt;99, "&gt;99", T1_Data!EB167))),"-")</f>
        <v>-</v>
      </c>
      <c r="EC169" s="72" t="str">
        <f>IF(ISNUMBER(T1_Data!EC167),IF(T1_Data!EC167=-999,"NA",IF(T1_Data!EC167&lt;1, "&lt;1", IF(T1_Data!EC167&gt;99, "&gt;99", T1_Data!EC167))),"-")</f>
        <v>-</v>
      </c>
      <c r="ED169" s="72" t="str">
        <f>IF(ISNUMBER(T1_Data!ED167),IF(T1_Data!ED167=-999,"NA",IF(T1_Data!ED167&lt;1, "&lt;1", IF(T1_Data!ED167&gt;99, "&gt;99", T1_Data!ED167))),"-")</f>
        <v>-</v>
      </c>
      <c r="EE169" s="72" t="str">
        <f>IF(ISNUMBER(T1_Data!EE167),IF(T1_Data!EE167=-999,"NA",IF(T1_Data!EE167&lt;1, "&lt;1", IF(T1_Data!EE167&gt;99, "&gt;99", T1_Data!EE167))),"-")</f>
        <v>-</v>
      </c>
      <c r="EF169" s="72" t="str">
        <f>IF(ISNUMBER(T1_Data!EF167),IF(T1_Data!EF167=-999,"NA",IF(T1_Data!EF167&lt;1, "&lt;1", IF(T1_Data!EF167&gt;99, "&gt;99", T1_Data!EF167))),"-")</f>
        <v>-</v>
      </c>
      <c r="EG169" s="72" t="str">
        <f>IF(ISNUMBER(T1_Data!EG167),IF(T1_Data!EG167=-999,"NA",IF(T1_Data!EG167&lt;1, "&lt;1", IF(T1_Data!EG167&gt;99, "&gt;99", T1_Data!EG167))),"-")</f>
        <v>-</v>
      </c>
      <c r="EH169" s="72" t="str">
        <f>IF(ISNUMBER(T1_Data!EH167),IF(T1_Data!EH167=-999,"NA",IF(T1_Data!EH167&lt;1, "&lt;1", IF(T1_Data!EH167&gt;99, "&gt;99", T1_Data!EH167))),"-")</f>
        <v>-</v>
      </c>
      <c r="EI169" s="72" t="str">
        <f>IF(ISNUMBER(T1_Data!EI167),IF(T1_Data!EI167=-999,"NA",IF(T1_Data!EI167&lt;1, "&lt;1", IF(T1_Data!EI167&gt;99, "&gt;99", T1_Data!EI167))),"-")</f>
        <v>-</v>
      </c>
      <c r="EJ169" s="72" t="str">
        <f>IF(ISNUMBER(T1_Data!EJ167),IF(T1_Data!EJ167=-999,"NA",IF(T1_Data!EJ167&lt;1, "&lt;1", IF(T1_Data!EJ167&gt;99, "&gt;99", T1_Data!EJ167))),"-")</f>
        <v>-</v>
      </c>
      <c r="EK169" s="72" t="str">
        <f>IF(ISNUMBER(T1_Data!EK167),IF(T1_Data!EK167=-999,"NA",IF(T1_Data!EK167&lt;1, "&lt;1", IF(T1_Data!EK167&gt;99, "&gt;99", T1_Data!EK167))),"-")</f>
        <v>-</v>
      </c>
      <c r="EL169" s="72" t="str">
        <f>IF(ISNUMBER(T1_Data!EL167),IF(T1_Data!EL167=-999,"NA",IF(T1_Data!EL167&lt;1, "&lt;1", IF(T1_Data!EL167&gt;99, "&gt;99", T1_Data!EL167))),"-")</f>
        <v>-</v>
      </c>
      <c r="EM169" s="72" t="str">
        <f>IF(ISNUMBER(T1_Data!EM167),IF(T1_Data!EM167=-999,"NA",IF(T1_Data!EM167&lt;1, "&lt;1", IF(T1_Data!EM167&gt;99, "&gt;99", T1_Data!EM167))),"-")</f>
        <v>-</v>
      </c>
      <c r="EN169" s="72" t="str">
        <f>IF(ISNUMBER(T1_Data!EN167),IF(T1_Data!EN167=-999,"NA",IF(T1_Data!EN167&lt;1, "&lt;1", IF(T1_Data!EN167&gt;99, "&gt;99", T1_Data!EN167))),"-")</f>
        <v>-</v>
      </c>
      <c r="EO169" s="72" t="str">
        <f>IF(ISNUMBER(T1_Data!EO167),IF(T1_Data!EO167=-999,"NA",IF(T1_Data!EO167&lt;1, "&lt;1", IF(T1_Data!EO167&gt;99, "&gt;99", T1_Data!EO167))),"-")</f>
        <v>-</v>
      </c>
      <c r="EP169" s="72" t="str">
        <f>IF(ISNUMBER(T1_Data!EP167),IF(T1_Data!EP167=-999,"NA",IF(T1_Data!EP167&lt;1, "&lt;1", IF(T1_Data!EP167&gt;99, "&gt;99", T1_Data!EP167))),"-")</f>
        <v>-</v>
      </c>
      <c r="EQ169" s="72" t="str">
        <f>IF(ISNUMBER(T1_Data!EQ167),IF(T1_Data!EQ167=-999,"NA",IF(T1_Data!EQ167&lt;1, "&lt;1", IF(T1_Data!EQ167&gt;99, "&gt;99", T1_Data!EQ167))),"-")</f>
        <v>-</v>
      </c>
      <c r="ER169" s="72" t="str">
        <f>IF(ISNUMBER(T1_Data!ER167),IF(T1_Data!ER167=-999,"NA",IF(T1_Data!ER167&lt;1, "&lt;1", IF(T1_Data!ER167&gt;99, "&gt;99", T1_Data!ER167))),"-")</f>
        <v>-</v>
      </c>
      <c r="ES169" s="72" t="str">
        <f>IF(ISNUMBER(T1_Data!ES167),IF(T1_Data!ES167=-999,"NA",IF(T1_Data!ES167&lt;1, "&lt;1", IF(T1_Data!ES167&gt;99, "&gt;99", T1_Data!ES167))),"-")</f>
        <v>-</v>
      </c>
      <c r="ET169" s="72" t="str">
        <f>IF(ISNUMBER(T1_Data!ET167),IF(T1_Data!ET167=-999,"NA",IF(T1_Data!ET167&lt;1, "&lt;1", IF(T1_Data!ET167&gt;99, "&gt;99", T1_Data!ET167))),"-")</f>
        <v>-</v>
      </c>
      <c r="EU169" s="72" t="str">
        <f>IF(ISNUMBER(T1_Data!EU167),IF(T1_Data!EU167=-999,"NA",IF(T1_Data!EU167&lt;1, "&lt;1", IF(T1_Data!EU167&gt;99, "&gt;99", T1_Data!EU167))),"-")</f>
        <v>-</v>
      </c>
      <c r="EV169" s="72" t="str">
        <f>IF(ISNUMBER(T1_Data!EV167),IF(T1_Data!EV167=-999,"NA",IF(T1_Data!EV167&lt;1, "&lt;1", IF(T1_Data!EV167&gt;99, "&gt;99", T1_Data!EV167))),"-")</f>
        <v>-</v>
      </c>
      <c r="EW169" s="72" t="str">
        <f>IF(ISNUMBER(T1_Data!EW167),IF(T1_Data!EW167=-999,"NA",IF(T1_Data!EW167&lt;1, "&lt;1", IF(T1_Data!EW167&gt;99, "&gt;99", T1_Data!EW167))),"-")</f>
        <v>-</v>
      </c>
      <c r="EX169" s="72" t="str">
        <f>IF(ISNUMBER(T1_Data!EX167),IF(T1_Data!EX167=-999,"NA",IF(T1_Data!EX167&lt;1, "&lt;1", IF(T1_Data!EX167&gt;99, "&gt;99", T1_Data!EX167))),"-")</f>
        <v>-</v>
      </c>
      <c r="EY169" s="72" t="str">
        <f>IF(ISNUMBER(T1_Data!EY167),IF(T1_Data!EY167=-999,"NA",IF(T1_Data!EY167&lt;1, "&lt;1", IF(T1_Data!EY167&gt;99, "&gt;99", T1_Data!EY167))),"-")</f>
        <v>-</v>
      </c>
      <c r="EZ169" s="72" t="str">
        <f>IF(ISNUMBER(T1_Data!EZ167),IF(T1_Data!EZ167=-999,"NA",IF(T1_Data!EZ167&lt;1, "&lt;1", IF(T1_Data!EZ167&gt;99, "&gt;99", T1_Data!EZ167))),"-")</f>
        <v>-</v>
      </c>
      <c r="FA169" s="72" t="str">
        <f>IF(ISNUMBER(T1_Data!FA167),IF(T1_Data!FA167=-999,"NA",IF(T1_Data!FA167&lt;1, "&lt;1", IF(T1_Data!FA167&gt;99, "&gt;99", T1_Data!FA167))),"-")</f>
        <v>-</v>
      </c>
      <c r="FB169" s="72" t="str">
        <f>IF(ISNUMBER(T1_Data!FB167),IF(T1_Data!FB167=-999,"NA",IF(T1_Data!FB167&lt;1, "&lt;1", IF(T1_Data!FB167&gt;99, "&gt;99", T1_Data!FB167))),"-")</f>
        <v>-</v>
      </c>
      <c r="FC169" s="72" t="str">
        <f>IF(ISNUMBER(T1_Data!FC167),IF(T1_Data!FC167=-999,"NA",IF(T1_Data!FC167&lt;1, "&lt;1", IF(T1_Data!FC167&gt;99, "&gt;99", T1_Data!FC167))),"-")</f>
        <v>-</v>
      </c>
      <c r="FD169" s="72" t="str">
        <f>IF(ISNUMBER(T1_Data!FD167),IF(T1_Data!FD167=-999,"NA",IF(T1_Data!FD167&lt;1, "&lt;1", IF(T1_Data!FD167&gt;99, "&gt;99", T1_Data!FD167))),"-")</f>
        <v>-</v>
      </c>
      <c r="FE169" s="72" t="str">
        <f>IF(ISNUMBER(T1_Data!FE167),IF(T1_Data!FE167=-999,"NA",IF(T1_Data!FE167&lt;1, "&lt;1", IF(T1_Data!FE167&gt;99, "&gt;99", T1_Data!FE167))),"-")</f>
        <v>-</v>
      </c>
      <c r="FF169" s="72" t="str">
        <f>IF(ISNUMBER(T1_Data!FF167),IF(T1_Data!FF167=-999,"NA",IF(T1_Data!FF167&lt;1, "&lt;1", IF(T1_Data!FF167&gt;99, "&gt;99", T1_Data!FF167))),"-")</f>
        <v>-</v>
      </c>
      <c r="FG169" s="72" t="str">
        <f>IF(ISNUMBER(T1_Data!FG167),IF(T1_Data!FG167=-999,"NA",IF(T1_Data!FG167&lt;1, "&lt;1", IF(T1_Data!FG167&gt;99, "&gt;99", T1_Data!FG167))),"-")</f>
        <v>-</v>
      </c>
      <c r="FH169" s="72" t="str">
        <f>IF(ISNUMBER(T1_Data!FH167),IF(T1_Data!FH167=-999,"NA",IF(T1_Data!FH167&lt;1, "&lt;1", IF(T1_Data!FH167&gt;99, "&gt;99", T1_Data!FH167))),"-")</f>
        <v>-</v>
      </c>
      <c r="FI169" s="72" t="str">
        <f>IF(ISNUMBER(T1_Data!FI167),IF(T1_Data!FI167=-999,"NA",IF(T1_Data!FI167&lt;1, "&lt;1", IF(T1_Data!FI167&gt;99, "&gt;99", T1_Data!FI167))),"-")</f>
        <v>-</v>
      </c>
      <c r="FJ169" s="72" t="str">
        <f>IF(ISNUMBER(T1_Data!FJ167),IF(T1_Data!FJ167=-999,"NA",IF(T1_Data!FJ167&lt;1, "&lt;1", IF(T1_Data!FJ167&gt;99, "&gt;99", T1_Data!FJ167))),"-")</f>
        <v>-</v>
      </c>
      <c r="FK169" s="72" t="str">
        <f>IF(ISNUMBER(T1_Data!FK167),IF(T1_Data!FK167=-999,"NA",IF(T1_Data!FK167&lt;1, "&lt;1", IF(T1_Data!FK167&gt;99, "&gt;99", T1_Data!FK167))),"-")</f>
        <v>-</v>
      </c>
      <c r="FL169" s="72" t="str">
        <f>IF(ISNUMBER(T1_Data!FL167),IF(T1_Data!FL167=-999,"NA",IF(T1_Data!FL167&lt;1, "&lt;1", IF(T1_Data!FL167&gt;99, "&gt;99", T1_Data!FL167))),"-")</f>
        <v>-</v>
      </c>
      <c r="FM169" s="72" t="str">
        <f>IF(ISNUMBER(T1_Data!FM167),IF(T1_Data!FM167=-999,"NA",IF(T1_Data!FM167&lt;1, "&lt;1", IF(T1_Data!FM167&gt;99, "&gt;99", T1_Data!FM167))),"-")</f>
        <v>-</v>
      </c>
      <c r="FN169" s="72" t="str">
        <f>IF(ISNUMBER(T1_Data!FN167),IF(T1_Data!FN167=-999,"NA",IF(T1_Data!FN167&lt;1, "&lt;1", IF(T1_Data!FN167&gt;99, "&gt;99", T1_Data!FN167))),"-")</f>
        <v>-</v>
      </c>
      <c r="FO169" s="72" t="str">
        <f>IF(ISNUMBER(T1_Data!FO167),IF(T1_Data!FO167=-999,"NA",IF(T1_Data!FO167&lt;1, "&lt;1", IF(T1_Data!FO167&gt;99, "&gt;99", T1_Data!FO167))),"-")</f>
        <v>-</v>
      </c>
      <c r="FP169" s="72" t="str">
        <f>IF(ISNUMBER(T1_Data!FP167),IF(T1_Data!FP167=-999,"NA",IF(T1_Data!FP167&lt;1, "&lt;1", IF(T1_Data!FP167&gt;99, "&gt;99", T1_Data!FP167))),"-")</f>
        <v>-</v>
      </c>
      <c r="FQ169" s="72" t="str">
        <f>IF(ISNUMBER(T1_Data!FQ167),IF(T1_Data!FQ167=-999,"NA",IF(T1_Data!FQ167&lt;1, "&lt;1", IF(T1_Data!FQ167&gt;99, "&gt;99", T1_Data!FQ167))),"-")</f>
        <v>-</v>
      </c>
      <c r="FR169" s="72" t="str">
        <f>IF(ISNUMBER(T1_Data!FR167),IF(T1_Data!FR167=-999,"NA",IF(T1_Data!FR167&lt;1, "&lt;1", IF(T1_Data!FR167&gt;99, "&gt;99", T1_Data!FR167))),"-")</f>
        <v>-</v>
      </c>
      <c r="FS169" s="72" t="str">
        <f>IF(ISNUMBER(T1_Data!FS167),IF(T1_Data!FS167=-999,"NA",IF(T1_Data!FS167&lt;1, "&lt;1", IF(T1_Data!FS167&gt;99, "&gt;99", T1_Data!FS167))),"-")</f>
        <v>-</v>
      </c>
      <c r="FT169" s="72" t="str">
        <f>IF(ISNUMBER(T1_Data!FT167),IF(T1_Data!FT167=-999,"NA",IF(T1_Data!FT167&lt;1, "&lt;1", IF(T1_Data!FT167&gt;99, "&gt;99", T1_Data!FT167))),"-")</f>
        <v>-</v>
      </c>
      <c r="FU169" s="72" t="str">
        <f>IF(ISNUMBER(T1_Data!FU167),IF(T1_Data!FU167=-999,"NA",IF(T1_Data!FU167&lt;1, "&lt;1", IF(T1_Data!FU167&gt;99, "&gt;99", T1_Data!FU167))),"-")</f>
        <v>-</v>
      </c>
      <c r="FV169" s="72" t="str">
        <f>IF(ISNUMBER(T1_Data!FV167),IF(T1_Data!FV167=-999,"NA",IF(T1_Data!FV167&lt;1, "&lt;1", IF(T1_Data!FV167&gt;99, "&gt;99", T1_Data!FV167))),"-")</f>
        <v>-</v>
      </c>
      <c r="FW169" s="72" t="str">
        <f>IF(ISNUMBER(T1_Data!FW167),IF(T1_Data!FW167=-999,"NA",IF(T1_Data!FW167&lt;1, "&lt;1", IF(T1_Data!FW167&gt;99, "&gt;99", T1_Data!FW167))),"-")</f>
        <v>-</v>
      </c>
      <c r="FX169" s="71" t="str">
        <f>IF(ISBLANK(T1_Data!FX167), "", T1_Data!FX167)</f>
        <v/>
      </c>
    </row>
    <row r="170" spans="1:180" x14ac:dyDescent="0.25">
      <c r="A170" s="71" t="str">
        <f>IF(ISBLANK(T1_Data!A168), "", T1_Data!A168)</f>
        <v/>
      </c>
      <c r="B170" s="72" t="str">
        <f>IF(ISNUMBER(T1_Data!B168), T1_Data!B168,"-")</f>
        <v>-</v>
      </c>
      <c r="C170" s="72" t="str">
        <f>IF(ISNUMBER(T1_Data!C168),IF(T1_Data!C168=-999,"NA",IF(T1_Data!C168&lt;1, "&lt;1", IF(T1_Data!C168&gt;99, "&gt;99", T1_Data!C168))),"-")</f>
        <v>-</v>
      </c>
      <c r="D170" s="72" t="str">
        <f>IF(ISNUMBER(T1_Data!D168),IF(T1_Data!D168=-999,"NA",IF(T1_Data!D168&lt;1, "&lt;1", IF(T1_Data!D168&gt;99, "&gt;99", T1_Data!D168))),"-")</f>
        <v>-</v>
      </c>
      <c r="E170" s="72" t="str">
        <f>IF(ISNUMBER(T1_Data!E168),IF(T1_Data!E168=-999,"NA",IF(T1_Data!E168&lt;1, "&lt;1", IF(T1_Data!E168&gt;99, "&gt;99", T1_Data!E168))),"-")</f>
        <v>-</v>
      </c>
      <c r="F170" s="72" t="str">
        <f>IF(ISNUMBER(T1_Data!F168),IF(T1_Data!F168=-999,"NA",IF(T1_Data!F168&lt;1, "&lt;1", IF(T1_Data!F168&gt;99, "&gt;99", T1_Data!F168))),"-")</f>
        <v>-</v>
      </c>
      <c r="G170" s="72" t="str">
        <f>IF(ISNUMBER(T1_Data!G168),IF(T1_Data!G168=-999,"NA",IF(T1_Data!G168&lt;1, "&lt;1", IF(T1_Data!G168&gt;99, "&gt;99", T1_Data!G168))),"-")</f>
        <v>-</v>
      </c>
      <c r="H170" s="72" t="str">
        <f>IF(ISNUMBER(T1_Data!H168),IF(T1_Data!H168=-999,"NA",IF(T1_Data!H168&lt;1, "&lt;1", IF(T1_Data!H168&gt;99, "&gt;99", T1_Data!H168))),"-")</f>
        <v>-</v>
      </c>
      <c r="I170" s="72" t="str">
        <f>IF(ISNUMBER(T1_Data!I168),IF(T1_Data!I168=-999,"NA",IF(T1_Data!I168&lt;1, "&lt;1", IF(T1_Data!I168&gt;99, "&gt;99", T1_Data!I168))),"-")</f>
        <v>-</v>
      </c>
      <c r="J170" s="72" t="str">
        <f>IF(ISNUMBER(T1_Data!J168),IF(T1_Data!J168=-999,"NA",IF(T1_Data!J168&lt;1, "&lt;1", IF(T1_Data!J168&gt;99, "&gt;99", T1_Data!J168))),"-")</f>
        <v>-</v>
      </c>
      <c r="K170" s="72" t="str">
        <f>IF(ISNUMBER(T1_Data!K168),IF(T1_Data!K168=-999,"NA",IF(T1_Data!K168&lt;1, "&lt;1", IF(T1_Data!K168&gt;99, "&gt;99", T1_Data!K168))),"-")</f>
        <v>-</v>
      </c>
      <c r="L170" s="72" t="str">
        <f>IF(ISNUMBER(T1_Data!L168),IF(T1_Data!L168=-999,"NA",IF(T1_Data!L168&lt;1, "&lt;1", IF(T1_Data!L168&gt;99, "&gt;99", T1_Data!L168))),"-")</f>
        <v>-</v>
      </c>
      <c r="M170" s="72" t="str">
        <f>IF(ISNUMBER(T1_Data!M168),IF(T1_Data!M168=-999,"NA",IF(T1_Data!M168&lt;1, "&lt;1", IF(T1_Data!M168&gt;99, "&gt;99", T1_Data!M168))),"-")</f>
        <v>-</v>
      </c>
      <c r="N170" s="72" t="str">
        <f>IF(ISNUMBER(T1_Data!N168),IF(T1_Data!N168=-999,"NA",IF(T1_Data!N168&lt;1, "&lt;1", IF(T1_Data!N168&gt;99, "&gt;99", T1_Data!N168))),"-")</f>
        <v>-</v>
      </c>
      <c r="O170" s="72" t="str">
        <f>IF(ISNUMBER(T1_Data!O168),IF(T1_Data!O168=-999,"NA",IF(T1_Data!O168&lt;1, "&lt;1", IF(T1_Data!O168&gt;99, "&gt;99", T1_Data!O168))),"-")</f>
        <v>-</v>
      </c>
      <c r="P170" s="72" t="str">
        <f>IF(ISNUMBER(T1_Data!P168),IF(T1_Data!P168=-999,"NA",IF(T1_Data!P168&lt;1, "&lt;1", IF(T1_Data!P168&gt;99, "&gt;99", T1_Data!P168))),"-")</f>
        <v>-</v>
      </c>
      <c r="Q170" s="72" t="str">
        <f>IF(ISNUMBER(T1_Data!Q168),IF(T1_Data!Q168=-999,"NA",IF(T1_Data!Q168&lt;1, "&lt;1", IF(T1_Data!Q168&gt;99, "&gt;99", T1_Data!Q168))),"-")</f>
        <v>-</v>
      </c>
      <c r="R170" s="72" t="str">
        <f>IF(ISNUMBER(T1_Data!R168),IF(T1_Data!R168=-999,"NA",IF(T1_Data!R168&lt;1, "&lt;1", IF(T1_Data!R168&gt;99, "&gt;99", T1_Data!R168))),"-")</f>
        <v>-</v>
      </c>
      <c r="S170" s="72" t="str">
        <f>IF(ISNUMBER(T1_Data!S168),IF(T1_Data!S168=-999,"NA",IF(T1_Data!S168&lt;1, "&lt;1", IF(T1_Data!S168&gt;99, "&gt;99", T1_Data!S168))),"-")</f>
        <v>-</v>
      </c>
      <c r="T170" s="72" t="str">
        <f>IF(ISNUMBER(T1_Data!T168),IF(T1_Data!T168=-999,"NA",IF(T1_Data!T168&lt;1, "&lt;1", IF(T1_Data!T168&gt;99, "&gt;99", T1_Data!T168))),"-")</f>
        <v>-</v>
      </c>
      <c r="U170" s="72" t="str">
        <f>IF(ISNUMBER(T1_Data!U168),IF(T1_Data!U168=-999,"NA",IF(T1_Data!U168&lt;1, "&lt;1", IF(T1_Data!U168&gt;99, "&gt;99", T1_Data!U168))),"-")</f>
        <v>-</v>
      </c>
      <c r="V170" s="72" t="str">
        <f>IF(ISNUMBER(T1_Data!V168),IF(T1_Data!V168=-999,"NA",IF(T1_Data!V168&lt;1, "&lt;1", IF(T1_Data!V168&gt;99, "&gt;99", T1_Data!V168))),"-")</f>
        <v>-</v>
      </c>
      <c r="W170" s="72" t="str">
        <f>IF(ISNUMBER(T1_Data!W168),IF(T1_Data!W168=-999,"NA",IF(T1_Data!W168&lt;1, "&lt;1", IF(T1_Data!W168&gt;99, "&gt;99", T1_Data!W168))),"-")</f>
        <v>-</v>
      </c>
      <c r="X170" s="72" t="str">
        <f>IF(ISNUMBER(T1_Data!X168),IF(T1_Data!X168=-999,"NA",IF(T1_Data!X168&lt;1, "&lt;1", IF(T1_Data!X168&gt;99, "&gt;99", T1_Data!X168))),"-")</f>
        <v>-</v>
      </c>
      <c r="Y170" s="72" t="str">
        <f>IF(ISNUMBER(T1_Data!Y168),IF(T1_Data!Y168=-999,"NA",IF(T1_Data!Y168&lt;1, "&lt;1", IF(T1_Data!Y168&gt;99, "&gt;99", T1_Data!Y168))),"-")</f>
        <v>-</v>
      </c>
      <c r="Z170" s="72" t="str">
        <f>IF(ISNUMBER(T1_Data!Z168),IF(T1_Data!Z168=-999,"NA",IF(T1_Data!Z168&lt;1, "&lt;1", IF(T1_Data!Z168&gt;99, "&gt;99", T1_Data!Z168))),"-")</f>
        <v>-</v>
      </c>
      <c r="AA170" s="72" t="str">
        <f>IF(ISNUMBER(T1_Data!AA168),IF(T1_Data!AA168=-999,"NA",IF(T1_Data!AA168&lt;1, "&lt;1", IF(T1_Data!AA168&gt;99, "&gt;99", T1_Data!AA168))),"-")</f>
        <v>-</v>
      </c>
      <c r="AB170" s="72" t="str">
        <f>IF(ISNUMBER(T1_Data!AB168),IF(T1_Data!AB168=-999,"NA",IF(T1_Data!AB168&lt;1, "&lt;1", IF(T1_Data!AB168&gt;99, "&gt;99", T1_Data!AB168))),"-")</f>
        <v>-</v>
      </c>
      <c r="AC170" s="72" t="str">
        <f>IF(ISNUMBER(T1_Data!AC168),IF(T1_Data!AC168=-999,"NA",IF(T1_Data!AC168&lt;1, "&lt;1", IF(T1_Data!AC168&gt;99, "&gt;99", T1_Data!AC168))),"-")</f>
        <v>-</v>
      </c>
      <c r="AD170" s="72" t="str">
        <f>IF(ISNUMBER(T1_Data!AD168),IF(T1_Data!AD168=-999,"NA",IF(T1_Data!AD168&lt;1, "&lt;1", IF(T1_Data!AD168&gt;99, "&gt;99", T1_Data!AD168))),"-")</f>
        <v>-</v>
      </c>
      <c r="AE170" s="72" t="str">
        <f>IF(ISNUMBER(T1_Data!AE168),IF(T1_Data!AE168=-999,"NA",IF(T1_Data!AE168&lt;1, "&lt;1", IF(T1_Data!AE168&gt;99, "&gt;99", T1_Data!AE168))),"-")</f>
        <v>-</v>
      </c>
      <c r="AF170" s="72" t="str">
        <f>IF(ISNUMBER(T1_Data!AF168),IF(T1_Data!AF168=-999,"NA",IF(T1_Data!AF168&lt;1, "&lt;1", IF(T1_Data!AF168&gt;99, "&gt;99", T1_Data!AF168))),"-")</f>
        <v>-</v>
      </c>
      <c r="AG170" s="72" t="str">
        <f>IF(ISNUMBER(T1_Data!AG168),IF(T1_Data!AG168=-999,"NA",IF(T1_Data!AG168&lt;1, "&lt;1", IF(T1_Data!AG168&gt;99, "&gt;99", T1_Data!AG168))),"-")</f>
        <v>-</v>
      </c>
      <c r="AH170" s="72" t="str">
        <f>IF(ISNUMBER(T1_Data!AH168),IF(T1_Data!AH168=-999,"NA",IF(T1_Data!AH168&lt;1, "&lt;1", IF(T1_Data!AH168&gt;99, "&gt;99", T1_Data!AH168))),"-")</f>
        <v>-</v>
      </c>
      <c r="AI170" s="72" t="str">
        <f>IF(ISNUMBER(T1_Data!AI168),IF(T1_Data!AI168=-999,"NA",IF(T1_Data!AI168&lt;1, "&lt;1", IF(T1_Data!AI168&gt;99, "&gt;99", T1_Data!AI168))),"-")</f>
        <v>-</v>
      </c>
      <c r="AJ170" s="72" t="str">
        <f>IF(ISNUMBER(T1_Data!AJ168),IF(T1_Data!AJ168=-999,"NA",IF(T1_Data!AJ168&lt;1, "&lt;1", IF(T1_Data!AJ168&gt;99, "&gt;99", T1_Data!AJ168))),"-")</f>
        <v>-</v>
      </c>
      <c r="AK170" s="72" t="str">
        <f>IF(ISNUMBER(T1_Data!AK168),IF(T1_Data!AK168=-999,"NA",IF(T1_Data!AK168&lt;1, "&lt;1", IF(T1_Data!AK168&gt;99, "&gt;99", T1_Data!AK168))),"-")</f>
        <v>-</v>
      </c>
      <c r="AL170" s="72" t="str">
        <f>IF(ISNUMBER(T1_Data!AL168),IF(T1_Data!AL168=-999,"NA",IF(T1_Data!AL168&lt;1, "&lt;1", IF(T1_Data!AL168&gt;99, "&gt;99", T1_Data!AL168))),"-")</f>
        <v>-</v>
      </c>
      <c r="AM170" s="72" t="str">
        <f>IF(ISNUMBER(T1_Data!AM168),IF(T1_Data!AM168=-999,"NA",IF(T1_Data!AM168&lt;1, "&lt;1", IF(T1_Data!AM168&gt;99, "&gt;99", T1_Data!AM168))),"-")</f>
        <v>-</v>
      </c>
      <c r="AN170" s="72" t="str">
        <f>IF(ISNUMBER(T1_Data!AN168),IF(T1_Data!AN168=-999,"NA",IF(T1_Data!AN168&lt;1, "&lt;1", IF(T1_Data!AN168&gt;99, "&gt;99", T1_Data!AN168))),"-")</f>
        <v>-</v>
      </c>
      <c r="AO170" s="72" t="str">
        <f>IF(ISNUMBER(T1_Data!AO168),IF(T1_Data!AO168=-999,"NA",IF(T1_Data!AO168&lt;1, "&lt;1", IF(T1_Data!AO168&gt;99, "&gt;99", T1_Data!AO168))),"-")</f>
        <v>-</v>
      </c>
      <c r="AP170" s="72" t="str">
        <f>IF(ISNUMBER(T1_Data!AP168),IF(T1_Data!AP168=-999,"NA",IF(T1_Data!AP168&lt;1, "&lt;1", IF(T1_Data!AP168&gt;99, "&gt;99", T1_Data!AP168))),"-")</f>
        <v>-</v>
      </c>
      <c r="AQ170" s="72" t="str">
        <f>IF(ISNUMBER(T1_Data!AQ168),IF(T1_Data!AQ168=-999,"NA",IF(T1_Data!AQ168&lt;1, "&lt;1", IF(T1_Data!AQ168&gt;99, "&gt;99", T1_Data!AQ168))),"-")</f>
        <v>-</v>
      </c>
      <c r="AR170" s="72" t="str">
        <f>IF(ISNUMBER(T1_Data!AR168),IF(T1_Data!AR168=-999,"NA",IF(T1_Data!AR168&lt;1, "&lt;1", IF(T1_Data!AR168&gt;99, "&gt;99", T1_Data!AR168))),"-")</f>
        <v>-</v>
      </c>
      <c r="AS170" s="72" t="str">
        <f>IF(ISNUMBER(T1_Data!AS168),IF(T1_Data!AS168=-999,"NA",IF(T1_Data!AS168&lt;1, "&lt;1", IF(T1_Data!AS168&gt;99, "&gt;99", T1_Data!AS168))),"-")</f>
        <v>-</v>
      </c>
      <c r="AT170" s="72" t="str">
        <f>IF(ISNUMBER(T1_Data!AT168),IF(T1_Data!AT168=-999,"NA",IF(T1_Data!AT168&lt;1, "&lt;1", IF(T1_Data!AT168&gt;99, "&gt;99", T1_Data!AT168))),"-")</f>
        <v>-</v>
      </c>
      <c r="AU170" s="72" t="str">
        <f>IF(ISNUMBER(T1_Data!AU168),IF(T1_Data!AU168=-999,"NA",IF(T1_Data!AU168&lt;1, "&lt;1", IF(T1_Data!AU168&gt;99, "&gt;99", T1_Data!AU168))),"-")</f>
        <v>-</v>
      </c>
      <c r="AV170" s="72" t="str">
        <f>IF(ISNUMBER(T1_Data!AV168),IF(T1_Data!AV168=-999,"NA",IF(T1_Data!AV168&lt;1, "&lt;1", IF(T1_Data!AV168&gt;99, "&gt;99", T1_Data!AV168))),"-")</f>
        <v>-</v>
      </c>
      <c r="AW170" s="72" t="str">
        <f>IF(ISNUMBER(T1_Data!AW168),IF(T1_Data!AW168=-999,"NA",IF(T1_Data!AW168&lt;1, "&lt;1", IF(T1_Data!AW168&gt;99, "&gt;99", T1_Data!AW168))),"-")</f>
        <v>-</v>
      </c>
      <c r="AX170" s="72" t="str">
        <f>IF(ISNUMBER(T1_Data!AX168),IF(T1_Data!AX168=-999,"NA",IF(T1_Data!AX168&lt;1, "&lt;1", IF(T1_Data!AX168&gt;99, "&gt;99", T1_Data!AX168))),"-")</f>
        <v>-</v>
      </c>
      <c r="AY170" s="72" t="str">
        <f>IF(ISNUMBER(T1_Data!AY168),IF(T1_Data!AY168=-999,"NA",IF(T1_Data!AY168&lt;1, "&lt;1", IF(T1_Data!AY168&gt;99, "&gt;99", T1_Data!AY168))),"-")</f>
        <v>-</v>
      </c>
      <c r="AZ170" s="72" t="str">
        <f>IF(ISNUMBER(T1_Data!AZ168),IF(T1_Data!AZ168=-999,"NA",IF(T1_Data!AZ168&lt;1, "&lt;1", IF(T1_Data!AZ168&gt;99, "&gt;99", T1_Data!AZ168))),"-")</f>
        <v>-</v>
      </c>
      <c r="BA170" s="72" t="str">
        <f>IF(ISNUMBER(T1_Data!BA168),IF(T1_Data!BA168=-999,"NA",IF(T1_Data!BA168&lt;1, "&lt;1", IF(T1_Data!BA168&gt;99, "&gt;99", T1_Data!BA168))),"-")</f>
        <v>-</v>
      </c>
      <c r="BB170" s="72" t="str">
        <f>IF(ISNUMBER(T1_Data!BB168),IF(T1_Data!BB168=-999,"NA",IF(T1_Data!BB168&lt;1, "&lt;1", IF(T1_Data!BB168&gt;99, "&gt;99", T1_Data!BB168))),"-")</f>
        <v>-</v>
      </c>
      <c r="BC170" s="72" t="str">
        <f>IF(ISNUMBER(T1_Data!BC168),IF(T1_Data!BC168=-999,"NA",IF(T1_Data!BC168&lt;1, "&lt;1", IF(T1_Data!BC168&gt;99, "&gt;99", T1_Data!BC168))),"-")</f>
        <v>-</v>
      </c>
      <c r="BD170" s="72" t="str">
        <f>IF(ISNUMBER(T1_Data!BD168),IF(T1_Data!BD168=-999,"NA",IF(T1_Data!BD168&lt;1, "&lt;1", IF(T1_Data!BD168&gt;99, "&gt;99", T1_Data!BD168))),"-")</f>
        <v>-</v>
      </c>
      <c r="BE170" s="72" t="str">
        <f>IF(ISNUMBER(T1_Data!BE168),IF(T1_Data!BE168=-999,"NA",IF(T1_Data!BE168&lt;1, "&lt;1", IF(T1_Data!BE168&gt;99, "&gt;99", T1_Data!BE168))),"-")</f>
        <v>-</v>
      </c>
      <c r="BF170" s="72" t="str">
        <f>IF(ISNUMBER(T1_Data!BF168),IF(T1_Data!BF168=-999,"NA",IF(T1_Data!BF168&lt;1, "&lt;1", IF(T1_Data!BF168&gt;99, "&gt;99", T1_Data!BF168))),"-")</f>
        <v>-</v>
      </c>
      <c r="BG170" s="72" t="str">
        <f>IF(ISNUMBER(T1_Data!BG168),IF(T1_Data!BG168=-999,"NA",IF(T1_Data!BG168&lt;1, "&lt;1", IF(T1_Data!BG168&gt;99, "&gt;99", T1_Data!BG168))),"-")</f>
        <v>-</v>
      </c>
      <c r="BH170" s="72" t="str">
        <f>IF(ISNUMBER(T1_Data!BH168),IF(T1_Data!BH168=-999,"NA",IF(T1_Data!BH168&lt;1, "&lt;1", IF(T1_Data!BH168&gt;99, "&gt;99", T1_Data!BH168))),"-")</f>
        <v>-</v>
      </c>
      <c r="BI170" s="72" t="str">
        <f>IF(ISNUMBER(T1_Data!BI168),IF(T1_Data!BI168=-999,"NA",IF(T1_Data!BI168&lt;1, "&lt;1", IF(T1_Data!BI168&gt;99, "&gt;99", T1_Data!BI168))),"-")</f>
        <v>-</v>
      </c>
      <c r="BJ170" s="72" t="str">
        <f>IF(ISNUMBER(T1_Data!BJ168),IF(T1_Data!BJ168=-999,"NA",IF(T1_Data!BJ168&lt;1, "&lt;1", IF(T1_Data!BJ168&gt;99, "&gt;99", T1_Data!BJ168))),"-")</f>
        <v>-</v>
      </c>
      <c r="BK170" s="72" t="str">
        <f>IF(ISNUMBER(T1_Data!BK168),IF(T1_Data!BK168=-999,"NA",IF(T1_Data!BK168&lt;1, "&lt;1", IF(T1_Data!BK168&gt;99, "&gt;99", T1_Data!BK168))),"-")</f>
        <v>-</v>
      </c>
      <c r="BL170" s="72" t="str">
        <f>IF(ISNUMBER(T1_Data!BL168),IF(T1_Data!BL168=-999,"NA",IF(T1_Data!BL168&lt;1, "&lt;1", IF(T1_Data!BL168&gt;99, "&gt;99", T1_Data!BL168))),"-")</f>
        <v>-</v>
      </c>
      <c r="BM170" s="72" t="str">
        <f>IF(ISNUMBER(T1_Data!BM168),IF(T1_Data!BM168=-999,"NA",IF(T1_Data!BM168&lt;1, "&lt;1", IF(T1_Data!BM168&gt;99, "&gt;99", T1_Data!BM168))),"-")</f>
        <v>-</v>
      </c>
      <c r="BN170" s="72" t="str">
        <f>IF(ISNUMBER(T1_Data!BN168),IF(T1_Data!BN168=-999,"NA",IF(T1_Data!BN168&lt;1, "&lt;1", IF(T1_Data!BN168&gt;99, "&gt;99", T1_Data!BN168))),"-")</f>
        <v>-</v>
      </c>
      <c r="BO170" s="72" t="str">
        <f>IF(ISNUMBER(T1_Data!BO168),IF(T1_Data!BO168=-999,"NA",IF(T1_Data!BO168&lt;1, "&lt;1", IF(T1_Data!BO168&gt;99, "&gt;99", T1_Data!BO168))),"-")</f>
        <v>-</v>
      </c>
      <c r="BP170" s="72" t="str">
        <f>IF(ISNUMBER(T1_Data!BP168),IF(T1_Data!BP168=-999,"NA",IF(T1_Data!BP168&lt;1, "&lt;1", IF(T1_Data!BP168&gt;99, "&gt;99", T1_Data!BP168))),"-")</f>
        <v>-</v>
      </c>
      <c r="BQ170" s="72" t="str">
        <f>IF(ISNUMBER(T1_Data!BQ168),IF(T1_Data!BQ168=-999,"NA",IF(T1_Data!BQ168&lt;1, "&lt;1", IF(T1_Data!BQ168&gt;99, "&gt;99", T1_Data!BQ168))),"-")</f>
        <v>-</v>
      </c>
      <c r="BR170" s="72" t="str">
        <f>IF(ISNUMBER(T1_Data!BR168),IF(T1_Data!BR168=-999,"NA",IF(T1_Data!BR168&lt;1, "&lt;1", IF(T1_Data!BR168&gt;99, "&gt;99", T1_Data!BR168))),"-")</f>
        <v>-</v>
      </c>
      <c r="BS170" s="72" t="str">
        <f>IF(ISNUMBER(T1_Data!BS168),IF(T1_Data!BS168=-999,"NA",IF(T1_Data!BS168&lt;1, "&lt;1", IF(T1_Data!BS168&gt;99, "&gt;99", T1_Data!BS168))),"-")</f>
        <v>-</v>
      </c>
      <c r="BT170" s="72" t="str">
        <f>IF(ISNUMBER(T1_Data!BT168),IF(T1_Data!BT168=-999,"NA",IF(T1_Data!BT168&lt;1, "&lt;1", IF(T1_Data!BT168&gt;99, "&gt;99", T1_Data!BT168))),"-")</f>
        <v>-</v>
      </c>
      <c r="BU170" s="72" t="str">
        <f>IF(ISNUMBER(T1_Data!BU168),IF(T1_Data!BU168=-999,"NA",IF(T1_Data!BU168&lt;1, "&lt;1", IF(T1_Data!BU168&gt;99, "&gt;99", T1_Data!BU168))),"-")</f>
        <v>-</v>
      </c>
      <c r="BV170" s="72" t="str">
        <f>IF(ISNUMBER(T1_Data!BV168),IF(T1_Data!BV168=-999,"NA",IF(T1_Data!BV168&lt;1, "&lt;1", IF(T1_Data!BV168&gt;99, "&gt;99", T1_Data!BV168))),"-")</f>
        <v>-</v>
      </c>
      <c r="BW170" s="72" t="str">
        <f>IF(ISNUMBER(T1_Data!BW168),IF(T1_Data!BW168=-999,"NA",IF(T1_Data!BW168&lt;1, "&lt;1", IF(T1_Data!BW168&gt;99, "&gt;99", T1_Data!BW168))),"-")</f>
        <v>-</v>
      </c>
      <c r="BX170" s="72" t="str">
        <f>IF(ISNUMBER(T1_Data!BX168),IF(T1_Data!BX168=-999,"NA",IF(T1_Data!BX168&lt;1, "&lt;1", IF(T1_Data!BX168&gt;99, "&gt;99", T1_Data!BX168))),"-")</f>
        <v>-</v>
      </c>
      <c r="BY170" s="72" t="str">
        <f>IF(ISNUMBER(T1_Data!BY168),IF(T1_Data!BY168=-999,"NA",IF(T1_Data!BY168&lt;1, "&lt;1", IF(T1_Data!BY168&gt;99, "&gt;99", T1_Data!BY168))),"-")</f>
        <v>-</v>
      </c>
      <c r="BZ170" s="72" t="str">
        <f>IF(ISNUMBER(T1_Data!BZ168),IF(T1_Data!BZ168=-999,"NA",IF(T1_Data!BZ168&lt;1, "&lt;1", IF(T1_Data!BZ168&gt;99, "&gt;99", T1_Data!BZ168))),"-")</f>
        <v>-</v>
      </c>
      <c r="CA170" s="72" t="str">
        <f>IF(ISNUMBER(T1_Data!CA168),IF(T1_Data!CA168=-999,"NA",IF(T1_Data!CA168&lt;1, "&lt;1", IF(T1_Data!CA168&gt;99, "&gt;99", T1_Data!CA168))),"-")</f>
        <v>-</v>
      </c>
      <c r="CB170" s="72" t="str">
        <f>IF(ISNUMBER(T1_Data!CB168),IF(T1_Data!CB168=-999,"NA",IF(T1_Data!CB168&lt;1, "&lt;1", IF(T1_Data!CB168&gt;99, "&gt;99", T1_Data!CB168))),"-")</f>
        <v>-</v>
      </c>
      <c r="CC170" s="72" t="str">
        <f>IF(ISNUMBER(T1_Data!CC168),IF(T1_Data!CC168=-999,"NA",IF(T1_Data!CC168&lt;1, "&lt;1", IF(T1_Data!CC168&gt;99, "&gt;99", T1_Data!CC168))),"-")</f>
        <v>-</v>
      </c>
      <c r="CD170" s="72" t="str">
        <f>IF(ISNUMBER(T1_Data!CD168),IF(T1_Data!CD168=-999,"NA",IF(T1_Data!CD168&lt;1, "&lt;1", IF(T1_Data!CD168&gt;99, "&gt;99", T1_Data!CD168))),"-")</f>
        <v>-</v>
      </c>
      <c r="CE170" s="72" t="str">
        <f>IF(ISNUMBER(T1_Data!CE168),IF(T1_Data!CE168=-999,"NA",IF(T1_Data!CE168&lt;1, "&lt;1", IF(T1_Data!CE168&gt;99, "&gt;99", T1_Data!CE168))),"-")</f>
        <v>-</v>
      </c>
      <c r="CF170" s="72" t="str">
        <f>IF(ISNUMBER(T1_Data!CF168),IF(T1_Data!CF168=-999,"NA",IF(T1_Data!CF168&lt;1, "&lt;1", IF(T1_Data!CF168&gt;99, "&gt;99", T1_Data!CF168))),"-")</f>
        <v>-</v>
      </c>
      <c r="CG170" s="72" t="str">
        <f>IF(ISNUMBER(T1_Data!CG168),IF(T1_Data!CG168=-999,"NA",IF(T1_Data!CG168&lt;1, "&lt;1", IF(T1_Data!CG168&gt;99, "&gt;99", T1_Data!CG168))),"-")</f>
        <v>-</v>
      </c>
      <c r="CH170" s="72" t="str">
        <f>IF(ISNUMBER(T1_Data!CH168),IF(T1_Data!CH168=-999,"NA",IF(T1_Data!CH168&lt;1, "&lt;1", IF(T1_Data!CH168&gt;99, "&gt;99", T1_Data!CH168))),"-")</f>
        <v>-</v>
      </c>
      <c r="CI170" s="72" t="str">
        <f>IF(ISNUMBER(T1_Data!CI168),IF(T1_Data!CI168=-999,"NA",IF(T1_Data!CI168&lt;1, "&lt;1", IF(T1_Data!CI168&gt;99, "&gt;99", T1_Data!CI168))),"-")</f>
        <v>-</v>
      </c>
      <c r="CJ170" s="72" t="str">
        <f>IF(ISNUMBER(T1_Data!CJ168),IF(T1_Data!CJ168=-999,"NA",IF(T1_Data!CJ168&lt;1, "&lt;1", IF(T1_Data!CJ168&gt;99, "&gt;99", T1_Data!CJ168))),"-")</f>
        <v>-</v>
      </c>
      <c r="CK170" s="72" t="str">
        <f>IF(ISNUMBER(T1_Data!CK168),IF(T1_Data!CK168=-999,"NA",IF(T1_Data!CK168&lt;1, "&lt;1", IF(T1_Data!CK168&gt;99, "&gt;99", T1_Data!CK168))),"-")</f>
        <v>-</v>
      </c>
      <c r="CL170" s="72" t="str">
        <f>IF(ISNUMBER(T1_Data!CL168),IF(T1_Data!CL168=-999,"NA",IF(T1_Data!CL168&lt;1, "&lt;1", IF(T1_Data!CL168&gt;99, "&gt;99", T1_Data!CL168))),"-")</f>
        <v>-</v>
      </c>
      <c r="CM170" s="72" t="str">
        <f>IF(ISNUMBER(T1_Data!CM168),IF(T1_Data!CM168=-999,"NA",IF(T1_Data!CM168&lt;1, "&lt;1", IF(T1_Data!CM168&gt;99, "&gt;99", T1_Data!CM168))),"-")</f>
        <v>-</v>
      </c>
      <c r="CN170" s="72" t="str">
        <f>IF(ISNUMBER(T1_Data!CN168),IF(T1_Data!CN168=-999,"NA",IF(T1_Data!CN168&lt;1, "&lt;1", IF(T1_Data!CN168&gt;99, "&gt;99", T1_Data!CN168))),"-")</f>
        <v>-</v>
      </c>
      <c r="CO170" s="72" t="str">
        <f>IF(ISNUMBER(T1_Data!CO168),IF(T1_Data!CO168=-999,"NA",IF(T1_Data!CO168&lt;1, "&lt;1", IF(T1_Data!CO168&gt;99, "&gt;99", T1_Data!CO168))),"-")</f>
        <v>-</v>
      </c>
      <c r="CP170" s="72" t="str">
        <f>IF(ISNUMBER(T1_Data!CP168),IF(T1_Data!CP168=-999,"NA",IF(T1_Data!CP168&lt;1, "&lt;1", IF(T1_Data!CP168&gt;99, "&gt;99", T1_Data!CP168))),"-")</f>
        <v>-</v>
      </c>
      <c r="CQ170" s="72" t="str">
        <f>IF(ISNUMBER(T1_Data!CQ168),IF(T1_Data!CQ168=-999,"NA",IF(T1_Data!CQ168&lt;1, "&lt;1", IF(T1_Data!CQ168&gt;99, "&gt;99", T1_Data!CQ168))),"-")</f>
        <v>-</v>
      </c>
      <c r="CR170" s="72" t="str">
        <f>IF(ISNUMBER(T1_Data!CR168),IF(T1_Data!CR168=-999,"NA",IF(T1_Data!CR168&lt;1, "&lt;1", IF(T1_Data!CR168&gt;99, "&gt;99", T1_Data!CR168))),"-")</f>
        <v>-</v>
      </c>
      <c r="CS170" s="72" t="str">
        <f>IF(ISNUMBER(T1_Data!CS168),IF(T1_Data!CS168=-999,"NA",IF(T1_Data!CS168&lt;1, "&lt;1", IF(T1_Data!CS168&gt;99, "&gt;99", T1_Data!CS168))),"-")</f>
        <v>-</v>
      </c>
      <c r="CT170" s="72" t="str">
        <f>IF(ISNUMBER(T1_Data!CT168),IF(T1_Data!CT168=-999,"NA",IF(T1_Data!CT168&lt;1, "&lt;1", IF(T1_Data!CT168&gt;99, "&gt;99", T1_Data!CT168))),"-")</f>
        <v>-</v>
      </c>
      <c r="CU170" s="72" t="str">
        <f>IF(ISNUMBER(T1_Data!CU168),IF(T1_Data!CU168=-999,"NA",IF(T1_Data!CU168&lt;1, "&lt;1", IF(T1_Data!CU168&gt;99, "&gt;99", T1_Data!CU168))),"-")</f>
        <v>-</v>
      </c>
      <c r="CV170" s="72" t="str">
        <f>IF(ISNUMBER(T1_Data!CV168),IF(T1_Data!CV168=-999,"NA",IF(T1_Data!CV168&lt;1, "&lt;1", IF(T1_Data!CV168&gt;99, "&gt;99", T1_Data!CV168))),"-")</f>
        <v>-</v>
      </c>
      <c r="CW170" s="72" t="str">
        <f>IF(ISNUMBER(T1_Data!CW168),IF(T1_Data!CW168=-999,"NA",IF(T1_Data!CW168&lt;1, "&lt;1", IF(T1_Data!CW168&gt;99, "&gt;99", T1_Data!CW168))),"-")</f>
        <v>-</v>
      </c>
      <c r="CX170" s="72" t="str">
        <f>IF(ISNUMBER(T1_Data!CX168),IF(T1_Data!CX168=-999,"NA",IF(T1_Data!CX168&lt;1, "&lt;1", IF(T1_Data!CX168&gt;99, "&gt;99", T1_Data!CX168))),"-")</f>
        <v>-</v>
      </c>
      <c r="CY170" s="72" t="str">
        <f>IF(ISNUMBER(T1_Data!CY168),IF(T1_Data!CY168=-999,"NA",IF(T1_Data!CY168&lt;1, "&lt;1", IF(T1_Data!CY168&gt;99, "&gt;99", T1_Data!CY168))),"-")</f>
        <v>-</v>
      </c>
      <c r="CZ170" s="72" t="str">
        <f>IF(ISNUMBER(T1_Data!CZ168),IF(T1_Data!CZ168=-999,"NA",IF(T1_Data!CZ168&lt;1, "&lt;1", IF(T1_Data!CZ168&gt;99, "&gt;99", T1_Data!CZ168))),"-")</f>
        <v>-</v>
      </c>
      <c r="DA170" s="72" t="str">
        <f>IF(ISNUMBER(T1_Data!DA168),IF(T1_Data!DA168=-999,"NA",IF(T1_Data!DA168&lt;1, "&lt;1", IF(T1_Data!DA168&gt;99, "&gt;99", T1_Data!DA168))),"-")</f>
        <v>-</v>
      </c>
      <c r="DB170" s="72" t="str">
        <f>IF(ISNUMBER(T1_Data!DB168),IF(T1_Data!DB168=-999,"NA",IF(T1_Data!DB168&lt;1, "&lt;1", IF(T1_Data!DB168&gt;99, "&gt;99", T1_Data!DB168))),"-")</f>
        <v>-</v>
      </c>
      <c r="DC170" s="72" t="str">
        <f>IF(ISNUMBER(T1_Data!DC168),IF(T1_Data!DC168=-999,"NA",IF(T1_Data!DC168&lt;1, "&lt;1", IF(T1_Data!DC168&gt;99, "&gt;99", T1_Data!DC168))),"-")</f>
        <v>-</v>
      </c>
      <c r="DD170" s="72" t="str">
        <f>IF(ISNUMBER(T1_Data!DD168),IF(T1_Data!DD168=-999,"NA",IF(T1_Data!DD168&lt;1, "&lt;1", IF(T1_Data!DD168&gt;99, "&gt;99", T1_Data!DD168))),"-")</f>
        <v>-</v>
      </c>
      <c r="DE170" s="72" t="str">
        <f>IF(ISNUMBER(T1_Data!DE168),IF(T1_Data!DE168=-999,"NA",IF(T1_Data!DE168&lt;1, "&lt;1", IF(T1_Data!DE168&gt;99, "&gt;99", T1_Data!DE168))),"-")</f>
        <v>-</v>
      </c>
      <c r="DF170" s="72" t="str">
        <f>IF(ISNUMBER(T1_Data!DF168),IF(T1_Data!DF168=-999,"NA",IF(T1_Data!DF168&lt;1, "&lt;1", IF(T1_Data!DF168&gt;99, "&gt;99", T1_Data!DF168))),"-")</f>
        <v>-</v>
      </c>
      <c r="DG170" s="72" t="str">
        <f>IF(ISNUMBER(T1_Data!DG168),IF(T1_Data!DG168=-999,"NA",IF(T1_Data!DG168&lt;1, "&lt;1", IF(T1_Data!DG168&gt;99, "&gt;99", T1_Data!DG168))),"-")</f>
        <v>-</v>
      </c>
      <c r="DH170" s="72" t="str">
        <f>IF(ISNUMBER(T1_Data!DH168),IF(T1_Data!DH168=-999,"NA",IF(T1_Data!DH168&lt;1, "&lt;1", IF(T1_Data!DH168&gt;99, "&gt;99", T1_Data!DH168))),"-")</f>
        <v>-</v>
      </c>
      <c r="DI170" s="72" t="str">
        <f>IF(ISNUMBER(T1_Data!DI168),IF(T1_Data!DI168=-999,"NA",IF(T1_Data!DI168&lt;1, "&lt;1", IF(T1_Data!DI168&gt;99, "&gt;99", T1_Data!DI168))),"-")</f>
        <v>-</v>
      </c>
      <c r="DJ170" s="72" t="str">
        <f>IF(ISNUMBER(T1_Data!DJ168),IF(T1_Data!DJ168=-999,"NA",IF(T1_Data!DJ168&lt;1, "&lt;1", IF(T1_Data!DJ168&gt;99, "&gt;99", T1_Data!DJ168))),"-")</f>
        <v>-</v>
      </c>
      <c r="DK170" s="72" t="str">
        <f>IF(ISNUMBER(T1_Data!DK168),IF(T1_Data!DK168=-999,"NA",IF(T1_Data!DK168&lt;1, "&lt;1", IF(T1_Data!DK168&gt;99, "&gt;99", T1_Data!DK168))),"-")</f>
        <v>-</v>
      </c>
      <c r="DL170" s="72" t="str">
        <f>IF(ISNUMBER(T1_Data!DL168),IF(T1_Data!DL168=-999,"NA",IF(T1_Data!DL168&lt;1, "&lt;1", IF(T1_Data!DL168&gt;99, "&gt;99", T1_Data!DL168))),"-")</f>
        <v>-</v>
      </c>
      <c r="DM170" s="72" t="str">
        <f>IF(ISNUMBER(T1_Data!DM168),IF(T1_Data!DM168=-999,"NA",IF(T1_Data!DM168&lt;1, "&lt;1", IF(T1_Data!DM168&gt;99, "&gt;99", T1_Data!DM168))),"-")</f>
        <v>-</v>
      </c>
      <c r="DN170" s="72" t="str">
        <f>IF(ISNUMBER(T1_Data!DN168),IF(T1_Data!DN168=-999,"NA",IF(T1_Data!DN168&lt;1, "&lt;1", IF(T1_Data!DN168&gt;99, "&gt;99", T1_Data!DN168))),"-")</f>
        <v>-</v>
      </c>
      <c r="DO170" s="72" t="str">
        <f>IF(ISNUMBER(T1_Data!DO168),IF(T1_Data!DO168=-999,"NA",IF(T1_Data!DO168&lt;1, "&lt;1", IF(T1_Data!DO168&gt;99, "&gt;99", T1_Data!DO168))),"-")</f>
        <v>-</v>
      </c>
      <c r="DP170" s="72" t="str">
        <f>IF(ISNUMBER(T1_Data!DP168),IF(T1_Data!DP168=-999,"NA",IF(T1_Data!DP168&lt;1, "&lt;1", IF(T1_Data!DP168&gt;99, "&gt;99", T1_Data!DP168))),"-")</f>
        <v>-</v>
      </c>
      <c r="DQ170" s="72" t="str">
        <f>IF(ISNUMBER(T1_Data!DQ168),IF(T1_Data!DQ168=-999,"NA",IF(T1_Data!DQ168&lt;1, "&lt;1", IF(T1_Data!DQ168&gt;99, "&gt;99", T1_Data!DQ168))),"-")</f>
        <v>-</v>
      </c>
      <c r="DR170" s="72" t="str">
        <f>IF(ISNUMBER(T1_Data!DR168),IF(T1_Data!DR168=-999,"NA",IF(T1_Data!DR168&lt;1, "&lt;1", IF(T1_Data!DR168&gt;99, "&gt;99", T1_Data!DR168))),"-")</f>
        <v>-</v>
      </c>
      <c r="DS170" s="72" t="str">
        <f>IF(ISNUMBER(T1_Data!DS168),IF(T1_Data!DS168=-999,"NA",IF(T1_Data!DS168&lt;1, "&lt;1", IF(T1_Data!DS168&gt;99, "&gt;99", T1_Data!DS168))),"-")</f>
        <v>-</v>
      </c>
      <c r="DT170" s="72" t="str">
        <f>IF(ISNUMBER(T1_Data!DT168),IF(T1_Data!DT168=-999,"NA",IF(T1_Data!DT168&lt;1, "&lt;1", IF(T1_Data!DT168&gt;99, "&gt;99", T1_Data!DT168))),"-")</f>
        <v>-</v>
      </c>
      <c r="DU170" s="72" t="str">
        <f>IF(ISNUMBER(T1_Data!DU168),IF(T1_Data!DU168=-999,"NA",IF(T1_Data!DU168&lt;1, "&lt;1", IF(T1_Data!DU168&gt;99, "&gt;99", T1_Data!DU168))),"-")</f>
        <v>-</v>
      </c>
      <c r="DV170" s="72" t="str">
        <f>IF(ISNUMBER(T1_Data!DV168),IF(T1_Data!DV168=-999,"NA",IF(T1_Data!DV168&lt;1, "&lt;1", IF(T1_Data!DV168&gt;99, "&gt;99", T1_Data!DV168))),"-")</f>
        <v>-</v>
      </c>
      <c r="DW170" s="72" t="str">
        <f>IF(ISNUMBER(T1_Data!DW168),IF(T1_Data!DW168=-999,"NA",IF(T1_Data!DW168&lt;1, "&lt;1", IF(T1_Data!DW168&gt;99, "&gt;99", T1_Data!DW168))),"-")</f>
        <v>-</v>
      </c>
      <c r="DX170" s="72" t="str">
        <f>IF(ISNUMBER(T1_Data!DX168),IF(T1_Data!DX168=-999,"NA",IF(T1_Data!DX168&lt;1, "&lt;1", IF(T1_Data!DX168&gt;99, "&gt;99", T1_Data!DX168))),"-")</f>
        <v>-</v>
      </c>
      <c r="DY170" s="72" t="str">
        <f>IF(ISNUMBER(T1_Data!DY168),IF(T1_Data!DY168=-999,"NA",IF(T1_Data!DY168&lt;1, "&lt;1", IF(T1_Data!DY168&gt;99, "&gt;99", T1_Data!DY168))),"-")</f>
        <v>-</v>
      </c>
      <c r="DZ170" s="72" t="str">
        <f>IF(ISNUMBER(T1_Data!DZ168),IF(T1_Data!DZ168=-999,"NA",IF(T1_Data!DZ168&lt;1, "&lt;1", IF(T1_Data!DZ168&gt;99, "&gt;99", T1_Data!DZ168))),"-")</f>
        <v>-</v>
      </c>
      <c r="EA170" s="72" t="str">
        <f>IF(ISNUMBER(T1_Data!EA168),IF(T1_Data!EA168=-999,"NA",IF(T1_Data!EA168&lt;1, "&lt;1", IF(T1_Data!EA168&gt;99, "&gt;99", T1_Data!EA168))),"-")</f>
        <v>-</v>
      </c>
      <c r="EB170" s="72" t="str">
        <f>IF(ISNUMBER(T1_Data!EB168),IF(T1_Data!EB168=-999,"NA",IF(T1_Data!EB168&lt;1, "&lt;1", IF(T1_Data!EB168&gt;99, "&gt;99", T1_Data!EB168))),"-")</f>
        <v>-</v>
      </c>
      <c r="EC170" s="72" t="str">
        <f>IF(ISNUMBER(T1_Data!EC168),IF(T1_Data!EC168=-999,"NA",IF(T1_Data!EC168&lt;1, "&lt;1", IF(T1_Data!EC168&gt;99, "&gt;99", T1_Data!EC168))),"-")</f>
        <v>-</v>
      </c>
      <c r="ED170" s="72" t="str">
        <f>IF(ISNUMBER(T1_Data!ED168),IF(T1_Data!ED168=-999,"NA",IF(T1_Data!ED168&lt;1, "&lt;1", IF(T1_Data!ED168&gt;99, "&gt;99", T1_Data!ED168))),"-")</f>
        <v>-</v>
      </c>
      <c r="EE170" s="72" t="str">
        <f>IF(ISNUMBER(T1_Data!EE168),IF(T1_Data!EE168=-999,"NA",IF(T1_Data!EE168&lt;1, "&lt;1", IF(T1_Data!EE168&gt;99, "&gt;99", T1_Data!EE168))),"-")</f>
        <v>-</v>
      </c>
      <c r="EF170" s="72" t="str">
        <f>IF(ISNUMBER(T1_Data!EF168),IF(T1_Data!EF168=-999,"NA",IF(T1_Data!EF168&lt;1, "&lt;1", IF(T1_Data!EF168&gt;99, "&gt;99", T1_Data!EF168))),"-")</f>
        <v>-</v>
      </c>
      <c r="EG170" s="72" t="str">
        <f>IF(ISNUMBER(T1_Data!EG168),IF(T1_Data!EG168=-999,"NA",IF(T1_Data!EG168&lt;1, "&lt;1", IF(T1_Data!EG168&gt;99, "&gt;99", T1_Data!EG168))),"-")</f>
        <v>-</v>
      </c>
      <c r="EH170" s="72" t="str">
        <f>IF(ISNUMBER(T1_Data!EH168),IF(T1_Data!EH168=-999,"NA",IF(T1_Data!EH168&lt;1, "&lt;1", IF(T1_Data!EH168&gt;99, "&gt;99", T1_Data!EH168))),"-")</f>
        <v>-</v>
      </c>
      <c r="EI170" s="72" t="str">
        <f>IF(ISNUMBER(T1_Data!EI168),IF(T1_Data!EI168=-999,"NA",IF(T1_Data!EI168&lt;1, "&lt;1", IF(T1_Data!EI168&gt;99, "&gt;99", T1_Data!EI168))),"-")</f>
        <v>-</v>
      </c>
      <c r="EJ170" s="72" t="str">
        <f>IF(ISNUMBER(T1_Data!EJ168),IF(T1_Data!EJ168=-999,"NA",IF(T1_Data!EJ168&lt;1, "&lt;1", IF(T1_Data!EJ168&gt;99, "&gt;99", T1_Data!EJ168))),"-")</f>
        <v>-</v>
      </c>
      <c r="EK170" s="72" t="str">
        <f>IF(ISNUMBER(T1_Data!EK168),IF(T1_Data!EK168=-999,"NA",IF(T1_Data!EK168&lt;1, "&lt;1", IF(T1_Data!EK168&gt;99, "&gt;99", T1_Data!EK168))),"-")</f>
        <v>-</v>
      </c>
      <c r="EL170" s="72" t="str">
        <f>IF(ISNUMBER(T1_Data!EL168),IF(T1_Data!EL168=-999,"NA",IF(T1_Data!EL168&lt;1, "&lt;1", IF(T1_Data!EL168&gt;99, "&gt;99", T1_Data!EL168))),"-")</f>
        <v>-</v>
      </c>
      <c r="EM170" s="72" t="str">
        <f>IF(ISNUMBER(T1_Data!EM168),IF(T1_Data!EM168=-999,"NA",IF(T1_Data!EM168&lt;1, "&lt;1", IF(T1_Data!EM168&gt;99, "&gt;99", T1_Data!EM168))),"-")</f>
        <v>-</v>
      </c>
      <c r="EN170" s="72" t="str">
        <f>IF(ISNUMBER(T1_Data!EN168),IF(T1_Data!EN168=-999,"NA",IF(T1_Data!EN168&lt;1, "&lt;1", IF(T1_Data!EN168&gt;99, "&gt;99", T1_Data!EN168))),"-")</f>
        <v>-</v>
      </c>
      <c r="EO170" s="72" t="str">
        <f>IF(ISNUMBER(T1_Data!EO168),IF(T1_Data!EO168=-999,"NA",IF(T1_Data!EO168&lt;1, "&lt;1", IF(T1_Data!EO168&gt;99, "&gt;99", T1_Data!EO168))),"-")</f>
        <v>-</v>
      </c>
      <c r="EP170" s="72" t="str">
        <f>IF(ISNUMBER(T1_Data!EP168),IF(T1_Data!EP168=-999,"NA",IF(T1_Data!EP168&lt;1, "&lt;1", IF(T1_Data!EP168&gt;99, "&gt;99", T1_Data!EP168))),"-")</f>
        <v>-</v>
      </c>
      <c r="EQ170" s="72" t="str">
        <f>IF(ISNUMBER(T1_Data!EQ168),IF(T1_Data!EQ168=-999,"NA",IF(T1_Data!EQ168&lt;1, "&lt;1", IF(T1_Data!EQ168&gt;99, "&gt;99", T1_Data!EQ168))),"-")</f>
        <v>-</v>
      </c>
      <c r="ER170" s="72" t="str">
        <f>IF(ISNUMBER(T1_Data!ER168),IF(T1_Data!ER168=-999,"NA",IF(T1_Data!ER168&lt;1, "&lt;1", IF(T1_Data!ER168&gt;99, "&gt;99", T1_Data!ER168))),"-")</f>
        <v>-</v>
      </c>
      <c r="ES170" s="72" t="str">
        <f>IF(ISNUMBER(T1_Data!ES168),IF(T1_Data!ES168=-999,"NA",IF(T1_Data!ES168&lt;1, "&lt;1", IF(T1_Data!ES168&gt;99, "&gt;99", T1_Data!ES168))),"-")</f>
        <v>-</v>
      </c>
      <c r="ET170" s="72" t="str">
        <f>IF(ISNUMBER(T1_Data!ET168),IF(T1_Data!ET168=-999,"NA",IF(T1_Data!ET168&lt;1, "&lt;1", IF(T1_Data!ET168&gt;99, "&gt;99", T1_Data!ET168))),"-")</f>
        <v>-</v>
      </c>
      <c r="EU170" s="72" t="str">
        <f>IF(ISNUMBER(T1_Data!EU168),IF(T1_Data!EU168=-999,"NA",IF(T1_Data!EU168&lt;1, "&lt;1", IF(T1_Data!EU168&gt;99, "&gt;99", T1_Data!EU168))),"-")</f>
        <v>-</v>
      </c>
      <c r="EV170" s="72" t="str">
        <f>IF(ISNUMBER(T1_Data!EV168),IF(T1_Data!EV168=-999,"NA",IF(T1_Data!EV168&lt;1, "&lt;1", IF(T1_Data!EV168&gt;99, "&gt;99", T1_Data!EV168))),"-")</f>
        <v>-</v>
      </c>
      <c r="EW170" s="72" t="str">
        <f>IF(ISNUMBER(T1_Data!EW168),IF(T1_Data!EW168=-999,"NA",IF(T1_Data!EW168&lt;1, "&lt;1", IF(T1_Data!EW168&gt;99, "&gt;99", T1_Data!EW168))),"-")</f>
        <v>-</v>
      </c>
      <c r="EX170" s="72" t="str">
        <f>IF(ISNUMBER(T1_Data!EX168),IF(T1_Data!EX168=-999,"NA",IF(T1_Data!EX168&lt;1, "&lt;1", IF(T1_Data!EX168&gt;99, "&gt;99", T1_Data!EX168))),"-")</f>
        <v>-</v>
      </c>
      <c r="EY170" s="72" t="str">
        <f>IF(ISNUMBER(T1_Data!EY168),IF(T1_Data!EY168=-999,"NA",IF(T1_Data!EY168&lt;1, "&lt;1", IF(T1_Data!EY168&gt;99, "&gt;99", T1_Data!EY168))),"-")</f>
        <v>-</v>
      </c>
      <c r="EZ170" s="72" t="str">
        <f>IF(ISNUMBER(T1_Data!EZ168),IF(T1_Data!EZ168=-999,"NA",IF(T1_Data!EZ168&lt;1, "&lt;1", IF(T1_Data!EZ168&gt;99, "&gt;99", T1_Data!EZ168))),"-")</f>
        <v>-</v>
      </c>
      <c r="FA170" s="72" t="str">
        <f>IF(ISNUMBER(T1_Data!FA168),IF(T1_Data!FA168=-999,"NA",IF(T1_Data!FA168&lt;1, "&lt;1", IF(T1_Data!FA168&gt;99, "&gt;99", T1_Data!FA168))),"-")</f>
        <v>-</v>
      </c>
      <c r="FB170" s="72" t="str">
        <f>IF(ISNUMBER(T1_Data!FB168),IF(T1_Data!FB168=-999,"NA",IF(T1_Data!FB168&lt;1, "&lt;1", IF(T1_Data!FB168&gt;99, "&gt;99", T1_Data!FB168))),"-")</f>
        <v>-</v>
      </c>
      <c r="FC170" s="72" t="str">
        <f>IF(ISNUMBER(T1_Data!FC168),IF(T1_Data!FC168=-999,"NA",IF(T1_Data!FC168&lt;1, "&lt;1", IF(T1_Data!FC168&gt;99, "&gt;99", T1_Data!FC168))),"-")</f>
        <v>-</v>
      </c>
      <c r="FD170" s="72" t="str">
        <f>IF(ISNUMBER(T1_Data!FD168),IF(T1_Data!FD168=-999,"NA",IF(T1_Data!FD168&lt;1, "&lt;1", IF(T1_Data!FD168&gt;99, "&gt;99", T1_Data!FD168))),"-")</f>
        <v>-</v>
      </c>
      <c r="FE170" s="72" t="str">
        <f>IF(ISNUMBER(T1_Data!FE168),IF(T1_Data!FE168=-999,"NA",IF(T1_Data!FE168&lt;1, "&lt;1", IF(T1_Data!FE168&gt;99, "&gt;99", T1_Data!FE168))),"-")</f>
        <v>-</v>
      </c>
      <c r="FF170" s="72" t="str">
        <f>IF(ISNUMBER(T1_Data!FF168),IF(T1_Data!FF168=-999,"NA",IF(T1_Data!FF168&lt;1, "&lt;1", IF(T1_Data!FF168&gt;99, "&gt;99", T1_Data!FF168))),"-")</f>
        <v>-</v>
      </c>
      <c r="FG170" s="72" t="str">
        <f>IF(ISNUMBER(T1_Data!FG168),IF(T1_Data!FG168=-999,"NA",IF(T1_Data!FG168&lt;1, "&lt;1", IF(T1_Data!FG168&gt;99, "&gt;99", T1_Data!FG168))),"-")</f>
        <v>-</v>
      </c>
      <c r="FH170" s="72" t="str">
        <f>IF(ISNUMBER(T1_Data!FH168),IF(T1_Data!FH168=-999,"NA",IF(T1_Data!FH168&lt;1, "&lt;1", IF(T1_Data!FH168&gt;99, "&gt;99", T1_Data!FH168))),"-")</f>
        <v>-</v>
      </c>
      <c r="FI170" s="72" t="str">
        <f>IF(ISNUMBER(T1_Data!FI168),IF(T1_Data!FI168=-999,"NA",IF(T1_Data!FI168&lt;1, "&lt;1", IF(T1_Data!FI168&gt;99, "&gt;99", T1_Data!FI168))),"-")</f>
        <v>-</v>
      </c>
      <c r="FJ170" s="72" t="str">
        <f>IF(ISNUMBER(T1_Data!FJ168),IF(T1_Data!FJ168=-999,"NA",IF(T1_Data!FJ168&lt;1, "&lt;1", IF(T1_Data!FJ168&gt;99, "&gt;99", T1_Data!FJ168))),"-")</f>
        <v>-</v>
      </c>
      <c r="FK170" s="72" t="str">
        <f>IF(ISNUMBER(T1_Data!FK168),IF(T1_Data!FK168=-999,"NA",IF(T1_Data!FK168&lt;1, "&lt;1", IF(T1_Data!FK168&gt;99, "&gt;99", T1_Data!FK168))),"-")</f>
        <v>-</v>
      </c>
      <c r="FL170" s="72" t="str">
        <f>IF(ISNUMBER(T1_Data!FL168),IF(T1_Data!FL168=-999,"NA",IF(T1_Data!FL168&lt;1, "&lt;1", IF(T1_Data!FL168&gt;99, "&gt;99", T1_Data!FL168))),"-")</f>
        <v>-</v>
      </c>
      <c r="FM170" s="72" t="str">
        <f>IF(ISNUMBER(T1_Data!FM168),IF(T1_Data!FM168=-999,"NA",IF(T1_Data!FM168&lt;1, "&lt;1", IF(T1_Data!FM168&gt;99, "&gt;99", T1_Data!FM168))),"-")</f>
        <v>-</v>
      </c>
      <c r="FN170" s="72" t="str">
        <f>IF(ISNUMBER(T1_Data!FN168),IF(T1_Data!FN168=-999,"NA",IF(T1_Data!FN168&lt;1, "&lt;1", IF(T1_Data!FN168&gt;99, "&gt;99", T1_Data!FN168))),"-")</f>
        <v>-</v>
      </c>
      <c r="FO170" s="72" t="str">
        <f>IF(ISNUMBER(T1_Data!FO168),IF(T1_Data!FO168=-999,"NA",IF(T1_Data!FO168&lt;1, "&lt;1", IF(T1_Data!FO168&gt;99, "&gt;99", T1_Data!FO168))),"-")</f>
        <v>-</v>
      </c>
      <c r="FP170" s="72" t="str">
        <f>IF(ISNUMBER(T1_Data!FP168),IF(T1_Data!FP168=-999,"NA",IF(T1_Data!FP168&lt;1, "&lt;1", IF(T1_Data!FP168&gt;99, "&gt;99", T1_Data!FP168))),"-")</f>
        <v>-</v>
      </c>
      <c r="FQ170" s="72" t="str">
        <f>IF(ISNUMBER(T1_Data!FQ168),IF(T1_Data!FQ168=-999,"NA",IF(T1_Data!FQ168&lt;1, "&lt;1", IF(T1_Data!FQ168&gt;99, "&gt;99", T1_Data!FQ168))),"-")</f>
        <v>-</v>
      </c>
      <c r="FR170" s="72" t="str">
        <f>IF(ISNUMBER(T1_Data!FR168),IF(T1_Data!FR168=-999,"NA",IF(T1_Data!FR168&lt;1, "&lt;1", IF(T1_Data!FR168&gt;99, "&gt;99", T1_Data!FR168))),"-")</f>
        <v>-</v>
      </c>
      <c r="FS170" s="72" t="str">
        <f>IF(ISNUMBER(T1_Data!FS168),IF(T1_Data!FS168=-999,"NA",IF(T1_Data!FS168&lt;1, "&lt;1", IF(T1_Data!FS168&gt;99, "&gt;99", T1_Data!FS168))),"-")</f>
        <v>-</v>
      </c>
      <c r="FT170" s="72" t="str">
        <f>IF(ISNUMBER(T1_Data!FT168),IF(T1_Data!FT168=-999,"NA",IF(T1_Data!FT168&lt;1, "&lt;1", IF(T1_Data!FT168&gt;99, "&gt;99", T1_Data!FT168))),"-")</f>
        <v>-</v>
      </c>
      <c r="FU170" s="72" t="str">
        <f>IF(ISNUMBER(T1_Data!FU168),IF(T1_Data!FU168=-999,"NA",IF(T1_Data!FU168&lt;1, "&lt;1", IF(T1_Data!FU168&gt;99, "&gt;99", T1_Data!FU168))),"-")</f>
        <v>-</v>
      </c>
      <c r="FV170" s="72" t="str">
        <f>IF(ISNUMBER(T1_Data!FV168),IF(T1_Data!FV168=-999,"NA",IF(T1_Data!FV168&lt;1, "&lt;1", IF(T1_Data!FV168&gt;99, "&gt;99", T1_Data!FV168))),"-")</f>
        <v>-</v>
      </c>
      <c r="FW170" s="72" t="str">
        <f>IF(ISNUMBER(T1_Data!FW168),IF(T1_Data!FW168=-999,"NA",IF(T1_Data!FW168&lt;1, "&lt;1", IF(T1_Data!FW168&gt;99, "&gt;99", T1_Data!FW168))),"-")</f>
        <v>-</v>
      </c>
      <c r="FX170" s="71" t="str">
        <f>IF(ISBLANK(T1_Data!FX168), "", T1_Data!FX168)</f>
        <v/>
      </c>
    </row>
    <row r="171" spans="1:180" x14ac:dyDescent="0.25">
      <c r="A171" s="71" t="str">
        <f>IF(ISBLANK(T1_Data!A169), "", T1_Data!A169)</f>
        <v/>
      </c>
      <c r="B171" s="72" t="str">
        <f>IF(ISNUMBER(T1_Data!B169), T1_Data!B169,"-")</f>
        <v>-</v>
      </c>
      <c r="C171" s="72" t="str">
        <f>IF(ISNUMBER(T1_Data!C169),IF(T1_Data!C169=-999,"NA",IF(T1_Data!C169&lt;1, "&lt;1", IF(T1_Data!C169&gt;99, "&gt;99", T1_Data!C169))),"-")</f>
        <v>-</v>
      </c>
      <c r="D171" s="72" t="str">
        <f>IF(ISNUMBER(T1_Data!D169),IF(T1_Data!D169=-999,"NA",IF(T1_Data!D169&lt;1, "&lt;1", IF(T1_Data!D169&gt;99, "&gt;99", T1_Data!D169))),"-")</f>
        <v>-</v>
      </c>
      <c r="E171" s="72" t="str">
        <f>IF(ISNUMBER(T1_Data!E169),IF(T1_Data!E169=-999,"NA",IF(T1_Data!E169&lt;1, "&lt;1", IF(T1_Data!E169&gt;99, "&gt;99", T1_Data!E169))),"-")</f>
        <v>-</v>
      </c>
      <c r="F171" s="72" t="str">
        <f>IF(ISNUMBER(T1_Data!F169),IF(T1_Data!F169=-999,"NA",IF(T1_Data!F169&lt;1, "&lt;1", IF(T1_Data!F169&gt;99, "&gt;99", T1_Data!F169))),"-")</f>
        <v>-</v>
      </c>
      <c r="G171" s="72" t="str">
        <f>IF(ISNUMBER(T1_Data!G169),IF(T1_Data!G169=-999,"NA",IF(T1_Data!G169&lt;1, "&lt;1", IF(T1_Data!G169&gt;99, "&gt;99", T1_Data!G169))),"-")</f>
        <v>-</v>
      </c>
      <c r="H171" s="72" t="str">
        <f>IF(ISNUMBER(T1_Data!H169),IF(T1_Data!H169=-999,"NA",IF(T1_Data!H169&lt;1, "&lt;1", IF(T1_Data!H169&gt;99, "&gt;99", T1_Data!H169))),"-")</f>
        <v>-</v>
      </c>
      <c r="I171" s="72" t="str">
        <f>IF(ISNUMBER(T1_Data!I169),IF(T1_Data!I169=-999,"NA",IF(T1_Data!I169&lt;1, "&lt;1", IF(T1_Data!I169&gt;99, "&gt;99", T1_Data!I169))),"-")</f>
        <v>-</v>
      </c>
      <c r="J171" s="72" t="str">
        <f>IF(ISNUMBER(T1_Data!J169),IF(T1_Data!J169=-999,"NA",IF(T1_Data!J169&lt;1, "&lt;1", IF(T1_Data!J169&gt;99, "&gt;99", T1_Data!J169))),"-")</f>
        <v>-</v>
      </c>
      <c r="K171" s="72" t="str">
        <f>IF(ISNUMBER(T1_Data!K169),IF(T1_Data!K169=-999,"NA",IF(T1_Data!K169&lt;1, "&lt;1", IF(T1_Data!K169&gt;99, "&gt;99", T1_Data!K169))),"-")</f>
        <v>-</v>
      </c>
      <c r="L171" s="72" t="str">
        <f>IF(ISNUMBER(T1_Data!L169),IF(T1_Data!L169=-999,"NA",IF(T1_Data!L169&lt;1, "&lt;1", IF(T1_Data!L169&gt;99, "&gt;99", T1_Data!L169))),"-")</f>
        <v>-</v>
      </c>
      <c r="M171" s="72" t="str">
        <f>IF(ISNUMBER(T1_Data!M169),IF(T1_Data!M169=-999,"NA",IF(T1_Data!M169&lt;1, "&lt;1", IF(T1_Data!M169&gt;99, "&gt;99", T1_Data!M169))),"-")</f>
        <v>-</v>
      </c>
      <c r="N171" s="72" t="str">
        <f>IF(ISNUMBER(T1_Data!N169),IF(T1_Data!N169=-999,"NA",IF(T1_Data!N169&lt;1, "&lt;1", IF(T1_Data!N169&gt;99, "&gt;99", T1_Data!N169))),"-")</f>
        <v>-</v>
      </c>
      <c r="O171" s="72" t="str">
        <f>IF(ISNUMBER(T1_Data!O169),IF(T1_Data!O169=-999,"NA",IF(T1_Data!O169&lt;1, "&lt;1", IF(T1_Data!O169&gt;99, "&gt;99", T1_Data!O169))),"-")</f>
        <v>-</v>
      </c>
      <c r="P171" s="72" t="str">
        <f>IF(ISNUMBER(T1_Data!P169),IF(T1_Data!P169=-999,"NA",IF(T1_Data!P169&lt;1, "&lt;1", IF(T1_Data!P169&gt;99, "&gt;99", T1_Data!P169))),"-")</f>
        <v>-</v>
      </c>
      <c r="Q171" s="72" t="str">
        <f>IF(ISNUMBER(T1_Data!Q169),IF(T1_Data!Q169=-999,"NA",IF(T1_Data!Q169&lt;1, "&lt;1", IF(T1_Data!Q169&gt;99, "&gt;99", T1_Data!Q169))),"-")</f>
        <v>-</v>
      </c>
      <c r="R171" s="72" t="str">
        <f>IF(ISNUMBER(T1_Data!R169),IF(T1_Data!R169=-999,"NA",IF(T1_Data!R169&lt;1, "&lt;1", IF(T1_Data!R169&gt;99, "&gt;99", T1_Data!R169))),"-")</f>
        <v>-</v>
      </c>
      <c r="S171" s="72" t="str">
        <f>IF(ISNUMBER(T1_Data!S169),IF(T1_Data!S169=-999,"NA",IF(T1_Data!S169&lt;1, "&lt;1", IF(T1_Data!S169&gt;99, "&gt;99", T1_Data!S169))),"-")</f>
        <v>-</v>
      </c>
      <c r="T171" s="72" t="str">
        <f>IF(ISNUMBER(T1_Data!T169),IF(T1_Data!T169=-999,"NA",IF(T1_Data!T169&lt;1, "&lt;1", IF(T1_Data!T169&gt;99, "&gt;99", T1_Data!T169))),"-")</f>
        <v>-</v>
      </c>
      <c r="U171" s="72" t="str">
        <f>IF(ISNUMBER(T1_Data!U169),IF(T1_Data!U169=-999,"NA",IF(T1_Data!U169&lt;1, "&lt;1", IF(T1_Data!U169&gt;99, "&gt;99", T1_Data!U169))),"-")</f>
        <v>-</v>
      </c>
      <c r="V171" s="72" t="str">
        <f>IF(ISNUMBER(T1_Data!V169),IF(T1_Data!V169=-999,"NA",IF(T1_Data!V169&lt;1, "&lt;1", IF(T1_Data!V169&gt;99, "&gt;99", T1_Data!V169))),"-")</f>
        <v>-</v>
      </c>
      <c r="W171" s="72" t="str">
        <f>IF(ISNUMBER(T1_Data!W169),IF(T1_Data!W169=-999,"NA",IF(T1_Data!W169&lt;1, "&lt;1", IF(T1_Data!W169&gt;99, "&gt;99", T1_Data!W169))),"-")</f>
        <v>-</v>
      </c>
      <c r="X171" s="72" t="str">
        <f>IF(ISNUMBER(T1_Data!X169),IF(T1_Data!X169=-999,"NA",IF(T1_Data!X169&lt;1, "&lt;1", IF(T1_Data!X169&gt;99, "&gt;99", T1_Data!X169))),"-")</f>
        <v>-</v>
      </c>
      <c r="Y171" s="72" t="str">
        <f>IF(ISNUMBER(T1_Data!Y169),IF(T1_Data!Y169=-999,"NA",IF(T1_Data!Y169&lt;1, "&lt;1", IF(T1_Data!Y169&gt;99, "&gt;99", T1_Data!Y169))),"-")</f>
        <v>-</v>
      </c>
      <c r="Z171" s="72" t="str">
        <f>IF(ISNUMBER(T1_Data!Z169),IF(T1_Data!Z169=-999,"NA",IF(T1_Data!Z169&lt;1, "&lt;1", IF(T1_Data!Z169&gt;99, "&gt;99", T1_Data!Z169))),"-")</f>
        <v>-</v>
      </c>
      <c r="AA171" s="72" t="str">
        <f>IF(ISNUMBER(T1_Data!AA169),IF(T1_Data!AA169=-999,"NA",IF(T1_Data!AA169&lt;1, "&lt;1", IF(T1_Data!AA169&gt;99, "&gt;99", T1_Data!AA169))),"-")</f>
        <v>-</v>
      </c>
      <c r="AB171" s="72" t="str">
        <f>IF(ISNUMBER(T1_Data!AB169),IF(T1_Data!AB169=-999,"NA",IF(T1_Data!AB169&lt;1, "&lt;1", IF(T1_Data!AB169&gt;99, "&gt;99", T1_Data!AB169))),"-")</f>
        <v>-</v>
      </c>
      <c r="AC171" s="72" t="str">
        <f>IF(ISNUMBER(T1_Data!AC169),IF(T1_Data!AC169=-999,"NA",IF(T1_Data!AC169&lt;1, "&lt;1", IF(T1_Data!AC169&gt;99, "&gt;99", T1_Data!AC169))),"-")</f>
        <v>-</v>
      </c>
      <c r="AD171" s="72" t="str">
        <f>IF(ISNUMBER(T1_Data!AD169),IF(T1_Data!AD169=-999,"NA",IF(T1_Data!AD169&lt;1, "&lt;1", IF(T1_Data!AD169&gt;99, "&gt;99", T1_Data!AD169))),"-")</f>
        <v>-</v>
      </c>
      <c r="AE171" s="72" t="str">
        <f>IF(ISNUMBER(T1_Data!AE169),IF(T1_Data!AE169=-999,"NA",IF(T1_Data!AE169&lt;1, "&lt;1", IF(T1_Data!AE169&gt;99, "&gt;99", T1_Data!AE169))),"-")</f>
        <v>-</v>
      </c>
      <c r="AF171" s="72" t="str">
        <f>IF(ISNUMBER(T1_Data!AF169),IF(T1_Data!AF169=-999,"NA",IF(T1_Data!AF169&lt;1, "&lt;1", IF(T1_Data!AF169&gt;99, "&gt;99", T1_Data!AF169))),"-")</f>
        <v>-</v>
      </c>
      <c r="AG171" s="72" t="str">
        <f>IF(ISNUMBER(T1_Data!AG169),IF(T1_Data!AG169=-999,"NA",IF(T1_Data!AG169&lt;1, "&lt;1", IF(T1_Data!AG169&gt;99, "&gt;99", T1_Data!AG169))),"-")</f>
        <v>-</v>
      </c>
      <c r="AH171" s="72" t="str">
        <f>IF(ISNUMBER(T1_Data!AH169),IF(T1_Data!AH169=-999,"NA",IF(T1_Data!AH169&lt;1, "&lt;1", IF(T1_Data!AH169&gt;99, "&gt;99", T1_Data!AH169))),"-")</f>
        <v>-</v>
      </c>
      <c r="AI171" s="72" t="str">
        <f>IF(ISNUMBER(T1_Data!AI169),IF(T1_Data!AI169=-999,"NA",IF(T1_Data!AI169&lt;1, "&lt;1", IF(T1_Data!AI169&gt;99, "&gt;99", T1_Data!AI169))),"-")</f>
        <v>-</v>
      </c>
      <c r="AJ171" s="72" t="str">
        <f>IF(ISNUMBER(T1_Data!AJ169),IF(T1_Data!AJ169=-999,"NA",IF(T1_Data!AJ169&lt;1, "&lt;1", IF(T1_Data!AJ169&gt;99, "&gt;99", T1_Data!AJ169))),"-")</f>
        <v>-</v>
      </c>
      <c r="AK171" s="72" t="str">
        <f>IF(ISNUMBER(T1_Data!AK169),IF(T1_Data!AK169=-999,"NA",IF(T1_Data!AK169&lt;1, "&lt;1", IF(T1_Data!AK169&gt;99, "&gt;99", T1_Data!AK169))),"-")</f>
        <v>-</v>
      </c>
      <c r="AL171" s="72" t="str">
        <f>IF(ISNUMBER(T1_Data!AL169),IF(T1_Data!AL169=-999,"NA",IF(T1_Data!AL169&lt;1, "&lt;1", IF(T1_Data!AL169&gt;99, "&gt;99", T1_Data!AL169))),"-")</f>
        <v>-</v>
      </c>
      <c r="AM171" s="72" t="str">
        <f>IF(ISNUMBER(T1_Data!AM169),IF(T1_Data!AM169=-999,"NA",IF(T1_Data!AM169&lt;1, "&lt;1", IF(T1_Data!AM169&gt;99, "&gt;99", T1_Data!AM169))),"-")</f>
        <v>-</v>
      </c>
      <c r="AN171" s="72" t="str">
        <f>IF(ISNUMBER(T1_Data!AN169),IF(T1_Data!AN169=-999,"NA",IF(T1_Data!AN169&lt;1, "&lt;1", IF(T1_Data!AN169&gt;99, "&gt;99", T1_Data!AN169))),"-")</f>
        <v>-</v>
      </c>
      <c r="AO171" s="72" t="str">
        <f>IF(ISNUMBER(T1_Data!AO169),IF(T1_Data!AO169=-999,"NA",IF(T1_Data!AO169&lt;1, "&lt;1", IF(T1_Data!AO169&gt;99, "&gt;99", T1_Data!AO169))),"-")</f>
        <v>-</v>
      </c>
      <c r="AP171" s="72" t="str">
        <f>IF(ISNUMBER(T1_Data!AP169),IF(T1_Data!AP169=-999,"NA",IF(T1_Data!AP169&lt;1, "&lt;1", IF(T1_Data!AP169&gt;99, "&gt;99", T1_Data!AP169))),"-")</f>
        <v>-</v>
      </c>
      <c r="AQ171" s="72" t="str">
        <f>IF(ISNUMBER(T1_Data!AQ169),IF(T1_Data!AQ169=-999,"NA",IF(T1_Data!AQ169&lt;1, "&lt;1", IF(T1_Data!AQ169&gt;99, "&gt;99", T1_Data!AQ169))),"-")</f>
        <v>-</v>
      </c>
      <c r="AR171" s="72" t="str">
        <f>IF(ISNUMBER(T1_Data!AR169),IF(T1_Data!AR169=-999,"NA",IF(T1_Data!AR169&lt;1, "&lt;1", IF(T1_Data!AR169&gt;99, "&gt;99", T1_Data!AR169))),"-")</f>
        <v>-</v>
      </c>
      <c r="AS171" s="72" t="str">
        <f>IF(ISNUMBER(T1_Data!AS169),IF(T1_Data!AS169=-999,"NA",IF(T1_Data!AS169&lt;1, "&lt;1", IF(T1_Data!AS169&gt;99, "&gt;99", T1_Data!AS169))),"-")</f>
        <v>-</v>
      </c>
      <c r="AT171" s="72" t="str">
        <f>IF(ISNUMBER(T1_Data!AT169),IF(T1_Data!AT169=-999,"NA",IF(T1_Data!AT169&lt;1, "&lt;1", IF(T1_Data!AT169&gt;99, "&gt;99", T1_Data!AT169))),"-")</f>
        <v>-</v>
      </c>
      <c r="AU171" s="72" t="str">
        <f>IF(ISNUMBER(T1_Data!AU169),IF(T1_Data!AU169=-999,"NA",IF(T1_Data!AU169&lt;1, "&lt;1", IF(T1_Data!AU169&gt;99, "&gt;99", T1_Data!AU169))),"-")</f>
        <v>-</v>
      </c>
      <c r="AV171" s="72" t="str">
        <f>IF(ISNUMBER(T1_Data!AV169),IF(T1_Data!AV169=-999,"NA",IF(T1_Data!AV169&lt;1, "&lt;1", IF(T1_Data!AV169&gt;99, "&gt;99", T1_Data!AV169))),"-")</f>
        <v>-</v>
      </c>
      <c r="AW171" s="72" t="str">
        <f>IF(ISNUMBER(T1_Data!AW169),IF(T1_Data!AW169=-999,"NA",IF(T1_Data!AW169&lt;1, "&lt;1", IF(T1_Data!AW169&gt;99, "&gt;99", T1_Data!AW169))),"-")</f>
        <v>-</v>
      </c>
      <c r="AX171" s="72" t="str">
        <f>IF(ISNUMBER(T1_Data!AX169),IF(T1_Data!AX169=-999,"NA",IF(T1_Data!AX169&lt;1, "&lt;1", IF(T1_Data!AX169&gt;99, "&gt;99", T1_Data!AX169))),"-")</f>
        <v>-</v>
      </c>
      <c r="AY171" s="72" t="str">
        <f>IF(ISNUMBER(T1_Data!AY169),IF(T1_Data!AY169=-999,"NA",IF(T1_Data!AY169&lt;1, "&lt;1", IF(T1_Data!AY169&gt;99, "&gt;99", T1_Data!AY169))),"-")</f>
        <v>-</v>
      </c>
      <c r="AZ171" s="72" t="str">
        <f>IF(ISNUMBER(T1_Data!AZ169),IF(T1_Data!AZ169=-999,"NA",IF(T1_Data!AZ169&lt;1, "&lt;1", IF(T1_Data!AZ169&gt;99, "&gt;99", T1_Data!AZ169))),"-")</f>
        <v>-</v>
      </c>
      <c r="BA171" s="72" t="str">
        <f>IF(ISNUMBER(T1_Data!BA169),IF(T1_Data!BA169=-999,"NA",IF(T1_Data!BA169&lt;1, "&lt;1", IF(T1_Data!BA169&gt;99, "&gt;99", T1_Data!BA169))),"-")</f>
        <v>-</v>
      </c>
      <c r="BB171" s="72" t="str">
        <f>IF(ISNUMBER(T1_Data!BB169),IF(T1_Data!BB169=-999,"NA",IF(T1_Data!BB169&lt;1, "&lt;1", IF(T1_Data!BB169&gt;99, "&gt;99", T1_Data!BB169))),"-")</f>
        <v>-</v>
      </c>
      <c r="BC171" s="72" t="str">
        <f>IF(ISNUMBER(T1_Data!BC169),IF(T1_Data!BC169=-999,"NA",IF(T1_Data!BC169&lt;1, "&lt;1", IF(T1_Data!BC169&gt;99, "&gt;99", T1_Data!BC169))),"-")</f>
        <v>-</v>
      </c>
      <c r="BD171" s="72" t="str">
        <f>IF(ISNUMBER(T1_Data!BD169),IF(T1_Data!BD169=-999,"NA",IF(T1_Data!BD169&lt;1, "&lt;1", IF(T1_Data!BD169&gt;99, "&gt;99", T1_Data!BD169))),"-")</f>
        <v>-</v>
      </c>
      <c r="BE171" s="72" t="str">
        <f>IF(ISNUMBER(T1_Data!BE169),IF(T1_Data!BE169=-999,"NA",IF(T1_Data!BE169&lt;1, "&lt;1", IF(T1_Data!BE169&gt;99, "&gt;99", T1_Data!BE169))),"-")</f>
        <v>-</v>
      </c>
      <c r="BF171" s="72" t="str">
        <f>IF(ISNUMBER(T1_Data!BF169),IF(T1_Data!BF169=-999,"NA",IF(T1_Data!BF169&lt;1, "&lt;1", IF(T1_Data!BF169&gt;99, "&gt;99", T1_Data!BF169))),"-")</f>
        <v>-</v>
      </c>
      <c r="BG171" s="72" t="str">
        <f>IF(ISNUMBER(T1_Data!BG169),IF(T1_Data!BG169=-999,"NA",IF(T1_Data!BG169&lt;1, "&lt;1", IF(T1_Data!BG169&gt;99, "&gt;99", T1_Data!BG169))),"-")</f>
        <v>-</v>
      </c>
      <c r="BH171" s="72" t="str">
        <f>IF(ISNUMBER(T1_Data!BH169),IF(T1_Data!BH169=-999,"NA",IF(T1_Data!BH169&lt;1, "&lt;1", IF(T1_Data!BH169&gt;99, "&gt;99", T1_Data!BH169))),"-")</f>
        <v>-</v>
      </c>
      <c r="BI171" s="72" t="str">
        <f>IF(ISNUMBER(T1_Data!BI169),IF(T1_Data!BI169=-999,"NA",IF(T1_Data!BI169&lt;1, "&lt;1", IF(T1_Data!BI169&gt;99, "&gt;99", T1_Data!BI169))),"-")</f>
        <v>-</v>
      </c>
      <c r="BJ171" s="72" t="str">
        <f>IF(ISNUMBER(T1_Data!BJ169),IF(T1_Data!BJ169=-999,"NA",IF(T1_Data!BJ169&lt;1, "&lt;1", IF(T1_Data!BJ169&gt;99, "&gt;99", T1_Data!BJ169))),"-")</f>
        <v>-</v>
      </c>
      <c r="BK171" s="72" t="str">
        <f>IF(ISNUMBER(T1_Data!BK169),IF(T1_Data!BK169=-999,"NA",IF(T1_Data!BK169&lt;1, "&lt;1", IF(T1_Data!BK169&gt;99, "&gt;99", T1_Data!BK169))),"-")</f>
        <v>-</v>
      </c>
      <c r="BL171" s="72" t="str">
        <f>IF(ISNUMBER(T1_Data!BL169),IF(T1_Data!BL169=-999,"NA",IF(T1_Data!BL169&lt;1, "&lt;1", IF(T1_Data!BL169&gt;99, "&gt;99", T1_Data!BL169))),"-")</f>
        <v>-</v>
      </c>
      <c r="BM171" s="72" t="str">
        <f>IF(ISNUMBER(T1_Data!BM169),IF(T1_Data!BM169=-999,"NA",IF(T1_Data!BM169&lt;1, "&lt;1", IF(T1_Data!BM169&gt;99, "&gt;99", T1_Data!BM169))),"-")</f>
        <v>-</v>
      </c>
      <c r="BN171" s="72" t="str">
        <f>IF(ISNUMBER(T1_Data!BN169),IF(T1_Data!BN169=-999,"NA",IF(T1_Data!BN169&lt;1, "&lt;1", IF(T1_Data!BN169&gt;99, "&gt;99", T1_Data!BN169))),"-")</f>
        <v>-</v>
      </c>
      <c r="BO171" s="72" t="str">
        <f>IF(ISNUMBER(T1_Data!BO169),IF(T1_Data!BO169=-999,"NA",IF(T1_Data!BO169&lt;1, "&lt;1", IF(T1_Data!BO169&gt;99, "&gt;99", T1_Data!BO169))),"-")</f>
        <v>-</v>
      </c>
      <c r="BP171" s="72" t="str">
        <f>IF(ISNUMBER(T1_Data!BP169),IF(T1_Data!BP169=-999,"NA",IF(T1_Data!BP169&lt;1, "&lt;1", IF(T1_Data!BP169&gt;99, "&gt;99", T1_Data!BP169))),"-")</f>
        <v>-</v>
      </c>
      <c r="BQ171" s="72" t="str">
        <f>IF(ISNUMBER(T1_Data!BQ169),IF(T1_Data!BQ169=-999,"NA",IF(T1_Data!BQ169&lt;1, "&lt;1", IF(T1_Data!BQ169&gt;99, "&gt;99", T1_Data!BQ169))),"-")</f>
        <v>-</v>
      </c>
      <c r="BR171" s="72" t="str">
        <f>IF(ISNUMBER(T1_Data!BR169),IF(T1_Data!BR169=-999,"NA",IF(T1_Data!BR169&lt;1, "&lt;1", IF(T1_Data!BR169&gt;99, "&gt;99", T1_Data!BR169))),"-")</f>
        <v>-</v>
      </c>
      <c r="BS171" s="72" t="str">
        <f>IF(ISNUMBER(T1_Data!BS169),IF(T1_Data!BS169=-999,"NA",IF(T1_Data!BS169&lt;1, "&lt;1", IF(T1_Data!BS169&gt;99, "&gt;99", T1_Data!BS169))),"-")</f>
        <v>-</v>
      </c>
      <c r="BT171" s="72" t="str">
        <f>IF(ISNUMBER(T1_Data!BT169),IF(T1_Data!BT169=-999,"NA",IF(T1_Data!BT169&lt;1, "&lt;1", IF(T1_Data!BT169&gt;99, "&gt;99", T1_Data!BT169))),"-")</f>
        <v>-</v>
      </c>
      <c r="BU171" s="72" t="str">
        <f>IF(ISNUMBER(T1_Data!BU169),IF(T1_Data!BU169=-999,"NA",IF(T1_Data!BU169&lt;1, "&lt;1", IF(T1_Data!BU169&gt;99, "&gt;99", T1_Data!BU169))),"-")</f>
        <v>-</v>
      </c>
      <c r="BV171" s="72" t="str">
        <f>IF(ISNUMBER(T1_Data!BV169),IF(T1_Data!BV169=-999,"NA",IF(T1_Data!BV169&lt;1, "&lt;1", IF(T1_Data!BV169&gt;99, "&gt;99", T1_Data!BV169))),"-")</f>
        <v>-</v>
      </c>
      <c r="BW171" s="72" t="str">
        <f>IF(ISNUMBER(T1_Data!BW169),IF(T1_Data!BW169=-999,"NA",IF(T1_Data!BW169&lt;1, "&lt;1", IF(T1_Data!BW169&gt;99, "&gt;99", T1_Data!BW169))),"-")</f>
        <v>-</v>
      </c>
      <c r="BX171" s="72" t="str">
        <f>IF(ISNUMBER(T1_Data!BX169),IF(T1_Data!BX169=-999,"NA",IF(T1_Data!BX169&lt;1, "&lt;1", IF(T1_Data!BX169&gt;99, "&gt;99", T1_Data!BX169))),"-")</f>
        <v>-</v>
      </c>
      <c r="BY171" s="72" t="str">
        <f>IF(ISNUMBER(T1_Data!BY169),IF(T1_Data!BY169=-999,"NA",IF(T1_Data!BY169&lt;1, "&lt;1", IF(T1_Data!BY169&gt;99, "&gt;99", T1_Data!BY169))),"-")</f>
        <v>-</v>
      </c>
      <c r="BZ171" s="72" t="str">
        <f>IF(ISNUMBER(T1_Data!BZ169),IF(T1_Data!BZ169=-999,"NA",IF(T1_Data!BZ169&lt;1, "&lt;1", IF(T1_Data!BZ169&gt;99, "&gt;99", T1_Data!BZ169))),"-")</f>
        <v>-</v>
      </c>
      <c r="CA171" s="72" t="str">
        <f>IF(ISNUMBER(T1_Data!CA169),IF(T1_Data!CA169=-999,"NA",IF(T1_Data!CA169&lt;1, "&lt;1", IF(T1_Data!CA169&gt;99, "&gt;99", T1_Data!CA169))),"-")</f>
        <v>-</v>
      </c>
      <c r="CB171" s="72" t="str">
        <f>IF(ISNUMBER(T1_Data!CB169),IF(T1_Data!CB169=-999,"NA",IF(T1_Data!CB169&lt;1, "&lt;1", IF(T1_Data!CB169&gt;99, "&gt;99", T1_Data!CB169))),"-")</f>
        <v>-</v>
      </c>
      <c r="CC171" s="72" t="str">
        <f>IF(ISNUMBER(T1_Data!CC169),IF(T1_Data!CC169=-999,"NA",IF(T1_Data!CC169&lt;1, "&lt;1", IF(T1_Data!CC169&gt;99, "&gt;99", T1_Data!CC169))),"-")</f>
        <v>-</v>
      </c>
      <c r="CD171" s="72" t="str">
        <f>IF(ISNUMBER(T1_Data!CD169),IF(T1_Data!CD169=-999,"NA",IF(T1_Data!CD169&lt;1, "&lt;1", IF(T1_Data!CD169&gt;99, "&gt;99", T1_Data!CD169))),"-")</f>
        <v>-</v>
      </c>
      <c r="CE171" s="72" t="str">
        <f>IF(ISNUMBER(T1_Data!CE169),IF(T1_Data!CE169=-999,"NA",IF(T1_Data!CE169&lt;1, "&lt;1", IF(T1_Data!CE169&gt;99, "&gt;99", T1_Data!CE169))),"-")</f>
        <v>-</v>
      </c>
      <c r="CF171" s="72" t="str">
        <f>IF(ISNUMBER(T1_Data!CF169),IF(T1_Data!CF169=-999,"NA",IF(T1_Data!CF169&lt;1, "&lt;1", IF(T1_Data!CF169&gt;99, "&gt;99", T1_Data!CF169))),"-")</f>
        <v>-</v>
      </c>
      <c r="CG171" s="72" t="str">
        <f>IF(ISNUMBER(T1_Data!CG169),IF(T1_Data!CG169=-999,"NA",IF(T1_Data!CG169&lt;1, "&lt;1", IF(T1_Data!CG169&gt;99, "&gt;99", T1_Data!CG169))),"-")</f>
        <v>-</v>
      </c>
      <c r="CH171" s="72" t="str">
        <f>IF(ISNUMBER(T1_Data!CH169),IF(T1_Data!CH169=-999,"NA",IF(T1_Data!CH169&lt;1, "&lt;1", IF(T1_Data!CH169&gt;99, "&gt;99", T1_Data!CH169))),"-")</f>
        <v>-</v>
      </c>
      <c r="CI171" s="72" t="str">
        <f>IF(ISNUMBER(T1_Data!CI169),IF(T1_Data!CI169=-999,"NA",IF(T1_Data!CI169&lt;1, "&lt;1", IF(T1_Data!CI169&gt;99, "&gt;99", T1_Data!CI169))),"-")</f>
        <v>-</v>
      </c>
      <c r="CJ171" s="72" t="str">
        <f>IF(ISNUMBER(T1_Data!CJ169),IF(T1_Data!CJ169=-999,"NA",IF(T1_Data!CJ169&lt;1, "&lt;1", IF(T1_Data!CJ169&gt;99, "&gt;99", T1_Data!CJ169))),"-")</f>
        <v>-</v>
      </c>
      <c r="CK171" s="72" t="str">
        <f>IF(ISNUMBER(T1_Data!CK169),IF(T1_Data!CK169=-999,"NA",IF(T1_Data!CK169&lt;1, "&lt;1", IF(T1_Data!CK169&gt;99, "&gt;99", T1_Data!CK169))),"-")</f>
        <v>-</v>
      </c>
      <c r="CL171" s="72" t="str">
        <f>IF(ISNUMBER(T1_Data!CL169),IF(T1_Data!CL169=-999,"NA",IF(T1_Data!CL169&lt;1, "&lt;1", IF(T1_Data!CL169&gt;99, "&gt;99", T1_Data!CL169))),"-")</f>
        <v>-</v>
      </c>
      <c r="CM171" s="72" t="str">
        <f>IF(ISNUMBER(T1_Data!CM169),IF(T1_Data!CM169=-999,"NA",IF(T1_Data!CM169&lt;1, "&lt;1", IF(T1_Data!CM169&gt;99, "&gt;99", T1_Data!CM169))),"-")</f>
        <v>-</v>
      </c>
      <c r="CN171" s="72" t="str">
        <f>IF(ISNUMBER(T1_Data!CN169),IF(T1_Data!CN169=-999,"NA",IF(T1_Data!CN169&lt;1, "&lt;1", IF(T1_Data!CN169&gt;99, "&gt;99", T1_Data!CN169))),"-")</f>
        <v>-</v>
      </c>
      <c r="CO171" s="72" t="str">
        <f>IF(ISNUMBER(T1_Data!CO169),IF(T1_Data!CO169=-999,"NA",IF(T1_Data!CO169&lt;1, "&lt;1", IF(T1_Data!CO169&gt;99, "&gt;99", T1_Data!CO169))),"-")</f>
        <v>-</v>
      </c>
      <c r="CP171" s="72" t="str">
        <f>IF(ISNUMBER(T1_Data!CP169),IF(T1_Data!CP169=-999,"NA",IF(T1_Data!CP169&lt;1, "&lt;1", IF(T1_Data!CP169&gt;99, "&gt;99", T1_Data!CP169))),"-")</f>
        <v>-</v>
      </c>
      <c r="CQ171" s="72" t="str">
        <f>IF(ISNUMBER(T1_Data!CQ169),IF(T1_Data!CQ169=-999,"NA",IF(T1_Data!CQ169&lt;1, "&lt;1", IF(T1_Data!CQ169&gt;99, "&gt;99", T1_Data!CQ169))),"-")</f>
        <v>-</v>
      </c>
      <c r="CR171" s="72" t="str">
        <f>IF(ISNUMBER(T1_Data!CR169),IF(T1_Data!CR169=-999,"NA",IF(T1_Data!CR169&lt;1, "&lt;1", IF(T1_Data!CR169&gt;99, "&gt;99", T1_Data!CR169))),"-")</f>
        <v>-</v>
      </c>
      <c r="CS171" s="72" t="str">
        <f>IF(ISNUMBER(T1_Data!CS169),IF(T1_Data!CS169=-999,"NA",IF(T1_Data!CS169&lt;1, "&lt;1", IF(T1_Data!CS169&gt;99, "&gt;99", T1_Data!CS169))),"-")</f>
        <v>-</v>
      </c>
      <c r="CT171" s="72" t="str">
        <f>IF(ISNUMBER(T1_Data!CT169),IF(T1_Data!CT169=-999,"NA",IF(T1_Data!CT169&lt;1, "&lt;1", IF(T1_Data!CT169&gt;99, "&gt;99", T1_Data!CT169))),"-")</f>
        <v>-</v>
      </c>
      <c r="CU171" s="72" t="str">
        <f>IF(ISNUMBER(T1_Data!CU169),IF(T1_Data!CU169=-999,"NA",IF(T1_Data!CU169&lt;1, "&lt;1", IF(T1_Data!CU169&gt;99, "&gt;99", T1_Data!CU169))),"-")</f>
        <v>-</v>
      </c>
      <c r="CV171" s="72" t="str">
        <f>IF(ISNUMBER(T1_Data!CV169),IF(T1_Data!CV169=-999,"NA",IF(T1_Data!CV169&lt;1, "&lt;1", IF(T1_Data!CV169&gt;99, "&gt;99", T1_Data!CV169))),"-")</f>
        <v>-</v>
      </c>
      <c r="CW171" s="72" t="str">
        <f>IF(ISNUMBER(T1_Data!CW169),IF(T1_Data!CW169=-999,"NA",IF(T1_Data!CW169&lt;1, "&lt;1", IF(T1_Data!CW169&gt;99, "&gt;99", T1_Data!CW169))),"-")</f>
        <v>-</v>
      </c>
      <c r="CX171" s="72" t="str">
        <f>IF(ISNUMBER(T1_Data!CX169),IF(T1_Data!CX169=-999,"NA",IF(T1_Data!CX169&lt;1, "&lt;1", IF(T1_Data!CX169&gt;99, "&gt;99", T1_Data!CX169))),"-")</f>
        <v>-</v>
      </c>
      <c r="CY171" s="72" t="str">
        <f>IF(ISNUMBER(T1_Data!CY169),IF(T1_Data!CY169=-999,"NA",IF(T1_Data!CY169&lt;1, "&lt;1", IF(T1_Data!CY169&gt;99, "&gt;99", T1_Data!CY169))),"-")</f>
        <v>-</v>
      </c>
      <c r="CZ171" s="72" t="str">
        <f>IF(ISNUMBER(T1_Data!CZ169),IF(T1_Data!CZ169=-999,"NA",IF(T1_Data!CZ169&lt;1, "&lt;1", IF(T1_Data!CZ169&gt;99, "&gt;99", T1_Data!CZ169))),"-")</f>
        <v>-</v>
      </c>
      <c r="DA171" s="72" t="str">
        <f>IF(ISNUMBER(T1_Data!DA169),IF(T1_Data!DA169=-999,"NA",IF(T1_Data!DA169&lt;1, "&lt;1", IF(T1_Data!DA169&gt;99, "&gt;99", T1_Data!DA169))),"-")</f>
        <v>-</v>
      </c>
      <c r="DB171" s="72" t="str">
        <f>IF(ISNUMBER(T1_Data!DB169),IF(T1_Data!DB169=-999,"NA",IF(T1_Data!DB169&lt;1, "&lt;1", IF(T1_Data!DB169&gt;99, "&gt;99", T1_Data!DB169))),"-")</f>
        <v>-</v>
      </c>
      <c r="DC171" s="72" t="str">
        <f>IF(ISNUMBER(T1_Data!DC169),IF(T1_Data!DC169=-999,"NA",IF(T1_Data!DC169&lt;1, "&lt;1", IF(T1_Data!DC169&gt;99, "&gt;99", T1_Data!DC169))),"-")</f>
        <v>-</v>
      </c>
      <c r="DD171" s="72" t="str">
        <f>IF(ISNUMBER(T1_Data!DD169),IF(T1_Data!DD169=-999,"NA",IF(T1_Data!DD169&lt;1, "&lt;1", IF(T1_Data!DD169&gt;99, "&gt;99", T1_Data!DD169))),"-")</f>
        <v>-</v>
      </c>
      <c r="DE171" s="72" t="str">
        <f>IF(ISNUMBER(T1_Data!DE169),IF(T1_Data!DE169=-999,"NA",IF(T1_Data!DE169&lt;1, "&lt;1", IF(T1_Data!DE169&gt;99, "&gt;99", T1_Data!DE169))),"-")</f>
        <v>-</v>
      </c>
      <c r="DF171" s="72" t="str">
        <f>IF(ISNUMBER(T1_Data!DF169),IF(T1_Data!DF169=-999,"NA",IF(T1_Data!DF169&lt;1, "&lt;1", IF(T1_Data!DF169&gt;99, "&gt;99", T1_Data!DF169))),"-")</f>
        <v>-</v>
      </c>
      <c r="DG171" s="72" t="str">
        <f>IF(ISNUMBER(T1_Data!DG169),IF(T1_Data!DG169=-999,"NA",IF(T1_Data!DG169&lt;1, "&lt;1", IF(T1_Data!DG169&gt;99, "&gt;99", T1_Data!DG169))),"-")</f>
        <v>-</v>
      </c>
      <c r="DH171" s="72" t="str">
        <f>IF(ISNUMBER(T1_Data!DH169),IF(T1_Data!DH169=-999,"NA",IF(T1_Data!DH169&lt;1, "&lt;1", IF(T1_Data!DH169&gt;99, "&gt;99", T1_Data!DH169))),"-")</f>
        <v>-</v>
      </c>
      <c r="DI171" s="72" t="str">
        <f>IF(ISNUMBER(T1_Data!DI169),IF(T1_Data!DI169=-999,"NA",IF(T1_Data!DI169&lt;1, "&lt;1", IF(T1_Data!DI169&gt;99, "&gt;99", T1_Data!DI169))),"-")</f>
        <v>-</v>
      </c>
      <c r="DJ171" s="72" t="str">
        <f>IF(ISNUMBER(T1_Data!DJ169),IF(T1_Data!DJ169=-999,"NA",IF(T1_Data!DJ169&lt;1, "&lt;1", IF(T1_Data!DJ169&gt;99, "&gt;99", T1_Data!DJ169))),"-")</f>
        <v>-</v>
      </c>
      <c r="DK171" s="72" t="str">
        <f>IF(ISNUMBER(T1_Data!DK169),IF(T1_Data!DK169=-999,"NA",IF(T1_Data!DK169&lt;1, "&lt;1", IF(T1_Data!DK169&gt;99, "&gt;99", T1_Data!DK169))),"-")</f>
        <v>-</v>
      </c>
      <c r="DL171" s="72" t="str">
        <f>IF(ISNUMBER(T1_Data!DL169),IF(T1_Data!DL169=-999,"NA",IF(T1_Data!DL169&lt;1, "&lt;1", IF(T1_Data!DL169&gt;99, "&gt;99", T1_Data!DL169))),"-")</f>
        <v>-</v>
      </c>
      <c r="DM171" s="72" t="str">
        <f>IF(ISNUMBER(T1_Data!DM169),IF(T1_Data!DM169=-999,"NA",IF(T1_Data!DM169&lt;1, "&lt;1", IF(T1_Data!DM169&gt;99, "&gt;99", T1_Data!DM169))),"-")</f>
        <v>-</v>
      </c>
      <c r="DN171" s="72" t="str">
        <f>IF(ISNUMBER(T1_Data!DN169),IF(T1_Data!DN169=-999,"NA",IF(T1_Data!DN169&lt;1, "&lt;1", IF(T1_Data!DN169&gt;99, "&gt;99", T1_Data!DN169))),"-")</f>
        <v>-</v>
      </c>
      <c r="DO171" s="72" t="str">
        <f>IF(ISNUMBER(T1_Data!DO169),IF(T1_Data!DO169=-999,"NA",IF(T1_Data!DO169&lt;1, "&lt;1", IF(T1_Data!DO169&gt;99, "&gt;99", T1_Data!DO169))),"-")</f>
        <v>-</v>
      </c>
      <c r="DP171" s="72" t="str">
        <f>IF(ISNUMBER(T1_Data!DP169),IF(T1_Data!DP169=-999,"NA",IF(T1_Data!DP169&lt;1, "&lt;1", IF(T1_Data!DP169&gt;99, "&gt;99", T1_Data!DP169))),"-")</f>
        <v>-</v>
      </c>
      <c r="DQ171" s="72" t="str">
        <f>IF(ISNUMBER(T1_Data!DQ169),IF(T1_Data!DQ169=-999,"NA",IF(T1_Data!DQ169&lt;1, "&lt;1", IF(T1_Data!DQ169&gt;99, "&gt;99", T1_Data!DQ169))),"-")</f>
        <v>-</v>
      </c>
      <c r="DR171" s="72" t="str">
        <f>IF(ISNUMBER(T1_Data!DR169),IF(T1_Data!DR169=-999,"NA",IF(T1_Data!DR169&lt;1, "&lt;1", IF(T1_Data!DR169&gt;99, "&gt;99", T1_Data!DR169))),"-")</f>
        <v>-</v>
      </c>
      <c r="DS171" s="72" t="str">
        <f>IF(ISNUMBER(T1_Data!DS169),IF(T1_Data!DS169=-999,"NA",IF(T1_Data!DS169&lt;1, "&lt;1", IF(T1_Data!DS169&gt;99, "&gt;99", T1_Data!DS169))),"-")</f>
        <v>-</v>
      </c>
      <c r="DT171" s="72" t="str">
        <f>IF(ISNUMBER(T1_Data!DT169),IF(T1_Data!DT169=-999,"NA",IF(T1_Data!DT169&lt;1, "&lt;1", IF(T1_Data!DT169&gt;99, "&gt;99", T1_Data!DT169))),"-")</f>
        <v>-</v>
      </c>
      <c r="DU171" s="72" t="str">
        <f>IF(ISNUMBER(T1_Data!DU169),IF(T1_Data!DU169=-999,"NA",IF(T1_Data!DU169&lt;1, "&lt;1", IF(T1_Data!DU169&gt;99, "&gt;99", T1_Data!DU169))),"-")</f>
        <v>-</v>
      </c>
      <c r="DV171" s="72" t="str">
        <f>IF(ISNUMBER(T1_Data!DV169),IF(T1_Data!DV169=-999,"NA",IF(T1_Data!DV169&lt;1, "&lt;1", IF(T1_Data!DV169&gt;99, "&gt;99", T1_Data!DV169))),"-")</f>
        <v>-</v>
      </c>
      <c r="DW171" s="72" t="str">
        <f>IF(ISNUMBER(T1_Data!DW169),IF(T1_Data!DW169=-999,"NA",IF(T1_Data!DW169&lt;1, "&lt;1", IF(T1_Data!DW169&gt;99, "&gt;99", T1_Data!DW169))),"-")</f>
        <v>-</v>
      </c>
      <c r="DX171" s="72" t="str">
        <f>IF(ISNUMBER(T1_Data!DX169),IF(T1_Data!DX169=-999,"NA",IF(T1_Data!DX169&lt;1, "&lt;1", IF(T1_Data!DX169&gt;99, "&gt;99", T1_Data!DX169))),"-")</f>
        <v>-</v>
      </c>
      <c r="DY171" s="72" t="str">
        <f>IF(ISNUMBER(T1_Data!DY169),IF(T1_Data!DY169=-999,"NA",IF(T1_Data!DY169&lt;1, "&lt;1", IF(T1_Data!DY169&gt;99, "&gt;99", T1_Data!DY169))),"-")</f>
        <v>-</v>
      </c>
      <c r="DZ171" s="72" t="str">
        <f>IF(ISNUMBER(T1_Data!DZ169),IF(T1_Data!DZ169=-999,"NA",IF(T1_Data!DZ169&lt;1, "&lt;1", IF(T1_Data!DZ169&gt;99, "&gt;99", T1_Data!DZ169))),"-")</f>
        <v>-</v>
      </c>
      <c r="EA171" s="72" t="str">
        <f>IF(ISNUMBER(T1_Data!EA169),IF(T1_Data!EA169=-999,"NA",IF(T1_Data!EA169&lt;1, "&lt;1", IF(T1_Data!EA169&gt;99, "&gt;99", T1_Data!EA169))),"-")</f>
        <v>-</v>
      </c>
      <c r="EB171" s="72" t="str">
        <f>IF(ISNUMBER(T1_Data!EB169),IF(T1_Data!EB169=-999,"NA",IF(T1_Data!EB169&lt;1, "&lt;1", IF(T1_Data!EB169&gt;99, "&gt;99", T1_Data!EB169))),"-")</f>
        <v>-</v>
      </c>
      <c r="EC171" s="72" t="str">
        <f>IF(ISNUMBER(T1_Data!EC169),IF(T1_Data!EC169=-999,"NA",IF(T1_Data!EC169&lt;1, "&lt;1", IF(T1_Data!EC169&gt;99, "&gt;99", T1_Data!EC169))),"-")</f>
        <v>-</v>
      </c>
      <c r="ED171" s="72" t="str">
        <f>IF(ISNUMBER(T1_Data!ED169),IF(T1_Data!ED169=-999,"NA",IF(T1_Data!ED169&lt;1, "&lt;1", IF(T1_Data!ED169&gt;99, "&gt;99", T1_Data!ED169))),"-")</f>
        <v>-</v>
      </c>
      <c r="EE171" s="72" t="str">
        <f>IF(ISNUMBER(T1_Data!EE169),IF(T1_Data!EE169=-999,"NA",IF(T1_Data!EE169&lt;1, "&lt;1", IF(T1_Data!EE169&gt;99, "&gt;99", T1_Data!EE169))),"-")</f>
        <v>-</v>
      </c>
      <c r="EF171" s="72" t="str">
        <f>IF(ISNUMBER(T1_Data!EF169),IF(T1_Data!EF169=-999,"NA",IF(T1_Data!EF169&lt;1, "&lt;1", IF(T1_Data!EF169&gt;99, "&gt;99", T1_Data!EF169))),"-")</f>
        <v>-</v>
      </c>
      <c r="EG171" s="72" t="str">
        <f>IF(ISNUMBER(T1_Data!EG169),IF(T1_Data!EG169=-999,"NA",IF(T1_Data!EG169&lt;1, "&lt;1", IF(T1_Data!EG169&gt;99, "&gt;99", T1_Data!EG169))),"-")</f>
        <v>-</v>
      </c>
      <c r="EH171" s="72" t="str">
        <f>IF(ISNUMBER(T1_Data!EH169),IF(T1_Data!EH169=-999,"NA",IF(T1_Data!EH169&lt;1, "&lt;1", IF(T1_Data!EH169&gt;99, "&gt;99", T1_Data!EH169))),"-")</f>
        <v>-</v>
      </c>
      <c r="EI171" s="72" t="str">
        <f>IF(ISNUMBER(T1_Data!EI169),IF(T1_Data!EI169=-999,"NA",IF(T1_Data!EI169&lt;1, "&lt;1", IF(T1_Data!EI169&gt;99, "&gt;99", T1_Data!EI169))),"-")</f>
        <v>-</v>
      </c>
      <c r="EJ171" s="72" t="str">
        <f>IF(ISNUMBER(T1_Data!EJ169),IF(T1_Data!EJ169=-999,"NA",IF(T1_Data!EJ169&lt;1, "&lt;1", IF(T1_Data!EJ169&gt;99, "&gt;99", T1_Data!EJ169))),"-")</f>
        <v>-</v>
      </c>
      <c r="EK171" s="72" t="str">
        <f>IF(ISNUMBER(T1_Data!EK169),IF(T1_Data!EK169=-999,"NA",IF(T1_Data!EK169&lt;1, "&lt;1", IF(T1_Data!EK169&gt;99, "&gt;99", T1_Data!EK169))),"-")</f>
        <v>-</v>
      </c>
      <c r="EL171" s="72" t="str">
        <f>IF(ISNUMBER(T1_Data!EL169),IF(T1_Data!EL169=-999,"NA",IF(T1_Data!EL169&lt;1, "&lt;1", IF(T1_Data!EL169&gt;99, "&gt;99", T1_Data!EL169))),"-")</f>
        <v>-</v>
      </c>
      <c r="EM171" s="72" t="str">
        <f>IF(ISNUMBER(T1_Data!EM169),IF(T1_Data!EM169=-999,"NA",IF(T1_Data!EM169&lt;1, "&lt;1", IF(T1_Data!EM169&gt;99, "&gt;99", T1_Data!EM169))),"-")</f>
        <v>-</v>
      </c>
      <c r="EN171" s="72" t="str">
        <f>IF(ISNUMBER(T1_Data!EN169),IF(T1_Data!EN169=-999,"NA",IF(T1_Data!EN169&lt;1, "&lt;1", IF(T1_Data!EN169&gt;99, "&gt;99", T1_Data!EN169))),"-")</f>
        <v>-</v>
      </c>
      <c r="EO171" s="72" t="str">
        <f>IF(ISNUMBER(T1_Data!EO169),IF(T1_Data!EO169=-999,"NA",IF(T1_Data!EO169&lt;1, "&lt;1", IF(T1_Data!EO169&gt;99, "&gt;99", T1_Data!EO169))),"-")</f>
        <v>-</v>
      </c>
      <c r="EP171" s="72" t="str">
        <f>IF(ISNUMBER(T1_Data!EP169),IF(T1_Data!EP169=-999,"NA",IF(T1_Data!EP169&lt;1, "&lt;1", IF(T1_Data!EP169&gt;99, "&gt;99", T1_Data!EP169))),"-")</f>
        <v>-</v>
      </c>
      <c r="EQ171" s="72" t="str">
        <f>IF(ISNUMBER(T1_Data!EQ169),IF(T1_Data!EQ169=-999,"NA",IF(T1_Data!EQ169&lt;1, "&lt;1", IF(T1_Data!EQ169&gt;99, "&gt;99", T1_Data!EQ169))),"-")</f>
        <v>-</v>
      </c>
      <c r="ER171" s="72" t="str">
        <f>IF(ISNUMBER(T1_Data!ER169),IF(T1_Data!ER169=-999,"NA",IF(T1_Data!ER169&lt;1, "&lt;1", IF(T1_Data!ER169&gt;99, "&gt;99", T1_Data!ER169))),"-")</f>
        <v>-</v>
      </c>
      <c r="ES171" s="72" t="str">
        <f>IF(ISNUMBER(T1_Data!ES169),IF(T1_Data!ES169=-999,"NA",IF(T1_Data!ES169&lt;1, "&lt;1", IF(T1_Data!ES169&gt;99, "&gt;99", T1_Data!ES169))),"-")</f>
        <v>-</v>
      </c>
      <c r="ET171" s="72" t="str">
        <f>IF(ISNUMBER(T1_Data!ET169),IF(T1_Data!ET169=-999,"NA",IF(T1_Data!ET169&lt;1, "&lt;1", IF(T1_Data!ET169&gt;99, "&gt;99", T1_Data!ET169))),"-")</f>
        <v>-</v>
      </c>
      <c r="EU171" s="72" t="str">
        <f>IF(ISNUMBER(T1_Data!EU169),IF(T1_Data!EU169=-999,"NA",IF(T1_Data!EU169&lt;1, "&lt;1", IF(T1_Data!EU169&gt;99, "&gt;99", T1_Data!EU169))),"-")</f>
        <v>-</v>
      </c>
      <c r="EV171" s="72" t="str">
        <f>IF(ISNUMBER(T1_Data!EV169),IF(T1_Data!EV169=-999,"NA",IF(T1_Data!EV169&lt;1, "&lt;1", IF(T1_Data!EV169&gt;99, "&gt;99", T1_Data!EV169))),"-")</f>
        <v>-</v>
      </c>
      <c r="EW171" s="72" t="str">
        <f>IF(ISNUMBER(T1_Data!EW169),IF(T1_Data!EW169=-999,"NA",IF(T1_Data!EW169&lt;1, "&lt;1", IF(T1_Data!EW169&gt;99, "&gt;99", T1_Data!EW169))),"-")</f>
        <v>-</v>
      </c>
      <c r="EX171" s="72" t="str">
        <f>IF(ISNUMBER(T1_Data!EX169),IF(T1_Data!EX169=-999,"NA",IF(T1_Data!EX169&lt;1, "&lt;1", IF(T1_Data!EX169&gt;99, "&gt;99", T1_Data!EX169))),"-")</f>
        <v>-</v>
      </c>
      <c r="EY171" s="72" t="str">
        <f>IF(ISNUMBER(T1_Data!EY169),IF(T1_Data!EY169=-999,"NA",IF(T1_Data!EY169&lt;1, "&lt;1", IF(T1_Data!EY169&gt;99, "&gt;99", T1_Data!EY169))),"-")</f>
        <v>-</v>
      </c>
      <c r="EZ171" s="72" t="str">
        <f>IF(ISNUMBER(T1_Data!EZ169),IF(T1_Data!EZ169=-999,"NA",IF(T1_Data!EZ169&lt;1, "&lt;1", IF(T1_Data!EZ169&gt;99, "&gt;99", T1_Data!EZ169))),"-")</f>
        <v>-</v>
      </c>
      <c r="FA171" s="72" t="str">
        <f>IF(ISNUMBER(T1_Data!FA169),IF(T1_Data!FA169=-999,"NA",IF(T1_Data!FA169&lt;1, "&lt;1", IF(T1_Data!FA169&gt;99, "&gt;99", T1_Data!FA169))),"-")</f>
        <v>-</v>
      </c>
      <c r="FB171" s="72" t="str">
        <f>IF(ISNUMBER(T1_Data!FB169),IF(T1_Data!FB169=-999,"NA",IF(T1_Data!FB169&lt;1, "&lt;1", IF(T1_Data!FB169&gt;99, "&gt;99", T1_Data!FB169))),"-")</f>
        <v>-</v>
      </c>
      <c r="FC171" s="72" t="str">
        <f>IF(ISNUMBER(T1_Data!FC169),IF(T1_Data!FC169=-999,"NA",IF(T1_Data!FC169&lt;1, "&lt;1", IF(T1_Data!FC169&gt;99, "&gt;99", T1_Data!FC169))),"-")</f>
        <v>-</v>
      </c>
      <c r="FD171" s="72" t="str">
        <f>IF(ISNUMBER(T1_Data!FD169),IF(T1_Data!FD169=-999,"NA",IF(T1_Data!FD169&lt;1, "&lt;1", IF(T1_Data!FD169&gt;99, "&gt;99", T1_Data!FD169))),"-")</f>
        <v>-</v>
      </c>
      <c r="FE171" s="72" t="str">
        <f>IF(ISNUMBER(T1_Data!FE169),IF(T1_Data!FE169=-999,"NA",IF(T1_Data!FE169&lt;1, "&lt;1", IF(T1_Data!FE169&gt;99, "&gt;99", T1_Data!FE169))),"-")</f>
        <v>-</v>
      </c>
      <c r="FF171" s="72" t="str">
        <f>IF(ISNUMBER(T1_Data!FF169),IF(T1_Data!FF169=-999,"NA",IF(T1_Data!FF169&lt;1, "&lt;1", IF(T1_Data!FF169&gt;99, "&gt;99", T1_Data!FF169))),"-")</f>
        <v>-</v>
      </c>
      <c r="FG171" s="72" t="str">
        <f>IF(ISNUMBER(T1_Data!FG169),IF(T1_Data!FG169=-999,"NA",IF(T1_Data!FG169&lt;1, "&lt;1", IF(T1_Data!FG169&gt;99, "&gt;99", T1_Data!FG169))),"-")</f>
        <v>-</v>
      </c>
      <c r="FH171" s="72" t="str">
        <f>IF(ISNUMBER(T1_Data!FH169),IF(T1_Data!FH169=-999,"NA",IF(T1_Data!FH169&lt;1, "&lt;1", IF(T1_Data!FH169&gt;99, "&gt;99", T1_Data!FH169))),"-")</f>
        <v>-</v>
      </c>
      <c r="FI171" s="72" t="str">
        <f>IF(ISNUMBER(T1_Data!FI169),IF(T1_Data!FI169=-999,"NA",IF(T1_Data!FI169&lt;1, "&lt;1", IF(T1_Data!FI169&gt;99, "&gt;99", T1_Data!FI169))),"-")</f>
        <v>-</v>
      </c>
      <c r="FJ171" s="72" t="str">
        <f>IF(ISNUMBER(T1_Data!FJ169),IF(T1_Data!FJ169=-999,"NA",IF(T1_Data!FJ169&lt;1, "&lt;1", IF(T1_Data!FJ169&gt;99, "&gt;99", T1_Data!FJ169))),"-")</f>
        <v>-</v>
      </c>
      <c r="FK171" s="72" t="str">
        <f>IF(ISNUMBER(T1_Data!FK169),IF(T1_Data!FK169=-999,"NA",IF(T1_Data!FK169&lt;1, "&lt;1", IF(T1_Data!FK169&gt;99, "&gt;99", T1_Data!FK169))),"-")</f>
        <v>-</v>
      </c>
      <c r="FL171" s="72" t="str">
        <f>IF(ISNUMBER(T1_Data!FL169),IF(T1_Data!FL169=-999,"NA",IF(T1_Data!FL169&lt;1, "&lt;1", IF(T1_Data!FL169&gt;99, "&gt;99", T1_Data!FL169))),"-")</f>
        <v>-</v>
      </c>
      <c r="FM171" s="72" t="str">
        <f>IF(ISNUMBER(T1_Data!FM169),IF(T1_Data!FM169=-999,"NA",IF(T1_Data!FM169&lt;1, "&lt;1", IF(T1_Data!FM169&gt;99, "&gt;99", T1_Data!FM169))),"-")</f>
        <v>-</v>
      </c>
      <c r="FN171" s="72" t="str">
        <f>IF(ISNUMBER(T1_Data!FN169),IF(T1_Data!FN169=-999,"NA",IF(T1_Data!FN169&lt;1, "&lt;1", IF(T1_Data!FN169&gt;99, "&gt;99", T1_Data!FN169))),"-")</f>
        <v>-</v>
      </c>
      <c r="FO171" s="72" t="str">
        <f>IF(ISNUMBER(T1_Data!FO169),IF(T1_Data!FO169=-999,"NA",IF(T1_Data!FO169&lt;1, "&lt;1", IF(T1_Data!FO169&gt;99, "&gt;99", T1_Data!FO169))),"-")</f>
        <v>-</v>
      </c>
      <c r="FP171" s="72" t="str">
        <f>IF(ISNUMBER(T1_Data!FP169),IF(T1_Data!FP169=-999,"NA",IF(T1_Data!FP169&lt;1, "&lt;1", IF(T1_Data!FP169&gt;99, "&gt;99", T1_Data!FP169))),"-")</f>
        <v>-</v>
      </c>
      <c r="FQ171" s="72" t="str">
        <f>IF(ISNUMBER(T1_Data!FQ169),IF(T1_Data!FQ169=-999,"NA",IF(T1_Data!FQ169&lt;1, "&lt;1", IF(T1_Data!FQ169&gt;99, "&gt;99", T1_Data!FQ169))),"-")</f>
        <v>-</v>
      </c>
      <c r="FR171" s="72" t="str">
        <f>IF(ISNUMBER(T1_Data!FR169),IF(T1_Data!FR169=-999,"NA",IF(T1_Data!FR169&lt;1, "&lt;1", IF(T1_Data!FR169&gt;99, "&gt;99", T1_Data!FR169))),"-")</f>
        <v>-</v>
      </c>
      <c r="FS171" s="72" t="str">
        <f>IF(ISNUMBER(T1_Data!FS169),IF(T1_Data!FS169=-999,"NA",IF(T1_Data!FS169&lt;1, "&lt;1", IF(T1_Data!FS169&gt;99, "&gt;99", T1_Data!FS169))),"-")</f>
        <v>-</v>
      </c>
      <c r="FT171" s="72" t="str">
        <f>IF(ISNUMBER(T1_Data!FT169),IF(T1_Data!FT169=-999,"NA",IF(T1_Data!FT169&lt;1, "&lt;1", IF(T1_Data!FT169&gt;99, "&gt;99", T1_Data!FT169))),"-")</f>
        <v>-</v>
      </c>
      <c r="FU171" s="72" t="str">
        <f>IF(ISNUMBER(T1_Data!FU169),IF(T1_Data!FU169=-999,"NA",IF(T1_Data!FU169&lt;1, "&lt;1", IF(T1_Data!FU169&gt;99, "&gt;99", T1_Data!FU169))),"-")</f>
        <v>-</v>
      </c>
      <c r="FV171" s="72" t="str">
        <f>IF(ISNUMBER(T1_Data!FV169),IF(T1_Data!FV169=-999,"NA",IF(T1_Data!FV169&lt;1, "&lt;1", IF(T1_Data!FV169&gt;99, "&gt;99", T1_Data!FV169))),"-")</f>
        <v>-</v>
      </c>
      <c r="FW171" s="72" t="str">
        <f>IF(ISNUMBER(T1_Data!FW169),IF(T1_Data!FW169=-999,"NA",IF(T1_Data!FW169&lt;1, "&lt;1", IF(T1_Data!FW169&gt;99, "&gt;99", T1_Data!FW169))),"-")</f>
        <v>-</v>
      </c>
      <c r="FX171" s="71" t="str">
        <f>IF(ISBLANK(T1_Data!FX169), "", T1_Data!FX169)</f>
        <v/>
      </c>
    </row>
    <row r="172" spans="1:180" x14ac:dyDescent="0.25">
      <c r="A172" s="71" t="str">
        <f>IF(ISBLANK(T1_Data!A170), "", T1_Data!A170)</f>
        <v/>
      </c>
      <c r="B172" s="72" t="str">
        <f>IF(ISNUMBER(T1_Data!B170), T1_Data!B170,"-")</f>
        <v>-</v>
      </c>
      <c r="C172" s="72" t="str">
        <f>IF(ISNUMBER(T1_Data!C170),IF(T1_Data!C170=-999,"NA",IF(T1_Data!C170&lt;1, "&lt;1", IF(T1_Data!C170&gt;99, "&gt;99", T1_Data!C170))),"-")</f>
        <v>-</v>
      </c>
      <c r="D172" s="72" t="str">
        <f>IF(ISNUMBER(T1_Data!D170),IF(T1_Data!D170=-999,"NA",IF(T1_Data!D170&lt;1, "&lt;1", IF(T1_Data!D170&gt;99, "&gt;99", T1_Data!D170))),"-")</f>
        <v>-</v>
      </c>
      <c r="E172" s="72" t="str">
        <f>IF(ISNUMBER(T1_Data!E170),IF(T1_Data!E170=-999,"NA",IF(T1_Data!E170&lt;1, "&lt;1", IF(T1_Data!E170&gt;99, "&gt;99", T1_Data!E170))),"-")</f>
        <v>-</v>
      </c>
      <c r="F172" s="72" t="str">
        <f>IF(ISNUMBER(T1_Data!F170),IF(T1_Data!F170=-999,"NA",IF(T1_Data!F170&lt;1, "&lt;1", IF(T1_Data!F170&gt;99, "&gt;99", T1_Data!F170))),"-")</f>
        <v>-</v>
      </c>
      <c r="G172" s="72" t="str">
        <f>IF(ISNUMBER(T1_Data!G170),IF(T1_Data!G170=-999,"NA",IF(T1_Data!G170&lt;1, "&lt;1", IF(T1_Data!G170&gt;99, "&gt;99", T1_Data!G170))),"-")</f>
        <v>-</v>
      </c>
      <c r="H172" s="72" t="str">
        <f>IF(ISNUMBER(T1_Data!H170),IF(T1_Data!H170=-999,"NA",IF(T1_Data!H170&lt;1, "&lt;1", IF(T1_Data!H170&gt;99, "&gt;99", T1_Data!H170))),"-")</f>
        <v>-</v>
      </c>
      <c r="I172" s="72" t="str">
        <f>IF(ISNUMBER(T1_Data!I170),IF(T1_Data!I170=-999,"NA",IF(T1_Data!I170&lt;1, "&lt;1", IF(T1_Data!I170&gt;99, "&gt;99", T1_Data!I170))),"-")</f>
        <v>-</v>
      </c>
      <c r="J172" s="72" t="str">
        <f>IF(ISNUMBER(T1_Data!J170),IF(T1_Data!J170=-999,"NA",IF(T1_Data!J170&lt;1, "&lt;1", IF(T1_Data!J170&gt;99, "&gt;99", T1_Data!J170))),"-")</f>
        <v>-</v>
      </c>
      <c r="K172" s="72" t="str">
        <f>IF(ISNUMBER(T1_Data!K170),IF(T1_Data!K170=-999,"NA",IF(T1_Data!K170&lt;1, "&lt;1", IF(T1_Data!K170&gt;99, "&gt;99", T1_Data!K170))),"-")</f>
        <v>-</v>
      </c>
      <c r="L172" s="72" t="str">
        <f>IF(ISNUMBER(T1_Data!L170),IF(T1_Data!L170=-999,"NA",IF(T1_Data!L170&lt;1, "&lt;1", IF(T1_Data!L170&gt;99, "&gt;99", T1_Data!L170))),"-")</f>
        <v>-</v>
      </c>
      <c r="M172" s="72" t="str">
        <f>IF(ISNUMBER(T1_Data!M170),IF(T1_Data!M170=-999,"NA",IF(T1_Data!M170&lt;1, "&lt;1", IF(T1_Data!M170&gt;99, "&gt;99", T1_Data!M170))),"-")</f>
        <v>-</v>
      </c>
      <c r="N172" s="72" t="str">
        <f>IF(ISNUMBER(T1_Data!N170),IF(T1_Data!N170=-999,"NA",IF(T1_Data!N170&lt;1, "&lt;1", IF(T1_Data!N170&gt;99, "&gt;99", T1_Data!N170))),"-")</f>
        <v>-</v>
      </c>
      <c r="O172" s="72" t="str">
        <f>IF(ISNUMBER(T1_Data!O170),IF(T1_Data!O170=-999,"NA",IF(T1_Data!O170&lt;1, "&lt;1", IF(T1_Data!O170&gt;99, "&gt;99", T1_Data!O170))),"-")</f>
        <v>-</v>
      </c>
      <c r="P172" s="72" t="str">
        <f>IF(ISNUMBER(T1_Data!P170),IF(T1_Data!P170=-999,"NA",IF(T1_Data!P170&lt;1, "&lt;1", IF(T1_Data!P170&gt;99, "&gt;99", T1_Data!P170))),"-")</f>
        <v>-</v>
      </c>
      <c r="Q172" s="72" t="str">
        <f>IF(ISNUMBER(T1_Data!Q170),IF(T1_Data!Q170=-999,"NA",IF(T1_Data!Q170&lt;1, "&lt;1", IF(T1_Data!Q170&gt;99, "&gt;99", T1_Data!Q170))),"-")</f>
        <v>-</v>
      </c>
      <c r="R172" s="72" t="str">
        <f>IF(ISNUMBER(T1_Data!R170),IF(T1_Data!R170=-999,"NA",IF(T1_Data!R170&lt;1, "&lt;1", IF(T1_Data!R170&gt;99, "&gt;99", T1_Data!R170))),"-")</f>
        <v>-</v>
      </c>
      <c r="S172" s="72" t="str">
        <f>IF(ISNUMBER(T1_Data!S170),IF(T1_Data!S170=-999,"NA",IF(T1_Data!S170&lt;1, "&lt;1", IF(T1_Data!S170&gt;99, "&gt;99", T1_Data!S170))),"-")</f>
        <v>-</v>
      </c>
      <c r="T172" s="72" t="str">
        <f>IF(ISNUMBER(T1_Data!T170),IF(T1_Data!T170=-999,"NA",IF(T1_Data!T170&lt;1, "&lt;1", IF(T1_Data!T170&gt;99, "&gt;99", T1_Data!T170))),"-")</f>
        <v>-</v>
      </c>
      <c r="U172" s="72" t="str">
        <f>IF(ISNUMBER(T1_Data!U170),IF(T1_Data!U170=-999,"NA",IF(T1_Data!U170&lt;1, "&lt;1", IF(T1_Data!U170&gt;99, "&gt;99", T1_Data!U170))),"-")</f>
        <v>-</v>
      </c>
      <c r="V172" s="72" t="str">
        <f>IF(ISNUMBER(T1_Data!V170),IF(T1_Data!V170=-999,"NA",IF(T1_Data!V170&lt;1, "&lt;1", IF(T1_Data!V170&gt;99, "&gt;99", T1_Data!V170))),"-")</f>
        <v>-</v>
      </c>
      <c r="W172" s="72" t="str">
        <f>IF(ISNUMBER(T1_Data!W170),IF(T1_Data!W170=-999,"NA",IF(T1_Data!W170&lt;1, "&lt;1", IF(T1_Data!W170&gt;99, "&gt;99", T1_Data!W170))),"-")</f>
        <v>-</v>
      </c>
      <c r="X172" s="72" t="str">
        <f>IF(ISNUMBER(T1_Data!X170),IF(T1_Data!X170=-999,"NA",IF(T1_Data!X170&lt;1, "&lt;1", IF(T1_Data!X170&gt;99, "&gt;99", T1_Data!X170))),"-")</f>
        <v>-</v>
      </c>
      <c r="Y172" s="72" t="str">
        <f>IF(ISNUMBER(T1_Data!Y170),IF(T1_Data!Y170=-999,"NA",IF(T1_Data!Y170&lt;1, "&lt;1", IF(T1_Data!Y170&gt;99, "&gt;99", T1_Data!Y170))),"-")</f>
        <v>-</v>
      </c>
      <c r="Z172" s="72" t="str">
        <f>IF(ISNUMBER(T1_Data!Z170),IF(T1_Data!Z170=-999,"NA",IF(T1_Data!Z170&lt;1, "&lt;1", IF(T1_Data!Z170&gt;99, "&gt;99", T1_Data!Z170))),"-")</f>
        <v>-</v>
      </c>
      <c r="AA172" s="72" t="str">
        <f>IF(ISNUMBER(T1_Data!AA170),IF(T1_Data!AA170=-999,"NA",IF(T1_Data!AA170&lt;1, "&lt;1", IF(T1_Data!AA170&gt;99, "&gt;99", T1_Data!AA170))),"-")</f>
        <v>-</v>
      </c>
      <c r="AB172" s="72" t="str">
        <f>IF(ISNUMBER(T1_Data!AB170),IF(T1_Data!AB170=-999,"NA",IF(T1_Data!AB170&lt;1, "&lt;1", IF(T1_Data!AB170&gt;99, "&gt;99", T1_Data!AB170))),"-")</f>
        <v>-</v>
      </c>
      <c r="AC172" s="72" t="str">
        <f>IF(ISNUMBER(T1_Data!AC170),IF(T1_Data!AC170=-999,"NA",IF(T1_Data!AC170&lt;1, "&lt;1", IF(T1_Data!AC170&gt;99, "&gt;99", T1_Data!AC170))),"-")</f>
        <v>-</v>
      </c>
      <c r="AD172" s="72" t="str">
        <f>IF(ISNUMBER(T1_Data!AD170),IF(T1_Data!AD170=-999,"NA",IF(T1_Data!AD170&lt;1, "&lt;1", IF(T1_Data!AD170&gt;99, "&gt;99", T1_Data!AD170))),"-")</f>
        <v>-</v>
      </c>
      <c r="AE172" s="72" t="str">
        <f>IF(ISNUMBER(T1_Data!AE170),IF(T1_Data!AE170=-999,"NA",IF(T1_Data!AE170&lt;1, "&lt;1", IF(T1_Data!AE170&gt;99, "&gt;99", T1_Data!AE170))),"-")</f>
        <v>-</v>
      </c>
      <c r="AF172" s="72" t="str">
        <f>IF(ISNUMBER(T1_Data!AF170),IF(T1_Data!AF170=-999,"NA",IF(T1_Data!AF170&lt;1, "&lt;1", IF(T1_Data!AF170&gt;99, "&gt;99", T1_Data!AF170))),"-")</f>
        <v>-</v>
      </c>
      <c r="AG172" s="72" t="str">
        <f>IF(ISNUMBER(T1_Data!AG170),IF(T1_Data!AG170=-999,"NA",IF(T1_Data!AG170&lt;1, "&lt;1", IF(T1_Data!AG170&gt;99, "&gt;99", T1_Data!AG170))),"-")</f>
        <v>-</v>
      </c>
      <c r="AH172" s="72" t="str">
        <f>IF(ISNUMBER(T1_Data!AH170),IF(T1_Data!AH170=-999,"NA",IF(T1_Data!AH170&lt;1, "&lt;1", IF(T1_Data!AH170&gt;99, "&gt;99", T1_Data!AH170))),"-")</f>
        <v>-</v>
      </c>
      <c r="AI172" s="72" t="str">
        <f>IF(ISNUMBER(T1_Data!AI170),IF(T1_Data!AI170=-999,"NA",IF(T1_Data!AI170&lt;1, "&lt;1", IF(T1_Data!AI170&gt;99, "&gt;99", T1_Data!AI170))),"-")</f>
        <v>-</v>
      </c>
      <c r="AJ172" s="72" t="str">
        <f>IF(ISNUMBER(T1_Data!AJ170),IF(T1_Data!AJ170=-999,"NA",IF(T1_Data!AJ170&lt;1, "&lt;1", IF(T1_Data!AJ170&gt;99, "&gt;99", T1_Data!AJ170))),"-")</f>
        <v>-</v>
      </c>
      <c r="AK172" s="72" t="str">
        <f>IF(ISNUMBER(T1_Data!AK170),IF(T1_Data!AK170=-999,"NA",IF(T1_Data!AK170&lt;1, "&lt;1", IF(T1_Data!AK170&gt;99, "&gt;99", T1_Data!AK170))),"-")</f>
        <v>-</v>
      </c>
      <c r="AL172" s="72" t="str">
        <f>IF(ISNUMBER(T1_Data!AL170),IF(T1_Data!AL170=-999,"NA",IF(T1_Data!AL170&lt;1, "&lt;1", IF(T1_Data!AL170&gt;99, "&gt;99", T1_Data!AL170))),"-")</f>
        <v>-</v>
      </c>
      <c r="AM172" s="72" t="str">
        <f>IF(ISNUMBER(T1_Data!AM170),IF(T1_Data!AM170=-999,"NA",IF(T1_Data!AM170&lt;1, "&lt;1", IF(T1_Data!AM170&gt;99, "&gt;99", T1_Data!AM170))),"-")</f>
        <v>-</v>
      </c>
      <c r="AN172" s="72" t="str">
        <f>IF(ISNUMBER(T1_Data!AN170),IF(T1_Data!AN170=-999,"NA",IF(T1_Data!AN170&lt;1, "&lt;1", IF(T1_Data!AN170&gt;99, "&gt;99", T1_Data!AN170))),"-")</f>
        <v>-</v>
      </c>
      <c r="AO172" s="72" t="str">
        <f>IF(ISNUMBER(T1_Data!AO170),IF(T1_Data!AO170=-999,"NA",IF(T1_Data!AO170&lt;1, "&lt;1", IF(T1_Data!AO170&gt;99, "&gt;99", T1_Data!AO170))),"-")</f>
        <v>-</v>
      </c>
      <c r="AP172" s="72" t="str">
        <f>IF(ISNUMBER(T1_Data!AP170),IF(T1_Data!AP170=-999,"NA",IF(T1_Data!AP170&lt;1, "&lt;1", IF(T1_Data!AP170&gt;99, "&gt;99", T1_Data!AP170))),"-")</f>
        <v>-</v>
      </c>
      <c r="AQ172" s="72" t="str">
        <f>IF(ISNUMBER(T1_Data!AQ170),IF(T1_Data!AQ170=-999,"NA",IF(T1_Data!AQ170&lt;1, "&lt;1", IF(T1_Data!AQ170&gt;99, "&gt;99", T1_Data!AQ170))),"-")</f>
        <v>-</v>
      </c>
      <c r="AR172" s="72" t="str">
        <f>IF(ISNUMBER(T1_Data!AR170),IF(T1_Data!AR170=-999,"NA",IF(T1_Data!AR170&lt;1, "&lt;1", IF(T1_Data!AR170&gt;99, "&gt;99", T1_Data!AR170))),"-")</f>
        <v>-</v>
      </c>
      <c r="AS172" s="72" t="str">
        <f>IF(ISNUMBER(T1_Data!AS170),IF(T1_Data!AS170=-999,"NA",IF(T1_Data!AS170&lt;1, "&lt;1", IF(T1_Data!AS170&gt;99, "&gt;99", T1_Data!AS170))),"-")</f>
        <v>-</v>
      </c>
      <c r="AT172" s="72" t="str">
        <f>IF(ISNUMBER(T1_Data!AT170),IF(T1_Data!AT170=-999,"NA",IF(T1_Data!AT170&lt;1, "&lt;1", IF(T1_Data!AT170&gt;99, "&gt;99", T1_Data!AT170))),"-")</f>
        <v>-</v>
      </c>
      <c r="AU172" s="72" t="str">
        <f>IF(ISNUMBER(T1_Data!AU170),IF(T1_Data!AU170=-999,"NA",IF(T1_Data!AU170&lt;1, "&lt;1", IF(T1_Data!AU170&gt;99, "&gt;99", T1_Data!AU170))),"-")</f>
        <v>-</v>
      </c>
      <c r="AV172" s="72" t="str">
        <f>IF(ISNUMBER(T1_Data!AV170),IF(T1_Data!AV170=-999,"NA",IF(T1_Data!AV170&lt;1, "&lt;1", IF(T1_Data!AV170&gt;99, "&gt;99", T1_Data!AV170))),"-")</f>
        <v>-</v>
      </c>
      <c r="AW172" s="72" t="str">
        <f>IF(ISNUMBER(T1_Data!AW170),IF(T1_Data!AW170=-999,"NA",IF(T1_Data!AW170&lt;1, "&lt;1", IF(T1_Data!AW170&gt;99, "&gt;99", T1_Data!AW170))),"-")</f>
        <v>-</v>
      </c>
      <c r="AX172" s="72" t="str">
        <f>IF(ISNUMBER(T1_Data!AX170),IF(T1_Data!AX170=-999,"NA",IF(T1_Data!AX170&lt;1, "&lt;1", IF(T1_Data!AX170&gt;99, "&gt;99", T1_Data!AX170))),"-")</f>
        <v>-</v>
      </c>
      <c r="AY172" s="72" t="str">
        <f>IF(ISNUMBER(T1_Data!AY170),IF(T1_Data!AY170=-999,"NA",IF(T1_Data!AY170&lt;1, "&lt;1", IF(T1_Data!AY170&gt;99, "&gt;99", T1_Data!AY170))),"-")</f>
        <v>-</v>
      </c>
      <c r="AZ172" s="72" t="str">
        <f>IF(ISNUMBER(T1_Data!AZ170),IF(T1_Data!AZ170=-999,"NA",IF(T1_Data!AZ170&lt;1, "&lt;1", IF(T1_Data!AZ170&gt;99, "&gt;99", T1_Data!AZ170))),"-")</f>
        <v>-</v>
      </c>
      <c r="BA172" s="72" t="str">
        <f>IF(ISNUMBER(T1_Data!BA170),IF(T1_Data!BA170=-999,"NA",IF(T1_Data!BA170&lt;1, "&lt;1", IF(T1_Data!BA170&gt;99, "&gt;99", T1_Data!BA170))),"-")</f>
        <v>-</v>
      </c>
      <c r="BB172" s="72" t="str">
        <f>IF(ISNUMBER(T1_Data!BB170),IF(T1_Data!BB170=-999,"NA",IF(T1_Data!BB170&lt;1, "&lt;1", IF(T1_Data!BB170&gt;99, "&gt;99", T1_Data!BB170))),"-")</f>
        <v>-</v>
      </c>
      <c r="BC172" s="72" t="str">
        <f>IF(ISNUMBER(T1_Data!BC170),IF(T1_Data!BC170=-999,"NA",IF(T1_Data!BC170&lt;1, "&lt;1", IF(T1_Data!BC170&gt;99, "&gt;99", T1_Data!BC170))),"-")</f>
        <v>-</v>
      </c>
      <c r="BD172" s="72" t="str">
        <f>IF(ISNUMBER(T1_Data!BD170),IF(T1_Data!BD170=-999,"NA",IF(T1_Data!BD170&lt;1, "&lt;1", IF(T1_Data!BD170&gt;99, "&gt;99", T1_Data!BD170))),"-")</f>
        <v>-</v>
      </c>
      <c r="BE172" s="72" t="str">
        <f>IF(ISNUMBER(T1_Data!BE170),IF(T1_Data!BE170=-999,"NA",IF(T1_Data!BE170&lt;1, "&lt;1", IF(T1_Data!BE170&gt;99, "&gt;99", T1_Data!BE170))),"-")</f>
        <v>-</v>
      </c>
      <c r="BF172" s="72" t="str">
        <f>IF(ISNUMBER(T1_Data!BF170),IF(T1_Data!BF170=-999,"NA",IF(T1_Data!BF170&lt;1, "&lt;1", IF(T1_Data!BF170&gt;99, "&gt;99", T1_Data!BF170))),"-")</f>
        <v>-</v>
      </c>
      <c r="BG172" s="72" t="str">
        <f>IF(ISNUMBER(T1_Data!BG170),IF(T1_Data!BG170=-999,"NA",IF(T1_Data!BG170&lt;1, "&lt;1", IF(T1_Data!BG170&gt;99, "&gt;99", T1_Data!BG170))),"-")</f>
        <v>-</v>
      </c>
      <c r="BH172" s="72" t="str">
        <f>IF(ISNUMBER(T1_Data!BH170),IF(T1_Data!BH170=-999,"NA",IF(T1_Data!BH170&lt;1, "&lt;1", IF(T1_Data!BH170&gt;99, "&gt;99", T1_Data!BH170))),"-")</f>
        <v>-</v>
      </c>
      <c r="BI172" s="72" t="str">
        <f>IF(ISNUMBER(T1_Data!BI170),IF(T1_Data!BI170=-999,"NA",IF(T1_Data!BI170&lt;1, "&lt;1", IF(T1_Data!BI170&gt;99, "&gt;99", T1_Data!BI170))),"-")</f>
        <v>-</v>
      </c>
      <c r="BJ172" s="72" t="str">
        <f>IF(ISNUMBER(T1_Data!BJ170),IF(T1_Data!BJ170=-999,"NA",IF(T1_Data!BJ170&lt;1, "&lt;1", IF(T1_Data!BJ170&gt;99, "&gt;99", T1_Data!BJ170))),"-")</f>
        <v>-</v>
      </c>
      <c r="BK172" s="72" t="str">
        <f>IF(ISNUMBER(T1_Data!BK170),IF(T1_Data!BK170=-999,"NA",IF(T1_Data!BK170&lt;1, "&lt;1", IF(T1_Data!BK170&gt;99, "&gt;99", T1_Data!BK170))),"-")</f>
        <v>-</v>
      </c>
      <c r="BL172" s="72" t="str">
        <f>IF(ISNUMBER(T1_Data!BL170),IF(T1_Data!BL170=-999,"NA",IF(T1_Data!BL170&lt;1, "&lt;1", IF(T1_Data!BL170&gt;99, "&gt;99", T1_Data!BL170))),"-")</f>
        <v>-</v>
      </c>
      <c r="BM172" s="72" t="str">
        <f>IF(ISNUMBER(T1_Data!BM170),IF(T1_Data!BM170=-999,"NA",IF(T1_Data!BM170&lt;1, "&lt;1", IF(T1_Data!BM170&gt;99, "&gt;99", T1_Data!BM170))),"-")</f>
        <v>-</v>
      </c>
      <c r="BN172" s="72" t="str">
        <f>IF(ISNUMBER(T1_Data!BN170),IF(T1_Data!BN170=-999,"NA",IF(T1_Data!BN170&lt;1, "&lt;1", IF(T1_Data!BN170&gt;99, "&gt;99", T1_Data!BN170))),"-")</f>
        <v>-</v>
      </c>
      <c r="BO172" s="72" t="str">
        <f>IF(ISNUMBER(T1_Data!BO170),IF(T1_Data!BO170=-999,"NA",IF(T1_Data!BO170&lt;1, "&lt;1", IF(T1_Data!BO170&gt;99, "&gt;99", T1_Data!BO170))),"-")</f>
        <v>-</v>
      </c>
      <c r="BP172" s="72" t="str">
        <f>IF(ISNUMBER(T1_Data!BP170),IF(T1_Data!BP170=-999,"NA",IF(T1_Data!BP170&lt;1, "&lt;1", IF(T1_Data!BP170&gt;99, "&gt;99", T1_Data!BP170))),"-")</f>
        <v>-</v>
      </c>
      <c r="BQ172" s="72" t="str">
        <f>IF(ISNUMBER(T1_Data!BQ170),IF(T1_Data!BQ170=-999,"NA",IF(T1_Data!BQ170&lt;1, "&lt;1", IF(T1_Data!BQ170&gt;99, "&gt;99", T1_Data!BQ170))),"-")</f>
        <v>-</v>
      </c>
      <c r="BR172" s="72" t="str">
        <f>IF(ISNUMBER(T1_Data!BR170),IF(T1_Data!BR170=-999,"NA",IF(T1_Data!BR170&lt;1, "&lt;1", IF(T1_Data!BR170&gt;99, "&gt;99", T1_Data!BR170))),"-")</f>
        <v>-</v>
      </c>
      <c r="BS172" s="72" t="str">
        <f>IF(ISNUMBER(T1_Data!BS170),IF(T1_Data!BS170=-999,"NA",IF(T1_Data!BS170&lt;1, "&lt;1", IF(T1_Data!BS170&gt;99, "&gt;99", T1_Data!BS170))),"-")</f>
        <v>-</v>
      </c>
      <c r="BT172" s="72" t="str">
        <f>IF(ISNUMBER(T1_Data!BT170),IF(T1_Data!BT170=-999,"NA",IF(T1_Data!BT170&lt;1, "&lt;1", IF(T1_Data!BT170&gt;99, "&gt;99", T1_Data!BT170))),"-")</f>
        <v>-</v>
      </c>
      <c r="BU172" s="72" t="str">
        <f>IF(ISNUMBER(T1_Data!BU170),IF(T1_Data!BU170=-999,"NA",IF(T1_Data!BU170&lt;1, "&lt;1", IF(T1_Data!BU170&gt;99, "&gt;99", T1_Data!BU170))),"-")</f>
        <v>-</v>
      </c>
      <c r="BV172" s="72" t="str">
        <f>IF(ISNUMBER(T1_Data!BV170),IF(T1_Data!BV170=-999,"NA",IF(T1_Data!BV170&lt;1, "&lt;1", IF(T1_Data!BV170&gt;99, "&gt;99", T1_Data!BV170))),"-")</f>
        <v>-</v>
      </c>
      <c r="BW172" s="72" t="str">
        <f>IF(ISNUMBER(T1_Data!BW170),IF(T1_Data!BW170=-999,"NA",IF(T1_Data!BW170&lt;1, "&lt;1", IF(T1_Data!BW170&gt;99, "&gt;99", T1_Data!BW170))),"-")</f>
        <v>-</v>
      </c>
      <c r="BX172" s="72" t="str">
        <f>IF(ISNUMBER(T1_Data!BX170),IF(T1_Data!BX170=-999,"NA",IF(T1_Data!BX170&lt;1, "&lt;1", IF(T1_Data!BX170&gt;99, "&gt;99", T1_Data!BX170))),"-")</f>
        <v>-</v>
      </c>
      <c r="BY172" s="72" t="str">
        <f>IF(ISNUMBER(T1_Data!BY170),IF(T1_Data!BY170=-999,"NA",IF(T1_Data!BY170&lt;1, "&lt;1", IF(T1_Data!BY170&gt;99, "&gt;99", T1_Data!BY170))),"-")</f>
        <v>-</v>
      </c>
      <c r="BZ172" s="72" t="str">
        <f>IF(ISNUMBER(T1_Data!BZ170),IF(T1_Data!BZ170=-999,"NA",IF(T1_Data!BZ170&lt;1, "&lt;1", IF(T1_Data!BZ170&gt;99, "&gt;99", T1_Data!BZ170))),"-")</f>
        <v>-</v>
      </c>
      <c r="CA172" s="72" t="str">
        <f>IF(ISNUMBER(T1_Data!CA170),IF(T1_Data!CA170=-999,"NA",IF(T1_Data!CA170&lt;1, "&lt;1", IF(T1_Data!CA170&gt;99, "&gt;99", T1_Data!CA170))),"-")</f>
        <v>-</v>
      </c>
      <c r="CB172" s="72" t="str">
        <f>IF(ISNUMBER(T1_Data!CB170),IF(T1_Data!CB170=-999,"NA",IF(T1_Data!CB170&lt;1, "&lt;1", IF(T1_Data!CB170&gt;99, "&gt;99", T1_Data!CB170))),"-")</f>
        <v>-</v>
      </c>
      <c r="CC172" s="72" t="str">
        <f>IF(ISNUMBER(T1_Data!CC170),IF(T1_Data!CC170=-999,"NA",IF(T1_Data!CC170&lt;1, "&lt;1", IF(T1_Data!CC170&gt;99, "&gt;99", T1_Data!CC170))),"-")</f>
        <v>-</v>
      </c>
      <c r="CD172" s="72" t="str">
        <f>IF(ISNUMBER(T1_Data!CD170),IF(T1_Data!CD170=-999,"NA",IF(T1_Data!CD170&lt;1, "&lt;1", IF(T1_Data!CD170&gt;99, "&gt;99", T1_Data!CD170))),"-")</f>
        <v>-</v>
      </c>
      <c r="CE172" s="72" t="str">
        <f>IF(ISNUMBER(T1_Data!CE170),IF(T1_Data!CE170=-999,"NA",IF(T1_Data!CE170&lt;1, "&lt;1", IF(T1_Data!CE170&gt;99, "&gt;99", T1_Data!CE170))),"-")</f>
        <v>-</v>
      </c>
      <c r="CF172" s="72" t="str">
        <f>IF(ISNUMBER(T1_Data!CF170),IF(T1_Data!CF170=-999,"NA",IF(T1_Data!CF170&lt;1, "&lt;1", IF(T1_Data!CF170&gt;99, "&gt;99", T1_Data!CF170))),"-")</f>
        <v>-</v>
      </c>
      <c r="CG172" s="72" t="str">
        <f>IF(ISNUMBER(T1_Data!CG170),IF(T1_Data!CG170=-999,"NA",IF(T1_Data!CG170&lt;1, "&lt;1", IF(T1_Data!CG170&gt;99, "&gt;99", T1_Data!CG170))),"-")</f>
        <v>-</v>
      </c>
      <c r="CH172" s="72" t="str">
        <f>IF(ISNUMBER(T1_Data!CH170),IF(T1_Data!CH170=-999,"NA",IF(T1_Data!CH170&lt;1, "&lt;1", IF(T1_Data!CH170&gt;99, "&gt;99", T1_Data!CH170))),"-")</f>
        <v>-</v>
      </c>
      <c r="CI172" s="72" t="str">
        <f>IF(ISNUMBER(T1_Data!CI170),IF(T1_Data!CI170=-999,"NA",IF(T1_Data!CI170&lt;1, "&lt;1", IF(T1_Data!CI170&gt;99, "&gt;99", T1_Data!CI170))),"-")</f>
        <v>-</v>
      </c>
      <c r="CJ172" s="72" t="str">
        <f>IF(ISNUMBER(T1_Data!CJ170),IF(T1_Data!CJ170=-999,"NA",IF(T1_Data!CJ170&lt;1, "&lt;1", IF(T1_Data!CJ170&gt;99, "&gt;99", T1_Data!CJ170))),"-")</f>
        <v>-</v>
      </c>
      <c r="CK172" s="72" t="str">
        <f>IF(ISNUMBER(T1_Data!CK170),IF(T1_Data!CK170=-999,"NA",IF(T1_Data!CK170&lt;1, "&lt;1", IF(T1_Data!CK170&gt;99, "&gt;99", T1_Data!CK170))),"-")</f>
        <v>-</v>
      </c>
      <c r="CL172" s="72" t="str">
        <f>IF(ISNUMBER(T1_Data!CL170),IF(T1_Data!CL170=-999,"NA",IF(T1_Data!CL170&lt;1, "&lt;1", IF(T1_Data!CL170&gt;99, "&gt;99", T1_Data!CL170))),"-")</f>
        <v>-</v>
      </c>
      <c r="CM172" s="72" t="str">
        <f>IF(ISNUMBER(T1_Data!CM170),IF(T1_Data!CM170=-999,"NA",IF(T1_Data!CM170&lt;1, "&lt;1", IF(T1_Data!CM170&gt;99, "&gt;99", T1_Data!CM170))),"-")</f>
        <v>-</v>
      </c>
      <c r="CN172" s="72" t="str">
        <f>IF(ISNUMBER(T1_Data!CN170),IF(T1_Data!CN170=-999,"NA",IF(T1_Data!CN170&lt;1, "&lt;1", IF(T1_Data!CN170&gt;99, "&gt;99", T1_Data!CN170))),"-")</f>
        <v>-</v>
      </c>
      <c r="CO172" s="72" t="str">
        <f>IF(ISNUMBER(T1_Data!CO170),IF(T1_Data!CO170=-999,"NA",IF(T1_Data!CO170&lt;1, "&lt;1", IF(T1_Data!CO170&gt;99, "&gt;99", T1_Data!CO170))),"-")</f>
        <v>-</v>
      </c>
      <c r="CP172" s="72" t="str">
        <f>IF(ISNUMBER(T1_Data!CP170),IF(T1_Data!CP170=-999,"NA",IF(T1_Data!CP170&lt;1, "&lt;1", IF(T1_Data!CP170&gt;99, "&gt;99", T1_Data!CP170))),"-")</f>
        <v>-</v>
      </c>
      <c r="CQ172" s="72" t="str">
        <f>IF(ISNUMBER(T1_Data!CQ170),IF(T1_Data!CQ170=-999,"NA",IF(T1_Data!CQ170&lt;1, "&lt;1", IF(T1_Data!CQ170&gt;99, "&gt;99", T1_Data!CQ170))),"-")</f>
        <v>-</v>
      </c>
      <c r="CR172" s="72" t="str">
        <f>IF(ISNUMBER(T1_Data!CR170),IF(T1_Data!CR170=-999,"NA",IF(T1_Data!CR170&lt;1, "&lt;1", IF(T1_Data!CR170&gt;99, "&gt;99", T1_Data!CR170))),"-")</f>
        <v>-</v>
      </c>
      <c r="CS172" s="72" t="str">
        <f>IF(ISNUMBER(T1_Data!CS170),IF(T1_Data!CS170=-999,"NA",IF(T1_Data!CS170&lt;1, "&lt;1", IF(T1_Data!CS170&gt;99, "&gt;99", T1_Data!CS170))),"-")</f>
        <v>-</v>
      </c>
      <c r="CT172" s="72" t="str">
        <f>IF(ISNUMBER(T1_Data!CT170),IF(T1_Data!CT170=-999,"NA",IF(T1_Data!CT170&lt;1, "&lt;1", IF(T1_Data!CT170&gt;99, "&gt;99", T1_Data!CT170))),"-")</f>
        <v>-</v>
      </c>
      <c r="CU172" s="72" t="str">
        <f>IF(ISNUMBER(T1_Data!CU170),IF(T1_Data!CU170=-999,"NA",IF(T1_Data!CU170&lt;1, "&lt;1", IF(T1_Data!CU170&gt;99, "&gt;99", T1_Data!CU170))),"-")</f>
        <v>-</v>
      </c>
      <c r="CV172" s="72" t="str">
        <f>IF(ISNUMBER(T1_Data!CV170),IF(T1_Data!CV170=-999,"NA",IF(T1_Data!CV170&lt;1, "&lt;1", IF(T1_Data!CV170&gt;99, "&gt;99", T1_Data!CV170))),"-")</f>
        <v>-</v>
      </c>
      <c r="CW172" s="72" t="str">
        <f>IF(ISNUMBER(T1_Data!CW170),IF(T1_Data!CW170=-999,"NA",IF(T1_Data!CW170&lt;1, "&lt;1", IF(T1_Data!CW170&gt;99, "&gt;99", T1_Data!CW170))),"-")</f>
        <v>-</v>
      </c>
      <c r="CX172" s="72" t="str">
        <f>IF(ISNUMBER(T1_Data!CX170),IF(T1_Data!CX170=-999,"NA",IF(T1_Data!CX170&lt;1, "&lt;1", IF(T1_Data!CX170&gt;99, "&gt;99", T1_Data!CX170))),"-")</f>
        <v>-</v>
      </c>
      <c r="CY172" s="72" t="str">
        <f>IF(ISNUMBER(T1_Data!CY170),IF(T1_Data!CY170=-999,"NA",IF(T1_Data!CY170&lt;1, "&lt;1", IF(T1_Data!CY170&gt;99, "&gt;99", T1_Data!CY170))),"-")</f>
        <v>-</v>
      </c>
      <c r="CZ172" s="72" t="str">
        <f>IF(ISNUMBER(T1_Data!CZ170),IF(T1_Data!CZ170=-999,"NA",IF(T1_Data!CZ170&lt;1, "&lt;1", IF(T1_Data!CZ170&gt;99, "&gt;99", T1_Data!CZ170))),"-")</f>
        <v>-</v>
      </c>
      <c r="DA172" s="72" t="str">
        <f>IF(ISNUMBER(T1_Data!DA170),IF(T1_Data!DA170=-999,"NA",IF(T1_Data!DA170&lt;1, "&lt;1", IF(T1_Data!DA170&gt;99, "&gt;99", T1_Data!DA170))),"-")</f>
        <v>-</v>
      </c>
      <c r="DB172" s="72" t="str">
        <f>IF(ISNUMBER(T1_Data!DB170),IF(T1_Data!DB170=-999,"NA",IF(T1_Data!DB170&lt;1, "&lt;1", IF(T1_Data!DB170&gt;99, "&gt;99", T1_Data!DB170))),"-")</f>
        <v>-</v>
      </c>
      <c r="DC172" s="72" t="str">
        <f>IF(ISNUMBER(T1_Data!DC170),IF(T1_Data!DC170=-999,"NA",IF(T1_Data!DC170&lt;1, "&lt;1", IF(T1_Data!DC170&gt;99, "&gt;99", T1_Data!DC170))),"-")</f>
        <v>-</v>
      </c>
      <c r="DD172" s="72" t="str">
        <f>IF(ISNUMBER(T1_Data!DD170),IF(T1_Data!DD170=-999,"NA",IF(T1_Data!DD170&lt;1, "&lt;1", IF(T1_Data!DD170&gt;99, "&gt;99", T1_Data!DD170))),"-")</f>
        <v>-</v>
      </c>
      <c r="DE172" s="72" t="str">
        <f>IF(ISNUMBER(T1_Data!DE170),IF(T1_Data!DE170=-999,"NA",IF(T1_Data!DE170&lt;1, "&lt;1", IF(T1_Data!DE170&gt;99, "&gt;99", T1_Data!DE170))),"-")</f>
        <v>-</v>
      </c>
      <c r="DF172" s="72" t="str">
        <f>IF(ISNUMBER(T1_Data!DF170),IF(T1_Data!DF170=-999,"NA",IF(T1_Data!DF170&lt;1, "&lt;1", IF(T1_Data!DF170&gt;99, "&gt;99", T1_Data!DF170))),"-")</f>
        <v>-</v>
      </c>
      <c r="DG172" s="72" t="str">
        <f>IF(ISNUMBER(T1_Data!DG170),IF(T1_Data!DG170=-999,"NA",IF(T1_Data!DG170&lt;1, "&lt;1", IF(T1_Data!DG170&gt;99, "&gt;99", T1_Data!DG170))),"-")</f>
        <v>-</v>
      </c>
      <c r="DH172" s="72" t="str">
        <f>IF(ISNUMBER(T1_Data!DH170),IF(T1_Data!DH170=-999,"NA",IF(T1_Data!DH170&lt;1, "&lt;1", IF(T1_Data!DH170&gt;99, "&gt;99", T1_Data!DH170))),"-")</f>
        <v>-</v>
      </c>
      <c r="DI172" s="72" t="str">
        <f>IF(ISNUMBER(T1_Data!DI170),IF(T1_Data!DI170=-999,"NA",IF(T1_Data!DI170&lt;1, "&lt;1", IF(T1_Data!DI170&gt;99, "&gt;99", T1_Data!DI170))),"-")</f>
        <v>-</v>
      </c>
      <c r="DJ172" s="72" t="str">
        <f>IF(ISNUMBER(T1_Data!DJ170),IF(T1_Data!DJ170=-999,"NA",IF(T1_Data!DJ170&lt;1, "&lt;1", IF(T1_Data!DJ170&gt;99, "&gt;99", T1_Data!DJ170))),"-")</f>
        <v>-</v>
      </c>
      <c r="DK172" s="72" t="str">
        <f>IF(ISNUMBER(T1_Data!DK170),IF(T1_Data!DK170=-999,"NA",IF(T1_Data!DK170&lt;1, "&lt;1", IF(T1_Data!DK170&gt;99, "&gt;99", T1_Data!DK170))),"-")</f>
        <v>-</v>
      </c>
      <c r="DL172" s="72" t="str">
        <f>IF(ISNUMBER(T1_Data!DL170),IF(T1_Data!DL170=-999,"NA",IF(T1_Data!DL170&lt;1, "&lt;1", IF(T1_Data!DL170&gt;99, "&gt;99", T1_Data!DL170))),"-")</f>
        <v>-</v>
      </c>
      <c r="DM172" s="72" t="str">
        <f>IF(ISNUMBER(T1_Data!DM170),IF(T1_Data!DM170=-999,"NA",IF(T1_Data!DM170&lt;1, "&lt;1", IF(T1_Data!DM170&gt;99, "&gt;99", T1_Data!DM170))),"-")</f>
        <v>-</v>
      </c>
      <c r="DN172" s="72" t="str">
        <f>IF(ISNUMBER(T1_Data!DN170),IF(T1_Data!DN170=-999,"NA",IF(T1_Data!DN170&lt;1, "&lt;1", IF(T1_Data!DN170&gt;99, "&gt;99", T1_Data!DN170))),"-")</f>
        <v>-</v>
      </c>
      <c r="DO172" s="72" t="str">
        <f>IF(ISNUMBER(T1_Data!DO170),IF(T1_Data!DO170=-999,"NA",IF(T1_Data!DO170&lt;1, "&lt;1", IF(T1_Data!DO170&gt;99, "&gt;99", T1_Data!DO170))),"-")</f>
        <v>-</v>
      </c>
      <c r="DP172" s="72" t="str">
        <f>IF(ISNUMBER(T1_Data!DP170),IF(T1_Data!DP170=-999,"NA",IF(T1_Data!DP170&lt;1, "&lt;1", IF(T1_Data!DP170&gt;99, "&gt;99", T1_Data!DP170))),"-")</f>
        <v>-</v>
      </c>
      <c r="DQ172" s="72" t="str">
        <f>IF(ISNUMBER(T1_Data!DQ170),IF(T1_Data!DQ170=-999,"NA",IF(T1_Data!DQ170&lt;1, "&lt;1", IF(T1_Data!DQ170&gt;99, "&gt;99", T1_Data!DQ170))),"-")</f>
        <v>-</v>
      </c>
      <c r="DR172" s="72" t="str">
        <f>IF(ISNUMBER(T1_Data!DR170),IF(T1_Data!DR170=-999,"NA",IF(T1_Data!DR170&lt;1, "&lt;1", IF(T1_Data!DR170&gt;99, "&gt;99", T1_Data!DR170))),"-")</f>
        <v>-</v>
      </c>
      <c r="DS172" s="72" t="str">
        <f>IF(ISNUMBER(T1_Data!DS170),IF(T1_Data!DS170=-999,"NA",IF(T1_Data!DS170&lt;1, "&lt;1", IF(T1_Data!DS170&gt;99, "&gt;99", T1_Data!DS170))),"-")</f>
        <v>-</v>
      </c>
      <c r="DT172" s="72" t="str">
        <f>IF(ISNUMBER(T1_Data!DT170),IF(T1_Data!DT170=-999,"NA",IF(T1_Data!DT170&lt;1, "&lt;1", IF(T1_Data!DT170&gt;99, "&gt;99", T1_Data!DT170))),"-")</f>
        <v>-</v>
      </c>
      <c r="DU172" s="72" t="str">
        <f>IF(ISNUMBER(T1_Data!DU170),IF(T1_Data!DU170=-999,"NA",IF(T1_Data!DU170&lt;1, "&lt;1", IF(T1_Data!DU170&gt;99, "&gt;99", T1_Data!DU170))),"-")</f>
        <v>-</v>
      </c>
      <c r="DV172" s="72" t="str">
        <f>IF(ISNUMBER(T1_Data!DV170),IF(T1_Data!DV170=-999,"NA",IF(T1_Data!DV170&lt;1, "&lt;1", IF(T1_Data!DV170&gt;99, "&gt;99", T1_Data!DV170))),"-")</f>
        <v>-</v>
      </c>
      <c r="DW172" s="72" t="str">
        <f>IF(ISNUMBER(T1_Data!DW170),IF(T1_Data!DW170=-999,"NA",IF(T1_Data!DW170&lt;1, "&lt;1", IF(T1_Data!DW170&gt;99, "&gt;99", T1_Data!DW170))),"-")</f>
        <v>-</v>
      </c>
      <c r="DX172" s="72" t="str">
        <f>IF(ISNUMBER(T1_Data!DX170),IF(T1_Data!DX170=-999,"NA",IF(T1_Data!DX170&lt;1, "&lt;1", IF(T1_Data!DX170&gt;99, "&gt;99", T1_Data!DX170))),"-")</f>
        <v>-</v>
      </c>
      <c r="DY172" s="72" t="str">
        <f>IF(ISNUMBER(T1_Data!DY170),IF(T1_Data!DY170=-999,"NA",IF(T1_Data!DY170&lt;1, "&lt;1", IF(T1_Data!DY170&gt;99, "&gt;99", T1_Data!DY170))),"-")</f>
        <v>-</v>
      </c>
      <c r="DZ172" s="72" t="str">
        <f>IF(ISNUMBER(T1_Data!DZ170),IF(T1_Data!DZ170=-999,"NA",IF(T1_Data!DZ170&lt;1, "&lt;1", IF(T1_Data!DZ170&gt;99, "&gt;99", T1_Data!DZ170))),"-")</f>
        <v>-</v>
      </c>
      <c r="EA172" s="72" t="str">
        <f>IF(ISNUMBER(T1_Data!EA170),IF(T1_Data!EA170=-999,"NA",IF(T1_Data!EA170&lt;1, "&lt;1", IF(T1_Data!EA170&gt;99, "&gt;99", T1_Data!EA170))),"-")</f>
        <v>-</v>
      </c>
      <c r="EB172" s="72" t="str">
        <f>IF(ISNUMBER(T1_Data!EB170),IF(T1_Data!EB170=-999,"NA",IF(T1_Data!EB170&lt;1, "&lt;1", IF(T1_Data!EB170&gt;99, "&gt;99", T1_Data!EB170))),"-")</f>
        <v>-</v>
      </c>
      <c r="EC172" s="72" t="str">
        <f>IF(ISNUMBER(T1_Data!EC170),IF(T1_Data!EC170=-999,"NA",IF(T1_Data!EC170&lt;1, "&lt;1", IF(T1_Data!EC170&gt;99, "&gt;99", T1_Data!EC170))),"-")</f>
        <v>-</v>
      </c>
      <c r="ED172" s="72" t="str">
        <f>IF(ISNUMBER(T1_Data!ED170),IF(T1_Data!ED170=-999,"NA",IF(T1_Data!ED170&lt;1, "&lt;1", IF(T1_Data!ED170&gt;99, "&gt;99", T1_Data!ED170))),"-")</f>
        <v>-</v>
      </c>
      <c r="EE172" s="72" t="str">
        <f>IF(ISNUMBER(T1_Data!EE170),IF(T1_Data!EE170=-999,"NA",IF(T1_Data!EE170&lt;1, "&lt;1", IF(T1_Data!EE170&gt;99, "&gt;99", T1_Data!EE170))),"-")</f>
        <v>-</v>
      </c>
      <c r="EF172" s="72" t="str">
        <f>IF(ISNUMBER(T1_Data!EF170),IF(T1_Data!EF170=-999,"NA",IF(T1_Data!EF170&lt;1, "&lt;1", IF(T1_Data!EF170&gt;99, "&gt;99", T1_Data!EF170))),"-")</f>
        <v>-</v>
      </c>
      <c r="EG172" s="72" t="str">
        <f>IF(ISNUMBER(T1_Data!EG170),IF(T1_Data!EG170=-999,"NA",IF(T1_Data!EG170&lt;1, "&lt;1", IF(T1_Data!EG170&gt;99, "&gt;99", T1_Data!EG170))),"-")</f>
        <v>-</v>
      </c>
      <c r="EH172" s="72" t="str">
        <f>IF(ISNUMBER(T1_Data!EH170),IF(T1_Data!EH170=-999,"NA",IF(T1_Data!EH170&lt;1, "&lt;1", IF(T1_Data!EH170&gt;99, "&gt;99", T1_Data!EH170))),"-")</f>
        <v>-</v>
      </c>
      <c r="EI172" s="72" t="str">
        <f>IF(ISNUMBER(T1_Data!EI170),IF(T1_Data!EI170=-999,"NA",IF(T1_Data!EI170&lt;1, "&lt;1", IF(T1_Data!EI170&gt;99, "&gt;99", T1_Data!EI170))),"-")</f>
        <v>-</v>
      </c>
      <c r="EJ172" s="72" t="str">
        <f>IF(ISNUMBER(T1_Data!EJ170),IF(T1_Data!EJ170=-999,"NA",IF(T1_Data!EJ170&lt;1, "&lt;1", IF(T1_Data!EJ170&gt;99, "&gt;99", T1_Data!EJ170))),"-")</f>
        <v>-</v>
      </c>
      <c r="EK172" s="72" t="str">
        <f>IF(ISNUMBER(T1_Data!EK170),IF(T1_Data!EK170=-999,"NA",IF(T1_Data!EK170&lt;1, "&lt;1", IF(T1_Data!EK170&gt;99, "&gt;99", T1_Data!EK170))),"-")</f>
        <v>-</v>
      </c>
      <c r="EL172" s="72" t="str">
        <f>IF(ISNUMBER(T1_Data!EL170),IF(T1_Data!EL170=-999,"NA",IF(T1_Data!EL170&lt;1, "&lt;1", IF(T1_Data!EL170&gt;99, "&gt;99", T1_Data!EL170))),"-")</f>
        <v>-</v>
      </c>
      <c r="EM172" s="72" t="str">
        <f>IF(ISNUMBER(T1_Data!EM170),IF(T1_Data!EM170=-999,"NA",IF(T1_Data!EM170&lt;1, "&lt;1", IF(T1_Data!EM170&gt;99, "&gt;99", T1_Data!EM170))),"-")</f>
        <v>-</v>
      </c>
      <c r="EN172" s="72" t="str">
        <f>IF(ISNUMBER(T1_Data!EN170),IF(T1_Data!EN170=-999,"NA",IF(T1_Data!EN170&lt;1, "&lt;1", IF(T1_Data!EN170&gt;99, "&gt;99", T1_Data!EN170))),"-")</f>
        <v>-</v>
      </c>
      <c r="EO172" s="72" t="str">
        <f>IF(ISNUMBER(T1_Data!EO170),IF(T1_Data!EO170=-999,"NA",IF(T1_Data!EO170&lt;1, "&lt;1", IF(T1_Data!EO170&gt;99, "&gt;99", T1_Data!EO170))),"-")</f>
        <v>-</v>
      </c>
      <c r="EP172" s="72" t="str">
        <f>IF(ISNUMBER(T1_Data!EP170),IF(T1_Data!EP170=-999,"NA",IF(T1_Data!EP170&lt;1, "&lt;1", IF(T1_Data!EP170&gt;99, "&gt;99", T1_Data!EP170))),"-")</f>
        <v>-</v>
      </c>
      <c r="EQ172" s="72" t="str">
        <f>IF(ISNUMBER(T1_Data!EQ170),IF(T1_Data!EQ170=-999,"NA",IF(T1_Data!EQ170&lt;1, "&lt;1", IF(T1_Data!EQ170&gt;99, "&gt;99", T1_Data!EQ170))),"-")</f>
        <v>-</v>
      </c>
      <c r="ER172" s="72" t="str">
        <f>IF(ISNUMBER(T1_Data!ER170),IF(T1_Data!ER170=-999,"NA",IF(T1_Data!ER170&lt;1, "&lt;1", IF(T1_Data!ER170&gt;99, "&gt;99", T1_Data!ER170))),"-")</f>
        <v>-</v>
      </c>
      <c r="ES172" s="72" t="str">
        <f>IF(ISNUMBER(T1_Data!ES170),IF(T1_Data!ES170=-999,"NA",IF(T1_Data!ES170&lt;1, "&lt;1", IF(T1_Data!ES170&gt;99, "&gt;99", T1_Data!ES170))),"-")</f>
        <v>-</v>
      </c>
      <c r="ET172" s="72" t="str">
        <f>IF(ISNUMBER(T1_Data!ET170),IF(T1_Data!ET170=-999,"NA",IF(T1_Data!ET170&lt;1, "&lt;1", IF(T1_Data!ET170&gt;99, "&gt;99", T1_Data!ET170))),"-")</f>
        <v>-</v>
      </c>
      <c r="EU172" s="72" t="str">
        <f>IF(ISNUMBER(T1_Data!EU170),IF(T1_Data!EU170=-999,"NA",IF(T1_Data!EU170&lt;1, "&lt;1", IF(T1_Data!EU170&gt;99, "&gt;99", T1_Data!EU170))),"-")</f>
        <v>-</v>
      </c>
      <c r="EV172" s="72" t="str">
        <f>IF(ISNUMBER(T1_Data!EV170),IF(T1_Data!EV170=-999,"NA",IF(T1_Data!EV170&lt;1, "&lt;1", IF(T1_Data!EV170&gt;99, "&gt;99", T1_Data!EV170))),"-")</f>
        <v>-</v>
      </c>
      <c r="EW172" s="72" t="str">
        <f>IF(ISNUMBER(T1_Data!EW170),IF(T1_Data!EW170=-999,"NA",IF(T1_Data!EW170&lt;1, "&lt;1", IF(T1_Data!EW170&gt;99, "&gt;99", T1_Data!EW170))),"-")</f>
        <v>-</v>
      </c>
      <c r="EX172" s="72" t="str">
        <f>IF(ISNUMBER(T1_Data!EX170),IF(T1_Data!EX170=-999,"NA",IF(T1_Data!EX170&lt;1, "&lt;1", IF(T1_Data!EX170&gt;99, "&gt;99", T1_Data!EX170))),"-")</f>
        <v>-</v>
      </c>
      <c r="EY172" s="72" t="str">
        <f>IF(ISNUMBER(T1_Data!EY170),IF(T1_Data!EY170=-999,"NA",IF(T1_Data!EY170&lt;1, "&lt;1", IF(T1_Data!EY170&gt;99, "&gt;99", T1_Data!EY170))),"-")</f>
        <v>-</v>
      </c>
      <c r="EZ172" s="72" t="str">
        <f>IF(ISNUMBER(T1_Data!EZ170),IF(T1_Data!EZ170=-999,"NA",IF(T1_Data!EZ170&lt;1, "&lt;1", IF(T1_Data!EZ170&gt;99, "&gt;99", T1_Data!EZ170))),"-")</f>
        <v>-</v>
      </c>
      <c r="FA172" s="72" t="str">
        <f>IF(ISNUMBER(T1_Data!FA170),IF(T1_Data!FA170=-999,"NA",IF(T1_Data!FA170&lt;1, "&lt;1", IF(T1_Data!FA170&gt;99, "&gt;99", T1_Data!FA170))),"-")</f>
        <v>-</v>
      </c>
      <c r="FB172" s="72" t="str">
        <f>IF(ISNUMBER(T1_Data!FB170),IF(T1_Data!FB170=-999,"NA",IF(T1_Data!FB170&lt;1, "&lt;1", IF(T1_Data!FB170&gt;99, "&gt;99", T1_Data!FB170))),"-")</f>
        <v>-</v>
      </c>
      <c r="FC172" s="72" t="str">
        <f>IF(ISNUMBER(T1_Data!FC170),IF(T1_Data!FC170=-999,"NA",IF(T1_Data!FC170&lt;1, "&lt;1", IF(T1_Data!FC170&gt;99, "&gt;99", T1_Data!FC170))),"-")</f>
        <v>-</v>
      </c>
      <c r="FD172" s="72" t="str">
        <f>IF(ISNUMBER(T1_Data!FD170),IF(T1_Data!FD170=-999,"NA",IF(T1_Data!FD170&lt;1, "&lt;1", IF(T1_Data!FD170&gt;99, "&gt;99", T1_Data!FD170))),"-")</f>
        <v>-</v>
      </c>
      <c r="FE172" s="72" t="str">
        <f>IF(ISNUMBER(T1_Data!FE170),IF(T1_Data!FE170=-999,"NA",IF(T1_Data!FE170&lt;1, "&lt;1", IF(T1_Data!FE170&gt;99, "&gt;99", T1_Data!FE170))),"-")</f>
        <v>-</v>
      </c>
      <c r="FF172" s="72" t="str">
        <f>IF(ISNUMBER(T1_Data!FF170),IF(T1_Data!FF170=-999,"NA",IF(T1_Data!FF170&lt;1, "&lt;1", IF(T1_Data!FF170&gt;99, "&gt;99", T1_Data!FF170))),"-")</f>
        <v>-</v>
      </c>
      <c r="FG172" s="72" t="str">
        <f>IF(ISNUMBER(T1_Data!FG170),IF(T1_Data!FG170=-999,"NA",IF(T1_Data!FG170&lt;1, "&lt;1", IF(T1_Data!FG170&gt;99, "&gt;99", T1_Data!FG170))),"-")</f>
        <v>-</v>
      </c>
      <c r="FH172" s="72" t="str">
        <f>IF(ISNUMBER(T1_Data!FH170),IF(T1_Data!FH170=-999,"NA",IF(T1_Data!FH170&lt;1, "&lt;1", IF(T1_Data!FH170&gt;99, "&gt;99", T1_Data!FH170))),"-")</f>
        <v>-</v>
      </c>
      <c r="FI172" s="72" t="str">
        <f>IF(ISNUMBER(T1_Data!FI170),IF(T1_Data!FI170=-999,"NA",IF(T1_Data!FI170&lt;1, "&lt;1", IF(T1_Data!FI170&gt;99, "&gt;99", T1_Data!FI170))),"-")</f>
        <v>-</v>
      </c>
      <c r="FJ172" s="72" t="str">
        <f>IF(ISNUMBER(T1_Data!FJ170),IF(T1_Data!FJ170=-999,"NA",IF(T1_Data!FJ170&lt;1, "&lt;1", IF(T1_Data!FJ170&gt;99, "&gt;99", T1_Data!FJ170))),"-")</f>
        <v>-</v>
      </c>
      <c r="FK172" s="72" t="str">
        <f>IF(ISNUMBER(T1_Data!FK170),IF(T1_Data!FK170=-999,"NA",IF(T1_Data!FK170&lt;1, "&lt;1", IF(T1_Data!FK170&gt;99, "&gt;99", T1_Data!FK170))),"-")</f>
        <v>-</v>
      </c>
      <c r="FL172" s="72" t="str">
        <f>IF(ISNUMBER(T1_Data!FL170),IF(T1_Data!FL170=-999,"NA",IF(T1_Data!FL170&lt;1, "&lt;1", IF(T1_Data!FL170&gt;99, "&gt;99", T1_Data!FL170))),"-")</f>
        <v>-</v>
      </c>
      <c r="FM172" s="72" t="str">
        <f>IF(ISNUMBER(T1_Data!FM170),IF(T1_Data!FM170=-999,"NA",IF(T1_Data!FM170&lt;1, "&lt;1", IF(T1_Data!FM170&gt;99, "&gt;99", T1_Data!FM170))),"-")</f>
        <v>-</v>
      </c>
      <c r="FN172" s="72" t="str">
        <f>IF(ISNUMBER(T1_Data!FN170),IF(T1_Data!FN170=-999,"NA",IF(T1_Data!FN170&lt;1, "&lt;1", IF(T1_Data!FN170&gt;99, "&gt;99", T1_Data!FN170))),"-")</f>
        <v>-</v>
      </c>
      <c r="FO172" s="72" t="str">
        <f>IF(ISNUMBER(T1_Data!FO170),IF(T1_Data!FO170=-999,"NA",IF(T1_Data!FO170&lt;1, "&lt;1", IF(T1_Data!FO170&gt;99, "&gt;99", T1_Data!FO170))),"-")</f>
        <v>-</v>
      </c>
      <c r="FP172" s="72" t="str">
        <f>IF(ISNUMBER(T1_Data!FP170),IF(T1_Data!FP170=-999,"NA",IF(T1_Data!FP170&lt;1, "&lt;1", IF(T1_Data!FP170&gt;99, "&gt;99", T1_Data!FP170))),"-")</f>
        <v>-</v>
      </c>
      <c r="FQ172" s="72" t="str">
        <f>IF(ISNUMBER(T1_Data!FQ170),IF(T1_Data!FQ170=-999,"NA",IF(T1_Data!FQ170&lt;1, "&lt;1", IF(T1_Data!FQ170&gt;99, "&gt;99", T1_Data!FQ170))),"-")</f>
        <v>-</v>
      </c>
      <c r="FR172" s="72" t="str">
        <f>IF(ISNUMBER(T1_Data!FR170),IF(T1_Data!FR170=-999,"NA",IF(T1_Data!FR170&lt;1, "&lt;1", IF(T1_Data!FR170&gt;99, "&gt;99", T1_Data!FR170))),"-")</f>
        <v>-</v>
      </c>
      <c r="FS172" s="72" t="str">
        <f>IF(ISNUMBER(T1_Data!FS170),IF(T1_Data!FS170=-999,"NA",IF(T1_Data!FS170&lt;1, "&lt;1", IF(T1_Data!FS170&gt;99, "&gt;99", T1_Data!FS170))),"-")</f>
        <v>-</v>
      </c>
      <c r="FT172" s="72" t="str">
        <f>IF(ISNUMBER(T1_Data!FT170),IF(T1_Data!FT170=-999,"NA",IF(T1_Data!FT170&lt;1, "&lt;1", IF(T1_Data!FT170&gt;99, "&gt;99", T1_Data!FT170))),"-")</f>
        <v>-</v>
      </c>
      <c r="FU172" s="72" t="str">
        <f>IF(ISNUMBER(T1_Data!FU170),IF(T1_Data!FU170=-999,"NA",IF(T1_Data!FU170&lt;1, "&lt;1", IF(T1_Data!FU170&gt;99, "&gt;99", T1_Data!FU170))),"-")</f>
        <v>-</v>
      </c>
      <c r="FV172" s="72" t="str">
        <f>IF(ISNUMBER(T1_Data!FV170),IF(T1_Data!FV170=-999,"NA",IF(T1_Data!FV170&lt;1, "&lt;1", IF(T1_Data!FV170&gt;99, "&gt;99", T1_Data!FV170))),"-")</f>
        <v>-</v>
      </c>
      <c r="FW172" s="72" t="str">
        <f>IF(ISNUMBER(T1_Data!FW170),IF(T1_Data!FW170=-999,"NA",IF(T1_Data!FW170&lt;1, "&lt;1", IF(T1_Data!FW170&gt;99, "&gt;99", T1_Data!FW170))),"-")</f>
        <v>-</v>
      </c>
      <c r="FX172" s="71" t="str">
        <f>IF(ISBLANK(T1_Data!FX170), "", T1_Data!FX170)</f>
        <v/>
      </c>
    </row>
    <row r="173" spans="1:180" x14ac:dyDescent="0.25">
      <c r="A173" s="71" t="str">
        <f>IF(ISBLANK(T1_Data!A171), "", T1_Data!A171)</f>
        <v/>
      </c>
      <c r="B173" s="72" t="str">
        <f>IF(ISNUMBER(T1_Data!B171), T1_Data!B171,"-")</f>
        <v>-</v>
      </c>
      <c r="C173" s="72" t="str">
        <f>IF(ISNUMBER(T1_Data!C171),IF(T1_Data!C171=-999,"NA",IF(T1_Data!C171&lt;1, "&lt;1", IF(T1_Data!C171&gt;99, "&gt;99", T1_Data!C171))),"-")</f>
        <v>-</v>
      </c>
      <c r="D173" s="72" t="str">
        <f>IF(ISNUMBER(T1_Data!D171),IF(T1_Data!D171=-999,"NA",IF(T1_Data!D171&lt;1, "&lt;1", IF(T1_Data!D171&gt;99, "&gt;99", T1_Data!D171))),"-")</f>
        <v>-</v>
      </c>
      <c r="E173" s="72" t="str">
        <f>IF(ISNUMBER(T1_Data!E171),IF(T1_Data!E171=-999,"NA",IF(T1_Data!E171&lt;1, "&lt;1", IF(T1_Data!E171&gt;99, "&gt;99", T1_Data!E171))),"-")</f>
        <v>-</v>
      </c>
      <c r="F173" s="72" t="str">
        <f>IF(ISNUMBER(T1_Data!F171),IF(T1_Data!F171=-999,"NA",IF(T1_Data!F171&lt;1, "&lt;1", IF(T1_Data!F171&gt;99, "&gt;99", T1_Data!F171))),"-")</f>
        <v>-</v>
      </c>
      <c r="G173" s="72" t="str">
        <f>IF(ISNUMBER(T1_Data!G171),IF(T1_Data!G171=-999,"NA",IF(T1_Data!G171&lt;1, "&lt;1", IF(T1_Data!G171&gt;99, "&gt;99", T1_Data!G171))),"-")</f>
        <v>-</v>
      </c>
      <c r="H173" s="72" t="str">
        <f>IF(ISNUMBER(T1_Data!H171),IF(T1_Data!H171=-999,"NA",IF(T1_Data!H171&lt;1, "&lt;1", IF(T1_Data!H171&gt;99, "&gt;99", T1_Data!H171))),"-")</f>
        <v>-</v>
      </c>
      <c r="I173" s="72" t="str">
        <f>IF(ISNUMBER(T1_Data!I171),IF(T1_Data!I171=-999,"NA",IF(T1_Data!I171&lt;1, "&lt;1", IF(T1_Data!I171&gt;99, "&gt;99", T1_Data!I171))),"-")</f>
        <v>-</v>
      </c>
      <c r="J173" s="72" t="str">
        <f>IF(ISNUMBER(T1_Data!J171),IF(T1_Data!J171=-999,"NA",IF(T1_Data!J171&lt;1, "&lt;1", IF(T1_Data!J171&gt;99, "&gt;99", T1_Data!J171))),"-")</f>
        <v>-</v>
      </c>
      <c r="K173" s="72" t="str">
        <f>IF(ISNUMBER(T1_Data!K171),IF(T1_Data!K171=-999,"NA",IF(T1_Data!K171&lt;1, "&lt;1", IF(T1_Data!K171&gt;99, "&gt;99", T1_Data!K171))),"-")</f>
        <v>-</v>
      </c>
      <c r="L173" s="72" t="str">
        <f>IF(ISNUMBER(T1_Data!L171),IF(T1_Data!L171=-999,"NA",IF(T1_Data!L171&lt;1, "&lt;1", IF(T1_Data!L171&gt;99, "&gt;99", T1_Data!L171))),"-")</f>
        <v>-</v>
      </c>
      <c r="M173" s="72" t="str">
        <f>IF(ISNUMBER(T1_Data!M171),IF(T1_Data!M171=-999,"NA",IF(T1_Data!M171&lt;1, "&lt;1", IF(T1_Data!M171&gt;99, "&gt;99", T1_Data!M171))),"-")</f>
        <v>-</v>
      </c>
      <c r="N173" s="72" t="str">
        <f>IF(ISNUMBER(T1_Data!N171),IF(T1_Data!N171=-999,"NA",IF(T1_Data!N171&lt;1, "&lt;1", IF(T1_Data!N171&gt;99, "&gt;99", T1_Data!N171))),"-")</f>
        <v>-</v>
      </c>
      <c r="O173" s="72" t="str">
        <f>IF(ISNUMBER(T1_Data!O171),IF(T1_Data!O171=-999,"NA",IF(T1_Data!O171&lt;1, "&lt;1", IF(T1_Data!O171&gt;99, "&gt;99", T1_Data!O171))),"-")</f>
        <v>-</v>
      </c>
      <c r="P173" s="72" t="str">
        <f>IF(ISNUMBER(T1_Data!P171),IF(T1_Data!P171=-999,"NA",IF(T1_Data!P171&lt;1, "&lt;1", IF(T1_Data!P171&gt;99, "&gt;99", T1_Data!P171))),"-")</f>
        <v>-</v>
      </c>
      <c r="Q173" s="72" t="str">
        <f>IF(ISNUMBER(T1_Data!Q171),IF(T1_Data!Q171=-999,"NA",IF(T1_Data!Q171&lt;1, "&lt;1", IF(T1_Data!Q171&gt;99, "&gt;99", T1_Data!Q171))),"-")</f>
        <v>-</v>
      </c>
      <c r="R173" s="72" t="str">
        <f>IF(ISNUMBER(T1_Data!R171),IF(T1_Data!R171=-999,"NA",IF(T1_Data!R171&lt;1, "&lt;1", IF(T1_Data!R171&gt;99, "&gt;99", T1_Data!R171))),"-")</f>
        <v>-</v>
      </c>
      <c r="S173" s="72" t="str">
        <f>IF(ISNUMBER(T1_Data!S171),IF(T1_Data!S171=-999,"NA",IF(T1_Data!S171&lt;1, "&lt;1", IF(T1_Data!S171&gt;99, "&gt;99", T1_Data!S171))),"-")</f>
        <v>-</v>
      </c>
      <c r="T173" s="72" t="str">
        <f>IF(ISNUMBER(T1_Data!T171),IF(T1_Data!T171=-999,"NA",IF(T1_Data!T171&lt;1, "&lt;1", IF(T1_Data!T171&gt;99, "&gt;99", T1_Data!T171))),"-")</f>
        <v>-</v>
      </c>
      <c r="U173" s="72" t="str">
        <f>IF(ISNUMBER(T1_Data!U171),IF(T1_Data!U171=-999,"NA",IF(T1_Data!U171&lt;1, "&lt;1", IF(T1_Data!U171&gt;99, "&gt;99", T1_Data!U171))),"-")</f>
        <v>-</v>
      </c>
      <c r="V173" s="72" t="str">
        <f>IF(ISNUMBER(T1_Data!V171),IF(T1_Data!V171=-999,"NA",IF(T1_Data!V171&lt;1, "&lt;1", IF(T1_Data!V171&gt;99, "&gt;99", T1_Data!V171))),"-")</f>
        <v>-</v>
      </c>
      <c r="W173" s="72" t="str">
        <f>IF(ISNUMBER(T1_Data!W171),IF(T1_Data!W171=-999,"NA",IF(T1_Data!W171&lt;1, "&lt;1", IF(T1_Data!W171&gt;99, "&gt;99", T1_Data!W171))),"-")</f>
        <v>-</v>
      </c>
      <c r="X173" s="72" t="str">
        <f>IF(ISNUMBER(T1_Data!X171),IF(T1_Data!X171=-999,"NA",IF(T1_Data!X171&lt;1, "&lt;1", IF(T1_Data!X171&gt;99, "&gt;99", T1_Data!X171))),"-")</f>
        <v>-</v>
      </c>
      <c r="Y173" s="72" t="str">
        <f>IF(ISNUMBER(T1_Data!Y171),IF(T1_Data!Y171=-999,"NA",IF(T1_Data!Y171&lt;1, "&lt;1", IF(T1_Data!Y171&gt;99, "&gt;99", T1_Data!Y171))),"-")</f>
        <v>-</v>
      </c>
      <c r="Z173" s="72" t="str">
        <f>IF(ISNUMBER(T1_Data!Z171),IF(T1_Data!Z171=-999,"NA",IF(T1_Data!Z171&lt;1, "&lt;1", IF(T1_Data!Z171&gt;99, "&gt;99", T1_Data!Z171))),"-")</f>
        <v>-</v>
      </c>
      <c r="AA173" s="72" t="str">
        <f>IF(ISNUMBER(T1_Data!AA171),IF(T1_Data!AA171=-999,"NA",IF(T1_Data!AA171&lt;1, "&lt;1", IF(T1_Data!AA171&gt;99, "&gt;99", T1_Data!AA171))),"-")</f>
        <v>-</v>
      </c>
      <c r="AB173" s="72" t="str">
        <f>IF(ISNUMBER(T1_Data!AB171),IF(T1_Data!AB171=-999,"NA",IF(T1_Data!AB171&lt;1, "&lt;1", IF(T1_Data!AB171&gt;99, "&gt;99", T1_Data!AB171))),"-")</f>
        <v>-</v>
      </c>
      <c r="AC173" s="72" t="str">
        <f>IF(ISNUMBER(T1_Data!AC171),IF(T1_Data!AC171=-999,"NA",IF(T1_Data!AC171&lt;1, "&lt;1", IF(T1_Data!AC171&gt;99, "&gt;99", T1_Data!AC171))),"-")</f>
        <v>-</v>
      </c>
      <c r="AD173" s="72" t="str">
        <f>IF(ISNUMBER(T1_Data!AD171),IF(T1_Data!AD171=-999,"NA",IF(T1_Data!AD171&lt;1, "&lt;1", IF(T1_Data!AD171&gt;99, "&gt;99", T1_Data!AD171))),"-")</f>
        <v>-</v>
      </c>
      <c r="AE173" s="72" t="str">
        <f>IF(ISNUMBER(T1_Data!AE171),IF(T1_Data!AE171=-999,"NA",IF(T1_Data!AE171&lt;1, "&lt;1", IF(T1_Data!AE171&gt;99, "&gt;99", T1_Data!AE171))),"-")</f>
        <v>-</v>
      </c>
      <c r="AF173" s="72" t="str">
        <f>IF(ISNUMBER(T1_Data!AF171),IF(T1_Data!AF171=-999,"NA",IF(T1_Data!AF171&lt;1, "&lt;1", IF(T1_Data!AF171&gt;99, "&gt;99", T1_Data!AF171))),"-")</f>
        <v>-</v>
      </c>
      <c r="AG173" s="72" t="str">
        <f>IF(ISNUMBER(T1_Data!AG171),IF(T1_Data!AG171=-999,"NA",IF(T1_Data!AG171&lt;1, "&lt;1", IF(T1_Data!AG171&gt;99, "&gt;99", T1_Data!AG171))),"-")</f>
        <v>-</v>
      </c>
      <c r="AH173" s="72" t="str">
        <f>IF(ISNUMBER(T1_Data!AH171),IF(T1_Data!AH171=-999,"NA",IF(T1_Data!AH171&lt;1, "&lt;1", IF(T1_Data!AH171&gt;99, "&gt;99", T1_Data!AH171))),"-")</f>
        <v>-</v>
      </c>
      <c r="AI173" s="72" t="str">
        <f>IF(ISNUMBER(T1_Data!AI171),IF(T1_Data!AI171=-999,"NA",IF(T1_Data!AI171&lt;1, "&lt;1", IF(T1_Data!AI171&gt;99, "&gt;99", T1_Data!AI171))),"-")</f>
        <v>-</v>
      </c>
      <c r="AJ173" s="72" t="str">
        <f>IF(ISNUMBER(T1_Data!AJ171),IF(T1_Data!AJ171=-999,"NA",IF(T1_Data!AJ171&lt;1, "&lt;1", IF(T1_Data!AJ171&gt;99, "&gt;99", T1_Data!AJ171))),"-")</f>
        <v>-</v>
      </c>
      <c r="AK173" s="72" t="str">
        <f>IF(ISNUMBER(T1_Data!AK171),IF(T1_Data!AK171=-999,"NA",IF(T1_Data!AK171&lt;1, "&lt;1", IF(T1_Data!AK171&gt;99, "&gt;99", T1_Data!AK171))),"-")</f>
        <v>-</v>
      </c>
      <c r="AL173" s="72" t="str">
        <f>IF(ISNUMBER(T1_Data!AL171),IF(T1_Data!AL171=-999,"NA",IF(T1_Data!AL171&lt;1, "&lt;1", IF(T1_Data!AL171&gt;99, "&gt;99", T1_Data!AL171))),"-")</f>
        <v>-</v>
      </c>
      <c r="AM173" s="72" t="str">
        <f>IF(ISNUMBER(T1_Data!AM171),IF(T1_Data!AM171=-999,"NA",IF(T1_Data!AM171&lt;1, "&lt;1", IF(T1_Data!AM171&gt;99, "&gt;99", T1_Data!AM171))),"-")</f>
        <v>-</v>
      </c>
      <c r="AN173" s="72" t="str">
        <f>IF(ISNUMBER(T1_Data!AN171),IF(T1_Data!AN171=-999,"NA",IF(T1_Data!AN171&lt;1, "&lt;1", IF(T1_Data!AN171&gt;99, "&gt;99", T1_Data!AN171))),"-")</f>
        <v>-</v>
      </c>
      <c r="AO173" s="72" t="str">
        <f>IF(ISNUMBER(T1_Data!AO171),IF(T1_Data!AO171=-999,"NA",IF(T1_Data!AO171&lt;1, "&lt;1", IF(T1_Data!AO171&gt;99, "&gt;99", T1_Data!AO171))),"-")</f>
        <v>-</v>
      </c>
      <c r="AP173" s="72" t="str">
        <f>IF(ISNUMBER(T1_Data!AP171),IF(T1_Data!AP171=-999,"NA",IF(T1_Data!AP171&lt;1, "&lt;1", IF(T1_Data!AP171&gt;99, "&gt;99", T1_Data!AP171))),"-")</f>
        <v>-</v>
      </c>
      <c r="AQ173" s="72" t="str">
        <f>IF(ISNUMBER(T1_Data!AQ171),IF(T1_Data!AQ171=-999,"NA",IF(T1_Data!AQ171&lt;1, "&lt;1", IF(T1_Data!AQ171&gt;99, "&gt;99", T1_Data!AQ171))),"-")</f>
        <v>-</v>
      </c>
      <c r="AR173" s="72" t="str">
        <f>IF(ISNUMBER(T1_Data!AR171),IF(T1_Data!AR171=-999,"NA",IF(T1_Data!AR171&lt;1, "&lt;1", IF(T1_Data!AR171&gt;99, "&gt;99", T1_Data!AR171))),"-")</f>
        <v>-</v>
      </c>
      <c r="AS173" s="72" t="str">
        <f>IF(ISNUMBER(T1_Data!AS171),IF(T1_Data!AS171=-999,"NA",IF(T1_Data!AS171&lt;1, "&lt;1", IF(T1_Data!AS171&gt;99, "&gt;99", T1_Data!AS171))),"-")</f>
        <v>-</v>
      </c>
      <c r="AT173" s="72" t="str">
        <f>IF(ISNUMBER(T1_Data!AT171),IF(T1_Data!AT171=-999,"NA",IF(T1_Data!AT171&lt;1, "&lt;1", IF(T1_Data!AT171&gt;99, "&gt;99", T1_Data!AT171))),"-")</f>
        <v>-</v>
      </c>
      <c r="AU173" s="72" t="str">
        <f>IF(ISNUMBER(T1_Data!AU171),IF(T1_Data!AU171=-999,"NA",IF(T1_Data!AU171&lt;1, "&lt;1", IF(T1_Data!AU171&gt;99, "&gt;99", T1_Data!AU171))),"-")</f>
        <v>-</v>
      </c>
      <c r="AV173" s="72" t="str">
        <f>IF(ISNUMBER(T1_Data!AV171),IF(T1_Data!AV171=-999,"NA",IF(T1_Data!AV171&lt;1, "&lt;1", IF(T1_Data!AV171&gt;99, "&gt;99", T1_Data!AV171))),"-")</f>
        <v>-</v>
      </c>
      <c r="AW173" s="72" t="str">
        <f>IF(ISNUMBER(T1_Data!AW171),IF(T1_Data!AW171=-999,"NA",IF(T1_Data!AW171&lt;1, "&lt;1", IF(T1_Data!AW171&gt;99, "&gt;99", T1_Data!AW171))),"-")</f>
        <v>-</v>
      </c>
      <c r="AX173" s="72" t="str">
        <f>IF(ISNUMBER(T1_Data!AX171),IF(T1_Data!AX171=-999,"NA",IF(T1_Data!AX171&lt;1, "&lt;1", IF(T1_Data!AX171&gt;99, "&gt;99", T1_Data!AX171))),"-")</f>
        <v>-</v>
      </c>
      <c r="AY173" s="72" t="str">
        <f>IF(ISNUMBER(T1_Data!AY171),IF(T1_Data!AY171=-999,"NA",IF(T1_Data!AY171&lt;1, "&lt;1", IF(T1_Data!AY171&gt;99, "&gt;99", T1_Data!AY171))),"-")</f>
        <v>-</v>
      </c>
      <c r="AZ173" s="72" t="str">
        <f>IF(ISNUMBER(T1_Data!AZ171),IF(T1_Data!AZ171=-999,"NA",IF(T1_Data!AZ171&lt;1, "&lt;1", IF(T1_Data!AZ171&gt;99, "&gt;99", T1_Data!AZ171))),"-")</f>
        <v>-</v>
      </c>
      <c r="BA173" s="72" t="str">
        <f>IF(ISNUMBER(T1_Data!BA171),IF(T1_Data!BA171=-999,"NA",IF(T1_Data!BA171&lt;1, "&lt;1", IF(T1_Data!BA171&gt;99, "&gt;99", T1_Data!BA171))),"-")</f>
        <v>-</v>
      </c>
      <c r="BB173" s="72" t="str">
        <f>IF(ISNUMBER(T1_Data!BB171),IF(T1_Data!BB171=-999,"NA",IF(T1_Data!BB171&lt;1, "&lt;1", IF(T1_Data!BB171&gt;99, "&gt;99", T1_Data!BB171))),"-")</f>
        <v>-</v>
      </c>
      <c r="BC173" s="72" t="str">
        <f>IF(ISNUMBER(T1_Data!BC171),IF(T1_Data!BC171=-999,"NA",IF(T1_Data!BC171&lt;1, "&lt;1", IF(T1_Data!BC171&gt;99, "&gt;99", T1_Data!BC171))),"-")</f>
        <v>-</v>
      </c>
      <c r="BD173" s="72" t="str">
        <f>IF(ISNUMBER(T1_Data!BD171),IF(T1_Data!BD171=-999,"NA",IF(T1_Data!BD171&lt;1, "&lt;1", IF(T1_Data!BD171&gt;99, "&gt;99", T1_Data!BD171))),"-")</f>
        <v>-</v>
      </c>
      <c r="BE173" s="72" t="str">
        <f>IF(ISNUMBER(T1_Data!BE171),IF(T1_Data!BE171=-999,"NA",IF(T1_Data!BE171&lt;1, "&lt;1", IF(T1_Data!BE171&gt;99, "&gt;99", T1_Data!BE171))),"-")</f>
        <v>-</v>
      </c>
      <c r="BF173" s="72" t="str">
        <f>IF(ISNUMBER(T1_Data!BF171),IF(T1_Data!BF171=-999,"NA",IF(T1_Data!BF171&lt;1, "&lt;1", IF(T1_Data!BF171&gt;99, "&gt;99", T1_Data!BF171))),"-")</f>
        <v>-</v>
      </c>
      <c r="BG173" s="72" t="str">
        <f>IF(ISNUMBER(T1_Data!BG171),IF(T1_Data!BG171=-999,"NA",IF(T1_Data!BG171&lt;1, "&lt;1", IF(T1_Data!BG171&gt;99, "&gt;99", T1_Data!BG171))),"-")</f>
        <v>-</v>
      </c>
      <c r="BH173" s="72" t="str">
        <f>IF(ISNUMBER(T1_Data!BH171),IF(T1_Data!BH171=-999,"NA",IF(T1_Data!BH171&lt;1, "&lt;1", IF(T1_Data!BH171&gt;99, "&gt;99", T1_Data!BH171))),"-")</f>
        <v>-</v>
      </c>
      <c r="BI173" s="72" t="str">
        <f>IF(ISNUMBER(T1_Data!BI171),IF(T1_Data!BI171=-999,"NA",IF(T1_Data!BI171&lt;1, "&lt;1", IF(T1_Data!BI171&gt;99, "&gt;99", T1_Data!BI171))),"-")</f>
        <v>-</v>
      </c>
      <c r="BJ173" s="72" t="str">
        <f>IF(ISNUMBER(T1_Data!BJ171),IF(T1_Data!BJ171=-999,"NA",IF(T1_Data!BJ171&lt;1, "&lt;1", IF(T1_Data!BJ171&gt;99, "&gt;99", T1_Data!BJ171))),"-")</f>
        <v>-</v>
      </c>
      <c r="BK173" s="72" t="str">
        <f>IF(ISNUMBER(T1_Data!BK171),IF(T1_Data!BK171=-999,"NA",IF(T1_Data!BK171&lt;1, "&lt;1", IF(T1_Data!BK171&gt;99, "&gt;99", T1_Data!BK171))),"-")</f>
        <v>-</v>
      </c>
      <c r="BL173" s="72" t="str">
        <f>IF(ISNUMBER(T1_Data!BL171),IF(T1_Data!BL171=-999,"NA",IF(T1_Data!BL171&lt;1, "&lt;1", IF(T1_Data!BL171&gt;99, "&gt;99", T1_Data!BL171))),"-")</f>
        <v>-</v>
      </c>
      <c r="BM173" s="72" t="str">
        <f>IF(ISNUMBER(T1_Data!BM171),IF(T1_Data!BM171=-999,"NA",IF(T1_Data!BM171&lt;1, "&lt;1", IF(T1_Data!BM171&gt;99, "&gt;99", T1_Data!BM171))),"-")</f>
        <v>-</v>
      </c>
      <c r="BN173" s="72" t="str">
        <f>IF(ISNUMBER(T1_Data!BN171),IF(T1_Data!BN171=-999,"NA",IF(T1_Data!BN171&lt;1, "&lt;1", IF(T1_Data!BN171&gt;99, "&gt;99", T1_Data!BN171))),"-")</f>
        <v>-</v>
      </c>
      <c r="BO173" s="72" t="str">
        <f>IF(ISNUMBER(T1_Data!BO171),IF(T1_Data!BO171=-999,"NA",IF(T1_Data!BO171&lt;1, "&lt;1", IF(T1_Data!BO171&gt;99, "&gt;99", T1_Data!BO171))),"-")</f>
        <v>-</v>
      </c>
      <c r="BP173" s="72" t="str">
        <f>IF(ISNUMBER(T1_Data!BP171),IF(T1_Data!BP171=-999,"NA",IF(T1_Data!BP171&lt;1, "&lt;1", IF(T1_Data!BP171&gt;99, "&gt;99", T1_Data!BP171))),"-")</f>
        <v>-</v>
      </c>
      <c r="BQ173" s="72" t="str">
        <f>IF(ISNUMBER(T1_Data!BQ171),IF(T1_Data!BQ171=-999,"NA",IF(T1_Data!BQ171&lt;1, "&lt;1", IF(T1_Data!BQ171&gt;99, "&gt;99", T1_Data!BQ171))),"-")</f>
        <v>-</v>
      </c>
      <c r="BR173" s="72" t="str">
        <f>IF(ISNUMBER(T1_Data!BR171),IF(T1_Data!BR171=-999,"NA",IF(T1_Data!BR171&lt;1, "&lt;1", IF(T1_Data!BR171&gt;99, "&gt;99", T1_Data!BR171))),"-")</f>
        <v>-</v>
      </c>
      <c r="BS173" s="72" t="str">
        <f>IF(ISNUMBER(T1_Data!BS171),IF(T1_Data!BS171=-999,"NA",IF(T1_Data!BS171&lt;1, "&lt;1", IF(T1_Data!BS171&gt;99, "&gt;99", T1_Data!BS171))),"-")</f>
        <v>-</v>
      </c>
      <c r="BT173" s="72" t="str">
        <f>IF(ISNUMBER(T1_Data!BT171),IF(T1_Data!BT171=-999,"NA",IF(T1_Data!BT171&lt;1, "&lt;1", IF(T1_Data!BT171&gt;99, "&gt;99", T1_Data!BT171))),"-")</f>
        <v>-</v>
      </c>
      <c r="BU173" s="72" t="str">
        <f>IF(ISNUMBER(T1_Data!BU171),IF(T1_Data!BU171=-999,"NA",IF(T1_Data!BU171&lt;1, "&lt;1", IF(T1_Data!BU171&gt;99, "&gt;99", T1_Data!BU171))),"-")</f>
        <v>-</v>
      </c>
      <c r="BV173" s="72" t="str">
        <f>IF(ISNUMBER(T1_Data!BV171),IF(T1_Data!BV171=-999,"NA",IF(T1_Data!BV171&lt;1, "&lt;1", IF(T1_Data!BV171&gt;99, "&gt;99", T1_Data!BV171))),"-")</f>
        <v>-</v>
      </c>
      <c r="BW173" s="72" t="str">
        <f>IF(ISNUMBER(T1_Data!BW171),IF(T1_Data!BW171=-999,"NA",IF(T1_Data!BW171&lt;1, "&lt;1", IF(T1_Data!BW171&gt;99, "&gt;99", T1_Data!BW171))),"-")</f>
        <v>-</v>
      </c>
      <c r="BX173" s="72" t="str">
        <f>IF(ISNUMBER(T1_Data!BX171),IF(T1_Data!BX171=-999,"NA",IF(T1_Data!BX171&lt;1, "&lt;1", IF(T1_Data!BX171&gt;99, "&gt;99", T1_Data!BX171))),"-")</f>
        <v>-</v>
      </c>
      <c r="BY173" s="72" t="str">
        <f>IF(ISNUMBER(T1_Data!BY171),IF(T1_Data!BY171=-999,"NA",IF(T1_Data!BY171&lt;1, "&lt;1", IF(T1_Data!BY171&gt;99, "&gt;99", T1_Data!BY171))),"-")</f>
        <v>-</v>
      </c>
      <c r="BZ173" s="72" t="str">
        <f>IF(ISNUMBER(T1_Data!BZ171),IF(T1_Data!BZ171=-999,"NA",IF(T1_Data!BZ171&lt;1, "&lt;1", IF(T1_Data!BZ171&gt;99, "&gt;99", T1_Data!BZ171))),"-")</f>
        <v>-</v>
      </c>
      <c r="CA173" s="72" t="str">
        <f>IF(ISNUMBER(T1_Data!CA171),IF(T1_Data!CA171=-999,"NA",IF(T1_Data!CA171&lt;1, "&lt;1", IF(T1_Data!CA171&gt;99, "&gt;99", T1_Data!CA171))),"-")</f>
        <v>-</v>
      </c>
      <c r="CB173" s="72" t="str">
        <f>IF(ISNUMBER(T1_Data!CB171),IF(T1_Data!CB171=-999,"NA",IF(T1_Data!CB171&lt;1, "&lt;1", IF(T1_Data!CB171&gt;99, "&gt;99", T1_Data!CB171))),"-")</f>
        <v>-</v>
      </c>
      <c r="CC173" s="72" t="str">
        <f>IF(ISNUMBER(T1_Data!CC171),IF(T1_Data!CC171=-999,"NA",IF(T1_Data!CC171&lt;1, "&lt;1", IF(T1_Data!CC171&gt;99, "&gt;99", T1_Data!CC171))),"-")</f>
        <v>-</v>
      </c>
      <c r="CD173" s="72" t="str">
        <f>IF(ISNUMBER(T1_Data!CD171),IF(T1_Data!CD171=-999,"NA",IF(T1_Data!CD171&lt;1, "&lt;1", IF(T1_Data!CD171&gt;99, "&gt;99", T1_Data!CD171))),"-")</f>
        <v>-</v>
      </c>
      <c r="CE173" s="72" t="str">
        <f>IF(ISNUMBER(T1_Data!CE171),IF(T1_Data!CE171=-999,"NA",IF(T1_Data!CE171&lt;1, "&lt;1", IF(T1_Data!CE171&gt;99, "&gt;99", T1_Data!CE171))),"-")</f>
        <v>-</v>
      </c>
      <c r="CF173" s="72" t="str">
        <f>IF(ISNUMBER(T1_Data!CF171),IF(T1_Data!CF171=-999,"NA",IF(T1_Data!CF171&lt;1, "&lt;1", IF(T1_Data!CF171&gt;99, "&gt;99", T1_Data!CF171))),"-")</f>
        <v>-</v>
      </c>
      <c r="CG173" s="72" t="str">
        <f>IF(ISNUMBER(T1_Data!CG171),IF(T1_Data!CG171=-999,"NA",IF(T1_Data!CG171&lt;1, "&lt;1", IF(T1_Data!CG171&gt;99, "&gt;99", T1_Data!CG171))),"-")</f>
        <v>-</v>
      </c>
      <c r="CH173" s="72" t="str">
        <f>IF(ISNUMBER(T1_Data!CH171),IF(T1_Data!CH171=-999,"NA",IF(T1_Data!CH171&lt;1, "&lt;1", IF(T1_Data!CH171&gt;99, "&gt;99", T1_Data!CH171))),"-")</f>
        <v>-</v>
      </c>
      <c r="CI173" s="72" t="str">
        <f>IF(ISNUMBER(T1_Data!CI171),IF(T1_Data!CI171=-999,"NA",IF(T1_Data!CI171&lt;1, "&lt;1", IF(T1_Data!CI171&gt;99, "&gt;99", T1_Data!CI171))),"-")</f>
        <v>-</v>
      </c>
      <c r="CJ173" s="72" t="str">
        <f>IF(ISNUMBER(T1_Data!CJ171),IF(T1_Data!CJ171=-999,"NA",IF(T1_Data!CJ171&lt;1, "&lt;1", IF(T1_Data!CJ171&gt;99, "&gt;99", T1_Data!CJ171))),"-")</f>
        <v>-</v>
      </c>
      <c r="CK173" s="72" t="str">
        <f>IF(ISNUMBER(T1_Data!CK171),IF(T1_Data!CK171=-999,"NA",IF(T1_Data!CK171&lt;1, "&lt;1", IF(T1_Data!CK171&gt;99, "&gt;99", T1_Data!CK171))),"-")</f>
        <v>-</v>
      </c>
      <c r="CL173" s="72" t="str">
        <f>IF(ISNUMBER(T1_Data!CL171),IF(T1_Data!CL171=-999,"NA",IF(T1_Data!CL171&lt;1, "&lt;1", IF(T1_Data!CL171&gt;99, "&gt;99", T1_Data!CL171))),"-")</f>
        <v>-</v>
      </c>
      <c r="CM173" s="72" t="str">
        <f>IF(ISNUMBER(T1_Data!CM171),IF(T1_Data!CM171=-999,"NA",IF(T1_Data!CM171&lt;1, "&lt;1", IF(T1_Data!CM171&gt;99, "&gt;99", T1_Data!CM171))),"-")</f>
        <v>-</v>
      </c>
      <c r="CN173" s="72" t="str">
        <f>IF(ISNUMBER(T1_Data!CN171),IF(T1_Data!CN171=-999,"NA",IF(T1_Data!CN171&lt;1, "&lt;1", IF(T1_Data!CN171&gt;99, "&gt;99", T1_Data!CN171))),"-")</f>
        <v>-</v>
      </c>
      <c r="CO173" s="72" t="str">
        <f>IF(ISNUMBER(T1_Data!CO171),IF(T1_Data!CO171=-999,"NA",IF(T1_Data!CO171&lt;1, "&lt;1", IF(T1_Data!CO171&gt;99, "&gt;99", T1_Data!CO171))),"-")</f>
        <v>-</v>
      </c>
      <c r="CP173" s="72" t="str">
        <f>IF(ISNUMBER(T1_Data!CP171),IF(T1_Data!CP171=-999,"NA",IF(T1_Data!CP171&lt;1, "&lt;1", IF(T1_Data!CP171&gt;99, "&gt;99", T1_Data!CP171))),"-")</f>
        <v>-</v>
      </c>
      <c r="CQ173" s="72" t="str">
        <f>IF(ISNUMBER(T1_Data!CQ171),IF(T1_Data!CQ171=-999,"NA",IF(T1_Data!CQ171&lt;1, "&lt;1", IF(T1_Data!CQ171&gt;99, "&gt;99", T1_Data!CQ171))),"-")</f>
        <v>-</v>
      </c>
      <c r="CR173" s="72" t="str">
        <f>IF(ISNUMBER(T1_Data!CR171),IF(T1_Data!CR171=-999,"NA",IF(T1_Data!CR171&lt;1, "&lt;1", IF(T1_Data!CR171&gt;99, "&gt;99", T1_Data!CR171))),"-")</f>
        <v>-</v>
      </c>
      <c r="CS173" s="72" t="str">
        <f>IF(ISNUMBER(T1_Data!CS171),IF(T1_Data!CS171=-999,"NA",IF(T1_Data!CS171&lt;1, "&lt;1", IF(T1_Data!CS171&gt;99, "&gt;99", T1_Data!CS171))),"-")</f>
        <v>-</v>
      </c>
      <c r="CT173" s="72" t="str">
        <f>IF(ISNUMBER(T1_Data!CT171),IF(T1_Data!CT171=-999,"NA",IF(T1_Data!CT171&lt;1, "&lt;1", IF(T1_Data!CT171&gt;99, "&gt;99", T1_Data!CT171))),"-")</f>
        <v>-</v>
      </c>
      <c r="CU173" s="72" t="str">
        <f>IF(ISNUMBER(T1_Data!CU171),IF(T1_Data!CU171=-999,"NA",IF(T1_Data!CU171&lt;1, "&lt;1", IF(T1_Data!CU171&gt;99, "&gt;99", T1_Data!CU171))),"-")</f>
        <v>-</v>
      </c>
      <c r="CV173" s="72" t="str">
        <f>IF(ISNUMBER(T1_Data!CV171),IF(T1_Data!CV171=-999,"NA",IF(T1_Data!CV171&lt;1, "&lt;1", IF(T1_Data!CV171&gt;99, "&gt;99", T1_Data!CV171))),"-")</f>
        <v>-</v>
      </c>
      <c r="CW173" s="72" t="str">
        <f>IF(ISNUMBER(T1_Data!CW171),IF(T1_Data!CW171=-999,"NA",IF(T1_Data!CW171&lt;1, "&lt;1", IF(T1_Data!CW171&gt;99, "&gt;99", T1_Data!CW171))),"-")</f>
        <v>-</v>
      </c>
      <c r="CX173" s="72" t="str">
        <f>IF(ISNUMBER(T1_Data!CX171),IF(T1_Data!CX171=-999,"NA",IF(T1_Data!CX171&lt;1, "&lt;1", IF(T1_Data!CX171&gt;99, "&gt;99", T1_Data!CX171))),"-")</f>
        <v>-</v>
      </c>
      <c r="CY173" s="72" t="str">
        <f>IF(ISNUMBER(T1_Data!CY171),IF(T1_Data!CY171=-999,"NA",IF(T1_Data!CY171&lt;1, "&lt;1", IF(T1_Data!CY171&gt;99, "&gt;99", T1_Data!CY171))),"-")</f>
        <v>-</v>
      </c>
      <c r="CZ173" s="72" t="str">
        <f>IF(ISNUMBER(T1_Data!CZ171),IF(T1_Data!CZ171=-999,"NA",IF(T1_Data!CZ171&lt;1, "&lt;1", IF(T1_Data!CZ171&gt;99, "&gt;99", T1_Data!CZ171))),"-")</f>
        <v>-</v>
      </c>
      <c r="DA173" s="72" t="str">
        <f>IF(ISNUMBER(T1_Data!DA171),IF(T1_Data!DA171=-999,"NA",IF(T1_Data!DA171&lt;1, "&lt;1", IF(T1_Data!DA171&gt;99, "&gt;99", T1_Data!DA171))),"-")</f>
        <v>-</v>
      </c>
      <c r="DB173" s="72" t="str">
        <f>IF(ISNUMBER(T1_Data!DB171),IF(T1_Data!DB171=-999,"NA",IF(T1_Data!DB171&lt;1, "&lt;1", IF(T1_Data!DB171&gt;99, "&gt;99", T1_Data!DB171))),"-")</f>
        <v>-</v>
      </c>
      <c r="DC173" s="72" t="str">
        <f>IF(ISNUMBER(T1_Data!DC171),IF(T1_Data!DC171=-999,"NA",IF(T1_Data!DC171&lt;1, "&lt;1", IF(T1_Data!DC171&gt;99, "&gt;99", T1_Data!DC171))),"-")</f>
        <v>-</v>
      </c>
      <c r="DD173" s="72" t="str">
        <f>IF(ISNUMBER(T1_Data!DD171),IF(T1_Data!DD171=-999,"NA",IF(T1_Data!DD171&lt;1, "&lt;1", IF(T1_Data!DD171&gt;99, "&gt;99", T1_Data!DD171))),"-")</f>
        <v>-</v>
      </c>
      <c r="DE173" s="72" t="str">
        <f>IF(ISNUMBER(T1_Data!DE171),IF(T1_Data!DE171=-999,"NA",IF(T1_Data!DE171&lt;1, "&lt;1", IF(T1_Data!DE171&gt;99, "&gt;99", T1_Data!DE171))),"-")</f>
        <v>-</v>
      </c>
      <c r="DF173" s="72" t="str">
        <f>IF(ISNUMBER(T1_Data!DF171),IF(T1_Data!DF171=-999,"NA",IF(T1_Data!DF171&lt;1, "&lt;1", IF(T1_Data!DF171&gt;99, "&gt;99", T1_Data!DF171))),"-")</f>
        <v>-</v>
      </c>
      <c r="DG173" s="72" t="str">
        <f>IF(ISNUMBER(T1_Data!DG171),IF(T1_Data!DG171=-999,"NA",IF(T1_Data!DG171&lt;1, "&lt;1", IF(T1_Data!DG171&gt;99, "&gt;99", T1_Data!DG171))),"-")</f>
        <v>-</v>
      </c>
      <c r="DH173" s="72" t="str">
        <f>IF(ISNUMBER(T1_Data!DH171),IF(T1_Data!DH171=-999,"NA",IF(T1_Data!DH171&lt;1, "&lt;1", IF(T1_Data!DH171&gt;99, "&gt;99", T1_Data!DH171))),"-")</f>
        <v>-</v>
      </c>
      <c r="DI173" s="72" t="str">
        <f>IF(ISNUMBER(T1_Data!DI171),IF(T1_Data!DI171=-999,"NA",IF(T1_Data!DI171&lt;1, "&lt;1", IF(T1_Data!DI171&gt;99, "&gt;99", T1_Data!DI171))),"-")</f>
        <v>-</v>
      </c>
      <c r="DJ173" s="72" t="str">
        <f>IF(ISNUMBER(T1_Data!DJ171),IF(T1_Data!DJ171=-999,"NA",IF(T1_Data!DJ171&lt;1, "&lt;1", IF(T1_Data!DJ171&gt;99, "&gt;99", T1_Data!DJ171))),"-")</f>
        <v>-</v>
      </c>
      <c r="DK173" s="72" t="str">
        <f>IF(ISNUMBER(T1_Data!DK171),IF(T1_Data!DK171=-999,"NA",IF(T1_Data!DK171&lt;1, "&lt;1", IF(T1_Data!DK171&gt;99, "&gt;99", T1_Data!DK171))),"-")</f>
        <v>-</v>
      </c>
      <c r="DL173" s="72" t="str">
        <f>IF(ISNUMBER(T1_Data!DL171),IF(T1_Data!DL171=-999,"NA",IF(T1_Data!DL171&lt;1, "&lt;1", IF(T1_Data!DL171&gt;99, "&gt;99", T1_Data!DL171))),"-")</f>
        <v>-</v>
      </c>
      <c r="DM173" s="72" t="str">
        <f>IF(ISNUMBER(T1_Data!DM171),IF(T1_Data!DM171=-999,"NA",IF(T1_Data!DM171&lt;1, "&lt;1", IF(T1_Data!DM171&gt;99, "&gt;99", T1_Data!DM171))),"-")</f>
        <v>-</v>
      </c>
      <c r="DN173" s="72" t="str">
        <f>IF(ISNUMBER(T1_Data!DN171),IF(T1_Data!DN171=-999,"NA",IF(T1_Data!DN171&lt;1, "&lt;1", IF(T1_Data!DN171&gt;99, "&gt;99", T1_Data!DN171))),"-")</f>
        <v>-</v>
      </c>
      <c r="DO173" s="72" t="str">
        <f>IF(ISNUMBER(T1_Data!DO171),IF(T1_Data!DO171=-999,"NA",IF(T1_Data!DO171&lt;1, "&lt;1", IF(T1_Data!DO171&gt;99, "&gt;99", T1_Data!DO171))),"-")</f>
        <v>-</v>
      </c>
      <c r="DP173" s="72" t="str">
        <f>IF(ISNUMBER(T1_Data!DP171),IF(T1_Data!DP171=-999,"NA",IF(T1_Data!DP171&lt;1, "&lt;1", IF(T1_Data!DP171&gt;99, "&gt;99", T1_Data!DP171))),"-")</f>
        <v>-</v>
      </c>
      <c r="DQ173" s="72" t="str">
        <f>IF(ISNUMBER(T1_Data!DQ171),IF(T1_Data!DQ171=-999,"NA",IF(T1_Data!DQ171&lt;1, "&lt;1", IF(T1_Data!DQ171&gt;99, "&gt;99", T1_Data!DQ171))),"-")</f>
        <v>-</v>
      </c>
      <c r="DR173" s="72" t="str">
        <f>IF(ISNUMBER(T1_Data!DR171),IF(T1_Data!DR171=-999,"NA",IF(T1_Data!DR171&lt;1, "&lt;1", IF(T1_Data!DR171&gt;99, "&gt;99", T1_Data!DR171))),"-")</f>
        <v>-</v>
      </c>
      <c r="DS173" s="72" t="str">
        <f>IF(ISNUMBER(T1_Data!DS171),IF(T1_Data!DS171=-999,"NA",IF(T1_Data!DS171&lt;1, "&lt;1", IF(T1_Data!DS171&gt;99, "&gt;99", T1_Data!DS171))),"-")</f>
        <v>-</v>
      </c>
      <c r="DT173" s="72" t="str">
        <f>IF(ISNUMBER(T1_Data!DT171),IF(T1_Data!DT171=-999,"NA",IF(T1_Data!DT171&lt;1, "&lt;1", IF(T1_Data!DT171&gt;99, "&gt;99", T1_Data!DT171))),"-")</f>
        <v>-</v>
      </c>
      <c r="DU173" s="72" t="str">
        <f>IF(ISNUMBER(T1_Data!DU171),IF(T1_Data!DU171=-999,"NA",IF(T1_Data!DU171&lt;1, "&lt;1", IF(T1_Data!DU171&gt;99, "&gt;99", T1_Data!DU171))),"-")</f>
        <v>-</v>
      </c>
      <c r="DV173" s="72" t="str">
        <f>IF(ISNUMBER(T1_Data!DV171),IF(T1_Data!DV171=-999,"NA",IF(T1_Data!DV171&lt;1, "&lt;1", IF(T1_Data!DV171&gt;99, "&gt;99", T1_Data!DV171))),"-")</f>
        <v>-</v>
      </c>
      <c r="DW173" s="72" t="str">
        <f>IF(ISNUMBER(T1_Data!DW171),IF(T1_Data!DW171=-999,"NA",IF(T1_Data!DW171&lt;1, "&lt;1", IF(T1_Data!DW171&gt;99, "&gt;99", T1_Data!DW171))),"-")</f>
        <v>-</v>
      </c>
      <c r="DX173" s="72" t="str">
        <f>IF(ISNUMBER(T1_Data!DX171),IF(T1_Data!DX171=-999,"NA",IF(T1_Data!DX171&lt;1, "&lt;1", IF(T1_Data!DX171&gt;99, "&gt;99", T1_Data!DX171))),"-")</f>
        <v>-</v>
      </c>
      <c r="DY173" s="72" t="str">
        <f>IF(ISNUMBER(T1_Data!DY171),IF(T1_Data!DY171=-999,"NA",IF(T1_Data!DY171&lt;1, "&lt;1", IF(T1_Data!DY171&gt;99, "&gt;99", T1_Data!DY171))),"-")</f>
        <v>-</v>
      </c>
      <c r="DZ173" s="72" t="str">
        <f>IF(ISNUMBER(T1_Data!DZ171),IF(T1_Data!DZ171=-999,"NA",IF(T1_Data!DZ171&lt;1, "&lt;1", IF(T1_Data!DZ171&gt;99, "&gt;99", T1_Data!DZ171))),"-")</f>
        <v>-</v>
      </c>
      <c r="EA173" s="72" t="str">
        <f>IF(ISNUMBER(T1_Data!EA171),IF(T1_Data!EA171=-999,"NA",IF(T1_Data!EA171&lt;1, "&lt;1", IF(T1_Data!EA171&gt;99, "&gt;99", T1_Data!EA171))),"-")</f>
        <v>-</v>
      </c>
      <c r="EB173" s="72" t="str">
        <f>IF(ISNUMBER(T1_Data!EB171),IF(T1_Data!EB171=-999,"NA",IF(T1_Data!EB171&lt;1, "&lt;1", IF(T1_Data!EB171&gt;99, "&gt;99", T1_Data!EB171))),"-")</f>
        <v>-</v>
      </c>
      <c r="EC173" s="72" t="str">
        <f>IF(ISNUMBER(T1_Data!EC171),IF(T1_Data!EC171=-999,"NA",IF(T1_Data!EC171&lt;1, "&lt;1", IF(T1_Data!EC171&gt;99, "&gt;99", T1_Data!EC171))),"-")</f>
        <v>-</v>
      </c>
      <c r="ED173" s="72" t="str">
        <f>IF(ISNUMBER(T1_Data!ED171),IF(T1_Data!ED171=-999,"NA",IF(T1_Data!ED171&lt;1, "&lt;1", IF(T1_Data!ED171&gt;99, "&gt;99", T1_Data!ED171))),"-")</f>
        <v>-</v>
      </c>
      <c r="EE173" s="72" t="str">
        <f>IF(ISNUMBER(T1_Data!EE171),IF(T1_Data!EE171=-999,"NA",IF(T1_Data!EE171&lt;1, "&lt;1", IF(T1_Data!EE171&gt;99, "&gt;99", T1_Data!EE171))),"-")</f>
        <v>-</v>
      </c>
      <c r="EF173" s="72" t="str">
        <f>IF(ISNUMBER(T1_Data!EF171),IF(T1_Data!EF171=-999,"NA",IF(T1_Data!EF171&lt;1, "&lt;1", IF(T1_Data!EF171&gt;99, "&gt;99", T1_Data!EF171))),"-")</f>
        <v>-</v>
      </c>
      <c r="EG173" s="72" t="str">
        <f>IF(ISNUMBER(T1_Data!EG171),IF(T1_Data!EG171=-999,"NA",IF(T1_Data!EG171&lt;1, "&lt;1", IF(T1_Data!EG171&gt;99, "&gt;99", T1_Data!EG171))),"-")</f>
        <v>-</v>
      </c>
      <c r="EH173" s="72" t="str">
        <f>IF(ISNUMBER(T1_Data!EH171),IF(T1_Data!EH171=-999,"NA",IF(T1_Data!EH171&lt;1, "&lt;1", IF(T1_Data!EH171&gt;99, "&gt;99", T1_Data!EH171))),"-")</f>
        <v>-</v>
      </c>
      <c r="EI173" s="72" t="str">
        <f>IF(ISNUMBER(T1_Data!EI171),IF(T1_Data!EI171=-999,"NA",IF(T1_Data!EI171&lt;1, "&lt;1", IF(T1_Data!EI171&gt;99, "&gt;99", T1_Data!EI171))),"-")</f>
        <v>-</v>
      </c>
      <c r="EJ173" s="72" t="str">
        <f>IF(ISNUMBER(T1_Data!EJ171),IF(T1_Data!EJ171=-999,"NA",IF(T1_Data!EJ171&lt;1, "&lt;1", IF(T1_Data!EJ171&gt;99, "&gt;99", T1_Data!EJ171))),"-")</f>
        <v>-</v>
      </c>
      <c r="EK173" s="72" t="str">
        <f>IF(ISNUMBER(T1_Data!EK171),IF(T1_Data!EK171=-999,"NA",IF(T1_Data!EK171&lt;1, "&lt;1", IF(T1_Data!EK171&gt;99, "&gt;99", T1_Data!EK171))),"-")</f>
        <v>-</v>
      </c>
      <c r="EL173" s="72" t="str">
        <f>IF(ISNUMBER(T1_Data!EL171),IF(T1_Data!EL171=-999,"NA",IF(T1_Data!EL171&lt;1, "&lt;1", IF(T1_Data!EL171&gt;99, "&gt;99", T1_Data!EL171))),"-")</f>
        <v>-</v>
      </c>
      <c r="EM173" s="72" t="str">
        <f>IF(ISNUMBER(T1_Data!EM171),IF(T1_Data!EM171=-999,"NA",IF(T1_Data!EM171&lt;1, "&lt;1", IF(T1_Data!EM171&gt;99, "&gt;99", T1_Data!EM171))),"-")</f>
        <v>-</v>
      </c>
      <c r="EN173" s="72" t="str">
        <f>IF(ISNUMBER(T1_Data!EN171),IF(T1_Data!EN171=-999,"NA",IF(T1_Data!EN171&lt;1, "&lt;1", IF(T1_Data!EN171&gt;99, "&gt;99", T1_Data!EN171))),"-")</f>
        <v>-</v>
      </c>
      <c r="EO173" s="72" t="str">
        <f>IF(ISNUMBER(T1_Data!EO171),IF(T1_Data!EO171=-999,"NA",IF(T1_Data!EO171&lt;1, "&lt;1", IF(T1_Data!EO171&gt;99, "&gt;99", T1_Data!EO171))),"-")</f>
        <v>-</v>
      </c>
      <c r="EP173" s="72" t="str">
        <f>IF(ISNUMBER(T1_Data!EP171),IF(T1_Data!EP171=-999,"NA",IF(T1_Data!EP171&lt;1, "&lt;1", IF(T1_Data!EP171&gt;99, "&gt;99", T1_Data!EP171))),"-")</f>
        <v>-</v>
      </c>
      <c r="EQ173" s="72" t="str">
        <f>IF(ISNUMBER(T1_Data!EQ171),IF(T1_Data!EQ171=-999,"NA",IF(T1_Data!EQ171&lt;1, "&lt;1", IF(T1_Data!EQ171&gt;99, "&gt;99", T1_Data!EQ171))),"-")</f>
        <v>-</v>
      </c>
      <c r="ER173" s="72" t="str">
        <f>IF(ISNUMBER(T1_Data!ER171),IF(T1_Data!ER171=-999,"NA",IF(T1_Data!ER171&lt;1, "&lt;1", IF(T1_Data!ER171&gt;99, "&gt;99", T1_Data!ER171))),"-")</f>
        <v>-</v>
      </c>
      <c r="ES173" s="72" t="str">
        <f>IF(ISNUMBER(T1_Data!ES171),IF(T1_Data!ES171=-999,"NA",IF(T1_Data!ES171&lt;1, "&lt;1", IF(T1_Data!ES171&gt;99, "&gt;99", T1_Data!ES171))),"-")</f>
        <v>-</v>
      </c>
      <c r="ET173" s="72" t="str">
        <f>IF(ISNUMBER(T1_Data!ET171),IF(T1_Data!ET171=-999,"NA",IF(T1_Data!ET171&lt;1, "&lt;1", IF(T1_Data!ET171&gt;99, "&gt;99", T1_Data!ET171))),"-")</f>
        <v>-</v>
      </c>
      <c r="EU173" s="72" t="str">
        <f>IF(ISNUMBER(T1_Data!EU171),IF(T1_Data!EU171=-999,"NA",IF(T1_Data!EU171&lt;1, "&lt;1", IF(T1_Data!EU171&gt;99, "&gt;99", T1_Data!EU171))),"-")</f>
        <v>-</v>
      </c>
      <c r="EV173" s="72" t="str">
        <f>IF(ISNUMBER(T1_Data!EV171),IF(T1_Data!EV171=-999,"NA",IF(T1_Data!EV171&lt;1, "&lt;1", IF(T1_Data!EV171&gt;99, "&gt;99", T1_Data!EV171))),"-")</f>
        <v>-</v>
      </c>
      <c r="EW173" s="72" t="str">
        <f>IF(ISNUMBER(T1_Data!EW171),IF(T1_Data!EW171=-999,"NA",IF(T1_Data!EW171&lt;1, "&lt;1", IF(T1_Data!EW171&gt;99, "&gt;99", T1_Data!EW171))),"-")</f>
        <v>-</v>
      </c>
      <c r="EX173" s="72" t="str">
        <f>IF(ISNUMBER(T1_Data!EX171),IF(T1_Data!EX171=-999,"NA",IF(T1_Data!EX171&lt;1, "&lt;1", IF(T1_Data!EX171&gt;99, "&gt;99", T1_Data!EX171))),"-")</f>
        <v>-</v>
      </c>
      <c r="EY173" s="72" t="str">
        <f>IF(ISNUMBER(T1_Data!EY171),IF(T1_Data!EY171=-999,"NA",IF(T1_Data!EY171&lt;1, "&lt;1", IF(T1_Data!EY171&gt;99, "&gt;99", T1_Data!EY171))),"-")</f>
        <v>-</v>
      </c>
      <c r="EZ173" s="72" t="str">
        <f>IF(ISNUMBER(T1_Data!EZ171),IF(T1_Data!EZ171=-999,"NA",IF(T1_Data!EZ171&lt;1, "&lt;1", IF(T1_Data!EZ171&gt;99, "&gt;99", T1_Data!EZ171))),"-")</f>
        <v>-</v>
      </c>
      <c r="FA173" s="72" t="str">
        <f>IF(ISNUMBER(T1_Data!FA171),IF(T1_Data!FA171=-999,"NA",IF(T1_Data!FA171&lt;1, "&lt;1", IF(T1_Data!FA171&gt;99, "&gt;99", T1_Data!FA171))),"-")</f>
        <v>-</v>
      </c>
      <c r="FB173" s="72" t="str">
        <f>IF(ISNUMBER(T1_Data!FB171),IF(T1_Data!FB171=-999,"NA",IF(T1_Data!FB171&lt;1, "&lt;1", IF(T1_Data!FB171&gt;99, "&gt;99", T1_Data!FB171))),"-")</f>
        <v>-</v>
      </c>
      <c r="FC173" s="72" t="str">
        <f>IF(ISNUMBER(T1_Data!FC171),IF(T1_Data!FC171=-999,"NA",IF(T1_Data!FC171&lt;1, "&lt;1", IF(T1_Data!FC171&gt;99, "&gt;99", T1_Data!FC171))),"-")</f>
        <v>-</v>
      </c>
      <c r="FD173" s="72" t="str">
        <f>IF(ISNUMBER(T1_Data!FD171),IF(T1_Data!FD171=-999,"NA",IF(T1_Data!FD171&lt;1, "&lt;1", IF(T1_Data!FD171&gt;99, "&gt;99", T1_Data!FD171))),"-")</f>
        <v>-</v>
      </c>
      <c r="FE173" s="72" t="str">
        <f>IF(ISNUMBER(T1_Data!FE171),IF(T1_Data!FE171=-999,"NA",IF(T1_Data!FE171&lt;1, "&lt;1", IF(T1_Data!FE171&gt;99, "&gt;99", T1_Data!FE171))),"-")</f>
        <v>-</v>
      </c>
      <c r="FF173" s="72" t="str">
        <f>IF(ISNUMBER(T1_Data!FF171),IF(T1_Data!FF171=-999,"NA",IF(T1_Data!FF171&lt;1, "&lt;1", IF(T1_Data!FF171&gt;99, "&gt;99", T1_Data!FF171))),"-")</f>
        <v>-</v>
      </c>
      <c r="FG173" s="72" t="str">
        <f>IF(ISNUMBER(T1_Data!FG171),IF(T1_Data!FG171=-999,"NA",IF(T1_Data!FG171&lt;1, "&lt;1", IF(T1_Data!FG171&gt;99, "&gt;99", T1_Data!FG171))),"-")</f>
        <v>-</v>
      </c>
      <c r="FH173" s="72" t="str">
        <f>IF(ISNUMBER(T1_Data!FH171),IF(T1_Data!FH171=-999,"NA",IF(T1_Data!FH171&lt;1, "&lt;1", IF(T1_Data!FH171&gt;99, "&gt;99", T1_Data!FH171))),"-")</f>
        <v>-</v>
      </c>
      <c r="FI173" s="72" t="str">
        <f>IF(ISNUMBER(T1_Data!FI171),IF(T1_Data!FI171=-999,"NA",IF(T1_Data!FI171&lt;1, "&lt;1", IF(T1_Data!FI171&gt;99, "&gt;99", T1_Data!FI171))),"-")</f>
        <v>-</v>
      </c>
      <c r="FJ173" s="72" t="str">
        <f>IF(ISNUMBER(T1_Data!FJ171),IF(T1_Data!FJ171=-999,"NA",IF(T1_Data!FJ171&lt;1, "&lt;1", IF(T1_Data!FJ171&gt;99, "&gt;99", T1_Data!FJ171))),"-")</f>
        <v>-</v>
      </c>
      <c r="FK173" s="72" t="str">
        <f>IF(ISNUMBER(T1_Data!FK171),IF(T1_Data!FK171=-999,"NA",IF(T1_Data!FK171&lt;1, "&lt;1", IF(T1_Data!FK171&gt;99, "&gt;99", T1_Data!FK171))),"-")</f>
        <v>-</v>
      </c>
      <c r="FL173" s="72" t="str">
        <f>IF(ISNUMBER(T1_Data!FL171),IF(T1_Data!FL171=-999,"NA",IF(T1_Data!FL171&lt;1, "&lt;1", IF(T1_Data!FL171&gt;99, "&gt;99", T1_Data!FL171))),"-")</f>
        <v>-</v>
      </c>
      <c r="FM173" s="72" t="str">
        <f>IF(ISNUMBER(T1_Data!FM171),IF(T1_Data!FM171=-999,"NA",IF(T1_Data!FM171&lt;1, "&lt;1", IF(T1_Data!FM171&gt;99, "&gt;99", T1_Data!FM171))),"-")</f>
        <v>-</v>
      </c>
      <c r="FN173" s="72" t="str">
        <f>IF(ISNUMBER(T1_Data!FN171),IF(T1_Data!FN171=-999,"NA",IF(T1_Data!FN171&lt;1, "&lt;1", IF(T1_Data!FN171&gt;99, "&gt;99", T1_Data!FN171))),"-")</f>
        <v>-</v>
      </c>
      <c r="FO173" s="72" t="str">
        <f>IF(ISNUMBER(T1_Data!FO171),IF(T1_Data!FO171=-999,"NA",IF(T1_Data!FO171&lt;1, "&lt;1", IF(T1_Data!FO171&gt;99, "&gt;99", T1_Data!FO171))),"-")</f>
        <v>-</v>
      </c>
      <c r="FP173" s="72" t="str">
        <f>IF(ISNUMBER(T1_Data!FP171),IF(T1_Data!FP171=-999,"NA",IF(T1_Data!FP171&lt;1, "&lt;1", IF(T1_Data!FP171&gt;99, "&gt;99", T1_Data!FP171))),"-")</f>
        <v>-</v>
      </c>
      <c r="FQ173" s="72" t="str">
        <f>IF(ISNUMBER(T1_Data!FQ171),IF(T1_Data!FQ171=-999,"NA",IF(T1_Data!FQ171&lt;1, "&lt;1", IF(T1_Data!FQ171&gt;99, "&gt;99", T1_Data!FQ171))),"-")</f>
        <v>-</v>
      </c>
      <c r="FR173" s="72" t="str">
        <f>IF(ISNUMBER(T1_Data!FR171),IF(T1_Data!FR171=-999,"NA",IF(T1_Data!FR171&lt;1, "&lt;1", IF(T1_Data!FR171&gt;99, "&gt;99", T1_Data!FR171))),"-")</f>
        <v>-</v>
      </c>
      <c r="FS173" s="72" t="str">
        <f>IF(ISNUMBER(T1_Data!FS171),IF(T1_Data!FS171=-999,"NA",IF(T1_Data!FS171&lt;1, "&lt;1", IF(T1_Data!FS171&gt;99, "&gt;99", T1_Data!FS171))),"-")</f>
        <v>-</v>
      </c>
      <c r="FT173" s="72" t="str">
        <f>IF(ISNUMBER(T1_Data!FT171),IF(T1_Data!FT171=-999,"NA",IF(T1_Data!FT171&lt;1, "&lt;1", IF(T1_Data!FT171&gt;99, "&gt;99", T1_Data!FT171))),"-")</f>
        <v>-</v>
      </c>
      <c r="FU173" s="72" t="str">
        <f>IF(ISNUMBER(T1_Data!FU171),IF(T1_Data!FU171=-999,"NA",IF(T1_Data!FU171&lt;1, "&lt;1", IF(T1_Data!FU171&gt;99, "&gt;99", T1_Data!FU171))),"-")</f>
        <v>-</v>
      </c>
      <c r="FV173" s="72" t="str">
        <f>IF(ISNUMBER(T1_Data!FV171),IF(T1_Data!FV171=-999,"NA",IF(T1_Data!FV171&lt;1, "&lt;1", IF(T1_Data!FV171&gt;99, "&gt;99", T1_Data!FV171))),"-")</f>
        <v>-</v>
      </c>
      <c r="FW173" s="72" t="str">
        <f>IF(ISNUMBER(T1_Data!FW171),IF(T1_Data!FW171=-999,"NA",IF(T1_Data!FW171&lt;1, "&lt;1", IF(T1_Data!FW171&gt;99, "&gt;99", T1_Data!FW171))),"-")</f>
        <v>-</v>
      </c>
      <c r="FX173" s="71" t="str">
        <f>IF(ISBLANK(T1_Data!FX171), "", T1_Data!FX171)</f>
        <v/>
      </c>
    </row>
    <row r="174" spans="1:180" x14ac:dyDescent="0.25">
      <c r="A174" s="71" t="str">
        <f>IF(ISBLANK(T1_Data!A172), "", T1_Data!A172)</f>
        <v/>
      </c>
      <c r="B174" s="72" t="str">
        <f>IF(ISNUMBER(T1_Data!B172), T1_Data!B172,"-")</f>
        <v>-</v>
      </c>
      <c r="C174" s="72" t="str">
        <f>IF(ISNUMBER(T1_Data!C172),IF(T1_Data!C172=-999,"NA",IF(T1_Data!C172&lt;1, "&lt;1", IF(T1_Data!C172&gt;99, "&gt;99", T1_Data!C172))),"-")</f>
        <v>-</v>
      </c>
      <c r="D174" s="72" t="str">
        <f>IF(ISNUMBER(T1_Data!D172),IF(T1_Data!D172=-999,"NA",IF(T1_Data!D172&lt;1, "&lt;1", IF(T1_Data!D172&gt;99, "&gt;99", T1_Data!D172))),"-")</f>
        <v>-</v>
      </c>
      <c r="E174" s="72" t="str">
        <f>IF(ISNUMBER(T1_Data!E172),IF(T1_Data!E172=-999,"NA",IF(T1_Data!E172&lt;1, "&lt;1", IF(T1_Data!E172&gt;99, "&gt;99", T1_Data!E172))),"-")</f>
        <v>-</v>
      </c>
      <c r="F174" s="72" t="str">
        <f>IF(ISNUMBER(T1_Data!F172),IF(T1_Data!F172=-999,"NA",IF(T1_Data!F172&lt;1, "&lt;1", IF(T1_Data!F172&gt;99, "&gt;99", T1_Data!F172))),"-")</f>
        <v>-</v>
      </c>
      <c r="G174" s="72" t="str">
        <f>IF(ISNUMBER(T1_Data!G172),IF(T1_Data!G172=-999,"NA",IF(T1_Data!G172&lt;1, "&lt;1", IF(T1_Data!G172&gt;99, "&gt;99", T1_Data!G172))),"-")</f>
        <v>-</v>
      </c>
      <c r="H174" s="72" t="str">
        <f>IF(ISNUMBER(T1_Data!H172),IF(T1_Data!H172=-999,"NA",IF(T1_Data!H172&lt;1, "&lt;1", IF(T1_Data!H172&gt;99, "&gt;99", T1_Data!H172))),"-")</f>
        <v>-</v>
      </c>
      <c r="I174" s="72" t="str">
        <f>IF(ISNUMBER(T1_Data!I172),IF(T1_Data!I172=-999,"NA",IF(T1_Data!I172&lt;1, "&lt;1", IF(T1_Data!I172&gt;99, "&gt;99", T1_Data!I172))),"-")</f>
        <v>-</v>
      </c>
      <c r="J174" s="72" t="str">
        <f>IF(ISNUMBER(T1_Data!J172),IF(T1_Data!J172=-999,"NA",IF(T1_Data!J172&lt;1, "&lt;1", IF(T1_Data!J172&gt;99, "&gt;99", T1_Data!J172))),"-")</f>
        <v>-</v>
      </c>
      <c r="K174" s="72" t="str">
        <f>IF(ISNUMBER(T1_Data!K172),IF(T1_Data!K172=-999,"NA",IF(T1_Data!K172&lt;1, "&lt;1", IF(T1_Data!K172&gt;99, "&gt;99", T1_Data!K172))),"-")</f>
        <v>-</v>
      </c>
      <c r="L174" s="72" t="str">
        <f>IF(ISNUMBER(T1_Data!L172),IF(T1_Data!L172=-999,"NA",IF(T1_Data!L172&lt;1, "&lt;1", IF(T1_Data!L172&gt;99, "&gt;99", T1_Data!L172))),"-")</f>
        <v>-</v>
      </c>
      <c r="M174" s="72" t="str">
        <f>IF(ISNUMBER(T1_Data!M172),IF(T1_Data!M172=-999,"NA",IF(T1_Data!M172&lt;1, "&lt;1", IF(T1_Data!M172&gt;99, "&gt;99", T1_Data!M172))),"-")</f>
        <v>-</v>
      </c>
      <c r="N174" s="72" t="str">
        <f>IF(ISNUMBER(T1_Data!N172),IF(T1_Data!N172=-999,"NA",IF(T1_Data!N172&lt;1, "&lt;1", IF(T1_Data!N172&gt;99, "&gt;99", T1_Data!N172))),"-")</f>
        <v>-</v>
      </c>
      <c r="O174" s="72" t="str">
        <f>IF(ISNUMBER(T1_Data!O172),IF(T1_Data!O172=-999,"NA",IF(T1_Data!O172&lt;1, "&lt;1", IF(T1_Data!O172&gt;99, "&gt;99", T1_Data!O172))),"-")</f>
        <v>-</v>
      </c>
      <c r="P174" s="72" t="str">
        <f>IF(ISNUMBER(T1_Data!P172),IF(T1_Data!P172=-999,"NA",IF(T1_Data!P172&lt;1, "&lt;1", IF(T1_Data!P172&gt;99, "&gt;99", T1_Data!P172))),"-")</f>
        <v>-</v>
      </c>
      <c r="Q174" s="72" t="str">
        <f>IF(ISNUMBER(T1_Data!Q172),IF(T1_Data!Q172=-999,"NA",IF(T1_Data!Q172&lt;1, "&lt;1", IF(T1_Data!Q172&gt;99, "&gt;99", T1_Data!Q172))),"-")</f>
        <v>-</v>
      </c>
      <c r="R174" s="72" t="str">
        <f>IF(ISNUMBER(T1_Data!R172),IF(T1_Data!R172=-999,"NA",IF(T1_Data!R172&lt;1, "&lt;1", IF(T1_Data!R172&gt;99, "&gt;99", T1_Data!R172))),"-")</f>
        <v>-</v>
      </c>
      <c r="S174" s="72" t="str">
        <f>IF(ISNUMBER(T1_Data!S172),IF(T1_Data!S172=-999,"NA",IF(T1_Data!S172&lt;1, "&lt;1", IF(T1_Data!S172&gt;99, "&gt;99", T1_Data!S172))),"-")</f>
        <v>-</v>
      </c>
      <c r="T174" s="72" t="str">
        <f>IF(ISNUMBER(T1_Data!T172),IF(T1_Data!T172=-999,"NA",IF(T1_Data!T172&lt;1, "&lt;1", IF(T1_Data!T172&gt;99, "&gt;99", T1_Data!T172))),"-")</f>
        <v>-</v>
      </c>
      <c r="U174" s="72" t="str">
        <f>IF(ISNUMBER(T1_Data!U172),IF(T1_Data!U172=-999,"NA",IF(T1_Data!U172&lt;1, "&lt;1", IF(T1_Data!U172&gt;99, "&gt;99", T1_Data!U172))),"-")</f>
        <v>-</v>
      </c>
      <c r="V174" s="72" t="str">
        <f>IF(ISNUMBER(T1_Data!V172),IF(T1_Data!V172=-999,"NA",IF(T1_Data!V172&lt;1, "&lt;1", IF(T1_Data!V172&gt;99, "&gt;99", T1_Data!V172))),"-")</f>
        <v>-</v>
      </c>
      <c r="W174" s="72" t="str">
        <f>IF(ISNUMBER(T1_Data!W172),IF(T1_Data!W172=-999,"NA",IF(T1_Data!W172&lt;1, "&lt;1", IF(T1_Data!W172&gt;99, "&gt;99", T1_Data!W172))),"-")</f>
        <v>-</v>
      </c>
      <c r="X174" s="72" t="str">
        <f>IF(ISNUMBER(T1_Data!X172),IF(T1_Data!X172=-999,"NA",IF(T1_Data!X172&lt;1, "&lt;1", IF(T1_Data!X172&gt;99, "&gt;99", T1_Data!X172))),"-")</f>
        <v>-</v>
      </c>
      <c r="Y174" s="72" t="str">
        <f>IF(ISNUMBER(T1_Data!Y172),IF(T1_Data!Y172=-999,"NA",IF(T1_Data!Y172&lt;1, "&lt;1", IF(T1_Data!Y172&gt;99, "&gt;99", T1_Data!Y172))),"-")</f>
        <v>-</v>
      </c>
      <c r="Z174" s="72" t="str">
        <f>IF(ISNUMBER(T1_Data!Z172),IF(T1_Data!Z172=-999,"NA",IF(T1_Data!Z172&lt;1, "&lt;1", IF(T1_Data!Z172&gt;99, "&gt;99", T1_Data!Z172))),"-")</f>
        <v>-</v>
      </c>
      <c r="AA174" s="72" t="str">
        <f>IF(ISNUMBER(T1_Data!AA172),IF(T1_Data!AA172=-999,"NA",IF(T1_Data!AA172&lt;1, "&lt;1", IF(T1_Data!AA172&gt;99, "&gt;99", T1_Data!AA172))),"-")</f>
        <v>-</v>
      </c>
      <c r="AB174" s="72" t="str">
        <f>IF(ISNUMBER(T1_Data!AB172),IF(T1_Data!AB172=-999,"NA",IF(T1_Data!AB172&lt;1, "&lt;1", IF(T1_Data!AB172&gt;99, "&gt;99", T1_Data!AB172))),"-")</f>
        <v>-</v>
      </c>
      <c r="AC174" s="72" t="str">
        <f>IF(ISNUMBER(T1_Data!AC172),IF(T1_Data!AC172=-999,"NA",IF(T1_Data!AC172&lt;1, "&lt;1", IF(T1_Data!AC172&gt;99, "&gt;99", T1_Data!AC172))),"-")</f>
        <v>-</v>
      </c>
      <c r="AD174" s="72" t="str">
        <f>IF(ISNUMBER(T1_Data!AD172),IF(T1_Data!AD172=-999,"NA",IF(T1_Data!AD172&lt;1, "&lt;1", IF(T1_Data!AD172&gt;99, "&gt;99", T1_Data!AD172))),"-")</f>
        <v>-</v>
      </c>
      <c r="AE174" s="72" t="str">
        <f>IF(ISNUMBER(T1_Data!AE172),IF(T1_Data!AE172=-999,"NA",IF(T1_Data!AE172&lt;1, "&lt;1", IF(T1_Data!AE172&gt;99, "&gt;99", T1_Data!AE172))),"-")</f>
        <v>-</v>
      </c>
      <c r="AF174" s="72" t="str">
        <f>IF(ISNUMBER(T1_Data!AF172),IF(T1_Data!AF172=-999,"NA",IF(T1_Data!AF172&lt;1, "&lt;1", IF(T1_Data!AF172&gt;99, "&gt;99", T1_Data!AF172))),"-")</f>
        <v>-</v>
      </c>
      <c r="AG174" s="72" t="str">
        <f>IF(ISNUMBER(T1_Data!AG172),IF(T1_Data!AG172=-999,"NA",IF(T1_Data!AG172&lt;1, "&lt;1", IF(T1_Data!AG172&gt;99, "&gt;99", T1_Data!AG172))),"-")</f>
        <v>-</v>
      </c>
      <c r="AH174" s="72" t="str">
        <f>IF(ISNUMBER(T1_Data!AH172),IF(T1_Data!AH172=-999,"NA",IF(T1_Data!AH172&lt;1, "&lt;1", IF(T1_Data!AH172&gt;99, "&gt;99", T1_Data!AH172))),"-")</f>
        <v>-</v>
      </c>
      <c r="AI174" s="72" t="str">
        <f>IF(ISNUMBER(T1_Data!AI172),IF(T1_Data!AI172=-999,"NA",IF(T1_Data!AI172&lt;1, "&lt;1", IF(T1_Data!AI172&gt;99, "&gt;99", T1_Data!AI172))),"-")</f>
        <v>-</v>
      </c>
      <c r="AJ174" s="72" t="str">
        <f>IF(ISNUMBER(T1_Data!AJ172),IF(T1_Data!AJ172=-999,"NA",IF(T1_Data!AJ172&lt;1, "&lt;1", IF(T1_Data!AJ172&gt;99, "&gt;99", T1_Data!AJ172))),"-")</f>
        <v>-</v>
      </c>
      <c r="AK174" s="72" t="str">
        <f>IF(ISNUMBER(T1_Data!AK172),IF(T1_Data!AK172=-999,"NA",IF(T1_Data!AK172&lt;1, "&lt;1", IF(T1_Data!AK172&gt;99, "&gt;99", T1_Data!AK172))),"-")</f>
        <v>-</v>
      </c>
      <c r="AL174" s="72" t="str">
        <f>IF(ISNUMBER(T1_Data!AL172),IF(T1_Data!AL172=-999,"NA",IF(T1_Data!AL172&lt;1, "&lt;1", IF(T1_Data!AL172&gt;99, "&gt;99", T1_Data!AL172))),"-")</f>
        <v>-</v>
      </c>
      <c r="AM174" s="72" t="str">
        <f>IF(ISNUMBER(T1_Data!AM172),IF(T1_Data!AM172=-999,"NA",IF(T1_Data!AM172&lt;1, "&lt;1", IF(T1_Data!AM172&gt;99, "&gt;99", T1_Data!AM172))),"-")</f>
        <v>-</v>
      </c>
      <c r="AN174" s="72" t="str">
        <f>IF(ISNUMBER(T1_Data!AN172),IF(T1_Data!AN172=-999,"NA",IF(T1_Data!AN172&lt;1, "&lt;1", IF(T1_Data!AN172&gt;99, "&gt;99", T1_Data!AN172))),"-")</f>
        <v>-</v>
      </c>
      <c r="AO174" s="72" t="str">
        <f>IF(ISNUMBER(T1_Data!AO172),IF(T1_Data!AO172=-999,"NA",IF(T1_Data!AO172&lt;1, "&lt;1", IF(T1_Data!AO172&gt;99, "&gt;99", T1_Data!AO172))),"-")</f>
        <v>-</v>
      </c>
      <c r="AP174" s="72" t="str">
        <f>IF(ISNUMBER(T1_Data!AP172),IF(T1_Data!AP172=-999,"NA",IF(T1_Data!AP172&lt;1, "&lt;1", IF(T1_Data!AP172&gt;99, "&gt;99", T1_Data!AP172))),"-")</f>
        <v>-</v>
      </c>
      <c r="AQ174" s="72" t="str">
        <f>IF(ISNUMBER(T1_Data!AQ172),IF(T1_Data!AQ172=-999,"NA",IF(T1_Data!AQ172&lt;1, "&lt;1", IF(T1_Data!AQ172&gt;99, "&gt;99", T1_Data!AQ172))),"-")</f>
        <v>-</v>
      </c>
      <c r="AR174" s="72" t="str">
        <f>IF(ISNUMBER(T1_Data!AR172),IF(T1_Data!AR172=-999,"NA",IF(T1_Data!AR172&lt;1, "&lt;1", IF(T1_Data!AR172&gt;99, "&gt;99", T1_Data!AR172))),"-")</f>
        <v>-</v>
      </c>
      <c r="AS174" s="72" t="str">
        <f>IF(ISNUMBER(T1_Data!AS172),IF(T1_Data!AS172=-999,"NA",IF(T1_Data!AS172&lt;1, "&lt;1", IF(T1_Data!AS172&gt;99, "&gt;99", T1_Data!AS172))),"-")</f>
        <v>-</v>
      </c>
      <c r="AT174" s="72" t="str">
        <f>IF(ISNUMBER(T1_Data!AT172),IF(T1_Data!AT172=-999,"NA",IF(T1_Data!AT172&lt;1, "&lt;1", IF(T1_Data!AT172&gt;99, "&gt;99", T1_Data!AT172))),"-")</f>
        <v>-</v>
      </c>
      <c r="AU174" s="72" t="str">
        <f>IF(ISNUMBER(T1_Data!AU172),IF(T1_Data!AU172=-999,"NA",IF(T1_Data!AU172&lt;1, "&lt;1", IF(T1_Data!AU172&gt;99, "&gt;99", T1_Data!AU172))),"-")</f>
        <v>-</v>
      </c>
      <c r="AV174" s="72" t="str">
        <f>IF(ISNUMBER(T1_Data!AV172),IF(T1_Data!AV172=-999,"NA",IF(T1_Data!AV172&lt;1, "&lt;1", IF(T1_Data!AV172&gt;99, "&gt;99", T1_Data!AV172))),"-")</f>
        <v>-</v>
      </c>
      <c r="AW174" s="72" t="str">
        <f>IF(ISNUMBER(T1_Data!AW172),IF(T1_Data!AW172=-999,"NA",IF(T1_Data!AW172&lt;1, "&lt;1", IF(T1_Data!AW172&gt;99, "&gt;99", T1_Data!AW172))),"-")</f>
        <v>-</v>
      </c>
      <c r="AX174" s="72" t="str">
        <f>IF(ISNUMBER(T1_Data!AX172),IF(T1_Data!AX172=-999,"NA",IF(T1_Data!AX172&lt;1, "&lt;1", IF(T1_Data!AX172&gt;99, "&gt;99", T1_Data!AX172))),"-")</f>
        <v>-</v>
      </c>
      <c r="AY174" s="72" t="str">
        <f>IF(ISNUMBER(T1_Data!AY172),IF(T1_Data!AY172=-999,"NA",IF(T1_Data!AY172&lt;1, "&lt;1", IF(T1_Data!AY172&gt;99, "&gt;99", T1_Data!AY172))),"-")</f>
        <v>-</v>
      </c>
      <c r="AZ174" s="72" t="str">
        <f>IF(ISNUMBER(T1_Data!AZ172),IF(T1_Data!AZ172=-999,"NA",IF(T1_Data!AZ172&lt;1, "&lt;1", IF(T1_Data!AZ172&gt;99, "&gt;99", T1_Data!AZ172))),"-")</f>
        <v>-</v>
      </c>
      <c r="BA174" s="72" t="str">
        <f>IF(ISNUMBER(T1_Data!BA172),IF(T1_Data!BA172=-999,"NA",IF(T1_Data!BA172&lt;1, "&lt;1", IF(T1_Data!BA172&gt;99, "&gt;99", T1_Data!BA172))),"-")</f>
        <v>-</v>
      </c>
      <c r="BB174" s="72" t="str">
        <f>IF(ISNUMBER(T1_Data!BB172),IF(T1_Data!BB172=-999,"NA",IF(T1_Data!BB172&lt;1, "&lt;1", IF(T1_Data!BB172&gt;99, "&gt;99", T1_Data!BB172))),"-")</f>
        <v>-</v>
      </c>
      <c r="BC174" s="72" t="str">
        <f>IF(ISNUMBER(T1_Data!BC172),IF(T1_Data!BC172=-999,"NA",IF(T1_Data!BC172&lt;1, "&lt;1", IF(T1_Data!BC172&gt;99, "&gt;99", T1_Data!BC172))),"-")</f>
        <v>-</v>
      </c>
      <c r="BD174" s="72" t="str">
        <f>IF(ISNUMBER(T1_Data!BD172),IF(T1_Data!BD172=-999,"NA",IF(T1_Data!BD172&lt;1, "&lt;1", IF(T1_Data!BD172&gt;99, "&gt;99", T1_Data!BD172))),"-")</f>
        <v>-</v>
      </c>
      <c r="BE174" s="72" t="str">
        <f>IF(ISNUMBER(T1_Data!BE172),IF(T1_Data!BE172=-999,"NA",IF(T1_Data!BE172&lt;1, "&lt;1", IF(T1_Data!BE172&gt;99, "&gt;99", T1_Data!BE172))),"-")</f>
        <v>-</v>
      </c>
      <c r="BF174" s="72" t="str">
        <f>IF(ISNUMBER(T1_Data!BF172),IF(T1_Data!BF172=-999,"NA",IF(T1_Data!BF172&lt;1, "&lt;1", IF(T1_Data!BF172&gt;99, "&gt;99", T1_Data!BF172))),"-")</f>
        <v>-</v>
      </c>
      <c r="BG174" s="72" t="str">
        <f>IF(ISNUMBER(T1_Data!BG172),IF(T1_Data!BG172=-999,"NA",IF(T1_Data!BG172&lt;1, "&lt;1", IF(T1_Data!BG172&gt;99, "&gt;99", T1_Data!BG172))),"-")</f>
        <v>-</v>
      </c>
      <c r="BH174" s="72" t="str">
        <f>IF(ISNUMBER(T1_Data!BH172),IF(T1_Data!BH172=-999,"NA",IF(T1_Data!BH172&lt;1, "&lt;1", IF(T1_Data!BH172&gt;99, "&gt;99", T1_Data!BH172))),"-")</f>
        <v>-</v>
      </c>
      <c r="BI174" s="72" t="str">
        <f>IF(ISNUMBER(T1_Data!BI172),IF(T1_Data!BI172=-999,"NA",IF(T1_Data!BI172&lt;1, "&lt;1", IF(T1_Data!BI172&gt;99, "&gt;99", T1_Data!BI172))),"-")</f>
        <v>-</v>
      </c>
      <c r="BJ174" s="72" t="str">
        <f>IF(ISNUMBER(T1_Data!BJ172),IF(T1_Data!BJ172=-999,"NA",IF(T1_Data!BJ172&lt;1, "&lt;1", IF(T1_Data!BJ172&gt;99, "&gt;99", T1_Data!BJ172))),"-")</f>
        <v>-</v>
      </c>
      <c r="BK174" s="72" t="str">
        <f>IF(ISNUMBER(T1_Data!BK172),IF(T1_Data!BK172=-999,"NA",IF(T1_Data!BK172&lt;1, "&lt;1", IF(T1_Data!BK172&gt;99, "&gt;99", T1_Data!BK172))),"-")</f>
        <v>-</v>
      </c>
      <c r="BL174" s="72" t="str">
        <f>IF(ISNUMBER(T1_Data!BL172),IF(T1_Data!BL172=-999,"NA",IF(T1_Data!BL172&lt;1, "&lt;1", IF(T1_Data!BL172&gt;99, "&gt;99", T1_Data!BL172))),"-")</f>
        <v>-</v>
      </c>
      <c r="BM174" s="72" t="str">
        <f>IF(ISNUMBER(T1_Data!BM172),IF(T1_Data!BM172=-999,"NA",IF(T1_Data!BM172&lt;1, "&lt;1", IF(T1_Data!BM172&gt;99, "&gt;99", T1_Data!BM172))),"-")</f>
        <v>-</v>
      </c>
      <c r="BN174" s="72" t="str">
        <f>IF(ISNUMBER(T1_Data!BN172),IF(T1_Data!BN172=-999,"NA",IF(T1_Data!BN172&lt;1, "&lt;1", IF(T1_Data!BN172&gt;99, "&gt;99", T1_Data!BN172))),"-")</f>
        <v>-</v>
      </c>
      <c r="BO174" s="72" t="str">
        <f>IF(ISNUMBER(T1_Data!BO172),IF(T1_Data!BO172=-999,"NA",IF(T1_Data!BO172&lt;1, "&lt;1", IF(T1_Data!BO172&gt;99, "&gt;99", T1_Data!BO172))),"-")</f>
        <v>-</v>
      </c>
      <c r="BP174" s="72" t="str">
        <f>IF(ISNUMBER(T1_Data!BP172),IF(T1_Data!BP172=-999,"NA",IF(T1_Data!BP172&lt;1, "&lt;1", IF(T1_Data!BP172&gt;99, "&gt;99", T1_Data!BP172))),"-")</f>
        <v>-</v>
      </c>
      <c r="BQ174" s="72" t="str">
        <f>IF(ISNUMBER(T1_Data!BQ172),IF(T1_Data!BQ172=-999,"NA",IF(T1_Data!BQ172&lt;1, "&lt;1", IF(T1_Data!BQ172&gt;99, "&gt;99", T1_Data!BQ172))),"-")</f>
        <v>-</v>
      </c>
      <c r="BR174" s="72" t="str">
        <f>IF(ISNUMBER(T1_Data!BR172),IF(T1_Data!BR172=-999,"NA",IF(T1_Data!BR172&lt;1, "&lt;1", IF(T1_Data!BR172&gt;99, "&gt;99", T1_Data!BR172))),"-")</f>
        <v>-</v>
      </c>
      <c r="BS174" s="72" t="str">
        <f>IF(ISNUMBER(T1_Data!BS172),IF(T1_Data!BS172=-999,"NA",IF(T1_Data!BS172&lt;1, "&lt;1", IF(T1_Data!BS172&gt;99, "&gt;99", T1_Data!BS172))),"-")</f>
        <v>-</v>
      </c>
      <c r="BT174" s="72" t="str">
        <f>IF(ISNUMBER(T1_Data!BT172),IF(T1_Data!BT172=-999,"NA",IF(T1_Data!BT172&lt;1, "&lt;1", IF(T1_Data!BT172&gt;99, "&gt;99", T1_Data!BT172))),"-")</f>
        <v>-</v>
      </c>
      <c r="BU174" s="72" t="str">
        <f>IF(ISNUMBER(T1_Data!BU172),IF(T1_Data!BU172=-999,"NA",IF(T1_Data!BU172&lt;1, "&lt;1", IF(T1_Data!BU172&gt;99, "&gt;99", T1_Data!BU172))),"-")</f>
        <v>-</v>
      </c>
      <c r="BV174" s="72" t="str">
        <f>IF(ISNUMBER(T1_Data!BV172),IF(T1_Data!BV172=-999,"NA",IF(T1_Data!BV172&lt;1, "&lt;1", IF(T1_Data!BV172&gt;99, "&gt;99", T1_Data!BV172))),"-")</f>
        <v>-</v>
      </c>
      <c r="BW174" s="72" t="str">
        <f>IF(ISNUMBER(T1_Data!BW172),IF(T1_Data!BW172=-999,"NA",IF(T1_Data!BW172&lt;1, "&lt;1", IF(T1_Data!BW172&gt;99, "&gt;99", T1_Data!BW172))),"-")</f>
        <v>-</v>
      </c>
      <c r="BX174" s="72" t="str">
        <f>IF(ISNUMBER(T1_Data!BX172),IF(T1_Data!BX172=-999,"NA",IF(T1_Data!BX172&lt;1, "&lt;1", IF(T1_Data!BX172&gt;99, "&gt;99", T1_Data!BX172))),"-")</f>
        <v>-</v>
      </c>
      <c r="BY174" s="72" t="str">
        <f>IF(ISNUMBER(T1_Data!BY172),IF(T1_Data!BY172=-999,"NA",IF(T1_Data!BY172&lt;1, "&lt;1", IF(T1_Data!BY172&gt;99, "&gt;99", T1_Data!BY172))),"-")</f>
        <v>-</v>
      </c>
      <c r="BZ174" s="72" t="str">
        <f>IF(ISNUMBER(T1_Data!BZ172),IF(T1_Data!BZ172=-999,"NA",IF(T1_Data!BZ172&lt;1, "&lt;1", IF(T1_Data!BZ172&gt;99, "&gt;99", T1_Data!BZ172))),"-")</f>
        <v>-</v>
      </c>
      <c r="CA174" s="72" t="str">
        <f>IF(ISNUMBER(T1_Data!CA172),IF(T1_Data!CA172=-999,"NA",IF(T1_Data!CA172&lt;1, "&lt;1", IF(T1_Data!CA172&gt;99, "&gt;99", T1_Data!CA172))),"-")</f>
        <v>-</v>
      </c>
      <c r="CB174" s="72" t="str">
        <f>IF(ISNUMBER(T1_Data!CB172),IF(T1_Data!CB172=-999,"NA",IF(T1_Data!CB172&lt;1, "&lt;1", IF(T1_Data!CB172&gt;99, "&gt;99", T1_Data!CB172))),"-")</f>
        <v>-</v>
      </c>
      <c r="CC174" s="72" t="str">
        <f>IF(ISNUMBER(T1_Data!CC172),IF(T1_Data!CC172=-999,"NA",IF(T1_Data!CC172&lt;1, "&lt;1", IF(T1_Data!CC172&gt;99, "&gt;99", T1_Data!CC172))),"-")</f>
        <v>-</v>
      </c>
      <c r="CD174" s="72" t="str">
        <f>IF(ISNUMBER(T1_Data!CD172),IF(T1_Data!CD172=-999,"NA",IF(T1_Data!CD172&lt;1, "&lt;1", IF(T1_Data!CD172&gt;99, "&gt;99", T1_Data!CD172))),"-")</f>
        <v>-</v>
      </c>
      <c r="CE174" s="72" t="str">
        <f>IF(ISNUMBER(T1_Data!CE172),IF(T1_Data!CE172=-999,"NA",IF(T1_Data!CE172&lt;1, "&lt;1", IF(T1_Data!CE172&gt;99, "&gt;99", T1_Data!CE172))),"-")</f>
        <v>-</v>
      </c>
      <c r="CF174" s="72" t="str">
        <f>IF(ISNUMBER(T1_Data!CF172),IF(T1_Data!CF172=-999,"NA",IF(T1_Data!CF172&lt;1, "&lt;1", IF(T1_Data!CF172&gt;99, "&gt;99", T1_Data!CF172))),"-")</f>
        <v>-</v>
      </c>
      <c r="CG174" s="72" t="str">
        <f>IF(ISNUMBER(T1_Data!CG172),IF(T1_Data!CG172=-999,"NA",IF(T1_Data!CG172&lt;1, "&lt;1", IF(T1_Data!CG172&gt;99, "&gt;99", T1_Data!CG172))),"-")</f>
        <v>-</v>
      </c>
      <c r="CH174" s="72" t="str">
        <f>IF(ISNUMBER(T1_Data!CH172),IF(T1_Data!CH172=-999,"NA",IF(T1_Data!CH172&lt;1, "&lt;1", IF(T1_Data!CH172&gt;99, "&gt;99", T1_Data!CH172))),"-")</f>
        <v>-</v>
      </c>
      <c r="CI174" s="72" t="str">
        <f>IF(ISNUMBER(T1_Data!CI172),IF(T1_Data!CI172=-999,"NA",IF(T1_Data!CI172&lt;1, "&lt;1", IF(T1_Data!CI172&gt;99, "&gt;99", T1_Data!CI172))),"-")</f>
        <v>-</v>
      </c>
      <c r="CJ174" s="72" t="str">
        <f>IF(ISNUMBER(T1_Data!CJ172),IF(T1_Data!CJ172=-999,"NA",IF(T1_Data!CJ172&lt;1, "&lt;1", IF(T1_Data!CJ172&gt;99, "&gt;99", T1_Data!CJ172))),"-")</f>
        <v>-</v>
      </c>
      <c r="CK174" s="72" t="str">
        <f>IF(ISNUMBER(T1_Data!CK172),IF(T1_Data!CK172=-999,"NA",IF(T1_Data!CK172&lt;1, "&lt;1", IF(T1_Data!CK172&gt;99, "&gt;99", T1_Data!CK172))),"-")</f>
        <v>-</v>
      </c>
      <c r="CL174" s="72" t="str">
        <f>IF(ISNUMBER(T1_Data!CL172),IF(T1_Data!CL172=-999,"NA",IF(T1_Data!CL172&lt;1, "&lt;1", IF(T1_Data!CL172&gt;99, "&gt;99", T1_Data!CL172))),"-")</f>
        <v>-</v>
      </c>
      <c r="CM174" s="72" t="str">
        <f>IF(ISNUMBER(T1_Data!CM172),IF(T1_Data!CM172=-999,"NA",IF(T1_Data!CM172&lt;1, "&lt;1", IF(T1_Data!CM172&gt;99, "&gt;99", T1_Data!CM172))),"-")</f>
        <v>-</v>
      </c>
      <c r="CN174" s="72" t="str">
        <f>IF(ISNUMBER(T1_Data!CN172),IF(T1_Data!CN172=-999,"NA",IF(T1_Data!CN172&lt;1, "&lt;1", IF(T1_Data!CN172&gt;99, "&gt;99", T1_Data!CN172))),"-")</f>
        <v>-</v>
      </c>
      <c r="CO174" s="72" t="str">
        <f>IF(ISNUMBER(T1_Data!CO172),IF(T1_Data!CO172=-999,"NA",IF(T1_Data!CO172&lt;1, "&lt;1", IF(T1_Data!CO172&gt;99, "&gt;99", T1_Data!CO172))),"-")</f>
        <v>-</v>
      </c>
      <c r="CP174" s="72" t="str">
        <f>IF(ISNUMBER(T1_Data!CP172),IF(T1_Data!CP172=-999,"NA",IF(T1_Data!CP172&lt;1, "&lt;1", IF(T1_Data!CP172&gt;99, "&gt;99", T1_Data!CP172))),"-")</f>
        <v>-</v>
      </c>
      <c r="CQ174" s="72" t="str">
        <f>IF(ISNUMBER(T1_Data!CQ172),IF(T1_Data!CQ172=-999,"NA",IF(T1_Data!CQ172&lt;1, "&lt;1", IF(T1_Data!CQ172&gt;99, "&gt;99", T1_Data!CQ172))),"-")</f>
        <v>-</v>
      </c>
      <c r="CR174" s="72" t="str">
        <f>IF(ISNUMBER(T1_Data!CR172),IF(T1_Data!CR172=-999,"NA",IF(T1_Data!CR172&lt;1, "&lt;1", IF(T1_Data!CR172&gt;99, "&gt;99", T1_Data!CR172))),"-")</f>
        <v>-</v>
      </c>
      <c r="CS174" s="72" t="str">
        <f>IF(ISNUMBER(T1_Data!CS172),IF(T1_Data!CS172=-999,"NA",IF(T1_Data!CS172&lt;1, "&lt;1", IF(T1_Data!CS172&gt;99, "&gt;99", T1_Data!CS172))),"-")</f>
        <v>-</v>
      </c>
      <c r="CT174" s="72" t="str">
        <f>IF(ISNUMBER(T1_Data!CT172),IF(T1_Data!CT172=-999,"NA",IF(T1_Data!CT172&lt;1, "&lt;1", IF(T1_Data!CT172&gt;99, "&gt;99", T1_Data!CT172))),"-")</f>
        <v>-</v>
      </c>
      <c r="CU174" s="72" t="str">
        <f>IF(ISNUMBER(T1_Data!CU172),IF(T1_Data!CU172=-999,"NA",IF(T1_Data!CU172&lt;1, "&lt;1", IF(T1_Data!CU172&gt;99, "&gt;99", T1_Data!CU172))),"-")</f>
        <v>-</v>
      </c>
      <c r="CV174" s="72" t="str">
        <f>IF(ISNUMBER(T1_Data!CV172),IF(T1_Data!CV172=-999,"NA",IF(T1_Data!CV172&lt;1, "&lt;1", IF(T1_Data!CV172&gt;99, "&gt;99", T1_Data!CV172))),"-")</f>
        <v>-</v>
      </c>
      <c r="CW174" s="72" t="str">
        <f>IF(ISNUMBER(T1_Data!CW172),IF(T1_Data!CW172=-999,"NA",IF(T1_Data!CW172&lt;1, "&lt;1", IF(T1_Data!CW172&gt;99, "&gt;99", T1_Data!CW172))),"-")</f>
        <v>-</v>
      </c>
      <c r="CX174" s="72" t="str">
        <f>IF(ISNUMBER(T1_Data!CX172),IF(T1_Data!CX172=-999,"NA",IF(T1_Data!CX172&lt;1, "&lt;1", IF(T1_Data!CX172&gt;99, "&gt;99", T1_Data!CX172))),"-")</f>
        <v>-</v>
      </c>
      <c r="CY174" s="72" t="str">
        <f>IF(ISNUMBER(T1_Data!CY172),IF(T1_Data!CY172=-999,"NA",IF(T1_Data!CY172&lt;1, "&lt;1", IF(T1_Data!CY172&gt;99, "&gt;99", T1_Data!CY172))),"-")</f>
        <v>-</v>
      </c>
      <c r="CZ174" s="72" t="str">
        <f>IF(ISNUMBER(T1_Data!CZ172),IF(T1_Data!CZ172=-999,"NA",IF(T1_Data!CZ172&lt;1, "&lt;1", IF(T1_Data!CZ172&gt;99, "&gt;99", T1_Data!CZ172))),"-")</f>
        <v>-</v>
      </c>
      <c r="DA174" s="72" t="str">
        <f>IF(ISNUMBER(T1_Data!DA172),IF(T1_Data!DA172=-999,"NA",IF(T1_Data!DA172&lt;1, "&lt;1", IF(T1_Data!DA172&gt;99, "&gt;99", T1_Data!DA172))),"-")</f>
        <v>-</v>
      </c>
      <c r="DB174" s="72" t="str">
        <f>IF(ISNUMBER(T1_Data!DB172),IF(T1_Data!DB172=-999,"NA",IF(T1_Data!DB172&lt;1, "&lt;1", IF(T1_Data!DB172&gt;99, "&gt;99", T1_Data!DB172))),"-")</f>
        <v>-</v>
      </c>
      <c r="DC174" s="72" t="str">
        <f>IF(ISNUMBER(T1_Data!DC172),IF(T1_Data!DC172=-999,"NA",IF(T1_Data!DC172&lt;1, "&lt;1", IF(T1_Data!DC172&gt;99, "&gt;99", T1_Data!DC172))),"-")</f>
        <v>-</v>
      </c>
      <c r="DD174" s="72" t="str">
        <f>IF(ISNUMBER(T1_Data!DD172),IF(T1_Data!DD172=-999,"NA",IF(T1_Data!DD172&lt;1, "&lt;1", IF(T1_Data!DD172&gt;99, "&gt;99", T1_Data!DD172))),"-")</f>
        <v>-</v>
      </c>
      <c r="DE174" s="72" t="str">
        <f>IF(ISNUMBER(T1_Data!DE172),IF(T1_Data!DE172=-999,"NA",IF(T1_Data!DE172&lt;1, "&lt;1", IF(T1_Data!DE172&gt;99, "&gt;99", T1_Data!DE172))),"-")</f>
        <v>-</v>
      </c>
      <c r="DF174" s="72" t="str">
        <f>IF(ISNUMBER(T1_Data!DF172),IF(T1_Data!DF172=-999,"NA",IF(T1_Data!DF172&lt;1, "&lt;1", IF(T1_Data!DF172&gt;99, "&gt;99", T1_Data!DF172))),"-")</f>
        <v>-</v>
      </c>
      <c r="DG174" s="72" t="str">
        <f>IF(ISNUMBER(T1_Data!DG172),IF(T1_Data!DG172=-999,"NA",IF(T1_Data!DG172&lt;1, "&lt;1", IF(T1_Data!DG172&gt;99, "&gt;99", T1_Data!DG172))),"-")</f>
        <v>-</v>
      </c>
      <c r="DH174" s="72" t="str">
        <f>IF(ISNUMBER(T1_Data!DH172),IF(T1_Data!DH172=-999,"NA",IF(T1_Data!DH172&lt;1, "&lt;1", IF(T1_Data!DH172&gt;99, "&gt;99", T1_Data!DH172))),"-")</f>
        <v>-</v>
      </c>
      <c r="DI174" s="72" t="str">
        <f>IF(ISNUMBER(T1_Data!DI172),IF(T1_Data!DI172=-999,"NA",IF(T1_Data!DI172&lt;1, "&lt;1", IF(T1_Data!DI172&gt;99, "&gt;99", T1_Data!DI172))),"-")</f>
        <v>-</v>
      </c>
      <c r="DJ174" s="72" t="str">
        <f>IF(ISNUMBER(T1_Data!DJ172),IF(T1_Data!DJ172=-999,"NA",IF(T1_Data!DJ172&lt;1, "&lt;1", IF(T1_Data!DJ172&gt;99, "&gt;99", T1_Data!DJ172))),"-")</f>
        <v>-</v>
      </c>
      <c r="DK174" s="72" t="str">
        <f>IF(ISNUMBER(T1_Data!DK172),IF(T1_Data!DK172=-999,"NA",IF(T1_Data!DK172&lt;1, "&lt;1", IF(T1_Data!DK172&gt;99, "&gt;99", T1_Data!DK172))),"-")</f>
        <v>-</v>
      </c>
      <c r="DL174" s="72" t="str">
        <f>IF(ISNUMBER(T1_Data!DL172),IF(T1_Data!DL172=-999,"NA",IF(T1_Data!DL172&lt;1, "&lt;1", IF(T1_Data!DL172&gt;99, "&gt;99", T1_Data!DL172))),"-")</f>
        <v>-</v>
      </c>
      <c r="DM174" s="72" t="str">
        <f>IF(ISNUMBER(T1_Data!DM172),IF(T1_Data!DM172=-999,"NA",IF(T1_Data!DM172&lt;1, "&lt;1", IF(T1_Data!DM172&gt;99, "&gt;99", T1_Data!DM172))),"-")</f>
        <v>-</v>
      </c>
      <c r="DN174" s="72" t="str">
        <f>IF(ISNUMBER(T1_Data!DN172),IF(T1_Data!DN172=-999,"NA",IF(T1_Data!DN172&lt;1, "&lt;1", IF(T1_Data!DN172&gt;99, "&gt;99", T1_Data!DN172))),"-")</f>
        <v>-</v>
      </c>
      <c r="DO174" s="72" t="str">
        <f>IF(ISNUMBER(T1_Data!DO172),IF(T1_Data!DO172=-999,"NA",IF(T1_Data!DO172&lt;1, "&lt;1", IF(T1_Data!DO172&gt;99, "&gt;99", T1_Data!DO172))),"-")</f>
        <v>-</v>
      </c>
      <c r="DP174" s="72" t="str">
        <f>IF(ISNUMBER(T1_Data!DP172),IF(T1_Data!DP172=-999,"NA",IF(T1_Data!DP172&lt;1, "&lt;1", IF(T1_Data!DP172&gt;99, "&gt;99", T1_Data!DP172))),"-")</f>
        <v>-</v>
      </c>
      <c r="DQ174" s="72" t="str">
        <f>IF(ISNUMBER(T1_Data!DQ172),IF(T1_Data!DQ172=-999,"NA",IF(T1_Data!DQ172&lt;1, "&lt;1", IF(T1_Data!DQ172&gt;99, "&gt;99", T1_Data!DQ172))),"-")</f>
        <v>-</v>
      </c>
      <c r="DR174" s="72" t="str">
        <f>IF(ISNUMBER(T1_Data!DR172),IF(T1_Data!DR172=-999,"NA",IF(T1_Data!DR172&lt;1, "&lt;1", IF(T1_Data!DR172&gt;99, "&gt;99", T1_Data!DR172))),"-")</f>
        <v>-</v>
      </c>
      <c r="DS174" s="72" t="str">
        <f>IF(ISNUMBER(T1_Data!DS172),IF(T1_Data!DS172=-999,"NA",IF(T1_Data!DS172&lt;1, "&lt;1", IF(T1_Data!DS172&gt;99, "&gt;99", T1_Data!DS172))),"-")</f>
        <v>-</v>
      </c>
      <c r="DT174" s="72" t="str">
        <f>IF(ISNUMBER(T1_Data!DT172),IF(T1_Data!DT172=-999,"NA",IF(T1_Data!DT172&lt;1, "&lt;1", IF(T1_Data!DT172&gt;99, "&gt;99", T1_Data!DT172))),"-")</f>
        <v>-</v>
      </c>
      <c r="DU174" s="72" t="str">
        <f>IF(ISNUMBER(T1_Data!DU172),IF(T1_Data!DU172=-999,"NA",IF(T1_Data!DU172&lt;1, "&lt;1", IF(T1_Data!DU172&gt;99, "&gt;99", T1_Data!DU172))),"-")</f>
        <v>-</v>
      </c>
      <c r="DV174" s="72" t="str">
        <f>IF(ISNUMBER(T1_Data!DV172),IF(T1_Data!DV172=-999,"NA",IF(T1_Data!DV172&lt;1, "&lt;1", IF(T1_Data!DV172&gt;99, "&gt;99", T1_Data!DV172))),"-")</f>
        <v>-</v>
      </c>
      <c r="DW174" s="72" t="str">
        <f>IF(ISNUMBER(T1_Data!DW172),IF(T1_Data!DW172=-999,"NA",IF(T1_Data!DW172&lt;1, "&lt;1", IF(T1_Data!DW172&gt;99, "&gt;99", T1_Data!DW172))),"-")</f>
        <v>-</v>
      </c>
      <c r="DX174" s="72" t="str">
        <f>IF(ISNUMBER(T1_Data!DX172),IF(T1_Data!DX172=-999,"NA",IF(T1_Data!DX172&lt;1, "&lt;1", IF(T1_Data!DX172&gt;99, "&gt;99", T1_Data!DX172))),"-")</f>
        <v>-</v>
      </c>
      <c r="DY174" s="72" t="str">
        <f>IF(ISNUMBER(T1_Data!DY172),IF(T1_Data!DY172=-999,"NA",IF(T1_Data!DY172&lt;1, "&lt;1", IF(T1_Data!DY172&gt;99, "&gt;99", T1_Data!DY172))),"-")</f>
        <v>-</v>
      </c>
      <c r="DZ174" s="72" t="str">
        <f>IF(ISNUMBER(T1_Data!DZ172),IF(T1_Data!DZ172=-999,"NA",IF(T1_Data!DZ172&lt;1, "&lt;1", IF(T1_Data!DZ172&gt;99, "&gt;99", T1_Data!DZ172))),"-")</f>
        <v>-</v>
      </c>
      <c r="EA174" s="72" t="str">
        <f>IF(ISNUMBER(T1_Data!EA172),IF(T1_Data!EA172=-999,"NA",IF(T1_Data!EA172&lt;1, "&lt;1", IF(T1_Data!EA172&gt;99, "&gt;99", T1_Data!EA172))),"-")</f>
        <v>-</v>
      </c>
      <c r="EB174" s="72" t="str">
        <f>IF(ISNUMBER(T1_Data!EB172),IF(T1_Data!EB172=-999,"NA",IF(T1_Data!EB172&lt;1, "&lt;1", IF(T1_Data!EB172&gt;99, "&gt;99", T1_Data!EB172))),"-")</f>
        <v>-</v>
      </c>
      <c r="EC174" s="72" t="str">
        <f>IF(ISNUMBER(T1_Data!EC172),IF(T1_Data!EC172=-999,"NA",IF(T1_Data!EC172&lt;1, "&lt;1", IF(T1_Data!EC172&gt;99, "&gt;99", T1_Data!EC172))),"-")</f>
        <v>-</v>
      </c>
      <c r="ED174" s="72" t="str">
        <f>IF(ISNUMBER(T1_Data!ED172),IF(T1_Data!ED172=-999,"NA",IF(T1_Data!ED172&lt;1, "&lt;1", IF(T1_Data!ED172&gt;99, "&gt;99", T1_Data!ED172))),"-")</f>
        <v>-</v>
      </c>
      <c r="EE174" s="72" t="str">
        <f>IF(ISNUMBER(T1_Data!EE172),IF(T1_Data!EE172=-999,"NA",IF(T1_Data!EE172&lt;1, "&lt;1", IF(T1_Data!EE172&gt;99, "&gt;99", T1_Data!EE172))),"-")</f>
        <v>-</v>
      </c>
      <c r="EF174" s="72" t="str">
        <f>IF(ISNUMBER(T1_Data!EF172),IF(T1_Data!EF172=-999,"NA",IF(T1_Data!EF172&lt;1, "&lt;1", IF(T1_Data!EF172&gt;99, "&gt;99", T1_Data!EF172))),"-")</f>
        <v>-</v>
      </c>
      <c r="EG174" s="72" t="str">
        <f>IF(ISNUMBER(T1_Data!EG172),IF(T1_Data!EG172=-999,"NA",IF(T1_Data!EG172&lt;1, "&lt;1", IF(T1_Data!EG172&gt;99, "&gt;99", T1_Data!EG172))),"-")</f>
        <v>-</v>
      </c>
      <c r="EH174" s="72" t="str">
        <f>IF(ISNUMBER(T1_Data!EH172),IF(T1_Data!EH172=-999,"NA",IF(T1_Data!EH172&lt;1, "&lt;1", IF(T1_Data!EH172&gt;99, "&gt;99", T1_Data!EH172))),"-")</f>
        <v>-</v>
      </c>
      <c r="EI174" s="72" t="str">
        <f>IF(ISNUMBER(T1_Data!EI172),IF(T1_Data!EI172=-999,"NA",IF(T1_Data!EI172&lt;1, "&lt;1", IF(T1_Data!EI172&gt;99, "&gt;99", T1_Data!EI172))),"-")</f>
        <v>-</v>
      </c>
      <c r="EJ174" s="72" t="str">
        <f>IF(ISNUMBER(T1_Data!EJ172),IF(T1_Data!EJ172=-999,"NA",IF(T1_Data!EJ172&lt;1, "&lt;1", IF(T1_Data!EJ172&gt;99, "&gt;99", T1_Data!EJ172))),"-")</f>
        <v>-</v>
      </c>
      <c r="EK174" s="72" t="str">
        <f>IF(ISNUMBER(T1_Data!EK172),IF(T1_Data!EK172=-999,"NA",IF(T1_Data!EK172&lt;1, "&lt;1", IF(T1_Data!EK172&gt;99, "&gt;99", T1_Data!EK172))),"-")</f>
        <v>-</v>
      </c>
      <c r="EL174" s="72" t="str">
        <f>IF(ISNUMBER(T1_Data!EL172),IF(T1_Data!EL172=-999,"NA",IF(T1_Data!EL172&lt;1, "&lt;1", IF(T1_Data!EL172&gt;99, "&gt;99", T1_Data!EL172))),"-")</f>
        <v>-</v>
      </c>
      <c r="EM174" s="72" t="str">
        <f>IF(ISNUMBER(T1_Data!EM172),IF(T1_Data!EM172=-999,"NA",IF(T1_Data!EM172&lt;1, "&lt;1", IF(T1_Data!EM172&gt;99, "&gt;99", T1_Data!EM172))),"-")</f>
        <v>-</v>
      </c>
      <c r="EN174" s="72" t="str">
        <f>IF(ISNUMBER(T1_Data!EN172),IF(T1_Data!EN172=-999,"NA",IF(T1_Data!EN172&lt;1, "&lt;1", IF(T1_Data!EN172&gt;99, "&gt;99", T1_Data!EN172))),"-")</f>
        <v>-</v>
      </c>
      <c r="EO174" s="72" t="str">
        <f>IF(ISNUMBER(T1_Data!EO172),IF(T1_Data!EO172=-999,"NA",IF(T1_Data!EO172&lt;1, "&lt;1", IF(T1_Data!EO172&gt;99, "&gt;99", T1_Data!EO172))),"-")</f>
        <v>-</v>
      </c>
      <c r="EP174" s="72" t="str">
        <f>IF(ISNUMBER(T1_Data!EP172),IF(T1_Data!EP172=-999,"NA",IF(T1_Data!EP172&lt;1, "&lt;1", IF(T1_Data!EP172&gt;99, "&gt;99", T1_Data!EP172))),"-")</f>
        <v>-</v>
      </c>
      <c r="EQ174" s="72" t="str">
        <f>IF(ISNUMBER(T1_Data!EQ172),IF(T1_Data!EQ172=-999,"NA",IF(T1_Data!EQ172&lt;1, "&lt;1", IF(T1_Data!EQ172&gt;99, "&gt;99", T1_Data!EQ172))),"-")</f>
        <v>-</v>
      </c>
      <c r="ER174" s="72" t="str">
        <f>IF(ISNUMBER(T1_Data!ER172),IF(T1_Data!ER172=-999,"NA",IF(T1_Data!ER172&lt;1, "&lt;1", IF(T1_Data!ER172&gt;99, "&gt;99", T1_Data!ER172))),"-")</f>
        <v>-</v>
      </c>
      <c r="ES174" s="72" t="str">
        <f>IF(ISNUMBER(T1_Data!ES172),IF(T1_Data!ES172=-999,"NA",IF(T1_Data!ES172&lt;1, "&lt;1", IF(T1_Data!ES172&gt;99, "&gt;99", T1_Data!ES172))),"-")</f>
        <v>-</v>
      </c>
      <c r="ET174" s="72" t="str">
        <f>IF(ISNUMBER(T1_Data!ET172),IF(T1_Data!ET172=-999,"NA",IF(T1_Data!ET172&lt;1, "&lt;1", IF(T1_Data!ET172&gt;99, "&gt;99", T1_Data!ET172))),"-")</f>
        <v>-</v>
      </c>
      <c r="EU174" s="72" t="str">
        <f>IF(ISNUMBER(T1_Data!EU172),IF(T1_Data!EU172=-999,"NA",IF(T1_Data!EU172&lt;1, "&lt;1", IF(T1_Data!EU172&gt;99, "&gt;99", T1_Data!EU172))),"-")</f>
        <v>-</v>
      </c>
      <c r="EV174" s="72" t="str">
        <f>IF(ISNUMBER(T1_Data!EV172),IF(T1_Data!EV172=-999,"NA",IF(T1_Data!EV172&lt;1, "&lt;1", IF(T1_Data!EV172&gt;99, "&gt;99", T1_Data!EV172))),"-")</f>
        <v>-</v>
      </c>
      <c r="EW174" s="72" t="str">
        <f>IF(ISNUMBER(T1_Data!EW172),IF(T1_Data!EW172=-999,"NA",IF(T1_Data!EW172&lt;1, "&lt;1", IF(T1_Data!EW172&gt;99, "&gt;99", T1_Data!EW172))),"-")</f>
        <v>-</v>
      </c>
      <c r="EX174" s="72" t="str">
        <f>IF(ISNUMBER(T1_Data!EX172),IF(T1_Data!EX172=-999,"NA",IF(T1_Data!EX172&lt;1, "&lt;1", IF(T1_Data!EX172&gt;99, "&gt;99", T1_Data!EX172))),"-")</f>
        <v>-</v>
      </c>
      <c r="EY174" s="72" t="str">
        <f>IF(ISNUMBER(T1_Data!EY172),IF(T1_Data!EY172=-999,"NA",IF(T1_Data!EY172&lt;1, "&lt;1", IF(T1_Data!EY172&gt;99, "&gt;99", T1_Data!EY172))),"-")</f>
        <v>-</v>
      </c>
      <c r="EZ174" s="72" t="str">
        <f>IF(ISNUMBER(T1_Data!EZ172),IF(T1_Data!EZ172=-999,"NA",IF(T1_Data!EZ172&lt;1, "&lt;1", IF(T1_Data!EZ172&gt;99, "&gt;99", T1_Data!EZ172))),"-")</f>
        <v>-</v>
      </c>
      <c r="FA174" s="72" t="str">
        <f>IF(ISNUMBER(T1_Data!FA172),IF(T1_Data!FA172=-999,"NA",IF(T1_Data!FA172&lt;1, "&lt;1", IF(T1_Data!FA172&gt;99, "&gt;99", T1_Data!FA172))),"-")</f>
        <v>-</v>
      </c>
      <c r="FB174" s="72" t="str">
        <f>IF(ISNUMBER(T1_Data!FB172),IF(T1_Data!FB172=-999,"NA",IF(T1_Data!FB172&lt;1, "&lt;1", IF(T1_Data!FB172&gt;99, "&gt;99", T1_Data!FB172))),"-")</f>
        <v>-</v>
      </c>
      <c r="FC174" s="72" t="str">
        <f>IF(ISNUMBER(T1_Data!FC172),IF(T1_Data!FC172=-999,"NA",IF(T1_Data!FC172&lt;1, "&lt;1", IF(T1_Data!FC172&gt;99, "&gt;99", T1_Data!FC172))),"-")</f>
        <v>-</v>
      </c>
      <c r="FD174" s="72" t="str">
        <f>IF(ISNUMBER(T1_Data!FD172),IF(T1_Data!FD172=-999,"NA",IF(T1_Data!FD172&lt;1, "&lt;1", IF(T1_Data!FD172&gt;99, "&gt;99", T1_Data!FD172))),"-")</f>
        <v>-</v>
      </c>
      <c r="FE174" s="72" t="str">
        <f>IF(ISNUMBER(T1_Data!FE172),IF(T1_Data!FE172=-999,"NA",IF(T1_Data!FE172&lt;1, "&lt;1", IF(T1_Data!FE172&gt;99, "&gt;99", T1_Data!FE172))),"-")</f>
        <v>-</v>
      </c>
      <c r="FF174" s="72" t="str">
        <f>IF(ISNUMBER(T1_Data!FF172),IF(T1_Data!FF172=-999,"NA",IF(T1_Data!FF172&lt;1, "&lt;1", IF(T1_Data!FF172&gt;99, "&gt;99", T1_Data!FF172))),"-")</f>
        <v>-</v>
      </c>
      <c r="FG174" s="72" t="str">
        <f>IF(ISNUMBER(T1_Data!FG172),IF(T1_Data!FG172=-999,"NA",IF(T1_Data!FG172&lt;1, "&lt;1", IF(T1_Data!FG172&gt;99, "&gt;99", T1_Data!FG172))),"-")</f>
        <v>-</v>
      </c>
      <c r="FH174" s="72" t="str">
        <f>IF(ISNUMBER(T1_Data!FH172),IF(T1_Data!FH172=-999,"NA",IF(T1_Data!FH172&lt;1, "&lt;1", IF(T1_Data!FH172&gt;99, "&gt;99", T1_Data!FH172))),"-")</f>
        <v>-</v>
      </c>
      <c r="FI174" s="72" t="str">
        <f>IF(ISNUMBER(T1_Data!FI172),IF(T1_Data!FI172=-999,"NA",IF(T1_Data!FI172&lt;1, "&lt;1", IF(T1_Data!FI172&gt;99, "&gt;99", T1_Data!FI172))),"-")</f>
        <v>-</v>
      </c>
      <c r="FJ174" s="72" t="str">
        <f>IF(ISNUMBER(T1_Data!FJ172),IF(T1_Data!FJ172=-999,"NA",IF(T1_Data!FJ172&lt;1, "&lt;1", IF(T1_Data!FJ172&gt;99, "&gt;99", T1_Data!FJ172))),"-")</f>
        <v>-</v>
      </c>
      <c r="FK174" s="72" t="str">
        <f>IF(ISNUMBER(T1_Data!FK172),IF(T1_Data!FK172=-999,"NA",IF(T1_Data!FK172&lt;1, "&lt;1", IF(T1_Data!FK172&gt;99, "&gt;99", T1_Data!FK172))),"-")</f>
        <v>-</v>
      </c>
      <c r="FL174" s="72" t="str">
        <f>IF(ISNUMBER(T1_Data!FL172),IF(T1_Data!FL172=-999,"NA",IF(T1_Data!FL172&lt;1, "&lt;1", IF(T1_Data!FL172&gt;99, "&gt;99", T1_Data!FL172))),"-")</f>
        <v>-</v>
      </c>
      <c r="FM174" s="72" t="str">
        <f>IF(ISNUMBER(T1_Data!FM172),IF(T1_Data!FM172=-999,"NA",IF(T1_Data!FM172&lt;1, "&lt;1", IF(T1_Data!FM172&gt;99, "&gt;99", T1_Data!FM172))),"-")</f>
        <v>-</v>
      </c>
      <c r="FN174" s="72" t="str">
        <f>IF(ISNUMBER(T1_Data!FN172),IF(T1_Data!FN172=-999,"NA",IF(T1_Data!FN172&lt;1, "&lt;1", IF(T1_Data!FN172&gt;99, "&gt;99", T1_Data!FN172))),"-")</f>
        <v>-</v>
      </c>
      <c r="FO174" s="72" t="str">
        <f>IF(ISNUMBER(T1_Data!FO172),IF(T1_Data!FO172=-999,"NA",IF(T1_Data!FO172&lt;1, "&lt;1", IF(T1_Data!FO172&gt;99, "&gt;99", T1_Data!FO172))),"-")</f>
        <v>-</v>
      </c>
      <c r="FP174" s="72" t="str">
        <f>IF(ISNUMBER(T1_Data!FP172),IF(T1_Data!FP172=-999,"NA",IF(T1_Data!FP172&lt;1, "&lt;1", IF(T1_Data!FP172&gt;99, "&gt;99", T1_Data!FP172))),"-")</f>
        <v>-</v>
      </c>
      <c r="FQ174" s="72" t="str">
        <f>IF(ISNUMBER(T1_Data!FQ172),IF(T1_Data!FQ172=-999,"NA",IF(T1_Data!FQ172&lt;1, "&lt;1", IF(T1_Data!FQ172&gt;99, "&gt;99", T1_Data!FQ172))),"-")</f>
        <v>-</v>
      </c>
      <c r="FR174" s="72" t="str">
        <f>IF(ISNUMBER(T1_Data!FR172),IF(T1_Data!FR172=-999,"NA",IF(T1_Data!FR172&lt;1, "&lt;1", IF(T1_Data!FR172&gt;99, "&gt;99", T1_Data!FR172))),"-")</f>
        <v>-</v>
      </c>
      <c r="FS174" s="72" t="str">
        <f>IF(ISNUMBER(T1_Data!FS172),IF(T1_Data!FS172=-999,"NA",IF(T1_Data!FS172&lt;1, "&lt;1", IF(T1_Data!FS172&gt;99, "&gt;99", T1_Data!FS172))),"-")</f>
        <v>-</v>
      </c>
      <c r="FT174" s="72" t="str">
        <f>IF(ISNUMBER(T1_Data!FT172),IF(T1_Data!FT172=-999,"NA",IF(T1_Data!FT172&lt;1, "&lt;1", IF(T1_Data!FT172&gt;99, "&gt;99", T1_Data!FT172))),"-")</f>
        <v>-</v>
      </c>
      <c r="FU174" s="72" t="str">
        <f>IF(ISNUMBER(T1_Data!FU172),IF(T1_Data!FU172=-999,"NA",IF(T1_Data!FU172&lt;1, "&lt;1", IF(T1_Data!FU172&gt;99, "&gt;99", T1_Data!FU172))),"-")</f>
        <v>-</v>
      </c>
      <c r="FV174" s="72" t="str">
        <f>IF(ISNUMBER(T1_Data!FV172),IF(T1_Data!FV172=-999,"NA",IF(T1_Data!FV172&lt;1, "&lt;1", IF(T1_Data!FV172&gt;99, "&gt;99", T1_Data!FV172))),"-")</f>
        <v>-</v>
      </c>
      <c r="FW174" s="72" t="str">
        <f>IF(ISNUMBER(T1_Data!FW172),IF(T1_Data!FW172=-999,"NA",IF(T1_Data!FW172&lt;1, "&lt;1", IF(T1_Data!FW172&gt;99, "&gt;99", T1_Data!FW172))),"-")</f>
        <v>-</v>
      </c>
      <c r="FX174" s="71" t="str">
        <f>IF(ISBLANK(T1_Data!FX172), "", T1_Data!FX172)</f>
        <v/>
      </c>
    </row>
    <row r="175" spans="1:180" x14ac:dyDescent="0.25">
      <c r="A175" s="71" t="str">
        <f>IF(ISBLANK(T1_Data!A173), "", T1_Data!A173)</f>
        <v/>
      </c>
      <c r="B175" s="72" t="str">
        <f>IF(ISNUMBER(T1_Data!B173), T1_Data!B173,"-")</f>
        <v>-</v>
      </c>
      <c r="C175" s="72" t="str">
        <f>IF(ISNUMBER(T1_Data!C173),IF(T1_Data!C173=-999,"NA",IF(T1_Data!C173&lt;1, "&lt;1", IF(T1_Data!C173&gt;99, "&gt;99", T1_Data!C173))),"-")</f>
        <v>-</v>
      </c>
      <c r="D175" s="72" t="str">
        <f>IF(ISNUMBER(T1_Data!D173),IF(T1_Data!D173=-999,"NA",IF(T1_Data!D173&lt;1, "&lt;1", IF(T1_Data!D173&gt;99, "&gt;99", T1_Data!D173))),"-")</f>
        <v>-</v>
      </c>
      <c r="E175" s="72" t="str">
        <f>IF(ISNUMBER(T1_Data!E173),IF(T1_Data!E173=-999,"NA",IF(T1_Data!E173&lt;1, "&lt;1", IF(T1_Data!E173&gt;99, "&gt;99", T1_Data!E173))),"-")</f>
        <v>-</v>
      </c>
      <c r="F175" s="72" t="str">
        <f>IF(ISNUMBER(T1_Data!F173),IF(T1_Data!F173=-999,"NA",IF(T1_Data!F173&lt;1, "&lt;1", IF(T1_Data!F173&gt;99, "&gt;99", T1_Data!F173))),"-")</f>
        <v>-</v>
      </c>
      <c r="G175" s="72" t="str">
        <f>IF(ISNUMBER(T1_Data!G173),IF(T1_Data!G173=-999,"NA",IF(T1_Data!G173&lt;1, "&lt;1", IF(T1_Data!G173&gt;99, "&gt;99", T1_Data!G173))),"-")</f>
        <v>-</v>
      </c>
      <c r="H175" s="72" t="str">
        <f>IF(ISNUMBER(T1_Data!H173),IF(T1_Data!H173=-999,"NA",IF(T1_Data!H173&lt;1, "&lt;1", IF(T1_Data!H173&gt;99, "&gt;99", T1_Data!H173))),"-")</f>
        <v>-</v>
      </c>
      <c r="I175" s="72" t="str">
        <f>IF(ISNUMBER(T1_Data!I173),IF(T1_Data!I173=-999,"NA",IF(T1_Data!I173&lt;1, "&lt;1", IF(T1_Data!I173&gt;99, "&gt;99", T1_Data!I173))),"-")</f>
        <v>-</v>
      </c>
      <c r="J175" s="72" t="str">
        <f>IF(ISNUMBER(T1_Data!J173),IF(T1_Data!J173=-999,"NA",IF(T1_Data!J173&lt;1, "&lt;1", IF(T1_Data!J173&gt;99, "&gt;99", T1_Data!J173))),"-")</f>
        <v>-</v>
      </c>
      <c r="K175" s="72" t="str">
        <f>IF(ISNUMBER(T1_Data!K173),IF(T1_Data!K173=-999,"NA",IF(T1_Data!K173&lt;1, "&lt;1", IF(T1_Data!K173&gt;99, "&gt;99", T1_Data!K173))),"-")</f>
        <v>-</v>
      </c>
      <c r="L175" s="72" t="str">
        <f>IF(ISNUMBER(T1_Data!L173),IF(T1_Data!L173=-999,"NA",IF(T1_Data!L173&lt;1, "&lt;1", IF(T1_Data!L173&gt;99, "&gt;99", T1_Data!L173))),"-")</f>
        <v>-</v>
      </c>
      <c r="M175" s="72" t="str">
        <f>IF(ISNUMBER(T1_Data!M173),IF(T1_Data!M173=-999,"NA",IF(T1_Data!M173&lt;1, "&lt;1", IF(T1_Data!M173&gt;99, "&gt;99", T1_Data!M173))),"-")</f>
        <v>-</v>
      </c>
      <c r="N175" s="72" t="str">
        <f>IF(ISNUMBER(T1_Data!N173),IF(T1_Data!N173=-999,"NA",IF(T1_Data!N173&lt;1, "&lt;1", IF(T1_Data!N173&gt;99, "&gt;99", T1_Data!N173))),"-")</f>
        <v>-</v>
      </c>
      <c r="O175" s="72" t="str">
        <f>IF(ISNUMBER(T1_Data!O173),IF(T1_Data!O173=-999,"NA",IF(T1_Data!O173&lt;1, "&lt;1", IF(T1_Data!O173&gt;99, "&gt;99", T1_Data!O173))),"-")</f>
        <v>-</v>
      </c>
      <c r="P175" s="72" t="str">
        <f>IF(ISNUMBER(T1_Data!P173),IF(T1_Data!P173=-999,"NA",IF(T1_Data!P173&lt;1, "&lt;1", IF(T1_Data!P173&gt;99, "&gt;99", T1_Data!P173))),"-")</f>
        <v>-</v>
      </c>
      <c r="Q175" s="72" t="str">
        <f>IF(ISNUMBER(T1_Data!Q173),IF(T1_Data!Q173=-999,"NA",IF(T1_Data!Q173&lt;1, "&lt;1", IF(T1_Data!Q173&gt;99, "&gt;99", T1_Data!Q173))),"-")</f>
        <v>-</v>
      </c>
      <c r="R175" s="72" t="str">
        <f>IF(ISNUMBER(T1_Data!R173),IF(T1_Data!R173=-999,"NA",IF(T1_Data!R173&lt;1, "&lt;1", IF(T1_Data!R173&gt;99, "&gt;99", T1_Data!R173))),"-")</f>
        <v>-</v>
      </c>
      <c r="S175" s="72" t="str">
        <f>IF(ISNUMBER(T1_Data!S173),IF(T1_Data!S173=-999,"NA",IF(T1_Data!S173&lt;1, "&lt;1", IF(T1_Data!S173&gt;99, "&gt;99", T1_Data!S173))),"-")</f>
        <v>-</v>
      </c>
      <c r="T175" s="72" t="str">
        <f>IF(ISNUMBER(T1_Data!T173),IF(T1_Data!T173=-999,"NA",IF(T1_Data!T173&lt;1, "&lt;1", IF(T1_Data!T173&gt;99, "&gt;99", T1_Data!T173))),"-")</f>
        <v>-</v>
      </c>
      <c r="U175" s="72" t="str">
        <f>IF(ISNUMBER(T1_Data!U173),IF(T1_Data!U173=-999,"NA",IF(T1_Data!U173&lt;1, "&lt;1", IF(T1_Data!U173&gt;99, "&gt;99", T1_Data!U173))),"-")</f>
        <v>-</v>
      </c>
      <c r="V175" s="72" t="str">
        <f>IF(ISNUMBER(T1_Data!V173),IF(T1_Data!V173=-999,"NA",IF(T1_Data!V173&lt;1, "&lt;1", IF(T1_Data!V173&gt;99, "&gt;99", T1_Data!V173))),"-")</f>
        <v>-</v>
      </c>
      <c r="W175" s="72" t="str">
        <f>IF(ISNUMBER(T1_Data!W173),IF(T1_Data!W173=-999,"NA",IF(T1_Data!W173&lt;1, "&lt;1", IF(T1_Data!W173&gt;99, "&gt;99", T1_Data!W173))),"-")</f>
        <v>-</v>
      </c>
      <c r="X175" s="72" t="str">
        <f>IF(ISNUMBER(T1_Data!X173),IF(T1_Data!X173=-999,"NA",IF(T1_Data!X173&lt;1, "&lt;1", IF(T1_Data!X173&gt;99, "&gt;99", T1_Data!X173))),"-")</f>
        <v>-</v>
      </c>
      <c r="Y175" s="72" t="str">
        <f>IF(ISNUMBER(T1_Data!Y173),IF(T1_Data!Y173=-999,"NA",IF(T1_Data!Y173&lt;1, "&lt;1", IF(T1_Data!Y173&gt;99, "&gt;99", T1_Data!Y173))),"-")</f>
        <v>-</v>
      </c>
      <c r="Z175" s="72" t="str">
        <f>IF(ISNUMBER(T1_Data!Z173),IF(T1_Data!Z173=-999,"NA",IF(T1_Data!Z173&lt;1, "&lt;1", IF(T1_Data!Z173&gt;99, "&gt;99", T1_Data!Z173))),"-")</f>
        <v>-</v>
      </c>
      <c r="AA175" s="72" t="str">
        <f>IF(ISNUMBER(T1_Data!AA173),IF(T1_Data!AA173=-999,"NA",IF(T1_Data!AA173&lt;1, "&lt;1", IF(T1_Data!AA173&gt;99, "&gt;99", T1_Data!AA173))),"-")</f>
        <v>-</v>
      </c>
      <c r="AB175" s="72" t="str">
        <f>IF(ISNUMBER(T1_Data!AB173),IF(T1_Data!AB173=-999,"NA",IF(T1_Data!AB173&lt;1, "&lt;1", IF(T1_Data!AB173&gt;99, "&gt;99", T1_Data!AB173))),"-")</f>
        <v>-</v>
      </c>
      <c r="AC175" s="72" t="str">
        <f>IF(ISNUMBER(T1_Data!AC173),IF(T1_Data!AC173=-999,"NA",IF(T1_Data!AC173&lt;1, "&lt;1", IF(T1_Data!AC173&gt;99, "&gt;99", T1_Data!AC173))),"-")</f>
        <v>-</v>
      </c>
      <c r="AD175" s="72" t="str">
        <f>IF(ISNUMBER(T1_Data!AD173),IF(T1_Data!AD173=-999,"NA",IF(T1_Data!AD173&lt;1, "&lt;1", IF(T1_Data!AD173&gt;99, "&gt;99", T1_Data!AD173))),"-")</f>
        <v>-</v>
      </c>
      <c r="AE175" s="72" t="str">
        <f>IF(ISNUMBER(T1_Data!AE173),IF(T1_Data!AE173=-999,"NA",IF(T1_Data!AE173&lt;1, "&lt;1", IF(T1_Data!AE173&gt;99, "&gt;99", T1_Data!AE173))),"-")</f>
        <v>-</v>
      </c>
      <c r="AF175" s="72" t="str">
        <f>IF(ISNUMBER(T1_Data!AF173),IF(T1_Data!AF173=-999,"NA",IF(T1_Data!AF173&lt;1, "&lt;1", IF(T1_Data!AF173&gt;99, "&gt;99", T1_Data!AF173))),"-")</f>
        <v>-</v>
      </c>
      <c r="AG175" s="72" t="str">
        <f>IF(ISNUMBER(T1_Data!AG173),IF(T1_Data!AG173=-999,"NA",IF(T1_Data!AG173&lt;1, "&lt;1", IF(T1_Data!AG173&gt;99, "&gt;99", T1_Data!AG173))),"-")</f>
        <v>-</v>
      </c>
      <c r="AH175" s="72" t="str">
        <f>IF(ISNUMBER(T1_Data!AH173),IF(T1_Data!AH173=-999,"NA",IF(T1_Data!AH173&lt;1, "&lt;1", IF(T1_Data!AH173&gt;99, "&gt;99", T1_Data!AH173))),"-")</f>
        <v>-</v>
      </c>
      <c r="AI175" s="72" t="str">
        <f>IF(ISNUMBER(T1_Data!AI173),IF(T1_Data!AI173=-999,"NA",IF(T1_Data!AI173&lt;1, "&lt;1", IF(T1_Data!AI173&gt;99, "&gt;99", T1_Data!AI173))),"-")</f>
        <v>-</v>
      </c>
      <c r="AJ175" s="72" t="str">
        <f>IF(ISNUMBER(T1_Data!AJ173),IF(T1_Data!AJ173=-999,"NA",IF(T1_Data!AJ173&lt;1, "&lt;1", IF(T1_Data!AJ173&gt;99, "&gt;99", T1_Data!AJ173))),"-")</f>
        <v>-</v>
      </c>
      <c r="AK175" s="72" t="str">
        <f>IF(ISNUMBER(T1_Data!AK173),IF(T1_Data!AK173=-999,"NA",IF(T1_Data!AK173&lt;1, "&lt;1", IF(T1_Data!AK173&gt;99, "&gt;99", T1_Data!AK173))),"-")</f>
        <v>-</v>
      </c>
      <c r="AL175" s="72" t="str">
        <f>IF(ISNUMBER(T1_Data!AL173),IF(T1_Data!AL173=-999,"NA",IF(T1_Data!AL173&lt;1, "&lt;1", IF(T1_Data!AL173&gt;99, "&gt;99", T1_Data!AL173))),"-")</f>
        <v>-</v>
      </c>
      <c r="AM175" s="72" t="str">
        <f>IF(ISNUMBER(T1_Data!AM173),IF(T1_Data!AM173=-999,"NA",IF(T1_Data!AM173&lt;1, "&lt;1", IF(T1_Data!AM173&gt;99, "&gt;99", T1_Data!AM173))),"-")</f>
        <v>-</v>
      </c>
      <c r="AN175" s="72" t="str">
        <f>IF(ISNUMBER(T1_Data!AN173),IF(T1_Data!AN173=-999,"NA",IF(T1_Data!AN173&lt;1, "&lt;1", IF(T1_Data!AN173&gt;99, "&gt;99", T1_Data!AN173))),"-")</f>
        <v>-</v>
      </c>
      <c r="AO175" s="72" t="str">
        <f>IF(ISNUMBER(T1_Data!AO173),IF(T1_Data!AO173=-999,"NA",IF(T1_Data!AO173&lt;1, "&lt;1", IF(T1_Data!AO173&gt;99, "&gt;99", T1_Data!AO173))),"-")</f>
        <v>-</v>
      </c>
      <c r="AP175" s="72" t="str">
        <f>IF(ISNUMBER(T1_Data!AP173),IF(T1_Data!AP173=-999,"NA",IF(T1_Data!AP173&lt;1, "&lt;1", IF(T1_Data!AP173&gt;99, "&gt;99", T1_Data!AP173))),"-")</f>
        <v>-</v>
      </c>
      <c r="AQ175" s="72" t="str">
        <f>IF(ISNUMBER(T1_Data!AQ173),IF(T1_Data!AQ173=-999,"NA",IF(T1_Data!AQ173&lt;1, "&lt;1", IF(T1_Data!AQ173&gt;99, "&gt;99", T1_Data!AQ173))),"-")</f>
        <v>-</v>
      </c>
      <c r="AR175" s="72" t="str">
        <f>IF(ISNUMBER(T1_Data!AR173),IF(T1_Data!AR173=-999,"NA",IF(T1_Data!AR173&lt;1, "&lt;1", IF(T1_Data!AR173&gt;99, "&gt;99", T1_Data!AR173))),"-")</f>
        <v>-</v>
      </c>
      <c r="AS175" s="72" t="str">
        <f>IF(ISNUMBER(T1_Data!AS173),IF(T1_Data!AS173=-999,"NA",IF(T1_Data!AS173&lt;1, "&lt;1", IF(T1_Data!AS173&gt;99, "&gt;99", T1_Data!AS173))),"-")</f>
        <v>-</v>
      </c>
      <c r="AT175" s="72" t="str">
        <f>IF(ISNUMBER(T1_Data!AT173),IF(T1_Data!AT173=-999,"NA",IF(T1_Data!AT173&lt;1, "&lt;1", IF(T1_Data!AT173&gt;99, "&gt;99", T1_Data!AT173))),"-")</f>
        <v>-</v>
      </c>
      <c r="AU175" s="72" t="str">
        <f>IF(ISNUMBER(T1_Data!AU173),IF(T1_Data!AU173=-999,"NA",IF(T1_Data!AU173&lt;1, "&lt;1", IF(T1_Data!AU173&gt;99, "&gt;99", T1_Data!AU173))),"-")</f>
        <v>-</v>
      </c>
      <c r="AV175" s="72" t="str">
        <f>IF(ISNUMBER(T1_Data!AV173),IF(T1_Data!AV173=-999,"NA",IF(T1_Data!AV173&lt;1, "&lt;1", IF(T1_Data!AV173&gt;99, "&gt;99", T1_Data!AV173))),"-")</f>
        <v>-</v>
      </c>
      <c r="AW175" s="72" t="str">
        <f>IF(ISNUMBER(T1_Data!AW173),IF(T1_Data!AW173=-999,"NA",IF(T1_Data!AW173&lt;1, "&lt;1", IF(T1_Data!AW173&gt;99, "&gt;99", T1_Data!AW173))),"-")</f>
        <v>-</v>
      </c>
      <c r="AX175" s="72" t="str">
        <f>IF(ISNUMBER(T1_Data!AX173),IF(T1_Data!AX173=-999,"NA",IF(T1_Data!AX173&lt;1, "&lt;1", IF(T1_Data!AX173&gt;99, "&gt;99", T1_Data!AX173))),"-")</f>
        <v>-</v>
      </c>
      <c r="AY175" s="72" t="str">
        <f>IF(ISNUMBER(T1_Data!AY173),IF(T1_Data!AY173=-999,"NA",IF(T1_Data!AY173&lt;1, "&lt;1", IF(T1_Data!AY173&gt;99, "&gt;99", T1_Data!AY173))),"-")</f>
        <v>-</v>
      </c>
      <c r="AZ175" s="72" t="str">
        <f>IF(ISNUMBER(T1_Data!AZ173),IF(T1_Data!AZ173=-999,"NA",IF(T1_Data!AZ173&lt;1, "&lt;1", IF(T1_Data!AZ173&gt;99, "&gt;99", T1_Data!AZ173))),"-")</f>
        <v>-</v>
      </c>
      <c r="BA175" s="72" t="str">
        <f>IF(ISNUMBER(T1_Data!BA173),IF(T1_Data!BA173=-999,"NA",IF(T1_Data!BA173&lt;1, "&lt;1", IF(T1_Data!BA173&gt;99, "&gt;99", T1_Data!BA173))),"-")</f>
        <v>-</v>
      </c>
      <c r="BB175" s="72" t="str">
        <f>IF(ISNUMBER(T1_Data!BB173),IF(T1_Data!BB173=-999,"NA",IF(T1_Data!BB173&lt;1, "&lt;1", IF(T1_Data!BB173&gt;99, "&gt;99", T1_Data!BB173))),"-")</f>
        <v>-</v>
      </c>
      <c r="BC175" s="72" t="str">
        <f>IF(ISNUMBER(T1_Data!BC173),IF(T1_Data!BC173=-999,"NA",IF(T1_Data!BC173&lt;1, "&lt;1", IF(T1_Data!BC173&gt;99, "&gt;99", T1_Data!BC173))),"-")</f>
        <v>-</v>
      </c>
      <c r="BD175" s="72" t="str">
        <f>IF(ISNUMBER(T1_Data!BD173),IF(T1_Data!BD173=-999,"NA",IF(T1_Data!BD173&lt;1, "&lt;1", IF(T1_Data!BD173&gt;99, "&gt;99", T1_Data!BD173))),"-")</f>
        <v>-</v>
      </c>
      <c r="BE175" s="72" t="str">
        <f>IF(ISNUMBER(T1_Data!BE173),IF(T1_Data!BE173=-999,"NA",IF(T1_Data!BE173&lt;1, "&lt;1", IF(T1_Data!BE173&gt;99, "&gt;99", T1_Data!BE173))),"-")</f>
        <v>-</v>
      </c>
      <c r="BF175" s="72" t="str">
        <f>IF(ISNUMBER(T1_Data!BF173),IF(T1_Data!BF173=-999,"NA",IF(T1_Data!BF173&lt;1, "&lt;1", IF(T1_Data!BF173&gt;99, "&gt;99", T1_Data!BF173))),"-")</f>
        <v>-</v>
      </c>
      <c r="BG175" s="72" t="str">
        <f>IF(ISNUMBER(T1_Data!BG173),IF(T1_Data!BG173=-999,"NA",IF(T1_Data!BG173&lt;1, "&lt;1", IF(T1_Data!BG173&gt;99, "&gt;99", T1_Data!BG173))),"-")</f>
        <v>-</v>
      </c>
      <c r="BH175" s="72" t="str">
        <f>IF(ISNUMBER(T1_Data!BH173),IF(T1_Data!BH173=-999,"NA",IF(T1_Data!BH173&lt;1, "&lt;1", IF(T1_Data!BH173&gt;99, "&gt;99", T1_Data!BH173))),"-")</f>
        <v>-</v>
      </c>
      <c r="BI175" s="72" t="str">
        <f>IF(ISNUMBER(T1_Data!BI173),IF(T1_Data!BI173=-999,"NA",IF(T1_Data!BI173&lt;1, "&lt;1", IF(T1_Data!BI173&gt;99, "&gt;99", T1_Data!BI173))),"-")</f>
        <v>-</v>
      </c>
      <c r="BJ175" s="72" t="str">
        <f>IF(ISNUMBER(T1_Data!BJ173),IF(T1_Data!BJ173=-999,"NA",IF(T1_Data!BJ173&lt;1, "&lt;1", IF(T1_Data!BJ173&gt;99, "&gt;99", T1_Data!BJ173))),"-")</f>
        <v>-</v>
      </c>
      <c r="BK175" s="72" t="str">
        <f>IF(ISNUMBER(T1_Data!BK173),IF(T1_Data!BK173=-999,"NA",IF(T1_Data!BK173&lt;1, "&lt;1", IF(T1_Data!BK173&gt;99, "&gt;99", T1_Data!BK173))),"-")</f>
        <v>-</v>
      </c>
      <c r="BL175" s="72" t="str">
        <f>IF(ISNUMBER(T1_Data!BL173),IF(T1_Data!BL173=-999,"NA",IF(T1_Data!BL173&lt;1, "&lt;1", IF(T1_Data!BL173&gt;99, "&gt;99", T1_Data!BL173))),"-")</f>
        <v>-</v>
      </c>
      <c r="BM175" s="72" t="str">
        <f>IF(ISNUMBER(T1_Data!BM173),IF(T1_Data!BM173=-999,"NA",IF(T1_Data!BM173&lt;1, "&lt;1", IF(T1_Data!BM173&gt;99, "&gt;99", T1_Data!BM173))),"-")</f>
        <v>-</v>
      </c>
      <c r="BN175" s="72" t="str">
        <f>IF(ISNUMBER(T1_Data!BN173),IF(T1_Data!BN173=-999,"NA",IF(T1_Data!BN173&lt;1, "&lt;1", IF(T1_Data!BN173&gt;99, "&gt;99", T1_Data!BN173))),"-")</f>
        <v>-</v>
      </c>
      <c r="BO175" s="72" t="str">
        <f>IF(ISNUMBER(T1_Data!BO173),IF(T1_Data!BO173=-999,"NA",IF(T1_Data!BO173&lt;1, "&lt;1", IF(T1_Data!BO173&gt;99, "&gt;99", T1_Data!BO173))),"-")</f>
        <v>-</v>
      </c>
      <c r="BP175" s="72" t="str">
        <f>IF(ISNUMBER(T1_Data!BP173),IF(T1_Data!BP173=-999,"NA",IF(T1_Data!BP173&lt;1, "&lt;1", IF(T1_Data!BP173&gt;99, "&gt;99", T1_Data!BP173))),"-")</f>
        <v>-</v>
      </c>
      <c r="BQ175" s="72" t="str">
        <f>IF(ISNUMBER(T1_Data!BQ173),IF(T1_Data!BQ173=-999,"NA",IF(T1_Data!BQ173&lt;1, "&lt;1", IF(T1_Data!BQ173&gt;99, "&gt;99", T1_Data!BQ173))),"-")</f>
        <v>-</v>
      </c>
      <c r="BR175" s="72" t="str">
        <f>IF(ISNUMBER(T1_Data!BR173),IF(T1_Data!BR173=-999,"NA",IF(T1_Data!BR173&lt;1, "&lt;1", IF(T1_Data!BR173&gt;99, "&gt;99", T1_Data!BR173))),"-")</f>
        <v>-</v>
      </c>
      <c r="BS175" s="72" t="str">
        <f>IF(ISNUMBER(T1_Data!BS173),IF(T1_Data!BS173=-999,"NA",IF(T1_Data!BS173&lt;1, "&lt;1", IF(T1_Data!BS173&gt;99, "&gt;99", T1_Data!BS173))),"-")</f>
        <v>-</v>
      </c>
      <c r="BT175" s="72" t="str">
        <f>IF(ISNUMBER(T1_Data!BT173),IF(T1_Data!BT173=-999,"NA",IF(T1_Data!BT173&lt;1, "&lt;1", IF(T1_Data!BT173&gt;99, "&gt;99", T1_Data!BT173))),"-")</f>
        <v>-</v>
      </c>
      <c r="BU175" s="72" t="str">
        <f>IF(ISNUMBER(T1_Data!BU173),IF(T1_Data!BU173=-999,"NA",IF(T1_Data!BU173&lt;1, "&lt;1", IF(T1_Data!BU173&gt;99, "&gt;99", T1_Data!BU173))),"-")</f>
        <v>-</v>
      </c>
      <c r="BV175" s="72" t="str">
        <f>IF(ISNUMBER(T1_Data!BV173),IF(T1_Data!BV173=-999,"NA",IF(T1_Data!BV173&lt;1, "&lt;1", IF(T1_Data!BV173&gt;99, "&gt;99", T1_Data!BV173))),"-")</f>
        <v>-</v>
      </c>
      <c r="BW175" s="72" t="str">
        <f>IF(ISNUMBER(T1_Data!BW173),IF(T1_Data!BW173=-999,"NA",IF(T1_Data!BW173&lt;1, "&lt;1", IF(T1_Data!BW173&gt;99, "&gt;99", T1_Data!BW173))),"-")</f>
        <v>-</v>
      </c>
      <c r="BX175" s="72" t="str">
        <f>IF(ISNUMBER(T1_Data!BX173),IF(T1_Data!BX173=-999,"NA",IF(T1_Data!BX173&lt;1, "&lt;1", IF(T1_Data!BX173&gt;99, "&gt;99", T1_Data!BX173))),"-")</f>
        <v>-</v>
      </c>
      <c r="BY175" s="72" t="str">
        <f>IF(ISNUMBER(T1_Data!BY173),IF(T1_Data!BY173=-999,"NA",IF(T1_Data!BY173&lt;1, "&lt;1", IF(T1_Data!BY173&gt;99, "&gt;99", T1_Data!BY173))),"-")</f>
        <v>-</v>
      </c>
      <c r="BZ175" s="72" t="str">
        <f>IF(ISNUMBER(T1_Data!BZ173),IF(T1_Data!BZ173=-999,"NA",IF(T1_Data!BZ173&lt;1, "&lt;1", IF(T1_Data!BZ173&gt;99, "&gt;99", T1_Data!BZ173))),"-")</f>
        <v>-</v>
      </c>
      <c r="CA175" s="72" t="str">
        <f>IF(ISNUMBER(T1_Data!CA173),IF(T1_Data!CA173=-999,"NA",IF(T1_Data!CA173&lt;1, "&lt;1", IF(T1_Data!CA173&gt;99, "&gt;99", T1_Data!CA173))),"-")</f>
        <v>-</v>
      </c>
      <c r="CB175" s="72" t="str">
        <f>IF(ISNUMBER(T1_Data!CB173),IF(T1_Data!CB173=-999,"NA",IF(T1_Data!CB173&lt;1, "&lt;1", IF(T1_Data!CB173&gt;99, "&gt;99", T1_Data!CB173))),"-")</f>
        <v>-</v>
      </c>
      <c r="CC175" s="72" t="str">
        <f>IF(ISNUMBER(T1_Data!CC173),IF(T1_Data!CC173=-999,"NA",IF(T1_Data!CC173&lt;1, "&lt;1", IF(T1_Data!CC173&gt;99, "&gt;99", T1_Data!CC173))),"-")</f>
        <v>-</v>
      </c>
      <c r="CD175" s="72" t="str">
        <f>IF(ISNUMBER(T1_Data!CD173),IF(T1_Data!CD173=-999,"NA",IF(T1_Data!CD173&lt;1, "&lt;1", IF(T1_Data!CD173&gt;99, "&gt;99", T1_Data!CD173))),"-")</f>
        <v>-</v>
      </c>
      <c r="CE175" s="72" t="str">
        <f>IF(ISNUMBER(T1_Data!CE173),IF(T1_Data!CE173=-999,"NA",IF(T1_Data!CE173&lt;1, "&lt;1", IF(T1_Data!CE173&gt;99, "&gt;99", T1_Data!CE173))),"-")</f>
        <v>-</v>
      </c>
      <c r="CF175" s="72" t="str">
        <f>IF(ISNUMBER(T1_Data!CF173),IF(T1_Data!CF173=-999,"NA",IF(T1_Data!CF173&lt;1, "&lt;1", IF(T1_Data!CF173&gt;99, "&gt;99", T1_Data!CF173))),"-")</f>
        <v>-</v>
      </c>
      <c r="CG175" s="72" t="str">
        <f>IF(ISNUMBER(T1_Data!CG173),IF(T1_Data!CG173=-999,"NA",IF(T1_Data!CG173&lt;1, "&lt;1", IF(T1_Data!CG173&gt;99, "&gt;99", T1_Data!CG173))),"-")</f>
        <v>-</v>
      </c>
      <c r="CH175" s="72" t="str">
        <f>IF(ISNUMBER(T1_Data!CH173),IF(T1_Data!CH173=-999,"NA",IF(T1_Data!CH173&lt;1, "&lt;1", IF(T1_Data!CH173&gt;99, "&gt;99", T1_Data!CH173))),"-")</f>
        <v>-</v>
      </c>
      <c r="CI175" s="72" t="str">
        <f>IF(ISNUMBER(T1_Data!CI173),IF(T1_Data!CI173=-999,"NA",IF(T1_Data!CI173&lt;1, "&lt;1", IF(T1_Data!CI173&gt;99, "&gt;99", T1_Data!CI173))),"-")</f>
        <v>-</v>
      </c>
      <c r="CJ175" s="72" t="str">
        <f>IF(ISNUMBER(T1_Data!CJ173),IF(T1_Data!CJ173=-999,"NA",IF(T1_Data!CJ173&lt;1, "&lt;1", IF(T1_Data!CJ173&gt;99, "&gt;99", T1_Data!CJ173))),"-")</f>
        <v>-</v>
      </c>
      <c r="CK175" s="72" t="str">
        <f>IF(ISNUMBER(T1_Data!CK173),IF(T1_Data!CK173=-999,"NA",IF(T1_Data!CK173&lt;1, "&lt;1", IF(T1_Data!CK173&gt;99, "&gt;99", T1_Data!CK173))),"-")</f>
        <v>-</v>
      </c>
      <c r="CL175" s="72" t="str">
        <f>IF(ISNUMBER(T1_Data!CL173),IF(T1_Data!CL173=-999,"NA",IF(T1_Data!CL173&lt;1, "&lt;1", IF(T1_Data!CL173&gt;99, "&gt;99", T1_Data!CL173))),"-")</f>
        <v>-</v>
      </c>
      <c r="CM175" s="72" t="str">
        <f>IF(ISNUMBER(T1_Data!CM173),IF(T1_Data!CM173=-999,"NA",IF(T1_Data!CM173&lt;1, "&lt;1", IF(T1_Data!CM173&gt;99, "&gt;99", T1_Data!CM173))),"-")</f>
        <v>-</v>
      </c>
      <c r="CN175" s="72" t="str">
        <f>IF(ISNUMBER(T1_Data!CN173),IF(T1_Data!CN173=-999,"NA",IF(T1_Data!CN173&lt;1, "&lt;1", IF(T1_Data!CN173&gt;99, "&gt;99", T1_Data!CN173))),"-")</f>
        <v>-</v>
      </c>
      <c r="CO175" s="72" t="str">
        <f>IF(ISNUMBER(T1_Data!CO173),IF(T1_Data!CO173=-999,"NA",IF(T1_Data!CO173&lt;1, "&lt;1", IF(T1_Data!CO173&gt;99, "&gt;99", T1_Data!CO173))),"-")</f>
        <v>-</v>
      </c>
      <c r="CP175" s="72" t="str">
        <f>IF(ISNUMBER(T1_Data!CP173),IF(T1_Data!CP173=-999,"NA",IF(T1_Data!CP173&lt;1, "&lt;1", IF(T1_Data!CP173&gt;99, "&gt;99", T1_Data!CP173))),"-")</f>
        <v>-</v>
      </c>
      <c r="CQ175" s="72" t="str">
        <f>IF(ISNUMBER(T1_Data!CQ173),IF(T1_Data!CQ173=-999,"NA",IF(T1_Data!CQ173&lt;1, "&lt;1", IF(T1_Data!CQ173&gt;99, "&gt;99", T1_Data!CQ173))),"-")</f>
        <v>-</v>
      </c>
      <c r="CR175" s="72" t="str">
        <f>IF(ISNUMBER(T1_Data!CR173),IF(T1_Data!CR173=-999,"NA",IF(T1_Data!CR173&lt;1, "&lt;1", IF(T1_Data!CR173&gt;99, "&gt;99", T1_Data!CR173))),"-")</f>
        <v>-</v>
      </c>
      <c r="CS175" s="72" t="str">
        <f>IF(ISNUMBER(T1_Data!CS173),IF(T1_Data!CS173=-999,"NA",IF(T1_Data!CS173&lt;1, "&lt;1", IF(T1_Data!CS173&gt;99, "&gt;99", T1_Data!CS173))),"-")</f>
        <v>-</v>
      </c>
      <c r="CT175" s="72" t="str">
        <f>IF(ISNUMBER(T1_Data!CT173),IF(T1_Data!CT173=-999,"NA",IF(T1_Data!CT173&lt;1, "&lt;1", IF(T1_Data!CT173&gt;99, "&gt;99", T1_Data!CT173))),"-")</f>
        <v>-</v>
      </c>
      <c r="CU175" s="72" t="str">
        <f>IF(ISNUMBER(T1_Data!CU173),IF(T1_Data!CU173=-999,"NA",IF(T1_Data!CU173&lt;1, "&lt;1", IF(T1_Data!CU173&gt;99, "&gt;99", T1_Data!CU173))),"-")</f>
        <v>-</v>
      </c>
      <c r="CV175" s="72" t="str">
        <f>IF(ISNUMBER(T1_Data!CV173),IF(T1_Data!CV173=-999,"NA",IF(T1_Data!CV173&lt;1, "&lt;1", IF(T1_Data!CV173&gt;99, "&gt;99", T1_Data!CV173))),"-")</f>
        <v>-</v>
      </c>
      <c r="CW175" s="72" t="str">
        <f>IF(ISNUMBER(T1_Data!CW173),IF(T1_Data!CW173=-999,"NA",IF(T1_Data!CW173&lt;1, "&lt;1", IF(T1_Data!CW173&gt;99, "&gt;99", T1_Data!CW173))),"-")</f>
        <v>-</v>
      </c>
      <c r="CX175" s="72" t="str">
        <f>IF(ISNUMBER(T1_Data!CX173),IF(T1_Data!CX173=-999,"NA",IF(T1_Data!CX173&lt;1, "&lt;1", IF(T1_Data!CX173&gt;99, "&gt;99", T1_Data!CX173))),"-")</f>
        <v>-</v>
      </c>
      <c r="CY175" s="72" t="str">
        <f>IF(ISNUMBER(T1_Data!CY173),IF(T1_Data!CY173=-999,"NA",IF(T1_Data!CY173&lt;1, "&lt;1", IF(T1_Data!CY173&gt;99, "&gt;99", T1_Data!CY173))),"-")</f>
        <v>-</v>
      </c>
      <c r="CZ175" s="72" t="str">
        <f>IF(ISNUMBER(T1_Data!CZ173),IF(T1_Data!CZ173=-999,"NA",IF(T1_Data!CZ173&lt;1, "&lt;1", IF(T1_Data!CZ173&gt;99, "&gt;99", T1_Data!CZ173))),"-")</f>
        <v>-</v>
      </c>
      <c r="DA175" s="72" t="str">
        <f>IF(ISNUMBER(T1_Data!DA173),IF(T1_Data!DA173=-999,"NA",IF(T1_Data!DA173&lt;1, "&lt;1", IF(T1_Data!DA173&gt;99, "&gt;99", T1_Data!DA173))),"-")</f>
        <v>-</v>
      </c>
      <c r="DB175" s="72" t="str">
        <f>IF(ISNUMBER(T1_Data!DB173),IF(T1_Data!DB173=-999,"NA",IF(T1_Data!DB173&lt;1, "&lt;1", IF(T1_Data!DB173&gt;99, "&gt;99", T1_Data!DB173))),"-")</f>
        <v>-</v>
      </c>
      <c r="DC175" s="72" t="str">
        <f>IF(ISNUMBER(T1_Data!DC173),IF(T1_Data!DC173=-999,"NA",IF(T1_Data!DC173&lt;1, "&lt;1", IF(T1_Data!DC173&gt;99, "&gt;99", T1_Data!DC173))),"-")</f>
        <v>-</v>
      </c>
      <c r="DD175" s="72" t="str">
        <f>IF(ISNUMBER(T1_Data!DD173),IF(T1_Data!DD173=-999,"NA",IF(T1_Data!DD173&lt;1, "&lt;1", IF(T1_Data!DD173&gt;99, "&gt;99", T1_Data!DD173))),"-")</f>
        <v>-</v>
      </c>
      <c r="DE175" s="72" t="str">
        <f>IF(ISNUMBER(T1_Data!DE173),IF(T1_Data!DE173=-999,"NA",IF(T1_Data!DE173&lt;1, "&lt;1", IF(T1_Data!DE173&gt;99, "&gt;99", T1_Data!DE173))),"-")</f>
        <v>-</v>
      </c>
      <c r="DF175" s="72" t="str">
        <f>IF(ISNUMBER(T1_Data!DF173),IF(T1_Data!DF173=-999,"NA",IF(T1_Data!DF173&lt;1, "&lt;1", IF(T1_Data!DF173&gt;99, "&gt;99", T1_Data!DF173))),"-")</f>
        <v>-</v>
      </c>
      <c r="DG175" s="72" t="str">
        <f>IF(ISNUMBER(T1_Data!DG173),IF(T1_Data!DG173=-999,"NA",IF(T1_Data!DG173&lt;1, "&lt;1", IF(T1_Data!DG173&gt;99, "&gt;99", T1_Data!DG173))),"-")</f>
        <v>-</v>
      </c>
      <c r="DH175" s="72" t="str">
        <f>IF(ISNUMBER(T1_Data!DH173),IF(T1_Data!DH173=-999,"NA",IF(T1_Data!DH173&lt;1, "&lt;1", IF(T1_Data!DH173&gt;99, "&gt;99", T1_Data!DH173))),"-")</f>
        <v>-</v>
      </c>
      <c r="DI175" s="72" t="str">
        <f>IF(ISNUMBER(T1_Data!DI173),IF(T1_Data!DI173=-999,"NA",IF(T1_Data!DI173&lt;1, "&lt;1", IF(T1_Data!DI173&gt;99, "&gt;99", T1_Data!DI173))),"-")</f>
        <v>-</v>
      </c>
      <c r="DJ175" s="72" t="str">
        <f>IF(ISNUMBER(T1_Data!DJ173),IF(T1_Data!DJ173=-999,"NA",IF(T1_Data!DJ173&lt;1, "&lt;1", IF(T1_Data!DJ173&gt;99, "&gt;99", T1_Data!DJ173))),"-")</f>
        <v>-</v>
      </c>
      <c r="DK175" s="72" t="str">
        <f>IF(ISNUMBER(T1_Data!DK173),IF(T1_Data!DK173=-999,"NA",IF(T1_Data!DK173&lt;1, "&lt;1", IF(T1_Data!DK173&gt;99, "&gt;99", T1_Data!DK173))),"-")</f>
        <v>-</v>
      </c>
      <c r="DL175" s="72" t="str">
        <f>IF(ISNUMBER(T1_Data!DL173),IF(T1_Data!DL173=-999,"NA",IF(T1_Data!DL173&lt;1, "&lt;1", IF(T1_Data!DL173&gt;99, "&gt;99", T1_Data!DL173))),"-")</f>
        <v>-</v>
      </c>
      <c r="DM175" s="72" t="str">
        <f>IF(ISNUMBER(T1_Data!DM173),IF(T1_Data!DM173=-999,"NA",IF(T1_Data!DM173&lt;1, "&lt;1", IF(T1_Data!DM173&gt;99, "&gt;99", T1_Data!DM173))),"-")</f>
        <v>-</v>
      </c>
      <c r="DN175" s="72" t="str">
        <f>IF(ISNUMBER(T1_Data!DN173),IF(T1_Data!DN173=-999,"NA",IF(T1_Data!DN173&lt;1, "&lt;1", IF(T1_Data!DN173&gt;99, "&gt;99", T1_Data!DN173))),"-")</f>
        <v>-</v>
      </c>
      <c r="DO175" s="72" t="str">
        <f>IF(ISNUMBER(T1_Data!DO173),IF(T1_Data!DO173=-999,"NA",IF(T1_Data!DO173&lt;1, "&lt;1", IF(T1_Data!DO173&gt;99, "&gt;99", T1_Data!DO173))),"-")</f>
        <v>-</v>
      </c>
      <c r="DP175" s="72" t="str">
        <f>IF(ISNUMBER(T1_Data!DP173),IF(T1_Data!DP173=-999,"NA",IF(T1_Data!DP173&lt;1, "&lt;1", IF(T1_Data!DP173&gt;99, "&gt;99", T1_Data!DP173))),"-")</f>
        <v>-</v>
      </c>
      <c r="DQ175" s="72" t="str">
        <f>IF(ISNUMBER(T1_Data!DQ173),IF(T1_Data!DQ173=-999,"NA",IF(T1_Data!DQ173&lt;1, "&lt;1", IF(T1_Data!DQ173&gt;99, "&gt;99", T1_Data!DQ173))),"-")</f>
        <v>-</v>
      </c>
      <c r="DR175" s="72" t="str">
        <f>IF(ISNUMBER(T1_Data!DR173),IF(T1_Data!DR173=-999,"NA",IF(T1_Data!DR173&lt;1, "&lt;1", IF(T1_Data!DR173&gt;99, "&gt;99", T1_Data!DR173))),"-")</f>
        <v>-</v>
      </c>
      <c r="DS175" s="72" t="str">
        <f>IF(ISNUMBER(T1_Data!DS173),IF(T1_Data!DS173=-999,"NA",IF(T1_Data!DS173&lt;1, "&lt;1", IF(T1_Data!DS173&gt;99, "&gt;99", T1_Data!DS173))),"-")</f>
        <v>-</v>
      </c>
      <c r="DT175" s="72" t="str">
        <f>IF(ISNUMBER(T1_Data!DT173),IF(T1_Data!DT173=-999,"NA",IF(T1_Data!DT173&lt;1, "&lt;1", IF(T1_Data!DT173&gt;99, "&gt;99", T1_Data!DT173))),"-")</f>
        <v>-</v>
      </c>
      <c r="DU175" s="72" t="str">
        <f>IF(ISNUMBER(T1_Data!DU173),IF(T1_Data!DU173=-999,"NA",IF(T1_Data!DU173&lt;1, "&lt;1", IF(T1_Data!DU173&gt;99, "&gt;99", T1_Data!DU173))),"-")</f>
        <v>-</v>
      </c>
      <c r="DV175" s="72" t="str">
        <f>IF(ISNUMBER(T1_Data!DV173),IF(T1_Data!DV173=-999,"NA",IF(T1_Data!DV173&lt;1, "&lt;1", IF(T1_Data!DV173&gt;99, "&gt;99", T1_Data!DV173))),"-")</f>
        <v>-</v>
      </c>
      <c r="DW175" s="72" t="str">
        <f>IF(ISNUMBER(T1_Data!DW173),IF(T1_Data!DW173=-999,"NA",IF(T1_Data!DW173&lt;1, "&lt;1", IF(T1_Data!DW173&gt;99, "&gt;99", T1_Data!DW173))),"-")</f>
        <v>-</v>
      </c>
      <c r="DX175" s="72" t="str">
        <f>IF(ISNUMBER(T1_Data!DX173),IF(T1_Data!DX173=-999,"NA",IF(T1_Data!DX173&lt;1, "&lt;1", IF(T1_Data!DX173&gt;99, "&gt;99", T1_Data!DX173))),"-")</f>
        <v>-</v>
      </c>
      <c r="DY175" s="72" t="str">
        <f>IF(ISNUMBER(T1_Data!DY173),IF(T1_Data!DY173=-999,"NA",IF(T1_Data!DY173&lt;1, "&lt;1", IF(T1_Data!DY173&gt;99, "&gt;99", T1_Data!DY173))),"-")</f>
        <v>-</v>
      </c>
      <c r="DZ175" s="72" t="str">
        <f>IF(ISNUMBER(T1_Data!DZ173),IF(T1_Data!DZ173=-999,"NA",IF(T1_Data!DZ173&lt;1, "&lt;1", IF(T1_Data!DZ173&gt;99, "&gt;99", T1_Data!DZ173))),"-")</f>
        <v>-</v>
      </c>
      <c r="EA175" s="72" t="str">
        <f>IF(ISNUMBER(T1_Data!EA173),IF(T1_Data!EA173=-999,"NA",IF(T1_Data!EA173&lt;1, "&lt;1", IF(T1_Data!EA173&gt;99, "&gt;99", T1_Data!EA173))),"-")</f>
        <v>-</v>
      </c>
      <c r="EB175" s="72" t="str">
        <f>IF(ISNUMBER(T1_Data!EB173),IF(T1_Data!EB173=-999,"NA",IF(T1_Data!EB173&lt;1, "&lt;1", IF(T1_Data!EB173&gt;99, "&gt;99", T1_Data!EB173))),"-")</f>
        <v>-</v>
      </c>
      <c r="EC175" s="72" t="str">
        <f>IF(ISNUMBER(T1_Data!EC173),IF(T1_Data!EC173=-999,"NA",IF(T1_Data!EC173&lt;1, "&lt;1", IF(T1_Data!EC173&gt;99, "&gt;99", T1_Data!EC173))),"-")</f>
        <v>-</v>
      </c>
      <c r="ED175" s="72" t="str">
        <f>IF(ISNUMBER(T1_Data!ED173),IF(T1_Data!ED173=-999,"NA",IF(T1_Data!ED173&lt;1, "&lt;1", IF(T1_Data!ED173&gt;99, "&gt;99", T1_Data!ED173))),"-")</f>
        <v>-</v>
      </c>
      <c r="EE175" s="72" t="str">
        <f>IF(ISNUMBER(T1_Data!EE173),IF(T1_Data!EE173=-999,"NA",IF(T1_Data!EE173&lt;1, "&lt;1", IF(T1_Data!EE173&gt;99, "&gt;99", T1_Data!EE173))),"-")</f>
        <v>-</v>
      </c>
      <c r="EF175" s="72" t="str">
        <f>IF(ISNUMBER(T1_Data!EF173),IF(T1_Data!EF173=-999,"NA",IF(T1_Data!EF173&lt;1, "&lt;1", IF(T1_Data!EF173&gt;99, "&gt;99", T1_Data!EF173))),"-")</f>
        <v>-</v>
      </c>
      <c r="EG175" s="72" t="str">
        <f>IF(ISNUMBER(T1_Data!EG173),IF(T1_Data!EG173=-999,"NA",IF(T1_Data!EG173&lt;1, "&lt;1", IF(T1_Data!EG173&gt;99, "&gt;99", T1_Data!EG173))),"-")</f>
        <v>-</v>
      </c>
      <c r="EH175" s="72" t="str">
        <f>IF(ISNUMBER(T1_Data!EH173),IF(T1_Data!EH173=-999,"NA",IF(T1_Data!EH173&lt;1, "&lt;1", IF(T1_Data!EH173&gt;99, "&gt;99", T1_Data!EH173))),"-")</f>
        <v>-</v>
      </c>
      <c r="EI175" s="72" t="str">
        <f>IF(ISNUMBER(T1_Data!EI173),IF(T1_Data!EI173=-999,"NA",IF(T1_Data!EI173&lt;1, "&lt;1", IF(T1_Data!EI173&gt;99, "&gt;99", T1_Data!EI173))),"-")</f>
        <v>-</v>
      </c>
      <c r="EJ175" s="72" t="str">
        <f>IF(ISNUMBER(T1_Data!EJ173),IF(T1_Data!EJ173=-999,"NA",IF(T1_Data!EJ173&lt;1, "&lt;1", IF(T1_Data!EJ173&gt;99, "&gt;99", T1_Data!EJ173))),"-")</f>
        <v>-</v>
      </c>
      <c r="EK175" s="72" t="str">
        <f>IF(ISNUMBER(T1_Data!EK173),IF(T1_Data!EK173=-999,"NA",IF(T1_Data!EK173&lt;1, "&lt;1", IF(T1_Data!EK173&gt;99, "&gt;99", T1_Data!EK173))),"-")</f>
        <v>-</v>
      </c>
      <c r="EL175" s="72" t="str">
        <f>IF(ISNUMBER(T1_Data!EL173),IF(T1_Data!EL173=-999,"NA",IF(T1_Data!EL173&lt;1, "&lt;1", IF(T1_Data!EL173&gt;99, "&gt;99", T1_Data!EL173))),"-")</f>
        <v>-</v>
      </c>
      <c r="EM175" s="72" t="str">
        <f>IF(ISNUMBER(T1_Data!EM173),IF(T1_Data!EM173=-999,"NA",IF(T1_Data!EM173&lt;1, "&lt;1", IF(T1_Data!EM173&gt;99, "&gt;99", T1_Data!EM173))),"-")</f>
        <v>-</v>
      </c>
      <c r="EN175" s="72" t="str">
        <f>IF(ISNUMBER(T1_Data!EN173),IF(T1_Data!EN173=-999,"NA",IF(T1_Data!EN173&lt;1, "&lt;1", IF(T1_Data!EN173&gt;99, "&gt;99", T1_Data!EN173))),"-")</f>
        <v>-</v>
      </c>
      <c r="EO175" s="72" t="str">
        <f>IF(ISNUMBER(T1_Data!EO173),IF(T1_Data!EO173=-999,"NA",IF(T1_Data!EO173&lt;1, "&lt;1", IF(T1_Data!EO173&gt;99, "&gt;99", T1_Data!EO173))),"-")</f>
        <v>-</v>
      </c>
      <c r="EP175" s="72" t="str">
        <f>IF(ISNUMBER(T1_Data!EP173),IF(T1_Data!EP173=-999,"NA",IF(T1_Data!EP173&lt;1, "&lt;1", IF(T1_Data!EP173&gt;99, "&gt;99", T1_Data!EP173))),"-")</f>
        <v>-</v>
      </c>
      <c r="EQ175" s="72" t="str">
        <f>IF(ISNUMBER(T1_Data!EQ173),IF(T1_Data!EQ173=-999,"NA",IF(T1_Data!EQ173&lt;1, "&lt;1", IF(T1_Data!EQ173&gt;99, "&gt;99", T1_Data!EQ173))),"-")</f>
        <v>-</v>
      </c>
      <c r="ER175" s="72" t="str">
        <f>IF(ISNUMBER(T1_Data!ER173),IF(T1_Data!ER173=-999,"NA",IF(T1_Data!ER173&lt;1, "&lt;1", IF(T1_Data!ER173&gt;99, "&gt;99", T1_Data!ER173))),"-")</f>
        <v>-</v>
      </c>
      <c r="ES175" s="72" t="str">
        <f>IF(ISNUMBER(T1_Data!ES173),IF(T1_Data!ES173=-999,"NA",IF(T1_Data!ES173&lt;1, "&lt;1", IF(T1_Data!ES173&gt;99, "&gt;99", T1_Data!ES173))),"-")</f>
        <v>-</v>
      </c>
      <c r="ET175" s="72" t="str">
        <f>IF(ISNUMBER(T1_Data!ET173),IF(T1_Data!ET173=-999,"NA",IF(T1_Data!ET173&lt;1, "&lt;1", IF(T1_Data!ET173&gt;99, "&gt;99", T1_Data!ET173))),"-")</f>
        <v>-</v>
      </c>
      <c r="EU175" s="72" t="str">
        <f>IF(ISNUMBER(T1_Data!EU173),IF(T1_Data!EU173=-999,"NA",IF(T1_Data!EU173&lt;1, "&lt;1", IF(T1_Data!EU173&gt;99, "&gt;99", T1_Data!EU173))),"-")</f>
        <v>-</v>
      </c>
      <c r="EV175" s="72" t="str">
        <f>IF(ISNUMBER(T1_Data!EV173),IF(T1_Data!EV173=-999,"NA",IF(T1_Data!EV173&lt;1, "&lt;1", IF(T1_Data!EV173&gt;99, "&gt;99", T1_Data!EV173))),"-")</f>
        <v>-</v>
      </c>
      <c r="EW175" s="72" t="str">
        <f>IF(ISNUMBER(T1_Data!EW173),IF(T1_Data!EW173=-999,"NA",IF(T1_Data!EW173&lt;1, "&lt;1", IF(T1_Data!EW173&gt;99, "&gt;99", T1_Data!EW173))),"-")</f>
        <v>-</v>
      </c>
      <c r="EX175" s="72" t="str">
        <f>IF(ISNUMBER(T1_Data!EX173),IF(T1_Data!EX173=-999,"NA",IF(T1_Data!EX173&lt;1, "&lt;1", IF(T1_Data!EX173&gt;99, "&gt;99", T1_Data!EX173))),"-")</f>
        <v>-</v>
      </c>
      <c r="EY175" s="72" t="str">
        <f>IF(ISNUMBER(T1_Data!EY173),IF(T1_Data!EY173=-999,"NA",IF(T1_Data!EY173&lt;1, "&lt;1", IF(T1_Data!EY173&gt;99, "&gt;99", T1_Data!EY173))),"-")</f>
        <v>-</v>
      </c>
      <c r="EZ175" s="72" t="str">
        <f>IF(ISNUMBER(T1_Data!EZ173),IF(T1_Data!EZ173=-999,"NA",IF(T1_Data!EZ173&lt;1, "&lt;1", IF(T1_Data!EZ173&gt;99, "&gt;99", T1_Data!EZ173))),"-")</f>
        <v>-</v>
      </c>
      <c r="FA175" s="72" t="str">
        <f>IF(ISNUMBER(T1_Data!FA173),IF(T1_Data!FA173=-999,"NA",IF(T1_Data!FA173&lt;1, "&lt;1", IF(T1_Data!FA173&gt;99, "&gt;99", T1_Data!FA173))),"-")</f>
        <v>-</v>
      </c>
      <c r="FB175" s="72" t="str">
        <f>IF(ISNUMBER(T1_Data!FB173),IF(T1_Data!FB173=-999,"NA",IF(T1_Data!FB173&lt;1, "&lt;1", IF(T1_Data!FB173&gt;99, "&gt;99", T1_Data!FB173))),"-")</f>
        <v>-</v>
      </c>
      <c r="FC175" s="72" t="str">
        <f>IF(ISNUMBER(T1_Data!FC173),IF(T1_Data!FC173=-999,"NA",IF(T1_Data!FC173&lt;1, "&lt;1", IF(T1_Data!FC173&gt;99, "&gt;99", T1_Data!FC173))),"-")</f>
        <v>-</v>
      </c>
      <c r="FD175" s="72" t="str">
        <f>IF(ISNUMBER(T1_Data!FD173),IF(T1_Data!FD173=-999,"NA",IF(T1_Data!FD173&lt;1, "&lt;1", IF(T1_Data!FD173&gt;99, "&gt;99", T1_Data!FD173))),"-")</f>
        <v>-</v>
      </c>
      <c r="FE175" s="72" t="str">
        <f>IF(ISNUMBER(T1_Data!FE173),IF(T1_Data!FE173=-999,"NA",IF(T1_Data!FE173&lt;1, "&lt;1", IF(T1_Data!FE173&gt;99, "&gt;99", T1_Data!FE173))),"-")</f>
        <v>-</v>
      </c>
      <c r="FF175" s="72" t="str">
        <f>IF(ISNUMBER(T1_Data!FF173),IF(T1_Data!FF173=-999,"NA",IF(T1_Data!FF173&lt;1, "&lt;1", IF(T1_Data!FF173&gt;99, "&gt;99", T1_Data!FF173))),"-")</f>
        <v>-</v>
      </c>
      <c r="FG175" s="72" t="str">
        <f>IF(ISNUMBER(T1_Data!FG173),IF(T1_Data!FG173=-999,"NA",IF(T1_Data!FG173&lt;1, "&lt;1", IF(T1_Data!FG173&gt;99, "&gt;99", T1_Data!FG173))),"-")</f>
        <v>-</v>
      </c>
      <c r="FH175" s="72" t="str">
        <f>IF(ISNUMBER(T1_Data!FH173),IF(T1_Data!FH173=-999,"NA",IF(T1_Data!FH173&lt;1, "&lt;1", IF(T1_Data!FH173&gt;99, "&gt;99", T1_Data!FH173))),"-")</f>
        <v>-</v>
      </c>
      <c r="FI175" s="72" t="str">
        <f>IF(ISNUMBER(T1_Data!FI173),IF(T1_Data!FI173=-999,"NA",IF(T1_Data!FI173&lt;1, "&lt;1", IF(T1_Data!FI173&gt;99, "&gt;99", T1_Data!FI173))),"-")</f>
        <v>-</v>
      </c>
      <c r="FJ175" s="72" t="str">
        <f>IF(ISNUMBER(T1_Data!FJ173),IF(T1_Data!FJ173=-999,"NA",IF(T1_Data!FJ173&lt;1, "&lt;1", IF(T1_Data!FJ173&gt;99, "&gt;99", T1_Data!FJ173))),"-")</f>
        <v>-</v>
      </c>
      <c r="FK175" s="72" t="str">
        <f>IF(ISNUMBER(T1_Data!FK173),IF(T1_Data!FK173=-999,"NA",IF(T1_Data!FK173&lt;1, "&lt;1", IF(T1_Data!FK173&gt;99, "&gt;99", T1_Data!FK173))),"-")</f>
        <v>-</v>
      </c>
      <c r="FL175" s="72" t="str">
        <f>IF(ISNUMBER(T1_Data!FL173),IF(T1_Data!FL173=-999,"NA",IF(T1_Data!FL173&lt;1, "&lt;1", IF(T1_Data!FL173&gt;99, "&gt;99", T1_Data!FL173))),"-")</f>
        <v>-</v>
      </c>
      <c r="FM175" s="72" t="str">
        <f>IF(ISNUMBER(T1_Data!FM173),IF(T1_Data!FM173=-999,"NA",IF(T1_Data!FM173&lt;1, "&lt;1", IF(T1_Data!FM173&gt;99, "&gt;99", T1_Data!FM173))),"-")</f>
        <v>-</v>
      </c>
      <c r="FN175" s="72" t="str">
        <f>IF(ISNUMBER(T1_Data!FN173),IF(T1_Data!FN173=-999,"NA",IF(T1_Data!FN173&lt;1, "&lt;1", IF(T1_Data!FN173&gt;99, "&gt;99", T1_Data!FN173))),"-")</f>
        <v>-</v>
      </c>
      <c r="FO175" s="72" t="str">
        <f>IF(ISNUMBER(T1_Data!FO173),IF(T1_Data!FO173=-999,"NA",IF(T1_Data!FO173&lt;1, "&lt;1", IF(T1_Data!FO173&gt;99, "&gt;99", T1_Data!FO173))),"-")</f>
        <v>-</v>
      </c>
      <c r="FP175" s="72" t="str">
        <f>IF(ISNUMBER(T1_Data!FP173),IF(T1_Data!FP173=-999,"NA",IF(T1_Data!FP173&lt;1, "&lt;1", IF(T1_Data!FP173&gt;99, "&gt;99", T1_Data!FP173))),"-")</f>
        <v>-</v>
      </c>
      <c r="FQ175" s="72" t="str">
        <f>IF(ISNUMBER(T1_Data!FQ173),IF(T1_Data!FQ173=-999,"NA",IF(T1_Data!FQ173&lt;1, "&lt;1", IF(T1_Data!FQ173&gt;99, "&gt;99", T1_Data!FQ173))),"-")</f>
        <v>-</v>
      </c>
      <c r="FR175" s="72" t="str">
        <f>IF(ISNUMBER(T1_Data!FR173),IF(T1_Data!FR173=-999,"NA",IF(T1_Data!FR173&lt;1, "&lt;1", IF(T1_Data!FR173&gt;99, "&gt;99", T1_Data!FR173))),"-")</f>
        <v>-</v>
      </c>
      <c r="FS175" s="72" t="str">
        <f>IF(ISNUMBER(T1_Data!FS173),IF(T1_Data!FS173=-999,"NA",IF(T1_Data!FS173&lt;1, "&lt;1", IF(T1_Data!FS173&gt;99, "&gt;99", T1_Data!FS173))),"-")</f>
        <v>-</v>
      </c>
      <c r="FT175" s="72" t="str">
        <f>IF(ISNUMBER(T1_Data!FT173),IF(T1_Data!FT173=-999,"NA",IF(T1_Data!FT173&lt;1, "&lt;1", IF(T1_Data!FT173&gt;99, "&gt;99", T1_Data!FT173))),"-")</f>
        <v>-</v>
      </c>
      <c r="FU175" s="72" t="str">
        <f>IF(ISNUMBER(T1_Data!FU173),IF(T1_Data!FU173=-999,"NA",IF(T1_Data!FU173&lt;1, "&lt;1", IF(T1_Data!FU173&gt;99, "&gt;99", T1_Data!FU173))),"-")</f>
        <v>-</v>
      </c>
      <c r="FV175" s="72" t="str">
        <f>IF(ISNUMBER(T1_Data!FV173),IF(T1_Data!FV173=-999,"NA",IF(T1_Data!FV173&lt;1, "&lt;1", IF(T1_Data!FV173&gt;99, "&gt;99", T1_Data!FV173))),"-")</f>
        <v>-</v>
      </c>
      <c r="FW175" s="72" t="str">
        <f>IF(ISNUMBER(T1_Data!FW173),IF(T1_Data!FW173=-999,"NA",IF(T1_Data!FW173&lt;1, "&lt;1", IF(T1_Data!FW173&gt;99, "&gt;99", T1_Data!FW173))),"-")</f>
        <v>-</v>
      </c>
      <c r="FX175" s="71" t="str">
        <f>IF(ISBLANK(T1_Data!FX173), "", T1_Data!FX173)</f>
        <v/>
      </c>
    </row>
    <row r="176" spans="1:180" x14ac:dyDescent="0.25">
      <c r="A176" s="71" t="str">
        <f>IF(ISBLANK(T1_Data!A174), "", T1_Data!A174)</f>
        <v/>
      </c>
      <c r="B176" s="72" t="str">
        <f>IF(ISNUMBER(T1_Data!B174), T1_Data!B174,"-")</f>
        <v>-</v>
      </c>
      <c r="C176" s="72" t="str">
        <f>IF(ISNUMBER(T1_Data!C174),IF(T1_Data!C174=-999,"NA",IF(T1_Data!C174&lt;1, "&lt;1", IF(T1_Data!C174&gt;99, "&gt;99", T1_Data!C174))),"-")</f>
        <v>-</v>
      </c>
      <c r="D176" s="72" t="str">
        <f>IF(ISNUMBER(T1_Data!D174),IF(T1_Data!D174=-999,"NA",IF(T1_Data!D174&lt;1, "&lt;1", IF(T1_Data!D174&gt;99, "&gt;99", T1_Data!D174))),"-")</f>
        <v>-</v>
      </c>
      <c r="E176" s="72" t="str">
        <f>IF(ISNUMBER(T1_Data!E174),IF(T1_Data!E174=-999,"NA",IF(T1_Data!E174&lt;1, "&lt;1", IF(T1_Data!E174&gt;99, "&gt;99", T1_Data!E174))),"-")</f>
        <v>-</v>
      </c>
      <c r="F176" s="72" t="str">
        <f>IF(ISNUMBER(T1_Data!F174),IF(T1_Data!F174=-999,"NA",IF(T1_Data!F174&lt;1, "&lt;1", IF(T1_Data!F174&gt;99, "&gt;99", T1_Data!F174))),"-")</f>
        <v>-</v>
      </c>
      <c r="G176" s="72" t="str">
        <f>IF(ISNUMBER(T1_Data!G174),IF(T1_Data!G174=-999,"NA",IF(T1_Data!G174&lt;1, "&lt;1", IF(T1_Data!G174&gt;99, "&gt;99", T1_Data!G174))),"-")</f>
        <v>-</v>
      </c>
      <c r="H176" s="72" t="str">
        <f>IF(ISNUMBER(T1_Data!H174),IF(T1_Data!H174=-999,"NA",IF(T1_Data!H174&lt;1, "&lt;1", IF(T1_Data!H174&gt;99, "&gt;99", T1_Data!H174))),"-")</f>
        <v>-</v>
      </c>
      <c r="I176" s="72" t="str">
        <f>IF(ISNUMBER(T1_Data!I174),IF(T1_Data!I174=-999,"NA",IF(T1_Data!I174&lt;1, "&lt;1", IF(T1_Data!I174&gt;99, "&gt;99", T1_Data!I174))),"-")</f>
        <v>-</v>
      </c>
      <c r="J176" s="72" t="str">
        <f>IF(ISNUMBER(T1_Data!J174),IF(T1_Data!J174=-999,"NA",IF(T1_Data!J174&lt;1, "&lt;1", IF(T1_Data!J174&gt;99, "&gt;99", T1_Data!J174))),"-")</f>
        <v>-</v>
      </c>
      <c r="K176" s="72" t="str">
        <f>IF(ISNUMBER(T1_Data!K174),IF(T1_Data!K174=-999,"NA",IF(T1_Data!K174&lt;1, "&lt;1", IF(T1_Data!K174&gt;99, "&gt;99", T1_Data!K174))),"-")</f>
        <v>-</v>
      </c>
      <c r="L176" s="72" t="str">
        <f>IF(ISNUMBER(T1_Data!L174),IF(T1_Data!L174=-999,"NA",IF(T1_Data!L174&lt;1, "&lt;1", IF(T1_Data!L174&gt;99, "&gt;99", T1_Data!L174))),"-")</f>
        <v>-</v>
      </c>
      <c r="M176" s="72" t="str">
        <f>IF(ISNUMBER(T1_Data!M174),IF(T1_Data!M174=-999,"NA",IF(T1_Data!M174&lt;1, "&lt;1", IF(T1_Data!M174&gt;99, "&gt;99", T1_Data!M174))),"-")</f>
        <v>-</v>
      </c>
      <c r="N176" s="72" t="str">
        <f>IF(ISNUMBER(T1_Data!N174),IF(T1_Data!N174=-999,"NA",IF(T1_Data!N174&lt;1, "&lt;1", IF(T1_Data!N174&gt;99, "&gt;99", T1_Data!N174))),"-")</f>
        <v>-</v>
      </c>
      <c r="O176" s="72" t="str">
        <f>IF(ISNUMBER(T1_Data!O174),IF(T1_Data!O174=-999,"NA",IF(T1_Data!O174&lt;1, "&lt;1", IF(T1_Data!O174&gt;99, "&gt;99", T1_Data!O174))),"-")</f>
        <v>-</v>
      </c>
      <c r="P176" s="72" t="str">
        <f>IF(ISNUMBER(T1_Data!P174),IF(T1_Data!P174=-999,"NA",IF(T1_Data!P174&lt;1, "&lt;1", IF(T1_Data!P174&gt;99, "&gt;99", T1_Data!P174))),"-")</f>
        <v>-</v>
      </c>
      <c r="Q176" s="72" t="str">
        <f>IF(ISNUMBER(T1_Data!Q174),IF(T1_Data!Q174=-999,"NA",IF(T1_Data!Q174&lt;1, "&lt;1", IF(T1_Data!Q174&gt;99, "&gt;99", T1_Data!Q174))),"-")</f>
        <v>-</v>
      </c>
      <c r="R176" s="72" t="str">
        <f>IF(ISNUMBER(T1_Data!R174),IF(T1_Data!R174=-999,"NA",IF(T1_Data!R174&lt;1, "&lt;1", IF(T1_Data!R174&gt;99, "&gt;99", T1_Data!R174))),"-")</f>
        <v>-</v>
      </c>
      <c r="S176" s="72" t="str">
        <f>IF(ISNUMBER(T1_Data!S174),IF(T1_Data!S174=-999,"NA",IF(T1_Data!S174&lt;1, "&lt;1", IF(T1_Data!S174&gt;99, "&gt;99", T1_Data!S174))),"-")</f>
        <v>-</v>
      </c>
      <c r="T176" s="72" t="str">
        <f>IF(ISNUMBER(T1_Data!T174),IF(T1_Data!T174=-999,"NA",IF(T1_Data!T174&lt;1, "&lt;1", IF(T1_Data!T174&gt;99, "&gt;99", T1_Data!T174))),"-")</f>
        <v>-</v>
      </c>
      <c r="U176" s="72" t="str">
        <f>IF(ISNUMBER(T1_Data!U174),IF(T1_Data!U174=-999,"NA",IF(T1_Data!U174&lt;1, "&lt;1", IF(T1_Data!U174&gt;99, "&gt;99", T1_Data!U174))),"-")</f>
        <v>-</v>
      </c>
      <c r="V176" s="72" t="str">
        <f>IF(ISNUMBER(T1_Data!V174),IF(T1_Data!V174=-999,"NA",IF(T1_Data!V174&lt;1, "&lt;1", IF(T1_Data!V174&gt;99, "&gt;99", T1_Data!V174))),"-")</f>
        <v>-</v>
      </c>
      <c r="W176" s="72" t="str">
        <f>IF(ISNUMBER(T1_Data!W174),IF(T1_Data!W174=-999,"NA",IF(T1_Data!W174&lt;1, "&lt;1", IF(T1_Data!W174&gt;99, "&gt;99", T1_Data!W174))),"-")</f>
        <v>-</v>
      </c>
      <c r="X176" s="72" t="str">
        <f>IF(ISNUMBER(T1_Data!X174),IF(T1_Data!X174=-999,"NA",IF(T1_Data!X174&lt;1, "&lt;1", IF(T1_Data!X174&gt;99, "&gt;99", T1_Data!X174))),"-")</f>
        <v>-</v>
      </c>
      <c r="Y176" s="72" t="str">
        <f>IF(ISNUMBER(T1_Data!Y174),IF(T1_Data!Y174=-999,"NA",IF(T1_Data!Y174&lt;1, "&lt;1", IF(T1_Data!Y174&gt;99, "&gt;99", T1_Data!Y174))),"-")</f>
        <v>-</v>
      </c>
      <c r="Z176" s="72" t="str">
        <f>IF(ISNUMBER(T1_Data!Z174),IF(T1_Data!Z174=-999,"NA",IF(T1_Data!Z174&lt;1, "&lt;1", IF(T1_Data!Z174&gt;99, "&gt;99", T1_Data!Z174))),"-")</f>
        <v>-</v>
      </c>
      <c r="AA176" s="72" t="str">
        <f>IF(ISNUMBER(T1_Data!AA174),IF(T1_Data!AA174=-999,"NA",IF(T1_Data!AA174&lt;1, "&lt;1", IF(T1_Data!AA174&gt;99, "&gt;99", T1_Data!AA174))),"-")</f>
        <v>-</v>
      </c>
      <c r="AB176" s="72" t="str">
        <f>IF(ISNUMBER(T1_Data!AB174),IF(T1_Data!AB174=-999,"NA",IF(T1_Data!AB174&lt;1, "&lt;1", IF(T1_Data!AB174&gt;99, "&gt;99", T1_Data!AB174))),"-")</f>
        <v>-</v>
      </c>
      <c r="AC176" s="72" t="str">
        <f>IF(ISNUMBER(T1_Data!AC174),IF(T1_Data!AC174=-999,"NA",IF(T1_Data!AC174&lt;1, "&lt;1", IF(T1_Data!AC174&gt;99, "&gt;99", T1_Data!AC174))),"-")</f>
        <v>-</v>
      </c>
      <c r="AD176" s="72" t="str">
        <f>IF(ISNUMBER(T1_Data!AD174),IF(T1_Data!AD174=-999,"NA",IF(T1_Data!AD174&lt;1, "&lt;1", IF(T1_Data!AD174&gt;99, "&gt;99", T1_Data!AD174))),"-")</f>
        <v>-</v>
      </c>
      <c r="AE176" s="72" t="str">
        <f>IF(ISNUMBER(T1_Data!AE174),IF(T1_Data!AE174=-999,"NA",IF(T1_Data!AE174&lt;1, "&lt;1", IF(T1_Data!AE174&gt;99, "&gt;99", T1_Data!AE174))),"-")</f>
        <v>-</v>
      </c>
      <c r="AF176" s="72" t="str">
        <f>IF(ISNUMBER(T1_Data!AF174),IF(T1_Data!AF174=-999,"NA",IF(T1_Data!AF174&lt;1, "&lt;1", IF(T1_Data!AF174&gt;99, "&gt;99", T1_Data!AF174))),"-")</f>
        <v>-</v>
      </c>
      <c r="AG176" s="72" t="str">
        <f>IF(ISNUMBER(T1_Data!AG174),IF(T1_Data!AG174=-999,"NA",IF(T1_Data!AG174&lt;1, "&lt;1", IF(T1_Data!AG174&gt;99, "&gt;99", T1_Data!AG174))),"-")</f>
        <v>-</v>
      </c>
      <c r="AH176" s="72" t="str">
        <f>IF(ISNUMBER(T1_Data!AH174),IF(T1_Data!AH174=-999,"NA",IF(T1_Data!AH174&lt;1, "&lt;1", IF(T1_Data!AH174&gt;99, "&gt;99", T1_Data!AH174))),"-")</f>
        <v>-</v>
      </c>
      <c r="AI176" s="72" t="str">
        <f>IF(ISNUMBER(T1_Data!AI174),IF(T1_Data!AI174=-999,"NA",IF(T1_Data!AI174&lt;1, "&lt;1", IF(T1_Data!AI174&gt;99, "&gt;99", T1_Data!AI174))),"-")</f>
        <v>-</v>
      </c>
      <c r="AJ176" s="72" t="str">
        <f>IF(ISNUMBER(T1_Data!AJ174),IF(T1_Data!AJ174=-999,"NA",IF(T1_Data!AJ174&lt;1, "&lt;1", IF(T1_Data!AJ174&gt;99, "&gt;99", T1_Data!AJ174))),"-")</f>
        <v>-</v>
      </c>
      <c r="AK176" s="72" t="str">
        <f>IF(ISNUMBER(T1_Data!AK174),IF(T1_Data!AK174=-999,"NA",IF(T1_Data!AK174&lt;1, "&lt;1", IF(T1_Data!AK174&gt;99, "&gt;99", T1_Data!AK174))),"-")</f>
        <v>-</v>
      </c>
      <c r="AL176" s="72" t="str">
        <f>IF(ISNUMBER(T1_Data!AL174),IF(T1_Data!AL174=-999,"NA",IF(T1_Data!AL174&lt;1, "&lt;1", IF(T1_Data!AL174&gt;99, "&gt;99", T1_Data!AL174))),"-")</f>
        <v>-</v>
      </c>
      <c r="AM176" s="72" t="str">
        <f>IF(ISNUMBER(T1_Data!AM174),IF(T1_Data!AM174=-999,"NA",IF(T1_Data!AM174&lt;1, "&lt;1", IF(T1_Data!AM174&gt;99, "&gt;99", T1_Data!AM174))),"-")</f>
        <v>-</v>
      </c>
      <c r="AN176" s="72" t="str">
        <f>IF(ISNUMBER(T1_Data!AN174),IF(T1_Data!AN174=-999,"NA",IF(T1_Data!AN174&lt;1, "&lt;1", IF(T1_Data!AN174&gt;99, "&gt;99", T1_Data!AN174))),"-")</f>
        <v>-</v>
      </c>
      <c r="AO176" s="72" t="str">
        <f>IF(ISNUMBER(T1_Data!AO174),IF(T1_Data!AO174=-999,"NA",IF(T1_Data!AO174&lt;1, "&lt;1", IF(T1_Data!AO174&gt;99, "&gt;99", T1_Data!AO174))),"-")</f>
        <v>-</v>
      </c>
      <c r="AP176" s="72" t="str">
        <f>IF(ISNUMBER(T1_Data!AP174),IF(T1_Data!AP174=-999,"NA",IF(T1_Data!AP174&lt;1, "&lt;1", IF(T1_Data!AP174&gt;99, "&gt;99", T1_Data!AP174))),"-")</f>
        <v>-</v>
      </c>
      <c r="AQ176" s="72" t="str">
        <f>IF(ISNUMBER(T1_Data!AQ174),IF(T1_Data!AQ174=-999,"NA",IF(T1_Data!AQ174&lt;1, "&lt;1", IF(T1_Data!AQ174&gt;99, "&gt;99", T1_Data!AQ174))),"-")</f>
        <v>-</v>
      </c>
      <c r="AR176" s="72" t="str">
        <f>IF(ISNUMBER(T1_Data!AR174),IF(T1_Data!AR174=-999,"NA",IF(T1_Data!AR174&lt;1, "&lt;1", IF(T1_Data!AR174&gt;99, "&gt;99", T1_Data!AR174))),"-")</f>
        <v>-</v>
      </c>
      <c r="AS176" s="72" t="str">
        <f>IF(ISNUMBER(T1_Data!AS174),IF(T1_Data!AS174=-999,"NA",IF(T1_Data!AS174&lt;1, "&lt;1", IF(T1_Data!AS174&gt;99, "&gt;99", T1_Data!AS174))),"-")</f>
        <v>-</v>
      </c>
      <c r="AT176" s="72" t="str">
        <f>IF(ISNUMBER(T1_Data!AT174),IF(T1_Data!AT174=-999,"NA",IF(T1_Data!AT174&lt;1, "&lt;1", IF(T1_Data!AT174&gt;99, "&gt;99", T1_Data!AT174))),"-")</f>
        <v>-</v>
      </c>
      <c r="AU176" s="72" t="str">
        <f>IF(ISNUMBER(T1_Data!AU174),IF(T1_Data!AU174=-999,"NA",IF(T1_Data!AU174&lt;1, "&lt;1", IF(T1_Data!AU174&gt;99, "&gt;99", T1_Data!AU174))),"-")</f>
        <v>-</v>
      </c>
      <c r="AV176" s="72" t="str">
        <f>IF(ISNUMBER(T1_Data!AV174),IF(T1_Data!AV174=-999,"NA",IF(T1_Data!AV174&lt;1, "&lt;1", IF(T1_Data!AV174&gt;99, "&gt;99", T1_Data!AV174))),"-")</f>
        <v>-</v>
      </c>
      <c r="AW176" s="72" t="str">
        <f>IF(ISNUMBER(T1_Data!AW174),IF(T1_Data!AW174=-999,"NA",IF(T1_Data!AW174&lt;1, "&lt;1", IF(T1_Data!AW174&gt;99, "&gt;99", T1_Data!AW174))),"-")</f>
        <v>-</v>
      </c>
      <c r="AX176" s="72" t="str">
        <f>IF(ISNUMBER(T1_Data!AX174),IF(T1_Data!AX174=-999,"NA",IF(T1_Data!AX174&lt;1, "&lt;1", IF(T1_Data!AX174&gt;99, "&gt;99", T1_Data!AX174))),"-")</f>
        <v>-</v>
      </c>
      <c r="AY176" s="72" t="str">
        <f>IF(ISNUMBER(T1_Data!AY174),IF(T1_Data!AY174=-999,"NA",IF(T1_Data!AY174&lt;1, "&lt;1", IF(T1_Data!AY174&gt;99, "&gt;99", T1_Data!AY174))),"-")</f>
        <v>-</v>
      </c>
      <c r="AZ176" s="72" t="str">
        <f>IF(ISNUMBER(T1_Data!AZ174),IF(T1_Data!AZ174=-999,"NA",IF(T1_Data!AZ174&lt;1, "&lt;1", IF(T1_Data!AZ174&gt;99, "&gt;99", T1_Data!AZ174))),"-")</f>
        <v>-</v>
      </c>
      <c r="BA176" s="72" t="str">
        <f>IF(ISNUMBER(T1_Data!BA174),IF(T1_Data!BA174=-999,"NA",IF(T1_Data!BA174&lt;1, "&lt;1", IF(T1_Data!BA174&gt;99, "&gt;99", T1_Data!BA174))),"-")</f>
        <v>-</v>
      </c>
      <c r="BB176" s="72" t="str">
        <f>IF(ISNUMBER(T1_Data!BB174),IF(T1_Data!BB174=-999,"NA",IF(T1_Data!BB174&lt;1, "&lt;1", IF(T1_Data!BB174&gt;99, "&gt;99", T1_Data!BB174))),"-")</f>
        <v>-</v>
      </c>
      <c r="BC176" s="72" t="str">
        <f>IF(ISNUMBER(T1_Data!BC174),IF(T1_Data!BC174=-999,"NA",IF(T1_Data!BC174&lt;1, "&lt;1", IF(T1_Data!BC174&gt;99, "&gt;99", T1_Data!BC174))),"-")</f>
        <v>-</v>
      </c>
      <c r="BD176" s="72" t="str">
        <f>IF(ISNUMBER(T1_Data!BD174),IF(T1_Data!BD174=-999,"NA",IF(T1_Data!BD174&lt;1, "&lt;1", IF(T1_Data!BD174&gt;99, "&gt;99", T1_Data!BD174))),"-")</f>
        <v>-</v>
      </c>
      <c r="BE176" s="72" t="str">
        <f>IF(ISNUMBER(T1_Data!BE174),IF(T1_Data!BE174=-999,"NA",IF(T1_Data!BE174&lt;1, "&lt;1", IF(T1_Data!BE174&gt;99, "&gt;99", T1_Data!BE174))),"-")</f>
        <v>-</v>
      </c>
      <c r="BF176" s="72" t="str">
        <f>IF(ISNUMBER(T1_Data!BF174),IF(T1_Data!BF174=-999,"NA",IF(T1_Data!BF174&lt;1, "&lt;1", IF(T1_Data!BF174&gt;99, "&gt;99", T1_Data!BF174))),"-")</f>
        <v>-</v>
      </c>
      <c r="BG176" s="72" t="str">
        <f>IF(ISNUMBER(T1_Data!BG174),IF(T1_Data!BG174=-999,"NA",IF(T1_Data!BG174&lt;1, "&lt;1", IF(T1_Data!BG174&gt;99, "&gt;99", T1_Data!BG174))),"-")</f>
        <v>-</v>
      </c>
      <c r="BH176" s="72" t="str">
        <f>IF(ISNUMBER(T1_Data!BH174),IF(T1_Data!BH174=-999,"NA",IF(T1_Data!BH174&lt;1, "&lt;1", IF(T1_Data!BH174&gt;99, "&gt;99", T1_Data!BH174))),"-")</f>
        <v>-</v>
      </c>
      <c r="BI176" s="72" t="str">
        <f>IF(ISNUMBER(T1_Data!BI174),IF(T1_Data!BI174=-999,"NA",IF(T1_Data!BI174&lt;1, "&lt;1", IF(T1_Data!BI174&gt;99, "&gt;99", T1_Data!BI174))),"-")</f>
        <v>-</v>
      </c>
      <c r="BJ176" s="72" t="str">
        <f>IF(ISNUMBER(T1_Data!BJ174),IF(T1_Data!BJ174=-999,"NA",IF(T1_Data!BJ174&lt;1, "&lt;1", IF(T1_Data!BJ174&gt;99, "&gt;99", T1_Data!BJ174))),"-")</f>
        <v>-</v>
      </c>
      <c r="BK176" s="72" t="str">
        <f>IF(ISNUMBER(T1_Data!BK174),IF(T1_Data!BK174=-999,"NA",IF(T1_Data!BK174&lt;1, "&lt;1", IF(T1_Data!BK174&gt;99, "&gt;99", T1_Data!BK174))),"-")</f>
        <v>-</v>
      </c>
      <c r="BL176" s="72" t="str">
        <f>IF(ISNUMBER(T1_Data!BL174),IF(T1_Data!BL174=-999,"NA",IF(T1_Data!BL174&lt;1, "&lt;1", IF(T1_Data!BL174&gt;99, "&gt;99", T1_Data!BL174))),"-")</f>
        <v>-</v>
      </c>
      <c r="BM176" s="72" t="str">
        <f>IF(ISNUMBER(T1_Data!BM174),IF(T1_Data!BM174=-999,"NA",IF(T1_Data!BM174&lt;1, "&lt;1", IF(T1_Data!BM174&gt;99, "&gt;99", T1_Data!BM174))),"-")</f>
        <v>-</v>
      </c>
      <c r="BN176" s="72" t="str">
        <f>IF(ISNUMBER(T1_Data!BN174),IF(T1_Data!BN174=-999,"NA",IF(T1_Data!BN174&lt;1, "&lt;1", IF(T1_Data!BN174&gt;99, "&gt;99", T1_Data!BN174))),"-")</f>
        <v>-</v>
      </c>
      <c r="BO176" s="72" t="str">
        <f>IF(ISNUMBER(T1_Data!BO174),IF(T1_Data!BO174=-999,"NA",IF(T1_Data!BO174&lt;1, "&lt;1", IF(T1_Data!BO174&gt;99, "&gt;99", T1_Data!BO174))),"-")</f>
        <v>-</v>
      </c>
      <c r="BP176" s="72" t="str">
        <f>IF(ISNUMBER(T1_Data!BP174),IF(T1_Data!BP174=-999,"NA",IF(T1_Data!BP174&lt;1, "&lt;1", IF(T1_Data!BP174&gt;99, "&gt;99", T1_Data!BP174))),"-")</f>
        <v>-</v>
      </c>
      <c r="BQ176" s="72" t="str">
        <f>IF(ISNUMBER(T1_Data!BQ174),IF(T1_Data!BQ174=-999,"NA",IF(T1_Data!BQ174&lt;1, "&lt;1", IF(T1_Data!BQ174&gt;99, "&gt;99", T1_Data!BQ174))),"-")</f>
        <v>-</v>
      </c>
      <c r="BR176" s="72" t="str">
        <f>IF(ISNUMBER(T1_Data!BR174),IF(T1_Data!BR174=-999,"NA",IF(T1_Data!BR174&lt;1, "&lt;1", IF(T1_Data!BR174&gt;99, "&gt;99", T1_Data!BR174))),"-")</f>
        <v>-</v>
      </c>
      <c r="BS176" s="72" t="str">
        <f>IF(ISNUMBER(T1_Data!BS174),IF(T1_Data!BS174=-999,"NA",IF(T1_Data!BS174&lt;1, "&lt;1", IF(T1_Data!BS174&gt;99, "&gt;99", T1_Data!BS174))),"-")</f>
        <v>-</v>
      </c>
      <c r="BT176" s="72" t="str">
        <f>IF(ISNUMBER(T1_Data!BT174),IF(T1_Data!BT174=-999,"NA",IF(T1_Data!BT174&lt;1, "&lt;1", IF(T1_Data!BT174&gt;99, "&gt;99", T1_Data!BT174))),"-")</f>
        <v>-</v>
      </c>
      <c r="BU176" s="72" t="str">
        <f>IF(ISNUMBER(T1_Data!BU174),IF(T1_Data!BU174=-999,"NA",IF(T1_Data!BU174&lt;1, "&lt;1", IF(T1_Data!BU174&gt;99, "&gt;99", T1_Data!BU174))),"-")</f>
        <v>-</v>
      </c>
      <c r="BV176" s="72" t="str">
        <f>IF(ISNUMBER(T1_Data!BV174),IF(T1_Data!BV174=-999,"NA",IF(T1_Data!BV174&lt;1, "&lt;1", IF(T1_Data!BV174&gt;99, "&gt;99", T1_Data!BV174))),"-")</f>
        <v>-</v>
      </c>
      <c r="BW176" s="72" t="str">
        <f>IF(ISNUMBER(T1_Data!BW174),IF(T1_Data!BW174=-999,"NA",IF(T1_Data!BW174&lt;1, "&lt;1", IF(T1_Data!BW174&gt;99, "&gt;99", T1_Data!BW174))),"-")</f>
        <v>-</v>
      </c>
      <c r="BX176" s="72" t="str">
        <f>IF(ISNUMBER(T1_Data!BX174),IF(T1_Data!BX174=-999,"NA",IF(T1_Data!BX174&lt;1, "&lt;1", IF(T1_Data!BX174&gt;99, "&gt;99", T1_Data!BX174))),"-")</f>
        <v>-</v>
      </c>
      <c r="BY176" s="72" t="str">
        <f>IF(ISNUMBER(T1_Data!BY174),IF(T1_Data!BY174=-999,"NA",IF(T1_Data!BY174&lt;1, "&lt;1", IF(T1_Data!BY174&gt;99, "&gt;99", T1_Data!BY174))),"-")</f>
        <v>-</v>
      </c>
      <c r="BZ176" s="72" t="str">
        <f>IF(ISNUMBER(T1_Data!BZ174),IF(T1_Data!BZ174=-999,"NA",IF(T1_Data!BZ174&lt;1, "&lt;1", IF(T1_Data!BZ174&gt;99, "&gt;99", T1_Data!BZ174))),"-")</f>
        <v>-</v>
      </c>
      <c r="CA176" s="72" t="str">
        <f>IF(ISNUMBER(T1_Data!CA174),IF(T1_Data!CA174=-999,"NA",IF(T1_Data!CA174&lt;1, "&lt;1", IF(T1_Data!CA174&gt;99, "&gt;99", T1_Data!CA174))),"-")</f>
        <v>-</v>
      </c>
      <c r="CB176" s="72" t="str">
        <f>IF(ISNUMBER(T1_Data!CB174),IF(T1_Data!CB174=-999,"NA",IF(T1_Data!CB174&lt;1, "&lt;1", IF(T1_Data!CB174&gt;99, "&gt;99", T1_Data!CB174))),"-")</f>
        <v>-</v>
      </c>
      <c r="CC176" s="72" t="str">
        <f>IF(ISNUMBER(T1_Data!CC174),IF(T1_Data!CC174=-999,"NA",IF(T1_Data!CC174&lt;1, "&lt;1", IF(T1_Data!CC174&gt;99, "&gt;99", T1_Data!CC174))),"-")</f>
        <v>-</v>
      </c>
      <c r="CD176" s="72" t="str">
        <f>IF(ISNUMBER(T1_Data!CD174),IF(T1_Data!CD174=-999,"NA",IF(T1_Data!CD174&lt;1, "&lt;1", IF(T1_Data!CD174&gt;99, "&gt;99", T1_Data!CD174))),"-")</f>
        <v>-</v>
      </c>
      <c r="CE176" s="72" t="str">
        <f>IF(ISNUMBER(T1_Data!CE174),IF(T1_Data!CE174=-999,"NA",IF(T1_Data!CE174&lt;1, "&lt;1", IF(T1_Data!CE174&gt;99, "&gt;99", T1_Data!CE174))),"-")</f>
        <v>-</v>
      </c>
      <c r="CF176" s="72" t="str">
        <f>IF(ISNUMBER(T1_Data!CF174),IF(T1_Data!CF174=-999,"NA",IF(T1_Data!CF174&lt;1, "&lt;1", IF(T1_Data!CF174&gt;99, "&gt;99", T1_Data!CF174))),"-")</f>
        <v>-</v>
      </c>
      <c r="CG176" s="72" t="str">
        <f>IF(ISNUMBER(T1_Data!CG174),IF(T1_Data!CG174=-999,"NA",IF(T1_Data!CG174&lt;1, "&lt;1", IF(T1_Data!CG174&gt;99, "&gt;99", T1_Data!CG174))),"-")</f>
        <v>-</v>
      </c>
      <c r="CH176" s="72" t="str">
        <f>IF(ISNUMBER(T1_Data!CH174),IF(T1_Data!CH174=-999,"NA",IF(T1_Data!CH174&lt;1, "&lt;1", IF(T1_Data!CH174&gt;99, "&gt;99", T1_Data!CH174))),"-")</f>
        <v>-</v>
      </c>
      <c r="CI176" s="72" t="str">
        <f>IF(ISNUMBER(T1_Data!CI174),IF(T1_Data!CI174=-999,"NA",IF(T1_Data!CI174&lt;1, "&lt;1", IF(T1_Data!CI174&gt;99, "&gt;99", T1_Data!CI174))),"-")</f>
        <v>-</v>
      </c>
      <c r="CJ176" s="72" t="str">
        <f>IF(ISNUMBER(T1_Data!CJ174),IF(T1_Data!CJ174=-999,"NA",IF(T1_Data!CJ174&lt;1, "&lt;1", IF(T1_Data!CJ174&gt;99, "&gt;99", T1_Data!CJ174))),"-")</f>
        <v>-</v>
      </c>
      <c r="CK176" s="72" t="str">
        <f>IF(ISNUMBER(T1_Data!CK174),IF(T1_Data!CK174=-999,"NA",IF(T1_Data!CK174&lt;1, "&lt;1", IF(T1_Data!CK174&gt;99, "&gt;99", T1_Data!CK174))),"-")</f>
        <v>-</v>
      </c>
      <c r="CL176" s="72" t="str">
        <f>IF(ISNUMBER(T1_Data!CL174),IF(T1_Data!CL174=-999,"NA",IF(T1_Data!CL174&lt;1, "&lt;1", IF(T1_Data!CL174&gt;99, "&gt;99", T1_Data!CL174))),"-")</f>
        <v>-</v>
      </c>
      <c r="CM176" s="72" t="str">
        <f>IF(ISNUMBER(T1_Data!CM174),IF(T1_Data!CM174=-999,"NA",IF(T1_Data!CM174&lt;1, "&lt;1", IF(T1_Data!CM174&gt;99, "&gt;99", T1_Data!CM174))),"-")</f>
        <v>-</v>
      </c>
      <c r="CN176" s="72" t="str">
        <f>IF(ISNUMBER(T1_Data!CN174),IF(T1_Data!CN174=-999,"NA",IF(T1_Data!CN174&lt;1, "&lt;1", IF(T1_Data!CN174&gt;99, "&gt;99", T1_Data!CN174))),"-")</f>
        <v>-</v>
      </c>
      <c r="CO176" s="72" t="str">
        <f>IF(ISNUMBER(T1_Data!CO174),IF(T1_Data!CO174=-999,"NA",IF(T1_Data!CO174&lt;1, "&lt;1", IF(T1_Data!CO174&gt;99, "&gt;99", T1_Data!CO174))),"-")</f>
        <v>-</v>
      </c>
      <c r="CP176" s="72" t="str">
        <f>IF(ISNUMBER(T1_Data!CP174),IF(T1_Data!CP174=-999,"NA",IF(T1_Data!CP174&lt;1, "&lt;1", IF(T1_Data!CP174&gt;99, "&gt;99", T1_Data!CP174))),"-")</f>
        <v>-</v>
      </c>
      <c r="CQ176" s="72" t="str">
        <f>IF(ISNUMBER(T1_Data!CQ174),IF(T1_Data!CQ174=-999,"NA",IF(T1_Data!CQ174&lt;1, "&lt;1", IF(T1_Data!CQ174&gt;99, "&gt;99", T1_Data!CQ174))),"-")</f>
        <v>-</v>
      </c>
      <c r="CR176" s="72" t="str">
        <f>IF(ISNUMBER(T1_Data!CR174),IF(T1_Data!CR174=-999,"NA",IF(T1_Data!CR174&lt;1, "&lt;1", IF(T1_Data!CR174&gt;99, "&gt;99", T1_Data!CR174))),"-")</f>
        <v>-</v>
      </c>
      <c r="CS176" s="72" t="str">
        <f>IF(ISNUMBER(T1_Data!CS174),IF(T1_Data!CS174=-999,"NA",IF(T1_Data!CS174&lt;1, "&lt;1", IF(T1_Data!CS174&gt;99, "&gt;99", T1_Data!CS174))),"-")</f>
        <v>-</v>
      </c>
      <c r="CT176" s="72" t="str">
        <f>IF(ISNUMBER(T1_Data!CT174),IF(T1_Data!CT174=-999,"NA",IF(T1_Data!CT174&lt;1, "&lt;1", IF(T1_Data!CT174&gt;99, "&gt;99", T1_Data!CT174))),"-")</f>
        <v>-</v>
      </c>
      <c r="CU176" s="72" t="str">
        <f>IF(ISNUMBER(T1_Data!CU174),IF(T1_Data!CU174=-999,"NA",IF(T1_Data!CU174&lt;1, "&lt;1", IF(T1_Data!CU174&gt;99, "&gt;99", T1_Data!CU174))),"-")</f>
        <v>-</v>
      </c>
      <c r="CV176" s="72" t="str">
        <f>IF(ISNUMBER(T1_Data!CV174),IF(T1_Data!CV174=-999,"NA",IF(T1_Data!CV174&lt;1, "&lt;1", IF(T1_Data!CV174&gt;99, "&gt;99", T1_Data!CV174))),"-")</f>
        <v>-</v>
      </c>
      <c r="CW176" s="72" t="str">
        <f>IF(ISNUMBER(T1_Data!CW174),IF(T1_Data!CW174=-999,"NA",IF(T1_Data!CW174&lt;1, "&lt;1", IF(T1_Data!CW174&gt;99, "&gt;99", T1_Data!CW174))),"-")</f>
        <v>-</v>
      </c>
      <c r="CX176" s="72" t="str">
        <f>IF(ISNUMBER(T1_Data!CX174),IF(T1_Data!CX174=-999,"NA",IF(T1_Data!CX174&lt;1, "&lt;1", IF(T1_Data!CX174&gt;99, "&gt;99", T1_Data!CX174))),"-")</f>
        <v>-</v>
      </c>
      <c r="CY176" s="72" t="str">
        <f>IF(ISNUMBER(T1_Data!CY174),IF(T1_Data!CY174=-999,"NA",IF(T1_Data!CY174&lt;1, "&lt;1", IF(T1_Data!CY174&gt;99, "&gt;99", T1_Data!CY174))),"-")</f>
        <v>-</v>
      </c>
      <c r="CZ176" s="72" t="str">
        <f>IF(ISNUMBER(T1_Data!CZ174),IF(T1_Data!CZ174=-999,"NA",IF(T1_Data!CZ174&lt;1, "&lt;1", IF(T1_Data!CZ174&gt;99, "&gt;99", T1_Data!CZ174))),"-")</f>
        <v>-</v>
      </c>
      <c r="DA176" s="72" t="str">
        <f>IF(ISNUMBER(T1_Data!DA174),IF(T1_Data!DA174=-999,"NA",IF(T1_Data!DA174&lt;1, "&lt;1", IF(T1_Data!DA174&gt;99, "&gt;99", T1_Data!DA174))),"-")</f>
        <v>-</v>
      </c>
      <c r="DB176" s="72" t="str">
        <f>IF(ISNUMBER(T1_Data!DB174),IF(T1_Data!DB174=-999,"NA",IF(T1_Data!DB174&lt;1, "&lt;1", IF(T1_Data!DB174&gt;99, "&gt;99", T1_Data!DB174))),"-")</f>
        <v>-</v>
      </c>
      <c r="DC176" s="72" t="str">
        <f>IF(ISNUMBER(T1_Data!DC174),IF(T1_Data!DC174=-999,"NA",IF(T1_Data!DC174&lt;1, "&lt;1", IF(T1_Data!DC174&gt;99, "&gt;99", T1_Data!DC174))),"-")</f>
        <v>-</v>
      </c>
      <c r="DD176" s="72" t="str">
        <f>IF(ISNUMBER(T1_Data!DD174),IF(T1_Data!DD174=-999,"NA",IF(T1_Data!DD174&lt;1, "&lt;1", IF(T1_Data!DD174&gt;99, "&gt;99", T1_Data!DD174))),"-")</f>
        <v>-</v>
      </c>
      <c r="DE176" s="72" t="str">
        <f>IF(ISNUMBER(T1_Data!DE174),IF(T1_Data!DE174=-999,"NA",IF(T1_Data!DE174&lt;1, "&lt;1", IF(T1_Data!DE174&gt;99, "&gt;99", T1_Data!DE174))),"-")</f>
        <v>-</v>
      </c>
      <c r="DF176" s="72" t="str">
        <f>IF(ISNUMBER(T1_Data!DF174),IF(T1_Data!DF174=-999,"NA",IF(T1_Data!DF174&lt;1, "&lt;1", IF(T1_Data!DF174&gt;99, "&gt;99", T1_Data!DF174))),"-")</f>
        <v>-</v>
      </c>
      <c r="DG176" s="72" t="str">
        <f>IF(ISNUMBER(T1_Data!DG174),IF(T1_Data!DG174=-999,"NA",IF(T1_Data!DG174&lt;1, "&lt;1", IF(T1_Data!DG174&gt;99, "&gt;99", T1_Data!DG174))),"-")</f>
        <v>-</v>
      </c>
      <c r="DH176" s="72" t="str">
        <f>IF(ISNUMBER(T1_Data!DH174),IF(T1_Data!DH174=-999,"NA",IF(T1_Data!DH174&lt;1, "&lt;1", IF(T1_Data!DH174&gt;99, "&gt;99", T1_Data!DH174))),"-")</f>
        <v>-</v>
      </c>
      <c r="DI176" s="72" t="str">
        <f>IF(ISNUMBER(T1_Data!DI174),IF(T1_Data!DI174=-999,"NA",IF(T1_Data!DI174&lt;1, "&lt;1", IF(T1_Data!DI174&gt;99, "&gt;99", T1_Data!DI174))),"-")</f>
        <v>-</v>
      </c>
      <c r="DJ176" s="72" t="str">
        <f>IF(ISNUMBER(T1_Data!DJ174),IF(T1_Data!DJ174=-999,"NA",IF(T1_Data!DJ174&lt;1, "&lt;1", IF(T1_Data!DJ174&gt;99, "&gt;99", T1_Data!DJ174))),"-")</f>
        <v>-</v>
      </c>
      <c r="DK176" s="72" t="str">
        <f>IF(ISNUMBER(T1_Data!DK174),IF(T1_Data!DK174=-999,"NA",IF(T1_Data!DK174&lt;1, "&lt;1", IF(T1_Data!DK174&gt;99, "&gt;99", T1_Data!DK174))),"-")</f>
        <v>-</v>
      </c>
      <c r="DL176" s="72" t="str">
        <f>IF(ISNUMBER(T1_Data!DL174),IF(T1_Data!DL174=-999,"NA",IF(T1_Data!DL174&lt;1, "&lt;1", IF(T1_Data!DL174&gt;99, "&gt;99", T1_Data!DL174))),"-")</f>
        <v>-</v>
      </c>
      <c r="DM176" s="72" t="str">
        <f>IF(ISNUMBER(T1_Data!DM174),IF(T1_Data!DM174=-999,"NA",IF(T1_Data!DM174&lt;1, "&lt;1", IF(T1_Data!DM174&gt;99, "&gt;99", T1_Data!DM174))),"-")</f>
        <v>-</v>
      </c>
      <c r="DN176" s="72" t="str">
        <f>IF(ISNUMBER(T1_Data!DN174),IF(T1_Data!DN174=-999,"NA",IF(T1_Data!DN174&lt;1, "&lt;1", IF(T1_Data!DN174&gt;99, "&gt;99", T1_Data!DN174))),"-")</f>
        <v>-</v>
      </c>
      <c r="DO176" s="72" t="str">
        <f>IF(ISNUMBER(T1_Data!DO174),IF(T1_Data!DO174=-999,"NA",IF(T1_Data!DO174&lt;1, "&lt;1", IF(T1_Data!DO174&gt;99, "&gt;99", T1_Data!DO174))),"-")</f>
        <v>-</v>
      </c>
      <c r="DP176" s="72" t="str">
        <f>IF(ISNUMBER(T1_Data!DP174),IF(T1_Data!DP174=-999,"NA",IF(T1_Data!DP174&lt;1, "&lt;1", IF(T1_Data!DP174&gt;99, "&gt;99", T1_Data!DP174))),"-")</f>
        <v>-</v>
      </c>
      <c r="DQ176" s="72" t="str">
        <f>IF(ISNUMBER(T1_Data!DQ174),IF(T1_Data!DQ174=-999,"NA",IF(T1_Data!DQ174&lt;1, "&lt;1", IF(T1_Data!DQ174&gt;99, "&gt;99", T1_Data!DQ174))),"-")</f>
        <v>-</v>
      </c>
      <c r="DR176" s="72" t="str">
        <f>IF(ISNUMBER(T1_Data!DR174),IF(T1_Data!DR174=-999,"NA",IF(T1_Data!DR174&lt;1, "&lt;1", IF(T1_Data!DR174&gt;99, "&gt;99", T1_Data!DR174))),"-")</f>
        <v>-</v>
      </c>
      <c r="DS176" s="72" t="str">
        <f>IF(ISNUMBER(T1_Data!DS174),IF(T1_Data!DS174=-999,"NA",IF(T1_Data!DS174&lt;1, "&lt;1", IF(T1_Data!DS174&gt;99, "&gt;99", T1_Data!DS174))),"-")</f>
        <v>-</v>
      </c>
      <c r="DT176" s="72" t="str">
        <f>IF(ISNUMBER(T1_Data!DT174),IF(T1_Data!DT174=-999,"NA",IF(T1_Data!DT174&lt;1, "&lt;1", IF(T1_Data!DT174&gt;99, "&gt;99", T1_Data!DT174))),"-")</f>
        <v>-</v>
      </c>
      <c r="DU176" s="72" t="str">
        <f>IF(ISNUMBER(T1_Data!DU174),IF(T1_Data!DU174=-999,"NA",IF(T1_Data!DU174&lt;1, "&lt;1", IF(T1_Data!DU174&gt;99, "&gt;99", T1_Data!DU174))),"-")</f>
        <v>-</v>
      </c>
      <c r="DV176" s="72" t="str">
        <f>IF(ISNUMBER(T1_Data!DV174),IF(T1_Data!DV174=-999,"NA",IF(T1_Data!DV174&lt;1, "&lt;1", IF(T1_Data!DV174&gt;99, "&gt;99", T1_Data!DV174))),"-")</f>
        <v>-</v>
      </c>
      <c r="DW176" s="72" t="str">
        <f>IF(ISNUMBER(T1_Data!DW174),IF(T1_Data!DW174=-999,"NA",IF(T1_Data!DW174&lt;1, "&lt;1", IF(T1_Data!DW174&gt;99, "&gt;99", T1_Data!DW174))),"-")</f>
        <v>-</v>
      </c>
      <c r="DX176" s="72" t="str">
        <f>IF(ISNUMBER(T1_Data!DX174),IF(T1_Data!DX174=-999,"NA",IF(T1_Data!DX174&lt;1, "&lt;1", IF(T1_Data!DX174&gt;99, "&gt;99", T1_Data!DX174))),"-")</f>
        <v>-</v>
      </c>
      <c r="DY176" s="72" t="str">
        <f>IF(ISNUMBER(T1_Data!DY174),IF(T1_Data!DY174=-999,"NA",IF(T1_Data!DY174&lt;1, "&lt;1", IF(T1_Data!DY174&gt;99, "&gt;99", T1_Data!DY174))),"-")</f>
        <v>-</v>
      </c>
      <c r="DZ176" s="72" t="str">
        <f>IF(ISNUMBER(T1_Data!DZ174),IF(T1_Data!DZ174=-999,"NA",IF(T1_Data!DZ174&lt;1, "&lt;1", IF(T1_Data!DZ174&gt;99, "&gt;99", T1_Data!DZ174))),"-")</f>
        <v>-</v>
      </c>
      <c r="EA176" s="72" t="str">
        <f>IF(ISNUMBER(T1_Data!EA174),IF(T1_Data!EA174=-999,"NA",IF(T1_Data!EA174&lt;1, "&lt;1", IF(T1_Data!EA174&gt;99, "&gt;99", T1_Data!EA174))),"-")</f>
        <v>-</v>
      </c>
      <c r="EB176" s="72" t="str">
        <f>IF(ISNUMBER(T1_Data!EB174),IF(T1_Data!EB174=-999,"NA",IF(T1_Data!EB174&lt;1, "&lt;1", IF(T1_Data!EB174&gt;99, "&gt;99", T1_Data!EB174))),"-")</f>
        <v>-</v>
      </c>
      <c r="EC176" s="72" t="str">
        <f>IF(ISNUMBER(T1_Data!EC174),IF(T1_Data!EC174=-999,"NA",IF(T1_Data!EC174&lt;1, "&lt;1", IF(T1_Data!EC174&gt;99, "&gt;99", T1_Data!EC174))),"-")</f>
        <v>-</v>
      </c>
      <c r="ED176" s="72" t="str">
        <f>IF(ISNUMBER(T1_Data!ED174),IF(T1_Data!ED174=-999,"NA",IF(T1_Data!ED174&lt;1, "&lt;1", IF(T1_Data!ED174&gt;99, "&gt;99", T1_Data!ED174))),"-")</f>
        <v>-</v>
      </c>
      <c r="EE176" s="72" t="str">
        <f>IF(ISNUMBER(T1_Data!EE174),IF(T1_Data!EE174=-999,"NA",IF(T1_Data!EE174&lt;1, "&lt;1", IF(T1_Data!EE174&gt;99, "&gt;99", T1_Data!EE174))),"-")</f>
        <v>-</v>
      </c>
      <c r="EF176" s="72" t="str">
        <f>IF(ISNUMBER(T1_Data!EF174),IF(T1_Data!EF174=-999,"NA",IF(T1_Data!EF174&lt;1, "&lt;1", IF(T1_Data!EF174&gt;99, "&gt;99", T1_Data!EF174))),"-")</f>
        <v>-</v>
      </c>
      <c r="EG176" s="72" t="str">
        <f>IF(ISNUMBER(T1_Data!EG174),IF(T1_Data!EG174=-999,"NA",IF(T1_Data!EG174&lt;1, "&lt;1", IF(T1_Data!EG174&gt;99, "&gt;99", T1_Data!EG174))),"-")</f>
        <v>-</v>
      </c>
      <c r="EH176" s="72" t="str">
        <f>IF(ISNUMBER(T1_Data!EH174),IF(T1_Data!EH174=-999,"NA",IF(T1_Data!EH174&lt;1, "&lt;1", IF(T1_Data!EH174&gt;99, "&gt;99", T1_Data!EH174))),"-")</f>
        <v>-</v>
      </c>
      <c r="EI176" s="72" t="str">
        <f>IF(ISNUMBER(T1_Data!EI174),IF(T1_Data!EI174=-999,"NA",IF(T1_Data!EI174&lt;1, "&lt;1", IF(T1_Data!EI174&gt;99, "&gt;99", T1_Data!EI174))),"-")</f>
        <v>-</v>
      </c>
      <c r="EJ176" s="72" t="str">
        <f>IF(ISNUMBER(T1_Data!EJ174),IF(T1_Data!EJ174=-999,"NA",IF(T1_Data!EJ174&lt;1, "&lt;1", IF(T1_Data!EJ174&gt;99, "&gt;99", T1_Data!EJ174))),"-")</f>
        <v>-</v>
      </c>
      <c r="EK176" s="72" t="str">
        <f>IF(ISNUMBER(T1_Data!EK174),IF(T1_Data!EK174=-999,"NA",IF(T1_Data!EK174&lt;1, "&lt;1", IF(T1_Data!EK174&gt;99, "&gt;99", T1_Data!EK174))),"-")</f>
        <v>-</v>
      </c>
      <c r="EL176" s="72" t="str">
        <f>IF(ISNUMBER(T1_Data!EL174),IF(T1_Data!EL174=-999,"NA",IF(T1_Data!EL174&lt;1, "&lt;1", IF(T1_Data!EL174&gt;99, "&gt;99", T1_Data!EL174))),"-")</f>
        <v>-</v>
      </c>
      <c r="EM176" s="72" t="str">
        <f>IF(ISNUMBER(T1_Data!EM174),IF(T1_Data!EM174=-999,"NA",IF(T1_Data!EM174&lt;1, "&lt;1", IF(T1_Data!EM174&gt;99, "&gt;99", T1_Data!EM174))),"-")</f>
        <v>-</v>
      </c>
      <c r="EN176" s="72" t="str">
        <f>IF(ISNUMBER(T1_Data!EN174),IF(T1_Data!EN174=-999,"NA",IF(T1_Data!EN174&lt;1, "&lt;1", IF(T1_Data!EN174&gt;99, "&gt;99", T1_Data!EN174))),"-")</f>
        <v>-</v>
      </c>
      <c r="EO176" s="72" t="str">
        <f>IF(ISNUMBER(T1_Data!EO174),IF(T1_Data!EO174=-999,"NA",IF(T1_Data!EO174&lt;1, "&lt;1", IF(T1_Data!EO174&gt;99, "&gt;99", T1_Data!EO174))),"-")</f>
        <v>-</v>
      </c>
      <c r="EP176" s="72" t="str">
        <f>IF(ISNUMBER(T1_Data!EP174),IF(T1_Data!EP174=-999,"NA",IF(T1_Data!EP174&lt;1, "&lt;1", IF(T1_Data!EP174&gt;99, "&gt;99", T1_Data!EP174))),"-")</f>
        <v>-</v>
      </c>
      <c r="EQ176" s="72" t="str">
        <f>IF(ISNUMBER(T1_Data!EQ174),IF(T1_Data!EQ174=-999,"NA",IF(T1_Data!EQ174&lt;1, "&lt;1", IF(T1_Data!EQ174&gt;99, "&gt;99", T1_Data!EQ174))),"-")</f>
        <v>-</v>
      </c>
      <c r="ER176" s="72" t="str">
        <f>IF(ISNUMBER(T1_Data!ER174),IF(T1_Data!ER174=-999,"NA",IF(T1_Data!ER174&lt;1, "&lt;1", IF(T1_Data!ER174&gt;99, "&gt;99", T1_Data!ER174))),"-")</f>
        <v>-</v>
      </c>
      <c r="ES176" s="72" t="str">
        <f>IF(ISNUMBER(T1_Data!ES174),IF(T1_Data!ES174=-999,"NA",IF(T1_Data!ES174&lt;1, "&lt;1", IF(T1_Data!ES174&gt;99, "&gt;99", T1_Data!ES174))),"-")</f>
        <v>-</v>
      </c>
      <c r="ET176" s="72" t="str">
        <f>IF(ISNUMBER(T1_Data!ET174),IF(T1_Data!ET174=-999,"NA",IF(T1_Data!ET174&lt;1, "&lt;1", IF(T1_Data!ET174&gt;99, "&gt;99", T1_Data!ET174))),"-")</f>
        <v>-</v>
      </c>
      <c r="EU176" s="72" t="str">
        <f>IF(ISNUMBER(T1_Data!EU174),IF(T1_Data!EU174=-999,"NA",IF(T1_Data!EU174&lt;1, "&lt;1", IF(T1_Data!EU174&gt;99, "&gt;99", T1_Data!EU174))),"-")</f>
        <v>-</v>
      </c>
      <c r="EV176" s="72" t="str">
        <f>IF(ISNUMBER(T1_Data!EV174),IF(T1_Data!EV174=-999,"NA",IF(T1_Data!EV174&lt;1, "&lt;1", IF(T1_Data!EV174&gt;99, "&gt;99", T1_Data!EV174))),"-")</f>
        <v>-</v>
      </c>
      <c r="EW176" s="72" t="str">
        <f>IF(ISNUMBER(T1_Data!EW174),IF(T1_Data!EW174=-999,"NA",IF(T1_Data!EW174&lt;1, "&lt;1", IF(T1_Data!EW174&gt;99, "&gt;99", T1_Data!EW174))),"-")</f>
        <v>-</v>
      </c>
      <c r="EX176" s="72" t="str">
        <f>IF(ISNUMBER(T1_Data!EX174),IF(T1_Data!EX174=-999,"NA",IF(T1_Data!EX174&lt;1, "&lt;1", IF(T1_Data!EX174&gt;99, "&gt;99", T1_Data!EX174))),"-")</f>
        <v>-</v>
      </c>
      <c r="EY176" s="72" t="str">
        <f>IF(ISNUMBER(T1_Data!EY174),IF(T1_Data!EY174=-999,"NA",IF(T1_Data!EY174&lt;1, "&lt;1", IF(T1_Data!EY174&gt;99, "&gt;99", T1_Data!EY174))),"-")</f>
        <v>-</v>
      </c>
      <c r="EZ176" s="72" t="str">
        <f>IF(ISNUMBER(T1_Data!EZ174),IF(T1_Data!EZ174=-999,"NA",IF(T1_Data!EZ174&lt;1, "&lt;1", IF(T1_Data!EZ174&gt;99, "&gt;99", T1_Data!EZ174))),"-")</f>
        <v>-</v>
      </c>
      <c r="FA176" s="72" t="str">
        <f>IF(ISNUMBER(T1_Data!FA174),IF(T1_Data!FA174=-999,"NA",IF(T1_Data!FA174&lt;1, "&lt;1", IF(T1_Data!FA174&gt;99, "&gt;99", T1_Data!FA174))),"-")</f>
        <v>-</v>
      </c>
      <c r="FB176" s="72" t="str">
        <f>IF(ISNUMBER(T1_Data!FB174),IF(T1_Data!FB174=-999,"NA",IF(T1_Data!FB174&lt;1, "&lt;1", IF(T1_Data!FB174&gt;99, "&gt;99", T1_Data!FB174))),"-")</f>
        <v>-</v>
      </c>
      <c r="FC176" s="72" t="str">
        <f>IF(ISNUMBER(T1_Data!FC174),IF(T1_Data!FC174=-999,"NA",IF(T1_Data!FC174&lt;1, "&lt;1", IF(T1_Data!FC174&gt;99, "&gt;99", T1_Data!FC174))),"-")</f>
        <v>-</v>
      </c>
      <c r="FD176" s="72" t="str">
        <f>IF(ISNUMBER(T1_Data!FD174),IF(T1_Data!FD174=-999,"NA",IF(T1_Data!FD174&lt;1, "&lt;1", IF(T1_Data!FD174&gt;99, "&gt;99", T1_Data!FD174))),"-")</f>
        <v>-</v>
      </c>
      <c r="FE176" s="72" t="str">
        <f>IF(ISNUMBER(T1_Data!FE174),IF(T1_Data!FE174=-999,"NA",IF(T1_Data!FE174&lt;1, "&lt;1", IF(T1_Data!FE174&gt;99, "&gt;99", T1_Data!FE174))),"-")</f>
        <v>-</v>
      </c>
      <c r="FF176" s="72" t="str">
        <f>IF(ISNUMBER(T1_Data!FF174),IF(T1_Data!FF174=-999,"NA",IF(T1_Data!FF174&lt;1, "&lt;1", IF(T1_Data!FF174&gt;99, "&gt;99", T1_Data!FF174))),"-")</f>
        <v>-</v>
      </c>
      <c r="FG176" s="72" t="str">
        <f>IF(ISNUMBER(T1_Data!FG174),IF(T1_Data!FG174=-999,"NA",IF(T1_Data!FG174&lt;1, "&lt;1", IF(T1_Data!FG174&gt;99, "&gt;99", T1_Data!FG174))),"-")</f>
        <v>-</v>
      </c>
      <c r="FH176" s="72" t="str">
        <f>IF(ISNUMBER(T1_Data!FH174),IF(T1_Data!FH174=-999,"NA",IF(T1_Data!FH174&lt;1, "&lt;1", IF(T1_Data!FH174&gt;99, "&gt;99", T1_Data!FH174))),"-")</f>
        <v>-</v>
      </c>
      <c r="FI176" s="72" t="str">
        <f>IF(ISNUMBER(T1_Data!FI174),IF(T1_Data!FI174=-999,"NA",IF(T1_Data!FI174&lt;1, "&lt;1", IF(T1_Data!FI174&gt;99, "&gt;99", T1_Data!FI174))),"-")</f>
        <v>-</v>
      </c>
      <c r="FJ176" s="72" t="str">
        <f>IF(ISNUMBER(T1_Data!FJ174),IF(T1_Data!FJ174=-999,"NA",IF(T1_Data!FJ174&lt;1, "&lt;1", IF(T1_Data!FJ174&gt;99, "&gt;99", T1_Data!FJ174))),"-")</f>
        <v>-</v>
      </c>
      <c r="FK176" s="72" t="str">
        <f>IF(ISNUMBER(T1_Data!FK174),IF(T1_Data!FK174=-999,"NA",IF(T1_Data!FK174&lt;1, "&lt;1", IF(T1_Data!FK174&gt;99, "&gt;99", T1_Data!FK174))),"-")</f>
        <v>-</v>
      </c>
      <c r="FL176" s="72" t="str">
        <f>IF(ISNUMBER(T1_Data!FL174),IF(T1_Data!FL174=-999,"NA",IF(T1_Data!FL174&lt;1, "&lt;1", IF(T1_Data!FL174&gt;99, "&gt;99", T1_Data!FL174))),"-")</f>
        <v>-</v>
      </c>
      <c r="FM176" s="72" t="str">
        <f>IF(ISNUMBER(T1_Data!FM174),IF(T1_Data!FM174=-999,"NA",IF(T1_Data!FM174&lt;1, "&lt;1", IF(T1_Data!FM174&gt;99, "&gt;99", T1_Data!FM174))),"-")</f>
        <v>-</v>
      </c>
      <c r="FN176" s="72" t="str">
        <f>IF(ISNUMBER(T1_Data!FN174),IF(T1_Data!FN174=-999,"NA",IF(T1_Data!FN174&lt;1, "&lt;1", IF(T1_Data!FN174&gt;99, "&gt;99", T1_Data!FN174))),"-")</f>
        <v>-</v>
      </c>
      <c r="FO176" s="72" t="str">
        <f>IF(ISNUMBER(T1_Data!FO174),IF(T1_Data!FO174=-999,"NA",IF(T1_Data!FO174&lt;1, "&lt;1", IF(T1_Data!FO174&gt;99, "&gt;99", T1_Data!FO174))),"-")</f>
        <v>-</v>
      </c>
      <c r="FP176" s="72" t="str">
        <f>IF(ISNUMBER(T1_Data!FP174),IF(T1_Data!FP174=-999,"NA",IF(T1_Data!FP174&lt;1, "&lt;1", IF(T1_Data!FP174&gt;99, "&gt;99", T1_Data!FP174))),"-")</f>
        <v>-</v>
      </c>
      <c r="FQ176" s="72" t="str">
        <f>IF(ISNUMBER(T1_Data!FQ174),IF(T1_Data!FQ174=-999,"NA",IF(T1_Data!FQ174&lt;1, "&lt;1", IF(T1_Data!FQ174&gt;99, "&gt;99", T1_Data!FQ174))),"-")</f>
        <v>-</v>
      </c>
      <c r="FR176" s="72" t="str">
        <f>IF(ISNUMBER(T1_Data!FR174),IF(T1_Data!FR174=-999,"NA",IF(T1_Data!FR174&lt;1, "&lt;1", IF(T1_Data!FR174&gt;99, "&gt;99", T1_Data!FR174))),"-")</f>
        <v>-</v>
      </c>
      <c r="FS176" s="72" t="str">
        <f>IF(ISNUMBER(T1_Data!FS174),IF(T1_Data!FS174=-999,"NA",IF(T1_Data!FS174&lt;1, "&lt;1", IF(T1_Data!FS174&gt;99, "&gt;99", T1_Data!FS174))),"-")</f>
        <v>-</v>
      </c>
      <c r="FT176" s="72" t="str">
        <f>IF(ISNUMBER(T1_Data!FT174),IF(T1_Data!FT174=-999,"NA",IF(T1_Data!FT174&lt;1, "&lt;1", IF(T1_Data!FT174&gt;99, "&gt;99", T1_Data!FT174))),"-")</f>
        <v>-</v>
      </c>
      <c r="FU176" s="72" t="str">
        <f>IF(ISNUMBER(T1_Data!FU174),IF(T1_Data!FU174=-999,"NA",IF(T1_Data!FU174&lt;1, "&lt;1", IF(T1_Data!FU174&gt;99, "&gt;99", T1_Data!FU174))),"-")</f>
        <v>-</v>
      </c>
      <c r="FV176" s="72" t="str">
        <f>IF(ISNUMBER(T1_Data!FV174),IF(T1_Data!FV174=-999,"NA",IF(T1_Data!FV174&lt;1, "&lt;1", IF(T1_Data!FV174&gt;99, "&gt;99", T1_Data!FV174))),"-")</f>
        <v>-</v>
      </c>
      <c r="FW176" s="72" t="str">
        <f>IF(ISNUMBER(T1_Data!FW174),IF(T1_Data!FW174=-999,"NA",IF(T1_Data!FW174&lt;1, "&lt;1", IF(T1_Data!FW174&gt;99, "&gt;99", T1_Data!FW174))),"-")</f>
        <v>-</v>
      </c>
      <c r="FX176" s="71" t="str">
        <f>IF(ISBLANK(T1_Data!FX174), "", T1_Data!FX174)</f>
        <v/>
      </c>
    </row>
    <row r="177" spans="1:180" x14ac:dyDescent="0.25">
      <c r="A177" s="71" t="str">
        <f>IF(ISBLANK(T1_Data!A175), "", T1_Data!A175)</f>
        <v/>
      </c>
      <c r="B177" s="72" t="str">
        <f>IF(ISNUMBER(T1_Data!B175), T1_Data!B175,"-")</f>
        <v>-</v>
      </c>
      <c r="C177" s="72" t="str">
        <f>IF(ISNUMBER(T1_Data!C175),IF(T1_Data!C175=-999,"NA",IF(T1_Data!C175&lt;1, "&lt;1", IF(T1_Data!C175&gt;99, "&gt;99", T1_Data!C175))),"-")</f>
        <v>-</v>
      </c>
      <c r="D177" s="72" t="str">
        <f>IF(ISNUMBER(T1_Data!D175),IF(T1_Data!D175=-999,"NA",IF(T1_Data!D175&lt;1, "&lt;1", IF(T1_Data!D175&gt;99, "&gt;99", T1_Data!D175))),"-")</f>
        <v>-</v>
      </c>
      <c r="E177" s="72" t="str">
        <f>IF(ISNUMBER(T1_Data!E175),IF(T1_Data!E175=-999,"NA",IF(T1_Data!E175&lt;1, "&lt;1", IF(T1_Data!E175&gt;99, "&gt;99", T1_Data!E175))),"-")</f>
        <v>-</v>
      </c>
      <c r="F177" s="72" t="str">
        <f>IF(ISNUMBER(T1_Data!F175),IF(T1_Data!F175=-999,"NA",IF(T1_Data!F175&lt;1, "&lt;1", IF(T1_Data!F175&gt;99, "&gt;99", T1_Data!F175))),"-")</f>
        <v>-</v>
      </c>
      <c r="G177" s="72" t="str">
        <f>IF(ISNUMBER(T1_Data!G175),IF(T1_Data!G175=-999,"NA",IF(T1_Data!G175&lt;1, "&lt;1", IF(T1_Data!G175&gt;99, "&gt;99", T1_Data!G175))),"-")</f>
        <v>-</v>
      </c>
      <c r="H177" s="72" t="str">
        <f>IF(ISNUMBER(T1_Data!H175),IF(T1_Data!H175=-999,"NA",IF(T1_Data!H175&lt;1, "&lt;1", IF(T1_Data!H175&gt;99, "&gt;99", T1_Data!H175))),"-")</f>
        <v>-</v>
      </c>
      <c r="I177" s="72" t="str">
        <f>IF(ISNUMBER(T1_Data!I175),IF(T1_Data!I175=-999,"NA",IF(T1_Data!I175&lt;1, "&lt;1", IF(T1_Data!I175&gt;99, "&gt;99", T1_Data!I175))),"-")</f>
        <v>-</v>
      </c>
      <c r="J177" s="72" t="str">
        <f>IF(ISNUMBER(T1_Data!J175),IF(T1_Data!J175=-999,"NA",IF(T1_Data!J175&lt;1, "&lt;1", IF(T1_Data!J175&gt;99, "&gt;99", T1_Data!J175))),"-")</f>
        <v>-</v>
      </c>
      <c r="K177" s="72" t="str">
        <f>IF(ISNUMBER(T1_Data!K175),IF(T1_Data!K175=-999,"NA",IF(T1_Data!K175&lt;1, "&lt;1", IF(T1_Data!K175&gt;99, "&gt;99", T1_Data!K175))),"-")</f>
        <v>-</v>
      </c>
      <c r="L177" s="72" t="str">
        <f>IF(ISNUMBER(T1_Data!L175),IF(T1_Data!L175=-999,"NA",IF(T1_Data!L175&lt;1, "&lt;1", IF(T1_Data!L175&gt;99, "&gt;99", T1_Data!L175))),"-")</f>
        <v>-</v>
      </c>
      <c r="M177" s="72" t="str">
        <f>IF(ISNUMBER(T1_Data!M175),IF(T1_Data!M175=-999,"NA",IF(T1_Data!M175&lt;1, "&lt;1", IF(T1_Data!M175&gt;99, "&gt;99", T1_Data!M175))),"-")</f>
        <v>-</v>
      </c>
      <c r="N177" s="72" t="str">
        <f>IF(ISNUMBER(T1_Data!N175),IF(T1_Data!N175=-999,"NA",IF(T1_Data!N175&lt;1, "&lt;1", IF(T1_Data!N175&gt;99, "&gt;99", T1_Data!N175))),"-")</f>
        <v>-</v>
      </c>
      <c r="O177" s="72" t="str">
        <f>IF(ISNUMBER(T1_Data!O175),IF(T1_Data!O175=-999,"NA",IF(T1_Data!O175&lt;1, "&lt;1", IF(T1_Data!O175&gt;99, "&gt;99", T1_Data!O175))),"-")</f>
        <v>-</v>
      </c>
      <c r="P177" s="72" t="str">
        <f>IF(ISNUMBER(T1_Data!P175),IF(T1_Data!P175=-999,"NA",IF(T1_Data!P175&lt;1, "&lt;1", IF(T1_Data!P175&gt;99, "&gt;99", T1_Data!P175))),"-")</f>
        <v>-</v>
      </c>
      <c r="Q177" s="72" t="str">
        <f>IF(ISNUMBER(T1_Data!Q175),IF(T1_Data!Q175=-999,"NA",IF(T1_Data!Q175&lt;1, "&lt;1", IF(T1_Data!Q175&gt;99, "&gt;99", T1_Data!Q175))),"-")</f>
        <v>-</v>
      </c>
      <c r="R177" s="72" t="str">
        <f>IF(ISNUMBER(T1_Data!R175),IF(T1_Data!R175=-999,"NA",IF(T1_Data!R175&lt;1, "&lt;1", IF(T1_Data!R175&gt;99, "&gt;99", T1_Data!R175))),"-")</f>
        <v>-</v>
      </c>
      <c r="S177" s="72" t="str">
        <f>IF(ISNUMBER(T1_Data!S175),IF(T1_Data!S175=-999,"NA",IF(T1_Data!S175&lt;1, "&lt;1", IF(T1_Data!S175&gt;99, "&gt;99", T1_Data!S175))),"-")</f>
        <v>-</v>
      </c>
      <c r="T177" s="72" t="str">
        <f>IF(ISNUMBER(T1_Data!T175),IF(T1_Data!T175=-999,"NA",IF(T1_Data!T175&lt;1, "&lt;1", IF(T1_Data!T175&gt;99, "&gt;99", T1_Data!T175))),"-")</f>
        <v>-</v>
      </c>
      <c r="U177" s="72" t="str">
        <f>IF(ISNUMBER(T1_Data!U175),IF(T1_Data!U175=-999,"NA",IF(T1_Data!U175&lt;1, "&lt;1", IF(T1_Data!U175&gt;99, "&gt;99", T1_Data!U175))),"-")</f>
        <v>-</v>
      </c>
      <c r="V177" s="72" t="str">
        <f>IF(ISNUMBER(T1_Data!V175),IF(T1_Data!V175=-999,"NA",IF(T1_Data!V175&lt;1, "&lt;1", IF(T1_Data!V175&gt;99, "&gt;99", T1_Data!V175))),"-")</f>
        <v>-</v>
      </c>
      <c r="W177" s="72" t="str">
        <f>IF(ISNUMBER(T1_Data!W175),IF(T1_Data!W175=-999,"NA",IF(T1_Data!W175&lt;1, "&lt;1", IF(T1_Data!W175&gt;99, "&gt;99", T1_Data!W175))),"-")</f>
        <v>-</v>
      </c>
      <c r="X177" s="72" t="str">
        <f>IF(ISNUMBER(T1_Data!X175),IF(T1_Data!X175=-999,"NA",IF(T1_Data!X175&lt;1, "&lt;1", IF(T1_Data!X175&gt;99, "&gt;99", T1_Data!X175))),"-")</f>
        <v>-</v>
      </c>
      <c r="Y177" s="72" t="str">
        <f>IF(ISNUMBER(T1_Data!Y175),IF(T1_Data!Y175=-999,"NA",IF(T1_Data!Y175&lt;1, "&lt;1", IF(T1_Data!Y175&gt;99, "&gt;99", T1_Data!Y175))),"-")</f>
        <v>-</v>
      </c>
      <c r="Z177" s="72" t="str">
        <f>IF(ISNUMBER(T1_Data!Z175),IF(T1_Data!Z175=-999,"NA",IF(T1_Data!Z175&lt;1, "&lt;1", IF(T1_Data!Z175&gt;99, "&gt;99", T1_Data!Z175))),"-")</f>
        <v>-</v>
      </c>
      <c r="AA177" s="72" t="str">
        <f>IF(ISNUMBER(T1_Data!AA175),IF(T1_Data!AA175=-999,"NA",IF(T1_Data!AA175&lt;1, "&lt;1", IF(T1_Data!AA175&gt;99, "&gt;99", T1_Data!AA175))),"-")</f>
        <v>-</v>
      </c>
      <c r="AB177" s="72" t="str">
        <f>IF(ISNUMBER(T1_Data!AB175),IF(T1_Data!AB175=-999,"NA",IF(T1_Data!AB175&lt;1, "&lt;1", IF(T1_Data!AB175&gt;99, "&gt;99", T1_Data!AB175))),"-")</f>
        <v>-</v>
      </c>
      <c r="AC177" s="72" t="str">
        <f>IF(ISNUMBER(T1_Data!AC175),IF(T1_Data!AC175=-999,"NA",IF(T1_Data!AC175&lt;1, "&lt;1", IF(T1_Data!AC175&gt;99, "&gt;99", T1_Data!AC175))),"-")</f>
        <v>-</v>
      </c>
      <c r="AD177" s="72" t="str">
        <f>IF(ISNUMBER(T1_Data!AD175),IF(T1_Data!AD175=-999,"NA",IF(T1_Data!AD175&lt;1, "&lt;1", IF(T1_Data!AD175&gt;99, "&gt;99", T1_Data!AD175))),"-")</f>
        <v>-</v>
      </c>
      <c r="AE177" s="72" t="str">
        <f>IF(ISNUMBER(T1_Data!AE175),IF(T1_Data!AE175=-999,"NA",IF(T1_Data!AE175&lt;1, "&lt;1", IF(T1_Data!AE175&gt;99, "&gt;99", T1_Data!AE175))),"-")</f>
        <v>-</v>
      </c>
      <c r="AF177" s="72" t="str">
        <f>IF(ISNUMBER(T1_Data!AF175),IF(T1_Data!AF175=-999,"NA",IF(T1_Data!AF175&lt;1, "&lt;1", IF(T1_Data!AF175&gt;99, "&gt;99", T1_Data!AF175))),"-")</f>
        <v>-</v>
      </c>
      <c r="AG177" s="72" t="str">
        <f>IF(ISNUMBER(T1_Data!AG175),IF(T1_Data!AG175=-999,"NA",IF(T1_Data!AG175&lt;1, "&lt;1", IF(T1_Data!AG175&gt;99, "&gt;99", T1_Data!AG175))),"-")</f>
        <v>-</v>
      </c>
      <c r="AH177" s="72" t="str">
        <f>IF(ISNUMBER(T1_Data!AH175),IF(T1_Data!AH175=-999,"NA",IF(T1_Data!AH175&lt;1, "&lt;1", IF(T1_Data!AH175&gt;99, "&gt;99", T1_Data!AH175))),"-")</f>
        <v>-</v>
      </c>
      <c r="AI177" s="72" t="str">
        <f>IF(ISNUMBER(T1_Data!AI175),IF(T1_Data!AI175=-999,"NA",IF(T1_Data!AI175&lt;1, "&lt;1", IF(T1_Data!AI175&gt;99, "&gt;99", T1_Data!AI175))),"-")</f>
        <v>-</v>
      </c>
      <c r="AJ177" s="72" t="str">
        <f>IF(ISNUMBER(T1_Data!AJ175),IF(T1_Data!AJ175=-999,"NA",IF(T1_Data!AJ175&lt;1, "&lt;1", IF(T1_Data!AJ175&gt;99, "&gt;99", T1_Data!AJ175))),"-")</f>
        <v>-</v>
      </c>
      <c r="AK177" s="72" t="str">
        <f>IF(ISNUMBER(T1_Data!AK175),IF(T1_Data!AK175=-999,"NA",IF(T1_Data!AK175&lt;1, "&lt;1", IF(T1_Data!AK175&gt;99, "&gt;99", T1_Data!AK175))),"-")</f>
        <v>-</v>
      </c>
      <c r="AL177" s="72" t="str">
        <f>IF(ISNUMBER(T1_Data!AL175),IF(T1_Data!AL175=-999,"NA",IF(T1_Data!AL175&lt;1, "&lt;1", IF(T1_Data!AL175&gt;99, "&gt;99", T1_Data!AL175))),"-")</f>
        <v>-</v>
      </c>
      <c r="AM177" s="72" t="str">
        <f>IF(ISNUMBER(T1_Data!AM175),IF(T1_Data!AM175=-999,"NA",IF(T1_Data!AM175&lt;1, "&lt;1", IF(T1_Data!AM175&gt;99, "&gt;99", T1_Data!AM175))),"-")</f>
        <v>-</v>
      </c>
      <c r="AN177" s="72" t="str">
        <f>IF(ISNUMBER(T1_Data!AN175),IF(T1_Data!AN175=-999,"NA",IF(T1_Data!AN175&lt;1, "&lt;1", IF(T1_Data!AN175&gt;99, "&gt;99", T1_Data!AN175))),"-")</f>
        <v>-</v>
      </c>
      <c r="AO177" s="72" t="str">
        <f>IF(ISNUMBER(T1_Data!AO175),IF(T1_Data!AO175=-999,"NA",IF(T1_Data!AO175&lt;1, "&lt;1", IF(T1_Data!AO175&gt;99, "&gt;99", T1_Data!AO175))),"-")</f>
        <v>-</v>
      </c>
      <c r="AP177" s="72" t="str">
        <f>IF(ISNUMBER(T1_Data!AP175),IF(T1_Data!AP175=-999,"NA",IF(T1_Data!AP175&lt;1, "&lt;1", IF(T1_Data!AP175&gt;99, "&gt;99", T1_Data!AP175))),"-")</f>
        <v>-</v>
      </c>
      <c r="AQ177" s="72" t="str">
        <f>IF(ISNUMBER(T1_Data!AQ175),IF(T1_Data!AQ175=-999,"NA",IF(T1_Data!AQ175&lt;1, "&lt;1", IF(T1_Data!AQ175&gt;99, "&gt;99", T1_Data!AQ175))),"-")</f>
        <v>-</v>
      </c>
      <c r="AR177" s="72" t="str">
        <f>IF(ISNUMBER(T1_Data!AR175),IF(T1_Data!AR175=-999,"NA",IF(T1_Data!AR175&lt;1, "&lt;1", IF(T1_Data!AR175&gt;99, "&gt;99", T1_Data!AR175))),"-")</f>
        <v>-</v>
      </c>
      <c r="AS177" s="72" t="str">
        <f>IF(ISNUMBER(T1_Data!AS175),IF(T1_Data!AS175=-999,"NA",IF(T1_Data!AS175&lt;1, "&lt;1", IF(T1_Data!AS175&gt;99, "&gt;99", T1_Data!AS175))),"-")</f>
        <v>-</v>
      </c>
      <c r="AT177" s="72" t="str">
        <f>IF(ISNUMBER(T1_Data!AT175),IF(T1_Data!AT175=-999,"NA",IF(T1_Data!AT175&lt;1, "&lt;1", IF(T1_Data!AT175&gt;99, "&gt;99", T1_Data!AT175))),"-")</f>
        <v>-</v>
      </c>
      <c r="AU177" s="72" t="str">
        <f>IF(ISNUMBER(T1_Data!AU175),IF(T1_Data!AU175=-999,"NA",IF(T1_Data!AU175&lt;1, "&lt;1", IF(T1_Data!AU175&gt;99, "&gt;99", T1_Data!AU175))),"-")</f>
        <v>-</v>
      </c>
      <c r="AV177" s="72" t="str">
        <f>IF(ISNUMBER(T1_Data!AV175),IF(T1_Data!AV175=-999,"NA",IF(T1_Data!AV175&lt;1, "&lt;1", IF(T1_Data!AV175&gt;99, "&gt;99", T1_Data!AV175))),"-")</f>
        <v>-</v>
      </c>
      <c r="AW177" s="72" t="str">
        <f>IF(ISNUMBER(T1_Data!AW175),IF(T1_Data!AW175=-999,"NA",IF(T1_Data!AW175&lt;1, "&lt;1", IF(T1_Data!AW175&gt;99, "&gt;99", T1_Data!AW175))),"-")</f>
        <v>-</v>
      </c>
      <c r="AX177" s="72" t="str">
        <f>IF(ISNUMBER(T1_Data!AX175),IF(T1_Data!AX175=-999,"NA",IF(T1_Data!AX175&lt;1, "&lt;1", IF(T1_Data!AX175&gt;99, "&gt;99", T1_Data!AX175))),"-")</f>
        <v>-</v>
      </c>
      <c r="AY177" s="72" t="str">
        <f>IF(ISNUMBER(T1_Data!AY175),IF(T1_Data!AY175=-999,"NA",IF(T1_Data!AY175&lt;1, "&lt;1", IF(T1_Data!AY175&gt;99, "&gt;99", T1_Data!AY175))),"-")</f>
        <v>-</v>
      </c>
      <c r="AZ177" s="72" t="str">
        <f>IF(ISNUMBER(T1_Data!AZ175),IF(T1_Data!AZ175=-999,"NA",IF(T1_Data!AZ175&lt;1, "&lt;1", IF(T1_Data!AZ175&gt;99, "&gt;99", T1_Data!AZ175))),"-")</f>
        <v>-</v>
      </c>
      <c r="BA177" s="72" t="str">
        <f>IF(ISNUMBER(T1_Data!BA175),IF(T1_Data!BA175=-999,"NA",IF(T1_Data!BA175&lt;1, "&lt;1", IF(T1_Data!BA175&gt;99, "&gt;99", T1_Data!BA175))),"-")</f>
        <v>-</v>
      </c>
      <c r="BB177" s="72" t="str">
        <f>IF(ISNUMBER(T1_Data!BB175),IF(T1_Data!BB175=-999,"NA",IF(T1_Data!BB175&lt;1, "&lt;1", IF(T1_Data!BB175&gt;99, "&gt;99", T1_Data!BB175))),"-")</f>
        <v>-</v>
      </c>
      <c r="BC177" s="72" t="str">
        <f>IF(ISNUMBER(T1_Data!BC175),IF(T1_Data!BC175=-999,"NA",IF(T1_Data!BC175&lt;1, "&lt;1", IF(T1_Data!BC175&gt;99, "&gt;99", T1_Data!BC175))),"-")</f>
        <v>-</v>
      </c>
      <c r="BD177" s="72" t="str">
        <f>IF(ISNUMBER(T1_Data!BD175),IF(T1_Data!BD175=-999,"NA",IF(T1_Data!BD175&lt;1, "&lt;1", IF(T1_Data!BD175&gt;99, "&gt;99", T1_Data!BD175))),"-")</f>
        <v>-</v>
      </c>
      <c r="BE177" s="72" t="str">
        <f>IF(ISNUMBER(T1_Data!BE175),IF(T1_Data!BE175=-999,"NA",IF(T1_Data!BE175&lt;1, "&lt;1", IF(T1_Data!BE175&gt;99, "&gt;99", T1_Data!BE175))),"-")</f>
        <v>-</v>
      </c>
      <c r="BF177" s="72" t="str">
        <f>IF(ISNUMBER(T1_Data!BF175),IF(T1_Data!BF175=-999,"NA",IF(T1_Data!BF175&lt;1, "&lt;1", IF(T1_Data!BF175&gt;99, "&gt;99", T1_Data!BF175))),"-")</f>
        <v>-</v>
      </c>
      <c r="BG177" s="72" t="str">
        <f>IF(ISNUMBER(T1_Data!BG175),IF(T1_Data!BG175=-999,"NA",IF(T1_Data!BG175&lt;1, "&lt;1", IF(T1_Data!BG175&gt;99, "&gt;99", T1_Data!BG175))),"-")</f>
        <v>-</v>
      </c>
      <c r="BH177" s="72" t="str">
        <f>IF(ISNUMBER(T1_Data!BH175),IF(T1_Data!BH175=-999,"NA",IF(T1_Data!BH175&lt;1, "&lt;1", IF(T1_Data!BH175&gt;99, "&gt;99", T1_Data!BH175))),"-")</f>
        <v>-</v>
      </c>
      <c r="BI177" s="72" t="str">
        <f>IF(ISNUMBER(T1_Data!BI175),IF(T1_Data!BI175=-999,"NA",IF(T1_Data!BI175&lt;1, "&lt;1", IF(T1_Data!BI175&gt;99, "&gt;99", T1_Data!BI175))),"-")</f>
        <v>-</v>
      </c>
      <c r="BJ177" s="72" t="str">
        <f>IF(ISNUMBER(T1_Data!BJ175),IF(T1_Data!BJ175=-999,"NA",IF(T1_Data!BJ175&lt;1, "&lt;1", IF(T1_Data!BJ175&gt;99, "&gt;99", T1_Data!BJ175))),"-")</f>
        <v>-</v>
      </c>
      <c r="BK177" s="72" t="str">
        <f>IF(ISNUMBER(T1_Data!BK175),IF(T1_Data!BK175=-999,"NA",IF(T1_Data!BK175&lt;1, "&lt;1", IF(T1_Data!BK175&gt;99, "&gt;99", T1_Data!BK175))),"-")</f>
        <v>-</v>
      </c>
      <c r="BL177" s="72" t="str">
        <f>IF(ISNUMBER(T1_Data!BL175),IF(T1_Data!BL175=-999,"NA",IF(T1_Data!BL175&lt;1, "&lt;1", IF(T1_Data!BL175&gt;99, "&gt;99", T1_Data!BL175))),"-")</f>
        <v>-</v>
      </c>
      <c r="BM177" s="72" t="str">
        <f>IF(ISNUMBER(T1_Data!BM175),IF(T1_Data!BM175=-999,"NA",IF(T1_Data!BM175&lt;1, "&lt;1", IF(T1_Data!BM175&gt;99, "&gt;99", T1_Data!BM175))),"-")</f>
        <v>-</v>
      </c>
      <c r="BN177" s="72" t="str">
        <f>IF(ISNUMBER(T1_Data!BN175),IF(T1_Data!BN175=-999,"NA",IF(T1_Data!BN175&lt;1, "&lt;1", IF(T1_Data!BN175&gt;99, "&gt;99", T1_Data!BN175))),"-")</f>
        <v>-</v>
      </c>
      <c r="BO177" s="72" t="str">
        <f>IF(ISNUMBER(T1_Data!BO175),IF(T1_Data!BO175=-999,"NA",IF(T1_Data!BO175&lt;1, "&lt;1", IF(T1_Data!BO175&gt;99, "&gt;99", T1_Data!BO175))),"-")</f>
        <v>-</v>
      </c>
      <c r="BP177" s="72" t="str">
        <f>IF(ISNUMBER(T1_Data!BP175),IF(T1_Data!BP175=-999,"NA",IF(T1_Data!BP175&lt;1, "&lt;1", IF(T1_Data!BP175&gt;99, "&gt;99", T1_Data!BP175))),"-")</f>
        <v>-</v>
      </c>
      <c r="BQ177" s="72" t="str">
        <f>IF(ISNUMBER(T1_Data!BQ175),IF(T1_Data!BQ175=-999,"NA",IF(T1_Data!BQ175&lt;1, "&lt;1", IF(T1_Data!BQ175&gt;99, "&gt;99", T1_Data!BQ175))),"-")</f>
        <v>-</v>
      </c>
      <c r="BR177" s="72" t="str">
        <f>IF(ISNUMBER(T1_Data!BR175),IF(T1_Data!BR175=-999,"NA",IF(T1_Data!BR175&lt;1, "&lt;1", IF(T1_Data!BR175&gt;99, "&gt;99", T1_Data!BR175))),"-")</f>
        <v>-</v>
      </c>
      <c r="BS177" s="72" t="str">
        <f>IF(ISNUMBER(T1_Data!BS175),IF(T1_Data!BS175=-999,"NA",IF(T1_Data!BS175&lt;1, "&lt;1", IF(T1_Data!BS175&gt;99, "&gt;99", T1_Data!BS175))),"-")</f>
        <v>-</v>
      </c>
      <c r="BT177" s="72" t="str">
        <f>IF(ISNUMBER(T1_Data!BT175),IF(T1_Data!BT175=-999,"NA",IF(T1_Data!BT175&lt;1, "&lt;1", IF(T1_Data!BT175&gt;99, "&gt;99", T1_Data!BT175))),"-")</f>
        <v>-</v>
      </c>
      <c r="BU177" s="72" t="str">
        <f>IF(ISNUMBER(T1_Data!BU175),IF(T1_Data!BU175=-999,"NA",IF(T1_Data!BU175&lt;1, "&lt;1", IF(T1_Data!BU175&gt;99, "&gt;99", T1_Data!BU175))),"-")</f>
        <v>-</v>
      </c>
      <c r="BV177" s="72" t="str">
        <f>IF(ISNUMBER(T1_Data!BV175),IF(T1_Data!BV175=-999,"NA",IF(T1_Data!BV175&lt;1, "&lt;1", IF(T1_Data!BV175&gt;99, "&gt;99", T1_Data!BV175))),"-")</f>
        <v>-</v>
      </c>
      <c r="BW177" s="72" t="str">
        <f>IF(ISNUMBER(T1_Data!BW175),IF(T1_Data!BW175=-999,"NA",IF(T1_Data!BW175&lt;1, "&lt;1", IF(T1_Data!BW175&gt;99, "&gt;99", T1_Data!BW175))),"-")</f>
        <v>-</v>
      </c>
      <c r="BX177" s="72" t="str">
        <f>IF(ISNUMBER(T1_Data!BX175),IF(T1_Data!BX175=-999,"NA",IF(T1_Data!BX175&lt;1, "&lt;1", IF(T1_Data!BX175&gt;99, "&gt;99", T1_Data!BX175))),"-")</f>
        <v>-</v>
      </c>
      <c r="BY177" s="72" t="str">
        <f>IF(ISNUMBER(T1_Data!BY175),IF(T1_Data!BY175=-999,"NA",IF(T1_Data!BY175&lt;1, "&lt;1", IF(T1_Data!BY175&gt;99, "&gt;99", T1_Data!BY175))),"-")</f>
        <v>-</v>
      </c>
      <c r="BZ177" s="72" t="str">
        <f>IF(ISNUMBER(T1_Data!BZ175),IF(T1_Data!BZ175=-999,"NA",IF(T1_Data!BZ175&lt;1, "&lt;1", IF(T1_Data!BZ175&gt;99, "&gt;99", T1_Data!BZ175))),"-")</f>
        <v>-</v>
      </c>
      <c r="CA177" s="72" t="str">
        <f>IF(ISNUMBER(T1_Data!CA175),IF(T1_Data!CA175=-999,"NA",IF(T1_Data!CA175&lt;1, "&lt;1", IF(T1_Data!CA175&gt;99, "&gt;99", T1_Data!CA175))),"-")</f>
        <v>-</v>
      </c>
      <c r="CB177" s="72" t="str">
        <f>IF(ISNUMBER(T1_Data!CB175),IF(T1_Data!CB175=-999,"NA",IF(T1_Data!CB175&lt;1, "&lt;1", IF(T1_Data!CB175&gt;99, "&gt;99", T1_Data!CB175))),"-")</f>
        <v>-</v>
      </c>
      <c r="CC177" s="72" t="str">
        <f>IF(ISNUMBER(T1_Data!CC175),IF(T1_Data!CC175=-999,"NA",IF(T1_Data!CC175&lt;1, "&lt;1", IF(T1_Data!CC175&gt;99, "&gt;99", T1_Data!CC175))),"-")</f>
        <v>-</v>
      </c>
      <c r="CD177" s="72" t="str">
        <f>IF(ISNUMBER(T1_Data!CD175),IF(T1_Data!CD175=-999,"NA",IF(T1_Data!CD175&lt;1, "&lt;1", IF(T1_Data!CD175&gt;99, "&gt;99", T1_Data!CD175))),"-")</f>
        <v>-</v>
      </c>
      <c r="CE177" s="72" t="str">
        <f>IF(ISNUMBER(T1_Data!CE175),IF(T1_Data!CE175=-999,"NA",IF(T1_Data!CE175&lt;1, "&lt;1", IF(T1_Data!CE175&gt;99, "&gt;99", T1_Data!CE175))),"-")</f>
        <v>-</v>
      </c>
      <c r="CF177" s="72" t="str">
        <f>IF(ISNUMBER(T1_Data!CF175),IF(T1_Data!CF175=-999,"NA",IF(T1_Data!CF175&lt;1, "&lt;1", IF(T1_Data!CF175&gt;99, "&gt;99", T1_Data!CF175))),"-")</f>
        <v>-</v>
      </c>
      <c r="CG177" s="72" t="str">
        <f>IF(ISNUMBER(T1_Data!CG175),IF(T1_Data!CG175=-999,"NA",IF(T1_Data!CG175&lt;1, "&lt;1", IF(T1_Data!CG175&gt;99, "&gt;99", T1_Data!CG175))),"-")</f>
        <v>-</v>
      </c>
      <c r="CH177" s="72" t="str">
        <f>IF(ISNUMBER(T1_Data!CH175),IF(T1_Data!CH175=-999,"NA",IF(T1_Data!CH175&lt;1, "&lt;1", IF(T1_Data!CH175&gt;99, "&gt;99", T1_Data!CH175))),"-")</f>
        <v>-</v>
      </c>
      <c r="CI177" s="72" t="str">
        <f>IF(ISNUMBER(T1_Data!CI175),IF(T1_Data!CI175=-999,"NA",IF(T1_Data!CI175&lt;1, "&lt;1", IF(T1_Data!CI175&gt;99, "&gt;99", T1_Data!CI175))),"-")</f>
        <v>-</v>
      </c>
      <c r="CJ177" s="72" t="str">
        <f>IF(ISNUMBER(T1_Data!CJ175),IF(T1_Data!CJ175=-999,"NA",IF(T1_Data!CJ175&lt;1, "&lt;1", IF(T1_Data!CJ175&gt;99, "&gt;99", T1_Data!CJ175))),"-")</f>
        <v>-</v>
      </c>
      <c r="CK177" s="72" t="str">
        <f>IF(ISNUMBER(T1_Data!CK175),IF(T1_Data!CK175=-999,"NA",IF(T1_Data!CK175&lt;1, "&lt;1", IF(T1_Data!CK175&gt;99, "&gt;99", T1_Data!CK175))),"-")</f>
        <v>-</v>
      </c>
      <c r="CL177" s="72" t="str">
        <f>IF(ISNUMBER(T1_Data!CL175),IF(T1_Data!CL175=-999,"NA",IF(T1_Data!CL175&lt;1, "&lt;1", IF(T1_Data!CL175&gt;99, "&gt;99", T1_Data!CL175))),"-")</f>
        <v>-</v>
      </c>
      <c r="CM177" s="72" t="str">
        <f>IF(ISNUMBER(T1_Data!CM175),IF(T1_Data!CM175=-999,"NA",IF(T1_Data!CM175&lt;1, "&lt;1", IF(T1_Data!CM175&gt;99, "&gt;99", T1_Data!CM175))),"-")</f>
        <v>-</v>
      </c>
      <c r="CN177" s="72" t="str">
        <f>IF(ISNUMBER(T1_Data!CN175),IF(T1_Data!CN175=-999,"NA",IF(T1_Data!CN175&lt;1, "&lt;1", IF(T1_Data!CN175&gt;99, "&gt;99", T1_Data!CN175))),"-")</f>
        <v>-</v>
      </c>
      <c r="CO177" s="72" t="str">
        <f>IF(ISNUMBER(T1_Data!CO175),IF(T1_Data!CO175=-999,"NA",IF(T1_Data!CO175&lt;1, "&lt;1", IF(T1_Data!CO175&gt;99, "&gt;99", T1_Data!CO175))),"-")</f>
        <v>-</v>
      </c>
      <c r="CP177" s="72" t="str">
        <f>IF(ISNUMBER(T1_Data!CP175),IF(T1_Data!CP175=-999,"NA",IF(T1_Data!CP175&lt;1, "&lt;1", IF(T1_Data!CP175&gt;99, "&gt;99", T1_Data!CP175))),"-")</f>
        <v>-</v>
      </c>
      <c r="CQ177" s="72" t="str">
        <f>IF(ISNUMBER(T1_Data!CQ175),IF(T1_Data!CQ175=-999,"NA",IF(T1_Data!CQ175&lt;1, "&lt;1", IF(T1_Data!CQ175&gt;99, "&gt;99", T1_Data!CQ175))),"-")</f>
        <v>-</v>
      </c>
      <c r="CR177" s="72" t="str">
        <f>IF(ISNUMBER(T1_Data!CR175),IF(T1_Data!CR175=-999,"NA",IF(T1_Data!CR175&lt;1, "&lt;1", IF(T1_Data!CR175&gt;99, "&gt;99", T1_Data!CR175))),"-")</f>
        <v>-</v>
      </c>
      <c r="CS177" s="72" t="str">
        <f>IF(ISNUMBER(T1_Data!CS175),IF(T1_Data!CS175=-999,"NA",IF(T1_Data!CS175&lt;1, "&lt;1", IF(T1_Data!CS175&gt;99, "&gt;99", T1_Data!CS175))),"-")</f>
        <v>-</v>
      </c>
      <c r="CT177" s="72" t="str">
        <f>IF(ISNUMBER(T1_Data!CT175),IF(T1_Data!CT175=-999,"NA",IF(T1_Data!CT175&lt;1, "&lt;1", IF(T1_Data!CT175&gt;99, "&gt;99", T1_Data!CT175))),"-")</f>
        <v>-</v>
      </c>
      <c r="CU177" s="72" t="str">
        <f>IF(ISNUMBER(T1_Data!CU175),IF(T1_Data!CU175=-999,"NA",IF(T1_Data!CU175&lt;1, "&lt;1", IF(T1_Data!CU175&gt;99, "&gt;99", T1_Data!CU175))),"-")</f>
        <v>-</v>
      </c>
      <c r="CV177" s="72" t="str">
        <f>IF(ISNUMBER(T1_Data!CV175),IF(T1_Data!CV175=-999,"NA",IF(T1_Data!CV175&lt;1, "&lt;1", IF(T1_Data!CV175&gt;99, "&gt;99", T1_Data!CV175))),"-")</f>
        <v>-</v>
      </c>
      <c r="CW177" s="72" t="str">
        <f>IF(ISNUMBER(T1_Data!CW175),IF(T1_Data!CW175=-999,"NA",IF(T1_Data!CW175&lt;1, "&lt;1", IF(T1_Data!CW175&gt;99, "&gt;99", T1_Data!CW175))),"-")</f>
        <v>-</v>
      </c>
      <c r="CX177" s="72" t="str">
        <f>IF(ISNUMBER(T1_Data!CX175),IF(T1_Data!CX175=-999,"NA",IF(T1_Data!CX175&lt;1, "&lt;1", IF(T1_Data!CX175&gt;99, "&gt;99", T1_Data!CX175))),"-")</f>
        <v>-</v>
      </c>
      <c r="CY177" s="72" t="str">
        <f>IF(ISNUMBER(T1_Data!CY175),IF(T1_Data!CY175=-999,"NA",IF(T1_Data!CY175&lt;1, "&lt;1", IF(T1_Data!CY175&gt;99, "&gt;99", T1_Data!CY175))),"-")</f>
        <v>-</v>
      </c>
      <c r="CZ177" s="72" t="str">
        <f>IF(ISNUMBER(T1_Data!CZ175),IF(T1_Data!CZ175=-999,"NA",IF(T1_Data!CZ175&lt;1, "&lt;1", IF(T1_Data!CZ175&gt;99, "&gt;99", T1_Data!CZ175))),"-")</f>
        <v>-</v>
      </c>
      <c r="DA177" s="72" t="str">
        <f>IF(ISNUMBER(T1_Data!DA175),IF(T1_Data!DA175=-999,"NA",IF(T1_Data!DA175&lt;1, "&lt;1", IF(T1_Data!DA175&gt;99, "&gt;99", T1_Data!DA175))),"-")</f>
        <v>-</v>
      </c>
      <c r="DB177" s="72" t="str">
        <f>IF(ISNUMBER(T1_Data!DB175),IF(T1_Data!DB175=-999,"NA",IF(T1_Data!DB175&lt;1, "&lt;1", IF(T1_Data!DB175&gt;99, "&gt;99", T1_Data!DB175))),"-")</f>
        <v>-</v>
      </c>
      <c r="DC177" s="72" t="str">
        <f>IF(ISNUMBER(T1_Data!DC175),IF(T1_Data!DC175=-999,"NA",IF(T1_Data!DC175&lt;1, "&lt;1", IF(T1_Data!DC175&gt;99, "&gt;99", T1_Data!DC175))),"-")</f>
        <v>-</v>
      </c>
      <c r="DD177" s="72" t="str">
        <f>IF(ISNUMBER(T1_Data!DD175),IF(T1_Data!DD175=-999,"NA",IF(T1_Data!DD175&lt;1, "&lt;1", IF(T1_Data!DD175&gt;99, "&gt;99", T1_Data!DD175))),"-")</f>
        <v>-</v>
      </c>
      <c r="DE177" s="72" t="str">
        <f>IF(ISNUMBER(T1_Data!DE175),IF(T1_Data!DE175=-999,"NA",IF(T1_Data!DE175&lt;1, "&lt;1", IF(T1_Data!DE175&gt;99, "&gt;99", T1_Data!DE175))),"-")</f>
        <v>-</v>
      </c>
      <c r="DF177" s="72" t="str">
        <f>IF(ISNUMBER(T1_Data!DF175),IF(T1_Data!DF175=-999,"NA",IF(T1_Data!DF175&lt;1, "&lt;1", IF(T1_Data!DF175&gt;99, "&gt;99", T1_Data!DF175))),"-")</f>
        <v>-</v>
      </c>
      <c r="DG177" s="72" t="str">
        <f>IF(ISNUMBER(T1_Data!DG175),IF(T1_Data!DG175=-999,"NA",IF(T1_Data!DG175&lt;1, "&lt;1", IF(T1_Data!DG175&gt;99, "&gt;99", T1_Data!DG175))),"-")</f>
        <v>-</v>
      </c>
      <c r="DH177" s="72" t="str">
        <f>IF(ISNUMBER(T1_Data!DH175),IF(T1_Data!DH175=-999,"NA",IF(T1_Data!DH175&lt;1, "&lt;1", IF(T1_Data!DH175&gt;99, "&gt;99", T1_Data!DH175))),"-")</f>
        <v>-</v>
      </c>
      <c r="DI177" s="72" t="str">
        <f>IF(ISNUMBER(T1_Data!DI175),IF(T1_Data!DI175=-999,"NA",IF(T1_Data!DI175&lt;1, "&lt;1", IF(T1_Data!DI175&gt;99, "&gt;99", T1_Data!DI175))),"-")</f>
        <v>-</v>
      </c>
      <c r="DJ177" s="72" t="str">
        <f>IF(ISNUMBER(T1_Data!DJ175),IF(T1_Data!DJ175=-999,"NA",IF(T1_Data!DJ175&lt;1, "&lt;1", IF(T1_Data!DJ175&gt;99, "&gt;99", T1_Data!DJ175))),"-")</f>
        <v>-</v>
      </c>
      <c r="DK177" s="72" t="str">
        <f>IF(ISNUMBER(T1_Data!DK175),IF(T1_Data!DK175=-999,"NA",IF(T1_Data!DK175&lt;1, "&lt;1", IF(T1_Data!DK175&gt;99, "&gt;99", T1_Data!DK175))),"-")</f>
        <v>-</v>
      </c>
      <c r="DL177" s="72" t="str">
        <f>IF(ISNUMBER(T1_Data!DL175),IF(T1_Data!DL175=-999,"NA",IF(T1_Data!DL175&lt;1, "&lt;1", IF(T1_Data!DL175&gt;99, "&gt;99", T1_Data!DL175))),"-")</f>
        <v>-</v>
      </c>
      <c r="DM177" s="72" t="str">
        <f>IF(ISNUMBER(T1_Data!DM175),IF(T1_Data!DM175=-999,"NA",IF(T1_Data!DM175&lt;1, "&lt;1", IF(T1_Data!DM175&gt;99, "&gt;99", T1_Data!DM175))),"-")</f>
        <v>-</v>
      </c>
      <c r="DN177" s="72" t="str">
        <f>IF(ISNUMBER(T1_Data!DN175),IF(T1_Data!DN175=-999,"NA",IF(T1_Data!DN175&lt;1, "&lt;1", IF(T1_Data!DN175&gt;99, "&gt;99", T1_Data!DN175))),"-")</f>
        <v>-</v>
      </c>
      <c r="DO177" s="72" t="str">
        <f>IF(ISNUMBER(T1_Data!DO175),IF(T1_Data!DO175=-999,"NA",IF(T1_Data!DO175&lt;1, "&lt;1", IF(T1_Data!DO175&gt;99, "&gt;99", T1_Data!DO175))),"-")</f>
        <v>-</v>
      </c>
      <c r="DP177" s="72" t="str">
        <f>IF(ISNUMBER(T1_Data!DP175),IF(T1_Data!DP175=-999,"NA",IF(T1_Data!DP175&lt;1, "&lt;1", IF(T1_Data!DP175&gt;99, "&gt;99", T1_Data!DP175))),"-")</f>
        <v>-</v>
      </c>
      <c r="DQ177" s="72" t="str">
        <f>IF(ISNUMBER(T1_Data!DQ175),IF(T1_Data!DQ175=-999,"NA",IF(T1_Data!DQ175&lt;1, "&lt;1", IF(T1_Data!DQ175&gt;99, "&gt;99", T1_Data!DQ175))),"-")</f>
        <v>-</v>
      </c>
      <c r="DR177" s="72" t="str">
        <f>IF(ISNUMBER(T1_Data!DR175),IF(T1_Data!DR175=-999,"NA",IF(T1_Data!DR175&lt;1, "&lt;1", IF(T1_Data!DR175&gt;99, "&gt;99", T1_Data!DR175))),"-")</f>
        <v>-</v>
      </c>
      <c r="DS177" s="72" t="str">
        <f>IF(ISNUMBER(T1_Data!DS175),IF(T1_Data!DS175=-999,"NA",IF(T1_Data!DS175&lt;1, "&lt;1", IF(T1_Data!DS175&gt;99, "&gt;99", T1_Data!DS175))),"-")</f>
        <v>-</v>
      </c>
      <c r="DT177" s="72" t="str">
        <f>IF(ISNUMBER(T1_Data!DT175),IF(T1_Data!DT175=-999,"NA",IF(T1_Data!DT175&lt;1, "&lt;1", IF(T1_Data!DT175&gt;99, "&gt;99", T1_Data!DT175))),"-")</f>
        <v>-</v>
      </c>
      <c r="DU177" s="72" t="str">
        <f>IF(ISNUMBER(T1_Data!DU175),IF(T1_Data!DU175=-999,"NA",IF(T1_Data!DU175&lt;1, "&lt;1", IF(T1_Data!DU175&gt;99, "&gt;99", T1_Data!DU175))),"-")</f>
        <v>-</v>
      </c>
      <c r="DV177" s="72" t="str">
        <f>IF(ISNUMBER(T1_Data!DV175),IF(T1_Data!DV175=-999,"NA",IF(T1_Data!DV175&lt;1, "&lt;1", IF(T1_Data!DV175&gt;99, "&gt;99", T1_Data!DV175))),"-")</f>
        <v>-</v>
      </c>
      <c r="DW177" s="72" t="str">
        <f>IF(ISNUMBER(T1_Data!DW175),IF(T1_Data!DW175=-999,"NA",IF(T1_Data!DW175&lt;1, "&lt;1", IF(T1_Data!DW175&gt;99, "&gt;99", T1_Data!DW175))),"-")</f>
        <v>-</v>
      </c>
      <c r="DX177" s="72" t="str">
        <f>IF(ISNUMBER(T1_Data!DX175),IF(T1_Data!DX175=-999,"NA",IF(T1_Data!DX175&lt;1, "&lt;1", IF(T1_Data!DX175&gt;99, "&gt;99", T1_Data!DX175))),"-")</f>
        <v>-</v>
      </c>
      <c r="DY177" s="72" t="str">
        <f>IF(ISNUMBER(T1_Data!DY175),IF(T1_Data!DY175=-999,"NA",IF(T1_Data!DY175&lt;1, "&lt;1", IF(T1_Data!DY175&gt;99, "&gt;99", T1_Data!DY175))),"-")</f>
        <v>-</v>
      </c>
      <c r="DZ177" s="72" t="str">
        <f>IF(ISNUMBER(T1_Data!DZ175),IF(T1_Data!DZ175=-999,"NA",IF(T1_Data!DZ175&lt;1, "&lt;1", IF(T1_Data!DZ175&gt;99, "&gt;99", T1_Data!DZ175))),"-")</f>
        <v>-</v>
      </c>
      <c r="EA177" s="72" t="str">
        <f>IF(ISNUMBER(T1_Data!EA175),IF(T1_Data!EA175=-999,"NA",IF(T1_Data!EA175&lt;1, "&lt;1", IF(T1_Data!EA175&gt;99, "&gt;99", T1_Data!EA175))),"-")</f>
        <v>-</v>
      </c>
      <c r="EB177" s="72" t="str">
        <f>IF(ISNUMBER(T1_Data!EB175),IF(T1_Data!EB175=-999,"NA",IF(T1_Data!EB175&lt;1, "&lt;1", IF(T1_Data!EB175&gt;99, "&gt;99", T1_Data!EB175))),"-")</f>
        <v>-</v>
      </c>
      <c r="EC177" s="72" t="str">
        <f>IF(ISNUMBER(T1_Data!EC175),IF(T1_Data!EC175=-999,"NA",IF(T1_Data!EC175&lt;1, "&lt;1", IF(T1_Data!EC175&gt;99, "&gt;99", T1_Data!EC175))),"-")</f>
        <v>-</v>
      </c>
      <c r="ED177" s="72" t="str">
        <f>IF(ISNUMBER(T1_Data!ED175),IF(T1_Data!ED175=-999,"NA",IF(T1_Data!ED175&lt;1, "&lt;1", IF(T1_Data!ED175&gt;99, "&gt;99", T1_Data!ED175))),"-")</f>
        <v>-</v>
      </c>
      <c r="EE177" s="72" t="str">
        <f>IF(ISNUMBER(T1_Data!EE175),IF(T1_Data!EE175=-999,"NA",IF(T1_Data!EE175&lt;1, "&lt;1", IF(T1_Data!EE175&gt;99, "&gt;99", T1_Data!EE175))),"-")</f>
        <v>-</v>
      </c>
      <c r="EF177" s="72" t="str">
        <f>IF(ISNUMBER(T1_Data!EF175),IF(T1_Data!EF175=-999,"NA",IF(T1_Data!EF175&lt;1, "&lt;1", IF(T1_Data!EF175&gt;99, "&gt;99", T1_Data!EF175))),"-")</f>
        <v>-</v>
      </c>
      <c r="EG177" s="72" t="str">
        <f>IF(ISNUMBER(T1_Data!EG175),IF(T1_Data!EG175=-999,"NA",IF(T1_Data!EG175&lt;1, "&lt;1", IF(T1_Data!EG175&gt;99, "&gt;99", T1_Data!EG175))),"-")</f>
        <v>-</v>
      </c>
      <c r="EH177" s="72" t="str">
        <f>IF(ISNUMBER(T1_Data!EH175),IF(T1_Data!EH175=-999,"NA",IF(T1_Data!EH175&lt;1, "&lt;1", IF(T1_Data!EH175&gt;99, "&gt;99", T1_Data!EH175))),"-")</f>
        <v>-</v>
      </c>
      <c r="EI177" s="72" t="str">
        <f>IF(ISNUMBER(T1_Data!EI175),IF(T1_Data!EI175=-999,"NA",IF(T1_Data!EI175&lt;1, "&lt;1", IF(T1_Data!EI175&gt;99, "&gt;99", T1_Data!EI175))),"-")</f>
        <v>-</v>
      </c>
      <c r="EJ177" s="72" t="str">
        <f>IF(ISNUMBER(T1_Data!EJ175),IF(T1_Data!EJ175=-999,"NA",IF(T1_Data!EJ175&lt;1, "&lt;1", IF(T1_Data!EJ175&gt;99, "&gt;99", T1_Data!EJ175))),"-")</f>
        <v>-</v>
      </c>
      <c r="EK177" s="72" t="str">
        <f>IF(ISNUMBER(T1_Data!EK175),IF(T1_Data!EK175=-999,"NA",IF(T1_Data!EK175&lt;1, "&lt;1", IF(T1_Data!EK175&gt;99, "&gt;99", T1_Data!EK175))),"-")</f>
        <v>-</v>
      </c>
      <c r="EL177" s="72" t="str">
        <f>IF(ISNUMBER(T1_Data!EL175),IF(T1_Data!EL175=-999,"NA",IF(T1_Data!EL175&lt;1, "&lt;1", IF(T1_Data!EL175&gt;99, "&gt;99", T1_Data!EL175))),"-")</f>
        <v>-</v>
      </c>
      <c r="EM177" s="72" t="str">
        <f>IF(ISNUMBER(T1_Data!EM175),IF(T1_Data!EM175=-999,"NA",IF(T1_Data!EM175&lt;1, "&lt;1", IF(T1_Data!EM175&gt;99, "&gt;99", T1_Data!EM175))),"-")</f>
        <v>-</v>
      </c>
      <c r="EN177" s="72" t="str">
        <f>IF(ISNUMBER(T1_Data!EN175),IF(T1_Data!EN175=-999,"NA",IF(T1_Data!EN175&lt;1, "&lt;1", IF(T1_Data!EN175&gt;99, "&gt;99", T1_Data!EN175))),"-")</f>
        <v>-</v>
      </c>
      <c r="EO177" s="72" t="str">
        <f>IF(ISNUMBER(T1_Data!EO175),IF(T1_Data!EO175=-999,"NA",IF(T1_Data!EO175&lt;1, "&lt;1", IF(T1_Data!EO175&gt;99, "&gt;99", T1_Data!EO175))),"-")</f>
        <v>-</v>
      </c>
      <c r="EP177" s="72" t="str">
        <f>IF(ISNUMBER(T1_Data!EP175),IF(T1_Data!EP175=-999,"NA",IF(T1_Data!EP175&lt;1, "&lt;1", IF(T1_Data!EP175&gt;99, "&gt;99", T1_Data!EP175))),"-")</f>
        <v>-</v>
      </c>
      <c r="EQ177" s="72" t="str">
        <f>IF(ISNUMBER(T1_Data!EQ175),IF(T1_Data!EQ175=-999,"NA",IF(T1_Data!EQ175&lt;1, "&lt;1", IF(T1_Data!EQ175&gt;99, "&gt;99", T1_Data!EQ175))),"-")</f>
        <v>-</v>
      </c>
      <c r="ER177" s="72" t="str">
        <f>IF(ISNUMBER(T1_Data!ER175),IF(T1_Data!ER175=-999,"NA",IF(T1_Data!ER175&lt;1, "&lt;1", IF(T1_Data!ER175&gt;99, "&gt;99", T1_Data!ER175))),"-")</f>
        <v>-</v>
      </c>
      <c r="ES177" s="72" t="str">
        <f>IF(ISNUMBER(T1_Data!ES175),IF(T1_Data!ES175=-999,"NA",IF(T1_Data!ES175&lt;1, "&lt;1", IF(T1_Data!ES175&gt;99, "&gt;99", T1_Data!ES175))),"-")</f>
        <v>-</v>
      </c>
      <c r="ET177" s="72" t="str">
        <f>IF(ISNUMBER(T1_Data!ET175),IF(T1_Data!ET175=-999,"NA",IF(T1_Data!ET175&lt;1, "&lt;1", IF(T1_Data!ET175&gt;99, "&gt;99", T1_Data!ET175))),"-")</f>
        <v>-</v>
      </c>
      <c r="EU177" s="72" t="str">
        <f>IF(ISNUMBER(T1_Data!EU175),IF(T1_Data!EU175=-999,"NA",IF(T1_Data!EU175&lt;1, "&lt;1", IF(T1_Data!EU175&gt;99, "&gt;99", T1_Data!EU175))),"-")</f>
        <v>-</v>
      </c>
      <c r="EV177" s="72" t="str">
        <f>IF(ISNUMBER(T1_Data!EV175),IF(T1_Data!EV175=-999,"NA",IF(T1_Data!EV175&lt;1, "&lt;1", IF(T1_Data!EV175&gt;99, "&gt;99", T1_Data!EV175))),"-")</f>
        <v>-</v>
      </c>
      <c r="EW177" s="72" t="str">
        <f>IF(ISNUMBER(T1_Data!EW175),IF(T1_Data!EW175=-999,"NA",IF(T1_Data!EW175&lt;1, "&lt;1", IF(T1_Data!EW175&gt;99, "&gt;99", T1_Data!EW175))),"-")</f>
        <v>-</v>
      </c>
      <c r="EX177" s="72" t="str">
        <f>IF(ISNUMBER(T1_Data!EX175),IF(T1_Data!EX175=-999,"NA",IF(T1_Data!EX175&lt;1, "&lt;1", IF(T1_Data!EX175&gt;99, "&gt;99", T1_Data!EX175))),"-")</f>
        <v>-</v>
      </c>
      <c r="EY177" s="72" t="str">
        <f>IF(ISNUMBER(T1_Data!EY175),IF(T1_Data!EY175=-999,"NA",IF(T1_Data!EY175&lt;1, "&lt;1", IF(T1_Data!EY175&gt;99, "&gt;99", T1_Data!EY175))),"-")</f>
        <v>-</v>
      </c>
      <c r="EZ177" s="72" t="str">
        <f>IF(ISNUMBER(T1_Data!EZ175),IF(T1_Data!EZ175=-999,"NA",IF(T1_Data!EZ175&lt;1, "&lt;1", IF(T1_Data!EZ175&gt;99, "&gt;99", T1_Data!EZ175))),"-")</f>
        <v>-</v>
      </c>
      <c r="FA177" s="72" t="str">
        <f>IF(ISNUMBER(T1_Data!FA175),IF(T1_Data!FA175=-999,"NA",IF(T1_Data!FA175&lt;1, "&lt;1", IF(T1_Data!FA175&gt;99, "&gt;99", T1_Data!FA175))),"-")</f>
        <v>-</v>
      </c>
      <c r="FB177" s="72" t="str">
        <f>IF(ISNUMBER(T1_Data!FB175),IF(T1_Data!FB175=-999,"NA",IF(T1_Data!FB175&lt;1, "&lt;1", IF(T1_Data!FB175&gt;99, "&gt;99", T1_Data!FB175))),"-")</f>
        <v>-</v>
      </c>
      <c r="FC177" s="72" t="str">
        <f>IF(ISNUMBER(T1_Data!FC175),IF(T1_Data!FC175=-999,"NA",IF(T1_Data!FC175&lt;1, "&lt;1", IF(T1_Data!FC175&gt;99, "&gt;99", T1_Data!FC175))),"-")</f>
        <v>-</v>
      </c>
      <c r="FD177" s="72" t="str">
        <f>IF(ISNUMBER(T1_Data!FD175),IF(T1_Data!FD175=-999,"NA",IF(T1_Data!FD175&lt;1, "&lt;1", IF(T1_Data!FD175&gt;99, "&gt;99", T1_Data!FD175))),"-")</f>
        <v>-</v>
      </c>
      <c r="FE177" s="72" t="str">
        <f>IF(ISNUMBER(T1_Data!FE175),IF(T1_Data!FE175=-999,"NA",IF(T1_Data!FE175&lt;1, "&lt;1", IF(T1_Data!FE175&gt;99, "&gt;99", T1_Data!FE175))),"-")</f>
        <v>-</v>
      </c>
      <c r="FF177" s="72" t="str">
        <f>IF(ISNUMBER(T1_Data!FF175),IF(T1_Data!FF175=-999,"NA",IF(T1_Data!FF175&lt;1, "&lt;1", IF(T1_Data!FF175&gt;99, "&gt;99", T1_Data!FF175))),"-")</f>
        <v>-</v>
      </c>
      <c r="FG177" s="72" t="str">
        <f>IF(ISNUMBER(T1_Data!FG175),IF(T1_Data!FG175=-999,"NA",IF(T1_Data!FG175&lt;1, "&lt;1", IF(T1_Data!FG175&gt;99, "&gt;99", T1_Data!FG175))),"-")</f>
        <v>-</v>
      </c>
      <c r="FH177" s="72" t="str">
        <f>IF(ISNUMBER(T1_Data!FH175),IF(T1_Data!FH175=-999,"NA",IF(T1_Data!FH175&lt;1, "&lt;1", IF(T1_Data!FH175&gt;99, "&gt;99", T1_Data!FH175))),"-")</f>
        <v>-</v>
      </c>
      <c r="FI177" s="72" t="str">
        <f>IF(ISNUMBER(T1_Data!FI175),IF(T1_Data!FI175=-999,"NA",IF(T1_Data!FI175&lt;1, "&lt;1", IF(T1_Data!FI175&gt;99, "&gt;99", T1_Data!FI175))),"-")</f>
        <v>-</v>
      </c>
      <c r="FJ177" s="72" t="str">
        <f>IF(ISNUMBER(T1_Data!FJ175),IF(T1_Data!FJ175=-999,"NA",IF(T1_Data!FJ175&lt;1, "&lt;1", IF(T1_Data!FJ175&gt;99, "&gt;99", T1_Data!FJ175))),"-")</f>
        <v>-</v>
      </c>
      <c r="FK177" s="72" t="str">
        <f>IF(ISNUMBER(T1_Data!FK175),IF(T1_Data!FK175=-999,"NA",IF(T1_Data!FK175&lt;1, "&lt;1", IF(T1_Data!FK175&gt;99, "&gt;99", T1_Data!FK175))),"-")</f>
        <v>-</v>
      </c>
      <c r="FL177" s="72" t="str">
        <f>IF(ISNUMBER(T1_Data!FL175),IF(T1_Data!FL175=-999,"NA",IF(T1_Data!FL175&lt;1, "&lt;1", IF(T1_Data!FL175&gt;99, "&gt;99", T1_Data!FL175))),"-")</f>
        <v>-</v>
      </c>
      <c r="FM177" s="72" t="str">
        <f>IF(ISNUMBER(T1_Data!FM175),IF(T1_Data!FM175=-999,"NA",IF(T1_Data!FM175&lt;1, "&lt;1", IF(T1_Data!FM175&gt;99, "&gt;99", T1_Data!FM175))),"-")</f>
        <v>-</v>
      </c>
      <c r="FN177" s="72" t="str">
        <f>IF(ISNUMBER(T1_Data!FN175),IF(T1_Data!FN175=-999,"NA",IF(T1_Data!FN175&lt;1, "&lt;1", IF(T1_Data!FN175&gt;99, "&gt;99", T1_Data!FN175))),"-")</f>
        <v>-</v>
      </c>
      <c r="FO177" s="72" t="str">
        <f>IF(ISNUMBER(T1_Data!FO175),IF(T1_Data!FO175=-999,"NA",IF(T1_Data!FO175&lt;1, "&lt;1", IF(T1_Data!FO175&gt;99, "&gt;99", T1_Data!FO175))),"-")</f>
        <v>-</v>
      </c>
      <c r="FP177" s="72" t="str">
        <f>IF(ISNUMBER(T1_Data!FP175),IF(T1_Data!FP175=-999,"NA",IF(T1_Data!FP175&lt;1, "&lt;1", IF(T1_Data!FP175&gt;99, "&gt;99", T1_Data!FP175))),"-")</f>
        <v>-</v>
      </c>
      <c r="FQ177" s="72" t="str">
        <f>IF(ISNUMBER(T1_Data!FQ175),IF(T1_Data!FQ175=-999,"NA",IF(T1_Data!FQ175&lt;1, "&lt;1", IF(T1_Data!FQ175&gt;99, "&gt;99", T1_Data!FQ175))),"-")</f>
        <v>-</v>
      </c>
      <c r="FR177" s="72" t="str">
        <f>IF(ISNUMBER(T1_Data!FR175),IF(T1_Data!FR175=-999,"NA",IF(T1_Data!FR175&lt;1, "&lt;1", IF(T1_Data!FR175&gt;99, "&gt;99", T1_Data!FR175))),"-")</f>
        <v>-</v>
      </c>
      <c r="FS177" s="72" t="str">
        <f>IF(ISNUMBER(T1_Data!FS175),IF(T1_Data!FS175=-999,"NA",IF(T1_Data!FS175&lt;1, "&lt;1", IF(T1_Data!FS175&gt;99, "&gt;99", T1_Data!FS175))),"-")</f>
        <v>-</v>
      </c>
      <c r="FT177" s="72" t="str">
        <f>IF(ISNUMBER(T1_Data!FT175),IF(T1_Data!FT175=-999,"NA",IF(T1_Data!FT175&lt;1, "&lt;1", IF(T1_Data!FT175&gt;99, "&gt;99", T1_Data!FT175))),"-")</f>
        <v>-</v>
      </c>
      <c r="FU177" s="72" t="str">
        <f>IF(ISNUMBER(T1_Data!FU175),IF(T1_Data!FU175=-999,"NA",IF(T1_Data!FU175&lt;1, "&lt;1", IF(T1_Data!FU175&gt;99, "&gt;99", T1_Data!FU175))),"-")</f>
        <v>-</v>
      </c>
      <c r="FV177" s="72" t="str">
        <f>IF(ISNUMBER(T1_Data!FV175),IF(T1_Data!FV175=-999,"NA",IF(T1_Data!FV175&lt;1, "&lt;1", IF(T1_Data!FV175&gt;99, "&gt;99", T1_Data!FV175))),"-")</f>
        <v>-</v>
      </c>
      <c r="FW177" s="72" t="str">
        <f>IF(ISNUMBER(T1_Data!FW175),IF(T1_Data!FW175=-999,"NA",IF(T1_Data!FW175&lt;1, "&lt;1", IF(T1_Data!FW175&gt;99, "&gt;99", T1_Data!FW175))),"-")</f>
        <v>-</v>
      </c>
      <c r="FX177" s="71" t="str">
        <f>IF(ISBLANK(T1_Data!FX175), "", T1_Data!FX175)</f>
        <v/>
      </c>
    </row>
    <row r="178" spans="1:180" x14ac:dyDescent="0.25">
      <c r="A178" s="71" t="str">
        <f>IF(ISBLANK(T1_Data!A176), "", T1_Data!A176)</f>
        <v/>
      </c>
      <c r="B178" s="72" t="str">
        <f>IF(ISNUMBER(T1_Data!B176), T1_Data!B176,"-")</f>
        <v>-</v>
      </c>
      <c r="C178" s="72" t="str">
        <f>IF(ISNUMBER(T1_Data!C176),IF(T1_Data!C176=-999,"NA",IF(T1_Data!C176&lt;1, "&lt;1", IF(T1_Data!C176&gt;99, "&gt;99", T1_Data!C176))),"-")</f>
        <v>-</v>
      </c>
      <c r="D178" s="72" t="str">
        <f>IF(ISNUMBER(T1_Data!D176),IF(T1_Data!D176=-999,"NA",IF(T1_Data!D176&lt;1, "&lt;1", IF(T1_Data!D176&gt;99, "&gt;99", T1_Data!D176))),"-")</f>
        <v>-</v>
      </c>
      <c r="E178" s="72" t="str">
        <f>IF(ISNUMBER(T1_Data!E176),IF(T1_Data!E176=-999,"NA",IF(T1_Data!E176&lt;1, "&lt;1", IF(T1_Data!E176&gt;99, "&gt;99", T1_Data!E176))),"-")</f>
        <v>-</v>
      </c>
      <c r="F178" s="72" t="str">
        <f>IF(ISNUMBER(T1_Data!F176),IF(T1_Data!F176=-999,"NA",IF(T1_Data!F176&lt;1, "&lt;1", IF(T1_Data!F176&gt;99, "&gt;99", T1_Data!F176))),"-")</f>
        <v>-</v>
      </c>
      <c r="G178" s="72" t="str">
        <f>IF(ISNUMBER(T1_Data!G176),IF(T1_Data!G176=-999,"NA",IF(T1_Data!G176&lt;1, "&lt;1", IF(T1_Data!G176&gt;99, "&gt;99", T1_Data!G176))),"-")</f>
        <v>-</v>
      </c>
      <c r="H178" s="72" t="str">
        <f>IF(ISNUMBER(T1_Data!H176),IF(T1_Data!H176=-999,"NA",IF(T1_Data!H176&lt;1, "&lt;1", IF(T1_Data!H176&gt;99, "&gt;99", T1_Data!H176))),"-")</f>
        <v>-</v>
      </c>
      <c r="I178" s="72" t="str">
        <f>IF(ISNUMBER(T1_Data!I176),IF(T1_Data!I176=-999,"NA",IF(T1_Data!I176&lt;1, "&lt;1", IF(T1_Data!I176&gt;99, "&gt;99", T1_Data!I176))),"-")</f>
        <v>-</v>
      </c>
      <c r="J178" s="72" t="str">
        <f>IF(ISNUMBER(T1_Data!J176),IF(T1_Data!J176=-999,"NA",IF(T1_Data!J176&lt;1, "&lt;1", IF(T1_Data!J176&gt;99, "&gt;99", T1_Data!J176))),"-")</f>
        <v>-</v>
      </c>
      <c r="K178" s="72" t="str">
        <f>IF(ISNUMBER(T1_Data!K176),IF(T1_Data!K176=-999,"NA",IF(T1_Data!K176&lt;1, "&lt;1", IF(T1_Data!K176&gt;99, "&gt;99", T1_Data!K176))),"-")</f>
        <v>-</v>
      </c>
      <c r="L178" s="72" t="str">
        <f>IF(ISNUMBER(T1_Data!L176),IF(T1_Data!L176=-999,"NA",IF(T1_Data!L176&lt;1, "&lt;1", IF(T1_Data!L176&gt;99, "&gt;99", T1_Data!L176))),"-")</f>
        <v>-</v>
      </c>
      <c r="M178" s="72" t="str">
        <f>IF(ISNUMBER(T1_Data!M176),IF(T1_Data!M176=-999,"NA",IF(T1_Data!M176&lt;1, "&lt;1", IF(T1_Data!M176&gt;99, "&gt;99", T1_Data!M176))),"-")</f>
        <v>-</v>
      </c>
      <c r="N178" s="72" t="str">
        <f>IF(ISNUMBER(T1_Data!N176),IF(T1_Data!N176=-999,"NA",IF(T1_Data!N176&lt;1, "&lt;1", IF(T1_Data!N176&gt;99, "&gt;99", T1_Data!N176))),"-")</f>
        <v>-</v>
      </c>
      <c r="O178" s="72" t="str">
        <f>IF(ISNUMBER(T1_Data!O176),IF(T1_Data!O176=-999,"NA",IF(T1_Data!O176&lt;1, "&lt;1", IF(T1_Data!O176&gt;99, "&gt;99", T1_Data!O176))),"-")</f>
        <v>-</v>
      </c>
      <c r="P178" s="72" t="str">
        <f>IF(ISNUMBER(T1_Data!P176),IF(T1_Data!P176=-999,"NA",IF(T1_Data!P176&lt;1, "&lt;1", IF(T1_Data!P176&gt;99, "&gt;99", T1_Data!P176))),"-")</f>
        <v>-</v>
      </c>
      <c r="Q178" s="72" t="str">
        <f>IF(ISNUMBER(T1_Data!Q176),IF(T1_Data!Q176=-999,"NA",IF(T1_Data!Q176&lt;1, "&lt;1", IF(T1_Data!Q176&gt;99, "&gt;99", T1_Data!Q176))),"-")</f>
        <v>-</v>
      </c>
      <c r="R178" s="72" t="str">
        <f>IF(ISNUMBER(T1_Data!R176),IF(T1_Data!R176=-999,"NA",IF(T1_Data!R176&lt;1, "&lt;1", IF(T1_Data!R176&gt;99, "&gt;99", T1_Data!R176))),"-")</f>
        <v>-</v>
      </c>
      <c r="S178" s="72" t="str">
        <f>IF(ISNUMBER(T1_Data!S176),IF(T1_Data!S176=-999,"NA",IF(T1_Data!S176&lt;1, "&lt;1", IF(T1_Data!S176&gt;99, "&gt;99", T1_Data!S176))),"-")</f>
        <v>-</v>
      </c>
      <c r="T178" s="72" t="str">
        <f>IF(ISNUMBER(T1_Data!T176),IF(T1_Data!T176=-999,"NA",IF(T1_Data!T176&lt;1, "&lt;1", IF(T1_Data!T176&gt;99, "&gt;99", T1_Data!T176))),"-")</f>
        <v>-</v>
      </c>
      <c r="U178" s="72" t="str">
        <f>IF(ISNUMBER(T1_Data!U176),IF(T1_Data!U176=-999,"NA",IF(T1_Data!U176&lt;1, "&lt;1", IF(T1_Data!U176&gt;99, "&gt;99", T1_Data!U176))),"-")</f>
        <v>-</v>
      </c>
      <c r="V178" s="72" t="str">
        <f>IF(ISNUMBER(T1_Data!V176),IF(T1_Data!V176=-999,"NA",IF(T1_Data!V176&lt;1, "&lt;1", IF(T1_Data!V176&gt;99, "&gt;99", T1_Data!V176))),"-")</f>
        <v>-</v>
      </c>
      <c r="W178" s="72" t="str">
        <f>IF(ISNUMBER(T1_Data!W176),IF(T1_Data!W176=-999,"NA",IF(T1_Data!W176&lt;1, "&lt;1", IF(T1_Data!W176&gt;99, "&gt;99", T1_Data!W176))),"-")</f>
        <v>-</v>
      </c>
      <c r="X178" s="72" t="str">
        <f>IF(ISNUMBER(T1_Data!X176),IF(T1_Data!X176=-999,"NA",IF(T1_Data!X176&lt;1, "&lt;1", IF(T1_Data!X176&gt;99, "&gt;99", T1_Data!X176))),"-")</f>
        <v>-</v>
      </c>
      <c r="Y178" s="72" t="str">
        <f>IF(ISNUMBER(T1_Data!Y176),IF(T1_Data!Y176=-999,"NA",IF(T1_Data!Y176&lt;1, "&lt;1", IF(T1_Data!Y176&gt;99, "&gt;99", T1_Data!Y176))),"-")</f>
        <v>-</v>
      </c>
      <c r="Z178" s="72" t="str">
        <f>IF(ISNUMBER(T1_Data!Z176),IF(T1_Data!Z176=-999,"NA",IF(T1_Data!Z176&lt;1, "&lt;1", IF(T1_Data!Z176&gt;99, "&gt;99", T1_Data!Z176))),"-")</f>
        <v>-</v>
      </c>
      <c r="AA178" s="72" t="str">
        <f>IF(ISNUMBER(T1_Data!AA176),IF(T1_Data!AA176=-999,"NA",IF(T1_Data!AA176&lt;1, "&lt;1", IF(T1_Data!AA176&gt;99, "&gt;99", T1_Data!AA176))),"-")</f>
        <v>-</v>
      </c>
      <c r="AB178" s="72" t="str">
        <f>IF(ISNUMBER(T1_Data!AB176),IF(T1_Data!AB176=-999,"NA",IF(T1_Data!AB176&lt;1, "&lt;1", IF(T1_Data!AB176&gt;99, "&gt;99", T1_Data!AB176))),"-")</f>
        <v>-</v>
      </c>
      <c r="AC178" s="72" t="str">
        <f>IF(ISNUMBER(T1_Data!AC176),IF(T1_Data!AC176=-999,"NA",IF(T1_Data!AC176&lt;1, "&lt;1", IF(T1_Data!AC176&gt;99, "&gt;99", T1_Data!AC176))),"-")</f>
        <v>-</v>
      </c>
      <c r="AD178" s="72" t="str">
        <f>IF(ISNUMBER(T1_Data!AD176),IF(T1_Data!AD176=-999,"NA",IF(T1_Data!AD176&lt;1, "&lt;1", IF(T1_Data!AD176&gt;99, "&gt;99", T1_Data!AD176))),"-")</f>
        <v>-</v>
      </c>
      <c r="AE178" s="72" t="str">
        <f>IF(ISNUMBER(T1_Data!AE176),IF(T1_Data!AE176=-999,"NA",IF(T1_Data!AE176&lt;1, "&lt;1", IF(T1_Data!AE176&gt;99, "&gt;99", T1_Data!AE176))),"-")</f>
        <v>-</v>
      </c>
      <c r="AF178" s="72" t="str">
        <f>IF(ISNUMBER(T1_Data!AF176),IF(T1_Data!AF176=-999,"NA",IF(T1_Data!AF176&lt;1, "&lt;1", IF(T1_Data!AF176&gt;99, "&gt;99", T1_Data!AF176))),"-")</f>
        <v>-</v>
      </c>
      <c r="AG178" s="72" t="str">
        <f>IF(ISNUMBER(T1_Data!AG176),IF(T1_Data!AG176=-999,"NA",IF(T1_Data!AG176&lt;1, "&lt;1", IF(T1_Data!AG176&gt;99, "&gt;99", T1_Data!AG176))),"-")</f>
        <v>-</v>
      </c>
      <c r="AH178" s="72" t="str">
        <f>IF(ISNUMBER(T1_Data!AH176),IF(T1_Data!AH176=-999,"NA",IF(T1_Data!AH176&lt;1, "&lt;1", IF(T1_Data!AH176&gt;99, "&gt;99", T1_Data!AH176))),"-")</f>
        <v>-</v>
      </c>
      <c r="AI178" s="72" t="str">
        <f>IF(ISNUMBER(T1_Data!AI176),IF(T1_Data!AI176=-999,"NA",IF(T1_Data!AI176&lt;1, "&lt;1", IF(T1_Data!AI176&gt;99, "&gt;99", T1_Data!AI176))),"-")</f>
        <v>-</v>
      </c>
      <c r="AJ178" s="72" t="str">
        <f>IF(ISNUMBER(T1_Data!AJ176),IF(T1_Data!AJ176=-999,"NA",IF(T1_Data!AJ176&lt;1, "&lt;1", IF(T1_Data!AJ176&gt;99, "&gt;99", T1_Data!AJ176))),"-")</f>
        <v>-</v>
      </c>
      <c r="AK178" s="72" t="str">
        <f>IF(ISNUMBER(T1_Data!AK176),IF(T1_Data!AK176=-999,"NA",IF(T1_Data!AK176&lt;1, "&lt;1", IF(T1_Data!AK176&gt;99, "&gt;99", T1_Data!AK176))),"-")</f>
        <v>-</v>
      </c>
      <c r="AL178" s="72" t="str">
        <f>IF(ISNUMBER(T1_Data!AL176),IF(T1_Data!AL176=-999,"NA",IF(T1_Data!AL176&lt;1, "&lt;1", IF(T1_Data!AL176&gt;99, "&gt;99", T1_Data!AL176))),"-")</f>
        <v>-</v>
      </c>
      <c r="AM178" s="72" t="str">
        <f>IF(ISNUMBER(T1_Data!AM176),IF(T1_Data!AM176=-999,"NA",IF(T1_Data!AM176&lt;1, "&lt;1", IF(T1_Data!AM176&gt;99, "&gt;99", T1_Data!AM176))),"-")</f>
        <v>-</v>
      </c>
      <c r="AN178" s="72" t="str">
        <f>IF(ISNUMBER(T1_Data!AN176),IF(T1_Data!AN176=-999,"NA",IF(T1_Data!AN176&lt;1, "&lt;1", IF(T1_Data!AN176&gt;99, "&gt;99", T1_Data!AN176))),"-")</f>
        <v>-</v>
      </c>
      <c r="AO178" s="72" t="str">
        <f>IF(ISNUMBER(T1_Data!AO176),IF(T1_Data!AO176=-999,"NA",IF(T1_Data!AO176&lt;1, "&lt;1", IF(T1_Data!AO176&gt;99, "&gt;99", T1_Data!AO176))),"-")</f>
        <v>-</v>
      </c>
      <c r="AP178" s="72" t="str">
        <f>IF(ISNUMBER(T1_Data!AP176),IF(T1_Data!AP176=-999,"NA",IF(T1_Data!AP176&lt;1, "&lt;1", IF(T1_Data!AP176&gt;99, "&gt;99", T1_Data!AP176))),"-")</f>
        <v>-</v>
      </c>
      <c r="AQ178" s="72" t="str">
        <f>IF(ISNUMBER(T1_Data!AQ176),IF(T1_Data!AQ176=-999,"NA",IF(T1_Data!AQ176&lt;1, "&lt;1", IF(T1_Data!AQ176&gt;99, "&gt;99", T1_Data!AQ176))),"-")</f>
        <v>-</v>
      </c>
      <c r="AR178" s="72" t="str">
        <f>IF(ISNUMBER(T1_Data!AR176),IF(T1_Data!AR176=-999,"NA",IF(T1_Data!AR176&lt;1, "&lt;1", IF(T1_Data!AR176&gt;99, "&gt;99", T1_Data!AR176))),"-")</f>
        <v>-</v>
      </c>
      <c r="AS178" s="72" t="str">
        <f>IF(ISNUMBER(T1_Data!AS176),IF(T1_Data!AS176=-999,"NA",IF(T1_Data!AS176&lt;1, "&lt;1", IF(T1_Data!AS176&gt;99, "&gt;99", T1_Data!AS176))),"-")</f>
        <v>-</v>
      </c>
      <c r="AT178" s="72" t="str">
        <f>IF(ISNUMBER(T1_Data!AT176),IF(T1_Data!AT176=-999,"NA",IF(T1_Data!AT176&lt;1, "&lt;1", IF(T1_Data!AT176&gt;99, "&gt;99", T1_Data!AT176))),"-")</f>
        <v>-</v>
      </c>
      <c r="AU178" s="72" t="str">
        <f>IF(ISNUMBER(T1_Data!AU176),IF(T1_Data!AU176=-999,"NA",IF(T1_Data!AU176&lt;1, "&lt;1", IF(T1_Data!AU176&gt;99, "&gt;99", T1_Data!AU176))),"-")</f>
        <v>-</v>
      </c>
      <c r="AV178" s="72" t="str">
        <f>IF(ISNUMBER(T1_Data!AV176),IF(T1_Data!AV176=-999,"NA",IF(T1_Data!AV176&lt;1, "&lt;1", IF(T1_Data!AV176&gt;99, "&gt;99", T1_Data!AV176))),"-")</f>
        <v>-</v>
      </c>
      <c r="AW178" s="72" t="str">
        <f>IF(ISNUMBER(T1_Data!AW176),IF(T1_Data!AW176=-999,"NA",IF(T1_Data!AW176&lt;1, "&lt;1", IF(T1_Data!AW176&gt;99, "&gt;99", T1_Data!AW176))),"-")</f>
        <v>-</v>
      </c>
      <c r="AX178" s="72" t="str">
        <f>IF(ISNUMBER(T1_Data!AX176),IF(T1_Data!AX176=-999,"NA",IF(T1_Data!AX176&lt;1, "&lt;1", IF(T1_Data!AX176&gt;99, "&gt;99", T1_Data!AX176))),"-")</f>
        <v>-</v>
      </c>
      <c r="AY178" s="72" t="str">
        <f>IF(ISNUMBER(T1_Data!AY176),IF(T1_Data!AY176=-999,"NA",IF(T1_Data!AY176&lt;1, "&lt;1", IF(T1_Data!AY176&gt;99, "&gt;99", T1_Data!AY176))),"-")</f>
        <v>-</v>
      </c>
      <c r="AZ178" s="72" t="str">
        <f>IF(ISNUMBER(T1_Data!AZ176),IF(T1_Data!AZ176=-999,"NA",IF(T1_Data!AZ176&lt;1, "&lt;1", IF(T1_Data!AZ176&gt;99, "&gt;99", T1_Data!AZ176))),"-")</f>
        <v>-</v>
      </c>
      <c r="BA178" s="72" t="str">
        <f>IF(ISNUMBER(T1_Data!BA176),IF(T1_Data!BA176=-999,"NA",IF(T1_Data!BA176&lt;1, "&lt;1", IF(T1_Data!BA176&gt;99, "&gt;99", T1_Data!BA176))),"-")</f>
        <v>-</v>
      </c>
      <c r="BB178" s="72" t="str">
        <f>IF(ISNUMBER(T1_Data!BB176),IF(T1_Data!BB176=-999,"NA",IF(T1_Data!BB176&lt;1, "&lt;1", IF(T1_Data!BB176&gt;99, "&gt;99", T1_Data!BB176))),"-")</f>
        <v>-</v>
      </c>
      <c r="BC178" s="72" t="str">
        <f>IF(ISNUMBER(T1_Data!BC176),IF(T1_Data!BC176=-999,"NA",IF(T1_Data!BC176&lt;1, "&lt;1", IF(T1_Data!BC176&gt;99, "&gt;99", T1_Data!BC176))),"-")</f>
        <v>-</v>
      </c>
      <c r="BD178" s="72" t="str">
        <f>IF(ISNUMBER(T1_Data!BD176),IF(T1_Data!BD176=-999,"NA",IF(T1_Data!BD176&lt;1, "&lt;1", IF(T1_Data!BD176&gt;99, "&gt;99", T1_Data!BD176))),"-")</f>
        <v>-</v>
      </c>
      <c r="BE178" s="72" t="str">
        <f>IF(ISNUMBER(T1_Data!BE176),IF(T1_Data!BE176=-999,"NA",IF(T1_Data!BE176&lt;1, "&lt;1", IF(T1_Data!BE176&gt;99, "&gt;99", T1_Data!BE176))),"-")</f>
        <v>-</v>
      </c>
      <c r="BF178" s="72" t="str">
        <f>IF(ISNUMBER(T1_Data!BF176),IF(T1_Data!BF176=-999,"NA",IF(T1_Data!BF176&lt;1, "&lt;1", IF(T1_Data!BF176&gt;99, "&gt;99", T1_Data!BF176))),"-")</f>
        <v>-</v>
      </c>
      <c r="BG178" s="72" t="str">
        <f>IF(ISNUMBER(T1_Data!BG176),IF(T1_Data!BG176=-999,"NA",IF(T1_Data!BG176&lt;1, "&lt;1", IF(T1_Data!BG176&gt;99, "&gt;99", T1_Data!BG176))),"-")</f>
        <v>-</v>
      </c>
      <c r="BH178" s="72" t="str">
        <f>IF(ISNUMBER(T1_Data!BH176),IF(T1_Data!BH176=-999,"NA",IF(T1_Data!BH176&lt;1, "&lt;1", IF(T1_Data!BH176&gt;99, "&gt;99", T1_Data!BH176))),"-")</f>
        <v>-</v>
      </c>
      <c r="BI178" s="72" t="str">
        <f>IF(ISNUMBER(T1_Data!BI176),IF(T1_Data!BI176=-999,"NA",IF(T1_Data!BI176&lt;1, "&lt;1", IF(T1_Data!BI176&gt;99, "&gt;99", T1_Data!BI176))),"-")</f>
        <v>-</v>
      </c>
      <c r="BJ178" s="72" t="str">
        <f>IF(ISNUMBER(T1_Data!BJ176),IF(T1_Data!BJ176=-999,"NA",IF(T1_Data!BJ176&lt;1, "&lt;1", IF(T1_Data!BJ176&gt;99, "&gt;99", T1_Data!BJ176))),"-")</f>
        <v>-</v>
      </c>
      <c r="BK178" s="72" t="str">
        <f>IF(ISNUMBER(T1_Data!BK176),IF(T1_Data!BK176=-999,"NA",IF(T1_Data!BK176&lt;1, "&lt;1", IF(T1_Data!BK176&gt;99, "&gt;99", T1_Data!BK176))),"-")</f>
        <v>-</v>
      </c>
      <c r="BL178" s="72" t="str">
        <f>IF(ISNUMBER(T1_Data!BL176),IF(T1_Data!BL176=-999,"NA",IF(T1_Data!BL176&lt;1, "&lt;1", IF(T1_Data!BL176&gt;99, "&gt;99", T1_Data!BL176))),"-")</f>
        <v>-</v>
      </c>
      <c r="BM178" s="72" t="str">
        <f>IF(ISNUMBER(T1_Data!BM176),IF(T1_Data!BM176=-999,"NA",IF(T1_Data!BM176&lt;1, "&lt;1", IF(T1_Data!BM176&gt;99, "&gt;99", T1_Data!BM176))),"-")</f>
        <v>-</v>
      </c>
      <c r="BN178" s="72" t="str">
        <f>IF(ISNUMBER(T1_Data!BN176),IF(T1_Data!BN176=-999,"NA",IF(T1_Data!BN176&lt;1, "&lt;1", IF(T1_Data!BN176&gt;99, "&gt;99", T1_Data!BN176))),"-")</f>
        <v>-</v>
      </c>
      <c r="BO178" s="72" t="str">
        <f>IF(ISNUMBER(T1_Data!BO176),IF(T1_Data!BO176=-999,"NA",IF(T1_Data!BO176&lt;1, "&lt;1", IF(T1_Data!BO176&gt;99, "&gt;99", T1_Data!BO176))),"-")</f>
        <v>-</v>
      </c>
      <c r="BP178" s="72" t="str">
        <f>IF(ISNUMBER(T1_Data!BP176),IF(T1_Data!BP176=-999,"NA",IF(T1_Data!BP176&lt;1, "&lt;1", IF(T1_Data!BP176&gt;99, "&gt;99", T1_Data!BP176))),"-")</f>
        <v>-</v>
      </c>
      <c r="BQ178" s="72" t="str">
        <f>IF(ISNUMBER(T1_Data!BQ176),IF(T1_Data!BQ176=-999,"NA",IF(T1_Data!BQ176&lt;1, "&lt;1", IF(T1_Data!BQ176&gt;99, "&gt;99", T1_Data!BQ176))),"-")</f>
        <v>-</v>
      </c>
      <c r="BR178" s="72" t="str">
        <f>IF(ISNUMBER(T1_Data!BR176),IF(T1_Data!BR176=-999,"NA",IF(T1_Data!BR176&lt;1, "&lt;1", IF(T1_Data!BR176&gt;99, "&gt;99", T1_Data!BR176))),"-")</f>
        <v>-</v>
      </c>
      <c r="BS178" s="72" t="str">
        <f>IF(ISNUMBER(T1_Data!BS176),IF(T1_Data!BS176=-999,"NA",IF(T1_Data!BS176&lt;1, "&lt;1", IF(T1_Data!BS176&gt;99, "&gt;99", T1_Data!BS176))),"-")</f>
        <v>-</v>
      </c>
      <c r="BT178" s="72" t="str">
        <f>IF(ISNUMBER(T1_Data!BT176),IF(T1_Data!BT176=-999,"NA",IF(T1_Data!BT176&lt;1, "&lt;1", IF(T1_Data!BT176&gt;99, "&gt;99", T1_Data!BT176))),"-")</f>
        <v>-</v>
      </c>
      <c r="BU178" s="72" t="str">
        <f>IF(ISNUMBER(T1_Data!BU176),IF(T1_Data!BU176=-999,"NA",IF(T1_Data!BU176&lt;1, "&lt;1", IF(T1_Data!BU176&gt;99, "&gt;99", T1_Data!BU176))),"-")</f>
        <v>-</v>
      </c>
      <c r="BV178" s="72" t="str">
        <f>IF(ISNUMBER(T1_Data!BV176),IF(T1_Data!BV176=-999,"NA",IF(T1_Data!BV176&lt;1, "&lt;1", IF(T1_Data!BV176&gt;99, "&gt;99", T1_Data!BV176))),"-")</f>
        <v>-</v>
      </c>
      <c r="BW178" s="72" t="str">
        <f>IF(ISNUMBER(T1_Data!BW176),IF(T1_Data!BW176=-999,"NA",IF(T1_Data!BW176&lt;1, "&lt;1", IF(T1_Data!BW176&gt;99, "&gt;99", T1_Data!BW176))),"-")</f>
        <v>-</v>
      </c>
      <c r="BX178" s="72" t="str">
        <f>IF(ISNUMBER(T1_Data!BX176),IF(T1_Data!BX176=-999,"NA",IF(T1_Data!BX176&lt;1, "&lt;1", IF(T1_Data!BX176&gt;99, "&gt;99", T1_Data!BX176))),"-")</f>
        <v>-</v>
      </c>
      <c r="BY178" s="72" t="str">
        <f>IF(ISNUMBER(T1_Data!BY176),IF(T1_Data!BY176=-999,"NA",IF(T1_Data!BY176&lt;1, "&lt;1", IF(T1_Data!BY176&gt;99, "&gt;99", T1_Data!BY176))),"-")</f>
        <v>-</v>
      </c>
      <c r="BZ178" s="72" t="str">
        <f>IF(ISNUMBER(T1_Data!BZ176),IF(T1_Data!BZ176=-999,"NA",IF(T1_Data!BZ176&lt;1, "&lt;1", IF(T1_Data!BZ176&gt;99, "&gt;99", T1_Data!BZ176))),"-")</f>
        <v>-</v>
      </c>
      <c r="CA178" s="72" t="str">
        <f>IF(ISNUMBER(T1_Data!CA176),IF(T1_Data!CA176=-999,"NA",IF(T1_Data!CA176&lt;1, "&lt;1", IF(T1_Data!CA176&gt;99, "&gt;99", T1_Data!CA176))),"-")</f>
        <v>-</v>
      </c>
      <c r="CB178" s="72" t="str">
        <f>IF(ISNUMBER(T1_Data!CB176),IF(T1_Data!CB176=-999,"NA",IF(T1_Data!CB176&lt;1, "&lt;1", IF(T1_Data!CB176&gt;99, "&gt;99", T1_Data!CB176))),"-")</f>
        <v>-</v>
      </c>
      <c r="CC178" s="72" t="str">
        <f>IF(ISNUMBER(T1_Data!CC176),IF(T1_Data!CC176=-999,"NA",IF(T1_Data!CC176&lt;1, "&lt;1", IF(T1_Data!CC176&gt;99, "&gt;99", T1_Data!CC176))),"-")</f>
        <v>-</v>
      </c>
      <c r="CD178" s="72" t="str">
        <f>IF(ISNUMBER(T1_Data!CD176),IF(T1_Data!CD176=-999,"NA",IF(T1_Data!CD176&lt;1, "&lt;1", IF(T1_Data!CD176&gt;99, "&gt;99", T1_Data!CD176))),"-")</f>
        <v>-</v>
      </c>
      <c r="CE178" s="72" t="str">
        <f>IF(ISNUMBER(T1_Data!CE176),IF(T1_Data!CE176=-999,"NA",IF(T1_Data!CE176&lt;1, "&lt;1", IF(T1_Data!CE176&gt;99, "&gt;99", T1_Data!CE176))),"-")</f>
        <v>-</v>
      </c>
      <c r="CF178" s="72" t="str">
        <f>IF(ISNUMBER(T1_Data!CF176),IF(T1_Data!CF176=-999,"NA",IF(T1_Data!CF176&lt;1, "&lt;1", IF(T1_Data!CF176&gt;99, "&gt;99", T1_Data!CF176))),"-")</f>
        <v>-</v>
      </c>
      <c r="CG178" s="72" t="str">
        <f>IF(ISNUMBER(T1_Data!CG176),IF(T1_Data!CG176=-999,"NA",IF(T1_Data!CG176&lt;1, "&lt;1", IF(T1_Data!CG176&gt;99, "&gt;99", T1_Data!CG176))),"-")</f>
        <v>-</v>
      </c>
      <c r="CH178" s="72" t="str">
        <f>IF(ISNUMBER(T1_Data!CH176),IF(T1_Data!CH176=-999,"NA",IF(T1_Data!CH176&lt;1, "&lt;1", IF(T1_Data!CH176&gt;99, "&gt;99", T1_Data!CH176))),"-")</f>
        <v>-</v>
      </c>
      <c r="CI178" s="72" t="str">
        <f>IF(ISNUMBER(T1_Data!CI176),IF(T1_Data!CI176=-999,"NA",IF(T1_Data!CI176&lt;1, "&lt;1", IF(T1_Data!CI176&gt;99, "&gt;99", T1_Data!CI176))),"-")</f>
        <v>-</v>
      </c>
      <c r="CJ178" s="72" t="str">
        <f>IF(ISNUMBER(T1_Data!CJ176),IF(T1_Data!CJ176=-999,"NA",IF(T1_Data!CJ176&lt;1, "&lt;1", IF(T1_Data!CJ176&gt;99, "&gt;99", T1_Data!CJ176))),"-")</f>
        <v>-</v>
      </c>
      <c r="CK178" s="72" t="str">
        <f>IF(ISNUMBER(T1_Data!CK176),IF(T1_Data!CK176=-999,"NA",IF(T1_Data!CK176&lt;1, "&lt;1", IF(T1_Data!CK176&gt;99, "&gt;99", T1_Data!CK176))),"-")</f>
        <v>-</v>
      </c>
      <c r="CL178" s="72" t="str">
        <f>IF(ISNUMBER(T1_Data!CL176),IF(T1_Data!CL176=-999,"NA",IF(T1_Data!CL176&lt;1, "&lt;1", IF(T1_Data!CL176&gt;99, "&gt;99", T1_Data!CL176))),"-")</f>
        <v>-</v>
      </c>
      <c r="CM178" s="72" t="str">
        <f>IF(ISNUMBER(T1_Data!CM176),IF(T1_Data!CM176=-999,"NA",IF(T1_Data!CM176&lt;1, "&lt;1", IF(T1_Data!CM176&gt;99, "&gt;99", T1_Data!CM176))),"-")</f>
        <v>-</v>
      </c>
      <c r="CN178" s="72" t="str">
        <f>IF(ISNUMBER(T1_Data!CN176),IF(T1_Data!CN176=-999,"NA",IF(T1_Data!CN176&lt;1, "&lt;1", IF(T1_Data!CN176&gt;99, "&gt;99", T1_Data!CN176))),"-")</f>
        <v>-</v>
      </c>
      <c r="CO178" s="72" t="str">
        <f>IF(ISNUMBER(T1_Data!CO176),IF(T1_Data!CO176=-999,"NA",IF(T1_Data!CO176&lt;1, "&lt;1", IF(T1_Data!CO176&gt;99, "&gt;99", T1_Data!CO176))),"-")</f>
        <v>-</v>
      </c>
      <c r="CP178" s="72" t="str">
        <f>IF(ISNUMBER(T1_Data!CP176),IF(T1_Data!CP176=-999,"NA",IF(T1_Data!CP176&lt;1, "&lt;1", IF(T1_Data!CP176&gt;99, "&gt;99", T1_Data!CP176))),"-")</f>
        <v>-</v>
      </c>
      <c r="CQ178" s="72" t="str">
        <f>IF(ISNUMBER(T1_Data!CQ176),IF(T1_Data!CQ176=-999,"NA",IF(T1_Data!CQ176&lt;1, "&lt;1", IF(T1_Data!CQ176&gt;99, "&gt;99", T1_Data!CQ176))),"-")</f>
        <v>-</v>
      </c>
      <c r="CR178" s="72" t="str">
        <f>IF(ISNUMBER(T1_Data!CR176),IF(T1_Data!CR176=-999,"NA",IF(T1_Data!CR176&lt;1, "&lt;1", IF(T1_Data!CR176&gt;99, "&gt;99", T1_Data!CR176))),"-")</f>
        <v>-</v>
      </c>
      <c r="CS178" s="72" t="str">
        <f>IF(ISNUMBER(T1_Data!CS176),IF(T1_Data!CS176=-999,"NA",IF(T1_Data!CS176&lt;1, "&lt;1", IF(T1_Data!CS176&gt;99, "&gt;99", T1_Data!CS176))),"-")</f>
        <v>-</v>
      </c>
      <c r="CT178" s="72" t="str">
        <f>IF(ISNUMBER(T1_Data!CT176),IF(T1_Data!CT176=-999,"NA",IF(T1_Data!CT176&lt;1, "&lt;1", IF(T1_Data!CT176&gt;99, "&gt;99", T1_Data!CT176))),"-")</f>
        <v>-</v>
      </c>
      <c r="CU178" s="72" t="str">
        <f>IF(ISNUMBER(T1_Data!CU176),IF(T1_Data!CU176=-999,"NA",IF(T1_Data!CU176&lt;1, "&lt;1", IF(T1_Data!CU176&gt;99, "&gt;99", T1_Data!CU176))),"-")</f>
        <v>-</v>
      </c>
      <c r="CV178" s="72" t="str">
        <f>IF(ISNUMBER(T1_Data!CV176),IF(T1_Data!CV176=-999,"NA",IF(T1_Data!CV176&lt;1, "&lt;1", IF(T1_Data!CV176&gt;99, "&gt;99", T1_Data!CV176))),"-")</f>
        <v>-</v>
      </c>
      <c r="CW178" s="72" t="str">
        <f>IF(ISNUMBER(T1_Data!CW176),IF(T1_Data!CW176=-999,"NA",IF(T1_Data!CW176&lt;1, "&lt;1", IF(T1_Data!CW176&gt;99, "&gt;99", T1_Data!CW176))),"-")</f>
        <v>-</v>
      </c>
      <c r="CX178" s="72" t="str">
        <f>IF(ISNUMBER(T1_Data!CX176),IF(T1_Data!CX176=-999,"NA",IF(T1_Data!CX176&lt;1, "&lt;1", IF(T1_Data!CX176&gt;99, "&gt;99", T1_Data!CX176))),"-")</f>
        <v>-</v>
      </c>
      <c r="CY178" s="72" t="str">
        <f>IF(ISNUMBER(T1_Data!CY176),IF(T1_Data!CY176=-999,"NA",IF(T1_Data!CY176&lt;1, "&lt;1", IF(T1_Data!CY176&gt;99, "&gt;99", T1_Data!CY176))),"-")</f>
        <v>-</v>
      </c>
      <c r="CZ178" s="72" t="str">
        <f>IF(ISNUMBER(T1_Data!CZ176),IF(T1_Data!CZ176=-999,"NA",IF(T1_Data!CZ176&lt;1, "&lt;1", IF(T1_Data!CZ176&gt;99, "&gt;99", T1_Data!CZ176))),"-")</f>
        <v>-</v>
      </c>
      <c r="DA178" s="72" t="str">
        <f>IF(ISNUMBER(T1_Data!DA176),IF(T1_Data!DA176=-999,"NA",IF(T1_Data!DA176&lt;1, "&lt;1", IF(T1_Data!DA176&gt;99, "&gt;99", T1_Data!DA176))),"-")</f>
        <v>-</v>
      </c>
      <c r="DB178" s="72" t="str">
        <f>IF(ISNUMBER(T1_Data!DB176),IF(T1_Data!DB176=-999,"NA",IF(T1_Data!DB176&lt;1, "&lt;1", IF(T1_Data!DB176&gt;99, "&gt;99", T1_Data!DB176))),"-")</f>
        <v>-</v>
      </c>
      <c r="DC178" s="72" t="str">
        <f>IF(ISNUMBER(T1_Data!DC176),IF(T1_Data!DC176=-999,"NA",IF(T1_Data!DC176&lt;1, "&lt;1", IF(T1_Data!DC176&gt;99, "&gt;99", T1_Data!DC176))),"-")</f>
        <v>-</v>
      </c>
      <c r="DD178" s="72" t="str">
        <f>IF(ISNUMBER(T1_Data!DD176),IF(T1_Data!DD176=-999,"NA",IF(T1_Data!DD176&lt;1, "&lt;1", IF(T1_Data!DD176&gt;99, "&gt;99", T1_Data!DD176))),"-")</f>
        <v>-</v>
      </c>
      <c r="DE178" s="72" t="str">
        <f>IF(ISNUMBER(T1_Data!DE176),IF(T1_Data!DE176=-999,"NA",IF(T1_Data!DE176&lt;1, "&lt;1", IF(T1_Data!DE176&gt;99, "&gt;99", T1_Data!DE176))),"-")</f>
        <v>-</v>
      </c>
      <c r="DF178" s="72" t="str">
        <f>IF(ISNUMBER(T1_Data!DF176),IF(T1_Data!DF176=-999,"NA",IF(T1_Data!DF176&lt;1, "&lt;1", IF(T1_Data!DF176&gt;99, "&gt;99", T1_Data!DF176))),"-")</f>
        <v>-</v>
      </c>
      <c r="DG178" s="72" t="str">
        <f>IF(ISNUMBER(T1_Data!DG176),IF(T1_Data!DG176=-999,"NA",IF(T1_Data!DG176&lt;1, "&lt;1", IF(T1_Data!DG176&gt;99, "&gt;99", T1_Data!DG176))),"-")</f>
        <v>-</v>
      </c>
      <c r="DH178" s="72" t="str">
        <f>IF(ISNUMBER(T1_Data!DH176),IF(T1_Data!DH176=-999,"NA",IF(T1_Data!DH176&lt;1, "&lt;1", IF(T1_Data!DH176&gt;99, "&gt;99", T1_Data!DH176))),"-")</f>
        <v>-</v>
      </c>
      <c r="DI178" s="72" t="str">
        <f>IF(ISNUMBER(T1_Data!DI176),IF(T1_Data!DI176=-999,"NA",IF(T1_Data!DI176&lt;1, "&lt;1", IF(T1_Data!DI176&gt;99, "&gt;99", T1_Data!DI176))),"-")</f>
        <v>-</v>
      </c>
      <c r="DJ178" s="72" t="str">
        <f>IF(ISNUMBER(T1_Data!DJ176),IF(T1_Data!DJ176=-999,"NA",IF(T1_Data!DJ176&lt;1, "&lt;1", IF(T1_Data!DJ176&gt;99, "&gt;99", T1_Data!DJ176))),"-")</f>
        <v>-</v>
      </c>
      <c r="DK178" s="72" t="str">
        <f>IF(ISNUMBER(T1_Data!DK176),IF(T1_Data!DK176=-999,"NA",IF(T1_Data!DK176&lt;1, "&lt;1", IF(T1_Data!DK176&gt;99, "&gt;99", T1_Data!DK176))),"-")</f>
        <v>-</v>
      </c>
      <c r="DL178" s="72" t="str">
        <f>IF(ISNUMBER(T1_Data!DL176),IF(T1_Data!DL176=-999,"NA",IF(T1_Data!DL176&lt;1, "&lt;1", IF(T1_Data!DL176&gt;99, "&gt;99", T1_Data!DL176))),"-")</f>
        <v>-</v>
      </c>
      <c r="DM178" s="72" t="str">
        <f>IF(ISNUMBER(T1_Data!DM176),IF(T1_Data!DM176=-999,"NA",IF(T1_Data!DM176&lt;1, "&lt;1", IF(T1_Data!DM176&gt;99, "&gt;99", T1_Data!DM176))),"-")</f>
        <v>-</v>
      </c>
      <c r="DN178" s="72" t="str">
        <f>IF(ISNUMBER(T1_Data!DN176),IF(T1_Data!DN176=-999,"NA",IF(T1_Data!DN176&lt;1, "&lt;1", IF(T1_Data!DN176&gt;99, "&gt;99", T1_Data!DN176))),"-")</f>
        <v>-</v>
      </c>
      <c r="DO178" s="72" t="str">
        <f>IF(ISNUMBER(T1_Data!DO176),IF(T1_Data!DO176=-999,"NA",IF(T1_Data!DO176&lt;1, "&lt;1", IF(T1_Data!DO176&gt;99, "&gt;99", T1_Data!DO176))),"-")</f>
        <v>-</v>
      </c>
      <c r="DP178" s="72" t="str">
        <f>IF(ISNUMBER(T1_Data!DP176),IF(T1_Data!DP176=-999,"NA",IF(T1_Data!DP176&lt;1, "&lt;1", IF(T1_Data!DP176&gt;99, "&gt;99", T1_Data!DP176))),"-")</f>
        <v>-</v>
      </c>
      <c r="DQ178" s="72" t="str">
        <f>IF(ISNUMBER(T1_Data!DQ176),IF(T1_Data!DQ176=-999,"NA",IF(T1_Data!DQ176&lt;1, "&lt;1", IF(T1_Data!DQ176&gt;99, "&gt;99", T1_Data!DQ176))),"-")</f>
        <v>-</v>
      </c>
      <c r="DR178" s="72" t="str">
        <f>IF(ISNUMBER(T1_Data!DR176),IF(T1_Data!DR176=-999,"NA",IF(T1_Data!DR176&lt;1, "&lt;1", IF(T1_Data!DR176&gt;99, "&gt;99", T1_Data!DR176))),"-")</f>
        <v>-</v>
      </c>
      <c r="DS178" s="72" t="str">
        <f>IF(ISNUMBER(T1_Data!DS176),IF(T1_Data!DS176=-999,"NA",IF(T1_Data!DS176&lt;1, "&lt;1", IF(T1_Data!DS176&gt;99, "&gt;99", T1_Data!DS176))),"-")</f>
        <v>-</v>
      </c>
      <c r="DT178" s="72" t="str">
        <f>IF(ISNUMBER(T1_Data!DT176),IF(T1_Data!DT176=-999,"NA",IF(T1_Data!DT176&lt;1, "&lt;1", IF(T1_Data!DT176&gt;99, "&gt;99", T1_Data!DT176))),"-")</f>
        <v>-</v>
      </c>
      <c r="DU178" s="72" t="str">
        <f>IF(ISNUMBER(T1_Data!DU176),IF(T1_Data!DU176=-999,"NA",IF(T1_Data!DU176&lt;1, "&lt;1", IF(T1_Data!DU176&gt;99, "&gt;99", T1_Data!DU176))),"-")</f>
        <v>-</v>
      </c>
      <c r="DV178" s="72" t="str">
        <f>IF(ISNUMBER(T1_Data!DV176),IF(T1_Data!DV176=-999,"NA",IF(T1_Data!DV176&lt;1, "&lt;1", IF(T1_Data!DV176&gt;99, "&gt;99", T1_Data!DV176))),"-")</f>
        <v>-</v>
      </c>
      <c r="DW178" s="72" t="str">
        <f>IF(ISNUMBER(T1_Data!DW176),IF(T1_Data!DW176=-999,"NA",IF(T1_Data!DW176&lt;1, "&lt;1", IF(T1_Data!DW176&gt;99, "&gt;99", T1_Data!DW176))),"-")</f>
        <v>-</v>
      </c>
      <c r="DX178" s="72" t="str">
        <f>IF(ISNUMBER(T1_Data!DX176),IF(T1_Data!DX176=-999,"NA",IF(T1_Data!DX176&lt;1, "&lt;1", IF(T1_Data!DX176&gt;99, "&gt;99", T1_Data!DX176))),"-")</f>
        <v>-</v>
      </c>
      <c r="DY178" s="72" t="str">
        <f>IF(ISNUMBER(T1_Data!DY176),IF(T1_Data!DY176=-999,"NA",IF(T1_Data!DY176&lt;1, "&lt;1", IF(T1_Data!DY176&gt;99, "&gt;99", T1_Data!DY176))),"-")</f>
        <v>-</v>
      </c>
      <c r="DZ178" s="72" t="str">
        <f>IF(ISNUMBER(T1_Data!DZ176),IF(T1_Data!DZ176=-999,"NA",IF(T1_Data!DZ176&lt;1, "&lt;1", IF(T1_Data!DZ176&gt;99, "&gt;99", T1_Data!DZ176))),"-")</f>
        <v>-</v>
      </c>
      <c r="EA178" s="72" t="str">
        <f>IF(ISNUMBER(T1_Data!EA176),IF(T1_Data!EA176=-999,"NA",IF(T1_Data!EA176&lt;1, "&lt;1", IF(T1_Data!EA176&gt;99, "&gt;99", T1_Data!EA176))),"-")</f>
        <v>-</v>
      </c>
      <c r="EB178" s="72" t="str">
        <f>IF(ISNUMBER(T1_Data!EB176),IF(T1_Data!EB176=-999,"NA",IF(T1_Data!EB176&lt;1, "&lt;1", IF(T1_Data!EB176&gt;99, "&gt;99", T1_Data!EB176))),"-")</f>
        <v>-</v>
      </c>
      <c r="EC178" s="72" t="str">
        <f>IF(ISNUMBER(T1_Data!EC176),IF(T1_Data!EC176=-999,"NA",IF(T1_Data!EC176&lt;1, "&lt;1", IF(T1_Data!EC176&gt;99, "&gt;99", T1_Data!EC176))),"-")</f>
        <v>-</v>
      </c>
      <c r="ED178" s="72" t="str">
        <f>IF(ISNUMBER(T1_Data!ED176),IF(T1_Data!ED176=-999,"NA",IF(T1_Data!ED176&lt;1, "&lt;1", IF(T1_Data!ED176&gt;99, "&gt;99", T1_Data!ED176))),"-")</f>
        <v>-</v>
      </c>
      <c r="EE178" s="72" t="str">
        <f>IF(ISNUMBER(T1_Data!EE176),IF(T1_Data!EE176=-999,"NA",IF(T1_Data!EE176&lt;1, "&lt;1", IF(T1_Data!EE176&gt;99, "&gt;99", T1_Data!EE176))),"-")</f>
        <v>-</v>
      </c>
      <c r="EF178" s="72" t="str">
        <f>IF(ISNUMBER(T1_Data!EF176),IF(T1_Data!EF176=-999,"NA",IF(T1_Data!EF176&lt;1, "&lt;1", IF(T1_Data!EF176&gt;99, "&gt;99", T1_Data!EF176))),"-")</f>
        <v>-</v>
      </c>
      <c r="EG178" s="72" t="str">
        <f>IF(ISNUMBER(T1_Data!EG176),IF(T1_Data!EG176=-999,"NA",IF(T1_Data!EG176&lt;1, "&lt;1", IF(T1_Data!EG176&gt;99, "&gt;99", T1_Data!EG176))),"-")</f>
        <v>-</v>
      </c>
      <c r="EH178" s="72" t="str">
        <f>IF(ISNUMBER(T1_Data!EH176),IF(T1_Data!EH176=-999,"NA",IF(T1_Data!EH176&lt;1, "&lt;1", IF(T1_Data!EH176&gt;99, "&gt;99", T1_Data!EH176))),"-")</f>
        <v>-</v>
      </c>
      <c r="EI178" s="72" t="str">
        <f>IF(ISNUMBER(T1_Data!EI176),IF(T1_Data!EI176=-999,"NA",IF(T1_Data!EI176&lt;1, "&lt;1", IF(T1_Data!EI176&gt;99, "&gt;99", T1_Data!EI176))),"-")</f>
        <v>-</v>
      </c>
      <c r="EJ178" s="72" t="str">
        <f>IF(ISNUMBER(T1_Data!EJ176),IF(T1_Data!EJ176=-999,"NA",IF(T1_Data!EJ176&lt;1, "&lt;1", IF(T1_Data!EJ176&gt;99, "&gt;99", T1_Data!EJ176))),"-")</f>
        <v>-</v>
      </c>
      <c r="EK178" s="72" t="str">
        <f>IF(ISNUMBER(T1_Data!EK176),IF(T1_Data!EK176=-999,"NA",IF(T1_Data!EK176&lt;1, "&lt;1", IF(T1_Data!EK176&gt;99, "&gt;99", T1_Data!EK176))),"-")</f>
        <v>-</v>
      </c>
      <c r="EL178" s="72" t="str">
        <f>IF(ISNUMBER(T1_Data!EL176),IF(T1_Data!EL176=-999,"NA",IF(T1_Data!EL176&lt;1, "&lt;1", IF(T1_Data!EL176&gt;99, "&gt;99", T1_Data!EL176))),"-")</f>
        <v>-</v>
      </c>
      <c r="EM178" s="72" t="str">
        <f>IF(ISNUMBER(T1_Data!EM176),IF(T1_Data!EM176=-999,"NA",IF(T1_Data!EM176&lt;1, "&lt;1", IF(T1_Data!EM176&gt;99, "&gt;99", T1_Data!EM176))),"-")</f>
        <v>-</v>
      </c>
      <c r="EN178" s="72" t="str">
        <f>IF(ISNUMBER(T1_Data!EN176),IF(T1_Data!EN176=-999,"NA",IF(T1_Data!EN176&lt;1, "&lt;1", IF(T1_Data!EN176&gt;99, "&gt;99", T1_Data!EN176))),"-")</f>
        <v>-</v>
      </c>
      <c r="EO178" s="72" t="str">
        <f>IF(ISNUMBER(T1_Data!EO176),IF(T1_Data!EO176=-999,"NA",IF(T1_Data!EO176&lt;1, "&lt;1", IF(T1_Data!EO176&gt;99, "&gt;99", T1_Data!EO176))),"-")</f>
        <v>-</v>
      </c>
      <c r="EP178" s="72" t="str">
        <f>IF(ISNUMBER(T1_Data!EP176),IF(T1_Data!EP176=-999,"NA",IF(T1_Data!EP176&lt;1, "&lt;1", IF(T1_Data!EP176&gt;99, "&gt;99", T1_Data!EP176))),"-")</f>
        <v>-</v>
      </c>
      <c r="EQ178" s="72" t="str">
        <f>IF(ISNUMBER(T1_Data!EQ176),IF(T1_Data!EQ176=-999,"NA",IF(T1_Data!EQ176&lt;1, "&lt;1", IF(T1_Data!EQ176&gt;99, "&gt;99", T1_Data!EQ176))),"-")</f>
        <v>-</v>
      </c>
      <c r="ER178" s="72" t="str">
        <f>IF(ISNUMBER(T1_Data!ER176),IF(T1_Data!ER176=-999,"NA",IF(T1_Data!ER176&lt;1, "&lt;1", IF(T1_Data!ER176&gt;99, "&gt;99", T1_Data!ER176))),"-")</f>
        <v>-</v>
      </c>
      <c r="ES178" s="72" t="str">
        <f>IF(ISNUMBER(T1_Data!ES176),IF(T1_Data!ES176=-999,"NA",IF(T1_Data!ES176&lt;1, "&lt;1", IF(T1_Data!ES176&gt;99, "&gt;99", T1_Data!ES176))),"-")</f>
        <v>-</v>
      </c>
      <c r="ET178" s="72" t="str">
        <f>IF(ISNUMBER(T1_Data!ET176),IF(T1_Data!ET176=-999,"NA",IF(T1_Data!ET176&lt;1, "&lt;1", IF(T1_Data!ET176&gt;99, "&gt;99", T1_Data!ET176))),"-")</f>
        <v>-</v>
      </c>
      <c r="EU178" s="72" t="str">
        <f>IF(ISNUMBER(T1_Data!EU176),IF(T1_Data!EU176=-999,"NA",IF(T1_Data!EU176&lt;1, "&lt;1", IF(T1_Data!EU176&gt;99, "&gt;99", T1_Data!EU176))),"-")</f>
        <v>-</v>
      </c>
      <c r="EV178" s="72" t="str">
        <f>IF(ISNUMBER(T1_Data!EV176),IF(T1_Data!EV176=-999,"NA",IF(T1_Data!EV176&lt;1, "&lt;1", IF(T1_Data!EV176&gt;99, "&gt;99", T1_Data!EV176))),"-")</f>
        <v>-</v>
      </c>
      <c r="EW178" s="72" t="str">
        <f>IF(ISNUMBER(T1_Data!EW176),IF(T1_Data!EW176=-999,"NA",IF(T1_Data!EW176&lt;1, "&lt;1", IF(T1_Data!EW176&gt;99, "&gt;99", T1_Data!EW176))),"-")</f>
        <v>-</v>
      </c>
      <c r="EX178" s="72" t="str">
        <f>IF(ISNUMBER(T1_Data!EX176),IF(T1_Data!EX176=-999,"NA",IF(T1_Data!EX176&lt;1, "&lt;1", IF(T1_Data!EX176&gt;99, "&gt;99", T1_Data!EX176))),"-")</f>
        <v>-</v>
      </c>
      <c r="EY178" s="72" t="str">
        <f>IF(ISNUMBER(T1_Data!EY176),IF(T1_Data!EY176=-999,"NA",IF(T1_Data!EY176&lt;1, "&lt;1", IF(T1_Data!EY176&gt;99, "&gt;99", T1_Data!EY176))),"-")</f>
        <v>-</v>
      </c>
      <c r="EZ178" s="72" t="str">
        <f>IF(ISNUMBER(T1_Data!EZ176),IF(T1_Data!EZ176=-999,"NA",IF(T1_Data!EZ176&lt;1, "&lt;1", IF(T1_Data!EZ176&gt;99, "&gt;99", T1_Data!EZ176))),"-")</f>
        <v>-</v>
      </c>
      <c r="FA178" s="72" t="str">
        <f>IF(ISNUMBER(T1_Data!FA176),IF(T1_Data!FA176=-999,"NA",IF(T1_Data!FA176&lt;1, "&lt;1", IF(T1_Data!FA176&gt;99, "&gt;99", T1_Data!FA176))),"-")</f>
        <v>-</v>
      </c>
      <c r="FB178" s="72" t="str">
        <f>IF(ISNUMBER(T1_Data!FB176),IF(T1_Data!FB176=-999,"NA",IF(T1_Data!FB176&lt;1, "&lt;1", IF(T1_Data!FB176&gt;99, "&gt;99", T1_Data!FB176))),"-")</f>
        <v>-</v>
      </c>
      <c r="FC178" s="72" t="str">
        <f>IF(ISNUMBER(T1_Data!FC176),IF(T1_Data!FC176=-999,"NA",IF(T1_Data!FC176&lt;1, "&lt;1", IF(T1_Data!FC176&gt;99, "&gt;99", T1_Data!FC176))),"-")</f>
        <v>-</v>
      </c>
      <c r="FD178" s="72" t="str">
        <f>IF(ISNUMBER(T1_Data!FD176),IF(T1_Data!FD176=-999,"NA",IF(T1_Data!FD176&lt;1, "&lt;1", IF(T1_Data!FD176&gt;99, "&gt;99", T1_Data!FD176))),"-")</f>
        <v>-</v>
      </c>
      <c r="FE178" s="72" t="str">
        <f>IF(ISNUMBER(T1_Data!FE176),IF(T1_Data!FE176=-999,"NA",IF(T1_Data!FE176&lt;1, "&lt;1", IF(T1_Data!FE176&gt;99, "&gt;99", T1_Data!FE176))),"-")</f>
        <v>-</v>
      </c>
      <c r="FF178" s="72" t="str">
        <f>IF(ISNUMBER(T1_Data!FF176),IF(T1_Data!FF176=-999,"NA",IF(T1_Data!FF176&lt;1, "&lt;1", IF(T1_Data!FF176&gt;99, "&gt;99", T1_Data!FF176))),"-")</f>
        <v>-</v>
      </c>
      <c r="FG178" s="72" t="str">
        <f>IF(ISNUMBER(T1_Data!FG176),IF(T1_Data!FG176=-999,"NA",IF(T1_Data!FG176&lt;1, "&lt;1", IF(T1_Data!FG176&gt;99, "&gt;99", T1_Data!FG176))),"-")</f>
        <v>-</v>
      </c>
      <c r="FH178" s="72" t="str">
        <f>IF(ISNUMBER(T1_Data!FH176),IF(T1_Data!FH176=-999,"NA",IF(T1_Data!FH176&lt;1, "&lt;1", IF(T1_Data!FH176&gt;99, "&gt;99", T1_Data!FH176))),"-")</f>
        <v>-</v>
      </c>
      <c r="FI178" s="72" t="str">
        <f>IF(ISNUMBER(T1_Data!FI176),IF(T1_Data!FI176=-999,"NA",IF(T1_Data!FI176&lt;1, "&lt;1", IF(T1_Data!FI176&gt;99, "&gt;99", T1_Data!FI176))),"-")</f>
        <v>-</v>
      </c>
      <c r="FJ178" s="72" t="str">
        <f>IF(ISNUMBER(T1_Data!FJ176),IF(T1_Data!FJ176=-999,"NA",IF(T1_Data!FJ176&lt;1, "&lt;1", IF(T1_Data!FJ176&gt;99, "&gt;99", T1_Data!FJ176))),"-")</f>
        <v>-</v>
      </c>
      <c r="FK178" s="72" t="str">
        <f>IF(ISNUMBER(T1_Data!FK176),IF(T1_Data!FK176=-999,"NA",IF(T1_Data!FK176&lt;1, "&lt;1", IF(T1_Data!FK176&gt;99, "&gt;99", T1_Data!FK176))),"-")</f>
        <v>-</v>
      </c>
      <c r="FL178" s="72" t="str">
        <f>IF(ISNUMBER(T1_Data!FL176),IF(T1_Data!FL176=-999,"NA",IF(T1_Data!FL176&lt;1, "&lt;1", IF(T1_Data!FL176&gt;99, "&gt;99", T1_Data!FL176))),"-")</f>
        <v>-</v>
      </c>
      <c r="FM178" s="72" t="str">
        <f>IF(ISNUMBER(T1_Data!FM176),IF(T1_Data!FM176=-999,"NA",IF(T1_Data!FM176&lt;1, "&lt;1", IF(T1_Data!FM176&gt;99, "&gt;99", T1_Data!FM176))),"-")</f>
        <v>-</v>
      </c>
      <c r="FN178" s="72" t="str">
        <f>IF(ISNUMBER(T1_Data!FN176),IF(T1_Data!FN176=-999,"NA",IF(T1_Data!FN176&lt;1, "&lt;1", IF(T1_Data!FN176&gt;99, "&gt;99", T1_Data!FN176))),"-")</f>
        <v>-</v>
      </c>
      <c r="FO178" s="72" t="str">
        <f>IF(ISNUMBER(T1_Data!FO176),IF(T1_Data!FO176=-999,"NA",IF(T1_Data!FO176&lt;1, "&lt;1", IF(T1_Data!FO176&gt;99, "&gt;99", T1_Data!FO176))),"-")</f>
        <v>-</v>
      </c>
      <c r="FP178" s="72" t="str">
        <f>IF(ISNUMBER(T1_Data!FP176),IF(T1_Data!FP176=-999,"NA",IF(T1_Data!FP176&lt;1, "&lt;1", IF(T1_Data!FP176&gt;99, "&gt;99", T1_Data!FP176))),"-")</f>
        <v>-</v>
      </c>
      <c r="FQ178" s="72" t="str">
        <f>IF(ISNUMBER(T1_Data!FQ176),IF(T1_Data!FQ176=-999,"NA",IF(T1_Data!FQ176&lt;1, "&lt;1", IF(T1_Data!FQ176&gt;99, "&gt;99", T1_Data!FQ176))),"-")</f>
        <v>-</v>
      </c>
      <c r="FR178" s="72" t="str">
        <f>IF(ISNUMBER(T1_Data!FR176),IF(T1_Data!FR176=-999,"NA",IF(T1_Data!FR176&lt;1, "&lt;1", IF(T1_Data!FR176&gt;99, "&gt;99", T1_Data!FR176))),"-")</f>
        <v>-</v>
      </c>
      <c r="FS178" s="72" t="str">
        <f>IF(ISNUMBER(T1_Data!FS176),IF(T1_Data!FS176=-999,"NA",IF(T1_Data!FS176&lt;1, "&lt;1", IF(T1_Data!FS176&gt;99, "&gt;99", T1_Data!FS176))),"-")</f>
        <v>-</v>
      </c>
      <c r="FT178" s="72" t="str">
        <f>IF(ISNUMBER(T1_Data!FT176),IF(T1_Data!FT176=-999,"NA",IF(T1_Data!FT176&lt;1, "&lt;1", IF(T1_Data!FT176&gt;99, "&gt;99", T1_Data!FT176))),"-")</f>
        <v>-</v>
      </c>
      <c r="FU178" s="72" t="str">
        <f>IF(ISNUMBER(T1_Data!FU176),IF(T1_Data!FU176=-999,"NA",IF(T1_Data!FU176&lt;1, "&lt;1", IF(T1_Data!FU176&gt;99, "&gt;99", T1_Data!FU176))),"-")</f>
        <v>-</v>
      </c>
      <c r="FV178" s="72" t="str">
        <f>IF(ISNUMBER(T1_Data!FV176),IF(T1_Data!FV176=-999,"NA",IF(T1_Data!FV176&lt;1, "&lt;1", IF(T1_Data!FV176&gt;99, "&gt;99", T1_Data!FV176))),"-")</f>
        <v>-</v>
      </c>
      <c r="FW178" s="72" t="str">
        <f>IF(ISNUMBER(T1_Data!FW176),IF(T1_Data!FW176=-999,"NA",IF(T1_Data!FW176&lt;1, "&lt;1", IF(T1_Data!FW176&gt;99, "&gt;99", T1_Data!FW176))),"-")</f>
        <v>-</v>
      </c>
      <c r="FX178" s="71" t="str">
        <f>IF(ISBLANK(T1_Data!FX176), "", T1_Data!FX176)</f>
        <v/>
      </c>
    </row>
    <row r="179" spans="1:180" x14ac:dyDescent="0.25">
      <c r="A179" s="71" t="str">
        <f>IF(ISBLANK(T1_Data!A177), "", T1_Data!A177)</f>
        <v/>
      </c>
      <c r="B179" s="72" t="str">
        <f>IF(ISNUMBER(T1_Data!B177), T1_Data!B177,"-")</f>
        <v>-</v>
      </c>
      <c r="C179" s="72" t="str">
        <f>IF(ISNUMBER(T1_Data!C177),IF(T1_Data!C177=-999,"NA",IF(T1_Data!C177&lt;1, "&lt;1", IF(T1_Data!C177&gt;99, "&gt;99", T1_Data!C177))),"-")</f>
        <v>-</v>
      </c>
      <c r="D179" s="72" t="str">
        <f>IF(ISNUMBER(T1_Data!D177),IF(T1_Data!D177=-999,"NA",IF(T1_Data!D177&lt;1, "&lt;1", IF(T1_Data!D177&gt;99, "&gt;99", T1_Data!D177))),"-")</f>
        <v>-</v>
      </c>
      <c r="E179" s="72" t="str">
        <f>IF(ISNUMBER(T1_Data!E177),IF(T1_Data!E177=-999,"NA",IF(T1_Data!E177&lt;1, "&lt;1", IF(T1_Data!E177&gt;99, "&gt;99", T1_Data!E177))),"-")</f>
        <v>-</v>
      </c>
      <c r="F179" s="72" t="str">
        <f>IF(ISNUMBER(T1_Data!F177),IF(T1_Data!F177=-999,"NA",IF(T1_Data!F177&lt;1, "&lt;1", IF(T1_Data!F177&gt;99, "&gt;99", T1_Data!F177))),"-")</f>
        <v>-</v>
      </c>
      <c r="G179" s="72" t="str">
        <f>IF(ISNUMBER(T1_Data!G177),IF(T1_Data!G177=-999,"NA",IF(T1_Data!G177&lt;1, "&lt;1", IF(T1_Data!G177&gt;99, "&gt;99", T1_Data!G177))),"-")</f>
        <v>-</v>
      </c>
      <c r="H179" s="72" t="str">
        <f>IF(ISNUMBER(T1_Data!H177),IF(T1_Data!H177=-999,"NA",IF(T1_Data!H177&lt;1, "&lt;1", IF(T1_Data!H177&gt;99, "&gt;99", T1_Data!H177))),"-")</f>
        <v>-</v>
      </c>
      <c r="I179" s="72" t="str">
        <f>IF(ISNUMBER(T1_Data!I177),IF(T1_Data!I177=-999,"NA",IF(T1_Data!I177&lt;1, "&lt;1", IF(T1_Data!I177&gt;99, "&gt;99", T1_Data!I177))),"-")</f>
        <v>-</v>
      </c>
      <c r="J179" s="72" t="str">
        <f>IF(ISNUMBER(T1_Data!J177),IF(T1_Data!J177=-999,"NA",IF(T1_Data!J177&lt;1, "&lt;1", IF(T1_Data!J177&gt;99, "&gt;99", T1_Data!J177))),"-")</f>
        <v>-</v>
      </c>
      <c r="K179" s="72" t="str">
        <f>IF(ISNUMBER(T1_Data!K177),IF(T1_Data!K177=-999,"NA",IF(T1_Data!K177&lt;1, "&lt;1", IF(T1_Data!K177&gt;99, "&gt;99", T1_Data!K177))),"-")</f>
        <v>-</v>
      </c>
      <c r="L179" s="72" t="str">
        <f>IF(ISNUMBER(T1_Data!L177),IF(T1_Data!L177=-999,"NA",IF(T1_Data!L177&lt;1, "&lt;1", IF(T1_Data!L177&gt;99, "&gt;99", T1_Data!L177))),"-")</f>
        <v>-</v>
      </c>
      <c r="M179" s="72" t="str">
        <f>IF(ISNUMBER(T1_Data!M177),IF(T1_Data!M177=-999,"NA",IF(T1_Data!M177&lt;1, "&lt;1", IF(T1_Data!M177&gt;99, "&gt;99", T1_Data!M177))),"-")</f>
        <v>-</v>
      </c>
      <c r="N179" s="72" t="str">
        <f>IF(ISNUMBER(T1_Data!N177),IF(T1_Data!N177=-999,"NA",IF(T1_Data!N177&lt;1, "&lt;1", IF(T1_Data!N177&gt;99, "&gt;99", T1_Data!N177))),"-")</f>
        <v>-</v>
      </c>
      <c r="O179" s="72" t="str">
        <f>IF(ISNUMBER(T1_Data!O177),IF(T1_Data!O177=-999,"NA",IF(T1_Data!O177&lt;1, "&lt;1", IF(T1_Data!O177&gt;99, "&gt;99", T1_Data!O177))),"-")</f>
        <v>-</v>
      </c>
      <c r="P179" s="72" t="str">
        <f>IF(ISNUMBER(T1_Data!P177),IF(T1_Data!P177=-999,"NA",IF(T1_Data!P177&lt;1, "&lt;1", IF(T1_Data!P177&gt;99, "&gt;99", T1_Data!P177))),"-")</f>
        <v>-</v>
      </c>
      <c r="Q179" s="72" t="str">
        <f>IF(ISNUMBER(T1_Data!Q177),IF(T1_Data!Q177=-999,"NA",IF(T1_Data!Q177&lt;1, "&lt;1", IF(T1_Data!Q177&gt;99, "&gt;99", T1_Data!Q177))),"-")</f>
        <v>-</v>
      </c>
      <c r="R179" s="72" t="str">
        <f>IF(ISNUMBER(T1_Data!R177),IF(T1_Data!R177=-999,"NA",IF(T1_Data!R177&lt;1, "&lt;1", IF(T1_Data!R177&gt;99, "&gt;99", T1_Data!R177))),"-")</f>
        <v>-</v>
      </c>
      <c r="S179" s="72" t="str">
        <f>IF(ISNUMBER(T1_Data!S177),IF(T1_Data!S177=-999,"NA",IF(T1_Data!S177&lt;1, "&lt;1", IF(T1_Data!S177&gt;99, "&gt;99", T1_Data!S177))),"-")</f>
        <v>-</v>
      </c>
      <c r="T179" s="72" t="str">
        <f>IF(ISNUMBER(T1_Data!T177),IF(T1_Data!T177=-999,"NA",IF(T1_Data!T177&lt;1, "&lt;1", IF(T1_Data!T177&gt;99, "&gt;99", T1_Data!T177))),"-")</f>
        <v>-</v>
      </c>
      <c r="U179" s="72" t="str">
        <f>IF(ISNUMBER(T1_Data!U177),IF(T1_Data!U177=-999,"NA",IF(T1_Data!U177&lt;1, "&lt;1", IF(T1_Data!U177&gt;99, "&gt;99", T1_Data!U177))),"-")</f>
        <v>-</v>
      </c>
      <c r="V179" s="72" t="str">
        <f>IF(ISNUMBER(T1_Data!V177),IF(T1_Data!V177=-999,"NA",IF(T1_Data!V177&lt;1, "&lt;1", IF(T1_Data!V177&gt;99, "&gt;99", T1_Data!V177))),"-")</f>
        <v>-</v>
      </c>
      <c r="W179" s="72" t="str">
        <f>IF(ISNUMBER(T1_Data!W177),IF(T1_Data!W177=-999,"NA",IF(T1_Data!W177&lt;1, "&lt;1", IF(T1_Data!W177&gt;99, "&gt;99", T1_Data!W177))),"-")</f>
        <v>-</v>
      </c>
      <c r="X179" s="72" t="str">
        <f>IF(ISNUMBER(T1_Data!X177),IF(T1_Data!X177=-999,"NA",IF(T1_Data!X177&lt;1, "&lt;1", IF(T1_Data!X177&gt;99, "&gt;99", T1_Data!X177))),"-")</f>
        <v>-</v>
      </c>
      <c r="Y179" s="72" t="str">
        <f>IF(ISNUMBER(T1_Data!Y177),IF(T1_Data!Y177=-999,"NA",IF(T1_Data!Y177&lt;1, "&lt;1", IF(T1_Data!Y177&gt;99, "&gt;99", T1_Data!Y177))),"-")</f>
        <v>-</v>
      </c>
      <c r="Z179" s="72" t="str">
        <f>IF(ISNUMBER(T1_Data!Z177),IF(T1_Data!Z177=-999,"NA",IF(T1_Data!Z177&lt;1, "&lt;1", IF(T1_Data!Z177&gt;99, "&gt;99", T1_Data!Z177))),"-")</f>
        <v>-</v>
      </c>
      <c r="AA179" s="72" t="str">
        <f>IF(ISNUMBER(T1_Data!AA177),IF(T1_Data!AA177=-999,"NA",IF(T1_Data!AA177&lt;1, "&lt;1", IF(T1_Data!AA177&gt;99, "&gt;99", T1_Data!AA177))),"-")</f>
        <v>-</v>
      </c>
      <c r="AB179" s="72" t="str">
        <f>IF(ISNUMBER(T1_Data!AB177),IF(T1_Data!AB177=-999,"NA",IF(T1_Data!AB177&lt;1, "&lt;1", IF(T1_Data!AB177&gt;99, "&gt;99", T1_Data!AB177))),"-")</f>
        <v>-</v>
      </c>
      <c r="AC179" s="72" t="str">
        <f>IF(ISNUMBER(T1_Data!AC177),IF(T1_Data!AC177=-999,"NA",IF(T1_Data!AC177&lt;1, "&lt;1", IF(T1_Data!AC177&gt;99, "&gt;99", T1_Data!AC177))),"-")</f>
        <v>-</v>
      </c>
      <c r="AD179" s="72" t="str">
        <f>IF(ISNUMBER(T1_Data!AD177),IF(T1_Data!AD177=-999,"NA",IF(T1_Data!AD177&lt;1, "&lt;1", IF(T1_Data!AD177&gt;99, "&gt;99", T1_Data!AD177))),"-")</f>
        <v>-</v>
      </c>
      <c r="AE179" s="72" t="str">
        <f>IF(ISNUMBER(T1_Data!AE177),IF(T1_Data!AE177=-999,"NA",IF(T1_Data!AE177&lt;1, "&lt;1", IF(T1_Data!AE177&gt;99, "&gt;99", T1_Data!AE177))),"-")</f>
        <v>-</v>
      </c>
      <c r="AF179" s="72" t="str">
        <f>IF(ISNUMBER(T1_Data!AF177),IF(T1_Data!AF177=-999,"NA",IF(T1_Data!AF177&lt;1, "&lt;1", IF(T1_Data!AF177&gt;99, "&gt;99", T1_Data!AF177))),"-")</f>
        <v>-</v>
      </c>
      <c r="AG179" s="72" t="str">
        <f>IF(ISNUMBER(T1_Data!AG177),IF(T1_Data!AG177=-999,"NA",IF(T1_Data!AG177&lt;1, "&lt;1", IF(T1_Data!AG177&gt;99, "&gt;99", T1_Data!AG177))),"-")</f>
        <v>-</v>
      </c>
      <c r="AH179" s="72" t="str">
        <f>IF(ISNUMBER(T1_Data!AH177),IF(T1_Data!AH177=-999,"NA",IF(T1_Data!AH177&lt;1, "&lt;1", IF(T1_Data!AH177&gt;99, "&gt;99", T1_Data!AH177))),"-")</f>
        <v>-</v>
      </c>
      <c r="AI179" s="72" t="str">
        <f>IF(ISNUMBER(T1_Data!AI177),IF(T1_Data!AI177=-999,"NA",IF(T1_Data!AI177&lt;1, "&lt;1", IF(T1_Data!AI177&gt;99, "&gt;99", T1_Data!AI177))),"-")</f>
        <v>-</v>
      </c>
      <c r="AJ179" s="72" t="str">
        <f>IF(ISNUMBER(T1_Data!AJ177),IF(T1_Data!AJ177=-999,"NA",IF(T1_Data!AJ177&lt;1, "&lt;1", IF(T1_Data!AJ177&gt;99, "&gt;99", T1_Data!AJ177))),"-")</f>
        <v>-</v>
      </c>
      <c r="AK179" s="72" t="str">
        <f>IF(ISNUMBER(T1_Data!AK177),IF(T1_Data!AK177=-999,"NA",IF(T1_Data!AK177&lt;1, "&lt;1", IF(T1_Data!AK177&gt;99, "&gt;99", T1_Data!AK177))),"-")</f>
        <v>-</v>
      </c>
      <c r="AL179" s="72" t="str">
        <f>IF(ISNUMBER(T1_Data!AL177),IF(T1_Data!AL177=-999,"NA",IF(T1_Data!AL177&lt;1, "&lt;1", IF(T1_Data!AL177&gt;99, "&gt;99", T1_Data!AL177))),"-")</f>
        <v>-</v>
      </c>
      <c r="AM179" s="72" t="str">
        <f>IF(ISNUMBER(T1_Data!AM177),IF(T1_Data!AM177=-999,"NA",IF(T1_Data!AM177&lt;1, "&lt;1", IF(T1_Data!AM177&gt;99, "&gt;99", T1_Data!AM177))),"-")</f>
        <v>-</v>
      </c>
      <c r="AN179" s="72" t="str">
        <f>IF(ISNUMBER(T1_Data!AN177),IF(T1_Data!AN177=-999,"NA",IF(T1_Data!AN177&lt;1, "&lt;1", IF(T1_Data!AN177&gt;99, "&gt;99", T1_Data!AN177))),"-")</f>
        <v>-</v>
      </c>
      <c r="AO179" s="72" t="str">
        <f>IF(ISNUMBER(T1_Data!AO177),IF(T1_Data!AO177=-999,"NA",IF(T1_Data!AO177&lt;1, "&lt;1", IF(T1_Data!AO177&gt;99, "&gt;99", T1_Data!AO177))),"-")</f>
        <v>-</v>
      </c>
      <c r="AP179" s="72" t="str">
        <f>IF(ISNUMBER(T1_Data!AP177),IF(T1_Data!AP177=-999,"NA",IF(T1_Data!AP177&lt;1, "&lt;1", IF(T1_Data!AP177&gt;99, "&gt;99", T1_Data!AP177))),"-")</f>
        <v>-</v>
      </c>
      <c r="AQ179" s="72" t="str">
        <f>IF(ISNUMBER(T1_Data!AQ177),IF(T1_Data!AQ177=-999,"NA",IF(T1_Data!AQ177&lt;1, "&lt;1", IF(T1_Data!AQ177&gt;99, "&gt;99", T1_Data!AQ177))),"-")</f>
        <v>-</v>
      </c>
      <c r="AR179" s="72" t="str">
        <f>IF(ISNUMBER(T1_Data!AR177),IF(T1_Data!AR177=-999,"NA",IF(T1_Data!AR177&lt;1, "&lt;1", IF(T1_Data!AR177&gt;99, "&gt;99", T1_Data!AR177))),"-")</f>
        <v>-</v>
      </c>
      <c r="AS179" s="72" t="str">
        <f>IF(ISNUMBER(T1_Data!AS177),IF(T1_Data!AS177=-999,"NA",IF(T1_Data!AS177&lt;1, "&lt;1", IF(T1_Data!AS177&gt;99, "&gt;99", T1_Data!AS177))),"-")</f>
        <v>-</v>
      </c>
      <c r="AT179" s="72" t="str">
        <f>IF(ISNUMBER(T1_Data!AT177),IF(T1_Data!AT177=-999,"NA",IF(T1_Data!AT177&lt;1, "&lt;1", IF(T1_Data!AT177&gt;99, "&gt;99", T1_Data!AT177))),"-")</f>
        <v>-</v>
      </c>
      <c r="AU179" s="72" t="str">
        <f>IF(ISNUMBER(T1_Data!AU177),IF(T1_Data!AU177=-999,"NA",IF(T1_Data!AU177&lt;1, "&lt;1", IF(T1_Data!AU177&gt;99, "&gt;99", T1_Data!AU177))),"-")</f>
        <v>-</v>
      </c>
      <c r="AV179" s="72" t="str">
        <f>IF(ISNUMBER(T1_Data!AV177),IF(T1_Data!AV177=-999,"NA",IF(T1_Data!AV177&lt;1, "&lt;1", IF(T1_Data!AV177&gt;99, "&gt;99", T1_Data!AV177))),"-")</f>
        <v>-</v>
      </c>
      <c r="AW179" s="72" t="str">
        <f>IF(ISNUMBER(T1_Data!AW177),IF(T1_Data!AW177=-999,"NA",IF(T1_Data!AW177&lt;1, "&lt;1", IF(T1_Data!AW177&gt;99, "&gt;99", T1_Data!AW177))),"-")</f>
        <v>-</v>
      </c>
      <c r="AX179" s="72" t="str">
        <f>IF(ISNUMBER(T1_Data!AX177),IF(T1_Data!AX177=-999,"NA",IF(T1_Data!AX177&lt;1, "&lt;1", IF(T1_Data!AX177&gt;99, "&gt;99", T1_Data!AX177))),"-")</f>
        <v>-</v>
      </c>
      <c r="AY179" s="72" t="str">
        <f>IF(ISNUMBER(T1_Data!AY177),IF(T1_Data!AY177=-999,"NA",IF(T1_Data!AY177&lt;1, "&lt;1", IF(T1_Data!AY177&gt;99, "&gt;99", T1_Data!AY177))),"-")</f>
        <v>-</v>
      </c>
      <c r="AZ179" s="72" t="str">
        <f>IF(ISNUMBER(T1_Data!AZ177),IF(T1_Data!AZ177=-999,"NA",IF(T1_Data!AZ177&lt;1, "&lt;1", IF(T1_Data!AZ177&gt;99, "&gt;99", T1_Data!AZ177))),"-")</f>
        <v>-</v>
      </c>
      <c r="BA179" s="72" t="str">
        <f>IF(ISNUMBER(T1_Data!BA177),IF(T1_Data!BA177=-999,"NA",IF(T1_Data!BA177&lt;1, "&lt;1", IF(T1_Data!BA177&gt;99, "&gt;99", T1_Data!BA177))),"-")</f>
        <v>-</v>
      </c>
      <c r="BB179" s="72" t="str">
        <f>IF(ISNUMBER(T1_Data!BB177),IF(T1_Data!BB177=-999,"NA",IF(T1_Data!BB177&lt;1, "&lt;1", IF(T1_Data!BB177&gt;99, "&gt;99", T1_Data!BB177))),"-")</f>
        <v>-</v>
      </c>
      <c r="BC179" s="72" t="str">
        <f>IF(ISNUMBER(T1_Data!BC177),IF(T1_Data!BC177=-999,"NA",IF(T1_Data!BC177&lt;1, "&lt;1", IF(T1_Data!BC177&gt;99, "&gt;99", T1_Data!BC177))),"-")</f>
        <v>-</v>
      </c>
      <c r="BD179" s="72" t="str">
        <f>IF(ISNUMBER(T1_Data!BD177),IF(T1_Data!BD177=-999,"NA",IF(T1_Data!BD177&lt;1, "&lt;1", IF(T1_Data!BD177&gt;99, "&gt;99", T1_Data!BD177))),"-")</f>
        <v>-</v>
      </c>
      <c r="BE179" s="72" t="str">
        <f>IF(ISNUMBER(T1_Data!BE177),IF(T1_Data!BE177=-999,"NA",IF(T1_Data!BE177&lt;1, "&lt;1", IF(T1_Data!BE177&gt;99, "&gt;99", T1_Data!BE177))),"-")</f>
        <v>-</v>
      </c>
      <c r="BF179" s="72" t="str">
        <f>IF(ISNUMBER(T1_Data!BF177),IF(T1_Data!BF177=-999,"NA",IF(T1_Data!BF177&lt;1, "&lt;1", IF(T1_Data!BF177&gt;99, "&gt;99", T1_Data!BF177))),"-")</f>
        <v>-</v>
      </c>
      <c r="BG179" s="72" t="str">
        <f>IF(ISNUMBER(T1_Data!BG177),IF(T1_Data!BG177=-999,"NA",IF(T1_Data!BG177&lt;1, "&lt;1", IF(T1_Data!BG177&gt;99, "&gt;99", T1_Data!BG177))),"-")</f>
        <v>-</v>
      </c>
      <c r="BH179" s="72" t="str">
        <f>IF(ISNUMBER(T1_Data!BH177),IF(T1_Data!BH177=-999,"NA",IF(T1_Data!BH177&lt;1, "&lt;1", IF(T1_Data!BH177&gt;99, "&gt;99", T1_Data!BH177))),"-")</f>
        <v>-</v>
      </c>
      <c r="BI179" s="72" t="str">
        <f>IF(ISNUMBER(T1_Data!BI177),IF(T1_Data!BI177=-999,"NA",IF(T1_Data!BI177&lt;1, "&lt;1", IF(T1_Data!BI177&gt;99, "&gt;99", T1_Data!BI177))),"-")</f>
        <v>-</v>
      </c>
      <c r="BJ179" s="72" t="str">
        <f>IF(ISNUMBER(T1_Data!BJ177),IF(T1_Data!BJ177=-999,"NA",IF(T1_Data!BJ177&lt;1, "&lt;1", IF(T1_Data!BJ177&gt;99, "&gt;99", T1_Data!BJ177))),"-")</f>
        <v>-</v>
      </c>
      <c r="BK179" s="72" t="str">
        <f>IF(ISNUMBER(T1_Data!BK177),IF(T1_Data!BK177=-999,"NA",IF(T1_Data!BK177&lt;1, "&lt;1", IF(T1_Data!BK177&gt;99, "&gt;99", T1_Data!BK177))),"-")</f>
        <v>-</v>
      </c>
      <c r="BL179" s="72" t="str">
        <f>IF(ISNUMBER(T1_Data!BL177),IF(T1_Data!BL177=-999,"NA",IF(T1_Data!BL177&lt;1, "&lt;1", IF(T1_Data!BL177&gt;99, "&gt;99", T1_Data!BL177))),"-")</f>
        <v>-</v>
      </c>
      <c r="BM179" s="72" t="str">
        <f>IF(ISNUMBER(T1_Data!BM177),IF(T1_Data!BM177=-999,"NA",IF(T1_Data!BM177&lt;1, "&lt;1", IF(T1_Data!BM177&gt;99, "&gt;99", T1_Data!BM177))),"-")</f>
        <v>-</v>
      </c>
      <c r="BN179" s="72" t="str">
        <f>IF(ISNUMBER(T1_Data!BN177),IF(T1_Data!BN177=-999,"NA",IF(T1_Data!BN177&lt;1, "&lt;1", IF(T1_Data!BN177&gt;99, "&gt;99", T1_Data!BN177))),"-")</f>
        <v>-</v>
      </c>
      <c r="BO179" s="72" t="str">
        <f>IF(ISNUMBER(T1_Data!BO177),IF(T1_Data!BO177=-999,"NA",IF(T1_Data!BO177&lt;1, "&lt;1", IF(T1_Data!BO177&gt;99, "&gt;99", T1_Data!BO177))),"-")</f>
        <v>-</v>
      </c>
      <c r="BP179" s="72" t="str">
        <f>IF(ISNUMBER(T1_Data!BP177),IF(T1_Data!BP177=-999,"NA",IF(T1_Data!BP177&lt;1, "&lt;1", IF(T1_Data!BP177&gt;99, "&gt;99", T1_Data!BP177))),"-")</f>
        <v>-</v>
      </c>
      <c r="BQ179" s="72" t="str">
        <f>IF(ISNUMBER(T1_Data!BQ177),IF(T1_Data!BQ177=-999,"NA",IF(T1_Data!BQ177&lt;1, "&lt;1", IF(T1_Data!BQ177&gt;99, "&gt;99", T1_Data!BQ177))),"-")</f>
        <v>-</v>
      </c>
      <c r="BR179" s="72" t="str">
        <f>IF(ISNUMBER(T1_Data!BR177),IF(T1_Data!BR177=-999,"NA",IF(T1_Data!BR177&lt;1, "&lt;1", IF(T1_Data!BR177&gt;99, "&gt;99", T1_Data!BR177))),"-")</f>
        <v>-</v>
      </c>
      <c r="BS179" s="72" t="str">
        <f>IF(ISNUMBER(T1_Data!BS177),IF(T1_Data!BS177=-999,"NA",IF(T1_Data!BS177&lt;1, "&lt;1", IF(T1_Data!BS177&gt;99, "&gt;99", T1_Data!BS177))),"-")</f>
        <v>-</v>
      </c>
      <c r="BT179" s="72" t="str">
        <f>IF(ISNUMBER(T1_Data!BT177),IF(T1_Data!BT177=-999,"NA",IF(T1_Data!BT177&lt;1, "&lt;1", IF(T1_Data!BT177&gt;99, "&gt;99", T1_Data!BT177))),"-")</f>
        <v>-</v>
      </c>
      <c r="BU179" s="72" t="str">
        <f>IF(ISNUMBER(T1_Data!BU177),IF(T1_Data!BU177=-999,"NA",IF(T1_Data!BU177&lt;1, "&lt;1", IF(T1_Data!BU177&gt;99, "&gt;99", T1_Data!BU177))),"-")</f>
        <v>-</v>
      </c>
      <c r="BV179" s="72" t="str">
        <f>IF(ISNUMBER(T1_Data!BV177),IF(T1_Data!BV177=-999,"NA",IF(T1_Data!BV177&lt;1, "&lt;1", IF(T1_Data!BV177&gt;99, "&gt;99", T1_Data!BV177))),"-")</f>
        <v>-</v>
      </c>
      <c r="BW179" s="72" t="str">
        <f>IF(ISNUMBER(T1_Data!BW177),IF(T1_Data!BW177=-999,"NA",IF(T1_Data!BW177&lt;1, "&lt;1", IF(T1_Data!BW177&gt;99, "&gt;99", T1_Data!BW177))),"-")</f>
        <v>-</v>
      </c>
      <c r="BX179" s="72" t="str">
        <f>IF(ISNUMBER(T1_Data!BX177),IF(T1_Data!BX177=-999,"NA",IF(T1_Data!BX177&lt;1, "&lt;1", IF(T1_Data!BX177&gt;99, "&gt;99", T1_Data!BX177))),"-")</f>
        <v>-</v>
      </c>
      <c r="BY179" s="72" t="str">
        <f>IF(ISNUMBER(T1_Data!BY177),IF(T1_Data!BY177=-999,"NA",IF(T1_Data!BY177&lt;1, "&lt;1", IF(T1_Data!BY177&gt;99, "&gt;99", T1_Data!BY177))),"-")</f>
        <v>-</v>
      </c>
      <c r="BZ179" s="72" t="str">
        <f>IF(ISNUMBER(T1_Data!BZ177),IF(T1_Data!BZ177=-999,"NA",IF(T1_Data!BZ177&lt;1, "&lt;1", IF(T1_Data!BZ177&gt;99, "&gt;99", T1_Data!BZ177))),"-")</f>
        <v>-</v>
      </c>
      <c r="CA179" s="72" t="str">
        <f>IF(ISNUMBER(T1_Data!CA177),IF(T1_Data!CA177=-999,"NA",IF(T1_Data!CA177&lt;1, "&lt;1", IF(T1_Data!CA177&gt;99, "&gt;99", T1_Data!CA177))),"-")</f>
        <v>-</v>
      </c>
      <c r="CB179" s="72" t="str">
        <f>IF(ISNUMBER(T1_Data!CB177),IF(T1_Data!CB177=-999,"NA",IF(T1_Data!CB177&lt;1, "&lt;1", IF(T1_Data!CB177&gt;99, "&gt;99", T1_Data!CB177))),"-")</f>
        <v>-</v>
      </c>
      <c r="CC179" s="72" t="str">
        <f>IF(ISNUMBER(T1_Data!CC177),IF(T1_Data!CC177=-999,"NA",IF(T1_Data!CC177&lt;1, "&lt;1", IF(T1_Data!CC177&gt;99, "&gt;99", T1_Data!CC177))),"-")</f>
        <v>-</v>
      </c>
      <c r="CD179" s="72" t="str">
        <f>IF(ISNUMBER(T1_Data!CD177),IF(T1_Data!CD177=-999,"NA",IF(T1_Data!CD177&lt;1, "&lt;1", IF(T1_Data!CD177&gt;99, "&gt;99", T1_Data!CD177))),"-")</f>
        <v>-</v>
      </c>
      <c r="CE179" s="72" t="str">
        <f>IF(ISNUMBER(T1_Data!CE177),IF(T1_Data!CE177=-999,"NA",IF(T1_Data!CE177&lt;1, "&lt;1", IF(T1_Data!CE177&gt;99, "&gt;99", T1_Data!CE177))),"-")</f>
        <v>-</v>
      </c>
      <c r="CF179" s="72" t="str">
        <f>IF(ISNUMBER(T1_Data!CF177),IF(T1_Data!CF177=-999,"NA",IF(T1_Data!CF177&lt;1, "&lt;1", IF(T1_Data!CF177&gt;99, "&gt;99", T1_Data!CF177))),"-")</f>
        <v>-</v>
      </c>
      <c r="CG179" s="72" t="str">
        <f>IF(ISNUMBER(T1_Data!CG177),IF(T1_Data!CG177=-999,"NA",IF(T1_Data!CG177&lt;1, "&lt;1", IF(T1_Data!CG177&gt;99, "&gt;99", T1_Data!CG177))),"-")</f>
        <v>-</v>
      </c>
      <c r="CH179" s="72" t="str">
        <f>IF(ISNUMBER(T1_Data!CH177),IF(T1_Data!CH177=-999,"NA",IF(T1_Data!CH177&lt;1, "&lt;1", IF(T1_Data!CH177&gt;99, "&gt;99", T1_Data!CH177))),"-")</f>
        <v>-</v>
      </c>
      <c r="CI179" s="72" t="str">
        <f>IF(ISNUMBER(T1_Data!CI177),IF(T1_Data!CI177=-999,"NA",IF(T1_Data!CI177&lt;1, "&lt;1", IF(T1_Data!CI177&gt;99, "&gt;99", T1_Data!CI177))),"-")</f>
        <v>-</v>
      </c>
      <c r="CJ179" s="72" t="str">
        <f>IF(ISNUMBER(T1_Data!CJ177),IF(T1_Data!CJ177=-999,"NA",IF(T1_Data!CJ177&lt;1, "&lt;1", IF(T1_Data!CJ177&gt;99, "&gt;99", T1_Data!CJ177))),"-")</f>
        <v>-</v>
      </c>
      <c r="CK179" s="72" t="str">
        <f>IF(ISNUMBER(T1_Data!CK177),IF(T1_Data!CK177=-999,"NA",IF(T1_Data!CK177&lt;1, "&lt;1", IF(T1_Data!CK177&gt;99, "&gt;99", T1_Data!CK177))),"-")</f>
        <v>-</v>
      </c>
      <c r="CL179" s="72" t="str">
        <f>IF(ISNUMBER(T1_Data!CL177),IF(T1_Data!CL177=-999,"NA",IF(T1_Data!CL177&lt;1, "&lt;1", IF(T1_Data!CL177&gt;99, "&gt;99", T1_Data!CL177))),"-")</f>
        <v>-</v>
      </c>
      <c r="CM179" s="72" t="str">
        <f>IF(ISNUMBER(T1_Data!CM177),IF(T1_Data!CM177=-999,"NA",IF(T1_Data!CM177&lt;1, "&lt;1", IF(T1_Data!CM177&gt;99, "&gt;99", T1_Data!CM177))),"-")</f>
        <v>-</v>
      </c>
      <c r="CN179" s="72" t="str">
        <f>IF(ISNUMBER(T1_Data!CN177),IF(T1_Data!CN177=-999,"NA",IF(T1_Data!CN177&lt;1, "&lt;1", IF(T1_Data!CN177&gt;99, "&gt;99", T1_Data!CN177))),"-")</f>
        <v>-</v>
      </c>
      <c r="CO179" s="72" t="str">
        <f>IF(ISNUMBER(T1_Data!CO177),IF(T1_Data!CO177=-999,"NA",IF(T1_Data!CO177&lt;1, "&lt;1", IF(T1_Data!CO177&gt;99, "&gt;99", T1_Data!CO177))),"-")</f>
        <v>-</v>
      </c>
      <c r="CP179" s="72" t="str">
        <f>IF(ISNUMBER(T1_Data!CP177),IF(T1_Data!CP177=-999,"NA",IF(T1_Data!CP177&lt;1, "&lt;1", IF(T1_Data!CP177&gt;99, "&gt;99", T1_Data!CP177))),"-")</f>
        <v>-</v>
      </c>
      <c r="CQ179" s="72" t="str">
        <f>IF(ISNUMBER(T1_Data!CQ177),IF(T1_Data!CQ177=-999,"NA",IF(T1_Data!CQ177&lt;1, "&lt;1", IF(T1_Data!CQ177&gt;99, "&gt;99", T1_Data!CQ177))),"-")</f>
        <v>-</v>
      </c>
      <c r="CR179" s="72" t="str">
        <f>IF(ISNUMBER(T1_Data!CR177),IF(T1_Data!CR177=-999,"NA",IF(T1_Data!CR177&lt;1, "&lt;1", IF(T1_Data!CR177&gt;99, "&gt;99", T1_Data!CR177))),"-")</f>
        <v>-</v>
      </c>
      <c r="CS179" s="72" t="str">
        <f>IF(ISNUMBER(T1_Data!CS177),IF(T1_Data!CS177=-999,"NA",IF(T1_Data!CS177&lt;1, "&lt;1", IF(T1_Data!CS177&gt;99, "&gt;99", T1_Data!CS177))),"-")</f>
        <v>-</v>
      </c>
      <c r="CT179" s="72" t="str">
        <f>IF(ISNUMBER(T1_Data!CT177),IF(T1_Data!CT177=-999,"NA",IF(T1_Data!CT177&lt;1, "&lt;1", IF(T1_Data!CT177&gt;99, "&gt;99", T1_Data!CT177))),"-")</f>
        <v>-</v>
      </c>
      <c r="CU179" s="72" t="str">
        <f>IF(ISNUMBER(T1_Data!CU177),IF(T1_Data!CU177=-999,"NA",IF(T1_Data!CU177&lt;1, "&lt;1", IF(T1_Data!CU177&gt;99, "&gt;99", T1_Data!CU177))),"-")</f>
        <v>-</v>
      </c>
      <c r="CV179" s="72" t="str">
        <f>IF(ISNUMBER(T1_Data!CV177),IF(T1_Data!CV177=-999,"NA",IF(T1_Data!CV177&lt;1, "&lt;1", IF(T1_Data!CV177&gt;99, "&gt;99", T1_Data!CV177))),"-")</f>
        <v>-</v>
      </c>
      <c r="CW179" s="72" t="str">
        <f>IF(ISNUMBER(T1_Data!CW177),IF(T1_Data!CW177=-999,"NA",IF(T1_Data!CW177&lt;1, "&lt;1", IF(T1_Data!CW177&gt;99, "&gt;99", T1_Data!CW177))),"-")</f>
        <v>-</v>
      </c>
      <c r="CX179" s="72" t="str">
        <f>IF(ISNUMBER(T1_Data!CX177),IF(T1_Data!CX177=-999,"NA",IF(T1_Data!CX177&lt;1, "&lt;1", IF(T1_Data!CX177&gt;99, "&gt;99", T1_Data!CX177))),"-")</f>
        <v>-</v>
      </c>
      <c r="CY179" s="72" t="str">
        <f>IF(ISNUMBER(T1_Data!CY177),IF(T1_Data!CY177=-999,"NA",IF(T1_Data!CY177&lt;1, "&lt;1", IF(T1_Data!CY177&gt;99, "&gt;99", T1_Data!CY177))),"-")</f>
        <v>-</v>
      </c>
      <c r="CZ179" s="72" t="str">
        <f>IF(ISNUMBER(T1_Data!CZ177),IF(T1_Data!CZ177=-999,"NA",IF(T1_Data!CZ177&lt;1, "&lt;1", IF(T1_Data!CZ177&gt;99, "&gt;99", T1_Data!CZ177))),"-")</f>
        <v>-</v>
      </c>
      <c r="DA179" s="72" t="str">
        <f>IF(ISNUMBER(T1_Data!DA177),IF(T1_Data!DA177=-999,"NA",IF(T1_Data!DA177&lt;1, "&lt;1", IF(T1_Data!DA177&gt;99, "&gt;99", T1_Data!DA177))),"-")</f>
        <v>-</v>
      </c>
      <c r="DB179" s="72" t="str">
        <f>IF(ISNUMBER(T1_Data!DB177),IF(T1_Data!DB177=-999,"NA",IF(T1_Data!DB177&lt;1, "&lt;1", IF(T1_Data!DB177&gt;99, "&gt;99", T1_Data!DB177))),"-")</f>
        <v>-</v>
      </c>
      <c r="DC179" s="72" t="str">
        <f>IF(ISNUMBER(T1_Data!DC177),IF(T1_Data!DC177=-999,"NA",IF(T1_Data!DC177&lt;1, "&lt;1", IF(T1_Data!DC177&gt;99, "&gt;99", T1_Data!DC177))),"-")</f>
        <v>-</v>
      </c>
      <c r="DD179" s="72" t="str">
        <f>IF(ISNUMBER(T1_Data!DD177),IF(T1_Data!DD177=-999,"NA",IF(T1_Data!DD177&lt;1, "&lt;1", IF(T1_Data!DD177&gt;99, "&gt;99", T1_Data!DD177))),"-")</f>
        <v>-</v>
      </c>
      <c r="DE179" s="72" t="str">
        <f>IF(ISNUMBER(T1_Data!DE177),IF(T1_Data!DE177=-999,"NA",IF(T1_Data!DE177&lt;1, "&lt;1", IF(T1_Data!DE177&gt;99, "&gt;99", T1_Data!DE177))),"-")</f>
        <v>-</v>
      </c>
      <c r="DF179" s="72" t="str">
        <f>IF(ISNUMBER(T1_Data!DF177),IF(T1_Data!DF177=-999,"NA",IF(T1_Data!DF177&lt;1, "&lt;1", IF(T1_Data!DF177&gt;99, "&gt;99", T1_Data!DF177))),"-")</f>
        <v>-</v>
      </c>
      <c r="DG179" s="72" t="str">
        <f>IF(ISNUMBER(T1_Data!DG177),IF(T1_Data!DG177=-999,"NA",IF(T1_Data!DG177&lt;1, "&lt;1", IF(T1_Data!DG177&gt;99, "&gt;99", T1_Data!DG177))),"-")</f>
        <v>-</v>
      </c>
      <c r="DH179" s="72" t="str">
        <f>IF(ISNUMBER(T1_Data!DH177),IF(T1_Data!DH177=-999,"NA",IF(T1_Data!DH177&lt;1, "&lt;1", IF(T1_Data!DH177&gt;99, "&gt;99", T1_Data!DH177))),"-")</f>
        <v>-</v>
      </c>
      <c r="DI179" s="72" t="str">
        <f>IF(ISNUMBER(T1_Data!DI177),IF(T1_Data!DI177=-999,"NA",IF(T1_Data!DI177&lt;1, "&lt;1", IF(T1_Data!DI177&gt;99, "&gt;99", T1_Data!DI177))),"-")</f>
        <v>-</v>
      </c>
      <c r="DJ179" s="72" t="str">
        <f>IF(ISNUMBER(T1_Data!DJ177),IF(T1_Data!DJ177=-999,"NA",IF(T1_Data!DJ177&lt;1, "&lt;1", IF(T1_Data!DJ177&gt;99, "&gt;99", T1_Data!DJ177))),"-")</f>
        <v>-</v>
      </c>
      <c r="DK179" s="72" t="str">
        <f>IF(ISNUMBER(T1_Data!DK177),IF(T1_Data!DK177=-999,"NA",IF(T1_Data!DK177&lt;1, "&lt;1", IF(T1_Data!DK177&gt;99, "&gt;99", T1_Data!DK177))),"-")</f>
        <v>-</v>
      </c>
      <c r="DL179" s="72" t="str">
        <f>IF(ISNUMBER(T1_Data!DL177),IF(T1_Data!DL177=-999,"NA",IF(T1_Data!DL177&lt;1, "&lt;1", IF(T1_Data!DL177&gt;99, "&gt;99", T1_Data!DL177))),"-")</f>
        <v>-</v>
      </c>
      <c r="DM179" s="72" t="str">
        <f>IF(ISNUMBER(T1_Data!DM177),IF(T1_Data!DM177=-999,"NA",IF(T1_Data!DM177&lt;1, "&lt;1", IF(T1_Data!DM177&gt;99, "&gt;99", T1_Data!DM177))),"-")</f>
        <v>-</v>
      </c>
      <c r="DN179" s="72" t="str">
        <f>IF(ISNUMBER(T1_Data!DN177),IF(T1_Data!DN177=-999,"NA",IF(T1_Data!DN177&lt;1, "&lt;1", IF(T1_Data!DN177&gt;99, "&gt;99", T1_Data!DN177))),"-")</f>
        <v>-</v>
      </c>
      <c r="DO179" s="72" t="str">
        <f>IF(ISNUMBER(T1_Data!DO177),IF(T1_Data!DO177=-999,"NA",IF(T1_Data!DO177&lt;1, "&lt;1", IF(T1_Data!DO177&gt;99, "&gt;99", T1_Data!DO177))),"-")</f>
        <v>-</v>
      </c>
      <c r="DP179" s="72" t="str">
        <f>IF(ISNUMBER(T1_Data!DP177),IF(T1_Data!DP177=-999,"NA",IF(T1_Data!DP177&lt;1, "&lt;1", IF(T1_Data!DP177&gt;99, "&gt;99", T1_Data!DP177))),"-")</f>
        <v>-</v>
      </c>
      <c r="DQ179" s="72" t="str">
        <f>IF(ISNUMBER(T1_Data!DQ177),IF(T1_Data!DQ177=-999,"NA",IF(T1_Data!DQ177&lt;1, "&lt;1", IF(T1_Data!DQ177&gt;99, "&gt;99", T1_Data!DQ177))),"-")</f>
        <v>-</v>
      </c>
      <c r="DR179" s="72" t="str">
        <f>IF(ISNUMBER(T1_Data!DR177),IF(T1_Data!DR177=-999,"NA",IF(T1_Data!DR177&lt;1, "&lt;1", IF(T1_Data!DR177&gt;99, "&gt;99", T1_Data!DR177))),"-")</f>
        <v>-</v>
      </c>
      <c r="DS179" s="72" t="str">
        <f>IF(ISNUMBER(T1_Data!DS177),IF(T1_Data!DS177=-999,"NA",IF(T1_Data!DS177&lt;1, "&lt;1", IF(T1_Data!DS177&gt;99, "&gt;99", T1_Data!DS177))),"-")</f>
        <v>-</v>
      </c>
      <c r="DT179" s="72" t="str">
        <f>IF(ISNUMBER(T1_Data!DT177),IF(T1_Data!DT177=-999,"NA",IF(T1_Data!DT177&lt;1, "&lt;1", IF(T1_Data!DT177&gt;99, "&gt;99", T1_Data!DT177))),"-")</f>
        <v>-</v>
      </c>
      <c r="DU179" s="72" t="str">
        <f>IF(ISNUMBER(T1_Data!DU177),IF(T1_Data!DU177=-999,"NA",IF(T1_Data!DU177&lt;1, "&lt;1", IF(T1_Data!DU177&gt;99, "&gt;99", T1_Data!DU177))),"-")</f>
        <v>-</v>
      </c>
      <c r="DV179" s="72" t="str">
        <f>IF(ISNUMBER(T1_Data!DV177),IF(T1_Data!DV177=-999,"NA",IF(T1_Data!DV177&lt;1, "&lt;1", IF(T1_Data!DV177&gt;99, "&gt;99", T1_Data!DV177))),"-")</f>
        <v>-</v>
      </c>
      <c r="DW179" s="72" t="str">
        <f>IF(ISNUMBER(T1_Data!DW177),IF(T1_Data!DW177=-999,"NA",IF(T1_Data!DW177&lt;1, "&lt;1", IF(T1_Data!DW177&gt;99, "&gt;99", T1_Data!DW177))),"-")</f>
        <v>-</v>
      </c>
      <c r="DX179" s="72" t="str">
        <f>IF(ISNUMBER(T1_Data!DX177),IF(T1_Data!DX177=-999,"NA",IF(T1_Data!DX177&lt;1, "&lt;1", IF(T1_Data!DX177&gt;99, "&gt;99", T1_Data!DX177))),"-")</f>
        <v>-</v>
      </c>
      <c r="DY179" s="72" t="str">
        <f>IF(ISNUMBER(T1_Data!DY177),IF(T1_Data!DY177=-999,"NA",IF(T1_Data!DY177&lt;1, "&lt;1", IF(T1_Data!DY177&gt;99, "&gt;99", T1_Data!DY177))),"-")</f>
        <v>-</v>
      </c>
      <c r="DZ179" s="72" t="str">
        <f>IF(ISNUMBER(T1_Data!DZ177),IF(T1_Data!DZ177=-999,"NA",IF(T1_Data!DZ177&lt;1, "&lt;1", IF(T1_Data!DZ177&gt;99, "&gt;99", T1_Data!DZ177))),"-")</f>
        <v>-</v>
      </c>
      <c r="EA179" s="72" t="str">
        <f>IF(ISNUMBER(T1_Data!EA177),IF(T1_Data!EA177=-999,"NA",IF(T1_Data!EA177&lt;1, "&lt;1", IF(T1_Data!EA177&gt;99, "&gt;99", T1_Data!EA177))),"-")</f>
        <v>-</v>
      </c>
      <c r="EB179" s="72" t="str">
        <f>IF(ISNUMBER(T1_Data!EB177),IF(T1_Data!EB177=-999,"NA",IF(T1_Data!EB177&lt;1, "&lt;1", IF(T1_Data!EB177&gt;99, "&gt;99", T1_Data!EB177))),"-")</f>
        <v>-</v>
      </c>
      <c r="EC179" s="72" t="str">
        <f>IF(ISNUMBER(T1_Data!EC177),IF(T1_Data!EC177=-999,"NA",IF(T1_Data!EC177&lt;1, "&lt;1", IF(T1_Data!EC177&gt;99, "&gt;99", T1_Data!EC177))),"-")</f>
        <v>-</v>
      </c>
      <c r="ED179" s="72" t="str">
        <f>IF(ISNUMBER(T1_Data!ED177),IF(T1_Data!ED177=-999,"NA",IF(T1_Data!ED177&lt;1, "&lt;1", IF(T1_Data!ED177&gt;99, "&gt;99", T1_Data!ED177))),"-")</f>
        <v>-</v>
      </c>
      <c r="EE179" s="72" t="str">
        <f>IF(ISNUMBER(T1_Data!EE177),IF(T1_Data!EE177=-999,"NA",IF(T1_Data!EE177&lt;1, "&lt;1", IF(T1_Data!EE177&gt;99, "&gt;99", T1_Data!EE177))),"-")</f>
        <v>-</v>
      </c>
      <c r="EF179" s="72" t="str">
        <f>IF(ISNUMBER(T1_Data!EF177),IF(T1_Data!EF177=-999,"NA",IF(T1_Data!EF177&lt;1, "&lt;1", IF(T1_Data!EF177&gt;99, "&gt;99", T1_Data!EF177))),"-")</f>
        <v>-</v>
      </c>
      <c r="EG179" s="72" t="str">
        <f>IF(ISNUMBER(T1_Data!EG177),IF(T1_Data!EG177=-999,"NA",IF(T1_Data!EG177&lt;1, "&lt;1", IF(T1_Data!EG177&gt;99, "&gt;99", T1_Data!EG177))),"-")</f>
        <v>-</v>
      </c>
      <c r="EH179" s="72" t="str">
        <f>IF(ISNUMBER(T1_Data!EH177),IF(T1_Data!EH177=-999,"NA",IF(T1_Data!EH177&lt;1, "&lt;1", IF(T1_Data!EH177&gt;99, "&gt;99", T1_Data!EH177))),"-")</f>
        <v>-</v>
      </c>
      <c r="EI179" s="72" t="str">
        <f>IF(ISNUMBER(T1_Data!EI177),IF(T1_Data!EI177=-999,"NA",IF(T1_Data!EI177&lt;1, "&lt;1", IF(T1_Data!EI177&gt;99, "&gt;99", T1_Data!EI177))),"-")</f>
        <v>-</v>
      </c>
      <c r="EJ179" s="72" t="str">
        <f>IF(ISNUMBER(T1_Data!EJ177),IF(T1_Data!EJ177=-999,"NA",IF(T1_Data!EJ177&lt;1, "&lt;1", IF(T1_Data!EJ177&gt;99, "&gt;99", T1_Data!EJ177))),"-")</f>
        <v>-</v>
      </c>
      <c r="EK179" s="72" t="str">
        <f>IF(ISNUMBER(T1_Data!EK177),IF(T1_Data!EK177=-999,"NA",IF(T1_Data!EK177&lt;1, "&lt;1", IF(T1_Data!EK177&gt;99, "&gt;99", T1_Data!EK177))),"-")</f>
        <v>-</v>
      </c>
      <c r="EL179" s="72" t="str">
        <f>IF(ISNUMBER(T1_Data!EL177),IF(T1_Data!EL177=-999,"NA",IF(T1_Data!EL177&lt;1, "&lt;1", IF(T1_Data!EL177&gt;99, "&gt;99", T1_Data!EL177))),"-")</f>
        <v>-</v>
      </c>
      <c r="EM179" s="72" t="str">
        <f>IF(ISNUMBER(T1_Data!EM177),IF(T1_Data!EM177=-999,"NA",IF(T1_Data!EM177&lt;1, "&lt;1", IF(T1_Data!EM177&gt;99, "&gt;99", T1_Data!EM177))),"-")</f>
        <v>-</v>
      </c>
      <c r="EN179" s="72" t="str">
        <f>IF(ISNUMBER(T1_Data!EN177),IF(T1_Data!EN177=-999,"NA",IF(T1_Data!EN177&lt;1, "&lt;1", IF(T1_Data!EN177&gt;99, "&gt;99", T1_Data!EN177))),"-")</f>
        <v>-</v>
      </c>
      <c r="EO179" s="72" t="str">
        <f>IF(ISNUMBER(T1_Data!EO177),IF(T1_Data!EO177=-999,"NA",IF(T1_Data!EO177&lt;1, "&lt;1", IF(T1_Data!EO177&gt;99, "&gt;99", T1_Data!EO177))),"-")</f>
        <v>-</v>
      </c>
      <c r="EP179" s="72" t="str">
        <f>IF(ISNUMBER(T1_Data!EP177),IF(T1_Data!EP177=-999,"NA",IF(T1_Data!EP177&lt;1, "&lt;1", IF(T1_Data!EP177&gt;99, "&gt;99", T1_Data!EP177))),"-")</f>
        <v>-</v>
      </c>
      <c r="EQ179" s="72" t="str">
        <f>IF(ISNUMBER(T1_Data!EQ177),IF(T1_Data!EQ177=-999,"NA",IF(T1_Data!EQ177&lt;1, "&lt;1", IF(T1_Data!EQ177&gt;99, "&gt;99", T1_Data!EQ177))),"-")</f>
        <v>-</v>
      </c>
      <c r="ER179" s="72" t="str">
        <f>IF(ISNUMBER(T1_Data!ER177),IF(T1_Data!ER177=-999,"NA",IF(T1_Data!ER177&lt;1, "&lt;1", IF(T1_Data!ER177&gt;99, "&gt;99", T1_Data!ER177))),"-")</f>
        <v>-</v>
      </c>
      <c r="ES179" s="72" t="str">
        <f>IF(ISNUMBER(T1_Data!ES177),IF(T1_Data!ES177=-999,"NA",IF(T1_Data!ES177&lt;1, "&lt;1", IF(T1_Data!ES177&gt;99, "&gt;99", T1_Data!ES177))),"-")</f>
        <v>-</v>
      </c>
      <c r="ET179" s="72" t="str">
        <f>IF(ISNUMBER(T1_Data!ET177),IF(T1_Data!ET177=-999,"NA",IF(T1_Data!ET177&lt;1, "&lt;1", IF(T1_Data!ET177&gt;99, "&gt;99", T1_Data!ET177))),"-")</f>
        <v>-</v>
      </c>
      <c r="EU179" s="72" t="str">
        <f>IF(ISNUMBER(T1_Data!EU177),IF(T1_Data!EU177=-999,"NA",IF(T1_Data!EU177&lt;1, "&lt;1", IF(T1_Data!EU177&gt;99, "&gt;99", T1_Data!EU177))),"-")</f>
        <v>-</v>
      </c>
      <c r="EV179" s="72" t="str">
        <f>IF(ISNUMBER(T1_Data!EV177),IF(T1_Data!EV177=-999,"NA",IF(T1_Data!EV177&lt;1, "&lt;1", IF(T1_Data!EV177&gt;99, "&gt;99", T1_Data!EV177))),"-")</f>
        <v>-</v>
      </c>
      <c r="EW179" s="72" t="str">
        <f>IF(ISNUMBER(T1_Data!EW177),IF(T1_Data!EW177=-999,"NA",IF(T1_Data!EW177&lt;1, "&lt;1", IF(T1_Data!EW177&gt;99, "&gt;99", T1_Data!EW177))),"-")</f>
        <v>-</v>
      </c>
      <c r="EX179" s="72" t="str">
        <f>IF(ISNUMBER(T1_Data!EX177),IF(T1_Data!EX177=-999,"NA",IF(T1_Data!EX177&lt;1, "&lt;1", IF(T1_Data!EX177&gt;99, "&gt;99", T1_Data!EX177))),"-")</f>
        <v>-</v>
      </c>
      <c r="EY179" s="72" t="str">
        <f>IF(ISNUMBER(T1_Data!EY177),IF(T1_Data!EY177=-999,"NA",IF(T1_Data!EY177&lt;1, "&lt;1", IF(T1_Data!EY177&gt;99, "&gt;99", T1_Data!EY177))),"-")</f>
        <v>-</v>
      </c>
      <c r="EZ179" s="72" t="str">
        <f>IF(ISNUMBER(T1_Data!EZ177),IF(T1_Data!EZ177=-999,"NA",IF(T1_Data!EZ177&lt;1, "&lt;1", IF(T1_Data!EZ177&gt;99, "&gt;99", T1_Data!EZ177))),"-")</f>
        <v>-</v>
      </c>
      <c r="FA179" s="72" t="str">
        <f>IF(ISNUMBER(T1_Data!FA177),IF(T1_Data!FA177=-999,"NA",IF(T1_Data!FA177&lt;1, "&lt;1", IF(T1_Data!FA177&gt;99, "&gt;99", T1_Data!FA177))),"-")</f>
        <v>-</v>
      </c>
      <c r="FB179" s="72" t="str">
        <f>IF(ISNUMBER(T1_Data!FB177),IF(T1_Data!FB177=-999,"NA",IF(T1_Data!FB177&lt;1, "&lt;1", IF(T1_Data!FB177&gt;99, "&gt;99", T1_Data!FB177))),"-")</f>
        <v>-</v>
      </c>
      <c r="FC179" s="72" t="str">
        <f>IF(ISNUMBER(T1_Data!FC177),IF(T1_Data!FC177=-999,"NA",IF(T1_Data!FC177&lt;1, "&lt;1", IF(T1_Data!FC177&gt;99, "&gt;99", T1_Data!FC177))),"-")</f>
        <v>-</v>
      </c>
      <c r="FD179" s="72" t="str">
        <f>IF(ISNUMBER(T1_Data!FD177),IF(T1_Data!FD177=-999,"NA",IF(T1_Data!FD177&lt;1, "&lt;1", IF(T1_Data!FD177&gt;99, "&gt;99", T1_Data!FD177))),"-")</f>
        <v>-</v>
      </c>
      <c r="FE179" s="72" t="str">
        <f>IF(ISNUMBER(T1_Data!FE177),IF(T1_Data!FE177=-999,"NA",IF(T1_Data!FE177&lt;1, "&lt;1", IF(T1_Data!FE177&gt;99, "&gt;99", T1_Data!FE177))),"-")</f>
        <v>-</v>
      </c>
      <c r="FF179" s="72" t="str">
        <f>IF(ISNUMBER(T1_Data!FF177),IF(T1_Data!FF177=-999,"NA",IF(T1_Data!FF177&lt;1, "&lt;1", IF(T1_Data!FF177&gt;99, "&gt;99", T1_Data!FF177))),"-")</f>
        <v>-</v>
      </c>
      <c r="FG179" s="72" t="str">
        <f>IF(ISNUMBER(T1_Data!FG177),IF(T1_Data!FG177=-999,"NA",IF(T1_Data!FG177&lt;1, "&lt;1", IF(T1_Data!FG177&gt;99, "&gt;99", T1_Data!FG177))),"-")</f>
        <v>-</v>
      </c>
      <c r="FH179" s="72" t="str">
        <f>IF(ISNUMBER(T1_Data!FH177),IF(T1_Data!FH177=-999,"NA",IF(T1_Data!FH177&lt;1, "&lt;1", IF(T1_Data!FH177&gt;99, "&gt;99", T1_Data!FH177))),"-")</f>
        <v>-</v>
      </c>
      <c r="FI179" s="72" t="str">
        <f>IF(ISNUMBER(T1_Data!FI177),IF(T1_Data!FI177=-999,"NA",IF(T1_Data!FI177&lt;1, "&lt;1", IF(T1_Data!FI177&gt;99, "&gt;99", T1_Data!FI177))),"-")</f>
        <v>-</v>
      </c>
      <c r="FJ179" s="72" t="str">
        <f>IF(ISNUMBER(T1_Data!FJ177),IF(T1_Data!FJ177=-999,"NA",IF(T1_Data!FJ177&lt;1, "&lt;1", IF(T1_Data!FJ177&gt;99, "&gt;99", T1_Data!FJ177))),"-")</f>
        <v>-</v>
      </c>
      <c r="FK179" s="72" t="str">
        <f>IF(ISNUMBER(T1_Data!FK177),IF(T1_Data!FK177=-999,"NA",IF(T1_Data!FK177&lt;1, "&lt;1", IF(T1_Data!FK177&gt;99, "&gt;99", T1_Data!FK177))),"-")</f>
        <v>-</v>
      </c>
      <c r="FL179" s="72" t="str">
        <f>IF(ISNUMBER(T1_Data!FL177),IF(T1_Data!FL177=-999,"NA",IF(T1_Data!FL177&lt;1, "&lt;1", IF(T1_Data!FL177&gt;99, "&gt;99", T1_Data!FL177))),"-")</f>
        <v>-</v>
      </c>
      <c r="FM179" s="72" t="str">
        <f>IF(ISNUMBER(T1_Data!FM177),IF(T1_Data!FM177=-999,"NA",IF(T1_Data!FM177&lt;1, "&lt;1", IF(T1_Data!FM177&gt;99, "&gt;99", T1_Data!FM177))),"-")</f>
        <v>-</v>
      </c>
      <c r="FN179" s="72" t="str">
        <f>IF(ISNUMBER(T1_Data!FN177),IF(T1_Data!FN177=-999,"NA",IF(T1_Data!FN177&lt;1, "&lt;1", IF(T1_Data!FN177&gt;99, "&gt;99", T1_Data!FN177))),"-")</f>
        <v>-</v>
      </c>
      <c r="FO179" s="72" t="str">
        <f>IF(ISNUMBER(T1_Data!FO177),IF(T1_Data!FO177=-999,"NA",IF(T1_Data!FO177&lt;1, "&lt;1", IF(T1_Data!FO177&gt;99, "&gt;99", T1_Data!FO177))),"-")</f>
        <v>-</v>
      </c>
      <c r="FP179" s="72" t="str">
        <f>IF(ISNUMBER(T1_Data!FP177),IF(T1_Data!FP177=-999,"NA",IF(T1_Data!FP177&lt;1, "&lt;1", IF(T1_Data!FP177&gt;99, "&gt;99", T1_Data!FP177))),"-")</f>
        <v>-</v>
      </c>
      <c r="FQ179" s="72" t="str">
        <f>IF(ISNUMBER(T1_Data!FQ177),IF(T1_Data!FQ177=-999,"NA",IF(T1_Data!FQ177&lt;1, "&lt;1", IF(T1_Data!FQ177&gt;99, "&gt;99", T1_Data!FQ177))),"-")</f>
        <v>-</v>
      </c>
      <c r="FR179" s="72" t="str">
        <f>IF(ISNUMBER(T1_Data!FR177),IF(T1_Data!FR177=-999,"NA",IF(T1_Data!FR177&lt;1, "&lt;1", IF(T1_Data!FR177&gt;99, "&gt;99", T1_Data!FR177))),"-")</f>
        <v>-</v>
      </c>
      <c r="FS179" s="72" t="str">
        <f>IF(ISNUMBER(T1_Data!FS177),IF(T1_Data!FS177=-999,"NA",IF(T1_Data!FS177&lt;1, "&lt;1", IF(T1_Data!FS177&gt;99, "&gt;99", T1_Data!FS177))),"-")</f>
        <v>-</v>
      </c>
      <c r="FT179" s="72" t="str">
        <f>IF(ISNUMBER(T1_Data!FT177),IF(T1_Data!FT177=-999,"NA",IF(T1_Data!FT177&lt;1, "&lt;1", IF(T1_Data!FT177&gt;99, "&gt;99", T1_Data!FT177))),"-")</f>
        <v>-</v>
      </c>
      <c r="FU179" s="72" t="str">
        <f>IF(ISNUMBER(T1_Data!FU177),IF(T1_Data!FU177=-999,"NA",IF(T1_Data!FU177&lt;1, "&lt;1", IF(T1_Data!FU177&gt;99, "&gt;99", T1_Data!FU177))),"-")</f>
        <v>-</v>
      </c>
      <c r="FV179" s="72" t="str">
        <f>IF(ISNUMBER(T1_Data!FV177),IF(T1_Data!FV177=-999,"NA",IF(T1_Data!FV177&lt;1, "&lt;1", IF(T1_Data!FV177&gt;99, "&gt;99", T1_Data!FV177))),"-")</f>
        <v>-</v>
      </c>
      <c r="FW179" s="72" t="str">
        <f>IF(ISNUMBER(T1_Data!FW177),IF(T1_Data!FW177=-999,"NA",IF(T1_Data!FW177&lt;1, "&lt;1", IF(T1_Data!FW177&gt;99, "&gt;99", T1_Data!FW177))),"-")</f>
        <v>-</v>
      </c>
      <c r="FX179" s="71" t="str">
        <f>IF(ISBLANK(T1_Data!FX177), "", T1_Data!FX177)</f>
        <v/>
      </c>
    </row>
    <row r="180" spans="1:180" x14ac:dyDescent="0.25">
      <c r="A180" s="71" t="str">
        <f>IF(ISBLANK(T1_Data!A178), "", T1_Data!A178)</f>
        <v/>
      </c>
      <c r="B180" s="72" t="str">
        <f>IF(ISNUMBER(T1_Data!B178), T1_Data!B178,"-")</f>
        <v>-</v>
      </c>
      <c r="C180" s="72" t="str">
        <f>IF(ISNUMBER(T1_Data!C178),IF(T1_Data!C178=-999,"NA",IF(T1_Data!C178&lt;1, "&lt;1", IF(T1_Data!C178&gt;99, "&gt;99", T1_Data!C178))),"-")</f>
        <v>-</v>
      </c>
      <c r="D180" s="72" t="str">
        <f>IF(ISNUMBER(T1_Data!D178),IF(T1_Data!D178=-999,"NA",IF(T1_Data!D178&lt;1, "&lt;1", IF(T1_Data!D178&gt;99, "&gt;99", T1_Data!D178))),"-")</f>
        <v>-</v>
      </c>
      <c r="E180" s="72" t="str">
        <f>IF(ISNUMBER(T1_Data!E178),IF(T1_Data!E178=-999,"NA",IF(T1_Data!E178&lt;1, "&lt;1", IF(T1_Data!E178&gt;99, "&gt;99", T1_Data!E178))),"-")</f>
        <v>-</v>
      </c>
      <c r="F180" s="72" t="str">
        <f>IF(ISNUMBER(T1_Data!F178),IF(T1_Data!F178=-999,"NA",IF(T1_Data!F178&lt;1, "&lt;1", IF(T1_Data!F178&gt;99, "&gt;99", T1_Data!F178))),"-")</f>
        <v>-</v>
      </c>
      <c r="G180" s="72" t="str">
        <f>IF(ISNUMBER(T1_Data!G178),IF(T1_Data!G178=-999,"NA",IF(T1_Data!G178&lt;1, "&lt;1", IF(T1_Data!G178&gt;99, "&gt;99", T1_Data!G178))),"-")</f>
        <v>-</v>
      </c>
      <c r="H180" s="72" t="str">
        <f>IF(ISNUMBER(T1_Data!H178),IF(T1_Data!H178=-999,"NA",IF(T1_Data!H178&lt;1, "&lt;1", IF(T1_Data!H178&gt;99, "&gt;99", T1_Data!H178))),"-")</f>
        <v>-</v>
      </c>
      <c r="I180" s="72" t="str">
        <f>IF(ISNUMBER(T1_Data!I178),IF(T1_Data!I178=-999,"NA",IF(T1_Data!I178&lt;1, "&lt;1", IF(T1_Data!I178&gt;99, "&gt;99", T1_Data!I178))),"-")</f>
        <v>-</v>
      </c>
      <c r="J180" s="72" t="str">
        <f>IF(ISNUMBER(T1_Data!J178),IF(T1_Data!J178=-999,"NA",IF(T1_Data!J178&lt;1, "&lt;1", IF(T1_Data!J178&gt;99, "&gt;99", T1_Data!J178))),"-")</f>
        <v>-</v>
      </c>
      <c r="K180" s="72" t="str">
        <f>IF(ISNUMBER(T1_Data!K178),IF(T1_Data!K178=-999,"NA",IF(T1_Data!K178&lt;1, "&lt;1", IF(T1_Data!K178&gt;99, "&gt;99", T1_Data!K178))),"-")</f>
        <v>-</v>
      </c>
      <c r="L180" s="72" t="str">
        <f>IF(ISNUMBER(T1_Data!L178),IF(T1_Data!L178=-999,"NA",IF(T1_Data!L178&lt;1, "&lt;1", IF(T1_Data!L178&gt;99, "&gt;99", T1_Data!L178))),"-")</f>
        <v>-</v>
      </c>
      <c r="M180" s="72" t="str">
        <f>IF(ISNUMBER(T1_Data!M178),IF(T1_Data!M178=-999,"NA",IF(T1_Data!M178&lt;1, "&lt;1", IF(T1_Data!M178&gt;99, "&gt;99", T1_Data!M178))),"-")</f>
        <v>-</v>
      </c>
      <c r="N180" s="72" t="str">
        <f>IF(ISNUMBER(T1_Data!N178),IF(T1_Data!N178=-999,"NA",IF(T1_Data!N178&lt;1, "&lt;1", IF(T1_Data!N178&gt;99, "&gt;99", T1_Data!N178))),"-")</f>
        <v>-</v>
      </c>
      <c r="O180" s="72" t="str">
        <f>IF(ISNUMBER(T1_Data!O178),IF(T1_Data!O178=-999,"NA",IF(T1_Data!O178&lt;1, "&lt;1", IF(T1_Data!O178&gt;99, "&gt;99", T1_Data!O178))),"-")</f>
        <v>-</v>
      </c>
      <c r="P180" s="72" t="str">
        <f>IF(ISNUMBER(T1_Data!P178),IF(T1_Data!P178=-999,"NA",IF(T1_Data!P178&lt;1, "&lt;1", IF(T1_Data!P178&gt;99, "&gt;99", T1_Data!P178))),"-")</f>
        <v>-</v>
      </c>
      <c r="Q180" s="72" t="str">
        <f>IF(ISNUMBER(T1_Data!Q178),IF(T1_Data!Q178=-999,"NA",IF(T1_Data!Q178&lt;1, "&lt;1", IF(T1_Data!Q178&gt;99, "&gt;99", T1_Data!Q178))),"-")</f>
        <v>-</v>
      </c>
      <c r="R180" s="72" t="str">
        <f>IF(ISNUMBER(T1_Data!R178),IF(T1_Data!R178=-999,"NA",IF(T1_Data!R178&lt;1, "&lt;1", IF(T1_Data!R178&gt;99, "&gt;99", T1_Data!R178))),"-")</f>
        <v>-</v>
      </c>
      <c r="S180" s="72" t="str">
        <f>IF(ISNUMBER(T1_Data!S178),IF(T1_Data!S178=-999,"NA",IF(T1_Data!S178&lt;1, "&lt;1", IF(T1_Data!S178&gt;99, "&gt;99", T1_Data!S178))),"-")</f>
        <v>-</v>
      </c>
      <c r="T180" s="72" t="str">
        <f>IF(ISNUMBER(T1_Data!T178),IF(T1_Data!T178=-999,"NA",IF(T1_Data!T178&lt;1, "&lt;1", IF(T1_Data!T178&gt;99, "&gt;99", T1_Data!T178))),"-")</f>
        <v>-</v>
      </c>
      <c r="U180" s="72" t="str">
        <f>IF(ISNUMBER(T1_Data!U178),IF(T1_Data!U178=-999,"NA",IF(T1_Data!U178&lt;1, "&lt;1", IF(T1_Data!U178&gt;99, "&gt;99", T1_Data!U178))),"-")</f>
        <v>-</v>
      </c>
      <c r="V180" s="72" t="str">
        <f>IF(ISNUMBER(T1_Data!V178),IF(T1_Data!V178=-999,"NA",IF(T1_Data!V178&lt;1, "&lt;1", IF(T1_Data!V178&gt;99, "&gt;99", T1_Data!V178))),"-")</f>
        <v>-</v>
      </c>
      <c r="W180" s="72" t="str">
        <f>IF(ISNUMBER(T1_Data!W178),IF(T1_Data!W178=-999,"NA",IF(T1_Data!W178&lt;1, "&lt;1", IF(T1_Data!W178&gt;99, "&gt;99", T1_Data!W178))),"-")</f>
        <v>-</v>
      </c>
      <c r="X180" s="72" t="str">
        <f>IF(ISNUMBER(T1_Data!X178),IF(T1_Data!X178=-999,"NA",IF(T1_Data!X178&lt;1, "&lt;1", IF(T1_Data!X178&gt;99, "&gt;99", T1_Data!X178))),"-")</f>
        <v>-</v>
      </c>
      <c r="Y180" s="72" t="str">
        <f>IF(ISNUMBER(T1_Data!Y178),IF(T1_Data!Y178=-999,"NA",IF(T1_Data!Y178&lt;1, "&lt;1", IF(T1_Data!Y178&gt;99, "&gt;99", T1_Data!Y178))),"-")</f>
        <v>-</v>
      </c>
      <c r="Z180" s="72" t="str">
        <f>IF(ISNUMBER(T1_Data!Z178),IF(T1_Data!Z178=-999,"NA",IF(T1_Data!Z178&lt;1, "&lt;1", IF(T1_Data!Z178&gt;99, "&gt;99", T1_Data!Z178))),"-")</f>
        <v>-</v>
      </c>
      <c r="AA180" s="72" t="str">
        <f>IF(ISNUMBER(T1_Data!AA178),IF(T1_Data!AA178=-999,"NA",IF(T1_Data!AA178&lt;1, "&lt;1", IF(T1_Data!AA178&gt;99, "&gt;99", T1_Data!AA178))),"-")</f>
        <v>-</v>
      </c>
      <c r="AB180" s="72" t="str">
        <f>IF(ISNUMBER(T1_Data!AB178),IF(T1_Data!AB178=-999,"NA",IF(T1_Data!AB178&lt;1, "&lt;1", IF(T1_Data!AB178&gt;99, "&gt;99", T1_Data!AB178))),"-")</f>
        <v>-</v>
      </c>
      <c r="AC180" s="72" t="str">
        <f>IF(ISNUMBER(T1_Data!AC178),IF(T1_Data!AC178=-999,"NA",IF(T1_Data!AC178&lt;1, "&lt;1", IF(T1_Data!AC178&gt;99, "&gt;99", T1_Data!AC178))),"-")</f>
        <v>-</v>
      </c>
      <c r="AD180" s="72" t="str">
        <f>IF(ISNUMBER(T1_Data!AD178),IF(T1_Data!AD178=-999,"NA",IF(T1_Data!AD178&lt;1, "&lt;1", IF(T1_Data!AD178&gt;99, "&gt;99", T1_Data!AD178))),"-")</f>
        <v>-</v>
      </c>
      <c r="AE180" s="72" t="str">
        <f>IF(ISNUMBER(T1_Data!AE178),IF(T1_Data!AE178=-999,"NA",IF(T1_Data!AE178&lt;1, "&lt;1", IF(T1_Data!AE178&gt;99, "&gt;99", T1_Data!AE178))),"-")</f>
        <v>-</v>
      </c>
      <c r="AF180" s="72" t="str">
        <f>IF(ISNUMBER(T1_Data!AF178),IF(T1_Data!AF178=-999,"NA",IF(T1_Data!AF178&lt;1, "&lt;1", IF(T1_Data!AF178&gt;99, "&gt;99", T1_Data!AF178))),"-")</f>
        <v>-</v>
      </c>
      <c r="AG180" s="72" t="str">
        <f>IF(ISNUMBER(T1_Data!AG178),IF(T1_Data!AG178=-999,"NA",IF(T1_Data!AG178&lt;1, "&lt;1", IF(T1_Data!AG178&gt;99, "&gt;99", T1_Data!AG178))),"-")</f>
        <v>-</v>
      </c>
      <c r="AH180" s="72" t="str">
        <f>IF(ISNUMBER(T1_Data!AH178),IF(T1_Data!AH178=-999,"NA",IF(T1_Data!AH178&lt;1, "&lt;1", IF(T1_Data!AH178&gt;99, "&gt;99", T1_Data!AH178))),"-")</f>
        <v>-</v>
      </c>
      <c r="AI180" s="72" t="str">
        <f>IF(ISNUMBER(T1_Data!AI178),IF(T1_Data!AI178=-999,"NA",IF(T1_Data!AI178&lt;1, "&lt;1", IF(T1_Data!AI178&gt;99, "&gt;99", T1_Data!AI178))),"-")</f>
        <v>-</v>
      </c>
      <c r="AJ180" s="72" t="str">
        <f>IF(ISNUMBER(T1_Data!AJ178),IF(T1_Data!AJ178=-999,"NA",IF(T1_Data!AJ178&lt;1, "&lt;1", IF(T1_Data!AJ178&gt;99, "&gt;99", T1_Data!AJ178))),"-")</f>
        <v>-</v>
      </c>
      <c r="AK180" s="72" t="str">
        <f>IF(ISNUMBER(T1_Data!AK178),IF(T1_Data!AK178=-999,"NA",IF(T1_Data!AK178&lt;1, "&lt;1", IF(T1_Data!AK178&gt;99, "&gt;99", T1_Data!AK178))),"-")</f>
        <v>-</v>
      </c>
      <c r="AL180" s="72" t="str">
        <f>IF(ISNUMBER(T1_Data!AL178),IF(T1_Data!AL178=-999,"NA",IF(T1_Data!AL178&lt;1, "&lt;1", IF(T1_Data!AL178&gt;99, "&gt;99", T1_Data!AL178))),"-")</f>
        <v>-</v>
      </c>
      <c r="AM180" s="72" t="str">
        <f>IF(ISNUMBER(T1_Data!AM178),IF(T1_Data!AM178=-999,"NA",IF(T1_Data!AM178&lt;1, "&lt;1", IF(T1_Data!AM178&gt;99, "&gt;99", T1_Data!AM178))),"-")</f>
        <v>-</v>
      </c>
      <c r="AN180" s="72" t="str">
        <f>IF(ISNUMBER(T1_Data!AN178),IF(T1_Data!AN178=-999,"NA",IF(T1_Data!AN178&lt;1, "&lt;1", IF(T1_Data!AN178&gt;99, "&gt;99", T1_Data!AN178))),"-")</f>
        <v>-</v>
      </c>
      <c r="AO180" s="72" t="str">
        <f>IF(ISNUMBER(T1_Data!AO178),IF(T1_Data!AO178=-999,"NA",IF(T1_Data!AO178&lt;1, "&lt;1", IF(T1_Data!AO178&gt;99, "&gt;99", T1_Data!AO178))),"-")</f>
        <v>-</v>
      </c>
      <c r="AP180" s="72" t="str">
        <f>IF(ISNUMBER(T1_Data!AP178),IF(T1_Data!AP178=-999,"NA",IF(T1_Data!AP178&lt;1, "&lt;1", IF(T1_Data!AP178&gt;99, "&gt;99", T1_Data!AP178))),"-")</f>
        <v>-</v>
      </c>
      <c r="AQ180" s="72" t="str">
        <f>IF(ISNUMBER(T1_Data!AQ178),IF(T1_Data!AQ178=-999,"NA",IF(T1_Data!AQ178&lt;1, "&lt;1", IF(T1_Data!AQ178&gt;99, "&gt;99", T1_Data!AQ178))),"-")</f>
        <v>-</v>
      </c>
      <c r="AR180" s="72" t="str">
        <f>IF(ISNUMBER(T1_Data!AR178),IF(T1_Data!AR178=-999,"NA",IF(T1_Data!AR178&lt;1, "&lt;1", IF(T1_Data!AR178&gt;99, "&gt;99", T1_Data!AR178))),"-")</f>
        <v>-</v>
      </c>
      <c r="AS180" s="72" t="str">
        <f>IF(ISNUMBER(T1_Data!AS178),IF(T1_Data!AS178=-999,"NA",IF(T1_Data!AS178&lt;1, "&lt;1", IF(T1_Data!AS178&gt;99, "&gt;99", T1_Data!AS178))),"-")</f>
        <v>-</v>
      </c>
      <c r="AT180" s="72" t="str">
        <f>IF(ISNUMBER(T1_Data!AT178),IF(T1_Data!AT178=-999,"NA",IF(T1_Data!AT178&lt;1, "&lt;1", IF(T1_Data!AT178&gt;99, "&gt;99", T1_Data!AT178))),"-")</f>
        <v>-</v>
      </c>
      <c r="AU180" s="72" t="str">
        <f>IF(ISNUMBER(T1_Data!AU178),IF(T1_Data!AU178=-999,"NA",IF(T1_Data!AU178&lt;1, "&lt;1", IF(T1_Data!AU178&gt;99, "&gt;99", T1_Data!AU178))),"-")</f>
        <v>-</v>
      </c>
      <c r="AV180" s="72" t="str">
        <f>IF(ISNUMBER(T1_Data!AV178),IF(T1_Data!AV178=-999,"NA",IF(T1_Data!AV178&lt;1, "&lt;1", IF(T1_Data!AV178&gt;99, "&gt;99", T1_Data!AV178))),"-")</f>
        <v>-</v>
      </c>
      <c r="AW180" s="72" t="str">
        <f>IF(ISNUMBER(T1_Data!AW178),IF(T1_Data!AW178=-999,"NA",IF(T1_Data!AW178&lt;1, "&lt;1", IF(T1_Data!AW178&gt;99, "&gt;99", T1_Data!AW178))),"-")</f>
        <v>-</v>
      </c>
      <c r="AX180" s="72" t="str">
        <f>IF(ISNUMBER(T1_Data!AX178),IF(T1_Data!AX178=-999,"NA",IF(T1_Data!AX178&lt;1, "&lt;1", IF(T1_Data!AX178&gt;99, "&gt;99", T1_Data!AX178))),"-")</f>
        <v>-</v>
      </c>
      <c r="AY180" s="72" t="str">
        <f>IF(ISNUMBER(T1_Data!AY178),IF(T1_Data!AY178=-999,"NA",IF(T1_Data!AY178&lt;1, "&lt;1", IF(T1_Data!AY178&gt;99, "&gt;99", T1_Data!AY178))),"-")</f>
        <v>-</v>
      </c>
      <c r="AZ180" s="72" t="str">
        <f>IF(ISNUMBER(T1_Data!AZ178),IF(T1_Data!AZ178=-999,"NA",IF(T1_Data!AZ178&lt;1, "&lt;1", IF(T1_Data!AZ178&gt;99, "&gt;99", T1_Data!AZ178))),"-")</f>
        <v>-</v>
      </c>
      <c r="BA180" s="72" t="str">
        <f>IF(ISNUMBER(T1_Data!BA178),IF(T1_Data!BA178=-999,"NA",IF(T1_Data!BA178&lt;1, "&lt;1", IF(T1_Data!BA178&gt;99, "&gt;99", T1_Data!BA178))),"-")</f>
        <v>-</v>
      </c>
      <c r="BB180" s="72" t="str">
        <f>IF(ISNUMBER(T1_Data!BB178),IF(T1_Data!BB178=-999,"NA",IF(T1_Data!BB178&lt;1, "&lt;1", IF(T1_Data!BB178&gt;99, "&gt;99", T1_Data!BB178))),"-")</f>
        <v>-</v>
      </c>
      <c r="BC180" s="72" t="str">
        <f>IF(ISNUMBER(T1_Data!BC178),IF(T1_Data!BC178=-999,"NA",IF(T1_Data!BC178&lt;1, "&lt;1", IF(T1_Data!BC178&gt;99, "&gt;99", T1_Data!BC178))),"-")</f>
        <v>-</v>
      </c>
      <c r="BD180" s="72" t="str">
        <f>IF(ISNUMBER(T1_Data!BD178),IF(T1_Data!BD178=-999,"NA",IF(T1_Data!BD178&lt;1, "&lt;1", IF(T1_Data!BD178&gt;99, "&gt;99", T1_Data!BD178))),"-")</f>
        <v>-</v>
      </c>
      <c r="BE180" s="72" t="str">
        <f>IF(ISNUMBER(T1_Data!BE178),IF(T1_Data!BE178=-999,"NA",IF(T1_Data!BE178&lt;1, "&lt;1", IF(T1_Data!BE178&gt;99, "&gt;99", T1_Data!BE178))),"-")</f>
        <v>-</v>
      </c>
      <c r="BF180" s="72" t="str">
        <f>IF(ISNUMBER(T1_Data!BF178),IF(T1_Data!BF178=-999,"NA",IF(T1_Data!BF178&lt;1, "&lt;1", IF(T1_Data!BF178&gt;99, "&gt;99", T1_Data!BF178))),"-")</f>
        <v>-</v>
      </c>
      <c r="BG180" s="72" t="str">
        <f>IF(ISNUMBER(T1_Data!BG178),IF(T1_Data!BG178=-999,"NA",IF(T1_Data!BG178&lt;1, "&lt;1", IF(T1_Data!BG178&gt;99, "&gt;99", T1_Data!BG178))),"-")</f>
        <v>-</v>
      </c>
      <c r="BH180" s="72" t="str">
        <f>IF(ISNUMBER(T1_Data!BH178),IF(T1_Data!BH178=-999,"NA",IF(T1_Data!BH178&lt;1, "&lt;1", IF(T1_Data!BH178&gt;99, "&gt;99", T1_Data!BH178))),"-")</f>
        <v>-</v>
      </c>
      <c r="BI180" s="72" t="str">
        <f>IF(ISNUMBER(T1_Data!BI178),IF(T1_Data!BI178=-999,"NA",IF(T1_Data!BI178&lt;1, "&lt;1", IF(T1_Data!BI178&gt;99, "&gt;99", T1_Data!BI178))),"-")</f>
        <v>-</v>
      </c>
      <c r="BJ180" s="72" t="str">
        <f>IF(ISNUMBER(T1_Data!BJ178),IF(T1_Data!BJ178=-999,"NA",IF(T1_Data!BJ178&lt;1, "&lt;1", IF(T1_Data!BJ178&gt;99, "&gt;99", T1_Data!BJ178))),"-")</f>
        <v>-</v>
      </c>
      <c r="BK180" s="72" t="str">
        <f>IF(ISNUMBER(T1_Data!BK178),IF(T1_Data!BK178=-999,"NA",IF(T1_Data!BK178&lt;1, "&lt;1", IF(T1_Data!BK178&gt;99, "&gt;99", T1_Data!BK178))),"-")</f>
        <v>-</v>
      </c>
      <c r="BL180" s="72" t="str">
        <f>IF(ISNUMBER(T1_Data!BL178),IF(T1_Data!BL178=-999,"NA",IF(T1_Data!BL178&lt;1, "&lt;1", IF(T1_Data!BL178&gt;99, "&gt;99", T1_Data!BL178))),"-")</f>
        <v>-</v>
      </c>
      <c r="BM180" s="72" t="str">
        <f>IF(ISNUMBER(T1_Data!BM178),IF(T1_Data!BM178=-999,"NA",IF(T1_Data!BM178&lt;1, "&lt;1", IF(T1_Data!BM178&gt;99, "&gt;99", T1_Data!BM178))),"-")</f>
        <v>-</v>
      </c>
      <c r="BN180" s="72" t="str">
        <f>IF(ISNUMBER(T1_Data!BN178),IF(T1_Data!BN178=-999,"NA",IF(T1_Data!BN178&lt;1, "&lt;1", IF(T1_Data!BN178&gt;99, "&gt;99", T1_Data!BN178))),"-")</f>
        <v>-</v>
      </c>
      <c r="BO180" s="72" t="str">
        <f>IF(ISNUMBER(T1_Data!BO178),IF(T1_Data!BO178=-999,"NA",IF(T1_Data!BO178&lt;1, "&lt;1", IF(T1_Data!BO178&gt;99, "&gt;99", T1_Data!BO178))),"-")</f>
        <v>-</v>
      </c>
      <c r="BP180" s="72" t="str">
        <f>IF(ISNUMBER(T1_Data!BP178),IF(T1_Data!BP178=-999,"NA",IF(T1_Data!BP178&lt;1, "&lt;1", IF(T1_Data!BP178&gt;99, "&gt;99", T1_Data!BP178))),"-")</f>
        <v>-</v>
      </c>
      <c r="BQ180" s="72" t="str">
        <f>IF(ISNUMBER(T1_Data!BQ178),IF(T1_Data!BQ178=-999,"NA",IF(T1_Data!BQ178&lt;1, "&lt;1", IF(T1_Data!BQ178&gt;99, "&gt;99", T1_Data!BQ178))),"-")</f>
        <v>-</v>
      </c>
      <c r="BR180" s="72" t="str">
        <f>IF(ISNUMBER(T1_Data!BR178),IF(T1_Data!BR178=-999,"NA",IF(T1_Data!BR178&lt;1, "&lt;1", IF(T1_Data!BR178&gt;99, "&gt;99", T1_Data!BR178))),"-")</f>
        <v>-</v>
      </c>
      <c r="BS180" s="72" t="str">
        <f>IF(ISNUMBER(T1_Data!BS178),IF(T1_Data!BS178=-999,"NA",IF(T1_Data!BS178&lt;1, "&lt;1", IF(T1_Data!BS178&gt;99, "&gt;99", T1_Data!BS178))),"-")</f>
        <v>-</v>
      </c>
      <c r="BT180" s="72" t="str">
        <f>IF(ISNUMBER(T1_Data!BT178),IF(T1_Data!BT178=-999,"NA",IF(T1_Data!BT178&lt;1, "&lt;1", IF(T1_Data!BT178&gt;99, "&gt;99", T1_Data!BT178))),"-")</f>
        <v>-</v>
      </c>
      <c r="BU180" s="72" t="str">
        <f>IF(ISNUMBER(T1_Data!BU178),IF(T1_Data!BU178=-999,"NA",IF(T1_Data!BU178&lt;1, "&lt;1", IF(T1_Data!BU178&gt;99, "&gt;99", T1_Data!BU178))),"-")</f>
        <v>-</v>
      </c>
      <c r="BV180" s="72" t="str">
        <f>IF(ISNUMBER(T1_Data!BV178),IF(T1_Data!BV178=-999,"NA",IF(T1_Data!BV178&lt;1, "&lt;1", IF(T1_Data!BV178&gt;99, "&gt;99", T1_Data!BV178))),"-")</f>
        <v>-</v>
      </c>
      <c r="BW180" s="72" t="str">
        <f>IF(ISNUMBER(T1_Data!BW178),IF(T1_Data!BW178=-999,"NA",IF(T1_Data!BW178&lt;1, "&lt;1", IF(T1_Data!BW178&gt;99, "&gt;99", T1_Data!BW178))),"-")</f>
        <v>-</v>
      </c>
      <c r="BX180" s="72" t="str">
        <f>IF(ISNUMBER(T1_Data!BX178),IF(T1_Data!BX178=-999,"NA",IF(T1_Data!BX178&lt;1, "&lt;1", IF(T1_Data!BX178&gt;99, "&gt;99", T1_Data!BX178))),"-")</f>
        <v>-</v>
      </c>
      <c r="BY180" s="72" t="str">
        <f>IF(ISNUMBER(T1_Data!BY178),IF(T1_Data!BY178=-999,"NA",IF(T1_Data!BY178&lt;1, "&lt;1", IF(T1_Data!BY178&gt;99, "&gt;99", T1_Data!BY178))),"-")</f>
        <v>-</v>
      </c>
      <c r="BZ180" s="72" t="str">
        <f>IF(ISNUMBER(T1_Data!BZ178),IF(T1_Data!BZ178=-999,"NA",IF(T1_Data!BZ178&lt;1, "&lt;1", IF(T1_Data!BZ178&gt;99, "&gt;99", T1_Data!BZ178))),"-")</f>
        <v>-</v>
      </c>
      <c r="CA180" s="72" t="str">
        <f>IF(ISNUMBER(T1_Data!CA178),IF(T1_Data!CA178=-999,"NA",IF(T1_Data!CA178&lt;1, "&lt;1", IF(T1_Data!CA178&gt;99, "&gt;99", T1_Data!CA178))),"-")</f>
        <v>-</v>
      </c>
      <c r="CB180" s="72" t="str">
        <f>IF(ISNUMBER(T1_Data!CB178),IF(T1_Data!CB178=-999,"NA",IF(T1_Data!CB178&lt;1, "&lt;1", IF(T1_Data!CB178&gt;99, "&gt;99", T1_Data!CB178))),"-")</f>
        <v>-</v>
      </c>
      <c r="CC180" s="72" t="str">
        <f>IF(ISNUMBER(T1_Data!CC178),IF(T1_Data!CC178=-999,"NA",IF(T1_Data!CC178&lt;1, "&lt;1", IF(T1_Data!CC178&gt;99, "&gt;99", T1_Data!CC178))),"-")</f>
        <v>-</v>
      </c>
      <c r="CD180" s="72" t="str">
        <f>IF(ISNUMBER(T1_Data!CD178),IF(T1_Data!CD178=-999,"NA",IF(T1_Data!CD178&lt;1, "&lt;1", IF(T1_Data!CD178&gt;99, "&gt;99", T1_Data!CD178))),"-")</f>
        <v>-</v>
      </c>
      <c r="CE180" s="72" t="str">
        <f>IF(ISNUMBER(T1_Data!CE178),IF(T1_Data!CE178=-999,"NA",IF(T1_Data!CE178&lt;1, "&lt;1", IF(T1_Data!CE178&gt;99, "&gt;99", T1_Data!CE178))),"-")</f>
        <v>-</v>
      </c>
      <c r="CF180" s="72" t="str">
        <f>IF(ISNUMBER(T1_Data!CF178),IF(T1_Data!CF178=-999,"NA",IF(T1_Data!CF178&lt;1, "&lt;1", IF(T1_Data!CF178&gt;99, "&gt;99", T1_Data!CF178))),"-")</f>
        <v>-</v>
      </c>
      <c r="CG180" s="72" t="str">
        <f>IF(ISNUMBER(T1_Data!CG178),IF(T1_Data!CG178=-999,"NA",IF(T1_Data!CG178&lt;1, "&lt;1", IF(T1_Data!CG178&gt;99, "&gt;99", T1_Data!CG178))),"-")</f>
        <v>-</v>
      </c>
      <c r="CH180" s="72" t="str">
        <f>IF(ISNUMBER(T1_Data!CH178),IF(T1_Data!CH178=-999,"NA",IF(T1_Data!CH178&lt;1, "&lt;1", IF(T1_Data!CH178&gt;99, "&gt;99", T1_Data!CH178))),"-")</f>
        <v>-</v>
      </c>
      <c r="CI180" s="72" t="str">
        <f>IF(ISNUMBER(T1_Data!CI178),IF(T1_Data!CI178=-999,"NA",IF(T1_Data!CI178&lt;1, "&lt;1", IF(T1_Data!CI178&gt;99, "&gt;99", T1_Data!CI178))),"-")</f>
        <v>-</v>
      </c>
      <c r="CJ180" s="72" t="str">
        <f>IF(ISNUMBER(T1_Data!CJ178),IF(T1_Data!CJ178=-999,"NA",IF(T1_Data!CJ178&lt;1, "&lt;1", IF(T1_Data!CJ178&gt;99, "&gt;99", T1_Data!CJ178))),"-")</f>
        <v>-</v>
      </c>
      <c r="CK180" s="72" t="str">
        <f>IF(ISNUMBER(T1_Data!CK178),IF(T1_Data!CK178=-999,"NA",IF(T1_Data!CK178&lt;1, "&lt;1", IF(T1_Data!CK178&gt;99, "&gt;99", T1_Data!CK178))),"-")</f>
        <v>-</v>
      </c>
      <c r="CL180" s="72" t="str">
        <f>IF(ISNUMBER(T1_Data!CL178),IF(T1_Data!CL178=-999,"NA",IF(T1_Data!CL178&lt;1, "&lt;1", IF(T1_Data!CL178&gt;99, "&gt;99", T1_Data!CL178))),"-")</f>
        <v>-</v>
      </c>
      <c r="CM180" s="72" t="str">
        <f>IF(ISNUMBER(T1_Data!CM178),IF(T1_Data!CM178=-999,"NA",IF(T1_Data!CM178&lt;1, "&lt;1", IF(T1_Data!CM178&gt;99, "&gt;99", T1_Data!CM178))),"-")</f>
        <v>-</v>
      </c>
      <c r="CN180" s="72" t="str">
        <f>IF(ISNUMBER(T1_Data!CN178),IF(T1_Data!CN178=-999,"NA",IF(T1_Data!CN178&lt;1, "&lt;1", IF(T1_Data!CN178&gt;99, "&gt;99", T1_Data!CN178))),"-")</f>
        <v>-</v>
      </c>
      <c r="CO180" s="72" t="str">
        <f>IF(ISNUMBER(T1_Data!CO178),IF(T1_Data!CO178=-999,"NA",IF(T1_Data!CO178&lt;1, "&lt;1", IF(T1_Data!CO178&gt;99, "&gt;99", T1_Data!CO178))),"-")</f>
        <v>-</v>
      </c>
      <c r="CP180" s="72" t="str">
        <f>IF(ISNUMBER(T1_Data!CP178),IF(T1_Data!CP178=-999,"NA",IF(T1_Data!CP178&lt;1, "&lt;1", IF(T1_Data!CP178&gt;99, "&gt;99", T1_Data!CP178))),"-")</f>
        <v>-</v>
      </c>
      <c r="CQ180" s="72" t="str">
        <f>IF(ISNUMBER(T1_Data!CQ178),IF(T1_Data!CQ178=-999,"NA",IF(T1_Data!CQ178&lt;1, "&lt;1", IF(T1_Data!CQ178&gt;99, "&gt;99", T1_Data!CQ178))),"-")</f>
        <v>-</v>
      </c>
      <c r="CR180" s="72" t="str">
        <f>IF(ISNUMBER(T1_Data!CR178),IF(T1_Data!CR178=-999,"NA",IF(T1_Data!CR178&lt;1, "&lt;1", IF(T1_Data!CR178&gt;99, "&gt;99", T1_Data!CR178))),"-")</f>
        <v>-</v>
      </c>
      <c r="CS180" s="72" t="str">
        <f>IF(ISNUMBER(T1_Data!CS178),IF(T1_Data!CS178=-999,"NA",IF(T1_Data!CS178&lt;1, "&lt;1", IF(T1_Data!CS178&gt;99, "&gt;99", T1_Data!CS178))),"-")</f>
        <v>-</v>
      </c>
      <c r="CT180" s="72" t="str">
        <f>IF(ISNUMBER(T1_Data!CT178),IF(T1_Data!CT178=-999,"NA",IF(T1_Data!CT178&lt;1, "&lt;1", IF(T1_Data!CT178&gt;99, "&gt;99", T1_Data!CT178))),"-")</f>
        <v>-</v>
      </c>
      <c r="CU180" s="72" t="str">
        <f>IF(ISNUMBER(T1_Data!CU178),IF(T1_Data!CU178=-999,"NA",IF(T1_Data!CU178&lt;1, "&lt;1", IF(T1_Data!CU178&gt;99, "&gt;99", T1_Data!CU178))),"-")</f>
        <v>-</v>
      </c>
      <c r="CV180" s="72" t="str">
        <f>IF(ISNUMBER(T1_Data!CV178),IF(T1_Data!CV178=-999,"NA",IF(T1_Data!CV178&lt;1, "&lt;1", IF(T1_Data!CV178&gt;99, "&gt;99", T1_Data!CV178))),"-")</f>
        <v>-</v>
      </c>
      <c r="CW180" s="72" t="str">
        <f>IF(ISNUMBER(T1_Data!CW178),IF(T1_Data!CW178=-999,"NA",IF(T1_Data!CW178&lt;1, "&lt;1", IF(T1_Data!CW178&gt;99, "&gt;99", T1_Data!CW178))),"-")</f>
        <v>-</v>
      </c>
      <c r="CX180" s="72" t="str">
        <f>IF(ISNUMBER(T1_Data!CX178),IF(T1_Data!CX178=-999,"NA",IF(T1_Data!CX178&lt;1, "&lt;1", IF(T1_Data!CX178&gt;99, "&gt;99", T1_Data!CX178))),"-")</f>
        <v>-</v>
      </c>
      <c r="CY180" s="72" t="str">
        <f>IF(ISNUMBER(T1_Data!CY178),IF(T1_Data!CY178=-999,"NA",IF(T1_Data!CY178&lt;1, "&lt;1", IF(T1_Data!CY178&gt;99, "&gt;99", T1_Data!CY178))),"-")</f>
        <v>-</v>
      </c>
      <c r="CZ180" s="72" t="str">
        <f>IF(ISNUMBER(T1_Data!CZ178),IF(T1_Data!CZ178=-999,"NA",IF(T1_Data!CZ178&lt;1, "&lt;1", IF(T1_Data!CZ178&gt;99, "&gt;99", T1_Data!CZ178))),"-")</f>
        <v>-</v>
      </c>
      <c r="DA180" s="72" t="str">
        <f>IF(ISNUMBER(T1_Data!DA178),IF(T1_Data!DA178=-999,"NA",IF(T1_Data!DA178&lt;1, "&lt;1", IF(T1_Data!DA178&gt;99, "&gt;99", T1_Data!DA178))),"-")</f>
        <v>-</v>
      </c>
      <c r="DB180" s="72" t="str">
        <f>IF(ISNUMBER(T1_Data!DB178),IF(T1_Data!DB178=-999,"NA",IF(T1_Data!DB178&lt;1, "&lt;1", IF(T1_Data!DB178&gt;99, "&gt;99", T1_Data!DB178))),"-")</f>
        <v>-</v>
      </c>
      <c r="DC180" s="72" t="str">
        <f>IF(ISNUMBER(T1_Data!DC178),IF(T1_Data!DC178=-999,"NA",IF(T1_Data!DC178&lt;1, "&lt;1", IF(T1_Data!DC178&gt;99, "&gt;99", T1_Data!DC178))),"-")</f>
        <v>-</v>
      </c>
      <c r="DD180" s="72" t="str">
        <f>IF(ISNUMBER(T1_Data!DD178),IF(T1_Data!DD178=-999,"NA",IF(T1_Data!DD178&lt;1, "&lt;1", IF(T1_Data!DD178&gt;99, "&gt;99", T1_Data!DD178))),"-")</f>
        <v>-</v>
      </c>
      <c r="DE180" s="72" t="str">
        <f>IF(ISNUMBER(T1_Data!DE178),IF(T1_Data!DE178=-999,"NA",IF(T1_Data!DE178&lt;1, "&lt;1", IF(T1_Data!DE178&gt;99, "&gt;99", T1_Data!DE178))),"-")</f>
        <v>-</v>
      </c>
      <c r="DF180" s="72" t="str">
        <f>IF(ISNUMBER(T1_Data!DF178),IF(T1_Data!DF178=-999,"NA",IF(T1_Data!DF178&lt;1, "&lt;1", IF(T1_Data!DF178&gt;99, "&gt;99", T1_Data!DF178))),"-")</f>
        <v>-</v>
      </c>
      <c r="DG180" s="72" t="str">
        <f>IF(ISNUMBER(T1_Data!DG178),IF(T1_Data!DG178=-999,"NA",IF(T1_Data!DG178&lt;1, "&lt;1", IF(T1_Data!DG178&gt;99, "&gt;99", T1_Data!DG178))),"-")</f>
        <v>-</v>
      </c>
      <c r="DH180" s="72" t="str">
        <f>IF(ISNUMBER(T1_Data!DH178),IF(T1_Data!DH178=-999,"NA",IF(T1_Data!DH178&lt;1, "&lt;1", IF(T1_Data!DH178&gt;99, "&gt;99", T1_Data!DH178))),"-")</f>
        <v>-</v>
      </c>
      <c r="DI180" s="72" t="str">
        <f>IF(ISNUMBER(T1_Data!DI178),IF(T1_Data!DI178=-999,"NA",IF(T1_Data!DI178&lt;1, "&lt;1", IF(T1_Data!DI178&gt;99, "&gt;99", T1_Data!DI178))),"-")</f>
        <v>-</v>
      </c>
      <c r="DJ180" s="72" t="str">
        <f>IF(ISNUMBER(T1_Data!DJ178),IF(T1_Data!DJ178=-999,"NA",IF(T1_Data!DJ178&lt;1, "&lt;1", IF(T1_Data!DJ178&gt;99, "&gt;99", T1_Data!DJ178))),"-")</f>
        <v>-</v>
      </c>
      <c r="DK180" s="72" t="str">
        <f>IF(ISNUMBER(T1_Data!DK178),IF(T1_Data!DK178=-999,"NA",IF(T1_Data!DK178&lt;1, "&lt;1", IF(T1_Data!DK178&gt;99, "&gt;99", T1_Data!DK178))),"-")</f>
        <v>-</v>
      </c>
      <c r="DL180" s="72" t="str">
        <f>IF(ISNUMBER(T1_Data!DL178),IF(T1_Data!DL178=-999,"NA",IF(T1_Data!DL178&lt;1, "&lt;1", IF(T1_Data!DL178&gt;99, "&gt;99", T1_Data!DL178))),"-")</f>
        <v>-</v>
      </c>
      <c r="DM180" s="72" t="str">
        <f>IF(ISNUMBER(T1_Data!DM178),IF(T1_Data!DM178=-999,"NA",IF(T1_Data!DM178&lt;1, "&lt;1", IF(T1_Data!DM178&gt;99, "&gt;99", T1_Data!DM178))),"-")</f>
        <v>-</v>
      </c>
      <c r="DN180" s="72" t="str">
        <f>IF(ISNUMBER(T1_Data!DN178),IF(T1_Data!DN178=-999,"NA",IF(T1_Data!DN178&lt;1, "&lt;1", IF(T1_Data!DN178&gt;99, "&gt;99", T1_Data!DN178))),"-")</f>
        <v>-</v>
      </c>
      <c r="DO180" s="72" t="str">
        <f>IF(ISNUMBER(T1_Data!DO178),IF(T1_Data!DO178=-999,"NA",IF(T1_Data!DO178&lt;1, "&lt;1", IF(T1_Data!DO178&gt;99, "&gt;99", T1_Data!DO178))),"-")</f>
        <v>-</v>
      </c>
      <c r="DP180" s="72" t="str">
        <f>IF(ISNUMBER(T1_Data!DP178),IF(T1_Data!DP178=-999,"NA",IF(T1_Data!DP178&lt;1, "&lt;1", IF(T1_Data!DP178&gt;99, "&gt;99", T1_Data!DP178))),"-")</f>
        <v>-</v>
      </c>
      <c r="DQ180" s="72" t="str">
        <f>IF(ISNUMBER(T1_Data!DQ178),IF(T1_Data!DQ178=-999,"NA",IF(T1_Data!DQ178&lt;1, "&lt;1", IF(T1_Data!DQ178&gt;99, "&gt;99", T1_Data!DQ178))),"-")</f>
        <v>-</v>
      </c>
      <c r="DR180" s="72" t="str">
        <f>IF(ISNUMBER(T1_Data!DR178),IF(T1_Data!DR178=-999,"NA",IF(T1_Data!DR178&lt;1, "&lt;1", IF(T1_Data!DR178&gt;99, "&gt;99", T1_Data!DR178))),"-")</f>
        <v>-</v>
      </c>
      <c r="DS180" s="72" t="str">
        <f>IF(ISNUMBER(T1_Data!DS178),IF(T1_Data!DS178=-999,"NA",IF(T1_Data!DS178&lt;1, "&lt;1", IF(T1_Data!DS178&gt;99, "&gt;99", T1_Data!DS178))),"-")</f>
        <v>-</v>
      </c>
      <c r="DT180" s="72" t="str">
        <f>IF(ISNUMBER(T1_Data!DT178),IF(T1_Data!DT178=-999,"NA",IF(T1_Data!DT178&lt;1, "&lt;1", IF(T1_Data!DT178&gt;99, "&gt;99", T1_Data!DT178))),"-")</f>
        <v>-</v>
      </c>
      <c r="DU180" s="72" t="str">
        <f>IF(ISNUMBER(T1_Data!DU178),IF(T1_Data!DU178=-999,"NA",IF(T1_Data!DU178&lt;1, "&lt;1", IF(T1_Data!DU178&gt;99, "&gt;99", T1_Data!DU178))),"-")</f>
        <v>-</v>
      </c>
      <c r="DV180" s="72" t="str">
        <f>IF(ISNUMBER(T1_Data!DV178),IF(T1_Data!DV178=-999,"NA",IF(T1_Data!DV178&lt;1, "&lt;1", IF(T1_Data!DV178&gt;99, "&gt;99", T1_Data!DV178))),"-")</f>
        <v>-</v>
      </c>
      <c r="DW180" s="72" t="str">
        <f>IF(ISNUMBER(T1_Data!DW178),IF(T1_Data!DW178=-999,"NA",IF(T1_Data!DW178&lt;1, "&lt;1", IF(T1_Data!DW178&gt;99, "&gt;99", T1_Data!DW178))),"-")</f>
        <v>-</v>
      </c>
      <c r="DX180" s="72" t="str">
        <f>IF(ISNUMBER(T1_Data!DX178),IF(T1_Data!DX178=-999,"NA",IF(T1_Data!DX178&lt;1, "&lt;1", IF(T1_Data!DX178&gt;99, "&gt;99", T1_Data!DX178))),"-")</f>
        <v>-</v>
      </c>
      <c r="DY180" s="72" t="str">
        <f>IF(ISNUMBER(T1_Data!DY178),IF(T1_Data!DY178=-999,"NA",IF(T1_Data!DY178&lt;1, "&lt;1", IF(T1_Data!DY178&gt;99, "&gt;99", T1_Data!DY178))),"-")</f>
        <v>-</v>
      </c>
      <c r="DZ180" s="72" t="str">
        <f>IF(ISNUMBER(T1_Data!DZ178),IF(T1_Data!DZ178=-999,"NA",IF(T1_Data!DZ178&lt;1, "&lt;1", IF(T1_Data!DZ178&gt;99, "&gt;99", T1_Data!DZ178))),"-")</f>
        <v>-</v>
      </c>
      <c r="EA180" s="72" t="str">
        <f>IF(ISNUMBER(T1_Data!EA178),IF(T1_Data!EA178=-999,"NA",IF(T1_Data!EA178&lt;1, "&lt;1", IF(T1_Data!EA178&gt;99, "&gt;99", T1_Data!EA178))),"-")</f>
        <v>-</v>
      </c>
      <c r="EB180" s="72" t="str">
        <f>IF(ISNUMBER(T1_Data!EB178),IF(T1_Data!EB178=-999,"NA",IF(T1_Data!EB178&lt;1, "&lt;1", IF(T1_Data!EB178&gt;99, "&gt;99", T1_Data!EB178))),"-")</f>
        <v>-</v>
      </c>
      <c r="EC180" s="72" t="str">
        <f>IF(ISNUMBER(T1_Data!EC178),IF(T1_Data!EC178=-999,"NA",IF(T1_Data!EC178&lt;1, "&lt;1", IF(T1_Data!EC178&gt;99, "&gt;99", T1_Data!EC178))),"-")</f>
        <v>-</v>
      </c>
      <c r="ED180" s="72" t="str">
        <f>IF(ISNUMBER(T1_Data!ED178),IF(T1_Data!ED178=-999,"NA",IF(T1_Data!ED178&lt;1, "&lt;1", IF(T1_Data!ED178&gt;99, "&gt;99", T1_Data!ED178))),"-")</f>
        <v>-</v>
      </c>
      <c r="EE180" s="72" t="str">
        <f>IF(ISNUMBER(T1_Data!EE178),IF(T1_Data!EE178=-999,"NA",IF(T1_Data!EE178&lt;1, "&lt;1", IF(T1_Data!EE178&gt;99, "&gt;99", T1_Data!EE178))),"-")</f>
        <v>-</v>
      </c>
      <c r="EF180" s="72" t="str">
        <f>IF(ISNUMBER(T1_Data!EF178),IF(T1_Data!EF178=-999,"NA",IF(T1_Data!EF178&lt;1, "&lt;1", IF(T1_Data!EF178&gt;99, "&gt;99", T1_Data!EF178))),"-")</f>
        <v>-</v>
      </c>
      <c r="EG180" s="72" t="str">
        <f>IF(ISNUMBER(T1_Data!EG178),IF(T1_Data!EG178=-999,"NA",IF(T1_Data!EG178&lt;1, "&lt;1", IF(T1_Data!EG178&gt;99, "&gt;99", T1_Data!EG178))),"-")</f>
        <v>-</v>
      </c>
      <c r="EH180" s="72" t="str">
        <f>IF(ISNUMBER(T1_Data!EH178),IF(T1_Data!EH178=-999,"NA",IF(T1_Data!EH178&lt;1, "&lt;1", IF(T1_Data!EH178&gt;99, "&gt;99", T1_Data!EH178))),"-")</f>
        <v>-</v>
      </c>
      <c r="EI180" s="72" t="str">
        <f>IF(ISNUMBER(T1_Data!EI178),IF(T1_Data!EI178=-999,"NA",IF(T1_Data!EI178&lt;1, "&lt;1", IF(T1_Data!EI178&gt;99, "&gt;99", T1_Data!EI178))),"-")</f>
        <v>-</v>
      </c>
      <c r="EJ180" s="72" t="str">
        <f>IF(ISNUMBER(T1_Data!EJ178),IF(T1_Data!EJ178=-999,"NA",IF(T1_Data!EJ178&lt;1, "&lt;1", IF(T1_Data!EJ178&gt;99, "&gt;99", T1_Data!EJ178))),"-")</f>
        <v>-</v>
      </c>
      <c r="EK180" s="72" t="str">
        <f>IF(ISNUMBER(T1_Data!EK178),IF(T1_Data!EK178=-999,"NA",IF(T1_Data!EK178&lt;1, "&lt;1", IF(T1_Data!EK178&gt;99, "&gt;99", T1_Data!EK178))),"-")</f>
        <v>-</v>
      </c>
      <c r="EL180" s="72" t="str">
        <f>IF(ISNUMBER(T1_Data!EL178),IF(T1_Data!EL178=-999,"NA",IF(T1_Data!EL178&lt;1, "&lt;1", IF(T1_Data!EL178&gt;99, "&gt;99", T1_Data!EL178))),"-")</f>
        <v>-</v>
      </c>
      <c r="EM180" s="72" t="str">
        <f>IF(ISNUMBER(T1_Data!EM178),IF(T1_Data!EM178=-999,"NA",IF(T1_Data!EM178&lt;1, "&lt;1", IF(T1_Data!EM178&gt;99, "&gt;99", T1_Data!EM178))),"-")</f>
        <v>-</v>
      </c>
      <c r="EN180" s="72" t="str">
        <f>IF(ISNUMBER(T1_Data!EN178),IF(T1_Data!EN178=-999,"NA",IF(T1_Data!EN178&lt;1, "&lt;1", IF(T1_Data!EN178&gt;99, "&gt;99", T1_Data!EN178))),"-")</f>
        <v>-</v>
      </c>
      <c r="EO180" s="72" t="str">
        <f>IF(ISNUMBER(T1_Data!EO178),IF(T1_Data!EO178=-999,"NA",IF(T1_Data!EO178&lt;1, "&lt;1", IF(T1_Data!EO178&gt;99, "&gt;99", T1_Data!EO178))),"-")</f>
        <v>-</v>
      </c>
      <c r="EP180" s="72" t="str">
        <f>IF(ISNUMBER(T1_Data!EP178),IF(T1_Data!EP178=-999,"NA",IF(T1_Data!EP178&lt;1, "&lt;1", IF(T1_Data!EP178&gt;99, "&gt;99", T1_Data!EP178))),"-")</f>
        <v>-</v>
      </c>
      <c r="EQ180" s="72" t="str">
        <f>IF(ISNUMBER(T1_Data!EQ178),IF(T1_Data!EQ178=-999,"NA",IF(T1_Data!EQ178&lt;1, "&lt;1", IF(T1_Data!EQ178&gt;99, "&gt;99", T1_Data!EQ178))),"-")</f>
        <v>-</v>
      </c>
      <c r="ER180" s="72" t="str">
        <f>IF(ISNUMBER(T1_Data!ER178),IF(T1_Data!ER178=-999,"NA",IF(T1_Data!ER178&lt;1, "&lt;1", IF(T1_Data!ER178&gt;99, "&gt;99", T1_Data!ER178))),"-")</f>
        <v>-</v>
      </c>
      <c r="ES180" s="72" t="str">
        <f>IF(ISNUMBER(T1_Data!ES178),IF(T1_Data!ES178=-999,"NA",IF(T1_Data!ES178&lt;1, "&lt;1", IF(T1_Data!ES178&gt;99, "&gt;99", T1_Data!ES178))),"-")</f>
        <v>-</v>
      </c>
      <c r="ET180" s="72" t="str">
        <f>IF(ISNUMBER(T1_Data!ET178),IF(T1_Data!ET178=-999,"NA",IF(T1_Data!ET178&lt;1, "&lt;1", IF(T1_Data!ET178&gt;99, "&gt;99", T1_Data!ET178))),"-")</f>
        <v>-</v>
      </c>
      <c r="EU180" s="72" t="str">
        <f>IF(ISNUMBER(T1_Data!EU178),IF(T1_Data!EU178=-999,"NA",IF(T1_Data!EU178&lt;1, "&lt;1", IF(T1_Data!EU178&gt;99, "&gt;99", T1_Data!EU178))),"-")</f>
        <v>-</v>
      </c>
      <c r="EV180" s="72" t="str">
        <f>IF(ISNUMBER(T1_Data!EV178),IF(T1_Data!EV178=-999,"NA",IF(T1_Data!EV178&lt;1, "&lt;1", IF(T1_Data!EV178&gt;99, "&gt;99", T1_Data!EV178))),"-")</f>
        <v>-</v>
      </c>
      <c r="EW180" s="72" t="str">
        <f>IF(ISNUMBER(T1_Data!EW178),IF(T1_Data!EW178=-999,"NA",IF(T1_Data!EW178&lt;1, "&lt;1", IF(T1_Data!EW178&gt;99, "&gt;99", T1_Data!EW178))),"-")</f>
        <v>-</v>
      </c>
      <c r="EX180" s="72" t="str">
        <f>IF(ISNUMBER(T1_Data!EX178),IF(T1_Data!EX178=-999,"NA",IF(T1_Data!EX178&lt;1, "&lt;1", IF(T1_Data!EX178&gt;99, "&gt;99", T1_Data!EX178))),"-")</f>
        <v>-</v>
      </c>
      <c r="EY180" s="72" t="str">
        <f>IF(ISNUMBER(T1_Data!EY178),IF(T1_Data!EY178=-999,"NA",IF(T1_Data!EY178&lt;1, "&lt;1", IF(T1_Data!EY178&gt;99, "&gt;99", T1_Data!EY178))),"-")</f>
        <v>-</v>
      </c>
      <c r="EZ180" s="72" t="str">
        <f>IF(ISNUMBER(T1_Data!EZ178),IF(T1_Data!EZ178=-999,"NA",IF(T1_Data!EZ178&lt;1, "&lt;1", IF(T1_Data!EZ178&gt;99, "&gt;99", T1_Data!EZ178))),"-")</f>
        <v>-</v>
      </c>
      <c r="FA180" s="72" t="str">
        <f>IF(ISNUMBER(T1_Data!FA178),IF(T1_Data!FA178=-999,"NA",IF(T1_Data!FA178&lt;1, "&lt;1", IF(T1_Data!FA178&gt;99, "&gt;99", T1_Data!FA178))),"-")</f>
        <v>-</v>
      </c>
      <c r="FB180" s="72" t="str">
        <f>IF(ISNUMBER(T1_Data!FB178),IF(T1_Data!FB178=-999,"NA",IF(T1_Data!FB178&lt;1, "&lt;1", IF(T1_Data!FB178&gt;99, "&gt;99", T1_Data!FB178))),"-")</f>
        <v>-</v>
      </c>
      <c r="FC180" s="72" t="str">
        <f>IF(ISNUMBER(T1_Data!FC178),IF(T1_Data!FC178=-999,"NA",IF(T1_Data!FC178&lt;1, "&lt;1", IF(T1_Data!FC178&gt;99, "&gt;99", T1_Data!FC178))),"-")</f>
        <v>-</v>
      </c>
      <c r="FD180" s="72" t="str">
        <f>IF(ISNUMBER(T1_Data!FD178),IF(T1_Data!FD178=-999,"NA",IF(T1_Data!FD178&lt;1, "&lt;1", IF(T1_Data!FD178&gt;99, "&gt;99", T1_Data!FD178))),"-")</f>
        <v>-</v>
      </c>
      <c r="FE180" s="72" t="str">
        <f>IF(ISNUMBER(T1_Data!FE178),IF(T1_Data!FE178=-999,"NA",IF(T1_Data!FE178&lt;1, "&lt;1", IF(T1_Data!FE178&gt;99, "&gt;99", T1_Data!FE178))),"-")</f>
        <v>-</v>
      </c>
      <c r="FF180" s="72" t="str">
        <f>IF(ISNUMBER(T1_Data!FF178),IF(T1_Data!FF178=-999,"NA",IF(T1_Data!FF178&lt;1, "&lt;1", IF(T1_Data!FF178&gt;99, "&gt;99", T1_Data!FF178))),"-")</f>
        <v>-</v>
      </c>
      <c r="FG180" s="72" t="str">
        <f>IF(ISNUMBER(T1_Data!FG178),IF(T1_Data!FG178=-999,"NA",IF(T1_Data!FG178&lt;1, "&lt;1", IF(T1_Data!FG178&gt;99, "&gt;99", T1_Data!FG178))),"-")</f>
        <v>-</v>
      </c>
      <c r="FH180" s="72" t="str">
        <f>IF(ISNUMBER(T1_Data!FH178),IF(T1_Data!FH178=-999,"NA",IF(T1_Data!FH178&lt;1, "&lt;1", IF(T1_Data!FH178&gt;99, "&gt;99", T1_Data!FH178))),"-")</f>
        <v>-</v>
      </c>
      <c r="FI180" s="72" t="str">
        <f>IF(ISNUMBER(T1_Data!FI178),IF(T1_Data!FI178=-999,"NA",IF(T1_Data!FI178&lt;1, "&lt;1", IF(T1_Data!FI178&gt;99, "&gt;99", T1_Data!FI178))),"-")</f>
        <v>-</v>
      </c>
      <c r="FJ180" s="72" t="str">
        <f>IF(ISNUMBER(T1_Data!FJ178),IF(T1_Data!FJ178=-999,"NA",IF(T1_Data!FJ178&lt;1, "&lt;1", IF(T1_Data!FJ178&gt;99, "&gt;99", T1_Data!FJ178))),"-")</f>
        <v>-</v>
      </c>
      <c r="FK180" s="72" t="str">
        <f>IF(ISNUMBER(T1_Data!FK178),IF(T1_Data!FK178=-999,"NA",IF(T1_Data!FK178&lt;1, "&lt;1", IF(T1_Data!FK178&gt;99, "&gt;99", T1_Data!FK178))),"-")</f>
        <v>-</v>
      </c>
      <c r="FL180" s="72" t="str">
        <f>IF(ISNUMBER(T1_Data!FL178),IF(T1_Data!FL178=-999,"NA",IF(T1_Data!FL178&lt;1, "&lt;1", IF(T1_Data!FL178&gt;99, "&gt;99", T1_Data!FL178))),"-")</f>
        <v>-</v>
      </c>
      <c r="FM180" s="72" t="str">
        <f>IF(ISNUMBER(T1_Data!FM178),IF(T1_Data!FM178=-999,"NA",IF(T1_Data!FM178&lt;1, "&lt;1", IF(T1_Data!FM178&gt;99, "&gt;99", T1_Data!FM178))),"-")</f>
        <v>-</v>
      </c>
      <c r="FN180" s="72" t="str">
        <f>IF(ISNUMBER(T1_Data!FN178),IF(T1_Data!FN178=-999,"NA",IF(T1_Data!FN178&lt;1, "&lt;1", IF(T1_Data!FN178&gt;99, "&gt;99", T1_Data!FN178))),"-")</f>
        <v>-</v>
      </c>
      <c r="FO180" s="72" t="str">
        <f>IF(ISNUMBER(T1_Data!FO178),IF(T1_Data!FO178=-999,"NA",IF(T1_Data!FO178&lt;1, "&lt;1", IF(T1_Data!FO178&gt;99, "&gt;99", T1_Data!FO178))),"-")</f>
        <v>-</v>
      </c>
      <c r="FP180" s="72" t="str">
        <f>IF(ISNUMBER(T1_Data!FP178),IF(T1_Data!FP178=-999,"NA",IF(T1_Data!FP178&lt;1, "&lt;1", IF(T1_Data!FP178&gt;99, "&gt;99", T1_Data!FP178))),"-")</f>
        <v>-</v>
      </c>
      <c r="FQ180" s="72" t="str">
        <f>IF(ISNUMBER(T1_Data!FQ178),IF(T1_Data!FQ178=-999,"NA",IF(T1_Data!FQ178&lt;1, "&lt;1", IF(T1_Data!FQ178&gt;99, "&gt;99", T1_Data!FQ178))),"-")</f>
        <v>-</v>
      </c>
      <c r="FR180" s="72" t="str">
        <f>IF(ISNUMBER(T1_Data!FR178),IF(T1_Data!FR178=-999,"NA",IF(T1_Data!FR178&lt;1, "&lt;1", IF(T1_Data!FR178&gt;99, "&gt;99", T1_Data!FR178))),"-")</f>
        <v>-</v>
      </c>
      <c r="FS180" s="72" t="str">
        <f>IF(ISNUMBER(T1_Data!FS178),IF(T1_Data!FS178=-999,"NA",IF(T1_Data!FS178&lt;1, "&lt;1", IF(T1_Data!FS178&gt;99, "&gt;99", T1_Data!FS178))),"-")</f>
        <v>-</v>
      </c>
      <c r="FT180" s="72" t="str">
        <f>IF(ISNUMBER(T1_Data!FT178),IF(T1_Data!FT178=-999,"NA",IF(T1_Data!FT178&lt;1, "&lt;1", IF(T1_Data!FT178&gt;99, "&gt;99", T1_Data!FT178))),"-")</f>
        <v>-</v>
      </c>
      <c r="FU180" s="72" t="str">
        <f>IF(ISNUMBER(T1_Data!FU178),IF(T1_Data!FU178=-999,"NA",IF(T1_Data!FU178&lt;1, "&lt;1", IF(T1_Data!FU178&gt;99, "&gt;99", T1_Data!FU178))),"-")</f>
        <v>-</v>
      </c>
      <c r="FV180" s="72" t="str">
        <f>IF(ISNUMBER(T1_Data!FV178),IF(T1_Data!FV178=-999,"NA",IF(T1_Data!FV178&lt;1, "&lt;1", IF(T1_Data!FV178&gt;99, "&gt;99", T1_Data!FV178))),"-")</f>
        <v>-</v>
      </c>
      <c r="FW180" s="72" t="str">
        <f>IF(ISNUMBER(T1_Data!FW178),IF(T1_Data!FW178=-999,"NA",IF(T1_Data!FW178&lt;1, "&lt;1", IF(T1_Data!FW178&gt;99, "&gt;99", T1_Data!FW178))),"-")</f>
        <v>-</v>
      </c>
      <c r="FX180" s="71" t="str">
        <f>IF(ISBLANK(T1_Data!FX178), "", T1_Data!FX178)</f>
        <v/>
      </c>
    </row>
    <row r="181" spans="1:180" x14ac:dyDescent="0.25">
      <c r="A181" s="71" t="str">
        <f>IF(ISBLANK(T1_Data!A179), "", T1_Data!A179)</f>
        <v/>
      </c>
      <c r="B181" s="72" t="str">
        <f>IF(ISNUMBER(T1_Data!B179), T1_Data!B179,"-")</f>
        <v>-</v>
      </c>
      <c r="C181" s="72" t="str">
        <f>IF(ISNUMBER(T1_Data!C179),IF(T1_Data!C179=-999,"NA",IF(T1_Data!C179&lt;1, "&lt;1", IF(T1_Data!C179&gt;99, "&gt;99", T1_Data!C179))),"-")</f>
        <v>-</v>
      </c>
      <c r="D181" s="72" t="str">
        <f>IF(ISNUMBER(T1_Data!D179),IF(T1_Data!D179=-999,"NA",IF(T1_Data!D179&lt;1, "&lt;1", IF(T1_Data!D179&gt;99, "&gt;99", T1_Data!D179))),"-")</f>
        <v>-</v>
      </c>
      <c r="E181" s="72" t="str">
        <f>IF(ISNUMBER(T1_Data!E179),IF(T1_Data!E179=-999,"NA",IF(T1_Data!E179&lt;1, "&lt;1", IF(T1_Data!E179&gt;99, "&gt;99", T1_Data!E179))),"-")</f>
        <v>-</v>
      </c>
      <c r="F181" s="72" t="str">
        <f>IF(ISNUMBER(T1_Data!F179),IF(T1_Data!F179=-999,"NA",IF(T1_Data!F179&lt;1, "&lt;1", IF(T1_Data!F179&gt;99, "&gt;99", T1_Data!F179))),"-")</f>
        <v>-</v>
      </c>
      <c r="G181" s="72" t="str">
        <f>IF(ISNUMBER(T1_Data!G179),IF(T1_Data!G179=-999,"NA",IF(T1_Data!G179&lt;1, "&lt;1", IF(T1_Data!G179&gt;99, "&gt;99", T1_Data!G179))),"-")</f>
        <v>-</v>
      </c>
      <c r="H181" s="72" t="str">
        <f>IF(ISNUMBER(T1_Data!H179),IF(T1_Data!H179=-999,"NA",IF(T1_Data!H179&lt;1, "&lt;1", IF(T1_Data!H179&gt;99, "&gt;99", T1_Data!H179))),"-")</f>
        <v>-</v>
      </c>
      <c r="I181" s="72" t="str">
        <f>IF(ISNUMBER(T1_Data!I179),IF(T1_Data!I179=-999,"NA",IF(T1_Data!I179&lt;1, "&lt;1", IF(T1_Data!I179&gt;99, "&gt;99", T1_Data!I179))),"-")</f>
        <v>-</v>
      </c>
      <c r="J181" s="72" t="str">
        <f>IF(ISNUMBER(T1_Data!J179),IF(T1_Data!J179=-999,"NA",IF(T1_Data!J179&lt;1, "&lt;1", IF(T1_Data!J179&gt;99, "&gt;99", T1_Data!J179))),"-")</f>
        <v>-</v>
      </c>
      <c r="K181" s="72" t="str">
        <f>IF(ISNUMBER(T1_Data!K179),IF(T1_Data!K179=-999,"NA",IF(T1_Data!K179&lt;1, "&lt;1", IF(T1_Data!K179&gt;99, "&gt;99", T1_Data!K179))),"-")</f>
        <v>-</v>
      </c>
      <c r="L181" s="72" t="str">
        <f>IF(ISNUMBER(T1_Data!L179),IF(T1_Data!L179=-999,"NA",IF(T1_Data!L179&lt;1, "&lt;1", IF(T1_Data!L179&gt;99, "&gt;99", T1_Data!L179))),"-")</f>
        <v>-</v>
      </c>
      <c r="M181" s="72" t="str">
        <f>IF(ISNUMBER(T1_Data!M179),IF(T1_Data!M179=-999,"NA",IF(T1_Data!M179&lt;1, "&lt;1", IF(T1_Data!M179&gt;99, "&gt;99", T1_Data!M179))),"-")</f>
        <v>-</v>
      </c>
      <c r="N181" s="72" t="str">
        <f>IF(ISNUMBER(T1_Data!N179),IF(T1_Data!N179=-999,"NA",IF(T1_Data!N179&lt;1, "&lt;1", IF(T1_Data!N179&gt;99, "&gt;99", T1_Data!N179))),"-")</f>
        <v>-</v>
      </c>
      <c r="O181" s="72" t="str">
        <f>IF(ISNUMBER(T1_Data!O179),IF(T1_Data!O179=-999,"NA",IF(T1_Data!O179&lt;1, "&lt;1", IF(T1_Data!O179&gt;99, "&gt;99", T1_Data!O179))),"-")</f>
        <v>-</v>
      </c>
      <c r="P181" s="72" t="str">
        <f>IF(ISNUMBER(T1_Data!P179),IF(T1_Data!P179=-999,"NA",IF(T1_Data!P179&lt;1, "&lt;1", IF(T1_Data!P179&gt;99, "&gt;99", T1_Data!P179))),"-")</f>
        <v>-</v>
      </c>
      <c r="Q181" s="72" t="str">
        <f>IF(ISNUMBER(T1_Data!Q179),IF(T1_Data!Q179=-999,"NA",IF(T1_Data!Q179&lt;1, "&lt;1", IF(T1_Data!Q179&gt;99, "&gt;99", T1_Data!Q179))),"-")</f>
        <v>-</v>
      </c>
      <c r="R181" s="72" t="str">
        <f>IF(ISNUMBER(T1_Data!R179),IF(T1_Data!R179=-999,"NA",IF(T1_Data!R179&lt;1, "&lt;1", IF(T1_Data!R179&gt;99, "&gt;99", T1_Data!R179))),"-")</f>
        <v>-</v>
      </c>
      <c r="S181" s="72" t="str">
        <f>IF(ISNUMBER(T1_Data!S179),IF(T1_Data!S179=-999,"NA",IF(T1_Data!S179&lt;1, "&lt;1", IF(T1_Data!S179&gt;99, "&gt;99", T1_Data!S179))),"-")</f>
        <v>-</v>
      </c>
      <c r="T181" s="72" t="str">
        <f>IF(ISNUMBER(T1_Data!T179),IF(T1_Data!T179=-999,"NA",IF(T1_Data!T179&lt;1, "&lt;1", IF(T1_Data!T179&gt;99, "&gt;99", T1_Data!T179))),"-")</f>
        <v>-</v>
      </c>
      <c r="U181" s="72" t="str">
        <f>IF(ISNUMBER(T1_Data!U179),IF(T1_Data!U179=-999,"NA",IF(T1_Data!U179&lt;1, "&lt;1", IF(T1_Data!U179&gt;99, "&gt;99", T1_Data!U179))),"-")</f>
        <v>-</v>
      </c>
      <c r="V181" s="72" t="str">
        <f>IF(ISNUMBER(T1_Data!V179),IF(T1_Data!V179=-999,"NA",IF(T1_Data!V179&lt;1, "&lt;1", IF(T1_Data!V179&gt;99, "&gt;99", T1_Data!V179))),"-")</f>
        <v>-</v>
      </c>
      <c r="W181" s="72" t="str">
        <f>IF(ISNUMBER(T1_Data!W179),IF(T1_Data!W179=-999,"NA",IF(T1_Data!W179&lt;1, "&lt;1", IF(T1_Data!W179&gt;99, "&gt;99", T1_Data!W179))),"-")</f>
        <v>-</v>
      </c>
      <c r="X181" s="72" t="str">
        <f>IF(ISNUMBER(T1_Data!X179),IF(T1_Data!X179=-999,"NA",IF(T1_Data!X179&lt;1, "&lt;1", IF(T1_Data!X179&gt;99, "&gt;99", T1_Data!X179))),"-")</f>
        <v>-</v>
      </c>
      <c r="Y181" s="72" t="str">
        <f>IF(ISNUMBER(T1_Data!Y179),IF(T1_Data!Y179=-999,"NA",IF(T1_Data!Y179&lt;1, "&lt;1", IF(T1_Data!Y179&gt;99, "&gt;99", T1_Data!Y179))),"-")</f>
        <v>-</v>
      </c>
      <c r="Z181" s="72" t="str">
        <f>IF(ISNUMBER(T1_Data!Z179),IF(T1_Data!Z179=-999,"NA",IF(T1_Data!Z179&lt;1, "&lt;1", IF(T1_Data!Z179&gt;99, "&gt;99", T1_Data!Z179))),"-")</f>
        <v>-</v>
      </c>
      <c r="AA181" s="72" t="str">
        <f>IF(ISNUMBER(T1_Data!AA179),IF(T1_Data!AA179=-999,"NA",IF(T1_Data!AA179&lt;1, "&lt;1", IF(T1_Data!AA179&gt;99, "&gt;99", T1_Data!AA179))),"-")</f>
        <v>-</v>
      </c>
      <c r="AB181" s="72" t="str">
        <f>IF(ISNUMBER(T1_Data!AB179),IF(T1_Data!AB179=-999,"NA",IF(T1_Data!AB179&lt;1, "&lt;1", IF(T1_Data!AB179&gt;99, "&gt;99", T1_Data!AB179))),"-")</f>
        <v>-</v>
      </c>
      <c r="AC181" s="72" t="str">
        <f>IF(ISNUMBER(T1_Data!AC179),IF(T1_Data!AC179=-999,"NA",IF(T1_Data!AC179&lt;1, "&lt;1", IF(T1_Data!AC179&gt;99, "&gt;99", T1_Data!AC179))),"-")</f>
        <v>-</v>
      </c>
      <c r="AD181" s="72" t="str">
        <f>IF(ISNUMBER(T1_Data!AD179),IF(T1_Data!AD179=-999,"NA",IF(T1_Data!AD179&lt;1, "&lt;1", IF(T1_Data!AD179&gt;99, "&gt;99", T1_Data!AD179))),"-")</f>
        <v>-</v>
      </c>
      <c r="AE181" s="72" t="str">
        <f>IF(ISNUMBER(T1_Data!AE179),IF(T1_Data!AE179=-999,"NA",IF(T1_Data!AE179&lt;1, "&lt;1", IF(T1_Data!AE179&gt;99, "&gt;99", T1_Data!AE179))),"-")</f>
        <v>-</v>
      </c>
      <c r="AF181" s="72" t="str">
        <f>IF(ISNUMBER(T1_Data!AF179),IF(T1_Data!AF179=-999,"NA",IF(T1_Data!AF179&lt;1, "&lt;1", IF(T1_Data!AF179&gt;99, "&gt;99", T1_Data!AF179))),"-")</f>
        <v>-</v>
      </c>
      <c r="AG181" s="72" t="str">
        <f>IF(ISNUMBER(T1_Data!AG179),IF(T1_Data!AG179=-999,"NA",IF(T1_Data!AG179&lt;1, "&lt;1", IF(T1_Data!AG179&gt;99, "&gt;99", T1_Data!AG179))),"-")</f>
        <v>-</v>
      </c>
      <c r="AH181" s="72" t="str">
        <f>IF(ISNUMBER(T1_Data!AH179),IF(T1_Data!AH179=-999,"NA",IF(T1_Data!AH179&lt;1, "&lt;1", IF(T1_Data!AH179&gt;99, "&gt;99", T1_Data!AH179))),"-")</f>
        <v>-</v>
      </c>
      <c r="AI181" s="72" t="str">
        <f>IF(ISNUMBER(T1_Data!AI179),IF(T1_Data!AI179=-999,"NA",IF(T1_Data!AI179&lt;1, "&lt;1", IF(T1_Data!AI179&gt;99, "&gt;99", T1_Data!AI179))),"-")</f>
        <v>-</v>
      </c>
      <c r="AJ181" s="72" t="str">
        <f>IF(ISNUMBER(T1_Data!AJ179),IF(T1_Data!AJ179=-999,"NA",IF(T1_Data!AJ179&lt;1, "&lt;1", IF(T1_Data!AJ179&gt;99, "&gt;99", T1_Data!AJ179))),"-")</f>
        <v>-</v>
      </c>
      <c r="AK181" s="72" t="str">
        <f>IF(ISNUMBER(T1_Data!AK179),IF(T1_Data!AK179=-999,"NA",IF(T1_Data!AK179&lt;1, "&lt;1", IF(T1_Data!AK179&gt;99, "&gt;99", T1_Data!AK179))),"-")</f>
        <v>-</v>
      </c>
      <c r="AL181" s="72" t="str">
        <f>IF(ISNUMBER(T1_Data!AL179),IF(T1_Data!AL179=-999,"NA",IF(T1_Data!AL179&lt;1, "&lt;1", IF(T1_Data!AL179&gt;99, "&gt;99", T1_Data!AL179))),"-")</f>
        <v>-</v>
      </c>
      <c r="AM181" s="72" t="str">
        <f>IF(ISNUMBER(T1_Data!AM179),IF(T1_Data!AM179=-999,"NA",IF(T1_Data!AM179&lt;1, "&lt;1", IF(T1_Data!AM179&gt;99, "&gt;99", T1_Data!AM179))),"-")</f>
        <v>-</v>
      </c>
      <c r="AN181" s="72" t="str">
        <f>IF(ISNUMBER(T1_Data!AN179),IF(T1_Data!AN179=-999,"NA",IF(T1_Data!AN179&lt;1, "&lt;1", IF(T1_Data!AN179&gt;99, "&gt;99", T1_Data!AN179))),"-")</f>
        <v>-</v>
      </c>
      <c r="AO181" s="72" t="str">
        <f>IF(ISNUMBER(T1_Data!AO179),IF(T1_Data!AO179=-999,"NA",IF(T1_Data!AO179&lt;1, "&lt;1", IF(T1_Data!AO179&gt;99, "&gt;99", T1_Data!AO179))),"-")</f>
        <v>-</v>
      </c>
      <c r="AP181" s="72" t="str">
        <f>IF(ISNUMBER(T1_Data!AP179),IF(T1_Data!AP179=-999,"NA",IF(T1_Data!AP179&lt;1, "&lt;1", IF(T1_Data!AP179&gt;99, "&gt;99", T1_Data!AP179))),"-")</f>
        <v>-</v>
      </c>
      <c r="AQ181" s="72" t="str">
        <f>IF(ISNUMBER(T1_Data!AQ179),IF(T1_Data!AQ179=-999,"NA",IF(T1_Data!AQ179&lt;1, "&lt;1", IF(T1_Data!AQ179&gt;99, "&gt;99", T1_Data!AQ179))),"-")</f>
        <v>-</v>
      </c>
      <c r="AR181" s="72" t="str">
        <f>IF(ISNUMBER(T1_Data!AR179),IF(T1_Data!AR179=-999,"NA",IF(T1_Data!AR179&lt;1, "&lt;1", IF(T1_Data!AR179&gt;99, "&gt;99", T1_Data!AR179))),"-")</f>
        <v>-</v>
      </c>
      <c r="AS181" s="72" t="str">
        <f>IF(ISNUMBER(T1_Data!AS179),IF(T1_Data!AS179=-999,"NA",IF(T1_Data!AS179&lt;1, "&lt;1", IF(T1_Data!AS179&gt;99, "&gt;99", T1_Data!AS179))),"-")</f>
        <v>-</v>
      </c>
      <c r="AT181" s="72" t="str">
        <f>IF(ISNUMBER(T1_Data!AT179),IF(T1_Data!AT179=-999,"NA",IF(T1_Data!AT179&lt;1, "&lt;1", IF(T1_Data!AT179&gt;99, "&gt;99", T1_Data!AT179))),"-")</f>
        <v>-</v>
      </c>
      <c r="AU181" s="72" t="str">
        <f>IF(ISNUMBER(T1_Data!AU179),IF(T1_Data!AU179=-999,"NA",IF(T1_Data!AU179&lt;1, "&lt;1", IF(T1_Data!AU179&gt;99, "&gt;99", T1_Data!AU179))),"-")</f>
        <v>-</v>
      </c>
      <c r="AV181" s="72" t="str">
        <f>IF(ISNUMBER(T1_Data!AV179),IF(T1_Data!AV179=-999,"NA",IF(T1_Data!AV179&lt;1, "&lt;1", IF(T1_Data!AV179&gt;99, "&gt;99", T1_Data!AV179))),"-")</f>
        <v>-</v>
      </c>
      <c r="AW181" s="72" t="str">
        <f>IF(ISNUMBER(T1_Data!AW179),IF(T1_Data!AW179=-999,"NA",IF(T1_Data!AW179&lt;1, "&lt;1", IF(T1_Data!AW179&gt;99, "&gt;99", T1_Data!AW179))),"-")</f>
        <v>-</v>
      </c>
      <c r="AX181" s="72" t="str">
        <f>IF(ISNUMBER(T1_Data!AX179),IF(T1_Data!AX179=-999,"NA",IF(T1_Data!AX179&lt;1, "&lt;1", IF(T1_Data!AX179&gt;99, "&gt;99", T1_Data!AX179))),"-")</f>
        <v>-</v>
      </c>
      <c r="AY181" s="72" t="str">
        <f>IF(ISNUMBER(T1_Data!AY179),IF(T1_Data!AY179=-999,"NA",IF(T1_Data!AY179&lt;1, "&lt;1", IF(T1_Data!AY179&gt;99, "&gt;99", T1_Data!AY179))),"-")</f>
        <v>-</v>
      </c>
      <c r="AZ181" s="72" t="str">
        <f>IF(ISNUMBER(T1_Data!AZ179),IF(T1_Data!AZ179=-999,"NA",IF(T1_Data!AZ179&lt;1, "&lt;1", IF(T1_Data!AZ179&gt;99, "&gt;99", T1_Data!AZ179))),"-")</f>
        <v>-</v>
      </c>
      <c r="BA181" s="72" t="str">
        <f>IF(ISNUMBER(T1_Data!BA179),IF(T1_Data!BA179=-999,"NA",IF(T1_Data!BA179&lt;1, "&lt;1", IF(T1_Data!BA179&gt;99, "&gt;99", T1_Data!BA179))),"-")</f>
        <v>-</v>
      </c>
      <c r="BB181" s="72" t="str">
        <f>IF(ISNUMBER(T1_Data!BB179),IF(T1_Data!BB179=-999,"NA",IF(T1_Data!BB179&lt;1, "&lt;1", IF(T1_Data!BB179&gt;99, "&gt;99", T1_Data!BB179))),"-")</f>
        <v>-</v>
      </c>
      <c r="BC181" s="72" t="str">
        <f>IF(ISNUMBER(T1_Data!BC179),IF(T1_Data!BC179=-999,"NA",IF(T1_Data!BC179&lt;1, "&lt;1", IF(T1_Data!BC179&gt;99, "&gt;99", T1_Data!BC179))),"-")</f>
        <v>-</v>
      </c>
      <c r="BD181" s="72" t="str">
        <f>IF(ISNUMBER(T1_Data!BD179),IF(T1_Data!BD179=-999,"NA",IF(T1_Data!BD179&lt;1, "&lt;1", IF(T1_Data!BD179&gt;99, "&gt;99", T1_Data!BD179))),"-")</f>
        <v>-</v>
      </c>
      <c r="BE181" s="72" t="str">
        <f>IF(ISNUMBER(T1_Data!BE179),IF(T1_Data!BE179=-999,"NA",IF(T1_Data!BE179&lt;1, "&lt;1", IF(T1_Data!BE179&gt;99, "&gt;99", T1_Data!BE179))),"-")</f>
        <v>-</v>
      </c>
      <c r="BF181" s="72" t="str">
        <f>IF(ISNUMBER(T1_Data!BF179),IF(T1_Data!BF179=-999,"NA",IF(T1_Data!BF179&lt;1, "&lt;1", IF(T1_Data!BF179&gt;99, "&gt;99", T1_Data!BF179))),"-")</f>
        <v>-</v>
      </c>
      <c r="BG181" s="72" t="str">
        <f>IF(ISNUMBER(T1_Data!BG179),IF(T1_Data!BG179=-999,"NA",IF(T1_Data!BG179&lt;1, "&lt;1", IF(T1_Data!BG179&gt;99, "&gt;99", T1_Data!BG179))),"-")</f>
        <v>-</v>
      </c>
      <c r="BH181" s="72" t="str">
        <f>IF(ISNUMBER(T1_Data!BH179),IF(T1_Data!BH179=-999,"NA",IF(T1_Data!BH179&lt;1, "&lt;1", IF(T1_Data!BH179&gt;99, "&gt;99", T1_Data!BH179))),"-")</f>
        <v>-</v>
      </c>
      <c r="BI181" s="72" t="str">
        <f>IF(ISNUMBER(T1_Data!BI179),IF(T1_Data!BI179=-999,"NA",IF(T1_Data!BI179&lt;1, "&lt;1", IF(T1_Data!BI179&gt;99, "&gt;99", T1_Data!BI179))),"-")</f>
        <v>-</v>
      </c>
      <c r="BJ181" s="72" t="str">
        <f>IF(ISNUMBER(T1_Data!BJ179),IF(T1_Data!BJ179=-999,"NA",IF(T1_Data!BJ179&lt;1, "&lt;1", IF(T1_Data!BJ179&gt;99, "&gt;99", T1_Data!BJ179))),"-")</f>
        <v>-</v>
      </c>
      <c r="BK181" s="72" t="str">
        <f>IF(ISNUMBER(T1_Data!BK179),IF(T1_Data!BK179=-999,"NA",IF(T1_Data!BK179&lt;1, "&lt;1", IF(T1_Data!BK179&gt;99, "&gt;99", T1_Data!BK179))),"-")</f>
        <v>-</v>
      </c>
      <c r="BL181" s="72" t="str">
        <f>IF(ISNUMBER(T1_Data!BL179),IF(T1_Data!BL179=-999,"NA",IF(T1_Data!BL179&lt;1, "&lt;1", IF(T1_Data!BL179&gt;99, "&gt;99", T1_Data!BL179))),"-")</f>
        <v>-</v>
      </c>
      <c r="BM181" s="72" t="str">
        <f>IF(ISNUMBER(T1_Data!BM179),IF(T1_Data!BM179=-999,"NA",IF(T1_Data!BM179&lt;1, "&lt;1", IF(T1_Data!BM179&gt;99, "&gt;99", T1_Data!BM179))),"-")</f>
        <v>-</v>
      </c>
      <c r="BN181" s="72" t="str">
        <f>IF(ISNUMBER(T1_Data!BN179),IF(T1_Data!BN179=-999,"NA",IF(T1_Data!BN179&lt;1, "&lt;1", IF(T1_Data!BN179&gt;99, "&gt;99", T1_Data!BN179))),"-")</f>
        <v>-</v>
      </c>
      <c r="BO181" s="72" t="str">
        <f>IF(ISNUMBER(T1_Data!BO179),IF(T1_Data!BO179=-999,"NA",IF(T1_Data!BO179&lt;1, "&lt;1", IF(T1_Data!BO179&gt;99, "&gt;99", T1_Data!BO179))),"-")</f>
        <v>-</v>
      </c>
      <c r="BP181" s="72" t="str">
        <f>IF(ISNUMBER(T1_Data!BP179),IF(T1_Data!BP179=-999,"NA",IF(T1_Data!BP179&lt;1, "&lt;1", IF(T1_Data!BP179&gt;99, "&gt;99", T1_Data!BP179))),"-")</f>
        <v>-</v>
      </c>
      <c r="BQ181" s="72" t="str">
        <f>IF(ISNUMBER(T1_Data!BQ179),IF(T1_Data!BQ179=-999,"NA",IF(T1_Data!BQ179&lt;1, "&lt;1", IF(T1_Data!BQ179&gt;99, "&gt;99", T1_Data!BQ179))),"-")</f>
        <v>-</v>
      </c>
      <c r="BR181" s="72" t="str">
        <f>IF(ISNUMBER(T1_Data!BR179),IF(T1_Data!BR179=-999,"NA",IF(T1_Data!BR179&lt;1, "&lt;1", IF(T1_Data!BR179&gt;99, "&gt;99", T1_Data!BR179))),"-")</f>
        <v>-</v>
      </c>
      <c r="BS181" s="72" t="str">
        <f>IF(ISNUMBER(T1_Data!BS179),IF(T1_Data!BS179=-999,"NA",IF(T1_Data!BS179&lt;1, "&lt;1", IF(T1_Data!BS179&gt;99, "&gt;99", T1_Data!BS179))),"-")</f>
        <v>-</v>
      </c>
      <c r="BT181" s="72" t="str">
        <f>IF(ISNUMBER(T1_Data!BT179),IF(T1_Data!BT179=-999,"NA",IF(T1_Data!BT179&lt;1, "&lt;1", IF(T1_Data!BT179&gt;99, "&gt;99", T1_Data!BT179))),"-")</f>
        <v>-</v>
      </c>
      <c r="BU181" s="72" t="str">
        <f>IF(ISNUMBER(T1_Data!BU179),IF(T1_Data!BU179=-999,"NA",IF(T1_Data!BU179&lt;1, "&lt;1", IF(T1_Data!BU179&gt;99, "&gt;99", T1_Data!BU179))),"-")</f>
        <v>-</v>
      </c>
      <c r="BV181" s="72" t="str">
        <f>IF(ISNUMBER(T1_Data!BV179),IF(T1_Data!BV179=-999,"NA",IF(T1_Data!BV179&lt;1, "&lt;1", IF(T1_Data!BV179&gt;99, "&gt;99", T1_Data!BV179))),"-")</f>
        <v>-</v>
      </c>
      <c r="BW181" s="72" t="str">
        <f>IF(ISNUMBER(T1_Data!BW179),IF(T1_Data!BW179=-999,"NA",IF(T1_Data!BW179&lt;1, "&lt;1", IF(T1_Data!BW179&gt;99, "&gt;99", T1_Data!BW179))),"-")</f>
        <v>-</v>
      </c>
      <c r="BX181" s="72" t="str">
        <f>IF(ISNUMBER(T1_Data!BX179),IF(T1_Data!BX179=-999,"NA",IF(T1_Data!BX179&lt;1, "&lt;1", IF(T1_Data!BX179&gt;99, "&gt;99", T1_Data!BX179))),"-")</f>
        <v>-</v>
      </c>
      <c r="BY181" s="72" t="str">
        <f>IF(ISNUMBER(T1_Data!BY179),IF(T1_Data!BY179=-999,"NA",IF(T1_Data!BY179&lt;1, "&lt;1", IF(T1_Data!BY179&gt;99, "&gt;99", T1_Data!BY179))),"-")</f>
        <v>-</v>
      </c>
      <c r="BZ181" s="72" t="str">
        <f>IF(ISNUMBER(T1_Data!BZ179),IF(T1_Data!BZ179=-999,"NA",IF(T1_Data!BZ179&lt;1, "&lt;1", IF(T1_Data!BZ179&gt;99, "&gt;99", T1_Data!BZ179))),"-")</f>
        <v>-</v>
      </c>
      <c r="CA181" s="72" t="str">
        <f>IF(ISNUMBER(T1_Data!CA179),IF(T1_Data!CA179=-999,"NA",IF(T1_Data!CA179&lt;1, "&lt;1", IF(T1_Data!CA179&gt;99, "&gt;99", T1_Data!CA179))),"-")</f>
        <v>-</v>
      </c>
      <c r="CB181" s="72" t="str">
        <f>IF(ISNUMBER(T1_Data!CB179),IF(T1_Data!CB179=-999,"NA",IF(T1_Data!CB179&lt;1, "&lt;1", IF(T1_Data!CB179&gt;99, "&gt;99", T1_Data!CB179))),"-")</f>
        <v>-</v>
      </c>
      <c r="CC181" s="72" t="str">
        <f>IF(ISNUMBER(T1_Data!CC179),IF(T1_Data!CC179=-999,"NA",IF(T1_Data!CC179&lt;1, "&lt;1", IF(T1_Data!CC179&gt;99, "&gt;99", T1_Data!CC179))),"-")</f>
        <v>-</v>
      </c>
      <c r="CD181" s="72" t="str">
        <f>IF(ISNUMBER(T1_Data!CD179),IF(T1_Data!CD179=-999,"NA",IF(T1_Data!CD179&lt;1, "&lt;1", IF(T1_Data!CD179&gt;99, "&gt;99", T1_Data!CD179))),"-")</f>
        <v>-</v>
      </c>
      <c r="CE181" s="72" t="str">
        <f>IF(ISNUMBER(T1_Data!CE179),IF(T1_Data!CE179=-999,"NA",IF(T1_Data!CE179&lt;1, "&lt;1", IF(T1_Data!CE179&gt;99, "&gt;99", T1_Data!CE179))),"-")</f>
        <v>-</v>
      </c>
      <c r="CF181" s="72" t="str">
        <f>IF(ISNUMBER(T1_Data!CF179),IF(T1_Data!CF179=-999,"NA",IF(T1_Data!CF179&lt;1, "&lt;1", IF(T1_Data!CF179&gt;99, "&gt;99", T1_Data!CF179))),"-")</f>
        <v>-</v>
      </c>
      <c r="CG181" s="72" t="str">
        <f>IF(ISNUMBER(T1_Data!CG179),IF(T1_Data!CG179=-999,"NA",IF(T1_Data!CG179&lt;1, "&lt;1", IF(T1_Data!CG179&gt;99, "&gt;99", T1_Data!CG179))),"-")</f>
        <v>-</v>
      </c>
      <c r="CH181" s="72" t="str">
        <f>IF(ISNUMBER(T1_Data!CH179),IF(T1_Data!CH179=-999,"NA",IF(T1_Data!CH179&lt;1, "&lt;1", IF(T1_Data!CH179&gt;99, "&gt;99", T1_Data!CH179))),"-")</f>
        <v>-</v>
      </c>
      <c r="CI181" s="72" t="str">
        <f>IF(ISNUMBER(T1_Data!CI179),IF(T1_Data!CI179=-999,"NA",IF(T1_Data!CI179&lt;1, "&lt;1", IF(T1_Data!CI179&gt;99, "&gt;99", T1_Data!CI179))),"-")</f>
        <v>-</v>
      </c>
      <c r="CJ181" s="72" t="str">
        <f>IF(ISNUMBER(T1_Data!CJ179),IF(T1_Data!CJ179=-999,"NA",IF(T1_Data!CJ179&lt;1, "&lt;1", IF(T1_Data!CJ179&gt;99, "&gt;99", T1_Data!CJ179))),"-")</f>
        <v>-</v>
      </c>
      <c r="CK181" s="72" t="str">
        <f>IF(ISNUMBER(T1_Data!CK179),IF(T1_Data!CK179=-999,"NA",IF(T1_Data!CK179&lt;1, "&lt;1", IF(T1_Data!CK179&gt;99, "&gt;99", T1_Data!CK179))),"-")</f>
        <v>-</v>
      </c>
      <c r="CL181" s="72" t="str">
        <f>IF(ISNUMBER(T1_Data!CL179),IF(T1_Data!CL179=-999,"NA",IF(T1_Data!CL179&lt;1, "&lt;1", IF(T1_Data!CL179&gt;99, "&gt;99", T1_Data!CL179))),"-")</f>
        <v>-</v>
      </c>
      <c r="CM181" s="72" t="str">
        <f>IF(ISNUMBER(T1_Data!CM179),IF(T1_Data!CM179=-999,"NA",IF(T1_Data!CM179&lt;1, "&lt;1", IF(T1_Data!CM179&gt;99, "&gt;99", T1_Data!CM179))),"-")</f>
        <v>-</v>
      </c>
      <c r="CN181" s="72" t="str">
        <f>IF(ISNUMBER(T1_Data!CN179),IF(T1_Data!CN179=-999,"NA",IF(T1_Data!CN179&lt;1, "&lt;1", IF(T1_Data!CN179&gt;99, "&gt;99", T1_Data!CN179))),"-")</f>
        <v>-</v>
      </c>
      <c r="CO181" s="72" t="str">
        <f>IF(ISNUMBER(T1_Data!CO179),IF(T1_Data!CO179=-999,"NA",IF(T1_Data!CO179&lt;1, "&lt;1", IF(T1_Data!CO179&gt;99, "&gt;99", T1_Data!CO179))),"-")</f>
        <v>-</v>
      </c>
      <c r="CP181" s="72" t="str">
        <f>IF(ISNUMBER(T1_Data!CP179),IF(T1_Data!CP179=-999,"NA",IF(T1_Data!CP179&lt;1, "&lt;1", IF(T1_Data!CP179&gt;99, "&gt;99", T1_Data!CP179))),"-")</f>
        <v>-</v>
      </c>
      <c r="CQ181" s="72" t="str">
        <f>IF(ISNUMBER(T1_Data!CQ179),IF(T1_Data!CQ179=-999,"NA",IF(T1_Data!CQ179&lt;1, "&lt;1", IF(T1_Data!CQ179&gt;99, "&gt;99", T1_Data!CQ179))),"-")</f>
        <v>-</v>
      </c>
      <c r="CR181" s="72" t="str">
        <f>IF(ISNUMBER(T1_Data!CR179),IF(T1_Data!CR179=-999,"NA",IF(T1_Data!CR179&lt;1, "&lt;1", IF(T1_Data!CR179&gt;99, "&gt;99", T1_Data!CR179))),"-")</f>
        <v>-</v>
      </c>
      <c r="CS181" s="72" t="str">
        <f>IF(ISNUMBER(T1_Data!CS179),IF(T1_Data!CS179=-999,"NA",IF(T1_Data!CS179&lt;1, "&lt;1", IF(T1_Data!CS179&gt;99, "&gt;99", T1_Data!CS179))),"-")</f>
        <v>-</v>
      </c>
      <c r="CT181" s="72" t="str">
        <f>IF(ISNUMBER(T1_Data!CT179),IF(T1_Data!CT179=-999,"NA",IF(T1_Data!CT179&lt;1, "&lt;1", IF(T1_Data!CT179&gt;99, "&gt;99", T1_Data!CT179))),"-")</f>
        <v>-</v>
      </c>
      <c r="CU181" s="72" t="str">
        <f>IF(ISNUMBER(T1_Data!CU179),IF(T1_Data!CU179=-999,"NA",IF(T1_Data!CU179&lt;1, "&lt;1", IF(T1_Data!CU179&gt;99, "&gt;99", T1_Data!CU179))),"-")</f>
        <v>-</v>
      </c>
      <c r="CV181" s="72" t="str">
        <f>IF(ISNUMBER(T1_Data!CV179),IF(T1_Data!CV179=-999,"NA",IF(T1_Data!CV179&lt;1, "&lt;1", IF(T1_Data!CV179&gt;99, "&gt;99", T1_Data!CV179))),"-")</f>
        <v>-</v>
      </c>
      <c r="CW181" s="72" t="str">
        <f>IF(ISNUMBER(T1_Data!CW179),IF(T1_Data!CW179=-999,"NA",IF(T1_Data!CW179&lt;1, "&lt;1", IF(T1_Data!CW179&gt;99, "&gt;99", T1_Data!CW179))),"-")</f>
        <v>-</v>
      </c>
      <c r="CX181" s="72" t="str">
        <f>IF(ISNUMBER(T1_Data!CX179),IF(T1_Data!CX179=-999,"NA",IF(T1_Data!CX179&lt;1, "&lt;1", IF(T1_Data!CX179&gt;99, "&gt;99", T1_Data!CX179))),"-")</f>
        <v>-</v>
      </c>
      <c r="CY181" s="72" t="str">
        <f>IF(ISNUMBER(T1_Data!CY179),IF(T1_Data!CY179=-999,"NA",IF(T1_Data!CY179&lt;1, "&lt;1", IF(T1_Data!CY179&gt;99, "&gt;99", T1_Data!CY179))),"-")</f>
        <v>-</v>
      </c>
      <c r="CZ181" s="72" t="str">
        <f>IF(ISNUMBER(T1_Data!CZ179),IF(T1_Data!CZ179=-999,"NA",IF(T1_Data!CZ179&lt;1, "&lt;1", IF(T1_Data!CZ179&gt;99, "&gt;99", T1_Data!CZ179))),"-")</f>
        <v>-</v>
      </c>
      <c r="DA181" s="72" t="str">
        <f>IF(ISNUMBER(T1_Data!DA179),IF(T1_Data!DA179=-999,"NA",IF(T1_Data!DA179&lt;1, "&lt;1", IF(T1_Data!DA179&gt;99, "&gt;99", T1_Data!DA179))),"-")</f>
        <v>-</v>
      </c>
      <c r="DB181" s="72" t="str">
        <f>IF(ISNUMBER(T1_Data!DB179),IF(T1_Data!DB179=-999,"NA",IF(T1_Data!DB179&lt;1, "&lt;1", IF(T1_Data!DB179&gt;99, "&gt;99", T1_Data!DB179))),"-")</f>
        <v>-</v>
      </c>
      <c r="DC181" s="72" t="str">
        <f>IF(ISNUMBER(T1_Data!DC179),IF(T1_Data!DC179=-999,"NA",IF(T1_Data!DC179&lt;1, "&lt;1", IF(T1_Data!DC179&gt;99, "&gt;99", T1_Data!DC179))),"-")</f>
        <v>-</v>
      </c>
      <c r="DD181" s="72" t="str">
        <f>IF(ISNUMBER(T1_Data!DD179),IF(T1_Data!DD179=-999,"NA",IF(T1_Data!DD179&lt;1, "&lt;1", IF(T1_Data!DD179&gt;99, "&gt;99", T1_Data!DD179))),"-")</f>
        <v>-</v>
      </c>
      <c r="DE181" s="72" t="str">
        <f>IF(ISNUMBER(T1_Data!DE179),IF(T1_Data!DE179=-999,"NA",IF(T1_Data!DE179&lt;1, "&lt;1", IF(T1_Data!DE179&gt;99, "&gt;99", T1_Data!DE179))),"-")</f>
        <v>-</v>
      </c>
      <c r="DF181" s="72" t="str">
        <f>IF(ISNUMBER(T1_Data!DF179),IF(T1_Data!DF179=-999,"NA",IF(T1_Data!DF179&lt;1, "&lt;1", IF(T1_Data!DF179&gt;99, "&gt;99", T1_Data!DF179))),"-")</f>
        <v>-</v>
      </c>
      <c r="DG181" s="72" t="str">
        <f>IF(ISNUMBER(T1_Data!DG179),IF(T1_Data!DG179=-999,"NA",IF(T1_Data!DG179&lt;1, "&lt;1", IF(T1_Data!DG179&gt;99, "&gt;99", T1_Data!DG179))),"-")</f>
        <v>-</v>
      </c>
      <c r="DH181" s="72" t="str">
        <f>IF(ISNUMBER(T1_Data!DH179),IF(T1_Data!DH179=-999,"NA",IF(T1_Data!DH179&lt;1, "&lt;1", IF(T1_Data!DH179&gt;99, "&gt;99", T1_Data!DH179))),"-")</f>
        <v>-</v>
      </c>
      <c r="DI181" s="72" t="str">
        <f>IF(ISNUMBER(T1_Data!DI179),IF(T1_Data!DI179=-999,"NA",IF(T1_Data!DI179&lt;1, "&lt;1", IF(T1_Data!DI179&gt;99, "&gt;99", T1_Data!DI179))),"-")</f>
        <v>-</v>
      </c>
      <c r="DJ181" s="72" t="str">
        <f>IF(ISNUMBER(T1_Data!DJ179),IF(T1_Data!DJ179=-999,"NA",IF(T1_Data!DJ179&lt;1, "&lt;1", IF(T1_Data!DJ179&gt;99, "&gt;99", T1_Data!DJ179))),"-")</f>
        <v>-</v>
      </c>
      <c r="DK181" s="72" t="str">
        <f>IF(ISNUMBER(T1_Data!DK179),IF(T1_Data!DK179=-999,"NA",IF(T1_Data!DK179&lt;1, "&lt;1", IF(T1_Data!DK179&gt;99, "&gt;99", T1_Data!DK179))),"-")</f>
        <v>-</v>
      </c>
      <c r="DL181" s="72" t="str">
        <f>IF(ISNUMBER(T1_Data!DL179),IF(T1_Data!DL179=-999,"NA",IF(T1_Data!DL179&lt;1, "&lt;1", IF(T1_Data!DL179&gt;99, "&gt;99", T1_Data!DL179))),"-")</f>
        <v>-</v>
      </c>
      <c r="DM181" s="72" t="str">
        <f>IF(ISNUMBER(T1_Data!DM179),IF(T1_Data!DM179=-999,"NA",IF(T1_Data!DM179&lt;1, "&lt;1", IF(T1_Data!DM179&gt;99, "&gt;99", T1_Data!DM179))),"-")</f>
        <v>-</v>
      </c>
      <c r="DN181" s="72" t="str">
        <f>IF(ISNUMBER(T1_Data!DN179),IF(T1_Data!DN179=-999,"NA",IF(T1_Data!DN179&lt;1, "&lt;1", IF(T1_Data!DN179&gt;99, "&gt;99", T1_Data!DN179))),"-")</f>
        <v>-</v>
      </c>
      <c r="DO181" s="72" t="str">
        <f>IF(ISNUMBER(T1_Data!DO179),IF(T1_Data!DO179=-999,"NA",IF(T1_Data!DO179&lt;1, "&lt;1", IF(T1_Data!DO179&gt;99, "&gt;99", T1_Data!DO179))),"-")</f>
        <v>-</v>
      </c>
      <c r="DP181" s="72" t="str">
        <f>IF(ISNUMBER(T1_Data!DP179),IF(T1_Data!DP179=-999,"NA",IF(T1_Data!DP179&lt;1, "&lt;1", IF(T1_Data!DP179&gt;99, "&gt;99", T1_Data!DP179))),"-")</f>
        <v>-</v>
      </c>
      <c r="DQ181" s="72" t="str">
        <f>IF(ISNUMBER(T1_Data!DQ179),IF(T1_Data!DQ179=-999,"NA",IF(T1_Data!DQ179&lt;1, "&lt;1", IF(T1_Data!DQ179&gt;99, "&gt;99", T1_Data!DQ179))),"-")</f>
        <v>-</v>
      </c>
      <c r="DR181" s="72" t="str">
        <f>IF(ISNUMBER(T1_Data!DR179),IF(T1_Data!DR179=-999,"NA",IF(T1_Data!DR179&lt;1, "&lt;1", IF(T1_Data!DR179&gt;99, "&gt;99", T1_Data!DR179))),"-")</f>
        <v>-</v>
      </c>
      <c r="DS181" s="72" t="str">
        <f>IF(ISNUMBER(T1_Data!DS179),IF(T1_Data!DS179=-999,"NA",IF(T1_Data!DS179&lt;1, "&lt;1", IF(T1_Data!DS179&gt;99, "&gt;99", T1_Data!DS179))),"-")</f>
        <v>-</v>
      </c>
      <c r="DT181" s="72" t="str">
        <f>IF(ISNUMBER(T1_Data!DT179),IF(T1_Data!DT179=-999,"NA",IF(T1_Data!DT179&lt;1, "&lt;1", IF(T1_Data!DT179&gt;99, "&gt;99", T1_Data!DT179))),"-")</f>
        <v>-</v>
      </c>
      <c r="DU181" s="72" t="str">
        <f>IF(ISNUMBER(T1_Data!DU179),IF(T1_Data!DU179=-999,"NA",IF(T1_Data!DU179&lt;1, "&lt;1", IF(T1_Data!DU179&gt;99, "&gt;99", T1_Data!DU179))),"-")</f>
        <v>-</v>
      </c>
      <c r="DV181" s="72" t="str">
        <f>IF(ISNUMBER(T1_Data!DV179),IF(T1_Data!DV179=-999,"NA",IF(T1_Data!DV179&lt;1, "&lt;1", IF(T1_Data!DV179&gt;99, "&gt;99", T1_Data!DV179))),"-")</f>
        <v>-</v>
      </c>
      <c r="DW181" s="72" t="str">
        <f>IF(ISNUMBER(T1_Data!DW179),IF(T1_Data!DW179=-999,"NA",IF(T1_Data!DW179&lt;1, "&lt;1", IF(T1_Data!DW179&gt;99, "&gt;99", T1_Data!DW179))),"-")</f>
        <v>-</v>
      </c>
      <c r="DX181" s="72" t="str">
        <f>IF(ISNUMBER(T1_Data!DX179),IF(T1_Data!DX179=-999,"NA",IF(T1_Data!DX179&lt;1, "&lt;1", IF(T1_Data!DX179&gt;99, "&gt;99", T1_Data!DX179))),"-")</f>
        <v>-</v>
      </c>
      <c r="DY181" s="72" t="str">
        <f>IF(ISNUMBER(T1_Data!DY179),IF(T1_Data!DY179=-999,"NA",IF(T1_Data!DY179&lt;1, "&lt;1", IF(T1_Data!DY179&gt;99, "&gt;99", T1_Data!DY179))),"-")</f>
        <v>-</v>
      </c>
      <c r="DZ181" s="72" t="str">
        <f>IF(ISNUMBER(T1_Data!DZ179),IF(T1_Data!DZ179=-999,"NA",IF(T1_Data!DZ179&lt;1, "&lt;1", IF(T1_Data!DZ179&gt;99, "&gt;99", T1_Data!DZ179))),"-")</f>
        <v>-</v>
      </c>
      <c r="EA181" s="72" t="str">
        <f>IF(ISNUMBER(T1_Data!EA179),IF(T1_Data!EA179=-999,"NA",IF(T1_Data!EA179&lt;1, "&lt;1", IF(T1_Data!EA179&gt;99, "&gt;99", T1_Data!EA179))),"-")</f>
        <v>-</v>
      </c>
      <c r="EB181" s="72" t="str">
        <f>IF(ISNUMBER(T1_Data!EB179),IF(T1_Data!EB179=-999,"NA",IF(T1_Data!EB179&lt;1, "&lt;1", IF(T1_Data!EB179&gt;99, "&gt;99", T1_Data!EB179))),"-")</f>
        <v>-</v>
      </c>
      <c r="EC181" s="72" t="str">
        <f>IF(ISNUMBER(T1_Data!EC179),IF(T1_Data!EC179=-999,"NA",IF(T1_Data!EC179&lt;1, "&lt;1", IF(T1_Data!EC179&gt;99, "&gt;99", T1_Data!EC179))),"-")</f>
        <v>-</v>
      </c>
      <c r="ED181" s="72" t="str">
        <f>IF(ISNUMBER(T1_Data!ED179),IF(T1_Data!ED179=-999,"NA",IF(T1_Data!ED179&lt;1, "&lt;1", IF(T1_Data!ED179&gt;99, "&gt;99", T1_Data!ED179))),"-")</f>
        <v>-</v>
      </c>
      <c r="EE181" s="72" t="str">
        <f>IF(ISNUMBER(T1_Data!EE179),IF(T1_Data!EE179=-999,"NA",IF(T1_Data!EE179&lt;1, "&lt;1", IF(T1_Data!EE179&gt;99, "&gt;99", T1_Data!EE179))),"-")</f>
        <v>-</v>
      </c>
      <c r="EF181" s="72" t="str">
        <f>IF(ISNUMBER(T1_Data!EF179),IF(T1_Data!EF179=-999,"NA",IF(T1_Data!EF179&lt;1, "&lt;1", IF(T1_Data!EF179&gt;99, "&gt;99", T1_Data!EF179))),"-")</f>
        <v>-</v>
      </c>
      <c r="EG181" s="72" t="str">
        <f>IF(ISNUMBER(T1_Data!EG179),IF(T1_Data!EG179=-999,"NA",IF(T1_Data!EG179&lt;1, "&lt;1", IF(T1_Data!EG179&gt;99, "&gt;99", T1_Data!EG179))),"-")</f>
        <v>-</v>
      </c>
      <c r="EH181" s="72" t="str">
        <f>IF(ISNUMBER(T1_Data!EH179),IF(T1_Data!EH179=-999,"NA",IF(T1_Data!EH179&lt;1, "&lt;1", IF(T1_Data!EH179&gt;99, "&gt;99", T1_Data!EH179))),"-")</f>
        <v>-</v>
      </c>
      <c r="EI181" s="72" t="str">
        <f>IF(ISNUMBER(T1_Data!EI179),IF(T1_Data!EI179=-999,"NA",IF(T1_Data!EI179&lt;1, "&lt;1", IF(T1_Data!EI179&gt;99, "&gt;99", T1_Data!EI179))),"-")</f>
        <v>-</v>
      </c>
      <c r="EJ181" s="72" t="str">
        <f>IF(ISNUMBER(T1_Data!EJ179),IF(T1_Data!EJ179=-999,"NA",IF(T1_Data!EJ179&lt;1, "&lt;1", IF(T1_Data!EJ179&gt;99, "&gt;99", T1_Data!EJ179))),"-")</f>
        <v>-</v>
      </c>
      <c r="EK181" s="72" t="str">
        <f>IF(ISNUMBER(T1_Data!EK179),IF(T1_Data!EK179=-999,"NA",IF(T1_Data!EK179&lt;1, "&lt;1", IF(T1_Data!EK179&gt;99, "&gt;99", T1_Data!EK179))),"-")</f>
        <v>-</v>
      </c>
      <c r="EL181" s="72" t="str">
        <f>IF(ISNUMBER(T1_Data!EL179),IF(T1_Data!EL179=-999,"NA",IF(T1_Data!EL179&lt;1, "&lt;1", IF(T1_Data!EL179&gt;99, "&gt;99", T1_Data!EL179))),"-")</f>
        <v>-</v>
      </c>
      <c r="EM181" s="72" t="str">
        <f>IF(ISNUMBER(T1_Data!EM179),IF(T1_Data!EM179=-999,"NA",IF(T1_Data!EM179&lt;1, "&lt;1", IF(T1_Data!EM179&gt;99, "&gt;99", T1_Data!EM179))),"-")</f>
        <v>-</v>
      </c>
      <c r="EN181" s="72" t="str">
        <f>IF(ISNUMBER(T1_Data!EN179),IF(T1_Data!EN179=-999,"NA",IF(T1_Data!EN179&lt;1, "&lt;1", IF(T1_Data!EN179&gt;99, "&gt;99", T1_Data!EN179))),"-")</f>
        <v>-</v>
      </c>
      <c r="EO181" s="72" t="str">
        <f>IF(ISNUMBER(T1_Data!EO179),IF(T1_Data!EO179=-999,"NA",IF(T1_Data!EO179&lt;1, "&lt;1", IF(T1_Data!EO179&gt;99, "&gt;99", T1_Data!EO179))),"-")</f>
        <v>-</v>
      </c>
      <c r="EP181" s="72" t="str">
        <f>IF(ISNUMBER(T1_Data!EP179),IF(T1_Data!EP179=-999,"NA",IF(T1_Data!EP179&lt;1, "&lt;1", IF(T1_Data!EP179&gt;99, "&gt;99", T1_Data!EP179))),"-")</f>
        <v>-</v>
      </c>
      <c r="EQ181" s="72" t="str">
        <f>IF(ISNUMBER(T1_Data!EQ179),IF(T1_Data!EQ179=-999,"NA",IF(T1_Data!EQ179&lt;1, "&lt;1", IF(T1_Data!EQ179&gt;99, "&gt;99", T1_Data!EQ179))),"-")</f>
        <v>-</v>
      </c>
      <c r="ER181" s="72" t="str">
        <f>IF(ISNUMBER(T1_Data!ER179),IF(T1_Data!ER179=-999,"NA",IF(T1_Data!ER179&lt;1, "&lt;1", IF(T1_Data!ER179&gt;99, "&gt;99", T1_Data!ER179))),"-")</f>
        <v>-</v>
      </c>
      <c r="ES181" s="72" t="str">
        <f>IF(ISNUMBER(T1_Data!ES179),IF(T1_Data!ES179=-999,"NA",IF(T1_Data!ES179&lt;1, "&lt;1", IF(T1_Data!ES179&gt;99, "&gt;99", T1_Data!ES179))),"-")</f>
        <v>-</v>
      </c>
      <c r="ET181" s="72" t="str">
        <f>IF(ISNUMBER(T1_Data!ET179),IF(T1_Data!ET179=-999,"NA",IF(T1_Data!ET179&lt;1, "&lt;1", IF(T1_Data!ET179&gt;99, "&gt;99", T1_Data!ET179))),"-")</f>
        <v>-</v>
      </c>
      <c r="EU181" s="72" t="str">
        <f>IF(ISNUMBER(T1_Data!EU179),IF(T1_Data!EU179=-999,"NA",IF(T1_Data!EU179&lt;1, "&lt;1", IF(T1_Data!EU179&gt;99, "&gt;99", T1_Data!EU179))),"-")</f>
        <v>-</v>
      </c>
      <c r="EV181" s="72" t="str">
        <f>IF(ISNUMBER(T1_Data!EV179),IF(T1_Data!EV179=-999,"NA",IF(T1_Data!EV179&lt;1, "&lt;1", IF(T1_Data!EV179&gt;99, "&gt;99", T1_Data!EV179))),"-")</f>
        <v>-</v>
      </c>
      <c r="EW181" s="72" t="str">
        <f>IF(ISNUMBER(T1_Data!EW179),IF(T1_Data!EW179=-999,"NA",IF(T1_Data!EW179&lt;1, "&lt;1", IF(T1_Data!EW179&gt;99, "&gt;99", T1_Data!EW179))),"-")</f>
        <v>-</v>
      </c>
      <c r="EX181" s="72" t="str">
        <f>IF(ISNUMBER(T1_Data!EX179),IF(T1_Data!EX179=-999,"NA",IF(T1_Data!EX179&lt;1, "&lt;1", IF(T1_Data!EX179&gt;99, "&gt;99", T1_Data!EX179))),"-")</f>
        <v>-</v>
      </c>
      <c r="EY181" s="72" t="str">
        <f>IF(ISNUMBER(T1_Data!EY179),IF(T1_Data!EY179=-999,"NA",IF(T1_Data!EY179&lt;1, "&lt;1", IF(T1_Data!EY179&gt;99, "&gt;99", T1_Data!EY179))),"-")</f>
        <v>-</v>
      </c>
      <c r="EZ181" s="72" t="str">
        <f>IF(ISNUMBER(T1_Data!EZ179),IF(T1_Data!EZ179=-999,"NA",IF(T1_Data!EZ179&lt;1, "&lt;1", IF(T1_Data!EZ179&gt;99, "&gt;99", T1_Data!EZ179))),"-")</f>
        <v>-</v>
      </c>
      <c r="FA181" s="72" t="str">
        <f>IF(ISNUMBER(T1_Data!FA179),IF(T1_Data!FA179=-999,"NA",IF(T1_Data!FA179&lt;1, "&lt;1", IF(T1_Data!FA179&gt;99, "&gt;99", T1_Data!FA179))),"-")</f>
        <v>-</v>
      </c>
      <c r="FB181" s="72" t="str">
        <f>IF(ISNUMBER(T1_Data!FB179),IF(T1_Data!FB179=-999,"NA",IF(T1_Data!FB179&lt;1, "&lt;1", IF(T1_Data!FB179&gt;99, "&gt;99", T1_Data!FB179))),"-")</f>
        <v>-</v>
      </c>
      <c r="FC181" s="72" t="str">
        <f>IF(ISNUMBER(T1_Data!FC179),IF(T1_Data!FC179=-999,"NA",IF(T1_Data!FC179&lt;1, "&lt;1", IF(T1_Data!FC179&gt;99, "&gt;99", T1_Data!FC179))),"-")</f>
        <v>-</v>
      </c>
      <c r="FD181" s="72" t="str">
        <f>IF(ISNUMBER(T1_Data!FD179),IF(T1_Data!FD179=-999,"NA",IF(T1_Data!FD179&lt;1, "&lt;1", IF(T1_Data!FD179&gt;99, "&gt;99", T1_Data!FD179))),"-")</f>
        <v>-</v>
      </c>
      <c r="FE181" s="72" t="str">
        <f>IF(ISNUMBER(T1_Data!FE179),IF(T1_Data!FE179=-999,"NA",IF(T1_Data!FE179&lt;1, "&lt;1", IF(T1_Data!FE179&gt;99, "&gt;99", T1_Data!FE179))),"-")</f>
        <v>-</v>
      </c>
      <c r="FF181" s="72" t="str">
        <f>IF(ISNUMBER(T1_Data!FF179),IF(T1_Data!FF179=-999,"NA",IF(T1_Data!FF179&lt;1, "&lt;1", IF(T1_Data!FF179&gt;99, "&gt;99", T1_Data!FF179))),"-")</f>
        <v>-</v>
      </c>
      <c r="FG181" s="72" t="str">
        <f>IF(ISNUMBER(T1_Data!FG179),IF(T1_Data!FG179=-999,"NA",IF(T1_Data!FG179&lt;1, "&lt;1", IF(T1_Data!FG179&gt;99, "&gt;99", T1_Data!FG179))),"-")</f>
        <v>-</v>
      </c>
      <c r="FH181" s="72" t="str">
        <f>IF(ISNUMBER(T1_Data!FH179),IF(T1_Data!FH179=-999,"NA",IF(T1_Data!FH179&lt;1, "&lt;1", IF(T1_Data!FH179&gt;99, "&gt;99", T1_Data!FH179))),"-")</f>
        <v>-</v>
      </c>
      <c r="FI181" s="72" t="str">
        <f>IF(ISNUMBER(T1_Data!FI179),IF(T1_Data!FI179=-999,"NA",IF(T1_Data!FI179&lt;1, "&lt;1", IF(T1_Data!FI179&gt;99, "&gt;99", T1_Data!FI179))),"-")</f>
        <v>-</v>
      </c>
      <c r="FJ181" s="72" t="str">
        <f>IF(ISNUMBER(T1_Data!FJ179),IF(T1_Data!FJ179=-999,"NA",IF(T1_Data!FJ179&lt;1, "&lt;1", IF(T1_Data!FJ179&gt;99, "&gt;99", T1_Data!FJ179))),"-")</f>
        <v>-</v>
      </c>
      <c r="FK181" s="72" t="str">
        <f>IF(ISNUMBER(T1_Data!FK179),IF(T1_Data!FK179=-999,"NA",IF(T1_Data!FK179&lt;1, "&lt;1", IF(T1_Data!FK179&gt;99, "&gt;99", T1_Data!FK179))),"-")</f>
        <v>-</v>
      </c>
      <c r="FL181" s="72" t="str">
        <f>IF(ISNUMBER(T1_Data!FL179),IF(T1_Data!FL179=-999,"NA",IF(T1_Data!FL179&lt;1, "&lt;1", IF(T1_Data!FL179&gt;99, "&gt;99", T1_Data!FL179))),"-")</f>
        <v>-</v>
      </c>
      <c r="FM181" s="72" t="str">
        <f>IF(ISNUMBER(T1_Data!FM179),IF(T1_Data!FM179=-999,"NA",IF(T1_Data!FM179&lt;1, "&lt;1", IF(T1_Data!FM179&gt;99, "&gt;99", T1_Data!FM179))),"-")</f>
        <v>-</v>
      </c>
      <c r="FN181" s="72" t="str">
        <f>IF(ISNUMBER(T1_Data!FN179),IF(T1_Data!FN179=-999,"NA",IF(T1_Data!FN179&lt;1, "&lt;1", IF(T1_Data!FN179&gt;99, "&gt;99", T1_Data!FN179))),"-")</f>
        <v>-</v>
      </c>
      <c r="FO181" s="72" t="str">
        <f>IF(ISNUMBER(T1_Data!FO179),IF(T1_Data!FO179=-999,"NA",IF(T1_Data!FO179&lt;1, "&lt;1", IF(T1_Data!FO179&gt;99, "&gt;99", T1_Data!FO179))),"-")</f>
        <v>-</v>
      </c>
      <c r="FP181" s="72" t="str">
        <f>IF(ISNUMBER(T1_Data!FP179),IF(T1_Data!FP179=-999,"NA",IF(T1_Data!FP179&lt;1, "&lt;1", IF(T1_Data!FP179&gt;99, "&gt;99", T1_Data!FP179))),"-")</f>
        <v>-</v>
      </c>
      <c r="FQ181" s="72" t="str">
        <f>IF(ISNUMBER(T1_Data!FQ179),IF(T1_Data!FQ179=-999,"NA",IF(T1_Data!FQ179&lt;1, "&lt;1", IF(T1_Data!FQ179&gt;99, "&gt;99", T1_Data!FQ179))),"-")</f>
        <v>-</v>
      </c>
      <c r="FR181" s="72" t="str">
        <f>IF(ISNUMBER(T1_Data!FR179),IF(T1_Data!FR179=-999,"NA",IF(T1_Data!FR179&lt;1, "&lt;1", IF(T1_Data!FR179&gt;99, "&gt;99", T1_Data!FR179))),"-")</f>
        <v>-</v>
      </c>
      <c r="FS181" s="72" t="str">
        <f>IF(ISNUMBER(T1_Data!FS179),IF(T1_Data!FS179=-999,"NA",IF(T1_Data!FS179&lt;1, "&lt;1", IF(T1_Data!FS179&gt;99, "&gt;99", T1_Data!FS179))),"-")</f>
        <v>-</v>
      </c>
      <c r="FT181" s="72" t="str">
        <f>IF(ISNUMBER(T1_Data!FT179),IF(T1_Data!FT179=-999,"NA",IF(T1_Data!FT179&lt;1, "&lt;1", IF(T1_Data!FT179&gt;99, "&gt;99", T1_Data!FT179))),"-")</f>
        <v>-</v>
      </c>
      <c r="FU181" s="72" t="str">
        <f>IF(ISNUMBER(T1_Data!FU179),IF(T1_Data!FU179=-999,"NA",IF(T1_Data!FU179&lt;1, "&lt;1", IF(T1_Data!FU179&gt;99, "&gt;99", T1_Data!FU179))),"-")</f>
        <v>-</v>
      </c>
      <c r="FV181" s="72" t="str">
        <f>IF(ISNUMBER(T1_Data!FV179),IF(T1_Data!FV179=-999,"NA",IF(T1_Data!FV179&lt;1, "&lt;1", IF(T1_Data!FV179&gt;99, "&gt;99", T1_Data!FV179))),"-")</f>
        <v>-</v>
      </c>
      <c r="FW181" s="72" t="str">
        <f>IF(ISNUMBER(T1_Data!FW179),IF(T1_Data!FW179=-999,"NA",IF(T1_Data!FW179&lt;1, "&lt;1", IF(T1_Data!FW179&gt;99, "&gt;99", T1_Data!FW179))),"-")</f>
        <v>-</v>
      </c>
      <c r="FX181" s="71" t="str">
        <f>IF(ISBLANK(T1_Data!FX179), "", T1_Data!FX179)</f>
        <v/>
      </c>
    </row>
    <row r="182" spans="1:180" x14ac:dyDescent="0.25">
      <c r="A182" s="71" t="str">
        <f>IF(ISBLANK(T1_Data!A180), "", T1_Data!A180)</f>
        <v/>
      </c>
      <c r="B182" s="72" t="str">
        <f>IF(ISNUMBER(T1_Data!B180), T1_Data!B180,"-")</f>
        <v>-</v>
      </c>
      <c r="C182" s="72" t="str">
        <f>IF(ISNUMBER(T1_Data!C180),IF(T1_Data!C180=-999,"NA",IF(T1_Data!C180&lt;1, "&lt;1", IF(T1_Data!C180&gt;99, "&gt;99", T1_Data!C180))),"-")</f>
        <v>-</v>
      </c>
      <c r="D182" s="72" t="str">
        <f>IF(ISNUMBER(T1_Data!D180),IF(T1_Data!D180=-999,"NA",IF(T1_Data!D180&lt;1, "&lt;1", IF(T1_Data!D180&gt;99, "&gt;99", T1_Data!D180))),"-")</f>
        <v>-</v>
      </c>
      <c r="E182" s="72" t="str">
        <f>IF(ISNUMBER(T1_Data!E180),IF(T1_Data!E180=-999,"NA",IF(T1_Data!E180&lt;1, "&lt;1", IF(T1_Data!E180&gt;99, "&gt;99", T1_Data!E180))),"-")</f>
        <v>-</v>
      </c>
      <c r="F182" s="72" t="str">
        <f>IF(ISNUMBER(T1_Data!F180),IF(T1_Data!F180=-999,"NA",IF(T1_Data!F180&lt;1, "&lt;1", IF(T1_Data!F180&gt;99, "&gt;99", T1_Data!F180))),"-")</f>
        <v>-</v>
      </c>
      <c r="G182" s="72" t="str">
        <f>IF(ISNUMBER(T1_Data!G180),IF(T1_Data!G180=-999,"NA",IF(T1_Data!G180&lt;1, "&lt;1", IF(T1_Data!G180&gt;99, "&gt;99", T1_Data!G180))),"-")</f>
        <v>-</v>
      </c>
      <c r="H182" s="72" t="str">
        <f>IF(ISNUMBER(T1_Data!H180),IF(T1_Data!H180=-999,"NA",IF(T1_Data!H180&lt;1, "&lt;1", IF(T1_Data!H180&gt;99, "&gt;99", T1_Data!H180))),"-")</f>
        <v>-</v>
      </c>
      <c r="I182" s="72" t="str">
        <f>IF(ISNUMBER(T1_Data!I180),IF(T1_Data!I180=-999,"NA",IF(T1_Data!I180&lt;1, "&lt;1", IF(T1_Data!I180&gt;99, "&gt;99", T1_Data!I180))),"-")</f>
        <v>-</v>
      </c>
      <c r="J182" s="72" t="str">
        <f>IF(ISNUMBER(T1_Data!J180),IF(T1_Data!J180=-999,"NA",IF(T1_Data!J180&lt;1, "&lt;1", IF(T1_Data!J180&gt;99, "&gt;99", T1_Data!J180))),"-")</f>
        <v>-</v>
      </c>
      <c r="K182" s="72" t="str">
        <f>IF(ISNUMBER(T1_Data!K180),IF(T1_Data!K180=-999,"NA",IF(T1_Data!K180&lt;1, "&lt;1", IF(T1_Data!K180&gt;99, "&gt;99", T1_Data!K180))),"-")</f>
        <v>-</v>
      </c>
      <c r="L182" s="72" t="str">
        <f>IF(ISNUMBER(T1_Data!L180),IF(T1_Data!L180=-999,"NA",IF(T1_Data!L180&lt;1, "&lt;1", IF(T1_Data!L180&gt;99, "&gt;99", T1_Data!L180))),"-")</f>
        <v>-</v>
      </c>
      <c r="M182" s="72" t="str">
        <f>IF(ISNUMBER(T1_Data!M180),IF(T1_Data!M180=-999,"NA",IF(T1_Data!M180&lt;1, "&lt;1", IF(T1_Data!M180&gt;99, "&gt;99", T1_Data!M180))),"-")</f>
        <v>-</v>
      </c>
      <c r="N182" s="72" t="str">
        <f>IF(ISNUMBER(T1_Data!N180),IF(T1_Data!N180=-999,"NA",IF(T1_Data!N180&lt;1, "&lt;1", IF(T1_Data!N180&gt;99, "&gt;99", T1_Data!N180))),"-")</f>
        <v>-</v>
      </c>
      <c r="O182" s="72" t="str">
        <f>IF(ISNUMBER(T1_Data!O180),IF(T1_Data!O180=-999,"NA",IF(T1_Data!O180&lt;1, "&lt;1", IF(T1_Data!O180&gt;99, "&gt;99", T1_Data!O180))),"-")</f>
        <v>-</v>
      </c>
      <c r="P182" s="72" t="str">
        <f>IF(ISNUMBER(T1_Data!P180),IF(T1_Data!P180=-999,"NA",IF(T1_Data!P180&lt;1, "&lt;1", IF(T1_Data!P180&gt;99, "&gt;99", T1_Data!P180))),"-")</f>
        <v>-</v>
      </c>
      <c r="Q182" s="72" t="str">
        <f>IF(ISNUMBER(T1_Data!Q180),IF(T1_Data!Q180=-999,"NA",IF(T1_Data!Q180&lt;1, "&lt;1", IF(T1_Data!Q180&gt;99, "&gt;99", T1_Data!Q180))),"-")</f>
        <v>-</v>
      </c>
      <c r="R182" s="72" t="str">
        <f>IF(ISNUMBER(T1_Data!R180),IF(T1_Data!R180=-999,"NA",IF(T1_Data!R180&lt;1, "&lt;1", IF(T1_Data!R180&gt;99, "&gt;99", T1_Data!R180))),"-")</f>
        <v>-</v>
      </c>
      <c r="S182" s="72" t="str">
        <f>IF(ISNUMBER(T1_Data!S180),IF(T1_Data!S180=-999,"NA",IF(T1_Data!S180&lt;1, "&lt;1", IF(T1_Data!S180&gt;99, "&gt;99", T1_Data!S180))),"-")</f>
        <v>-</v>
      </c>
      <c r="T182" s="72" t="str">
        <f>IF(ISNUMBER(T1_Data!T180),IF(T1_Data!T180=-999,"NA",IF(T1_Data!T180&lt;1, "&lt;1", IF(T1_Data!T180&gt;99, "&gt;99", T1_Data!T180))),"-")</f>
        <v>-</v>
      </c>
      <c r="U182" s="72" t="str">
        <f>IF(ISNUMBER(T1_Data!U180),IF(T1_Data!U180=-999,"NA",IF(T1_Data!U180&lt;1, "&lt;1", IF(T1_Data!U180&gt;99, "&gt;99", T1_Data!U180))),"-")</f>
        <v>-</v>
      </c>
      <c r="V182" s="72" t="str">
        <f>IF(ISNUMBER(T1_Data!V180),IF(T1_Data!V180=-999,"NA",IF(T1_Data!V180&lt;1, "&lt;1", IF(T1_Data!V180&gt;99, "&gt;99", T1_Data!V180))),"-")</f>
        <v>-</v>
      </c>
      <c r="W182" s="72" t="str">
        <f>IF(ISNUMBER(T1_Data!W180),IF(T1_Data!W180=-999,"NA",IF(T1_Data!W180&lt;1, "&lt;1", IF(T1_Data!W180&gt;99, "&gt;99", T1_Data!W180))),"-")</f>
        <v>-</v>
      </c>
      <c r="X182" s="72" t="str">
        <f>IF(ISNUMBER(T1_Data!X180),IF(T1_Data!X180=-999,"NA",IF(T1_Data!X180&lt;1, "&lt;1", IF(T1_Data!X180&gt;99, "&gt;99", T1_Data!X180))),"-")</f>
        <v>-</v>
      </c>
      <c r="Y182" s="72" t="str">
        <f>IF(ISNUMBER(T1_Data!Y180),IF(T1_Data!Y180=-999,"NA",IF(T1_Data!Y180&lt;1, "&lt;1", IF(T1_Data!Y180&gt;99, "&gt;99", T1_Data!Y180))),"-")</f>
        <v>-</v>
      </c>
      <c r="Z182" s="72" t="str">
        <f>IF(ISNUMBER(T1_Data!Z180),IF(T1_Data!Z180=-999,"NA",IF(T1_Data!Z180&lt;1, "&lt;1", IF(T1_Data!Z180&gt;99, "&gt;99", T1_Data!Z180))),"-")</f>
        <v>-</v>
      </c>
      <c r="AA182" s="72" t="str">
        <f>IF(ISNUMBER(T1_Data!AA180),IF(T1_Data!AA180=-999,"NA",IF(T1_Data!AA180&lt;1, "&lt;1", IF(T1_Data!AA180&gt;99, "&gt;99", T1_Data!AA180))),"-")</f>
        <v>-</v>
      </c>
      <c r="AB182" s="72" t="str">
        <f>IF(ISNUMBER(T1_Data!AB180),IF(T1_Data!AB180=-999,"NA",IF(T1_Data!AB180&lt;1, "&lt;1", IF(T1_Data!AB180&gt;99, "&gt;99", T1_Data!AB180))),"-")</f>
        <v>-</v>
      </c>
      <c r="AC182" s="72" t="str">
        <f>IF(ISNUMBER(T1_Data!AC180),IF(T1_Data!AC180=-999,"NA",IF(T1_Data!AC180&lt;1, "&lt;1", IF(T1_Data!AC180&gt;99, "&gt;99", T1_Data!AC180))),"-")</f>
        <v>-</v>
      </c>
      <c r="AD182" s="72" t="str">
        <f>IF(ISNUMBER(T1_Data!AD180),IF(T1_Data!AD180=-999,"NA",IF(T1_Data!AD180&lt;1, "&lt;1", IF(T1_Data!AD180&gt;99, "&gt;99", T1_Data!AD180))),"-")</f>
        <v>-</v>
      </c>
      <c r="AE182" s="72" t="str">
        <f>IF(ISNUMBER(T1_Data!AE180),IF(T1_Data!AE180=-999,"NA",IF(T1_Data!AE180&lt;1, "&lt;1", IF(T1_Data!AE180&gt;99, "&gt;99", T1_Data!AE180))),"-")</f>
        <v>-</v>
      </c>
      <c r="AF182" s="72" t="str">
        <f>IF(ISNUMBER(T1_Data!AF180),IF(T1_Data!AF180=-999,"NA",IF(T1_Data!AF180&lt;1, "&lt;1", IF(T1_Data!AF180&gt;99, "&gt;99", T1_Data!AF180))),"-")</f>
        <v>-</v>
      </c>
      <c r="AG182" s="72" t="str">
        <f>IF(ISNUMBER(T1_Data!AG180),IF(T1_Data!AG180=-999,"NA",IF(T1_Data!AG180&lt;1, "&lt;1", IF(T1_Data!AG180&gt;99, "&gt;99", T1_Data!AG180))),"-")</f>
        <v>-</v>
      </c>
      <c r="AH182" s="72" t="str">
        <f>IF(ISNUMBER(T1_Data!AH180),IF(T1_Data!AH180=-999,"NA",IF(T1_Data!AH180&lt;1, "&lt;1", IF(T1_Data!AH180&gt;99, "&gt;99", T1_Data!AH180))),"-")</f>
        <v>-</v>
      </c>
      <c r="AI182" s="72" t="str">
        <f>IF(ISNUMBER(T1_Data!AI180),IF(T1_Data!AI180=-999,"NA",IF(T1_Data!AI180&lt;1, "&lt;1", IF(T1_Data!AI180&gt;99, "&gt;99", T1_Data!AI180))),"-")</f>
        <v>-</v>
      </c>
      <c r="AJ182" s="72" t="str">
        <f>IF(ISNUMBER(T1_Data!AJ180),IF(T1_Data!AJ180=-999,"NA",IF(T1_Data!AJ180&lt;1, "&lt;1", IF(T1_Data!AJ180&gt;99, "&gt;99", T1_Data!AJ180))),"-")</f>
        <v>-</v>
      </c>
      <c r="AK182" s="72" t="str">
        <f>IF(ISNUMBER(T1_Data!AK180),IF(T1_Data!AK180=-999,"NA",IF(T1_Data!AK180&lt;1, "&lt;1", IF(T1_Data!AK180&gt;99, "&gt;99", T1_Data!AK180))),"-")</f>
        <v>-</v>
      </c>
      <c r="AL182" s="72" t="str">
        <f>IF(ISNUMBER(T1_Data!AL180),IF(T1_Data!AL180=-999,"NA",IF(T1_Data!AL180&lt;1, "&lt;1", IF(T1_Data!AL180&gt;99, "&gt;99", T1_Data!AL180))),"-")</f>
        <v>-</v>
      </c>
      <c r="AM182" s="72" t="str">
        <f>IF(ISNUMBER(T1_Data!AM180),IF(T1_Data!AM180=-999,"NA",IF(T1_Data!AM180&lt;1, "&lt;1", IF(T1_Data!AM180&gt;99, "&gt;99", T1_Data!AM180))),"-")</f>
        <v>-</v>
      </c>
      <c r="AN182" s="72" t="str">
        <f>IF(ISNUMBER(T1_Data!AN180),IF(T1_Data!AN180=-999,"NA",IF(T1_Data!AN180&lt;1, "&lt;1", IF(T1_Data!AN180&gt;99, "&gt;99", T1_Data!AN180))),"-")</f>
        <v>-</v>
      </c>
      <c r="AO182" s="72" t="str">
        <f>IF(ISNUMBER(T1_Data!AO180),IF(T1_Data!AO180=-999,"NA",IF(T1_Data!AO180&lt;1, "&lt;1", IF(T1_Data!AO180&gt;99, "&gt;99", T1_Data!AO180))),"-")</f>
        <v>-</v>
      </c>
      <c r="AP182" s="72" t="str">
        <f>IF(ISNUMBER(T1_Data!AP180),IF(T1_Data!AP180=-999,"NA",IF(T1_Data!AP180&lt;1, "&lt;1", IF(T1_Data!AP180&gt;99, "&gt;99", T1_Data!AP180))),"-")</f>
        <v>-</v>
      </c>
      <c r="AQ182" s="72" t="str">
        <f>IF(ISNUMBER(T1_Data!AQ180),IF(T1_Data!AQ180=-999,"NA",IF(T1_Data!AQ180&lt;1, "&lt;1", IF(T1_Data!AQ180&gt;99, "&gt;99", T1_Data!AQ180))),"-")</f>
        <v>-</v>
      </c>
      <c r="AR182" s="72" t="str">
        <f>IF(ISNUMBER(T1_Data!AR180),IF(T1_Data!AR180=-999,"NA",IF(T1_Data!AR180&lt;1, "&lt;1", IF(T1_Data!AR180&gt;99, "&gt;99", T1_Data!AR180))),"-")</f>
        <v>-</v>
      </c>
      <c r="AS182" s="72" t="str">
        <f>IF(ISNUMBER(T1_Data!AS180),IF(T1_Data!AS180=-999,"NA",IF(T1_Data!AS180&lt;1, "&lt;1", IF(T1_Data!AS180&gt;99, "&gt;99", T1_Data!AS180))),"-")</f>
        <v>-</v>
      </c>
      <c r="AT182" s="72" t="str">
        <f>IF(ISNUMBER(T1_Data!AT180),IF(T1_Data!AT180=-999,"NA",IF(T1_Data!AT180&lt;1, "&lt;1", IF(T1_Data!AT180&gt;99, "&gt;99", T1_Data!AT180))),"-")</f>
        <v>-</v>
      </c>
      <c r="AU182" s="72" t="str">
        <f>IF(ISNUMBER(T1_Data!AU180),IF(T1_Data!AU180=-999,"NA",IF(T1_Data!AU180&lt;1, "&lt;1", IF(T1_Data!AU180&gt;99, "&gt;99", T1_Data!AU180))),"-")</f>
        <v>-</v>
      </c>
      <c r="AV182" s="72" t="str">
        <f>IF(ISNUMBER(T1_Data!AV180),IF(T1_Data!AV180=-999,"NA",IF(T1_Data!AV180&lt;1, "&lt;1", IF(T1_Data!AV180&gt;99, "&gt;99", T1_Data!AV180))),"-")</f>
        <v>-</v>
      </c>
      <c r="AW182" s="72" t="str">
        <f>IF(ISNUMBER(T1_Data!AW180),IF(T1_Data!AW180=-999,"NA",IF(T1_Data!AW180&lt;1, "&lt;1", IF(T1_Data!AW180&gt;99, "&gt;99", T1_Data!AW180))),"-")</f>
        <v>-</v>
      </c>
      <c r="AX182" s="72" t="str">
        <f>IF(ISNUMBER(T1_Data!AX180),IF(T1_Data!AX180=-999,"NA",IF(T1_Data!AX180&lt;1, "&lt;1", IF(T1_Data!AX180&gt;99, "&gt;99", T1_Data!AX180))),"-")</f>
        <v>-</v>
      </c>
      <c r="AY182" s="72" t="str">
        <f>IF(ISNUMBER(T1_Data!AY180),IF(T1_Data!AY180=-999,"NA",IF(T1_Data!AY180&lt;1, "&lt;1", IF(T1_Data!AY180&gt;99, "&gt;99", T1_Data!AY180))),"-")</f>
        <v>-</v>
      </c>
      <c r="AZ182" s="72" t="str">
        <f>IF(ISNUMBER(T1_Data!AZ180),IF(T1_Data!AZ180=-999,"NA",IF(T1_Data!AZ180&lt;1, "&lt;1", IF(T1_Data!AZ180&gt;99, "&gt;99", T1_Data!AZ180))),"-")</f>
        <v>-</v>
      </c>
      <c r="BA182" s="72" t="str">
        <f>IF(ISNUMBER(T1_Data!BA180),IF(T1_Data!BA180=-999,"NA",IF(T1_Data!BA180&lt;1, "&lt;1", IF(T1_Data!BA180&gt;99, "&gt;99", T1_Data!BA180))),"-")</f>
        <v>-</v>
      </c>
      <c r="BB182" s="72" t="str">
        <f>IF(ISNUMBER(T1_Data!BB180),IF(T1_Data!BB180=-999,"NA",IF(T1_Data!BB180&lt;1, "&lt;1", IF(T1_Data!BB180&gt;99, "&gt;99", T1_Data!BB180))),"-")</f>
        <v>-</v>
      </c>
      <c r="BC182" s="72" t="str">
        <f>IF(ISNUMBER(T1_Data!BC180),IF(T1_Data!BC180=-999,"NA",IF(T1_Data!BC180&lt;1, "&lt;1", IF(T1_Data!BC180&gt;99, "&gt;99", T1_Data!BC180))),"-")</f>
        <v>-</v>
      </c>
      <c r="BD182" s="72" t="str">
        <f>IF(ISNUMBER(T1_Data!BD180),IF(T1_Data!BD180=-999,"NA",IF(T1_Data!BD180&lt;1, "&lt;1", IF(T1_Data!BD180&gt;99, "&gt;99", T1_Data!BD180))),"-")</f>
        <v>-</v>
      </c>
      <c r="BE182" s="72" t="str">
        <f>IF(ISNUMBER(T1_Data!BE180),IF(T1_Data!BE180=-999,"NA",IF(T1_Data!BE180&lt;1, "&lt;1", IF(T1_Data!BE180&gt;99, "&gt;99", T1_Data!BE180))),"-")</f>
        <v>-</v>
      </c>
      <c r="BF182" s="72" t="str">
        <f>IF(ISNUMBER(T1_Data!BF180),IF(T1_Data!BF180=-999,"NA",IF(T1_Data!BF180&lt;1, "&lt;1", IF(T1_Data!BF180&gt;99, "&gt;99", T1_Data!BF180))),"-")</f>
        <v>-</v>
      </c>
      <c r="BG182" s="72" t="str">
        <f>IF(ISNUMBER(T1_Data!BG180),IF(T1_Data!BG180=-999,"NA",IF(T1_Data!BG180&lt;1, "&lt;1", IF(T1_Data!BG180&gt;99, "&gt;99", T1_Data!BG180))),"-")</f>
        <v>-</v>
      </c>
      <c r="BH182" s="72" t="str">
        <f>IF(ISNUMBER(T1_Data!BH180),IF(T1_Data!BH180=-999,"NA",IF(T1_Data!BH180&lt;1, "&lt;1", IF(T1_Data!BH180&gt;99, "&gt;99", T1_Data!BH180))),"-")</f>
        <v>-</v>
      </c>
      <c r="BI182" s="72" t="str">
        <f>IF(ISNUMBER(T1_Data!BI180),IF(T1_Data!BI180=-999,"NA",IF(T1_Data!BI180&lt;1, "&lt;1", IF(T1_Data!BI180&gt;99, "&gt;99", T1_Data!BI180))),"-")</f>
        <v>-</v>
      </c>
      <c r="BJ182" s="72" t="str">
        <f>IF(ISNUMBER(T1_Data!BJ180),IF(T1_Data!BJ180=-999,"NA",IF(T1_Data!BJ180&lt;1, "&lt;1", IF(T1_Data!BJ180&gt;99, "&gt;99", T1_Data!BJ180))),"-")</f>
        <v>-</v>
      </c>
      <c r="BK182" s="72" t="str">
        <f>IF(ISNUMBER(T1_Data!BK180),IF(T1_Data!BK180=-999,"NA",IF(T1_Data!BK180&lt;1, "&lt;1", IF(T1_Data!BK180&gt;99, "&gt;99", T1_Data!BK180))),"-")</f>
        <v>-</v>
      </c>
      <c r="BL182" s="72" t="str">
        <f>IF(ISNUMBER(T1_Data!BL180),IF(T1_Data!BL180=-999,"NA",IF(T1_Data!BL180&lt;1, "&lt;1", IF(T1_Data!BL180&gt;99, "&gt;99", T1_Data!BL180))),"-")</f>
        <v>-</v>
      </c>
      <c r="BM182" s="72" t="str">
        <f>IF(ISNUMBER(T1_Data!BM180),IF(T1_Data!BM180=-999,"NA",IF(T1_Data!BM180&lt;1, "&lt;1", IF(T1_Data!BM180&gt;99, "&gt;99", T1_Data!BM180))),"-")</f>
        <v>-</v>
      </c>
      <c r="BN182" s="72" t="str">
        <f>IF(ISNUMBER(T1_Data!BN180),IF(T1_Data!BN180=-999,"NA",IF(T1_Data!BN180&lt;1, "&lt;1", IF(T1_Data!BN180&gt;99, "&gt;99", T1_Data!BN180))),"-")</f>
        <v>-</v>
      </c>
      <c r="BO182" s="72" t="str">
        <f>IF(ISNUMBER(T1_Data!BO180),IF(T1_Data!BO180=-999,"NA",IF(T1_Data!BO180&lt;1, "&lt;1", IF(T1_Data!BO180&gt;99, "&gt;99", T1_Data!BO180))),"-")</f>
        <v>-</v>
      </c>
      <c r="BP182" s="72" t="str">
        <f>IF(ISNUMBER(T1_Data!BP180),IF(T1_Data!BP180=-999,"NA",IF(T1_Data!BP180&lt;1, "&lt;1", IF(T1_Data!BP180&gt;99, "&gt;99", T1_Data!BP180))),"-")</f>
        <v>-</v>
      </c>
      <c r="BQ182" s="72" t="str">
        <f>IF(ISNUMBER(T1_Data!BQ180),IF(T1_Data!BQ180=-999,"NA",IF(T1_Data!BQ180&lt;1, "&lt;1", IF(T1_Data!BQ180&gt;99, "&gt;99", T1_Data!BQ180))),"-")</f>
        <v>-</v>
      </c>
      <c r="BR182" s="72" t="str">
        <f>IF(ISNUMBER(T1_Data!BR180),IF(T1_Data!BR180=-999,"NA",IF(T1_Data!BR180&lt;1, "&lt;1", IF(T1_Data!BR180&gt;99, "&gt;99", T1_Data!BR180))),"-")</f>
        <v>-</v>
      </c>
      <c r="BS182" s="72" t="str">
        <f>IF(ISNUMBER(T1_Data!BS180),IF(T1_Data!BS180=-999,"NA",IF(T1_Data!BS180&lt;1, "&lt;1", IF(T1_Data!BS180&gt;99, "&gt;99", T1_Data!BS180))),"-")</f>
        <v>-</v>
      </c>
      <c r="BT182" s="72" t="str">
        <f>IF(ISNUMBER(T1_Data!BT180),IF(T1_Data!BT180=-999,"NA",IF(T1_Data!BT180&lt;1, "&lt;1", IF(T1_Data!BT180&gt;99, "&gt;99", T1_Data!BT180))),"-")</f>
        <v>-</v>
      </c>
      <c r="BU182" s="72" t="str">
        <f>IF(ISNUMBER(T1_Data!BU180),IF(T1_Data!BU180=-999,"NA",IF(T1_Data!BU180&lt;1, "&lt;1", IF(T1_Data!BU180&gt;99, "&gt;99", T1_Data!BU180))),"-")</f>
        <v>-</v>
      </c>
      <c r="BV182" s="72" t="str">
        <f>IF(ISNUMBER(T1_Data!BV180),IF(T1_Data!BV180=-999,"NA",IF(T1_Data!BV180&lt;1, "&lt;1", IF(T1_Data!BV180&gt;99, "&gt;99", T1_Data!BV180))),"-")</f>
        <v>-</v>
      </c>
      <c r="BW182" s="72" t="str">
        <f>IF(ISNUMBER(T1_Data!BW180),IF(T1_Data!BW180=-999,"NA",IF(T1_Data!BW180&lt;1, "&lt;1", IF(T1_Data!BW180&gt;99, "&gt;99", T1_Data!BW180))),"-")</f>
        <v>-</v>
      </c>
      <c r="BX182" s="72" t="str">
        <f>IF(ISNUMBER(T1_Data!BX180),IF(T1_Data!BX180=-999,"NA",IF(T1_Data!BX180&lt;1, "&lt;1", IF(T1_Data!BX180&gt;99, "&gt;99", T1_Data!BX180))),"-")</f>
        <v>-</v>
      </c>
      <c r="BY182" s="72" t="str">
        <f>IF(ISNUMBER(T1_Data!BY180),IF(T1_Data!BY180=-999,"NA",IF(T1_Data!BY180&lt;1, "&lt;1", IF(T1_Data!BY180&gt;99, "&gt;99", T1_Data!BY180))),"-")</f>
        <v>-</v>
      </c>
      <c r="BZ182" s="72" t="str">
        <f>IF(ISNUMBER(T1_Data!BZ180),IF(T1_Data!BZ180=-999,"NA",IF(T1_Data!BZ180&lt;1, "&lt;1", IF(T1_Data!BZ180&gt;99, "&gt;99", T1_Data!BZ180))),"-")</f>
        <v>-</v>
      </c>
      <c r="CA182" s="72" t="str">
        <f>IF(ISNUMBER(T1_Data!CA180),IF(T1_Data!CA180=-999,"NA",IF(T1_Data!CA180&lt;1, "&lt;1", IF(T1_Data!CA180&gt;99, "&gt;99", T1_Data!CA180))),"-")</f>
        <v>-</v>
      </c>
      <c r="CB182" s="72" t="str">
        <f>IF(ISNUMBER(T1_Data!CB180),IF(T1_Data!CB180=-999,"NA",IF(T1_Data!CB180&lt;1, "&lt;1", IF(T1_Data!CB180&gt;99, "&gt;99", T1_Data!CB180))),"-")</f>
        <v>-</v>
      </c>
      <c r="CC182" s="72" t="str">
        <f>IF(ISNUMBER(T1_Data!CC180),IF(T1_Data!CC180=-999,"NA",IF(T1_Data!CC180&lt;1, "&lt;1", IF(T1_Data!CC180&gt;99, "&gt;99", T1_Data!CC180))),"-")</f>
        <v>-</v>
      </c>
      <c r="CD182" s="72" t="str">
        <f>IF(ISNUMBER(T1_Data!CD180),IF(T1_Data!CD180=-999,"NA",IF(T1_Data!CD180&lt;1, "&lt;1", IF(T1_Data!CD180&gt;99, "&gt;99", T1_Data!CD180))),"-")</f>
        <v>-</v>
      </c>
      <c r="CE182" s="72" t="str">
        <f>IF(ISNUMBER(T1_Data!CE180),IF(T1_Data!CE180=-999,"NA",IF(T1_Data!CE180&lt;1, "&lt;1", IF(T1_Data!CE180&gt;99, "&gt;99", T1_Data!CE180))),"-")</f>
        <v>-</v>
      </c>
      <c r="CF182" s="72" t="str">
        <f>IF(ISNUMBER(T1_Data!CF180),IF(T1_Data!CF180=-999,"NA",IF(T1_Data!CF180&lt;1, "&lt;1", IF(T1_Data!CF180&gt;99, "&gt;99", T1_Data!CF180))),"-")</f>
        <v>-</v>
      </c>
      <c r="CG182" s="72" t="str">
        <f>IF(ISNUMBER(T1_Data!CG180),IF(T1_Data!CG180=-999,"NA",IF(T1_Data!CG180&lt;1, "&lt;1", IF(T1_Data!CG180&gt;99, "&gt;99", T1_Data!CG180))),"-")</f>
        <v>-</v>
      </c>
      <c r="CH182" s="72" t="str">
        <f>IF(ISNUMBER(T1_Data!CH180),IF(T1_Data!CH180=-999,"NA",IF(T1_Data!CH180&lt;1, "&lt;1", IF(T1_Data!CH180&gt;99, "&gt;99", T1_Data!CH180))),"-")</f>
        <v>-</v>
      </c>
      <c r="CI182" s="72" t="str">
        <f>IF(ISNUMBER(T1_Data!CI180),IF(T1_Data!CI180=-999,"NA",IF(T1_Data!CI180&lt;1, "&lt;1", IF(T1_Data!CI180&gt;99, "&gt;99", T1_Data!CI180))),"-")</f>
        <v>-</v>
      </c>
      <c r="CJ182" s="72" t="str">
        <f>IF(ISNUMBER(T1_Data!CJ180),IF(T1_Data!CJ180=-999,"NA",IF(T1_Data!CJ180&lt;1, "&lt;1", IF(T1_Data!CJ180&gt;99, "&gt;99", T1_Data!CJ180))),"-")</f>
        <v>-</v>
      </c>
      <c r="CK182" s="72" t="str">
        <f>IF(ISNUMBER(T1_Data!CK180),IF(T1_Data!CK180=-999,"NA",IF(T1_Data!CK180&lt;1, "&lt;1", IF(T1_Data!CK180&gt;99, "&gt;99", T1_Data!CK180))),"-")</f>
        <v>-</v>
      </c>
      <c r="CL182" s="72" t="str">
        <f>IF(ISNUMBER(T1_Data!CL180),IF(T1_Data!CL180=-999,"NA",IF(T1_Data!CL180&lt;1, "&lt;1", IF(T1_Data!CL180&gt;99, "&gt;99", T1_Data!CL180))),"-")</f>
        <v>-</v>
      </c>
      <c r="CM182" s="72" t="str">
        <f>IF(ISNUMBER(T1_Data!CM180),IF(T1_Data!CM180=-999,"NA",IF(T1_Data!CM180&lt;1, "&lt;1", IF(T1_Data!CM180&gt;99, "&gt;99", T1_Data!CM180))),"-")</f>
        <v>-</v>
      </c>
      <c r="CN182" s="72" t="str">
        <f>IF(ISNUMBER(T1_Data!CN180),IF(T1_Data!CN180=-999,"NA",IF(T1_Data!CN180&lt;1, "&lt;1", IF(T1_Data!CN180&gt;99, "&gt;99", T1_Data!CN180))),"-")</f>
        <v>-</v>
      </c>
      <c r="CO182" s="72" t="str">
        <f>IF(ISNUMBER(T1_Data!CO180),IF(T1_Data!CO180=-999,"NA",IF(T1_Data!CO180&lt;1, "&lt;1", IF(T1_Data!CO180&gt;99, "&gt;99", T1_Data!CO180))),"-")</f>
        <v>-</v>
      </c>
      <c r="CP182" s="72" t="str">
        <f>IF(ISNUMBER(T1_Data!CP180),IF(T1_Data!CP180=-999,"NA",IF(T1_Data!CP180&lt;1, "&lt;1", IF(T1_Data!CP180&gt;99, "&gt;99", T1_Data!CP180))),"-")</f>
        <v>-</v>
      </c>
      <c r="CQ182" s="72" t="str">
        <f>IF(ISNUMBER(T1_Data!CQ180),IF(T1_Data!CQ180=-999,"NA",IF(T1_Data!CQ180&lt;1, "&lt;1", IF(T1_Data!CQ180&gt;99, "&gt;99", T1_Data!CQ180))),"-")</f>
        <v>-</v>
      </c>
      <c r="CR182" s="72" t="str">
        <f>IF(ISNUMBER(T1_Data!CR180),IF(T1_Data!CR180=-999,"NA",IF(T1_Data!CR180&lt;1, "&lt;1", IF(T1_Data!CR180&gt;99, "&gt;99", T1_Data!CR180))),"-")</f>
        <v>-</v>
      </c>
      <c r="CS182" s="72" t="str">
        <f>IF(ISNUMBER(T1_Data!CS180),IF(T1_Data!CS180=-999,"NA",IF(T1_Data!CS180&lt;1, "&lt;1", IF(T1_Data!CS180&gt;99, "&gt;99", T1_Data!CS180))),"-")</f>
        <v>-</v>
      </c>
      <c r="CT182" s="72" t="str">
        <f>IF(ISNUMBER(T1_Data!CT180),IF(T1_Data!CT180=-999,"NA",IF(T1_Data!CT180&lt;1, "&lt;1", IF(T1_Data!CT180&gt;99, "&gt;99", T1_Data!CT180))),"-")</f>
        <v>-</v>
      </c>
      <c r="CU182" s="72" t="str">
        <f>IF(ISNUMBER(T1_Data!CU180),IF(T1_Data!CU180=-999,"NA",IF(T1_Data!CU180&lt;1, "&lt;1", IF(T1_Data!CU180&gt;99, "&gt;99", T1_Data!CU180))),"-")</f>
        <v>-</v>
      </c>
      <c r="CV182" s="72" t="str">
        <f>IF(ISNUMBER(T1_Data!CV180),IF(T1_Data!CV180=-999,"NA",IF(T1_Data!CV180&lt;1, "&lt;1", IF(T1_Data!CV180&gt;99, "&gt;99", T1_Data!CV180))),"-")</f>
        <v>-</v>
      </c>
      <c r="CW182" s="72" t="str">
        <f>IF(ISNUMBER(T1_Data!CW180),IF(T1_Data!CW180=-999,"NA",IF(T1_Data!CW180&lt;1, "&lt;1", IF(T1_Data!CW180&gt;99, "&gt;99", T1_Data!CW180))),"-")</f>
        <v>-</v>
      </c>
      <c r="CX182" s="72" t="str">
        <f>IF(ISNUMBER(T1_Data!CX180),IF(T1_Data!CX180=-999,"NA",IF(T1_Data!CX180&lt;1, "&lt;1", IF(T1_Data!CX180&gt;99, "&gt;99", T1_Data!CX180))),"-")</f>
        <v>-</v>
      </c>
      <c r="CY182" s="72" t="str">
        <f>IF(ISNUMBER(T1_Data!CY180),IF(T1_Data!CY180=-999,"NA",IF(T1_Data!CY180&lt;1, "&lt;1", IF(T1_Data!CY180&gt;99, "&gt;99", T1_Data!CY180))),"-")</f>
        <v>-</v>
      </c>
      <c r="CZ182" s="72" t="str">
        <f>IF(ISNUMBER(T1_Data!CZ180),IF(T1_Data!CZ180=-999,"NA",IF(T1_Data!CZ180&lt;1, "&lt;1", IF(T1_Data!CZ180&gt;99, "&gt;99", T1_Data!CZ180))),"-")</f>
        <v>-</v>
      </c>
      <c r="DA182" s="72" t="str">
        <f>IF(ISNUMBER(T1_Data!DA180),IF(T1_Data!DA180=-999,"NA",IF(T1_Data!DA180&lt;1, "&lt;1", IF(T1_Data!DA180&gt;99, "&gt;99", T1_Data!DA180))),"-")</f>
        <v>-</v>
      </c>
      <c r="DB182" s="72" t="str">
        <f>IF(ISNUMBER(T1_Data!DB180),IF(T1_Data!DB180=-999,"NA",IF(T1_Data!DB180&lt;1, "&lt;1", IF(T1_Data!DB180&gt;99, "&gt;99", T1_Data!DB180))),"-")</f>
        <v>-</v>
      </c>
      <c r="DC182" s="72" t="str">
        <f>IF(ISNUMBER(T1_Data!DC180),IF(T1_Data!DC180=-999,"NA",IF(T1_Data!DC180&lt;1, "&lt;1", IF(T1_Data!DC180&gt;99, "&gt;99", T1_Data!DC180))),"-")</f>
        <v>-</v>
      </c>
      <c r="DD182" s="72" t="str">
        <f>IF(ISNUMBER(T1_Data!DD180),IF(T1_Data!DD180=-999,"NA",IF(T1_Data!DD180&lt;1, "&lt;1", IF(T1_Data!DD180&gt;99, "&gt;99", T1_Data!DD180))),"-")</f>
        <v>-</v>
      </c>
      <c r="DE182" s="72" t="str">
        <f>IF(ISNUMBER(T1_Data!DE180),IF(T1_Data!DE180=-999,"NA",IF(T1_Data!DE180&lt;1, "&lt;1", IF(T1_Data!DE180&gt;99, "&gt;99", T1_Data!DE180))),"-")</f>
        <v>-</v>
      </c>
      <c r="DF182" s="72" t="str">
        <f>IF(ISNUMBER(T1_Data!DF180),IF(T1_Data!DF180=-999,"NA",IF(T1_Data!DF180&lt;1, "&lt;1", IF(T1_Data!DF180&gt;99, "&gt;99", T1_Data!DF180))),"-")</f>
        <v>-</v>
      </c>
      <c r="DG182" s="72" t="str">
        <f>IF(ISNUMBER(T1_Data!DG180),IF(T1_Data!DG180=-999,"NA",IF(T1_Data!DG180&lt;1, "&lt;1", IF(T1_Data!DG180&gt;99, "&gt;99", T1_Data!DG180))),"-")</f>
        <v>-</v>
      </c>
      <c r="DH182" s="72" t="str">
        <f>IF(ISNUMBER(T1_Data!DH180),IF(T1_Data!DH180=-999,"NA",IF(T1_Data!DH180&lt;1, "&lt;1", IF(T1_Data!DH180&gt;99, "&gt;99", T1_Data!DH180))),"-")</f>
        <v>-</v>
      </c>
      <c r="DI182" s="72" t="str">
        <f>IF(ISNUMBER(T1_Data!DI180),IF(T1_Data!DI180=-999,"NA",IF(T1_Data!DI180&lt;1, "&lt;1", IF(T1_Data!DI180&gt;99, "&gt;99", T1_Data!DI180))),"-")</f>
        <v>-</v>
      </c>
      <c r="DJ182" s="72" t="str">
        <f>IF(ISNUMBER(T1_Data!DJ180),IF(T1_Data!DJ180=-999,"NA",IF(T1_Data!DJ180&lt;1, "&lt;1", IF(T1_Data!DJ180&gt;99, "&gt;99", T1_Data!DJ180))),"-")</f>
        <v>-</v>
      </c>
      <c r="DK182" s="72" t="str">
        <f>IF(ISNUMBER(T1_Data!DK180),IF(T1_Data!DK180=-999,"NA",IF(T1_Data!DK180&lt;1, "&lt;1", IF(T1_Data!DK180&gt;99, "&gt;99", T1_Data!DK180))),"-")</f>
        <v>-</v>
      </c>
      <c r="DL182" s="72" t="str">
        <f>IF(ISNUMBER(T1_Data!DL180),IF(T1_Data!DL180=-999,"NA",IF(T1_Data!DL180&lt;1, "&lt;1", IF(T1_Data!DL180&gt;99, "&gt;99", T1_Data!DL180))),"-")</f>
        <v>-</v>
      </c>
      <c r="DM182" s="72" t="str">
        <f>IF(ISNUMBER(T1_Data!DM180),IF(T1_Data!DM180=-999,"NA",IF(T1_Data!DM180&lt;1, "&lt;1", IF(T1_Data!DM180&gt;99, "&gt;99", T1_Data!DM180))),"-")</f>
        <v>-</v>
      </c>
      <c r="DN182" s="72" t="str">
        <f>IF(ISNUMBER(T1_Data!DN180),IF(T1_Data!DN180=-999,"NA",IF(T1_Data!DN180&lt;1, "&lt;1", IF(T1_Data!DN180&gt;99, "&gt;99", T1_Data!DN180))),"-")</f>
        <v>-</v>
      </c>
      <c r="DO182" s="72" t="str">
        <f>IF(ISNUMBER(T1_Data!DO180),IF(T1_Data!DO180=-999,"NA",IF(T1_Data!DO180&lt;1, "&lt;1", IF(T1_Data!DO180&gt;99, "&gt;99", T1_Data!DO180))),"-")</f>
        <v>-</v>
      </c>
      <c r="DP182" s="72" t="str">
        <f>IF(ISNUMBER(T1_Data!DP180),IF(T1_Data!DP180=-999,"NA",IF(T1_Data!DP180&lt;1, "&lt;1", IF(T1_Data!DP180&gt;99, "&gt;99", T1_Data!DP180))),"-")</f>
        <v>-</v>
      </c>
      <c r="DQ182" s="72" t="str">
        <f>IF(ISNUMBER(T1_Data!DQ180),IF(T1_Data!DQ180=-999,"NA",IF(T1_Data!DQ180&lt;1, "&lt;1", IF(T1_Data!DQ180&gt;99, "&gt;99", T1_Data!DQ180))),"-")</f>
        <v>-</v>
      </c>
      <c r="DR182" s="72" t="str">
        <f>IF(ISNUMBER(T1_Data!DR180),IF(T1_Data!DR180=-999,"NA",IF(T1_Data!DR180&lt;1, "&lt;1", IF(T1_Data!DR180&gt;99, "&gt;99", T1_Data!DR180))),"-")</f>
        <v>-</v>
      </c>
      <c r="DS182" s="72" t="str">
        <f>IF(ISNUMBER(T1_Data!DS180),IF(T1_Data!DS180=-999,"NA",IF(T1_Data!DS180&lt;1, "&lt;1", IF(T1_Data!DS180&gt;99, "&gt;99", T1_Data!DS180))),"-")</f>
        <v>-</v>
      </c>
      <c r="DT182" s="72" t="str">
        <f>IF(ISNUMBER(T1_Data!DT180),IF(T1_Data!DT180=-999,"NA",IF(T1_Data!DT180&lt;1, "&lt;1", IF(T1_Data!DT180&gt;99, "&gt;99", T1_Data!DT180))),"-")</f>
        <v>-</v>
      </c>
      <c r="DU182" s="72" t="str">
        <f>IF(ISNUMBER(T1_Data!DU180),IF(T1_Data!DU180=-999,"NA",IF(T1_Data!DU180&lt;1, "&lt;1", IF(T1_Data!DU180&gt;99, "&gt;99", T1_Data!DU180))),"-")</f>
        <v>-</v>
      </c>
      <c r="DV182" s="72" t="str">
        <f>IF(ISNUMBER(T1_Data!DV180),IF(T1_Data!DV180=-999,"NA",IF(T1_Data!DV180&lt;1, "&lt;1", IF(T1_Data!DV180&gt;99, "&gt;99", T1_Data!DV180))),"-")</f>
        <v>-</v>
      </c>
      <c r="DW182" s="72" t="str">
        <f>IF(ISNUMBER(T1_Data!DW180),IF(T1_Data!DW180=-999,"NA",IF(T1_Data!DW180&lt;1, "&lt;1", IF(T1_Data!DW180&gt;99, "&gt;99", T1_Data!DW180))),"-")</f>
        <v>-</v>
      </c>
      <c r="DX182" s="72" t="str">
        <f>IF(ISNUMBER(T1_Data!DX180),IF(T1_Data!DX180=-999,"NA",IF(T1_Data!DX180&lt;1, "&lt;1", IF(T1_Data!DX180&gt;99, "&gt;99", T1_Data!DX180))),"-")</f>
        <v>-</v>
      </c>
      <c r="DY182" s="72" t="str">
        <f>IF(ISNUMBER(T1_Data!DY180),IF(T1_Data!DY180=-999,"NA",IF(T1_Data!DY180&lt;1, "&lt;1", IF(T1_Data!DY180&gt;99, "&gt;99", T1_Data!DY180))),"-")</f>
        <v>-</v>
      </c>
      <c r="DZ182" s="72" t="str">
        <f>IF(ISNUMBER(T1_Data!DZ180),IF(T1_Data!DZ180=-999,"NA",IF(T1_Data!DZ180&lt;1, "&lt;1", IF(T1_Data!DZ180&gt;99, "&gt;99", T1_Data!DZ180))),"-")</f>
        <v>-</v>
      </c>
      <c r="EA182" s="72" t="str">
        <f>IF(ISNUMBER(T1_Data!EA180),IF(T1_Data!EA180=-999,"NA",IF(T1_Data!EA180&lt;1, "&lt;1", IF(T1_Data!EA180&gt;99, "&gt;99", T1_Data!EA180))),"-")</f>
        <v>-</v>
      </c>
      <c r="EB182" s="72" t="str">
        <f>IF(ISNUMBER(T1_Data!EB180),IF(T1_Data!EB180=-999,"NA",IF(T1_Data!EB180&lt;1, "&lt;1", IF(T1_Data!EB180&gt;99, "&gt;99", T1_Data!EB180))),"-")</f>
        <v>-</v>
      </c>
      <c r="EC182" s="72" t="str">
        <f>IF(ISNUMBER(T1_Data!EC180),IF(T1_Data!EC180=-999,"NA",IF(T1_Data!EC180&lt;1, "&lt;1", IF(T1_Data!EC180&gt;99, "&gt;99", T1_Data!EC180))),"-")</f>
        <v>-</v>
      </c>
      <c r="ED182" s="72" t="str">
        <f>IF(ISNUMBER(T1_Data!ED180),IF(T1_Data!ED180=-999,"NA",IF(T1_Data!ED180&lt;1, "&lt;1", IF(T1_Data!ED180&gt;99, "&gt;99", T1_Data!ED180))),"-")</f>
        <v>-</v>
      </c>
      <c r="EE182" s="72" t="str">
        <f>IF(ISNUMBER(T1_Data!EE180),IF(T1_Data!EE180=-999,"NA",IF(T1_Data!EE180&lt;1, "&lt;1", IF(T1_Data!EE180&gt;99, "&gt;99", T1_Data!EE180))),"-")</f>
        <v>-</v>
      </c>
      <c r="EF182" s="72" t="str">
        <f>IF(ISNUMBER(T1_Data!EF180),IF(T1_Data!EF180=-999,"NA",IF(T1_Data!EF180&lt;1, "&lt;1", IF(T1_Data!EF180&gt;99, "&gt;99", T1_Data!EF180))),"-")</f>
        <v>-</v>
      </c>
      <c r="EG182" s="72" t="str">
        <f>IF(ISNUMBER(T1_Data!EG180),IF(T1_Data!EG180=-999,"NA",IF(T1_Data!EG180&lt;1, "&lt;1", IF(T1_Data!EG180&gt;99, "&gt;99", T1_Data!EG180))),"-")</f>
        <v>-</v>
      </c>
      <c r="EH182" s="72" t="str">
        <f>IF(ISNUMBER(T1_Data!EH180),IF(T1_Data!EH180=-999,"NA",IF(T1_Data!EH180&lt;1, "&lt;1", IF(T1_Data!EH180&gt;99, "&gt;99", T1_Data!EH180))),"-")</f>
        <v>-</v>
      </c>
      <c r="EI182" s="72" t="str">
        <f>IF(ISNUMBER(T1_Data!EI180),IF(T1_Data!EI180=-999,"NA",IF(T1_Data!EI180&lt;1, "&lt;1", IF(T1_Data!EI180&gt;99, "&gt;99", T1_Data!EI180))),"-")</f>
        <v>-</v>
      </c>
      <c r="EJ182" s="72" t="str">
        <f>IF(ISNUMBER(T1_Data!EJ180),IF(T1_Data!EJ180=-999,"NA",IF(T1_Data!EJ180&lt;1, "&lt;1", IF(T1_Data!EJ180&gt;99, "&gt;99", T1_Data!EJ180))),"-")</f>
        <v>-</v>
      </c>
      <c r="EK182" s="72" t="str">
        <f>IF(ISNUMBER(T1_Data!EK180),IF(T1_Data!EK180=-999,"NA",IF(T1_Data!EK180&lt;1, "&lt;1", IF(T1_Data!EK180&gt;99, "&gt;99", T1_Data!EK180))),"-")</f>
        <v>-</v>
      </c>
      <c r="EL182" s="72" t="str">
        <f>IF(ISNUMBER(T1_Data!EL180),IF(T1_Data!EL180=-999,"NA",IF(T1_Data!EL180&lt;1, "&lt;1", IF(T1_Data!EL180&gt;99, "&gt;99", T1_Data!EL180))),"-")</f>
        <v>-</v>
      </c>
      <c r="EM182" s="72" t="str">
        <f>IF(ISNUMBER(T1_Data!EM180),IF(T1_Data!EM180=-999,"NA",IF(T1_Data!EM180&lt;1, "&lt;1", IF(T1_Data!EM180&gt;99, "&gt;99", T1_Data!EM180))),"-")</f>
        <v>-</v>
      </c>
      <c r="EN182" s="72" t="str">
        <f>IF(ISNUMBER(T1_Data!EN180),IF(T1_Data!EN180=-999,"NA",IF(T1_Data!EN180&lt;1, "&lt;1", IF(T1_Data!EN180&gt;99, "&gt;99", T1_Data!EN180))),"-")</f>
        <v>-</v>
      </c>
      <c r="EO182" s="72" t="str">
        <f>IF(ISNUMBER(T1_Data!EO180),IF(T1_Data!EO180=-999,"NA",IF(T1_Data!EO180&lt;1, "&lt;1", IF(T1_Data!EO180&gt;99, "&gt;99", T1_Data!EO180))),"-")</f>
        <v>-</v>
      </c>
      <c r="EP182" s="72" t="str">
        <f>IF(ISNUMBER(T1_Data!EP180),IF(T1_Data!EP180=-999,"NA",IF(T1_Data!EP180&lt;1, "&lt;1", IF(T1_Data!EP180&gt;99, "&gt;99", T1_Data!EP180))),"-")</f>
        <v>-</v>
      </c>
      <c r="EQ182" s="72" t="str">
        <f>IF(ISNUMBER(T1_Data!EQ180),IF(T1_Data!EQ180=-999,"NA",IF(T1_Data!EQ180&lt;1, "&lt;1", IF(T1_Data!EQ180&gt;99, "&gt;99", T1_Data!EQ180))),"-")</f>
        <v>-</v>
      </c>
      <c r="ER182" s="72" t="str">
        <f>IF(ISNUMBER(T1_Data!ER180),IF(T1_Data!ER180=-999,"NA",IF(T1_Data!ER180&lt;1, "&lt;1", IF(T1_Data!ER180&gt;99, "&gt;99", T1_Data!ER180))),"-")</f>
        <v>-</v>
      </c>
      <c r="ES182" s="72" t="str">
        <f>IF(ISNUMBER(T1_Data!ES180),IF(T1_Data!ES180=-999,"NA",IF(T1_Data!ES180&lt;1, "&lt;1", IF(T1_Data!ES180&gt;99, "&gt;99", T1_Data!ES180))),"-")</f>
        <v>-</v>
      </c>
      <c r="ET182" s="72" t="str">
        <f>IF(ISNUMBER(T1_Data!ET180),IF(T1_Data!ET180=-999,"NA",IF(T1_Data!ET180&lt;1, "&lt;1", IF(T1_Data!ET180&gt;99, "&gt;99", T1_Data!ET180))),"-")</f>
        <v>-</v>
      </c>
      <c r="EU182" s="72" t="str">
        <f>IF(ISNUMBER(T1_Data!EU180),IF(T1_Data!EU180=-999,"NA",IF(T1_Data!EU180&lt;1, "&lt;1", IF(T1_Data!EU180&gt;99, "&gt;99", T1_Data!EU180))),"-")</f>
        <v>-</v>
      </c>
      <c r="EV182" s="72" t="str">
        <f>IF(ISNUMBER(T1_Data!EV180),IF(T1_Data!EV180=-999,"NA",IF(T1_Data!EV180&lt;1, "&lt;1", IF(T1_Data!EV180&gt;99, "&gt;99", T1_Data!EV180))),"-")</f>
        <v>-</v>
      </c>
      <c r="EW182" s="72" t="str">
        <f>IF(ISNUMBER(T1_Data!EW180),IF(T1_Data!EW180=-999,"NA",IF(T1_Data!EW180&lt;1, "&lt;1", IF(T1_Data!EW180&gt;99, "&gt;99", T1_Data!EW180))),"-")</f>
        <v>-</v>
      </c>
      <c r="EX182" s="72" t="str">
        <f>IF(ISNUMBER(T1_Data!EX180),IF(T1_Data!EX180=-999,"NA",IF(T1_Data!EX180&lt;1, "&lt;1", IF(T1_Data!EX180&gt;99, "&gt;99", T1_Data!EX180))),"-")</f>
        <v>-</v>
      </c>
      <c r="EY182" s="72" t="str">
        <f>IF(ISNUMBER(T1_Data!EY180),IF(T1_Data!EY180=-999,"NA",IF(T1_Data!EY180&lt;1, "&lt;1", IF(T1_Data!EY180&gt;99, "&gt;99", T1_Data!EY180))),"-")</f>
        <v>-</v>
      </c>
      <c r="EZ182" s="72" t="str">
        <f>IF(ISNUMBER(T1_Data!EZ180),IF(T1_Data!EZ180=-999,"NA",IF(T1_Data!EZ180&lt;1, "&lt;1", IF(T1_Data!EZ180&gt;99, "&gt;99", T1_Data!EZ180))),"-")</f>
        <v>-</v>
      </c>
      <c r="FA182" s="72" t="str">
        <f>IF(ISNUMBER(T1_Data!FA180),IF(T1_Data!FA180=-999,"NA",IF(T1_Data!FA180&lt;1, "&lt;1", IF(T1_Data!FA180&gt;99, "&gt;99", T1_Data!FA180))),"-")</f>
        <v>-</v>
      </c>
      <c r="FB182" s="72" t="str">
        <f>IF(ISNUMBER(T1_Data!FB180),IF(T1_Data!FB180=-999,"NA",IF(T1_Data!FB180&lt;1, "&lt;1", IF(T1_Data!FB180&gt;99, "&gt;99", T1_Data!FB180))),"-")</f>
        <v>-</v>
      </c>
      <c r="FC182" s="72" t="str">
        <f>IF(ISNUMBER(T1_Data!FC180),IF(T1_Data!FC180=-999,"NA",IF(T1_Data!FC180&lt;1, "&lt;1", IF(T1_Data!FC180&gt;99, "&gt;99", T1_Data!FC180))),"-")</f>
        <v>-</v>
      </c>
      <c r="FD182" s="72" t="str">
        <f>IF(ISNUMBER(T1_Data!FD180),IF(T1_Data!FD180=-999,"NA",IF(T1_Data!FD180&lt;1, "&lt;1", IF(T1_Data!FD180&gt;99, "&gt;99", T1_Data!FD180))),"-")</f>
        <v>-</v>
      </c>
      <c r="FE182" s="72" t="str">
        <f>IF(ISNUMBER(T1_Data!FE180),IF(T1_Data!FE180=-999,"NA",IF(T1_Data!FE180&lt;1, "&lt;1", IF(T1_Data!FE180&gt;99, "&gt;99", T1_Data!FE180))),"-")</f>
        <v>-</v>
      </c>
      <c r="FF182" s="72" t="str">
        <f>IF(ISNUMBER(T1_Data!FF180),IF(T1_Data!FF180=-999,"NA",IF(T1_Data!FF180&lt;1, "&lt;1", IF(T1_Data!FF180&gt;99, "&gt;99", T1_Data!FF180))),"-")</f>
        <v>-</v>
      </c>
      <c r="FG182" s="72" t="str">
        <f>IF(ISNUMBER(T1_Data!FG180),IF(T1_Data!FG180=-999,"NA",IF(T1_Data!FG180&lt;1, "&lt;1", IF(T1_Data!FG180&gt;99, "&gt;99", T1_Data!FG180))),"-")</f>
        <v>-</v>
      </c>
      <c r="FH182" s="72" t="str">
        <f>IF(ISNUMBER(T1_Data!FH180),IF(T1_Data!FH180=-999,"NA",IF(T1_Data!FH180&lt;1, "&lt;1", IF(T1_Data!FH180&gt;99, "&gt;99", T1_Data!FH180))),"-")</f>
        <v>-</v>
      </c>
      <c r="FI182" s="72" t="str">
        <f>IF(ISNUMBER(T1_Data!FI180),IF(T1_Data!FI180=-999,"NA",IF(T1_Data!FI180&lt;1, "&lt;1", IF(T1_Data!FI180&gt;99, "&gt;99", T1_Data!FI180))),"-")</f>
        <v>-</v>
      </c>
      <c r="FJ182" s="72" t="str">
        <f>IF(ISNUMBER(T1_Data!FJ180),IF(T1_Data!FJ180=-999,"NA",IF(T1_Data!FJ180&lt;1, "&lt;1", IF(T1_Data!FJ180&gt;99, "&gt;99", T1_Data!FJ180))),"-")</f>
        <v>-</v>
      </c>
      <c r="FK182" s="72" t="str">
        <f>IF(ISNUMBER(T1_Data!FK180),IF(T1_Data!FK180=-999,"NA",IF(T1_Data!FK180&lt;1, "&lt;1", IF(T1_Data!FK180&gt;99, "&gt;99", T1_Data!FK180))),"-")</f>
        <v>-</v>
      </c>
      <c r="FL182" s="72" t="str">
        <f>IF(ISNUMBER(T1_Data!FL180),IF(T1_Data!FL180=-999,"NA",IF(T1_Data!FL180&lt;1, "&lt;1", IF(T1_Data!FL180&gt;99, "&gt;99", T1_Data!FL180))),"-")</f>
        <v>-</v>
      </c>
      <c r="FM182" s="72" t="str">
        <f>IF(ISNUMBER(T1_Data!FM180),IF(T1_Data!FM180=-999,"NA",IF(T1_Data!FM180&lt;1, "&lt;1", IF(T1_Data!FM180&gt;99, "&gt;99", T1_Data!FM180))),"-")</f>
        <v>-</v>
      </c>
      <c r="FN182" s="72" t="str">
        <f>IF(ISNUMBER(T1_Data!FN180),IF(T1_Data!FN180=-999,"NA",IF(T1_Data!FN180&lt;1, "&lt;1", IF(T1_Data!FN180&gt;99, "&gt;99", T1_Data!FN180))),"-")</f>
        <v>-</v>
      </c>
      <c r="FO182" s="72" t="str">
        <f>IF(ISNUMBER(T1_Data!FO180),IF(T1_Data!FO180=-999,"NA",IF(T1_Data!FO180&lt;1, "&lt;1", IF(T1_Data!FO180&gt;99, "&gt;99", T1_Data!FO180))),"-")</f>
        <v>-</v>
      </c>
      <c r="FP182" s="72" t="str">
        <f>IF(ISNUMBER(T1_Data!FP180),IF(T1_Data!FP180=-999,"NA",IF(T1_Data!FP180&lt;1, "&lt;1", IF(T1_Data!FP180&gt;99, "&gt;99", T1_Data!FP180))),"-")</f>
        <v>-</v>
      </c>
      <c r="FQ182" s="72" t="str">
        <f>IF(ISNUMBER(T1_Data!FQ180),IF(T1_Data!FQ180=-999,"NA",IF(T1_Data!FQ180&lt;1, "&lt;1", IF(T1_Data!FQ180&gt;99, "&gt;99", T1_Data!FQ180))),"-")</f>
        <v>-</v>
      </c>
      <c r="FR182" s="72" t="str">
        <f>IF(ISNUMBER(T1_Data!FR180),IF(T1_Data!FR180=-999,"NA",IF(T1_Data!FR180&lt;1, "&lt;1", IF(T1_Data!FR180&gt;99, "&gt;99", T1_Data!FR180))),"-")</f>
        <v>-</v>
      </c>
      <c r="FS182" s="72" t="str">
        <f>IF(ISNUMBER(T1_Data!FS180),IF(T1_Data!FS180=-999,"NA",IF(T1_Data!FS180&lt;1, "&lt;1", IF(T1_Data!FS180&gt;99, "&gt;99", T1_Data!FS180))),"-")</f>
        <v>-</v>
      </c>
      <c r="FT182" s="72" t="str">
        <f>IF(ISNUMBER(T1_Data!FT180),IF(T1_Data!FT180=-999,"NA",IF(T1_Data!FT180&lt;1, "&lt;1", IF(T1_Data!FT180&gt;99, "&gt;99", T1_Data!FT180))),"-")</f>
        <v>-</v>
      </c>
      <c r="FU182" s="72" t="str">
        <f>IF(ISNUMBER(T1_Data!FU180),IF(T1_Data!FU180=-999,"NA",IF(T1_Data!FU180&lt;1, "&lt;1", IF(T1_Data!FU180&gt;99, "&gt;99", T1_Data!FU180))),"-")</f>
        <v>-</v>
      </c>
      <c r="FV182" s="72" t="str">
        <f>IF(ISNUMBER(T1_Data!FV180),IF(T1_Data!FV180=-999,"NA",IF(T1_Data!FV180&lt;1, "&lt;1", IF(T1_Data!FV180&gt;99, "&gt;99", T1_Data!FV180))),"-")</f>
        <v>-</v>
      </c>
      <c r="FW182" s="72" t="str">
        <f>IF(ISNUMBER(T1_Data!FW180),IF(T1_Data!FW180=-999,"NA",IF(T1_Data!FW180&lt;1, "&lt;1", IF(T1_Data!FW180&gt;99, "&gt;99", T1_Data!FW180))),"-")</f>
        <v>-</v>
      </c>
      <c r="FX182" s="71" t="str">
        <f>IF(ISBLANK(T1_Data!FX180), "", T1_Data!FX180)</f>
        <v/>
      </c>
    </row>
    <row r="183" spans="1:180" x14ac:dyDescent="0.25">
      <c r="A183" s="71" t="str">
        <f>IF(ISBLANK(T1_Data!A181), "", T1_Data!A181)</f>
        <v/>
      </c>
      <c r="B183" s="72" t="str">
        <f>IF(ISNUMBER(T1_Data!B181), T1_Data!B181,"-")</f>
        <v>-</v>
      </c>
      <c r="C183" s="72" t="str">
        <f>IF(ISNUMBER(T1_Data!C181),IF(T1_Data!C181=-999,"NA",IF(T1_Data!C181&lt;1, "&lt;1", IF(T1_Data!C181&gt;99, "&gt;99", T1_Data!C181))),"-")</f>
        <v>-</v>
      </c>
      <c r="D183" s="72" t="str">
        <f>IF(ISNUMBER(T1_Data!D181),IF(T1_Data!D181=-999,"NA",IF(T1_Data!D181&lt;1, "&lt;1", IF(T1_Data!D181&gt;99, "&gt;99", T1_Data!D181))),"-")</f>
        <v>-</v>
      </c>
      <c r="E183" s="72" t="str">
        <f>IF(ISNUMBER(T1_Data!E181),IF(T1_Data!E181=-999,"NA",IF(T1_Data!E181&lt;1, "&lt;1", IF(T1_Data!E181&gt;99, "&gt;99", T1_Data!E181))),"-")</f>
        <v>-</v>
      </c>
      <c r="F183" s="72" t="str">
        <f>IF(ISNUMBER(T1_Data!F181),IF(T1_Data!F181=-999,"NA",IF(T1_Data!F181&lt;1, "&lt;1", IF(T1_Data!F181&gt;99, "&gt;99", T1_Data!F181))),"-")</f>
        <v>-</v>
      </c>
      <c r="G183" s="72" t="str">
        <f>IF(ISNUMBER(T1_Data!G181),IF(T1_Data!G181=-999,"NA",IF(T1_Data!G181&lt;1, "&lt;1", IF(T1_Data!G181&gt;99, "&gt;99", T1_Data!G181))),"-")</f>
        <v>-</v>
      </c>
      <c r="H183" s="72" t="str">
        <f>IF(ISNUMBER(T1_Data!H181),IF(T1_Data!H181=-999,"NA",IF(T1_Data!H181&lt;1, "&lt;1", IF(T1_Data!H181&gt;99, "&gt;99", T1_Data!H181))),"-")</f>
        <v>-</v>
      </c>
      <c r="I183" s="72" t="str">
        <f>IF(ISNUMBER(T1_Data!I181),IF(T1_Data!I181=-999,"NA",IF(T1_Data!I181&lt;1, "&lt;1", IF(T1_Data!I181&gt;99, "&gt;99", T1_Data!I181))),"-")</f>
        <v>-</v>
      </c>
      <c r="J183" s="72" t="str">
        <f>IF(ISNUMBER(T1_Data!J181),IF(T1_Data!J181=-999,"NA",IF(T1_Data!J181&lt;1, "&lt;1", IF(T1_Data!J181&gt;99, "&gt;99", T1_Data!J181))),"-")</f>
        <v>-</v>
      </c>
      <c r="K183" s="72" t="str">
        <f>IF(ISNUMBER(T1_Data!K181),IF(T1_Data!K181=-999,"NA",IF(T1_Data!K181&lt;1, "&lt;1", IF(T1_Data!K181&gt;99, "&gt;99", T1_Data!K181))),"-")</f>
        <v>-</v>
      </c>
      <c r="L183" s="72" t="str">
        <f>IF(ISNUMBER(T1_Data!L181),IF(T1_Data!L181=-999,"NA",IF(T1_Data!L181&lt;1, "&lt;1", IF(T1_Data!L181&gt;99, "&gt;99", T1_Data!L181))),"-")</f>
        <v>-</v>
      </c>
      <c r="M183" s="72" t="str">
        <f>IF(ISNUMBER(T1_Data!M181),IF(T1_Data!M181=-999,"NA",IF(T1_Data!M181&lt;1, "&lt;1", IF(T1_Data!M181&gt;99, "&gt;99", T1_Data!M181))),"-")</f>
        <v>-</v>
      </c>
      <c r="N183" s="72" t="str">
        <f>IF(ISNUMBER(T1_Data!N181),IF(T1_Data!N181=-999,"NA",IF(T1_Data!N181&lt;1, "&lt;1", IF(T1_Data!N181&gt;99, "&gt;99", T1_Data!N181))),"-")</f>
        <v>-</v>
      </c>
      <c r="O183" s="72" t="str">
        <f>IF(ISNUMBER(T1_Data!O181),IF(T1_Data!O181=-999,"NA",IF(T1_Data!O181&lt;1, "&lt;1", IF(T1_Data!O181&gt;99, "&gt;99", T1_Data!O181))),"-")</f>
        <v>-</v>
      </c>
      <c r="P183" s="72" t="str">
        <f>IF(ISNUMBER(T1_Data!P181),IF(T1_Data!P181=-999,"NA",IF(T1_Data!P181&lt;1, "&lt;1", IF(T1_Data!P181&gt;99, "&gt;99", T1_Data!P181))),"-")</f>
        <v>-</v>
      </c>
      <c r="Q183" s="72" t="str">
        <f>IF(ISNUMBER(T1_Data!Q181),IF(T1_Data!Q181=-999,"NA",IF(T1_Data!Q181&lt;1, "&lt;1", IF(T1_Data!Q181&gt;99, "&gt;99", T1_Data!Q181))),"-")</f>
        <v>-</v>
      </c>
      <c r="R183" s="72" t="str">
        <f>IF(ISNUMBER(T1_Data!R181),IF(T1_Data!R181=-999,"NA",IF(T1_Data!R181&lt;1, "&lt;1", IF(T1_Data!R181&gt;99, "&gt;99", T1_Data!R181))),"-")</f>
        <v>-</v>
      </c>
      <c r="S183" s="72" t="str">
        <f>IF(ISNUMBER(T1_Data!S181),IF(T1_Data!S181=-999,"NA",IF(T1_Data!S181&lt;1, "&lt;1", IF(T1_Data!S181&gt;99, "&gt;99", T1_Data!S181))),"-")</f>
        <v>-</v>
      </c>
      <c r="T183" s="72" t="str">
        <f>IF(ISNUMBER(T1_Data!T181),IF(T1_Data!T181=-999,"NA",IF(T1_Data!T181&lt;1, "&lt;1", IF(T1_Data!T181&gt;99, "&gt;99", T1_Data!T181))),"-")</f>
        <v>-</v>
      </c>
      <c r="U183" s="72" t="str">
        <f>IF(ISNUMBER(T1_Data!U181),IF(T1_Data!U181=-999,"NA",IF(T1_Data!U181&lt;1, "&lt;1", IF(T1_Data!U181&gt;99, "&gt;99", T1_Data!U181))),"-")</f>
        <v>-</v>
      </c>
      <c r="V183" s="72" t="str">
        <f>IF(ISNUMBER(T1_Data!V181),IF(T1_Data!V181=-999,"NA",IF(T1_Data!V181&lt;1, "&lt;1", IF(T1_Data!V181&gt;99, "&gt;99", T1_Data!V181))),"-")</f>
        <v>-</v>
      </c>
      <c r="W183" s="72" t="str">
        <f>IF(ISNUMBER(T1_Data!W181),IF(T1_Data!W181=-999,"NA",IF(T1_Data!W181&lt;1, "&lt;1", IF(T1_Data!W181&gt;99, "&gt;99", T1_Data!W181))),"-")</f>
        <v>-</v>
      </c>
      <c r="X183" s="72" t="str">
        <f>IF(ISNUMBER(T1_Data!X181),IF(T1_Data!X181=-999,"NA",IF(T1_Data!X181&lt;1, "&lt;1", IF(T1_Data!X181&gt;99, "&gt;99", T1_Data!X181))),"-")</f>
        <v>-</v>
      </c>
      <c r="Y183" s="72" t="str">
        <f>IF(ISNUMBER(T1_Data!Y181),IF(T1_Data!Y181=-999,"NA",IF(T1_Data!Y181&lt;1, "&lt;1", IF(T1_Data!Y181&gt;99, "&gt;99", T1_Data!Y181))),"-")</f>
        <v>-</v>
      </c>
      <c r="Z183" s="72" t="str">
        <f>IF(ISNUMBER(T1_Data!Z181),IF(T1_Data!Z181=-999,"NA",IF(T1_Data!Z181&lt;1, "&lt;1", IF(T1_Data!Z181&gt;99, "&gt;99", T1_Data!Z181))),"-")</f>
        <v>-</v>
      </c>
      <c r="AA183" s="72" t="str">
        <f>IF(ISNUMBER(T1_Data!AA181),IF(T1_Data!AA181=-999,"NA",IF(T1_Data!AA181&lt;1, "&lt;1", IF(T1_Data!AA181&gt;99, "&gt;99", T1_Data!AA181))),"-")</f>
        <v>-</v>
      </c>
      <c r="AB183" s="72" t="str">
        <f>IF(ISNUMBER(T1_Data!AB181),IF(T1_Data!AB181=-999,"NA",IF(T1_Data!AB181&lt;1, "&lt;1", IF(T1_Data!AB181&gt;99, "&gt;99", T1_Data!AB181))),"-")</f>
        <v>-</v>
      </c>
      <c r="AC183" s="72" t="str">
        <f>IF(ISNUMBER(T1_Data!AC181),IF(T1_Data!AC181=-999,"NA",IF(T1_Data!AC181&lt;1, "&lt;1", IF(T1_Data!AC181&gt;99, "&gt;99", T1_Data!AC181))),"-")</f>
        <v>-</v>
      </c>
      <c r="AD183" s="72" t="str">
        <f>IF(ISNUMBER(T1_Data!AD181),IF(T1_Data!AD181=-999,"NA",IF(T1_Data!AD181&lt;1, "&lt;1", IF(T1_Data!AD181&gt;99, "&gt;99", T1_Data!AD181))),"-")</f>
        <v>-</v>
      </c>
      <c r="AE183" s="72" t="str">
        <f>IF(ISNUMBER(T1_Data!AE181),IF(T1_Data!AE181=-999,"NA",IF(T1_Data!AE181&lt;1, "&lt;1", IF(T1_Data!AE181&gt;99, "&gt;99", T1_Data!AE181))),"-")</f>
        <v>-</v>
      </c>
      <c r="AF183" s="72" t="str">
        <f>IF(ISNUMBER(T1_Data!AF181),IF(T1_Data!AF181=-999,"NA",IF(T1_Data!AF181&lt;1, "&lt;1", IF(T1_Data!AF181&gt;99, "&gt;99", T1_Data!AF181))),"-")</f>
        <v>-</v>
      </c>
      <c r="AG183" s="72" t="str">
        <f>IF(ISNUMBER(T1_Data!AG181),IF(T1_Data!AG181=-999,"NA",IF(T1_Data!AG181&lt;1, "&lt;1", IF(T1_Data!AG181&gt;99, "&gt;99", T1_Data!AG181))),"-")</f>
        <v>-</v>
      </c>
      <c r="AH183" s="72" t="str">
        <f>IF(ISNUMBER(T1_Data!AH181),IF(T1_Data!AH181=-999,"NA",IF(T1_Data!AH181&lt;1, "&lt;1", IF(T1_Data!AH181&gt;99, "&gt;99", T1_Data!AH181))),"-")</f>
        <v>-</v>
      </c>
      <c r="AI183" s="72" t="str">
        <f>IF(ISNUMBER(T1_Data!AI181),IF(T1_Data!AI181=-999,"NA",IF(T1_Data!AI181&lt;1, "&lt;1", IF(T1_Data!AI181&gt;99, "&gt;99", T1_Data!AI181))),"-")</f>
        <v>-</v>
      </c>
      <c r="AJ183" s="72" t="str">
        <f>IF(ISNUMBER(T1_Data!AJ181),IF(T1_Data!AJ181=-999,"NA",IF(T1_Data!AJ181&lt;1, "&lt;1", IF(T1_Data!AJ181&gt;99, "&gt;99", T1_Data!AJ181))),"-")</f>
        <v>-</v>
      </c>
      <c r="AK183" s="72" t="str">
        <f>IF(ISNUMBER(T1_Data!AK181),IF(T1_Data!AK181=-999,"NA",IF(T1_Data!AK181&lt;1, "&lt;1", IF(T1_Data!AK181&gt;99, "&gt;99", T1_Data!AK181))),"-")</f>
        <v>-</v>
      </c>
      <c r="AL183" s="72" t="str">
        <f>IF(ISNUMBER(T1_Data!AL181),IF(T1_Data!AL181=-999,"NA",IF(T1_Data!AL181&lt;1, "&lt;1", IF(T1_Data!AL181&gt;99, "&gt;99", T1_Data!AL181))),"-")</f>
        <v>-</v>
      </c>
      <c r="AM183" s="72" t="str">
        <f>IF(ISNUMBER(T1_Data!AM181),IF(T1_Data!AM181=-999,"NA",IF(T1_Data!AM181&lt;1, "&lt;1", IF(T1_Data!AM181&gt;99, "&gt;99", T1_Data!AM181))),"-")</f>
        <v>-</v>
      </c>
      <c r="AN183" s="72" t="str">
        <f>IF(ISNUMBER(T1_Data!AN181),IF(T1_Data!AN181=-999,"NA",IF(T1_Data!AN181&lt;1, "&lt;1", IF(T1_Data!AN181&gt;99, "&gt;99", T1_Data!AN181))),"-")</f>
        <v>-</v>
      </c>
      <c r="AO183" s="72" t="str">
        <f>IF(ISNUMBER(T1_Data!AO181),IF(T1_Data!AO181=-999,"NA",IF(T1_Data!AO181&lt;1, "&lt;1", IF(T1_Data!AO181&gt;99, "&gt;99", T1_Data!AO181))),"-")</f>
        <v>-</v>
      </c>
      <c r="AP183" s="72" t="str">
        <f>IF(ISNUMBER(T1_Data!AP181),IF(T1_Data!AP181=-999,"NA",IF(T1_Data!AP181&lt;1, "&lt;1", IF(T1_Data!AP181&gt;99, "&gt;99", T1_Data!AP181))),"-")</f>
        <v>-</v>
      </c>
      <c r="AQ183" s="72" t="str">
        <f>IF(ISNUMBER(T1_Data!AQ181),IF(T1_Data!AQ181=-999,"NA",IF(T1_Data!AQ181&lt;1, "&lt;1", IF(T1_Data!AQ181&gt;99, "&gt;99", T1_Data!AQ181))),"-")</f>
        <v>-</v>
      </c>
      <c r="AR183" s="72" t="str">
        <f>IF(ISNUMBER(T1_Data!AR181),IF(T1_Data!AR181=-999,"NA",IF(T1_Data!AR181&lt;1, "&lt;1", IF(T1_Data!AR181&gt;99, "&gt;99", T1_Data!AR181))),"-")</f>
        <v>-</v>
      </c>
      <c r="AS183" s="72" t="str">
        <f>IF(ISNUMBER(T1_Data!AS181),IF(T1_Data!AS181=-999,"NA",IF(T1_Data!AS181&lt;1, "&lt;1", IF(T1_Data!AS181&gt;99, "&gt;99", T1_Data!AS181))),"-")</f>
        <v>-</v>
      </c>
      <c r="AT183" s="72" t="str">
        <f>IF(ISNUMBER(T1_Data!AT181),IF(T1_Data!AT181=-999,"NA",IF(T1_Data!AT181&lt;1, "&lt;1", IF(T1_Data!AT181&gt;99, "&gt;99", T1_Data!AT181))),"-")</f>
        <v>-</v>
      </c>
      <c r="AU183" s="72" t="str">
        <f>IF(ISNUMBER(T1_Data!AU181),IF(T1_Data!AU181=-999,"NA",IF(T1_Data!AU181&lt;1, "&lt;1", IF(T1_Data!AU181&gt;99, "&gt;99", T1_Data!AU181))),"-")</f>
        <v>-</v>
      </c>
      <c r="AV183" s="72" t="str">
        <f>IF(ISNUMBER(T1_Data!AV181),IF(T1_Data!AV181=-999,"NA",IF(T1_Data!AV181&lt;1, "&lt;1", IF(T1_Data!AV181&gt;99, "&gt;99", T1_Data!AV181))),"-")</f>
        <v>-</v>
      </c>
      <c r="AW183" s="72" t="str">
        <f>IF(ISNUMBER(T1_Data!AW181),IF(T1_Data!AW181=-999,"NA",IF(T1_Data!AW181&lt;1, "&lt;1", IF(T1_Data!AW181&gt;99, "&gt;99", T1_Data!AW181))),"-")</f>
        <v>-</v>
      </c>
      <c r="AX183" s="72" t="str">
        <f>IF(ISNUMBER(T1_Data!AX181),IF(T1_Data!AX181=-999,"NA",IF(T1_Data!AX181&lt;1, "&lt;1", IF(T1_Data!AX181&gt;99, "&gt;99", T1_Data!AX181))),"-")</f>
        <v>-</v>
      </c>
      <c r="AY183" s="72" t="str">
        <f>IF(ISNUMBER(T1_Data!AY181),IF(T1_Data!AY181=-999,"NA",IF(T1_Data!AY181&lt;1, "&lt;1", IF(T1_Data!AY181&gt;99, "&gt;99", T1_Data!AY181))),"-")</f>
        <v>-</v>
      </c>
      <c r="AZ183" s="72" t="str">
        <f>IF(ISNUMBER(T1_Data!AZ181),IF(T1_Data!AZ181=-999,"NA",IF(T1_Data!AZ181&lt;1, "&lt;1", IF(T1_Data!AZ181&gt;99, "&gt;99", T1_Data!AZ181))),"-")</f>
        <v>-</v>
      </c>
      <c r="BA183" s="72" t="str">
        <f>IF(ISNUMBER(T1_Data!BA181),IF(T1_Data!BA181=-999,"NA",IF(T1_Data!BA181&lt;1, "&lt;1", IF(T1_Data!BA181&gt;99, "&gt;99", T1_Data!BA181))),"-")</f>
        <v>-</v>
      </c>
      <c r="BB183" s="72" t="str">
        <f>IF(ISNUMBER(T1_Data!BB181),IF(T1_Data!BB181=-999,"NA",IF(T1_Data!BB181&lt;1, "&lt;1", IF(T1_Data!BB181&gt;99, "&gt;99", T1_Data!BB181))),"-")</f>
        <v>-</v>
      </c>
      <c r="BC183" s="72" t="str">
        <f>IF(ISNUMBER(T1_Data!BC181),IF(T1_Data!BC181=-999,"NA",IF(T1_Data!BC181&lt;1, "&lt;1", IF(T1_Data!BC181&gt;99, "&gt;99", T1_Data!BC181))),"-")</f>
        <v>-</v>
      </c>
      <c r="BD183" s="72" t="str">
        <f>IF(ISNUMBER(T1_Data!BD181),IF(T1_Data!BD181=-999,"NA",IF(T1_Data!BD181&lt;1, "&lt;1", IF(T1_Data!BD181&gt;99, "&gt;99", T1_Data!BD181))),"-")</f>
        <v>-</v>
      </c>
      <c r="BE183" s="72" t="str">
        <f>IF(ISNUMBER(T1_Data!BE181),IF(T1_Data!BE181=-999,"NA",IF(T1_Data!BE181&lt;1, "&lt;1", IF(T1_Data!BE181&gt;99, "&gt;99", T1_Data!BE181))),"-")</f>
        <v>-</v>
      </c>
      <c r="BF183" s="72" t="str">
        <f>IF(ISNUMBER(T1_Data!BF181),IF(T1_Data!BF181=-999,"NA",IF(T1_Data!BF181&lt;1, "&lt;1", IF(T1_Data!BF181&gt;99, "&gt;99", T1_Data!BF181))),"-")</f>
        <v>-</v>
      </c>
      <c r="BG183" s="72" t="str">
        <f>IF(ISNUMBER(T1_Data!BG181),IF(T1_Data!BG181=-999,"NA",IF(T1_Data!BG181&lt;1, "&lt;1", IF(T1_Data!BG181&gt;99, "&gt;99", T1_Data!BG181))),"-")</f>
        <v>-</v>
      </c>
      <c r="BH183" s="72" t="str">
        <f>IF(ISNUMBER(T1_Data!BH181),IF(T1_Data!BH181=-999,"NA",IF(T1_Data!BH181&lt;1, "&lt;1", IF(T1_Data!BH181&gt;99, "&gt;99", T1_Data!BH181))),"-")</f>
        <v>-</v>
      </c>
      <c r="BI183" s="72" t="str">
        <f>IF(ISNUMBER(T1_Data!BI181),IF(T1_Data!BI181=-999,"NA",IF(T1_Data!BI181&lt;1, "&lt;1", IF(T1_Data!BI181&gt;99, "&gt;99", T1_Data!BI181))),"-")</f>
        <v>-</v>
      </c>
      <c r="BJ183" s="72" t="str">
        <f>IF(ISNUMBER(T1_Data!BJ181),IF(T1_Data!BJ181=-999,"NA",IF(T1_Data!BJ181&lt;1, "&lt;1", IF(T1_Data!BJ181&gt;99, "&gt;99", T1_Data!BJ181))),"-")</f>
        <v>-</v>
      </c>
      <c r="BK183" s="72" t="str">
        <f>IF(ISNUMBER(T1_Data!BK181),IF(T1_Data!BK181=-999,"NA",IF(T1_Data!BK181&lt;1, "&lt;1", IF(T1_Data!BK181&gt;99, "&gt;99", T1_Data!BK181))),"-")</f>
        <v>-</v>
      </c>
      <c r="BL183" s="72" t="str">
        <f>IF(ISNUMBER(T1_Data!BL181),IF(T1_Data!BL181=-999,"NA",IF(T1_Data!BL181&lt;1, "&lt;1", IF(T1_Data!BL181&gt;99, "&gt;99", T1_Data!BL181))),"-")</f>
        <v>-</v>
      </c>
      <c r="BM183" s="72" t="str">
        <f>IF(ISNUMBER(T1_Data!BM181),IF(T1_Data!BM181=-999,"NA",IF(T1_Data!BM181&lt;1, "&lt;1", IF(T1_Data!BM181&gt;99, "&gt;99", T1_Data!BM181))),"-")</f>
        <v>-</v>
      </c>
      <c r="BN183" s="72" t="str">
        <f>IF(ISNUMBER(T1_Data!BN181),IF(T1_Data!BN181=-999,"NA",IF(T1_Data!BN181&lt;1, "&lt;1", IF(T1_Data!BN181&gt;99, "&gt;99", T1_Data!BN181))),"-")</f>
        <v>-</v>
      </c>
      <c r="BO183" s="72" t="str">
        <f>IF(ISNUMBER(T1_Data!BO181),IF(T1_Data!BO181=-999,"NA",IF(T1_Data!BO181&lt;1, "&lt;1", IF(T1_Data!BO181&gt;99, "&gt;99", T1_Data!BO181))),"-")</f>
        <v>-</v>
      </c>
      <c r="BP183" s="72" t="str">
        <f>IF(ISNUMBER(T1_Data!BP181),IF(T1_Data!BP181=-999,"NA",IF(T1_Data!BP181&lt;1, "&lt;1", IF(T1_Data!BP181&gt;99, "&gt;99", T1_Data!BP181))),"-")</f>
        <v>-</v>
      </c>
      <c r="BQ183" s="72" t="str">
        <f>IF(ISNUMBER(T1_Data!BQ181),IF(T1_Data!BQ181=-999,"NA",IF(T1_Data!BQ181&lt;1, "&lt;1", IF(T1_Data!BQ181&gt;99, "&gt;99", T1_Data!BQ181))),"-")</f>
        <v>-</v>
      </c>
      <c r="BR183" s="72" t="str">
        <f>IF(ISNUMBER(T1_Data!BR181),IF(T1_Data!BR181=-999,"NA",IF(T1_Data!BR181&lt;1, "&lt;1", IF(T1_Data!BR181&gt;99, "&gt;99", T1_Data!BR181))),"-")</f>
        <v>-</v>
      </c>
      <c r="BS183" s="72" t="str">
        <f>IF(ISNUMBER(T1_Data!BS181),IF(T1_Data!BS181=-999,"NA",IF(T1_Data!BS181&lt;1, "&lt;1", IF(T1_Data!BS181&gt;99, "&gt;99", T1_Data!BS181))),"-")</f>
        <v>-</v>
      </c>
      <c r="BT183" s="72" t="str">
        <f>IF(ISNUMBER(T1_Data!BT181),IF(T1_Data!BT181=-999,"NA",IF(T1_Data!BT181&lt;1, "&lt;1", IF(T1_Data!BT181&gt;99, "&gt;99", T1_Data!BT181))),"-")</f>
        <v>-</v>
      </c>
      <c r="BU183" s="72" t="str">
        <f>IF(ISNUMBER(T1_Data!BU181),IF(T1_Data!BU181=-999,"NA",IF(T1_Data!BU181&lt;1, "&lt;1", IF(T1_Data!BU181&gt;99, "&gt;99", T1_Data!BU181))),"-")</f>
        <v>-</v>
      </c>
      <c r="BV183" s="72" t="str">
        <f>IF(ISNUMBER(T1_Data!BV181),IF(T1_Data!BV181=-999,"NA",IF(T1_Data!BV181&lt;1, "&lt;1", IF(T1_Data!BV181&gt;99, "&gt;99", T1_Data!BV181))),"-")</f>
        <v>-</v>
      </c>
      <c r="BW183" s="72" t="str">
        <f>IF(ISNUMBER(T1_Data!BW181),IF(T1_Data!BW181=-999,"NA",IF(T1_Data!BW181&lt;1, "&lt;1", IF(T1_Data!BW181&gt;99, "&gt;99", T1_Data!BW181))),"-")</f>
        <v>-</v>
      </c>
      <c r="BX183" s="72" t="str">
        <f>IF(ISNUMBER(T1_Data!BX181),IF(T1_Data!BX181=-999,"NA",IF(T1_Data!BX181&lt;1, "&lt;1", IF(T1_Data!BX181&gt;99, "&gt;99", T1_Data!BX181))),"-")</f>
        <v>-</v>
      </c>
      <c r="BY183" s="72" t="str">
        <f>IF(ISNUMBER(T1_Data!BY181),IF(T1_Data!BY181=-999,"NA",IF(T1_Data!BY181&lt;1, "&lt;1", IF(T1_Data!BY181&gt;99, "&gt;99", T1_Data!BY181))),"-")</f>
        <v>-</v>
      </c>
      <c r="BZ183" s="72" t="str">
        <f>IF(ISNUMBER(T1_Data!BZ181),IF(T1_Data!BZ181=-999,"NA",IF(T1_Data!BZ181&lt;1, "&lt;1", IF(T1_Data!BZ181&gt;99, "&gt;99", T1_Data!BZ181))),"-")</f>
        <v>-</v>
      </c>
      <c r="CA183" s="72" t="str">
        <f>IF(ISNUMBER(T1_Data!CA181),IF(T1_Data!CA181=-999,"NA",IF(T1_Data!CA181&lt;1, "&lt;1", IF(T1_Data!CA181&gt;99, "&gt;99", T1_Data!CA181))),"-")</f>
        <v>-</v>
      </c>
      <c r="CB183" s="72" t="str">
        <f>IF(ISNUMBER(T1_Data!CB181),IF(T1_Data!CB181=-999,"NA",IF(T1_Data!CB181&lt;1, "&lt;1", IF(T1_Data!CB181&gt;99, "&gt;99", T1_Data!CB181))),"-")</f>
        <v>-</v>
      </c>
      <c r="CC183" s="72" t="str">
        <f>IF(ISNUMBER(T1_Data!CC181),IF(T1_Data!CC181=-999,"NA",IF(T1_Data!CC181&lt;1, "&lt;1", IF(T1_Data!CC181&gt;99, "&gt;99", T1_Data!CC181))),"-")</f>
        <v>-</v>
      </c>
      <c r="CD183" s="72" t="str">
        <f>IF(ISNUMBER(T1_Data!CD181),IF(T1_Data!CD181=-999,"NA",IF(T1_Data!CD181&lt;1, "&lt;1", IF(T1_Data!CD181&gt;99, "&gt;99", T1_Data!CD181))),"-")</f>
        <v>-</v>
      </c>
      <c r="CE183" s="72" t="str">
        <f>IF(ISNUMBER(T1_Data!CE181),IF(T1_Data!CE181=-999,"NA",IF(T1_Data!CE181&lt;1, "&lt;1", IF(T1_Data!CE181&gt;99, "&gt;99", T1_Data!CE181))),"-")</f>
        <v>-</v>
      </c>
      <c r="CF183" s="72" t="str">
        <f>IF(ISNUMBER(T1_Data!CF181),IF(T1_Data!CF181=-999,"NA",IF(T1_Data!CF181&lt;1, "&lt;1", IF(T1_Data!CF181&gt;99, "&gt;99", T1_Data!CF181))),"-")</f>
        <v>-</v>
      </c>
      <c r="CG183" s="72" t="str">
        <f>IF(ISNUMBER(T1_Data!CG181),IF(T1_Data!CG181=-999,"NA",IF(T1_Data!CG181&lt;1, "&lt;1", IF(T1_Data!CG181&gt;99, "&gt;99", T1_Data!CG181))),"-")</f>
        <v>-</v>
      </c>
      <c r="CH183" s="72" t="str">
        <f>IF(ISNUMBER(T1_Data!CH181),IF(T1_Data!CH181=-999,"NA",IF(T1_Data!CH181&lt;1, "&lt;1", IF(T1_Data!CH181&gt;99, "&gt;99", T1_Data!CH181))),"-")</f>
        <v>-</v>
      </c>
      <c r="CI183" s="72" t="str">
        <f>IF(ISNUMBER(T1_Data!CI181),IF(T1_Data!CI181=-999,"NA",IF(T1_Data!CI181&lt;1, "&lt;1", IF(T1_Data!CI181&gt;99, "&gt;99", T1_Data!CI181))),"-")</f>
        <v>-</v>
      </c>
      <c r="CJ183" s="72" t="str">
        <f>IF(ISNUMBER(T1_Data!CJ181),IF(T1_Data!CJ181=-999,"NA",IF(T1_Data!CJ181&lt;1, "&lt;1", IF(T1_Data!CJ181&gt;99, "&gt;99", T1_Data!CJ181))),"-")</f>
        <v>-</v>
      </c>
      <c r="CK183" s="72" t="str">
        <f>IF(ISNUMBER(T1_Data!CK181),IF(T1_Data!CK181=-999,"NA",IF(T1_Data!CK181&lt;1, "&lt;1", IF(T1_Data!CK181&gt;99, "&gt;99", T1_Data!CK181))),"-")</f>
        <v>-</v>
      </c>
      <c r="CL183" s="72" t="str">
        <f>IF(ISNUMBER(T1_Data!CL181),IF(T1_Data!CL181=-999,"NA",IF(T1_Data!CL181&lt;1, "&lt;1", IF(T1_Data!CL181&gt;99, "&gt;99", T1_Data!CL181))),"-")</f>
        <v>-</v>
      </c>
      <c r="CM183" s="72" t="str">
        <f>IF(ISNUMBER(T1_Data!CM181),IF(T1_Data!CM181=-999,"NA",IF(T1_Data!CM181&lt;1, "&lt;1", IF(T1_Data!CM181&gt;99, "&gt;99", T1_Data!CM181))),"-")</f>
        <v>-</v>
      </c>
      <c r="CN183" s="72" t="str">
        <f>IF(ISNUMBER(T1_Data!CN181),IF(T1_Data!CN181=-999,"NA",IF(T1_Data!CN181&lt;1, "&lt;1", IF(T1_Data!CN181&gt;99, "&gt;99", T1_Data!CN181))),"-")</f>
        <v>-</v>
      </c>
      <c r="CO183" s="72" t="str">
        <f>IF(ISNUMBER(T1_Data!CO181),IF(T1_Data!CO181=-999,"NA",IF(T1_Data!CO181&lt;1, "&lt;1", IF(T1_Data!CO181&gt;99, "&gt;99", T1_Data!CO181))),"-")</f>
        <v>-</v>
      </c>
      <c r="CP183" s="72" t="str">
        <f>IF(ISNUMBER(T1_Data!CP181),IF(T1_Data!CP181=-999,"NA",IF(T1_Data!CP181&lt;1, "&lt;1", IF(T1_Data!CP181&gt;99, "&gt;99", T1_Data!CP181))),"-")</f>
        <v>-</v>
      </c>
      <c r="CQ183" s="72" t="str">
        <f>IF(ISNUMBER(T1_Data!CQ181),IF(T1_Data!CQ181=-999,"NA",IF(T1_Data!CQ181&lt;1, "&lt;1", IF(T1_Data!CQ181&gt;99, "&gt;99", T1_Data!CQ181))),"-")</f>
        <v>-</v>
      </c>
      <c r="CR183" s="72" t="str">
        <f>IF(ISNUMBER(T1_Data!CR181),IF(T1_Data!CR181=-999,"NA",IF(T1_Data!CR181&lt;1, "&lt;1", IF(T1_Data!CR181&gt;99, "&gt;99", T1_Data!CR181))),"-")</f>
        <v>-</v>
      </c>
      <c r="CS183" s="72" t="str">
        <f>IF(ISNUMBER(T1_Data!CS181),IF(T1_Data!CS181=-999,"NA",IF(T1_Data!CS181&lt;1, "&lt;1", IF(T1_Data!CS181&gt;99, "&gt;99", T1_Data!CS181))),"-")</f>
        <v>-</v>
      </c>
      <c r="CT183" s="72" t="str">
        <f>IF(ISNUMBER(T1_Data!CT181),IF(T1_Data!CT181=-999,"NA",IF(T1_Data!CT181&lt;1, "&lt;1", IF(T1_Data!CT181&gt;99, "&gt;99", T1_Data!CT181))),"-")</f>
        <v>-</v>
      </c>
      <c r="CU183" s="72" t="str">
        <f>IF(ISNUMBER(T1_Data!CU181),IF(T1_Data!CU181=-999,"NA",IF(T1_Data!CU181&lt;1, "&lt;1", IF(T1_Data!CU181&gt;99, "&gt;99", T1_Data!CU181))),"-")</f>
        <v>-</v>
      </c>
      <c r="CV183" s="72" t="str">
        <f>IF(ISNUMBER(T1_Data!CV181),IF(T1_Data!CV181=-999,"NA",IF(T1_Data!CV181&lt;1, "&lt;1", IF(T1_Data!CV181&gt;99, "&gt;99", T1_Data!CV181))),"-")</f>
        <v>-</v>
      </c>
      <c r="CW183" s="72" t="str">
        <f>IF(ISNUMBER(T1_Data!CW181),IF(T1_Data!CW181=-999,"NA",IF(T1_Data!CW181&lt;1, "&lt;1", IF(T1_Data!CW181&gt;99, "&gt;99", T1_Data!CW181))),"-")</f>
        <v>-</v>
      </c>
      <c r="CX183" s="72" t="str">
        <f>IF(ISNUMBER(T1_Data!CX181),IF(T1_Data!CX181=-999,"NA",IF(T1_Data!CX181&lt;1, "&lt;1", IF(T1_Data!CX181&gt;99, "&gt;99", T1_Data!CX181))),"-")</f>
        <v>-</v>
      </c>
      <c r="CY183" s="72" t="str">
        <f>IF(ISNUMBER(T1_Data!CY181),IF(T1_Data!CY181=-999,"NA",IF(T1_Data!CY181&lt;1, "&lt;1", IF(T1_Data!CY181&gt;99, "&gt;99", T1_Data!CY181))),"-")</f>
        <v>-</v>
      </c>
      <c r="CZ183" s="72" t="str">
        <f>IF(ISNUMBER(T1_Data!CZ181),IF(T1_Data!CZ181=-999,"NA",IF(T1_Data!CZ181&lt;1, "&lt;1", IF(T1_Data!CZ181&gt;99, "&gt;99", T1_Data!CZ181))),"-")</f>
        <v>-</v>
      </c>
      <c r="DA183" s="72" t="str">
        <f>IF(ISNUMBER(T1_Data!DA181),IF(T1_Data!DA181=-999,"NA",IF(T1_Data!DA181&lt;1, "&lt;1", IF(T1_Data!DA181&gt;99, "&gt;99", T1_Data!DA181))),"-")</f>
        <v>-</v>
      </c>
      <c r="DB183" s="72" t="str">
        <f>IF(ISNUMBER(T1_Data!DB181),IF(T1_Data!DB181=-999,"NA",IF(T1_Data!DB181&lt;1, "&lt;1", IF(T1_Data!DB181&gt;99, "&gt;99", T1_Data!DB181))),"-")</f>
        <v>-</v>
      </c>
      <c r="DC183" s="72" t="str">
        <f>IF(ISNUMBER(T1_Data!DC181),IF(T1_Data!DC181=-999,"NA",IF(T1_Data!DC181&lt;1, "&lt;1", IF(T1_Data!DC181&gt;99, "&gt;99", T1_Data!DC181))),"-")</f>
        <v>-</v>
      </c>
      <c r="DD183" s="72" t="str">
        <f>IF(ISNUMBER(T1_Data!DD181),IF(T1_Data!DD181=-999,"NA",IF(T1_Data!DD181&lt;1, "&lt;1", IF(T1_Data!DD181&gt;99, "&gt;99", T1_Data!DD181))),"-")</f>
        <v>-</v>
      </c>
      <c r="DE183" s="72" t="str">
        <f>IF(ISNUMBER(T1_Data!DE181),IF(T1_Data!DE181=-999,"NA",IF(T1_Data!DE181&lt;1, "&lt;1", IF(T1_Data!DE181&gt;99, "&gt;99", T1_Data!DE181))),"-")</f>
        <v>-</v>
      </c>
      <c r="DF183" s="72" t="str">
        <f>IF(ISNUMBER(T1_Data!DF181),IF(T1_Data!DF181=-999,"NA",IF(T1_Data!DF181&lt;1, "&lt;1", IF(T1_Data!DF181&gt;99, "&gt;99", T1_Data!DF181))),"-")</f>
        <v>-</v>
      </c>
      <c r="DG183" s="72" t="str">
        <f>IF(ISNUMBER(T1_Data!DG181),IF(T1_Data!DG181=-999,"NA",IF(T1_Data!DG181&lt;1, "&lt;1", IF(T1_Data!DG181&gt;99, "&gt;99", T1_Data!DG181))),"-")</f>
        <v>-</v>
      </c>
      <c r="DH183" s="72" t="str">
        <f>IF(ISNUMBER(T1_Data!DH181),IF(T1_Data!DH181=-999,"NA",IF(T1_Data!DH181&lt;1, "&lt;1", IF(T1_Data!DH181&gt;99, "&gt;99", T1_Data!DH181))),"-")</f>
        <v>-</v>
      </c>
      <c r="DI183" s="72" t="str">
        <f>IF(ISNUMBER(T1_Data!DI181),IF(T1_Data!DI181=-999,"NA",IF(T1_Data!DI181&lt;1, "&lt;1", IF(T1_Data!DI181&gt;99, "&gt;99", T1_Data!DI181))),"-")</f>
        <v>-</v>
      </c>
      <c r="DJ183" s="72" t="str">
        <f>IF(ISNUMBER(T1_Data!DJ181),IF(T1_Data!DJ181=-999,"NA",IF(T1_Data!DJ181&lt;1, "&lt;1", IF(T1_Data!DJ181&gt;99, "&gt;99", T1_Data!DJ181))),"-")</f>
        <v>-</v>
      </c>
      <c r="DK183" s="72" t="str">
        <f>IF(ISNUMBER(T1_Data!DK181),IF(T1_Data!DK181=-999,"NA",IF(T1_Data!DK181&lt;1, "&lt;1", IF(T1_Data!DK181&gt;99, "&gt;99", T1_Data!DK181))),"-")</f>
        <v>-</v>
      </c>
      <c r="DL183" s="72" t="str">
        <f>IF(ISNUMBER(T1_Data!DL181),IF(T1_Data!DL181=-999,"NA",IF(T1_Data!DL181&lt;1, "&lt;1", IF(T1_Data!DL181&gt;99, "&gt;99", T1_Data!DL181))),"-")</f>
        <v>-</v>
      </c>
      <c r="DM183" s="72" t="str">
        <f>IF(ISNUMBER(T1_Data!DM181),IF(T1_Data!DM181=-999,"NA",IF(T1_Data!DM181&lt;1, "&lt;1", IF(T1_Data!DM181&gt;99, "&gt;99", T1_Data!DM181))),"-")</f>
        <v>-</v>
      </c>
      <c r="DN183" s="72" t="str">
        <f>IF(ISNUMBER(T1_Data!DN181),IF(T1_Data!DN181=-999,"NA",IF(T1_Data!DN181&lt;1, "&lt;1", IF(T1_Data!DN181&gt;99, "&gt;99", T1_Data!DN181))),"-")</f>
        <v>-</v>
      </c>
      <c r="DO183" s="72" t="str">
        <f>IF(ISNUMBER(T1_Data!DO181),IF(T1_Data!DO181=-999,"NA",IF(T1_Data!DO181&lt;1, "&lt;1", IF(T1_Data!DO181&gt;99, "&gt;99", T1_Data!DO181))),"-")</f>
        <v>-</v>
      </c>
      <c r="DP183" s="72" t="str">
        <f>IF(ISNUMBER(T1_Data!DP181),IF(T1_Data!DP181=-999,"NA",IF(T1_Data!DP181&lt;1, "&lt;1", IF(T1_Data!DP181&gt;99, "&gt;99", T1_Data!DP181))),"-")</f>
        <v>-</v>
      </c>
      <c r="DQ183" s="72" t="str">
        <f>IF(ISNUMBER(T1_Data!DQ181),IF(T1_Data!DQ181=-999,"NA",IF(T1_Data!DQ181&lt;1, "&lt;1", IF(T1_Data!DQ181&gt;99, "&gt;99", T1_Data!DQ181))),"-")</f>
        <v>-</v>
      </c>
      <c r="DR183" s="72" t="str">
        <f>IF(ISNUMBER(T1_Data!DR181),IF(T1_Data!DR181=-999,"NA",IF(T1_Data!DR181&lt;1, "&lt;1", IF(T1_Data!DR181&gt;99, "&gt;99", T1_Data!DR181))),"-")</f>
        <v>-</v>
      </c>
      <c r="DS183" s="72" t="str">
        <f>IF(ISNUMBER(T1_Data!DS181),IF(T1_Data!DS181=-999,"NA",IF(T1_Data!DS181&lt;1, "&lt;1", IF(T1_Data!DS181&gt;99, "&gt;99", T1_Data!DS181))),"-")</f>
        <v>-</v>
      </c>
      <c r="DT183" s="72" t="str">
        <f>IF(ISNUMBER(T1_Data!DT181),IF(T1_Data!DT181=-999,"NA",IF(T1_Data!DT181&lt;1, "&lt;1", IF(T1_Data!DT181&gt;99, "&gt;99", T1_Data!DT181))),"-")</f>
        <v>-</v>
      </c>
      <c r="DU183" s="72" t="str">
        <f>IF(ISNUMBER(T1_Data!DU181),IF(T1_Data!DU181=-999,"NA",IF(T1_Data!DU181&lt;1, "&lt;1", IF(T1_Data!DU181&gt;99, "&gt;99", T1_Data!DU181))),"-")</f>
        <v>-</v>
      </c>
      <c r="DV183" s="72" t="str">
        <f>IF(ISNUMBER(T1_Data!DV181),IF(T1_Data!DV181=-999,"NA",IF(T1_Data!DV181&lt;1, "&lt;1", IF(T1_Data!DV181&gt;99, "&gt;99", T1_Data!DV181))),"-")</f>
        <v>-</v>
      </c>
      <c r="DW183" s="72" t="str">
        <f>IF(ISNUMBER(T1_Data!DW181),IF(T1_Data!DW181=-999,"NA",IF(T1_Data!DW181&lt;1, "&lt;1", IF(T1_Data!DW181&gt;99, "&gt;99", T1_Data!DW181))),"-")</f>
        <v>-</v>
      </c>
      <c r="DX183" s="72" t="str">
        <f>IF(ISNUMBER(T1_Data!DX181),IF(T1_Data!DX181=-999,"NA",IF(T1_Data!DX181&lt;1, "&lt;1", IF(T1_Data!DX181&gt;99, "&gt;99", T1_Data!DX181))),"-")</f>
        <v>-</v>
      </c>
      <c r="DY183" s="72" t="str">
        <f>IF(ISNUMBER(T1_Data!DY181),IF(T1_Data!DY181=-999,"NA",IF(T1_Data!DY181&lt;1, "&lt;1", IF(T1_Data!DY181&gt;99, "&gt;99", T1_Data!DY181))),"-")</f>
        <v>-</v>
      </c>
      <c r="DZ183" s="72" t="str">
        <f>IF(ISNUMBER(T1_Data!DZ181),IF(T1_Data!DZ181=-999,"NA",IF(T1_Data!DZ181&lt;1, "&lt;1", IF(T1_Data!DZ181&gt;99, "&gt;99", T1_Data!DZ181))),"-")</f>
        <v>-</v>
      </c>
      <c r="EA183" s="72" t="str">
        <f>IF(ISNUMBER(T1_Data!EA181),IF(T1_Data!EA181=-999,"NA",IF(T1_Data!EA181&lt;1, "&lt;1", IF(T1_Data!EA181&gt;99, "&gt;99", T1_Data!EA181))),"-")</f>
        <v>-</v>
      </c>
      <c r="EB183" s="72" t="str">
        <f>IF(ISNUMBER(T1_Data!EB181),IF(T1_Data!EB181=-999,"NA",IF(T1_Data!EB181&lt;1, "&lt;1", IF(T1_Data!EB181&gt;99, "&gt;99", T1_Data!EB181))),"-")</f>
        <v>-</v>
      </c>
      <c r="EC183" s="72" t="str">
        <f>IF(ISNUMBER(T1_Data!EC181),IF(T1_Data!EC181=-999,"NA",IF(T1_Data!EC181&lt;1, "&lt;1", IF(T1_Data!EC181&gt;99, "&gt;99", T1_Data!EC181))),"-")</f>
        <v>-</v>
      </c>
      <c r="ED183" s="72" t="str">
        <f>IF(ISNUMBER(T1_Data!ED181),IF(T1_Data!ED181=-999,"NA",IF(T1_Data!ED181&lt;1, "&lt;1", IF(T1_Data!ED181&gt;99, "&gt;99", T1_Data!ED181))),"-")</f>
        <v>-</v>
      </c>
      <c r="EE183" s="72" t="str">
        <f>IF(ISNUMBER(T1_Data!EE181),IF(T1_Data!EE181=-999,"NA",IF(T1_Data!EE181&lt;1, "&lt;1", IF(T1_Data!EE181&gt;99, "&gt;99", T1_Data!EE181))),"-")</f>
        <v>-</v>
      </c>
      <c r="EF183" s="72" t="str">
        <f>IF(ISNUMBER(T1_Data!EF181),IF(T1_Data!EF181=-999,"NA",IF(T1_Data!EF181&lt;1, "&lt;1", IF(T1_Data!EF181&gt;99, "&gt;99", T1_Data!EF181))),"-")</f>
        <v>-</v>
      </c>
      <c r="EG183" s="72" t="str">
        <f>IF(ISNUMBER(T1_Data!EG181),IF(T1_Data!EG181=-999,"NA",IF(T1_Data!EG181&lt;1, "&lt;1", IF(T1_Data!EG181&gt;99, "&gt;99", T1_Data!EG181))),"-")</f>
        <v>-</v>
      </c>
      <c r="EH183" s="72" t="str">
        <f>IF(ISNUMBER(T1_Data!EH181),IF(T1_Data!EH181=-999,"NA",IF(T1_Data!EH181&lt;1, "&lt;1", IF(T1_Data!EH181&gt;99, "&gt;99", T1_Data!EH181))),"-")</f>
        <v>-</v>
      </c>
      <c r="EI183" s="72" t="str">
        <f>IF(ISNUMBER(T1_Data!EI181),IF(T1_Data!EI181=-999,"NA",IF(T1_Data!EI181&lt;1, "&lt;1", IF(T1_Data!EI181&gt;99, "&gt;99", T1_Data!EI181))),"-")</f>
        <v>-</v>
      </c>
      <c r="EJ183" s="72" t="str">
        <f>IF(ISNUMBER(T1_Data!EJ181),IF(T1_Data!EJ181=-999,"NA",IF(T1_Data!EJ181&lt;1, "&lt;1", IF(T1_Data!EJ181&gt;99, "&gt;99", T1_Data!EJ181))),"-")</f>
        <v>-</v>
      </c>
      <c r="EK183" s="72" t="str">
        <f>IF(ISNUMBER(T1_Data!EK181),IF(T1_Data!EK181=-999,"NA",IF(T1_Data!EK181&lt;1, "&lt;1", IF(T1_Data!EK181&gt;99, "&gt;99", T1_Data!EK181))),"-")</f>
        <v>-</v>
      </c>
      <c r="EL183" s="72" t="str">
        <f>IF(ISNUMBER(T1_Data!EL181),IF(T1_Data!EL181=-999,"NA",IF(T1_Data!EL181&lt;1, "&lt;1", IF(T1_Data!EL181&gt;99, "&gt;99", T1_Data!EL181))),"-")</f>
        <v>-</v>
      </c>
      <c r="EM183" s="72" t="str">
        <f>IF(ISNUMBER(T1_Data!EM181),IF(T1_Data!EM181=-999,"NA",IF(T1_Data!EM181&lt;1, "&lt;1", IF(T1_Data!EM181&gt;99, "&gt;99", T1_Data!EM181))),"-")</f>
        <v>-</v>
      </c>
      <c r="EN183" s="72" t="str">
        <f>IF(ISNUMBER(T1_Data!EN181),IF(T1_Data!EN181=-999,"NA",IF(T1_Data!EN181&lt;1, "&lt;1", IF(T1_Data!EN181&gt;99, "&gt;99", T1_Data!EN181))),"-")</f>
        <v>-</v>
      </c>
      <c r="EO183" s="72" t="str">
        <f>IF(ISNUMBER(T1_Data!EO181),IF(T1_Data!EO181=-999,"NA",IF(T1_Data!EO181&lt;1, "&lt;1", IF(T1_Data!EO181&gt;99, "&gt;99", T1_Data!EO181))),"-")</f>
        <v>-</v>
      </c>
      <c r="EP183" s="72" t="str">
        <f>IF(ISNUMBER(T1_Data!EP181),IF(T1_Data!EP181=-999,"NA",IF(T1_Data!EP181&lt;1, "&lt;1", IF(T1_Data!EP181&gt;99, "&gt;99", T1_Data!EP181))),"-")</f>
        <v>-</v>
      </c>
      <c r="EQ183" s="72" t="str">
        <f>IF(ISNUMBER(T1_Data!EQ181),IF(T1_Data!EQ181=-999,"NA",IF(T1_Data!EQ181&lt;1, "&lt;1", IF(T1_Data!EQ181&gt;99, "&gt;99", T1_Data!EQ181))),"-")</f>
        <v>-</v>
      </c>
      <c r="ER183" s="72" t="str">
        <f>IF(ISNUMBER(T1_Data!ER181),IF(T1_Data!ER181=-999,"NA",IF(T1_Data!ER181&lt;1, "&lt;1", IF(T1_Data!ER181&gt;99, "&gt;99", T1_Data!ER181))),"-")</f>
        <v>-</v>
      </c>
      <c r="ES183" s="72" t="str">
        <f>IF(ISNUMBER(T1_Data!ES181),IF(T1_Data!ES181=-999,"NA",IF(T1_Data!ES181&lt;1, "&lt;1", IF(T1_Data!ES181&gt;99, "&gt;99", T1_Data!ES181))),"-")</f>
        <v>-</v>
      </c>
      <c r="ET183" s="72" t="str">
        <f>IF(ISNUMBER(T1_Data!ET181),IF(T1_Data!ET181=-999,"NA",IF(T1_Data!ET181&lt;1, "&lt;1", IF(T1_Data!ET181&gt;99, "&gt;99", T1_Data!ET181))),"-")</f>
        <v>-</v>
      </c>
      <c r="EU183" s="72" t="str">
        <f>IF(ISNUMBER(T1_Data!EU181),IF(T1_Data!EU181=-999,"NA",IF(T1_Data!EU181&lt;1, "&lt;1", IF(T1_Data!EU181&gt;99, "&gt;99", T1_Data!EU181))),"-")</f>
        <v>-</v>
      </c>
      <c r="EV183" s="72" t="str">
        <f>IF(ISNUMBER(T1_Data!EV181),IF(T1_Data!EV181=-999,"NA",IF(T1_Data!EV181&lt;1, "&lt;1", IF(T1_Data!EV181&gt;99, "&gt;99", T1_Data!EV181))),"-")</f>
        <v>-</v>
      </c>
      <c r="EW183" s="72" t="str">
        <f>IF(ISNUMBER(T1_Data!EW181),IF(T1_Data!EW181=-999,"NA",IF(T1_Data!EW181&lt;1, "&lt;1", IF(T1_Data!EW181&gt;99, "&gt;99", T1_Data!EW181))),"-")</f>
        <v>-</v>
      </c>
      <c r="EX183" s="72" t="str">
        <f>IF(ISNUMBER(T1_Data!EX181),IF(T1_Data!EX181=-999,"NA",IF(T1_Data!EX181&lt;1, "&lt;1", IF(T1_Data!EX181&gt;99, "&gt;99", T1_Data!EX181))),"-")</f>
        <v>-</v>
      </c>
      <c r="EY183" s="72" t="str">
        <f>IF(ISNUMBER(T1_Data!EY181),IF(T1_Data!EY181=-999,"NA",IF(T1_Data!EY181&lt;1, "&lt;1", IF(T1_Data!EY181&gt;99, "&gt;99", T1_Data!EY181))),"-")</f>
        <v>-</v>
      </c>
      <c r="EZ183" s="72" t="str">
        <f>IF(ISNUMBER(T1_Data!EZ181),IF(T1_Data!EZ181=-999,"NA",IF(T1_Data!EZ181&lt;1, "&lt;1", IF(T1_Data!EZ181&gt;99, "&gt;99", T1_Data!EZ181))),"-")</f>
        <v>-</v>
      </c>
      <c r="FA183" s="72" t="str">
        <f>IF(ISNUMBER(T1_Data!FA181),IF(T1_Data!FA181=-999,"NA",IF(T1_Data!FA181&lt;1, "&lt;1", IF(T1_Data!FA181&gt;99, "&gt;99", T1_Data!FA181))),"-")</f>
        <v>-</v>
      </c>
      <c r="FB183" s="72" t="str">
        <f>IF(ISNUMBER(T1_Data!FB181),IF(T1_Data!FB181=-999,"NA",IF(T1_Data!FB181&lt;1, "&lt;1", IF(T1_Data!FB181&gt;99, "&gt;99", T1_Data!FB181))),"-")</f>
        <v>-</v>
      </c>
      <c r="FC183" s="72" t="str">
        <f>IF(ISNUMBER(T1_Data!FC181),IF(T1_Data!FC181=-999,"NA",IF(T1_Data!FC181&lt;1, "&lt;1", IF(T1_Data!FC181&gt;99, "&gt;99", T1_Data!FC181))),"-")</f>
        <v>-</v>
      </c>
      <c r="FD183" s="72" t="str">
        <f>IF(ISNUMBER(T1_Data!FD181),IF(T1_Data!FD181=-999,"NA",IF(T1_Data!FD181&lt;1, "&lt;1", IF(T1_Data!FD181&gt;99, "&gt;99", T1_Data!FD181))),"-")</f>
        <v>-</v>
      </c>
      <c r="FE183" s="72" t="str">
        <f>IF(ISNUMBER(T1_Data!FE181),IF(T1_Data!FE181=-999,"NA",IF(T1_Data!FE181&lt;1, "&lt;1", IF(T1_Data!FE181&gt;99, "&gt;99", T1_Data!FE181))),"-")</f>
        <v>-</v>
      </c>
      <c r="FF183" s="72" t="str">
        <f>IF(ISNUMBER(T1_Data!FF181),IF(T1_Data!FF181=-999,"NA",IF(T1_Data!FF181&lt;1, "&lt;1", IF(T1_Data!FF181&gt;99, "&gt;99", T1_Data!FF181))),"-")</f>
        <v>-</v>
      </c>
      <c r="FG183" s="72" t="str">
        <f>IF(ISNUMBER(T1_Data!FG181),IF(T1_Data!FG181=-999,"NA",IF(T1_Data!FG181&lt;1, "&lt;1", IF(T1_Data!FG181&gt;99, "&gt;99", T1_Data!FG181))),"-")</f>
        <v>-</v>
      </c>
      <c r="FH183" s="72" t="str">
        <f>IF(ISNUMBER(T1_Data!FH181),IF(T1_Data!FH181=-999,"NA",IF(T1_Data!FH181&lt;1, "&lt;1", IF(T1_Data!FH181&gt;99, "&gt;99", T1_Data!FH181))),"-")</f>
        <v>-</v>
      </c>
      <c r="FI183" s="72" t="str">
        <f>IF(ISNUMBER(T1_Data!FI181),IF(T1_Data!FI181=-999,"NA",IF(T1_Data!FI181&lt;1, "&lt;1", IF(T1_Data!FI181&gt;99, "&gt;99", T1_Data!FI181))),"-")</f>
        <v>-</v>
      </c>
      <c r="FJ183" s="72" t="str">
        <f>IF(ISNUMBER(T1_Data!FJ181),IF(T1_Data!FJ181=-999,"NA",IF(T1_Data!FJ181&lt;1, "&lt;1", IF(T1_Data!FJ181&gt;99, "&gt;99", T1_Data!FJ181))),"-")</f>
        <v>-</v>
      </c>
      <c r="FK183" s="72" t="str">
        <f>IF(ISNUMBER(T1_Data!FK181),IF(T1_Data!FK181=-999,"NA",IF(T1_Data!FK181&lt;1, "&lt;1", IF(T1_Data!FK181&gt;99, "&gt;99", T1_Data!FK181))),"-")</f>
        <v>-</v>
      </c>
      <c r="FL183" s="72" t="str">
        <f>IF(ISNUMBER(T1_Data!FL181),IF(T1_Data!FL181=-999,"NA",IF(T1_Data!FL181&lt;1, "&lt;1", IF(T1_Data!FL181&gt;99, "&gt;99", T1_Data!FL181))),"-")</f>
        <v>-</v>
      </c>
      <c r="FM183" s="72" t="str">
        <f>IF(ISNUMBER(T1_Data!FM181),IF(T1_Data!FM181=-999,"NA",IF(T1_Data!FM181&lt;1, "&lt;1", IF(T1_Data!FM181&gt;99, "&gt;99", T1_Data!FM181))),"-")</f>
        <v>-</v>
      </c>
      <c r="FN183" s="72" t="str">
        <f>IF(ISNUMBER(T1_Data!FN181),IF(T1_Data!FN181=-999,"NA",IF(T1_Data!FN181&lt;1, "&lt;1", IF(T1_Data!FN181&gt;99, "&gt;99", T1_Data!FN181))),"-")</f>
        <v>-</v>
      </c>
      <c r="FO183" s="72" t="str">
        <f>IF(ISNUMBER(T1_Data!FO181),IF(T1_Data!FO181=-999,"NA",IF(T1_Data!FO181&lt;1, "&lt;1", IF(T1_Data!FO181&gt;99, "&gt;99", T1_Data!FO181))),"-")</f>
        <v>-</v>
      </c>
      <c r="FP183" s="72" t="str">
        <f>IF(ISNUMBER(T1_Data!FP181),IF(T1_Data!FP181=-999,"NA",IF(T1_Data!FP181&lt;1, "&lt;1", IF(T1_Data!FP181&gt;99, "&gt;99", T1_Data!FP181))),"-")</f>
        <v>-</v>
      </c>
      <c r="FQ183" s="72" t="str">
        <f>IF(ISNUMBER(T1_Data!FQ181),IF(T1_Data!FQ181=-999,"NA",IF(T1_Data!FQ181&lt;1, "&lt;1", IF(T1_Data!FQ181&gt;99, "&gt;99", T1_Data!FQ181))),"-")</f>
        <v>-</v>
      </c>
      <c r="FR183" s="72" t="str">
        <f>IF(ISNUMBER(T1_Data!FR181),IF(T1_Data!FR181=-999,"NA",IF(T1_Data!FR181&lt;1, "&lt;1", IF(T1_Data!FR181&gt;99, "&gt;99", T1_Data!FR181))),"-")</f>
        <v>-</v>
      </c>
      <c r="FS183" s="72" t="str">
        <f>IF(ISNUMBER(T1_Data!FS181),IF(T1_Data!FS181=-999,"NA",IF(T1_Data!FS181&lt;1, "&lt;1", IF(T1_Data!FS181&gt;99, "&gt;99", T1_Data!FS181))),"-")</f>
        <v>-</v>
      </c>
      <c r="FT183" s="72" t="str">
        <f>IF(ISNUMBER(T1_Data!FT181),IF(T1_Data!FT181=-999,"NA",IF(T1_Data!FT181&lt;1, "&lt;1", IF(T1_Data!FT181&gt;99, "&gt;99", T1_Data!FT181))),"-")</f>
        <v>-</v>
      </c>
      <c r="FU183" s="72" t="str">
        <f>IF(ISNUMBER(T1_Data!FU181),IF(T1_Data!FU181=-999,"NA",IF(T1_Data!FU181&lt;1, "&lt;1", IF(T1_Data!FU181&gt;99, "&gt;99", T1_Data!FU181))),"-")</f>
        <v>-</v>
      </c>
      <c r="FV183" s="72" t="str">
        <f>IF(ISNUMBER(T1_Data!FV181),IF(T1_Data!FV181=-999,"NA",IF(T1_Data!FV181&lt;1, "&lt;1", IF(T1_Data!FV181&gt;99, "&gt;99", T1_Data!FV181))),"-")</f>
        <v>-</v>
      </c>
      <c r="FW183" s="72" t="str">
        <f>IF(ISNUMBER(T1_Data!FW181),IF(T1_Data!FW181=-999,"NA",IF(T1_Data!FW181&lt;1, "&lt;1", IF(T1_Data!FW181&gt;99, "&gt;99", T1_Data!FW181))),"-")</f>
        <v>-</v>
      </c>
      <c r="FX183" s="71" t="str">
        <f>IF(ISBLANK(T1_Data!FX181), "", T1_Data!FX181)</f>
        <v/>
      </c>
    </row>
    <row r="184" spans="1:180" x14ac:dyDescent="0.25">
      <c r="A184" s="71" t="str">
        <f>IF(ISBLANK(T1_Data!A182), "", T1_Data!A182)</f>
        <v/>
      </c>
      <c r="B184" s="72" t="str">
        <f>IF(ISNUMBER(T1_Data!B182), T1_Data!B182,"-")</f>
        <v>-</v>
      </c>
      <c r="C184" s="72" t="str">
        <f>IF(ISNUMBER(T1_Data!C182),IF(T1_Data!C182=-999,"NA",IF(T1_Data!C182&lt;1, "&lt;1", IF(T1_Data!C182&gt;99, "&gt;99", T1_Data!C182))),"-")</f>
        <v>-</v>
      </c>
      <c r="D184" s="72" t="str">
        <f>IF(ISNUMBER(T1_Data!D182),IF(T1_Data!D182=-999,"NA",IF(T1_Data!D182&lt;1, "&lt;1", IF(T1_Data!D182&gt;99, "&gt;99", T1_Data!D182))),"-")</f>
        <v>-</v>
      </c>
      <c r="E184" s="72" t="str">
        <f>IF(ISNUMBER(T1_Data!E182),IF(T1_Data!E182=-999,"NA",IF(T1_Data!E182&lt;1, "&lt;1", IF(T1_Data!E182&gt;99, "&gt;99", T1_Data!E182))),"-")</f>
        <v>-</v>
      </c>
      <c r="F184" s="72" t="str">
        <f>IF(ISNUMBER(T1_Data!F182),IF(T1_Data!F182=-999,"NA",IF(T1_Data!F182&lt;1, "&lt;1", IF(T1_Data!F182&gt;99, "&gt;99", T1_Data!F182))),"-")</f>
        <v>-</v>
      </c>
      <c r="G184" s="72" t="str">
        <f>IF(ISNUMBER(T1_Data!G182),IF(T1_Data!G182=-999,"NA",IF(T1_Data!G182&lt;1, "&lt;1", IF(T1_Data!G182&gt;99, "&gt;99", T1_Data!G182))),"-")</f>
        <v>-</v>
      </c>
      <c r="H184" s="72" t="str">
        <f>IF(ISNUMBER(T1_Data!H182),IF(T1_Data!H182=-999,"NA",IF(T1_Data!H182&lt;1, "&lt;1", IF(T1_Data!H182&gt;99, "&gt;99", T1_Data!H182))),"-")</f>
        <v>-</v>
      </c>
      <c r="I184" s="72" t="str">
        <f>IF(ISNUMBER(T1_Data!I182),IF(T1_Data!I182=-999,"NA",IF(T1_Data!I182&lt;1, "&lt;1", IF(T1_Data!I182&gt;99, "&gt;99", T1_Data!I182))),"-")</f>
        <v>-</v>
      </c>
      <c r="J184" s="72" t="str">
        <f>IF(ISNUMBER(T1_Data!J182),IF(T1_Data!J182=-999,"NA",IF(T1_Data!J182&lt;1, "&lt;1", IF(T1_Data!J182&gt;99, "&gt;99", T1_Data!J182))),"-")</f>
        <v>-</v>
      </c>
      <c r="K184" s="72" t="str">
        <f>IF(ISNUMBER(T1_Data!K182),IF(T1_Data!K182=-999,"NA",IF(T1_Data!K182&lt;1, "&lt;1", IF(T1_Data!K182&gt;99, "&gt;99", T1_Data!K182))),"-")</f>
        <v>-</v>
      </c>
      <c r="L184" s="72" t="str">
        <f>IF(ISNUMBER(T1_Data!L182),IF(T1_Data!L182=-999,"NA",IF(T1_Data!L182&lt;1, "&lt;1", IF(T1_Data!L182&gt;99, "&gt;99", T1_Data!L182))),"-")</f>
        <v>-</v>
      </c>
      <c r="M184" s="72" t="str">
        <f>IF(ISNUMBER(T1_Data!M182),IF(T1_Data!M182=-999,"NA",IF(T1_Data!M182&lt;1, "&lt;1", IF(T1_Data!M182&gt;99, "&gt;99", T1_Data!M182))),"-")</f>
        <v>-</v>
      </c>
      <c r="N184" s="72" t="str">
        <f>IF(ISNUMBER(T1_Data!N182),IF(T1_Data!N182=-999,"NA",IF(T1_Data!N182&lt;1, "&lt;1", IF(T1_Data!N182&gt;99, "&gt;99", T1_Data!N182))),"-")</f>
        <v>-</v>
      </c>
      <c r="O184" s="72" t="str">
        <f>IF(ISNUMBER(T1_Data!O182),IF(T1_Data!O182=-999,"NA",IF(T1_Data!O182&lt;1, "&lt;1", IF(T1_Data!O182&gt;99, "&gt;99", T1_Data!O182))),"-")</f>
        <v>-</v>
      </c>
      <c r="P184" s="72" t="str">
        <f>IF(ISNUMBER(T1_Data!P182),IF(T1_Data!P182=-999,"NA",IF(T1_Data!P182&lt;1, "&lt;1", IF(T1_Data!P182&gt;99, "&gt;99", T1_Data!P182))),"-")</f>
        <v>-</v>
      </c>
      <c r="Q184" s="72" t="str">
        <f>IF(ISNUMBER(T1_Data!Q182),IF(T1_Data!Q182=-999,"NA",IF(T1_Data!Q182&lt;1, "&lt;1", IF(T1_Data!Q182&gt;99, "&gt;99", T1_Data!Q182))),"-")</f>
        <v>-</v>
      </c>
      <c r="R184" s="72" t="str">
        <f>IF(ISNUMBER(T1_Data!R182),IF(T1_Data!R182=-999,"NA",IF(T1_Data!R182&lt;1, "&lt;1", IF(T1_Data!R182&gt;99, "&gt;99", T1_Data!R182))),"-")</f>
        <v>-</v>
      </c>
      <c r="S184" s="72" t="str">
        <f>IF(ISNUMBER(T1_Data!S182),IF(T1_Data!S182=-999,"NA",IF(T1_Data!S182&lt;1, "&lt;1", IF(T1_Data!S182&gt;99, "&gt;99", T1_Data!S182))),"-")</f>
        <v>-</v>
      </c>
      <c r="T184" s="72" t="str">
        <f>IF(ISNUMBER(T1_Data!T182),IF(T1_Data!T182=-999,"NA",IF(T1_Data!T182&lt;1, "&lt;1", IF(T1_Data!T182&gt;99, "&gt;99", T1_Data!T182))),"-")</f>
        <v>-</v>
      </c>
      <c r="U184" s="72" t="str">
        <f>IF(ISNUMBER(T1_Data!U182),IF(T1_Data!U182=-999,"NA",IF(T1_Data!U182&lt;1, "&lt;1", IF(T1_Data!U182&gt;99, "&gt;99", T1_Data!U182))),"-")</f>
        <v>-</v>
      </c>
      <c r="V184" s="72" t="str">
        <f>IF(ISNUMBER(T1_Data!V182),IF(T1_Data!V182=-999,"NA",IF(T1_Data!V182&lt;1, "&lt;1", IF(T1_Data!V182&gt;99, "&gt;99", T1_Data!V182))),"-")</f>
        <v>-</v>
      </c>
      <c r="W184" s="72" t="str">
        <f>IF(ISNUMBER(T1_Data!W182),IF(T1_Data!W182=-999,"NA",IF(T1_Data!W182&lt;1, "&lt;1", IF(T1_Data!W182&gt;99, "&gt;99", T1_Data!W182))),"-")</f>
        <v>-</v>
      </c>
      <c r="X184" s="72" t="str">
        <f>IF(ISNUMBER(T1_Data!X182),IF(T1_Data!X182=-999,"NA",IF(T1_Data!X182&lt;1, "&lt;1", IF(T1_Data!X182&gt;99, "&gt;99", T1_Data!X182))),"-")</f>
        <v>-</v>
      </c>
      <c r="Y184" s="72" t="str">
        <f>IF(ISNUMBER(T1_Data!Y182),IF(T1_Data!Y182=-999,"NA",IF(T1_Data!Y182&lt;1, "&lt;1", IF(T1_Data!Y182&gt;99, "&gt;99", T1_Data!Y182))),"-")</f>
        <v>-</v>
      </c>
      <c r="Z184" s="72" t="str">
        <f>IF(ISNUMBER(T1_Data!Z182),IF(T1_Data!Z182=-999,"NA",IF(T1_Data!Z182&lt;1, "&lt;1", IF(T1_Data!Z182&gt;99, "&gt;99", T1_Data!Z182))),"-")</f>
        <v>-</v>
      </c>
      <c r="AA184" s="72" t="str">
        <f>IF(ISNUMBER(T1_Data!AA182),IF(T1_Data!AA182=-999,"NA",IF(T1_Data!AA182&lt;1, "&lt;1", IF(T1_Data!AA182&gt;99, "&gt;99", T1_Data!AA182))),"-")</f>
        <v>-</v>
      </c>
      <c r="AB184" s="72" t="str">
        <f>IF(ISNUMBER(T1_Data!AB182),IF(T1_Data!AB182=-999,"NA",IF(T1_Data!AB182&lt;1, "&lt;1", IF(T1_Data!AB182&gt;99, "&gt;99", T1_Data!AB182))),"-")</f>
        <v>-</v>
      </c>
      <c r="AC184" s="72" t="str">
        <f>IF(ISNUMBER(T1_Data!AC182),IF(T1_Data!AC182=-999,"NA",IF(T1_Data!AC182&lt;1, "&lt;1", IF(T1_Data!AC182&gt;99, "&gt;99", T1_Data!AC182))),"-")</f>
        <v>-</v>
      </c>
      <c r="AD184" s="72" t="str">
        <f>IF(ISNUMBER(T1_Data!AD182),IF(T1_Data!AD182=-999,"NA",IF(T1_Data!AD182&lt;1, "&lt;1", IF(T1_Data!AD182&gt;99, "&gt;99", T1_Data!AD182))),"-")</f>
        <v>-</v>
      </c>
      <c r="AE184" s="72" t="str">
        <f>IF(ISNUMBER(T1_Data!AE182),IF(T1_Data!AE182=-999,"NA",IF(T1_Data!AE182&lt;1, "&lt;1", IF(T1_Data!AE182&gt;99, "&gt;99", T1_Data!AE182))),"-")</f>
        <v>-</v>
      </c>
      <c r="AF184" s="72" t="str">
        <f>IF(ISNUMBER(T1_Data!AF182),IF(T1_Data!AF182=-999,"NA",IF(T1_Data!AF182&lt;1, "&lt;1", IF(T1_Data!AF182&gt;99, "&gt;99", T1_Data!AF182))),"-")</f>
        <v>-</v>
      </c>
      <c r="AG184" s="72" t="str">
        <f>IF(ISNUMBER(T1_Data!AG182),IF(T1_Data!AG182=-999,"NA",IF(T1_Data!AG182&lt;1, "&lt;1", IF(T1_Data!AG182&gt;99, "&gt;99", T1_Data!AG182))),"-")</f>
        <v>-</v>
      </c>
      <c r="AH184" s="72" t="str">
        <f>IF(ISNUMBER(T1_Data!AH182),IF(T1_Data!AH182=-999,"NA",IF(T1_Data!AH182&lt;1, "&lt;1", IF(T1_Data!AH182&gt;99, "&gt;99", T1_Data!AH182))),"-")</f>
        <v>-</v>
      </c>
      <c r="AI184" s="72" t="str">
        <f>IF(ISNUMBER(T1_Data!AI182),IF(T1_Data!AI182=-999,"NA",IF(T1_Data!AI182&lt;1, "&lt;1", IF(T1_Data!AI182&gt;99, "&gt;99", T1_Data!AI182))),"-")</f>
        <v>-</v>
      </c>
      <c r="AJ184" s="72" t="str">
        <f>IF(ISNUMBER(T1_Data!AJ182),IF(T1_Data!AJ182=-999,"NA",IF(T1_Data!AJ182&lt;1, "&lt;1", IF(T1_Data!AJ182&gt;99, "&gt;99", T1_Data!AJ182))),"-")</f>
        <v>-</v>
      </c>
      <c r="AK184" s="72" t="str">
        <f>IF(ISNUMBER(T1_Data!AK182),IF(T1_Data!AK182=-999,"NA",IF(T1_Data!AK182&lt;1, "&lt;1", IF(T1_Data!AK182&gt;99, "&gt;99", T1_Data!AK182))),"-")</f>
        <v>-</v>
      </c>
      <c r="AL184" s="72" t="str">
        <f>IF(ISNUMBER(T1_Data!AL182),IF(T1_Data!AL182=-999,"NA",IF(T1_Data!AL182&lt;1, "&lt;1", IF(T1_Data!AL182&gt;99, "&gt;99", T1_Data!AL182))),"-")</f>
        <v>-</v>
      </c>
      <c r="AM184" s="72" t="str">
        <f>IF(ISNUMBER(T1_Data!AM182),IF(T1_Data!AM182=-999,"NA",IF(T1_Data!AM182&lt;1, "&lt;1", IF(T1_Data!AM182&gt;99, "&gt;99", T1_Data!AM182))),"-")</f>
        <v>-</v>
      </c>
      <c r="AN184" s="72" t="str">
        <f>IF(ISNUMBER(T1_Data!AN182),IF(T1_Data!AN182=-999,"NA",IF(T1_Data!AN182&lt;1, "&lt;1", IF(T1_Data!AN182&gt;99, "&gt;99", T1_Data!AN182))),"-")</f>
        <v>-</v>
      </c>
      <c r="AO184" s="72" t="str">
        <f>IF(ISNUMBER(T1_Data!AO182),IF(T1_Data!AO182=-999,"NA",IF(T1_Data!AO182&lt;1, "&lt;1", IF(T1_Data!AO182&gt;99, "&gt;99", T1_Data!AO182))),"-")</f>
        <v>-</v>
      </c>
      <c r="AP184" s="72" t="str">
        <f>IF(ISNUMBER(T1_Data!AP182),IF(T1_Data!AP182=-999,"NA",IF(T1_Data!AP182&lt;1, "&lt;1", IF(T1_Data!AP182&gt;99, "&gt;99", T1_Data!AP182))),"-")</f>
        <v>-</v>
      </c>
      <c r="AQ184" s="72" t="str">
        <f>IF(ISNUMBER(T1_Data!AQ182),IF(T1_Data!AQ182=-999,"NA",IF(T1_Data!AQ182&lt;1, "&lt;1", IF(T1_Data!AQ182&gt;99, "&gt;99", T1_Data!AQ182))),"-")</f>
        <v>-</v>
      </c>
      <c r="AR184" s="72" t="str">
        <f>IF(ISNUMBER(T1_Data!AR182),IF(T1_Data!AR182=-999,"NA",IF(T1_Data!AR182&lt;1, "&lt;1", IF(T1_Data!AR182&gt;99, "&gt;99", T1_Data!AR182))),"-")</f>
        <v>-</v>
      </c>
      <c r="AS184" s="72" t="str">
        <f>IF(ISNUMBER(T1_Data!AS182),IF(T1_Data!AS182=-999,"NA",IF(T1_Data!AS182&lt;1, "&lt;1", IF(T1_Data!AS182&gt;99, "&gt;99", T1_Data!AS182))),"-")</f>
        <v>-</v>
      </c>
      <c r="AT184" s="72" t="str">
        <f>IF(ISNUMBER(T1_Data!AT182),IF(T1_Data!AT182=-999,"NA",IF(T1_Data!AT182&lt;1, "&lt;1", IF(T1_Data!AT182&gt;99, "&gt;99", T1_Data!AT182))),"-")</f>
        <v>-</v>
      </c>
      <c r="AU184" s="72" t="str">
        <f>IF(ISNUMBER(T1_Data!AU182),IF(T1_Data!AU182=-999,"NA",IF(T1_Data!AU182&lt;1, "&lt;1", IF(T1_Data!AU182&gt;99, "&gt;99", T1_Data!AU182))),"-")</f>
        <v>-</v>
      </c>
      <c r="AV184" s="72" t="str">
        <f>IF(ISNUMBER(T1_Data!AV182),IF(T1_Data!AV182=-999,"NA",IF(T1_Data!AV182&lt;1, "&lt;1", IF(T1_Data!AV182&gt;99, "&gt;99", T1_Data!AV182))),"-")</f>
        <v>-</v>
      </c>
      <c r="AW184" s="72" t="str">
        <f>IF(ISNUMBER(T1_Data!AW182),IF(T1_Data!AW182=-999,"NA",IF(T1_Data!AW182&lt;1, "&lt;1", IF(T1_Data!AW182&gt;99, "&gt;99", T1_Data!AW182))),"-")</f>
        <v>-</v>
      </c>
      <c r="AX184" s="72" t="str">
        <f>IF(ISNUMBER(T1_Data!AX182),IF(T1_Data!AX182=-999,"NA",IF(T1_Data!AX182&lt;1, "&lt;1", IF(T1_Data!AX182&gt;99, "&gt;99", T1_Data!AX182))),"-")</f>
        <v>-</v>
      </c>
      <c r="AY184" s="72" t="str">
        <f>IF(ISNUMBER(T1_Data!AY182),IF(T1_Data!AY182=-999,"NA",IF(T1_Data!AY182&lt;1, "&lt;1", IF(T1_Data!AY182&gt;99, "&gt;99", T1_Data!AY182))),"-")</f>
        <v>-</v>
      </c>
      <c r="AZ184" s="72" t="str">
        <f>IF(ISNUMBER(T1_Data!AZ182),IF(T1_Data!AZ182=-999,"NA",IF(T1_Data!AZ182&lt;1, "&lt;1", IF(T1_Data!AZ182&gt;99, "&gt;99", T1_Data!AZ182))),"-")</f>
        <v>-</v>
      </c>
      <c r="BA184" s="72" t="str">
        <f>IF(ISNUMBER(T1_Data!BA182),IF(T1_Data!BA182=-999,"NA",IF(T1_Data!BA182&lt;1, "&lt;1", IF(T1_Data!BA182&gt;99, "&gt;99", T1_Data!BA182))),"-")</f>
        <v>-</v>
      </c>
      <c r="BB184" s="72" t="str">
        <f>IF(ISNUMBER(T1_Data!BB182),IF(T1_Data!BB182=-999,"NA",IF(T1_Data!BB182&lt;1, "&lt;1", IF(T1_Data!BB182&gt;99, "&gt;99", T1_Data!BB182))),"-")</f>
        <v>-</v>
      </c>
      <c r="BC184" s="72" t="str">
        <f>IF(ISNUMBER(T1_Data!BC182),IF(T1_Data!BC182=-999,"NA",IF(T1_Data!BC182&lt;1, "&lt;1", IF(T1_Data!BC182&gt;99, "&gt;99", T1_Data!BC182))),"-")</f>
        <v>-</v>
      </c>
      <c r="BD184" s="72" t="str">
        <f>IF(ISNUMBER(T1_Data!BD182),IF(T1_Data!BD182=-999,"NA",IF(T1_Data!BD182&lt;1, "&lt;1", IF(T1_Data!BD182&gt;99, "&gt;99", T1_Data!BD182))),"-")</f>
        <v>-</v>
      </c>
      <c r="BE184" s="72" t="str">
        <f>IF(ISNUMBER(T1_Data!BE182),IF(T1_Data!BE182=-999,"NA",IF(T1_Data!BE182&lt;1, "&lt;1", IF(T1_Data!BE182&gt;99, "&gt;99", T1_Data!BE182))),"-")</f>
        <v>-</v>
      </c>
      <c r="BF184" s="72" t="str">
        <f>IF(ISNUMBER(T1_Data!BF182),IF(T1_Data!BF182=-999,"NA",IF(T1_Data!BF182&lt;1, "&lt;1", IF(T1_Data!BF182&gt;99, "&gt;99", T1_Data!BF182))),"-")</f>
        <v>-</v>
      </c>
      <c r="BG184" s="72" t="str">
        <f>IF(ISNUMBER(T1_Data!BG182),IF(T1_Data!BG182=-999,"NA",IF(T1_Data!BG182&lt;1, "&lt;1", IF(T1_Data!BG182&gt;99, "&gt;99", T1_Data!BG182))),"-")</f>
        <v>-</v>
      </c>
      <c r="BH184" s="72" t="str">
        <f>IF(ISNUMBER(T1_Data!BH182),IF(T1_Data!BH182=-999,"NA",IF(T1_Data!BH182&lt;1, "&lt;1", IF(T1_Data!BH182&gt;99, "&gt;99", T1_Data!BH182))),"-")</f>
        <v>-</v>
      </c>
      <c r="BI184" s="72" t="str">
        <f>IF(ISNUMBER(T1_Data!BI182),IF(T1_Data!BI182=-999,"NA",IF(T1_Data!BI182&lt;1, "&lt;1", IF(T1_Data!BI182&gt;99, "&gt;99", T1_Data!BI182))),"-")</f>
        <v>-</v>
      </c>
      <c r="BJ184" s="72" t="str">
        <f>IF(ISNUMBER(T1_Data!BJ182),IF(T1_Data!BJ182=-999,"NA",IF(T1_Data!BJ182&lt;1, "&lt;1", IF(T1_Data!BJ182&gt;99, "&gt;99", T1_Data!BJ182))),"-")</f>
        <v>-</v>
      </c>
      <c r="BK184" s="72" t="str">
        <f>IF(ISNUMBER(T1_Data!BK182),IF(T1_Data!BK182=-999,"NA",IF(T1_Data!BK182&lt;1, "&lt;1", IF(T1_Data!BK182&gt;99, "&gt;99", T1_Data!BK182))),"-")</f>
        <v>-</v>
      </c>
      <c r="BL184" s="72" t="str">
        <f>IF(ISNUMBER(T1_Data!BL182),IF(T1_Data!BL182=-999,"NA",IF(T1_Data!BL182&lt;1, "&lt;1", IF(T1_Data!BL182&gt;99, "&gt;99", T1_Data!BL182))),"-")</f>
        <v>-</v>
      </c>
      <c r="BM184" s="72" t="str">
        <f>IF(ISNUMBER(T1_Data!BM182),IF(T1_Data!BM182=-999,"NA",IF(T1_Data!BM182&lt;1, "&lt;1", IF(T1_Data!BM182&gt;99, "&gt;99", T1_Data!BM182))),"-")</f>
        <v>-</v>
      </c>
      <c r="BN184" s="72" t="str">
        <f>IF(ISNUMBER(T1_Data!BN182),IF(T1_Data!BN182=-999,"NA",IF(T1_Data!BN182&lt;1, "&lt;1", IF(T1_Data!BN182&gt;99, "&gt;99", T1_Data!BN182))),"-")</f>
        <v>-</v>
      </c>
      <c r="BO184" s="72" t="str">
        <f>IF(ISNUMBER(T1_Data!BO182),IF(T1_Data!BO182=-999,"NA",IF(T1_Data!BO182&lt;1, "&lt;1", IF(T1_Data!BO182&gt;99, "&gt;99", T1_Data!BO182))),"-")</f>
        <v>-</v>
      </c>
      <c r="BP184" s="72" t="str">
        <f>IF(ISNUMBER(T1_Data!BP182),IF(T1_Data!BP182=-999,"NA",IF(T1_Data!BP182&lt;1, "&lt;1", IF(T1_Data!BP182&gt;99, "&gt;99", T1_Data!BP182))),"-")</f>
        <v>-</v>
      </c>
      <c r="BQ184" s="72" t="str">
        <f>IF(ISNUMBER(T1_Data!BQ182),IF(T1_Data!BQ182=-999,"NA",IF(T1_Data!BQ182&lt;1, "&lt;1", IF(T1_Data!BQ182&gt;99, "&gt;99", T1_Data!BQ182))),"-")</f>
        <v>-</v>
      </c>
      <c r="BR184" s="72" t="str">
        <f>IF(ISNUMBER(T1_Data!BR182),IF(T1_Data!BR182=-999,"NA",IF(T1_Data!BR182&lt;1, "&lt;1", IF(T1_Data!BR182&gt;99, "&gt;99", T1_Data!BR182))),"-")</f>
        <v>-</v>
      </c>
      <c r="BS184" s="72" t="str">
        <f>IF(ISNUMBER(T1_Data!BS182),IF(T1_Data!BS182=-999,"NA",IF(T1_Data!BS182&lt;1, "&lt;1", IF(T1_Data!BS182&gt;99, "&gt;99", T1_Data!BS182))),"-")</f>
        <v>-</v>
      </c>
      <c r="BT184" s="72" t="str">
        <f>IF(ISNUMBER(T1_Data!BT182),IF(T1_Data!BT182=-999,"NA",IF(T1_Data!BT182&lt;1, "&lt;1", IF(T1_Data!BT182&gt;99, "&gt;99", T1_Data!BT182))),"-")</f>
        <v>-</v>
      </c>
      <c r="BU184" s="72" t="str">
        <f>IF(ISNUMBER(T1_Data!BU182),IF(T1_Data!BU182=-999,"NA",IF(T1_Data!BU182&lt;1, "&lt;1", IF(T1_Data!BU182&gt;99, "&gt;99", T1_Data!BU182))),"-")</f>
        <v>-</v>
      </c>
      <c r="BV184" s="72" t="str">
        <f>IF(ISNUMBER(T1_Data!BV182),IF(T1_Data!BV182=-999,"NA",IF(T1_Data!BV182&lt;1, "&lt;1", IF(T1_Data!BV182&gt;99, "&gt;99", T1_Data!BV182))),"-")</f>
        <v>-</v>
      </c>
      <c r="BW184" s="72" t="str">
        <f>IF(ISNUMBER(T1_Data!BW182),IF(T1_Data!BW182=-999,"NA",IF(T1_Data!BW182&lt;1, "&lt;1", IF(T1_Data!BW182&gt;99, "&gt;99", T1_Data!BW182))),"-")</f>
        <v>-</v>
      </c>
      <c r="BX184" s="72" t="str">
        <f>IF(ISNUMBER(T1_Data!BX182),IF(T1_Data!BX182=-999,"NA",IF(T1_Data!BX182&lt;1, "&lt;1", IF(T1_Data!BX182&gt;99, "&gt;99", T1_Data!BX182))),"-")</f>
        <v>-</v>
      </c>
      <c r="BY184" s="72" t="str">
        <f>IF(ISNUMBER(T1_Data!BY182),IF(T1_Data!BY182=-999,"NA",IF(T1_Data!BY182&lt;1, "&lt;1", IF(T1_Data!BY182&gt;99, "&gt;99", T1_Data!BY182))),"-")</f>
        <v>-</v>
      </c>
      <c r="BZ184" s="72" t="str">
        <f>IF(ISNUMBER(T1_Data!BZ182),IF(T1_Data!BZ182=-999,"NA",IF(T1_Data!BZ182&lt;1, "&lt;1", IF(T1_Data!BZ182&gt;99, "&gt;99", T1_Data!BZ182))),"-")</f>
        <v>-</v>
      </c>
      <c r="CA184" s="72" t="str">
        <f>IF(ISNUMBER(T1_Data!CA182),IF(T1_Data!CA182=-999,"NA",IF(T1_Data!CA182&lt;1, "&lt;1", IF(T1_Data!CA182&gt;99, "&gt;99", T1_Data!CA182))),"-")</f>
        <v>-</v>
      </c>
      <c r="CB184" s="72" t="str">
        <f>IF(ISNUMBER(T1_Data!CB182),IF(T1_Data!CB182=-999,"NA",IF(T1_Data!CB182&lt;1, "&lt;1", IF(T1_Data!CB182&gt;99, "&gt;99", T1_Data!CB182))),"-")</f>
        <v>-</v>
      </c>
      <c r="CC184" s="72" t="str">
        <f>IF(ISNUMBER(T1_Data!CC182),IF(T1_Data!CC182=-999,"NA",IF(T1_Data!CC182&lt;1, "&lt;1", IF(T1_Data!CC182&gt;99, "&gt;99", T1_Data!CC182))),"-")</f>
        <v>-</v>
      </c>
      <c r="CD184" s="72" t="str">
        <f>IF(ISNUMBER(T1_Data!CD182),IF(T1_Data!CD182=-999,"NA",IF(T1_Data!CD182&lt;1, "&lt;1", IF(T1_Data!CD182&gt;99, "&gt;99", T1_Data!CD182))),"-")</f>
        <v>-</v>
      </c>
      <c r="CE184" s="72" t="str">
        <f>IF(ISNUMBER(T1_Data!CE182),IF(T1_Data!CE182=-999,"NA",IF(T1_Data!CE182&lt;1, "&lt;1", IF(T1_Data!CE182&gt;99, "&gt;99", T1_Data!CE182))),"-")</f>
        <v>-</v>
      </c>
      <c r="CF184" s="72" t="str">
        <f>IF(ISNUMBER(T1_Data!CF182),IF(T1_Data!CF182=-999,"NA",IF(T1_Data!CF182&lt;1, "&lt;1", IF(T1_Data!CF182&gt;99, "&gt;99", T1_Data!CF182))),"-")</f>
        <v>-</v>
      </c>
      <c r="CG184" s="72" t="str">
        <f>IF(ISNUMBER(T1_Data!CG182),IF(T1_Data!CG182=-999,"NA",IF(T1_Data!CG182&lt;1, "&lt;1", IF(T1_Data!CG182&gt;99, "&gt;99", T1_Data!CG182))),"-")</f>
        <v>-</v>
      </c>
      <c r="CH184" s="72" t="str">
        <f>IF(ISNUMBER(T1_Data!CH182),IF(T1_Data!CH182=-999,"NA",IF(T1_Data!CH182&lt;1, "&lt;1", IF(T1_Data!CH182&gt;99, "&gt;99", T1_Data!CH182))),"-")</f>
        <v>-</v>
      </c>
      <c r="CI184" s="72" t="str">
        <f>IF(ISNUMBER(T1_Data!CI182),IF(T1_Data!CI182=-999,"NA",IF(T1_Data!CI182&lt;1, "&lt;1", IF(T1_Data!CI182&gt;99, "&gt;99", T1_Data!CI182))),"-")</f>
        <v>-</v>
      </c>
      <c r="CJ184" s="72" t="str">
        <f>IF(ISNUMBER(T1_Data!CJ182),IF(T1_Data!CJ182=-999,"NA",IF(T1_Data!CJ182&lt;1, "&lt;1", IF(T1_Data!CJ182&gt;99, "&gt;99", T1_Data!CJ182))),"-")</f>
        <v>-</v>
      </c>
      <c r="CK184" s="72" t="str">
        <f>IF(ISNUMBER(T1_Data!CK182),IF(T1_Data!CK182=-999,"NA",IF(T1_Data!CK182&lt;1, "&lt;1", IF(T1_Data!CK182&gt;99, "&gt;99", T1_Data!CK182))),"-")</f>
        <v>-</v>
      </c>
      <c r="CL184" s="72" t="str">
        <f>IF(ISNUMBER(T1_Data!CL182),IF(T1_Data!CL182=-999,"NA",IF(T1_Data!CL182&lt;1, "&lt;1", IF(T1_Data!CL182&gt;99, "&gt;99", T1_Data!CL182))),"-")</f>
        <v>-</v>
      </c>
      <c r="CM184" s="72" t="str">
        <f>IF(ISNUMBER(T1_Data!CM182),IF(T1_Data!CM182=-999,"NA",IF(T1_Data!CM182&lt;1, "&lt;1", IF(T1_Data!CM182&gt;99, "&gt;99", T1_Data!CM182))),"-")</f>
        <v>-</v>
      </c>
      <c r="CN184" s="72" t="str">
        <f>IF(ISNUMBER(T1_Data!CN182),IF(T1_Data!CN182=-999,"NA",IF(T1_Data!CN182&lt;1, "&lt;1", IF(T1_Data!CN182&gt;99, "&gt;99", T1_Data!CN182))),"-")</f>
        <v>-</v>
      </c>
      <c r="CO184" s="72" t="str">
        <f>IF(ISNUMBER(T1_Data!CO182),IF(T1_Data!CO182=-999,"NA",IF(T1_Data!CO182&lt;1, "&lt;1", IF(T1_Data!CO182&gt;99, "&gt;99", T1_Data!CO182))),"-")</f>
        <v>-</v>
      </c>
      <c r="CP184" s="72" t="str">
        <f>IF(ISNUMBER(T1_Data!CP182),IF(T1_Data!CP182=-999,"NA",IF(T1_Data!CP182&lt;1, "&lt;1", IF(T1_Data!CP182&gt;99, "&gt;99", T1_Data!CP182))),"-")</f>
        <v>-</v>
      </c>
      <c r="CQ184" s="72" t="str">
        <f>IF(ISNUMBER(T1_Data!CQ182),IF(T1_Data!CQ182=-999,"NA",IF(T1_Data!CQ182&lt;1, "&lt;1", IF(T1_Data!CQ182&gt;99, "&gt;99", T1_Data!CQ182))),"-")</f>
        <v>-</v>
      </c>
      <c r="CR184" s="72" t="str">
        <f>IF(ISNUMBER(T1_Data!CR182),IF(T1_Data!CR182=-999,"NA",IF(T1_Data!CR182&lt;1, "&lt;1", IF(T1_Data!CR182&gt;99, "&gt;99", T1_Data!CR182))),"-")</f>
        <v>-</v>
      </c>
      <c r="CS184" s="72" t="str">
        <f>IF(ISNUMBER(T1_Data!CS182),IF(T1_Data!CS182=-999,"NA",IF(T1_Data!CS182&lt;1, "&lt;1", IF(T1_Data!CS182&gt;99, "&gt;99", T1_Data!CS182))),"-")</f>
        <v>-</v>
      </c>
      <c r="CT184" s="72" t="str">
        <f>IF(ISNUMBER(T1_Data!CT182),IF(T1_Data!CT182=-999,"NA",IF(T1_Data!CT182&lt;1, "&lt;1", IF(T1_Data!CT182&gt;99, "&gt;99", T1_Data!CT182))),"-")</f>
        <v>-</v>
      </c>
      <c r="CU184" s="72" t="str">
        <f>IF(ISNUMBER(T1_Data!CU182),IF(T1_Data!CU182=-999,"NA",IF(T1_Data!CU182&lt;1, "&lt;1", IF(T1_Data!CU182&gt;99, "&gt;99", T1_Data!CU182))),"-")</f>
        <v>-</v>
      </c>
      <c r="CV184" s="72" t="str">
        <f>IF(ISNUMBER(T1_Data!CV182),IF(T1_Data!CV182=-999,"NA",IF(T1_Data!CV182&lt;1, "&lt;1", IF(T1_Data!CV182&gt;99, "&gt;99", T1_Data!CV182))),"-")</f>
        <v>-</v>
      </c>
      <c r="CW184" s="72" t="str">
        <f>IF(ISNUMBER(T1_Data!CW182),IF(T1_Data!CW182=-999,"NA",IF(T1_Data!CW182&lt;1, "&lt;1", IF(T1_Data!CW182&gt;99, "&gt;99", T1_Data!CW182))),"-")</f>
        <v>-</v>
      </c>
      <c r="CX184" s="72" t="str">
        <f>IF(ISNUMBER(T1_Data!CX182),IF(T1_Data!CX182=-999,"NA",IF(T1_Data!CX182&lt;1, "&lt;1", IF(T1_Data!CX182&gt;99, "&gt;99", T1_Data!CX182))),"-")</f>
        <v>-</v>
      </c>
      <c r="CY184" s="72" t="str">
        <f>IF(ISNUMBER(T1_Data!CY182),IF(T1_Data!CY182=-999,"NA",IF(T1_Data!CY182&lt;1, "&lt;1", IF(T1_Data!CY182&gt;99, "&gt;99", T1_Data!CY182))),"-")</f>
        <v>-</v>
      </c>
      <c r="CZ184" s="72" t="str">
        <f>IF(ISNUMBER(T1_Data!CZ182),IF(T1_Data!CZ182=-999,"NA",IF(T1_Data!CZ182&lt;1, "&lt;1", IF(T1_Data!CZ182&gt;99, "&gt;99", T1_Data!CZ182))),"-")</f>
        <v>-</v>
      </c>
      <c r="DA184" s="72" t="str">
        <f>IF(ISNUMBER(T1_Data!DA182),IF(T1_Data!DA182=-999,"NA",IF(T1_Data!DA182&lt;1, "&lt;1", IF(T1_Data!DA182&gt;99, "&gt;99", T1_Data!DA182))),"-")</f>
        <v>-</v>
      </c>
      <c r="DB184" s="72" t="str">
        <f>IF(ISNUMBER(T1_Data!DB182),IF(T1_Data!DB182=-999,"NA",IF(T1_Data!DB182&lt;1, "&lt;1", IF(T1_Data!DB182&gt;99, "&gt;99", T1_Data!DB182))),"-")</f>
        <v>-</v>
      </c>
      <c r="DC184" s="72" t="str">
        <f>IF(ISNUMBER(T1_Data!DC182),IF(T1_Data!DC182=-999,"NA",IF(T1_Data!DC182&lt;1, "&lt;1", IF(T1_Data!DC182&gt;99, "&gt;99", T1_Data!DC182))),"-")</f>
        <v>-</v>
      </c>
      <c r="DD184" s="72" t="str">
        <f>IF(ISNUMBER(T1_Data!DD182),IF(T1_Data!DD182=-999,"NA",IF(T1_Data!DD182&lt;1, "&lt;1", IF(T1_Data!DD182&gt;99, "&gt;99", T1_Data!DD182))),"-")</f>
        <v>-</v>
      </c>
      <c r="DE184" s="72" t="str">
        <f>IF(ISNUMBER(T1_Data!DE182),IF(T1_Data!DE182=-999,"NA",IF(T1_Data!DE182&lt;1, "&lt;1", IF(T1_Data!DE182&gt;99, "&gt;99", T1_Data!DE182))),"-")</f>
        <v>-</v>
      </c>
      <c r="DF184" s="72" t="str">
        <f>IF(ISNUMBER(T1_Data!DF182),IF(T1_Data!DF182=-999,"NA",IF(T1_Data!DF182&lt;1, "&lt;1", IF(T1_Data!DF182&gt;99, "&gt;99", T1_Data!DF182))),"-")</f>
        <v>-</v>
      </c>
      <c r="DG184" s="72" t="str">
        <f>IF(ISNUMBER(T1_Data!DG182),IF(T1_Data!DG182=-999,"NA",IF(T1_Data!DG182&lt;1, "&lt;1", IF(T1_Data!DG182&gt;99, "&gt;99", T1_Data!DG182))),"-")</f>
        <v>-</v>
      </c>
      <c r="DH184" s="72" t="str">
        <f>IF(ISNUMBER(T1_Data!DH182),IF(T1_Data!DH182=-999,"NA",IF(T1_Data!DH182&lt;1, "&lt;1", IF(T1_Data!DH182&gt;99, "&gt;99", T1_Data!DH182))),"-")</f>
        <v>-</v>
      </c>
      <c r="DI184" s="72" t="str">
        <f>IF(ISNUMBER(T1_Data!DI182),IF(T1_Data!DI182=-999,"NA",IF(T1_Data!DI182&lt;1, "&lt;1", IF(T1_Data!DI182&gt;99, "&gt;99", T1_Data!DI182))),"-")</f>
        <v>-</v>
      </c>
      <c r="DJ184" s="72" t="str">
        <f>IF(ISNUMBER(T1_Data!DJ182),IF(T1_Data!DJ182=-999,"NA",IF(T1_Data!DJ182&lt;1, "&lt;1", IF(T1_Data!DJ182&gt;99, "&gt;99", T1_Data!DJ182))),"-")</f>
        <v>-</v>
      </c>
      <c r="DK184" s="72" t="str">
        <f>IF(ISNUMBER(T1_Data!DK182),IF(T1_Data!DK182=-999,"NA",IF(T1_Data!DK182&lt;1, "&lt;1", IF(T1_Data!DK182&gt;99, "&gt;99", T1_Data!DK182))),"-")</f>
        <v>-</v>
      </c>
      <c r="DL184" s="72" t="str">
        <f>IF(ISNUMBER(T1_Data!DL182),IF(T1_Data!DL182=-999,"NA",IF(T1_Data!DL182&lt;1, "&lt;1", IF(T1_Data!DL182&gt;99, "&gt;99", T1_Data!DL182))),"-")</f>
        <v>-</v>
      </c>
      <c r="DM184" s="72" t="str">
        <f>IF(ISNUMBER(T1_Data!DM182),IF(T1_Data!DM182=-999,"NA",IF(T1_Data!DM182&lt;1, "&lt;1", IF(T1_Data!DM182&gt;99, "&gt;99", T1_Data!DM182))),"-")</f>
        <v>-</v>
      </c>
      <c r="DN184" s="72" t="str">
        <f>IF(ISNUMBER(T1_Data!DN182),IF(T1_Data!DN182=-999,"NA",IF(T1_Data!DN182&lt;1, "&lt;1", IF(T1_Data!DN182&gt;99, "&gt;99", T1_Data!DN182))),"-")</f>
        <v>-</v>
      </c>
      <c r="DO184" s="72" t="str">
        <f>IF(ISNUMBER(T1_Data!DO182),IF(T1_Data!DO182=-999,"NA",IF(T1_Data!DO182&lt;1, "&lt;1", IF(T1_Data!DO182&gt;99, "&gt;99", T1_Data!DO182))),"-")</f>
        <v>-</v>
      </c>
      <c r="DP184" s="72" t="str">
        <f>IF(ISNUMBER(T1_Data!DP182),IF(T1_Data!DP182=-999,"NA",IF(T1_Data!DP182&lt;1, "&lt;1", IF(T1_Data!DP182&gt;99, "&gt;99", T1_Data!DP182))),"-")</f>
        <v>-</v>
      </c>
      <c r="DQ184" s="72" t="str">
        <f>IF(ISNUMBER(T1_Data!DQ182),IF(T1_Data!DQ182=-999,"NA",IF(T1_Data!DQ182&lt;1, "&lt;1", IF(T1_Data!DQ182&gt;99, "&gt;99", T1_Data!DQ182))),"-")</f>
        <v>-</v>
      </c>
      <c r="DR184" s="72" t="str">
        <f>IF(ISNUMBER(T1_Data!DR182),IF(T1_Data!DR182=-999,"NA",IF(T1_Data!DR182&lt;1, "&lt;1", IF(T1_Data!DR182&gt;99, "&gt;99", T1_Data!DR182))),"-")</f>
        <v>-</v>
      </c>
      <c r="DS184" s="72" t="str">
        <f>IF(ISNUMBER(T1_Data!DS182),IF(T1_Data!DS182=-999,"NA",IF(T1_Data!DS182&lt;1, "&lt;1", IF(T1_Data!DS182&gt;99, "&gt;99", T1_Data!DS182))),"-")</f>
        <v>-</v>
      </c>
      <c r="DT184" s="72" t="str">
        <f>IF(ISNUMBER(T1_Data!DT182),IF(T1_Data!DT182=-999,"NA",IF(T1_Data!DT182&lt;1, "&lt;1", IF(T1_Data!DT182&gt;99, "&gt;99", T1_Data!DT182))),"-")</f>
        <v>-</v>
      </c>
      <c r="DU184" s="72" t="str">
        <f>IF(ISNUMBER(T1_Data!DU182),IF(T1_Data!DU182=-999,"NA",IF(T1_Data!DU182&lt;1, "&lt;1", IF(T1_Data!DU182&gt;99, "&gt;99", T1_Data!DU182))),"-")</f>
        <v>-</v>
      </c>
      <c r="DV184" s="72" t="str">
        <f>IF(ISNUMBER(T1_Data!DV182),IF(T1_Data!DV182=-999,"NA",IF(T1_Data!DV182&lt;1, "&lt;1", IF(T1_Data!DV182&gt;99, "&gt;99", T1_Data!DV182))),"-")</f>
        <v>-</v>
      </c>
      <c r="DW184" s="72" t="str">
        <f>IF(ISNUMBER(T1_Data!DW182),IF(T1_Data!DW182=-999,"NA",IF(T1_Data!DW182&lt;1, "&lt;1", IF(T1_Data!DW182&gt;99, "&gt;99", T1_Data!DW182))),"-")</f>
        <v>-</v>
      </c>
      <c r="DX184" s="72" t="str">
        <f>IF(ISNUMBER(T1_Data!DX182),IF(T1_Data!DX182=-999,"NA",IF(T1_Data!DX182&lt;1, "&lt;1", IF(T1_Data!DX182&gt;99, "&gt;99", T1_Data!DX182))),"-")</f>
        <v>-</v>
      </c>
      <c r="DY184" s="72" t="str">
        <f>IF(ISNUMBER(T1_Data!DY182),IF(T1_Data!DY182=-999,"NA",IF(T1_Data!DY182&lt;1, "&lt;1", IF(T1_Data!DY182&gt;99, "&gt;99", T1_Data!DY182))),"-")</f>
        <v>-</v>
      </c>
      <c r="DZ184" s="72" t="str">
        <f>IF(ISNUMBER(T1_Data!DZ182),IF(T1_Data!DZ182=-999,"NA",IF(T1_Data!DZ182&lt;1, "&lt;1", IF(T1_Data!DZ182&gt;99, "&gt;99", T1_Data!DZ182))),"-")</f>
        <v>-</v>
      </c>
      <c r="EA184" s="72" t="str">
        <f>IF(ISNUMBER(T1_Data!EA182),IF(T1_Data!EA182=-999,"NA",IF(T1_Data!EA182&lt;1, "&lt;1", IF(T1_Data!EA182&gt;99, "&gt;99", T1_Data!EA182))),"-")</f>
        <v>-</v>
      </c>
      <c r="EB184" s="72" t="str">
        <f>IF(ISNUMBER(T1_Data!EB182),IF(T1_Data!EB182=-999,"NA",IF(T1_Data!EB182&lt;1, "&lt;1", IF(T1_Data!EB182&gt;99, "&gt;99", T1_Data!EB182))),"-")</f>
        <v>-</v>
      </c>
      <c r="EC184" s="72" t="str">
        <f>IF(ISNUMBER(T1_Data!EC182),IF(T1_Data!EC182=-999,"NA",IF(T1_Data!EC182&lt;1, "&lt;1", IF(T1_Data!EC182&gt;99, "&gt;99", T1_Data!EC182))),"-")</f>
        <v>-</v>
      </c>
      <c r="ED184" s="72" t="str">
        <f>IF(ISNUMBER(T1_Data!ED182),IF(T1_Data!ED182=-999,"NA",IF(T1_Data!ED182&lt;1, "&lt;1", IF(T1_Data!ED182&gt;99, "&gt;99", T1_Data!ED182))),"-")</f>
        <v>-</v>
      </c>
      <c r="EE184" s="72" t="str">
        <f>IF(ISNUMBER(T1_Data!EE182),IF(T1_Data!EE182=-999,"NA",IF(T1_Data!EE182&lt;1, "&lt;1", IF(T1_Data!EE182&gt;99, "&gt;99", T1_Data!EE182))),"-")</f>
        <v>-</v>
      </c>
      <c r="EF184" s="72" t="str">
        <f>IF(ISNUMBER(T1_Data!EF182),IF(T1_Data!EF182=-999,"NA",IF(T1_Data!EF182&lt;1, "&lt;1", IF(T1_Data!EF182&gt;99, "&gt;99", T1_Data!EF182))),"-")</f>
        <v>-</v>
      </c>
      <c r="EG184" s="72" t="str">
        <f>IF(ISNUMBER(T1_Data!EG182),IF(T1_Data!EG182=-999,"NA",IF(T1_Data!EG182&lt;1, "&lt;1", IF(T1_Data!EG182&gt;99, "&gt;99", T1_Data!EG182))),"-")</f>
        <v>-</v>
      </c>
      <c r="EH184" s="72" t="str">
        <f>IF(ISNUMBER(T1_Data!EH182),IF(T1_Data!EH182=-999,"NA",IF(T1_Data!EH182&lt;1, "&lt;1", IF(T1_Data!EH182&gt;99, "&gt;99", T1_Data!EH182))),"-")</f>
        <v>-</v>
      </c>
      <c r="EI184" s="72" t="str">
        <f>IF(ISNUMBER(T1_Data!EI182),IF(T1_Data!EI182=-999,"NA",IF(T1_Data!EI182&lt;1, "&lt;1", IF(T1_Data!EI182&gt;99, "&gt;99", T1_Data!EI182))),"-")</f>
        <v>-</v>
      </c>
      <c r="EJ184" s="72" t="str">
        <f>IF(ISNUMBER(T1_Data!EJ182),IF(T1_Data!EJ182=-999,"NA",IF(T1_Data!EJ182&lt;1, "&lt;1", IF(T1_Data!EJ182&gt;99, "&gt;99", T1_Data!EJ182))),"-")</f>
        <v>-</v>
      </c>
      <c r="EK184" s="72" t="str">
        <f>IF(ISNUMBER(T1_Data!EK182),IF(T1_Data!EK182=-999,"NA",IF(T1_Data!EK182&lt;1, "&lt;1", IF(T1_Data!EK182&gt;99, "&gt;99", T1_Data!EK182))),"-")</f>
        <v>-</v>
      </c>
      <c r="EL184" s="72" t="str">
        <f>IF(ISNUMBER(T1_Data!EL182),IF(T1_Data!EL182=-999,"NA",IF(T1_Data!EL182&lt;1, "&lt;1", IF(T1_Data!EL182&gt;99, "&gt;99", T1_Data!EL182))),"-")</f>
        <v>-</v>
      </c>
      <c r="EM184" s="72" t="str">
        <f>IF(ISNUMBER(T1_Data!EM182),IF(T1_Data!EM182=-999,"NA",IF(T1_Data!EM182&lt;1, "&lt;1", IF(T1_Data!EM182&gt;99, "&gt;99", T1_Data!EM182))),"-")</f>
        <v>-</v>
      </c>
      <c r="EN184" s="72" t="str">
        <f>IF(ISNUMBER(T1_Data!EN182),IF(T1_Data!EN182=-999,"NA",IF(T1_Data!EN182&lt;1, "&lt;1", IF(T1_Data!EN182&gt;99, "&gt;99", T1_Data!EN182))),"-")</f>
        <v>-</v>
      </c>
      <c r="EO184" s="72" t="str">
        <f>IF(ISNUMBER(T1_Data!EO182),IF(T1_Data!EO182=-999,"NA",IF(T1_Data!EO182&lt;1, "&lt;1", IF(T1_Data!EO182&gt;99, "&gt;99", T1_Data!EO182))),"-")</f>
        <v>-</v>
      </c>
      <c r="EP184" s="72" t="str">
        <f>IF(ISNUMBER(T1_Data!EP182),IF(T1_Data!EP182=-999,"NA",IF(T1_Data!EP182&lt;1, "&lt;1", IF(T1_Data!EP182&gt;99, "&gt;99", T1_Data!EP182))),"-")</f>
        <v>-</v>
      </c>
      <c r="EQ184" s="72" t="str">
        <f>IF(ISNUMBER(T1_Data!EQ182),IF(T1_Data!EQ182=-999,"NA",IF(T1_Data!EQ182&lt;1, "&lt;1", IF(T1_Data!EQ182&gt;99, "&gt;99", T1_Data!EQ182))),"-")</f>
        <v>-</v>
      </c>
      <c r="ER184" s="72" t="str">
        <f>IF(ISNUMBER(T1_Data!ER182),IF(T1_Data!ER182=-999,"NA",IF(T1_Data!ER182&lt;1, "&lt;1", IF(T1_Data!ER182&gt;99, "&gt;99", T1_Data!ER182))),"-")</f>
        <v>-</v>
      </c>
      <c r="ES184" s="72" t="str">
        <f>IF(ISNUMBER(T1_Data!ES182),IF(T1_Data!ES182=-999,"NA",IF(T1_Data!ES182&lt;1, "&lt;1", IF(T1_Data!ES182&gt;99, "&gt;99", T1_Data!ES182))),"-")</f>
        <v>-</v>
      </c>
      <c r="ET184" s="72" t="str">
        <f>IF(ISNUMBER(T1_Data!ET182),IF(T1_Data!ET182=-999,"NA",IF(T1_Data!ET182&lt;1, "&lt;1", IF(T1_Data!ET182&gt;99, "&gt;99", T1_Data!ET182))),"-")</f>
        <v>-</v>
      </c>
      <c r="EU184" s="72" t="str">
        <f>IF(ISNUMBER(T1_Data!EU182),IF(T1_Data!EU182=-999,"NA",IF(T1_Data!EU182&lt;1, "&lt;1", IF(T1_Data!EU182&gt;99, "&gt;99", T1_Data!EU182))),"-")</f>
        <v>-</v>
      </c>
      <c r="EV184" s="72" t="str">
        <f>IF(ISNUMBER(T1_Data!EV182),IF(T1_Data!EV182=-999,"NA",IF(T1_Data!EV182&lt;1, "&lt;1", IF(T1_Data!EV182&gt;99, "&gt;99", T1_Data!EV182))),"-")</f>
        <v>-</v>
      </c>
      <c r="EW184" s="72" t="str">
        <f>IF(ISNUMBER(T1_Data!EW182),IF(T1_Data!EW182=-999,"NA",IF(T1_Data!EW182&lt;1, "&lt;1", IF(T1_Data!EW182&gt;99, "&gt;99", T1_Data!EW182))),"-")</f>
        <v>-</v>
      </c>
      <c r="EX184" s="72" t="str">
        <f>IF(ISNUMBER(T1_Data!EX182),IF(T1_Data!EX182=-999,"NA",IF(T1_Data!EX182&lt;1, "&lt;1", IF(T1_Data!EX182&gt;99, "&gt;99", T1_Data!EX182))),"-")</f>
        <v>-</v>
      </c>
      <c r="EY184" s="72" t="str">
        <f>IF(ISNUMBER(T1_Data!EY182),IF(T1_Data!EY182=-999,"NA",IF(T1_Data!EY182&lt;1, "&lt;1", IF(T1_Data!EY182&gt;99, "&gt;99", T1_Data!EY182))),"-")</f>
        <v>-</v>
      </c>
      <c r="EZ184" s="72" t="str">
        <f>IF(ISNUMBER(T1_Data!EZ182),IF(T1_Data!EZ182=-999,"NA",IF(T1_Data!EZ182&lt;1, "&lt;1", IF(T1_Data!EZ182&gt;99, "&gt;99", T1_Data!EZ182))),"-")</f>
        <v>-</v>
      </c>
      <c r="FA184" s="72" t="str">
        <f>IF(ISNUMBER(T1_Data!FA182),IF(T1_Data!FA182=-999,"NA",IF(T1_Data!FA182&lt;1, "&lt;1", IF(T1_Data!FA182&gt;99, "&gt;99", T1_Data!FA182))),"-")</f>
        <v>-</v>
      </c>
      <c r="FB184" s="72" t="str">
        <f>IF(ISNUMBER(T1_Data!FB182),IF(T1_Data!FB182=-999,"NA",IF(T1_Data!FB182&lt;1, "&lt;1", IF(T1_Data!FB182&gt;99, "&gt;99", T1_Data!FB182))),"-")</f>
        <v>-</v>
      </c>
      <c r="FC184" s="72" t="str">
        <f>IF(ISNUMBER(T1_Data!FC182),IF(T1_Data!FC182=-999,"NA",IF(T1_Data!FC182&lt;1, "&lt;1", IF(T1_Data!FC182&gt;99, "&gt;99", T1_Data!FC182))),"-")</f>
        <v>-</v>
      </c>
      <c r="FD184" s="72" t="str">
        <f>IF(ISNUMBER(T1_Data!FD182),IF(T1_Data!FD182=-999,"NA",IF(T1_Data!FD182&lt;1, "&lt;1", IF(T1_Data!FD182&gt;99, "&gt;99", T1_Data!FD182))),"-")</f>
        <v>-</v>
      </c>
      <c r="FE184" s="72" t="str">
        <f>IF(ISNUMBER(T1_Data!FE182),IF(T1_Data!FE182=-999,"NA",IF(T1_Data!FE182&lt;1, "&lt;1", IF(T1_Data!FE182&gt;99, "&gt;99", T1_Data!FE182))),"-")</f>
        <v>-</v>
      </c>
      <c r="FF184" s="72" t="str">
        <f>IF(ISNUMBER(T1_Data!FF182),IF(T1_Data!FF182=-999,"NA",IF(T1_Data!FF182&lt;1, "&lt;1", IF(T1_Data!FF182&gt;99, "&gt;99", T1_Data!FF182))),"-")</f>
        <v>-</v>
      </c>
      <c r="FG184" s="72" t="str">
        <f>IF(ISNUMBER(T1_Data!FG182),IF(T1_Data!FG182=-999,"NA",IF(T1_Data!FG182&lt;1, "&lt;1", IF(T1_Data!FG182&gt;99, "&gt;99", T1_Data!FG182))),"-")</f>
        <v>-</v>
      </c>
      <c r="FH184" s="72" t="str">
        <f>IF(ISNUMBER(T1_Data!FH182),IF(T1_Data!FH182=-999,"NA",IF(T1_Data!FH182&lt;1, "&lt;1", IF(T1_Data!FH182&gt;99, "&gt;99", T1_Data!FH182))),"-")</f>
        <v>-</v>
      </c>
      <c r="FI184" s="72" t="str">
        <f>IF(ISNUMBER(T1_Data!FI182),IF(T1_Data!FI182=-999,"NA",IF(T1_Data!FI182&lt;1, "&lt;1", IF(T1_Data!FI182&gt;99, "&gt;99", T1_Data!FI182))),"-")</f>
        <v>-</v>
      </c>
      <c r="FJ184" s="72" t="str">
        <f>IF(ISNUMBER(T1_Data!FJ182),IF(T1_Data!FJ182=-999,"NA",IF(T1_Data!FJ182&lt;1, "&lt;1", IF(T1_Data!FJ182&gt;99, "&gt;99", T1_Data!FJ182))),"-")</f>
        <v>-</v>
      </c>
      <c r="FK184" s="72" t="str">
        <f>IF(ISNUMBER(T1_Data!FK182),IF(T1_Data!FK182=-999,"NA",IF(T1_Data!FK182&lt;1, "&lt;1", IF(T1_Data!FK182&gt;99, "&gt;99", T1_Data!FK182))),"-")</f>
        <v>-</v>
      </c>
      <c r="FL184" s="72" t="str">
        <f>IF(ISNUMBER(T1_Data!FL182),IF(T1_Data!FL182=-999,"NA",IF(T1_Data!FL182&lt;1, "&lt;1", IF(T1_Data!FL182&gt;99, "&gt;99", T1_Data!FL182))),"-")</f>
        <v>-</v>
      </c>
      <c r="FM184" s="72" t="str">
        <f>IF(ISNUMBER(T1_Data!FM182),IF(T1_Data!FM182=-999,"NA",IF(T1_Data!FM182&lt;1, "&lt;1", IF(T1_Data!FM182&gt;99, "&gt;99", T1_Data!FM182))),"-")</f>
        <v>-</v>
      </c>
      <c r="FN184" s="72" t="str">
        <f>IF(ISNUMBER(T1_Data!FN182),IF(T1_Data!FN182=-999,"NA",IF(T1_Data!FN182&lt;1, "&lt;1", IF(T1_Data!FN182&gt;99, "&gt;99", T1_Data!FN182))),"-")</f>
        <v>-</v>
      </c>
      <c r="FO184" s="72" t="str">
        <f>IF(ISNUMBER(T1_Data!FO182),IF(T1_Data!FO182=-999,"NA",IF(T1_Data!FO182&lt;1, "&lt;1", IF(T1_Data!FO182&gt;99, "&gt;99", T1_Data!FO182))),"-")</f>
        <v>-</v>
      </c>
      <c r="FP184" s="72" t="str">
        <f>IF(ISNUMBER(T1_Data!FP182),IF(T1_Data!FP182=-999,"NA",IF(T1_Data!FP182&lt;1, "&lt;1", IF(T1_Data!FP182&gt;99, "&gt;99", T1_Data!FP182))),"-")</f>
        <v>-</v>
      </c>
      <c r="FQ184" s="72" t="str">
        <f>IF(ISNUMBER(T1_Data!FQ182),IF(T1_Data!FQ182=-999,"NA",IF(T1_Data!FQ182&lt;1, "&lt;1", IF(T1_Data!FQ182&gt;99, "&gt;99", T1_Data!FQ182))),"-")</f>
        <v>-</v>
      </c>
      <c r="FR184" s="72" t="str">
        <f>IF(ISNUMBER(T1_Data!FR182),IF(T1_Data!FR182=-999,"NA",IF(T1_Data!FR182&lt;1, "&lt;1", IF(T1_Data!FR182&gt;99, "&gt;99", T1_Data!FR182))),"-")</f>
        <v>-</v>
      </c>
      <c r="FS184" s="72" t="str">
        <f>IF(ISNUMBER(T1_Data!FS182),IF(T1_Data!FS182=-999,"NA",IF(T1_Data!FS182&lt;1, "&lt;1", IF(T1_Data!FS182&gt;99, "&gt;99", T1_Data!FS182))),"-")</f>
        <v>-</v>
      </c>
      <c r="FT184" s="72" t="str">
        <f>IF(ISNUMBER(T1_Data!FT182),IF(T1_Data!FT182=-999,"NA",IF(T1_Data!FT182&lt;1, "&lt;1", IF(T1_Data!FT182&gt;99, "&gt;99", T1_Data!FT182))),"-")</f>
        <v>-</v>
      </c>
      <c r="FU184" s="72" t="str">
        <f>IF(ISNUMBER(T1_Data!FU182),IF(T1_Data!FU182=-999,"NA",IF(T1_Data!FU182&lt;1, "&lt;1", IF(T1_Data!FU182&gt;99, "&gt;99", T1_Data!FU182))),"-")</f>
        <v>-</v>
      </c>
      <c r="FV184" s="72" t="str">
        <f>IF(ISNUMBER(T1_Data!FV182),IF(T1_Data!FV182=-999,"NA",IF(T1_Data!FV182&lt;1, "&lt;1", IF(T1_Data!FV182&gt;99, "&gt;99", T1_Data!FV182))),"-")</f>
        <v>-</v>
      </c>
      <c r="FW184" s="72" t="str">
        <f>IF(ISNUMBER(T1_Data!FW182),IF(T1_Data!FW182=-999,"NA",IF(T1_Data!FW182&lt;1, "&lt;1", IF(T1_Data!FW182&gt;99, "&gt;99", T1_Data!FW182))),"-")</f>
        <v>-</v>
      </c>
      <c r="FX184" s="71" t="str">
        <f>IF(ISBLANK(T1_Data!FX182), "", T1_Data!FX182)</f>
        <v/>
      </c>
    </row>
    <row r="185" spans="1:180" x14ac:dyDescent="0.25">
      <c r="A185" s="71" t="str">
        <f>IF(ISBLANK(T1_Data!A183), "", T1_Data!A183)</f>
        <v/>
      </c>
      <c r="B185" s="72" t="str">
        <f>IF(ISNUMBER(T1_Data!B183), T1_Data!B183,"-")</f>
        <v>-</v>
      </c>
      <c r="C185" s="72" t="str">
        <f>IF(ISNUMBER(T1_Data!C183),IF(T1_Data!C183=-999,"NA",IF(T1_Data!C183&lt;1, "&lt;1", IF(T1_Data!C183&gt;99, "&gt;99", T1_Data!C183))),"-")</f>
        <v>-</v>
      </c>
      <c r="D185" s="72" t="str">
        <f>IF(ISNUMBER(T1_Data!D183),IF(T1_Data!D183=-999,"NA",IF(T1_Data!D183&lt;1, "&lt;1", IF(T1_Data!D183&gt;99, "&gt;99", T1_Data!D183))),"-")</f>
        <v>-</v>
      </c>
      <c r="E185" s="72" t="str">
        <f>IF(ISNUMBER(T1_Data!E183),IF(T1_Data!E183=-999,"NA",IF(T1_Data!E183&lt;1, "&lt;1", IF(T1_Data!E183&gt;99, "&gt;99", T1_Data!E183))),"-")</f>
        <v>-</v>
      </c>
      <c r="F185" s="72" t="str">
        <f>IF(ISNUMBER(T1_Data!F183),IF(T1_Data!F183=-999,"NA",IF(T1_Data!F183&lt;1, "&lt;1", IF(T1_Data!F183&gt;99, "&gt;99", T1_Data!F183))),"-")</f>
        <v>-</v>
      </c>
      <c r="G185" s="72" t="str">
        <f>IF(ISNUMBER(T1_Data!G183),IF(T1_Data!G183=-999,"NA",IF(T1_Data!G183&lt;1, "&lt;1", IF(T1_Data!G183&gt;99, "&gt;99", T1_Data!G183))),"-")</f>
        <v>-</v>
      </c>
      <c r="H185" s="72" t="str">
        <f>IF(ISNUMBER(T1_Data!H183),IF(T1_Data!H183=-999,"NA",IF(T1_Data!H183&lt;1, "&lt;1", IF(T1_Data!H183&gt;99, "&gt;99", T1_Data!H183))),"-")</f>
        <v>-</v>
      </c>
      <c r="I185" s="72" t="str">
        <f>IF(ISNUMBER(T1_Data!I183),IF(T1_Data!I183=-999,"NA",IF(T1_Data!I183&lt;1, "&lt;1", IF(T1_Data!I183&gt;99, "&gt;99", T1_Data!I183))),"-")</f>
        <v>-</v>
      </c>
      <c r="J185" s="72" t="str">
        <f>IF(ISNUMBER(T1_Data!J183),IF(T1_Data!J183=-999,"NA",IF(T1_Data!J183&lt;1, "&lt;1", IF(T1_Data!J183&gt;99, "&gt;99", T1_Data!J183))),"-")</f>
        <v>-</v>
      </c>
      <c r="K185" s="72" t="str">
        <f>IF(ISNUMBER(T1_Data!K183),IF(T1_Data!K183=-999,"NA",IF(T1_Data!K183&lt;1, "&lt;1", IF(T1_Data!K183&gt;99, "&gt;99", T1_Data!K183))),"-")</f>
        <v>-</v>
      </c>
      <c r="L185" s="72" t="str">
        <f>IF(ISNUMBER(T1_Data!L183),IF(T1_Data!L183=-999,"NA",IF(T1_Data!L183&lt;1, "&lt;1", IF(T1_Data!L183&gt;99, "&gt;99", T1_Data!L183))),"-")</f>
        <v>-</v>
      </c>
      <c r="M185" s="72" t="str">
        <f>IF(ISNUMBER(T1_Data!M183),IF(T1_Data!M183=-999,"NA",IF(T1_Data!M183&lt;1, "&lt;1", IF(T1_Data!M183&gt;99, "&gt;99", T1_Data!M183))),"-")</f>
        <v>-</v>
      </c>
      <c r="N185" s="72" t="str">
        <f>IF(ISNUMBER(T1_Data!N183),IF(T1_Data!N183=-999,"NA",IF(T1_Data!N183&lt;1, "&lt;1", IF(T1_Data!N183&gt;99, "&gt;99", T1_Data!N183))),"-")</f>
        <v>-</v>
      </c>
      <c r="O185" s="72" t="str">
        <f>IF(ISNUMBER(T1_Data!O183),IF(T1_Data!O183=-999,"NA",IF(T1_Data!O183&lt;1, "&lt;1", IF(T1_Data!O183&gt;99, "&gt;99", T1_Data!O183))),"-")</f>
        <v>-</v>
      </c>
      <c r="P185" s="72" t="str">
        <f>IF(ISNUMBER(T1_Data!P183),IF(T1_Data!P183=-999,"NA",IF(T1_Data!P183&lt;1, "&lt;1", IF(T1_Data!P183&gt;99, "&gt;99", T1_Data!P183))),"-")</f>
        <v>-</v>
      </c>
      <c r="Q185" s="72" t="str">
        <f>IF(ISNUMBER(T1_Data!Q183),IF(T1_Data!Q183=-999,"NA",IF(T1_Data!Q183&lt;1, "&lt;1", IF(T1_Data!Q183&gt;99, "&gt;99", T1_Data!Q183))),"-")</f>
        <v>-</v>
      </c>
      <c r="R185" s="72" t="str">
        <f>IF(ISNUMBER(T1_Data!R183),IF(T1_Data!R183=-999,"NA",IF(T1_Data!R183&lt;1, "&lt;1", IF(T1_Data!R183&gt;99, "&gt;99", T1_Data!R183))),"-")</f>
        <v>-</v>
      </c>
      <c r="S185" s="72" t="str">
        <f>IF(ISNUMBER(T1_Data!S183),IF(T1_Data!S183=-999,"NA",IF(T1_Data!S183&lt;1, "&lt;1", IF(T1_Data!S183&gt;99, "&gt;99", T1_Data!S183))),"-")</f>
        <v>-</v>
      </c>
      <c r="T185" s="72" t="str">
        <f>IF(ISNUMBER(T1_Data!T183),IF(T1_Data!T183=-999,"NA",IF(T1_Data!T183&lt;1, "&lt;1", IF(T1_Data!T183&gt;99, "&gt;99", T1_Data!T183))),"-")</f>
        <v>-</v>
      </c>
      <c r="U185" s="72" t="str">
        <f>IF(ISNUMBER(T1_Data!U183),IF(T1_Data!U183=-999,"NA",IF(T1_Data!U183&lt;1, "&lt;1", IF(T1_Data!U183&gt;99, "&gt;99", T1_Data!U183))),"-")</f>
        <v>-</v>
      </c>
      <c r="V185" s="72" t="str">
        <f>IF(ISNUMBER(T1_Data!V183),IF(T1_Data!V183=-999,"NA",IF(T1_Data!V183&lt;1, "&lt;1", IF(T1_Data!V183&gt;99, "&gt;99", T1_Data!V183))),"-")</f>
        <v>-</v>
      </c>
      <c r="W185" s="72" t="str">
        <f>IF(ISNUMBER(T1_Data!W183),IF(T1_Data!W183=-999,"NA",IF(T1_Data!W183&lt;1, "&lt;1", IF(T1_Data!W183&gt;99, "&gt;99", T1_Data!W183))),"-")</f>
        <v>-</v>
      </c>
      <c r="X185" s="72" t="str">
        <f>IF(ISNUMBER(T1_Data!X183),IF(T1_Data!X183=-999,"NA",IF(T1_Data!X183&lt;1, "&lt;1", IF(T1_Data!X183&gt;99, "&gt;99", T1_Data!X183))),"-")</f>
        <v>-</v>
      </c>
      <c r="Y185" s="72" t="str">
        <f>IF(ISNUMBER(T1_Data!Y183),IF(T1_Data!Y183=-999,"NA",IF(T1_Data!Y183&lt;1, "&lt;1", IF(T1_Data!Y183&gt;99, "&gt;99", T1_Data!Y183))),"-")</f>
        <v>-</v>
      </c>
      <c r="Z185" s="72" t="str">
        <f>IF(ISNUMBER(T1_Data!Z183),IF(T1_Data!Z183=-999,"NA",IF(T1_Data!Z183&lt;1, "&lt;1", IF(T1_Data!Z183&gt;99, "&gt;99", T1_Data!Z183))),"-")</f>
        <v>-</v>
      </c>
      <c r="AA185" s="72" t="str">
        <f>IF(ISNUMBER(T1_Data!AA183),IF(T1_Data!AA183=-999,"NA",IF(T1_Data!AA183&lt;1, "&lt;1", IF(T1_Data!AA183&gt;99, "&gt;99", T1_Data!AA183))),"-")</f>
        <v>-</v>
      </c>
      <c r="AB185" s="72" t="str">
        <f>IF(ISNUMBER(T1_Data!AB183),IF(T1_Data!AB183=-999,"NA",IF(T1_Data!AB183&lt;1, "&lt;1", IF(T1_Data!AB183&gt;99, "&gt;99", T1_Data!AB183))),"-")</f>
        <v>-</v>
      </c>
      <c r="AC185" s="72" t="str">
        <f>IF(ISNUMBER(T1_Data!AC183),IF(T1_Data!AC183=-999,"NA",IF(T1_Data!AC183&lt;1, "&lt;1", IF(T1_Data!AC183&gt;99, "&gt;99", T1_Data!AC183))),"-")</f>
        <v>-</v>
      </c>
      <c r="AD185" s="72" t="str">
        <f>IF(ISNUMBER(T1_Data!AD183),IF(T1_Data!AD183=-999,"NA",IF(T1_Data!AD183&lt;1, "&lt;1", IF(T1_Data!AD183&gt;99, "&gt;99", T1_Data!AD183))),"-")</f>
        <v>-</v>
      </c>
      <c r="AE185" s="72" t="str">
        <f>IF(ISNUMBER(T1_Data!AE183),IF(T1_Data!AE183=-999,"NA",IF(T1_Data!AE183&lt;1, "&lt;1", IF(T1_Data!AE183&gt;99, "&gt;99", T1_Data!AE183))),"-")</f>
        <v>-</v>
      </c>
      <c r="AF185" s="72" t="str">
        <f>IF(ISNUMBER(T1_Data!AF183),IF(T1_Data!AF183=-999,"NA",IF(T1_Data!AF183&lt;1, "&lt;1", IF(T1_Data!AF183&gt;99, "&gt;99", T1_Data!AF183))),"-")</f>
        <v>-</v>
      </c>
      <c r="AG185" s="72" t="str">
        <f>IF(ISNUMBER(T1_Data!AG183),IF(T1_Data!AG183=-999,"NA",IF(T1_Data!AG183&lt;1, "&lt;1", IF(T1_Data!AG183&gt;99, "&gt;99", T1_Data!AG183))),"-")</f>
        <v>-</v>
      </c>
      <c r="AH185" s="72" t="str">
        <f>IF(ISNUMBER(T1_Data!AH183),IF(T1_Data!AH183=-999,"NA",IF(T1_Data!AH183&lt;1, "&lt;1", IF(T1_Data!AH183&gt;99, "&gt;99", T1_Data!AH183))),"-")</f>
        <v>-</v>
      </c>
      <c r="AI185" s="72" t="str">
        <f>IF(ISNUMBER(T1_Data!AI183),IF(T1_Data!AI183=-999,"NA",IF(T1_Data!AI183&lt;1, "&lt;1", IF(T1_Data!AI183&gt;99, "&gt;99", T1_Data!AI183))),"-")</f>
        <v>-</v>
      </c>
      <c r="AJ185" s="72" t="str">
        <f>IF(ISNUMBER(T1_Data!AJ183),IF(T1_Data!AJ183=-999,"NA",IF(T1_Data!AJ183&lt;1, "&lt;1", IF(T1_Data!AJ183&gt;99, "&gt;99", T1_Data!AJ183))),"-")</f>
        <v>-</v>
      </c>
      <c r="AK185" s="72" t="str">
        <f>IF(ISNUMBER(T1_Data!AK183),IF(T1_Data!AK183=-999,"NA",IF(T1_Data!AK183&lt;1, "&lt;1", IF(T1_Data!AK183&gt;99, "&gt;99", T1_Data!AK183))),"-")</f>
        <v>-</v>
      </c>
      <c r="AL185" s="72" t="str">
        <f>IF(ISNUMBER(T1_Data!AL183),IF(T1_Data!AL183=-999,"NA",IF(T1_Data!AL183&lt;1, "&lt;1", IF(T1_Data!AL183&gt;99, "&gt;99", T1_Data!AL183))),"-")</f>
        <v>-</v>
      </c>
      <c r="AM185" s="72" t="str">
        <f>IF(ISNUMBER(T1_Data!AM183),IF(T1_Data!AM183=-999,"NA",IF(T1_Data!AM183&lt;1, "&lt;1", IF(T1_Data!AM183&gt;99, "&gt;99", T1_Data!AM183))),"-")</f>
        <v>-</v>
      </c>
      <c r="AN185" s="72" t="str">
        <f>IF(ISNUMBER(T1_Data!AN183),IF(T1_Data!AN183=-999,"NA",IF(T1_Data!AN183&lt;1, "&lt;1", IF(T1_Data!AN183&gt;99, "&gt;99", T1_Data!AN183))),"-")</f>
        <v>-</v>
      </c>
      <c r="AO185" s="72" t="str">
        <f>IF(ISNUMBER(T1_Data!AO183),IF(T1_Data!AO183=-999,"NA",IF(T1_Data!AO183&lt;1, "&lt;1", IF(T1_Data!AO183&gt;99, "&gt;99", T1_Data!AO183))),"-")</f>
        <v>-</v>
      </c>
      <c r="AP185" s="72" t="str">
        <f>IF(ISNUMBER(T1_Data!AP183),IF(T1_Data!AP183=-999,"NA",IF(T1_Data!AP183&lt;1, "&lt;1", IF(T1_Data!AP183&gt;99, "&gt;99", T1_Data!AP183))),"-")</f>
        <v>-</v>
      </c>
      <c r="AQ185" s="72" t="str">
        <f>IF(ISNUMBER(T1_Data!AQ183),IF(T1_Data!AQ183=-999,"NA",IF(T1_Data!AQ183&lt;1, "&lt;1", IF(T1_Data!AQ183&gt;99, "&gt;99", T1_Data!AQ183))),"-")</f>
        <v>-</v>
      </c>
      <c r="AR185" s="72" t="str">
        <f>IF(ISNUMBER(T1_Data!AR183),IF(T1_Data!AR183=-999,"NA",IF(T1_Data!AR183&lt;1, "&lt;1", IF(T1_Data!AR183&gt;99, "&gt;99", T1_Data!AR183))),"-")</f>
        <v>-</v>
      </c>
      <c r="AS185" s="72" t="str">
        <f>IF(ISNUMBER(T1_Data!AS183),IF(T1_Data!AS183=-999,"NA",IF(T1_Data!AS183&lt;1, "&lt;1", IF(T1_Data!AS183&gt;99, "&gt;99", T1_Data!AS183))),"-")</f>
        <v>-</v>
      </c>
      <c r="AT185" s="72" t="str">
        <f>IF(ISNUMBER(T1_Data!AT183),IF(T1_Data!AT183=-999,"NA",IF(T1_Data!AT183&lt;1, "&lt;1", IF(T1_Data!AT183&gt;99, "&gt;99", T1_Data!AT183))),"-")</f>
        <v>-</v>
      </c>
      <c r="AU185" s="72" t="str">
        <f>IF(ISNUMBER(T1_Data!AU183),IF(T1_Data!AU183=-999,"NA",IF(T1_Data!AU183&lt;1, "&lt;1", IF(T1_Data!AU183&gt;99, "&gt;99", T1_Data!AU183))),"-")</f>
        <v>-</v>
      </c>
      <c r="AV185" s="72" t="str">
        <f>IF(ISNUMBER(T1_Data!AV183),IF(T1_Data!AV183=-999,"NA",IF(T1_Data!AV183&lt;1, "&lt;1", IF(T1_Data!AV183&gt;99, "&gt;99", T1_Data!AV183))),"-")</f>
        <v>-</v>
      </c>
      <c r="AW185" s="72" t="str">
        <f>IF(ISNUMBER(T1_Data!AW183),IF(T1_Data!AW183=-999,"NA",IF(T1_Data!AW183&lt;1, "&lt;1", IF(T1_Data!AW183&gt;99, "&gt;99", T1_Data!AW183))),"-")</f>
        <v>-</v>
      </c>
      <c r="AX185" s="72" t="str">
        <f>IF(ISNUMBER(T1_Data!AX183),IF(T1_Data!AX183=-999,"NA",IF(T1_Data!AX183&lt;1, "&lt;1", IF(T1_Data!AX183&gt;99, "&gt;99", T1_Data!AX183))),"-")</f>
        <v>-</v>
      </c>
      <c r="AY185" s="72" t="str">
        <f>IF(ISNUMBER(T1_Data!AY183),IF(T1_Data!AY183=-999,"NA",IF(T1_Data!AY183&lt;1, "&lt;1", IF(T1_Data!AY183&gt;99, "&gt;99", T1_Data!AY183))),"-")</f>
        <v>-</v>
      </c>
      <c r="AZ185" s="72" t="str">
        <f>IF(ISNUMBER(T1_Data!AZ183),IF(T1_Data!AZ183=-999,"NA",IF(T1_Data!AZ183&lt;1, "&lt;1", IF(T1_Data!AZ183&gt;99, "&gt;99", T1_Data!AZ183))),"-")</f>
        <v>-</v>
      </c>
      <c r="BA185" s="72" t="str">
        <f>IF(ISNUMBER(T1_Data!BA183),IF(T1_Data!BA183=-999,"NA",IF(T1_Data!BA183&lt;1, "&lt;1", IF(T1_Data!BA183&gt;99, "&gt;99", T1_Data!BA183))),"-")</f>
        <v>-</v>
      </c>
      <c r="BB185" s="72" t="str">
        <f>IF(ISNUMBER(T1_Data!BB183),IF(T1_Data!BB183=-999,"NA",IF(T1_Data!BB183&lt;1, "&lt;1", IF(T1_Data!BB183&gt;99, "&gt;99", T1_Data!BB183))),"-")</f>
        <v>-</v>
      </c>
      <c r="BC185" s="72" t="str">
        <f>IF(ISNUMBER(T1_Data!BC183),IF(T1_Data!BC183=-999,"NA",IF(T1_Data!BC183&lt;1, "&lt;1", IF(T1_Data!BC183&gt;99, "&gt;99", T1_Data!BC183))),"-")</f>
        <v>-</v>
      </c>
      <c r="BD185" s="72" t="str">
        <f>IF(ISNUMBER(T1_Data!BD183),IF(T1_Data!BD183=-999,"NA",IF(T1_Data!BD183&lt;1, "&lt;1", IF(T1_Data!BD183&gt;99, "&gt;99", T1_Data!BD183))),"-")</f>
        <v>-</v>
      </c>
      <c r="BE185" s="72" t="str">
        <f>IF(ISNUMBER(T1_Data!BE183),IF(T1_Data!BE183=-999,"NA",IF(T1_Data!BE183&lt;1, "&lt;1", IF(T1_Data!BE183&gt;99, "&gt;99", T1_Data!BE183))),"-")</f>
        <v>-</v>
      </c>
      <c r="BF185" s="72" t="str">
        <f>IF(ISNUMBER(T1_Data!BF183),IF(T1_Data!BF183=-999,"NA",IF(T1_Data!BF183&lt;1, "&lt;1", IF(T1_Data!BF183&gt;99, "&gt;99", T1_Data!BF183))),"-")</f>
        <v>-</v>
      </c>
      <c r="BG185" s="72" t="str">
        <f>IF(ISNUMBER(T1_Data!BG183),IF(T1_Data!BG183=-999,"NA",IF(T1_Data!BG183&lt;1, "&lt;1", IF(T1_Data!BG183&gt;99, "&gt;99", T1_Data!BG183))),"-")</f>
        <v>-</v>
      </c>
      <c r="BH185" s="72" t="str">
        <f>IF(ISNUMBER(T1_Data!BH183),IF(T1_Data!BH183=-999,"NA",IF(T1_Data!BH183&lt;1, "&lt;1", IF(T1_Data!BH183&gt;99, "&gt;99", T1_Data!BH183))),"-")</f>
        <v>-</v>
      </c>
      <c r="BI185" s="72" t="str">
        <f>IF(ISNUMBER(T1_Data!BI183),IF(T1_Data!BI183=-999,"NA",IF(T1_Data!BI183&lt;1, "&lt;1", IF(T1_Data!BI183&gt;99, "&gt;99", T1_Data!BI183))),"-")</f>
        <v>-</v>
      </c>
      <c r="BJ185" s="72" t="str">
        <f>IF(ISNUMBER(T1_Data!BJ183),IF(T1_Data!BJ183=-999,"NA",IF(T1_Data!BJ183&lt;1, "&lt;1", IF(T1_Data!BJ183&gt;99, "&gt;99", T1_Data!BJ183))),"-")</f>
        <v>-</v>
      </c>
      <c r="BK185" s="72" t="str">
        <f>IF(ISNUMBER(T1_Data!BK183),IF(T1_Data!BK183=-999,"NA",IF(T1_Data!BK183&lt;1, "&lt;1", IF(T1_Data!BK183&gt;99, "&gt;99", T1_Data!BK183))),"-")</f>
        <v>-</v>
      </c>
      <c r="BL185" s="72" t="str">
        <f>IF(ISNUMBER(T1_Data!BL183),IF(T1_Data!BL183=-999,"NA",IF(T1_Data!BL183&lt;1, "&lt;1", IF(T1_Data!BL183&gt;99, "&gt;99", T1_Data!BL183))),"-")</f>
        <v>-</v>
      </c>
      <c r="BM185" s="72" t="str">
        <f>IF(ISNUMBER(T1_Data!BM183),IF(T1_Data!BM183=-999,"NA",IF(T1_Data!BM183&lt;1, "&lt;1", IF(T1_Data!BM183&gt;99, "&gt;99", T1_Data!BM183))),"-")</f>
        <v>-</v>
      </c>
      <c r="BN185" s="72" t="str">
        <f>IF(ISNUMBER(T1_Data!BN183),IF(T1_Data!BN183=-999,"NA",IF(T1_Data!BN183&lt;1, "&lt;1", IF(T1_Data!BN183&gt;99, "&gt;99", T1_Data!BN183))),"-")</f>
        <v>-</v>
      </c>
      <c r="BO185" s="72" t="str">
        <f>IF(ISNUMBER(T1_Data!BO183),IF(T1_Data!BO183=-999,"NA",IF(T1_Data!BO183&lt;1, "&lt;1", IF(T1_Data!BO183&gt;99, "&gt;99", T1_Data!BO183))),"-")</f>
        <v>-</v>
      </c>
      <c r="BP185" s="72" t="str">
        <f>IF(ISNUMBER(T1_Data!BP183),IF(T1_Data!BP183=-999,"NA",IF(T1_Data!BP183&lt;1, "&lt;1", IF(T1_Data!BP183&gt;99, "&gt;99", T1_Data!BP183))),"-")</f>
        <v>-</v>
      </c>
      <c r="BQ185" s="72" t="str">
        <f>IF(ISNUMBER(T1_Data!BQ183),IF(T1_Data!BQ183=-999,"NA",IF(T1_Data!BQ183&lt;1, "&lt;1", IF(T1_Data!BQ183&gt;99, "&gt;99", T1_Data!BQ183))),"-")</f>
        <v>-</v>
      </c>
      <c r="BR185" s="72" t="str">
        <f>IF(ISNUMBER(T1_Data!BR183),IF(T1_Data!BR183=-999,"NA",IF(T1_Data!BR183&lt;1, "&lt;1", IF(T1_Data!BR183&gt;99, "&gt;99", T1_Data!BR183))),"-")</f>
        <v>-</v>
      </c>
      <c r="BS185" s="72" t="str">
        <f>IF(ISNUMBER(T1_Data!BS183),IF(T1_Data!BS183=-999,"NA",IF(T1_Data!BS183&lt;1, "&lt;1", IF(T1_Data!BS183&gt;99, "&gt;99", T1_Data!BS183))),"-")</f>
        <v>-</v>
      </c>
      <c r="BT185" s="72" t="str">
        <f>IF(ISNUMBER(T1_Data!BT183),IF(T1_Data!BT183=-999,"NA",IF(T1_Data!BT183&lt;1, "&lt;1", IF(T1_Data!BT183&gt;99, "&gt;99", T1_Data!BT183))),"-")</f>
        <v>-</v>
      </c>
      <c r="BU185" s="72" t="str">
        <f>IF(ISNUMBER(T1_Data!BU183),IF(T1_Data!BU183=-999,"NA",IF(T1_Data!BU183&lt;1, "&lt;1", IF(T1_Data!BU183&gt;99, "&gt;99", T1_Data!BU183))),"-")</f>
        <v>-</v>
      </c>
      <c r="BV185" s="72" t="str">
        <f>IF(ISNUMBER(T1_Data!BV183),IF(T1_Data!BV183=-999,"NA",IF(T1_Data!BV183&lt;1, "&lt;1", IF(T1_Data!BV183&gt;99, "&gt;99", T1_Data!BV183))),"-")</f>
        <v>-</v>
      </c>
      <c r="BW185" s="72" t="str">
        <f>IF(ISNUMBER(T1_Data!BW183),IF(T1_Data!BW183=-999,"NA",IF(T1_Data!BW183&lt;1, "&lt;1", IF(T1_Data!BW183&gt;99, "&gt;99", T1_Data!BW183))),"-")</f>
        <v>-</v>
      </c>
      <c r="BX185" s="72" t="str">
        <f>IF(ISNUMBER(T1_Data!BX183),IF(T1_Data!BX183=-999,"NA",IF(T1_Data!BX183&lt;1, "&lt;1", IF(T1_Data!BX183&gt;99, "&gt;99", T1_Data!BX183))),"-")</f>
        <v>-</v>
      </c>
      <c r="BY185" s="72" t="str">
        <f>IF(ISNUMBER(T1_Data!BY183),IF(T1_Data!BY183=-999,"NA",IF(T1_Data!BY183&lt;1, "&lt;1", IF(T1_Data!BY183&gt;99, "&gt;99", T1_Data!BY183))),"-")</f>
        <v>-</v>
      </c>
      <c r="BZ185" s="72" t="str">
        <f>IF(ISNUMBER(T1_Data!BZ183),IF(T1_Data!BZ183=-999,"NA",IF(T1_Data!BZ183&lt;1, "&lt;1", IF(T1_Data!BZ183&gt;99, "&gt;99", T1_Data!BZ183))),"-")</f>
        <v>-</v>
      </c>
      <c r="CA185" s="72" t="str">
        <f>IF(ISNUMBER(T1_Data!CA183),IF(T1_Data!CA183=-999,"NA",IF(T1_Data!CA183&lt;1, "&lt;1", IF(T1_Data!CA183&gt;99, "&gt;99", T1_Data!CA183))),"-")</f>
        <v>-</v>
      </c>
      <c r="CB185" s="72" t="str">
        <f>IF(ISNUMBER(T1_Data!CB183),IF(T1_Data!CB183=-999,"NA",IF(T1_Data!CB183&lt;1, "&lt;1", IF(T1_Data!CB183&gt;99, "&gt;99", T1_Data!CB183))),"-")</f>
        <v>-</v>
      </c>
      <c r="CC185" s="72" t="str">
        <f>IF(ISNUMBER(T1_Data!CC183),IF(T1_Data!CC183=-999,"NA",IF(T1_Data!CC183&lt;1, "&lt;1", IF(T1_Data!CC183&gt;99, "&gt;99", T1_Data!CC183))),"-")</f>
        <v>-</v>
      </c>
      <c r="CD185" s="72" t="str">
        <f>IF(ISNUMBER(T1_Data!CD183),IF(T1_Data!CD183=-999,"NA",IF(T1_Data!CD183&lt;1, "&lt;1", IF(T1_Data!CD183&gt;99, "&gt;99", T1_Data!CD183))),"-")</f>
        <v>-</v>
      </c>
      <c r="CE185" s="72" t="str">
        <f>IF(ISNUMBER(T1_Data!CE183),IF(T1_Data!CE183=-999,"NA",IF(T1_Data!CE183&lt;1, "&lt;1", IF(T1_Data!CE183&gt;99, "&gt;99", T1_Data!CE183))),"-")</f>
        <v>-</v>
      </c>
      <c r="CF185" s="72" t="str">
        <f>IF(ISNUMBER(T1_Data!CF183),IF(T1_Data!CF183=-999,"NA",IF(T1_Data!CF183&lt;1, "&lt;1", IF(T1_Data!CF183&gt;99, "&gt;99", T1_Data!CF183))),"-")</f>
        <v>-</v>
      </c>
      <c r="CG185" s="72" t="str">
        <f>IF(ISNUMBER(T1_Data!CG183),IF(T1_Data!CG183=-999,"NA",IF(T1_Data!CG183&lt;1, "&lt;1", IF(T1_Data!CG183&gt;99, "&gt;99", T1_Data!CG183))),"-")</f>
        <v>-</v>
      </c>
      <c r="CH185" s="72" t="str">
        <f>IF(ISNUMBER(T1_Data!CH183),IF(T1_Data!CH183=-999,"NA",IF(T1_Data!CH183&lt;1, "&lt;1", IF(T1_Data!CH183&gt;99, "&gt;99", T1_Data!CH183))),"-")</f>
        <v>-</v>
      </c>
      <c r="CI185" s="72" t="str">
        <f>IF(ISNUMBER(T1_Data!CI183),IF(T1_Data!CI183=-999,"NA",IF(T1_Data!CI183&lt;1, "&lt;1", IF(T1_Data!CI183&gt;99, "&gt;99", T1_Data!CI183))),"-")</f>
        <v>-</v>
      </c>
      <c r="CJ185" s="72" t="str">
        <f>IF(ISNUMBER(T1_Data!CJ183),IF(T1_Data!CJ183=-999,"NA",IF(T1_Data!CJ183&lt;1, "&lt;1", IF(T1_Data!CJ183&gt;99, "&gt;99", T1_Data!CJ183))),"-")</f>
        <v>-</v>
      </c>
      <c r="CK185" s="72" t="str">
        <f>IF(ISNUMBER(T1_Data!CK183),IF(T1_Data!CK183=-999,"NA",IF(T1_Data!CK183&lt;1, "&lt;1", IF(T1_Data!CK183&gt;99, "&gt;99", T1_Data!CK183))),"-")</f>
        <v>-</v>
      </c>
      <c r="CL185" s="72" t="str">
        <f>IF(ISNUMBER(T1_Data!CL183),IF(T1_Data!CL183=-999,"NA",IF(T1_Data!CL183&lt;1, "&lt;1", IF(T1_Data!CL183&gt;99, "&gt;99", T1_Data!CL183))),"-")</f>
        <v>-</v>
      </c>
      <c r="CM185" s="72" t="str">
        <f>IF(ISNUMBER(T1_Data!CM183),IF(T1_Data!CM183=-999,"NA",IF(T1_Data!CM183&lt;1, "&lt;1", IF(T1_Data!CM183&gt;99, "&gt;99", T1_Data!CM183))),"-")</f>
        <v>-</v>
      </c>
      <c r="CN185" s="72" t="str">
        <f>IF(ISNUMBER(T1_Data!CN183),IF(T1_Data!CN183=-999,"NA",IF(T1_Data!CN183&lt;1, "&lt;1", IF(T1_Data!CN183&gt;99, "&gt;99", T1_Data!CN183))),"-")</f>
        <v>-</v>
      </c>
      <c r="CO185" s="72" t="str">
        <f>IF(ISNUMBER(T1_Data!CO183),IF(T1_Data!CO183=-999,"NA",IF(T1_Data!CO183&lt;1, "&lt;1", IF(T1_Data!CO183&gt;99, "&gt;99", T1_Data!CO183))),"-")</f>
        <v>-</v>
      </c>
      <c r="CP185" s="72" t="str">
        <f>IF(ISNUMBER(T1_Data!CP183),IF(T1_Data!CP183=-999,"NA",IF(T1_Data!CP183&lt;1, "&lt;1", IF(T1_Data!CP183&gt;99, "&gt;99", T1_Data!CP183))),"-")</f>
        <v>-</v>
      </c>
      <c r="CQ185" s="72" t="str">
        <f>IF(ISNUMBER(T1_Data!CQ183),IF(T1_Data!CQ183=-999,"NA",IF(T1_Data!CQ183&lt;1, "&lt;1", IF(T1_Data!CQ183&gt;99, "&gt;99", T1_Data!CQ183))),"-")</f>
        <v>-</v>
      </c>
      <c r="CR185" s="72" t="str">
        <f>IF(ISNUMBER(T1_Data!CR183),IF(T1_Data!CR183=-999,"NA",IF(T1_Data!CR183&lt;1, "&lt;1", IF(T1_Data!CR183&gt;99, "&gt;99", T1_Data!CR183))),"-")</f>
        <v>-</v>
      </c>
      <c r="CS185" s="72" t="str">
        <f>IF(ISNUMBER(T1_Data!CS183),IF(T1_Data!CS183=-999,"NA",IF(T1_Data!CS183&lt;1, "&lt;1", IF(T1_Data!CS183&gt;99, "&gt;99", T1_Data!CS183))),"-")</f>
        <v>-</v>
      </c>
      <c r="CT185" s="72" t="str">
        <f>IF(ISNUMBER(T1_Data!CT183),IF(T1_Data!CT183=-999,"NA",IF(T1_Data!CT183&lt;1, "&lt;1", IF(T1_Data!CT183&gt;99, "&gt;99", T1_Data!CT183))),"-")</f>
        <v>-</v>
      </c>
      <c r="CU185" s="72" t="str">
        <f>IF(ISNUMBER(T1_Data!CU183),IF(T1_Data!CU183=-999,"NA",IF(T1_Data!CU183&lt;1, "&lt;1", IF(T1_Data!CU183&gt;99, "&gt;99", T1_Data!CU183))),"-")</f>
        <v>-</v>
      </c>
      <c r="CV185" s="72" t="str">
        <f>IF(ISNUMBER(T1_Data!CV183),IF(T1_Data!CV183=-999,"NA",IF(T1_Data!CV183&lt;1, "&lt;1", IF(T1_Data!CV183&gt;99, "&gt;99", T1_Data!CV183))),"-")</f>
        <v>-</v>
      </c>
      <c r="CW185" s="72" t="str">
        <f>IF(ISNUMBER(T1_Data!CW183),IF(T1_Data!CW183=-999,"NA",IF(T1_Data!CW183&lt;1, "&lt;1", IF(T1_Data!CW183&gt;99, "&gt;99", T1_Data!CW183))),"-")</f>
        <v>-</v>
      </c>
      <c r="CX185" s="72" t="str">
        <f>IF(ISNUMBER(T1_Data!CX183),IF(T1_Data!CX183=-999,"NA",IF(T1_Data!CX183&lt;1, "&lt;1", IF(T1_Data!CX183&gt;99, "&gt;99", T1_Data!CX183))),"-")</f>
        <v>-</v>
      </c>
      <c r="CY185" s="72" t="str">
        <f>IF(ISNUMBER(T1_Data!CY183),IF(T1_Data!CY183=-999,"NA",IF(T1_Data!CY183&lt;1, "&lt;1", IF(T1_Data!CY183&gt;99, "&gt;99", T1_Data!CY183))),"-")</f>
        <v>-</v>
      </c>
      <c r="CZ185" s="72" t="str">
        <f>IF(ISNUMBER(T1_Data!CZ183),IF(T1_Data!CZ183=-999,"NA",IF(T1_Data!CZ183&lt;1, "&lt;1", IF(T1_Data!CZ183&gt;99, "&gt;99", T1_Data!CZ183))),"-")</f>
        <v>-</v>
      </c>
      <c r="DA185" s="72" t="str">
        <f>IF(ISNUMBER(T1_Data!DA183),IF(T1_Data!DA183=-999,"NA",IF(T1_Data!DA183&lt;1, "&lt;1", IF(T1_Data!DA183&gt;99, "&gt;99", T1_Data!DA183))),"-")</f>
        <v>-</v>
      </c>
      <c r="DB185" s="72" t="str">
        <f>IF(ISNUMBER(T1_Data!DB183),IF(T1_Data!DB183=-999,"NA",IF(T1_Data!DB183&lt;1, "&lt;1", IF(T1_Data!DB183&gt;99, "&gt;99", T1_Data!DB183))),"-")</f>
        <v>-</v>
      </c>
      <c r="DC185" s="72" t="str">
        <f>IF(ISNUMBER(T1_Data!DC183),IF(T1_Data!DC183=-999,"NA",IF(T1_Data!DC183&lt;1, "&lt;1", IF(T1_Data!DC183&gt;99, "&gt;99", T1_Data!DC183))),"-")</f>
        <v>-</v>
      </c>
      <c r="DD185" s="72" t="str">
        <f>IF(ISNUMBER(T1_Data!DD183),IF(T1_Data!DD183=-999,"NA",IF(T1_Data!DD183&lt;1, "&lt;1", IF(T1_Data!DD183&gt;99, "&gt;99", T1_Data!DD183))),"-")</f>
        <v>-</v>
      </c>
      <c r="DE185" s="72" t="str">
        <f>IF(ISNUMBER(T1_Data!DE183),IF(T1_Data!DE183=-999,"NA",IF(T1_Data!DE183&lt;1, "&lt;1", IF(T1_Data!DE183&gt;99, "&gt;99", T1_Data!DE183))),"-")</f>
        <v>-</v>
      </c>
      <c r="DF185" s="72" t="str">
        <f>IF(ISNUMBER(T1_Data!DF183),IF(T1_Data!DF183=-999,"NA",IF(T1_Data!DF183&lt;1, "&lt;1", IF(T1_Data!DF183&gt;99, "&gt;99", T1_Data!DF183))),"-")</f>
        <v>-</v>
      </c>
      <c r="DG185" s="72" t="str">
        <f>IF(ISNUMBER(T1_Data!DG183),IF(T1_Data!DG183=-999,"NA",IF(T1_Data!DG183&lt;1, "&lt;1", IF(T1_Data!DG183&gt;99, "&gt;99", T1_Data!DG183))),"-")</f>
        <v>-</v>
      </c>
      <c r="DH185" s="72" t="str">
        <f>IF(ISNUMBER(T1_Data!DH183),IF(T1_Data!DH183=-999,"NA",IF(T1_Data!DH183&lt;1, "&lt;1", IF(T1_Data!DH183&gt;99, "&gt;99", T1_Data!DH183))),"-")</f>
        <v>-</v>
      </c>
      <c r="DI185" s="72" t="str">
        <f>IF(ISNUMBER(T1_Data!DI183),IF(T1_Data!DI183=-999,"NA",IF(T1_Data!DI183&lt;1, "&lt;1", IF(T1_Data!DI183&gt;99, "&gt;99", T1_Data!DI183))),"-")</f>
        <v>-</v>
      </c>
      <c r="DJ185" s="72" t="str">
        <f>IF(ISNUMBER(T1_Data!DJ183),IF(T1_Data!DJ183=-999,"NA",IF(T1_Data!DJ183&lt;1, "&lt;1", IF(T1_Data!DJ183&gt;99, "&gt;99", T1_Data!DJ183))),"-")</f>
        <v>-</v>
      </c>
      <c r="DK185" s="72" t="str">
        <f>IF(ISNUMBER(T1_Data!DK183),IF(T1_Data!DK183=-999,"NA",IF(T1_Data!DK183&lt;1, "&lt;1", IF(T1_Data!DK183&gt;99, "&gt;99", T1_Data!DK183))),"-")</f>
        <v>-</v>
      </c>
      <c r="DL185" s="72" t="str">
        <f>IF(ISNUMBER(T1_Data!DL183),IF(T1_Data!DL183=-999,"NA",IF(T1_Data!DL183&lt;1, "&lt;1", IF(T1_Data!DL183&gt;99, "&gt;99", T1_Data!DL183))),"-")</f>
        <v>-</v>
      </c>
      <c r="DM185" s="72" t="str">
        <f>IF(ISNUMBER(T1_Data!DM183),IF(T1_Data!DM183=-999,"NA",IF(T1_Data!DM183&lt;1, "&lt;1", IF(T1_Data!DM183&gt;99, "&gt;99", T1_Data!DM183))),"-")</f>
        <v>-</v>
      </c>
      <c r="DN185" s="72" t="str">
        <f>IF(ISNUMBER(T1_Data!DN183),IF(T1_Data!DN183=-999,"NA",IF(T1_Data!DN183&lt;1, "&lt;1", IF(T1_Data!DN183&gt;99, "&gt;99", T1_Data!DN183))),"-")</f>
        <v>-</v>
      </c>
      <c r="DO185" s="72" t="str">
        <f>IF(ISNUMBER(T1_Data!DO183),IF(T1_Data!DO183=-999,"NA",IF(T1_Data!DO183&lt;1, "&lt;1", IF(T1_Data!DO183&gt;99, "&gt;99", T1_Data!DO183))),"-")</f>
        <v>-</v>
      </c>
      <c r="DP185" s="72" t="str">
        <f>IF(ISNUMBER(T1_Data!DP183),IF(T1_Data!DP183=-999,"NA",IF(T1_Data!DP183&lt;1, "&lt;1", IF(T1_Data!DP183&gt;99, "&gt;99", T1_Data!DP183))),"-")</f>
        <v>-</v>
      </c>
      <c r="DQ185" s="72" t="str">
        <f>IF(ISNUMBER(T1_Data!DQ183),IF(T1_Data!DQ183=-999,"NA",IF(T1_Data!DQ183&lt;1, "&lt;1", IF(T1_Data!DQ183&gt;99, "&gt;99", T1_Data!DQ183))),"-")</f>
        <v>-</v>
      </c>
      <c r="DR185" s="72" t="str">
        <f>IF(ISNUMBER(T1_Data!DR183),IF(T1_Data!DR183=-999,"NA",IF(T1_Data!DR183&lt;1, "&lt;1", IF(T1_Data!DR183&gt;99, "&gt;99", T1_Data!DR183))),"-")</f>
        <v>-</v>
      </c>
      <c r="DS185" s="72" t="str">
        <f>IF(ISNUMBER(T1_Data!DS183),IF(T1_Data!DS183=-999,"NA",IF(T1_Data!DS183&lt;1, "&lt;1", IF(T1_Data!DS183&gt;99, "&gt;99", T1_Data!DS183))),"-")</f>
        <v>-</v>
      </c>
      <c r="DT185" s="72" t="str">
        <f>IF(ISNUMBER(T1_Data!DT183),IF(T1_Data!DT183=-999,"NA",IF(T1_Data!DT183&lt;1, "&lt;1", IF(T1_Data!DT183&gt;99, "&gt;99", T1_Data!DT183))),"-")</f>
        <v>-</v>
      </c>
      <c r="DU185" s="72" t="str">
        <f>IF(ISNUMBER(T1_Data!DU183),IF(T1_Data!DU183=-999,"NA",IF(T1_Data!DU183&lt;1, "&lt;1", IF(T1_Data!DU183&gt;99, "&gt;99", T1_Data!DU183))),"-")</f>
        <v>-</v>
      </c>
      <c r="DV185" s="72" t="str">
        <f>IF(ISNUMBER(T1_Data!DV183),IF(T1_Data!DV183=-999,"NA",IF(T1_Data!DV183&lt;1, "&lt;1", IF(T1_Data!DV183&gt;99, "&gt;99", T1_Data!DV183))),"-")</f>
        <v>-</v>
      </c>
      <c r="DW185" s="72" t="str">
        <f>IF(ISNUMBER(T1_Data!DW183),IF(T1_Data!DW183=-999,"NA",IF(T1_Data!DW183&lt;1, "&lt;1", IF(T1_Data!DW183&gt;99, "&gt;99", T1_Data!DW183))),"-")</f>
        <v>-</v>
      </c>
      <c r="DX185" s="72" t="str">
        <f>IF(ISNUMBER(T1_Data!DX183),IF(T1_Data!DX183=-999,"NA",IF(T1_Data!DX183&lt;1, "&lt;1", IF(T1_Data!DX183&gt;99, "&gt;99", T1_Data!DX183))),"-")</f>
        <v>-</v>
      </c>
      <c r="DY185" s="72" t="str">
        <f>IF(ISNUMBER(T1_Data!DY183),IF(T1_Data!DY183=-999,"NA",IF(T1_Data!DY183&lt;1, "&lt;1", IF(T1_Data!DY183&gt;99, "&gt;99", T1_Data!DY183))),"-")</f>
        <v>-</v>
      </c>
      <c r="DZ185" s="72" t="str">
        <f>IF(ISNUMBER(T1_Data!DZ183),IF(T1_Data!DZ183=-999,"NA",IF(T1_Data!DZ183&lt;1, "&lt;1", IF(T1_Data!DZ183&gt;99, "&gt;99", T1_Data!DZ183))),"-")</f>
        <v>-</v>
      </c>
      <c r="EA185" s="72" t="str">
        <f>IF(ISNUMBER(T1_Data!EA183),IF(T1_Data!EA183=-999,"NA",IF(T1_Data!EA183&lt;1, "&lt;1", IF(T1_Data!EA183&gt;99, "&gt;99", T1_Data!EA183))),"-")</f>
        <v>-</v>
      </c>
      <c r="EB185" s="72" t="str">
        <f>IF(ISNUMBER(T1_Data!EB183),IF(T1_Data!EB183=-999,"NA",IF(T1_Data!EB183&lt;1, "&lt;1", IF(T1_Data!EB183&gt;99, "&gt;99", T1_Data!EB183))),"-")</f>
        <v>-</v>
      </c>
      <c r="EC185" s="72" t="str">
        <f>IF(ISNUMBER(T1_Data!EC183),IF(T1_Data!EC183=-999,"NA",IF(T1_Data!EC183&lt;1, "&lt;1", IF(T1_Data!EC183&gt;99, "&gt;99", T1_Data!EC183))),"-")</f>
        <v>-</v>
      </c>
      <c r="ED185" s="72" t="str">
        <f>IF(ISNUMBER(T1_Data!ED183),IF(T1_Data!ED183=-999,"NA",IF(T1_Data!ED183&lt;1, "&lt;1", IF(T1_Data!ED183&gt;99, "&gt;99", T1_Data!ED183))),"-")</f>
        <v>-</v>
      </c>
      <c r="EE185" s="72" t="str">
        <f>IF(ISNUMBER(T1_Data!EE183),IF(T1_Data!EE183=-999,"NA",IF(T1_Data!EE183&lt;1, "&lt;1", IF(T1_Data!EE183&gt;99, "&gt;99", T1_Data!EE183))),"-")</f>
        <v>-</v>
      </c>
      <c r="EF185" s="72" t="str">
        <f>IF(ISNUMBER(T1_Data!EF183),IF(T1_Data!EF183=-999,"NA",IF(T1_Data!EF183&lt;1, "&lt;1", IF(T1_Data!EF183&gt;99, "&gt;99", T1_Data!EF183))),"-")</f>
        <v>-</v>
      </c>
      <c r="EG185" s="72" t="str">
        <f>IF(ISNUMBER(T1_Data!EG183),IF(T1_Data!EG183=-999,"NA",IF(T1_Data!EG183&lt;1, "&lt;1", IF(T1_Data!EG183&gt;99, "&gt;99", T1_Data!EG183))),"-")</f>
        <v>-</v>
      </c>
      <c r="EH185" s="72" t="str">
        <f>IF(ISNUMBER(T1_Data!EH183),IF(T1_Data!EH183=-999,"NA",IF(T1_Data!EH183&lt;1, "&lt;1", IF(T1_Data!EH183&gt;99, "&gt;99", T1_Data!EH183))),"-")</f>
        <v>-</v>
      </c>
      <c r="EI185" s="72" t="str">
        <f>IF(ISNUMBER(T1_Data!EI183),IF(T1_Data!EI183=-999,"NA",IF(T1_Data!EI183&lt;1, "&lt;1", IF(T1_Data!EI183&gt;99, "&gt;99", T1_Data!EI183))),"-")</f>
        <v>-</v>
      </c>
      <c r="EJ185" s="72" t="str">
        <f>IF(ISNUMBER(T1_Data!EJ183),IF(T1_Data!EJ183=-999,"NA",IF(T1_Data!EJ183&lt;1, "&lt;1", IF(T1_Data!EJ183&gt;99, "&gt;99", T1_Data!EJ183))),"-")</f>
        <v>-</v>
      </c>
      <c r="EK185" s="72" t="str">
        <f>IF(ISNUMBER(T1_Data!EK183),IF(T1_Data!EK183=-999,"NA",IF(T1_Data!EK183&lt;1, "&lt;1", IF(T1_Data!EK183&gt;99, "&gt;99", T1_Data!EK183))),"-")</f>
        <v>-</v>
      </c>
      <c r="EL185" s="72" t="str">
        <f>IF(ISNUMBER(T1_Data!EL183),IF(T1_Data!EL183=-999,"NA",IF(T1_Data!EL183&lt;1, "&lt;1", IF(T1_Data!EL183&gt;99, "&gt;99", T1_Data!EL183))),"-")</f>
        <v>-</v>
      </c>
      <c r="EM185" s="72" t="str">
        <f>IF(ISNUMBER(T1_Data!EM183),IF(T1_Data!EM183=-999,"NA",IF(T1_Data!EM183&lt;1, "&lt;1", IF(T1_Data!EM183&gt;99, "&gt;99", T1_Data!EM183))),"-")</f>
        <v>-</v>
      </c>
      <c r="EN185" s="72" t="str">
        <f>IF(ISNUMBER(T1_Data!EN183),IF(T1_Data!EN183=-999,"NA",IF(T1_Data!EN183&lt;1, "&lt;1", IF(T1_Data!EN183&gt;99, "&gt;99", T1_Data!EN183))),"-")</f>
        <v>-</v>
      </c>
      <c r="EO185" s="72" t="str">
        <f>IF(ISNUMBER(T1_Data!EO183),IF(T1_Data!EO183=-999,"NA",IF(T1_Data!EO183&lt;1, "&lt;1", IF(T1_Data!EO183&gt;99, "&gt;99", T1_Data!EO183))),"-")</f>
        <v>-</v>
      </c>
      <c r="EP185" s="72" t="str">
        <f>IF(ISNUMBER(T1_Data!EP183),IF(T1_Data!EP183=-999,"NA",IF(T1_Data!EP183&lt;1, "&lt;1", IF(T1_Data!EP183&gt;99, "&gt;99", T1_Data!EP183))),"-")</f>
        <v>-</v>
      </c>
      <c r="EQ185" s="72" t="str">
        <f>IF(ISNUMBER(T1_Data!EQ183),IF(T1_Data!EQ183=-999,"NA",IF(T1_Data!EQ183&lt;1, "&lt;1", IF(T1_Data!EQ183&gt;99, "&gt;99", T1_Data!EQ183))),"-")</f>
        <v>-</v>
      </c>
      <c r="ER185" s="72" t="str">
        <f>IF(ISNUMBER(T1_Data!ER183),IF(T1_Data!ER183=-999,"NA",IF(T1_Data!ER183&lt;1, "&lt;1", IF(T1_Data!ER183&gt;99, "&gt;99", T1_Data!ER183))),"-")</f>
        <v>-</v>
      </c>
      <c r="ES185" s="72" t="str">
        <f>IF(ISNUMBER(T1_Data!ES183),IF(T1_Data!ES183=-999,"NA",IF(T1_Data!ES183&lt;1, "&lt;1", IF(T1_Data!ES183&gt;99, "&gt;99", T1_Data!ES183))),"-")</f>
        <v>-</v>
      </c>
      <c r="ET185" s="72" t="str">
        <f>IF(ISNUMBER(T1_Data!ET183),IF(T1_Data!ET183=-999,"NA",IF(T1_Data!ET183&lt;1, "&lt;1", IF(T1_Data!ET183&gt;99, "&gt;99", T1_Data!ET183))),"-")</f>
        <v>-</v>
      </c>
      <c r="EU185" s="72" t="str">
        <f>IF(ISNUMBER(T1_Data!EU183),IF(T1_Data!EU183=-999,"NA",IF(T1_Data!EU183&lt;1, "&lt;1", IF(T1_Data!EU183&gt;99, "&gt;99", T1_Data!EU183))),"-")</f>
        <v>-</v>
      </c>
      <c r="EV185" s="72" t="str">
        <f>IF(ISNUMBER(T1_Data!EV183),IF(T1_Data!EV183=-999,"NA",IF(T1_Data!EV183&lt;1, "&lt;1", IF(T1_Data!EV183&gt;99, "&gt;99", T1_Data!EV183))),"-")</f>
        <v>-</v>
      </c>
      <c r="EW185" s="72" t="str">
        <f>IF(ISNUMBER(T1_Data!EW183),IF(T1_Data!EW183=-999,"NA",IF(T1_Data!EW183&lt;1, "&lt;1", IF(T1_Data!EW183&gt;99, "&gt;99", T1_Data!EW183))),"-")</f>
        <v>-</v>
      </c>
      <c r="EX185" s="72" t="str">
        <f>IF(ISNUMBER(T1_Data!EX183),IF(T1_Data!EX183=-999,"NA",IF(T1_Data!EX183&lt;1, "&lt;1", IF(T1_Data!EX183&gt;99, "&gt;99", T1_Data!EX183))),"-")</f>
        <v>-</v>
      </c>
      <c r="EY185" s="72" t="str">
        <f>IF(ISNUMBER(T1_Data!EY183),IF(T1_Data!EY183=-999,"NA",IF(T1_Data!EY183&lt;1, "&lt;1", IF(T1_Data!EY183&gt;99, "&gt;99", T1_Data!EY183))),"-")</f>
        <v>-</v>
      </c>
      <c r="EZ185" s="72" t="str">
        <f>IF(ISNUMBER(T1_Data!EZ183),IF(T1_Data!EZ183=-999,"NA",IF(T1_Data!EZ183&lt;1, "&lt;1", IF(T1_Data!EZ183&gt;99, "&gt;99", T1_Data!EZ183))),"-")</f>
        <v>-</v>
      </c>
      <c r="FA185" s="72" t="str">
        <f>IF(ISNUMBER(T1_Data!FA183),IF(T1_Data!FA183=-999,"NA",IF(T1_Data!FA183&lt;1, "&lt;1", IF(T1_Data!FA183&gt;99, "&gt;99", T1_Data!FA183))),"-")</f>
        <v>-</v>
      </c>
      <c r="FB185" s="72" t="str">
        <f>IF(ISNUMBER(T1_Data!FB183),IF(T1_Data!FB183=-999,"NA",IF(T1_Data!FB183&lt;1, "&lt;1", IF(T1_Data!FB183&gt;99, "&gt;99", T1_Data!FB183))),"-")</f>
        <v>-</v>
      </c>
      <c r="FC185" s="72" t="str">
        <f>IF(ISNUMBER(T1_Data!FC183),IF(T1_Data!FC183=-999,"NA",IF(T1_Data!FC183&lt;1, "&lt;1", IF(T1_Data!FC183&gt;99, "&gt;99", T1_Data!FC183))),"-")</f>
        <v>-</v>
      </c>
      <c r="FD185" s="72" t="str">
        <f>IF(ISNUMBER(T1_Data!FD183),IF(T1_Data!FD183=-999,"NA",IF(T1_Data!FD183&lt;1, "&lt;1", IF(T1_Data!FD183&gt;99, "&gt;99", T1_Data!FD183))),"-")</f>
        <v>-</v>
      </c>
      <c r="FE185" s="72" t="str">
        <f>IF(ISNUMBER(T1_Data!FE183),IF(T1_Data!FE183=-999,"NA",IF(T1_Data!FE183&lt;1, "&lt;1", IF(T1_Data!FE183&gt;99, "&gt;99", T1_Data!FE183))),"-")</f>
        <v>-</v>
      </c>
      <c r="FF185" s="72" t="str">
        <f>IF(ISNUMBER(T1_Data!FF183),IF(T1_Data!FF183=-999,"NA",IF(T1_Data!FF183&lt;1, "&lt;1", IF(T1_Data!FF183&gt;99, "&gt;99", T1_Data!FF183))),"-")</f>
        <v>-</v>
      </c>
      <c r="FG185" s="72" t="str">
        <f>IF(ISNUMBER(T1_Data!FG183),IF(T1_Data!FG183=-999,"NA",IF(T1_Data!FG183&lt;1, "&lt;1", IF(T1_Data!FG183&gt;99, "&gt;99", T1_Data!FG183))),"-")</f>
        <v>-</v>
      </c>
      <c r="FH185" s="72" t="str">
        <f>IF(ISNUMBER(T1_Data!FH183),IF(T1_Data!FH183=-999,"NA",IF(T1_Data!FH183&lt;1, "&lt;1", IF(T1_Data!FH183&gt;99, "&gt;99", T1_Data!FH183))),"-")</f>
        <v>-</v>
      </c>
      <c r="FI185" s="72" t="str">
        <f>IF(ISNUMBER(T1_Data!FI183),IF(T1_Data!FI183=-999,"NA",IF(T1_Data!FI183&lt;1, "&lt;1", IF(T1_Data!FI183&gt;99, "&gt;99", T1_Data!FI183))),"-")</f>
        <v>-</v>
      </c>
      <c r="FJ185" s="72" t="str">
        <f>IF(ISNUMBER(T1_Data!FJ183),IF(T1_Data!FJ183=-999,"NA",IF(T1_Data!FJ183&lt;1, "&lt;1", IF(T1_Data!FJ183&gt;99, "&gt;99", T1_Data!FJ183))),"-")</f>
        <v>-</v>
      </c>
      <c r="FK185" s="72" t="str">
        <f>IF(ISNUMBER(T1_Data!FK183),IF(T1_Data!FK183=-999,"NA",IF(T1_Data!FK183&lt;1, "&lt;1", IF(T1_Data!FK183&gt;99, "&gt;99", T1_Data!FK183))),"-")</f>
        <v>-</v>
      </c>
      <c r="FL185" s="72" t="str">
        <f>IF(ISNUMBER(T1_Data!FL183),IF(T1_Data!FL183=-999,"NA",IF(T1_Data!FL183&lt;1, "&lt;1", IF(T1_Data!FL183&gt;99, "&gt;99", T1_Data!FL183))),"-")</f>
        <v>-</v>
      </c>
      <c r="FM185" s="72" t="str">
        <f>IF(ISNUMBER(T1_Data!FM183),IF(T1_Data!FM183=-999,"NA",IF(T1_Data!FM183&lt;1, "&lt;1", IF(T1_Data!FM183&gt;99, "&gt;99", T1_Data!FM183))),"-")</f>
        <v>-</v>
      </c>
      <c r="FN185" s="72" t="str">
        <f>IF(ISNUMBER(T1_Data!FN183),IF(T1_Data!FN183=-999,"NA",IF(T1_Data!FN183&lt;1, "&lt;1", IF(T1_Data!FN183&gt;99, "&gt;99", T1_Data!FN183))),"-")</f>
        <v>-</v>
      </c>
      <c r="FO185" s="72" t="str">
        <f>IF(ISNUMBER(T1_Data!FO183),IF(T1_Data!FO183=-999,"NA",IF(T1_Data!FO183&lt;1, "&lt;1", IF(T1_Data!FO183&gt;99, "&gt;99", T1_Data!FO183))),"-")</f>
        <v>-</v>
      </c>
      <c r="FP185" s="72" t="str">
        <f>IF(ISNUMBER(T1_Data!FP183),IF(T1_Data!FP183=-999,"NA",IF(T1_Data!FP183&lt;1, "&lt;1", IF(T1_Data!FP183&gt;99, "&gt;99", T1_Data!FP183))),"-")</f>
        <v>-</v>
      </c>
      <c r="FQ185" s="72" t="str">
        <f>IF(ISNUMBER(T1_Data!FQ183),IF(T1_Data!FQ183=-999,"NA",IF(T1_Data!FQ183&lt;1, "&lt;1", IF(T1_Data!FQ183&gt;99, "&gt;99", T1_Data!FQ183))),"-")</f>
        <v>-</v>
      </c>
      <c r="FR185" s="72" t="str">
        <f>IF(ISNUMBER(T1_Data!FR183),IF(T1_Data!FR183=-999,"NA",IF(T1_Data!FR183&lt;1, "&lt;1", IF(T1_Data!FR183&gt;99, "&gt;99", T1_Data!FR183))),"-")</f>
        <v>-</v>
      </c>
      <c r="FS185" s="72" t="str">
        <f>IF(ISNUMBER(T1_Data!FS183),IF(T1_Data!FS183=-999,"NA",IF(T1_Data!FS183&lt;1, "&lt;1", IF(T1_Data!FS183&gt;99, "&gt;99", T1_Data!FS183))),"-")</f>
        <v>-</v>
      </c>
      <c r="FT185" s="72" t="str">
        <f>IF(ISNUMBER(T1_Data!FT183),IF(T1_Data!FT183=-999,"NA",IF(T1_Data!FT183&lt;1, "&lt;1", IF(T1_Data!FT183&gt;99, "&gt;99", T1_Data!FT183))),"-")</f>
        <v>-</v>
      </c>
      <c r="FU185" s="72" t="str">
        <f>IF(ISNUMBER(T1_Data!FU183),IF(T1_Data!FU183=-999,"NA",IF(T1_Data!FU183&lt;1, "&lt;1", IF(T1_Data!FU183&gt;99, "&gt;99", T1_Data!FU183))),"-")</f>
        <v>-</v>
      </c>
      <c r="FV185" s="72" t="str">
        <f>IF(ISNUMBER(T1_Data!FV183),IF(T1_Data!FV183=-999,"NA",IF(T1_Data!FV183&lt;1, "&lt;1", IF(T1_Data!FV183&gt;99, "&gt;99", T1_Data!FV183))),"-")</f>
        <v>-</v>
      </c>
      <c r="FW185" s="72" t="str">
        <f>IF(ISNUMBER(T1_Data!FW183),IF(T1_Data!FW183=-999,"NA",IF(T1_Data!FW183&lt;1, "&lt;1", IF(T1_Data!FW183&gt;99, "&gt;99", T1_Data!FW183))),"-")</f>
        <v>-</v>
      </c>
      <c r="FX185" s="71" t="str">
        <f>IF(ISBLANK(T1_Data!FX183), "", T1_Data!FX183)</f>
        <v/>
      </c>
    </row>
    <row r="186" spans="1:180" x14ac:dyDescent="0.25">
      <c r="A186" s="71" t="str">
        <f>IF(ISBLANK(T1_Data!A184), "", T1_Data!A184)</f>
        <v/>
      </c>
      <c r="B186" s="72" t="str">
        <f>IF(ISNUMBER(T1_Data!B184), T1_Data!B184,"-")</f>
        <v>-</v>
      </c>
      <c r="C186" s="72" t="str">
        <f>IF(ISNUMBER(T1_Data!C184),IF(T1_Data!C184=-999,"NA",IF(T1_Data!C184&lt;1, "&lt;1", IF(T1_Data!C184&gt;99, "&gt;99", T1_Data!C184))),"-")</f>
        <v>-</v>
      </c>
      <c r="D186" s="72" t="str">
        <f>IF(ISNUMBER(T1_Data!D184),IF(T1_Data!D184=-999,"NA",IF(T1_Data!D184&lt;1, "&lt;1", IF(T1_Data!D184&gt;99, "&gt;99", T1_Data!D184))),"-")</f>
        <v>-</v>
      </c>
      <c r="E186" s="72" t="str">
        <f>IF(ISNUMBER(T1_Data!E184),IF(T1_Data!E184=-999,"NA",IF(T1_Data!E184&lt;1, "&lt;1", IF(T1_Data!E184&gt;99, "&gt;99", T1_Data!E184))),"-")</f>
        <v>-</v>
      </c>
      <c r="F186" s="72" t="str">
        <f>IF(ISNUMBER(T1_Data!F184),IF(T1_Data!F184=-999,"NA",IF(T1_Data!F184&lt;1, "&lt;1", IF(T1_Data!F184&gt;99, "&gt;99", T1_Data!F184))),"-")</f>
        <v>-</v>
      </c>
      <c r="G186" s="72" t="str">
        <f>IF(ISNUMBER(T1_Data!G184),IF(T1_Data!G184=-999,"NA",IF(T1_Data!G184&lt;1, "&lt;1", IF(T1_Data!G184&gt;99, "&gt;99", T1_Data!G184))),"-")</f>
        <v>-</v>
      </c>
      <c r="H186" s="72" t="str">
        <f>IF(ISNUMBER(T1_Data!H184),IF(T1_Data!H184=-999,"NA",IF(T1_Data!H184&lt;1, "&lt;1", IF(T1_Data!H184&gt;99, "&gt;99", T1_Data!H184))),"-")</f>
        <v>-</v>
      </c>
      <c r="I186" s="72" t="str">
        <f>IF(ISNUMBER(T1_Data!I184),IF(T1_Data!I184=-999,"NA",IF(T1_Data!I184&lt;1, "&lt;1", IF(T1_Data!I184&gt;99, "&gt;99", T1_Data!I184))),"-")</f>
        <v>-</v>
      </c>
      <c r="J186" s="72" t="str">
        <f>IF(ISNUMBER(T1_Data!J184),IF(T1_Data!J184=-999,"NA",IF(T1_Data!J184&lt;1, "&lt;1", IF(T1_Data!J184&gt;99, "&gt;99", T1_Data!J184))),"-")</f>
        <v>-</v>
      </c>
      <c r="K186" s="72" t="str">
        <f>IF(ISNUMBER(T1_Data!K184),IF(T1_Data!K184=-999,"NA",IF(T1_Data!K184&lt;1, "&lt;1", IF(T1_Data!K184&gt;99, "&gt;99", T1_Data!K184))),"-")</f>
        <v>-</v>
      </c>
      <c r="L186" s="72" t="str">
        <f>IF(ISNUMBER(T1_Data!L184),IF(T1_Data!L184=-999,"NA",IF(T1_Data!L184&lt;1, "&lt;1", IF(T1_Data!L184&gt;99, "&gt;99", T1_Data!L184))),"-")</f>
        <v>-</v>
      </c>
      <c r="M186" s="72" t="str">
        <f>IF(ISNUMBER(T1_Data!M184),IF(T1_Data!M184=-999,"NA",IF(T1_Data!M184&lt;1, "&lt;1", IF(T1_Data!M184&gt;99, "&gt;99", T1_Data!M184))),"-")</f>
        <v>-</v>
      </c>
      <c r="N186" s="72" t="str">
        <f>IF(ISNUMBER(T1_Data!N184),IF(T1_Data!N184=-999,"NA",IF(T1_Data!N184&lt;1, "&lt;1", IF(T1_Data!N184&gt;99, "&gt;99", T1_Data!N184))),"-")</f>
        <v>-</v>
      </c>
      <c r="O186" s="72" t="str">
        <f>IF(ISNUMBER(T1_Data!O184),IF(T1_Data!O184=-999,"NA",IF(T1_Data!O184&lt;1, "&lt;1", IF(T1_Data!O184&gt;99, "&gt;99", T1_Data!O184))),"-")</f>
        <v>-</v>
      </c>
      <c r="P186" s="72" t="str">
        <f>IF(ISNUMBER(T1_Data!P184),IF(T1_Data!P184=-999,"NA",IF(T1_Data!P184&lt;1, "&lt;1", IF(T1_Data!P184&gt;99, "&gt;99", T1_Data!P184))),"-")</f>
        <v>-</v>
      </c>
      <c r="Q186" s="72" t="str">
        <f>IF(ISNUMBER(T1_Data!Q184),IF(T1_Data!Q184=-999,"NA",IF(T1_Data!Q184&lt;1, "&lt;1", IF(T1_Data!Q184&gt;99, "&gt;99", T1_Data!Q184))),"-")</f>
        <v>-</v>
      </c>
      <c r="R186" s="72" t="str">
        <f>IF(ISNUMBER(T1_Data!R184),IF(T1_Data!R184=-999,"NA",IF(T1_Data!R184&lt;1, "&lt;1", IF(T1_Data!R184&gt;99, "&gt;99", T1_Data!R184))),"-")</f>
        <v>-</v>
      </c>
      <c r="S186" s="72" t="str">
        <f>IF(ISNUMBER(T1_Data!S184),IF(T1_Data!S184=-999,"NA",IF(T1_Data!S184&lt;1, "&lt;1", IF(T1_Data!S184&gt;99, "&gt;99", T1_Data!S184))),"-")</f>
        <v>-</v>
      </c>
      <c r="T186" s="72" t="str">
        <f>IF(ISNUMBER(T1_Data!T184),IF(T1_Data!T184=-999,"NA",IF(T1_Data!T184&lt;1, "&lt;1", IF(T1_Data!T184&gt;99, "&gt;99", T1_Data!T184))),"-")</f>
        <v>-</v>
      </c>
      <c r="U186" s="72" t="str">
        <f>IF(ISNUMBER(T1_Data!U184),IF(T1_Data!U184=-999,"NA",IF(T1_Data!U184&lt;1, "&lt;1", IF(T1_Data!U184&gt;99, "&gt;99", T1_Data!U184))),"-")</f>
        <v>-</v>
      </c>
      <c r="V186" s="72" t="str">
        <f>IF(ISNUMBER(T1_Data!V184),IF(T1_Data!V184=-999,"NA",IF(T1_Data!V184&lt;1, "&lt;1", IF(T1_Data!V184&gt;99, "&gt;99", T1_Data!V184))),"-")</f>
        <v>-</v>
      </c>
      <c r="W186" s="72" t="str">
        <f>IF(ISNUMBER(T1_Data!W184),IF(T1_Data!W184=-999,"NA",IF(T1_Data!W184&lt;1, "&lt;1", IF(T1_Data!W184&gt;99, "&gt;99", T1_Data!W184))),"-")</f>
        <v>-</v>
      </c>
      <c r="X186" s="72" t="str">
        <f>IF(ISNUMBER(T1_Data!X184),IF(T1_Data!X184=-999,"NA",IF(T1_Data!X184&lt;1, "&lt;1", IF(T1_Data!X184&gt;99, "&gt;99", T1_Data!X184))),"-")</f>
        <v>-</v>
      </c>
      <c r="Y186" s="72" t="str">
        <f>IF(ISNUMBER(T1_Data!Y184),IF(T1_Data!Y184=-999,"NA",IF(T1_Data!Y184&lt;1, "&lt;1", IF(T1_Data!Y184&gt;99, "&gt;99", T1_Data!Y184))),"-")</f>
        <v>-</v>
      </c>
      <c r="Z186" s="72" t="str">
        <f>IF(ISNUMBER(T1_Data!Z184),IF(T1_Data!Z184=-999,"NA",IF(T1_Data!Z184&lt;1, "&lt;1", IF(T1_Data!Z184&gt;99, "&gt;99", T1_Data!Z184))),"-")</f>
        <v>-</v>
      </c>
      <c r="AA186" s="72" t="str">
        <f>IF(ISNUMBER(T1_Data!AA184),IF(T1_Data!AA184=-999,"NA",IF(T1_Data!AA184&lt;1, "&lt;1", IF(T1_Data!AA184&gt;99, "&gt;99", T1_Data!AA184))),"-")</f>
        <v>-</v>
      </c>
      <c r="AB186" s="72" t="str">
        <f>IF(ISNUMBER(T1_Data!AB184),IF(T1_Data!AB184=-999,"NA",IF(T1_Data!AB184&lt;1, "&lt;1", IF(T1_Data!AB184&gt;99, "&gt;99", T1_Data!AB184))),"-")</f>
        <v>-</v>
      </c>
      <c r="AC186" s="72" t="str">
        <f>IF(ISNUMBER(T1_Data!AC184),IF(T1_Data!AC184=-999,"NA",IF(T1_Data!AC184&lt;1, "&lt;1", IF(T1_Data!AC184&gt;99, "&gt;99", T1_Data!AC184))),"-")</f>
        <v>-</v>
      </c>
      <c r="AD186" s="72" t="str">
        <f>IF(ISNUMBER(T1_Data!AD184),IF(T1_Data!AD184=-999,"NA",IF(T1_Data!AD184&lt;1, "&lt;1", IF(T1_Data!AD184&gt;99, "&gt;99", T1_Data!AD184))),"-")</f>
        <v>-</v>
      </c>
      <c r="AE186" s="72" t="str">
        <f>IF(ISNUMBER(T1_Data!AE184),IF(T1_Data!AE184=-999,"NA",IF(T1_Data!AE184&lt;1, "&lt;1", IF(T1_Data!AE184&gt;99, "&gt;99", T1_Data!AE184))),"-")</f>
        <v>-</v>
      </c>
      <c r="AF186" s="72" t="str">
        <f>IF(ISNUMBER(T1_Data!AF184),IF(T1_Data!AF184=-999,"NA",IF(T1_Data!AF184&lt;1, "&lt;1", IF(T1_Data!AF184&gt;99, "&gt;99", T1_Data!AF184))),"-")</f>
        <v>-</v>
      </c>
      <c r="AG186" s="72" t="str">
        <f>IF(ISNUMBER(T1_Data!AG184),IF(T1_Data!AG184=-999,"NA",IF(T1_Data!AG184&lt;1, "&lt;1", IF(T1_Data!AG184&gt;99, "&gt;99", T1_Data!AG184))),"-")</f>
        <v>-</v>
      </c>
      <c r="AH186" s="72" t="str">
        <f>IF(ISNUMBER(T1_Data!AH184),IF(T1_Data!AH184=-999,"NA",IF(T1_Data!AH184&lt;1, "&lt;1", IF(T1_Data!AH184&gt;99, "&gt;99", T1_Data!AH184))),"-")</f>
        <v>-</v>
      </c>
      <c r="AI186" s="72" t="str">
        <f>IF(ISNUMBER(T1_Data!AI184),IF(T1_Data!AI184=-999,"NA",IF(T1_Data!AI184&lt;1, "&lt;1", IF(T1_Data!AI184&gt;99, "&gt;99", T1_Data!AI184))),"-")</f>
        <v>-</v>
      </c>
      <c r="AJ186" s="72" t="str">
        <f>IF(ISNUMBER(T1_Data!AJ184),IF(T1_Data!AJ184=-999,"NA",IF(T1_Data!AJ184&lt;1, "&lt;1", IF(T1_Data!AJ184&gt;99, "&gt;99", T1_Data!AJ184))),"-")</f>
        <v>-</v>
      </c>
      <c r="AK186" s="72" t="str">
        <f>IF(ISNUMBER(T1_Data!AK184),IF(T1_Data!AK184=-999,"NA",IF(T1_Data!AK184&lt;1, "&lt;1", IF(T1_Data!AK184&gt;99, "&gt;99", T1_Data!AK184))),"-")</f>
        <v>-</v>
      </c>
      <c r="AL186" s="72" t="str">
        <f>IF(ISNUMBER(T1_Data!AL184),IF(T1_Data!AL184=-999,"NA",IF(T1_Data!AL184&lt;1, "&lt;1", IF(T1_Data!AL184&gt;99, "&gt;99", T1_Data!AL184))),"-")</f>
        <v>-</v>
      </c>
      <c r="AM186" s="72" t="str">
        <f>IF(ISNUMBER(T1_Data!AM184),IF(T1_Data!AM184=-999,"NA",IF(T1_Data!AM184&lt;1, "&lt;1", IF(T1_Data!AM184&gt;99, "&gt;99", T1_Data!AM184))),"-")</f>
        <v>-</v>
      </c>
      <c r="AN186" s="72" t="str">
        <f>IF(ISNUMBER(T1_Data!AN184),IF(T1_Data!AN184=-999,"NA",IF(T1_Data!AN184&lt;1, "&lt;1", IF(T1_Data!AN184&gt;99, "&gt;99", T1_Data!AN184))),"-")</f>
        <v>-</v>
      </c>
      <c r="AO186" s="72" t="str">
        <f>IF(ISNUMBER(T1_Data!AO184),IF(T1_Data!AO184=-999,"NA",IF(T1_Data!AO184&lt;1, "&lt;1", IF(T1_Data!AO184&gt;99, "&gt;99", T1_Data!AO184))),"-")</f>
        <v>-</v>
      </c>
      <c r="AP186" s="72" t="str">
        <f>IF(ISNUMBER(T1_Data!AP184),IF(T1_Data!AP184=-999,"NA",IF(T1_Data!AP184&lt;1, "&lt;1", IF(T1_Data!AP184&gt;99, "&gt;99", T1_Data!AP184))),"-")</f>
        <v>-</v>
      </c>
      <c r="AQ186" s="72" t="str">
        <f>IF(ISNUMBER(T1_Data!AQ184),IF(T1_Data!AQ184=-999,"NA",IF(T1_Data!AQ184&lt;1, "&lt;1", IF(T1_Data!AQ184&gt;99, "&gt;99", T1_Data!AQ184))),"-")</f>
        <v>-</v>
      </c>
      <c r="AR186" s="72" t="str">
        <f>IF(ISNUMBER(T1_Data!AR184),IF(T1_Data!AR184=-999,"NA",IF(T1_Data!AR184&lt;1, "&lt;1", IF(T1_Data!AR184&gt;99, "&gt;99", T1_Data!AR184))),"-")</f>
        <v>-</v>
      </c>
      <c r="AS186" s="72" t="str">
        <f>IF(ISNUMBER(T1_Data!AS184),IF(T1_Data!AS184=-999,"NA",IF(T1_Data!AS184&lt;1, "&lt;1", IF(T1_Data!AS184&gt;99, "&gt;99", T1_Data!AS184))),"-")</f>
        <v>-</v>
      </c>
      <c r="AT186" s="72" t="str">
        <f>IF(ISNUMBER(T1_Data!AT184),IF(T1_Data!AT184=-999,"NA",IF(T1_Data!AT184&lt;1, "&lt;1", IF(T1_Data!AT184&gt;99, "&gt;99", T1_Data!AT184))),"-")</f>
        <v>-</v>
      </c>
      <c r="AU186" s="72" t="str">
        <f>IF(ISNUMBER(T1_Data!AU184),IF(T1_Data!AU184=-999,"NA",IF(T1_Data!AU184&lt;1, "&lt;1", IF(T1_Data!AU184&gt;99, "&gt;99", T1_Data!AU184))),"-")</f>
        <v>-</v>
      </c>
      <c r="AV186" s="72" t="str">
        <f>IF(ISNUMBER(T1_Data!AV184),IF(T1_Data!AV184=-999,"NA",IF(T1_Data!AV184&lt;1, "&lt;1", IF(T1_Data!AV184&gt;99, "&gt;99", T1_Data!AV184))),"-")</f>
        <v>-</v>
      </c>
      <c r="AW186" s="72" t="str">
        <f>IF(ISNUMBER(T1_Data!AW184),IF(T1_Data!AW184=-999,"NA",IF(T1_Data!AW184&lt;1, "&lt;1", IF(T1_Data!AW184&gt;99, "&gt;99", T1_Data!AW184))),"-")</f>
        <v>-</v>
      </c>
      <c r="AX186" s="72" t="str">
        <f>IF(ISNUMBER(T1_Data!AX184),IF(T1_Data!AX184=-999,"NA",IF(T1_Data!AX184&lt;1, "&lt;1", IF(T1_Data!AX184&gt;99, "&gt;99", T1_Data!AX184))),"-")</f>
        <v>-</v>
      </c>
      <c r="AY186" s="72" t="str">
        <f>IF(ISNUMBER(T1_Data!AY184),IF(T1_Data!AY184=-999,"NA",IF(T1_Data!AY184&lt;1, "&lt;1", IF(T1_Data!AY184&gt;99, "&gt;99", T1_Data!AY184))),"-")</f>
        <v>-</v>
      </c>
      <c r="AZ186" s="72" t="str">
        <f>IF(ISNUMBER(T1_Data!AZ184),IF(T1_Data!AZ184=-999,"NA",IF(T1_Data!AZ184&lt;1, "&lt;1", IF(T1_Data!AZ184&gt;99, "&gt;99", T1_Data!AZ184))),"-")</f>
        <v>-</v>
      </c>
      <c r="BA186" s="72" t="str">
        <f>IF(ISNUMBER(T1_Data!BA184),IF(T1_Data!BA184=-999,"NA",IF(T1_Data!BA184&lt;1, "&lt;1", IF(T1_Data!BA184&gt;99, "&gt;99", T1_Data!BA184))),"-")</f>
        <v>-</v>
      </c>
      <c r="BB186" s="72" t="str">
        <f>IF(ISNUMBER(T1_Data!BB184),IF(T1_Data!BB184=-999,"NA",IF(T1_Data!BB184&lt;1, "&lt;1", IF(T1_Data!BB184&gt;99, "&gt;99", T1_Data!BB184))),"-")</f>
        <v>-</v>
      </c>
      <c r="BC186" s="72" t="str">
        <f>IF(ISNUMBER(T1_Data!BC184),IF(T1_Data!BC184=-999,"NA",IF(T1_Data!BC184&lt;1, "&lt;1", IF(T1_Data!BC184&gt;99, "&gt;99", T1_Data!BC184))),"-")</f>
        <v>-</v>
      </c>
      <c r="BD186" s="72" t="str">
        <f>IF(ISNUMBER(T1_Data!BD184),IF(T1_Data!BD184=-999,"NA",IF(T1_Data!BD184&lt;1, "&lt;1", IF(T1_Data!BD184&gt;99, "&gt;99", T1_Data!BD184))),"-")</f>
        <v>-</v>
      </c>
      <c r="BE186" s="72" t="str">
        <f>IF(ISNUMBER(T1_Data!BE184),IF(T1_Data!BE184=-999,"NA",IF(T1_Data!BE184&lt;1, "&lt;1", IF(T1_Data!BE184&gt;99, "&gt;99", T1_Data!BE184))),"-")</f>
        <v>-</v>
      </c>
      <c r="BF186" s="72" t="str">
        <f>IF(ISNUMBER(T1_Data!BF184),IF(T1_Data!BF184=-999,"NA",IF(T1_Data!BF184&lt;1, "&lt;1", IF(T1_Data!BF184&gt;99, "&gt;99", T1_Data!BF184))),"-")</f>
        <v>-</v>
      </c>
      <c r="BG186" s="72" t="str">
        <f>IF(ISNUMBER(T1_Data!BG184),IF(T1_Data!BG184=-999,"NA",IF(T1_Data!BG184&lt;1, "&lt;1", IF(T1_Data!BG184&gt;99, "&gt;99", T1_Data!BG184))),"-")</f>
        <v>-</v>
      </c>
      <c r="BH186" s="72" t="str">
        <f>IF(ISNUMBER(T1_Data!BH184),IF(T1_Data!BH184=-999,"NA",IF(T1_Data!BH184&lt;1, "&lt;1", IF(T1_Data!BH184&gt;99, "&gt;99", T1_Data!BH184))),"-")</f>
        <v>-</v>
      </c>
      <c r="BI186" s="72" t="str">
        <f>IF(ISNUMBER(T1_Data!BI184),IF(T1_Data!BI184=-999,"NA",IF(T1_Data!BI184&lt;1, "&lt;1", IF(T1_Data!BI184&gt;99, "&gt;99", T1_Data!BI184))),"-")</f>
        <v>-</v>
      </c>
      <c r="BJ186" s="72" t="str">
        <f>IF(ISNUMBER(T1_Data!BJ184),IF(T1_Data!BJ184=-999,"NA",IF(T1_Data!BJ184&lt;1, "&lt;1", IF(T1_Data!BJ184&gt;99, "&gt;99", T1_Data!BJ184))),"-")</f>
        <v>-</v>
      </c>
      <c r="BK186" s="72" t="str">
        <f>IF(ISNUMBER(T1_Data!BK184),IF(T1_Data!BK184=-999,"NA",IF(T1_Data!BK184&lt;1, "&lt;1", IF(T1_Data!BK184&gt;99, "&gt;99", T1_Data!BK184))),"-")</f>
        <v>-</v>
      </c>
      <c r="BL186" s="72" t="str">
        <f>IF(ISNUMBER(T1_Data!BL184),IF(T1_Data!BL184=-999,"NA",IF(T1_Data!BL184&lt;1, "&lt;1", IF(T1_Data!BL184&gt;99, "&gt;99", T1_Data!BL184))),"-")</f>
        <v>-</v>
      </c>
      <c r="BM186" s="72" t="str">
        <f>IF(ISNUMBER(T1_Data!BM184),IF(T1_Data!BM184=-999,"NA",IF(T1_Data!BM184&lt;1, "&lt;1", IF(T1_Data!BM184&gt;99, "&gt;99", T1_Data!BM184))),"-")</f>
        <v>-</v>
      </c>
      <c r="BN186" s="72" t="str">
        <f>IF(ISNUMBER(T1_Data!BN184),IF(T1_Data!BN184=-999,"NA",IF(T1_Data!BN184&lt;1, "&lt;1", IF(T1_Data!BN184&gt;99, "&gt;99", T1_Data!BN184))),"-")</f>
        <v>-</v>
      </c>
      <c r="BO186" s="72" t="str">
        <f>IF(ISNUMBER(T1_Data!BO184),IF(T1_Data!BO184=-999,"NA",IF(T1_Data!BO184&lt;1, "&lt;1", IF(T1_Data!BO184&gt;99, "&gt;99", T1_Data!BO184))),"-")</f>
        <v>-</v>
      </c>
      <c r="BP186" s="72" t="str">
        <f>IF(ISNUMBER(T1_Data!BP184),IF(T1_Data!BP184=-999,"NA",IF(T1_Data!BP184&lt;1, "&lt;1", IF(T1_Data!BP184&gt;99, "&gt;99", T1_Data!BP184))),"-")</f>
        <v>-</v>
      </c>
      <c r="BQ186" s="72" t="str">
        <f>IF(ISNUMBER(T1_Data!BQ184),IF(T1_Data!BQ184=-999,"NA",IF(T1_Data!BQ184&lt;1, "&lt;1", IF(T1_Data!BQ184&gt;99, "&gt;99", T1_Data!BQ184))),"-")</f>
        <v>-</v>
      </c>
      <c r="BR186" s="72" t="str">
        <f>IF(ISNUMBER(T1_Data!BR184),IF(T1_Data!BR184=-999,"NA",IF(T1_Data!BR184&lt;1, "&lt;1", IF(T1_Data!BR184&gt;99, "&gt;99", T1_Data!BR184))),"-")</f>
        <v>-</v>
      </c>
      <c r="BS186" s="72" t="str">
        <f>IF(ISNUMBER(T1_Data!BS184),IF(T1_Data!BS184=-999,"NA",IF(T1_Data!BS184&lt;1, "&lt;1", IF(T1_Data!BS184&gt;99, "&gt;99", T1_Data!BS184))),"-")</f>
        <v>-</v>
      </c>
      <c r="BT186" s="72" t="str">
        <f>IF(ISNUMBER(T1_Data!BT184),IF(T1_Data!BT184=-999,"NA",IF(T1_Data!BT184&lt;1, "&lt;1", IF(T1_Data!BT184&gt;99, "&gt;99", T1_Data!BT184))),"-")</f>
        <v>-</v>
      </c>
      <c r="BU186" s="72" t="str">
        <f>IF(ISNUMBER(T1_Data!BU184),IF(T1_Data!BU184=-999,"NA",IF(T1_Data!BU184&lt;1, "&lt;1", IF(T1_Data!BU184&gt;99, "&gt;99", T1_Data!BU184))),"-")</f>
        <v>-</v>
      </c>
      <c r="BV186" s="72" t="str">
        <f>IF(ISNUMBER(T1_Data!BV184),IF(T1_Data!BV184=-999,"NA",IF(T1_Data!BV184&lt;1, "&lt;1", IF(T1_Data!BV184&gt;99, "&gt;99", T1_Data!BV184))),"-")</f>
        <v>-</v>
      </c>
      <c r="BW186" s="72" t="str">
        <f>IF(ISNUMBER(T1_Data!BW184),IF(T1_Data!BW184=-999,"NA",IF(T1_Data!BW184&lt;1, "&lt;1", IF(T1_Data!BW184&gt;99, "&gt;99", T1_Data!BW184))),"-")</f>
        <v>-</v>
      </c>
      <c r="BX186" s="72" t="str">
        <f>IF(ISNUMBER(T1_Data!BX184),IF(T1_Data!BX184=-999,"NA",IF(T1_Data!BX184&lt;1, "&lt;1", IF(T1_Data!BX184&gt;99, "&gt;99", T1_Data!BX184))),"-")</f>
        <v>-</v>
      </c>
      <c r="BY186" s="72" t="str">
        <f>IF(ISNUMBER(T1_Data!BY184),IF(T1_Data!BY184=-999,"NA",IF(T1_Data!BY184&lt;1, "&lt;1", IF(T1_Data!BY184&gt;99, "&gt;99", T1_Data!BY184))),"-")</f>
        <v>-</v>
      </c>
      <c r="BZ186" s="72" t="str">
        <f>IF(ISNUMBER(T1_Data!BZ184),IF(T1_Data!BZ184=-999,"NA",IF(T1_Data!BZ184&lt;1, "&lt;1", IF(T1_Data!BZ184&gt;99, "&gt;99", T1_Data!BZ184))),"-")</f>
        <v>-</v>
      </c>
      <c r="CA186" s="72" t="str">
        <f>IF(ISNUMBER(T1_Data!CA184),IF(T1_Data!CA184=-999,"NA",IF(T1_Data!CA184&lt;1, "&lt;1", IF(T1_Data!CA184&gt;99, "&gt;99", T1_Data!CA184))),"-")</f>
        <v>-</v>
      </c>
      <c r="CB186" s="72" t="str">
        <f>IF(ISNUMBER(T1_Data!CB184),IF(T1_Data!CB184=-999,"NA",IF(T1_Data!CB184&lt;1, "&lt;1", IF(T1_Data!CB184&gt;99, "&gt;99", T1_Data!CB184))),"-")</f>
        <v>-</v>
      </c>
      <c r="CC186" s="72" t="str">
        <f>IF(ISNUMBER(T1_Data!CC184),IF(T1_Data!CC184=-999,"NA",IF(T1_Data!CC184&lt;1, "&lt;1", IF(T1_Data!CC184&gt;99, "&gt;99", T1_Data!CC184))),"-")</f>
        <v>-</v>
      </c>
      <c r="CD186" s="72" t="str">
        <f>IF(ISNUMBER(T1_Data!CD184),IF(T1_Data!CD184=-999,"NA",IF(T1_Data!CD184&lt;1, "&lt;1", IF(T1_Data!CD184&gt;99, "&gt;99", T1_Data!CD184))),"-")</f>
        <v>-</v>
      </c>
      <c r="CE186" s="72" t="str">
        <f>IF(ISNUMBER(T1_Data!CE184),IF(T1_Data!CE184=-999,"NA",IF(T1_Data!CE184&lt;1, "&lt;1", IF(T1_Data!CE184&gt;99, "&gt;99", T1_Data!CE184))),"-")</f>
        <v>-</v>
      </c>
      <c r="CF186" s="72" t="str">
        <f>IF(ISNUMBER(T1_Data!CF184),IF(T1_Data!CF184=-999,"NA",IF(T1_Data!CF184&lt;1, "&lt;1", IF(T1_Data!CF184&gt;99, "&gt;99", T1_Data!CF184))),"-")</f>
        <v>-</v>
      </c>
      <c r="CG186" s="72" t="str">
        <f>IF(ISNUMBER(T1_Data!CG184),IF(T1_Data!CG184=-999,"NA",IF(T1_Data!CG184&lt;1, "&lt;1", IF(T1_Data!CG184&gt;99, "&gt;99", T1_Data!CG184))),"-")</f>
        <v>-</v>
      </c>
      <c r="CH186" s="72" t="str">
        <f>IF(ISNUMBER(T1_Data!CH184),IF(T1_Data!CH184=-999,"NA",IF(T1_Data!CH184&lt;1, "&lt;1", IF(T1_Data!CH184&gt;99, "&gt;99", T1_Data!CH184))),"-")</f>
        <v>-</v>
      </c>
      <c r="CI186" s="72" t="str">
        <f>IF(ISNUMBER(T1_Data!CI184),IF(T1_Data!CI184=-999,"NA",IF(T1_Data!CI184&lt;1, "&lt;1", IF(T1_Data!CI184&gt;99, "&gt;99", T1_Data!CI184))),"-")</f>
        <v>-</v>
      </c>
      <c r="CJ186" s="72" t="str">
        <f>IF(ISNUMBER(T1_Data!CJ184),IF(T1_Data!CJ184=-999,"NA",IF(T1_Data!CJ184&lt;1, "&lt;1", IF(T1_Data!CJ184&gt;99, "&gt;99", T1_Data!CJ184))),"-")</f>
        <v>-</v>
      </c>
      <c r="CK186" s="72" t="str">
        <f>IF(ISNUMBER(T1_Data!CK184),IF(T1_Data!CK184=-999,"NA",IF(T1_Data!CK184&lt;1, "&lt;1", IF(T1_Data!CK184&gt;99, "&gt;99", T1_Data!CK184))),"-")</f>
        <v>-</v>
      </c>
      <c r="CL186" s="72" t="str">
        <f>IF(ISNUMBER(T1_Data!CL184),IF(T1_Data!CL184=-999,"NA",IF(T1_Data!CL184&lt;1, "&lt;1", IF(T1_Data!CL184&gt;99, "&gt;99", T1_Data!CL184))),"-")</f>
        <v>-</v>
      </c>
      <c r="CM186" s="72" t="str">
        <f>IF(ISNUMBER(T1_Data!CM184),IF(T1_Data!CM184=-999,"NA",IF(T1_Data!CM184&lt;1, "&lt;1", IF(T1_Data!CM184&gt;99, "&gt;99", T1_Data!CM184))),"-")</f>
        <v>-</v>
      </c>
      <c r="CN186" s="72" t="str">
        <f>IF(ISNUMBER(T1_Data!CN184),IF(T1_Data!CN184=-999,"NA",IF(T1_Data!CN184&lt;1, "&lt;1", IF(T1_Data!CN184&gt;99, "&gt;99", T1_Data!CN184))),"-")</f>
        <v>-</v>
      </c>
      <c r="CO186" s="72" t="str">
        <f>IF(ISNUMBER(T1_Data!CO184),IF(T1_Data!CO184=-999,"NA",IF(T1_Data!CO184&lt;1, "&lt;1", IF(T1_Data!CO184&gt;99, "&gt;99", T1_Data!CO184))),"-")</f>
        <v>-</v>
      </c>
      <c r="CP186" s="72" t="str">
        <f>IF(ISNUMBER(T1_Data!CP184),IF(T1_Data!CP184=-999,"NA",IF(T1_Data!CP184&lt;1, "&lt;1", IF(T1_Data!CP184&gt;99, "&gt;99", T1_Data!CP184))),"-")</f>
        <v>-</v>
      </c>
      <c r="CQ186" s="72" t="str">
        <f>IF(ISNUMBER(T1_Data!CQ184),IF(T1_Data!CQ184=-999,"NA",IF(T1_Data!CQ184&lt;1, "&lt;1", IF(T1_Data!CQ184&gt;99, "&gt;99", T1_Data!CQ184))),"-")</f>
        <v>-</v>
      </c>
      <c r="CR186" s="72" t="str">
        <f>IF(ISNUMBER(T1_Data!CR184),IF(T1_Data!CR184=-999,"NA",IF(T1_Data!CR184&lt;1, "&lt;1", IF(T1_Data!CR184&gt;99, "&gt;99", T1_Data!CR184))),"-")</f>
        <v>-</v>
      </c>
      <c r="CS186" s="72" t="str">
        <f>IF(ISNUMBER(T1_Data!CS184),IF(T1_Data!CS184=-999,"NA",IF(T1_Data!CS184&lt;1, "&lt;1", IF(T1_Data!CS184&gt;99, "&gt;99", T1_Data!CS184))),"-")</f>
        <v>-</v>
      </c>
      <c r="CT186" s="72" t="str">
        <f>IF(ISNUMBER(T1_Data!CT184),IF(T1_Data!CT184=-999,"NA",IF(T1_Data!CT184&lt;1, "&lt;1", IF(T1_Data!CT184&gt;99, "&gt;99", T1_Data!CT184))),"-")</f>
        <v>-</v>
      </c>
      <c r="CU186" s="72" t="str">
        <f>IF(ISNUMBER(T1_Data!CU184),IF(T1_Data!CU184=-999,"NA",IF(T1_Data!CU184&lt;1, "&lt;1", IF(T1_Data!CU184&gt;99, "&gt;99", T1_Data!CU184))),"-")</f>
        <v>-</v>
      </c>
      <c r="CV186" s="72" t="str">
        <f>IF(ISNUMBER(T1_Data!CV184),IF(T1_Data!CV184=-999,"NA",IF(T1_Data!CV184&lt;1, "&lt;1", IF(T1_Data!CV184&gt;99, "&gt;99", T1_Data!CV184))),"-")</f>
        <v>-</v>
      </c>
      <c r="CW186" s="72" t="str">
        <f>IF(ISNUMBER(T1_Data!CW184),IF(T1_Data!CW184=-999,"NA",IF(T1_Data!CW184&lt;1, "&lt;1", IF(T1_Data!CW184&gt;99, "&gt;99", T1_Data!CW184))),"-")</f>
        <v>-</v>
      </c>
      <c r="CX186" s="72" t="str">
        <f>IF(ISNUMBER(T1_Data!CX184),IF(T1_Data!CX184=-999,"NA",IF(T1_Data!CX184&lt;1, "&lt;1", IF(T1_Data!CX184&gt;99, "&gt;99", T1_Data!CX184))),"-")</f>
        <v>-</v>
      </c>
      <c r="CY186" s="72" t="str">
        <f>IF(ISNUMBER(T1_Data!CY184),IF(T1_Data!CY184=-999,"NA",IF(T1_Data!CY184&lt;1, "&lt;1", IF(T1_Data!CY184&gt;99, "&gt;99", T1_Data!CY184))),"-")</f>
        <v>-</v>
      </c>
      <c r="CZ186" s="72" t="str">
        <f>IF(ISNUMBER(T1_Data!CZ184),IF(T1_Data!CZ184=-999,"NA",IF(T1_Data!CZ184&lt;1, "&lt;1", IF(T1_Data!CZ184&gt;99, "&gt;99", T1_Data!CZ184))),"-")</f>
        <v>-</v>
      </c>
      <c r="DA186" s="72" t="str">
        <f>IF(ISNUMBER(T1_Data!DA184),IF(T1_Data!DA184=-999,"NA",IF(T1_Data!DA184&lt;1, "&lt;1", IF(T1_Data!DA184&gt;99, "&gt;99", T1_Data!DA184))),"-")</f>
        <v>-</v>
      </c>
      <c r="DB186" s="72" t="str">
        <f>IF(ISNUMBER(T1_Data!DB184),IF(T1_Data!DB184=-999,"NA",IF(T1_Data!DB184&lt;1, "&lt;1", IF(T1_Data!DB184&gt;99, "&gt;99", T1_Data!DB184))),"-")</f>
        <v>-</v>
      </c>
      <c r="DC186" s="72" t="str">
        <f>IF(ISNUMBER(T1_Data!DC184),IF(T1_Data!DC184=-999,"NA",IF(T1_Data!DC184&lt;1, "&lt;1", IF(T1_Data!DC184&gt;99, "&gt;99", T1_Data!DC184))),"-")</f>
        <v>-</v>
      </c>
      <c r="DD186" s="72" t="str">
        <f>IF(ISNUMBER(T1_Data!DD184),IF(T1_Data!DD184=-999,"NA",IF(T1_Data!DD184&lt;1, "&lt;1", IF(T1_Data!DD184&gt;99, "&gt;99", T1_Data!DD184))),"-")</f>
        <v>-</v>
      </c>
      <c r="DE186" s="72" t="str">
        <f>IF(ISNUMBER(T1_Data!DE184),IF(T1_Data!DE184=-999,"NA",IF(T1_Data!DE184&lt;1, "&lt;1", IF(T1_Data!DE184&gt;99, "&gt;99", T1_Data!DE184))),"-")</f>
        <v>-</v>
      </c>
      <c r="DF186" s="72" t="str">
        <f>IF(ISNUMBER(T1_Data!DF184),IF(T1_Data!DF184=-999,"NA",IF(T1_Data!DF184&lt;1, "&lt;1", IF(T1_Data!DF184&gt;99, "&gt;99", T1_Data!DF184))),"-")</f>
        <v>-</v>
      </c>
      <c r="DG186" s="72" t="str">
        <f>IF(ISNUMBER(T1_Data!DG184),IF(T1_Data!DG184=-999,"NA",IF(T1_Data!DG184&lt;1, "&lt;1", IF(T1_Data!DG184&gt;99, "&gt;99", T1_Data!DG184))),"-")</f>
        <v>-</v>
      </c>
      <c r="DH186" s="72" t="str">
        <f>IF(ISNUMBER(T1_Data!DH184),IF(T1_Data!DH184=-999,"NA",IF(T1_Data!DH184&lt;1, "&lt;1", IF(T1_Data!DH184&gt;99, "&gt;99", T1_Data!DH184))),"-")</f>
        <v>-</v>
      </c>
      <c r="DI186" s="72" t="str">
        <f>IF(ISNUMBER(T1_Data!DI184),IF(T1_Data!DI184=-999,"NA",IF(T1_Data!DI184&lt;1, "&lt;1", IF(T1_Data!DI184&gt;99, "&gt;99", T1_Data!DI184))),"-")</f>
        <v>-</v>
      </c>
      <c r="DJ186" s="72" t="str">
        <f>IF(ISNUMBER(T1_Data!DJ184),IF(T1_Data!DJ184=-999,"NA",IF(T1_Data!DJ184&lt;1, "&lt;1", IF(T1_Data!DJ184&gt;99, "&gt;99", T1_Data!DJ184))),"-")</f>
        <v>-</v>
      </c>
      <c r="DK186" s="72" t="str">
        <f>IF(ISNUMBER(T1_Data!DK184),IF(T1_Data!DK184=-999,"NA",IF(T1_Data!DK184&lt;1, "&lt;1", IF(T1_Data!DK184&gt;99, "&gt;99", T1_Data!DK184))),"-")</f>
        <v>-</v>
      </c>
      <c r="DL186" s="72" t="str">
        <f>IF(ISNUMBER(T1_Data!DL184),IF(T1_Data!DL184=-999,"NA",IF(T1_Data!DL184&lt;1, "&lt;1", IF(T1_Data!DL184&gt;99, "&gt;99", T1_Data!DL184))),"-")</f>
        <v>-</v>
      </c>
      <c r="DM186" s="72" t="str">
        <f>IF(ISNUMBER(T1_Data!DM184),IF(T1_Data!DM184=-999,"NA",IF(T1_Data!DM184&lt;1, "&lt;1", IF(T1_Data!DM184&gt;99, "&gt;99", T1_Data!DM184))),"-")</f>
        <v>-</v>
      </c>
      <c r="DN186" s="72" t="str">
        <f>IF(ISNUMBER(T1_Data!DN184),IF(T1_Data!DN184=-999,"NA",IF(T1_Data!DN184&lt;1, "&lt;1", IF(T1_Data!DN184&gt;99, "&gt;99", T1_Data!DN184))),"-")</f>
        <v>-</v>
      </c>
      <c r="DO186" s="72" t="str">
        <f>IF(ISNUMBER(T1_Data!DO184),IF(T1_Data!DO184=-999,"NA",IF(T1_Data!DO184&lt;1, "&lt;1", IF(T1_Data!DO184&gt;99, "&gt;99", T1_Data!DO184))),"-")</f>
        <v>-</v>
      </c>
      <c r="DP186" s="72" t="str">
        <f>IF(ISNUMBER(T1_Data!DP184),IF(T1_Data!DP184=-999,"NA",IF(T1_Data!DP184&lt;1, "&lt;1", IF(T1_Data!DP184&gt;99, "&gt;99", T1_Data!DP184))),"-")</f>
        <v>-</v>
      </c>
      <c r="DQ186" s="72" t="str">
        <f>IF(ISNUMBER(T1_Data!DQ184),IF(T1_Data!DQ184=-999,"NA",IF(T1_Data!DQ184&lt;1, "&lt;1", IF(T1_Data!DQ184&gt;99, "&gt;99", T1_Data!DQ184))),"-")</f>
        <v>-</v>
      </c>
      <c r="DR186" s="72" t="str">
        <f>IF(ISNUMBER(T1_Data!DR184),IF(T1_Data!DR184=-999,"NA",IF(T1_Data!DR184&lt;1, "&lt;1", IF(T1_Data!DR184&gt;99, "&gt;99", T1_Data!DR184))),"-")</f>
        <v>-</v>
      </c>
      <c r="DS186" s="72" t="str">
        <f>IF(ISNUMBER(T1_Data!DS184),IF(T1_Data!DS184=-999,"NA",IF(T1_Data!DS184&lt;1, "&lt;1", IF(T1_Data!DS184&gt;99, "&gt;99", T1_Data!DS184))),"-")</f>
        <v>-</v>
      </c>
      <c r="DT186" s="72" t="str">
        <f>IF(ISNUMBER(T1_Data!DT184),IF(T1_Data!DT184=-999,"NA",IF(T1_Data!DT184&lt;1, "&lt;1", IF(T1_Data!DT184&gt;99, "&gt;99", T1_Data!DT184))),"-")</f>
        <v>-</v>
      </c>
      <c r="DU186" s="72" t="str">
        <f>IF(ISNUMBER(T1_Data!DU184),IF(T1_Data!DU184=-999,"NA",IF(T1_Data!DU184&lt;1, "&lt;1", IF(T1_Data!DU184&gt;99, "&gt;99", T1_Data!DU184))),"-")</f>
        <v>-</v>
      </c>
      <c r="DV186" s="72" t="str">
        <f>IF(ISNUMBER(T1_Data!DV184),IF(T1_Data!DV184=-999,"NA",IF(T1_Data!DV184&lt;1, "&lt;1", IF(T1_Data!DV184&gt;99, "&gt;99", T1_Data!DV184))),"-")</f>
        <v>-</v>
      </c>
      <c r="DW186" s="72" t="str">
        <f>IF(ISNUMBER(T1_Data!DW184),IF(T1_Data!DW184=-999,"NA",IF(T1_Data!DW184&lt;1, "&lt;1", IF(T1_Data!DW184&gt;99, "&gt;99", T1_Data!DW184))),"-")</f>
        <v>-</v>
      </c>
      <c r="DX186" s="72" t="str">
        <f>IF(ISNUMBER(T1_Data!DX184),IF(T1_Data!DX184=-999,"NA",IF(T1_Data!DX184&lt;1, "&lt;1", IF(T1_Data!DX184&gt;99, "&gt;99", T1_Data!DX184))),"-")</f>
        <v>-</v>
      </c>
      <c r="DY186" s="72" t="str">
        <f>IF(ISNUMBER(T1_Data!DY184),IF(T1_Data!DY184=-999,"NA",IF(T1_Data!DY184&lt;1, "&lt;1", IF(T1_Data!DY184&gt;99, "&gt;99", T1_Data!DY184))),"-")</f>
        <v>-</v>
      </c>
      <c r="DZ186" s="72" t="str">
        <f>IF(ISNUMBER(T1_Data!DZ184),IF(T1_Data!DZ184=-999,"NA",IF(T1_Data!DZ184&lt;1, "&lt;1", IF(T1_Data!DZ184&gt;99, "&gt;99", T1_Data!DZ184))),"-")</f>
        <v>-</v>
      </c>
      <c r="EA186" s="72" t="str">
        <f>IF(ISNUMBER(T1_Data!EA184),IF(T1_Data!EA184=-999,"NA",IF(T1_Data!EA184&lt;1, "&lt;1", IF(T1_Data!EA184&gt;99, "&gt;99", T1_Data!EA184))),"-")</f>
        <v>-</v>
      </c>
      <c r="EB186" s="72" t="str">
        <f>IF(ISNUMBER(T1_Data!EB184),IF(T1_Data!EB184=-999,"NA",IF(T1_Data!EB184&lt;1, "&lt;1", IF(T1_Data!EB184&gt;99, "&gt;99", T1_Data!EB184))),"-")</f>
        <v>-</v>
      </c>
      <c r="EC186" s="72" t="str">
        <f>IF(ISNUMBER(T1_Data!EC184),IF(T1_Data!EC184=-999,"NA",IF(T1_Data!EC184&lt;1, "&lt;1", IF(T1_Data!EC184&gt;99, "&gt;99", T1_Data!EC184))),"-")</f>
        <v>-</v>
      </c>
      <c r="ED186" s="72" t="str">
        <f>IF(ISNUMBER(T1_Data!ED184),IF(T1_Data!ED184=-999,"NA",IF(T1_Data!ED184&lt;1, "&lt;1", IF(T1_Data!ED184&gt;99, "&gt;99", T1_Data!ED184))),"-")</f>
        <v>-</v>
      </c>
      <c r="EE186" s="72" t="str">
        <f>IF(ISNUMBER(T1_Data!EE184),IF(T1_Data!EE184=-999,"NA",IF(T1_Data!EE184&lt;1, "&lt;1", IF(T1_Data!EE184&gt;99, "&gt;99", T1_Data!EE184))),"-")</f>
        <v>-</v>
      </c>
      <c r="EF186" s="72" t="str">
        <f>IF(ISNUMBER(T1_Data!EF184),IF(T1_Data!EF184=-999,"NA",IF(T1_Data!EF184&lt;1, "&lt;1", IF(T1_Data!EF184&gt;99, "&gt;99", T1_Data!EF184))),"-")</f>
        <v>-</v>
      </c>
      <c r="EG186" s="72" t="str">
        <f>IF(ISNUMBER(T1_Data!EG184),IF(T1_Data!EG184=-999,"NA",IF(T1_Data!EG184&lt;1, "&lt;1", IF(T1_Data!EG184&gt;99, "&gt;99", T1_Data!EG184))),"-")</f>
        <v>-</v>
      </c>
      <c r="EH186" s="72" t="str">
        <f>IF(ISNUMBER(T1_Data!EH184),IF(T1_Data!EH184=-999,"NA",IF(T1_Data!EH184&lt;1, "&lt;1", IF(T1_Data!EH184&gt;99, "&gt;99", T1_Data!EH184))),"-")</f>
        <v>-</v>
      </c>
      <c r="EI186" s="72" t="str">
        <f>IF(ISNUMBER(T1_Data!EI184),IF(T1_Data!EI184=-999,"NA",IF(T1_Data!EI184&lt;1, "&lt;1", IF(T1_Data!EI184&gt;99, "&gt;99", T1_Data!EI184))),"-")</f>
        <v>-</v>
      </c>
      <c r="EJ186" s="72" t="str">
        <f>IF(ISNUMBER(T1_Data!EJ184),IF(T1_Data!EJ184=-999,"NA",IF(T1_Data!EJ184&lt;1, "&lt;1", IF(T1_Data!EJ184&gt;99, "&gt;99", T1_Data!EJ184))),"-")</f>
        <v>-</v>
      </c>
      <c r="EK186" s="72" t="str">
        <f>IF(ISNUMBER(T1_Data!EK184),IF(T1_Data!EK184=-999,"NA",IF(T1_Data!EK184&lt;1, "&lt;1", IF(T1_Data!EK184&gt;99, "&gt;99", T1_Data!EK184))),"-")</f>
        <v>-</v>
      </c>
      <c r="EL186" s="72" t="str">
        <f>IF(ISNUMBER(T1_Data!EL184),IF(T1_Data!EL184=-999,"NA",IF(T1_Data!EL184&lt;1, "&lt;1", IF(T1_Data!EL184&gt;99, "&gt;99", T1_Data!EL184))),"-")</f>
        <v>-</v>
      </c>
      <c r="EM186" s="72" t="str">
        <f>IF(ISNUMBER(T1_Data!EM184),IF(T1_Data!EM184=-999,"NA",IF(T1_Data!EM184&lt;1, "&lt;1", IF(T1_Data!EM184&gt;99, "&gt;99", T1_Data!EM184))),"-")</f>
        <v>-</v>
      </c>
      <c r="EN186" s="72" t="str">
        <f>IF(ISNUMBER(T1_Data!EN184),IF(T1_Data!EN184=-999,"NA",IF(T1_Data!EN184&lt;1, "&lt;1", IF(T1_Data!EN184&gt;99, "&gt;99", T1_Data!EN184))),"-")</f>
        <v>-</v>
      </c>
      <c r="EO186" s="72" t="str">
        <f>IF(ISNUMBER(T1_Data!EO184),IF(T1_Data!EO184=-999,"NA",IF(T1_Data!EO184&lt;1, "&lt;1", IF(T1_Data!EO184&gt;99, "&gt;99", T1_Data!EO184))),"-")</f>
        <v>-</v>
      </c>
      <c r="EP186" s="72" t="str">
        <f>IF(ISNUMBER(T1_Data!EP184),IF(T1_Data!EP184=-999,"NA",IF(T1_Data!EP184&lt;1, "&lt;1", IF(T1_Data!EP184&gt;99, "&gt;99", T1_Data!EP184))),"-")</f>
        <v>-</v>
      </c>
      <c r="EQ186" s="72" t="str">
        <f>IF(ISNUMBER(T1_Data!EQ184),IF(T1_Data!EQ184=-999,"NA",IF(T1_Data!EQ184&lt;1, "&lt;1", IF(T1_Data!EQ184&gt;99, "&gt;99", T1_Data!EQ184))),"-")</f>
        <v>-</v>
      </c>
      <c r="ER186" s="72" t="str">
        <f>IF(ISNUMBER(T1_Data!ER184),IF(T1_Data!ER184=-999,"NA",IF(T1_Data!ER184&lt;1, "&lt;1", IF(T1_Data!ER184&gt;99, "&gt;99", T1_Data!ER184))),"-")</f>
        <v>-</v>
      </c>
      <c r="ES186" s="72" t="str">
        <f>IF(ISNUMBER(T1_Data!ES184),IF(T1_Data!ES184=-999,"NA",IF(T1_Data!ES184&lt;1, "&lt;1", IF(T1_Data!ES184&gt;99, "&gt;99", T1_Data!ES184))),"-")</f>
        <v>-</v>
      </c>
      <c r="ET186" s="72" t="str">
        <f>IF(ISNUMBER(T1_Data!ET184),IF(T1_Data!ET184=-999,"NA",IF(T1_Data!ET184&lt;1, "&lt;1", IF(T1_Data!ET184&gt;99, "&gt;99", T1_Data!ET184))),"-")</f>
        <v>-</v>
      </c>
      <c r="EU186" s="72" t="str">
        <f>IF(ISNUMBER(T1_Data!EU184),IF(T1_Data!EU184=-999,"NA",IF(T1_Data!EU184&lt;1, "&lt;1", IF(T1_Data!EU184&gt;99, "&gt;99", T1_Data!EU184))),"-")</f>
        <v>-</v>
      </c>
      <c r="EV186" s="72" t="str">
        <f>IF(ISNUMBER(T1_Data!EV184),IF(T1_Data!EV184=-999,"NA",IF(T1_Data!EV184&lt;1, "&lt;1", IF(T1_Data!EV184&gt;99, "&gt;99", T1_Data!EV184))),"-")</f>
        <v>-</v>
      </c>
      <c r="EW186" s="72" t="str">
        <f>IF(ISNUMBER(T1_Data!EW184),IF(T1_Data!EW184=-999,"NA",IF(T1_Data!EW184&lt;1, "&lt;1", IF(T1_Data!EW184&gt;99, "&gt;99", T1_Data!EW184))),"-")</f>
        <v>-</v>
      </c>
      <c r="EX186" s="72" t="str">
        <f>IF(ISNUMBER(T1_Data!EX184),IF(T1_Data!EX184=-999,"NA",IF(T1_Data!EX184&lt;1, "&lt;1", IF(T1_Data!EX184&gt;99, "&gt;99", T1_Data!EX184))),"-")</f>
        <v>-</v>
      </c>
      <c r="EY186" s="72" t="str">
        <f>IF(ISNUMBER(T1_Data!EY184),IF(T1_Data!EY184=-999,"NA",IF(T1_Data!EY184&lt;1, "&lt;1", IF(T1_Data!EY184&gt;99, "&gt;99", T1_Data!EY184))),"-")</f>
        <v>-</v>
      </c>
      <c r="EZ186" s="72" t="str">
        <f>IF(ISNUMBER(T1_Data!EZ184),IF(T1_Data!EZ184=-999,"NA",IF(T1_Data!EZ184&lt;1, "&lt;1", IF(T1_Data!EZ184&gt;99, "&gt;99", T1_Data!EZ184))),"-")</f>
        <v>-</v>
      </c>
      <c r="FA186" s="72" t="str">
        <f>IF(ISNUMBER(T1_Data!FA184),IF(T1_Data!FA184=-999,"NA",IF(T1_Data!FA184&lt;1, "&lt;1", IF(T1_Data!FA184&gt;99, "&gt;99", T1_Data!FA184))),"-")</f>
        <v>-</v>
      </c>
      <c r="FB186" s="72" t="str">
        <f>IF(ISNUMBER(T1_Data!FB184),IF(T1_Data!FB184=-999,"NA",IF(T1_Data!FB184&lt;1, "&lt;1", IF(T1_Data!FB184&gt;99, "&gt;99", T1_Data!FB184))),"-")</f>
        <v>-</v>
      </c>
      <c r="FC186" s="72" t="str">
        <f>IF(ISNUMBER(T1_Data!FC184),IF(T1_Data!FC184=-999,"NA",IF(T1_Data!FC184&lt;1, "&lt;1", IF(T1_Data!FC184&gt;99, "&gt;99", T1_Data!FC184))),"-")</f>
        <v>-</v>
      </c>
      <c r="FD186" s="72" t="str">
        <f>IF(ISNUMBER(T1_Data!FD184),IF(T1_Data!FD184=-999,"NA",IF(T1_Data!FD184&lt;1, "&lt;1", IF(T1_Data!FD184&gt;99, "&gt;99", T1_Data!FD184))),"-")</f>
        <v>-</v>
      </c>
      <c r="FE186" s="72" t="str">
        <f>IF(ISNUMBER(T1_Data!FE184),IF(T1_Data!FE184=-999,"NA",IF(T1_Data!FE184&lt;1, "&lt;1", IF(T1_Data!FE184&gt;99, "&gt;99", T1_Data!FE184))),"-")</f>
        <v>-</v>
      </c>
      <c r="FF186" s="72" t="str">
        <f>IF(ISNUMBER(T1_Data!FF184),IF(T1_Data!FF184=-999,"NA",IF(T1_Data!FF184&lt;1, "&lt;1", IF(T1_Data!FF184&gt;99, "&gt;99", T1_Data!FF184))),"-")</f>
        <v>-</v>
      </c>
      <c r="FG186" s="72" t="str">
        <f>IF(ISNUMBER(T1_Data!FG184),IF(T1_Data!FG184=-999,"NA",IF(T1_Data!FG184&lt;1, "&lt;1", IF(T1_Data!FG184&gt;99, "&gt;99", T1_Data!FG184))),"-")</f>
        <v>-</v>
      </c>
      <c r="FH186" s="72" t="str">
        <f>IF(ISNUMBER(T1_Data!FH184),IF(T1_Data!FH184=-999,"NA",IF(T1_Data!FH184&lt;1, "&lt;1", IF(T1_Data!FH184&gt;99, "&gt;99", T1_Data!FH184))),"-")</f>
        <v>-</v>
      </c>
      <c r="FI186" s="72" t="str">
        <f>IF(ISNUMBER(T1_Data!FI184),IF(T1_Data!FI184=-999,"NA",IF(T1_Data!FI184&lt;1, "&lt;1", IF(T1_Data!FI184&gt;99, "&gt;99", T1_Data!FI184))),"-")</f>
        <v>-</v>
      </c>
      <c r="FJ186" s="72" t="str">
        <f>IF(ISNUMBER(T1_Data!FJ184),IF(T1_Data!FJ184=-999,"NA",IF(T1_Data!FJ184&lt;1, "&lt;1", IF(T1_Data!FJ184&gt;99, "&gt;99", T1_Data!FJ184))),"-")</f>
        <v>-</v>
      </c>
      <c r="FK186" s="72" t="str">
        <f>IF(ISNUMBER(T1_Data!FK184),IF(T1_Data!FK184=-999,"NA",IF(T1_Data!FK184&lt;1, "&lt;1", IF(T1_Data!FK184&gt;99, "&gt;99", T1_Data!FK184))),"-")</f>
        <v>-</v>
      </c>
      <c r="FL186" s="72" t="str">
        <f>IF(ISNUMBER(T1_Data!FL184),IF(T1_Data!FL184=-999,"NA",IF(T1_Data!FL184&lt;1, "&lt;1", IF(T1_Data!FL184&gt;99, "&gt;99", T1_Data!FL184))),"-")</f>
        <v>-</v>
      </c>
      <c r="FM186" s="72" t="str">
        <f>IF(ISNUMBER(T1_Data!FM184),IF(T1_Data!FM184=-999,"NA",IF(T1_Data!FM184&lt;1, "&lt;1", IF(T1_Data!FM184&gt;99, "&gt;99", T1_Data!FM184))),"-")</f>
        <v>-</v>
      </c>
      <c r="FN186" s="72" t="str">
        <f>IF(ISNUMBER(T1_Data!FN184),IF(T1_Data!FN184=-999,"NA",IF(T1_Data!FN184&lt;1, "&lt;1", IF(T1_Data!FN184&gt;99, "&gt;99", T1_Data!FN184))),"-")</f>
        <v>-</v>
      </c>
      <c r="FO186" s="72" t="str">
        <f>IF(ISNUMBER(T1_Data!FO184),IF(T1_Data!FO184=-999,"NA",IF(T1_Data!FO184&lt;1, "&lt;1", IF(T1_Data!FO184&gt;99, "&gt;99", T1_Data!FO184))),"-")</f>
        <v>-</v>
      </c>
      <c r="FP186" s="72" t="str">
        <f>IF(ISNUMBER(T1_Data!FP184),IF(T1_Data!FP184=-999,"NA",IF(T1_Data!FP184&lt;1, "&lt;1", IF(T1_Data!FP184&gt;99, "&gt;99", T1_Data!FP184))),"-")</f>
        <v>-</v>
      </c>
      <c r="FQ186" s="72" t="str">
        <f>IF(ISNUMBER(T1_Data!FQ184),IF(T1_Data!FQ184=-999,"NA",IF(T1_Data!FQ184&lt;1, "&lt;1", IF(T1_Data!FQ184&gt;99, "&gt;99", T1_Data!FQ184))),"-")</f>
        <v>-</v>
      </c>
      <c r="FR186" s="72" t="str">
        <f>IF(ISNUMBER(T1_Data!FR184),IF(T1_Data!FR184=-999,"NA",IF(T1_Data!FR184&lt;1, "&lt;1", IF(T1_Data!FR184&gt;99, "&gt;99", T1_Data!FR184))),"-")</f>
        <v>-</v>
      </c>
      <c r="FS186" s="72" t="str">
        <f>IF(ISNUMBER(T1_Data!FS184),IF(T1_Data!FS184=-999,"NA",IF(T1_Data!FS184&lt;1, "&lt;1", IF(T1_Data!FS184&gt;99, "&gt;99", T1_Data!FS184))),"-")</f>
        <v>-</v>
      </c>
      <c r="FT186" s="72" t="str">
        <f>IF(ISNUMBER(T1_Data!FT184),IF(T1_Data!FT184=-999,"NA",IF(T1_Data!FT184&lt;1, "&lt;1", IF(T1_Data!FT184&gt;99, "&gt;99", T1_Data!FT184))),"-")</f>
        <v>-</v>
      </c>
      <c r="FU186" s="72" t="str">
        <f>IF(ISNUMBER(T1_Data!FU184),IF(T1_Data!FU184=-999,"NA",IF(T1_Data!FU184&lt;1, "&lt;1", IF(T1_Data!FU184&gt;99, "&gt;99", T1_Data!FU184))),"-")</f>
        <v>-</v>
      </c>
      <c r="FV186" s="72" t="str">
        <f>IF(ISNUMBER(T1_Data!FV184),IF(T1_Data!FV184=-999,"NA",IF(T1_Data!FV184&lt;1, "&lt;1", IF(T1_Data!FV184&gt;99, "&gt;99", T1_Data!FV184))),"-")</f>
        <v>-</v>
      </c>
      <c r="FW186" s="72" t="str">
        <f>IF(ISNUMBER(T1_Data!FW184),IF(T1_Data!FW184=-999,"NA",IF(T1_Data!FW184&lt;1, "&lt;1", IF(T1_Data!FW184&gt;99, "&gt;99", T1_Data!FW184))),"-")</f>
        <v>-</v>
      </c>
      <c r="FX186" s="71" t="str">
        <f>IF(ISBLANK(T1_Data!FX184), "", T1_Data!FX184)</f>
        <v/>
      </c>
    </row>
    <row r="187" spans="1:180" x14ac:dyDescent="0.25">
      <c r="A187" s="71" t="str">
        <f>IF(ISBLANK(T1_Data!A185), "", T1_Data!A185)</f>
        <v/>
      </c>
      <c r="B187" s="72" t="str">
        <f>IF(ISNUMBER(T1_Data!B185), T1_Data!B185,"-")</f>
        <v>-</v>
      </c>
      <c r="C187" s="72" t="str">
        <f>IF(ISNUMBER(T1_Data!C185),IF(T1_Data!C185=-999,"NA",IF(T1_Data!C185&lt;1, "&lt;1", IF(T1_Data!C185&gt;99, "&gt;99", T1_Data!C185))),"-")</f>
        <v>-</v>
      </c>
      <c r="D187" s="72" t="str">
        <f>IF(ISNUMBER(T1_Data!D185),IF(T1_Data!D185=-999,"NA",IF(T1_Data!D185&lt;1, "&lt;1", IF(T1_Data!D185&gt;99, "&gt;99", T1_Data!D185))),"-")</f>
        <v>-</v>
      </c>
      <c r="E187" s="72" t="str">
        <f>IF(ISNUMBER(T1_Data!E185),IF(T1_Data!E185=-999,"NA",IF(T1_Data!E185&lt;1, "&lt;1", IF(T1_Data!E185&gt;99, "&gt;99", T1_Data!E185))),"-")</f>
        <v>-</v>
      </c>
      <c r="F187" s="72" t="str">
        <f>IF(ISNUMBER(T1_Data!F185),IF(T1_Data!F185=-999,"NA",IF(T1_Data!F185&lt;1, "&lt;1", IF(T1_Data!F185&gt;99, "&gt;99", T1_Data!F185))),"-")</f>
        <v>-</v>
      </c>
      <c r="G187" s="72" t="str">
        <f>IF(ISNUMBER(T1_Data!G185),IF(T1_Data!G185=-999,"NA",IF(T1_Data!G185&lt;1, "&lt;1", IF(T1_Data!G185&gt;99, "&gt;99", T1_Data!G185))),"-")</f>
        <v>-</v>
      </c>
      <c r="H187" s="72" t="str">
        <f>IF(ISNUMBER(T1_Data!H185),IF(T1_Data!H185=-999,"NA",IF(T1_Data!H185&lt;1, "&lt;1", IF(T1_Data!H185&gt;99, "&gt;99", T1_Data!H185))),"-")</f>
        <v>-</v>
      </c>
      <c r="I187" s="72" t="str">
        <f>IF(ISNUMBER(T1_Data!I185),IF(T1_Data!I185=-999,"NA",IF(T1_Data!I185&lt;1, "&lt;1", IF(T1_Data!I185&gt;99, "&gt;99", T1_Data!I185))),"-")</f>
        <v>-</v>
      </c>
      <c r="J187" s="72" t="str">
        <f>IF(ISNUMBER(T1_Data!J185),IF(T1_Data!J185=-999,"NA",IF(T1_Data!J185&lt;1, "&lt;1", IF(T1_Data!J185&gt;99, "&gt;99", T1_Data!J185))),"-")</f>
        <v>-</v>
      </c>
      <c r="K187" s="72" t="str">
        <f>IF(ISNUMBER(T1_Data!K185),IF(T1_Data!K185=-999,"NA",IF(T1_Data!K185&lt;1, "&lt;1", IF(T1_Data!K185&gt;99, "&gt;99", T1_Data!K185))),"-")</f>
        <v>-</v>
      </c>
      <c r="L187" s="72" t="str">
        <f>IF(ISNUMBER(T1_Data!L185),IF(T1_Data!L185=-999,"NA",IF(T1_Data!L185&lt;1, "&lt;1", IF(T1_Data!L185&gt;99, "&gt;99", T1_Data!L185))),"-")</f>
        <v>-</v>
      </c>
      <c r="M187" s="72" t="str">
        <f>IF(ISNUMBER(T1_Data!M185),IF(T1_Data!M185=-999,"NA",IF(T1_Data!M185&lt;1, "&lt;1", IF(T1_Data!M185&gt;99, "&gt;99", T1_Data!M185))),"-")</f>
        <v>-</v>
      </c>
      <c r="N187" s="72" t="str">
        <f>IF(ISNUMBER(T1_Data!N185),IF(T1_Data!N185=-999,"NA",IF(T1_Data!N185&lt;1, "&lt;1", IF(T1_Data!N185&gt;99, "&gt;99", T1_Data!N185))),"-")</f>
        <v>-</v>
      </c>
      <c r="O187" s="72" t="str">
        <f>IF(ISNUMBER(T1_Data!O185),IF(T1_Data!O185=-999,"NA",IF(T1_Data!O185&lt;1, "&lt;1", IF(T1_Data!O185&gt;99, "&gt;99", T1_Data!O185))),"-")</f>
        <v>-</v>
      </c>
      <c r="P187" s="72" t="str">
        <f>IF(ISNUMBER(T1_Data!P185),IF(T1_Data!P185=-999,"NA",IF(T1_Data!P185&lt;1, "&lt;1", IF(T1_Data!P185&gt;99, "&gt;99", T1_Data!P185))),"-")</f>
        <v>-</v>
      </c>
      <c r="Q187" s="72" t="str">
        <f>IF(ISNUMBER(T1_Data!Q185),IF(T1_Data!Q185=-999,"NA",IF(T1_Data!Q185&lt;1, "&lt;1", IF(T1_Data!Q185&gt;99, "&gt;99", T1_Data!Q185))),"-")</f>
        <v>-</v>
      </c>
      <c r="R187" s="72" t="str">
        <f>IF(ISNUMBER(T1_Data!R185),IF(T1_Data!R185=-999,"NA",IF(T1_Data!R185&lt;1, "&lt;1", IF(T1_Data!R185&gt;99, "&gt;99", T1_Data!R185))),"-")</f>
        <v>-</v>
      </c>
      <c r="S187" s="72" t="str">
        <f>IF(ISNUMBER(T1_Data!S185),IF(T1_Data!S185=-999,"NA",IF(T1_Data!S185&lt;1, "&lt;1", IF(T1_Data!S185&gt;99, "&gt;99", T1_Data!S185))),"-")</f>
        <v>-</v>
      </c>
      <c r="T187" s="72" t="str">
        <f>IF(ISNUMBER(T1_Data!T185),IF(T1_Data!T185=-999,"NA",IF(T1_Data!T185&lt;1, "&lt;1", IF(T1_Data!T185&gt;99, "&gt;99", T1_Data!T185))),"-")</f>
        <v>-</v>
      </c>
      <c r="U187" s="72" t="str">
        <f>IF(ISNUMBER(T1_Data!U185),IF(T1_Data!U185=-999,"NA",IF(T1_Data!U185&lt;1, "&lt;1", IF(T1_Data!U185&gt;99, "&gt;99", T1_Data!U185))),"-")</f>
        <v>-</v>
      </c>
      <c r="V187" s="72" t="str">
        <f>IF(ISNUMBER(T1_Data!V185),IF(T1_Data!V185=-999,"NA",IF(T1_Data!V185&lt;1, "&lt;1", IF(T1_Data!V185&gt;99, "&gt;99", T1_Data!V185))),"-")</f>
        <v>-</v>
      </c>
      <c r="W187" s="72" t="str">
        <f>IF(ISNUMBER(T1_Data!W185),IF(T1_Data!W185=-999,"NA",IF(T1_Data!W185&lt;1, "&lt;1", IF(T1_Data!W185&gt;99, "&gt;99", T1_Data!W185))),"-")</f>
        <v>-</v>
      </c>
      <c r="X187" s="72" t="str">
        <f>IF(ISNUMBER(T1_Data!X185),IF(T1_Data!X185=-999,"NA",IF(T1_Data!X185&lt;1, "&lt;1", IF(T1_Data!X185&gt;99, "&gt;99", T1_Data!X185))),"-")</f>
        <v>-</v>
      </c>
      <c r="Y187" s="72" t="str">
        <f>IF(ISNUMBER(T1_Data!Y185),IF(T1_Data!Y185=-999,"NA",IF(T1_Data!Y185&lt;1, "&lt;1", IF(T1_Data!Y185&gt;99, "&gt;99", T1_Data!Y185))),"-")</f>
        <v>-</v>
      </c>
      <c r="Z187" s="72" t="str">
        <f>IF(ISNUMBER(T1_Data!Z185),IF(T1_Data!Z185=-999,"NA",IF(T1_Data!Z185&lt;1, "&lt;1", IF(T1_Data!Z185&gt;99, "&gt;99", T1_Data!Z185))),"-")</f>
        <v>-</v>
      </c>
      <c r="AA187" s="72" t="str">
        <f>IF(ISNUMBER(T1_Data!AA185),IF(T1_Data!AA185=-999,"NA",IF(T1_Data!AA185&lt;1, "&lt;1", IF(T1_Data!AA185&gt;99, "&gt;99", T1_Data!AA185))),"-")</f>
        <v>-</v>
      </c>
      <c r="AB187" s="72" t="str">
        <f>IF(ISNUMBER(T1_Data!AB185),IF(T1_Data!AB185=-999,"NA",IF(T1_Data!AB185&lt;1, "&lt;1", IF(T1_Data!AB185&gt;99, "&gt;99", T1_Data!AB185))),"-")</f>
        <v>-</v>
      </c>
      <c r="AC187" s="72" t="str">
        <f>IF(ISNUMBER(T1_Data!AC185),IF(T1_Data!AC185=-999,"NA",IF(T1_Data!AC185&lt;1, "&lt;1", IF(T1_Data!AC185&gt;99, "&gt;99", T1_Data!AC185))),"-")</f>
        <v>-</v>
      </c>
      <c r="AD187" s="72" t="str">
        <f>IF(ISNUMBER(T1_Data!AD185),IF(T1_Data!AD185=-999,"NA",IF(T1_Data!AD185&lt;1, "&lt;1", IF(T1_Data!AD185&gt;99, "&gt;99", T1_Data!AD185))),"-")</f>
        <v>-</v>
      </c>
      <c r="AE187" s="72" t="str">
        <f>IF(ISNUMBER(T1_Data!AE185),IF(T1_Data!AE185=-999,"NA",IF(T1_Data!AE185&lt;1, "&lt;1", IF(T1_Data!AE185&gt;99, "&gt;99", T1_Data!AE185))),"-")</f>
        <v>-</v>
      </c>
      <c r="AF187" s="72" t="str">
        <f>IF(ISNUMBER(T1_Data!AF185),IF(T1_Data!AF185=-999,"NA",IF(T1_Data!AF185&lt;1, "&lt;1", IF(T1_Data!AF185&gt;99, "&gt;99", T1_Data!AF185))),"-")</f>
        <v>-</v>
      </c>
      <c r="AG187" s="72" t="str">
        <f>IF(ISNUMBER(T1_Data!AG185),IF(T1_Data!AG185=-999,"NA",IF(T1_Data!AG185&lt;1, "&lt;1", IF(T1_Data!AG185&gt;99, "&gt;99", T1_Data!AG185))),"-")</f>
        <v>-</v>
      </c>
      <c r="AH187" s="72" t="str">
        <f>IF(ISNUMBER(T1_Data!AH185),IF(T1_Data!AH185=-999,"NA",IF(T1_Data!AH185&lt;1, "&lt;1", IF(T1_Data!AH185&gt;99, "&gt;99", T1_Data!AH185))),"-")</f>
        <v>-</v>
      </c>
      <c r="AI187" s="72" t="str">
        <f>IF(ISNUMBER(T1_Data!AI185),IF(T1_Data!AI185=-999,"NA",IF(T1_Data!AI185&lt;1, "&lt;1", IF(T1_Data!AI185&gt;99, "&gt;99", T1_Data!AI185))),"-")</f>
        <v>-</v>
      </c>
      <c r="AJ187" s="72" t="str">
        <f>IF(ISNUMBER(T1_Data!AJ185),IF(T1_Data!AJ185=-999,"NA",IF(T1_Data!AJ185&lt;1, "&lt;1", IF(T1_Data!AJ185&gt;99, "&gt;99", T1_Data!AJ185))),"-")</f>
        <v>-</v>
      </c>
      <c r="AK187" s="72" t="str">
        <f>IF(ISNUMBER(T1_Data!AK185),IF(T1_Data!AK185=-999,"NA",IF(T1_Data!AK185&lt;1, "&lt;1", IF(T1_Data!AK185&gt;99, "&gt;99", T1_Data!AK185))),"-")</f>
        <v>-</v>
      </c>
      <c r="AL187" s="72" t="str">
        <f>IF(ISNUMBER(T1_Data!AL185),IF(T1_Data!AL185=-999,"NA",IF(T1_Data!AL185&lt;1, "&lt;1", IF(T1_Data!AL185&gt;99, "&gt;99", T1_Data!AL185))),"-")</f>
        <v>-</v>
      </c>
      <c r="AM187" s="72" t="str">
        <f>IF(ISNUMBER(T1_Data!AM185),IF(T1_Data!AM185=-999,"NA",IF(T1_Data!AM185&lt;1, "&lt;1", IF(T1_Data!AM185&gt;99, "&gt;99", T1_Data!AM185))),"-")</f>
        <v>-</v>
      </c>
      <c r="AN187" s="72" t="str">
        <f>IF(ISNUMBER(T1_Data!AN185),IF(T1_Data!AN185=-999,"NA",IF(T1_Data!AN185&lt;1, "&lt;1", IF(T1_Data!AN185&gt;99, "&gt;99", T1_Data!AN185))),"-")</f>
        <v>-</v>
      </c>
      <c r="AO187" s="72" t="str">
        <f>IF(ISNUMBER(T1_Data!AO185),IF(T1_Data!AO185=-999,"NA",IF(T1_Data!AO185&lt;1, "&lt;1", IF(T1_Data!AO185&gt;99, "&gt;99", T1_Data!AO185))),"-")</f>
        <v>-</v>
      </c>
      <c r="AP187" s="72" t="str">
        <f>IF(ISNUMBER(T1_Data!AP185),IF(T1_Data!AP185=-999,"NA",IF(T1_Data!AP185&lt;1, "&lt;1", IF(T1_Data!AP185&gt;99, "&gt;99", T1_Data!AP185))),"-")</f>
        <v>-</v>
      </c>
      <c r="AQ187" s="72" t="str">
        <f>IF(ISNUMBER(T1_Data!AQ185),IF(T1_Data!AQ185=-999,"NA",IF(T1_Data!AQ185&lt;1, "&lt;1", IF(T1_Data!AQ185&gt;99, "&gt;99", T1_Data!AQ185))),"-")</f>
        <v>-</v>
      </c>
      <c r="AR187" s="72" t="str">
        <f>IF(ISNUMBER(T1_Data!AR185),IF(T1_Data!AR185=-999,"NA",IF(T1_Data!AR185&lt;1, "&lt;1", IF(T1_Data!AR185&gt;99, "&gt;99", T1_Data!AR185))),"-")</f>
        <v>-</v>
      </c>
      <c r="AS187" s="72" t="str">
        <f>IF(ISNUMBER(T1_Data!AS185),IF(T1_Data!AS185=-999,"NA",IF(T1_Data!AS185&lt;1, "&lt;1", IF(T1_Data!AS185&gt;99, "&gt;99", T1_Data!AS185))),"-")</f>
        <v>-</v>
      </c>
      <c r="AT187" s="72" t="str">
        <f>IF(ISNUMBER(T1_Data!AT185),IF(T1_Data!AT185=-999,"NA",IF(T1_Data!AT185&lt;1, "&lt;1", IF(T1_Data!AT185&gt;99, "&gt;99", T1_Data!AT185))),"-")</f>
        <v>-</v>
      </c>
      <c r="AU187" s="72" t="str">
        <f>IF(ISNUMBER(T1_Data!AU185),IF(T1_Data!AU185=-999,"NA",IF(T1_Data!AU185&lt;1, "&lt;1", IF(T1_Data!AU185&gt;99, "&gt;99", T1_Data!AU185))),"-")</f>
        <v>-</v>
      </c>
      <c r="AV187" s="72" t="str">
        <f>IF(ISNUMBER(T1_Data!AV185),IF(T1_Data!AV185=-999,"NA",IF(T1_Data!AV185&lt;1, "&lt;1", IF(T1_Data!AV185&gt;99, "&gt;99", T1_Data!AV185))),"-")</f>
        <v>-</v>
      </c>
      <c r="AW187" s="72" t="str">
        <f>IF(ISNUMBER(T1_Data!AW185),IF(T1_Data!AW185=-999,"NA",IF(T1_Data!AW185&lt;1, "&lt;1", IF(T1_Data!AW185&gt;99, "&gt;99", T1_Data!AW185))),"-")</f>
        <v>-</v>
      </c>
      <c r="AX187" s="72" t="str">
        <f>IF(ISNUMBER(T1_Data!AX185),IF(T1_Data!AX185=-999,"NA",IF(T1_Data!AX185&lt;1, "&lt;1", IF(T1_Data!AX185&gt;99, "&gt;99", T1_Data!AX185))),"-")</f>
        <v>-</v>
      </c>
      <c r="AY187" s="72" t="str">
        <f>IF(ISNUMBER(T1_Data!AY185),IF(T1_Data!AY185=-999,"NA",IF(T1_Data!AY185&lt;1, "&lt;1", IF(T1_Data!AY185&gt;99, "&gt;99", T1_Data!AY185))),"-")</f>
        <v>-</v>
      </c>
      <c r="AZ187" s="72" t="str">
        <f>IF(ISNUMBER(T1_Data!AZ185),IF(T1_Data!AZ185=-999,"NA",IF(T1_Data!AZ185&lt;1, "&lt;1", IF(T1_Data!AZ185&gt;99, "&gt;99", T1_Data!AZ185))),"-")</f>
        <v>-</v>
      </c>
      <c r="BA187" s="72" t="str">
        <f>IF(ISNUMBER(T1_Data!BA185),IF(T1_Data!BA185=-999,"NA",IF(T1_Data!BA185&lt;1, "&lt;1", IF(T1_Data!BA185&gt;99, "&gt;99", T1_Data!BA185))),"-")</f>
        <v>-</v>
      </c>
      <c r="BB187" s="72" t="str">
        <f>IF(ISNUMBER(T1_Data!BB185),IF(T1_Data!BB185=-999,"NA",IF(T1_Data!BB185&lt;1, "&lt;1", IF(T1_Data!BB185&gt;99, "&gt;99", T1_Data!BB185))),"-")</f>
        <v>-</v>
      </c>
      <c r="BC187" s="72" t="str">
        <f>IF(ISNUMBER(T1_Data!BC185),IF(T1_Data!BC185=-999,"NA",IF(T1_Data!BC185&lt;1, "&lt;1", IF(T1_Data!BC185&gt;99, "&gt;99", T1_Data!BC185))),"-")</f>
        <v>-</v>
      </c>
      <c r="BD187" s="72" t="str">
        <f>IF(ISNUMBER(T1_Data!BD185),IF(T1_Data!BD185=-999,"NA",IF(T1_Data!BD185&lt;1, "&lt;1", IF(T1_Data!BD185&gt;99, "&gt;99", T1_Data!BD185))),"-")</f>
        <v>-</v>
      </c>
      <c r="BE187" s="72" t="str">
        <f>IF(ISNUMBER(T1_Data!BE185),IF(T1_Data!BE185=-999,"NA",IF(T1_Data!BE185&lt;1, "&lt;1", IF(T1_Data!BE185&gt;99, "&gt;99", T1_Data!BE185))),"-")</f>
        <v>-</v>
      </c>
      <c r="BF187" s="72" t="str">
        <f>IF(ISNUMBER(T1_Data!BF185),IF(T1_Data!BF185=-999,"NA",IF(T1_Data!BF185&lt;1, "&lt;1", IF(T1_Data!BF185&gt;99, "&gt;99", T1_Data!BF185))),"-")</f>
        <v>-</v>
      </c>
      <c r="BG187" s="72" t="str">
        <f>IF(ISNUMBER(T1_Data!BG185),IF(T1_Data!BG185=-999,"NA",IF(T1_Data!BG185&lt;1, "&lt;1", IF(T1_Data!BG185&gt;99, "&gt;99", T1_Data!BG185))),"-")</f>
        <v>-</v>
      </c>
      <c r="BH187" s="72" t="str">
        <f>IF(ISNUMBER(T1_Data!BH185),IF(T1_Data!BH185=-999,"NA",IF(T1_Data!BH185&lt;1, "&lt;1", IF(T1_Data!BH185&gt;99, "&gt;99", T1_Data!BH185))),"-")</f>
        <v>-</v>
      </c>
      <c r="BI187" s="72" t="str">
        <f>IF(ISNUMBER(T1_Data!BI185),IF(T1_Data!BI185=-999,"NA",IF(T1_Data!BI185&lt;1, "&lt;1", IF(T1_Data!BI185&gt;99, "&gt;99", T1_Data!BI185))),"-")</f>
        <v>-</v>
      </c>
      <c r="BJ187" s="72" t="str">
        <f>IF(ISNUMBER(T1_Data!BJ185),IF(T1_Data!BJ185=-999,"NA",IF(T1_Data!BJ185&lt;1, "&lt;1", IF(T1_Data!BJ185&gt;99, "&gt;99", T1_Data!BJ185))),"-")</f>
        <v>-</v>
      </c>
      <c r="BK187" s="72" t="str">
        <f>IF(ISNUMBER(T1_Data!BK185),IF(T1_Data!BK185=-999,"NA",IF(T1_Data!BK185&lt;1, "&lt;1", IF(T1_Data!BK185&gt;99, "&gt;99", T1_Data!BK185))),"-")</f>
        <v>-</v>
      </c>
      <c r="BL187" s="72" t="str">
        <f>IF(ISNUMBER(T1_Data!BL185),IF(T1_Data!BL185=-999,"NA",IF(T1_Data!BL185&lt;1, "&lt;1", IF(T1_Data!BL185&gt;99, "&gt;99", T1_Data!BL185))),"-")</f>
        <v>-</v>
      </c>
      <c r="BM187" s="72" t="str">
        <f>IF(ISNUMBER(T1_Data!BM185),IF(T1_Data!BM185=-999,"NA",IF(T1_Data!BM185&lt;1, "&lt;1", IF(T1_Data!BM185&gt;99, "&gt;99", T1_Data!BM185))),"-")</f>
        <v>-</v>
      </c>
      <c r="BN187" s="72" t="str">
        <f>IF(ISNUMBER(T1_Data!BN185),IF(T1_Data!BN185=-999,"NA",IF(T1_Data!BN185&lt;1, "&lt;1", IF(T1_Data!BN185&gt;99, "&gt;99", T1_Data!BN185))),"-")</f>
        <v>-</v>
      </c>
      <c r="BO187" s="72" t="str">
        <f>IF(ISNUMBER(T1_Data!BO185),IF(T1_Data!BO185=-999,"NA",IF(T1_Data!BO185&lt;1, "&lt;1", IF(T1_Data!BO185&gt;99, "&gt;99", T1_Data!BO185))),"-")</f>
        <v>-</v>
      </c>
      <c r="BP187" s="72" t="str">
        <f>IF(ISNUMBER(T1_Data!BP185),IF(T1_Data!BP185=-999,"NA",IF(T1_Data!BP185&lt;1, "&lt;1", IF(T1_Data!BP185&gt;99, "&gt;99", T1_Data!BP185))),"-")</f>
        <v>-</v>
      </c>
      <c r="BQ187" s="72" t="str">
        <f>IF(ISNUMBER(T1_Data!BQ185),IF(T1_Data!BQ185=-999,"NA",IF(T1_Data!BQ185&lt;1, "&lt;1", IF(T1_Data!BQ185&gt;99, "&gt;99", T1_Data!BQ185))),"-")</f>
        <v>-</v>
      </c>
      <c r="BR187" s="72" t="str">
        <f>IF(ISNUMBER(T1_Data!BR185),IF(T1_Data!BR185=-999,"NA",IF(T1_Data!BR185&lt;1, "&lt;1", IF(T1_Data!BR185&gt;99, "&gt;99", T1_Data!BR185))),"-")</f>
        <v>-</v>
      </c>
      <c r="BS187" s="72" t="str">
        <f>IF(ISNUMBER(T1_Data!BS185),IF(T1_Data!BS185=-999,"NA",IF(T1_Data!BS185&lt;1, "&lt;1", IF(T1_Data!BS185&gt;99, "&gt;99", T1_Data!BS185))),"-")</f>
        <v>-</v>
      </c>
      <c r="BT187" s="72" t="str">
        <f>IF(ISNUMBER(T1_Data!BT185),IF(T1_Data!BT185=-999,"NA",IF(T1_Data!BT185&lt;1, "&lt;1", IF(T1_Data!BT185&gt;99, "&gt;99", T1_Data!BT185))),"-")</f>
        <v>-</v>
      </c>
      <c r="BU187" s="72" t="str">
        <f>IF(ISNUMBER(T1_Data!BU185),IF(T1_Data!BU185=-999,"NA",IF(T1_Data!BU185&lt;1, "&lt;1", IF(T1_Data!BU185&gt;99, "&gt;99", T1_Data!BU185))),"-")</f>
        <v>-</v>
      </c>
      <c r="BV187" s="72" t="str">
        <f>IF(ISNUMBER(T1_Data!BV185),IF(T1_Data!BV185=-999,"NA",IF(T1_Data!BV185&lt;1, "&lt;1", IF(T1_Data!BV185&gt;99, "&gt;99", T1_Data!BV185))),"-")</f>
        <v>-</v>
      </c>
      <c r="BW187" s="72" t="str">
        <f>IF(ISNUMBER(T1_Data!BW185),IF(T1_Data!BW185=-999,"NA",IF(T1_Data!BW185&lt;1, "&lt;1", IF(T1_Data!BW185&gt;99, "&gt;99", T1_Data!BW185))),"-")</f>
        <v>-</v>
      </c>
      <c r="BX187" s="72" t="str">
        <f>IF(ISNUMBER(T1_Data!BX185),IF(T1_Data!BX185=-999,"NA",IF(T1_Data!BX185&lt;1, "&lt;1", IF(T1_Data!BX185&gt;99, "&gt;99", T1_Data!BX185))),"-")</f>
        <v>-</v>
      </c>
      <c r="BY187" s="72" t="str">
        <f>IF(ISNUMBER(T1_Data!BY185),IF(T1_Data!BY185=-999,"NA",IF(T1_Data!BY185&lt;1, "&lt;1", IF(T1_Data!BY185&gt;99, "&gt;99", T1_Data!BY185))),"-")</f>
        <v>-</v>
      </c>
      <c r="BZ187" s="72" t="str">
        <f>IF(ISNUMBER(T1_Data!BZ185),IF(T1_Data!BZ185=-999,"NA",IF(T1_Data!BZ185&lt;1, "&lt;1", IF(T1_Data!BZ185&gt;99, "&gt;99", T1_Data!BZ185))),"-")</f>
        <v>-</v>
      </c>
      <c r="CA187" s="72" t="str">
        <f>IF(ISNUMBER(T1_Data!CA185),IF(T1_Data!CA185=-999,"NA",IF(T1_Data!CA185&lt;1, "&lt;1", IF(T1_Data!CA185&gt;99, "&gt;99", T1_Data!CA185))),"-")</f>
        <v>-</v>
      </c>
      <c r="CB187" s="72" t="str">
        <f>IF(ISNUMBER(T1_Data!CB185),IF(T1_Data!CB185=-999,"NA",IF(T1_Data!CB185&lt;1, "&lt;1", IF(T1_Data!CB185&gt;99, "&gt;99", T1_Data!CB185))),"-")</f>
        <v>-</v>
      </c>
      <c r="CC187" s="72" t="str">
        <f>IF(ISNUMBER(T1_Data!CC185),IF(T1_Data!CC185=-999,"NA",IF(T1_Data!CC185&lt;1, "&lt;1", IF(T1_Data!CC185&gt;99, "&gt;99", T1_Data!CC185))),"-")</f>
        <v>-</v>
      </c>
      <c r="CD187" s="72" t="str">
        <f>IF(ISNUMBER(T1_Data!CD185),IF(T1_Data!CD185=-999,"NA",IF(T1_Data!CD185&lt;1, "&lt;1", IF(T1_Data!CD185&gt;99, "&gt;99", T1_Data!CD185))),"-")</f>
        <v>-</v>
      </c>
      <c r="CE187" s="72" t="str">
        <f>IF(ISNUMBER(T1_Data!CE185),IF(T1_Data!CE185=-999,"NA",IF(T1_Data!CE185&lt;1, "&lt;1", IF(T1_Data!CE185&gt;99, "&gt;99", T1_Data!CE185))),"-")</f>
        <v>-</v>
      </c>
      <c r="CF187" s="72" t="str">
        <f>IF(ISNUMBER(T1_Data!CF185),IF(T1_Data!CF185=-999,"NA",IF(T1_Data!CF185&lt;1, "&lt;1", IF(T1_Data!CF185&gt;99, "&gt;99", T1_Data!CF185))),"-")</f>
        <v>-</v>
      </c>
      <c r="CG187" s="72" t="str">
        <f>IF(ISNUMBER(T1_Data!CG185),IF(T1_Data!CG185=-999,"NA",IF(T1_Data!CG185&lt;1, "&lt;1", IF(T1_Data!CG185&gt;99, "&gt;99", T1_Data!CG185))),"-")</f>
        <v>-</v>
      </c>
      <c r="CH187" s="72" t="str">
        <f>IF(ISNUMBER(T1_Data!CH185),IF(T1_Data!CH185=-999,"NA",IF(T1_Data!CH185&lt;1, "&lt;1", IF(T1_Data!CH185&gt;99, "&gt;99", T1_Data!CH185))),"-")</f>
        <v>-</v>
      </c>
      <c r="CI187" s="72" t="str">
        <f>IF(ISNUMBER(T1_Data!CI185),IF(T1_Data!CI185=-999,"NA",IF(T1_Data!CI185&lt;1, "&lt;1", IF(T1_Data!CI185&gt;99, "&gt;99", T1_Data!CI185))),"-")</f>
        <v>-</v>
      </c>
      <c r="CJ187" s="72" t="str">
        <f>IF(ISNUMBER(T1_Data!CJ185),IF(T1_Data!CJ185=-999,"NA",IF(T1_Data!CJ185&lt;1, "&lt;1", IF(T1_Data!CJ185&gt;99, "&gt;99", T1_Data!CJ185))),"-")</f>
        <v>-</v>
      </c>
      <c r="CK187" s="72" t="str">
        <f>IF(ISNUMBER(T1_Data!CK185),IF(T1_Data!CK185=-999,"NA",IF(T1_Data!CK185&lt;1, "&lt;1", IF(T1_Data!CK185&gt;99, "&gt;99", T1_Data!CK185))),"-")</f>
        <v>-</v>
      </c>
      <c r="CL187" s="72" t="str">
        <f>IF(ISNUMBER(T1_Data!CL185),IF(T1_Data!CL185=-999,"NA",IF(T1_Data!CL185&lt;1, "&lt;1", IF(T1_Data!CL185&gt;99, "&gt;99", T1_Data!CL185))),"-")</f>
        <v>-</v>
      </c>
      <c r="CM187" s="72" t="str">
        <f>IF(ISNUMBER(T1_Data!CM185),IF(T1_Data!CM185=-999,"NA",IF(T1_Data!CM185&lt;1, "&lt;1", IF(T1_Data!CM185&gt;99, "&gt;99", T1_Data!CM185))),"-")</f>
        <v>-</v>
      </c>
      <c r="CN187" s="72" t="str">
        <f>IF(ISNUMBER(T1_Data!CN185),IF(T1_Data!CN185=-999,"NA",IF(T1_Data!CN185&lt;1, "&lt;1", IF(T1_Data!CN185&gt;99, "&gt;99", T1_Data!CN185))),"-")</f>
        <v>-</v>
      </c>
      <c r="CO187" s="72" t="str">
        <f>IF(ISNUMBER(T1_Data!CO185),IF(T1_Data!CO185=-999,"NA",IF(T1_Data!CO185&lt;1, "&lt;1", IF(T1_Data!CO185&gt;99, "&gt;99", T1_Data!CO185))),"-")</f>
        <v>-</v>
      </c>
      <c r="CP187" s="72" t="str">
        <f>IF(ISNUMBER(T1_Data!CP185),IF(T1_Data!CP185=-999,"NA",IF(T1_Data!CP185&lt;1, "&lt;1", IF(T1_Data!CP185&gt;99, "&gt;99", T1_Data!CP185))),"-")</f>
        <v>-</v>
      </c>
      <c r="CQ187" s="72" t="str">
        <f>IF(ISNUMBER(T1_Data!CQ185),IF(T1_Data!CQ185=-999,"NA",IF(T1_Data!CQ185&lt;1, "&lt;1", IF(T1_Data!CQ185&gt;99, "&gt;99", T1_Data!CQ185))),"-")</f>
        <v>-</v>
      </c>
      <c r="CR187" s="72" t="str">
        <f>IF(ISNUMBER(T1_Data!CR185),IF(T1_Data!CR185=-999,"NA",IF(T1_Data!CR185&lt;1, "&lt;1", IF(T1_Data!CR185&gt;99, "&gt;99", T1_Data!CR185))),"-")</f>
        <v>-</v>
      </c>
      <c r="CS187" s="72" t="str">
        <f>IF(ISNUMBER(T1_Data!CS185),IF(T1_Data!CS185=-999,"NA",IF(T1_Data!CS185&lt;1, "&lt;1", IF(T1_Data!CS185&gt;99, "&gt;99", T1_Data!CS185))),"-")</f>
        <v>-</v>
      </c>
      <c r="CT187" s="72" t="str">
        <f>IF(ISNUMBER(T1_Data!CT185),IF(T1_Data!CT185=-999,"NA",IF(T1_Data!CT185&lt;1, "&lt;1", IF(T1_Data!CT185&gt;99, "&gt;99", T1_Data!CT185))),"-")</f>
        <v>-</v>
      </c>
      <c r="CU187" s="72" t="str">
        <f>IF(ISNUMBER(T1_Data!CU185),IF(T1_Data!CU185=-999,"NA",IF(T1_Data!CU185&lt;1, "&lt;1", IF(T1_Data!CU185&gt;99, "&gt;99", T1_Data!CU185))),"-")</f>
        <v>-</v>
      </c>
      <c r="CV187" s="72" t="str">
        <f>IF(ISNUMBER(T1_Data!CV185),IF(T1_Data!CV185=-999,"NA",IF(T1_Data!CV185&lt;1, "&lt;1", IF(T1_Data!CV185&gt;99, "&gt;99", T1_Data!CV185))),"-")</f>
        <v>-</v>
      </c>
      <c r="CW187" s="72" t="str">
        <f>IF(ISNUMBER(T1_Data!CW185),IF(T1_Data!CW185=-999,"NA",IF(T1_Data!CW185&lt;1, "&lt;1", IF(T1_Data!CW185&gt;99, "&gt;99", T1_Data!CW185))),"-")</f>
        <v>-</v>
      </c>
      <c r="CX187" s="72" t="str">
        <f>IF(ISNUMBER(T1_Data!CX185),IF(T1_Data!CX185=-999,"NA",IF(T1_Data!CX185&lt;1, "&lt;1", IF(T1_Data!CX185&gt;99, "&gt;99", T1_Data!CX185))),"-")</f>
        <v>-</v>
      </c>
      <c r="CY187" s="72" t="str">
        <f>IF(ISNUMBER(T1_Data!CY185),IF(T1_Data!CY185=-999,"NA",IF(T1_Data!CY185&lt;1, "&lt;1", IF(T1_Data!CY185&gt;99, "&gt;99", T1_Data!CY185))),"-")</f>
        <v>-</v>
      </c>
      <c r="CZ187" s="72" t="str">
        <f>IF(ISNUMBER(T1_Data!CZ185),IF(T1_Data!CZ185=-999,"NA",IF(T1_Data!CZ185&lt;1, "&lt;1", IF(T1_Data!CZ185&gt;99, "&gt;99", T1_Data!CZ185))),"-")</f>
        <v>-</v>
      </c>
      <c r="DA187" s="72" t="str">
        <f>IF(ISNUMBER(T1_Data!DA185),IF(T1_Data!DA185=-999,"NA",IF(T1_Data!DA185&lt;1, "&lt;1", IF(T1_Data!DA185&gt;99, "&gt;99", T1_Data!DA185))),"-")</f>
        <v>-</v>
      </c>
      <c r="DB187" s="72" t="str">
        <f>IF(ISNUMBER(T1_Data!DB185),IF(T1_Data!DB185=-999,"NA",IF(T1_Data!DB185&lt;1, "&lt;1", IF(T1_Data!DB185&gt;99, "&gt;99", T1_Data!DB185))),"-")</f>
        <v>-</v>
      </c>
      <c r="DC187" s="72" t="str">
        <f>IF(ISNUMBER(T1_Data!DC185),IF(T1_Data!DC185=-999,"NA",IF(T1_Data!DC185&lt;1, "&lt;1", IF(T1_Data!DC185&gt;99, "&gt;99", T1_Data!DC185))),"-")</f>
        <v>-</v>
      </c>
      <c r="DD187" s="72" t="str">
        <f>IF(ISNUMBER(T1_Data!DD185),IF(T1_Data!DD185=-999,"NA",IF(T1_Data!DD185&lt;1, "&lt;1", IF(T1_Data!DD185&gt;99, "&gt;99", T1_Data!DD185))),"-")</f>
        <v>-</v>
      </c>
      <c r="DE187" s="72" t="str">
        <f>IF(ISNUMBER(T1_Data!DE185),IF(T1_Data!DE185=-999,"NA",IF(T1_Data!DE185&lt;1, "&lt;1", IF(T1_Data!DE185&gt;99, "&gt;99", T1_Data!DE185))),"-")</f>
        <v>-</v>
      </c>
      <c r="DF187" s="72" t="str">
        <f>IF(ISNUMBER(T1_Data!DF185),IF(T1_Data!DF185=-999,"NA",IF(T1_Data!DF185&lt;1, "&lt;1", IF(T1_Data!DF185&gt;99, "&gt;99", T1_Data!DF185))),"-")</f>
        <v>-</v>
      </c>
      <c r="DG187" s="72" t="str">
        <f>IF(ISNUMBER(T1_Data!DG185),IF(T1_Data!DG185=-999,"NA",IF(T1_Data!DG185&lt;1, "&lt;1", IF(T1_Data!DG185&gt;99, "&gt;99", T1_Data!DG185))),"-")</f>
        <v>-</v>
      </c>
      <c r="DH187" s="72" t="str">
        <f>IF(ISNUMBER(T1_Data!DH185),IF(T1_Data!DH185=-999,"NA",IF(T1_Data!DH185&lt;1, "&lt;1", IF(T1_Data!DH185&gt;99, "&gt;99", T1_Data!DH185))),"-")</f>
        <v>-</v>
      </c>
      <c r="DI187" s="72" t="str">
        <f>IF(ISNUMBER(T1_Data!DI185),IF(T1_Data!DI185=-999,"NA",IF(T1_Data!DI185&lt;1, "&lt;1", IF(T1_Data!DI185&gt;99, "&gt;99", T1_Data!DI185))),"-")</f>
        <v>-</v>
      </c>
      <c r="DJ187" s="72" t="str">
        <f>IF(ISNUMBER(T1_Data!DJ185),IF(T1_Data!DJ185=-999,"NA",IF(T1_Data!DJ185&lt;1, "&lt;1", IF(T1_Data!DJ185&gt;99, "&gt;99", T1_Data!DJ185))),"-")</f>
        <v>-</v>
      </c>
      <c r="DK187" s="72" t="str">
        <f>IF(ISNUMBER(T1_Data!DK185),IF(T1_Data!DK185=-999,"NA",IF(T1_Data!DK185&lt;1, "&lt;1", IF(T1_Data!DK185&gt;99, "&gt;99", T1_Data!DK185))),"-")</f>
        <v>-</v>
      </c>
      <c r="DL187" s="72" t="str">
        <f>IF(ISNUMBER(T1_Data!DL185),IF(T1_Data!DL185=-999,"NA",IF(T1_Data!DL185&lt;1, "&lt;1", IF(T1_Data!DL185&gt;99, "&gt;99", T1_Data!DL185))),"-")</f>
        <v>-</v>
      </c>
      <c r="DM187" s="72" t="str">
        <f>IF(ISNUMBER(T1_Data!DM185),IF(T1_Data!DM185=-999,"NA",IF(T1_Data!DM185&lt;1, "&lt;1", IF(T1_Data!DM185&gt;99, "&gt;99", T1_Data!DM185))),"-")</f>
        <v>-</v>
      </c>
      <c r="DN187" s="72" t="str">
        <f>IF(ISNUMBER(T1_Data!DN185),IF(T1_Data!DN185=-999,"NA",IF(T1_Data!DN185&lt;1, "&lt;1", IF(T1_Data!DN185&gt;99, "&gt;99", T1_Data!DN185))),"-")</f>
        <v>-</v>
      </c>
      <c r="DO187" s="72" t="str">
        <f>IF(ISNUMBER(T1_Data!DO185),IF(T1_Data!DO185=-999,"NA",IF(T1_Data!DO185&lt;1, "&lt;1", IF(T1_Data!DO185&gt;99, "&gt;99", T1_Data!DO185))),"-")</f>
        <v>-</v>
      </c>
      <c r="DP187" s="72" t="str">
        <f>IF(ISNUMBER(T1_Data!DP185),IF(T1_Data!DP185=-999,"NA",IF(T1_Data!DP185&lt;1, "&lt;1", IF(T1_Data!DP185&gt;99, "&gt;99", T1_Data!DP185))),"-")</f>
        <v>-</v>
      </c>
      <c r="DQ187" s="72" t="str">
        <f>IF(ISNUMBER(T1_Data!DQ185),IF(T1_Data!DQ185=-999,"NA",IF(T1_Data!DQ185&lt;1, "&lt;1", IF(T1_Data!DQ185&gt;99, "&gt;99", T1_Data!DQ185))),"-")</f>
        <v>-</v>
      </c>
      <c r="DR187" s="72" t="str">
        <f>IF(ISNUMBER(T1_Data!DR185),IF(T1_Data!DR185=-999,"NA",IF(T1_Data!DR185&lt;1, "&lt;1", IF(T1_Data!DR185&gt;99, "&gt;99", T1_Data!DR185))),"-")</f>
        <v>-</v>
      </c>
      <c r="DS187" s="72" t="str">
        <f>IF(ISNUMBER(T1_Data!DS185),IF(T1_Data!DS185=-999,"NA",IF(T1_Data!DS185&lt;1, "&lt;1", IF(T1_Data!DS185&gt;99, "&gt;99", T1_Data!DS185))),"-")</f>
        <v>-</v>
      </c>
      <c r="DT187" s="72" t="str">
        <f>IF(ISNUMBER(T1_Data!DT185),IF(T1_Data!DT185=-999,"NA",IF(T1_Data!DT185&lt;1, "&lt;1", IF(T1_Data!DT185&gt;99, "&gt;99", T1_Data!DT185))),"-")</f>
        <v>-</v>
      </c>
      <c r="DU187" s="72" t="str">
        <f>IF(ISNUMBER(T1_Data!DU185),IF(T1_Data!DU185=-999,"NA",IF(T1_Data!DU185&lt;1, "&lt;1", IF(T1_Data!DU185&gt;99, "&gt;99", T1_Data!DU185))),"-")</f>
        <v>-</v>
      </c>
      <c r="DV187" s="72" t="str">
        <f>IF(ISNUMBER(T1_Data!DV185),IF(T1_Data!DV185=-999,"NA",IF(T1_Data!DV185&lt;1, "&lt;1", IF(T1_Data!DV185&gt;99, "&gt;99", T1_Data!DV185))),"-")</f>
        <v>-</v>
      </c>
      <c r="DW187" s="72" t="str">
        <f>IF(ISNUMBER(T1_Data!DW185),IF(T1_Data!DW185=-999,"NA",IF(T1_Data!DW185&lt;1, "&lt;1", IF(T1_Data!DW185&gt;99, "&gt;99", T1_Data!DW185))),"-")</f>
        <v>-</v>
      </c>
      <c r="DX187" s="72" t="str">
        <f>IF(ISNUMBER(T1_Data!DX185),IF(T1_Data!DX185=-999,"NA",IF(T1_Data!DX185&lt;1, "&lt;1", IF(T1_Data!DX185&gt;99, "&gt;99", T1_Data!DX185))),"-")</f>
        <v>-</v>
      </c>
      <c r="DY187" s="72" t="str">
        <f>IF(ISNUMBER(T1_Data!DY185),IF(T1_Data!DY185=-999,"NA",IF(T1_Data!DY185&lt;1, "&lt;1", IF(T1_Data!DY185&gt;99, "&gt;99", T1_Data!DY185))),"-")</f>
        <v>-</v>
      </c>
      <c r="DZ187" s="72" t="str">
        <f>IF(ISNUMBER(T1_Data!DZ185),IF(T1_Data!DZ185=-999,"NA",IF(T1_Data!DZ185&lt;1, "&lt;1", IF(T1_Data!DZ185&gt;99, "&gt;99", T1_Data!DZ185))),"-")</f>
        <v>-</v>
      </c>
      <c r="EA187" s="72" t="str">
        <f>IF(ISNUMBER(T1_Data!EA185),IF(T1_Data!EA185=-999,"NA",IF(T1_Data!EA185&lt;1, "&lt;1", IF(T1_Data!EA185&gt;99, "&gt;99", T1_Data!EA185))),"-")</f>
        <v>-</v>
      </c>
      <c r="EB187" s="72" t="str">
        <f>IF(ISNUMBER(T1_Data!EB185),IF(T1_Data!EB185=-999,"NA",IF(T1_Data!EB185&lt;1, "&lt;1", IF(T1_Data!EB185&gt;99, "&gt;99", T1_Data!EB185))),"-")</f>
        <v>-</v>
      </c>
      <c r="EC187" s="72" t="str">
        <f>IF(ISNUMBER(T1_Data!EC185),IF(T1_Data!EC185=-999,"NA",IF(T1_Data!EC185&lt;1, "&lt;1", IF(T1_Data!EC185&gt;99, "&gt;99", T1_Data!EC185))),"-")</f>
        <v>-</v>
      </c>
      <c r="ED187" s="72" t="str">
        <f>IF(ISNUMBER(T1_Data!ED185),IF(T1_Data!ED185=-999,"NA",IF(T1_Data!ED185&lt;1, "&lt;1", IF(T1_Data!ED185&gt;99, "&gt;99", T1_Data!ED185))),"-")</f>
        <v>-</v>
      </c>
      <c r="EE187" s="72" t="str">
        <f>IF(ISNUMBER(T1_Data!EE185),IF(T1_Data!EE185=-999,"NA",IF(T1_Data!EE185&lt;1, "&lt;1", IF(T1_Data!EE185&gt;99, "&gt;99", T1_Data!EE185))),"-")</f>
        <v>-</v>
      </c>
      <c r="EF187" s="72" t="str">
        <f>IF(ISNUMBER(T1_Data!EF185),IF(T1_Data!EF185=-999,"NA",IF(T1_Data!EF185&lt;1, "&lt;1", IF(T1_Data!EF185&gt;99, "&gt;99", T1_Data!EF185))),"-")</f>
        <v>-</v>
      </c>
      <c r="EG187" s="72" t="str">
        <f>IF(ISNUMBER(T1_Data!EG185),IF(T1_Data!EG185=-999,"NA",IF(T1_Data!EG185&lt;1, "&lt;1", IF(T1_Data!EG185&gt;99, "&gt;99", T1_Data!EG185))),"-")</f>
        <v>-</v>
      </c>
      <c r="EH187" s="72" t="str">
        <f>IF(ISNUMBER(T1_Data!EH185),IF(T1_Data!EH185=-999,"NA",IF(T1_Data!EH185&lt;1, "&lt;1", IF(T1_Data!EH185&gt;99, "&gt;99", T1_Data!EH185))),"-")</f>
        <v>-</v>
      </c>
      <c r="EI187" s="72" t="str">
        <f>IF(ISNUMBER(T1_Data!EI185),IF(T1_Data!EI185=-999,"NA",IF(T1_Data!EI185&lt;1, "&lt;1", IF(T1_Data!EI185&gt;99, "&gt;99", T1_Data!EI185))),"-")</f>
        <v>-</v>
      </c>
      <c r="EJ187" s="72" t="str">
        <f>IF(ISNUMBER(T1_Data!EJ185),IF(T1_Data!EJ185=-999,"NA",IF(T1_Data!EJ185&lt;1, "&lt;1", IF(T1_Data!EJ185&gt;99, "&gt;99", T1_Data!EJ185))),"-")</f>
        <v>-</v>
      </c>
      <c r="EK187" s="72" t="str">
        <f>IF(ISNUMBER(T1_Data!EK185),IF(T1_Data!EK185=-999,"NA",IF(T1_Data!EK185&lt;1, "&lt;1", IF(T1_Data!EK185&gt;99, "&gt;99", T1_Data!EK185))),"-")</f>
        <v>-</v>
      </c>
      <c r="EL187" s="72" t="str">
        <f>IF(ISNUMBER(T1_Data!EL185),IF(T1_Data!EL185=-999,"NA",IF(T1_Data!EL185&lt;1, "&lt;1", IF(T1_Data!EL185&gt;99, "&gt;99", T1_Data!EL185))),"-")</f>
        <v>-</v>
      </c>
      <c r="EM187" s="72" t="str">
        <f>IF(ISNUMBER(T1_Data!EM185),IF(T1_Data!EM185=-999,"NA",IF(T1_Data!EM185&lt;1, "&lt;1", IF(T1_Data!EM185&gt;99, "&gt;99", T1_Data!EM185))),"-")</f>
        <v>-</v>
      </c>
      <c r="EN187" s="72" t="str">
        <f>IF(ISNUMBER(T1_Data!EN185),IF(T1_Data!EN185=-999,"NA",IF(T1_Data!EN185&lt;1, "&lt;1", IF(T1_Data!EN185&gt;99, "&gt;99", T1_Data!EN185))),"-")</f>
        <v>-</v>
      </c>
      <c r="EO187" s="72" t="str">
        <f>IF(ISNUMBER(T1_Data!EO185),IF(T1_Data!EO185=-999,"NA",IF(T1_Data!EO185&lt;1, "&lt;1", IF(T1_Data!EO185&gt;99, "&gt;99", T1_Data!EO185))),"-")</f>
        <v>-</v>
      </c>
      <c r="EP187" s="72" t="str">
        <f>IF(ISNUMBER(T1_Data!EP185),IF(T1_Data!EP185=-999,"NA",IF(T1_Data!EP185&lt;1, "&lt;1", IF(T1_Data!EP185&gt;99, "&gt;99", T1_Data!EP185))),"-")</f>
        <v>-</v>
      </c>
      <c r="EQ187" s="72" t="str">
        <f>IF(ISNUMBER(T1_Data!EQ185),IF(T1_Data!EQ185=-999,"NA",IF(T1_Data!EQ185&lt;1, "&lt;1", IF(T1_Data!EQ185&gt;99, "&gt;99", T1_Data!EQ185))),"-")</f>
        <v>-</v>
      </c>
      <c r="ER187" s="72" t="str">
        <f>IF(ISNUMBER(T1_Data!ER185),IF(T1_Data!ER185=-999,"NA",IF(T1_Data!ER185&lt;1, "&lt;1", IF(T1_Data!ER185&gt;99, "&gt;99", T1_Data!ER185))),"-")</f>
        <v>-</v>
      </c>
      <c r="ES187" s="72" t="str">
        <f>IF(ISNUMBER(T1_Data!ES185),IF(T1_Data!ES185=-999,"NA",IF(T1_Data!ES185&lt;1, "&lt;1", IF(T1_Data!ES185&gt;99, "&gt;99", T1_Data!ES185))),"-")</f>
        <v>-</v>
      </c>
      <c r="ET187" s="72" t="str">
        <f>IF(ISNUMBER(T1_Data!ET185),IF(T1_Data!ET185=-999,"NA",IF(T1_Data!ET185&lt;1, "&lt;1", IF(T1_Data!ET185&gt;99, "&gt;99", T1_Data!ET185))),"-")</f>
        <v>-</v>
      </c>
      <c r="EU187" s="72" t="str">
        <f>IF(ISNUMBER(T1_Data!EU185),IF(T1_Data!EU185=-999,"NA",IF(T1_Data!EU185&lt;1, "&lt;1", IF(T1_Data!EU185&gt;99, "&gt;99", T1_Data!EU185))),"-")</f>
        <v>-</v>
      </c>
      <c r="EV187" s="72" t="str">
        <f>IF(ISNUMBER(T1_Data!EV185),IF(T1_Data!EV185=-999,"NA",IF(T1_Data!EV185&lt;1, "&lt;1", IF(T1_Data!EV185&gt;99, "&gt;99", T1_Data!EV185))),"-")</f>
        <v>-</v>
      </c>
      <c r="EW187" s="72" t="str">
        <f>IF(ISNUMBER(T1_Data!EW185),IF(T1_Data!EW185=-999,"NA",IF(T1_Data!EW185&lt;1, "&lt;1", IF(T1_Data!EW185&gt;99, "&gt;99", T1_Data!EW185))),"-")</f>
        <v>-</v>
      </c>
      <c r="EX187" s="72" t="str">
        <f>IF(ISNUMBER(T1_Data!EX185),IF(T1_Data!EX185=-999,"NA",IF(T1_Data!EX185&lt;1, "&lt;1", IF(T1_Data!EX185&gt;99, "&gt;99", T1_Data!EX185))),"-")</f>
        <v>-</v>
      </c>
      <c r="EY187" s="72" t="str">
        <f>IF(ISNUMBER(T1_Data!EY185),IF(T1_Data!EY185=-999,"NA",IF(T1_Data!EY185&lt;1, "&lt;1", IF(T1_Data!EY185&gt;99, "&gt;99", T1_Data!EY185))),"-")</f>
        <v>-</v>
      </c>
      <c r="EZ187" s="72" t="str">
        <f>IF(ISNUMBER(T1_Data!EZ185),IF(T1_Data!EZ185=-999,"NA",IF(T1_Data!EZ185&lt;1, "&lt;1", IF(T1_Data!EZ185&gt;99, "&gt;99", T1_Data!EZ185))),"-")</f>
        <v>-</v>
      </c>
      <c r="FA187" s="72" t="str">
        <f>IF(ISNUMBER(T1_Data!FA185),IF(T1_Data!FA185=-999,"NA",IF(T1_Data!FA185&lt;1, "&lt;1", IF(T1_Data!FA185&gt;99, "&gt;99", T1_Data!FA185))),"-")</f>
        <v>-</v>
      </c>
      <c r="FB187" s="72" t="str">
        <f>IF(ISNUMBER(T1_Data!FB185),IF(T1_Data!FB185=-999,"NA",IF(T1_Data!FB185&lt;1, "&lt;1", IF(T1_Data!FB185&gt;99, "&gt;99", T1_Data!FB185))),"-")</f>
        <v>-</v>
      </c>
      <c r="FC187" s="72" t="str">
        <f>IF(ISNUMBER(T1_Data!FC185),IF(T1_Data!FC185=-999,"NA",IF(T1_Data!FC185&lt;1, "&lt;1", IF(T1_Data!FC185&gt;99, "&gt;99", T1_Data!FC185))),"-")</f>
        <v>-</v>
      </c>
      <c r="FD187" s="72" t="str">
        <f>IF(ISNUMBER(T1_Data!FD185),IF(T1_Data!FD185=-999,"NA",IF(T1_Data!FD185&lt;1, "&lt;1", IF(T1_Data!FD185&gt;99, "&gt;99", T1_Data!FD185))),"-")</f>
        <v>-</v>
      </c>
      <c r="FE187" s="72" t="str">
        <f>IF(ISNUMBER(T1_Data!FE185),IF(T1_Data!FE185=-999,"NA",IF(T1_Data!FE185&lt;1, "&lt;1", IF(T1_Data!FE185&gt;99, "&gt;99", T1_Data!FE185))),"-")</f>
        <v>-</v>
      </c>
      <c r="FF187" s="72" t="str">
        <f>IF(ISNUMBER(T1_Data!FF185),IF(T1_Data!FF185=-999,"NA",IF(T1_Data!FF185&lt;1, "&lt;1", IF(T1_Data!FF185&gt;99, "&gt;99", T1_Data!FF185))),"-")</f>
        <v>-</v>
      </c>
      <c r="FG187" s="72" t="str">
        <f>IF(ISNUMBER(T1_Data!FG185),IF(T1_Data!FG185=-999,"NA",IF(T1_Data!FG185&lt;1, "&lt;1", IF(T1_Data!FG185&gt;99, "&gt;99", T1_Data!FG185))),"-")</f>
        <v>-</v>
      </c>
      <c r="FH187" s="72" t="str">
        <f>IF(ISNUMBER(T1_Data!FH185),IF(T1_Data!FH185=-999,"NA",IF(T1_Data!FH185&lt;1, "&lt;1", IF(T1_Data!FH185&gt;99, "&gt;99", T1_Data!FH185))),"-")</f>
        <v>-</v>
      </c>
      <c r="FI187" s="72" t="str">
        <f>IF(ISNUMBER(T1_Data!FI185),IF(T1_Data!FI185=-999,"NA",IF(T1_Data!FI185&lt;1, "&lt;1", IF(T1_Data!FI185&gt;99, "&gt;99", T1_Data!FI185))),"-")</f>
        <v>-</v>
      </c>
      <c r="FJ187" s="72" t="str">
        <f>IF(ISNUMBER(T1_Data!FJ185),IF(T1_Data!FJ185=-999,"NA",IF(T1_Data!FJ185&lt;1, "&lt;1", IF(T1_Data!FJ185&gt;99, "&gt;99", T1_Data!FJ185))),"-")</f>
        <v>-</v>
      </c>
      <c r="FK187" s="72" t="str">
        <f>IF(ISNUMBER(T1_Data!FK185),IF(T1_Data!FK185=-999,"NA",IF(T1_Data!FK185&lt;1, "&lt;1", IF(T1_Data!FK185&gt;99, "&gt;99", T1_Data!FK185))),"-")</f>
        <v>-</v>
      </c>
      <c r="FL187" s="72" t="str">
        <f>IF(ISNUMBER(T1_Data!FL185),IF(T1_Data!FL185=-999,"NA",IF(T1_Data!FL185&lt;1, "&lt;1", IF(T1_Data!FL185&gt;99, "&gt;99", T1_Data!FL185))),"-")</f>
        <v>-</v>
      </c>
      <c r="FM187" s="72" t="str">
        <f>IF(ISNUMBER(T1_Data!FM185),IF(T1_Data!FM185=-999,"NA",IF(T1_Data!FM185&lt;1, "&lt;1", IF(T1_Data!FM185&gt;99, "&gt;99", T1_Data!FM185))),"-")</f>
        <v>-</v>
      </c>
      <c r="FN187" s="72" t="str">
        <f>IF(ISNUMBER(T1_Data!FN185),IF(T1_Data!FN185=-999,"NA",IF(T1_Data!FN185&lt;1, "&lt;1", IF(T1_Data!FN185&gt;99, "&gt;99", T1_Data!FN185))),"-")</f>
        <v>-</v>
      </c>
      <c r="FO187" s="72" t="str">
        <f>IF(ISNUMBER(T1_Data!FO185),IF(T1_Data!FO185=-999,"NA",IF(T1_Data!FO185&lt;1, "&lt;1", IF(T1_Data!FO185&gt;99, "&gt;99", T1_Data!FO185))),"-")</f>
        <v>-</v>
      </c>
      <c r="FP187" s="72" t="str">
        <f>IF(ISNUMBER(T1_Data!FP185),IF(T1_Data!FP185=-999,"NA",IF(T1_Data!FP185&lt;1, "&lt;1", IF(T1_Data!FP185&gt;99, "&gt;99", T1_Data!FP185))),"-")</f>
        <v>-</v>
      </c>
      <c r="FQ187" s="72" t="str">
        <f>IF(ISNUMBER(T1_Data!FQ185),IF(T1_Data!FQ185=-999,"NA",IF(T1_Data!FQ185&lt;1, "&lt;1", IF(T1_Data!FQ185&gt;99, "&gt;99", T1_Data!FQ185))),"-")</f>
        <v>-</v>
      </c>
      <c r="FR187" s="72" t="str">
        <f>IF(ISNUMBER(T1_Data!FR185),IF(T1_Data!FR185=-999,"NA",IF(T1_Data!FR185&lt;1, "&lt;1", IF(T1_Data!FR185&gt;99, "&gt;99", T1_Data!FR185))),"-")</f>
        <v>-</v>
      </c>
      <c r="FS187" s="72" t="str">
        <f>IF(ISNUMBER(T1_Data!FS185),IF(T1_Data!FS185=-999,"NA",IF(T1_Data!FS185&lt;1, "&lt;1", IF(T1_Data!FS185&gt;99, "&gt;99", T1_Data!FS185))),"-")</f>
        <v>-</v>
      </c>
      <c r="FT187" s="72" t="str">
        <f>IF(ISNUMBER(T1_Data!FT185),IF(T1_Data!FT185=-999,"NA",IF(T1_Data!FT185&lt;1, "&lt;1", IF(T1_Data!FT185&gt;99, "&gt;99", T1_Data!FT185))),"-")</f>
        <v>-</v>
      </c>
      <c r="FU187" s="72" t="str">
        <f>IF(ISNUMBER(T1_Data!FU185),IF(T1_Data!FU185=-999,"NA",IF(T1_Data!FU185&lt;1, "&lt;1", IF(T1_Data!FU185&gt;99, "&gt;99", T1_Data!FU185))),"-")</f>
        <v>-</v>
      </c>
      <c r="FV187" s="72" t="str">
        <f>IF(ISNUMBER(T1_Data!FV185),IF(T1_Data!FV185=-999,"NA",IF(T1_Data!FV185&lt;1, "&lt;1", IF(T1_Data!FV185&gt;99, "&gt;99", T1_Data!FV185))),"-")</f>
        <v>-</v>
      </c>
      <c r="FW187" s="72" t="str">
        <f>IF(ISNUMBER(T1_Data!FW185),IF(T1_Data!FW185=-999,"NA",IF(T1_Data!FW185&lt;1, "&lt;1", IF(T1_Data!FW185&gt;99, "&gt;99", T1_Data!FW185))),"-")</f>
        <v>-</v>
      </c>
      <c r="FX187" s="71" t="str">
        <f>IF(ISBLANK(T1_Data!FX185), "", T1_Data!FX185)</f>
        <v/>
      </c>
    </row>
    <row r="188" spans="1:180" x14ac:dyDescent="0.25">
      <c r="A188" s="71" t="str">
        <f>IF(ISBLANK(T1_Data!A186), "", T1_Data!A186)</f>
        <v/>
      </c>
      <c r="B188" s="72" t="str">
        <f>IF(ISNUMBER(T1_Data!B186), T1_Data!B186,"-")</f>
        <v>-</v>
      </c>
      <c r="C188" s="72" t="str">
        <f>IF(ISNUMBER(T1_Data!C186),IF(T1_Data!C186=-999,"NA",IF(T1_Data!C186&lt;1, "&lt;1", IF(T1_Data!C186&gt;99, "&gt;99", T1_Data!C186))),"-")</f>
        <v>-</v>
      </c>
      <c r="D188" s="72" t="str">
        <f>IF(ISNUMBER(T1_Data!D186),IF(T1_Data!D186=-999,"NA",IF(T1_Data!D186&lt;1, "&lt;1", IF(T1_Data!D186&gt;99, "&gt;99", T1_Data!D186))),"-")</f>
        <v>-</v>
      </c>
      <c r="E188" s="72" t="str">
        <f>IF(ISNUMBER(T1_Data!E186),IF(T1_Data!E186=-999,"NA",IF(T1_Data!E186&lt;1, "&lt;1", IF(T1_Data!E186&gt;99, "&gt;99", T1_Data!E186))),"-")</f>
        <v>-</v>
      </c>
      <c r="F188" s="72" t="str">
        <f>IF(ISNUMBER(T1_Data!F186),IF(T1_Data!F186=-999,"NA",IF(T1_Data!F186&lt;1, "&lt;1", IF(T1_Data!F186&gt;99, "&gt;99", T1_Data!F186))),"-")</f>
        <v>-</v>
      </c>
      <c r="G188" s="72" t="str">
        <f>IF(ISNUMBER(T1_Data!G186),IF(T1_Data!G186=-999,"NA",IF(T1_Data!G186&lt;1, "&lt;1", IF(T1_Data!G186&gt;99, "&gt;99", T1_Data!G186))),"-")</f>
        <v>-</v>
      </c>
      <c r="H188" s="72" t="str">
        <f>IF(ISNUMBER(T1_Data!H186),IF(T1_Data!H186=-999,"NA",IF(T1_Data!H186&lt;1, "&lt;1", IF(T1_Data!H186&gt;99, "&gt;99", T1_Data!H186))),"-")</f>
        <v>-</v>
      </c>
      <c r="I188" s="72" t="str">
        <f>IF(ISNUMBER(T1_Data!I186),IF(T1_Data!I186=-999,"NA",IF(T1_Data!I186&lt;1, "&lt;1", IF(T1_Data!I186&gt;99, "&gt;99", T1_Data!I186))),"-")</f>
        <v>-</v>
      </c>
      <c r="J188" s="72" t="str">
        <f>IF(ISNUMBER(T1_Data!J186),IF(T1_Data!J186=-999,"NA",IF(T1_Data!J186&lt;1, "&lt;1", IF(T1_Data!J186&gt;99, "&gt;99", T1_Data!J186))),"-")</f>
        <v>-</v>
      </c>
      <c r="K188" s="72" t="str">
        <f>IF(ISNUMBER(T1_Data!K186),IF(T1_Data!K186=-999,"NA",IF(T1_Data!K186&lt;1, "&lt;1", IF(T1_Data!K186&gt;99, "&gt;99", T1_Data!K186))),"-")</f>
        <v>-</v>
      </c>
      <c r="L188" s="72" t="str">
        <f>IF(ISNUMBER(T1_Data!L186),IF(T1_Data!L186=-999,"NA",IF(T1_Data!L186&lt;1, "&lt;1", IF(T1_Data!L186&gt;99, "&gt;99", T1_Data!L186))),"-")</f>
        <v>-</v>
      </c>
      <c r="M188" s="72" t="str">
        <f>IF(ISNUMBER(T1_Data!M186),IF(T1_Data!M186=-999,"NA",IF(T1_Data!M186&lt;1, "&lt;1", IF(T1_Data!M186&gt;99, "&gt;99", T1_Data!M186))),"-")</f>
        <v>-</v>
      </c>
      <c r="N188" s="72" t="str">
        <f>IF(ISNUMBER(T1_Data!N186),IF(T1_Data!N186=-999,"NA",IF(T1_Data!N186&lt;1, "&lt;1", IF(T1_Data!N186&gt;99, "&gt;99", T1_Data!N186))),"-")</f>
        <v>-</v>
      </c>
      <c r="O188" s="72" t="str">
        <f>IF(ISNUMBER(T1_Data!O186),IF(T1_Data!O186=-999,"NA",IF(T1_Data!O186&lt;1, "&lt;1", IF(T1_Data!O186&gt;99, "&gt;99", T1_Data!O186))),"-")</f>
        <v>-</v>
      </c>
      <c r="P188" s="72" t="str">
        <f>IF(ISNUMBER(T1_Data!P186),IF(T1_Data!P186=-999,"NA",IF(T1_Data!P186&lt;1, "&lt;1", IF(T1_Data!P186&gt;99, "&gt;99", T1_Data!P186))),"-")</f>
        <v>-</v>
      </c>
      <c r="Q188" s="72" t="str">
        <f>IF(ISNUMBER(T1_Data!Q186),IF(T1_Data!Q186=-999,"NA",IF(T1_Data!Q186&lt;1, "&lt;1", IF(T1_Data!Q186&gt;99, "&gt;99", T1_Data!Q186))),"-")</f>
        <v>-</v>
      </c>
      <c r="R188" s="72" t="str">
        <f>IF(ISNUMBER(T1_Data!R186),IF(T1_Data!R186=-999,"NA",IF(T1_Data!R186&lt;1, "&lt;1", IF(T1_Data!R186&gt;99, "&gt;99", T1_Data!R186))),"-")</f>
        <v>-</v>
      </c>
      <c r="S188" s="72" t="str">
        <f>IF(ISNUMBER(T1_Data!S186),IF(T1_Data!S186=-999,"NA",IF(T1_Data!S186&lt;1, "&lt;1", IF(T1_Data!S186&gt;99, "&gt;99", T1_Data!S186))),"-")</f>
        <v>-</v>
      </c>
      <c r="T188" s="72" t="str">
        <f>IF(ISNUMBER(T1_Data!T186),IF(T1_Data!T186=-999,"NA",IF(T1_Data!T186&lt;1, "&lt;1", IF(T1_Data!T186&gt;99, "&gt;99", T1_Data!T186))),"-")</f>
        <v>-</v>
      </c>
      <c r="U188" s="72" t="str">
        <f>IF(ISNUMBER(T1_Data!U186),IF(T1_Data!U186=-999,"NA",IF(T1_Data!U186&lt;1, "&lt;1", IF(T1_Data!U186&gt;99, "&gt;99", T1_Data!U186))),"-")</f>
        <v>-</v>
      </c>
      <c r="V188" s="72" t="str">
        <f>IF(ISNUMBER(T1_Data!V186),IF(T1_Data!V186=-999,"NA",IF(T1_Data!V186&lt;1, "&lt;1", IF(T1_Data!V186&gt;99, "&gt;99", T1_Data!V186))),"-")</f>
        <v>-</v>
      </c>
      <c r="W188" s="72" t="str">
        <f>IF(ISNUMBER(T1_Data!W186),IF(T1_Data!W186=-999,"NA",IF(T1_Data!W186&lt;1, "&lt;1", IF(T1_Data!W186&gt;99, "&gt;99", T1_Data!W186))),"-")</f>
        <v>-</v>
      </c>
      <c r="X188" s="72" t="str">
        <f>IF(ISNUMBER(T1_Data!X186),IF(T1_Data!X186=-999,"NA",IF(T1_Data!X186&lt;1, "&lt;1", IF(T1_Data!X186&gt;99, "&gt;99", T1_Data!X186))),"-")</f>
        <v>-</v>
      </c>
      <c r="Y188" s="72" t="str">
        <f>IF(ISNUMBER(T1_Data!Y186),IF(T1_Data!Y186=-999,"NA",IF(T1_Data!Y186&lt;1, "&lt;1", IF(T1_Data!Y186&gt;99, "&gt;99", T1_Data!Y186))),"-")</f>
        <v>-</v>
      </c>
      <c r="Z188" s="72" t="str">
        <f>IF(ISNUMBER(T1_Data!Z186),IF(T1_Data!Z186=-999,"NA",IF(T1_Data!Z186&lt;1, "&lt;1", IF(T1_Data!Z186&gt;99, "&gt;99", T1_Data!Z186))),"-")</f>
        <v>-</v>
      </c>
      <c r="AA188" s="72" t="str">
        <f>IF(ISNUMBER(T1_Data!AA186),IF(T1_Data!AA186=-999,"NA",IF(T1_Data!AA186&lt;1, "&lt;1", IF(T1_Data!AA186&gt;99, "&gt;99", T1_Data!AA186))),"-")</f>
        <v>-</v>
      </c>
      <c r="AB188" s="72" t="str">
        <f>IF(ISNUMBER(T1_Data!AB186),IF(T1_Data!AB186=-999,"NA",IF(T1_Data!AB186&lt;1, "&lt;1", IF(T1_Data!AB186&gt;99, "&gt;99", T1_Data!AB186))),"-")</f>
        <v>-</v>
      </c>
      <c r="AC188" s="72" t="str">
        <f>IF(ISNUMBER(T1_Data!AC186),IF(T1_Data!AC186=-999,"NA",IF(T1_Data!AC186&lt;1, "&lt;1", IF(T1_Data!AC186&gt;99, "&gt;99", T1_Data!AC186))),"-")</f>
        <v>-</v>
      </c>
      <c r="AD188" s="72" t="str">
        <f>IF(ISNUMBER(T1_Data!AD186),IF(T1_Data!AD186=-999,"NA",IF(T1_Data!AD186&lt;1, "&lt;1", IF(T1_Data!AD186&gt;99, "&gt;99", T1_Data!AD186))),"-")</f>
        <v>-</v>
      </c>
      <c r="AE188" s="72" t="str">
        <f>IF(ISNUMBER(T1_Data!AE186),IF(T1_Data!AE186=-999,"NA",IF(T1_Data!AE186&lt;1, "&lt;1", IF(T1_Data!AE186&gt;99, "&gt;99", T1_Data!AE186))),"-")</f>
        <v>-</v>
      </c>
      <c r="AF188" s="72" t="str">
        <f>IF(ISNUMBER(T1_Data!AF186),IF(T1_Data!AF186=-999,"NA",IF(T1_Data!AF186&lt;1, "&lt;1", IF(T1_Data!AF186&gt;99, "&gt;99", T1_Data!AF186))),"-")</f>
        <v>-</v>
      </c>
      <c r="AG188" s="72" t="str">
        <f>IF(ISNUMBER(T1_Data!AG186),IF(T1_Data!AG186=-999,"NA",IF(T1_Data!AG186&lt;1, "&lt;1", IF(T1_Data!AG186&gt;99, "&gt;99", T1_Data!AG186))),"-")</f>
        <v>-</v>
      </c>
      <c r="AH188" s="72" t="str">
        <f>IF(ISNUMBER(T1_Data!AH186),IF(T1_Data!AH186=-999,"NA",IF(T1_Data!AH186&lt;1, "&lt;1", IF(T1_Data!AH186&gt;99, "&gt;99", T1_Data!AH186))),"-")</f>
        <v>-</v>
      </c>
      <c r="AI188" s="72" t="str">
        <f>IF(ISNUMBER(T1_Data!AI186),IF(T1_Data!AI186=-999,"NA",IF(T1_Data!AI186&lt;1, "&lt;1", IF(T1_Data!AI186&gt;99, "&gt;99", T1_Data!AI186))),"-")</f>
        <v>-</v>
      </c>
      <c r="AJ188" s="72" t="str">
        <f>IF(ISNUMBER(T1_Data!AJ186),IF(T1_Data!AJ186=-999,"NA",IF(T1_Data!AJ186&lt;1, "&lt;1", IF(T1_Data!AJ186&gt;99, "&gt;99", T1_Data!AJ186))),"-")</f>
        <v>-</v>
      </c>
      <c r="AK188" s="72" t="str">
        <f>IF(ISNUMBER(T1_Data!AK186),IF(T1_Data!AK186=-999,"NA",IF(T1_Data!AK186&lt;1, "&lt;1", IF(T1_Data!AK186&gt;99, "&gt;99", T1_Data!AK186))),"-")</f>
        <v>-</v>
      </c>
      <c r="AL188" s="72" t="str">
        <f>IF(ISNUMBER(T1_Data!AL186),IF(T1_Data!AL186=-999,"NA",IF(T1_Data!AL186&lt;1, "&lt;1", IF(T1_Data!AL186&gt;99, "&gt;99", T1_Data!AL186))),"-")</f>
        <v>-</v>
      </c>
      <c r="AM188" s="72" t="str">
        <f>IF(ISNUMBER(T1_Data!AM186),IF(T1_Data!AM186=-999,"NA",IF(T1_Data!AM186&lt;1, "&lt;1", IF(T1_Data!AM186&gt;99, "&gt;99", T1_Data!AM186))),"-")</f>
        <v>-</v>
      </c>
      <c r="AN188" s="72" t="str">
        <f>IF(ISNUMBER(T1_Data!AN186),IF(T1_Data!AN186=-999,"NA",IF(T1_Data!AN186&lt;1, "&lt;1", IF(T1_Data!AN186&gt;99, "&gt;99", T1_Data!AN186))),"-")</f>
        <v>-</v>
      </c>
      <c r="AO188" s="72" t="str">
        <f>IF(ISNUMBER(T1_Data!AO186),IF(T1_Data!AO186=-999,"NA",IF(T1_Data!AO186&lt;1, "&lt;1", IF(T1_Data!AO186&gt;99, "&gt;99", T1_Data!AO186))),"-")</f>
        <v>-</v>
      </c>
      <c r="AP188" s="72" t="str">
        <f>IF(ISNUMBER(T1_Data!AP186),IF(T1_Data!AP186=-999,"NA",IF(T1_Data!AP186&lt;1, "&lt;1", IF(T1_Data!AP186&gt;99, "&gt;99", T1_Data!AP186))),"-")</f>
        <v>-</v>
      </c>
      <c r="AQ188" s="72" t="str">
        <f>IF(ISNUMBER(T1_Data!AQ186),IF(T1_Data!AQ186=-999,"NA",IF(T1_Data!AQ186&lt;1, "&lt;1", IF(T1_Data!AQ186&gt;99, "&gt;99", T1_Data!AQ186))),"-")</f>
        <v>-</v>
      </c>
      <c r="AR188" s="72" t="str">
        <f>IF(ISNUMBER(T1_Data!AR186),IF(T1_Data!AR186=-999,"NA",IF(T1_Data!AR186&lt;1, "&lt;1", IF(T1_Data!AR186&gt;99, "&gt;99", T1_Data!AR186))),"-")</f>
        <v>-</v>
      </c>
      <c r="AS188" s="72" t="str">
        <f>IF(ISNUMBER(T1_Data!AS186),IF(T1_Data!AS186=-999,"NA",IF(T1_Data!AS186&lt;1, "&lt;1", IF(T1_Data!AS186&gt;99, "&gt;99", T1_Data!AS186))),"-")</f>
        <v>-</v>
      </c>
      <c r="AT188" s="72" t="str">
        <f>IF(ISNUMBER(T1_Data!AT186),IF(T1_Data!AT186=-999,"NA",IF(T1_Data!AT186&lt;1, "&lt;1", IF(T1_Data!AT186&gt;99, "&gt;99", T1_Data!AT186))),"-")</f>
        <v>-</v>
      </c>
      <c r="AU188" s="72" t="str">
        <f>IF(ISNUMBER(T1_Data!AU186),IF(T1_Data!AU186=-999,"NA",IF(T1_Data!AU186&lt;1, "&lt;1", IF(T1_Data!AU186&gt;99, "&gt;99", T1_Data!AU186))),"-")</f>
        <v>-</v>
      </c>
      <c r="AV188" s="72" t="str">
        <f>IF(ISNUMBER(T1_Data!AV186),IF(T1_Data!AV186=-999,"NA",IF(T1_Data!AV186&lt;1, "&lt;1", IF(T1_Data!AV186&gt;99, "&gt;99", T1_Data!AV186))),"-")</f>
        <v>-</v>
      </c>
      <c r="AW188" s="72" t="str">
        <f>IF(ISNUMBER(T1_Data!AW186),IF(T1_Data!AW186=-999,"NA",IF(T1_Data!AW186&lt;1, "&lt;1", IF(T1_Data!AW186&gt;99, "&gt;99", T1_Data!AW186))),"-")</f>
        <v>-</v>
      </c>
      <c r="AX188" s="72" t="str">
        <f>IF(ISNUMBER(T1_Data!AX186),IF(T1_Data!AX186=-999,"NA",IF(T1_Data!AX186&lt;1, "&lt;1", IF(T1_Data!AX186&gt;99, "&gt;99", T1_Data!AX186))),"-")</f>
        <v>-</v>
      </c>
      <c r="AY188" s="72" t="str">
        <f>IF(ISNUMBER(T1_Data!AY186),IF(T1_Data!AY186=-999,"NA",IF(T1_Data!AY186&lt;1, "&lt;1", IF(T1_Data!AY186&gt;99, "&gt;99", T1_Data!AY186))),"-")</f>
        <v>-</v>
      </c>
      <c r="AZ188" s="72" t="str">
        <f>IF(ISNUMBER(T1_Data!AZ186),IF(T1_Data!AZ186=-999,"NA",IF(T1_Data!AZ186&lt;1, "&lt;1", IF(T1_Data!AZ186&gt;99, "&gt;99", T1_Data!AZ186))),"-")</f>
        <v>-</v>
      </c>
      <c r="BA188" s="72" t="str">
        <f>IF(ISNUMBER(T1_Data!BA186),IF(T1_Data!BA186=-999,"NA",IF(T1_Data!BA186&lt;1, "&lt;1", IF(T1_Data!BA186&gt;99, "&gt;99", T1_Data!BA186))),"-")</f>
        <v>-</v>
      </c>
      <c r="BB188" s="72" t="str">
        <f>IF(ISNUMBER(T1_Data!BB186),IF(T1_Data!BB186=-999,"NA",IF(T1_Data!BB186&lt;1, "&lt;1", IF(T1_Data!BB186&gt;99, "&gt;99", T1_Data!BB186))),"-")</f>
        <v>-</v>
      </c>
      <c r="BC188" s="72" t="str">
        <f>IF(ISNUMBER(T1_Data!BC186),IF(T1_Data!BC186=-999,"NA",IF(T1_Data!BC186&lt;1, "&lt;1", IF(T1_Data!BC186&gt;99, "&gt;99", T1_Data!BC186))),"-")</f>
        <v>-</v>
      </c>
      <c r="BD188" s="72" t="str">
        <f>IF(ISNUMBER(T1_Data!BD186),IF(T1_Data!BD186=-999,"NA",IF(T1_Data!BD186&lt;1, "&lt;1", IF(T1_Data!BD186&gt;99, "&gt;99", T1_Data!BD186))),"-")</f>
        <v>-</v>
      </c>
      <c r="BE188" s="72" t="str">
        <f>IF(ISNUMBER(T1_Data!BE186),IF(T1_Data!BE186=-999,"NA",IF(T1_Data!BE186&lt;1, "&lt;1", IF(T1_Data!BE186&gt;99, "&gt;99", T1_Data!BE186))),"-")</f>
        <v>-</v>
      </c>
      <c r="BF188" s="72" t="str">
        <f>IF(ISNUMBER(T1_Data!BF186),IF(T1_Data!BF186=-999,"NA",IF(T1_Data!BF186&lt;1, "&lt;1", IF(T1_Data!BF186&gt;99, "&gt;99", T1_Data!BF186))),"-")</f>
        <v>-</v>
      </c>
      <c r="BG188" s="72" t="str">
        <f>IF(ISNUMBER(T1_Data!BG186),IF(T1_Data!BG186=-999,"NA",IF(T1_Data!BG186&lt;1, "&lt;1", IF(T1_Data!BG186&gt;99, "&gt;99", T1_Data!BG186))),"-")</f>
        <v>-</v>
      </c>
      <c r="BH188" s="72" t="str">
        <f>IF(ISNUMBER(T1_Data!BH186),IF(T1_Data!BH186=-999,"NA",IF(T1_Data!BH186&lt;1, "&lt;1", IF(T1_Data!BH186&gt;99, "&gt;99", T1_Data!BH186))),"-")</f>
        <v>-</v>
      </c>
      <c r="BI188" s="72" t="str">
        <f>IF(ISNUMBER(T1_Data!BI186),IF(T1_Data!BI186=-999,"NA",IF(T1_Data!BI186&lt;1, "&lt;1", IF(T1_Data!BI186&gt;99, "&gt;99", T1_Data!BI186))),"-")</f>
        <v>-</v>
      </c>
      <c r="BJ188" s="72" t="str">
        <f>IF(ISNUMBER(T1_Data!BJ186),IF(T1_Data!BJ186=-999,"NA",IF(T1_Data!BJ186&lt;1, "&lt;1", IF(T1_Data!BJ186&gt;99, "&gt;99", T1_Data!BJ186))),"-")</f>
        <v>-</v>
      </c>
      <c r="BK188" s="72" t="str">
        <f>IF(ISNUMBER(T1_Data!BK186),IF(T1_Data!BK186=-999,"NA",IF(T1_Data!BK186&lt;1, "&lt;1", IF(T1_Data!BK186&gt;99, "&gt;99", T1_Data!BK186))),"-")</f>
        <v>-</v>
      </c>
      <c r="BL188" s="72" t="str">
        <f>IF(ISNUMBER(T1_Data!BL186),IF(T1_Data!BL186=-999,"NA",IF(T1_Data!BL186&lt;1, "&lt;1", IF(T1_Data!BL186&gt;99, "&gt;99", T1_Data!BL186))),"-")</f>
        <v>-</v>
      </c>
      <c r="BM188" s="72" t="str">
        <f>IF(ISNUMBER(T1_Data!BM186),IF(T1_Data!BM186=-999,"NA",IF(T1_Data!BM186&lt;1, "&lt;1", IF(T1_Data!BM186&gt;99, "&gt;99", T1_Data!BM186))),"-")</f>
        <v>-</v>
      </c>
      <c r="BN188" s="72" t="str">
        <f>IF(ISNUMBER(T1_Data!BN186),IF(T1_Data!BN186=-999,"NA",IF(T1_Data!BN186&lt;1, "&lt;1", IF(T1_Data!BN186&gt;99, "&gt;99", T1_Data!BN186))),"-")</f>
        <v>-</v>
      </c>
      <c r="BO188" s="72" t="str">
        <f>IF(ISNUMBER(T1_Data!BO186),IF(T1_Data!BO186=-999,"NA",IF(T1_Data!BO186&lt;1, "&lt;1", IF(T1_Data!BO186&gt;99, "&gt;99", T1_Data!BO186))),"-")</f>
        <v>-</v>
      </c>
      <c r="BP188" s="72" t="str">
        <f>IF(ISNUMBER(T1_Data!BP186),IF(T1_Data!BP186=-999,"NA",IF(T1_Data!BP186&lt;1, "&lt;1", IF(T1_Data!BP186&gt;99, "&gt;99", T1_Data!BP186))),"-")</f>
        <v>-</v>
      </c>
      <c r="BQ188" s="72" t="str">
        <f>IF(ISNUMBER(T1_Data!BQ186),IF(T1_Data!BQ186=-999,"NA",IF(T1_Data!BQ186&lt;1, "&lt;1", IF(T1_Data!BQ186&gt;99, "&gt;99", T1_Data!BQ186))),"-")</f>
        <v>-</v>
      </c>
      <c r="BR188" s="72" t="str">
        <f>IF(ISNUMBER(T1_Data!BR186),IF(T1_Data!BR186=-999,"NA",IF(T1_Data!BR186&lt;1, "&lt;1", IF(T1_Data!BR186&gt;99, "&gt;99", T1_Data!BR186))),"-")</f>
        <v>-</v>
      </c>
      <c r="BS188" s="72" t="str">
        <f>IF(ISNUMBER(T1_Data!BS186),IF(T1_Data!BS186=-999,"NA",IF(T1_Data!BS186&lt;1, "&lt;1", IF(T1_Data!BS186&gt;99, "&gt;99", T1_Data!BS186))),"-")</f>
        <v>-</v>
      </c>
      <c r="BT188" s="72" t="str">
        <f>IF(ISNUMBER(T1_Data!BT186),IF(T1_Data!BT186=-999,"NA",IF(T1_Data!BT186&lt;1, "&lt;1", IF(T1_Data!BT186&gt;99, "&gt;99", T1_Data!BT186))),"-")</f>
        <v>-</v>
      </c>
      <c r="BU188" s="72" t="str">
        <f>IF(ISNUMBER(T1_Data!BU186),IF(T1_Data!BU186=-999,"NA",IF(T1_Data!BU186&lt;1, "&lt;1", IF(T1_Data!BU186&gt;99, "&gt;99", T1_Data!BU186))),"-")</f>
        <v>-</v>
      </c>
      <c r="BV188" s="72" t="str">
        <f>IF(ISNUMBER(T1_Data!BV186),IF(T1_Data!BV186=-999,"NA",IF(T1_Data!BV186&lt;1, "&lt;1", IF(T1_Data!BV186&gt;99, "&gt;99", T1_Data!BV186))),"-")</f>
        <v>-</v>
      </c>
      <c r="BW188" s="72" t="str">
        <f>IF(ISNUMBER(T1_Data!BW186),IF(T1_Data!BW186=-999,"NA",IF(T1_Data!BW186&lt;1, "&lt;1", IF(T1_Data!BW186&gt;99, "&gt;99", T1_Data!BW186))),"-")</f>
        <v>-</v>
      </c>
      <c r="BX188" s="72" t="str">
        <f>IF(ISNUMBER(T1_Data!BX186),IF(T1_Data!BX186=-999,"NA",IF(T1_Data!BX186&lt;1, "&lt;1", IF(T1_Data!BX186&gt;99, "&gt;99", T1_Data!BX186))),"-")</f>
        <v>-</v>
      </c>
      <c r="BY188" s="72" t="str">
        <f>IF(ISNUMBER(T1_Data!BY186),IF(T1_Data!BY186=-999,"NA",IF(T1_Data!BY186&lt;1, "&lt;1", IF(T1_Data!BY186&gt;99, "&gt;99", T1_Data!BY186))),"-")</f>
        <v>-</v>
      </c>
      <c r="BZ188" s="72" t="str">
        <f>IF(ISNUMBER(T1_Data!BZ186),IF(T1_Data!BZ186=-999,"NA",IF(T1_Data!BZ186&lt;1, "&lt;1", IF(T1_Data!BZ186&gt;99, "&gt;99", T1_Data!BZ186))),"-")</f>
        <v>-</v>
      </c>
      <c r="CA188" s="72" t="str">
        <f>IF(ISNUMBER(T1_Data!CA186),IF(T1_Data!CA186=-999,"NA",IF(T1_Data!CA186&lt;1, "&lt;1", IF(T1_Data!CA186&gt;99, "&gt;99", T1_Data!CA186))),"-")</f>
        <v>-</v>
      </c>
      <c r="CB188" s="72" t="str">
        <f>IF(ISNUMBER(T1_Data!CB186),IF(T1_Data!CB186=-999,"NA",IF(T1_Data!CB186&lt;1, "&lt;1", IF(T1_Data!CB186&gt;99, "&gt;99", T1_Data!CB186))),"-")</f>
        <v>-</v>
      </c>
      <c r="CC188" s="72" t="str">
        <f>IF(ISNUMBER(T1_Data!CC186),IF(T1_Data!CC186=-999,"NA",IF(T1_Data!CC186&lt;1, "&lt;1", IF(T1_Data!CC186&gt;99, "&gt;99", T1_Data!CC186))),"-")</f>
        <v>-</v>
      </c>
      <c r="CD188" s="72" t="str">
        <f>IF(ISNUMBER(T1_Data!CD186),IF(T1_Data!CD186=-999,"NA",IF(T1_Data!CD186&lt;1, "&lt;1", IF(T1_Data!CD186&gt;99, "&gt;99", T1_Data!CD186))),"-")</f>
        <v>-</v>
      </c>
      <c r="CE188" s="72" t="str">
        <f>IF(ISNUMBER(T1_Data!CE186),IF(T1_Data!CE186=-999,"NA",IF(T1_Data!CE186&lt;1, "&lt;1", IF(T1_Data!CE186&gt;99, "&gt;99", T1_Data!CE186))),"-")</f>
        <v>-</v>
      </c>
      <c r="CF188" s="72" t="str">
        <f>IF(ISNUMBER(T1_Data!CF186),IF(T1_Data!CF186=-999,"NA",IF(T1_Data!CF186&lt;1, "&lt;1", IF(T1_Data!CF186&gt;99, "&gt;99", T1_Data!CF186))),"-")</f>
        <v>-</v>
      </c>
      <c r="CG188" s="72" t="str">
        <f>IF(ISNUMBER(T1_Data!CG186),IF(T1_Data!CG186=-999,"NA",IF(T1_Data!CG186&lt;1, "&lt;1", IF(T1_Data!CG186&gt;99, "&gt;99", T1_Data!CG186))),"-")</f>
        <v>-</v>
      </c>
      <c r="CH188" s="72" t="str">
        <f>IF(ISNUMBER(T1_Data!CH186),IF(T1_Data!CH186=-999,"NA",IF(T1_Data!CH186&lt;1, "&lt;1", IF(T1_Data!CH186&gt;99, "&gt;99", T1_Data!CH186))),"-")</f>
        <v>-</v>
      </c>
      <c r="CI188" s="72" t="str">
        <f>IF(ISNUMBER(T1_Data!CI186),IF(T1_Data!CI186=-999,"NA",IF(T1_Data!CI186&lt;1, "&lt;1", IF(T1_Data!CI186&gt;99, "&gt;99", T1_Data!CI186))),"-")</f>
        <v>-</v>
      </c>
      <c r="CJ188" s="72" t="str">
        <f>IF(ISNUMBER(T1_Data!CJ186),IF(T1_Data!CJ186=-999,"NA",IF(T1_Data!CJ186&lt;1, "&lt;1", IF(T1_Data!CJ186&gt;99, "&gt;99", T1_Data!CJ186))),"-")</f>
        <v>-</v>
      </c>
      <c r="CK188" s="72" t="str">
        <f>IF(ISNUMBER(T1_Data!CK186),IF(T1_Data!CK186=-999,"NA",IF(T1_Data!CK186&lt;1, "&lt;1", IF(T1_Data!CK186&gt;99, "&gt;99", T1_Data!CK186))),"-")</f>
        <v>-</v>
      </c>
      <c r="CL188" s="72" t="str">
        <f>IF(ISNUMBER(T1_Data!CL186),IF(T1_Data!CL186=-999,"NA",IF(T1_Data!CL186&lt;1, "&lt;1", IF(T1_Data!CL186&gt;99, "&gt;99", T1_Data!CL186))),"-")</f>
        <v>-</v>
      </c>
      <c r="CM188" s="72" t="str">
        <f>IF(ISNUMBER(T1_Data!CM186),IF(T1_Data!CM186=-999,"NA",IF(T1_Data!CM186&lt;1, "&lt;1", IF(T1_Data!CM186&gt;99, "&gt;99", T1_Data!CM186))),"-")</f>
        <v>-</v>
      </c>
      <c r="CN188" s="72" t="str">
        <f>IF(ISNUMBER(T1_Data!CN186),IF(T1_Data!CN186=-999,"NA",IF(T1_Data!CN186&lt;1, "&lt;1", IF(T1_Data!CN186&gt;99, "&gt;99", T1_Data!CN186))),"-")</f>
        <v>-</v>
      </c>
      <c r="CO188" s="72" t="str">
        <f>IF(ISNUMBER(T1_Data!CO186),IF(T1_Data!CO186=-999,"NA",IF(T1_Data!CO186&lt;1, "&lt;1", IF(T1_Data!CO186&gt;99, "&gt;99", T1_Data!CO186))),"-")</f>
        <v>-</v>
      </c>
      <c r="CP188" s="72" t="str">
        <f>IF(ISNUMBER(T1_Data!CP186),IF(T1_Data!CP186=-999,"NA",IF(T1_Data!CP186&lt;1, "&lt;1", IF(T1_Data!CP186&gt;99, "&gt;99", T1_Data!CP186))),"-")</f>
        <v>-</v>
      </c>
      <c r="CQ188" s="72" t="str">
        <f>IF(ISNUMBER(T1_Data!CQ186),IF(T1_Data!CQ186=-999,"NA",IF(T1_Data!CQ186&lt;1, "&lt;1", IF(T1_Data!CQ186&gt;99, "&gt;99", T1_Data!CQ186))),"-")</f>
        <v>-</v>
      </c>
      <c r="CR188" s="72" t="str">
        <f>IF(ISNUMBER(T1_Data!CR186),IF(T1_Data!CR186=-999,"NA",IF(T1_Data!CR186&lt;1, "&lt;1", IF(T1_Data!CR186&gt;99, "&gt;99", T1_Data!CR186))),"-")</f>
        <v>-</v>
      </c>
      <c r="CS188" s="72" t="str">
        <f>IF(ISNUMBER(T1_Data!CS186),IF(T1_Data!CS186=-999,"NA",IF(T1_Data!CS186&lt;1, "&lt;1", IF(T1_Data!CS186&gt;99, "&gt;99", T1_Data!CS186))),"-")</f>
        <v>-</v>
      </c>
      <c r="CT188" s="72" t="str">
        <f>IF(ISNUMBER(T1_Data!CT186),IF(T1_Data!CT186=-999,"NA",IF(T1_Data!CT186&lt;1, "&lt;1", IF(T1_Data!CT186&gt;99, "&gt;99", T1_Data!CT186))),"-")</f>
        <v>-</v>
      </c>
      <c r="CU188" s="72" t="str">
        <f>IF(ISNUMBER(T1_Data!CU186),IF(T1_Data!CU186=-999,"NA",IF(T1_Data!CU186&lt;1, "&lt;1", IF(T1_Data!CU186&gt;99, "&gt;99", T1_Data!CU186))),"-")</f>
        <v>-</v>
      </c>
      <c r="CV188" s="72" t="str">
        <f>IF(ISNUMBER(T1_Data!CV186),IF(T1_Data!CV186=-999,"NA",IF(T1_Data!CV186&lt;1, "&lt;1", IF(T1_Data!CV186&gt;99, "&gt;99", T1_Data!CV186))),"-")</f>
        <v>-</v>
      </c>
      <c r="CW188" s="72" t="str">
        <f>IF(ISNUMBER(T1_Data!CW186),IF(T1_Data!CW186=-999,"NA",IF(T1_Data!CW186&lt;1, "&lt;1", IF(T1_Data!CW186&gt;99, "&gt;99", T1_Data!CW186))),"-")</f>
        <v>-</v>
      </c>
      <c r="CX188" s="72" t="str">
        <f>IF(ISNUMBER(T1_Data!CX186),IF(T1_Data!CX186=-999,"NA",IF(T1_Data!CX186&lt;1, "&lt;1", IF(T1_Data!CX186&gt;99, "&gt;99", T1_Data!CX186))),"-")</f>
        <v>-</v>
      </c>
      <c r="CY188" s="72" t="str">
        <f>IF(ISNUMBER(T1_Data!CY186),IF(T1_Data!CY186=-999,"NA",IF(T1_Data!CY186&lt;1, "&lt;1", IF(T1_Data!CY186&gt;99, "&gt;99", T1_Data!CY186))),"-")</f>
        <v>-</v>
      </c>
      <c r="CZ188" s="72" t="str">
        <f>IF(ISNUMBER(T1_Data!CZ186),IF(T1_Data!CZ186=-999,"NA",IF(T1_Data!CZ186&lt;1, "&lt;1", IF(T1_Data!CZ186&gt;99, "&gt;99", T1_Data!CZ186))),"-")</f>
        <v>-</v>
      </c>
      <c r="DA188" s="72" t="str">
        <f>IF(ISNUMBER(T1_Data!DA186),IF(T1_Data!DA186=-999,"NA",IF(T1_Data!DA186&lt;1, "&lt;1", IF(T1_Data!DA186&gt;99, "&gt;99", T1_Data!DA186))),"-")</f>
        <v>-</v>
      </c>
      <c r="DB188" s="72" t="str">
        <f>IF(ISNUMBER(T1_Data!DB186),IF(T1_Data!DB186=-999,"NA",IF(T1_Data!DB186&lt;1, "&lt;1", IF(T1_Data!DB186&gt;99, "&gt;99", T1_Data!DB186))),"-")</f>
        <v>-</v>
      </c>
      <c r="DC188" s="72" t="str">
        <f>IF(ISNUMBER(T1_Data!DC186),IF(T1_Data!DC186=-999,"NA",IF(T1_Data!DC186&lt;1, "&lt;1", IF(T1_Data!DC186&gt;99, "&gt;99", T1_Data!DC186))),"-")</f>
        <v>-</v>
      </c>
      <c r="DD188" s="72" t="str">
        <f>IF(ISNUMBER(T1_Data!DD186),IF(T1_Data!DD186=-999,"NA",IF(T1_Data!DD186&lt;1, "&lt;1", IF(T1_Data!DD186&gt;99, "&gt;99", T1_Data!DD186))),"-")</f>
        <v>-</v>
      </c>
      <c r="DE188" s="72" t="str">
        <f>IF(ISNUMBER(T1_Data!DE186),IF(T1_Data!DE186=-999,"NA",IF(T1_Data!DE186&lt;1, "&lt;1", IF(T1_Data!DE186&gt;99, "&gt;99", T1_Data!DE186))),"-")</f>
        <v>-</v>
      </c>
      <c r="DF188" s="72" t="str">
        <f>IF(ISNUMBER(T1_Data!DF186),IF(T1_Data!DF186=-999,"NA",IF(T1_Data!DF186&lt;1, "&lt;1", IF(T1_Data!DF186&gt;99, "&gt;99", T1_Data!DF186))),"-")</f>
        <v>-</v>
      </c>
      <c r="DG188" s="72" t="str">
        <f>IF(ISNUMBER(T1_Data!DG186),IF(T1_Data!DG186=-999,"NA",IF(T1_Data!DG186&lt;1, "&lt;1", IF(T1_Data!DG186&gt;99, "&gt;99", T1_Data!DG186))),"-")</f>
        <v>-</v>
      </c>
      <c r="DH188" s="72" t="str">
        <f>IF(ISNUMBER(T1_Data!DH186),IF(T1_Data!DH186=-999,"NA",IF(T1_Data!DH186&lt;1, "&lt;1", IF(T1_Data!DH186&gt;99, "&gt;99", T1_Data!DH186))),"-")</f>
        <v>-</v>
      </c>
      <c r="DI188" s="72" t="str">
        <f>IF(ISNUMBER(T1_Data!DI186),IF(T1_Data!DI186=-999,"NA",IF(T1_Data!DI186&lt;1, "&lt;1", IF(T1_Data!DI186&gt;99, "&gt;99", T1_Data!DI186))),"-")</f>
        <v>-</v>
      </c>
      <c r="DJ188" s="72" t="str">
        <f>IF(ISNUMBER(T1_Data!DJ186),IF(T1_Data!DJ186=-999,"NA",IF(T1_Data!DJ186&lt;1, "&lt;1", IF(T1_Data!DJ186&gt;99, "&gt;99", T1_Data!DJ186))),"-")</f>
        <v>-</v>
      </c>
      <c r="DK188" s="72" t="str">
        <f>IF(ISNUMBER(T1_Data!DK186),IF(T1_Data!DK186=-999,"NA",IF(T1_Data!DK186&lt;1, "&lt;1", IF(T1_Data!DK186&gt;99, "&gt;99", T1_Data!DK186))),"-")</f>
        <v>-</v>
      </c>
      <c r="DL188" s="72" t="str">
        <f>IF(ISNUMBER(T1_Data!DL186),IF(T1_Data!DL186=-999,"NA",IF(T1_Data!DL186&lt;1, "&lt;1", IF(T1_Data!DL186&gt;99, "&gt;99", T1_Data!DL186))),"-")</f>
        <v>-</v>
      </c>
      <c r="DM188" s="72" t="str">
        <f>IF(ISNUMBER(T1_Data!DM186),IF(T1_Data!DM186=-999,"NA",IF(T1_Data!DM186&lt;1, "&lt;1", IF(T1_Data!DM186&gt;99, "&gt;99", T1_Data!DM186))),"-")</f>
        <v>-</v>
      </c>
      <c r="DN188" s="72" t="str">
        <f>IF(ISNUMBER(T1_Data!DN186),IF(T1_Data!DN186=-999,"NA",IF(T1_Data!DN186&lt;1, "&lt;1", IF(T1_Data!DN186&gt;99, "&gt;99", T1_Data!DN186))),"-")</f>
        <v>-</v>
      </c>
      <c r="DO188" s="72" t="str">
        <f>IF(ISNUMBER(T1_Data!DO186),IF(T1_Data!DO186=-999,"NA",IF(T1_Data!DO186&lt;1, "&lt;1", IF(T1_Data!DO186&gt;99, "&gt;99", T1_Data!DO186))),"-")</f>
        <v>-</v>
      </c>
      <c r="DP188" s="72" t="str">
        <f>IF(ISNUMBER(T1_Data!DP186),IF(T1_Data!DP186=-999,"NA",IF(T1_Data!DP186&lt;1, "&lt;1", IF(T1_Data!DP186&gt;99, "&gt;99", T1_Data!DP186))),"-")</f>
        <v>-</v>
      </c>
      <c r="DQ188" s="72" t="str">
        <f>IF(ISNUMBER(T1_Data!DQ186),IF(T1_Data!DQ186=-999,"NA",IF(T1_Data!DQ186&lt;1, "&lt;1", IF(T1_Data!DQ186&gt;99, "&gt;99", T1_Data!DQ186))),"-")</f>
        <v>-</v>
      </c>
      <c r="DR188" s="72" t="str">
        <f>IF(ISNUMBER(T1_Data!DR186),IF(T1_Data!DR186=-999,"NA",IF(T1_Data!DR186&lt;1, "&lt;1", IF(T1_Data!DR186&gt;99, "&gt;99", T1_Data!DR186))),"-")</f>
        <v>-</v>
      </c>
      <c r="DS188" s="72" t="str">
        <f>IF(ISNUMBER(T1_Data!DS186),IF(T1_Data!DS186=-999,"NA",IF(T1_Data!DS186&lt;1, "&lt;1", IF(T1_Data!DS186&gt;99, "&gt;99", T1_Data!DS186))),"-")</f>
        <v>-</v>
      </c>
      <c r="DT188" s="72" t="str">
        <f>IF(ISNUMBER(T1_Data!DT186),IF(T1_Data!DT186=-999,"NA",IF(T1_Data!DT186&lt;1, "&lt;1", IF(T1_Data!DT186&gt;99, "&gt;99", T1_Data!DT186))),"-")</f>
        <v>-</v>
      </c>
      <c r="DU188" s="72" t="str">
        <f>IF(ISNUMBER(T1_Data!DU186),IF(T1_Data!DU186=-999,"NA",IF(T1_Data!DU186&lt;1, "&lt;1", IF(T1_Data!DU186&gt;99, "&gt;99", T1_Data!DU186))),"-")</f>
        <v>-</v>
      </c>
      <c r="DV188" s="72" t="str">
        <f>IF(ISNUMBER(T1_Data!DV186),IF(T1_Data!DV186=-999,"NA",IF(T1_Data!DV186&lt;1, "&lt;1", IF(T1_Data!DV186&gt;99, "&gt;99", T1_Data!DV186))),"-")</f>
        <v>-</v>
      </c>
      <c r="DW188" s="72" t="str">
        <f>IF(ISNUMBER(T1_Data!DW186),IF(T1_Data!DW186=-999,"NA",IF(T1_Data!DW186&lt;1, "&lt;1", IF(T1_Data!DW186&gt;99, "&gt;99", T1_Data!DW186))),"-")</f>
        <v>-</v>
      </c>
      <c r="DX188" s="72" t="str">
        <f>IF(ISNUMBER(T1_Data!DX186),IF(T1_Data!DX186=-999,"NA",IF(T1_Data!DX186&lt;1, "&lt;1", IF(T1_Data!DX186&gt;99, "&gt;99", T1_Data!DX186))),"-")</f>
        <v>-</v>
      </c>
      <c r="DY188" s="72" t="str">
        <f>IF(ISNUMBER(T1_Data!DY186),IF(T1_Data!DY186=-999,"NA",IF(T1_Data!DY186&lt;1, "&lt;1", IF(T1_Data!DY186&gt;99, "&gt;99", T1_Data!DY186))),"-")</f>
        <v>-</v>
      </c>
      <c r="DZ188" s="72" t="str">
        <f>IF(ISNUMBER(T1_Data!DZ186),IF(T1_Data!DZ186=-999,"NA",IF(T1_Data!DZ186&lt;1, "&lt;1", IF(T1_Data!DZ186&gt;99, "&gt;99", T1_Data!DZ186))),"-")</f>
        <v>-</v>
      </c>
      <c r="EA188" s="72" t="str">
        <f>IF(ISNUMBER(T1_Data!EA186),IF(T1_Data!EA186=-999,"NA",IF(T1_Data!EA186&lt;1, "&lt;1", IF(T1_Data!EA186&gt;99, "&gt;99", T1_Data!EA186))),"-")</f>
        <v>-</v>
      </c>
      <c r="EB188" s="72" t="str">
        <f>IF(ISNUMBER(T1_Data!EB186),IF(T1_Data!EB186=-999,"NA",IF(T1_Data!EB186&lt;1, "&lt;1", IF(T1_Data!EB186&gt;99, "&gt;99", T1_Data!EB186))),"-")</f>
        <v>-</v>
      </c>
      <c r="EC188" s="72" t="str">
        <f>IF(ISNUMBER(T1_Data!EC186),IF(T1_Data!EC186=-999,"NA",IF(T1_Data!EC186&lt;1, "&lt;1", IF(T1_Data!EC186&gt;99, "&gt;99", T1_Data!EC186))),"-")</f>
        <v>-</v>
      </c>
      <c r="ED188" s="72" t="str">
        <f>IF(ISNUMBER(T1_Data!ED186),IF(T1_Data!ED186=-999,"NA",IF(T1_Data!ED186&lt;1, "&lt;1", IF(T1_Data!ED186&gt;99, "&gt;99", T1_Data!ED186))),"-")</f>
        <v>-</v>
      </c>
      <c r="EE188" s="72" t="str">
        <f>IF(ISNUMBER(T1_Data!EE186),IF(T1_Data!EE186=-999,"NA",IF(T1_Data!EE186&lt;1, "&lt;1", IF(T1_Data!EE186&gt;99, "&gt;99", T1_Data!EE186))),"-")</f>
        <v>-</v>
      </c>
      <c r="EF188" s="72" t="str">
        <f>IF(ISNUMBER(T1_Data!EF186),IF(T1_Data!EF186=-999,"NA",IF(T1_Data!EF186&lt;1, "&lt;1", IF(T1_Data!EF186&gt;99, "&gt;99", T1_Data!EF186))),"-")</f>
        <v>-</v>
      </c>
      <c r="EG188" s="72" t="str">
        <f>IF(ISNUMBER(T1_Data!EG186),IF(T1_Data!EG186=-999,"NA",IF(T1_Data!EG186&lt;1, "&lt;1", IF(T1_Data!EG186&gt;99, "&gt;99", T1_Data!EG186))),"-")</f>
        <v>-</v>
      </c>
      <c r="EH188" s="72" t="str">
        <f>IF(ISNUMBER(T1_Data!EH186),IF(T1_Data!EH186=-999,"NA",IF(T1_Data!EH186&lt;1, "&lt;1", IF(T1_Data!EH186&gt;99, "&gt;99", T1_Data!EH186))),"-")</f>
        <v>-</v>
      </c>
      <c r="EI188" s="72" t="str">
        <f>IF(ISNUMBER(T1_Data!EI186),IF(T1_Data!EI186=-999,"NA",IF(T1_Data!EI186&lt;1, "&lt;1", IF(T1_Data!EI186&gt;99, "&gt;99", T1_Data!EI186))),"-")</f>
        <v>-</v>
      </c>
      <c r="EJ188" s="72" t="str">
        <f>IF(ISNUMBER(T1_Data!EJ186),IF(T1_Data!EJ186=-999,"NA",IF(T1_Data!EJ186&lt;1, "&lt;1", IF(T1_Data!EJ186&gt;99, "&gt;99", T1_Data!EJ186))),"-")</f>
        <v>-</v>
      </c>
      <c r="EK188" s="72" t="str">
        <f>IF(ISNUMBER(T1_Data!EK186),IF(T1_Data!EK186=-999,"NA",IF(T1_Data!EK186&lt;1, "&lt;1", IF(T1_Data!EK186&gt;99, "&gt;99", T1_Data!EK186))),"-")</f>
        <v>-</v>
      </c>
      <c r="EL188" s="72" t="str">
        <f>IF(ISNUMBER(T1_Data!EL186),IF(T1_Data!EL186=-999,"NA",IF(T1_Data!EL186&lt;1, "&lt;1", IF(T1_Data!EL186&gt;99, "&gt;99", T1_Data!EL186))),"-")</f>
        <v>-</v>
      </c>
      <c r="EM188" s="72" t="str">
        <f>IF(ISNUMBER(T1_Data!EM186),IF(T1_Data!EM186=-999,"NA",IF(T1_Data!EM186&lt;1, "&lt;1", IF(T1_Data!EM186&gt;99, "&gt;99", T1_Data!EM186))),"-")</f>
        <v>-</v>
      </c>
      <c r="EN188" s="72" t="str">
        <f>IF(ISNUMBER(T1_Data!EN186),IF(T1_Data!EN186=-999,"NA",IF(T1_Data!EN186&lt;1, "&lt;1", IF(T1_Data!EN186&gt;99, "&gt;99", T1_Data!EN186))),"-")</f>
        <v>-</v>
      </c>
      <c r="EO188" s="72" t="str">
        <f>IF(ISNUMBER(T1_Data!EO186),IF(T1_Data!EO186=-999,"NA",IF(T1_Data!EO186&lt;1, "&lt;1", IF(T1_Data!EO186&gt;99, "&gt;99", T1_Data!EO186))),"-")</f>
        <v>-</v>
      </c>
      <c r="EP188" s="72" t="str">
        <f>IF(ISNUMBER(T1_Data!EP186),IF(T1_Data!EP186=-999,"NA",IF(T1_Data!EP186&lt;1, "&lt;1", IF(T1_Data!EP186&gt;99, "&gt;99", T1_Data!EP186))),"-")</f>
        <v>-</v>
      </c>
      <c r="EQ188" s="72" t="str">
        <f>IF(ISNUMBER(T1_Data!EQ186),IF(T1_Data!EQ186=-999,"NA",IF(T1_Data!EQ186&lt;1, "&lt;1", IF(T1_Data!EQ186&gt;99, "&gt;99", T1_Data!EQ186))),"-")</f>
        <v>-</v>
      </c>
      <c r="ER188" s="72" t="str">
        <f>IF(ISNUMBER(T1_Data!ER186),IF(T1_Data!ER186=-999,"NA",IF(T1_Data!ER186&lt;1, "&lt;1", IF(T1_Data!ER186&gt;99, "&gt;99", T1_Data!ER186))),"-")</f>
        <v>-</v>
      </c>
      <c r="ES188" s="72" t="str">
        <f>IF(ISNUMBER(T1_Data!ES186),IF(T1_Data!ES186=-999,"NA",IF(T1_Data!ES186&lt;1, "&lt;1", IF(T1_Data!ES186&gt;99, "&gt;99", T1_Data!ES186))),"-")</f>
        <v>-</v>
      </c>
      <c r="ET188" s="72" t="str">
        <f>IF(ISNUMBER(T1_Data!ET186),IF(T1_Data!ET186=-999,"NA",IF(T1_Data!ET186&lt;1, "&lt;1", IF(T1_Data!ET186&gt;99, "&gt;99", T1_Data!ET186))),"-")</f>
        <v>-</v>
      </c>
      <c r="EU188" s="72" t="str">
        <f>IF(ISNUMBER(T1_Data!EU186),IF(T1_Data!EU186=-999,"NA",IF(T1_Data!EU186&lt;1, "&lt;1", IF(T1_Data!EU186&gt;99, "&gt;99", T1_Data!EU186))),"-")</f>
        <v>-</v>
      </c>
      <c r="EV188" s="72" t="str">
        <f>IF(ISNUMBER(T1_Data!EV186),IF(T1_Data!EV186=-999,"NA",IF(T1_Data!EV186&lt;1, "&lt;1", IF(T1_Data!EV186&gt;99, "&gt;99", T1_Data!EV186))),"-")</f>
        <v>-</v>
      </c>
      <c r="EW188" s="72" t="str">
        <f>IF(ISNUMBER(T1_Data!EW186),IF(T1_Data!EW186=-999,"NA",IF(T1_Data!EW186&lt;1, "&lt;1", IF(T1_Data!EW186&gt;99, "&gt;99", T1_Data!EW186))),"-")</f>
        <v>-</v>
      </c>
      <c r="EX188" s="72" t="str">
        <f>IF(ISNUMBER(T1_Data!EX186),IF(T1_Data!EX186=-999,"NA",IF(T1_Data!EX186&lt;1, "&lt;1", IF(T1_Data!EX186&gt;99, "&gt;99", T1_Data!EX186))),"-")</f>
        <v>-</v>
      </c>
      <c r="EY188" s="72" t="str">
        <f>IF(ISNUMBER(T1_Data!EY186),IF(T1_Data!EY186=-999,"NA",IF(T1_Data!EY186&lt;1, "&lt;1", IF(T1_Data!EY186&gt;99, "&gt;99", T1_Data!EY186))),"-")</f>
        <v>-</v>
      </c>
      <c r="EZ188" s="72" t="str">
        <f>IF(ISNUMBER(T1_Data!EZ186),IF(T1_Data!EZ186=-999,"NA",IF(T1_Data!EZ186&lt;1, "&lt;1", IF(T1_Data!EZ186&gt;99, "&gt;99", T1_Data!EZ186))),"-")</f>
        <v>-</v>
      </c>
      <c r="FA188" s="72" t="str">
        <f>IF(ISNUMBER(T1_Data!FA186),IF(T1_Data!FA186=-999,"NA",IF(T1_Data!FA186&lt;1, "&lt;1", IF(T1_Data!FA186&gt;99, "&gt;99", T1_Data!FA186))),"-")</f>
        <v>-</v>
      </c>
      <c r="FB188" s="72" t="str">
        <f>IF(ISNUMBER(T1_Data!FB186),IF(T1_Data!FB186=-999,"NA",IF(T1_Data!FB186&lt;1, "&lt;1", IF(T1_Data!FB186&gt;99, "&gt;99", T1_Data!FB186))),"-")</f>
        <v>-</v>
      </c>
      <c r="FC188" s="72" t="str">
        <f>IF(ISNUMBER(T1_Data!FC186),IF(T1_Data!FC186=-999,"NA",IF(T1_Data!FC186&lt;1, "&lt;1", IF(T1_Data!FC186&gt;99, "&gt;99", T1_Data!FC186))),"-")</f>
        <v>-</v>
      </c>
      <c r="FD188" s="72" t="str">
        <f>IF(ISNUMBER(T1_Data!FD186),IF(T1_Data!FD186=-999,"NA",IF(T1_Data!FD186&lt;1, "&lt;1", IF(T1_Data!FD186&gt;99, "&gt;99", T1_Data!FD186))),"-")</f>
        <v>-</v>
      </c>
      <c r="FE188" s="72" t="str">
        <f>IF(ISNUMBER(T1_Data!FE186),IF(T1_Data!FE186=-999,"NA",IF(T1_Data!FE186&lt;1, "&lt;1", IF(T1_Data!FE186&gt;99, "&gt;99", T1_Data!FE186))),"-")</f>
        <v>-</v>
      </c>
      <c r="FF188" s="72" t="str">
        <f>IF(ISNUMBER(T1_Data!FF186),IF(T1_Data!FF186=-999,"NA",IF(T1_Data!FF186&lt;1, "&lt;1", IF(T1_Data!FF186&gt;99, "&gt;99", T1_Data!FF186))),"-")</f>
        <v>-</v>
      </c>
      <c r="FG188" s="72" t="str">
        <f>IF(ISNUMBER(T1_Data!FG186),IF(T1_Data!FG186=-999,"NA",IF(T1_Data!FG186&lt;1, "&lt;1", IF(T1_Data!FG186&gt;99, "&gt;99", T1_Data!FG186))),"-")</f>
        <v>-</v>
      </c>
      <c r="FH188" s="72" t="str">
        <f>IF(ISNUMBER(T1_Data!FH186),IF(T1_Data!FH186=-999,"NA",IF(T1_Data!FH186&lt;1, "&lt;1", IF(T1_Data!FH186&gt;99, "&gt;99", T1_Data!FH186))),"-")</f>
        <v>-</v>
      </c>
      <c r="FI188" s="72" t="str">
        <f>IF(ISNUMBER(T1_Data!FI186),IF(T1_Data!FI186=-999,"NA",IF(T1_Data!FI186&lt;1, "&lt;1", IF(T1_Data!FI186&gt;99, "&gt;99", T1_Data!FI186))),"-")</f>
        <v>-</v>
      </c>
      <c r="FJ188" s="72" t="str">
        <f>IF(ISNUMBER(T1_Data!FJ186),IF(T1_Data!FJ186=-999,"NA",IF(T1_Data!FJ186&lt;1, "&lt;1", IF(T1_Data!FJ186&gt;99, "&gt;99", T1_Data!FJ186))),"-")</f>
        <v>-</v>
      </c>
      <c r="FK188" s="72" t="str">
        <f>IF(ISNUMBER(T1_Data!FK186),IF(T1_Data!FK186=-999,"NA",IF(T1_Data!FK186&lt;1, "&lt;1", IF(T1_Data!FK186&gt;99, "&gt;99", T1_Data!FK186))),"-")</f>
        <v>-</v>
      </c>
      <c r="FL188" s="72" t="str">
        <f>IF(ISNUMBER(T1_Data!FL186),IF(T1_Data!FL186=-999,"NA",IF(T1_Data!FL186&lt;1, "&lt;1", IF(T1_Data!FL186&gt;99, "&gt;99", T1_Data!FL186))),"-")</f>
        <v>-</v>
      </c>
      <c r="FM188" s="72" t="str">
        <f>IF(ISNUMBER(T1_Data!FM186),IF(T1_Data!FM186=-999,"NA",IF(T1_Data!FM186&lt;1, "&lt;1", IF(T1_Data!FM186&gt;99, "&gt;99", T1_Data!FM186))),"-")</f>
        <v>-</v>
      </c>
      <c r="FN188" s="72" t="str">
        <f>IF(ISNUMBER(T1_Data!FN186),IF(T1_Data!FN186=-999,"NA",IF(T1_Data!FN186&lt;1, "&lt;1", IF(T1_Data!FN186&gt;99, "&gt;99", T1_Data!FN186))),"-")</f>
        <v>-</v>
      </c>
      <c r="FO188" s="72" t="str">
        <f>IF(ISNUMBER(T1_Data!FO186),IF(T1_Data!FO186=-999,"NA",IF(T1_Data!FO186&lt;1, "&lt;1", IF(T1_Data!FO186&gt;99, "&gt;99", T1_Data!FO186))),"-")</f>
        <v>-</v>
      </c>
      <c r="FP188" s="72" t="str">
        <f>IF(ISNUMBER(T1_Data!FP186),IF(T1_Data!FP186=-999,"NA",IF(T1_Data!FP186&lt;1, "&lt;1", IF(T1_Data!FP186&gt;99, "&gt;99", T1_Data!FP186))),"-")</f>
        <v>-</v>
      </c>
      <c r="FQ188" s="72" t="str">
        <f>IF(ISNUMBER(T1_Data!FQ186),IF(T1_Data!FQ186=-999,"NA",IF(T1_Data!FQ186&lt;1, "&lt;1", IF(T1_Data!FQ186&gt;99, "&gt;99", T1_Data!FQ186))),"-")</f>
        <v>-</v>
      </c>
      <c r="FR188" s="72" t="str">
        <f>IF(ISNUMBER(T1_Data!FR186),IF(T1_Data!FR186=-999,"NA",IF(T1_Data!FR186&lt;1, "&lt;1", IF(T1_Data!FR186&gt;99, "&gt;99", T1_Data!FR186))),"-")</f>
        <v>-</v>
      </c>
      <c r="FS188" s="72" t="str">
        <f>IF(ISNUMBER(T1_Data!FS186),IF(T1_Data!FS186=-999,"NA",IF(T1_Data!FS186&lt;1, "&lt;1", IF(T1_Data!FS186&gt;99, "&gt;99", T1_Data!FS186))),"-")</f>
        <v>-</v>
      </c>
      <c r="FT188" s="72" t="str">
        <f>IF(ISNUMBER(T1_Data!FT186),IF(T1_Data!FT186=-999,"NA",IF(T1_Data!FT186&lt;1, "&lt;1", IF(T1_Data!FT186&gt;99, "&gt;99", T1_Data!FT186))),"-")</f>
        <v>-</v>
      </c>
      <c r="FU188" s="72" t="str">
        <f>IF(ISNUMBER(T1_Data!FU186),IF(T1_Data!FU186=-999,"NA",IF(T1_Data!FU186&lt;1, "&lt;1", IF(T1_Data!FU186&gt;99, "&gt;99", T1_Data!FU186))),"-")</f>
        <v>-</v>
      </c>
      <c r="FV188" s="72" t="str">
        <f>IF(ISNUMBER(T1_Data!FV186),IF(T1_Data!FV186=-999,"NA",IF(T1_Data!FV186&lt;1, "&lt;1", IF(T1_Data!FV186&gt;99, "&gt;99", T1_Data!FV186))),"-")</f>
        <v>-</v>
      </c>
      <c r="FW188" s="72" t="str">
        <f>IF(ISNUMBER(T1_Data!FW186),IF(T1_Data!FW186=-999,"NA",IF(T1_Data!FW186&lt;1, "&lt;1", IF(T1_Data!FW186&gt;99, "&gt;99", T1_Data!FW186))),"-")</f>
        <v>-</v>
      </c>
      <c r="FX188" s="71" t="str">
        <f>IF(ISBLANK(T1_Data!FX186), "", T1_Data!FX186)</f>
        <v/>
      </c>
    </row>
    <row r="189" spans="1:180" x14ac:dyDescent="0.25">
      <c r="A189" s="71" t="str">
        <f>IF(ISBLANK(T1_Data!A187), "", T1_Data!A187)</f>
        <v/>
      </c>
      <c r="B189" s="72" t="str">
        <f>IF(ISNUMBER(T1_Data!B187), T1_Data!B187,"-")</f>
        <v>-</v>
      </c>
      <c r="C189" s="72" t="str">
        <f>IF(ISNUMBER(T1_Data!C187),IF(T1_Data!C187=-999,"NA",IF(T1_Data!C187&lt;1, "&lt;1", IF(T1_Data!C187&gt;99, "&gt;99", T1_Data!C187))),"-")</f>
        <v>-</v>
      </c>
      <c r="D189" s="72" t="str">
        <f>IF(ISNUMBER(T1_Data!D187),IF(T1_Data!D187=-999,"NA",IF(T1_Data!D187&lt;1, "&lt;1", IF(T1_Data!D187&gt;99, "&gt;99", T1_Data!D187))),"-")</f>
        <v>-</v>
      </c>
      <c r="E189" s="72" t="str">
        <f>IF(ISNUMBER(T1_Data!E187),IF(T1_Data!E187=-999,"NA",IF(T1_Data!E187&lt;1, "&lt;1", IF(T1_Data!E187&gt;99, "&gt;99", T1_Data!E187))),"-")</f>
        <v>-</v>
      </c>
      <c r="F189" s="72" t="str">
        <f>IF(ISNUMBER(T1_Data!F187),IF(T1_Data!F187=-999,"NA",IF(T1_Data!F187&lt;1, "&lt;1", IF(T1_Data!F187&gt;99, "&gt;99", T1_Data!F187))),"-")</f>
        <v>-</v>
      </c>
      <c r="G189" s="72" t="str">
        <f>IF(ISNUMBER(T1_Data!G187),IF(T1_Data!G187=-999,"NA",IF(T1_Data!G187&lt;1, "&lt;1", IF(T1_Data!G187&gt;99, "&gt;99", T1_Data!G187))),"-")</f>
        <v>-</v>
      </c>
      <c r="H189" s="72" t="str">
        <f>IF(ISNUMBER(T1_Data!H187),IF(T1_Data!H187=-999,"NA",IF(T1_Data!H187&lt;1, "&lt;1", IF(T1_Data!H187&gt;99, "&gt;99", T1_Data!H187))),"-")</f>
        <v>-</v>
      </c>
      <c r="I189" s="72" t="str">
        <f>IF(ISNUMBER(T1_Data!I187),IF(T1_Data!I187=-999,"NA",IF(T1_Data!I187&lt;1, "&lt;1", IF(T1_Data!I187&gt;99, "&gt;99", T1_Data!I187))),"-")</f>
        <v>-</v>
      </c>
      <c r="J189" s="72" t="str">
        <f>IF(ISNUMBER(T1_Data!J187),IF(T1_Data!J187=-999,"NA",IF(T1_Data!J187&lt;1, "&lt;1", IF(T1_Data!J187&gt;99, "&gt;99", T1_Data!J187))),"-")</f>
        <v>-</v>
      </c>
      <c r="K189" s="72" t="str">
        <f>IF(ISNUMBER(T1_Data!K187),IF(T1_Data!K187=-999,"NA",IF(T1_Data!K187&lt;1, "&lt;1", IF(T1_Data!K187&gt;99, "&gt;99", T1_Data!K187))),"-")</f>
        <v>-</v>
      </c>
      <c r="L189" s="72" t="str">
        <f>IF(ISNUMBER(T1_Data!L187),IF(T1_Data!L187=-999,"NA",IF(T1_Data!L187&lt;1, "&lt;1", IF(T1_Data!L187&gt;99, "&gt;99", T1_Data!L187))),"-")</f>
        <v>-</v>
      </c>
      <c r="M189" s="72" t="str">
        <f>IF(ISNUMBER(T1_Data!M187),IF(T1_Data!M187=-999,"NA",IF(T1_Data!M187&lt;1, "&lt;1", IF(T1_Data!M187&gt;99, "&gt;99", T1_Data!M187))),"-")</f>
        <v>-</v>
      </c>
      <c r="N189" s="72" t="str">
        <f>IF(ISNUMBER(T1_Data!N187),IF(T1_Data!N187=-999,"NA",IF(T1_Data!N187&lt;1, "&lt;1", IF(T1_Data!N187&gt;99, "&gt;99", T1_Data!N187))),"-")</f>
        <v>-</v>
      </c>
      <c r="O189" s="72" t="str">
        <f>IF(ISNUMBER(T1_Data!O187),IF(T1_Data!O187=-999,"NA",IF(T1_Data!O187&lt;1, "&lt;1", IF(T1_Data!O187&gt;99, "&gt;99", T1_Data!O187))),"-")</f>
        <v>-</v>
      </c>
      <c r="P189" s="72" t="str">
        <f>IF(ISNUMBER(T1_Data!P187),IF(T1_Data!P187=-999,"NA",IF(T1_Data!P187&lt;1, "&lt;1", IF(T1_Data!P187&gt;99, "&gt;99", T1_Data!P187))),"-")</f>
        <v>-</v>
      </c>
      <c r="Q189" s="72" t="str">
        <f>IF(ISNUMBER(T1_Data!Q187),IF(T1_Data!Q187=-999,"NA",IF(T1_Data!Q187&lt;1, "&lt;1", IF(T1_Data!Q187&gt;99, "&gt;99", T1_Data!Q187))),"-")</f>
        <v>-</v>
      </c>
      <c r="R189" s="72" t="str">
        <f>IF(ISNUMBER(T1_Data!R187),IF(T1_Data!R187=-999,"NA",IF(T1_Data!R187&lt;1, "&lt;1", IF(T1_Data!R187&gt;99, "&gt;99", T1_Data!R187))),"-")</f>
        <v>-</v>
      </c>
      <c r="S189" s="72" t="str">
        <f>IF(ISNUMBER(T1_Data!S187),IF(T1_Data!S187=-999,"NA",IF(T1_Data!S187&lt;1, "&lt;1", IF(T1_Data!S187&gt;99, "&gt;99", T1_Data!S187))),"-")</f>
        <v>-</v>
      </c>
      <c r="T189" s="72" t="str">
        <f>IF(ISNUMBER(T1_Data!T187),IF(T1_Data!T187=-999,"NA",IF(T1_Data!T187&lt;1, "&lt;1", IF(T1_Data!T187&gt;99, "&gt;99", T1_Data!T187))),"-")</f>
        <v>-</v>
      </c>
      <c r="U189" s="72" t="str">
        <f>IF(ISNUMBER(T1_Data!U187),IF(T1_Data!U187=-999,"NA",IF(T1_Data!U187&lt;1, "&lt;1", IF(T1_Data!U187&gt;99, "&gt;99", T1_Data!U187))),"-")</f>
        <v>-</v>
      </c>
      <c r="V189" s="72" t="str">
        <f>IF(ISNUMBER(T1_Data!V187),IF(T1_Data!V187=-999,"NA",IF(T1_Data!V187&lt;1, "&lt;1", IF(T1_Data!V187&gt;99, "&gt;99", T1_Data!V187))),"-")</f>
        <v>-</v>
      </c>
      <c r="W189" s="72" t="str">
        <f>IF(ISNUMBER(T1_Data!W187),IF(T1_Data!W187=-999,"NA",IF(T1_Data!W187&lt;1, "&lt;1", IF(T1_Data!W187&gt;99, "&gt;99", T1_Data!W187))),"-")</f>
        <v>-</v>
      </c>
      <c r="X189" s="72" t="str">
        <f>IF(ISNUMBER(T1_Data!X187),IF(T1_Data!X187=-999,"NA",IF(T1_Data!X187&lt;1, "&lt;1", IF(T1_Data!X187&gt;99, "&gt;99", T1_Data!X187))),"-")</f>
        <v>-</v>
      </c>
      <c r="Y189" s="72" t="str">
        <f>IF(ISNUMBER(T1_Data!Y187),IF(T1_Data!Y187=-999,"NA",IF(T1_Data!Y187&lt;1, "&lt;1", IF(T1_Data!Y187&gt;99, "&gt;99", T1_Data!Y187))),"-")</f>
        <v>-</v>
      </c>
      <c r="Z189" s="72" t="str">
        <f>IF(ISNUMBER(T1_Data!Z187),IF(T1_Data!Z187=-999,"NA",IF(T1_Data!Z187&lt;1, "&lt;1", IF(T1_Data!Z187&gt;99, "&gt;99", T1_Data!Z187))),"-")</f>
        <v>-</v>
      </c>
      <c r="AA189" s="72" t="str">
        <f>IF(ISNUMBER(T1_Data!AA187),IF(T1_Data!AA187=-999,"NA",IF(T1_Data!AA187&lt;1, "&lt;1", IF(T1_Data!AA187&gt;99, "&gt;99", T1_Data!AA187))),"-")</f>
        <v>-</v>
      </c>
      <c r="AB189" s="72" t="str">
        <f>IF(ISNUMBER(T1_Data!AB187),IF(T1_Data!AB187=-999,"NA",IF(T1_Data!AB187&lt;1, "&lt;1", IF(T1_Data!AB187&gt;99, "&gt;99", T1_Data!AB187))),"-")</f>
        <v>-</v>
      </c>
      <c r="AC189" s="72" t="str">
        <f>IF(ISNUMBER(T1_Data!AC187),IF(T1_Data!AC187=-999,"NA",IF(T1_Data!AC187&lt;1, "&lt;1", IF(T1_Data!AC187&gt;99, "&gt;99", T1_Data!AC187))),"-")</f>
        <v>-</v>
      </c>
      <c r="AD189" s="72" t="str">
        <f>IF(ISNUMBER(T1_Data!AD187),IF(T1_Data!AD187=-999,"NA",IF(T1_Data!AD187&lt;1, "&lt;1", IF(T1_Data!AD187&gt;99, "&gt;99", T1_Data!AD187))),"-")</f>
        <v>-</v>
      </c>
      <c r="AE189" s="72" t="str">
        <f>IF(ISNUMBER(T1_Data!AE187),IF(T1_Data!AE187=-999,"NA",IF(T1_Data!AE187&lt;1, "&lt;1", IF(T1_Data!AE187&gt;99, "&gt;99", T1_Data!AE187))),"-")</f>
        <v>-</v>
      </c>
      <c r="AF189" s="72" t="str">
        <f>IF(ISNUMBER(T1_Data!AF187),IF(T1_Data!AF187=-999,"NA",IF(T1_Data!AF187&lt;1, "&lt;1", IF(T1_Data!AF187&gt;99, "&gt;99", T1_Data!AF187))),"-")</f>
        <v>-</v>
      </c>
      <c r="AG189" s="72" t="str">
        <f>IF(ISNUMBER(T1_Data!AG187),IF(T1_Data!AG187=-999,"NA",IF(T1_Data!AG187&lt;1, "&lt;1", IF(T1_Data!AG187&gt;99, "&gt;99", T1_Data!AG187))),"-")</f>
        <v>-</v>
      </c>
      <c r="AH189" s="72" t="str">
        <f>IF(ISNUMBER(T1_Data!AH187),IF(T1_Data!AH187=-999,"NA",IF(T1_Data!AH187&lt;1, "&lt;1", IF(T1_Data!AH187&gt;99, "&gt;99", T1_Data!AH187))),"-")</f>
        <v>-</v>
      </c>
      <c r="AI189" s="72" t="str">
        <f>IF(ISNUMBER(T1_Data!AI187),IF(T1_Data!AI187=-999,"NA",IF(T1_Data!AI187&lt;1, "&lt;1", IF(T1_Data!AI187&gt;99, "&gt;99", T1_Data!AI187))),"-")</f>
        <v>-</v>
      </c>
      <c r="AJ189" s="72" t="str">
        <f>IF(ISNUMBER(T1_Data!AJ187),IF(T1_Data!AJ187=-999,"NA",IF(T1_Data!AJ187&lt;1, "&lt;1", IF(T1_Data!AJ187&gt;99, "&gt;99", T1_Data!AJ187))),"-")</f>
        <v>-</v>
      </c>
      <c r="AK189" s="72" t="str">
        <f>IF(ISNUMBER(T1_Data!AK187),IF(T1_Data!AK187=-999,"NA",IF(T1_Data!AK187&lt;1, "&lt;1", IF(T1_Data!AK187&gt;99, "&gt;99", T1_Data!AK187))),"-")</f>
        <v>-</v>
      </c>
      <c r="AL189" s="72" t="str">
        <f>IF(ISNUMBER(T1_Data!AL187),IF(T1_Data!AL187=-999,"NA",IF(T1_Data!AL187&lt;1, "&lt;1", IF(T1_Data!AL187&gt;99, "&gt;99", T1_Data!AL187))),"-")</f>
        <v>-</v>
      </c>
      <c r="AM189" s="72" t="str">
        <f>IF(ISNUMBER(T1_Data!AM187),IF(T1_Data!AM187=-999,"NA",IF(T1_Data!AM187&lt;1, "&lt;1", IF(T1_Data!AM187&gt;99, "&gt;99", T1_Data!AM187))),"-")</f>
        <v>-</v>
      </c>
      <c r="AN189" s="72" t="str">
        <f>IF(ISNUMBER(T1_Data!AN187),IF(T1_Data!AN187=-999,"NA",IF(T1_Data!AN187&lt;1, "&lt;1", IF(T1_Data!AN187&gt;99, "&gt;99", T1_Data!AN187))),"-")</f>
        <v>-</v>
      </c>
      <c r="AO189" s="72" t="str">
        <f>IF(ISNUMBER(T1_Data!AO187),IF(T1_Data!AO187=-999,"NA",IF(T1_Data!AO187&lt;1, "&lt;1", IF(T1_Data!AO187&gt;99, "&gt;99", T1_Data!AO187))),"-")</f>
        <v>-</v>
      </c>
      <c r="AP189" s="72" t="str">
        <f>IF(ISNUMBER(T1_Data!AP187),IF(T1_Data!AP187=-999,"NA",IF(T1_Data!AP187&lt;1, "&lt;1", IF(T1_Data!AP187&gt;99, "&gt;99", T1_Data!AP187))),"-")</f>
        <v>-</v>
      </c>
      <c r="AQ189" s="72" t="str">
        <f>IF(ISNUMBER(T1_Data!AQ187),IF(T1_Data!AQ187=-999,"NA",IF(T1_Data!AQ187&lt;1, "&lt;1", IF(T1_Data!AQ187&gt;99, "&gt;99", T1_Data!AQ187))),"-")</f>
        <v>-</v>
      </c>
      <c r="AR189" s="72" t="str">
        <f>IF(ISNUMBER(T1_Data!AR187),IF(T1_Data!AR187=-999,"NA",IF(T1_Data!AR187&lt;1, "&lt;1", IF(T1_Data!AR187&gt;99, "&gt;99", T1_Data!AR187))),"-")</f>
        <v>-</v>
      </c>
      <c r="AS189" s="72" t="str">
        <f>IF(ISNUMBER(T1_Data!AS187),IF(T1_Data!AS187=-999,"NA",IF(T1_Data!AS187&lt;1, "&lt;1", IF(T1_Data!AS187&gt;99, "&gt;99", T1_Data!AS187))),"-")</f>
        <v>-</v>
      </c>
      <c r="AT189" s="72" t="str">
        <f>IF(ISNUMBER(T1_Data!AT187),IF(T1_Data!AT187=-999,"NA",IF(T1_Data!AT187&lt;1, "&lt;1", IF(T1_Data!AT187&gt;99, "&gt;99", T1_Data!AT187))),"-")</f>
        <v>-</v>
      </c>
      <c r="AU189" s="72" t="str">
        <f>IF(ISNUMBER(T1_Data!AU187),IF(T1_Data!AU187=-999,"NA",IF(T1_Data!AU187&lt;1, "&lt;1", IF(T1_Data!AU187&gt;99, "&gt;99", T1_Data!AU187))),"-")</f>
        <v>-</v>
      </c>
      <c r="AV189" s="72" t="str">
        <f>IF(ISNUMBER(T1_Data!AV187),IF(T1_Data!AV187=-999,"NA",IF(T1_Data!AV187&lt;1, "&lt;1", IF(T1_Data!AV187&gt;99, "&gt;99", T1_Data!AV187))),"-")</f>
        <v>-</v>
      </c>
      <c r="AW189" s="72" t="str">
        <f>IF(ISNUMBER(T1_Data!AW187),IF(T1_Data!AW187=-999,"NA",IF(T1_Data!AW187&lt;1, "&lt;1", IF(T1_Data!AW187&gt;99, "&gt;99", T1_Data!AW187))),"-")</f>
        <v>-</v>
      </c>
      <c r="AX189" s="72" t="str">
        <f>IF(ISNUMBER(T1_Data!AX187),IF(T1_Data!AX187=-999,"NA",IF(T1_Data!AX187&lt;1, "&lt;1", IF(T1_Data!AX187&gt;99, "&gt;99", T1_Data!AX187))),"-")</f>
        <v>-</v>
      </c>
      <c r="AY189" s="72" t="str">
        <f>IF(ISNUMBER(T1_Data!AY187),IF(T1_Data!AY187=-999,"NA",IF(T1_Data!AY187&lt;1, "&lt;1", IF(T1_Data!AY187&gt;99, "&gt;99", T1_Data!AY187))),"-")</f>
        <v>-</v>
      </c>
      <c r="AZ189" s="72" t="str">
        <f>IF(ISNUMBER(T1_Data!AZ187),IF(T1_Data!AZ187=-999,"NA",IF(T1_Data!AZ187&lt;1, "&lt;1", IF(T1_Data!AZ187&gt;99, "&gt;99", T1_Data!AZ187))),"-")</f>
        <v>-</v>
      </c>
      <c r="BA189" s="72" t="str">
        <f>IF(ISNUMBER(T1_Data!BA187),IF(T1_Data!BA187=-999,"NA",IF(T1_Data!BA187&lt;1, "&lt;1", IF(T1_Data!BA187&gt;99, "&gt;99", T1_Data!BA187))),"-")</f>
        <v>-</v>
      </c>
      <c r="BB189" s="72" t="str">
        <f>IF(ISNUMBER(T1_Data!BB187),IF(T1_Data!BB187=-999,"NA",IF(T1_Data!BB187&lt;1, "&lt;1", IF(T1_Data!BB187&gt;99, "&gt;99", T1_Data!BB187))),"-")</f>
        <v>-</v>
      </c>
      <c r="BC189" s="72" t="str">
        <f>IF(ISNUMBER(T1_Data!BC187),IF(T1_Data!BC187=-999,"NA",IF(T1_Data!BC187&lt;1, "&lt;1", IF(T1_Data!BC187&gt;99, "&gt;99", T1_Data!BC187))),"-")</f>
        <v>-</v>
      </c>
      <c r="BD189" s="72" t="str">
        <f>IF(ISNUMBER(T1_Data!BD187),IF(T1_Data!BD187=-999,"NA",IF(T1_Data!BD187&lt;1, "&lt;1", IF(T1_Data!BD187&gt;99, "&gt;99", T1_Data!BD187))),"-")</f>
        <v>-</v>
      </c>
      <c r="BE189" s="72" t="str">
        <f>IF(ISNUMBER(T1_Data!BE187),IF(T1_Data!BE187=-999,"NA",IF(T1_Data!BE187&lt;1, "&lt;1", IF(T1_Data!BE187&gt;99, "&gt;99", T1_Data!BE187))),"-")</f>
        <v>-</v>
      </c>
      <c r="BF189" s="72" t="str">
        <f>IF(ISNUMBER(T1_Data!BF187),IF(T1_Data!BF187=-999,"NA",IF(T1_Data!BF187&lt;1, "&lt;1", IF(T1_Data!BF187&gt;99, "&gt;99", T1_Data!BF187))),"-")</f>
        <v>-</v>
      </c>
      <c r="BG189" s="72" t="str">
        <f>IF(ISNUMBER(T1_Data!BG187),IF(T1_Data!BG187=-999,"NA",IF(T1_Data!BG187&lt;1, "&lt;1", IF(T1_Data!BG187&gt;99, "&gt;99", T1_Data!BG187))),"-")</f>
        <v>-</v>
      </c>
      <c r="BH189" s="72" t="str">
        <f>IF(ISNUMBER(T1_Data!BH187),IF(T1_Data!BH187=-999,"NA",IF(T1_Data!BH187&lt;1, "&lt;1", IF(T1_Data!BH187&gt;99, "&gt;99", T1_Data!BH187))),"-")</f>
        <v>-</v>
      </c>
      <c r="BI189" s="72" t="str">
        <f>IF(ISNUMBER(T1_Data!BI187),IF(T1_Data!BI187=-999,"NA",IF(T1_Data!BI187&lt;1, "&lt;1", IF(T1_Data!BI187&gt;99, "&gt;99", T1_Data!BI187))),"-")</f>
        <v>-</v>
      </c>
      <c r="BJ189" s="72" t="str">
        <f>IF(ISNUMBER(T1_Data!BJ187),IF(T1_Data!BJ187=-999,"NA",IF(T1_Data!BJ187&lt;1, "&lt;1", IF(T1_Data!BJ187&gt;99, "&gt;99", T1_Data!BJ187))),"-")</f>
        <v>-</v>
      </c>
      <c r="BK189" s="72" t="str">
        <f>IF(ISNUMBER(T1_Data!BK187),IF(T1_Data!BK187=-999,"NA",IF(T1_Data!BK187&lt;1, "&lt;1", IF(T1_Data!BK187&gt;99, "&gt;99", T1_Data!BK187))),"-")</f>
        <v>-</v>
      </c>
      <c r="BL189" s="72" t="str">
        <f>IF(ISNUMBER(T1_Data!BL187),IF(T1_Data!BL187=-999,"NA",IF(T1_Data!BL187&lt;1, "&lt;1", IF(T1_Data!BL187&gt;99, "&gt;99", T1_Data!BL187))),"-")</f>
        <v>-</v>
      </c>
      <c r="BM189" s="72" t="str">
        <f>IF(ISNUMBER(T1_Data!BM187),IF(T1_Data!BM187=-999,"NA",IF(T1_Data!BM187&lt;1, "&lt;1", IF(T1_Data!BM187&gt;99, "&gt;99", T1_Data!BM187))),"-")</f>
        <v>-</v>
      </c>
      <c r="BN189" s="72" t="str">
        <f>IF(ISNUMBER(T1_Data!BN187),IF(T1_Data!BN187=-999,"NA",IF(T1_Data!BN187&lt;1, "&lt;1", IF(T1_Data!BN187&gt;99, "&gt;99", T1_Data!BN187))),"-")</f>
        <v>-</v>
      </c>
      <c r="BO189" s="72" t="str">
        <f>IF(ISNUMBER(T1_Data!BO187),IF(T1_Data!BO187=-999,"NA",IF(T1_Data!BO187&lt;1, "&lt;1", IF(T1_Data!BO187&gt;99, "&gt;99", T1_Data!BO187))),"-")</f>
        <v>-</v>
      </c>
      <c r="BP189" s="72" t="str">
        <f>IF(ISNUMBER(T1_Data!BP187),IF(T1_Data!BP187=-999,"NA",IF(T1_Data!BP187&lt;1, "&lt;1", IF(T1_Data!BP187&gt;99, "&gt;99", T1_Data!BP187))),"-")</f>
        <v>-</v>
      </c>
      <c r="BQ189" s="72" t="str">
        <f>IF(ISNUMBER(T1_Data!BQ187),IF(T1_Data!BQ187=-999,"NA",IF(T1_Data!BQ187&lt;1, "&lt;1", IF(T1_Data!BQ187&gt;99, "&gt;99", T1_Data!BQ187))),"-")</f>
        <v>-</v>
      </c>
      <c r="BR189" s="72" t="str">
        <f>IF(ISNUMBER(T1_Data!BR187),IF(T1_Data!BR187=-999,"NA",IF(T1_Data!BR187&lt;1, "&lt;1", IF(T1_Data!BR187&gt;99, "&gt;99", T1_Data!BR187))),"-")</f>
        <v>-</v>
      </c>
      <c r="BS189" s="72" t="str">
        <f>IF(ISNUMBER(T1_Data!BS187),IF(T1_Data!BS187=-999,"NA",IF(T1_Data!BS187&lt;1, "&lt;1", IF(T1_Data!BS187&gt;99, "&gt;99", T1_Data!BS187))),"-")</f>
        <v>-</v>
      </c>
      <c r="BT189" s="72" t="str">
        <f>IF(ISNUMBER(T1_Data!BT187),IF(T1_Data!BT187=-999,"NA",IF(T1_Data!BT187&lt;1, "&lt;1", IF(T1_Data!BT187&gt;99, "&gt;99", T1_Data!BT187))),"-")</f>
        <v>-</v>
      </c>
      <c r="BU189" s="72" t="str">
        <f>IF(ISNUMBER(T1_Data!BU187),IF(T1_Data!BU187=-999,"NA",IF(T1_Data!BU187&lt;1, "&lt;1", IF(T1_Data!BU187&gt;99, "&gt;99", T1_Data!BU187))),"-")</f>
        <v>-</v>
      </c>
      <c r="BV189" s="72" t="str">
        <f>IF(ISNUMBER(T1_Data!BV187),IF(T1_Data!BV187=-999,"NA",IF(T1_Data!BV187&lt;1, "&lt;1", IF(T1_Data!BV187&gt;99, "&gt;99", T1_Data!BV187))),"-")</f>
        <v>-</v>
      </c>
      <c r="BW189" s="72" t="str">
        <f>IF(ISNUMBER(T1_Data!BW187),IF(T1_Data!BW187=-999,"NA",IF(T1_Data!BW187&lt;1, "&lt;1", IF(T1_Data!BW187&gt;99, "&gt;99", T1_Data!BW187))),"-")</f>
        <v>-</v>
      </c>
      <c r="BX189" s="72" t="str">
        <f>IF(ISNUMBER(T1_Data!BX187),IF(T1_Data!BX187=-999,"NA",IF(T1_Data!BX187&lt;1, "&lt;1", IF(T1_Data!BX187&gt;99, "&gt;99", T1_Data!BX187))),"-")</f>
        <v>-</v>
      </c>
      <c r="BY189" s="72" t="str">
        <f>IF(ISNUMBER(T1_Data!BY187),IF(T1_Data!BY187=-999,"NA",IF(T1_Data!BY187&lt;1, "&lt;1", IF(T1_Data!BY187&gt;99, "&gt;99", T1_Data!BY187))),"-")</f>
        <v>-</v>
      </c>
      <c r="BZ189" s="72" t="str">
        <f>IF(ISNUMBER(T1_Data!BZ187),IF(T1_Data!BZ187=-999,"NA",IF(T1_Data!BZ187&lt;1, "&lt;1", IF(T1_Data!BZ187&gt;99, "&gt;99", T1_Data!BZ187))),"-")</f>
        <v>-</v>
      </c>
      <c r="CA189" s="72" t="str">
        <f>IF(ISNUMBER(T1_Data!CA187),IF(T1_Data!CA187=-999,"NA",IF(T1_Data!CA187&lt;1, "&lt;1", IF(T1_Data!CA187&gt;99, "&gt;99", T1_Data!CA187))),"-")</f>
        <v>-</v>
      </c>
      <c r="CB189" s="72" t="str">
        <f>IF(ISNUMBER(T1_Data!CB187),IF(T1_Data!CB187=-999,"NA",IF(T1_Data!CB187&lt;1, "&lt;1", IF(T1_Data!CB187&gt;99, "&gt;99", T1_Data!CB187))),"-")</f>
        <v>-</v>
      </c>
      <c r="CC189" s="72" t="str">
        <f>IF(ISNUMBER(T1_Data!CC187),IF(T1_Data!CC187=-999,"NA",IF(T1_Data!CC187&lt;1, "&lt;1", IF(T1_Data!CC187&gt;99, "&gt;99", T1_Data!CC187))),"-")</f>
        <v>-</v>
      </c>
      <c r="CD189" s="72" t="str">
        <f>IF(ISNUMBER(T1_Data!CD187),IF(T1_Data!CD187=-999,"NA",IF(T1_Data!CD187&lt;1, "&lt;1", IF(T1_Data!CD187&gt;99, "&gt;99", T1_Data!CD187))),"-")</f>
        <v>-</v>
      </c>
      <c r="CE189" s="72" t="str">
        <f>IF(ISNUMBER(T1_Data!CE187),IF(T1_Data!CE187=-999,"NA",IF(T1_Data!CE187&lt;1, "&lt;1", IF(T1_Data!CE187&gt;99, "&gt;99", T1_Data!CE187))),"-")</f>
        <v>-</v>
      </c>
      <c r="CF189" s="72" t="str">
        <f>IF(ISNUMBER(T1_Data!CF187),IF(T1_Data!CF187=-999,"NA",IF(T1_Data!CF187&lt;1, "&lt;1", IF(T1_Data!CF187&gt;99, "&gt;99", T1_Data!CF187))),"-")</f>
        <v>-</v>
      </c>
      <c r="CG189" s="72" t="str">
        <f>IF(ISNUMBER(T1_Data!CG187),IF(T1_Data!CG187=-999,"NA",IF(T1_Data!CG187&lt;1, "&lt;1", IF(T1_Data!CG187&gt;99, "&gt;99", T1_Data!CG187))),"-")</f>
        <v>-</v>
      </c>
      <c r="CH189" s="72" t="str">
        <f>IF(ISNUMBER(T1_Data!CH187),IF(T1_Data!CH187=-999,"NA",IF(T1_Data!CH187&lt;1, "&lt;1", IF(T1_Data!CH187&gt;99, "&gt;99", T1_Data!CH187))),"-")</f>
        <v>-</v>
      </c>
      <c r="CI189" s="72" t="str">
        <f>IF(ISNUMBER(T1_Data!CI187),IF(T1_Data!CI187=-999,"NA",IF(T1_Data!CI187&lt;1, "&lt;1", IF(T1_Data!CI187&gt;99, "&gt;99", T1_Data!CI187))),"-")</f>
        <v>-</v>
      </c>
      <c r="CJ189" s="72" t="str">
        <f>IF(ISNUMBER(T1_Data!CJ187),IF(T1_Data!CJ187=-999,"NA",IF(T1_Data!CJ187&lt;1, "&lt;1", IF(T1_Data!CJ187&gt;99, "&gt;99", T1_Data!CJ187))),"-")</f>
        <v>-</v>
      </c>
      <c r="CK189" s="72" t="str">
        <f>IF(ISNUMBER(T1_Data!CK187),IF(T1_Data!CK187=-999,"NA",IF(T1_Data!CK187&lt;1, "&lt;1", IF(T1_Data!CK187&gt;99, "&gt;99", T1_Data!CK187))),"-")</f>
        <v>-</v>
      </c>
      <c r="CL189" s="72" t="str">
        <f>IF(ISNUMBER(T1_Data!CL187),IF(T1_Data!CL187=-999,"NA",IF(T1_Data!CL187&lt;1, "&lt;1", IF(T1_Data!CL187&gt;99, "&gt;99", T1_Data!CL187))),"-")</f>
        <v>-</v>
      </c>
      <c r="CM189" s="72" t="str">
        <f>IF(ISNUMBER(T1_Data!CM187),IF(T1_Data!CM187=-999,"NA",IF(T1_Data!CM187&lt;1, "&lt;1", IF(T1_Data!CM187&gt;99, "&gt;99", T1_Data!CM187))),"-")</f>
        <v>-</v>
      </c>
      <c r="CN189" s="72" t="str">
        <f>IF(ISNUMBER(T1_Data!CN187),IF(T1_Data!CN187=-999,"NA",IF(T1_Data!CN187&lt;1, "&lt;1", IF(T1_Data!CN187&gt;99, "&gt;99", T1_Data!CN187))),"-")</f>
        <v>-</v>
      </c>
      <c r="CO189" s="72" t="str">
        <f>IF(ISNUMBER(T1_Data!CO187),IF(T1_Data!CO187=-999,"NA",IF(T1_Data!CO187&lt;1, "&lt;1", IF(T1_Data!CO187&gt;99, "&gt;99", T1_Data!CO187))),"-")</f>
        <v>-</v>
      </c>
      <c r="CP189" s="72" t="str">
        <f>IF(ISNUMBER(T1_Data!CP187),IF(T1_Data!CP187=-999,"NA",IF(T1_Data!CP187&lt;1, "&lt;1", IF(T1_Data!CP187&gt;99, "&gt;99", T1_Data!CP187))),"-")</f>
        <v>-</v>
      </c>
      <c r="CQ189" s="72" t="str">
        <f>IF(ISNUMBER(T1_Data!CQ187),IF(T1_Data!CQ187=-999,"NA",IF(T1_Data!CQ187&lt;1, "&lt;1", IF(T1_Data!CQ187&gt;99, "&gt;99", T1_Data!CQ187))),"-")</f>
        <v>-</v>
      </c>
      <c r="CR189" s="72" t="str">
        <f>IF(ISNUMBER(T1_Data!CR187),IF(T1_Data!CR187=-999,"NA",IF(T1_Data!CR187&lt;1, "&lt;1", IF(T1_Data!CR187&gt;99, "&gt;99", T1_Data!CR187))),"-")</f>
        <v>-</v>
      </c>
      <c r="CS189" s="72" t="str">
        <f>IF(ISNUMBER(T1_Data!CS187),IF(T1_Data!CS187=-999,"NA",IF(T1_Data!CS187&lt;1, "&lt;1", IF(T1_Data!CS187&gt;99, "&gt;99", T1_Data!CS187))),"-")</f>
        <v>-</v>
      </c>
      <c r="CT189" s="72" t="str">
        <f>IF(ISNUMBER(T1_Data!CT187),IF(T1_Data!CT187=-999,"NA",IF(T1_Data!CT187&lt;1, "&lt;1", IF(T1_Data!CT187&gt;99, "&gt;99", T1_Data!CT187))),"-")</f>
        <v>-</v>
      </c>
      <c r="CU189" s="72" t="str">
        <f>IF(ISNUMBER(T1_Data!CU187),IF(T1_Data!CU187=-999,"NA",IF(T1_Data!CU187&lt;1, "&lt;1", IF(T1_Data!CU187&gt;99, "&gt;99", T1_Data!CU187))),"-")</f>
        <v>-</v>
      </c>
      <c r="CV189" s="72" t="str">
        <f>IF(ISNUMBER(T1_Data!CV187),IF(T1_Data!CV187=-999,"NA",IF(T1_Data!CV187&lt;1, "&lt;1", IF(T1_Data!CV187&gt;99, "&gt;99", T1_Data!CV187))),"-")</f>
        <v>-</v>
      </c>
      <c r="CW189" s="72" t="str">
        <f>IF(ISNUMBER(T1_Data!CW187),IF(T1_Data!CW187=-999,"NA",IF(T1_Data!CW187&lt;1, "&lt;1", IF(T1_Data!CW187&gt;99, "&gt;99", T1_Data!CW187))),"-")</f>
        <v>-</v>
      </c>
      <c r="CX189" s="72" t="str">
        <f>IF(ISNUMBER(T1_Data!CX187),IF(T1_Data!CX187=-999,"NA",IF(T1_Data!CX187&lt;1, "&lt;1", IF(T1_Data!CX187&gt;99, "&gt;99", T1_Data!CX187))),"-")</f>
        <v>-</v>
      </c>
      <c r="CY189" s="72" t="str">
        <f>IF(ISNUMBER(T1_Data!CY187),IF(T1_Data!CY187=-999,"NA",IF(T1_Data!CY187&lt;1, "&lt;1", IF(T1_Data!CY187&gt;99, "&gt;99", T1_Data!CY187))),"-")</f>
        <v>-</v>
      </c>
      <c r="CZ189" s="72" t="str">
        <f>IF(ISNUMBER(T1_Data!CZ187),IF(T1_Data!CZ187=-999,"NA",IF(T1_Data!CZ187&lt;1, "&lt;1", IF(T1_Data!CZ187&gt;99, "&gt;99", T1_Data!CZ187))),"-")</f>
        <v>-</v>
      </c>
      <c r="DA189" s="72" t="str">
        <f>IF(ISNUMBER(T1_Data!DA187),IF(T1_Data!DA187=-999,"NA",IF(T1_Data!DA187&lt;1, "&lt;1", IF(T1_Data!DA187&gt;99, "&gt;99", T1_Data!DA187))),"-")</f>
        <v>-</v>
      </c>
      <c r="DB189" s="72" t="str">
        <f>IF(ISNUMBER(T1_Data!DB187),IF(T1_Data!DB187=-999,"NA",IF(T1_Data!DB187&lt;1, "&lt;1", IF(T1_Data!DB187&gt;99, "&gt;99", T1_Data!DB187))),"-")</f>
        <v>-</v>
      </c>
      <c r="DC189" s="72" t="str">
        <f>IF(ISNUMBER(T1_Data!DC187),IF(T1_Data!DC187=-999,"NA",IF(T1_Data!DC187&lt;1, "&lt;1", IF(T1_Data!DC187&gt;99, "&gt;99", T1_Data!DC187))),"-")</f>
        <v>-</v>
      </c>
      <c r="DD189" s="72" t="str">
        <f>IF(ISNUMBER(T1_Data!DD187),IF(T1_Data!DD187=-999,"NA",IF(T1_Data!DD187&lt;1, "&lt;1", IF(T1_Data!DD187&gt;99, "&gt;99", T1_Data!DD187))),"-")</f>
        <v>-</v>
      </c>
      <c r="DE189" s="72" t="str">
        <f>IF(ISNUMBER(T1_Data!DE187),IF(T1_Data!DE187=-999,"NA",IF(T1_Data!DE187&lt;1, "&lt;1", IF(T1_Data!DE187&gt;99, "&gt;99", T1_Data!DE187))),"-")</f>
        <v>-</v>
      </c>
      <c r="DF189" s="72" t="str">
        <f>IF(ISNUMBER(T1_Data!DF187),IF(T1_Data!DF187=-999,"NA",IF(T1_Data!DF187&lt;1, "&lt;1", IF(T1_Data!DF187&gt;99, "&gt;99", T1_Data!DF187))),"-")</f>
        <v>-</v>
      </c>
      <c r="DG189" s="72" t="str">
        <f>IF(ISNUMBER(T1_Data!DG187),IF(T1_Data!DG187=-999,"NA",IF(T1_Data!DG187&lt;1, "&lt;1", IF(T1_Data!DG187&gt;99, "&gt;99", T1_Data!DG187))),"-")</f>
        <v>-</v>
      </c>
      <c r="DH189" s="72" t="str">
        <f>IF(ISNUMBER(T1_Data!DH187),IF(T1_Data!DH187=-999,"NA",IF(T1_Data!DH187&lt;1, "&lt;1", IF(T1_Data!DH187&gt;99, "&gt;99", T1_Data!DH187))),"-")</f>
        <v>-</v>
      </c>
      <c r="DI189" s="72" t="str">
        <f>IF(ISNUMBER(T1_Data!DI187),IF(T1_Data!DI187=-999,"NA",IF(T1_Data!DI187&lt;1, "&lt;1", IF(T1_Data!DI187&gt;99, "&gt;99", T1_Data!DI187))),"-")</f>
        <v>-</v>
      </c>
      <c r="DJ189" s="72" t="str">
        <f>IF(ISNUMBER(T1_Data!DJ187),IF(T1_Data!DJ187=-999,"NA",IF(T1_Data!DJ187&lt;1, "&lt;1", IF(T1_Data!DJ187&gt;99, "&gt;99", T1_Data!DJ187))),"-")</f>
        <v>-</v>
      </c>
      <c r="DK189" s="72" t="str">
        <f>IF(ISNUMBER(T1_Data!DK187),IF(T1_Data!DK187=-999,"NA",IF(T1_Data!DK187&lt;1, "&lt;1", IF(T1_Data!DK187&gt;99, "&gt;99", T1_Data!DK187))),"-")</f>
        <v>-</v>
      </c>
      <c r="DL189" s="72" t="str">
        <f>IF(ISNUMBER(T1_Data!DL187),IF(T1_Data!DL187=-999,"NA",IF(T1_Data!DL187&lt;1, "&lt;1", IF(T1_Data!DL187&gt;99, "&gt;99", T1_Data!DL187))),"-")</f>
        <v>-</v>
      </c>
      <c r="DM189" s="72" t="str">
        <f>IF(ISNUMBER(T1_Data!DM187),IF(T1_Data!DM187=-999,"NA",IF(T1_Data!DM187&lt;1, "&lt;1", IF(T1_Data!DM187&gt;99, "&gt;99", T1_Data!DM187))),"-")</f>
        <v>-</v>
      </c>
      <c r="DN189" s="72" t="str">
        <f>IF(ISNUMBER(T1_Data!DN187),IF(T1_Data!DN187=-999,"NA",IF(T1_Data!DN187&lt;1, "&lt;1", IF(T1_Data!DN187&gt;99, "&gt;99", T1_Data!DN187))),"-")</f>
        <v>-</v>
      </c>
      <c r="DO189" s="72" t="str">
        <f>IF(ISNUMBER(T1_Data!DO187),IF(T1_Data!DO187=-999,"NA",IF(T1_Data!DO187&lt;1, "&lt;1", IF(T1_Data!DO187&gt;99, "&gt;99", T1_Data!DO187))),"-")</f>
        <v>-</v>
      </c>
      <c r="DP189" s="72" t="str">
        <f>IF(ISNUMBER(T1_Data!DP187),IF(T1_Data!DP187=-999,"NA",IF(T1_Data!DP187&lt;1, "&lt;1", IF(T1_Data!DP187&gt;99, "&gt;99", T1_Data!DP187))),"-")</f>
        <v>-</v>
      </c>
      <c r="DQ189" s="72" t="str">
        <f>IF(ISNUMBER(T1_Data!DQ187),IF(T1_Data!DQ187=-999,"NA",IF(T1_Data!DQ187&lt;1, "&lt;1", IF(T1_Data!DQ187&gt;99, "&gt;99", T1_Data!DQ187))),"-")</f>
        <v>-</v>
      </c>
      <c r="DR189" s="72" t="str">
        <f>IF(ISNUMBER(T1_Data!DR187),IF(T1_Data!DR187=-999,"NA",IF(T1_Data!DR187&lt;1, "&lt;1", IF(T1_Data!DR187&gt;99, "&gt;99", T1_Data!DR187))),"-")</f>
        <v>-</v>
      </c>
      <c r="DS189" s="72" t="str">
        <f>IF(ISNUMBER(T1_Data!DS187),IF(T1_Data!DS187=-999,"NA",IF(T1_Data!DS187&lt;1, "&lt;1", IF(T1_Data!DS187&gt;99, "&gt;99", T1_Data!DS187))),"-")</f>
        <v>-</v>
      </c>
      <c r="DT189" s="72" t="str">
        <f>IF(ISNUMBER(T1_Data!DT187),IF(T1_Data!DT187=-999,"NA",IF(T1_Data!DT187&lt;1, "&lt;1", IF(T1_Data!DT187&gt;99, "&gt;99", T1_Data!DT187))),"-")</f>
        <v>-</v>
      </c>
      <c r="DU189" s="72" t="str">
        <f>IF(ISNUMBER(T1_Data!DU187),IF(T1_Data!DU187=-999,"NA",IF(T1_Data!DU187&lt;1, "&lt;1", IF(T1_Data!DU187&gt;99, "&gt;99", T1_Data!DU187))),"-")</f>
        <v>-</v>
      </c>
      <c r="DV189" s="72" t="str">
        <f>IF(ISNUMBER(T1_Data!DV187),IF(T1_Data!DV187=-999,"NA",IF(T1_Data!DV187&lt;1, "&lt;1", IF(T1_Data!DV187&gt;99, "&gt;99", T1_Data!DV187))),"-")</f>
        <v>-</v>
      </c>
      <c r="DW189" s="72" t="str">
        <f>IF(ISNUMBER(T1_Data!DW187),IF(T1_Data!DW187=-999,"NA",IF(T1_Data!DW187&lt;1, "&lt;1", IF(T1_Data!DW187&gt;99, "&gt;99", T1_Data!DW187))),"-")</f>
        <v>-</v>
      </c>
      <c r="DX189" s="72" t="str">
        <f>IF(ISNUMBER(T1_Data!DX187),IF(T1_Data!DX187=-999,"NA",IF(T1_Data!DX187&lt;1, "&lt;1", IF(T1_Data!DX187&gt;99, "&gt;99", T1_Data!DX187))),"-")</f>
        <v>-</v>
      </c>
      <c r="DY189" s="72" t="str">
        <f>IF(ISNUMBER(T1_Data!DY187),IF(T1_Data!DY187=-999,"NA",IF(T1_Data!DY187&lt;1, "&lt;1", IF(T1_Data!DY187&gt;99, "&gt;99", T1_Data!DY187))),"-")</f>
        <v>-</v>
      </c>
      <c r="DZ189" s="72" t="str">
        <f>IF(ISNUMBER(T1_Data!DZ187),IF(T1_Data!DZ187=-999,"NA",IF(T1_Data!DZ187&lt;1, "&lt;1", IF(T1_Data!DZ187&gt;99, "&gt;99", T1_Data!DZ187))),"-")</f>
        <v>-</v>
      </c>
      <c r="EA189" s="72" t="str">
        <f>IF(ISNUMBER(T1_Data!EA187),IF(T1_Data!EA187=-999,"NA",IF(T1_Data!EA187&lt;1, "&lt;1", IF(T1_Data!EA187&gt;99, "&gt;99", T1_Data!EA187))),"-")</f>
        <v>-</v>
      </c>
      <c r="EB189" s="72" t="str">
        <f>IF(ISNUMBER(T1_Data!EB187),IF(T1_Data!EB187=-999,"NA",IF(T1_Data!EB187&lt;1, "&lt;1", IF(T1_Data!EB187&gt;99, "&gt;99", T1_Data!EB187))),"-")</f>
        <v>-</v>
      </c>
      <c r="EC189" s="72" t="str">
        <f>IF(ISNUMBER(T1_Data!EC187),IF(T1_Data!EC187=-999,"NA",IF(T1_Data!EC187&lt;1, "&lt;1", IF(T1_Data!EC187&gt;99, "&gt;99", T1_Data!EC187))),"-")</f>
        <v>-</v>
      </c>
      <c r="ED189" s="72" t="str">
        <f>IF(ISNUMBER(T1_Data!ED187),IF(T1_Data!ED187=-999,"NA",IF(T1_Data!ED187&lt;1, "&lt;1", IF(T1_Data!ED187&gt;99, "&gt;99", T1_Data!ED187))),"-")</f>
        <v>-</v>
      </c>
      <c r="EE189" s="72" t="str">
        <f>IF(ISNUMBER(T1_Data!EE187),IF(T1_Data!EE187=-999,"NA",IF(T1_Data!EE187&lt;1, "&lt;1", IF(T1_Data!EE187&gt;99, "&gt;99", T1_Data!EE187))),"-")</f>
        <v>-</v>
      </c>
      <c r="EF189" s="72" t="str">
        <f>IF(ISNUMBER(T1_Data!EF187),IF(T1_Data!EF187=-999,"NA",IF(T1_Data!EF187&lt;1, "&lt;1", IF(T1_Data!EF187&gt;99, "&gt;99", T1_Data!EF187))),"-")</f>
        <v>-</v>
      </c>
      <c r="EG189" s="72" t="str">
        <f>IF(ISNUMBER(T1_Data!EG187),IF(T1_Data!EG187=-999,"NA",IF(T1_Data!EG187&lt;1, "&lt;1", IF(T1_Data!EG187&gt;99, "&gt;99", T1_Data!EG187))),"-")</f>
        <v>-</v>
      </c>
      <c r="EH189" s="72" t="str">
        <f>IF(ISNUMBER(T1_Data!EH187),IF(T1_Data!EH187=-999,"NA",IF(T1_Data!EH187&lt;1, "&lt;1", IF(T1_Data!EH187&gt;99, "&gt;99", T1_Data!EH187))),"-")</f>
        <v>-</v>
      </c>
      <c r="EI189" s="72" t="str">
        <f>IF(ISNUMBER(T1_Data!EI187),IF(T1_Data!EI187=-999,"NA",IF(T1_Data!EI187&lt;1, "&lt;1", IF(T1_Data!EI187&gt;99, "&gt;99", T1_Data!EI187))),"-")</f>
        <v>-</v>
      </c>
      <c r="EJ189" s="72" t="str">
        <f>IF(ISNUMBER(T1_Data!EJ187),IF(T1_Data!EJ187=-999,"NA",IF(T1_Data!EJ187&lt;1, "&lt;1", IF(T1_Data!EJ187&gt;99, "&gt;99", T1_Data!EJ187))),"-")</f>
        <v>-</v>
      </c>
      <c r="EK189" s="72" t="str">
        <f>IF(ISNUMBER(T1_Data!EK187),IF(T1_Data!EK187=-999,"NA",IF(T1_Data!EK187&lt;1, "&lt;1", IF(T1_Data!EK187&gt;99, "&gt;99", T1_Data!EK187))),"-")</f>
        <v>-</v>
      </c>
      <c r="EL189" s="72" t="str">
        <f>IF(ISNUMBER(T1_Data!EL187),IF(T1_Data!EL187=-999,"NA",IF(T1_Data!EL187&lt;1, "&lt;1", IF(T1_Data!EL187&gt;99, "&gt;99", T1_Data!EL187))),"-")</f>
        <v>-</v>
      </c>
      <c r="EM189" s="72" t="str">
        <f>IF(ISNUMBER(T1_Data!EM187),IF(T1_Data!EM187=-999,"NA",IF(T1_Data!EM187&lt;1, "&lt;1", IF(T1_Data!EM187&gt;99, "&gt;99", T1_Data!EM187))),"-")</f>
        <v>-</v>
      </c>
      <c r="EN189" s="72" t="str">
        <f>IF(ISNUMBER(T1_Data!EN187),IF(T1_Data!EN187=-999,"NA",IF(T1_Data!EN187&lt;1, "&lt;1", IF(T1_Data!EN187&gt;99, "&gt;99", T1_Data!EN187))),"-")</f>
        <v>-</v>
      </c>
      <c r="EO189" s="72" t="str">
        <f>IF(ISNUMBER(T1_Data!EO187),IF(T1_Data!EO187=-999,"NA",IF(T1_Data!EO187&lt;1, "&lt;1", IF(T1_Data!EO187&gt;99, "&gt;99", T1_Data!EO187))),"-")</f>
        <v>-</v>
      </c>
      <c r="EP189" s="72" t="str">
        <f>IF(ISNUMBER(T1_Data!EP187),IF(T1_Data!EP187=-999,"NA",IF(T1_Data!EP187&lt;1, "&lt;1", IF(T1_Data!EP187&gt;99, "&gt;99", T1_Data!EP187))),"-")</f>
        <v>-</v>
      </c>
      <c r="EQ189" s="72" t="str">
        <f>IF(ISNUMBER(T1_Data!EQ187),IF(T1_Data!EQ187=-999,"NA",IF(T1_Data!EQ187&lt;1, "&lt;1", IF(T1_Data!EQ187&gt;99, "&gt;99", T1_Data!EQ187))),"-")</f>
        <v>-</v>
      </c>
      <c r="ER189" s="72" t="str">
        <f>IF(ISNUMBER(T1_Data!ER187),IF(T1_Data!ER187=-999,"NA",IF(T1_Data!ER187&lt;1, "&lt;1", IF(T1_Data!ER187&gt;99, "&gt;99", T1_Data!ER187))),"-")</f>
        <v>-</v>
      </c>
      <c r="ES189" s="72" t="str">
        <f>IF(ISNUMBER(T1_Data!ES187),IF(T1_Data!ES187=-999,"NA",IF(T1_Data!ES187&lt;1, "&lt;1", IF(T1_Data!ES187&gt;99, "&gt;99", T1_Data!ES187))),"-")</f>
        <v>-</v>
      </c>
      <c r="ET189" s="72" t="str">
        <f>IF(ISNUMBER(T1_Data!ET187),IF(T1_Data!ET187=-999,"NA",IF(T1_Data!ET187&lt;1, "&lt;1", IF(T1_Data!ET187&gt;99, "&gt;99", T1_Data!ET187))),"-")</f>
        <v>-</v>
      </c>
      <c r="EU189" s="72" t="str">
        <f>IF(ISNUMBER(T1_Data!EU187),IF(T1_Data!EU187=-999,"NA",IF(T1_Data!EU187&lt;1, "&lt;1", IF(T1_Data!EU187&gt;99, "&gt;99", T1_Data!EU187))),"-")</f>
        <v>-</v>
      </c>
      <c r="EV189" s="72" t="str">
        <f>IF(ISNUMBER(T1_Data!EV187),IF(T1_Data!EV187=-999,"NA",IF(T1_Data!EV187&lt;1, "&lt;1", IF(T1_Data!EV187&gt;99, "&gt;99", T1_Data!EV187))),"-")</f>
        <v>-</v>
      </c>
      <c r="EW189" s="72" t="str">
        <f>IF(ISNUMBER(T1_Data!EW187),IF(T1_Data!EW187=-999,"NA",IF(T1_Data!EW187&lt;1, "&lt;1", IF(T1_Data!EW187&gt;99, "&gt;99", T1_Data!EW187))),"-")</f>
        <v>-</v>
      </c>
      <c r="EX189" s="72" t="str">
        <f>IF(ISNUMBER(T1_Data!EX187),IF(T1_Data!EX187=-999,"NA",IF(T1_Data!EX187&lt;1, "&lt;1", IF(T1_Data!EX187&gt;99, "&gt;99", T1_Data!EX187))),"-")</f>
        <v>-</v>
      </c>
      <c r="EY189" s="72" t="str">
        <f>IF(ISNUMBER(T1_Data!EY187),IF(T1_Data!EY187=-999,"NA",IF(T1_Data!EY187&lt;1, "&lt;1", IF(T1_Data!EY187&gt;99, "&gt;99", T1_Data!EY187))),"-")</f>
        <v>-</v>
      </c>
      <c r="EZ189" s="72" t="str">
        <f>IF(ISNUMBER(T1_Data!EZ187),IF(T1_Data!EZ187=-999,"NA",IF(T1_Data!EZ187&lt;1, "&lt;1", IF(T1_Data!EZ187&gt;99, "&gt;99", T1_Data!EZ187))),"-")</f>
        <v>-</v>
      </c>
      <c r="FA189" s="72" t="str">
        <f>IF(ISNUMBER(T1_Data!FA187),IF(T1_Data!FA187=-999,"NA",IF(T1_Data!FA187&lt;1, "&lt;1", IF(T1_Data!FA187&gt;99, "&gt;99", T1_Data!FA187))),"-")</f>
        <v>-</v>
      </c>
      <c r="FB189" s="72" t="str">
        <f>IF(ISNUMBER(T1_Data!FB187),IF(T1_Data!FB187=-999,"NA",IF(T1_Data!FB187&lt;1, "&lt;1", IF(T1_Data!FB187&gt;99, "&gt;99", T1_Data!FB187))),"-")</f>
        <v>-</v>
      </c>
      <c r="FC189" s="72" t="str">
        <f>IF(ISNUMBER(T1_Data!FC187),IF(T1_Data!FC187=-999,"NA",IF(T1_Data!FC187&lt;1, "&lt;1", IF(T1_Data!FC187&gt;99, "&gt;99", T1_Data!FC187))),"-")</f>
        <v>-</v>
      </c>
      <c r="FD189" s="72" t="str">
        <f>IF(ISNUMBER(T1_Data!FD187),IF(T1_Data!FD187=-999,"NA",IF(T1_Data!FD187&lt;1, "&lt;1", IF(T1_Data!FD187&gt;99, "&gt;99", T1_Data!FD187))),"-")</f>
        <v>-</v>
      </c>
      <c r="FE189" s="72" t="str">
        <f>IF(ISNUMBER(T1_Data!FE187),IF(T1_Data!FE187=-999,"NA",IF(T1_Data!FE187&lt;1, "&lt;1", IF(T1_Data!FE187&gt;99, "&gt;99", T1_Data!FE187))),"-")</f>
        <v>-</v>
      </c>
      <c r="FF189" s="72" t="str">
        <f>IF(ISNUMBER(T1_Data!FF187),IF(T1_Data!FF187=-999,"NA",IF(T1_Data!FF187&lt;1, "&lt;1", IF(T1_Data!FF187&gt;99, "&gt;99", T1_Data!FF187))),"-")</f>
        <v>-</v>
      </c>
      <c r="FG189" s="72" t="str">
        <f>IF(ISNUMBER(T1_Data!FG187),IF(T1_Data!FG187=-999,"NA",IF(T1_Data!FG187&lt;1, "&lt;1", IF(T1_Data!FG187&gt;99, "&gt;99", T1_Data!FG187))),"-")</f>
        <v>-</v>
      </c>
      <c r="FH189" s="72" t="str">
        <f>IF(ISNUMBER(T1_Data!FH187),IF(T1_Data!FH187=-999,"NA",IF(T1_Data!FH187&lt;1, "&lt;1", IF(T1_Data!FH187&gt;99, "&gt;99", T1_Data!FH187))),"-")</f>
        <v>-</v>
      </c>
      <c r="FI189" s="72" t="str">
        <f>IF(ISNUMBER(T1_Data!FI187),IF(T1_Data!FI187=-999,"NA",IF(T1_Data!FI187&lt;1, "&lt;1", IF(T1_Data!FI187&gt;99, "&gt;99", T1_Data!FI187))),"-")</f>
        <v>-</v>
      </c>
      <c r="FJ189" s="72" t="str">
        <f>IF(ISNUMBER(T1_Data!FJ187),IF(T1_Data!FJ187=-999,"NA",IF(T1_Data!FJ187&lt;1, "&lt;1", IF(T1_Data!FJ187&gt;99, "&gt;99", T1_Data!FJ187))),"-")</f>
        <v>-</v>
      </c>
      <c r="FK189" s="72" t="str">
        <f>IF(ISNUMBER(T1_Data!FK187),IF(T1_Data!FK187=-999,"NA",IF(T1_Data!FK187&lt;1, "&lt;1", IF(T1_Data!FK187&gt;99, "&gt;99", T1_Data!FK187))),"-")</f>
        <v>-</v>
      </c>
      <c r="FL189" s="72" t="str">
        <f>IF(ISNUMBER(T1_Data!FL187),IF(T1_Data!FL187=-999,"NA",IF(T1_Data!FL187&lt;1, "&lt;1", IF(T1_Data!FL187&gt;99, "&gt;99", T1_Data!FL187))),"-")</f>
        <v>-</v>
      </c>
      <c r="FM189" s="72" t="str">
        <f>IF(ISNUMBER(T1_Data!FM187),IF(T1_Data!FM187=-999,"NA",IF(T1_Data!FM187&lt;1, "&lt;1", IF(T1_Data!FM187&gt;99, "&gt;99", T1_Data!FM187))),"-")</f>
        <v>-</v>
      </c>
      <c r="FN189" s="72" t="str">
        <f>IF(ISNUMBER(T1_Data!FN187),IF(T1_Data!FN187=-999,"NA",IF(T1_Data!FN187&lt;1, "&lt;1", IF(T1_Data!FN187&gt;99, "&gt;99", T1_Data!FN187))),"-")</f>
        <v>-</v>
      </c>
      <c r="FO189" s="72" t="str">
        <f>IF(ISNUMBER(T1_Data!FO187),IF(T1_Data!FO187=-999,"NA",IF(T1_Data!FO187&lt;1, "&lt;1", IF(T1_Data!FO187&gt;99, "&gt;99", T1_Data!FO187))),"-")</f>
        <v>-</v>
      </c>
      <c r="FP189" s="72" t="str">
        <f>IF(ISNUMBER(T1_Data!FP187),IF(T1_Data!FP187=-999,"NA",IF(T1_Data!FP187&lt;1, "&lt;1", IF(T1_Data!FP187&gt;99, "&gt;99", T1_Data!FP187))),"-")</f>
        <v>-</v>
      </c>
      <c r="FQ189" s="72" t="str">
        <f>IF(ISNUMBER(T1_Data!FQ187),IF(T1_Data!FQ187=-999,"NA",IF(T1_Data!FQ187&lt;1, "&lt;1", IF(T1_Data!FQ187&gt;99, "&gt;99", T1_Data!FQ187))),"-")</f>
        <v>-</v>
      </c>
      <c r="FR189" s="72" t="str">
        <f>IF(ISNUMBER(T1_Data!FR187),IF(T1_Data!FR187=-999,"NA",IF(T1_Data!FR187&lt;1, "&lt;1", IF(T1_Data!FR187&gt;99, "&gt;99", T1_Data!FR187))),"-")</f>
        <v>-</v>
      </c>
      <c r="FS189" s="72" t="str">
        <f>IF(ISNUMBER(T1_Data!FS187),IF(T1_Data!FS187=-999,"NA",IF(T1_Data!FS187&lt;1, "&lt;1", IF(T1_Data!FS187&gt;99, "&gt;99", T1_Data!FS187))),"-")</f>
        <v>-</v>
      </c>
      <c r="FT189" s="72" t="str">
        <f>IF(ISNUMBER(T1_Data!FT187),IF(T1_Data!FT187=-999,"NA",IF(T1_Data!FT187&lt;1, "&lt;1", IF(T1_Data!FT187&gt;99, "&gt;99", T1_Data!FT187))),"-")</f>
        <v>-</v>
      </c>
      <c r="FU189" s="72" t="str">
        <f>IF(ISNUMBER(T1_Data!FU187),IF(T1_Data!FU187=-999,"NA",IF(T1_Data!FU187&lt;1, "&lt;1", IF(T1_Data!FU187&gt;99, "&gt;99", T1_Data!FU187))),"-")</f>
        <v>-</v>
      </c>
      <c r="FV189" s="72" t="str">
        <f>IF(ISNUMBER(T1_Data!FV187),IF(T1_Data!FV187=-999,"NA",IF(T1_Data!FV187&lt;1, "&lt;1", IF(T1_Data!FV187&gt;99, "&gt;99", T1_Data!FV187))),"-")</f>
        <v>-</v>
      </c>
      <c r="FW189" s="72" t="str">
        <f>IF(ISNUMBER(T1_Data!FW187),IF(T1_Data!FW187=-999,"NA",IF(T1_Data!FW187&lt;1, "&lt;1", IF(T1_Data!FW187&gt;99, "&gt;99", T1_Data!FW187))),"-")</f>
        <v>-</v>
      </c>
      <c r="FX189" s="71" t="str">
        <f>IF(ISBLANK(T1_Data!FX187), "", T1_Data!FX187)</f>
        <v/>
      </c>
    </row>
    <row r="190" spans="1:180" x14ac:dyDescent="0.25">
      <c r="A190" s="71" t="str">
        <f>IF(ISBLANK(T1_Data!A188), "", T1_Data!A188)</f>
        <v/>
      </c>
      <c r="B190" s="72" t="str">
        <f>IF(ISNUMBER(T1_Data!B188), T1_Data!B188,"-")</f>
        <v>-</v>
      </c>
      <c r="C190" s="72" t="str">
        <f>IF(ISNUMBER(T1_Data!C188),IF(T1_Data!C188=-999,"NA",IF(T1_Data!C188&lt;1, "&lt;1", IF(T1_Data!C188&gt;99, "&gt;99", T1_Data!C188))),"-")</f>
        <v>-</v>
      </c>
      <c r="D190" s="72" t="str">
        <f>IF(ISNUMBER(T1_Data!D188),IF(T1_Data!D188=-999,"NA",IF(T1_Data!D188&lt;1, "&lt;1", IF(T1_Data!D188&gt;99, "&gt;99", T1_Data!D188))),"-")</f>
        <v>-</v>
      </c>
      <c r="E190" s="72" t="str">
        <f>IF(ISNUMBER(T1_Data!E188),IF(T1_Data!E188=-999,"NA",IF(T1_Data!E188&lt;1, "&lt;1", IF(T1_Data!E188&gt;99, "&gt;99", T1_Data!E188))),"-")</f>
        <v>-</v>
      </c>
      <c r="F190" s="72" t="str">
        <f>IF(ISNUMBER(T1_Data!F188),IF(T1_Data!F188=-999,"NA",IF(T1_Data!F188&lt;1, "&lt;1", IF(T1_Data!F188&gt;99, "&gt;99", T1_Data!F188))),"-")</f>
        <v>-</v>
      </c>
      <c r="G190" s="72" t="str">
        <f>IF(ISNUMBER(T1_Data!G188),IF(T1_Data!G188=-999,"NA",IF(T1_Data!G188&lt;1, "&lt;1", IF(T1_Data!G188&gt;99, "&gt;99", T1_Data!G188))),"-")</f>
        <v>-</v>
      </c>
      <c r="H190" s="72" t="str">
        <f>IF(ISNUMBER(T1_Data!H188),IF(T1_Data!H188=-999,"NA",IF(T1_Data!H188&lt;1, "&lt;1", IF(T1_Data!H188&gt;99, "&gt;99", T1_Data!H188))),"-")</f>
        <v>-</v>
      </c>
      <c r="I190" s="72" t="str">
        <f>IF(ISNUMBER(T1_Data!I188),IF(T1_Data!I188=-999,"NA",IF(T1_Data!I188&lt;1, "&lt;1", IF(T1_Data!I188&gt;99, "&gt;99", T1_Data!I188))),"-")</f>
        <v>-</v>
      </c>
      <c r="J190" s="72" t="str">
        <f>IF(ISNUMBER(T1_Data!J188),IF(T1_Data!J188=-999,"NA",IF(T1_Data!J188&lt;1, "&lt;1", IF(T1_Data!J188&gt;99, "&gt;99", T1_Data!J188))),"-")</f>
        <v>-</v>
      </c>
      <c r="K190" s="72" t="str">
        <f>IF(ISNUMBER(T1_Data!K188),IF(T1_Data!K188=-999,"NA",IF(T1_Data!K188&lt;1, "&lt;1", IF(T1_Data!K188&gt;99, "&gt;99", T1_Data!K188))),"-")</f>
        <v>-</v>
      </c>
      <c r="L190" s="72" t="str">
        <f>IF(ISNUMBER(T1_Data!L188),IF(T1_Data!L188=-999,"NA",IF(T1_Data!L188&lt;1, "&lt;1", IF(T1_Data!L188&gt;99, "&gt;99", T1_Data!L188))),"-")</f>
        <v>-</v>
      </c>
      <c r="M190" s="72" t="str">
        <f>IF(ISNUMBER(T1_Data!M188),IF(T1_Data!M188=-999,"NA",IF(T1_Data!M188&lt;1, "&lt;1", IF(T1_Data!M188&gt;99, "&gt;99", T1_Data!M188))),"-")</f>
        <v>-</v>
      </c>
      <c r="N190" s="72" t="str">
        <f>IF(ISNUMBER(T1_Data!N188),IF(T1_Data!N188=-999,"NA",IF(T1_Data!N188&lt;1, "&lt;1", IF(T1_Data!N188&gt;99, "&gt;99", T1_Data!N188))),"-")</f>
        <v>-</v>
      </c>
      <c r="O190" s="72" t="str">
        <f>IF(ISNUMBER(T1_Data!O188),IF(T1_Data!O188=-999,"NA",IF(T1_Data!O188&lt;1, "&lt;1", IF(T1_Data!O188&gt;99, "&gt;99", T1_Data!O188))),"-")</f>
        <v>-</v>
      </c>
      <c r="P190" s="72" t="str">
        <f>IF(ISNUMBER(T1_Data!P188),IF(T1_Data!P188=-999,"NA",IF(T1_Data!P188&lt;1, "&lt;1", IF(T1_Data!P188&gt;99, "&gt;99", T1_Data!P188))),"-")</f>
        <v>-</v>
      </c>
      <c r="Q190" s="72" t="str">
        <f>IF(ISNUMBER(T1_Data!Q188),IF(T1_Data!Q188=-999,"NA",IF(T1_Data!Q188&lt;1, "&lt;1", IF(T1_Data!Q188&gt;99, "&gt;99", T1_Data!Q188))),"-")</f>
        <v>-</v>
      </c>
      <c r="R190" s="72" t="str">
        <f>IF(ISNUMBER(T1_Data!R188),IF(T1_Data!R188=-999,"NA",IF(T1_Data!R188&lt;1, "&lt;1", IF(T1_Data!R188&gt;99, "&gt;99", T1_Data!R188))),"-")</f>
        <v>-</v>
      </c>
      <c r="S190" s="72" t="str">
        <f>IF(ISNUMBER(T1_Data!S188),IF(T1_Data!S188=-999,"NA",IF(T1_Data!S188&lt;1, "&lt;1", IF(T1_Data!S188&gt;99, "&gt;99", T1_Data!S188))),"-")</f>
        <v>-</v>
      </c>
      <c r="T190" s="72" t="str">
        <f>IF(ISNUMBER(T1_Data!T188),IF(T1_Data!T188=-999,"NA",IF(T1_Data!T188&lt;1, "&lt;1", IF(T1_Data!T188&gt;99, "&gt;99", T1_Data!T188))),"-")</f>
        <v>-</v>
      </c>
      <c r="U190" s="72" t="str">
        <f>IF(ISNUMBER(T1_Data!U188),IF(T1_Data!U188=-999,"NA",IF(T1_Data!U188&lt;1, "&lt;1", IF(T1_Data!U188&gt;99, "&gt;99", T1_Data!U188))),"-")</f>
        <v>-</v>
      </c>
      <c r="V190" s="72" t="str">
        <f>IF(ISNUMBER(T1_Data!V188),IF(T1_Data!V188=-999,"NA",IF(T1_Data!V188&lt;1, "&lt;1", IF(T1_Data!V188&gt;99, "&gt;99", T1_Data!V188))),"-")</f>
        <v>-</v>
      </c>
      <c r="W190" s="72" t="str">
        <f>IF(ISNUMBER(T1_Data!W188),IF(T1_Data!W188=-999,"NA",IF(T1_Data!W188&lt;1, "&lt;1", IF(T1_Data!W188&gt;99, "&gt;99", T1_Data!W188))),"-")</f>
        <v>-</v>
      </c>
      <c r="X190" s="72" t="str">
        <f>IF(ISNUMBER(T1_Data!X188),IF(T1_Data!X188=-999,"NA",IF(T1_Data!X188&lt;1, "&lt;1", IF(T1_Data!X188&gt;99, "&gt;99", T1_Data!X188))),"-")</f>
        <v>-</v>
      </c>
      <c r="Y190" s="72" t="str">
        <f>IF(ISNUMBER(T1_Data!Y188),IF(T1_Data!Y188=-999,"NA",IF(T1_Data!Y188&lt;1, "&lt;1", IF(T1_Data!Y188&gt;99, "&gt;99", T1_Data!Y188))),"-")</f>
        <v>-</v>
      </c>
      <c r="Z190" s="72" t="str">
        <f>IF(ISNUMBER(T1_Data!Z188),IF(T1_Data!Z188=-999,"NA",IF(T1_Data!Z188&lt;1, "&lt;1", IF(T1_Data!Z188&gt;99, "&gt;99", T1_Data!Z188))),"-")</f>
        <v>-</v>
      </c>
      <c r="AA190" s="72" t="str">
        <f>IF(ISNUMBER(T1_Data!AA188),IF(T1_Data!AA188=-999,"NA",IF(T1_Data!AA188&lt;1, "&lt;1", IF(T1_Data!AA188&gt;99, "&gt;99", T1_Data!AA188))),"-")</f>
        <v>-</v>
      </c>
      <c r="AB190" s="72" t="str">
        <f>IF(ISNUMBER(T1_Data!AB188),IF(T1_Data!AB188=-999,"NA",IF(T1_Data!AB188&lt;1, "&lt;1", IF(T1_Data!AB188&gt;99, "&gt;99", T1_Data!AB188))),"-")</f>
        <v>-</v>
      </c>
      <c r="AC190" s="72" t="str">
        <f>IF(ISNUMBER(T1_Data!AC188),IF(T1_Data!AC188=-999,"NA",IF(T1_Data!AC188&lt;1, "&lt;1", IF(T1_Data!AC188&gt;99, "&gt;99", T1_Data!AC188))),"-")</f>
        <v>-</v>
      </c>
      <c r="AD190" s="72" t="str">
        <f>IF(ISNUMBER(T1_Data!AD188),IF(T1_Data!AD188=-999,"NA",IF(T1_Data!AD188&lt;1, "&lt;1", IF(T1_Data!AD188&gt;99, "&gt;99", T1_Data!AD188))),"-")</f>
        <v>-</v>
      </c>
      <c r="AE190" s="72" t="str">
        <f>IF(ISNUMBER(T1_Data!AE188),IF(T1_Data!AE188=-999,"NA",IF(T1_Data!AE188&lt;1, "&lt;1", IF(T1_Data!AE188&gt;99, "&gt;99", T1_Data!AE188))),"-")</f>
        <v>-</v>
      </c>
      <c r="AF190" s="72" t="str">
        <f>IF(ISNUMBER(T1_Data!AF188),IF(T1_Data!AF188=-999,"NA",IF(T1_Data!AF188&lt;1, "&lt;1", IF(T1_Data!AF188&gt;99, "&gt;99", T1_Data!AF188))),"-")</f>
        <v>-</v>
      </c>
      <c r="AG190" s="72" t="str">
        <f>IF(ISNUMBER(T1_Data!AG188),IF(T1_Data!AG188=-999,"NA",IF(T1_Data!AG188&lt;1, "&lt;1", IF(T1_Data!AG188&gt;99, "&gt;99", T1_Data!AG188))),"-")</f>
        <v>-</v>
      </c>
      <c r="AH190" s="72" t="str">
        <f>IF(ISNUMBER(T1_Data!AH188),IF(T1_Data!AH188=-999,"NA",IF(T1_Data!AH188&lt;1, "&lt;1", IF(T1_Data!AH188&gt;99, "&gt;99", T1_Data!AH188))),"-")</f>
        <v>-</v>
      </c>
      <c r="AI190" s="72" t="str">
        <f>IF(ISNUMBER(T1_Data!AI188),IF(T1_Data!AI188=-999,"NA",IF(T1_Data!AI188&lt;1, "&lt;1", IF(T1_Data!AI188&gt;99, "&gt;99", T1_Data!AI188))),"-")</f>
        <v>-</v>
      </c>
      <c r="AJ190" s="72" t="str">
        <f>IF(ISNUMBER(T1_Data!AJ188),IF(T1_Data!AJ188=-999,"NA",IF(T1_Data!AJ188&lt;1, "&lt;1", IF(T1_Data!AJ188&gt;99, "&gt;99", T1_Data!AJ188))),"-")</f>
        <v>-</v>
      </c>
      <c r="AK190" s="72" t="str">
        <f>IF(ISNUMBER(T1_Data!AK188),IF(T1_Data!AK188=-999,"NA",IF(T1_Data!AK188&lt;1, "&lt;1", IF(T1_Data!AK188&gt;99, "&gt;99", T1_Data!AK188))),"-")</f>
        <v>-</v>
      </c>
      <c r="AL190" s="72" t="str">
        <f>IF(ISNUMBER(T1_Data!AL188),IF(T1_Data!AL188=-999,"NA",IF(T1_Data!AL188&lt;1, "&lt;1", IF(T1_Data!AL188&gt;99, "&gt;99", T1_Data!AL188))),"-")</f>
        <v>-</v>
      </c>
      <c r="AM190" s="72" t="str">
        <f>IF(ISNUMBER(T1_Data!AM188),IF(T1_Data!AM188=-999,"NA",IF(T1_Data!AM188&lt;1, "&lt;1", IF(T1_Data!AM188&gt;99, "&gt;99", T1_Data!AM188))),"-")</f>
        <v>-</v>
      </c>
      <c r="AN190" s="72" t="str">
        <f>IF(ISNUMBER(T1_Data!AN188),IF(T1_Data!AN188=-999,"NA",IF(T1_Data!AN188&lt;1, "&lt;1", IF(T1_Data!AN188&gt;99, "&gt;99", T1_Data!AN188))),"-")</f>
        <v>-</v>
      </c>
      <c r="AO190" s="72" t="str">
        <f>IF(ISNUMBER(T1_Data!AO188),IF(T1_Data!AO188=-999,"NA",IF(T1_Data!AO188&lt;1, "&lt;1", IF(T1_Data!AO188&gt;99, "&gt;99", T1_Data!AO188))),"-")</f>
        <v>-</v>
      </c>
      <c r="AP190" s="72" t="str">
        <f>IF(ISNUMBER(T1_Data!AP188),IF(T1_Data!AP188=-999,"NA",IF(T1_Data!AP188&lt;1, "&lt;1", IF(T1_Data!AP188&gt;99, "&gt;99", T1_Data!AP188))),"-")</f>
        <v>-</v>
      </c>
      <c r="AQ190" s="72" t="str">
        <f>IF(ISNUMBER(T1_Data!AQ188),IF(T1_Data!AQ188=-999,"NA",IF(T1_Data!AQ188&lt;1, "&lt;1", IF(T1_Data!AQ188&gt;99, "&gt;99", T1_Data!AQ188))),"-")</f>
        <v>-</v>
      </c>
      <c r="AR190" s="72" t="str">
        <f>IF(ISNUMBER(T1_Data!AR188),IF(T1_Data!AR188=-999,"NA",IF(T1_Data!AR188&lt;1, "&lt;1", IF(T1_Data!AR188&gt;99, "&gt;99", T1_Data!AR188))),"-")</f>
        <v>-</v>
      </c>
      <c r="AS190" s="72" t="str">
        <f>IF(ISNUMBER(T1_Data!AS188),IF(T1_Data!AS188=-999,"NA",IF(T1_Data!AS188&lt;1, "&lt;1", IF(T1_Data!AS188&gt;99, "&gt;99", T1_Data!AS188))),"-")</f>
        <v>-</v>
      </c>
      <c r="AT190" s="72" t="str">
        <f>IF(ISNUMBER(T1_Data!AT188),IF(T1_Data!AT188=-999,"NA",IF(T1_Data!AT188&lt;1, "&lt;1", IF(T1_Data!AT188&gt;99, "&gt;99", T1_Data!AT188))),"-")</f>
        <v>-</v>
      </c>
      <c r="AU190" s="72" t="str">
        <f>IF(ISNUMBER(T1_Data!AU188),IF(T1_Data!AU188=-999,"NA",IF(T1_Data!AU188&lt;1, "&lt;1", IF(T1_Data!AU188&gt;99, "&gt;99", T1_Data!AU188))),"-")</f>
        <v>-</v>
      </c>
      <c r="AV190" s="72" t="str">
        <f>IF(ISNUMBER(T1_Data!AV188),IF(T1_Data!AV188=-999,"NA",IF(T1_Data!AV188&lt;1, "&lt;1", IF(T1_Data!AV188&gt;99, "&gt;99", T1_Data!AV188))),"-")</f>
        <v>-</v>
      </c>
      <c r="AW190" s="72" t="str">
        <f>IF(ISNUMBER(T1_Data!AW188),IF(T1_Data!AW188=-999,"NA",IF(T1_Data!AW188&lt;1, "&lt;1", IF(T1_Data!AW188&gt;99, "&gt;99", T1_Data!AW188))),"-")</f>
        <v>-</v>
      </c>
      <c r="AX190" s="72" t="str">
        <f>IF(ISNUMBER(T1_Data!AX188),IF(T1_Data!AX188=-999,"NA",IF(T1_Data!AX188&lt;1, "&lt;1", IF(T1_Data!AX188&gt;99, "&gt;99", T1_Data!AX188))),"-")</f>
        <v>-</v>
      </c>
      <c r="AY190" s="72" t="str">
        <f>IF(ISNUMBER(T1_Data!AY188),IF(T1_Data!AY188=-999,"NA",IF(T1_Data!AY188&lt;1, "&lt;1", IF(T1_Data!AY188&gt;99, "&gt;99", T1_Data!AY188))),"-")</f>
        <v>-</v>
      </c>
      <c r="AZ190" s="72" t="str">
        <f>IF(ISNUMBER(T1_Data!AZ188),IF(T1_Data!AZ188=-999,"NA",IF(T1_Data!AZ188&lt;1, "&lt;1", IF(T1_Data!AZ188&gt;99, "&gt;99", T1_Data!AZ188))),"-")</f>
        <v>-</v>
      </c>
      <c r="BA190" s="72" t="str">
        <f>IF(ISNUMBER(T1_Data!BA188),IF(T1_Data!BA188=-999,"NA",IF(T1_Data!BA188&lt;1, "&lt;1", IF(T1_Data!BA188&gt;99, "&gt;99", T1_Data!BA188))),"-")</f>
        <v>-</v>
      </c>
      <c r="BB190" s="72" t="str">
        <f>IF(ISNUMBER(T1_Data!BB188),IF(T1_Data!BB188=-999,"NA",IF(T1_Data!BB188&lt;1, "&lt;1", IF(T1_Data!BB188&gt;99, "&gt;99", T1_Data!BB188))),"-")</f>
        <v>-</v>
      </c>
      <c r="BC190" s="72" t="str">
        <f>IF(ISNUMBER(T1_Data!BC188),IF(T1_Data!BC188=-999,"NA",IF(T1_Data!BC188&lt;1, "&lt;1", IF(T1_Data!BC188&gt;99, "&gt;99", T1_Data!BC188))),"-")</f>
        <v>-</v>
      </c>
      <c r="BD190" s="72" t="str">
        <f>IF(ISNUMBER(T1_Data!BD188),IF(T1_Data!BD188=-999,"NA",IF(T1_Data!BD188&lt;1, "&lt;1", IF(T1_Data!BD188&gt;99, "&gt;99", T1_Data!BD188))),"-")</f>
        <v>-</v>
      </c>
      <c r="BE190" s="72" t="str">
        <f>IF(ISNUMBER(T1_Data!BE188),IF(T1_Data!BE188=-999,"NA",IF(T1_Data!BE188&lt;1, "&lt;1", IF(T1_Data!BE188&gt;99, "&gt;99", T1_Data!BE188))),"-")</f>
        <v>-</v>
      </c>
      <c r="BF190" s="72" t="str">
        <f>IF(ISNUMBER(T1_Data!BF188),IF(T1_Data!BF188=-999,"NA",IF(T1_Data!BF188&lt;1, "&lt;1", IF(T1_Data!BF188&gt;99, "&gt;99", T1_Data!BF188))),"-")</f>
        <v>-</v>
      </c>
      <c r="BG190" s="72" t="str">
        <f>IF(ISNUMBER(T1_Data!BG188),IF(T1_Data!BG188=-999,"NA",IF(T1_Data!BG188&lt;1, "&lt;1", IF(T1_Data!BG188&gt;99, "&gt;99", T1_Data!BG188))),"-")</f>
        <v>-</v>
      </c>
      <c r="BH190" s="72" t="str">
        <f>IF(ISNUMBER(T1_Data!BH188),IF(T1_Data!BH188=-999,"NA",IF(T1_Data!BH188&lt;1, "&lt;1", IF(T1_Data!BH188&gt;99, "&gt;99", T1_Data!BH188))),"-")</f>
        <v>-</v>
      </c>
      <c r="BI190" s="72" t="str">
        <f>IF(ISNUMBER(T1_Data!BI188),IF(T1_Data!BI188=-999,"NA",IF(T1_Data!BI188&lt;1, "&lt;1", IF(T1_Data!BI188&gt;99, "&gt;99", T1_Data!BI188))),"-")</f>
        <v>-</v>
      </c>
      <c r="BJ190" s="72" t="str">
        <f>IF(ISNUMBER(T1_Data!BJ188),IF(T1_Data!BJ188=-999,"NA",IF(T1_Data!BJ188&lt;1, "&lt;1", IF(T1_Data!BJ188&gt;99, "&gt;99", T1_Data!BJ188))),"-")</f>
        <v>-</v>
      </c>
      <c r="BK190" s="72" t="str">
        <f>IF(ISNUMBER(T1_Data!BK188),IF(T1_Data!BK188=-999,"NA",IF(T1_Data!BK188&lt;1, "&lt;1", IF(T1_Data!BK188&gt;99, "&gt;99", T1_Data!BK188))),"-")</f>
        <v>-</v>
      </c>
      <c r="BL190" s="72" t="str">
        <f>IF(ISNUMBER(T1_Data!BL188),IF(T1_Data!BL188=-999,"NA",IF(T1_Data!BL188&lt;1, "&lt;1", IF(T1_Data!BL188&gt;99, "&gt;99", T1_Data!BL188))),"-")</f>
        <v>-</v>
      </c>
      <c r="BM190" s="72" t="str">
        <f>IF(ISNUMBER(T1_Data!BM188),IF(T1_Data!BM188=-999,"NA",IF(T1_Data!BM188&lt;1, "&lt;1", IF(T1_Data!BM188&gt;99, "&gt;99", T1_Data!BM188))),"-")</f>
        <v>-</v>
      </c>
      <c r="BN190" s="72" t="str">
        <f>IF(ISNUMBER(T1_Data!BN188),IF(T1_Data!BN188=-999,"NA",IF(T1_Data!BN188&lt;1, "&lt;1", IF(T1_Data!BN188&gt;99, "&gt;99", T1_Data!BN188))),"-")</f>
        <v>-</v>
      </c>
      <c r="BO190" s="72" t="str">
        <f>IF(ISNUMBER(T1_Data!BO188),IF(T1_Data!BO188=-999,"NA",IF(T1_Data!BO188&lt;1, "&lt;1", IF(T1_Data!BO188&gt;99, "&gt;99", T1_Data!BO188))),"-")</f>
        <v>-</v>
      </c>
      <c r="BP190" s="72" t="str">
        <f>IF(ISNUMBER(T1_Data!BP188),IF(T1_Data!BP188=-999,"NA",IF(T1_Data!BP188&lt;1, "&lt;1", IF(T1_Data!BP188&gt;99, "&gt;99", T1_Data!BP188))),"-")</f>
        <v>-</v>
      </c>
      <c r="BQ190" s="72" t="str">
        <f>IF(ISNUMBER(T1_Data!BQ188),IF(T1_Data!BQ188=-999,"NA",IF(T1_Data!BQ188&lt;1, "&lt;1", IF(T1_Data!BQ188&gt;99, "&gt;99", T1_Data!BQ188))),"-")</f>
        <v>-</v>
      </c>
      <c r="BR190" s="72" t="str">
        <f>IF(ISNUMBER(T1_Data!BR188),IF(T1_Data!BR188=-999,"NA",IF(T1_Data!BR188&lt;1, "&lt;1", IF(T1_Data!BR188&gt;99, "&gt;99", T1_Data!BR188))),"-")</f>
        <v>-</v>
      </c>
      <c r="BS190" s="72" t="str">
        <f>IF(ISNUMBER(T1_Data!BS188),IF(T1_Data!BS188=-999,"NA",IF(T1_Data!BS188&lt;1, "&lt;1", IF(T1_Data!BS188&gt;99, "&gt;99", T1_Data!BS188))),"-")</f>
        <v>-</v>
      </c>
      <c r="BT190" s="72" t="str">
        <f>IF(ISNUMBER(T1_Data!BT188),IF(T1_Data!BT188=-999,"NA",IF(T1_Data!BT188&lt;1, "&lt;1", IF(T1_Data!BT188&gt;99, "&gt;99", T1_Data!BT188))),"-")</f>
        <v>-</v>
      </c>
      <c r="BU190" s="72" t="str">
        <f>IF(ISNUMBER(T1_Data!BU188),IF(T1_Data!BU188=-999,"NA",IF(T1_Data!BU188&lt;1, "&lt;1", IF(T1_Data!BU188&gt;99, "&gt;99", T1_Data!BU188))),"-")</f>
        <v>-</v>
      </c>
      <c r="BV190" s="72" t="str">
        <f>IF(ISNUMBER(T1_Data!BV188),IF(T1_Data!BV188=-999,"NA",IF(T1_Data!BV188&lt;1, "&lt;1", IF(T1_Data!BV188&gt;99, "&gt;99", T1_Data!BV188))),"-")</f>
        <v>-</v>
      </c>
      <c r="BW190" s="72" t="str">
        <f>IF(ISNUMBER(T1_Data!BW188),IF(T1_Data!BW188=-999,"NA",IF(T1_Data!BW188&lt;1, "&lt;1", IF(T1_Data!BW188&gt;99, "&gt;99", T1_Data!BW188))),"-")</f>
        <v>-</v>
      </c>
      <c r="BX190" s="72" t="str">
        <f>IF(ISNUMBER(T1_Data!BX188),IF(T1_Data!BX188=-999,"NA",IF(T1_Data!BX188&lt;1, "&lt;1", IF(T1_Data!BX188&gt;99, "&gt;99", T1_Data!BX188))),"-")</f>
        <v>-</v>
      </c>
      <c r="BY190" s="72" t="str">
        <f>IF(ISNUMBER(T1_Data!BY188),IF(T1_Data!BY188=-999,"NA",IF(T1_Data!BY188&lt;1, "&lt;1", IF(T1_Data!BY188&gt;99, "&gt;99", T1_Data!BY188))),"-")</f>
        <v>-</v>
      </c>
      <c r="BZ190" s="72" t="str">
        <f>IF(ISNUMBER(T1_Data!BZ188),IF(T1_Data!BZ188=-999,"NA",IF(T1_Data!BZ188&lt;1, "&lt;1", IF(T1_Data!BZ188&gt;99, "&gt;99", T1_Data!BZ188))),"-")</f>
        <v>-</v>
      </c>
      <c r="CA190" s="72" t="str">
        <f>IF(ISNUMBER(T1_Data!CA188),IF(T1_Data!CA188=-999,"NA",IF(T1_Data!CA188&lt;1, "&lt;1", IF(T1_Data!CA188&gt;99, "&gt;99", T1_Data!CA188))),"-")</f>
        <v>-</v>
      </c>
      <c r="CB190" s="72" t="str">
        <f>IF(ISNUMBER(T1_Data!CB188),IF(T1_Data!CB188=-999,"NA",IF(T1_Data!CB188&lt;1, "&lt;1", IF(T1_Data!CB188&gt;99, "&gt;99", T1_Data!CB188))),"-")</f>
        <v>-</v>
      </c>
      <c r="CC190" s="72" t="str">
        <f>IF(ISNUMBER(T1_Data!CC188),IF(T1_Data!CC188=-999,"NA",IF(T1_Data!CC188&lt;1, "&lt;1", IF(T1_Data!CC188&gt;99, "&gt;99", T1_Data!CC188))),"-")</f>
        <v>-</v>
      </c>
      <c r="CD190" s="72" t="str">
        <f>IF(ISNUMBER(T1_Data!CD188),IF(T1_Data!CD188=-999,"NA",IF(T1_Data!CD188&lt;1, "&lt;1", IF(T1_Data!CD188&gt;99, "&gt;99", T1_Data!CD188))),"-")</f>
        <v>-</v>
      </c>
      <c r="CE190" s="72" t="str">
        <f>IF(ISNUMBER(T1_Data!CE188),IF(T1_Data!CE188=-999,"NA",IF(T1_Data!CE188&lt;1, "&lt;1", IF(T1_Data!CE188&gt;99, "&gt;99", T1_Data!CE188))),"-")</f>
        <v>-</v>
      </c>
      <c r="CF190" s="72" t="str">
        <f>IF(ISNUMBER(T1_Data!CF188),IF(T1_Data!CF188=-999,"NA",IF(T1_Data!CF188&lt;1, "&lt;1", IF(T1_Data!CF188&gt;99, "&gt;99", T1_Data!CF188))),"-")</f>
        <v>-</v>
      </c>
      <c r="CG190" s="72" t="str">
        <f>IF(ISNUMBER(T1_Data!CG188),IF(T1_Data!CG188=-999,"NA",IF(T1_Data!CG188&lt;1, "&lt;1", IF(T1_Data!CG188&gt;99, "&gt;99", T1_Data!CG188))),"-")</f>
        <v>-</v>
      </c>
      <c r="CH190" s="72" t="str">
        <f>IF(ISNUMBER(T1_Data!CH188),IF(T1_Data!CH188=-999,"NA",IF(T1_Data!CH188&lt;1, "&lt;1", IF(T1_Data!CH188&gt;99, "&gt;99", T1_Data!CH188))),"-")</f>
        <v>-</v>
      </c>
      <c r="CI190" s="72" t="str">
        <f>IF(ISNUMBER(T1_Data!CI188),IF(T1_Data!CI188=-999,"NA",IF(T1_Data!CI188&lt;1, "&lt;1", IF(T1_Data!CI188&gt;99, "&gt;99", T1_Data!CI188))),"-")</f>
        <v>-</v>
      </c>
      <c r="CJ190" s="72" t="str">
        <f>IF(ISNUMBER(T1_Data!CJ188),IF(T1_Data!CJ188=-999,"NA",IF(T1_Data!CJ188&lt;1, "&lt;1", IF(T1_Data!CJ188&gt;99, "&gt;99", T1_Data!CJ188))),"-")</f>
        <v>-</v>
      </c>
      <c r="CK190" s="72" t="str">
        <f>IF(ISNUMBER(T1_Data!CK188),IF(T1_Data!CK188=-999,"NA",IF(T1_Data!CK188&lt;1, "&lt;1", IF(T1_Data!CK188&gt;99, "&gt;99", T1_Data!CK188))),"-")</f>
        <v>-</v>
      </c>
      <c r="CL190" s="72" t="str">
        <f>IF(ISNUMBER(T1_Data!CL188),IF(T1_Data!CL188=-999,"NA",IF(T1_Data!CL188&lt;1, "&lt;1", IF(T1_Data!CL188&gt;99, "&gt;99", T1_Data!CL188))),"-")</f>
        <v>-</v>
      </c>
      <c r="CM190" s="72" t="str">
        <f>IF(ISNUMBER(T1_Data!CM188),IF(T1_Data!CM188=-999,"NA",IF(T1_Data!CM188&lt;1, "&lt;1", IF(T1_Data!CM188&gt;99, "&gt;99", T1_Data!CM188))),"-")</f>
        <v>-</v>
      </c>
      <c r="CN190" s="72" t="str">
        <f>IF(ISNUMBER(T1_Data!CN188),IF(T1_Data!CN188=-999,"NA",IF(T1_Data!CN188&lt;1, "&lt;1", IF(T1_Data!CN188&gt;99, "&gt;99", T1_Data!CN188))),"-")</f>
        <v>-</v>
      </c>
      <c r="CO190" s="72" t="str">
        <f>IF(ISNUMBER(T1_Data!CO188),IF(T1_Data!CO188=-999,"NA",IF(T1_Data!CO188&lt;1, "&lt;1", IF(T1_Data!CO188&gt;99, "&gt;99", T1_Data!CO188))),"-")</f>
        <v>-</v>
      </c>
      <c r="CP190" s="72" t="str">
        <f>IF(ISNUMBER(T1_Data!CP188),IF(T1_Data!CP188=-999,"NA",IF(T1_Data!CP188&lt;1, "&lt;1", IF(T1_Data!CP188&gt;99, "&gt;99", T1_Data!CP188))),"-")</f>
        <v>-</v>
      </c>
      <c r="CQ190" s="72" t="str">
        <f>IF(ISNUMBER(T1_Data!CQ188),IF(T1_Data!CQ188=-999,"NA",IF(T1_Data!CQ188&lt;1, "&lt;1", IF(T1_Data!CQ188&gt;99, "&gt;99", T1_Data!CQ188))),"-")</f>
        <v>-</v>
      </c>
      <c r="CR190" s="72" t="str">
        <f>IF(ISNUMBER(T1_Data!CR188),IF(T1_Data!CR188=-999,"NA",IF(T1_Data!CR188&lt;1, "&lt;1", IF(T1_Data!CR188&gt;99, "&gt;99", T1_Data!CR188))),"-")</f>
        <v>-</v>
      </c>
      <c r="CS190" s="72" t="str">
        <f>IF(ISNUMBER(T1_Data!CS188),IF(T1_Data!CS188=-999,"NA",IF(T1_Data!CS188&lt;1, "&lt;1", IF(T1_Data!CS188&gt;99, "&gt;99", T1_Data!CS188))),"-")</f>
        <v>-</v>
      </c>
      <c r="CT190" s="72" t="str">
        <f>IF(ISNUMBER(T1_Data!CT188),IF(T1_Data!CT188=-999,"NA",IF(T1_Data!CT188&lt;1, "&lt;1", IF(T1_Data!CT188&gt;99, "&gt;99", T1_Data!CT188))),"-")</f>
        <v>-</v>
      </c>
      <c r="CU190" s="72" t="str">
        <f>IF(ISNUMBER(T1_Data!CU188),IF(T1_Data!CU188=-999,"NA",IF(T1_Data!CU188&lt;1, "&lt;1", IF(T1_Data!CU188&gt;99, "&gt;99", T1_Data!CU188))),"-")</f>
        <v>-</v>
      </c>
      <c r="CV190" s="72" t="str">
        <f>IF(ISNUMBER(T1_Data!CV188),IF(T1_Data!CV188=-999,"NA",IF(T1_Data!CV188&lt;1, "&lt;1", IF(T1_Data!CV188&gt;99, "&gt;99", T1_Data!CV188))),"-")</f>
        <v>-</v>
      </c>
      <c r="CW190" s="72" t="str">
        <f>IF(ISNUMBER(T1_Data!CW188),IF(T1_Data!CW188=-999,"NA",IF(T1_Data!CW188&lt;1, "&lt;1", IF(T1_Data!CW188&gt;99, "&gt;99", T1_Data!CW188))),"-")</f>
        <v>-</v>
      </c>
      <c r="CX190" s="72" t="str">
        <f>IF(ISNUMBER(T1_Data!CX188),IF(T1_Data!CX188=-999,"NA",IF(T1_Data!CX188&lt;1, "&lt;1", IF(T1_Data!CX188&gt;99, "&gt;99", T1_Data!CX188))),"-")</f>
        <v>-</v>
      </c>
      <c r="CY190" s="72" t="str">
        <f>IF(ISNUMBER(T1_Data!CY188),IF(T1_Data!CY188=-999,"NA",IF(T1_Data!CY188&lt;1, "&lt;1", IF(T1_Data!CY188&gt;99, "&gt;99", T1_Data!CY188))),"-")</f>
        <v>-</v>
      </c>
      <c r="CZ190" s="72" t="str">
        <f>IF(ISNUMBER(T1_Data!CZ188),IF(T1_Data!CZ188=-999,"NA",IF(T1_Data!CZ188&lt;1, "&lt;1", IF(T1_Data!CZ188&gt;99, "&gt;99", T1_Data!CZ188))),"-")</f>
        <v>-</v>
      </c>
      <c r="DA190" s="72" t="str">
        <f>IF(ISNUMBER(T1_Data!DA188),IF(T1_Data!DA188=-999,"NA",IF(T1_Data!DA188&lt;1, "&lt;1", IF(T1_Data!DA188&gt;99, "&gt;99", T1_Data!DA188))),"-")</f>
        <v>-</v>
      </c>
      <c r="DB190" s="72" t="str">
        <f>IF(ISNUMBER(T1_Data!DB188),IF(T1_Data!DB188=-999,"NA",IF(T1_Data!DB188&lt;1, "&lt;1", IF(T1_Data!DB188&gt;99, "&gt;99", T1_Data!DB188))),"-")</f>
        <v>-</v>
      </c>
      <c r="DC190" s="72" t="str">
        <f>IF(ISNUMBER(T1_Data!DC188),IF(T1_Data!DC188=-999,"NA",IF(T1_Data!DC188&lt;1, "&lt;1", IF(T1_Data!DC188&gt;99, "&gt;99", T1_Data!DC188))),"-")</f>
        <v>-</v>
      </c>
      <c r="DD190" s="72" t="str">
        <f>IF(ISNUMBER(T1_Data!DD188),IF(T1_Data!DD188=-999,"NA",IF(T1_Data!DD188&lt;1, "&lt;1", IF(T1_Data!DD188&gt;99, "&gt;99", T1_Data!DD188))),"-")</f>
        <v>-</v>
      </c>
      <c r="DE190" s="72" t="str">
        <f>IF(ISNUMBER(T1_Data!DE188),IF(T1_Data!DE188=-999,"NA",IF(T1_Data!DE188&lt;1, "&lt;1", IF(T1_Data!DE188&gt;99, "&gt;99", T1_Data!DE188))),"-")</f>
        <v>-</v>
      </c>
      <c r="DF190" s="72" t="str">
        <f>IF(ISNUMBER(T1_Data!DF188),IF(T1_Data!DF188=-999,"NA",IF(T1_Data!DF188&lt;1, "&lt;1", IF(T1_Data!DF188&gt;99, "&gt;99", T1_Data!DF188))),"-")</f>
        <v>-</v>
      </c>
      <c r="DG190" s="72" t="str">
        <f>IF(ISNUMBER(T1_Data!DG188),IF(T1_Data!DG188=-999,"NA",IF(T1_Data!DG188&lt;1, "&lt;1", IF(T1_Data!DG188&gt;99, "&gt;99", T1_Data!DG188))),"-")</f>
        <v>-</v>
      </c>
      <c r="DH190" s="72" t="str">
        <f>IF(ISNUMBER(T1_Data!DH188),IF(T1_Data!DH188=-999,"NA",IF(T1_Data!DH188&lt;1, "&lt;1", IF(T1_Data!DH188&gt;99, "&gt;99", T1_Data!DH188))),"-")</f>
        <v>-</v>
      </c>
      <c r="DI190" s="72" t="str">
        <f>IF(ISNUMBER(T1_Data!DI188),IF(T1_Data!DI188=-999,"NA",IF(T1_Data!DI188&lt;1, "&lt;1", IF(T1_Data!DI188&gt;99, "&gt;99", T1_Data!DI188))),"-")</f>
        <v>-</v>
      </c>
      <c r="DJ190" s="72" t="str">
        <f>IF(ISNUMBER(T1_Data!DJ188),IF(T1_Data!DJ188=-999,"NA",IF(T1_Data!DJ188&lt;1, "&lt;1", IF(T1_Data!DJ188&gt;99, "&gt;99", T1_Data!DJ188))),"-")</f>
        <v>-</v>
      </c>
      <c r="DK190" s="72" t="str">
        <f>IF(ISNUMBER(T1_Data!DK188),IF(T1_Data!DK188=-999,"NA",IF(T1_Data!DK188&lt;1, "&lt;1", IF(T1_Data!DK188&gt;99, "&gt;99", T1_Data!DK188))),"-")</f>
        <v>-</v>
      </c>
      <c r="DL190" s="72" t="str">
        <f>IF(ISNUMBER(T1_Data!DL188),IF(T1_Data!DL188=-999,"NA",IF(T1_Data!DL188&lt;1, "&lt;1", IF(T1_Data!DL188&gt;99, "&gt;99", T1_Data!DL188))),"-")</f>
        <v>-</v>
      </c>
      <c r="DM190" s="72" t="str">
        <f>IF(ISNUMBER(T1_Data!DM188),IF(T1_Data!DM188=-999,"NA",IF(T1_Data!DM188&lt;1, "&lt;1", IF(T1_Data!DM188&gt;99, "&gt;99", T1_Data!DM188))),"-")</f>
        <v>-</v>
      </c>
      <c r="DN190" s="72" t="str">
        <f>IF(ISNUMBER(T1_Data!DN188),IF(T1_Data!DN188=-999,"NA",IF(T1_Data!DN188&lt;1, "&lt;1", IF(T1_Data!DN188&gt;99, "&gt;99", T1_Data!DN188))),"-")</f>
        <v>-</v>
      </c>
      <c r="DO190" s="72" t="str">
        <f>IF(ISNUMBER(T1_Data!DO188),IF(T1_Data!DO188=-999,"NA",IF(T1_Data!DO188&lt;1, "&lt;1", IF(T1_Data!DO188&gt;99, "&gt;99", T1_Data!DO188))),"-")</f>
        <v>-</v>
      </c>
      <c r="DP190" s="72" t="str">
        <f>IF(ISNUMBER(T1_Data!DP188),IF(T1_Data!DP188=-999,"NA",IF(T1_Data!DP188&lt;1, "&lt;1", IF(T1_Data!DP188&gt;99, "&gt;99", T1_Data!DP188))),"-")</f>
        <v>-</v>
      </c>
      <c r="DQ190" s="72" t="str">
        <f>IF(ISNUMBER(T1_Data!DQ188),IF(T1_Data!DQ188=-999,"NA",IF(T1_Data!DQ188&lt;1, "&lt;1", IF(T1_Data!DQ188&gt;99, "&gt;99", T1_Data!DQ188))),"-")</f>
        <v>-</v>
      </c>
      <c r="DR190" s="72" t="str">
        <f>IF(ISNUMBER(T1_Data!DR188),IF(T1_Data!DR188=-999,"NA",IF(T1_Data!DR188&lt;1, "&lt;1", IF(T1_Data!DR188&gt;99, "&gt;99", T1_Data!DR188))),"-")</f>
        <v>-</v>
      </c>
      <c r="DS190" s="72" t="str">
        <f>IF(ISNUMBER(T1_Data!DS188),IF(T1_Data!DS188=-999,"NA",IF(T1_Data!DS188&lt;1, "&lt;1", IF(T1_Data!DS188&gt;99, "&gt;99", T1_Data!DS188))),"-")</f>
        <v>-</v>
      </c>
      <c r="DT190" s="72" t="str">
        <f>IF(ISNUMBER(T1_Data!DT188),IF(T1_Data!DT188=-999,"NA",IF(T1_Data!DT188&lt;1, "&lt;1", IF(T1_Data!DT188&gt;99, "&gt;99", T1_Data!DT188))),"-")</f>
        <v>-</v>
      </c>
      <c r="DU190" s="72" t="str">
        <f>IF(ISNUMBER(T1_Data!DU188),IF(T1_Data!DU188=-999,"NA",IF(T1_Data!DU188&lt;1, "&lt;1", IF(T1_Data!DU188&gt;99, "&gt;99", T1_Data!DU188))),"-")</f>
        <v>-</v>
      </c>
      <c r="DV190" s="72" t="str">
        <f>IF(ISNUMBER(T1_Data!DV188),IF(T1_Data!DV188=-999,"NA",IF(T1_Data!DV188&lt;1, "&lt;1", IF(T1_Data!DV188&gt;99, "&gt;99", T1_Data!DV188))),"-")</f>
        <v>-</v>
      </c>
      <c r="DW190" s="72" t="str">
        <f>IF(ISNUMBER(T1_Data!DW188),IF(T1_Data!DW188=-999,"NA",IF(T1_Data!DW188&lt;1, "&lt;1", IF(T1_Data!DW188&gt;99, "&gt;99", T1_Data!DW188))),"-")</f>
        <v>-</v>
      </c>
      <c r="DX190" s="72" t="str">
        <f>IF(ISNUMBER(T1_Data!DX188),IF(T1_Data!DX188=-999,"NA",IF(T1_Data!DX188&lt;1, "&lt;1", IF(T1_Data!DX188&gt;99, "&gt;99", T1_Data!DX188))),"-")</f>
        <v>-</v>
      </c>
      <c r="DY190" s="72" t="str">
        <f>IF(ISNUMBER(T1_Data!DY188),IF(T1_Data!DY188=-999,"NA",IF(T1_Data!DY188&lt;1, "&lt;1", IF(T1_Data!DY188&gt;99, "&gt;99", T1_Data!DY188))),"-")</f>
        <v>-</v>
      </c>
      <c r="DZ190" s="72" t="str">
        <f>IF(ISNUMBER(T1_Data!DZ188),IF(T1_Data!DZ188=-999,"NA",IF(T1_Data!DZ188&lt;1, "&lt;1", IF(T1_Data!DZ188&gt;99, "&gt;99", T1_Data!DZ188))),"-")</f>
        <v>-</v>
      </c>
      <c r="EA190" s="72" t="str">
        <f>IF(ISNUMBER(T1_Data!EA188),IF(T1_Data!EA188=-999,"NA",IF(T1_Data!EA188&lt;1, "&lt;1", IF(T1_Data!EA188&gt;99, "&gt;99", T1_Data!EA188))),"-")</f>
        <v>-</v>
      </c>
      <c r="EB190" s="72" t="str">
        <f>IF(ISNUMBER(T1_Data!EB188),IF(T1_Data!EB188=-999,"NA",IF(T1_Data!EB188&lt;1, "&lt;1", IF(T1_Data!EB188&gt;99, "&gt;99", T1_Data!EB188))),"-")</f>
        <v>-</v>
      </c>
      <c r="EC190" s="72" t="str">
        <f>IF(ISNUMBER(T1_Data!EC188),IF(T1_Data!EC188=-999,"NA",IF(T1_Data!EC188&lt;1, "&lt;1", IF(T1_Data!EC188&gt;99, "&gt;99", T1_Data!EC188))),"-")</f>
        <v>-</v>
      </c>
      <c r="ED190" s="72" t="str">
        <f>IF(ISNUMBER(T1_Data!ED188),IF(T1_Data!ED188=-999,"NA",IF(T1_Data!ED188&lt;1, "&lt;1", IF(T1_Data!ED188&gt;99, "&gt;99", T1_Data!ED188))),"-")</f>
        <v>-</v>
      </c>
      <c r="EE190" s="72" t="str">
        <f>IF(ISNUMBER(T1_Data!EE188),IF(T1_Data!EE188=-999,"NA",IF(T1_Data!EE188&lt;1, "&lt;1", IF(T1_Data!EE188&gt;99, "&gt;99", T1_Data!EE188))),"-")</f>
        <v>-</v>
      </c>
      <c r="EF190" s="72" t="str">
        <f>IF(ISNUMBER(T1_Data!EF188),IF(T1_Data!EF188=-999,"NA",IF(T1_Data!EF188&lt;1, "&lt;1", IF(T1_Data!EF188&gt;99, "&gt;99", T1_Data!EF188))),"-")</f>
        <v>-</v>
      </c>
      <c r="EG190" s="72" t="str">
        <f>IF(ISNUMBER(T1_Data!EG188),IF(T1_Data!EG188=-999,"NA",IF(T1_Data!EG188&lt;1, "&lt;1", IF(T1_Data!EG188&gt;99, "&gt;99", T1_Data!EG188))),"-")</f>
        <v>-</v>
      </c>
      <c r="EH190" s="72" t="str">
        <f>IF(ISNUMBER(T1_Data!EH188),IF(T1_Data!EH188=-999,"NA",IF(T1_Data!EH188&lt;1, "&lt;1", IF(T1_Data!EH188&gt;99, "&gt;99", T1_Data!EH188))),"-")</f>
        <v>-</v>
      </c>
      <c r="EI190" s="72" t="str">
        <f>IF(ISNUMBER(T1_Data!EI188),IF(T1_Data!EI188=-999,"NA",IF(T1_Data!EI188&lt;1, "&lt;1", IF(T1_Data!EI188&gt;99, "&gt;99", T1_Data!EI188))),"-")</f>
        <v>-</v>
      </c>
      <c r="EJ190" s="72" t="str">
        <f>IF(ISNUMBER(T1_Data!EJ188),IF(T1_Data!EJ188=-999,"NA",IF(T1_Data!EJ188&lt;1, "&lt;1", IF(T1_Data!EJ188&gt;99, "&gt;99", T1_Data!EJ188))),"-")</f>
        <v>-</v>
      </c>
      <c r="EK190" s="72" t="str">
        <f>IF(ISNUMBER(T1_Data!EK188),IF(T1_Data!EK188=-999,"NA",IF(T1_Data!EK188&lt;1, "&lt;1", IF(T1_Data!EK188&gt;99, "&gt;99", T1_Data!EK188))),"-")</f>
        <v>-</v>
      </c>
      <c r="EL190" s="72" t="str">
        <f>IF(ISNUMBER(T1_Data!EL188),IF(T1_Data!EL188=-999,"NA",IF(T1_Data!EL188&lt;1, "&lt;1", IF(T1_Data!EL188&gt;99, "&gt;99", T1_Data!EL188))),"-")</f>
        <v>-</v>
      </c>
      <c r="EM190" s="72" t="str">
        <f>IF(ISNUMBER(T1_Data!EM188),IF(T1_Data!EM188=-999,"NA",IF(T1_Data!EM188&lt;1, "&lt;1", IF(T1_Data!EM188&gt;99, "&gt;99", T1_Data!EM188))),"-")</f>
        <v>-</v>
      </c>
      <c r="EN190" s="72" t="str">
        <f>IF(ISNUMBER(T1_Data!EN188),IF(T1_Data!EN188=-999,"NA",IF(T1_Data!EN188&lt;1, "&lt;1", IF(T1_Data!EN188&gt;99, "&gt;99", T1_Data!EN188))),"-")</f>
        <v>-</v>
      </c>
      <c r="EO190" s="72" t="str">
        <f>IF(ISNUMBER(T1_Data!EO188),IF(T1_Data!EO188=-999,"NA",IF(T1_Data!EO188&lt;1, "&lt;1", IF(T1_Data!EO188&gt;99, "&gt;99", T1_Data!EO188))),"-")</f>
        <v>-</v>
      </c>
      <c r="EP190" s="72" t="str">
        <f>IF(ISNUMBER(T1_Data!EP188),IF(T1_Data!EP188=-999,"NA",IF(T1_Data!EP188&lt;1, "&lt;1", IF(T1_Data!EP188&gt;99, "&gt;99", T1_Data!EP188))),"-")</f>
        <v>-</v>
      </c>
      <c r="EQ190" s="72" t="str">
        <f>IF(ISNUMBER(T1_Data!EQ188),IF(T1_Data!EQ188=-999,"NA",IF(T1_Data!EQ188&lt;1, "&lt;1", IF(T1_Data!EQ188&gt;99, "&gt;99", T1_Data!EQ188))),"-")</f>
        <v>-</v>
      </c>
      <c r="ER190" s="72" t="str">
        <f>IF(ISNUMBER(T1_Data!ER188),IF(T1_Data!ER188=-999,"NA",IF(T1_Data!ER188&lt;1, "&lt;1", IF(T1_Data!ER188&gt;99, "&gt;99", T1_Data!ER188))),"-")</f>
        <v>-</v>
      </c>
      <c r="ES190" s="72" t="str">
        <f>IF(ISNUMBER(T1_Data!ES188),IF(T1_Data!ES188=-999,"NA",IF(T1_Data!ES188&lt;1, "&lt;1", IF(T1_Data!ES188&gt;99, "&gt;99", T1_Data!ES188))),"-")</f>
        <v>-</v>
      </c>
      <c r="ET190" s="72" t="str">
        <f>IF(ISNUMBER(T1_Data!ET188),IF(T1_Data!ET188=-999,"NA",IF(T1_Data!ET188&lt;1, "&lt;1", IF(T1_Data!ET188&gt;99, "&gt;99", T1_Data!ET188))),"-")</f>
        <v>-</v>
      </c>
      <c r="EU190" s="72" t="str">
        <f>IF(ISNUMBER(T1_Data!EU188),IF(T1_Data!EU188=-999,"NA",IF(T1_Data!EU188&lt;1, "&lt;1", IF(T1_Data!EU188&gt;99, "&gt;99", T1_Data!EU188))),"-")</f>
        <v>-</v>
      </c>
      <c r="EV190" s="72" t="str">
        <f>IF(ISNUMBER(T1_Data!EV188),IF(T1_Data!EV188=-999,"NA",IF(T1_Data!EV188&lt;1, "&lt;1", IF(T1_Data!EV188&gt;99, "&gt;99", T1_Data!EV188))),"-")</f>
        <v>-</v>
      </c>
      <c r="EW190" s="72" t="str">
        <f>IF(ISNUMBER(T1_Data!EW188),IF(T1_Data!EW188=-999,"NA",IF(T1_Data!EW188&lt;1, "&lt;1", IF(T1_Data!EW188&gt;99, "&gt;99", T1_Data!EW188))),"-")</f>
        <v>-</v>
      </c>
      <c r="EX190" s="72" t="str">
        <f>IF(ISNUMBER(T1_Data!EX188),IF(T1_Data!EX188=-999,"NA",IF(T1_Data!EX188&lt;1, "&lt;1", IF(T1_Data!EX188&gt;99, "&gt;99", T1_Data!EX188))),"-")</f>
        <v>-</v>
      </c>
      <c r="EY190" s="72" t="str">
        <f>IF(ISNUMBER(T1_Data!EY188),IF(T1_Data!EY188=-999,"NA",IF(T1_Data!EY188&lt;1, "&lt;1", IF(T1_Data!EY188&gt;99, "&gt;99", T1_Data!EY188))),"-")</f>
        <v>-</v>
      </c>
      <c r="EZ190" s="72" t="str">
        <f>IF(ISNUMBER(T1_Data!EZ188),IF(T1_Data!EZ188=-999,"NA",IF(T1_Data!EZ188&lt;1, "&lt;1", IF(T1_Data!EZ188&gt;99, "&gt;99", T1_Data!EZ188))),"-")</f>
        <v>-</v>
      </c>
      <c r="FA190" s="72" t="str">
        <f>IF(ISNUMBER(T1_Data!FA188),IF(T1_Data!FA188=-999,"NA",IF(T1_Data!FA188&lt;1, "&lt;1", IF(T1_Data!FA188&gt;99, "&gt;99", T1_Data!FA188))),"-")</f>
        <v>-</v>
      </c>
      <c r="FB190" s="72" t="str">
        <f>IF(ISNUMBER(T1_Data!FB188),IF(T1_Data!FB188=-999,"NA",IF(T1_Data!FB188&lt;1, "&lt;1", IF(T1_Data!FB188&gt;99, "&gt;99", T1_Data!FB188))),"-")</f>
        <v>-</v>
      </c>
      <c r="FC190" s="72" t="str">
        <f>IF(ISNUMBER(T1_Data!FC188),IF(T1_Data!FC188=-999,"NA",IF(T1_Data!FC188&lt;1, "&lt;1", IF(T1_Data!FC188&gt;99, "&gt;99", T1_Data!FC188))),"-")</f>
        <v>-</v>
      </c>
      <c r="FD190" s="72" t="str">
        <f>IF(ISNUMBER(T1_Data!FD188),IF(T1_Data!FD188=-999,"NA",IF(T1_Data!FD188&lt;1, "&lt;1", IF(T1_Data!FD188&gt;99, "&gt;99", T1_Data!FD188))),"-")</f>
        <v>-</v>
      </c>
      <c r="FE190" s="72" t="str">
        <f>IF(ISNUMBER(T1_Data!FE188),IF(T1_Data!FE188=-999,"NA",IF(T1_Data!FE188&lt;1, "&lt;1", IF(T1_Data!FE188&gt;99, "&gt;99", T1_Data!FE188))),"-")</f>
        <v>-</v>
      </c>
      <c r="FF190" s="72" t="str">
        <f>IF(ISNUMBER(T1_Data!FF188),IF(T1_Data!FF188=-999,"NA",IF(T1_Data!FF188&lt;1, "&lt;1", IF(T1_Data!FF188&gt;99, "&gt;99", T1_Data!FF188))),"-")</f>
        <v>-</v>
      </c>
      <c r="FG190" s="72" t="str">
        <f>IF(ISNUMBER(T1_Data!FG188),IF(T1_Data!FG188=-999,"NA",IF(T1_Data!FG188&lt;1, "&lt;1", IF(T1_Data!FG188&gt;99, "&gt;99", T1_Data!FG188))),"-")</f>
        <v>-</v>
      </c>
      <c r="FH190" s="72" t="str">
        <f>IF(ISNUMBER(T1_Data!FH188),IF(T1_Data!FH188=-999,"NA",IF(T1_Data!FH188&lt;1, "&lt;1", IF(T1_Data!FH188&gt;99, "&gt;99", T1_Data!FH188))),"-")</f>
        <v>-</v>
      </c>
      <c r="FI190" s="72" t="str">
        <f>IF(ISNUMBER(T1_Data!FI188),IF(T1_Data!FI188=-999,"NA",IF(T1_Data!FI188&lt;1, "&lt;1", IF(T1_Data!FI188&gt;99, "&gt;99", T1_Data!FI188))),"-")</f>
        <v>-</v>
      </c>
      <c r="FJ190" s="72" t="str">
        <f>IF(ISNUMBER(T1_Data!FJ188),IF(T1_Data!FJ188=-999,"NA",IF(T1_Data!FJ188&lt;1, "&lt;1", IF(T1_Data!FJ188&gt;99, "&gt;99", T1_Data!FJ188))),"-")</f>
        <v>-</v>
      </c>
      <c r="FK190" s="72" t="str">
        <f>IF(ISNUMBER(T1_Data!FK188),IF(T1_Data!FK188=-999,"NA",IF(T1_Data!FK188&lt;1, "&lt;1", IF(T1_Data!FK188&gt;99, "&gt;99", T1_Data!FK188))),"-")</f>
        <v>-</v>
      </c>
      <c r="FL190" s="72" t="str">
        <f>IF(ISNUMBER(T1_Data!FL188),IF(T1_Data!FL188=-999,"NA",IF(T1_Data!FL188&lt;1, "&lt;1", IF(T1_Data!FL188&gt;99, "&gt;99", T1_Data!FL188))),"-")</f>
        <v>-</v>
      </c>
      <c r="FM190" s="72" t="str">
        <f>IF(ISNUMBER(T1_Data!FM188),IF(T1_Data!FM188=-999,"NA",IF(T1_Data!FM188&lt;1, "&lt;1", IF(T1_Data!FM188&gt;99, "&gt;99", T1_Data!FM188))),"-")</f>
        <v>-</v>
      </c>
      <c r="FN190" s="72" t="str">
        <f>IF(ISNUMBER(T1_Data!FN188),IF(T1_Data!FN188=-999,"NA",IF(T1_Data!FN188&lt;1, "&lt;1", IF(T1_Data!FN188&gt;99, "&gt;99", T1_Data!FN188))),"-")</f>
        <v>-</v>
      </c>
      <c r="FO190" s="72" t="str">
        <f>IF(ISNUMBER(T1_Data!FO188),IF(T1_Data!FO188=-999,"NA",IF(T1_Data!FO188&lt;1, "&lt;1", IF(T1_Data!FO188&gt;99, "&gt;99", T1_Data!FO188))),"-")</f>
        <v>-</v>
      </c>
      <c r="FP190" s="72" t="str">
        <f>IF(ISNUMBER(T1_Data!FP188),IF(T1_Data!FP188=-999,"NA",IF(T1_Data!FP188&lt;1, "&lt;1", IF(T1_Data!FP188&gt;99, "&gt;99", T1_Data!FP188))),"-")</f>
        <v>-</v>
      </c>
      <c r="FQ190" s="72" t="str">
        <f>IF(ISNUMBER(T1_Data!FQ188),IF(T1_Data!FQ188=-999,"NA",IF(T1_Data!FQ188&lt;1, "&lt;1", IF(T1_Data!FQ188&gt;99, "&gt;99", T1_Data!FQ188))),"-")</f>
        <v>-</v>
      </c>
      <c r="FR190" s="72" t="str">
        <f>IF(ISNUMBER(T1_Data!FR188),IF(T1_Data!FR188=-999,"NA",IF(T1_Data!FR188&lt;1, "&lt;1", IF(T1_Data!FR188&gt;99, "&gt;99", T1_Data!FR188))),"-")</f>
        <v>-</v>
      </c>
      <c r="FS190" s="72" t="str">
        <f>IF(ISNUMBER(T1_Data!FS188),IF(T1_Data!FS188=-999,"NA",IF(T1_Data!FS188&lt;1, "&lt;1", IF(T1_Data!FS188&gt;99, "&gt;99", T1_Data!FS188))),"-")</f>
        <v>-</v>
      </c>
      <c r="FT190" s="72" t="str">
        <f>IF(ISNUMBER(T1_Data!FT188),IF(T1_Data!FT188=-999,"NA",IF(T1_Data!FT188&lt;1, "&lt;1", IF(T1_Data!FT188&gt;99, "&gt;99", T1_Data!FT188))),"-")</f>
        <v>-</v>
      </c>
      <c r="FU190" s="72" t="str">
        <f>IF(ISNUMBER(T1_Data!FU188),IF(T1_Data!FU188=-999,"NA",IF(T1_Data!FU188&lt;1, "&lt;1", IF(T1_Data!FU188&gt;99, "&gt;99", T1_Data!FU188))),"-")</f>
        <v>-</v>
      </c>
      <c r="FV190" s="72" t="str">
        <f>IF(ISNUMBER(T1_Data!FV188),IF(T1_Data!FV188=-999,"NA",IF(T1_Data!FV188&lt;1, "&lt;1", IF(T1_Data!FV188&gt;99, "&gt;99", T1_Data!FV188))),"-")</f>
        <v>-</v>
      </c>
      <c r="FW190" s="72" t="str">
        <f>IF(ISNUMBER(T1_Data!FW188),IF(T1_Data!FW188=-999,"NA",IF(T1_Data!FW188&lt;1, "&lt;1", IF(T1_Data!FW188&gt;99, "&gt;99", T1_Data!FW188))),"-")</f>
        <v>-</v>
      </c>
      <c r="FX190" s="71" t="str">
        <f>IF(ISBLANK(T1_Data!FX188), "", T1_Data!FX188)</f>
        <v/>
      </c>
    </row>
    <row r="191" spans="1:180" x14ac:dyDescent="0.25">
      <c r="A191" s="71" t="str">
        <f>IF(ISBLANK(T1_Data!A189), "", T1_Data!A189)</f>
        <v/>
      </c>
      <c r="B191" s="72" t="str">
        <f>IF(ISNUMBER(T1_Data!B189), T1_Data!B189,"-")</f>
        <v>-</v>
      </c>
      <c r="C191" s="72" t="str">
        <f>IF(ISNUMBER(T1_Data!C189),IF(T1_Data!C189=-999,"NA",IF(T1_Data!C189&lt;1, "&lt;1", IF(T1_Data!C189&gt;99, "&gt;99", T1_Data!C189))),"-")</f>
        <v>-</v>
      </c>
      <c r="D191" s="72" t="str">
        <f>IF(ISNUMBER(T1_Data!D189),IF(T1_Data!D189=-999,"NA",IF(T1_Data!D189&lt;1, "&lt;1", IF(T1_Data!D189&gt;99, "&gt;99", T1_Data!D189))),"-")</f>
        <v>-</v>
      </c>
      <c r="E191" s="72" t="str">
        <f>IF(ISNUMBER(T1_Data!E189),IF(T1_Data!E189=-999,"NA",IF(T1_Data!E189&lt;1, "&lt;1", IF(T1_Data!E189&gt;99, "&gt;99", T1_Data!E189))),"-")</f>
        <v>-</v>
      </c>
      <c r="F191" s="72" t="str">
        <f>IF(ISNUMBER(T1_Data!F189),IF(T1_Data!F189=-999,"NA",IF(T1_Data!F189&lt;1, "&lt;1", IF(T1_Data!F189&gt;99, "&gt;99", T1_Data!F189))),"-")</f>
        <v>-</v>
      </c>
      <c r="G191" s="72" t="str">
        <f>IF(ISNUMBER(T1_Data!G189),IF(T1_Data!G189=-999,"NA",IF(T1_Data!G189&lt;1, "&lt;1", IF(T1_Data!G189&gt;99, "&gt;99", T1_Data!G189))),"-")</f>
        <v>-</v>
      </c>
      <c r="H191" s="72" t="str">
        <f>IF(ISNUMBER(T1_Data!H189),IF(T1_Data!H189=-999,"NA",IF(T1_Data!H189&lt;1, "&lt;1", IF(T1_Data!H189&gt;99, "&gt;99", T1_Data!H189))),"-")</f>
        <v>-</v>
      </c>
      <c r="I191" s="72" t="str">
        <f>IF(ISNUMBER(T1_Data!I189),IF(T1_Data!I189=-999,"NA",IF(T1_Data!I189&lt;1, "&lt;1", IF(T1_Data!I189&gt;99, "&gt;99", T1_Data!I189))),"-")</f>
        <v>-</v>
      </c>
      <c r="J191" s="72" t="str">
        <f>IF(ISNUMBER(T1_Data!J189),IF(T1_Data!J189=-999,"NA",IF(T1_Data!J189&lt;1, "&lt;1", IF(T1_Data!J189&gt;99, "&gt;99", T1_Data!J189))),"-")</f>
        <v>-</v>
      </c>
      <c r="K191" s="72" t="str">
        <f>IF(ISNUMBER(T1_Data!K189),IF(T1_Data!K189=-999,"NA",IF(T1_Data!K189&lt;1, "&lt;1", IF(T1_Data!K189&gt;99, "&gt;99", T1_Data!K189))),"-")</f>
        <v>-</v>
      </c>
      <c r="L191" s="72" t="str">
        <f>IF(ISNUMBER(T1_Data!L189),IF(T1_Data!L189=-999,"NA",IF(T1_Data!L189&lt;1, "&lt;1", IF(T1_Data!L189&gt;99, "&gt;99", T1_Data!L189))),"-")</f>
        <v>-</v>
      </c>
      <c r="M191" s="72" t="str">
        <f>IF(ISNUMBER(T1_Data!M189),IF(T1_Data!M189=-999,"NA",IF(T1_Data!M189&lt;1, "&lt;1", IF(T1_Data!M189&gt;99, "&gt;99", T1_Data!M189))),"-")</f>
        <v>-</v>
      </c>
      <c r="N191" s="72" t="str">
        <f>IF(ISNUMBER(T1_Data!N189),IF(T1_Data!N189=-999,"NA",IF(T1_Data!N189&lt;1, "&lt;1", IF(T1_Data!N189&gt;99, "&gt;99", T1_Data!N189))),"-")</f>
        <v>-</v>
      </c>
      <c r="O191" s="72" t="str">
        <f>IF(ISNUMBER(T1_Data!O189),IF(T1_Data!O189=-999,"NA",IF(T1_Data!O189&lt;1, "&lt;1", IF(T1_Data!O189&gt;99, "&gt;99", T1_Data!O189))),"-")</f>
        <v>-</v>
      </c>
      <c r="P191" s="72" t="str">
        <f>IF(ISNUMBER(T1_Data!P189),IF(T1_Data!P189=-999,"NA",IF(T1_Data!P189&lt;1, "&lt;1", IF(T1_Data!P189&gt;99, "&gt;99", T1_Data!P189))),"-")</f>
        <v>-</v>
      </c>
      <c r="Q191" s="72" t="str">
        <f>IF(ISNUMBER(T1_Data!Q189),IF(T1_Data!Q189=-999,"NA",IF(T1_Data!Q189&lt;1, "&lt;1", IF(T1_Data!Q189&gt;99, "&gt;99", T1_Data!Q189))),"-")</f>
        <v>-</v>
      </c>
      <c r="R191" s="72" t="str">
        <f>IF(ISNUMBER(T1_Data!R189),IF(T1_Data!R189=-999,"NA",IF(T1_Data!R189&lt;1, "&lt;1", IF(T1_Data!R189&gt;99, "&gt;99", T1_Data!R189))),"-")</f>
        <v>-</v>
      </c>
      <c r="S191" s="72" t="str">
        <f>IF(ISNUMBER(T1_Data!S189),IF(T1_Data!S189=-999,"NA",IF(T1_Data!S189&lt;1, "&lt;1", IF(T1_Data!S189&gt;99, "&gt;99", T1_Data!S189))),"-")</f>
        <v>-</v>
      </c>
      <c r="T191" s="72" t="str">
        <f>IF(ISNUMBER(T1_Data!T189),IF(T1_Data!T189=-999,"NA",IF(T1_Data!T189&lt;1, "&lt;1", IF(T1_Data!T189&gt;99, "&gt;99", T1_Data!T189))),"-")</f>
        <v>-</v>
      </c>
      <c r="U191" s="72" t="str">
        <f>IF(ISNUMBER(T1_Data!U189),IF(T1_Data!U189=-999,"NA",IF(T1_Data!U189&lt;1, "&lt;1", IF(T1_Data!U189&gt;99, "&gt;99", T1_Data!U189))),"-")</f>
        <v>-</v>
      </c>
      <c r="V191" s="72" t="str">
        <f>IF(ISNUMBER(T1_Data!V189),IF(T1_Data!V189=-999,"NA",IF(T1_Data!V189&lt;1, "&lt;1", IF(T1_Data!V189&gt;99, "&gt;99", T1_Data!V189))),"-")</f>
        <v>-</v>
      </c>
      <c r="W191" s="72" t="str">
        <f>IF(ISNUMBER(T1_Data!W189),IF(T1_Data!W189=-999,"NA",IF(T1_Data!W189&lt;1, "&lt;1", IF(T1_Data!W189&gt;99, "&gt;99", T1_Data!W189))),"-")</f>
        <v>-</v>
      </c>
      <c r="X191" s="72" t="str">
        <f>IF(ISNUMBER(T1_Data!X189),IF(T1_Data!X189=-999,"NA",IF(T1_Data!X189&lt;1, "&lt;1", IF(T1_Data!X189&gt;99, "&gt;99", T1_Data!X189))),"-")</f>
        <v>-</v>
      </c>
      <c r="Y191" s="72" t="str">
        <f>IF(ISNUMBER(T1_Data!Y189),IF(T1_Data!Y189=-999,"NA",IF(T1_Data!Y189&lt;1, "&lt;1", IF(T1_Data!Y189&gt;99, "&gt;99", T1_Data!Y189))),"-")</f>
        <v>-</v>
      </c>
      <c r="Z191" s="72" t="str">
        <f>IF(ISNUMBER(T1_Data!Z189),IF(T1_Data!Z189=-999,"NA",IF(T1_Data!Z189&lt;1, "&lt;1", IF(T1_Data!Z189&gt;99, "&gt;99", T1_Data!Z189))),"-")</f>
        <v>-</v>
      </c>
      <c r="AA191" s="72" t="str">
        <f>IF(ISNUMBER(T1_Data!AA189),IF(T1_Data!AA189=-999,"NA",IF(T1_Data!AA189&lt;1, "&lt;1", IF(T1_Data!AA189&gt;99, "&gt;99", T1_Data!AA189))),"-")</f>
        <v>-</v>
      </c>
      <c r="AB191" s="72" t="str">
        <f>IF(ISNUMBER(T1_Data!AB189),IF(T1_Data!AB189=-999,"NA",IF(T1_Data!AB189&lt;1, "&lt;1", IF(T1_Data!AB189&gt;99, "&gt;99", T1_Data!AB189))),"-")</f>
        <v>-</v>
      </c>
      <c r="AC191" s="72" t="str">
        <f>IF(ISNUMBER(T1_Data!AC189),IF(T1_Data!AC189=-999,"NA",IF(T1_Data!AC189&lt;1, "&lt;1", IF(T1_Data!AC189&gt;99, "&gt;99", T1_Data!AC189))),"-")</f>
        <v>-</v>
      </c>
      <c r="AD191" s="72" t="str">
        <f>IF(ISNUMBER(T1_Data!AD189),IF(T1_Data!AD189=-999,"NA",IF(T1_Data!AD189&lt;1, "&lt;1", IF(T1_Data!AD189&gt;99, "&gt;99", T1_Data!AD189))),"-")</f>
        <v>-</v>
      </c>
      <c r="AE191" s="72" t="str">
        <f>IF(ISNUMBER(T1_Data!AE189),IF(T1_Data!AE189=-999,"NA",IF(T1_Data!AE189&lt;1, "&lt;1", IF(T1_Data!AE189&gt;99, "&gt;99", T1_Data!AE189))),"-")</f>
        <v>-</v>
      </c>
      <c r="AF191" s="72" t="str">
        <f>IF(ISNUMBER(T1_Data!AF189),IF(T1_Data!AF189=-999,"NA",IF(T1_Data!AF189&lt;1, "&lt;1", IF(T1_Data!AF189&gt;99, "&gt;99", T1_Data!AF189))),"-")</f>
        <v>-</v>
      </c>
      <c r="AG191" s="72" t="str">
        <f>IF(ISNUMBER(T1_Data!AG189),IF(T1_Data!AG189=-999,"NA",IF(T1_Data!AG189&lt;1, "&lt;1", IF(T1_Data!AG189&gt;99, "&gt;99", T1_Data!AG189))),"-")</f>
        <v>-</v>
      </c>
      <c r="AH191" s="72" t="str">
        <f>IF(ISNUMBER(T1_Data!AH189),IF(T1_Data!AH189=-999,"NA",IF(T1_Data!AH189&lt;1, "&lt;1", IF(T1_Data!AH189&gt;99, "&gt;99", T1_Data!AH189))),"-")</f>
        <v>-</v>
      </c>
      <c r="AI191" s="72" t="str">
        <f>IF(ISNUMBER(T1_Data!AI189),IF(T1_Data!AI189=-999,"NA",IF(T1_Data!AI189&lt;1, "&lt;1", IF(T1_Data!AI189&gt;99, "&gt;99", T1_Data!AI189))),"-")</f>
        <v>-</v>
      </c>
      <c r="AJ191" s="72" t="str">
        <f>IF(ISNUMBER(T1_Data!AJ189),IF(T1_Data!AJ189=-999,"NA",IF(T1_Data!AJ189&lt;1, "&lt;1", IF(T1_Data!AJ189&gt;99, "&gt;99", T1_Data!AJ189))),"-")</f>
        <v>-</v>
      </c>
      <c r="AK191" s="72" t="str">
        <f>IF(ISNUMBER(T1_Data!AK189),IF(T1_Data!AK189=-999,"NA",IF(T1_Data!AK189&lt;1, "&lt;1", IF(T1_Data!AK189&gt;99, "&gt;99", T1_Data!AK189))),"-")</f>
        <v>-</v>
      </c>
      <c r="AL191" s="72" t="str">
        <f>IF(ISNUMBER(T1_Data!AL189),IF(T1_Data!AL189=-999,"NA",IF(T1_Data!AL189&lt;1, "&lt;1", IF(T1_Data!AL189&gt;99, "&gt;99", T1_Data!AL189))),"-")</f>
        <v>-</v>
      </c>
      <c r="AM191" s="72" t="str">
        <f>IF(ISNUMBER(T1_Data!AM189),IF(T1_Data!AM189=-999,"NA",IF(T1_Data!AM189&lt;1, "&lt;1", IF(T1_Data!AM189&gt;99, "&gt;99", T1_Data!AM189))),"-")</f>
        <v>-</v>
      </c>
      <c r="AN191" s="72" t="str">
        <f>IF(ISNUMBER(T1_Data!AN189),IF(T1_Data!AN189=-999,"NA",IF(T1_Data!AN189&lt;1, "&lt;1", IF(T1_Data!AN189&gt;99, "&gt;99", T1_Data!AN189))),"-")</f>
        <v>-</v>
      </c>
      <c r="AO191" s="72" t="str">
        <f>IF(ISNUMBER(T1_Data!AO189),IF(T1_Data!AO189=-999,"NA",IF(T1_Data!AO189&lt;1, "&lt;1", IF(T1_Data!AO189&gt;99, "&gt;99", T1_Data!AO189))),"-")</f>
        <v>-</v>
      </c>
      <c r="AP191" s="72" t="str">
        <f>IF(ISNUMBER(T1_Data!AP189),IF(T1_Data!AP189=-999,"NA",IF(T1_Data!AP189&lt;1, "&lt;1", IF(T1_Data!AP189&gt;99, "&gt;99", T1_Data!AP189))),"-")</f>
        <v>-</v>
      </c>
      <c r="AQ191" s="72" t="str">
        <f>IF(ISNUMBER(T1_Data!AQ189),IF(T1_Data!AQ189=-999,"NA",IF(T1_Data!AQ189&lt;1, "&lt;1", IF(T1_Data!AQ189&gt;99, "&gt;99", T1_Data!AQ189))),"-")</f>
        <v>-</v>
      </c>
      <c r="AR191" s="72" t="str">
        <f>IF(ISNUMBER(T1_Data!AR189),IF(T1_Data!AR189=-999,"NA",IF(T1_Data!AR189&lt;1, "&lt;1", IF(T1_Data!AR189&gt;99, "&gt;99", T1_Data!AR189))),"-")</f>
        <v>-</v>
      </c>
      <c r="AS191" s="72" t="str">
        <f>IF(ISNUMBER(T1_Data!AS189),IF(T1_Data!AS189=-999,"NA",IF(T1_Data!AS189&lt;1, "&lt;1", IF(T1_Data!AS189&gt;99, "&gt;99", T1_Data!AS189))),"-")</f>
        <v>-</v>
      </c>
      <c r="AT191" s="72" t="str">
        <f>IF(ISNUMBER(T1_Data!AT189),IF(T1_Data!AT189=-999,"NA",IF(T1_Data!AT189&lt;1, "&lt;1", IF(T1_Data!AT189&gt;99, "&gt;99", T1_Data!AT189))),"-")</f>
        <v>-</v>
      </c>
      <c r="AU191" s="72" t="str">
        <f>IF(ISNUMBER(T1_Data!AU189),IF(T1_Data!AU189=-999,"NA",IF(T1_Data!AU189&lt;1, "&lt;1", IF(T1_Data!AU189&gt;99, "&gt;99", T1_Data!AU189))),"-")</f>
        <v>-</v>
      </c>
      <c r="AV191" s="72" t="str">
        <f>IF(ISNUMBER(T1_Data!AV189),IF(T1_Data!AV189=-999,"NA",IF(T1_Data!AV189&lt;1, "&lt;1", IF(T1_Data!AV189&gt;99, "&gt;99", T1_Data!AV189))),"-")</f>
        <v>-</v>
      </c>
      <c r="AW191" s="72" t="str">
        <f>IF(ISNUMBER(T1_Data!AW189),IF(T1_Data!AW189=-999,"NA",IF(T1_Data!AW189&lt;1, "&lt;1", IF(T1_Data!AW189&gt;99, "&gt;99", T1_Data!AW189))),"-")</f>
        <v>-</v>
      </c>
      <c r="AX191" s="72" t="str">
        <f>IF(ISNUMBER(T1_Data!AX189),IF(T1_Data!AX189=-999,"NA",IF(T1_Data!AX189&lt;1, "&lt;1", IF(T1_Data!AX189&gt;99, "&gt;99", T1_Data!AX189))),"-")</f>
        <v>-</v>
      </c>
      <c r="AY191" s="72" t="str">
        <f>IF(ISNUMBER(T1_Data!AY189),IF(T1_Data!AY189=-999,"NA",IF(T1_Data!AY189&lt;1, "&lt;1", IF(T1_Data!AY189&gt;99, "&gt;99", T1_Data!AY189))),"-")</f>
        <v>-</v>
      </c>
      <c r="AZ191" s="72" t="str">
        <f>IF(ISNUMBER(T1_Data!AZ189),IF(T1_Data!AZ189=-999,"NA",IF(T1_Data!AZ189&lt;1, "&lt;1", IF(T1_Data!AZ189&gt;99, "&gt;99", T1_Data!AZ189))),"-")</f>
        <v>-</v>
      </c>
      <c r="BA191" s="72" t="str">
        <f>IF(ISNUMBER(T1_Data!BA189),IF(T1_Data!BA189=-999,"NA",IF(T1_Data!BA189&lt;1, "&lt;1", IF(T1_Data!BA189&gt;99, "&gt;99", T1_Data!BA189))),"-")</f>
        <v>-</v>
      </c>
      <c r="BB191" s="72" t="str">
        <f>IF(ISNUMBER(T1_Data!BB189),IF(T1_Data!BB189=-999,"NA",IF(T1_Data!BB189&lt;1, "&lt;1", IF(T1_Data!BB189&gt;99, "&gt;99", T1_Data!BB189))),"-")</f>
        <v>-</v>
      </c>
      <c r="BC191" s="72" t="str">
        <f>IF(ISNUMBER(T1_Data!BC189),IF(T1_Data!BC189=-999,"NA",IF(T1_Data!BC189&lt;1, "&lt;1", IF(T1_Data!BC189&gt;99, "&gt;99", T1_Data!BC189))),"-")</f>
        <v>-</v>
      </c>
      <c r="BD191" s="72" t="str">
        <f>IF(ISNUMBER(T1_Data!BD189),IF(T1_Data!BD189=-999,"NA",IF(T1_Data!BD189&lt;1, "&lt;1", IF(T1_Data!BD189&gt;99, "&gt;99", T1_Data!BD189))),"-")</f>
        <v>-</v>
      </c>
      <c r="BE191" s="72" t="str">
        <f>IF(ISNUMBER(T1_Data!BE189),IF(T1_Data!BE189=-999,"NA",IF(T1_Data!BE189&lt;1, "&lt;1", IF(T1_Data!BE189&gt;99, "&gt;99", T1_Data!BE189))),"-")</f>
        <v>-</v>
      </c>
      <c r="BF191" s="72" t="str">
        <f>IF(ISNUMBER(T1_Data!BF189),IF(T1_Data!BF189=-999,"NA",IF(T1_Data!BF189&lt;1, "&lt;1", IF(T1_Data!BF189&gt;99, "&gt;99", T1_Data!BF189))),"-")</f>
        <v>-</v>
      </c>
      <c r="BG191" s="72" t="str">
        <f>IF(ISNUMBER(T1_Data!BG189),IF(T1_Data!BG189=-999,"NA",IF(T1_Data!BG189&lt;1, "&lt;1", IF(T1_Data!BG189&gt;99, "&gt;99", T1_Data!BG189))),"-")</f>
        <v>-</v>
      </c>
      <c r="BH191" s="72" t="str">
        <f>IF(ISNUMBER(T1_Data!BH189),IF(T1_Data!BH189=-999,"NA",IF(T1_Data!BH189&lt;1, "&lt;1", IF(T1_Data!BH189&gt;99, "&gt;99", T1_Data!BH189))),"-")</f>
        <v>-</v>
      </c>
      <c r="BI191" s="72" t="str">
        <f>IF(ISNUMBER(T1_Data!BI189),IF(T1_Data!BI189=-999,"NA",IF(T1_Data!BI189&lt;1, "&lt;1", IF(T1_Data!BI189&gt;99, "&gt;99", T1_Data!BI189))),"-")</f>
        <v>-</v>
      </c>
      <c r="BJ191" s="72" t="str">
        <f>IF(ISNUMBER(T1_Data!BJ189),IF(T1_Data!BJ189=-999,"NA",IF(T1_Data!BJ189&lt;1, "&lt;1", IF(T1_Data!BJ189&gt;99, "&gt;99", T1_Data!BJ189))),"-")</f>
        <v>-</v>
      </c>
      <c r="BK191" s="72" t="str">
        <f>IF(ISNUMBER(T1_Data!BK189),IF(T1_Data!BK189=-999,"NA",IF(T1_Data!BK189&lt;1, "&lt;1", IF(T1_Data!BK189&gt;99, "&gt;99", T1_Data!BK189))),"-")</f>
        <v>-</v>
      </c>
      <c r="BL191" s="72" t="str">
        <f>IF(ISNUMBER(T1_Data!BL189),IF(T1_Data!BL189=-999,"NA",IF(T1_Data!BL189&lt;1, "&lt;1", IF(T1_Data!BL189&gt;99, "&gt;99", T1_Data!BL189))),"-")</f>
        <v>-</v>
      </c>
      <c r="BM191" s="72" t="str">
        <f>IF(ISNUMBER(T1_Data!BM189),IF(T1_Data!BM189=-999,"NA",IF(T1_Data!BM189&lt;1, "&lt;1", IF(T1_Data!BM189&gt;99, "&gt;99", T1_Data!BM189))),"-")</f>
        <v>-</v>
      </c>
      <c r="BN191" s="72" t="str">
        <f>IF(ISNUMBER(T1_Data!BN189),IF(T1_Data!BN189=-999,"NA",IF(T1_Data!BN189&lt;1, "&lt;1", IF(T1_Data!BN189&gt;99, "&gt;99", T1_Data!BN189))),"-")</f>
        <v>-</v>
      </c>
      <c r="BO191" s="72" t="str">
        <f>IF(ISNUMBER(T1_Data!BO189),IF(T1_Data!BO189=-999,"NA",IF(T1_Data!BO189&lt;1, "&lt;1", IF(T1_Data!BO189&gt;99, "&gt;99", T1_Data!BO189))),"-")</f>
        <v>-</v>
      </c>
      <c r="BP191" s="72" t="str">
        <f>IF(ISNUMBER(T1_Data!BP189),IF(T1_Data!BP189=-999,"NA",IF(T1_Data!BP189&lt;1, "&lt;1", IF(T1_Data!BP189&gt;99, "&gt;99", T1_Data!BP189))),"-")</f>
        <v>-</v>
      </c>
      <c r="BQ191" s="72" t="str">
        <f>IF(ISNUMBER(T1_Data!BQ189),IF(T1_Data!BQ189=-999,"NA",IF(T1_Data!BQ189&lt;1, "&lt;1", IF(T1_Data!BQ189&gt;99, "&gt;99", T1_Data!BQ189))),"-")</f>
        <v>-</v>
      </c>
      <c r="BR191" s="72" t="str">
        <f>IF(ISNUMBER(T1_Data!BR189),IF(T1_Data!BR189=-999,"NA",IF(T1_Data!BR189&lt;1, "&lt;1", IF(T1_Data!BR189&gt;99, "&gt;99", T1_Data!BR189))),"-")</f>
        <v>-</v>
      </c>
      <c r="BS191" s="72" t="str">
        <f>IF(ISNUMBER(T1_Data!BS189),IF(T1_Data!BS189=-999,"NA",IF(T1_Data!BS189&lt;1, "&lt;1", IF(T1_Data!BS189&gt;99, "&gt;99", T1_Data!BS189))),"-")</f>
        <v>-</v>
      </c>
      <c r="BT191" s="72" t="str">
        <f>IF(ISNUMBER(T1_Data!BT189),IF(T1_Data!BT189=-999,"NA",IF(T1_Data!BT189&lt;1, "&lt;1", IF(T1_Data!BT189&gt;99, "&gt;99", T1_Data!BT189))),"-")</f>
        <v>-</v>
      </c>
      <c r="BU191" s="72" t="str">
        <f>IF(ISNUMBER(T1_Data!BU189),IF(T1_Data!BU189=-999,"NA",IF(T1_Data!BU189&lt;1, "&lt;1", IF(T1_Data!BU189&gt;99, "&gt;99", T1_Data!BU189))),"-")</f>
        <v>-</v>
      </c>
      <c r="BV191" s="72" t="str">
        <f>IF(ISNUMBER(T1_Data!BV189),IF(T1_Data!BV189=-999,"NA",IF(T1_Data!BV189&lt;1, "&lt;1", IF(T1_Data!BV189&gt;99, "&gt;99", T1_Data!BV189))),"-")</f>
        <v>-</v>
      </c>
      <c r="BW191" s="72" t="str">
        <f>IF(ISNUMBER(T1_Data!BW189),IF(T1_Data!BW189=-999,"NA",IF(T1_Data!BW189&lt;1, "&lt;1", IF(T1_Data!BW189&gt;99, "&gt;99", T1_Data!BW189))),"-")</f>
        <v>-</v>
      </c>
      <c r="BX191" s="72" t="str">
        <f>IF(ISNUMBER(T1_Data!BX189),IF(T1_Data!BX189=-999,"NA",IF(T1_Data!BX189&lt;1, "&lt;1", IF(T1_Data!BX189&gt;99, "&gt;99", T1_Data!BX189))),"-")</f>
        <v>-</v>
      </c>
      <c r="BY191" s="72" t="str">
        <f>IF(ISNUMBER(T1_Data!BY189),IF(T1_Data!BY189=-999,"NA",IF(T1_Data!BY189&lt;1, "&lt;1", IF(T1_Data!BY189&gt;99, "&gt;99", T1_Data!BY189))),"-")</f>
        <v>-</v>
      </c>
      <c r="BZ191" s="72" t="str">
        <f>IF(ISNUMBER(T1_Data!BZ189),IF(T1_Data!BZ189=-999,"NA",IF(T1_Data!BZ189&lt;1, "&lt;1", IF(T1_Data!BZ189&gt;99, "&gt;99", T1_Data!BZ189))),"-")</f>
        <v>-</v>
      </c>
      <c r="CA191" s="72" t="str">
        <f>IF(ISNUMBER(T1_Data!CA189),IF(T1_Data!CA189=-999,"NA",IF(T1_Data!CA189&lt;1, "&lt;1", IF(T1_Data!CA189&gt;99, "&gt;99", T1_Data!CA189))),"-")</f>
        <v>-</v>
      </c>
      <c r="CB191" s="72" t="str">
        <f>IF(ISNUMBER(T1_Data!CB189),IF(T1_Data!CB189=-999,"NA",IF(T1_Data!CB189&lt;1, "&lt;1", IF(T1_Data!CB189&gt;99, "&gt;99", T1_Data!CB189))),"-")</f>
        <v>-</v>
      </c>
      <c r="CC191" s="72" t="str">
        <f>IF(ISNUMBER(T1_Data!CC189),IF(T1_Data!CC189=-999,"NA",IF(T1_Data!CC189&lt;1, "&lt;1", IF(T1_Data!CC189&gt;99, "&gt;99", T1_Data!CC189))),"-")</f>
        <v>-</v>
      </c>
      <c r="CD191" s="72" t="str">
        <f>IF(ISNUMBER(T1_Data!CD189),IF(T1_Data!CD189=-999,"NA",IF(T1_Data!CD189&lt;1, "&lt;1", IF(T1_Data!CD189&gt;99, "&gt;99", T1_Data!CD189))),"-")</f>
        <v>-</v>
      </c>
      <c r="CE191" s="72" t="str">
        <f>IF(ISNUMBER(T1_Data!CE189),IF(T1_Data!CE189=-999,"NA",IF(T1_Data!CE189&lt;1, "&lt;1", IF(T1_Data!CE189&gt;99, "&gt;99", T1_Data!CE189))),"-")</f>
        <v>-</v>
      </c>
      <c r="CF191" s="72" t="str">
        <f>IF(ISNUMBER(T1_Data!CF189),IF(T1_Data!CF189=-999,"NA",IF(T1_Data!CF189&lt;1, "&lt;1", IF(T1_Data!CF189&gt;99, "&gt;99", T1_Data!CF189))),"-")</f>
        <v>-</v>
      </c>
      <c r="CG191" s="72" t="str">
        <f>IF(ISNUMBER(T1_Data!CG189),IF(T1_Data!CG189=-999,"NA",IF(T1_Data!CG189&lt;1, "&lt;1", IF(T1_Data!CG189&gt;99, "&gt;99", T1_Data!CG189))),"-")</f>
        <v>-</v>
      </c>
      <c r="CH191" s="72" t="str">
        <f>IF(ISNUMBER(T1_Data!CH189),IF(T1_Data!CH189=-999,"NA",IF(T1_Data!CH189&lt;1, "&lt;1", IF(T1_Data!CH189&gt;99, "&gt;99", T1_Data!CH189))),"-")</f>
        <v>-</v>
      </c>
      <c r="CI191" s="72" t="str">
        <f>IF(ISNUMBER(T1_Data!CI189),IF(T1_Data!CI189=-999,"NA",IF(T1_Data!CI189&lt;1, "&lt;1", IF(T1_Data!CI189&gt;99, "&gt;99", T1_Data!CI189))),"-")</f>
        <v>-</v>
      </c>
      <c r="CJ191" s="72" t="str">
        <f>IF(ISNUMBER(T1_Data!CJ189),IF(T1_Data!CJ189=-999,"NA",IF(T1_Data!CJ189&lt;1, "&lt;1", IF(T1_Data!CJ189&gt;99, "&gt;99", T1_Data!CJ189))),"-")</f>
        <v>-</v>
      </c>
      <c r="CK191" s="72" t="str">
        <f>IF(ISNUMBER(T1_Data!CK189),IF(T1_Data!CK189=-999,"NA",IF(T1_Data!CK189&lt;1, "&lt;1", IF(T1_Data!CK189&gt;99, "&gt;99", T1_Data!CK189))),"-")</f>
        <v>-</v>
      </c>
      <c r="CL191" s="72" t="str">
        <f>IF(ISNUMBER(T1_Data!CL189),IF(T1_Data!CL189=-999,"NA",IF(T1_Data!CL189&lt;1, "&lt;1", IF(T1_Data!CL189&gt;99, "&gt;99", T1_Data!CL189))),"-")</f>
        <v>-</v>
      </c>
      <c r="CM191" s="72" t="str">
        <f>IF(ISNUMBER(T1_Data!CM189),IF(T1_Data!CM189=-999,"NA",IF(T1_Data!CM189&lt;1, "&lt;1", IF(T1_Data!CM189&gt;99, "&gt;99", T1_Data!CM189))),"-")</f>
        <v>-</v>
      </c>
      <c r="CN191" s="72" t="str">
        <f>IF(ISNUMBER(T1_Data!CN189),IF(T1_Data!CN189=-999,"NA",IF(T1_Data!CN189&lt;1, "&lt;1", IF(T1_Data!CN189&gt;99, "&gt;99", T1_Data!CN189))),"-")</f>
        <v>-</v>
      </c>
      <c r="CO191" s="72" t="str">
        <f>IF(ISNUMBER(T1_Data!CO189),IF(T1_Data!CO189=-999,"NA",IF(T1_Data!CO189&lt;1, "&lt;1", IF(T1_Data!CO189&gt;99, "&gt;99", T1_Data!CO189))),"-")</f>
        <v>-</v>
      </c>
      <c r="CP191" s="72" t="str">
        <f>IF(ISNUMBER(T1_Data!CP189),IF(T1_Data!CP189=-999,"NA",IF(T1_Data!CP189&lt;1, "&lt;1", IF(T1_Data!CP189&gt;99, "&gt;99", T1_Data!CP189))),"-")</f>
        <v>-</v>
      </c>
      <c r="CQ191" s="72" t="str">
        <f>IF(ISNUMBER(T1_Data!CQ189),IF(T1_Data!CQ189=-999,"NA",IF(T1_Data!CQ189&lt;1, "&lt;1", IF(T1_Data!CQ189&gt;99, "&gt;99", T1_Data!CQ189))),"-")</f>
        <v>-</v>
      </c>
      <c r="CR191" s="72" t="str">
        <f>IF(ISNUMBER(T1_Data!CR189),IF(T1_Data!CR189=-999,"NA",IF(T1_Data!CR189&lt;1, "&lt;1", IF(T1_Data!CR189&gt;99, "&gt;99", T1_Data!CR189))),"-")</f>
        <v>-</v>
      </c>
      <c r="CS191" s="72" t="str">
        <f>IF(ISNUMBER(T1_Data!CS189),IF(T1_Data!CS189=-999,"NA",IF(T1_Data!CS189&lt;1, "&lt;1", IF(T1_Data!CS189&gt;99, "&gt;99", T1_Data!CS189))),"-")</f>
        <v>-</v>
      </c>
      <c r="CT191" s="72" t="str">
        <f>IF(ISNUMBER(T1_Data!CT189),IF(T1_Data!CT189=-999,"NA",IF(T1_Data!CT189&lt;1, "&lt;1", IF(T1_Data!CT189&gt;99, "&gt;99", T1_Data!CT189))),"-")</f>
        <v>-</v>
      </c>
      <c r="CU191" s="72" t="str">
        <f>IF(ISNUMBER(T1_Data!CU189),IF(T1_Data!CU189=-999,"NA",IF(T1_Data!CU189&lt;1, "&lt;1", IF(T1_Data!CU189&gt;99, "&gt;99", T1_Data!CU189))),"-")</f>
        <v>-</v>
      </c>
      <c r="CV191" s="72" t="str">
        <f>IF(ISNUMBER(T1_Data!CV189),IF(T1_Data!CV189=-999,"NA",IF(T1_Data!CV189&lt;1, "&lt;1", IF(T1_Data!CV189&gt;99, "&gt;99", T1_Data!CV189))),"-")</f>
        <v>-</v>
      </c>
      <c r="CW191" s="72" t="str">
        <f>IF(ISNUMBER(T1_Data!CW189),IF(T1_Data!CW189=-999,"NA",IF(T1_Data!CW189&lt;1, "&lt;1", IF(T1_Data!CW189&gt;99, "&gt;99", T1_Data!CW189))),"-")</f>
        <v>-</v>
      </c>
      <c r="CX191" s="72" t="str">
        <f>IF(ISNUMBER(T1_Data!CX189),IF(T1_Data!CX189=-999,"NA",IF(T1_Data!CX189&lt;1, "&lt;1", IF(T1_Data!CX189&gt;99, "&gt;99", T1_Data!CX189))),"-")</f>
        <v>-</v>
      </c>
      <c r="CY191" s="72" t="str">
        <f>IF(ISNUMBER(T1_Data!CY189),IF(T1_Data!CY189=-999,"NA",IF(T1_Data!CY189&lt;1, "&lt;1", IF(T1_Data!CY189&gt;99, "&gt;99", T1_Data!CY189))),"-")</f>
        <v>-</v>
      </c>
      <c r="CZ191" s="72" t="str">
        <f>IF(ISNUMBER(T1_Data!CZ189),IF(T1_Data!CZ189=-999,"NA",IF(T1_Data!CZ189&lt;1, "&lt;1", IF(T1_Data!CZ189&gt;99, "&gt;99", T1_Data!CZ189))),"-")</f>
        <v>-</v>
      </c>
      <c r="DA191" s="72" t="str">
        <f>IF(ISNUMBER(T1_Data!DA189),IF(T1_Data!DA189=-999,"NA",IF(T1_Data!DA189&lt;1, "&lt;1", IF(T1_Data!DA189&gt;99, "&gt;99", T1_Data!DA189))),"-")</f>
        <v>-</v>
      </c>
      <c r="DB191" s="72" t="str">
        <f>IF(ISNUMBER(T1_Data!DB189),IF(T1_Data!DB189=-999,"NA",IF(T1_Data!DB189&lt;1, "&lt;1", IF(T1_Data!DB189&gt;99, "&gt;99", T1_Data!DB189))),"-")</f>
        <v>-</v>
      </c>
      <c r="DC191" s="72" t="str">
        <f>IF(ISNUMBER(T1_Data!DC189),IF(T1_Data!DC189=-999,"NA",IF(T1_Data!DC189&lt;1, "&lt;1", IF(T1_Data!DC189&gt;99, "&gt;99", T1_Data!DC189))),"-")</f>
        <v>-</v>
      </c>
      <c r="DD191" s="72" t="str">
        <f>IF(ISNUMBER(T1_Data!DD189),IF(T1_Data!DD189=-999,"NA",IF(T1_Data!DD189&lt;1, "&lt;1", IF(T1_Data!DD189&gt;99, "&gt;99", T1_Data!DD189))),"-")</f>
        <v>-</v>
      </c>
      <c r="DE191" s="72" t="str">
        <f>IF(ISNUMBER(T1_Data!DE189),IF(T1_Data!DE189=-999,"NA",IF(T1_Data!DE189&lt;1, "&lt;1", IF(T1_Data!DE189&gt;99, "&gt;99", T1_Data!DE189))),"-")</f>
        <v>-</v>
      </c>
      <c r="DF191" s="72" t="str">
        <f>IF(ISNUMBER(T1_Data!DF189),IF(T1_Data!DF189=-999,"NA",IF(T1_Data!DF189&lt;1, "&lt;1", IF(T1_Data!DF189&gt;99, "&gt;99", T1_Data!DF189))),"-")</f>
        <v>-</v>
      </c>
      <c r="DG191" s="72" t="str">
        <f>IF(ISNUMBER(T1_Data!DG189),IF(T1_Data!DG189=-999,"NA",IF(T1_Data!DG189&lt;1, "&lt;1", IF(T1_Data!DG189&gt;99, "&gt;99", T1_Data!DG189))),"-")</f>
        <v>-</v>
      </c>
      <c r="DH191" s="72" t="str">
        <f>IF(ISNUMBER(T1_Data!DH189),IF(T1_Data!DH189=-999,"NA",IF(T1_Data!DH189&lt;1, "&lt;1", IF(T1_Data!DH189&gt;99, "&gt;99", T1_Data!DH189))),"-")</f>
        <v>-</v>
      </c>
      <c r="DI191" s="72" t="str">
        <f>IF(ISNUMBER(T1_Data!DI189),IF(T1_Data!DI189=-999,"NA",IF(T1_Data!DI189&lt;1, "&lt;1", IF(T1_Data!DI189&gt;99, "&gt;99", T1_Data!DI189))),"-")</f>
        <v>-</v>
      </c>
      <c r="DJ191" s="72" t="str">
        <f>IF(ISNUMBER(T1_Data!DJ189),IF(T1_Data!DJ189=-999,"NA",IF(T1_Data!DJ189&lt;1, "&lt;1", IF(T1_Data!DJ189&gt;99, "&gt;99", T1_Data!DJ189))),"-")</f>
        <v>-</v>
      </c>
      <c r="DK191" s="72" t="str">
        <f>IF(ISNUMBER(T1_Data!DK189),IF(T1_Data!DK189=-999,"NA",IF(T1_Data!DK189&lt;1, "&lt;1", IF(T1_Data!DK189&gt;99, "&gt;99", T1_Data!DK189))),"-")</f>
        <v>-</v>
      </c>
      <c r="DL191" s="72" t="str">
        <f>IF(ISNUMBER(T1_Data!DL189),IF(T1_Data!DL189=-999,"NA",IF(T1_Data!DL189&lt;1, "&lt;1", IF(T1_Data!DL189&gt;99, "&gt;99", T1_Data!DL189))),"-")</f>
        <v>-</v>
      </c>
      <c r="DM191" s="72" t="str">
        <f>IF(ISNUMBER(T1_Data!DM189),IF(T1_Data!DM189=-999,"NA",IF(T1_Data!DM189&lt;1, "&lt;1", IF(T1_Data!DM189&gt;99, "&gt;99", T1_Data!DM189))),"-")</f>
        <v>-</v>
      </c>
      <c r="DN191" s="72" t="str">
        <f>IF(ISNUMBER(T1_Data!DN189),IF(T1_Data!DN189=-999,"NA",IF(T1_Data!DN189&lt;1, "&lt;1", IF(T1_Data!DN189&gt;99, "&gt;99", T1_Data!DN189))),"-")</f>
        <v>-</v>
      </c>
      <c r="DO191" s="72" t="str">
        <f>IF(ISNUMBER(T1_Data!DO189),IF(T1_Data!DO189=-999,"NA",IF(T1_Data!DO189&lt;1, "&lt;1", IF(T1_Data!DO189&gt;99, "&gt;99", T1_Data!DO189))),"-")</f>
        <v>-</v>
      </c>
      <c r="DP191" s="72" t="str">
        <f>IF(ISNUMBER(T1_Data!DP189),IF(T1_Data!DP189=-999,"NA",IF(T1_Data!DP189&lt;1, "&lt;1", IF(T1_Data!DP189&gt;99, "&gt;99", T1_Data!DP189))),"-")</f>
        <v>-</v>
      </c>
      <c r="DQ191" s="72" t="str">
        <f>IF(ISNUMBER(T1_Data!DQ189),IF(T1_Data!DQ189=-999,"NA",IF(T1_Data!DQ189&lt;1, "&lt;1", IF(T1_Data!DQ189&gt;99, "&gt;99", T1_Data!DQ189))),"-")</f>
        <v>-</v>
      </c>
      <c r="DR191" s="72" t="str">
        <f>IF(ISNUMBER(T1_Data!DR189),IF(T1_Data!DR189=-999,"NA",IF(T1_Data!DR189&lt;1, "&lt;1", IF(T1_Data!DR189&gt;99, "&gt;99", T1_Data!DR189))),"-")</f>
        <v>-</v>
      </c>
      <c r="DS191" s="72" t="str">
        <f>IF(ISNUMBER(T1_Data!DS189),IF(T1_Data!DS189=-999,"NA",IF(T1_Data!DS189&lt;1, "&lt;1", IF(T1_Data!DS189&gt;99, "&gt;99", T1_Data!DS189))),"-")</f>
        <v>-</v>
      </c>
      <c r="DT191" s="72" t="str">
        <f>IF(ISNUMBER(T1_Data!DT189),IF(T1_Data!DT189=-999,"NA",IF(T1_Data!DT189&lt;1, "&lt;1", IF(T1_Data!DT189&gt;99, "&gt;99", T1_Data!DT189))),"-")</f>
        <v>-</v>
      </c>
      <c r="DU191" s="72" t="str">
        <f>IF(ISNUMBER(T1_Data!DU189),IF(T1_Data!DU189=-999,"NA",IF(T1_Data!DU189&lt;1, "&lt;1", IF(T1_Data!DU189&gt;99, "&gt;99", T1_Data!DU189))),"-")</f>
        <v>-</v>
      </c>
      <c r="DV191" s="72" t="str">
        <f>IF(ISNUMBER(T1_Data!DV189),IF(T1_Data!DV189=-999,"NA",IF(T1_Data!DV189&lt;1, "&lt;1", IF(T1_Data!DV189&gt;99, "&gt;99", T1_Data!DV189))),"-")</f>
        <v>-</v>
      </c>
      <c r="DW191" s="72" t="str">
        <f>IF(ISNUMBER(T1_Data!DW189),IF(T1_Data!DW189=-999,"NA",IF(T1_Data!DW189&lt;1, "&lt;1", IF(T1_Data!DW189&gt;99, "&gt;99", T1_Data!DW189))),"-")</f>
        <v>-</v>
      </c>
      <c r="DX191" s="72" t="str">
        <f>IF(ISNUMBER(T1_Data!DX189),IF(T1_Data!DX189=-999,"NA",IF(T1_Data!DX189&lt;1, "&lt;1", IF(T1_Data!DX189&gt;99, "&gt;99", T1_Data!DX189))),"-")</f>
        <v>-</v>
      </c>
      <c r="DY191" s="72" t="str">
        <f>IF(ISNUMBER(T1_Data!DY189),IF(T1_Data!DY189=-999,"NA",IF(T1_Data!DY189&lt;1, "&lt;1", IF(T1_Data!DY189&gt;99, "&gt;99", T1_Data!DY189))),"-")</f>
        <v>-</v>
      </c>
      <c r="DZ191" s="72" t="str">
        <f>IF(ISNUMBER(T1_Data!DZ189),IF(T1_Data!DZ189=-999,"NA",IF(T1_Data!DZ189&lt;1, "&lt;1", IF(T1_Data!DZ189&gt;99, "&gt;99", T1_Data!DZ189))),"-")</f>
        <v>-</v>
      </c>
      <c r="EA191" s="72" t="str">
        <f>IF(ISNUMBER(T1_Data!EA189),IF(T1_Data!EA189=-999,"NA",IF(T1_Data!EA189&lt;1, "&lt;1", IF(T1_Data!EA189&gt;99, "&gt;99", T1_Data!EA189))),"-")</f>
        <v>-</v>
      </c>
      <c r="EB191" s="72" t="str">
        <f>IF(ISNUMBER(T1_Data!EB189),IF(T1_Data!EB189=-999,"NA",IF(T1_Data!EB189&lt;1, "&lt;1", IF(T1_Data!EB189&gt;99, "&gt;99", T1_Data!EB189))),"-")</f>
        <v>-</v>
      </c>
      <c r="EC191" s="72" t="str">
        <f>IF(ISNUMBER(T1_Data!EC189),IF(T1_Data!EC189=-999,"NA",IF(T1_Data!EC189&lt;1, "&lt;1", IF(T1_Data!EC189&gt;99, "&gt;99", T1_Data!EC189))),"-")</f>
        <v>-</v>
      </c>
      <c r="ED191" s="72" t="str">
        <f>IF(ISNUMBER(T1_Data!ED189),IF(T1_Data!ED189=-999,"NA",IF(T1_Data!ED189&lt;1, "&lt;1", IF(T1_Data!ED189&gt;99, "&gt;99", T1_Data!ED189))),"-")</f>
        <v>-</v>
      </c>
      <c r="EE191" s="72" t="str">
        <f>IF(ISNUMBER(T1_Data!EE189),IF(T1_Data!EE189=-999,"NA",IF(T1_Data!EE189&lt;1, "&lt;1", IF(T1_Data!EE189&gt;99, "&gt;99", T1_Data!EE189))),"-")</f>
        <v>-</v>
      </c>
      <c r="EF191" s="72" t="str">
        <f>IF(ISNUMBER(T1_Data!EF189),IF(T1_Data!EF189=-999,"NA",IF(T1_Data!EF189&lt;1, "&lt;1", IF(T1_Data!EF189&gt;99, "&gt;99", T1_Data!EF189))),"-")</f>
        <v>-</v>
      </c>
      <c r="EG191" s="72" t="str">
        <f>IF(ISNUMBER(T1_Data!EG189),IF(T1_Data!EG189=-999,"NA",IF(T1_Data!EG189&lt;1, "&lt;1", IF(T1_Data!EG189&gt;99, "&gt;99", T1_Data!EG189))),"-")</f>
        <v>-</v>
      </c>
      <c r="EH191" s="72" t="str">
        <f>IF(ISNUMBER(T1_Data!EH189),IF(T1_Data!EH189=-999,"NA",IF(T1_Data!EH189&lt;1, "&lt;1", IF(T1_Data!EH189&gt;99, "&gt;99", T1_Data!EH189))),"-")</f>
        <v>-</v>
      </c>
      <c r="EI191" s="72" t="str">
        <f>IF(ISNUMBER(T1_Data!EI189),IF(T1_Data!EI189=-999,"NA",IF(T1_Data!EI189&lt;1, "&lt;1", IF(T1_Data!EI189&gt;99, "&gt;99", T1_Data!EI189))),"-")</f>
        <v>-</v>
      </c>
      <c r="EJ191" s="72" t="str">
        <f>IF(ISNUMBER(T1_Data!EJ189),IF(T1_Data!EJ189=-999,"NA",IF(T1_Data!EJ189&lt;1, "&lt;1", IF(T1_Data!EJ189&gt;99, "&gt;99", T1_Data!EJ189))),"-")</f>
        <v>-</v>
      </c>
      <c r="EK191" s="72" t="str">
        <f>IF(ISNUMBER(T1_Data!EK189),IF(T1_Data!EK189=-999,"NA",IF(T1_Data!EK189&lt;1, "&lt;1", IF(T1_Data!EK189&gt;99, "&gt;99", T1_Data!EK189))),"-")</f>
        <v>-</v>
      </c>
      <c r="EL191" s="72" t="str">
        <f>IF(ISNUMBER(T1_Data!EL189),IF(T1_Data!EL189=-999,"NA",IF(T1_Data!EL189&lt;1, "&lt;1", IF(T1_Data!EL189&gt;99, "&gt;99", T1_Data!EL189))),"-")</f>
        <v>-</v>
      </c>
      <c r="EM191" s="72" t="str">
        <f>IF(ISNUMBER(T1_Data!EM189),IF(T1_Data!EM189=-999,"NA",IF(T1_Data!EM189&lt;1, "&lt;1", IF(T1_Data!EM189&gt;99, "&gt;99", T1_Data!EM189))),"-")</f>
        <v>-</v>
      </c>
      <c r="EN191" s="72" t="str">
        <f>IF(ISNUMBER(T1_Data!EN189),IF(T1_Data!EN189=-999,"NA",IF(T1_Data!EN189&lt;1, "&lt;1", IF(T1_Data!EN189&gt;99, "&gt;99", T1_Data!EN189))),"-")</f>
        <v>-</v>
      </c>
      <c r="EO191" s="72" t="str">
        <f>IF(ISNUMBER(T1_Data!EO189),IF(T1_Data!EO189=-999,"NA",IF(T1_Data!EO189&lt;1, "&lt;1", IF(T1_Data!EO189&gt;99, "&gt;99", T1_Data!EO189))),"-")</f>
        <v>-</v>
      </c>
      <c r="EP191" s="72" t="str">
        <f>IF(ISNUMBER(T1_Data!EP189),IF(T1_Data!EP189=-999,"NA",IF(T1_Data!EP189&lt;1, "&lt;1", IF(T1_Data!EP189&gt;99, "&gt;99", T1_Data!EP189))),"-")</f>
        <v>-</v>
      </c>
      <c r="EQ191" s="72" t="str">
        <f>IF(ISNUMBER(T1_Data!EQ189),IF(T1_Data!EQ189=-999,"NA",IF(T1_Data!EQ189&lt;1, "&lt;1", IF(T1_Data!EQ189&gt;99, "&gt;99", T1_Data!EQ189))),"-")</f>
        <v>-</v>
      </c>
      <c r="ER191" s="72" t="str">
        <f>IF(ISNUMBER(T1_Data!ER189),IF(T1_Data!ER189=-999,"NA",IF(T1_Data!ER189&lt;1, "&lt;1", IF(T1_Data!ER189&gt;99, "&gt;99", T1_Data!ER189))),"-")</f>
        <v>-</v>
      </c>
      <c r="ES191" s="72" t="str">
        <f>IF(ISNUMBER(T1_Data!ES189),IF(T1_Data!ES189=-999,"NA",IF(T1_Data!ES189&lt;1, "&lt;1", IF(T1_Data!ES189&gt;99, "&gt;99", T1_Data!ES189))),"-")</f>
        <v>-</v>
      </c>
      <c r="ET191" s="72" t="str">
        <f>IF(ISNUMBER(T1_Data!ET189),IF(T1_Data!ET189=-999,"NA",IF(T1_Data!ET189&lt;1, "&lt;1", IF(T1_Data!ET189&gt;99, "&gt;99", T1_Data!ET189))),"-")</f>
        <v>-</v>
      </c>
      <c r="EU191" s="72" t="str">
        <f>IF(ISNUMBER(T1_Data!EU189),IF(T1_Data!EU189=-999,"NA",IF(T1_Data!EU189&lt;1, "&lt;1", IF(T1_Data!EU189&gt;99, "&gt;99", T1_Data!EU189))),"-")</f>
        <v>-</v>
      </c>
      <c r="EV191" s="72" t="str">
        <f>IF(ISNUMBER(T1_Data!EV189),IF(T1_Data!EV189=-999,"NA",IF(T1_Data!EV189&lt;1, "&lt;1", IF(T1_Data!EV189&gt;99, "&gt;99", T1_Data!EV189))),"-")</f>
        <v>-</v>
      </c>
      <c r="EW191" s="72" t="str">
        <f>IF(ISNUMBER(T1_Data!EW189),IF(T1_Data!EW189=-999,"NA",IF(T1_Data!EW189&lt;1, "&lt;1", IF(T1_Data!EW189&gt;99, "&gt;99", T1_Data!EW189))),"-")</f>
        <v>-</v>
      </c>
      <c r="EX191" s="72" t="str">
        <f>IF(ISNUMBER(T1_Data!EX189),IF(T1_Data!EX189=-999,"NA",IF(T1_Data!EX189&lt;1, "&lt;1", IF(T1_Data!EX189&gt;99, "&gt;99", T1_Data!EX189))),"-")</f>
        <v>-</v>
      </c>
      <c r="EY191" s="72" t="str">
        <f>IF(ISNUMBER(T1_Data!EY189),IF(T1_Data!EY189=-999,"NA",IF(T1_Data!EY189&lt;1, "&lt;1", IF(T1_Data!EY189&gt;99, "&gt;99", T1_Data!EY189))),"-")</f>
        <v>-</v>
      </c>
      <c r="EZ191" s="72" t="str">
        <f>IF(ISNUMBER(T1_Data!EZ189),IF(T1_Data!EZ189=-999,"NA",IF(T1_Data!EZ189&lt;1, "&lt;1", IF(T1_Data!EZ189&gt;99, "&gt;99", T1_Data!EZ189))),"-")</f>
        <v>-</v>
      </c>
      <c r="FA191" s="72" t="str">
        <f>IF(ISNUMBER(T1_Data!FA189),IF(T1_Data!FA189=-999,"NA",IF(T1_Data!FA189&lt;1, "&lt;1", IF(T1_Data!FA189&gt;99, "&gt;99", T1_Data!FA189))),"-")</f>
        <v>-</v>
      </c>
      <c r="FB191" s="72" t="str">
        <f>IF(ISNUMBER(T1_Data!FB189),IF(T1_Data!FB189=-999,"NA",IF(T1_Data!FB189&lt;1, "&lt;1", IF(T1_Data!FB189&gt;99, "&gt;99", T1_Data!FB189))),"-")</f>
        <v>-</v>
      </c>
      <c r="FC191" s="72" t="str">
        <f>IF(ISNUMBER(T1_Data!FC189),IF(T1_Data!FC189=-999,"NA",IF(T1_Data!FC189&lt;1, "&lt;1", IF(T1_Data!FC189&gt;99, "&gt;99", T1_Data!FC189))),"-")</f>
        <v>-</v>
      </c>
      <c r="FD191" s="72" t="str">
        <f>IF(ISNUMBER(T1_Data!FD189),IF(T1_Data!FD189=-999,"NA",IF(T1_Data!FD189&lt;1, "&lt;1", IF(T1_Data!FD189&gt;99, "&gt;99", T1_Data!FD189))),"-")</f>
        <v>-</v>
      </c>
      <c r="FE191" s="72" t="str">
        <f>IF(ISNUMBER(T1_Data!FE189),IF(T1_Data!FE189=-999,"NA",IF(T1_Data!FE189&lt;1, "&lt;1", IF(T1_Data!FE189&gt;99, "&gt;99", T1_Data!FE189))),"-")</f>
        <v>-</v>
      </c>
      <c r="FF191" s="72" t="str">
        <f>IF(ISNUMBER(T1_Data!FF189),IF(T1_Data!FF189=-999,"NA",IF(T1_Data!FF189&lt;1, "&lt;1", IF(T1_Data!FF189&gt;99, "&gt;99", T1_Data!FF189))),"-")</f>
        <v>-</v>
      </c>
      <c r="FG191" s="72" t="str">
        <f>IF(ISNUMBER(T1_Data!FG189),IF(T1_Data!FG189=-999,"NA",IF(T1_Data!FG189&lt;1, "&lt;1", IF(T1_Data!FG189&gt;99, "&gt;99", T1_Data!FG189))),"-")</f>
        <v>-</v>
      </c>
      <c r="FH191" s="72" t="str">
        <f>IF(ISNUMBER(T1_Data!FH189),IF(T1_Data!FH189=-999,"NA",IF(T1_Data!FH189&lt;1, "&lt;1", IF(T1_Data!FH189&gt;99, "&gt;99", T1_Data!FH189))),"-")</f>
        <v>-</v>
      </c>
      <c r="FI191" s="72" t="str">
        <f>IF(ISNUMBER(T1_Data!FI189),IF(T1_Data!FI189=-999,"NA",IF(T1_Data!FI189&lt;1, "&lt;1", IF(T1_Data!FI189&gt;99, "&gt;99", T1_Data!FI189))),"-")</f>
        <v>-</v>
      </c>
      <c r="FJ191" s="72" t="str">
        <f>IF(ISNUMBER(T1_Data!FJ189),IF(T1_Data!FJ189=-999,"NA",IF(T1_Data!FJ189&lt;1, "&lt;1", IF(T1_Data!FJ189&gt;99, "&gt;99", T1_Data!FJ189))),"-")</f>
        <v>-</v>
      </c>
      <c r="FK191" s="72" t="str">
        <f>IF(ISNUMBER(T1_Data!FK189),IF(T1_Data!FK189=-999,"NA",IF(T1_Data!FK189&lt;1, "&lt;1", IF(T1_Data!FK189&gt;99, "&gt;99", T1_Data!FK189))),"-")</f>
        <v>-</v>
      </c>
      <c r="FL191" s="72" t="str">
        <f>IF(ISNUMBER(T1_Data!FL189),IF(T1_Data!FL189=-999,"NA",IF(T1_Data!FL189&lt;1, "&lt;1", IF(T1_Data!FL189&gt;99, "&gt;99", T1_Data!FL189))),"-")</f>
        <v>-</v>
      </c>
      <c r="FM191" s="72" t="str">
        <f>IF(ISNUMBER(T1_Data!FM189),IF(T1_Data!FM189=-999,"NA",IF(T1_Data!FM189&lt;1, "&lt;1", IF(T1_Data!FM189&gt;99, "&gt;99", T1_Data!FM189))),"-")</f>
        <v>-</v>
      </c>
      <c r="FN191" s="72" t="str">
        <f>IF(ISNUMBER(T1_Data!FN189),IF(T1_Data!FN189=-999,"NA",IF(T1_Data!FN189&lt;1, "&lt;1", IF(T1_Data!FN189&gt;99, "&gt;99", T1_Data!FN189))),"-")</f>
        <v>-</v>
      </c>
      <c r="FO191" s="72" t="str">
        <f>IF(ISNUMBER(T1_Data!FO189),IF(T1_Data!FO189=-999,"NA",IF(T1_Data!FO189&lt;1, "&lt;1", IF(T1_Data!FO189&gt;99, "&gt;99", T1_Data!FO189))),"-")</f>
        <v>-</v>
      </c>
      <c r="FP191" s="72" t="str">
        <f>IF(ISNUMBER(T1_Data!FP189),IF(T1_Data!FP189=-999,"NA",IF(T1_Data!FP189&lt;1, "&lt;1", IF(T1_Data!FP189&gt;99, "&gt;99", T1_Data!FP189))),"-")</f>
        <v>-</v>
      </c>
      <c r="FQ191" s="72" t="str">
        <f>IF(ISNUMBER(T1_Data!FQ189),IF(T1_Data!FQ189=-999,"NA",IF(T1_Data!FQ189&lt;1, "&lt;1", IF(T1_Data!FQ189&gt;99, "&gt;99", T1_Data!FQ189))),"-")</f>
        <v>-</v>
      </c>
      <c r="FR191" s="72" t="str">
        <f>IF(ISNUMBER(T1_Data!FR189),IF(T1_Data!FR189=-999,"NA",IF(T1_Data!FR189&lt;1, "&lt;1", IF(T1_Data!FR189&gt;99, "&gt;99", T1_Data!FR189))),"-")</f>
        <v>-</v>
      </c>
      <c r="FS191" s="72" t="str">
        <f>IF(ISNUMBER(T1_Data!FS189),IF(T1_Data!FS189=-999,"NA",IF(T1_Data!FS189&lt;1, "&lt;1", IF(T1_Data!FS189&gt;99, "&gt;99", T1_Data!FS189))),"-")</f>
        <v>-</v>
      </c>
      <c r="FT191" s="72" t="str">
        <f>IF(ISNUMBER(T1_Data!FT189),IF(T1_Data!FT189=-999,"NA",IF(T1_Data!FT189&lt;1, "&lt;1", IF(T1_Data!FT189&gt;99, "&gt;99", T1_Data!FT189))),"-")</f>
        <v>-</v>
      </c>
      <c r="FU191" s="72" t="str">
        <f>IF(ISNUMBER(T1_Data!FU189),IF(T1_Data!FU189=-999,"NA",IF(T1_Data!FU189&lt;1, "&lt;1", IF(T1_Data!FU189&gt;99, "&gt;99", T1_Data!FU189))),"-")</f>
        <v>-</v>
      </c>
      <c r="FV191" s="72" t="str">
        <f>IF(ISNUMBER(T1_Data!FV189),IF(T1_Data!FV189=-999,"NA",IF(T1_Data!FV189&lt;1, "&lt;1", IF(T1_Data!FV189&gt;99, "&gt;99", T1_Data!FV189))),"-")</f>
        <v>-</v>
      </c>
      <c r="FW191" s="72" t="str">
        <f>IF(ISNUMBER(T1_Data!FW189),IF(T1_Data!FW189=-999,"NA",IF(T1_Data!FW189&lt;1, "&lt;1", IF(T1_Data!FW189&gt;99, "&gt;99", T1_Data!FW189))),"-")</f>
        <v>-</v>
      </c>
      <c r="FX191" s="71" t="str">
        <f>IF(ISBLANK(T1_Data!FX189), "", T1_Data!FX189)</f>
        <v/>
      </c>
    </row>
    <row r="192" spans="1:180" x14ac:dyDescent="0.25">
      <c r="A192" s="71" t="str">
        <f>IF(ISBLANK(T1_Data!A190), "", T1_Data!A190)</f>
        <v/>
      </c>
      <c r="B192" s="72" t="str">
        <f>IF(ISNUMBER(T1_Data!B190), T1_Data!B190,"-")</f>
        <v>-</v>
      </c>
      <c r="C192" s="72" t="str">
        <f>IF(ISNUMBER(T1_Data!C190),IF(T1_Data!C190=-999,"NA",IF(T1_Data!C190&lt;1, "&lt;1", IF(T1_Data!C190&gt;99, "&gt;99", T1_Data!C190))),"-")</f>
        <v>-</v>
      </c>
      <c r="D192" s="72" t="str">
        <f>IF(ISNUMBER(T1_Data!D190),IF(T1_Data!D190=-999,"NA",IF(T1_Data!D190&lt;1, "&lt;1", IF(T1_Data!D190&gt;99, "&gt;99", T1_Data!D190))),"-")</f>
        <v>-</v>
      </c>
      <c r="E192" s="72" t="str">
        <f>IF(ISNUMBER(T1_Data!E190),IF(T1_Data!E190=-999,"NA",IF(T1_Data!E190&lt;1, "&lt;1", IF(T1_Data!E190&gt;99, "&gt;99", T1_Data!E190))),"-")</f>
        <v>-</v>
      </c>
      <c r="F192" s="72" t="str">
        <f>IF(ISNUMBER(T1_Data!F190),IF(T1_Data!F190=-999,"NA",IF(T1_Data!F190&lt;1, "&lt;1", IF(T1_Data!F190&gt;99, "&gt;99", T1_Data!F190))),"-")</f>
        <v>-</v>
      </c>
      <c r="G192" s="72" t="str">
        <f>IF(ISNUMBER(T1_Data!G190),IF(T1_Data!G190=-999,"NA",IF(T1_Data!G190&lt;1, "&lt;1", IF(T1_Data!G190&gt;99, "&gt;99", T1_Data!G190))),"-")</f>
        <v>-</v>
      </c>
      <c r="H192" s="72" t="str">
        <f>IF(ISNUMBER(T1_Data!H190),IF(T1_Data!H190=-999,"NA",IF(T1_Data!H190&lt;1, "&lt;1", IF(T1_Data!H190&gt;99, "&gt;99", T1_Data!H190))),"-")</f>
        <v>-</v>
      </c>
      <c r="I192" s="72" t="str">
        <f>IF(ISNUMBER(T1_Data!I190),IF(T1_Data!I190=-999,"NA",IF(T1_Data!I190&lt;1, "&lt;1", IF(T1_Data!I190&gt;99, "&gt;99", T1_Data!I190))),"-")</f>
        <v>-</v>
      </c>
      <c r="J192" s="72" t="str">
        <f>IF(ISNUMBER(T1_Data!J190),IF(T1_Data!J190=-999,"NA",IF(T1_Data!J190&lt;1, "&lt;1", IF(T1_Data!J190&gt;99, "&gt;99", T1_Data!J190))),"-")</f>
        <v>-</v>
      </c>
      <c r="K192" s="72" t="str">
        <f>IF(ISNUMBER(T1_Data!K190),IF(T1_Data!K190=-999,"NA",IF(T1_Data!K190&lt;1, "&lt;1", IF(T1_Data!K190&gt;99, "&gt;99", T1_Data!K190))),"-")</f>
        <v>-</v>
      </c>
      <c r="L192" s="72" t="str">
        <f>IF(ISNUMBER(T1_Data!L190),IF(T1_Data!L190=-999,"NA",IF(T1_Data!L190&lt;1, "&lt;1", IF(T1_Data!L190&gt;99, "&gt;99", T1_Data!L190))),"-")</f>
        <v>-</v>
      </c>
      <c r="M192" s="72" t="str">
        <f>IF(ISNUMBER(T1_Data!M190),IF(T1_Data!M190=-999,"NA",IF(T1_Data!M190&lt;1, "&lt;1", IF(T1_Data!M190&gt;99, "&gt;99", T1_Data!M190))),"-")</f>
        <v>-</v>
      </c>
      <c r="N192" s="72" t="str">
        <f>IF(ISNUMBER(T1_Data!N190),IF(T1_Data!N190=-999,"NA",IF(T1_Data!N190&lt;1, "&lt;1", IF(T1_Data!N190&gt;99, "&gt;99", T1_Data!N190))),"-")</f>
        <v>-</v>
      </c>
      <c r="O192" s="72" t="str">
        <f>IF(ISNUMBER(T1_Data!O190),IF(T1_Data!O190=-999,"NA",IF(T1_Data!O190&lt;1, "&lt;1", IF(T1_Data!O190&gt;99, "&gt;99", T1_Data!O190))),"-")</f>
        <v>-</v>
      </c>
      <c r="P192" s="72" t="str">
        <f>IF(ISNUMBER(T1_Data!P190),IF(T1_Data!P190=-999,"NA",IF(T1_Data!P190&lt;1, "&lt;1", IF(T1_Data!P190&gt;99, "&gt;99", T1_Data!P190))),"-")</f>
        <v>-</v>
      </c>
      <c r="Q192" s="72" t="str">
        <f>IF(ISNUMBER(T1_Data!Q190),IF(T1_Data!Q190=-999,"NA",IF(T1_Data!Q190&lt;1, "&lt;1", IF(T1_Data!Q190&gt;99, "&gt;99", T1_Data!Q190))),"-")</f>
        <v>-</v>
      </c>
      <c r="R192" s="72" t="str">
        <f>IF(ISNUMBER(T1_Data!R190),IF(T1_Data!R190=-999,"NA",IF(T1_Data!R190&lt;1, "&lt;1", IF(T1_Data!R190&gt;99, "&gt;99", T1_Data!R190))),"-")</f>
        <v>-</v>
      </c>
      <c r="S192" s="72" t="str">
        <f>IF(ISNUMBER(T1_Data!S190),IF(T1_Data!S190=-999,"NA",IF(T1_Data!S190&lt;1, "&lt;1", IF(T1_Data!S190&gt;99, "&gt;99", T1_Data!S190))),"-")</f>
        <v>-</v>
      </c>
      <c r="T192" s="72" t="str">
        <f>IF(ISNUMBER(T1_Data!T190),IF(T1_Data!T190=-999,"NA",IF(T1_Data!T190&lt;1, "&lt;1", IF(T1_Data!T190&gt;99, "&gt;99", T1_Data!T190))),"-")</f>
        <v>-</v>
      </c>
      <c r="U192" s="72" t="str">
        <f>IF(ISNUMBER(T1_Data!U190),IF(T1_Data!U190=-999,"NA",IF(T1_Data!U190&lt;1, "&lt;1", IF(T1_Data!U190&gt;99, "&gt;99", T1_Data!U190))),"-")</f>
        <v>-</v>
      </c>
      <c r="V192" s="72" t="str">
        <f>IF(ISNUMBER(T1_Data!V190),IF(T1_Data!V190=-999,"NA",IF(T1_Data!V190&lt;1, "&lt;1", IF(T1_Data!V190&gt;99, "&gt;99", T1_Data!V190))),"-")</f>
        <v>-</v>
      </c>
      <c r="W192" s="72" t="str">
        <f>IF(ISNUMBER(T1_Data!W190),IF(T1_Data!W190=-999,"NA",IF(T1_Data!W190&lt;1, "&lt;1", IF(T1_Data!W190&gt;99, "&gt;99", T1_Data!W190))),"-")</f>
        <v>-</v>
      </c>
      <c r="X192" s="72" t="str">
        <f>IF(ISNUMBER(T1_Data!X190),IF(T1_Data!X190=-999,"NA",IF(T1_Data!X190&lt;1, "&lt;1", IF(T1_Data!X190&gt;99, "&gt;99", T1_Data!X190))),"-")</f>
        <v>-</v>
      </c>
      <c r="Y192" s="72" t="str">
        <f>IF(ISNUMBER(T1_Data!Y190),IF(T1_Data!Y190=-999,"NA",IF(T1_Data!Y190&lt;1, "&lt;1", IF(T1_Data!Y190&gt;99, "&gt;99", T1_Data!Y190))),"-")</f>
        <v>-</v>
      </c>
      <c r="Z192" s="72" t="str">
        <f>IF(ISNUMBER(T1_Data!Z190),IF(T1_Data!Z190=-999,"NA",IF(T1_Data!Z190&lt;1, "&lt;1", IF(T1_Data!Z190&gt;99, "&gt;99", T1_Data!Z190))),"-")</f>
        <v>-</v>
      </c>
      <c r="AA192" s="72" t="str">
        <f>IF(ISNUMBER(T1_Data!AA190),IF(T1_Data!AA190=-999,"NA",IF(T1_Data!AA190&lt;1, "&lt;1", IF(T1_Data!AA190&gt;99, "&gt;99", T1_Data!AA190))),"-")</f>
        <v>-</v>
      </c>
      <c r="AB192" s="72" t="str">
        <f>IF(ISNUMBER(T1_Data!AB190),IF(T1_Data!AB190=-999,"NA",IF(T1_Data!AB190&lt;1, "&lt;1", IF(T1_Data!AB190&gt;99, "&gt;99", T1_Data!AB190))),"-")</f>
        <v>-</v>
      </c>
      <c r="AC192" s="72" t="str">
        <f>IF(ISNUMBER(T1_Data!AC190),IF(T1_Data!AC190=-999,"NA",IF(T1_Data!AC190&lt;1, "&lt;1", IF(T1_Data!AC190&gt;99, "&gt;99", T1_Data!AC190))),"-")</f>
        <v>-</v>
      </c>
      <c r="AD192" s="72" t="str">
        <f>IF(ISNUMBER(T1_Data!AD190),IF(T1_Data!AD190=-999,"NA",IF(T1_Data!AD190&lt;1, "&lt;1", IF(T1_Data!AD190&gt;99, "&gt;99", T1_Data!AD190))),"-")</f>
        <v>-</v>
      </c>
      <c r="AE192" s="72" t="str">
        <f>IF(ISNUMBER(T1_Data!AE190),IF(T1_Data!AE190=-999,"NA",IF(T1_Data!AE190&lt;1, "&lt;1", IF(T1_Data!AE190&gt;99, "&gt;99", T1_Data!AE190))),"-")</f>
        <v>-</v>
      </c>
      <c r="AF192" s="72" t="str">
        <f>IF(ISNUMBER(T1_Data!AF190),IF(T1_Data!AF190=-999,"NA",IF(T1_Data!AF190&lt;1, "&lt;1", IF(T1_Data!AF190&gt;99, "&gt;99", T1_Data!AF190))),"-")</f>
        <v>-</v>
      </c>
      <c r="AG192" s="72" t="str">
        <f>IF(ISNUMBER(T1_Data!AG190),IF(T1_Data!AG190=-999,"NA",IF(T1_Data!AG190&lt;1, "&lt;1", IF(T1_Data!AG190&gt;99, "&gt;99", T1_Data!AG190))),"-")</f>
        <v>-</v>
      </c>
      <c r="AH192" s="72" t="str">
        <f>IF(ISNUMBER(T1_Data!AH190),IF(T1_Data!AH190=-999,"NA",IF(T1_Data!AH190&lt;1, "&lt;1", IF(T1_Data!AH190&gt;99, "&gt;99", T1_Data!AH190))),"-")</f>
        <v>-</v>
      </c>
      <c r="AI192" s="72" t="str">
        <f>IF(ISNUMBER(T1_Data!AI190),IF(T1_Data!AI190=-999,"NA",IF(T1_Data!AI190&lt;1, "&lt;1", IF(T1_Data!AI190&gt;99, "&gt;99", T1_Data!AI190))),"-")</f>
        <v>-</v>
      </c>
      <c r="AJ192" s="72" t="str">
        <f>IF(ISNUMBER(T1_Data!AJ190),IF(T1_Data!AJ190=-999,"NA",IF(T1_Data!AJ190&lt;1, "&lt;1", IF(T1_Data!AJ190&gt;99, "&gt;99", T1_Data!AJ190))),"-")</f>
        <v>-</v>
      </c>
      <c r="AK192" s="72" t="str">
        <f>IF(ISNUMBER(T1_Data!AK190),IF(T1_Data!AK190=-999,"NA",IF(T1_Data!AK190&lt;1, "&lt;1", IF(T1_Data!AK190&gt;99, "&gt;99", T1_Data!AK190))),"-")</f>
        <v>-</v>
      </c>
      <c r="AL192" s="72" t="str">
        <f>IF(ISNUMBER(T1_Data!AL190),IF(T1_Data!AL190=-999,"NA",IF(T1_Data!AL190&lt;1, "&lt;1", IF(T1_Data!AL190&gt;99, "&gt;99", T1_Data!AL190))),"-")</f>
        <v>-</v>
      </c>
      <c r="AM192" s="72" t="str">
        <f>IF(ISNUMBER(T1_Data!AM190),IF(T1_Data!AM190=-999,"NA",IF(T1_Data!AM190&lt;1, "&lt;1", IF(T1_Data!AM190&gt;99, "&gt;99", T1_Data!AM190))),"-")</f>
        <v>-</v>
      </c>
      <c r="AN192" s="72" t="str">
        <f>IF(ISNUMBER(T1_Data!AN190),IF(T1_Data!AN190=-999,"NA",IF(T1_Data!AN190&lt;1, "&lt;1", IF(T1_Data!AN190&gt;99, "&gt;99", T1_Data!AN190))),"-")</f>
        <v>-</v>
      </c>
      <c r="AO192" s="72" t="str">
        <f>IF(ISNUMBER(T1_Data!AO190),IF(T1_Data!AO190=-999,"NA",IF(T1_Data!AO190&lt;1, "&lt;1", IF(T1_Data!AO190&gt;99, "&gt;99", T1_Data!AO190))),"-")</f>
        <v>-</v>
      </c>
      <c r="AP192" s="72" t="str">
        <f>IF(ISNUMBER(T1_Data!AP190),IF(T1_Data!AP190=-999,"NA",IF(T1_Data!AP190&lt;1, "&lt;1", IF(T1_Data!AP190&gt;99, "&gt;99", T1_Data!AP190))),"-")</f>
        <v>-</v>
      </c>
      <c r="AQ192" s="72" t="str">
        <f>IF(ISNUMBER(T1_Data!AQ190),IF(T1_Data!AQ190=-999,"NA",IF(T1_Data!AQ190&lt;1, "&lt;1", IF(T1_Data!AQ190&gt;99, "&gt;99", T1_Data!AQ190))),"-")</f>
        <v>-</v>
      </c>
      <c r="AR192" s="72" t="str">
        <f>IF(ISNUMBER(T1_Data!AR190),IF(T1_Data!AR190=-999,"NA",IF(T1_Data!AR190&lt;1, "&lt;1", IF(T1_Data!AR190&gt;99, "&gt;99", T1_Data!AR190))),"-")</f>
        <v>-</v>
      </c>
      <c r="AS192" s="72" t="str">
        <f>IF(ISNUMBER(T1_Data!AS190),IF(T1_Data!AS190=-999,"NA",IF(T1_Data!AS190&lt;1, "&lt;1", IF(T1_Data!AS190&gt;99, "&gt;99", T1_Data!AS190))),"-")</f>
        <v>-</v>
      </c>
      <c r="AT192" s="72" t="str">
        <f>IF(ISNUMBER(T1_Data!AT190),IF(T1_Data!AT190=-999,"NA",IF(T1_Data!AT190&lt;1, "&lt;1", IF(T1_Data!AT190&gt;99, "&gt;99", T1_Data!AT190))),"-")</f>
        <v>-</v>
      </c>
      <c r="AU192" s="72" t="str">
        <f>IF(ISNUMBER(T1_Data!AU190),IF(T1_Data!AU190=-999,"NA",IF(T1_Data!AU190&lt;1, "&lt;1", IF(T1_Data!AU190&gt;99, "&gt;99", T1_Data!AU190))),"-")</f>
        <v>-</v>
      </c>
      <c r="AV192" s="72" t="str">
        <f>IF(ISNUMBER(T1_Data!AV190),IF(T1_Data!AV190=-999,"NA",IF(T1_Data!AV190&lt;1, "&lt;1", IF(T1_Data!AV190&gt;99, "&gt;99", T1_Data!AV190))),"-")</f>
        <v>-</v>
      </c>
      <c r="AW192" s="72" t="str">
        <f>IF(ISNUMBER(T1_Data!AW190),IF(T1_Data!AW190=-999,"NA",IF(T1_Data!AW190&lt;1, "&lt;1", IF(T1_Data!AW190&gt;99, "&gt;99", T1_Data!AW190))),"-")</f>
        <v>-</v>
      </c>
      <c r="AX192" s="72" t="str">
        <f>IF(ISNUMBER(T1_Data!AX190),IF(T1_Data!AX190=-999,"NA",IF(T1_Data!AX190&lt;1, "&lt;1", IF(T1_Data!AX190&gt;99, "&gt;99", T1_Data!AX190))),"-")</f>
        <v>-</v>
      </c>
      <c r="AY192" s="72" t="str">
        <f>IF(ISNUMBER(T1_Data!AY190),IF(T1_Data!AY190=-999,"NA",IF(T1_Data!AY190&lt;1, "&lt;1", IF(T1_Data!AY190&gt;99, "&gt;99", T1_Data!AY190))),"-")</f>
        <v>-</v>
      </c>
      <c r="AZ192" s="72" t="str">
        <f>IF(ISNUMBER(T1_Data!AZ190),IF(T1_Data!AZ190=-999,"NA",IF(T1_Data!AZ190&lt;1, "&lt;1", IF(T1_Data!AZ190&gt;99, "&gt;99", T1_Data!AZ190))),"-")</f>
        <v>-</v>
      </c>
      <c r="BA192" s="72" t="str">
        <f>IF(ISNUMBER(T1_Data!BA190),IF(T1_Data!BA190=-999,"NA",IF(T1_Data!BA190&lt;1, "&lt;1", IF(T1_Data!BA190&gt;99, "&gt;99", T1_Data!BA190))),"-")</f>
        <v>-</v>
      </c>
      <c r="BB192" s="72" t="str">
        <f>IF(ISNUMBER(T1_Data!BB190),IF(T1_Data!BB190=-999,"NA",IF(T1_Data!BB190&lt;1, "&lt;1", IF(T1_Data!BB190&gt;99, "&gt;99", T1_Data!BB190))),"-")</f>
        <v>-</v>
      </c>
      <c r="BC192" s="72" t="str">
        <f>IF(ISNUMBER(T1_Data!BC190),IF(T1_Data!BC190=-999,"NA",IF(T1_Data!BC190&lt;1, "&lt;1", IF(T1_Data!BC190&gt;99, "&gt;99", T1_Data!BC190))),"-")</f>
        <v>-</v>
      </c>
      <c r="BD192" s="72" t="str">
        <f>IF(ISNUMBER(T1_Data!BD190),IF(T1_Data!BD190=-999,"NA",IF(T1_Data!BD190&lt;1, "&lt;1", IF(T1_Data!BD190&gt;99, "&gt;99", T1_Data!BD190))),"-")</f>
        <v>-</v>
      </c>
      <c r="BE192" s="72" t="str">
        <f>IF(ISNUMBER(T1_Data!BE190),IF(T1_Data!BE190=-999,"NA",IF(T1_Data!BE190&lt;1, "&lt;1", IF(T1_Data!BE190&gt;99, "&gt;99", T1_Data!BE190))),"-")</f>
        <v>-</v>
      </c>
      <c r="BF192" s="72" t="str">
        <f>IF(ISNUMBER(T1_Data!BF190),IF(T1_Data!BF190=-999,"NA",IF(T1_Data!BF190&lt;1, "&lt;1", IF(T1_Data!BF190&gt;99, "&gt;99", T1_Data!BF190))),"-")</f>
        <v>-</v>
      </c>
      <c r="BG192" s="72" t="str">
        <f>IF(ISNUMBER(T1_Data!BG190),IF(T1_Data!BG190=-999,"NA",IF(T1_Data!BG190&lt;1, "&lt;1", IF(T1_Data!BG190&gt;99, "&gt;99", T1_Data!BG190))),"-")</f>
        <v>-</v>
      </c>
      <c r="BH192" s="72" t="str">
        <f>IF(ISNUMBER(T1_Data!BH190),IF(T1_Data!BH190=-999,"NA",IF(T1_Data!BH190&lt;1, "&lt;1", IF(T1_Data!BH190&gt;99, "&gt;99", T1_Data!BH190))),"-")</f>
        <v>-</v>
      </c>
      <c r="BI192" s="72" t="str">
        <f>IF(ISNUMBER(T1_Data!BI190),IF(T1_Data!BI190=-999,"NA",IF(T1_Data!BI190&lt;1, "&lt;1", IF(T1_Data!BI190&gt;99, "&gt;99", T1_Data!BI190))),"-")</f>
        <v>-</v>
      </c>
      <c r="BJ192" s="72" t="str">
        <f>IF(ISNUMBER(T1_Data!BJ190),IF(T1_Data!BJ190=-999,"NA",IF(T1_Data!BJ190&lt;1, "&lt;1", IF(T1_Data!BJ190&gt;99, "&gt;99", T1_Data!BJ190))),"-")</f>
        <v>-</v>
      </c>
      <c r="BK192" s="72" t="str">
        <f>IF(ISNUMBER(T1_Data!BK190),IF(T1_Data!BK190=-999,"NA",IF(T1_Data!BK190&lt;1, "&lt;1", IF(T1_Data!BK190&gt;99, "&gt;99", T1_Data!BK190))),"-")</f>
        <v>-</v>
      </c>
      <c r="BL192" s="72" t="str">
        <f>IF(ISNUMBER(T1_Data!BL190),IF(T1_Data!BL190=-999,"NA",IF(T1_Data!BL190&lt;1, "&lt;1", IF(T1_Data!BL190&gt;99, "&gt;99", T1_Data!BL190))),"-")</f>
        <v>-</v>
      </c>
      <c r="BM192" s="72" t="str">
        <f>IF(ISNUMBER(T1_Data!BM190),IF(T1_Data!BM190=-999,"NA",IF(T1_Data!BM190&lt;1, "&lt;1", IF(T1_Data!BM190&gt;99, "&gt;99", T1_Data!BM190))),"-")</f>
        <v>-</v>
      </c>
      <c r="BN192" s="72" t="str">
        <f>IF(ISNUMBER(T1_Data!BN190),IF(T1_Data!BN190=-999,"NA",IF(T1_Data!BN190&lt;1, "&lt;1", IF(T1_Data!BN190&gt;99, "&gt;99", T1_Data!BN190))),"-")</f>
        <v>-</v>
      </c>
      <c r="BO192" s="72" t="str">
        <f>IF(ISNUMBER(T1_Data!BO190),IF(T1_Data!BO190=-999,"NA",IF(T1_Data!BO190&lt;1, "&lt;1", IF(T1_Data!BO190&gt;99, "&gt;99", T1_Data!BO190))),"-")</f>
        <v>-</v>
      </c>
      <c r="BP192" s="72" t="str">
        <f>IF(ISNUMBER(T1_Data!BP190),IF(T1_Data!BP190=-999,"NA",IF(T1_Data!BP190&lt;1, "&lt;1", IF(T1_Data!BP190&gt;99, "&gt;99", T1_Data!BP190))),"-")</f>
        <v>-</v>
      </c>
      <c r="BQ192" s="72" t="str">
        <f>IF(ISNUMBER(T1_Data!BQ190),IF(T1_Data!BQ190=-999,"NA",IF(T1_Data!BQ190&lt;1, "&lt;1", IF(T1_Data!BQ190&gt;99, "&gt;99", T1_Data!BQ190))),"-")</f>
        <v>-</v>
      </c>
      <c r="BR192" s="72" t="str">
        <f>IF(ISNUMBER(T1_Data!BR190),IF(T1_Data!BR190=-999,"NA",IF(T1_Data!BR190&lt;1, "&lt;1", IF(T1_Data!BR190&gt;99, "&gt;99", T1_Data!BR190))),"-")</f>
        <v>-</v>
      </c>
      <c r="BS192" s="72" t="str">
        <f>IF(ISNUMBER(T1_Data!BS190),IF(T1_Data!BS190=-999,"NA",IF(T1_Data!BS190&lt;1, "&lt;1", IF(T1_Data!BS190&gt;99, "&gt;99", T1_Data!BS190))),"-")</f>
        <v>-</v>
      </c>
      <c r="BT192" s="72" t="str">
        <f>IF(ISNUMBER(T1_Data!BT190),IF(T1_Data!BT190=-999,"NA",IF(T1_Data!BT190&lt;1, "&lt;1", IF(T1_Data!BT190&gt;99, "&gt;99", T1_Data!BT190))),"-")</f>
        <v>-</v>
      </c>
      <c r="BU192" s="72" t="str">
        <f>IF(ISNUMBER(T1_Data!BU190),IF(T1_Data!BU190=-999,"NA",IF(T1_Data!BU190&lt;1, "&lt;1", IF(T1_Data!BU190&gt;99, "&gt;99", T1_Data!BU190))),"-")</f>
        <v>-</v>
      </c>
      <c r="BV192" s="72" t="str">
        <f>IF(ISNUMBER(T1_Data!BV190),IF(T1_Data!BV190=-999,"NA",IF(T1_Data!BV190&lt;1, "&lt;1", IF(T1_Data!BV190&gt;99, "&gt;99", T1_Data!BV190))),"-")</f>
        <v>-</v>
      </c>
      <c r="BW192" s="72" t="str">
        <f>IF(ISNUMBER(T1_Data!BW190),IF(T1_Data!BW190=-999,"NA",IF(T1_Data!BW190&lt;1, "&lt;1", IF(T1_Data!BW190&gt;99, "&gt;99", T1_Data!BW190))),"-")</f>
        <v>-</v>
      </c>
      <c r="BX192" s="72" t="str">
        <f>IF(ISNUMBER(T1_Data!BX190),IF(T1_Data!BX190=-999,"NA",IF(T1_Data!BX190&lt;1, "&lt;1", IF(T1_Data!BX190&gt;99, "&gt;99", T1_Data!BX190))),"-")</f>
        <v>-</v>
      </c>
      <c r="BY192" s="72" t="str">
        <f>IF(ISNUMBER(T1_Data!BY190),IF(T1_Data!BY190=-999,"NA",IF(T1_Data!BY190&lt;1, "&lt;1", IF(T1_Data!BY190&gt;99, "&gt;99", T1_Data!BY190))),"-")</f>
        <v>-</v>
      </c>
      <c r="BZ192" s="72" t="str">
        <f>IF(ISNUMBER(T1_Data!BZ190),IF(T1_Data!BZ190=-999,"NA",IF(T1_Data!BZ190&lt;1, "&lt;1", IF(T1_Data!BZ190&gt;99, "&gt;99", T1_Data!BZ190))),"-")</f>
        <v>-</v>
      </c>
      <c r="CA192" s="72" t="str">
        <f>IF(ISNUMBER(T1_Data!CA190),IF(T1_Data!CA190=-999,"NA",IF(T1_Data!CA190&lt;1, "&lt;1", IF(T1_Data!CA190&gt;99, "&gt;99", T1_Data!CA190))),"-")</f>
        <v>-</v>
      </c>
      <c r="CB192" s="72" t="str">
        <f>IF(ISNUMBER(T1_Data!CB190),IF(T1_Data!CB190=-999,"NA",IF(T1_Data!CB190&lt;1, "&lt;1", IF(T1_Data!CB190&gt;99, "&gt;99", T1_Data!CB190))),"-")</f>
        <v>-</v>
      </c>
      <c r="CC192" s="72" t="str">
        <f>IF(ISNUMBER(T1_Data!CC190),IF(T1_Data!CC190=-999,"NA",IF(T1_Data!CC190&lt;1, "&lt;1", IF(T1_Data!CC190&gt;99, "&gt;99", T1_Data!CC190))),"-")</f>
        <v>-</v>
      </c>
      <c r="CD192" s="72" t="str">
        <f>IF(ISNUMBER(T1_Data!CD190),IF(T1_Data!CD190=-999,"NA",IF(T1_Data!CD190&lt;1, "&lt;1", IF(T1_Data!CD190&gt;99, "&gt;99", T1_Data!CD190))),"-")</f>
        <v>-</v>
      </c>
      <c r="CE192" s="72" t="str">
        <f>IF(ISNUMBER(T1_Data!CE190),IF(T1_Data!CE190=-999,"NA",IF(T1_Data!CE190&lt;1, "&lt;1", IF(T1_Data!CE190&gt;99, "&gt;99", T1_Data!CE190))),"-")</f>
        <v>-</v>
      </c>
      <c r="CF192" s="72" t="str">
        <f>IF(ISNUMBER(T1_Data!CF190),IF(T1_Data!CF190=-999,"NA",IF(T1_Data!CF190&lt;1, "&lt;1", IF(T1_Data!CF190&gt;99, "&gt;99", T1_Data!CF190))),"-")</f>
        <v>-</v>
      </c>
      <c r="CG192" s="72" t="str">
        <f>IF(ISNUMBER(T1_Data!CG190),IF(T1_Data!CG190=-999,"NA",IF(T1_Data!CG190&lt;1, "&lt;1", IF(T1_Data!CG190&gt;99, "&gt;99", T1_Data!CG190))),"-")</f>
        <v>-</v>
      </c>
      <c r="CH192" s="72" t="str">
        <f>IF(ISNUMBER(T1_Data!CH190),IF(T1_Data!CH190=-999,"NA",IF(T1_Data!CH190&lt;1, "&lt;1", IF(T1_Data!CH190&gt;99, "&gt;99", T1_Data!CH190))),"-")</f>
        <v>-</v>
      </c>
      <c r="CI192" s="72" t="str">
        <f>IF(ISNUMBER(T1_Data!CI190),IF(T1_Data!CI190=-999,"NA",IF(T1_Data!CI190&lt;1, "&lt;1", IF(T1_Data!CI190&gt;99, "&gt;99", T1_Data!CI190))),"-")</f>
        <v>-</v>
      </c>
      <c r="CJ192" s="72" t="str">
        <f>IF(ISNUMBER(T1_Data!CJ190),IF(T1_Data!CJ190=-999,"NA",IF(T1_Data!CJ190&lt;1, "&lt;1", IF(T1_Data!CJ190&gt;99, "&gt;99", T1_Data!CJ190))),"-")</f>
        <v>-</v>
      </c>
      <c r="CK192" s="72" t="str">
        <f>IF(ISNUMBER(T1_Data!CK190),IF(T1_Data!CK190=-999,"NA",IF(T1_Data!CK190&lt;1, "&lt;1", IF(T1_Data!CK190&gt;99, "&gt;99", T1_Data!CK190))),"-")</f>
        <v>-</v>
      </c>
      <c r="CL192" s="72" t="str">
        <f>IF(ISNUMBER(T1_Data!CL190),IF(T1_Data!CL190=-999,"NA",IF(T1_Data!CL190&lt;1, "&lt;1", IF(T1_Data!CL190&gt;99, "&gt;99", T1_Data!CL190))),"-")</f>
        <v>-</v>
      </c>
      <c r="CM192" s="72" t="str">
        <f>IF(ISNUMBER(T1_Data!CM190),IF(T1_Data!CM190=-999,"NA",IF(T1_Data!CM190&lt;1, "&lt;1", IF(T1_Data!CM190&gt;99, "&gt;99", T1_Data!CM190))),"-")</f>
        <v>-</v>
      </c>
      <c r="CN192" s="72" t="str">
        <f>IF(ISNUMBER(T1_Data!CN190),IF(T1_Data!CN190=-999,"NA",IF(T1_Data!CN190&lt;1, "&lt;1", IF(T1_Data!CN190&gt;99, "&gt;99", T1_Data!CN190))),"-")</f>
        <v>-</v>
      </c>
      <c r="CO192" s="72" t="str">
        <f>IF(ISNUMBER(T1_Data!CO190),IF(T1_Data!CO190=-999,"NA",IF(T1_Data!CO190&lt;1, "&lt;1", IF(T1_Data!CO190&gt;99, "&gt;99", T1_Data!CO190))),"-")</f>
        <v>-</v>
      </c>
      <c r="CP192" s="72" t="str">
        <f>IF(ISNUMBER(T1_Data!CP190),IF(T1_Data!CP190=-999,"NA",IF(T1_Data!CP190&lt;1, "&lt;1", IF(T1_Data!CP190&gt;99, "&gt;99", T1_Data!CP190))),"-")</f>
        <v>-</v>
      </c>
      <c r="CQ192" s="72" t="str">
        <f>IF(ISNUMBER(T1_Data!CQ190),IF(T1_Data!CQ190=-999,"NA",IF(T1_Data!CQ190&lt;1, "&lt;1", IF(T1_Data!CQ190&gt;99, "&gt;99", T1_Data!CQ190))),"-")</f>
        <v>-</v>
      </c>
      <c r="CR192" s="72" t="str">
        <f>IF(ISNUMBER(T1_Data!CR190),IF(T1_Data!CR190=-999,"NA",IF(T1_Data!CR190&lt;1, "&lt;1", IF(T1_Data!CR190&gt;99, "&gt;99", T1_Data!CR190))),"-")</f>
        <v>-</v>
      </c>
      <c r="CS192" s="72" t="str">
        <f>IF(ISNUMBER(T1_Data!CS190),IF(T1_Data!CS190=-999,"NA",IF(T1_Data!CS190&lt;1, "&lt;1", IF(T1_Data!CS190&gt;99, "&gt;99", T1_Data!CS190))),"-")</f>
        <v>-</v>
      </c>
      <c r="CT192" s="72" t="str">
        <f>IF(ISNUMBER(T1_Data!CT190),IF(T1_Data!CT190=-999,"NA",IF(T1_Data!CT190&lt;1, "&lt;1", IF(T1_Data!CT190&gt;99, "&gt;99", T1_Data!CT190))),"-")</f>
        <v>-</v>
      </c>
      <c r="CU192" s="72" t="str">
        <f>IF(ISNUMBER(T1_Data!CU190),IF(T1_Data!CU190=-999,"NA",IF(T1_Data!CU190&lt;1, "&lt;1", IF(T1_Data!CU190&gt;99, "&gt;99", T1_Data!CU190))),"-")</f>
        <v>-</v>
      </c>
      <c r="CV192" s="72" t="str">
        <f>IF(ISNUMBER(T1_Data!CV190),IF(T1_Data!CV190=-999,"NA",IF(T1_Data!CV190&lt;1, "&lt;1", IF(T1_Data!CV190&gt;99, "&gt;99", T1_Data!CV190))),"-")</f>
        <v>-</v>
      </c>
      <c r="CW192" s="72" t="str">
        <f>IF(ISNUMBER(T1_Data!CW190),IF(T1_Data!CW190=-999,"NA",IF(T1_Data!CW190&lt;1, "&lt;1", IF(T1_Data!CW190&gt;99, "&gt;99", T1_Data!CW190))),"-")</f>
        <v>-</v>
      </c>
      <c r="CX192" s="72" t="str">
        <f>IF(ISNUMBER(T1_Data!CX190),IF(T1_Data!CX190=-999,"NA",IF(T1_Data!CX190&lt;1, "&lt;1", IF(T1_Data!CX190&gt;99, "&gt;99", T1_Data!CX190))),"-")</f>
        <v>-</v>
      </c>
      <c r="CY192" s="72" t="str">
        <f>IF(ISNUMBER(T1_Data!CY190),IF(T1_Data!CY190=-999,"NA",IF(T1_Data!CY190&lt;1, "&lt;1", IF(T1_Data!CY190&gt;99, "&gt;99", T1_Data!CY190))),"-")</f>
        <v>-</v>
      </c>
      <c r="CZ192" s="72" t="str">
        <f>IF(ISNUMBER(T1_Data!CZ190),IF(T1_Data!CZ190=-999,"NA",IF(T1_Data!CZ190&lt;1, "&lt;1", IF(T1_Data!CZ190&gt;99, "&gt;99", T1_Data!CZ190))),"-")</f>
        <v>-</v>
      </c>
      <c r="DA192" s="72" t="str">
        <f>IF(ISNUMBER(T1_Data!DA190),IF(T1_Data!DA190=-999,"NA",IF(T1_Data!DA190&lt;1, "&lt;1", IF(T1_Data!DA190&gt;99, "&gt;99", T1_Data!DA190))),"-")</f>
        <v>-</v>
      </c>
      <c r="DB192" s="72" t="str">
        <f>IF(ISNUMBER(T1_Data!DB190),IF(T1_Data!DB190=-999,"NA",IF(T1_Data!DB190&lt;1, "&lt;1", IF(T1_Data!DB190&gt;99, "&gt;99", T1_Data!DB190))),"-")</f>
        <v>-</v>
      </c>
      <c r="DC192" s="72" t="str">
        <f>IF(ISNUMBER(T1_Data!DC190),IF(T1_Data!DC190=-999,"NA",IF(T1_Data!DC190&lt;1, "&lt;1", IF(T1_Data!DC190&gt;99, "&gt;99", T1_Data!DC190))),"-")</f>
        <v>-</v>
      </c>
      <c r="DD192" s="72" t="str">
        <f>IF(ISNUMBER(T1_Data!DD190),IF(T1_Data!DD190=-999,"NA",IF(T1_Data!DD190&lt;1, "&lt;1", IF(T1_Data!DD190&gt;99, "&gt;99", T1_Data!DD190))),"-")</f>
        <v>-</v>
      </c>
      <c r="DE192" s="72" t="str">
        <f>IF(ISNUMBER(T1_Data!DE190),IF(T1_Data!DE190=-999,"NA",IF(T1_Data!DE190&lt;1, "&lt;1", IF(T1_Data!DE190&gt;99, "&gt;99", T1_Data!DE190))),"-")</f>
        <v>-</v>
      </c>
      <c r="DF192" s="72" t="str">
        <f>IF(ISNUMBER(T1_Data!DF190),IF(T1_Data!DF190=-999,"NA",IF(T1_Data!DF190&lt;1, "&lt;1", IF(T1_Data!DF190&gt;99, "&gt;99", T1_Data!DF190))),"-")</f>
        <v>-</v>
      </c>
      <c r="DG192" s="72" t="str">
        <f>IF(ISNUMBER(T1_Data!DG190),IF(T1_Data!DG190=-999,"NA",IF(T1_Data!DG190&lt;1, "&lt;1", IF(T1_Data!DG190&gt;99, "&gt;99", T1_Data!DG190))),"-")</f>
        <v>-</v>
      </c>
      <c r="DH192" s="72" t="str">
        <f>IF(ISNUMBER(T1_Data!DH190),IF(T1_Data!DH190=-999,"NA",IF(T1_Data!DH190&lt;1, "&lt;1", IF(T1_Data!DH190&gt;99, "&gt;99", T1_Data!DH190))),"-")</f>
        <v>-</v>
      </c>
      <c r="DI192" s="72" t="str">
        <f>IF(ISNUMBER(T1_Data!DI190),IF(T1_Data!DI190=-999,"NA",IF(T1_Data!DI190&lt;1, "&lt;1", IF(T1_Data!DI190&gt;99, "&gt;99", T1_Data!DI190))),"-")</f>
        <v>-</v>
      </c>
      <c r="DJ192" s="72" t="str">
        <f>IF(ISNUMBER(T1_Data!DJ190),IF(T1_Data!DJ190=-999,"NA",IF(T1_Data!DJ190&lt;1, "&lt;1", IF(T1_Data!DJ190&gt;99, "&gt;99", T1_Data!DJ190))),"-")</f>
        <v>-</v>
      </c>
      <c r="DK192" s="72" t="str">
        <f>IF(ISNUMBER(T1_Data!DK190),IF(T1_Data!DK190=-999,"NA",IF(T1_Data!DK190&lt;1, "&lt;1", IF(T1_Data!DK190&gt;99, "&gt;99", T1_Data!DK190))),"-")</f>
        <v>-</v>
      </c>
      <c r="DL192" s="72" t="str">
        <f>IF(ISNUMBER(T1_Data!DL190),IF(T1_Data!DL190=-999,"NA",IF(T1_Data!DL190&lt;1, "&lt;1", IF(T1_Data!DL190&gt;99, "&gt;99", T1_Data!DL190))),"-")</f>
        <v>-</v>
      </c>
      <c r="DM192" s="72" t="str">
        <f>IF(ISNUMBER(T1_Data!DM190),IF(T1_Data!DM190=-999,"NA",IF(T1_Data!DM190&lt;1, "&lt;1", IF(T1_Data!DM190&gt;99, "&gt;99", T1_Data!DM190))),"-")</f>
        <v>-</v>
      </c>
      <c r="DN192" s="72" t="str">
        <f>IF(ISNUMBER(T1_Data!DN190),IF(T1_Data!DN190=-999,"NA",IF(T1_Data!DN190&lt;1, "&lt;1", IF(T1_Data!DN190&gt;99, "&gt;99", T1_Data!DN190))),"-")</f>
        <v>-</v>
      </c>
      <c r="DO192" s="72" t="str">
        <f>IF(ISNUMBER(T1_Data!DO190),IF(T1_Data!DO190=-999,"NA",IF(T1_Data!DO190&lt;1, "&lt;1", IF(T1_Data!DO190&gt;99, "&gt;99", T1_Data!DO190))),"-")</f>
        <v>-</v>
      </c>
      <c r="DP192" s="72" t="str">
        <f>IF(ISNUMBER(T1_Data!DP190),IF(T1_Data!DP190=-999,"NA",IF(T1_Data!DP190&lt;1, "&lt;1", IF(T1_Data!DP190&gt;99, "&gt;99", T1_Data!DP190))),"-")</f>
        <v>-</v>
      </c>
      <c r="DQ192" s="72" t="str">
        <f>IF(ISNUMBER(T1_Data!DQ190),IF(T1_Data!DQ190=-999,"NA",IF(T1_Data!DQ190&lt;1, "&lt;1", IF(T1_Data!DQ190&gt;99, "&gt;99", T1_Data!DQ190))),"-")</f>
        <v>-</v>
      </c>
      <c r="DR192" s="72" t="str">
        <f>IF(ISNUMBER(T1_Data!DR190),IF(T1_Data!DR190=-999,"NA",IF(T1_Data!DR190&lt;1, "&lt;1", IF(T1_Data!DR190&gt;99, "&gt;99", T1_Data!DR190))),"-")</f>
        <v>-</v>
      </c>
      <c r="DS192" s="72" t="str">
        <f>IF(ISNUMBER(T1_Data!DS190),IF(T1_Data!DS190=-999,"NA",IF(T1_Data!DS190&lt;1, "&lt;1", IF(T1_Data!DS190&gt;99, "&gt;99", T1_Data!DS190))),"-")</f>
        <v>-</v>
      </c>
      <c r="DT192" s="72" t="str">
        <f>IF(ISNUMBER(T1_Data!DT190),IF(T1_Data!DT190=-999,"NA",IF(T1_Data!DT190&lt;1, "&lt;1", IF(T1_Data!DT190&gt;99, "&gt;99", T1_Data!DT190))),"-")</f>
        <v>-</v>
      </c>
      <c r="DU192" s="72" t="str">
        <f>IF(ISNUMBER(T1_Data!DU190),IF(T1_Data!DU190=-999,"NA",IF(T1_Data!DU190&lt;1, "&lt;1", IF(T1_Data!DU190&gt;99, "&gt;99", T1_Data!DU190))),"-")</f>
        <v>-</v>
      </c>
      <c r="DV192" s="72" t="str">
        <f>IF(ISNUMBER(T1_Data!DV190),IF(T1_Data!DV190=-999,"NA",IF(T1_Data!DV190&lt;1, "&lt;1", IF(T1_Data!DV190&gt;99, "&gt;99", T1_Data!DV190))),"-")</f>
        <v>-</v>
      </c>
      <c r="DW192" s="72" t="str">
        <f>IF(ISNUMBER(T1_Data!DW190),IF(T1_Data!DW190=-999,"NA",IF(T1_Data!DW190&lt;1, "&lt;1", IF(T1_Data!DW190&gt;99, "&gt;99", T1_Data!DW190))),"-")</f>
        <v>-</v>
      </c>
      <c r="DX192" s="72" t="str">
        <f>IF(ISNUMBER(T1_Data!DX190),IF(T1_Data!DX190=-999,"NA",IF(T1_Data!DX190&lt;1, "&lt;1", IF(T1_Data!DX190&gt;99, "&gt;99", T1_Data!DX190))),"-")</f>
        <v>-</v>
      </c>
      <c r="DY192" s="72" t="str">
        <f>IF(ISNUMBER(T1_Data!DY190),IF(T1_Data!DY190=-999,"NA",IF(T1_Data!DY190&lt;1, "&lt;1", IF(T1_Data!DY190&gt;99, "&gt;99", T1_Data!DY190))),"-")</f>
        <v>-</v>
      </c>
      <c r="DZ192" s="72" t="str">
        <f>IF(ISNUMBER(T1_Data!DZ190),IF(T1_Data!DZ190=-999,"NA",IF(T1_Data!DZ190&lt;1, "&lt;1", IF(T1_Data!DZ190&gt;99, "&gt;99", T1_Data!DZ190))),"-")</f>
        <v>-</v>
      </c>
      <c r="EA192" s="72" t="str">
        <f>IF(ISNUMBER(T1_Data!EA190),IF(T1_Data!EA190=-999,"NA",IF(T1_Data!EA190&lt;1, "&lt;1", IF(T1_Data!EA190&gt;99, "&gt;99", T1_Data!EA190))),"-")</f>
        <v>-</v>
      </c>
      <c r="EB192" s="72" t="str">
        <f>IF(ISNUMBER(T1_Data!EB190),IF(T1_Data!EB190=-999,"NA",IF(T1_Data!EB190&lt;1, "&lt;1", IF(T1_Data!EB190&gt;99, "&gt;99", T1_Data!EB190))),"-")</f>
        <v>-</v>
      </c>
      <c r="EC192" s="72" t="str">
        <f>IF(ISNUMBER(T1_Data!EC190),IF(T1_Data!EC190=-999,"NA",IF(T1_Data!EC190&lt;1, "&lt;1", IF(T1_Data!EC190&gt;99, "&gt;99", T1_Data!EC190))),"-")</f>
        <v>-</v>
      </c>
      <c r="ED192" s="72" t="str">
        <f>IF(ISNUMBER(T1_Data!ED190),IF(T1_Data!ED190=-999,"NA",IF(T1_Data!ED190&lt;1, "&lt;1", IF(T1_Data!ED190&gt;99, "&gt;99", T1_Data!ED190))),"-")</f>
        <v>-</v>
      </c>
      <c r="EE192" s="72" t="str">
        <f>IF(ISNUMBER(T1_Data!EE190),IF(T1_Data!EE190=-999,"NA",IF(T1_Data!EE190&lt;1, "&lt;1", IF(T1_Data!EE190&gt;99, "&gt;99", T1_Data!EE190))),"-")</f>
        <v>-</v>
      </c>
      <c r="EF192" s="72" t="str">
        <f>IF(ISNUMBER(T1_Data!EF190),IF(T1_Data!EF190=-999,"NA",IF(T1_Data!EF190&lt;1, "&lt;1", IF(T1_Data!EF190&gt;99, "&gt;99", T1_Data!EF190))),"-")</f>
        <v>-</v>
      </c>
      <c r="EG192" s="72" t="str">
        <f>IF(ISNUMBER(T1_Data!EG190),IF(T1_Data!EG190=-999,"NA",IF(T1_Data!EG190&lt;1, "&lt;1", IF(T1_Data!EG190&gt;99, "&gt;99", T1_Data!EG190))),"-")</f>
        <v>-</v>
      </c>
      <c r="EH192" s="72" t="str">
        <f>IF(ISNUMBER(T1_Data!EH190),IF(T1_Data!EH190=-999,"NA",IF(T1_Data!EH190&lt;1, "&lt;1", IF(T1_Data!EH190&gt;99, "&gt;99", T1_Data!EH190))),"-")</f>
        <v>-</v>
      </c>
      <c r="EI192" s="72" t="str">
        <f>IF(ISNUMBER(T1_Data!EI190),IF(T1_Data!EI190=-999,"NA",IF(T1_Data!EI190&lt;1, "&lt;1", IF(T1_Data!EI190&gt;99, "&gt;99", T1_Data!EI190))),"-")</f>
        <v>-</v>
      </c>
      <c r="EJ192" s="72" t="str">
        <f>IF(ISNUMBER(T1_Data!EJ190),IF(T1_Data!EJ190=-999,"NA",IF(T1_Data!EJ190&lt;1, "&lt;1", IF(T1_Data!EJ190&gt;99, "&gt;99", T1_Data!EJ190))),"-")</f>
        <v>-</v>
      </c>
      <c r="EK192" s="72" t="str">
        <f>IF(ISNUMBER(T1_Data!EK190),IF(T1_Data!EK190=-999,"NA",IF(T1_Data!EK190&lt;1, "&lt;1", IF(T1_Data!EK190&gt;99, "&gt;99", T1_Data!EK190))),"-")</f>
        <v>-</v>
      </c>
      <c r="EL192" s="72" t="str">
        <f>IF(ISNUMBER(T1_Data!EL190),IF(T1_Data!EL190=-999,"NA",IF(T1_Data!EL190&lt;1, "&lt;1", IF(T1_Data!EL190&gt;99, "&gt;99", T1_Data!EL190))),"-")</f>
        <v>-</v>
      </c>
      <c r="EM192" s="72" t="str">
        <f>IF(ISNUMBER(T1_Data!EM190),IF(T1_Data!EM190=-999,"NA",IF(T1_Data!EM190&lt;1, "&lt;1", IF(T1_Data!EM190&gt;99, "&gt;99", T1_Data!EM190))),"-")</f>
        <v>-</v>
      </c>
      <c r="EN192" s="72" t="str">
        <f>IF(ISNUMBER(T1_Data!EN190),IF(T1_Data!EN190=-999,"NA",IF(T1_Data!EN190&lt;1, "&lt;1", IF(T1_Data!EN190&gt;99, "&gt;99", T1_Data!EN190))),"-")</f>
        <v>-</v>
      </c>
      <c r="EO192" s="72" t="str">
        <f>IF(ISNUMBER(T1_Data!EO190),IF(T1_Data!EO190=-999,"NA",IF(T1_Data!EO190&lt;1, "&lt;1", IF(T1_Data!EO190&gt;99, "&gt;99", T1_Data!EO190))),"-")</f>
        <v>-</v>
      </c>
      <c r="EP192" s="72" t="str">
        <f>IF(ISNUMBER(T1_Data!EP190),IF(T1_Data!EP190=-999,"NA",IF(T1_Data!EP190&lt;1, "&lt;1", IF(T1_Data!EP190&gt;99, "&gt;99", T1_Data!EP190))),"-")</f>
        <v>-</v>
      </c>
      <c r="EQ192" s="72" t="str">
        <f>IF(ISNUMBER(T1_Data!EQ190),IF(T1_Data!EQ190=-999,"NA",IF(T1_Data!EQ190&lt;1, "&lt;1", IF(T1_Data!EQ190&gt;99, "&gt;99", T1_Data!EQ190))),"-")</f>
        <v>-</v>
      </c>
      <c r="ER192" s="72" t="str">
        <f>IF(ISNUMBER(T1_Data!ER190),IF(T1_Data!ER190=-999,"NA",IF(T1_Data!ER190&lt;1, "&lt;1", IF(T1_Data!ER190&gt;99, "&gt;99", T1_Data!ER190))),"-")</f>
        <v>-</v>
      </c>
      <c r="ES192" s="72" t="str">
        <f>IF(ISNUMBER(T1_Data!ES190),IF(T1_Data!ES190=-999,"NA",IF(T1_Data!ES190&lt;1, "&lt;1", IF(T1_Data!ES190&gt;99, "&gt;99", T1_Data!ES190))),"-")</f>
        <v>-</v>
      </c>
      <c r="ET192" s="72" t="str">
        <f>IF(ISNUMBER(T1_Data!ET190),IF(T1_Data!ET190=-999,"NA",IF(T1_Data!ET190&lt;1, "&lt;1", IF(T1_Data!ET190&gt;99, "&gt;99", T1_Data!ET190))),"-")</f>
        <v>-</v>
      </c>
      <c r="EU192" s="72" t="str">
        <f>IF(ISNUMBER(T1_Data!EU190),IF(T1_Data!EU190=-999,"NA",IF(T1_Data!EU190&lt;1, "&lt;1", IF(T1_Data!EU190&gt;99, "&gt;99", T1_Data!EU190))),"-")</f>
        <v>-</v>
      </c>
      <c r="EV192" s="72" t="str">
        <f>IF(ISNUMBER(T1_Data!EV190),IF(T1_Data!EV190=-999,"NA",IF(T1_Data!EV190&lt;1, "&lt;1", IF(T1_Data!EV190&gt;99, "&gt;99", T1_Data!EV190))),"-")</f>
        <v>-</v>
      </c>
      <c r="EW192" s="72" t="str">
        <f>IF(ISNUMBER(T1_Data!EW190),IF(T1_Data!EW190=-999,"NA",IF(T1_Data!EW190&lt;1, "&lt;1", IF(T1_Data!EW190&gt;99, "&gt;99", T1_Data!EW190))),"-")</f>
        <v>-</v>
      </c>
      <c r="EX192" s="72" t="str">
        <f>IF(ISNUMBER(T1_Data!EX190),IF(T1_Data!EX190=-999,"NA",IF(T1_Data!EX190&lt;1, "&lt;1", IF(T1_Data!EX190&gt;99, "&gt;99", T1_Data!EX190))),"-")</f>
        <v>-</v>
      </c>
      <c r="EY192" s="72" t="str">
        <f>IF(ISNUMBER(T1_Data!EY190),IF(T1_Data!EY190=-999,"NA",IF(T1_Data!EY190&lt;1, "&lt;1", IF(T1_Data!EY190&gt;99, "&gt;99", T1_Data!EY190))),"-")</f>
        <v>-</v>
      </c>
      <c r="EZ192" s="72" t="str">
        <f>IF(ISNUMBER(T1_Data!EZ190),IF(T1_Data!EZ190=-999,"NA",IF(T1_Data!EZ190&lt;1, "&lt;1", IF(T1_Data!EZ190&gt;99, "&gt;99", T1_Data!EZ190))),"-")</f>
        <v>-</v>
      </c>
      <c r="FA192" s="72" t="str">
        <f>IF(ISNUMBER(T1_Data!FA190),IF(T1_Data!FA190=-999,"NA",IF(T1_Data!FA190&lt;1, "&lt;1", IF(T1_Data!FA190&gt;99, "&gt;99", T1_Data!FA190))),"-")</f>
        <v>-</v>
      </c>
      <c r="FB192" s="72" t="str">
        <f>IF(ISNUMBER(T1_Data!FB190),IF(T1_Data!FB190=-999,"NA",IF(T1_Data!FB190&lt;1, "&lt;1", IF(T1_Data!FB190&gt;99, "&gt;99", T1_Data!FB190))),"-")</f>
        <v>-</v>
      </c>
      <c r="FC192" s="72" t="str">
        <f>IF(ISNUMBER(T1_Data!FC190),IF(T1_Data!FC190=-999,"NA",IF(T1_Data!FC190&lt;1, "&lt;1", IF(T1_Data!FC190&gt;99, "&gt;99", T1_Data!FC190))),"-")</f>
        <v>-</v>
      </c>
      <c r="FD192" s="72" t="str">
        <f>IF(ISNUMBER(T1_Data!FD190),IF(T1_Data!FD190=-999,"NA",IF(T1_Data!FD190&lt;1, "&lt;1", IF(T1_Data!FD190&gt;99, "&gt;99", T1_Data!FD190))),"-")</f>
        <v>-</v>
      </c>
      <c r="FE192" s="72" t="str">
        <f>IF(ISNUMBER(T1_Data!FE190),IF(T1_Data!FE190=-999,"NA",IF(T1_Data!FE190&lt;1, "&lt;1", IF(T1_Data!FE190&gt;99, "&gt;99", T1_Data!FE190))),"-")</f>
        <v>-</v>
      </c>
      <c r="FF192" s="72" t="str">
        <f>IF(ISNUMBER(T1_Data!FF190),IF(T1_Data!FF190=-999,"NA",IF(T1_Data!FF190&lt;1, "&lt;1", IF(T1_Data!FF190&gt;99, "&gt;99", T1_Data!FF190))),"-")</f>
        <v>-</v>
      </c>
      <c r="FG192" s="72" t="str">
        <f>IF(ISNUMBER(T1_Data!FG190),IF(T1_Data!FG190=-999,"NA",IF(T1_Data!FG190&lt;1, "&lt;1", IF(T1_Data!FG190&gt;99, "&gt;99", T1_Data!FG190))),"-")</f>
        <v>-</v>
      </c>
      <c r="FH192" s="72" t="str">
        <f>IF(ISNUMBER(T1_Data!FH190),IF(T1_Data!FH190=-999,"NA",IF(T1_Data!FH190&lt;1, "&lt;1", IF(T1_Data!FH190&gt;99, "&gt;99", T1_Data!FH190))),"-")</f>
        <v>-</v>
      </c>
      <c r="FI192" s="72" t="str">
        <f>IF(ISNUMBER(T1_Data!FI190),IF(T1_Data!FI190=-999,"NA",IF(T1_Data!FI190&lt;1, "&lt;1", IF(T1_Data!FI190&gt;99, "&gt;99", T1_Data!FI190))),"-")</f>
        <v>-</v>
      </c>
      <c r="FJ192" s="72" t="str">
        <f>IF(ISNUMBER(T1_Data!FJ190),IF(T1_Data!FJ190=-999,"NA",IF(T1_Data!FJ190&lt;1, "&lt;1", IF(T1_Data!FJ190&gt;99, "&gt;99", T1_Data!FJ190))),"-")</f>
        <v>-</v>
      </c>
      <c r="FK192" s="72" t="str">
        <f>IF(ISNUMBER(T1_Data!FK190),IF(T1_Data!FK190=-999,"NA",IF(T1_Data!FK190&lt;1, "&lt;1", IF(T1_Data!FK190&gt;99, "&gt;99", T1_Data!FK190))),"-")</f>
        <v>-</v>
      </c>
      <c r="FL192" s="72" t="str">
        <f>IF(ISNUMBER(T1_Data!FL190),IF(T1_Data!FL190=-999,"NA",IF(T1_Data!FL190&lt;1, "&lt;1", IF(T1_Data!FL190&gt;99, "&gt;99", T1_Data!FL190))),"-")</f>
        <v>-</v>
      </c>
      <c r="FM192" s="72" t="str">
        <f>IF(ISNUMBER(T1_Data!FM190),IF(T1_Data!FM190=-999,"NA",IF(T1_Data!FM190&lt;1, "&lt;1", IF(T1_Data!FM190&gt;99, "&gt;99", T1_Data!FM190))),"-")</f>
        <v>-</v>
      </c>
      <c r="FN192" s="72" t="str">
        <f>IF(ISNUMBER(T1_Data!FN190),IF(T1_Data!FN190=-999,"NA",IF(T1_Data!FN190&lt;1, "&lt;1", IF(T1_Data!FN190&gt;99, "&gt;99", T1_Data!FN190))),"-")</f>
        <v>-</v>
      </c>
      <c r="FO192" s="72" t="str">
        <f>IF(ISNUMBER(T1_Data!FO190),IF(T1_Data!FO190=-999,"NA",IF(T1_Data!FO190&lt;1, "&lt;1", IF(T1_Data!FO190&gt;99, "&gt;99", T1_Data!FO190))),"-")</f>
        <v>-</v>
      </c>
      <c r="FP192" s="72" t="str">
        <f>IF(ISNUMBER(T1_Data!FP190),IF(T1_Data!FP190=-999,"NA",IF(T1_Data!FP190&lt;1, "&lt;1", IF(T1_Data!FP190&gt;99, "&gt;99", T1_Data!FP190))),"-")</f>
        <v>-</v>
      </c>
      <c r="FQ192" s="72" t="str">
        <f>IF(ISNUMBER(T1_Data!FQ190),IF(T1_Data!FQ190=-999,"NA",IF(T1_Data!FQ190&lt;1, "&lt;1", IF(T1_Data!FQ190&gt;99, "&gt;99", T1_Data!FQ190))),"-")</f>
        <v>-</v>
      </c>
      <c r="FR192" s="72" t="str">
        <f>IF(ISNUMBER(T1_Data!FR190),IF(T1_Data!FR190=-999,"NA",IF(T1_Data!FR190&lt;1, "&lt;1", IF(T1_Data!FR190&gt;99, "&gt;99", T1_Data!FR190))),"-")</f>
        <v>-</v>
      </c>
      <c r="FS192" s="72" t="str">
        <f>IF(ISNUMBER(T1_Data!FS190),IF(T1_Data!FS190=-999,"NA",IF(T1_Data!FS190&lt;1, "&lt;1", IF(T1_Data!FS190&gt;99, "&gt;99", T1_Data!FS190))),"-")</f>
        <v>-</v>
      </c>
      <c r="FT192" s="72" t="str">
        <f>IF(ISNUMBER(T1_Data!FT190),IF(T1_Data!FT190=-999,"NA",IF(T1_Data!FT190&lt;1, "&lt;1", IF(T1_Data!FT190&gt;99, "&gt;99", T1_Data!FT190))),"-")</f>
        <v>-</v>
      </c>
      <c r="FU192" s="72" t="str">
        <f>IF(ISNUMBER(T1_Data!FU190),IF(T1_Data!FU190=-999,"NA",IF(T1_Data!FU190&lt;1, "&lt;1", IF(T1_Data!FU190&gt;99, "&gt;99", T1_Data!FU190))),"-")</f>
        <v>-</v>
      </c>
      <c r="FV192" s="72" t="str">
        <f>IF(ISNUMBER(T1_Data!FV190),IF(T1_Data!FV190=-999,"NA",IF(T1_Data!FV190&lt;1, "&lt;1", IF(T1_Data!FV190&gt;99, "&gt;99", T1_Data!FV190))),"-")</f>
        <v>-</v>
      </c>
      <c r="FW192" s="72" t="str">
        <f>IF(ISNUMBER(T1_Data!FW190),IF(T1_Data!FW190=-999,"NA",IF(T1_Data!FW190&lt;1, "&lt;1", IF(T1_Data!FW190&gt;99, "&gt;99", T1_Data!FW190))),"-")</f>
        <v>-</v>
      </c>
      <c r="FX192" s="71" t="str">
        <f>IF(ISBLANK(T1_Data!FX190), "", T1_Data!FX190)</f>
        <v/>
      </c>
    </row>
    <row r="193" spans="1:180" x14ac:dyDescent="0.25">
      <c r="A193" s="71" t="str">
        <f>IF(ISBLANK(T1_Data!A191), "", T1_Data!A191)</f>
        <v/>
      </c>
      <c r="B193" s="72" t="str">
        <f>IF(ISNUMBER(T1_Data!B191), T1_Data!B191,"-")</f>
        <v>-</v>
      </c>
      <c r="C193" s="72" t="str">
        <f>IF(ISNUMBER(T1_Data!C191),IF(T1_Data!C191=-999,"NA",IF(T1_Data!C191&lt;1, "&lt;1", IF(T1_Data!C191&gt;99, "&gt;99", T1_Data!C191))),"-")</f>
        <v>-</v>
      </c>
      <c r="D193" s="72" t="str">
        <f>IF(ISNUMBER(T1_Data!D191),IF(T1_Data!D191=-999,"NA",IF(T1_Data!D191&lt;1, "&lt;1", IF(T1_Data!D191&gt;99, "&gt;99", T1_Data!D191))),"-")</f>
        <v>-</v>
      </c>
      <c r="E193" s="72" t="str">
        <f>IF(ISNUMBER(T1_Data!E191),IF(T1_Data!E191=-999,"NA",IF(T1_Data!E191&lt;1, "&lt;1", IF(T1_Data!E191&gt;99, "&gt;99", T1_Data!E191))),"-")</f>
        <v>-</v>
      </c>
      <c r="F193" s="72" t="str">
        <f>IF(ISNUMBER(T1_Data!F191),IF(T1_Data!F191=-999,"NA",IF(T1_Data!F191&lt;1, "&lt;1", IF(T1_Data!F191&gt;99, "&gt;99", T1_Data!F191))),"-")</f>
        <v>-</v>
      </c>
      <c r="G193" s="72" t="str">
        <f>IF(ISNUMBER(T1_Data!G191),IF(T1_Data!G191=-999,"NA",IF(T1_Data!G191&lt;1, "&lt;1", IF(T1_Data!G191&gt;99, "&gt;99", T1_Data!G191))),"-")</f>
        <v>-</v>
      </c>
      <c r="H193" s="72" t="str">
        <f>IF(ISNUMBER(T1_Data!H191),IF(T1_Data!H191=-999,"NA",IF(T1_Data!H191&lt;1, "&lt;1", IF(T1_Data!H191&gt;99, "&gt;99", T1_Data!H191))),"-")</f>
        <v>-</v>
      </c>
      <c r="I193" s="72" t="str">
        <f>IF(ISNUMBER(T1_Data!I191),IF(T1_Data!I191=-999,"NA",IF(T1_Data!I191&lt;1, "&lt;1", IF(T1_Data!I191&gt;99, "&gt;99", T1_Data!I191))),"-")</f>
        <v>-</v>
      </c>
      <c r="J193" s="72" t="str">
        <f>IF(ISNUMBER(T1_Data!J191),IF(T1_Data!J191=-999,"NA",IF(T1_Data!J191&lt;1, "&lt;1", IF(T1_Data!J191&gt;99, "&gt;99", T1_Data!J191))),"-")</f>
        <v>-</v>
      </c>
      <c r="K193" s="72" t="str">
        <f>IF(ISNUMBER(T1_Data!K191),IF(T1_Data!K191=-999,"NA",IF(T1_Data!K191&lt;1, "&lt;1", IF(T1_Data!K191&gt;99, "&gt;99", T1_Data!K191))),"-")</f>
        <v>-</v>
      </c>
      <c r="L193" s="72" t="str">
        <f>IF(ISNUMBER(T1_Data!L191),IF(T1_Data!L191=-999,"NA",IF(T1_Data!L191&lt;1, "&lt;1", IF(T1_Data!L191&gt;99, "&gt;99", T1_Data!L191))),"-")</f>
        <v>-</v>
      </c>
      <c r="M193" s="72" t="str">
        <f>IF(ISNUMBER(T1_Data!M191),IF(T1_Data!M191=-999,"NA",IF(T1_Data!M191&lt;1, "&lt;1", IF(T1_Data!M191&gt;99, "&gt;99", T1_Data!M191))),"-")</f>
        <v>-</v>
      </c>
      <c r="N193" s="72" t="str">
        <f>IF(ISNUMBER(T1_Data!N191),IF(T1_Data!N191=-999,"NA",IF(T1_Data!N191&lt;1, "&lt;1", IF(T1_Data!N191&gt;99, "&gt;99", T1_Data!N191))),"-")</f>
        <v>-</v>
      </c>
      <c r="O193" s="72" t="str">
        <f>IF(ISNUMBER(T1_Data!O191),IF(T1_Data!O191=-999,"NA",IF(T1_Data!O191&lt;1, "&lt;1", IF(T1_Data!O191&gt;99, "&gt;99", T1_Data!O191))),"-")</f>
        <v>-</v>
      </c>
      <c r="P193" s="72" t="str">
        <f>IF(ISNUMBER(T1_Data!P191),IF(T1_Data!P191=-999,"NA",IF(T1_Data!P191&lt;1, "&lt;1", IF(T1_Data!P191&gt;99, "&gt;99", T1_Data!P191))),"-")</f>
        <v>-</v>
      </c>
      <c r="Q193" s="72" t="str">
        <f>IF(ISNUMBER(T1_Data!Q191),IF(T1_Data!Q191=-999,"NA",IF(T1_Data!Q191&lt;1, "&lt;1", IF(T1_Data!Q191&gt;99, "&gt;99", T1_Data!Q191))),"-")</f>
        <v>-</v>
      </c>
      <c r="R193" s="72" t="str">
        <f>IF(ISNUMBER(T1_Data!R191),IF(T1_Data!R191=-999,"NA",IF(T1_Data!R191&lt;1, "&lt;1", IF(T1_Data!R191&gt;99, "&gt;99", T1_Data!R191))),"-")</f>
        <v>-</v>
      </c>
      <c r="S193" s="72" t="str">
        <f>IF(ISNUMBER(T1_Data!S191),IF(T1_Data!S191=-999,"NA",IF(T1_Data!S191&lt;1, "&lt;1", IF(T1_Data!S191&gt;99, "&gt;99", T1_Data!S191))),"-")</f>
        <v>-</v>
      </c>
      <c r="T193" s="72" t="str">
        <f>IF(ISNUMBER(T1_Data!T191),IF(T1_Data!T191=-999,"NA",IF(T1_Data!T191&lt;1, "&lt;1", IF(T1_Data!T191&gt;99, "&gt;99", T1_Data!T191))),"-")</f>
        <v>-</v>
      </c>
      <c r="U193" s="72" t="str">
        <f>IF(ISNUMBER(T1_Data!U191),IF(T1_Data!U191=-999,"NA",IF(T1_Data!U191&lt;1, "&lt;1", IF(T1_Data!U191&gt;99, "&gt;99", T1_Data!U191))),"-")</f>
        <v>-</v>
      </c>
      <c r="V193" s="72" t="str">
        <f>IF(ISNUMBER(T1_Data!V191),IF(T1_Data!V191=-999,"NA",IF(T1_Data!V191&lt;1, "&lt;1", IF(T1_Data!V191&gt;99, "&gt;99", T1_Data!V191))),"-")</f>
        <v>-</v>
      </c>
      <c r="W193" s="72" t="str">
        <f>IF(ISNUMBER(T1_Data!W191),IF(T1_Data!W191=-999,"NA",IF(T1_Data!W191&lt;1, "&lt;1", IF(T1_Data!W191&gt;99, "&gt;99", T1_Data!W191))),"-")</f>
        <v>-</v>
      </c>
      <c r="X193" s="72" t="str">
        <f>IF(ISNUMBER(T1_Data!X191),IF(T1_Data!X191=-999,"NA",IF(T1_Data!X191&lt;1, "&lt;1", IF(T1_Data!X191&gt;99, "&gt;99", T1_Data!X191))),"-")</f>
        <v>-</v>
      </c>
      <c r="Y193" s="72" t="str">
        <f>IF(ISNUMBER(T1_Data!Y191),IF(T1_Data!Y191=-999,"NA",IF(T1_Data!Y191&lt;1, "&lt;1", IF(T1_Data!Y191&gt;99, "&gt;99", T1_Data!Y191))),"-")</f>
        <v>-</v>
      </c>
      <c r="Z193" s="72" t="str">
        <f>IF(ISNUMBER(T1_Data!Z191),IF(T1_Data!Z191=-999,"NA",IF(T1_Data!Z191&lt;1, "&lt;1", IF(T1_Data!Z191&gt;99, "&gt;99", T1_Data!Z191))),"-")</f>
        <v>-</v>
      </c>
      <c r="AA193" s="72" t="str">
        <f>IF(ISNUMBER(T1_Data!AA191),IF(T1_Data!AA191=-999,"NA",IF(T1_Data!AA191&lt;1, "&lt;1", IF(T1_Data!AA191&gt;99, "&gt;99", T1_Data!AA191))),"-")</f>
        <v>-</v>
      </c>
      <c r="AB193" s="72" t="str">
        <f>IF(ISNUMBER(T1_Data!AB191),IF(T1_Data!AB191=-999,"NA",IF(T1_Data!AB191&lt;1, "&lt;1", IF(T1_Data!AB191&gt;99, "&gt;99", T1_Data!AB191))),"-")</f>
        <v>-</v>
      </c>
      <c r="AC193" s="72" t="str">
        <f>IF(ISNUMBER(T1_Data!AC191),IF(T1_Data!AC191=-999,"NA",IF(T1_Data!AC191&lt;1, "&lt;1", IF(T1_Data!AC191&gt;99, "&gt;99", T1_Data!AC191))),"-")</f>
        <v>-</v>
      </c>
      <c r="AD193" s="72" t="str">
        <f>IF(ISNUMBER(T1_Data!AD191),IF(T1_Data!AD191=-999,"NA",IF(T1_Data!AD191&lt;1, "&lt;1", IF(T1_Data!AD191&gt;99, "&gt;99", T1_Data!AD191))),"-")</f>
        <v>-</v>
      </c>
      <c r="AE193" s="72" t="str">
        <f>IF(ISNUMBER(T1_Data!AE191),IF(T1_Data!AE191=-999,"NA",IF(T1_Data!AE191&lt;1, "&lt;1", IF(T1_Data!AE191&gt;99, "&gt;99", T1_Data!AE191))),"-")</f>
        <v>-</v>
      </c>
      <c r="AF193" s="72" t="str">
        <f>IF(ISNUMBER(T1_Data!AF191),IF(T1_Data!AF191=-999,"NA",IF(T1_Data!AF191&lt;1, "&lt;1", IF(T1_Data!AF191&gt;99, "&gt;99", T1_Data!AF191))),"-")</f>
        <v>-</v>
      </c>
      <c r="AG193" s="72" t="str">
        <f>IF(ISNUMBER(T1_Data!AG191),IF(T1_Data!AG191=-999,"NA",IF(T1_Data!AG191&lt;1, "&lt;1", IF(T1_Data!AG191&gt;99, "&gt;99", T1_Data!AG191))),"-")</f>
        <v>-</v>
      </c>
      <c r="AH193" s="72" t="str">
        <f>IF(ISNUMBER(T1_Data!AH191),IF(T1_Data!AH191=-999,"NA",IF(T1_Data!AH191&lt;1, "&lt;1", IF(T1_Data!AH191&gt;99, "&gt;99", T1_Data!AH191))),"-")</f>
        <v>-</v>
      </c>
      <c r="AI193" s="72" t="str">
        <f>IF(ISNUMBER(T1_Data!AI191),IF(T1_Data!AI191=-999,"NA",IF(T1_Data!AI191&lt;1, "&lt;1", IF(T1_Data!AI191&gt;99, "&gt;99", T1_Data!AI191))),"-")</f>
        <v>-</v>
      </c>
      <c r="AJ193" s="72" t="str">
        <f>IF(ISNUMBER(T1_Data!AJ191),IF(T1_Data!AJ191=-999,"NA",IF(T1_Data!AJ191&lt;1, "&lt;1", IF(T1_Data!AJ191&gt;99, "&gt;99", T1_Data!AJ191))),"-")</f>
        <v>-</v>
      </c>
      <c r="AK193" s="72" t="str">
        <f>IF(ISNUMBER(T1_Data!AK191),IF(T1_Data!AK191=-999,"NA",IF(T1_Data!AK191&lt;1, "&lt;1", IF(T1_Data!AK191&gt;99, "&gt;99", T1_Data!AK191))),"-")</f>
        <v>-</v>
      </c>
      <c r="AL193" s="72" t="str">
        <f>IF(ISNUMBER(T1_Data!AL191),IF(T1_Data!AL191=-999,"NA",IF(T1_Data!AL191&lt;1, "&lt;1", IF(T1_Data!AL191&gt;99, "&gt;99", T1_Data!AL191))),"-")</f>
        <v>-</v>
      </c>
      <c r="AM193" s="72" t="str">
        <f>IF(ISNUMBER(T1_Data!AM191),IF(T1_Data!AM191=-999,"NA",IF(T1_Data!AM191&lt;1, "&lt;1", IF(T1_Data!AM191&gt;99, "&gt;99", T1_Data!AM191))),"-")</f>
        <v>-</v>
      </c>
      <c r="AN193" s="72" t="str">
        <f>IF(ISNUMBER(T1_Data!AN191),IF(T1_Data!AN191=-999,"NA",IF(T1_Data!AN191&lt;1, "&lt;1", IF(T1_Data!AN191&gt;99, "&gt;99", T1_Data!AN191))),"-")</f>
        <v>-</v>
      </c>
      <c r="AO193" s="72" t="str">
        <f>IF(ISNUMBER(T1_Data!AO191),IF(T1_Data!AO191=-999,"NA",IF(T1_Data!AO191&lt;1, "&lt;1", IF(T1_Data!AO191&gt;99, "&gt;99", T1_Data!AO191))),"-")</f>
        <v>-</v>
      </c>
      <c r="AP193" s="72" t="str">
        <f>IF(ISNUMBER(T1_Data!AP191),IF(T1_Data!AP191=-999,"NA",IF(T1_Data!AP191&lt;1, "&lt;1", IF(T1_Data!AP191&gt;99, "&gt;99", T1_Data!AP191))),"-")</f>
        <v>-</v>
      </c>
      <c r="AQ193" s="72" t="str">
        <f>IF(ISNUMBER(T1_Data!AQ191),IF(T1_Data!AQ191=-999,"NA",IF(T1_Data!AQ191&lt;1, "&lt;1", IF(T1_Data!AQ191&gt;99, "&gt;99", T1_Data!AQ191))),"-")</f>
        <v>-</v>
      </c>
      <c r="AR193" s="72" t="str">
        <f>IF(ISNUMBER(T1_Data!AR191),IF(T1_Data!AR191=-999,"NA",IF(T1_Data!AR191&lt;1, "&lt;1", IF(T1_Data!AR191&gt;99, "&gt;99", T1_Data!AR191))),"-")</f>
        <v>-</v>
      </c>
      <c r="AS193" s="72" t="str">
        <f>IF(ISNUMBER(T1_Data!AS191),IF(T1_Data!AS191=-999,"NA",IF(T1_Data!AS191&lt;1, "&lt;1", IF(T1_Data!AS191&gt;99, "&gt;99", T1_Data!AS191))),"-")</f>
        <v>-</v>
      </c>
      <c r="AT193" s="72" t="str">
        <f>IF(ISNUMBER(T1_Data!AT191),IF(T1_Data!AT191=-999,"NA",IF(T1_Data!AT191&lt;1, "&lt;1", IF(T1_Data!AT191&gt;99, "&gt;99", T1_Data!AT191))),"-")</f>
        <v>-</v>
      </c>
      <c r="AU193" s="72" t="str">
        <f>IF(ISNUMBER(T1_Data!AU191),IF(T1_Data!AU191=-999,"NA",IF(T1_Data!AU191&lt;1, "&lt;1", IF(T1_Data!AU191&gt;99, "&gt;99", T1_Data!AU191))),"-")</f>
        <v>-</v>
      </c>
      <c r="AV193" s="72" t="str">
        <f>IF(ISNUMBER(T1_Data!AV191),IF(T1_Data!AV191=-999,"NA",IF(T1_Data!AV191&lt;1, "&lt;1", IF(T1_Data!AV191&gt;99, "&gt;99", T1_Data!AV191))),"-")</f>
        <v>-</v>
      </c>
      <c r="AW193" s="72" t="str">
        <f>IF(ISNUMBER(T1_Data!AW191),IF(T1_Data!AW191=-999,"NA",IF(T1_Data!AW191&lt;1, "&lt;1", IF(T1_Data!AW191&gt;99, "&gt;99", T1_Data!AW191))),"-")</f>
        <v>-</v>
      </c>
      <c r="AX193" s="72" t="str">
        <f>IF(ISNUMBER(T1_Data!AX191),IF(T1_Data!AX191=-999,"NA",IF(T1_Data!AX191&lt;1, "&lt;1", IF(T1_Data!AX191&gt;99, "&gt;99", T1_Data!AX191))),"-")</f>
        <v>-</v>
      </c>
      <c r="AY193" s="72" t="str">
        <f>IF(ISNUMBER(T1_Data!AY191),IF(T1_Data!AY191=-999,"NA",IF(T1_Data!AY191&lt;1, "&lt;1", IF(T1_Data!AY191&gt;99, "&gt;99", T1_Data!AY191))),"-")</f>
        <v>-</v>
      </c>
      <c r="AZ193" s="72" t="str">
        <f>IF(ISNUMBER(T1_Data!AZ191),IF(T1_Data!AZ191=-999,"NA",IF(T1_Data!AZ191&lt;1, "&lt;1", IF(T1_Data!AZ191&gt;99, "&gt;99", T1_Data!AZ191))),"-")</f>
        <v>-</v>
      </c>
      <c r="BA193" s="72" t="str">
        <f>IF(ISNUMBER(T1_Data!BA191),IF(T1_Data!BA191=-999,"NA",IF(T1_Data!BA191&lt;1, "&lt;1", IF(T1_Data!BA191&gt;99, "&gt;99", T1_Data!BA191))),"-")</f>
        <v>-</v>
      </c>
      <c r="BB193" s="72" t="str">
        <f>IF(ISNUMBER(T1_Data!BB191),IF(T1_Data!BB191=-999,"NA",IF(T1_Data!BB191&lt;1, "&lt;1", IF(T1_Data!BB191&gt;99, "&gt;99", T1_Data!BB191))),"-")</f>
        <v>-</v>
      </c>
      <c r="BC193" s="72" t="str">
        <f>IF(ISNUMBER(T1_Data!BC191),IF(T1_Data!BC191=-999,"NA",IF(T1_Data!BC191&lt;1, "&lt;1", IF(T1_Data!BC191&gt;99, "&gt;99", T1_Data!BC191))),"-")</f>
        <v>-</v>
      </c>
      <c r="BD193" s="72" t="str">
        <f>IF(ISNUMBER(T1_Data!BD191),IF(T1_Data!BD191=-999,"NA",IF(T1_Data!BD191&lt;1, "&lt;1", IF(T1_Data!BD191&gt;99, "&gt;99", T1_Data!BD191))),"-")</f>
        <v>-</v>
      </c>
      <c r="BE193" s="72" t="str">
        <f>IF(ISNUMBER(T1_Data!BE191),IF(T1_Data!BE191=-999,"NA",IF(T1_Data!BE191&lt;1, "&lt;1", IF(T1_Data!BE191&gt;99, "&gt;99", T1_Data!BE191))),"-")</f>
        <v>-</v>
      </c>
      <c r="BF193" s="72" t="str">
        <f>IF(ISNUMBER(T1_Data!BF191),IF(T1_Data!BF191=-999,"NA",IF(T1_Data!BF191&lt;1, "&lt;1", IF(T1_Data!BF191&gt;99, "&gt;99", T1_Data!BF191))),"-")</f>
        <v>-</v>
      </c>
      <c r="BG193" s="72" t="str">
        <f>IF(ISNUMBER(T1_Data!BG191),IF(T1_Data!BG191=-999,"NA",IF(T1_Data!BG191&lt;1, "&lt;1", IF(T1_Data!BG191&gt;99, "&gt;99", T1_Data!BG191))),"-")</f>
        <v>-</v>
      </c>
      <c r="BH193" s="72" t="str">
        <f>IF(ISNUMBER(T1_Data!BH191),IF(T1_Data!BH191=-999,"NA",IF(T1_Data!BH191&lt;1, "&lt;1", IF(T1_Data!BH191&gt;99, "&gt;99", T1_Data!BH191))),"-")</f>
        <v>-</v>
      </c>
      <c r="BI193" s="72" t="str">
        <f>IF(ISNUMBER(T1_Data!BI191),IF(T1_Data!BI191=-999,"NA",IF(T1_Data!BI191&lt;1, "&lt;1", IF(T1_Data!BI191&gt;99, "&gt;99", T1_Data!BI191))),"-")</f>
        <v>-</v>
      </c>
      <c r="BJ193" s="72" t="str">
        <f>IF(ISNUMBER(T1_Data!BJ191),IF(T1_Data!BJ191=-999,"NA",IF(T1_Data!BJ191&lt;1, "&lt;1", IF(T1_Data!BJ191&gt;99, "&gt;99", T1_Data!BJ191))),"-")</f>
        <v>-</v>
      </c>
      <c r="BK193" s="72" t="str">
        <f>IF(ISNUMBER(T1_Data!BK191),IF(T1_Data!BK191=-999,"NA",IF(T1_Data!BK191&lt;1, "&lt;1", IF(T1_Data!BK191&gt;99, "&gt;99", T1_Data!BK191))),"-")</f>
        <v>-</v>
      </c>
      <c r="BL193" s="72" t="str">
        <f>IF(ISNUMBER(T1_Data!BL191),IF(T1_Data!BL191=-999,"NA",IF(T1_Data!BL191&lt;1, "&lt;1", IF(T1_Data!BL191&gt;99, "&gt;99", T1_Data!BL191))),"-")</f>
        <v>-</v>
      </c>
      <c r="BM193" s="72" t="str">
        <f>IF(ISNUMBER(T1_Data!BM191),IF(T1_Data!BM191=-999,"NA",IF(T1_Data!BM191&lt;1, "&lt;1", IF(T1_Data!BM191&gt;99, "&gt;99", T1_Data!BM191))),"-")</f>
        <v>-</v>
      </c>
      <c r="BN193" s="72" t="str">
        <f>IF(ISNUMBER(T1_Data!BN191),IF(T1_Data!BN191=-999,"NA",IF(T1_Data!BN191&lt;1, "&lt;1", IF(T1_Data!BN191&gt;99, "&gt;99", T1_Data!BN191))),"-")</f>
        <v>-</v>
      </c>
      <c r="BO193" s="72" t="str">
        <f>IF(ISNUMBER(T1_Data!BO191),IF(T1_Data!BO191=-999,"NA",IF(T1_Data!BO191&lt;1, "&lt;1", IF(T1_Data!BO191&gt;99, "&gt;99", T1_Data!BO191))),"-")</f>
        <v>-</v>
      </c>
      <c r="BP193" s="72" t="str">
        <f>IF(ISNUMBER(T1_Data!BP191),IF(T1_Data!BP191=-999,"NA",IF(T1_Data!BP191&lt;1, "&lt;1", IF(T1_Data!BP191&gt;99, "&gt;99", T1_Data!BP191))),"-")</f>
        <v>-</v>
      </c>
      <c r="BQ193" s="72" t="str">
        <f>IF(ISNUMBER(T1_Data!BQ191),IF(T1_Data!BQ191=-999,"NA",IF(T1_Data!BQ191&lt;1, "&lt;1", IF(T1_Data!BQ191&gt;99, "&gt;99", T1_Data!BQ191))),"-")</f>
        <v>-</v>
      </c>
      <c r="BR193" s="72" t="str">
        <f>IF(ISNUMBER(T1_Data!BR191),IF(T1_Data!BR191=-999,"NA",IF(T1_Data!BR191&lt;1, "&lt;1", IF(T1_Data!BR191&gt;99, "&gt;99", T1_Data!BR191))),"-")</f>
        <v>-</v>
      </c>
      <c r="BS193" s="72" t="str">
        <f>IF(ISNUMBER(T1_Data!BS191),IF(T1_Data!BS191=-999,"NA",IF(T1_Data!BS191&lt;1, "&lt;1", IF(T1_Data!BS191&gt;99, "&gt;99", T1_Data!BS191))),"-")</f>
        <v>-</v>
      </c>
      <c r="BT193" s="72" t="str">
        <f>IF(ISNUMBER(T1_Data!BT191),IF(T1_Data!BT191=-999,"NA",IF(T1_Data!BT191&lt;1, "&lt;1", IF(T1_Data!BT191&gt;99, "&gt;99", T1_Data!BT191))),"-")</f>
        <v>-</v>
      </c>
      <c r="BU193" s="72" t="str">
        <f>IF(ISNUMBER(T1_Data!BU191),IF(T1_Data!BU191=-999,"NA",IF(T1_Data!BU191&lt;1, "&lt;1", IF(T1_Data!BU191&gt;99, "&gt;99", T1_Data!BU191))),"-")</f>
        <v>-</v>
      </c>
      <c r="BV193" s="72" t="str">
        <f>IF(ISNUMBER(T1_Data!BV191),IF(T1_Data!BV191=-999,"NA",IF(T1_Data!BV191&lt;1, "&lt;1", IF(T1_Data!BV191&gt;99, "&gt;99", T1_Data!BV191))),"-")</f>
        <v>-</v>
      </c>
      <c r="BW193" s="72" t="str">
        <f>IF(ISNUMBER(T1_Data!BW191),IF(T1_Data!BW191=-999,"NA",IF(T1_Data!BW191&lt;1, "&lt;1", IF(T1_Data!BW191&gt;99, "&gt;99", T1_Data!BW191))),"-")</f>
        <v>-</v>
      </c>
      <c r="BX193" s="72" t="str">
        <f>IF(ISNUMBER(T1_Data!BX191),IF(T1_Data!BX191=-999,"NA",IF(T1_Data!BX191&lt;1, "&lt;1", IF(T1_Data!BX191&gt;99, "&gt;99", T1_Data!BX191))),"-")</f>
        <v>-</v>
      </c>
      <c r="BY193" s="72" t="str">
        <f>IF(ISNUMBER(T1_Data!BY191),IF(T1_Data!BY191=-999,"NA",IF(T1_Data!BY191&lt;1, "&lt;1", IF(T1_Data!BY191&gt;99, "&gt;99", T1_Data!BY191))),"-")</f>
        <v>-</v>
      </c>
      <c r="BZ193" s="72" t="str">
        <f>IF(ISNUMBER(T1_Data!BZ191),IF(T1_Data!BZ191=-999,"NA",IF(T1_Data!BZ191&lt;1, "&lt;1", IF(T1_Data!BZ191&gt;99, "&gt;99", T1_Data!BZ191))),"-")</f>
        <v>-</v>
      </c>
      <c r="CA193" s="72" t="str">
        <f>IF(ISNUMBER(T1_Data!CA191),IF(T1_Data!CA191=-999,"NA",IF(T1_Data!CA191&lt;1, "&lt;1", IF(T1_Data!CA191&gt;99, "&gt;99", T1_Data!CA191))),"-")</f>
        <v>-</v>
      </c>
      <c r="CB193" s="72" t="str">
        <f>IF(ISNUMBER(T1_Data!CB191),IF(T1_Data!CB191=-999,"NA",IF(T1_Data!CB191&lt;1, "&lt;1", IF(T1_Data!CB191&gt;99, "&gt;99", T1_Data!CB191))),"-")</f>
        <v>-</v>
      </c>
      <c r="CC193" s="72" t="str">
        <f>IF(ISNUMBER(T1_Data!CC191),IF(T1_Data!CC191=-999,"NA",IF(T1_Data!CC191&lt;1, "&lt;1", IF(T1_Data!CC191&gt;99, "&gt;99", T1_Data!CC191))),"-")</f>
        <v>-</v>
      </c>
      <c r="CD193" s="72" t="str">
        <f>IF(ISNUMBER(T1_Data!CD191),IF(T1_Data!CD191=-999,"NA",IF(T1_Data!CD191&lt;1, "&lt;1", IF(T1_Data!CD191&gt;99, "&gt;99", T1_Data!CD191))),"-")</f>
        <v>-</v>
      </c>
      <c r="CE193" s="72" t="str">
        <f>IF(ISNUMBER(T1_Data!CE191),IF(T1_Data!CE191=-999,"NA",IF(T1_Data!CE191&lt;1, "&lt;1", IF(T1_Data!CE191&gt;99, "&gt;99", T1_Data!CE191))),"-")</f>
        <v>-</v>
      </c>
      <c r="CF193" s="72" t="str">
        <f>IF(ISNUMBER(T1_Data!CF191),IF(T1_Data!CF191=-999,"NA",IF(T1_Data!CF191&lt;1, "&lt;1", IF(T1_Data!CF191&gt;99, "&gt;99", T1_Data!CF191))),"-")</f>
        <v>-</v>
      </c>
      <c r="CG193" s="72" t="str">
        <f>IF(ISNUMBER(T1_Data!CG191),IF(T1_Data!CG191=-999,"NA",IF(T1_Data!CG191&lt;1, "&lt;1", IF(T1_Data!CG191&gt;99, "&gt;99", T1_Data!CG191))),"-")</f>
        <v>-</v>
      </c>
      <c r="CH193" s="72" t="str">
        <f>IF(ISNUMBER(T1_Data!CH191),IF(T1_Data!CH191=-999,"NA",IF(T1_Data!CH191&lt;1, "&lt;1", IF(T1_Data!CH191&gt;99, "&gt;99", T1_Data!CH191))),"-")</f>
        <v>-</v>
      </c>
      <c r="CI193" s="72" t="str">
        <f>IF(ISNUMBER(T1_Data!CI191),IF(T1_Data!CI191=-999,"NA",IF(T1_Data!CI191&lt;1, "&lt;1", IF(T1_Data!CI191&gt;99, "&gt;99", T1_Data!CI191))),"-")</f>
        <v>-</v>
      </c>
      <c r="CJ193" s="72" t="str">
        <f>IF(ISNUMBER(T1_Data!CJ191),IF(T1_Data!CJ191=-999,"NA",IF(T1_Data!CJ191&lt;1, "&lt;1", IF(T1_Data!CJ191&gt;99, "&gt;99", T1_Data!CJ191))),"-")</f>
        <v>-</v>
      </c>
      <c r="CK193" s="72" t="str">
        <f>IF(ISNUMBER(T1_Data!CK191),IF(T1_Data!CK191=-999,"NA",IF(T1_Data!CK191&lt;1, "&lt;1", IF(T1_Data!CK191&gt;99, "&gt;99", T1_Data!CK191))),"-")</f>
        <v>-</v>
      </c>
      <c r="CL193" s="72" t="str">
        <f>IF(ISNUMBER(T1_Data!CL191),IF(T1_Data!CL191=-999,"NA",IF(T1_Data!CL191&lt;1, "&lt;1", IF(T1_Data!CL191&gt;99, "&gt;99", T1_Data!CL191))),"-")</f>
        <v>-</v>
      </c>
      <c r="CM193" s="72" t="str">
        <f>IF(ISNUMBER(T1_Data!CM191),IF(T1_Data!CM191=-999,"NA",IF(T1_Data!CM191&lt;1, "&lt;1", IF(T1_Data!CM191&gt;99, "&gt;99", T1_Data!CM191))),"-")</f>
        <v>-</v>
      </c>
      <c r="CN193" s="72" t="str">
        <f>IF(ISNUMBER(T1_Data!CN191),IF(T1_Data!CN191=-999,"NA",IF(T1_Data!CN191&lt;1, "&lt;1", IF(T1_Data!CN191&gt;99, "&gt;99", T1_Data!CN191))),"-")</f>
        <v>-</v>
      </c>
      <c r="CO193" s="72" t="str">
        <f>IF(ISNUMBER(T1_Data!CO191),IF(T1_Data!CO191=-999,"NA",IF(T1_Data!CO191&lt;1, "&lt;1", IF(T1_Data!CO191&gt;99, "&gt;99", T1_Data!CO191))),"-")</f>
        <v>-</v>
      </c>
      <c r="CP193" s="72" t="str">
        <f>IF(ISNUMBER(T1_Data!CP191),IF(T1_Data!CP191=-999,"NA",IF(T1_Data!CP191&lt;1, "&lt;1", IF(T1_Data!CP191&gt;99, "&gt;99", T1_Data!CP191))),"-")</f>
        <v>-</v>
      </c>
      <c r="CQ193" s="72" t="str">
        <f>IF(ISNUMBER(T1_Data!CQ191),IF(T1_Data!CQ191=-999,"NA",IF(T1_Data!CQ191&lt;1, "&lt;1", IF(T1_Data!CQ191&gt;99, "&gt;99", T1_Data!CQ191))),"-")</f>
        <v>-</v>
      </c>
      <c r="CR193" s="72" t="str">
        <f>IF(ISNUMBER(T1_Data!CR191),IF(T1_Data!CR191=-999,"NA",IF(T1_Data!CR191&lt;1, "&lt;1", IF(T1_Data!CR191&gt;99, "&gt;99", T1_Data!CR191))),"-")</f>
        <v>-</v>
      </c>
      <c r="CS193" s="72" t="str">
        <f>IF(ISNUMBER(T1_Data!CS191),IF(T1_Data!CS191=-999,"NA",IF(T1_Data!CS191&lt;1, "&lt;1", IF(T1_Data!CS191&gt;99, "&gt;99", T1_Data!CS191))),"-")</f>
        <v>-</v>
      </c>
      <c r="CT193" s="72" t="str">
        <f>IF(ISNUMBER(T1_Data!CT191),IF(T1_Data!CT191=-999,"NA",IF(T1_Data!CT191&lt;1, "&lt;1", IF(T1_Data!CT191&gt;99, "&gt;99", T1_Data!CT191))),"-")</f>
        <v>-</v>
      </c>
      <c r="CU193" s="72" t="str">
        <f>IF(ISNUMBER(T1_Data!CU191),IF(T1_Data!CU191=-999,"NA",IF(T1_Data!CU191&lt;1, "&lt;1", IF(T1_Data!CU191&gt;99, "&gt;99", T1_Data!CU191))),"-")</f>
        <v>-</v>
      </c>
      <c r="CV193" s="72" t="str">
        <f>IF(ISNUMBER(T1_Data!CV191),IF(T1_Data!CV191=-999,"NA",IF(T1_Data!CV191&lt;1, "&lt;1", IF(T1_Data!CV191&gt;99, "&gt;99", T1_Data!CV191))),"-")</f>
        <v>-</v>
      </c>
      <c r="CW193" s="72" t="str">
        <f>IF(ISNUMBER(T1_Data!CW191),IF(T1_Data!CW191=-999,"NA",IF(T1_Data!CW191&lt;1, "&lt;1", IF(T1_Data!CW191&gt;99, "&gt;99", T1_Data!CW191))),"-")</f>
        <v>-</v>
      </c>
      <c r="CX193" s="72" t="str">
        <f>IF(ISNUMBER(T1_Data!CX191),IF(T1_Data!CX191=-999,"NA",IF(T1_Data!CX191&lt;1, "&lt;1", IF(T1_Data!CX191&gt;99, "&gt;99", T1_Data!CX191))),"-")</f>
        <v>-</v>
      </c>
      <c r="CY193" s="72" t="str">
        <f>IF(ISNUMBER(T1_Data!CY191),IF(T1_Data!CY191=-999,"NA",IF(T1_Data!CY191&lt;1, "&lt;1", IF(T1_Data!CY191&gt;99, "&gt;99", T1_Data!CY191))),"-")</f>
        <v>-</v>
      </c>
      <c r="CZ193" s="72" t="str">
        <f>IF(ISNUMBER(T1_Data!CZ191),IF(T1_Data!CZ191=-999,"NA",IF(T1_Data!CZ191&lt;1, "&lt;1", IF(T1_Data!CZ191&gt;99, "&gt;99", T1_Data!CZ191))),"-")</f>
        <v>-</v>
      </c>
      <c r="DA193" s="72" t="str">
        <f>IF(ISNUMBER(T1_Data!DA191),IF(T1_Data!DA191=-999,"NA",IF(T1_Data!DA191&lt;1, "&lt;1", IF(T1_Data!DA191&gt;99, "&gt;99", T1_Data!DA191))),"-")</f>
        <v>-</v>
      </c>
      <c r="DB193" s="72" t="str">
        <f>IF(ISNUMBER(T1_Data!DB191),IF(T1_Data!DB191=-999,"NA",IF(T1_Data!DB191&lt;1, "&lt;1", IF(T1_Data!DB191&gt;99, "&gt;99", T1_Data!DB191))),"-")</f>
        <v>-</v>
      </c>
      <c r="DC193" s="72" t="str">
        <f>IF(ISNUMBER(T1_Data!DC191),IF(T1_Data!DC191=-999,"NA",IF(T1_Data!DC191&lt;1, "&lt;1", IF(T1_Data!DC191&gt;99, "&gt;99", T1_Data!DC191))),"-")</f>
        <v>-</v>
      </c>
      <c r="DD193" s="72" t="str">
        <f>IF(ISNUMBER(T1_Data!DD191),IF(T1_Data!DD191=-999,"NA",IF(T1_Data!DD191&lt;1, "&lt;1", IF(T1_Data!DD191&gt;99, "&gt;99", T1_Data!DD191))),"-")</f>
        <v>-</v>
      </c>
      <c r="DE193" s="72" t="str">
        <f>IF(ISNUMBER(T1_Data!DE191),IF(T1_Data!DE191=-999,"NA",IF(T1_Data!DE191&lt;1, "&lt;1", IF(T1_Data!DE191&gt;99, "&gt;99", T1_Data!DE191))),"-")</f>
        <v>-</v>
      </c>
      <c r="DF193" s="72" t="str">
        <f>IF(ISNUMBER(T1_Data!DF191),IF(T1_Data!DF191=-999,"NA",IF(T1_Data!DF191&lt;1, "&lt;1", IF(T1_Data!DF191&gt;99, "&gt;99", T1_Data!DF191))),"-")</f>
        <v>-</v>
      </c>
      <c r="DG193" s="72" t="str">
        <f>IF(ISNUMBER(T1_Data!DG191),IF(T1_Data!DG191=-999,"NA",IF(T1_Data!DG191&lt;1, "&lt;1", IF(T1_Data!DG191&gt;99, "&gt;99", T1_Data!DG191))),"-")</f>
        <v>-</v>
      </c>
      <c r="DH193" s="72" t="str">
        <f>IF(ISNUMBER(T1_Data!DH191),IF(T1_Data!DH191=-999,"NA",IF(T1_Data!DH191&lt;1, "&lt;1", IF(T1_Data!DH191&gt;99, "&gt;99", T1_Data!DH191))),"-")</f>
        <v>-</v>
      </c>
      <c r="DI193" s="72" t="str">
        <f>IF(ISNUMBER(T1_Data!DI191),IF(T1_Data!DI191=-999,"NA",IF(T1_Data!DI191&lt;1, "&lt;1", IF(T1_Data!DI191&gt;99, "&gt;99", T1_Data!DI191))),"-")</f>
        <v>-</v>
      </c>
      <c r="DJ193" s="72" t="str">
        <f>IF(ISNUMBER(T1_Data!DJ191),IF(T1_Data!DJ191=-999,"NA",IF(T1_Data!DJ191&lt;1, "&lt;1", IF(T1_Data!DJ191&gt;99, "&gt;99", T1_Data!DJ191))),"-")</f>
        <v>-</v>
      </c>
      <c r="DK193" s="72" t="str">
        <f>IF(ISNUMBER(T1_Data!DK191),IF(T1_Data!DK191=-999,"NA",IF(T1_Data!DK191&lt;1, "&lt;1", IF(T1_Data!DK191&gt;99, "&gt;99", T1_Data!DK191))),"-")</f>
        <v>-</v>
      </c>
      <c r="DL193" s="72" t="str">
        <f>IF(ISNUMBER(T1_Data!DL191),IF(T1_Data!DL191=-999,"NA",IF(T1_Data!DL191&lt;1, "&lt;1", IF(T1_Data!DL191&gt;99, "&gt;99", T1_Data!DL191))),"-")</f>
        <v>-</v>
      </c>
      <c r="DM193" s="72" t="str">
        <f>IF(ISNUMBER(T1_Data!DM191),IF(T1_Data!DM191=-999,"NA",IF(T1_Data!DM191&lt;1, "&lt;1", IF(T1_Data!DM191&gt;99, "&gt;99", T1_Data!DM191))),"-")</f>
        <v>-</v>
      </c>
      <c r="DN193" s="72" t="str">
        <f>IF(ISNUMBER(T1_Data!DN191),IF(T1_Data!DN191=-999,"NA",IF(T1_Data!DN191&lt;1, "&lt;1", IF(T1_Data!DN191&gt;99, "&gt;99", T1_Data!DN191))),"-")</f>
        <v>-</v>
      </c>
      <c r="DO193" s="72" t="str">
        <f>IF(ISNUMBER(T1_Data!DO191),IF(T1_Data!DO191=-999,"NA",IF(T1_Data!DO191&lt;1, "&lt;1", IF(T1_Data!DO191&gt;99, "&gt;99", T1_Data!DO191))),"-")</f>
        <v>-</v>
      </c>
      <c r="DP193" s="72" t="str">
        <f>IF(ISNUMBER(T1_Data!DP191),IF(T1_Data!DP191=-999,"NA",IF(T1_Data!DP191&lt;1, "&lt;1", IF(T1_Data!DP191&gt;99, "&gt;99", T1_Data!DP191))),"-")</f>
        <v>-</v>
      </c>
      <c r="DQ193" s="72" t="str">
        <f>IF(ISNUMBER(T1_Data!DQ191),IF(T1_Data!DQ191=-999,"NA",IF(T1_Data!DQ191&lt;1, "&lt;1", IF(T1_Data!DQ191&gt;99, "&gt;99", T1_Data!DQ191))),"-")</f>
        <v>-</v>
      </c>
      <c r="DR193" s="72" t="str">
        <f>IF(ISNUMBER(T1_Data!DR191),IF(T1_Data!DR191=-999,"NA",IF(T1_Data!DR191&lt;1, "&lt;1", IF(T1_Data!DR191&gt;99, "&gt;99", T1_Data!DR191))),"-")</f>
        <v>-</v>
      </c>
      <c r="DS193" s="72" t="str">
        <f>IF(ISNUMBER(T1_Data!DS191),IF(T1_Data!DS191=-999,"NA",IF(T1_Data!DS191&lt;1, "&lt;1", IF(T1_Data!DS191&gt;99, "&gt;99", T1_Data!DS191))),"-")</f>
        <v>-</v>
      </c>
      <c r="DT193" s="72" t="str">
        <f>IF(ISNUMBER(T1_Data!DT191),IF(T1_Data!DT191=-999,"NA",IF(T1_Data!DT191&lt;1, "&lt;1", IF(T1_Data!DT191&gt;99, "&gt;99", T1_Data!DT191))),"-")</f>
        <v>-</v>
      </c>
      <c r="DU193" s="72" t="str">
        <f>IF(ISNUMBER(T1_Data!DU191),IF(T1_Data!DU191=-999,"NA",IF(T1_Data!DU191&lt;1, "&lt;1", IF(T1_Data!DU191&gt;99, "&gt;99", T1_Data!DU191))),"-")</f>
        <v>-</v>
      </c>
      <c r="DV193" s="72" t="str">
        <f>IF(ISNUMBER(T1_Data!DV191),IF(T1_Data!DV191=-999,"NA",IF(T1_Data!DV191&lt;1, "&lt;1", IF(T1_Data!DV191&gt;99, "&gt;99", T1_Data!DV191))),"-")</f>
        <v>-</v>
      </c>
      <c r="DW193" s="72" t="str">
        <f>IF(ISNUMBER(T1_Data!DW191),IF(T1_Data!DW191=-999,"NA",IF(T1_Data!DW191&lt;1, "&lt;1", IF(T1_Data!DW191&gt;99, "&gt;99", T1_Data!DW191))),"-")</f>
        <v>-</v>
      </c>
      <c r="DX193" s="72" t="str">
        <f>IF(ISNUMBER(T1_Data!DX191),IF(T1_Data!DX191=-999,"NA",IF(T1_Data!DX191&lt;1, "&lt;1", IF(T1_Data!DX191&gt;99, "&gt;99", T1_Data!DX191))),"-")</f>
        <v>-</v>
      </c>
      <c r="DY193" s="72" t="str">
        <f>IF(ISNUMBER(T1_Data!DY191),IF(T1_Data!DY191=-999,"NA",IF(T1_Data!DY191&lt;1, "&lt;1", IF(T1_Data!DY191&gt;99, "&gt;99", T1_Data!DY191))),"-")</f>
        <v>-</v>
      </c>
      <c r="DZ193" s="72" t="str">
        <f>IF(ISNUMBER(T1_Data!DZ191),IF(T1_Data!DZ191=-999,"NA",IF(T1_Data!DZ191&lt;1, "&lt;1", IF(T1_Data!DZ191&gt;99, "&gt;99", T1_Data!DZ191))),"-")</f>
        <v>-</v>
      </c>
      <c r="EA193" s="72" t="str">
        <f>IF(ISNUMBER(T1_Data!EA191),IF(T1_Data!EA191=-999,"NA",IF(T1_Data!EA191&lt;1, "&lt;1", IF(T1_Data!EA191&gt;99, "&gt;99", T1_Data!EA191))),"-")</f>
        <v>-</v>
      </c>
      <c r="EB193" s="72" t="str">
        <f>IF(ISNUMBER(T1_Data!EB191),IF(T1_Data!EB191=-999,"NA",IF(T1_Data!EB191&lt;1, "&lt;1", IF(T1_Data!EB191&gt;99, "&gt;99", T1_Data!EB191))),"-")</f>
        <v>-</v>
      </c>
      <c r="EC193" s="72" t="str">
        <f>IF(ISNUMBER(T1_Data!EC191),IF(T1_Data!EC191=-999,"NA",IF(T1_Data!EC191&lt;1, "&lt;1", IF(T1_Data!EC191&gt;99, "&gt;99", T1_Data!EC191))),"-")</f>
        <v>-</v>
      </c>
      <c r="ED193" s="72" t="str">
        <f>IF(ISNUMBER(T1_Data!ED191),IF(T1_Data!ED191=-999,"NA",IF(T1_Data!ED191&lt;1, "&lt;1", IF(T1_Data!ED191&gt;99, "&gt;99", T1_Data!ED191))),"-")</f>
        <v>-</v>
      </c>
      <c r="EE193" s="72" t="str">
        <f>IF(ISNUMBER(T1_Data!EE191),IF(T1_Data!EE191=-999,"NA",IF(T1_Data!EE191&lt;1, "&lt;1", IF(T1_Data!EE191&gt;99, "&gt;99", T1_Data!EE191))),"-")</f>
        <v>-</v>
      </c>
      <c r="EF193" s="72" t="str">
        <f>IF(ISNUMBER(T1_Data!EF191),IF(T1_Data!EF191=-999,"NA",IF(T1_Data!EF191&lt;1, "&lt;1", IF(T1_Data!EF191&gt;99, "&gt;99", T1_Data!EF191))),"-")</f>
        <v>-</v>
      </c>
      <c r="EG193" s="72" t="str">
        <f>IF(ISNUMBER(T1_Data!EG191),IF(T1_Data!EG191=-999,"NA",IF(T1_Data!EG191&lt;1, "&lt;1", IF(T1_Data!EG191&gt;99, "&gt;99", T1_Data!EG191))),"-")</f>
        <v>-</v>
      </c>
      <c r="EH193" s="72" t="str">
        <f>IF(ISNUMBER(T1_Data!EH191),IF(T1_Data!EH191=-999,"NA",IF(T1_Data!EH191&lt;1, "&lt;1", IF(T1_Data!EH191&gt;99, "&gt;99", T1_Data!EH191))),"-")</f>
        <v>-</v>
      </c>
      <c r="EI193" s="72" t="str">
        <f>IF(ISNUMBER(T1_Data!EI191),IF(T1_Data!EI191=-999,"NA",IF(T1_Data!EI191&lt;1, "&lt;1", IF(T1_Data!EI191&gt;99, "&gt;99", T1_Data!EI191))),"-")</f>
        <v>-</v>
      </c>
      <c r="EJ193" s="72" t="str">
        <f>IF(ISNUMBER(T1_Data!EJ191),IF(T1_Data!EJ191=-999,"NA",IF(T1_Data!EJ191&lt;1, "&lt;1", IF(T1_Data!EJ191&gt;99, "&gt;99", T1_Data!EJ191))),"-")</f>
        <v>-</v>
      </c>
      <c r="EK193" s="72" t="str">
        <f>IF(ISNUMBER(T1_Data!EK191),IF(T1_Data!EK191=-999,"NA",IF(T1_Data!EK191&lt;1, "&lt;1", IF(T1_Data!EK191&gt;99, "&gt;99", T1_Data!EK191))),"-")</f>
        <v>-</v>
      </c>
      <c r="EL193" s="72" t="str">
        <f>IF(ISNUMBER(T1_Data!EL191),IF(T1_Data!EL191=-999,"NA",IF(T1_Data!EL191&lt;1, "&lt;1", IF(T1_Data!EL191&gt;99, "&gt;99", T1_Data!EL191))),"-")</f>
        <v>-</v>
      </c>
      <c r="EM193" s="72" t="str">
        <f>IF(ISNUMBER(T1_Data!EM191),IF(T1_Data!EM191=-999,"NA",IF(T1_Data!EM191&lt;1, "&lt;1", IF(T1_Data!EM191&gt;99, "&gt;99", T1_Data!EM191))),"-")</f>
        <v>-</v>
      </c>
      <c r="EN193" s="72" t="str">
        <f>IF(ISNUMBER(T1_Data!EN191),IF(T1_Data!EN191=-999,"NA",IF(T1_Data!EN191&lt;1, "&lt;1", IF(T1_Data!EN191&gt;99, "&gt;99", T1_Data!EN191))),"-")</f>
        <v>-</v>
      </c>
      <c r="EO193" s="72" t="str">
        <f>IF(ISNUMBER(T1_Data!EO191),IF(T1_Data!EO191=-999,"NA",IF(T1_Data!EO191&lt;1, "&lt;1", IF(T1_Data!EO191&gt;99, "&gt;99", T1_Data!EO191))),"-")</f>
        <v>-</v>
      </c>
      <c r="EP193" s="72" t="str">
        <f>IF(ISNUMBER(T1_Data!EP191),IF(T1_Data!EP191=-999,"NA",IF(T1_Data!EP191&lt;1, "&lt;1", IF(T1_Data!EP191&gt;99, "&gt;99", T1_Data!EP191))),"-")</f>
        <v>-</v>
      </c>
      <c r="EQ193" s="72" t="str">
        <f>IF(ISNUMBER(T1_Data!EQ191),IF(T1_Data!EQ191=-999,"NA",IF(T1_Data!EQ191&lt;1, "&lt;1", IF(T1_Data!EQ191&gt;99, "&gt;99", T1_Data!EQ191))),"-")</f>
        <v>-</v>
      </c>
      <c r="ER193" s="72" t="str">
        <f>IF(ISNUMBER(T1_Data!ER191),IF(T1_Data!ER191=-999,"NA",IF(T1_Data!ER191&lt;1, "&lt;1", IF(T1_Data!ER191&gt;99, "&gt;99", T1_Data!ER191))),"-")</f>
        <v>-</v>
      </c>
      <c r="ES193" s="72" t="str">
        <f>IF(ISNUMBER(T1_Data!ES191),IF(T1_Data!ES191=-999,"NA",IF(T1_Data!ES191&lt;1, "&lt;1", IF(T1_Data!ES191&gt;99, "&gt;99", T1_Data!ES191))),"-")</f>
        <v>-</v>
      </c>
      <c r="ET193" s="72" t="str">
        <f>IF(ISNUMBER(T1_Data!ET191),IF(T1_Data!ET191=-999,"NA",IF(T1_Data!ET191&lt;1, "&lt;1", IF(T1_Data!ET191&gt;99, "&gt;99", T1_Data!ET191))),"-")</f>
        <v>-</v>
      </c>
      <c r="EU193" s="72" t="str">
        <f>IF(ISNUMBER(T1_Data!EU191),IF(T1_Data!EU191=-999,"NA",IF(T1_Data!EU191&lt;1, "&lt;1", IF(T1_Data!EU191&gt;99, "&gt;99", T1_Data!EU191))),"-")</f>
        <v>-</v>
      </c>
      <c r="EV193" s="72" t="str">
        <f>IF(ISNUMBER(T1_Data!EV191),IF(T1_Data!EV191=-999,"NA",IF(T1_Data!EV191&lt;1, "&lt;1", IF(T1_Data!EV191&gt;99, "&gt;99", T1_Data!EV191))),"-")</f>
        <v>-</v>
      </c>
      <c r="EW193" s="72" t="str">
        <f>IF(ISNUMBER(T1_Data!EW191),IF(T1_Data!EW191=-999,"NA",IF(T1_Data!EW191&lt;1, "&lt;1", IF(T1_Data!EW191&gt;99, "&gt;99", T1_Data!EW191))),"-")</f>
        <v>-</v>
      </c>
      <c r="EX193" s="72" t="str">
        <f>IF(ISNUMBER(T1_Data!EX191),IF(T1_Data!EX191=-999,"NA",IF(T1_Data!EX191&lt;1, "&lt;1", IF(T1_Data!EX191&gt;99, "&gt;99", T1_Data!EX191))),"-")</f>
        <v>-</v>
      </c>
      <c r="EY193" s="72" t="str">
        <f>IF(ISNUMBER(T1_Data!EY191),IF(T1_Data!EY191=-999,"NA",IF(T1_Data!EY191&lt;1, "&lt;1", IF(T1_Data!EY191&gt;99, "&gt;99", T1_Data!EY191))),"-")</f>
        <v>-</v>
      </c>
      <c r="EZ193" s="72" t="str">
        <f>IF(ISNUMBER(T1_Data!EZ191),IF(T1_Data!EZ191=-999,"NA",IF(T1_Data!EZ191&lt;1, "&lt;1", IF(T1_Data!EZ191&gt;99, "&gt;99", T1_Data!EZ191))),"-")</f>
        <v>-</v>
      </c>
      <c r="FA193" s="72" t="str">
        <f>IF(ISNUMBER(T1_Data!FA191),IF(T1_Data!FA191=-999,"NA",IF(T1_Data!FA191&lt;1, "&lt;1", IF(T1_Data!FA191&gt;99, "&gt;99", T1_Data!FA191))),"-")</f>
        <v>-</v>
      </c>
      <c r="FB193" s="72" t="str">
        <f>IF(ISNUMBER(T1_Data!FB191),IF(T1_Data!FB191=-999,"NA",IF(T1_Data!FB191&lt;1, "&lt;1", IF(T1_Data!FB191&gt;99, "&gt;99", T1_Data!FB191))),"-")</f>
        <v>-</v>
      </c>
      <c r="FC193" s="72" t="str">
        <f>IF(ISNUMBER(T1_Data!FC191),IF(T1_Data!FC191=-999,"NA",IF(T1_Data!FC191&lt;1, "&lt;1", IF(T1_Data!FC191&gt;99, "&gt;99", T1_Data!FC191))),"-")</f>
        <v>-</v>
      </c>
      <c r="FD193" s="72" t="str">
        <f>IF(ISNUMBER(T1_Data!FD191),IF(T1_Data!FD191=-999,"NA",IF(T1_Data!FD191&lt;1, "&lt;1", IF(T1_Data!FD191&gt;99, "&gt;99", T1_Data!FD191))),"-")</f>
        <v>-</v>
      </c>
      <c r="FE193" s="72" t="str">
        <f>IF(ISNUMBER(T1_Data!FE191),IF(T1_Data!FE191=-999,"NA",IF(T1_Data!FE191&lt;1, "&lt;1", IF(T1_Data!FE191&gt;99, "&gt;99", T1_Data!FE191))),"-")</f>
        <v>-</v>
      </c>
      <c r="FF193" s="72" t="str">
        <f>IF(ISNUMBER(T1_Data!FF191),IF(T1_Data!FF191=-999,"NA",IF(T1_Data!FF191&lt;1, "&lt;1", IF(T1_Data!FF191&gt;99, "&gt;99", T1_Data!FF191))),"-")</f>
        <v>-</v>
      </c>
      <c r="FG193" s="72" t="str">
        <f>IF(ISNUMBER(T1_Data!FG191),IF(T1_Data!FG191=-999,"NA",IF(T1_Data!FG191&lt;1, "&lt;1", IF(T1_Data!FG191&gt;99, "&gt;99", T1_Data!FG191))),"-")</f>
        <v>-</v>
      </c>
      <c r="FH193" s="72" t="str">
        <f>IF(ISNUMBER(T1_Data!FH191),IF(T1_Data!FH191=-999,"NA",IF(T1_Data!FH191&lt;1, "&lt;1", IF(T1_Data!FH191&gt;99, "&gt;99", T1_Data!FH191))),"-")</f>
        <v>-</v>
      </c>
      <c r="FI193" s="72" t="str">
        <f>IF(ISNUMBER(T1_Data!FI191),IF(T1_Data!FI191=-999,"NA",IF(T1_Data!FI191&lt;1, "&lt;1", IF(T1_Data!FI191&gt;99, "&gt;99", T1_Data!FI191))),"-")</f>
        <v>-</v>
      </c>
      <c r="FJ193" s="72" t="str">
        <f>IF(ISNUMBER(T1_Data!FJ191),IF(T1_Data!FJ191=-999,"NA",IF(T1_Data!FJ191&lt;1, "&lt;1", IF(T1_Data!FJ191&gt;99, "&gt;99", T1_Data!FJ191))),"-")</f>
        <v>-</v>
      </c>
      <c r="FK193" s="72" t="str">
        <f>IF(ISNUMBER(T1_Data!FK191),IF(T1_Data!FK191=-999,"NA",IF(T1_Data!FK191&lt;1, "&lt;1", IF(T1_Data!FK191&gt;99, "&gt;99", T1_Data!FK191))),"-")</f>
        <v>-</v>
      </c>
      <c r="FL193" s="72" t="str">
        <f>IF(ISNUMBER(T1_Data!FL191),IF(T1_Data!FL191=-999,"NA",IF(T1_Data!FL191&lt;1, "&lt;1", IF(T1_Data!FL191&gt;99, "&gt;99", T1_Data!FL191))),"-")</f>
        <v>-</v>
      </c>
      <c r="FM193" s="72" t="str">
        <f>IF(ISNUMBER(T1_Data!FM191),IF(T1_Data!FM191=-999,"NA",IF(T1_Data!FM191&lt;1, "&lt;1", IF(T1_Data!FM191&gt;99, "&gt;99", T1_Data!FM191))),"-")</f>
        <v>-</v>
      </c>
      <c r="FN193" s="72" t="str">
        <f>IF(ISNUMBER(T1_Data!FN191),IF(T1_Data!FN191=-999,"NA",IF(T1_Data!FN191&lt;1, "&lt;1", IF(T1_Data!FN191&gt;99, "&gt;99", T1_Data!FN191))),"-")</f>
        <v>-</v>
      </c>
      <c r="FO193" s="72" t="str">
        <f>IF(ISNUMBER(T1_Data!FO191),IF(T1_Data!FO191=-999,"NA",IF(T1_Data!FO191&lt;1, "&lt;1", IF(T1_Data!FO191&gt;99, "&gt;99", T1_Data!FO191))),"-")</f>
        <v>-</v>
      </c>
      <c r="FP193" s="72" t="str">
        <f>IF(ISNUMBER(T1_Data!FP191),IF(T1_Data!FP191=-999,"NA",IF(T1_Data!FP191&lt;1, "&lt;1", IF(T1_Data!FP191&gt;99, "&gt;99", T1_Data!FP191))),"-")</f>
        <v>-</v>
      </c>
      <c r="FQ193" s="72" t="str">
        <f>IF(ISNUMBER(T1_Data!FQ191),IF(T1_Data!FQ191=-999,"NA",IF(T1_Data!FQ191&lt;1, "&lt;1", IF(T1_Data!FQ191&gt;99, "&gt;99", T1_Data!FQ191))),"-")</f>
        <v>-</v>
      </c>
      <c r="FR193" s="72" t="str">
        <f>IF(ISNUMBER(T1_Data!FR191),IF(T1_Data!FR191=-999,"NA",IF(T1_Data!FR191&lt;1, "&lt;1", IF(T1_Data!FR191&gt;99, "&gt;99", T1_Data!FR191))),"-")</f>
        <v>-</v>
      </c>
      <c r="FS193" s="72" t="str">
        <f>IF(ISNUMBER(T1_Data!FS191),IF(T1_Data!FS191=-999,"NA",IF(T1_Data!FS191&lt;1, "&lt;1", IF(T1_Data!FS191&gt;99, "&gt;99", T1_Data!FS191))),"-")</f>
        <v>-</v>
      </c>
      <c r="FT193" s="72" t="str">
        <f>IF(ISNUMBER(T1_Data!FT191),IF(T1_Data!FT191=-999,"NA",IF(T1_Data!FT191&lt;1, "&lt;1", IF(T1_Data!FT191&gt;99, "&gt;99", T1_Data!FT191))),"-")</f>
        <v>-</v>
      </c>
      <c r="FU193" s="72" t="str">
        <f>IF(ISNUMBER(T1_Data!FU191),IF(T1_Data!FU191=-999,"NA",IF(T1_Data!FU191&lt;1, "&lt;1", IF(T1_Data!FU191&gt;99, "&gt;99", T1_Data!FU191))),"-")</f>
        <v>-</v>
      </c>
      <c r="FV193" s="72" t="str">
        <f>IF(ISNUMBER(T1_Data!FV191),IF(T1_Data!FV191=-999,"NA",IF(T1_Data!FV191&lt;1, "&lt;1", IF(T1_Data!FV191&gt;99, "&gt;99", T1_Data!FV191))),"-")</f>
        <v>-</v>
      </c>
      <c r="FW193" s="72" t="str">
        <f>IF(ISNUMBER(T1_Data!FW191),IF(T1_Data!FW191=-999,"NA",IF(T1_Data!FW191&lt;1, "&lt;1", IF(T1_Data!FW191&gt;99, "&gt;99", T1_Data!FW191))),"-")</f>
        <v>-</v>
      </c>
      <c r="FX193" s="71" t="str">
        <f>IF(ISBLANK(T1_Data!FX191), "", T1_Data!FX191)</f>
        <v/>
      </c>
    </row>
    <row r="194" spans="1:180" x14ac:dyDescent="0.25">
      <c r="A194" s="71" t="str">
        <f>IF(ISBLANK(T1_Data!A192), "", T1_Data!A192)</f>
        <v/>
      </c>
      <c r="B194" s="72" t="str">
        <f>IF(ISNUMBER(T1_Data!B192), T1_Data!B192,"-")</f>
        <v>-</v>
      </c>
      <c r="C194" s="72" t="str">
        <f>IF(ISNUMBER(T1_Data!C192),IF(T1_Data!C192=-999,"NA",IF(T1_Data!C192&lt;1, "&lt;1", IF(T1_Data!C192&gt;99, "&gt;99", T1_Data!C192))),"-")</f>
        <v>-</v>
      </c>
      <c r="D194" s="72" t="str">
        <f>IF(ISNUMBER(T1_Data!D192),IF(T1_Data!D192=-999,"NA",IF(T1_Data!D192&lt;1, "&lt;1", IF(T1_Data!D192&gt;99, "&gt;99", T1_Data!D192))),"-")</f>
        <v>-</v>
      </c>
      <c r="E194" s="72" t="str">
        <f>IF(ISNUMBER(T1_Data!E192),IF(T1_Data!E192=-999,"NA",IF(T1_Data!E192&lt;1, "&lt;1", IF(T1_Data!E192&gt;99, "&gt;99", T1_Data!E192))),"-")</f>
        <v>-</v>
      </c>
      <c r="F194" s="72" t="str">
        <f>IF(ISNUMBER(T1_Data!F192),IF(T1_Data!F192=-999,"NA",IF(T1_Data!F192&lt;1, "&lt;1", IF(T1_Data!F192&gt;99, "&gt;99", T1_Data!F192))),"-")</f>
        <v>-</v>
      </c>
      <c r="G194" s="72" t="str">
        <f>IF(ISNUMBER(T1_Data!G192),IF(T1_Data!G192=-999,"NA",IF(T1_Data!G192&lt;1, "&lt;1", IF(T1_Data!G192&gt;99, "&gt;99", T1_Data!G192))),"-")</f>
        <v>-</v>
      </c>
      <c r="H194" s="72" t="str">
        <f>IF(ISNUMBER(T1_Data!H192),IF(T1_Data!H192=-999,"NA",IF(T1_Data!H192&lt;1, "&lt;1", IF(T1_Data!H192&gt;99, "&gt;99", T1_Data!H192))),"-")</f>
        <v>-</v>
      </c>
      <c r="I194" s="72" t="str">
        <f>IF(ISNUMBER(T1_Data!I192),IF(T1_Data!I192=-999,"NA",IF(T1_Data!I192&lt;1, "&lt;1", IF(T1_Data!I192&gt;99, "&gt;99", T1_Data!I192))),"-")</f>
        <v>-</v>
      </c>
      <c r="J194" s="72" t="str">
        <f>IF(ISNUMBER(T1_Data!J192),IF(T1_Data!J192=-999,"NA",IF(T1_Data!J192&lt;1, "&lt;1", IF(T1_Data!J192&gt;99, "&gt;99", T1_Data!J192))),"-")</f>
        <v>-</v>
      </c>
      <c r="K194" s="72" t="str">
        <f>IF(ISNUMBER(T1_Data!K192),IF(T1_Data!K192=-999,"NA",IF(T1_Data!K192&lt;1, "&lt;1", IF(T1_Data!K192&gt;99, "&gt;99", T1_Data!K192))),"-")</f>
        <v>-</v>
      </c>
      <c r="L194" s="72" t="str">
        <f>IF(ISNUMBER(T1_Data!L192),IF(T1_Data!L192=-999,"NA",IF(T1_Data!L192&lt;1, "&lt;1", IF(T1_Data!L192&gt;99, "&gt;99", T1_Data!L192))),"-")</f>
        <v>-</v>
      </c>
      <c r="M194" s="72" t="str">
        <f>IF(ISNUMBER(T1_Data!M192),IF(T1_Data!M192=-999,"NA",IF(T1_Data!M192&lt;1, "&lt;1", IF(T1_Data!M192&gt;99, "&gt;99", T1_Data!M192))),"-")</f>
        <v>-</v>
      </c>
      <c r="N194" s="72" t="str">
        <f>IF(ISNUMBER(T1_Data!N192),IF(T1_Data!N192=-999,"NA",IF(T1_Data!N192&lt;1, "&lt;1", IF(T1_Data!N192&gt;99, "&gt;99", T1_Data!N192))),"-")</f>
        <v>-</v>
      </c>
      <c r="O194" s="72" t="str">
        <f>IF(ISNUMBER(T1_Data!O192),IF(T1_Data!O192=-999,"NA",IF(T1_Data!O192&lt;1, "&lt;1", IF(T1_Data!O192&gt;99, "&gt;99", T1_Data!O192))),"-")</f>
        <v>-</v>
      </c>
      <c r="P194" s="72" t="str">
        <f>IF(ISNUMBER(T1_Data!P192),IF(T1_Data!P192=-999,"NA",IF(T1_Data!P192&lt;1, "&lt;1", IF(T1_Data!P192&gt;99, "&gt;99", T1_Data!P192))),"-")</f>
        <v>-</v>
      </c>
      <c r="Q194" s="72" t="str">
        <f>IF(ISNUMBER(T1_Data!Q192),IF(T1_Data!Q192=-999,"NA",IF(T1_Data!Q192&lt;1, "&lt;1", IF(T1_Data!Q192&gt;99, "&gt;99", T1_Data!Q192))),"-")</f>
        <v>-</v>
      </c>
      <c r="R194" s="72" t="str">
        <f>IF(ISNUMBER(T1_Data!R192),IF(T1_Data!R192=-999,"NA",IF(T1_Data!R192&lt;1, "&lt;1", IF(T1_Data!R192&gt;99, "&gt;99", T1_Data!R192))),"-")</f>
        <v>-</v>
      </c>
      <c r="S194" s="72" t="str">
        <f>IF(ISNUMBER(T1_Data!S192),IF(T1_Data!S192=-999,"NA",IF(T1_Data!S192&lt;1, "&lt;1", IF(T1_Data!S192&gt;99, "&gt;99", T1_Data!S192))),"-")</f>
        <v>-</v>
      </c>
      <c r="T194" s="72" t="str">
        <f>IF(ISNUMBER(T1_Data!T192),IF(T1_Data!T192=-999,"NA",IF(T1_Data!T192&lt;1, "&lt;1", IF(T1_Data!T192&gt;99, "&gt;99", T1_Data!T192))),"-")</f>
        <v>-</v>
      </c>
      <c r="U194" s="72" t="str">
        <f>IF(ISNUMBER(T1_Data!U192),IF(T1_Data!U192=-999,"NA",IF(T1_Data!U192&lt;1, "&lt;1", IF(T1_Data!U192&gt;99, "&gt;99", T1_Data!U192))),"-")</f>
        <v>-</v>
      </c>
      <c r="V194" s="72" t="str">
        <f>IF(ISNUMBER(T1_Data!V192),IF(T1_Data!V192=-999,"NA",IF(T1_Data!V192&lt;1, "&lt;1", IF(T1_Data!V192&gt;99, "&gt;99", T1_Data!V192))),"-")</f>
        <v>-</v>
      </c>
      <c r="W194" s="72" t="str">
        <f>IF(ISNUMBER(T1_Data!W192),IF(T1_Data!W192=-999,"NA",IF(T1_Data!W192&lt;1, "&lt;1", IF(T1_Data!W192&gt;99, "&gt;99", T1_Data!W192))),"-")</f>
        <v>-</v>
      </c>
      <c r="X194" s="72" t="str">
        <f>IF(ISNUMBER(T1_Data!X192),IF(T1_Data!X192=-999,"NA",IF(T1_Data!X192&lt;1, "&lt;1", IF(T1_Data!X192&gt;99, "&gt;99", T1_Data!X192))),"-")</f>
        <v>-</v>
      </c>
      <c r="Y194" s="72" t="str">
        <f>IF(ISNUMBER(T1_Data!Y192),IF(T1_Data!Y192=-999,"NA",IF(T1_Data!Y192&lt;1, "&lt;1", IF(T1_Data!Y192&gt;99, "&gt;99", T1_Data!Y192))),"-")</f>
        <v>-</v>
      </c>
      <c r="Z194" s="72" t="str">
        <f>IF(ISNUMBER(T1_Data!Z192),IF(T1_Data!Z192=-999,"NA",IF(T1_Data!Z192&lt;1, "&lt;1", IF(T1_Data!Z192&gt;99, "&gt;99", T1_Data!Z192))),"-")</f>
        <v>-</v>
      </c>
      <c r="AA194" s="72" t="str">
        <f>IF(ISNUMBER(T1_Data!AA192),IF(T1_Data!AA192=-999,"NA",IF(T1_Data!AA192&lt;1, "&lt;1", IF(T1_Data!AA192&gt;99, "&gt;99", T1_Data!AA192))),"-")</f>
        <v>-</v>
      </c>
      <c r="AB194" s="72" t="str">
        <f>IF(ISNUMBER(T1_Data!AB192),IF(T1_Data!AB192=-999,"NA",IF(T1_Data!AB192&lt;1, "&lt;1", IF(T1_Data!AB192&gt;99, "&gt;99", T1_Data!AB192))),"-")</f>
        <v>-</v>
      </c>
      <c r="AC194" s="72" t="str">
        <f>IF(ISNUMBER(T1_Data!AC192),IF(T1_Data!AC192=-999,"NA",IF(T1_Data!AC192&lt;1, "&lt;1", IF(T1_Data!AC192&gt;99, "&gt;99", T1_Data!AC192))),"-")</f>
        <v>-</v>
      </c>
      <c r="AD194" s="72" t="str">
        <f>IF(ISNUMBER(T1_Data!AD192),IF(T1_Data!AD192=-999,"NA",IF(T1_Data!AD192&lt;1, "&lt;1", IF(T1_Data!AD192&gt;99, "&gt;99", T1_Data!AD192))),"-")</f>
        <v>-</v>
      </c>
      <c r="AE194" s="72" t="str">
        <f>IF(ISNUMBER(T1_Data!AE192),IF(T1_Data!AE192=-999,"NA",IF(T1_Data!AE192&lt;1, "&lt;1", IF(T1_Data!AE192&gt;99, "&gt;99", T1_Data!AE192))),"-")</f>
        <v>-</v>
      </c>
      <c r="AF194" s="72" t="str">
        <f>IF(ISNUMBER(T1_Data!AF192),IF(T1_Data!AF192=-999,"NA",IF(T1_Data!AF192&lt;1, "&lt;1", IF(T1_Data!AF192&gt;99, "&gt;99", T1_Data!AF192))),"-")</f>
        <v>-</v>
      </c>
      <c r="AG194" s="72" t="str">
        <f>IF(ISNUMBER(T1_Data!AG192),IF(T1_Data!AG192=-999,"NA",IF(T1_Data!AG192&lt;1, "&lt;1", IF(T1_Data!AG192&gt;99, "&gt;99", T1_Data!AG192))),"-")</f>
        <v>-</v>
      </c>
      <c r="AH194" s="72" t="str">
        <f>IF(ISNUMBER(T1_Data!AH192),IF(T1_Data!AH192=-999,"NA",IF(T1_Data!AH192&lt;1, "&lt;1", IF(T1_Data!AH192&gt;99, "&gt;99", T1_Data!AH192))),"-")</f>
        <v>-</v>
      </c>
      <c r="AI194" s="72" t="str">
        <f>IF(ISNUMBER(T1_Data!AI192),IF(T1_Data!AI192=-999,"NA",IF(T1_Data!AI192&lt;1, "&lt;1", IF(T1_Data!AI192&gt;99, "&gt;99", T1_Data!AI192))),"-")</f>
        <v>-</v>
      </c>
      <c r="AJ194" s="72" t="str">
        <f>IF(ISNUMBER(T1_Data!AJ192),IF(T1_Data!AJ192=-999,"NA",IF(T1_Data!AJ192&lt;1, "&lt;1", IF(T1_Data!AJ192&gt;99, "&gt;99", T1_Data!AJ192))),"-")</f>
        <v>-</v>
      </c>
      <c r="AK194" s="72" t="str">
        <f>IF(ISNUMBER(T1_Data!AK192),IF(T1_Data!AK192=-999,"NA",IF(T1_Data!AK192&lt;1, "&lt;1", IF(T1_Data!AK192&gt;99, "&gt;99", T1_Data!AK192))),"-")</f>
        <v>-</v>
      </c>
      <c r="AL194" s="72" t="str">
        <f>IF(ISNUMBER(T1_Data!AL192),IF(T1_Data!AL192=-999,"NA",IF(T1_Data!AL192&lt;1, "&lt;1", IF(T1_Data!AL192&gt;99, "&gt;99", T1_Data!AL192))),"-")</f>
        <v>-</v>
      </c>
      <c r="AM194" s="72" t="str">
        <f>IF(ISNUMBER(T1_Data!AM192),IF(T1_Data!AM192=-999,"NA",IF(T1_Data!AM192&lt;1, "&lt;1", IF(T1_Data!AM192&gt;99, "&gt;99", T1_Data!AM192))),"-")</f>
        <v>-</v>
      </c>
      <c r="AN194" s="72" t="str">
        <f>IF(ISNUMBER(T1_Data!AN192),IF(T1_Data!AN192=-999,"NA",IF(T1_Data!AN192&lt;1, "&lt;1", IF(T1_Data!AN192&gt;99, "&gt;99", T1_Data!AN192))),"-")</f>
        <v>-</v>
      </c>
      <c r="AO194" s="72" t="str">
        <f>IF(ISNUMBER(T1_Data!AO192),IF(T1_Data!AO192=-999,"NA",IF(T1_Data!AO192&lt;1, "&lt;1", IF(T1_Data!AO192&gt;99, "&gt;99", T1_Data!AO192))),"-")</f>
        <v>-</v>
      </c>
      <c r="AP194" s="72" t="str">
        <f>IF(ISNUMBER(T1_Data!AP192),IF(T1_Data!AP192=-999,"NA",IF(T1_Data!AP192&lt;1, "&lt;1", IF(T1_Data!AP192&gt;99, "&gt;99", T1_Data!AP192))),"-")</f>
        <v>-</v>
      </c>
      <c r="AQ194" s="72" t="str">
        <f>IF(ISNUMBER(T1_Data!AQ192),IF(T1_Data!AQ192=-999,"NA",IF(T1_Data!AQ192&lt;1, "&lt;1", IF(T1_Data!AQ192&gt;99, "&gt;99", T1_Data!AQ192))),"-")</f>
        <v>-</v>
      </c>
      <c r="AR194" s="72" t="str">
        <f>IF(ISNUMBER(T1_Data!AR192),IF(T1_Data!AR192=-999,"NA",IF(T1_Data!AR192&lt;1, "&lt;1", IF(T1_Data!AR192&gt;99, "&gt;99", T1_Data!AR192))),"-")</f>
        <v>-</v>
      </c>
      <c r="AS194" s="72" t="str">
        <f>IF(ISNUMBER(T1_Data!AS192),IF(T1_Data!AS192=-999,"NA",IF(T1_Data!AS192&lt;1, "&lt;1", IF(T1_Data!AS192&gt;99, "&gt;99", T1_Data!AS192))),"-")</f>
        <v>-</v>
      </c>
      <c r="AT194" s="72" t="str">
        <f>IF(ISNUMBER(T1_Data!AT192),IF(T1_Data!AT192=-999,"NA",IF(T1_Data!AT192&lt;1, "&lt;1", IF(T1_Data!AT192&gt;99, "&gt;99", T1_Data!AT192))),"-")</f>
        <v>-</v>
      </c>
      <c r="AU194" s="72" t="str">
        <f>IF(ISNUMBER(T1_Data!AU192),IF(T1_Data!AU192=-999,"NA",IF(T1_Data!AU192&lt;1, "&lt;1", IF(T1_Data!AU192&gt;99, "&gt;99", T1_Data!AU192))),"-")</f>
        <v>-</v>
      </c>
      <c r="AV194" s="72" t="str">
        <f>IF(ISNUMBER(T1_Data!AV192),IF(T1_Data!AV192=-999,"NA",IF(T1_Data!AV192&lt;1, "&lt;1", IF(T1_Data!AV192&gt;99, "&gt;99", T1_Data!AV192))),"-")</f>
        <v>-</v>
      </c>
      <c r="AW194" s="72" t="str">
        <f>IF(ISNUMBER(T1_Data!AW192),IF(T1_Data!AW192=-999,"NA",IF(T1_Data!AW192&lt;1, "&lt;1", IF(T1_Data!AW192&gt;99, "&gt;99", T1_Data!AW192))),"-")</f>
        <v>-</v>
      </c>
      <c r="AX194" s="72" t="str">
        <f>IF(ISNUMBER(T1_Data!AX192),IF(T1_Data!AX192=-999,"NA",IF(T1_Data!AX192&lt;1, "&lt;1", IF(T1_Data!AX192&gt;99, "&gt;99", T1_Data!AX192))),"-")</f>
        <v>-</v>
      </c>
      <c r="AY194" s="72" t="str">
        <f>IF(ISNUMBER(T1_Data!AY192),IF(T1_Data!AY192=-999,"NA",IF(T1_Data!AY192&lt;1, "&lt;1", IF(T1_Data!AY192&gt;99, "&gt;99", T1_Data!AY192))),"-")</f>
        <v>-</v>
      </c>
      <c r="AZ194" s="72" t="str">
        <f>IF(ISNUMBER(T1_Data!AZ192),IF(T1_Data!AZ192=-999,"NA",IF(T1_Data!AZ192&lt;1, "&lt;1", IF(T1_Data!AZ192&gt;99, "&gt;99", T1_Data!AZ192))),"-")</f>
        <v>-</v>
      </c>
      <c r="BA194" s="72" t="str">
        <f>IF(ISNUMBER(T1_Data!BA192),IF(T1_Data!BA192=-999,"NA",IF(T1_Data!BA192&lt;1, "&lt;1", IF(T1_Data!BA192&gt;99, "&gt;99", T1_Data!BA192))),"-")</f>
        <v>-</v>
      </c>
      <c r="BB194" s="72" t="str">
        <f>IF(ISNUMBER(T1_Data!BB192),IF(T1_Data!BB192=-999,"NA",IF(T1_Data!BB192&lt;1, "&lt;1", IF(T1_Data!BB192&gt;99, "&gt;99", T1_Data!BB192))),"-")</f>
        <v>-</v>
      </c>
      <c r="BC194" s="72" t="str">
        <f>IF(ISNUMBER(T1_Data!BC192),IF(T1_Data!BC192=-999,"NA",IF(T1_Data!BC192&lt;1, "&lt;1", IF(T1_Data!BC192&gt;99, "&gt;99", T1_Data!BC192))),"-")</f>
        <v>-</v>
      </c>
      <c r="BD194" s="72" t="str">
        <f>IF(ISNUMBER(T1_Data!BD192),IF(T1_Data!BD192=-999,"NA",IF(T1_Data!BD192&lt;1, "&lt;1", IF(T1_Data!BD192&gt;99, "&gt;99", T1_Data!BD192))),"-")</f>
        <v>-</v>
      </c>
      <c r="BE194" s="72" t="str">
        <f>IF(ISNUMBER(T1_Data!BE192),IF(T1_Data!BE192=-999,"NA",IF(T1_Data!BE192&lt;1, "&lt;1", IF(T1_Data!BE192&gt;99, "&gt;99", T1_Data!BE192))),"-")</f>
        <v>-</v>
      </c>
      <c r="BF194" s="72" t="str">
        <f>IF(ISNUMBER(T1_Data!BF192),IF(T1_Data!BF192=-999,"NA",IF(T1_Data!BF192&lt;1, "&lt;1", IF(T1_Data!BF192&gt;99, "&gt;99", T1_Data!BF192))),"-")</f>
        <v>-</v>
      </c>
      <c r="BG194" s="72" t="str">
        <f>IF(ISNUMBER(T1_Data!BG192),IF(T1_Data!BG192=-999,"NA",IF(T1_Data!BG192&lt;1, "&lt;1", IF(T1_Data!BG192&gt;99, "&gt;99", T1_Data!BG192))),"-")</f>
        <v>-</v>
      </c>
      <c r="BH194" s="72" t="str">
        <f>IF(ISNUMBER(T1_Data!BH192),IF(T1_Data!BH192=-999,"NA",IF(T1_Data!BH192&lt;1, "&lt;1", IF(T1_Data!BH192&gt;99, "&gt;99", T1_Data!BH192))),"-")</f>
        <v>-</v>
      </c>
      <c r="BI194" s="72" t="str">
        <f>IF(ISNUMBER(T1_Data!BI192),IF(T1_Data!BI192=-999,"NA",IF(T1_Data!BI192&lt;1, "&lt;1", IF(T1_Data!BI192&gt;99, "&gt;99", T1_Data!BI192))),"-")</f>
        <v>-</v>
      </c>
      <c r="BJ194" s="72" t="str">
        <f>IF(ISNUMBER(T1_Data!BJ192),IF(T1_Data!BJ192=-999,"NA",IF(T1_Data!BJ192&lt;1, "&lt;1", IF(T1_Data!BJ192&gt;99, "&gt;99", T1_Data!BJ192))),"-")</f>
        <v>-</v>
      </c>
      <c r="BK194" s="72" t="str">
        <f>IF(ISNUMBER(T1_Data!BK192),IF(T1_Data!BK192=-999,"NA",IF(T1_Data!BK192&lt;1, "&lt;1", IF(T1_Data!BK192&gt;99, "&gt;99", T1_Data!BK192))),"-")</f>
        <v>-</v>
      </c>
      <c r="BL194" s="72" t="str">
        <f>IF(ISNUMBER(T1_Data!BL192),IF(T1_Data!BL192=-999,"NA",IF(T1_Data!BL192&lt;1, "&lt;1", IF(T1_Data!BL192&gt;99, "&gt;99", T1_Data!BL192))),"-")</f>
        <v>-</v>
      </c>
      <c r="BM194" s="72" t="str">
        <f>IF(ISNUMBER(T1_Data!BM192),IF(T1_Data!BM192=-999,"NA",IF(T1_Data!BM192&lt;1, "&lt;1", IF(T1_Data!BM192&gt;99, "&gt;99", T1_Data!BM192))),"-")</f>
        <v>-</v>
      </c>
      <c r="BN194" s="72" t="str">
        <f>IF(ISNUMBER(T1_Data!BN192),IF(T1_Data!BN192=-999,"NA",IF(T1_Data!BN192&lt;1, "&lt;1", IF(T1_Data!BN192&gt;99, "&gt;99", T1_Data!BN192))),"-")</f>
        <v>-</v>
      </c>
      <c r="BO194" s="72" t="str">
        <f>IF(ISNUMBER(T1_Data!BO192),IF(T1_Data!BO192=-999,"NA",IF(T1_Data!BO192&lt;1, "&lt;1", IF(T1_Data!BO192&gt;99, "&gt;99", T1_Data!BO192))),"-")</f>
        <v>-</v>
      </c>
      <c r="BP194" s="72" t="str">
        <f>IF(ISNUMBER(T1_Data!BP192),IF(T1_Data!BP192=-999,"NA",IF(T1_Data!BP192&lt;1, "&lt;1", IF(T1_Data!BP192&gt;99, "&gt;99", T1_Data!BP192))),"-")</f>
        <v>-</v>
      </c>
      <c r="BQ194" s="72" t="str">
        <f>IF(ISNUMBER(T1_Data!BQ192),IF(T1_Data!BQ192=-999,"NA",IF(T1_Data!BQ192&lt;1, "&lt;1", IF(T1_Data!BQ192&gt;99, "&gt;99", T1_Data!BQ192))),"-")</f>
        <v>-</v>
      </c>
      <c r="BR194" s="72" t="str">
        <f>IF(ISNUMBER(T1_Data!BR192),IF(T1_Data!BR192=-999,"NA",IF(T1_Data!BR192&lt;1, "&lt;1", IF(T1_Data!BR192&gt;99, "&gt;99", T1_Data!BR192))),"-")</f>
        <v>-</v>
      </c>
      <c r="BS194" s="72" t="str">
        <f>IF(ISNUMBER(T1_Data!BS192),IF(T1_Data!BS192=-999,"NA",IF(T1_Data!BS192&lt;1, "&lt;1", IF(T1_Data!BS192&gt;99, "&gt;99", T1_Data!BS192))),"-")</f>
        <v>-</v>
      </c>
      <c r="BT194" s="72" t="str">
        <f>IF(ISNUMBER(T1_Data!BT192),IF(T1_Data!BT192=-999,"NA",IF(T1_Data!BT192&lt;1, "&lt;1", IF(T1_Data!BT192&gt;99, "&gt;99", T1_Data!BT192))),"-")</f>
        <v>-</v>
      </c>
      <c r="BU194" s="72" t="str">
        <f>IF(ISNUMBER(T1_Data!BU192),IF(T1_Data!BU192=-999,"NA",IF(T1_Data!BU192&lt;1, "&lt;1", IF(T1_Data!BU192&gt;99, "&gt;99", T1_Data!BU192))),"-")</f>
        <v>-</v>
      </c>
      <c r="BV194" s="72" t="str">
        <f>IF(ISNUMBER(T1_Data!BV192),IF(T1_Data!BV192=-999,"NA",IF(T1_Data!BV192&lt;1, "&lt;1", IF(T1_Data!BV192&gt;99, "&gt;99", T1_Data!BV192))),"-")</f>
        <v>-</v>
      </c>
      <c r="BW194" s="72" t="str">
        <f>IF(ISNUMBER(T1_Data!BW192),IF(T1_Data!BW192=-999,"NA",IF(T1_Data!BW192&lt;1, "&lt;1", IF(T1_Data!BW192&gt;99, "&gt;99", T1_Data!BW192))),"-")</f>
        <v>-</v>
      </c>
      <c r="BX194" s="72" t="str">
        <f>IF(ISNUMBER(T1_Data!BX192),IF(T1_Data!BX192=-999,"NA",IF(T1_Data!BX192&lt;1, "&lt;1", IF(T1_Data!BX192&gt;99, "&gt;99", T1_Data!BX192))),"-")</f>
        <v>-</v>
      </c>
      <c r="BY194" s="72" t="str">
        <f>IF(ISNUMBER(T1_Data!BY192),IF(T1_Data!BY192=-999,"NA",IF(T1_Data!BY192&lt;1, "&lt;1", IF(T1_Data!BY192&gt;99, "&gt;99", T1_Data!BY192))),"-")</f>
        <v>-</v>
      </c>
      <c r="BZ194" s="72" t="str">
        <f>IF(ISNUMBER(T1_Data!BZ192),IF(T1_Data!BZ192=-999,"NA",IF(T1_Data!BZ192&lt;1, "&lt;1", IF(T1_Data!BZ192&gt;99, "&gt;99", T1_Data!BZ192))),"-")</f>
        <v>-</v>
      </c>
      <c r="CA194" s="72" t="str">
        <f>IF(ISNUMBER(T1_Data!CA192),IF(T1_Data!CA192=-999,"NA",IF(T1_Data!CA192&lt;1, "&lt;1", IF(T1_Data!CA192&gt;99, "&gt;99", T1_Data!CA192))),"-")</f>
        <v>-</v>
      </c>
      <c r="CB194" s="72" t="str">
        <f>IF(ISNUMBER(T1_Data!CB192),IF(T1_Data!CB192=-999,"NA",IF(T1_Data!CB192&lt;1, "&lt;1", IF(T1_Data!CB192&gt;99, "&gt;99", T1_Data!CB192))),"-")</f>
        <v>-</v>
      </c>
      <c r="CC194" s="72" t="str">
        <f>IF(ISNUMBER(T1_Data!CC192),IF(T1_Data!CC192=-999,"NA",IF(T1_Data!CC192&lt;1, "&lt;1", IF(T1_Data!CC192&gt;99, "&gt;99", T1_Data!CC192))),"-")</f>
        <v>-</v>
      </c>
      <c r="CD194" s="72" t="str">
        <f>IF(ISNUMBER(T1_Data!CD192),IF(T1_Data!CD192=-999,"NA",IF(T1_Data!CD192&lt;1, "&lt;1", IF(T1_Data!CD192&gt;99, "&gt;99", T1_Data!CD192))),"-")</f>
        <v>-</v>
      </c>
      <c r="CE194" s="72" t="str">
        <f>IF(ISNUMBER(T1_Data!CE192),IF(T1_Data!CE192=-999,"NA",IF(T1_Data!CE192&lt;1, "&lt;1", IF(T1_Data!CE192&gt;99, "&gt;99", T1_Data!CE192))),"-")</f>
        <v>-</v>
      </c>
      <c r="CF194" s="72" t="str">
        <f>IF(ISNUMBER(T1_Data!CF192),IF(T1_Data!CF192=-999,"NA",IF(T1_Data!CF192&lt;1, "&lt;1", IF(T1_Data!CF192&gt;99, "&gt;99", T1_Data!CF192))),"-")</f>
        <v>-</v>
      </c>
      <c r="CG194" s="72" t="str">
        <f>IF(ISNUMBER(T1_Data!CG192),IF(T1_Data!CG192=-999,"NA",IF(T1_Data!CG192&lt;1, "&lt;1", IF(T1_Data!CG192&gt;99, "&gt;99", T1_Data!CG192))),"-")</f>
        <v>-</v>
      </c>
      <c r="CH194" s="72" t="str">
        <f>IF(ISNUMBER(T1_Data!CH192),IF(T1_Data!CH192=-999,"NA",IF(T1_Data!CH192&lt;1, "&lt;1", IF(T1_Data!CH192&gt;99, "&gt;99", T1_Data!CH192))),"-")</f>
        <v>-</v>
      </c>
      <c r="CI194" s="72" t="str">
        <f>IF(ISNUMBER(T1_Data!CI192),IF(T1_Data!CI192=-999,"NA",IF(T1_Data!CI192&lt;1, "&lt;1", IF(T1_Data!CI192&gt;99, "&gt;99", T1_Data!CI192))),"-")</f>
        <v>-</v>
      </c>
      <c r="CJ194" s="72" t="str">
        <f>IF(ISNUMBER(T1_Data!CJ192),IF(T1_Data!CJ192=-999,"NA",IF(T1_Data!CJ192&lt;1, "&lt;1", IF(T1_Data!CJ192&gt;99, "&gt;99", T1_Data!CJ192))),"-")</f>
        <v>-</v>
      </c>
      <c r="CK194" s="72" t="str">
        <f>IF(ISNUMBER(T1_Data!CK192),IF(T1_Data!CK192=-999,"NA",IF(T1_Data!CK192&lt;1, "&lt;1", IF(T1_Data!CK192&gt;99, "&gt;99", T1_Data!CK192))),"-")</f>
        <v>-</v>
      </c>
      <c r="CL194" s="72" t="str">
        <f>IF(ISNUMBER(T1_Data!CL192),IF(T1_Data!CL192=-999,"NA",IF(T1_Data!CL192&lt;1, "&lt;1", IF(T1_Data!CL192&gt;99, "&gt;99", T1_Data!CL192))),"-")</f>
        <v>-</v>
      </c>
      <c r="CM194" s="72" t="str">
        <f>IF(ISNUMBER(T1_Data!CM192),IF(T1_Data!CM192=-999,"NA",IF(T1_Data!CM192&lt;1, "&lt;1", IF(T1_Data!CM192&gt;99, "&gt;99", T1_Data!CM192))),"-")</f>
        <v>-</v>
      </c>
      <c r="CN194" s="72" t="str">
        <f>IF(ISNUMBER(T1_Data!CN192),IF(T1_Data!CN192=-999,"NA",IF(T1_Data!CN192&lt;1, "&lt;1", IF(T1_Data!CN192&gt;99, "&gt;99", T1_Data!CN192))),"-")</f>
        <v>-</v>
      </c>
      <c r="CO194" s="72" t="str">
        <f>IF(ISNUMBER(T1_Data!CO192),IF(T1_Data!CO192=-999,"NA",IF(T1_Data!CO192&lt;1, "&lt;1", IF(T1_Data!CO192&gt;99, "&gt;99", T1_Data!CO192))),"-")</f>
        <v>-</v>
      </c>
      <c r="CP194" s="72" t="str">
        <f>IF(ISNUMBER(T1_Data!CP192),IF(T1_Data!CP192=-999,"NA",IF(T1_Data!CP192&lt;1, "&lt;1", IF(T1_Data!CP192&gt;99, "&gt;99", T1_Data!CP192))),"-")</f>
        <v>-</v>
      </c>
      <c r="CQ194" s="72" t="str">
        <f>IF(ISNUMBER(T1_Data!CQ192),IF(T1_Data!CQ192=-999,"NA",IF(T1_Data!CQ192&lt;1, "&lt;1", IF(T1_Data!CQ192&gt;99, "&gt;99", T1_Data!CQ192))),"-")</f>
        <v>-</v>
      </c>
      <c r="CR194" s="72" t="str">
        <f>IF(ISNUMBER(T1_Data!CR192),IF(T1_Data!CR192=-999,"NA",IF(T1_Data!CR192&lt;1, "&lt;1", IF(T1_Data!CR192&gt;99, "&gt;99", T1_Data!CR192))),"-")</f>
        <v>-</v>
      </c>
      <c r="CS194" s="72" t="str">
        <f>IF(ISNUMBER(T1_Data!CS192),IF(T1_Data!CS192=-999,"NA",IF(T1_Data!CS192&lt;1, "&lt;1", IF(T1_Data!CS192&gt;99, "&gt;99", T1_Data!CS192))),"-")</f>
        <v>-</v>
      </c>
      <c r="CT194" s="72" t="str">
        <f>IF(ISNUMBER(T1_Data!CT192),IF(T1_Data!CT192=-999,"NA",IF(T1_Data!CT192&lt;1, "&lt;1", IF(T1_Data!CT192&gt;99, "&gt;99", T1_Data!CT192))),"-")</f>
        <v>-</v>
      </c>
      <c r="CU194" s="72" t="str">
        <f>IF(ISNUMBER(T1_Data!CU192),IF(T1_Data!CU192=-999,"NA",IF(T1_Data!CU192&lt;1, "&lt;1", IF(T1_Data!CU192&gt;99, "&gt;99", T1_Data!CU192))),"-")</f>
        <v>-</v>
      </c>
      <c r="CV194" s="72" t="str">
        <f>IF(ISNUMBER(T1_Data!CV192),IF(T1_Data!CV192=-999,"NA",IF(T1_Data!CV192&lt;1, "&lt;1", IF(T1_Data!CV192&gt;99, "&gt;99", T1_Data!CV192))),"-")</f>
        <v>-</v>
      </c>
      <c r="CW194" s="72" t="str">
        <f>IF(ISNUMBER(T1_Data!CW192),IF(T1_Data!CW192=-999,"NA",IF(T1_Data!CW192&lt;1, "&lt;1", IF(T1_Data!CW192&gt;99, "&gt;99", T1_Data!CW192))),"-")</f>
        <v>-</v>
      </c>
      <c r="CX194" s="72" t="str">
        <f>IF(ISNUMBER(T1_Data!CX192),IF(T1_Data!CX192=-999,"NA",IF(T1_Data!CX192&lt;1, "&lt;1", IF(T1_Data!CX192&gt;99, "&gt;99", T1_Data!CX192))),"-")</f>
        <v>-</v>
      </c>
      <c r="CY194" s="72" t="str">
        <f>IF(ISNUMBER(T1_Data!CY192),IF(T1_Data!CY192=-999,"NA",IF(T1_Data!CY192&lt;1, "&lt;1", IF(T1_Data!CY192&gt;99, "&gt;99", T1_Data!CY192))),"-")</f>
        <v>-</v>
      </c>
      <c r="CZ194" s="72" t="str">
        <f>IF(ISNUMBER(T1_Data!CZ192),IF(T1_Data!CZ192=-999,"NA",IF(T1_Data!CZ192&lt;1, "&lt;1", IF(T1_Data!CZ192&gt;99, "&gt;99", T1_Data!CZ192))),"-")</f>
        <v>-</v>
      </c>
      <c r="DA194" s="72" t="str">
        <f>IF(ISNUMBER(T1_Data!DA192),IF(T1_Data!DA192=-999,"NA",IF(T1_Data!DA192&lt;1, "&lt;1", IF(T1_Data!DA192&gt;99, "&gt;99", T1_Data!DA192))),"-")</f>
        <v>-</v>
      </c>
      <c r="DB194" s="72" t="str">
        <f>IF(ISNUMBER(T1_Data!DB192),IF(T1_Data!DB192=-999,"NA",IF(T1_Data!DB192&lt;1, "&lt;1", IF(T1_Data!DB192&gt;99, "&gt;99", T1_Data!DB192))),"-")</f>
        <v>-</v>
      </c>
      <c r="DC194" s="72" t="str">
        <f>IF(ISNUMBER(T1_Data!DC192),IF(T1_Data!DC192=-999,"NA",IF(T1_Data!DC192&lt;1, "&lt;1", IF(T1_Data!DC192&gt;99, "&gt;99", T1_Data!DC192))),"-")</f>
        <v>-</v>
      </c>
      <c r="DD194" s="72" t="str">
        <f>IF(ISNUMBER(T1_Data!DD192),IF(T1_Data!DD192=-999,"NA",IF(T1_Data!DD192&lt;1, "&lt;1", IF(T1_Data!DD192&gt;99, "&gt;99", T1_Data!DD192))),"-")</f>
        <v>-</v>
      </c>
      <c r="DE194" s="72" t="str">
        <f>IF(ISNUMBER(T1_Data!DE192),IF(T1_Data!DE192=-999,"NA",IF(T1_Data!DE192&lt;1, "&lt;1", IF(T1_Data!DE192&gt;99, "&gt;99", T1_Data!DE192))),"-")</f>
        <v>-</v>
      </c>
      <c r="DF194" s="72" t="str">
        <f>IF(ISNUMBER(T1_Data!DF192),IF(T1_Data!DF192=-999,"NA",IF(T1_Data!DF192&lt;1, "&lt;1", IF(T1_Data!DF192&gt;99, "&gt;99", T1_Data!DF192))),"-")</f>
        <v>-</v>
      </c>
      <c r="DG194" s="72" t="str">
        <f>IF(ISNUMBER(T1_Data!DG192),IF(T1_Data!DG192=-999,"NA",IF(T1_Data!DG192&lt;1, "&lt;1", IF(T1_Data!DG192&gt;99, "&gt;99", T1_Data!DG192))),"-")</f>
        <v>-</v>
      </c>
      <c r="DH194" s="72" t="str">
        <f>IF(ISNUMBER(T1_Data!DH192),IF(T1_Data!DH192=-999,"NA",IF(T1_Data!DH192&lt;1, "&lt;1", IF(T1_Data!DH192&gt;99, "&gt;99", T1_Data!DH192))),"-")</f>
        <v>-</v>
      </c>
      <c r="DI194" s="72" t="str">
        <f>IF(ISNUMBER(T1_Data!DI192),IF(T1_Data!DI192=-999,"NA",IF(T1_Data!DI192&lt;1, "&lt;1", IF(T1_Data!DI192&gt;99, "&gt;99", T1_Data!DI192))),"-")</f>
        <v>-</v>
      </c>
      <c r="DJ194" s="72" t="str">
        <f>IF(ISNUMBER(T1_Data!DJ192),IF(T1_Data!DJ192=-999,"NA",IF(T1_Data!DJ192&lt;1, "&lt;1", IF(T1_Data!DJ192&gt;99, "&gt;99", T1_Data!DJ192))),"-")</f>
        <v>-</v>
      </c>
      <c r="DK194" s="72" t="str">
        <f>IF(ISNUMBER(T1_Data!DK192),IF(T1_Data!DK192=-999,"NA",IF(T1_Data!DK192&lt;1, "&lt;1", IF(T1_Data!DK192&gt;99, "&gt;99", T1_Data!DK192))),"-")</f>
        <v>-</v>
      </c>
      <c r="DL194" s="72" t="str">
        <f>IF(ISNUMBER(T1_Data!DL192),IF(T1_Data!DL192=-999,"NA",IF(T1_Data!DL192&lt;1, "&lt;1", IF(T1_Data!DL192&gt;99, "&gt;99", T1_Data!DL192))),"-")</f>
        <v>-</v>
      </c>
      <c r="DM194" s="72" t="str">
        <f>IF(ISNUMBER(T1_Data!DM192),IF(T1_Data!DM192=-999,"NA",IF(T1_Data!DM192&lt;1, "&lt;1", IF(T1_Data!DM192&gt;99, "&gt;99", T1_Data!DM192))),"-")</f>
        <v>-</v>
      </c>
      <c r="DN194" s="72" t="str">
        <f>IF(ISNUMBER(T1_Data!DN192),IF(T1_Data!DN192=-999,"NA",IF(T1_Data!DN192&lt;1, "&lt;1", IF(T1_Data!DN192&gt;99, "&gt;99", T1_Data!DN192))),"-")</f>
        <v>-</v>
      </c>
      <c r="DO194" s="72" t="str">
        <f>IF(ISNUMBER(T1_Data!DO192),IF(T1_Data!DO192=-999,"NA",IF(T1_Data!DO192&lt;1, "&lt;1", IF(T1_Data!DO192&gt;99, "&gt;99", T1_Data!DO192))),"-")</f>
        <v>-</v>
      </c>
      <c r="DP194" s="72" t="str">
        <f>IF(ISNUMBER(T1_Data!DP192),IF(T1_Data!DP192=-999,"NA",IF(T1_Data!DP192&lt;1, "&lt;1", IF(T1_Data!DP192&gt;99, "&gt;99", T1_Data!DP192))),"-")</f>
        <v>-</v>
      </c>
      <c r="DQ194" s="72" t="str">
        <f>IF(ISNUMBER(T1_Data!DQ192),IF(T1_Data!DQ192=-999,"NA",IF(T1_Data!DQ192&lt;1, "&lt;1", IF(T1_Data!DQ192&gt;99, "&gt;99", T1_Data!DQ192))),"-")</f>
        <v>-</v>
      </c>
      <c r="DR194" s="72" t="str">
        <f>IF(ISNUMBER(T1_Data!DR192),IF(T1_Data!DR192=-999,"NA",IF(T1_Data!DR192&lt;1, "&lt;1", IF(T1_Data!DR192&gt;99, "&gt;99", T1_Data!DR192))),"-")</f>
        <v>-</v>
      </c>
      <c r="DS194" s="72" t="str">
        <f>IF(ISNUMBER(T1_Data!DS192),IF(T1_Data!DS192=-999,"NA",IF(T1_Data!DS192&lt;1, "&lt;1", IF(T1_Data!DS192&gt;99, "&gt;99", T1_Data!DS192))),"-")</f>
        <v>-</v>
      </c>
      <c r="DT194" s="72" t="str">
        <f>IF(ISNUMBER(T1_Data!DT192),IF(T1_Data!DT192=-999,"NA",IF(T1_Data!DT192&lt;1, "&lt;1", IF(T1_Data!DT192&gt;99, "&gt;99", T1_Data!DT192))),"-")</f>
        <v>-</v>
      </c>
      <c r="DU194" s="72" t="str">
        <f>IF(ISNUMBER(T1_Data!DU192),IF(T1_Data!DU192=-999,"NA",IF(T1_Data!DU192&lt;1, "&lt;1", IF(T1_Data!DU192&gt;99, "&gt;99", T1_Data!DU192))),"-")</f>
        <v>-</v>
      </c>
      <c r="DV194" s="72" t="str">
        <f>IF(ISNUMBER(T1_Data!DV192),IF(T1_Data!DV192=-999,"NA",IF(T1_Data!DV192&lt;1, "&lt;1", IF(T1_Data!DV192&gt;99, "&gt;99", T1_Data!DV192))),"-")</f>
        <v>-</v>
      </c>
      <c r="DW194" s="72" t="str">
        <f>IF(ISNUMBER(T1_Data!DW192),IF(T1_Data!DW192=-999,"NA",IF(T1_Data!DW192&lt;1, "&lt;1", IF(T1_Data!DW192&gt;99, "&gt;99", T1_Data!DW192))),"-")</f>
        <v>-</v>
      </c>
      <c r="DX194" s="72" t="str">
        <f>IF(ISNUMBER(T1_Data!DX192),IF(T1_Data!DX192=-999,"NA",IF(T1_Data!DX192&lt;1, "&lt;1", IF(T1_Data!DX192&gt;99, "&gt;99", T1_Data!DX192))),"-")</f>
        <v>-</v>
      </c>
      <c r="DY194" s="72" t="str">
        <f>IF(ISNUMBER(T1_Data!DY192),IF(T1_Data!DY192=-999,"NA",IF(T1_Data!DY192&lt;1, "&lt;1", IF(T1_Data!DY192&gt;99, "&gt;99", T1_Data!DY192))),"-")</f>
        <v>-</v>
      </c>
      <c r="DZ194" s="72" t="str">
        <f>IF(ISNUMBER(T1_Data!DZ192),IF(T1_Data!DZ192=-999,"NA",IF(T1_Data!DZ192&lt;1, "&lt;1", IF(T1_Data!DZ192&gt;99, "&gt;99", T1_Data!DZ192))),"-")</f>
        <v>-</v>
      </c>
      <c r="EA194" s="72" t="str">
        <f>IF(ISNUMBER(T1_Data!EA192),IF(T1_Data!EA192=-999,"NA",IF(T1_Data!EA192&lt;1, "&lt;1", IF(T1_Data!EA192&gt;99, "&gt;99", T1_Data!EA192))),"-")</f>
        <v>-</v>
      </c>
      <c r="EB194" s="72" t="str">
        <f>IF(ISNUMBER(T1_Data!EB192),IF(T1_Data!EB192=-999,"NA",IF(T1_Data!EB192&lt;1, "&lt;1", IF(T1_Data!EB192&gt;99, "&gt;99", T1_Data!EB192))),"-")</f>
        <v>-</v>
      </c>
      <c r="EC194" s="72" t="str">
        <f>IF(ISNUMBER(T1_Data!EC192),IF(T1_Data!EC192=-999,"NA",IF(T1_Data!EC192&lt;1, "&lt;1", IF(T1_Data!EC192&gt;99, "&gt;99", T1_Data!EC192))),"-")</f>
        <v>-</v>
      </c>
      <c r="ED194" s="72" t="str">
        <f>IF(ISNUMBER(T1_Data!ED192),IF(T1_Data!ED192=-999,"NA",IF(T1_Data!ED192&lt;1, "&lt;1", IF(T1_Data!ED192&gt;99, "&gt;99", T1_Data!ED192))),"-")</f>
        <v>-</v>
      </c>
      <c r="EE194" s="72" t="str">
        <f>IF(ISNUMBER(T1_Data!EE192),IF(T1_Data!EE192=-999,"NA",IF(T1_Data!EE192&lt;1, "&lt;1", IF(T1_Data!EE192&gt;99, "&gt;99", T1_Data!EE192))),"-")</f>
        <v>-</v>
      </c>
      <c r="EF194" s="72" t="str">
        <f>IF(ISNUMBER(T1_Data!EF192),IF(T1_Data!EF192=-999,"NA",IF(T1_Data!EF192&lt;1, "&lt;1", IF(T1_Data!EF192&gt;99, "&gt;99", T1_Data!EF192))),"-")</f>
        <v>-</v>
      </c>
      <c r="EG194" s="72" t="str">
        <f>IF(ISNUMBER(T1_Data!EG192),IF(T1_Data!EG192=-999,"NA",IF(T1_Data!EG192&lt;1, "&lt;1", IF(T1_Data!EG192&gt;99, "&gt;99", T1_Data!EG192))),"-")</f>
        <v>-</v>
      </c>
      <c r="EH194" s="72" t="str">
        <f>IF(ISNUMBER(T1_Data!EH192),IF(T1_Data!EH192=-999,"NA",IF(T1_Data!EH192&lt;1, "&lt;1", IF(T1_Data!EH192&gt;99, "&gt;99", T1_Data!EH192))),"-")</f>
        <v>-</v>
      </c>
      <c r="EI194" s="72" t="str">
        <f>IF(ISNUMBER(T1_Data!EI192),IF(T1_Data!EI192=-999,"NA",IF(T1_Data!EI192&lt;1, "&lt;1", IF(T1_Data!EI192&gt;99, "&gt;99", T1_Data!EI192))),"-")</f>
        <v>-</v>
      </c>
      <c r="EJ194" s="72" t="str">
        <f>IF(ISNUMBER(T1_Data!EJ192),IF(T1_Data!EJ192=-999,"NA",IF(T1_Data!EJ192&lt;1, "&lt;1", IF(T1_Data!EJ192&gt;99, "&gt;99", T1_Data!EJ192))),"-")</f>
        <v>-</v>
      </c>
      <c r="EK194" s="72" t="str">
        <f>IF(ISNUMBER(T1_Data!EK192),IF(T1_Data!EK192=-999,"NA",IF(T1_Data!EK192&lt;1, "&lt;1", IF(T1_Data!EK192&gt;99, "&gt;99", T1_Data!EK192))),"-")</f>
        <v>-</v>
      </c>
      <c r="EL194" s="72" t="str">
        <f>IF(ISNUMBER(T1_Data!EL192),IF(T1_Data!EL192=-999,"NA",IF(T1_Data!EL192&lt;1, "&lt;1", IF(T1_Data!EL192&gt;99, "&gt;99", T1_Data!EL192))),"-")</f>
        <v>-</v>
      </c>
      <c r="EM194" s="72" t="str">
        <f>IF(ISNUMBER(T1_Data!EM192),IF(T1_Data!EM192=-999,"NA",IF(T1_Data!EM192&lt;1, "&lt;1", IF(T1_Data!EM192&gt;99, "&gt;99", T1_Data!EM192))),"-")</f>
        <v>-</v>
      </c>
      <c r="EN194" s="72" t="str">
        <f>IF(ISNUMBER(T1_Data!EN192),IF(T1_Data!EN192=-999,"NA",IF(T1_Data!EN192&lt;1, "&lt;1", IF(T1_Data!EN192&gt;99, "&gt;99", T1_Data!EN192))),"-")</f>
        <v>-</v>
      </c>
      <c r="EO194" s="72" t="str">
        <f>IF(ISNUMBER(T1_Data!EO192),IF(T1_Data!EO192=-999,"NA",IF(T1_Data!EO192&lt;1, "&lt;1", IF(T1_Data!EO192&gt;99, "&gt;99", T1_Data!EO192))),"-")</f>
        <v>-</v>
      </c>
      <c r="EP194" s="72" t="str">
        <f>IF(ISNUMBER(T1_Data!EP192),IF(T1_Data!EP192=-999,"NA",IF(T1_Data!EP192&lt;1, "&lt;1", IF(T1_Data!EP192&gt;99, "&gt;99", T1_Data!EP192))),"-")</f>
        <v>-</v>
      </c>
      <c r="EQ194" s="72" t="str">
        <f>IF(ISNUMBER(T1_Data!EQ192),IF(T1_Data!EQ192=-999,"NA",IF(T1_Data!EQ192&lt;1, "&lt;1", IF(T1_Data!EQ192&gt;99, "&gt;99", T1_Data!EQ192))),"-")</f>
        <v>-</v>
      </c>
      <c r="ER194" s="72" t="str">
        <f>IF(ISNUMBER(T1_Data!ER192),IF(T1_Data!ER192=-999,"NA",IF(T1_Data!ER192&lt;1, "&lt;1", IF(T1_Data!ER192&gt;99, "&gt;99", T1_Data!ER192))),"-")</f>
        <v>-</v>
      </c>
      <c r="ES194" s="72" t="str">
        <f>IF(ISNUMBER(T1_Data!ES192),IF(T1_Data!ES192=-999,"NA",IF(T1_Data!ES192&lt;1, "&lt;1", IF(T1_Data!ES192&gt;99, "&gt;99", T1_Data!ES192))),"-")</f>
        <v>-</v>
      </c>
      <c r="ET194" s="72" t="str">
        <f>IF(ISNUMBER(T1_Data!ET192),IF(T1_Data!ET192=-999,"NA",IF(T1_Data!ET192&lt;1, "&lt;1", IF(T1_Data!ET192&gt;99, "&gt;99", T1_Data!ET192))),"-")</f>
        <v>-</v>
      </c>
      <c r="EU194" s="72" t="str">
        <f>IF(ISNUMBER(T1_Data!EU192),IF(T1_Data!EU192=-999,"NA",IF(T1_Data!EU192&lt;1, "&lt;1", IF(T1_Data!EU192&gt;99, "&gt;99", T1_Data!EU192))),"-")</f>
        <v>-</v>
      </c>
      <c r="EV194" s="72" t="str">
        <f>IF(ISNUMBER(T1_Data!EV192),IF(T1_Data!EV192=-999,"NA",IF(T1_Data!EV192&lt;1, "&lt;1", IF(T1_Data!EV192&gt;99, "&gt;99", T1_Data!EV192))),"-")</f>
        <v>-</v>
      </c>
      <c r="EW194" s="72" t="str">
        <f>IF(ISNUMBER(T1_Data!EW192),IF(T1_Data!EW192=-999,"NA",IF(T1_Data!EW192&lt;1, "&lt;1", IF(T1_Data!EW192&gt;99, "&gt;99", T1_Data!EW192))),"-")</f>
        <v>-</v>
      </c>
      <c r="EX194" s="72" t="str">
        <f>IF(ISNUMBER(T1_Data!EX192),IF(T1_Data!EX192=-999,"NA",IF(T1_Data!EX192&lt;1, "&lt;1", IF(T1_Data!EX192&gt;99, "&gt;99", T1_Data!EX192))),"-")</f>
        <v>-</v>
      </c>
      <c r="EY194" s="72" t="str">
        <f>IF(ISNUMBER(T1_Data!EY192),IF(T1_Data!EY192=-999,"NA",IF(T1_Data!EY192&lt;1, "&lt;1", IF(T1_Data!EY192&gt;99, "&gt;99", T1_Data!EY192))),"-")</f>
        <v>-</v>
      </c>
      <c r="EZ194" s="72" t="str">
        <f>IF(ISNUMBER(T1_Data!EZ192),IF(T1_Data!EZ192=-999,"NA",IF(T1_Data!EZ192&lt;1, "&lt;1", IF(T1_Data!EZ192&gt;99, "&gt;99", T1_Data!EZ192))),"-")</f>
        <v>-</v>
      </c>
      <c r="FA194" s="72" t="str">
        <f>IF(ISNUMBER(T1_Data!FA192),IF(T1_Data!FA192=-999,"NA",IF(T1_Data!FA192&lt;1, "&lt;1", IF(T1_Data!FA192&gt;99, "&gt;99", T1_Data!FA192))),"-")</f>
        <v>-</v>
      </c>
      <c r="FB194" s="72" t="str">
        <f>IF(ISNUMBER(T1_Data!FB192),IF(T1_Data!FB192=-999,"NA",IF(T1_Data!FB192&lt;1, "&lt;1", IF(T1_Data!FB192&gt;99, "&gt;99", T1_Data!FB192))),"-")</f>
        <v>-</v>
      </c>
      <c r="FC194" s="72" t="str">
        <f>IF(ISNUMBER(T1_Data!FC192),IF(T1_Data!FC192=-999,"NA",IF(T1_Data!FC192&lt;1, "&lt;1", IF(T1_Data!FC192&gt;99, "&gt;99", T1_Data!FC192))),"-")</f>
        <v>-</v>
      </c>
      <c r="FD194" s="72" t="str">
        <f>IF(ISNUMBER(T1_Data!FD192),IF(T1_Data!FD192=-999,"NA",IF(T1_Data!FD192&lt;1, "&lt;1", IF(T1_Data!FD192&gt;99, "&gt;99", T1_Data!FD192))),"-")</f>
        <v>-</v>
      </c>
      <c r="FE194" s="72" t="str">
        <f>IF(ISNUMBER(T1_Data!FE192),IF(T1_Data!FE192=-999,"NA",IF(T1_Data!FE192&lt;1, "&lt;1", IF(T1_Data!FE192&gt;99, "&gt;99", T1_Data!FE192))),"-")</f>
        <v>-</v>
      </c>
      <c r="FF194" s="72" t="str">
        <f>IF(ISNUMBER(T1_Data!FF192),IF(T1_Data!FF192=-999,"NA",IF(T1_Data!FF192&lt;1, "&lt;1", IF(T1_Data!FF192&gt;99, "&gt;99", T1_Data!FF192))),"-")</f>
        <v>-</v>
      </c>
      <c r="FG194" s="72" t="str">
        <f>IF(ISNUMBER(T1_Data!FG192),IF(T1_Data!FG192=-999,"NA",IF(T1_Data!FG192&lt;1, "&lt;1", IF(T1_Data!FG192&gt;99, "&gt;99", T1_Data!FG192))),"-")</f>
        <v>-</v>
      </c>
      <c r="FH194" s="72" t="str">
        <f>IF(ISNUMBER(T1_Data!FH192),IF(T1_Data!FH192=-999,"NA",IF(T1_Data!FH192&lt;1, "&lt;1", IF(T1_Data!FH192&gt;99, "&gt;99", T1_Data!FH192))),"-")</f>
        <v>-</v>
      </c>
      <c r="FI194" s="72" t="str">
        <f>IF(ISNUMBER(T1_Data!FI192),IF(T1_Data!FI192=-999,"NA",IF(T1_Data!FI192&lt;1, "&lt;1", IF(T1_Data!FI192&gt;99, "&gt;99", T1_Data!FI192))),"-")</f>
        <v>-</v>
      </c>
      <c r="FJ194" s="72" t="str">
        <f>IF(ISNUMBER(T1_Data!FJ192),IF(T1_Data!FJ192=-999,"NA",IF(T1_Data!FJ192&lt;1, "&lt;1", IF(T1_Data!FJ192&gt;99, "&gt;99", T1_Data!FJ192))),"-")</f>
        <v>-</v>
      </c>
      <c r="FK194" s="72" t="str">
        <f>IF(ISNUMBER(T1_Data!FK192),IF(T1_Data!FK192=-999,"NA",IF(T1_Data!FK192&lt;1, "&lt;1", IF(T1_Data!FK192&gt;99, "&gt;99", T1_Data!FK192))),"-")</f>
        <v>-</v>
      </c>
      <c r="FL194" s="72" t="str">
        <f>IF(ISNUMBER(T1_Data!FL192),IF(T1_Data!FL192=-999,"NA",IF(T1_Data!FL192&lt;1, "&lt;1", IF(T1_Data!FL192&gt;99, "&gt;99", T1_Data!FL192))),"-")</f>
        <v>-</v>
      </c>
      <c r="FM194" s="72" t="str">
        <f>IF(ISNUMBER(T1_Data!FM192),IF(T1_Data!FM192=-999,"NA",IF(T1_Data!FM192&lt;1, "&lt;1", IF(T1_Data!FM192&gt;99, "&gt;99", T1_Data!FM192))),"-")</f>
        <v>-</v>
      </c>
      <c r="FN194" s="72" t="str">
        <f>IF(ISNUMBER(T1_Data!FN192),IF(T1_Data!FN192=-999,"NA",IF(T1_Data!FN192&lt;1, "&lt;1", IF(T1_Data!FN192&gt;99, "&gt;99", T1_Data!FN192))),"-")</f>
        <v>-</v>
      </c>
      <c r="FO194" s="72" t="str">
        <f>IF(ISNUMBER(T1_Data!FO192),IF(T1_Data!FO192=-999,"NA",IF(T1_Data!FO192&lt;1, "&lt;1", IF(T1_Data!FO192&gt;99, "&gt;99", T1_Data!FO192))),"-")</f>
        <v>-</v>
      </c>
      <c r="FP194" s="72" t="str">
        <f>IF(ISNUMBER(T1_Data!FP192),IF(T1_Data!FP192=-999,"NA",IF(T1_Data!FP192&lt;1, "&lt;1", IF(T1_Data!FP192&gt;99, "&gt;99", T1_Data!FP192))),"-")</f>
        <v>-</v>
      </c>
      <c r="FQ194" s="72" t="str">
        <f>IF(ISNUMBER(T1_Data!FQ192),IF(T1_Data!FQ192=-999,"NA",IF(T1_Data!FQ192&lt;1, "&lt;1", IF(T1_Data!FQ192&gt;99, "&gt;99", T1_Data!FQ192))),"-")</f>
        <v>-</v>
      </c>
      <c r="FR194" s="72" t="str">
        <f>IF(ISNUMBER(T1_Data!FR192),IF(T1_Data!FR192=-999,"NA",IF(T1_Data!FR192&lt;1, "&lt;1", IF(T1_Data!FR192&gt;99, "&gt;99", T1_Data!FR192))),"-")</f>
        <v>-</v>
      </c>
      <c r="FS194" s="72" t="str">
        <f>IF(ISNUMBER(T1_Data!FS192),IF(T1_Data!FS192=-999,"NA",IF(T1_Data!FS192&lt;1, "&lt;1", IF(T1_Data!FS192&gt;99, "&gt;99", T1_Data!FS192))),"-")</f>
        <v>-</v>
      </c>
      <c r="FT194" s="72" t="str">
        <f>IF(ISNUMBER(T1_Data!FT192),IF(T1_Data!FT192=-999,"NA",IF(T1_Data!FT192&lt;1, "&lt;1", IF(T1_Data!FT192&gt;99, "&gt;99", T1_Data!FT192))),"-")</f>
        <v>-</v>
      </c>
      <c r="FU194" s="72" t="str">
        <f>IF(ISNUMBER(T1_Data!FU192),IF(T1_Data!FU192=-999,"NA",IF(T1_Data!FU192&lt;1, "&lt;1", IF(T1_Data!FU192&gt;99, "&gt;99", T1_Data!FU192))),"-")</f>
        <v>-</v>
      </c>
      <c r="FV194" s="72" t="str">
        <f>IF(ISNUMBER(T1_Data!FV192),IF(T1_Data!FV192=-999,"NA",IF(T1_Data!FV192&lt;1, "&lt;1", IF(T1_Data!FV192&gt;99, "&gt;99", T1_Data!FV192))),"-")</f>
        <v>-</v>
      </c>
      <c r="FW194" s="72" t="str">
        <f>IF(ISNUMBER(T1_Data!FW192),IF(T1_Data!FW192=-999,"NA",IF(T1_Data!FW192&lt;1, "&lt;1", IF(T1_Data!FW192&gt;99, "&gt;99", T1_Data!FW192))),"-")</f>
        <v>-</v>
      </c>
      <c r="FX194" s="71" t="str">
        <f>IF(ISBLANK(T1_Data!FX192), "", T1_Data!FX192)</f>
        <v/>
      </c>
    </row>
    <row r="195" spans="1:180" x14ac:dyDescent="0.25">
      <c r="A195" s="71" t="str">
        <f>IF(ISBLANK(T1_Data!A193), "", T1_Data!A193)</f>
        <v/>
      </c>
      <c r="B195" s="72" t="str">
        <f>IF(ISNUMBER(T1_Data!B193), T1_Data!B193,"-")</f>
        <v>-</v>
      </c>
      <c r="C195" s="72" t="str">
        <f>IF(ISNUMBER(T1_Data!C193),IF(T1_Data!C193=-999,"NA",IF(T1_Data!C193&lt;1, "&lt;1", IF(T1_Data!C193&gt;99, "&gt;99", T1_Data!C193))),"-")</f>
        <v>-</v>
      </c>
      <c r="D195" s="72" t="str">
        <f>IF(ISNUMBER(T1_Data!D193),IF(T1_Data!D193=-999,"NA",IF(T1_Data!D193&lt;1, "&lt;1", IF(T1_Data!D193&gt;99, "&gt;99", T1_Data!D193))),"-")</f>
        <v>-</v>
      </c>
      <c r="E195" s="72" t="str">
        <f>IF(ISNUMBER(T1_Data!E193),IF(T1_Data!E193=-999,"NA",IF(T1_Data!E193&lt;1, "&lt;1", IF(T1_Data!E193&gt;99, "&gt;99", T1_Data!E193))),"-")</f>
        <v>-</v>
      </c>
      <c r="F195" s="72" t="str">
        <f>IF(ISNUMBER(T1_Data!F193),IF(T1_Data!F193=-999,"NA",IF(T1_Data!F193&lt;1, "&lt;1", IF(T1_Data!F193&gt;99, "&gt;99", T1_Data!F193))),"-")</f>
        <v>-</v>
      </c>
      <c r="G195" s="72" t="str">
        <f>IF(ISNUMBER(T1_Data!G193),IF(T1_Data!G193=-999,"NA",IF(T1_Data!G193&lt;1, "&lt;1", IF(T1_Data!G193&gt;99, "&gt;99", T1_Data!G193))),"-")</f>
        <v>-</v>
      </c>
      <c r="H195" s="72" t="str">
        <f>IF(ISNUMBER(T1_Data!H193),IF(T1_Data!H193=-999,"NA",IF(T1_Data!H193&lt;1, "&lt;1", IF(T1_Data!H193&gt;99, "&gt;99", T1_Data!H193))),"-")</f>
        <v>-</v>
      </c>
      <c r="I195" s="72" t="str">
        <f>IF(ISNUMBER(T1_Data!I193),IF(T1_Data!I193=-999,"NA",IF(T1_Data!I193&lt;1, "&lt;1", IF(T1_Data!I193&gt;99, "&gt;99", T1_Data!I193))),"-")</f>
        <v>-</v>
      </c>
      <c r="J195" s="72" t="str">
        <f>IF(ISNUMBER(T1_Data!J193),IF(T1_Data!J193=-999,"NA",IF(T1_Data!J193&lt;1, "&lt;1", IF(T1_Data!J193&gt;99, "&gt;99", T1_Data!J193))),"-")</f>
        <v>-</v>
      </c>
      <c r="K195" s="72" t="str">
        <f>IF(ISNUMBER(T1_Data!K193),IF(T1_Data!K193=-999,"NA",IF(T1_Data!K193&lt;1, "&lt;1", IF(T1_Data!K193&gt;99, "&gt;99", T1_Data!K193))),"-")</f>
        <v>-</v>
      </c>
      <c r="L195" s="72" t="str">
        <f>IF(ISNUMBER(T1_Data!L193),IF(T1_Data!L193=-999,"NA",IF(T1_Data!L193&lt;1, "&lt;1", IF(T1_Data!L193&gt;99, "&gt;99", T1_Data!L193))),"-")</f>
        <v>-</v>
      </c>
      <c r="M195" s="72" t="str">
        <f>IF(ISNUMBER(T1_Data!M193),IF(T1_Data!M193=-999,"NA",IF(T1_Data!M193&lt;1, "&lt;1", IF(T1_Data!M193&gt;99, "&gt;99", T1_Data!M193))),"-")</f>
        <v>-</v>
      </c>
      <c r="N195" s="72" t="str">
        <f>IF(ISNUMBER(T1_Data!N193),IF(T1_Data!N193=-999,"NA",IF(T1_Data!N193&lt;1, "&lt;1", IF(T1_Data!N193&gt;99, "&gt;99", T1_Data!N193))),"-")</f>
        <v>-</v>
      </c>
      <c r="O195" s="72" t="str">
        <f>IF(ISNUMBER(T1_Data!O193),IF(T1_Data!O193=-999,"NA",IF(T1_Data!O193&lt;1, "&lt;1", IF(T1_Data!O193&gt;99, "&gt;99", T1_Data!O193))),"-")</f>
        <v>-</v>
      </c>
      <c r="P195" s="72" t="str">
        <f>IF(ISNUMBER(T1_Data!P193),IF(T1_Data!P193=-999,"NA",IF(T1_Data!P193&lt;1, "&lt;1", IF(T1_Data!P193&gt;99, "&gt;99", T1_Data!P193))),"-")</f>
        <v>-</v>
      </c>
      <c r="Q195" s="72" t="str">
        <f>IF(ISNUMBER(T1_Data!Q193),IF(T1_Data!Q193=-999,"NA",IF(T1_Data!Q193&lt;1, "&lt;1", IF(T1_Data!Q193&gt;99, "&gt;99", T1_Data!Q193))),"-")</f>
        <v>-</v>
      </c>
      <c r="R195" s="72" t="str">
        <f>IF(ISNUMBER(T1_Data!R193),IF(T1_Data!R193=-999,"NA",IF(T1_Data!R193&lt;1, "&lt;1", IF(T1_Data!R193&gt;99, "&gt;99", T1_Data!R193))),"-")</f>
        <v>-</v>
      </c>
      <c r="S195" s="72" t="str">
        <f>IF(ISNUMBER(T1_Data!S193),IF(T1_Data!S193=-999,"NA",IF(T1_Data!S193&lt;1, "&lt;1", IF(T1_Data!S193&gt;99, "&gt;99", T1_Data!S193))),"-")</f>
        <v>-</v>
      </c>
      <c r="T195" s="72" t="str">
        <f>IF(ISNUMBER(T1_Data!T193),IF(T1_Data!T193=-999,"NA",IF(T1_Data!T193&lt;1, "&lt;1", IF(T1_Data!T193&gt;99, "&gt;99", T1_Data!T193))),"-")</f>
        <v>-</v>
      </c>
      <c r="U195" s="72" t="str">
        <f>IF(ISNUMBER(T1_Data!U193),IF(T1_Data!U193=-999,"NA",IF(T1_Data!U193&lt;1, "&lt;1", IF(T1_Data!U193&gt;99, "&gt;99", T1_Data!U193))),"-")</f>
        <v>-</v>
      </c>
      <c r="V195" s="72" t="str">
        <f>IF(ISNUMBER(T1_Data!V193),IF(T1_Data!V193=-999,"NA",IF(T1_Data!V193&lt;1, "&lt;1", IF(T1_Data!V193&gt;99, "&gt;99", T1_Data!V193))),"-")</f>
        <v>-</v>
      </c>
      <c r="W195" s="72" t="str">
        <f>IF(ISNUMBER(T1_Data!W193),IF(T1_Data!W193=-999,"NA",IF(T1_Data!W193&lt;1, "&lt;1", IF(T1_Data!W193&gt;99, "&gt;99", T1_Data!W193))),"-")</f>
        <v>-</v>
      </c>
      <c r="X195" s="72" t="str">
        <f>IF(ISNUMBER(T1_Data!X193),IF(T1_Data!X193=-999,"NA",IF(T1_Data!X193&lt;1, "&lt;1", IF(T1_Data!X193&gt;99, "&gt;99", T1_Data!X193))),"-")</f>
        <v>-</v>
      </c>
      <c r="Y195" s="72" t="str">
        <f>IF(ISNUMBER(T1_Data!Y193),IF(T1_Data!Y193=-999,"NA",IF(T1_Data!Y193&lt;1, "&lt;1", IF(T1_Data!Y193&gt;99, "&gt;99", T1_Data!Y193))),"-")</f>
        <v>-</v>
      </c>
      <c r="Z195" s="72" t="str">
        <f>IF(ISNUMBER(T1_Data!Z193),IF(T1_Data!Z193=-999,"NA",IF(T1_Data!Z193&lt;1, "&lt;1", IF(T1_Data!Z193&gt;99, "&gt;99", T1_Data!Z193))),"-")</f>
        <v>-</v>
      </c>
      <c r="AA195" s="72" t="str">
        <f>IF(ISNUMBER(T1_Data!AA193),IF(T1_Data!AA193=-999,"NA",IF(T1_Data!AA193&lt;1, "&lt;1", IF(T1_Data!AA193&gt;99, "&gt;99", T1_Data!AA193))),"-")</f>
        <v>-</v>
      </c>
      <c r="AB195" s="72" t="str">
        <f>IF(ISNUMBER(T1_Data!AB193),IF(T1_Data!AB193=-999,"NA",IF(T1_Data!AB193&lt;1, "&lt;1", IF(T1_Data!AB193&gt;99, "&gt;99", T1_Data!AB193))),"-")</f>
        <v>-</v>
      </c>
      <c r="AC195" s="72" t="str">
        <f>IF(ISNUMBER(T1_Data!AC193),IF(T1_Data!AC193=-999,"NA",IF(T1_Data!AC193&lt;1, "&lt;1", IF(T1_Data!AC193&gt;99, "&gt;99", T1_Data!AC193))),"-")</f>
        <v>-</v>
      </c>
      <c r="AD195" s="72" t="str">
        <f>IF(ISNUMBER(T1_Data!AD193),IF(T1_Data!AD193=-999,"NA",IF(T1_Data!AD193&lt;1, "&lt;1", IF(T1_Data!AD193&gt;99, "&gt;99", T1_Data!AD193))),"-")</f>
        <v>-</v>
      </c>
      <c r="AE195" s="72" t="str">
        <f>IF(ISNUMBER(T1_Data!AE193),IF(T1_Data!AE193=-999,"NA",IF(T1_Data!AE193&lt;1, "&lt;1", IF(T1_Data!AE193&gt;99, "&gt;99", T1_Data!AE193))),"-")</f>
        <v>-</v>
      </c>
      <c r="AF195" s="72" t="str">
        <f>IF(ISNUMBER(T1_Data!AF193),IF(T1_Data!AF193=-999,"NA",IF(T1_Data!AF193&lt;1, "&lt;1", IF(T1_Data!AF193&gt;99, "&gt;99", T1_Data!AF193))),"-")</f>
        <v>-</v>
      </c>
      <c r="AG195" s="72" t="str">
        <f>IF(ISNUMBER(T1_Data!AG193),IF(T1_Data!AG193=-999,"NA",IF(T1_Data!AG193&lt;1, "&lt;1", IF(T1_Data!AG193&gt;99, "&gt;99", T1_Data!AG193))),"-")</f>
        <v>-</v>
      </c>
      <c r="AH195" s="72" t="str">
        <f>IF(ISNUMBER(T1_Data!AH193),IF(T1_Data!AH193=-999,"NA",IF(T1_Data!AH193&lt;1, "&lt;1", IF(T1_Data!AH193&gt;99, "&gt;99", T1_Data!AH193))),"-")</f>
        <v>-</v>
      </c>
      <c r="AI195" s="72" t="str">
        <f>IF(ISNUMBER(T1_Data!AI193),IF(T1_Data!AI193=-999,"NA",IF(T1_Data!AI193&lt;1, "&lt;1", IF(T1_Data!AI193&gt;99, "&gt;99", T1_Data!AI193))),"-")</f>
        <v>-</v>
      </c>
      <c r="AJ195" s="72" t="str">
        <f>IF(ISNUMBER(T1_Data!AJ193),IF(T1_Data!AJ193=-999,"NA",IF(T1_Data!AJ193&lt;1, "&lt;1", IF(T1_Data!AJ193&gt;99, "&gt;99", T1_Data!AJ193))),"-")</f>
        <v>-</v>
      </c>
      <c r="AK195" s="72" t="str">
        <f>IF(ISNUMBER(T1_Data!AK193),IF(T1_Data!AK193=-999,"NA",IF(T1_Data!AK193&lt;1, "&lt;1", IF(T1_Data!AK193&gt;99, "&gt;99", T1_Data!AK193))),"-")</f>
        <v>-</v>
      </c>
      <c r="AL195" s="72" t="str">
        <f>IF(ISNUMBER(T1_Data!AL193),IF(T1_Data!AL193=-999,"NA",IF(T1_Data!AL193&lt;1, "&lt;1", IF(T1_Data!AL193&gt;99, "&gt;99", T1_Data!AL193))),"-")</f>
        <v>-</v>
      </c>
      <c r="AM195" s="72" t="str">
        <f>IF(ISNUMBER(T1_Data!AM193),IF(T1_Data!AM193=-999,"NA",IF(T1_Data!AM193&lt;1, "&lt;1", IF(T1_Data!AM193&gt;99, "&gt;99", T1_Data!AM193))),"-")</f>
        <v>-</v>
      </c>
      <c r="AN195" s="72" t="str">
        <f>IF(ISNUMBER(T1_Data!AN193),IF(T1_Data!AN193=-999,"NA",IF(T1_Data!AN193&lt;1, "&lt;1", IF(T1_Data!AN193&gt;99, "&gt;99", T1_Data!AN193))),"-")</f>
        <v>-</v>
      </c>
      <c r="AO195" s="72" t="str">
        <f>IF(ISNUMBER(T1_Data!AO193),IF(T1_Data!AO193=-999,"NA",IF(T1_Data!AO193&lt;1, "&lt;1", IF(T1_Data!AO193&gt;99, "&gt;99", T1_Data!AO193))),"-")</f>
        <v>-</v>
      </c>
      <c r="AP195" s="72" t="str">
        <f>IF(ISNUMBER(T1_Data!AP193),IF(T1_Data!AP193=-999,"NA",IF(T1_Data!AP193&lt;1, "&lt;1", IF(T1_Data!AP193&gt;99, "&gt;99", T1_Data!AP193))),"-")</f>
        <v>-</v>
      </c>
      <c r="AQ195" s="72" t="str">
        <f>IF(ISNUMBER(T1_Data!AQ193),IF(T1_Data!AQ193=-999,"NA",IF(T1_Data!AQ193&lt;1, "&lt;1", IF(T1_Data!AQ193&gt;99, "&gt;99", T1_Data!AQ193))),"-")</f>
        <v>-</v>
      </c>
      <c r="AR195" s="72" t="str">
        <f>IF(ISNUMBER(T1_Data!AR193),IF(T1_Data!AR193=-999,"NA",IF(T1_Data!AR193&lt;1, "&lt;1", IF(T1_Data!AR193&gt;99, "&gt;99", T1_Data!AR193))),"-")</f>
        <v>-</v>
      </c>
      <c r="AS195" s="72" t="str">
        <f>IF(ISNUMBER(T1_Data!AS193),IF(T1_Data!AS193=-999,"NA",IF(T1_Data!AS193&lt;1, "&lt;1", IF(T1_Data!AS193&gt;99, "&gt;99", T1_Data!AS193))),"-")</f>
        <v>-</v>
      </c>
      <c r="AT195" s="72" t="str">
        <f>IF(ISNUMBER(T1_Data!AT193),IF(T1_Data!AT193=-999,"NA",IF(T1_Data!AT193&lt;1, "&lt;1", IF(T1_Data!AT193&gt;99, "&gt;99", T1_Data!AT193))),"-")</f>
        <v>-</v>
      </c>
      <c r="AU195" s="72" t="str">
        <f>IF(ISNUMBER(T1_Data!AU193),IF(T1_Data!AU193=-999,"NA",IF(T1_Data!AU193&lt;1, "&lt;1", IF(T1_Data!AU193&gt;99, "&gt;99", T1_Data!AU193))),"-")</f>
        <v>-</v>
      </c>
      <c r="AV195" s="72" t="str">
        <f>IF(ISNUMBER(T1_Data!AV193),IF(T1_Data!AV193=-999,"NA",IF(T1_Data!AV193&lt;1, "&lt;1", IF(T1_Data!AV193&gt;99, "&gt;99", T1_Data!AV193))),"-")</f>
        <v>-</v>
      </c>
      <c r="AW195" s="72" t="str">
        <f>IF(ISNUMBER(T1_Data!AW193),IF(T1_Data!AW193=-999,"NA",IF(T1_Data!AW193&lt;1, "&lt;1", IF(T1_Data!AW193&gt;99, "&gt;99", T1_Data!AW193))),"-")</f>
        <v>-</v>
      </c>
      <c r="AX195" s="72" t="str">
        <f>IF(ISNUMBER(T1_Data!AX193),IF(T1_Data!AX193=-999,"NA",IF(T1_Data!AX193&lt;1, "&lt;1", IF(T1_Data!AX193&gt;99, "&gt;99", T1_Data!AX193))),"-")</f>
        <v>-</v>
      </c>
      <c r="AY195" s="72" t="str">
        <f>IF(ISNUMBER(T1_Data!AY193),IF(T1_Data!AY193=-999,"NA",IF(T1_Data!AY193&lt;1, "&lt;1", IF(T1_Data!AY193&gt;99, "&gt;99", T1_Data!AY193))),"-")</f>
        <v>-</v>
      </c>
      <c r="AZ195" s="72" t="str">
        <f>IF(ISNUMBER(T1_Data!AZ193),IF(T1_Data!AZ193=-999,"NA",IF(T1_Data!AZ193&lt;1, "&lt;1", IF(T1_Data!AZ193&gt;99, "&gt;99", T1_Data!AZ193))),"-")</f>
        <v>-</v>
      </c>
      <c r="BA195" s="72" t="str">
        <f>IF(ISNUMBER(T1_Data!BA193),IF(T1_Data!BA193=-999,"NA",IF(T1_Data!BA193&lt;1, "&lt;1", IF(T1_Data!BA193&gt;99, "&gt;99", T1_Data!BA193))),"-")</f>
        <v>-</v>
      </c>
      <c r="BB195" s="72" t="str">
        <f>IF(ISNUMBER(T1_Data!BB193),IF(T1_Data!BB193=-999,"NA",IF(T1_Data!BB193&lt;1, "&lt;1", IF(T1_Data!BB193&gt;99, "&gt;99", T1_Data!BB193))),"-")</f>
        <v>-</v>
      </c>
      <c r="BC195" s="72" t="str">
        <f>IF(ISNUMBER(T1_Data!BC193),IF(T1_Data!BC193=-999,"NA",IF(T1_Data!BC193&lt;1, "&lt;1", IF(T1_Data!BC193&gt;99, "&gt;99", T1_Data!BC193))),"-")</f>
        <v>-</v>
      </c>
      <c r="BD195" s="72" t="str">
        <f>IF(ISNUMBER(T1_Data!BD193),IF(T1_Data!BD193=-999,"NA",IF(T1_Data!BD193&lt;1, "&lt;1", IF(T1_Data!BD193&gt;99, "&gt;99", T1_Data!BD193))),"-")</f>
        <v>-</v>
      </c>
      <c r="BE195" s="72" t="str">
        <f>IF(ISNUMBER(T1_Data!BE193),IF(T1_Data!BE193=-999,"NA",IF(T1_Data!BE193&lt;1, "&lt;1", IF(T1_Data!BE193&gt;99, "&gt;99", T1_Data!BE193))),"-")</f>
        <v>-</v>
      </c>
      <c r="BF195" s="72" t="str">
        <f>IF(ISNUMBER(T1_Data!BF193),IF(T1_Data!BF193=-999,"NA",IF(T1_Data!BF193&lt;1, "&lt;1", IF(T1_Data!BF193&gt;99, "&gt;99", T1_Data!BF193))),"-")</f>
        <v>-</v>
      </c>
      <c r="BG195" s="72" t="str">
        <f>IF(ISNUMBER(T1_Data!BG193),IF(T1_Data!BG193=-999,"NA",IF(T1_Data!BG193&lt;1, "&lt;1", IF(T1_Data!BG193&gt;99, "&gt;99", T1_Data!BG193))),"-")</f>
        <v>-</v>
      </c>
      <c r="BH195" s="72" t="str">
        <f>IF(ISNUMBER(T1_Data!BH193),IF(T1_Data!BH193=-999,"NA",IF(T1_Data!BH193&lt;1, "&lt;1", IF(T1_Data!BH193&gt;99, "&gt;99", T1_Data!BH193))),"-")</f>
        <v>-</v>
      </c>
      <c r="BI195" s="72" t="str">
        <f>IF(ISNUMBER(T1_Data!BI193),IF(T1_Data!BI193=-999,"NA",IF(T1_Data!BI193&lt;1, "&lt;1", IF(T1_Data!BI193&gt;99, "&gt;99", T1_Data!BI193))),"-")</f>
        <v>-</v>
      </c>
      <c r="BJ195" s="72" t="str">
        <f>IF(ISNUMBER(T1_Data!BJ193),IF(T1_Data!BJ193=-999,"NA",IF(T1_Data!BJ193&lt;1, "&lt;1", IF(T1_Data!BJ193&gt;99, "&gt;99", T1_Data!BJ193))),"-")</f>
        <v>-</v>
      </c>
      <c r="BK195" s="72" t="str">
        <f>IF(ISNUMBER(T1_Data!BK193),IF(T1_Data!BK193=-999,"NA",IF(T1_Data!BK193&lt;1, "&lt;1", IF(T1_Data!BK193&gt;99, "&gt;99", T1_Data!BK193))),"-")</f>
        <v>-</v>
      </c>
      <c r="BL195" s="72" t="str">
        <f>IF(ISNUMBER(T1_Data!BL193),IF(T1_Data!BL193=-999,"NA",IF(T1_Data!BL193&lt;1, "&lt;1", IF(T1_Data!BL193&gt;99, "&gt;99", T1_Data!BL193))),"-")</f>
        <v>-</v>
      </c>
      <c r="BM195" s="72" t="str">
        <f>IF(ISNUMBER(T1_Data!BM193),IF(T1_Data!BM193=-999,"NA",IF(T1_Data!BM193&lt;1, "&lt;1", IF(T1_Data!BM193&gt;99, "&gt;99", T1_Data!BM193))),"-")</f>
        <v>-</v>
      </c>
      <c r="BN195" s="72" t="str">
        <f>IF(ISNUMBER(T1_Data!BN193),IF(T1_Data!BN193=-999,"NA",IF(T1_Data!BN193&lt;1, "&lt;1", IF(T1_Data!BN193&gt;99, "&gt;99", T1_Data!BN193))),"-")</f>
        <v>-</v>
      </c>
      <c r="BO195" s="72" t="str">
        <f>IF(ISNUMBER(T1_Data!BO193),IF(T1_Data!BO193=-999,"NA",IF(T1_Data!BO193&lt;1, "&lt;1", IF(T1_Data!BO193&gt;99, "&gt;99", T1_Data!BO193))),"-")</f>
        <v>-</v>
      </c>
      <c r="BP195" s="72" t="str">
        <f>IF(ISNUMBER(T1_Data!BP193),IF(T1_Data!BP193=-999,"NA",IF(T1_Data!BP193&lt;1, "&lt;1", IF(T1_Data!BP193&gt;99, "&gt;99", T1_Data!BP193))),"-")</f>
        <v>-</v>
      </c>
      <c r="BQ195" s="72" t="str">
        <f>IF(ISNUMBER(T1_Data!BQ193),IF(T1_Data!BQ193=-999,"NA",IF(T1_Data!BQ193&lt;1, "&lt;1", IF(T1_Data!BQ193&gt;99, "&gt;99", T1_Data!BQ193))),"-")</f>
        <v>-</v>
      </c>
      <c r="BR195" s="72" t="str">
        <f>IF(ISNUMBER(T1_Data!BR193),IF(T1_Data!BR193=-999,"NA",IF(T1_Data!BR193&lt;1, "&lt;1", IF(T1_Data!BR193&gt;99, "&gt;99", T1_Data!BR193))),"-")</f>
        <v>-</v>
      </c>
      <c r="BS195" s="72" t="str">
        <f>IF(ISNUMBER(T1_Data!BS193),IF(T1_Data!BS193=-999,"NA",IF(T1_Data!BS193&lt;1, "&lt;1", IF(T1_Data!BS193&gt;99, "&gt;99", T1_Data!BS193))),"-")</f>
        <v>-</v>
      </c>
      <c r="BT195" s="72" t="str">
        <f>IF(ISNUMBER(T1_Data!BT193),IF(T1_Data!BT193=-999,"NA",IF(T1_Data!BT193&lt;1, "&lt;1", IF(T1_Data!BT193&gt;99, "&gt;99", T1_Data!BT193))),"-")</f>
        <v>-</v>
      </c>
      <c r="BU195" s="72" t="str">
        <f>IF(ISNUMBER(T1_Data!BU193),IF(T1_Data!BU193=-999,"NA",IF(T1_Data!BU193&lt;1, "&lt;1", IF(T1_Data!BU193&gt;99, "&gt;99", T1_Data!BU193))),"-")</f>
        <v>-</v>
      </c>
      <c r="BV195" s="72" t="str">
        <f>IF(ISNUMBER(T1_Data!BV193),IF(T1_Data!BV193=-999,"NA",IF(T1_Data!BV193&lt;1, "&lt;1", IF(T1_Data!BV193&gt;99, "&gt;99", T1_Data!BV193))),"-")</f>
        <v>-</v>
      </c>
      <c r="BW195" s="72" t="str">
        <f>IF(ISNUMBER(T1_Data!BW193),IF(T1_Data!BW193=-999,"NA",IF(T1_Data!BW193&lt;1, "&lt;1", IF(T1_Data!BW193&gt;99, "&gt;99", T1_Data!BW193))),"-")</f>
        <v>-</v>
      </c>
      <c r="BX195" s="72" t="str">
        <f>IF(ISNUMBER(T1_Data!BX193),IF(T1_Data!BX193=-999,"NA",IF(T1_Data!BX193&lt;1, "&lt;1", IF(T1_Data!BX193&gt;99, "&gt;99", T1_Data!BX193))),"-")</f>
        <v>-</v>
      </c>
      <c r="BY195" s="72" t="str">
        <f>IF(ISNUMBER(T1_Data!BY193),IF(T1_Data!BY193=-999,"NA",IF(T1_Data!BY193&lt;1, "&lt;1", IF(T1_Data!BY193&gt;99, "&gt;99", T1_Data!BY193))),"-")</f>
        <v>-</v>
      </c>
      <c r="BZ195" s="72" t="str">
        <f>IF(ISNUMBER(T1_Data!BZ193),IF(T1_Data!BZ193=-999,"NA",IF(T1_Data!BZ193&lt;1, "&lt;1", IF(T1_Data!BZ193&gt;99, "&gt;99", T1_Data!BZ193))),"-")</f>
        <v>-</v>
      </c>
      <c r="CA195" s="72" t="str">
        <f>IF(ISNUMBER(T1_Data!CA193),IF(T1_Data!CA193=-999,"NA",IF(T1_Data!CA193&lt;1, "&lt;1", IF(T1_Data!CA193&gt;99, "&gt;99", T1_Data!CA193))),"-")</f>
        <v>-</v>
      </c>
      <c r="CB195" s="72" t="str">
        <f>IF(ISNUMBER(T1_Data!CB193),IF(T1_Data!CB193=-999,"NA",IF(T1_Data!CB193&lt;1, "&lt;1", IF(T1_Data!CB193&gt;99, "&gt;99", T1_Data!CB193))),"-")</f>
        <v>-</v>
      </c>
      <c r="CC195" s="72" t="str">
        <f>IF(ISNUMBER(T1_Data!CC193),IF(T1_Data!CC193=-999,"NA",IF(T1_Data!CC193&lt;1, "&lt;1", IF(T1_Data!CC193&gt;99, "&gt;99", T1_Data!CC193))),"-")</f>
        <v>-</v>
      </c>
      <c r="CD195" s="72" t="str">
        <f>IF(ISNUMBER(T1_Data!CD193),IF(T1_Data!CD193=-999,"NA",IF(T1_Data!CD193&lt;1, "&lt;1", IF(T1_Data!CD193&gt;99, "&gt;99", T1_Data!CD193))),"-")</f>
        <v>-</v>
      </c>
      <c r="CE195" s="72" t="str">
        <f>IF(ISNUMBER(T1_Data!CE193),IF(T1_Data!CE193=-999,"NA",IF(T1_Data!CE193&lt;1, "&lt;1", IF(T1_Data!CE193&gt;99, "&gt;99", T1_Data!CE193))),"-")</f>
        <v>-</v>
      </c>
      <c r="CF195" s="72" t="str">
        <f>IF(ISNUMBER(T1_Data!CF193),IF(T1_Data!CF193=-999,"NA",IF(T1_Data!CF193&lt;1, "&lt;1", IF(T1_Data!CF193&gt;99, "&gt;99", T1_Data!CF193))),"-")</f>
        <v>-</v>
      </c>
      <c r="CG195" s="72" t="str">
        <f>IF(ISNUMBER(T1_Data!CG193),IF(T1_Data!CG193=-999,"NA",IF(T1_Data!CG193&lt;1, "&lt;1", IF(T1_Data!CG193&gt;99, "&gt;99", T1_Data!CG193))),"-")</f>
        <v>-</v>
      </c>
      <c r="CH195" s="72" t="str">
        <f>IF(ISNUMBER(T1_Data!CH193),IF(T1_Data!CH193=-999,"NA",IF(T1_Data!CH193&lt;1, "&lt;1", IF(T1_Data!CH193&gt;99, "&gt;99", T1_Data!CH193))),"-")</f>
        <v>-</v>
      </c>
      <c r="CI195" s="72" t="str">
        <f>IF(ISNUMBER(T1_Data!CI193),IF(T1_Data!CI193=-999,"NA",IF(T1_Data!CI193&lt;1, "&lt;1", IF(T1_Data!CI193&gt;99, "&gt;99", T1_Data!CI193))),"-")</f>
        <v>-</v>
      </c>
      <c r="CJ195" s="72" t="str">
        <f>IF(ISNUMBER(T1_Data!CJ193),IF(T1_Data!CJ193=-999,"NA",IF(T1_Data!CJ193&lt;1, "&lt;1", IF(T1_Data!CJ193&gt;99, "&gt;99", T1_Data!CJ193))),"-")</f>
        <v>-</v>
      </c>
      <c r="CK195" s="72" t="str">
        <f>IF(ISNUMBER(T1_Data!CK193),IF(T1_Data!CK193=-999,"NA",IF(T1_Data!CK193&lt;1, "&lt;1", IF(T1_Data!CK193&gt;99, "&gt;99", T1_Data!CK193))),"-")</f>
        <v>-</v>
      </c>
      <c r="CL195" s="72" t="str">
        <f>IF(ISNUMBER(T1_Data!CL193),IF(T1_Data!CL193=-999,"NA",IF(T1_Data!CL193&lt;1, "&lt;1", IF(T1_Data!CL193&gt;99, "&gt;99", T1_Data!CL193))),"-")</f>
        <v>-</v>
      </c>
      <c r="CM195" s="72" t="str">
        <f>IF(ISNUMBER(T1_Data!CM193),IF(T1_Data!CM193=-999,"NA",IF(T1_Data!CM193&lt;1, "&lt;1", IF(T1_Data!CM193&gt;99, "&gt;99", T1_Data!CM193))),"-")</f>
        <v>-</v>
      </c>
      <c r="CN195" s="72" t="str">
        <f>IF(ISNUMBER(T1_Data!CN193),IF(T1_Data!CN193=-999,"NA",IF(T1_Data!CN193&lt;1, "&lt;1", IF(T1_Data!CN193&gt;99, "&gt;99", T1_Data!CN193))),"-")</f>
        <v>-</v>
      </c>
      <c r="CO195" s="72" t="str">
        <f>IF(ISNUMBER(T1_Data!CO193),IF(T1_Data!CO193=-999,"NA",IF(T1_Data!CO193&lt;1, "&lt;1", IF(T1_Data!CO193&gt;99, "&gt;99", T1_Data!CO193))),"-")</f>
        <v>-</v>
      </c>
      <c r="CP195" s="72" t="str">
        <f>IF(ISNUMBER(T1_Data!CP193),IF(T1_Data!CP193=-999,"NA",IF(T1_Data!CP193&lt;1, "&lt;1", IF(T1_Data!CP193&gt;99, "&gt;99", T1_Data!CP193))),"-")</f>
        <v>-</v>
      </c>
      <c r="CQ195" s="72" t="str">
        <f>IF(ISNUMBER(T1_Data!CQ193),IF(T1_Data!CQ193=-999,"NA",IF(T1_Data!CQ193&lt;1, "&lt;1", IF(T1_Data!CQ193&gt;99, "&gt;99", T1_Data!CQ193))),"-")</f>
        <v>-</v>
      </c>
      <c r="CR195" s="72" t="str">
        <f>IF(ISNUMBER(T1_Data!CR193),IF(T1_Data!CR193=-999,"NA",IF(T1_Data!CR193&lt;1, "&lt;1", IF(T1_Data!CR193&gt;99, "&gt;99", T1_Data!CR193))),"-")</f>
        <v>-</v>
      </c>
      <c r="CS195" s="72" t="str">
        <f>IF(ISNUMBER(T1_Data!CS193),IF(T1_Data!CS193=-999,"NA",IF(T1_Data!CS193&lt;1, "&lt;1", IF(T1_Data!CS193&gt;99, "&gt;99", T1_Data!CS193))),"-")</f>
        <v>-</v>
      </c>
      <c r="CT195" s="72" t="str">
        <f>IF(ISNUMBER(T1_Data!CT193),IF(T1_Data!CT193=-999,"NA",IF(T1_Data!CT193&lt;1, "&lt;1", IF(T1_Data!CT193&gt;99, "&gt;99", T1_Data!CT193))),"-")</f>
        <v>-</v>
      </c>
      <c r="CU195" s="72" t="str">
        <f>IF(ISNUMBER(T1_Data!CU193),IF(T1_Data!CU193=-999,"NA",IF(T1_Data!CU193&lt;1, "&lt;1", IF(T1_Data!CU193&gt;99, "&gt;99", T1_Data!CU193))),"-")</f>
        <v>-</v>
      </c>
      <c r="CV195" s="72" t="str">
        <f>IF(ISNUMBER(T1_Data!CV193),IF(T1_Data!CV193=-999,"NA",IF(T1_Data!CV193&lt;1, "&lt;1", IF(T1_Data!CV193&gt;99, "&gt;99", T1_Data!CV193))),"-")</f>
        <v>-</v>
      </c>
      <c r="CW195" s="72" t="str">
        <f>IF(ISNUMBER(T1_Data!CW193),IF(T1_Data!CW193=-999,"NA",IF(T1_Data!CW193&lt;1, "&lt;1", IF(T1_Data!CW193&gt;99, "&gt;99", T1_Data!CW193))),"-")</f>
        <v>-</v>
      </c>
      <c r="CX195" s="72" t="str">
        <f>IF(ISNUMBER(T1_Data!CX193),IF(T1_Data!CX193=-999,"NA",IF(T1_Data!CX193&lt;1, "&lt;1", IF(T1_Data!CX193&gt;99, "&gt;99", T1_Data!CX193))),"-")</f>
        <v>-</v>
      </c>
      <c r="CY195" s="72" t="str">
        <f>IF(ISNUMBER(T1_Data!CY193),IF(T1_Data!CY193=-999,"NA",IF(T1_Data!CY193&lt;1, "&lt;1", IF(T1_Data!CY193&gt;99, "&gt;99", T1_Data!CY193))),"-")</f>
        <v>-</v>
      </c>
      <c r="CZ195" s="72" t="str">
        <f>IF(ISNUMBER(T1_Data!CZ193),IF(T1_Data!CZ193=-999,"NA",IF(T1_Data!CZ193&lt;1, "&lt;1", IF(T1_Data!CZ193&gt;99, "&gt;99", T1_Data!CZ193))),"-")</f>
        <v>-</v>
      </c>
      <c r="DA195" s="72" t="str">
        <f>IF(ISNUMBER(T1_Data!DA193),IF(T1_Data!DA193=-999,"NA",IF(T1_Data!DA193&lt;1, "&lt;1", IF(T1_Data!DA193&gt;99, "&gt;99", T1_Data!DA193))),"-")</f>
        <v>-</v>
      </c>
      <c r="DB195" s="72" t="str">
        <f>IF(ISNUMBER(T1_Data!DB193),IF(T1_Data!DB193=-999,"NA",IF(T1_Data!DB193&lt;1, "&lt;1", IF(T1_Data!DB193&gt;99, "&gt;99", T1_Data!DB193))),"-")</f>
        <v>-</v>
      </c>
      <c r="DC195" s="72" t="str">
        <f>IF(ISNUMBER(T1_Data!DC193),IF(T1_Data!DC193=-999,"NA",IF(T1_Data!DC193&lt;1, "&lt;1", IF(T1_Data!DC193&gt;99, "&gt;99", T1_Data!DC193))),"-")</f>
        <v>-</v>
      </c>
      <c r="DD195" s="72" t="str">
        <f>IF(ISNUMBER(T1_Data!DD193),IF(T1_Data!DD193=-999,"NA",IF(T1_Data!DD193&lt;1, "&lt;1", IF(T1_Data!DD193&gt;99, "&gt;99", T1_Data!DD193))),"-")</f>
        <v>-</v>
      </c>
      <c r="DE195" s="72" t="str">
        <f>IF(ISNUMBER(T1_Data!DE193),IF(T1_Data!DE193=-999,"NA",IF(T1_Data!DE193&lt;1, "&lt;1", IF(T1_Data!DE193&gt;99, "&gt;99", T1_Data!DE193))),"-")</f>
        <v>-</v>
      </c>
      <c r="DF195" s="72" t="str">
        <f>IF(ISNUMBER(T1_Data!DF193),IF(T1_Data!DF193=-999,"NA",IF(T1_Data!DF193&lt;1, "&lt;1", IF(T1_Data!DF193&gt;99, "&gt;99", T1_Data!DF193))),"-")</f>
        <v>-</v>
      </c>
      <c r="DG195" s="72" t="str">
        <f>IF(ISNUMBER(T1_Data!DG193),IF(T1_Data!DG193=-999,"NA",IF(T1_Data!DG193&lt;1, "&lt;1", IF(T1_Data!DG193&gt;99, "&gt;99", T1_Data!DG193))),"-")</f>
        <v>-</v>
      </c>
      <c r="DH195" s="72" t="str">
        <f>IF(ISNUMBER(T1_Data!DH193),IF(T1_Data!DH193=-999,"NA",IF(T1_Data!DH193&lt;1, "&lt;1", IF(T1_Data!DH193&gt;99, "&gt;99", T1_Data!DH193))),"-")</f>
        <v>-</v>
      </c>
      <c r="DI195" s="72" t="str">
        <f>IF(ISNUMBER(T1_Data!DI193),IF(T1_Data!DI193=-999,"NA",IF(T1_Data!DI193&lt;1, "&lt;1", IF(T1_Data!DI193&gt;99, "&gt;99", T1_Data!DI193))),"-")</f>
        <v>-</v>
      </c>
      <c r="DJ195" s="72" t="str">
        <f>IF(ISNUMBER(T1_Data!DJ193),IF(T1_Data!DJ193=-999,"NA",IF(T1_Data!DJ193&lt;1, "&lt;1", IF(T1_Data!DJ193&gt;99, "&gt;99", T1_Data!DJ193))),"-")</f>
        <v>-</v>
      </c>
      <c r="DK195" s="72" t="str">
        <f>IF(ISNUMBER(T1_Data!DK193),IF(T1_Data!DK193=-999,"NA",IF(T1_Data!DK193&lt;1, "&lt;1", IF(T1_Data!DK193&gt;99, "&gt;99", T1_Data!DK193))),"-")</f>
        <v>-</v>
      </c>
      <c r="DL195" s="72" t="str">
        <f>IF(ISNUMBER(T1_Data!DL193),IF(T1_Data!DL193=-999,"NA",IF(T1_Data!DL193&lt;1, "&lt;1", IF(T1_Data!DL193&gt;99, "&gt;99", T1_Data!DL193))),"-")</f>
        <v>-</v>
      </c>
      <c r="DM195" s="72" t="str">
        <f>IF(ISNUMBER(T1_Data!DM193),IF(T1_Data!DM193=-999,"NA",IF(T1_Data!DM193&lt;1, "&lt;1", IF(T1_Data!DM193&gt;99, "&gt;99", T1_Data!DM193))),"-")</f>
        <v>-</v>
      </c>
      <c r="DN195" s="72" t="str">
        <f>IF(ISNUMBER(T1_Data!DN193),IF(T1_Data!DN193=-999,"NA",IF(T1_Data!DN193&lt;1, "&lt;1", IF(T1_Data!DN193&gt;99, "&gt;99", T1_Data!DN193))),"-")</f>
        <v>-</v>
      </c>
      <c r="DO195" s="72" t="str">
        <f>IF(ISNUMBER(T1_Data!DO193),IF(T1_Data!DO193=-999,"NA",IF(T1_Data!DO193&lt;1, "&lt;1", IF(T1_Data!DO193&gt;99, "&gt;99", T1_Data!DO193))),"-")</f>
        <v>-</v>
      </c>
      <c r="DP195" s="72" t="str">
        <f>IF(ISNUMBER(T1_Data!DP193),IF(T1_Data!DP193=-999,"NA",IF(T1_Data!DP193&lt;1, "&lt;1", IF(T1_Data!DP193&gt;99, "&gt;99", T1_Data!DP193))),"-")</f>
        <v>-</v>
      </c>
      <c r="DQ195" s="72" t="str">
        <f>IF(ISNUMBER(T1_Data!DQ193),IF(T1_Data!DQ193=-999,"NA",IF(T1_Data!DQ193&lt;1, "&lt;1", IF(T1_Data!DQ193&gt;99, "&gt;99", T1_Data!DQ193))),"-")</f>
        <v>-</v>
      </c>
      <c r="DR195" s="72" t="str">
        <f>IF(ISNUMBER(T1_Data!DR193),IF(T1_Data!DR193=-999,"NA",IF(T1_Data!DR193&lt;1, "&lt;1", IF(T1_Data!DR193&gt;99, "&gt;99", T1_Data!DR193))),"-")</f>
        <v>-</v>
      </c>
      <c r="DS195" s="72" t="str">
        <f>IF(ISNUMBER(T1_Data!DS193),IF(T1_Data!DS193=-999,"NA",IF(T1_Data!DS193&lt;1, "&lt;1", IF(T1_Data!DS193&gt;99, "&gt;99", T1_Data!DS193))),"-")</f>
        <v>-</v>
      </c>
      <c r="DT195" s="72" t="str">
        <f>IF(ISNUMBER(T1_Data!DT193),IF(T1_Data!DT193=-999,"NA",IF(T1_Data!DT193&lt;1, "&lt;1", IF(T1_Data!DT193&gt;99, "&gt;99", T1_Data!DT193))),"-")</f>
        <v>-</v>
      </c>
      <c r="DU195" s="72" t="str">
        <f>IF(ISNUMBER(T1_Data!DU193),IF(T1_Data!DU193=-999,"NA",IF(T1_Data!DU193&lt;1, "&lt;1", IF(T1_Data!DU193&gt;99, "&gt;99", T1_Data!DU193))),"-")</f>
        <v>-</v>
      </c>
      <c r="DV195" s="72" t="str">
        <f>IF(ISNUMBER(T1_Data!DV193),IF(T1_Data!DV193=-999,"NA",IF(T1_Data!DV193&lt;1, "&lt;1", IF(T1_Data!DV193&gt;99, "&gt;99", T1_Data!DV193))),"-")</f>
        <v>-</v>
      </c>
      <c r="DW195" s="72" t="str">
        <f>IF(ISNUMBER(T1_Data!DW193),IF(T1_Data!DW193=-999,"NA",IF(T1_Data!DW193&lt;1, "&lt;1", IF(T1_Data!DW193&gt;99, "&gt;99", T1_Data!DW193))),"-")</f>
        <v>-</v>
      </c>
      <c r="DX195" s="72" t="str">
        <f>IF(ISNUMBER(T1_Data!DX193),IF(T1_Data!DX193=-999,"NA",IF(T1_Data!DX193&lt;1, "&lt;1", IF(T1_Data!DX193&gt;99, "&gt;99", T1_Data!DX193))),"-")</f>
        <v>-</v>
      </c>
      <c r="DY195" s="72" t="str">
        <f>IF(ISNUMBER(T1_Data!DY193),IF(T1_Data!DY193=-999,"NA",IF(T1_Data!DY193&lt;1, "&lt;1", IF(T1_Data!DY193&gt;99, "&gt;99", T1_Data!DY193))),"-")</f>
        <v>-</v>
      </c>
      <c r="DZ195" s="72" t="str">
        <f>IF(ISNUMBER(T1_Data!DZ193),IF(T1_Data!DZ193=-999,"NA",IF(T1_Data!DZ193&lt;1, "&lt;1", IF(T1_Data!DZ193&gt;99, "&gt;99", T1_Data!DZ193))),"-")</f>
        <v>-</v>
      </c>
      <c r="EA195" s="72" t="str">
        <f>IF(ISNUMBER(T1_Data!EA193),IF(T1_Data!EA193=-999,"NA",IF(T1_Data!EA193&lt;1, "&lt;1", IF(T1_Data!EA193&gt;99, "&gt;99", T1_Data!EA193))),"-")</f>
        <v>-</v>
      </c>
      <c r="EB195" s="72" t="str">
        <f>IF(ISNUMBER(T1_Data!EB193),IF(T1_Data!EB193=-999,"NA",IF(T1_Data!EB193&lt;1, "&lt;1", IF(T1_Data!EB193&gt;99, "&gt;99", T1_Data!EB193))),"-")</f>
        <v>-</v>
      </c>
      <c r="EC195" s="72" t="str">
        <f>IF(ISNUMBER(T1_Data!EC193),IF(T1_Data!EC193=-999,"NA",IF(T1_Data!EC193&lt;1, "&lt;1", IF(T1_Data!EC193&gt;99, "&gt;99", T1_Data!EC193))),"-")</f>
        <v>-</v>
      </c>
      <c r="ED195" s="72" t="str">
        <f>IF(ISNUMBER(T1_Data!ED193),IF(T1_Data!ED193=-999,"NA",IF(T1_Data!ED193&lt;1, "&lt;1", IF(T1_Data!ED193&gt;99, "&gt;99", T1_Data!ED193))),"-")</f>
        <v>-</v>
      </c>
      <c r="EE195" s="72" t="str">
        <f>IF(ISNUMBER(T1_Data!EE193),IF(T1_Data!EE193=-999,"NA",IF(T1_Data!EE193&lt;1, "&lt;1", IF(T1_Data!EE193&gt;99, "&gt;99", T1_Data!EE193))),"-")</f>
        <v>-</v>
      </c>
      <c r="EF195" s="72" t="str">
        <f>IF(ISNUMBER(T1_Data!EF193),IF(T1_Data!EF193=-999,"NA",IF(T1_Data!EF193&lt;1, "&lt;1", IF(T1_Data!EF193&gt;99, "&gt;99", T1_Data!EF193))),"-")</f>
        <v>-</v>
      </c>
      <c r="EG195" s="72" t="str">
        <f>IF(ISNUMBER(T1_Data!EG193),IF(T1_Data!EG193=-999,"NA",IF(T1_Data!EG193&lt;1, "&lt;1", IF(T1_Data!EG193&gt;99, "&gt;99", T1_Data!EG193))),"-")</f>
        <v>-</v>
      </c>
      <c r="EH195" s="72" t="str">
        <f>IF(ISNUMBER(T1_Data!EH193),IF(T1_Data!EH193=-999,"NA",IF(T1_Data!EH193&lt;1, "&lt;1", IF(T1_Data!EH193&gt;99, "&gt;99", T1_Data!EH193))),"-")</f>
        <v>-</v>
      </c>
      <c r="EI195" s="72" t="str">
        <f>IF(ISNUMBER(T1_Data!EI193),IF(T1_Data!EI193=-999,"NA",IF(T1_Data!EI193&lt;1, "&lt;1", IF(T1_Data!EI193&gt;99, "&gt;99", T1_Data!EI193))),"-")</f>
        <v>-</v>
      </c>
      <c r="EJ195" s="72" t="str">
        <f>IF(ISNUMBER(T1_Data!EJ193),IF(T1_Data!EJ193=-999,"NA",IF(T1_Data!EJ193&lt;1, "&lt;1", IF(T1_Data!EJ193&gt;99, "&gt;99", T1_Data!EJ193))),"-")</f>
        <v>-</v>
      </c>
      <c r="EK195" s="72" t="str">
        <f>IF(ISNUMBER(T1_Data!EK193),IF(T1_Data!EK193=-999,"NA",IF(T1_Data!EK193&lt;1, "&lt;1", IF(T1_Data!EK193&gt;99, "&gt;99", T1_Data!EK193))),"-")</f>
        <v>-</v>
      </c>
      <c r="EL195" s="72" t="str">
        <f>IF(ISNUMBER(T1_Data!EL193),IF(T1_Data!EL193=-999,"NA",IF(T1_Data!EL193&lt;1, "&lt;1", IF(T1_Data!EL193&gt;99, "&gt;99", T1_Data!EL193))),"-")</f>
        <v>-</v>
      </c>
      <c r="EM195" s="72" t="str">
        <f>IF(ISNUMBER(T1_Data!EM193),IF(T1_Data!EM193=-999,"NA",IF(T1_Data!EM193&lt;1, "&lt;1", IF(T1_Data!EM193&gt;99, "&gt;99", T1_Data!EM193))),"-")</f>
        <v>-</v>
      </c>
      <c r="EN195" s="72" t="str">
        <f>IF(ISNUMBER(T1_Data!EN193),IF(T1_Data!EN193=-999,"NA",IF(T1_Data!EN193&lt;1, "&lt;1", IF(T1_Data!EN193&gt;99, "&gt;99", T1_Data!EN193))),"-")</f>
        <v>-</v>
      </c>
      <c r="EO195" s="72" t="str">
        <f>IF(ISNUMBER(T1_Data!EO193),IF(T1_Data!EO193=-999,"NA",IF(T1_Data!EO193&lt;1, "&lt;1", IF(T1_Data!EO193&gt;99, "&gt;99", T1_Data!EO193))),"-")</f>
        <v>-</v>
      </c>
      <c r="EP195" s="72" t="str">
        <f>IF(ISNUMBER(T1_Data!EP193),IF(T1_Data!EP193=-999,"NA",IF(T1_Data!EP193&lt;1, "&lt;1", IF(T1_Data!EP193&gt;99, "&gt;99", T1_Data!EP193))),"-")</f>
        <v>-</v>
      </c>
      <c r="EQ195" s="72" t="str">
        <f>IF(ISNUMBER(T1_Data!EQ193),IF(T1_Data!EQ193=-999,"NA",IF(T1_Data!EQ193&lt;1, "&lt;1", IF(T1_Data!EQ193&gt;99, "&gt;99", T1_Data!EQ193))),"-")</f>
        <v>-</v>
      </c>
      <c r="ER195" s="72" t="str">
        <f>IF(ISNUMBER(T1_Data!ER193),IF(T1_Data!ER193=-999,"NA",IF(T1_Data!ER193&lt;1, "&lt;1", IF(T1_Data!ER193&gt;99, "&gt;99", T1_Data!ER193))),"-")</f>
        <v>-</v>
      </c>
      <c r="ES195" s="72" t="str">
        <f>IF(ISNUMBER(T1_Data!ES193),IF(T1_Data!ES193=-999,"NA",IF(T1_Data!ES193&lt;1, "&lt;1", IF(T1_Data!ES193&gt;99, "&gt;99", T1_Data!ES193))),"-")</f>
        <v>-</v>
      </c>
      <c r="ET195" s="72" t="str">
        <f>IF(ISNUMBER(T1_Data!ET193),IF(T1_Data!ET193=-999,"NA",IF(T1_Data!ET193&lt;1, "&lt;1", IF(T1_Data!ET193&gt;99, "&gt;99", T1_Data!ET193))),"-")</f>
        <v>-</v>
      </c>
      <c r="EU195" s="72" t="str">
        <f>IF(ISNUMBER(T1_Data!EU193),IF(T1_Data!EU193=-999,"NA",IF(T1_Data!EU193&lt;1, "&lt;1", IF(T1_Data!EU193&gt;99, "&gt;99", T1_Data!EU193))),"-")</f>
        <v>-</v>
      </c>
      <c r="EV195" s="72" t="str">
        <f>IF(ISNUMBER(T1_Data!EV193),IF(T1_Data!EV193=-999,"NA",IF(T1_Data!EV193&lt;1, "&lt;1", IF(T1_Data!EV193&gt;99, "&gt;99", T1_Data!EV193))),"-")</f>
        <v>-</v>
      </c>
      <c r="EW195" s="72" t="str">
        <f>IF(ISNUMBER(T1_Data!EW193),IF(T1_Data!EW193=-999,"NA",IF(T1_Data!EW193&lt;1, "&lt;1", IF(T1_Data!EW193&gt;99, "&gt;99", T1_Data!EW193))),"-")</f>
        <v>-</v>
      </c>
      <c r="EX195" s="72" t="str">
        <f>IF(ISNUMBER(T1_Data!EX193),IF(T1_Data!EX193=-999,"NA",IF(T1_Data!EX193&lt;1, "&lt;1", IF(T1_Data!EX193&gt;99, "&gt;99", T1_Data!EX193))),"-")</f>
        <v>-</v>
      </c>
      <c r="EY195" s="72" t="str">
        <f>IF(ISNUMBER(T1_Data!EY193),IF(T1_Data!EY193=-999,"NA",IF(T1_Data!EY193&lt;1, "&lt;1", IF(T1_Data!EY193&gt;99, "&gt;99", T1_Data!EY193))),"-")</f>
        <v>-</v>
      </c>
      <c r="EZ195" s="72" t="str">
        <f>IF(ISNUMBER(T1_Data!EZ193),IF(T1_Data!EZ193=-999,"NA",IF(T1_Data!EZ193&lt;1, "&lt;1", IF(T1_Data!EZ193&gt;99, "&gt;99", T1_Data!EZ193))),"-")</f>
        <v>-</v>
      </c>
      <c r="FA195" s="72" t="str">
        <f>IF(ISNUMBER(T1_Data!FA193),IF(T1_Data!FA193=-999,"NA",IF(T1_Data!FA193&lt;1, "&lt;1", IF(T1_Data!FA193&gt;99, "&gt;99", T1_Data!FA193))),"-")</f>
        <v>-</v>
      </c>
      <c r="FB195" s="72" t="str">
        <f>IF(ISNUMBER(T1_Data!FB193),IF(T1_Data!FB193=-999,"NA",IF(T1_Data!FB193&lt;1, "&lt;1", IF(T1_Data!FB193&gt;99, "&gt;99", T1_Data!FB193))),"-")</f>
        <v>-</v>
      </c>
      <c r="FC195" s="72" t="str">
        <f>IF(ISNUMBER(T1_Data!FC193),IF(T1_Data!FC193=-999,"NA",IF(T1_Data!FC193&lt;1, "&lt;1", IF(T1_Data!FC193&gt;99, "&gt;99", T1_Data!FC193))),"-")</f>
        <v>-</v>
      </c>
      <c r="FD195" s="72" t="str">
        <f>IF(ISNUMBER(T1_Data!FD193),IF(T1_Data!FD193=-999,"NA",IF(T1_Data!FD193&lt;1, "&lt;1", IF(T1_Data!FD193&gt;99, "&gt;99", T1_Data!FD193))),"-")</f>
        <v>-</v>
      </c>
      <c r="FE195" s="72" t="str">
        <f>IF(ISNUMBER(T1_Data!FE193),IF(T1_Data!FE193=-999,"NA",IF(T1_Data!FE193&lt;1, "&lt;1", IF(T1_Data!FE193&gt;99, "&gt;99", T1_Data!FE193))),"-")</f>
        <v>-</v>
      </c>
      <c r="FF195" s="72" t="str">
        <f>IF(ISNUMBER(T1_Data!FF193),IF(T1_Data!FF193=-999,"NA",IF(T1_Data!FF193&lt;1, "&lt;1", IF(T1_Data!FF193&gt;99, "&gt;99", T1_Data!FF193))),"-")</f>
        <v>-</v>
      </c>
      <c r="FG195" s="72" t="str">
        <f>IF(ISNUMBER(T1_Data!FG193),IF(T1_Data!FG193=-999,"NA",IF(T1_Data!FG193&lt;1, "&lt;1", IF(T1_Data!FG193&gt;99, "&gt;99", T1_Data!FG193))),"-")</f>
        <v>-</v>
      </c>
      <c r="FH195" s="72" t="str">
        <f>IF(ISNUMBER(T1_Data!FH193),IF(T1_Data!FH193=-999,"NA",IF(T1_Data!FH193&lt;1, "&lt;1", IF(T1_Data!FH193&gt;99, "&gt;99", T1_Data!FH193))),"-")</f>
        <v>-</v>
      </c>
      <c r="FI195" s="72" t="str">
        <f>IF(ISNUMBER(T1_Data!FI193),IF(T1_Data!FI193=-999,"NA",IF(T1_Data!FI193&lt;1, "&lt;1", IF(T1_Data!FI193&gt;99, "&gt;99", T1_Data!FI193))),"-")</f>
        <v>-</v>
      </c>
      <c r="FJ195" s="72" t="str">
        <f>IF(ISNUMBER(T1_Data!FJ193),IF(T1_Data!FJ193=-999,"NA",IF(T1_Data!FJ193&lt;1, "&lt;1", IF(T1_Data!FJ193&gt;99, "&gt;99", T1_Data!FJ193))),"-")</f>
        <v>-</v>
      </c>
      <c r="FK195" s="72" t="str">
        <f>IF(ISNUMBER(T1_Data!FK193),IF(T1_Data!FK193=-999,"NA",IF(T1_Data!FK193&lt;1, "&lt;1", IF(T1_Data!FK193&gt;99, "&gt;99", T1_Data!FK193))),"-")</f>
        <v>-</v>
      </c>
      <c r="FL195" s="72" t="str">
        <f>IF(ISNUMBER(T1_Data!FL193),IF(T1_Data!FL193=-999,"NA",IF(T1_Data!FL193&lt;1, "&lt;1", IF(T1_Data!FL193&gt;99, "&gt;99", T1_Data!FL193))),"-")</f>
        <v>-</v>
      </c>
      <c r="FM195" s="72" t="str">
        <f>IF(ISNUMBER(T1_Data!FM193),IF(T1_Data!FM193=-999,"NA",IF(T1_Data!FM193&lt;1, "&lt;1", IF(T1_Data!FM193&gt;99, "&gt;99", T1_Data!FM193))),"-")</f>
        <v>-</v>
      </c>
      <c r="FN195" s="72" t="str">
        <f>IF(ISNUMBER(T1_Data!FN193),IF(T1_Data!FN193=-999,"NA",IF(T1_Data!FN193&lt;1, "&lt;1", IF(T1_Data!FN193&gt;99, "&gt;99", T1_Data!FN193))),"-")</f>
        <v>-</v>
      </c>
      <c r="FO195" s="72" t="str">
        <f>IF(ISNUMBER(T1_Data!FO193),IF(T1_Data!FO193=-999,"NA",IF(T1_Data!FO193&lt;1, "&lt;1", IF(T1_Data!FO193&gt;99, "&gt;99", T1_Data!FO193))),"-")</f>
        <v>-</v>
      </c>
      <c r="FP195" s="72" t="str">
        <f>IF(ISNUMBER(T1_Data!FP193),IF(T1_Data!FP193=-999,"NA",IF(T1_Data!FP193&lt;1, "&lt;1", IF(T1_Data!FP193&gt;99, "&gt;99", T1_Data!FP193))),"-")</f>
        <v>-</v>
      </c>
      <c r="FQ195" s="72" t="str">
        <f>IF(ISNUMBER(T1_Data!FQ193),IF(T1_Data!FQ193=-999,"NA",IF(T1_Data!FQ193&lt;1, "&lt;1", IF(T1_Data!FQ193&gt;99, "&gt;99", T1_Data!FQ193))),"-")</f>
        <v>-</v>
      </c>
      <c r="FR195" s="72" t="str">
        <f>IF(ISNUMBER(T1_Data!FR193),IF(T1_Data!FR193=-999,"NA",IF(T1_Data!FR193&lt;1, "&lt;1", IF(T1_Data!FR193&gt;99, "&gt;99", T1_Data!FR193))),"-")</f>
        <v>-</v>
      </c>
      <c r="FS195" s="72" t="str">
        <f>IF(ISNUMBER(T1_Data!FS193),IF(T1_Data!FS193=-999,"NA",IF(T1_Data!FS193&lt;1, "&lt;1", IF(T1_Data!FS193&gt;99, "&gt;99", T1_Data!FS193))),"-")</f>
        <v>-</v>
      </c>
      <c r="FT195" s="72" t="str">
        <f>IF(ISNUMBER(T1_Data!FT193),IF(T1_Data!FT193=-999,"NA",IF(T1_Data!FT193&lt;1, "&lt;1", IF(T1_Data!FT193&gt;99, "&gt;99", T1_Data!FT193))),"-")</f>
        <v>-</v>
      </c>
      <c r="FU195" s="72" t="str">
        <f>IF(ISNUMBER(T1_Data!FU193),IF(T1_Data!FU193=-999,"NA",IF(T1_Data!FU193&lt;1, "&lt;1", IF(T1_Data!FU193&gt;99, "&gt;99", T1_Data!FU193))),"-")</f>
        <v>-</v>
      </c>
      <c r="FV195" s="72" t="str">
        <f>IF(ISNUMBER(T1_Data!FV193),IF(T1_Data!FV193=-999,"NA",IF(T1_Data!FV193&lt;1, "&lt;1", IF(T1_Data!FV193&gt;99, "&gt;99", T1_Data!FV193))),"-")</f>
        <v>-</v>
      </c>
      <c r="FW195" s="72" t="str">
        <f>IF(ISNUMBER(T1_Data!FW193),IF(T1_Data!FW193=-999,"NA",IF(T1_Data!FW193&lt;1, "&lt;1", IF(T1_Data!FW193&gt;99, "&gt;99", T1_Data!FW193))),"-")</f>
        <v>-</v>
      </c>
      <c r="FX195" s="71" t="str">
        <f>IF(ISBLANK(T1_Data!FX193), "", T1_Data!FX193)</f>
        <v/>
      </c>
    </row>
    <row r="196" spans="1:180" x14ac:dyDescent="0.25">
      <c r="A196" s="71" t="str">
        <f>IF(ISBLANK(T1_Data!A194), "", T1_Data!A194)</f>
        <v/>
      </c>
      <c r="B196" s="72" t="str">
        <f>IF(ISNUMBER(T1_Data!B194), T1_Data!B194,"-")</f>
        <v>-</v>
      </c>
      <c r="C196" s="72" t="str">
        <f>IF(ISNUMBER(T1_Data!C194),IF(T1_Data!C194=-999,"NA",IF(T1_Data!C194&lt;1, "&lt;1", IF(T1_Data!C194&gt;99, "&gt;99", T1_Data!C194))),"-")</f>
        <v>-</v>
      </c>
      <c r="D196" s="72" t="str">
        <f>IF(ISNUMBER(T1_Data!D194),IF(T1_Data!D194=-999,"NA",IF(T1_Data!D194&lt;1, "&lt;1", IF(T1_Data!D194&gt;99, "&gt;99", T1_Data!D194))),"-")</f>
        <v>-</v>
      </c>
      <c r="E196" s="72" t="str">
        <f>IF(ISNUMBER(T1_Data!E194),IF(T1_Data!E194=-999,"NA",IF(T1_Data!E194&lt;1, "&lt;1", IF(T1_Data!E194&gt;99, "&gt;99", T1_Data!E194))),"-")</f>
        <v>-</v>
      </c>
      <c r="F196" s="72" t="str">
        <f>IF(ISNUMBER(T1_Data!F194),IF(T1_Data!F194=-999,"NA",IF(T1_Data!F194&lt;1, "&lt;1", IF(T1_Data!F194&gt;99, "&gt;99", T1_Data!F194))),"-")</f>
        <v>-</v>
      </c>
      <c r="G196" s="72" t="str">
        <f>IF(ISNUMBER(T1_Data!G194),IF(T1_Data!G194=-999,"NA",IF(T1_Data!G194&lt;1, "&lt;1", IF(T1_Data!G194&gt;99, "&gt;99", T1_Data!G194))),"-")</f>
        <v>-</v>
      </c>
      <c r="H196" s="72" t="str">
        <f>IF(ISNUMBER(T1_Data!H194),IF(T1_Data!H194=-999,"NA",IF(T1_Data!H194&lt;1, "&lt;1", IF(T1_Data!H194&gt;99, "&gt;99", T1_Data!H194))),"-")</f>
        <v>-</v>
      </c>
      <c r="I196" s="72" t="str">
        <f>IF(ISNUMBER(T1_Data!I194),IF(T1_Data!I194=-999,"NA",IF(T1_Data!I194&lt;1, "&lt;1", IF(T1_Data!I194&gt;99, "&gt;99", T1_Data!I194))),"-")</f>
        <v>-</v>
      </c>
      <c r="J196" s="72" t="str">
        <f>IF(ISNUMBER(T1_Data!J194),IF(T1_Data!J194=-999,"NA",IF(T1_Data!J194&lt;1, "&lt;1", IF(T1_Data!J194&gt;99, "&gt;99", T1_Data!J194))),"-")</f>
        <v>-</v>
      </c>
      <c r="K196" s="72" t="str">
        <f>IF(ISNUMBER(T1_Data!K194),IF(T1_Data!K194=-999,"NA",IF(T1_Data!K194&lt;1, "&lt;1", IF(T1_Data!K194&gt;99, "&gt;99", T1_Data!K194))),"-")</f>
        <v>-</v>
      </c>
      <c r="L196" s="72" t="str">
        <f>IF(ISNUMBER(T1_Data!L194),IF(T1_Data!L194=-999,"NA",IF(T1_Data!L194&lt;1, "&lt;1", IF(T1_Data!L194&gt;99, "&gt;99", T1_Data!L194))),"-")</f>
        <v>-</v>
      </c>
      <c r="M196" s="72" t="str">
        <f>IF(ISNUMBER(T1_Data!M194),IF(T1_Data!M194=-999,"NA",IF(T1_Data!M194&lt;1, "&lt;1", IF(T1_Data!M194&gt;99, "&gt;99", T1_Data!M194))),"-")</f>
        <v>-</v>
      </c>
      <c r="N196" s="72" t="str">
        <f>IF(ISNUMBER(T1_Data!N194),IF(T1_Data!N194=-999,"NA",IF(T1_Data!N194&lt;1, "&lt;1", IF(T1_Data!N194&gt;99, "&gt;99", T1_Data!N194))),"-")</f>
        <v>-</v>
      </c>
      <c r="O196" s="72" t="str">
        <f>IF(ISNUMBER(T1_Data!O194),IF(T1_Data!O194=-999,"NA",IF(T1_Data!O194&lt;1, "&lt;1", IF(T1_Data!O194&gt;99, "&gt;99", T1_Data!O194))),"-")</f>
        <v>-</v>
      </c>
      <c r="P196" s="72" t="str">
        <f>IF(ISNUMBER(T1_Data!P194),IF(T1_Data!P194=-999,"NA",IF(T1_Data!P194&lt;1, "&lt;1", IF(T1_Data!P194&gt;99, "&gt;99", T1_Data!P194))),"-")</f>
        <v>-</v>
      </c>
      <c r="Q196" s="72" t="str">
        <f>IF(ISNUMBER(T1_Data!Q194),IF(T1_Data!Q194=-999,"NA",IF(T1_Data!Q194&lt;1, "&lt;1", IF(T1_Data!Q194&gt;99, "&gt;99", T1_Data!Q194))),"-")</f>
        <v>-</v>
      </c>
      <c r="R196" s="72" t="str">
        <f>IF(ISNUMBER(T1_Data!R194),IF(T1_Data!R194=-999,"NA",IF(T1_Data!R194&lt;1, "&lt;1", IF(T1_Data!R194&gt;99, "&gt;99", T1_Data!R194))),"-")</f>
        <v>-</v>
      </c>
      <c r="S196" s="72" t="str">
        <f>IF(ISNUMBER(T1_Data!S194),IF(T1_Data!S194=-999,"NA",IF(T1_Data!S194&lt;1, "&lt;1", IF(T1_Data!S194&gt;99, "&gt;99", T1_Data!S194))),"-")</f>
        <v>-</v>
      </c>
      <c r="T196" s="72" t="str">
        <f>IF(ISNUMBER(T1_Data!T194),IF(T1_Data!T194=-999,"NA",IF(T1_Data!T194&lt;1, "&lt;1", IF(T1_Data!T194&gt;99, "&gt;99", T1_Data!T194))),"-")</f>
        <v>-</v>
      </c>
      <c r="U196" s="72" t="str">
        <f>IF(ISNUMBER(T1_Data!U194),IF(T1_Data!U194=-999,"NA",IF(T1_Data!U194&lt;1, "&lt;1", IF(T1_Data!U194&gt;99, "&gt;99", T1_Data!U194))),"-")</f>
        <v>-</v>
      </c>
      <c r="V196" s="72" t="str">
        <f>IF(ISNUMBER(T1_Data!V194),IF(T1_Data!V194=-999,"NA",IF(T1_Data!V194&lt;1, "&lt;1", IF(T1_Data!V194&gt;99, "&gt;99", T1_Data!V194))),"-")</f>
        <v>-</v>
      </c>
      <c r="W196" s="72" t="str">
        <f>IF(ISNUMBER(T1_Data!W194),IF(T1_Data!W194=-999,"NA",IF(T1_Data!W194&lt;1, "&lt;1", IF(T1_Data!W194&gt;99, "&gt;99", T1_Data!W194))),"-")</f>
        <v>-</v>
      </c>
      <c r="X196" s="72" t="str">
        <f>IF(ISNUMBER(T1_Data!X194),IF(T1_Data!X194=-999,"NA",IF(T1_Data!X194&lt;1, "&lt;1", IF(T1_Data!X194&gt;99, "&gt;99", T1_Data!X194))),"-")</f>
        <v>-</v>
      </c>
      <c r="Y196" s="72" t="str">
        <f>IF(ISNUMBER(T1_Data!Y194),IF(T1_Data!Y194=-999,"NA",IF(T1_Data!Y194&lt;1, "&lt;1", IF(T1_Data!Y194&gt;99, "&gt;99", T1_Data!Y194))),"-")</f>
        <v>-</v>
      </c>
      <c r="Z196" s="72" t="str">
        <f>IF(ISNUMBER(T1_Data!Z194),IF(T1_Data!Z194=-999,"NA",IF(T1_Data!Z194&lt;1, "&lt;1", IF(T1_Data!Z194&gt;99, "&gt;99", T1_Data!Z194))),"-")</f>
        <v>-</v>
      </c>
      <c r="AA196" s="72" t="str">
        <f>IF(ISNUMBER(T1_Data!AA194),IF(T1_Data!AA194=-999,"NA",IF(T1_Data!AA194&lt;1, "&lt;1", IF(T1_Data!AA194&gt;99, "&gt;99", T1_Data!AA194))),"-")</f>
        <v>-</v>
      </c>
      <c r="AB196" s="72" t="str">
        <f>IF(ISNUMBER(T1_Data!AB194),IF(T1_Data!AB194=-999,"NA",IF(T1_Data!AB194&lt;1, "&lt;1", IF(T1_Data!AB194&gt;99, "&gt;99", T1_Data!AB194))),"-")</f>
        <v>-</v>
      </c>
      <c r="AC196" s="72" t="str">
        <f>IF(ISNUMBER(T1_Data!AC194),IF(T1_Data!AC194=-999,"NA",IF(T1_Data!AC194&lt;1, "&lt;1", IF(T1_Data!AC194&gt;99, "&gt;99", T1_Data!AC194))),"-")</f>
        <v>-</v>
      </c>
      <c r="AD196" s="72" t="str">
        <f>IF(ISNUMBER(T1_Data!AD194),IF(T1_Data!AD194=-999,"NA",IF(T1_Data!AD194&lt;1, "&lt;1", IF(T1_Data!AD194&gt;99, "&gt;99", T1_Data!AD194))),"-")</f>
        <v>-</v>
      </c>
      <c r="AE196" s="72" t="str">
        <f>IF(ISNUMBER(T1_Data!AE194),IF(T1_Data!AE194=-999,"NA",IF(T1_Data!AE194&lt;1, "&lt;1", IF(T1_Data!AE194&gt;99, "&gt;99", T1_Data!AE194))),"-")</f>
        <v>-</v>
      </c>
      <c r="AF196" s="72" t="str">
        <f>IF(ISNUMBER(T1_Data!AF194),IF(T1_Data!AF194=-999,"NA",IF(T1_Data!AF194&lt;1, "&lt;1", IF(T1_Data!AF194&gt;99, "&gt;99", T1_Data!AF194))),"-")</f>
        <v>-</v>
      </c>
      <c r="AG196" s="72" t="str">
        <f>IF(ISNUMBER(T1_Data!AG194),IF(T1_Data!AG194=-999,"NA",IF(T1_Data!AG194&lt;1, "&lt;1", IF(T1_Data!AG194&gt;99, "&gt;99", T1_Data!AG194))),"-")</f>
        <v>-</v>
      </c>
      <c r="AH196" s="72" t="str">
        <f>IF(ISNUMBER(T1_Data!AH194),IF(T1_Data!AH194=-999,"NA",IF(T1_Data!AH194&lt;1, "&lt;1", IF(T1_Data!AH194&gt;99, "&gt;99", T1_Data!AH194))),"-")</f>
        <v>-</v>
      </c>
      <c r="AI196" s="72" t="str">
        <f>IF(ISNUMBER(T1_Data!AI194),IF(T1_Data!AI194=-999,"NA",IF(T1_Data!AI194&lt;1, "&lt;1", IF(T1_Data!AI194&gt;99, "&gt;99", T1_Data!AI194))),"-")</f>
        <v>-</v>
      </c>
      <c r="AJ196" s="72" t="str">
        <f>IF(ISNUMBER(T1_Data!AJ194),IF(T1_Data!AJ194=-999,"NA",IF(T1_Data!AJ194&lt;1, "&lt;1", IF(T1_Data!AJ194&gt;99, "&gt;99", T1_Data!AJ194))),"-")</f>
        <v>-</v>
      </c>
      <c r="AK196" s="72" t="str">
        <f>IF(ISNUMBER(T1_Data!AK194),IF(T1_Data!AK194=-999,"NA",IF(T1_Data!AK194&lt;1, "&lt;1", IF(T1_Data!AK194&gt;99, "&gt;99", T1_Data!AK194))),"-")</f>
        <v>-</v>
      </c>
      <c r="AL196" s="72" t="str">
        <f>IF(ISNUMBER(T1_Data!AL194),IF(T1_Data!AL194=-999,"NA",IF(T1_Data!AL194&lt;1, "&lt;1", IF(T1_Data!AL194&gt;99, "&gt;99", T1_Data!AL194))),"-")</f>
        <v>-</v>
      </c>
      <c r="AM196" s="72" t="str">
        <f>IF(ISNUMBER(T1_Data!AM194),IF(T1_Data!AM194=-999,"NA",IF(T1_Data!AM194&lt;1, "&lt;1", IF(T1_Data!AM194&gt;99, "&gt;99", T1_Data!AM194))),"-")</f>
        <v>-</v>
      </c>
      <c r="AN196" s="72" t="str">
        <f>IF(ISNUMBER(T1_Data!AN194),IF(T1_Data!AN194=-999,"NA",IF(T1_Data!AN194&lt;1, "&lt;1", IF(T1_Data!AN194&gt;99, "&gt;99", T1_Data!AN194))),"-")</f>
        <v>-</v>
      </c>
      <c r="AO196" s="72" t="str">
        <f>IF(ISNUMBER(T1_Data!AO194),IF(T1_Data!AO194=-999,"NA",IF(T1_Data!AO194&lt;1, "&lt;1", IF(T1_Data!AO194&gt;99, "&gt;99", T1_Data!AO194))),"-")</f>
        <v>-</v>
      </c>
      <c r="AP196" s="72" t="str">
        <f>IF(ISNUMBER(T1_Data!AP194),IF(T1_Data!AP194=-999,"NA",IF(T1_Data!AP194&lt;1, "&lt;1", IF(T1_Data!AP194&gt;99, "&gt;99", T1_Data!AP194))),"-")</f>
        <v>-</v>
      </c>
      <c r="AQ196" s="72" t="str">
        <f>IF(ISNUMBER(T1_Data!AQ194),IF(T1_Data!AQ194=-999,"NA",IF(T1_Data!AQ194&lt;1, "&lt;1", IF(T1_Data!AQ194&gt;99, "&gt;99", T1_Data!AQ194))),"-")</f>
        <v>-</v>
      </c>
      <c r="AR196" s="72" t="str">
        <f>IF(ISNUMBER(T1_Data!AR194),IF(T1_Data!AR194=-999,"NA",IF(T1_Data!AR194&lt;1, "&lt;1", IF(T1_Data!AR194&gt;99, "&gt;99", T1_Data!AR194))),"-")</f>
        <v>-</v>
      </c>
      <c r="AS196" s="72" t="str">
        <f>IF(ISNUMBER(T1_Data!AS194),IF(T1_Data!AS194=-999,"NA",IF(T1_Data!AS194&lt;1, "&lt;1", IF(T1_Data!AS194&gt;99, "&gt;99", T1_Data!AS194))),"-")</f>
        <v>-</v>
      </c>
      <c r="AT196" s="72" t="str">
        <f>IF(ISNUMBER(T1_Data!AT194),IF(T1_Data!AT194=-999,"NA",IF(T1_Data!AT194&lt;1, "&lt;1", IF(T1_Data!AT194&gt;99, "&gt;99", T1_Data!AT194))),"-")</f>
        <v>-</v>
      </c>
      <c r="AU196" s="72" t="str">
        <f>IF(ISNUMBER(T1_Data!AU194),IF(T1_Data!AU194=-999,"NA",IF(T1_Data!AU194&lt;1, "&lt;1", IF(T1_Data!AU194&gt;99, "&gt;99", T1_Data!AU194))),"-")</f>
        <v>-</v>
      </c>
      <c r="AV196" s="72" t="str">
        <f>IF(ISNUMBER(T1_Data!AV194),IF(T1_Data!AV194=-999,"NA",IF(T1_Data!AV194&lt;1, "&lt;1", IF(T1_Data!AV194&gt;99, "&gt;99", T1_Data!AV194))),"-")</f>
        <v>-</v>
      </c>
      <c r="AW196" s="72" t="str">
        <f>IF(ISNUMBER(T1_Data!AW194),IF(T1_Data!AW194=-999,"NA",IF(T1_Data!AW194&lt;1, "&lt;1", IF(T1_Data!AW194&gt;99, "&gt;99", T1_Data!AW194))),"-")</f>
        <v>-</v>
      </c>
      <c r="AX196" s="72" t="str">
        <f>IF(ISNUMBER(T1_Data!AX194),IF(T1_Data!AX194=-999,"NA",IF(T1_Data!AX194&lt;1, "&lt;1", IF(T1_Data!AX194&gt;99, "&gt;99", T1_Data!AX194))),"-")</f>
        <v>-</v>
      </c>
      <c r="AY196" s="72" t="str">
        <f>IF(ISNUMBER(T1_Data!AY194),IF(T1_Data!AY194=-999,"NA",IF(T1_Data!AY194&lt;1, "&lt;1", IF(T1_Data!AY194&gt;99, "&gt;99", T1_Data!AY194))),"-")</f>
        <v>-</v>
      </c>
      <c r="AZ196" s="72" t="str">
        <f>IF(ISNUMBER(T1_Data!AZ194),IF(T1_Data!AZ194=-999,"NA",IF(T1_Data!AZ194&lt;1, "&lt;1", IF(T1_Data!AZ194&gt;99, "&gt;99", T1_Data!AZ194))),"-")</f>
        <v>-</v>
      </c>
      <c r="BA196" s="72" t="str">
        <f>IF(ISNUMBER(T1_Data!BA194),IF(T1_Data!BA194=-999,"NA",IF(T1_Data!BA194&lt;1, "&lt;1", IF(T1_Data!BA194&gt;99, "&gt;99", T1_Data!BA194))),"-")</f>
        <v>-</v>
      </c>
      <c r="BB196" s="72" t="str">
        <f>IF(ISNUMBER(T1_Data!BB194),IF(T1_Data!BB194=-999,"NA",IF(T1_Data!BB194&lt;1, "&lt;1", IF(T1_Data!BB194&gt;99, "&gt;99", T1_Data!BB194))),"-")</f>
        <v>-</v>
      </c>
      <c r="BC196" s="72" t="str">
        <f>IF(ISNUMBER(T1_Data!BC194),IF(T1_Data!BC194=-999,"NA",IF(T1_Data!BC194&lt;1, "&lt;1", IF(T1_Data!BC194&gt;99, "&gt;99", T1_Data!BC194))),"-")</f>
        <v>-</v>
      </c>
      <c r="BD196" s="72" t="str">
        <f>IF(ISNUMBER(T1_Data!BD194),IF(T1_Data!BD194=-999,"NA",IF(T1_Data!BD194&lt;1, "&lt;1", IF(T1_Data!BD194&gt;99, "&gt;99", T1_Data!BD194))),"-")</f>
        <v>-</v>
      </c>
      <c r="BE196" s="72" t="str">
        <f>IF(ISNUMBER(T1_Data!BE194),IF(T1_Data!BE194=-999,"NA",IF(T1_Data!BE194&lt;1, "&lt;1", IF(T1_Data!BE194&gt;99, "&gt;99", T1_Data!BE194))),"-")</f>
        <v>-</v>
      </c>
      <c r="BF196" s="72" t="str">
        <f>IF(ISNUMBER(T1_Data!BF194),IF(T1_Data!BF194=-999,"NA",IF(T1_Data!BF194&lt;1, "&lt;1", IF(T1_Data!BF194&gt;99, "&gt;99", T1_Data!BF194))),"-")</f>
        <v>-</v>
      </c>
      <c r="BG196" s="72" t="str">
        <f>IF(ISNUMBER(T1_Data!BG194),IF(T1_Data!BG194=-999,"NA",IF(T1_Data!BG194&lt;1, "&lt;1", IF(T1_Data!BG194&gt;99, "&gt;99", T1_Data!BG194))),"-")</f>
        <v>-</v>
      </c>
      <c r="BH196" s="72" t="str">
        <f>IF(ISNUMBER(T1_Data!BH194),IF(T1_Data!BH194=-999,"NA",IF(T1_Data!BH194&lt;1, "&lt;1", IF(T1_Data!BH194&gt;99, "&gt;99", T1_Data!BH194))),"-")</f>
        <v>-</v>
      </c>
      <c r="BI196" s="72" t="str">
        <f>IF(ISNUMBER(T1_Data!BI194),IF(T1_Data!BI194=-999,"NA",IF(T1_Data!BI194&lt;1, "&lt;1", IF(T1_Data!BI194&gt;99, "&gt;99", T1_Data!BI194))),"-")</f>
        <v>-</v>
      </c>
      <c r="BJ196" s="72" t="str">
        <f>IF(ISNUMBER(T1_Data!BJ194),IF(T1_Data!BJ194=-999,"NA",IF(T1_Data!BJ194&lt;1, "&lt;1", IF(T1_Data!BJ194&gt;99, "&gt;99", T1_Data!BJ194))),"-")</f>
        <v>-</v>
      </c>
      <c r="BK196" s="72" t="str">
        <f>IF(ISNUMBER(T1_Data!BK194),IF(T1_Data!BK194=-999,"NA",IF(T1_Data!BK194&lt;1, "&lt;1", IF(T1_Data!BK194&gt;99, "&gt;99", T1_Data!BK194))),"-")</f>
        <v>-</v>
      </c>
      <c r="BL196" s="72" t="str">
        <f>IF(ISNUMBER(T1_Data!BL194),IF(T1_Data!BL194=-999,"NA",IF(T1_Data!BL194&lt;1, "&lt;1", IF(T1_Data!BL194&gt;99, "&gt;99", T1_Data!BL194))),"-")</f>
        <v>-</v>
      </c>
      <c r="BM196" s="72" t="str">
        <f>IF(ISNUMBER(T1_Data!BM194),IF(T1_Data!BM194=-999,"NA",IF(T1_Data!BM194&lt;1, "&lt;1", IF(T1_Data!BM194&gt;99, "&gt;99", T1_Data!BM194))),"-")</f>
        <v>-</v>
      </c>
      <c r="BN196" s="72" t="str">
        <f>IF(ISNUMBER(T1_Data!BN194),IF(T1_Data!BN194=-999,"NA",IF(T1_Data!BN194&lt;1, "&lt;1", IF(T1_Data!BN194&gt;99, "&gt;99", T1_Data!BN194))),"-")</f>
        <v>-</v>
      </c>
      <c r="BO196" s="72" t="str">
        <f>IF(ISNUMBER(T1_Data!BO194),IF(T1_Data!BO194=-999,"NA",IF(T1_Data!BO194&lt;1, "&lt;1", IF(T1_Data!BO194&gt;99, "&gt;99", T1_Data!BO194))),"-")</f>
        <v>-</v>
      </c>
      <c r="BP196" s="72" t="str">
        <f>IF(ISNUMBER(T1_Data!BP194),IF(T1_Data!BP194=-999,"NA",IF(T1_Data!BP194&lt;1, "&lt;1", IF(T1_Data!BP194&gt;99, "&gt;99", T1_Data!BP194))),"-")</f>
        <v>-</v>
      </c>
      <c r="BQ196" s="72" t="str">
        <f>IF(ISNUMBER(T1_Data!BQ194),IF(T1_Data!BQ194=-999,"NA",IF(T1_Data!BQ194&lt;1, "&lt;1", IF(T1_Data!BQ194&gt;99, "&gt;99", T1_Data!BQ194))),"-")</f>
        <v>-</v>
      </c>
      <c r="BR196" s="72" t="str">
        <f>IF(ISNUMBER(T1_Data!BR194),IF(T1_Data!BR194=-999,"NA",IF(T1_Data!BR194&lt;1, "&lt;1", IF(T1_Data!BR194&gt;99, "&gt;99", T1_Data!BR194))),"-")</f>
        <v>-</v>
      </c>
      <c r="BS196" s="72" t="str">
        <f>IF(ISNUMBER(T1_Data!BS194),IF(T1_Data!BS194=-999,"NA",IF(T1_Data!BS194&lt;1, "&lt;1", IF(T1_Data!BS194&gt;99, "&gt;99", T1_Data!BS194))),"-")</f>
        <v>-</v>
      </c>
      <c r="BT196" s="72" t="str">
        <f>IF(ISNUMBER(T1_Data!BT194),IF(T1_Data!BT194=-999,"NA",IF(T1_Data!BT194&lt;1, "&lt;1", IF(T1_Data!BT194&gt;99, "&gt;99", T1_Data!BT194))),"-")</f>
        <v>-</v>
      </c>
      <c r="BU196" s="72" t="str">
        <f>IF(ISNUMBER(T1_Data!BU194),IF(T1_Data!BU194=-999,"NA",IF(T1_Data!BU194&lt;1, "&lt;1", IF(T1_Data!BU194&gt;99, "&gt;99", T1_Data!BU194))),"-")</f>
        <v>-</v>
      </c>
      <c r="BV196" s="72" t="str">
        <f>IF(ISNUMBER(T1_Data!BV194),IF(T1_Data!BV194=-999,"NA",IF(T1_Data!BV194&lt;1, "&lt;1", IF(T1_Data!BV194&gt;99, "&gt;99", T1_Data!BV194))),"-")</f>
        <v>-</v>
      </c>
      <c r="BW196" s="72" t="str">
        <f>IF(ISNUMBER(T1_Data!BW194),IF(T1_Data!BW194=-999,"NA",IF(T1_Data!BW194&lt;1, "&lt;1", IF(T1_Data!BW194&gt;99, "&gt;99", T1_Data!BW194))),"-")</f>
        <v>-</v>
      </c>
      <c r="BX196" s="72" t="str">
        <f>IF(ISNUMBER(T1_Data!BX194),IF(T1_Data!BX194=-999,"NA",IF(T1_Data!BX194&lt;1, "&lt;1", IF(T1_Data!BX194&gt;99, "&gt;99", T1_Data!BX194))),"-")</f>
        <v>-</v>
      </c>
      <c r="BY196" s="72" t="str">
        <f>IF(ISNUMBER(T1_Data!BY194),IF(T1_Data!BY194=-999,"NA",IF(T1_Data!BY194&lt;1, "&lt;1", IF(T1_Data!BY194&gt;99, "&gt;99", T1_Data!BY194))),"-")</f>
        <v>-</v>
      </c>
      <c r="BZ196" s="72" t="str">
        <f>IF(ISNUMBER(T1_Data!BZ194),IF(T1_Data!BZ194=-999,"NA",IF(T1_Data!BZ194&lt;1, "&lt;1", IF(T1_Data!BZ194&gt;99, "&gt;99", T1_Data!BZ194))),"-")</f>
        <v>-</v>
      </c>
      <c r="CA196" s="72" t="str">
        <f>IF(ISNUMBER(T1_Data!CA194),IF(T1_Data!CA194=-999,"NA",IF(T1_Data!CA194&lt;1, "&lt;1", IF(T1_Data!CA194&gt;99, "&gt;99", T1_Data!CA194))),"-")</f>
        <v>-</v>
      </c>
      <c r="CB196" s="72" t="str">
        <f>IF(ISNUMBER(T1_Data!CB194),IF(T1_Data!CB194=-999,"NA",IF(T1_Data!CB194&lt;1, "&lt;1", IF(T1_Data!CB194&gt;99, "&gt;99", T1_Data!CB194))),"-")</f>
        <v>-</v>
      </c>
      <c r="CC196" s="72" t="str">
        <f>IF(ISNUMBER(T1_Data!CC194),IF(T1_Data!CC194=-999,"NA",IF(T1_Data!CC194&lt;1, "&lt;1", IF(T1_Data!CC194&gt;99, "&gt;99", T1_Data!CC194))),"-")</f>
        <v>-</v>
      </c>
      <c r="CD196" s="72" t="str">
        <f>IF(ISNUMBER(T1_Data!CD194),IF(T1_Data!CD194=-999,"NA",IF(T1_Data!CD194&lt;1, "&lt;1", IF(T1_Data!CD194&gt;99, "&gt;99", T1_Data!CD194))),"-")</f>
        <v>-</v>
      </c>
      <c r="CE196" s="72" t="str">
        <f>IF(ISNUMBER(T1_Data!CE194),IF(T1_Data!CE194=-999,"NA",IF(T1_Data!CE194&lt;1, "&lt;1", IF(T1_Data!CE194&gt;99, "&gt;99", T1_Data!CE194))),"-")</f>
        <v>-</v>
      </c>
      <c r="CF196" s="72" t="str">
        <f>IF(ISNUMBER(T1_Data!CF194),IF(T1_Data!CF194=-999,"NA",IF(T1_Data!CF194&lt;1, "&lt;1", IF(T1_Data!CF194&gt;99, "&gt;99", T1_Data!CF194))),"-")</f>
        <v>-</v>
      </c>
      <c r="CG196" s="72" t="str">
        <f>IF(ISNUMBER(T1_Data!CG194),IF(T1_Data!CG194=-999,"NA",IF(T1_Data!CG194&lt;1, "&lt;1", IF(T1_Data!CG194&gt;99, "&gt;99", T1_Data!CG194))),"-")</f>
        <v>-</v>
      </c>
      <c r="CH196" s="72" t="str">
        <f>IF(ISNUMBER(T1_Data!CH194),IF(T1_Data!CH194=-999,"NA",IF(T1_Data!CH194&lt;1, "&lt;1", IF(T1_Data!CH194&gt;99, "&gt;99", T1_Data!CH194))),"-")</f>
        <v>-</v>
      </c>
      <c r="CI196" s="72" t="str">
        <f>IF(ISNUMBER(T1_Data!CI194),IF(T1_Data!CI194=-999,"NA",IF(T1_Data!CI194&lt;1, "&lt;1", IF(T1_Data!CI194&gt;99, "&gt;99", T1_Data!CI194))),"-")</f>
        <v>-</v>
      </c>
      <c r="CJ196" s="72" t="str">
        <f>IF(ISNUMBER(T1_Data!CJ194),IF(T1_Data!CJ194=-999,"NA",IF(T1_Data!CJ194&lt;1, "&lt;1", IF(T1_Data!CJ194&gt;99, "&gt;99", T1_Data!CJ194))),"-")</f>
        <v>-</v>
      </c>
      <c r="CK196" s="72" t="str">
        <f>IF(ISNUMBER(T1_Data!CK194),IF(T1_Data!CK194=-999,"NA",IF(T1_Data!CK194&lt;1, "&lt;1", IF(T1_Data!CK194&gt;99, "&gt;99", T1_Data!CK194))),"-")</f>
        <v>-</v>
      </c>
      <c r="CL196" s="72" t="str">
        <f>IF(ISNUMBER(T1_Data!CL194),IF(T1_Data!CL194=-999,"NA",IF(T1_Data!CL194&lt;1, "&lt;1", IF(T1_Data!CL194&gt;99, "&gt;99", T1_Data!CL194))),"-")</f>
        <v>-</v>
      </c>
      <c r="CM196" s="72" t="str">
        <f>IF(ISNUMBER(T1_Data!CM194),IF(T1_Data!CM194=-999,"NA",IF(T1_Data!CM194&lt;1, "&lt;1", IF(T1_Data!CM194&gt;99, "&gt;99", T1_Data!CM194))),"-")</f>
        <v>-</v>
      </c>
      <c r="CN196" s="72" t="str">
        <f>IF(ISNUMBER(T1_Data!CN194),IF(T1_Data!CN194=-999,"NA",IF(T1_Data!CN194&lt;1, "&lt;1", IF(T1_Data!CN194&gt;99, "&gt;99", T1_Data!CN194))),"-")</f>
        <v>-</v>
      </c>
      <c r="CO196" s="72" t="str">
        <f>IF(ISNUMBER(T1_Data!CO194),IF(T1_Data!CO194=-999,"NA",IF(T1_Data!CO194&lt;1, "&lt;1", IF(T1_Data!CO194&gt;99, "&gt;99", T1_Data!CO194))),"-")</f>
        <v>-</v>
      </c>
      <c r="CP196" s="72" t="str">
        <f>IF(ISNUMBER(T1_Data!CP194),IF(T1_Data!CP194=-999,"NA",IF(T1_Data!CP194&lt;1, "&lt;1", IF(T1_Data!CP194&gt;99, "&gt;99", T1_Data!CP194))),"-")</f>
        <v>-</v>
      </c>
      <c r="CQ196" s="72" t="str">
        <f>IF(ISNUMBER(T1_Data!CQ194),IF(T1_Data!CQ194=-999,"NA",IF(T1_Data!CQ194&lt;1, "&lt;1", IF(T1_Data!CQ194&gt;99, "&gt;99", T1_Data!CQ194))),"-")</f>
        <v>-</v>
      </c>
      <c r="CR196" s="72" t="str">
        <f>IF(ISNUMBER(T1_Data!CR194),IF(T1_Data!CR194=-999,"NA",IF(T1_Data!CR194&lt;1, "&lt;1", IF(T1_Data!CR194&gt;99, "&gt;99", T1_Data!CR194))),"-")</f>
        <v>-</v>
      </c>
      <c r="CS196" s="72" t="str">
        <f>IF(ISNUMBER(T1_Data!CS194),IF(T1_Data!CS194=-999,"NA",IF(T1_Data!CS194&lt;1, "&lt;1", IF(T1_Data!CS194&gt;99, "&gt;99", T1_Data!CS194))),"-")</f>
        <v>-</v>
      </c>
      <c r="CT196" s="72" t="str">
        <f>IF(ISNUMBER(T1_Data!CT194),IF(T1_Data!CT194=-999,"NA",IF(T1_Data!CT194&lt;1, "&lt;1", IF(T1_Data!CT194&gt;99, "&gt;99", T1_Data!CT194))),"-")</f>
        <v>-</v>
      </c>
      <c r="CU196" s="72" t="str">
        <f>IF(ISNUMBER(T1_Data!CU194),IF(T1_Data!CU194=-999,"NA",IF(T1_Data!CU194&lt;1, "&lt;1", IF(T1_Data!CU194&gt;99, "&gt;99", T1_Data!CU194))),"-")</f>
        <v>-</v>
      </c>
      <c r="CV196" s="72" t="str">
        <f>IF(ISNUMBER(T1_Data!CV194),IF(T1_Data!CV194=-999,"NA",IF(T1_Data!CV194&lt;1, "&lt;1", IF(T1_Data!CV194&gt;99, "&gt;99", T1_Data!CV194))),"-")</f>
        <v>-</v>
      </c>
      <c r="CW196" s="72" t="str">
        <f>IF(ISNUMBER(T1_Data!CW194),IF(T1_Data!CW194=-999,"NA",IF(T1_Data!CW194&lt;1, "&lt;1", IF(T1_Data!CW194&gt;99, "&gt;99", T1_Data!CW194))),"-")</f>
        <v>-</v>
      </c>
      <c r="CX196" s="72" t="str">
        <f>IF(ISNUMBER(T1_Data!CX194),IF(T1_Data!CX194=-999,"NA",IF(T1_Data!CX194&lt;1, "&lt;1", IF(T1_Data!CX194&gt;99, "&gt;99", T1_Data!CX194))),"-")</f>
        <v>-</v>
      </c>
      <c r="CY196" s="72" t="str">
        <f>IF(ISNUMBER(T1_Data!CY194),IF(T1_Data!CY194=-999,"NA",IF(T1_Data!CY194&lt;1, "&lt;1", IF(T1_Data!CY194&gt;99, "&gt;99", T1_Data!CY194))),"-")</f>
        <v>-</v>
      </c>
      <c r="CZ196" s="72" t="str">
        <f>IF(ISNUMBER(T1_Data!CZ194),IF(T1_Data!CZ194=-999,"NA",IF(T1_Data!CZ194&lt;1, "&lt;1", IF(T1_Data!CZ194&gt;99, "&gt;99", T1_Data!CZ194))),"-")</f>
        <v>-</v>
      </c>
      <c r="DA196" s="72" t="str">
        <f>IF(ISNUMBER(T1_Data!DA194),IF(T1_Data!DA194=-999,"NA",IF(T1_Data!DA194&lt;1, "&lt;1", IF(T1_Data!DA194&gt;99, "&gt;99", T1_Data!DA194))),"-")</f>
        <v>-</v>
      </c>
      <c r="DB196" s="72" t="str">
        <f>IF(ISNUMBER(T1_Data!DB194),IF(T1_Data!DB194=-999,"NA",IF(T1_Data!DB194&lt;1, "&lt;1", IF(T1_Data!DB194&gt;99, "&gt;99", T1_Data!DB194))),"-")</f>
        <v>-</v>
      </c>
      <c r="DC196" s="72" t="str">
        <f>IF(ISNUMBER(T1_Data!DC194),IF(T1_Data!DC194=-999,"NA",IF(T1_Data!DC194&lt;1, "&lt;1", IF(T1_Data!DC194&gt;99, "&gt;99", T1_Data!DC194))),"-")</f>
        <v>-</v>
      </c>
      <c r="DD196" s="72" t="str">
        <f>IF(ISNUMBER(T1_Data!DD194),IF(T1_Data!DD194=-999,"NA",IF(T1_Data!DD194&lt;1, "&lt;1", IF(T1_Data!DD194&gt;99, "&gt;99", T1_Data!DD194))),"-")</f>
        <v>-</v>
      </c>
      <c r="DE196" s="72" t="str">
        <f>IF(ISNUMBER(T1_Data!DE194),IF(T1_Data!DE194=-999,"NA",IF(T1_Data!DE194&lt;1, "&lt;1", IF(T1_Data!DE194&gt;99, "&gt;99", T1_Data!DE194))),"-")</f>
        <v>-</v>
      </c>
      <c r="DF196" s="72" t="str">
        <f>IF(ISNUMBER(T1_Data!DF194),IF(T1_Data!DF194=-999,"NA",IF(T1_Data!DF194&lt;1, "&lt;1", IF(T1_Data!DF194&gt;99, "&gt;99", T1_Data!DF194))),"-")</f>
        <v>-</v>
      </c>
      <c r="DG196" s="72" t="str">
        <f>IF(ISNUMBER(T1_Data!DG194),IF(T1_Data!DG194=-999,"NA",IF(T1_Data!DG194&lt;1, "&lt;1", IF(T1_Data!DG194&gt;99, "&gt;99", T1_Data!DG194))),"-")</f>
        <v>-</v>
      </c>
      <c r="DH196" s="72" t="str">
        <f>IF(ISNUMBER(T1_Data!DH194),IF(T1_Data!DH194=-999,"NA",IF(T1_Data!DH194&lt;1, "&lt;1", IF(T1_Data!DH194&gt;99, "&gt;99", T1_Data!DH194))),"-")</f>
        <v>-</v>
      </c>
      <c r="DI196" s="72" t="str">
        <f>IF(ISNUMBER(T1_Data!DI194),IF(T1_Data!DI194=-999,"NA",IF(T1_Data!DI194&lt;1, "&lt;1", IF(T1_Data!DI194&gt;99, "&gt;99", T1_Data!DI194))),"-")</f>
        <v>-</v>
      </c>
      <c r="DJ196" s="72" t="str">
        <f>IF(ISNUMBER(T1_Data!DJ194),IF(T1_Data!DJ194=-999,"NA",IF(T1_Data!DJ194&lt;1, "&lt;1", IF(T1_Data!DJ194&gt;99, "&gt;99", T1_Data!DJ194))),"-")</f>
        <v>-</v>
      </c>
      <c r="DK196" s="72" t="str">
        <f>IF(ISNUMBER(T1_Data!DK194),IF(T1_Data!DK194=-999,"NA",IF(T1_Data!DK194&lt;1, "&lt;1", IF(T1_Data!DK194&gt;99, "&gt;99", T1_Data!DK194))),"-")</f>
        <v>-</v>
      </c>
      <c r="DL196" s="72" t="str">
        <f>IF(ISNUMBER(T1_Data!DL194),IF(T1_Data!DL194=-999,"NA",IF(T1_Data!DL194&lt;1, "&lt;1", IF(T1_Data!DL194&gt;99, "&gt;99", T1_Data!DL194))),"-")</f>
        <v>-</v>
      </c>
      <c r="DM196" s="72" t="str">
        <f>IF(ISNUMBER(T1_Data!DM194),IF(T1_Data!DM194=-999,"NA",IF(T1_Data!DM194&lt;1, "&lt;1", IF(T1_Data!DM194&gt;99, "&gt;99", T1_Data!DM194))),"-")</f>
        <v>-</v>
      </c>
      <c r="DN196" s="72" t="str">
        <f>IF(ISNUMBER(T1_Data!DN194),IF(T1_Data!DN194=-999,"NA",IF(T1_Data!DN194&lt;1, "&lt;1", IF(T1_Data!DN194&gt;99, "&gt;99", T1_Data!DN194))),"-")</f>
        <v>-</v>
      </c>
      <c r="DO196" s="72" t="str">
        <f>IF(ISNUMBER(T1_Data!DO194),IF(T1_Data!DO194=-999,"NA",IF(T1_Data!DO194&lt;1, "&lt;1", IF(T1_Data!DO194&gt;99, "&gt;99", T1_Data!DO194))),"-")</f>
        <v>-</v>
      </c>
      <c r="DP196" s="72" t="str">
        <f>IF(ISNUMBER(T1_Data!DP194),IF(T1_Data!DP194=-999,"NA",IF(T1_Data!DP194&lt;1, "&lt;1", IF(T1_Data!DP194&gt;99, "&gt;99", T1_Data!DP194))),"-")</f>
        <v>-</v>
      </c>
      <c r="DQ196" s="72" t="str">
        <f>IF(ISNUMBER(T1_Data!DQ194),IF(T1_Data!DQ194=-999,"NA",IF(T1_Data!DQ194&lt;1, "&lt;1", IF(T1_Data!DQ194&gt;99, "&gt;99", T1_Data!DQ194))),"-")</f>
        <v>-</v>
      </c>
      <c r="DR196" s="72" t="str">
        <f>IF(ISNUMBER(T1_Data!DR194),IF(T1_Data!DR194=-999,"NA",IF(T1_Data!DR194&lt;1, "&lt;1", IF(T1_Data!DR194&gt;99, "&gt;99", T1_Data!DR194))),"-")</f>
        <v>-</v>
      </c>
      <c r="DS196" s="72" t="str">
        <f>IF(ISNUMBER(T1_Data!DS194),IF(T1_Data!DS194=-999,"NA",IF(T1_Data!DS194&lt;1, "&lt;1", IF(T1_Data!DS194&gt;99, "&gt;99", T1_Data!DS194))),"-")</f>
        <v>-</v>
      </c>
      <c r="DT196" s="72" t="str">
        <f>IF(ISNUMBER(T1_Data!DT194),IF(T1_Data!DT194=-999,"NA",IF(T1_Data!DT194&lt;1, "&lt;1", IF(T1_Data!DT194&gt;99, "&gt;99", T1_Data!DT194))),"-")</f>
        <v>-</v>
      </c>
      <c r="DU196" s="72" t="str">
        <f>IF(ISNUMBER(T1_Data!DU194),IF(T1_Data!DU194=-999,"NA",IF(T1_Data!DU194&lt;1, "&lt;1", IF(T1_Data!DU194&gt;99, "&gt;99", T1_Data!DU194))),"-")</f>
        <v>-</v>
      </c>
      <c r="DV196" s="72" t="str">
        <f>IF(ISNUMBER(T1_Data!DV194),IF(T1_Data!DV194=-999,"NA",IF(T1_Data!DV194&lt;1, "&lt;1", IF(T1_Data!DV194&gt;99, "&gt;99", T1_Data!DV194))),"-")</f>
        <v>-</v>
      </c>
      <c r="DW196" s="72" t="str">
        <f>IF(ISNUMBER(T1_Data!DW194),IF(T1_Data!DW194=-999,"NA",IF(T1_Data!DW194&lt;1, "&lt;1", IF(T1_Data!DW194&gt;99, "&gt;99", T1_Data!DW194))),"-")</f>
        <v>-</v>
      </c>
      <c r="DX196" s="72" t="str">
        <f>IF(ISNUMBER(T1_Data!DX194),IF(T1_Data!DX194=-999,"NA",IF(T1_Data!DX194&lt;1, "&lt;1", IF(T1_Data!DX194&gt;99, "&gt;99", T1_Data!DX194))),"-")</f>
        <v>-</v>
      </c>
      <c r="DY196" s="72" t="str">
        <f>IF(ISNUMBER(T1_Data!DY194),IF(T1_Data!DY194=-999,"NA",IF(T1_Data!DY194&lt;1, "&lt;1", IF(T1_Data!DY194&gt;99, "&gt;99", T1_Data!DY194))),"-")</f>
        <v>-</v>
      </c>
      <c r="DZ196" s="72" t="str">
        <f>IF(ISNUMBER(T1_Data!DZ194),IF(T1_Data!DZ194=-999,"NA",IF(T1_Data!DZ194&lt;1, "&lt;1", IF(T1_Data!DZ194&gt;99, "&gt;99", T1_Data!DZ194))),"-")</f>
        <v>-</v>
      </c>
      <c r="EA196" s="72" t="str">
        <f>IF(ISNUMBER(T1_Data!EA194),IF(T1_Data!EA194=-999,"NA",IF(T1_Data!EA194&lt;1, "&lt;1", IF(T1_Data!EA194&gt;99, "&gt;99", T1_Data!EA194))),"-")</f>
        <v>-</v>
      </c>
      <c r="EB196" s="72" t="str">
        <f>IF(ISNUMBER(T1_Data!EB194),IF(T1_Data!EB194=-999,"NA",IF(T1_Data!EB194&lt;1, "&lt;1", IF(T1_Data!EB194&gt;99, "&gt;99", T1_Data!EB194))),"-")</f>
        <v>-</v>
      </c>
      <c r="EC196" s="72" t="str">
        <f>IF(ISNUMBER(T1_Data!EC194),IF(T1_Data!EC194=-999,"NA",IF(T1_Data!EC194&lt;1, "&lt;1", IF(T1_Data!EC194&gt;99, "&gt;99", T1_Data!EC194))),"-")</f>
        <v>-</v>
      </c>
      <c r="ED196" s="72" t="str">
        <f>IF(ISNUMBER(T1_Data!ED194),IF(T1_Data!ED194=-999,"NA",IF(T1_Data!ED194&lt;1, "&lt;1", IF(T1_Data!ED194&gt;99, "&gt;99", T1_Data!ED194))),"-")</f>
        <v>-</v>
      </c>
      <c r="EE196" s="72" t="str">
        <f>IF(ISNUMBER(T1_Data!EE194),IF(T1_Data!EE194=-999,"NA",IF(T1_Data!EE194&lt;1, "&lt;1", IF(T1_Data!EE194&gt;99, "&gt;99", T1_Data!EE194))),"-")</f>
        <v>-</v>
      </c>
      <c r="EF196" s="72" t="str">
        <f>IF(ISNUMBER(T1_Data!EF194),IF(T1_Data!EF194=-999,"NA",IF(T1_Data!EF194&lt;1, "&lt;1", IF(T1_Data!EF194&gt;99, "&gt;99", T1_Data!EF194))),"-")</f>
        <v>-</v>
      </c>
      <c r="EG196" s="72" t="str">
        <f>IF(ISNUMBER(T1_Data!EG194),IF(T1_Data!EG194=-999,"NA",IF(T1_Data!EG194&lt;1, "&lt;1", IF(T1_Data!EG194&gt;99, "&gt;99", T1_Data!EG194))),"-")</f>
        <v>-</v>
      </c>
      <c r="EH196" s="72" t="str">
        <f>IF(ISNUMBER(T1_Data!EH194),IF(T1_Data!EH194=-999,"NA",IF(T1_Data!EH194&lt;1, "&lt;1", IF(T1_Data!EH194&gt;99, "&gt;99", T1_Data!EH194))),"-")</f>
        <v>-</v>
      </c>
      <c r="EI196" s="72" t="str">
        <f>IF(ISNUMBER(T1_Data!EI194),IF(T1_Data!EI194=-999,"NA",IF(T1_Data!EI194&lt;1, "&lt;1", IF(T1_Data!EI194&gt;99, "&gt;99", T1_Data!EI194))),"-")</f>
        <v>-</v>
      </c>
      <c r="EJ196" s="72" t="str">
        <f>IF(ISNUMBER(T1_Data!EJ194),IF(T1_Data!EJ194=-999,"NA",IF(T1_Data!EJ194&lt;1, "&lt;1", IF(T1_Data!EJ194&gt;99, "&gt;99", T1_Data!EJ194))),"-")</f>
        <v>-</v>
      </c>
      <c r="EK196" s="72" t="str">
        <f>IF(ISNUMBER(T1_Data!EK194),IF(T1_Data!EK194=-999,"NA",IF(T1_Data!EK194&lt;1, "&lt;1", IF(T1_Data!EK194&gt;99, "&gt;99", T1_Data!EK194))),"-")</f>
        <v>-</v>
      </c>
      <c r="EL196" s="72" t="str">
        <f>IF(ISNUMBER(T1_Data!EL194),IF(T1_Data!EL194=-999,"NA",IF(T1_Data!EL194&lt;1, "&lt;1", IF(T1_Data!EL194&gt;99, "&gt;99", T1_Data!EL194))),"-")</f>
        <v>-</v>
      </c>
      <c r="EM196" s="72" t="str">
        <f>IF(ISNUMBER(T1_Data!EM194),IF(T1_Data!EM194=-999,"NA",IF(T1_Data!EM194&lt;1, "&lt;1", IF(T1_Data!EM194&gt;99, "&gt;99", T1_Data!EM194))),"-")</f>
        <v>-</v>
      </c>
      <c r="EN196" s="72" t="str">
        <f>IF(ISNUMBER(T1_Data!EN194),IF(T1_Data!EN194=-999,"NA",IF(T1_Data!EN194&lt;1, "&lt;1", IF(T1_Data!EN194&gt;99, "&gt;99", T1_Data!EN194))),"-")</f>
        <v>-</v>
      </c>
      <c r="EO196" s="72" t="str">
        <f>IF(ISNUMBER(T1_Data!EO194),IF(T1_Data!EO194=-999,"NA",IF(T1_Data!EO194&lt;1, "&lt;1", IF(T1_Data!EO194&gt;99, "&gt;99", T1_Data!EO194))),"-")</f>
        <v>-</v>
      </c>
      <c r="EP196" s="72" t="str">
        <f>IF(ISNUMBER(T1_Data!EP194),IF(T1_Data!EP194=-999,"NA",IF(T1_Data!EP194&lt;1, "&lt;1", IF(T1_Data!EP194&gt;99, "&gt;99", T1_Data!EP194))),"-")</f>
        <v>-</v>
      </c>
      <c r="EQ196" s="72" t="str">
        <f>IF(ISNUMBER(T1_Data!EQ194),IF(T1_Data!EQ194=-999,"NA",IF(T1_Data!EQ194&lt;1, "&lt;1", IF(T1_Data!EQ194&gt;99, "&gt;99", T1_Data!EQ194))),"-")</f>
        <v>-</v>
      </c>
      <c r="ER196" s="72" t="str">
        <f>IF(ISNUMBER(T1_Data!ER194),IF(T1_Data!ER194=-999,"NA",IF(T1_Data!ER194&lt;1, "&lt;1", IF(T1_Data!ER194&gt;99, "&gt;99", T1_Data!ER194))),"-")</f>
        <v>-</v>
      </c>
      <c r="ES196" s="72" t="str">
        <f>IF(ISNUMBER(T1_Data!ES194),IF(T1_Data!ES194=-999,"NA",IF(T1_Data!ES194&lt;1, "&lt;1", IF(T1_Data!ES194&gt;99, "&gt;99", T1_Data!ES194))),"-")</f>
        <v>-</v>
      </c>
      <c r="ET196" s="72" t="str">
        <f>IF(ISNUMBER(T1_Data!ET194),IF(T1_Data!ET194=-999,"NA",IF(T1_Data!ET194&lt;1, "&lt;1", IF(T1_Data!ET194&gt;99, "&gt;99", T1_Data!ET194))),"-")</f>
        <v>-</v>
      </c>
      <c r="EU196" s="72" t="str">
        <f>IF(ISNUMBER(T1_Data!EU194),IF(T1_Data!EU194=-999,"NA",IF(T1_Data!EU194&lt;1, "&lt;1", IF(T1_Data!EU194&gt;99, "&gt;99", T1_Data!EU194))),"-")</f>
        <v>-</v>
      </c>
      <c r="EV196" s="72" t="str">
        <f>IF(ISNUMBER(T1_Data!EV194),IF(T1_Data!EV194=-999,"NA",IF(T1_Data!EV194&lt;1, "&lt;1", IF(T1_Data!EV194&gt;99, "&gt;99", T1_Data!EV194))),"-")</f>
        <v>-</v>
      </c>
      <c r="EW196" s="72" t="str">
        <f>IF(ISNUMBER(T1_Data!EW194),IF(T1_Data!EW194=-999,"NA",IF(T1_Data!EW194&lt;1, "&lt;1", IF(T1_Data!EW194&gt;99, "&gt;99", T1_Data!EW194))),"-")</f>
        <v>-</v>
      </c>
      <c r="EX196" s="72" t="str">
        <f>IF(ISNUMBER(T1_Data!EX194),IF(T1_Data!EX194=-999,"NA",IF(T1_Data!EX194&lt;1, "&lt;1", IF(T1_Data!EX194&gt;99, "&gt;99", T1_Data!EX194))),"-")</f>
        <v>-</v>
      </c>
      <c r="EY196" s="72" t="str">
        <f>IF(ISNUMBER(T1_Data!EY194),IF(T1_Data!EY194=-999,"NA",IF(T1_Data!EY194&lt;1, "&lt;1", IF(T1_Data!EY194&gt;99, "&gt;99", T1_Data!EY194))),"-")</f>
        <v>-</v>
      </c>
      <c r="EZ196" s="72" t="str">
        <f>IF(ISNUMBER(T1_Data!EZ194),IF(T1_Data!EZ194=-999,"NA",IF(T1_Data!EZ194&lt;1, "&lt;1", IF(T1_Data!EZ194&gt;99, "&gt;99", T1_Data!EZ194))),"-")</f>
        <v>-</v>
      </c>
      <c r="FA196" s="72" t="str">
        <f>IF(ISNUMBER(T1_Data!FA194),IF(T1_Data!FA194=-999,"NA",IF(T1_Data!FA194&lt;1, "&lt;1", IF(T1_Data!FA194&gt;99, "&gt;99", T1_Data!FA194))),"-")</f>
        <v>-</v>
      </c>
      <c r="FB196" s="72" t="str">
        <f>IF(ISNUMBER(T1_Data!FB194),IF(T1_Data!FB194=-999,"NA",IF(T1_Data!FB194&lt;1, "&lt;1", IF(T1_Data!FB194&gt;99, "&gt;99", T1_Data!FB194))),"-")</f>
        <v>-</v>
      </c>
      <c r="FC196" s="72" t="str">
        <f>IF(ISNUMBER(T1_Data!FC194),IF(T1_Data!FC194=-999,"NA",IF(T1_Data!FC194&lt;1, "&lt;1", IF(T1_Data!FC194&gt;99, "&gt;99", T1_Data!FC194))),"-")</f>
        <v>-</v>
      </c>
      <c r="FD196" s="72" t="str">
        <f>IF(ISNUMBER(T1_Data!FD194),IF(T1_Data!FD194=-999,"NA",IF(T1_Data!FD194&lt;1, "&lt;1", IF(T1_Data!FD194&gt;99, "&gt;99", T1_Data!FD194))),"-")</f>
        <v>-</v>
      </c>
      <c r="FE196" s="72" t="str">
        <f>IF(ISNUMBER(T1_Data!FE194),IF(T1_Data!FE194=-999,"NA",IF(T1_Data!FE194&lt;1, "&lt;1", IF(T1_Data!FE194&gt;99, "&gt;99", T1_Data!FE194))),"-")</f>
        <v>-</v>
      </c>
      <c r="FF196" s="72" t="str">
        <f>IF(ISNUMBER(T1_Data!FF194),IF(T1_Data!FF194=-999,"NA",IF(T1_Data!FF194&lt;1, "&lt;1", IF(T1_Data!FF194&gt;99, "&gt;99", T1_Data!FF194))),"-")</f>
        <v>-</v>
      </c>
      <c r="FG196" s="72" t="str">
        <f>IF(ISNUMBER(T1_Data!FG194),IF(T1_Data!FG194=-999,"NA",IF(T1_Data!FG194&lt;1, "&lt;1", IF(T1_Data!FG194&gt;99, "&gt;99", T1_Data!FG194))),"-")</f>
        <v>-</v>
      </c>
      <c r="FH196" s="72" t="str">
        <f>IF(ISNUMBER(T1_Data!FH194),IF(T1_Data!FH194=-999,"NA",IF(T1_Data!FH194&lt;1, "&lt;1", IF(T1_Data!FH194&gt;99, "&gt;99", T1_Data!FH194))),"-")</f>
        <v>-</v>
      </c>
      <c r="FI196" s="72" t="str">
        <f>IF(ISNUMBER(T1_Data!FI194),IF(T1_Data!FI194=-999,"NA",IF(T1_Data!FI194&lt;1, "&lt;1", IF(T1_Data!FI194&gt;99, "&gt;99", T1_Data!FI194))),"-")</f>
        <v>-</v>
      </c>
      <c r="FJ196" s="72" t="str">
        <f>IF(ISNUMBER(T1_Data!FJ194),IF(T1_Data!FJ194=-999,"NA",IF(T1_Data!FJ194&lt;1, "&lt;1", IF(T1_Data!FJ194&gt;99, "&gt;99", T1_Data!FJ194))),"-")</f>
        <v>-</v>
      </c>
      <c r="FK196" s="72" t="str">
        <f>IF(ISNUMBER(T1_Data!FK194),IF(T1_Data!FK194=-999,"NA",IF(T1_Data!FK194&lt;1, "&lt;1", IF(T1_Data!FK194&gt;99, "&gt;99", T1_Data!FK194))),"-")</f>
        <v>-</v>
      </c>
      <c r="FL196" s="72" t="str">
        <f>IF(ISNUMBER(T1_Data!FL194),IF(T1_Data!FL194=-999,"NA",IF(T1_Data!FL194&lt;1, "&lt;1", IF(T1_Data!FL194&gt;99, "&gt;99", T1_Data!FL194))),"-")</f>
        <v>-</v>
      </c>
      <c r="FM196" s="72" t="str">
        <f>IF(ISNUMBER(T1_Data!FM194),IF(T1_Data!FM194=-999,"NA",IF(T1_Data!FM194&lt;1, "&lt;1", IF(T1_Data!FM194&gt;99, "&gt;99", T1_Data!FM194))),"-")</f>
        <v>-</v>
      </c>
      <c r="FN196" s="72" t="str">
        <f>IF(ISNUMBER(T1_Data!FN194),IF(T1_Data!FN194=-999,"NA",IF(T1_Data!FN194&lt;1, "&lt;1", IF(T1_Data!FN194&gt;99, "&gt;99", T1_Data!FN194))),"-")</f>
        <v>-</v>
      </c>
      <c r="FO196" s="72" t="str">
        <f>IF(ISNUMBER(T1_Data!FO194),IF(T1_Data!FO194=-999,"NA",IF(T1_Data!FO194&lt;1, "&lt;1", IF(T1_Data!FO194&gt;99, "&gt;99", T1_Data!FO194))),"-")</f>
        <v>-</v>
      </c>
      <c r="FP196" s="72" t="str">
        <f>IF(ISNUMBER(T1_Data!FP194),IF(T1_Data!FP194=-999,"NA",IF(T1_Data!FP194&lt;1, "&lt;1", IF(T1_Data!FP194&gt;99, "&gt;99", T1_Data!FP194))),"-")</f>
        <v>-</v>
      </c>
      <c r="FQ196" s="72" t="str">
        <f>IF(ISNUMBER(T1_Data!FQ194),IF(T1_Data!FQ194=-999,"NA",IF(T1_Data!FQ194&lt;1, "&lt;1", IF(T1_Data!FQ194&gt;99, "&gt;99", T1_Data!FQ194))),"-")</f>
        <v>-</v>
      </c>
      <c r="FR196" s="72" t="str">
        <f>IF(ISNUMBER(T1_Data!FR194),IF(T1_Data!FR194=-999,"NA",IF(T1_Data!FR194&lt;1, "&lt;1", IF(T1_Data!FR194&gt;99, "&gt;99", T1_Data!FR194))),"-")</f>
        <v>-</v>
      </c>
      <c r="FS196" s="72" t="str">
        <f>IF(ISNUMBER(T1_Data!FS194),IF(T1_Data!FS194=-999,"NA",IF(T1_Data!FS194&lt;1, "&lt;1", IF(T1_Data!FS194&gt;99, "&gt;99", T1_Data!FS194))),"-")</f>
        <v>-</v>
      </c>
      <c r="FT196" s="72" t="str">
        <f>IF(ISNUMBER(T1_Data!FT194),IF(T1_Data!FT194=-999,"NA",IF(T1_Data!FT194&lt;1, "&lt;1", IF(T1_Data!FT194&gt;99, "&gt;99", T1_Data!FT194))),"-")</f>
        <v>-</v>
      </c>
      <c r="FU196" s="72" t="str">
        <f>IF(ISNUMBER(T1_Data!FU194),IF(T1_Data!FU194=-999,"NA",IF(T1_Data!FU194&lt;1, "&lt;1", IF(T1_Data!FU194&gt;99, "&gt;99", T1_Data!FU194))),"-")</f>
        <v>-</v>
      </c>
      <c r="FV196" s="72" t="str">
        <f>IF(ISNUMBER(T1_Data!FV194),IF(T1_Data!FV194=-999,"NA",IF(T1_Data!FV194&lt;1, "&lt;1", IF(T1_Data!FV194&gt;99, "&gt;99", T1_Data!FV194))),"-")</f>
        <v>-</v>
      </c>
      <c r="FW196" s="72" t="str">
        <f>IF(ISNUMBER(T1_Data!FW194),IF(T1_Data!FW194=-999,"NA",IF(T1_Data!FW194&lt;1, "&lt;1", IF(T1_Data!FW194&gt;99, "&gt;99", T1_Data!FW194))),"-")</f>
        <v>-</v>
      </c>
      <c r="FX196" s="71" t="str">
        <f>IF(ISBLANK(T1_Data!FX194), "", T1_Data!FX194)</f>
        <v/>
      </c>
    </row>
    <row r="197" spans="1:180" x14ac:dyDescent="0.25">
      <c r="A197" s="71" t="str">
        <f>IF(ISBLANK(T1_Data!A195), "", T1_Data!A195)</f>
        <v/>
      </c>
      <c r="B197" s="72" t="str">
        <f>IF(ISNUMBER(T1_Data!B195), T1_Data!B195,"-")</f>
        <v>-</v>
      </c>
      <c r="C197" s="72" t="str">
        <f>IF(ISNUMBER(T1_Data!C195),IF(T1_Data!C195=-999,"NA",IF(T1_Data!C195&lt;1, "&lt;1", IF(T1_Data!C195&gt;99, "&gt;99", T1_Data!C195))),"-")</f>
        <v>-</v>
      </c>
      <c r="D197" s="72" t="str">
        <f>IF(ISNUMBER(T1_Data!D195),IF(T1_Data!D195=-999,"NA",IF(T1_Data!D195&lt;1, "&lt;1", IF(T1_Data!D195&gt;99, "&gt;99", T1_Data!D195))),"-")</f>
        <v>-</v>
      </c>
      <c r="E197" s="72" t="str">
        <f>IF(ISNUMBER(T1_Data!E195),IF(T1_Data!E195=-999,"NA",IF(T1_Data!E195&lt;1, "&lt;1", IF(T1_Data!E195&gt;99, "&gt;99", T1_Data!E195))),"-")</f>
        <v>-</v>
      </c>
      <c r="F197" s="72" t="str">
        <f>IF(ISNUMBER(T1_Data!F195),IF(T1_Data!F195=-999,"NA",IF(T1_Data!F195&lt;1, "&lt;1", IF(T1_Data!F195&gt;99, "&gt;99", T1_Data!F195))),"-")</f>
        <v>-</v>
      </c>
      <c r="G197" s="72" t="str">
        <f>IF(ISNUMBER(T1_Data!G195),IF(T1_Data!G195=-999,"NA",IF(T1_Data!G195&lt;1, "&lt;1", IF(T1_Data!G195&gt;99, "&gt;99", T1_Data!G195))),"-")</f>
        <v>-</v>
      </c>
      <c r="H197" s="72" t="str">
        <f>IF(ISNUMBER(T1_Data!H195),IF(T1_Data!H195=-999,"NA",IF(T1_Data!H195&lt;1, "&lt;1", IF(T1_Data!H195&gt;99, "&gt;99", T1_Data!H195))),"-")</f>
        <v>-</v>
      </c>
      <c r="I197" s="72" t="str">
        <f>IF(ISNUMBER(T1_Data!I195),IF(T1_Data!I195=-999,"NA",IF(T1_Data!I195&lt;1, "&lt;1", IF(T1_Data!I195&gt;99, "&gt;99", T1_Data!I195))),"-")</f>
        <v>-</v>
      </c>
      <c r="J197" s="72" t="str">
        <f>IF(ISNUMBER(T1_Data!J195),IF(T1_Data!J195=-999,"NA",IF(T1_Data!J195&lt;1, "&lt;1", IF(T1_Data!J195&gt;99, "&gt;99", T1_Data!J195))),"-")</f>
        <v>-</v>
      </c>
      <c r="K197" s="72" t="str">
        <f>IF(ISNUMBER(T1_Data!K195),IF(T1_Data!K195=-999,"NA",IF(T1_Data!K195&lt;1, "&lt;1", IF(T1_Data!K195&gt;99, "&gt;99", T1_Data!K195))),"-")</f>
        <v>-</v>
      </c>
      <c r="L197" s="72" t="str">
        <f>IF(ISNUMBER(T1_Data!L195),IF(T1_Data!L195=-999,"NA",IF(T1_Data!L195&lt;1, "&lt;1", IF(T1_Data!L195&gt;99, "&gt;99", T1_Data!L195))),"-")</f>
        <v>-</v>
      </c>
      <c r="M197" s="72" t="str">
        <f>IF(ISNUMBER(T1_Data!M195),IF(T1_Data!M195=-999,"NA",IF(T1_Data!M195&lt;1, "&lt;1", IF(T1_Data!M195&gt;99, "&gt;99", T1_Data!M195))),"-")</f>
        <v>-</v>
      </c>
      <c r="N197" s="72" t="str">
        <f>IF(ISNUMBER(T1_Data!N195),IF(T1_Data!N195=-999,"NA",IF(T1_Data!N195&lt;1, "&lt;1", IF(T1_Data!N195&gt;99, "&gt;99", T1_Data!N195))),"-")</f>
        <v>-</v>
      </c>
      <c r="O197" s="72" t="str">
        <f>IF(ISNUMBER(T1_Data!O195),IF(T1_Data!O195=-999,"NA",IF(T1_Data!O195&lt;1, "&lt;1", IF(T1_Data!O195&gt;99, "&gt;99", T1_Data!O195))),"-")</f>
        <v>-</v>
      </c>
      <c r="P197" s="72" t="str">
        <f>IF(ISNUMBER(T1_Data!P195),IF(T1_Data!P195=-999,"NA",IF(T1_Data!P195&lt;1, "&lt;1", IF(T1_Data!P195&gt;99, "&gt;99", T1_Data!P195))),"-")</f>
        <v>-</v>
      </c>
      <c r="Q197" s="72" t="str">
        <f>IF(ISNUMBER(T1_Data!Q195),IF(T1_Data!Q195=-999,"NA",IF(T1_Data!Q195&lt;1, "&lt;1", IF(T1_Data!Q195&gt;99, "&gt;99", T1_Data!Q195))),"-")</f>
        <v>-</v>
      </c>
      <c r="R197" s="72" t="str">
        <f>IF(ISNUMBER(T1_Data!R195),IF(T1_Data!R195=-999,"NA",IF(T1_Data!R195&lt;1, "&lt;1", IF(T1_Data!R195&gt;99, "&gt;99", T1_Data!R195))),"-")</f>
        <v>-</v>
      </c>
      <c r="S197" s="72" t="str">
        <f>IF(ISNUMBER(T1_Data!S195),IF(T1_Data!S195=-999,"NA",IF(T1_Data!S195&lt;1, "&lt;1", IF(T1_Data!S195&gt;99, "&gt;99", T1_Data!S195))),"-")</f>
        <v>-</v>
      </c>
      <c r="T197" s="72" t="str">
        <f>IF(ISNUMBER(T1_Data!T195),IF(T1_Data!T195=-999,"NA",IF(T1_Data!T195&lt;1, "&lt;1", IF(T1_Data!T195&gt;99, "&gt;99", T1_Data!T195))),"-")</f>
        <v>-</v>
      </c>
      <c r="U197" s="72" t="str">
        <f>IF(ISNUMBER(T1_Data!U195),IF(T1_Data!U195=-999,"NA",IF(T1_Data!U195&lt;1, "&lt;1", IF(T1_Data!U195&gt;99, "&gt;99", T1_Data!U195))),"-")</f>
        <v>-</v>
      </c>
      <c r="V197" s="72" t="str">
        <f>IF(ISNUMBER(T1_Data!V195),IF(T1_Data!V195=-999,"NA",IF(T1_Data!V195&lt;1, "&lt;1", IF(T1_Data!V195&gt;99, "&gt;99", T1_Data!V195))),"-")</f>
        <v>-</v>
      </c>
      <c r="W197" s="72" t="str">
        <f>IF(ISNUMBER(T1_Data!W195),IF(T1_Data!W195=-999,"NA",IF(T1_Data!W195&lt;1, "&lt;1", IF(T1_Data!W195&gt;99, "&gt;99", T1_Data!W195))),"-")</f>
        <v>-</v>
      </c>
      <c r="X197" s="72" t="str">
        <f>IF(ISNUMBER(T1_Data!X195),IF(T1_Data!X195=-999,"NA",IF(T1_Data!X195&lt;1, "&lt;1", IF(T1_Data!X195&gt;99, "&gt;99", T1_Data!X195))),"-")</f>
        <v>-</v>
      </c>
      <c r="Y197" s="72" t="str">
        <f>IF(ISNUMBER(T1_Data!Y195),IF(T1_Data!Y195=-999,"NA",IF(T1_Data!Y195&lt;1, "&lt;1", IF(T1_Data!Y195&gt;99, "&gt;99", T1_Data!Y195))),"-")</f>
        <v>-</v>
      </c>
      <c r="Z197" s="72" t="str">
        <f>IF(ISNUMBER(T1_Data!Z195),IF(T1_Data!Z195=-999,"NA",IF(T1_Data!Z195&lt;1, "&lt;1", IF(T1_Data!Z195&gt;99, "&gt;99", T1_Data!Z195))),"-")</f>
        <v>-</v>
      </c>
      <c r="AA197" s="72" t="str">
        <f>IF(ISNUMBER(T1_Data!AA195),IF(T1_Data!AA195=-999,"NA",IF(T1_Data!AA195&lt;1, "&lt;1", IF(T1_Data!AA195&gt;99, "&gt;99", T1_Data!AA195))),"-")</f>
        <v>-</v>
      </c>
      <c r="AB197" s="72" t="str">
        <f>IF(ISNUMBER(T1_Data!AB195),IF(T1_Data!AB195=-999,"NA",IF(T1_Data!AB195&lt;1, "&lt;1", IF(T1_Data!AB195&gt;99, "&gt;99", T1_Data!AB195))),"-")</f>
        <v>-</v>
      </c>
      <c r="AC197" s="72" t="str">
        <f>IF(ISNUMBER(T1_Data!AC195),IF(T1_Data!AC195=-999,"NA",IF(T1_Data!AC195&lt;1, "&lt;1", IF(T1_Data!AC195&gt;99, "&gt;99", T1_Data!AC195))),"-")</f>
        <v>-</v>
      </c>
      <c r="AD197" s="72" t="str">
        <f>IF(ISNUMBER(T1_Data!AD195),IF(T1_Data!AD195=-999,"NA",IF(T1_Data!AD195&lt;1, "&lt;1", IF(T1_Data!AD195&gt;99, "&gt;99", T1_Data!AD195))),"-")</f>
        <v>-</v>
      </c>
      <c r="AE197" s="72" t="str">
        <f>IF(ISNUMBER(T1_Data!AE195),IF(T1_Data!AE195=-999,"NA",IF(T1_Data!AE195&lt;1, "&lt;1", IF(T1_Data!AE195&gt;99, "&gt;99", T1_Data!AE195))),"-")</f>
        <v>-</v>
      </c>
      <c r="AF197" s="72" t="str">
        <f>IF(ISNUMBER(T1_Data!AF195),IF(T1_Data!AF195=-999,"NA",IF(T1_Data!AF195&lt;1, "&lt;1", IF(T1_Data!AF195&gt;99, "&gt;99", T1_Data!AF195))),"-")</f>
        <v>-</v>
      </c>
      <c r="AG197" s="72" t="str">
        <f>IF(ISNUMBER(T1_Data!AG195),IF(T1_Data!AG195=-999,"NA",IF(T1_Data!AG195&lt;1, "&lt;1", IF(T1_Data!AG195&gt;99, "&gt;99", T1_Data!AG195))),"-")</f>
        <v>-</v>
      </c>
      <c r="AH197" s="72" t="str">
        <f>IF(ISNUMBER(T1_Data!AH195),IF(T1_Data!AH195=-999,"NA",IF(T1_Data!AH195&lt;1, "&lt;1", IF(T1_Data!AH195&gt;99, "&gt;99", T1_Data!AH195))),"-")</f>
        <v>-</v>
      </c>
      <c r="AI197" s="72" t="str">
        <f>IF(ISNUMBER(T1_Data!AI195),IF(T1_Data!AI195=-999,"NA",IF(T1_Data!AI195&lt;1, "&lt;1", IF(T1_Data!AI195&gt;99, "&gt;99", T1_Data!AI195))),"-")</f>
        <v>-</v>
      </c>
      <c r="AJ197" s="72" t="str">
        <f>IF(ISNUMBER(T1_Data!AJ195),IF(T1_Data!AJ195=-999,"NA",IF(T1_Data!AJ195&lt;1, "&lt;1", IF(T1_Data!AJ195&gt;99, "&gt;99", T1_Data!AJ195))),"-")</f>
        <v>-</v>
      </c>
      <c r="AK197" s="72" t="str">
        <f>IF(ISNUMBER(T1_Data!AK195),IF(T1_Data!AK195=-999,"NA",IF(T1_Data!AK195&lt;1, "&lt;1", IF(T1_Data!AK195&gt;99, "&gt;99", T1_Data!AK195))),"-")</f>
        <v>-</v>
      </c>
      <c r="AL197" s="72" t="str">
        <f>IF(ISNUMBER(T1_Data!AL195),IF(T1_Data!AL195=-999,"NA",IF(T1_Data!AL195&lt;1, "&lt;1", IF(T1_Data!AL195&gt;99, "&gt;99", T1_Data!AL195))),"-")</f>
        <v>-</v>
      </c>
      <c r="AM197" s="72" t="str">
        <f>IF(ISNUMBER(T1_Data!AM195),IF(T1_Data!AM195=-999,"NA",IF(T1_Data!AM195&lt;1, "&lt;1", IF(T1_Data!AM195&gt;99, "&gt;99", T1_Data!AM195))),"-")</f>
        <v>-</v>
      </c>
      <c r="AN197" s="72" t="str">
        <f>IF(ISNUMBER(T1_Data!AN195),IF(T1_Data!AN195=-999,"NA",IF(T1_Data!AN195&lt;1, "&lt;1", IF(T1_Data!AN195&gt;99, "&gt;99", T1_Data!AN195))),"-")</f>
        <v>-</v>
      </c>
      <c r="AO197" s="72" t="str">
        <f>IF(ISNUMBER(T1_Data!AO195),IF(T1_Data!AO195=-999,"NA",IF(T1_Data!AO195&lt;1, "&lt;1", IF(T1_Data!AO195&gt;99, "&gt;99", T1_Data!AO195))),"-")</f>
        <v>-</v>
      </c>
      <c r="AP197" s="72" t="str">
        <f>IF(ISNUMBER(T1_Data!AP195),IF(T1_Data!AP195=-999,"NA",IF(T1_Data!AP195&lt;1, "&lt;1", IF(T1_Data!AP195&gt;99, "&gt;99", T1_Data!AP195))),"-")</f>
        <v>-</v>
      </c>
      <c r="AQ197" s="72" t="str">
        <f>IF(ISNUMBER(T1_Data!AQ195),IF(T1_Data!AQ195=-999,"NA",IF(T1_Data!AQ195&lt;1, "&lt;1", IF(T1_Data!AQ195&gt;99, "&gt;99", T1_Data!AQ195))),"-")</f>
        <v>-</v>
      </c>
      <c r="AR197" s="72" t="str">
        <f>IF(ISNUMBER(T1_Data!AR195),IF(T1_Data!AR195=-999,"NA",IF(T1_Data!AR195&lt;1, "&lt;1", IF(T1_Data!AR195&gt;99, "&gt;99", T1_Data!AR195))),"-")</f>
        <v>-</v>
      </c>
      <c r="AS197" s="72" t="str">
        <f>IF(ISNUMBER(T1_Data!AS195),IF(T1_Data!AS195=-999,"NA",IF(T1_Data!AS195&lt;1, "&lt;1", IF(T1_Data!AS195&gt;99, "&gt;99", T1_Data!AS195))),"-")</f>
        <v>-</v>
      </c>
      <c r="AT197" s="72" t="str">
        <f>IF(ISNUMBER(T1_Data!AT195),IF(T1_Data!AT195=-999,"NA",IF(T1_Data!AT195&lt;1, "&lt;1", IF(T1_Data!AT195&gt;99, "&gt;99", T1_Data!AT195))),"-")</f>
        <v>-</v>
      </c>
      <c r="AU197" s="72" t="str">
        <f>IF(ISNUMBER(T1_Data!AU195),IF(T1_Data!AU195=-999,"NA",IF(T1_Data!AU195&lt;1, "&lt;1", IF(T1_Data!AU195&gt;99, "&gt;99", T1_Data!AU195))),"-")</f>
        <v>-</v>
      </c>
      <c r="AV197" s="72" t="str">
        <f>IF(ISNUMBER(T1_Data!AV195),IF(T1_Data!AV195=-999,"NA",IF(T1_Data!AV195&lt;1, "&lt;1", IF(T1_Data!AV195&gt;99, "&gt;99", T1_Data!AV195))),"-")</f>
        <v>-</v>
      </c>
      <c r="AW197" s="72" t="str">
        <f>IF(ISNUMBER(T1_Data!AW195),IF(T1_Data!AW195=-999,"NA",IF(T1_Data!AW195&lt;1, "&lt;1", IF(T1_Data!AW195&gt;99, "&gt;99", T1_Data!AW195))),"-")</f>
        <v>-</v>
      </c>
      <c r="AX197" s="72" t="str">
        <f>IF(ISNUMBER(T1_Data!AX195),IF(T1_Data!AX195=-999,"NA",IF(T1_Data!AX195&lt;1, "&lt;1", IF(T1_Data!AX195&gt;99, "&gt;99", T1_Data!AX195))),"-")</f>
        <v>-</v>
      </c>
      <c r="AY197" s="72" t="str">
        <f>IF(ISNUMBER(T1_Data!AY195),IF(T1_Data!AY195=-999,"NA",IF(T1_Data!AY195&lt;1, "&lt;1", IF(T1_Data!AY195&gt;99, "&gt;99", T1_Data!AY195))),"-")</f>
        <v>-</v>
      </c>
      <c r="AZ197" s="72" t="str">
        <f>IF(ISNUMBER(T1_Data!AZ195),IF(T1_Data!AZ195=-999,"NA",IF(T1_Data!AZ195&lt;1, "&lt;1", IF(T1_Data!AZ195&gt;99, "&gt;99", T1_Data!AZ195))),"-")</f>
        <v>-</v>
      </c>
      <c r="BA197" s="72" t="str">
        <f>IF(ISNUMBER(T1_Data!BA195),IF(T1_Data!BA195=-999,"NA",IF(T1_Data!BA195&lt;1, "&lt;1", IF(T1_Data!BA195&gt;99, "&gt;99", T1_Data!BA195))),"-")</f>
        <v>-</v>
      </c>
      <c r="BB197" s="72" t="str">
        <f>IF(ISNUMBER(T1_Data!BB195),IF(T1_Data!BB195=-999,"NA",IF(T1_Data!BB195&lt;1, "&lt;1", IF(T1_Data!BB195&gt;99, "&gt;99", T1_Data!BB195))),"-")</f>
        <v>-</v>
      </c>
      <c r="BC197" s="72" t="str">
        <f>IF(ISNUMBER(T1_Data!BC195),IF(T1_Data!BC195=-999,"NA",IF(T1_Data!BC195&lt;1, "&lt;1", IF(T1_Data!BC195&gt;99, "&gt;99", T1_Data!BC195))),"-")</f>
        <v>-</v>
      </c>
      <c r="BD197" s="72" t="str">
        <f>IF(ISNUMBER(T1_Data!BD195),IF(T1_Data!BD195=-999,"NA",IF(T1_Data!BD195&lt;1, "&lt;1", IF(T1_Data!BD195&gt;99, "&gt;99", T1_Data!BD195))),"-")</f>
        <v>-</v>
      </c>
      <c r="BE197" s="72" t="str">
        <f>IF(ISNUMBER(T1_Data!BE195),IF(T1_Data!BE195=-999,"NA",IF(T1_Data!BE195&lt;1, "&lt;1", IF(T1_Data!BE195&gt;99, "&gt;99", T1_Data!BE195))),"-")</f>
        <v>-</v>
      </c>
      <c r="BF197" s="72" t="str">
        <f>IF(ISNUMBER(T1_Data!BF195),IF(T1_Data!BF195=-999,"NA",IF(T1_Data!BF195&lt;1, "&lt;1", IF(T1_Data!BF195&gt;99, "&gt;99", T1_Data!BF195))),"-")</f>
        <v>-</v>
      </c>
      <c r="BG197" s="72" t="str">
        <f>IF(ISNUMBER(T1_Data!BG195),IF(T1_Data!BG195=-999,"NA",IF(T1_Data!BG195&lt;1, "&lt;1", IF(T1_Data!BG195&gt;99, "&gt;99", T1_Data!BG195))),"-")</f>
        <v>-</v>
      </c>
      <c r="BH197" s="72" t="str">
        <f>IF(ISNUMBER(T1_Data!BH195),IF(T1_Data!BH195=-999,"NA",IF(T1_Data!BH195&lt;1, "&lt;1", IF(T1_Data!BH195&gt;99, "&gt;99", T1_Data!BH195))),"-")</f>
        <v>-</v>
      </c>
      <c r="BI197" s="72" t="str">
        <f>IF(ISNUMBER(T1_Data!BI195),IF(T1_Data!BI195=-999,"NA",IF(T1_Data!BI195&lt;1, "&lt;1", IF(T1_Data!BI195&gt;99, "&gt;99", T1_Data!BI195))),"-")</f>
        <v>-</v>
      </c>
      <c r="BJ197" s="72" t="str">
        <f>IF(ISNUMBER(T1_Data!BJ195),IF(T1_Data!BJ195=-999,"NA",IF(T1_Data!BJ195&lt;1, "&lt;1", IF(T1_Data!BJ195&gt;99, "&gt;99", T1_Data!BJ195))),"-")</f>
        <v>-</v>
      </c>
      <c r="BK197" s="72" t="str">
        <f>IF(ISNUMBER(T1_Data!BK195),IF(T1_Data!BK195=-999,"NA",IF(T1_Data!BK195&lt;1, "&lt;1", IF(T1_Data!BK195&gt;99, "&gt;99", T1_Data!BK195))),"-")</f>
        <v>-</v>
      </c>
      <c r="BL197" s="72" t="str">
        <f>IF(ISNUMBER(T1_Data!BL195),IF(T1_Data!BL195=-999,"NA",IF(T1_Data!BL195&lt;1, "&lt;1", IF(T1_Data!BL195&gt;99, "&gt;99", T1_Data!BL195))),"-")</f>
        <v>-</v>
      </c>
      <c r="BM197" s="72" t="str">
        <f>IF(ISNUMBER(T1_Data!BM195),IF(T1_Data!BM195=-999,"NA",IF(T1_Data!BM195&lt;1, "&lt;1", IF(T1_Data!BM195&gt;99, "&gt;99", T1_Data!BM195))),"-")</f>
        <v>-</v>
      </c>
      <c r="BN197" s="72" t="str">
        <f>IF(ISNUMBER(T1_Data!BN195),IF(T1_Data!BN195=-999,"NA",IF(T1_Data!BN195&lt;1, "&lt;1", IF(T1_Data!BN195&gt;99, "&gt;99", T1_Data!BN195))),"-")</f>
        <v>-</v>
      </c>
      <c r="BO197" s="72" t="str">
        <f>IF(ISNUMBER(T1_Data!BO195),IF(T1_Data!BO195=-999,"NA",IF(T1_Data!BO195&lt;1, "&lt;1", IF(T1_Data!BO195&gt;99, "&gt;99", T1_Data!BO195))),"-")</f>
        <v>-</v>
      </c>
      <c r="BP197" s="72" t="str">
        <f>IF(ISNUMBER(T1_Data!BP195),IF(T1_Data!BP195=-999,"NA",IF(T1_Data!BP195&lt;1, "&lt;1", IF(T1_Data!BP195&gt;99, "&gt;99", T1_Data!BP195))),"-")</f>
        <v>-</v>
      </c>
      <c r="BQ197" s="72" t="str">
        <f>IF(ISNUMBER(T1_Data!BQ195),IF(T1_Data!BQ195=-999,"NA",IF(T1_Data!BQ195&lt;1, "&lt;1", IF(T1_Data!BQ195&gt;99, "&gt;99", T1_Data!BQ195))),"-")</f>
        <v>-</v>
      </c>
      <c r="BR197" s="72" t="str">
        <f>IF(ISNUMBER(T1_Data!BR195),IF(T1_Data!BR195=-999,"NA",IF(T1_Data!BR195&lt;1, "&lt;1", IF(T1_Data!BR195&gt;99, "&gt;99", T1_Data!BR195))),"-")</f>
        <v>-</v>
      </c>
      <c r="BS197" s="72" t="str">
        <f>IF(ISNUMBER(T1_Data!BS195),IF(T1_Data!BS195=-999,"NA",IF(T1_Data!BS195&lt;1, "&lt;1", IF(T1_Data!BS195&gt;99, "&gt;99", T1_Data!BS195))),"-")</f>
        <v>-</v>
      </c>
      <c r="BT197" s="72" t="str">
        <f>IF(ISNUMBER(T1_Data!BT195),IF(T1_Data!BT195=-999,"NA",IF(T1_Data!BT195&lt;1, "&lt;1", IF(T1_Data!BT195&gt;99, "&gt;99", T1_Data!BT195))),"-")</f>
        <v>-</v>
      </c>
      <c r="BU197" s="72" t="str">
        <f>IF(ISNUMBER(T1_Data!BU195),IF(T1_Data!BU195=-999,"NA",IF(T1_Data!BU195&lt;1, "&lt;1", IF(T1_Data!BU195&gt;99, "&gt;99", T1_Data!BU195))),"-")</f>
        <v>-</v>
      </c>
      <c r="BV197" s="72" t="str">
        <f>IF(ISNUMBER(T1_Data!BV195),IF(T1_Data!BV195=-999,"NA",IF(T1_Data!BV195&lt;1, "&lt;1", IF(T1_Data!BV195&gt;99, "&gt;99", T1_Data!BV195))),"-")</f>
        <v>-</v>
      </c>
      <c r="BW197" s="72" t="str">
        <f>IF(ISNUMBER(T1_Data!BW195),IF(T1_Data!BW195=-999,"NA",IF(T1_Data!BW195&lt;1, "&lt;1", IF(T1_Data!BW195&gt;99, "&gt;99", T1_Data!BW195))),"-")</f>
        <v>-</v>
      </c>
      <c r="BX197" s="72" t="str">
        <f>IF(ISNUMBER(T1_Data!BX195),IF(T1_Data!BX195=-999,"NA",IF(T1_Data!BX195&lt;1, "&lt;1", IF(T1_Data!BX195&gt;99, "&gt;99", T1_Data!BX195))),"-")</f>
        <v>-</v>
      </c>
      <c r="BY197" s="72" t="str">
        <f>IF(ISNUMBER(T1_Data!BY195),IF(T1_Data!BY195=-999,"NA",IF(T1_Data!BY195&lt;1, "&lt;1", IF(T1_Data!BY195&gt;99, "&gt;99", T1_Data!BY195))),"-")</f>
        <v>-</v>
      </c>
      <c r="BZ197" s="72" t="str">
        <f>IF(ISNUMBER(T1_Data!BZ195),IF(T1_Data!BZ195=-999,"NA",IF(T1_Data!BZ195&lt;1, "&lt;1", IF(T1_Data!BZ195&gt;99, "&gt;99", T1_Data!BZ195))),"-")</f>
        <v>-</v>
      </c>
      <c r="CA197" s="72" t="str">
        <f>IF(ISNUMBER(T1_Data!CA195),IF(T1_Data!CA195=-999,"NA",IF(T1_Data!CA195&lt;1, "&lt;1", IF(T1_Data!CA195&gt;99, "&gt;99", T1_Data!CA195))),"-")</f>
        <v>-</v>
      </c>
      <c r="CB197" s="72" t="str">
        <f>IF(ISNUMBER(T1_Data!CB195),IF(T1_Data!CB195=-999,"NA",IF(T1_Data!CB195&lt;1, "&lt;1", IF(T1_Data!CB195&gt;99, "&gt;99", T1_Data!CB195))),"-")</f>
        <v>-</v>
      </c>
      <c r="CC197" s="72" t="str">
        <f>IF(ISNUMBER(T1_Data!CC195),IF(T1_Data!CC195=-999,"NA",IF(T1_Data!CC195&lt;1, "&lt;1", IF(T1_Data!CC195&gt;99, "&gt;99", T1_Data!CC195))),"-")</f>
        <v>-</v>
      </c>
      <c r="CD197" s="72" t="str">
        <f>IF(ISNUMBER(T1_Data!CD195),IF(T1_Data!CD195=-999,"NA",IF(T1_Data!CD195&lt;1, "&lt;1", IF(T1_Data!CD195&gt;99, "&gt;99", T1_Data!CD195))),"-")</f>
        <v>-</v>
      </c>
      <c r="CE197" s="72" t="str">
        <f>IF(ISNUMBER(T1_Data!CE195),IF(T1_Data!CE195=-999,"NA",IF(T1_Data!CE195&lt;1, "&lt;1", IF(T1_Data!CE195&gt;99, "&gt;99", T1_Data!CE195))),"-")</f>
        <v>-</v>
      </c>
      <c r="CF197" s="72" t="str">
        <f>IF(ISNUMBER(T1_Data!CF195),IF(T1_Data!CF195=-999,"NA",IF(T1_Data!CF195&lt;1, "&lt;1", IF(T1_Data!CF195&gt;99, "&gt;99", T1_Data!CF195))),"-")</f>
        <v>-</v>
      </c>
      <c r="CG197" s="72" t="str">
        <f>IF(ISNUMBER(T1_Data!CG195),IF(T1_Data!CG195=-999,"NA",IF(T1_Data!CG195&lt;1, "&lt;1", IF(T1_Data!CG195&gt;99, "&gt;99", T1_Data!CG195))),"-")</f>
        <v>-</v>
      </c>
      <c r="CH197" s="72" t="str">
        <f>IF(ISNUMBER(T1_Data!CH195),IF(T1_Data!CH195=-999,"NA",IF(T1_Data!CH195&lt;1, "&lt;1", IF(T1_Data!CH195&gt;99, "&gt;99", T1_Data!CH195))),"-")</f>
        <v>-</v>
      </c>
      <c r="CI197" s="72" t="str">
        <f>IF(ISNUMBER(T1_Data!CI195),IF(T1_Data!CI195=-999,"NA",IF(T1_Data!CI195&lt;1, "&lt;1", IF(T1_Data!CI195&gt;99, "&gt;99", T1_Data!CI195))),"-")</f>
        <v>-</v>
      </c>
      <c r="CJ197" s="72" t="str">
        <f>IF(ISNUMBER(T1_Data!CJ195),IF(T1_Data!CJ195=-999,"NA",IF(T1_Data!CJ195&lt;1, "&lt;1", IF(T1_Data!CJ195&gt;99, "&gt;99", T1_Data!CJ195))),"-")</f>
        <v>-</v>
      </c>
      <c r="CK197" s="72" t="str">
        <f>IF(ISNUMBER(T1_Data!CK195),IF(T1_Data!CK195=-999,"NA",IF(T1_Data!CK195&lt;1, "&lt;1", IF(T1_Data!CK195&gt;99, "&gt;99", T1_Data!CK195))),"-")</f>
        <v>-</v>
      </c>
      <c r="CL197" s="72" t="str">
        <f>IF(ISNUMBER(T1_Data!CL195),IF(T1_Data!CL195=-999,"NA",IF(T1_Data!CL195&lt;1, "&lt;1", IF(T1_Data!CL195&gt;99, "&gt;99", T1_Data!CL195))),"-")</f>
        <v>-</v>
      </c>
      <c r="CM197" s="72" t="str">
        <f>IF(ISNUMBER(T1_Data!CM195),IF(T1_Data!CM195=-999,"NA",IF(T1_Data!CM195&lt;1, "&lt;1", IF(T1_Data!CM195&gt;99, "&gt;99", T1_Data!CM195))),"-")</f>
        <v>-</v>
      </c>
      <c r="CN197" s="72" t="str">
        <f>IF(ISNUMBER(T1_Data!CN195),IF(T1_Data!CN195=-999,"NA",IF(T1_Data!CN195&lt;1, "&lt;1", IF(T1_Data!CN195&gt;99, "&gt;99", T1_Data!CN195))),"-")</f>
        <v>-</v>
      </c>
      <c r="CO197" s="72" t="str">
        <f>IF(ISNUMBER(T1_Data!CO195),IF(T1_Data!CO195=-999,"NA",IF(T1_Data!CO195&lt;1, "&lt;1", IF(T1_Data!CO195&gt;99, "&gt;99", T1_Data!CO195))),"-")</f>
        <v>-</v>
      </c>
      <c r="CP197" s="72" t="str">
        <f>IF(ISNUMBER(T1_Data!CP195),IF(T1_Data!CP195=-999,"NA",IF(T1_Data!CP195&lt;1, "&lt;1", IF(T1_Data!CP195&gt;99, "&gt;99", T1_Data!CP195))),"-")</f>
        <v>-</v>
      </c>
      <c r="CQ197" s="72" t="str">
        <f>IF(ISNUMBER(T1_Data!CQ195),IF(T1_Data!CQ195=-999,"NA",IF(T1_Data!CQ195&lt;1, "&lt;1", IF(T1_Data!CQ195&gt;99, "&gt;99", T1_Data!CQ195))),"-")</f>
        <v>-</v>
      </c>
      <c r="CR197" s="72" t="str">
        <f>IF(ISNUMBER(T1_Data!CR195),IF(T1_Data!CR195=-999,"NA",IF(T1_Data!CR195&lt;1, "&lt;1", IF(T1_Data!CR195&gt;99, "&gt;99", T1_Data!CR195))),"-")</f>
        <v>-</v>
      </c>
      <c r="CS197" s="72" t="str">
        <f>IF(ISNUMBER(T1_Data!CS195),IF(T1_Data!CS195=-999,"NA",IF(T1_Data!CS195&lt;1, "&lt;1", IF(T1_Data!CS195&gt;99, "&gt;99", T1_Data!CS195))),"-")</f>
        <v>-</v>
      </c>
      <c r="CT197" s="72" t="str">
        <f>IF(ISNUMBER(T1_Data!CT195),IF(T1_Data!CT195=-999,"NA",IF(T1_Data!CT195&lt;1, "&lt;1", IF(T1_Data!CT195&gt;99, "&gt;99", T1_Data!CT195))),"-")</f>
        <v>-</v>
      </c>
      <c r="CU197" s="72" t="str">
        <f>IF(ISNUMBER(T1_Data!CU195),IF(T1_Data!CU195=-999,"NA",IF(T1_Data!CU195&lt;1, "&lt;1", IF(T1_Data!CU195&gt;99, "&gt;99", T1_Data!CU195))),"-")</f>
        <v>-</v>
      </c>
      <c r="CV197" s="72" t="str">
        <f>IF(ISNUMBER(T1_Data!CV195),IF(T1_Data!CV195=-999,"NA",IF(T1_Data!CV195&lt;1, "&lt;1", IF(T1_Data!CV195&gt;99, "&gt;99", T1_Data!CV195))),"-")</f>
        <v>-</v>
      </c>
      <c r="CW197" s="72" t="str">
        <f>IF(ISNUMBER(T1_Data!CW195),IF(T1_Data!CW195=-999,"NA",IF(T1_Data!CW195&lt;1, "&lt;1", IF(T1_Data!CW195&gt;99, "&gt;99", T1_Data!CW195))),"-")</f>
        <v>-</v>
      </c>
      <c r="CX197" s="72" t="str">
        <f>IF(ISNUMBER(T1_Data!CX195),IF(T1_Data!CX195=-999,"NA",IF(T1_Data!CX195&lt;1, "&lt;1", IF(T1_Data!CX195&gt;99, "&gt;99", T1_Data!CX195))),"-")</f>
        <v>-</v>
      </c>
      <c r="CY197" s="72" t="str">
        <f>IF(ISNUMBER(T1_Data!CY195),IF(T1_Data!CY195=-999,"NA",IF(T1_Data!CY195&lt;1, "&lt;1", IF(T1_Data!CY195&gt;99, "&gt;99", T1_Data!CY195))),"-")</f>
        <v>-</v>
      </c>
      <c r="CZ197" s="72" t="str">
        <f>IF(ISNUMBER(T1_Data!CZ195),IF(T1_Data!CZ195=-999,"NA",IF(T1_Data!CZ195&lt;1, "&lt;1", IF(T1_Data!CZ195&gt;99, "&gt;99", T1_Data!CZ195))),"-")</f>
        <v>-</v>
      </c>
      <c r="DA197" s="72" t="str">
        <f>IF(ISNUMBER(T1_Data!DA195),IF(T1_Data!DA195=-999,"NA",IF(T1_Data!DA195&lt;1, "&lt;1", IF(T1_Data!DA195&gt;99, "&gt;99", T1_Data!DA195))),"-")</f>
        <v>-</v>
      </c>
      <c r="DB197" s="72" t="str">
        <f>IF(ISNUMBER(T1_Data!DB195),IF(T1_Data!DB195=-999,"NA",IF(T1_Data!DB195&lt;1, "&lt;1", IF(T1_Data!DB195&gt;99, "&gt;99", T1_Data!DB195))),"-")</f>
        <v>-</v>
      </c>
      <c r="DC197" s="72" t="str">
        <f>IF(ISNUMBER(T1_Data!DC195),IF(T1_Data!DC195=-999,"NA",IF(T1_Data!DC195&lt;1, "&lt;1", IF(T1_Data!DC195&gt;99, "&gt;99", T1_Data!DC195))),"-")</f>
        <v>-</v>
      </c>
      <c r="DD197" s="72" t="str">
        <f>IF(ISNUMBER(T1_Data!DD195),IF(T1_Data!DD195=-999,"NA",IF(T1_Data!DD195&lt;1, "&lt;1", IF(T1_Data!DD195&gt;99, "&gt;99", T1_Data!DD195))),"-")</f>
        <v>-</v>
      </c>
      <c r="DE197" s="72" t="str">
        <f>IF(ISNUMBER(T1_Data!DE195),IF(T1_Data!DE195=-999,"NA",IF(T1_Data!DE195&lt;1, "&lt;1", IF(T1_Data!DE195&gt;99, "&gt;99", T1_Data!DE195))),"-")</f>
        <v>-</v>
      </c>
      <c r="DF197" s="72" t="str">
        <f>IF(ISNUMBER(T1_Data!DF195),IF(T1_Data!DF195=-999,"NA",IF(T1_Data!DF195&lt;1, "&lt;1", IF(T1_Data!DF195&gt;99, "&gt;99", T1_Data!DF195))),"-")</f>
        <v>-</v>
      </c>
      <c r="DG197" s="72" t="str">
        <f>IF(ISNUMBER(T1_Data!DG195),IF(T1_Data!DG195=-999,"NA",IF(T1_Data!DG195&lt;1, "&lt;1", IF(T1_Data!DG195&gt;99, "&gt;99", T1_Data!DG195))),"-")</f>
        <v>-</v>
      </c>
      <c r="DH197" s="72" t="str">
        <f>IF(ISNUMBER(T1_Data!DH195),IF(T1_Data!DH195=-999,"NA",IF(T1_Data!DH195&lt;1, "&lt;1", IF(T1_Data!DH195&gt;99, "&gt;99", T1_Data!DH195))),"-")</f>
        <v>-</v>
      </c>
      <c r="DI197" s="72" t="str">
        <f>IF(ISNUMBER(T1_Data!DI195),IF(T1_Data!DI195=-999,"NA",IF(T1_Data!DI195&lt;1, "&lt;1", IF(T1_Data!DI195&gt;99, "&gt;99", T1_Data!DI195))),"-")</f>
        <v>-</v>
      </c>
      <c r="DJ197" s="72" t="str">
        <f>IF(ISNUMBER(T1_Data!DJ195),IF(T1_Data!DJ195=-999,"NA",IF(T1_Data!DJ195&lt;1, "&lt;1", IF(T1_Data!DJ195&gt;99, "&gt;99", T1_Data!DJ195))),"-")</f>
        <v>-</v>
      </c>
      <c r="DK197" s="72" t="str">
        <f>IF(ISNUMBER(T1_Data!DK195),IF(T1_Data!DK195=-999,"NA",IF(T1_Data!DK195&lt;1, "&lt;1", IF(T1_Data!DK195&gt;99, "&gt;99", T1_Data!DK195))),"-")</f>
        <v>-</v>
      </c>
      <c r="DL197" s="72" t="str">
        <f>IF(ISNUMBER(T1_Data!DL195),IF(T1_Data!DL195=-999,"NA",IF(T1_Data!DL195&lt;1, "&lt;1", IF(T1_Data!DL195&gt;99, "&gt;99", T1_Data!DL195))),"-")</f>
        <v>-</v>
      </c>
      <c r="DM197" s="72" t="str">
        <f>IF(ISNUMBER(T1_Data!DM195),IF(T1_Data!DM195=-999,"NA",IF(T1_Data!DM195&lt;1, "&lt;1", IF(T1_Data!DM195&gt;99, "&gt;99", T1_Data!DM195))),"-")</f>
        <v>-</v>
      </c>
      <c r="DN197" s="72" t="str">
        <f>IF(ISNUMBER(T1_Data!DN195),IF(T1_Data!DN195=-999,"NA",IF(T1_Data!DN195&lt;1, "&lt;1", IF(T1_Data!DN195&gt;99, "&gt;99", T1_Data!DN195))),"-")</f>
        <v>-</v>
      </c>
      <c r="DO197" s="72" t="str">
        <f>IF(ISNUMBER(T1_Data!DO195),IF(T1_Data!DO195=-999,"NA",IF(T1_Data!DO195&lt;1, "&lt;1", IF(T1_Data!DO195&gt;99, "&gt;99", T1_Data!DO195))),"-")</f>
        <v>-</v>
      </c>
      <c r="DP197" s="72" t="str">
        <f>IF(ISNUMBER(T1_Data!DP195),IF(T1_Data!DP195=-999,"NA",IF(T1_Data!DP195&lt;1, "&lt;1", IF(T1_Data!DP195&gt;99, "&gt;99", T1_Data!DP195))),"-")</f>
        <v>-</v>
      </c>
      <c r="DQ197" s="72" t="str">
        <f>IF(ISNUMBER(T1_Data!DQ195),IF(T1_Data!DQ195=-999,"NA",IF(T1_Data!DQ195&lt;1, "&lt;1", IF(T1_Data!DQ195&gt;99, "&gt;99", T1_Data!DQ195))),"-")</f>
        <v>-</v>
      </c>
      <c r="DR197" s="72" t="str">
        <f>IF(ISNUMBER(T1_Data!DR195),IF(T1_Data!DR195=-999,"NA",IF(T1_Data!DR195&lt;1, "&lt;1", IF(T1_Data!DR195&gt;99, "&gt;99", T1_Data!DR195))),"-")</f>
        <v>-</v>
      </c>
      <c r="DS197" s="72" t="str">
        <f>IF(ISNUMBER(T1_Data!DS195),IF(T1_Data!DS195=-999,"NA",IF(T1_Data!DS195&lt;1, "&lt;1", IF(T1_Data!DS195&gt;99, "&gt;99", T1_Data!DS195))),"-")</f>
        <v>-</v>
      </c>
      <c r="DT197" s="72" t="str">
        <f>IF(ISNUMBER(T1_Data!DT195),IF(T1_Data!DT195=-999,"NA",IF(T1_Data!DT195&lt;1, "&lt;1", IF(T1_Data!DT195&gt;99, "&gt;99", T1_Data!DT195))),"-")</f>
        <v>-</v>
      </c>
      <c r="DU197" s="72" t="str">
        <f>IF(ISNUMBER(T1_Data!DU195),IF(T1_Data!DU195=-999,"NA",IF(T1_Data!DU195&lt;1, "&lt;1", IF(T1_Data!DU195&gt;99, "&gt;99", T1_Data!DU195))),"-")</f>
        <v>-</v>
      </c>
      <c r="DV197" s="72" t="str">
        <f>IF(ISNUMBER(T1_Data!DV195),IF(T1_Data!DV195=-999,"NA",IF(T1_Data!DV195&lt;1, "&lt;1", IF(T1_Data!DV195&gt;99, "&gt;99", T1_Data!DV195))),"-")</f>
        <v>-</v>
      </c>
      <c r="DW197" s="72" t="str">
        <f>IF(ISNUMBER(T1_Data!DW195),IF(T1_Data!DW195=-999,"NA",IF(T1_Data!DW195&lt;1, "&lt;1", IF(T1_Data!DW195&gt;99, "&gt;99", T1_Data!DW195))),"-")</f>
        <v>-</v>
      </c>
      <c r="DX197" s="72" t="str">
        <f>IF(ISNUMBER(T1_Data!DX195),IF(T1_Data!DX195=-999,"NA",IF(T1_Data!DX195&lt;1, "&lt;1", IF(T1_Data!DX195&gt;99, "&gt;99", T1_Data!DX195))),"-")</f>
        <v>-</v>
      </c>
      <c r="DY197" s="72" t="str">
        <f>IF(ISNUMBER(T1_Data!DY195),IF(T1_Data!DY195=-999,"NA",IF(T1_Data!DY195&lt;1, "&lt;1", IF(T1_Data!DY195&gt;99, "&gt;99", T1_Data!DY195))),"-")</f>
        <v>-</v>
      </c>
      <c r="DZ197" s="72" t="str">
        <f>IF(ISNUMBER(T1_Data!DZ195),IF(T1_Data!DZ195=-999,"NA",IF(T1_Data!DZ195&lt;1, "&lt;1", IF(T1_Data!DZ195&gt;99, "&gt;99", T1_Data!DZ195))),"-")</f>
        <v>-</v>
      </c>
      <c r="EA197" s="72" t="str">
        <f>IF(ISNUMBER(T1_Data!EA195),IF(T1_Data!EA195=-999,"NA",IF(T1_Data!EA195&lt;1, "&lt;1", IF(T1_Data!EA195&gt;99, "&gt;99", T1_Data!EA195))),"-")</f>
        <v>-</v>
      </c>
      <c r="EB197" s="72" t="str">
        <f>IF(ISNUMBER(T1_Data!EB195),IF(T1_Data!EB195=-999,"NA",IF(T1_Data!EB195&lt;1, "&lt;1", IF(T1_Data!EB195&gt;99, "&gt;99", T1_Data!EB195))),"-")</f>
        <v>-</v>
      </c>
      <c r="EC197" s="72" t="str">
        <f>IF(ISNUMBER(T1_Data!EC195),IF(T1_Data!EC195=-999,"NA",IF(T1_Data!EC195&lt;1, "&lt;1", IF(T1_Data!EC195&gt;99, "&gt;99", T1_Data!EC195))),"-")</f>
        <v>-</v>
      </c>
      <c r="ED197" s="72" t="str">
        <f>IF(ISNUMBER(T1_Data!ED195),IF(T1_Data!ED195=-999,"NA",IF(T1_Data!ED195&lt;1, "&lt;1", IF(T1_Data!ED195&gt;99, "&gt;99", T1_Data!ED195))),"-")</f>
        <v>-</v>
      </c>
      <c r="EE197" s="72" t="str">
        <f>IF(ISNUMBER(T1_Data!EE195),IF(T1_Data!EE195=-999,"NA",IF(T1_Data!EE195&lt;1, "&lt;1", IF(T1_Data!EE195&gt;99, "&gt;99", T1_Data!EE195))),"-")</f>
        <v>-</v>
      </c>
      <c r="EF197" s="72" t="str">
        <f>IF(ISNUMBER(T1_Data!EF195),IF(T1_Data!EF195=-999,"NA",IF(T1_Data!EF195&lt;1, "&lt;1", IF(T1_Data!EF195&gt;99, "&gt;99", T1_Data!EF195))),"-")</f>
        <v>-</v>
      </c>
      <c r="EG197" s="72" t="str">
        <f>IF(ISNUMBER(T1_Data!EG195),IF(T1_Data!EG195=-999,"NA",IF(T1_Data!EG195&lt;1, "&lt;1", IF(T1_Data!EG195&gt;99, "&gt;99", T1_Data!EG195))),"-")</f>
        <v>-</v>
      </c>
      <c r="EH197" s="72" t="str">
        <f>IF(ISNUMBER(T1_Data!EH195),IF(T1_Data!EH195=-999,"NA",IF(T1_Data!EH195&lt;1, "&lt;1", IF(T1_Data!EH195&gt;99, "&gt;99", T1_Data!EH195))),"-")</f>
        <v>-</v>
      </c>
      <c r="EI197" s="72" t="str">
        <f>IF(ISNUMBER(T1_Data!EI195),IF(T1_Data!EI195=-999,"NA",IF(T1_Data!EI195&lt;1, "&lt;1", IF(T1_Data!EI195&gt;99, "&gt;99", T1_Data!EI195))),"-")</f>
        <v>-</v>
      </c>
      <c r="EJ197" s="72" t="str">
        <f>IF(ISNUMBER(T1_Data!EJ195),IF(T1_Data!EJ195=-999,"NA",IF(T1_Data!EJ195&lt;1, "&lt;1", IF(T1_Data!EJ195&gt;99, "&gt;99", T1_Data!EJ195))),"-")</f>
        <v>-</v>
      </c>
      <c r="EK197" s="72" t="str">
        <f>IF(ISNUMBER(T1_Data!EK195),IF(T1_Data!EK195=-999,"NA",IF(T1_Data!EK195&lt;1, "&lt;1", IF(T1_Data!EK195&gt;99, "&gt;99", T1_Data!EK195))),"-")</f>
        <v>-</v>
      </c>
      <c r="EL197" s="72" t="str">
        <f>IF(ISNUMBER(T1_Data!EL195),IF(T1_Data!EL195=-999,"NA",IF(T1_Data!EL195&lt;1, "&lt;1", IF(T1_Data!EL195&gt;99, "&gt;99", T1_Data!EL195))),"-")</f>
        <v>-</v>
      </c>
      <c r="EM197" s="72" t="str">
        <f>IF(ISNUMBER(T1_Data!EM195),IF(T1_Data!EM195=-999,"NA",IF(T1_Data!EM195&lt;1, "&lt;1", IF(T1_Data!EM195&gt;99, "&gt;99", T1_Data!EM195))),"-")</f>
        <v>-</v>
      </c>
      <c r="EN197" s="72" t="str">
        <f>IF(ISNUMBER(T1_Data!EN195),IF(T1_Data!EN195=-999,"NA",IF(T1_Data!EN195&lt;1, "&lt;1", IF(T1_Data!EN195&gt;99, "&gt;99", T1_Data!EN195))),"-")</f>
        <v>-</v>
      </c>
      <c r="EO197" s="72" t="str">
        <f>IF(ISNUMBER(T1_Data!EO195),IF(T1_Data!EO195=-999,"NA",IF(T1_Data!EO195&lt;1, "&lt;1", IF(T1_Data!EO195&gt;99, "&gt;99", T1_Data!EO195))),"-")</f>
        <v>-</v>
      </c>
      <c r="EP197" s="72" t="str">
        <f>IF(ISNUMBER(T1_Data!EP195),IF(T1_Data!EP195=-999,"NA",IF(T1_Data!EP195&lt;1, "&lt;1", IF(T1_Data!EP195&gt;99, "&gt;99", T1_Data!EP195))),"-")</f>
        <v>-</v>
      </c>
      <c r="EQ197" s="72" t="str">
        <f>IF(ISNUMBER(T1_Data!EQ195),IF(T1_Data!EQ195=-999,"NA",IF(T1_Data!EQ195&lt;1, "&lt;1", IF(T1_Data!EQ195&gt;99, "&gt;99", T1_Data!EQ195))),"-")</f>
        <v>-</v>
      </c>
      <c r="ER197" s="72" t="str">
        <f>IF(ISNUMBER(T1_Data!ER195),IF(T1_Data!ER195=-999,"NA",IF(T1_Data!ER195&lt;1, "&lt;1", IF(T1_Data!ER195&gt;99, "&gt;99", T1_Data!ER195))),"-")</f>
        <v>-</v>
      </c>
      <c r="ES197" s="72" t="str">
        <f>IF(ISNUMBER(T1_Data!ES195),IF(T1_Data!ES195=-999,"NA",IF(T1_Data!ES195&lt;1, "&lt;1", IF(T1_Data!ES195&gt;99, "&gt;99", T1_Data!ES195))),"-")</f>
        <v>-</v>
      </c>
      <c r="ET197" s="72" t="str">
        <f>IF(ISNUMBER(T1_Data!ET195),IF(T1_Data!ET195=-999,"NA",IF(T1_Data!ET195&lt;1, "&lt;1", IF(T1_Data!ET195&gt;99, "&gt;99", T1_Data!ET195))),"-")</f>
        <v>-</v>
      </c>
      <c r="EU197" s="72" t="str">
        <f>IF(ISNUMBER(T1_Data!EU195),IF(T1_Data!EU195=-999,"NA",IF(T1_Data!EU195&lt;1, "&lt;1", IF(T1_Data!EU195&gt;99, "&gt;99", T1_Data!EU195))),"-")</f>
        <v>-</v>
      </c>
      <c r="EV197" s="72" t="str">
        <f>IF(ISNUMBER(T1_Data!EV195),IF(T1_Data!EV195=-999,"NA",IF(T1_Data!EV195&lt;1, "&lt;1", IF(T1_Data!EV195&gt;99, "&gt;99", T1_Data!EV195))),"-")</f>
        <v>-</v>
      </c>
      <c r="EW197" s="72" t="str">
        <f>IF(ISNUMBER(T1_Data!EW195),IF(T1_Data!EW195=-999,"NA",IF(T1_Data!EW195&lt;1, "&lt;1", IF(T1_Data!EW195&gt;99, "&gt;99", T1_Data!EW195))),"-")</f>
        <v>-</v>
      </c>
      <c r="EX197" s="72" t="str">
        <f>IF(ISNUMBER(T1_Data!EX195),IF(T1_Data!EX195=-999,"NA",IF(T1_Data!EX195&lt;1, "&lt;1", IF(T1_Data!EX195&gt;99, "&gt;99", T1_Data!EX195))),"-")</f>
        <v>-</v>
      </c>
      <c r="EY197" s="72" t="str">
        <f>IF(ISNUMBER(T1_Data!EY195),IF(T1_Data!EY195=-999,"NA",IF(T1_Data!EY195&lt;1, "&lt;1", IF(T1_Data!EY195&gt;99, "&gt;99", T1_Data!EY195))),"-")</f>
        <v>-</v>
      </c>
      <c r="EZ197" s="72" t="str">
        <f>IF(ISNUMBER(T1_Data!EZ195),IF(T1_Data!EZ195=-999,"NA",IF(T1_Data!EZ195&lt;1, "&lt;1", IF(T1_Data!EZ195&gt;99, "&gt;99", T1_Data!EZ195))),"-")</f>
        <v>-</v>
      </c>
      <c r="FA197" s="72" t="str">
        <f>IF(ISNUMBER(T1_Data!FA195),IF(T1_Data!FA195=-999,"NA",IF(T1_Data!FA195&lt;1, "&lt;1", IF(T1_Data!FA195&gt;99, "&gt;99", T1_Data!FA195))),"-")</f>
        <v>-</v>
      </c>
      <c r="FB197" s="72" t="str">
        <f>IF(ISNUMBER(T1_Data!FB195),IF(T1_Data!FB195=-999,"NA",IF(T1_Data!FB195&lt;1, "&lt;1", IF(T1_Data!FB195&gt;99, "&gt;99", T1_Data!FB195))),"-")</f>
        <v>-</v>
      </c>
      <c r="FC197" s="72" t="str">
        <f>IF(ISNUMBER(T1_Data!FC195),IF(T1_Data!FC195=-999,"NA",IF(T1_Data!FC195&lt;1, "&lt;1", IF(T1_Data!FC195&gt;99, "&gt;99", T1_Data!FC195))),"-")</f>
        <v>-</v>
      </c>
      <c r="FD197" s="72" t="str">
        <f>IF(ISNUMBER(T1_Data!FD195),IF(T1_Data!FD195=-999,"NA",IF(T1_Data!FD195&lt;1, "&lt;1", IF(T1_Data!FD195&gt;99, "&gt;99", T1_Data!FD195))),"-")</f>
        <v>-</v>
      </c>
      <c r="FE197" s="72" t="str">
        <f>IF(ISNUMBER(T1_Data!FE195),IF(T1_Data!FE195=-999,"NA",IF(T1_Data!FE195&lt;1, "&lt;1", IF(T1_Data!FE195&gt;99, "&gt;99", T1_Data!FE195))),"-")</f>
        <v>-</v>
      </c>
      <c r="FF197" s="72" t="str">
        <f>IF(ISNUMBER(T1_Data!FF195),IF(T1_Data!FF195=-999,"NA",IF(T1_Data!FF195&lt;1, "&lt;1", IF(T1_Data!FF195&gt;99, "&gt;99", T1_Data!FF195))),"-")</f>
        <v>-</v>
      </c>
      <c r="FG197" s="72" t="str">
        <f>IF(ISNUMBER(T1_Data!FG195),IF(T1_Data!FG195=-999,"NA",IF(T1_Data!FG195&lt;1, "&lt;1", IF(T1_Data!FG195&gt;99, "&gt;99", T1_Data!FG195))),"-")</f>
        <v>-</v>
      </c>
      <c r="FH197" s="72" t="str">
        <f>IF(ISNUMBER(T1_Data!FH195),IF(T1_Data!FH195=-999,"NA",IF(T1_Data!FH195&lt;1, "&lt;1", IF(T1_Data!FH195&gt;99, "&gt;99", T1_Data!FH195))),"-")</f>
        <v>-</v>
      </c>
      <c r="FI197" s="72" t="str">
        <f>IF(ISNUMBER(T1_Data!FI195),IF(T1_Data!FI195=-999,"NA",IF(T1_Data!FI195&lt;1, "&lt;1", IF(T1_Data!FI195&gt;99, "&gt;99", T1_Data!FI195))),"-")</f>
        <v>-</v>
      </c>
      <c r="FJ197" s="72" t="str">
        <f>IF(ISNUMBER(T1_Data!FJ195),IF(T1_Data!FJ195=-999,"NA",IF(T1_Data!FJ195&lt;1, "&lt;1", IF(T1_Data!FJ195&gt;99, "&gt;99", T1_Data!FJ195))),"-")</f>
        <v>-</v>
      </c>
      <c r="FK197" s="72" t="str">
        <f>IF(ISNUMBER(T1_Data!FK195),IF(T1_Data!FK195=-999,"NA",IF(T1_Data!FK195&lt;1, "&lt;1", IF(T1_Data!FK195&gt;99, "&gt;99", T1_Data!FK195))),"-")</f>
        <v>-</v>
      </c>
      <c r="FL197" s="72" t="str">
        <f>IF(ISNUMBER(T1_Data!FL195),IF(T1_Data!FL195=-999,"NA",IF(T1_Data!FL195&lt;1, "&lt;1", IF(T1_Data!FL195&gt;99, "&gt;99", T1_Data!FL195))),"-")</f>
        <v>-</v>
      </c>
      <c r="FM197" s="72" t="str">
        <f>IF(ISNUMBER(T1_Data!FM195),IF(T1_Data!FM195=-999,"NA",IF(T1_Data!FM195&lt;1, "&lt;1", IF(T1_Data!FM195&gt;99, "&gt;99", T1_Data!FM195))),"-")</f>
        <v>-</v>
      </c>
      <c r="FN197" s="72" t="str">
        <f>IF(ISNUMBER(T1_Data!FN195),IF(T1_Data!FN195=-999,"NA",IF(T1_Data!FN195&lt;1, "&lt;1", IF(T1_Data!FN195&gt;99, "&gt;99", T1_Data!FN195))),"-")</f>
        <v>-</v>
      </c>
      <c r="FO197" s="72" t="str">
        <f>IF(ISNUMBER(T1_Data!FO195),IF(T1_Data!FO195=-999,"NA",IF(T1_Data!FO195&lt;1, "&lt;1", IF(T1_Data!FO195&gt;99, "&gt;99", T1_Data!FO195))),"-")</f>
        <v>-</v>
      </c>
      <c r="FP197" s="72" t="str">
        <f>IF(ISNUMBER(T1_Data!FP195),IF(T1_Data!FP195=-999,"NA",IF(T1_Data!FP195&lt;1, "&lt;1", IF(T1_Data!FP195&gt;99, "&gt;99", T1_Data!FP195))),"-")</f>
        <v>-</v>
      </c>
      <c r="FQ197" s="72" t="str">
        <f>IF(ISNUMBER(T1_Data!FQ195),IF(T1_Data!FQ195=-999,"NA",IF(T1_Data!FQ195&lt;1, "&lt;1", IF(T1_Data!FQ195&gt;99, "&gt;99", T1_Data!FQ195))),"-")</f>
        <v>-</v>
      </c>
      <c r="FR197" s="72" t="str">
        <f>IF(ISNUMBER(T1_Data!FR195),IF(T1_Data!FR195=-999,"NA",IF(T1_Data!FR195&lt;1, "&lt;1", IF(T1_Data!FR195&gt;99, "&gt;99", T1_Data!FR195))),"-")</f>
        <v>-</v>
      </c>
      <c r="FS197" s="72" t="str">
        <f>IF(ISNUMBER(T1_Data!FS195),IF(T1_Data!FS195=-999,"NA",IF(T1_Data!FS195&lt;1, "&lt;1", IF(T1_Data!FS195&gt;99, "&gt;99", T1_Data!FS195))),"-")</f>
        <v>-</v>
      </c>
      <c r="FT197" s="72" t="str">
        <f>IF(ISNUMBER(T1_Data!FT195),IF(T1_Data!FT195=-999,"NA",IF(T1_Data!FT195&lt;1, "&lt;1", IF(T1_Data!FT195&gt;99, "&gt;99", T1_Data!FT195))),"-")</f>
        <v>-</v>
      </c>
      <c r="FU197" s="72" t="str">
        <f>IF(ISNUMBER(T1_Data!FU195),IF(T1_Data!FU195=-999,"NA",IF(T1_Data!FU195&lt;1, "&lt;1", IF(T1_Data!FU195&gt;99, "&gt;99", T1_Data!FU195))),"-")</f>
        <v>-</v>
      </c>
      <c r="FV197" s="72" t="str">
        <f>IF(ISNUMBER(T1_Data!FV195),IF(T1_Data!FV195=-999,"NA",IF(T1_Data!FV195&lt;1, "&lt;1", IF(T1_Data!FV195&gt;99, "&gt;99", T1_Data!FV195))),"-")</f>
        <v>-</v>
      </c>
      <c r="FW197" s="72" t="str">
        <f>IF(ISNUMBER(T1_Data!FW195),IF(T1_Data!FW195=-999,"NA",IF(T1_Data!FW195&lt;1, "&lt;1", IF(T1_Data!FW195&gt;99, "&gt;99", T1_Data!FW195))),"-")</f>
        <v>-</v>
      </c>
      <c r="FX197" s="71" t="str">
        <f>IF(ISBLANK(T1_Data!FX195), "", T1_Data!FX195)</f>
        <v/>
      </c>
    </row>
    <row r="198" spans="1:180" x14ac:dyDescent="0.25">
      <c r="A198" s="71" t="str">
        <f>IF(ISBLANK(T1_Data!A196), "", T1_Data!A196)</f>
        <v/>
      </c>
      <c r="B198" s="72" t="str">
        <f>IF(ISNUMBER(T1_Data!B196), T1_Data!B196,"-")</f>
        <v>-</v>
      </c>
      <c r="C198" s="72" t="str">
        <f>IF(ISNUMBER(T1_Data!C196),IF(T1_Data!C196=-999,"NA",IF(T1_Data!C196&lt;1, "&lt;1", IF(T1_Data!C196&gt;99, "&gt;99", T1_Data!C196))),"-")</f>
        <v>-</v>
      </c>
      <c r="D198" s="72" t="str">
        <f>IF(ISNUMBER(T1_Data!D196),IF(T1_Data!D196=-999,"NA",IF(T1_Data!D196&lt;1, "&lt;1", IF(T1_Data!D196&gt;99, "&gt;99", T1_Data!D196))),"-")</f>
        <v>-</v>
      </c>
      <c r="E198" s="72" t="str">
        <f>IF(ISNUMBER(T1_Data!E196),IF(T1_Data!E196=-999,"NA",IF(T1_Data!E196&lt;1, "&lt;1", IF(T1_Data!E196&gt;99, "&gt;99", T1_Data!E196))),"-")</f>
        <v>-</v>
      </c>
      <c r="F198" s="72" t="str">
        <f>IF(ISNUMBER(T1_Data!F196),IF(T1_Data!F196=-999,"NA",IF(T1_Data!F196&lt;1, "&lt;1", IF(T1_Data!F196&gt;99, "&gt;99", T1_Data!F196))),"-")</f>
        <v>-</v>
      </c>
      <c r="G198" s="72" t="str">
        <f>IF(ISNUMBER(T1_Data!G196),IF(T1_Data!G196=-999,"NA",IF(T1_Data!G196&lt;1, "&lt;1", IF(T1_Data!G196&gt;99, "&gt;99", T1_Data!G196))),"-")</f>
        <v>-</v>
      </c>
      <c r="H198" s="72" t="str">
        <f>IF(ISNUMBER(T1_Data!H196),IF(T1_Data!H196=-999,"NA",IF(T1_Data!H196&lt;1, "&lt;1", IF(T1_Data!H196&gt;99, "&gt;99", T1_Data!H196))),"-")</f>
        <v>-</v>
      </c>
      <c r="I198" s="72" t="str">
        <f>IF(ISNUMBER(T1_Data!I196),IF(T1_Data!I196=-999,"NA",IF(T1_Data!I196&lt;1, "&lt;1", IF(T1_Data!I196&gt;99, "&gt;99", T1_Data!I196))),"-")</f>
        <v>-</v>
      </c>
      <c r="J198" s="72" t="str">
        <f>IF(ISNUMBER(T1_Data!J196),IF(T1_Data!J196=-999,"NA",IF(T1_Data!J196&lt;1, "&lt;1", IF(T1_Data!J196&gt;99, "&gt;99", T1_Data!J196))),"-")</f>
        <v>-</v>
      </c>
      <c r="K198" s="72" t="str">
        <f>IF(ISNUMBER(T1_Data!K196),IF(T1_Data!K196=-999,"NA",IF(T1_Data!K196&lt;1, "&lt;1", IF(T1_Data!K196&gt;99, "&gt;99", T1_Data!K196))),"-")</f>
        <v>-</v>
      </c>
      <c r="L198" s="72" t="str">
        <f>IF(ISNUMBER(T1_Data!L196),IF(T1_Data!L196=-999,"NA",IF(T1_Data!L196&lt;1, "&lt;1", IF(T1_Data!L196&gt;99, "&gt;99", T1_Data!L196))),"-")</f>
        <v>-</v>
      </c>
      <c r="M198" s="72" t="str">
        <f>IF(ISNUMBER(T1_Data!M196),IF(T1_Data!M196=-999,"NA",IF(T1_Data!M196&lt;1, "&lt;1", IF(T1_Data!M196&gt;99, "&gt;99", T1_Data!M196))),"-")</f>
        <v>-</v>
      </c>
      <c r="N198" s="72" t="str">
        <f>IF(ISNUMBER(T1_Data!N196),IF(T1_Data!N196=-999,"NA",IF(T1_Data!N196&lt;1, "&lt;1", IF(T1_Data!N196&gt;99, "&gt;99", T1_Data!N196))),"-")</f>
        <v>-</v>
      </c>
      <c r="O198" s="72" t="str">
        <f>IF(ISNUMBER(T1_Data!O196),IF(T1_Data!O196=-999,"NA",IF(T1_Data!O196&lt;1, "&lt;1", IF(T1_Data!O196&gt;99, "&gt;99", T1_Data!O196))),"-")</f>
        <v>-</v>
      </c>
      <c r="P198" s="72" t="str">
        <f>IF(ISNUMBER(T1_Data!P196),IF(T1_Data!P196=-999,"NA",IF(T1_Data!P196&lt;1, "&lt;1", IF(T1_Data!P196&gt;99, "&gt;99", T1_Data!P196))),"-")</f>
        <v>-</v>
      </c>
      <c r="Q198" s="72" t="str">
        <f>IF(ISNUMBER(T1_Data!Q196),IF(T1_Data!Q196=-999,"NA",IF(T1_Data!Q196&lt;1, "&lt;1", IF(T1_Data!Q196&gt;99, "&gt;99", T1_Data!Q196))),"-")</f>
        <v>-</v>
      </c>
      <c r="R198" s="72" t="str">
        <f>IF(ISNUMBER(T1_Data!R196),IF(T1_Data!R196=-999,"NA",IF(T1_Data!R196&lt;1, "&lt;1", IF(T1_Data!R196&gt;99, "&gt;99", T1_Data!R196))),"-")</f>
        <v>-</v>
      </c>
      <c r="S198" s="72" t="str">
        <f>IF(ISNUMBER(T1_Data!S196),IF(T1_Data!S196=-999,"NA",IF(T1_Data!S196&lt;1, "&lt;1", IF(T1_Data!S196&gt;99, "&gt;99", T1_Data!S196))),"-")</f>
        <v>-</v>
      </c>
      <c r="T198" s="72" t="str">
        <f>IF(ISNUMBER(T1_Data!T196),IF(T1_Data!T196=-999,"NA",IF(T1_Data!T196&lt;1, "&lt;1", IF(T1_Data!T196&gt;99, "&gt;99", T1_Data!T196))),"-")</f>
        <v>-</v>
      </c>
      <c r="U198" s="72" t="str">
        <f>IF(ISNUMBER(T1_Data!U196),IF(T1_Data!U196=-999,"NA",IF(T1_Data!U196&lt;1, "&lt;1", IF(T1_Data!U196&gt;99, "&gt;99", T1_Data!U196))),"-")</f>
        <v>-</v>
      </c>
      <c r="V198" s="72" t="str">
        <f>IF(ISNUMBER(T1_Data!V196),IF(T1_Data!V196=-999,"NA",IF(T1_Data!V196&lt;1, "&lt;1", IF(T1_Data!V196&gt;99, "&gt;99", T1_Data!V196))),"-")</f>
        <v>-</v>
      </c>
      <c r="W198" s="72" t="str">
        <f>IF(ISNUMBER(T1_Data!W196),IF(T1_Data!W196=-999,"NA",IF(T1_Data!W196&lt;1, "&lt;1", IF(T1_Data!W196&gt;99, "&gt;99", T1_Data!W196))),"-")</f>
        <v>-</v>
      </c>
      <c r="X198" s="72" t="str">
        <f>IF(ISNUMBER(T1_Data!X196),IF(T1_Data!X196=-999,"NA",IF(T1_Data!X196&lt;1, "&lt;1", IF(T1_Data!X196&gt;99, "&gt;99", T1_Data!X196))),"-")</f>
        <v>-</v>
      </c>
      <c r="Y198" s="72" t="str">
        <f>IF(ISNUMBER(T1_Data!Y196),IF(T1_Data!Y196=-999,"NA",IF(T1_Data!Y196&lt;1, "&lt;1", IF(T1_Data!Y196&gt;99, "&gt;99", T1_Data!Y196))),"-")</f>
        <v>-</v>
      </c>
      <c r="Z198" s="72" t="str">
        <f>IF(ISNUMBER(T1_Data!Z196),IF(T1_Data!Z196=-999,"NA",IF(T1_Data!Z196&lt;1, "&lt;1", IF(T1_Data!Z196&gt;99, "&gt;99", T1_Data!Z196))),"-")</f>
        <v>-</v>
      </c>
      <c r="AA198" s="72" t="str">
        <f>IF(ISNUMBER(T1_Data!AA196),IF(T1_Data!AA196=-999,"NA",IF(T1_Data!AA196&lt;1, "&lt;1", IF(T1_Data!AA196&gt;99, "&gt;99", T1_Data!AA196))),"-")</f>
        <v>-</v>
      </c>
      <c r="AB198" s="72" t="str">
        <f>IF(ISNUMBER(T1_Data!AB196),IF(T1_Data!AB196=-999,"NA",IF(T1_Data!AB196&lt;1, "&lt;1", IF(T1_Data!AB196&gt;99, "&gt;99", T1_Data!AB196))),"-")</f>
        <v>-</v>
      </c>
      <c r="AC198" s="72" t="str">
        <f>IF(ISNUMBER(T1_Data!AC196),IF(T1_Data!AC196=-999,"NA",IF(T1_Data!AC196&lt;1, "&lt;1", IF(T1_Data!AC196&gt;99, "&gt;99", T1_Data!AC196))),"-")</f>
        <v>-</v>
      </c>
      <c r="AD198" s="72" t="str">
        <f>IF(ISNUMBER(T1_Data!AD196),IF(T1_Data!AD196=-999,"NA",IF(T1_Data!AD196&lt;1, "&lt;1", IF(T1_Data!AD196&gt;99, "&gt;99", T1_Data!AD196))),"-")</f>
        <v>-</v>
      </c>
      <c r="AE198" s="72" t="str">
        <f>IF(ISNUMBER(T1_Data!AE196),IF(T1_Data!AE196=-999,"NA",IF(T1_Data!AE196&lt;1, "&lt;1", IF(T1_Data!AE196&gt;99, "&gt;99", T1_Data!AE196))),"-")</f>
        <v>-</v>
      </c>
      <c r="AF198" s="72" t="str">
        <f>IF(ISNUMBER(T1_Data!AF196),IF(T1_Data!AF196=-999,"NA",IF(T1_Data!AF196&lt;1, "&lt;1", IF(T1_Data!AF196&gt;99, "&gt;99", T1_Data!AF196))),"-")</f>
        <v>-</v>
      </c>
      <c r="AG198" s="72" t="str">
        <f>IF(ISNUMBER(T1_Data!AG196),IF(T1_Data!AG196=-999,"NA",IF(T1_Data!AG196&lt;1, "&lt;1", IF(T1_Data!AG196&gt;99, "&gt;99", T1_Data!AG196))),"-")</f>
        <v>-</v>
      </c>
      <c r="AH198" s="72" t="str">
        <f>IF(ISNUMBER(T1_Data!AH196),IF(T1_Data!AH196=-999,"NA",IF(T1_Data!AH196&lt;1, "&lt;1", IF(T1_Data!AH196&gt;99, "&gt;99", T1_Data!AH196))),"-")</f>
        <v>-</v>
      </c>
      <c r="AI198" s="72" t="str">
        <f>IF(ISNUMBER(T1_Data!AI196),IF(T1_Data!AI196=-999,"NA",IF(T1_Data!AI196&lt;1, "&lt;1", IF(T1_Data!AI196&gt;99, "&gt;99", T1_Data!AI196))),"-")</f>
        <v>-</v>
      </c>
      <c r="AJ198" s="72" t="str">
        <f>IF(ISNUMBER(T1_Data!AJ196),IF(T1_Data!AJ196=-999,"NA",IF(T1_Data!AJ196&lt;1, "&lt;1", IF(T1_Data!AJ196&gt;99, "&gt;99", T1_Data!AJ196))),"-")</f>
        <v>-</v>
      </c>
      <c r="AK198" s="72" t="str">
        <f>IF(ISNUMBER(T1_Data!AK196),IF(T1_Data!AK196=-999,"NA",IF(T1_Data!AK196&lt;1, "&lt;1", IF(T1_Data!AK196&gt;99, "&gt;99", T1_Data!AK196))),"-")</f>
        <v>-</v>
      </c>
      <c r="AL198" s="72" t="str">
        <f>IF(ISNUMBER(T1_Data!AL196),IF(T1_Data!AL196=-999,"NA",IF(T1_Data!AL196&lt;1, "&lt;1", IF(T1_Data!AL196&gt;99, "&gt;99", T1_Data!AL196))),"-")</f>
        <v>-</v>
      </c>
      <c r="AM198" s="72" t="str">
        <f>IF(ISNUMBER(T1_Data!AM196),IF(T1_Data!AM196=-999,"NA",IF(T1_Data!AM196&lt;1, "&lt;1", IF(T1_Data!AM196&gt;99, "&gt;99", T1_Data!AM196))),"-")</f>
        <v>-</v>
      </c>
      <c r="AN198" s="72" t="str">
        <f>IF(ISNUMBER(T1_Data!AN196),IF(T1_Data!AN196=-999,"NA",IF(T1_Data!AN196&lt;1, "&lt;1", IF(T1_Data!AN196&gt;99, "&gt;99", T1_Data!AN196))),"-")</f>
        <v>-</v>
      </c>
      <c r="AO198" s="72" t="str">
        <f>IF(ISNUMBER(T1_Data!AO196),IF(T1_Data!AO196=-999,"NA",IF(T1_Data!AO196&lt;1, "&lt;1", IF(T1_Data!AO196&gt;99, "&gt;99", T1_Data!AO196))),"-")</f>
        <v>-</v>
      </c>
      <c r="AP198" s="72" t="str">
        <f>IF(ISNUMBER(T1_Data!AP196),IF(T1_Data!AP196=-999,"NA",IF(T1_Data!AP196&lt;1, "&lt;1", IF(T1_Data!AP196&gt;99, "&gt;99", T1_Data!AP196))),"-")</f>
        <v>-</v>
      </c>
      <c r="AQ198" s="72" t="str">
        <f>IF(ISNUMBER(T1_Data!AQ196),IF(T1_Data!AQ196=-999,"NA",IF(T1_Data!AQ196&lt;1, "&lt;1", IF(T1_Data!AQ196&gt;99, "&gt;99", T1_Data!AQ196))),"-")</f>
        <v>-</v>
      </c>
      <c r="AR198" s="72" t="str">
        <f>IF(ISNUMBER(T1_Data!AR196),IF(T1_Data!AR196=-999,"NA",IF(T1_Data!AR196&lt;1, "&lt;1", IF(T1_Data!AR196&gt;99, "&gt;99", T1_Data!AR196))),"-")</f>
        <v>-</v>
      </c>
      <c r="AS198" s="72" t="str">
        <f>IF(ISNUMBER(T1_Data!AS196),IF(T1_Data!AS196=-999,"NA",IF(T1_Data!AS196&lt;1, "&lt;1", IF(T1_Data!AS196&gt;99, "&gt;99", T1_Data!AS196))),"-")</f>
        <v>-</v>
      </c>
      <c r="AT198" s="72" t="str">
        <f>IF(ISNUMBER(T1_Data!AT196),IF(T1_Data!AT196=-999,"NA",IF(T1_Data!AT196&lt;1, "&lt;1", IF(T1_Data!AT196&gt;99, "&gt;99", T1_Data!AT196))),"-")</f>
        <v>-</v>
      </c>
      <c r="AU198" s="72" t="str">
        <f>IF(ISNUMBER(T1_Data!AU196),IF(T1_Data!AU196=-999,"NA",IF(T1_Data!AU196&lt;1, "&lt;1", IF(T1_Data!AU196&gt;99, "&gt;99", T1_Data!AU196))),"-")</f>
        <v>-</v>
      </c>
      <c r="AV198" s="72" t="str">
        <f>IF(ISNUMBER(T1_Data!AV196),IF(T1_Data!AV196=-999,"NA",IF(T1_Data!AV196&lt;1, "&lt;1", IF(T1_Data!AV196&gt;99, "&gt;99", T1_Data!AV196))),"-")</f>
        <v>-</v>
      </c>
      <c r="AW198" s="72" t="str">
        <f>IF(ISNUMBER(T1_Data!AW196),IF(T1_Data!AW196=-999,"NA",IF(T1_Data!AW196&lt;1, "&lt;1", IF(T1_Data!AW196&gt;99, "&gt;99", T1_Data!AW196))),"-")</f>
        <v>-</v>
      </c>
      <c r="AX198" s="72" t="str">
        <f>IF(ISNUMBER(T1_Data!AX196),IF(T1_Data!AX196=-999,"NA",IF(T1_Data!AX196&lt;1, "&lt;1", IF(T1_Data!AX196&gt;99, "&gt;99", T1_Data!AX196))),"-")</f>
        <v>-</v>
      </c>
      <c r="AY198" s="72" t="str">
        <f>IF(ISNUMBER(T1_Data!AY196),IF(T1_Data!AY196=-999,"NA",IF(T1_Data!AY196&lt;1, "&lt;1", IF(T1_Data!AY196&gt;99, "&gt;99", T1_Data!AY196))),"-")</f>
        <v>-</v>
      </c>
      <c r="AZ198" s="72" t="str">
        <f>IF(ISNUMBER(T1_Data!AZ196),IF(T1_Data!AZ196=-999,"NA",IF(T1_Data!AZ196&lt;1, "&lt;1", IF(T1_Data!AZ196&gt;99, "&gt;99", T1_Data!AZ196))),"-")</f>
        <v>-</v>
      </c>
      <c r="BA198" s="72" t="str">
        <f>IF(ISNUMBER(T1_Data!BA196),IF(T1_Data!BA196=-999,"NA",IF(T1_Data!BA196&lt;1, "&lt;1", IF(T1_Data!BA196&gt;99, "&gt;99", T1_Data!BA196))),"-")</f>
        <v>-</v>
      </c>
      <c r="BB198" s="72" t="str">
        <f>IF(ISNUMBER(T1_Data!BB196),IF(T1_Data!BB196=-999,"NA",IF(T1_Data!BB196&lt;1, "&lt;1", IF(T1_Data!BB196&gt;99, "&gt;99", T1_Data!BB196))),"-")</f>
        <v>-</v>
      </c>
      <c r="BC198" s="72" t="str">
        <f>IF(ISNUMBER(T1_Data!BC196),IF(T1_Data!BC196=-999,"NA",IF(T1_Data!BC196&lt;1, "&lt;1", IF(T1_Data!BC196&gt;99, "&gt;99", T1_Data!BC196))),"-")</f>
        <v>-</v>
      </c>
      <c r="BD198" s="72" t="str">
        <f>IF(ISNUMBER(T1_Data!BD196),IF(T1_Data!BD196=-999,"NA",IF(T1_Data!BD196&lt;1, "&lt;1", IF(T1_Data!BD196&gt;99, "&gt;99", T1_Data!BD196))),"-")</f>
        <v>-</v>
      </c>
      <c r="BE198" s="72" t="str">
        <f>IF(ISNUMBER(T1_Data!BE196),IF(T1_Data!BE196=-999,"NA",IF(T1_Data!BE196&lt;1, "&lt;1", IF(T1_Data!BE196&gt;99, "&gt;99", T1_Data!BE196))),"-")</f>
        <v>-</v>
      </c>
      <c r="BF198" s="72" t="str">
        <f>IF(ISNUMBER(T1_Data!BF196),IF(T1_Data!BF196=-999,"NA",IF(T1_Data!BF196&lt;1, "&lt;1", IF(T1_Data!BF196&gt;99, "&gt;99", T1_Data!BF196))),"-")</f>
        <v>-</v>
      </c>
      <c r="BG198" s="72" t="str">
        <f>IF(ISNUMBER(T1_Data!BG196),IF(T1_Data!BG196=-999,"NA",IF(T1_Data!BG196&lt;1, "&lt;1", IF(T1_Data!BG196&gt;99, "&gt;99", T1_Data!BG196))),"-")</f>
        <v>-</v>
      </c>
      <c r="BH198" s="72" t="str">
        <f>IF(ISNUMBER(T1_Data!BH196),IF(T1_Data!BH196=-999,"NA",IF(T1_Data!BH196&lt;1, "&lt;1", IF(T1_Data!BH196&gt;99, "&gt;99", T1_Data!BH196))),"-")</f>
        <v>-</v>
      </c>
      <c r="BI198" s="72" t="str">
        <f>IF(ISNUMBER(T1_Data!BI196),IF(T1_Data!BI196=-999,"NA",IF(T1_Data!BI196&lt;1, "&lt;1", IF(T1_Data!BI196&gt;99, "&gt;99", T1_Data!BI196))),"-")</f>
        <v>-</v>
      </c>
      <c r="BJ198" s="72" t="str">
        <f>IF(ISNUMBER(T1_Data!BJ196),IF(T1_Data!BJ196=-999,"NA",IF(T1_Data!BJ196&lt;1, "&lt;1", IF(T1_Data!BJ196&gt;99, "&gt;99", T1_Data!BJ196))),"-")</f>
        <v>-</v>
      </c>
      <c r="BK198" s="72" t="str">
        <f>IF(ISNUMBER(T1_Data!BK196),IF(T1_Data!BK196=-999,"NA",IF(T1_Data!BK196&lt;1, "&lt;1", IF(T1_Data!BK196&gt;99, "&gt;99", T1_Data!BK196))),"-")</f>
        <v>-</v>
      </c>
      <c r="BL198" s="72" t="str">
        <f>IF(ISNUMBER(T1_Data!BL196),IF(T1_Data!BL196=-999,"NA",IF(T1_Data!BL196&lt;1, "&lt;1", IF(T1_Data!BL196&gt;99, "&gt;99", T1_Data!BL196))),"-")</f>
        <v>-</v>
      </c>
      <c r="BM198" s="72" t="str">
        <f>IF(ISNUMBER(T1_Data!BM196),IF(T1_Data!BM196=-999,"NA",IF(T1_Data!BM196&lt;1, "&lt;1", IF(T1_Data!BM196&gt;99, "&gt;99", T1_Data!BM196))),"-")</f>
        <v>-</v>
      </c>
      <c r="BN198" s="72" t="str">
        <f>IF(ISNUMBER(T1_Data!BN196),IF(T1_Data!BN196=-999,"NA",IF(T1_Data!BN196&lt;1, "&lt;1", IF(T1_Data!BN196&gt;99, "&gt;99", T1_Data!BN196))),"-")</f>
        <v>-</v>
      </c>
      <c r="BO198" s="72" t="str">
        <f>IF(ISNUMBER(T1_Data!BO196),IF(T1_Data!BO196=-999,"NA",IF(T1_Data!BO196&lt;1, "&lt;1", IF(T1_Data!BO196&gt;99, "&gt;99", T1_Data!BO196))),"-")</f>
        <v>-</v>
      </c>
      <c r="BP198" s="72" t="str">
        <f>IF(ISNUMBER(T1_Data!BP196),IF(T1_Data!BP196=-999,"NA",IF(T1_Data!BP196&lt;1, "&lt;1", IF(T1_Data!BP196&gt;99, "&gt;99", T1_Data!BP196))),"-")</f>
        <v>-</v>
      </c>
      <c r="BQ198" s="72" t="str">
        <f>IF(ISNUMBER(T1_Data!BQ196),IF(T1_Data!BQ196=-999,"NA",IF(T1_Data!BQ196&lt;1, "&lt;1", IF(T1_Data!BQ196&gt;99, "&gt;99", T1_Data!BQ196))),"-")</f>
        <v>-</v>
      </c>
      <c r="BR198" s="72" t="str">
        <f>IF(ISNUMBER(T1_Data!BR196),IF(T1_Data!BR196=-999,"NA",IF(T1_Data!BR196&lt;1, "&lt;1", IF(T1_Data!BR196&gt;99, "&gt;99", T1_Data!BR196))),"-")</f>
        <v>-</v>
      </c>
      <c r="BS198" s="72" t="str">
        <f>IF(ISNUMBER(T1_Data!BS196),IF(T1_Data!BS196=-999,"NA",IF(T1_Data!BS196&lt;1, "&lt;1", IF(T1_Data!BS196&gt;99, "&gt;99", T1_Data!BS196))),"-")</f>
        <v>-</v>
      </c>
      <c r="BT198" s="72" t="str">
        <f>IF(ISNUMBER(T1_Data!BT196),IF(T1_Data!BT196=-999,"NA",IF(T1_Data!BT196&lt;1, "&lt;1", IF(T1_Data!BT196&gt;99, "&gt;99", T1_Data!BT196))),"-")</f>
        <v>-</v>
      </c>
      <c r="BU198" s="72" t="str">
        <f>IF(ISNUMBER(T1_Data!BU196),IF(T1_Data!BU196=-999,"NA",IF(T1_Data!BU196&lt;1, "&lt;1", IF(T1_Data!BU196&gt;99, "&gt;99", T1_Data!BU196))),"-")</f>
        <v>-</v>
      </c>
      <c r="BV198" s="72" t="str">
        <f>IF(ISNUMBER(T1_Data!BV196),IF(T1_Data!BV196=-999,"NA",IF(T1_Data!BV196&lt;1, "&lt;1", IF(T1_Data!BV196&gt;99, "&gt;99", T1_Data!BV196))),"-")</f>
        <v>-</v>
      </c>
      <c r="BW198" s="72" t="str">
        <f>IF(ISNUMBER(T1_Data!BW196),IF(T1_Data!BW196=-999,"NA",IF(T1_Data!BW196&lt;1, "&lt;1", IF(T1_Data!BW196&gt;99, "&gt;99", T1_Data!BW196))),"-")</f>
        <v>-</v>
      </c>
      <c r="BX198" s="72" t="str">
        <f>IF(ISNUMBER(T1_Data!BX196),IF(T1_Data!BX196=-999,"NA",IF(T1_Data!BX196&lt;1, "&lt;1", IF(T1_Data!BX196&gt;99, "&gt;99", T1_Data!BX196))),"-")</f>
        <v>-</v>
      </c>
      <c r="BY198" s="72" t="str">
        <f>IF(ISNUMBER(T1_Data!BY196),IF(T1_Data!BY196=-999,"NA",IF(T1_Data!BY196&lt;1, "&lt;1", IF(T1_Data!BY196&gt;99, "&gt;99", T1_Data!BY196))),"-")</f>
        <v>-</v>
      </c>
      <c r="BZ198" s="72" t="str">
        <f>IF(ISNUMBER(T1_Data!BZ196),IF(T1_Data!BZ196=-999,"NA",IF(T1_Data!BZ196&lt;1, "&lt;1", IF(T1_Data!BZ196&gt;99, "&gt;99", T1_Data!BZ196))),"-")</f>
        <v>-</v>
      </c>
      <c r="CA198" s="72" t="str">
        <f>IF(ISNUMBER(T1_Data!CA196),IF(T1_Data!CA196=-999,"NA",IF(T1_Data!CA196&lt;1, "&lt;1", IF(T1_Data!CA196&gt;99, "&gt;99", T1_Data!CA196))),"-")</f>
        <v>-</v>
      </c>
      <c r="CB198" s="72" t="str">
        <f>IF(ISNUMBER(T1_Data!CB196),IF(T1_Data!CB196=-999,"NA",IF(T1_Data!CB196&lt;1, "&lt;1", IF(T1_Data!CB196&gt;99, "&gt;99", T1_Data!CB196))),"-")</f>
        <v>-</v>
      </c>
      <c r="CC198" s="72" t="str">
        <f>IF(ISNUMBER(T1_Data!CC196),IF(T1_Data!CC196=-999,"NA",IF(T1_Data!CC196&lt;1, "&lt;1", IF(T1_Data!CC196&gt;99, "&gt;99", T1_Data!CC196))),"-")</f>
        <v>-</v>
      </c>
      <c r="CD198" s="72" t="str">
        <f>IF(ISNUMBER(T1_Data!CD196),IF(T1_Data!CD196=-999,"NA",IF(T1_Data!CD196&lt;1, "&lt;1", IF(T1_Data!CD196&gt;99, "&gt;99", T1_Data!CD196))),"-")</f>
        <v>-</v>
      </c>
      <c r="CE198" s="72" t="str">
        <f>IF(ISNUMBER(T1_Data!CE196),IF(T1_Data!CE196=-999,"NA",IF(T1_Data!CE196&lt;1, "&lt;1", IF(T1_Data!CE196&gt;99, "&gt;99", T1_Data!CE196))),"-")</f>
        <v>-</v>
      </c>
      <c r="CF198" s="72" t="str">
        <f>IF(ISNUMBER(T1_Data!CF196),IF(T1_Data!CF196=-999,"NA",IF(T1_Data!CF196&lt;1, "&lt;1", IF(T1_Data!CF196&gt;99, "&gt;99", T1_Data!CF196))),"-")</f>
        <v>-</v>
      </c>
      <c r="CG198" s="72" t="str">
        <f>IF(ISNUMBER(T1_Data!CG196),IF(T1_Data!CG196=-999,"NA",IF(T1_Data!CG196&lt;1, "&lt;1", IF(T1_Data!CG196&gt;99, "&gt;99", T1_Data!CG196))),"-")</f>
        <v>-</v>
      </c>
      <c r="CH198" s="72" t="str">
        <f>IF(ISNUMBER(T1_Data!CH196),IF(T1_Data!CH196=-999,"NA",IF(T1_Data!CH196&lt;1, "&lt;1", IF(T1_Data!CH196&gt;99, "&gt;99", T1_Data!CH196))),"-")</f>
        <v>-</v>
      </c>
      <c r="CI198" s="72" t="str">
        <f>IF(ISNUMBER(T1_Data!CI196),IF(T1_Data!CI196=-999,"NA",IF(T1_Data!CI196&lt;1, "&lt;1", IF(T1_Data!CI196&gt;99, "&gt;99", T1_Data!CI196))),"-")</f>
        <v>-</v>
      </c>
      <c r="CJ198" s="72" t="str">
        <f>IF(ISNUMBER(T1_Data!CJ196),IF(T1_Data!CJ196=-999,"NA",IF(T1_Data!CJ196&lt;1, "&lt;1", IF(T1_Data!CJ196&gt;99, "&gt;99", T1_Data!CJ196))),"-")</f>
        <v>-</v>
      </c>
      <c r="CK198" s="72" t="str">
        <f>IF(ISNUMBER(T1_Data!CK196),IF(T1_Data!CK196=-999,"NA",IF(T1_Data!CK196&lt;1, "&lt;1", IF(T1_Data!CK196&gt;99, "&gt;99", T1_Data!CK196))),"-")</f>
        <v>-</v>
      </c>
      <c r="CL198" s="72" t="str">
        <f>IF(ISNUMBER(T1_Data!CL196),IF(T1_Data!CL196=-999,"NA",IF(T1_Data!CL196&lt;1, "&lt;1", IF(T1_Data!CL196&gt;99, "&gt;99", T1_Data!CL196))),"-")</f>
        <v>-</v>
      </c>
      <c r="CM198" s="72" t="str">
        <f>IF(ISNUMBER(T1_Data!CM196),IF(T1_Data!CM196=-999,"NA",IF(T1_Data!CM196&lt;1, "&lt;1", IF(T1_Data!CM196&gt;99, "&gt;99", T1_Data!CM196))),"-")</f>
        <v>-</v>
      </c>
      <c r="CN198" s="72" t="str">
        <f>IF(ISNUMBER(T1_Data!CN196),IF(T1_Data!CN196=-999,"NA",IF(T1_Data!CN196&lt;1, "&lt;1", IF(T1_Data!CN196&gt;99, "&gt;99", T1_Data!CN196))),"-")</f>
        <v>-</v>
      </c>
      <c r="CO198" s="72" t="str">
        <f>IF(ISNUMBER(T1_Data!CO196),IF(T1_Data!CO196=-999,"NA",IF(T1_Data!CO196&lt;1, "&lt;1", IF(T1_Data!CO196&gt;99, "&gt;99", T1_Data!CO196))),"-")</f>
        <v>-</v>
      </c>
      <c r="CP198" s="72" t="str">
        <f>IF(ISNUMBER(T1_Data!CP196),IF(T1_Data!CP196=-999,"NA",IF(T1_Data!CP196&lt;1, "&lt;1", IF(T1_Data!CP196&gt;99, "&gt;99", T1_Data!CP196))),"-")</f>
        <v>-</v>
      </c>
      <c r="CQ198" s="72" t="str">
        <f>IF(ISNUMBER(T1_Data!CQ196),IF(T1_Data!CQ196=-999,"NA",IF(T1_Data!CQ196&lt;1, "&lt;1", IF(T1_Data!CQ196&gt;99, "&gt;99", T1_Data!CQ196))),"-")</f>
        <v>-</v>
      </c>
      <c r="CR198" s="72" t="str">
        <f>IF(ISNUMBER(T1_Data!CR196),IF(T1_Data!CR196=-999,"NA",IF(T1_Data!CR196&lt;1, "&lt;1", IF(T1_Data!CR196&gt;99, "&gt;99", T1_Data!CR196))),"-")</f>
        <v>-</v>
      </c>
      <c r="CS198" s="72" t="str">
        <f>IF(ISNUMBER(T1_Data!CS196),IF(T1_Data!CS196=-999,"NA",IF(T1_Data!CS196&lt;1, "&lt;1", IF(T1_Data!CS196&gt;99, "&gt;99", T1_Data!CS196))),"-")</f>
        <v>-</v>
      </c>
      <c r="CT198" s="72" t="str">
        <f>IF(ISNUMBER(T1_Data!CT196),IF(T1_Data!CT196=-999,"NA",IF(T1_Data!CT196&lt;1, "&lt;1", IF(T1_Data!CT196&gt;99, "&gt;99", T1_Data!CT196))),"-")</f>
        <v>-</v>
      </c>
      <c r="CU198" s="72" t="str">
        <f>IF(ISNUMBER(T1_Data!CU196),IF(T1_Data!CU196=-999,"NA",IF(T1_Data!CU196&lt;1, "&lt;1", IF(T1_Data!CU196&gt;99, "&gt;99", T1_Data!CU196))),"-")</f>
        <v>-</v>
      </c>
      <c r="CV198" s="72" t="str">
        <f>IF(ISNUMBER(T1_Data!CV196),IF(T1_Data!CV196=-999,"NA",IF(T1_Data!CV196&lt;1, "&lt;1", IF(T1_Data!CV196&gt;99, "&gt;99", T1_Data!CV196))),"-")</f>
        <v>-</v>
      </c>
      <c r="CW198" s="72" t="str">
        <f>IF(ISNUMBER(T1_Data!CW196),IF(T1_Data!CW196=-999,"NA",IF(T1_Data!CW196&lt;1, "&lt;1", IF(T1_Data!CW196&gt;99, "&gt;99", T1_Data!CW196))),"-")</f>
        <v>-</v>
      </c>
      <c r="CX198" s="72" t="str">
        <f>IF(ISNUMBER(T1_Data!CX196),IF(T1_Data!CX196=-999,"NA",IF(T1_Data!CX196&lt;1, "&lt;1", IF(T1_Data!CX196&gt;99, "&gt;99", T1_Data!CX196))),"-")</f>
        <v>-</v>
      </c>
      <c r="CY198" s="72" t="str">
        <f>IF(ISNUMBER(T1_Data!CY196),IF(T1_Data!CY196=-999,"NA",IF(T1_Data!CY196&lt;1, "&lt;1", IF(T1_Data!CY196&gt;99, "&gt;99", T1_Data!CY196))),"-")</f>
        <v>-</v>
      </c>
      <c r="CZ198" s="72" t="str">
        <f>IF(ISNUMBER(T1_Data!CZ196),IF(T1_Data!CZ196=-999,"NA",IF(T1_Data!CZ196&lt;1, "&lt;1", IF(T1_Data!CZ196&gt;99, "&gt;99", T1_Data!CZ196))),"-")</f>
        <v>-</v>
      </c>
      <c r="DA198" s="72" t="str">
        <f>IF(ISNUMBER(T1_Data!DA196),IF(T1_Data!DA196=-999,"NA",IF(T1_Data!DA196&lt;1, "&lt;1", IF(T1_Data!DA196&gt;99, "&gt;99", T1_Data!DA196))),"-")</f>
        <v>-</v>
      </c>
      <c r="DB198" s="72" t="str">
        <f>IF(ISNUMBER(T1_Data!DB196),IF(T1_Data!DB196=-999,"NA",IF(T1_Data!DB196&lt;1, "&lt;1", IF(T1_Data!DB196&gt;99, "&gt;99", T1_Data!DB196))),"-")</f>
        <v>-</v>
      </c>
      <c r="DC198" s="72" t="str">
        <f>IF(ISNUMBER(T1_Data!DC196),IF(T1_Data!DC196=-999,"NA",IF(T1_Data!DC196&lt;1, "&lt;1", IF(T1_Data!DC196&gt;99, "&gt;99", T1_Data!DC196))),"-")</f>
        <v>-</v>
      </c>
      <c r="DD198" s="72" t="str">
        <f>IF(ISNUMBER(T1_Data!DD196),IF(T1_Data!DD196=-999,"NA",IF(T1_Data!DD196&lt;1, "&lt;1", IF(T1_Data!DD196&gt;99, "&gt;99", T1_Data!DD196))),"-")</f>
        <v>-</v>
      </c>
      <c r="DE198" s="72" t="str">
        <f>IF(ISNUMBER(T1_Data!DE196),IF(T1_Data!DE196=-999,"NA",IF(T1_Data!DE196&lt;1, "&lt;1", IF(T1_Data!DE196&gt;99, "&gt;99", T1_Data!DE196))),"-")</f>
        <v>-</v>
      </c>
      <c r="DF198" s="72" t="str">
        <f>IF(ISNUMBER(T1_Data!DF196),IF(T1_Data!DF196=-999,"NA",IF(T1_Data!DF196&lt;1, "&lt;1", IF(T1_Data!DF196&gt;99, "&gt;99", T1_Data!DF196))),"-")</f>
        <v>-</v>
      </c>
      <c r="DG198" s="72" t="str">
        <f>IF(ISNUMBER(T1_Data!DG196),IF(T1_Data!DG196=-999,"NA",IF(T1_Data!DG196&lt;1, "&lt;1", IF(T1_Data!DG196&gt;99, "&gt;99", T1_Data!DG196))),"-")</f>
        <v>-</v>
      </c>
      <c r="DH198" s="72" t="str">
        <f>IF(ISNUMBER(T1_Data!DH196),IF(T1_Data!DH196=-999,"NA",IF(T1_Data!DH196&lt;1, "&lt;1", IF(T1_Data!DH196&gt;99, "&gt;99", T1_Data!DH196))),"-")</f>
        <v>-</v>
      </c>
      <c r="DI198" s="72" t="str">
        <f>IF(ISNUMBER(T1_Data!DI196),IF(T1_Data!DI196=-999,"NA",IF(T1_Data!DI196&lt;1, "&lt;1", IF(T1_Data!DI196&gt;99, "&gt;99", T1_Data!DI196))),"-")</f>
        <v>-</v>
      </c>
      <c r="DJ198" s="72" t="str">
        <f>IF(ISNUMBER(T1_Data!DJ196),IF(T1_Data!DJ196=-999,"NA",IF(T1_Data!DJ196&lt;1, "&lt;1", IF(T1_Data!DJ196&gt;99, "&gt;99", T1_Data!DJ196))),"-")</f>
        <v>-</v>
      </c>
      <c r="DK198" s="72" t="str">
        <f>IF(ISNUMBER(T1_Data!DK196),IF(T1_Data!DK196=-999,"NA",IF(T1_Data!DK196&lt;1, "&lt;1", IF(T1_Data!DK196&gt;99, "&gt;99", T1_Data!DK196))),"-")</f>
        <v>-</v>
      </c>
      <c r="DL198" s="72" t="str">
        <f>IF(ISNUMBER(T1_Data!DL196),IF(T1_Data!DL196=-999,"NA",IF(T1_Data!DL196&lt;1, "&lt;1", IF(T1_Data!DL196&gt;99, "&gt;99", T1_Data!DL196))),"-")</f>
        <v>-</v>
      </c>
      <c r="DM198" s="72" t="str">
        <f>IF(ISNUMBER(T1_Data!DM196),IF(T1_Data!DM196=-999,"NA",IF(T1_Data!DM196&lt;1, "&lt;1", IF(T1_Data!DM196&gt;99, "&gt;99", T1_Data!DM196))),"-")</f>
        <v>-</v>
      </c>
      <c r="DN198" s="72" t="str">
        <f>IF(ISNUMBER(T1_Data!DN196),IF(T1_Data!DN196=-999,"NA",IF(T1_Data!DN196&lt;1, "&lt;1", IF(T1_Data!DN196&gt;99, "&gt;99", T1_Data!DN196))),"-")</f>
        <v>-</v>
      </c>
      <c r="DO198" s="72" t="str">
        <f>IF(ISNUMBER(T1_Data!DO196),IF(T1_Data!DO196=-999,"NA",IF(T1_Data!DO196&lt;1, "&lt;1", IF(T1_Data!DO196&gt;99, "&gt;99", T1_Data!DO196))),"-")</f>
        <v>-</v>
      </c>
      <c r="DP198" s="72" t="str">
        <f>IF(ISNUMBER(T1_Data!DP196),IF(T1_Data!DP196=-999,"NA",IF(T1_Data!DP196&lt;1, "&lt;1", IF(T1_Data!DP196&gt;99, "&gt;99", T1_Data!DP196))),"-")</f>
        <v>-</v>
      </c>
      <c r="DQ198" s="72" t="str">
        <f>IF(ISNUMBER(T1_Data!DQ196),IF(T1_Data!DQ196=-999,"NA",IF(T1_Data!DQ196&lt;1, "&lt;1", IF(T1_Data!DQ196&gt;99, "&gt;99", T1_Data!DQ196))),"-")</f>
        <v>-</v>
      </c>
      <c r="DR198" s="72" t="str">
        <f>IF(ISNUMBER(T1_Data!DR196),IF(T1_Data!DR196=-999,"NA",IF(T1_Data!DR196&lt;1, "&lt;1", IF(T1_Data!DR196&gt;99, "&gt;99", T1_Data!DR196))),"-")</f>
        <v>-</v>
      </c>
      <c r="DS198" s="72" t="str">
        <f>IF(ISNUMBER(T1_Data!DS196),IF(T1_Data!DS196=-999,"NA",IF(T1_Data!DS196&lt;1, "&lt;1", IF(T1_Data!DS196&gt;99, "&gt;99", T1_Data!DS196))),"-")</f>
        <v>-</v>
      </c>
      <c r="DT198" s="72" t="str">
        <f>IF(ISNUMBER(T1_Data!DT196),IF(T1_Data!DT196=-999,"NA",IF(T1_Data!DT196&lt;1, "&lt;1", IF(T1_Data!DT196&gt;99, "&gt;99", T1_Data!DT196))),"-")</f>
        <v>-</v>
      </c>
      <c r="DU198" s="72" t="str">
        <f>IF(ISNUMBER(T1_Data!DU196),IF(T1_Data!DU196=-999,"NA",IF(T1_Data!DU196&lt;1, "&lt;1", IF(T1_Data!DU196&gt;99, "&gt;99", T1_Data!DU196))),"-")</f>
        <v>-</v>
      </c>
      <c r="DV198" s="72" t="str">
        <f>IF(ISNUMBER(T1_Data!DV196),IF(T1_Data!DV196=-999,"NA",IF(T1_Data!DV196&lt;1, "&lt;1", IF(T1_Data!DV196&gt;99, "&gt;99", T1_Data!DV196))),"-")</f>
        <v>-</v>
      </c>
      <c r="DW198" s="72" t="str">
        <f>IF(ISNUMBER(T1_Data!DW196),IF(T1_Data!DW196=-999,"NA",IF(T1_Data!DW196&lt;1, "&lt;1", IF(T1_Data!DW196&gt;99, "&gt;99", T1_Data!DW196))),"-")</f>
        <v>-</v>
      </c>
      <c r="DX198" s="72" t="str">
        <f>IF(ISNUMBER(T1_Data!DX196),IF(T1_Data!DX196=-999,"NA",IF(T1_Data!DX196&lt;1, "&lt;1", IF(T1_Data!DX196&gt;99, "&gt;99", T1_Data!DX196))),"-")</f>
        <v>-</v>
      </c>
      <c r="DY198" s="72" t="str">
        <f>IF(ISNUMBER(T1_Data!DY196),IF(T1_Data!DY196=-999,"NA",IF(T1_Data!DY196&lt;1, "&lt;1", IF(T1_Data!DY196&gt;99, "&gt;99", T1_Data!DY196))),"-")</f>
        <v>-</v>
      </c>
      <c r="DZ198" s="72" t="str">
        <f>IF(ISNUMBER(T1_Data!DZ196),IF(T1_Data!DZ196=-999,"NA",IF(T1_Data!DZ196&lt;1, "&lt;1", IF(T1_Data!DZ196&gt;99, "&gt;99", T1_Data!DZ196))),"-")</f>
        <v>-</v>
      </c>
      <c r="EA198" s="72" t="str">
        <f>IF(ISNUMBER(T1_Data!EA196),IF(T1_Data!EA196=-999,"NA",IF(T1_Data!EA196&lt;1, "&lt;1", IF(T1_Data!EA196&gt;99, "&gt;99", T1_Data!EA196))),"-")</f>
        <v>-</v>
      </c>
      <c r="EB198" s="72" t="str">
        <f>IF(ISNUMBER(T1_Data!EB196),IF(T1_Data!EB196=-999,"NA",IF(T1_Data!EB196&lt;1, "&lt;1", IF(T1_Data!EB196&gt;99, "&gt;99", T1_Data!EB196))),"-")</f>
        <v>-</v>
      </c>
      <c r="EC198" s="72" t="str">
        <f>IF(ISNUMBER(T1_Data!EC196),IF(T1_Data!EC196=-999,"NA",IF(T1_Data!EC196&lt;1, "&lt;1", IF(T1_Data!EC196&gt;99, "&gt;99", T1_Data!EC196))),"-")</f>
        <v>-</v>
      </c>
      <c r="ED198" s="72" t="str">
        <f>IF(ISNUMBER(T1_Data!ED196),IF(T1_Data!ED196=-999,"NA",IF(T1_Data!ED196&lt;1, "&lt;1", IF(T1_Data!ED196&gt;99, "&gt;99", T1_Data!ED196))),"-")</f>
        <v>-</v>
      </c>
      <c r="EE198" s="72" t="str">
        <f>IF(ISNUMBER(T1_Data!EE196),IF(T1_Data!EE196=-999,"NA",IF(T1_Data!EE196&lt;1, "&lt;1", IF(T1_Data!EE196&gt;99, "&gt;99", T1_Data!EE196))),"-")</f>
        <v>-</v>
      </c>
      <c r="EF198" s="72" t="str">
        <f>IF(ISNUMBER(T1_Data!EF196),IF(T1_Data!EF196=-999,"NA",IF(T1_Data!EF196&lt;1, "&lt;1", IF(T1_Data!EF196&gt;99, "&gt;99", T1_Data!EF196))),"-")</f>
        <v>-</v>
      </c>
      <c r="EG198" s="72" t="str">
        <f>IF(ISNUMBER(T1_Data!EG196),IF(T1_Data!EG196=-999,"NA",IF(T1_Data!EG196&lt;1, "&lt;1", IF(T1_Data!EG196&gt;99, "&gt;99", T1_Data!EG196))),"-")</f>
        <v>-</v>
      </c>
      <c r="EH198" s="72" t="str">
        <f>IF(ISNUMBER(T1_Data!EH196),IF(T1_Data!EH196=-999,"NA",IF(T1_Data!EH196&lt;1, "&lt;1", IF(T1_Data!EH196&gt;99, "&gt;99", T1_Data!EH196))),"-")</f>
        <v>-</v>
      </c>
      <c r="EI198" s="72" t="str">
        <f>IF(ISNUMBER(T1_Data!EI196),IF(T1_Data!EI196=-999,"NA",IF(T1_Data!EI196&lt;1, "&lt;1", IF(T1_Data!EI196&gt;99, "&gt;99", T1_Data!EI196))),"-")</f>
        <v>-</v>
      </c>
      <c r="EJ198" s="72" t="str">
        <f>IF(ISNUMBER(T1_Data!EJ196),IF(T1_Data!EJ196=-999,"NA",IF(T1_Data!EJ196&lt;1, "&lt;1", IF(T1_Data!EJ196&gt;99, "&gt;99", T1_Data!EJ196))),"-")</f>
        <v>-</v>
      </c>
      <c r="EK198" s="72" t="str">
        <f>IF(ISNUMBER(T1_Data!EK196),IF(T1_Data!EK196=-999,"NA",IF(T1_Data!EK196&lt;1, "&lt;1", IF(T1_Data!EK196&gt;99, "&gt;99", T1_Data!EK196))),"-")</f>
        <v>-</v>
      </c>
      <c r="EL198" s="72" t="str">
        <f>IF(ISNUMBER(T1_Data!EL196),IF(T1_Data!EL196=-999,"NA",IF(T1_Data!EL196&lt;1, "&lt;1", IF(T1_Data!EL196&gt;99, "&gt;99", T1_Data!EL196))),"-")</f>
        <v>-</v>
      </c>
      <c r="EM198" s="72" t="str">
        <f>IF(ISNUMBER(T1_Data!EM196),IF(T1_Data!EM196=-999,"NA",IF(T1_Data!EM196&lt;1, "&lt;1", IF(T1_Data!EM196&gt;99, "&gt;99", T1_Data!EM196))),"-")</f>
        <v>-</v>
      </c>
      <c r="EN198" s="72" t="str">
        <f>IF(ISNUMBER(T1_Data!EN196),IF(T1_Data!EN196=-999,"NA",IF(T1_Data!EN196&lt;1, "&lt;1", IF(T1_Data!EN196&gt;99, "&gt;99", T1_Data!EN196))),"-")</f>
        <v>-</v>
      </c>
      <c r="EO198" s="72" t="str">
        <f>IF(ISNUMBER(T1_Data!EO196),IF(T1_Data!EO196=-999,"NA",IF(T1_Data!EO196&lt;1, "&lt;1", IF(T1_Data!EO196&gt;99, "&gt;99", T1_Data!EO196))),"-")</f>
        <v>-</v>
      </c>
      <c r="EP198" s="72" t="str">
        <f>IF(ISNUMBER(T1_Data!EP196),IF(T1_Data!EP196=-999,"NA",IF(T1_Data!EP196&lt;1, "&lt;1", IF(T1_Data!EP196&gt;99, "&gt;99", T1_Data!EP196))),"-")</f>
        <v>-</v>
      </c>
      <c r="EQ198" s="72" t="str">
        <f>IF(ISNUMBER(T1_Data!EQ196),IF(T1_Data!EQ196=-999,"NA",IF(T1_Data!EQ196&lt;1, "&lt;1", IF(T1_Data!EQ196&gt;99, "&gt;99", T1_Data!EQ196))),"-")</f>
        <v>-</v>
      </c>
      <c r="ER198" s="72" t="str">
        <f>IF(ISNUMBER(T1_Data!ER196),IF(T1_Data!ER196=-999,"NA",IF(T1_Data!ER196&lt;1, "&lt;1", IF(T1_Data!ER196&gt;99, "&gt;99", T1_Data!ER196))),"-")</f>
        <v>-</v>
      </c>
      <c r="ES198" s="72" t="str">
        <f>IF(ISNUMBER(T1_Data!ES196),IF(T1_Data!ES196=-999,"NA",IF(T1_Data!ES196&lt;1, "&lt;1", IF(T1_Data!ES196&gt;99, "&gt;99", T1_Data!ES196))),"-")</f>
        <v>-</v>
      </c>
      <c r="ET198" s="72" t="str">
        <f>IF(ISNUMBER(T1_Data!ET196),IF(T1_Data!ET196=-999,"NA",IF(T1_Data!ET196&lt;1, "&lt;1", IF(T1_Data!ET196&gt;99, "&gt;99", T1_Data!ET196))),"-")</f>
        <v>-</v>
      </c>
      <c r="EU198" s="72" t="str">
        <f>IF(ISNUMBER(T1_Data!EU196),IF(T1_Data!EU196=-999,"NA",IF(T1_Data!EU196&lt;1, "&lt;1", IF(T1_Data!EU196&gt;99, "&gt;99", T1_Data!EU196))),"-")</f>
        <v>-</v>
      </c>
      <c r="EV198" s="72" t="str">
        <f>IF(ISNUMBER(T1_Data!EV196),IF(T1_Data!EV196=-999,"NA",IF(T1_Data!EV196&lt;1, "&lt;1", IF(T1_Data!EV196&gt;99, "&gt;99", T1_Data!EV196))),"-")</f>
        <v>-</v>
      </c>
      <c r="EW198" s="72" t="str">
        <f>IF(ISNUMBER(T1_Data!EW196),IF(T1_Data!EW196=-999,"NA",IF(T1_Data!EW196&lt;1, "&lt;1", IF(T1_Data!EW196&gt;99, "&gt;99", T1_Data!EW196))),"-")</f>
        <v>-</v>
      </c>
      <c r="EX198" s="72" t="str">
        <f>IF(ISNUMBER(T1_Data!EX196),IF(T1_Data!EX196=-999,"NA",IF(T1_Data!EX196&lt;1, "&lt;1", IF(T1_Data!EX196&gt;99, "&gt;99", T1_Data!EX196))),"-")</f>
        <v>-</v>
      </c>
      <c r="EY198" s="72" t="str">
        <f>IF(ISNUMBER(T1_Data!EY196),IF(T1_Data!EY196=-999,"NA",IF(T1_Data!EY196&lt;1, "&lt;1", IF(T1_Data!EY196&gt;99, "&gt;99", T1_Data!EY196))),"-")</f>
        <v>-</v>
      </c>
      <c r="EZ198" s="72" t="str">
        <f>IF(ISNUMBER(T1_Data!EZ196),IF(T1_Data!EZ196=-999,"NA",IF(T1_Data!EZ196&lt;1, "&lt;1", IF(T1_Data!EZ196&gt;99, "&gt;99", T1_Data!EZ196))),"-")</f>
        <v>-</v>
      </c>
      <c r="FA198" s="72" t="str">
        <f>IF(ISNUMBER(T1_Data!FA196),IF(T1_Data!FA196=-999,"NA",IF(T1_Data!FA196&lt;1, "&lt;1", IF(T1_Data!FA196&gt;99, "&gt;99", T1_Data!FA196))),"-")</f>
        <v>-</v>
      </c>
      <c r="FB198" s="72" t="str">
        <f>IF(ISNUMBER(T1_Data!FB196),IF(T1_Data!FB196=-999,"NA",IF(T1_Data!FB196&lt;1, "&lt;1", IF(T1_Data!FB196&gt;99, "&gt;99", T1_Data!FB196))),"-")</f>
        <v>-</v>
      </c>
      <c r="FC198" s="72" t="str">
        <f>IF(ISNUMBER(T1_Data!FC196),IF(T1_Data!FC196=-999,"NA",IF(T1_Data!FC196&lt;1, "&lt;1", IF(T1_Data!FC196&gt;99, "&gt;99", T1_Data!FC196))),"-")</f>
        <v>-</v>
      </c>
      <c r="FD198" s="72" t="str">
        <f>IF(ISNUMBER(T1_Data!FD196),IF(T1_Data!FD196=-999,"NA",IF(T1_Data!FD196&lt;1, "&lt;1", IF(T1_Data!FD196&gt;99, "&gt;99", T1_Data!FD196))),"-")</f>
        <v>-</v>
      </c>
      <c r="FE198" s="72" t="str">
        <f>IF(ISNUMBER(T1_Data!FE196),IF(T1_Data!FE196=-999,"NA",IF(T1_Data!FE196&lt;1, "&lt;1", IF(T1_Data!FE196&gt;99, "&gt;99", T1_Data!FE196))),"-")</f>
        <v>-</v>
      </c>
      <c r="FF198" s="72" t="str">
        <f>IF(ISNUMBER(T1_Data!FF196),IF(T1_Data!FF196=-999,"NA",IF(T1_Data!FF196&lt;1, "&lt;1", IF(T1_Data!FF196&gt;99, "&gt;99", T1_Data!FF196))),"-")</f>
        <v>-</v>
      </c>
      <c r="FG198" s="72" t="str">
        <f>IF(ISNUMBER(T1_Data!FG196),IF(T1_Data!FG196=-999,"NA",IF(T1_Data!FG196&lt;1, "&lt;1", IF(T1_Data!FG196&gt;99, "&gt;99", T1_Data!FG196))),"-")</f>
        <v>-</v>
      </c>
      <c r="FH198" s="72" t="str">
        <f>IF(ISNUMBER(T1_Data!FH196),IF(T1_Data!FH196=-999,"NA",IF(T1_Data!FH196&lt;1, "&lt;1", IF(T1_Data!FH196&gt;99, "&gt;99", T1_Data!FH196))),"-")</f>
        <v>-</v>
      </c>
      <c r="FI198" s="72" t="str">
        <f>IF(ISNUMBER(T1_Data!FI196),IF(T1_Data!FI196=-999,"NA",IF(T1_Data!FI196&lt;1, "&lt;1", IF(T1_Data!FI196&gt;99, "&gt;99", T1_Data!FI196))),"-")</f>
        <v>-</v>
      </c>
      <c r="FJ198" s="72" t="str">
        <f>IF(ISNUMBER(T1_Data!FJ196),IF(T1_Data!FJ196=-999,"NA",IF(T1_Data!FJ196&lt;1, "&lt;1", IF(T1_Data!FJ196&gt;99, "&gt;99", T1_Data!FJ196))),"-")</f>
        <v>-</v>
      </c>
      <c r="FK198" s="72" t="str">
        <f>IF(ISNUMBER(T1_Data!FK196),IF(T1_Data!FK196=-999,"NA",IF(T1_Data!FK196&lt;1, "&lt;1", IF(T1_Data!FK196&gt;99, "&gt;99", T1_Data!FK196))),"-")</f>
        <v>-</v>
      </c>
      <c r="FL198" s="72" t="str">
        <f>IF(ISNUMBER(T1_Data!FL196),IF(T1_Data!FL196=-999,"NA",IF(T1_Data!FL196&lt;1, "&lt;1", IF(T1_Data!FL196&gt;99, "&gt;99", T1_Data!FL196))),"-")</f>
        <v>-</v>
      </c>
      <c r="FM198" s="72" t="str">
        <f>IF(ISNUMBER(T1_Data!FM196),IF(T1_Data!FM196=-999,"NA",IF(T1_Data!FM196&lt;1, "&lt;1", IF(T1_Data!FM196&gt;99, "&gt;99", T1_Data!FM196))),"-")</f>
        <v>-</v>
      </c>
      <c r="FN198" s="72" t="str">
        <f>IF(ISNUMBER(T1_Data!FN196),IF(T1_Data!FN196=-999,"NA",IF(T1_Data!FN196&lt;1, "&lt;1", IF(T1_Data!FN196&gt;99, "&gt;99", T1_Data!FN196))),"-")</f>
        <v>-</v>
      </c>
      <c r="FO198" s="72" t="str">
        <f>IF(ISNUMBER(T1_Data!FO196),IF(T1_Data!FO196=-999,"NA",IF(T1_Data!FO196&lt;1, "&lt;1", IF(T1_Data!FO196&gt;99, "&gt;99", T1_Data!FO196))),"-")</f>
        <v>-</v>
      </c>
      <c r="FP198" s="72" t="str">
        <f>IF(ISNUMBER(T1_Data!FP196),IF(T1_Data!FP196=-999,"NA",IF(T1_Data!FP196&lt;1, "&lt;1", IF(T1_Data!FP196&gt;99, "&gt;99", T1_Data!FP196))),"-")</f>
        <v>-</v>
      </c>
      <c r="FQ198" s="72" t="str">
        <f>IF(ISNUMBER(T1_Data!FQ196),IF(T1_Data!FQ196=-999,"NA",IF(T1_Data!FQ196&lt;1, "&lt;1", IF(T1_Data!FQ196&gt;99, "&gt;99", T1_Data!FQ196))),"-")</f>
        <v>-</v>
      </c>
      <c r="FR198" s="72" t="str">
        <f>IF(ISNUMBER(T1_Data!FR196),IF(T1_Data!FR196=-999,"NA",IF(T1_Data!FR196&lt;1, "&lt;1", IF(T1_Data!FR196&gt;99, "&gt;99", T1_Data!FR196))),"-")</f>
        <v>-</v>
      </c>
      <c r="FS198" s="72" t="str">
        <f>IF(ISNUMBER(T1_Data!FS196),IF(T1_Data!FS196=-999,"NA",IF(T1_Data!FS196&lt;1, "&lt;1", IF(T1_Data!FS196&gt;99, "&gt;99", T1_Data!FS196))),"-")</f>
        <v>-</v>
      </c>
      <c r="FT198" s="72" t="str">
        <f>IF(ISNUMBER(T1_Data!FT196),IF(T1_Data!FT196=-999,"NA",IF(T1_Data!FT196&lt;1, "&lt;1", IF(T1_Data!FT196&gt;99, "&gt;99", T1_Data!FT196))),"-")</f>
        <v>-</v>
      </c>
      <c r="FU198" s="72" t="str">
        <f>IF(ISNUMBER(T1_Data!FU196),IF(T1_Data!FU196=-999,"NA",IF(T1_Data!FU196&lt;1, "&lt;1", IF(T1_Data!FU196&gt;99, "&gt;99", T1_Data!FU196))),"-")</f>
        <v>-</v>
      </c>
      <c r="FV198" s="72" t="str">
        <f>IF(ISNUMBER(T1_Data!FV196),IF(T1_Data!FV196=-999,"NA",IF(T1_Data!FV196&lt;1, "&lt;1", IF(T1_Data!FV196&gt;99, "&gt;99", T1_Data!FV196))),"-")</f>
        <v>-</v>
      </c>
      <c r="FW198" s="72" t="str">
        <f>IF(ISNUMBER(T1_Data!FW196),IF(T1_Data!FW196=-999,"NA",IF(T1_Data!FW196&lt;1, "&lt;1", IF(T1_Data!FW196&gt;99, "&gt;99", T1_Data!FW196))),"-")</f>
        <v>-</v>
      </c>
      <c r="FX198" s="71" t="str">
        <f>IF(ISBLANK(T1_Data!FX196), "", T1_Data!FX196)</f>
        <v/>
      </c>
    </row>
    <row r="199" spans="1:180" x14ac:dyDescent="0.25">
      <c r="A199" s="71" t="str">
        <f>IF(ISBLANK(T1_Data!A197), "", T1_Data!A197)</f>
        <v/>
      </c>
      <c r="B199" s="72" t="str">
        <f>IF(ISNUMBER(T1_Data!B197), T1_Data!B197,"-")</f>
        <v>-</v>
      </c>
      <c r="C199" s="72" t="str">
        <f>IF(ISNUMBER(T1_Data!C197),IF(T1_Data!C197=-999,"NA",IF(T1_Data!C197&lt;1, "&lt;1", IF(T1_Data!C197&gt;99, "&gt;99", T1_Data!C197))),"-")</f>
        <v>-</v>
      </c>
      <c r="D199" s="72" t="str">
        <f>IF(ISNUMBER(T1_Data!D197),IF(T1_Data!D197=-999,"NA",IF(T1_Data!D197&lt;1, "&lt;1", IF(T1_Data!D197&gt;99, "&gt;99", T1_Data!D197))),"-")</f>
        <v>-</v>
      </c>
      <c r="E199" s="72" t="str">
        <f>IF(ISNUMBER(T1_Data!E197),IF(T1_Data!E197=-999,"NA",IF(T1_Data!E197&lt;1, "&lt;1", IF(T1_Data!E197&gt;99, "&gt;99", T1_Data!E197))),"-")</f>
        <v>-</v>
      </c>
      <c r="F199" s="72" t="str">
        <f>IF(ISNUMBER(T1_Data!F197),IF(T1_Data!F197=-999,"NA",IF(T1_Data!F197&lt;1, "&lt;1", IF(T1_Data!F197&gt;99, "&gt;99", T1_Data!F197))),"-")</f>
        <v>-</v>
      </c>
      <c r="G199" s="72" t="str">
        <f>IF(ISNUMBER(T1_Data!G197),IF(T1_Data!G197=-999,"NA",IF(T1_Data!G197&lt;1, "&lt;1", IF(T1_Data!G197&gt;99, "&gt;99", T1_Data!G197))),"-")</f>
        <v>-</v>
      </c>
      <c r="H199" s="72" t="str">
        <f>IF(ISNUMBER(T1_Data!H197),IF(T1_Data!H197=-999,"NA",IF(T1_Data!H197&lt;1, "&lt;1", IF(T1_Data!H197&gt;99, "&gt;99", T1_Data!H197))),"-")</f>
        <v>-</v>
      </c>
      <c r="I199" s="72" t="str">
        <f>IF(ISNUMBER(T1_Data!I197),IF(T1_Data!I197=-999,"NA",IF(T1_Data!I197&lt;1, "&lt;1", IF(T1_Data!I197&gt;99, "&gt;99", T1_Data!I197))),"-")</f>
        <v>-</v>
      </c>
      <c r="J199" s="72" t="str">
        <f>IF(ISNUMBER(T1_Data!J197),IF(T1_Data!J197=-999,"NA",IF(T1_Data!J197&lt;1, "&lt;1", IF(T1_Data!J197&gt;99, "&gt;99", T1_Data!J197))),"-")</f>
        <v>-</v>
      </c>
      <c r="K199" s="72" t="str">
        <f>IF(ISNUMBER(T1_Data!K197),IF(T1_Data!K197=-999,"NA",IF(T1_Data!K197&lt;1, "&lt;1", IF(T1_Data!K197&gt;99, "&gt;99", T1_Data!K197))),"-")</f>
        <v>-</v>
      </c>
      <c r="L199" s="72" t="str">
        <f>IF(ISNUMBER(T1_Data!L197),IF(T1_Data!L197=-999,"NA",IF(T1_Data!L197&lt;1, "&lt;1", IF(T1_Data!L197&gt;99, "&gt;99", T1_Data!L197))),"-")</f>
        <v>-</v>
      </c>
      <c r="M199" s="72" t="str">
        <f>IF(ISNUMBER(T1_Data!M197),IF(T1_Data!M197=-999,"NA",IF(T1_Data!M197&lt;1, "&lt;1", IF(T1_Data!M197&gt;99, "&gt;99", T1_Data!M197))),"-")</f>
        <v>-</v>
      </c>
      <c r="N199" s="72" t="str">
        <f>IF(ISNUMBER(T1_Data!N197),IF(T1_Data!N197=-999,"NA",IF(T1_Data!N197&lt;1, "&lt;1", IF(T1_Data!N197&gt;99, "&gt;99", T1_Data!N197))),"-")</f>
        <v>-</v>
      </c>
      <c r="O199" s="72" t="str">
        <f>IF(ISNUMBER(T1_Data!O197),IF(T1_Data!O197=-999,"NA",IF(T1_Data!O197&lt;1, "&lt;1", IF(T1_Data!O197&gt;99, "&gt;99", T1_Data!O197))),"-")</f>
        <v>-</v>
      </c>
      <c r="P199" s="72" t="str">
        <f>IF(ISNUMBER(T1_Data!P197),IF(T1_Data!P197=-999,"NA",IF(T1_Data!P197&lt;1, "&lt;1", IF(T1_Data!P197&gt;99, "&gt;99", T1_Data!P197))),"-")</f>
        <v>-</v>
      </c>
      <c r="Q199" s="72" t="str">
        <f>IF(ISNUMBER(T1_Data!Q197),IF(T1_Data!Q197=-999,"NA",IF(T1_Data!Q197&lt;1, "&lt;1", IF(T1_Data!Q197&gt;99, "&gt;99", T1_Data!Q197))),"-")</f>
        <v>-</v>
      </c>
      <c r="R199" s="72" t="str">
        <f>IF(ISNUMBER(T1_Data!R197),IF(T1_Data!R197=-999,"NA",IF(T1_Data!R197&lt;1, "&lt;1", IF(T1_Data!R197&gt;99, "&gt;99", T1_Data!R197))),"-")</f>
        <v>-</v>
      </c>
      <c r="S199" s="72" t="str">
        <f>IF(ISNUMBER(T1_Data!S197),IF(T1_Data!S197=-999,"NA",IF(T1_Data!S197&lt;1, "&lt;1", IF(T1_Data!S197&gt;99, "&gt;99", T1_Data!S197))),"-")</f>
        <v>-</v>
      </c>
      <c r="T199" s="72" t="str">
        <f>IF(ISNUMBER(T1_Data!T197),IF(T1_Data!T197=-999,"NA",IF(T1_Data!T197&lt;1, "&lt;1", IF(T1_Data!T197&gt;99, "&gt;99", T1_Data!T197))),"-")</f>
        <v>-</v>
      </c>
      <c r="U199" s="72" t="str">
        <f>IF(ISNUMBER(T1_Data!U197),IF(T1_Data!U197=-999,"NA",IF(T1_Data!U197&lt;1, "&lt;1", IF(T1_Data!U197&gt;99, "&gt;99", T1_Data!U197))),"-")</f>
        <v>-</v>
      </c>
      <c r="V199" s="72" t="str">
        <f>IF(ISNUMBER(T1_Data!V197),IF(T1_Data!V197=-999,"NA",IF(T1_Data!V197&lt;1, "&lt;1", IF(T1_Data!V197&gt;99, "&gt;99", T1_Data!V197))),"-")</f>
        <v>-</v>
      </c>
      <c r="W199" s="72" t="str">
        <f>IF(ISNUMBER(T1_Data!W197),IF(T1_Data!W197=-999,"NA",IF(T1_Data!W197&lt;1, "&lt;1", IF(T1_Data!W197&gt;99, "&gt;99", T1_Data!W197))),"-")</f>
        <v>-</v>
      </c>
      <c r="X199" s="72" t="str">
        <f>IF(ISNUMBER(T1_Data!X197),IF(T1_Data!X197=-999,"NA",IF(T1_Data!X197&lt;1, "&lt;1", IF(T1_Data!X197&gt;99, "&gt;99", T1_Data!X197))),"-")</f>
        <v>-</v>
      </c>
      <c r="Y199" s="72" t="str">
        <f>IF(ISNUMBER(T1_Data!Y197),IF(T1_Data!Y197=-999,"NA",IF(T1_Data!Y197&lt;1, "&lt;1", IF(T1_Data!Y197&gt;99, "&gt;99", T1_Data!Y197))),"-")</f>
        <v>-</v>
      </c>
      <c r="Z199" s="72" t="str">
        <f>IF(ISNUMBER(T1_Data!Z197),IF(T1_Data!Z197=-999,"NA",IF(T1_Data!Z197&lt;1, "&lt;1", IF(T1_Data!Z197&gt;99, "&gt;99", T1_Data!Z197))),"-")</f>
        <v>-</v>
      </c>
      <c r="AA199" s="72" t="str">
        <f>IF(ISNUMBER(T1_Data!AA197),IF(T1_Data!AA197=-999,"NA",IF(T1_Data!AA197&lt;1, "&lt;1", IF(T1_Data!AA197&gt;99, "&gt;99", T1_Data!AA197))),"-")</f>
        <v>-</v>
      </c>
      <c r="AB199" s="72" t="str">
        <f>IF(ISNUMBER(T1_Data!AB197),IF(T1_Data!AB197=-999,"NA",IF(T1_Data!AB197&lt;1, "&lt;1", IF(T1_Data!AB197&gt;99, "&gt;99", T1_Data!AB197))),"-")</f>
        <v>-</v>
      </c>
      <c r="AC199" s="72" t="str">
        <f>IF(ISNUMBER(T1_Data!AC197),IF(T1_Data!AC197=-999,"NA",IF(T1_Data!AC197&lt;1, "&lt;1", IF(T1_Data!AC197&gt;99, "&gt;99", T1_Data!AC197))),"-")</f>
        <v>-</v>
      </c>
      <c r="AD199" s="72" t="str">
        <f>IF(ISNUMBER(T1_Data!AD197),IF(T1_Data!AD197=-999,"NA",IF(T1_Data!AD197&lt;1, "&lt;1", IF(T1_Data!AD197&gt;99, "&gt;99", T1_Data!AD197))),"-")</f>
        <v>-</v>
      </c>
      <c r="AE199" s="72" t="str">
        <f>IF(ISNUMBER(T1_Data!AE197),IF(T1_Data!AE197=-999,"NA",IF(T1_Data!AE197&lt;1, "&lt;1", IF(T1_Data!AE197&gt;99, "&gt;99", T1_Data!AE197))),"-")</f>
        <v>-</v>
      </c>
      <c r="AF199" s="72" t="str">
        <f>IF(ISNUMBER(T1_Data!AF197),IF(T1_Data!AF197=-999,"NA",IF(T1_Data!AF197&lt;1, "&lt;1", IF(T1_Data!AF197&gt;99, "&gt;99", T1_Data!AF197))),"-")</f>
        <v>-</v>
      </c>
      <c r="AG199" s="72" t="str">
        <f>IF(ISNUMBER(T1_Data!AG197),IF(T1_Data!AG197=-999,"NA",IF(T1_Data!AG197&lt;1, "&lt;1", IF(T1_Data!AG197&gt;99, "&gt;99", T1_Data!AG197))),"-")</f>
        <v>-</v>
      </c>
      <c r="AH199" s="72" t="str">
        <f>IF(ISNUMBER(T1_Data!AH197),IF(T1_Data!AH197=-999,"NA",IF(T1_Data!AH197&lt;1, "&lt;1", IF(T1_Data!AH197&gt;99, "&gt;99", T1_Data!AH197))),"-")</f>
        <v>-</v>
      </c>
      <c r="AI199" s="72" t="str">
        <f>IF(ISNUMBER(T1_Data!AI197),IF(T1_Data!AI197=-999,"NA",IF(T1_Data!AI197&lt;1, "&lt;1", IF(T1_Data!AI197&gt;99, "&gt;99", T1_Data!AI197))),"-")</f>
        <v>-</v>
      </c>
      <c r="AJ199" s="72" t="str">
        <f>IF(ISNUMBER(T1_Data!AJ197),IF(T1_Data!AJ197=-999,"NA",IF(T1_Data!AJ197&lt;1, "&lt;1", IF(T1_Data!AJ197&gt;99, "&gt;99", T1_Data!AJ197))),"-")</f>
        <v>-</v>
      </c>
      <c r="AK199" s="72" t="str">
        <f>IF(ISNUMBER(T1_Data!AK197),IF(T1_Data!AK197=-999,"NA",IF(T1_Data!AK197&lt;1, "&lt;1", IF(T1_Data!AK197&gt;99, "&gt;99", T1_Data!AK197))),"-")</f>
        <v>-</v>
      </c>
      <c r="AL199" s="72" t="str">
        <f>IF(ISNUMBER(T1_Data!AL197),IF(T1_Data!AL197=-999,"NA",IF(T1_Data!AL197&lt;1, "&lt;1", IF(T1_Data!AL197&gt;99, "&gt;99", T1_Data!AL197))),"-")</f>
        <v>-</v>
      </c>
      <c r="AM199" s="72" t="str">
        <f>IF(ISNUMBER(T1_Data!AM197),IF(T1_Data!AM197=-999,"NA",IF(T1_Data!AM197&lt;1, "&lt;1", IF(T1_Data!AM197&gt;99, "&gt;99", T1_Data!AM197))),"-")</f>
        <v>-</v>
      </c>
      <c r="AN199" s="72" t="str">
        <f>IF(ISNUMBER(T1_Data!AN197),IF(T1_Data!AN197=-999,"NA",IF(T1_Data!AN197&lt;1, "&lt;1", IF(T1_Data!AN197&gt;99, "&gt;99", T1_Data!AN197))),"-")</f>
        <v>-</v>
      </c>
      <c r="AO199" s="72" t="str">
        <f>IF(ISNUMBER(T1_Data!AO197),IF(T1_Data!AO197=-999,"NA",IF(T1_Data!AO197&lt;1, "&lt;1", IF(T1_Data!AO197&gt;99, "&gt;99", T1_Data!AO197))),"-")</f>
        <v>-</v>
      </c>
      <c r="AP199" s="72" t="str">
        <f>IF(ISNUMBER(T1_Data!AP197),IF(T1_Data!AP197=-999,"NA",IF(T1_Data!AP197&lt;1, "&lt;1", IF(T1_Data!AP197&gt;99, "&gt;99", T1_Data!AP197))),"-")</f>
        <v>-</v>
      </c>
      <c r="AQ199" s="72" t="str">
        <f>IF(ISNUMBER(T1_Data!AQ197),IF(T1_Data!AQ197=-999,"NA",IF(T1_Data!AQ197&lt;1, "&lt;1", IF(T1_Data!AQ197&gt;99, "&gt;99", T1_Data!AQ197))),"-")</f>
        <v>-</v>
      </c>
      <c r="AR199" s="72" t="str">
        <f>IF(ISNUMBER(T1_Data!AR197),IF(T1_Data!AR197=-999,"NA",IF(T1_Data!AR197&lt;1, "&lt;1", IF(T1_Data!AR197&gt;99, "&gt;99", T1_Data!AR197))),"-")</f>
        <v>-</v>
      </c>
      <c r="AS199" s="72" t="str">
        <f>IF(ISNUMBER(T1_Data!AS197),IF(T1_Data!AS197=-999,"NA",IF(T1_Data!AS197&lt;1, "&lt;1", IF(T1_Data!AS197&gt;99, "&gt;99", T1_Data!AS197))),"-")</f>
        <v>-</v>
      </c>
      <c r="AT199" s="72" t="str">
        <f>IF(ISNUMBER(T1_Data!AT197),IF(T1_Data!AT197=-999,"NA",IF(T1_Data!AT197&lt;1, "&lt;1", IF(T1_Data!AT197&gt;99, "&gt;99", T1_Data!AT197))),"-")</f>
        <v>-</v>
      </c>
      <c r="AU199" s="72" t="str">
        <f>IF(ISNUMBER(T1_Data!AU197),IF(T1_Data!AU197=-999,"NA",IF(T1_Data!AU197&lt;1, "&lt;1", IF(T1_Data!AU197&gt;99, "&gt;99", T1_Data!AU197))),"-")</f>
        <v>-</v>
      </c>
      <c r="AV199" s="72" t="str">
        <f>IF(ISNUMBER(T1_Data!AV197),IF(T1_Data!AV197=-999,"NA",IF(T1_Data!AV197&lt;1, "&lt;1", IF(T1_Data!AV197&gt;99, "&gt;99", T1_Data!AV197))),"-")</f>
        <v>-</v>
      </c>
      <c r="AW199" s="72" t="str">
        <f>IF(ISNUMBER(T1_Data!AW197),IF(T1_Data!AW197=-999,"NA",IF(T1_Data!AW197&lt;1, "&lt;1", IF(T1_Data!AW197&gt;99, "&gt;99", T1_Data!AW197))),"-")</f>
        <v>-</v>
      </c>
      <c r="AX199" s="72" t="str">
        <f>IF(ISNUMBER(T1_Data!AX197),IF(T1_Data!AX197=-999,"NA",IF(T1_Data!AX197&lt;1, "&lt;1", IF(T1_Data!AX197&gt;99, "&gt;99", T1_Data!AX197))),"-")</f>
        <v>-</v>
      </c>
      <c r="AY199" s="72" t="str">
        <f>IF(ISNUMBER(T1_Data!AY197),IF(T1_Data!AY197=-999,"NA",IF(T1_Data!AY197&lt;1, "&lt;1", IF(T1_Data!AY197&gt;99, "&gt;99", T1_Data!AY197))),"-")</f>
        <v>-</v>
      </c>
      <c r="AZ199" s="72" t="str">
        <f>IF(ISNUMBER(T1_Data!AZ197),IF(T1_Data!AZ197=-999,"NA",IF(T1_Data!AZ197&lt;1, "&lt;1", IF(T1_Data!AZ197&gt;99, "&gt;99", T1_Data!AZ197))),"-")</f>
        <v>-</v>
      </c>
      <c r="BA199" s="72" t="str">
        <f>IF(ISNUMBER(T1_Data!BA197),IF(T1_Data!BA197=-999,"NA",IF(T1_Data!BA197&lt;1, "&lt;1", IF(T1_Data!BA197&gt;99, "&gt;99", T1_Data!BA197))),"-")</f>
        <v>-</v>
      </c>
      <c r="BB199" s="72" t="str">
        <f>IF(ISNUMBER(T1_Data!BB197),IF(T1_Data!BB197=-999,"NA",IF(T1_Data!BB197&lt;1, "&lt;1", IF(T1_Data!BB197&gt;99, "&gt;99", T1_Data!BB197))),"-")</f>
        <v>-</v>
      </c>
      <c r="BC199" s="72" t="str">
        <f>IF(ISNUMBER(T1_Data!BC197),IF(T1_Data!BC197=-999,"NA",IF(T1_Data!BC197&lt;1, "&lt;1", IF(T1_Data!BC197&gt;99, "&gt;99", T1_Data!BC197))),"-")</f>
        <v>-</v>
      </c>
      <c r="BD199" s="72" t="str">
        <f>IF(ISNUMBER(T1_Data!BD197),IF(T1_Data!BD197=-999,"NA",IF(T1_Data!BD197&lt;1, "&lt;1", IF(T1_Data!BD197&gt;99, "&gt;99", T1_Data!BD197))),"-")</f>
        <v>-</v>
      </c>
      <c r="BE199" s="72" t="str">
        <f>IF(ISNUMBER(T1_Data!BE197),IF(T1_Data!BE197=-999,"NA",IF(T1_Data!BE197&lt;1, "&lt;1", IF(T1_Data!BE197&gt;99, "&gt;99", T1_Data!BE197))),"-")</f>
        <v>-</v>
      </c>
      <c r="BF199" s="72" t="str">
        <f>IF(ISNUMBER(T1_Data!BF197),IF(T1_Data!BF197=-999,"NA",IF(T1_Data!BF197&lt;1, "&lt;1", IF(T1_Data!BF197&gt;99, "&gt;99", T1_Data!BF197))),"-")</f>
        <v>-</v>
      </c>
      <c r="BG199" s="72" t="str">
        <f>IF(ISNUMBER(T1_Data!BG197),IF(T1_Data!BG197=-999,"NA",IF(T1_Data!BG197&lt;1, "&lt;1", IF(T1_Data!BG197&gt;99, "&gt;99", T1_Data!BG197))),"-")</f>
        <v>-</v>
      </c>
      <c r="BH199" s="72" t="str">
        <f>IF(ISNUMBER(T1_Data!BH197),IF(T1_Data!BH197=-999,"NA",IF(T1_Data!BH197&lt;1, "&lt;1", IF(T1_Data!BH197&gt;99, "&gt;99", T1_Data!BH197))),"-")</f>
        <v>-</v>
      </c>
      <c r="BI199" s="72" t="str">
        <f>IF(ISNUMBER(T1_Data!BI197),IF(T1_Data!BI197=-999,"NA",IF(T1_Data!BI197&lt;1, "&lt;1", IF(T1_Data!BI197&gt;99, "&gt;99", T1_Data!BI197))),"-")</f>
        <v>-</v>
      </c>
      <c r="BJ199" s="72" t="str">
        <f>IF(ISNUMBER(T1_Data!BJ197),IF(T1_Data!BJ197=-999,"NA",IF(T1_Data!BJ197&lt;1, "&lt;1", IF(T1_Data!BJ197&gt;99, "&gt;99", T1_Data!BJ197))),"-")</f>
        <v>-</v>
      </c>
      <c r="BK199" s="72" t="str">
        <f>IF(ISNUMBER(T1_Data!BK197),IF(T1_Data!BK197=-999,"NA",IF(T1_Data!BK197&lt;1, "&lt;1", IF(T1_Data!BK197&gt;99, "&gt;99", T1_Data!BK197))),"-")</f>
        <v>-</v>
      </c>
      <c r="BL199" s="72" t="str">
        <f>IF(ISNUMBER(T1_Data!BL197),IF(T1_Data!BL197=-999,"NA",IF(T1_Data!BL197&lt;1, "&lt;1", IF(T1_Data!BL197&gt;99, "&gt;99", T1_Data!BL197))),"-")</f>
        <v>-</v>
      </c>
      <c r="BM199" s="72" t="str">
        <f>IF(ISNUMBER(T1_Data!BM197),IF(T1_Data!BM197=-999,"NA",IF(T1_Data!BM197&lt;1, "&lt;1", IF(T1_Data!BM197&gt;99, "&gt;99", T1_Data!BM197))),"-")</f>
        <v>-</v>
      </c>
      <c r="BN199" s="72" t="str">
        <f>IF(ISNUMBER(T1_Data!BN197),IF(T1_Data!BN197=-999,"NA",IF(T1_Data!BN197&lt;1, "&lt;1", IF(T1_Data!BN197&gt;99, "&gt;99", T1_Data!BN197))),"-")</f>
        <v>-</v>
      </c>
      <c r="BO199" s="72" t="str">
        <f>IF(ISNUMBER(T1_Data!BO197),IF(T1_Data!BO197=-999,"NA",IF(T1_Data!BO197&lt;1, "&lt;1", IF(T1_Data!BO197&gt;99, "&gt;99", T1_Data!BO197))),"-")</f>
        <v>-</v>
      </c>
      <c r="BP199" s="72" t="str">
        <f>IF(ISNUMBER(T1_Data!BP197),IF(T1_Data!BP197=-999,"NA",IF(T1_Data!BP197&lt;1, "&lt;1", IF(T1_Data!BP197&gt;99, "&gt;99", T1_Data!BP197))),"-")</f>
        <v>-</v>
      </c>
      <c r="BQ199" s="72" t="str">
        <f>IF(ISNUMBER(T1_Data!BQ197),IF(T1_Data!BQ197=-999,"NA",IF(T1_Data!BQ197&lt;1, "&lt;1", IF(T1_Data!BQ197&gt;99, "&gt;99", T1_Data!BQ197))),"-")</f>
        <v>-</v>
      </c>
      <c r="BR199" s="72" t="str">
        <f>IF(ISNUMBER(T1_Data!BR197),IF(T1_Data!BR197=-999,"NA",IF(T1_Data!BR197&lt;1, "&lt;1", IF(T1_Data!BR197&gt;99, "&gt;99", T1_Data!BR197))),"-")</f>
        <v>-</v>
      </c>
      <c r="BS199" s="72" t="str">
        <f>IF(ISNUMBER(T1_Data!BS197),IF(T1_Data!BS197=-999,"NA",IF(T1_Data!BS197&lt;1, "&lt;1", IF(T1_Data!BS197&gt;99, "&gt;99", T1_Data!BS197))),"-")</f>
        <v>-</v>
      </c>
      <c r="BT199" s="72" t="str">
        <f>IF(ISNUMBER(T1_Data!BT197),IF(T1_Data!BT197=-999,"NA",IF(T1_Data!BT197&lt;1, "&lt;1", IF(T1_Data!BT197&gt;99, "&gt;99", T1_Data!BT197))),"-")</f>
        <v>-</v>
      </c>
      <c r="BU199" s="72" t="str">
        <f>IF(ISNUMBER(T1_Data!BU197),IF(T1_Data!BU197=-999,"NA",IF(T1_Data!BU197&lt;1, "&lt;1", IF(T1_Data!BU197&gt;99, "&gt;99", T1_Data!BU197))),"-")</f>
        <v>-</v>
      </c>
      <c r="BV199" s="72" t="str">
        <f>IF(ISNUMBER(T1_Data!BV197),IF(T1_Data!BV197=-999,"NA",IF(T1_Data!BV197&lt;1, "&lt;1", IF(T1_Data!BV197&gt;99, "&gt;99", T1_Data!BV197))),"-")</f>
        <v>-</v>
      </c>
      <c r="BW199" s="72" t="str">
        <f>IF(ISNUMBER(T1_Data!BW197),IF(T1_Data!BW197=-999,"NA",IF(T1_Data!BW197&lt;1, "&lt;1", IF(T1_Data!BW197&gt;99, "&gt;99", T1_Data!BW197))),"-")</f>
        <v>-</v>
      </c>
      <c r="BX199" s="72" t="str">
        <f>IF(ISNUMBER(T1_Data!BX197),IF(T1_Data!BX197=-999,"NA",IF(T1_Data!BX197&lt;1, "&lt;1", IF(T1_Data!BX197&gt;99, "&gt;99", T1_Data!BX197))),"-")</f>
        <v>-</v>
      </c>
      <c r="BY199" s="72" t="str">
        <f>IF(ISNUMBER(T1_Data!BY197),IF(T1_Data!BY197=-999,"NA",IF(T1_Data!BY197&lt;1, "&lt;1", IF(T1_Data!BY197&gt;99, "&gt;99", T1_Data!BY197))),"-")</f>
        <v>-</v>
      </c>
      <c r="BZ199" s="72" t="str">
        <f>IF(ISNUMBER(T1_Data!BZ197),IF(T1_Data!BZ197=-999,"NA",IF(T1_Data!BZ197&lt;1, "&lt;1", IF(T1_Data!BZ197&gt;99, "&gt;99", T1_Data!BZ197))),"-")</f>
        <v>-</v>
      </c>
      <c r="CA199" s="72" t="str">
        <f>IF(ISNUMBER(T1_Data!CA197),IF(T1_Data!CA197=-999,"NA",IF(T1_Data!CA197&lt;1, "&lt;1", IF(T1_Data!CA197&gt;99, "&gt;99", T1_Data!CA197))),"-")</f>
        <v>-</v>
      </c>
      <c r="CB199" s="72" t="str">
        <f>IF(ISNUMBER(T1_Data!CB197),IF(T1_Data!CB197=-999,"NA",IF(T1_Data!CB197&lt;1, "&lt;1", IF(T1_Data!CB197&gt;99, "&gt;99", T1_Data!CB197))),"-")</f>
        <v>-</v>
      </c>
      <c r="CC199" s="72" t="str">
        <f>IF(ISNUMBER(T1_Data!CC197),IF(T1_Data!CC197=-999,"NA",IF(T1_Data!CC197&lt;1, "&lt;1", IF(T1_Data!CC197&gt;99, "&gt;99", T1_Data!CC197))),"-")</f>
        <v>-</v>
      </c>
      <c r="CD199" s="72" t="str">
        <f>IF(ISNUMBER(T1_Data!CD197),IF(T1_Data!CD197=-999,"NA",IF(T1_Data!CD197&lt;1, "&lt;1", IF(T1_Data!CD197&gt;99, "&gt;99", T1_Data!CD197))),"-")</f>
        <v>-</v>
      </c>
      <c r="CE199" s="72" t="str">
        <f>IF(ISNUMBER(T1_Data!CE197),IF(T1_Data!CE197=-999,"NA",IF(T1_Data!CE197&lt;1, "&lt;1", IF(T1_Data!CE197&gt;99, "&gt;99", T1_Data!CE197))),"-")</f>
        <v>-</v>
      </c>
      <c r="CF199" s="72" t="str">
        <f>IF(ISNUMBER(T1_Data!CF197),IF(T1_Data!CF197=-999,"NA",IF(T1_Data!CF197&lt;1, "&lt;1", IF(T1_Data!CF197&gt;99, "&gt;99", T1_Data!CF197))),"-")</f>
        <v>-</v>
      </c>
      <c r="CG199" s="72" t="str">
        <f>IF(ISNUMBER(T1_Data!CG197),IF(T1_Data!CG197=-999,"NA",IF(T1_Data!CG197&lt;1, "&lt;1", IF(T1_Data!CG197&gt;99, "&gt;99", T1_Data!CG197))),"-")</f>
        <v>-</v>
      </c>
      <c r="CH199" s="72" t="str">
        <f>IF(ISNUMBER(T1_Data!CH197),IF(T1_Data!CH197=-999,"NA",IF(T1_Data!CH197&lt;1, "&lt;1", IF(T1_Data!CH197&gt;99, "&gt;99", T1_Data!CH197))),"-")</f>
        <v>-</v>
      </c>
      <c r="CI199" s="72" t="str">
        <f>IF(ISNUMBER(T1_Data!CI197),IF(T1_Data!CI197=-999,"NA",IF(T1_Data!CI197&lt;1, "&lt;1", IF(T1_Data!CI197&gt;99, "&gt;99", T1_Data!CI197))),"-")</f>
        <v>-</v>
      </c>
      <c r="CJ199" s="72" t="str">
        <f>IF(ISNUMBER(T1_Data!CJ197),IF(T1_Data!CJ197=-999,"NA",IF(T1_Data!CJ197&lt;1, "&lt;1", IF(T1_Data!CJ197&gt;99, "&gt;99", T1_Data!CJ197))),"-")</f>
        <v>-</v>
      </c>
      <c r="CK199" s="72" t="str">
        <f>IF(ISNUMBER(T1_Data!CK197),IF(T1_Data!CK197=-999,"NA",IF(T1_Data!CK197&lt;1, "&lt;1", IF(T1_Data!CK197&gt;99, "&gt;99", T1_Data!CK197))),"-")</f>
        <v>-</v>
      </c>
      <c r="CL199" s="72" t="str">
        <f>IF(ISNUMBER(T1_Data!CL197),IF(T1_Data!CL197=-999,"NA",IF(T1_Data!CL197&lt;1, "&lt;1", IF(T1_Data!CL197&gt;99, "&gt;99", T1_Data!CL197))),"-")</f>
        <v>-</v>
      </c>
      <c r="CM199" s="72" t="str">
        <f>IF(ISNUMBER(T1_Data!CM197),IF(T1_Data!CM197=-999,"NA",IF(T1_Data!CM197&lt;1, "&lt;1", IF(T1_Data!CM197&gt;99, "&gt;99", T1_Data!CM197))),"-")</f>
        <v>-</v>
      </c>
      <c r="CN199" s="72" t="str">
        <f>IF(ISNUMBER(T1_Data!CN197),IF(T1_Data!CN197=-999,"NA",IF(T1_Data!CN197&lt;1, "&lt;1", IF(T1_Data!CN197&gt;99, "&gt;99", T1_Data!CN197))),"-")</f>
        <v>-</v>
      </c>
      <c r="CO199" s="72" t="str">
        <f>IF(ISNUMBER(T1_Data!CO197),IF(T1_Data!CO197=-999,"NA",IF(T1_Data!CO197&lt;1, "&lt;1", IF(T1_Data!CO197&gt;99, "&gt;99", T1_Data!CO197))),"-")</f>
        <v>-</v>
      </c>
      <c r="CP199" s="72" t="str">
        <f>IF(ISNUMBER(T1_Data!CP197),IF(T1_Data!CP197=-999,"NA",IF(T1_Data!CP197&lt;1, "&lt;1", IF(T1_Data!CP197&gt;99, "&gt;99", T1_Data!CP197))),"-")</f>
        <v>-</v>
      </c>
      <c r="CQ199" s="72" t="str">
        <f>IF(ISNUMBER(T1_Data!CQ197),IF(T1_Data!CQ197=-999,"NA",IF(T1_Data!CQ197&lt;1, "&lt;1", IF(T1_Data!CQ197&gt;99, "&gt;99", T1_Data!CQ197))),"-")</f>
        <v>-</v>
      </c>
      <c r="CR199" s="72" t="str">
        <f>IF(ISNUMBER(T1_Data!CR197),IF(T1_Data!CR197=-999,"NA",IF(T1_Data!CR197&lt;1, "&lt;1", IF(T1_Data!CR197&gt;99, "&gt;99", T1_Data!CR197))),"-")</f>
        <v>-</v>
      </c>
      <c r="CS199" s="72" t="str">
        <f>IF(ISNUMBER(T1_Data!CS197),IF(T1_Data!CS197=-999,"NA",IF(T1_Data!CS197&lt;1, "&lt;1", IF(T1_Data!CS197&gt;99, "&gt;99", T1_Data!CS197))),"-")</f>
        <v>-</v>
      </c>
      <c r="CT199" s="72" t="str">
        <f>IF(ISNUMBER(T1_Data!CT197),IF(T1_Data!CT197=-999,"NA",IF(T1_Data!CT197&lt;1, "&lt;1", IF(T1_Data!CT197&gt;99, "&gt;99", T1_Data!CT197))),"-")</f>
        <v>-</v>
      </c>
      <c r="CU199" s="72" t="str">
        <f>IF(ISNUMBER(T1_Data!CU197),IF(T1_Data!CU197=-999,"NA",IF(T1_Data!CU197&lt;1, "&lt;1", IF(T1_Data!CU197&gt;99, "&gt;99", T1_Data!CU197))),"-")</f>
        <v>-</v>
      </c>
      <c r="CV199" s="72" t="str">
        <f>IF(ISNUMBER(T1_Data!CV197),IF(T1_Data!CV197=-999,"NA",IF(T1_Data!CV197&lt;1, "&lt;1", IF(T1_Data!CV197&gt;99, "&gt;99", T1_Data!CV197))),"-")</f>
        <v>-</v>
      </c>
      <c r="CW199" s="72" t="str">
        <f>IF(ISNUMBER(T1_Data!CW197),IF(T1_Data!CW197=-999,"NA",IF(T1_Data!CW197&lt;1, "&lt;1", IF(T1_Data!CW197&gt;99, "&gt;99", T1_Data!CW197))),"-")</f>
        <v>-</v>
      </c>
      <c r="CX199" s="72" t="str">
        <f>IF(ISNUMBER(T1_Data!CX197),IF(T1_Data!CX197=-999,"NA",IF(T1_Data!CX197&lt;1, "&lt;1", IF(T1_Data!CX197&gt;99, "&gt;99", T1_Data!CX197))),"-")</f>
        <v>-</v>
      </c>
      <c r="CY199" s="72" t="str">
        <f>IF(ISNUMBER(T1_Data!CY197),IF(T1_Data!CY197=-999,"NA",IF(T1_Data!CY197&lt;1, "&lt;1", IF(T1_Data!CY197&gt;99, "&gt;99", T1_Data!CY197))),"-")</f>
        <v>-</v>
      </c>
      <c r="CZ199" s="72" t="str">
        <f>IF(ISNUMBER(T1_Data!CZ197),IF(T1_Data!CZ197=-999,"NA",IF(T1_Data!CZ197&lt;1, "&lt;1", IF(T1_Data!CZ197&gt;99, "&gt;99", T1_Data!CZ197))),"-")</f>
        <v>-</v>
      </c>
      <c r="DA199" s="72" t="str">
        <f>IF(ISNUMBER(T1_Data!DA197),IF(T1_Data!DA197=-999,"NA",IF(T1_Data!DA197&lt;1, "&lt;1", IF(T1_Data!DA197&gt;99, "&gt;99", T1_Data!DA197))),"-")</f>
        <v>-</v>
      </c>
      <c r="DB199" s="72" t="str">
        <f>IF(ISNUMBER(T1_Data!DB197),IF(T1_Data!DB197=-999,"NA",IF(T1_Data!DB197&lt;1, "&lt;1", IF(T1_Data!DB197&gt;99, "&gt;99", T1_Data!DB197))),"-")</f>
        <v>-</v>
      </c>
      <c r="DC199" s="72" t="str">
        <f>IF(ISNUMBER(T1_Data!DC197),IF(T1_Data!DC197=-999,"NA",IF(T1_Data!DC197&lt;1, "&lt;1", IF(T1_Data!DC197&gt;99, "&gt;99", T1_Data!DC197))),"-")</f>
        <v>-</v>
      </c>
      <c r="DD199" s="72" t="str">
        <f>IF(ISNUMBER(T1_Data!DD197),IF(T1_Data!DD197=-999,"NA",IF(T1_Data!DD197&lt;1, "&lt;1", IF(T1_Data!DD197&gt;99, "&gt;99", T1_Data!DD197))),"-")</f>
        <v>-</v>
      </c>
      <c r="DE199" s="72" t="str">
        <f>IF(ISNUMBER(T1_Data!DE197),IF(T1_Data!DE197=-999,"NA",IF(T1_Data!DE197&lt;1, "&lt;1", IF(T1_Data!DE197&gt;99, "&gt;99", T1_Data!DE197))),"-")</f>
        <v>-</v>
      </c>
      <c r="DF199" s="72" t="str">
        <f>IF(ISNUMBER(T1_Data!DF197),IF(T1_Data!DF197=-999,"NA",IF(T1_Data!DF197&lt;1, "&lt;1", IF(T1_Data!DF197&gt;99, "&gt;99", T1_Data!DF197))),"-")</f>
        <v>-</v>
      </c>
      <c r="DG199" s="72" t="str">
        <f>IF(ISNUMBER(T1_Data!DG197),IF(T1_Data!DG197=-999,"NA",IF(T1_Data!DG197&lt;1, "&lt;1", IF(T1_Data!DG197&gt;99, "&gt;99", T1_Data!DG197))),"-")</f>
        <v>-</v>
      </c>
      <c r="DH199" s="72" t="str">
        <f>IF(ISNUMBER(T1_Data!DH197),IF(T1_Data!DH197=-999,"NA",IF(T1_Data!DH197&lt;1, "&lt;1", IF(T1_Data!DH197&gt;99, "&gt;99", T1_Data!DH197))),"-")</f>
        <v>-</v>
      </c>
      <c r="DI199" s="72" t="str">
        <f>IF(ISNUMBER(T1_Data!DI197),IF(T1_Data!DI197=-999,"NA",IF(T1_Data!DI197&lt;1, "&lt;1", IF(T1_Data!DI197&gt;99, "&gt;99", T1_Data!DI197))),"-")</f>
        <v>-</v>
      </c>
      <c r="DJ199" s="72" t="str">
        <f>IF(ISNUMBER(T1_Data!DJ197),IF(T1_Data!DJ197=-999,"NA",IF(T1_Data!DJ197&lt;1, "&lt;1", IF(T1_Data!DJ197&gt;99, "&gt;99", T1_Data!DJ197))),"-")</f>
        <v>-</v>
      </c>
      <c r="DK199" s="72" t="str">
        <f>IF(ISNUMBER(T1_Data!DK197),IF(T1_Data!DK197=-999,"NA",IF(T1_Data!DK197&lt;1, "&lt;1", IF(T1_Data!DK197&gt;99, "&gt;99", T1_Data!DK197))),"-")</f>
        <v>-</v>
      </c>
      <c r="DL199" s="72" t="str">
        <f>IF(ISNUMBER(T1_Data!DL197),IF(T1_Data!DL197=-999,"NA",IF(T1_Data!DL197&lt;1, "&lt;1", IF(T1_Data!DL197&gt;99, "&gt;99", T1_Data!DL197))),"-")</f>
        <v>-</v>
      </c>
      <c r="DM199" s="72" t="str">
        <f>IF(ISNUMBER(T1_Data!DM197),IF(T1_Data!DM197=-999,"NA",IF(T1_Data!DM197&lt;1, "&lt;1", IF(T1_Data!DM197&gt;99, "&gt;99", T1_Data!DM197))),"-")</f>
        <v>-</v>
      </c>
      <c r="DN199" s="72" t="str">
        <f>IF(ISNUMBER(T1_Data!DN197),IF(T1_Data!DN197=-999,"NA",IF(T1_Data!DN197&lt;1, "&lt;1", IF(T1_Data!DN197&gt;99, "&gt;99", T1_Data!DN197))),"-")</f>
        <v>-</v>
      </c>
      <c r="DO199" s="72" t="str">
        <f>IF(ISNUMBER(T1_Data!DO197),IF(T1_Data!DO197=-999,"NA",IF(T1_Data!DO197&lt;1, "&lt;1", IF(T1_Data!DO197&gt;99, "&gt;99", T1_Data!DO197))),"-")</f>
        <v>-</v>
      </c>
      <c r="DP199" s="72" t="str">
        <f>IF(ISNUMBER(T1_Data!DP197),IF(T1_Data!DP197=-999,"NA",IF(T1_Data!DP197&lt;1, "&lt;1", IF(T1_Data!DP197&gt;99, "&gt;99", T1_Data!DP197))),"-")</f>
        <v>-</v>
      </c>
      <c r="DQ199" s="72" t="str">
        <f>IF(ISNUMBER(T1_Data!DQ197),IF(T1_Data!DQ197=-999,"NA",IF(T1_Data!DQ197&lt;1, "&lt;1", IF(T1_Data!DQ197&gt;99, "&gt;99", T1_Data!DQ197))),"-")</f>
        <v>-</v>
      </c>
      <c r="DR199" s="72" t="str">
        <f>IF(ISNUMBER(T1_Data!DR197),IF(T1_Data!DR197=-999,"NA",IF(T1_Data!DR197&lt;1, "&lt;1", IF(T1_Data!DR197&gt;99, "&gt;99", T1_Data!DR197))),"-")</f>
        <v>-</v>
      </c>
      <c r="DS199" s="72" t="str">
        <f>IF(ISNUMBER(T1_Data!DS197),IF(T1_Data!DS197=-999,"NA",IF(T1_Data!DS197&lt;1, "&lt;1", IF(T1_Data!DS197&gt;99, "&gt;99", T1_Data!DS197))),"-")</f>
        <v>-</v>
      </c>
      <c r="DT199" s="72" t="str">
        <f>IF(ISNUMBER(T1_Data!DT197),IF(T1_Data!DT197=-999,"NA",IF(T1_Data!DT197&lt;1, "&lt;1", IF(T1_Data!DT197&gt;99, "&gt;99", T1_Data!DT197))),"-")</f>
        <v>-</v>
      </c>
      <c r="DU199" s="72" t="str">
        <f>IF(ISNUMBER(T1_Data!DU197),IF(T1_Data!DU197=-999,"NA",IF(T1_Data!DU197&lt;1, "&lt;1", IF(T1_Data!DU197&gt;99, "&gt;99", T1_Data!DU197))),"-")</f>
        <v>-</v>
      </c>
      <c r="DV199" s="72" t="str">
        <f>IF(ISNUMBER(T1_Data!DV197),IF(T1_Data!DV197=-999,"NA",IF(T1_Data!DV197&lt;1, "&lt;1", IF(T1_Data!DV197&gt;99, "&gt;99", T1_Data!DV197))),"-")</f>
        <v>-</v>
      </c>
      <c r="DW199" s="72" t="str">
        <f>IF(ISNUMBER(T1_Data!DW197),IF(T1_Data!DW197=-999,"NA",IF(T1_Data!DW197&lt;1, "&lt;1", IF(T1_Data!DW197&gt;99, "&gt;99", T1_Data!DW197))),"-")</f>
        <v>-</v>
      </c>
      <c r="DX199" s="72" t="str">
        <f>IF(ISNUMBER(T1_Data!DX197),IF(T1_Data!DX197=-999,"NA",IF(T1_Data!DX197&lt;1, "&lt;1", IF(T1_Data!DX197&gt;99, "&gt;99", T1_Data!DX197))),"-")</f>
        <v>-</v>
      </c>
      <c r="DY199" s="72" t="str">
        <f>IF(ISNUMBER(T1_Data!DY197),IF(T1_Data!DY197=-999,"NA",IF(T1_Data!DY197&lt;1, "&lt;1", IF(T1_Data!DY197&gt;99, "&gt;99", T1_Data!DY197))),"-")</f>
        <v>-</v>
      </c>
      <c r="DZ199" s="72" t="str">
        <f>IF(ISNUMBER(T1_Data!DZ197),IF(T1_Data!DZ197=-999,"NA",IF(T1_Data!DZ197&lt;1, "&lt;1", IF(T1_Data!DZ197&gt;99, "&gt;99", T1_Data!DZ197))),"-")</f>
        <v>-</v>
      </c>
      <c r="EA199" s="72" t="str">
        <f>IF(ISNUMBER(T1_Data!EA197),IF(T1_Data!EA197=-999,"NA",IF(T1_Data!EA197&lt;1, "&lt;1", IF(T1_Data!EA197&gt;99, "&gt;99", T1_Data!EA197))),"-")</f>
        <v>-</v>
      </c>
      <c r="EB199" s="72" t="str">
        <f>IF(ISNUMBER(T1_Data!EB197),IF(T1_Data!EB197=-999,"NA",IF(T1_Data!EB197&lt;1, "&lt;1", IF(T1_Data!EB197&gt;99, "&gt;99", T1_Data!EB197))),"-")</f>
        <v>-</v>
      </c>
      <c r="EC199" s="72" t="str">
        <f>IF(ISNUMBER(T1_Data!EC197),IF(T1_Data!EC197=-999,"NA",IF(T1_Data!EC197&lt;1, "&lt;1", IF(T1_Data!EC197&gt;99, "&gt;99", T1_Data!EC197))),"-")</f>
        <v>-</v>
      </c>
      <c r="ED199" s="72" t="str">
        <f>IF(ISNUMBER(T1_Data!ED197),IF(T1_Data!ED197=-999,"NA",IF(T1_Data!ED197&lt;1, "&lt;1", IF(T1_Data!ED197&gt;99, "&gt;99", T1_Data!ED197))),"-")</f>
        <v>-</v>
      </c>
      <c r="EE199" s="72" t="str">
        <f>IF(ISNUMBER(T1_Data!EE197),IF(T1_Data!EE197=-999,"NA",IF(T1_Data!EE197&lt;1, "&lt;1", IF(T1_Data!EE197&gt;99, "&gt;99", T1_Data!EE197))),"-")</f>
        <v>-</v>
      </c>
      <c r="EF199" s="72" t="str">
        <f>IF(ISNUMBER(T1_Data!EF197),IF(T1_Data!EF197=-999,"NA",IF(T1_Data!EF197&lt;1, "&lt;1", IF(T1_Data!EF197&gt;99, "&gt;99", T1_Data!EF197))),"-")</f>
        <v>-</v>
      </c>
      <c r="EG199" s="72" t="str">
        <f>IF(ISNUMBER(T1_Data!EG197),IF(T1_Data!EG197=-999,"NA",IF(T1_Data!EG197&lt;1, "&lt;1", IF(T1_Data!EG197&gt;99, "&gt;99", T1_Data!EG197))),"-")</f>
        <v>-</v>
      </c>
      <c r="EH199" s="72" t="str">
        <f>IF(ISNUMBER(T1_Data!EH197),IF(T1_Data!EH197=-999,"NA",IF(T1_Data!EH197&lt;1, "&lt;1", IF(T1_Data!EH197&gt;99, "&gt;99", T1_Data!EH197))),"-")</f>
        <v>-</v>
      </c>
      <c r="EI199" s="72" t="str">
        <f>IF(ISNUMBER(T1_Data!EI197),IF(T1_Data!EI197=-999,"NA",IF(T1_Data!EI197&lt;1, "&lt;1", IF(T1_Data!EI197&gt;99, "&gt;99", T1_Data!EI197))),"-")</f>
        <v>-</v>
      </c>
      <c r="EJ199" s="72" t="str">
        <f>IF(ISNUMBER(T1_Data!EJ197),IF(T1_Data!EJ197=-999,"NA",IF(T1_Data!EJ197&lt;1, "&lt;1", IF(T1_Data!EJ197&gt;99, "&gt;99", T1_Data!EJ197))),"-")</f>
        <v>-</v>
      </c>
      <c r="EK199" s="72" t="str">
        <f>IF(ISNUMBER(T1_Data!EK197),IF(T1_Data!EK197=-999,"NA",IF(T1_Data!EK197&lt;1, "&lt;1", IF(T1_Data!EK197&gt;99, "&gt;99", T1_Data!EK197))),"-")</f>
        <v>-</v>
      </c>
      <c r="EL199" s="72" t="str">
        <f>IF(ISNUMBER(T1_Data!EL197),IF(T1_Data!EL197=-999,"NA",IF(T1_Data!EL197&lt;1, "&lt;1", IF(T1_Data!EL197&gt;99, "&gt;99", T1_Data!EL197))),"-")</f>
        <v>-</v>
      </c>
      <c r="EM199" s="72" t="str">
        <f>IF(ISNUMBER(T1_Data!EM197),IF(T1_Data!EM197=-999,"NA",IF(T1_Data!EM197&lt;1, "&lt;1", IF(T1_Data!EM197&gt;99, "&gt;99", T1_Data!EM197))),"-")</f>
        <v>-</v>
      </c>
      <c r="EN199" s="72" t="str">
        <f>IF(ISNUMBER(T1_Data!EN197),IF(T1_Data!EN197=-999,"NA",IF(T1_Data!EN197&lt;1, "&lt;1", IF(T1_Data!EN197&gt;99, "&gt;99", T1_Data!EN197))),"-")</f>
        <v>-</v>
      </c>
      <c r="EO199" s="72" t="str">
        <f>IF(ISNUMBER(T1_Data!EO197),IF(T1_Data!EO197=-999,"NA",IF(T1_Data!EO197&lt;1, "&lt;1", IF(T1_Data!EO197&gt;99, "&gt;99", T1_Data!EO197))),"-")</f>
        <v>-</v>
      </c>
      <c r="EP199" s="72" t="str">
        <f>IF(ISNUMBER(T1_Data!EP197),IF(T1_Data!EP197=-999,"NA",IF(T1_Data!EP197&lt;1, "&lt;1", IF(T1_Data!EP197&gt;99, "&gt;99", T1_Data!EP197))),"-")</f>
        <v>-</v>
      </c>
      <c r="EQ199" s="72" t="str">
        <f>IF(ISNUMBER(T1_Data!EQ197),IF(T1_Data!EQ197=-999,"NA",IF(T1_Data!EQ197&lt;1, "&lt;1", IF(T1_Data!EQ197&gt;99, "&gt;99", T1_Data!EQ197))),"-")</f>
        <v>-</v>
      </c>
      <c r="ER199" s="72" t="str">
        <f>IF(ISNUMBER(T1_Data!ER197),IF(T1_Data!ER197=-999,"NA",IF(T1_Data!ER197&lt;1, "&lt;1", IF(T1_Data!ER197&gt;99, "&gt;99", T1_Data!ER197))),"-")</f>
        <v>-</v>
      </c>
      <c r="ES199" s="72" t="str">
        <f>IF(ISNUMBER(T1_Data!ES197),IF(T1_Data!ES197=-999,"NA",IF(T1_Data!ES197&lt;1, "&lt;1", IF(T1_Data!ES197&gt;99, "&gt;99", T1_Data!ES197))),"-")</f>
        <v>-</v>
      </c>
      <c r="ET199" s="72" t="str">
        <f>IF(ISNUMBER(T1_Data!ET197),IF(T1_Data!ET197=-999,"NA",IF(T1_Data!ET197&lt;1, "&lt;1", IF(T1_Data!ET197&gt;99, "&gt;99", T1_Data!ET197))),"-")</f>
        <v>-</v>
      </c>
      <c r="EU199" s="72" t="str">
        <f>IF(ISNUMBER(T1_Data!EU197),IF(T1_Data!EU197=-999,"NA",IF(T1_Data!EU197&lt;1, "&lt;1", IF(T1_Data!EU197&gt;99, "&gt;99", T1_Data!EU197))),"-")</f>
        <v>-</v>
      </c>
      <c r="EV199" s="72" t="str">
        <f>IF(ISNUMBER(T1_Data!EV197),IF(T1_Data!EV197=-999,"NA",IF(T1_Data!EV197&lt;1, "&lt;1", IF(T1_Data!EV197&gt;99, "&gt;99", T1_Data!EV197))),"-")</f>
        <v>-</v>
      </c>
      <c r="EW199" s="72" t="str">
        <f>IF(ISNUMBER(T1_Data!EW197),IF(T1_Data!EW197=-999,"NA",IF(T1_Data!EW197&lt;1, "&lt;1", IF(T1_Data!EW197&gt;99, "&gt;99", T1_Data!EW197))),"-")</f>
        <v>-</v>
      </c>
      <c r="EX199" s="72" t="str">
        <f>IF(ISNUMBER(T1_Data!EX197),IF(T1_Data!EX197=-999,"NA",IF(T1_Data!EX197&lt;1, "&lt;1", IF(T1_Data!EX197&gt;99, "&gt;99", T1_Data!EX197))),"-")</f>
        <v>-</v>
      </c>
      <c r="EY199" s="72" t="str">
        <f>IF(ISNUMBER(T1_Data!EY197),IF(T1_Data!EY197=-999,"NA",IF(T1_Data!EY197&lt;1, "&lt;1", IF(T1_Data!EY197&gt;99, "&gt;99", T1_Data!EY197))),"-")</f>
        <v>-</v>
      </c>
      <c r="EZ199" s="72" t="str">
        <f>IF(ISNUMBER(T1_Data!EZ197),IF(T1_Data!EZ197=-999,"NA",IF(T1_Data!EZ197&lt;1, "&lt;1", IF(T1_Data!EZ197&gt;99, "&gt;99", T1_Data!EZ197))),"-")</f>
        <v>-</v>
      </c>
      <c r="FA199" s="72" t="str">
        <f>IF(ISNUMBER(T1_Data!FA197),IF(T1_Data!FA197=-999,"NA",IF(T1_Data!FA197&lt;1, "&lt;1", IF(T1_Data!FA197&gt;99, "&gt;99", T1_Data!FA197))),"-")</f>
        <v>-</v>
      </c>
      <c r="FB199" s="72" t="str">
        <f>IF(ISNUMBER(T1_Data!FB197),IF(T1_Data!FB197=-999,"NA",IF(T1_Data!FB197&lt;1, "&lt;1", IF(T1_Data!FB197&gt;99, "&gt;99", T1_Data!FB197))),"-")</f>
        <v>-</v>
      </c>
      <c r="FC199" s="72" t="str">
        <f>IF(ISNUMBER(T1_Data!FC197),IF(T1_Data!FC197=-999,"NA",IF(T1_Data!FC197&lt;1, "&lt;1", IF(T1_Data!FC197&gt;99, "&gt;99", T1_Data!FC197))),"-")</f>
        <v>-</v>
      </c>
      <c r="FD199" s="72" t="str">
        <f>IF(ISNUMBER(T1_Data!FD197),IF(T1_Data!FD197=-999,"NA",IF(T1_Data!FD197&lt;1, "&lt;1", IF(T1_Data!FD197&gt;99, "&gt;99", T1_Data!FD197))),"-")</f>
        <v>-</v>
      </c>
      <c r="FE199" s="72" t="str">
        <f>IF(ISNUMBER(T1_Data!FE197),IF(T1_Data!FE197=-999,"NA",IF(T1_Data!FE197&lt;1, "&lt;1", IF(T1_Data!FE197&gt;99, "&gt;99", T1_Data!FE197))),"-")</f>
        <v>-</v>
      </c>
      <c r="FF199" s="72" t="str">
        <f>IF(ISNUMBER(T1_Data!FF197),IF(T1_Data!FF197=-999,"NA",IF(T1_Data!FF197&lt;1, "&lt;1", IF(T1_Data!FF197&gt;99, "&gt;99", T1_Data!FF197))),"-")</f>
        <v>-</v>
      </c>
      <c r="FG199" s="72" t="str">
        <f>IF(ISNUMBER(T1_Data!FG197),IF(T1_Data!FG197=-999,"NA",IF(T1_Data!FG197&lt;1, "&lt;1", IF(T1_Data!FG197&gt;99, "&gt;99", T1_Data!FG197))),"-")</f>
        <v>-</v>
      </c>
      <c r="FH199" s="72" t="str">
        <f>IF(ISNUMBER(T1_Data!FH197),IF(T1_Data!FH197=-999,"NA",IF(T1_Data!FH197&lt;1, "&lt;1", IF(T1_Data!FH197&gt;99, "&gt;99", T1_Data!FH197))),"-")</f>
        <v>-</v>
      </c>
      <c r="FI199" s="72" t="str">
        <f>IF(ISNUMBER(T1_Data!FI197),IF(T1_Data!FI197=-999,"NA",IF(T1_Data!FI197&lt;1, "&lt;1", IF(T1_Data!FI197&gt;99, "&gt;99", T1_Data!FI197))),"-")</f>
        <v>-</v>
      </c>
      <c r="FJ199" s="72" t="str">
        <f>IF(ISNUMBER(T1_Data!FJ197),IF(T1_Data!FJ197=-999,"NA",IF(T1_Data!FJ197&lt;1, "&lt;1", IF(T1_Data!FJ197&gt;99, "&gt;99", T1_Data!FJ197))),"-")</f>
        <v>-</v>
      </c>
      <c r="FK199" s="72" t="str">
        <f>IF(ISNUMBER(T1_Data!FK197),IF(T1_Data!FK197=-999,"NA",IF(T1_Data!FK197&lt;1, "&lt;1", IF(T1_Data!FK197&gt;99, "&gt;99", T1_Data!FK197))),"-")</f>
        <v>-</v>
      </c>
      <c r="FL199" s="72" t="str">
        <f>IF(ISNUMBER(T1_Data!FL197),IF(T1_Data!FL197=-999,"NA",IF(T1_Data!FL197&lt;1, "&lt;1", IF(T1_Data!FL197&gt;99, "&gt;99", T1_Data!FL197))),"-")</f>
        <v>-</v>
      </c>
      <c r="FM199" s="72" t="str">
        <f>IF(ISNUMBER(T1_Data!FM197),IF(T1_Data!FM197=-999,"NA",IF(T1_Data!FM197&lt;1, "&lt;1", IF(T1_Data!FM197&gt;99, "&gt;99", T1_Data!FM197))),"-")</f>
        <v>-</v>
      </c>
      <c r="FN199" s="72" t="str">
        <f>IF(ISNUMBER(T1_Data!FN197),IF(T1_Data!FN197=-999,"NA",IF(T1_Data!FN197&lt;1, "&lt;1", IF(T1_Data!FN197&gt;99, "&gt;99", T1_Data!FN197))),"-")</f>
        <v>-</v>
      </c>
      <c r="FO199" s="72" t="str">
        <f>IF(ISNUMBER(T1_Data!FO197),IF(T1_Data!FO197=-999,"NA",IF(T1_Data!FO197&lt;1, "&lt;1", IF(T1_Data!FO197&gt;99, "&gt;99", T1_Data!FO197))),"-")</f>
        <v>-</v>
      </c>
      <c r="FP199" s="72" t="str">
        <f>IF(ISNUMBER(T1_Data!FP197),IF(T1_Data!FP197=-999,"NA",IF(T1_Data!FP197&lt;1, "&lt;1", IF(T1_Data!FP197&gt;99, "&gt;99", T1_Data!FP197))),"-")</f>
        <v>-</v>
      </c>
      <c r="FQ199" s="72" t="str">
        <f>IF(ISNUMBER(T1_Data!FQ197),IF(T1_Data!FQ197=-999,"NA",IF(T1_Data!FQ197&lt;1, "&lt;1", IF(T1_Data!FQ197&gt;99, "&gt;99", T1_Data!FQ197))),"-")</f>
        <v>-</v>
      </c>
      <c r="FR199" s="72" t="str">
        <f>IF(ISNUMBER(T1_Data!FR197),IF(T1_Data!FR197=-999,"NA",IF(T1_Data!FR197&lt;1, "&lt;1", IF(T1_Data!FR197&gt;99, "&gt;99", T1_Data!FR197))),"-")</f>
        <v>-</v>
      </c>
      <c r="FS199" s="72" t="str">
        <f>IF(ISNUMBER(T1_Data!FS197),IF(T1_Data!FS197=-999,"NA",IF(T1_Data!FS197&lt;1, "&lt;1", IF(T1_Data!FS197&gt;99, "&gt;99", T1_Data!FS197))),"-")</f>
        <v>-</v>
      </c>
      <c r="FT199" s="72" t="str">
        <f>IF(ISNUMBER(T1_Data!FT197),IF(T1_Data!FT197=-999,"NA",IF(T1_Data!FT197&lt;1, "&lt;1", IF(T1_Data!FT197&gt;99, "&gt;99", T1_Data!FT197))),"-")</f>
        <v>-</v>
      </c>
      <c r="FU199" s="72" t="str">
        <f>IF(ISNUMBER(T1_Data!FU197),IF(T1_Data!FU197=-999,"NA",IF(T1_Data!FU197&lt;1, "&lt;1", IF(T1_Data!FU197&gt;99, "&gt;99", T1_Data!FU197))),"-")</f>
        <v>-</v>
      </c>
      <c r="FV199" s="72" t="str">
        <f>IF(ISNUMBER(T1_Data!FV197),IF(T1_Data!FV197=-999,"NA",IF(T1_Data!FV197&lt;1, "&lt;1", IF(T1_Data!FV197&gt;99, "&gt;99", T1_Data!FV197))),"-")</f>
        <v>-</v>
      </c>
      <c r="FW199" s="72" t="str">
        <f>IF(ISNUMBER(T1_Data!FW197),IF(T1_Data!FW197=-999,"NA",IF(T1_Data!FW197&lt;1, "&lt;1", IF(T1_Data!FW197&gt;99, "&gt;99", T1_Data!FW197))),"-")</f>
        <v>-</v>
      </c>
      <c r="FX199" s="71" t="str">
        <f>IF(ISBLANK(T1_Data!FX197), "", T1_Data!FX197)</f>
        <v/>
      </c>
    </row>
    <row r="200" spans="1:180" x14ac:dyDescent="0.25">
      <c r="A200" s="71" t="str">
        <f>IF(ISBLANK(T1_Data!A198), "", T1_Data!A198)</f>
        <v/>
      </c>
      <c r="B200" s="72" t="str">
        <f>IF(ISNUMBER(T1_Data!B198), T1_Data!B198,"-")</f>
        <v>-</v>
      </c>
      <c r="C200" s="72" t="str">
        <f>IF(ISNUMBER(T1_Data!C198),IF(T1_Data!C198=-999,"NA",IF(T1_Data!C198&lt;1, "&lt;1", IF(T1_Data!C198&gt;99, "&gt;99", T1_Data!C198))),"-")</f>
        <v>-</v>
      </c>
      <c r="D200" s="72" t="str">
        <f>IF(ISNUMBER(T1_Data!D198),IF(T1_Data!D198=-999,"NA",IF(T1_Data!D198&lt;1, "&lt;1", IF(T1_Data!D198&gt;99, "&gt;99", T1_Data!D198))),"-")</f>
        <v>-</v>
      </c>
      <c r="E200" s="72" t="str">
        <f>IF(ISNUMBER(T1_Data!E198),IF(T1_Data!E198=-999,"NA",IF(T1_Data!E198&lt;1, "&lt;1", IF(T1_Data!E198&gt;99, "&gt;99", T1_Data!E198))),"-")</f>
        <v>-</v>
      </c>
      <c r="F200" s="72" t="str">
        <f>IF(ISNUMBER(T1_Data!F198),IF(T1_Data!F198=-999,"NA",IF(T1_Data!F198&lt;1, "&lt;1", IF(T1_Data!F198&gt;99, "&gt;99", T1_Data!F198))),"-")</f>
        <v>-</v>
      </c>
      <c r="G200" s="72" t="str">
        <f>IF(ISNUMBER(T1_Data!G198),IF(T1_Data!G198=-999,"NA",IF(T1_Data!G198&lt;1, "&lt;1", IF(T1_Data!G198&gt;99, "&gt;99", T1_Data!G198))),"-")</f>
        <v>-</v>
      </c>
      <c r="H200" s="72" t="str">
        <f>IF(ISNUMBER(T1_Data!H198),IF(T1_Data!H198=-999,"NA",IF(T1_Data!H198&lt;1, "&lt;1", IF(T1_Data!H198&gt;99, "&gt;99", T1_Data!H198))),"-")</f>
        <v>-</v>
      </c>
      <c r="I200" s="72" t="str">
        <f>IF(ISNUMBER(T1_Data!I198),IF(T1_Data!I198=-999,"NA",IF(T1_Data!I198&lt;1, "&lt;1", IF(T1_Data!I198&gt;99, "&gt;99", T1_Data!I198))),"-")</f>
        <v>-</v>
      </c>
      <c r="J200" s="72" t="str">
        <f>IF(ISNUMBER(T1_Data!J198),IF(T1_Data!J198=-999,"NA",IF(T1_Data!J198&lt;1, "&lt;1", IF(T1_Data!J198&gt;99, "&gt;99", T1_Data!J198))),"-")</f>
        <v>-</v>
      </c>
      <c r="K200" s="72" t="str">
        <f>IF(ISNUMBER(T1_Data!K198),IF(T1_Data!K198=-999,"NA",IF(T1_Data!K198&lt;1, "&lt;1", IF(T1_Data!K198&gt;99, "&gt;99", T1_Data!K198))),"-")</f>
        <v>-</v>
      </c>
      <c r="L200" s="72" t="str">
        <f>IF(ISNUMBER(T1_Data!L198),IF(T1_Data!L198=-999,"NA",IF(T1_Data!L198&lt;1, "&lt;1", IF(T1_Data!L198&gt;99, "&gt;99", T1_Data!L198))),"-")</f>
        <v>-</v>
      </c>
      <c r="M200" s="72" t="str">
        <f>IF(ISNUMBER(T1_Data!M198),IF(T1_Data!M198=-999,"NA",IF(T1_Data!M198&lt;1, "&lt;1", IF(T1_Data!M198&gt;99, "&gt;99", T1_Data!M198))),"-")</f>
        <v>-</v>
      </c>
      <c r="N200" s="72" t="str">
        <f>IF(ISNUMBER(T1_Data!N198),IF(T1_Data!N198=-999,"NA",IF(T1_Data!N198&lt;1, "&lt;1", IF(T1_Data!N198&gt;99, "&gt;99", T1_Data!N198))),"-")</f>
        <v>-</v>
      </c>
      <c r="O200" s="72" t="str">
        <f>IF(ISNUMBER(T1_Data!O198),IF(T1_Data!O198=-999,"NA",IF(T1_Data!O198&lt;1, "&lt;1", IF(T1_Data!O198&gt;99, "&gt;99", T1_Data!O198))),"-")</f>
        <v>-</v>
      </c>
      <c r="P200" s="72" t="str">
        <f>IF(ISNUMBER(T1_Data!P198),IF(T1_Data!P198=-999,"NA",IF(T1_Data!P198&lt;1, "&lt;1", IF(T1_Data!P198&gt;99, "&gt;99", T1_Data!P198))),"-")</f>
        <v>-</v>
      </c>
      <c r="Q200" s="72" t="str">
        <f>IF(ISNUMBER(T1_Data!Q198),IF(T1_Data!Q198=-999,"NA",IF(T1_Data!Q198&lt;1, "&lt;1", IF(T1_Data!Q198&gt;99, "&gt;99", T1_Data!Q198))),"-")</f>
        <v>-</v>
      </c>
      <c r="R200" s="72" t="str">
        <f>IF(ISNUMBER(T1_Data!R198),IF(T1_Data!R198=-999,"NA",IF(T1_Data!R198&lt;1, "&lt;1", IF(T1_Data!R198&gt;99, "&gt;99", T1_Data!R198))),"-")</f>
        <v>-</v>
      </c>
      <c r="S200" s="72" t="str">
        <f>IF(ISNUMBER(T1_Data!S198),IF(T1_Data!S198=-999,"NA",IF(T1_Data!S198&lt;1, "&lt;1", IF(T1_Data!S198&gt;99, "&gt;99", T1_Data!S198))),"-")</f>
        <v>-</v>
      </c>
      <c r="T200" s="72" t="str">
        <f>IF(ISNUMBER(T1_Data!T198),IF(T1_Data!T198=-999,"NA",IF(T1_Data!T198&lt;1, "&lt;1", IF(T1_Data!T198&gt;99, "&gt;99", T1_Data!T198))),"-")</f>
        <v>-</v>
      </c>
      <c r="U200" s="72" t="str">
        <f>IF(ISNUMBER(T1_Data!U198),IF(T1_Data!U198=-999,"NA",IF(T1_Data!U198&lt;1, "&lt;1", IF(T1_Data!U198&gt;99, "&gt;99", T1_Data!U198))),"-")</f>
        <v>-</v>
      </c>
      <c r="V200" s="72" t="str">
        <f>IF(ISNUMBER(T1_Data!V198),IF(T1_Data!V198=-999,"NA",IF(T1_Data!V198&lt;1, "&lt;1", IF(T1_Data!V198&gt;99, "&gt;99", T1_Data!V198))),"-")</f>
        <v>-</v>
      </c>
      <c r="W200" s="72" t="str">
        <f>IF(ISNUMBER(T1_Data!W198),IF(T1_Data!W198=-999,"NA",IF(T1_Data!W198&lt;1, "&lt;1", IF(T1_Data!W198&gt;99, "&gt;99", T1_Data!W198))),"-")</f>
        <v>-</v>
      </c>
      <c r="X200" s="72" t="str">
        <f>IF(ISNUMBER(T1_Data!X198),IF(T1_Data!X198=-999,"NA",IF(T1_Data!X198&lt;1, "&lt;1", IF(T1_Data!X198&gt;99, "&gt;99", T1_Data!X198))),"-")</f>
        <v>-</v>
      </c>
      <c r="Y200" s="72" t="str">
        <f>IF(ISNUMBER(T1_Data!Y198),IF(T1_Data!Y198=-999,"NA",IF(T1_Data!Y198&lt;1, "&lt;1", IF(T1_Data!Y198&gt;99, "&gt;99", T1_Data!Y198))),"-")</f>
        <v>-</v>
      </c>
      <c r="Z200" s="72" t="str">
        <f>IF(ISNUMBER(T1_Data!Z198),IF(T1_Data!Z198=-999,"NA",IF(T1_Data!Z198&lt;1, "&lt;1", IF(T1_Data!Z198&gt;99, "&gt;99", T1_Data!Z198))),"-")</f>
        <v>-</v>
      </c>
      <c r="AA200" s="72" t="str">
        <f>IF(ISNUMBER(T1_Data!AA198),IF(T1_Data!AA198=-999,"NA",IF(T1_Data!AA198&lt;1, "&lt;1", IF(T1_Data!AA198&gt;99, "&gt;99", T1_Data!AA198))),"-")</f>
        <v>-</v>
      </c>
      <c r="AB200" s="72" t="str">
        <f>IF(ISNUMBER(T1_Data!AB198),IF(T1_Data!AB198=-999,"NA",IF(T1_Data!AB198&lt;1, "&lt;1", IF(T1_Data!AB198&gt;99, "&gt;99", T1_Data!AB198))),"-")</f>
        <v>-</v>
      </c>
      <c r="AC200" s="72" t="str">
        <f>IF(ISNUMBER(T1_Data!AC198),IF(T1_Data!AC198=-999,"NA",IF(T1_Data!AC198&lt;1, "&lt;1", IF(T1_Data!AC198&gt;99, "&gt;99", T1_Data!AC198))),"-")</f>
        <v>-</v>
      </c>
      <c r="AD200" s="72" t="str">
        <f>IF(ISNUMBER(T1_Data!AD198),IF(T1_Data!AD198=-999,"NA",IF(T1_Data!AD198&lt;1, "&lt;1", IF(T1_Data!AD198&gt;99, "&gt;99", T1_Data!AD198))),"-")</f>
        <v>-</v>
      </c>
      <c r="AE200" s="72" t="str">
        <f>IF(ISNUMBER(T1_Data!AE198),IF(T1_Data!AE198=-999,"NA",IF(T1_Data!AE198&lt;1, "&lt;1", IF(T1_Data!AE198&gt;99, "&gt;99", T1_Data!AE198))),"-")</f>
        <v>-</v>
      </c>
      <c r="AF200" s="72" t="str">
        <f>IF(ISNUMBER(T1_Data!AF198),IF(T1_Data!AF198=-999,"NA",IF(T1_Data!AF198&lt;1, "&lt;1", IF(T1_Data!AF198&gt;99, "&gt;99", T1_Data!AF198))),"-")</f>
        <v>-</v>
      </c>
      <c r="AG200" s="72" t="str">
        <f>IF(ISNUMBER(T1_Data!AG198),IF(T1_Data!AG198=-999,"NA",IF(T1_Data!AG198&lt;1, "&lt;1", IF(T1_Data!AG198&gt;99, "&gt;99", T1_Data!AG198))),"-")</f>
        <v>-</v>
      </c>
      <c r="AH200" s="72" t="str">
        <f>IF(ISNUMBER(T1_Data!AH198),IF(T1_Data!AH198=-999,"NA",IF(T1_Data!AH198&lt;1, "&lt;1", IF(T1_Data!AH198&gt;99, "&gt;99", T1_Data!AH198))),"-")</f>
        <v>-</v>
      </c>
      <c r="AI200" s="72" t="str">
        <f>IF(ISNUMBER(T1_Data!AI198),IF(T1_Data!AI198=-999,"NA",IF(T1_Data!AI198&lt;1, "&lt;1", IF(T1_Data!AI198&gt;99, "&gt;99", T1_Data!AI198))),"-")</f>
        <v>-</v>
      </c>
      <c r="AJ200" s="72" t="str">
        <f>IF(ISNUMBER(T1_Data!AJ198),IF(T1_Data!AJ198=-999,"NA",IF(T1_Data!AJ198&lt;1, "&lt;1", IF(T1_Data!AJ198&gt;99, "&gt;99", T1_Data!AJ198))),"-")</f>
        <v>-</v>
      </c>
      <c r="AK200" s="72" t="str">
        <f>IF(ISNUMBER(T1_Data!AK198),IF(T1_Data!AK198=-999,"NA",IF(T1_Data!AK198&lt;1, "&lt;1", IF(T1_Data!AK198&gt;99, "&gt;99", T1_Data!AK198))),"-")</f>
        <v>-</v>
      </c>
      <c r="AL200" s="72" t="str">
        <f>IF(ISNUMBER(T1_Data!AL198),IF(T1_Data!AL198=-999,"NA",IF(T1_Data!AL198&lt;1, "&lt;1", IF(T1_Data!AL198&gt;99, "&gt;99", T1_Data!AL198))),"-")</f>
        <v>-</v>
      </c>
      <c r="AM200" s="72" t="str">
        <f>IF(ISNUMBER(T1_Data!AM198),IF(T1_Data!AM198=-999,"NA",IF(T1_Data!AM198&lt;1, "&lt;1", IF(T1_Data!AM198&gt;99, "&gt;99", T1_Data!AM198))),"-")</f>
        <v>-</v>
      </c>
      <c r="AN200" s="72" t="str">
        <f>IF(ISNUMBER(T1_Data!AN198),IF(T1_Data!AN198=-999,"NA",IF(T1_Data!AN198&lt;1, "&lt;1", IF(T1_Data!AN198&gt;99, "&gt;99", T1_Data!AN198))),"-")</f>
        <v>-</v>
      </c>
      <c r="AO200" s="72" t="str">
        <f>IF(ISNUMBER(T1_Data!AO198),IF(T1_Data!AO198=-999,"NA",IF(T1_Data!AO198&lt;1, "&lt;1", IF(T1_Data!AO198&gt;99, "&gt;99", T1_Data!AO198))),"-")</f>
        <v>-</v>
      </c>
      <c r="AP200" s="72" t="str">
        <f>IF(ISNUMBER(T1_Data!AP198),IF(T1_Data!AP198=-999,"NA",IF(T1_Data!AP198&lt;1, "&lt;1", IF(T1_Data!AP198&gt;99, "&gt;99", T1_Data!AP198))),"-")</f>
        <v>-</v>
      </c>
      <c r="AQ200" s="72" t="str">
        <f>IF(ISNUMBER(T1_Data!AQ198),IF(T1_Data!AQ198=-999,"NA",IF(T1_Data!AQ198&lt;1, "&lt;1", IF(T1_Data!AQ198&gt;99, "&gt;99", T1_Data!AQ198))),"-")</f>
        <v>-</v>
      </c>
      <c r="AR200" s="72" t="str">
        <f>IF(ISNUMBER(T1_Data!AR198),IF(T1_Data!AR198=-999,"NA",IF(T1_Data!AR198&lt;1, "&lt;1", IF(T1_Data!AR198&gt;99, "&gt;99", T1_Data!AR198))),"-")</f>
        <v>-</v>
      </c>
      <c r="AS200" s="72" t="str">
        <f>IF(ISNUMBER(T1_Data!AS198),IF(T1_Data!AS198=-999,"NA",IF(T1_Data!AS198&lt;1, "&lt;1", IF(T1_Data!AS198&gt;99, "&gt;99", T1_Data!AS198))),"-")</f>
        <v>-</v>
      </c>
      <c r="AT200" s="72" t="str">
        <f>IF(ISNUMBER(T1_Data!AT198),IF(T1_Data!AT198=-999,"NA",IF(T1_Data!AT198&lt;1, "&lt;1", IF(T1_Data!AT198&gt;99, "&gt;99", T1_Data!AT198))),"-")</f>
        <v>-</v>
      </c>
      <c r="AU200" s="72" t="str">
        <f>IF(ISNUMBER(T1_Data!AU198),IF(T1_Data!AU198=-999,"NA",IF(T1_Data!AU198&lt;1, "&lt;1", IF(T1_Data!AU198&gt;99, "&gt;99", T1_Data!AU198))),"-")</f>
        <v>-</v>
      </c>
      <c r="AV200" s="72" t="str">
        <f>IF(ISNUMBER(T1_Data!AV198),IF(T1_Data!AV198=-999,"NA",IF(T1_Data!AV198&lt;1, "&lt;1", IF(T1_Data!AV198&gt;99, "&gt;99", T1_Data!AV198))),"-")</f>
        <v>-</v>
      </c>
      <c r="AW200" s="72" t="str">
        <f>IF(ISNUMBER(T1_Data!AW198),IF(T1_Data!AW198=-999,"NA",IF(T1_Data!AW198&lt;1, "&lt;1", IF(T1_Data!AW198&gt;99, "&gt;99", T1_Data!AW198))),"-")</f>
        <v>-</v>
      </c>
      <c r="AX200" s="72" t="str">
        <f>IF(ISNUMBER(T1_Data!AX198),IF(T1_Data!AX198=-999,"NA",IF(T1_Data!AX198&lt;1, "&lt;1", IF(T1_Data!AX198&gt;99, "&gt;99", T1_Data!AX198))),"-")</f>
        <v>-</v>
      </c>
      <c r="AY200" s="72" t="str">
        <f>IF(ISNUMBER(T1_Data!AY198),IF(T1_Data!AY198=-999,"NA",IF(T1_Data!AY198&lt;1, "&lt;1", IF(T1_Data!AY198&gt;99, "&gt;99", T1_Data!AY198))),"-")</f>
        <v>-</v>
      </c>
      <c r="AZ200" s="72" t="str">
        <f>IF(ISNUMBER(T1_Data!AZ198),IF(T1_Data!AZ198=-999,"NA",IF(T1_Data!AZ198&lt;1, "&lt;1", IF(T1_Data!AZ198&gt;99, "&gt;99", T1_Data!AZ198))),"-")</f>
        <v>-</v>
      </c>
      <c r="BA200" s="72" t="str">
        <f>IF(ISNUMBER(T1_Data!BA198),IF(T1_Data!BA198=-999,"NA",IF(T1_Data!BA198&lt;1, "&lt;1", IF(T1_Data!BA198&gt;99, "&gt;99", T1_Data!BA198))),"-")</f>
        <v>-</v>
      </c>
      <c r="BB200" s="72" t="str">
        <f>IF(ISNUMBER(T1_Data!BB198),IF(T1_Data!BB198=-999,"NA",IF(T1_Data!BB198&lt;1, "&lt;1", IF(T1_Data!BB198&gt;99, "&gt;99", T1_Data!BB198))),"-")</f>
        <v>-</v>
      </c>
      <c r="BC200" s="72" t="str">
        <f>IF(ISNUMBER(T1_Data!BC198),IF(T1_Data!BC198=-999,"NA",IF(T1_Data!BC198&lt;1, "&lt;1", IF(T1_Data!BC198&gt;99, "&gt;99", T1_Data!BC198))),"-")</f>
        <v>-</v>
      </c>
      <c r="BD200" s="72" t="str">
        <f>IF(ISNUMBER(T1_Data!BD198),IF(T1_Data!BD198=-999,"NA",IF(T1_Data!BD198&lt;1, "&lt;1", IF(T1_Data!BD198&gt;99, "&gt;99", T1_Data!BD198))),"-")</f>
        <v>-</v>
      </c>
      <c r="BE200" s="72" t="str">
        <f>IF(ISNUMBER(T1_Data!BE198),IF(T1_Data!BE198=-999,"NA",IF(T1_Data!BE198&lt;1, "&lt;1", IF(T1_Data!BE198&gt;99, "&gt;99", T1_Data!BE198))),"-")</f>
        <v>-</v>
      </c>
      <c r="BF200" s="72" t="str">
        <f>IF(ISNUMBER(T1_Data!BF198),IF(T1_Data!BF198=-999,"NA",IF(T1_Data!BF198&lt;1, "&lt;1", IF(T1_Data!BF198&gt;99, "&gt;99", T1_Data!BF198))),"-")</f>
        <v>-</v>
      </c>
      <c r="BG200" s="72" t="str">
        <f>IF(ISNUMBER(T1_Data!BG198),IF(T1_Data!BG198=-999,"NA",IF(T1_Data!BG198&lt;1, "&lt;1", IF(T1_Data!BG198&gt;99, "&gt;99", T1_Data!BG198))),"-")</f>
        <v>-</v>
      </c>
      <c r="BH200" s="72" t="str">
        <f>IF(ISNUMBER(T1_Data!BH198),IF(T1_Data!BH198=-999,"NA",IF(T1_Data!BH198&lt;1, "&lt;1", IF(T1_Data!BH198&gt;99, "&gt;99", T1_Data!BH198))),"-")</f>
        <v>-</v>
      </c>
      <c r="BI200" s="72" t="str">
        <f>IF(ISNUMBER(T1_Data!BI198),IF(T1_Data!BI198=-999,"NA",IF(T1_Data!BI198&lt;1, "&lt;1", IF(T1_Data!BI198&gt;99, "&gt;99", T1_Data!BI198))),"-")</f>
        <v>-</v>
      </c>
      <c r="BJ200" s="72" t="str">
        <f>IF(ISNUMBER(T1_Data!BJ198),IF(T1_Data!BJ198=-999,"NA",IF(T1_Data!BJ198&lt;1, "&lt;1", IF(T1_Data!BJ198&gt;99, "&gt;99", T1_Data!BJ198))),"-")</f>
        <v>-</v>
      </c>
      <c r="BK200" s="72" t="str">
        <f>IF(ISNUMBER(T1_Data!BK198),IF(T1_Data!BK198=-999,"NA",IF(T1_Data!BK198&lt;1, "&lt;1", IF(T1_Data!BK198&gt;99, "&gt;99", T1_Data!BK198))),"-")</f>
        <v>-</v>
      </c>
      <c r="BL200" s="72" t="str">
        <f>IF(ISNUMBER(T1_Data!BL198),IF(T1_Data!BL198=-999,"NA",IF(T1_Data!BL198&lt;1, "&lt;1", IF(T1_Data!BL198&gt;99, "&gt;99", T1_Data!BL198))),"-")</f>
        <v>-</v>
      </c>
      <c r="BM200" s="72" t="str">
        <f>IF(ISNUMBER(T1_Data!BM198),IF(T1_Data!BM198=-999,"NA",IF(T1_Data!BM198&lt;1, "&lt;1", IF(T1_Data!BM198&gt;99, "&gt;99", T1_Data!BM198))),"-")</f>
        <v>-</v>
      </c>
      <c r="BN200" s="72" t="str">
        <f>IF(ISNUMBER(T1_Data!BN198),IF(T1_Data!BN198=-999,"NA",IF(T1_Data!BN198&lt;1, "&lt;1", IF(T1_Data!BN198&gt;99, "&gt;99", T1_Data!BN198))),"-")</f>
        <v>-</v>
      </c>
      <c r="BO200" s="72" t="str">
        <f>IF(ISNUMBER(T1_Data!BO198),IF(T1_Data!BO198=-999,"NA",IF(T1_Data!BO198&lt;1, "&lt;1", IF(T1_Data!BO198&gt;99, "&gt;99", T1_Data!BO198))),"-")</f>
        <v>-</v>
      </c>
      <c r="BP200" s="72" t="str">
        <f>IF(ISNUMBER(T1_Data!BP198),IF(T1_Data!BP198=-999,"NA",IF(T1_Data!BP198&lt;1, "&lt;1", IF(T1_Data!BP198&gt;99, "&gt;99", T1_Data!BP198))),"-")</f>
        <v>-</v>
      </c>
      <c r="BQ200" s="72" t="str">
        <f>IF(ISNUMBER(T1_Data!BQ198),IF(T1_Data!BQ198=-999,"NA",IF(T1_Data!BQ198&lt;1, "&lt;1", IF(T1_Data!BQ198&gt;99, "&gt;99", T1_Data!BQ198))),"-")</f>
        <v>-</v>
      </c>
      <c r="BR200" s="72" t="str">
        <f>IF(ISNUMBER(T1_Data!BR198),IF(T1_Data!BR198=-999,"NA",IF(T1_Data!BR198&lt;1, "&lt;1", IF(T1_Data!BR198&gt;99, "&gt;99", T1_Data!BR198))),"-")</f>
        <v>-</v>
      </c>
      <c r="BS200" s="72" t="str">
        <f>IF(ISNUMBER(T1_Data!BS198),IF(T1_Data!BS198=-999,"NA",IF(T1_Data!BS198&lt;1, "&lt;1", IF(T1_Data!BS198&gt;99, "&gt;99", T1_Data!BS198))),"-")</f>
        <v>-</v>
      </c>
      <c r="BT200" s="72" t="str">
        <f>IF(ISNUMBER(T1_Data!BT198),IF(T1_Data!BT198=-999,"NA",IF(T1_Data!BT198&lt;1, "&lt;1", IF(T1_Data!BT198&gt;99, "&gt;99", T1_Data!BT198))),"-")</f>
        <v>-</v>
      </c>
      <c r="BU200" s="72" t="str">
        <f>IF(ISNUMBER(T1_Data!BU198),IF(T1_Data!BU198=-999,"NA",IF(T1_Data!BU198&lt;1, "&lt;1", IF(T1_Data!BU198&gt;99, "&gt;99", T1_Data!BU198))),"-")</f>
        <v>-</v>
      </c>
      <c r="BV200" s="72" t="str">
        <f>IF(ISNUMBER(T1_Data!BV198),IF(T1_Data!BV198=-999,"NA",IF(T1_Data!BV198&lt;1, "&lt;1", IF(T1_Data!BV198&gt;99, "&gt;99", T1_Data!BV198))),"-")</f>
        <v>-</v>
      </c>
      <c r="BW200" s="72" t="str">
        <f>IF(ISNUMBER(T1_Data!BW198),IF(T1_Data!BW198=-999,"NA",IF(T1_Data!BW198&lt;1, "&lt;1", IF(T1_Data!BW198&gt;99, "&gt;99", T1_Data!BW198))),"-")</f>
        <v>-</v>
      </c>
      <c r="BX200" s="72" t="str">
        <f>IF(ISNUMBER(T1_Data!BX198),IF(T1_Data!BX198=-999,"NA",IF(T1_Data!BX198&lt;1, "&lt;1", IF(T1_Data!BX198&gt;99, "&gt;99", T1_Data!BX198))),"-")</f>
        <v>-</v>
      </c>
      <c r="BY200" s="72" t="str">
        <f>IF(ISNUMBER(T1_Data!BY198),IF(T1_Data!BY198=-999,"NA",IF(T1_Data!BY198&lt;1, "&lt;1", IF(T1_Data!BY198&gt;99, "&gt;99", T1_Data!BY198))),"-")</f>
        <v>-</v>
      </c>
      <c r="BZ200" s="72" t="str">
        <f>IF(ISNUMBER(T1_Data!BZ198),IF(T1_Data!BZ198=-999,"NA",IF(T1_Data!BZ198&lt;1, "&lt;1", IF(T1_Data!BZ198&gt;99, "&gt;99", T1_Data!BZ198))),"-")</f>
        <v>-</v>
      </c>
      <c r="CA200" s="72" t="str">
        <f>IF(ISNUMBER(T1_Data!CA198),IF(T1_Data!CA198=-999,"NA",IF(T1_Data!CA198&lt;1, "&lt;1", IF(T1_Data!CA198&gt;99, "&gt;99", T1_Data!CA198))),"-")</f>
        <v>-</v>
      </c>
      <c r="CB200" s="72" t="str">
        <f>IF(ISNUMBER(T1_Data!CB198),IF(T1_Data!CB198=-999,"NA",IF(T1_Data!CB198&lt;1, "&lt;1", IF(T1_Data!CB198&gt;99, "&gt;99", T1_Data!CB198))),"-")</f>
        <v>-</v>
      </c>
      <c r="CC200" s="72" t="str">
        <f>IF(ISNUMBER(T1_Data!CC198),IF(T1_Data!CC198=-999,"NA",IF(T1_Data!CC198&lt;1, "&lt;1", IF(T1_Data!CC198&gt;99, "&gt;99", T1_Data!CC198))),"-")</f>
        <v>-</v>
      </c>
      <c r="CD200" s="72" t="str">
        <f>IF(ISNUMBER(T1_Data!CD198),IF(T1_Data!CD198=-999,"NA",IF(T1_Data!CD198&lt;1, "&lt;1", IF(T1_Data!CD198&gt;99, "&gt;99", T1_Data!CD198))),"-")</f>
        <v>-</v>
      </c>
      <c r="CE200" s="72" t="str">
        <f>IF(ISNUMBER(T1_Data!CE198),IF(T1_Data!CE198=-999,"NA",IF(T1_Data!CE198&lt;1, "&lt;1", IF(T1_Data!CE198&gt;99, "&gt;99", T1_Data!CE198))),"-")</f>
        <v>-</v>
      </c>
      <c r="CF200" s="72" t="str">
        <f>IF(ISNUMBER(T1_Data!CF198),IF(T1_Data!CF198=-999,"NA",IF(T1_Data!CF198&lt;1, "&lt;1", IF(T1_Data!CF198&gt;99, "&gt;99", T1_Data!CF198))),"-")</f>
        <v>-</v>
      </c>
      <c r="CG200" s="72" t="str">
        <f>IF(ISNUMBER(T1_Data!CG198),IF(T1_Data!CG198=-999,"NA",IF(T1_Data!CG198&lt;1, "&lt;1", IF(T1_Data!CG198&gt;99, "&gt;99", T1_Data!CG198))),"-")</f>
        <v>-</v>
      </c>
      <c r="CH200" s="72" t="str">
        <f>IF(ISNUMBER(T1_Data!CH198),IF(T1_Data!CH198=-999,"NA",IF(T1_Data!CH198&lt;1, "&lt;1", IF(T1_Data!CH198&gt;99, "&gt;99", T1_Data!CH198))),"-")</f>
        <v>-</v>
      </c>
      <c r="CI200" s="72" t="str">
        <f>IF(ISNUMBER(T1_Data!CI198),IF(T1_Data!CI198=-999,"NA",IF(T1_Data!CI198&lt;1, "&lt;1", IF(T1_Data!CI198&gt;99, "&gt;99", T1_Data!CI198))),"-")</f>
        <v>-</v>
      </c>
      <c r="CJ200" s="72" t="str">
        <f>IF(ISNUMBER(T1_Data!CJ198),IF(T1_Data!CJ198=-999,"NA",IF(T1_Data!CJ198&lt;1, "&lt;1", IF(T1_Data!CJ198&gt;99, "&gt;99", T1_Data!CJ198))),"-")</f>
        <v>-</v>
      </c>
      <c r="CK200" s="72" t="str">
        <f>IF(ISNUMBER(T1_Data!CK198),IF(T1_Data!CK198=-999,"NA",IF(T1_Data!CK198&lt;1, "&lt;1", IF(T1_Data!CK198&gt;99, "&gt;99", T1_Data!CK198))),"-")</f>
        <v>-</v>
      </c>
      <c r="CL200" s="72" t="str">
        <f>IF(ISNUMBER(T1_Data!CL198),IF(T1_Data!CL198=-999,"NA",IF(T1_Data!CL198&lt;1, "&lt;1", IF(T1_Data!CL198&gt;99, "&gt;99", T1_Data!CL198))),"-")</f>
        <v>-</v>
      </c>
      <c r="CM200" s="72" t="str">
        <f>IF(ISNUMBER(T1_Data!CM198),IF(T1_Data!CM198=-999,"NA",IF(T1_Data!CM198&lt;1, "&lt;1", IF(T1_Data!CM198&gt;99, "&gt;99", T1_Data!CM198))),"-")</f>
        <v>-</v>
      </c>
      <c r="CN200" s="72" t="str">
        <f>IF(ISNUMBER(T1_Data!CN198),IF(T1_Data!CN198=-999,"NA",IF(T1_Data!CN198&lt;1, "&lt;1", IF(T1_Data!CN198&gt;99, "&gt;99", T1_Data!CN198))),"-")</f>
        <v>-</v>
      </c>
      <c r="CO200" s="72" t="str">
        <f>IF(ISNUMBER(T1_Data!CO198),IF(T1_Data!CO198=-999,"NA",IF(T1_Data!CO198&lt;1, "&lt;1", IF(T1_Data!CO198&gt;99, "&gt;99", T1_Data!CO198))),"-")</f>
        <v>-</v>
      </c>
      <c r="CP200" s="72" t="str">
        <f>IF(ISNUMBER(T1_Data!CP198),IF(T1_Data!CP198=-999,"NA",IF(T1_Data!CP198&lt;1, "&lt;1", IF(T1_Data!CP198&gt;99, "&gt;99", T1_Data!CP198))),"-")</f>
        <v>-</v>
      </c>
      <c r="CQ200" s="72" t="str">
        <f>IF(ISNUMBER(T1_Data!CQ198),IF(T1_Data!CQ198=-999,"NA",IF(T1_Data!CQ198&lt;1, "&lt;1", IF(T1_Data!CQ198&gt;99, "&gt;99", T1_Data!CQ198))),"-")</f>
        <v>-</v>
      </c>
      <c r="CR200" s="72" t="str">
        <f>IF(ISNUMBER(T1_Data!CR198),IF(T1_Data!CR198=-999,"NA",IF(T1_Data!CR198&lt;1, "&lt;1", IF(T1_Data!CR198&gt;99, "&gt;99", T1_Data!CR198))),"-")</f>
        <v>-</v>
      </c>
      <c r="CS200" s="72" t="str">
        <f>IF(ISNUMBER(T1_Data!CS198),IF(T1_Data!CS198=-999,"NA",IF(T1_Data!CS198&lt;1, "&lt;1", IF(T1_Data!CS198&gt;99, "&gt;99", T1_Data!CS198))),"-")</f>
        <v>-</v>
      </c>
      <c r="CT200" s="72" t="str">
        <f>IF(ISNUMBER(T1_Data!CT198),IF(T1_Data!CT198=-999,"NA",IF(T1_Data!CT198&lt;1, "&lt;1", IF(T1_Data!CT198&gt;99, "&gt;99", T1_Data!CT198))),"-")</f>
        <v>-</v>
      </c>
      <c r="CU200" s="72" t="str">
        <f>IF(ISNUMBER(T1_Data!CU198),IF(T1_Data!CU198=-999,"NA",IF(T1_Data!CU198&lt;1, "&lt;1", IF(T1_Data!CU198&gt;99, "&gt;99", T1_Data!CU198))),"-")</f>
        <v>-</v>
      </c>
      <c r="CV200" s="72" t="str">
        <f>IF(ISNUMBER(T1_Data!CV198),IF(T1_Data!CV198=-999,"NA",IF(T1_Data!CV198&lt;1, "&lt;1", IF(T1_Data!CV198&gt;99, "&gt;99", T1_Data!CV198))),"-")</f>
        <v>-</v>
      </c>
      <c r="CW200" s="72" t="str">
        <f>IF(ISNUMBER(T1_Data!CW198),IF(T1_Data!CW198=-999,"NA",IF(T1_Data!CW198&lt;1, "&lt;1", IF(T1_Data!CW198&gt;99, "&gt;99", T1_Data!CW198))),"-")</f>
        <v>-</v>
      </c>
      <c r="CX200" s="72" t="str">
        <f>IF(ISNUMBER(T1_Data!CX198),IF(T1_Data!CX198=-999,"NA",IF(T1_Data!CX198&lt;1, "&lt;1", IF(T1_Data!CX198&gt;99, "&gt;99", T1_Data!CX198))),"-")</f>
        <v>-</v>
      </c>
      <c r="CY200" s="72" t="str">
        <f>IF(ISNUMBER(T1_Data!CY198),IF(T1_Data!CY198=-999,"NA",IF(T1_Data!CY198&lt;1, "&lt;1", IF(T1_Data!CY198&gt;99, "&gt;99", T1_Data!CY198))),"-")</f>
        <v>-</v>
      </c>
      <c r="CZ200" s="72" t="str">
        <f>IF(ISNUMBER(T1_Data!CZ198),IF(T1_Data!CZ198=-999,"NA",IF(T1_Data!CZ198&lt;1, "&lt;1", IF(T1_Data!CZ198&gt;99, "&gt;99", T1_Data!CZ198))),"-")</f>
        <v>-</v>
      </c>
      <c r="DA200" s="72" t="str">
        <f>IF(ISNUMBER(T1_Data!DA198),IF(T1_Data!DA198=-999,"NA",IF(T1_Data!DA198&lt;1, "&lt;1", IF(T1_Data!DA198&gt;99, "&gt;99", T1_Data!DA198))),"-")</f>
        <v>-</v>
      </c>
      <c r="DB200" s="72" t="str">
        <f>IF(ISNUMBER(T1_Data!DB198),IF(T1_Data!DB198=-999,"NA",IF(T1_Data!DB198&lt;1, "&lt;1", IF(T1_Data!DB198&gt;99, "&gt;99", T1_Data!DB198))),"-")</f>
        <v>-</v>
      </c>
      <c r="DC200" s="72" t="str">
        <f>IF(ISNUMBER(T1_Data!DC198),IF(T1_Data!DC198=-999,"NA",IF(T1_Data!DC198&lt;1, "&lt;1", IF(T1_Data!DC198&gt;99, "&gt;99", T1_Data!DC198))),"-")</f>
        <v>-</v>
      </c>
      <c r="DD200" s="72" t="str">
        <f>IF(ISNUMBER(T1_Data!DD198),IF(T1_Data!DD198=-999,"NA",IF(T1_Data!DD198&lt;1, "&lt;1", IF(T1_Data!DD198&gt;99, "&gt;99", T1_Data!DD198))),"-")</f>
        <v>-</v>
      </c>
      <c r="DE200" s="72" t="str">
        <f>IF(ISNUMBER(T1_Data!DE198),IF(T1_Data!DE198=-999,"NA",IF(T1_Data!DE198&lt;1, "&lt;1", IF(T1_Data!DE198&gt;99, "&gt;99", T1_Data!DE198))),"-")</f>
        <v>-</v>
      </c>
      <c r="DF200" s="72" t="str">
        <f>IF(ISNUMBER(T1_Data!DF198),IF(T1_Data!DF198=-999,"NA",IF(T1_Data!DF198&lt;1, "&lt;1", IF(T1_Data!DF198&gt;99, "&gt;99", T1_Data!DF198))),"-")</f>
        <v>-</v>
      </c>
      <c r="DG200" s="72" t="str">
        <f>IF(ISNUMBER(T1_Data!DG198),IF(T1_Data!DG198=-999,"NA",IF(T1_Data!DG198&lt;1, "&lt;1", IF(T1_Data!DG198&gt;99, "&gt;99", T1_Data!DG198))),"-")</f>
        <v>-</v>
      </c>
      <c r="DH200" s="72" t="str">
        <f>IF(ISNUMBER(T1_Data!DH198),IF(T1_Data!DH198=-999,"NA",IF(T1_Data!DH198&lt;1, "&lt;1", IF(T1_Data!DH198&gt;99, "&gt;99", T1_Data!DH198))),"-")</f>
        <v>-</v>
      </c>
      <c r="DI200" s="72" t="str">
        <f>IF(ISNUMBER(T1_Data!DI198),IF(T1_Data!DI198=-999,"NA",IF(T1_Data!DI198&lt;1, "&lt;1", IF(T1_Data!DI198&gt;99, "&gt;99", T1_Data!DI198))),"-")</f>
        <v>-</v>
      </c>
      <c r="DJ200" s="72" t="str">
        <f>IF(ISNUMBER(T1_Data!DJ198),IF(T1_Data!DJ198=-999,"NA",IF(T1_Data!DJ198&lt;1, "&lt;1", IF(T1_Data!DJ198&gt;99, "&gt;99", T1_Data!DJ198))),"-")</f>
        <v>-</v>
      </c>
      <c r="DK200" s="72" t="str">
        <f>IF(ISNUMBER(T1_Data!DK198),IF(T1_Data!DK198=-999,"NA",IF(T1_Data!DK198&lt;1, "&lt;1", IF(T1_Data!DK198&gt;99, "&gt;99", T1_Data!DK198))),"-")</f>
        <v>-</v>
      </c>
      <c r="DL200" s="72" t="str">
        <f>IF(ISNUMBER(T1_Data!DL198),IF(T1_Data!DL198=-999,"NA",IF(T1_Data!DL198&lt;1, "&lt;1", IF(T1_Data!DL198&gt;99, "&gt;99", T1_Data!DL198))),"-")</f>
        <v>-</v>
      </c>
      <c r="DM200" s="72" t="str">
        <f>IF(ISNUMBER(T1_Data!DM198),IF(T1_Data!DM198=-999,"NA",IF(T1_Data!DM198&lt;1, "&lt;1", IF(T1_Data!DM198&gt;99, "&gt;99", T1_Data!DM198))),"-")</f>
        <v>-</v>
      </c>
      <c r="DN200" s="72" t="str">
        <f>IF(ISNUMBER(T1_Data!DN198),IF(T1_Data!DN198=-999,"NA",IF(T1_Data!DN198&lt;1, "&lt;1", IF(T1_Data!DN198&gt;99, "&gt;99", T1_Data!DN198))),"-")</f>
        <v>-</v>
      </c>
      <c r="DO200" s="72" t="str">
        <f>IF(ISNUMBER(T1_Data!DO198),IF(T1_Data!DO198=-999,"NA",IF(T1_Data!DO198&lt;1, "&lt;1", IF(T1_Data!DO198&gt;99, "&gt;99", T1_Data!DO198))),"-")</f>
        <v>-</v>
      </c>
      <c r="DP200" s="72" t="str">
        <f>IF(ISNUMBER(T1_Data!DP198),IF(T1_Data!DP198=-999,"NA",IF(T1_Data!DP198&lt;1, "&lt;1", IF(T1_Data!DP198&gt;99, "&gt;99", T1_Data!DP198))),"-")</f>
        <v>-</v>
      </c>
      <c r="DQ200" s="72" t="str">
        <f>IF(ISNUMBER(T1_Data!DQ198),IF(T1_Data!DQ198=-999,"NA",IF(T1_Data!DQ198&lt;1, "&lt;1", IF(T1_Data!DQ198&gt;99, "&gt;99", T1_Data!DQ198))),"-")</f>
        <v>-</v>
      </c>
      <c r="DR200" s="72" t="str">
        <f>IF(ISNUMBER(T1_Data!DR198),IF(T1_Data!DR198=-999,"NA",IF(T1_Data!DR198&lt;1, "&lt;1", IF(T1_Data!DR198&gt;99, "&gt;99", T1_Data!DR198))),"-")</f>
        <v>-</v>
      </c>
      <c r="DS200" s="72" t="str">
        <f>IF(ISNUMBER(T1_Data!DS198),IF(T1_Data!DS198=-999,"NA",IF(T1_Data!DS198&lt;1, "&lt;1", IF(T1_Data!DS198&gt;99, "&gt;99", T1_Data!DS198))),"-")</f>
        <v>-</v>
      </c>
      <c r="DT200" s="72" t="str">
        <f>IF(ISNUMBER(T1_Data!DT198),IF(T1_Data!DT198=-999,"NA",IF(T1_Data!DT198&lt;1, "&lt;1", IF(T1_Data!DT198&gt;99, "&gt;99", T1_Data!DT198))),"-")</f>
        <v>-</v>
      </c>
      <c r="DU200" s="72" t="str">
        <f>IF(ISNUMBER(T1_Data!DU198),IF(T1_Data!DU198=-999,"NA",IF(T1_Data!DU198&lt;1, "&lt;1", IF(T1_Data!DU198&gt;99, "&gt;99", T1_Data!DU198))),"-")</f>
        <v>-</v>
      </c>
      <c r="DV200" s="72" t="str">
        <f>IF(ISNUMBER(T1_Data!DV198),IF(T1_Data!DV198=-999,"NA",IF(T1_Data!DV198&lt;1, "&lt;1", IF(T1_Data!DV198&gt;99, "&gt;99", T1_Data!DV198))),"-")</f>
        <v>-</v>
      </c>
      <c r="DW200" s="72" t="str">
        <f>IF(ISNUMBER(T1_Data!DW198),IF(T1_Data!DW198=-999,"NA",IF(T1_Data!DW198&lt;1, "&lt;1", IF(T1_Data!DW198&gt;99, "&gt;99", T1_Data!DW198))),"-")</f>
        <v>-</v>
      </c>
      <c r="DX200" s="72" t="str">
        <f>IF(ISNUMBER(T1_Data!DX198),IF(T1_Data!DX198=-999,"NA",IF(T1_Data!DX198&lt;1, "&lt;1", IF(T1_Data!DX198&gt;99, "&gt;99", T1_Data!DX198))),"-")</f>
        <v>-</v>
      </c>
      <c r="DY200" s="72" t="str">
        <f>IF(ISNUMBER(T1_Data!DY198),IF(T1_Data!DY198=-999,"NA",IF(T1_Data!DY198&lt;1, "&lt;1", IF(T1_Data!DY198&gt;99, "&gt;99", T1_Data!DY198))),"-")</f>
        <v>-</v>
      </c>
      <c r="DZ200" s="72" t="str">
        <f>IF(ISNUMBER(T1_Data!DZ198),IF(T1_Data!DZ198=-999,"NA",IF(T1_Data!DZ198&lt;1, "&lt;1", IF(T1_Data!DZ198&gt;99, "&gt;99", T1_Data!DZ198))),"-")</f>
        <v>-</v>
      </c>
      <c r="EA200" s="72" t="str">
        <f>IF(ISNUMBER(T1_Data!EA198),IF(T1_Data!EA198=-999,"NA",IF(T1_Data!EA198&lt;1, "&lt;1", IF(T1_Data!EA198&gt;99, "&gt;99", T1_Data!EA198))),"-")</f>
        <v>-</v>
      </c>
      <c r="EB200" s="72" t="str">
        <f>IF(ISNUMBER(T1_Data!EB198),IF(T1_Data!EB198=-999,"NA",IF(T1_Data!EB198&lt;1, "&lt;1", IF(T1_Data!EB198&gt;99, "&gt;99", T1_Data!EB198))),"-")</f>
        <v>-</v>
      </c>
      <c r="EC200" s="72" t="str">
        <f>IF(ISNUMBER(T1_Data!EC198),IF(T1_Data!EC198=-999,"NA",IF(T1_Data!EC198&lt;1, "&lt;1", IF(T1_Data!EC198&gt;99, "&gt;99", T1_Data!EC198))),"-")</f>
        <v>-</v>
      </c>
      <c r="ED200" s="72" t="str">
        <f>IF(ISNUMBER(T1_Data!ED198),IF(T1_Data!ED198=-999,"NA",IF(T1_Data!ED198&lt;1, "&lt;1", IF(T1_Data!ED198&gt;99, "&gt;99", T1_Data!ED198))),"-")</f>
        <v>-</v>
      </c>
      <c r="EE200" s="72" t="str">
        <f>IF(ISNUMBER(T1_Data!EE198),IF(T1_Data!EE198=-999,"NA",IF(T1_Data!EE198&lt;1, "&lt;1", IF(T1_Data!EE198&gt;99, "&gt;99", T1_Data!EE198))),"-")</f>
        <v>-</v>
      </c>
      <c r="EF200" s="72" t="str">
        <f>IF(ISNUMBER(T1_Data!EF198),IF(T1_Data!EF198=-999,"NA",IF(T1_Data!EF198&lt;1, "&lt;1", IF(T1_Data!EF198&gt;99, "&gt;99", T1_Data!EF198))),"-")</f>
        <v>-</v>
      </c>
      <c r="EG200" s="72" t="str">
        <f>IF(ISNUMBER(T1_Data!EG198),IF(T1_Data!EG198=-999,"NA",IF(T1_Data!EG198&lt;1, "&lt;1", IF(T1_Data!EG198&gt;99, "&gt;99", T1_Data!EG198))),"-")</f>
        <v>-</v>
      </c>
      <c r="EH200" s="72" t="str">
        <f>IF(ISNUMBER(T1_Data!EH198),IF(T1_Data!EH198=-999,"NA",IF(T1_Data!EH198&lt;1, "&lt;1", IF(T1_Data!EH198&gt;99, "&gt;99", T1_Data!EH198))),"-")</f>
        <v>-</v>
      </c>
      <c r="EI200" s="72" t="str">
        <f>IF(ISNUMBER(T1_Data!EI198),IF(T1_Data!EI198=-999,"NA",IF(T1_Data!EI198&lt;1, "&lt;1", IF(T1_Data!EI198&gt;99, "&gt;99", T1_Data!EI198))),"-")</f>
        <v>-</v>
      </c>
      <c r="EJ200" s="72" t="str">
        <f>IF(ISNUMBER(T1_Data!EJ198),IF(T1_Data!EJ198=-999,"NA",IF(T1_Data!EJ198&lt;1, "&lt;1", IF(T1_Data!EJ198&gt;99, "&gt;99", T1_Data!EJ198))),"-")</f>
        <v>-</v>
      </c>
      <c r="EK200" s="72" t="str">
        <f>IF(ISNUMBER(T1_Data!EK198),IF(T1_Data!EK198=-999,"NA",IF(T1_Data!EK198&lt;1, "&lt;1", IF(T1_Data!EK198&gt;99, "&gt;99", T1_Data!EK198))),"-")</f>
        <v>-</v>
      </c>
      <c r="EL200" s="72" t="str">
        <f>IF(ISNUMBER(T1_Data!EL198),IF(T1_Data!EL198=-999,"NA",IF(T1_Data!EL198&lt;1, "&lt;1", IF(T1_Data!EL198&gt;99, "&gt;99", T1_Data!EL198))),"-")</f>
        <v>-</v>
      </c>
      <c r="EM200" s="72" t="str">
        <f>IF(ISNUMBER(T1_Data!EM198),IF(T1_Data!EM198=-999,"NA",IF(T1_Data!EM198&lt;1, "&lt;1", IF(T1_Data!EM198&gt;99, "&gt;99", T1_Data!EM198))),"-")</f>
        <v>-</v>
      </c>
      <c r="EN200" s="72" t="str">
        <f>IF(ISNUMBER(T1_Data!EN198),IF(T1_Data!EN198=-999,"NA",IF(T1_Data!EN198&lt;1, "&lt;1", IF(T1_Data!EN198&gt;99, "&gt;99", T1_Data!EN198))),"-")</f>
        <v>-</v>
      </c>
      <c r="EO200" s="72" t="str">
        <f>IF(ISNUMBER(T1_Data!EO198),IF(T1_Data!EO198=-999,"NA",IF(T1_Data!EO198&lt;1, "&lt;1", IF(T1_Data!EO198&gt;99, "&gt;99", T1_Data!EO198))),"-")</f>
        <v>-</v>
      </c>
      <c r="EP200" s="72" t="str">
        <f>IF(ISNUMBER(T1_Data!EP198),IF(T1_Data!EP198=-999,"NA",IF(T1_Data!EP198&lt;1, "&lt;1", IF(T1_Data!EP198&gt;99, "&gt;99", T1_Data!EP198))),"-")</f>
        <v>-</v>
      </c>
      <c r="EQ200" s="72" t="str">
        <f>IF(ISNUMBER(T1_Data!EQ198),IF(T1_Data!EQ198=-999,"NA",IF(T1_Data!EQ198&lt;1, "&lt;1", IF(T1_Data!EQ198&gt;99, "&gt;99", T1_Data!EQ198))),"-")</f>
        <v>-</v>
      </c>
      <c r="ER200" s="72" t="str">
        <f>IF(ISNUMBER(T1_Data!ER198),IF(T1_Data!ER198=-999,"NA",IF(T1_Data!ER198&lt;1, "&lt;1", IF(T1_Data!ER198&gt;99, "&gt;99", T1_Data!ER198))),"-")</f>
        <v>-</v>
      </c>
      <c r="ES200" s="72" t="str">
        <f>IF(ISNUMBER(T1_Data!ES198),IF(T1_Data!ES198=-999,"NA",IF(T1_Data!ES198&lt;1, "&lt;1", IF(T1_Data!ES198&gt;99, "&gt;99", T1_Data!ES198))),"-")</f>
        <v>-</v>
      </c>
      <c r="ET200" s="72" t="str">
        <f>IF(ISNUMBER(T1_Data!ET198),IF(T1_Data!ET198=-999,"NA",IF(T1_Data!ET198&lt;1, "&lt;1", IF(T1_Data!ET198&gt;99, "&gt;99", T1_Data!ET198))),"-")</f>
        <v>-</v>
      </c>
      <c r="EU200" s="72" t="str">
        <f>IF(ISNUMBER(T1_Data!EU198),IF(T1_Data!EU198=-999,"NA",IF(T1_Data!EU198&lt;1, "&lt;1", IF(T1_Data!EU198&gt;99, "&gt;99", T1_Data!EU198))),"-")</f>
        <v>-</v>
      </c>
      <c r="EV200" s="72" t="str">
        <f>IF(ISNUMBER(T1_Data!EV198),IF(T1_Data!EV198=-999,"NA",IF(T1_Data!EV198&lt;1, "&lt;1", IF(T1_Data!EV198&gt;99, "&gt;99", T1_Data!EV198))),"-")</f>
        <v>-</v>
      </c>
      <c r="EW200" s="72" t="str">
        <f>IF(ISNUMBER(T1_Data!EW198),IF(T1_Data!EW198=-999,"NA",IF(T1_Data!EW198&lt;1, "&lt;1", IF(T1_Data!EW198&gt;99, "&gt;99", T1_Data!EW198))),"-")</f>
        <v>-</v>
      </c>
      <c r="EX200" s="72" t="str">
        <f>IF(ISNUMBER(T1_Data!EX198),IF(T1_Data!EX198=-999,"NA",IF(T1_Data!EX198&lt;1, "&lt;1", IF(T1_Data!EX198&gt;99, "&gt;99", T1_Data!EX198))),"-")</f>
        <v>-</v>
      </c>
      <c r="EY200" s="72" t="str">
        <f>IF(ISNUMBER(T1_Data!EY198),IF(T1_Data!EY198=-999,"NA",IF(T1_Data!EY198&lt;1, "&lt;1", IF(T1_Data!EY198&gt;99, "&gt;99", T1_Data!EY198))),"-")</f>
        <v>-</v>
      </c>
      <c r="EZ200" s="72" t="str">
        <f>IF(ISNUMBER(T1_Data!EZ198),IF(T1_Data!EZ198=-999,"NA",IF(T1_Data!EZ198&lt;1, "&lt;1", IF(T1_Data!EZ198&gt;99, "&gt;99", T1_Data!EZ198))),"-")</f>
        <v>-</v>
      </c>
      <c r="FA200" s="72" t="str">
        <f>IF(ISNUMBER(T1_Data!FA198),IF(T1_Data!FA198=-999,"NA",IF(T1_Data!FA198&lt;1, "&lt;1", IF(T1_Data!FA198&gt;99, "&gt;99", T1_Data!FA198))),"-")</f>
        <v>-</v>
      </c>
      <c r="FB200" s="72" t="str">
        <f>IF(ISNUMBER(T1_Data!FB198),IF(T1_Data!FB198=-999,"NA",IF(T1_Data!FB198&lt;1, "&lt;1", IF(T1_Data!FB198&gt;99, "&gt;99", T1_Data!FB198))),"-")</f>
        <v>-</v>
      </c>
      <c r="FC200" s="72" t="str">
        <f>IF(ISNUMBER(T1_Data!FC198),IF(T1_Data!FC198=-999,"NA",IF(T1_Data!FC198&lt;1, "&lt;1", IF(T1_Data!FC198&gt;99, "&gt;99", T1_Data!FC198))),"-")</f>
        <v>-</v>
      </c>
      <c r="FD200" s="72" t="str">
        <f>IF(ISNUMBER(T1_Data!FD198),IF(T1_Data!FD198=-999,"NA",IF(T1_Data!FD198&lt;1, "&lt;1", IF(T1_Data!FD198&gt;99, "&gt;99", T1_Data!FD198))),"-")</f>
        <v>-</v>
      </c>
      <c r="FE200" s="72" t="str">
        <f>IF(ISNUMBER(T1_Data!FE198),IF(T1_Data!FE198=-999,"NA",IF(T1_Data!FE198&lt;1, "&lt;1", IF(T1_Data!FE198&gt;99, "&gt;99", T1_Data!FE198))),"-")</f>
        <v>-</v>
      </c>
      <c r="FF200" s="72" t="str">
        <f>IF(ISNUMBER(T1_Data!FF198),IF(T1_Data!FF198=-999,"NA",IF(T1_Data!FF198&lt;1, "&lt;1", IF(T1_Data!FF198&gt;99, "&gt;99", T1_Data!FF198))),"-")</f>
        <v>-</v>
      </c>
      <c r="FG200" s="72" t="str">
        <f>IF(ISNUMBER(T1_Data!FG198),IF(T1_Data!FG198=-999,"NA",IF(T1_Data!FG198&lt;1, "&lt;1", IF(T1_Data!FG198&gt;99, "&gt;99", T1_Data!FG198))),"-")</f>
        <v>-</v>
      </c>
      <c r="FH200" s="72" t="str">
        <f>IF(ISNUMBER(T1_Data!FH198),IF(T1_Data!FH198=-999,"NA",IF(T1_Data!FH198&lt;1, "&lt;1", IF(T1_Data!FH198&gt;99, "&gt;99", T1_Data!FH198))),"-")</f>
        <v>-</v>
      </c>
      <c r="FI200" s="72" t="str">
        <f>IF(ISNUMBER(T1_Data!FI198),IF(T1_Data!FI198=-999,"NA",IF(T1_Data!FI198&lt;1, "&lt;1", IF(T1_Data!FI198&gt;99, "&gt;99", T1_Data!FI198))),"-")</f>
        <v>-</v>
      </c>
      <c r="FJ200" s="72" t="str">
        <f>IF(ISNUMBER(T1_Data!FJ198),IF(T1_Data!FJ198=-999,"NA",IF(T1_Data!FJ198&lt;1, "&lt;1", IF(T1_Data!FJ198&gt;99, "&gt;99", T1_Data!FJ198))),"-")</f>
        <v>-</v>
      </c>
      <c r="FK200" s="72" t="str">
        <f>IF(ISNUMBER(T1_Data!FK198),IF(T1_Data!FK198=-999,"NA",IF(T1_Data!FK198&lt;1, "&lt;1", IF(T1_Data!FK198&gt;99, "&gt;99", T1_Data!FK198))),"-")</f>
        <v>-</v>
      </c>
      <c r="FL200" s="72" t="str">
        <f>IF(ISNUMBER(T1_Data!FL198),IF(T1_Data!FL198=-999,"NA",IF(T1_Data!FL198&lt;1, "&lt;1", IF(T1_Data!FL198&gt;99, "&gt;99", T1_Data!FL198))),"-")</f>
        <v>-</v>
      </c>
      <c r="FM200" s="72" t="str">
        <f>IF(ISNUMBER(T1_Data!FM198),IF(T1_Data!FM198=-999,"NA",IF(T1_Data!FM198&lt;1, "&lt;1", IF(T1_Data!FM198&gt;99, "&gt;99", T1_Data!FM198))),"-")</f>
        <v>-</v>
      </c>
      <c r="FN200" s="72" t="str">
        <f>IF(ISNUMBER(T1_Data!FN198),IF(T1_Data!FN198=-999,"NA",IF(T1_Data!FN198&lt;1, "&lt;1", IF(T1_Data!FN198&gt;99, "&gt;99", T1_Data!FN198))),"-")</f>
        <v>-</v>
      </c>
      <c r="FO200" s="72" t="str">
        <f>IF(ISNUMBER(T1_Data!FO198),IF(T1_Data!FO198=-999,"NA",IF(T1_Data!FO198&lt;1, "&lt;1", IF(T1_Data!FO198&gt;99, "&gt;99", T1_Data!FO198))),"-")</f>
        <v>-</v>
      </c>
      <c r="FP200" s="72" t="str">
        <f>IF(ISNUMBER(T1_Data!FP198),IF(T1_Data!FP198=-999,"NA",IF(T1_Data!FP198&lt;1, "&lt;1", IF(T1_Data!FP198&gt;99, "&gt;99", T1_Data!FP198))),"-")</f>
        <v>-</v>
      </c>
      <c r="FQ200" s="72" t="str">
        <f>IF(ISNUMBER(T1_Data!FQ198),IF(T1_Data!FQ198=-999,"NA",IF(T1_Data!FQ198&lt;1, "&lt;1", IF(T1_Data!FQ198&gt;99, "&gt;99", T1_Data!FQ198))),"-")</f>
        <v>-</v>
      </c>
      <c r="FR200" s="72" t="str">
        <f>IF(ISNUMBER(T1_Data!FR198),IF(T1_Data!FR198=-999,"NA",IF(T1_Data!FR198&lt;1, "&lt;1", IF(T1_Data!FR198&gt;99, "&gt;99", T1_Data!FR198))),"-")</f>
        <v>-</v>
      </c>
      <c r="FS200" s="72" t="str">
        <f>IF(ISNUMBER(T1_Data!FS198),IF(T1_Data!FS198=-999,"NA",IF(T1_Data!FS198&lt;1, "&lt;1", IF(T1_Data!FS198&gt;99, "&gt;99", T1_Data!FS198))),"-")</f>
        <v>-</v>
      </c>
      <c r="FT200" s="72" t="str">
        <f>IF(ISNUMBER(T1_Data!FT198),IF(T1_Data!FT198=-999,"NA",IF(T1_Data!FT198&lt;1, "&lt;1", IF(T1_Data!FT198&gt;99, "&gt;99", T1_Data!FT198))),"-")</f>
        <v>-</v>
      </c>
      <c r="FU200" s="72" t="str">
        <f>IF(ISNUMBER(T1_Data!FU198),IF(T1_Data!FU198=-999,"NA",IF(T1_Data!FU198&lt;1, "&lt;1", IF(T1_Data!FU198&gt;99, "&gt;99", T1_Data!FU198))),"-")</f>
        <v>-</v>
      </c>
      <c r="FV200" s="72" t="str">
        <f>IF(ISNUMBER(T1_Data!FV198),IF(T1_Data!FV198=-999,"NA",IF(T1_Data!FV198&lt;1, "&lt;1", IF(T1_Data!FV198&gt;99, "&gt;99", T1_Data!FV198))),"-")</f>
        <v>-</v>
      </c>
      <c r="FW200" s="72" t="str">
        <f>IF(ISNUMBER(T1_Data!FW198),IF(T1_Data!FW198=-999,"NA",IF(T1_Data!FW198&lt;1, "&lt;1", IF(T1_Data!FW198&gt;99, "&gt;99", T1_Data!FW198))),"-")</f>
        <v>-</v>
      </c>
      <c r="FX200" s="71" t="str">
        <f>IF(ISBLANK(T1_Data!FX198), "", T1_Data!FX198)</f>
        <v/>
      </c>
    </row>
    <row r="201" spans="1:180" x14ac:dyDescent="0.25">
      <c r="A201" s="71" t="str">
        <f>IF(ISBLANK(T1_Data!A199), "", T1_Data!A199)</f>
        <v/>
      </c>
      <c r="B201" s="72" t="str">
        <f>IF(ISNUMBER(T1_Data!B199), T1_Data!B199,"-")</f>
        <v>-</v>
      </c>
      <c r="C201" s="72" t="str">
        <f>IF(ISNUMBER(T1_Data!C199),IF(T1_Data!C199=-999,"NA",IF(T1_Data!C199&lt;1, "&lt;1", IF(T1_Data!C199&gt;99, "&gt;99", T1_Data!C199))),"-")</f>
        <v>-</v>
      </c>
      <c r="D201" s="72" t="str">
        <f>IF(ISNUMBER(T1_Data!D199),IF(T1_Data!D199=-999,"NA",IF(T1_Data!D199&lt;1, "&lt;1", IF(T1_Data!D199&gt;99, "&gt;99", T1_Data!D199))),"-")</f>
        <v>-</v>
      </c>
      <c r="E201" s="72" t="str">
        <f>IF(ISNUMBER(T1_Data!E199),IF(T1_Data!E199=-999,"NA",IF(T1_Data!E199&lt;1, "&lt;1", IF(T1_Data!E199&gt;99, "&gt;99", T1_Data!E199))),"-")</f>
        <v>-</v>
      </c>
      <c r="F201" s="72" t="str">
        <f>IF(ISNUMBER(T1_Data!F199),IF(T1_Data!F199=-999,"NA",IF(T1_Data!F199&lt;1, "&lt;1", IF(T1_Data!F199&gt;99, "&gt;99", T1_Data!F199))),"-")</f>
        <v>-</v>
      </c>
      <c r="G201" s="72" t="str">
        <f>IF(ISNUMBER(T1_Data!G199),IF(T1_Data!G199=-999,"NA",IF(T1_Data!G199&lt;1, "&lt;1", IF(T1_Data!G199&gt;99, "&gt;99", T1_Data!G199))),"-")</f>
        <v>-</v>
      </c>
      <c r="H201" s="72" t="str">
        <f>IF(ISNUMBER(T1_Data!H199),IF(T1_Data!H199=-999,"NA",IF(T1_Data!H199&lt;1, "&lt;1", IF(T1_Data!H199&gt;99, "&gt;99", T1_Data!H199))),"-")</f>
        <v>-</v>
      </c>
      <c r="I201" s="72" t="str">
        <f>IF(ISNUMBER(T1_Data!I199),IF(T1_Data!I199=-999,"NA",IF(T1_Data!I199&lt;1, "&lt;1", IF(T1_Data!I199&gt;99, "&gt;99", T1_Data!I199))),"-")</f>
        <v>-</v>
      </c>
      <c r="J201" s="72" t="str">
        <f>IF(ISNUMBER(T1_Data!J199),IF(T1_Data!J199=-999,"NA",IF(T1_Data!J199&lt;1, "&lt;1", IF(T1_Data!J199&gt;99, "&gt;99", T1_Data!J199))),"-")</f>
        <v>-</v>
      </c>
      <c r="K201" s="72" t="str">
        <f>IF(ISNUMBER(T1_Data!K199),IF(T1_Data!K199=-999,"NA",IF(T1_Data!K199&lt;1, "&lt;1", IF(T1_Data!K199&gt;99, "&gt;99", T1_Data!K199))),"-")</f>
        <v>-</v>
      </c>
      <c r="L201" s="72" t="str">
        <f>IF(ISNUMBER(T1_Data!L199),IF(T1_Data!L199=-999,"NA",IF(T1_Data!L199&lt;1, "&lt;1", IF(T1_Data!L199&gt;99, "&gt;99", T1_Data!L199))),"-")</f>
        <v>-</v>
      </c>
      <c r="M201" s="72" t="str">
        <f>IF(ISNUMBER(T1_Data!M199),IF(T1_Data!M199=-999,"NA",IF(T1_Data!M199&lt;1, "&lt;1", IF(T1_Data!M199&gt;99, "&gt;99", T1_Data!M199))),"-")</f>
        <v>-</v>
      </c>
      <c r="N201" s="72" t="str">
        <f>IF(ISNUMBER(T1_Data!N199),IF(T1_Data!N199=-999,"NA",IF(T1_Data!N199&lt;1, "&lt;1", IF(T1_Data!N199&gt;99, "&gt;99", T1_Data!N199))),"-")</f>
        <v>-</v>
      </c>
      <c r="O201" s="72" t="str">
        <f>IF(ISNUMBER(T1_Data!O199),IF(T1_Data!O199=-999,"NA",IF(T1_Data!O199&lt;1, "&lt;1", IF(T1_Data!O199&gt;99, "&gt;99", T1_Data!O199))),"-")</f>
        <v>-</v>
      </c>
      <c r="P201" s="72" t="str">
        <f>IF(ISNUMBER(T1_Data!P199),IF(T1_Data!P199=-999,"NA",IF(T1_Data!P199&lt;1, "&lt;1", IF(T1_Data!P199&gt;99, "&gt;99", T1_Data!P199))),"-")</f>
        <v>-</v>
      </c>
      <c r="Q201" s="72" t="str">
        <f>IF(ISNUMBER(T1_Data!Q199),IF(T1_Data!Q199=-999,"NA",IF(T1_Data!Q199&lt;1, "&lt;1", IF(T1_Data!Q199&gt;99, "&gt;99", T1_Data!Q199))),"-")</f>
        <v>-</v>
      </c>
      <c r="R201" s="72" t="str">
        <f>IF(ISNUMBER(T1_Data!R199),IF(T1_Data!R199=-999,"NA",IF(T1_Data!R199&lt;1, "&lt;1", IF(T1_Data!R199&gt;99, "&gt;99", T1_Data!R199))),"-")</f>
        <v>-</v>
      </c>
      <c r="S201" s="72" t="str">
        <f>IF(ISNUMBER(T1_Data!S199),IF(T1_Data!S199=-999,"NA",IF(T1_Data!S199&lt;1, "&lt;1", IF(T1_Data!S199&gt;99, "&gt;99", T1_Data!S199))),"-")</f>
        <v>-</v>
      </c>
      <c r="T201" s="72" t="str">
        <f>IF(ISNUMBER(T1_Data!T199),IF(T1_Data!T199=-999,"NA",IF(T1_Data!T199&lt;1, "&lt;1", IF(T1_Data!T199&gt;99, "&gt;99", T1_Data!T199))),"-")</f>
        <v>-</v>
      </c>
      <c r="U201" s="72" t="str">
        <f>IF(ISNUMBER(T1_Data!U199),IF(T1_Data!U199=-999,"NA",IF(T1_Data!U199&lt;1, "&lt;1", IF(T1_Data!U199&gt;99, "&gt;99", T1_Data!U199))),"-")</f>
        <v>-</v>
      </c>
      <c r="V201" s="72" t="str">
        <f>IF(ISNUMBER(T1_Data!V199),IF(T1_Data!V199=-999,"NA",IF(T1_Data!V199&lt;1, "&lt;1", IF(T1_Data!V199&gt;99, "&gt;99", T1_Data!V199))),"-")</f>
        <v>-</v>
      </c>
      <c r="W201" s="72" t="str">
        <f>IF(ISNUMBER(T1_Data!W199),IF(T1_Data!W199=-999,"NA",IF(T1_Data!W199&lt;1, "&lt;1", IF(T1_Data!W199&gt;99, "&gt;99", T1_Data!W199))),"-")</f>
        <v>-</v>
      </c>
      <c r="X201" s="72" t="str">
        <f>IF(ISNUMBER(T1_Data!X199),IF(T1_Data!X199=-999,"NA",IF(T1_Data!X199&lt;1, "&lt;1", IF(T1_Data!X199&gt;99, "&gt;99", T1_Data!X199))),"-")</f>
        <v>-</v>
      </c>
      <c r="Y201" s="72" t="str">
        <f>IF(ISNUMBER(T1_Data!Y199),IF(T1_Data!Y199=-999,"NA",IF(T1_Data!Y199&lt;1, "&lt;1", IF(T1_Data!Y199&gt;99, "&gt;99", T1_Data!Y199))),"-")</f>
        <v>-</v>
      </c>
      <c r="Z201" s="72" t="str">
        <f>IF(ISNUMBER(T1_Data!Z199),IF(T1_Data!Z199=-999,"NA",IF(T1_Data!Z199&lt;1, "&lt;1", IF(T1_Data!Z199&gt;99, "&gt;99", T1_Data!Z199))),"-")</f>
        <v>-</v>
      </c>
      <c r="AA201" s="72" t="str">
        <f>IF(ISNUMBER(T1_Data!AA199),IF(T1_Data!AA199=-999,"NA",IF(T1_Data!AA199&lt;1, "&lt;1", IF(T1_Data!AA199&gt;99, "&gt;99", T1_Data!AA199))),"-")</f>
        <v>-</v>
      </c>
      <c r="AB201" s="72" t="str">
        <f>IF(ISNUMBER(T1_Data!AB199),IF(T1_Data!AB199=-999,"NA",IF(T1_Data!AB199&lt;1, "&lt;1", IF(T1_Data!AB199&gt;99, "&gt;99", T1_Data!AB199))),"-")</f>
        <v>-</v>
      </c>
      <c r="AC201" s="72" t="str">
        <f>IF(ISNUMBER(T1_Data!AC199),IF(T1_Data!AC199=-999,"NA",IF(T1_Data!AC199&lt;1, "&lt;1", IF(T1_Data!AC199&gt;99, "&gt;99", T1_Data!AC199))),"-")</f>
        <v>-</v>
      </c>
      <c r="AD201" s="72" t="str">
        <f>IF(ISNUMBER(T1_Data!AD199),IF(T1_Data!AD199=-999,"NA",IF(T1_Data!AD199&lt;1, "&lt;1", IF(T1_Data!AD199&gt;99, "&gt;99", T1_Data!AD199))),"-")</f>
        <v>-</v>
      </c>
      <c r="AE201" s="72" t="str">
        <f>IF(ISNUMBER(T1_Data!AE199),IF(T1_Data!AE199=-999,"NA",IF(T1_Data!AE199&lt;1, "&lt;1", IF(T1_Data!AE199&gt;99, "&gt;99", T1_Data!AE199))),"-")</f>
        <v>-</v>
      </c>
      <c r="AF201" s="72" t="str">
        <f>IF(ISNUMBER(T1_Data!AF199),IF(T1_Data!AF199=-999,"NA",IF(T1_Data!AF199&lt;1, "&lt;1", IF(T1_Data!AF199&gt;99, "&gt;99", T1_Data!AF199))),"-")</f>
        <v>-</v>
      </c>
      <c r="AG201" s="72" t="str">
        <f>IF(ISNUMBER(T1_Data!AG199),IF(T1_Data!AG199=-999,"NA",IF(T1_Data!AG199&lt;1, "&lt;1", IF(T1_Data!AG199&gt;99, "&gt;99", T1_Data!AG199))),"-")</f>
        <v>-</v>
      </c>
      <c r="AH201" s="72" t="str">
        <f>IF(ISNUMBER(T1_Data!AH199),IF(T1_Data!AH199=-999,"NA",IF(T1_Data!AH199&lt;1, "&lt;1", IF(T1_Data!AH199&gt;99, "&gt;99", T1_Data!AH199))),"-")</f>
        <v>-</v>
      </c>
      <c r="AI201" s="72" t="str">
        <f>IF(ISNUMBER(T1_Data!AI199),IF(T1_Data!AI199=-999,"NA",IF(T1_Data!AI199&lt;1, "&lt;1", IF(T1_Data!AI199&gt;99, "&gt;99", T1_Data!AI199))),"-")</f>
        <v>-</v>
      </c>
      <c r="AJ201" s="72" t="str">
        <f>IF(ISNUMBER(T1_Data!AJ199),IF(T1_Data!AJ199=-999,"NA",IF(T1_Data!AJ199&lt;1, "&lt;1", IF(T1_Data!AJ199&gt;99, "&gt;99", T1_Data!AJ199))),"-")</f>
        <v>-</v>
      </c>
      <c r="AK201" s="72" t="str">
        <f>IF(ISNUMBER(T1_Data!AK199),IF(T1_Data!AK199=-999,"NA",IF(T1_Data!AK199&lt;1, "&lt;1", IF(T1_Data!AK199&gt;99, "&gt;99", T1_Data!AK199))),"-")</f>
        <v>-</v>
      </c>
      <c r="AL201" s="72" t="str">
        <f>IF(ISNUMBER(T1_Data!AL199),IF(T1_Data!AL199=-999,"NA",IF(T1_Data!AL199&lt;1, "&lt;1", IF(T1_Data!AL199&gt;99, "&gt;99", T1_Data!AL199))),"-")</f>
        <v>-</v>
      </c>
      <c r="AM201" s="72" t="str">
        <f>IF(ISNUMBER(T1_Data!AM199),IF(T1_Data!AM199=-999,"NA",IF(T1_Data!AM199&lt;1, "&lt;1", IF(T1_Data!AM199&gt;99, "&gt;99", T1_Data!AM199))),"-")</f>
        <v>-</v>
      </c>
      <c r="AN201" s="72" t="str">
        <f>IF(ISNUMBER(T1_Data!AN199),IF(T1_Data!AN199=-999,"NA",IF(T1_Data!AN199&lt;1, "&lt;1", IF(T1_Data!AN199&gt;99, "&gt;99", T1_Data!AN199))),"-")</f>
        <v>-</v>
      </c>
      <c r="AO201" s="72" t="str">
        <f>IF(ISNUMBER(T1_Data!AO199),IF(T1_Data!AO199=-999,"NA",IF(T1_Data!AO199&lt;1, "&lt;1", IF(T1_Data!AO199&gt;99, "&gt;99", T1_Data!AO199))),"-")</f>
        <v>-</v>
      </c>
      <c r="AP201" s="72" t="str">
        <f>IF(ISNUMBER(T1_Data!AP199),IF(T1_Data!AP199=-999,"NA",IF(T1_Data!AP199&lt;1, "&lt;1", IF(T1_Data!AP199&gt;99, "&gt;99", T1_Data!AP199))),"-")</f>
        <v>-</v>
      </c>
      <c r="AQ201" s="72" t="str">
        <f>IF(ISNUMBER(T1_Data!AQ199),IF(T1_Data!AQ199=-999,"NA",IF(T1_Data!AQ199&lt;1, "&lt;1", IF(T1_Data!AQ199&gt;99, "&gt;99", T1_Data!AQ199))),"-")</f>
        <v>-</v>
      </c>
      <c r="AR201" s="72" t="str">
        <f>IF(ISNUMBER(T1_Data!AR199),IF(T1_Data!AR199=-999,"NA",IF(T1_Data!AR199&lt;1, "&lt;1", IF(T1_Data!AR199&gt;99, "&gt;99", T1_Data!AR199))),"-")</f>
        <v>-</v>
      </c>
      <c r="AS201" s="72" t="str">
        <f>IF(ISNUMBER(T1_Data!AS199),IF(T1_Data!AS199=-999,"NA",IF(T1_Data!AS199&lt;1, "&lt;1", IF(T1_Data!AS199&gt;99, "&gt;99", T1_Data!AS199))),"-")</f>
        <v>-</v>
      </c>
      <c r="AT201" s="72" t="str">
        <f>IF(ISNUMBER(T1_Data!AT199),IF(T1_Data!AT199=-999,"NA",IF(T1_Data!AT199&lt;1, "&lt;1", IF(T1_Data!AT199&gt;99, "&gt;99", T1_Data!AT199))),"-")</f>
        <v>-</v>
      </c>
      <c r="AU201" s="72" t="str">
        <f>IF(ISNUMBER(T1_Data!AU199),IF(T1_Data!AU199=-999,"NA",IF(T1_Data!AU199&lt;1, "&lt;1", IF(T1_Data!AU199&gt;99, "&gt;99", T1_Data!AU199))),"-")</f>
        <v>-</v>
      </c>
      <c r="AV201" s="72" t="str">
        <f>IF(ISNUMBER(T1_Data!AV199),IF(T1_Data!AV199=-999,"NA",IF(T1_Data!AV199&lt;1, "&lt;1", IF(T1_Data!AV199&gt;99, "&gt;99", T1_Data!AV199))),"-")</f>
        <v>-</v>
      </c>
      <c r="AW201" s="72" t="str">
        <f>IF(ISNUMBER(T1_Data!AW199),IF(T1_Data!AW199=-999,"NA",IF(T1_Data!AW199&lt;1, "&lt;1", IF(T1_Data!AW199&gt;99, "&gt;99", T1_Data!AW199))),"-")</f>
        <v>-</v>
      </c>
      <c r="AX201" s="72" t="str">
        <f>IF(ISNUMBER(T1_Data!AX199),IF(T1_Data!AX199=-999,"NA",IF(T1_Data!AX199&lt;1, "&lt;1", IF(T1_Data!AX199&gt;99, "&gt;99", T1_Data!AX199))),"-")</f>
        <v>-</v>
      </c>
      <c r="AY201" s="72" t="str">
        <f>IF(ISNUMBER(T1_Data!AY199),IF(T1_Data!AY199=-999,"NA",IF(T1_Data!AY199&lt;1, "&lt;1", IF(T1_Data!AY199&gt;99, "&gt;99", T1_Data!AY199))),"-")</f>
        <v>-</v>
      </c>
      <c r="AZ201" s="72" t="str">
        <f>IF(ISNUMBER(T1_Data!AZ199),IF(T1_Data!AZ199=-999,"NA",IF(T1_Data!AZ199&lt;1, "&lt;1", IF(T1_Data!AZ199&gt;99, "&gt;99", T1_Data!AZ199))),"-")</f>
        <v>-</v>
      </c>
      <c r="BA201" s="72" t="str">
        <f>IF(ISNUMBER(T1_Data!BA199),IF(T1_Data!BA199=-999,"NA",IF(T1_Data!BA199&lt;1, "&lt;1", IF(T1_Data!BA199&gt;99, "&gt;99", T1_Data!BA199))),"-")</f>
        <v>-</v>
      </c>
      <c r="BB201" s="72" t="str">
        <f>IF(ISNUMBER(T1_Data!BB199),IF(T1_Data!BB199=-999,"NA",IF(T1_Data!BB199&lt;1, "&lt;1", IF(T1_Data!BB199&gt;99, "&gt;99", T1_Data!BB199))),"-")</f>
        <v>-</v>
      </c>
      <c r="BC201" s="72" t="str">
        <f>IF(ISNUMBER(T1_Data!BC199),IF(T1_Data!BC199=-999,"NA",IF(T1_Data!BC199&lt;1, "&lt;1", IF(T1_Data!BC199&gt;99, "&gt;99", T1_Data!BC199))),"-")</f>
        <v>-</v>
      </c>
      <c r="BD201" s="72" t="str">
        <f>IF(ISNUMBER(T1_Data!BD199),IF(T1_Data!BD199=-999,"NA",IF(T1_Data!BD199&lt;1, "&lt;1", IF(T1_Data!BD199&gt;99, "&gt;99", T1_Data!BD199))),"-")</f>
        <v>-</v>
      </c>
      <c r="BE201" s="72" t="str">
        <f>IF(ISNUMBER(T1_Data!BE199),IF(T1_Data!BE199=-999,"NA",IF(T1_Data!BE199&lt;1, "&lt;1", IF(T1_Data!BE199&gt;99, "&gt;99", T1_Data!BE199))),"-")</f>
        <v>-</v>
      </c>
      <c r="BF201" s="72" t="str">
        <f>IF(ISNUMBER(T1_Data!BF199),IF(T1_Data!BF199=-999,"NA",IF(T1_Data!BF199&lt;1, "&lt;1", IF(T1_Data!BF199&gt;99, "&gt;99", T1_Data!BF199))),"-")</f>
        <v>-</v>
      </c>
      <c r="BG201" s="72" t="str">
        <f>IF(ISNUMBER(T1_Data!BG199),IF(T1_Data!BG199=-999,"NA",IF(T1_Data!BG199&lt;1, "&lt;1", IF(T1_Data!BG199&gt;99, "&gt;99", T1_Data!BG199))),"-")</f>
        <v>-</v>
      </c>
      <c r="BH201" s="72" t="str">
        <f>IF(ISNUMBER(T1_Data!BH199),IF(T1_Data!BH199=-999,"NA",IF(T1_Data!BH199&lt;1, "&lt;1", IF(T1_Data!BH199&gt;99, "&gt;99", T1_Data!BH199))),"-")</f>
        <v>-</v>
      </c>
      <c r="BI201" s="72" t="str">
        <f>IF(ISNUMBER(T1_Data!BI199),IF(T1_Data!BI199=-999,"NA",IF(T1_Data!BI199&lt;1, "&lt;1", IF(T1_Data!BI199&gt;99, "&gt;99", T1_Data!BI199))),"-")</f>
        <v>-</v>
      </c>
      <c r="BJ201" s="72" t="str">
        <f>IF(ISNUMBER(T1_Data!BJ199),IF(T1_Data!BJ199=-999,"NA",IF(T1_Data!BJ199&lt;1, "&lt;1", IF(T1_Data!BJ199&gt;99, "&gt;99", T1_Data!BJ199))),"-")</f>
        <v>-</v>
      </c>
      <c r="BK201" s="72" t="str">
        <f>IF(ISNUMBER(T1_Data!BK199),IF(T1_Data!BK199=-999,"NA",IF(T1_Data!BK199&lt;1, "&lt;1", IF(T1_Data!BK199&gt;99, "&gt;99", T1_Data!BK199))),"-")</f>
        <v>-</v>
      </c>
      <c r="BL201" s="72" t="str">
        <f>IF(ISNUMBER(T1_Data!BL199),IF(T1_Data!BL199=-999,"NA",IF(T1_Data!BL199&lt;1, "&lt;1", IF(T1_Data!BL199&gt;99, "&gt;99", T1_Data!BL199))),"-")</f>
        <v>-</v>
      </c>
      <c r="BM201" s="72" t="str">
        <f>IF(ISNUMBER(T1_Data!BM199),IF(T1_Data!BM199=-999,"NA",IF(T1_Data!BM199&lt;1, "&lt;1", IF(T1_Data!BM199&gt;99, "&gt;99", T1_Data!BM199))),"-")</f>
        <v>-</v>
      </c>
      <c r="BN201" s="72" t="str">
        <f>IF(ISNUMBER(T1_Data!BN199),IF(T1_Data!BN199=-999,"NA",IF(T1_Data!BN199&lt;1, "&lt;1", IF(T1_Data!BN199&gt;99, "&gt;99", T1_Data!BN199))),"-")</f>
        <v>-</v>
      </c>
      <c r="BO201" s="72" t="str">
        <f>IF(ISNUMBER(T1_Data!BO199),IF(T1_Data!BO199=-999,"NA",IF(T1_Data!BO199&lt;1, "&lt;1", IF(T1_Data!BO199&gt;99, "&gt;99", T1_Data!BO199))),"-")</f>
        <v>-</v>
      </c>
      <c r="BP201" s="72" t="str">
        <f>IF(ISNUMBER(T1_Data!BP199),IF(T1_Data!BP199=-999,"NA",IF(T1_Data!BP199&lt;1, "&lt;1", IF(T1_Data!BP199&gt;99, "&gt;99", T1_Data!BP199))),"-")</f>
        <v>-</v>
      </c>
      <c r="BQ201" s="72" t="str">
        <f>IF(ISNUMBER(T1_Data!BQ199),IF(T1_Data!BQ199=-999,"NA",IF(T1_Data!BQ199&lt;1, "&lt;1", IF(T1_Data!BQ199&gt;99, "&gt;99", T1_Data!BQ199))),"-")</f>
        <v>-</v>
      </c>
      <c r="BR201" s="72" t="str">
        <f>IF(ISNUMBER(T1_Data!BR199),IF(T1_Data!BR199=-999,"NA",IF(T1_Data!BR199&lt;1, "&lt;1", IF(T1_Data!BR199&gt;99, "&gt;99", T1_Data!BR199))),"-")</f>
        <v>-</v>
      </c>
      <c r="BS201" s="72" t="str">
        <f>IF(ISNUMBER(T1_Data!BS199),IF(T1_Data!BS199=-999,"NA",IF(T1_Data!BS199&lt;1, "&lt;1", IF(T1_Data!BS199&gt;99, "&gt;99", T1_Data!BS199))),"-")</f>
        <v>-</v>
      </c>
      <c r="BT201" s="72" t="str">
        <f>IF(ISNUMBER(T1_Data!BT199),IF(T1_Data!BT199=-999,"NA",IF(T1_Data!BT199&lt;1, "&lt;1", IF(T1_Data!BT199&gt;99, "&gt;99", T1_Data!BT199))),"-")</f>
        <v>-</v>
      </c>
      <c r="BU201" s="72" t="str">
        <f>IF(ISNUMBER(T1_Data!BU199),IF(T1_Data!BU199=-999,"NA",IF(T1_Data!BU199&lt;1, "&lt;1", IF(T1_Data!BU199&gt;99, "&gt;99", T1_Data!BU199))),"-")</f>
        <v>-</v>
      </c>
      <c r="BV201" s="72" t="str">
        <f>IF(ISNUMBER(T1_Data!BV199),IF(T1_Data!BV199=-999,"NA",IF(T1_Data!BV199&lt;1, "&lt;1", IF(T1_Data!BV199&gt;99, "&gt;99", T1_Data!BV199))),"-")</f>
        <v>-</v>
      </c>
      <c r="BW201" s="72" t="str">
        <f>IF(ISNUMBER(T1_Data!BW199),IF(T1_Data!BW199=-999,"NA",IF(T1_Data!BW199&lt;1, "&lt;1", IF(T1_Data!BW199&gt;99, "&gt;99", T1_Data!BW199))),"-")</f>
        <v>-</v>
      </c>
      <c r="BX201" s="72" t="str">
        <f>IF(ISNUMBER(T1_Data!BX199),IF(T1_Data!BX199=-999,"NA",IF(T1_Data!BX199&lt;1, "&lt;1", IF(T1_Data!BX199&gt;99, "&gt;99", T1_Data!BX199))),"-")</f>
        <v>-</v>
      </c>
      <c r="BY201" s="72" t="str">
        <f>IF(ISNUMBER(T1_Data!BY199),IF(T1_Data!BY199=-999,"NA",IF(T1_Data!BY199&lt;1, "&lt;1", IF(T1_Data!BY199&gt;99, "&gt;99", T1_Data!BY199))),"-")</f>
        <v>-</v>
      </c>
      <c r="BZ201" s="72" t="str">
        <f>IF(ISNUMBER(T1_Data!BZ199),IF(T1_Data!BZ199=-999,"NA",IF(T1_Data!BZ199&lt;1, "&lt;1", IF(T1_Data!BZ199&gt;99, "&gt;99", T1_Data!BZ199))),"-")</f>
        <v>-</v>
      </c>
      <c r="CA201" s="72" t="str">
        <f>IF(ISNUMBER(T1_Data!CA199),IF(T1_Data!CA199=-999,"NA",IF(T1_Data!CA199&lt;1, "&lt;1", IF(T1_Data!CA199&gt;99, "&gt;99", T1_Data!CA199))),"-")</f>
        <v>-</v>
      </c>
      <c r="CB201" s="72" t="str">
        <f>IF(ISNUMBER(T1_Data!CB199),IF(T1_Data!CB199=-999,"NA",IF(T1_Data!CB199&lt;1, "&lt;1", IF(T1_Data!CB199&gt;99, "&gt;99", T1_Data!CB199))),"-")</f>
        <v>-</v>
      </c>
      <c r="CC201" s="72" t="str">
        <f>IF(ISNUMBER(T1_Data!CC199),IF(T1_Data!CC199=-999,"NA",IF(T1_Data!CC199&lt;1, "&lt;1", IF(T1_Data!CC199&gt;99, "&gt;99", T1_Data!CC199))),"-")</f>
        <v>-</v>
      </c>
      <c r="CD201" s="72" t="str">
        <f>IF(ISNUMBER(T1_Data!CD199),IF(T1_Data!CD199=-999,"NA",IF(T1_Data!CD199&lt;1, "&lt;1", IF(T1_Data!CD199&gt;99, "&gt;99", T1_Data!CD199))),"-")</f>
        <v>-</v>
      </c>
      <c r="CE201" s="72" t="str">
        <f>IF(ISNUMBER(T1_Data!CE199),IF(T1_Data!CE199=-999,"NA",IF(T1_Data!CE199&lt;1, "&lt;1", IF(T1_Data!CE199&gt;99, "&gt;99", T1_Data!CE199))),"-")</f>
        <v>-</v>
      </c>
      <c r="CF201" s="72" t="str">
        <f>IF(ISNUMBER(T1_Data!CF199),IF(T1_Data!CF199=-999,"NA",IF(T1_Data!CF199&lt;1, "&lt;1", IF(T1_Data!CF199&gt;99, "&gt;99", T1_Data!CF199))),"-")</f>
        <v>-</v>
      </c>
      <c r="CG201" s="72" t="str">
        <f>IF(ISNUMBER(T1_Data!CG199),IF(T1_Data!CG199=-999,"NA",IF(T1_Data!CG199&lt;1, "&lt;1", IF(T1_Data!CG199&gt;99, "&gt;99", T1_Data!CG199))),"-")</f>
        <v>-</v>
      </c>
      <c r="CH201" s="72" t="str">
        <f>IF(ISNUMBER(T1_Data!CH199),IF(T1_Data!CH199=-999,"NA",IF(T1_Data!CH199&lt;1, "&lt;1", IF(T1_Data!CH199&gt;99, "&gt;99", T1_Data!CH199))),"-")</f>
        <v>-</v>
      </c>
      <c r="CI201" s="72" t="str">
        <f>IF(ISNUMBER(T1_Data!CI199),IF(T1_Data!CI199=-999,"NA",IF(T1_Data!CI199&lt;1, "&lt;1", IF(T1_Data!CI199&gt;99, "&gt;99", T1_Data!CI199))),"-")</f>
        <v>-</v>
      </c>
      <c r="CJ201" s="72" t="str">
        <f>IF(ISNUMBER(T1_Data!CJ199),IF(T1_Data!CJ199=-999,"NA",IF(T1_Data!CJ199&lt;1, "&lt;1", IF(T1_Data!CJ199&gt;99, "&gt;99", T1_Data!CJ199))),"-")</f>
        <v>-</v>
      </c>
      <c r="CK201" s="72" t="str">
        <f>IF(ISNUMBER(T1_Data!CK199),IF(T1_Data!CK199=-999,"NA",IF(T1_Data!CK199&lt;1, "&lt;1", IF(T1_Data!CK199&gt;99, "&gt;99", T1_Data!CK199))),"-")</f>
        <v>-</v>
      </c>
      <c r="CL201" s="72" t="str">
        <f>IF(ISNUMBER(T1_Data!CL199),IF(T1_Data!CL199=-999,"NA",IF(T1_Data!CL199&lt;1, "&lt;1", IF(T1_Data!CL199&gt;99, "&gt;99", T1_Data!CL199))),"-")</f>
        <v>-</v>
      </c>
      <c r="CM201" s="72" t="str">
        <f>IF(ISNUMBER(T1_Data!CM199),IF(T1_Data!CM199=-999,"NA",IF(T1_Data!CM199&lt;1, "&lt;1", IF(T1_Data!CM199&gt;99, "&gt;99", T1_Data!CM199))),"-")</f>
        <v>-</v>
      </c>
      <c r="CN201" s="72" t="str">
        <f>IF(ISNUMBER(T1_Data!CN199),IF(T1_Data!CN199=-999,"NA",IF(T1_Data!CN199&lt;1, "&lt;1", IF(T1_Data!CN199&gt;99, "&gt;99", T1_Data!CN199))),"-")</f>
        <v>-</v>
      </c>
      <c r="CO201" s="72" t="str">
        <f>IF(ISNUMBER(T1_Data!CO199),IF(T1_Data!CO199=-999,"NA",IF(T1_Data!CO199&lt;1, "&lt;1", IF(T1_Data!CO199&gt;99, "&gt;99", T1_Data!CO199))),"-")</f>
        <v>-</v>
      </c>
      <c r="CP201" s="72" t="str">
        <f>IF(ISNUMBER(T1_Data!CP199),IF(T1_Data!CP199=-999,"NA",IF(T1_Data!CP199&lt;1, "&lt;1", IF(T1_Data!CP199&gt;99, "&gt;99", T1_Data!CP199))),"-")</f>
        <v>-</v>
      </c>
      <c r="CQ201" s="72" t="str">
        <f>IF(ISNUMBER(T1_Data!CQ199),IF(T1_Data!CQ199=-999,"NA",IF(T1_Data!CQ199&lt;1, "&lt;1", IF(T1_Data!CQ199&gt;99, "&gt;99", T1_Data!CQ199))),"-")</f>
        <v>-</v>
      </c>
      <c r="CR201" s="72" t="str">
        <f>IF(ISNUMBER(T1_Data!CR199),IF(T1_Data!CR199=-999,"NA",IF(T1_Data!CR199&lt;1, "&lt;1", IF(T1_Data!CR199&gt;99, "&gt;99", T1_Data!CR199))),"-")</f>
        <v>-</v>
      </c>
      <c r="CS201" s="72" t="str">
        <f>IF(ISNUMBER(T1_Data!CS199),IF(T1_Data!CS199=-999,"NA",IF(T1_Data!CS199&lt;1, "&lt;1", IF(T1_Data!CS199&gt;99, "&gt;99", T1_Data!CS199))),"-")</f>
        <v>-</v>
      </c>
      <c r="CT201" s="72" t="str">
        <f>IF(ISNUMBER(T1_Data!CT199),IF(T1_Data!CT199=-999,"NA",IF(T1_Data!CT199&lt;1, "&lt;1", IF(T1_Data!CT199&gt;99, "&gt;99", T1_Data!CT199))),"-")</f>
        <v>-</v>
      </c>
      <c r="CU201" s="72" t="str">
        <f>IF(ISNUMBER(T1_Data!CU199),IF(T1_Data!CU199=-999,"NA",IF(T1_Data!CU199&lt;1, "&lt;1", IF(T1_Data!CU199&gt;99, "&gt;99", T1_Data!CU199))),"-")</f>
        <v>-</v>
      </c>
      <c r="CV201" s="72" t="str">
        <f>IF(ISNUMBER(T1_Data!CV199),IF(T1_Data!CV199=-999,"NA",IF(T1_Data!CV199&lt;1, "&lt;1", IF(T1_Data!CV199&gt;99, "&gt;99", T1_Data!CV199))),"-")</f>
        <v>-</v>
      </c>
      <c r="CW201" s="72" t="str">
        <f>IF(ISNUMBER(T1_Data!CW199),IF(T1_Data!CW199=-999,"NA",IF(T1_Data!CW199&lt;1, "&lt;1", IF(T1_Data!CW199&gt;99, "&gt;99", T1_Data!CW199))),"-")</f>
        <v>-</v>
      </c>
      <c r="CX201" s="72" t="str">
        <f>IF(ISNUMBER(T1_Data!CX199),IF(T1_Data!CX199=-999,"NA",IF(T1_Data!CX199&lt;1, "&lt;1", IF(T1_Data!CX199&gt;99, "&gt;99", T1_Data!CX199))),"-")</f>
        <v>-</v>
      </c>
      <c r="CY201" s="72" t="str">
        <f>IF(ISNUMBER(T1_Data!CY199),IF(T1_Data!CY199=-999,"NA",IF(T1_Data!CY199&lt;1, "&lt;1", IF(T1_Data!CY199&gt;99, "&gt;99", T1_Data!CY199))),"-")</f>
        <v>-</v>
      </c>
      <c r="CZ201" s="72" t="str">
        <f>IF(ISNUMBER(T1_Data!CZ199),IF(T1_Data!CZ199=-999,"NA",IF(T1_Data!CZ199&lt;1, "&lt;1", IF(T1_Data!CZ199&gt;99, "&gt;99", T1_Data!CZ199))),"-")</f>
        <v>-</v>
      </c>
      <c r="DA201" s="72" t="str">
        <f>IF(ISNUMBER(T1_Data!DA199),IF(T1_Data!DA199=-999,"NA",IF(T1_Data!DA199&lt;1, "&lt;1", IF(T1_Data!DA199&gt;99, "&gt;99", T1_Data!DA199))),"-")</f>
        <v>-</v>
      </c>
      <c r="DB201" s="72" t="str">
        <f>IF(ISNUMBER(T1_Data!DB199),IF(T1_Data!DB199=-999,"NA",IF(T1_Data!DB199&lt;1, "&lt;1", IF(T1_Data!DB199&gt;99, "&gt;99", T1_Data!DB199))),"-")</f>
        <v>-</v>
      </c>
      <c r="DC201" s="72" t="str">
        <f>IF(ISNUMBER(T1_Data!DC199),IF(T1_Data!DC199=-999,"NA",IF(T1_Data!DC199&lt;1, "&lt;1", IF(T1_Data!DC199&gt;99, "&gt;99", T1_Data!DC199))),"-")</f>
        <v>-</v>
      </c>
      <c r="DD201" s="72" t="str">
        <f>IF(ISNUMBER(T1_Data!DD199),IF(T1_Data!DD199=-999,"NA",IF(T1_Data!DD199&lt;1, "&lt;1", IF(T1_Data!DD199&gt;99, "&gt;99", T1_Data!DD199))),"-")</f>
        <v>-</v>
      </c>
      <c r="DE201" s="72" t="str">
        <f>IF(ISNUMBER(T1_Data!DE199),IF(T1_Data!DE199=-999,"NA",IF(T1_Data!DE199&lt;1, "&lt;1", IF(T1_Data!DE199&gt;99, "&gt;99", T1_Data!DE199))),"-")</f>
        <v>-</v>
      </c>
      <c r="DF201" s="72" t="str">
        <f>IF(ISNUMBER(T1_Data!DF199),IF(T1_Data!DF199=-999,"NA",IF(T1_Data!DF199&lt;1, "&lt;1", IF(T1_Data!DF199&gt;99, "&gt;99", T1_Data!DF199))),"-")</f>
        <v>-</v>
      </c>
      <c r="DG201" s="72" t="str">
        <f>IF(ISNUMBER(T1_Data!DG199),IF(T1_Data!DG199=-999,"NA",IF(T1_Data!DG199&lt;1, "&lt;1", IF(T1_Data!DG199&gt;99, "&gt;99", T1_Data!DG199))),"-")</f>
        <v>-</v>
      </c>
      <c r="DH201" s="72" t="str">
        <f>IF(ISNUMBER(T1_Data!DH199),IF(T1_Data!DH199=-999,"NA",IF(T1_Data!DH199&lt;1, "&lt;1", IF(T1_Data!DH199&gt;99, "&gt;99", T1_Data!DH199))),"-")</f>
        <v>-</v>
      </c>
      <c r="DI201" s="72" t="str">
        <f>IF(ISNUMBER(T1_Data!DI199),IF(T1_Data!DI199=-999,"NA",IF(T1_Data!DI199&lt;1, "&lt;1", IF(T1_Data!DI199&gt;99, "&gt;99", T1_Data!DI199))),"-")</f>
        <v>-</v>
      </c>
      <c r="DJ201" s="72" t="str">
        <f>IF(ISNUMBER(T1_Data!DJ199),IF(T1_Data!DJ199=-999,"NA",IF(T1_Data!DJ199&lt;1, "&lt;1", IF(T1_Data!DJ199&gt;99, "&gt;99", T1_Data!DJ199))),"-")</f>
        <v>-</v>
      </c>
      <c r="DK201" s="72" t="str">
        <f>IF(ISNUMBER(T1_Data!DK199),IF(T1_Data!DK199=-999,"NA",IF(T1_Data!DK199&lt;1, "&lt;1", IF(T1_Data!DK199&gt;99, "&gt;99", T1_Data!DK199))),"-")</f>
        <v>-</v>
      </c>
      <c r="DL201" s="72" t="str">
        <f>IF(ISNUMBER(T1_Data!DL199),IF(T1_Data!DL199=-999,"NA",IF(T1_Data!DL199&lt;1, "&lt;1", IF(T1_Data!DL199&gt;99, "&gt;99", T1_Data!DL199))),"-")</f>
        <v>-</v>
      </c>
      <c r="DM201" s="72" t="str">
        <f>IF(ISNUMBER(T1_Data!DM199),IF(T1_Data!DM199=-999,"NA",IF(T1_Data!DM199&lt;1, "&lt;1", IF(T1_Data!DM199&gt;99, "&gt;99", T1_Data!DM199))),"-")</f>
        <v>-</v>
      </c>
      <c r="DN201" s="72" t="str">
        <f>IF(ISNUMBER(T1_Data!DN199),IF(T1_Data!DN199=-999,"NA",IF(T1_Data!DN199&lt;1, "&lt;1", IF(T1_Data!DN199&gt;99, "&gt;99", T1_Data!DN199))),"-")</f>
        <v>-</v>
      </c>
      <c r="DO201" s="72" t="str">
        <f>IF(ISNUMBER(T1_Data!DO199),IF(T1_Data!DO199=-999,"NA",IF(T1_Data!DO199&lt;1, "&lt;1", IF(T1_Data!DO199&gt;99, "&gt;99", T1_Data!DO199))),"-")</f>
        <v>-</v>
      </c>
      <c r="DP201" s="72" t="str">
        <f>IF(ISNUMBER(T1_Data!DP199),IF(T1_Data!DP199=-999,"NA",IF(T1_Data!DP199&lt;1, "&lt;1", IF(T1_Data!DP199&gt;99, "&gt;99", T1_Data!DP199))),"-")</f>
        <v>-</v>
      </c>
      <c r="DQ201" s="72" t="str">
        <f>IF(ISNUMBER(T1_Data!DQ199),IF(T1_Data!DQ199=-999,"NA",IF(T1_Data!DQ199&lt;1, "&lt;1", IF(T1_Data!DQ199&gt;99, "&gt;99", T1_Data!DQ199))),"-")</f>
        <v>-</v>
      </c>
      <c r="DR201" s="72" t="str">
        <f>IF(ISNUMBER(T1_Data!DR199),IF(T1_Data!DR199=-999,"NA",IF(T1_Data!DR199&lt;1, "&lt;1", IF(T1_Data!DR199&gt;99, "&gt;99", T1_Data!DR199))),"-")</f>
        <v>-</v>
      </c>
      <c r="DS201" s="72" t="str">
        <f>IF(ISNUMBER(T1_Data!DS199),IF(T1_Data!DS199=-999,"NA",IF(T1_Data!DS199&lt;1, "&lt;1", IF(T1_Data!DS199&gt;99, "&gt;99", T1_Data!DS199))),"-")</f>
        <v>-</v>
      </c>
      <c r="DT201" s="72" t="str">
        <f>IF(ISNUMBER(T1_Data!DT199),IF(T1_Data!DT199=-999,"NA",IF(T1_Data!DT199&lt;1, "&lt;1", IF(T1_Data!DT199&gt;99, "&gt;99", T1_Data!DT199))),"-")</f>
        <v>-</v>
      </c>
      <c r="DU201" s="72" t="str">
        <f>IF(ISNUMBER(T1_Data!DU199),IF(T1_Data!DU199=-999,"NA",IF(T1_Data!DU199&lt;1, "&lt;1", IF(T1_Data!DU199&gt;99, "&gt;99", T1_Data!DU199))),"-")</f>
        <v>-</v>
      </c>
      <c r="DV201" s="72" t="str">
        <f>IF(ISNUMBER(T1_Data!DV199),IF(T1_Data!DV199=-999,"NA",IF(T1_Data!DV199&lt;1, "&lt;1", IF(T1_Data!DV199&gt;99, "&gt;99", T1_Data!DV199))),"-")</f>
        <v>-</v>
      </c>
      <c r="DW201" s="72" t="str">
        <f>IF(ISNUMBER(T1_Data!DW199),IF(T1_Data!DW199=-999,"NA",IF(T1_Data!DW199&lt;1, "&lt;1", IF(T1_Data!DW199&gt;99, "&gt;99", T1_Data!DW199))),"-")</f>
        <v>-</v>
      </c>
      <c r="DX201" s="72" t="str">
        <f>IF(ISNUMBER(T1_Data!DX199),IF(T1_Data!DX199=-999,"NA",IF(T1_Data!DX199&lt;1, "&lt;1", IF(T1_Data!DX199&gt;99, "&gt;99", T1_Data!DX199))),"-")</f>
        <v>-</v>
      </c>
      <c r="DY201" s="72" t="str">
        <f>IF(ISNUMBER(T1_Data!DY199),IF(T1_Data!DY199=-999,"NA",IF(T1_Data!DY199&lt;1, "&lt;1", IF(T1_Data!DY199&gt;99, "&gt;99", T1_Data!DY199))),"-")</f>
        <v>-</v>
      </c>
      <c r="DZ201" s="72" t="str">
        <f>IF(ISNUMBER(T1_Data!DZ199),IF(T1_Data!DZ199=-999,"NA",IF(T1_Data!DZ199&lt;1, "&lt;1", IF(T1_Data!DZ199&gt;99, "&gt;99", T1_Data!DZ199))),"-")</f>
        <v>-</v>
      </c>
      <c r="EA201" s="72" t="str">
        <f>IF(ISNUMBER(T1_Data!EA199),IF(T1_Data!EA199=-999,"NA",IF(T1_Data!EA199&lt;1, "&lt;1", IF(T1_Data!EA199&gt;99, "&gt;99", T1_Data!EA199))),"-")</f>
        <v>-</v>
      </c>
      <c r="EB201" s="72" t="str">
        <f>IF(ISNUMBER(T1_Data!EB199),IF(T1_Data!EB199=-999,"NA",IF(T1_Data!EB199&lt;1, "&lt;1", IF(T1_Data!EB199&gt;99, "&gt;99", T1_Data!EB199))),"-")</f>
        <v>-</v>
      </c>
      <c r="EC201" s="72" t="str">
        <f>IF(ISNUMBER(T1_Data!EC199),IF(T1_Data!EC199=-999,"NA",IF(T1_Data!EC199&lt;1, "&lt;1", IF(T1_Data!EC199&gt;99, "&gt;99", T1_Data!EC199))),"-")</f>
        <v>-</v>
      </c>
      <c r="ED201" s="72" t="str">
        <f>IF(ISNUMBER(T1_Data!ED199),IF(T1_Data!ED199=-999,"NA",IF(T1_Data!ED199&lt;1, "&lt;1", IF(T1_Data!ED199&gt;99, "&gt;99", T1_Data!ED199))),"-")</f>
        <v>-</v>
      </c>
      <c r="EE201" s="72" t="str">
        <f>IF(ISNUMBER(T1_Data!EE199),IF(T1_Data!EE199=-999,"NA",IF(T1_Data!EE199&lt;1, "&lt;1", IF(T1_Data!EE199&gt;99, "&gt;99", T1_Data!EE199))),"-")</f>
        <v>-</v>
      </c>
      <c r="EF201" s="72" t="str">
        <f>IF(ISNUMBER(T1_Data!EF199),IF(T1_Data!EF199=-999,"NA",IF(T1_Data!EF199&lt;1, "&lt;1", IF(T1_Data!EF199&gt;99, "&gt;99", T1_Data!EF199))),"-")</f>
        <v>-</v>
      </c>
      <c r="EG201" s="72" t="str">
        <f>IF(ISNUMBER(T1_Data!EG199),IF(T1_Data!EG199=-999,"NA",IF(T1_Data!EG199&lt;1, "&lt;1", IF(T1_Data!EG199&gt;99, "&gt;99", T1_Data!EG199))),"-")</f>
        <v>-</v>
      </c>
      <c r="EH201" s="72" t="str">
        <f>IF(ISNUMBER(T1_Data!EH199),IF(T1_Data!EH199=-999,"NA",IF(T1_Data!EH199&lt;1, "&lt;1", IF(T1_Data!EH199&gt;99, "&gt;99", T1_Data!EH199))),"-")</f>
        <v>-</v>
      </c>
      <c r="EI201" s="72" t="str">
        <f>IF(ISNUMBER(T1_Data!EI199),IF(T1_Data!EI199=-999,"NA",IF(T1_Data!EI199&lt;1, "&lt;1", IF(T1_Data!EI199&gt;99, "&gt;99", T1_Data!EI199))),"-")</f>
        <v>-</v>
      </c>
      <c r="EJ201" s="72" t="str">
        <f>IF(ISNUMBER(T1_Data!EJ199),IF(T1_Data!EJ199=-999,"NA",IF(T1_Data!EJ199&lt;1, "&lt;1", IF(T1_Data!EJ199&gt;99, "&gt;99", T1_Data!EJ199))),"-")</f>
        <v>-</v>
      </c>
      <c r="EK201" s="72" t="str">
        <f>IF(ISNUMBER(T1_Data!EK199),IF(T1_Data!EK199=-999,"NA",IF(T1_Data!EK199&lt;1, "&lt;1", IF(T1_Data!EK199&gt;99, "&gt;99", T1_Data!EK199))),"-")</f>
        <v>-</v>
      </c>
      <c r="EL201" s="72" t="str">
        <f>IF(ISNUMBER(T1_Data!EL199),IF(T1_Data!EL199=-999,"NA",IF(T1_Data!EL199&lt;1, "&lt;1", IF(T1_Data!EL199&gt;99, "&gt;99", T1_Data!EL199))),"-")</f>
        <v>-</v>
      </c>
      <c r="EM201" s="72" t="str">
        <f>IF(ISNUMBER(T1_Data!EM199),IF(T1_Data!EM199=-999,"NA",IF(T1_Data!EM199&lt;1, "&lt;1", IF(T1_Data!EM199&gt;99, "&gt;99", T1_Data!EM199))),"-")</f>
        <v>-</v>
      </c>
      <c r="EN201" s="72" t="str">
        <f>IF(ISNUMBER(T1_Data!EN199),IF(T1_Data!EN199=-999,"NA",IF(T1_Data!EN199&lt;1, "&lt;1", IF(T1_Data!EN199&gt;99, "&gt;99", T1_Data!EN199))),"-")</f>
        <v>-</v>
      </c>
      <c r="EO201" s="72" t="str">
        <f>IF(ISNUMBER(T1_Data!EO199),IF(T1_Data!EO199=-999,"NA",IF(T1_Data!EO199&lt;1, "&lt;1", IF(T1_Data!EO199&gt;99, "&gt;99", T1_Data!EO199))),"-")</f>
        <v>-</v>
      </c>
      <c r="EP201" s="72" t="str">
        <f>IF(ISNUMBER(T1_Data!EP199),IF(T1_Data!EP199=-999,"NA",IF(T1_Data!EP199&lt;1, "&lt;1", IF(T1_Data!EP199&gt;99, "&gt;99", T1_Data!EP199))),"-")</f>
        <v>-</v>
      </c>
      <c r="EQ201" s="72" t="str">
        <f>IF(ISNUMBER(T1_Data!EQ199),IF(T1_Data!EQ199=-999,"NA",IF(T1_Data!EQ199&lt;1, "&lt;1", IF(T1_Data!EQ199&gt;99, "&gt;99", T1_Data!EQ199))),"-")</f>
        <v>-</v>
      </c>
      <c r="ER201" s="72" t="str">
        <f>IF(ISNUMBER(T1_Data!ER199),IF(T1_Data!ER199=-999,"NA",IF(T1_Data!ER199&lt;1, "&lt;1", IF(T1_Data!ER199&gt;99, "&gt;99", T1_Data!ER199))),"-")</f>
        <v>-</v>
      </c>
      <c r="ES201" s="72" t="str">
        <f>IF(ISNUMBER(T1_Data!ES199),IF(T1_Data!ES199=-999,"NA",IF(T1_Data!ES199&lt;1, "&lt;1", IF(T1_Data!ES199&gt;99, "&gt;99", T1_Data!ES199))),"-")</f>
        <v>-</v>
      </c>
      <c r="ET201" s="72" t="str">
        <f>IF(ISNUMBER(T1_Data!ET199),IF(T1_Data!ET199=-999,"NA",IF(T1_Data!ET199&lt;1, "&lt;1", IF(T1_Data!ET199&gt;99, "&gt;99", T1_Data!ET199))),"-")</f>
        <v>-</v>
      </c>
      <c r="EU201" s="72" t="str">
        <f>IF(ISNUMBER(T1_Data!EU199),IF(T1_Data!EU199=-999,"NA",IF(T1_Data!EU199&lt;1, "&lt;1", IF(T1_Data!EU199&gt;99, "&gt;99", T1_Data!EU199))),"-")</f>
        <v>-</v>
      </c>
      <c r="EV201" s="72" t="str">
        <f>IF(ISNUMBER(T1_Data!EV199),IF(T1_Data!EV199=-999,"NA",IF(T1_Data!EV199&lt;1, "&lt;1", IF(T1_Data!EV199&gt;99, "&gt;99", T1_Data!EV199))),"-")</f>
        <v>-</v>
      </c>
      <c r="EW201" s="72" t="str">
        <f>IF(ISNUMBER(T1_Data!EW199),IF(T1_Data!EW199=-999,"NA",IF(T1_Data!EW199&lt;1, "&lt;1", IF(T1_Data!EW199&gt;99, "&gt;99", T1_Data!EW199))),"-")</f>
        <v>-</v>
      </c>
      <c r="EX201" s="72" t="str">
        <f>IF(ISNUMBER(T1_Data!EX199),IF(T1_Data!EX199=-999,"NA",IF(T1_Data!EX199&lt;1, "&lt;1", IF(T1_Data!EX199&gt;99, "&gt;99", T1_Data!EX199))),"-")</f>
        <v>-</v>
      </c>
      <c r="EY201" s="72" t="str">
        <f>IF(ISNUMBER(T1_Data!EY199),IF(T1_Data!EY199=-999,"NA",IF(T1_Data!EY199&lt;1, "&lt;1", IF(T1_Data!EY199&gt;99, "&gt;99", T1_Data!EY199))),"-")</f>
        <v>-</v>
      </c>
      <c r="EZ201" s="72" t="str">
        <f>IF(ISNUMBER(T1_Data!EZ199),IF(T1_Data!EZ199=-999,"NA",IF(T1_Data!EZ199&lt;1, "&lt;1", IF(T1_Data!EZ199&gt;99, "&gt;99", T1_Data!EZ199))),"-")</f>
        <v>-</v>
      </c>
      <c r="FA201" s="72" t="str">
        <f>IF(ISNUMBER(T1_Data!FA199),IF(T1_Data!FA199=-999,"NA",IF(T1_Data!FA199&lt;1, "&lt;1", IF(T1_Data!FA199&gt;99, "&gt;99", T1_Data!FA199))),"-")</f>
        <v>-</v>
      </c>
      <c r="FB201" s="72" t="str">
        <f>IF(ISNUMBER(T1_Data!FB199),IF(T1_Data!FB199=-999,"NA",IF(T1_Data!FB199&lt;1, "&lt;1", IF(T1_Data!FB199&gt;99, "&gt;99", T1_Data!FB199))),"-")</f>
        <v>-</v>
      </c>
      <c r="FC201" s="72" t="str">
        <f>IF(ISNUMBER(T1_Data!FC199),IF(T1_Data!FC199=-999,"NA",IF(T1_Data!FC199&lt;1, "&lt;1", IF(T1_Data!FC199&gt;99, "&gt;99", T1_Data!FC199))),"-")</f>
        <v>-</v>
      </c>
      <c r="FD201" s="72" t="str">
        <f>IF(ISNUMBER(T1_Data!FD199),IF(T1_Data!FD199=-999,"NA",IF(T1_Data!FD199&lt;1, "&lt;1", IF(T1_Data!FD199&gt;99, "&gt;99", T1_Data!FD199))),"-")</f>
        <v>-</v>
      </c>
      <c r="FE201" s="72" t="str">
        <f>IF(ISNUMBER(T1_Data!FE199),IF(T1_Data!FE199=-999,"NA",IF(T1_Data!FE199&lt;1, "&lt;1", IF(T1_Data!FE199&gt;99, "&gt;99", T1_Data!FE199))),"-")</f>
        <v>-</v>
      </c>
      <c r="FF201" s="72" t="str">
        <f>IF(ISNUMBER(T1_Data!FF199),IF(T1_Data!FF199=-999,"NA",IF(T1_Data!FF199&lt;1, "&lt;1", IF(T1_Data!FF199&gt;99, "&gt;99", T1_Data!FF199))),"-")</f>
        <v>-</v>
      </c>
      <c r="FG201" s="72" t="str">
        <f>IF(ISNUMBER(T1_Data!FG199),IF(T1_Data!FG199=-999,"NA",IF(T1_Data!FG199&lt;1, "&lt;1", IF(T1_Data!FG199&gt;99, "&gt;99", T1_Data!FG199))),"-")</f>
        <v>-</v>
      </c>
      <c r="FH201" s="72" t="str">
        <f>IF(ISNUMBER(T1_Data!FH199),IF(T1_Data!FH199=-999,"NA",IF(T1_Data!FH199&lt;1, "&lt;1", IF(T1_Data!FH199&gt;99, "&gt;99", T1_Data!FH199))),"-")</f>
        <v>-</v>
      </c>
      <c r="FI201" s="72" t="str">
        <f>IF(ISNUMBER(T1_Data!FI199),IF(T1_Data!FI199=-999,"NA",IF(T1_Data!FI199&lt;1, "&lt;1", IF(T1_Data!FI199&gt;99, "&gt;99", T1_Data!FI199))),"-")</f>
        <v>-</v>
      </c>
      <c r="FJ201" s="72" t="str">
        <f>IF(ISNUMBER(T1_Data!FJ199),IF(T1_Data!FJ199=-999,"NA",IF(T1_Data!FJ199&lt;1, "&lt;1", IF(T1_Data!FJ199&gt;99, "&gt;99", T1_Data!FJ199))),"-")</f>
        <v>-</v>
      </c>
      <c r="FK201" s="72" t="str">
        <f>IF(ISNUMBER(T1_Data!FK199),IF(T1_Data!FK199=-999,"NA",IF(T1_Data!FK199&lt;1, "&lt;1", IF(T1_Data!FK199&gt;99, "&gt;99", T1_Data!FK199))),"-")</f>
        <v>-</v>
      </c>
      <c r="FL201" s="72" t="str">
        <f>IF(ISNUMBER(T1_Data!FL199),IF(T1_Data!FL199=-999,"NA",IF(T1_Data!FL199&lt;1, "&lt;1", IF(T1_Data!FL199&gt;99, "&gt;99", T1_Data!FL199))),"-")</f>
        <v>-</v>
      </c>
      <c r="FM201" s="72" t="str">
        <f>IF(ISNUMBER(T1_Data!FM199),IF(T1_Data!FM199=-999,"NA",IF(T1_Data!FM199&lt;1, "&lt;1", IF(T1_Data!FM199&gt;99, "&gt;99", T1_Data!FM199))),"-")</f>
        <v>-</v>
      </c>
      <c r="FN201" s="72" t="str">
        <f>IF(ISNUMBER(T1_Data!FN199),IF(T1_Data!FN199=-999,"NA",IF(T1_Data!FN199&lt;1, "&lt;1", IF(T1_Data!FN199&gt;99, "&gt;99", T1_Data!FN199))),"-")</f>
        <v>-</v>
      </c>
      <c r="FO201" s="72" t="str">
        <f>IF(ISNUMBER(T1_Data!FO199),IF(T1_Data!FO199=-999,"NA",IF(T1_Data!FO199&lt;1, "&lt;1", IF(T1_Data!FO199&gt;99, "&gt;99", T1_Data!FO199))),"-")</f>
        <v>-</v>
      </c>
      <c r="FP201" s="72" t="str">
        <f>IF(ISNUMBER(T1_Data!FP199),IF(T1_Data!FP199=-999,"NA",IF(T1_Data!FP199&lt;1, "&lt;1", IF(T1_Data!FP199&gt;99, "&gt;99", T1_Data!FP199))),"-")</f>
        <v>-</v>
      </c>
      <c r="FQ201" s="72" t="str">
        <f>IF(ISNUMBER(T1_Data!FQ199),IF(T1_Data!FQ199=-999,"NA",IF(T1_Data!FQ199&lt;1, "&lt;1", IF(T1_Data!FQ199&gt;99, "&gt;99", T1_Data!FQ199))),"-")</f>
        <v>-</v>
      </c>
      <c r="FR201" s="72" t="str">
        <f>IF(ISNUMBER(T1_Data!FR199),IF(T1_Data!FR199=-999,"NA",IF(T1_Data!FR199&lt;1, "&lt;1", IF(T1_Data!FR199&gt;99, "&gt;99", T1_Data!FR199))),"-")</f>
        <v>-</v>
      </c>
      <c r="FS201" s="72" t="str">
        <f>IF(ISNUMBER(T1_Data!FS199),IF(T1_Data!FS199=-999,"NA",IF(T1_Data!FS199&lt;1, "&lt;1", IF(T1_Data!FS199&gt;99, "&gt;99", T1_Data!FS199))),"-")</f>
        <v>-</v>
      </c>
      <c r="FT201" s="72" t="str">
        <f>IF(ISNUMBER(T1_Data!FT199),IF(T1_Data!FT199=-999,"NA",IF(T1_Data!FT199&lt;1, "&lt;1", IF(T1_Data!FT199&gt;99, "&gt;99", T1_Data!FT199))),"-")</f>
        <v>-</v>
      </c>
      <c r="FU201" s="72" t="str">
        <f>IF(ISNUMBER(T1_Data!FU199),IF(T1_Data!FU199=-999,"NA",IF(T1_Data!FU199&lt;1, "&lt;1", IF(T1_Data!FU199&gt;99, "&gt;99", T1_Data!FU199))),"-")</f>
        <v>-</v>
      </c>
      <c r="FV201" s="72" t="str">
        <f>IF(ISNUMBER(T1_Data!FV199),IF(T1_Data!FV199=-999,"NA",IF(T1_Data!FV199&lt;1, "&lt;1", IF(T1_Data!FV199&gt;99, "&gt;99", T1_Data!FV199))),"-")</f>
        <v>-</v>
      </c>
      <c r="FW201" s="72" t="str">
        <f>IF(ISNUMBER(T1_Data!FW199),IF(T1_Data!FW199=-999,"NA",IF(T1_Data!FW199&lt;1, "&lt;1", IF(T1_Data!FW199&gt;99, "&gt;99", T1_Data!FW199))),"-")</f>
        <v>-</v>
      </c>
      <c r="FX201" s="71" t="str">
        <f>IF(ISBLANK(T1_Data!FX199), "", T1_Data!FX199)</f>
        <v/>
      </c>
    </row>
    <row r="202" spans="1:180" x14ac:dyDescent="0.25">
      <c r="A202" s="71" t="str">
        <f>IF(ISBLANK(T1_Data!A200), "", T1_Data!A200)</f>
        <v/>
      </c>
      <c r="B202" s="72" t="str">
        <f>IF(ISNUMBER(T1_Data!B200), T1_Data!B200,"-")</f>
        <v>-</v>
      </c>
      <c r="C202" s="72" t="str">
        <f>IF(ISNUMBER(T1_Data!C200),IF(T1_Data!C200=-999,"NA",IF(T1_Data!C200&lt;1, "&lt;1", IF(T1_Data!C200&gt;99, "&gt;99", T1_Data!C200))),"-")</f>
        <v>-</v>
      </c>
      <c r="D202" s="72" t="str">
        <f>IF(ISNUMBER(T1_Data!D200),IF(T1_Data!D200=-999,"NA",IF(T1_Data!D200&lt;1, "&lt;1", IF(T1_Data!D200&gt;99, "&gt;99", T1_Data!D200))),"-")</f>
        <v>-</v>
      </c>
      <c r="E202" s="72" t="str">
        <f>IF(ISNUMBER(T1_Data!E200),IF(T1_Data!E200=-999,"NA",IF(T1_Data!E200&lt;1, "&lt;1", IF(T1_Data!E200&gt;99, "&gt;99", T1_Data!E200))),"-")</f>
        <v>-</v>
      </c>
      <c r="F202" s="72" t="str">
        <f>IF(ISNUMBER(T1_Data!F200),IF(T1_Data!F200=-999,"NA",IF(T1_Data!F200&lt;1, "&lt;1", IF(T1_Data!F200&gt;99, "&gt;99", T1_Data!F200))),"-")</f>
        <v>-</v>
      </c>
      <c r="G202" s="72" t="str">
        <f>IF(ISNUMBER(T1_Data!G200),IF(T1_Data!G200=-999,"NA",IF(T1_Data!G200&lt;1, "&lt;1", IF(T1_Data!G200&gt;99, "&gt;99", T1_Data!G200))),"-")</f>
        <v>-</v>
      </c>
      <c r="H202" s="72" t="str">
        <f>IF(ISNUMBER(T1_Data!H200),IF(T1_Data!H200=-999,"NA",IF(T1_Data!H200&lt;1, "&lt;1", IF(T1_Data!H200&gt;99, "&gt;99", T1_Data!H200))),"-")</f>
        <v>-</v>
      </c>
      <c r="I202" s="72" t="str">
        <f>IF(ISNUMBER(T1_Data!I200),IF(T1_Data!I200=-999,"NA",IF(T1_Data!I200&lt;1, "&lt;1", IF(T1_Data!I200&gt;99, "&gt;99", T1_Data!I200))),"-")</f>
        <v>-</v>
      </c>
      <c r="J202" s="72" t="str">
        <f>IF(ISNUMBER(T1_Data!J200),IF(T1_Data!J200=-999,"NA",IF(T1_Data!J200&lt;1, "&lt;1", IF(T1_Data!J200&gt;99, "&gt;99", T1_Data!J200))),"-")</f>
        <v>-</v>
      </c>
      <c r="K202" s="72" t="str">
        <f>IF(ISNUMBER(T1_Data!K200),IF(T1_Data!K200=-999,"NA",IF(T1_Data!K200&lt;1, "&lt;1", IF(T1_Data!K200&gt;99, "&gt;99", T1_Data!K200))),"-")</f>
        <v>-</v>
      </c>
      <c r="L202" s="72" t="str">
        <f>IF(ISNUMBER(T1_Data!L200),IF(T1_Data!L200=-999,"NA",IF(T1_Data!L200&lt;1, "&lt;1", IF(T1_Data!L200&gt;99, "&gt;99", T1_Data!L200))),"-")</f>
        <v>-</v>
      </c>
      <c r="M202" s="72" t="str">
        <f>IF(ISNUMBER(T1_Data!M200),IF(T1_Data!M200=-999,"NA",IF(T1_Data!M200&lt;1, "&lt;1", IF(T1_Data!M200&gt;99, "&gt;99", T1_Data!M200))),"-")</f>
        <v>-</v>
      </c>
      <c r="N202" s="72" t="str">
        <f>IF(ISNUMBER(T1_Data!N200),IF(T1_Data!N200=-999,"NA",IF(T1_Data!N200&lt;1, "&lt;1", IF(T1_Data!N200&gt;99, "&gt;99", T1_Data!N200))),"-")</f>
        <v>-</v>
      </c>
      <c r="O202" s="72" t="str">
        <f>IF(ISNUMBER(T1_Data!O200),IF(T1_Data!O200=-999,"NA",IF(T1_Data!O200&lt;1, "&lt;1", IF(T1_Data!O200&gt;99, "&gt;99", T1_Data!O200))),"-")</f>
        <v>-</v>
      </c>
      <c r="P202" s="72" t="str">
        <f>IF(ISNUMBER(T1_Data!P200),IF(T1_Data!P200=-999,"NA",IF(T1_Data!P200&lt;1, "&lt;1", IF(T1_Data!P200&gt;99, "&gt;99", T1_Data!P200))),"-")</f>
        <v>-</v>
      </c>
      <c r="Q202" s="72" t="str">
        <f>IF(ISNUMBER(T1_Data!Q200),IF(T1_Data!Q200=-999,"NA",IF(T1_Data!Q200&lt;1, "&lt;1", IF(T1_Data!Q200&gt;99, "&gt;99", T1_Data!Q200))),"-")</f>
        <v>-</v>
      </c>
      <c r="R202" s="72" t="str">
        <f>IF(ISNUMBER(T1_Data!R200),IF(T1_Data!R200=-999,"NA",IF(T1_Data!R200&lt;1, "&lt;1", IF(T1_Data!R200&gt;99, "&gt;99", T1_Data!R200))),"-")</f>
        <v>-</v>
      </c>
      <c r="S202" s="72" t="str">
        <f>IF(ISNUMBER(T1_Data!S200),IF(T1_Data!S200=-999,"NA",IF(T1_Data!S200&lt;1, "&lt;1", IF(T1_Data!S200&gt;99, "&gt;99", T1_Data!S200))),"-")</f>
        <v>-</v>
      </c>
      <c r="T202" s="72" t="str">
        <f>IF(ISNUMBER(T1_Data!T200),IF(T1_Data!T200=-999,"NA",IF(T1_Data!T200&lt;1, "&lt;1", IF(T1_Data!T200&gt;99, "&gt;99", T1_Data!T200))),"-")</f>
        <v>-</v>
      </c>
      <c r="U202" s="72" t="str">
        <f>IF(ISNUMBER(T1_Data!U200),IF(T1_Data!U200=-999,"NA",IF(T1_Data!U200&lt;1, "&lt;1", IF(T1_Data!U200&gt;99, "&gt;99", T1_Data!U200))),"-")</f>
        <v>-</v>
      </c>
      <c r="V202" s="72" t="str">
        <f>IF(ISNUMBER(T1_Data!V200),IF(T1_Data!V200=-999,"NA",IF(T1_Data!V200&lt;1, "&lt;1", IF(T1_Data!V200&gt;99, "&gt;99", T1_Data!V200))),"-")</f>
        <v>-</v>
      </c>
      <c r="W202" s="72" t="str">
        <f>IF(ISNUMBER(T1_Data!W200),IF(T1_Data!W200=-999,"NA",IF(T1_Data!W200&lt;1, "&lt;1", IF(T1_Data!W200&gt;99, "&gt;99", T1_Data!W200))),"-")</f>
        <v>-</v>
      </c>
      <c r="X202" s="72" t="str">
        <f>IF(ISNUMBER(T1_Data!X200),IF(T1_Data!X200=-999,"NA",IF(T1_Data!X200&lt;1, "&lt;1", IF(T1_Data!X200&gt;99, "&gt;99", T1_Data!X200))),"-")</f>
        <v>-</v>
      </c>
      <c r="Y202" s="72" t="str">
        <f>IF(ISNUMBER(T1_Data!Y200),IF(T1_Data!Y200=-999,"NA",IF(T1_Data!Y200&lt;1, "&lt;1", IF(T1_Data!Y200&gt;99, "&gt;99", T1_Data!Y200))),"-")</f>
        <v>-</v>
      </c>
      <c r="Z202" s="72" t="str">
        <f>IF(ISNUMBER(T1_Data!Z200),IF(T1_Data!Z200=-999,"NA",IF(T1_Data!Z200&lt;1, "&lt;1", IF(T1_Data!Z200&gt;99, "&gt;99", T1_Data!Z200))),"-")</f>
        <v>-</v>
      </c>
      <c r="AA202" s="72" t="str">
        <f>IF(ISNUMBER(T1_Data!AA200),IF(T1_Data!AA200=-999,"NA",IF(T1_Data!AA200&lt;1, "&lt;1", IF(T1_Data!AA200&gt;99, "&gt;99", T1_Data!AA200))),"-")</f>
        <v>-</v>
      </c>
      <c r="AB202" s="72" t="str">
        <f>IF(ISNUMBER(T1_Data!AB200),IF(T1_Data!AB200=-999,"NA",IF(T1_Data!AB200&lt;1, "&lt;1", IF(T1_Data!AB200&gt;99, "&gt;99", T1_Data!AB200))),"-")</f>
        <v>-</v>
      </c>
      <c r="AC202" s="72" t="str">
        <f>IF(ISNUMBER(T1_Data!AC200),IF(T1_Data!AC200=-999,"NA",IF(T1_Data!AC200&lt;1, "&lt;1", IF(T1_Data!AC200&gt;99, "&gt;99", T1_Data!AC200))),"-")</f>
        <v>-</v>
      </c>
      <c r="AD202" s="72" t="str">
        <f>IF(ISNUMBER(T1_Data!AD200),IF(T1_Data!AD200=-999,"NA",IF(T1_Data!AD200&lt;1, "&lt;1", IF(T1_Data!AD200&gt;99, "&gt;99", T1_Data!AD200))),"-")</f>
        <v>-</v>
      </c>
      <c r="AE202" s="72" t="str">
        <f>IF(ISNUMBER(T1_Data!AE200),IF(T1_Data!AE200=-999,"NA",IF(T1_Data!AE200&lt;1, "&lt;1", IF(T1_Data!AE200&gt;99, "&gt;99", T1_Data!AE200))),"-")</f>
        <v>-</v>
      </c>
      <c r="AF202" s="72" t="str">
        <f>IF(ISNUMBER(T1_Data!AF200),IF(T1_Data!AF200=-999,"NA",IF(T1_Data!AF200&lt;1, "&lt;1", IF(T1_Data!AF200&gt;99, "&gt;99", T1_Data!AF200))),"-")</f>
        <v>-</v>
      </c>
      <c r="AG202" s="72" t="str">
        <f>IF(ISNUMBER(T1_Data!AG200),IF(T1_Data!AG200=-999,"NA",IF(T1_Data!AG200&lt;1, "&lt;1", IF(T1_Data!AG200&gt;99, "&gt;99", T1_Data!AG200))),"-")</f>
        <v>-</v>
      </c>
      <c r="AH202" s="72" t="str">
        <f>IF(ISNUMBER(T1_Data!AH200),IF(T1_Data!AH200=-999,"NA",IF(T1_Data!AH200&lt;1, "&lt;1", IF(T1_Data!AH200&gt;99, "&gt;99", T1_Data!AH200))),"-")</f>
        <v>-</v>
      </c>
      <c r="AI202" s="72" t="str">
        <f>IF(ISNUMBER(T1_Data!AI200),IF(T1_Data!AI200=-999,"NA",IF(T1_Data!AI200&lt;1, "&lt;1", IF(T1_Data!AI200&gt;99, "&gt;99", T1_Data!AI200))),"-")</f>
        <v>-</v>
      </c>
      <c r="AJ202" s="72" t="str">
        <f>IF(ISNUMBER(T1_Data!AJ200),IF(T1_Data!AJ200=-999,"NA",IF(T1_Data!AJ200&lt;1, "&lt;1", IF(T1_Data!AJ200&gt;99, "&gt;99", T1_Data!AJ200))),"-")</f>
        <v>-</v>
      </c>
      <c r="AK202" s="72" t="str">
        <f>IF(ISNUMBER(T1_Data!AK200),IF(T1_Data!AK200=-999,"NA",IF(T1_Data!AK200&lt;1, "&lt;1", IF(T1_Data!AK200&gt;99, "&gt;99", T1_Data!AK200))),"-")</f>
        <v>-</v>
      </c>
      <c r="AL202" s="72" t="str">
        <f>IF(ISNUMBER(T1_Data!AL200),IF(T1_Data!AL200=-999,"NA",IF(T1_Data!AL200&lt;1, "&lt;1", IF(T1_Data!AL200&gt;99, "&gt;99", T1_Data!AL200))),"-")</f>
        <v>-</v>
      </c>
      <c r="AM202" s="72" t="str">
        <f>IF(ISNUMBER(T1_Data!AM200),IF(T1_Data!AM200=-999,"NA",IF(T1_Data!AM200&lt;1, "&lt;1", IF(T1_Data!AM200&gt;99, "&gt;99", T1_Data!AM200))),"-")</f>
        <v>-</v>
      </c>
      <c r="AN202" s="72" t="str">
        <f>IF(ISNUMBER(T1_Data!AN200),IF(T1_Data!AN200=-999,"NA",IF(T1_Data!AN200&lt;1, "&lt;1", IF(T1_Data!AN200&gt;99, "&gt;99", T1_Data!AN200))),"-")</f>
        <v>-</v>
      </c>
      <c r="AO202" s="72" t="str">
        <f>IF(ISNUMBER(T1_Data!AO200),IF(T1_Data!AO200=-999,"NA",IF(T1_Data!AO200&lt;1, "&lt;1", IF(T1_Data!AO200&gt;99, "&gt;99", T1_Data!AO200))),"-")</f>
        <v>-</v>
      </c>
      <c r="AP202" s="72" t="str">
        <f>IF(ISNUMBER(T1_Data!AP200),IF(T1_Data!AP200=-999,"NA",IF(T1_Data!AP200&lt;1, "&lt;1", IF(T1_Data!AP200&gt;99, "&gt;99", T1_Data!AP200))),"-")</f>
        <v>-</v>
      </c>
      <c r="AQ202" s="72" t="str">
        <f>IF(ISNUMBER(T1_Data!AQ200),IF(T1_Data!AQ200=-999,"NA",IF(T1_Data!AQ200&lt;1, "&lt;1", IF(T1_Data!AQ200&gt;99, "&gt;99", T1_Data!AQ200))),"-")</f>
        <v>-</v>
      </c>
      <c r="AR202" s="72" t="str">
        <f>IF(ISNUMBER(T1_Data!AR200),IF(T1_Data!AR200=-999,"NA",IF(T1_Data!AR200&lt;1, "&lt;1", IF(T1_Data!AR200&gt;99, "&gt;99", T1_Data!AR200))),"-")</f>
        <v>-</v>
      </c>
      <c r="AS202" s="72" t="str">
        <f>IF(ISNUMBER(T1_Data!AS200),IF(T1_Data!AS200=-999,"NA",IF(T1_Data!AS200&lt;1, "&lt;1", IF(T1_Data!AS200&gt;99, "&gt;99", T1_Data!AS200))),"-")</f>
        <v>-</v>
      </c>
      <c r="AT202" s="72" t="str">
        <f>IF(ISNUMBER(T1_Data!AT200),IF(T1_Data!AT200=-999,"NA",IF(T1_Data!AT200&lt;1, "&lt;1", IF(T1_Data!AT200&gt;99, "&gt;99", T1_Data!AT200))),"-")</f>
        <v>-</v>
      </c>
      <c r="AU202" s="72" t="str">
        <f>IF(ISNUMBER(T1_Data!AU200),IF(T1_Data!AU200=-999,"NA",IF(T1_Data!AU200&lt;1, "&lt;1", IF(T1_Data!AU200&gt;99, "&gt;99", T1_Data!AU200))),"-")</f>
        <v>-</v>
      </c>
      <c r="AV202" s="72" t="str">
        <f>IF(ISNUMBER(T1_Data!AV200),IF(T1_Data!AV200=-999,"NA",IF(T1_Data!AV200&lt;1, "&lt;1", IF(T1_Data!AV200&gt;99, "&gt;99", T1_Data!AV200))),"-")</f>
        <v>-</v>
      </c>
      <c r="AW202" s="72" t="str">
        <f>IF(ISNUMBER(T1_Data!AW200),IF(T1_Data!AW200=-999,"NA",IF(T1_Data!AW200&lt;1, "&lt;1", IF(T1_Data!AW200&gt;99, "&gt;99", T1_Data!AW200))),"-")</f>
        <v>-</v>
      </c>
      <c r="AX202" s="72" t="str">
        <f>IF(ISNUMBER(T1_Data!AX200),IF(T1_Data!AX200=-999,"NA",IF(T1_Data!AX200&lt;1, "&lt;1", IF(T1_Data!AX200&gt;99, "&gt;99", T1_Data!AX200))),"-")</f>
        <v>-</v>
      </c>
      <c r="AY202" s="72" t="str">
        <f>IF(ISNUMBER(T1_Data!AY200),IF(T1_Data!AY200=-999,"NA",IF(T1_Data!AY200&lt;1, "&lt;1", IF(T1_Data!AY200&gt;99, "&gt;99", T1_Data!AY200))),"-")</f>
        <v>-</v>
      </c>
      <c r="AZ202" s="72" t="str">
        <f>IF(ISNUMBER(T1_Data!AZ200),IF(T1_Data!AZ200=-999,"NA",IF(T1_Data!AZ200&lt;1, "&lt;1", IF(T1_Data!AZ200&gt;99, "&gt;99", T1_Data!AZ200))),"-")</f>
        <v>-</v>
      </c>
      <c r="BA202" s="72" t="str">
        <f>IF(ISNUMBER(T1_Data!BA200),IF(T1_Data!BA200=-999,"NA",IF(T1_Data!BA200&lt;1, "&lt;1", IF(T1_Data!BA200&gt;99, "&gt;99", T1_Data!BA200))),"-")</f>
        <v>-</v>
      </c>
      <c r="BB202" s="72" t="str">
        <f>IF(ISNUMBER(T1_Data!BB200),IF(T1_Data!BB200=-999,"NA",IF(T1_Data!BB200&lt;1, "&lt;1", IF(T1_Data!BB200&gt;99, "&gt;99", T1_Data!BB200))),"-")</f>
        <v>-</v>
      </c>
      <c r="BC202" s="72" t="str">
        <f>IF(ISNUMBER(T1_Data!BC200),IF(T1_Data!BC200=-999,"NA",IF(T1_Data!BC200&lt;1, "&lt;1", IF(T1_Data!BC200&gt;99, "&gt;99", T1_Data!BC200))),"-")</f>
        <v>-</v>
      </c>
      <c r="BD202" s="72" t="str">
        <f>IF(ISNUMBER(T1_Data!BD200),IF(T1_Data!BD200=-999,"NA",IF(T1_Data!BD200&lt;1, "&lt;1", IF(T1_Data!BD200&gt;99, "&gt;99", T1_Data!BD200))),"-")</f>
        <v>-</v>
      </c>
      <c r="BE202" s="72" t="str">
        <f>IF(ISNUMBER(T1_Data!BE200),IF(T1_Data!BE200=-999,"NA",IF(T1_Data!BE200&lt;1, "&lt;1", IF(T1_Data!BE200&gt;99, "&gt;99", T1_Data!BE200))),"-")</f>
        <v>-</v>
      </c>
      <c r="BF202" s="72" t="str">
        <f>IF(ISNUMBER(T1_Data!BF200),IF(T1_Data!BF200=-999,"NA",IF(T1_Data!BF200&lt;1, "&lt;1", IF(T1_Data!BF200&gt;99, "&gt;99", T1_Data!BF200))),"-")</f>
        <v>-</v>
      </c>
      <c r="BG202" s="72" t="str">
        <f>IF(ISNUMBER(T1_Data!BG200),IF(T1_Data!BG200=-999,"NA",IF(T1_Data!BG200&lt;1, "&lt;1", IF(T1_Data!BG200&gt;99, "&gt;99", T1_Data!BG200))),"-")</f>
        <v>-</v>
      </c>
      <c r="BH202" s="72" t="str">
        <f>IF(ISNUMBER(T1_Data!BH200),IF(T1_Data!BH200=-999,"NA",IF(T1_Data!BH200&lt;1, "&lt;1", IF(T1_Data!BH200&gt;99, "&gt;99", T1_Data!BH200))),"-")</f>
        <v>-</v>
      </c>
      <c r="BI202" s="72" t="str">
        <f>IF(ISNUMBER(T1_Data!BI200),IF(T1_Data!BI200=-999,"NA",IF(T1_Data!BI200&lt;1, "&lt;1", IF(T1_Data!BI200&gt;99, "&gt;99", T1_Data!BI200))),"-")</f>
        <v>-</v>
      </c>
      <c r="BJ202" s="72" t="str">
        <f>IF(ISNUMBER(T1_Data!BJ200),IF(T1_Data!BJ200=-999,"NA",IF(T1_Data!BJ200&lt;1, "&lt;1", IF(T1_Data!BJ200&gt;99, "&gt;99", T1_Data!BJ200))),"-")</f>
        <v>-</v>
      </c>
      <c r="BK202" s="72" t="str">
        <f>IF(ISNUMBER(T1_Data!BK200),IF(T1_Data!BK200=-999,"NA",IF(T1_Data!BK200&lt;1, "&lt;1", IF(T1_Data!BK200&gt;99, "&gt;99", T1_Data!BK200))),"-")</f>
        <v>-</v>
      </c>
      <c r="BL202" s="72" t="str">
        <f>IF(ISNUMBER(T1_Data!BL200),IF(T1_Data!BL200=-999,"NA",IF(T1_Data!BL200&lt;1, "&lt;1", IF(T1_Data!BL200&gt;99, "&gt;99", T1_Data!BL200))),"-")</f>
        <v>-</v>
      </c>
      <c r="BM202" s="72" t="str">
        <f>IF(ISNUMBER(T1_Data!BM200),IF(T1_Data!BM200=-999,"NA",IF(T1_Data!BM200&lt;1, "&lt;1", IF(T1_Data!BM200&gt;99, "&gt;99", T1_Data!BM200))),"-")</f>
        <v>-</v>
      </c>
      <c r="BN202" s="72" t="str">
        <f>IF(ISNUMBER(T1_Data!BN200),IF(T1_Data!BN200=-999,"NA",IF(T1_Data!BN200&lt;1, "&lt;1", IF(T1_Data!BN200&gt;99, "&gt;99", T1_Data!BN200))),"-")</f>
        <v>-</v>
      </c>
      <c r="BO202" s="72" t="str">
        <f>IF(ISNUMBER(T1_Data!BO200),IF(T1_Data!BO200=-999,"NA",IF(T1_Data!BO200&lt;1, "&lt;1", IF(T1_Data!BO200&gt;99, "&gt;99", T1_Data!BO200))),"-")</f>
        <v>-</v>
      </c>
      <c r="BP202" s="72" t="str">
        <f>IF(ISNUMBER(T1_Data!BP200),IF(T1_Data!BP200=-999,"NA",IF(T1_Data!BP200&lt;1, "&lt;1", IF(T1_Data!BP200&gt;99, "&gt;99", T1_Data!BP200))),"-")</f>
        <v>-</v>
      </c>
      <c r="BQ202" s="72" t="str">
        <f>IF(ISNUMBER(T1_Data!BQ200),IF(T1_Data!BQ200=-999,"NA",IF(T1_Data!BQ200&lt;1, "&lt;1", IF(T1_Data!BQ200&gt;99, "&gt;99", T1_Data!BQ200))),"-")</f>
        <v>-</v>
      </c>
      <c r="BR202" s="72" t="str">
        <f>IF(ISNUMBER(T1_Data!BR200),IF(T1_Data!BR200=-999,"NA",IF(T1_Data!BR200&lt;1, "&lt;1", IF(T1_Data!BR200&gt;99, "&gt;99", T1_Data!BR200))),"-")</f>
        <v>-</v>
      </c>
      <c r="BS202" s="72" t="str">
        <f>IF(ISNUMBER(T1_Data!BS200),IF(T1_Data!BS200=-999,"NA",IF(T1_Data!BS200&lt;1, "&lt;1", IF(T1_Data!BS200&gt;99, "&gt;99", T1_Data!BS200))),"-")</f>
        <v>-</v>
      </c>
      <c r="BT202" s="72" t="str">
        <f>IF(ISNUMBER(T1_Data!BT200),IF(T1_Data!BT200=-999,"NA",IF(T1_Data!BT200&lt;1, "&lt;1", IF(T1_Data!BT200&gt;99, "&gt;99", T1_Data!BT200))),"-")</f>
        <v>-</v>
      </c>
      <c r="BU202" s="72" t="str">
        <f>IF(ISNUMBER(T1_Data!BU200),IF(T1_Data!BU200=-999,"NA",IF(T1_Data!BU200&lt;1, "&lt;1", IF(T1_Data!BU200&gt;99, "&gt;99", T1_Data!BU200))),"-")</f>
        <v>-</v>
      </c>
      <c r="BV202" s="72" t="str">
        <f>IF(ISNUMBER(T1_Data!BV200),IF(T1_Data!BV200=-999,"NA",IF(T1_Data!BV200&lt;1, "&lt;1", IF(T1_Data!BV200&gt;99, "&gt;99", T1_Data!BV200))),"-")</f>
        <v>-</v>
      </c>
      <c r="BW202" s="72" t="str">
        <f>IF(ISNUMBER(T1_Data!BW200),IF(T1_Data!BW200=-999,"NA",IF(T1_Data!BW200&lt;1, "&lt;1", IF(T1_Data!BW200&gt;99, "&gt;99", T1_Data!BW200))),"-")</f>
        <v>-</v>
      </c>
      <c r="BX202" s="72" t="str">
        <f>IF(ISNUMBER(T1_Data!BX200),IF(T1_Data!BX200=-999,"NA",IF(T1_Data!BX200&lt;1, "&lt;1", IF(T1_Data!BX200&gt;99, "&gt;99", T1_Data!BX200))),"-")</f>
        <v>-</v>
      </c>
      <c r="BY202" s="72" t="str">
        <f>IF(ISNUMBER(T1_Data!BY200),IF(T1_Data!BY200=-999,"NA",IF(T1_Data!BY200&lt;1, "&lt;1", IF(T1_Data!BY200&gt;99, "&gt;99", T1_Data!BY200))),"-")</f>
        <v>-</v>
      </c>
      <c r="BZ202" s="72" t="str">
        <f>IF(ISNUMBER(T1_Data!BZ200),IF(T1_Data!BZ200=-999,"NA",IF(T1_Data!BZ200&lt;1, "&lt;1", IF(T1_Data!BZ200&gt;99, "&gt;99", T1_Data!BZ200))),"-")</f>
        <v>-</v>
      </c>
      <c r="CA202" s="72" t="str">
        <f>IF(ISNUMBER(T1_Data!CA200),IF(T1_Data!CA200=-999,"NA",IF(T1_Data!CA200&lt;1, "&lt;1", IF(T1_Data!CA200&gt;99, "&gt;99", T1_Data!CA200))),"-")</f>
        <v>-</v>
      </c>
      <c r="CB202" s="72" t="str">
        <f>IF(ISNUMBER(T1_Data!CB200),IF(T1_Data!CB200=-999,"NA",IF(T1_Data!CB200&lt;1, "&lt;1", IF(T1_Data!CB200&gt;99, "&gt;99", T1_Data!CB200))),"-")</f>
        <v>-</v>
      </c>
      <c r="CC202" s="72" t="str">
        <f>IF(ISNUMBER(T1_Data!CC200),IF(T1_Data!CC200=-999,"NA",IF(T1_Data!CC200&lt;1, "&lt;1", IF(T1_Data!CC200&gt;99, "&gt;99", T1_Data!CC200))),"-")</f>
        <v>-</v>
      </c>
      <c r="CD202" s="72" t="str">
        <f>IF(ISNUMBER(T1_Data!CD200),IF(T1_Data!CD200=-999,"NA",IF(T1_Data!CD200&lt;1, "&lt;1", IF(T1_Data!CD200&gt;99, "&gt;99", T1_Data!CD200))),"-")</f>
        <v>-</v>
      </c>
      <c r="CE202" s="72" t="str">
        <f>IF(ISNUMBER(T1_Data!CE200),IF(T1_Data!CE200=-999,"NA",IF(T1_Data!CE200&lt;1, "&lt;1", IF(T1_Data!CE200&gt;99, "&gt;99", T1_Data!CE200))),"-")</f>
        <v>-</v>
      </c>
      <c r="CF202" s="72" t="str">
        <f>IF(ISNUMBER(T1_Data!CF200),IF(T1_Data!CF200=-999,"NA",IF(T1_Data!CF200&lt;1, "&lt;1", IF(T1_Data!CF200&gt;99, "&gt;99", T1_Data!CF200))),"-")</f>
        <v>-</v>
      </c>
      <c r="CG202" s="72" t="str">
        <f>IF(ISNUMBER(T1_Data!CG200),IF(T1_Data!CG200=-999,"NA",IF(T1_Data!CG200&lt;1, "&lt;1", IF(T1_Data!CG200&gt;99, "&gt;99", T1_Data!CG200))),"-")</f>
        <v>-</v>
      </c>
      <c r="CH202" s="72" t="str">
        <f>IF(ISNUMBER(T1_Data!CH200),IF(T1_Data!CH200=-999,"NA",IF(T1_Data!CH200&lt;1, "&lt;1", IF(T1_Data!CH200&gt;99, "&gt;99", T1_Data!CH200))),"-")</f>
        <v>-</v>
      </c>
      <c r="CI202" s="72" t="str">
        <f>IF(ISNUMBER(T1_Data!CI200),IF(T1_Data!CI200=-999,"NA",IF(T1_Data!CI200&lt;1, "&lt;1", IF(T1_Data!CI200&gt;99, "&gt;99", T1_Data!CI200))),"-")</f>
        <v>-</v>
      </c>
      <c r="CJ202" s="72" t="str">
        <f>IF(ISNUMBER(T1_Data!CJ200),IF(T1_Data!CJ200=-999,"NA",IF(T1_Data!CJ200&lt;1, "&lt;1", IF(T1_Data!CJ200&gt;99, "&gt;99", T1_Data!CJ200))),"-")</f>
        <v>-</v>
      </c>
      <c r="CK202" s="72" t="str">
        <f>IF(ISNUMBER(T1_Data!CK200),IF(T1_Data!CK200=-999,"NA",IF(T1_Data!CK200&lt;1, "&lt;1", IF(T1_Data!CK200&gt;99, "&gt;99", T1_Data!CK200))),"-")</f>
        <v>-</v>
      </c>
      <c r="CL202" s="72" t="str">
        <f>IF(ISNUMBER(T1_Data!CL200),IF(T1_Data!CL200=-999,"NA",IF(T1_Data!CL200&lt;1, "&lt;1", IF(T1_Data!CL200&gt;99, "&gt;99", T1_Data!CL200))),"-")</f>
        <v>-</v>
      </c>
      <c r="CM202" s="72" t="str">
        <f>IF(ISNUMBER(T1_Data!CM200),IF(T1_Data!CM200=-999,"NA",IF(T1_Data!CM200&lt;1, "&lt;1", IF(T1_Data!CM200&gt;99, "&gt;99", T1_Data!CM200))),"-")</f>
        <v>-</v>
      </c>
      <c r="CN202" s="72" t="str">
        <f>IF(ISNUMBER(T1_Data!CN200),IF(T1_Data!CN200=-999,"NA",IF(T1_Data!CN200&lt;1, "&lt;1", IF(T1_Data!CN200&gt;99, "&gt;99", T1_Data!CN200))),"-")</f>
        <v>-</v>
      </c>
      <c r="CO202" s="72" t="str">
        <f>IF(ISNUMBER(T1_Data!CO200),IF(T1_Data!CO200=-999,"NA",IF(T1_Data!CO200&lt;1, "&lt;1", IF(T1_Data!CO200&gt;99, "&gt;99", T1_Data!CO200))),"-")</f>
        <v>-</v>
      </c>
      <c r="CP202" s="72" t="str">
        <f>IF(ISNUMBER(T1_Data!CP200),IF(T1_Data!CP200=-999,"NA",IF(T1_Data!CP200&lt;1, "&lt;1", IF(T1_Data!CP200&gt;99, "&gt;99", T1_Data!CP200))),"-")</f>
        <v>-</v>
      </c>
      <c r="CQ202" s="72" t="str">
        <f>IF(ISNUMBER(T1_Data!CQ200),IF(T1_Data!CQ200=-999,"NA",IF(T1_Data!CQ200&lt;1, "&lt;1", IF(T1_Data!CQ200&gt;99, "&gt;99", T1_Data!CQ200))),"-")</f>
        <v>-</v>
      </c>
      <c r="CR202" s="72" t="str">
        <f>IF(ISNUMBER(T1_Data!CR200),IF(T1_Data!CR200=-999,"NA",IF(T1_Data!CR200&lt;1, "&lt;1", IF(T1_Data!CR200&gt;99, "&gt;99", T1_Data!CR200))),"-")</f>
        <v>-</v>
      </c>
      <c r="CS202" s="72" t="str">
        <f>IF(ISNUMBER(T1_Data!CS200),IF(T1_Data!CS200=-999,"NA",IF(T1_Data!CS200&lt;1, "&lt;1", IF(T1_Data!CS200&gt;99, "&gt;99", T1_Data!CS200))),"-")</f>
        <v>-</v>
      </c>
      <c r="CT202" s="72" t="str">
        <f>IF(ISNUMBER(T1_Data!CT200),IF(T1_Data!CT200=-999,"NA",IF(T1_Data!CT200&lt;1, "&lt;1", IF(T1_Data!CT200&gt;99, "&gt;99", T1_Data!CT200))),"-")</f>
        <v>-</v>
      </c>
      <c r="CU202" s="72" t="str">
        <f>IF(ISNUMBER(T1_Data!CU200),IF(T1_Data!CU200=-999,"NA",IF(T1_Data!CU200&lt;1, "&lt;1", IF(T1_Data!CU200&gt;99, "&gt;99", T1_Data!CU200))),"-")</f>
        <v>-</v>
      </c>
      <c r="CV202" s="72" t="str">
        <f>IF(ISNUMBER(T1_Data!CV200),IF(T1_Data!CV200=-999,"NA",IF(T1_Data!CV200&lt;1, "&lt;1", IF(T1_Data!CV200&gt;99, "&gt;99", T1_Data!CV200))),"-")</f>
        <v>-</v>
      </c>
      <c r="CW202" s="72" t="str">
        <f>IF(ISNUMBER(T1_Data!CW200),IF(T1_Data!CW200=-999,"NA",IF(T1_Data!CW200&lt;1, "&lt;1", IF(T1_Data!CW200&gt;99, "&gt;99", T1_Data!CW200))),"-")</f>
        <v>-</v>
      </c>
      <c r="CX202" s="72" t="str">
        <f>IF(ISNUMBER(T1_Data!CX200),IF(T1_Data!CX200=-999,"NA",IF(T1_Data!CX200&lt;1, "&lt;1", IF(T1_Data!CX200&gt;99, "&gt;99", T1_Data!CX200))),"-")</f>
        <v>-</v>
      </c>
      <c r="CY202" s="72" t="str">
        <f>IF(ISNUMBER(T1_Data!CY200),IF(T1_Data!CY200=-999,"NA",IF(T1_Data!CY200&lt;1, "&lt;1", IF(T1_Data!CY200&gt;99, "&gt;99", T1_Data!CY200))),"-")</f>
        <v>-</v>
      </c>
      <c r="CZ202" s="72" t="str">
        <f>IF(ISNUMBER(T1_Data!CZ200),IF(T1_Data!CZ200=-999,"NA",IF(T1_Data!CZ200&lt;1, "&lt;1", IF(T1_Data!CZ200&gt;99, "&gt;99", T1_Data!CZ200))),"-")</f>
        <v>-</v>
      </c>
      <c r="DA202" s="72" t="str">
        <f>IF(ISNUMBER(T1_Data!DA200),IF(T1_Data!DA200=-999,"NA",IF(T1_Data!DA200&lt;1, "&lt;1", IF(T1_Data!DA200&gt;99, "&gt;99", T1_Data!DA200))),"-")</f>
        <v>-</v>
      </c>
      <c r="DB202" s="72" t="str">
        <f>IF(ISNUMBER(T1_Data!DB200),IF(T1_Data!DB200=-999,"NA",IF(T1_Data!DB200&lt;1, "&lt;1", IF(T1_Data!DB200&gt;99, "&gt;99", T1_Data!DB200))),"-")</f>
        <v>-</v>
      </c>
      <c r="DC202" s="72" t="str">
        <f>IF(ISNUMBER(T1_Data!DC200),IF(T1_Data!DC200=-999,"NA",IF(T1_Data!DC200&lt;1, "&lt;1", IF(T1_Data!DC200&gt;99, "&gt;99", T1_Data!DC200))),"-")</f>
        <v>-</v>
      </c>
      <c r="DD202" s="72" t="str">
        <f>IF(ISNUMBER(T1_Data!DD200),IF(T1_Data!DD200=-999,"NA",IF(T1_Data!DD200&lt;1, "&lt;1", IF(T1_Data!DD200&gt;99, "&gt;99", T1_Data!DD200))),"-")</f>
        <v>-</v>
      </c>
      <c r="DE202" s="72" t="str">
        <f>IF(ISNUMBER(T1_Data!DE200),IF(T1_Data!DE200=-999,"NA",IF(T1_Data!DE200&lt;1, "&lt;1", IF(T1_Data!DE200&gt;99, "&gt;99", T1_Data!DE200))),"-")</f>
        <v>-</v>
      </c>
      <c r="DF202" s="72" t="str">
        <f>IF(ISNUMBER(T1_Data!DF200),IF(T1_Data!DF200=-999,"NA",IF(T1_Data!DF200&lt;1, "&lt;1", IF(T1_Data!DF200&gt;99, "&gt;99", T1_Data!DF200))),"-")</f>
        <v>-</v>
      </c>
      <c r="DG202" s="72" t="str">
        <f>IF(ISNUMBER(T1_Data!DG200),IF(T1_Data!DG200=-999,"NA",IF(T1_Data!DG200&lt;1, "&lt;1", IF(T1_Data!DG200&gt;99, "&gt;99", T1_Data!DG200))),"-")</f>
        <v>-</v>
      </c>
      <c r="DH202" s="72" t="str">
        <f>IF(ISNUMBER(T1_Data!DH200),IF(T1_Data!DH200=-999,"NA",IF(T1_Data!DH200&lt;1, "&lt;1", IF(T1_Data!DH200&gt;99, "&gt;99", T1_Data!DH200))),"-")</f>
        <v>-</v>
      </c>
      <c r="DI202" s="72" t="str">
        <f>IF(ISNUMBER(T1_Data!DI200),IF(T1_Data!DI200=-999,"NA",IF(T1_Data!DI200&lt;1, "&lt;1", IF(T1_Data!DI200&gt;99, "&gt;99", T1_Data!DI200))),"-")</f>
        <v>-</v>
      </c>
      <c r="DJ202" s="72" t="str">
        <f>IF(ISNUMBER(T1_Data!DJ200),IF(T1_Data!DJ200=-999,"NA",IF(T1_Data!DJ200&lt;1, "&lt;1", IF(T1_Data!DJ200&gt;99, "&gt;99", T1_Data!DJ200))),"-")</f>
        <v>-</v>
      </c>
      <c r="DK202" s="72" t="str">
        <f>IF(ISNUMBER(T1_Data!DK200),IF(T1_Data!DK200=-999,"NA",IF(T1_Data!DK200&lt;1, "&lt;1", IF(T1_Data!DK200&gt;99, "&gt;99", T1_Data!DK200))),"-")</f>
        <v>-</v>
      </c>
      <c r="DL202" s="72" t="str">
        <f>IF(ISNUMBER(T1_Data!DL200),IF(T1_Data!DL200=-999,"NA",IF(T1_Data!DL200&lt;1, "&lt;1", IF(T1_Data!DL200&gt;99, "&gt;99", T1_Data!DL200))),"-")</f>
        <v>-</v>
      </c>
      <c r="DM202" s="72" t="str">
        <f>IF(ISNUMBER(T1_Data!DM200),IF(T1_Data!DM200=-999,"NA",IF(T1_Data!DM200&lt;1, "&lt;1", IF(T1_Data!DM200&gt;99, "&gt;99", T1_Data!DM200))),"-")</f>
        <v>-</v>
      </c>
      <c r="DN202" s="72" t="str">
        <f>IF(ISNUMBER(T1_Data!DN200),IF(T1_Data!DN200=-999,"NA",IF(T1_Data!DN200&lt;1, "&lt;1", IF(T1_Data!DN200&gt;99, "&gt;99", T1_Data!DN200))),"-")</f>
        <v>-</v>
      </c>
      <c r="DO202" s="72" t="str">
        <f>IF(ISNUMBER(T1_Data!DO200),IF(T1_Data!DO200=-999,"NA",IF(T1_Data!DO200&lt;1, "&lt;1", IF(T1_Data!DO200&gt;99, "&gt;99", T1_Data!DO200))),"-")</f>
        <v>-</v>
      </c>
      <c r="DP202" s="72" t="str">
        <f>IF(ISNUMBER(T1_Data!DP200),IF(T1_Data!DP200=-999,"NA",IF(T1_Data!DP200&lt;1, "&lt;1", IF(T1_Data!DP200&gt;99, "&gt;99", T1_Data!DP200))),"-")</f>
        <v>-</v>
      </c>
      <c r="DQ202" s="72" t="str">
        <f>IF(ISNUMBER(T1_Data!DQ200),IF(T1_Data!DQ200=-999,"NA",IF(T1_Data!DQ200&lt;1, "&lt;1", IF(T1_Data!DQ200&gt;99, "&gt;99", T1_Data!DQ200))),"-")</f>
        <v>-</v>
      </c>
      <c r="DR202" s="72" t="str">
        <f>IF(ISNUMBER(T1_Data!DR200),IF(T1_Data!DR200=-999,"NA",IF(T1_Data!DR200&lt;1, "&lt;1", IF(T1_Data!DR200&gt;99, "&gt;99", T1_Data!DR200))),"-")</f>
        <v>-</v>
      </c>
      <c r="DS202" s="72" t="str">
        <f>IF(ISNUMBER(T1_Data!DS200),IF(T1_Data!DS200=-999,"NA",IF(T1_Data!DS200&lt;1, "&lt;1", IF(T1_Data!DS200&gt;99, "&gt;99", T1_Data!DS200))),"-")</f>
        <v>-</v>
      </c>
      <c r="DT202" s="72" t="str">
        <f>IF(ISNUMBER(T1_Data!DT200),IF(T1_Data!DT200=-999,"NA",IF(T1_Data!DT200&lt;1, "&lt;1", IF(T1_Data!DT200&gt;99, "&gt;99", T1_Data!DT200))),"-")</f>
        <v>-</v>
      </c>
      <c r="DU202" s="72" t="str">
        <f>IF(ISNUMBER(T1_Data!DU200),IF(T1_Data!DU200=-999,"NA",IF(T1_Data!DU200&lt;1, "&lt;1", IF(T1_Data!DU200&gt;99, "&gt;99", T1_Data!DU200))),"-")</f>
        <v>-</v>
      </c>
      <c r="DV202" s="72" t="str">
        <f>IF(ISNUMBER(T1_Data!DV200),IF(T1_Data!DV200=-999,"NA",IF(T1_Data!DV200&lt;1, "&lt;1", IF(T1_Data!DV200&gt;99, "&gt;99", T1_Data!DV200))),"-")</f>
        <v>-</v>
      </c>
      <c r="DW202" s="72" t="str">
        <f>IF(ISNUMBER(T1_Data!DW200),IF(T1_Data!DW200=-999,"NA",IF(T1_Data!DW200&lt;1, "&lt;1", IF(T1_Data!DW200&gt;99, "&gt;99", T1_Data!DW200))),"-")</f>
        <v>-</v>
      </c>
      <c r="DX202" s="72" t="str">
        <f>IF(ISNUMBER(T1_Data!DX200),IF(T1_Data!DX200=-999,"NA",IF(T1_Data!DX200&lt;1, "&lt;1", IF(T1_Data!DX200&gt;99, "&gt;99", T1_Data!DX200))),"-")</f>
        <v>-</v>
      </c>
      <c r="DY202" s="72" t="str">
        <f>IF(ISNUMBER(T1_Data!DY200),IF(T1_Data!DY200=-999,"NA",IF(T1_Data!DY200&lt;1, "&lt;1", IF(T1_Data!DY200&gt;99, "&gt;99", T1_Data!DY200))),"-")</f>
        <v>-</v>
      </c>
      <c r="DZ202" s="72" t="str">
        <f>IF(ISNUMBER(T1_Data!DZ200),IF(T1_Data!DZ200=-999,"NA",IF(T1_Data!DZ200&lt;1, "&lt;1", IF(T1_Data!DZ200&gt;99, "&gt;99", T1_Data!DZ200))),"-")</f>
        <v>-</v>
      </c>
      <c r="EA202" s="72" t="str">
        <f>IF(ISNUMBER(T1_Data!EA200),IF(T1_Data!EA200=-999,"NA",IF(T1_Data!EA200&lt;1, "&lt;1", IF(T1_Data!EA200&gt;99, "&gt;99", T1_Data!EA200))),"-")</f>
        <v>-</v>
      </c>
      <c r="EB202" s="72" t="str">
        <f>IF(ISNUMBER(T1_Data!EB200),IF(T1_Data!EB200=-999,"NA",IF(T1_Data!EB200&lt;1, "&lt;1", IF(T1_Data!EB200&gt;99, "&gt;99", T1_Data!EB200))),"-")</f>
        <v>-</v>
      </c>
      <c r="EC202" s="72" t="str">
        <f>IF(ISNUMBER(T1_Data!EC200),IF(T1_Data!EC200=-999,"NA",IF(T1_Data!EC200&lt;1, "&lt;1", IF(T1_Data!EC200&gt;99, "&gt;99", T1_Data!EC200))),"-")</f>
        <v>-</v>
      </c>
      <c r="ED202" s="72" t="str">
        <f>IF(ISNUMBER(T1_Data!ED200),IF(T1_Data!ED200=-999,"NA",IF(T1_Data!ED200&lt;1, "&lt;1", IF(T1_Data!ED200&gt;99, "&gt;99", T1_Data!ED200))),"-")</f>
        <v>-</v>
      </c>
      <c r="EE202" s="72" t="str">
        <f>IF(ISNUMBER(T1_Data!EE200),IF(T1_Data!EE200=-999,"NA",IF(T1_Data!EE200&lt;1, "&lt;1", IF(T1_Data!EE200&gt;99, "&gt;99", T1_Data!EE200))),"-")</f>
        <v>-</v>
      </c>
      <c r="EF202" s="72" t="str">
        <f>IF(ISNUMBER(T1_Data!EF200),IF(T1_Data!EF200=-999,"NA",IF(T1_Data!EF200&lt;1, "&lt;1", IF(T1_Data!EF200&gt;99, "&gt;99", T1_Data!EF200))),"-")</f>
        <v>-</v>
      </c>
      <c r="EG202" s="72" t="str">
        <f>IF(ISNUMBER(T1_Data!EG200),IF(T1_Data!EG200=-999,"NA",IF(T1_Data!EG200&lt;1, "&lt;1", IF(T1_Data!EG200&gt;99, "&gt;99", T1_Data!EG200))),"-")</f>
        <v>-</v>
      </c>
      <c r="EH202" s="72" t="str">
        <f>IF(ISNUMBER(T1_Data!EH200),IF(T1_Data!EH200=-999,"NA",IF(T1_Data!EH200&lt;1, "&lt;1", IF(T1_Data!EH200&gt;99, "&gt;99", T1_Data!EH200))),"-")</f>
        <v>-</v>
      </c>
      <c r="EI202" s="72" t="str">
        <f>IF(ISNUMBER(T1_Data!EI200),IF(T1_Data!EI200=-999,"NA",IF(T1_Data!EI200&lt;1, "&lt;1", IF(T1_Data!EI200&gt;99, "&gt;99", T1_Data!EI200))),"-")</f>
        <v>-</v>
      </c>
      <c r="EJ202" s="72" t="str">
        <f>IF(ISNUMBER(T1_Data!EJ200),IF(T1_Data!EJ200=-999,"NA",IF(T1_Data!EJ200&lt;1, "&lt;1", IF(T1_Data!EJ200&gt;99, "&gt;99", T1_Data!EJ200))),"-")</f>
        <v>-</v>
      </c>
      <c r="EK202" s="72" t="str">
        <f>IF(ISNUMBER(T1_Data!EK200),IF(T1_Data!EK200=-999,"NA",IF(T1_Data!EK200&lt;1, "&lt;1", IF(T1_Data!EK200&gt;99, "&gt;99", T1_Data!EK200))),"-")</f>
        <v>-</v>
      </c>
      <c r="EL202" s="72" t="str">
        <f>IF(ISNUMBER(T1_Data!EL200),IF(T1_Data!EL200=-999,"NA",IF(T1_Data!EL200&lt;1, "&lt;1", IF(T1_Data!EL200&gt;99, "&gt;99", T1_Data!EL200))),"-")</f>
        <v>-</v>
      </c>
      <c r="EM202" s="72" t="str">
        <f>IF(ISNUMBER(T1_Data!EM200),IF(T1_Data!EM200=-999,"NA",IF(T1_Data!EM200&lt;1, "&lt;1", IF(T1_Data!EM200&gt;99, "&gt;99", T1_Data!EM200))),"-")</f>
        <v>-</v>
      </c>
      <c r="EN202" s="72" t="str">
        <f>IF(ISNUMBER(T1_Data!EN200),IF(T1_Data!EN200=-999,"NA",IF(T1_Data!EN200&lt;1, "&lt;1", IF(T1_Data!EN200&gt;99, "&gt;99", T1_Data!EN200))),"-")</f>
        <v>-</v>
      </c>
      <c r="EO202" s="72" t="str">
        <f>IF(ISNUMBER(T1_Data!EO200),IF(T1_Data!EO200=-999,"NA",IF(T1_Data!EO200&lt;1, "&lt;1", IF(T1_Data!EO200&gt;99, "&gt;99", T1_Data!EO200))),"-")</f>
        <v>-</v>
      </c>
      <c r="EP202" s="72" t="str">
        <f>IF(ISNUMBER(T1_Data!EP200),IF(T1_Data!EP200=-999,"NA",IF(T1_Data!EP200&lt;1, "&lt;1", IF(T1_Data!EP200&gt;99, "&gt;99", T1_Data!EP200))),"-")</f>
        <v>-</v>
      </c>
      <c r="EQ202" s="72" t="str">
        <f>IF(ISNUMBER(T1_Data!EQ200),IF(T1_Data!EQ200=-999,"NA",IF(T1_Data!EQ200&lt;1, "&lt;1", IF(T1_Data!EQ200&gt;99, "&gt;99", T1_Data!EQ200))),"-")</f>
        <v>-</v>
      </c>
      <c r="ER202" s="72" t="str">
        <f>IF(ISNUMBER(T1_Data!ER200),IF(T1_Data!ER200=-999,"NA",IF(T1_Data!ER200&lt;1, "&lt;1", IF(T1_Data!ER200&gt;99, "&gt;99", T1_Data!ER200))),"-")</f>
        <v>-</v>
      </c>
      <c r="ES202" s="72" t="str">
        <f>IF(ISNUMBER(T1_Data!ES200),IF(T1_Data!ES200=-999,"NA",IF(T1_Data!ES200&lt;1, "&lt;1", IF(T1_Data!ES200&gt;99, "&gt;99", T1_Data!ES200))),"-")</f>
        <v>-</v>
      </c>
      <c r="ET202" s="72" t="str">
        <f>IF(ISNUMBER(T1_Data!ET200),IF(T1_Data!ET200=-999,"NA",IF(T1_Data!ET200&lt;1, "&lt;1", IF(T1_Data!ET200&gt;99, "&gt;99", T1_Data!ET200))),"-")</f>
        <v>-</v>
      </c>
      <c r="EU202" s="72" t="str">
        <f>IF(ISNUMBER(T1_Data!EU200),IF(T1_Data!EU200=-999,"NA",IF(T1_Data!EU200&lt;1, "&lt;1", IF(T1_Data!EU200&gt;99, "&gt;99", T1_Data!EU200))),"-")</f>
        <v>-</v>
      </c>
      <c r="EV202" s="72" t="str">
        <f>IF(ISNUMBER(T1_Data!EV200),IF(T1_Data!EV200=-999,"NA",IF(T1_Data!EV200&lt;1, "&lt;1", IF(T1_Data!EV200&gt;99, "&gt;99", T1_Data!EV200))),"-")</f>
        <v>-</v>
      </c>
      <c r="EW202" s="72" t="str">
        <f>IF(ISNUMBER(T1_Data!EW200),IF(T1_Data!EW200=-999,"NA",IF(T1_Data!EW200&lt;1, "&lt;1", IF(T1_Data!EW200&gt;99, "&gt;99", T1_Data!EW200))),"-")</f>
        <v>-</v>
      </c>
      <c r="EX202" s="72" t="str">
        <f>IF(ISNUMBER(T1_Data!EX200),IF(T1_Data!EX200=-999,"NA",IF(T1_Data!EX200&lt;1, "&lt;1", IF(T1_Data!EX200&gt;99, "&gt;99", T1_Data!EX200))),"-")</f>
        <v>-</v>
      </c>
      <c r="EY202" s="72" t="str">
        <f>IF(ISNUMBER(T1_Data!EY200),IF(T1_Data!EY200=-999,"NA",IF(T1_Data!EY200&lt;1, "&lt;1", IF(T1_Data!EY200&gt;99, "&gt;99", T1_Data!EY200))),"-")</f>
        <v>-</v>
      </c>
      <c r="EZ202" s="72" t="str">
        <f>IF(ISNUMBER(T1_Data!EZ200),IF(T1_Data!EZ200=-999,"NA",IF(T1_Data!EZ200&lt;1, "&lt;1", IF(T1_Data!EZ200&gt;99, "&gt;99", T1_Data!EZ200))),"-")</f>
        <v>-</v>
      </c>
      <c r="FA202" s="72" t="str">
        <f>IF(ISNUMBER(T1_Data!FA200),IF(T1_Data!FA200=-999,"NA",IF(T1_Data!FA200&lt;1, "&lt;1", IF(T1_Data!FA200&gt;99, "&gt;99", T1_Data!FA200))),"-")</f>
        <v>-</v>
      </c>
      <c r="FB202" s="72" t="str">
        <f>IF(ISNUMBER(T1_Data!FB200),IF(T1_Data!FB200=-999,"NA",IF(T1_Data!FB200&lt;1, "&lt;1", IF(T1_Data!FB200&gt;99, "&gt;99", T1_Data!FB200))),"-")</f>
        <v>-</v>
      </c>
      <c r="FC202" s="72" t="str">
        <f>IF(ISNUMBER(T1_Data!FC200),IF(T1_Data!FC200=-999,"NA",IF(T1_Data!FC200&lt;1, "&lt;1", IF(T1_Data!FC200&gt;99, "&gt;99", T1_Data!FC200))),"-")</f>
        <v>-</v>
      </c>
      <c r="FD202" s="72" t="str">
        <f>IF(ISNUMBER(T1_Data!FD200),IF(T1_Data!FD200=-999,"NA",IF(T1_Data!FD200&lt;1, "&lt;1", IF(T1_Data!FD200&gt;99, "&gt;99", T1_Data!FD200))),"-")</f>
        <v>-</v>
      </c>
      <c r="FE202" s="72" t="str">
        <f>IF(ISNUMBER(T1_Data!FE200),IF(T1_Data!FE200=-999,"NA",IF(T1_Data!FE200&lt;1, "&lt;1", IF(T1_Data!FE200&gt;99, "&gt;99", T1_Data!FE200))),"-")</f>
        <v>-</v>
      </c>
      <c r="FF202" s="72" t="str">
        <f>IF(ISNUMBER(T1_Data!FF200),IF(T1_Data!FF200=-999,"NA",IF(T1_Data!FF200&lt;1, "&lt;1", IF(T1_Data!FF200&gt;99, "&gt;99", T1_Data!FF200))),"-")</f>
        <v>-</v>
      </c>
      <c r="FG202" s="72" t="str">
        <f>IF(ISNUMBER(T1_Data!FG200),IF(T1_Data!FG200=-999,"NA",IF(T1_Data!FG200&lt;1, "&lt;1", IF(T1_Data!FG200&gt;99, "&gt;99", T1_Data!FG200))),"-")</f>
        <v>-</v>
      </c>
      <c r="FH202" s="72" t="str">
        <f>IF(ISNUMBER(T1_Data!FH200),IF(T1_Data!FH200=-999,"NA",IF(T1_Data!FH200&lt;1, "&lt;1", IF(T1_Data!FH200&gt;99, "&gt;99", T1_Data!FH200))),"-")</f>
        <v>-</v>
      </c>
      <c r="FI202" s="72" t="str">
        <f>IF(ISNUMBER(T1_Data!FI200),IF(T1_Data!FI200=-999,"NA",IF(T1_Data!FI200&lt;1, "&lt;1", IF(T1_Data!FI200&gt;99, "&gt;99", T1_Data!FI200))),"-")</f>
        <v>-</v>
      </c>
      <c r="FJ202" s="72" t="str">
        <f>IF(ISNUMBER(T1_Data!FJ200),IF(T1_Data!FJ200=-999,"NA",IF(T1_Data!FJ200&lt;1, "&lt;1", IF(T1_Data!FJ200&gt;99, "&gt;99", T1_Data!FJ200))),"-")</f>
        <v>-</v>
      </c>
      <c r="FK202" s="72" t="str">
        <f>IF(ISNUMBER(T1_Data!FK200),IF(T1_Data!FK200=-999,"NA",IF(T1_Data!FK200&lt;1, "&lt;1", IF(T1_Data!FK200&gt;99, "&gt;99", T1_Data!FK200))),"-")</f>
        <v>-</v>
      </c>
      <c r="FL202" s="72" t="str">
        <f>IF(ISNUMBER(T1_Data!FL200),IF(T1_Data!FL200=-999,"NA",IF(T1_Data!FL200&lt;1, "&lt;1", IF(T1_Data!FL200&gt;99, "&gt;99", T1_Data!FL200))),"-")</f>
        <v>-</v>
      </c>
      <c r="FM202" s="72" t="str">
        <f>IF(ISNUMBER(T1_Data!FM200),IF(T1_Data!FM200=-999,"NA",IF(T1_Data!FM200&lt;1, "&lt;1", IF(T1_Data!FM200&gt;99, "&gt;99", T1_Data!FM200))),"-")</f>
        <v>-</v>
      </c>
      <c r="FN202" s="72" t="str">
        <f>IF(ISNUMBER(T1_Data!FN200),IF(T1_Data!FN200=-999,"NA",IF(T1_Data!FN200&lt;1, "&lt;1", IF(T1_Data!FN200&gt;99, "&gt;99", T1_Data!FN200))),"-")</f>
        <v>-</v>
      </c>
      <c r="FO202" s="72" t="str">
        <f>IF(ISNUMBER(T1_Data!FO200),IF(T1_Data!FO200=-999,"NA",IF(T1_Data!FO200&lt;1, "&lt;1", IF(T1_Data!FO200&gt;99, "&gt;99", T1_Data!FO200))),"-")</f>
        <v>-</v>
      </c>
      <c r="FP202" s="72" t="str">
        <f>IF(ISNUMBER(T1_Data!FP200),IF(T1_Data!FP200=-999,"NA",IF(T1_Data!FP200&lt;1, "&lt;1", IF(T1_Data!FP200&gt;99, "&gt;99", T1_Data!FP200))),"-")</f>
        <v>-</v>
      </c>
      <c r="FQ202" s="72" t="str">
        <f>IF(ISNUMBER(T1_Data!FQ200),IF(T1_Data!FQ200=-999,"NA",IF(T1_Data!FQ200&lt;1, "&lt;1", IF(T1_Data!FQ200&gt;99, "&gt;99", T1_Data!FQ200))),"-")</f>
        <v>-</v>
      </c>
      <c r="FR202" s="72" t="str">
        <f>IF(ISNUMBER(T1_Data!FR200),IF(T1_Data!FR200=-999,"NA",IF(T1_Data!FR200&lt;1, "&lt;1", IF(T1_Data!FR200&gt;99, "&gt;99", T1_Data!FR200))),"-")</f>
        <v>-</v>
      </c>
      <c r="FS202" s="72" t="str">
        <f>IF(ISNUMBER(T1_Data!FS200),IF(T1_Data!FS200=-999,"NA",IF(T1_Data!FS200&lt;1, "&lt;1", IF(T1_Data!FS200&gt;99, "&gt;99", T1_Data!FS200))),"-")</f>
        <v>-</v>
      </c>
      <c r="FT202" s="72" t="str">
        <f>IF(ISNUMBER(T1_Data!FT200),IF(T1_Data!FT200=-999,"NA",IF(T1_Data!FT200&lt;1, "&lt;1", IF(T1_Data!FT200&gt;99, "&gt;99", T1_Data!FT200))),"-")</f>
        <v>-</v>
      </c>
      <c r="FU202" s="72" t="str">
        <f>IF(ISNUMBER(T1_Data!FU200),IF(T1_Data!FU200=-999,"NA",IF(T1_Data!FU200&lt;1, "&lt;1", IF(T1_Data!FU200&gt;99, "&gt;99", T1_Data!FU200))),"-")</f>
        <v>-</v>
      </c>
      <c r="FV202" s="72" t="str">
        <f>IF(ISNUMBER(T1_Data!FV200),IF(T1_Data!FV200=-999,"NA",IF(T1_Data!FV200&lt;1, "&lt;1", IF(T1_Data!FV200&gt;99, "&gt;99", T1_Data!FV200))),"-")</f>
        <v>-</v>
      </c>
      <c r="FW202" s="72" t="str">
        <f>IF(ISNUMBER(T1_Data!FW200),IF(T1_Data!FW200=-999,"NA",IF(T1_Data!FW200&lt;1, "&lt;1", IF(T1_Data!FW200&gt;99, "&gt;99", T1_Data!FW200))),"-")</f>
        <v>-</v>
      </c>
      <c r="FX202" s="71" t="str">
        <f>IF(ISBLANK(T1_Data!FX200), "", T1_Data!FX200)</f>
        <v/>
      </c>
    </row>
    <row r="203" spans="1:180" x14ac:dyDescent="0.25">
      <c r="A203" s="71" t="str">
        <f>IF(ISBLANK(T1_Data!A201), "", T1_Data!A201)</f>
        <v/>
      </c>
      <c r="B203" s="72" t="str">
        <f>IF(ISNUMBER(T1_Data!B201), T1_Data!B201,"-")</f>
        <v>-</v>
      </c>
      <c r="C203" s="72" t="str">
        <f>IF(ISNUMBER(T1_Data!C201),IF(T1_Data!C201=-999,"NA",IF(T1_Data!C201&lt;1, "&lt;1", IF(T1_Data!C201&gt;99, "&gt;99", T1_Data!C201))),"-")</f>
        <v>-</v>
      </c>
      <c r="D203" s="72" t="str">
        <f>IF(ISNUMBER(T1_Data!D201),IF(T1_Data!D201=-999,"NA",IF(T1_Data!D201&lt;1, "&lt;1", IF(T1_Data!D201&gt;99, "&gt;99", T1_Data!D201))),"-")</f>
        <v>-</v>
      </c>
      <c r="E203" s="72" t="str">
        <f>IF(ISNUMBER(T1_Data!E201),IF(T1_Data!E201=-999,"NA",IF(T1_Data!E201&lt;1, "&lt;1", IF(T1_Data!E201&gt;99, "&gt;99", T1_Data!E201))),"-")</f>
        <v>-</v>
      </c>
      <c r="F203" s="72" t="str">
        <f>IF(ISNUMBER(T1_Data!F201),IF(T1_Data!F201=-999,"NA",IF(T1_Data!F201&lt;1, "&lt;1", IF(T1_Data!F201&gt;99, "&gt;99", T1_Data!F201))),"-")</f>
        <v>-</v>
      </c>
      <c r="G203" s="72" t="str">
        <f>IF(ISNUMBER(T1_Data!G201),IF(T1_Data!G201=-999,"NA",IF(T1_Data!G201&lt;1, "&lt;1", IF(T1_Data!G201&gt;99, "&gt;99", T1_Data!G201))),"-")</f>
        <v>-</v>
      </c>
      <c r="H203" s="72" t="str">
        <f>IF(ISNUMBER(T1_Data!H201),IF(T1_Data!H201=-999,"NA",IF(T1_Data!H201&lt;1, "&lt;1", IF(T1_Data!H201&gt;99, "&gt;99", T1_Data!H201))),"-")</f>
        <v>-</v>
      </c>
      <c r="I203" s="72" t="str">
        <f>IF(ISNUMBER(T1_Data!I201),IF(T1_Data!I201=-999,"NA",IF(T1_Data!I201&lt;1, "&lt;1", IF(T1_Data!I201&gt;99, "&gt;99", T1_Data!I201))),"-")</f>
        <v>-</v>
      </c>
      <c r="J203" s="72" t="str">
        <f>IF(ISNUMBER(T1_Data!J201),IF(T1_Data!J201=-999,"NA",IF(T1_Data!J201&lt;1, "&lt;1", IF(T1_Data!J201&gt;99, "&gt;99", T1_Data!J201))),"-")</f>
        <v>-</v>
      </c>
      <c r="K203" s="72" t="str">
        <f>IF(ISNUMBER(T1_Data!K201),IF(T1_Data!K201=-999,"NA",IF(T1_Data!K201&lt;1, "&lt;1", IF(T1_Data!K201&gt;99, "&gt;99", T1_Data!K201))),"-")</f>
        <v>-</v>
      </c>
      <c r="L203" s="72" t="str">
        <f>IF(ISNUMBER(T1_Data!L201),IF(T1_Data!L201=-999,"NA",IF(T1_Data!L201&lt;1, "&lt;1", IF(T1_Data!L201&gt;99, "&gt;99", T1_Data!L201))),"-")</f>
        <v>-</v>
      </c>
      <c r="M203" s="72" t="str">
        <f>IF(ISNUMBER(T1_Data!M201),IF(T1_Data!M201=-999,"NA",IF(T1_Data!M201&lt;1, "&lt;1", IF(T1_Data!M201&gt;99, "&gt;99", T1_Data!M201))),"-")</f>
        <v>-</v>
      </c>
      <c r="N203" s="72" t="str">
        <f>IF(ISNUMBER(T1_Data!N201),IF(T1_Data!N201=-999,"NA",IF(T1_Data!N201&lt;1, "&lt;1", IF(T1_Data!N201&gt;99, "&gt;99", T1_Data!N201))),"-")</f>
        <v>-</v>
      </c>
      <c r="O203" s="72" t="str">
        <f>IF(ISNUMBER(T1_Data!O201),IF(T1_Data!O201=-999,"NA",IF(T1_Data!O201&lt;1, "&lt;1", IF(T1_Data!O201&gt;99, "&gt;99", T1_Data!O201))),"-")</f>
        <v>-</v>
      </c>
      <c r="P203" s="72" t="str">
        <f>IF(ISNUMBER(T1_Data!P201),IF(T1_Data!P201=-999,"NA",IF(T1_Data!P201&lt;1, "&lt;1", IF(T1_Data!P201&gt;99, "&gt;99", T1_Data!P201))),"-")</f>
        <v>-</v>
      </c>
      <c r="Q203" s="72" t="str">
        <f>IF(ISNUMBER(T1_Data!Q201),IF(T1_Data!Q201=-999,"NA",IF(T1_Data!Q201&lt;1, "&lt;1", IF(T1_Data!Q201&gt;99, "&gt;99", T1_Data!Q201))),"-")</f>
        <v>-</v>
      </c>
      <c r="R203" s="72" t="str">
        <f>IF(ISNUMBER(T1_Data!R201),IF(T1_Data!R201=-999,"NA",IF(T1_Data!R201&lt;1, "&lt;1", IF(T1_Data!R201&gt;99, "&gt;99", T1_Data!R201))),"-")</f>
        <v>-</v>
      </c>
      <c r="S203" s="72" t="str">
        <f>IF(ISNUMBER(T1_Data!S201),IF(T1_Data!S201=-999,"NA",IF(T1_Data!S201&lt;1, "&lt;1", IF(T1_Data!S201&gt;99, "&gt;99", T1_Data!S201))),"-")</f>
        <v>-</v>
      </c>
      <c r="T203" s="72" t="str">
        <f>IF(ISNUMBER(T1_Data!T201),IF(T1_Data!T201=-999,"NA",IF(T1_Data!T201&lt;1, "&lt;1", IF(T1_Data!T201&gt;99, "&gt;99", T1_Data!T201))),"-")</f>
        <v>-</v>
      </c>
      <c r="U203" s="72" t="str">
        <f>IF(ISNUMBER(T1_Data!U201),IF(T1_Data!U201=-999,"NA",IF(T1_Data!U201&lt;1, "&lt;1", IF(T1_Data!U201&gt;99, "&gt;99", T1_Data!U201))),"-")</f>
        <v>-</v>
      </c>
      <c r="V203" s="72" t="str">
        <f>IF(ISNUMBER(T1_Data!V201),IF(T1_Data!V201=-999,"NA",IF(T1_Data!V201&lt;1, "&lt;1", IF(T1_Data!V201&gt;99, "&gt;99", T1_Data!V201))),"-")</f>
        <v>-</v>
      </c>
      <c r="W203" s="72" t="str">
        <f>IF(ISNUMBER(T1_Data!W201),IF(T1_Data!W201=-999,"NA",IF(T1_Data!W201&lt;1, "&lt;1", IF(T1_Data!W201&gt;99, "&gt;99", T1_Data!W201))),"-")</f>
        <v>-</v>
      </c>
      <c r="X203" s="72" t="str">
        <f>IF(ISNUMBER(T1_Data!X201),IF(T1_Data!X201=-999,"NA",IF(T1_Data!X201&lt;1, "&lt;1", IF(T1_Data!X201&gt;99, "&gt;99", T1_Data!X201))),"-")</f>
        <v>-</v>
      </c>
      <c r="Y203" s="72" t="str">
        <f>IF(ISNUMBER(T1_Data!Y201),IF(T1_Data!Y201=-999,"NA",IF(T1_Data!Y201&lt;1, "&lt;1", IF(T1_Data!Y201&gt;99, "&gt;99", T1_Data!Y201))),"-")</f>
        <v>-</v>
      </c>
      <c r="Z203" s="72" t="str">
        <f>IF(ISNUMBER(T1_Data!Z201),IF(T1_Data!Z201=-999,"NA",IF(T1_Data!Z201&lt;1, "&lt;1", IF(T1_Data!Z201&gt;99, "&gt;99", T1_Data!Z201))),"-")</f>
        <v>-</v>
      </c>
      <c r="AA203" s="72" t="str">
        <f>IF(ISNUMBER(T1_Data!AA201),IF(T1_Data!AA201=-999,"NA",IF(T1_Data!AA201&lt;1, "&lt;1", IF(T1_Data!AA201&gt;99, "&gt;99", T1_Data!AA201))),"-")</f>
        <v>-</v>
      </c>
      <c r="AB203" s="72" t="str">
        <f>IF(ISNUMBER(T1_Data!AB201),IF(T1_Data!AB201=-999,"NA",IF(T1_Data!AB201&lt;1, "&lt;1", IF(T1_Data!AB201&gt;99, "&gt;99", T1_Data!AB201))),"-")</f>
        <v>-</v>
      </c>
      <c r="AC203" s="72" t="str">
        <f>IF(ISNUMBER(T1_Data!AC201),IF(T1_Data!AC201=-999,"NA",IF(T1_Data!AC201&lt;1, "&lt;1", IF(T1_Data!AC201&gt;99, "&gt;99", T1_Data!AC201))),"-")</f>
        <v>-</v>
      </c>
      <c r="AD203" s="72" t="str">
        <f>IF(ISNUMBER(T1_Data!AD201),IF(T1_Data!AD201=-999,"NA",IF(T1_Data!AD201&lt;1, "&lt;1", IF(T1_Data!AD201&gt;99, "&gt;99", T1_Data!AD201))),"-")</f>
        <v>-</v>
      </c>
      <c r="AE203" s="72" t="str">
        <f>IF(ISNUMBER(T1_Data!AE201),IF(T1_Data!AE201=-999,"NA",IF(T1_Data!AE201&lt;1, "&lt;1", IF(T1_Data!AE201&gt;99, "&gt;99", T1_Data!AE201))),"-")</f>
        <v>-</v>
      </c>
      <c r="AF203" s="72" t="str">
        <f>IF(ISNUMBER(T1_Data!AF201),IF(T1_Data!AF201=-999,"NA",IF(T1_Data!AF201&lt;1, "&lt;1", IF(T1_Data!AF201&gt;99, "&gt;99", T1_Data!AF201))),"-")</f>
        <v>-</v>
      </c>
      <c r="AG203" s="72" t="str">
        <f>IF(ISNUMBER(T1_Data!AG201),IF(T1_Data!AG201=-999,"NA",IF(T1_Data!AG201&lt;1, "&lt;1", IF(T1_Data!AG201&gt;99, "&gt;99", T1_Data!AG201))),"-")</f>
        <v>-</v>
      </c>
      <c r="AH203" s="72" t="str">
        <f>IF(ISNUMBER(T1_Data!AH201),IF(T1_Data!AH201=-999,"NA",IF(T1_Data!AH201&lt;1, "&lt;1", IF(T1_Data!AH201&gt;99, "&gt;99", T1_Data!AH201))),"-")</f>
        <v>-</v>
      </c>
      <c r="AI203" s="72" t="str">
        <f>IF(ISNUMBER(T1_Data!AI201),IF(T1_Data!AI201=-999,"NA",IF(T1_Data!AI201&lt;1, "&lt;1", IF(T1_Data!AI201&gt;99, "&gt;99", T1_Data!AI201))),"-")</f>
        <v>-</v>
      </c>
      <c r="AJ203" s="72" t="str">
        <f>IF(ISNUMBER(T1_Data!AJ201),IF(T1_Data!AJ201=-999,"NA",IF(T1_Data!AJ201&lt;1, "&lt;1", IF(T1_Data!AJ201&gt;99, "&gt;99", T1_Data!AJ201))),"-")</f>
        <v>-</v>
      </c>
      <c r="AK203" s="72" t="str">
        <f>IF(ISNUMBER(T1_Data!AK201),IF(T1_Data!AK201=-999,"NA",IF(T1_Data!AK201&lt;1, "&lt;1", IF(T1_Data!AK201&gt;99, "&gt;99", T1_Data!AK201))),"-")</f>
        <v>-</v>
      </c>
      <c r="AL203" s="72" t="str">
        <f>IF(ISNUMBER(T1_Data!AL201),IF(T1_Data!AL201=-999,"NA",IF(T1_Data!AL201&lt;1, "&lt;1", IF(T1_Data!AL201&gt;99, "&gt;99", T1_Data!AL201))),"-")</f>
        <v>-</v>
      </c>
      <c r="AM203" s="72" t="str">
        <f>IF(ISNUMBER(T1_Data!AM201),IF(T1_Data!AM201=-999,"NA",IF(T1_Data!AM201&lt;1, "&lt;1", IF(T1_Data!AM201&gt;99, "&gt;99", T1_Data!AM201))),"-")</f>
        <v>-</v>
      </c>
      <c r="AN203" s="72" t="str">
        <f>IF(ISNUMBER(T1_Data!AN201),IF(T1_Data!AN201=-999,"NA",IF(T1_Data!AN201&lt;1, "&lt;1", IF(T1_Data!AN201&gt;99, "&gt;99", T1_Data!AN201))),"-")</f>
        <v>-</v>
      </c>
      <c r="AO203" s="72" t="str">
        <f>IF(ISNUMBER(T1_Data!AO201),IF(T1_Data!AO201=-999,"NA",IF(T1_Data!AO201&lt;1, "&lt;1", IF(T1_Data!AO201&gt;99, "&gt;99", T1_Data!AO201))),"-")</f>
        <v>-</v>
      </c>
      <c r="AP203" s="72" t="str">
        <f>IF(ISNUMBER(T1_Data!AP201),IF(T1_Data!AP201=-999,"NA",IF(T1_Data!AP201&lt;1, "&lt;1", IF(T1_Data!AP201&gt;99, "&gt;99", T1_Data!AP201))),"-")</f>
        <v>-</v>
      </c>
      <c r="AQ203" s="72" t="str">
        <f>IF(ISNUMBER(T1_Data!AQ201),IF(T1_Data!AQ201=-999,"NA",IF(T1_Data!AQ201&lt;1, "&lt;1", IF(T1_Data!AQ201&gt;99, "&gt;99", T1_Data!AQ201))),"-")</f>
        <v>-</v>
      </c>
      <c r="AR203" s="72" t="str">
        <f>IF(ISNUMBER(T1_Data!AR201),IF(T1_Data!AR201=-999,"NA",IF(T1_Data!AR201&lt;1, "&lt;1", IF(T1_Data!AR201&gt;99, "&gt;99", T1_Data!AR201))),"-")</f>
        <v>-</v>
      </c>
      <c r="AS203" s="72" t="str">
        <f>IF(ISNUMBER(T1_Data!AS201),IF(T1_Data!AS201=-999,"NA",IF(T1_Data!AS201&lt;1, "&lt;1", IF(T1_Data!AS201&gt;99, "&gt;99", T1_Data!AS201))),"-")</f>
        <v>-</v>
      </c>
      <c r="AT203" s="72" t="str">
        <f>IF(ISNUMBER(T1_Data!AT201),IF(T1_Data!AT201=-999,"NA",IF(T1_Data!AT201&lt;1, "&lt;1", IF(T1_Data!AT201&gt;99, "&gt;99", T1_Data!AT201))),"-")</f>
        <v>-</v>
      </c>
      <c r="AU203" s="72" t="str">
        <f>IF(ISNUMBER(T1_Data!AU201),IF(T1_Data!AU201=-999,"NA",IF(T1_Data!AU201&lt;1, "&lt;1", IF(T1_Data!AU201&gt;99, "&gt;99", T1_Data!AU201))),"-")</f>
        <v>-</v>
      </c>
      <c r="AV203" s="72" t="str">
        <f>IF(ISNUMBER(T1_Data!AV201),IF(T1_Data!AV201=-999,"NA",IF(T1_Data!AV201&lt;1, "&lt;1", IF(T1_Data!AV201&gt;99, "&gt;99", T1_Data!AV201))),"-")</f>
        <v>-</v>
      </c>
      <c r="AW203" s="72" t="str">
        <f>IF(ISNUMBER(T1_Data!AW201),IF(T1_Data!AW201=-999,"NA",IF(T1_Data!AW201&lt;1, "&lt;1", IF(T1_Data!AW201&gt;99, "&gt;99", T1_Data!AW201))),"-")</f>
        <v>-</v>
      </c>
      <c r="AX203" s="72" t="str">
        <f>IF(ISNUMBER(T1_Data!AX201),IF(T1_Data!AX201=-999,"NA",IF(T1_Data!AX201&lt;1, "&lt;1", IF(T1_Data!AX201&gt;99, "&gt;99", T1_Data!AX201))),"-")</f>
        <v>-</v>
      </c>
      <c r="AY203" s="72" t="str">
        <f>IF(ISNUMBER(T1_Data!AY201),IF(T1_Data!AY201=-999,"NA",IF(T1_Data!AY201&lt;1, "&lt;1", IF(T1_Data!AY201&gt;99, "&gt;99", T1_Data!AY201))),"-")</f>
        <v>-</v>
      </c>
      <c r="AZ203" s="72" t="str">
        <f>IF(ISNUMBER(T1_Data!AZ201),IF(T1_Data!AZ201=-999,"NA",IF(T1_Data!AZ201&lt;1, "&lt;1", IF(T1_Data!AZ201&gt;99, "&gt;99", T1_Data!AZ201))),"-")</f>
        <v>-</v>
      </c>
      <c r="BA203" s="72" t="str">
        <f>IF(ISNUMBER(T1_Data!BA201),IF(T1_Data!BA201=-999,"NA",IF(T1_Data!BA201&lt;1, "&lt;1", IF(T1_Data!BA201&gt;99, "&gt;99", T1_Data!BA201))),"-")</f>
        <v>-</v>
      </c>
      <c r="BB203" s="72" t="str">
        <f>IF(ISNUMBER(T1_Data!BB201),IF(T1_Data!BB201=-999,"NA",IF(T1_Data!BB201&lt;1, "&lt;1", IF(T1_Data!BB201&gt;99, "&gt;99", T1_Data!BB201))),"-")</f>
        <v>-</v>
      </c>
      <c r="BC203" s="72" t="str">
        <f>IF(ISNUMBER(T1_Data!BC201),IF(T1_Data!BC201=-999,"NA",IF(T1_Data!BC201&lt;1, "&lt;1", IF(T1_Data!BC201&gt;99, "&gt;99", T1_Data!BC201))),"-")</f>
        <v>-</v>
      </c>
      <c r="BD203" s="72" t="str">
        <f>IF(ISNUMBER(T1_Data!BD201),IF(T1_Data!BD201=-999,"NA",IF(T1_Data!BD201&lt;1, "&lt;1", IF(T1_Data!BD201&gt;99, "&gt;99", T1_Data!BD201))),"-")</f>
        <v>-</v>
      </c>
      <c r="BE203" s="72" t="str">
        <f>IF(ISNUMBER(T1_Data!BE201),IF(T1_Data!BE201=-999,"NA",IF(T1_Data!BE201&lt;1, "&lt;1", IF(T1_Data!BE201&gt;99, "&gt;99", T1_Data!BE201))),"-")</f>
        <v>-</v>
      </c>
      <c r="BF203" s="72" t="str">
        <f>IF(ISNUMBER(T1_Data!BF201),IF(T1_Data!BF201=-999,"NA",IF(T1_Data!BF201&lt;1, "&lt;1", IF(T1_Data!BF201&gt;99, "&gt;99", T1_Data!BF201))),"-")</f>
        <v>-</v>
      </c>
      <c r="BG203" s="72" t="str">
        <f>IF(ISNUMBER(T1_Data!BG201),IF(T1_Data!BG201=-999,"NA",IF(T1_Data!BG201&lt;1, "&lt;1", IF(T1_Data!BG201&gt;99, "&gt;99", T1_Data!BG201))),"-")</f>
        <v>-</v>
      </c>
      <c r="BH203" s="72" t="str">
        <f>IF(ISNUMBER(T1_Data!BH201),IF(T1_Data!BH201=-999,"NA",IF(T1_Data!BH201&lt;1, "&lt;1", IF(T1_Data!BH201&gt;99, "&gt;99", T1_Data!BH201))),"-")</f>
        <v>-</v>
      </c>
      <c r="BI203" s="72" t="str">
        <f>IF(ISNUMBER(T1_Data!BI201),IF(T1_Data!BI201=-999,"NA",IF(T1_Data!BI201&lt;1, "&lt;1", IF(T1_Data!BI201&gt;99, "&gt;99", T1_Data!BI201))),"-")</f>
        <v>-</v>
      </c>
      <c r="BJ203" s="72" t="str">
        <f>IF(ISNUMBER(T1_Data!BJ201),IF(T1_Data!BJ201=-999,"NA",IF(T1_Data!BJ201&lt;1, "&lt;1", IF(T1_Data!BJ201&gt;99, "&gt;99", T1_Data!BJ201))),"-")</f>
        <v>-</v>
      </c>
      <c r="BK203" s="72" t="str">
        <f>IF(ISNUMBER(T1_Data!BK201),IF(T1_Data!BK201=-999,"NA",IF(T1_Data!BK201&lt;1, "&lt;1", IF(T1_Data!BK201&gt;99, "&gt;99", T1_Data!BK201))),"-")</f>
        <v>-</v>
      </c>
      <c r="BL203" s="72" t="str">
        <f>IF(ISNUMBER(T1_Data!BL201),IF(T1_Data!BL201=-999,"NA",IF(T1_Data!BL201&lt;1, "&lt;1", IF(T1_Data!BL201&gt;99, "&gt;99", T1_Data!BL201))),"-")</f>
        <v>-</v>
      </c>
      <c r="BM203" s="72" t="str">
        <f>IF(ISNUMBER(T1_Data!BM201),IF(T1_Data!BM201=-999,"NA",IF(T1_Data!BM201&lt;1, "&lt;1", IF(T1_Data!BM201&gt;99, "&gt;99", T1_Data!BM201))),"-")</f>
        <v>-</v>
      </c>
      <c r="BN203" s="72" t="str">
        <f>IF(ISNUMBER(T1_Data!BN201),IF(T1_Data!BN201=-999,"NA",IF(T1_Data!BN201&lt;1, "&lt;1", IF(T1_Data!BN201&gt;99, "&gt;99", T1_Data!BN201))),"-")</f>
        <v>-</v>
      </c>
      <c r="BO203" s="72" t="str">
        <f>IF(ISNUMBER(T1_Data!BO201),IF(T1_Data!BO201=-999,"NA",IF(T1_Data!BO201&lt;1, "&lt;1", IF(T1_Data!BO201&gt;99, "&gt;99", T1_Data!BO201))),"-")</f>
        <v>-</v>
      </c>
      <c r="BP203" s="72" t="str">
        <f>IF(ISNUMBER(T1_Data!BP201),IF(T1_Data!BP201=-999,"NA",IF(T1_Data!BP201&lt;1, "&lt;1", IF(T1_Data!BP201&gt;99, "&gt;99", T1_Data!BP201))),"-")</f>
        <v>-</v>
      </c>
      <c r="BQ203" s="72" t="str">
        <f>IF(ISNUMBER(T1_Data!BQ201),IF(T1_Data!BQ201=-999,"NA",IF(T1_Data!BQ201&lt;1, "&lt;1", IF(T1_Data!BQ201&gt;99, "&gt;99", T1_Data!BQ201))),"-")</f>
        <v>-</v>
      </c>
      <c r="BR203" s="72" t="str">
        <f>IF(ISNUMBER(T1_Data!BR201),IF(T1_Data!BR201=-999,"NA",IF(T1_Data!BR201&lt;1, "&lt;1", IF(T1_Data!BR201&gt;99, "&gt;99", T1_Data!BR201))),"-")</f>
        <v>-</v>
      </c>
      <c r="BS203" s="72" t="str">
        <f>IF(ISNUMBER(T1_Data!BS201),IF(T1_Data!BS201=-999,"NA",IF(T1_Data!BS201&lt;1, "&lt;1", IF(T1_Data!BS201&gt;99, "&gt;99", T1_Data!BS201))),"-")</f>
        <v>-</v>
      </c>
      <c r="BT203" s="72" t="str">
        <f>IF(ISNUMBER(T1_Data!BT201),IF(T1_Data!BT201=-999,"NA",IF(T1_Data!BT201&lt;1, "&lt;1", IF(T1_Data!BT201&gt;99, "&gt;99", T1_Data!BT201))),"-")</f>
        <v>-</v>
      </c>
      <c r="BU203" s="72" t="str">
        <f>IF(ISNUMBER(T1_Data!BU201),IF(T1_Data!BU201=-999,"NA",IF(T1_Data!BU201&lt;1, "&lt;1", IF(T1_Data!BU201&gt;99, "&gt;99", T1_Data!BU201))),"-")</f>
        <v>-</v>
      </c>
      <c r="BV203" s="72" t="str">
        <f>IF(ISNUMBER(T1_Data!BV201),IF(T1_Data!BV201=-999,"NA",IF(T1_Data!BV201&lt;1, "&lt;1", IF(T1_Data!BV201&gt;99, "&gt;99", T1_Data!BV201))),"-")</f>
        <v>-</v>
      </c>
      <c r="BW203" s="72" t="str">
        <f>IF(ISNUMBER(T1_Data!BW201),IF(T1_Data!BW201=-999,"NA",IF(T1_Data!BW201&lt;1, "&lt;1", IF(T1_Data!BW201&gt;99, "&gt;99", T1_Data!BW201))),"-")</f>
        <v>-</v>
      </c>
      <c r="BX203" s="72" t="str">
        <f>IF(ISNUMBER(T1_Data!BX201),IF(T1_Data!BX201=-999,"NA",IF(T1_Data!BX201&lt;1, "&lt;1", IF(T1_Data!BX201&gt;99, "&gt;99", T1_Data!BX201))),"-")</f>
        <v>-</v>
      </c>
      <c r="BY203" s="72" t="str">
        <f>IF(ISNUMBER(T1_Data!BY201),IF(T1_Data!BY201=-999,"NA",IF(T1_Data!BY201&lt;1, "&lt;1", IF(T1_Data!BY201&gt;99, "&gt;99", T1_Data!BY201))),"-")</f>
        <v>-</v>
      </c>
      <c r="BZ203" s="72" t="str">
        <f>IF(ISNUMBER(T1_Data!BZ201),IF(T1_Data!BZ201=-999,"NA",IF(T1_Data!BZ201&lt;1, "&lt;1", IF(T1_Data!BZ201&gt;99, "&gt;99", T1_Data!BZ201))),"-")</f>
        <v>-</v>
      </c>
      <c r="CA203" s="72" t="str">
        <f>IF(ISNUMBER(T1_Data!CA201),IF(T1_Data!CA201=-999,"NA",IF(T1_Data!CA201&lt;1, "&lt;1", IF(T1_Data!CA201&gt;99, "&gt;99", T1_Data!CA201))),"-")</f>
        <v>-</v>
      </c>
      <c r="CB203" s="72" t="str">
        <f>IF(ISNUMBER(T1_Data!CB201),IF(T1_Data!CB201=-999,"NA",IF(T1_Data!CB201&lt;1, "&lt;1", IF(T1_Data!CB201&gt;99, "&gt;99", T1_Data!CB201))),"-")</f>
        <v>-</v>
      </c>
      <c r="CC203" s="72" t="str">
        <f>IF(ISNUMBER(T1_Data!CC201),IF(T1_Data!CC201=-999,"NA",IF(T1_Data!CC201&lt;1, "&lt;1", IF(T1_Data!CC201&gt;99, "&gt;99", T1_Data!CC201))),"-")</f>
        <v>-</v>
      </c>
      <c r="CD203" s="72" t="str">
        <f>IF(ISNUMBER(T1_Data!CD201),IF(T1_Data!CD201=-999,"NA",IF(T1_Data!CD201&lt;1, "&lt;1", IF(T1_Data!CD201&gt;99, "&gt;99", T1_Data!CD201))),"-")</f>
        <v>-</v>
      </c>
      <c r="CE203" s="72" t="str">
        <f>IF(ISNUMBER(T1_Data!CE201),IF(T1_Data!CE201=-999,"NA",IF(T1_Data!CE201&lt;1, "&lt;1", IF(T1_Data!CE201&gt;99, "&gt;99", T1_Data!CE201))),"-")</f>
        <v>-</v>
      </c>
      <c r="CF203" s="72" t="str">
        <f>IF(ISNUMBER(T1_Data!CF201),IF(T1_Data!CF201=-999,"NA",IF(T1_Data!CF201&lt;1, "&lt;1", IF(T1_Data!CF201&gt;99, "&gt;99", T1_Data!CF201))),"-")</f>
        <v>-</v>
      </c>
      <c r="CG203" s="72" t="str">
        <f>IF(ISNUMBER(T1_Data!CG201),IF(T1_Data!CG201=-999,"NA",IF(T1_Data!CG201&lt;1, "&lt;1", IF(T1_Data!CG201&gt;99, "&gt;99", T1_Data!CG201))),"-")</f>
        <v>-</v>
      </c>
      <c r="CH203" s="72" t="str">
        <f>IF(ISNUMBER(T1_Data!CH201),IF(T1_Data!CH201=-999,"NA",IF(T1_Data!CH201&lt;1, "&lt;1", IF(T1_Data!CH201&gt;99, "&gt;99", T1_Data!CH201))),"-")</f>
        <v>-</v>
      </c>
      <c r="CI203" s="72" t="str">
        <f>IF(ISNUMBER(T1_Data!CI201),IF(T1_Data!CI201=-999,"NA",IF(T1_Data!CI201&lt;1, "&lt;1", IF(T1_Data!CI201&gt;99, "&gt;99", T1_Data!CI201))),"-")</f>
        <v>-</v>
      </c>
      <c r="CJ203" s="72" t="str">
        <f>IF(ISNUMBER(T1_Data!CJ201),IF(T1_Data!CJ201=-999,"NA",IF(T1_Data!CJ201&lt;1, "&lt;1", IF(T1_Data!CJ201&gt;99, "&gt;99", T1_Data!CJ201))),"-")</f>
        <v>-</v>
      </c>
      <c r="CK203" s="72" t="str">
        <f>IF(ISNUMBER(T1_Data!CK201),IF(T1_Data!CK201=-999,"NA",IF(T1_Data!CK201&lt;1, "&lt;1", IF(T1_Data!CK201&gt;99, "&gt;99", T1_Data!CK201))),"-")</f>
        <v>-</v>
      </c>
      <c r="CL203" s="72" t="str">
        <f>IF(ISNUMBER(T1_Data!CL201),IF(T1_Data!CL201=-999,"NA",IF(T1_Data!CL201&lt;1, "&lt;1", IF(T1_Data!CL201&gt;99, "&gt;99", T1_Data!CL201))),"-")</f>
        <v>-</v>
      </c>
      <c r="CM203" s="72" t="str">
        <f>IF(ISNUMBER(T1_Data!CM201),IF(T1_Data!CM201=-999,"NA",IF(T1_Data!CM201&lt;1, "&lt;1", IF(T1_Data!CM201&gt;99, "&gt;99", T1_Data!CM201))),"-")</f>
        <v>-</v>
      </c>
      <c r="CN203" s="72" t="str">
        <f>IF(ISNUMBER(T1_Data!CN201),IF(T1_Data!CN201=-999,"NA",IF(T1_Data!CN201&lt;1, "&lt;1", IF(T1_Data!CN201&gt;99, "&gt;99", T1_Data!CN201))),"-")</f>
        <v>-</v>
      </c>
      <c r="CO203" s="72" t="str">
        <f>IF(ISNUMBER(T1_Data!CO201),IF(T1_Data!CO201=-999,"NA",IF(T1_Data!CO201&lt;1, "&lt;1", IF(T1_Data!CO201&gt;99, "&gt;99", T1_Data!CO201))),"-")</f>
        <v>-</v>
      </c>
      <c r="CP203" s="72" t="str">
        <f>IF(ISNUMBER(T1_Data!CP201),IF(T1_Data!CP201=-999,"NA",IF(T1_Data!CP201&lt;1, "&lt;1", IF(T1_Data!CP201&gt;99, "&gt;99", T1_Data!CP201))),"-")</f>
        <v>-</v>
      </c>
      <c r="CQ203" s="72" t="str">
        <f>IF(ISNUMBER(T1_Data!CQ201),IF(T1_Data!CQ201=-999,"NA",IF(T1_Data!CQ201&lt;1, "&lt;1", IF(T1_Data!CQ201&gt;99, "&gt;99", T1_Data!CQ201))),"-")</f>
        <v>-</v>
      </c>
      <c r="CR203" s="72" t="str">
        <f>IF(ISNUMBER(T1_Data!CR201),IF(T1_Data!CR201=-999,"NA",IF(T1_Data!CR201&lt;1, "&lt;1", IF(T1_Data!CR201&gt;99, "&gt;99", T1_Data!CR201))),"-")</f>
        <v>-</v>
      </c>
      <c r="CS203" s="72" t="str">
        <f>IF(ISNUMBER(T1_Data!CS201),IF(T1_Data!CS201=-999,"NA",IF(T1_Data!CS201&lt;1, "&lt;1", IF(T1_Data!CS201&gt;99, "&gt;99", T1_Data!CS201))),"-")</f>
        <v>-</v>
      </c>
      <c r="CT203" s="72" t="str">
        <f>IF(ISNUMBER(T1_Data!CT201),IF(T1_Data!CT201=-999,"NA",IF(T1_Data!CT201&lt;1, "&lt;1", IF(T1_Data!CT201&gt;99, "&gt;99", T1_Data!CT201))),"-")</f>
        <v>-</v>
      </c>
      <c r="CU203" s="72" t="str">
        <f>IF(ISNUMBER(T1_Data!CU201),IF(T1_Data!CU201=-999,"NA",IF(T1_Data!CU201&lt;1, "&lt;1", IF(T1_Data!CU201&gt;99, "&gt;99", T1_Data!CU201))),"-")</f>
        <v>-</v>
      </c>
      <c r="CV203" s="72" t="str">
        <f>IF(ISNUMBER(T1_Data!CV201),IF(T1_Data!CV201=-999,"NA",IF(T1_Data!CV201&lt;1, "&lt;1", IF(T1_Data!CV201&gt;99, "&gt;99", T1_Data!CV201))),"-")</f>
        <v>-</v>
      </c>
      <c r="CW203" s="72" t="str">
        <f>IF(ISNUMBER(T1_Data!CW201),IF(T1_Data!CW201=-999,"NA",IF(T1_Data!CW201&lt;1, "&lt;1", IF(T1_Data!CW201&gt;99, "&gt;99", T1_Data!CW201))),"-")</f>
        <v>-</v>
      </c>
      <c r="CX203" s="72" t="str">
        <f>IF(ISNUMBER(T1_Data!CX201),IF(T1_Data!CX201=-999,"NA",IF(T1_Data!CX201&lt;1, "&lt;1", IF(T1_Data!CX201&gt;99, "&gt;99", T1_Data!CX201))),"-")</f>
        <v>-</v>
      </c>
      <c r="CY203" s="72" t="str">
        <f>IF(ISNUMBER(T1_Data!CY201),IF(T1_Data!CY201=-999,"NA",IF(T1_Data!CY201&lt;1, "&lt;1", IF(T1_Data!CY201&gt;99, "&gt;99", T1_Data!CY201))),"-")</f>
        <v>-</v>
      </c>
      <c r="CZ203" s="72" t="str">
        <f>IF(ISNUMBER(T1_Data!CZ201),IF(T1_Data!CZ201=-999,"NA",IF(T1_Data!CZ201&lt;1, "&lt;1", IF(T1_Data!CZ201&gt;99, "&gt;99", T1_Data!CZ201))),"-")</f>
        <v>-</v>
      </c>
      <c r="DA203" s="72" t="str">
        <f>IF(ISNUMBER(T1_Data!DA201),IF(T1_Data!DA201=-999,"NA",IF(T1_Data!DA201&lt;1, "&lt;1", IF(T1_Data!DA201&gt;99, "&gt;99", T1_Data!DA201))),"-")</f>
        <v>-</v>
      </c>
      <c r="DB203" s="72" t="str">
        <f>IF(ISNUMBER(T1_Data!DB201),IF(T1_Data!DB201=-999,"NA",IF(T1_Data!DB201&lt;1, "&lt;1", IF(T1_Data!DB201&gt;99, "&gt;99", T1_Data!DB201))),"-")</f>
        <v>-</v>
      </c>
      <c r="DC203" s="72" t="str">
        <f>IF(ISNUMBER(T1_Data!DC201),IF(T1_Data!DC201=-999,"NA",IF(T1_Data!DC201&lt;1, "&lt;1", IF(T1_Data!DC201&gt;99, "&gt;99", T1_Data!DC201))),"-")</f>
        <v>-</v>
      </c>
      <c r="DD203" s="72" t="str">
        <f>IF(ISNUMBER(T1_Data!DD201),IF(T1_Data!DD201=-999,"NA",IF(T1_Data!DD201&lt;1, "&lt;1", IF(T1_Data!DD201&gt;99, "&gt;99", T1_Data!DD201))),"-")</f>
        <v>-</v>
      </c>
      <c r="DE203" s="72" t="str">
        <f>IF(ISNUMBER(T1_Data!DE201),IF(T1_Data!DE201=-999,"NA",IF(T1_Data!DE201&lt;1, "&lt;1", IF(T1_Data!DE201&gt;99, "&gt;99", T1_Data!DE201))),"-")</f>
        <v>-</v>
      </c>
      <c r="DF203" s="72" t="str">
        <f>IF(ISNUMBER(T1_Data!DF201),IF(T1_Data!DF201=-999,"NA",IF(T1_Data!DF201&lt;1, "&lt;1", IF(T1_Data!DF201&gt;99, "&gt;99", T1_Data!DF201))),"-")</f>
        <v>-</v>
      </c>
      <c r="DG203" s="72" t="str">
        <f>IF(ISNUMBER(T1_Data!DG201),IF(T1_Data!DG201=-999,"NA",IF(T1_Data!DG201&lt;1, "&lt;1", IF(T1_Data!DG201&gt;99, "&gt;99", T1_Data!DG201))),"-")</f>
        <v>-</v>
      </c>
      <c r="DH203" s="72" t="str">
        <f>IF(ISNUMBER(T1_Data!DH201),IF(T1_Data!DH201=-999,"NA",IF(T1_Data!DH201&lt;1, "&lt;1", IF(T1_Data!DH201&gt;99, "&gt;99", T1_Data!DH201))),"-")</f>
        <v>-</v>
      </c>
      <c r="DI203" s="72" t="str">
        <f>IF(ISNUMBER(T1_Data!DI201),IF(T1_Data!DI201=-999,"NA",IF(T1_Data!DI201&lt;1, "&lt;1", IF(T1_Data!DI201&gt;99, "&gt;99", T1_Data!DI201))),"-")</f>
        <v>-</v>
      </c>
      <c r="DJ203" s="72" t="str">
        <f>IF(ISNUMBER(T1_Data!DJ201),IF(T1_Data!DJ201=-999,"NA",IF(T1_Data!DJ201&lt;1, "&lt;1", IF(T1_Data!DJ201&gt;99, "&gt;99", T1_Data!DJ201))),"-")</f>
        <v>-</v>
      </c>
      <c r="DK203" s="72" t="str">
        <f>IF(ISNUMBER(T1_Data!DK201),IF(T1_Data!DK201=-999,"NA",IF(T1_Data!DK201&lt;1, "&lt;1", IF(T1_Data!DK201&gt;99, "&gt;99", T1_Data!DK201))),"-")</f>
        <v>-</v>
      </c>
      <c r="DL203" s="72" t="str">
        <f>IF(ISNUMBER(T1_Data!DL201),IF(T1_Data!DL201=-999,"NA",IF(T1_Data!DL201&lt;1, "&lt;1", IF(T1_Data!DL201&gt;99, "&gt;99", T1_Data!DL201))),"-")</f>
        <v>-</v>
      </c>
      <c r="DM203" s="72" t="str">
        <f>IF(ISNUMBER(T1_Data!DM201),IF(T1_Data!DM201=-999,"NA",IF(T1_Data!DM201&lt;1, "&lt;1", IF(T1_Data!DM201&gt;99, "&gt;99", T1_Data!DM201))),"-")</f>
        <v>-</v>
      </c>
      <c r="DN203" s="72" t="str">
        <f>IF(ISNUMBER(T1_Data!DN201),IF(T1_Data!DN201=-999,"NA",IF(T1_Data!DN201&lt;1, "&lt;1", IF(T1_Data!DN201&gt;99, "&gt;99", T1_Data!DN201))),"-")</f>
        <v>-</v>
      </c>
      <c r="DO203" s="72" t="str">
        <f>IF(ISNUMBER(T1_Data!DO201),IF(T1_Data!DO201=-999,"NA",IF(T1_Data!DO201&lt;1, "&lt;1", IF(T1_Data!DO201&gt;99, "&gt;99", T1_Data!DO201))),"-")</f>
        <v>-</v>
      </c>
      <c r="DP203" s="72" t="str">
        <f>IF(ISNUMBER(T1_Data!DP201),IF(T1_Data!DP201=-999,"NA",IF(T1_Data!DP201&lt;1, "&lt;1", IF(T1_Data!DP201&gt;99, "&gt;99", T1_Data!DP201))),"-")</f>
        <v>-</v>
      </c>
      <c r="DQ203" s="72" t="str">
        <f>IF(ISNUMBER(T1_Data!DQ201),IF(T1_Data!DQ201=-999,"NA",IF(T1_Data!DQ201&lt;1, "&lt;1", IF(T1_Data!DQ201&gt;99, "&gt;99", T1_Data!DQ201))),"-")</f>
        <v>-</v>
      </c>
      <c r="DR203" s="72" t="str">
        <f>IF(ISNUMBER(T1_Data!DR201),IF(T1_Data!DR201=-999,"NA",IF(T1_Data!DR201&lt;1, "&lt;1", IF(T1_Data!DR201&gt;99, "&gt;99", T1_Data!DR201))),"-")</f>
        <v>-</v>
      </c>
      <c r="DS203" s="72" t="str">
        <f>IF(ISNUMBER(T1_Data!DS201),IF(T1_Data!DS201=-999,"NA",IF(T1_Data!DS201&lt;1, "&lt;1", IF(T1_Data!DS201&gt;99, "&gt;99", T1_Data!DS201))),"-")</f>
        <v>-</v>
      </c>
      <c r="DT203" s="72" t="str">
        <f>IF(ISNUMBER(T1_Data!DT201),IF(T1_Data!DT201=-999,"NA",IF(T1_Data!DT201&lt;1, "&lt;1", IF(T1_Data!DT201&gt;99, "&gt;99", T1_Data!DT201))),"-")</f>
        <v>-</v>
      </c>
      <c r="DU203" s="72" t="str">
        <f>IF(ISNUMBER(T1_Data!DU201),IF(T1_Data!DU201=-999,"NA",IF(T1_Data!DU201&lt;1, "&lt;1", IF(T1_Data!DU201&gt;99, "&gt;99", T1_Data!DU201))),"-")</f>
        <v>-</v>
      </c>
      <c r="DV203" s="72" t="str">
        <f>IF(ISNUMBER(T1_Data!DV201),IF(T1_Data!DV201=-999,"NA",IF(T1_Data!DV201&lt;1, "&lt;1", IF(T1_Data!DV201&gt;99, "&gt;99", T1_Data!DV201))),"-")</f>
        <v>-</v>
      </c>
      <c r="DW203" s="72" t="str">
        <f>IF(ISNUMBER(T1_Data!DW201),IF(T1_Data!DW201=-999,"NA",IF(T1_Data!DW201&lt;1, "&lt;1", IF(T1_Data!DW201&gt;99, "&gt;99", T1_Data!DW201))),"-")</f>
        <v>-</v>
      </c>
      <c r="DX203" s="72" t="str">
        <f>IF(ISNUMBER(T1_Data!DX201),IF(T1_Data!DX201=-999,"NA",IF(T1_Data!DX201&lt;1, "&lt;1", IF(T1_Data!DX201&gt;99, "&gt;99", T1_Data!DX201))),"-")</f>
        <v>-</v>
      </c>
      <c r="DY203" s="72" t="str">
        <f>IF(ISNUMBER(T1_Data!DY201),IF(T1_Data!DY201=-999,"NA",IF(T1_Data!DY201&lt;1, "&lt;1", IF(T1_Data!DY201&gt;99, "&gt;99", T1_Data!DY201))),"-")</f>
        <v>-</v>
      </c>
      <c r="DZ203" s="72" t="str">
        <f>IF(ISNUMBER(T1_Data!DZ201),IF(T1_Data!DZ201=-999,"NA",IF(T1_Data!DZ201&lt;1, "&lt;1", IF(T1_Data!DZ201&gt;99, "&gt;99", T1_Data!DZ201))),"-")</f>
        <v>-</v>
      </c>
      <c r="EA203" s="72" t="str">
        <f>IF(ISNUMBER(T1_Data!EA201),IF(T1_Data!EA201=-999,"NA",IF(T1_Data!EA201&lt;1, "&lt;1", IF(T1_Data!EA201&gt;99, "&gt;99", T1_Data!EA201))),"-")</f>
        <v>-</v>
      </c>
      <c r="EB203" s="72" t="str">
        <f>IF(ISNUMBER(T1_Data!EB201),IF(T1_Data!EB201=-999,"NA",IF(T1_Data!EB201&lt;1, "&lt;1", IF(T1_Data!EB201&gt;99, "&gt;99", T1_Data!EB201))),"-")</f>
        <v>-</v>
      </c>
      <c r="EC203" s="72" t="str">
        <f>IF(ISNUMBER(T1_Data!EC201),IF(T1_Data!EC201=-999,"NA",IF(T1_Data!EC201&lt;1, "&lt;1", IF(T1_Data!EC201&gt;99, "&gt;99", T1_Data!EC201))),"-")</f>
        <v>-</v>
      </c>
      <c r="ED203" s="72" t="str">
        <f>IF(ISNUMBER(T1_Data!ED201),IF(T1_Data!ED201=-999,"NA",IF(T1_Data!ED201&lt;1, "&lt;1", IF(T1_Data!ED201&gt;99, "&gt;99", T1_Data!ED201))),"-")</f>
        <v>-</v>
      </c>
      <c r="EE203" s="72" t="str">
        <f>IF(ISNUMBER(T1_Data!EE201),IF(T1_Data!EE201=-999,"NA",IF(T1_Data!EE201&lt;1, "&lt;1", IF(T1_Data!EE201&gt;99, "&gt;99", T1_Data!EE201))),"-")</f>
        <v>-</v>
      </c>
      <c r="EF203" s="72" t="str">
        <f>IF(ISNUMBER(T1_Data!EF201),IF(T1_Data!EF201=-999,"NA",IF(T1_Data!EF201&lt;1, "&lt;1", IF(T1_Data!EF201&gt;99, "&gt;99", T1_Data!EF201))),"-")</f>
        <v>-</v>
      </c>
      <c r="EG203" s="72" t="str">
        <f>IF(ISNUMBER(T1_Data!EG201),IF(T1_Data!EG201=-999,"NA",IF(T1_Data!EG201&lt;1, "&lt;1", IF(T1_Data!EG201&gt;99, "&gt;99", T1_Data!EG201))),"-")</f>
        <v>-</v>
      </c>
      <c r="EH203" s="72" t="str">
        <f>IF(ISNUMBER(T1_Data!EH201),IF(T1_Data!EH201=-999,"NA",IF(T1_Data!EH201&lt;1, "&lt;1", IF(T1_Data!EH201&gt;99, "&gt;99", T1_Data!EH201))),"-")</f>
        <v>-</v>
      </c>
      <c r="EI203" s="72" t="str">
        <f>IF(ISNUMBER(T1_Data!EI201),IF(T1_Data!EI201=-999,"NA",IF(T1_Data!EI201&lt;1, "&lt;1", IF(T1_Data!EI201&gt;99, "&gt;99", T1_Data!EI201))),"-")</f>
        <v>-</v>
      </c>
      <c r="EJ203" s="72" t="str">
        <f>IF(ISNUMBER(T1_Data!EJ201),IF(T1_Data!EJ201=-999,"NA",IF(T1_Data!EJ201&lt;1, "&lt;1", IF(T1_Data!EJ201&gt;99, "&gt;99", T1_Data!EJ201))),"-")</f>
        <v>-</v>
      </c>
      <c r="EK203" s="72" t="str">
        <f>IF(ISNUMBER(T1_Data!EK201),IF(T1_Data!EK201=-999,"NA",IF(T1_Data!EK201&lt;1, "&lt;1", IF(T1_Data!EK201&gt;99, "&gt;99", T1_Data!EK201))),"-")</f>
        <v>-</v>
      </c>
      <c r="EL203" s="72" t="str">
        <f>IF(ISNUMBER(T1_Data!EL201),IF(T1_Data!EL201=-999,"NA",IF(T1_Data!EL201&lt;1, "&lt;1", IF(T1_Data!EL201&gt;99, "&gt;99", T1_Data!EL201))),"-")</f>
        <v>-</v>
      </c>
      <c r="EM203" s="72" t="str">
        <f>IF(ISNUMBER(T1_Data!EM201),IF(T1_Data!EM201=-999,"NA",IF(T1_Data!EM201&lt;1, "&lt;1", IF(T1_Data!EM201&gt;99, "&gt;99", T1_Data!EM201))),"-")</f>
        <v>-</v>
      </c>
      <c r="EN203" s="72" t="str">
        <f>IF(ISNUMBER(T1_Data!EN201),IF(T1_Data!EN201=-999,"NA",IF(T1_Data!EN201&lt;1, "&lt;1", IF(T1_Data!EN201&gt;99, "&gt;99", T1_Data!EN201))),"-")</f>
        <v>-</v>
      </c>
      <c r="EO203" s="72" t="str">
        <f>IF(ISNUMBER(T1_Data!EO201),IF(T1_Data!EO201=-999,"NA",IF(T1_Data!EO201&lt;1, "&lt;1", IF(T1_Data!EO201&gt;99, "&gt;99", T1_Data!EO201))),"-")</f>
        <v>-</v>
      </c>
      <c r="EP203" s="72" t="str">
        <f>IF(ISNUMBER(T1_Data!EP201),IF(T1_Data!EP201=-999,"NA",IF(T1_Data!EP201&lt;1, "&lt;1", IF(T1_Data!EP201&gt;99, "&gt;99", T1_Data!EP201))),"-")</f>
        <v>-</v>
      </c>
      <c r="EQ203" s="72" t="str">
        <f>IF(ISNUMBER(T1_Data!EQ201),IF(T1_Data!EQ201=-999,"NA",IF(T1_Data!EQ201&lt;1, "&lt;1", IF(T1_Data!EQ201&gt;99, "&gt;99", T1_Data!EQ201))),"-")</f>
        <v>-</v>
      </c>
      <c r="ER203" s="72" t="str">
        <f>IF(ISNUMBER(T1_Data!ER201),IF(T1_Data!ER201=-999,"NA",IF(T1_Data!ER201&lt;1, "&lt;1", IF(T1_Data!ER201&gt;99, "&gt;99", T1_Data!ER201))),"-")</f>
        <v>-</v>
      </c>
      <c r="ES203" s="72" t="str">
        <f>IF(ISNUMBER(T1_Data!ES201),IF(T1_Data!ES201=-999,"NA",IF(T1_Data!ES201&lt;1, "&lt;1", IF(T1_Data!ES201&gt;99, "&gt;99", T1_Data!ES201))),"-")</f>
        <v>-</v>
      </c>
      <c r="ET203" s="72" t="str">
        <f>IF(ISNUMBER(T1_Data!ET201),IF(T1_Data!ET201=-999,"NA",IF(T1_Data!ET201&lt;1, "&lt;1", IF(T1_Data!ET201&gt;99, "&gt;99", T1_Data!ET201))),"-")</f>
        <v>-</v>
      </c>
      <c r="EU203" s="72" t="str">
        <f>IF(ISNUMBER(T1_Data!EU201),IF(T1_Data!EU201=-999,"NA",IF(T1_Data!EU201&lt;1, "&lt;1", IF(T1_Data!EU201&gt;99, "&gt;99", T1_Data!EU201))),"-")</f>
        <v>-</v>
      </c>
      <c r="EV203" s="72" t="str">
        <f>IF(ISNUMBER(T1_Data!EV201),IF(T1_Data!EV201=-999,"NA",IF(T1_Data!EV201&lt;1, "&lt;1", IF(T1_Data!EV201&gt;99, "&gt;99", T1_Data!EV201))),"-")</f>
        <v>-</v>
      </c>
      <c r="EW203" s="72" t="str">
        <f>IF(ISNUMBER(T1_Data!EW201),IF(T1_Data!EW201=-999,"NA",IF(T1_Data!EW201&lt;1, "&lt;1", IF(T1_Data!EW201&gt;99, "&gt;99", T1_Data!EW201))),"-")</f>
        <v>-</v>
      </c>
      <c r="EX203" s="72" t="str">
        <f>IF(ISNUMBER(T1_Data!EX201),IF(T1_Data!EX201=-999,"NA",IF(T1_Data!EX201&lt;1, "&lt;1", IF(T1_Data!EX201&gt;99, "&gt;99", T1_Data!EX201))),"-")</f>
        <v>-</v>
      </c>
      <c r="EY203" s="72" t="str">
        <f>IF(ISNUMBER(T1_Data!EY201),IF(T1_Data!EY201=-999,"NA",IF(T1_Data!EY201&lt;1, "&lt;1", IF(T1_Data!EY201&gt;99, "&gt;99", T1_Data!EY201))),"-")</f>
        <v>-</v>
      </c>
      <c r="EZ203" s="72" t="str">
        <f>IF(ISNUMBER(T1_Data!EZ201),IF(T1_Data!EZ201=-999,"NA",IF(T1_Data!EZ201&lt;1, "&lt;1", IF(T1_Data!EZ201&gt;99, "&gt;99", T1_Data!EZ201))),"-")</f>
        <v>-</v>
      </c>
      <c r="FA203" s="72" t="str">
        <f>IF(ISNUMBER(T1_Data!FA201),IF(T1_Data!FA201=-999,"NA",IF(T1_Data!FA201&lt;1, "&lt;1", IF(T1_Data!FA201&gt;99, "&gt;99", T1_Data!FA201))),"-")</f>
        <v>-</v>
      </c>
      <c r="FB203" s="72" t="str">
        <f>IF(ISNUMBER(T1_Data!FB201),IF(T1_Data!FB201=-999,"NA",IF(T1_Data!FB201&lt;1, "&lt;1", IF(T1_Data!FB201&gt;99, "&gt;99", T1_Data!FB201))),"-")</f>
        <v>-</v>
      </c>
      <c r="FC203" s="72" t="str">
        <f>IF(ISNUMBER(T1_Data!FC201),IF(T1_Data!FC201=-999,"NA",IF(T1_Data!FC201&lt;1, "&lt;1", IF(T1_Data!FC201&gt;99, "&gt;99", T1_Data!FC201))),"-")</f>
        <v>-</v>
      </c>
      <c r="FD203" s="72" t="str">
        <f>IF(ISNUMBER(T1_Data!FD201),IF(T1_Data!FD201=-999,"NA",IF(T1_Data!FD201&lt;1, "&lt;1", IF(T1_Data!FD201&gt;99, "&gt;99", T1_Data!FD201))),"-")</f>
        <v>-</v>
      </c>
      <c r="FE203" s="72" t="str">
        <f>IF(ISNUMBER(T1_Data!FE201),IF(T1_Data!FE201=-999,"NA",IF(T1_Data!FE201&lt;1, "&lt;1", IF(T1_Data!FE201&gt;99, "&gt;99", T1_Data!FE201))),"-")</f>
        <v>-</v>
      </c>
      <c r="FF203" s="72" t="str">
        <f>IF(ISNUMBER(T1_Data!FF201),IF(T1_Data!FF201=-999,"NA",IF(T1_Data!FF201&lt;1, "&lt;1", IF(T1_Data!FF201&gt;99, "&gt;99", T1_Data!FF201))),"-")</f>
        <v>-</v>
      </c>
      <c r="FG203" s="72" t="str">
        <f>IF(ISNUMBER(T1_Data!FG201),IF(T1_Data!FG201=-999,"NA",IF(T1_Data!FG201&lt;1, "&lt;1", IF(T1_Data!FG201&gt;99, "&gt;99", T1_Data!FG201))),"-")</f>
        <v>-</v>
      </c>
      <c r="FH203" s="72" t="str">
        <f>IF(ISNUMBER(T1_Data!FH201),IF(T1_Data!FH201=-999,"NA",IF(T1_Data!FH201&lt;1, "&lt;1", IF(T1_Data!FH201&gt;99, "&gt;99", T1_Data!FH201))),"-")</f>
        <v>-</v>
      </c>
      <c r="FI203" s="72" t="str">
        <f>IF(ISNUMBER(T1_Data!FI201),IF(T1_Data!FI201=-999,"NA",IF(T1_Data!FI201&lt;1, "&lt;1", IF(T1_Data!FI201&gt;99, "&gt;99", T1_Data!FI201))),"-")</f>
        <v>-</v>
      </c>
      <c r="FJ203" s="72" t="str">
        <f>IF(ISNUMBER(T1_Data!FJ201),IF(T1_Data!FJ201=-999,"NA",IF(T1_Data!FJ201&lt;1, "&lt;1", IF(T1_Data!FJ201&gt;99, "&gt;99", T1_Data!FJ201))),"-")</f>
        <v>-</v>
      </c>
      <c r="FK203" s="72" t="str">
        <f>IF(ISNUMBER(T1_Data!FK201),IF(T1_Data!FK201=-999,"NA",IF(T1_Data!FK201&lt;1, "&lt;1", IF(T1_Data!FK201&gt;99, "&gt;99", T1_Data!FK201))),"-")</f>
        <v>-</v>
      </c>
      <c r="FL203" s="72" t="str">
        <f>IF(ISNUMBER(T1_Data!FL201),IF(T1_Data!FL201=-999,"NA",IF(T1_Data!FL201&lt;1, "&lt;1", IF(T1_Data!FL201&gt;99, "&gt;99", T1_Data!FL201))),"-")</f>
        <v>-</v>
      </c>
      <c r="FM203" s="72" t="str">
        <f>IF(ISNUMBER(T1_Data!FM201),IF(T1_Data!FM201=-999,"NA",IF(T1_Data!FM201&lt;1, "&lt;1", IF(T1_Data!FM201&gt;99, "&gt;99", T1_Data!FM201))),"-")</f>
        <v>-</v>
      </c>
      <c r="FN203" s="72" t="str">
        <f>IF(ISNUMBER(T1_Data!FN201),IF(T1_Data!FN201=-999,"NA",IF(T1_Data!FN201&lt;1, "&lt;1", IF(T1_Data!FN201&gt;99, "&gt;99", T1_Data!FN201))),"-")</f>
        <v>-</v>
      </c>
      <c r="FO203" s="72" t="str">
        <f>IF(ISNUMBER(T1_Data!FO201),IF(T1_Data!FO201=-999,"NA",IF(T1_Data!FO201&lt;1, "&lt;1", IF(T1_Data!FO201&gt;99, "&gt;99", T1_Data!FO201))),"-")</f>
        <v>-</v>
      </c>
      <c r="FP203" s="72" t="str">
        <f>IF(ISNUMBER(T1_Data!FP201),IF(T1_Data!FP201=-999,"NA",IF(T1_Data!FP201&lt;1, "&lt;1", IF(T1_Data!FP201&gt;99, "&gt;99", T1_Data!FP201))),"-")</f>
        <v>-</v>
      </c>
      <c r="FQ203" s="72" t="str">
        <f>IF(ISNUMBER(T1_Data!FQ201),IF(T1_Data!FQ201=-999,"NA",IF(T1_Data!FQ201&lt;1, "&lt;1", IF(T1_Data!FQ201&gt;99, "&gt;99", T1_Data!FQ201))),"-")</f>
        <v>-</v>
      </c>
      <c r="FR203" s="72" t="str">
        <f>IF(ISNUMBER(T1_Data!FR201),IF(T1_Data!FR201=-999,"NA",IF(T1_Data!FR201&lt;1, "&lt;1", IF(T1_Data!FR201&gt;99, "&gt;99", T1_Data!FR201))),"-")</f>
        <v>-</v>
      </c>
      <c r="FS203" s="72" t="str">
        <f>IF(ISNUMBER(T1_Data!FS201),IF(T1_Data!FS201=-999,"NA",IF(T1_Data!FS201&lt;1, "&lt;1", IF(T1_Data!FS201&gt;99, "&gt;99", T1_Data!FS201))),"-")</f>
        <v>-</v>
      </c>
      <c r="FT203" s="72" t="str">
        <f>IF(ISNUMBER(T1_Data!FT201),IF(T1_Data!FT201=-999,"NA",IF(T1_Data!FT201&lt;1, "&lt;1", IF(T1_Data!FT201&gt;99, "&gt;99", T1_Data!FT201))),"-")</f>
        <v>-</v>
      </c>
      <c r="FU203" s="72" t="str">
        <f>IF(ISNUMBER(T1_Data!FU201),IF(T1_Data!FU201=-999,"NA",IF(T1_Data!FU201&lt;1, "&lt;1", IF(T1_Data!FU201&gt;99, "&gt;99", T1_Data!FU201))),"-")</f>
        <v>-</v>
      </c>
      <c r="FV203" s="72" t="str">
        <f>IF(ISNUMBER(T1_Data!FV201),IF(T1_Data!FV201=-999,"NA",IF(T1_Data!FV201&lt;1, "&lt;1", IF(T1_Data!FV201&gt;99, "&gt;99", T1_Data!FV201))),"-")</f>
        <v>-</v>
      </c>
      <c r="FW203" s="72" t="str">
        <f>IF(ISNUMBER(T1_Data!FW201),IF(T1_Data!FW201=-999,"NA",IF(T1_Data!FW201&lt;1, "&lt;1", IF(T1_Data!FW201&gt;99, "&gt;99", T1_Data!FW201))),"-")</f>
        <v>-</v>
      </c>
      <c r="FX203" s="71" t="str">
        <f>IF(ISBLANK(T1_Data!FX201), "", T1_Data!FX201)</f>
        <v/>
      </c>
    </row>
    <row r="204" spans="1:180" x14ac:dyDescent="0.25">
      <c r="A204" s="71" t="str">
        <f>IF(ISBLANK(T1_Data!A202), "", T1_Data!A202)</f>
        <v/>
      </c>
      <c r="B204" s="72" t="str">
        <f>IF(ISNUMBER(T1_Data!B202), T1_Data!B202,"-")</f>
        <v>-</v>
      </c>
      <c r="C204" s="72" t="str">
        <f>IF(ISNUMBER(T1_Data!C202),IF(T1_Data!C202=-999,"NA",IF(T1_Data!C202&lt;1, "&lt;1", IF(T1_Data!C202&gt;99, "&gt;99", T1_Data!C202))),"-")</f>
        <v>-</v>
      </c>
      <c r="D204" s="72" t="str">
        <f>IF(ISNUMBER(T1_Data!D202),IF(T1_Data!D202=-999,"NA",IF(T1_Data!D202&lt;1, "&lt;1", IF(T1_Data!D202&gt;99, "&gt;99", T1_Data!D202))),"-")</f>
        <v>-</v>
      </c>
      <c r="E204" s="72" t="str">
        <f>IF(ISNUMBER(T1_Data!E202),IF(T1_Data!E202=-999,"NA",IF(T1_Data!E202&lt;1, "&lt;1", IF(T1_Data!E202&gt;99, "&gt;99", T1_Data!E202))),"-")</f>
        <v>-</v>
      </c>
      <c r="F204" s="72" t="str">
        <f>IF(ISNUMBER(T1_Data!F202),IF(T1_Data!F202=-999,"NA",IF(T1_Data!F202&lt;1, "&lt;1", IF(T1_Data!F202&gt;99, "&gt;99", T1_Data!F202))),"-")</f>
        <v>-</v>
      </c>
      <c r="G204" s="72" t="str">
        <f>IF(ISNUMBER(T1_Data!G202),IF(T1_Data!G202=-999,"NA",IF(T1_Data!G202&lt;1, "&lt;1", IF(T1_Data!G202&gt;99, "&gt;99", T1_Data!G202))),"-")</f>
        <v>-</v>
      </c>
      <c r="H204" s="72" t="str">
        <f>IF(ISNUMBER(T1_Data!H202),IF(T1_Data!H202=-999,"NA",IF(T1_Data!H202&lt;1, "&lt;1", IF(T1_Data!H202&gt;99, "&gt;99", T1_Data!H202))),"-")</f>
        <v>-</v>
      </c>
      <c r="I204" s="72" t="str">
        <f>IF(ISNUMBER(T1_Data!I202),IF(T1_Data!I202=-999,"NA",IF(T1_Data!I202&lt;1, "&lt;1", IF(T1_Data!I202&gt;99, "&gt;99", T1_Data!I202))),"-")</f>
        <v>-</v>
      </c>
      <c r="J204" s="72" t="str">
        <f>IF(ISNUMBER(T1_Data!J202),IF(T1_Data!J202=-999,"NA",IF(T1_Data!J202&lt;1, "&lt;1", IF(T1_Data!J202&gt;99, "&gt;99", T1_Data!J202))),"-")</f>
        <v>-</v>
      </c>
      <c r="K204" s="72" t="str">
        <f>IF(ISNUMBER(T1_Data!K202),IF(T1_Data!K202=-999,"NA",IF(T1_Data!K202&lt;1, "&lt;1", IF(T1_Data!K202&gt;99, "&gt;99", T1_Data!K202))),"-")</f>
        <v>-</v>
      </c>
      <c r="L204" s="72" t="str">
        <f>IF(ISNUMBER(T1_Data!L202),IF(T1_Data!L202=-999,"NA",IF(T1_Data!L202&lt;1, "&lt;1", IF(T1_Data!L202&gt;99, "&gt;99", T1_Data!L202))),"-")</f>
        <v>-</v>
      </c>
      <c r="M204" s="72" t="str">
        <f>IF(ISNUMBER(T1_Data!M202),IF(T1_Data!M202=-999,"NA",IF(T1_Data!M202&lt;1, "&lt;1", IF(T1_Data!M202&gt;99, "&gt;99", T1_Data!M202))),"-")</f>
        <v>-</v>
      </c>
      <c r="N204" s="72" t="str">
        <f>IF(ISNUMBER(T1_Data!N202),IF(T1_Data!N202=-999,"NA",IF(T1_Data!N202&lt;1, "&lt;1", IF(T1_Data!N202&gt;99, "&gt;99", T1_Data!N202))),"-")</f>
        <v>-</v>
      </c>
      <c r="O204" s="72" t="str">
        <f>IF(ISNUMBER(T1_Data!O202),IF(T1_Data!O202=-999,"NA",IF(T1_Data!O202&lt;1, "&lt;1", IF(T1_Data!O202&gt;99, "&gt;99", T1_Data!O202))),"-")</f>
        <v>-</v>
      </c>
      <c r="P204" s="72" t="str">
        <f>IF(ISNUMBER(T1_Data!P202),IF(T1_Data!P202=-999,"NA",IF(T1_Data!P202&lt;1, "&lt;1", IF(T1_Data!P202&gt;99, "&gt;99", T1_Data!P202))),"-")</f>
        <v>-</v>
      </c>
      <c r="Q204" s="72" t="str">
        <f>IF(ISNUMBER(T1_Data!Q202),IF(T1_Data!Q202=-999,"NA",IF(T1_Data!Q202&lt;1, "&lt;1", IF(T1_Data!Q202&gt;99, "&gt;99", T1_Data!Q202))),"-")</f>
        <v>-</v>
      </c>
      <c r="R204" s="72" t="str">
        <f>IF(ISNUMBER(T1_Data!R202),IF(T1_Data!R202=-999,"NA",IF(T1_Data!R202&lt;1, "&lt;1", IF(T1_Data!R202&gt;99, "&gt;99", T1_Data!R202))),"-")</f>
        <v>-</v>
      </c>
      <c r="S204" s="72" t="str">
        <f>IF(ISNUMBER(T1_Data!S202),IF(T1_Data!S202=-999,"NA",IF(T1_Data!S202&lt;1, "&lt;1", IF(T1_Data!S202&gt;99, "&gt;99", T1_Data!S202))),"-")</f>
        <v>-</v>
      </c>
      <c r="T204" s="72" t="str">
        <f>IF(ISNUMBER(T1_Data!T202),IF(T1_Data!T202=-999,"NA",IF(T1_Data!T202&lt;1, "&lt;1", IF(T1_Data!T202&gt;99, "&gt;99", T1_Data!T202))),"-")</f>
        <v>-</v>
      </c>
      <c r="U204" s="72" t="str">
        <f>IF(ISNUMBER(T1_Data!U202),IF(T1_Data!U202=-999,"NA",IF(T1_Data!U202&lt;1, "&lt;1", IF(T1_Data!U202&gt;99, "&gt;99", T1_Data!U202))),"-")</f>
        <v>-</v>
      </c>
      <c r="V204" s="72" t="str">
        <f>IF(ISNUMBER(T1_Data!V202),IF(T1_Data!V202=-999,"NA",IF(T1_Data!V202&lt;1, "&lt;1", IF(T1_Data!V202&gt;99, "&gt;99", T1_Data!V202))),"-")</f>
        <v>-</v>
      </c>
      <c r="W204" s="72" t="str">
        <f>IF(ISNUMBER(T1_Data!W202),IF(T1_Data!W202=-999,"NA",IF(T1_Data!W202&lt;1, "&lt;1", IF(T1_Data!W202&gt;99, "&gt;99", T1_Data!W202))),"-")</f>
        <v>-</v>
      </c>
      <c r="X204" s="72" t="str">
        <f>IF(ISNUMBER(T1_Data!X202),IF(T1_Data!X202=-999,"NA",IF(T1_Data!X202&lt;1, "&lt;1", IF(T1_Data!X202&gt;99, "&gt;99", T1_Data!X202))),"-")</f>
        <v>-</v>
      </c>
      <c r="Y204" s="72" t="str">
        <f>IF(ISNUMBER(T1_Data!Y202),IF(T1_Data!Y202=-999,"NA",IF(T1_Data!Y202&lt;1, "&lt;1", IF(T1_Data!Y202&gt;99, "&gt;99", T1_Data!Y202))),"-")</f>
        <v>-</v>
      </c>
      <c r="Z204" s="72" t="str">
        <f>IF(ISNUMBER(T1_Data!Z202),IF(T1_Data!Z202=-999,"NA",IF(T1_Data!Z202&lt;1, "&lt;1", IF(T1_Data!Z202&gt;99, "&gt;99", T1_Data!Z202))),"-")</f>
        <v>-</v>
      </c>
      <c r="AA204" s="72" t="str">
        <f>IF(ISNUMBER(T1_Data!AA202),IF(T1_Data!AA202=-999,"NA",IF(T1_Data!AA202&lt;1, "&lt;1", IF(T1_Data!AA202&gt;99, "&gt;99", T1_Data!AA202))),"-")</f>
        <v>-</v>
      </c>
      <c r="AB204" s="72" t="str">
        <f>IF(ISNUMBER(T1_Data!AB202),IF(T1_Data!AB202=-999,"NA",IF(T1_Data!AB202&lt;1, "&lt;1", IF(T1_Data!AB202&gt;99, "&gt;99", T1_Data!AB202))),"-")</f>
        <v>-</v>
      </c>
      <c r="AC204" s="72" t="str">
        <f>IF(ISNUMBER(T1_Data!AC202),IF(T1_Data!AC202=-999,"NA",IF(T1_Data!AC202&lt;1, "&lt;1", IF(T1_Data!AC202&gt;99, "&gt;99", T1_Data!AC202))),"-")</f>
        <v>-</v>
      </c>
      <c r="AD204" s="72" t="str">
        <f>IF(ISNUMBER(T1_Data!AD202),IF(T1_Data!AD202=-999,"NA",IF(T1_Data!AD202&lt;1, "&lt;1", IF(T1_Data!AD202&gt;99, "&gt;99", T1_Data!AD202))),"-")</f>
        <v>-</v>
      </c>
      <c r="AE204" s="72" t="str">
        <f>IF(ISNUMBER(T1_Data!AE202),IF(T1_Data!AE202=-999,"NA",IF(T1_Data!AE202&lt;1, "&lt;1", IF(T1_Data!AE202&gt;99, "&gt;99", T1_Data!AE202))),"-")</f>
        <v>-</v>
      </c>
      <c r="AF204" s="72" t="str">
        <f>IF(ISNUMBER(T1_Data!AF202),IF(T1_Data!AF202=-999,"NA",IF(T1_Data!AF202&lt;1, "&lt;1", IF(T1_Data!AF202&gt;99, "&gt;99", T1_Data!AF202))),"-")</f>
        <v>-</v>
      </c>
      <c r="AG204" s="72" t="str">
        <f>IF(ISNUMBER(T1_Data!AG202),IF(T1_Data!AG202=-999,"NA",IF(T1_Data!AG202&lt;1, "&lt;1", IF(T1_Data!AG202&gt;99, "&gt;99", T1_Data!AG202))),"-")</f>
        <v>-</v>
      </c>
      <c r="AH204" s="72" t="str">
        <f>IF(ISNUMBER(T1_Data!AH202),IF(T1_Data!AH202=-999,"NA",IF(T1_Data!AH202&lt;1, "&lt;1", IF(T1_Data!AH202&gt;99, "&gt;99", T1_Data!AH202))),"-")</f>
        <v>-</v>
      </c>
      <c r="AI204" s="72" t="str">
        <f>IF(ISNUMBER(T1_Data!AI202),IF(T1_Data!AI202=-999,"NA",IF(T1_Data!AI202&lt;1, "&lt;1", IF(T1_Data!AI202&gt;99, "&gt;99", T1_Data!AI202))),"-")</f>
        <v>-</v>
      </c>
      <c r="AJ204" s="72" t="str">
        <f>IF(ISNUMBER(T1_Data!AJ202),IF(T1_Data!AJ202=-999,"NA",IF(T1_Data!AJ202&lt;1, "&lt;1", IF(T1_Data!AJ202&gt;99, "&gt;99", T1_Data!AJ202))),"-")</f>
        <v>-</v>
      </c>
      <c r="AK204" s="72" t="str">
        <f>IF(ISNUMBER(T1_Data!AK202),IF(T1_Data!AK202=-999,"NA",IF(T1_Data!AK202&lt;1, "&lt;1", IF(T1_Data!AK202&gt;99, "&gt;99", T1_Data!AK202))),"-")</f>
        <v>-</v>
      </c>
      <c r="AL204" s="72" t="str">
        <f>IF(ISNUMBER(T1_Data!AL202),IF(T1_Data!AL202=-999,"NA",IF(T1_Data!AL202&lt;1, "&lt;1", IF(T1_Data!AL202&gt;99, "&gt;99", T1_Data!AL202))),"-")</f>
        <v>-</v>
      </c>
      <c r="AM204" s="72" t="str">
        <f>IF(ISNUMBER(T1_Data!AM202),IF(T1_Data!AM202=-999,"NA",IF(T1_Data!AM202&lt;1, "&lt;1", IF(T1_Data!AM202&gt;99, "&gt;99", T1_Data!AM202))),"-")</f>
        <v>-</v>
      </c>
      <c r="AN204" s="72" t="str">
        <f>IF(ISNUMBER(T1_Data!AN202),IF(T1_Data!AN202=-999,"NA",IF(T1_Data!AN202&lt;1, "&lt;1", IF(T1_Data!AN202&gt;99, "&gt;99", T1_Data!AN202))),"-")</f>
        <v>-</v>
      </c>
      <c r="AO204" s="72" t="str">
        <f>IF(ISNUMBER(T1_Data!AO202),IF(T1_Data!AO202=-999,"NA",IF(T1_Data!AO202&lt;1, "&lt;1", IF(T1_Data!AO202&gt;99, "&gt;99", T1_Data!AO202))),"-")</f>
        <v>-</v>
      </c>
      <c r="AP204" s="72" t="str">
        <f>IF(ISNUMBER(T1_Data!AP202),IF(T1_Data!AP202=-999,"NA",IF(T1_Data!AP202&lt;1, "&lt;1", IF(T1_Data!AP202&gt;99, "&gt;99", T1_Data!AP202))),"-")</f>
        <v>-</v>
      </c>
      <c r="AQ204" s="72" t="str">
        <f>IF(ISNUMBER(T1_Data!AQ202),IF(T1_Data!AQ202=-999,"NA",IF(T1_Data!AQ202&lt;1, "&lt;1", IF(T1_Data!AQ202&gt;99, "&gt;99", T1_Data!AQ202))),"-")</f>
        <v>-</v>
      </c>
      <c r="AR204" s="72" t="str">
        <f>IF(ISNUMBER(T1_Data!AR202),IF(T1_Data!AR202=-999,"NA",IF(T1_Data!AR202&lt;1, "&lt;1", IF(T1_Data!AR202&gt;99, "&gt;99", T1_Data!AR202))),"-")</f>
        <v>-</v>
      </c>
      <c r="AS204" s="72" t="str">
        <f>IF(ISNUMBER(T1_Data!AS202),IF(T1_Data!AS202=-999,"NA",IF(T1_Data!AS202&lt;1, "&lt;1", IF(T1_Data!AS202&gt;99, "&gt;99", T1_Data!AS202))),"-")</f>
        <v>-</v>
      </c>
      <c r="AT204" s="72" t="str">
        <f>IF(ISNUMBER(T1_Data!AT202),IF(T1_Data!AT202=-999,"NA",IF(T1_Data!AT202&lt;1, "&lt;1", IF(T1_Data!AT202&gt;99, "&gt;99", T1_Data!AT202))),"-")</f>
        <v>-</v>
      </c>
      <c r="AU204" s="72" t="str">
        <f>IF(ISNUMBER(T1_Data!AU202),IF(T1_Data!AU202=-999,"NA",IF(T1_Data!AU202&lt;1, "&lt;1", IF(T1_Data!AU202&gt;99, "&gt;99", T1_Data!AU202))),"-")</f>
        <v>-</v>
      </c>
      <c r="AV204" s="72" t="str">
        <f>IF(ISNUMBER(T1_Data!AV202),IF(T1_Data!AV202=-999,"NA",IF(T1_Data!AV202&lt;1, "&lt;1", IF(T1_Data!AV202&gt;99, "&gt;99", T1_Data!AV202))),"-")</f>
        <v>-</v>
      </c>
      <c r="AW204" s="72" t="str">
        <f>IF(ISNUMBER(T1_Data!AW202),IF(T1_Data!AW202=-999,"NA",IF(T1_Data!AW202&lt;1, "&lt;1", IF(T1_Data!AW202&gt;99, "&gt;99", T1_Data!AW202))),"-")</f>
        <v>-</v>
      </c>
      <c r="AX204" s="72" t="str">
        <f>IF(ISNUMBER(T1_Data!AX202),IF(T1_Data!AX202=-999,"NA",IF(T1_Data!AX202&lt;1, "&lt;1", IF(T1_Data!AX202&gt;99, "&gt;99", T1_Data!AX202))),"-")</f>
        <v>-</v>
      </c>
      <c r="AY204" s="72" t="str">
        <f>IF(ISNUMBER(T1_Data!AY202),IF(T1_Data!AY202=-999,"NA",IF(T1_Data!AY202&lt;1, "&lt;1", IF(T1_Data!AY202&gt;99, "&gt;99", T1_Data!AY202))),"-")</f>
        <v>-</v>
      </c>
      <c r="AZ204" s="72" t="str">
        <f>IF(ISNUMBER(T1_Data!AZ202),IF(T1_Data!AZ202=-999,"NA",IF(T1_Data!AZ202&lt;1, "&lt;1", IF(T1_Data!AZ202&gt;99, "&gt;99", T1_Data!AZ202))),"-")</f>
        <v>-</v>
      </c>
      <c r="BA204" s="72" t="str">
        <f>IF(ISNUMBER(T1_Data!BA202),IF(T1_Data!BA202=-999,"NA",IF(T1_Data!BA202&lt;1, "&lt;1", IF(T1_Data!BA202&gt;99, "&gt;99", T1_Data!BA202))),"-")</f>
        <v>-</v>
      </c>
      <c r="BB204" s="72" t="str">
        <f>IF(ISNUMBER(T1_Data!BB202),IF(T1_Data!BB202=-999,"NA",IF(T1_Data!BB202&lt;1, "&lt;1", IF(T1_Data!BB202&gt;99, "&gt;99", T1_Data!BB202))),"-")</f>
        <v>-</v>
      </c>
      <c r="BC204" s="72" t="str">
        <f>IF(ISNUMBER(T1_Data!BC202),IF(T1_Data!BC202=-999,"NA",IF(T1_Data!BC202&lt;1, "&lt;1", IF(T1_Data!BC202&gt;99, "&gt;99", T1_Data!BC202))),"-")</f>
        <v>-</v>
      </c>
      <c r="BD204" s="72" t="str">
        <f>IF(ISNUMBER(T1_Data!BD202),IF(T1_Data!BD202=-999,"NA",IF(T1_Data!BD202&lt;1, "&lt;1", IF(T1_Data!BD202&gt;99, "&gt;99", T1_Data!BD202))),"-")</f>
        <v>-</v>
      </c>
      <c r="BE204" s="72" t="str">
        <f>IF(ISNUMBER(T1_Data!BE202),IF(T1_Data!BE202=-999,"NA",IF(T1_Data!BE202&lt;1, "&lt;1", IF(T1_Data!BE202&gt;99, "&gt;99", T1_Data!BE202))),"-")</f>
        <v>-</v>
      </c>
      <c r="BF204" s="72" t="str">
        <f>IF(ISNUMBER(T1_Data!BF202),IF(T1_Data!BF202=-999,"NA",IF(T1_Data!BF202&lt;1, "&lt;1", IF(T1_Data!BF202&gt;99, "&gt;99", T1_Data!BF202))),"-")</f>
        <v>-</v>
      </c>
      <c r="BG204" s="72" t="str">
        <f>IF(ISNUMBER(T1_Data!BG202),IF(T1_Data!BG202=-999,"NA",IF(T1_Data!BG202&lt;1, "&lt;1", IF(T1_Data!BG202&gt;99, "&gt;99", T1_Data!BG202))),"-")</f>
        <v>-</v>
      </c>
      <c r="BH204" s="72" t="str">
        <f>IF(ISNUMBER(T1_Data!BH202),IF(T1_Data!BH202=-999,"NA",IF(T1_Data!BH202&lt;1, "&lt;1", IF(T1_Data!BH202&gt;99, "&gt;99", T1_Data!BH202))),"-")</f>
        <v>-</v>
      </c>
      <c r="BI204" s="72" t="str">
        <f>IF(ISNUMBER(T1_Data!BI202),IF(T1_Data!BI202=-999,"NA",IF(T1_Data!BI202&lt;1, "&lt;1", IF(T1_Data!BI202&gt;99, "&gt;99", T1_Data!BI202))),"-")</f>
        <v>-</v>
      </c>
      <c r="BJ204" s="72" t="str">
        <f>IF(ISNUMBER(T1_Data!BJ202),IF(T1_Data!BJ202=-999,"NA",IF(T1_Data!BJ202&lt;1, "&lt;1", IF(T1_Data!BJ202&gt;99, "&gt;99", T1_Data!BJ202))),"-")</f>
        <v>-</v>
      </c>
      <c r="BK204" s="72" t="str">
        <f>IF(ISNUMBER(T1_Data!BK202),IF(T1_Data!BK202=-999,"NA",IF(T1_Data!BK202&lt;1, "&lt;1", IF(T1_Data!BK202&gt;99, "&gt;99", T1_Data!BK202))),"-")</f>
        <v>-</v>
      </c>
      <c r="BL204" s="72" t="str">
        <f>IF(ISNUMBER(T1_Data!BL202),IF(T1_Data!BL202=-999,"NA",IF(T1_Data!BL202&lt;1, "&lt;1", IF(T1_Data!BL202&gt;99, "&gt;99", T1_Data!BL202))),"-")</f>
        <v>-</v>
      </c>
      <c r="BM204" s="72" t="str">
        <f>IF(ISNUMBER(T1_Data!BM202),IF(T1_Data!BM202=-999,"NA",IF(T1_Data!BM202&lt;1, "&lt;1", IF(T1_Data!BM202&gt;99, "&gt;99", T1_Data!BM202))),"-")</f>
        <v>-</v>
      </c>
      <c r="BN204" s="72" t="str">
        <f>IF(ISNUMBER(T1_Data!BN202),IF(T1_Data!BN202=-999,"NA",IF(T1_Data!BN202&lt;1, "&lt;1", IF(T1_Data!BN202&gt;99, "&gt;99", T1_Data!BN202))),"-")</f>
        <v>-</v>
      </c>
      <c r="BO204" s="72" t="str">
        <f>IF(ISNUMBER(T1_Data!BO202),IF(T1_Data!BO202=-999,"NA",IF(T1_Data!BO202&lt;1, "&lt;1", IF(T1_Data!BO202&gt;99, "&gt;99", T1_Data!BO202))),"-")</f>
        <v>-</v>
      </c>
      <c r="BP204" s="72" t="str">
        <f>IF(ISNUMBER(T1_Data!BP202),IF(T1_Data!BP202=-999,"NA",IF(T1_Data!BP202&lt;1, "&lt;1", IF(T1_Data!BP202&gt;99, "&gt;99", T1_Data!BP202))),"-")</f>
        <v>-</v>
      </c>
      <c r="BQ204" s="72" t="str">
        <f>IF(ISNUMBER(T1_Data!BQ202),IF(T1_Data!BQ202=-999,"NA",IF(T1_Data!BQ202&lt;1, "&lt;1", IF(T1_Data!BQ202&gt;99, "&gt;99", T1_Data!BQ202))),"-")</f>
        <v>-</v>
      </c>
      <c r="BR204" s="72" t="str">
        <f>IF(ISNUMBER(T1_Data!BR202),IF(T1_Data!BR202=-999,"NA",IF(T1_Data!BR202&lt;1, "&lt;1", IF(T1_Data!BR202&gt;99, "&gt;99", T1_Data!BR202))),"-")</f>
        <v>-</v>
      </c>
      <c r="BS204" s="72" t="str">
        <f>IF(ISNUMBER(T1_Data!BS202),IF(T1_Data!BS202=-999,"NA",IF(T1_Data!BS202&lt;1, "&lt;1", IF(T1_Data!BS202&gt;99, "&gt;99", T1_Data!BS202))),"-")</f>
        <v>-</v>
      </c>
      <c r="BT204" s="72" t="str">
        <f>IF(ISNUMBER(T1_Data!BT202),IF(T1_Data!BT202=-999,"NA",IF(T1_Data!BT202&lt;1, "&lt;1", IF(T1_Data!BT202&gt;99, "&gt;99", T1_Data!BT202))),"-")</f>
        <v>-</v>
      </c>
      <c r="BU204" s="72" t="str">
        <f>IF(ISNUMBER(T1_Data!BU202),IF(T1_Data!BU202=-999,"NA",IF(T1_Data!BU202&lt;1, "&lt;1", IF(T1_Data!BU202&gt;99, "&gt;99", T1_Data!BU202))),"-")</f>
        <v>-</v>
      </c>
      <c r="BV204" s="72" t="str">
        <f>IF(ISNUMBER(T1_Data!BV202),IF(T1_Data!BV202=-999,"NA",IF(T1_Data!BV202&lt;1, "&lt;1", IF(T1_Data!BV202&gt;99, "&gt;99", T1_Data!BV202))),"-")</f>
        <v>-</v>
      </c>
      <c r="BW204" s="72" t="str">
        <f>IF(ISNUMBER(T1_Data!BW202),IF(T1_Data!BW202=-999,"NA",IF(T1_Data!BW202&lt;1, "&lt;1", IF(T1_Data!BW202&gt;99, "&gt;99", T1_Data!BW202))),"-")</f>
        <v>-</v>
      </c>
      <c r="BX204" s="72" t="str">
        <f>IF(ISNUMBER(T1_Data!BX202),IF(T1_Data!BX202=-999,"NA",IF(T1_Data!BX202&lt;1, "&lt;1", IF(T1_Data!BX202&gt;99, "&gt;99", T1_Data!BX202))),"-")</f>
        <v>-</v>
      </c>
      <c r="BY204" s="72" t="str">
        <f>IF(ISNUMBER(T1_Data!BY202),IF(T1_Data!BY202=-999,"NA",IF(T1_Data!BY202&lt;1, "&lt;1", IF(T1_Data!BY202&gt;99, "&gt;99", T1_Data!BY202))),"-")</f>
        <v>-</v>
      </c>
      <c r="BZ204" s="72" t="str">
        <f>IF(ISNUMBER(T1_Data!BZ202),IF(T1_Data!BZ202=-999,"NA",IF(T1_Data!BZ202&lt;1, "&lt;1", IF(T1_Data!BZ202&gt;99, "&gt;99", T1_Data!BZ202))),"-")</f>
        <v>-</v>
      </c>
      <c r="CA204" s="72" t="str">
        <f>IF(ISNUMBER(T1_Data!CA202),IF(T1_Data!CA202=-999,"NA",IF(T1_Data!CA202&lt;1, "&lt;1", IF(T1_Data!CA202&gt;99, "&gt;99", T1_Data!CA202))),"-")</f>
        <v>-</v>
      </c>
      <c r="CB204" s="72" t="str">
        <f>IF(ISNUMBER(T1_Data!CB202),IF(T1_Data!CB202=-999,"NA",IF(T1_Data!CB202&lt;1, "&lt;1", IF(T1_Data!CB202&gt;99, "&gt;99", T1_Data!CB202))),"-")</f>
        <v>-</v>
      </c>
      <c r="CC204" s="72" t="str">
        <f>IF(ISNUMBER(T1_Data!CC202),IF(T1_Data!CC202=-999,"NA",IF(T1_Data!CC202&lt;1, "&lt;1", IF(T1_Data!CC202&gt;99, "&gt;99", T1_Data!CC202))),"-")</f>
        <v>-</v>
      </c>
      <c r="CD204" s="72" t="str">
        <f>IF(ISNUMBER(T1_Data!CD202),IF(T1_Data!CD202=-999,"NA",IF(T1_Data!CD202&lt;1, "&lt;1", IF(T1_Data!CD202&gt;99, "&gt;99", T1_Data!CD202))),"-")</f>
        <v>-</v>
      </c>
      <c r="CE204" s="72" t="str">
        <f>IF(ISNUMBER(T1_Data!CE202),IF(T1_Data!CE202=-999,"NA",IF(T1_Data!CE202&lt;1, "&lt;1", IF(T1_Data!CE202&gt;99, "&gt;99", T1_Data!CE202))),"-")</f>
        <v>-</v>
      </c>
      <c r="CF204" s="72" t="str">
        <f>IF(ISNUMBER(T1_Data!CF202),IF(T1_Data!CF202=-999,"NA",IF(T1_Data!CF202&lt;1, "&lt;1", IF(T1_Data!CF202&gt;99, "&gt;99", T1_Data!CF202))),"-")</f>
        <v>-</v>
      </c>
      <c r="CG204" s="72" t="str">
        <f>IF(ISNUMBER(T1_Data!CG202),IF(T1_Data!CG202=-999,"NA",IF(T1_Data!CG202&lt;1, "&lt;1", IF(T1_Data!CG202&gt;99, "&gt;99", T1_Data!CG202))),"-")</f>
        <v>-</v>
      </c>
      <c r="CH204" s="72" t="str">
        <f>IF(ISNUMBER(T1_Data!CH202),IF(T1_Data!CH202=-999,"NA",IF(T1_Data!CH202&lt;1, "&lt;1", IF(T1_Data!CH202&gt;99, "&gt;99", T1_Data!CH202))),"-")</f>
        <v>-</v>
      </c>
      <c r="CI204" s="72" t="str">
        <f>IF(ISNUMBER(T1_Data!CI202),IF(T1_Data!CI202=-999,"NA",IF(T1_Data!CI202&lt;1, "&lt;1", IF(T1_Data!CI202&gt;99, "&gt;99", T1_Data!CI202))),"-")</f>
        <v>-</v>
      </c>
      <c r="CJ204" s="72" t="str">
        <f>IF(ISNUMBER(T1_Data!CJ202),IF(T1_Data!CJ202=-999,"NA",IF(T1_Data!CJ202&lt;1, "&lt;1", IF(T1_Data!CJ202&gt;99, "&gt;99", T1_Data!CJ202))),"-")</f>
        <v>-</v>
      </c>
      <c r="CK204" s="72" t="str">
        <f>IF(ISNUMBER(T1_Data!CK202),IF(T1_Data!CK202=-999,"NA",IF(T1_Data!CK202&lt;1, "&lt;1", IF(T1_Data!CK202&gt;99, "&gt;99", T1_Data!CK202))),"-")</f>
        <v>-</v>
      </c>
      <c r="CL204" s="72" t="str">
        <f>IF(ISNUMBER(T1_Data!CL202),IF(T1_Data!CL202=-999,"NA",IF(T1_Data!CL202&lt;1, "&lt;1", IF(T1_Data!CL202&gt;99, "&gt;99", T1_Data!CL202))),"-")</f>
        <v>-</v>
      </c>
      <c r="CM204" s="72" t="str">
        <f>IF(ISNUMBER(T1_Data!CM202),IF(T1_Data!CM202=-999,"NA",IF(T1_Data!CM202&lt;1, "&lt;1", IF(T1_Data!CM202&gt;99, "&gt;99", T1_Data!CM202))),"-")</f>
        <v>-</v>
      </c>
      <c r="CN204" s="72" t="str">
        <f>IF(ISNUMBER(T1_Data!CN202),IF(T1_Data!CN202=-999,"NA",IF(T1_Data!CN202&lt;1, "&lt;1", IF(T1_Data!CN202&gt;99, "&gt;99", T1_Data!CN202))),"-")</f>
        <v>-</v>
      </c>
      <c r="CO204" s="72" t="str">
        <f>IF(ISNUMBER(T1_Data!CO202),IF(T1_Data!CO202=-999,"NA",IF(T1_Data!CO202&lt;1, "&lt;1", IF(T1_Data!CO202&gt;99, "&gt;99", T1_Data!CO202))),"-")</f>
        <v>-</v>
      </c>
      <c r="CP204" s="72" t="str">
        <f>IF(ISNUMBER(T1_Data!CP202),IF(T1_Data!CP202=-999,"NA",IF(T1_Data!CP202&lt;1, "&lt;1", IF(T1_Data!CP202&gt;99, "&gt;99", T1_Data!CP202))),"-")</f>
        <v>-</v>
      </c>
      <c r="CQ204" s="72" t="str">
        <f>IF(ISNUMBER(T1_Data!CQ202),IF(T1_Data!CQ202=-999,"NA",IF(T1_Data!CQ202&lt;1, "&lt;1", IF(T1_Data!CQ202&gt;99, "&gt;99", T1_Data!CQ202))),"-")</f>
        <v>-</v>
      </c>
      <c r="CR204" s="72" t="str">
        <f>IF(ISNUMBER(T1_Data!CR202),IF(T1_Data!CR202=-999,"NA",IF(T1_Data!CR202&lt;1, "&lt;1", IF(T1_Data!CR202&gt;99, "&gt;99", T1_Data!CR202))),"-")</f>
        <v>-</v>
      </c>
      <c r="CS204" s="72" t="str">
        <f>IF(ISNUMBER(T1_Data!CS202),IF(T1_Data!CS202=-999,"NA",IF(T1_Data!CS202&lt;1, "&lt;1", IF(T1_Data!CS202&gt;99, "&gt;99", T1_Data!CS202))),"-")</f>
        <v>-</v>
      </c>
      <c r="CT204" s="72" t="str">
        <f>IF(ISNUMBER(T1_Data!CT202),IF(T1_Data!CT202=-999,"NA",IF(T1_Data!CT202&lt;1, "&lt;1", IF(T1_Data!CT202&gt;99, "&gt;99", T1_Data!CT202))),"-")</f>
        <v>-</v>
      </c>
      <c r="CU204" s="72" t="str">
        <f>IF(ISNUMBER(T1_Data!CU202),IF(T1_Data!CU202=-999,"NA",IF(T1_Data!CU202&lt;1, "&lt;1", IF(T1_Data!CU202&gt;99, "&gt;99", T1_Data!CU202))),"-")</f>
        <v>-</v>
      </c>
      <c r="CV204" s="72" t="str">
        <f>IF(ISNUMBER(T1_Data!CV202),IF(T1_Data!CV202=-999,"NA",IF(T1_Data!CV202&lt;1, "&lt;1", IF(T1_Data!CV202&gt;99, "&gt;99", T1_Data!CV202))),"-")</f>
        <v>-</v>
      </c>
      <c r="CW204" s="72" t="str">
        <f>IF(ISNUMBER(T1_Data!CW202),IF(T1_Data!CW202=-999,"NA",IF(T1_Data!CW202&lt;1, "&lt;1", IF(T1_Data!CW202&gt;99, "&gt;99", T1_Data!CW202))),"-")</f>
        <v>-</v>
      </c>
      <c r="CX204" s="72" t="str">
        <f>IF(ISNUMBER(T1_Data!CX202),IF(T1_Data!CX202=-999,"NA",IF(T1_Data!CX202&lt;1, "&lt;1", IF(T1_Data!CX202&gt;99, "&gt;99", T1_Data!CX202))),"-")</f>
        <v>-</v>
      </c>
      <c r="CY204" s="72" t="str">
        <f>IF(ISNUMBER(T1_Data!CY202),IF(T1_Data!CY202=-999,"NA",IF(T1_Data!CY202&lt;1, "&lt;1", IF(T1_Data!CY202&gt;99, "&gt;99", T1_Data!CY202))),"-")</f>
        <v>-</v>
      </c>
      <c r="CZ204" s="72" t="str">
        <f>IF(ISNUMBER(T1_Data!CZ202),IF(T1_Data!CZ202=-999,"NA",IF(T1_Data!CZ202&lt;1, "&lt;1", IF(T1_Data!CZ202&gt;99, "&gt;99", T1_Data!CZ202))),"-")</f>
        <v>-</v>
      </c>
      <c r="DA204" s="72" t="str">
        <f>IF(ISNUMBER(T1_Data!DA202),IF(T1_Data!DA202=-999,"NA",IF(T1_Data!DA202&lt;1, "&lt;1", IF(T1_Data!DA202&gt;99, "&gt;99", T1_Data!DA202))),"-")</f>
        <v>-</v>
      </c>
      <c r="DB204" s="72" t="str">
        <f>IF(ISNUMBER(T1_Data!DB202),IF(T1_Data!DB202=-999,"NA",IF(T1_Data!DB202&lt;1, "&lt;1", IF(T1_Data!DB202&gt;99, "&gt;99", T1_Data!DB202))),"-")</f>
        <v>-</v>
      </c>
      <c r="DC204" s="72" t="str">
        <f>IF(ISNUMBER(T1_Data!DC202),IF(T1_Data!DC202=-999,"NA",IF(T1_Data!DC202&lt;1, "&lt;1", IF(T1_Data!DC202&gt;99, "&gt;99", T1_Data!DC202))),"-")</f>
        <v>-</v>
      </c>
      <c r="DD204" s="72" t="str">
        <f>IF(ISNUMBER(T1_Data!DD202),IF(T1_Data!DD202=-999,"NA",IF(T1_Data!DD202&lt;1, "&lt;1", IF(T1_Data!DD202&gt;99, "&gt;99", T1_Data!DD202))),"-")</f>
        <v>-</v>
      </c>
      <c r="DE204" s="72" t="str">
        <f>IF(ISNUMBER(T1_Data!DE202),IF(T1_Data!DE202=-999,"NA",IF(T1_Data!DE202&lt;1, "&lt;1", IF(T1_Data!DE202&gt;99, "&gt;99", T1_Data!DE202))),"-")</f>
        <v>-</v>
      </c>
      <c r="DF204" s="72" t="str">
        <f>IF(ISNUMBER(T1_Data!DF202),IF(T1_Data!DF202=-999,"NA",IF(T1_Data!DF202&lt;1, "&lt;1", IF(T1_Data!DF202&gt;99, "&gt;99", T1_Data!DF202))),"-")</f>
        <v>-</v>
      </c>
      <c r="DG204" s="72" t="str">
        <f>IF(ISNUMBER(T1_Data!DG202),IF(T1_Data!DG202=-999,"NA",IF(T1_Data!DG202&lt;1, "&lt;1", IF(T1_Data!DG202&gt;99, "&gt;99", T1_Data!DG202))),"-")</f>
        <v>-</v>
      </c>
      <c r="DH204" s="72" t="str">
        <f>IF(ISNUMBER(T1_Data!DH202),IF(T1_Data!DH202=-999,"NA",IF(T1_Data!DH202&lt;1, "&lt;1", IF(T1_Data!DH202&gt;99, "&gt;99", T1_Data!DH202))),"-")</f>
        <v>-</v>
      </c>
      <c r="DI204" s="72" t="str">
        <f>IF(ISNUMBER(T1_Data!DI202),IF(T1_Data!DI202=-999,"NA",IF(T1_Data!DI202&lt;1, "&lt;1", IF(T1_Data!DI202&gt;99, "&gt;99", T1_Data!DI202))),"-")</f>
        <v>-</v>
      </c>
      <c r="DJ204" s="72" t="str">
        <f>IF(ISNUMBER(T1_Data!DJ202),IF(T1_Data!DJ202=-999,"NA",IF(T1_Data!DJ202&lt;1, "&lt;1", IF(T1_Data!DJ202&gt;99, "&gt;99", T1_Data!DJ202))),"-")</f>
        <v>-</v>
      </c>
      <c r="DK204" s="72" t="str">
        <f>IF(ISNUMBER(T1_Data!DK202),IF(T1_Data!DK202=-999,"NA",IF(T1_Data!DK202&lt;1, "&lt;1", IF(T1_Data!DK202&gt;99, "&gt;99", T1_Data!DK202))),"-")</f>
        <v>-</v>
      </c>
      <c r="DL204" s="72" t="str">
        <f>IF(ISNUMBER(T1_Data!DL202),IF(T1_Data!DL202=-999,"NA",IF(T1_Data!DL202&lt;1, "&lt;1", IF(T1_Data!DL202&gt;99, "&gt;99", T1_Data!DL202))),"-")</f>
        <v>-</v>
      </c>
      <c r="DM204" s="72" t="str">
        <f>IF(ISNUMBER(T1_Data!DM202),IF(T1_Data!DM202=-999,"NA",IF(T1_Data!DM202&lt;1, "&lt;1", IF(T1_Data!DM202&gt;99, "&gt;99", T1_Data!DM202))),"-")</f>
        <v>-</v>
      </c>
      <c r="DN204" s="72" t="str">
        <f>IF(ISNUMBER(T1_Data!DN202),IF(T1_Data!DN202=-999,"NA",IF(T1_Data!DN202&lt;1, "&lt;1", IF(T1_Data!DN202&gt;99, "&gt;99", T1_Data!DN202))),"-")</f>
        <v>-</v>
      </c>
      <c r="DO204" s="72" t="str">
        <f>IF(ISNUMBER(T1_Data!DO202),IF(T1_Data!DO202=-999,"NA",IF(T1_Data!DO202&lt;1, "&lt;1", IF(T1_Data!DO202&gt;99, "&gt;99", T1_Data!DO202))),"-")</f>
        <v>-</v>
      </c>
      <c r="DP204" s="72" t="str">
        <f>IF(ISNUMBER(T1_Data!DP202),IF(T1_Data!DP202=-999,"NA",IF(T1_Data!DP202&lt;1, "&lt;1", IF(T1_Data!DP202&gt;99, "&gt;99", T1_Data!DP202))),"-")</f>
        <v>-</v>
      </c>
      <c r="DQ204" s="72" t="str">
        <f>IF(ISNUMBER(T1_Data!DQ202),IF(T1_Data!DQ202=-999,"NA",IF(T1_Data!DQ202&lt;1, "&lt;1", IF(T1_Data!DQ202&gt;99, "&gt;99", T1_Data!DQ202))),"-")</f>
        <v>-</v>
      </c>
      <c r="DR204" s="72" t="str">
        <f>IF(ISNUMBER(T1_Data!DR202),IF(T1_Data!DR202=-999,"NA",IF(T1_Data!DR202&lt;1, "&lt;1", IF(T1_Data!DR202&gt;99, "&gt;99", T1_Data!DR202))),"-")</f>
        <v>-</v>
      </c>
      <c r="DS204" s="72" t="str">
        <f>IF(ISNUMBER(T1_Data!DS202),IF(T1_Data!DS202=-999,"NA",IF(T1_Data!DS202&lt;1, "&lt;1", IF(T1_Data!DS202&gt;99, "&gt;99", T1_Data!DS202))),"-")</f>
        <v>-</v>
      </c>
      <c r="DT204" s="72" t="str">
        <f>IF(ISNUMBER(T1_Data!DT202),IF(T1_Data!DT202=-999,"NA",IF(T1_Data!DT202&lt;1, "&lt;1", IF(T1_Data!DT202&gt;99, "&gt;99", T1_Data!DT202))),"-")</f>
        <v>-</v>
      </c>
      <c r="DU204" s="72" t="str">
        <f>IF(ISNUMBER(T1_Data!DU202),IF(T1_Data!DU202=-999,"NA",IF(T1_Data!DU202&lt;1, "&lt;1", IF(T1_Data!DU202&gt;99, "&gt;99", T1_Data!DU202))),"-")</f>
        <v>-</v>
      </c>
      <c r="DV204" s="72" t="str">
        <f>IF(ISNUMBER(T1_Data!DV202),IF(T1_Data!DV202=-999,"NA",IF(T1_Data!DV202&lt;1, "&lt;1", IF(T1_Data!DV202&gt;99, "&gt;99", T1_Data!DV202))),"-")</f>
        <v>-</v>
      </c>
      <c r="DW204" s="72" t="str">
        <f>IF(ISNUMBER(T1_Data!DW202),IF(T1_Data!DW202=-999,"NA",IF(T1_Data!DW202&lt;1, "&lt;1", IF(T1_Data!DW202&gt;99, "&gt;99", T1_Data!DW202))),"-")</f>
        <v>-</v>
      </c>
      <c r="DX204" s="72" t="str">
        <f>IF(ISNUMBER(T1_Data!DX202),IF(T1_Data!DX202=-999,"NA",IF(T1_Data!DX202&lt;1, "&lt;1", IF(T1_Data!DX202&gt;99, "&gt;99", T1_Data!DX202))),"-")</f>
        <v>-</v>
      </c>
      <c r="DY204" s="72" t="str">
        <f>IF(ISNUMBER(T1_Data!DY202),IF(T1_Data!DY202=-999,"NA",IF(T1_Data!DY202&lt;1, "&lt;1", IF(T1_Data!DY202&gt;99, "&gt;99", T1_Data!DY202))),"-")</f>
        <v>-</v>
      </c>
      <c r="DZ204" s="72" t="str">
        <f>IF(ISNUMBER(T1_Data!DZ202),IF(T1_Data!DZ202=-999,"NA",IF(T1_Data!DZ202&lt;1, "&lt;1", IF(T1_Data!DZ202&gt;99, "&gt;99", T1_Data!DZ202))),"-")</f>
        <v>-</v>
      </c>
      <c r="EA204" s="72" t="str">
        <f>IF(ISNUMBER(T1_Data!EA202),IF(T1_Data!EA202=-999,"NA",IF(T1_Data!EA202&lt;1, "&lt;1", IF(T1_Data!EA202&gt;99, "&gt;99", T1_Data!EA202))),"-")</f>
        <v>-</v>
      </c>
      <c r="EB204" s="72" t="str">
        <f>IF(ISNUMBER(T1_Data!EB202),IF(T1_Data!EB202=-999,"NA",IF(T1_Data!EB202&lt;1, "&lt;1", IF(T1_Data!EB202&gt;99, "&gt;99", T1_Data!EB202))),"-")</f>
        <v>-</v>
      </c>
      <c r="EC204" s="72" t="str">
        <f>IF(ISNUMBER(T1_Data!EC202),IF(T1_Data!EC202=-999,"NA",IF(T1_Data!EC202&lt;1, "&lt;1", IF(T1_Data!EC202&gt;99, "&gt;99", T1_Data!EC202))),"-")</f>
        <v>-</v>
      </c>
      <c r="ED204" s="72" t="str">
        <f>IF(ISNUMBER(T1_Data!ED202),IF(T1_Data!ED202=-999,"NA",IF(T1_Data!ED202&lt;1, "&lt;1", IF(T1_Data!ED202&gt;99, "&gt;99", T1_Data!ED202))),"-")</f>
        <v>-</v>
      </c>
      <c r="EE204" s="72" t="str">
        <f>IF(ISNUMBER(T1_Data!EE202),IF(T1_Data!EE202=-999,"NA",IF(T1_Data!EE202&lt;1, "&lt;1", IF(T1_Data!EE202&gt;99, "&gt;99", T1_Data!EE202))),"-")</f>
        <v>-</v>
      </c>
      <c r="EF204" s="72" t="str">
        <f>IF(ISNUMBER(T1_Data!EF202),IF(T1_Data!EF202=-999,"NA",IF(T1_Data!EF202&lt;1, "&lt;1", IF(T1_Data!EF202&gt;99, "&gt;99", T1_Data!EF202))),"-")</f>
        <v>-</v>
      </c>
      <c r="EG204" s="72" t="str">
        <f>IF(ISNUMBER(T1_Data!EG202),IF(T1_Data!EG202=-999,"NA",IF(T1_Data!EG202&lt;1, "&lt;1", IF(T1_Data!EG202&gt;99, "&gt;99", T1_Data!EG202))),"-")</f>
        <v>-</v>
      </c>
      <c r="EH204" s="72" t="str">
        <f>IF(ISNUMBER(T1_Data!EH202),IF(T1_Data!EH202=-999,"NA",IF(T1_Data!EH202&lt;1, "&lt;1", IF(T1_Data!EH202&gt;99, "&gt;99", T1_Data!EH202))),"-")</f>
        <v>-</v>
      </c>
      <c r="EI204" s="72" t="str">
        <f>IF(ISNUMBER(T1_Data!EI202),IF(T1_Data!EI202=-999,"NA",IF(T1_Data!EI202&lt;1, "&lt;1", IF(T1_Data!EI202&gt;99, "&gt;99", T1_Data!EI202))),"-")</f>
        <v>-</v>
      </c>
      <c r="EJ204" s="72" t="str">
        <f>IF(ISNUMBER(T1_Data!EJ202),IF(T1_Data!EJ202=-999,"NA",IF(T1_Data!EJ202&lt;1, "&lt;1", IF(T1_Data!EJ202&gt;99, "&gt;99", T1_Data!EJ202))),"-")</f>
        <v>-</v>
      </c>
      <c r="EK204" s="72" t="str">
        <f>IF(ISNUMBER(T1_Data!EK202),IF(T1_Data!EK202=-999,"NA",IF(T1_Data!EK202&lt;1, "&lt;1", IF(T1_Data!EK202&gt;99, "&gt;99", T1_Data!EK202))),"-")</f>
        <v>-</v>
      </c>
      <c r="EL204" s="72" t="str">
        <f>IF(ISNUMBER(T1_Data!EL202),IF(T1_Data!EL202=-999,"NA",IF(T1_Data!EL202&lt;1, "&lt;1", IF(T1_Data!EL202&gt;99, "&gt;99", T1_Data!EL202))),"-")</f>
        <v>-</v>
      </c>
      <c r="EM204" s="72" t="str">
        <f>IF(ISNUMBER(T1_Data!EM202),IF(T1_Data!EM202=-999,"NA",IF(T1_Data!EM202&lt;1, "&lt;1", IF(T1_Data!EM202&gt;99, "&gt;99", T1_Data!EM202))),"-")</f>
        <v>-</v>
      </c>
      <c r="EN204" s="72" t="str">
        <f>IF(ISNUMBER(T1_Data!EN202),IF(T1_Data!EN202=-999,"NA",IF(T1_Data!EN202&lt;1, "&lt;1", IF(T1_Data!EN202&gt;99, "&gt;99", T1_Data!EN202))),"-")</f>
        <v>-</v>
      </c>
      <c r="EO204" s="72" t="str">
        <f>IF(ISNUMBER(T1_Data!EO202),IF(T1_Data!EO202=-999,"NA",IF(T1_Data!EO202&lt;1, "&lt;1", IF(T1_Data!EO202&gt;99, "&gt;99", T1_Data!EO202))),"-")</f>
        <v>-</v>
      </c>
      <c r="EP204" s="72" t="str">
        <f>IF(ISNUMBER(T1_Data!EP202),IF(T1_Data!EP202=-999,"NA",IF(T1_Data!EP202&lt;1, "&lt;1", IF(T1_Data!EP202&gt;99, "&gt;99", T1_Data!EP202))),"-")</f>
        <v>-</v>
      </c>
      <c r="EQ204" s="72" t="str">
        <f>IF(ISNUMBER(T1_Data!EQ202),IF(T1_Data!EQ202=-999,"NA",IF(T1_Data!EQ202&lt;1, "&lt;1", IF(T1_Data!EQ202&gt;99, "&gt;99", T1_Data!EQ202))),"-")</f>
        <v>-</v>
      </c>
      <c r="ER204" s="72" t="str">
        <f>IF(ISNUMBER(T1_Data!ER202),IF(T1_Data!ER202=-999,"NA",IF(T1_Data!ER202&lt;1, "&lt;1", IF(T1_Data!ER202&gt;99, "&gt;99", T1_Data!ER202))),"-")</f>
        <v>-</v>
      </c>
      <c r="ES204" s="72" t="str">
        <f>IF(ISNUMBER(T1_Data!ES202),IF(T1_Data!ES202=-999,"NA",IF(T1_Data!ES202&lt;1, "&lt;1", IF(T1_Data!ES202&gt;99, "&gt;99", T1_Data!ES202))),"-")</f>
        <v>-</v>
      </c>
      <c r="ET204" s="72" t="str">
        <f>IF(ISNUMBER(T1_Data!ET202),IF(T1_Data!ET202=-999,"NA",IF(T1_Data!ET202&lt;1, "&lt;1", IF(T1_Data!ET202&gt;99, "&gt;99", T1_Data!ET202))),"-")</f>
        <v>-</v>
      </c>
      <c r="EU204" s="72" t="str">
        <f>IF(ISNUMBER(T1_Data!EU202),IF(T1_Data!EU202=-999,"NA",IF(T1_Data!EU202&lt;1, "&lt;1", IF(T1_Data!EU202&gt;99, "&gt;99", T1_Data!EU202))),"-")</f>
        <v>-</v>
      </c>
      <c r="EV204" s="72" t="str">
        <f>IF(ISNUMBER(T1_Data!EV202),IF(T1_Data!EV202=-999,"NA",IF(T1_Data!EV202&lt;1, "&lt;1", IF(T1_Data!EV202&gt;99, "&gt;99", T1_Data!EV202))),"-")</f>
        <v>-</v>
      </c>
      <c r="EW204" s="72" t="str">
        <f>IF(ISNUMBER(T1_Data!EW202),IF(T1_Data!EW202=-999,"NA",IF(T1_Data!EW202&lt;1, "&lt;1", IF(T1_Data!EW202&gt;99, "&gt;99", T1_Data!EW202))),"-")</f>
        <v>-</v>
      </c>
      <c r="EX204" s="72" t="str">
        <f>IF(ISNUMBER(T1_Data!EX202),IF(T1_Data!EX202=-999,"NA",IF(T1_Data!EX202&lt;1, "&lt;1", IF(T1_Data!EX202&gt;99, "&gt;99", T1_Data!EX202))),"-")</f>
        <v>-</v>
      </c>
      <c r="EY204" s="72" t="str">
        <f>IF(ISNUMBER(T1_Data!EY202),IF(T1_Data!EY202=-999,"NA",IF(T1_Data!EY202&lt;1, "&lt;1", IF(T1_Data!EY202&gt;99, "&gt;99", T1_Data!EY202))),"-")</f>
        <v>-</v>
      </c>
      <c r="EZ204" s="72" t="str">
        <f>IF(ISNUMBER(T1_Data!EZ202),IF(T1_Data!EZ202=-999,"NA",IF(T1_Data!EZ202&lt;1, "&lt;1", IF(T1_Data!EZ202&gt;99, "&gt;99", T1_Data!EZ202))),"-")</f>
        <v>-</v>
      </c>
      <c r="FA204" s="72" t="str">
        <f>IF(ISNUMBER(T1_Data!FA202),IF(T1_Data!FA202=-999,"NA",IF(T1_Data!FA202&lt;1, "&lt;1", IF(T1_Data!FA202&gt;99, "&gt;99", T1_Data!FA202))),"-")</f>
        <v>-</v>
      </c>
      <c r="FB204" s="72" t="str">
        <f>IF(ISNUMBER(T1_Data!FB202),IF(T1_Data!FB202=-999,"NA",IF(T1_Data!FB202&lt;1, "&lt;1", IF(T1_Data!FB202&gt;99, "&gt;99", T1_Data!FB202))),"-")</f>
        <v>-</v>
      </c>
      <c r="FC204" s="72" t="str">
        <f>IF(ISNUMBER(T1_Data!FC202),IF(T1_Data!FC202=-999,"NA",IF(T1_Data!FC202&lt;1, "&lt;1", IF(T1_Data!FC202&gt;99, "&gt;99", T1_Data!FC202))),"-")</f>
        <v>-</v>
      </c>
      <c r="FD204" s="72" t="str">
        <f>IF(ISNUMBER(T1_Data!FD202),IF(T1_Data!FD202=-999,"NA",IF(T1_Data!FD202&lt;1, "&lt;1", IF(T1_Data!FD202&gt;99, "&gt;99", T1_Data!FD202))),"-")</f>
        <v>-</v>
      </c>
      <c r="FE204" s="72" t="str">
        <f>IF(ISNUMBER(T1_Data!FE202),IF(T1_Data!FE202=-999,"NA",IF(T1_Data!FE202&lt;1, "&lt;1", IF(T1_Data!FE202&gt;99, "&gt;99", T1_Data!FE202))),"-")</f>
        <v>-</v>
      </c>
      <c r="FF204" s="72" t="str">
        <f>IF(ISNUMBER(T1_Data!FF202),IF(T1_Data!FF202=-999,"NA",IF(T1_Data!FF202&lt;1, "&lt;1", IF(T1_Data!FF202&gt;99, "&gt;99", T1_Data!FF202))),"-")</f>
        <v>-</v>
      </c>
      <c r="FG204" s="72" t="str">
        <f>IF(ISNUMBER(T1_Data!FG202),IF(T1_Data!FG202=-999,"NA",IF(T1_Data!FG202&lt;1, "&lt;1", IF(T1_Data!FG202&gt;99, "&gt;99", T1_Data!FG202))),"-")</f>
        <v>-</v>
      </c>
      <c r="FH204" s="72" t="str">
        <f>IF(ISNUMBER(T1_Data!FH202),IF(T1_Data!FH202=-999,"NA",IF(T1_Data!FH202&lt;1, "&lt;1", IF(T1_Data!FH202&gt;99, "&gt;99", T1_Data!FH202))),"-")</f>
        <v>-</v>
      </c>
      <c r="FI204" s="72" t="str">
        <f>IF(ISNUMBER(T1_Data!FI202),IF(T1_Data!FI202=-999,"NA",IF(T1_Data!FI202&lt;1, "&lt;1", IF(T1_Data!FI202&gt;99, "&gt;99", T1_Data!FI202))),"-")</f>
        <v>-</v>
      </c>
      <c r="FJ204" s="72" t="str">
        <f>IF(ISNUMBER(T1_Data!FJ202),IF(T1_Data!FJ202=-999,"NA",IF(T1_Data!FJ202&lt;1, "&lt;1", IF(T1_Data!FJ202&gt;99, "&gt;99", T1_Data!FJ202))),"-")</f>
        <v>-</v>
      </c>
      <c r="FK204" s="72" t="str">
        <f>IF(ISNUMBER(T1_Data!FK202),IF(T1_Data!FK202=-999,"NA",IF(T1_Data!FK202&lt;1, "&lt;1", IF(T1_Data!FK202&gt;99, "&gt;99", T1_Data!FK202))),"-")</f>
        <v>-</v>
      </c>
      <c r="FL204" s="72" t="str">
        <f>IF(ISNUMBER(T1_Data!FL202),IF(T1_Data!FL202=-999,"NA",IF(T1_Data!FL202&lt;1, "&lt;1", IF(T1_Data!FL202&gt;99, "&gt;99", T1_Data!FL202))),"-")</f>
        <v>-</v>
      </c>
      <c r="FM204" s="72" t="str">
        <f>IF(ISNUMBER(T1_Data!FM202),IF(T1_Data!FM202=-999,"NA",IF(T1_Data!FM202&lt;1, "&lt;1", IF(T1_Data!FM202&gt;99, "&gt;99", T1_Data!FM202))),"-")</f>
        <v>-</v>
      </c>
      <c r="FN204" s="72" t="str">
        <f>IF(ISNUMBER(T1_Data!FN202),IF(T1_Data!FN202=-999,"NA",IF(T1_Data!FN202&lt;1, "&lt;1", IF(T1_Data!FN202&gt;99, "&gt;99", T1_Data!FN202))),"-")</f>
        <v>-</v>
      </c>
      <c r="FO204" s="72" t="str">
        <f>IF(ISNUMBER(T1_Data!FO202),IF(T1_Data!FO202=-999,"NA",IF(T1_Data!FO202&lt;1, "&lt;1", IF(T1_Data!FO202&gt;99, "&gt;99", T1_Data!FO202))),"-")</f>
        <v>-</v>
      </c>
      <c r="FP204" s="72" t="str">
        <f>IF(ISNUMBER(T1_Data!FP202),IF(T1_Data!FP202=-999,"NA",IF(T1_Data!FP202&lt;1, "&lt;1", IF(T1_Data!FP202&gt;99, "&gt;99", T1_Data!FP202))),"-")</f>
        <v>-</v>
      </c>
      <c r="FQ204" s="72" t="str">
        <f>IF(ISNUMBER(T1_Data!FQ202),IF(T1_Data!FQ202=-999,"NA",IF(T1_Data!FQ202&lt;1, "&lt;1", IF(T1_Data!FQ202&gt;99, "&gt;99", T1_Data!FQ202))),"-")</f>
        <v>-</v>
      </c>
      <c r="FR204" s="72" t="str">
        <f>IF(ISNUMBER(T1_Data!FR202),IF(T1_Data!FR202=-999,"NA",IF(T1_Data!FR202&lt;1, "&lt;1", IF(T1_Data!FR202&gt;99, "&gt;99", T1_Data!FR202))),"-")</f>
        <v>-</v>
      </c>
      <c r="FS204" s="72" t="str">
        <f>IF(ISNUMBER(T1_Data!FS202),IF(T1_Data!FS202=-999,"NA",IF(T1_Data!FS202&lt;1, "&lt;1", IF(T1_Data!FS202&gt;99, "&gt;99", T1_Data!FS202))),"-")</f>
        <v>-</v>
      </c>
      <c r="FT204" s="72" t="str">
        <f>IF(ISNUMBER(T1_Data!FT202),IF(T1_Data!FT202=-999,"NA",IF(T1_Data!FT202&lt;1, "&lt;1", IF(T1_Data!FT202&gt;99, "&gt;99", T1_Data!FT202))),"-")</f>
        <v>-</v>
      </c>
      <c r="FU204" s="72" t="str">
        <f>IF(ISNUMBER(T1_Data!FU202),IF(T1_Data!FU202=-999,"NA",IF(T1_Data!FU202&lt;1, "&lt;1", IF(T1_Data!FU202&gt;99, "&gt;99", T1_Data!FU202))),"-")</f>
        <v>-</v>
      </c>
      <c r="FV204" s="72" t="str">
        <f>IF(ISNUMBER(T1_Data!FV202),IF(T1_Data!FV202=-999,"NA",IF(T1_Data!FV202&lt;1, "&lt;1", IF(T1_Data!FV202&gt;99, "&gt;99", T1_Data!FV202))),"-")</f>
        <v>-</v>
      </c>
      <c r="FW204" s="72" t="str">
        <f>IF(ISNUMBER(T1_Data!FW202),IF(T1_Data!FW202=-999,"NA",IF(T1_Data!FW202&lt;1, "&lt;1", IF(T1_Data!FW202&gt;99, "&gt;99", T1_Data!FW202))),"-")</f>
        <v>-</v>
      </c>
      <c r="FX204" s="71" t="str">
        <f>IF(ISBLANK(T1_Data!FX202), "", T1_Data!FX202)</f>
        <v/>
      </c>
    </row>
    <row r="205" spans="1:180" x14ac:dyDescent="0.25">
      <c r="A205" s="71" t="str">
        <f>IF(ISBLANK(T1_Data!A203), "", T1_Data!A203)</f>
        <v/>
      </c>
      <c r="B205" s="72" t="str">
        <f>IF(ISNUMBER(T1_Data!B203), T1_Data!B203,"-")</f>
        <v>-</v>
      </c>
      <c r="C205" s="72" t="str">
        <f>IF(ISNUMBER(T1_Data!C203),IF(T1_Data!C203=-999,"NA",IF(T1_Data!C203&lt;1, "&lt;1", IF(T1_Data!C203&gt;99, "&gt;99", T1_Data!C203))),"-")</f>
        <v>-</v>
      </c>
      <c r="D205" s="72" t="str">
        <f>IF(ISNUMBER(T1_Data!D203),IF(T1_Data!D203=-999,"NA",IF(T1_Data!D203&lt;1, "&lt;1", IF(T1_Data!D203&gt;99, "&gt;99", T1_Data!D203))),"-")</f>
        <v>-</v>
      </c>
      <c r="E205" s="72" t="str">
        <f>IF(ISNUMBER(T1_Data!E203),IF(T1_Data!E203=-999,"NA",IF(T1_Data!E203&lt;1, "&lt;1", IF(T1_Data!E203&gt;99, "&gt;99", T1_Data!E203))),"-")</f>
        <v>-</v>
      </c>
      <c r="F205" s="72" t="str">
        <f>IF(ISNUMBER(T1_Data!F203),IF(T1_Data!F203=-999,"NA",IF(T1_Data!F203&lt;1, "&lt;1", IF(T1_Data!F203&gt;99, "&gt;99", T1_Data!F203))),"-")</f>
        <v>-</v>
      </c>
      <c r="G205" s="72" t="str">
        <f>IF(ISNUMBER(T1_Data!G203),IF(T1_Data!G203=-999,"NA",IF(T1_Data!G203&lt;1, "&lt;1", IF(T1_Data!G203&gt;99, "&gt;99", T1_Data!G203))),"-")</f>
        <v>-</v>
      </c>
      <c r="H205" s="72" t="str">
        <f>IF(ISNUMBER(T1_Data!H203),IF(T1_Data!H203=-999,"NA",IF(T1_Data!H203&lt;1, "&lt;1", IF(T1_Data!H203&gt;99, "&gt;99", T1_Data!H203))),"-")</f>
        <v>-</v>
      </c>
      <c r="I205" s="72" t="str">
        <f>IF(ISNUMBER(T1_Data!I203),IF(T1_Data!I203=-999,"NA",IF(T1_Data!I203&lt;1, "&lt;1", IF(T1_Data!I203&gt;99, "&gt;99", T1_Data!I203))),"-")</f>
        <v>-</v>
      </c>
      <c r="J205" s="72" t="str">
        <f>IF(ISNUMBER(T1_Data!J203),IF(T1_Data!J203=-999,"NA",IF(T1_Data!J203&lt;1, "&lt;1", IF(T1_Data!J203&gt;99, "&gt;99", T1_Data!J203))),"-")</f>
        <v>-</v>
      </c>
      <c r="K205" s="72" t="str">
        <f>IF(ISNUMBER(T1_Data!K203),IF(T1_Data!K203=-999,"NA",IF(T1_Data!K203&lt;1, "&lt;1", IF(T1_Data!K203&gt;99, "&gt;99", T1_Data!K203))),"-")</f>
        <v>-</v>
      </c>
      <c r="L205" s="72" t="str">
        <f>IF(ISNUMBER(T1_Data!L203),IF(T1_Data!L203=-999,"NA",IF(T1_Data!L203&lt;1, "&lt;1", IF(T1_Data!L203&gt;99, "&gt;99", T1_Data!L203))),"-")</f>
        <v>-</v>
      </c>
      <c r="M205" s="72" t="str">
        <f>IF(ISNUMBER(T1_Data!M203),IF(T1_Data!M203=-999,"NA",IF(T1_Data!M203&lt;1, "&lt;1", IF(T1_Data!M203&gt;99, "&gt;99", T1_Data!M203))),"-")</f>
        <v>-</v>
      </c>
      <c r="N205" s="72" t="str">
        <f>IF(ISNUMBER(T1_Data!N203),IF(T1_Data!N203=-999,"NA",IF(T1_Data!N203&lt;1, "&lt;1", IF(T1_Data!N203&gt;99, "&gt;99", T1_Data!N203))),"-")</f>
        <v>-</v>
      </c>
      <c r="O205" s="72" t="str">
        <f>IF(ISNUMBER(T1_Data!O203),IF(T1_Data!O203=-999,"NA",IF(T1_Data!O203&lt;1, "&lt;1", IF(T1_Data!O203&gt;99, "&gt;99", T1_Data!O203))),"-")</f>
        <v>-</v>
      </c>
      <c r="P205" s="72" t="str">
        <f>IF(ISNUMBER(T1_Data!P203),IF(T1_Data!P203=-999,"NA",IF(T1_Data!P203&lt;1, "&lt;1", IF(T1_Data!P203&gt;99, "&gt;99", T1_Data!P203))),"-")</f>
        <v>-</v>
      </c>
      <c r="Q205" s="72" t="str">
        <f>IF(ISNUMBER(T1_Data!Q203),IF(T1_Data!Q203=-999,"NA",IF(T1_Data!Q203&lt;1, "&lt;1", IF(T1_Data!Q203&gt;99, "&gt;99", T1_Data!Q203))),"-")</f>
        <v>-</v>
      </c>
      <c r="R205" s="72" t="str">
        <f>IF(ISNUMBER(T1_Data!R203),IF(T1_Data!R203=-999,"NA",IF(T1_Data!R203&lt;1, "&lt;1", IF(T1_Data!R203&gt;99, "&gt;99", T1_Data!R203))),"-")</f>
        <v>-</v>
      </c>
      <c r="S205" s="72" t="str">
        <f>IF(ISNUMBER(T1_Data!S203),IF(T1_Data!S203=-999,"NA",IF(T1_Data!S203&lt;1, "&lt;1", IF(T1_Data!S203&gt;99, "&gt;99", T1_Data!S203))),"-")</f>
        <v>-</v>
      </c>
      <c r="T205" s="72" t="str">
        <f>IF(ISNUMBER(T1_Data!T203),IF(T1_Data!T203=-999,"NA",IF(T1_Data!T203&lt;1, "&lt;1", IF(T1_Data!T203&gt;99, "&gt;99", T1_Data!T203))),"-")</f>
        <v>-</v>
      </c>
      <c r="U205" s="72" t="str">
        <f>IF(ISNUMBER(T1_Data!U203),IF(T1_Data!U203=-999,"NA",IF(T1_Data!U203&lt;1, "&lt;1", IF(T1_Data!U203&gt;99, "&gt;99", T1_Data!U203))),"-")</f>
        <v>-</v>
      </c>
      <c r="V205" s="72" t="str">
        <f>IF(ISNUMBER(T1_Data!V203),IF(T1_Data!V203=-999,"NA",IF(T1_Data!V203&lt;1, "&lt;1", IF(T1_Data!V203&gt;99, "&gt;99", T1_Data!V203))),"-")</f>
        <v>-</v>
      </c>
      <c r="W205" s="72" t="str">
        <f>IF(ISNUMBER(T1_Data!W203),IF(T1_Data!W203=-999,"NA",IF(T1_Data!W203&lt;1, "&lt;1", IF(T1_Data!W203&gt;99, "&gt;99", T1_Data!W203))),"-")</f>
        <v>-</v>
      </c>
      <c r="X205" s="72" t="str">
        <f>IF(ISNUMBER(T1_Data!X203),IF(T1_Data!X203=-999,"NA",IF(T1_Data!X203&lt;1, "&lt;1", IF(T1_Data!X203&gt;99, "&gt;99", T1_Data!X203))),"-")</f>
        <v>-</v>
      </c>
      <c r="Y205" s="72" t="str">
        <f>IF(ISNUMBER(T1_Data!Y203),IF(T1_Data!Y203=-999,"NA",IF(T1_Data!Y203&lt;1, "&lt;1", IF(T1_Data!Y203&gt;99, "&gt;99", T1_Data!Y203))),"-")</f>
        <v>-</v>
      </c>
      <c r="Z205" s="72" t="str">
        <f>IF(ISNUMBER(T1_Data!Z203),IF(T1_Data!Z203=-999,"NA",IF(T1_Data!Z203&lt;1, "&lt;1", IF(T1_Data!Z203&gt;99, "&gt;99", T1_Data!Z203))),"-")</f>
        <v>-</v>
      </c>
      <c r="AA205" s="72" t="str">
        <f>IF(ISNUMBER(T1_Data!AA203),IF(T1_Data!AA203=-999,"NA",IF(T1_Data!AA203&lt;1, "&lt;1", IF(T1_Data!AA203&gt;99, "&gt;99", T1_Data!AA203))),"-")</f>
        <v>-</v>
      </c>
      <c r="AB205" s="72" t="str">
        <f>IF(ISNUMBER(T1_Data!AB203),IF(T1_Data!AB203=-999,"NA",IF(T1_Data!AB203&lt;1, "&lt;1", IF(T1_Data!AB203&gt;99, "&gt;99", T1_Data!AB203))),"-")</f>
        <v>-</v>
      </c>
      <c r="AC205" s="72" t="str">
        <f>IF(ISNUMBER(T1_Data!AC203),IF(T1_Data!AC203=-999,"NA",IF(T1_Data!AC203&lt;1, "&lt;1", IF(T1_Data!AC203&gt;99, "&gt;99", T1_Data!AC203))),"-")</f>
        <v>-</v>
      </c>
      <c r="AD205" s="72" t="str">
        <f>IF(ISNUMBER(T1_Data!AD203),IF(T1_Data!AD203=-999,"NA",IF(T1_Data!AD203&lt;1, "&lt;1", IF(T1_Data!AD203&gt;99, "&gt;99", T1_Data!AD203))),"-")</f>
        <v>-</v>
      </c>
      <c r="AE205" s="72" t="str">
        <f>IF(ISNUMBER(T1_Data!AE203),IF(T1_Data!AE203=-999,"NA",IF(T1_Data!AE203&lt;1, "&lt;1", IF(T1_Data!AE203&gt;99, "&gt;99", T1_Data!AE203))),"-")</f>
        <v>-</v>
      </c>
      <c r="AF205" s="72" t="str">
        <f>IF(ISNUMBER(T1_Data!AF203),IF(T1_Data!AF203=-999,"NA",IF(T1_Data!AF203&lt;1, "&lt;1", IF(T1_Data!AF203&gt;99, "&gt;99", T1_Data!AF203))),"-")</f>
        <v>-</v>
      </c>
      <c r="AG205" s="72" t="str">
        <f>IF(ISNUMBER(T1_Data!AG203),IF(T1_Data!AG203=-999,"NA",IF(T1_Data!AG203&lt;1, "&lt;1", IF(T1_Data!AG203&gt;99, "&gt;99", T1_Data!AG203))),"-")</f>
        <v>-</v>
      </c>
      <c r="AH205" s="72" t="str">
        <f>IF(ISNUMBER(T1_Data!AH203),IF(T1_Data!AH203=-999,"NA",IF(T1_Data!AH203&lt;1, "&lt;1", IF(T1_Data!AH203&gt;99, "&gt;99", T1_Data!AH203))),"-")</f>
        <v>-</v>
      </c>
      <c r="AI205" s="72" t="str">
        <f>IF(ISNUMBER(T1_Data!AI203),IF(T1_Data!AI203=-999,"NA",IF(T1_Data!AI203&lt;1, "&lt;1", IF(T1_Data!AI203&gt;99, "&gt;99", T1_Data!AI203))),"-")</f>
        <v>-</v>
      </c>
      <c r="AJ205" s="72" t="str">
        <f>IF(ISNUMBER(T1_Data!AJ203),IF(T1_Data!AJ203=-999,"NA",IF(T1_Data!AJ203&lt;1, "&lt;1", IF(T1_Data!AJ203&gt;99, "&gt;99", T1_Data!AJ203))),"-")</f>
        <v>-</v>
      </c>
      <c r="AK205" s="72" t="str">
        <f>IF(ISNUMBER(T1_Data!AK203),IF(T1_Data!AK203=-999,"NA",IF(T1_Data!AK203&lt;1, "&lt;1", IF(T1_Data!AK203&gt;99, "&gt;99", T1_Data!AK203))),"-")</f>
        <v>-</v>
      </c>
      <c r="AL205" s="72" t="str">
        <f>IF(ISNUMBER(T1_Data!AL203),IF(T1_Data!AL203=-999,"NA",IF(T1_Data!AL203&lt;1, "&lt;1", IF(T1_Data!AL203&gt;99, "&gt;99", T1_Data!AL203))),"-")</f>
        <v>-</v>
      </c>
      <c r="AM205" s="72" t="str">
        <f>IF(ISNUMBER(T1_Data!AM203),IF(T1_Data!AM203=-999,"NA",IF(T1_Data!AM203&lt;1, "&lt;1", IF(T1_Data!AM203&gt;99, "&gt;99", T1_Data!AM203))),"-")</f>
        <v>-</v>
      </c>
      <c r="AN205" s="72" t="str">
        <f>IF(ISNUMBER(T1_Data!AN203),IF(T1_Data!AN203=-999,"NA",IF(T1_Data!AN203&lt;1, "&lt;1", IF(T1_Data!AN203&gt;99, "&gt;99", T1_Data!AN203))),"-")</f>
        <v>-</v>
      </c>
      <c r="AO205" s="72" t="str">
        <f>IF(ISNUMBER(T1_Data!AO203),IF(T1_Data!AO203=-999,"NA",IF(T1_Data!AO203&lt;1, "&lt;1", IF(T1_Data!AO203&gt;99, "&gt;99", T1_Data!AO203))),"-")</f>
        <v>-</v>
      </c>
      <c r="AP205" s="72" t="str">
        <f>IF(ISNUMBER(T1_Data!AP203),IF(T1_Data!AP203=-999,"NA",IF(T1_Data!AP203&lt;1, "&lt;1", IF(T1_Data!AP203&gt;99, "&gt;99", T1_Data!AP203))),"-")</f>
        <v>-</v>
      </c>
      <c r="AQ205" s="72" t="str">
        <f>IF(ISNUMBER(T1_Data!AQ203),IF(T1_Data!AQ203=-999,"NA",IF(T1_Data!AQ203&lt;1, "&lt;1", IF(T1_Data!AQ203&gt;99, "&gt;99", T1_Data!AQ203))),"-")</f>
        <v>-</v>
      </c>
      <c r="AR205" s="72" t="str">
        <f>IF(ISNUMBER(T1_Data!AR203),IF(T1_Data!AR203=-999,"NA",IF(T1_Data!AR203&lt;1, "&lt;1", IF(T1_Data!AR203&gt;99, "&gt;99", T1_Data!AR203))),"-")</f>
        <v>-</v>
      </c>
      <c r="AS205" s="72" t="str">
        <f>IF(ISNUMBER(T1_Data!AS203),IF(T1_Data!AS203=-999,"NA",IF(T1_Data!AS203&lt;1, "&lt;1", IF(T1_Data!AS203&gt;99, "&gt;99", T1_Data!AS203))),"-")</f>
        <v>-</v>
      </c>
      <c r="AT205" s="72" t="str">
        <f>IF(ISNUMBER(T1_Data!AT203),IF(T1_Data!AT203=-999,"NA",IF(T1_Data!AT203&lt;1, "&lt;1", IF(T1_Data!AT203&gt;99, "&gt;99", T1_Data!AT203))),"-")</f>
        <v>-</v>
      </c>
      <c r="AU205" s="72" t="str">
        <f>IF(ISNUMBER(T1_Data!AU203),IF(T1_Data!AU203=-999,"NA",IF(T1_Data!AU203&lt;1, "&lt;1", IF(T1_Data!AU203&gt;99, "&gt;99", T1_Data!AU203))),"-")</f>
        <v>-</v>
      </c>
      <c r="AV205" s="72" t="str">
        <f>IF(ISNUMBER(T1_Data!AV203),IF(T1_Data!AV203=-999,"NA",IF(T1_Data!AV203&lt;1, "&lt;1", IF(T1_Data!AV203&gt;99, "&gt;99", T1_Data!AV203))),"-")</f>
        <v>-</v>
      </c>
      <c r="AW205" s="72" t="str">
        <f>IF(ISNUMBER(T1_Data!AW203),IF(T1_Data!AW203=-999,"NA",IF(T1_Data!AW203&lt;1, "&lt;1", IF(T1_Data!AW203&gt;99, "&gt;99", T1_Data!AW203))),"-")</f>
        <v>-</v>
      </c>
      <c r="AX205" s="72" t="str">
        <f>IF(ISNUMBER(T1_Data!AX203),IF(T1_Data!AX203=-999,"NA",IF(T1_Data!AX203&lt;1, "&lt;1", IF(T1_Data!AX203&gt;99, "&gt;99", T1_Data!AX203))),"-")</f>
        <v>-</v>
      </c>
      <c r="AY205" s="72" t="str">
        <f>IF(ISNUMBER(T1_Data!AY203),IF(T1_Data!AY203=-999,"NA",IF(T1_Data!AY203&lt;1, "&lt;1", IF(T1_Data!AY203&gt;99, "&gt;99", T1_Data!AY203))),"-")</f>
        <v>-</v>
      </c>
      <c r="AZ205" s="72" t="str">
        <f>IF(ISNUMBER(T1_Data!AZ203),IF(T1_Data!AZ203=-999,"NA",IF(T1_Data!AZ203&lt;1, "&lt;1", IF(T1_Data!AZ203&gt;99, "&gt;99", T1_Data!AZ203))),"-")</f>
        <v>-</v>
      </c>
      <c r="BA205" s="72" t="str">
        <f>IF(ISNUMBER(T1_Data!BA203),IF(T1_Data!BA203=-999,"NA",IF(T1_Data!BA203&lt;1, "&lt;1", IF(T1_Data!BA203&gt;99, "&gt;99", T1_Data!BA203))),"-")</f>
        <v>-</v>
      </c>
      <c r="BB205" s="72" t="str">
        <f>IF(ISNUMBER(T1_Data!BB203),IF(T1_Data!BB203=-999,"NA",IF(T1_Data!BB203&lt;1, "&lt;1", IF(T1_Data!BB203&gt;99, "&gt;99", T1_Data!BB203))),"-")</f>
        <v>-</v>
      </c>
      <c r="BC205" s="72" t="str">
        <f>IF(ISNUMBER(T1_Data!BC203),IF(T1_Data!BC203=-999,"NA",IF(T1_Data!BC203&lt;1, "&lt;1", IF(T1_Data!BC203&gt;99, "&gt;99", T1_Data!BC203))),"-")</f>
        <v>-</v>
      </c>
      <c r="BD205" s="72" t="str">
        <f>IF(ISNUMBER(T1_Data!BD203),IF(T1_Data!BD203=-999,"NA",IF(T1_Data!BD203&lt;1, "&lt;1", IF(T1_Data!BD203&gt;99, "&gt;99", T1_Data!BD203))),"-")</f>
        <v>-</v>
      </c>
      <c r="BE205" s="72" t="str">
        <f>IF(ISNUMBER(T1_Data!BE203),IF(T1_Data!BE203=-999,"NA",IF(T1_Data!BE203&lt;1, "&lt;1", IF(T1_Data!BE203&gt;99, "&gt;99", T1_Data!BE203))),"-")</f>
        <v>-</v>
      </c>
      <c r="BF205" s="72" t="str">
        <f>IF(ISNUMBER(T1_Data!BF203),IF(T1_Data!BF203=-999,"NA",IF(T1_Data!BF203&lt;1, "&lt;1", IF(T1_Data!BF203&gt;99, "&gt;99", T1_Data!BF203))),"-")</f>
        <v>-</v>
      </c>
      <c r="BG205" s="72" t="str">
        <f>IF(ISNUMBER(T1_Data!BG203),IF(T1_Data!BG203=-999,"NA",IF(T1_Data!BG203&lt;1, "&lt;1", IF(T1_Data!BG203&gt;99, "&gt;99", T1_Data!BG203))),"-")</f>
        <v>-</v>
      </c>
      <c r="BH205" s="72" t="str">
        <f>IF(ISNUMBER(T1_Data!BH203),IF(T1_Data!BH203=-999,"NA",IF(T1_Data!BH203&lt;1, "&lt;1", IF(T1_Data!BH203&gt;99, "&gt;99", T1_Data!BH203))),"-")</f>
        <v>-</v>
      </c>
      <c r="BI205" s="72" t="str">
        <f>IF(ISNUMBER(T1_Data!BI203),IF(T1_Data!BI203=-999,"NA",IF(T1_Data!BI203&lt;1, "&lt;1", IF(T1_Data!BI203&gt;99, "&gt;99", T1_Data!BI203))),"-")</f>
        <v>-</v>
      </c>
      <c r="BJ205" s="72" t="str">
        <f>IF(ISNUMBER(T1_Data!BJ203),IF(T1_Data!BJ203=-999,"NA",IF(T1_Data!BJ203&lt;1, "&lt;1", IF(T1_Data!BJ203&gt;99, "&gt;99", T1_Data!BJ203))),"-")</f>
        <v>-</v>
      </c>
      <c r="BK205" s="72" t="str">
        <f>IF(ISNUMBER(T1_Data!BK203),IF(T1_Data!BK203=-999,"NA",IF(T1_Data!BK203&lt;1, "&lt;1", IF(T1_Data!BK203&gt;99, "&gt;99", T1_Data!BK203))),"-")</f>
        <v>-</v>
      </c>
      <c r="BL205" s="72" t="str">
        <f>IF(ISNUMBER(T1_Data!BL203),IF(T1_Data!BL203=-999,"NA",IF(T1_Data!BL203&lt;1, "&lt;1", IF(T1_Data!BL203&gt;99, "&gt;99", T1_Data!BL203))),"-")</f>
        <v>-</v>
      </c>
      <c r="BM205" s="72" t="str">
        <f>IF(ISNUMBER(T1_Data!BM203),IF(T1_Data!BM203=-999,"NA",IF(T1_Data!BM203&lt;1, "&lt;1", IF(T1_Data!BM203&gt;99, "&gt;99", T1_Data!BM203))),"-")</f>
        <v>-</v>
      </c>
      <c r="BN205" s="72" t="str">
        <f>IF(ISNUMBER(T1_Data!BN203),IF(T1_Data!BN203=-999,"NA",IF(T1_Data!BN203&lt;1, "&lt;1", IF(T1_Data!BN203&gt;99, "&gt;99", T1_Data!BN203))),"-")</f>
        <v>-</v>
      </c>
      <c r="BO205" s="72" t="str">
        <f>IF(ISNUMBER(T1_Data!BO203),IF(T1_Data!BO203=-999,"NA",IF(T1_Data!BO203&lt;1, "&lt;1", IF(T1_Data!BO203&gt;99, "&gt;99", T1_Data!BO203))),"-")</f>
        <v>-</v>
      </c>
      <c r="BP205" s="72" t="str">
        <f>IF(ISNUMBER(T1_Data!BP203),IF(T1_Data!BP203=-999,"NA",IF(T1_Data!BP203&lt;1, "&lt;1", IF(T1_Data!BP203&gt;99, "&gt;99", T1_Data!BP203))),"-")</f>
        <v>-</v>
      </c>
      <c r="BQ205" s="72" t="str">
        <f>IF(ISNUMBER(T1_Data!BQ203),IF(T1_Data!BQ203=-999,"NA",IF(T1_Data!BQ203&lt;1, "&lt;1", IF(T1_Data!BQ203&gt;99, "&gt;99", T1_Data!BQ203))),"-")</f>
        <v>-</v>
      </c>
      <c r="BR205" s="72" t="str">
        <f>IF(ISNUMBER(T1_Data!BR203),IF(T1_Data!BR203=-999,"NA",IF(T1_Data!BR203&lt;1, "&lt;1", IF(T1_Data!BR203&gt;99, "&gt;99", T1_Data!BR203))),"-")</f>
        <v>-</v>
      </c>
      <c r="BS205" s="72" t="str">
        <f>IF(ISNUMBER(T1_Data!BS203),IF(T1_Data!BS203=-999,"NA",IF(T1_Data!BS203&lt;1, "&lt;1", IF(T1_Data!BS203&gt;99, "&gt;99", T1_Data!BS203))),"-")</f>
        <v>-</v>
      </c>
      <c r="BT205" s="72" t="str">
        <f>IF(ISNUMBER(T1_Data!BT203),IF(T1_Data!BT203=-999,"NA",IF(T1_Data!BT203&lt;1, "&lt;1", IF(T1_Data!BT203&gt;99, "&gt;99", T1_Data!BT203))),"-")</f>
        <v>-</v>
      </c>
      <c r="BU205" s="72" t="str">
        <f>IF(ISNUMBER(T1_Data!BU203),IF(T1_Data!BU203=-999,"NA",IF(T1_Data!BU203&lt;1, "&lt;1", IF(T1_Data!BU203&gt;99, "&gt;99", T1_Data!BU203))),"-")</f>
        <v>-</v>
      </c>
      <c r="BV205" s="72" t="str">
        <f>IF(ISNUMBER(T1_Data!BV203),IF(T1_Data!BV203=-999,"NA",IF(T1_Data!BV203&lt;1, "&lt;1", IF(T1_Data!BV203&gt;99, "&gt;99", T1_Data!BV203))),"-")</f>
        <v>-</v>
      </c>
      <c r="BW205" s="72" t="str">
        <f>IF(ISNUMBER(T1_Data!BW203),IF(T1_Data!BW203=-999,"NA",IF(T1_Data!BW203&lt;1, "&lt;1", IF(T1_Data!BW203&gt;99, "&gt;99", T1_Data!BW203))),"-")</f>
        <v>-</v>
      </c>
      <c r="BX205" s="72" t="str">
        <f>IF(ISNUMBER(T1_Data!BX203),IF(T1_Data!BX203=-999,"NA",IF(T1_Data!BX203&lt;1, "&lt;1", IF(T1_Data!BX203&gt;99, "&gt;99", T1_Data!BX203))),"-")</f>
        <v>-</v>
      </c>
      <c r="BY205" s="72" t="str">
        <f>IF(ISNUMBER(T1_Data!BY203),IF(T1_Data!BY203=-999,"NA",IF(T1_Data!BY203&lt;1, "&lt;1", IF(T1_Data!BY203&gt;99, "&gt;99", T1_Data!BY203))),"-")</f>
        <v>-</v>
      </c>
      <c r="BZ205" s="72" t="str">
        <f>IF(ISNUMBER(T1_Data!BZ203),IF(T1_Data!BZ203=-999,"NA",IF(T1_Data!BZ203&lt;1, "&lt;1", IF(T1_Data!BZ203&gt;99, "&gt;99", T1_Data!BZ203))),"-")</f>
        <v>-</v>
      </c>
      <c r="CA205" s="72" t="str">
        <f>IF(ISNUMBER(T1_Data!CA203),IF(T1_Data!CA203=-999,"NA",IF(T1_Data!CA203&lt;1, "&lt;1", IF(T1_Data!CA203&gt;99, "&gt;99", T1_Data!CA203))),"-")</f>
        <v>-</v>
      </c>
      <c r="CB205" s="72" t="str">
        <f>IF(ISNUMBER(T1_Data!CB203),IF(T1_Data!CB203=-999,"NA",IF(T1_Data!CB203&lt;1, "&lt;1", IF(T1_Data!CB203&gt;99, "&gt;99", T1_Data!CB203))),"-")</f>
        <v>-</v>
      </c>
      <c r="CC205" s="72" t="str">
        <f>IF(ISNUMBER(T1_Data!CC203),IF(T1_Data!CC203=-999,"NA",IF(T1_Data!CC203&lt;1, "&lt;1", IF(T1_Data!CC203&gt;99, "&gt;99", T1_Data!CC203))),"-")</f>
        <v>-</v>
      </c>
      <c r="CD205" s="72" t="str">
        <f>IF(ISNUMBER(T1_Data!CD203),IF(T1_Data!CD203=-999,"NA",IF(T1_Data!CD203&lt;1, "&lt;1", IF(T1_Data!CD203&gt;99, "&gt;99", T1_Data!CD203))),"-")</f>
        <v>-</v>
      </c>
      <c r="CE205" s="72" t="str">
        <f>IF(ISNUMBER(T1_Data!CE203),IF(T1_Data!CE203=-999,"NA",IF(T1_Data!CE203&lt;1, "&lt;1", IF(T1_Data!CE203&gt;99, "&gt;99", T1_Data!CE203))),"-")</f>
        <v>-</v>
      </c>
      <c r="CF205" s="72" t="str">
        <f>IF(ISNUMBER(T1_Data!CF203),IF(T1_Data!CF203=-999,"NA",IF(T1_Data!CF203&lt;1, "&lt;1", IF(T1_Data!CF203&gt;99, "&gt;99", T1_Data!CF203))),"-")</f>
        <v>-</v>
      </c>
      <c r="CG205" s="72" t="str">
        <f>IF(ISNUMBER(T1_Data!CG203),IF(T1_Data!CG203=-999,"NA",IF(T1_Data!CG203&lt;1, "&lt;1", IF(T1_Data!CG203&gt;99, "&gt;99", T1_Data!CG203))),"-")</f>
        <v>-</v>
      </c>
      <c r="CH205" s="72" t="str">
        <f>IF(ISNUMBER(T1_Data!CH203),IF(T1_Data!CH203=-999,"NA",IF(T1_Data!CH203&lt;1, "&lt;1", IF(T1_Data!CH203&gt;99, "&gt;99", T1_Data!CH203))),"-")</f>
        <v>-</v>
      </c>
      <c r="CI205" s="72" t="str">
        <f>IF(ISNUMBER(T1_Data!CI203),IF(T1_Data!CI203=-999,"NA",IF(T1_Data!CI203&lt;1, "&lt;1", IF(T1_Data!CI203&gt;99, "&gt;99", T1_Data!CI203))),"-")</f>
        <v>-</v>
      </c>
      <c r="CJ205" s="72" t="str">
        <f>IF(ISNUMBER(T1_Data!CJ203),IF(T1_Data!CJ203=-999,"NA",IF(T1_Data!CJ203&lt;1, "&lt;1", IF(T1_Data!CJ203&gt;99, "&gt;99", T1_Data!CJ203))),"-")</f>
        <v>-</v>
      </c>
      <c r="CK205" s="72" t="str">
        <f>IF(ISNUMBER(T1_Data!CK203),IF(T1_Data!CK203=-999,"NA",IF(T1_Data!CK203&lt;1, "&lt;1", IF(T1_Data!CK203&gt;99, "&gt;99", T1_Data!CK203))),"-")</f>
        <v>-</v>
      </c>
      <c r="CL205" s="72" t="str">
        <f>IF(ISNUMBER(T1_Data!CL203),IF(T1_Data!CL203=-999,"NA",IF(T1_Data!CL203&lt;1, "&lt;1", IF(T1_Data!CL203&gt;99, "&gt;99", T1_Data!CL203))),"-")</f>
        <v>-</v>
      </c>
      <c r="CM205" s="72" t="str">
        <f>IF(ISNUMBER(T1_Data!CM203),IF(T1_Data!CM203=-999,"NA",IF(T1_Data!CM203&lt;1, "&lt;1", IF(T1_Data!CM203&gt;99, "&gt;99", T1_Data!CM203))),"-")</f>
        <v>-</v>
      </c>
      <c r="CN205" s="72" t="str">
        <f>IF(ISNUMBER(T1_Data!CN203),IF(T1_Data!CN203=-999,"NA",IF(T1_Data!CN203&lt;1, "&lt;1", IF(T1_Data!CN203&gt;99, "&gt;99", T1_Data!CN203))),"-")</f>
        <v>-</v>
      </c>
      <c r="CO205" s="72" t="str">
        <f>IF(ISNUMBER(T1_Data!CO203),IF(T1_Data!CO203=-999,"NA",IF(T1_Data!CO203&lt;1, "&lt;1", IF(T1_Data!CO203&gt;99, "&gt;99", T1_Data!CO203))),"-")</f>
        <v>-</v>
      </c>
      <c r="CP205" s="72" t="str">
        <f>IF(ISNUMBER(T1_Data!CP203),IF(T1_Data!CP203=-999,"NA",IF(T1_Data!CP203&lt;1, "&lt;1", IF(T1_Data!CP203&gt;99, "&gt;99", T1_Data!CP203))),"-")</f>
        <v>-</v>
      </c>
      <c r="CQ205" s="72" t="str">
        <f>IF(ISNUMBER(T1_Data!CQ203),IF(T1_Data!CQ203=-999,"NA",IF(T1_Data!CQ203&lt;1, "&lt;1", IF(T1_Data!CQ203&gt;99, "&gt;99", T1_Data!CQ203))),"-")</f>
        <v>-</v>
      </c>
      <c r="CR205" s="72" t="str">
        <f>IF(ISNUMBER(T1_Data!CR203),IF(T1_Data!CR203=-999,"NA",IF(T1_Data!CR203&lt;1, "&lt;1", IF(T1_Data!CR203&gt;99, "&gt;99", T1_Data!CR203))),"-")</f>
        <v>-</v>
      </c>
      <c r="CS205" s="72" t="str">
        <f>IF(ISNUMBER(T1_Data!CS203),IF(T1_Data!CS203=-999,"NA",IF(T1_Data!CS203&lt;1, "&lt;1", IF(T1_Data!CS203&gt;99, "&gt;99", T1_Data!CS203))),"-")</f>
        <v>-</v>
      </c>
      <c r="CT205" s="72" t="str">
        <f>IF(ISNUMBER(T1_Data!CT203),IF(T1_Data!CT203=-999,"NA",IF(T1_Data!CT203&lt;1, "&lt;1", IF(T1_Data!CT203&gt;99, "&gt;99", T1_Data!CT203))),"-")</f>
        <v>-</v>
      </c>
      <c r="CU205" s="72" t="str">
        <f>IF(ISNUMBER(T1_Data!CU203),IF(T1_Data!CU203=-999,"NA",IF(T1_Data!CU203&lt;1, "&lt;1", IF(T1_Data!CU203&gt;99, "&gt;99", T1_Data!CU203))),"-")</f>
        <v>-</v>
      </c>
      <c r="CV205" s="72" t="str">
        <f>IF(ISNUMBER(T1_Data!CV203),IF(T1_Data!CV203=-999,"NA",IF(T1_Data!CV203&lt;1, "&lt;1", IF(T1_Data!CV203&gt;99, "&gt;99", T1_Data!CV203))),"-")</f>
        <v>-</v>
      </c>
      <c r="CW205" s="72" t="str">
        <f>IF(ISNUMBER(T1_Data!CW203),IF(T1_Data!CW203=-999,"NA",IF(T1_Data!CW203&lt;1, "&lt;1", IF(T1_Data!CW203&gt;99, "&gt;99", T1_Data!CW203))),"-")</f>
        <v>-</v>
      </c>
      <c r="CX205" s="72" t="str">
        <f>IF(ISNUMBER(T1_Data!CX203),IF(T1_Data!CX203=-999,"NA",IF(T1_Data!CX203&lt;1, "&lt;1", IF(T1_Data!CX203&gt;99, "&gt;99", T1_Data!CX203))),"-")</f>
        <v>-</v>
      </c>
      <c r="CY205" s="72" t="str">
        <f>IF(ISNUMBER(T1_Data!CY203),IF(T1_Data!CY203=-999,"NA",IF(T1_Data!CY203&lt;1, "&lt;1", IF(T1_Data!CY203&gt;99, "&gt;99", T1_Data!CY203))),"-")</f>
        <v>-</v>
      </c>
      <c r="CZ205" s="72" t="str">
        <f>IF(ISNUMBER(T1_Data!CZ203),IF(T1_Data!CZ203=-999,"NA",IF(T1_Data!CZ203&lt;1, "&lt;1", IF(T1_Data!CZ203&gt;99, "&gt;99", T1_Data!CZ203))),"-")</f>
        <v>-</v>
      </c>
      <c r="DA205" s="72" t="str">
        <f>IF(ISNUMBER(T1_Data!DA203),IF(T1_Data!DA203=-999,"NA",IF(T1_Data!DA203&lt;1, "&lt;1", IF(T1_Data!DA203&gt;99, "&gt;99", T1_Data!DA203))),"-")</f>
        <v>-</v>
      </c>
      <c r="DB205" s="72" t="str">
        <f>IF(ISNUMBER(T1_Data!DB203),IF(T1_Data!DB203=-999,"NA",IF(T1_Data!DB203&lt;1, "&lt;1", IF(T1_Data!DB203&gt;99, "&gt;99", T1_Data!DB203))),"-")</f>
        <v>-</v>
      </c>
      <c r="DC205" s="72" t="str">
        <f>IF(ISNUMBER(T1_Data!DC203),IF(T1_Data!DC203=-999,"NA",IF(T1_Data!DC203&lt;1, "&lt;1", IF(T1_Data!DC203&gt;99, "&gt;99", T1_Data!DC203))),"-")</f>
        <v>-</v>
      </c>
      <c r="DD205" s="72" t="str">
        <f>IF(ISNUMBER(T1_Data!DD203),IF(T1_Data!DD203=-999,"NA",IF(T1_Data!DD203&lt;1, "&lt;1", IF(T1_Data!DD203&gt;99, "&gt;99", T1_Data!DD203))),"-")</f>
        <v>-</v>
      </c>
      <c r="DE205" s="72" t="str">
        <f>IF(ISNUMBER(T1_Data!DE203),IF(T1_Data!DE203=-999,"NA",IF(T1_Data!DE203&lt;1, "&lt;1", IF(T1_Data!DE203&gt;99, "&gt;99", T1_Data!DE203))),"-")</f>
        <v>-</v>
      </c>
      <c r="DF205" s="72" t="str">
        <f>IF(ISNUMBER(T1_Data!DF203),IF(T1_Data!DF203=-999,"NA",IF(T1_Data!DF203&lt;1, "&lt;1", IF(T1_Data!DF203&gt;99, "&gt;99", T1_Data!DF203))),"-")</f>
        <v>-</v>
      </c>
      <c r="DG205" s="72" t="str">
        <f>IF(ISNUMBER(T1_Data!DG203),IF(T1_Data!DG203=-999,"NA",IF(T1_Data!DG203&lt;1, "&lt;1", IF(T1_Data!DG203&gt;99, "&gt;99", T1_Data!DG203))),"-")</f>
        <v>-</v>
      </c>
      <c r="DH205" s="72" t="str">
        <f>IF(ISNUMBER(T1_Data!DH203),IF(T1_Data!DH203=-999,"NA",IF(T1_Data!DH203&lt;1, "&lt;1", IF(T1_Data!DH203&gt;99, "&gt;99", T1_Data!DH203))),"-")</f>
        <v>-</v>
      </c>
      <c r="DI205" s="72" t="str">
        <f>IF(ISNUMBER(T1_Data!DI203),IF(T1_Data!DI203=-999,"NA",IF(T1_Data!DI203&lt;1, "&lt;1", IF(T1_Data!DI203&gt;99, "&gt;99", T1_Data!DI203))),"-")</f>
        <v>-</v>
      </c>
      <c r="DJ205" s="72" t="str">
        <f>IF(ISNUMBER(T1_Data!DJ203),IF(T1_Data!DJ203=-999,"NA",IF(T1_Data!DJ203&lt;1, "&lt;1", IF(T1_Data!DJ203&gt;99, "&gt;99", T1_Data!DJ203))),"-")</f>
        <v>-</v>
      </c>
      <c r="DK205" s="72" t="str">
        <f>IF(ISNUMBER(T1_Data!DK203),IF(T1_Data!DK203=-999,"NA",IF(T1_Data!DK203&lt;1, "&lt;1", IF(T1_Data!DK203&gt;99, "&gt;99", T1_Data!DK203))),"-")</f>
        <v>-</v>
      </c>
      <c r="DL205" s="72" t="str">
        <f>IF(ISNUMBER(T1_Data!DL203),IF(T1_Data!DL203=-999,"NA",IF(T1_Data!DL203&lt;1, "&lt;1", IF(T1_Data!DL203&gt;99, "&gt;99", T1_Data!DL203))),"-")</f>
        <v>-</v>
      </c>
      <c r="DM205" s="72" t="str">
        <f>IF(ISNUMBER(T1_Data!DM203),IF(T1_Data!DM203=-999,"NA",IF(T1_Data!DM203&lt;1, "&lt;1", IF(T1_Data!DM203&gt;99, "&gt;99", T1_Data!DM203))),"-")</f>
        <v>-</v>
      </c>
      <c r="DN205" s="72" t="str">
        <f>IF(ISNUMBER(T1_Data!DN203),IF(T1_Data!DN203=-999,"NA",IF(T1_Data!DN203&lt;1, "&lt;1", IF(T1_Data!DN203&gt;99, "&gt;99", T1_Data!DN203))),"-")</f>
        <v>-</v>
      </c>
      <c r="DO205" s="72" t="str">
        <f>IF(ISNUMBER(T1_Data!DO203),IF(T1_Data!DO203=-999,"NA",IF(T1_Data!DO203&lt;1, "&lt;1", IF(T1_Data!DO203&gt;99, "&gt;99", T1_Data!DO203))),"-")</f>
        <v>-</v>
      </c>
      <c r="DP205" s="72" t="str">
        <f>IF(ISNUMBER(T1_Data!DP203),IF(T1_Data!DP203=-999,"NA",IF(T1_Data!DP203&lt;1, "&lt;1", IF(T1_Data!DP203&gt;99, "&gt;99", T1_Data!DP203))),"-")</f>
        <v>-</v>
      </c>
      <c r="DQ205" s="72" t="str">
        <f>IF(ISNUMBER(T1_Data!DQ203),IF(T1_Data!DQ203=-999,"NA",IF(T1_Data!DQ203&lt;1, "&lt;1", IF(T1_Data!DQ203&gt;99, "&gt;99", T1_Data!DQ203))),"-")</f>
        <v>-</v>
      </c>
      <c r="DR205" s="72" t="str">
        <f>IF(ISNUMBER(T1_Data!DR203),IF(T1_Data!DR203=-999,"NA",IF(T1_Data!DR203&lt;1, "&lt;1", IF(T1_Data!DR203&gt;99, "&gt;99", T1_Data!DR203))),"-")</f>
        <v>-</v>
      </c>
      <c r="DS205" s="72" t="str">
        <f>IF(ISNUMBER(T1_Data!DS203),IF(T1_Data!DS203=-999,"NA",IF(T1_Data!DS203&lt;1, "&lt;1", IF(T1_Data!DS203&gt;99, "&gt;99", T1_Data!DS203))),"-")</f>
        <v>-</v>
      </c>
      <c r="DT205" s="72" t="str">
        <f>IF(ISNUMBER(T1_Data!DT203),IF(T1_Data!DT203=-999,"NA",IF(T1_Data!DT203&lt;1, "&lt;1", IF(T1_Data!DT203&gt;99, "&gt;99", T1_Data!DT203))),"-")</f>
        <v>-</v>
      </c>
      <c r="DU205" s="72" t="str">
        <f>IF(ISNUMBER(T1_Data!DU203),IF(T1_Data!DU203=-999,"NA",IF(T1_Data!DU203&lt;1, "&lt;1", IF(T1_Data!DU203&gt;99, "&gt;99", T1_Data!DU203))),"-")</f>
        <v>-</v>
      </c>
      <c r="DV205" s="72" t="str">
        <f>IF(ISNUMBER(T1_Data!DV203),IF(T1_Data!DV203=-999,"NA",IF(T1_Data!DV203&lt;1, "&lt;1", IF(T1_Data!DV203&gt;99, "&gt;99", T1_Data!DV203))),"-")</f>
        <v>-</v>
      </c>
      <c r="DW205" s="72" t="str">
        <f>IF(ISNUMBER(T1_Data!DW203),IF(T1_Data!DW203=-999,"NA",IF(T1_Data!DW203&lt;1, "&lt;1", IF(T1_Data!DW203&gt;99, "&gt;99", T1_Data!DW203))),"-")</f>
        <v>-</v>
      </c>
      <c r="DX205" s="72" t="str">
        <f>IF(ISNUMBER(T1_Data!DX203),IF(T1_Data!DX203=-999,"NA",IF(T1_Data!DX203&lt;1, "&lt;1", IF(T1_Data!DX203&gt;99, "&gt;99", T1_Data!DX203))),"-")</f>
        <v>-</v>
      </c>
      <c r="DY205" s="72" t="str">
        <f>IF(ISNUMBER(T1_Data!DY203),IF(T1_Data!DY203=-999,"NA",IF(T1_Data!DY203&lt;1, "&lt;1", IF(T1_Data!DY203&gt;99, "&gt;99", T1_Data!DY203))),"-")</f>
        <v>-</v>
      </c>
      <c r="DZ205" s="72" t="str">
        <f>IF(ISNUMBER(T1_Data!DZ203),IF(T1_Data!DZ203=-999,"NA",IF(T1_Data!DZ203&lt;1, "&lt;1", IF(T1_Data!DZ203&gt;99, "&gt;99", T1_Data!DZ203))),"-")</f>
        <v>-</v>
      </c>
      <c r="EA205" s="72" t="str">
        <f>IF(ISNUMBER(T1_Data!EA203),IF(T1_Data!EA203=-999,"NA",IF(T1_Data!EA203&lt;1, "&lt;1", IF(T1_Data!EA203&gt;99, "&gt;99", T1_Data!EA203))),"-")</f>
        <v>-</v>
      </c>
      <c r="EB205" s="72" t="str">
        <f>IF(ISNUMBER(T1_Data!EB203),IF(T1_Data!EB203=-999,"NA",IF(T1_Data!EB203&lt;1, "&lt;1", IF(T1_Data!EB203&gt;99, "&gt;99", T1_Data!EB203))),"-")</f>
        <v>-</v>
      </c>
      <c r="EC205" s="72" t="str">
        <f>IF(ISNUMBER(T1_Data!EC203),IF(T1_Data!EC203=-999,"NA",IF(T1_Data!EC203&lt;1, "&lt;1", IF(T1_Data!EC203&gt;99, "&gt;99", T1_Data!EC203))),"-")</f>
        <v>-</v>
      </c>
      <c r="ED205" s="72" t="str">
        <f>IF(ISNUMBER(T1_Data!ED203),IF(T1_Data!ED203=-999,"NA",IF(T1_Data!ED203&lt;1, "&lt;1", IF(T1_Data!ED203&gt;99, "&gt;99", T1_Data!ED203))),"-")</f>
        <v>-</v>
      </c>
      <c r="EE205" s="72" t="str">
        <f>IF(ISNUMBER(T1_Data!EE203),IF(T1_Data!EE203=-999,"NA",IF(T1_Data!EE203&lt;1, "&lt;1", IF(T1_Data!EE203&gt;99, "&gt;99", T1_Data!EE203))),"-")</f>
        <v>-</v>
      </c>
      <c r="EF205" s="72" t="str">
        <f>IF(ISNUMBER(T1_Data!EF203),IF(T1_Data!EF203=-999,"NA",IF(T1_Data!EF203&lt;1, "&lt;1", IF(T1_Data!EF203&gt;99, "&gt;99", T1_Data!EF203))),"-")</f>
        <v>-</v>
      </c>
      <c r="EG205" s="72" t="str">
        <f>IF(ISNUMBER(T1_Data!EG203),IF(T1_Data!EG203=-999,"NA",IF(T1_Data!EG203&lt;1, "&lt;1", IF(T1_Data!EG203&gt;99, "&gt;99", T1_Data!EG203))),"-")</f>
        <v>-</v>
      </c>
      <c r="EH205" s="72" t="str">
        <f>IF(ISNUMBER(T1_Data!EH203),IF(T1_Data!EH203=-999,"NA",IF(T1_Data!EH203&lt;1, "&lt;1", IF(T1_Data!EH203&gt;99, "&gt;99", T1_Data!EH203))),"-")</f>
        <v>-</v>
      </c>
      <c r="EI205" s="72" t="str">
        <f>IF(ISNUMBER(T1_Data!EI203),IF(T1_Data!EI203=-999,"NA",IF(T1_Data!EI203&lt;1, "&lt;1", IF(T1_Data!EI203&gt;99, "&gt;99", T1_Data!EI203))),"-")</f>
        <v>-</v>
      </c>
      <c r="EJ205" s="72" t="str">
        <f>IF(ISNUMBER(T1_Data!EJ203),IF(T1_Data!EJ203=-999,"NA",IF(T1_Data!EJ203&lt;1, "&lt;1", IF(T1_Data!EJ203&gt;99, "&gt;99", T1_Data!EJ203))),"-")</f>
        <v>-</v>
      </c>
      <c r="EK205" s="72" t="str">
        <f>IF(ISNUMBER(T1_Data!EK203),IF(T1_Data!EK203=-999,"NA",IF(T1_Data!EK203&lt;1, "&lt;1", IF(T1_Data!EK203&gt;99, "&gt;99", T1_Data!EK203))),"-")</f>
        <v>-</v>
      </c>
      <c r="EL205" s="72" t="str">
        <f>IF(ISNUMBER(T1_Data!EL203),IF(T1_Data!EL203=-999,"NA",IF(T1_Data!EL203&lt;1, "&lt;1", IF(T1_Data!EL203&gt;99, "&gt;99", T1_Data!EL203))),"-")</f>
        <v>-</v>
      </c>
      <c r="EM205" s="72" t="str">
        <f>IF(ISNUMBER(T1_Data!EM203),IF(T1_Data!EM203=-999,"NA",IF(T1_Data!EM203&lt;1, "&lt;1", IF(T1_Data!EM203&gt;99, "&gt;99", T1_Data!EM203))),"-")</f>
        <v>-</v>
      </c>
      <c r="EN205" s="72" t="str">
        <f>IF(ISNUMBER(T1_Data!EN203),IF(T1_Data!EN203=-999,"NA",IF(T1_Data!EN203&lt;1, "&lt;1", IF(T1_Data!EN203&gt;99, "&gt;99", T1_Data!EN203))),"-")</f>
        <v>-</v>
      </c>
      <c r="EO205" s="72" t="str">
        <f>IF(ISNUMBER(T1_Data!EO203),IF(T1_Data!EO203=-999,"NA",IF(T1_Data!EO203&lt;1, "&lt;1", IF(T1_Data!EO203&gt;99, "&gt;99", T1_Data!EO203))),"-")</f>
        <v>-</v>
      </c>
      <c r="EP205" s="72" t="str">
        <f>IF(ISNUMBER(T1_Data!EP203),IF(T1_Data!EP203=-999,"NA",IF(T1_Data!EP203&lt;1, "&lt;1", IF(T1_Data!EP203&gt;99, "&gt;99", T1_Data!EP203))),"-")</f>
        <v>-</v>
      </c>
      <c r="EQ205" s="72" t="str">
        <f>IF(ISNUMBER(T1_Data!EQ203),IF(T1_Data!EQ203=-999,"NA",IF(T1_Data!EQ203&lt;1, "&lt;1", IF(T1_Data!EQ203&gt;99, "&gt;99", T1_Data!EQ203))),"-")</f>
        <v>-</v>
      </c>
      <c r="ER205" s="72" t="str">
        <f>IF(ISNUMBER(T1_Data!ER203),IF(T1_Data!ER203=-999,"NA",IF(T1_Data!ER203&lt;1, "&lt;1", IF(T1_Data!ER203&gt;99, "&gt;99", T1_Data!ER203))),"-")</f>
        <v>-</v>
      </c>
      <c r="ES205" s="72" t="str">
        <f>IF(ISNUMBER(T1_Data!ES203),IF(T1_Data!ES203=-999,"NA",IF(T1_Data!ES203&lt;1, "&lt;1", IF(T1_Data!ES203&gt;99, "&gt;99", T1_Data!ES203))),"-")</f>
        <v>-</v>
      </c>
      <c r="ET205" s="72" t="str">
        <f>IF(ISNUMBER(T1_Data!ET203),IF(T1_Data!ET203=-999,"NA",IF(T1_Data!ET203&lt;1, "&lt;1", IF(T1_Data!ET203&gt;99, "&gt;99", T1_Data!ET203))),"-")</f>
        <v>-</v>
      </c>
      <c r="EU205" s="72" t="str">
        <f>IF(ISNUMBER(T1_Data!EU203),IF(T1_Data!EU203=-999,"NA",IF(T1_Data!EU203&lt;1, "&lt;1", IF(T1_Data!EU203&gt;99, "&gt;99", T1_Data!EU203))),"-")</f>
        <v>-</v>
      </c>
      <c r="EV205" s="72" t="str">
        <f>IF(ISNUMBER(T1_Data!EV203),IF(T1_Data!EV203=-999,"NA",IF(T1_Data!EV203&lt;1, "&lt;1", IF(T1_Data!EV203&gt;99, "&gt;99", T1_Data!EV203))),"-")</f>
        <v>-</v>
      </c>
      <c r="EW205" s="72" t="str">
        <f>IF(ISNUMBER(T1_Data!EW203),IF(T1_Data!EW203=-999,"NA",IF(T1_Data!EW203&lt;1, "&lt;1", IF(T1_Data!EW203&gt;99, "&gt;99", T1_Data!EW203))),"-")</f>
        <v>-</v>
      </c>
      <c r="EX205" s="72" t="str">
        <f>IF(ISNUMBER(T1_Data!EX203),IF(T1_Data!EX203=-999,"NA",IF(T1_Data!EX203&lt;1, "&lt;1", IF(T1_Data!EX203&gt;99, "&gt;99", T1_Data!EX203))),"-")</f>
        <v>-</v>
      </c>
      <c r="EY205" s="72" t="str">
        <f>IF(ISNUMBER(T1_Data!EY203),IF(T1_Data!EY203=-999,"NA",IF(T1_Data!EY203&lt;1, "&lt;1", IF(T1_Data!EY203&gt;99, "&gt;99", T1_Data!EY203))),"-")</f>
        <v>-</v>
      </c>
      <c r="EZ205" s="72" t="str">
        <f>IF(ISNUMBER(T1_Data!EZ203),IF(T1_Data!EZ203=-999,"NA",IF(T1_Data!EZ203&lt;1, "&lt;1", IF(T1_Data!EZ203&gt;99, "&gt;99", T1_Data!EZ203))),"-")</f>
        <v>-</v>
      </c>
      <c r="FA205" s="72" t="str">
        <f>IF(ISNUMBER(T1_Data!FA203),IF(T1_Data!FA203=-999,"NA",IF(T1_Data!FA203&lt;1, "&lt;1", IF(T1_Data!FA203&gt;99, "&gt;99", T1_Data!FA203))),"-")</f>
        <v>-</v>
      </c>
      <c r="FB205" s="72" t="str">
        <f>IF(ISNUMBER(T1_Data!FB203),IF(T1_Data!FB203=-999,"NA",IF(T1_Data!FB203&lt;1, "&lt;1", IF(T1_Data!FB203&gt;99, "&gt;99", T1_Data!FB203))),"-")</f>
        <v>-</v>
      </c>
      <c r="FC205" s="72" t="str">
        <f>IF(ISNUMBER(T1_Data!FC203),IF(T1_Data!FC203=-999,"NA",IF(T1_Data!FC203&lt;1, "&lt;1", IF(T1_Data!FC203&gt;99, "&gt;99", T1_Data!FC203))),"-")</f>
        <v>-</v>
      </c>
      <c r="FD205" s="72" t="str">
        <f>IF(ISNUMBER(T1_Data!FD203),IF(T1_Data!FD203=-999,"NA",IF(T1_Data!FD203&lt;1, "&lt;1", IF(T1_Data!FD203&gt;99, "&gt;99", T1_Data!FD203))),"-")</f>
        <v>-</v>
      </c>
      <c r="FE205" s="72" t="str">
        <f>IF(ISNUMBER(T1_Data!FE203),IF(T1_Data!FE203=-999,"NA",IF(T1_Data!FE203&lt;1, "&lt;1", IF(T1_Data!FE203&gt;99, "&gt;99", T1_Data!FE203))),"-")</f>
        <v>-</v>
      </c>
      <c r="FF205" s="72" t="str">
        <f>IF(ISNUMBER(T1_Data!FF203),IF(T1_Data!FF203=-999,"NA",IF(T1_Data!FF203&lt;1, "&lt;1", IF(T1_Data!FF203&gt;99, "&gt;99", T1_Data!FF203))),"-")</f>
        <v>-</v>
      </c>
      <c r="FG205" s="72" t="str">
        <f>IF(ISNUMBER(T1_Data!FG203),IF(T1_Data!FG203=-999,"NA",IF(T1_Data!FG203&lt;1, "&lt;1", IF(T1_Data!FG203&gt;99, "&gt;99", T1_Data!FG203))),"-")</f>
        <v>-</v>
      </c>
      <c r="FH205" s="72" t="str">
        <f>IF(ISNUMBER(T1_Data!FH203),IF(T1_Data!FH203=-999,"NA",IF(T1_Data!FH203&lt;1, "&lt;1", IF(T1_Data!FH203&gt;99, "&gt;99", T1_Data!FH203))),"-")</f>
        <v>-</v>
      </c>
      <c r="FI205" s="72" t="str">
        <f>IF(ISNUMBER(T1_Data!FI203),IF(T1_Data!FI203=-999,"NA",IF(T1_Data!FI203&lt;1, "&lt;1", IF(T1_Data!FI203&gt;99, "&gt;99", T1_Data!FI203))),"-")</f>
        <v>-</v>
      </c>
      <c r="FJ205" s="72" t="str">
        <f>IF(ISNUMBER(T1_Data!FJ203),IF(T1_Data!FJ203=-999,"NA",IF(T1_Data!FJ203&lt;1, "&lt;1", IF(T1_Data!FJ203&gt;99, "&gt;99", T1_Data!FJ203))),"-")</f>
        <v>-</v>
      </c>
      <c r="FK205" s="72" t="str">
        <f>IF(ISNUMBER(T1_Data!FK203),IF(T1_Data!FK203=-999,"NA",IF(T1_Data!FK203&lt;1, "&lt;1", IF(T1_Data!FK203&gt;99, "&gt;99", T1_Data!FK203))),"-")</f>
        <v>-</v>
      </c>
      <c r="FL205" s="72" t="str">
        <f>IF(ISNUMBER(T1_Data!FL203),IF(T1_Data!FL203=-999,"NA",IF(T1_Data!FL203&lt;1, "&lt;1", IF(T1_Data!FL203&gt;99, "&gt;99", T1_Data!FL203))),"-")</f>
        <v>-</v>
      </c>
      <c r="FM205" s="72" t="str">
        <f>IF(ISNUMBER(T1_Data!FM203),IF(T1_Data!FM203=-999,"NA",IF(T1_Data!FM203&lt;1, "&lt;1", IF(T1_Data!FM203&gt;99, "&gt;99", T1_Data!FM203))),"-")</f>
        <v>-</v>
      </c>
      <c r="FN205" s="72" t="str">
        <f>IF(ISNUMBER(T1_Data!FN203),IF(T1_Data!FN203=-999,"NA",IF(T1_Data!FN203&lt;1, "&lt;1", IF(T1_Data!FN203&gt;99, "&gt;99", T1_Data!FN203))),"-")</f>
        <v>-</v>
      </c>
      <c r="FO205" s="72" t="str">
        <f>IF(ISNUMBER(T1_Data!FO203),IF(T1_Data!FO203=-999,"NA",IF(T1_Data!FO203&lt;1, "&lt;1", IF(T1_Data!FO203&gt;99, "&gt;99", T1_Data!FO203))),"-")</f>
        <v>-</v>
      </c>
      <c r="FP205" s="72" t="str">
        <f>IF(ISNUMBER(T1_Data!FP203),IF(T1_Data!FP203=-999,"NA",IF(T1_Data!FP203&lt;1, "&lt;1", IF(T1_Data!FP203&gt;99, "&gt;99", T1_Data!FP203))),"-")</f>
        <v>-</v>
      </c>
      <c r="FQ205" s="72" t="str">
        <f>IF(ISNUMBER(T1_Data!FQ203),IF(T1_Data!FQ203=-999,"NA",IF(T1_Data!FQ203&lt;1, "&lt;1", IF(T1_Data!FQ203&gt;99, "&gt;99", T1_Data!FQ203))),"-")</f>
        <v>-</v>
      </c>
      <c r="FR205" s="72" t="str">
        <f>IF(ISNUMBER(T1_Data!FR203),IF(T1_Data!FR203=-999,"NA",IF(T1_Data!FR203&lt;1, "&lt;1", IF(T1_Data!FR203&gt;99, "&gt;99", T1_Data!FR203))),"-")</f>
        <v>-</v>
      </c>
      <c r="FS205" s="72" t="str">
        <f>IF(ISNUMBER(T1_Data!FS203),IF(T1_Data!FS203=-999,"NA",IF(T1_Data!FS203&lt;1, "&lt;1", IF(T1_Data!FS203&gt;99, "&gt;99", T1_Data!FS203))),"-")</f>
        <v>-</v>
      </c>
      <c r="FT205" s="72" t="str">
        <f>IF(ISNUMBER(T1_Data!FT203),IF(T1_Data!FT203=-999,"NA",IF(T1_Data!FT203&lt;1, "&lt;1", IF(T1_Data!FT203&gt;99, "&gt;99", T1_Data!FT203))),"-")</f>
        <v>-</v>
      </c>
      <c r="FU205" s="72" t="str">
        <f>IF(ISNUMBER(T1_Data!FU203),IF(T1_Data!FU203=-999,"NA",IF(T1_Data!FU203&lt;1, "&lt;1", IF(T1_Data!FU203&gt;99, "&gt;99", T1_Data!FU203))),"-")</f>
        <v>-</v>
      </c>
      <c r="FV205" s="72" t="str">
        <f>IF(ISNUMBER(T1_Data!FV203),IF(T1_Data!FV203=-999,"NA",IF(T1_Data!FV203&lt;1, "&lt;1", IF(T1_Data!FV203&gt;99, "&gt;99", T1_Data!FV203))),"-")</f>
        <v>-</v>
      </c>
      <c r="FW205" s="72" t="str">
        <f>IF(ISNUMBER(T1_Data!FW203),IF(T1_Data!FW203=-999,"NA",IF(T1_Data!FW203&lt;1, "&lt;1", IF(T1_Data!FW203&gt;99, "&gt;99", T1_Data!FW203))),"-")</f>
        <v>-</v>
      </c>
      <c r="FX205" s="71" t="str">
        <f>IF(ISBLANK(T1_Data!FX203), "", T1_Data!FX203)</f>
        <v/>
      </c>
    </row>
    <row r="206" spans="1:180" x14ac:dyDescent="0.25">
      <c r="A206" s="71" t="str">
        <f>IF(ISBLANK(T1_Data!A204), "", T1_Data!A204)</f>
        <v/>
      </c>
      <c r="B206" s="72" t="str">
        <f>IF(ISNUMBER(T1_Data!B204), T1_Data!B204,"-")</f>
        <v>-</v>
      </c>
      <c r="C206" s="72" t="str">
        <f>IF(ISNUMBER(T1_Data!C204),IF(T1_Data!C204=-999,"NA",IF(T1_Data!C204&lt;1, "&lt;1", IF(T1_Data!C204&gt;99, "&gt;99", T1_Data!C204))),"-")</f>
        <v>-</v>
      </c>
      <c r="D206" s="72" t="str">
        <f>IF(ISNUMBER(T1_Data!D204),IF(T1_Data!D204=-999,"NA",IF(T1_Data!D204&lt;1, "&lt;1", IF(T1_Data!D204&gt;99, "&gt;99", T1_Data!D204))),"-")</f>
        <v>-</v>
      </c>
      <c r="E206" s="72" t="str">
        <f>IF(ISNUMBER(T1_Data!E204),IF(T1_Data!E204=-999,"NA",IF(T1_Data!E204&lt;1, "&lt;1", IF(T1_Data!E204&gt;99, "&gt;99", T1_Data!E204))),"-")</f>
        <v>-</v>
      </c>
      <c r="F206" s="72" t="str">
        <f>IF(ISNUMBER(T1_Data!F204),IF(T1_Data!F204=-999,"NA",IF(T1_Data!F204&lt;1, "&lt;1", IF(T1_Data!F204&gt;99, "&gt;99", T1_Data!F204))),"-")</f>
        <v>-</v>
      </c>
      <c r="G206" s="72" t="str">
        <f>IF(ISNUMBER(T1_Data!G204),IF(T1_Data!G204=-999,"NA",IF(T1_Data!G204&lt;1, "&lt;1", IF(T1_Data!G204&gt;99, "&gt;99", T1_Data!G204))),"-")</f>
        <v>-</v>
      </c>
      <c r="H206" s="72" t="str">
        <f>IF(ISNUMBER(T1_Data!H204),IF(T1_Data!H204=-999,"NA",IF(T1_Data!H204&lt;1, "&lt;1", IF(T1_Data!H204&gt;99, "&gt;99", T1_Data!H204))),"-")</f>
        <v>-</v>
      </c>
      <c r="I206" s="72" t="str">
        <f>IF(ISNUMBER(T1_Data!I204),IF(T1_Data!I204=-999,"NA",IF(T1_Data!I204&lt;1, "&lt;1", IF(T1_Data!I204&gt;99, "&gt;99", T1_Data!I204))),"-")</f>
        <v>-</v>
      </c>
      <c r="J206" s="72" t="str">
        <f>IF(ISNUMBER(T1_Data!J204),IF(T1_Data!J204=-999,"NA",IF(T1_Data!J204&lt;1, "&lt;1", IF(T1_Data!J204&gt;99, "&gt;99", T1_Data!J204))),"-")</f>
        <v>-</v>
      </c>
      <c r="K206" s="72" t="str">
        <f>IF(ISNUMBER(T1_Data!K204),IF(T1_Data!K204=-999,"NA",IF(T1_Data!K204&lt;1, "&lt;1", IF(T1_Data!K204&gt;99, "&gt;99", T1_Data!K204))),"-")</f>
        <v>-</v>
      </c>
      <c r="L206" s="72" t="str">
        <f>IF(ISNUMBER(T1_Data!L204),IF(T1_Data!L204=-999,"NA",IF(T1_Data!L204&lt;1, "&lt;1", IF(T1_Data!L204&gt;99, "&gt;99", T1_Data!L204))),"-")</f>
        <v>-</v>
      </c>
      <c r="M206" s="72" t="str">
        <f>IF(ISNUMBER(T1_Data!M204),IF(T1_Data!M204=-999,"NA",IF(T1_Data!M204&lt;1, "&lt;1", IF(T1_Data!M204&gt;99, "&gt;99", T1_Data!M204))),"-")</f>
        <v>-</v>
      </c>
      <c r="N206" s="72" t="str">
        <f>IF(ISNUMBER(T1_Data!N204),IF(T1_Data!N204=-999,"NA",IF(T1_Data!N204&lt;1, "&lt;1", IF(T1_Data!N204&gt;99, "&gt;99", T1_Data!N204))),"-")</f>
        <v>-</v>
      </c>
      <c r="O206" s="72" t="str">
        <f>IF(ISNUMBER(T1_Data!O204),IF(T1_Data!O204=-999,"NA",IF(T1_Data!O204&lt;1, "&lt;1", IF(T1_Data!O204&gt;99, "&gt;99", T1_Data!O204))),"-")</f>
        <v>-</v>
      </c>
      <c r="P206" s="72" t="str">
        <f>IF(ISNUMBER(T1_Data!P204),IF(T1_Data!P204=-999,"NA",IF(T1_Data!P204&lt;1, "&lt;1", IF(T1_Data!P204&gt;99, "&gt;99", T1_Data!P204))),"-")</f>
        <v>-</v>
      </c>
      <c r="Q206" s="72" t="str">
        <f>IF(ISNUMBER(T1_Data!Q204),IF(T1_Data!Q204=-999,"NA",IF(T1_Data!Q204&lt;1, "&lt;1", IF(T1_Data!Q204&gt;99, "&gt;99", T1_Data!Q204))),"-")</f>
        <v>-</v>
      </c>
      <c r="R206" s="72" t="str">
        <f>IF(ISNUMBER(T1_Data!R204),IF(T1_Data!R204=-999,"NA",IF(T1_Data!R204&lt;1, "&lt;1", IF(T1_Data!R204&gt;99, "&gt;99", T1_Data!R204))),"-")</f>
        <v>-</v>
      </c>
      <c r="S206" s="72" t="str">
        <f>IF(ISNUMBER(T1_Data!S204),IF(T1_Data!S204=-999,"NA",IF(T1_Data!S204&lt;1, "&lt;1", IF(T1_Data!S204&gt;99, "&gt;99", T1_Data!S204))),"-")</f>
        <v>-</v>
      </c>
      <c r="T206" s="72" t="str">
        <f>IF(ISNUMBER(T1_Data!T204),IF(T1_Data!T204=-999,"NA",IF(T1_Data!T204&lt;1, "&lt;1", IF(T1_Data!T204&gt;99, "&gt;99", T1_Data!T204))),"-")</f>
        <v>-</v>
      </c>
      <c r="U206" s="72" t="str">
        <f>IF(ISNUMBER(T1_Data!U204),IF(T1_Data!U204=-999,"NA",IF(T1_Data!U204&lt;1, "&lt;1", IF(T1_Data!U204&gt;99, "&gt;99", T1_Data!U204))),"-")</f>
        <v>-</v>
      </c>
      <c r="V206" s="72" t="str">
        <f>IF(ISNUMBER(T1_Data!V204),IF(T1_Data!V204=-999,"NA",IF(T1_Data!V204&lt;1, "&lt;1", IF(T1_Data!V204&gt;99, "&gt;99", T1_Data!V204))),"-")</f>
        <v>-</v>
      </c>
      <c r="W206" s="72" t="str">
        <f>IF(ISNUMBER(T1_Data!W204),IF(T1_Data!W204=-999,"NA",IF(T1_Data!W204&lt;1, "&lt;1", IF(T1_Data!W204&gt;99, "&gt;99", T1_Data!W204))),"-")</f>
        <v>-</v>
      </c>
      <c r="X206" s="72" t="str">
        <f>IF(ISNUMBER(T1_Data!X204),IF(T1_Data!X204=-999,"NA",IF(T1_Data!X204&lt;1, "&lt;1", IF(T1_Data!X204&gt;99, "&gt;99", T1_Data!X204))),"-")</f>
        <v>-</v>
      </c>
      <c r="Y206" s="72" t="str">
        <f>IF(ISNUMBER(T1_Data!Y204),IF(T1_Data!Y204=-999,"NA",IF(T1_Data!Y204&lt;1, "&lt;1", IF(T1_Data!Y204&gt;99, "&gt;99", T1_Data!Y204))),"-")</f>
        <v>-</v>
      </c>
      <c r="Z206" s="72" t="str">
        <f>IF(ISNUMBER(T1_Data!Z204),IF(T1_Data!Z204=-999,"NA",IF(T1_Data!Z204&lt;1, "&lt;1", IF(T1_Data!Z204&gt;99, "&gt;99", T1_Data!Z204))),"-")</f>
        <v>-</v>
      </c>
      <c r="AA206" s="72" t="str">
        <f>IF(ISNUMBER(T1_Data!AA204),IF(T1_Data!AA204=-999,"NA",IF(T1_Data!AA204&lt;1, "&lt;1", IF(T1_Data!AA204&gt;99, "&gt;99", T1_Data!AA204))),"-")</f>
        <v>-</v>
      </c>
      <c r="AB206" s="72" t="str">
        <f>IF(ISNUMBER(T1_Data!AB204),IF(T1_Data!AB204=-999,"NA",IF(T1_Data!AB204&lt;1, "&lt;1", IF(T1_Data!AB204&gt;99, "&gt;99", T1_Data!AB204))),"-")</f>
        <v>-</v>
      </c>
      <c r="AC206" s="72" t="str">
        <f>IF(ISNUMBER(T1_Data!AC204),IF(T1_Data!AC204=-999,"NA",IF(T1_Data!AC204&lt;1, "&lt;1", IF(T1_Data!AC204&gt;99, "&gt;99", T1_Data!AC204))),"-")</f>
        <v>-</v>
      </c>
      <c r="AD206" s="72" t="str">
        <f>IF(ISNUMBER(T1_Data!AD204),IF(T1_Data!AD204=-999,"NA",IF(T1_Data!AD204&lt;1, "&lt;1", IF(T1_Data!AD204&gt;99, "&gt;99", T1_Data!AD204))),"-")</f>
        <v>-</v>
      </c>
      <c r="AE206" s="72" t="str">
        <f>IF(ISNUMBER(T1_Data!AE204),IF(T1_Data!AE204=-999,"NA",IF(T1_Data!AE204&lt;1, "&lt;1", IF(T1_Data!AE204&gt;99, "&gt;99", T1_Data!AE204))),"-")</f>
        <v>-</v>
      </c>
      <c r="AF206" s="72" t="str">
        <f>IF(ISNUMBER(T1_Data!AF204),IF(T1_Data!AF204=-999,"NA",IF(T1_Data!AF204&lt;1, "&lt;1", IF(T1_Data!AF204&gt;99, "&gt;99", T1_Data!AF204))),"-")</f>
        <v>-</v>
      </c>
      <c r="AG206" s="72" t="str">
        <f>IF(ISNUMBER(T1_Data!AG204),IF(T1_Data!AG204=-999,"NA",IF(T1_Data!AG204&lt;1, "&lt;1", IF(T1_Data!AG204&gt;99, "&gt;99", T1_Data!AG204))),"-")</f>
        <v>-</v>
      </c>
      <c r="AH206" s="72" t="str">
        <f>IF(ISNUMBER(T1_Data!AH204),IF(T1_Data!AH204=-999,"NA",IF(T1_Data!AH204&lt;1, "&lt;1", IF(T1_Data!AH204&gt;99, "&gt;99", T1_Data!AH204))),"-")</f>
        <v>-</v>
      </c>
      <c r="AI206" s="72" t="str">
        <f>IF(ISNUMBER(T1_Data!AI204),IF(T1_Data!AI204=-999,"NA",IF(T1_Data!AI204&lt;1, "&lt;1", IF(T1_Data!AI204&gt;99, "&gt;99", T1_Data!AI204))),"-")</f>
        <v>-</v>
      </c>
      <c r="AJ206" s="72" t="str">
        <f>IF(ISNUMBER(T1_Data!AJ204),IF(T1_Data!AJ204=-999,"NA",IF(T1_Data!AJ204&lt;1, "&lt;1", IF(T1_Data!AJ204&gt;99, "&gt;99", T1_Data!AJ204))),"-")</f>
        <v>-</v>
      </c>
      <c r="AK206" s="72" t="str">
        <f>IF(ISNUMBER(T1_Data!AK204),IF(T1_Data!AK204=-999,"NA",IF(T1_Data!AK204&lt;1, "&lt;1", IF(T1_Data!AK204&gt;99, "&gt;99", T1_Data!AK204))),"-")</f>
        <v>-</v>
      </c>
      <c r="AL206" s="72" t="str">
        <f>IF(ISNUMBER(T1_Data!AL204),IF(T1_Data!AL204=-999,"NA",IF(T1_Data!AL204&lt;1, "&lt;1", IF(T1_Data!AL204&gt;99, "&gt;99", T1_Data!AL204))),"-")</f>
        <v>-</v>
      </c>
      <c r="AM206" s="72" t="str">
        <f>IF(ISNUMBER(T1_Data!AM204),IF(T1_Data!AM204=-999,"NA",IF(T1_Data!AM204&lt;1, "&lt;1", IF(T1_Data!AM204&gt;99, "&gt;99", T1_Data!AM204))),"-")</f>
        <v>-</v>
      </c>
      <c r="AN206" s="72" t="str">
        <f>IF(ISNUMBER(T1_Data!AN204),IF(T1_Data!AN204=-999,"NA",IF(T1_Data!AN204&lt;1, "&lt;1", IF(T1_Data!AN204&gt;99, "&gt;99", T1_Data!AN204))),"-")</f>
        <v>-</v>
      </c>
      <c r="AO206" s="72" t="str">
        <f>IF(ISNUMBER(T1_Data!AO204),IF(T1_Data!AO204=-999,"NA",IF(T1_Data!AO204&lt;1, "&lt;1", IF(T1_Data!AO204&gt;99, "&gt;99", T1_Data!AO204))),"-")</f>
        <v>-</v>
      </c>
      <c r="AP206" s="72" t="str">
        <f>IF(ISNUMBER(T1_Data!AP204),IF(T1_Data!AP204=-999,"NA",IF(T1_Data!AP204&lt;1, "&lt;1", IF(T1_Data!AP204&gt;99, "&gt;99", T1_Data!AP204))),"-")</f>
        <v>-</v>
      </c>
      <c r="AQ206" s="72" t="str">
        <f>IF(ISNUMBER(T1_Data!AQ204),IF(T1_Data!AQ204=-999,"NA",IF(T1_Data!AQ204&lt;1, "&lt;1", IF(T1_Data!AQ204&gt;99, "&gt;99", T1_Data!AQ204))),"-")</f>
        <v>-</v>
      </c>
      <c r="AR206" s="72" t="str">
        <f>IF(ISNUMBER(T1_Data!AR204),IF(T1_Data!AR204=-999,"NA",IF(T1_Data!AR204&lt;1, "&lt;1", IF(T1_Data!AR204&gt;99, "&gt;99", T1_Data!AR204))),"-")</f>
        <v>-</v>
      </c>
      <c r="AS206" s="72" t="str">
        <f>IF(ISNUMBER(T1_Data!AS204),IF(T1_Data!AS204=-999,"NA",IF(T1_Data!AS204&lt;1, "&lt;1", IF(T1_Data!AS204&gt;99, "&gt;99", T1_Data!AS204))),"-")</f>
        <v>-</v>
      </c>
      <c r="AT206" s="72" t="str">
        <f>IF(ISNUMBER(T1_Data!AT204),IF(T1_Data!AT204=-999,"NA",IF(T1_Data!AT204&lt;1, "&lt;1", IF(T1_Data!AT204&gt;99, "&gt;99", T1_Data!AT204))),"-")</f>
        <v>-</v>
      </c>
      <c r="AU206" s="72" t="str">
        <f>IF(ISNUMBER(T1_Data!AU204),IF(T1_Data!AU204=-999,"NA",IF(T1_Data!AU204&lt;1, "&lt;1", IF(T1_Data!AU204&gt;99, "&gt;99", T1_Data!AU204))),"-")</f>
        <v>-</v>
      </c>
      <c r="AV206" s="72" t="str">
        <f>IF(ISNUMBER(T1_Data!AV204),IF(T1_Data!AV204=-999,"NA",IF(T1_Data!AV204&lt;1, "&lt;1", IF(T1_Data!AV204&gt;99, "&gt;99", T1_Data!AV204))),"-")</f>
        <v>-</v>
      </c>
      <c r="AW206" s="72" t="str">
        <f>IF(ISNUMBER(T1_Data!AW204),IF(T1_Data!AW204=-999,"NA",IF(T1_Data!AW204&lt;1, "&lt;1", IF(T1_Data!AW204&gt;99, "&gt;99", T1_Data!AW204))),"-")</f>
        <v>-</v>
      </c>
      <c r="AX206" s="72" t="str">
        <f>IF(ISNUMBER(T1_Data!AX204),IF(T1_Data!AX204=-999,"NA",IF(T1_Data!AX204&lt;1, "&lt;1", IF(T1_Data!AX204&gt;99, "&gt;99", T1_Data!AX204))),"-")</f>
        <v>-</v>
      </c>
      <c r="AY206" s="72" t="str">
        <f>IF(ISNUMBER(T1_Data!AY204),IF(T1_Data!AY204=-999,"NA",IF(T1_Data!AY204&lt;1, "&lt;1", IF(T1_Data!AY204&gt;99, "&gt;99", T1_Data!AY204))),"-")</f>
        <v>-</v>
      </c>
      <c r="AZ206" s="72" t="str">
        <f>IF(ISNUMBER(T1_Data!AZ204),IF(T1_Data!AZ204=-999,"NA",IF(T1_Data!AZ204&lt;1, "&lt;1", IF(T1_Data!AZ204&gt;99, "&gt;99", T1_Data!AZ204))),"-")</f>
        <v>-</v>
      </c>
      <c r="BA206" s="72" t="str">
        <f>IF(ISNUMBER(T1_Data!BA204),IF(T1_Data!BA204=-999,"NA",IF(T1_Data!BA204&lt;1, "&lt;1", IF(T1_Data!BA204&gt;99, "&gt;99", T1_Data!BA204))),"-")</f>
        <v>-</v>
      </c>
      <c r="BB206" s="72" t="str">
        <f>IF(ISNUMBER(T1_Data!BB204),IF(T1_Data!BB204=-999,"NA",IF(T1_Data!BB204&lt;1, "&lt;1", IF(T1_Data!BB204&gt;99, "&gt;99", T1_Data!BB204))),"-")</f>
        <v>-</v>
      </c>
      <c r="BC206" s="72" t="str">
        <f>IF(ISNUMBER(T1_Data!BC204),IF(T1_Data!BC204=-999,"NA",IF(T1_Data!BC204&lt;1, "&lt;1", IF(T1_Data!BC204&gt;99, "&gt;99", T1_Data!BC204))),"-")</f>
        <v>-</v>
      </c>
      <c r="BD206" s="72" t="str">
        <f>IF(ISNUMBER(T1_Data!BD204),IF(T1_Data!BD204=-999,"NA",IF(T1_Data!BD204&lt;1, "&lt;1", IF(T1_Data!BD204&gt;99, "&gt;99", T1_Data!BD204))),"-")</f>
        <v>-</v>
      </c>
      <c r="BE206" s="72" t="str">
        <f>IF(ISNUMBER(T1_Data!BE204),IF(T1_Data!BE204=-999,"NA",IF(T1_Data!BE204&lt;1, "&lt;1", IF(T1_Data!BE204&gt;99, "&gt;99", T1_Data!BE204))),"-")</f>
        <v>-</v>
      </c>
      <c r="BF206" s="72" t="str">
        <f>IF(ISNUMBER(T1_Data!BF204),IF(T1_Data!BF204=-999,"NA",IF(T1_Data!BF204&lt;1, "&lt;1", IF(T1_Data!BF204&gt;99, "&gt;99", T1_Data!BF204))),"-")</f>
        <v>-</v>
      </c>
      <c r="BG206" s="72" t="str">
        <f>IF(ISNUMBER(T1_Data!BG204),IF(T1_Data!BG204=-999,"NA",IF(T1_Data!BG204&lt;1, "&lt;1", IF(T1_Data!BG204&gt;99, "&gt;99", T1_Data!BG204))),"-")</f>
        <v>-</v>
      </c>
      <c r="BH206" s="72" t="str">
        <f>IF(ISNUMBER(T1_Data!BH204),IF(T1_Data!BH204=-999,"NA",IF(T1_Data!BH204&lt;1, "&lt;1", IF(T1_Data!BH204&gt;99, "&gt;99", T1_Data!BH204))),"-")</f>
        <v>-</v>
      </c>
      <c r="BI206" s="72" t="str">
        <f>IF(ISNUMBER(T1_Data!BI204),IF(T1_Data!BI204=-999,"NA",IF(T1_Data!BI204&lt;1, "&lt;1", IF(T1_Data!BI204&gt;99, "&gt;99", T1_Data!BI204))),"-")</f>
        <v>-</v>
      </c>
      <c r="BJ206" s="72" t="str">
        <f>IF(ISNUMBER(T1_Data!BJ204),IF(T1_Data!BJ204=-999,"NA",IF(T1_Data!BJ204&lt;1, "&lt;1", IF(T1_Data!BJ204&gt;99, "&gt;99", T1_Data!BJ204))),"-")</f>
        <v>-</v>
      </c>
      <c r="BK206" s="72" t="str">
        <f>IF(ISNUMBER(T1_Data!BK204),IF(T1_Data!BK204=-999,"NA",IF(T1_Data!BK204&lt;1, "&lt;1", IF(T1_Data!BK204&gt;99, "&gt;99", T1_Data!BK204))),"-")</f>
        <v>-</v>
      </c>
      <c r="BL206" s="72" t="str">
        <f>IF(ISNUMBER(T1_Data!BL204),IF(T1_Data!BL204=-999,"NA",IF(T1_Data!BL204&lt;1, "&lt;1", IF(T1_Data!BL204&gt;99, "&gt;99", T1_Data!BL204))),"-")</f>
        <v>-</v>
      </c>
      <c r="BM206" s="72" t="str">
        <f>IF(ISNUMBER(T1_Data!BM204),IF(T1_Data!BM204=-999,"NA",IF(T1_Data!BM204&lt;1, "&lt;1", IF(T1_Data!BM204&gt;99, "&gt;99", T1_Data!BM204))),"-")</f>
        <v>-</v>
      </c>
      <c r="BN206" s="72" t="str">
        <f>IF(ISNUMBER(T1_Data!BN204),IF(T1_Data!BN204=-999,"NA",IF(T1_Data!BN204&lt;1, "&lt;1", IF(T1_Data!BN204&gt;99, "&gt;99", T1_Data!BN204))),"-")</f>
        <v>-</v>
      </c>
      <c r="BO206" s="72" t="str">
        <f>IF(ISNUMBER(T1_Data!BO204),IF(T1_Data!BO204=-999,"NA",IF(T1_Data!BO204&lt;1, "&lt;1", IF(T1_Data!BO204&gt;99, "&gt;99", T1_Data!BO204))),"-")</f>
        <v>-</v>
      </c>
      <c r="BP206" s="72" t="str">
        <f>IF(ISNUMBER(T1_Data!BP204),IF(T1_Data!BP204=-999,"NA",IF(T1_Data!BP204&lt;1, "&lt;1", IF(T1_Data!BP204&gt;99, "&gt;99", T1_Data!BP204))),"-")</f>
        <v>-</v>
      </c>
      <c r="BQ206" s="72" t="str">
        <f>IF(ISNUMBER(T1_Data!BQ204),IF(T1_Data!BQ204=-999,"NA",IF(T1_Data!BQ204&lt;1, "&lt;1", IF(T1_Data!BQ204&gt;99, "&gt;99", T1_Data!BQ204))),"-")</f>
        <v>-</v>
      </c>
      <c r="BR206" s="72" t="str">
        <f>IF(ISNUMBER(T1_Data!BR204),IF(T1_Data!BR204=-999,"NA",IF(T1_Data!BR204&lt;1, "&lt;1", IF(T1_Data!BR204&gt;99, "&gt;99", T1_Data!BR204))),"-")</f>
        <v>-</v>
      </c>
      <c r="BS206" s="72" t="str">
        <f>IF(ISNUMBER(T1_Data!BS204),IF(T1_Data!BS204=-999,"NA",IF(T1_Data!BS204&lt;1, "&lt;1", IF(T1_Data!BS204&gt;99, "&gt;99", T1_Data!BS204))),"-")</f>
        <v>-</v>
      </c>
      <c r="BT206" s="72" t="str">
        <f>IF(ISNUMBER(T1_Data!BT204),IF(T1_Data!BT204=-999,"NA",IF(T1_Data!BT204&lt;1, "&lt;1", IF(T1_Data!BT204&gt;99, "&gt;99", T1_Data!BT204))),"-")</f>
        <v>-</v>
      </c>
      <c r="BU206" s="72" t="str">
        <f>IF(ISNUMBER(T1_Data!BU204),IF(T1_Data!BU204=-999,"NA",IF(T1_Data!BU204&lt;1, "&lt;1", IF(T1_Data!BU204&gt;99, "&gt;99", T1_Data!BU204))),"-")</f>
        <v>-</v>
      </c>
      <c r="BV206" s="72" t="str">
        <f>IF(ISNUMBER(T1_Data!BV204),IF(T1_Data!BV204=-999,"NA",IF(T1_Data!BV204&lt;1, "&lt;1", IF(T1_Data!BV204&gt;99, "&gt;99", T1_Data!BV204))),"-")</f>
        <v>-</v>
      </c>
      <c r="BW206" s="72" t="str">
        <f>IF(ISNUMBER(T1_Data!BW204),IF(T1_Data!BW204=-999,"NA",IF(T1_Data!BW204&lt;1, "&lt;1", IF(T1_Data!BW204&gt;99, "&gt;99", T1_Data!BW204))),"-")</f>
        <v>-</v>
      </c>
      <c r="BX206" s="72" t="str">
        <f>IF(ISNUMBER(T1_Data!BX204),IF(T1_Data!BX204=-999,"NA",IF(T1_Data!BX204&lt;1, "&lt;1", IF(T1_Data!BX204&gt;99, "&gt;99", T1_Data!BX204))),"-")</f>
        <v>-</v>
      </c>
      <c r="BY206" s="72" t="str">
        <f>IF(ISNUMBER(T1_Data!BY204),IF(T1_Data!BY204=-999,"NA",IF(T1_Data!BY204&lt;1, "&lt;1", IF(T1_Data!BY204&gt;99, "&gt;99", T1_Data!BY204))),"-")</f>
        <v>-</v>
      </c>
      <c r="BZ206" s="72" t="str">
        <f>IF(ISNUMBER(T1_Data!BZ204),IF(T1_Data!BZ204=-999,"NA",IF(T1_Data!BZ204&lt;1, "&lt;1", IF(T1_Data!BZ204&gt;99, "&gt;99", T1_Data!BZ204))),"-")</f>
        <v>-</v>
      </c>
      <c r="CA206" s="72" t="str">
        <f>IF(ISNUMBER(T1_Data!CA204),IF(T1_Data!CA204=-999,"NA",IF(T1_Data!CA204&lt;1, "&lt;1", IF(T1_Data!CA204&gt;99, "&gt;99", T1_Data!CA204))),"-")</f>
        <v>-</v>
      </c>
      <c r="CB206" s="72" t="str">
        <f>IF(ISNUMBER(T1_Data!CB204),IF(T1_Data!CB204=-999,"NA",IF(T1_Data!CB204&lt;1, "&lt;1", IF(T1_Data!CB204&gt;99, "&gt;99", T1_Data!CB204))),"-")</f>
        <v>-</v>
      </c>
      <c r="CC206" s="72" t="str">
        <f>IF(ISNUMBER(T1_Data!CC204),IF(T1_Data!CC204=-999,"NA",IF(T1_Data!CC204&lt;1, "&lt;1", IF(T1_Data!CC204&gt;99, "&gt;99", T1_Data!CC204))),"-")</f>
        <v>-</v>
      </c>
      <c r="CD206" s="72" t="str">
        <f>IF(ISNUMBER(T1_Data!CD204),IF(T1_Data!CD204=-999,"NA",IF(T1_Data!CD204&lt;1, "&lt;1", IF(T1_Data!CD204&gt;99, "&gt;99", T1_Data!CD204))),"-")</f>
        <v>-</v>
      </c>
      <c r="CE206" s="72" t="str">
        <f>IF(ISNUMBER(T1_Data!CE204),IF(T1_Data!CE204=-999,"NA",IF(T1_Data!CE204&lt;1, "&lt;1", IF(T1_Data!CE204&gt;99, "&gt;99", T1_Data!CE204))),"-")</f>
        <v>-</v>
      </c>
      <c r="CF206" s="72" t="str">
        <f>IF(ISNUMBER(T1_Data!CF204),IF(T1_Data!CF204=-999,"NA",IF(T1_Data!CF204&lt;1, "&lt;1", IF(T1_Data!CF204&gt;99, "&gt;99", T1_Data!CF204))),"-")</f>
        <v>-</v>
      </c>
      <c r="CG206" s="72" t="str">
        <f>IF(ISNUMBER(T1_Data!CG204),IF(T1_Data!CG204=-999,"NA",IF(T1_Data!CG204&lt;1, "&lt;1", IF(T1_Data!CG204&gt;99, "&gt;99", T1_Data!CG204))),"-")</f>
        <v>-</v>
      </c>
      <c r="CH206" s="72" t="str">
        <f>IF(ISNUMBER(T1_Data!CH204),IF(T1_Data!CH204=-999,"NA",IF(T1_Data!CH204&lt;1, "&lt;1", IF(T1_Data!CH204&gt;99, "&gt;99", T1_Data!CH204))),"-")</f>
        <v>-</v>
      </c>
      <c r="CI206" s="72" t="str">
        <f>IF(ISNUMBER(T1_Data!CI204),IF(T1_Data!CI204=-999,"NA",IF(T1_Data!CI204&lt;1, "&lt;1", IF(T1_Data!CI204&gt;99, "&gt;99", T1_Data!CI204))),"-")</f>
        <v>-</v>
      </c>
      <c r="CJ206" s="72" t="str">
        <f>IF(ISNUMBER(T1_Data!CJ204),IF(T1_Data!CJ204=-999,"NA",IF(T1_Data!CJ204&lt;1, "&lt;1", IF(T1_Data!CJ204&gt;99, "&gt;99", T1_Data!CJ204))),"-")</f>
        <v>-</v>
      </c>
      <c r="CK206" s="72" t="str">
        <f>IF(ISNUMBER(T1_Data!CK204),IF(T1_Data!CK204=-999,"NA",IF(T1_Data!CK204&lt;1, "&lt;1", IF(T1_Data!CK204&gt;99, "&gt;99", T1_Data!CK204))),"-")</f>
        <v>-</v>
      </c>
      <c r="CL206" s="72" t="str">
        <f>IF(ISNUMBER(T1_Data!CL204),IF(T1_Data!CL204=-999,"NA",IF(T1_Data!CL204&lt;1, "&lt;1", IF(T1_Data!CL204&gt;99, "&gt;99", T1_Data!CL204))),"-")</f>
        <v>-</v>
      </c>
      <c r="CM206" s="72" t="str">
        <f>IF(ISNUMBER(T1_Data!CM204),IF(T1_Data!CM204=-999,"NA",IF(T1_Data!CM204&lt;1, "&lt;1", IF(T1_Data!CM204&gt;99, "&gt;99", T1_Data!CM204))),"-")</f>
        <v>-</v>
      </c>
      <c r="CN206" s="72" t="str">
        <f>IF(ISNUMBER(T1_Data!CN204),IF(T1_Data!CN204=-999,"NA",IF(T1_Data!CN204&lt;1, "&lt;1", IF(T1_Data!CN204&gt;99, "&gt;99", T1_Data!CN204))),"-")</f>
        <v>-</v>
      </c>
      <c r="CO206" s="72" t="str">
        <f>IF(ISNUMBER(T1_Data!CO204),IF(T1_Data!CO204=-999,"NA",IF(T1_Data!CO204&lt;1, "&lt;1", IF(T1_Data!CO204&gt;99, "&gt;99", T1_Data!CO204))),"-")</f>
        <v>-</v>
      </c>
      <c r="CP206" s="72" t="str">
        <f>IF(ISNUMBER(T1_Data!CP204),IF(T1_Data!CP204=-999,"NA",IF(T1_Data!CP204&lt;1, "&lt;1", IF(T1_Data!CP204&gt;99, "&gt;99", T1_Data!CP204))),"-")</f>
        <v>-</v>
      </c>
      <c r="CQ206" s="72" t="str">
        <f>IF(ISNUMBER(T1_Data!CQ204),IF(T1_Data!CQ204=-999,"NA",IF(T1_Data!CQ204&lt;1, "&lt;1", IF(T1_Data!CQ204&gt;99, "&gt;99", T1_Data!CQ204))),"-")</f>
        <v>-</v>
      </c>
      <c r="CR206" s="72" t="str">
        <f>IF(ISNUMBER(T1_Data!CR204),IF(T1_Data!CR204=-999,"NA",IF(T1_Data!CR204&lt;1, "&lt;1", IF(T1_Data!CR204&gt;99, "&gt;99", T1_Data!CR204))),"-")</f>
        <v>-</v>
      </c>
      <c r="CS206" s="72" t="str">
        <f>IF(ISNUMBER(T1_Data!CS204),IF(T1_Data!CS204=-999,"NA",IF(T1_Data!CS204&lt;1, "&lt;1", IF(T1_Data!CS204&gt;99, "&gt;99", T1_Data!CS204))),"-")</f>
        <v>-</v>
      </c>
      <c r="CT206" s="72" t="str">
        <f>IF(ISNUMBER(T1_Data!CT204),IF(T1_Data!CT204=-999,"NA",IF(T1_Data!CT204&lt;1, "&lt;1", IF(T1_Data!CT204&gt;99, "&gt;99", T1_Data!CT204))),"-")</f>
        <v>-</v>
      </c>
      <c r="CU206" s="72" t="str">
        <f>IF(ISNUMBER(T1_Data!CU204),IF(T1_Data!CU204=-999,"NA",IF(T1_Data!CU204&lt;1, "&lt;1", IF(T1_Data!CU204&gt;99, "&gt;99", T1_Data!CU204))),"-")</f>
        <v>-</v>
      </c>
      <c r="CV206" s="72" t="str">
        <f>IF(ISNUMBER(T1_Data!CV204),IF(T1_Data!CV204=-999,"NA",IF(T1_Data!CV204&lt;1, "&lt;1", IF(T1_Data!CV204&gt;99, "&gt;99", T1_Data!CV204))),"-")</f>
        <v>-</v>
      </c>
      <c r="CW206" s="72" t="str">
        <f>IF(ISNUMBER(T1_Data!CW204),IF(T1_Data!CW204=-999,"NA",IF(T1_Data!CW204&lt;1, "&lt;1", IF(T1_Data!CW204&gt;99, "&gt;99", T1_Data!CW204))),"-")</f>
        <v>-</v>
      </c>
      <c r="CX206" s="72" t="str">
        <f>IF(ISNUMBER(T1_Data!CX204),IF(T1_Data!CX204=-999,"NA",IF(T1_Data!CX204&lt;1, "&lt;1", IF(T1_Data!CX204&gt;99, "&gt;99", T1_Data!CX204))),"-")</f>
        <v>-</v>
      </c>
      <c r="CY206" s="72" t="str">
        <f>IF(ISNUMBER(T1_Data!CY204),IF(T1_Data!CY204=-999,"NA",IF(T1_Data!CY204&lt;1, "&lt;1", IF(T1_Data!CY204&gt;99, "&gt;99", T1_Data!CY204))),"-")</f>
        <v>-</v>
      </c>
      <c r="CZ206" s="72" t="str">
        <f>IF(ISNUMBER(T1_Data!CZ204),IF(T1_Data!CZ204=-999,"NA",IF(T1_Data!CZ204&lt;1, "&lt;1", IF(T1_Data!CZ204&gt;99, "&gt;99", T1_Data!CZ204))),"-")</f>
        <v>-</v>
      </c>
      <c r="DA206" s="72" t="str">
        <f>IF(ISNUMBER(T1_Data!DA204),IF(T1_Data!DA204=-999,"NA",IF(T1_Data!DA204&lt;1, "&lt;1", IF(T1_Data!DA204&gt;99, "&gt;99", T1_Data!DA204))),"-")</f>
        <v>-</v>
      </c>
      <c r="DB206" s="72" t="str">
        <f>IF(ISNUMBER(T1_Data!DB204),IF(T1_Data!DB204=-999,"NA",IF(T1_Data!DB204&lt;1, "&lt;1", IF(T1_Data!DB204&gt;99, "&gt;99", T1_Data!DB204))),"-")</f>
        <v>-</v>
      </c>
      <c r="DC206" s="72" t="str">
        <f>IF(ISNUMBER(T1_Data!DC204),IF(T1_Data!DC204=-999,"NA",IF(T1_Data!DC204&lt;1, "&lt;1", IF(T1_Data!DC204&gt;99, "&gt;99", T1_Data!DC204))),"-")</f>
        <v>-</v>
      </c>
      <c r="DD206" s="72" t="str">
        <f>IF(ISNUMBER(T1_Data!DD204),IF(T1_Data!DD204=-999,"NA",IF(T1_Data!DD204&lt;1, "&lt;1", IF(T1_Data!DD204&gt;99, "&gt;99", T1_Data!DD204))),"-")</f>
        <v>-</v>
      </c>
      <c r="DE206" s="72" t="str">
        <f>IF(ISNUMBER(T1_Data!DE204),IF(T1_Data!DE204=-999,"NA",IF(T1_Data!DE204&lt;1, "&lt;1", IF(T1_Data!DE204&gt;99, "&gt;99", T1_Data!DE204))),"-")</f>
        <v>-</v>
      </c>
      <c r="DF206" s="72" t="str">
        <f>IF(ISNUMBER(T1_Data!DF204),IF(T1_Data!DF204=-999,"NA",IF(T1_Data!DF204&lt;1, "&lt;1", IF(T1_Data!DF204&gt;99, "&gt;99", T1_Data!DF204))),"-")</f>
        <v>-</v>
      </c>
      <c r="DG206" s="72" t="str">
        <f>IF(ISNUMBER(T1_Data!DG204),IF(T1_Data!DG204=-999,"NA",IF(T1_Data!DG204&lt;1, "&lt;1", IF(T1_Data!DG204&gt;99, "&gt;99", T1_Data!DG204))),"-")</f>
        <v>-</v>
      </c>
      <c r="DH206" s="72" t="str">
        <f>IF(ISNUMBER(T1_Data!DH204),IF(T1_Data!DH204=-999,"NA",IF(T1_Data!DH204&lt;1, "&lt;1", IF(T1_Data!DH204&gt;99, "&gt;99", T1_Data!DH204))),"-")</f>
        <v>-</v>
      </c>
      <c r="DI206" s="72" t="str">
        <f>IF(ISNUMBER(T1_Data!DI204),IF(T1_Data!DI204=-999,"NA",IF(T1_Data!DI204&lt;1, "&lt;1", IF(T1_Data!DI204&gt;99, "&gt;99", T1_Data!DI204))),"-")</f>
        <v>-</v>
      </c>
      <c r="DJ206" s="72" t="str">
        <f>IF(ISNUMBER(T1_Data!DJ204),IF(T1_Data!DJ204=-999,"NA",IF(T1_Data!DJ204&lt;1, "&lt;1", IF(T1_Data!DJ204&gt;99, "&gt;99", T1_Data!DJ204))),"-")</f>
        <v>-</v>
      </c>
      <c r="DK206" s="72" t="str">
        <f>IF(ISNUMBER(T1_Data!DK204),IF(T1_Data!DK204=-999,"NA",IF(T1_Data!DK204&lt;1, "&lt;1", IF(T1_Data!DK204&gt;99, "&gt;99", T1_Data!DK204))),"-")</f>
        <v>-</v>
      </c>
      <c r="DL206" s="72" t="str">
        <f>IF(ISNUMBER(T1_Data!DL204),IF(T1_Data!DL204=-999,"NA",IF(T1_Data!DL204&lt;1, "&lt;1", IF(T1_Data!DL204&gt;99, "&gt;99", T1_Data!DL204))),"-")</f>
        <v>-</v>
      </c>
      <c r="DM206" s="72" t="str">
        <f>IF(ISNUMBER(T1_Data!DM204),IF(T1_Data!DM204=-999,"NA",IF(T1_Data!DM204&lt;1, "&lt;1", IF(T1_Data!DM204&gt;99, "&gt;99", T1_Data!DM204))),"-")</f>
        <v>-</v>
      </c>
      <c r="DN206" s="72" t="str">
        <f>IF(ISNUMBER(T1_Data!DN204),IF(T1_Data!DN204=-999,"NA",IF(T1_Data!DN204&lt;1, "&lt;1", IF(T1_Data!DN204&gt;99, "&gt;99", T1_Data!DN204))),"-")</f>
        <v>-</v>
      </c>
      <c r="DO206" s="72" t="str">
        <f>IF(ISNUMBER(T1_Data!DO204),IF(T1_Data!DO204=-999,"NA",IF(T1_Data!DO204&lt;1, "&lt;1", IF(T1_Data!DO204&gt;99, "&gt;99", T1_Data!DO204))),"-")</f>
        <v>-</v>
      </c>
      <c r="DP206" s="72" t="str">
        <f>IF(ISNUMBER(T1_Data!DP204),IF(T1_Data!DP204=-999,"NA",IF(T1_Data!DP204&lt;1, "&lt;1", IF(T1_Data!DP204&gt;99, "&gt;99", T1_Data!DP204))),"-")</f>
        <v>-</v>
      </c>
      <c r="DQ206" s="72" t="str">
        <f>IF(ISNUMBER(T1_Data!DQ204),IF(T1_Data!DQ204=-999,"NA",IF(T1_Data!DQ204&lt;1, "&lt;1", IF(T1_Data!DQ204&gt;99, "&gt;99", T1_Data!DQ204))),"-")</f>
        <v>-</v>
      </c>
      <c r="DR206" s="72" t="str">
        <f>IF(ISNUMBER(T1_Data!DR204),IF(T1_Data!DR204=-999,"NA",IF(T1_Data!DR204&lt;1, "&lt;1", IF(T1_Data!DR204&gt;99, "&gt;99", T1_Data!DR204))),"-")</f>
        <v>-</v>
      </c>
      <c r="DS206" s="72" t="str">
        <f>IF(ISNUMBER(T1_Data!DS204),IF(T1_Data!DS204=-999,"NA",IF(T1_Data!DS204&lt;1, "&lt;1", IF(T1_Data!DS204&gt;99, "&gt;99", T1_Data!DS204))),"-")</f>
        <v>-</v>
      </c>
      <c r="DT206" s="72" t="str">
        <f>IF(ISNUMBER(T1_Data!DT204),IF(T1_Data!DT204=-999,"NA",IF(T1_Data!DT204&lt;1, "&lt;1", IF(T1_Data!DT204&gt;99, "&gt;99", T1_Data!DT204))),"-")</f>
        <v>-</v>
      </c>
      <c r="DU206" s="72" t="str">
        <f>IF(ISNUMBER(T1_Data!DU204),IF(T1_Data!DU204=-999,"NA",IF(T1_Data!DU204&lt;1, "&lt;1", IF(T1_Data!DU204&gt;99, "&gt;99", T1_Data!DU204))),"-")</f>
        <v>-</v>
      </c>
      <c r="DV206" s="72" t="str">
        <f>IF(ISNUMBER(T1_Data!DV204),IF(T1_Data!DV204=-999,"NA",IF(T1_Data!DV204&lt;1, "&lt;1", IF(T1_Data!DV204&gt;99, "&gt;99", T1_Data!DV204))),"-")</f>
        <v>-</v>
      </c>
      <c r="DW206" s="72" t="str">
        <f>IF(ISNUMBER(T1_Data!DW204),IF(T1_Data!DW204=-999,"NA",IF(T1_Data!DW204&lt;1, "&lt;1", IF(T1_Data!DW204&gt;99, "&gt;99", T1_Data!DW204))),"-")</f>
        <v>-</v>
      </c>
      <c r="DX206" s="72" t="str">
        <f>IF(ISNUMBER(T1_Data!DX204),IF(T1_Data!DX204=-999,"NA",IF(T1_Data!DX204&lt;1, "&lt;1", IF(T1_Data!DX204&gt;99, "&gt;99", T1_Data!DX204))),"-")</f>
        <v>-</v>
      </c>
      <c r="DY206" s="72" t="str">
        <f>IF(ISNUMBER(T1_Data!DY204),IF(T1_Data!DY204=-999,"NA",IF(T1_Data!DY204&lt;1, "&lt;1", IF(T1_Data!DY204&gt;99, "&gt;99", T1_Data!DY204))),"-")</f>
        <v>-</v>
      </c>
      <c r="DZ206" s="72" t="str">
        <f>IF(ISNUMBER(T1_Data!DZ204),IF(T1_Data!DZ204=-999,"NA",IF(T1_Data!DZ204&lt;1, "&lt;1", IF(T1_Data!DZ204&gt;99, "&gt;99", T1_Data!DZ204))),"-")</f>
        <v>-</v>
      </c>
      <c r="EA206" s="72" t="str">
        <f>IF(ISNUMBER(T1_Data!EA204),IF(T1_Data!EA204=-999,"NA",IF(T1_Data!EA204&lt;1, "&lt;1", IF(T1_Data!EA204&gt;99, "&gt;99", T1_Data!EA204))),"-")</f>
        <v>-</v>
      </c>
      <c r="EB206" s="72" t="str">
        <f>IF(ISNUMBER(T1_Data!EB204),IF(T1_Data!EB204=-999,"NA",IF(T1_Data!EB204&lt;1, "&lt;1", IF(T1_Data!EB204&gt;99, "&gt;99", T1_Data!EB204))),"-")</f>
        <v>-</v>
      </c>
      <c r="EC206" s="72" t="str">
        <f>IF(ISNUMBER(T1_Data!EC204),IF(T1_Data!EC204=-999,"NA",IF(T1_Data!EC204&lt;1, "&lt;1", IF(T1_Data!EC204&gt;99, "&gt;99", T1_Data!EC204))),"-")</f>
        <v>-</v>
      </c>
      <c r="ED206" s="72" t="str">
        <f>IF(ISNUMBER(T1_Data!ED204),IF(T1_Data!ED204=-999,"NA",IF(T1_Data!ED204&lt;1, "&lt;1", IF(T1_Data!ED204&gt;99, "&gt;99", T1_Data!ED204))),"-")</f>
        <v>-</v>
      </c>
      <c r="EE206" s="72" t="str">
        <f>IF(ISNUMBER(T1_Data!EE204),IF(T1_Data!EE204=-999,"NA",IF(T1_Data!EE204&lt;1, "&lt;1", IF(T1_Data!EE204&gt;99, "&gt;99", T1_Data!EE204))),"-")</f>
        <v>-</v>
      </c>
      <c r="EF206" s="72" t="str">
        <f>IF(ISNUMBER(T1_Data!EF204),IF(T1_Data!EF204=-999,"NA",IF(T1_Data!EF204&lt;1, "&lt;1", IF(T1_Data!EF204&gt;99, "&gt;99", T1_Data!EF204))),"-")</f>
        <v>-</v>
      </c>
      <c r="EG206" s="72" t="str">
        <f>IF(ISNUMBER(T1_Data!EG204),IF(T1_Data!EG204=-999,"NA",IF(T1_Data!EG204&lt;1, "&lt;1", IF(T1_Data!EG204&gt;99, "&gt;99", T1_Data!EG204))),"-")</f>
        <v>-</v>
      </c>
      <c r="EH206" s="72" t="str">
        <f>IF(ISNUMBER(T1_Data!EH204),IF(T1_Data!EH204=-999,"NA",IF(T1_Data!EH204&lt;1, "&lt;1", IF(T1_Data!EH204&gt;99, "&gt;99", T1_Data!EH204))),"-")</f>
        <v>-</v>
      </c>
      <c r="EI206" s="72" t="str">
        <f>IF(ISNUMBER(T1_Data!EI204),IF(T1_Data!EI204=-999,"NA",IF(T1_Data!EI204&lt;1, "&lt;1", IF(T1_Data!EI204&gt;99, "&gt;99", T1_Data!EI204))),"-")</f>
        <v>-</v>
      </c>
      <c r="EJ206" s="72" t="str">
        <f>IF(ISNUMBER(T1_Data!EJ204),IF(T1_Data!EJ204=-999,"NA",IF(T1_Data!EJ204&lt;1, "&lt;1", IF(T1_Data!EJ204&gt;99, "&gt;99", T1_Data!EJ204))),"-")</f>
        <v>-</v>
      </c>
      <c r="EK206" s="72" t="str">
        <f>IF(ISNUMBER(T1_Data!EK204),IF(T1_Data!EK204=-999,"NA",IF(T1_Data!EK204&lt;1, "&lt;1", IF(T1_Data!EK204&gt;99, "&gt;99", T1_Data!EK204))),"-")</f>
        <v>-</v>
      </c>
      <c r="EL206" s="72" t="str">
        <f>IF(ISNUMBER(T1_Data!EL204),IF(T1_Data!EL204=-999,"NA",IF(T1_Data!EL204&lt;1, "&lt;1", IF(T1_Data!EL204&gt;99, "&gt;99", T1_Data!EL204))),"-")</f>
        <v>-</v>
      </c>
      <c r="EM206" s="72" t="str">
        <f>IF(ISNUMBER(T1_Data!EM204),IF(T1_Data!EM204=-999,"NA",IF(T1_Data!EM204&lt;1, "&lt;1", IF(T1_Data!EM204&gt;99, "&gt;99", T1_Data!EM204))),"-")</f>
        <v>-</v>
      </c>
      <c r="EN206" s="72" t="str">
        <f>IF(ISNUMBER(T1_Data!EN204),IF(T1_Data!EN204=-999,"NA",IF(T1_Data!EN204&lt;1, "&lt;1", IF(T1_Data!EN204&gt;99, "&gt;99", T1_Data!EN204))),"-")</f>
        <v>-</v>
      </c>
      <c r="EO206" s="72" t="str">
        <f>IF(ISNUMBER(T1_Data!EO204),IF(T1_Data!EO204=-999,"NA",IF(T1_Data!EO204&lt;1, "&lt;1", IF(T1_Data!EO204&gt;99, "&gt;99", T1_Data!EO204))),"-")</f>
        <v>-</v>
      </c>
      <c r="EP206" s="72" t="str">
        <f>IF(ISNUMBER(T1_Data!EP204),IF(T1_Data!EP204=-999,"NA",IF(T1_Data!EP204&lt;1, "&lt;1", IF(T1_Data!EP204&gt;99, "&gt;99", T1_Data!EP204))),"-")</f>
        <v>-</v>
      </c>
      <c r="EQ206" s="72" t="str">
        <f>IF(ISNUMBER(T1_Data!EQ204),IF(T1_Data!EQ204=-999,"NA",IF(T1_Data!EQ204&lt;1, "&lt;1", IF(T1_Data!EQ204&gt;99, "&gt;99", T1_Data!EQ204))),"-")</f>
        <v>-</v>
      </c>
      <c r="ER206" s="72" t="str">
        <f>IF(ISNUMBER(T1_Data!ER204),IF(T1_Data!ER204=-999,"NA",IF(T1_Data!ER204&lt;1, "&lt;1", IF(T1_Data!ER204&gt;99, "&gt;99", T1_Data!ER204))),"-")</f>
        <v>-</v>
      </c>
      <c r="ES206" s="72" t="str">
        <f>IF(ISNUMBER(T1_Data!ES204),IF(T1_Data!ES204=-999,"NA",IF(T1_Data!ES204&lt;1, "&lt;1", IF(T1_Data!ES204&gt;99, "&gt;99", T1_Data!ES204))),"-")</f>
        <v>-</v>
      </c>
      <c r="ET206" s="72" t="str">
        <f>IF(ISNUMBER(T1_Data!ET204),IF(T1_Data!ET204=-999,"NA",IF(T1_Data!ET204&lt;1, "&lt;1", IF(T1_Data!ET204&gt;99, "&gt;99", T1_Data!ET204))),"-")</f>
        <v>-</v>
      </c>
      <c r="EU206" s="72" t="str">
        <f>IF(ISNUMBER(T1_Data!EU204),IF(T1_Data!EU204=-999,"NA",IF(T1_Data!EU204&lt;1, "&lt;1", IF(T1_Data!EU204&gt;99, "&gt;99", T1_Data!EU204))),"-")</f>
        <v>-</v>
      </c>
      <c r="EV206" s="72" t="str">
        <f>IF(ISNUMBER(T1_Data!EV204),IF(T1_Data!EV204=-999,"NA",IF(T1_Data!EV204&lt;1, "&lt;1", IF(T1_Data!EV204&gt;99, "&gt;99", T1_Data!EV204))),"-")</f>
        <v>-</v>
      </c>
      <c r="EW206" s="72" t="str">
        <f>IF(ISNUMBER(T1_Data!EW204),IF(T1_Data!EW204=-999,"NA",IF(T1_Data!EW204&lt;1, "&lt;1", IF(T1_Data!EW204&gt;99, "&gt;99", T1_Data!EW204))),"-")</f>
        <v>-</v>
      </c>
      <c r="EX206" s="72" t="str">
        <f>IF(ISNUMBER(T1_Data!EX204),IF(T1_Data!EX204=-999,"NA",IF(T1_Data!EX204&lt;1, "&lt;1", IF(T1_Data!EX204&gt;99, "&gt;99", T1_Data!EX204))),"-")</f>
        <v>-</v>
      </c>
      <c r="EY206" s="72" t="str">
        <f>IF(ISNUMBER(T1_Data!EY204),IF(T1_Data!EY204=-999,"NA",IF(T1_Data!EY204&lt;1, "&lt;1", IF(T1_Data!EY204&gt;99, "&gt;99", T1_Data!EY204))),"-")</f>
        <v>-</v>
      </c>
      <c r="EZ206" s="72" t="str">
        <f>IF(ISNUMBER(T1_Data!EZ204),IF(T1_Data!EZ204=-999,"NA",IF(T1_Data!EZ204&lt;1, "&lt;1", IF(T1_Data!EZ204&gt;99, "&gt;99", T1_Data!EZ204))),"-")</f>
        <v>-</v>
      </c>
      <c r="FA206" s="72" t="str">
        <f>IF(ISNUMBER(T1_Data!FA204),IF(T1_Data!FA204=-999,"NA",IF(T1_Data!FA204&lt;1, "&lt;1", IF(T1_Data!FA204&gt;99, "&gt;99", T1_Data!FA204))),"-")</f>
        <v>-</v>
      </c>
      <c r="FB206" s="72" t="str">
        <f>IF(ISNUMBER(T1_Data!FB204),IF(T1_Data!FB204=-999,"NA",IF(T1_Data!FB204&lt;1, "&lt;1", IF(T1_Data!FB204&gt;99, "&gt;99", T1_Data!FB204))),"-")</f>
        <v>-</v>
      </c>
      <c r="FC206" s="72" t="str">
        <f>IF(ISNUMBER(T1_Data!FC204),IF(T1_Data!FC204=-999,"NA",IF(T1_Data!FC204&lt;1, "&lt;1", IF(T1_Data!FC204&gt;99, "&gt;99", T1_Data!FC204))),"-")</f>
        <v>-</v>
      </c>
      <c r="FD206" s="72" t="str">
        <f>IF(ISNUMBER(T1_Data!FD204),IF(T1_Data!FD204=-999,"NA",IF(T1_Data!FD204&lt;1, "&lt;1", IF(T1_Data!FD204&gt;99, "&gt;99", T1_Data!FD204))),"-")</f>
        <v>-</v>
      </c>
      <c r="FE206" s="72" t="str">
        <f>IF(ISNUMBER(T1_Data!FE204),IF(T1_Data!FE204=-999,"NA",IF(T1_Data!FE204&lt;1, "&lt;1", IF(T1_Data!FE204&gt;99, "&gt;99", T1_Data!FE204))),"-")</f>
        <v>-</v>
      </c>
      <c r="FF206" s="72" t="str">
        <f>IF(ISNUMBER(T1_Data!FF204),IF(T1_Data!FF204=-999,"NA",IF(T1_Data!FF204&lt;1, "&lt;1", IF(T1_Data!FF204&gt;99, "&gt;99", T1_Data!FF204))),"-")</f>
        <v>-</v>
      </c>
      <c r="FG206" s="72" t="str">
        <f>IF(ISNUMBER(T1_Data!FG204),IF(T1_Data!FG204=-999,"NA",IF(T1_Data!FG204&lt;1, "&lt;1", IF(T1_Data!FG204&gt;99, "&gt;99", T1_Data!FG204))),"-")</f>
        <v>-</v>
      </c>
      <c r="FH206" s="72" t="str">
        <f>IF(ISNUMBER(T1_Data!FH204),IF(T1_Data!FH204=-999,"NA",IF(T1_Data!FH204&lt;1, "&lt;1", IF(T1_Data!FH204&gt;99, "&gt;99", T1_Data!FH204))),"-")</f>
        <v>-</v>
      </c>
      <c r="FI206" s="72" t="str">
        <f>IF(ISNUMBER(T1_Data!FI204),IF(T1_Data!FI204=-999,"NA",IF(T1_Data!FI204&lt;1, "&lt;1", IF(T1_Data!FI204&gt;99, "&gt;99", T1_Data!FI204))),"-")</f>
        <v>-</v>
      </c>
      <c r="FJ206" s="72" t="str">
        <f>IF(ISNUMBER(T1_Data!FJ204),IF(T1_Data!FJ204=-999,"NA",IF(T1_Data!FJ204&lt;1, "&lt;1", IF(T1_Data!FJ204&gt;99, "&gt;99", T1_Data!FJ204))),"-")</f>
        <v>-</v>
      </c>
      <c r="FK206" s="72" t="str">
        <f>IF(ISNUMBER(T1_Data!FK204),IF(T1_Data!FK204=-999,"NA",IF(T1_Data!FK204&lt;1, "&lt;1", IF(T1_Data!FK204&gt;99, "&gt;99", T1_Data!FK204))),"-")</f>
        <v>-</v>
      </c>
      <c r="FL206" s="72" t="str">
        <f>IF(ISNUMBER(T1_Data!FL204),IF(T1_Data!FL204=-999,"NA",IF(T1_Data!FL204&lt;1, "&lt;1", IF(T1_Data!FL204&gt;99, "&gt;99", T1_Data!FL204))),"-")</f>
        <v>-</v>
      </c>
      <c r="FM206" s="72" t="str">
        <f>IF(ISNUMBER(T1_Data!FM204),IF(T1_Data!FM204=-999,"NA",IF(T1_Data!FM204&lt;1, "&lt;1", IF(T1_Data!FM204&gt;99, "&gt;99", T1_Data!FM204))),"-")</f>
        <v>-</v>
      </c>
      <c r="FN206" s="72" t="str">
        <f>IF(ISNUMBER(T1_Data!FN204),IF(T1_Data!FN204=-999,"NA",IF(T1_Data!FN204&lt;1, "&lt;1", IF(T1_Data!FN204&gt;99, "&gt;99", T1_Data!FN204))),"-")</f>
        <v>-</v>
      </c>
      <c r="FO206" s="72" t="str">
        <f>IF(ISNUMBER(T1_Data!FO204),IF(T1_Data!FO204=-999,"NA",IF(T1_Data!FO204&lt;1, "&lt;1", IF(T1_Data!FO204&gt;99, "&gt;99", T1_Data!FO204))),"-")</f>
        <v>-</v>
      </c>
      <c r="FP206" s="72" t="str">
        <f>IF(ISNUMBER(T1_Data!FP204),IF(T1_Data!FP204=-999,"NA",IF(T1_Data!FP204&lt;1, "&lt;1", IF(T1_Data!FP204&gt;99, "&gt;99", T1_Data!FP204))),"-")</f>
        <v>-</v>
      </c>
      <c r="FQ206" s="72" t="str">
        <f>IF(ISNUMBER(T1_Data!FQ204),IF(T1_Data!FQ204=-999,"NA",IF(T1_Data!FQ204&lt;1, "&lt;1", IF(T1_Data!FQ204&gt;99, "&gt;99", T1_Data!FQ204))),"-")</f>
        <v>-</v>
      </c>
      <c r="FR206" s="72" t="str">
        <f>IF(ISNUMBER(T1_Data!FR204),IF(T1_Data!FR204=-999,"NA",IF(T1_Data!FR204&lt;1, "&lt;1", IF(T1_Data!FR204&gt;99, "&gt;99", T1_Data!FR204))),"-")</f>
        <v>-</v>
      </c>
      <c r="FS206" s="72" t="str">
        <f>IF(ISNUMBER(T1_Data!FS204),IF(T1_Data!FS204=-999,"NA",IF(T1_Data!FS204&lt;1, "&lt;1", IF(T1_Data!FS204&gt;99, "&gt;99", T1_Data!FS204))),"-")</f>
        <v>-</v>
      </c>
      <c r="FT206" s="72" t="str">
        <f>IF(ISNUMBER(T1_Data!FT204),IF(T1_Data!FT204=-999,"NA",IF(T1_Data!FT204&lt;1, "&lt;1", IF(T1_Data!FT204&gt;99, "&gt;99", T1_Data!FT204))),"-")</f>
        <v>-</v>
      </c>
      <c r="FU206" s="72" t="str">
        <f>IF(ISNUMBER(T1_Data!FU204),IF(T1_Data!FU204=-999,"NA",IF(T1_Data!FU204&lt;1, "&lt;1", IF(T1_Data!FU204&gt;99, "&gt;99", T1_Data!FU204))),"-")</f>
        <v>-</v>
      </c>
      <c r="FV206" s="72" t="str">
        <f>IF(ISNUMBER(T1_Data!FV204),IF(T1_Data!FV204=-999,"NA",IF(T1_Data!FV204&lt;1, "&lt;1", IF(T1_Data!FV204&gt;99, "&gt;99", T1_Data!FV204))),"-")</f>
        <v>-</v>
      </c>
      <c r="FW206" s="72" t="str">
        <f>IF(ISNUMBER(T1_Data!FW204),IF(T1_Data!FW204=-999,"NA",IF(T1_Data!FW204&lt;1, "&lt;1", IF(T1_Data!FW204&gt;99, "&gt;99", T1_Data!FW204))),"-")</f>
        <v>-</v>
      </c>
      <c r="FX206" s="71" t="str">
        <f>IF(ISBLANK(T1_Data!FX204), "", T1_Data!FX204)</f>
        <v/>
      </c>
    </row>
    <row r="207" spans="1:180" x14ac:dyDescent="0.25">
      <c r="A207" s="71" t="str">
        <f>IF(ISBLANK(T1_Data!A205), "", T1_Data!A205)</f>
        <v/>
      </c>
      <c r="B207" s="72" t="str">
        <f>IF(ISNUMBER(T1_Data!B205), T1_Data!B205,"-")</f>
        <v>-</v>
      </c>
      <c r="C207" s="72" t="str">
        <f>IF(ISNUMBER(T1_Data!C205),IF(T1_Data!C205=-999,"NA",IF(T1_Data!C205&lt;1, "&lt;1", IF(T1_Data!C205&gt;99, "&gt;99", T1_Data!C205))),"-")</f>
        <v>-</v>
      </c>
      <c r="D207" s="72" t="str">
        <f>IF(ISNUMBER(T1_Data!D205),IF(T1_Data!D205=-999,"NA",IF(T1_Data!D205&lt;1, "&lt;1", IF(T1_Data!D205&gt;99, "&gt;99", T1_Data!D205))),"-")</f>
        <v>-</v>
      </c>
      <c r="E207" s="72" t="str">
        <f>IF(ISNUMBER(T1_Data!E205),IF(T1_Data!E205=-999,"NA",IF(T1_Data!E205&lt;1, "&lt;1", IF(T1_Data!E205&gt;99, "&gt;99", T1_Data!E205))),"-")</f>
        <v>-</v>
      </c>
      <c r="F207" s="72" t="str">
        <f>IF(ISNUMBER(T1_Data!F205),IF(T1_Data!F205=-999,"NA",IF(T1_Data!F205&lt;1, "&lt;1", IF(T1_Data!F205&gt;99, "&gt;99", T1_Data!F205))),"-")</f>
        <v>-</v>
      </c>
      <c r="G207" s="72" t="str">
        <f>IF(ISNUMBER(T1_Data!G205),IF(T1_Data!G205=-999,"NA",IF(T1_Data!G205&lt;1, "&lt;1", IF(T1_Data!G205&gt;99, "&gt;99", T1_Data!G205))),"-")</f>
        <v>-</v>
      </c>
      <c r="H207" s="72" t="str">
        <f>IF(ISNUMBER(T1_Data!H205),IF(T1_Data!H205=-999,"NA",IF(T1_Data!H205&lt;1, "&lt;1", IF(T1_Data!H205&gt;99, "&gt;99", T1_Data!H205))),"-")</f>
        <v>-</v>
      </c>
      <c r="I207" s="72" t="str">
        <f>IF(ISNUMBER(T1_Data!I205),IF(T1_Data!I205=-999,"NA",IF(T1_Data!I205&lt;1, "&lt;1", IF(T1_Data!I205&gt;99, "&gt;99", T1_Data!I205))),"-")</f>
        <v>-</v>
      </c>
      <c r="J207" s="72" t="str">
        <f>IF(ISNUMBER(T1_Data!J205),IF(T1_Data!J205=-999,"NA",IF(T1_Data!J205&lt;1, "&lt;1", IF(T1_Data!J205&gt;99, "&gt;99", T1_Data!J205))),"-")</f>
        <v>-</v>
      </c>
      <c r="K207" s="72" t="str">
        <f>IF(ISNUMBER(T1_Data!K205),IF(T1_Data!K205=-999,"NA",IF(T1_Data!K205&lt;1, "&lt;1", IF(T1_Data!K205&gt;99, "&gt;99", T1_Data!K205))),"-")</f>
        <v>-</v>
      </c>
      <c r="L207" s="72" t="str">
        <f>IF(ISNUMBER(T1_Data!L205),IF(T1_Data!L205=-999,"NA",IF(T1_Data!L205&lt;1, "&lt;1", IF(T1_Data!L205&gt;99, "&gt;99", T1_Data!L205))),"-")</f>
        <v>-</v>
      </c>
      <c r="M207" s="72" t="str">
        <f>IF(ISNUMBER(T1_Data!M205),IF(T1_Data!M205=-999,"NA",IF(T1_Data!M205&lt;1, "&lt;1", IF(T1_Data!M205&gt;99, "&gt;99", T1_Data!M205))),"-")</f>
        <v>-</v>
      </c>
      <c r="N207" s="72" t="str">
        <f>IF(ISNUMBER(T1_Data!N205),IF(T1_Data!N205=-999,"NA",IF(T1_Data!N205&lt;1, "&lt;1", IF(T1_Data!N205&gt;99, "&gt;99", T1_Data!N205))),"-")</f>
        <v>-</v>
      </c>
      <c r="O207" s="72" t="str">
        <f>IF(ISNUMBER(T1_Data!O205),IF(T1_Data!O205=-999,"NA",IF(T1_Data!O205&lt;1, "&lt;1", IF(T1_Data!O205&gt;99, "&gt;99", T1_Data!O205))),"-")</f>
        <v>-</v>
      </c>
      <c r="P207" s="72" t="str">
        <f>IF(ISNUMBER(T1_Data!P205),IF(T1_Data!P205=-999,"NA",IF(T1_Data!P205&lt;1, "&lt;1", IF(T1_Data!P205&gt;99, "&gt;99", T1_Data!P205))),"-")</f>
        <v>-</v>
      </c>
      <c r="Q207" s="72" t="str">
        <f>IF(ISNUMBER(T1_Data!Q205),IF(T1_Data!Q205=-999,"NA",IF(T1_Data!Q205&lt;1, "&lt;1", IF(T1_Data!Q205&gt;99, "&gt;99", T1_Data!Q205))),"-")</f>
        <v>-</v>
      </c>
      <c r="R207" s="72" t="str">
        <f>IF(ISNUMBER(T1_Data!R205),IF(T1_Data!R205=-999,"NA",IF(T1_Data!R205&lt;1, "&lt;1", IF(T1_Data!R205&gt;99, "&gt;99", T1_Data!R205))),"-")</f>
        <v>-</v>
      </c>
      <c r="S207" s="72" t="str">
        <f>IF(ISNUMBER(T1_Data!S205),IF(T1_Data!S205=-999,"NA",IF(T1_Data!S205&lt;1, "&lt;1", IF(T1_Data!S205&gt;99, "&gt;99", T1_Data!S205))),"-")</f>
        <v>-</v>
      </c>
      <c r="T207" s="72" t="str">
        <f>IF(ISNUMBER(T1_Data!T205),IF(T1_Data!T205=-999,"NA",IF(T1_Data!T205&lt;1, "&lt;1", IF(T1_Data!T205&gt;99, "&gt;99", T1_Data!T205))),"-")</f>
        <v>-</v>
      </c>
      <c r="U207" s="72" t="str">
        <f>IF(ISNUMBER(T1_Data!U205),IF(T1_Data!U205=-999,"NA",IF(T1_Data!U205&lt;1, "&lt;1", IF(T1_Data!U205&gt;99, "&gt;99", T1_Data!U205))),"-")</f>
        <v>-</v>
      </c>
      <c r="V207" s="72" t="str">
        <f>IF(ISNUMBER(T1_Data!V205),IF(T1_Data!V205=-999,"NA",IF(T1_Data!V205&lt;1, "&lt;1", IF(T1_Data!V205&gt;99, "&gt;99", T1_Data!V205))),"-")</f>
        <v>-</v>
      </c>
      <c r="W207" s="72" t="str">
        <f>IF(ISNUMBER(T1_Data!W205),IF(T1_Data!W205=-999,"NA",IF(T1_Data!W205&lt;1, "&lt;1", IF(T1_Data!W205&gt;99, "&gt;99", T1_Data!W205))),"-")</f>
        <v>-</v>
      </c>
      <c r="X207" s="72" t="str">
        <f>IF(ISNUMBER(T1_Data!X205),IF(T1_Data!X205=-999,"NA",IF(T1_Data!X205&lt;1, "&lt;1", IF(T1_Data!X205&gt;99, "&gt;99", T1_Data!X205))),"-")</f>
        <v>-</v>
      </c>
      <c r="Y207" s="72" t="str">
        <f>IF(ISNUMBER(T1_Data!Y205),IF(T1_Data!Y205=-999,"NA",IF(T1_Data!Y205&lt;1, "&lt;1", IF(T1_Data!Y205&gt;99, "&gt;99", T1_Data!Y205))),"-")</f>
        <v>-</v>
      </c>
      <c r="Z207" s="72" t="str">
        <f>IF(ISNUMBER(T1_Data!Z205),IF(T1_Data!Z205=-999,"NA",IF(T1_Data!Z205&lt;1, "&lt;1", IF(T1_Data!Z205&gt;99, "&gt;99", T1_Data!Z205))),"-")</f>
        <v>-</v>
      </c>
      <c r="AA207" s="72" t="str">
        <f>IF(ISNUMBER(T1_Data!AA205),IF(T1_Data!AA205=-999,"NA",IF(T1_Data!AA205&lt;1, "&lt;1", IF(T1_Data!AA205&gt;99, "&gt;99", T1_Data!AA205))),"-")</f>
        <v>-</v>
      </c>
      <c r="AB207" s="72" t="str">
        <f>IF(ISNUMBER(T1_Data!AB205),IF(T1_Data!AB205=-999,"NA",IF(T1_Data!AB205&lt;1, "&lt;1", IF(T1_Data!AB205&gt;99, "&gt;99", T1_Data!AB205))),"-")</f>
        <v>-</v>
      </c>
      <c r="AC207" s="72" t="str">
        <f>IF(ISNUMBER(T1_Data!AC205),IF(T1_Data!AC205=-999,"NA",IF(T1_Data!AC205&lt;1, "&lt;1", IF(T1_Data!AC205&gt;99, "&gt;99", T1_Data!AC205))),"-")</f>
        <v>-</v>
      </c>
      <c r="AD207" s="72" t="str">
        <f>IF(ISNUMBER(T1_Data!AD205),IF(T1_Data!AD205=-999,"NA",IF(T1_Data!AD205&lt;1, "&lt;1", IF(T1_Data!AD205&gt;99, "&gt;99", T1_Data!AD205))),"-")</f>
        <v>-</v>
      </c>
      <c r="AE207" s="72" t="str">
        <f>IF(ISNUMBER(T1_Data!AE205),IF(T1_Data!AE205=-999,"NA",IF(T1_Data!AE205&lt;1, "&lt;1", IF(T1_Data!AE205&gt;99, "&gt;99", T1_Data!AE205))),"-")</f>
        <v>-</v>
      </c>
      <c r="AF207" s="72" t="str">
        <f>IF(ISNUMBER(T1_Data!AF205),IF(T1_Data!AF205=-999,"NA",IF(T1_Data!AF205&lt;1, "&lt;1", IF(T1_Data!AF205&gt;99, "&gt;99", T1_Data!AF205))),"-")</f>
        <v>-</v>
      </c>
      <c r="AG207" s="72" t="str">
        <f>IF(ISNUMBER(T1_Data!AG205),IF(T1_Data!AG205=-999,"NA",IF(T1_Data!AG205&lt;1, "&lt;1", IF(T1_Data!AG205&gt;99, "&gt;99", T1_Data!AG205))),"-")</f>
        <v>-</v>
      </c>
      <c r="AH207" s="72" t="str">
        <f>IF(ISNUMBER(T1_Data!AH205),IF(T1_Data!AH205=-999,"NA",IF(T1_Data!AH205&lt;1, "&lt;1", IF(T1_Data!AH205&gt;99, "&gt;99", T1_Data!AH205))),"-")</f>
        <v>-</v>
      </c>
      <c r="AI207" s="72" t="str">
        <f>IF(ISNUMBER(T1_Data!AI205),IF(T1_Data!AI205=-999,"NA",IF(T1_Data!AI205&lt;1, "&lt;1", IF(T1_Data!AI205&gt;99, "&gt;99", T1_Data!AI205))),"-")</f>
        <v>-</v>
      </c>
      <c r="AJ207" s="72" t="str">
        <f>IF(ISNUMBER(T1_Data!AJ205),IF(T1_Data!AJ205=-999,"NA",IF(T1_Data!AJ205&lt;1, "&lt;1", IF(T1_Data!AJ205&gt;99, "&gt;99", T1_Data!AJ205))),"-")</f>
        <v>-</v>
      </c>
      <c r="AK207" s="72" t="str">
        <f>IF(ISNUMBER(T1_Data!AK205),IF(T1_Data!AK205=-999,"NA",IF(T1_Data!AK205&lt;1, "&lt;1", IF(T1_Data!AK205&gt;99, "&gt;99", T1_Data!AK205))),"-")</f>
        <v>-</v>
      </c>
      <c r="AL207" s="72" t="str">
        <f>IF(ISNUMBER(T1_Data!AL205),IF(T1_Data!AL205=-999,"NA",IF(T1_Data!AL205&lt;1, "&lt;1", IF(T1_Data!AL205&gt;99, "&gt;99", T1_Data!AL205))),"-")</f>
        <v>-</v>
      </c>
      <c r="AM207" s="72" t="str">
        <f>IF(ISNUMBER(T1_Data!AM205),IF(T1_Data!AM205=-999,"NA",IF(T1_Data!AM205&lt;1, "&lt;1", IF(T1_Data!AM205&gt;99, "&gt;99", T1_Data!AM205))),"-")</f>
        <v>-</v>
      </c>
      <c r="AN207" s="72" t="str">
        <f>IF(ISNUMBER(T1_Data!AN205),IF(T1_Data!AN205=-999,"NA",IF(T1_Data!AN205&lt;1, "&lt;1", IF(T1_Data!AN205&gt;99, "&gt;99", T1_Data!AN205))),"-")</f>
        <v>-</v>
      </c>
      <c r="AO207" s="72" t="str">
        <f>IF(ISNUMBER(T1_Data!AO205),IF(T1_Data!AO205=-999,"NA",IF(T1_Data!AO205&lt;1, "&lt;1", IF(T1_Data!AO205&gt;99, "&gt;99", T1_Data!AO205))),"-")</f>
        <v>-</v>
      </c>
      <c r="AP207" s="72" t="str">
        <f>IF(ISNUMBER(T1_Data!AP205),IF(T1_Data!AP205=-999,"NA",IF(T1_Data!AP205&lt;1, "&lt;1", IF(T1_Data!AP205&gt;99, "&gt;99", T1_Data!AP205))),"-")</f>
        <v>-</v>
      </c>
      <c r="AQ207" s="72" t="str">
        <f>IF(ISNUMBER(T1_Data!AQ205),IF(T1_Data!AQ205=-999,"NA",IF(T1_Data!AQ205&lt;1, "&lt;1", IF(T1_Data!AQ205&gt;99, "&gt;99", T1_Data!AQ205))),"-")</f>
        <v>-</v>
      </c>
      <c r="AR207" s="72" t="str">
        <f>IF(ISNUMBER(T1_Data!AR205),IF(T1_Data!AR205=-999,"NA",IF(T1_Data!AR205&lt;1, "&lt;1", IF(T1_Data!AR205&gt;99, "&gt;99", T1_Data!AR205))),"-")</f>
        <v>-</v>
      </c>
      <c r="AS207" s="72" t="str">
        <f>IF(ISNUMBER(T1_Data!AS205),IF(T1_Data!AS205=-999,"NA",IF(T1_Data!AS205&lt;1, "&lt;1", IF(T1_Data!AS205&gt;99, "&gt;99", T1_Data!AS205))),"-")</f>
        <v>-</v>
      </c>
      <c r="AT207" s="72" t="str">
        <f>IF(ISNUMBER(T1_Data!AT205),IF(T1_Data!AT205=-999,"NA",IF(T1_Data!AT205&lt;1, "&lt;1", IF(T1_Data!AT205&gt;99, "&gt;99", T1_Data!AT205))),"-")</f>
        <v>-</v>
      </c>
      <c r="AU207" s="72" t="str">
        <f>IF(ISNUMBER(T1_Data!AU205),IF(T1_Data!AU205=-999,"NA",IF(T1_Data!AU205&lt;1, "&lt;1", IF(T1_Data!AU205&gt;99, "&gt;99", T1_Data!AU205))),"-")</f>
        <v>-</v>
      </c>
      <c r="AV207" s="72" t="str">
        <f>IF(ISNUMBER(T1_Data!AV205),IF(T1_Data!AV205=-999,"NA",IF(T1_Data!AV205&lt;1, "&lt;1", IF(T1_Data!AV205&gt;99, "&gt;99", T1_Data!AV205))),"-")</f>
        <v>-</v>
      </c>
      <c r="AW207" s="72" t="str">
        <f>IF(ISNUMBER(T1_Data!AW205),IF(T1_Data!AW205=-999,"NA",IF(T1_Data!AW205&lt;1, "&lt;1", IF(T1_Data!AW205&gt;99, "&gt;99", T1_Data!AW205))),"-")</f>
        <v>-</v>
      </c>
      <c r="AX207" s="72" t="str">
        <f>IF(ISNUMBER(T1_Data!AX205),IF(T1_Data!AX205=-999,"NA",IF(T1_Data!AX205&lt;1, "&lt;1", IF(T1_Data!AX205&gt;99, "&gt;99", T1_Data!AX205))),"-")</f>
        <v>-</v>
      </c>
      <c r="AY207" s="72" t="str">
        <f>IF(ISNUMBER(T1_Data!AY205),IF(T1_Data!AY205=-999,"NA",IF(T1_Data!AY205&lt;1, "&lt;1", IF(T1_Data!AY205&gt;99, "&gt;99", T1_Data!AY205))),"-")</f>
        <v>-</v>
      </c>
      <c r="AZ207" s="72" t="str">
        <f>IF(ISNUMBER(T1_Data!AZ205),IF(T1_Data!AZ205=-999,"NA",IF(T1_Data!AZ205&lt;1, "&lt;1", IF(T1_Data!AZ205&gt;99, "&gt;99", T1_Data!AZ205))),"-")</f>
        <v>-</v>
      </c>
      <c r="BA207" s="72" t="str">
        <f>IF(ISNUMBER(T1_Data!BA205),IF(T1_Data!BA205=-999,"NA",IF(T1_Data!BA205&lt;1, "&lt;1", IF(T1_Data!BA205&gt;99, "&gt;99", T1_Data!BA205))),"-")</f>
        <v>-</v>
      </c>
      <c r="BB207" s="72" t="str">
        <f>IF(ISNUMBER(T1_Data!BB205),IF(T1_Data!BB205=-999,"NA",IF(T1_Data!BB205&lt;1, "&lt;1", IF(T1_Data!BB205&gt;99, "&gt;99", T1_Data!BB205))),"-")</f>
        <v>-</v>
      </c>
      <c r="BC207" s="72" t="str">
        <f>IF(ISNUMBER(T1_Data!BC205),IF(T1_Data!BC205=-999,"NA",IF(T1_Data!BC205&lt;1, "&lt;1", IF(T1_Data!BC205&gt;99, "&gt;99", T1_Data!BC205))),"-")</f>
        <v>-</v>
      </c>
      <c r="BD207" s="72" t="str">
        <f>IF(ISNUMBER(T1_Data!BD205),IF(T1_Data!BD205=-999,"NA",IF(T1_Data!BD205&lt;1, "&lt;1", IF(T1_Data!BD205&gt;99, "&gt;99", T1_Data!BD205))),"-")</f>
        <v>-</v>
      </c>
      <c r="BE207" s="72" t="str">
        <f>IF(ISNUMBER(T1_Data!BE205),IF(T1_Data!BE205=-999,"NA",IF(T1_Data!BE205&lt;1, "&lt;1", IF(T1_Data!BE205&gt;99, "&gt;99", T1_Data!BE205))),"-")</f>
        <v>-</v>
      </c>
      <c r="BF207" s="72" t="str">
        <f>IF(ISNUMBER(T1_Data!BF205),IF(T1_Data!BF205=-999,"NA",IF(T1_Data!BF205&lt;1, "&lt;1", IF(T1_Data!BF205&gt;99, "&gt;99", T1_Data!BF205))),"-")</f>
        <v>-</v>
      </c>
      <c r="BG207" s="72" t="str">
        <f>IF(ISNUMBER(T1_Data!BG205),IF(T1_Data!BG205=-999,"NA",IF(T1_Data!BG205&lt;1, "&lt;1", IF(T1_Data!BG205&gt;99, "&gt;99", T1_Data!BG205))),"-")</f>
        <v>-</v>
      </c>
      <c r="BH207" s="72" t="str">
        <f>IF(ISNUMBER(T1_Data!BH205),IF(T1_Data!BH205=-999,"NA",IF(T1_Data!BH205&lt;1, "&lt;1", IF(T1_Data!BH205&gt;99, "&gt;99", T1_Data!BH205))),"-")</f>
        <v>-</v>
      </c>
      <c r="BI207" s="72" t="str">
        <f>IF(ISNUMBER(T1_Data!BI205),IF(T1_Data!BI205=-999,"NA",IF(T1_Data!BI205&lt;1, "&lt;1", IF(T1_Data!BI205&gt;99, "&gt;99", T1_Data!BI205))),"-")</f>
        <v>-</v>
      </c>
      <c r="BJ207" s="72" t="str">
        <f>IF(ISNUMBER(T1_Data!BJ205),IF(T1_Data!BJ205=-999,"NA",IF(T1_Data!BJ205&lt;1, "&lt;1", IF(T1_Data!BJ205&gt;99, "&gt;99", T1_Data!BJ205))),"-")</f>
        <v>-</v>
      </c>
      <c r="BK207" s="72" t="str">
        <f>IF(ISNUMBER(T1_Data!BK205),IF(T1_Data!BK205=-999,"NA",IF(T1_Data!BK205&lt;1, "&lt;1", IF(T1_Data!BK205&gt;99, "&gt;99", T1_Data!BK205))),"-")</f>
        <v>-</v>
      </c>
      <c r="BL207" s="72" t="str">
        <f>IF(ISNUMBER(T1_Data!BL205),IF(T1_Data!BL205=-999,"NA",IF(T1_Data!BL205&lt;1, "&lt;1", IF(T1_Data!BL205&gt;99, "&gt;99", T1_Data!BL205))),"-")</f>
        <v>-</v>
      </c>
      <c r="BM207" s="72" t="str">
        <f>IF(ISNUMBER(T1_Data!BM205),IF(T1_Data!BM205=-999,"NA",IF(T1_Data!BM205&lt;1, "&lt;1", IF(T1_Data!BM205&gt;99, "&gt;99", T1_Data!BM205))),"-")</f>
        <v>-</v>
      </c>
      <c r="BN207" s="72" t="str">
        <f>IF(ISNUMBER(T1_Data!BN205),IF(T1_Data!BN205=-999,"NA",IF(T1_Data!BN205&lt;1, "&lt;1", IF(T1_Data!BN205&gt;99, "&gt;99", T1_Data!BN205))),"-")</f>
        <v>-</v>
      </c>
      <c r="BO207" s="72" t="str">
        <f>IF(ISNUMBER(T1_Data!BO205),IF(T1_Data!BO205=-999,"NA",IF(T1_Data!BO205&lt;1, "&lt;1", IF(T1_Data!BO205&gt;99, "&gt;99", T1_Data!BO205))),"-")</f>
        <v>-</v>
      </c>
      <c r="BP207" s="72" t="str">
        <f>IF(ISNUMBER(T1_Data!BP205),IF(T1_Data!BP205=-999,"NA",IF(T1_Data!BP205&lt;1, "&lt;1", IF(T1_Data!BP205&gt;99, "&gt;99", T1_Data!BP205))),"-")</f>
        <v>-</v>
      </c>
      <c r="BQ207" s="72" t="str">
        <f>IF(ISNUMBER(T1_Data!BQ205),IF(T1_Data!BQ205=-999,"NA",IF(T1_Data!BQ205&lt;1, "&lt;1", IF(T1_Data!BQ205&gt;99, "&gt;99", T1_Data!BQ205))),"-")</f>
        <v>-</v>
      </c>
      <c r="BR207" s="72" t="str">
        <f>IF(ISNUMBER(T1_Data!BR205),IF(T1_Data!BR205=-999,"NA",IF(T1_Data!BR205&lt;1, "&lt;1", IF(T1_Data!BR205&gt;99, "&gt;99", T1_Data!BR205))),"-")</f>
        <v>-</v>
      </c>
      <c r="BS207" s="72" t="str">
        <f>IF(ISNUMBER(T1_Data!BS205),IF(T1_Data!BS205=-999,"NA",IF(T1_Data!BS205&lt;1, "&lt;1", IF(T1_Data!BS205&gt;99, "&gt;99", T1_Data!BS205))),"-")</f>
        <v>-</v>
      </c>
      <c r="BT207" s="72" t="str">
        <f>IF(ISNUMBER(T1_Data!BT205),IF(T1_Data!BT205=-999,"NA",IF(T1_Data!BT205&lt;1, "&lt;1", IF(T1_Data!BT205&gt;99, "&gt;99", T1_Data!BT205))),"-")</f>
        <v>-</v>
      </c>
      <c r="BU207" s="72" t="str">
        <f>IF(ISNUMBER(T1_Data!BU205),IF(T1_Data!BU205=-999,"NA",IF(T1_Data!BU205&lt;1, "&lt;1", IF(T1_Data!BU205&gt;99, "&gt;99", T1_Data!BU205))),"-")</f>
        <v>-</v>
      </c>
      <c r="BV207" s="72" t="str">
        <f>IF(ISNUMBER(T1_Data!BV205),IF(T1_Data!BV205=-999,"NA",IF(T1_Data!BV205&lt;1, "&lt;1", IF(T1_Data!BV205&gt;99, "&gt;99", T1_Data!BV205))),"-")</f>
        <v>-</v>
      </c>
      <c r="BW207" s="72" t="str">
        <f>IF(ISNUMBER(T1_Data!BW205),IF(T1_Data!BW205=-999,"NA",IF(T1_Data!BW205&lt;1, "&lt;1", IF(T1_Data!BW205&gt;99, "&gt;99", T1_Data!BW205))),"-")</f>
        <v>-</v>
      </c>
      <c r="BX207" s="72" t="str">
        <f>IF(ISNUMBER(T1_Data!BX205),IF(T1_Data!BX205=-999,"NA",IF(T1_Data!BX205&lt;1, "&lt;1", IF(T1_Data!BX205&gt;99, "&gt;99", T1_Data!BX205))),"-")</f>
        <v>-</v>
      </c>
      <c r="BY207" s="72" t="str">
        <f>IF(ISNUMBER(T1_Data!BY205),IF(T1_Data!BY205=-999,"NA",IF(T1_Data!BY205&lt;1, "&lt;1", IF(T1_Data!BY205&gt;99, "&gt;99", T1_Data!BY205))),"-")</f>
        <v>-</v>
      </c>
      <c r="BZ207" s="72" t="str">
        <f>IF(ISNUMBER(T1_Data!BZ205),IF(T1_Data!BZ205=-999,"NA",IF(T1_Data!BZ205&lt;1, "&lt;1", IF(T1_Data!BZ205&gt;99, "&gt;99", T1_Data!BZ205))),"-")</f>
        <v>-</v>
      </c>
      <c r="CA207" s="72" t="str">
        <f>IF(ISNUMBER(T1_Data!CA205),IF(T1_Data!CA205=-999,"NA",IF(T1_Data!CA205&lt;1, "&lt;1", IF(T1_Data!CA205&gt;99, "&gt;99", T1_Data!CA205))),"-")</f>
        <v>-</v>
      </c>
      <c r="CB207" s="72" t="str">
        <f>IF(ISNUMBER(T1_Data!CB205),IF(T1_Data!CB205=-999,"NA",IF(T1_Data!CB205&lt;1, "&lt;1", IF(T1_Data!CB205&gt;99, "&gt;99", T1_Data!CB205))),"-")</f>
        <v>-</v>
      </c>
      <c r="CC207" s="72" t="str">
        <f>IF(ISNUMBER(T1_Data!CC205),IF(T1_Data!CC205=-999,"NA",IF(T1_Data!CC205&lt;1, "&lt;1", IF(T1_Data!CC205&gt;99, "&gt;99", T1_Data!CC205))),"-")</f>
        <v>-</v>
      </c>
      <c r="CD207" s="72" t="str">
        <f>IF(ISNUMBER(T1_Data!CD205),IF(T1_Data!CD205=-999,"NA",IF(T1_Data!CD205&lt;1, "&lt;1", IF(T1_Data!CD205&gt;99, "&gt;99", T1_Data!CD205))),"-")</f>
        <v>-</v>
      </c>
      <c r="CE207" s="72" t="str">
        <f>IF(ISNUMBER(T1_Data!CE205),IF(T1_Data!CE205=-999,"NA",IF(T1_Data!CE205&lt;1, "&lt;1", IF(T1_Data!CE205&gt;99, "&gt;99", T1_Data!CE205))),"-")</f>
        <v>-</v>
      </c>
      <c r="CF207" s="72" t="str">
        <f>IF(ISNUMBER(T1_Data!CF205),IF(T1_Data!CF205=-999,"NA",IF(T1_Data!CF205&lt;1, "&lt;1", IF(T1_Data!CF205&gt;99, "&gt;99", T1_Data!CF205))),"-")</f>
        <v>-</v>
      </c>
      <c r="CG207" s="72" t="str">
        <f>IF(ISNUMBER(T1_Data!CG205),IF(T1_Data!CG205=-999,"NA",IF(T1_Data!CG205&lt;1, "&lt;1", IF(T1_Data!CG205&gt;99, "&gt;99", T1_Data!CG205))),"-")</f>
        <v>-</v>
      </c>
      <c r="CH207" s="72" t="str">
        <f>IF(ISNUMBER(T1_Data!CH205),IF(T1_Data!CH205=-999,"NA",IF(T1_Data!CH205&lt;1, "&lt;1", IF(T1_Data!CH205&gt;99, "&gt;99", T1_Data!CH205))),"-")</f>
        <v>-</v>
      </c>
      <c r="CI207" s="72" t="str">
        <f>IF(ISNUMBER(T1_Data!CI205),IF(T1_Data!CI205=-999,"NA",IF(T1_Data!CI205&lt;1, "&lt;1", IF(T1_Data!CI205&gt;99, "&gt;99", T1_Data!CI205))),"-")</f>
        <v>-</v>
      </c>
      <c r="CJ207" s="72" t="str">
        <f>IF(ISNUMBER(T1_Data!CJ205),IF(T1_Data!CJ205=-999,"NA",IF(T1_Data!CJ205&lt;1, "&lt;1", IF(T1_Data!CJ205&gt;99, "&gt;99", T1_Data!CJ205))),"-")</f>
        <v>-</v>
      </c>
      <c r="CK207" s="72" t="str">
        <f>IF(ISNUMBER(T1_Data!CK205),IF(T1_Data!CK205=-999,"NA",IF(T1_Data!CK205&lt;1, "&lt;1", IF(T1_Data!CK205&gt;99, "&gt;99", T1_Data!CK205))),"-")</f>
        <v>-</v>
      </c>
      <c r="CL207" s="72" t="str">
        <f>IF(ISNUMBER(T1_Data!CL205),IF(T1_Data!CL205=-999,"NA",IF(T1_Data!CL205&lt;1, "&lt;1", IF(T1_Data!CL205&gt;99, "&gt;99", T1_Data!CL205))),"-")</f>
        <v>-</v>
      </c>
      <c r="CM207" s="72" t="str">
        <f>IF(ISNUMBER(T1_Data!CM205),IF(T1_Data!CM205=-999,"NA",IF(T1_Data!CM205&lt;1, "&lt;1", IF(T1_Data!CM205&gt;99, "&gt;99", T1_Data!CM205))),"-")</f>
        <v>-</v>
      </c>
      <c r="CN207" s="72" t="str">
        <f>IF(ISNUMBER(T1_Data!CN205),IF(T1_Data!CN205=-999,"NA",IF(T1_Data!CN205&lt;1, "&lt;1", IF(T1_Data!CN205&gt;99, "&gt;99", T1_Data!CN205))),"-")</f>
        <v>-</v>
      </c>
      <c r="CO207" s="72" t="str">
        <f>IF(ISNUMBER(T1_Data!CO205),IF(T1_Data!CO205=-999,"NA",IF(T1_Data!CO205&lt;1, "&lt;1", IF(T1_Data!CO205&gt;99, "&gt;99", T1_Data!CO205))),"-")</f>
        <v>-</v>
      </c>
      <c r="CP207" s="72" t="str">
        <f>IF(ISNUMBER(T1_Data!CP205),IF(T1_Data!CP205=-999,"NA",IF(T1_Data!CP205&lt;1, "&lt;1", IF(T1_Data!CP205&gt;99, "&gt;99", T1_Data!CP205))),"-")</f>
        <v>-</v>
      </c>
      <c r="CQ207" s="72" t="str">
        <f>IF(ISNUMBER(T1_Data!CQ205),IF(T1_Data!CQ205=-999,"NA",IF(T1_Data!CQ205&lt;1, "&lt;1", IF(T1_Data!CQ205&gt;99, "&gt;99", T1_Data!CQ205))),"-")</f>
        <v>-</v>
      </c>
      <c r="CR207" s="72" t="str">
        <f>IF(ISNUMBER(T1_Data!CR205),IF(T1_Data!CR205=-999,"NA",IF(T1_Data!CR205&lt;1, "&lt;1", IF(T1_Data!CR205&gt;99, "&gt;99", T1_Data!CR205))),"-")</f>
        <v>-</v>
      </c>
      <c r="CS207" s="72" t="str">
        <f>IF(ISNUMBER(T1_Data!CS205),IF(T1_Data!CS205=-999,"NA",IF(T1_Data!CS205&lt;1, "&lt;1", IF(T1_Data!CS205&gt;99, "&gt;99", T1_Data!CS205))),"-")</f>
        <v>-</v>
      </c>
      <c r="CT207" s="72" t="str">
        <f>IF(ISNUMBER(T1_Data!CT205),IF(T1_Data!CT205=-999,"NA",IF(T1_Data!CT205&lt;1, "&lt;1", IF(T1_Data!CT205&gt;99, "&gt;99", T1_Data!CT205))),"-")</f>
        <v>-</v>
      </c>
      <c r="CU207" s="72" t="str">
        <f>IF(ISNUMBER(T1_Data!CU205),IF(T1_Data!CU205=-999,"NA",IF(T1_Data!CU205&lt;1, "&lt;1", IF(T1_Data!CU205&gt;99, "&gt;99", T1_Data!CU205))),"-")</f>
        <v>-</v>
      </c>
      <c r="CV207" s="72" t="str">
        <f>IF(ISNUMBER(T1_Data!CV205),IF(T1_Data!CV205=-999,"NA",IF(T1_Data!CV205&lt;1, "&lt;1", IF(T1_Data!CV205&gt;99, "&gt;99", T1_Data!CV205))),"-")</f>
        <v>-</v>
      </c>
      <c r="CW207" s="72" t="str">
        <f>IF(ISNUMBER(T1_Data!CW205),IF(T1_Data!CW205=-999,"NA",IF(T1_Data!CW205&lt;1, "&lt;1", IF(T1_Data!CW205&gt;99, "&gt;99", T1_Data!CW205))),"-")</f>
        <v>-</v>
      </c>
      <c r="CX207" s="72" t="str">
        <f>IF(ISNUMBER(T1_Data!CX205),IF(T1_Data!CX205=-999,"NA",IF(T1_Data!CX205&lt;1, "&lt;1", IF(T1_Data!CX205&gt;99, "&gt;99", T1_Data!CX205))),"-")</f>
        <v>-</v>
      </c>
      <c r="CY207" s="72" t="str">
        <f>IF(ISNUMBER(T1_Data!CY205),IF(T1_Data!CY205=-999,"NA",IF(T1_Data!CY205&lt;1, "&lt;1", IF(T1_Data!CY205&gt;99, "&gt;99", T1_Data!CY205))),"-")</f>
        <v>-</v>
      </c>
      <c r="CZ207" s="72" t="str">
        <f>IF(ISNUMBER(T1_Data!CZ205),IF(T1_Data!CZ205=-999,"NA",IF(T1_Data!CZ205&lt;1, "&lt;1", IF(T1_Data!CZ205&gt;99, "&gt;99", T1_Data!CZ205))),"-")</f>
        <v>-</v>
      </c>
      <c r="DA207" s="72" t="str">
        <f>IF(ISNUMBER(T1_Data!DA205),IF(T1_Data!DA205=-999,"NA",IF(T1_Data!DA205&lt;1, "&lt;1", IF(T1_Data!DA205&gt;99, "&gt;99", T1_Data!DA205))),"-")</f>
        <v>-</v>
      </c>
      <c r="DB207" s="72" t="str">
        <f>IF(ISNUMBER(T1_Data!DB205),IF(T1_Data!DB205=-999,"NA",IF(T1_Data!DB205&lt;1, "&lt;1", IF(T1_Data!DB205&gt;99, "&gt;99", T1_Data!DB205))),"-")</f>
        <v>-</v>
      </c>
      <c r="DC207" s="72" t="str">
        <f>IF(ISNUMBER(T1_Data!DC205),IF(T1_Data!DC205=-999,"NA",IF(T1_Data!DC205&lt;1, "&lt;1", IF(T1_Data!DC205&gt;99, "&gt;99", T1_Data!DC205))),"-")</f>
        <v>-</v>
      </c>
      <c r="DD207" s="72" t="str">
        <f>IF(ISNUMBER(T1_Data!DD205),IF(T1_Data!DD205=-999,"NA",IF(T1_Data!DD205&lt;1, "&lt;1", IF(T1_Data!DD205&gt;99, "&gt;99", T1_Data!DD205))),"-")</f>
        <v>-</v>
      </c>
      <c r="DE207" s="72" t="str">
        <f>IF(ISNUMBER(T1_Data!DE205),IF(T1_Data!DE205=-999,"NA",IF(T1_Data!DE205&lt;1, "&lt;1", IF(T1_Data!DE205&gt;99, "&gt;99", T1_Data!DE205))),"-")</f>
        <v>-</v>
      </c>
      <c r="DF207" s="72" t="str">
        <f>IF(ISNUMBER(T1_Data!DF205),IF(T1_Data!DF205=-999,"NA",IF(T1_Data!DF205&lt;1, "&lt;1", IF(T1_Data!DF205&gt;99, "&gt;99", T1_Data!DF205))),"-")</f>
        <v>-</v>
      </c>
      <c r="DG207" s="72" t="str">
        <f>IF(ISNUMBER(T1_Data!DG205),IF(T1_Data!DG205=-999,"NA",IF(T1_Data!DG205&lt;1, "&lt;1", IF(T1_Data!DG205&gt;99, "&gt;99", T1_Data!DG205))),"-")</f>
        <v>-</v>
      </c>
      <c r="DH207" s="72" t="str">
        <f>IF(ISNUMBER(T1_Data!DH205),IF(T1_Data!DH205=-999,"NA",IF(T1_Data!DH205&lt;1, "&lt;1", IF(T1_Data!DH205&gt;99, "&gt;99", T1_Data!DH205))),"-")</f>
        <v>-</v>
      </c>
      <c r="DI207" s="72" t="str">
        <f>IF(ISNUMBER(T1_Data!DI205),IF(T1_Data!DI205=-999,"NA",IF(T1_Data!DI205&lt;1, "&lt;1", IF(T1_Data!DI205&gt;99, "&gt;99", T1_Data!DI205))),"-")</f>
        <v>-</v>
      </c>
      <c r="DJ207" s="72" t="str">
        <f>IF(ISNUMBER(T1_Data!DJ205),IF(T1_Data!DJ205=-999,"NA",IF(T1_Data!DJ205&lt;1, "&lt;1", IF(T1_Data!DJ205&gt;99, "&gt;99", T1_Data!DJ205))),"-")</f>
        <v>-</v>
      </c>
      <c r="DK207" s="72" t="str">
        <f>IF(ISNUMBER(T1_Data!DK205),IF(T1_Data!DK205=-999,"NA",IF(T1_Data!DK205&lt;1, "&lt;1", IF(T1_Data!DK205&gt;99, "&gt;99", T1_Data!DK205))),"-")</f>
        <v>-</v>
      </c>
      <c r="DL207" s="72" t="str">
        <f>IF(ISNUMBER(T1_Data!DL205),IF(T1_Data!DL205=-999,"NA",IF(T1_Data!DL205&lt;1, "&lt;1", IF(T1_Data!DL205&gt;99, "&gt;99", T1_Data!DL205))),"-")</f>
        <v>-</v>
      </c>
      <c r="DM207" s="72" t="str">
        <f>IF(ISNUMBER(T1_Data!DM205),IF(T1_Data!DM205=-999,"NA",IF(T1_Data!DM205&lt;1, "&lt;1", IF(T1_Data!DM205&gt;99, "&gt;99", T1_Data!DM205))),"-")</f>
        <v>-</v>
      </c>
      <c r="DN207" s="72" t="str">
        <f>IF(ISNUMBER(T1_Data!DN205),IF(T1_Data!DN205=-999,"NA",IF(T1_Data!DN205&lt;1, "&lt;1", IF(T1_Data!DN205&gt;99, "&gt;99", T1_Data!DN205))),"-")</f>
        <v>-</v>
      </c>
      <c r="DO207" s="72" t="str">
        <f>IF(ISNUMBER(T1_Data!DO205),IF(T1_Data!DO205=-999,"NA",IF(T1_Data!DO205&lt;1, "&lt;1", IF(T1_Data!DO205&gt;99, "&gt;99", T1_Data!DO205))),"-")</f>
        <v>-</v>
      </c>
      <c r="DP207" s="72" t="str">
        <f>IF(ISNUMBER(T1_Data!DP205),IF(T1_Data!DP205=-999,"NA",IF(T1_Data!DP205&lt;1, "&lt;1", IF(T1_Data!DP205&gt;99, "&gt;99", T1_Data!DP205))),"-")</f>
        <v>-</v>
      </c>
      <c r="DQ207" s="72" t="str">
        <f>IF(ISNUMBER(T1_Data!DQ205),IF(T1_Data!DQ205=-999,"NA",IF(T1_Data!DQ205&lt;1, "&lt;1", IF(T1_Data!DQ205&gt;99, "&gt;99", T1_Data!DQ205))),"-")</f>
        <v>-</v>
      </c>
      <c r="DR207" s="72" t="str">
        <f>IF(ISNUMBER(T1_Data!DR205),IF(T1_Data!DR205=-999,"NA",IF(T1_Data!DR205&lt;1, "&lt;1", IF(T1_Data!DR205&gt;99, "&gt;99", T1_Data!DR205))),"-")</f>
        <v>-</v>
      </c>
      <c r="DS207" s="72" t="str">
        <f>IF(ISNUMBER(T1_Data!DS205),IF(T1_Data!DS205=-999,"NA",IF(T1_Data!DS205&lt;1, "&lt;1", IF(T1_Data!DS205&gt;99, "&gt;99", T1_Data!DS205))),"-")</f>
        <v>-</v>
      </c>
      <c r="DT207" s="72" t="str">
        <f>IF(ISNUMBER(T1_Data!DT205),IF(T1_Data!DT205=-999,"NA",IF(T1_Data!DT205&lt;1, "&lt;1", IF(T1_Data!DT205&gt;99, "&gt;99", T1_Data!DT205))),"-")</f>
        <v>-</v>
      </c>
      <c r="DU207" s="72" t="str">
        <f>IF(ISNUMBER(T1_Data!DU205),IF(T1_Data!DU205=-999,"NA",IF(T1_Data!DU205&lt;1, "&lt;1", IF(T1_Data!DU205&gt;99, "&gt;99", T1_Data!DU205))),"-")</f>
        <v>-</v>
      </c>
      <c r="DV207" s="72" t="str">
        <f>IF(ISNUMBER(T1_Data!DV205),IF(T1_Data!DV205=-999,"NA",IF(T1_Data!DV205&lt;1, "&lt;1", IF(T1_Data!DV205&gt;99, "&gt;99", T1_Data!DV205))),"-")</f>
        <v>-</v>
      </c>
      <c r="DW207" s="72" t="str">
        <f>IF(ISNUMBER(T1_Data!DW205),IF(T1_Data!DW205=-999,"NA",IF(T1_Data!DW205&lt;1, "&lt;1", IF(T1_Data!DW205&gt;99, "&gt;99", T1_Data!DW205))),"-")</f>
        <v>-</v>
      </c>
      <c r="DX207" s="72" t="str">
        <f>IF(ISNUMBER(T1_Data!DX205),IF(T1_Data!DX205=-999,"NA",IF(T1_Data!DX205&lt;1, "&lt;1", IF(T1_Data!DX205&gt;99, "&gt;99", T1_Data!DX205))),"-")</f>
        <v>-</v>
      </c>
      <c r="DY207" s="72" t="str">
        <f>IF(ISNUMBER(T1_Data!DY205),IF(T1_Data!DY205=-999,"NA",IF(T1_Data!DY205&lt;1, "&lt;1", IF(T1_Data!DY205&gt;99, "&gt;99", T1_Data!DY205))),"-")</f>
        <v>-</v>
      </c>
      <c r="DZ207" s="72" t="str">
        <f>IF(ISNUMBER(T1_Data!DZ205),IF(T1_Data!DZ205=-999,"NA",IF(T1_Data!DZ205&lt;1, "&lt;1", IF(T1_Data!DZ205&gt;99, "&gt;99", T1_Data!DZ205))),"-")</f>
        <v>-</v>
      </c>
      <c r="EA207" s="72" t="str">
        <f>IF(ISNUMBER(T1_Data!EA205),IF(T1_Data!EA205=-999,"NA",IF(T1_Data!EA205&lt;1, "&lt;1", IF(T1_Data!EA205&gt;99, "&gt;99", T1_Data!EA205))),"-")</f>
        <v>-</v>
      </c>
      <c r="EB207" s="72" t="str">
        <f>IF(ISNUMBER(T1_Data!EB205),IF(T1_Data!EB205=-999,"NA",IF(T1_Data!EB205&lt;1, "&lt;1", IF(T1_Data!EB205&gt;99, "&gt;99", T1_Data!EB205))),"-")</f>
        <v>-</v>
      </c>
      <c r="EC207" s="72" t="str">
        <f>IF(ISNUMBER(T1_Data!EC205),IF(T1_Data!EC205=-999,"NA",IF(T1_Data!EC205&lt;1, "&lt;1", IF(T1_Data!EC205&gt;99, "&gt;99", T1_Data!EC205))),"-")</f>
        <v>-</v>
      </c>
      <c r="ED207" s="72" t="str">
        <f>IF(ISNUMBER(T1_Data!ED205),IF(T1_Data!ED205=-999,"NA",IF(T1_Data!ED205&lt;1, "&lt;1", IF(T1_Data!ED205&gt;99, "&gt;99", T1_Data!ED205))),"-")</f>
        <v>-</v>
      </c>
      <c r="EE207" s="72" t="str">
        <f>IF(ISNUMBER(T1_Data!EE205),IF(T1_Data!EE205=-999,"NA",IF(T1_Data!EE205&lt;1, "&lt;1", IF(T1_Data!EE205&gt;99, "&gt;99", T1_Data!EE205))),"-")</f>
        <v>-</v>
      </c>
      <c r="EF207" s="72" t="str">
        <f>IF(ISNUMBER(T1_Data!EF205),IF(T1_Data!EF205=-999,"NA",IF(T1_Data!EF205&lt;1, "&lt;1", IF(T1_Data!EF205&gt;99, "&gt;99", T1_Data!EF205))),"-")</f>
        <v>-</v>
      </c>
      <c r="EG207" s="72" t="str">
        <f>IF(ISNUMBER(T1_Data!EG205),IF(T1_Data!EG205=-999,"NA",IF(T1_Data!EG205&lt;1, "&lt;1", IF(T1_Data!EG205&gt;99, "&gt;99", T1_Data!EG205))),"-")</f>
        <v>-</v>
      </c>
      <c r="EH207" s="72" t="str">
        <f>IF(ISNUMBER(T1_Data!EH205),IF(T1_Data!EH205=-999,"NA",IF(T1_Data!EH205&lt;1, "&lt;1", IF(T1_Data!EH205&gt;99, "&gt;99", T1_Data!EH205))),"-")</f>
        <v>-</v>
      </c>
      <c r="EI207" s="72" t="str">
        <f>IF(ISNUMBER(T1_Data!EI205),IF(T1_Data!EI205=-999,"NA",IF(T1_Data!EI205&lt;1, "&lt;1", IF(T1_Data!EI205&gt;99, "&gt;99", T1_Data!EI205))),"-")</f>
        <v>-</v>
      </c>
      <c r="EJ207" s="72" t="str">
        <f>IF(ISNUMBER(T1_Data!EJ205),IF(T1_Data!EJ205=-999,"NA",IF(T1_Data!EJ205&lt;1, "&lt;1", IF(T1_Data!EJ205&gt;99, "&gt;99", T1_Data!EJ205))),"-")</f>
        <v>-</v>
      </c>
      <c r="EK207" s="72" t="str">
        <f>IF(ISNUMBER(T1_Data!EK205),IF(T1_Data!EK205=-999,"NA",IF(T1_Data!EK205&lt;1, "&lt;1", IF(T1_Data!EK205&gt;99, "&gt;99", T1_Data!EK205))),"-")</f>
        <v>-</v>
      </c>
      <c r="EL207" s="72" t="str">
        <f>IF(ISNUMBER(T1_Data!EL205),IF(T1_Data!EL205=-999,"NA",IF(T1_Data!EL205&lt;1, "&lt;1", IF(T1_Data!EL205&gt;99, "&gt;99", T1_Data!EL205))),"-")</f>
        <v>-</v>
      </c>
      <c r="EM207" s="72" t="str">
        <f>IF(ISNUMBER(T1_Data!EM205),IF(T1_Data!EM205=-999,"NA",IF(T1_Data!EM205&lt;1, "&lt;1", IF(T1_Data!EM205&gt;99, "&gt;99", T1_Data!EM205))),"-")</f>
        <v>-</v>
      </c>
      <c r="EN207" s="72" t="str">
        <f>IF(ISNUMBER(T1_Data!EN205),IF(T1_Data!EN205=-999,"NA",IF(T1_Data!EN205&lt;1, "&lt;1", IF(T1_Data!EN205&gt;99, "&gt;99", T1_Data!EN205))),"-")</f>
        <v>-</v>
      </c>
      <c r="EO207" s="72" t="str">
        <f>IF(ISNUMBER(T1_Data!EO205),IF(T1_Data!EO205=-999,"NA",IF(T1_Data!EO205&lt;1, "&lt;1", IF(T1_Data!EO205&gt;99, "&gt;99", T1_Data!EO205))),"-")</f>
        <v>-</v>
      </c>
      <c r="EP207" s="72" t="str">
        <f>IF(ISNUMBER(T1_Data!EP205),IF(T1_Data!EP205=-999,"NA",IF(T1_Data!EP205&lt;1, "&lt;1", IF(T1_Data!EP205&gt;99, "&gt;99", T1_Data!EP205))),"-")</f>
        <v>-</v>
      </c>
      <c r="EQ207" s="72" t="str">
        <f>IF(ISNUMBER(T1_Data!EQ205),IF(T1_Data!EQ205=-999,"NA",IF(T1_Data!EQ205&lt;1, "&lt;1", IF(T1_Data!EQ205&gt;99, "&gt;99", T1_Data!EQ205))),"-")</f>
        <v>-</v>
      </c>
      <c r="ER207" s="72" t="str">
        <f>IF(ISNUMBER(T1_Data!ER205),IF(T1_Data!ER205=-999,"NA",IF(T1_Data!ER205&lt;1, "&lt;1", IF(T1_Data!ER205&gt;99, "&gt;99", T1_Data!ER205))),"-")</f>
        <v>-</v>
      </c>
      <c r="ES207" s="72" t="str">
        <f>IF(ISNUMBER(T1_Data!ES205),IF(T1_Data!ES205=-999,"NA",IF(T1_Data!ES205&lt;1, "&lt;1", IF(T1_Data!ES205&gt;99, "&gt;99", T1_Data!ES205))),"-")</f>
        <v>-</v>
      </c>
      <c r="ET207" s="72" t="str">
        <f>IF(ISNUMBER(T1_Data!ET205),IF(T1_Data!ET205=-999,"NA",IF(T1_Data!ET205&lt;1, "&lt;1", IF(T1_Data!ET205&gt;99, "&gt;99", T1_Data!ET205))),"-")</f>
        <v>-</v>
      </c>
      <c r="EU207" s="72" t="str">
        <f>IF(ISNUMBER(T1_Data!EU205),IF(T1_Data!EU205=-999,"NA",IF(T1_Data!EU205&lt;1, "&lt;1", IF(T1_Data!EU205&gt;99, "&gt;99", T1_Data!EU205))),"-")</f>
        <v>-</v>
      </c>
      <c r="EV207" s="72" t="str">
        <f>IF(ISNUMBER(T1_Data!EV205),IF(T1_Data!EV205=-999,"NA",IF(T1_Data!EV205&lt;1, "&lt;1", IF(T1_Data!EV205&gt;99, "&gt;99", T1_Data!EV205))),"-")</f>
        <v>-</v>
      </c>
      <c r="EW207" s="72" t="str">
        <f>IF(ISNUMBER(T1_Data!EW205),IF(T1_Data!EW205=-999,"NA",IF(T1_Data!EW205&lt;1, "&lt;1", IF(T1_Data!EW205&gt;99, "&gt;99", T1_Data!EW205))),"-")</f>
        <v>-</v>
      </c>
      <c r="EX207" s="72" t="str">
        <f>IF(ISNUMBER(T1_Data!EX205),IF(T1_Data!EX205=-999,"NA",IF(T1_Data!EX205&lt;1, "&lt;1", IF(T1_Data!EX205&gt;99, "&gt;99", T1_Data!EX205))),"-")</f>
        <v>-</v>
      </c>
      <c r="EY207" s="72" t="str">
        <f>IF(ISNUMBER(T1_Data!EY205),IF(T1_Data!EY205=-999,"NA",IF(T1_Data!EY205&lt;1, "&lt;1", IF(T1_Data!EY205&gt;99, "&gt;99", T1_Data!EY205))),"-")</f>
        <v>-</v>
      </c>
      <c r="EZ207" s="72" t="str">
        <f>IF(ISNUMBER(T1_Data!EZ205),IF(T1_Data!EZ205=-999,"NA",IF(T1_Data!EZ205&lt;1, "&lt;1", IF(T1_Data!EZ205&gt;99, "&gt;99", T1_Data!EZ205))),"-")</f>
        <v>-</v>
      </c>
      <c r="FA207" s="72" t="str">
        <f>IF(ISNUMBER(T1_Data!FA205),IF(T1_Data!FA205=-999,"NA",IF(T1_Data!FA205&lt;1, "&lt;1", IF(T1_Data!FA205&gt;99, "&gt;99", T1_Data!FA205))),"-")</f>
        <v>-</v>
      </c>
      <c r="FB207" s="72" t="str">
        <f>IF(ISNUMBER(T1_Data!FB205),IF(T1_Data!FB205=-999,"NA",IF(T1_Data!FB205&lt;1, "&lt;1", IF(T1_Data!FB205&gt;99, "&gt;99", T1_Data!FB205))),"-")</f>
        <v>-</v>
      </c>
      <c r="FC207" s="72" t="str">
        <f>IF(ISNUMBER(T1_Data!FC205),IF(T1_Data!FC205=-999,"NA",IF(T1_Data!FC205&lt;1, "&lt;1", IF(T1_Data!FC205&gt;99, "&gt;99", T1_Data!FC205))),"-")</f>
        <v>-</v>
      </c>
      <c r="FD207" s="72" t="str">
        <f>IF(ISNUMBER(T1_Data!FD205),IF(T1_Data!FD205=-999,"NA",IF(T1_Data!FD205&lt;1, "&lt;1", IF(T1_Data!FD205&gt;99, "&gt;99", T1_Data!FD205))),"-")</f>
        <v>-</v>
      </c>
      <c r="FE207" s="72" t="str">
        <f>IF(ISNUMBER(T1_Data!FE205),IF(T1_Data!FE205=-999,"NA",IF(T1_Data!FE205&lt;1, "&lt;1", IF(T1_Data!FE205&gt;99, "&gt;99", T1_Data!FE205))),"-")</f>
        <v>-</v>
      </c>
      <c r="FF207" s="72" t="str">
        <f>IF(ISNUMBER(T1_Data!FF205),IF(T1_Data!FF205=-999,"NA",IF(T1_Data!FF205&lt;1, "&lt;1", IF(T1_Data!FF205&gt;99, "&gt;99", T1_Data!FF205))),"-")</f>
        <v>-</v>
      </c>
      <c r="FG207" s="72" t="str">
        <f>IF(ISNUMBER(T1_Data!FG205),IF(T1_Data!FG205=-999,"NA",IF(T1_Data!FG205&lt;1, "&lt;1", IF(T1_Data!FG205&gt;99, "&gt;99", T1_Data!FG205))),"-")</f>
        <v>-</v>
      </c>
      <c r="FH207" s="72" t="str">
        <f>IF(ISNUMBER(T1_Data!FH205),IF(T1_Data!FH205=-999,"NA",IF(T1_Data!FH205&lt;1, "&lt;1", IF(T1_Data!FH205&gt;99, "&gt;99", T1_Data!FH205))),"-")</f>
        <v>-</v>
      </c>
      <c r="FI207" s="72" t="str">
        <f>IF(ISNUMBER(T1_Data!FI205),IF(T1_Data!FI205=-999,"NA",IF(T1_Data!FI205&lt;1, "&lt;1", IF(T1_Data!FI205&gt;99, "&gt;99", T1_Data!FI205))),"-")</f>
        <v>-</v>
      </c>
      <c r="FJ207" s="72" t="str">
        <f>IF(ISNUMBER(T1_Data!FJ205),IF(T1_Data!FJ205=-999,"NA",IF(T1_Data!FJ205&lt;1, "&lt;1", IF(T1_Data!FJ205&gt;99, "&gt;99", T1_Data!FJ205))),"-")</f>
        <v>-</v>
      </c>
      <c r="FK207" s="72" t="str">
        <f>IF(ISNUMBER(T1_Data!FK205),IF(T1_Data!FK205=-999,"NA",IF(T1_Data!FK205&lt;1, "&lt;1", IF(T1_Data!FK205&gt;99, "&gt;99", T1_Data!FK205))),"-")</f>
        <v>-</v>
      </c>
      <c r="FL207" s="72" t="str">
        <f>IF(ISNUMBER(T1_Data!FL205),IF(T1_Data!FL205=-999,"NA",IF(T1_Data!FL205&lt;1, "&lt;1", IF(T1_Data!FL205&gt;99, "&gt;99", T1_Data!FL205))),"-")</f>
        <v>-</v>
      </c>
      <c r="FM207" s="72" t="str">
        <f>IF(ISNUMBER(T1_Data!FM205),IF(T1_Data!FM205=-999,"NA",IF(T1_Data!FM205&lt;1, "&lt;1", IF(T1_Data!FM205&gt;99, "&gt;99", T1_Data!FM205))),"-")</f>
        <v>-</v>
      </c>
      <c r="FN207" s="72" t="str">
        <f>IF(ISNUMBER(T1_Data!FN205),IF(T1_Data!FN205=-999,"NA",IF(T1_Data!FN205&lt;1, "&lt;1", IF(T1_Data!FN205&gt;99, "&gt;99", T1_Data!FN205))),"-")</f>
        <v>-</v>
      </c>
      <c r="FO207" s="72" t="str">
        <f>IF(ISNUMBER(T1_Data!FO205),IF(T1_Data!FO205=-999,"NA",IF(T1_Data!FO205&lt;1, "&lt;1", IF(T1_Data!FO205&gt;99, "&gt;99", T1_Data!FO205))),"-")</f>
        <v>-</v>
      </c>
      <c r="FP207" s="72" t="str">
        <f>IF(ISNUMBER(T1_Data!FP205),IF(T1_Data!FP205=-999,"NA",IF(T1_Data!FP205&lt;1, "&lt;1", IF(T1_Data!FP205&gt;99, "&gt;99", T1_Data!FP205))),"-")</f>
        <v>-</v>
      </c>
      <c r="FQ207" s="72" t="str">
        <f>IF(ISNUMBER(T1_Data!FQ205),IF(T1_Data!FQ205=-999,"NA",IF(T1_Data!FQ205&lt;1, "&lt;1", IF(T1_Data!FQ205&gt;99, "&gt;99", T1_Data!FQ205))),"-")</f>
        <v>-</v>
      </c>
      <c r="FR207" s="72" t="str">
        <f>IF(ISNUMBER(T1_Data!FR205),IF(T1_Data!FR205=-999,"NA",IF(T1_Data!FR205&lt;1, "&lt;1", IF(T1_Data!FR205&gt;99, "&gt;99", T1_Data!FR205))),"-")</f>
        <v>-</v>
      </c>
      <c r="FS207" s="72" t="str">
        <f>IF(ISNUMBER(T1_Data!FS205),IF(T1_Data!FS205=-999,"NA",IF(T1_Data!FS205&lt;1, "&lt;1", IF(T1_Data!FS205&gt;99, "&gt;99", T1_Data!FS205))),"-")</f>
        <v>-</v>
      </c>
      <c r="FT207" s="72" t="str">
        <f>IF(ISNUMBER(T1_Data!FT205),IF(T1_Data!FT205=-999,"NA",IF(T1_Data!FT205&lt;1, "&lt;1", IF(T1_Data!FT205&gt;99, "&gt;99", T1_Data!FT205))),"-")</f>
        <v>-</v>
      </c>
      <c r="FU207" s="72" t="str">
        <f>IF(ISNUMBER(T1_Data!FU205),IF(T1_Data!FU205=-999,"NA",IF(T1_Data!FU205&lt;1, "&lt;1", IF(T1_Data!FU205&gt;99, "&gt;99", T1_Data!FU205))),"-")</f>
        <v>-</v>
      </c>
      <c r="FV207" s="72" t="str">
        <f>IF(ISNUMBER(T1_Data!FV205),IF(T1_Data!FV205=-999,"NA",IF(T1_Data!FV205&lt;1, "&lt;1", IF(T1_Data!FV205&gt;99, "&gt;99", T1_Data!FV205))),"-")</f>
        <v>-</v>
      </c>
      <c r="FW207" s="72" t="str">
        <f>IF(ISNUMBER(T1_Data!FW205),IF(T1_Data!FW205=-999,"NA",IF(T1_Data!FW205&lt;1, "&lt;1", IF(T1_Data!FW205&gt;99, "&gt;99", T1_Data!FW205))),"-")</f>
        <v>-</v>
      </c>
      <c r="FX207" s="71" t="str">
        <f>IF(ISBLANK(T1_Data!FX205), "", T1_Data!FX205)</f>
        <v/>
      </c>
    </row>
    <row r="208" spans="1:180" x14ac:dyDescent="0.25">
      <c r="A208" s="71" t="str">
        <f>IF(ISBLANK(T1_Data!A206), "", T1_Data!A206)</f>
        <v/>
      </c>
      <c r="B208" s="72" t="str">
        <f>IF(ISNUMBER(T1_Data!B206), T1_Data!B206,"-")</f>
        <v>-</v>
      </c>
      <c r="C208" s="72" t="str">
        <f>IF(ISNUMBER(T1_Data!C206),IF(T1_Data!C206=-999,"NA",IF(T1_Data!C206&lt;1, "&lt;1", IF(T1_Data!C206&gt;99, "&gt;99", T1_Data!C206))),"-")</f>
        <v>-</v>
      </c>
      <c r="D208" s="72" t="str">
        <f>IF(ISNUMBER(T1_Data!D206),IF(T1_Data!D206=-999,"NA",IF(T1_Data!D206&lt;1, "&lt;1", IF(T1_Data!D206&gt;99, "&gt;99", T1_Data!D206))),"-")</f>
        <v>-</v>
      </c>
      <c r="E208" s="72" t="str">
        <f>IF(ISNUMBER(T1_Data!E206),IF(T1_Data!E206=-999,"NA",IF(T1_Data!E206&lt;1, "&lt;1", IF(T1_Data!E206&gt;99, "&gt;99", T1_Data!E206))),"-")</f>
        <v>-</v>
      </c>
      <c r="F208" s="72" t="str">
        <f>IF(ISNUMBER(T1_Data!F206),IF(T1_Data!F206=-999,"NA",IF(T1_Data!F206&lt;1, "&lt;1", IF(T1_Data!F206&gt;99, "&gt;99", T1_Data!F206))),"-")</f>
        <v>-</v>
      </c>
      <c r="G208" s="72" t="str">
        <f>IF(ISNUMBER(T1_Data!G206),IF(T1_Data!G206=-999,"NA",IF(T1_Data!G206&lt;1, "&lt;1", IF(T1_Data!G206&gt;99, "&gt;99", T1_Data!G206))),"-")</f>
        <v>-</v>
      </c>
      <c r="H208" s="72" t="str">
        <f>IF(ISNUMBER(T1_Data!H206),IF(T1_Data!H206=-999,"NA",IF(T1_Data!H206&lt;1, "&lt;1", IF(T1_Data!H206&gt;99, "&gt;99", T1_Data!H206))),"-")</f>
        <v>-</v>
      </c>
      <c r="I208" s="72" t="str">
        <f>IF(ISNUMBER(T1_Data!I206),IF(T1_Data!I206=-999,"NA",IF(T1_Data!I206&lt;1, "&lt;1", IF(T1_Data!I206&gt;99, "&gt;99", T1_Data!I206))),"-")</f>
        <v>-</v>
      </c>
      <c r="J208" s="72" t="str">
        <f>IF(ISNUMBER(T1_Data!J206),IF(T1_Data!J206=-999,"NA",IF(T1_Data!J206&lt;1, "&lt;1", IF(T1_Data!J206&gt;99, "&gt;99", T1_Data!J206))),"-")</f>
        <v>-</v>
      </c>
      <c r="K208" s="72" t="str">
        <f>IF(ISNUMBER(T1_Data!K206),IF(T1_Data!K206=-999,"NA",IF(T1_Data!K206&lt;1, "&lt;1", IF(T1_Data!K206&gt;99, "&gt;99", T1_Data!K206))),"-")</f>
        <v>-</v>
      </c>
      <c r="L208" s="72" t="str">
        <f>IF(ISNUMBER(T1_Data!L206),IF(T1_Data!L206=-999,"NA",IF(T1_Data!L206&lt;1, "&lt;1", IF(T1_Data!L206&gt;99, "&gt;99", T1_Data!L206))),"-")</f>
        <v>-</v>
      </c>
      <c r="M208" s="72" t="str">
        <f>IF(ISNUMBER(T1_Data!M206),IF(T1_Data!M206=-999,"NA",IF(T1_Data!M206&lt;1, "&lt;1", IF(T1_Data!M206&gt;99, "&gt;99", T1_Data!M206))),"-")</f>
        <v>-</v>
      </c>
      <c r="N208" s="72" t="str">
        <f>IF(ISNUMBER(T1_Data!N206),IF(T1_Data!N206=-999,"NA",IF(T1_Data!N206&lt;1, "&lt;1", IF(T1_Data!N206&gt;99, "&gt;99", T1_Data!N206))),"-")</f>
        <v>-</v>
      </c>
      <c r="O208" s="72" t="str">
        <f>IF(ISNUMBER(T1_Data!O206),IF(T1_Data!O206=-999,"NA",IF(T1_Data!O206&lt;1, "&lt;1", IF(T1_Data!O206&gt;99, "&gt;99", T1_Data!O206))),"-")</f>
        <v>-</v>
      </c>
      <c r="P208" s="72" t="str">
        <f>IF(ISNUMBER(T1_Data!P206),IF(T1_Data!P206=-999,"NA",IF(T1_Data!P206&lt;1, "&lt;1", IF(T1_Data!P206&gt;99, "&gt;99", T1_Data!P206))),"-")</f>
        <v>-</v>
      </c>
      <c r="Q208" s="72" t="str">
        <f>IF(ISNUMBER(T1_Data!Q206),IF(T1_Data!Q206=-999,"NA",IF(T1_Data!Q206&lt;1, "&lt;1", IF(T1_Data!Q206&gt;99, "&gt;99", T1_Data!Q206))),"-")</f>
        <v>-</v>
      </c>
      <c r="R208" s="72" t="str">
        <f>IF(ISNUMBER(T1_Data!R206),IF(T1_Data!R206=-999,"NA",IF(T1_Data!R206&lt;1, "&lt;1", IF(T1_Data!R206&gt;99, "&gt;99", T1_Data!R206))),"-")</f>
        <v>-</v>
      </c>
      <c r="S208" s="72" t="str">
        <f>IF(ISNUMBER(T1_Data!S206),IF(T1_Data!S206=-999,"NA",IF(T1_Data!S206&lt;1, "&lt;1", IF(T1_Data!S206&gt;99, "&gt;99", T1_Data!S206))),"-")</f>
        <v>-</v>
      </c>
      <c r="T208" s="72" t="str">
        <f>IF(ISNUMBER(T1_Data!T206),IF(T1_Data!T206=-999,"NA",IF(T1_Data!T206&lt;1, "&lt;1", IF(T1_Data!T206&gt;99, "&gt;99", T1_Data!T206))),"-")</f>
        <v>-</v>
      </c>
      <c r="U208" s="72" t="str">
        <f>IF(ISNUMBER(T1_Data!U206),IF(T1_Data!U206=-999,"NA",IF(T1_Data!U206&lt;1, "&lt;1", IF(T1_Data!U206&gt;99, "&gt;99", T1_Data!U206))),"-")</f>
        <v>-</v>
      </c>
      <c r="V208" s="72" t="str">
        <f>IF(ISNUMBER(T1_Data!V206),IF(T1_Data!V206=-999,"NA",IF(T1_Data!V206&lt;1, "&lt;1", IF(T1_Data!V206&gt;99, "&gt;99", T1_Data!V206))),"-")</f>
        <v>-</v>
      </c>
      <c r="W208" s="72" t="str">
        <f>IF(ISNUMBER(T1_Data!W206),IF(T1_Data!W206=-999,"NA",IF(T1_Data!W206&lt;1, "&lt;1", IF(T1_Data!W206&gt;99, "&gt;99", T1_Data!W206))),"-")</f>
        <v>-</v>
      </c>
      <c r="X208" s="72" t="str">
        <f>IF(ISNUMBER(T1_Data!X206),IF(T1_Data!X206=-999,"NA",IF(T1_Data!X206&lt;1, "&lt;1", IF(T1_Data!X206&gt;99, "&gt;99", T1_Data!X206))),"-")</f>
        <v>-</v>
      </c>
      <c r="Y208" s="72" t="str">
        <f>IF(ISNUMBER(T1_Data!Y206),IF(T1_Data!Y206=-999,"NA",IF(T1_Data!Y206&lt;1, "&lt;1", IF(T1_Data!Y206&gt;99, "&gt;99", T1_Data!Y206))),"-")</f>
        <v>-</v>
      </c>
      <c r="Z208" s="72" t="str">
        <f>IF(ISNUMBER(T1_Data!Z206),IF(T1_Data!Z206=-999,"NA",IF(T1_Data!Z206&lt;1, "&lt;1", IF(T1_Data!Z206&gt;99, "&gt;99", T1_Data!Z206))),"-")</f>
        <v>-</v>
      </c>
      <c r="AA208" s="72" t="str">
        <f>IF(ISNUMBER(T1_Data!AA206),IF(T1_Data!AA206=-999,"NA",IF(T1_Data!AA206&lt;1, "&lt;1", IF(T1_Data!AA206&gt;99, "&gt;99", T1_Data!AA206))),"-")</f>
        <v>-</v>
      </c>
      <c r="AB208" s="72" t="str">
        <f>IF(ISNUMBER(T1_Data!AB206),IF(T1_Data!AB206=-999,"NA",IF(T1_Data!AB206&lt;1, "&lt;1", IF(T1_Data!AB206&gt;99, "&gt;99", T1_Data!AB206))),"-")</f>
        <v>-</v>
      </c>
      <c r="AC208" s="72" t="str">
        <f>IF(ISNUMBER(T1_Data!AC206),IF(T1_Data!AC206=-999,"NA",IF(T1_Data!AC206&lt;1, "&lt;1", IF(T1_Data!AC206&gt;99, "&gt;99", T1_Data!AC206))),"-")</f>
        <v>-</v>
      </c>
      <c r="AD208" s="72" t="str">
        <f>IF(ISNUMBER(T1_Data!AD206),IF(T1_Data!AD206=-999,"NA",IF(T1_Data!AD206&lt;1, "&lt;1", IF(T1_Data!AD206&gt;99, "&gt;99", T1_Data!AD206))),"-")</f>
        <v>-</v>
      </c>
      <c r="AE208" s="72" t="str">
        <f>IF(ISNUMBER(T1_Data!AE206),IF(T1_Data!AE206=-999,"NA",IF(T1_Data!AE206&lt;1, "&lt;1", IF(T1_Data!AE206&gt;99, "&gt;99", T1_Data!AE206))),"-")</f>
        <v>-</v>
      </c>
      <c r="AF208" s="72" t="str">
        <f>IF(ISNUMBER(T1_Data!AF206),IF(T1_Data!AF206=-999,"NA",IF(T1_Data!AF206&lt;1, "&lt;1", IF(T1_Data!AF206&gt;99, "&gt;99", T1_Data!AF206))),"-")</f>
        <v>-</v>
      </c>
      <c r="AG208" s="72" t="str">
        <f>IF(ISNUMBER(T1_Data!AG206),IF(T1_Data!AG206=-999,"NA",IF(T1_Data!AG206&lt;1, "&lt;1", IF(T1_Data!AG206&gt;99, "&gt;99", T1_Data!AG206))),"-")</f>
        <v>-</v>
      </c>
      <c r="AH208" s="72" t="str">
        <f>IF(ISNUMBER(T1_Data!AH206),IF(T1_Data!AH206=-999,"NA",IF(T1_Data!AH206&lt;1, "&lt;1", IF(T1_Data!AH206&gt;99, "&gt;99", T1_Data!AH206))),"-")</f>
        <v>-</v>
      </c>
      <c r="AI208" s="72" t="str">
        <f>IF(ISNUMBER(T1_Data!AI206),IF(T1_Data!AI206=-999,"NA",IF(T1_Data!AI206&lt;1, "&lt;1", IF(T1_Data!AI206&gt;99, "&gt;99", T1_Data!AI206))),"-")</f>
        <v>-</v>
      </c>
      <c r="AJ208" s="72" t="str">
        <f>IF(ISNUMBER(T1_Data!AJ206),IF(T1_Data!AJ206=-999,"NA",IF(T1_Data!AJ206&lt;1, "&lt;1", IF(T1_Data!AJ206&gt;99, "&gt;99", T1_Data!AJ206))),"-")</f>
        <v>-</v>
      </c>
      <c r="AK208" s="72" t="str">
        <f>IF(ISNUMBER(T1_Data!AK206),IF(T1_Data!AK206=-999,"NA",IF(T1_Data!AK206&lt;1, "&lt;1", IF(T1_Data!AK206&gt;99, "&gt;99", T1_Data!AK206))),"-")</f>
        <v>-</v>
      </c>
      <c r="AL208" s="72" t="str">
        <f>IF(ISNUMBER(T1_Data!AL206),IF(T1_Data!AL206=-999,"NA",IF(T1_Data!AL206&lt;1, "&lt;1", IF(T1_Data!AL206&gt;99, "&gt;99", T1_Data!AL206))),"-")</f>
        <v>-</v>
      </c>
      <c r="AM208" s="72" t="str">
        <f>IF(ISNUMBER(T1_Data!AM206),IF(T1_Data!AM206=-999,"NA",IF(T1_Data!AM206&lt;1, "&lt;1", IF(T1_Data!AM206&gt;99, "&gt;99", T1_Data!AM206))),"-")</f>
        <v>-</v>
      </c>
      <c r="AN208" s="72" t="str">
        <f>IF(ISNUMBER(T1_Data!AN206),IF(T1_Data!AN206=-999,"NA",IF(T1_Data!AN206&lt;1, "&lt;1", IF(T1_Data!AN206&gt;99, "&gt;99", T1_Data!AN206))),"-")</f>
        <v>-</v>
      </c>
      <c r="AO208" s="72" t="str">
        <f>IF(ISNUMBER(T1_Data!AO206),IF(T1_Data!AO206=-999,"NA",IF(T1_Data!AO206&lt;1, "&lt;1", IF(T1_Data!AO206&gt;99, "&gt;99", T1_Data!AO206))),"-")</f>
        <v>-</v>
      </c>
      <c r="AP208" s="72" t="str">
        <f>IF(ISNUMBER(T1_Data!AP206),IF(T1_Data!AP206=-999,"NA",IF(T1_Data!AP206&lt;1, "&lt;1", IF(T1_Data!AP206&gt;99, "&gt;99", T1_Data!AP206))),"-")</f>
        <v>-</v>
      </c>
      <c r="AQ208" s="72" t="str">
        <f>IF(ISNUMBER(T1_Data!AQ206),IF(T1_Data!AQ206=-999,"NA",IF(T1_Data!AQ206&lt;1, "&lt;1", IF(T1_Data!AQ206&gt;99, "&gt;99", T1_Data!AQ206))),"-")</f>
        <v>-</v>
      </c>
      <c r="AR208" s="72" t="str">
        <f>IF(ISNUMBER(T1_Data!AR206),IF(T1_Data!AR206=-999,"NA",IF(T1_Data!AR206&lt;1, "&lt;1", IF(T1_Data!AR206&gt;99, "&gt;99", T1_Data!AR206))),"-")</f>
        <v>-</v>
      </c>
      <c r="AS208" s="72" t="str">
        <f>IF(ISNUMBER(T1_Data!AS206),IF(T1_Data!AS206=-999,"NA",IF(T1_Data!AS206&lt;1, "&lt;1", IF(T1_Data!AS206&gt;99, "&gt;99", T1_Data!AS206))),"-")</f>
        <v>-</v>
      </c>
      <c r="AT208" s="72" t="str">
        <f>IF(ISNUMBER(T1_Data!AT206),IF(T1_Data!AT206=-999,"NA",IF(T1_Data!AT206&lt;1, "&lt;1", IF(T1_Data!AT206&gt;99, "&gt;99", T1_Data!AT206))),"-")</f>
        <v>-</v>
      </c>
      <c r="AU208" s="72" t="str">
        <f>IF(ISNUMBER(T1_Data!AU206),IF(T1_Data!AU206=-999,"NA",IF(T1_Data!AU206&lt;1, "&lt;1", IF(T1_Data!AU206&gt;99, "&gt;99", T1_Data!AU206))),"-")</f>
        <v>-</v>
      </c>
      <c r="AV208" s="72" t="str">
        <f>IF(ISNUMBER(T1_Data!AV206),IF(T1_Data!AV206=-999,"NA",IF(T1_Data!AV206&lt;1, "&lt;1", IF(T1_Data!AV206&gt;99, "&gt;99", T1_Data!AV206))),"-")</f>
        <v>-</v>
      </c>
      <c r="AW208" s="72" t="str">
        <f>IF(ISNUMBER(T1_Data!AW206),IF(T1_Data!AW206=-999,"NA",IF(T1_Data!AW206&lt;1, "&lt;1", IF(T1_Data!AW206&gt;99, "&gt;99", T1_Data!AW206))),"-")</f>
        <v>-</v>
      </c>
      <c r="AX208" s="72" t="str">
        <f>IF(ISNUMBER(T1_Data!AX206),IF(T1_Data!AX206=-999,"NA",IF(T1_Data!AX206&lt;1, "&lt;1", IF(T1_Data!AX206&gt;99, "&gt;99", T1_Data!AX206))),"-")</f>
        <v>-</v>
      </c>
      <c r="AY208" s="72" t="str">
        <f>IF(ISNUMBER(T1_Data!AY206),IF(T1_Data!AY206=-999,"NA",IF(T1_Data!AY206&lt;1, "&lt;1", IF(T1_Data!AY206&gt;99, "&gt;99", T1_Data!AY206))),"-")</f>
        <v>-</v>
      </c>
      <c r="AZ208" s="72" t="str">
        <f>IF(ISNUMBER(T1_Data!AZ206),IF(T1_Data!AZ206=-999,"NA",IF(T1_Data!AZ206&lt;1, "&lt;1", IF(T1_Data!AZ206&gt;99, "&gt;99", T1_Data!AZ206))),"-")</f>
        <v>-</v>
      </c>
      <c r="BA208" s="72" t="str">
        <f>IF(ISNUMBER(T1_Data!BA206),IF(T1_Data!BA206=-999,"NA",IF(T1_Data!BA206&lt;1, "&lt;1", IF(T1_Data!BA206&gt;99, "&gt;99", T1_Data!BA206))),"-")</f>
        <v>-</v>
      </c>
      <c r="BB208" s="72" t="str">
        <f>IF(ISNUMBER(T1_Data!BB206),IF(T1_Data!BB206=-999,"NA",IF(T1_Data!BB206&lt;1, "&lt;1", IF(T1_Data!BB206&gt;99, "&gt;99", T1_Data!BB206))),"-")</f>
        <v>-</v>
      </c>
      <c r="BC208" s="72" t="str">
        <f>IF(ISNUMBER(T1_Data!BC206),IF(T1_Data!BC206=-999,"NA",IF(T1_Data!BC206&lt;1, "&lt;1", IF(T1_Data!BC206&gt;99, "&gt;99", T1_Data!BC206))),"-")</f>
        <v>-</v>
      </c>
      <c r="BD208" s="72" t="str">
        <f>IF(ISNUMBER(T1_Data!BD206),IF(T1_Data!BD206=-999,"NA",IF(T1_Data!BD206&lt;1, "&lt;1", IF(T1_Data!BD206&gt;99, "&gt;99", T1_Data!BD206))),"-")</f>
        <v>-</v>
      </c>
      <c r="BE208" s="72" t="str">
        <f>IF(ISNUMBER(T1_Data!BE206),IF(T1_Data!BE206=-999,"NA",IF(T1_Data!BE206&lt;1, "&lt;1", IF(T1_Data!BE206&gt;99, "&gt;99", T1_Data!BE206))),"-")</f>
        <v>-</v>
      </c>
      <c r="BF208" s="72" t="str">
        <f>IF(ISNUMBER(T1_Data!BF206),IF(T1_Data!BF206=-999,"NA",IF(T1_Data!BF206&lt;1, "&lt;1", IF(T1_Data!BF206&gt;99, "&gt;99", T1_Data!BF206))),"-")</f>
        <v>-</v>
      </c>
      <c r="BG208" s="72" t="str">
        <f>IF(ISNUMBER(T1_Data!BG206),IF(T1_Data!BG206=-999,"NA",IF(T1_Data!BG206&lt;1, "&lt;1", IF(T1_Data!BG206&gt;99, "&gt;99", T1_Data!BG206))),"-")</f>
        <v>-</v>
      </c>
      <c r="BH208" s="72" t="str">
        <f>IF(ISNUMBER(T1_Data!BH206),IF(T1_Data!BH206=-999,"NA",IF(T1_Data!BH206&lt;1, "&lt;1", IF(T1_Data!BH206&gt;99, "&gt;99", T1_Data!BH206))),"-")</f>
        <v>-</v>
      </c>
      <c r="BI208" s="72" t="str">
        <f>IF(ISNUMBER(T1_Data!BI206),IF(T1_Data!BI206=-999,"NA",IF(T1_Data!BI206&lt;1, "&lt;1", IF(T1_Data!BI206&gt;99, "&gt;99", T1_Data!BI206))),"-")</f>
        <v>-</v>
      </c>
      <c r="BJ208" s="72" t="str">
        <f>IF(ISNUMBER(T1_Data!BJ206),IF(T1_Data!BJ206=-999,"NA",IF(T1_Data!BJ206&lt;1, "&lt;1", IF(T1_Data!BJ206&gt;99, "&gt;99", T1_Data!BJ206))),"-")</f>
        <v>-</v>
      </c>
      <c r="BK208" s="72" t="str">
        <f>IF(ISNUMBER(T1_Data!BK206),IF(T1_Data!BK206=-999,"NA",IF(T1_Data!BK206&lt;1, "&lt;1", IF(T1_Data!BK206&gt;99, "&gt;99", T1_Data!BK206))),"-")</f>
        <v>-</v>
      </c>
      <c r="BL208" s="72" t="str">
        <f>IF(ISNUMBER(T1_Data!BL206),IF(T1_Data!BL206=-999,"NA",IF(T1_Data!BL206&lt;1, "&lt;1", IF(T1_Data!BL206&gt;99, "&gt;99", T1_Data!BL206))),"-")</f>
        <v>-</v>
      </c>
      <c r="BM208" s="72" t="str">
        <f>IF(ISNUMBER(T1_Data!BM206),IF(T1_Data!BM206=-999,"NA",IF(T1_Data!BM206&lt;1, "&lt;1", IF(T1_Data!BM206&gt;99, "&gt;99", T1_Data!BM206))),"-")</f>
        <v>-</v>
      </c>
      <c r="BN208" s="72" t="str">
        <f>IF(ISNUMBER(T1_Data!BN206),IF(T1_Data!BN206=-999,"NA",IF(T1_Data!BN206&lt;1, "&lt;1", IF(T1_Data!BN206&gt;99, "&gt;99", T1_Data!BN206))),"-")</f>
        <v>-</v>
      </c>
      <c r="BO208" s="72" t="str">
        <f>IF(ISNUMBER(T1_Data!BO206),IF(T1_Data!BO206=-999,"NA",IF(T1_Data!BO206&lt;1, "&lt;1", IF(T1_Data!BO206&gt;99, "&gt;99", T1_Data!BO206))),"-")</f>
        <v>-</v>
      </c>
      <c r="BP208" s="72" t="str">
        <f>IF(ISNUMBER(T1_Data!BP206),IF(T1_Data!BP206=-999,"NA",IF(T1_Data!BP206&lt;1, "&lt;1", IF(T1_Data!BP206&gt;99, "&gt;99", T1_Data!BP206))),"-")</f>
        <v>-</v>
      </c>
      <c r="BQ208" s="72" t="str">
        <f>IF(ISNUMBER(T1_Data!BQ206),IF(T1_Data!BQ206=-999,"NA",IF(T1_Data!BQ206&lt;1, "&lt;1", IF(T1_Data!BQ206&gt;99, "&gt;99", T1_Data!BQ206))),"-")</f>
        <v>-</v>
      </c>
      <c r="BR208" s="72" t="str">
        <f>IF(ISNUMBER(T1_Data!BR206),IF(T1_Data!BR206=-999,"NA",IF(T1_Data!BR206&lt;1, "&lt;1", IF(T1_Data!BR206&gt;99, "&gt;99", T1_Data!BR206))),"-")</f>
        <v>-</v>
      </c>
      <c r="BS208" s="72" t="str">
        <f>IF(ISNUMBER(T1_Data!BS206),IF(T1_Data!BS206=-999,"NA",IF(T1_Data!BS206&lt;1, "&lt;1", IF(T1_Data!BS206&gt;99, "&gt;99", T1_Data!BS206))),"-")</f>
        <v>-</v>
      </c>
      <c r="BT208" s="72" t="str">
        <f>IF(ISNUMBER(T1_Data!BT206),IF(T1_Data!BT206=-999,"NA",IF(T1_Data!BT206&lt;1, "&lt;1", IF(T1_Data!BT206&gt;99, "&gt;99", T1_Data!BT206))),"-")</f>
        <v>-</v>
      </c>
      <c r="BU208" s="72" t="str">
        <f>IF(ISNUMBER(T1_Data!BU206),IF(T1_Data!BU206=-999,"NA",IF(T1_Data!BU206&lt;1, "&lt;1", IF(T1_Data!BU206&gt;99, "&gt;99", T1_Data!BU206))),"-")</f>
        <v>-</v>
      </c>
      <c r="BV208" s="72" t="str">
        <f>IF(ISNUMBER(T1_Data!BV206),IF(T1_Data!BV206=-999,"NA",IF(T1_Data!BV206&lt;1, "&lt;1", IF(T1_Data!BV206&gt;99, "&gt;99", T1_Data!BV206))),"-")</f>
        <v>-</v>
      </c>
      <c r="BW208" s="72" t="str">
        <f>IF(ISNUMBER(T1_Data!BW206),IF(T1_Data!BW206=-999,"NA",IF(T1_Data!BW206&lt;1, "&lt;1", IF(T1_Data!BW206&gt;99, "&gt;99", T1_Data!BW206))),"-")</f>
        <v>-</v>
      </c>
      <c r="BX208" s="72" t="str">
        <f>IF(ISNUMBER(T1_Data!BX206),IF(T1_Data!BX206=-999,"NA",IF(T1_Data!BX206&lt;1, "&lt;1", IF(T1_Data!BX206&gt;99, "&gt;99", T1_Data!BX206))),"-")</f>
        <v>-</v>
      </c>
      <c r="BY208" s="72" t="str">
        <f>IF(ISNUMBER(T1_Data!BY206),IF(T1_Data!BY206=-999,"NA",IF(T1_Data!BY206&lt;1, "&lt;1", IF(T1_Data!BY206&gt;99, "&gt;99", T1_Data!BY206))),"-")</f>
        <v>-</v>
      </c>
      <c r="BZ208" s="72" t="str">
        <f>IF(ISNUMBER(T1_Data!BZ206),IF(T1_Data!BZ206=-999,"NA",IF(T1_Data!BZ206&lt;1, "&lt;1", IF(T1_Data!BZ206&gt;99, "&gt;99", T1_Data!BZ206))),"-")</f>
        <v>-</v>
      </c>
      <c r="CA208" s="72" t="str">
        <f>IF(ISNUMBER(T1_Data!CA206),IF(T1_Data!CA206=-999,"NA",IF(T1_Data!CA206&lt;1, "&lt;1", IF(T1_Data!CA206&gt;99, "&gt;99", T1_Data!CA206))),"-")</f>
        <v>-</v>
      </c>
      <c r="CB208" s="72" t="str">
        <f>IF(ISNUMBER(T1_Data!CB206),IF(T1_Data!CB206=-999,"NA",IF(T1_Data!CB206&lt;1, "&lt;1", IF(T1_Data!CB206&gt;99, "&gt;99", T1_Data!CB206))),"-")</f>
        <v>-</v>
      </c>
      <c r="CC208" s="72" t="str">
        <f>IF(ISNUMBER(T1_Data!CC206),IF(T1_Data!CC206=-999,"NA",IF(T1_Data!CC206&lt;1, "&lt;1", IF(T1_Data!CC206&gt;99, "&gt;99", T1_Data!CC206))),"-")</f>
        <v>-</v>
      </c>
      <c r="CD208" s="72" t="str">
        <f>IF(ISNUMBER(T1_Data!CD206),IF(T1_Data!CD206=-999,"NA",IF(T1_Data!CD206&lt;1, "&lt;1", IF(T1_Data!CD206&gt;99, "&gt;99", T1_Data!CD206))),"-")</f>
        <v>-</v>
      </c>
      <c r="CE208" s="72" t="str">
        <f>IF(ISNUMBER(T1_Data!CE206),IF(T1_Data!CE206=-999,"NA",IF(T1_Data!CE206&lt;1, "&lt;1", IF(T1_Data!CE206&gt;99, "&gt;99", T1_Data!CE206))),"-")</f>
        <v>-</v>
      </c>
      <c r="CF208" s="72" t="str">
        <f>IF(ISNUMBER(T1_Data!CF206),IF(T1_Data!CF206=-999,"NA",IF(T1_Data!CF206&lt;1, "&lt;1", IF(T1_Data!CF206&gt;99, "&gt;99", T1_Data!CF206))),"-")</f>
        <v>-</v>
      </c>
      <c r="CG208" s="72" t="str">
        <f>IF(ISNUMBER(T1_Data!CG206),IF(T1_Data!CG206=-999,"NA",IF(T1_Data!CG206&lt;1, "&lt;1", IF(T1_Data!CG206&gt;99, "&gt;99", T1_Data!CG206))),"-")</f>
        <v>-</v>
      </c>
      <c r="CH208" s="72" t="str">
        <f>IF(ISNUMBER(T1_Data!CH206),IF(T1_Data!CH206=-999,"NA",IF(T1_Data!CH206&lt;1, "&lt;1", IF(T1_Data!CH206&gt;99, "&gt;99", T1_Data!CH206))),"-")</f>
        <v>-</v>
      </c>
      <c r="CI208" s="72" t="str">
        <f>IF(ISNUMBER(T1_Data!CI206),IF(T1_Data!CI206=-999,"NA",IF(T1_Data!CI206&lt;1, "&lt;1", IF(T1_Data!CI206&gt;99, "&gt;99", T1_Data!CI206))),"-")</f>
        <v>-</v>
      </c>
      <c r="CJ208" s="72" t="str">
        <f>IF(ISNUMBER(T1_Data!CJ206),IF(T1_Data!CJ206=-999,"NA",IF(T1_Data!CJ206&lt;1, "&lt;1", IF(T1_Data!CJ206&gt;99, "&gt;99", T1_Data!CJ206))),"-")</f>
        <v>-</v>
      </c>
      <c r="CK208" s="72" t="str">
        <f>IF(ISNUMBER(T1_Data!CK206),IF(T1_Data!CK206=-999,"NA",IF(T1_Data!CK206&lt;1, "&lt;1", IF(T1_Data!CK206&gt;99, "&gt;99", T1_Data!CK206))),"-")</f>
        <v>-</v>
      </c>
      <c r="CL208" s="72" t="str">
        <f>IF(ISNUMBER(T1_Data!CL206),IF(T1_Data!CL206=-999,"NA",IF(T1_Data!CL206&lt;1, "&lt;1", IF(T1_Data!CL206&gt;99, "&gt;99", T1_Data!CL206))),"-")</f>
        <v>-</v>
      </c>
      <c r="CM208" s="72" t="str">
        <f>IF(ISNUMBER(T1_Data!CM206),IF(T1_Data!CM206=-999,"NA",IF(T1_Data!CM206&lt;1, "&lt;1", IF(T1_Data!CM206&gt;99, "&gt;99", T1_Data!CM206))),"-")</f>
        <v>-</v>
      </c>
      <c r="CN208" s="72" t="str">
        <f>IF(ISNUMBER(T1_Data!CN206),IF(T1_Data!CN206=-999,"NA",IF(T1_Data!CN206&lt;1, "&lt;1", IF(T1_Data!CN206&gt;99, "&gt;99", T1_Data!CN206))),"-")</f>
        <v>-</v>
      </c>
      <c r="CO208" s="72" t="str">
        <f>IF(ISNUMBER(T1_Data!CO206),IF(T1_Data!CO206=-999,"NA",IF(T1_Data!CO206&lt;1, "&lt;1", IF(T1_Data!CO206&gt;99, "&gt;99", T1_Data!CO206))),"-")</f>
        <v>-</v>
      </c>
      <c r="CP208" s="72" t="str">
        <f>IF(ISNUMBER(T1_Data!CP206),IF(T1_Data!CP206=-999,"NA",IF(T1_Data!CP206&lt;1, "&lt;1", IF(T1_Data!CP206&gt;99, "&gt;99", T1_Data!CP206))),"-")</f>
        <v>-</v>
      </c>
      <c r="CQ208" s="72" t="str">
        <f>IF(ISNUMBER(T1_Data!CQ206),IF(T1_Data!CQ206=-999,"NA",IF(T1_Data!CQ206&lt;1, "&lt;1", IF(T1_Data!CQ206&gt;99, "&gt;99", T1_Data!CQ206))),"-")</f>
        <v>-</v>
      </c>
      <c r="CR208" s="72" t="str">
        <f>IF(ISNUMBER(T1_Data!CR206),IF(T1_Data!CR206=-999,"NA",IF(T1_Data!CR206&lt;1, "&lt;1", IF(T1_Data!CR206&gt;99, "&gt;99", T1_Data!CR206))),"-")</f>
        <v>-</v>
      </c>
      <c r="CS208" s="72" t="str">
        <f>IF(ISNUMBER(T1_Data!CS206),IF(T1_Data!CS206=-999,"NA",IF(T1_Data!CS206&lt;1, "&lt;1", IF(T1_Data!CS206&gt;99, "&gt;99", T1_Data!CS206))),"-")</f>
        <v>-</v>
      </c>
      <c r="CT208" s="72" t="str">
        <f>IF(ISNUMBER(T1_Data!CT206),IF(T1_Data!CT206=-999,"NA",IF(T1_Data!CT206&lt;1, "&lt;1", IF(T1_Data!CT206&gt;99, "&gt;99", T1_Data!CT206))),"-")</f>
        <v>-</v>
      </c>
      <c r="CU208" s="72" t="str">
        <f>IF(ISNUMBER(T1_Data!CU206),IF(T1_Data!CU206=-999,"NA",IF(T1_Data!CU206&lt;1, "&lt;1", IF(T1_Data!CU206&gt;99, "&gt;99", T1_Data!CU206))),"-")</f>
        <v>-</v>
      </c>
      <c r="CV208" s="72" t="str">
        <f>IF(ISNUMBER(T1_Data!CV206),IF(T1_Data!CV206=-999,"NA",IF(T1_Data!CV206&lt;1, "&lt;1", IF(T1_Data!CV206&gt;99, "&gt;99", T1_Data!CV206))),"-")</f>
        <v>-</v>
      </c>
      <c r="CW208" s="72" t="str">
        <f>IF(ISNUMBER(T1_Data!CW206),IF(T1_Data!CW206=-999,"NA",IF(T1_Data!CW206&lt;1, "&lt;1", IF(T1_Data!CW206&gt;99, "&gt;99", T1_Data!CW206))),"-")</f>
        <v>-</v>
      </c>
      <c r="CX208" s="72" t="str">
        <f>IF(ISNUMBER(T1_Data!CX206),IF(T1_Data!CX206=-999,"NA",IF(T1_Data!CX206&lt;1, "&lt;1", IF(T1_Data!CX206&gt;99, "&gt;99", T1_Data!CX206))),"-")</f>
        <v>-</v>
      </c>
      <c r="CY208" s="72" t="str">
        <f>IF(ISNUMBER(T1_Data!CY206),IF(T1_Data!CY206=-999,"NA",IF(T1_Data!CY206&lt;1, "&lt;1", IF(T1_Data!CY206&gt;99, "&gt;99", T1_Data!CY206))),"-")</f>
        <v>-</v>
      </c>
      <c r="CZ208" s="72" t="str">
        <f>IF(ISNUMBER(T1_Data!CZ206),IF(T1_Data!CZ206=-999,"NA",IF(T1_Data!CZ206&lt;1, "&lt;1", IF(T1_Data!CZ206&gt;99, "&gt;99", T1_Data!CZ206))),"-")</f>
        <v>-</v>
      </c>
      <c r="DA208" s="72" t="str">
        <f>IF(ISNUMBER(T1_Data!DA206),IF(T1_Data!DA206=-999,"NA",IF(T1_Data!DA206&lt;1, "&lt;1", IF(T1_Data!DA206&gt;99, "&gt;99", T1_Data!DA206))),"-")</f>
        <v>-</v>
      </c>
      <c r="DB208" s="72" t="str">
        <f>IF(ISNUMBER(T1_Data!DB206),IF(T1_Data!DB206=-999,"NA",IF(T1_Data!DB206&lt;1, "&lt;1", IF(T1_Data!DB206&gt;99, "&gt;99", T1_Data!DB206))),"-")</f>
        <v>-</v>
      </c>
      <c r="DC208" s="72" t="str">
        <f>IF(ISNUMBER(T1_Data!DC206),IF(T1_Data!DC206=-999,"NA",IF(T1_Data!DC206&lt;1, "&lt;1", IF(T1_Data!DC206&gt;99, "&gt;99", T1_Data!DC206))),"-")</f>
        <v>-</v>
      </c>
      <c r="DD208" s="72" t="str">
        <f>IF(ISNUMBER(T1_Data!DD206),IF(T1_Data!DD206=-999,"NA",IF(T1_Data!DD206&lt;1, "&lt;1", IF(T1_Data!DD206&gt;99, "&gt;99", T1_Data!DD206))),"-")</f>
        <v>-</v>
      </c>
      <c r="DE208" s="72" t="str">
        <f>IF(ISNUMBER(T1_Data!DE206),IF(T1_Data!DE206=-999,"NA",IF(T1_Data!DE206&lt;1, "&lt;1", IF(T1_Data!DE206&gt;99, "&gt;99", T1_Data!DE206))),"-")</f>
        <v>-</v>
      </c>
      <c r="DF208" s="72" t="str">
        <f>IF(ISNUMBER(T1_Data!DF206),IF(T1_Data!DF206=-999,"NA",IF(T1_Data!DF206&lt;1, "&lt;1", IF(T1_Data!DF206&gt;99, "&gt;99", T1_Data!DF206))),"-")</f>
        <v>-</v>
      </c>
      <c r="DG208" s="72" t="str">
        <f>IF(ISNUMBER(T1_Data!DG206),IF(T1_Data!DG206=-999,"NA",IF(T1_Data!DG206&lt;1, "&lt;1", IF(T1_Data!DG206&gt;99, "&gt;99", T1_Data!DG206))),"-")</f>
        <v>-</v>
      </c>
      <c r="DH208" s="72" t="str">
        <f>IF(ISNUMBER(T1_Data!DH206),IF(T1_Data!DH206=-999,"NA",IF(T1_Data!DH206&lt;1, "&lt;1", IF(T1_Data!DH206&gt;99, "&gt;99", T1_Data!DH206))),"-")</f>
        <v>-</v>
      </c>
      <c r="DI208" s="72" t="str">
        <f>IF(ISNUMBER(T1_Data!DI206),IF(T1_Data!DI206=-999,"NA",IF(T1_Data!DI206&lt;1, "&lt;1", IF(T1_Data!DI206&gt;99, "&gt;99", T1_Data!DI206))),"-")</f>
        <v>-</v>
      </c>
      <c r="DJ208" s="72" t="str">
        <f>IF(ISNUMBER(T1_Data!DJ206),IF(T1_Data!DJ206=-999,"NA",IF(T1_Data!DJ206&lt;1, "&lt;1", IF(T1_Data!DJ206&gt;99, "&gt;99", T1_Data!DJ206))),"-")</f>
        <v>-</v>
      </c>
      <c r="DK208" s="72" t="str">
        <f>IF(ISNUMBER(T1_Data!DK206),IF(T1_Data!DK206=-999,"NA",IF(T1_Data!DK206&lt;1, "&lt;1", IF(T1_Data!DK206&gt;99, "&gt;99", T1_Data!DK206))),"-")</f>
        <v>-</v>
      </c>
      <c r="DL208" s="72" t="str">
        <f>IF(ISNUMBER(T1_Data!DL206),IF(T1_Data!DL206=-999,"NA",IF(T1_Data!DL206&lt;1, "&lt;1", IF(T1_Data!DL206&gt;99, "&gt;99", T1_Data!DL206))),"-")</f>
        <v>-</v>
      </c>
      <c r="DM208" s="72" t="str">
        <f>IF(ISNUMBER(T1_Data!DM206),IF(T1_Data!DM206=-999,"NA",IF(T1_Data!DM206&lt;1, "&lt;1", IF(T1_Data!DM206&gt;99, "&gt;99", T1_Data!DM206))),"-")</f>
        <v>-</v>
      </c>
      <c r="DN208" s="72" t="str">
        <f>IF(ISNUMBER(T1_Data!DN206),IF(T1_Data!DN206=-999,"NA",IF(T1_Data!DN206&lt;1, "&lt;1", IF(T1_Data!DN206&gt;99, "&gt;99", T1_Data!DN206))),"-")</f>
        <v>-</v>
      </c>
      <c r="DO208" s="72" t="str">
        <f>IF(ISNUMBER(T1_Data!DO206),IF(T1_Data!DO206=-999,"NA",IF(T1_Data!DO206&lt;1, "&lt;1", IF(T1_Data!DO206&gt;99, "&gt;99", T1_Data!DO206))),"-")</f>
        <v>-</v>
      </c>
      <c r="DP208" s="72" t="str">
        <f>IF(ISNUMBER(T1_Data!DP206),IF(T1_Data!DP206=-999,"NA",IF(T1_Data!DP206&lt;1, "&lt;1", IF(T1_Data!DP206&gt;99, "&gt;99", T1_Data!DP206))),"-")</f>
        <v>-</v>
      </c>
      <c r="DQ208" s="72" t="str">
        <f>IF(ISNUMBER(T1_Data!DQ206),IF(T1_Data!DQ206=-999,"NA",IF(T1_Data!DQ206&lt;1, "&lt;1", IF(T1_Data!DQ206&gt;99, "&gt;99", T1_Data!DQ206))),"-")</f>
        <v>-</v>
      </c>
      <c r="DR208" s="72" t="str">
        <f>IF(ISNUMBER(T1_Data!DR206),IF(T1_Data!DR206=-999,"NA",IF(T1_Data!DR206&lt;1, "&lt;1", IF(T1_Data!DR206&gt;99, "&gt;99", T1_Data!DR206))),"-")</f>
        <v>-</v>
      </c>
      <c r="DS208" s="72" t="str">
        <f>IF(ISNUMBER(T1_Data!DS206),IF(T1_Data!DS206=-999,"NA",IF(T1_Data!DS206&lt;1, "&lt;1", IF(T1_Data!DS206&gt;99, "&gt;99", T1_Data!DS206))),"-")</f>
        <v>-</v>
      </c>
      <c r="DT208" s="72" t="str">
        <f>IF(ISNUMBER(T1_Data!DT206),IF(T1_Data!DT206=-999,"NA",IF(T1_Data!DT206&lt;1, "&lt;1", IF(T1_Data!DT206&gt;99, "&gt;99", T1_Data!DT206))),"-")</f>
        <v>-</v>
      </c>
      <c r="DU208" s="72" t="str">
        <f>IF(ISNUMBER(T1_Data!DU206),IF(T1_Data!DU206=-999,"NA",IF(T1_Data!DU206&lt;1, "&lt;1", IF(T1_Data!DU206&gt;99, "&gt;99", T1_Data!DU206))),"-")</f>
        <v>-</v>
      </c>
      <c r="DV208" s="72" t="str">
        <f>IF(ISNUMBER(T1_Data!DV206),IF(T1_Data!DV206=-999,"NA",IF(T1_Data!DV206&lt;1, "&lt;1", IF(T1_Data!DV206&gt;99, "&gt;99", T1_Data!DV206))),"-")</f>
        <v>-</v>
      </c>
      <c r="DW208" s="72" t="str">
        <f>IF(ISNUMBER(T1_Data!DW206),IF(T1_Data!DW206=-999,"NA",IF(T1_Data!DW206&lt;1, "&lt;1", IF(T1_Data!DW206&gt;99, "&gt;99", T1_Data!DW206))),"-")</f>
        <v>-</v>
      </c>
      <c r="DX208" s="72" t="str">
        <f>IF(ISNUMBER(T1_Data!DX206),IF(T1_Data!DX206=-999,"NA",IF(T1_Data!DX206&lt;1, "&lt;1", IF(T1_Data!DX206&gt;99, "&gt;99", T1_Data!DX206))),"-")</f>
        <v>-</v>
      </c>
      <c r="DY208" s="72" t="str">
        <f>IF(ISNUMBER(T1_Data!DY206),IF(T1_Data!DY206=-999,"NA",IF(T1_Data!DY206&lt;1, "&lt;1", IF(T1_Data!DY206&gt;99, "&gt;99", T1_Data!DY206))),"-")</f>
        <v>-</v>
      </c>
      <c r="DZ208" s="72" t="str">
        <f>IF(ISNUMBER(T1_Data!DZ206),IF(T1_Data!DZ206=-999,"NA",IF(T1_Data!DZ206&lt;1, "&lt;1", IF(T1_Data!DZ206&gt;99, "&gt;99", T1_Data!DZ206))),"-")</f>
        <v>-</v>
      </c>
      <c r="EA208" s="72" t="str">
        <f>IF(ISNUMBER(T1_Data!EA206),IF(T1_Data!EA206=-999,"NA",IF(T1_Data!EA206&lt;1, "&lt;1", IF(T1_Data!EA206&gt;99, "&gt;99", T1_Data!EA206))),"-")</f>
        <v>-</v>
      </c>
      <c r="EB208" s="72" t="str">
        <f>IF(ISNUMBER(T1_Data!EB206),IF(T1_Data!EB206=-999,"NA",IF(T1_Data!EB206&lt;1, "&lt;1", IF(T1_Data!EB206&gt;99, "&gt;99", T1_Data!EB206))),"-")</f>
        <v>-</v>
      </c>
      <c r="EC208" s="72" t="str">
        <f>IF(ISNUMBER(T1_Data!EC206),IF(T1_Data!EC206=-999,"NA",IF(T1_Data!EC206&lt;1, "&lt;1", IF(T1_Data!EC206&gt;99, "&gt;99", T1_Data!EC206))),"-")</f>
        <v>-</v>
      </c>
      <c r="ED208" s="72" t="str">
        <f>IF(ISNUMBER(T1_Data!ED206),IF(T1_Data!ED206=-999,"NA",IF(T1_Data!ED206&lt;1, "&lt;1", IF(T1_Data!ED206&gt;99, "&gt;99", T1_Data!ED206))),"-")</f>
        <v>-</v>
      </c>
      <c r="EE208" s="72" t="str">
        <f>IF(ISNUMBER(T1_Data!EE206),IF(T1_Data!EE206=-999,"NA",IF(T1_Data!EE206&lt;1, "&lt;1", IF(T1_Data!EE206&gt;99, "&gt;99", T1_Data!EE206))),"-")</f>
        <v>-</v>
      </c>
      <c r="EF208" s="72" t="str">
        <f>IF(ISNUMBER(T1_Data!EF206),IF(T1_Data!EF206=-999,"NA",IF(T1_Data!EF206&lt;1, "&lt;1", IF(T1_Data!EF206&gt;99, "&gt;99", T1_Data!EF206))),"-")</f>
        <v>-</v>
      </c>
      <c r="EG208" s="72" t="str">
        <f>IF(ISNUMBER(T1_Data!EG206),IF(T1_Data!EG206=-999,"NA",IF(T1_Data!EG206&lt;1, "&lt;1", IF(T1_Data!EG206&gt;99, "&gt;99", T1_Data!EG206))),"-")</f>
        <v>-</v>
      </c>
      <c r="EH208" s="72" t="str">
        <f>IF(ISNUMBER(T1_Data!EH206),IF(T1_Data!EH206=-999,"NA",IF(T1_Data!EH206&lt;1, "&lt;1", IF(T1_Data!EH206&gt;99, "&gt;99", T1_Data!EH206))),"-")</f>
        <v>-</v>
      </c>
      <c r="EI208" s="72" t="str">
        <f>IF(ISNUMBER(T1_Data!EI206),IF(T1_Data!EI206=-999,"NA",IF(T1_Data!EI206&lt;1, "&lt;1", IF(T1_Data!EI206&gt;99, "&gt;99", T1_Data!EI206))),"-")</f>
        <v>-</v>
      </c>
      <c r="EJ208" s="72" t="str">
        <f>IF(ISNUMBER(T1_Data!EJ206),IF(T1_Data!EJ206=-999,"NA",IF(T1_Data!EJ206&lt;1, "&lt;1", IF(T1_Data!EJ206&gt;99, "&gt;99", T1_Data!EJ206))),"-")</f>
        <v>-</v>
      </c>
      <c r="EK208" s="72" t="str">
        <f>IF(ISNUMBER(T1_Data!EK206),IF(T1_Data!EK206=-999,"NA",IF(T1_Data!EK206&lt;1, "&lt;1", IF(T1_Data!EK206&gt;99, "&gt;99", T1_Data!EK206))),"-")</f>
        <v>-</v>
      </c>
      <c r="EL208" s="72" t="str">
        <f>IF(ISNUMBER(T1_Data!EL206),IF(T1_Data!EL206=-999,"NA",IF(T1_Data!EL206&lt;1, "&lt;1", IF(T1_Data!EL206&gt;99, "&gt;99", T1_Data!EL206))),"-")</f>
        <v>-</v>
      </c>
      <c r="EM208" s="72" t="str">
        <f>IF(ISNUMBER(T1_Data!EM206),IF(T1_Data!EM206=-999,"NA",IF(T1_Data!EM206&lt;1, "&lt;1", IF(T1_Data!EM206&gt;99, "&gt;99", T1_Data!EM206))),"-")</f>
        <v>-</v>
      </c>
      <c r="EN208" s="72" t="str">
        <f>IF(ISNUMBER(T1_Data!EN206),IF(T1_Data!EN206=-999,"NA",IF(T1_Data!EN206&lt;1, "&lt;1", IF(T1_Data!EN206&gt;99, "&gt;99", T1_Data!EN206))),"-")</f>
        <v>-</v>
      </c>
      <c r="EO208" s="72" t="str">
        <f>IF(ISNUMBER(T1_Data!EO206),IF(T1_Data!EO206=-999,"NA",IF(T1_Data!EO206&lt;1, "&lt;1", IF(T1_Data!EO206&gt;99, "&gt;99", T1_Data!EO206))),"-")</f>
        <v>-</v>
      </c>
      <c r="EP208" s="72" t="str">
        <f>IF(ISNUMBER(T1_Data!EP206),IF(T1_Data!EP206=-999,"NA",IF(T1_Data!EP206&lt;1, "&lt;1", IF(T1_Data!EP206&gt;99, "&gt;99", T1_Data!EP206))),"-")</f>
        <v>-</v>
      </c>
      <c r="EQ208" s="72" t="str">
        <f>IF(ISNUMBER(T1_Data!EQ206),IF(T1_Data!EQ206=-999,"NA",IF(T1_Data!EQ206&lt;1, "&lt;1", IF(T1_Data!EQ206&gt;99, "&gt;99", T1_Data!EQ206))),"-")</f>
        <v>-</v>
      </c>
      <c r="ER208" s="72" t="str">
        <f>IF(ISNUMBER(T1_Data!ER206),IF(T1_Data!ER206=-999,"NA",IF(T1_Data!ER206&lt;1, "&lt;1", IF(T1_Data!ER206&gt;99, "&gt;99", T1_Data!ER206))),"-")</f>
        <v>-</v>
      </c>
      <c r="ES208" s="72" t="str">
        <f>IF(ISNUMBER(T1_Data!ES206),IF(T1_Data!ES206=-999,"NA",IF(T1_Data!ES206&lt;1, "&lt;1", IF(T1_Data!ES206&gt;99, "&gt;99", T1_Data!ES206))),"-")</f>
        <v>-</v>
      </c>
      <c r="ET208" s="72" t="str">
        <f>IF(ISNUMBER(T1_Data!ET206),IF(T1_Data!ET206=-999,"NA",IF(T1_Data!ET206&lt;1, "&lt;1", IF(T1_Data!ET206&gt;99, "&gt;99", T1_Data!ET206))),"-")</f>
        <v>-</v>
      </c>
      <c r="EU208" s="72" t="str">
        <f>IF(ISNUMBER(T1_Data!EU206),IF(T1_Data!EU206=-999,"NA",IF(T1_Data!EU206&lt;1, "&lt;1", IF(T1_Data!EU206&gt;99, "&gt;99", T1_Data!EU206))),"-")</f>
        <v>-</v>
      </c>
      <c r="EV208" s="72" t="str">
        <f>IF(ISNUMBER(T1_Data!EV206),IF(T1_Data!EV206=-999,"NA",IF(T1_Data!EV206&lt;1, "&lt;1", IF(T1_Data!EV206&gt;99, "&gt;99", T1_Data!EV206))),"-")</f>
        <v>-</v>
      </c>
      <c r="EW208" s="72" t="str">
        <f>IF(ISNUMBER(T1_Data!EW206),IF(T1_Data!EW206=-999,"NA",IF(T1_Data!EW206&lt;1, "&lt;1", IF(T1_Data!EW206&gt;99, "&gt;99", T1_Data!EW206))),"-")</f>
        <v>-</v>
      </c>
      <c r="EX208" s="72" t="str">
        <f>IF(ISNUMBER(T1_Data!EX206),IF(T1_Data!EX206=-999,"NA",IF(T1_Data!EX206&lt;1, "&lt;1", IF(T1_Data!EX206&gt;99, "&gt;99", T1_Data!EX206))),"-")</f>
        <v>-</v>
      </c>
      <c r="EY208" s="72" t="str">
        <f>IF(ISNUMBER(T1_Data!EY206),IF(T1_Data!EY206=-999,"NA",IF(T1_Data!EY206&lt;1, "&lt;1", IF(T1_Data!EY206&gt;99, "&gt;99", T1_Data!EY206))),"-")</f>
        <v>-</v>
      </c>
      <c r="EZ208" s="72" t="str">
        <f>IF(ISNUMBER(T1_Data!EZ206),IF(T1_Data!EZ206=-999,"NA",IF(T1_Data!EZ206&lt;1, "&lt;1", IF(T1_Data!EZ206&gt;99, "&gt;99", T1_Data!EZ206))),"-")</f>
        <v>-</v>
      </c>
      <c r="FA208" s="72" t="str">
        <f>IF(ISNUMBER(T1_Data!FA206),IF(T1_Data!FA206=-999,"NA",IF(T1_Data!FA206&lt;1, "&lt;1", IF(T1_Data!FA206&gt;99, "&gt;99", T1_Data!FA206))),"-")</f>
        <v>-</v>
      </c>
      <c r="FB208" s="72" t="str">
        <f>IF(ISNUMBER(T1_Data!FB206),IF(T1_Data!FB206=-999,"NA",IF(T1_Data!FB206&lt;1, "&lt;1", IF(T1_Data!FB206&gt;99, "&gt;99", T1_Data!FB206))),"-")</f>
        <v>-</v>
      </c>
      <c r="FC208" s="72" t="str">
        <f>IF(ISNUMBER(T1_Data!FC206),IF(T1_Data!FC206=-999,"NA",IF(T1_Data!FC206&lt;1, "&lt;1", IF(T1_Data!FC206&gt;99, "&gt;99", T1_Data!FC206))),"-")</f>
        <v>-</v>
      </c>
      <c r="FD208" s="72" t="str">
        <f>IF(ISNUMBER(T1_Data!FD206),IF(T1_Data!FD206=-999,"NA",IF(T1_Data!FD206&lt;1, "&lt;1", IF(T1_Data!FD206&gt;99, "&gt;99", T1_Data!FD206))),"-")</f>
        <v>-</v>
      </c>
      <c r="FE208" s="72" t="str">
        <f>IF(ISNUMBER(T1_Data!FE206),IF(T1_Data!FE206=-999,"NA",IF(T1_Data!FE206&lt;1, "&lt;1", IF(T1_Data!FE206&gt;99, "&gt;99", T1_Data!FE206))),"-")</f>
        <v>-</v>
      </c>
      <c r="FF208" s="72" t="str">
        <f>IF(ISNUMBER(T1_Data!FF206),IF(T1_Data!FF206=-999,"NA",IF(T1_Data!FF206&lt;1, "&lt;1", IF(T1_Data!FF206&gt;99, "&gt;99", T1_Data!FF206))),"-")</f>
        <v>-</v>
      </c>
      <c r="FG208" s="72" t="str">
        <f>IF(ISNUMBER(T1_Data!FG206),IF(T1_Data!FG206=-999,"NA",IF(T1_Data!FG206&lt;1, "&lt;1", IF(T1_Data!FG206&gt;99, "&gt;99", T1_Data!FG206))),"-")</f>
        <v>-</v>
      </c>
      <c r="FH208" s="72" t="str">
        <f>IF(ISNUMBER(T1_Data!FH206),IF(T1_Data!FH206=-999,"NA",IF(T1_Data!FH206&lt;1, "&lt;1", IF(T1_Data!FH206&gt;99, "&gt;99", T1_Data!FH206))),"-")</f>
        <v>-</v>
      </c>
      <c r="FI208" s="72" t="str">
        <f>IF(ISNUMBER(T1_Data!FI206),IF(T1_Data!FI206=-999,"NA",IF(T1_Data!FI206&lt;1, "&lt;1", IF(T1_Data!FI206&gt;99, "&gt;99", T1_Data!FI206))),"-")</f>
        <v>-</v>
      </c>
      <c r="FJ208" s="72" t="str">
        <f>IF(ISNUMBER(T1_Data!FJ206),IF(T1_Data!FJ206=-999,"NA",IF(T1_Data!FJ206&lt;1, "&lt;1", IF(T1_Data!FJ206&gt;99, "&gt;99", T1_Data!FJ206))),"-")</f>
        <v>-</v>
      </c>
      <c r="FK208" s="72" t="str">
        <f>IF(ISNUMBER(T1_Data!FK206),IF(T1_Data!FK206=-999,"NA",IF(T1_Data!FK206&lt;1, "&lt;1", IF(T1_Data!FK206&gt;99, "&gt;99", T1_Data!FK206))),"-")</f>
        <v>-</v>
      </c>
      <c r="FL208" s="72" t="str">
        <f>IF(ISNUMBER(T1_Data!FL206),IF(T1_Data!FL206=-999,"NA",IF(T1_Data!FL206&lt;1, "&lt;1", IF(T1_Data!FL206&gt;99, "&gt;99", T1_Data!FL206))),"-")</f>
        <v>-</v>
      </c>
      <c r="FM208" s="72" t="str">
        <f>IF(ISNUMBER(T1_Data!FM206),IF(T1_Data!FM206=-999,"NA",IF(T1_Data!FM206&lt;1, "&lt;1", IF(T1_Data!FM206&gt;99, "&gt;99", T1_Data!FM206))),"-")</f>
        <v>-</v>
      </c>
      <c r="FN208" s="72" t="str">
        <f>IF(ISNUMBER(T1_Data!FN206),IF(T1_Data!FN206=-999,"NA",IF(T1_Data!FN206&lt;1, "&lt;1", IF(T1_Data!FN206&gt;99, "&gt;99", T1_Data!FN206))),"-")</f>
        <v>-</v>
      </c>
      <c r="FO208" s="72" t="str">
        <f>IF(ISNUMBER(T1_Data!FO206),IF(T1_Data!FO206=-999,"NA",IF(T1_Data!FO206&lt;1, "&lt;1", IF(T1_Data!FO206&gt;99, "&gt;99", T1_Data!FO206))),"-")</f>
        <v>-</v>
      </c>
      <c r="FP208" s="72" t="str">
        <f>IF(ISNUMBER(T1_Data!FP206),IF(T1_Data!FP206=-999,"NA",IF(T1_Data!FP206&lt;1, "&lt;1", IF(T1_Data!FP206&gt;99, "&gt;99", T1_Data!FP206))),"-")</f>
        <v>-</v>
      </c>
      <c r="FQ208" s="72" t="str">
        <f>IF(ISNUMBER(T1_Data!FQ206),IF(T1_Data!FQ206=-999,"NA",IF(T1_Data!FQ206&lt;1, "&lt;1", IF(T1_Data!FQ206&gt;99, "&gt;99", T1_Data!FQ206))),"-")</f>
        <v>-</v>
      </c>
      <c r="FR208" s="72" t="str">
        <f>IF(ISNUMBER(T1_Data!FR206),IF(T1_Data!FR206=-999,"NA",IF(T1_Data!FR206&lt;1, "&lt;1", IF(T1_Data!FR206&gt;99, "&gt;99", T1_Data!FR206))),"-")</f>
        <v>-</v>
      </c>
      <c r="FS208" s="72" t="str">
        <f>IF(ISNUMBER(T1_Data!FS206),IF(T1_Data!FS206=-999,"NA",IF(T1_Data!FS206&lt;1, "&lt;1", IF(T1_Data!FS206&gt;99, "&gt;99", T1_Data!FS206))),"-")</f>
        <v>-</v>
      </c>
      <c r="FT208" s="72" t="str">
        <f>IF(ISNUMBER(T1_Data!FT206),IF(T1_Data!FT206=-999,"NA",IF(T1_Data!FT206&lt;1, "&lt;1", IF(T1_Data!FT206&gt;99, "&gt;99", T1_Data!FT206))),"-")</f>
        <v>-</v>
      </c>
      <c r="FU208" s="72" t="str">
        <f>IF(ISNUMBER(T1_Data!FU206),IF(T1_Data!FU206=-999,"NA",IF(T1_Data!FU206&lt;1, "&lt;1", IF(T1_Data!FU206&gt;99, "&gt;99", T1_Data!FU206))),"-")</f>
        <v>-</v>
      </c>
      <c r="FV208" s="72" t="str">
        <f>IF(ISNUMBER(T1_Data!FV206),IF(T1_Data!FV206=-999,"NA",IF(T1_Data!FV206&lt;1, "&lt;1", IF(T1_Data!FV206&gt;99, "&gt;99", T1_Data!FV206))),"-")</f>
        <v>-</v>
      </c>
      <c r="FW208" s="72" t="str">
        <f>IF(ISNUMBER(T1_Data!FW206),IF(T1_Data!FW206=-999,"NA",IF(T1_Data!FW206&lt;1, "&lt;1", IF(T1_Data!FW206&gt;99, "&gt;99", T1_Data!FW206))),"-")</f>
        <v>-</v>
      </c>
      <c r="FX208" s="71" t="str">
        <f>IF(ISBLANK(T1_Data!FX206), "", T1_Data!FX206)</f>
        <v/>
      </c>
    </row>
    <row r="209" spans="1:180" x14ac:dyDescent="0.25">
      <c r="A209" s="71" t="str">
        <f>IF(ISBLANK(T1_Data!A207), "", T1_Data!A207)</f>
        <v/>
      </c>
      <c r="B209" s="72" t="str">
        <f>IF(ISNUMBER(T1_Data!B207), T1_Data!B207,"-")</f>
        <v>-</v>
      </c>
      <c r="C209" s="72" t="str">
        <f>IF(ISNUMBER(T1_Data!C207),IF(T1_Data!C207=-999,"NA",IF(T1_Data!C207&lt;1, "&lt;1", IF(T1_Data!C207&gt;99, "&gt;99", T1_Data!C207))),"-")</f>
        <v>-</v>
      </c>
      <c r="D209" s="72" t="str">
        <f>IF(ISNUMBER(T1_Data!D207),IF(T1_Data!D207=-999,"NA",IF(T1_Data!D207&lt;1, "&lt;1", IF(T1_Data!D207&gt;99, "&gt;99", T1_Data!D207))),"-")</f>
        <v>-</v>
      </c>
      <c r="E209" s="72" t="str">
        <f>IF(ISNUMBER(T1_Data!E207),IF(T1_Data!E207=-999,"NA",IF(T1_Data!E207&lt;1, "&lt;1", IF(T1_Data!E207&gt;99, "&gt;99", T1_Data!E207))),"-")</f>
        <v>-</v>
      </c>
      <c r="F209" s="72" t="str">
        <f>IF(ISNUMBER(T1_Data!F207),IF(T1_Data!F207=-999,"NA",IF(T1_Data!F207&lt;1, "&lt;1", IF(T1_Data!F207&gt;99, "&gt;99", T1_Data!F207))),"-")</f>
        <v>-</v>
      </c>
      <c r="G209" s="72" t="str">
        <f>IF(ISNUMBER(T1_Data!G207),IF(T1_Data!G207=-999,"NA",IF(T1_Data!G207&lt;1, "&lt;1", IF(T1_Data!G207&gt;99, "&gt;99", T1_Data!G207))),"-")</f>
        <v>-</v>
      </c>
      <c r="H209" s="72" t="str">
        <f>IF(ISNUMBER(T1_Data!H207),IF(T1_Data!H207=-999,"NA",IF(T1_Data!H207&lt;1, "&lt;1", IF(T1_Data!H207&gt;99, "&gt;99", T1_Data!H207))),"-")</f>
        <v>-</v>
      </c>
      <c r="I209" s="72" t="str">
        <f>IF(ISNUMBER(T1_Data!I207),IF(T1_Data!I207=-999,"NA",IF(T1_Data!I207&lt;1, "&lt;1", IF(T1_Data!I207&gt;99, "&gt;99", T1_Data!I207))),"-")</f>
        <v>-</v>
      </c>
      <c r="J209" s="72" t="str">
        <f>IF(ISNUMBER(T1_Data!J207),IF(T1_Data!J207=-999,"NA",IF(T1_Data!J207&lt;1, "&lt;1", IF(T1_Data!J207&gt;99, "&gt;99", T1_Data!J207))),"-")</f>
        <v>-</v>
      </c>
      <c r="K209" s="72" t="str">
        <f>IF(ISNUMBER(T1_Data!K207),IF(T1_Data!K207=-999,"NA",IF(T1_Data!K207&lt;1, "&lt;1", IF(T1_Data!K207&gt;99, "&gt;99", T1_Data!K207))),"-")</f>
        <v>-</v>
      </c>
      <c r="L209" s="72" t="str">
        <f>IF(ISNUMBER(T1_Data!L207),IF(T1_Data!L207=-999,"NA",IF(T1_Data!L207&lt;1, "&lt;1", IF(T1_Data!L207&gt;99, "&gt;99", T1_Data!L207))),"-")</f>
        <v>-</v>
      </c>
      <c r="M209" s="72" t="str">
        <f>IF(ISNUMBER(T1_Data!M207),IF(T1_Data!M207=-999,"NA",IF(T1_Data!M207&lt;1, "&lt;1", IF(T1_Data!M207&gt;99, "&gt;99", T1_Data!M207))),"-")</f>
        <v>-</v>
      </c>
      <c r="N209" s="72" t="str">
        <f>IF(ISNUMBER(T1_Data!N207),IF(T1_Data!N207=-999,"NA",IF(T1_Data!N207&lt;1, "&lt;1", IF(T1_Data!N207&gt;99, "&gt;99", T1_Data!N207))),"-")</f>
        <v>-</v>
      </c>
      <c r="O209" s="72" t="str">
        <f>IF(ISNUMBER(T1_Data!O207),IF(T1_Data!O207=-999,"NA",IF(T1_Data!O207&lt;1, "&lt;1", IF(T1_Data!O207&gt;99, "&gt;99", T1_Data!O207))),"-")</f>
        <v>-</v>
      </c>
      <c r="P209" s="72" t="str">
        <f>IF(ISNUMBER(T1_Data!P207),IF(T1_Data!P207=-999,"NA",IF(T1_Data!P207&lt;1, "&lt;1", IF(T1_Data!P207&gt;99, "&gt;99", T1_Data!P207))),"-")</f>
        <v>-</v>
      </c>
      <c r="Q209" s="72" t="str">
        <f>IF(ISNUMBER(T1_Data!Q207),IF(T1_Data!Q207=-999,"NA",IF(T1_Data!Q207&lt;1, "&lt;1", IF(T1_Data!Q207&gt;99, "&gt;99", T1_Data!Q207))),"-")</f>
        <v>-</v>
      </c>
      <c r="R209" s="72" t="str">
        <f>IF(ISNUMBER(T1_Data!R207),IF(T1_Data!R207=-999,"NA",IF(T1_Data!R207&lt;1, "&lt;1", IF(T1_Data!R207&gt;99, "&gt;99", T1_Data!R207))),"-")</f>
        <v>-</v>
      </c>
      <c r="S209" s="72" t="str">
        <f>IF(ISNUMBER(T1_Data!S207),IF(T1_Data!S207=-999,"NA",IF(T1_Data!S207&lt;1, "&lt;1", IF(T1_Data!S207&gt;99, "&gt;99", T1_Data!S207))),"-")</f>
        <v>-</v>
      </c>
      <c r="T209" s="72" t="str">
        <f>IF(ISNUMBER(T1_Data!T207),IF(T1_Data!T207=-999,"NA",IF(T1_Data!T207&lt;1, "&lt;1", IF(T1_Data!T207&gt;99, "&gt;99", T1_Data!T207))),"-")</f>
        <v>-</v>
      </c>
      <c r="U209" s="72" t="str">
        <f>IF(ISNUMBER(T1_Data!U207),IF(T1_Data!U207=-999,"NA",IF(T1_Data!U207&lt;1, "&lt;1", IF(T1_Data!U207&gt;99, "&gt;99", T1_Data!U207))),"-")</f>
        <v>-</v>
      </c>
      <c r="V209" s="72" t="str">
        <f>IF(ISNUMBER(T1_Data!V207),IF(T1_Data!V207=-999,"NA",IF(T1_Data!V207&lt;1, "&lt;1", IF(T1_Data!V207&gt;99, "&gt;99", T1_Data!V207))),"-")</f>
        <v>-</v>
      </c>
      <c r="W209" s="72" t="str">
        <f>IF(ISNUMBER(T1_Data!W207),IF(T1_Data!W207=-999,"NA",IF(T1_Data!W207&lt;1, "&lt;1", IF(T1_Data!W207&gt;99, "&gt;99", T1_Data!W207))),"-")</f>
        <v>-</v>
      </c>
      <c r="X209" s="72" t="str">
        <f>IF(ISNUMBER(T1_Data!X207),IF(T1_Data!X207=-999,"NA",IF(T1_Data!X207&lt;1, "&lt;1", IF(T1_Data!X207&gt;99, "&gt;99", T1_Data!X207))),"-")</f>
        <v>-</v>
      </c>
      <c r="Y209" s="72" t="str">
        <f>IF(ISNUMBER(T1_Data!Y207),IF(T1_Data!Y207=-999,"NA",IF(T1_Data!Y207&lt;1, "&lt;1", IF(T1_Data!Y207&gt;99, "&gt;99", T1_Data!Y207))),"-")</f>
        <v>-</v>
      </c>
      <c r="Z209" s="72" t="str">
        <f>IF(ISNUMBER(T1_Data!Z207),IF(T1_Data!Z207=-999,"NA",IF(T1_Data!Z207&lt;1, "&lt;1", IF(T1_Data!Z207&gt;99, "&gt;99", T1_Data!Z207))),"-")</f>
        <v>-</v>
      </c>
      <c r="AA209" s="72" t="str">
        <f>IF(ISNUMBER(T1_Data!AA207),IF(T1_Data!AA207=-999,"NA",IF(T1_Data!AA207&lt;1, "&lt;1", IF(T1_Data!AA207&gt;99, "&gt;99", T1_Data!AA207))),"-")</f>
        <v>-</v>
      </c>
      <c r="AB209" s="72" t="str">
        <f>IF(ISNUMBER(T1_Data!AB207),IF(T1_Data!AB207=-999,"NA",IF(T1_Data!AB207&lt;1, "&lt;1", IF(T1_Data!AB207&gt;99, "&gt;99", T1_Data!AB207))),"-")</f>
        <v>-</v>
      </c>
      <c r="AC209" s="72" t="str">
        <f>IF(ISNUMBER(T1_Data!AC207),IF(T1_Data!AC207=-999,"NA",IF(T1_Data!AC207&lt;1, "&lt;1", IF(T1_Data!AC207&gt;99, "&gt;99", T1_Data!AC207))),"-")</f>
        <v>-</v>
      </c>
      <c r="AD209" s="72" t="str">
        <f>IF(ISNUMBER(T1_Data!AD207),IF(T1_Data!AD207=-999,"NA",IF(T1_Data!AD207&lt;1, "&lt;1", IF(T1_Data!AD207&gt;99, "&gt;99", T1_Data!AD207))),"-")</f>
        <v>-</v>
      </c>
      <c r="AE209" s="72" t="str">
        <f>IF(ISNUMBER(T1_Data!AE207),IF(T1_Data!AE207=-999,"NA",IF(T1_Data!AE207&lt;1, "&lt;1", IF(T1_Data!AE207&gt;99, "&gt;99", T1_Data!AE207))),"-")</f>
        <v>-</v>
      </c>
      <c r="AF209" s="72" t="str">
        <f>IF(ISNUMBER(T1_Data!AF207),IF(T1_Data!AF207=-999,"NA",IF(T1_Data!AF207&lt;1, "&lt;1", IF(T1_Data!AF207&gt;99, "&gt;99", T1_Data!AF207))),"-")</f>
        <v>-</v>
      </c>
      <c r="AG209" s="72" t="str">
        <f>IF(ISNUMBER(T1_Data!AG207),IF(T1_Data!AG207=-999,"NA",IF(T1_Data!AG207&lt;1, "&lt;1", IF(T1_Data!AG207&gt;99, "&gt;99", T1_Data!AG207))),"-")</f>
        <v>-</v>
      </c>
      <c r="AH209" s="72" t="str">
        <f>IF(ISNUMBER(T1_Data!AH207),IF(T1_Data!AH207=-999,"NA",IF(T1_Data!AH207&lt;1, "&lt;1", IF(T1_Data!AH207&gt;99, "&gt;99", T1_Data!AH207))),"-")</f>
        <v>-</v>
      </c>
      <c r="AI209" s="72" t="str">
        <f>IF(ISNUMBER(T1_Data!AI207),IF(T1_Data!AI207=-999,"NA",IF(T1_Data!AI207&lt;1, "&lt;1", IF(T1_Data!AI207&gt;99, "&gt;99", T1_Data!AI207))),"-")</f>
        <v>-</v>
      </c>
      <c r="AJ209" s="72" t="str">
        <f>IF(ISNUMBER(T1_Data!AJ207),IF(T1_Data!AJ207=-999,"NA",IF(T1_Data!AJ207&lt;1, "&lt;1", IF(T1_Data!AJ207&gt;99, "&gt;99", T1_Data!AJ207))),"-")</f>
        <v>-</v>
      </c>
      <c r="AK209" s="72" t="str">
        <f>IF(ISNUMBER(T1_Data!AK207),IF(T1_Data!AK207=-999,"NA",IF(T1_Data!AK207&lt;1, "&lt;1", IF(T1_Data!AK207&gt;99, "&gt;99", T1_Data!AK207))),"-")</f>
        <v>-</v>
      </c>
      <c r="AL209" s="72" t="str">
        <f>IF(ISNUMBER(T1_Data!AL207),IF(T1_Data!AL207=-999,"NA",IF(T1_Data!AL207&lt;1, "&lt;1", IF(T1_Data!AL207&gt;99, "&gt;99", T1_Data!AL207))),"-")</f>
        <v>-</v>
      </c>
      <c r="AM209" s="72" t="str">
        <f>IF(ISNUMBER(T1_Data!AM207),IF(T1_Data!AM207=-999,"NA",IF(T1_Data!AM207&lt;1, "&lt;1", IF(T1_Data!AM207&gt;99, "&gt;99", T1_Data!AM207))),"-")</f>
        <v>-</v>
      </c>
      <c r="AN209" s="72" t="str">
        <f>IF(ISNUMBER(T1_Data!AN207),IF(T1_Data!AN207=-999,"NA",IF(T1_Data!AN207&lt;1, "&lt;1", IF(T1_Data!AN207&gt;99, "&gt;99", T1_Data!AN207))),"-")</f>
        <v>-</v>
      </c>
      <c r="AO209" s="72" t="str">
        <f>IF(ISNUMBER(T1_Data!AO207),IF(T1_Data!AO207=-999,"NA",IF(T1_Data!AO207&lt;1, "&lt;1", IF(T1_Data!AO207&gt;99, "&gt;99", T1_Data!AO207))),"-")</f>
        <v>-</v>
      </c>
      <c r="AP209" s="72" t="str">
        <f>IF(ISNUMBER(T1_Data!AP207),IF(T1_Data!AP207=-999,"NA",IF(T1_Data!AP207&lt;1, "&lt;1", IF(T1_Data!AP207&gt;99, "&gt;99", T1_Data!AP207))),"-")</f>
        <v>-</v>
      </c>
      <c r="AQ209" s="72" t="str">
        <f>IF(ISNUMBER(T1_Data!AQ207),IF(T1_Data!AQ207=-999,"NA",IF(T1_Data!AQ207&lt;1, "&lt;1", IF(T1_Data!AQ207&gt;99, "&gt;99", T1_Data!AQ207))),"-")</f>
        <v>-</v>
      </c>
      <c r="AR209" s="72" t="str">
        <f>IF(ISNUMBER(T1_Data!AR207),IF(T1_Data!AR207=-999,"NA",IF(T1_Data!AR207&lt;1, "&lt;1", IF(T1_Data!AR207&gt;99, "&gt;99", T1_Data!AR207))),"-")</f>
        <v>-</v>
      </c>
      <c r="AS209" s="72" t="str">
        <f>IF(ISNUMBER(T1_Data!AS207),IF(T1_Data!AS207=-999,"NA",IF(T1_Data!AS207&lt;1, "&lt;1", IF(T1_Data!AS207&gt;99, "&gt;99", T1_Data!AS207))),"-")</f>
        <v>-</v>
      </c>
      <c r="AT209" s="72" t="str">
        <f>IF(ISNUMBER(T1_Data!AT207),IF(T1_Data!AT207=-999,"NA",IF(T1_Data!AT207&lt;1, "&lt;1", IF(T1_Data!AT207&gt;99, "&gt;99", T1_Data!AT207))),"-")</f>
        <v>-</v>
      </c>
      <c r="AU209" s="72" t="str">
        <f>IF(ISNUMBER(T1_Data!AU207),IF(T1_Data!AU207=-999,"NA",IF(T1_Data!AU207&lt;1, "&lt;1", IF(T1_Data!AU207&gt;99, "&gt;99", T1_Data!AU207))),"-")</f>
        <v>-</v>
      </c>
      <c r="AV209" s="72" t="str">
        <f>IF(ISNUMBER(T1_Data!AV207),IF(T1_Data!AV207=-999,"NA",IF(T1_Data!AV207&lt;1, "&lt;1", IF(T1_Data!AV207&gt;99, "&gt;99", T1_Data!AV207))),"-")</f>
        <v>-</v>
      </c>
      <c r="AW209" s="72" t="str">
        <f>IF(ISNUMBER(T1_Data!AW207),IF(T1_Data!AW207=-999,"NA",IF(T1_Data!AW207&lt;1, "&lt;1", IF(T1_Data!AW207&gt;99, "&gt;99", T1_Data!AW207))),"-")</f>
        <v>-</v>
      </c>
      <c r="AX209" s="72" t="str">
        <f>IF(ISNUMBER(T1_Data!AX207),IF(T1_Data!AX207=-999,"NA",IF(T1_Data!AX207&lt;1, "&lt;1", IF(T1_Data!AX207&gt;99, "&gt;99", T1_Data!AX207))),"-")</f>
        <v>-</v>
      </c>
      <c r="AY209" s="72" t="str">
        <f>IF(ISNUMBER(T1_Data!AY207),IF(T1_Data!AY207=-999,"NA",IF(T1_Data!AY207&lt;1, "&lt;1", IF(T1_Data!AY207&gt;99, "&gt;99", T1_Data!AY207))),"-")</f>
        <v>-</v>
      </c>
      <c r="AZ209" s="72" t="str">
        <f>IF(ISNUMBER(T1_Data!AZ207),IF(T1_Data!AZ207=-999,"NA",IF(T1_Data!AZ207&lt;1, "&lt;1", IF(T1_Data!AZ207&gt;99, "&gt;99", T1_Data!AZ207))),"-")</f>
        <v>-</v>
      </c>
      <c r="BA209" s="72" t="str">
        <f>IF(ISNUMBER(T1_Data!BA207),IF(T1_Data!BA207=-999,"NA",IF(T1_Data!BA207&lt;1, "&lt;1", IF(T1_Data!BA207&gt;99, "&gt;99", T1_Data!BA207))),"-")</f>
        <v>-</v>
      </c>
      <c r="BB209" s="72" t="str">
        <f>IF(ISNUMBER(T1_Data!BB207),IF(T1_Data!BB207=-999,"NA",IF(T1_Data!BB207&lt;1, "&lt;1", IF(T1_Data!BB207&gt;99, "&gt;99", T1_Data!BB207))),"-")</f>
        <v>-</v>
      </c>
      <c r="BC209" s="72" t="str">
        <f>IF(ISNUMBER(T1_Data!BC207),IF(T1_Data!BC207=-999,"NA",IF(T1_Data!BC207&lt;1, "&lt;1", IF(T1_Data!BC207&gt;99, "&gt;99", T1_Data!BC207))),"-")</f>
        <v>-</v>
      </c>
      <c r="BD209" s="72" t="str">
        <f>IF(ISNUMBER(T1_Data!BD207),IF(T1_Data!BD207=-999,"NA",IF(T1_Data!BD207&lt;1, "&lt;1", IF(T1_Data!BD207&gt;99, "&gt;99", T1_Data!BD207))),"-")</f>
        <v>-</v>
      </c>
      <c r="BE209" s="72" t="str">
        <f>IF(ISNUMBER(T1_Data!BE207),IF(T1_Data!BE207=-999,"NA",IF(T1_Data!BE207&lt;1, "&lt;1", IF(T1_Data!BE207&gt;99, "&gt;99", T1_Data!BE207))),"-")</f>
        <v>-</v>
      </c>
      <c r="BF209" s="72" t="str">
        <f>IF(ISNUMBER(T1_Data!BF207),IF(T1_Data!BF207=-999,"NA",IF(T1_Data!BF207&lt;1, "&lt;1", IF(T1_Data!BF207&gt;99, "&gt;99", T1_Data!BF207))),"-")</f>
        <v>-</v>
      </c>
      <c r="BG209" s="72" t="str">
        <f>IF(ISNUMBER(T1_Data!BG207),IF(T1_Data!BG207=-999,"NA",IF(T1_Data!BG207&lt;1, "&lt;1", IF(T1_Data!BG207&gt;99, "&gt;99", T1_Data!BG207))),"-")</f>
        <v>-</v>
      </c>
      <c r="BH209" s="72" t="str">
        <f>IF(ISNUMBER(T1_Data!BH207),IF(T1_Data!BH207=-999,"NA",IF(T1_Data!BH207&lt;1, "&lt;1", IF(T1_Data!BH207&gt;99, "&gt;99", T1_Data!BH207))),"-")</f>
        <v>-</v>
      </c>
      <c r="BI209" s="72" t="str">
        <f>IF(ISNUMBER(T1_Data!BI207),IF(T1_Data!BI207=-999,"NA",IF(T1_Data!BI207&lt;1, "&lt;1", IF(T1_Data!BI207&gt;99, "&gt;99", T1_Data!BI207))),"-")</f>
        <v>-</v>
      </c>
      <c r="BJ209" s="72" t="str">
        <f>IF(ISNUMBER(T1_Data!BJ207),IF(T1_Data!BJ207=-999,"NA",IF(T1_Data!BJ207&lt;1, "&lt;1", IF(T1_Data!BJ207&gt;99, "&gt;99", T1_Data!BJ207))),"-")</f>
        <v>-</v>
      </c>
      <c r="BK209" s="72" t="str">
        <f>IF(ISNUMBER(T1_Data!BK207),IF(T1_Data!BK207=-999,"NA",IF(T1_Data!BK207&lt;1, "&lt;1", IF(T1_Data!BK207&gt;99, "&gt;99", T1_Data!BK207))),"-")</f>
        <v>-</v>
      </c>
      <c r="BL209" s="72" t="str">
        <f>IF(ISNUMBER(T1_Data!BL207),IF(T1_Data!BL207=-999,"NA",IF(T1_Data!BL207&lt;1, "&lt;1", IF(T1_Data!BL207&gt;99, "&gt;99", T1_Data!BL207))),"-")</f>
        <v>-</v>
      </c>
      <c r="BM209" s="72" t="str">
        <f>IF(ISNUMBER(T1_Data!BM207),IF(T1_Data!BM207=-999,"NA",IF(T1_Data!BM207&lt;1, "&lt;1", IF(T1_Data!BM207&gt;99, "&gt;99", T1_Data!BM207))),"-")</f>
        <v>-</v>
      </c>
      <c r="BN209" s="72" t="str">
        <f>IF(ISNUMBER(T1_Data!BN207),IF(T1_Data!BN207=-999,"NA",IF(T1_Data!BN207&lt;1, "&lt;1", IF(T1_Data!BN207&gt;99, "&gt;99", T1_Data!BN207))),"-")</f>
        <v>-</v>
      </c>
      <c r="BO209" s="72" t="str">
        <f>IF(ISNUMBER(T1_Data!BO207),IF(T1_Data!BO207=-999,"NA",IF(T1_Data!BO207&lt;1, "&lt;1", IF(T1_Data!BO207&gt;99, "&gt;99", T1_Data!BO207))),"-")</f>
        <v>-</v>
      </c>
      <c r="BP209" s="72" t="str">
        <f>IF(ISNUMBER(T1_Data!BP207),IF(T1_Data!BP207=-999,"NA",IF(T1_Data!BP207&lt;1, "&lt;1", IF(T1_Data!BP207&gt;99, "&gt;99", T1_Data!BP207))),"-")</f>
        <v>-</v>
      </c>
      <c r="BQ209" s="72" t="str">
        <f>IF(ISNUMBER(T1_Data!BQ207),IF(T1_Data!BQ207=-999,"NA",IF(T1_Data!BQ207&lt;1, "&lt;1", IF(T1_Data!BQ207&gt;99, "&gt;99", T1_Data!BQ207))),"-")</f>
        <v>-</v>
      </c>
      <c r="BR209" s="72" t="str">
        <f>IF(ISNUMBER(T1_Data!BR207),IF(T1_Data!BR207=-999,"NA",IF(T1_Data!BR207&lt;1, "&lt;1", IF(T1_Data!BR207&gt;99, "&gt;99", T1_Data!BR207))),"-")</f>
        <v>-</v>
      </c>
      <c r="BS209" s="72" t="str">
        <f>IF(ISNUMBER(T1_Data!BS207),IF(T1_Data!BS207=-999,"NA",IF(T1_Data!BS207&lt;1, "&lt;1", IF(T1_Data!BS207&gt;99, "&gt;99", T1_Data!BS207))),"-")</f>
        <v>-</v>
      </c>
      <c r="BT209" s="72" t="str">
        <f>IF(ISNUMBER(T1_Data!BT207),IF(T1_Data!BT207=-999,"NA",IF(T1_Data!BT207&lt;1, "&lt;1", IF(T1_Data!BT207&gt;99, "&gt;99", T1_Data!BT207))),"-")</f>
        <v>-</v>
      </c>
      <c r="BU209" s="72" t="str">
        <f>IF(ISNUMBER(T1_Data!BU207),IF(T1_Data!BU207=-999,"NA",IF(T1_Data!BU207&lt;1, "&lt;1", IF(T1_Data!BU207&gt;99, "&gt;99", T1_Data!BU207))),"-")</f>
        <v>-</v>
      </c>
      <c r="BV209" s="72" t="str">
        <f>IF(ISNUMBER(T1_Data!BV207),IF(T1_Data!BV207=-999,"NA",IF(T1_Data!BV207&lt;1, "&lt;1", IF(T1_Data!BV207&gt;99, "&gt;99", T1_Data!BV207))),"-")</f>
        <v>-</v>
      </c>
      <c r="BW209" s="72" t="str">
        <f>IF(ISNUMBER(T1_Data!BW207),IF(T1_Data!BW207=-999,"NA",IF(T1_Data!BW207&lt;1, "&lt;1", IF(T1_Data!BW207&gt;99, "&gt;99", T1_Data!BW207))),"-")</f>
        <v>-</v>
      </c>
      <c r="BX209" s="72" t="str">
        <f>IF(ISNUMBER(T1_Data!BX207),IF(T1_Data!BX207=-999,"NA",IF(T1_Data!BX207&lt;1, "&lt;1", IF(T1_Data!BX207&gt;99, "&gt;99", T1_Data!BX207))),"-")</f>
        <v>-</v>
      </c>
      <c r="BY209" s="72" t="str">
        <f>IF(ISNUMBER(T1_Data!BY207),IF(T1_Data!BY207=-999,"NA",IF(T1_Data!BY207&lt;1, "&lt;1", IF(T1_Data!BY207&gt;99, "&gt;99", T1_Data!BY207))),"-")</f>
        <v>-</v>
      </c>
      <c r="BZ209" s="72" t="str">
        <f>IF(ISNUMBER(T1_Data!BZ207),IF(T1_Data!BZ207=-999,"NA",IF(T1_Data!BZ207&lt;1, "&lt;1", IF(T1_Data!BZ207&gt;99, "&gt;99", T1_Data!BZ207))),"-")</f>
        <v>-</v>
      </c>
      <c r="CA209" s="72" t="str">
        <f>IF(ISNUMBER(T1_Data!CA207),IF(T1_Data!CA207=-999,"NA",IF(T1_Data!CA207&lt;1, "&lt;1", IF(T1_Data!CA207&gt;99, "&gt;99", T1_Data!CA207))),"-")</f>
        <v>-</v>
      </c>
      <c r="CB209" s="72" t="str">
        <f>IF(ISNUMBER(T1_Data!CB207),IF(T1_Data!CB207=-999,"NA",IF(T1_Data!CB207&lt;1, "&lt;1", IF(T1_Data!CB207&gt;99, "&gt;99", T1_Data!CB207))),"-")</f>
        <v>-</v>
      </c>
      <c r="CC209" s="72" t="str">
        <f>IF(ISNUMBER(T1_Data!CC207),IF(T1_Data!CC207=-999,"NA",IF(T1_Data!CC207&lt;1, "&lt;1", IF(T1_Data!CC207&gt;99, "&gt;99", T1_Data!CC207))),"-")</f>
        <v>-</v>
      </c>
      <c r="CD209" s="72" t="str">
        <f>IF(ISNUMBER(T1_Data!CD207),IF(T1_Data!CD207=-999,"NA",IF(T1_Data!CD207&lt;1, "&lt;1", IF(T1_Data!CD207&gt;99, "&gt;99", T1_Data!CD207))),"-")</f>
        <v>-</v>
      </c>
      <c r="CE209" s="72" t="str">
        <f>IF(ISNUMBER(T1_Data!CE207),IF(T1_Data!CE207=-999,"NA",IF(T1_Data!CE207&lt;1, "&lt;1", IF(T1_Data!CE207&gt;99, "&gt;99", T1_Data!CE207))),"-")</f>
        <v>-</v>
      </c>
      <c r="CF209" s="72" t="str">
        <f>IF(ISNUMBER(T1_Data!CF207),IF(T1_Data!CF207=-999,"NA",IF(T1_Data!CF207&lt;1, "&lt;1", IF(T1_Data!CF207&gt;99, "&gt;99", T1_Data!CF207))),"-")</f>
        <v>-</v>
      </c>
      <c r="CG209" s="72" t="str">
        <f>IF(ISNUMBER(T1_Data!CG207),IF(T1_Data!CG207=-999,"NA",IF(T1_Data!CG207&lt;1, "&lt;1", IF(T1_Data!CG207&gt;99, "&gt;99", T1_Data!CG207))),"-")</f>
        <v>-</v>
      </c>
      <c r="CH209" s="72" t="str">
        <f>IF(ISNUMBER(T1_Data!CH207),IF(T1_Data!CH207=-999,"NA",IF(T1_Data!CH207&lt;1, "&lt;1", IF(T1_Data!CH207&gt;99, "&gt;99", T1_Data!CH207))),"-")</f>
        <v>-</v>
      </c>
      <c r="CI209" s="72" t="str">
        <f>IF(ISNUMBER(T1_Data!CI207),IF(T1_Data!CI207=-999,"NA",IF(T1_Data!CI207&lt;1, "&lt;1", IF(T1_Data!CI207&gt;99, "&gt;99", T1_Data!CI207))),"-")</f>
        <v>-</v>
      </c>
      <c r="CJ209" s="72" t="str">
        <f>IF(ISNUMBER(T1_Data!CJ207),IF(T1_Data!CJ207=-999,"NA",IF(T1_Data!CJ207&lt;1, "&lt;1", IF(T1_Data!CJ207&gt;99, "&gt;99", T1_Data!CJ207))),"-")</f>
        <v>-</v>
      </c>
      <c r="CK209" s="72" t="str">
        <f>IF(ISNUMBER(T1_Data!CK207),IF(T1_Data!CK207=-999,"NA",IF(T1_Data!CK207&lt;1, "&lt;1", IF(T1_Data!CK207&gt;99, "&gt;99", T1_Data!CK207))),"-")</f>
        <v>-</v>
      </c>
      <c r="CL209" s="72" t="str">
        <f>IF(ISNUMBER(T1_Data!CL207),IF(T1_Data!CL207=-999,"NA",IF(T1_Data!CL207&lt;1, "&lt;1", IF(T1_Data!CL207&gt;99, "&gt;99", T1_Data!CL207))),"-")</f>
        <v>-</v>
      </c>
      <c r="CM209" s="72" t="str">
        <f>IF(ISNUMBER(T1_Data!CM207),IF(T1_Data!CM207=-999,"NA",IF(T1_Data!CM207&lt;1, "&lt;1", IF(T1_Data!CM207&gt;99, "&gt;99", T1_Data!CM207))),"-")</f>
        <v>-</v>
      </c>
      <c r="CN209" s="72" t="str">
        <f>IF(ISNUMBER(T1_Data!CN207),IF(T1_Data!CN207=-999,"NA",IF(T1_Data!CN207&lt;1, "&lt;1", IF(T1_Data!CN207&gt;99, "&gt;99", T1_Data!CN207))),"-")</f>
        <v>-</v>
      </c>
      <c r="CO209" s="72" t="str">
        <f>IF(ISNUMBER(T1_Data!CO207),IF(T1_Data!CO207=-999,"NA",IF(T1_Data!CO207&lt;1, "&lt;1", IF(T1_Data!CO207&gt;99, "&gt;99", T1_Data!CO207))),"-")</f>
        <v>-</v>
      </c>
      <c r="CP209" s="72" t="str">
        <f>IF(ISNUMBER(T1_Data!CP207),IF(T1_Data!CP207=-999,"NA",IF(T1_Data!CP207&lt;1, "&lt;1", IF(T1_Data!CP207&gt;99, "&gt;99", T1_Data!CP207))),"-")</f>
        <v>-</v>
      </c>
      <c r="CQ209" s="72" t="str">
        <f>IF(ISNUMBER(T1_Data!CQ207),IF(T1_Data!CQ207=-999,"NA",IF(T1_Data!CQ207&lt;1, "&lt;1", IF(T1_Data!CQ207&gt;99, "&gt;99", T1_Data!CQ207))),"-")</f>
        <v>-</v>
      </c>
      <c r="CR209" s="72" t="str">
        <f>IF(ISNUMBER(T1_Data!CR207),IF(T1_Data!CR207=-999,"NA",IF(T1_Data!CR207&lt;1, "&lt;1", IF(T1_Data!CR207&gt;99, "&gt;99", T1_Data!CR207))),"-")</f>
        <v>-</v>
      </c>
      <c r="CS209" s="72" t="str">
        <f>IF(ISNUMBER(T1_Data!CS207),IF(T1_Data!CS207=-999,"NA",IF(T1_Data!CS207&lt;1, "&lt;1", IF(T1_Data!CS207&gt;99, "&gt;99", T1_Data!CS207))),"-")</f>
        <v>-</v>
      </c>
      <c r="CT209" s="72" t="str">
        <f>IF(ISNUMBER(T1_Data!CT207),IF(T1_Data!CT207=-999,"NA",IF(T1_Data!CT207&lt;1, "&lt;1", IF(T1_Data!CT207&gt;99, "&gt;99", T1_Data!CT207))),"-")</f>
        <v>-</v>
      </c>
      <c r="CU209" s="72" t="str">
        <f>IF(ISNUMBER(T1_Data!CU207),IF(T1_Data!CU207=-999,"NA",IF(T1_Data!CU207&lt;1, "&lt;1", IF(T1_Data!CU207&gt;99, "&gt;99", T1_Data!CU207))),"-")</f>
        <v>-</v>
      </c>
      <c r="CV209" s="72" t="str">
        <f>IF(ISNUMBER(T1_Data!CV207),IF(T1_Data!CV207=-999,"NA",IF(T1_Data!CV207&lt;1, "&lt;1", IF(T1_Data!CV207&gt;99, "&gt;99", T1_Data!CV207))),"-")</f>
        <v>-</v>
      </c>
      <c r="CW209" s="72" t="str">
        <f>IF(ISNUMBER(T1_Data!CW207),IF(T1_Data!CW207=-999,"NA",IF(T1_Data!CW207&lt;1, "&lt;1", IF(T1_Data!CW207&gt;99, "&gt;99", T1_Data!CW207))),"-")</f>
        <v>-</v>
      </c>
      <c r="CX209" s="72" t="str">
        <f>IF(ISNUMBER(T1_Data!CX207),IF(T1_Data!CX207=-999,"NA",IF(T1_Data!CX207&lt;1, "&lt;1", IF(T1_Data!CX207&gt;99, "&gt;99", T1_Data!CX207))),"-")</f>
        <v>-</v>
      </c>
      <c r="CY209" s="72" t="str">
        <f>IF(ISNUMBER(T1_Data!CY207),IF(T1_Data!CY207=-999,"NA",IF(T1_Data!CY207&lt;1, "&lt;1", IF(T1_Data!CY207&gt;99, "&gt;99", T1_Data!CY207))),"-")</f>
        <v>-</v>
      </c>
      <c r="CZ209" s="72" t="str">
        <f>IF(ISNUMBER(T1_Data!CZ207),IF(T1_Data!CZ207=-999,"NA",IF(T1_Data!CZ207&lt;1, "&lt;1", IF(T1_Data!CZ207&gt;99, "&gt;99", T1_Data!CZ207))),"-")</f>
        <v>-</v>
      </c>
      <c r="DA209" s="72" t="str">
        <f>IF(ISNUMBER(T1_Data!DA207),IF(T1_Data!DA207=-999,"NA",IF(T1_Data!DA207&lt;1, "&lt;1", IF(T1_Data!DA207&gt;99, "&gt;99", T1_Data!DA207))),"-")</f>
        <v>-</v>
      </c>
      <c r="DB209" s="72" t="str">
        <f>IF(ISNUMBER(T1_Data!DB207),IF(T1_Data!DB207=-999,"NA",IF(T1_Data!DB207&lt;1, "&lt;1", IF(T1_Data!DB207&gt;99, "&gt;99", T1_Data!DB207))),"-")</f>
        <v>-</v>
      </c>
      <c r="DC209" s="72" t="str">
        <f>IF(ISNUMBER(T1_Data!DC207),IF(T1_Data!DC207=-999,"NA",IF(T1_Data!DC207&lt;1, "&lt;1", IF(T1_Data!DC207&gt;99, "&gt;99", T1_Data!DC207))),"-")</f>
        <v>-</v>
      </c>
      <c r="DD209" s="72" t="str">
        <f>IF(ISNUMBER(T1_Data!DD207),IF(T1_Data!DD207=-999,"NA",IF(T1_Data!DD207&lt;1, "&lt;1", IF(T1_Data!DD207&gt;99, "&gt;99", T1_Data!DD207))),"-")</f>
        <v>-</v>
      </c>
      <c r="DE209" s="72" t="str">
        <f>IF(ISNUMBER(T1_Data!DE207),IF(T1_Data!DE207=-999,"NA",IF(T1_Data!DE207&lt;1, "&lt;1", IF(T1_Data!DE207&gt;99, "&gt;99", T1_Data!DE207))),"-")</f>
        <v>-</v>
      </c>
      <c r="DF209" s="72" t="str">
        <f>IF(ISNUMBER(T1_Data!DF207),IF(T1_Data!DF207=-999,"NA",IF(T1_Data!DF207&lt;1, "&lt;1", IF(T1_Data!DF207&gt;99, "&gt;99", T1_Data!DF207))),"-")</f>
        <v>-</v>
      </c>
      <c r="DG209" s="72" t="str">
        <f>IF(ISNUMBER(T1_Data!DG207),IF(T1_Data!DG207=-999,"NA",IF(T1_Data!DG207&lt;1, "&lt;1", IF(T1_Data!DG207&gt;99, "&gt;99", T1_Data!DG207))),"-")</f>
        <v>-</v>
      </c>
      <c r="DH209" s="72" t="str">
        <f>IF(ISNUMBER(T1_Data!DH207),IF(T1_Data!DH207=-999,"NA",IF(T1_Data!DH207&lt;1, "&lt;1", IF(T1_Data!DH207&gt;99, "&gt;99", T1_Data!DH207))),"-")</f>
        <v>-</v>
      </c>
      <c r="DI209" s="72" t="str">
        <f>IF(ISNUMBER(T1_Data!DI207),IF(T1_Data!DI207=-999,"NA",IF(T1_Data!DI207&lt;1, "&lt;1", IF(T1_Data!DI207&gt;99, "&gt;99", T1_Data!DI207))),"-")</f>
        <v>-</v>
      </c>
      <c r="DJ209" s="72" t="str">
        <f>IF(ISNUMBER(T1_Data!DJ207),IF(T1_Data!DJ207=-999,"NA",IF(T1_Data!DJ207&lt;1, "&lt;1", IF(T1_Data!DJ207&gt;99, "&gt;99", T1_Data!DJ207))),"-")</f>
        <v>-</v>
      </c>
      <c r="DK209" s="72" t="str">
        <f>IF(ISNUMBER(T1_Data!DK207),IF(T1_Data!DK207=-999,"NA",IF(T1_Data!DK207&lt;1, "&lt;1", IF(T1_Data!DK207&gt;99, "&gt;99", T1_Data!DK207))),"-")</f>
        <v>-</v>
      </c>
      <c r="DL209" s="72" t="str">
        <f>IF(ISNUMBER(T1_Data!DL207),IF(T1_Data!DL207=-999,"NA",IF(T1_Data!DL207&lt;1, "&lt;1", IF(T1_Data!DL207&gt;99, "&gt;99", T1_Data!DL207))),"-")</f>
        <v>-</v>
      </c>
      <c r="DM209" s="72" t="str">
        <f>IF(ISNUMBER(T1_Data!DM207),IF(T1_Data!DM207=-999,"NA",IF(T1_Data!DM207&lt;1, "&lt;1", IF(T1_Data!DM207&gt;99, "&gt;99", T1_Data!DM207))),"-")</f>
        <v>-</v>
      </c>
      <c r="DN209" s="72" t="str">
        <f>IF(ISNUMBER(T1_Data!DN207),IF(T1_Data!DN207=-999,"NA",IF(T1_Data!DN207&lt;1, "&lt;1", IF(T1_Data!DN207&gt;99, "&gt;99", T1_Data!DN207))),"-")</f>
        <v>-</v>
      </c>
      <c r="DO209" s="72" t="str">
        <f>IF(ISNUMBER(T1_Data!DO207),IF(T1_Data!DO207=-999,"NA",IF(T1_Data!DO207&lt;1, "&lt;1", IF(T1_Data!DO207&gt;99, "&gt;99", T1_Data!DO207))),"-")</f>
        <v>-</v>
      </c>
      <c r="DP209" s="72" t="str">
        <f>IF(ISNUMBER(T1_Data!DP207),IF(T1_Data!DP207=-999,"NA",IF(T1_Data!DP207&lt;1, "&lt;1", IF(T1_Data!DP207&gt;99, "&gt;99", T1_Data!DP207))),"-")</f>
        <v>-</v>
      </c>
      <c r="DQ209" s="72" t="str">
        <f>IF(ISNUMBER(T1_Data!DQ207),IF(T1_Data!DQ207=-999,"NA",IF(T1_Data!DQ207&lt;1, "&lt;1", IF(T1_Data!DQ207&gt;99, "&gt;99", T1_Data!DQ207))),"-")</f>
        <v>-</v>
      </c>
      <c r="DR209" s="72" t="str">
        <f>IF(ISNUMBER(T1_Data!DR207),IF(T1_Data!DR207=-999,"NA",IF(T1_Data!DR207&lt;1, "&lt;1", IF(T1_Data!DR207&gt;99, "&gt;99", T1_Data!DR207))),"-")</f>
        <v>-</v>
      </c>
      <c r="DS209" s="72" t="str">
        <f>IF(ISNUMBER(T1_Data!DS207),IF(T1_Data!DS207=-999,"NA",IF(T1_Data!DS207&lt;1, "&lt;1", IF(T1_Data!DS207&gt;99, "&gt;99", T1_Data!DS207))),"-")</f>
        <v>-</v>
      </c>
      <c r="DT209" s="72" t="str">
        <f>IF(ISNUMBER(T1_Data!DT207),IF(T1_Data!DT207=-999,"NA",IF(T1_Data!DT207&lt;1, "&lt;1", IF(T1_Data!DT207&gt;99, "&gt;99", T1_Data!DT207))),"-")</f>
        <v>-</v>
      </c>
      <c r="DU209" s="72" t="str">
        <f>IF(ISNUMBER(T1_Data!DU207),IF(T1_Data!DU207=-999,"NA",IF(T1_Data!DU207&lt;1, "&lt;1", IF(T1_Data!DU207&gt;99, "&gt;99", T1_Data!DU207))),"-")</f>
        <v>-</v>
      </c>
      <c r="DV209" s="72" t="str">
        <f>IF(ISNUMBER(T1_Data!DV207),IF(T1_Data!DV207=-999,"NA",IF(T1_Data!DV207&lt;1, "&lt;1", IF(T1_Data!DV207&gt;99, "&gt;99", T1_Data!DV207))),"-")</f>
        <v>-</v>
      </c>
      <c r="DW209" s="72" t="str">
        <f>IF(ISNUMBER(T1_Data!DW207),IF(T1_Data!DW207=-999,"NA",IF(T1_Data!DW207&lt;1, "&lt;1", IF(T1_Data!DW207&gt;99, "&gt;99", T1_Data!DW207))),"-")</f>
        <v>-</v>
      </c>
      <c r="DX209" s="72" t="str">
        <f>IF(ISNUMBER(T1_Data!DX207),IF(T1_Data!DX207=-999,"NA",IF(T1_Data!DX207&lt;1, "&lt;1", IF(T1_Data!DX207&gt;99, "&gt;99", T1_Data!DX207))),"-")</f>
        <v>-</v>
      </c>
      <c r="DY209" s="72" t="str">
        <f>IF(ISNUMBER(T1_Data!DY207),IF(T1_Data!DY207=-999,"NA",IF(T1_Data!DY207&lt;1, "&lt;1", IF(T1_Data!DY207&gt;99, "&gt;99", T1_Data!DY207))),"-")</f>
        <v>-</v>
      </c>
      <c r="DZ209" s="72" t="str">
        <f>IF(ISNUMBER(T1_Data!DZ207),IF(T1_Data!DZ207=-999,"NA",IF(T1_Data!DZ207&lt;1, "&lt;1", IF(T1_Data!DZ207&gt;99, "&gt;99", T1_Data!DZ207))),"-")</f>
        <v>-</v>
      </c>
      <c r="EA209" s="72" t="str">
        <f>IF(ISNUMBER(T1_Data!EA207),IF(T1_Data!EA207=-999,"NA",IF(T1_Data!EA207&lt;1, "&lt;1", IF(T1_Data!EA207&gt;99, "&gt;99", T1_Data!EA207))),"-")</f>
        <v>-</v>
      </c>
      <c r="EB209" s="72" t="str">
        <f>IF(ISNUMBER(T1_Data!EB207),IF(T1_Data!EB207=-999,"NA",IF(T1_Data!EB207&lt;1, "&lt;1", IF(T1_Data!EB207&gt;99, "&gt;99", T1_Data!EB207))),"-")</f>
        <v>-</v>
      </c>
      <c r="EC209" s="72" t="str">
        <f>IF(ISNUMBER(T1_Data!EC207),IF(T1_Data!EC207=-999,"NA",IF(T1_Data!EC207&lt;1, "&lt;1", IF(T1_Data!EC207&gt;99, "&gt;99", T1_Data!EC207))),"-")</f>
        <v>-</v>
      </c>
      <c r="ED209" s="72" t="str">
        <f>IF(ISNUMBER(T1_Data!ED207),IF(T1_Data!ED207=-999,"NA",IF(T1_Data!ED207&lt;1, "&lt;1", IF(T1_Data!ED207&gt;99, "&gt;99", T1_Data!ED207))),"-")</f>
        <v>-</v>
      </c>
      <c r="EE209" s="72" t="str">
        <f>IF(ISNUMBER(T1_Data!EE207),IF(T1_Data!EE207=-999,"NA",IF(T1_Data!EE207&lt;1, "&lt;1", IF(T1_Data!EE207&gt;99, "&gt;99", T1_Data!EE207))),"-")</f>
        <v>-</v>
      </c>
      <c r="EF209" s="72" t="str">
        <f>IF(ISNUMBER(T1_Data!EF207),IF(T1_Data!EF207=-999,"NA",IF(T1_Data!EF207&lt;1, "&lt;1", IF(T1_Data!EF207&gt;99, "&gt;99", T1_Data!EF207))),"-")</f>
        <v>-</v>
      </c>
      <c r="EG209" s="72" t="str">
        <f>IF(ISNUMBER(T1_Data!EG207),IF(T1_Data!EG207=-999,"NA",IF(T1_Data!EG207&lt;1, "&lt;1", IF(T1_Data!EG207&gt;99, "&gt;99", T1_Data!EG207))),"-")</f>
        <v>-</v>
      </c>
      <c r="EH209" s="72" t="str">
        <f>IF(ISNUMBER(T1_Data!EH207),IF(T1_Data!EH207=-999,"NA",IF(T1_Data!EH207&lt;1, "&lt;1", IF(T1_Data!EH207&gt;99, "&gt;99", T1_Data!EH207))),"-")</f>
        <v>-</v>
      </c>
      <c r="EI209" s="72" t="str">
        <f>IF(ISNUMBER(T1_Data!EI207),IF(T1_Data!EI207=-999,"NA",IF(T1_Data!EI207&lt;1, "&lt;1", IF(T1_Data!EI207&gt;99, "&gt;99", T1_Data!EI207))),"-")</f>
        <v>-</v>
      </c>
      <c r="EJ209" s="72" t="str">
        <f>IF(ISNUMBER(T1_Data!EJ207),IF(T1_Data!EJ207=-999,"NA",IF(T1_Data!EJ207&lt;1, "&lt;1", IF(T1_Data!EJ207&gt;99, "&gt;99", T1_Data!EJ207))),"-")</f>
        <v>-</v>
      </c>
      <c r="EK209" s="72" t="str">
        <f>IF(ISNUMBER(T1_Data!EK207),IF(T1_Data!EK207=-999,"NA",IF(T1_Data!EK207&lt;1, "&lt;1", IF(T1_Data!EK207&gt;99, "&gt;99", T1_Data!EK207))),"-")</f>
        <v>-</v>
      </c>
      <c r="EL209" s="72" t="str">
        <f>IF(ISNUMBER(T1_Data!EL207),IF(T1_Data!EL207=-999,"NA",IF(T1_Data!EL207&lt;1, "&lt;1", IF(T1_Data!EL207&gt;99, "&gt;99", T1_Data!EL207))),"-")</f>
        <v>-</v>
      </c>
      <c r="EM209" s="72" t="str">
        <f>IF(ISNUMBER(T1_Data!EM207),IF(T1_Data!EM207=-999,"NA",IF(T1_Data!EM207&lt;1, "&lt;1", IF(T1_Data!EM207&gt;99, "&gt;99", T1_Data!EM207))),"-")</f>
        <v>-</v>
      </c>
      <c r="EN209" s="72" t="str">
        <f>IF(ISNUMBER(T1_Data!EN207),IF(T1_Data!EN207=-999,"NA",IF(T1_Data!EN207&lt;1, "&lt;1", IF(T1_Data!EN207&gt;99, "&gt;99", T1_Data!EN207))),"-")</f>
        <v>-</v>
      </c>
      <c r="EO209" s="72" t="str">
        <f>IF(ISNUMBER(T1_Data!EO207),IF(T1_Data!EO207=-999,"NA",IF(T1_Data!EO207&lt;1, "&lt;1", IF(T1_Data!EO207&gt;99, "&gt;99", T1_Data!EO207))),"-")</f>
        <v>-</v>
      </c>
      <c r="EP209" s="72" t="str">
        <f>IF(ISNUMBER(T1_Data!EP207),IF(T1_Data!EP207=-999,"NA",IF(T1_Data!EP207&lt;1, "&lt;1", IF(T1_Data!EP207&gt;99, "&gt;99", T1_Data!EP207))),"-")</f>
        <v>-</v>
      </c>
      <c r="EQ209" s="72" t="str">
        <f>IF(ISNUMBER(T1_Data!EQ207),IF(T1_Data!EQ207=-999,"NA",IF(T1_Data!EQ207&lt;1, "&lt;1", IF(T1_Data!EQ207&gt;99, "&gt;99", T1_Data!EQ207))),"-")</f>
        <v>-</v>
      </c>
      <c r="ER209" s="72" t="str">
        <f>IF(ISNUMBER(T1_Data!ER207),IF(T1_Data!ER207=-999,"NA",IF(T1_Data!ER207&lt;1, "&lt;1", IF(T1_Data!ER207&gt;99, "&gt;99", T1_Data!ER207))),"-")</f>
        <v>-</v>
      </c>
      <c r="ES209" s="72" t="str">
        <f>IF(ISNUMBER(T1_Data!ES207),IF(T1_Data!ES207=-999,"NA",IF(T1_Data!ES207&lt;1, "&lt;1", IF(T1_Data!ES207&gt;99, "&gt;99", T1_Data!ES207))),"-")</f>
        <v>-</v>
      </c>
      <c r="ET209" s="72" t="str">
        <f>IF(ISNUMBER(T1_Data!ET207),IF(T1_Data!ET207=-999,"NA",IF(T1_Data!ET207&lt;1, "&lt;1", IF(T1_Data!ET207&gt;99, "&gt;99", T1_Data!ET207))),"-")</f>
        <v>-</v>
      </c>
      <c r="EU209" s="72" t="str">
        <f>IF(ISNUMBER(T1_Data!EU207),IF(T1_Data!EU207=-999,"NA",IF(T1_Data!EU207&lt;1, "&lt;1", IF(T1_Data!EU207&gt;99, "&gt;99", T1_Data!EU207))),"-")</f>
        <v>-</v>
      </c>
      <c r="EV209" s="72" t="str">
        <f>IF(ISNUMBER(T1_Data!EV207),IF(T1_Data!EV207=-999,"NA",IF(T1_Data!EV207&lt;1, "&lt;1", IF(T1_Data!EV207&gt;99, "&gt;99", T1_Data!EV207))),"-")</f>
        <v>-</v>
      </c>
      <c r="EW209" s="72" t="str">
        <f>IF(ISNUMBER(T1_Data!EW207),IF(T1_Data!EW207=-999,"NA",IF(T1_Data!EW207&lt;1, "&lt;1", IF(T1_Data!EW207&gt;99, "&gt;99", T1_Data!EW207))),"-")</f>
        <v>-</v>
      </c>
      <c r="EX209" s="72" t="str">
        <f>IF(ISNUMBER(T1_Data!EX207),IF(T1_Data!EX207=-999,"NA",IF(T1_Data!EX207&lt;1, "&lt;1", IF(T1_Data!EX207&gt;99, "&gt;99", T1_Data!EX207))),"-")</f>
        <v>-</v>
      </c>
      <c r="EY209" s="72" t="str">
        <f>IF(ISNUMBER(T1_Data!EY207),IF(T1_Data!EY207=-999,"NA",IF(T1_Data!EY207&lt;1, "&lt;1", IF(T1_Data!EY207&gt;99, "&gt;99", T1_Data!EY207))),"-")</f>
        <v>-</v>
      </c>
      <c r="EZ209" s="72" t="str">
        <f>IF(ISNUMBER(T1_Data!EZ207),IF(T1_Data!EZ207=-999,"NA",IF(T1_Data!EZ207&lt;1, "&lt;1", IF(T1_Data!EZ207&gt;99, "&gt;99", T1_Data!EZ207))),"-")</f>
        <v>-</v>
      </c>
      <c r="FA209" s="72" t="str">
        <f>IF(ISNUMBER(T1_Data!FA207),IF(T1_Data!FA207=-999,"NA",IF(T1_Data!FA207&lt;1, "&lt;1", IF(T1_Data!FA207&gt;99, "&gt;99", T1_Data!FA207))),"-")</f>
        <v>-</v>
      </c>
      <c r="FB209" s="72" t="str">
        <f>IF(ISNUMBER(T1_Data!FB207),IF(T1_Data!FB207=-999,"NA",IF(T1_Data!FB207&lt;1, "&lt;1", IF(T1_Data!FB207&gt;99, "&gt;99", T1_Data!FB207))),"-")</f>
        <v>-</v>
      </c>
      <c r="FC209" s="72" t="str">
        <f>IF(ISNUMBER(T1_Data!FC207),IF(T1_Data!FC207=-999,"NA",IF(T1_Data!FC207&lt;1, "&lt;1", IF(T1_Data!FC207&gt;99, "&gt;99", T1_Data!FC207))),"-")</f>
        <v>-</v>
      </c>
      <c r="FD209" s="72" t="str">
        <f>IF(ISNUMBER(T1_Data!FD207),IF(T1_Data!FD207=-999,"NA",IF(T1_Data!FD207&lt;1, "&lt;1", IF(T1_Data!FD207&gt;99, "&gt;99", T1_Data!FD207))),"-")</f>
        <v>-</v>
      </c>
      <c r="FE209" s="72" t="str">
        <f>IF(ISNUMBER(T1_Data!FE207),IF(T1_Data!FE207=-999,"NA",IF(T1_Data!FE207&lt;1, "&lt;1", IF(T1_Data!FE207&gt;99, "&gt;99", T1_Data!FE207))),"-")</f>
        <v>-</v>
      </c>
      <c r="FF209" s="72" t="str">
        <f>IF(ISNUMBER(T1_Data!FF207),IF(T1_Data!FF207=-999,"NA",IF(T1_Data!FF207&lt;1, "&lt;1", IF(T1_Data!FF207&gt;99, "&gt;99", T1_Data!FF207))),"-")</f>
        <v>-</v>
      </c>
      <c r="FG209" s="72" t="str">
        <f>IF(ISNUMBER(T1_Data!FG207),IF(T1_Data!FG207=-999,"NA",IF(T1_Data!FG207&lt;1, "&lt;1", IF(T1_Data!FG207&gt;99, "&gt;99", T1_Data!FG207))),"-")</f>
        <v>-</v>
      </c>
      <c r="FH209" s="72" t="str">
        <f>IF(ISNUMBER(T1_Data!FH207),IF(T1_Data!FH207=-999,"NA",IF(T1_Data!FH207&lt;1, "&lt;1", IF(T1_Data!FH207&gt;99, "&gt;99", T1_Data!FH207))),"-")</f>
        <v>-</v>
      </c>
      <c r="FI209" s="72" t="str">
        <f>IF(ISNUMBER(T1_Data!FI207),IF(T1_Data!FI207=-999,"NA",IF(T1_Data!FI207&lt;1, "&lt;1", IF(T1_Data!FI207&gt;99, "&gt;99", T1_Data!FI207))),"-")</f>
        <v>-</v>
      </c>
      <c r="FJ209" s="72" t="str">
        <f>IF(ISNUMBER(T1_Data!FJ207),IF(T1_Data!FJ207=-999,"NA",IF(T1_Data!FJ207&lt;1, "&lt;1", IF(T1_Data!FJ207&gt;99, "&gt;99", T1_Data!FJ207))),"-")</f>
        <v>-</v>
      </c>
      <c r="FK209" s="72" t="str">
        <f>IF(ISNUMBER(T1_Data!FK207),IF(T1_Data!FK207=-999,"NA",IF(T1_Data!FK207&lt;1, "&lt;1", IF(T1_Data!FK207&gt;99, "&gt;99", T1_Data!FK207))),"-")</f>
        <v>-</v>
      </c>
      <c r="FL209" s="72" t="str">
        <f>IF(ISNUMBER(T1_Data!FL207),IF(T1_Data!FL207=-999,"NA",IF(T1_Data!FL207&lt;1, "&lt;1", IF(T1_Data!FL207&gt;99, "&gt;99", T1_Data!FL207))),"-")</f>
        <v>-</v>
      </c>
      <c r="FM209" s="72" t="str">
        <f>IF(ISNUMBER(T1_Data!FM207),IF(T1_Data!FM207=-999,"NA",IF(T1_Data!FM207&lt;1, "&lt;1", IF(T1_Data!FM207&gt;99, "&gt;99", T1_Data!FM207))),"-")</f>
        <v>-</v>
      </c>
      <c r="FN209" s="72" t="str">
        <f>IF(ISNUMBER(T1_Data!FN207),IF(T1_Data!FN207=-999,"NA",IF(T1_Data!FN207&lt;1, "&lt;1", IF(T1_Data!FN207&gt;99, "&gt;99", T1_Data!FN207))),"-")</f>
        <v>-</v>
      </c>
      <c r="FO209" s="72" t="str">
        <f>IF(ISNUMBER(T1_Data!FO207),IF(T1_Data!FO207=-999,"NA",IF(T1_Data!FO207&lt;1, "&lt;1", IF(T1_Data!FO207&gt;99, "&gt;99", T1_Data!FO207))),"-")</f>
        <v>-</v>
      </c>
      <c r="FP209" s="72" t="str">
        <f>IF(ISNUMBER(T1_Data!FP207),IF(T1_Data!FP207=-999,"NA",IF(T1_Data!FP207&lt;1, "&lt;1", IF(T1_Data!FP207&gt;99, "&gt;99", T1_Data!FP207))),"-")</f>
        <v>-</v>
      </c>
      <c r="FQ209" s="72" t="str">
        <f>IF(ISNUMBER(T1_Data!FQ207),IF(T1_Data!FQ207=-999,"NA",IF(T1_Data!FQ207&lt;1, "&lt;1", IF(T1_Data!FQ207&gt;99, "&gt;99", T1_Data!FQ207))),"-")</f>
        <v>-</v>
      </c>
      <c r="FR209" s="72" t="str">
        <f>IF(ISNUMBER(T1_Data!FR207),IF(T1_Data!FR207=-999,"NA",IF(T1_Data!FR207&lt;1, "&lt;1", IF(T1_Data!FR207&gt;99, "&gt;99", T1_Data!FR207))),"-")</f>
        <v>-</v>
      </c>
      <c r="FS209" s="72" t="str">
        <f>IF(ISNUMBER(T1_Data!FS207),IF(T1_Data!FS207=-999,"NA",IF(T1_Data!FS207&lt;1, "&lt;1", IF(T1_Data!FS207&gt;99, "&gt;99", T1_Data!FS207))),"-")</f>
        <v>-</v>
      </c>
      <c r="FT209" s="72" t="str">
        <f>IF(ISNUMBER(T1_Data!FT207),IF(T1_Data!FT207=-999,"NA",IF(T1_Data!FT207&lt;1, "&lt;1", IF(T1_Data!FT207&gt;99, "&gt;99", T1_Data!FT207))),"-")</f>
        <v>-</v>
      </c>
      <c r="FU209" s="72" t="str">
        <f>IF(ISNUMBER(T1_Data!FU207),IF(T1_Data!FU207=-999,"NA",IF(T1_Data!FU207&lt;1, "&lt;1", IF(T1_Data!FU207&gt;99, "&gt;99", T1_Data!FU207))),"-")</f>
        <v>-</v>
      </c>
      <c r="FV209" s="72" t="str">
        <f>IF(ISNUMBER(T1_Data!FV207),IF(T1_Data!FV207=-999,"NA",IF(T1_Data!FV207&lt;1, "&lt;1", IF(T1_Data!FV207&gt;99, "&gt;99", T1_Data!FV207))),"-")</f>
        <v>-</v>
      </c>
      <c r="FW209" s="72" t="str">
        <f>IF(ISNUMBER(T1_Data!FW207),IF(T1_Data!FW207=-999,"NA",IF(T1_Data!FW207&lt;1, "&lt;1", IF(T1_Data!FW207&gt;99, "&gt;99", T1_Data!FW207))),"-")</f>
        <v>-</v>
      </c>
      <c r="FX209" s="71" t="str">
        <f>IF(ISBLANK(T1_Data!FX207), "", T1_Data!FX207)</f>
        <v/>
      </c>
    </row>
    <row r="210" spans="1:180" x14ac:dyDescent="0.25">
      <c r="A210" s="71" t="str">
        <f>IF(ISBLANK(T1_Data!A208), "", T1_Data!A208)</f>
        <v/>
      </c>
      <c r="B210" s="72" t="str">
        <f>IF(ISNUMBER(T1_Data!B208), T1_Data!B208,"-")</f>
        <v>-</v>
      </c>
      <c r="C210" s="72" t="str">
        <f>IF(ISNUMBER(T1_Data!C208),IF(T1_Data!C208=-999,"NA",IF(T1_Data!C208&lt;1, "&lt;1", IF(T1_Data!C208&gt;99, "&gt;99", T1_Data!C208))),"-")</f>
        <v>-</v>
      </c>
      <c r="D210" s="72" t="str">
        <f>IF(ISNUMBER(T1_Data!D208),IF(T1_Data!D208=-999,"NA",IF(T1_Data!D208&lt;1, "&lt;1", IF(T1_Data!D208&gt;99, "&gt;99", T1_Data!D208))),"-")</f>
        <v>-</v>
      </c>
      <c r="E210" s="72" t="str">
        <f>IF(ISNUMBER(T1_Data!E208),IF(T1_Data!E208=-999,"NA",IF(T1_Data!E208&lt;1, "&lt;1", IF(T1_Data!E208&gt;99, "&gt;99", T1_Data!E208))),"-")</f>
        <v>-</v>
      </c>
      <c r="F210" s="72" t="str">
        <f>IF(ISNUMBER(T1_Data!F208),IF(T1_Data!F208=-999,"NA",IF(T1_Data!F208&lt;1, "&lt;1", IF(T1_Data!F208&gt;99, "&gt;99", T1_Data!F208))),"-")</f>
        <v>-</v>
      </c>
      <c r="G210" s="72" t="str">
        <f>IF(ISNUMBER(T1_Data!G208),IF(T1_Data!G208=-999,"NA",IF(T1_Data!G208&lt;1, "&lt;1", IF(T1_Data!G208&gt;99, "&gt;99", T1_Data!G208))),"-")</f>
        <v>-</v>
      </c>
      <c r="H210" s="72" t="str">
        <f>IF(ISNUMBER(T1_Data!H208),IF(T1_Data!H208=-999,"NA",IF(T1_Data!H208&lt;1, "&lt;1", IF(T1_Data!H208&gt;99, "&gt;99", T1_Data!H208))),"-")</f>
        <v>-</v>
      </c>
      <c r="I210" s="72" t="str">
        <f>IF(ISNUMBER(T1_Data!I208),IF(T1_Data!I208=-999,"NA",IF(T1_Data!I208&lt;1, "&lt;1", IF(T1_Data!I208&gt;99, "&gt;99", T1_Data!I208))),"-")</f>
        <v>-</v>
      </c>
      <c r="J210" s="72" t="str">
        <f>IF(ISNUMBER(T1_Data!J208),IF(T1_Data!J208=-999,"NA",IF(T1_Data!J208&lt;1, "&lt;1", IF(T1_Data!J208&gt;99, "&gt;99", T1_Data!J208))),"-")</f>
        <v>-</v>
      </c>
      <c r="K210" s="72" t="str">
        <f>IF(ISNUMBER(T1_Data!K208),IF(T1_Data!K208=-999,"NA",IF(T1_Data!K208&lt;1, "&lt;1", IF(T1_Data!K208&gt;99, "&gt;99", T1_Data!K208))),"-")</f>
        <v>-</v>
      </c>
      <c r="L210" s="72" t="str">
        <f>IF(ISNUMBER(T1_Data!L208),IF(T1_Data!L208=-999,"NA",IF(T1_Data!L208&lt;1, "&lt;1", IF(T1_Data!L208&gt;99, "&gt;99", T1_Data!L208))),"-")</f>
        <v>-</v>
      </c>
      <c r="M210" s="72" t="str">
        <f>IF(ISNUMBER(T1_Data!M208),IF(T1_Data!M208=-999,"NA",IF(T1_Data!M208&lt;1, "&lt;1", IF(T1_Data!M208&gt;99, "&gt;99", T1_Data!M208))),"-")</f>
        <v>-</v>
      </c>
      <c r="N210" s="72" t="str">
        <f>IF(ISNUMBER(T1_Data!N208),IF(T1_Data!N208=-999,"NA",IF(T1_Data!N208&lt;1, "&lt;1", IF(T1_Data!N208&gt;99, "&gt;99", T1_Data!N208))),"-")</f>
        <v>-</v>
      </c>
      <c r="O210" s="72" t="str">
        <f>IF(ISNUMBER(T1_Data!O208),IF(T1_Data!O208=-999,"NA",IF(T1_Data!O208&lt;1, "&lt;1", IF(T1_Data!O208&gt;99, "&gt;99", T1_Data!O208))),"-")</f>
        <v>-</v>
      </c>
      <c r="P210" s="72" t="str">
        <f>IF(ISNUMBER(T1_Data!P208),IF(T1_Data!P208=-999,"NA",IF(T1_Data!P208&lt;1, "&lt;1", IF(T1_Data!P208&gt;99, "&gt;99", T1_Data!P208))),"-")</f>
        <v>-</v>
      </c>
      <c r="Q210" s="72" t="str">
        <f>IF(ISNUMBER(T1_Data!Q208),IF(T1_Data!Q208=-999,"NA",IF(T1_Data!Q208&lt;1, "&lt;1", IF(T1_Data!Q208&gt;99, "&gt;99", T1_Data!Q208))),"-")</f>
        <v>-</v>
      </c>
      <c r="R210" s="72" t="str">
        <f>IF(ISNUMBER(T1_Data!R208),IF(T1_Data!R208=-999,"NA",IF(T1_Data!R208&lt;1, "&lt;1", IF(T1_Data!R208&gt;99, "&gt;99", T1_Data!R208))),"-")</f>
        <v>-</v>
      </c>
      <c r="S210" s="72" t="str">
        <f>IF(ISNUMBER(T1_Data!S208),IF(T1_Data!S208=-999,"NA",IF(T1_Data!S208&lt;1, "&lt;1", IF(T1_Data!S208&gt;99, "&gt;99", T1_Data!S208))),"-")</f>
        <v>-</v>
      </c>
      <c r="T210" s="72" t="str">
        <f>IF(ISNUMBER(T1_Data!T208),IF(T1_Data!T208=-999,"NA",IF(T1_Data!T208&lt;1, "&lt;1", IF(T1_Data!T208&gt;99, "&gt;99", T1_Data!T208))),"-")</f>
        <v>-</v>
      </c>
      <c r="U210" s="72" t="str">
        <f>IF(ISNUMBER(T1_Data!U208),IF(T1_Data!U208=-999,"NA",IF(T1_Data!U208&lt;1, "&lt;1", IF(T1_Data!U208&gt;99, "&gt;99", T1_Data!U208))),"-")</f>
        <v>-</v>
      </c>
      <c r="V210" s="72" t="str">
        <f>IF(ISNUMBER(T1_Data!V208),IF(T1_Data!V208=-999,"NA",IF(T1_Data!V208&lt;1, "&lt;1", IF(T1_Data!V208&gt;99, "&gt;99", T1_Data!V208))),"-")</f>
        <v>-</v>
      </c>
      <c r="W210" s="72" t="str">
        <f>IF(ISNUMBER(T1_Data!W208),IF(T1_Data!W208=-999,"NA",IF(T1_Data!W208&lt;1, "&lt;1", IF(T1_Data!W208&gt;99, "&gt;99", T1_Data!W208))),"-")</f>
        <v>-</v>
      </c>
      <c r="X210" s="72" t="str">
        <f>IF(ISNUMBER(T1_Data!X208),IF(T1_Data!X208=-999,"NA",IF(T1_Data!X208&lt;1, "&lt;1", IF(T1_Data!X208&gt;99, "&gt;99", T1_Data!X208))),"-")</f>
        <v>-</v>
      </c>
      <c r="Y210" s="72" t="str">
        <f>IF(ISNUMBER(T1_Data!Y208),IF(T1_Data!Y208=-999,"NA",IF(T1_Data!Y208&lt;1, "&lt;1", IF(T1_Data!Y208&gt;99, "&gt;99", T1_Data!Y208))),"-")</f>
        <v>-</v>
      </c>
      <c r="Z210" s="72" t="str">
        <f>IF(ISNUMBER(T1_Data!Z208),IF(T1_Data!Z208=-999,"NA",IF(T1_Data!Z208&lt;1, "&lt;1", IF(T1_Data!Z208&gt;99, "&gt;99", T1_Data!Z208))),"-")</f>
        <v>-</v>
      </c>
      <c r="AA210" s="72" t="str">
        <f>IF(ISNUMBER(T1_Data!AA208),IF(T1_Data!AA208=-999,"NA",IF(T1_Data!AA208&lt;1, "&lt;1", IF(T1_Data!AA208&gt;99, "&gt;99", T1_Data!AA208))),"-")</f>
        <v>-</v>
      </c>
      <c r="AB210" s="72" t="str">
        <f>IF(ISNUMBER(T1_Data!AB208),IF(T1_Data!AB208=-999,"NA",IF(T1_Data!AB208&lt;1, "&lt;1", IF(T1_Data!AB208&gt;99, "&gt;99", T1_Data!AB208))),"-")</f>
        <v>-</v>
      </c>
      <c r="AC210" s="72" t="str">
        <f>IF(ISNUMBER(T1_Data!AC208),IF(T1_Data!AC208=-999,"NA",IF(T1_Data!AC208&lt;1, "&lt;1", IF(T1_Data!AC208&gt;99, "&gt;99", T1_Data!AC208))),"-")</f>
        <v>-</v>
      </c>
      <c r="AD210" s="72" t="str">
        <f>IF(ISNUMBER(T1_Data!AD208),IF(T1_Data!AD208=-999,"NA",IF(T1_Data!AD208&lt;1, "&lt;1", IF(T1_Data!AD208&gt;99, "&gt;99", T1_Data!AD208))),"-")</f>
        <v>-</v>
      </c>
      <c r="AE210" s="72" t="str">
        <f>IF(ISNUMBER(T1_Data!AE208),IF(T1_Data!AE208=-999,"NA",IF(T1_Data!AE208&lt;1, "&lt;1", IF(T1_Data!AE208&gt;99, "&gt;99", T1_Data!AE208))),"-")</f>
        <v>-</v>
      </c>
      <c r="AF210" s="72" t="str">
        <f>IF(ISNUMBER(T1_Data!AF208),IF(T1_Data!AF208=-999,"NA",IF(T1_Data!AF208&lt;1, "&lt;1", IF(T1_Data!AF208&gt;99, "&gt;99", T1_Data!AF208))),"-")</f>
        <v>-</v>
      </c>
      <c r="AG210" s="72" t="str">
        <f>IF(ISNUMBER(T1_Data!AG208),IF(T1_Data!AG208=-999,"NA",IF(T1_Data!AG208&lt;1, "&lt;1", IF(T1_Data!AG208&gt;99, "&gt;99", T1_Data!AG208))),"-")</f>
        <v>-</v>
      </c>
      <c r="AH210" s="72" t="str">
        <f>IF(ISNUMBER(T1_Data!AH208),IF(T1_Data!AH208=-999,"NA",IF(T1_Data!AH208&lt;1, "&lt;1", IF(T1_Data!AH208&gt;99, "&gt;99", T1_Data!AH208))),"-")</f>
        <v>-</v>
      </c>
      <c r="AI210" s="72" t="str">
        <f>IF(ISNUMBER(T1_Data!AI208),IF(T1_Data!AI208=-999,"NA",IF(T1_Data!AI208&lt;1, "&lt;1", IF(T1_Data!AI208&gt;99, "&gt;99", T1_Data!AI208))),"-")</f>
        <v>-</v>
      </c>
      <c r="AJ210" s="72" t="str">
        <f>IF(ISNUMBER(T1_Data!AJ208),IF(T1_Data!AJ208=-999,"NA",IF(T1_Data!AJ208&lt;1, "&lt;1", IF(T1_Data!AJ208&gt;99, "&gt;99", T1_Data!AJ208))),"-")</f>
        <v>-</v>
      </c>
      <c r="AK210" s="72" t="str">
        <f>IF(ISNUMBER(T1_Data!AK208),IF(T1_Data!AK208=-999,"NA",IF(T1_Data!AK208&lt;1, "&lt;1", IF(T1_Data!AK208&gt;99, "&gt;99", T1_Data!AK208))),"-")</f>
        <v>-</v>
      </c>
      <c r="AL210" s="72" t="str">
        <f>IF(ISNUMBER(T1_Data!AL208),IF(T1_Data!AL208=-999,"NA",IF(T1_Data!AL208&lt;1, "&lt;1", IF(T1_Data!AL208&gt;99, "&gt;99", T1_Data!AL208))),"-")</f>
        <v>-</v>
      </c>
      <c r="AM210" s="72" t="str">
        <f>IF(ISNUMBER(T1_Data!AM208),IF(T1_Data!AM208=-999,"NA",IF(T1_Data!AM208&lt;1, "&lt;1", IF(T1_Data!AM208&gt;99, "&gt;99", T1_Data!AM208))),"-")</f>
        <v>-</v>
      </c>
      <c r="AN210" s="72" t="str">
        <f>IF(ISNUMBER(T1_Data!AN208),IF(T1_Data!AN208=-999,"NA",IF(T1_Data!AN208&lt;1, "&lt;1", IF(T1_Data!AN208&gt;99, "&gt;99", T1_Data!AN208))),"-")</f>
        <v>-</v>
      </c>
      <c r="AO210" s="72" t="str">
        <f>IF(ISNUMBER(T1_Data!AO208),IF(T1_Data!AO208=-999,"NA",IF(T1_Data!AO208&lt;1, "&lt;1", IF(T1_Data!AO208&gt;99, "&gt;99", T1_Data!AO208))),"-")</f>
        <v>-</v>
      </c>
      <c r="AP210" s="72" t="str">
        <f>IF(ISNUMBER(T1_Data!AP208),IF(T1_Data!AP208=-999,"NA",IF(T1_Data!AP208&lt;1, "&lt;1", IF(T1_Data!AP208&gt;99, "&gt;99", T1_Data!AP208))),"-")</f>
        <v>-</v>
      </c>
      <c r="AQ210" s="72" t="str">
        <f>IF(ISNUMBER(T1_Data!AQ208),IF(T1_Data!AQ208=-999,"NA",IF(T1_Data!AQ208&lt;1, "&lt;1", IF(T1_Data!AQ208&gt;99, "&gt;99", T1_Data!AQ208))),"-")</f>
        <v>-</v>
      </c>
      <c r="AR210" s="72" t="str">
        <f>IF(ISNUMBER(T1_Data!AR208),IF(T1_Data!AR208=-999,"NA",IF(T1_Data!AR208&lt;1, "&lt;1", IF(T1_Data!AR208&gt;99, "&gt;99", T1_Data!AR208))),"-")</f>
        <v>-</v>
      </c>
      <c r="AS210" s="72" t="str">
        <f>IF(ISNUMBER(T1_Data!AS208),IF(T1_Data!AS208=-999,"NA",IF(T1_Data!AS208&lt;1, "&lt;1", IF(T1_Data!AS208&gt;99, "&gt;99", T1_Data!AS208))),"-")</f>
        <v>-</v>
      </c>
      <c r="AT210" s="72" t="str">
        <f>IF(ISNUMBER(T1_Data!AT208),IF(T1_Data!AT208=-999,"NA",IF(T1_Data!AT208&lt;1, "&lt;1", IF(T1_Data!AT208&gt;99, "&gt;99", T1_Data!AT208))),"-")</f>
        <v>-</v>
      </c>
      <c r="AU210" s="72" t="str">
        <f>IF(ISNUMBER(T1_Data!AU208),IF(T1_Data!AU208=-999,"NA",IF(T1_Data!AU208&lt;1, "&lt;1", IF(T1_Data!AU208&gt;99, "&gt;99", T1_Data!AU208))),"-")</f>
        <v>-</v>
      </c>
      <c r="AV210" s="72" t="str">
        <f>IF(ISNUMBER(T1_Data!AV208),IF(T1_Data!AV208=-999,"NA",IF(T1_Data!AV208&lt;1, "&lt;1", IF(T1_Data!AV208&gt;99, "&gt;99", T1_Data!AV208))),"-")</f>
        <v>-</v>
      </c>
      <c r="AW210" s="72" t="str">
        <f>IF(ISNUMBER(T1_Data!AW208),IF(T1_Data!AW208=-999,"NA",IF(T1_Data!AW208&lt;1, "&lt;1", IF(T1_Data!AW208&gt;99, "&gt;99", T1_Data!AW208))),"-")</f>
        <v>-</v>
      </c>
      <c r="AX210" s="72" t="str">
        <f>IF(ISNUMBER(T1_Data!AX208),IF(T1_Data!AX208=-999,"NA",IF(T1_Data!AX208&lt;1, "&lt;1", IF(T1_Data!AX208&gt;99, "&gt;99", T1_Data!AX208))),"-")</f>
        <v>-</v>
      </c>
      <c r="AY210" s="72" t="str">
        <f>IF(ISNUMBER(T1_Data!AY208),IF(T1_Data!AY208=-999,"NA",IF(T1_Data!AY208&lt;1, "&lt;1", IF(T1_Data!AY208&gt;99, "&gt;99", T1_Data!AY208))),"-")</f>
        <v>-</v>
      </c>
      <c r="AZ210" s="72" t="str">
        <f>IF(ISNUMBER(T1_Data!AZ208),IF(T1_Data!AZ208=-999,"NA",IF(T1_Data!AZ208&lt;1, "&lt;1", IF(T1_Data!AZ208&gt;99, "&gt;99", T1_Data!AZ208))),"-")</f>
        <v>-</v>
      </c>
      <c r="BA210" s="72" t="str">
        <f>IF(ISNUMBER(T1_Data!BA208),IF(T1_Data!BA208=-999,"NA",IF(T1_Data!BA208&lt;1, "&lt;1", IF(T1_Data!BA208&gt;99, "&gt;99", T1_Data!BA208))),"-")</f>
        <v>-</v>
      </c>
      <c r="BB210" s="72" t="str">
        <f>IF(ISNUMBER(T1_Data!BB208),IF(T1_Data!BB208=-999,"NA",IF(T1_Data!BB208&lt;1, "&lt;1", IF(T1_Data!BB208&gt;99, "&gt;99", T1_Data!BB208))),"-")</f>
        <v>-</v>
      </c>
      <c r="BC210" s="72" t="str">
        <f>IF(ISNUMBER(T1_Data!BC208),IF(T1_Data!BC208=-999,"NA",IF(T1_Data!BC208&lt;1, "&lt;1", IF(T1_Data!BC208&gt;99, "&gt;99", T1_Data!BC208))),"-")</f>
        <v>-</v>
      </c>
      <c r="BD210" s="72" t="str">
        <f>IF(ISNUMBER(T1_Data!BD208),IF(T1_Data!BD208=-999,"NA",IF(T1_Data!BD208&lt;1, "&lt;1", IF(T1_Data!BD208&gt;99, "&gt;99", T1_Data!BD208))),"-")</f>
        <v>-</v>
      </c>
      <c r="BE210" s="72" t="str">
        <f>IF(ISNUMBER(T1_Data!BE208),IF(T1_Data!BE208=-999,"NA",IF(T1_Data!BE208&lt;1, "&lt;1", IF(T1_Data!BE208&gt;99, "&gt;99", T1_Data!BE208))),"-")</f>
        <v>-</v>
      </c>
      <c r="BF210" s="72" t="str">
        <f>IF(ISNUMBER(T1_Data!BF208),IF(T1_Data!BF208=-999,"NA",IF(T1_Data!BF208&lt;1, "&lt;1", IF(T1_Data!BF208&gt;99, "&gt;99", T1_Data!BF208))),"-")</f>
        <v>-</v>
      </c>
      <c r="BG210" s="72" t="str">
        <f>IF(ISNUMBER(T1_Data!BG208),IF(T1_Data!BG208=-999,"NA",IF(T1_Data!BG208&lt;1, "&lt;1", IF(T1_Data!BG208&gt;99, "&gt;99", T1_Data!BG208))),"-")</f>
        <v>-</v>
      </c>
      <c r="BH210" s="72" t="str">
        <f>IF(ISNUMBER(T1_Data!BH208),IF(T1_Data!BH208=-999,"NA",IF(T1_Data!BH208&lt;1, "&lt;1", IF(T1_Data!BH208&gt;99, "&gt;99", T1_Data!BH208))),"-")</f>
        <v>-</v>
      </c>
      <c r="BI210" s="72" t="str">
        <f>IF(ISNUMBER(T1_Data!BI208),IF(T1_Data!BI208=-999,"NA",IF(T1_Data!BI208&lt;1, "&lt;1", IF(T1_Data!BI208&gt;99, "&gt;99", T1_Data!BI208))),"-")</f>
        <v>-</v>
      </c>
      <c r="BJ210" s="72" t="str">
        <f>IF(ISNUMBER(T1_Data!BJ208),IF(T1_Data!BJ208=-999,"NA",IF(T1_Data!BJ208&lt;1, "&lt;1", IF(T1_Data!BJ208&gt;99, "&gt;99", T1_Data!BJ208))),"-")</f>
        <v>-</v>
      </c>
      <c r="BK210" s="72" t="str">
        <f>IF(ISNUMBER(T1_Data!BK208),IF(T1_Data!BK208=-999,"NA",IF(T1_Data!BK208&lt;1, "&lt;1", IF(T1_Data!BK208&gt;99, "&gt;99", T1_Data!BK208))),"-")</f>
        <v>-</v>
      </c>
      <c r="BL210" s="72" t="str">
        <f>IF(ISNUMBER(T1_Data!BL208),IF(T1_Data!BL208=-999,"NA",IF(T1_Data!BL208&lt;1, "&lt;1", IF(T1_Data!BL208&gt;99, "&gt;99", T1_Data!BL208))),"-")</f>
        <v>-</v>
      </c>
      <c r="BM210" s="72" t="str">
        <f>IF(ISNUMBER(T1_Data!BM208),IF(T1_Data!BM208=-999,"NA",IF(T1_Data!BM208&lt;1, "&lt;1", IF(T1_Data!BM208&gt;99, "&gt;99", T1_Data!BM208))),"-")</f>
        <v>-</v>
      </c>
      <c r="BN210" s="72" t="str">
        <f>IF(ISNUMBER(T1_Data!BN208),IF(T1_Data!BN208=-999,"NA",IF(T1_Data!BN208&lt;1, "&lt;1", IF(T1_Data!BN208&gt;99, "&gt;99", T1_Data!BN208))),"-")</f>
        <v>-</v>
      </c>
      <c r="BO210" s="72" t="str">
        <f>IF(ISNUMBER(T1_Data!BO208),IF(T1_Data!BO208=-999,"NA",IF(T1_Data!BO208&lt;1, "&lt;1", IF(T1_Data!BO208&gt;99, "&gt;99", T1_Data!BO208))),"-")</f>
        <v>-</v>
      </c>
      <c r="BP210" s="72" t="str">
        <f>IF(ISNUMBER(T1_Data!BP208),IF(T1_Data!BP208=-999,"NA",IF(T1_Data!BP208&lt;1, "&lt;1", IF(T1_Data!BP208&gt;99, "&gt;99", T1_Data!BP208))),"-")</f>
        <v>-</v>
      </c>
      <c r="BQ210" s="72" t="str">
        <f>IF(ISNUMBER(T1_Data!BQ208),IF(T1_Data!BQ208=-999,"NA",IF(T1_Data!BQ208&lt;1, "&lt;1", IF(T1_Data!BQ208&gt;99, "&gt;99", T1_Data!BQ208))),"-")</f>
        <v>-</v>
      </c>
      <c r="BR210" s="72" t="str">
        <f>IF(ISNUMBER(T1_Data!BR208),IF(T1_Data!BR208=-999,"NA",IF(T1_Data!BR208&lt;1, "&lt;1", IF(T1_Data!BR208&gt;99, "&gt;99", T1_Data!BR208))),"-")</f>
        <v>-</v>
      </c>
      <c r="BS210" s="72" t="str">
        <f>IF(ISNUMBER(T1_Data!BS208),IF(T1_Data!BS208=-999,"NA",IF(T1_Data!BS208&lt;1, "&lt;1", IF(T1_Data!BS208&gt;99, "&gt;99", T1_Data!BS208))),"-")</f>
        <v>-</v>
      </c>
      <c r="BT210" s="72" t="str">
        <f>IF(ISNUMBER(T1_Data!BT208),IF(T1_Data!BT208=-999,"NA",IF(T1_Data!BT208&lt;1, "&lt;1", IF(T1_Data!BT208&gt;99, "&gt;99", T1_Data!BT208))),"-")</f>
        <v>-</v>
      </c>
      <c r="BU210" s="72" t="str">
        <f>IF(ISNUMBER(T1_Data!BU208),IF(T1_Data!BU208=-999,"NA",IF(T1_Data!BU208&lt;1, "&lt;1", IF(T1_Data!BU208&gt;99, "&gt;99", T1_Data!BU208))),"-")</f>
        <v>-</v>
      </c>
      <c r="BV210" s="72" t="str">
        <f>IF(ISNUMBER(T1_Data!BV208),IF(T1_Data!BV208=-999,"NA",IF(T1_Data!BV208&lt;1, "&lt;1", IF(T1_Data!BV208&gt;99, "&gt;99", T1_Data!BV208))),"-")</f>
        <v>-</v>
      </c>
      <c r="BW210" s="72" t="str">
        <f>IF(ISNUMBER(T1_Data!BW208),IF(T1_Data!BW208=-999,"NA",IF(T1_Data!BW208&lt;1, "&lt;1", IF(T1_Data!BW208&gt;99, "&gt;99", T1_Data!BW208))),"-")</f>
        <v>-</v>
      </c>
      <c r="BX210" s="72" t="str">
        <f>IF(ISNUMBER(T1_Data!BX208),IF(T1_Data!BX208=-999,"NA",IF(T1_Data!BX208&lt;1, "&lt;1", IF(T1_Data!BX208&gt;99, "&gt;99", T1_Data!BX208))),"-")</f>
        <v>-</v>
      </c>
      <c r="BY210" s="72" t="str">
        <f>IF(ISNUMBER(T1_Data!BY208),IF(T1_Data!BY208=-999,"NA",IF(T1_Data!BY208&lt;1, "&lt;1", IF(T1_Data!BY208&gt;99, "&gt;99", T1_Data!BY208))),"-")</f>
        <v>-</v>
      </c>
      <c r="BZ210" s="72" t="str">
        <f>IF(ISNUMBER(T1_Data!BZ208),IF(T1_Data!BZ208=-999,"NA",IF(T1_Data!BZ208&lt;1, "&lt;1", IF(T1_Data!BZ208&gt;99, "&gt;99", T1_Data!BZ208))),"-")</f>
        <v>-</v>
      </c>
      <c r="CA210" s="72" t="str">
        <f>IF(ISNUMBER(T1_Data!CA208),IF(T1_Data!CA208=-999,"NA",IF(T1_Data!CA208&lt;1, "&lt;1", IF(T1_Data!CA208&gt;99, "&gt;99", T1_Data!CA208))),"-")</f>
        <v>-</v>
      </c>
      <c r="CB210" s="72" t="str">
        <f>IF(ISNUMBER(T1_Data!CB208),IF(T1_Data!CB208=-999,"NA",IF(T1_Data!CB208&lt;1, "&lt;1", IF(T1_Data!CB208&gt;99, "&gt;99", T1_Data!CB208))),"-")</f>
        <v>-</v>
      </c>
      <c r="CC210" s="72" t="str">
        <f>IF(ISNUMBER(T1_Data!CC208),IF(T1_Data!CC208=-999,"NA",IF(T1_Data!CC208&lt;1, "&lt;1", IF(T1_Data!CC208&gt;99, "&gt;99", T1_Data!CC208))),"-")</f>
        <v>-</v>
      </c>
      <c r="CD210" s="72" t="str">
        <f>IF(ISNUMBER(T1_Data!CD208),IF(T1_Data!CD208=-999,"NA",IF(T1_Data!CD208&lt;1, "&lt;1", IF(T1_Data!CD208&gt;99, "&gt;99", T1_Data!CD208))),"-")</f>
        <v>-</v>
      </c>
      <c r="CE210" s="72" t="str">
        <f>IF(ISNUMBER(T1_Data!CE208),IF(T1_Data!CE208=-999,"NA",IF(T1_Data!CE208&lt;1, "&lt;1", IF(T1_Data!CE208&gt;99, "&gt;99", T1_Data!CE208))),"-")</f>
        <v>-</v>
      </c>
      <c r="CF210" s="72" t="str">
        <f>IF(ISNUMBER(T1_Data!CF208),IF(T1_Data!CF208=-999,"NA",IF(T1_Data!CF208&lt;1, "&lt;1", IF(T1_Data!CF208&gt;99, "&gt;99", T1_Data!CF208))),"-")</f>
        <v>-</v>
      </c>
      <c r="CG210" s="72" t="str">
        <f>IF(ISNUMBER(T1_Data!CG208),IF(T1_Data!CG208=-999,"NA",IF(T1_Data!CG208&lt;1, "&lt;1", IF(T1_Data!CG208&gt;99, "&gt;99", T1_Data!CG208))),"-")</f>
        <v>-</v>
      </c>
      <c r="CH210" s="72" t="str">
        <f>IF(ISNUMBER(T1_Data!CH208),IF(T1_Data!CH208=-999,"NA",IF(T1_Data!CH208&lt;1, "&lt;1", IF(T1_Data!CH208&gt;99, "&gt;99", T1_Data!CH208))),"-")</f>
        <v>-</v>
      </c>
      <c r="CI210" s="72" t="str">
        <f>IF(ISNUMBER(T1_Data!CI208),IF(T1_Data!CI208=-999,"NA",IF(T1_Data!CI208&lt;1, "&lt;1", IF(T1_Data!CI208&gt;99, "&gt;99", T1_Data!CI208))),"-")</f>
        <v>-</v>
      </c>
      <c r="CJ210" s="72" t="str">
        <f>IF(ISNUMBER(T1_Data!CJ208),IF(T1_Data!CJ208=-999,"NA",IF(T1_Data!CJ208&lt;1, "&lt;1", IF(T1_Data!CJ208&gt;99, "&gt;99", T1_Data!CJ208))),"-")</f>
        <v>-</v>
      </c>
      <c r="CK210" s="72" t="str">
        <f>IF(ISNUMBER(T1_Data!CK208),IF(T1_Data!CK208=-999,"NA",IF(T1_Data!CK208&lt;1, "&lt;1", IF(T1_Data!CK208&gt;99, "&gt;99", T1_Data!CK208))),"-")</f>
        <v>-</v>
      </c>
      <c r="CL210" s="72" t="str">
        <f>IF(ISNUMBER(T1_Data!CL208),IF(T1_Data!CL208=-999,"NA",IF(T1_Data!CL208&lt;1, "&lt;1", IF(T1_Data!CL208&gt;99, "&gt;99", T1_Data!CL208))),"-")</f>
        <v>-</v>
      </c>
      <c r="CM210" s="72" t="str">
        <f>IF(ISNUMBER(T1_Data!CM208),IF(T1_Data!CM208=-999,"NA",IF(T1_Data!CM208&lt;1, "&lt;1", IF(T1_Data!CM208&gt;99, "&gt;99", T1_Data!CM208))),"-")</f>
        <v>-</v>
      </c>
      <c r="CN210" s="72" t="str">
        <f>IF(ISNUMBER(T1_Data!CN208),IF(T1_Data!CN208=-999,"NA",IF(T1_Data!CN208&lt;1, "&lt;1", IF(T1_Data!CN208&gt;99, "&gt;99", T1_Data!CN208))),"-")</f>
        <v>-</v>
      </c>
      <c r="CO210" s="72" t="str">
        <f>IF(ISNUMBER(T1_Data!CO208),IF(T1_Data!CO208=-999,"NA",IF(T1_Data!CO208&lt;1, "&lt;1", IF(T1_Data!CO208&gt;99, "&gt;99", T1_Data!CO208))),"-")</f>
        <v>-</v>
      </c>
      <c r="CP210" s="72" t="str">
        <f>IF(ISNUMBER(T1_Data!CP208),IF(T1_Data!CP208=-999,"NA",IF(T1_Data!CP208&lt;1, "&lt;1", IF(T1_Data!CP208&gt;99, "&gt;99", T1_Data!CP208))),"-")</f>
        <v>-</v>
      </c>
      <c r="CQ210" s="72" t="str">
        <f>IF(ISNUMBER(T1_Data!CQ208),IF(T1_Data!CQ208=-999,"NA",IF(T1_Data!CQ208&lt;1, "&lt;1", IF(T1_Data!CQ208&gt;99, "&gt;99", T1_Data!CQ208))),"-")</f>
        <v>-</v>
      </c>
      <c r="CR210" s="72" t="str">
        <f>IF(ISNUMBER(T1_Data!CR208),IF(T1_Data!CR208=-999,"NA",IF(T1_Data!CR208&lt;1, "&lt;1", IF(T1_Data!CR208&gt;99, "&gt;99", T1_Data!CR208))),"-")</f>
        <v>-</v>
      </c>
      <c r="CS210" s="72" t="str">
        <f>IF(ISNUMBER(T1_Data!CS208),IF(T1_Data!CS208=-999,"NA",IF(T1_Data!CS208&lt;1, "&lt;1", IF(T1_Data!CS208&gt;99, "&gt;99", T1_Data!CS208))),"-")</f>
        <v>-</v>
      </c>
      <c r="CT210" s="72" t="str">
        <f>IF(ISNUMBER(T1_Data!CT208),IF(T1_Data!CT208=-999,"NA",IF(T1_Data!CT208&lt;1, "&lt;1", IF(T1_Data!CT208&gt;99, "&gt;99", T1_Data!CT208))),"-")</f>
        <v>-</v>
      </c>
      <c r="CU210" s="72" t="str">
        <f>IF(ISNUMBER(T1_Data!CU208),IF(T1_Data!CU208=-999,"NA",IF(T1_Data!CU208&lt;1, "&lt;1", IF(T1_Data!CU208&gt;99, "&gt;99", T1_Data!CU208))),"-")</f>
        <v>-</v>
      </c>
      <c r="CV210" s="72" t="str">
        <f>IF(ISNUMBER(T1_Data!CV208),IF(T1_Data!CV208=-999,"NA",IF(T1_Data!CV208&lt;1, "&lt;1", IF(T1_Data!CV208&gt;99, "&gt;99", T1_Data!CV208))),"-")</f>
        <v>-</v>
      </c>
      <c r="CW210" s="72" t="str">
        <f>IF(ISNUMBER(T1_Data!CW208),IF(T1_Data!CW208=-999,"NA",IF(T1_Data!CW208&lt;1, "&lt;1", IF(T1_Data!CW208&gt;99, "&gt;99", T1_Data!CW208))),"-")</f>
        <v>-</v>
      </c>
      <c r="CX210" s="72" t="str">
        <f>IF(ISNUMBER(T1_Data!CX208),IF(T1_Data!CX208=-999,"NA",IF(T1_Data!CX208&lt;1, "&lt;1", IF(T1_Data!CX208&gt;99, "&gt;99", T1_Data!CX208))),"-")</f>
        <v>-</v>
      </c>
      <c r="CY210" s="72" t="str">
        <f>IF(ISNUMBER(T1_Data!CY208),IF(T1_Data!CY208=-999,"NA",IF(T1_Data!CY208&lt;1, "&lt;1", IF(T1_Data!CY208&gt;99, "&gt;99", T1_Data!CY208))),"-")</f>
        <v>-</v>
      </c>
      <c r="CZ210" s="72" t="str">
        <f>IF(ISNUMBER(T1_Data!CZ208),IF(T1_Data!CZ208=-999,"NA",IF(T1_Data!CZ208&lt;1, "&lt;1", IF(T1_Data!CZ208&gt;99, "&gt;99", T1_Data!CZ208))),"-")</f>
        <v>-</v>
      </c>
      <c r="DA210" s="72" t="str">
        <f>IF(ISNUMBER(T1_Data!DA208),IF(T1_Data!DA208=-999,"NA",IF(T1_Data!DA208&lt;1, "&lt;1", IF(T1_Data!DA208&gt;99, "&gt;99", T1_Data!DA208))),"-")</f>
        <v>-</v>
      </c>
      <c r="DB210" s="72" t="str">
        <f>IF(ISNUMBER(T1_Data!DB208),IF(T1_Data!DB208=-999,"NA",IF(T1_Data!DB208&lt;1, "&lt;1", IF(T1_Data!DB208&gt;99, "&gt;99", T1_Data!DB208))),"-")</f>
        <v>-</v>
      </c>
      <c r="DC210" s="72" t="str">
        <f>IF(ISNUMBER(T1_Data!DC208),IF(T1_Data!DC208=-999,"NA",IF(T1_Data!DC208&lt;1, "&lt;1", IF(T1_Data!DC208&gt;99, "&gt;99", T1_Data!DC208))),"-")</f>
        <v>-</v>
      </c>
      <c r="DD210" s="72" t="str">
        <f>IF(ISNUMBER(T1_Data!DD208),IF(T1_Data!DD208=-999,"NA",IF(T1_Data!DD208&lt;1, "&lt;1", IF(T1_Data!DD208&gt;99, "&gt;99", T1_Data!DD208))),"-")</f>
        <v>-</v>
      </c>
      <c r="DE210" s="72" t="str">
        <f>IF(ISNUMBER(T1_Data!DE208),IF(T1_Data!DE208=-999,"NA",IF(T1_Data!DE208&lt;1, "&lt;1", IF(T1_Data!DE208&gt;99, "&gt;99", T1_Data!DE208))),"-")</f>
        <v>-</v>
      </c>
      <c r="DF210" s="72" t="str">
        <f>IF(ISNUMBER(T1_Data!DF208),IF(T1_Data!DF208=-999,"NA",IF(T1_Data!DF208&lt;1, "&lt;1", IF(T1_Data!DF208&gt;99, "&gt;99", T1_Data!DF208))),"-")</f>
        <v>-</v>
      </c>
      <c r="DG210" s="72" t="str">
        <f>IF(ISNUMBER(T1_Data!DG208),IF(T1_Data!DG208=-999,"NA",IF(T1_Data!DG208&lt;1, "&lt;1", IF(T1_Data!DG208&gt;99, "&gt;99", T1_Data!DG208))),"-")</f>
        <v>-</v>
      </c>
      <c r="DH210" s="72" t="str">
        <f>IF(ISNUMBER(T1_Data!DH208),IF(T1_Data!DH208=-999,"NA",IF(T1_Data!DH208&lt;1, "&lt;1", IF(T1_Data!DH208&gt;99, "&gt;99", T1_Data!DH208))),"-")</f>
        <v>-</v>
      </c>
      <c r="DI210" s="72" t="str">
        <f>IF(ISNUMBER(T1_Data!DI208),IF(T1_Data!DI208=-999,"NA",IF(T1_Data!DI208&lt;1, "&lt;1", IF(T1_Data!DI208&gt;99, "&gt;99", T1_Data!DI208))),"-")</f>
        <v>-</v>
      </c>
      <c r="DJ210" s="72" t="str">
        <f>IF(ISNUMBER(T1_Data!DJ208),IF(T1_Data!DJ208=-999,"NA",IF(T1_Data!DJ208&lt;1, "&lt;1", IF(T1_Data!DJ208&gt;99, "&gt;99", T1_Data!DJ208))),"-")</f>
        <v>-</v>
      </c>
      <c r="DK210" s="72" t="str">
        <f>IF(ISNUMBER(T1_Data!DK208),IF(T1_Data!DK208=-999,"NA",IF(T1_Data!DK208&lt;1, "&lt;1", IF(T1_Data!DK208&gt;99, "&gt;99", T1_Data!DK208))),"-")</f>
        <v>-</v>
      </c>
      <c r="DL210" s="72" t="str">
        <f>IF(ISNUMBER(T1_Data!DL208),IF(T1_Data!DL208=-999,"NA",IF(T1_Data!DL208&lt;1, "&lt;1", IF(T1_Data!DL208&gt;99, "&gt;99", T1_Data!DL208))),"-")</f>
        <v>-</v>
      </c>
      <c r="DM210" s="72" t="str">
        <f>IF(ISNUMBER(T1_Data!DM208),IF(T1_Data!DM208=-999,"NA",IF(T1_Data!DM208&lt;1, "&lt;1", IF(T1_Data!DM208&gt;99, "&gt;99", T1_Data!DM208))),"-")</f>
        <v>-</v>
      </c>
      <c r="DN210" s="72" t="str">
        <f>IF(ISNUMBER(T1_Data!DN208),IF(T1_Data!DN208=-999,"NA",IF(T1_Data!DN208&lt;1, "&lt;1", IF(T1_Data!DN208&gt;99, "&gt;99", T1_Data!DN208))),"-")</f>
        <v>-</v>
      </c>
      <c r="DO210" s="72" t="str">
        <f>IF(ISNUMBER(T1_Data!DO208),IF(T1_Data!DO208=-999,"NA",IF(T1_Data!DO208&lt;1, "&lt;1", IF(T1_Data!DO208&gt;99, "&gt;99", T1_Data!DO208))),"-")</f>
        <v>-</v>
      </c>
      <c r="DP210" s="72" t="str">
        <f>IF(ISNUMBER(T1_Data!DP208),IF(T1_Data!DP208=-999,"NA",IF(T1_Data!DP208&lt;1, "&lt;1", IF(T1_Data!DP208&gt;99, "&gt;99", T1_Data!DP208))),"-")</f>
        <v>-</v>
      </c>
      <c r="DQ210" s="72" t="str">
        <f>IF(ISNUMBER(T1_Data!DQ208),IF(T1_Data!DQ208=-999,"NA",IF(T1_Data!DQ208&lt;1, "&lt;1", IF(T1_Data!DQ208&gt;99, "&gt;99", T1_Data!DQ208))),"-")</f>
        <v>-</v>
      </c>
      <c r="DR210" s="72" t="str">
        <f>IF(ISNUMBER(T1_Data!DR208),IF(T1_Data!DR208=-999,"NA",IF(T1_Data!DR208&lt;1, "&lt;1", IF(T1_Data!DR208&gt;99, "&gt;99", T1_Data!DR208))),"-")</f>
        <v>-</v>
      </c>
      <c r="DS210" s="72" t="str">
        <f>IF(ISNUMBER(T1_Data!DS208),IF(T1_Data!DS208=-999,"NA",IF(T1_Data!DS208&lt;1, "&lt;1", IF(T1_Data!DS208&gt;99, "&gt;99", T1_Data!DS208))),"-")</f>
        <v>-</v>
      </c>
      <c r="DT210" s="72" t="str">
        <f>IF(ISNUMBER(T1_Data!DT208),IF(T1_Data!DT208=-999,"NA",IF(T1_Data!DT208&lt;1, "&lt;1", IF(T1_Data!DT208&gt;99, "&gt;99", T1_Data!DT208))),"-")</f>
        <v>-</v>
      </c>
      <c r="DU210" s="72" t="str">
        <f>IF(ISNUMBER(T1_Data!DU208),IF(T1_Data!DU208=-999,"NA",IF(T1_Data!DU208&lt;1, "&lt;1", IF(T1_Data!DU208&gt;99, "&gt;99", T1_Data!DU208))),"-")</f>
        <v>-</v>
      </c>
      <c r="DV210" s="72" t="str">
        <f>IF(ISNUMBER(T1_Data!DV208),IF(T1_Data!DV208=-999,"NA",IF(T1_Data!DV208&lt;1, "&lt;1", IF(T1_Data!DV208&gt;99, "&gt;99", T1_Data!DV208))),"-")</f>
        <v>-</v>
      </c>
      <c r="DW210" s="72" t="str">
        <f>IF(ISNUMBER(T1_Data!DW208),IF(T1_Data!DW208=-999,"NA",IF(T1_Data!DW208&lt;1, "&lt;1", IF(T1_Data!DW208&gt;99, "&gt;99", T1_Data!DW208))),"-")</f>
        <v>-</v>
      </c>
      <c r="DX210" s="72" t="str">
        <f>IF(ISNUMBER(T1_Data!DX208),IF(T1_Data!DX208=-999,"NA",IF(T1_Data!DX208&lt;1, "&lt;1", IF(T1_Data!DX208&gt;99, "&gt;99", T1_Data!DX208))),"-")</f>
        <v>-</v>
      </c>
      <c r="DY210" s="72" t="str">
        <f>IF(ISNUMBER(T1_Data!DY208),IF(T1_Data!DY208=-999,"NA",IF(T1_Data!DY208&lt;1, "&lt;1", IF(T1_Data!DY208&gt;99, "&gt;99", T1_Data!DY208))),"-")</f>
        <v>-</v>
      </c>
      <c r="DZ210" s="72" t="str">
        <f>IF(ISNUMBER(T1_Data!DZ208),IF(T1_Data!DZ208=-999,"NA",IF(T1_Data!DZ208&lt;1, "&lt;1", IF(T1_Data!DZ208&gt;99, "&gt;99", T1_Data!DZ208))),"-")</f>
        <v>-</v>
      </c>
      <c r="EA210" s="72" t="str">
        <f>IF(ISNUMBER(T1_Data!EA208),IF(T1_Data!EA208=-999,"NA",IF(T1_Data!EA208&lt;1, "&lt;1", IF(T1_Data!EA208&gt;99, "&gt;99", T1_Data!EA208))),"-")</f>
        <v>-</v>
      </c>
      <c r="EB210" s="72" t="str">
        <f>IF(ISNUMBER(T1_Data!EB208),IF(T1_Data!EB208=-999,"NA",IF(T1_Data!EB208&lt;1, "&lt;1", IF(T1_Data!EB208&gt;99, "&gt;99", T1_Data!EB208))),"-")</f>
        <v>-</v>
      </c>
      <c r="EC210" s="72" t="str">
        <f>IF(ISNUMBER(T1_Data!EC208),IF(T1_Data!EC208=-999,"NA",IF(T1_Data!EC208&lt;1, "&lt;1", IF(T1_Data!EC208&gt;99, "&gt;99", T1_Data!EC208))),"-")</f>
        <v>-</v>
      </c>
      <c r="ED210" s="72" t="str">
        <f>IF(ISNUMBER(T1_Data!ED208),IF(T1_Data!ED208=-999,"NA",IF(T1_Data!ED208&lt;1, "&lt;1", IF(T1_Data!ED208&gt;99, "&gt;99", T1_Data!ED208))),"-")</f>
        <v>-</v>
      </c>
      <c r="EE210" s="72" t="str">
        <f>IF(ISNUMBER(T1_Data!EE208),IF(T1_Data!EE208=-999,"NA",IF(T1_Data!EE208&lt;1, "&lt;1", IF(T1_Data!EE208&gt;99, "&gt;99", T1_Data!EE208))),"-")</f>
        <v>-</v>
      </c>
      <c r="EF210" s="72" t="str">
        <f>IF(ISNUMBER(T1_Data!EF208),IF(T1_Data!EF208=-999,"NA",IF(T1_Data!EF208&lt;1, "&lt;1", IF(T1_Data!EF208&gt;99, "&gt;99", T1_Data!EF208))),"-")</f>
        <v>-</v>
      </c>
      <c r="EG210" s="72" t="str">
        <f>IF(ISNUMBER(T1_Data!EG208),IF(T1_Data!EG208=-999,"NA",IF(T1_Data!EG208&lt;1, "&lt;1", IF(T1_Data!EG208&gt;99, "&gt;99", T1_Data!EG208))),"-")</f>
        <v>-</v>
      </c>
      <c r="EH210" s="72" t="str">
        <f>IF(ISNUMBER(T1_Data!EH208),IF(T1_Data!EH208=-999,"NA",IF(T1_Data!EH208&lt;1, "&lt;1", IF(T1_Data!EH208&gt;99, "&gt;99", T1_Data!EH208))),"-")</f>
        <v>-</v>
      </c>
      <c r="EI210" s="72" t="str">
        <f>IF(ISNUMBER(T1_Data!EI208),IF(T1_Data!EI208=-999,"NA",IF(T1_Data!EI208&lt;1, "&lt;1", IF(T1_Data!EI208&gt;99, "&gt;99", T1_Data!EI208))),"-")</f>
        <v>-</v>
      </c>
      <c r="EJ210" s="72" t="str">
        <f>IF(ISNUMBER(T1_Data!EJ208),IF(T1_Data!EJ208=-999,"NA",IF(T1_Data!EJ208&lt;1, "&lt;1", IF(T1_Data!EJ208&gt;99, "&gt;99", T1_Data!EJ208))),"-")</f>
        <v>-</v>
      </c>
      <c r="EK210" s="72" t="str">
        <f>IF(ISNUMBER(T1_Data!EK208),IF(T1_Data!EK208=-999,"NA",IF(T1_Data!EK208&lt;1, "&lt;1", IF(T1_Data!EK208&gt;99, "&gt;99", T1_Data!EK208))),"-")</f>
        <v>-</v>
      </c>
      <c r="EL210" s="72" t="str">
        <f>IF(ISNUMBER(T1_Data!EL208),IF(T1_Data!EL208=-999,"NA",IF(T1_Data!EL208&lt;1, "&lt;1", IF(T1_Data!EL208&gt;99, "&gt;99", T1_Data!EL208))),"-")</f>
        <v>-</v>
      </c>
      <c r="EM210" s="72" t="str">
        <f>IF(ISNUMBER(T1_Data!EM208),IF(T1_Data!EM208=-999,"NA",IF(T1_Data!EM208&lt;1, "&lt;1", IF(T1_Data!EM208&gt;99, "&gt;99", T1_Data!EM208))),"-")</f>
        <v>-</v>
      </c>
      <c r="EN210" s="72" t="str">
        <f>IF(ISNUMBER(T1_Data!EN208),IF(T1_Data!EN208=-999,"NA",IF(T1_Data!EN208&lt;1, "&lt;1", IF(T1_Data!EN208&gt;99, "&gt;99", T1_Data!EN208))),"-")</f>
        <v>-</v>
      </c>
      <c r="EO210" s="72" t="str">
        <f>IF(ISNUMBER(T1_Data!EO208),IF(T1_Data!EO208=-999,"NA",IF(T1_Data!EO208&lt;1, "&lt;1", IF(T1_Data!EO208&gt;99, "&gt;99", T1_Data!EO208))),"-")</f>
        <v>-</v>
      </c>
      <c r="EP210" s="72" t="str">
        <f>IF(ISNUMBER(T1_Data!EP208),IF(T1_Data!EP208=-999,"NA",IF(T1_Data!EP208&lt;1, "&lt;1", IF(T1_Data!EP208&gt;99, "&gt;99", T1_Data!EP208))),"-")</f>
        <v>-</v>
      </c>
      <c r="EQ210" s="72" t="str">
        <f>IF(ISNUMBER(T1_Data!EQ208),IF(T1_Data!EQ208=-999,"NA",IF(T1_Data!EQ208&lt;1, "&lt;1", IF(T1_Data!EQ208&gt;99, "&gt;99", T1_Data!EQ208))),"-")</f>
        <v>-</v>
      </c>
      <c r="ER210" s="72" t="str">
        <f>IF(ISNUMBER(T1_Data!ER208),IF(T1_Data!ER208=-999,"NA",IF(T1_Data!ER208&lt;1, "&lt;1", IF(T1_Data!ER208&gt;99, "&gt;99", T1_Data!ER208))),"-")</f>
        <v>-</v>
      </c>
      <c r="ES210" s="72" t="str">
        <f>IF(ISNUMBER(T1_Data!ES208),IF(T1_Data!ES208=-999,"NA",IF(T1_Data!ES208&lt;1, "&lt;1", IF(T1_Data!ES208&gt;99, "&gt;99", T1_Data!ES208))),"-")</f>
        <v>-</v>
      </c>
      <c r="ET210" s="72" t="str">
        <f>IF(ISNUMBER(T1_Data!ET208),IF(T1_Data!ET208=-999,"NA",IF(T1_Data!ET208&lt;1, "&lt;1", IF(T1_Data!ET208&gt;99, "&gt;99", T1_Data!ET208))),"-")</f>
        <v>-</v>
      </c>
      <c r="EU210" s="72" t="str">
        <f>IF(ISNUMBER(T1_Data!EU208),IF(T1_Data!EU208=-999,"NA",IF(T1_Data!EU208&lt;1, "&lt;1", IF(T1_Data!EU208&gt;99, "&gt;99", T1_Data!EU208))),"-")</f>
        <v>-</v>
      </c>
      <c r="EV210" s="72" t="str">
        <f>IF(ISNUMBER(T1_Data!EV208),IF(T1_Data!EV208=-999,"NA",IF(T1_Data!EV208&lt;1, "&lt;1", IF(T1_Data!EV208&gt;99, "&gt;99", T1_Data!EV208))),"-")</f>
        <v>-</v>
      </c>
      <c r="EW210" s="72" t="str">
        <f>IF(ISNUMBER(T1_Data!EW208),IF(T1_Data!EW208=-999,"NA",IF(T1_Data!EW208&lt;1, "&lt;1", IF(T1_Data!EW208&gt;99, "&gt;99", T1_Data!EW208))),"-")</f>
        <v>-</v>
      </c>
      <c r="EX210" s="72" t="str">
        <f>IF(ISNUMBER(T1_Data!EX208),IF(T1_Data!EX208=-999,"NA",IF(T1_Data!EX208&lt;1, "&lt;1", IF(T1_Data!EX208&gt;99, "&gt;99", T1_Data!EX208))),"-")</f>
        <v>-</v>
      </c>
      <c r="EY210" s="72" t="str">
        <f>IF(ISNUMBER(T1_Data!EY208),IF(T1_Data!EY208=-999,"NA",IF(T1_Data!EY208&lt;1, "&lt;1", IF(T1_Data!EY208&gt;99, "&gt;99", T1_Data!EY208))),"-")</f>
        <v>-</v>
      </c>
      <c r="EZ210" s="72" t="str">
        <f>IF(ISNUMBER(T1_Data!EZ208),IF(T1_Data!EZ208=-999,"NA",IF(T1_Data!EZ208&lt;1, "&lt;1", IF(T1_Data!EZ208&gt;99, "&gt;99", T1_Data!EZ208))),"-")</f>
        <v>-</v>
      </c>
      <c r="FA210" s="72" t="str">
        <f>IF(ISNUMBER(T1_Data!FA208),IF(T1_Data!FA208=-999,"NA",IF(T1_Data!FA208&lt;1, "&lt;1", IF(T1_Data!FA208&gt;99, "&gt;99", T1_Data!FA208))),"-")</f>
        <v>-</v>
      </c>
      <c r="FB210" s="72" t="str">
        <f>IF(ISNUMBER(T1_Data!FB208),IF(T1_Data!FB208=-999,"NA",IF(T1_Data!FB208&lt;1, "&lt;1", IF(T1_Data!FB208&gt;99, "&gt;99", T1_Data!FB208))),"-")</f>
        <v>-</v>
      </c>
      <c r="FC210" s="72" t="str">
        <f>IF(ISNUMBER(T1_Data!FC208),IF(T1_Data!FC208=-999,"NA",IF(T1_Data!FC208&lt;1, "&lt;1", IF(T1_Data!FC208&gt;99, "&gt;99", T1_Data!FC208))),"-")</f>
        <v>-</v>
      </c>
      <c r="FD210" s="72" t="str">
        <f>IF(ISNUMBER(T1_Data!FD208),IF(T1_Data!FD208=-999,"NA",IF(T1_Data!FD208&lt;1, "&lt;1", IF(T1_Data!FD208&gt;99, "&gt;99", T1_Data!FD208))),"-")</f>
        <v>-</v>
      </c>
      <c r="FE210" s="72" t="str">
        <f>IF(ISNUMBER(T1_Data!FE208),IF(T1_Data!FE208=-999,"NA",IF(T1_Data!FE208&lt;1, "&lt;1", IF(T1_Data!FE208&gt;99, "&gt;99", T1_Data!FE208))),"-")</f>
        <v>-</v>
      </c>
      <c r="FF210" s="72" t="str">
        <f>IF(ISNUMBER(T1_Data!FF208),IF(T1_Data!FF208=-999,"NA",IF(T1_Data!FF208&lt;1, "&lt;1", IF(T1_Data!FF208&gt;99, "&gt;99", T1_Data!FF208))),"-")</f>
        <v>-</v>
      </c>
      <c r="FG210" s="72" t="str">
        <f>IF(ISNUMBER(T1_Data!FG208),IF(T1_Data!FG208=-999,"NA",IF(T1_Data!FG208&lt;1, "&lt;1", IF(T1_Data!FG208&gt;99, "&gt;99", T1_Data!FG208))),"-")</f>
        <v>-</v>
      </c>
      <c r="FH210" s="72" t="str">
        <f>IF(ISNUMBER(T1_Data!FH208),IF(T1_Data!FH208=-999,"NA",IF(T1_Data!FH208&lt;1, "&lt;1", IF(T1_Data!FH208&gt;99, "&gt;99", T1_Data!FH208))),"-")</f>
        <v>-</v>
      </c>
      <c r="FI210" s="72" t="str">
        <f>IF(ISNUMBER(T1_Data!FI208),IF(T1_Data!FI208=-999,"NA",IF(T1_Data!FI208&lt;1, "&lt;1", IF(T1_Data!FI208&gt;99, "&gt;99", T1_Data!FI208))),"-")</f>
        <v>-</v>
      </c>
      <c r="FJ210" s="72" t="str">
        <f>IF(ISNUMBER(T1_Data!FJ208),IF(T1_Data!FJ208=-999,"NA",IF(T1_Data!FJ208&lt;1, "&lt;1", IF(T1_Data!FJ208&gt;99, "&gt;99", T1_Data!FJ208))),"-")</f>
        <v>-</v>
      </c>
      <c r="FK210" s="72" t="str">
        <f>IF(ISNUMBER(T1_Data!FK208),IF(T1_Data!FK208=-999,"NA",IF(T1_Data!FK208&lt;1, "&lt;1", IF(T1_Data!FK208&gt;99, "&gt;99", T1_Data!FK208))),"-")</f>
        <v>-</v>
      </c>
      <c r="FL210" s="72" t="str">
        <f>IF(ISNUMBER(T1_Data!FL208),IF(T1_Data!FL208=-999,"NA",IF(T1_Data!FL208&lt;1, "&lt;1", IF(T1_Data!FL208&gt;99, "&gt;99", T1_Data!FL208))),"-")</f>
        <v>-</v>
      </c>
      <c r="FM210" s="72" t="str">
        <f>IF(ISNUMBER(T1_Data!FM208),IF(T1_Data!FM208=-999,"NA",IF(T1_Data!FM208&lt;1, "&lt;1", IF(T1_Data!FM208&gt;99, "&gt;99", T1_Data!FM208))),"-")</f>
        <v>-</v>
      </c>
      <c r="FN210" s="72" t="str">
        <f>IF(ISNUMBER(T1_Data!FN208),IF(T1_Data!FN208=-999,"NA",IF(T1_Data!FN208&lt;1, "&lt;1", IF(T1_Data!FN208&gt;99, "&gt;99", T1_Data!FN208))),"-")</f>
        <v>-</v>
      </c>
      <c r="FO210" s="72" t="str">
        <f>IF(ISNUMBER(T1_Data!FO208),IF(T1_Data!FO208=-999,"NA",IF(T1_Data!FO208&lt;1, "&lt;1", IF(T1_Data!FO208&gt;99, "&gt;99", T1_Data!FO208))),"-")</f>
        <v>-</v>
      </c>
      <c r="FP210" s="72" t="str">
        <f>IF(ISNUMBER(T1_Data!FP208),IF(T1_Data!FP208=-999,"NA",IF(T1_Data!FP208&lt;1, "&lt;1", IF(T1_Data!FP208&gt;99, "&gt;99", T1_Data!FP208))),"-")</f>
        <v>-</v>
      </c>
      <c r="FQ210" s="72" t="str">
        <f>IF(ISNUMBER(T1_Data!FQ208),IF(T1_Data!FQ208=-999,"NA",IF(T1_Data!FQ208&lt;1, "&lt;1", IF(T1_Data!FQ208&gt;99, "&gt;99", T1_Data!FQ208))),"-")</f>
        <v>-</v>
      </c>
      <c r="FR210" s="72" t="str">
        <f>IF(ISNUMBER(T1_Data!FR208),IF(T1_Data!FR208=-999,"NA",IF(T1_Data!FR208&lt;1, "&lt;1", IF(T1_Data!FR208&gt;99, "&gt;99", T1_Data!FR208))),"-")</f>
        <v>-</v>
      </c>
      <c r="FS210" s="72" t="str">
        <f>IF(ISNUMBER(T1_Data!FS208),IF(T1_Data!FS208=-999,"NA",IF(T1_Data!FS208&lt;1, "&lt;1", IF(T1_Data!FS208&gt;99, "&gt;99", T1_Data!FS208))),"-")</f>
        <v>-</v>
      </c>
      <c r="FT210" s="72" t="str">
        <f>IF(ISNUMBER(T1_Data!FT208),IF(T1_Data!FT208=-999,"NA",IF(T1_Data!FT208&lt;1, "&lt;1", IF(T1_Data!FT208&gt;99, "&gt;99", T1_Data!FT208))),"-")</f>
        <v>-</v>
      </c>
      <c r="FU210" s="72" t="str">
        <f>IF(ISNUMBER(T1_Data!FU208),IF(T1_Data!FU208=-999,"NA",IF(T1_Data!FU208&lt;1, "&lt;1", IF(T1_Data!FU208&gt;99, "&gt;99", T1_Data!FU208))),"-")</f>
        <v>-</v>
      </c>
      <c r="FV210" s="72" t="str">
        <f>IF(ISNUMBER(T1_Data!FV208),IF(T1_Data!FV208=-999,"NA",IF(T1_Data!FV208&lt;1, "&lt;1", IF(T1_Data!FV208&gt;99, "&gt;99", T1_Data!FV208))),"-")</f>
        <v>-</v>
      </c>
      <c r="FW210" s="72" t="str">
        <f>IF(ISNUMBER(T1_Data!FW208),IF(T1_Data!FW208=-999,"NA",IF(T1_Data!FW208&lt;1, "&lt;1", IF(T1_Data!FW208&gt;99, "&gt;99", T1_Data!FW208))),"-")</f>
        <v>-</v>
      </c>
      <c r="FX210" s="71" t="str">
        <f>IF(ISBLANK(T1_Data!FX208), "", T1_Data!FX208)</f>
        <v/>
      </c>
    </row>
    <row r="211" spans="1:180" x14ac:dyDescent="0.25">
      <c r="A211" s="71" t="str">
        <f>IF(ISBLANK(T1_Data!A209), "", T1_Data!A209)</f>
        <v/>
      </c>
      <c r="B211" s="72" t="str">
        <f>IF(ISNUMBER(T1_Data!B209), T1_Data!B209,"-")</f>
        <v>-</v>
      </c>
      <c r="C211" s="72" t="str">
        <f>IF(ISNUMBER(T1_Data!C209),IF(T1_Data!C209=-999,"NA",IF(T1_Data!C209&lt;1, "&lt;1", IF(T1_Data!C209&gt;99, "&gt;99", T1_Data!C209))),"-")</f>
        <v>-</v>
      </c>
      <c r="D211" s="72" t="str">
        <f>IF(ISNUMBER(T1_Data!D209),IF(T1_Data!D209=-999,"NA",IF(T1_Data!D209&lt;1, "&lt;1", IF(T1_Data!D209&gt;99, "&gt;99", T1_Data!D209))),"-")</f>
        <v>-</v>
      </c>
      <c r="E211" s="72" t="str">
        <f>IF(ISNUMBER(T1_Data!E209),IF(T1_Data!E209=-999,"NA",IF(T1_Data!E209&lt;1, "&lt;1", IF(T1_Data!E209&gt;99, "&gt;99", T1_Data!E209))),"-")</f>
        <v>-</v>
      </c>
      <c r="F211" s="72" t="str">
        <f>IF(ISNUMBER(T1_Data!F209),IF(T1_Data!F209=-999,"NA",IF(T1_Data!F209&lt;1, "&lt;1", IF(T1_Data!F209&gt;99, "&gt;99", T1_Data!F209))),"-")</f>
        <v>-</v>
      </c>
      <c r="G211" s="72" t="str">
        <f>IF(ISNUMBER(T1_Data!G209),IF(T1_Data!G209=-999,"NA",IF(T1_Data!G209&lt;1, "&lt;1", IF(T1_Data!G209&gt;99, "&gt;99", T1_Data!G209))),"-")</f>
        <v>-</v>
      </c>
      <c r="H211" s="72" t="str">
        <f>IF(ISNUMBER(T1_Data!H209),IF(T1_Data!H209=-999,"NA",IF(T1_Data!H209&lt;1, "&lt;1", IF(T1_Data!H209&gt;99, "&gt;99", T1_Data!H209))),"-")</f>
        <v>-</v>
      </c>
      <c r="I211" s="72" t="str">
        <f>IF(ISNUMBER(T1_Data!I209),IF(T1_Data!I209=-999,"NA",IF(T1_Data!I209&lt;1, "&lt;1", IF(T1_Data!I209&gt;99, "&gt;99", T1_Data!I209))),"-")</f>
        <v>-</v>
      </c>
      <c r="J211" s="72" t="str">
        <f>IF(ISNUMBER(T1_Data!J209),IF(T1_Data!J209=-999,"NA",IF(T1_Data!J209&lt;1, "&lt;1", IF(T1_Data!J209&gt;99, "&gt;99", T1_Data!J209))),"-")</f>
        <v>-</v>
      </c>
      <c r="K211" s="72" t="str">
        <f>IF(ISNUMBER(T1_Data!K209),IF(T1_Data!K209=-999,"NA",IF(T1_Data!K209&lt;1, "&lt;1", IF(T1_Data!K209&gt;99, "&gt;99", T1_Data!K209))),"-")</f>
        <v>-</v>
      </c>
      <c r="L211" s="72" t="str">
        <f>IF(ISNUMBER(T1_Data!L209),IF(T1_Data!L209=-999,"NA",IF(T1_Data!L209&lt;1, "&lt;1", IF(T1_Data!L209&gt;99, "&gt;99", T1_Data!L209))),"-")</f>
        <v>-</v>
      </c>
      <c r="M211" s="72" t="str">
        <f>IF(ISNUMBER(T1_Data!M209),IF(T1_Data!M209=-999,"NA",IF(T1_Data!M209&lt;1, "&lt;1", IF(T1_Data!M209&gt;99, "&gt;99", T1_Data!M209))),"-")</f>
        <v>-</v>
      </c>
      <c r="N211" s="72" t="str">
        <f>IF(ISNUMBER(T1_Data!N209),IF(T1_Data!N209=-999,"NA",IF(T1_Data!N209&lt;1, "&lt;1", IF(T1_Data!N209&gt;99, "&gt;99", T1_Data!N209))),"-")</f>
        <v>-</v>
      </c>
      <c r="O211" s="72" t="str">
        <f>IF(ISNUMBER(T1_Data!O209),IF(T1_Data!O209=-999,"NA",IF(T1_Data!O209&lt;1, "&lt;1", IF(T1_Data!O209&gt;99, "&gt;99", T1_Data!O209))),"-")</f>
        <v>-</v>
      </c>
      <c r="P211" s="72" t="str">
        <f>IF(ISNUMBER(T1_Data!P209),IF(T1_Data!P209=-999,"NA",IF(T1_Data!P209&lt;1, "&lt;1", IF(T1_Data!P209&gt;99, "&gt;99", T1_Data!P209))),"-")</f>
        <v>-</v>
      </c>
      <c r="Q211" s="72" t="str">
        <f>IF(ISNUMBER(T1_Data!Q209),IF(T1_Data!Q209=-999,"NA",IF(T1_Data!Q209&lt;1, "&lt;1", IF(T1_Data!Q209&gt;99, "&gt;99", T1_Data!Q209))),"-")</f>
        <v>-</v>
      </c>
      <c r="R211" s="72" t="str">
        <f>IF(ISNUMBER(T1_Data!R209),IF(T1_Data!R209=-999,"NA",IF(T1_Data!R209&lt;1, "&lt;1", IF(T1_Data!R209&gt;99, "&gt;99", T1_Data!R209))),"-")</f>
        <v>-</v>
      </c>
      <c r="S211" s="72" t="str">
        <f>IF(ISNUMBER(T1_Data!S209),IF(T1_Data!S209=-999,"NA",IF(T1_Data!S209&lt;1, "&lt;1", IF(T1_Data!S209&gt;99, "&gt;99", T1_Data!S209))),"-")</f>
        <v>-</v>
      </c>
      <c r="T211" s="72" t="str">
        <f>IF(ISNUMBER(T1_Data!T209),IF(T1_Data!T209=-999,"NA",IF(T1_Data!T209&lt;1, "&lt;1", IF(T1_Data!T209&gt;99, "&gt;99", T1_Data!T209))),"-")</f>
        <v>-</v>
      </c>
      <c r="U211" s="72" t="str">
        <f>IF(ISNUMBER(T1_Data!U209),IF(T1_Data!U209=-999,"NA",IF(T1_Data!U209&lt;1, "&lt;1", IF(T1_Data!U209&gt;99, "&gt;99", T1_Data!U209))),"-")</f>
        <v>-</v>
      </c>
      <c r="V211" s="72" t="str">
        <f>IF(ISNUMBER(T1_Data!V209),IF(T1_Data!V209=-999,"NA",IF(T1_Data!V209&lt;1, "&lt;1", IF(T1_Data!V209&gt;99, "&gt;99", T1_Data!V209))),"-")</f>
        <v>-</v>
      </c>
      <c r="W211" s="72" t="str">
        <f>IF(ISNUMBER(T1_Data!W209),IF(T1_Data!W209=-999,"NA",IF(T1_Data!W209&lt;1, "&lt;1", IF(T1_Data!W209&gt;99, "&gt;99", T1_Data!W209))),"-")</f>
        <v>-</v>
      </c>
      <c r="X211" s="72" t="str">
        <f>IF(ISNUMBER(T1_Data!X209),IF(T1_Data!X209=-999,"NA",IF(T1_Data!X209&lt;1, "&lt;1", IF(T1_Data!X209&gt;99, "&gt;99", T1_Data!X209))),"-")</f>
        <v>-</v>
      </c>
      <c r="Y211" s="72" t="str">
        <f>IF(ISNUMBER(T1_Data!Y209),IF(T1_Data!Y209=-999,"NA",IF(T1_Data!Y209&lt;1, "&lt;1", IF(T1_Data!Y209&gt;99, "&gt;99", T1_Data!Y209))),"-")</f>
        <v>-</v>
      </c>
      <c r="Z211" s="72" t="str">
        <f>IF(ISNUMBER(T1_Data!Z209),IF(T1_Data!Z209=-999,"NA",IF(T1_Data!Z209&lt;1, "&lt;1", IF(T1_Data!Z209&gt;99, "&gt;99", T1_Data!Z209))),"-")</f>
        <v>-</v>
      </c>
      <c r="AA211" s="72" t="str">
        <f>IF(ISNUMBER(T1_Data!AA209),IF(T1_Data!AA209=-999,"NA",IF(T1_Data!AA209&lt;1, "&lt;1", IF(T1_Data!AA209&gt;99, "&gt;99", T1_Data!AA209))),"-")</f>
        <v>-</v>
      </c>
      <c r="AB211" s="72" t="str">
        <f>IF(ISNUMBER(T1_Data!AB209),IF(T1_Data!AB209=-999,"NA",IF(T1_Data!AB209&lt;1, "&lt;1", IF(T1_Data!AB209&gt;99, "&gt;99", T1_Data!AB209))),"-")</f>
        <v>-</v>
      </c>
      <c r="AC211" s="72" t="str">
        <f>IF(ISNUMBER(T1_Data!AC209),IF(T1_Data!AC209=-999,"NA",IF(T1_Data!AC209&lt;1, "&lt;1", IF(T1_Data!AC209&gt;99, "&gt;99", T1_Data!AC209))),"-")</f>
        <v>-</v>
      </c>
      <c r="AD211" s="72" t="str">
        <f>IF(ISNUMBER(T1_Data!AD209),IF(T1_Data!AD209=-999,"NA",IF(T1_Data!AD209&lt;1, "&lt;1", IF(T1_Data!AD209&gt;99, "&gt;99", T1_Data!AD209))),"-")</f>
        <v>-</v>
      </c>
      <c r="AE211" s="72" t="str">
        <f>IF(ISNUMBER(T1_Data!AE209),IF(T1_Data!AE209=-999,"NA",IF(T1_Data!AE209&lt;1, "&lt;1", IF(T1_Data!AE209&gt;99, "&gt;99", T1_Data!AE209))),"-")</f>
        <v>-</v>
      </c>
      <c r="AF211" s="72" t="str">
        <f>IF(ISNUMBER(T1_Data!AF209),IF(T1_Data!AF209=-999,"NA",IF(T1_Data!AF209&lt;1, "&lt;1", IF(T1_Data!AF209&gt;99, "&gt;99", T1_Data!AF209))),"-")</f>
        <v>-</v>
      </c>
      <c r="AG211" s="72" t="str">
        <f>IF(ISNUMBER(T1_Data!AG209),IF(T1_Data!AG209=-999,"NA",IF(T1_Data!AG209&lt;1, "&lt;1", IF(T1_Data!AG209&gt;99, "&gt;99", T1_Data!AG209))),"-")</f>
        <v>-</v>
      </c>
      <c r="AH211" s="72" t="str">
        <f>IF(ISNUMBER(T1_Data!AH209),IF(T1_Data!AH209=-999,"NA",IF(T1_Data!AH209&lt;1, "&lt;1", IF(T1_Data!AH209&gt;99, "&gt;99", T1_Data!AH209))),"-")</f>
        <v>-</v>
      </c>
      <c r="AI211" s="72" t="str">
        <f>IF(ISNUMBER(T1_Data!AI209),IF(T1_Data!AI209=-999,"NA",IF(T1_Data!AI209&lt;1, "&lt;1", IF(T1_Data!AI209&gt;99, "&gt;99", T1_Data!AI209))),"-")</f>
        <v>-</v>
      </c>
      <c r="AJ211" s="72" t="str">
        <f>IF(ISNUMBER(T1_Data!AJ209),IF(T1_Data!AJ209=-999,"NA",IF(T1_Data!AJ209&lt;1, "&lt;1", IF(T1_Data!AJ209&gt;99, "&gt;99", T1_Data!AJ209))),"-")</f>
        <v>-</v>
      </c>
      <c r="AK211" s="72" t="str">
        <f>IF(ISNUMBER(T1_Data!AK209),IF(T1_Data!AK209=-999,"NA",IF(T1_Data!AK209&lt;1, "&lt;1", IF(T1_Data!AK209&gt;99, "&gt;99", T1_Data!AK209))),"-")</f>
        <v>-</v>
      </c>
      <c r="AL211" s="72" t="str">
        <f>IF(ISNUMBER(T1_Data!AL209),IF(T1_Data!AL209=-999,"NA",IF(T1_Data!AL209&lt;1, "&lt;1", IF(T1_Data!AL209&gt;99, "&gt;99", T1_Data!AL209))),"-")</f>
        <v>-</v>
      </c>
      <c r="AM211" s="72" t="str">
        <f>IF(ISNUMBER(T1_Data!AM209),IF(T1_Data!AM209=-999,"NA",IF(T1_Data!AM209&lt;1, "&lt;1", IF(T1_Data!AM209&gt;99, "&gt;99", T1_Data!AM209))),"-")</f>
        <v>-</v>
      </c>
      <c r="AN211" s="72" t="str">
        <f>IF(ISNUMBER(T1_Data!AN209),IF(T1_Data!AN209=-999,"NA",IF(T1_Data!AN209&lt;1, "&lt;1", IF(T1_Data!AN209&gt;99, "&gt;99", T1_Data!AN209))),"-")</f>
        <v>-</v>
      </c>
      <c r="AO211" s="72" t="str">
        <f>IF(ISNUMBER(T1_Data!AO209),IF(T1_Data!AO209=-999,"NA",IF(T1_Data!AO209&lt;1, "&lt;1", IF(T1_Data!AO209&gt;99, "&gt;99", T1_Data!AO209))),"-")</f>
        <v>-</v>
      </c>
      <c r="AP211" s="72" t="str">
        <f>IF(ISNUMBER(T1_Data!AP209),IF(T1_Data!AP209=-999,"NA",IF(T1_Data!AP209&lt;1, "&lt;1", IF(T1_Data!AP209&gt;99, "&gt;99", T1_Data!AP209))),"-")</f>
        <v>-</v>
      </c>
      <c r="AQ211" s="72" t="str">
        <f>IF(ISNUMBER(T1_Data!AQ209),IF(T1_Data!AQ209=-999,"NA",IF(T1_Data!AQ209&lt;1, "&lt;1", IF(T1_Data!AQ209&gt;99, "&gt;99", T1_Data!AQ209))),"-")</f>
        <v>-</v>
      </c>
      <c r="AR211" s="72" t="str">
        <f>IF(ISNUMBER(T1_Data!AR209),IF(T1_Data!AR209=-999,"NA",IF(T1_Data!AR209&lt;1, "&lt;1", IF(T1_Data!AR209&gt;99, "&gt;99", T1_Data!AR209))),"-")</f>
        <v>-</v>
      </c>
      <c r="AS211" s="72" t="str">
        <f>IF(ISNUMBER(T1_Data!AS209),IF(T1_Data!AS209=-999,"NA",IF(T1_Data!AS209&lt;1, "&lt;1", IF(T1_Data!AS209&gt;99, "&gt;99", T1_Data!AS209))),"-")</f>
        <v>-</v>
      </c>
      <c r="AT211" s="72" t="str">
        <f>IF(ISNUMBER(T1_Data!AT209),IF(T1_Data!AT209=-999,"NA",IF(T1_Data!AT209&lt;1, "&lt;1", IF(T1_Data!AT209&gt;99, "&gt;99", T1_Data!AT209))),"-")</f>
        <v>-</v>
      </c>
      <c r="AU211" s="72" t="str">
        <f>IF(ISNUMBER(T1_Data!AU209),IF(T1_Data!AU209=-999,"NA",IF(T1_Data!AU209&lt;1, "&lt;1", IF(T1_Data!AU209&gt;99, "&gt;99", T1_Data!AU209))),"-")</f>
        <v>-</v>
      </c>
      <c r="AV211" s="72" t="str">
        <f>IF(ISNUMBER(T1_Data!AV209),IF(T1_Data!AV209=-999,"NA",IF(T1_Data!AV209&lt;1, "&lt;1", IF(T1_Data!AV209&gt;99, "&gt;99", T1_Data!AV209))),"-")</f>
        <v>-</v>
      </c>
      <c r="AW211" s="72" t="str">
        <f>IF(ISNUMBER(T1_Data!AW209),IF(T1_Data!AW209=-999,"NA",IF(T1_Data!AW209&lt;1, "&lt;1", IF(T1_Data!AW209&gt;99, "&gt;99", T1_Data!AW209))),"-")</f>
        <v>-</v>
      </c>
      <c r="AX211" s="72" t="str">
        <f>IF(ISNUMBER(T1_Data!AX209),IF(T1_Data!AX209=-999,"NA",IF(T1_Data!AX209&lt;1, "&lt;1", IF(T1_Data!AX209&gt;99, "&gt;99", T1_Data!AX209))),"-")</f>
        <v>-</v>
      </c>
      <c r="AY211" s="72" t="str">
        <f>IF(ISNUMBER(T1_Data!AY209),IF(T1_Data!AY209=-999,"NA",IF(T1_Data!AY209&lt;1, "&lt;1", IF(T1_Data!AY209&gt;99, "&gt;99", T1_Data!AY209))),"-")</f>
        <v>-</v>
      </c>
      <c r="AZ211" s="72" t="str">
        <f>IF(ISNUMBER(T1_Data!AZ209),IF(T1_Data!AZ209=-999,"NA",IF(T1_Data!AZ209&lt;1, "&lt;1", IF(T1_Data!AZ209&gt;99, "&gt;99", T1_Data!AZ209))),"-")</f>
        <v>-</v>
      </c>
      <c r="BA211" s="72" t="str">
        <f>IF(ISNUMBER(T1_Data!BA209),IF(T1_Data!BA209=-999,"NA",IF(T1_Data!BA209&lt;1, "&lt;1", IF(T1_Data!BA209&gt;99, "&gt;99", T1_Data!BA209))),"-")</f>
        <v>-</v>
      </c>
      <c r="BB211" s="72" t="str">
        <f>IF(ISNUMBER(T1_Data!BB209),IF(T1_Data!BB209=-999,"NA",IF(T1_Data!BB209&lt;1, "&lt;1", IF(T1_Data!BB209&gt;99, "&gt;99", T1_Data!BB209))),"-")</f>
        <v>-</v>
      </c>
      <c r="BC211" s="72" t="str">
        <f>IF(ISNUMBER(T1_Data!BC209),IF(T1_Data!BC209=-999,"NA",IF(T1_Data!BC209&lt;1, "&lt;1", IF(T1_Data!BC209&gt;99, "&gt;99", T1_Data!BC209))),"-")</f>
        <v>-</v>
      </c>
      <c r="BD211" s="72" t="str">
        <f>IF(ISNUMBER(T1_Data!BD209),IF(T1_Data!BD209=-999,"NA",IF(T1_Data!BD209&lt;1, "&lt;1", IF(T1_Data!BD209&gt;99, "&gt;99", T1_Data!BD209))),"-")</f>
        <v>-</v>
      </c>
      <c r="BE211" s="72" t="str">
        <f>IF(ISNUMBER(T1_Data!BE209),IF(T1_Data!BE209=-999,"NA",IF(T1_Data!BE209&lt;1, "&lt;1", IF(T1_Data!BE209&gt;99, "&gt;99", T1_Data!BE209))),"-")</f>
        <v>-</v>
      </c>
      <c r="BF211" s="72" t="str">
        <f>IF(ISNUMBER(T1_Data!BF209),IF(T1_Data!BF209=-999,"NA",IF(T1_Data!BF209&lt;1, "&lt;1", IF(T1_Data!BF209&gt;99, "&gt;99", T1_Data!BF209))),"-")</f>
        <v>-</v>
      </c>
      <c r="BG211" s="72" t="str">
        <f>IF(ISNUMBER(T1_Data!BG209),IF(T1_Data!BG209=-999,"NA",IF(T1_Data!BG209&lt;1, "&lt;1", IF(T1_Data!BG209&gt;99, "&gt;99", T1_Data!BG209))),"-")</f>
        <v>-</v>
      </c>
      <c r="BH211" s="72" t="str">
        <f>IF(ISNUMBER(T1_Data!BH209),IF(T1_Data!BH209=-999,"NA",IF(T1_Data!BH209&lt;1, "&lt;1", IF(T1_Data!BH209&gt;99, "&gt;99", T1_Data!BH209))),"-")</f>
        <v>-</v>
      </c>
      <c r="BI211" s="72" t="str">
        <f>IF(ISNUMBER(T1_Data!BI209),IF(T1_Data!BI209=-999,"NA",IF(T1_Data!BI209&lt;1, "&lt;1", IF(T1_Data!BI209&gt;99, "&gt;99", T1_Data!BI209))),"-")</f>
        <v>-</v>
      </c>
      <c r="BJ211" s="72" t="str">
        <f>IF(ISNUMBER(T1_Data!BJ209),IF(T1_Data!BJ209=-999,"NA",IF(T1_Data!BJ209&lt;1, "&lt;1", IF(T1_Data!BJ209&gt;99, "&gt;99", T1_Data!BJ209))),"-")</f>
        <v>-</v>
      </c>
      <c r="BK211" s="72" t="str">
        <f>IF(ISNUMBER(T1_Data!BK209),IF(T1_Data!BK209=-999,"NA",IF(T1_Data!BK209&lt;1, "&lt;1", IF(T1_Data!BK209&gt;99, "&gt;99", T1_Data!BK209))),"-")</f>
        <v>-</v>
      </c>
      <c r="BL211" s="72" t="str">
        <f>IF(ISNUMBER(T1_Data!BL209),IF(T1_Data!BL209=-999,"NA",IF(T1_Data!BL209&lt;1, "&lt;1", IF(T1_Data!BL209&gt;99, "&gt;99", T1_Data!BL209))),"-")</f>
        <v>-</v>
      </c>
      <c r="BM211" s="72" t="str">
        <f>IF(ISNUMBER(T1_Data!BM209),IF(T1_Data!BM209=-999,"NA",IF(T1_Data!BM209&lt;1, "&lt;1", IF(T1_Data!BM209&gt;99, "&gt;99", T1_Data!BM209))),"-")</f>
        <v>-</v>
      </c>
      <c r="BN211" s="72" t="str">
        <f>IF(ISNUMBER(T1_Data!BN209),IF(T1_Data!BN209=-999,"NA",IF(T1_Data!BN209&lt;1, "&lt;1", IF(T1_Data!BN209&gt;99, "&gt;99", T1_Data!BN209))),"-")</f>
        <v>-</v>
      </c>
      <c r="BO211" s="72" t="str">
        <f>IF(ISNUMBER(T1_Data!BO209),IF(T1_Data!BO209=-999,"NA",IF(T1_Data!BO209&lt;1, "&lt;1", IF(T1_Data!BO209&gt;99, "&gt;99", T1_Data!BO209))),"-")</f>
        <v>-</v>
      </c>
      <c r="BP211" s="72" t="str">
        <f>IF(ISNUMBER(T1_Data!BP209),IF(T1_Data!BP209=-999,"NA",IF(T1_Data!BP209&lt;1, "&lt;1", IF(T1_Data!BP209&gt;99, "&gt;99", T1_Data!BP209))),"-")</f>
        <v>-</v>
      </c>
      <c r="BQ211" s="72" t="str">
        <f>IF(ISNUMBER(T1_Data!BQ209),IF(T1_Data!BQ209=-999,"NA",IF(T1_Data!BQ209&lt;1, "&lt;1", IF(T1_Data!BQ209&gt;99, "&gt;99", T1_Data!BQ209))),"-")</f>
        <v>-</v>
      </c>
      <c r="BR211" s="72" t="str">
        <f>IF(ISNUMBER(T1_Data!BR209),IF(T1_Data!BR209=-999,"NA",IF(T1_Data!BR209&lt;1, "&lt;1", IF(T1_Data!BR209&gt;99, "&gt;99", T1_Data!BR209))),"-")</f>
        <v>-</v>
      </c>
      <c r="BS211" s="72" t="str">
        <f>IF(ISNUMBER(T1_Data!BS209),IF(T1_Data!BS209=-999,"NA",IF(T1_Data!BS209&lt;1, "&lt;1", IF(T1_Data!BS209&gt;99, "&gt;99", T1_Data!BS209))),"-")</f>
        <v>-</v>
      </c>
      <c r="BT211" s="72" t="str">
        <f>IF(ISNUMBER(T1_Data!BT209),IF(T1_Data!BT209=-999,"NA",IF(T1_Data!BT209&lt;1, "&lt;1", IF(T1_Data!BT209&gt;99, "&gt;99", T1_Data!BT209))),"-")</f>
        <v>-</v>
      </c>
      <c r="BU211" s="72" t="str">
        <f>IF(ISNUMBER(T1_Data!BU209),IF(T1_Data!BU209=-999,"NA",IF(T1_Data!BU209&lt;1, "&lt;1", IF(T1_Data!BU209&gt;99, "&gt;99", T1_Data!BU209))),"-")</f>
        <v>-</v>
      </c>
      <c r="BV211" s="72" t="str">
        <f>IF(ISNUMBER(T1_Data!BV209),IF(T1_Data!BV209=-999,"NA",IF(T1_Data!BV209&lt;1, "&lt;1", IF(T1_Data!BV209&gt;99, "&gt;99", T1_Data!BV209))),"-")</f>
        <v>-</v>
      </c>
      <c r="BW211" s="72" t="str">
        <f>IF(ISNUMBER(T1_Data!BW209),IF(T1_Data!BW209=-999,"NA",IF(T1_Data!BW209&lt;1, "&lt;1", IF(T1_Data!BW209&gt;99, "&gt;99", T1_Data!BW209))),"-")</f>
        <v>-</v>
      </c>
      <c r="BX211" s="72" t="str">
        <f>IF(ISNUMBER(T1_Data!BX209),IF(T1_Data!BX209=-999,"NA",IF(T1_Data!BX209&lt;1, "&lt;1", IF(T1_Data!BX209&gt;99, "&gt;99", T1_Data!BX209))),"-")</f>
        <v>-</v>
      </c>
      <c r="BY211" s="72" t="str">
        <f>IF(ISNUMBER(T1_Data!BY209),IF(T1_Data!BY209=-999,"NA",IF(T1_Data!BY209&lt;1, "&lt;1", IF(T1_Data!BY209&gt;99, "&gt;99", T1_Data!BY209))),"-")</f>
        <v>-</v>
      </c>
      <c r="BZ211" s="72" t="str">
        <f>IF(ISNUMBER(T1_Data!BZ209),IF(T1_Data!BZ209=-999,"NA",IF(T1_Data!BZ209&lt;1, "&lt;1", IF(T1_Data!BZ209&gt;99, "&gt;99", T1_Data!BZ209))),"-")</f>
        <v>-</v>
      </c>
      <c r="CA211" s="72" t="str">
        <f>IF(ISNUMBER(T1_Data!CA209),IF(T1_Data!CA209=-999,"NA",IF(T1_Data!CA209&lt;1, "&lt;1", IF(T1_Data!CA209&gt;99, "&gt;99", T1_Data!CA209))),"-")</f>
        <v>-</v>
      </c>
      <c r="CB211" s="72" t="str">
        <f>IF(ISNUMBER(T1_Data!CB209),IF(T1_Data!CB209=-999,"NA",IF(T1_Data!CB209&lt;1, "&lt;1", IF(T1_Data!CB209&gt;99, "&gt;99", T1_Data!CB209))),"-")</f>
        <v>-</v>
      </c>
      <c r="CC211" s="72" t="str">
        <f>IF(ISNUMBER(T1_Data!CC209),IF(T1_Data!CC209=-999,"NA",IF(T1_Data!CC209&lt;1, "&lt;1", IF(T1_Data!CC209&gt;99, "&gt;99", T1_Data!CC209))),"-")</f>
        <v>-</v>
      </c>
      <c r="CD211" s="72" t="str">
        <f>IF(ISNUMBER(T1_Data!CD209),IF(T1_Data!CD209=-999,"NA",IF(T1_Data!CD209&lt;1, "&lt;1", IF(T1_Data!CD209&gt;99, "&gt;99", T1_Data!CD209))),"-")</f>
        <v>-</v>
      </c>
      <c r="CE211" s="72" t="str">
        <f>IF(ISNUMBER(T1_Data!CE209),IF(T1_Data!CE209=-999,"NA",IF(T1_Data!CE209&lt;1, "&lt;1", IF(T1_Data!CE209&gt;99, "&gt;99", T1_Data!CE209))),"-")</f>
        <v>-</v>
      </c>
      <c r="CF211" s="72" t="str">
        <f>IF(ISNUMBER(T1_Data!CF209),IF(T1_Data!CF209=-999,"NA",IF(T1_Data!CF209&lt;1, "&lt;1", IF(T1_Data!CF209&gt;99, "&gt;99", T1_Data!CF209))),"-")</f>
        <v>-</v>
      </c>
      <c r="CG211" s="72" t="str">
        <f>IF(ISNUMBER(T1_Data!CG209),IF(T1_Data!CG209=-999,"NA",IF(T1_Data!CG209&lt;1, "&lt;1", IF(T1_Data!CG209&gt;99, "&gt;99", T1_Data!CG209))),"-")</f>
        <v>-</v>
      </c>
      <c r="CH211" s="72" t="str">
        <f>IF(ISNUMBER(T1_Data!CH209),IF(T1_Data!CH209=-999,"NA",IF(T1_Data!CH209&lt;1, "&lt;1", IF(T1_Data!CH209&gt;99, "&gt;99", T1_Data!CH209))),"-")</f>
        <v>-</v>
      </c>
      <c r="CI211" s="72" t="str">
        <f>IF(ISNUMBER(T1_Data!CI209),IF(T1_Data!CI209=-999,"NA",IF(T1_Data!CI209&lt;1, "&lt;1", IF(T1_Data!CI209&gt;99, "&gt;99", T1_Data!CI209))),"-")</f>
        <v>-</v>
      </c>
      <c r="CJ211" s="72" t="str">
        <f>IF(ISNUMBER(T1_Data!CJ209),IF(T1_Data!CJ209=-999,"NA",IF(T1_Data!CJ209&lt;1, "&lt;1", IF(T1_Data!CJ209&gt;99, "&gt;99", T1_Data!CJ209))),"-")</f>
        <v>-</v>
      </c>
      <c r="CK211" s="72" t="str">
        <f>IF(ISNUMBER(T1_Data!CK209),IF(T1_Data!CK209=-999,"NA",IF(T1_Data!CK209&lt;1, "&lt;1", IF(T1_Data!CK209&gt;99, "&gt;99", T1_Data!CK209))),"-")</f>
        <v>-</v>
      </c>
      <c r="CL211" s="72" t="str">
        <f>IF(ISNUMBER(T1_Data!CL209),IF(T1_Data!CL209=-999,"NA",IF(T1_Data!CL209&lt;1, "&lt;1", IF(T1_Data!CL209&gt;99, "&gt;99", T1_Data!CL209))),"-")</f>
        <v>-</v>
      </c>
      <c r="CM211" s="72" t="str">
        <f>IF(ISNUMBER(T1_Data!CM209),IF(T1_Data!CM209=-999,"NA",IF(T1_Data!CM209&lt;1, "&lt;1", IF(T1_Data!CM209&gt;99, "&gt;99", T1_Data!CM209))),"-")</f>
        <v>-</v>
      </c>
      <c r="CN211" s="72" t="str">
        <f>IF(ISNUMBER(T1_Data!CN209),IF(T1_Data!CN209=-999,"NA",IF(T1_Data!CN209&lt;1, "&lt;1", IF(T1_Data!CN209&gt;99, "&gt;99", T1_Data!CN209))),"-")</f>
        <v>-</v>
      </c>
      <c r="CO211" s="72" t="str">
        <f>IF(ISNUMBER(T1_Data!CO209),IF(T1_Data!CO209=-999,"NA",IF(T1_Data!CO209&lt;1, "&lt;1", IF(T1_Data!CO209&gt;99, "&gt;99", T1_Data!CO209))),"-")</f>
        <v>-</v>
      </c>
      <c r="CP211" s="72" t="str">
        <f>IF(ISNUMBER(T1_Data!CP209),IF(T1_Data!CP209=-999,"NA",IF(T1_Data!CP209&lt;1, "&lt;1", IF(T1_Data!CP209&gt;99, "&gt;99", T1_Data!CP209))),"-")</f>
        <v>-</v>
      </c>
      <c r="CQ211" s="72" t="str">
        <f>IF(ISNUMBER(T1_Data!CQ209),IF(T1_Data!CQ209=-999,"NA",IF(T1_Data!CQ209&lt;1, "&lt;1", IF(T1_Data!CQ209&gt;99, "&gt;99", T1_Data!CQ209))),"-")</f>
        <v>-</v>
      </c>
      <c r="CR211" s="72" t="str">
        <f>IF(ISNUMBER(T1_Data!CR209),IF(T1_Data!CR209=-999,"NA",IF(T1_Data!CR209&lt;1, "&lt;1", IF(T1_Data!CR209&gt;99, "&gt;99", T1_Data!CR209))),"-")</f>
        <v>-</v>
      </c>
      <c r="CS211" s="72" t="str">
        <f>IF(ISNUMBER(T1_Data!CS209),IF(T1_Data!CS209=-999,"NA",IF(T1_Data!CS209&lt;1, "&lt;1", IF(T1_Data!CS209&gt;99, "&gt;99", T1_Data!CS209))),"-")</f>
        <v>-</v>
      </c>
      <c r="CT211" s="72" t="str">
        <f>IF(ISNUMBER(T1_Data!CT209),IF(T1_Data!CT209=-999,"NA",IF(T1_Data!CT209&lt;1, "&lt;1", IF(T1_Data!CT209&gt;99, "&gt;99", T1_Data!CT209))),"-")</f>
        <v>-</v>
      </c>
      <c r="CU211" s="72" t="str">
        <f>IF(ISNUMBER(T1_Data!CU209),IF(T1_Data!CU209=-999,"NA",IF(T1_Data!CU209&lt;1, "&lt;1", IF(T1_Data!CU209&gt;99, "&gt;99", T1_Data!CU209))),"-")</f>
        <v>-</v>
      </c>
      <c r="CV211" s="72" t="str">
        <f>IF(ISNUMBER(T1_Data!CV209),IF(T1_Data!CV209=-999,"NA",IF(T1_Data!CV209&lt;1, "&lt;1", IF(T1_Data!CV209&gt;99, "&gt;99", T1_Data!CV209))),"-")</f>
        <v>-</v>
      </c>
      <c r="CW211" s="72" t="str">
        <f>IF(ISNUMBER(T1_Data!CW209),IF(T1_Data!CW209=-999,"NA",IF(T1_Data!CW209&lt;1, "&lt;1", IF(T1_Data!CW209&gt;99, "&gt;99", T1_Data!CW209))),"-")</f>
        <v>-</v>
      </c>
      <c r="CX211" s="72" t="str">
        <f>IF(ISNUMBER(T1_Data!CX209),IF(T1_Data!CX209=-999,"NA",IF(T1_Data!CX209&lt;1, "&lt;1", IF(T1_Data!CX209&gt;99, "&gt;99", T1_Data!CX209))),"-")</f>
        <v>-</v>
      </c>
      <c r="CY211" s="72" t="str">
        <f>IF(ISNUMBER(T1_Data!CY209),IF(T1_Data!CY209=-999,"NA",IF(T1_Data!CY209&lt;1, "&lt;1", IF(T1_Data!CY209&gt;99, "&gt;99", T1_Data!CY209))),"-")</f>
        <v>-</v>
      </c>
      <c r="CZ211" s="72" t="str">
        <f>IF(ISNUMBER(T1_Data!CZ209),IF(T1_Data!CZ209=-999,"NA",IF(T1_Data!CZ209&lt;1, "&lt;1", IF(T1_Data!CZ209&gt;99, "&gt;99", T1_Data!CZ209))),"-")</f>
        <v>-</v>
      </c>
      <c r="DA211" s="72" t="str">
        <f>IF(ISNUMBER(T1_Data!DA209),IF(T1_Data!DA209=-999,"NA",IF(T1_Data!DA209&lt;1, "&lt;1", IF(T1_Data!DA209&gt;99, "&gt;99", T1_Data!DA209))),"-")</f>
        <v>-</v>
      </c>
      <c r="DB211" s="72" t="str">
        <f>IF(ISNUMBER(T1_Data!DB209),IF(T1_Data!DB209=-999,"NA",IF(T1_Data!DB209&lt;1, "&lt;1", IF(T1_Data!DB209&gt;99, "&gt;99", T1_Data!DB209))),"-")</f>
        <v>-</v>
      </c>
      <c r="DC211" s="72" t="str">
        <f>IF(ISNUMBER(T1_Data!DC209),IF(T1_Data!DC209=-999,"NA",IF(T1_Data!DC209&lt;1, "&lt;1", IF(T1_Data!DC209&gt;99, "&gt;99", T1_Data!DC209))),"-")</f>
        <v>-</v>
      </c>
      <c r="DD211" s="72" t="str">
        <f>IF(ISNUMBER(T1_Data!DD209),IF(T1_Data!DD209=-999,"NA",IF(T1_Data!DD209&lt;1, "&lt;1", IF(T1_Data!DD209&gt;99, "&gt;99", T1_Data!DD209))),"-")</f>
        <v>-</v>
      </c>
      <c r="DE211" s="72" t="str">
        <f>IF(ISNUMBER(T1_Data!DE209),IF(T1_Data!DE209=-999,"NA",IF(T1_Data!DE209&lt;1, "&lt;1", IF(T1_Data!DE209&gt;99, "&gt;99", T1_Data!DE209))),"-")</f>
        <v>-</v>
      </c>
      <c r="DF211" s="72" t="str">
        <f>IF(ISNUMBER(T1_Data!DF209),IF(T1_Data!DF209=-999,"NA",IF(T1_Data!DF209&lt;1, "&lt;1", IF(T1_Data!DF209&gt;99, "&gt;99", T1_Data!DF209))),"-")</f>
        <v>-</v>
      </c>
      <c r="DG211" s="72" t="str">
        <f>IF(ISNUMBER(T1_Data!DG209),IF(T1_Data!DG209=-999,"NA",IF(T1_Data!DG209&lt;1, "&lt;1", IF(T1_Data!DG209&gt;99, "&gt;99", T1_Data!DG209))),"-")</f>
        <v>-</v>
      </c>
      <c r="DH211" s="72" t="str">
        <f>IF(ISNUMBER(T1_Data!DH209),IF(T1_Data!DH209=-999,"NA",IF(T1_Data!DH209&lt;1, "&lt;1", IF(T1_Data!DH209&gt;99, "&gt;99", T1_Data!DH209))),"-")</f>
        <v>-</v>
      </c>
      <c r="DI211" s="72" t="str">
        <f>IF(ISNUMBER(T1_Data!DI209),IF(T1_Data!DI209=-999,"NA",IF(T1_Data!DI209&lt;1, "&lt;1", IF(T1_Data!DI209&gt;99, "&gt;99", T1_Data!DI209))),"-")</f>
        <v>-</v>
      </c>
      <c r="DJ211" s="72" t="str">
        <f>IF(ISNUMBER(T1_Data!DJ209),IF(T1_Data!DJ209=-999,"NA",IF(T1_Data!DJ209&lt;1, "&lt;1", IF(T1_Data!DJ209&gt;99, "&gt;99", T1_Data!DJ209))),"-")</f>
        <v>-</v>
      </c>
      <c r="DK211" s="72" t="str">
        <f>IF(ISNUMBER(T1_Data!DK209),IF(T1_Data!DK209=-999,"NA",IF(T1_Data!DK209&lt;1, "&lt;1", IF(T1_Data!DK209&gt;99, "&gt;99", T1_Data!DK209))),"-")</f>
        <v>-</v>
      </c>
      <c r="DL211" s="72" t="str">
        <f>IF(ISNUMBER(T1_Data!DL209),IF(T1_Data!DL209=-999,"NA",IF(T1_Data!DL209&lt;1, "&lt;1", IF(T1_Data!DL209&gt;99, "&gt;99", T1_Data!DL209))),"-")</f>
        <v>-</v>
      </c>
      <c r="DM211" s="72" t="str">
        <f>IF(ISNUMBER(T1_Data!DM209),IF(T1_Data!DM209=-999,"NA",IF(T1_Data!DM209&lt;1, "&lt;1", IF(T1_Data!DM209&gt;99, "&gt;99", T1_Data!DM209))),"-")</f>
        <v>-</v>
      </c>
      <c r="DN211" s="72" t="str">
        <f>IF(ISNUMBER(T1_Data!DN209),IF(T1_Data!DN209=-999,"NA",IF(T1_Data!DN209&lt;1, "&lt;1", IF(T1_Data!DN209&gt;99, "&gt;99", T1_Data!DN209))),"-")</f>
        <v>-</v>
      </c>
      <c r="DO211" s="72" t="str">
        <f>IF(ISNUMBER(T1_Data!DO209),IF(T1_Data!DO209=-999,"NA",IF(T1_Data!DO209&lt;1, "&lt;1", IF(T1_Data!DO209&gt;99, "&gt;99", T1_Data!DO209))),"-")</f>
        <v>-</v>
      </c>
      <c r="DP211" s="72" t="str">
        <f>IF(ISNUMBER(T1_Data!DP209),IF(T1_Data!DP209=-999,"NA",IF(T1_Data!DP209&lt;1, "&lt;1", IF(T1_Data!DP209&gt;99, "&gt;99", T1_Data!DP209))),"-")</f>
        <v>-</v>
      </c>
      <c r="DQ211" s="72" t="str">
        <f>IF(ISNUMBER(T1_Data!DQ209),IF(T1_Data!DQ209=-999,"NA",IF(T1_Data!DQ209&lt;1, "&lt;1", IF(T1_Data!DQ209&gt;99, "&gt;99", T1_Data!DQ209))),"-")</f>
        <v>-</v>
      </c>
      <c r="DR211" s="72" t="str">
        <f>IF(ISNUMBER(T1_Data!DR209),IF(T1_Data!DR209=-999,"NA",IF(T1_Data!DR209&lt;1, "&lt;1", IF(T1_Data!DR209&gt;99, "&gt;99", T1_Data!DR209))),"-")</f>
        <v>-</v>
      </c>
      <c r="DS211" s="72" t="str">
        <f>IF(ISNUMBER(T1_Data!DS209),IF(T1_Data!DS209=-999,"NA",IF(T1_Data!DS209&lt;1, "&lt;1", IF(T1_Data!DS209&gt;99, "&gt;99", T1_Data!DS209))),"-")</f>
        <v>-</v>
      </c>
      <c r="DT211" s="72" t="str">
        <f>IF(ISNUMBER(T1_Data!DT209),IF(T1_Data!DT209=-999,"NA",IF(T1_Data!DT209&lt;1, "&lt;1", IF(T1_Data!DT209&gt;99, "&gt;99", T1_Data!DT209))),"-")</f>
        <v>-</v>
      </c>
      <c r="DU211" s="72" t="str">
        <f>IF(ISNUMBER(T1_Data!DU209),IF(T1_Data!DU209=-999,"NA",IF(T1_Data!DU209&lt;1, "&lt;1", IF(T1_Data!DU209&gt;99, "&gt;99", T1_Data!DU209))),"-")</f>
        <v>-</v>
      </c>
      <c r="DV211" s="72" t="str">
        <f>IF(ISNUMBER(T1_Data!DV209),IF(T1_Data!DV209=-999,"NA",IF(T1_Data!DV209&lt;1, "&lt;1", IF(T1_Data!DV209&gt;99, "&gt;99", T1_Data!DV209))),"-")</f>
        <v>-</v>
      </c>
      <c r="DW211" s="72" t="str">
        <f>IF(ISNUMBER(T1_Data!DW209),IF(T1_Data!DW209=-999,"NA",IF(T1_Data!DW209&lt;1, "&lt;1", IF(T1_Data!DW209&gt;99, "&gt;99", T1_Data!DW209))),"-")</f>
        <v>-</v>
      </c>
      <c r="DX211" s="72" t="str">
        <f>IF(ISNUMBER(T1_Data!DX209),IF(T1_Data!DX209=-999,"NA",IF(T1_Data!DX209&lt;1, "&lt;1", IF(T1_Data!DX209&gt;99, "&gt;99", T1_Data!DX209))),"-")</f>
        <v>-</v>
      </c>
      <c r="DY211" s="72" t="str">
        <f>IF(ISNUMBER(T1_Data!DY209),IF(T1_Data!DY209=-999,"NA",IF(T1_Data!DY209&lt;1, "&lt;1", IF(T1_Data!DY209&gt;99, "&gt;99", T1_Data!DY209))),"-")</f>
        <v>-</v>
      </c>
      <c r="DZ211" s="72" t="str">
        <f>IF(ISNUMBER(T1_Data!DZ209),IF(T1_Data!DZ209=-999,"NA",IF(T1_Data!DZ209&lt;1, "&lt;1", IF(T1_Data!DZ209&gt;99, "&gt;99", T1_Data!DZ209))),"-")</f>
        <v>-</v>
      </c>
      <c r="EA211" s="72" t="str">
        <f>IF(ISNUMBER(T1_Data!EA209),IF(T1_Data!EA209=-999,"NA",IF(T1_Data!EA209&lt;1, "&lt;1", IF(T1_Data!EA209&gt;99, "&gt;99", T1_Data!EA209))),"-")</f>
        <v>-</v>
      </c>
      <c r="EB211" s="72" t="str">
        <f>IF(ISNUMBER(T1_Data!EB209),IF(T1_Data!EB209=-999,"NA",IF(T1_Data!EB209&lt;1, "&lt;1", IF(T1_Data!EB209&gt;99, "&gt;99", T1_Data!EB209))),"-")</f>
        <v>-</v>
      </c>
      <c r="EC211" s="72" t="str">
        <f>IF(ISNUMBER(T1_Data!EC209),IF(T1_Data!EC209=-999,"NA",IF(T1_Data!EC209&lt;1, "&lt;1", IF(T1_Data!EC209&gt;99, "&gt;99", T1_Data!EC209))),"-")</f>
        <v>-</v>
      </c>
      <c r="ED211" s="72" t="str">
        <f>IF(ISNUMBER(T1_Data!ED209),IF(T1_Data!ED209=-999,"NA",IF(T1_Data!ED209&lt;1, "&lt;1", IF(T1_Data!ED209&gt;99, "&gt;99", T1_Data!ED209))),"-")</f>
        <v>-</v>
      </c>
      <c r="EE211" s="72" t="str">
        <f>IF(ISNUMBER(T1_Data!EE209),IF(T1_Data!EE209=-999,"NA",IF(T1_Data!EE209&lt;1, "&lt;1", IF(T1_Data!EE209&gt;99, "&gt;99", T1_Data!EE209))),"-")</f>
        <v>-</v>
      </c>
      <c r="EF211" s="72" t="str">
        <f>IF(ISNUMBER(T1_Data!EF209),IF(T1_Data!EF209=-999,"NA",IF(T1_Data!EF209&lt;1, "&lt;1", IF(T1_Data!EF209&gt;99, "&gt;99", T1_Data!EF209))),"-")</f>
        <v>-</v>
      </c>
      <c r="EG211" s="72" t="str">
        <f>IF(ISNUMBER(T1_Data!EG209),IF(T1_Data!EG209=-999,"NA",IF(T1_Data!EG209&lt;1, "&lt;1", IF(T1_Data!EG209&gt;99, "&gt;99", T1_Data!EG209))),"-")</f>
        <v>-</v>
      </c>
      <c r="EH211" s="72" t="str">
        <f>IF(ISNUMBER(T1_Data!EH209),IF(T1_Data!EH209=-999,"NA",IF(T1_Data!EH209&lt;1, "&lt;1", IF(T1_Data!EH209&gt;99, "&gt;99", T1_Data!EH209))),"-")</f>
        <v>-</v>
      </c>
      <c r="EI211" s="72" t="str">
        <f>IF(ISNUMBER(T1_Data!EI209),IF(T1_Data!EI209=-999,"NA",IF(T1_Data!EI209&lt;1, "&lt;1", IF(T1_Data!EI209&gt;99, "&gt;99", T1_Data!EI209))),"-")</f>
        <v>-</v>
      </c>
      <c r="EJ211" s="72" t="str">
        <f>IF(ISNUMBER(T1_Data!EJ209),IF(T1_Data!EJ209=-999,"NA",IF(T1_Data!EJ209&lt;1, "&lt;1", IF(T1_Data!EJ209&gt;99, "&gt;99", T1_Data!EJ209))),"-")</f>
        <v>-</v>
      </c>
      <c r="EK211" s="72" t="str">
        <f>IF(ISNUMBER(T1_Data!EK209),IF(T1_Data!EK209=-999,"NA",IF(T1_Data!EK209&lt;1, "&lt;1", IF(T1_Data!EK209&gt;99, "&gt;99", T1_Data!EK209))),"-")</f>
        <v>-</v>
      </c>
      <c r="EL211" s="72" t="str">
        <f>IF(ISNUMBER(T1_Data!EL209),IF(T1_Data!EL209=-999,"NA",IF(T1_Data!EL209&lt;1, "&lt;1", IF(T1_Data!EL209&gt;99, "&gt;99", T1_Data!EL209))),"-")</f>
        <v>-</v>
      </c>
      <c r="EM211" s="72" t="str">
        <f>IF(ISNUMBER(T1_Data!EM209),IF(T1_Data!EM209=-999,"NA",IF(T1_Data!EM209&lt;1, "&lt;1", IF(T1_Data!EM209&gt;99, "&gt;99", T1_Data!EM209))),"-")</f>
        <v>-</v>
      </c>
      <c r="EN211" s="72" t="str">
        <f>IF(ISNUMBER(T1_Data!EN209),IF(T1_Data!EN209=-999,"NA",IF(T1_Data!EN209&lt;1, "&lt;1", IF(T1_Data!EN209&gt;99, "&gt;99", T1_Data!EN209))),"-")</f>
        <v>-</v>
      </c>
      <c r="EO211" s="72" t="str">
        <f>IF(ISNUMBER(T1_Data!EO209),IF(T1_Data!EO209=-999,"NA",IF(T1_Data!EO209&lt;1, "&lt;1", IF(T1_Data!EO209&gt;99, "&gt;99", T1_Data!EO209))),"-")</f>
        <v>-</v>
      </c>
      <c r="EP211" s="72" t="str">
        <f>IF(ISNUMBER(T1_Data!EP209),IF(T1_Data!EP209=-999,"NA",IF(T1_Data!EP209&lt;1, "&lt;1", IF(T1_Data!EP209&gt;99, "&gt;99", T1_Data!EP209))),"-")</f>
        <v>-</v>
      </c>
      <c r="EQ211" s="72" t="str">
        <f>IF(ISNUMBER(T1_Data!EQ209),IF(T1_Data!EQ209=-999,"NA",IF(T1_Data!EQ209&lt;1, "&lt;1", IF(T1_Data!EQ209&gt;99, "&gt;99", T1_Data!EQ209))),"-")</f>
        <v>-</v>
      </c>
      <c r="ER211" s="72" t="str">
        <f>IF(ISNUMBER(T1_Data!ER209),IF(T1_Data!ER209=-999,"NA",IF(T1_Data!ER209&lt;1, "&lt;1", IF(T1_Data!ER209&gt;99, "&gt;99", T1_Data!ER209))),"-")</f>
        <v>-</v>
      </c>
      <c r="ES211" s="72" t="str">
        <f>IF(ISNUMBER(T1_Data!ES209),IF(T1_Data!ES209=-999,"NA",IF(T1_Data!ES209&lt;1, "&lt;1", IF(T1_Data!ES209&gt;99, "&gt;99", T1_Data!ES209))),"-")</f>
        <v>-</v>
      </c>
      <c r="ET211" s="72" t="str">
        <f>IF(ISNUMBER(T1_Data!ET209),IF(T1_Data!ET209=-999,"NA",IF(T1_Data!ET209&lt;1, "&lt;1", IF(T1_Data!ET209&gt;99, "&gt;99", T1_Data!ET209))),"-")</f>
        <v>-</v>
      </c>
      <c r="EU211" s="72" t="str">
        <f>IF(ISNUMBER(T1_Data!EU209),IF(T1_Data!EU209=-999,"NA",IF(T1_Data!EU209&lt;1, "&lt;1", IF(T1_Data!EU209&gt;99, "&gt;99", T1_Data!EU209))),"-")</f>
        <v>-</v>
      </c>
      <c r="EV211" s="72" t="str">
        <f>IF(ISNUMBER(T1_Data!EV209),IF(T1_Data!EV209=-999,"NA",IF(T1_Data!EV209&lt;1, "&lt;1", IF(T1_Data!EV209&gt;99, "&gt;99", T1_Data!EV209))),"-")</f>
        <v>-</v>
      </c>
      <c r="EW211" s="72" t="str">
        <f>IF(ISNUMBER(T1_Data!EW209),IF(T1_Data!EW209=-999,"NA",IF(T1_Data!EW209&lt;1, "&lt;1", IF(T1_Data!EW209&gt;99, "&gt;99", T1_Data!EW209))),"-")</f>
        <v>-</v>
      </c>
      <c r="EX211" s="72" t="str">
        <f>IF(ISNUMBER(T1_Data!EX209),IF(T1_Data!EX209=-999,"NA",IF(T1_Data!EX209&lt;1, "&lt;1", IF(T1_Data!EX209&gt;99, "&gt;99", T1_Data!EX209))),"-")</f>
        <v>-</v>
      </c>
      <c r="EY211" s="72" t="str">
        <f>IF(ISNUMBER(T1_Data!EY209),IF(T1_Data!EY209=-999,"NA",IF(T1_Data!EY209&lt;1, "&lt;1", IF(T1_Data!EY209&gt;99, "&gt;99", T1_Data!EY209))),"-")</f>
        <v>-</v>
      </c>
      <c r="EZ211" s="72" t="str">
        <f>IF(ISNUMBER(T1_Data!EZ209),IF(T1_Data!EZ209=-999,"NA",IF(T1_Data!EZ209&lt;1, "&lt;1", IF(T1_Data!EZ209&gt;99, "&gt;99", T1_Data!EZ209))),"-")</f>
        <v>-</v>
      </c>
      <c r="FA211" s="72" t="str">
        <f>IF(ISNUMBER(T1_Data!FA209),IF(T1_Data!FA209=-999,"NA",IF(T1_Data!FA209&lt;1, "&lt;1", IF(T1_Data!FA209&gt;99, "&gt;99", T1_Data!FA209))),"-")</f>
        <v>-</v>
      </c>
      <c r="FB211" s="72" t="str">
        <f>IF(ISNUMBER(T1_Data!FB209),IF(T1_Data!FB209=-999,"NA",IF(T1_Data!FB209&lt;1, "&lt;1", IF(T1_Data!FB209&gt;99, "&gt;99", T1_Data!FB209))),"-")</f>
        <v>-</v>
      </c>
      <c r="FC211" s="72" t="str">
        <f>IF(ISNUMBER(T1_Data!FC209),IF(T1_Data!FC209=-999,"NA",IF(T1_Data!FC209&lt;1, "&lt;1", IF(T1_Data!FC209&gt;99, "&gt;99", T1_Data!FC209))),"-")</f>
        <v>-</v>
      </c>
      <c r="FD211" s="72" t="str">
        <f>IF(ISNUMBER(T1_Data!FD209),IF(T1_Data!FD209=-999,"NA",IF(T1_Data!FD209&lt;1, "&lt;1", IF(T1_Data!FD209&gt;99, "&gt;99", T1_Data!FD209))),"-")</f>
        <v>-</v>
      </c>
      <c r="FE211" s="72" t="str">
        <f>IF(ISNUMBER(T1_Data!FE209),IF(T1_Data!FE209=-999,"NA",IF(T1_Data!FE209&lt;1, "&lt;1", IF(T1_Data!FE209&gt;99, "&gt;99", T1_Data!FE209))),"-")</f>
        <v>-</v>
      </c>
      <c r="FF211" s="72" t="str">
        <f>IF(ISNUMBER(T1_Data!FF209),IF(T1_Data!FF209=-999,"NA",IF(T1_Data!FF209&lt;1, "&lt;1", IF(T1_Data!FF209&gt;99, "&gt;99", T1_Data!FF209))),"-")</f>
        <v>-</v>
      </c>
      <c r="FG211" s="72" t="str">
        <f>IF(ISNUMBER(T1_Data!FG209),IF(T1_Data!FG209=-999,"NA",IF(T1_Data!FG209&lt;1, "&lt;1", IF(T1_Data!FG209&gt;99, "&gt;99", T1_Data!FG209))),"-")</f>
        <v>-</v>
      </c>
      <c r="FH211" s="72" t="str">
        <f>IF(ISNUMBER(T1_Data!FH209),IF(T1_Data!FH209=-999,"NA",IF(T1_Data!FH209&lt;1, "&lt;1", IF(T1_Data!FH209&gt;99, "&gt;99", T1_Data!FH209))),"-")</f>
        <v>-</v>
      </c>
      <c r="FI211" s="72" t="str">
        <f>IF(ISNUMBER(T1_Data!FI209),IF(T1_Data!FI209=-999,"NA",IF(T1_Data!FI209&lt;1, "&lt;1", IF(T1_Data!FI209&gt;99, "&gt;99", T1_Data!FI209))),"-")</f>
        <v>-</v>
      </c>
      <c r="FJ211" s="72" t="str">
        <f>IF(ISNUMBER(T1_Data!FJ209),IF(T1_Data!FJ209=-999,"NA",IF(T1_Data!FJ209&lt;1, "&lt;1", IF(T1_Data!FJ209&gt;99, "&gt;99", T1_Data!FJ209))),"-")</f>
        <v>-</v>
      </c>
      <c r="FK211" s="72" t="str">
        <f>IF(ISNUMBER(T1_Data!FK209),IF(T1_Data!FK209=-999,"NA",IF(T1_Data!FK209&lt;1, "&lt;1", IF(T1_Data!FK209&gt;99, "&gt;99", T1_Data!FK209))),"-")</f>
        <v>-</v>
      </c>
      <c r="FL211" s="72" t="str">
        <f>IF(ISNUMBER(T1_Data!FL209),IF(T1_Data!FL209=-999,"NA",IF(T1_Data!FL209&lt;1, "&lt;1", IF(T1_Data!FL209&gt;99, "&gt;99", T1_Data!FL209))),"-")</f>
        <v>-</v>
      </c>
      <c r="FM211" s="72" t="str">
        <f>IF(ISNUMBER(T1_Data!FM209),IF(T1_Data!FM209=-999,"NA",IF(T1_Data!FM209&lt;1, "&lt;1", IF(T1_Data!FM209&gt;99, "&gt;99", T1_Data!FM209))),"-")</f>
        <v>-</v>
      </c>
      <c r="FN211" s="72" t="str">
        <f>IF(ISNUMBER(T1_Data!FN209),IF(T1_Data!FN209=-999,"NA",IF(T1_Data!FN209&lt;1, "&lt;1", IF(T1_Data!FN209&gt;99, "&gt;99", T1_Data!FN209))),"-")</f>
        <v>-</v>
      </c>
      <c r="FO211" s="72" t="str">
        <f>IF(ISNUMBER(T1_Data!FO209),IF(T1_Data!FO209=-999,"NA",IF(T1_Data!FO209&lt;1, "&lt;1", IF(T1_Data!FO209&gt;99, "&gt;99", T1_Data!FO209))),"-")</f>
        <v>-</v>
      </c>
      <c r="FP211" s="72" t="str">
        <f>IF(ISNUMBER(T1_Data!FP209),IF(T1_Data!FP209=-999,"NA",IF(T1_Data!FP209&lt;1, "&lt;1", IF(T1_Data!FP209&gt;99, "&gt;99", T1_Data!FP209))),"-")</f>
        <v>-</v>
      </c>
      <c r="FQ211" s="72" t="str">
        <f>IF(ISNUMBER(T1_Data!FQ209),IF(T1_Data!FQ209=-999,"NA",IF(T1_Data!FQ209&lt;1, "&lt;1", IF(T1_Data!FQ209&gt;99, "&gt;99", T1_Data!FQ209))),"-")</f>
        <v>-</v>
      </c>
      <c r="FR211" s="72" t="str">
        <f>IF(ISNUMBER(T1_Data!FR209),IF(T1_Data!FR209=-999,"NA",IF(T1_Data!FR209&lt;1, "&lt;1", IF(T1_Data!FR209&gt;99, "&gt;99", T1_Data!FR209))),"-")</f>
        <v>-</v>
      </c>
      <c r="FS211" s="72" t="str">
        <f>IF(ISNUMBER(T1_Data!FS209),IF(T1_Data!FS209=-999,"NA",IF(T1_Data!FS209&lt;1, "&lt;1", IF(T1_Data!FS209&gt;99, "&gt;99", T1_Data!FS209))),"-")</f>
        <v>-</v>
      </c>
      <c r="FT211" s="72" t="str">
        <f>IF(ISNUMBER(T1_Data!FT209),IF(T1_Data!FT209=-999,"NA",IF(T1_Data!FT209&lt;1, "&lt;1", IF(T1_Data!FT209&gt;99, "&gt;99", T1_Data!FT209))),"-")</f>
        <v>-</v>
      </c>
      <c r="FU211" s="72" t="str">
        <f>IF(ISNUMBER(T1_Data!FU209),IF(T1_Data!FU209=-999,"NA",IF(T1_Data!FU209&lt;1, "&lt;1", IF(T1_Data!FU209&gt;99, "&gt;99", T1_Data!FU209))),"-")</f>
        <v>-</v>
      </c>
      <c r="FV211" s="72" t="str">
        <f>IF(ISNUMBER(T1_Data!FV209),IF(T1_Data!FV209=-999,"NA",IF(T1_Data!FV209&lt;1, "&lt;1", IF(T1_Data!FV209&gt;99, "&gt;99", T1_Data!FV209))),"-")</f>
        <v>-</v>
      </c>
      <c r="FW211" s="72" t="str">
        <f>IF(ISNUMBER(T1_Data!FW209),IF(T1_Data!FW209=-999,"NA",IF(T1_Data!FW209&lt;1, "&lt;1", IF(T1_Data!FW209&gt;99, "&gt;99", T1_Data!FW209))),"-")</f>
        <v>-</v>
      </c>
      <c r="FX211" s="71" t="str">
        <f>IF(ISBLANK(T1_Data!FX209), "", T1_Data!FX209)</f>
        <v/>
      </c>
    </row>
    <row r="212" spans="1:180" x14ac:dyDescent="0.25">
      <c r="A212" s="71" t="str">
        <f>IF(ISBLANK(T1_Data!A210), "", T1_Data!A210)</f>
        <v/>
      </c>
      <c r="B212" s="72" t="str">
        <f>IF(ISNUMBER(T1_Data!B210), T1_Data!B210,"-")</f>
        <v>-</v>
      </c>
      <c r="C212" s="72" t="str">
        <f>IF(ISNUMBER(T1_Data!C210),IF(T1_Data!C210=-999,"NA",IF(T1_Data!C210&lt;1, "&lt;1", IF(T1_Data!C210&gt;99, "&gt;99", T1_Data!C210))),"-")</f>
        <v>-</v>
      </c>
      <c r="D212" s="72" t="str">
        <f>IF(ISNUMBER(T1_Data!D210),IF(T1_Data!D210=-999,"NA",IF(T1_Data!D210&lt;1, "&lt;1", IF(T1_Data!D210&gt;99, "&gt;99", T1_Data!D210))),"-")</f>
        <v>-</v>
      </c>
      <c r="E212" s="72" t="str">
        <f>IF(ISNUMBER(T1_Data!E210),IF(T1_Data!E210=-999,"NA",IF(T1_Data!E210&lt;1, "&lt;1", IF(T1_Data!E210&gt;99, "&gt;99", T1_Data!E210))),"-")</f>
        <v>-</v>
      </c>
      <c r="F212" s="72" t="str">
        <f>IF(ISNUMBER(T1_Data!F210),IF(T1_Data!F210=-999,"NA",IF(T1_Data!F210&lt;1, "&lt;1", IF(T1_Data!F210&gt;99, "&gt;99", T1_Data!F210))),"-")</f>
        <v>-</v>
      </c>
      <c r="G212" s="72" t="str">
        <f>IF(ISNUMBER(T1_Data!G210),IF(T1_Data!G210=-999,"NA",IF(T1_Data!G210&lt;1, "&lt;1", IF(T1_Data!G210&gt;99, "&gt;99", T1_Data!G210))),"-")</f>
        <v>-</v>
      </c>
      <c r="H212" s="72" t="str">
        <f>IF(ISNUMBER(T1_Data!H210),IF(T1_Data!H210=-999,"NA",IF(T1_Data!H210&lt;1, "&lt;1", IF(T1_Data!H210&gt;99, "&gt;99", T1_Data!H210))),"-")</f>
        <v>-</v>
      </c>
      <c r="I212" s="72" t="str">
        <f>IF(ISNUMBER(T1_Data!I210),IF(T1_Data!I210=-999,"NA",IF(T1_Data!I210&lt;1, "&lt;1", IF(T1_Data!I210&gt;99, "&gt;99", T1_Data!I210))),"-")</f>
        <v>-</v>
      </c>
      <c r="J212" s="72" t="str">
        <f>IF(ISNUMBER(T1_Data!J210),IF(T1_Data!J210=-999,"NA",IF(T1_Data!J210&lt;1, "&lt;1", IF(T1_Data!J210&gt;99, "&gt;99", T1_Data!J210))),"-")</f>
        <v>-</v>
      </c>
      <c r="K212" s="72" t="str">
        <f>IF(ISNUMBER(T1_Data!K210),IF(T1_Data!K210=-999,"NA",IF(T1_Data!K210&lt;1, "&lt;1", IF(T1_Data!K210&gt;99, "&gt;99", T1_Data!K210))),"-")</f>
        <v>-</v>
      </c>
      <c r="L212" s="72" t="str">
        <f>IF(ISNUMBER(T1_Data!L210),IF(T1_Data!L210=-999,"NA",IF(T1_Data!L210&lt;1, "&lt;1", IF(T1_Data!L210&gt;99, "&gt;99", T1_Data!L210))),"-")</f>
        <v>-</v>
      </c>
      <c r="M212" s="72" t="str">
        <f>IF(ISNUMBER(T1_Data!M210),IF(T1_Data!M210=-999,"NA",IF(T1_Data!M210&lt;1, "&lt;1", IF(T1_Data!M210&gt;99, "&gt;99", T1_Data!M210))),"-")</f>
        <v>-</v>
      </c>
      <c r="N212" s="72" t="str">
        <f>IF(ISNUMBER(T1_Data!N210),IF(T1_Data!N210=-999,"NA",IF(T1_Data!N210&lt;1, "&lt;1", IF(T1_Data!N210&gt;99, "&gt;99", T1_Data!N210))),"-")</f>
        <v>-</v>
      </c>
      <c r="O212" s="72" t="str">
        <f>IF(ISNUMBER(T1_Data!O210),IF(T1_Data!O210=-999,"NA",IF(T1_Data!O210&lt;1, "&lt;1", IF(T1_Data!O210&gt;99, "&gt;99", T1_Data!O210))),"-")</f>
        <v>-</v>
      </c>
      <c r="P212" s="72" t="str">
        <f>IF(ISNUMBER(T1_Data!P210),IF(T1_Data!P210=-999,"NA",IF(T1_Data!P210&lt;1, "&lt;1", IF(T1_Data!P210&gt;99, "&gt;99", T1_Data!P210))),"-")</f>
        <v>-</v>
      </c>
      <c r="Q212" s="72" t="str">
        <f>IF(ISNUMBER(T1_Data!Q210),IF(T1_Data!Q210=-999,"NA",IF(T1_Data!Q210&lt;1, "&lt;1", IF(T1_Data!Q210&gt;99, "&gt;99", T1_Data!Q210))),"-")</f>
        <v>-</v>
      </c>
      <c r="R212" s="72" t="str">
        <f>IF(ISNUMBER(T1_Data!R210),IF(T1_Data!R210=-999,"NA",IF(T1_Data!R210&lt;1, "&lt;1", IF(T1_Data!R210&gt;99, "&gt;99", T1_Data!R210))),"-")</f>
        <v>-</v>
      </c>
      <c r="S212" s="72" t="str">
        <f>IF(ISNUMBER(T1_Data!S210),IF(T1_Data!S210=-999,"NA",IF(T1_Data!S210&lt;1, "&lt;1", IF(T1_Data!S210&gt;99, "&gt;99", T1_Data!S210))),"-")</f>
        <v>-</v>
      </c>
      <c r="T212" s="72" t="str">
        <f>IF(ISNUMBER(T1_Data!T210),IF(T1_Data!T210=-999,"NA",IF(T1_Data!T210&lt;1, "&lt;1", IF(T1_Data!T210&gt;99, "&gt;99", T1_Data!T210))),"-")</f>
        <v>-</v>
      </c>
      <c r="U212" s="72" t="str">
        <f>IF(ISNUMBER(T1_Data!U210),IF(T1_Data!U210=-999,"NA",IF(T1_Data!U210&lt;1, "&lt;1", IF(T1_Data!U210&gt;99, "&gt;99", T1_Data!U210))),"-")</f>
        <v>-</v>
      </c>
      <c r="V212" s="72" t="str">
        <f>IF(ISNUMBER(T1_Data!V210),IF(T1_Data!V210=-999,"NA",IF(T1_Data!V210&lt;1, "&lt;1", IF(T1_Data!V210&gt;99, "&gt;99", T1_Data!V210))),"-")</f>
        <v>-</v>
      </c>
      <c r="W212" s="72" t="str">
        <f>IF(ISNUMBER(T1_Data!W210),IF(T1_Data!W210=-999,"NA",IF(T1_Data!W210&lt;1, "&lt;1", IF(T1_Data!W210&gt;99, "&gt;99", T1_Data!W210))),"-")</f>
        <v>-</v>
      </c>
      <c r="X212" s="72" t="str">
        <f>IF(ISNUMBER(T1_Data!X210),IF(T1_Data!X210=-999,"NA",IF(T1_Data!X210&lt;1, "&lt;1", IF(T1_Data!X210&gt;99, "&gt;99", T1_Data!X210))),"-")</f>
        <v>-</v>
      </c>
      <c r="Y212" s="72" t="str">
        <f>IF(ISNUMBER(T1_Data!Y210),IF(T1_Data!Y210=-999,"NA",IF(T1_Data!Y210&lt;1, "&lt;1", IF(T1_Data!Y210&gt;99, "&gt;99", T1_Data!Y210))),"-")</f>
        <v>-</v>
      </c>
      <c r="Z212" s="72" t="str">
        <f>IF(ISNUMBER(T1_Data!Z210),IF(T1_Data!Z210=-999,"NA",IF(T1_Data!Z210&lt;1, "&lt;1", IF(T1_Data!Z210&gt;99, "&gt;99", T1_Data!Z210))),"-")</f>
        <v>-</v>
      </c>
      <c r="AA212" s="72" t="str">
        <f>IF(ISNUMBER(T1_Data!AA210),IF(T1_Data!AA210=-999,"NA",IF(T1_Data!AA210&lt;1, "&lt;1", IF(T1_Data!AA210&gt;99, "&gt;99", T1_Data!AA210))),"-")</f>
        <v>-</v>
      </c>
      <c r="AB212" s="72" t="str">
        <f>IF(ISNUMBER(T1_Data!AB210),IF(T1_Data!AB210=-999,"NA",IF(T1_Data!AB210&lt;1, "&lt;1", IF(T1_Data!AB210&gt;99, "&gt;99", T1_Data!AB210))),"-")</f>
        <v>-</v>
      </c>
      <c r="AC212" s="72" t="str">
        <f>IF(ISNUMBER(T1_Data!AC210),IF(T1_Data!AC210=-999,"NA",IF(T1_Data!AC210&lt;1, "&lt;1", IF(T1_Data!AC210&gt;99, "&gt;99", T1_Data!AC210))),"-")</f>
        <v>-</v>
      </c>
      <c r="AD212" s="72" t="str">
        <f>IF(ISNUMBER(T1_Data!AD210),IF(T1_Data!AD210=-999,"NA",IF(T1_Data!AD210&lt;1, "&lt;1", IF(T1_Data!AD210&gt;99, "&gt;99", T1_Data!AD210))),"-")</f>
        <v>-</v>
      </c>
      <c r="AE212" s="72" t="str">
        <f>IF(ISNUMBER(T1_Data!AE210),IF(T1_Data!AE210=-999,"NA",IF(T1_Data!AE210&lt;1, "&lt;1", IF(T1_Data!AE210&gt;99, "&gt;99", T1_Data!AE210))),"-")</f>
        <v>-</v>
      </c>
      <c r="AF212" s="72" t="str">
        <f>IF(ISNUMBER(T1_Data!AF210),IF(T1_Data!AF210=-999,"NA",IF(T1_Data!AF210&lt;1, "&lt;1", IF(T1_Data!AF210&gt;99, "&gt;99", T1_Data!AF210))),"-")</f>
        <v>-</v>
      </c>
      <c r="AG212" s="72" t="str">
        <f>IF(ISNUMBER(T1_Data!AG210),IF(T1_Data!AG210=-999,"NA",IF(T1_Data!AG210&lt;1, "&lt;1", IF(T1_Data!AG210&gt;99, "&gt;99", T1_Data!AG210))),"-")</f>
        <v>-</v>
      </c>
      <c r="AH212" s="72" t="str">
        <f>IF(ISNUMBER(T1_Data!AH210),IF(T1_Data!AH210=-999,"NA",IF(T1_Data!AH210&lt;1, "&lt;1", IF(T1_Data!AH210&gt;99, "&gt;99", T1_Data!AH210))),"-")</f>
        <v>-</v>
      </c>
      <c r="AI212" s="72" t="str">
        <f>IF(ISNUMBER(T1_Data!AI210),IF(T1_Data!AI210=-999,"NA",IF(T1_Data!AI210&lt;1, "&lt;1", IF(T1_Data!AI210&gt;99, "&gt;99", T1_Data!AI210))),"-")</f>
        <v>-</v>
      </c>
      <c r="AJ212" s="72" t="str">
        <f>IF(ISNUMBER(T1_Data!AJ210),IF(T1_Data!AJ210=-999,"NA",IF(T1_Data!AJ210&lt;1, "&lt;1", IF(T1_Data!AJ210&gt;99, "&gt;99", T1_Data!AJ210))),"-")</f>
        <v>-</v>
      </c>
      <c r="AK212" s="72" t="str">
        <f>IF(ISNUMBER(T1_Data!AK210),IF(T1_Data!AK210=-999,"NA",IF(T1_Data!AK210&lt;1, "&lt;1", IF(T1_Data!AK210&gt;99, "&gt;99", T1_Data!AK210))),"-")</f>
        <v>-</v>
      </c>
      <c r="AL212" s="72" t="str">
        <f>IF(ISNUMBER(T1_Data!AL210),IF(T1_Data!AL210=-999,"NA",IF(T1_Data!AL210&lt;1, "&lt;1", IF(T1_Data!AL210&gt;99, "&gt;99", T1_Data!AL210))),"-")</f>
        <v>-</v>
      </c>
      <c r="AM212" s="72" t="str">
        <f>IF(ISNUMBER(T1_Data!AM210),IF(T1_Data!AM210=-999,"NA",IF(T1_Data!AM210&lt;1, "&lt;1", IF(T1_Data!AM210&gt;99, "&gt;99", T1_Data!AM210))),"-")</f>
        <v>-</v>
      </c>
      <c r="AN212" s="72" t="str">
        <f>IF(ISNUMBER(T1_Data!AN210),IF(T1_Data!AN210=-999,"NA",IF(T1_Data!AN210&lt;1, "&lt;1", IF(T1_Data!AN210&gt;99, "&gt;99", T1_Data!AN210))),"-")</f>
        <v>-</v>
      </c>
      <c r="AO212" s="72" t="str">
        <f>IF(ISNUMBER(T1_Data!AO210),IF(T1_Data!AO210=-999,"NA",IF(T1_Data!AO210&lt;1, "&lt;1", IF(T1_Data!AO210&gt;99, "&gt;99", T1_Data!AO210))),"-")</f>
        <v>-</v>
      </c>
      <c r="AP212" s="72" t="str">
        <f>IF(ISNUMBER(T1_Data!AP210),IF(T1_Data!AP210=-999,"NA",IF(T1_Data!AP210&lt;1, "&lt;1", IF(T1_Data!AP210&gt;99, "&gt;99", T1_Data!AP210))),"-")</f>
        <v>-</v>
      </c>
      <c r="AQ212" s="72" t="str">
        <f>IF(ISNUMBER(T1_Data!AQ210),IF(T1_Data!AQ210=-999,"NA",IF(T1_Data!AQ210&lt;1, "&lt;1", IF(T1_Data!AQ210&gt;99, "&gt;99", T1_Data!AQ210))),"-")</f>
        <v>-</v>
      </c>
      <c r="AR212" s="72" t="str">
        <f>IF(ISNUMBER(T1_Data!AR210),IF(T1_Data!AR210=-999,"NA",IF(T1_Data!AR210&lt;1, "&lt;1", IF(T1_Data!AR210&gt;99, "&gt;99", T1_Data!AR210))),"-")</f>
        <v>-</v>
      </c>
      <c r="AS212" s="72" t="str">
        <f>IF(ISNUMBER(T1_Data!AS210),IF(T1_Data!AS210=-999,"NA",IF(T1_Data!AS210&lt;1, "&lt;1", IF(T1_Data!AS210&gt;99, "&gt;99", T1_Data!AS210))),"-")</f>
        <v>-</v>
      </c>
      <c r="AT212" s="72" t="str">
        <f>IF(ISNUMBER(T1_Data!AT210),IF(T1_Data!AT210=-999,"NA",IF(T1_Data!AT210&lt;1, "&lt;1", IF(T1_Data!AT210&gt;99, "&gt;99", T1_Data!AT210))),"-")</f>
        <v>-</v>
      </c>
      <c r="AU212" s="72" t="str">
        <f>IF(ISNUMBER(T1_Data!AU210),IF(T1_Data!AU210=-999,"NA",IF(T1_Data!AU210&lt;1, "&lt;1", IF(T1_Data!AU210&gt;99, "&gt;99", T1_Data!AU210))),"-")</f>
        <v>-</v>
      </c>
      <c r="AV212" s="72" t="str">
        <f>IF(ISNUMBER(T1_Data!AV210),IF(T1_Data!AV210=-999,"NA",IF(T1_Data!AV210&lt;1, "&lt;1", IF(T1_Data!AV210&gt;99, "&gt;99", T1_Data!AV210))),"-")</f>
        <v>-</v>
      </c>
      <c r="AW212" s="72" t="str">
        <f>IF(ISNUMBER(T1_Data!AW210),IF(T1_Data!AW210=-999,"NA",IF(T1_Data!AW210&lt;1, "&lt;1", IF(T1_Data!AW210&gt;99, "&gt;99", T1_Data!AW210))),"-")</f>
        <v>-</v>
      </c>
      <c r="AX212" s="72" t="str">
        <f>IF(ISNUMBER(T1_Data!AX210),IF(T1_Data!AX210=-999,"NA",IF(T1_Data!AX210&lt;1, "&lt;1", IF(T1_Data!AX210&gt;99, "&gt;99", T1_Data!AX210))),"-")</f>
        <v>-</v>
      </c>
      <c r="AY212" s="72" t="str">
        <f>IF(ISNUMBER(T1_Data!AY210),IF(T1_Data!AY210=-999,"NA",IF(T1_Data!AY210&lt;1, "&lt;1", IF(T1_Data!AY210&gt;99, "&gt;99", T1_Data!AY210))),"-")</f>
        <v>-</v>
      </c>
      <c r="AZ212" s="72" t="str">
        <f>IF(ISNUMBER(T1_Data!AZ210),IF(T1_Data!AZ210=-999,"NA",IF(T1_Data!AZ210&lt;1, "&lt;1", IF(T1_Data!AZ210&gt;99, "&gt;99", T1_Data!AZ210))),"-")</f>
        <v>-</v>
      </c>
      <c r="BA212" s="72" t="str">
        <f>IF(ISNUMBER(T1_Data!BA210),IF(T1_Data!BA210=-999,"NA",IF(T1_Data!BA210&lt;1, "&lt;1", IF(T1_Data!BA210&gt;99, "&gt;99", T1_Data!BA210))),"-")</f>
        <v>-</v>
      </c>
      <c r="BB212" s="72" t="str">
        <f>IF(ISNUMBER(T1_Data!BB210),IF(T1_Data!BB210=-999,"NA",IF(T1_Data!BB210&lt;1, "&lt;1", IF(T1_Data!BB210&gt;99, "&gt;99", T1_Data!BB210))),"-")</f>
        <v>-</v>
      </c>
      <c r="BC212" s="72" t="str">
        <f>IF(ISNUMBER(T1_Data!BC210),IF(T1_Data!BC210=-999,"NA",IF(T1_Data!BC210&lt;1, "&lt;1", IF(T1_Data!BC210&gt;99, "&gt;99", T1_Data!BC210))),"-")</f>
        <v>-</v>
      </c>
      <c r="BD212" s="72" t="str">
        <f>IF(ISNUMBER(T1_Data!BD210),IF(T1_Data!BD210=-999,"NA",IF(T1_Data!BD210&lt;1, "&lt;1", IF(T1_Data!BD210&gt;99, "&gt;99", T1_Data!BD210))),"-")</f>
        <v>-</v>
      </c>
      <c r="BE212" s="72" t="str">
        <f>IF(ISNUMBER(T1_Data!BE210),IF(T1_Data!BE210=-999,"NA",IF(T1_Data!BE210&lt;1, "&lt;1", IF(T1_Data!BE210&gt;99, "&gt;99", T1_Data!BE210))),"-")</f>
        <v>-</v>
      </c>
      <c r="BF212" s="72" t="str">
        <f>IF(ISNUMBER(T1_Data!BF210),IF(T1_Data!BF210=-999,"NA",IF(T1_Data!BF210&lt;1, "&lt;1", IF(T1_Data!BF210&gt;99, "&gt;99", T1_Data!BF210))),"-")</f>
        <v>-</v>
      </c>
      <c r="BG212" s="72" t="str">
        <f>IF(ISNUMBER(T1_Data!BG210),IF(T1_Data!BG210=-999,"NA",IF(T1_Data!BG210&lt;1, "&lt;1", IF(T1_Data!BG210&gt;99, "&gt;99", T1_Data!BG210))),"-")</f>
        <v>-</v>
      </c>
      <c r="BH212" s="72" t="str">
        <f>IF(ISNUMBER(T1_Data!BH210),IF(T1_Data!BH210=-999,"NA",IF(T1_Data!BH210&lt;1, "&lt;1", IF(T1_Data!BH210&gt;99, "&gt;99", T1_Data!BH210))),"-")</f>
        <v>-</v>
      </c>
      <c r="BI212" s="72" t="str">
        <f>IF(ISNUMBER(T1_Data!BI210),IF(T1_Data!BI210=-999,"NA",IF(T1_Data!BI210&lt;1, "&lt;1", IF(T1_Data!BI210&gt;99, "&gt;99", T1_Data!BI210))),"-")</f>
        <v>-</v>
      </c>
      <c r="BJ212" s="72" t="str">
        <f>IF(ISNUMBER(T1_Data!BJ210),IF(T1_Data!BJ210=-999,"NA",IF(T1_Data!BJ210&lt;1, "&lt;1", IF(T1_Data!BJ210&gt;99, "&gt;99", T1_Data!BJ210))),"-")</f>
        <v>-</v>
      </c>
      <c r="BK212" s="72" t="str">
        <f>IF(ISNUMBER(T1_Data!BK210),IF(T1_Data!BK210=-999,"NA",IF(T1_Data!BK210&lt;1, "&lt;1", IF(T1_Data!BK210&gt;99, "&gt;99", T1_Data!BK210))),"-")</f>
        <v>-</v>
      </c>
      <c r="BL212" s="72" t="str">
        <f>IF(ISNUMBER(T1_Data!BL210),IF(T1_Data!BL210=-999,"NA",IF(T1_Data!BL210&lt;1, "&lt;1", IF(T1_Data!BL210&gt;99, "&gt;99", T1_Data!BL210))),"-")</f>
        <v>-</v>
      </c>
      <c r="BM212" s="72" t="str">
        <f>IF(ISNUMBER(T1_Data!BM210),IF(T1_Data!BM210=-999,"NA",IF(T1_Data!BM210&lt;1, "&lt;1", IF(T1_Data!BM210&gt;99, "&gt;99", T1_Data!BM210))),"-")</f>
        <v>-</v>
      </c>
      <c r="BN212" s="72" t="str">
        <f>IF(ISNUMBER(T1_Data!BN210),IF(T1_Data!BN210=-999,"NA",IF(T1_Data!BN210&lt;1, "&lt;1", IF(T1_Data!BN210&gt;99, "&gt;99", T1_Data!BN210))),"-")</f>
        <v>-</v>
      </c>
      <c r="BO212" s="72" t="str">
        <f>IF(ISNUMBER(T1_Data!BO210),IF(T1_Data!BO210=-999,"NA",IF(T1_Data!BO210&lt;1, "&lt;1", IF(T1_Data!BO210&gt;99, "&gt;99", T1_Data!BO210))),"-")</f>
        <v>-</v>
      </c>
      <c r="BP212" s="72" t="str">
        <f>IF(ISNUMBER(T1_Data!BP210),IF(T1_Data!BP210=-999,"NA",IF(T1_Data!BP210&lt;1, "&lt;1", IF(T1_Data!BP210&gt;99, "&gt;99", T1_Data!BP210))),"-")</f>
        <v>-</v>
      </c>
      <c r="BQ212" s="72" t="str">
        <f>IF(ISNUMBER(T1_Data!BQ210),IF(T1_Data!BQ210=-999,"NA",IF(T1_Data!BQ210&lt;1, "&lt;1", IF(T1_Data!BQ210&gt;99, "&gt;99", T1_Data!BQ210))),"-")</f>
        <v>-</v>
      </c>
      <c r="BR212" s="72" t="str">
        <f>IF(ISNUMBER(T1_Data!BR210),IF(T1_Data!BR210=-999,"NA",IF(T1_Data!BR210&lt;1, "&lt;1", IF(T1_Data!BR210&gt;99, "&gt;99", T1_Data!BR210))),"-")</f>
        <v>-</v>
      </c>
      <c r="BS212" s="72" t="str">
        <f>IF(ISNUMBER(T1_Data!BS210),IF(T1_Data!BS210=-999,"NA",IF(T1_Data!BS210&lt;1, "&lt;1", IF(T1_Data!BS210&gt;99, "&gt;99", T1_Data!BS210))),"-")</f>
        <v>-</v>
      </c>
      <c r="BT212" s="72" t="str">
        <f>IF(ISNUMBER(T1_Data!BT210),IF(T1_Data!BT210=-999,"NA",IF(T1_Data!BT210&lt;1, "&lt;1", IF(T1_Data!BT210&gt;99, "&gt;99", T1_Data!BT210))),"-")</f>
        <v>-</v>
      </c>
      <c r="BU212" s="72" t="str">
        <f>IF(ISNUMBER(T1_Data!BU210),IF(T1_Data!BU210=-999,"NA",IF(T1_Data!BU210&lt;1, "&lt;1", IF(T1_Data!BU210&gt;99, "&gt;99", T1_Data!BU210))),"-")</f>
        <v>-</v>
      </c>
      <c r="BV212" s="72" t="str">
        <f>IF(ISNUMBER(T1_Data!BV210),IF(T1_Data!BV210=-999,"NA",IF(T1_Data!BV210&lt;1, "&lt;1", IF(T1_Data!BV210&gt;99, "&gt;99", T1_Data!BV210))),"-")</f>
        <v>-</v>
      </c>
      <c r="BW212" s="72" t="str">
        <f>IF(ISNUMBER(T1_Data!BW210),IF(T1_Data!BW210=-999,"NA",IF(T1_Data!BW210&lt;1, "&lt;1", IF(T1_Data!BW210&gt;99, "&gt;99", T1_Data!BW210))),"-")</f>
        <v>-</v>
      </c>
      <c r="BX212" s="72" t="str">
        <f>IF(ISNUMBER(T1_Data!BX210),IF(T1_Data!BX210=-999,"NA",IF(T1_Data!BX210&lt;1, "&lt;1", IF(T1_Data!BX210&gt;99, "&gt;99", T1_Data!BX210))),"-")</f>
        <v>-</v>
      </c>
      <c r="BY212" s="72" t="str">
        <f>IF(ISNUMBER(T1_Data!BY210),IF(T1_Data!BY210=-999,"NA",IF(T1_Data!BY210&lt;1, "&lt;1", IF(T1_Data!BY210&gt;99, "&gt;99", T1_Data!BY210))),"-")</f>
        <v>-</v>
      </c>
      <c r="BZ212" s="72" t="str">
        <f>IF(ISNUMBER(T1_Data!BZ210),IF(T1_Data!BZ210=-999,"NA",IF(T1_Data!BZ210&lt;1, "&lt;1", IF(T1_Data!BZ210&gt;99, "&gt;99", T1_Data!BZ210))),"-")</f>
        <v>-</v>
      </c>
      <c r="CA212" s="72" t="str">
        <f>IF(ISNUMBER(T1_Data!CA210),IF(T1_Data!CA210=-999,"NA",IF(T1_Data!CA210&lt;1, "&lt;1", IF(T1_Data!CA210&gt;99, "&gt;99", T1_Data!CA210))),"-")</f>
        <v>-</v>
      </c>
      <c r="CB212" s="72" t="str">
        <f>IF(ISNUMBER(T1_Data!CB210),IF(T1_Data!CB210=-999,"NA",IF(T1_Data!CB210&lt;1, "&lt;1", IF(T1_Data!CB210&gt;99, "&gt;99", T1_Data!CB210))),"-")</f>
        <v>-</v>
      </c>
      <c r="CC212" s="72" t="str">
        <f>IF(ISNUMBER(T1_Data!CC210),IF(T1_Data!CC210=-999,"NA",IF(T1_Data!CC210&lt;1, "&lt;1", IF(T1_Data!CC210&gt;99, "&gt;99", T1_Data!CC210))),"-")</f>
        <v>-</v>
      </c>
      <c r="CD212" s="72" t="str">
        <f>IF(ISNUMBER(T1_Data!CD210),IF(T1_Data!CD210=-999,"NA",IF(T1_Data!CD210&lt;1, "&lt;1", IF(T1_Data!CD210&gt;99, "&gt;99", T1_Data!CD210))),"-")</f>
        <v>-</v>
      </c>
      <c r="CE212" s="72" t="str">
        <f>IF(ISNUMBER(T1_Data!CE210),IF(T1_Data!CE210=-999,"NA",IF(T1_Data!CE210&lt;1, "&lt;1", IF(T1_Data!CE210&gt;99, "&gt;99", T1_Data!CE210))),"-")</f>
        <v>-</v>
      </c>
      <c r="CF212" s="72" t="str">
        <f>IF(ISNUMBER(T1_Data!CF210),IF(T1_Data!CF210=-999,"NA",IF(T1_Data!CF210&lt;1, "&lt;1", IF(T1_Data!CF210&gt;99, "&gt;99", T1_Data!CF210))),"-")</f>
        <v>-</v>
      </c>
      <c r="CG212" s="72" t="str">
        <f>IF(ISNUMBER(T1_Data!CG210),IF(T1_Data!CG210=-999,"NA",IF(T1_Data!CG210&lt;1, "&lt;1", IF(T1_Data!CG210&gt;99, "&gt;99", T1_Data!CG210))),"-")</f>
        <v>-</v>
      </c>
      <c r="CH212" s="72" t="str">
        <f>IF(ISNUMBER(T1_Data!CH210),IF(T1_Data!CH210=-999,"NA",IF(T1_Data!CH210&lt;1, "&lt;1", IF(T1_Data!CH210&gt;99, "&gt;99", T1_Data!CH210))),"-")</f>
        <v>-</v>
      </c>
      <c r="CI212" s="72" t="str">
        <f>IF(ISNUMBER(T1_Data!CI210),IF(T1_Data!CI210=-999,"NA",IF(T1_Data!CI210&lt;1, "&lt;1", IF(T1_Data!CI210&gt;99, "&gt;99", T1_Data!CI210))),"-")</f>
        <v>-</v>
      </c>
      <c r="CJ212" s="72" t="str">
        <f>IF(ISNUMBER(T1_Data!CJ210),IF(T1_Data!CJ210=-999,"NA",IF(T1_Data!CJ210&lt;1, "&lt;1", IF(T1_Data!CJ210&gt;99, "&gt;99", T1_Data!CJ210))),"-")</f>
        <v>-</v>
      </c>
      <c r="CK212" s="72" t="str">
        <f>IF(ISNUMBER(T1_Data!CK210),IF(T1_Data!CK210=-999,"NA",IF(T1_Data!CK210&lt;1, "&lt;1", IF(T1_Data!CK210&gt;99, "&gt;99", T1_Data!CK210))),"-")</f>
        <v>-</v>
      </c>
      <c r="CL212" s="72" t="str">
        <f>IF(ISNUMBER(T1_Data!CL210),IF(T1_Data!CL210=-999,"NA",IF(T1_Data!CL210&lt;1, "&lt;1", IF(T1_Data!CL210&gt;99, "&gt;99", T1_Data!CL210))),"-")</f>
        <v>-</v>
      </c>
      <c r="CM212" s="72" t="str">
        <f>IF(ISNUMBER(T1_Data!CM210),IF(T1_Data!CM210=-999,"NA",IF(T1_Data!CM210&lt;1, "&lt;1", IF(T1_Data!CM210&gt;99, "&gt;99", T1_Data!CM210))),"-")</f>
        <v>-</v>
      </c>
      <c r="CN212" s="72" t="str">
        <f>IF(ISNUMBER(T1_Data!CN210),IF(T1_Data!CN210=-999,"NA",IF(T1_Data!CN210&lt;1, "&lt;1", IF(T1_Data!CN210&gt;99, "&gt;99", T1_Data!CN210))),"-")</f>
        <v>-</v>
      </c>
      <c r="CO212" s="72" t="str">
        <f>IF(ISNUMBER(T1_Data!CO210),IF(T1_Data!CO210=-999,"NA",IF(T1_Data!CO210&lt;1, "&lt;1", IF(T1_Data!CO210&gt;99, "&gt;99", T1_Data!CO210))),"-")</f>
        <v>-</v>
      </c>
      <c r="CP212" s="72" t="str">
        <f>IF(ISNUMBER(T1_Data!CP210),IF(T1_Data!CP210=-999,"NA",IF(T1_Data!CP210&lt;1, "&lt;1", IF(T1_Data!CP210&gt;99, "&gt;99", T1_Data!CP210))),"-")</f>
        <v>-</v>
      </c>
      <c r="CQ212" s="72" t="str">
        <f>IF(ISNUMBER(T1_Data!CQ210),IF(T1_Data!CQ210=-999,"NA",IF(T1_Data!CQ210&lt;1, "&lt;1", IF(T1_Data!CQ210&gt;99, "&gt;99", T1_Data!CQ210))),"-")</f>
        <v>-</v>
      </c>
      <c r="CR212" s="72" t="str">
        <f>IF(ISNUMBER(T1_Data!CR210),IF(T1_Data!CR210=-999,"NA",IF(T1_Data!CR210&lt;1, "&lt;1", IF(T1_Data!CR210&gt;99, "&gt;99", T1_Data!CR210))),"-")</f>
        <v>-</v>
      </c>
      <c r="CS212" s="72" t="str">
        <f>IF(ISNUMBER(T1_Data!CS210),IF(T1_Data!CS210=-999,"NA",IF(T1_Data!CS210&lt;1, "&lt;1", IF(T1_Data!CS210&gt;99, "&gt;99", T1_Data!CS210))),"-")</f>
        <v>-</v>
      </c>
      <c r="CT212" s="72" t="str">
        <f>IF(ISNUMBER(T1_Data!CT210),IF(T1_Data!CT210=-999,"NA",IF(T1_Data!CT210&lt;1, "&lt;1", IF(T1_Data!CT210&gt;99, "&gt;99", T1_Data!CT210))),"-")</f>
        <v>-</v>
      </c>
      <c r="CU212" s="72" t="str">
        <f>IF(ISNUMBER(T1_Data!CU210),IF(T1_Data!CU210=-999,"NA",IF(T1_Data!CU210&lt;1, "&lt;1", IF(T1_Data!CU210&gt;99, "&gt;99", T1_Data!CU210))),"-")</f>
        <v>-</v>
      </c>
      <c r="CV212" s="72" t="str">
        <f>IF(ISNUMBER(T1_Data!CV210),IF(T1_Data!CV210=-999,"NA",IF(T1_Data!CV210&lt;1, "&lt;1", IF(T1_Data!CV210&gt;99, "&gt;99", T1_Data!CV210))),"-")</f>
        <v>-</v>
      </c>
      <c r="CW212" s="72" t="str">
        <f>IF(ISNUMBER(T1_Data!CW210),IF(T1_Data!CW210=-999,"NA",IF(T1_Data!CW210&lt;1, "&lt;1", IF(T1_Data!CW210&gt;99, "&gt;99", T1_Data!CW210))),"-")</f>
        <v>-</v>
      </c>
      <c r="CX212" s="72" t="str">
        <f>IF(ISNUMBER(T1_Data!CX210),IF(T1_Data!CX210=-999,"NA",IF(T1_Data!CX210&lt;1, "&lt;1", IF(T1_Data!CX210&gt;99, "&gt;99", T1_Data!CX210))),"-")</f>
        <v>-</v>
      </c>
      <c r="CY212" s="72" t="str">
        <f>IF(ISNUMBER(T1_Data!CY210),IF(T1_Data!CY210=-999,"NA",IF(T1_Data!CY210&lt;1, "&lt;1", IF(T1_Data!CY210&gt;99, "&gt;99", T1_Data!CY210))),"-")</f>
        <v>-</v>
      </c>
      <c r="CZ212" s="72" t="str">
        <f>IF(ISNUMBER(T1_Data!CZ210),IF(T1_Data!CZ210=-999,"NA",IF(T1_Data!CZ210&lt;1, "&lt;1", IF(T1_Data!CZ210&gt;99, "&gt;99", T1_Data!CZ210))),"-")</f>
        <v>-</v>
      </c>
      <c r="DA212" s="72" t="str">
        <f>IF(ISNUMBER(T1_Data!DA210),IF(T1_Data!DA210=-999,"NA",IF(T1_Data!DA210&lt;1, "&lt;1", IF(T1_Data!DA210&gt;99, "&gt;99", T1_Data!DA210))),"-")</f>
        <v>-</v>
      </c>
      <c r="DB212" s="72" t="str">
        <f>IF(ISNUMBER(T1_Data!DB210),IF(T1_Data!DB210=-999,"NA",IF(T1_Data!DB210&lt;1, "&lt;1", IF(T1_Data!DB210&gt;99, "&gt;99", T1_Data!DB210))),"-")</f>
        <v>-</v>
      </c>
      <c r="DC212" s="72" t="str">
        <f>IF(ISNUMBER(T1_Data!DC210),IF(T1_Data!DC210=-999,"NA",IF(T1_Data!DC210&lt;1, "&lt;1", IF(T1_Data!DC210&gt;99, "&gt;99", T1_Data!DC210))),"-")</f>
        <v>-</v>
      </c>
      <c r="DD212" s="72" t="str">
        <f>IF(ISNUMBER(T1_Data!DD210),IF(T1_Data!DD210=-999,"NA",IF(T1_Data!DD210&lt;1, "&lt;1", IF(T1_Data!DD210&gt;99, "&gt;99", T1_Data!DD210))),"-")</f>
        <v>-</v>
      </c>
      <c r="DE212" s="72" t="str">
        <f>IF(ISNUMBER(T1_Data!DE210),IF(T1_Data!DE210=-999,"NA",IF(T1_Data!DE210&lt;1, "&lt;1", IF(T1_Data!DE210&gt;99, "&gt;99", T1_Data!DE210))),"-")</f>
        <v>-</v>
      </c>
      <c r="DF212" s="72" t="str">
        <f>IF(ISNUMBER(T1_Data!DF210),IF(T1_Data!DF210=-999,"NA",IF(T1_Data!DF210&lt;1, "&lt;1", IF(T1_Data!DF210&gt;99, "&gt;99", T1_Data!DF210))),"-")</f>
        <v>-</v>
      </c>
      <c r="DG212" s="72" t="str">
        <f>IF(ISNUMBER(T1_Data!DG210),IF(T1_Data!DG210=-999,"NA",IF(T1_Data!DG210&lt;1, "&lt;1", IF(T1_Data!DG210&gt;99, "&gt;99", T1_Data!DG210))),"-")</f>
        <v>-</v>
      </c>
      <c r="DH212" s="72" t="str">
        <f>IF(ISNUMBER(T1_Data!DH210),IF(T1_Data!DH210=-999,"NA",IF(T1_Data!DH210&lt;1, "&lt;1", IF(T1_Data!DH210&gt;99, "&gt;99", T1_Data!DH210))),"-")</f>
        <v>-</v>
      </c>
      <c r="DI212" s="72" t="str">
        <f>IF(ISNUMBER(T1_Data!DI210),IF(T1_Data!DI210=-999,"NA",IF(T1_Data!DI210&lt;1, "&lt;1", IF(T1_Data!DI210&gt;99, "&gt;99", T1_Data!DI210))),"-")</f>
        <v>-</v>
      </c>
      <c r="DJ212" s="72" t="str">
        <f>IF(ISNUMBER(T1_Data!DJ210),IF(T1_Data!DJ210=-999,"NA",IF(T1_Data!DJ210&lt;1, "&lt;1", IF(T1_Data!DJ210&gt;99, "&gt;99", T1_Data!DJ210))),"-")</f>
        <v>-</v>
      </c>
      <c r="DK212" s="72" t="str">
        <f>IF(ISNUMBER(T1_Data!DK210),IF(T1_Data!DK210=-999,"NA",IF(T1_Data!DK210&lt;1, "&lt;1", IF(T1_Data!DK210&gt;99, "&gt;99", T1_Data!DK210))),"-")</f>
        <v>-</v>
      </c>
      <c r="DL212" s="72" t="str">
        <f>IF(ISNUMBER(T1_Data!DL210),IF(T1_Data!DL210=-999,"NA",IF(T1_Data!DL210&lt;1, "&lt;1", IF(T1_Data!DL210&gt;99, "&gt;99", T1_Data!DL210))),"-")</f>
        <v>-</v>
      </c>
      <c r="DM212" s="72" t="str">
        <f>IF(ISNUMBER(T1_Data!DM210),IF(T1_Data!DM210=-999,"NA",IF(T1_Data!DM210&lt;1, "&lt;1", IF(T1_Data!DM210&gt;99, "&gt;99", T1_Data!DM210))),"-")</f>
        <v>-</v>
      </c>
      <c r="DN212" s="72" t="str">
        <f>IF(ISNUMBER(T1_Data!DN210),IF(T1_Data!DN210=-999,"NA",IF(T1_Data!DN210&lt;1, "&lt;1", IF(T1_Data!DN210&gt;99, "&gt;99", T1_Data!DN210))),"-")</f>
        <v>-</v>
      </c>
      <c r="DO212" s="72" t="str">
        <f>IF(ISNUMBER(T1_Data!DO210),IF(T1_Data!DO210=-999,"NA",IF(T1_Data!DO210&lt;1, "&lt;1", IF(T1_Data!DO210&gt;99, "&gt;99", T1_Data!DO210))),"-")</f>
        <v>-</v>
      </c>
      <c r="DP212" s="72" t="str">
        <f>IF(ISNUMBER(T1_Data!DP210),IF(T1_Data!DP210=-999,"NA",IF(T1_Data!DP210&lt;1, "&lt;1", IF(T1_Data!DP210&gt;99, "&gt;99", T1_Data!DP210))),"-")</f>
        <v>-</v>
      </c>
      <c r="DQ212" s="72" t="str">
        <f>IF(ISNUMBER(T1_Data!DQ210),IF(T1_Data!DQ210=-999,"NA",IF(T1_Data!DQ210&lt;1, "&lt;1", IF(T1_Data!DQ210&gt;99, "&gt;99", T1_Data!DQ210))),"-")</f>
        <v>-</v>
      </c>
      <c r="DR212" s="72" t="str">
        <f>IF(ISNUMBER(T1_Data!DR210),IF(T1_Data!DR210=-999,"NA",IF(T1_Data!DR210&lt;1, "&lt;1", IF(T1_Data!DR210&gt;99, "&gt;99", T1_Data!DR210))),"-")</f>
        <v>-</v>
      </c>
      <c r="DS212" s="72" t="str">
        <f>IF(ISNUMBER(T1_Data!DS210),IF(T1_Data!DS210=-999,"NA",IF(T1_Data!DS210&lt;1, "&lt;1", IF(T1_Data!DS210&gt;99, "&gt;99", T1_Data!DS210))),"-")</f>
        <v>-</v>
      </c>
      <c r="DT212" s="72" t="str">
        <f>IF(ISNUMBER(T1_Data!DT210),IF(T1_Data!DT210=-999,"NA",IF(T1_Data!DT210&lt;1, "&lt;1", IF(T1_Data!DT210&gt;99, "&gt;99", T1_Data!DT210))),"-")</f>
        <v>-</v>
      </c>
      <c r="DU212" s="72" t="str">
        <f>IF(ISNUMBER(T1_Data!DU210),IF(T1_Data!DU210=-999,"NA",IF(T1_Data!DU210&lt;1, "&lt;1", IF(T1_Data!DU210&gt;99, "&gt;99", T1_Data!DU210))),"-")</f>
        <v>-</v>
      </c>
      <c r="DV212" s="72" t="str">
        <f>IF(ISNUMBER(T1_Data!DV210),IF(T1_Data!DV210=-999,"NA",IF(T1_Data!DV210&lt;1, "&lt;1", IF(T1_Data!DV210&gt;99, "&gt;99", T1_Data!DV210))),"-")</f>
        <v>-</v>
      </c>
      <c r="DW212" s="72" t="str">
        <f>IF(ISNUMBER(T1_Data!DW210),IF(T1_Data!DW210=-999,"NA",IF(T1_Data!DW210&lt;1, "&lt;1", IF(T1_Data!DW210&gt;99, "&gt;99", T1_Data!DW210))),"-")</f>
        <v>-</v>
      </c>
      <c r="DX212" s="72" t="str">
        <f>IF(ISNUMBER(T1_Data!DX210),IF(T1_Data!DX210=-999,"NA",IF(T1_Data!DX210&lt;1, "&lt;1", IF(T1_Data!DX210&gt;99, "&gt;99", T1_Data!DX210))),"-")</f>
        <v>-</v>
      </c>
      <c r="DY212" s="72" t="str">
        <f>IF(ISNUMBER(T1_Data!DY210),IF(T1_Data!DY210=-999,"NA",IF(T1_Data!DY210&lt;1, "&lt;1", IF(T1_Data!DY210&gt;99, "&gt;99", T1_Data!DY210))),"-")</f>
        <v>-</v>
      </c>
      <c r="DZ212" s="72" t="str">
        <f>IF(ISNUMBER(T1_Data!DZ210),IF(T1_Data!DZ210=-999,"NA",IF(T1_Data!DZ210&lt;1, "&lt;1", IF(T1_Data!DZ210&gt;99, "&gt;99", T1_Data!DZ210))),"-")</f>
        <v>-</v>
      </c>
      <c r="EA212" s="72" t="str">
        <f>IF(ISNUMBER(T1_Data!EA210),IF(T1_Data!EA210=-999,"NA",IF(T1_Data!EA210&lt;1, "&lt;1", IF(T1_Data!EA210&gt;99, "&gt;99", T1_Data!EA210))),"-")</f>
        <v>-</v>
      </c>
      <c r="EB212" s="72" t="str">
        <f>IF(ISNUMBER(T1_Data!EB210),IF(T1_Data!EB210=-999,"NA",IF(T1_Data!EB210&lt;1, "&lt;1", IF(T1_Data!EB210&gt;99, "&gt;99", T1_Data!EB210))),"-")</f>
        <v>-</v>
      </c>
      <c r="EC212" s="72" t="str">
        <f>IF(ISNUMBER(T1_Data!EC210),IF(T1_Data!EC210=-999,"NA",IF(T1_Data!EC210&lt;1, "&lt;1", IF(T1_Data!EC210&gt;99, "&gt;99", T1_Data!EC210))),"-")</f>
        <v>-</v>
      </c>
      <c r="ED212" s="72" t="str">
        <f>IF(ISNUMBER(T1_Data!ED210),IF(T1_Data!ED210=-999,"NA",IF(T1_Data!ED210&lt;1, "&lt;1", IF(T1_Data!ED210&gt;99, "&gt;99", T1_Data!ED210))),"-")</f>
        <v>-</v>
      </c>
      <c r="EE212" s="72" t="str">
        <f>IF(ISNUMBER(T1_Data!EE210),IF(T1_Data!EE210=-999,"NA",IF(T1_Data!EE210&lt;1, "&lt;1", IF(T1_Data!EE210&gt;99, "&gt;99", T1_Data!EE210))),"-")</f>
        <v>-</v>
      </c>
      <c r="EF212" s="72" t="str">
        <f>IF(ISNUMBER(T1_Data!EF210),IF(T1_Data!EF210=-999,"NA",IF(T1_Data!EF210&lt;1, "&lt;1", IF(T1_Data!EF210&gt;99, "&gt;99", T1_Data!EF210))),"-")</f>
        <v>-</v>
      </c>
      <c r="EG212" s="72" t="str">
        <f>IF(ISNUMBER(T1_Data!EG210),IF(T1_Data!EG210=-999,"NA",IF(T1_Data!EG210&lt;1, "&lt;1", IF(T1_Data!EG210&gt;99, "&gt;99", T1_Data!EG210))),"-")</f>
        <v>-</v>
      </c>
      <c r="EH212" s="72" t="str">
        <f>IF(ISNUMBER(T1_Data!EH210),IF(T1_Data!EH210=-999,"NA",IF(T1_Data!EH210&lt;1, "&lt;1", IF(T1_Data!EH210&gt;99, "&gt;99", T1_Data!EH210))),"-")</f>
        <v>-</v>
      </c>
      <c r="EI212" s="72" t="str">
        <f>IF(ISNUMBER(T1_Data!EI210),IF(T1_Data!EI210=-999,"NA",IF(T1_Data!EI210&lt;1, "&lt;1", IF(T1_Data!EI210&gt;99, "&gt;99", T1_Data!EI210))),"-")</f>
        <v>-</v>
      </c>
      <c r="EJ212" s="72" t="str">
        <f>IF(ISNUMBER(T1_Data!EJ210),IF(T1_Data!EJ210=-999,"NA",IF(T1_Data!EJ210&lt;1, "&lt;1", IF(T1_Data!EJ210&gt;99, "&gt;99", T1_Data!EJ210))),"-")</f>
        <v>-</v>
      </c>
      <c r="EK212" s="72" t="str">
        <f>IF(ISNUMBER(T1_Data!EK210),IF(T1_Data!EK210=-999,"NA",IF(T1_Data!EK210&lt;1, "&lt;1", IF(T1_Data!EK210&gt;99, "&gt;99", T1_Data!EK210))),"-")</f>
        <v>-</v>
      </c>
      <c r="EL212" s="72" t="str">
        <f>IF(ISNUMBER(T1_Data!EL210),IF(T1_Data!EL210=-999,"NA",IF(T1_Data!EL210&lt;1, "&lt;1", IF(T1_Data!EL210&gt;99, "&gt;99", T1_Data!EL210))),"-")</f>
        <v>-</v>
      </c>
      <c r="EM212" s="72" t="str">
        <f>IF(ISNUMBER(T1_Data!EM210),IF(T1_Data!EM210=-999,"NA",IF(T1_Data!EM210&lt;1, "&lt;1", IF(T1_Data!EM210&gt;99, "&gt;99", T1_Data!EM210))),"-")</f>
        <v>-</v>
      </c>
      <c r="EN212" s="72" t="str">
        <f>IF(ISNUMBER(T1_Data!EN210),IF(T1_Data!EN210=-999,"NA",IF(T1_Data!EN210&lt;1, "&lt;1", IF(T1_Data!EN210&gt;99, "&gt;99", T1_Data!EN210))),"-")</f>
        <v>-</v>
      </c>
      <c r="EO212" s="72" t="str">
        <f>IF(ISNUMBER(T1_Data!EO210),IF(T1_Data!EO210=-999,"NA",IF(T1_Data!EO210&lt;1, "&lt;1", IF(T1_Data!EO210&gt;99, "&gt;99", T1_Data!EO210))),"-")</f>
        <v>-</v>
      </c>
      <c r="EP212" s="72" t="str">
        <f>IF(ISNUMBER(T1_Data!EP210),IF(T1_Data!EP210=-999,"NA",IF(T1_Data!EP210&lt;1, "&lt;1", IF(T1_Data!EP210&gt;99, "&gt;99", T1_Data!EP210))),"-")</f>
        <v>-</v>
      </c>
      <c r="EQ212" s="72" t="str">
        <f>IF(ISNUMBER(T1_Data!EQ210),IF(T1_Data!EQ210=-999,"NA",IF(T1_Data!EQ210&lt;1, "&lt;1", IF(T1_Data!EQ210&gt;99, "&gt;99", T1_Data!EQ210))),"-")</f>
        <v>-</v>
      </c>
      <c r="ER212" s="72" t="str">
        <f>IF(ISNUMBER(T1_Data!ER210),IF(T1_Data!ER210=-999,"NA",IF(T1_Data!ER210&lt;1, "&lt;1", IF(T1_Data!ER210&gt;99, "&gt;99", T1_Data!ER210))),"-")</f>
        <v>-</v>
      </c>
      <c r="ES212" s="72" t="str">
        <f>IF(ISNUMBER(T1_Data!ES210),IF(T1_Data!ES210=-999,"NA",IF(T1_Data!ES210&lt;1, "&lt;1", IF(T1_Data!ES210&gt;99, "&gt;99", T1_Data!ES210))),"-")</f>
        <v>-</v>
      </c>
      <c r="ET212" s="72" t="str">
        <f>IF(ISNUMBER(T1_Data!ET210),IF(T1_Data!ET210=-999,"NA",IF(T1_Data!ET210&lt;1, "&lt;1", IF(T1_Data!ET210&gt;99, "&gt;99", T1_Data!ET210))),"-")</f>
        <v>-</v>
      </c>
      <c r="EU212" s="72" t="str">
        <f>IF(ISNUMBER(T1_Data!EU210),IF(T1_Data!EU210=-999,"NA",IF(T1_Data!EU210&lt;1, "&lt;1", IF(T1_Data!EU210&gt;99, "&gt;99", T1_Data!EU210))),"-")</f>
        <v>-</v>
      </c>
      <c r="EV212" s="72" t="str">
        <f>IF(ISNUMBER(T1_Data!EV210),IF(T1_Data!EV210=-999,"NA",IF(T1_Data!EV210&lt;1, "&lt;1", IF(T1_Data!EV210&gt;99, "&gt;99", T1_Data!EV210))),"-")</f>
        <v>-</v>
      </c>
      <c r="EW212" s="72" t="str">
        <f>IF(ISNUMBER(T1_Data!EW210),IF(T1_Data!EW210=-999,"NA",IF(T1_Data!EW210&lt;1, "&lt;1", IF(T1_Data!EW210&gt;99, "&gt;99", T1_Data!EW210))),"-")</f>
        <v>-</v>
      </c>
      <c r="EX212" s="72" t="str">
        <f>IF(ISNUMBER(T1_Data!EX210),IF(T1_Data!EX210=-999,"NA",IF(T1_Data!EX210&lt;1, "&lt;1", IF(T1_Data!EX210&gt;99, "&gt;99", T1_Data!EX210))),"-")</f>
        <v>-</v>
      </c>
      <c r="EY212" s="72" t="str">
        <f>IF(ISNUMBER(T1_Data!EY210),IF(T1_Data!EY210=-999,"NA",IF(T1_Data!EY210&lt;1, "&lt;1", IF(T1_Data!EY210&gt;99, "&gt;99", T1_Data!EY210))),"-")</f>
        <v>-</v>
      </c>
      <c r="EZ212" s="72" t="str">
        <f>IF(ISNUMBER(T1_Data!EZ210),IF(T1_Data!EZ210=-999,"NA",IF(T1_Data!EZ210&lt;1, "&lt;1", IF(T1_Data!EZ210&gt;99, "&gt;99", T1_Data!EZ210))),"-")</f>
        <v>-</v>
      </c>
      <c r="FA212" s="72" t="str">
        <f>IF(ISNUMBER(T1_Data!FA210),IF(T1_Data!FA210=-999,"NA",IF(T1_Data!FA210&lt;1, "&lt;1", IF(T1_Data!FA210&gt;99, "&gt;99", T1_Data!FA210))),"-")</f>
        <v>-</v>
      </c>
      <c r="FB212" s="72" t="str">
        <f>IF(ISNUMBER(T1_Data!FB210),IF(T1_Data!FB210=-999,"NA",IF(T1_Data!FB210&lt;1, "&lt;1", IF(T1_Data!FB210&gt;99, "&gt;99", T1_Data!FB210))),"-")</f>
        <v>-</v>
      </c>
      <c r="FC212" s="72" t="str">
        <f>IF(ISNUMBER(T1_Data!FC210),IF(T1_Data!FC210=-999,"NA",IF(T1_Data!FC210&lt;1, "&lt;1", IF(T1_Data!FC210&gt;99, "&gt;99", T1_Data!FC210))),"-")</f>
        <v>-</v>
      </c>
      <c r="FD212" s="72" t="str">
        <f>IF(ISNUMBER(T1_Data!FD210),IF(T1_Data!FD210=-999,"NA",IF(T1_Data!FD210&lt;1, "&lt;1", IF(T1_Data!FD210&gt;99, "&gt;99", T1_Data!FD210))),"-")</f>
        <v>-</v>
      </c>
      <c r="FE212" s="72" t="str">
        <f>IF(ISNUMBER(T1_Data!FE210),IF(T1_Data!FE210=-999,"NA",IF(T1_Data!FE210&lt;1, "&lt;1", IF(T1_Data!FE210&gt;99, "&gt;99", T1_Data!FE210))),"-")</f>
        <v>-</v>
      </c>
      <c r="FF212" s="72" t="str">
        <f>IF(ISNUMBER(T1_Data!FF210),IF(T1_Data!FF210=-999,"NA",IF(T1_Data!FF210&lt;1, "&lt;1", IF(T1_Data!FF210&gt;99, "&gt;99", T1_Data!FF210))),"-")</f>
        <v>-</v>
      </c>
      <c r="FG212" s="72" t="str">
        <f>IF(ISNUMBER(T1_Data!FG210),IF(T1_Data!FG210=-999,"NA",IF(T1_Data!FG210&lt;1, "&lt;1", IF(T1_Data!FG210&gt;99, "&gt;99", T1_Data!FG210))),"-")</f>
        <v>-</v>
      </c>
      <c r="FH212" s="72" t="str">
        <f>IF(ISNUMBER(T1_Data!FH210),IF(T1_Data!FH210=-999,"NA",IF(T1_Data!FH210&lt;1, "&lt;1", IF(T1_Data!FH210&gt;99, "&gt;99", T1_Data!FH210))),"-")</f>
        <v>-</v>
      </c>
      <c r="FI212" s="72" t="str">
        <f>IF(ISNUMBER(T1_Data!FI210),IF(T1_Data!FI210=-999,"NA",IF(T1_Data!FI210&lt;1, "&lt;1", IF(T1_Data!FI210&gt;99, "&gt;99", T1_Data!FI210))),"-")</f>
        <v>-</v>
      </c>
      <c r="FJ212" s="72" t="str">
        <f>IF(ISNUMBER(T1_Data!FJ210),IF(T1_Data!FJ210=-999,"NA",IF(T1_Data!FJ210&lt;1, "&lt;1", IF(T1_Data!FJ210&gt;99, "&gt;99", T1_Data!FJ210))),"-")</f>
        <v>-</v>
      </c>
      <c r="FK212" s="72" t="str">
        <f>IF(ISNUMBER(T1_Data!FK210),IF(T1_Data!FK210=-999,"NA",IF(T1_Data!FK210&lt;1, "&lt;1", IF(T1_Data!FK210&gt;99, "&gt;99", T1_Data!FK210))),"-")</f>
        <v>-</v>
      </c>
      <c r="FL212" s="72" t="str">
        <f>IF(ISNUMBER(T1_Data!FL210),IF(T1_Data!FL210=-999,"NA",IF(T1_Data!FL210&lt;1, "&lt;1", IF(T1_Data!FL210&gt;99, "&gt;99", T1_Data!FL210))),"-")</f>
        <v>-</v>
      </c>
      <c r="FM212" s="72" t="str">
        <f>IF(ISNUMBER(T1_Data!FM210),IF(T1_Data!FM210=-999,"NA",IF(T1_Data!FM210&lt;1, "&lt;1", IF(T1_Data!FM210&gt;99, "&gt;99", T1_Data!FM210))),"-")</f>
        <v>-</v>
      </c>
      <c r="FN212" s="72" t="str">
        <f>IF(ISNUMBER(T1_Data!FN210),IF(T1_Data!FN210=-999,"NA",IF(T1_Data!FN210&lt;1, "&lt;1", IF(T1_Data!FN210&gt;99, "&gt;99", T1_Data!FN210))),"-")</f>
        <v>-</v>
      </c>
      <c r="FO212" s="72" t="str">
        <f>IF(ISNUMBER(T1_Data!FO210),IF(T1_Data!FO210=-999,"NA",IF(T1_Data!FO210&lt;1, "&lt;1", IF(T1_Data!FO210&gt;99, "&gt;99", T1_Data!FO210))),"-")</f>
        <v>-</v>
      </c>
      <c r="FP212" s="72" t="str">
        <f>IF(ISNUMBER(T1_Data!FP210),IF(T1_Data!FP210=-999,"NA",IF(T1_Data!FP210&lt;1, "&lt;1", IF(T1_Data!FP210&gt;99, "&gt;99", T1_Data!FP210))),"-")</f>
        <v>-</v>
      </c>
      <c r="FQ212" s="72" t="str">
        <f>IF(ISNUMBER(T1_Data!FQ210),IF(T1_Data!FQ210=-999,"NA",IF(T1_Data!FQ210&lt;1, "&lt;1", IF(T1_Data!FQ210&gt;99, "&gt;99", T1_Data!FQ210))),"-")</f>
        <v>-</v>
      </c>
      <c r="FR212" s="72" t="str">
        <f>IF(ISNUMBER(T1_Data!FR210),IF(T1_Data!FR210=-999,"NA",IF(T1_Data!FR210&lt;1, "&lt;1", IF(T1_Data!FR210&gt;99, "&gt;99", T1_Data!FR210))),"-")</f>
        <v>-</v>
      </c>
      <c r="FS212" s="72" t="str">
        <f>IF(ISNUMBER(T1_Data!FS210),IF(T1_Data!FS210=-999,"NA",IF(T1_Data!FS210&lt;1, "&lt;1", IF(T1_Data!FS210&gt;99, "&gt;99", T1_Data!FS210))),"-")</f>
        <v>-</v>
      </c>
      <c r="FT212" s="72" t="str">
        <f>IF(ISNUMBER(T1_Data!FT210),IF(T1_Data!FT210=-999,"NA",IF(T1_Data!FT210&lt;1, "&lt;1", IF(T1_Data!FT210&gt;99, "&gt;99", T1_Data!FT210))),"-")</f>
        <v>-</v>
      </c>
      <c r="FU212" s="72" t="str">
        <f>IF(ISNUMBER(T1_Data!FU210),IF(T1_Data!FU210=-999,"NA",IF(T1_Data!FU210&lt;1, "&lt;1", IF(T1_Data!FU210&gt;99, "&gt;99", T1_Data!FU210))),"-")</f>
        <v>-</v>
      </c>
      <c r="FV212" s="72" t="str">
        <f>IF(ISNUMBER(T1_Data!FV210),IF(T1_Data!FV210=-999,"NA",IF(T1_Data!FV210&lt;1, "&lt;1", IF(T1_Data!FV210&gt;99, "&gt;99", T1_Data!FV210))),"-")</f>
        <v>-</v>
      </c>
      <c r="FW212" s="72" t="str">
        <f>IF(ISNUMBER(T1_Data!FW210),IF(T1_Data!FW210=-999,"NA",IF(T1_Data!FW210&lt;1, "&lt;1", IF(T1_Data!FW210&gt;99, "&gt;99", T1_Data!FW210))),"-")</f>
        <v>-</v>
      </c>
      <c r="FX212" s="71" t="str">
        <f>IF(ISBLANK(T1_Data!FX210), "", T1_Data!FX210)</f>
        <v/>
      </c>
    </row>
    <row r="213" spans="1:180" x14ac:dyDescent="0.25">
      <c r="A213" s="71" t="str">
        <f>IF(ISBLANK(T1_Data!A211), "", T1_Data!A211)</f>
        <v/>
      </c>
      <c r="B213" s="72" t="str">
        <f>IF(ISNUMBER(T1_Data!B211), T1_Data!B211,"-")</f>
        <v>-</v>
      </c>
      <c r="C213" s="72" t="str">
        <f>IF(ISNUMBER(T1_Data!C211),IF(T1_Data!C211=-999,"NA",IF(T1_Data!C211&lt;1, "&lt;1", IF(T1_Data!C211&gt;99, "&gt;99", T1_Data!C211))),"-")</f>
        <v>-</v>
      </c>
      <c r="D213" s="72" t="str">
        <f>IF(ISNUMBER(T1_Data!D211),IF(T1_Data!D211=-999,"NA",IF(T1_Data!D211&lt;1, "&lt;1", IF(T1_Data!D211&gt;99, "&gt;99", T1_Data!D211))),"-")</f>
        <v>-</v>
      </c>
      <c r="E213" s="72" t="str">
        <f>IF(ISNUMBER(T1_Data!E211),IF(T1_Data!E211=-999,"NA",IF(T1_Data!E211&lt;1, "&lt;1", IF(T1_Data!E211&gt;99, "&gt;99", T1_Data!E211))),"-")</f>
        <v>-</v>
      </c>
      <c r="F213" s="72" t="str">
        <f>IF(ISNUMBER(T1_Data!F211),IF(T1_Data!F211=-999,"NA",IF(T1_Data!F211&lt;1, "&lt;1", IF(T1_Data!F211&gt;99, "&gt;99", T1_Data!F211))),"-")</f>
        <v>-</v>
      </c>
      <c r="G213" s="72" t="str">
        <f>IF(ISNUMBER(T1_Data!G211),IF(T1_Data!G211=-999,"NA",IF(T1_Data!G211&lt;1, "&lt;1", IF(T1_Data!G211&gt;99, "&gt;99", T1_Data!G211))),"-")</f>
        <v>-</v>
      </c>
      <c r="H213" s="72" t="str">
        <f>IF(ISNUMBER(T1_Data!H211),IF(T1_Data!H211=-999,"NA",IF(T1_Data!H211&lt;1, "&lt;1", IF(T1_Data!H211&gt;99, "&gt;99", T1_Data!H211))),"-")</f>
        <v>-</v>
      </c>
      <c r="I213" s="72" t="str">
        <f>IF(ISNUMBER(T1_Data!I211),IF(T1_Data!I211=-999,"NA",IF(T1_Data!I211&lt;1, "&lt;1", IF(T1_Data!I211&gt;99, "&gt;99", T1_Data!I211))),"-")</f>
        <v>-</v>
      </c>
      <c r="J213" s="72" t="str">
        <f>IF(ISNUMBER(T1_Data!J211),IF(T1_Data!J211=-999,"NA",IF(T1_Data!J211&lt;1, "&lt;1", IF(T1_Data!J211&gt;99, "&gt;99", T1_Data!J211))),"-")</f>
        <v>-</v>
      </c>
      <c r="K213" s="72" t="str">
        <f>IF(ISNUMBER(T1_Data!K211),IF(T1_Data!K211=-999,"NA",IF(T1_Data!K211&lt;1, "&lt;1", IF(T1_Data!K211&gt;99, "&gt;99", T1_Data!K211))),"-")</f>
        <v>-</v>
      </c>
      <c r="L213" s="72" t="str">
        <f>IF(ISNUMBER(T1_Data!L211),IF(T1_Data!L211=-999,"NA",IF(T1_Data!L211&lt;1, "&lt;1", IF(T1_Data!L211&gt;99, "&gt;99", T1_Data!L211))),"-")</f>
        <v>-</v>
      </c>
      <c r="M213" s="72" t="str">
        <f>IF(ISNUMBER(T1_Data!M211),IF(T1_Data!M211=-999,"NA",IF(T1_Data!M211&lt;1, "&lt;1", IF(T1_Data!M211&gt;99, "&gt;99", T1_Data!M211))),"-")</f>
        <v>-</v>
      </c>
      <c r="N213" s="72" t="str">
        <f>IF(ISNUMBER(T1_Data!N211),IF(T1_Data!N211=-999,"NA",IF(T1_Data!N211&lt;1, "&lt;1", IF(T1_Data!N211&gt;99, "&gt;99", T1_Data!N211))),"-")</f>
        <v>-</v>
      </c>
      <c r="O213" s="72" t="str">
        <f>IF(ISNUMBER(T1_Data!O211),IF(T1_Data!O211=-999,"NA",IF(T1_Data!O211&lt;1, "&lt;1", IF(T1_Data!O211&gt;99, "&gt;99", T1_Data!O211))),"-")</f>
        <v>-</v>
      </c>
      <c r="P213" s="72" t="str">
        <f>IF(ISNUMBER(T1_Data!P211),IF(T1_Data!P211=-999,"NA",IF(T1_Data!P211&lt;1, "&lt;1", IF(T1_Data!P211&gt;99, "&gt;99", T1_Data!P211))),"-")</f>
        <v>-</v>
      </c>
      <c r="Q213" s="72" t="str">
        <f>IF(ISNUMBER(T1_Data!Q211),IF(T1_Data!Q211=-999,"NA",IF(T1_Data!Q211&lt;1, "&lt;1", IF(T1_Data!Q211&gt;99, "&gt;99", T1_Data!Q211))),"-")</f>
        <v>-</v>
      </c>
      <c r="R213" s="72" t="str">
        <f>IF(ISNUMBER(T1_Data!R211),IF(T1_Data!R211=-999,"NA",IF(T1_Data!R211&lt;1, "&lt;1", IF(T1_Data!R211&gt;99, "&gt;99", T1_Data!R211))),"-")</f>
        <v>-</v>
      </c>
      <c r="S213" s="72" t="str">
        <f>IF(ISNUMBER(T1_Data!S211),IF(T1_Data!S211=-999,"NA",IF(T1_Data!S211&lt;1, "&lt;1", IF(T1_Data!S211&gt;99, "&gt;99", T1_Data!S211))),"-")</f>
        <v>-</v>
      </c>
      <c r="T213" s="72" t="str">
        <f>IF(ISNUMBER(T1_Data!T211),IF(T1_Data!T211=-999,"NA",IF(T1_Data!T211&lt;1, "&lt;1", IF(T1_Data!T211&gt;99, "&gt;99", T1_Data!T211))),"-")</f>
        <v>-</v>
      </c>
      <c r="U213" s="72" t="str">
        <f>IF(ISNUMBER(T1_Data!U211),IF(T1_Data!U211=-999,"NA",IF(T1_Data!U211&lt;1, "&lt;1", IF(T1_Data!U211&gt;99, "&gt;99", T1_Data!U211))),"-")</f>
        <v>-</v>
      </c>
      <c r="V213" s="72" t="str">
        <f>IF(ISNUMBER(T1_Data!V211),IF(T1_Data!V211=-999,"NA",IF(T1_Data!V211&lt;1, "&lt;1", IF(T1_Data!V211&gt;99, "&gt;99", T1_Data!V211))),"-")</f>
        <v>-</v>
      </c>
      <c r="W213" s="72" t="str">
        <f>IF(ISNUMBER(T1_Data!W211),IF(T1_Data!W211=-999,"NA",IF(T1_Data!W211&lt;1, "&lt;1", IF(T1_Data!W211&gt;99, "&gt;99", T1_Data!W211))),"-")</f>
        <v>-</v>
      </c>
      <c r="X213" s="72" t="str">
        <f>IF(ISNUMBER(T1_Data!X211),IF(T1_Data!X211=-999,"NA",IF(T1_Data!X211&lt;1, "&lt;1", IF(T1_Data!X211&gt;99, "&gt;99", T1_Data!X211))),"-")</f>
        <v>-</v>
      </c>
      <c r="Y213" s="72" t="str">
        <f>IF(ISNUMBER(T1_Data!Y211),IF(T1_Data!Y211=-999,"NA",IF(T1_Data!Y211&lt;1, "&lt;1", IF(T1_Data!Y211&gt;99, "&gt;99", T1_Data!Y211))),"-")</f>
        <v>-</v>
      </c>
      <c r="Z213" s="72" t="str">
        <f>IF(ISNUMBER(T1_Data!Z211),IF(T1_Data!Z211=-999,"NA",IF(T1_Data!Z211&lt;1, "&lt;1", IF(T1_Data!Z211&gt;99, "&gt;99", T1_Data!Z211))),"-")</f>
        <v>-</v>
      </c>
      <c r="AA213" s="72" t="str">
        <f>IF(ISNUMBER(T1_Data!AA211),IF(T1_Data!AA211=-999,"NA",IF(T1_Data!AA211&lt;1, "&lt;1", IF(T1_Data!AA211&gt;99, "&gt;99", T1_Data!AA211))),"-")</f>
        <v>-</v>
      </c>
      <c r="AB213" s="72" t="str">
        <f>IF(ISNUMBER(T1_Data!AB211),IF(T1_Data!AB211=-999,"NA",IF(T1_Data!AB211&lt;1, "&lt;1", IF(T1_Data!AB211&gt;99, "&gt;99", T1_Data!AB211))),"-")</f>
        <v>-</v>
      </c>
      <c r="AC213" s="72" t="str">
        <f>IF(ISNUMBER(T1_Data!AC211),IF(T1_Data!AC211=-999,"NA",IF(T1_Data!AC211&lt;1, "&lt;1", IF(T1_Data!AC211&gt;99, "&gt;99", T1_Data!AC211))),"-")</f>
        <v>-</v>
      </c>
      <c r="AD213" s="72" t="str">
        <f>IF(ISNUMBER(T1_Data!AD211),IF(T1_Data!AD211=-999,"NA",IF(T1_Data!AD211&lt;1, "&lt;1", IF(T1_Data!AD211&gt;99, "&gt;99", T1_Data!AD211))),"-")</f>
        <v>-</v>
      </c>
      <c r="AE213" s="72" t="str">
        <f>IF(ISNUMBER(T1_Data!AE211),IF(T1_Data!AE211=-999,"NA",IF(T1_Data!AE211&lt;1, "&lt;1", IF(T1_Data!AE211&gt;99, "&gt;99", T1_Data!AE211))),"-")</f>
        <v>-</v>
      </c>
      <c r="AF213" s="72" t="str">
        <f>IF(ISNUMBER(T1_Data!AF211),IF(T1_Data!AF211=-999,"NA",IF(T1_Data!AF211&lt;1, "&lt;1", IF(T1_Data!AF211&gt;99, "&gt;99", T1_Data!AF211))),"-")</f>
        <v>-</v>
      </c>
      <c r="AG213" s="72" t="str">
        <f>IF(ISNUMBER(T1_Data!AG211),IF(T1_Data!AG211=-999,"NA",IF(T1_Data!AG211&lt;1, "&lt;1", IF(T1_Data!AG211&gt;99, "&gt;99", T1_Data!AG211))),"-")</f>
        <v>-</v>
      </c>
      <c r="AH213" s="72" t="str">
        <f>IF(ISNUMBER(T1_Data!AH211),IF(T1_Data!AH211=-999,"NA",IF(T1_Data!AH211&lt;1, "&lt;1", IF(T1_Data!AH211&gt;99, "&gt;99", T1_Data!AH211))),"-")</f>
        <v>-</v>
      </c>
      <c r="AI213" s="72" t="str">
        <f>IF(ISNUMBER(T1_Data!AI211),IF(T1_Data!AI211=-999,"NA",IF(T1_Data!AI211&lt;1, "&lt;1", IF(T1_Data!AI211&gt;99, "&gt;99", T1_Data!AI211))),"-")</f>
        <v>-</v>
      </c>
      <c r="AJ213" s="72" t="str">
        <f>IF(ISNUMBER(T1_Data!AJ211),IF(T1_Data!AJ211=-999,"NA",IF(T1_Data!AJ211&lt;1, "&lt;1", IF(T1_Data!AJ211&gt;99, "&gt;99", T1_Data!AJ211))),"-")</f>
        <v>-</v>
      </c>
      <c r="AK213" s="72" t="str">
        <f>IF(ISNUMBER(T1_Data!AK211),IF(T1_Data!AK211=-999,"NA",IF(T1_Data!AK211&lt;1, "&lt;1", IF(T1_Data!AK211&gt;99, "&gt;99", T1_Data!AK211))),"-")</f>
        <v>-</v>
      </c>
      <c r="AL213" s="72" t="str">
        <f>IF(ISNUMBER(T1_Data!AL211),IF(T1_Data!AL211=-999,"NA",IF(T1_Data!AL211&lt;1, "&lt;1", IF(T1_Data!AL211&gt;99, "&gt;99", T1_Data!AL211))),"-")</f>
        <v>-</v>
      </c>
      <c r="AM213" s="72" t="str">
        <f>IF(ISNUMBER(T1_Data!AM211),IF(T1_Data!AM211=-999,"NA",IF(T1_Data!AM211&lt;1, "&lt;1", IF(T1_Data!AM211&gt;99, "&gt;99", T1_Data!AM211))),"-")</f>
        <v>-</v>
      </c>
      <c r="AN213" s="72" t="str">
        <f>IF(ISNUMBER(T1_Data!AN211),IF(T1_Data!AN211=-999,"NA",IF(T1_Data!AN211&lt;1, "&lt;1", IF(T1_Data!AN211&gt;99, "&gt;99", T1_Data!AN211))),"-")</f>
        <v>-</v>
      </c>
      <c r="AO213" s="72" t="str">
        <f>IF(ISNUMBER(T1_Data!AO211),IF(T1_Data!AO211=-999,"NA",IF(T1_Data!AO211&lt;1, "&lt;1", IF(T1_Data!AO211&gt;99, "&gt;99", T1_Data!AO211))),"-")</f>
        <v>-</v>
      </c>
      <c r="AP213" s="72" t="str">
        <f>IF(ISNUMBER(T1_Data!AP211),IF(T1_Data!AP211=-999,"NA",IF(T1_Data!AP211&lt;1, "&lt;1", IF(T1_Data!AP211&gt;99, "&gt;99", T1_Data!AP211))),"-")</f>
        <v>-</v>
      </c>
      <c r="AQ213" s="72" t="str">
        <f>IF(ISNUMBER(T1_Data!AQ211),IF(T1_Data!AQ211=-999,"NA",IF(T1_Data!AQ211&lt;1, "&lt;1", IF(T1_Data!AQ211&gt;99, "&gt;99", T1_Data!AQ211))),"-")</f>
        <v>-</v>
      </c>
      <c r="AR213" s="72" t="str">
        <f>IF(ISNUMBER(T1_Data!AR211),IF(T1_Data!AR211=-999,"NA",IF(T1_Data!AR211&lt;1, "&lt;1", IF(T1_Data!AR211&gt;99, "&gt;99", T1_Data!AR211))),"-")</f>
        <v>-</v>
      </c>
      <c r="AS213" s="72" t="str">
        <f>IF(ISNUMBER(T1_Data!AS211),IF(T1_Data!AS211=-999,"NA",IF(T1_Data!AS211&lt;1, "&lt;1", IF(T1_Data!AS211&gt;99, "&gt;99", T1_Data!AS211))),"-")</f>
        <v>-</v>
      </c>
      <c r="AT213" s="72" t="str">
        <f>IF(ISNUMBER(T1_Data!AT211),IF(T1_Data!AT211=-999,"NA",IF(T1_Data!AT211&lt;1, "&lt;1", IF(T1_Data!AT211&gt;99, "&gt;99", T1_Data!AT211))),"-")</f>
        <v>-</v>
      </c>
      <c r="AU213" s="72" t="str">
        <f>IF(ISNUMBER(T1_Data!AU211),IF(T1_Data!AU211=-999,"NA",IF(T1_Data!AU211&lt;1, "&lt;1", IF(T1_Data!AU211&gt;99, "&gt;99", T1_Data!AU211))),"-")</f>
        <v>-</v>
      </c>
      <c r="AV213" s="72" t="str">
        <f>IF(ISNUMBER(T1_Data!AV211),IF(T1_Data!AV211=-999,"NA",IF(T1_Data!AV211&lt;1, "&lt;1", IF(T1_Data!AV211&gt;99, "&gt;99", T1_Data!AV211))),"-")</f>
        <v>-</v>
      </c>
      <c r="AW213" s="72" t="str">
        <f>IF(ISNUMBER(T1_Data!AW211),IF(T1_Data!AW211=-999,"NA",IF(T1_Data!AW211&lt;1, "&lt;1", IF(T1_Data!AW211&gt;99, "&gt;99", T1_Data!AW211))),"-")</f>
        <v>-</v>
      </c>
      <c r="AX213" s="72" t="str">
        <f>IF(ISNUMBER(T1_Data!AX211),IF(T1_Data!AX211=-999,"NA",IF(T1_Data!AX211&lt;1, "&lt;1", IF(T1_Data!AX211&gt;99, "&gt;99", T1_Data!AX211))),"-")</f>
        <v>-</v>
      </c>
      <c r="AY213" s="72" t="str">
        <f>IF(ISNUMBER(T1_Data!AY211),IF(T1_Data!AY211=-999,"NA",IF(T1_Data!AY211&lt;1, "&lt;1", IF(T1_Data!AY211&gt;99, "&gt;99", T1_Data!AY211))),"-")</f>
        <v>-</v>
      </c>
      <c r="AZ213" s="72" t="str">
        <f>IF(ISNUMBER(T1_Data!AZ211),IF(T1_Data!AZ211=-999,"NA",IF(T1_Data!AZ211&lt;1, "&lt;1", IF(T1_Data!AZ211&gt;99, "&gt;99", T1_Data!AZ211))),"-")</f>
        <v>-</v>
      </c>
      <c r="BA213" s="72" t="str">
        <f>IF(ISNUMBER(T1_Data!BA211),IF(T1_Data!BA211=-999,"NA",IF(T1_Data!BA211&lt;1, "&lt;1", IF(T1_Data!BA211&gt;99, "&gt;99", T1_Data!BA211))),"-")</f>
        <v>-</v>
      </c>
      <c r="BB213" s="72" t="str">
        <f>IF(ISNUMBER(T1_Data!BB211),IF(T1_Data!BB211=-999,"NA",IF(T1_Data!BB211&lt;1, "&lt;1", IF(T1_Data!BB211&gt;99, "&gt;99", T1_Data!BB211))),"-")</f>
        <v>-</v>
      </c>
      <c r="BC213" s="72" t="str">
        <f>IF(ISNUMBER(T1_Data!BC211),IF(T1_Data!BC211=-999,"NA",IF(T1_Data!BC211&lt;1, "&lt;1", IF(T1_Data!BC211&gt;99, "&gt;99", T1_Data!BC211))),"-")</f>
        <v>-</v>
      </c>
      <c r="BD213" s="72" t="str">
        <f>IF(ISNUMBER(T1_Data!BD211),IF(T1_Data!BD211=-999,"NA",IF(T1_Data!BD211&lt;1, "&lt;1", IF(T1_Data!BD211&gt;99, "&gt;99", T1_Data!BD211))),"-")</f>
        <v>-</v>
      </c>
      <c r="BE213" s="72" t="str">
        <f>IF(ISNUMBER(T1_Data!BE211),IF(T1_Data!BE211=-999,"NA",IF(T1_Data!BE211&lt;1, "&lt;1", IF(T1_Data!BE211&gt;99, "&gt;99", T1_Data!BE211))),"-")</f>
        <v>-</v>
      </c>
      <c r="BF213" s="72" t="str">
        <f>IF(ISNUMBER(T1_Data!BF211),IF(T1_Data!BF211=-999,"NA",IF(T1_Data!BF211&lt;1, "&lt;1", IF(T1_Data!BF211&gt;99, "&gt;99", T1_Data!BF211))),"-")</f>
        <v>-</v>
      </c>
      <c r="BG213" s="72" t="str">
        <f>IF(ISNUMBER(T1_Data!BG211),IF(T1_Data!BG211=-999,"NA",IF(T1_Data!BG211&lt;1, "&lt;1", IF(T1_Data!BG211&gt;99, "&gt;99", T1_Data!BG211))),"-")</f>
        <v>-</v>
      </c>
      <c r="BH213" s="72" t="str">
        <f>IF(ISNUMBER(T1_Data!BH211),IF(T1_Data!BH211=-999,"NA",IF(T1_Data!BH211&lt;1, "&lt;1", IF(T1_Data!BH211&gt;99, "&gt;99", T1_Data!BH211))),"-")</f>
        <v>-</v>
      </c>
      <c r="BI213" s="72" t="str">
        <f>IF(ISNUMBER(T1_Data!BI211),IF(T1_Data!BI211=-999,"NA",IF(T1_Data!BI211&lt;1, "&lt;1", IF(T1_Data!BI211&gt;99, "&gt;99", T1_Data!BI211))),"-")</f>
        <v>-</v>
      </c>
      <c r="BJ213" s="72" t="str">
        <f>IF(ISNUMBER(T1_Data!BJ211),IF(T1_Data!BJ211=-999,"NA",IF(T1_Data!BJ211&lt;1, "&lt;1", IF(T1_Data!BJ211&gt;99, "&gt;99", T1_Data!BJ211))),"-")</f>
        <v>-</v>
      </c>
      <c r="BK213" s="72" t="str">
        <f>IF(ISNUMBER(T1_Data!BK211),IF(T1_Data!BK211=-999,"NA",IF(T1_Data!BK211&lt;1, "&lt;1", IF(T1_Data!BK211&gt;99, "&gt;99", T1_Data!BK211))),"-")</f>
        <v>-</v>
      </c>
      <c r="BL213" s="72" t="str">
        <f>IF(ISNUMBER(T1_Data!BL211),IF(T1_Data!BL211=-999,"NA",IF(T1_Data!BL211&lt;1, "&lt;1", IF(T1_Data!BL211&gt;99, "&gt;99", T1_Data!BL211))),"-")</f>
        <v>-</v>
      </c>
      <c r="BM213" s="72" t="str">
        <f>IF(ISNUMBER(T1_Data!BM211),IF(T1_Data!BM211=-999,"NA",IF(T1_Data!BM211&lt;1, "&lt;1", IF(T1_Data!BM211&gt;99, "&gt;99", T1_Data!BM211))),"-")</f>
        <v>-</v>
      </c>
      <c r="BN213" s="72" t="str">
        <f>IF(ISNUMBER(T1_Data!BN211),IF(T1_Data!BN211=-999,"NA",IF(T1_Data!BN211&lt;1, "&lt;1", IF(T1_Data!BN211&gt;99, "&gt;99", T1_Data!BN211))),"-")</f>
        <v>-</v>
      </c>
      <c r="BO213" s="72" t="str">
        <f>IF(ISNUMBER(T1_Data!BO211),IF(T1_Data!BO211=-999,"NA",IF(T1_Data!BO211&lt;1, "&lt;1", IF(T1_Data!BO211&gt;99, "&gt;99", T1_Data!BO211))),"-")</f>
        <v>-</v>
      </c>
      <c r="BP213" s="72" t="str">
        <f>IF(ISNUMBER(T1_Data!BP211),IF(T1_Data!BP211=-999,"NA",IF(T1_Data!BP211&lt;1, "&lt;1", IF(T1_Data!BP211&gt;99, "&gt;99", T1_Data!BP211))),"-")</f>
        <v>-</v>
      </c>
      <c r="BQ213" s="72" t="str">
        <f>IF(ISNUMBER(T1_Data!BQ211),IF(T1_Data!BQ211=-999,"NA",IF(T1_Data!BQ211&lt;1, "&lt;1", IF(T1_Data!BQ211&gt;99, "&gt;99", T1_Data!BQ211))),"-")</f>
        <v>-</v>
      </c>
      <c r="BR213" s="72" t="str">
        <f>IF(ISNUMBER(T1_Data!BR211),IF(T1_Data!BR211=-999,"NA",IF(T1_Data!BR211&lt;1, "&lt;1", IF(T1_Data!BR211&gt;99, "&gt;99", T1_Data!BR211))),"-")</f>
        <v>-</v>
      </c>
      <c r="BS213" s="72" t="str">
        <f>IF(ISNUMBER(T1_Data!BS211),IF(T1_Data!BS211=-999,"NA",IF(T1_Data!BS211&lt;1, "&lt;1", IF(T1_Data!BS211&gt;99, "&gt;99", T1_Data!BS211))),"-")</f>
        <v>-</v>
      </c>
      <c r="BT213" s="72" t="str">
        <f>IF(ISNUMBER(T1_Data!BT211),IF(T1_Data!BT211=-999,"NA",IF(T1_Data!BT211&lt;1, "&lt;1", IF(T1_Data!BT211&gt;99, "&gt;99", T1_Data!BT211))),"-")</f>
        <v>-</v>
      </c>
      <c r="BU213" s="72" t="str">
        <f>IF(ISNUMBER(T1_Data!BU211),IF(T1_Data!BU211=-999,"NA",IF(T1_Data!BU211&lt;1, "&lt;1", IF(T1_Data!BU211&gt;99, "&gt;99", T1_Data!BU211))),"-")</f>
        <v>-</v>
      </c>
      <c r="BV213" s="72" t="str">
        <f>IF(ISNUMBER(T1_Data!BV211),IF(T1_Data!BV211=-999,"NA",IF(T1_Data!BV211&lt;1, "&lt;1", IF(T1_Data!BV211&gt;99, "&gt;99", T1_Data!BV211))),"-")</f>
        <v>-</v>
      </c>
      <c r="BW213" s="72" t="str">
        <f>IF(ISNUMBER(T1_Data!BW211),IF(T1_Data!BW211=-999,"NA",IF(T1_Data!BW211&lt;1, "&lt;1", IF(T1_Data!BW211&gt;99, "&gt;99", T1_Data!BW211))),"-")</f>
        <v>-</v>
      </c>
      <c r="BX213" s="72" t="str">
        <f>IF(ISNUMBER(T1_Data!BX211),IF(T1_Data!BX211=-999,"NA",IF(T1_Data!BX211&lt;1, "&lt;1", IF(T1_Data!BX211&gt;99, "&gt;99", T1_Data!BX211))),"-")</f>
        <v>-</v>
      </c>
      <c r="BY213" s="72" t="str">
        <f>IF(ISNUMBER(T1_Data!BY211),IF(T1_Data!BY211=-999,"NA",IF(T1_Data!BY211&lt;1, "&lt;1", IF(T1_Data!BY211&gt;99, "&gt;99", T1_Data!BY211))),"-")</f>
        <v>-</v>
      </c>
      <c r="BZ213" s="72" t="str">
        <f>IF(ISNUMBER(T1_Data!BZ211),IF(T1_Data!BZ211=-999,"NA",IF(T1_Data!BZ211&lt;1, "&lt;1", IF(T1_Data!BZ211&gt;99, "&gt;99", T1_Data!BZ211))),"-")</f>
        <v>-</v>
      </c>
      <c r="CA213" s="72" t="str">
        <f>IF(ISNUMBER(T1_Data!CA211),IF(T1_Data!CA211=-999,"NA",IF(T1_Data!CA211&lt;1, "&lt;1", IF(T1_Data!CA211&gt;99, "&gt;99", T1_Data!CA211))),"-")</f>
        <v>-</v>
      </c>
      <c r="CB213" s="72" t="str">
        <f>IF(ISNUMBER(T1_Data!CB211),IF(T1_Data!CB211=-999,"NA",IF(T1_Data!CB211&lt;1, "&lt;1", IF(T1_Data!CB211&gt;99, "&gt;99", T1_Data!CB211))),"-")</f>
        <v>-</v>
      </c>
      <c r="CC213" s="72" t="str">
        <f>IF(ISNUMBER(T1_Data!CC211),IF(T1_Data!CC211=-999,"NA",IF(T1_Data!CC211&lt;1, "&lt;1", IF(T1_Data!CC211&gt;99, "&gt;99", T1_Data!CC211))),"-")</f>
        <v>-</v>
      </c>
      <c r="CD213" s="72" t="str">
        <f>IF(ISNUMBER(T1_Data!CD211),IF(T1_Data!CD211=-999,"NA",IF(T1_Data!CD211&lt;1, "&lt;1", IF(T1_Data!CD211&gt;99, "&gt;99", T1_Data!CD211))),"-")</f>
        <v>-</v>
      </c>
      <c r="CE213" s="72" t="str">
        <f>IF(ISNUMBER(T1_Data!CE211),IF(T1_Data!CE211=-999,"NA",IF(T1_Data!CE211&lt;1, "&lt;1", IF(T1_Data!CE211&gt;99, "&gt;99", T1_Data!CE211))),"-")</f>
        <v>-</v>
      </c>
      <c r="CF213" s="72" t="str">
        <f>IF(ISNUMBER(T1_Data!CF211),IF(T1_Data!CF211=-999,"NA",IF(T1_Data!CF211&lt;1, "&lt;1", IF(T1_Data!CF211&gt;99, "&gt;99", T1_Data!CF211))),"-")</f>
        <v>-</v>
      </c>
      <c r="CG213" s="72" t="str">
        <f>IF(ISNUMBER(T1_Data!CG211),IF(T1_Data!CG211=-999,"NA",IF(T1_Data!CG211&lt;1, "&lt;1", IF(T1_Data!CG211&gt;99, "&gt;99", T1_Data!CG211))),"-")</f>
        <v>-</v>
      </c>
      <c r="CH213" s="72" t="str">
        <f>IF(ISNUMBER(T1_Data!CH211),IF(T1_Data!CH211=-999,"NA",IF(T1_Data!CH211&lt;1, "&lt;1", IF(T1_Data!CH211&gt;99, "&gt;99", T1_Data!CH211))),"-")</f>
        <v>-</v>
      </c>
      <c r="CI213" s="72" t="str">
        <f>IF(ISNUMBER(T1_Data!CI211),IF(T1_Data!CI211=-999,"NA",IF(T1_Data!CI211&lt;1, "&lt;1", IF(T1_Data!CI211&gt;99, "&gt;99", T1_Data!CI211))),"-")</f>
        <v>-</v>
      </c>
      <c r="CJ213" s="72" t="str">
        <f>IF(ISNUMBER(T1_Data!CJ211),IF(T1_Data!CJ211=-999,"NA",IF(T1_Data!CJ211&lt;1, "&lt;1", IF(T1_Data!CJ211&gt;99, "&gt;99", T1_Data!CJ211))),"-")</f>
        <v>-</v>
      </c>
      <c r="CK213" s="72" t="str">
        <f>IF(ISNUMBER(T1_Data!CK211),IF(T1_Data!CK211=-999,"NA",IF(T1_Data!CK211&lt;1, "&lt;1", IF(T1_Data!CK211&gt;99, "&gt;99", T1_Data!CK211))),"-")</f>
        <v>-</v>
      </c>
      <c r="CL213" s="72" t="str">
        <f>IF(ISNUMBER(T1_Data!CL211),IF(T1_Data!CL211=-999,"NA",IF(T1_Data!CL211&lt;1, "&lt;1", IF(T1_Data!CL211&gt;99, "&gt;99", T1_Data!CL211))),"-")</f>
        <v>-</v>
      </c>
      <c r="CM213" s="72" t="str">
        <f>IF(ISNUMBER(T1_Data!CM211),IF(T1_Data!CM211=-999,"NA",IF(T1_Data!CM211&lt;1, "&lt;1", IF(T1_Data!CM211&gt;99, "&gt;99", T1_Data!CM211))),"-")</f>
        <v>-</v>
      </c>
      <c r="CN213" s="72" t="str">
        <f>IF(ISNUMBER(T1_Data!CN211),IF(T1_Data!CN211=-999,"NA",IF(T1_Data!CN211&lt;1, "&lt;1", IF(T1_Data!CN211&gt;99, "&gt;99", T1_Data!CN211))),"-")</f>
        <v>-</v>
      </c>
      <c r="CO213" s="72" t="str">
        <f>IF(ISNUMBER(T1_Data!CO211),IF(T1_Data!CO211=-999,"NA",IF(T1_Data!CO211&lt;1, "&lt;1", IF(T1_Data!CO211&gt;99, "&gt;99", T1_Data!CO211))),"-")</f>
        <v>-</v>
      </c>
      <c r="CP213" s="72" t="str">
        <f>IF(ISNUMBER(T1_Data!CP211),IF(T1_Data!CP211=-999,"NA",IF(T1_Data!CP211&lt;1, "&lt;1", IF(T1_Data!CP211&gt;99, "&gt;99", T1_Data!CP211))),"-")</f>
        <v>-</v>
      </c>
      <c r="CQ213" s="72" t="str">
        <f>IF(ISNUMBER(T1_Data!CQ211),IF(T1_Data!CQ211=-999,"NA",IF(T1_Data!CQ211&lt;1, "&lt;1", IF(T1_Data!CQ211&gt;99, "&gt;99", T1_Data!CQ211))),"-")</f>
        <v>-</v>
      </c>
      <c r="CR213" s="72" t="str">
        <f>IF(ISNUMBER(T1_Data!CR211),IF(T1_Data!CR211=-999,"NA",IF(T1_Data!CR211&lt;1, "&lt;1", IF(T1_Data!CR211&gt;99, "&gt;99", T1_Data!CR211))),"-")</f>
        <v>-</v>
      </c>
      <c r="CS213" s="72" t="str">
        <f>IF(ISNUMBER(T1_Data!CS211),IF(T1_Data!CS211=-999,"NA",IF(T1_Data!CS211&lt;1, "&lt;1", IF(T1_Data!CS211&gt;99, "&gt;99", T1_Data!CS211))),"-")</f>
        <v>-</v>
      </c>
      <c r="CT213" s="72" t="str">
        <f>IF(ISNUMBER(T1_Data!CT211),IF(T1_Data!CT211=-999,"NA",IF(T1_Data!CT211&lt;1, "&lt;1", IF(T1_Data!CT211&gt;99, "&gt;99", T1_Data!CT211))),"-")</f>
        <v>-</v>
      </c>
      <c r="CU213" s="72" t="str">
        <f>IF(ISNUMBER(T1_Data!CU211),IF(T1_Data!CU211=-999,"NA",IF(T1_Data!CU211&lt;1, "&lt;1", IF(T1_Data!CU211&gt;99, "&gt;99", T1_Data!CU211))),"-")</f>
        <v>-</v>
      </c>
      <c r="CV213" s="72" t="str">
        <f>IF(ISNUMBER(T1_Data!CV211),IF(T1_Data!CV211=-999,"NA",IF(T1_Data!CV211&lt;1, "&lt;1", IF(T1_Data!CV211&gt;99, "&gt;99", T1_Data!CV211))),"-")</f>
        <v>-</v>
      </c>
      <c r="CW213" s="72" t="str">
        <f>IF(ISNUMBER(T1_Data!CW211),IF(T1_Data!CW211=-999,"NA",IF(T1_Data!CW211&lt;1, "&lt;1", IF(T1_Data!CW211&gt;99, "&gt;99", T1_Data!CW211))),"-")</f>
        <v>-</v>
      </c>
      <c r="CX213" s="72" t="str">
        <f>IF(ISNUMBER(T1_Data!CX211),IF(T1_Data!CX211=-999,"NA",IF(T1_Data!CX211&lt;1, "&lt;1", IF(T1_Data!CX211&gt;99, "&gt;99", T1_Data!CX211))),"-")</f>
        <v>-</v>
      </c>
      <c r="CY213" s="72" t="str">
        <f>IF(ISNUMBER(T1_Data!CY211),IF(T1_Data!CY211=-999,"NA",IF(T1_Data!CY211&lt;1, "&lt;1", IF(T1_Data!CY211&gt;99, "&gt;99", T1_Data!CY211))),"-")</f>
        <v>-</v>
      </c>
      <c r="CZ213" s="72" t="str">
        <f>IF(ISNUMBER(T1_Data!CZ211),IF(T1_Data!CZ211=-999,"NA",IF(T1_Data!CZ211&lt;1, "&lt;1", IF(T1_Data!CZ211&gt;99, "&gt;99", T1_Data!CZ211))),"-")</f>
        <v>-</v>
      </c>
      <c r="DA213" s="72" t="str">
        <f>IF(ISNUMBER(T1_Data!DA211),IF(T1_Data!DA211=-999,"NA",IF(T1_Data!DA211&lt;1, "&lt;1", IF(T1_Data!DA211&gt;99, "&gt;99", T1_Data!DA211))),"-")</f>
        <v>-</v>
      </c>
      <c r="DB213" s="72" t="str">
        <f>IF(ISNUMBER(T1_Data!DB211),IF(T1_Data!DB211=-999,"NA",IF(T1_Data!DB211&lt;1, "&lt;1", IF(T1_Data!DB211&gt;99, "&gt;99", T1_Data!DB211))),"-")</f>
        <v>-</v>
      </c>
      <c r="DC213" s="72" t="str">
        <f>IF(ISNUMBER(T1_Data!DC211),IF(T1_Data!DC211=-999,"NA",IF(T1_Data!DC211&lt;1, "&lt;1", IF(T1_Data!DC211&gt;99, "&gt;99", T1_Data!DC211))),"-")</f>
        <v>-</v>
      </c>
      <c r="DD213" s="72" t="str">
        <f>IF(ISNUMBER(T1_Data!DD211),IF(T1_Data!DD211=-999,"NA",IF(T1_Data!DD211&lt;1, "&lt;1", IF(T1_Data!DD211&gt;99, "&gt;99", T1_Data!DD211))),"-")</f>
        <v>-</v>
      </c>
      <c r="DE213" s="72" t="str">
        <f>IF(ISNUMBER(T1_Data!DE211),IF(T1_Data!DE211=-999,"NA",IF(T1_Data!DE211&lt;1, "&lt;1", IF(T1_Data!DE211&gt;99, "&gt;99", T1_Data!DE211))),"-")</f>
        <v>-</v>
      </c>
      <c r="DF213" s="72" t="str">
        <f>IF(ISNUMBER(T1_Data!DF211),IF(T1_Data!DF211=-999,"NA",IF(T1_Data!DF211&lt;1, "&lt;1", IF(T1_Data!DF211&gt;99, "&gt;99", T1_Data!DF211))),"-")</f>
        <v>-</v>
      </c>
      <c r="DG213" s="72" t="str">
        <f>IF(ISNUMBER(T1_Data!DG211),IF(T1_Data!DG211=-999,"NA",IF(T1_Data!DG211&lt;1, "&lt;1", IF(T1_Data!DG211&gt;99, "&gt;99", T1_Data!DG211))),"-")</f>
        <v>-</v>
      </c>
      <c r="DH213" s="72" t="str">
        <f>IF(ISNUMBER(T1_Data!DH211),IF(T1_Data!DH211=-999,"NA",IF(T1_Data!DH211&lt;1, "&lt;1", IF(T1_Data!DH211&gt;99, "&gt;99", T1_Data!DH211))),"-")</f>
        <v>-</v>
      </c>
      <c r="DI213" s="72" t="str">
        <f>IF(ISNUMBER(T1_Data!DI211),IF(T1_Data!DI211=-999,"NA",IF(T1_Data!DI211&lt;1, "&lt;1", IF(T1_Data!DI211&gt;99, "&gt;99", T1_Data!DI211))),"-")</f>
        <v>-</v>
      </c>
      <c r="DJ213" s="72" t="str">
        <f>IF(ISNUMBER(T1_Data!DJ211),IF(T1_Data!DJ211=-999,"NA",IF(T1_Data!DJ211&lt;1, "&lt;1", IF(T1_Data!DJ211&gt;99, "&gt;99", T1_Data!DJ211))),"-")</f>
        <v>-</v>
      </c>
      <c r="DK213" s="72" t="str">
        <f>IF(ISNUMBER(T1_Data!DK211),IF(T1_Data!DK211=-999,"NA",IF(T1_Data!DK211&lt;1, "&lt;1", IF(T1_Data!DK211&gt;99, "&gt;99", T1_Data!DK211))),"-")</f>
        <v>-</v>
      </c>
      <c r="DL213" s="72" t="str">
        <f>IF(ISNUMBER(T1_Data!DL211),IF(T1_Data!DL211=-999,"NA",IF(T1_Data!DL211&lt;1, "&lt;1", IF(T1_Data!DL211&gt;99, "&gt;99", T1_Data!DL211))),"-")</f>
        <v>-</v>
      </c>
      <c r="DM213" s="72" t="str">
        <f>IF(ISNUMBER(T1_Data!DM211),IF(T1_Data!DM211=-999,"NA",IF(T1_Data!DM211&lt;1, "&lt;1", IF(T1_Data!DM211&gt;99, "&gt;99", T1_Data!DM211))),"-")</f>
        <v>-</v>
      </c>
      <c r="DN213" s="72" t="str">
        <f>IF(ISNUMBER(T1_Data!DN211),IF(T1_Data!DN211=-999,"NA",IF(T1_Data!DN211&lt;1, "&lt;1", IF(T1_Data!DN211&gt;99, "&gt;99", T1_Data!DN211))),"-")</f>
        <v>-</v>
      </c>
      <c r="DO213" s="72" t="str">
        <f>IF(ISNUMBER(T1_Data!DO211),IF(T1_Data!DO211=-999,"NA",IF(T1_Data!DO211&lt;1, "&lt;1", IF(T1_Data!DO211&gt;99, "&gt;99", T1_Data!DO211))),"-")</f>
        <v>-</v>
      </c>
      <c r="DP213" s="72" t="str">
        <f>IF(ISNUMBER(T1_Data!DP211),IF(T1_Data!DP211=-999,"NA",IF(T1_Data!DP211&lt;1, "&lt;1", IF(T1_Data!DP211&gt;99, "&gt;99", T1_Data!DP211))),"-")</f>
        <v>-</v>
      </c>
      <c r="DQ213" s="72" t="str">
        <f>IF(ISNUMBER(T1_Data!DQ211),IF(T1_Data!DQ211=-999,"NA",IF(T1_Data!DQ211&lt;1, "&lt;1", IF(T1_Data!DQ211&gt;99, "&gt;99", T1_Data!DQ211))),"-")</f>
        <v>-</v>
      </c>
      <c r="DR213" s="72" t="str">
        <f>IF(ISNUMBER(T1_Data!DR211),IF(T1_Data!DR211=-999,"NA",IF(T1_Data!DR211&lt;1, "&lt;1", IF(T1_Data!DR211&gt;99, "&gt;99", T1_Data!DR211))),"-")</f>
        <v>-</v>
      </c>
      <c r="DS213" s="72" t="str">
        <f>IF(ISNUMBER(T1_Data!DS211),IF(T1_Data!DS211=-999,"NA",IF(T1_Data!DS211&lt;1, "&lt;1", IF(T1_Data!DS211&gt;99, "&gt;99", T1_Data!DS211))),"-")</f>
        <v>-</v>
      </c>
      <c r="DT213" s="72" t="str">
        <f>IF(ISNUMBER(T1_Data!DT211),IF(T1_Data!DT211=-999,"NA",IF(T1_Data!DT211&lt;1, "&lt;1", IF(T1_Data!DT211&gt;99, "&gt;99", T1_Data!DT211))),"-")</f>
        <v>-</v>
      </c>
      <c r="DU213" s="72" t="str">
        <f>IF(ISNUMBER(T1_Data!DU211),IF(T1_Data!DU211=-999,"NA",IF(T1_Data!DU211&lt;1, "&lt;1", IF(T1_Data!DU211&gt;99, "&gt;99", T1_Data!DU211))),"-")</f>
        <v>-</v>
      </c>
      <c r="DV213" s="72" t="str">
        <f>IF(ISNUMBER(T1_Data!DV211),IF(T1_Data!DV211=-999,"NA",IF(T1_Data!DV211&lt;1, "&lt;1", IF(T1_Data!DV211&gt;99, "&gt;99", T1_Data!DV211))),"-")</f>
        <v>-</v>
      </c>
      <c r="DW213" s="72" t="str">
        <f>IF(ISNUMBER(T1_Data!DW211),IF(T1_Data!DW211=-999,"NA",IF(T1_Data!DW211&lt;1, "&lt;1", IF(T1_Data!DW211&gt;99, "&gt;99", T1_Data!DW211))),"-")</f>
        <v>-</v>
      </c>
      <c r="DX213" s="72" t="str">
        <f>IF(ISNUMBER(T1_Data!DX211),IF(T1_Data!DX211=-999,"NA",IF(T1_Data!DX211&lt;1, "&lt;1", IF(T1_Data!DX211&gt;99, "&gt;99", T1_Data!DX211))),"-")</f>
        <v>-</v>
      </c>
      <c r="DY213" s="72" t="str">
        <f>IF(ISNUMBER(T1_Data!DY211),IF(T1_Data!DY211=-999,"NA",IF(T1_Data!DY211&lt;1, "&lt;1", IF(T1_Data!DY211&gt;99, "&gt;99", T1_Data!DY211))),"-")</f>
        <v>-</v>
      </c>
      <c r="DZ213" s="72" t="str">
        <f>IF(ISNUMBER(T1_Data!DZ211),IF(T1_Data!DZ211=-999,"NA",IF(T1_Data!DZ211&lt;1, "&lt;1", IF(T1_Data!DZ211&gt;99, "&gt;99", T1_Data!DZ211))),"-")</f>
        <v>-</v>
      </c>
      <c r="EA213" s="72" t="str">
        <f>IF(ISNUMBER(T1_Data!EA211),IF(T1_Data!EA211=-999,"NA",IF(T1_Data!EA211&lt;1, "&lt;1", IF(T1_Data!EA211&gt;99, "&gt;99", T1_Data!EA211))),"-")</f>
        <v>-</v>
      </c>
      <c r="EB213" s="72" t="str">
        <f>IF(ISNUMBER(T1_Data!EB211),IF(T1_Data!EB211=-999,"NA",IF(T1_Data!EB211&lt;1, "&lt;1", IF(T1_Data!EB211&gt;99, "&gt;99", T1_Data!EB211))),"-")</f>
        <v>-</v>
      </c>
      <c r="EC213" s="72" t="str">
        <f>IF(ISNUMBER(T1_Data!EC211),IF(T1_Data!EC211=-999,"NA",IF(T1_Data!EC211&lt;1, "&lt;1", IF(T1_Data!EC211&gt;99, "&gt;99", T1_Data!EC211))),"-")</f>
        <v>-</v>
      </c>
      <c r="ED213" s="72" t="str">
        <f>IF(ISNUMBER(T1_Data!ED211),IF(T1_Data!ED211=-999,"NA",IF(T1_Data!ED211&lt;1, "&lt;1", IF(T1_Data!ED211&gt;99, "&gt;99", T1_Data!ED211))),"-")</f>
        <v>-</v>
      </c>
      <c r="EE213" s="72" t="str">
        <f>IF(ISNUMBER(T1_Data!EE211),IF(T1_Data!EE211=-999,"NA",IF(T1_Data!EE211&lt;1, "&lt;1", IF(T1_Data!EE211&gt;99, "&gt;99", T1_Data!EE211))),"-")</f>
        <v>-</v>
      </c>
      <c r="EF213" s="72" t="str">
        <f>IF(ISNUMBER(T1_Data!EF211),IF(T1_Data!EF211=-999,"NA",IF(T1_Data!EF211&lt;1, "&lt;1", IF(T1_Data!EF211&gt;99, "&gt;99", T1_Data!EF211))),"-")</f>
        <v>-</v>
      </c>
      <c r="EG213" s="72" t="str">
        <f>IF(ISNUMBER(T1_Data!EG211),IF(T1_Data!EG211=-999,"NA",IF(T1_Data!EG211&lt;1, "&lt;1", IF(T1_Data!EG211&gt;99, "&gt;99", T1_Data!EG211))),"-")</f>
        <v>-</v>
      </c>
      <c r="EH213" s="72" t="str">
        <f>IF(ISNUMBER(T1_Data!EH211),IF(T1_Data!EH211=-999,"NA",IF(T1_Data!EH211&lt;1, "&lt;1", IF(T1_Data!EH211&gt;99, "&gt;99", T1_Data!EH211))),"-")</f>
        <v>-</v>
      </c>
      <c r="EI213" s="72" t="str">
        <f>IF(ISNUMBER(T1_Data!EI211),IF(T1_Data!EI211=-999,"NA",IF(T1_Data!EI211&lt;1, "&lt;1", IF(T1_Data!EI211&gt;99, "&gt;99", T1_Data!EI211))),"-")</f>
        <v>-</v>
      </c>
      <c r="EJ213" s="72" t="str">
        <f>IF(ISNUMBER(T1_Data!EJ211),IF(T1_Data!EJ211=-999,"NA",IF(T1_Data!EJ211&lt;1, "&lt;1", IF(T1_Data!EJ211&gt;99, "&gt;99", T1_Data!EJ211))),"-")</f>
        <v>-</v>
      </c>
      <c r="EK213" s="72" t="str">
        <f>IF(ISNUMBER(T1_Data!EK211),IF(T1_Data!EK211=-999,"NA",IF(T1_Data!EK211&lt;1, "&lt;1", IF(T1_Data!EK211&gt;99, "&gt;99", T1_Data!EK211))),"-")</f>
        <v>-</v>
      </c>
      <c r="EL213" s="72" t="str">
        <f>IF(ISNUMBER(T1_Data!EL211),IF(T1_Data!EL211=-999,"NA",IF(T1_Data!EL211&lt;1, "&lt;1", IF(T1_Data!EL211&gt;99, "&gt;99", T1_Data!EL211))),"-")</f>
        <v>-</v>
      </c>
      <c r="EM213" s="72" t="str">
        <f>IF(ISNUMBER(T1_Data!EM211),IF(T1_Data!EM211=-999,"NA",IF(T1_Data!EM211&lt;1, "&lt;1", IF(T1_Data!EM211&gt;99, "&gt;99", T1_Data!EM211))),"-")</f>
        <v>-</v>
      </c>
      <c r="EN213" s="72" t="str">
        <f>IF(ISNUMBER(T1_Data!EN211),IF(T1_Data!EN211=-999,"NA",IF(T1_Data!EN211&lt;1, "&lt;1", IF(T1_Data!EN211&gt;99, "&gt;99", T1_Data!EN211))),"-")</f>
        <v>-</v>
      </c>
      <c r="EO213" s="72" t="str">
        <f>IF(ISNUMBER(T1_Data!EO211),IF(T1_Data!EO211=-999,"NA",IF(T1_Data!EO211&lt;1, "&lt;1", IF(T1_Data!EO211&gt;99, "&gt;99", T1_Data!EO211))),"-")</f>
        <v>-</v>
      </c>
      <c r="EP213" s="72" t="str">
        <f>IF(ISNUMBER(T1_Data!EP211),IF(T1_Data!EP211=-999,"NA",IF(T1_Data!EP211&lt;1, "&lt;1", IF(T1_Data!EP211&gt;99, "&gt;99", T1_Data!EP211))),"-")</f>
        <v>-</v>
      </c>
      <c r="EQ213" s="72" t="str">
        <f>IF(ISNUMBER(T1_Data!EQ211),IF(T1_Data!EQ211=-999,"NA",IF(T1_Data!EQ211&lt;1, "&lt;1", IF(T1_Data!EQ211&gt;99, "&gt;99", T1_Data!EQ211))),"-")</f>
        <v>-</v>
      </c>
      <c r="ER213" s="72" t="str">
        <f>IF(ISNUMBER(T1_Data!ER211),IF(T1_Data!ER211=-999,"NA",IF(T1_Data!ER211&lt;1, "&lt;1", IF(T1_Data!ER211&gt;99, "&gt;99", T1_Data!ER211))),"-")</f>
        <v>-</v>
      </c>
      <c r="ES213" s="72" t="str">
        <f>IF(ISNUMBER(T1_Data!ES211),IF(T1_Data!ES211=-999,"NA",IF(T1_Data!ES211&lt;1, "&lt;1", IF(T1_Data!ES211&gt;99, "&gt;99", T1_Data!ES211))),"-")</f>
        <v>-</v>
      </c>
      <c r="ET213" s="72" t="str">
        <f>IF(ISNUMBER(T1_Data!ET211),IF(T1_Data!ET211=-999,"NA",IF(T1_Data!ET211&lt;1, "&lt;1", IF(T1_Data!ET211&gt;99, "&gt;99", T1_Data!ET211))),"-")</f>
        <v>-</v>
      </c>
      <c r="EU213" s="72" t="str">
        <f>IF(ISNUMBER(T1_Data!EU211),IF(T1_Data!EU211=-999,"NA",IF(T1_Data!EU211&lt;1, "&lt;1", IF(T1_Data!EU211&gt;99, "&gt;99", T1_Data!EU211))),"-")</f>
        <v>-</v>
      </c>
      <c r="EV213" s="72" t="str">
        <f>IF(ISNUMBER(T1_Data!EV211),IF(T1_Data!EV211=-999,"NA",IF(T1_Data!EV211&lt;1, "&lt;1", IF(T1_Data!EV211&gt;99, "&gt;99", T1_Data!EV211))),"-")</f>
        <v>-</v>
      </c>
      <c r="EW213" s="72" t="str">
        <f>IF(ISNUMBER(T1_Data!EW211),IF(T1_Data!EW211=-999,"NA",IF(T1_Data!EW211&lt;1, "&lt;1", IF(T1_Data!EW211&gt;99, "&gt;99", T1_Data!EW211))),"-")</f>
        <v>-</v>
      </c>
      <c r="EX213" s="72" t="str">
        <f>IF(ISNUMBER(T1_Data!EX211),IF(T1_Data!EX211=-999,"NA",IF(T1_Data!EX211&lt;1, "&lt;1", IF(T1_Data!EX211&gt;99, "&gt;99", T1_Data!EX211))),"-")</f>
        <v>-</v>
      </c>
      <c r="EY213" s="72" t="str">
        <f>IF(ISNUMBER(T1_Data!EY211),IF(T1_Data!EY211=-999,"NA",IF(T1_Data!EY211&lt;1, "&lt;1", IF(T1_Data!EY211&gt;99, "&gt;99", T1_Data!EY211))),"-")</f>
        <v>-</v>
      </c>
      <c r="EZ213" s="72" t="str">
        <f>IF(ISNUMBER(T1_Data!EZ211),IF(T1_Data!EZ211=-999,"NA",IF(T1_Data!EZ211&lt;1, "&lt;1", IF(T1_Data!EZ211&gt;99, "&gt;99", T1_Data!EZ211))),"-")</f>
        <v>-</v>
      </c>
      <c r="FA213" s="72" t="str">
        <f>IF(ISNUMBER(T1_Data!FA211),IF(T1_Data!FA211=-999,"NA",IF(T1_Data!FA211&lt;1, "&lt;1", IF(T1_Data!FA211&gt;99, "&gt;99", T1_Data!FA211))),"-")</f>
        <v>-</v>
      </c>
      <c r="FB213" s="72" t="str">
        <f>IF(ISNUMBER(T1_Data!FB211),IF(T1_Data!FB211=-999,"NA",IF(T1_Data!FB211&lt;1, "&lt;1", IF(T1_Data!FB211&gt;99, "&gt;99", T1_Data!FB211))),"-")</f>
        <v>-</v>
      </c>
      <c r="FC213" s="72" t="str">
        <f>IF(ISNUMBER(T1_Data!FC211),IF(T1_Data!FC211=-999,"NA",IF(T1_Data!FC211&lt;1, "&lt;1", IF(T1_Data!FC211&gt;99, "&gt;99", T1_Data!FC211))),"-")</f>
        <v>-</v>
      </c>
      <c r="FD213" s="72" t="str">
        <f>IF(ISNUMBER(T1_Data!FD211),IF(T1_Data!FD211=-999,"NA",IF(T1_Data!FD211&lt;1, "&lt;1", IF(T1_Data!FD211&gt;99, "&gt;99", T1_Data!FD211))),"-")</f>
        <v>-</v>
      </c>
      <c r="FE213" s="72" t="str">
        <f>IF(ISNUMBER(T1_Data!FE211),IF(T1_Data!FE211=-999,"NA",IF(T1_Data!FE211&lt;1, "&lt;1", IF(T1_Data!FE211&gt;99, "&gt;99", T1_Data!FE211))),"-")</f>
        <v>-</v>
      </c>
      <c r="FF213" s="72" t="str">
        <f>IF(ISNUMBER(T1_Data!FF211),IF(T1_Data!FF211=-999,"NA",IF(T1_Data!FF211&lt;1, "&lt;1", IF(T1_Data!FF211&gt;99, "&gt;99", T1_Data!FF211))),"-")</f>
        <v>-</v>
      </c>
      <c r="FG213" s="72" t="str">
        <f>IF(ISNUMBER(T1_Data!FG211),IF(T1_Data!FG211=-999,"NA",IF(T1_Data!FG211&lt;1, "&lt;1", IF(T1_Data!FG211&gt;99, "&gt;99", T1_Data!FG211))),"-")</f>
        <v>-</v>
      </c>
      <c r="FH213" s="72" t="str">
        <f>IF(ISNUMBER(T1_Data!FH211),IF(T1_Data!FH211=-999,"NA",IF(T1_Data!FH211&lt;1, "&lt;1", IF(T1_Data!FH211&gt;99, "&gt;99", T1_Data!FH211))),"-")</f>
        <v>-</v>
      </c>
      <c r="FI213" s="72" t="str">
        <f>IF(ISNUMBER(T1_Data!FI211),IF(T1_Data!FI211=-999,"NA",IF(T1_Data!FI211&lt;1, "&lt;1", IF(T1_Data!FI211&gt;99, "&gt;99", T1_Data!FI211))),"-")</f>
        <v>-</v>
      </c>
      <c r="FJ213" s="72" t="str">
        <f>IF(ISNUMBER(T1_Data!FJ211),IF(T1_Data!FJ211=-999,"NA",IF(T1_Data!FJ211&lt;1, "&lt;1", IF(T1_Data!FJ211&gt;99, "&gt;99", T1_Data!FJ211))),"-")</f>
        <v>-</v>
      </c>
      <c r="FK213" s="72" t="str">
        <f>IF(ISNUMBER(T1_Data!FK211),IF(T1_Data!FK211=-999,"NA",IF(T1_Data!FK211&lt;1, "&lt;1", IF(T1_Data!FK211&gt;99, "&gt;99", T1_Data!FK211))),"-")</f>
        <v>-</v>
      </c>
      <c r="FL213" s="72" t="str">
        <f>IF(ISNUMBER(T1_Data!FL211),IF(T1_Data!FL211=-999,"NA",IF(T1_Data!FL211&lt;1, "&lt;1", IF(T1_Data!FL211&gt;99, "&gt;99", T1_Data!FL211))),"-")</f>
        <v>-</v>
      </c>
      <c r="FM213" s="72" t="str">
        <f>IF(ISNUMBER(T1_Data!FM211),IF(T1_Data!FM211=-999,"NA",IF(T1_Data!FM211&lt;1, "&lt;1", IF(T1_Data!FM211&gt;99, "&gt;99", T1_Data!FM211))),"-")</f>
        <v>-</v>
      </c>
      <c r="FN213" s="72" t="str">
        <f>IF(ISNUMBER(T1_Data!FN211),IF(T1_Data!FN211=-999,"NA",IF(T1_Data!FN211&lt;1, "&lt;1", IF(T1_Data!FN211&gt;99, "&gt;99", T1_Data!FN211))),"-")</f>
        <v>-</v>
      </c>
      <c r="FO213" s="72" t="str">
        <f>IF(ISNUMBER(T1_Data!FO211),IF(T1_Data!FO211=-999,"NA",IF(T1_Data!FO211&lt;1, "&lt;1", IF(T1_Data!FO211&gt;99, "&gt;99", T1_Data!FO211))),"-")</f>
        <v>-</v>
      </c>
      <c r="FP213" s="72" t="str">
        <f>IF(ISNUMBER(T1_Data!FP211),IF(T1_Data!FP211=-999,"NA",IF(T1_Data!FP211&lt;1, "&lt;1", IF(T1_Data!FP211&gt;99, "&gt;99", T1_Data!FP211))),"-")</f>
        <v>-</v>
      </c>
      <c r="FQ213" s="72" t="str">
        <f>IF(ISNUMBER(T1_Data!FQ211),IF(T1_Data!FQ211=-999,"NA",IF(T1_Data!FQ211&lt;1, "&lt;1", IF(T1_Data!FQ211&gt;99, "&gt;99", T1_Data!FQ211))),"-")</f>
        <v>-</v>
      </c>
      <c r="FR213" s="72" t="str">
        <f>IF(ISNUMBER(T1_Data!FR211),IF(T1_Data!FR211=-999,"NA",IF(T1_Data!FR211&lt;1, "&lt;1", IF(T1_Data!FR211&gt;99, "&gt;99", T1_Data!FR211))),"-")</f>
        <v>-</v>
      </c>
      <c r="FS213" s="72" t="str">
        <f>IF(ISNUMBER(T1_Data!FS211),IF(T1_Data!FS211=-999,"NA",IF(T1_Data!FS211&lt;1, "&lt;1", IF(T1_Data!FS211&gt;99, "&gt;99", T1_Data!FS211))),"-")</f>
        <v>-</v>
      </c>
      <c r="FT213" s="72" t="str">
        <f>IF(ISNUMBER(T1_Data!FT211),IF(T1_Data!FT211=-999,"NA",IF(T1_Data!FT211&lt;1, "&lt;1", IF(T1_Data!FT211&gt;99, "&gt;99", T1_Data!FT211))),"-")</f>
        <v>-</v>
      </c>
      <c r="FU213" s="72" t="str">
        <f>IF(ISNUMBER(T1_Data!FU211),IF(T1_Data!FU211=-999,"NA",IF(T1_Data!FU211&lt;1, "&lt;1", IF(T1_Data!FU211&gt;99, "&gt;99", T1_Data!FU211))),"-")</f>
        <v>-</v>
      </c>
      <c r="FV213" s="72" t="str">
        <f>IF(ISNUMBER(T1_Data!FV211),IF(T1_Data!FV211=-999,"NA",IF(T1_Data!FV211&lt;1, "&lt;1", IF(T1_Data!FV211&gt;99, "&gt;99", T1_Data!FV211))),"-")</f>
        <v>-</v>
      </c>
      <c r="FW213" s="72" t="str">
        <f>IF(ISNUMBER(T1_Data!FW211),IF(T1_Data!FW211=-999,"NA",IF(T1_Data!FW211&lt;1, "&lt;1", IF(T1_Data!FW211&gt;99, "&gt;99", T1_Data!FW211))),"-")</f>
        <v>-</v>
      </c>
      <c r="FX213" s="71" t="str">
        <f>IF(ISBLANK(T1_Data!FX211), "", T1_Data!FX211)</f>
        <v/>
      </c>
    </row>
    <row r="214" spans="1:180" x14ac:dyDescent="0.25">
      <c r="A214" s="71" t="str">
        <f>IF(ISBLANK(T1_Data!A212), "", T1_Data!A212)</f>
        <v/>
      </c>
      <c r="B214" s="72" t="str">
        <f>IF(ISNUMBER(T1_Data!B212), T1_Data!B212,"-")</f>
        <v>-</v>
      </c>
      <c r="C214" s="72" t="str">
        <f>IF(ISNUMBER(T1_Data!C212),IF(T1_Data!C212=-999,"NA",IF(T1_Data!C212&lt;1, "&lt;1", IF(T1_Data!C212&gt;99, "&gt;99", T1_Data!C212))),"-")</f>
        <v>-</v>
      </c>
      <c r="D214" s="72" t="str">
        <f>IF(ISNUMBER(T1_Data!D212),IF(T1_Data!D212=-999,"NA",IF(T1_Data!D212&lt;1, "&lt;1", IF(T1_Data!D212&gt;99, "&gt;99", T1_Data!D212))),"-")</f>
        <v>-</v>
      </c>
      <c r="E214" s="72" t="str">
        <f>IF(ISNUMBER(T1_Data!E212),IF(T1_Data!E212=-999,"NA",IF(T1_Data!E212&lt;1, "&lt;1", IF(T1_Data!E212&gt;99, "&gt;99", T1_Data!E212))),"-")</f>
        <v>-</v>
      </c>
      <c r="F214" s="72" t="str">
        <f>IF(ISNUMBER(T1_Data!F212),IF(T1_Data!F212=-999,"NA",IF(T1_Data!F212&lt;1, "&lt;1", IF(T1_Data!F212&gt;99, "&gt;99", T1_Data!F212))),"-")</f>
        <v>-</v>
      </c>
      <c r="G214" s="72" t="str">
        <f>IF(ISNUMBER(T1_Data!G212),IF(T1_Data!G212=-999,"NA",IF(T1_Data!G212&lt;1, "&lt;1", IF(T1_Data!G212&gt;99, "&gt;99", T1_Data!G212))),"-")</f>
        <v>-</v>
      </c>
      <c r="H214" s="72" t="str">
        <f>IF(ISNUMBER(T1_Data!H212),IF(T1_Data!H212=-999,"NA",IF(T1_Data!H212&lt;1, "&lt;1", IF(T1_Data!H212&gt;99, "&gt;99", T1_Data!H212))),"-")</f>
        <v>-</v>
      </c>
      <c r="I214" s="72" t="str">
        <f>IF(ISNUMBER(T1_Data!I212),IF(T1_Data!I212=-999,"NA",IF(T1_Data!I212&lt;1, "&lt;1", IF(T1_Data!I212&gt;99, "&gt;99", T1_Data!I212))),"-")</f>
        <v>-</v>
      </c>
      <c r="J214" s="72" t="str">
        <f>IF(ISNUMBER(T1_Data!J212),IF(T1_Data!J212=-999,"NA",IF(T1_Data!J212&lt;1, "&lt;1", IF(T1_Data!J212&gt;99, "&gt;99", T1_Data!J212))),"-")</f>
        <v>-</v>
      </c>
      <c r="K214" s="72" t="str">
        <f>IF(ISNUMBER(T1_Data!K212),IF(T1_Data!K212=-999,"NA",IF(T1_Data!K212&lt;1, "&lt;1", IF(T1_Data!K212&gt;99, "&gt;99", T1_Data!K212))),"-")</f>
        <v>-</v>
      </c>
      <c r="L214" s="72" t="str">
        <f>IF(ISNUMBER(T1_Data!L212),IF(T1_Data!L212=-999,"NA",IF(T1_Data!L212&lt;1, "&lt;1", IF(T1_Data!L212&gt;99, "&gt;99", T1_Data!L212))),"-")</f>
        <v>-</v>
      </c>
      <c r="M214" s="72" t="str">
        <f>IF(ISNUMBER(T1_Data!M212),IF(T1_Data!M212=-999,"NA",IF(T1_Data!M212&lt;1, "&lt;1", IF(T1_Data!M212&gt;99, "&gt;99", T1_Data!M212))),"-")</f>
        <v>-</v>
      </c>
      <c r="N214" s="72" t="str">
        <f>IF(ISNUMBER(T1_Data!N212),IF(T1_Data!N212=-999,"NA",IF(T1_Data!N212&lt;1, "&lt;1", IF(T1_Data!N212&gt;99, "&gt;99", T1_Data!N212))),"-")</f>
        <v>-</v>
      </c>
      <c r="O214" s="72" t="str">
        <f>IF(ISNUMBER(T1_Data!O212),IF(T1_Data!O212=-999,"NA",IF(T1_Data!O212&lt;1, "&lt;1", IF(T1_Data!O212&gt;99, "&gt;99", T1_Data!O212))),"-")</f>
        <v>-</v>
      </c>
      <c r="P214" s="72" t="str">
        <f>IF(ISNUMBER(T1_Data!P212),IF(T1_Data!P212=-999,"NA",IF(T1_Data!P212&lt;1, "&lt;1", IF(T1_Data!P212&gt;99, "&gt;99", T1_Data!P212))),"-")</f>
        <v>-</v>
      </c>
      <c r="Q214" s="72" t="str">
        <f>IF(ISNUMBER(T1_Data!Q212),IF(T1_Data!Q212=-999,"NA",IF(T1_Data!Q212&lt;1, "&lt;1", IF(T1_Data!Q212&gt;99, "&gt;99", T1_Data!Q212))),"-")</f>
        <v>-</v>
      </c>
      <c r="R214" s="72" t="str">
        <f>IF(ISNUMBER(T1_Data!R212),IF(T1_Data!R212=-999,"NA",IF(T1_Data!R212&lt;1, "&lt;1", IF(T1_Data!R212&gt;99, "&gt;99", T1_Data!R212))),"-")</f>
        <v>-</v>
      </c>
      <c r="S214" s="72" t="str">
        <f>IF(ISNUMBER(T1_Data!S212),IF(T1_Data!S212=-999,"NA",IF(T1_Data!S212&lt;1, "&lt;1", IF(T1_Data!S212&gt;99, "&gt;99", T1_Data!S212))),"-")</f>
        <v>-</v>
      </c>
      <c r="T214" s="72" t="str">
        <f>IF(ISNUMBER(T1_Data!T212),IF(T1_Data!T212=-999,"NA",IF(T1_Data!T212&lt;1, "&lt;1", IF(T1_Data!T212&gt;99, "&gt;99", T1_Data!T212))),"-")</f>
        <v>-</v>
      </c>
      <c r="U214" s="72" t="str">
        <f>IF(ISNUMBER(T1_Data!U212),IF(T1_Data!U212=-999,"NA",IF(T1_Data!U212&lt;1, "&lt;1", IF(T1_Data!U212&gt;99, "&gt;99", T1_Data!U212))),"-")</f>
        <v>-</v>
      </c>
      <c r="V214" s="72" t="str">
        <f>IF(ISNUMBER(T1_Data!V212),IF(T1_Data!V212=-999,"NA",IF(T1_Data!V212&lt;1, "&lt;1", IF(T1_Data!V212&gt;99, "&gt;99", T1_Data!V212))),"-")</f>
        <v>-</v>
      </c>
      <c r="W214" s="72" t="str">
        <f>IF(ISNUMBER(T1_Data!W212),IF(T1_Data!W212=-999,"NA",IF(T1_Data!W212&lt;1, "&lt;1", IF(T1_Data!W212&gt;99, "&gt;99", T1_Data!W212))),"-")</f>
        <v>-</v>
      </c>
      <c r="X214" s="72" t="str">
        <f>IF(ISNUMBER(T1_Data!X212),IF(T1_Data!X212=-999,"NA",IF(T1_Data!X212&lt;1, "&lt;1", IF(T1_Data!X212&gt;99, "&gt;99", T1_Data!X212))),"-")</f>
        <v>-</v>
      </c>
      <c r="Y214" s="72" t="str">
        <f>IF(ISNUMBER(T1_Data!Y212),IF(T1_Data!Y212=-999,"NA",IF(T1_Data!Y212&lt;1, "&lt;1", IF(T1_Data!Y212&gt;99, "&gt;99", T1_Data!Y212))),"-")</f>
        <v>-</v>
      </c>
      <c r="Z214" s="72" t="str">
        <f>IF(ISNUMBER(T1_Data!Z212),IF(T1_Data!Z212=-999,"NA",IF(T1_Data!Z212&lt;1, "&lt;1", IF(T1_Data!Z212&gt;99, "&gt;99", T1_Data!Z212))),"-")</f>
        <v>-</v>
      </c>
      <c r="AA214" s="72" t="str">
        <f>IF(ISNUMBER(T1_Data!AA212),IF(T1_Data!AA212=-999,"NA",IF(T1_Data!AA212&lt;1, "&lt;1", IF(T1_Data!AA212&gt;99, "&gt;99", T1_Data!AA212))),"-")</f>
        <v>-</v>
      </c>
      <c r="AB214" s="72" t="str">
        <f>IF(ISNUMBER(T1_Data!AB212),IF(T1_Data!AB212=-999,"NA",IF(T1_Data!AB212&lt;1, "&lt;1", IF(T1_Data!AB212&gt;99, "&gt;99", T1_Data!AB212))),"-")</f>
        <v>-</v>
      </c>
      <c r="AC214" s="72" t="str">
        <f>IF(ISNUMBER(T1_Data!AC212),IF(T1_Data!AC212=-999,"NA",IF(T1_Data!AC212&lt;1, "&lt;1", IF(T1_Data!AC212&gt;99, "&gt;99", T1_Data!AC212))),"-")</f>
        <v>-</v>
      </c>
      <c r="AD214" s="72" t="str">
        <f>IF(ISNUMBER(T1_Data!AD212),IF(T1_Data!AD212=-999,"NA",IF(T1_Data!AD212&lt;1, "&lt;1", IF(T1_Data!AD212&gt;99, "&gt;99", T1_Data!AD212))),"-")</f>
        <v>-</v>
      </c>
      <c r="AE214" s="72" t="str">
        <f>IF(ISNUMBER(T1_Data!AE212),IF(T1_Data!AE212=-999,"NA",IF(T1_Data!AE212&lt;1, "&lt;1", IF(T1_Data!AE212&gt;99, "&gt;99", T1_Data!AE212))),"-")</f>
        <v>-</v>
      </c>
      <c r="AF214" s="72" t="str">
        <f>IF(ISNUMBER(T1_Data!AF212),IF(T1_Data!AF212=-999,"NA",IF(T1_Data!AF212&lt;1, "&lt;1", IF(T1_Data!AF212&gt;99, "&gt;99", T1_Data!AF212))),"-")</f>
        <v>-</v>
      </c>
      <c r="AG214" s="72" t="str">
        <f>IF(ISNUMBER(T1_Data!AG212),IF(T1_Data!AG212=-999,"NA",IF(T1_Data!AG212&lt;1, "&lt;1", IF(T1_Data!AG212&gt;99, "&gt;99", T1_Data!AG212))),"-")</f>
        <v>-</v>
      </c>
      <c r="AH214" s="72" t="str">
        <f>IF(ISNUMBER(T1_Data!AH212),IF(T1_Data!AH212=-999,"NA",IF(T1_Data!AH212&lt;1, "&lt;1", IF(T1_Data!AH212&gt;99, "&gt;99", T1_Data!AH212))),"-")</f>
        <v>-</v>
      </c>
      <c r="AI214" s="72" t="str">
        <f>IF(ISNUMBER(T1_Data!AI212),IF(T1_Data!AI212=-999,"NA",IF(T1_Data!AI212&lt;1, "&lt;1", IF(T1_Data!AI212&gt;99, "&gt;99", T1_Data!AI212))),"-")</f>
        <v>-</v>
      </c>
      <c r="AJ214" s="72" t="str">
        <f>IF(ISNUMBER(T1_Data!AJ212),IF(T1_Data!AJ212=-999,"NA",IF(T1_Data!AJ212&lt;1, "&lt;1", IF(T1_Data!AJ212&gt;99, "&gt;99", T1_Data!AJ212))),"-")</f>
        <v>-</v>
      </c>
      <c r="AK214" s="72" t="str">
        <f>IF(ISNUMBER(T1_Data!AK212),IF(T1_Data!AK212=-999,"NA",IF(T1_Data!AK212&lt;1, "&lt;1", IF(T1_Data!AK212&gt;99, "&gt;99", T1_Data!AK212))),"-")</f>
        <v>-</v>
      </c>
      <c r="AL214" s="72" t="str">
        <f>IF(ISNUMBER(T1_Data!AL212),IF(T1_Data!AL212=-999,"NA",IF(T1_Data!AL212&lt;1, "&lt;1", IF(T1_Data!AL212&gt;99, "&gt;99", T1_Data!AL212))),"-")</f>
        <v>-</v>
      </c>
      <c r="AM214" s="72" t="str">
        <f>IF(ISNUMBER(T1_Data!AM212),IF(T1_Data!AM212=-999,"NA",IF(T1_Data!AM212&lt;1, "&lt;1", IF(T1_Data!AM212&gt;99, "&gt;99", T1_Data!AM212))),"-")</f>
        <v>-</v>
      </c>
      <c r="AN214" s="72" t="str">
        <f>IF(ISNUMBER(T1_Data!AN212),IF(T1_Data!AN212=-999,"NA",IF(T1_Data!AN212&lt;1, "&lt;1", IF(T1_Data!AN212&gt;99, "&gt;99", T1_Data!AN212))),"-")</f>
        <v>-</v>
      </c>
      <c r="AO214" s="72" t="str">
        <f>IF(ISNUMBER(T1_Data!AO212),IF(T1_Data!AO212=-999,"NA",IF(T1_Data!AO212&lt;1, "&lt;1", IF(T1_Data!AO212&gt;99, "&gt;99", T1_Data!AO212))),"-")</f>
        <v>-</v>
      </c>
      <c r="AP214" s="72" t="str">
        <f>IF(ISNUMBER(T1_Data!AP212),IF(T1_Data!AP212=-999,"NA",IF(T1_Data!AP212&lt;1, "&lt;1", IF(T1_Data!AP212&gt;99, "&gt;99", T1_Data!AP212))),"-")</f>
        <v>-</v>
      </c>
      <c r="AQ214" s="72" t="str">
        <f>IF(ISNUMBER(T1_Data!AQ212),IF(T1_Data!AQ212=-999,"NA",IF(T1_Data!AQ212&lt;1, "&lt;1", IF(T1_Data!AQ212&gt;99, "&gt;99", T1_Data!AQ212))),"-")</f>
        <v>-</v>
      </c>
      <c r="AR214" s="72" t="str">
        <f>IF(ISNUMBER(T1_Data!AR212),IF(T1_Data!AR212=-999,"NA",IF(T1_Data!AR212&lt;1, "&lt;1", IF(T1_Data!AR212&gt;99, "&gt;99", T1_Data!AR212))),"-")</f>
        <v>-</v>
      </c>
      <c r="AS214" s="72" t="str">
        <f>IF(ISNUMBER(T1_Data!AS212),IF(T1_Data!AS212=-999,"NA",IF(T1_Data!AS212&lt;1, "&lt;1", IF(T1_Data!AS212&gt;99, "&gt;99", T1_Data!AS212))),"-")</f>
        <v>-</v>
      </c>
      <c r="AT214" s="72" t="str">
        <f>IF(ISNUMBER(T1_Data!AT212),IF(T1_Data!AT212=-999,"NA",IF(T1_Data!AT212&lt;1, "&lt;1", IF(T1_Data!AT212&gt;99, "&gt;99", T1_Data!AT212))),"-")</f>
        <v>-</v>
      </c>
      <c r="AU214" s="72" t="str">
        <f>IF(ISNUMBER(T1_Data!AU212),IF(T1_Data!AU212=-999,"NA",IF(T1_Data!AU212&lt;1, "&lt;1", IF(T1_Data!AU212&gt;99, "&gt;99", T1_Data!AU212))),"-")</f>
        <v>-</v>
      </c>
      <c r="AV214" s="72" t="str">
        <f>IF(ISNUMBER(T1_Data!AV212),IF(T1_Data!AV212=-999,"NA",IF(T1_Data!AV212&lt;1, "&lt;1", IF(T1_Data!AV212&gt;99, "&gt;99", T1_Data!AV212))),"-")</f>
        <v>-</v>
      </c>
      <c r="AW214" s="72" t="str">
        <f>IF(ISNUMBER(T1_Data!AW212),IF(T1_Data!AW212=-999,"NA",IF(T1_Data!AW212&lt;1, "&lt;1", IF(T1_Data!AW212&gt;99, "&gt;99", T1_Data!AW212))),"-")</f>
        <v>-</v>
      </c>
      <c r="AX214" s="72" t="str">
        <f>IF(ISNUMBER(T1_Data!AX212),IF(T1_Data!AX212=-999,"NA",IF(T1_Data!AX212&lt;1, "&lt;1", IF(T1_Data!AX212&gt;99, "&gt;99", T1_Data!AX212))),"-")</f>
        <v>-</v>
      </c>
      <c r="AY214" s="72" t="str">
        <f>IF(ISNUMBER(T1_Data!AY212),IF(T1_Data!AY212=-999,"NA",IF(T1_Data!AY212&lt;1, "&lt;1", IF(T1_Data!AY212&gt;99, "&gt;99", T1_Data!AY212))),"-")</f>
        <v>-</v>
      </c>
      <c r="AZ214" s="72" t="str">
        <f>IF(ISNUMBER(T1_Data!AZ212),IF(T1_Data!AZ212=-999,"NA",IF(T1_Data!AZ212&lt;1, "&lt;1", IF(T1_Data!AZ212&gt;99, "&gt;99", T1_Data!AZ212))),"-")</f>
        <v>-</v>
      </c>
      <c r="BA214" s="72" t="str">
        <f>IF(ISNUMBER(T1_Data!BA212),IF(T1_Data!BA212=-999,"NA",IF(T1_Data!BA212&lt;1, "&lt;1", IF(T1_Data!BA212&gt;99, "&gt;99", T1_Data!BA212))),"-")</f>
        <v>-</v>
      </c>
      <c r="BB214" s="72" t="str">
        <f>IF(ISNUMBER(T1_Data!BB212),IF(T1_Data!BB212=-999,"NA",IF(T1_Data!BB212&lt;1, "&lt;1", IF(T1_Data!BB212&gt;99, "&gt;99", T1_Data!BB212))),"-")</f>
        <v>-</v>
      </c>
      <c r="BC214" s="72" t="str">
        <f>IF(ISNUMBER(T1_Data!BC212),IF(T1_Data!BC212=-999,"NA",IF(T1_Data!BC212&lt;1, "&lt;1", IF(T1_Data!BC212&gt;99, "&gt;99", T1_Data!BC212))),"-")</f>
        <v>-</v>
      </c>
      <c r="BD214" s="72" t="str">
        <f>IF(ISNUMBER(T1_Data!BD212),IF(T1_Data!BD212=-999,"NA",IF(T1_Data!BD212&lt;1, "&lt;1", IF(T1_Data!BD212&gt;99, "&gt;99", T1_Data!BD212))),"-")</f>
        <v>-</v>
      </c>
      <c r="BE214" s="72" t="str">
        <f>IF(ISNUMBER(T1_Data!BE212),IF(T1_Data!BE212=-999,"NA",IF(T1_Data!BE212&lt;1, "&lt;1", IF(T1_Data!BE212&gt;99, "&gt;99", T1_Data!BE212))),"-")</f>
        <v>-</v>
      </c>
      <c r="BF214" s="72" t="str">
        <f>IF(ISNUMBER(T1_Data!BF212),IF(T1_Data!BF212=-999,"NA",IF(T1_Data!BF212&lt;1, "&lt;1", IF(T1_Data!BF212&gt;99, "&gt;99", T1_Data!BF212))),"-")</f>
        <v>-</v>
      </c>
      <c r="BG214" s="72" t="str">
        <f>IF(ISNUMBER(T1_Data!BG212),IF(T1_Data!BG212=-999,"NA",IF(T1_Data!BG212&lt;1, "&lt;1", IF(T1_Data!BG212&gt;99, "&gt;99", T1_Data!BG212))),"-")</f>
        <v>-</v>
      </c>
      <c r="BH214" s="72" t="str">
        <f>IF(ISNUMBER(T1_Data!BH212),IF(T1_Data!BH212=-999,"NA",IF(T1_Data!BH212&lt;1, "&lt;1", IF(T1_Data!BH212&gt;99, "&gt;99", T1_Data!BH212))),"-")</f>
        <v>-</v>
      </c>
      <c r="BI214" s="72" t="str">
        <f>IF(ISNUMBER(T1_Data!BI212),IF(T1_Data!BI212=-999,"NA",IF(T1_Data!BI212&lt;1, "&lt;1", IF(T1_Data!BI212&gt;99, "&gt;99", T1_Data!BI212))),"-")</f>
        <v>-</v>
      </c>
      <c r="BJ214" s="72" t="str">
        <f>IF(ISNUMBER(T1_Data!BJ212),IF(T1_Data!BJ212=-999,"NA",IF(T1_Data!BJ212&lt;1, "&lt;1", IF(T1_Data!BJ212&gt;99, "&gt;99", T1_Data!BJ212))),"-")</f>
        <v>-</v>
      </c>
      <c r="BK214" s="72" t="str">
        <f>IF(ISNUMBER(T1_Data!BK212),IF(T1_Data!BK212=-999,"NA",IF(T1_Data!BK212&lt;1, "&lt;1", IF(T1_Data!BK212&gt;99, "&gt;99", T1_Data!BK212))),"-")</f>
        <v>-</v>
      </c>
      <c r="BL214" s="72" t="str">
        <f>IF(ISNUMBER(T1_Data!BL212),IF(T1_Data!BL212=-999,"NA",IF(T1_Data!BL212&lt;1, "&lt;1", IF(T1_Data!BL212&gt;99, "&gt;99", T1_Data!BL212))),"-")</f>
        <v>-</v>
      </c>
      <c r="BM214" s="72" t="str">
        <f>IF(ISNUMBER(T1_Data!BM212),IF(T1_Data!BM212=-999,"NA",IF(T1_Data!BM212&lt;1, "&lt;1", IF(T1_Data!BM212&gt;99, "&gt;99", T1_Data!BM212))),"-")</f>
        <v>-</v>
      </c>
      <c r="BN214" s="72" t="str">
        <f>IF(ISNUMBER(T1_Data!BN212),IF(T1_Data!BN212=-999,"NA",IF(T1_Data!BN212&lt;1, "&lt;1", IF(T1_Data!BN212&gt;99, "&gt;99", T1_Data!BN212))),"-")</f>
        <v>-</v>
      </c>
      <c r="BO214" s="72" t="str">
        <f>IF(ISNUMBER(T1_Data!BO212),IF(T1_Data!BO212=-999,"NA",IF(T1_Data!BO212&lt;1, "&lt;1", IF(T1_Data!BO212&gt;99, "&gt;99", T1_Data!BO212))),"-")</f>
        <v>-</v>
      </c>
      <c r="BP214" s="72" t="str">
        <f>IF(ISNUMBER(T1_Data!BP212),IF(T1_Data!BP212=-999,"NA",IF(T1_Data!BP212&lt;1, "&lt;1", IF(T1_Data!BP212&gt;99, "&gt;99", T1_Data!BP212))),"-")</f>
        <v>-</v>
      </c>
      <c r="BQ214" s="72" t="str">
        <f>IF(ISNUMBER(T1_Data!BQ212),IF(T1_Data!BQ212=-999,"NA",IF(T1_Data!BQ212&lt;1, "&lt;1", IF(T1_Data!BQ212&gt;99, "&gt;99", T1_Data!BQ212))),"-")</f>
        <v>-</v>
      </c>
      <c r="BR214" s="72" t="str">
        <f>IF(ISNUMBER(T1_Data!BR212),IF(T1_Data!BR212=-999,"NA",IF(T1_Data!BR212&lt;1, "&lt;1", IF(T1_Data!BR212&gt;99, "&gt;99", T1_Data!BR212))),"-")</f>
        <v>-</v>
      </c>
      <c r="BS214" s="72" t="str">
        <f>IF(ISNUMBER(T1_Data!BS212),IF(T1_Data!BS212=-999,"NA",IF(T1_Data!BS212&lt;1, "&lt;1", IF(T1_Data!BS212&gt;99, "&gt;99", T1_Data!BS212))),"-")</f>
        <v>-</v>
      </c>
      <c r="BT214" s="72" t="str">
        <f>IF(ISNUMBER(T1_Data!BT212),IF(T1_Data!BT212=-999,"NA",IF(T1_Data!BT212&lt;1, "&lt;1", IF(T1_Data!BT212&gt;99, "&gt;99", T1_Data!BT212))),"-")</f>
        <v>-</v>
      </c>
      <c r="BU214" s="72" t="str">
        <f>IF(ISNUMBER(T1_Data!BU212),IF(T1_Data!BU212=-999,"NA",IF(T1_Data!BU212&lt;1, "&lt;1", IF(T1_Data!BU212&gt;99, "&gt;99", T1_Data!BU212))),"-")</f>
        <v>-</v>
      </c>
      <c r="BV214" s="72" t="str">
        <f>IF(ISNUMBER(T1_Data!BV212),IF(T1_Data!BV212=-999,"NA",IF(T1_Data!BV212&lt;1, "&lt;1", IF(T1_Data!BV212&gt;99, "&gt;99", T1_Data!BV212))),"-")</f>
        <v>-</v>
      </c>
      <c r="BW214" s="72" t="str">
        <f>IF(ISNUMBER(T1_Data!BW212),IF(T1_Data!BW212=-999,"NA",IF(T1_Data!BW212&lt;1, "&lt;1", IF(T1_Data!BW212&gt;99, "&gt;99", T1_Data!BW212))),"-")</f>
        <v>-</v>
      </c>
      <c r="BX214" s="72" t="str">
        <f>IF(ISNUMBER(T1_Data!BX212),IF(T1_Data!BX212=-999,"NA",IF(T1_Data!BX212&lt;1, "&lt;1", IF(T1_Data!BX212&gt;99, "&gt;99", T1_Data!BX212))),"-")</f>
        <v>-</v>
      </c>
      <c r="BY214" s="72" t="str">
        <f>IF(ISNUMBER(T1_Data!BY212),IF(T1_Data!BY212=-999,"NA",IF(T1_Data!BY212&lt;1, "&lt;1", IF(T1_Data!BY212&gt;99, "&gt;99", T1_Data!BY212))),"-")</f>
        <v>-</v>
      </c>
      <c r="BZ214" s="72" t="str">
        <f>IF(ISNUMBER(T1_Data!BZ212),IF(T1_Data!BZ212=-999,"NA",IF(T1_Data!BZ212&lt;1, "&lt;1", IF(T1_Data!BZ212&gt;99, "&gt;99", T1_Data!BZ212))),"-")</f>
        <v>-</v>
      </c>
      <c r="CA214" s="72" t="str">
        <f>IF(ISNUMBER(T1_Data!CA212),IF(T1_Data!CA212=-999,"NA",IF(T1_Data!CA212&lt;1, "&lt;1", IF(T1_Data!CA212&gt;99, "&gt;99", T1_Data!CA212))),"-")</f>
        <v>-</v>
      </c>
      <c r="CB214" s="72" t="str">
        <f>IF(ISNUMBER(T1_Data!CB212),IF(T1_Data!CB212=-999,"NA",IF(T1_Data!CB212&lt;1, "&lt;1", IF(T1_Data!CB212&gt;99, "&gt;99", T1_Data!CB212))),"-")</f>
        <v>-</v>
      </c>
      <c r="CC214" s="72" t="str">
        <f>IF(ISNUMBER(T1_Data!CC212),IF(T1_Data!CC212=-999,"NA",IF(T1_Data!CC212&lt;1, "&lt;1", IF(T1_Data!CC212&gt;99, "&gt;99", T1_Data!CC212))),"-")</f>
        <v>-</v>
      </c>
      <c r="CD214" s="72" t="str">
        <f>IF(ISNUMBER(T1_Data!CD212),IF(T1_Data!CD212=-999,"NA",IF(T1_Data!CD212&lt;1, "&lt;1", IF(T1_Data!CD212&gt;99, "&gt;99", T1_Data!CD212))),"-")</f>
        <v>-</v>
      </c>
      <c r="CE214" s="72" t="str">
        <f>IF(ISNUMBER(T1_Data!CE212),IF(T1_Data!CE212=-999,"NA",IF(T1_Data!CE212&lt;1, "&lt;1", IF(T1_Data!CE212&gt;99, "&gt;99", T1_Data!CE212))),"-")</f>
        <v>-</v>
      </c>
      <c r="CF214" s="72" t="str">
        <f>IF(ISNUMBER(T1_Data!CF212),IF(T1_Data!CF212=-999,"NA",IF(T1_Data!CF212&lt;1, "&lt;1", IF(T1_Data!CF212&gt;99, "&gt;99", T1_Data!CF212))),"-")</f>
        <v>-</v>
      </c>
      <c r="CG214" s="72" t="str">
        <f>IF(ISNUMBER(T1_Data!CG212),IF(T1_Data!CG212=-999,"NA",IF(T1_Data!CG212&lt;1, "&lt;1", IF(T1_Data!CG212&gt;99, "&gt;99", T1_Data!CG212))),"-")</f>
        <v>-</v>
      </c>
      <c r="CH214" s="72" t="str">
        <f>IF(ISNUMBER(T1_Data!CH212),IF(T1_Data!CH212=-999,"NA",IF(T1_Data!CH212&lt;1, "&lt;1", IF(T1_Data!CH212&gt;99, "&gt;99", T1_Data!CH212))),"-")</f>
        <v>-</v>
      </c>
      <c r="CI214" s="72" t="str">
        <f>IF(ISNUMBER(T1_Data!CI212),IF(T1_Data!CI212=-999,"NA",IF(T1_Data!CI212&lt;1, "&lt;1", IF(T1_Data!CI212&gt;99, "&gt;99", T1_Data!CI212))),"-")</f>
        <v>-</v>
      </c>
      <c r="CJ214" s="72" t="str">
        <f>IF(ISNUMBER(T1_Data!CJ212),IF(T1_Data!CJ212=-999,"NA",IF(T1_Data!CJ212&lt;1, "&lt;1", IF(T1_Data!CJ212&gt;99, "&gt;99", T1_Data!CJ212))),"-")</f>
        <v>-</v>
      </c>
      <c r="CK214" s="72" t="str">
        <f>IF(ISNUMBER(T1_Data!CK212),IF(T1_Data!CK212=-999,"NA",IF(T1_Data!CK212&lt;1, "&lt;1", IF(T1_Data!CK212&gt;99, "&gt;99", T1_Data!CK212))),"-")</f>
        <v>-</v>
      </c>
      <c r="CL214" s="72" t="str">
        <f>IF(ISNUMBER(T1_Data!CL212),IF(T1_Data!CL212=-999,"NA",IF(T1_Data!CL212&lt;1, "&lt;1", IF(T1_Data!CL212&gt;99, "&gt;99", T1_Data!CL212))),"-")</f>
        <v>-</v>
      </c>
      <c r="CM214" s="72" t="str">
        <f>IF(ISNUMBER(T1_Data!CM212),IF(T1_Data!CM212=-999,"NA",IF(T1_Data!CM212&lt;1, "&lt;1", IF(T1_Data!CM212&gt;99, "&gt;99", T1_Data!CM212))),"-")</f>
        <v>-</v>
      </c>
      <c r="CN214" s="72" t="str">
        <f>IF(ISNUMBER(T1_Data!CN212),IF(T1_Data!CN212=-999,"NA",IF(T1_Data!CN212&lt;1, "&lt;1", IF(T1_Data!CN212&gt;99, "&gt;99", T1_Data!CN212))),"-")</f>
        <v>-</v>
      </c>
      <c r="CO214" s="72" t="str">
        <f>IF(ISNUMBER(T1_Data!CO212),IF(T1_Data!CO212=-999,"NA",IF(T1_Data!CO212&lt;1, "&lt;1", IF(T1_Data!CO212&gt;99, "&gt;99", T1_Data!CO212))),"-")</f>
        <v>-</v>
      </c>
      <c r="CP214" s="72" t="str">
        <f>IF(ISNUMBER(T1_Data!CP212),IF(T1_Data!CP212=-999,"NA",IF(T1_Data!CP212&lt;1, "&lt;1", IF(T1_Data!CP212&gt;99, "&gt;99", T1_Data!CP212))),"-")</f>
        <v>-</v>
      </c>
      <c r="CQ214" s="72" t="str">
        <f>IF(ISNUMBER(T1_Data!CQ212),IF(T1_Data!CQ212=-999,"NA",IF(T1_Data!CQ212&lt;1, "&lt;1", IF(T1_Data!CQ212&gt;99, "&gt;99", T1_Data!CQ212))),"-")</f>
        <v>-</v>
      </c>
      <c r="CR214" s="72" t="str">
        <f>IF(ISNUMBER(T1_Data!CR212),IF(T1_Data!CR212=-999,"NA",IF(T1_Data!CR212&lt;1, "&lt;1", IF(T1_Data!CR212&gt;99, "&gt;99", T1_Data!CR212))),"-")</f>
        <v>-</v>
      </c>
      <c r="CS214" s="72" t="str">
        <f>IF(ISNUMBER(T1_Data!CS212),IF(T1_Data!CS212=-999,"NA",IF(T1_Data!CS212&lt;1, "&lt;1", IF(T1_Data!CS212&gt;99, "&gt;99", T1_Data!CS212))),"-")</f>
        <v>-</v>
      </c>
      <c r="CT214" s="72" t="str">
        <f>IF(ISNUMBER(T1_Data!CT212),IF(T1_Data!CT212=-999,"NA",IF(T1_Data!CT212&lt;1, "&lt;1", IF(T1_Data!CT212&gt;99, "&gt;99", T1_Data!CT212))),"-")</f>
        <v>-</v>
      </c>
      <c r="CU214" s="72" t="str">
        <f>IF(ISNUMBER(T1_Data!CU212),IF(T1_Data!CU212=-999,"NA",IF(T1_Data!CU212&lt;1, "&lt;1", IF(T1_Data!CU212&gt;99, "&gt;99", T1_Data!CU212))),"-")</f>
        <v>-</v>
      </c>
      <c r="CV214" s="72" t="str">
        <f>IF(ISNUMBER(T1_Data!CV212),IF(T1_Data!CV212=-999,"NA",IF(T1_Data!CV212&lt;1, "&lt;1", IF(T1_Data!CV212&gt;99, "&gt;99", T1_Data!CV212))),"-")</f>
        <v>-</v>
      </c>
      <c r="CW214" s="72" t="str">
        <f>IF(ISNUMBER(T1_Data!CW212),IF(T1_Data!CW212=-999,"NA",IF(T1_Data!CW212&lt;1, "&lt;1", IF(T1_Data!CW212&gt;99, "&gt;99", T1_Data!CW212))),"-")</f>
        <v>-</v>
      </c>
      <c r="CX214" s="72" t="str">
        <f>IF(ISNUMBER(T1_Data!CX212),IF(T1_Data!CX212=-999,"NA",IF(T1_Data!CX212&lt;1, "&lt;1", IF(T1_Data!CX212&gt;99, "&gt;99", T1_Data!CX212))),"-")</f>
        <v>-</v>
      </c>
      <c r="CY214" s="72" t="str">
        <f>IF(ISNUMBER(T1_Data!CY212),IF(T1_Data!CY212=-999,"NA",IF(T1_Data!CY212&lt;1, "&lt;1", IF(T1_Data!CY212&gt;99, "&gt;99", T1_Data!CY212))),"-")</f>
        <v>-</v>
      </c>
      <c r="CZ214" s="72" t="str">
        <f>IF(ISNUMBER(T1_Data!CZ212),IF(T1_Data!CZ212=-999,"NA",IF(T1_Data!CZ212&lt;1, "&lt;1", IF(T1_Data!CZ212&gt;99, "&gt;99", T1_Data!CZ212))),"-")</f>
        <v>-</v>
      </c>
      <c r="DA214" s="72" t="str">
        <f>IF(ISNUMBER(T1_Data!DA212),IF(T1_Data!DA212=-999,"NA",IF(T1_Data!DA212&lt;1, "&lt;1", IF(T1_Data!DA212&gt;99, "&gt;99", T1_Data!DA212))),"-")</f>
        <v>-</v>
      </c>
      <c r="DB214" s="72" t="str">
        <f>IF(ISNUMBER(T1_Data!DB212),IF(T1_Data!DB212=-999,"NA",IF(T1_Data!DB212&lt;1, "&lt;1", IF(T1_Data!DB212&gt;99, "&gt;99", T1_Data!DB212))),"-")</f>
        <v>-</v>
      </c>
      <c r="DC214" s="72" t="str">
        <f>IF(ISNUMBER(T1_Data!DC212),IF(T1_Data!DC212=-999,"NA",IF(T1_Data!DC212&lt;1, "&lt;1", IF(T1_Data!DC212&gt;99, "&gt;99", T1_Data!DC212))),"-")</f>
        <v>-</v>
      </c>
      <c r="DD214" s="72" t="str">
        <f>IF(ISNUMBER(T1_Data!DD212),IF(T1_Data!DD212=-999,"NA",IF(T1_Data!DD212&lt;1, "&lt;1", IF(T1_Data!DD212&gt;99, "&gt;99", T1_Data!DD212))),"-")</f>
        <v>-</v>
      </c>
      <c r="DE214" s="72" t="str">
        <f>IF(ISNUMBER(T1_Data!DE212),IF(T1_Data!DE212=-999,"NA",IF(T1_Data!DE212&lt;1, "&lt;1", IF(T1_Data!DE212&gt;99, "&gt;99", T1_Data!DE212))),"-")</f>
        <v>-</v>
      </c>
      <c r="DF214" s="72" t="str">
        <f>IF(ISNUMBER(T1_Data!DF212),IF(T1_Data!DF212=-999,"NA",IF(T1_Data!DF212&lt;1, "&lt;1", IF(T1_Data!DF212&gt;99, "&gt;99", T1_Data!DF212))),"-")</f>
        <v>-</v>
      </c>
      <c r="DG214" s="72" t="str">
        <f>IF(ISNUMBER(T1_Data!DG212),IF(T1_Data!DG212=-999,"NA",IF(T1_Data!DG212&lt;1, "&lt;1", IF(T1_Data!DG212&gt;99, "&gt;99", T1_Data!DG212))),"-")</f>
        <v>-</v>
      </c>
      <c r="DH214" s="72" t="str">
        <f>IF(ISNUMBER(T1_Data!DH212),IF(T1_Data!DH212=-999,"NA",IF(T1_Data!DH212&lt;1, "&lt;1", IF(T1_Data!DH212&gt;99, "&gt;99", T1_Data!DH212))),"-")</f>
        <v>-</v>
      </c>
      <c r="DI214" s="72" t="str">
        <f>IF(ISNUMBER(T1_Data!DI212),IF(T1_Data!DI212=-999,"NA",IF(T1_Data!DI212&lt;1, "&lt;1", IF(T1_Data!DI212&gt;99, "&gt;99", T1_Data!DI212))),"-")</f>
        <v>-</v>
      </c>
      <c r="DJ214" s="72" t="str">
        <f>IF(ISNUMBER(T1_Data!DJ212),IF(T1_Data!DJ212=-999,"NA",IF(T1_Data!DJ212&lt;1, "&lt;1", IF(T1_Data!DJ212&gt;99, "&gt;99", T1_Data!DJ212))),"-")</f>
        <v>-</v>
      </c>
      <c r="DK214" s="72" t="str">
        <f>IF(ISNUMBER(T1_Data!DK212),IF(T1_Data!DK212=-999,"NA",IF(T1_Data!DK212&lt;1, "&lt;1", IF(T1_Data!DK212&gt;99, "&gt;99", T1_Data!DK212))),"-")</f>
        <v>-</v>
      </c>
      <c r="DL214" s="72" t="str">
        <f>IF(ISNUMBER(T1_Data!DL212),IF(T1_Data!DL212=-999,"NA",IF(T1_Data!DL212&lt;1, "&lt;1", IF(T1_Data!DL212&gt;99, "&gt;99", T1_Data!DL212))),"-")</f>
        <v>-</v>
      </c>
      <c r="DM214" s="72" t="str">
        <f>IF(ISNUMBER(T1_Data!DM212),IF(T1_Data!DM212=-999,"NA",IF(T1_Data!DM212&lt;1, "&lt;1", IF(T1_Data!DM212&gt;99, "&gt;99", T1_Data!DM212))),"-")</f>
        <v>-</v>
      </c>
      <c r="DN214" s="72" t="str">
        <f>IF(ISNUMBER(T1_Data!DN212),IF(T1_Data!DN212=-999,"NA",IF(T1_Data!DN212&lt;1, "&lt;1", IF(T1_Data!DN212&gt;99, "&gt;99", T1_Data!DN212))),"-")</f>
        <v>-</v>
      </c>
      <c r="DO214" s="72" t="str">
        <f>IF(ISNUMBER(T1_Data!DO212),IF(T1_Data!DO212=-999,"NA",IF(T1_Data!DO212&lt;1, "&lt;1", IF(T1_Data!DO212&gt;99, "&gt;99", T1_Data!DO212))),"-")</f>
        <v>-</v>
      </c>
      <c r="DP214" s="72" t="str">
        <f>IF(ISNUMBER(T1_Data!DP212),IF(T1_Data!DP212=-999,"NA",IF(T1_Data!DP212&lt;1, "&lt;1", IF(T1_Data!DP212&gt;99, "&gt;99", T1_Data!DP212))),"-")</f>
        <v>-</v>
      </c>
      <c r="DQ214" s="72" t="str">
        <f>IF(ISNUMBER(T1_Data!DQ212),IF(T1_Data!DQ212=-999,"NA",IF(T1_Data!DQ212&lt;1, "&lt;1", IF(T1_Data!DQ212&gt;99, "&gt;99", T1_Data!DQ212))),"-")</f>
        <v>-</v>
      </c>
      <c r="DR214" s="72" t="str">
        <f>IF(ISNUMBER(T1_Data!DR212),IF(T1_Data!DR212=-999,"NA",IF(T1_Data!DR212&lt;1, "&lt;1", IF(T1_Data!DR212&gt;99, "&gt;99", T1_Data!DR212))),"-")</f>
        <v>-</v>
      </c>
      <c r="DS214" s="72" t="str">
        <f>IF(ISNUMBER(T1_Data!DS212),IF(T1_Data!DS212=-999,"NA",IF(T1_Data!DS212&lt;1, "&lt;1", IF(T1_Data!DS212&gt;99, "&gt;99", T1_Data!DS212))),"-")</f>
        <v>-</v>
      </c>
      <c r="DT214" s="72" t="str">
        <f>IF(ISNUMBER(T1_Data!DT212),IF(T1_Data!DT212=-999,"NA",IF(T1_Data!DT212&lt;1, "&lt;1", IF(T1_Data!DT212&gt;99, "&gt;99", T1_Data!DT212))),"-")</f>
        <v>-</v>
      </c>
      <c r="DU214" s="72" t="str">
        <f>IF(ISNUMBER(T1_Data!DU212),IF(T1_Data!DU212=-999,"NA",IF(T1_Data!DU212&lt;1, "&lt;1", IF(T1_Data!DU212&gt;99, "&gt;99", T1_Data!DU212))),"-")</f>
        <v>-</v>
      </c>
      <c r="DV214" s="72" t="str">
        <f>IF(ISNUMBER(T1_Data!DV212),IF(T1_Data!DV212=-999,"NA",IF(T1_Data!DV212&lt;1, "&lt;1", IF(T1_Data!DV212&gt;99, "&gt;99", T1_Data!DV212))),"-")</f>
        <v>-</v>
      </c>
      <c r="DW214" s="72" t="str">
        <f>IF(ISNUMBER(T1_Data!DW212),IF(T1_Data!DW212=-999,"NA",IF(T1_Data!DW212&lt;1, "&lt;1", IF(T1_Data!DW212&gt;99, "&gt;99", T1_Data!DW212))),"-")</f>
        <v>-</v>
      </c>
      <c r="DX214" s="72" t="str">
        <f>IF(ISNUMBER(T1_Data!DX212),IF(T1_Data!DX212=-999,"NA",IF(T1_Data!DX212&lt;1, "&lt;1", IF(T1_Data!DX212&gt;99, "&gt;99", T1_Data!DX212))),"-")</f>
        <v>-</v>
      </c>
      <c r="DY214" s="72" t="str">
        <f>IF(ISNUMBER(T1_Data!DY212),IF(T1_Data!DY212=-999,"NA",IF(T1_Data!DY212&lt;1, "&lt;1", IF(T1_Data!DY212&gt;99, "&gt;99", T1_Data!DY212))),"-")</f>
        <v>-</v>
      </c>
      <c r="DZ214" s="72" t="str">
        <f>IF(ISNUMBER(T1_Data!DZ212),IF(T1_Data!DZ212=-999,"NA",IF(T1_Data!DZ212&lt;1, "&lt;1", IF(T1_Data!DZ212&gt;99, "&gt;99", T1_Data!DZ212))),"-")</f>
        <v>-</v>
      </c>
      <c r="EA214" s="72" t="str">
        <f>IF(ISNUMBER(T1_Data!EA212),IF(T1_Data!EA212=-999,"NA",IF(T1_Data!EA212&lt;1, "&lt;1", IF(T1_Data!EA212&gt;99, "&gt;99", T1_Data!EA212))),"-")</f>
        <v>-</v>
      </c>
      <c r="EB214" s="72" t="str">
        <f>IF(ISNUMBER(T1_Data!EB212),IF(T1_Data!EB212=-999,"NA",IF(T1_Data!EB212&lt;1, "&lt;1", IF(T1_Data!EB212&gt;99, "&gt;99", T1_Data!EB212))),"-")</f>
        <v>-</v>
      </c>
      <c r="EC214" s="72" t="str">
        <f>IF(ISNUMBER(T1_Data!EC212),IF(T1_Data!EC212=-999,"NA",IF(T1_Data!EC212&lt;1, "&lt;1", IF(T1_Data!EC212&gt;99, "&gt;99", T1_Data!EC212))),"-")</f>
        <v>-</v>
      </c>
      <c r="ED214" s="72" t="str">
        <f>IF(ISNUMBER(T1_Data!ED212),IF(T1_Data!ED212=-999,"NA",IF(T1_Data!ED212&lt;1, "&lt;1", IF(T1_Data!ED212&gt;99, "&gt;99", T1_Data!ED212))),"-")</f>
        <v>-</v>
      </c>
      <c r="EE214" s="72" t="str">
        <f>IF(ISNUMBER(T1_Data!EE212),IF(T1_Data!EE212=-999,"NA",IF(T1_Data!EE212&lt;1, "&lt;1", IF(T1_Data!EE212&gt;99, "&gt;99", T1_Data!EE212))),"-")</f>
        <v>-</v>
      </c>
      <c r="EF214" s="72" t="str">
        <f>IF(ISNUMBER(T1_Data!EF212),IF(T1_Data!EF212=-999,"NA",IF(T1_Data!EF212&lt;1, "&lt;1", IF(T1_Data!EF212&gt;99, "&gt;99", T1_Data!EF212))),"-")</f>
        <v>-</v>
      </c>
      <c r="EG214" s="72" t="str">
        <f>IF(ISNUMBER(T1_Data!EG212),IF(T1_Data!EG212=-999,"NA",IF(T1_Data!EG212&lt;1, "&lt;1", IF(T1_Data!EG212&gt;99, "&gt;99", T1_Data!EG212))),"-")</f>
        <v>-</v>
      </c>
      <c r="EH214" s="72" t="str">
        <f>IF(ISNUMBER(T1_Data!EH212),IF(T1_Data!EH212=-999,"NA",IF(T1_Data!EH212&lt;1, "&lt;1", IF(T1_Data!EH212&gt;99, "&gt;99", T1_Data!EH212))),"-")</f>
        <v>-</v>
      </c>
      <c r="EI214" s="72" t="str">
        <f>IF(ISNUMBER(T1_Data!EI212),IF(T1_Data!EI212=-999,"NA",IF(T1_Data!EI212&lt;1, "&lt;1", IF(T1_Data!EI212&gt;99, "&gt;99", T1_Data!EI212))),"-")</f>
        <v>-</v>
      </c>
      <c r="EJ214" s="72" t="str">
        <f>IF(ISNUMBER(T1_Data!EJ212),IF(T1_Data!EJ212=-999,"NA",IF(T1_Data!EJ212&lt;1, "&lt;1", IF(T1_Data!EJ212&gt;99, "&gt;99", T1_Data!EJ212))),"-")</f>
        <v>-</v>
      </c>
      <c r="EK214" s="72" t="str">
        <f>IF(ISNUMBER(T1_Data!EK212),IF(T1_Data!EK212=-999,"NA",IF(T1_Data!EK212&lt;1, "&lt;1", IF(T1_Data!EK212&gt;99, "&gt;99", T1_Data!EK212))),"-")</f>
        <v>-</v>
      </c>
      <c r="EL214" s="72" t="str">
        <f>IF(ISNUMBER(T1_Data!EL212),IF(T1_Data!EL212=-999,"NA",IF(T1_Data!EL212&lt;1, "&lt;1", IF(T1_Data!EL212&gt;99, "&gt;99", T1_Data!EL212))),"-")</f>
        <v>-</v>
      </c>
      <c r="EM214" s="72" t="str">
        <f>IF(ISNUMBER(T1_Data!EM212),IF(T1_Data!EM212=-999,"NA",IF(T1_Data!EM212&lt;1, "&lt;1", IF(T1_Data!EM212&gt;99, "&gt;99", T1_Data!EM212))),"-")</f>
        <v>-</v>
      </c>
      <c r="EN214" s="72" t="str">
        <f>IF(ISNUMBER(T1_Data!EN212),IF(T1_Data!EN212=-999,"NA",IF(T1_Data!EN212&lt;1, "&lt;1", IF(T1_Data!EN212&gt;99, "&gt;99", T1_Data!EN212))),"-")</f>
        <v>-</v>
      </c>
      <c r="EO214" s="72" t="str">
        <f>IF(ISNUMBER(T1_Data!EO212),IF(T1_Data!EO212=-999,"NA",IF(T1_Data!EO212&lt;1, "&lt;1", IF(T1_Data!EO212&gt;99, "&gt;99", T1_Data!EO212))),"-")</f>
        <v>-</v>
      </c>
      <c r="EP214" s="72" t="str">
        <f>IF(ISNUMBER(T1_Data!EP212),IF(T1_Data!EP212=-999,"NA",IF(T1_Data!EP212&lt;1, "&lt;1", IF(T1_Data!EP212&gt;99, "&gt;99", T1_Data!EP212))),"-")</f>
        <v>-</v>
      </c>
      <c r="EQ214" s="72" t="str">
        <f>IF(ISNUMBER(T1_Data!EQ212),IF(T1_Data!EQ212=-999,"NA",IF(T1_Data!EQ212&lt;1, "&lt;1", IF(T1_Data!EQ212&gt;99, "&gt;99", T1_Data!EQ212))),"-")</f>
        <v>-</v>
      </c>
      <c r="ER214" s="72" t="str">
        <f>IF(ISNUMBER(T1_Data!ER212),IF(T1_Data!ER212=-999,"NA",IF(T1_Data!ER212&lt;1, "&lt;1", IF(T1_Data!ER212&gt;99, "&gt;99", T1_Data!ER212))),"-")</f>
        <v>-</v>
      </c>
      <c r="ES214" s="72" t="str">
        <f>IF(ISNUMBER(T1_Data!ES212),IF(T1_Data!ES212=-999,"NA",IF(T1_Data!ES212&lt;1, "&lt;1", IF(T1_Data!ES212&gt;99, "&gt;99", T1_Data!ES212))),"-")</f>
        <v>-</v>
      </c>
      <c r="ET214" s="72" t="str">
        <f>IF(ISNUMBER(T1_Data!ET212),IF(T1_Data!ET212=-999,"NA",IF(T1_Data!ET212&lt;1, "&lt;1", IF(T1_Data!ET212&gt;99, "&gt;99", T1_Data!ET212))),"-")</f>
        <v>-</v>
      </c>
      <c r="EU214" s="72" t="str">
        <f>IF(ISNUMBER(T1_Data!EU212),IF(T1_Data!EU212=-999,"NA",IF(T1_Data!EU212&lt;1, "&lt;1", IF(T1_Data!EU212&gt;99, "&gt;99", T1_Data!EU212))),"-")</f>
        <v>-</v>
      </c>
      <c r="EV214" s="72" t="str">
        <f>IF(ISNUMBER(T1_Data!EV212),IF(T1_Data!EV212=-999,"NA",IF(T1_Data!EV212&lt;1, "&lt;1", IF(T1_Data!EV212&gt;99, "&gt;99", T1_Data!EV212))),"-")</f>
        <v>-</v>
      </c>
      <c r="EW214" s="72" t="str">
        <f>IF(ISNUMBER(T1_Data!EW212),IF(T1_Data!EW212=-999,"NA",IF(T1_Data!EW212&lt;1, "&lt;1", IF(T1_Data!EW212&gt;99, "&gt;99", T1_Data!EW212))),"-")</f>
        <v>-</v>
      </c>
      <c r="EX214" s="72" t="str">
        <f>IF(ISNUMBER(T1_Data!EX212),IF(T1_Data!EX212=-999,"NA",IF(T1_Data!EX212&lt;1, "&lt;1", IF(T1_Data!EX212&gt;99, "&gt;99", T1_Data!EX212))),"-")</f>
        <v>-</v>
      </c>
      <c r="EY214" s="72" t="str">
        <f>IF(ISNUMBER(T1_Data!EY212),IF(T1_Data!EY212=-999,"NA",IF(T1_Data!EY212&lt;1, "&lt;1", IF(T1_Data!EY212&gt;99, "&gt;99", T1_Data!EY212))),"-")</f>
        <v>-</v>
      </c>
      <c r="EZ214" s="72" t="str">
        <f>IF(ISNUMBER(T1_Data!EZ212),IF(T1_Data!EZ212=-999,"NA",IF(T1_Data!EZ212&lt;1, "&lt;1", IF(T1_Data!EZ212&gt;99, "&gt;99", T1_Data!EZ212))),"-")</f>
        <v>-</v>
      </c>
      <c r="FA214" s="72" t="str">
        <f>IF(ISNUMBER(T1_Data!FA212),IF(T1_Data!FA212=-999,"NA",IF(T1_Data!FA212&lt;1, "&lt;1", IF(T1_Data!FA212&gt;99, "&gt;99", T1_Data!FA212))),"-")</f>
        <v>-</v>
      </c>
      <c r="FB214" s="72" t="str">
        <f>IF(ISNUMBER(T1_Data!FB212),IF(T1_Data!FB212=-999,"NA",IF(T1_Data!FB212&lt;1, "&lt;1", IF(T1_Data!FB212&gt;99, "&gt;99", T1_Data!FB212))),"-")</f>
        <v>-</v>
      </c>
      <c r="FC214" s="72" t="str">
        <f>IF(ISNUMBER(T1_Data!FC212),IF(T1_Data!FC212=-999,"NA",IF(T1_Data!FC212&lt;1, "&lt;1", IF(T1_Data!FC212&gt;99, "&gt;99", T1_Data!FC212))),"-")</f>
        <v>-</v>
      </c>
      <c r="FD214" s="72" t="str">
        <f>IF(ISNUMBER(T1_Data!FD212),IF(T1_Data!FD212=-999,"NA",IF(T1_Data!FD212&lt;1, "&lt;1", IF(T1_Data!FD212&gt;99, "&gt;99", T1_Data!FD212))),"-")</f>
        <v>-</v>
      </c>
      <c r="FE214" s="72" t="str">
        <f>IF(ISNUMBER(T1_Data!FE212),IF(T1_Data!FE212=-999,"NA",IF(T1_Data!FE212&lt;1, "&lt;1", IF(T1_Data!FE212&gt;99, "&gt;99", T1_Data!FE212))),"-")</f>
        <v>-</v>
      </c>
      <c r="FF214" s="72" t="str">
        <f>IF(ISNUMBER(T1_Data!FF212),IF(T1_Data!FF212=-999,"NA",IF(T1_Data!FF212&lt;1, "&lt;1", IF(T1_Data!FF212&gt;99, "&gt;99", T1_Data!FF212))),"-")</f>
        <v>-</v>
      </c>
      <c r="FG214" s="72" t="str">
        <f>IF(ISNUMBER(T1_Data!FG212),IF(T1_Data!FG212=-999,"NA",IF(T1_Data!FG212&lt;1, "&lt;1", IF(T1_Data!FG212&gt;99, "&gt;99", T1_Data!FG212))),"-")</f>
        <v>-</v>
      </c>
      <c r="FH214" s="72" t="str">
        <f>IF(ISNUMBER(T1_Data!FH212),IF(T1_Data!FH212=-999,"NA",IF(T1_Data!FH212&lt;1, "&lt;1", IF(T1_Data!FH212&gt;99, "&gt;99", T1_Data!FH212))),"-")</f>
        <v>-</v>
      </c>
      <c r="FI214" s="72" t="str">
        <f>IF(ISNUMBER(T1_Data!FI212),IF(T1_Data!FI212=-999,"NA",IF(T1_Data!FI212&lt;1, "&lt;1", IF(T1_Data!FI212&gt;99, "&gt;99", T1_Data!FI212))),"-")</f>
        <v>-</v>
      </c>
      <c r="FJ214" s="72" t="str">
        <f>IF(ISNUMBER(T1_Data!FJ212),IF(T1_Data!FJ212=-999,"NA",IF(T1_Data!FJ212&lt;1, "&lt;1", IF(T1_Data!FJ212&gt;99, "&gt;99", T1_Data!FJ212))),"-")</f>
        <v>-</v>
      </c>
      <c r="FK214" s="72" t="str">
        <f>IF(ISNUMBER(T1_Data!FK212),IF(T1_Data!FK212=-999,"NA",IF(T1_Data!FK212&lt;1, "&lt;1", IF(T1_Data!FK212&gt;99, "&gt;99", T1_Data!FK212))),"-")</f>
        <v>-</v>
      </c>
      <c r="FL214" s="72" t="str">
        <f>IF(ISNUMBER(T1_Data!FL212),IF(T1_Data!FL212=-999,"NA",IF(T1_Data!FL212&lt;1, "&lt;1", IF(T1_Data!FL212&gt;99, "&gt;99", T1_Data!FL212))),"-")</f>
        <v>-</v>
      </c>
      <c r="FM214" s="72" t="str">
        <f>IF(ISNUMBER(T1_Data!FM212),IF(T1_Data!FM212=-999,"NA",IF(T1_Data!FM212&lt;1, "&lt;1", IF(T1_Data!FM212&gt;99, "&gt;99", T1_Data!FM212))),"-")</f>
        <v>-</v>
      </c>
      <c r="FN214" s="72" t="str">
        <f>IF(ISNUMBER(T1_Data!FN212),IF(T1_Data!FN212=-999,"NA",IF(T1_Data!FN212&lt;1, "&lt;1", IF(T1_Data!FN212&gt;99, "&gt;99", T1_Data!FN212))),"-")</f>
        <v>-</v>
      </c>
      <c r="FO214" s="72" t="str">
        <f>IF(ISNUMBER(T1_Data!FO212),IF(T1_Data!FO212=-999,"NA",IF(T1_Data!FO212&lt;1, "&lt;1", IF(T1_Data!FO212&gt;99, "&gt;99", T1_Data!FO212))),"-")</f>
        <v>-</v>
      </c>
      <c r="FP214" s="72" t="str">
        <f>IF(ISNUMBER(T1_Data!FP212),IF(T1_Data!FP212=-999,"NA",IF(T1_Data!FP212&lt;1, "&lt;1", IF(T1_Data!FP212&gt;99, "&gt;99", T1_Data!FP212))),"-")</f>
        <v>-</v>
      </c>
      <c r="FQ214" s="72" t="str">
        <f>IF(ISNUMBER(T1_Data!FQ212),IF(T1_Data!FQ212=-999,"NA",IF(T1_Data!FQ212&lt;1, "&lt;1", IF(T1_Data!FQ212&gt;99, "&gt;99", T1_Data!FQ212))),"-")</f>
        <v>-</v>
      </c>
      <c r="FR214" s="72" t="str">
        <f>IF(ISNUMBER(T1_Data!FR212),IF(T1_Data!FR212=-999,"NA",IF(T1_Data!FR212&lt;1, "&lt;1", IF(T1_Data!FR212&gt;99, "&gt;99", T1_Data!FR212))),"-")</f>
        <v>-</v>
      </c>
      <c r="FS214" s="72" t="str">
        <f>IF(ISNUMBER(T1_Data!FS212),IF(T1_Data!FS212=-999,"NA",IF(T1_Data!FS212&lt;1, "&lt;1", IF(T1_Data!FS212&gt;99, "&gt;99", T1_Data!FS212))),"-")</f>
        <v>-</v>
      </c>
      <c r="FT214" s="72" t="str">
        <f>IF(ISNUMBER(T1_Data!FT212),IF(T1_Data!FT212=-999,"NA",IF(T1_Data!FT212&lt;1, "&lt;1", IF(T1_Data!FT212&gt;99, "&gt;99", T1_Data!FT212))),"-")</f>
        <v>-</v>
      </c>
      <c r="FU214" s="72" t="str">
        <f>IF(ISNUMBER(T1_Data!FU212),IF(T1_Data!FU212=-999,"NA",IF(T1_Data!FU212&lt;1, "&lt;1", IF(T1_Data!FU212&gt;99, "&gt;99", T1_Data!FU212))),"-")</f>
        <v>-</v>
      </c>
      <c r="FV214" s="72" t="str">
        <f>IF(ISNUMBER(T1_Data!FV212),IF(T1_Data!FV212=-999,"NA",IF(T1_Data!FV212&lt;1, "&lt;1", IF(T1_Data!FV212&gt;99, "&gt;99", T1_Data!FV212))),"-")</f>
        <v>-</v>
      </c>
      <c r="FW214" s="72" t="str">
        <f>IF(ISNUMBER(T1_Data!FW212),IF(T1_Data!FW212=-999,"NA",IF(T1_Data!FW212&lt;1, "&lt;1", IF(T1_Data!FW212&gt;99, "&gt;99", T1_Data!FW212))),"-")</f>
        <v>-</v>
      </c>
      <c r="FX214" s="71" t="str">
        <f>IF(ISBLANK(T1_Data!FX212), "", T1_Data!FX212)</f>
        <v/>
      </c>
    </row>
    <row r="215" spans="1:180" x14ac:dyDescent="0.25">
      <c r="A215" s="71" t="str">
        <f>IF(ISBLANK(T1_Data!A213), "", T1_Data!A213)</f>
        <v/>
      </c>
      <c r="B215" s="72" t="str">
        <f>IF(ISNUMBER(T1_Data!B213), T1_Data!B213,"-")</f>
        <v>-</v>
      </c>
      <c r="C215" s="72" t="str">
        <f>IF(ISNUMBER(T1_Data!C213),IF(T1_Data!C213=-999,"NA",IF(T1_Data!C213&lt;1, "&lt;1", IF(T1_Data!C213&gt;99, "&gt;99", T1_Data!C213))),"-")</f>
        <v>-</v>
      </c>
      <c r="D215" s="72" t="str">
        <f>IF(ISNUMBER(T1_Data!D213),IF(T1_Data!D213=-999,"NA",IF(T1_Data!D213&lt;1, "&lt;1", IF(T1_Data!D213&gt;99, "&gt;99", T1_Data!D213))),"-")</f>
        <v>-</v>
      </c>
      <c r="E215" s="72" t="str">
        <f>IF(ISNUMBER(T1_Data!E213),IF(T1_Data!E213=-999,"NA",IF(T1_Data!E213&lt;1, "&lt;1", IF(T1_Data!E213&gt;99, "&gt;99", T1_Data!E213))),"-")</f>
        <v>-</v>
      </c>
      <c r="F215" s="72" t="str">
        <f>IF(ISNUMBER(T1_Data!F213),IF(T1_Data!F213=-999,"NA",IF(T1_Data!F213&lt;1, "&lt;1", IF(T1_Data!F213&gt;99, "&gt;99", T1_Data!F213))),"-")</f>
        <v>-</v>
      </c>
      <c r="G215" s="72" t="str">
        <f>IF(ISNUMBER(T1_Data!G213),IF(T1_Data!G213=-999,"NA",IF(T1_Data!G213&lt;1, "&lt;1", IF(T1_Data!G213&gt;99, "&gt;99", T1_Data!G213))),"-")</f>
        <v>-</v>
      </c>
      <c r="H215" s="72" t="str">
        <f>IF(ISNUMBER(T1_Data!H213),IF(T1_Data!H213=-999,"NA",IF(T1_Data!H213&lt;1, "&lt;1", IF(T1_Data!H213&gt;99, "&gt;99", T1_Data!H213))),"-")</f>
        <v>-</v>
      </c>
      <c r="I215" s="72" t="str">
        <f>IF(ISNUMBER(T1_Data!I213),IF(T1_Data!I213=-999,"NA",IF(T1_Data!I213&lt;1, "&lt;1", IF(T1_Data!I213&gt;99, "&gt;99", T1_Data!I213))),"-")</f>
        <v>-</v>
      </c>
      <c r="J215" s="72" t="str">
        <f>IF(ISNUMBER(T1_Data!J213),IF(T1_Data!J213=-999,"NA",IF(T1_Data!J213&lt;1, "&lt;1", IF(T1_Data!J213&gt;99, "&gt;99", T1_Data!J213))),"-")</f>
        <v>-</v>
      </c>
      <c r="K215" s="72" t="str">
        <f>IF(ISNUMBER(T1_Data!K213),IF(T1_Data!K213=-999,"NA",IF(T1_Data!K213&lt;1, "&lt;1", IF(T1_Data!K213&gt;99, "&gt;99", T1_Data!K213))),"-")</f>
        <v>-</v>
      </c>
      <c r="L215" s="72" t="str">
        <f>IF(ISNUMBER(T1_Data!L213),IF(T1_Data!L213=-999,"NA",IF(T1_Data!L213&lt;1, "&lt;1", IF(T1_Data!L213&gt;99, "&gt;99", T1_Data!L213))),"-")</f>
        <v>-</v>
      </c>
      <c r="M215" s="72" t="str">
        <f>IF(ISNUMBER(T1_Data!M213),IF(T1_Data!M213=-999,"NA",IF(T1_Data!M213&lt;1, "&lt;1", IF(T1_Data!M213&gt;99, "&gt;99", T1_Data!M213))),"-")</f>
        <v>-</v>
      </c>
      <c r="N215" s="72" t="str">
        <f>IF(ISNUMBER(T1_Data!N213),IF(T1_Data!N213=-999,"NA",IF(T1_Data!N213&lt;1, "&lt;1", IF(T1_Data!N213&gt;99, "&gt;99", T1_Data!N213))),"-")</f>
        <v>-</v>
      </c>
      <c r="O215" s="72" t="str">
        <f>IF(ISNUMBER(T1_Data!O213),IF(T1_Data!O213=-999,"NA",IF(T1_Data!O213&lt;1, "&lt;1", IF(T1_Data!O213&gt;99, "&gt;99", T1_Data!O213))),"-")</f>
        <v>-</v>
      </c>
      <c r="P215" s="72" t="str">
        <f>IF(ISNUMBER(T1_Data!P213),IF(T1_Data!P213=-999,"NA",IF(T1_Data!P213&lt;1, "&lt;1", IF(T1_Data!P213&gt;99, "&gt;99", T1_Data!P213))),"-")</f>
        <v>-</v>
      </c>
      <c r="Q215" s="72" t="str">
        <f>IF(ISNUMBER(T1_Data!Q213),IF(T1_Data!Q213=-999,"NA",IF(T1_Data!Q213&lt;1, "&lt;1", IF(T1_Data!Q213&gt;99, "&gt;99", T1_Data!Q213))),"-")</f>
        <v>-</v>
      </c>
      <c r="R215" s="72" t="str">
        <f>IF(ISNUMBER(T1_Data!R213),IF(T1_Data!R213=-999,"NA",IF(T1_Data!R213&lt;1, "&lt;1", IF(T1_Data!R213&gt;99, "&gt;99", T1_Data!R213))),"-")</f>
        <v>-</v>
      </c>
      <c r="S215" s="72" t="str">
        <f>IF(ISNUMBER(T1_Data!S213),IF(T1_Data!S213=-999,"NA",IF(T1_Data!S213&lt;1, "&lt;1", IF(T1_Data!S213&gt;99, "&gt;99", T1_Data!S213))),"-")</f>
        <v>-</v>
      </c>
      <c r="T215" s="72" t="str">
        <f>IF(ISNUMBER(T1_Data!T213),IF(T1_Data!T213=-999,"NA",IF(T1_Data!T213&lt;1, "&lt;1", IF(T1_Data!T213&gt;99, "&gt;99", T1_Data!T213))),"-")</f>
        <v>-</v>
      </c>
      <c r="U215" s="72" t="str">
        <f>IF(ISNUMBER(T1_Data!U213),IF(T1_Data!U213=-999,"NA",IF(T1_Data!U213&lt;1, "&lt;1", IF(T1_Data!U213&gt;99, "&gt;99", T1_Data!U213))),"-")</f>
        <v>-</v>
      </c>
      <c r="V215" s="72" t="str">
        <f>IF(ISNUMBER(T1_Data!V213),IF(T1_Data!V213=-999,"NA",IF(T1_Data!V213&lt;1, "&lt;1", IF(T1_Data!V213&gt;99, "&gt;99", T1_Data!V213))),"-")</f>
        <v>-</v>
      </c>
      <c r="W215" s="72" t="str">
        <f>IF(ISNUMBER(T1_Data!W213),IF(T1_Data!W213=-999,"NA",IF(T1_Data!W213&lt;1, "&lt;1", IF(T1_Data!W213&gt;99, "&gt;99", T1_Data!W213))),"-")</f>
        <v>-</v>
      </c>
      <c r="X215" s="72" t="str">
        <f>IF(ISNUMBER(T1_Data!X213),IF(T1_Data!X213=-999,"NA",IF(T1_Data!X213&lt;1, "&lt;1", IF(T1_Data!X213&gt;99, "&gt;99", T1_Data!X213))),"-")</f>
        <v>-</v>
      </c>
      <c r="Y215" s="72" t="str">
        <f>IF(ISNUMBER(T1_Data!Y213),IF(T1_Data!Y213=-999,"NA",IF(T1_Data!Y213&lt;1, "&lt;1", IF(T1_Data!Y213&gt;99, "&gt;99", T1_Data!Y213))),"-")</f>
        <v>-</v>
      </c>
      <c r="Z215" s="72" t="str">
        <f>IF(ISNUMBER(T1_Data!Z213),IF(T1_Data!Z213=-999,"NA",IF(T1_Data!Z213&lt;1, "&lt;1", IF(T1_Data!Z213&gt;99, "&gt;99", T1_Data!Z213))),"-")</f>
        <v>-</v>
      </c>
      <c r="AA215" s="72" t="str">
        <f>IF(ISNUMBER(T1_Data!AA213),IF(T1_Data!AA213=-999,"NA",IF(T1_Data!AA213&lt;1, "&lt;1", IF(T1_Data!AA213&gt;99, "&gt;99", T1_Data!AA213))),"-")</f>
        <v>-</v>
      </c>
      <c r="AB215" s="72" t="str">
        <f>IF(ISNUMBER(T1_Data!AB213),IF(T1_Data!AB213=-999,"NA",IF(T1_Data!AB213&lt;1, "&lt;1", IF(T1_Data!AB213&gt;99, "&gt;99", T1_Data!AB213))),"-")</f>
        <v>-</v>
      </c>
      <c r="AC215" s="72" t="str">
        <f>IF(ISNUMBER(T1_Data!AC213),IF(T1_Data!AC213=-999,"NA",IF(T1_Data!AC213&lt;1, "&lt;1", IF(T1_Data!AC213&gt;99, "&gt;99", T1_Data!AC213))),"-")</f>
        <v>-</v>
      </c>
      <c r="AD215" s="72" t="str">
        <f>IF(ISNUMBER(T1_Data!AD213),IF(T1_Data!AD213=-999,"NA",IF(T1_Data!AD213&lt;1, "&lt;1", IF(T1_Data!AD213&gt;99, "&gt;99", T1_Data!AD213))),"-")</f>
        <v>-</v>
      </c>
      <c r="AE215" s="72" t="str">
        <f>IF(ISNUMBER(T1_Data!AE213),IF(T1_Data!AE213=-999,"NA",IF(T1_Data!AE213&lt;1, "&lt;1", IF(T1_Data!AE213&gt;99, "&gt;99", T1_Data!AE213))),"-")</f>
        <v>-</v>
      </c>
      <c r="AF215" s="72" t="str">
        <f>IF(ISNUMBER(T1_Data!AF213),IF(T1_Data!AF213=-999,"NA",IF(T1_Data!AF213&lt;1, "&lt;1", IF(T1_Data!AF213&gt;99, "&gt;99", T1_Data!AF213))),"-")</f>
        <v>-</v>
      </c>
      <c r="AG215" s="72" t="str">
        <f>IF(ISNUMBER(T1_Data!AG213),IF(T1_Data!AG213=-999,"NA",IF(T1_Data!AG213&lt;1, "&lt;1", IF(T1_Data!AG213&gt;99, "&gt;99", T1_Data!AG213))),"-")</f>
        <v>-</v>
      </c>
      <c r="AH215" s="72" t="str">
        <f>IF(ISNUMBER(T1_Data!AH213),IF(T1_Data!AH213=-999,"NA",IF(T1_Data!AH213&lt;1, "&lt;1", IF(T1_Data!AH213&gt;99, "&gt;99", T1_Data!AH213))),"-")</f>
        <v>-</v>
      </c>
      <c r="AI215" s="72" t="str">
        <f>IF(ISNUMBER(T1_Data!AI213),IF(T1_Data!AI213=-999,"NA",IF(T1_Data!AI213&lt;1, "&lt;1", IF(T1_Data!AI213&gt;99, "&gt;99", T1_Data!AI213))),"-")</f>
        <v>-</v>
      </c>
      <c r="AJ215" s="72" t="str">
        <f>IF(ISNUMBER(T1_Data!AJ213),IF(T1_Data!AJ213=-999,"NA",IF(T1_Data!AJ213&lt;1, "&lt;1", IF(T1_Data!AJ213&gt;99, "&gt;99", T1_Data!AJ213))),"-")</f>
        <v>-</v>
      </c>
      <c r="AK215" s="72" t="str">
        <f>IF(ISNUMBER(T1_Data!AK213),IF(T1_Data!AK213=-999,"NA",IF(T1_Data!AK213&lt;1, "&lt;1", IF(T1_Data!AK213&gt;99, "&gt;99", T1_Data!AK213))),"-")</f>
        <v>-</v>
      </c>
      <c r="AL215" s="72" t="str">
        <f>IF(ISNUMBER(T1_Data!AL213),IF(T1_Data!AL213=-999,"NA",IF(T1_Data!AL213&lt;1, "&lt;1", IF(T1_Data!AL213&gt;99, "&gt;99", T1_Data!AL213))),"-")</f>
        <v>-</v>
      </c>
      <c r="AM215" s="72" t="str">
        <f>IF(ISNUMBER(T1_Data!AM213),IF(T1_Data!AM213=-999,"NA",IF(T1_Data!AM213&lt;1, "&lt;1", IF(T1_Data!AM213&gt;99, "&gt;99", T1_Data!AM213))),"-")</f>
        <v>-</v>
      </c>
      <c r="AN215" s="72" t="str">
        <f>IF(ISNUMBER(T1_Data!AN213),IF(T1_Data!AN213=-999,"NA",IF(T1_Data!AN213&lt;1, "&lt;1", IF(T1_Data!AN213&gt;99, "&gt;99", T1_Data!AN213))),"-")</f>
        <v>-</v>
      </c>
      <c r="AO215" s="72" t="str">
        <f>IF(ISNUMBER(T1_Data!AO213),IF(T1_Data!AO213=-999,"NA",IF(T1_Data!AO213&lt;1, "&lt;1", IF(T1_Data!AO213&gt;99, "&gt;99", T1_Data!AO213))),"-")</f>
        <v>-</v>
      </c>
      <c r="AP215" s="72" t="str">
        <f>IF(ISNUMBER(T1_Data!AP213),IF(T1_Data!AP213=-999,"NA",IF(T1_Data!AP213&lt;1, "&lt;1", IF(T1_Data!AP213&gt;99, "&gt;99", T1_Data!AP213))),"-")</f>
        <v>-</v>
      </c>
      <c r="AQ215" s="72" t="str">
        <f>IF(ISNUMBER(T1_Data!AQ213),IF(T1_Data!AQ213=-999,"NA",IF(T1_Data!AQ213&lt;1, "&lt;1", IF(T1_Data!AQ213&gt;99, "&gt;99", T1_Data!AQ213))),"-")</f>
        <v>-</v>
      </c>
      <c r="AR215" s="72" t="str">
        <f>IF(ISNUMBER(T1_Data!AR213),IF(T1_Data!AR213=-999,"NA",IF(T1_Data!AR213&lt;1, "&lt;1", IF(T1_Data!AR213&gt;99, "&gt;99", T1_Data!AR213))),"-")</f>
        <v>-</v>
      </c>
      <c r="AS215" s="72" t="str">
        <f>IF(ISNUMBER(T1_Data!AS213),IF(T1_Data!AS213=-999,"NA",IF(T1_Data!AS213&lt;1, "&lt;1", IF(T1_Data!AS213&gt;99, "&gt;99", T1_Data!AS213))),"-")</f>
        <v>-</v>
      </c>
      <c r="AT215" s="72" t="str">
        <f>IF(ISNUMBER(T1_Data!AT213),IF(T1_Data!AT213=-999,"NA",IF(T1_Data!AT213&lt;1, "&lt;1", IF(T1_Data!AT213&gt;99, "&gt;99", T1_Data!AT213))),"-")</f>
        <v>-</v>
      </c>
      <c r="AU215" s="72" t="str">
        <f>IF(ISNUMBER(T1_Data!AU213),IF(T1_Data!AU213=-999,"NA",IF(T1_Data!AU213&lt;1, "&lt;1", IF(T1_Data!AU213&gt;99, "&gt;99", T1_Data!AU213))),"-")</f>
        <v>-</v>
      </c>
      <c r="AV215" s="72" t="str">
        <f>IF(ISNUMBER(T1_Data!AV213),IF(T1_Data!AV213=-999,"NA",IF(T1_Data!AV213&lt;1, "&lt;1", IF(T1_Data!AV213&gt;99, "&gt;99", T1_Data!AV213))),"-")</f>
        <v>-</v>
      </c>
      <c r="AW215" s="72" t="str">
        <f>IF(ISNUMBER(T1_Data!AW213),IF(T1_Data!AW213=-999,"NA",IF(T1_Data!AW213&lt;1, "&lt;1", IF(T1_Data!AW213&gt;99, "&gt;99", T1_Data!AW213))),"-")</f>
        <v>-</v>
      </c>
      <c r="AX215" s="72" t="str">
        <f>IF(ISNUMBER(T1_Data!AX213),IF(T1_Data!AX213=-999,"NA",IF(T1_Data!AX213&lt;1, "&lt;1", IF(T1_Data!AX213&gt;99, "&gt;99", T1_Data!AX213))),"-")</f>
        <v>-</v>
      </c>
      <c r="AY215" s="72" t="str">
        <f>IF(ISNUMBER(T1_Data!AY213),IF(T1_Data!AY213=-999,"NA",IF(T1_Data!AY213&lt;1, "&lt;1", IF(T1_Data!AY213&gt;99, "&gt;99", T1_Data!AY213))),"-")</f>
        <v>-</v>
      </c>
      <c r="AZ215" s="72" t="str">
        <f>IF(ISNUMBER(T1_Data!AZ213),IF(T1_Data!AZ213=-999,"NA",IF(T1_Data!AZ213&lt;1, "&lt;1", IF(T1_Data!AZ213&gt;99, "&gt;99", T1_Data!AZ213))),"-")</f>
        <v>-</v>
      </c>
      <c r="BA215" s="72" t="str">
        <f>IF(ISNUMBER(T1_Data!BA213),IF(T1_Data!BA213=-999,"NA",IF(T1_Data!BA213&lt;1, "&lt;1", IF(T1_Data!BA213&gt;99, "&gt;99", T1_Data!BA213))),"-")</f>
        <v>-</v>
      </c>
      <c r="BB215" s="72" t="str">
        <f>IF(ISNUMBER(T1_Data!BB213),IF(T1_Data!BB213=-999,"NA",IF(T1_Data!BB213&lt;1, "&lt;1", IF(T1_Data!BB213&gt;99, "&gt;99", T1_Data!BB213))),"-")</f>
        <v>-</v>
      </c>
      <c r="BC215" s="72" t="str">
        <f>IF(ISNUMBER(T1_Data!BC213),IF(T1_Data!BC213=-999,"NA",IF(T1_Data!BC213&lt;1, "&lt;1", IF(T1_Data!BC213&gt;99, "&gt;99", T1_Data!BC213))),"-")</f>
        <v>-</v>
      </c>
      <c r="BD215" s="72" t="str">
        <f>IF(ISNUMBER(T1_Data!BD213),IF(T1_Data!BD213=-999,"NA",IF(T1_Data!BD213&lt;1, "&lt;1", IF(T1_Data!BD213&gt;99, "&gt;99", T1_Data!BD213))),"-")</f>
        <v>-</v>
      </c>
      <c r="BE215" s="72" t="str">
        <f>IF(ISNUMBER(T1_Data!BE213),IF(T1_Data!BE213=-999,"NA",IF(T1_Data!BE213&lt;1, "&lt;1", IF(T1_Data!BE213&gt;99, "&gt;99", T1_Data!BE213))),"-")</f>
        <v>-</v>
      </c>
      <c r="BF215" s="72" t="str">
        <f>IF(ISNUMBER(T1_Data!BF213),IF(T1_Data!BF213=-999,"NA",IF(T1_Data!BF213&lt;1, "&lt;1", IF(T1_Data!BF213&gt;99, "&gt;99", T1_Data!BF213))),"-")</f>
        <v>-</v>
      </c>
      <c r="BG215" s="72" t="str">
        <f>IF(ISNUMBER(T1_Data!BG213),IF(T1_Data!BG213=-999,"NA",IF(T1_Data!BG213&lt;1, "&lt;1", IF(T1_Data!BG213&gt;99, "&gt;99", T1_Data!BG213))),"-")</f>
        <v>-</v>
      </c>
      <c r="BH215" s="72" t="str">
        <f>IF(ISNUMBER(T1_Data!BH213),IF(T1_Data!BH213=-999,"NA",IF(T1_Data!BH213&lt;1, "&lt;1", IF(T1_Data!BH213&gt;99, "&gt;99", T1_Data!BH213))),"-")</f>
        <v>-</v>
      </c>
      <c r="BI215" s="72" t="str">
        <f>IF(ISNUMBER(T1_Data!BI213),IF(T1_Data!BI213=-999,"NA",IF(T1_Data!BI213&lt;1, "&lt;1", IF(T1_Data!BI213&gt;99, "&gt;99", T1_Data!BI213))),"-")</f>
        <v>-</v>
      </c>
      <c r="BJ215" s="72" t="str">
        <f>IF(ISNUMBER(T1_Data!BJ213),IF(T1_Data!BJ213=-999,"NA",IF(T1_Data!BJ213&lt;1, "&lt;1", IF(T1_Data!BJ213&gt;99, "&gt;99", T1_Data!BJ213))),"-")</f>
        <v>-</v>
      </c>
      <c r="BK215" s="72" t="str">
        <f>IF(ISNUMBER(T1_Data!BK213),IF(T1_Data!BK213=-999,"NA",IF(T1_Data!BK213&lt;1, "&lt;1", IF(T1_Data!BK213&gt;99, "&gt;99", T1_Data!BK213))),"-")</f>
        <v>-</v>
      </c>
      <c r="BL215" s="72" t="str">
        <f>IF(ISNUMBER(T1_Data!BL213),IF(T1_Data!BL213=-999,"NA",IF(T1_Data!BL213&lt;1, "&lt;1", IF(T1_Data!BL213&gt;99, "&gt;99", T1_Data!BL213))),"-")</f>
        <v>-</v>
      </c>
      <c r="BM215" s="72" t="str">
        <f>IF(ISNUMBER(T1_Data!BM213),IF(T1_Data!BM213=-999,"NA",IF(T1_Data!BM213&lt;1, "&lt;1", IF(T1_Data!BM213&gt;99, "&gt;99", T1_Data!BM213))),"-")</f>
        <v>-</v>
      </c>
      <c r="BN215" s="72" t="str">
        <f>IF(ISNUMBER(T1_Data!BN213),IF(T1_Data!BN213=-999,"NA",IF(T1_Data!BN213&lt;1, "&lt;1", IF(T1_Data!BN213&gt;99, "&gt;99", T1_Data!BN213))),"-")</f>
        <v>-</v>
      </c>
      <c r="BO215" s="72" t="str">
        <f>IF(ISNUMBER(T1_Data!BO213),IF(T1_Data!BO213=-999,"NA",IF(T1_Data!BO213&lt;1, "&lt;1", IF(T1_Data!BO213&gt;99, "&gt;99", T1_Data!BO213))),"-")</f>
        <v>-</v>
      </c>
      <c r="BP215" s="72" t="str">
        <f>IF(ISNUMBER(T1_Data!BP213),IF(T1_Data!BP213=-999,"NA",IF(T1_Data!BP213&lt;1, "&lt;1", IF(T1_Data!BP213&gt;99, "&gt;99", T1_Data!BP213))),"-")</f>
        <v>-</v>
      </c>
      <c r="BQ215" s="72" t="str">
        <f>IF(ISNUMBER(T1_Data!BQ213),IF(T1_Data!BQ213=-999,"NA",IF(T1_Data!BQ213&lt;1, "&lt;1", IF(T1_Data!BQ213&gt;99, "&gt;99", T1_Data!BQ213))),"-")</f>
        <v>-</v>
      </c>
      <c r="BR215" s="72" t="str">
        <f>IF(ISNUMBER(T1_Data!BR213),IF(T1_Data!BR213=-999,"NA",IF(T1_Data!BR213&lt;1, "&lt;1", IF(T1_Data!BR213&gt;99, "&gt;99", T1_Data!BR213))),"-")</f>
        <v>-</v>
      </c>
      <c r="BS215" s="72" t="str">
        <f>IF(ISNUMBER(T1_Data!BS213),IF(T1_Data!BS213=-999,"NA",IF(T1_Data!BS213&lt;1, "&lt;1", IF(T1_Data!BS213&gt;99, "&gt;99", T1_Data!BS213))),"-")</f>
        <v>-</v>
      </c>
      <c r="BT215" s="72" t="str">
        <f>IF(ISNUMBER(T1_Data!BT213),IF(T1_Data!BT213=-999,"NA",IF(T1_Data!BT213&lt;1, "&lt;1", IF(T1_Data!BT213&gt;99, "&gt;99", T1_Data!BT213))),"-")</f>
        <v>-</v>
      </c>
      <c r="BU215" s="72" t="str">
        <f>IF(ISNUMBER(T1_Data!BU213),IF(T1_Data!BU213=-999,"NA",IF(T1_Data!BU213&lt;1, "&lt;1", IF(T1_Data!BU213&gt;99, "&gt;99", T1_Data!BU213))),"-")</f>
        <v>-</v>
      </c>
      <c r="BV215" s="72" t="str">
        <f>IF(ISNUMBER(T1_Data!BV213),IF(T1_Data!BV213=-999,"NA",IF(T1_Data!BV213&lt;1, "&lt;1", IF(T1_Data!BV213&gt;99, "&gt;99", T1_Data!BV213))),"-")</f>
        <v>-</v>
      </c>
      <c r="BW215" s="72" t="str">
        <f>IF(ISNUMBER(T1_Data!BW213),IF(T1_Data!BW213=-999,"NA",IF(T1_Data!BW213&lt;1, "&lt;1", IF(T1_Data!BW213&gt;99, "&gt;99", T1_Data!BW213))),"-")</f>
        <v>-</v>
      </c>
      <c r="BX215" s="72" t="str">
        <f>IF(ISNUMBER(T1_Data!BX213),IF(T1_Data!BX213=-999,"NA",IF(T1_Data!BX213&lt;1, "&lt;1", IF(T1_Data!BX213&gt;99, "&gt;99", T1_Data!BX213))),"-")</f>
        <v>-</v>
      </c>
      <c r="BY215" s="72" t="str">
        <f>IF(ISNUMBER(T1_Data!BY213),IF(T1_Data!BY213=-999,"NA",IF(T1_Data!BY213&lt;1, "&lt;1", IF(T1_Data!BY213&gt;99, "&gt;99", T1_Data!BY213))),"-")</f>
        <v>-</v>
      </c>
      <c r="BZ215" s="72" t="str">
        <f>IF(ISNUMBER(T1_Data!BZ213),IF(T1_Data!BZ213=-999,"NA",IF(T1_Data!BZ213&lt;1, "&lt;1", IF(T1_Data!BZ213&gt;99, "&gt;99", T1_Data!BZ213))),"-")</f>
        <v>-</v>
      </c>
      <c r="CA215" s="72" t="str">
        <f>IF(ISNUMBER(T1_Data!CA213),IF(T1_Data!CA213=-999,"NA",IF(T1_Data!CA213&lt;1, "&lt;1", IF(T1_Data!CA213&gt;99, "&gt;99", T1_Data!CA213))),"-")</f>
        <v>-</v>
      </c>
      <c r="CB215" s="72" t="str">
        <f>IF(ISNUMBER(T1_Data!CB213),IF(T1_Data!CB213=-999,"NA",IF(T1_Data!CB213&lt;1, "&lt;1", IF(T1_Data!CB213&gt;99, "&gt;99", T1_Data!CB213))),"-")</f>
        <v>-</v>
      </c>
      <c r="CC215" s="72" t="str">
        <f>IF(ISNUMBER(T1_Data!CC213),IF(T1_Data!CC213=-999,"NA",IF(T1_Data!CC213&lt;1, "&lt;1", IF(T1_Data!CC213&gt;99, "&gt;99", T1_Data!CC213))),"-")</f>
        <v>-</v>
      </c>
      <c r="CD215" s="72" t="str">
        <f>IF(ISNUMBER(T1_Data!CD213),IF(T1_Data!CD213=-999,"NA",IF(T1_Data!CD213&lt;1, "&lt;1", IF(T1_Data!CD213&gt;99, "&gt;99", T1_Data!CD213))),"-")</f>
        <v>-</v>
      </c>
      <c r="CE215" s="72" t="str">
        <f>IF(ISNUMBER(T1_Data!CE213),IF(T1_Data!CE213=-999,"NA",IF(T1_Data!CE213&lt;1, "&lt;1", IF(T1_Data!CE213&gt;99, "&gt;99", T1_Data!CE213))),"-")</f>
        <v>-</v>
      </c>
      <c r="CF215" s="72" t="str">
        <f>IF(ISNUMBER(T1_Data!CF213),IF(T1_Data!CF213=-999,"NA",IF(T1_Data!CF213&lt;1, "&lt;1", IF(T1_Data!CF213&gt;99, "&gt;99", T1_Data!CF213))),"-")</f>
        <v>-</v>
      </c>
      <c r="CG215" s="72" t="str">
        <f>IF(ISNUMBER(T1_Data!CG213),IF(T1_Data!CG213=-999,"NA",IF(T1_Data!CG213&lt;1, "&lt;1", IF(T1_Data!CG213&gt;99, "&gt;99", T1_Data!CG213))),"-")</f>
        <v>-</v>
      </c>
      <c r="CH215" s="72" t="str">
        <f>IF(ISNUMBER(T1_Data!CH213),IF(T1_Data!CH213=-999,"NA",IF(T1_Data!CH213&lt;1, "&lt;1", IF(T1_Data!CH213&gt;99, "&gt;99", T1_Data!CH213))),"-")</f>
        <v>-</v>
      </c>
      <c r="CI215" s="72" t="str">
        <f>IF(ISNUMBER(T1_Data!CI213),IF(T1_Data!CI213=-999,"NA",IF(T1_Data!CI213&lt;1, "&lt;1", IF(T1_Data!CI213&gt;99, "&gt;99", T1_Data!CI213))),"-")</f>
        <v>-</v>
      </c>
      <c r="CJ215" s="72" t="str">
        <f>IF(ISNUMBER(T1_Data!CJ213),IF(T1_Data!CJ213=-999,"NA",IF(T1_Data!CJ213&lt;1, "&lt;1", IF(T1_Data!CJ213&gt;99, "&gt;99", T1_Data!CJ213))),"-")</f>
        <v>-</v>
      </c>
      <c r="CK215" s="72" t="str">
        <f>IF(ISNUMBER(T1_Data!CK213),IF(T1_Data!CK213=-999,"NA",IF(T1_Data!CK213&lt;1, "&lt;1", IF(T1_Data!CK213&gt;99, "&gt;99", T1_Data!CK213))),"-")</f>
        <v>-</v>
      </c>
      <c r="CL215" s="72" t="str">
        <f>IF(ISNUMBER(T1_Data!CL213),IF(T1_Data!CL213=-999,"NA",IF(T1_Data!CL213&lt;1, "&lt;1", IF(T1_Data!CL213&gt;99, "&gt;99", T1_Data!CL213))),"-")</f>
        <v>-</v>
      </c>
      <c r="CM215" s="72" t="str">
        <f>IF(ISNUMBER(T1_Data!CM213),IF(T1_Data!CM213=-999,"NA",IF(T1_Data!CM213&lt;1, "&lt;1", IF(T1_Data!CM213&gt;99, "&gt;99", T1_Data!CM213))),"-")</f>
        <v>-</v>
      </c>
      <c r="CN215" s="72" t="str">
        <f>IF(ISNUMBER(T1_Data!CN213),IF(T1_Data!CN213=-999,"NA",IF(T1_Data!CN213&lt;1, "&lt;1", IF(T1_Data!CN213&gt;99, "&gt;99", T1_Data!CN213))),"-")</f>
        <v>-</v>
      </c>
      <c r="CO215" s="72" t="str">
        <f>IF(ISNUMBER(T1_Data!CO213),IF(T1_Data!CO213=-999,"NA",IF(T1_Data!CO213&lt;1, "&lt;1", IF(T1_Data!CO213&gt;99, "&gt;99", T1_Data!CO213))),"-")</f>
        <v>-</v>
      </c>
      <c r="CP215" s="72" t="str">
        <f>IF(ISNUMBER(T1_Data!CP213),IF(T1_Data!CP213=-999,"NA",IF(T1_Data!CP213&lt;1, "&lt;1", IF(T1_Data!CP213&gt;99, "&gt;99", T1_Data!CP213))),"-")</f>
        <v>-</v>
      </c>
      <c r="CQ215" s="72" t="str">
        <f>IF(ISNUMBER(T1_Data!CQ213),IF(T1_Data!CQ213=-999,"NA",IF(T1_Data!CQ213&lt;1, "&lt;1", IF(T1_Data!CQ213&gt;99, "&gt;99", T1_Data!CQ213))),"-")</f>
        <v>-</v>
      </c>
      <c r="CR215" s="72" t="str">
        <f>IF(ISNUMBER(T1_Data!CR213),IF(T1_Data!CR213=-999,"NA",IF(T1_Data!CR213&lt;1, "&lt;1", IF(T1_Data!CR213&gt;99, "&gt;99", T1_Data!CR213))),"-")</f>
        <v>-</v>
      </c>
      <c r="CS215" s="72" t="str">
        <f>IF(ISNUMBER(T1_Data!CS213),IF(T1_Data!CS213=-999,"NA",IF(T1_Data!CS213&lt;1, "&lt;1", IF(T1_Data!CS213&gt;99, "&gt;99", T1_Data!CS213))),"-")</f>
        <v>-</v>
      </c>
      <c r="CT215" s="72" t="str">
        <f>IF(ISNUMBER(T1_Data!CT213),IF(T1_Data!CT213=-999,"NA",IF(T1_Data!CT213&lt;1, "&lt;1", IF(T1_Data!CT213&gt;99, "&gt;99", T1_Data!CT213))),"-")</f>
        <v>-</v>
      </c>
      <c r="CU215" s="72" t="str">
        <f>IF(ISNUMBER(T1_Data!CU213),IF(T1_Data!CU213=-999,"NA",IF(T1_Data!CU213&lt;1, "&lt;1", IF(T1_Data!CU213&gt;99, "&gt;99", T1_Data!CU213))),"-")</f>
        <v>-</v>
      </c>
      <c r="CV215" s="72" t="str">
        <f>IF(ISNUMBER(T1_Data!CV213),IF(T1_Data!CV213=-999,"NA",IF(T1_Data!CV213&lt;1, "&lt;1", IF(T1_Data!CV213&gt;99, "&gt;99", T1_Data!CV213))),"-")</f>
        <v>-</v>
      </c>
      <c r="CW215" s="72" t="str">
        <f>IF(ISNUMBER(T1_Data!CW213),IF(T1_Data!CW213=-999,"NA",IF(T1_Data!CW213&lt;1, "&lt;1", IF(T1_Data!CW213&gt;99, "&gt;99", T1_Data!CW213))),"-")</f>
        <v>-</v>
      </c>
      <c r="CX215" s="72" t="str">
        <f>IF(ISNUMBER(T1_Data!CX213),IF(T1_Data!CX213=-999,"NA",IF(T1_Data!CX213&lt;1, "&lt;1", IF(T1_Data!CX213&gt;99, "&gt;99", T1_Data!CX213))),"-")</f>
        <v>-</v>
      </c>
      <c r="CY215" s="72" t="str">
        <f>IF(ISNUMBER(T1_Data!CY213),IF(T1_Data!CY213=-999,"NA",IF(T1_Data!CY213&lt;1, "&lt;1", IF(T1_Data!CY213&gt;99, "&gt;99", T1_Data!CY213))),"-")</f>
        <v>-</v>
      </c>
      <c r="CZ215" s="72" t="str">
        <f>IF(ISNUMBER(T1_Data!CZ213),IF(T1_Data!CZ213=-999,"NA",IF(T1_Data!CZ213&lt;1, "&lt;1", IF(T1_Data!CZ213&gt;99, "&gt;99", T1_Data!CZ213))),"-")</f>
        <v>-</v>
      </c>
      <c r="DA215" s="72" t="str">
        <f>IF(ISNUMBER(T1_Data!DA213),IF(T1_Data!DA213=-999,"NA",IF(T1_Data!DA213&lt;1, "&lt;1", IF(T1_Data!DA213&gt;99, "&gt;99", T1_Data!DA213))),"-")</f>
        <v>-</v>
      </c>
      <c r="DB215" s="72" t="str">
        <f>IF(ISNUMBER(T1_Data!DB213),IF(T1_Data!DB213=-999,"NA",IF(T1_Data!DB213&lt;1, "&lt;1", IF(T1_Data!DB213&gt;99, "&gt;99", T1_Data!DB213))),"-")</f>
        <v>-</v>
      </c>
      <c r="DC215" s="72" t="str">
        <f>IF(ISNUMBER(T1_Data!DC213),IF(T1_Data!DC213=-999,"NA",IF(T1_Data!DC213&lt;1, "&lt;1", IF(T1_Data!DC213&gt;99, "&gt;99", T1_Data!DC213))),"-")</f>
        <v>-</v>
      </c>
      <c r="DD215" s="72" t="str">
        <f>IF(ISNUMBER(T1_Data!DD213),IF(T1_Data!DD213=-999,"NA",IF(T1_Data!DD213&lt;1, "&lt;1", IF(T1_Data!DD213&gt;99, "&gt;99", T1_Data!DD213))),"-")</f>
        <v>-</v>
      </c>
      <c r="DE215" s="72" t="str">
        <f>IF(ISNUMBER(T1_Data!DE213),IF(T1_Data!DE213=-999,"NA",IF(T1_Data!DE213&lt;1, "&lt;1", IF(T1_Data!DE213&gt;99, "&gt;99", T1_Data!DE213))),"-")</f>
        <v>-</v>
      </c>
      <c r="DF215" s="72" t="str">
        <f>IF(ISNUMBER(T1_Data!DF213),IF(T1_Data!DF213=-999,"NA",IF(T1_Data!DF213&lt;1, "&lt;1", IF(T1_Data!DF213&gt;99, "&gt;99", T1_Data!DF213))),"-")</f>
        <v>-</v>
      </c>
      <c r="DG215" s="72" t="str">
        <f>IF(ISNUMBER(T1_Data!DG213),IF(T1_Data!DG213=-999,"NA",IF(T1_Data!DG213&lt;1, "&lt;1", IF(T1_Data!DG213&gt;99, "&gt;99", T1_Data!DG213))),"-")</f>
        <v>-</v>
      </c>
      <c r="DH215" s="72" t="str">
        <f>IF(ISNUMBER(T1_Data!DH213),IF(T1_Data!DH213=-999,"NA",IF(T1_Data!DH213&lt;1, "&lt;1", IF(T1_Data!DH213&gt;99, "&gt;99", T1_Data!DH213))),"-")</f>
        <v>-</v>
      </c>
      <c r="DI215" s="72" t="str">
        <f>IF(ISNUMBER(T1_Data!DI213),IF(T1_Data!DI213=-999,"NA",IF(T1_Data!DI213&lt;1, "&lt;1", IF(T1_Data!DI213&gt;99, "&gt;99", T1_Data!DI213))),"-")</f>
        <v>-</v>
      </c>
      <c r="DJ215" s="72" t="str">
        <f>IF(ISNUMBER(T1_Data!DJ213),IF(T1_Data!DJ213=-999,"NA",IF(T1_Data!DJ213&lt;1, "&lt;1", IF(T1_Data!DJ213&gt;99, "&gt;99", T1_Data!DJ213))),"-")</f>
        <v>-</v>
      </c>
      <c r="DK215" s="72" t="str">
        <f>IF(ISNUMBER(T1_Data!DK213),IF(T1_Data!DK213=-999,"NA",IF(T1_Data!DK213&lt;1, "&lt;1", IF(T1_Data!DK213&gt;99, "&gt;99", T1_Data!DK213))),"-")</f>
        <v>-</v>
      </c>
      <c r="DL215" s="72" t="str">
        <f>IF(ISNUMBER(T1_Data!DL213),IF(T1_Data!DL213=-999,"NA",IF(T1_Data!DL213&lt;1, "&lt;1", IF(T1_Data!DL213&gt;99, "&gt;99", T1_Data!DL213))),"-")</f>
        <v>-</v>
      </c>
      <c r="DM215" s="72" t="str">
        <f>IF(ISNUMBER(T1_Data!DM213),IF(T1_Data!DM213=-999,"NA",IF(T1_Data!DM213&lt;1, "&lt;1", IF(T1_Data!DM213&gt;99, "&gt;99", T1_Data!DM213))),"-")</f>
        <v>-</v>
      </c>
      <c r="DN215" s="72" t="str">
        <f>IF(ISNUMBER(T1_Data!DN213),IF(T1_Data!DN213=-999,"NA",IF(T1_Data!DN213&lt;1, "&lt;1", IF(T1_Data!DN213&gt;99, "&gt;99", T1_Data!DN213))),"-")</f>
        <v>-</v>
      </c>
      <c r="DO215" s="72" t="str">
        <f>IF(ISNUMBER(T1_Data!DO213),IF(T1_Data!DO213=-999,"NA",IF(T1_Data!DO213&lt;1, "&lt;1", IF(T1_Data!DO213&gt;99, "&gt;99", T1_Data!DO213))),"-")</f>
        <v>-</v>
      </c>
      <c r="DP215" s="72" t="str">
        <f>IF(ISNUMBER(T1_Data!DP213),IF(T1_Data!DP213=-999,"NA",IF(T1_Data!DP213&lt;1, "&lt;1", IF(T1_Data!DP213&gt;99, "&gt;99", T1_Data!DP213))),"-")</f>
        <v>-</v>
      </c>
      <c r="DQ215" s="72" t="str">
        <f>IF(ISNUMBER(T1_Data!DQ213),IF(T1_Data!DQ213=-999,"NA",IF(T1_Data!DQ213&lt;1, "&lt;1", IF(T1_Data!DQ213&gt;99, "&gt;99", T1_Data!DQ213))),"-")</f>
        <v>-</v>
      </c>
      <c r="DR215" s="72" t="str">
        <f>IF(ISNUMBER(T1_Data!DR213),IF(T1_Data!DR213=-999,"NA",IF(T1_Data!DR213&lt;1, "&lt;1", IF(T1_Data!DR213&gt;99, "&gt;99", T1_Data!DR213))),"-")</f>
        <v>-</v>
      </c>
      <c r="DS215" s="72" t="str">
        <f>IF(ISNUMBER(T1_Data!DS213),IF(T1_Data!DS213=-999,"NA",IF(T1_Data!DS213&lt;1, "&lt;1", IF(T1_Data!DS213&gt;99, "&gt;99", T1_Data!DS213))),"-")</f>
        <v>-</v>
      </c>
      <c r="DT215" s="72" t="str">
        <f>IF(ISNUMBER(T1_Data!DT213),IF(T1_Data!DT213=-999,"NA",IF(T1_Data!DT213&lt;1, "&lt;1", IF(T1_Data!DT213&gt;99, "&gt;99", T1_Data!DT213))),"-")</f>
        <v>-</v>
      </c>
      <c r="DU215" s="72" t="str">
        <f>IF(ISNUMBER(T1_Data!DU213),IF(T1_Data!DU213=-999,"NA",IF(T1_Data!DU213&lt;1, "&lt;1", IF(T1_Data!DU213&gt;99, "&gt;99", T1_Data!DU213))),"-")</f>
        <v>-</v>
      </c>
      <c r="DV215" s="72" t="str">
        <f>IF(ISNUMBER(T1_Data!DV213),IF(T1_Data!DV213=-999,"NA",IF(T1_Data!DV213&lt;1, "&lt;1", IF(T1_Data!DV213&gt;99, "&gt;99", T1_Data!DV213))),"-")</f>
        <v>-</v>
      </c>
      <c r="DW215" s="72" t="str">
        <f>IF(ISNUMBER(T1_Data!DW213),IF(T1_Data!DW213=-999,"NA",IF(T1_Data!DW213&lt;1, "&lt;1", IF(T1_Data!DW213&gt;99, "&gt;99", T1_Data!DW213))),"-")</f>
        <v>-</v>
      </c>
      <c r="DX215" s="72" t="str">
        <f>IF(ISNUMBER(T1_Data!DX213),IF(T1_Data!DX213=-999,"NA",IF(T1_Data!DX213&lt;1, "&lt;1", IF(T1_Data!DX213&gt;99, "&gt;99", T1_Data!DX213))),"-")</f>
        <v>-</v>
      </c>
      <c r="DY215" s="72" t="str">
        <f>IF(ISNUMBER(T1_Data!DY213),IF(T1_Data!DY213=-999,"NA",IF(T1_Data!DY213&lt;1, "&lt;1", IF(T1_Data!DY213&gt;99, "&gt;99", T1_Data!DY213))),"-")</f>
        <v>-</v>
      </c>
      <c r="DZ215" s="72" t="str">
        <f>IF(ISNUMBER(T1_Data!DZ213),IF(T1_Data!DZ213=-999,"NA",IF(T1_Data!DZ213&lt;1, "&lt;1", IF(T1_Data!DZ213&gt;99, "&gt;99", T1_Data!DZ213))),"-")</f>
        <v>-</v>
      </c>
      <c r="EA215" s="72" t="str">
        <f>IF(ISNUMBER(T1_Data!EA213),IF(T1_Data!EA213=-999,"NA",IF(T1_Data!EA213&lt;1, "&lt;1", IF(T1_Data!EA213&gt;99, "&gt;99", T1_Data!EA213))),"-")</f>
        <v>-</v>
      </c>
      <c r="EB215" s="72" t="str">
        <f>IF(ISNUMBER(T1_Data!EB213),IF(T1_Data!EB213=-999,"NA",IF(T1_Data!EB213&lt;1, "&lt;1", IF(T1_Data!EB213&gt;99, "&gt;99", T1_Data!EB213))),"-")</f>
        <v>-</v>
      </c>
      <c r="EC215" s="72" t="str">
        <f>IF(ISNUMBER(T1_Data!EC213),IF(T1_Data!EC213=-999,"NA",IF(T1_Data!EC213&lt;1, "&lt;1", IF(T1_Data!EC213&gt;99, "&gt;99", T1_Data!EC213))),"-")</f>
        <v>-</v>
      </c>
      <c r="ED215" s="72" t="str">
        <f>IF(ISNUMBER(T1_Data!ED213),IF(T1_Data!ED213=-999,"NA",IF(T1_Data!ED213&lt;1, "&lt;1", IF(T1_Data!ED213&gt;99, "&gt;99", T1_Data!ED213))),"-")</f>
        <v>-</v>
      </c>
      <c r="EE215" s="72" t="str">
        <f>IF(ISNUMBER(T1_Data!EE213),IF(T1_Data!EE213=-999,"NA",IF(T1_Data!EE213&lt;1, "&lt;1", IF(T1_Data!EE213&gt;99, "&gt;99", T1_Data!EE213))),"-")</f>
        <v>-</v>
      </c>
      <c r="EF215" s="72" t="str">
        <f>IF(ISNUMBER(T1_Data!EF213),IF(T1_Data!EF213=-999,"NA",IF(T1_Data!EF213&lt;1, "&lt;1", IF(T1_Data!EF213&gt;99, "&gt;99", T1_Data!EF213))),"-")</f>
        <v>-</v>
      </c>
      <c r="EG215" s="72" t="str">
        <f>IF(ISNUMBER(T1_Data!EG213),IF(T1_Data!EG213=-999,"NA",IF(T1_Data!EG213&lt;1, "&lt;1", IF(T1_Data!EG213&gt;99, "&gt;99", T1_Data!EG213))),"-")</f>
        <v>-</v>
      </c>
      <c r="EH215" s="72" t="str">
        <f>IF(ISNUMBER(T1_Data!EH213),IF(T1_Data!EH213=-999,"NA",IF(T1_Data!EH213&lt;1, "&lt;1", IF(T1_Data!EH213&gt;99, "&gt;99", T1_Data!EH213))),"-")</f>
        <v>-</v>
      </c>
      <c r="EI215" s="72" t="str">
        <f>IF(ISNUMBER(T1_Data!EI213),IF(T1_Data!EI213=-999,"NA",IF(T1_Data!EI213&lt;1, "&lt;1", IF(T1_Data!EI213&gt;99, "&gt;99", T1_Data!EI213))),"-")</f>
        <v>-</v>
      </c>
      <c r="EJ215" s="72" t="str">
        <f>IF(ISNUMBER(T1_Data!EJ213),IF(T1_Data!EJ213=-999,"NA",IF(T1_Data!EJ213&lt;1, "&lt;1", IF(T1_Data!EJ213&gt;99, "&gt;99", T1_Data!EJ213))),"-")</f>
        <v>-</v>
      </c>
      <c r="EK215" s="72" t="str">
        <f>IF(ISNUMBER(T1_Data!EK213),IF(T1_Data!EK213=-999,"NA",IF(T1_Data!EK213&lt;1, "&lt;1", IF(T1_Data!EK213&gt;99, "&gt;99", T1_Data!EK213))),"-")</f>
        <v>-</v>
      </c>
      <c r="EL215" s="72" t="str">
        <f>IF(ISNUMBER(T1_Data!EL213),IF(T1_Data!EL213=-999,"NA",IF(T1_Data!EL213&lt;1, "&lt;1", IF(T1_Data!EL213&gt;99, "&gt;99", T1_Data!EL213))),"-")</f>
        <v>-</v>
      </c>
      <c r="EM215" s="72" t="str">
        <f>IF(ISNUMBER(T1_Data!EM213),IF(T1_Data!EM213=-999,"NA",IF(T1_Data!EM213&lt;1, "&lt;1", IF(T1_Data!EM213&gt;99, "&gt;99", T1_Data!EM213))),"-")</f>
        <v>-</v>
      </c>
      <c r="EN215" s="72" t="str">
        <f>IF(ISNUMBER(T1_Data!EN213),IF(T1_Data!EN213=-999,"NA",IF(T1_Data!EN213&lt;1, "&lt;1", IF(T1_Data!EN213&gt;99, "&gt;99", T1_Data!EN213))),"-")</f>
        <v>-</v>
      </c>
      <c r="EO215" s="72" t="str">
        <f>IF(ISNUMBER(T1_Data!EO213),IF(T1_Data!EO213=-999,"NA",IF(T1_Data!EO213&lt;1, "&lt;1", IF(T1_Data!EO213&gt;99, "&gt;99", T1_Data!EO213))),"-")</f>
        <v>-</v>
      </c>
      <c r="EP215" s="72" t="str">
        <f>IF(ISNUMBER(T1_Data!EP213),IF(T1_Data!EP213=-999,"NA",IF(T1_Data!EP213&lt;1, "&lt;1", IF(T1_Data!EP213&gt;99, "&gt;99", T1_Data!EP213))),"-")</f>
        <v>-</v>
      </c>
      <c r="EQ215" s="72" t="str">
        <f>IF(ISNUMBER(T1_Data!EQ213),IF(T1_Data!EQ213=-999,"NA",IF(T1_Data!EQ213&lt;1, "&lt;1", IF(T1_Data!EQ213&gt;99, "&gt;99", T1_Data!EQ213))),"-")</f>
        <v>-</v>
      </c>
      <c r="ER215" s="72" t="str">
        <f>IF(ISNUMBER(T1_Data!ER213),IF(T1_Data!ER213=-999,"NA",IF(T1_Data!ER213&lt;1, "&lt;1", IF(T1_Data!ER213&gt;99, "&gt;99", T1_Data!ER213))),"-")</f>
        <v>-</v>
      </c>
      <c r="ES215" s="72" t="str">
        <f>IF(ISNUMBER(T1_Data!ES213),IF(T1_Data!ES213=-999,"NA",IF(T1_Data!ES213&lt;1, "&lt;1", IF(T1_Data!ES213&gt;99, "&gt;99", T1_Data!ES213))),"-")</f>
        <v>-</v>
      </c>
      <c r="ET215" s="72" t="str">
        <f>IF(ISNUMBER(T1_Data!ET213),IF(T1_Data!ET213=-999,"NA",IF(T1_Data!ET213&lt;1, "&lt;1", IF(T1_Data!ET213&gt;99, "&gt;99", T1_Data!ET213))),"-")</f>
        <v>-</v>
      </c>
      <c r="EU215" s="72" t="str">
        <f>IF(ISNUMBER(T1_Data!EU213),IF(T1_Data!EU213=-999,"NA",IF(T1_Data!EU213&lt;1, "&lt;1", IF(T1_Data!EU213&gt;99, "&gt;99", T1_Data!EU213))),"-")</f>
        <v>-</v>
      </c>
      <c r="EV215" s="72" t="str">
        <f>IF(ISNUMBER(T1_Data!EV213),IF(T1_Data!EV213=-999,"NA",IF(T1_Data!EV213&lt;1, "&lt;1", IF(T1_Data!EV213&gt;99, "&gt;99", T1_Data!EV213))),"-")</f>
        <v>-</v>
      </c>
      <c r="EW215" s="72" t="str">
        <f>IF(ISNUMBER(T1_Data!EW213),IF(T1_Data!EW213=-999,"NA",IF(T1_Data!EW213&lt;1, "&lt;1", IF(T1_Data!EW213&gt;99, "&gt;99", T1_Data!EW213))),"-")</f>
        <v>-</v>
      </c>
      <c r="EX215" s="72" t="str">
        <f>IF(ISNUMBER(T1_Data!EX213),IF(T1_Data!EX213=-999,"NA",IF(T1_Data!EX213&lt;1, "&lt;1", IF(T1_Data!EX213&gt;99, "&gt;99", T1_Data!EX213))),"-")</f>
        <v>-</v>
      </c>
      <c r="EY215" s="72" t="str">
        <f>IF(ISNUMBER(T1_Data!EY213),IF(T1_Data!EY213=-999,"NA",IF(T1_Data!EY213&lt;1, "&lt;1", IF(T1_Data!EY213&gt;99, "&gt;99", T1_Data!EY213))),"-")</f>
        <v>-</v>
      </c>
      <c r="EZ215" s="72" t="str">
        <f>IF(ISNUMBER(T1_Data!EZ213),IF(T1_Data!EZ213=-999,"NA",IF(T1_Data!EZ213&lt;1, "&lt;1", IF(T1_Data!EZ213&gt;99, "&gt;99", T1_Data!EZ213))),"-")</f>
        <v>-</v>
      </c>
      <c r="FA215" s="72" t="str">
        <f>IF(ISNUMBER(T1_Data!FA213),IF(T1_Data!FA213=-999,"NA",IF(T1_Data!FA213&lt;1, "&lt;1", IF(T1_Data!FA213&gt;99, "&gt;99", T1_Data!FA213))),"-")</f>
        <v>-</v>
      </c>
      <c r="FB215" s="72" t="str">
        <f>IF(ISNUMBER(T1_Data!FB213),IF(T1_Data!FB213=-999,"NA",IF(T1_Data!FB213&lt;1, "&lt;1", IF(T1_Data!FB213&gt;99, "&gt;99", T1_Data!FB213))),"-")</f>
        <v>-</v>
      </c>
      <c r="FC215" s="72" t="str">
        <f>IF(ISNUMBER(T1_Data!FC213),IF(T1_Data!FC213=-999,"NA",IF(T1_Data!FC213&lt;1, "&lt;1", IF(T1_Data!FC213&gt;99, "&gt;99", T1_Data!FC213))),"-")</f>
        <v>-</v>
      </c>
      <c r="FD215" s="72" t="str">
        <f>IF(ISNUMBER(T1_Data!FD213),IF(T1_Data!FD213=-999,"NA",IF(T1_Data!FD213&lt;1, "&lt;1", IF(T1_Data!FD213&gt;99, "&gt;99", T1_Data!FD213))),"-")</f>
        <v>-</v>
      </c>
      <c r="FE215" s="72" t="str">
        <f>IF(ISNUMBER(T1_Data!FE213),IF(T1_Data!FE213=-999,"NA",IF(T1_Data!FE213&lt;1, "&lt;1", IF(T1_Data!FE213&gt;99, "&gt;99", T1_Data!FE213))),"-")</f>
        <v>-</v>
      </c>
      <c r="FF215" s="72" t="str">
        <f>IF(ISNUMBER(T1_Data!FF213),IF(T1_Data!FF213=-999,"NA",IF(T1_Data!FF213&lt;1, "&lt;1", IF(T1_Data!FF213&gt;99, "&gt;99", T1_Data!FF213))),"-")</f>
        <v>-</v>
      </c>
      <c r="FG215" s="72" t="str">
        <f>IF(ISNUMBER(T1_Data!FG213),IF(T1_Data!FG213=-999,"NA",IF(T1_Data!FG213&lt;1, "&lt;1", IF(T1_Data!FG213&gt;99, "&gt;99", T1_Data!FG213))),"-")</f>
        <v>-</v>
      </c>
      <c r="FH215" s="72" t="str">
        <f>IF(ISNUMBER(T1_Data!FH213),IF(T1_Data!FH213=-999,"NA",IF(T1_Data!FH213&lt;1, "&lt;1", IF(T1_Data!FH213&gt;99, "&gt;99", T1_Data!FH213))),"-")</f>
        <v>-</v>
      </c>
      <c r="FI215" s="72" t="str">
        <f>IF(ISNUMBER(T1_Data!FI213),IF(T1_Data!FI213=-999,"NA",IF(T1_Data!FI213&lt;1, "&lt;1", IF(T1_Data!FI213&gt;99, "&gt;99", T1_Data!FI213))),"-")</f>
        <v>-</v>
      </c>
      <c r="FJ215" s="72" t="str">
        <f>IF(ISNUMBER(T1_Data!FJ213),IF(T1_Data!FJ213=-999,"NA",IF(T1_Data!FJ213&lt;1, "&lt;1", IF(T1_Data!FJ213&gt;99, "&gt;99", T1_Data!FJ213))),"-")</f>
        <v>-</v>
      </c>
      <c r="FK215" s="72" t="str">
        <f>IF(ISNUMBER(T1_Data!FK213),IF(T1_Data!FK213=-999,"NA",IF(T1_Data!FK213&lt;1, "&lt;1", IF(T1_Data!FK213&gt;99, "&gt;99", T1_Data!FK213))),"-")</f>
        <v>-</v>
      </c>
      <c r="FL215" s="72" t="str">
        <f>IF(ISNUMBER(T1_Data!FL213),IF(T1_Data!FL213=-999,"NA",IF(T1_Data!FL213&lt;1, "&lt;1", IF(T1_Data!FL213&gt;99, "&gt;99", T1_Data!FL213))),"-")</f>
        <v>-</v>
      </c>
      <c r="FM215" s="72" t="str">
        <f>IF(ISNUMBER(T1_Data!FM213),IF(T1_Data!FM213=-999,"NA",IF(T1_Data!FM213&lt;1, "&lt;1", IF(T1_Data!FM213&gt;99, "&gt;99", T1_Data!FM213))),"-")</f>
        <v>-</v>
      </c>
      <c r="FN215" s="72" t="str">
        <f>IF(ISNUMBER(T1_Data!FN213),IF(T1_Data!FN213=-999,"NA",IF(T1_Data!FN213&lt;1, "&lt;1", IF(T1_Data!FN213&gt;99, "&gt;99", T1_Data!FN213))),"-")</f>
        <v>-</v>
      </c>
      <c r="FO215" s="72" t="str">
        <f>IF(ISNUMBER(T1_Data!FO213),IF(T1_Data!FO213=-999,"NA",IF(T1_Data!FO213&lt;1, "&lt;1", IF(T1_Data!FO213&gt;99, "&gt;99", T1_Data!FO213))),"-")</f>
        <v>-</v>
      </c>
      <c r="FP215" s="72" t="str">
        <f>IF(ISNUMBER(T1_Data!FP213),IF(T1_Data!FP213=-999,"NA",IF(T1_Data!FP213&lt;1, "&lt;1", IF(T1_Data!FP213&gt;99, "&gt;99", T1_Data!FP213))),"-")</f>
        <v>-</v>
      </c>
      <c r="FQ215" s="72" t="str">
        <f>IF(ISNUMBER(T1_Data!FQ213),IF(T1_Data!FQ213=-999,"NA",IF(T1_Data!FQ213&lt;1, "&lt;1", IF(T1_Data!FQ213&gt;99, "&gt;99", T1_Data!FQ213))),"-")</f>
        <v>-</v>
      </c>
      <c r="FR215" s="72" t="str">
        <f>IF(ISNUMBER(T1_Data!FR213),IF(T1_Data!FR213=-999,"NA",IF(T1_Data!FR213&lt;1, "&lt;1", IF(T1_Data!FR213&gt;99, "&gt;99", T1_Data!FR213))),"-")</f>
        <v>-</v>
      </c>
      <c r="FS215" s="72" t="str">
        <f>IF(ISNUMBER(T1_Data!FS213),IF(T1_Data!FS213=-999,"NA",IF(T1_Data!FS213&lt;1, "&lt;1", IF(T1_Data!FS213&gt;99, "&gt;99", T1_Data!FS213))),"-")</f>
        <v>-</v>
      </c>
      <c r="FT215" s="72" t="str">
        <f>IF(ISNUMBER(T1_Data!FT213),IF(T1_Data!FT213=-999,"NA",IF(T1_Data!FT213&lt;1, "&lt;1", IF(T1_Data!FT213&gt;99, "&gt;99", T1_Data!FT213))),"-")</f>
        <v>-</v>
      </c>
      <c r="FU215" s="72" t="str">
        <f>IF(ISNUMBER(T1_Data!FU213),IF(T1_Data!FU213=-999,"NA",IF(T1_Data!FU213&lt;1, "&lt;1", IF(T1_Data!FU213&gt;99, "&gt;99", T1_Data!FU213))),"-")</f>
        <v>-</v>
      </c>
      <c r="FV215" s="72" t="str">
        <f>IF(ISNUMBER(T1_Data!FV213),IF(T1_Data!FV213=-999,"NA",IF(T1_Data!FV213&lt;1, "&lt;1", IF(T1_Data!FV213&gt;99, "&gt;99", T1_Data!FV213))),"-")</f>
        <v>-</v>
      </c>
      <c r="FW215" s="72" t="str">
        <f>IF(ISNUMBER(T1_Data!FW213),IF(T1_Data!FW213=-999,"NA",IF(T1_Data!FW213&lt;1, "&lt;1", IF(T1_Data!FW213&gt;99, "&gt;99", T1_Data!FW213))),"-")</f>
        <v>-</v>
      </c>
      <c r="FX215" s="71" t="str">
        <f>IF(ISBLANK(T1_Data!FX213), "", T1_Data!FX213)</f>
        <v/>
      </c>
    </row>
    <row r="216" spans="1:180" x14ac:dyDescent="0.25">
      <c r="A216" s="71" t="str">
        <f>IF(ISBLANK(T1_Data!A214), "", T1_Data!A214)</f>
        <v/>
      </c>
      <c r="B216" s="72" t="str">
        <f>IF(ISNUMBER(T1_Data!B214), T1_Data!B214,"-")</f>
        <v>-</v>
      </c>
      <c r="C216" s="72" t="str">
        <f>IF(ISNUMBER(T1_Data!C214),IF(T1_Data!C214=-999,"NA",IF(T1_Data!C214&lt;1, "&lt;1", IF(T1_Data!C214&gt;99, "&gt;99", T1_Data!C214))),"-")</f>
        <v>-</v>
      </c>
      <c r="D216" s="72" t="str">
        <f>IF(ISNUMBER(T1_Data!D214),IF(T1_Data!D214=-999,"NA",IF(T1_Data!D214&lt;1, "&lt;1", IF(T1_Data!D214&gt;99, "&gt;99", T1_Data!D214))),"-")</f>
        <v>-</v>
      </c>
      <c r="E216" s="72" t="str">
        <f>IF(ISNUMBER(T1_Data!E214),IF(T1_Data!E214=-999,"NA",IF(T1_Data!E214&lt;1, "&lt;1", IF(T1_Data!E214&gt;99, "&gt;99", T1_Data!E214))),"-")</f>
        <v>-</v>
      </c>
      <c r="F216" s="72" t="str">
        <f>IF(ISNUMBER(T1_Data!F214),IF(T1_Data!F214=-999,"NA",IF(T1_Data!F214&lt;1, "&lt;1", IF(T1_Data!F214&gt;99, "&gt;99", T1_Data!F214))),"-")</f>
        <v>-</v>
      </c>
      <c r="G216" s="72" t="str">
        <f>IF(ISNUMBER(T1_Data!G214),IF(T1_Data!G214=-999,"NA",IF(T1_Data!G214&lt;1, "&lt;1", IF(T1_Data!G214&gt;99, "&gt;99", T1_Data!G214))),"-")</f>
        <v>-</v>
      </c>
      <c r="H216" s="72" t="str">
        <f>IF(ISNUMBER(T1_Data!H214),IF(T1_Data!H214=-999,"NA",IF(T1_Data!H214&lt;1, "&lt;1", IF(T1_Data!H214&gt;99, "&gt;99", T1_Data!H214))),"-")</f>
        <v>-</v>
      </c>
      <c r="I216" s="72" t="str">
        <f>IF(ISNUMBER(T1_Data!I214),IF(T1_Data!I214=-999,"NA",IF(T1_Data!I214&lt;1, "&lt;1", IF(T1_Data!I214&gt;99, "&gt;99", T1_Data!I214))),"-")</f>
        <v>-</v>
      </c>
      <c r="J216" s="72" t="str">
        <f>IF(ISNUMBER(T1_Data!J214),IF(T1_Data!J214=-999,"NA",IF(T1_Data!J214&lt;1, "&lt;1", IF(T1_Data!J214&gt;99, "&gt;99", T1_Data!J214))),"-")</f>
        <v>-</v>
      </c>
      <c r="K216" s="72" t="str">
        <f>IF(ISNUMBER(T1_Data!K214),IF(T1_Data!K214=-999,"NA",IF(T1_Data!K214&lt;1, "&lt;1", IF(T1_Data!K214&gt;99, "&gt;99", T1_Data!K214))),"-")</f>
        <v>-</v>
      </c>
      <c r="L216" s="72" t="str">
        <f>IF(ISNUMBER(T1_Data!L214),IF(T1_Data!L214=-999,"NA",IF(T1_Data!L214&lt;1, "&lt;1", IF(T1_Data!L214&gt;99, "&gt;99", T1_Data!L214))),"-")</f>
        <v>-</v>
      </c>
      <c r="M216" s="72" t="str">
        <f>IF(ISNUMBER(T1_Data!M214),IF(T1_Data!M214=-999,"NA",IF(T1_Data!M214&lt;1, "&lt;1", IF(T1_Data!M214&gt;99, "&gt;99", T1_Data!M214))),"-")</f>
        <v>-</v>
      </c>
      <c r="N216" s="72" t="str">
        <f>IF(ISNUMBER(T1_Data!N214),IF(T1_Data!N214=-999,"NA",IF(T1_Data!N214&lt;1, "&lt;1", IF(T1_Data!N214&gt;99, "&gt;99", T1_Data!N214))),"-")</f>
        <v>-</v>
      </c>
      <c r="O216" s="72" t="str">
        <f>IF(ISNUMBER(T1_Data!O214),IF(T1_Data!O214=-999,"NA",IF(T1_Data!O214&lt;1, "&lt;1", IF(T1_Data!O214&gt;99, "&gt;99", T1_Data!O214))),"-")</f>
        <v>-</v>
      </c>
      <c r="P216" s="72" t="str">
        <f>IF(ISNUMBER(T1_Data!P214),IF(T1_Data!P214=-999,"NA",IF(T1_Data!P214&lt;1, "&lt;1", IF(T1_Data!P214&gt;99, "&gt;99", T1_Data!P214))),"-")</f>
        <v>-</v>
      </c>
      <c r="Q216" s="72" t="str">
        <f>IF(ISNUMBER(T1_Data!Q214),IF(T1_Data!Q214=-999,"NA",IF(T1_Data!Q214&lt;1, "&lt;1", IF(T1_Data!Q214&gt;99, "&gt;99", T1_Data!Q214))),"-")</f>
        <v>-</v>
      </c>
      <c r="R216" s="72" t="str">
        <f>IF(ISNUMBER(T1_Data!R214),IF(T1_Data!R214=-999,"NA",IF(T1_Data!R214&lt;1, "&lt;1", IF(T1_Data!R214&gt;99, "&gt;99", T1_Data!R214))),"-")</f>
        <v>-</v>
      </c>
      <c r="S216" s="72" t="str">
        <f>IF(ISNUMBER(T1_Data!S214),IF(T1_Data!S214=-999,"NA",IF(T1_Data!S214&lt;1, "&lt;1", IF(T1_Data!S214&gt;99, "&gt;99", T1_Data!S214))),"-")</f>
        <v>-</v>
      </c>
      <c r="T216" s="72" t="str">
        <f>IF(ISNUMBER(T1_Data!T214),IF(T1_Data!T214=-999,"NA",IF(T1_Data!T214&lt;1, "&lt;1", IF(T1_Data!T214&gt;99, "&gt;99", T1_Data!T214))),"-")</f>
        <v>-</v>
      </c>
      <c r="U216" s="72" t="str">
        <f>IF(ISNUMBER(T1_Data!U214),IF(T1_Data!U214=-999,"NA",IF(T1_Data!U214&lt;1, "&lt;1", IF(T1_Data!U214&gt;99, "&gt;99", T1_Data!U214))),"-")</f>
        <v>-</v>
      </c>
      <c r="V216" s="72" t="str">
        <f>IF(ISNUMBER(T1_Data!V214),IF(T1_Data!V214=-999,"NA",IF(T1_Data!V214&lt;1, "&lt;1", IF(T1_Data!V214&gt;99, "&gt;99", T1_Data!V214))),"-")</f>
        <v>-</v>
      </c>
      <c r="W216" s="72" t="str">
        <f>IF(ISNUMBER(T1_Data!W214),IF(T1_Data!W214=-999,"NA",IF(T1_Data!W214&lt;1, "&lt;1", IF(T1_Data!W214&gt;99, "&gt;99", T1_Data!W214))),"-")</f>
        <v>-</v>
      </c>
      <c r="X216" s="72" t="str">
        <f>IF(ISNUMBER(T1_Data!X214),IF(T1_Data!X214=-999,"NA",IF(T1_Data!X214&lt;1, "&lt;1", IF(T1_Data!X214&gt;99, "&gt;99", T1_Data!X214))),"-")</f>
        <v>-</v>
      </c>
      <c r="Y216" s="72" t="str">
        <f>IF(ISNUMBER(T1_Data!Y214),IF(T1_Data!Y214=-999,"NA",IF(T1_Data!Y214&lt;1, "&lt;1", IF(T1_Data!Y214&gt;99, "&gt;99", T1_Data!Y214))),"-")</f>
        <v>-</v>
      </c>
      <c r="Z216" s="72" t="str">
        <f>IF(ISNUMBER(T1_Data!Z214),IF(T1_Data!Z214=-999,"NA",IF(T1_Data!Z214&lt;1, "&lt;1", IF(T1_Data!Z214&gt;99, "&gt;99", T1_Data!Z214))),"-")</f>
        <v>-</v>
      </c>
      <c r="AA216" s="72" t="str">
        <f>IF(ISNUMBER(T1_Data!AA214),IF(T1_Data!AA214=-999,"NA",IF(T1_Data!AA214&lt;1, "&lt;1", IF(T1_Data!AA214&gt;99, "&gt;99", T1_Data!AA214))),"-")</f>
        <v>-</v>
      </c>
      <c r="AB216" s="72" t="str">
        <f>IF(ISNUMBER(T1_Data!AB214),IF(T1_Data!AB214=-999,"NA",IF(T1_Data!AB214&lt;1, "&lt;1", IF(T1_Data!AB214&gt;99, "&gt;99", T1_Data!AB214))),"-")</f>
        <v>-</v>
      </c>
      <c r="AC216" s="72" t="str">
        <f>IF(ISNUMBER(T1_Data!AC214),IF(T1_Data!AC214=-999,"NA",IF(T1_Data!AC214&lt;1, "&lt;1", IF(T1_Data!AC214&gt;99, "&gt;99", T1_Data!AC214))),"-")</f>
        <v>-</v>
      </c>
      <c r="AD216" s="72" t="str">
        <f>IF(ISNUMBER(T1_Data!AD214),IF(T1_Data!AD214=-999,"NA",IF(T1_Data!AD214&lt;1, "&lt;1", IF(T1_Data!AD214&gt;99, "&gt;99", T1_Data!AD214))),"-")</f>
        <v>-</v>
      </c>
      <c r="AE216" s="72" t="str">
        <f>IF(ISNUMBER(T1_Data!AE214),IF(T1_Data!AE214=-999,"NA",IF(T1_Data!AE214&lt;1, "&lt;1", IF(T1_Data!AE214&gt;99, "&gt;99", T1_Data!AE214))),"-")</f>
        <v>-</v>
      </c>
      <c r="AF216" s="72" t="str">
        <f>IF(ISNUMBER(T1_Data!AF214),IF(T1_Data!AF214=-999,"NA",IF(T1_Data!AF214&lt;1, "&lt;1", IF(T1_Data!AF214&gt;99, "&gt;99", T1_Data!AF214))),"-")</f>
        <v>-</v>
      </c>
      <c r="AG216" s="72" t="str">
        <f>IF(ISNUMBER(T1_Data!AG214),IF(T1_Data!AG214=-999,"NA",IF(T1_Data!AG214&lt;1, "&lt;1", IF(T1_Data!AG214&gt;99, "&gt;99", T1_Data!AG214))),"-")</f>
        <v>-</v>
      </c>
      <c r="AH216" s="72" t="str">
        <f>IF(ISNUMBER(T1_Data!AH214),IF(T1_Data!AH214=-999,"NA",IF(T1_Data!AH214&lt;1, "&lt;1", IF(T1_Data!AH214&gt;99, "&gt;99", T1_Data!AH214))),"-")</f>
        <v>-</v>
      </c>
      <c r="AI216" s="72" t="str">
        <f>IF(ISNUMBER(T1_Data!AI214),IF(T1_Data!AI214=-999,"NA",IF(T1_Data!AI214&lt;1, "&lt;1", IF(T1_Data!AI214&gt;99, "&gt;99", T1_Data!AI214))),"-")</f>
        <v>-</v>
      </c>
      <c r="AJ216" s="72" t="str">
        <f>IF(ISNUMBER(T1_Data!AJ214),IF(T1_Data!AJ214=-999,"NA",IF(T1_Data!AJ214&lt;1, "&lt;1", IF(T1_Data!AJ214&gt;99, "&gt;99", T1_Data!AJ214))),"-")</f>
        <v>-</v>
      </c>
      <c r="AK216" s="72" t="str">
        <f>IF(ISNUMBER(T1_Data!AK214),IF(T1_Data!AK214=-999,"NA",IF(T1_Data!AK214&lt;1, "&lt;1", IF(T1_Data!AK214&gt;99, "&gt;99", T1_Data!AK214))),"-")</f>
        <v>-</v>
      </c>
      <c r="AL216" s="72" t="str">
        <f>IF(ISNUMBER(T1_Data!AL214),IF(T1_Data!AL214=-999,"NA",IF(T1_Data!AL214&lt;1, "&lt;1", IF(T1_Data!AL214&gt;99, "&gt;99", T1_Data!AL214))),"-")</f>
        <v>-</v>
      </c>
      <c r="AM216" s="72" t="str">
        <f>IF(ISNUMBER(T1_Data!AM214),IF(T1_Data!AM214=-999,"NA",IF(T1_Data!AM214&lt;1, "&lt;1", IF(T1_Data!AM214&gt;99, "&gt;99", T1_Data!AM214))),"-")</f>
        <v>-</v>
      </c>
      <c r="AN216" s="72" t="str">
        <f>IF(ISNUMBER(T1_Data!AN214),IF(T1_Data!AN214=-999,"NA",IF(T1_Data!AN214&lt;1, "&lt;1", IF(T1_Data!AN214&gt;99, "&gt;99", T1_Data!AN214))),"-")</f>
        <v>-</v>
      </c>
      <c r="AO216" s="72" t="str">
        <f>IF(ISNUMBER(T1_Data!AO214),IF(T1_Data!AO214=-999,"NA",IF(T1_Data!AO214&lt;1, "&lt;1", IF(T1_Data!AO214&gt;99, "&gt;99", T1_Data!AO214))),"-")</f>
        <v>-</v>
      </c>
      <c r="AP216" s="72" t="str">
        <f>IF(ISNUMBER(T1_Data!AP214),IF(T1_Data!AP214=-999,"NA",IF(T1_Data!AP214&lt;1, "&lt;1", IF(T1_Data!AP214&gt;99, "&gt;99", T1_Data!AP214))),"-")</f>
        <v>-</v>
      </c>
      <c r="AQ216" s="72" t="str">
        <f>IF(ISNUMBER(T1_Data!AQ214),IF(T1_Data!AQ214=-999,"NA",IF(T1_Data!AQ214&lt;1, "&lt;1", IF(T1_Data!AQ214&gt;99, "&gt;99", T1_Data!AQ214))),"-")</f>
        <v>-</v>
      </c>
      <c r="AR216" s="72" t="str">
        <f>IF(ISNUMBER(T1_Data!AR214),IF(T1_Data!AR214=-999,"NA",IF(T1_Data!AR214&lt;1, "&lt;1", IF(T1_Data!AR214&gt;99, "&gt;99", T1_Data!AR214))),"-")</f>
        <v>-</v>
      </c>
      <c r="AS216" s="72" t="str">
        <f>IF(ISNUMBER(T1_Data!AS214),IF(T1_Data!AS214=-999,"NA",IF(T1_Data!AS214&lt;1, "&lt;1", IF(T1_Data!AS214&gt;99, "&gt;99", T1_Data!AS214))),"-")</f>
        <v>-</v>
      </c>
      <c r="AT216" s="72" t="str">
        <f>IF(ISNUMBER(T1_Data!AT214),IF(T1_Data!AT214=-999,"NA",IF(T1_Data!AT214&lt;1, "&lt;1", IF(T1_Data!AT214&gt;99, "&gt;99", T1_Data!AT214))),"-")</f>
        <v>-</v>
      </c>
      <c r="AU216" s="72" t="str">
        <f>IF(ISNUMBER(T1_Data!AU214),IF(T1_Data!AU214=-999,"NA",IF(T1_Data!AU214&lt;1, "&lt;1", IF(T1_Data!AU214&gt;99, "&gt;99", T1_Data!AU214))),"-")</f>
        <v>-</v>
      </c>
      <c r="AV216" s="72" t="str">
        <f>IF(ISNUMBER(T1_Data!AV214),IF(T1_Data!AV214=-999,"NA",IF(T1_Data!AV214&lt;1, "&lt;1", IF(T1_Data!AV214&gt;99, "&gt;99", T1_Data!AV214))),"-")</f>
        <v>-</v>
      </c>
      <c r="AW216" s="72" t="str">
        <f>IF(ISNUMBER(T1_Data!AW214),IF(T1_Data!AW214=-999,"NA",IF(T1_Data!AW214&lt;1, "&lt;1", IF(T1_Data!AW214&gt;99, "&gt;99", T1_Data!AW214))),"-")</f>
        <v>-</v>
      </c>
      <c r="AX216" s="72" t="str">
        <f>IF(ISNUMBER(T1_Data!AX214),IF(T1_Data!AX214=-999,"NA",IF(T1_Data!AX214&lt;1, "&lt;1", IF(T1_Data!AX214&gt;99, "&gt;99", T1_Data!AX214))),"-")</f>
        <v>-</v>
      </c>
      <c r="AY216" s="72" t="str">
        <f>IF(ISNUMBER(T1_Data!AY214),IF(T1_Data!AY214=-999,"NA",IF(T1_Data!AY214&lt;1, "&lt;1", IF(T1_Data!AY214&gt;99, "&gt;99", T1_Data!AY214))),"-")</f>
        <v>-</v>
      </c>
      <c r="AZ216" s="72" t="str">
        <f>IF(ISNUMBER(T1_Data!AZ214),IF(T1_Data!AZ214=-999,"NA",IF(T1_Data!AZ214&lt;1, "&lt;1", IF(T1_Data!AZ214&gt;99, "&gt;99", T1_Data!AZ214))),"-")</f>
        <v>-</v>
      </c>
      <c r="BA216" s="72" t="str">
        <f>IF(ISNUMBER(T1_Data!BA214),IF(T1_Data!BA214=-999,"NA",IF(T1_Data!BA214&lt;1, "&lt;1", IF(T1_Data!BA214&gt;99, "&gt;99", T1_Data!BA214))),"-")</f>
        <v>-</v>
      </c>
      <c r="BB216" s="72" t="str">
        <f>IF(ISNUMBER(T1_Data!BB214),IF(T1_Data!BB214=-999,"NA",IF(T1_Data!BB214&lt;1, "&lt;1", IF(T1_Data!BB214&gt;99, "&gt;99", T1_Data!BB214))),"-")</f>
        <v>-</v>
      </c>
      <c r="BC216" s="72" t="str">
        <f>IF(ISNUMBER(T1_Data!BC214),IF(T1_Data!BC214=-999,"NA",IF(T1_Data!BC214&lt;1, "&lt;1", IF(T1_Data!BC214&gt;99, "&gt;99", T1_Data!BC214))),"-")</f>
        <v>-</v>
      </c>
      <c r="BD216" s="72" t="str">
        <f>IF(ISNUMBER(T1_Data!BD214),IF(T1_Data!BD214=-999,"NA",IF(T1_Data!BD214&lt;1, "&lt;1", IF(T1_Data!BD214&gt;99, "&gt;99", T1_Data!BD214))),"-")</f>
        <v>-</v>
      </c>
      <c r="BE216" s="72" t="str">
        <f>IF(ISNUMBER(T1_Data!BE214),IF(T1_Data!BE214=-999,"NA",IF(T1_Data!BE214&lt;1, "&lt;1", IF(T1_Data!BE214&gt;99, "&gt;99", T1_Data!BE214))),"-")</f>
        <v>-</v>
      </c>
      <c r="BF216" s="72" t="str">
        <f>IF(ISNUMBER(T1_Data!BF214),IF(T1_Data!BF214=-999,"NA",IF(T1_Data!BF214&lt;1, "&lt;1", IF(T1_Data!BF214&gt;99, "&gt;99", T1_Data!BF214))),"-")</f>
        <v>-</v>
      </c>
      <c r="BG216" s="72" t="str">
        <f>IF(ISNUMBER(T1_Data!BG214),IF(T1_Data!BG214=-999,"NA",IF(T1_Data!BG214&lt;1, "&lt;1", IF(T1_Data!BG214&gt;99, "&gt;99", T1_Data!BG214))),"-")</f>
        <v>-</v>
      </c>
      <c r="BH216" s="72" t="str">
        <f>IF(ISNUMBER(T1_Data!BH214),IF(T1_Data!BH214=-999,"NA",IF(T1_Data!BH214&lt;1, "&lt;1", IF(T1_Data!BH214&gt;99, "&gt;99", T1_Data!BH214))),"-")</f>
        <v>-</v>
      </c>
      <c r="BI216" s="72" t="str">
        <f>IF(ISNUMBER(T1_Data!BI214),IF(T1_Data!BI214=-999,"NA",IF(T1_Data!BI214&lt;1, "&lt;1", IF(T1_Data!BI214&gt;99, "&gt;99", T1_Data!BI214))),"-")</f>
        <v>-</v>
      </c>
      <c r="BJ216" s="72" t="str">
        <f>IF(ISNUMBER(T1_Data!BJ214),IF(T1_Data!BJ214=-999,"NA",IF(T1_Data!BJ214&lt;1, "&lt;1", IF(T1_Data!BJ214&gt;99, "&gt;99", T1_Data!BJ214))),"-")</f>
        <v>-</v>
      </c>
      <c r="BK216" s="72" t="str">
        <f>IF(ISNUMBER(T1_Data!BK214),IF(T1_Data!BK214=-999,"NA",IF(T1_Data!BK214&lt;1, "&lt;1", IF(T1_Data!BK214&gt;99, "&gt;99", T1_Data!BK214))),"-")</f>
        <v>-</v>
      </c>
      <c r="BL216" s="72" t="str">
        <f>IF(ISNUMBER(T1_Data!BL214),IF(T1_Data!BL214=-999,"NA",IF(T1_Data!BL214&lt;1, "&lt;1", IF(T1_Data!BL214&gt;99, "&gt;99", T1_Data!BL214))),"-")</f>
        <v>-</v>
      </c>
      <c r="BM216" s="72" t="str">
        <f>IF(ISNUMBER(T1_Data!BM214),IF(T1_Data!BM214=-999,"NA",IF(T1_Data!BM214&lt;1, "&lt;1", IF(T1_Data!BM214&gt;99, "&gt;99", T1_Data!BM214))),"-")</f>
        <v>-</v>
      </c>
      <c r="BN216" s="72" t="str">
        <f>IF(ISNUMBER(T1_Data!BN214),IF(T1_Data!BN214=-999,"NA",IF(T1_Data!BN214&lt;1, "&lt;1", IF(T1_Data!BN214&gt;99, "&gt;99", T1_Data!BN214))),"-")</f>
        <v>-</v>
      </c>
      <c r="BO216" s="72" t="str">
        <f>IF(ISNUMBER(T1_Data!BO214),IF(T1_Data!BO214=-999,"NA",IF(T1_Data!BO214&lt;1, "&lt;1", IF(T1_Data!BO214&gt;99, "&gt;99", T1_Data!BO214))),"-")</f>
        <v>-</v>
      </c>
      <c r="BP216" s="72" t="str">
        <f>IF(ISNUMBER(T1_Data!BP214),IF(T1_Data!BP214=-999,"NA",IF(T1_Data!BP214&lt;1, "&lt;1", IF(T1_Data!BP214&gt;99, "&gt;99", T1_Data!BP214))),"-")</f>
        <v>-</v>
      </c>
      <c r="BQ216" s="72" t="str">
        <f>IF(ISNUMBER(T1_Data!BQ214),IF(T1_Data!BQ214=-999,"NA",IF(T1_Data!BQ214&lt;1, "&lt;1", IF(T1_Data!BQ214&gt;99, "&gt;99", T1_Data!BQ214))),"-")</f>
        <v>-</v>
      </c>
      <c r="BR216" s="72" t="str">
        <f>IF(ISNUMBER(T1_Data!BR214),IF(T1_Data!BR214=-999,"NA",IF(T1_Data!BR214&lt;1, "&lt;1", IF(T1_Data!BR214&gt;99, "&gt;99", T1_Data!BR214))),"-")</f>
        <v>-</v>
      </c>
      <c r="BS216" s="72" t="str">
        <f>IF(ISNUMBER(T1_Data!BS214),IF(T1_Data!BS214=-999,"NA",IF(T1_Data!BS214&lt;1, "&lt;1", IF(T1_Data!BS214&gt;99, "&gt;99", T1_Data!BS214))),"-")</f>
        <v>-</v>
      </c>
      <c r="BT216" s="72" t="str">
        <f>IF(ISNUMBER(T1_Data!BT214),IF(T1_Data!BT214=-999,"NA",IF(T1_Data!BT214&lt;1, "&lt;1", IF(T1_Data!BT214&gt;99, "&gt;99", T1_Data!BT214))),"-")</f>
        <v>-</v>
      </c>
      <c r="BU216" s="72" t="str">
        <f>IF(ISNUMBER(T1_Data!BU214),IF(T1_Data!BU214=-999,"NA",IF(T1_Data!BU214&lt;1, "&lt;1", IF(T1_Data!BU214&gt;99, "&gt;99", T1_Data!BU214))),"-")</f>
        <v>-</v>
      </c>
      <c r="BV216" s="72" t="str">
        <f>IF(ISNUMBER(T1_Data!BV214),IF(T1_Data!BV214=-999,"NA",IF(T1_Data!BV214&lt;1, "&lt;1", IF(T1_Data!BV214&gt;99, "&gt;99", T1_Data!BV214))),"-")</f>
        <v>-</v>
      </c>
      <c r="BW216" s="72" t="str">
        <f>IF(ISNUMBER(T1_Data!BW214),IF(T1_Data!BW214=-999,"NA",IF(T1_Data!BW214&lt;1, "&lt;1", IF(T1_Data!BW214&gt;99, "&gt;99", T1_Data!BW214))),"-")</f>
        <v>-</v>
      </c>
      <c r="BX216" s="72" t="str">
        <f>IF(ISNUMBER(T1_Data!BX214),IF(T1_Data!BX214=-999,"NA",IF(T1_Data!BX214&lt;1, "&lt;1", IF(T1_Data!BX214&gt;99, "&gt;99", T1_Data!BX214))),"-")</f>
        <v>-</v>
      </c>
      <c r="BY216" s="72" t="str">
        <f>IF(ISNUMBER(T1_Data!BY214),IF(T1_Data!BY214=-999,"NA",IF(T1_Data!BY214&lt;1, "&lt;1", IF(T1_Data!BY214&gt;99, "&gt;99", T1_Data!BY214))),"-")</f>
        <v>-</v>
      </c>
      <c r="BZ216" s="72" t="str">
        <f>IF(ISNUMBER(T1_Data!BZ214),IF(T1_Data!BZ214=-999,"NA",IF(T1_Data!BZ214&lt;1, "&lt;1", IF(T1_Data!BZ214&gt;99, "&gt;99", T1_Data!BZ214))),"-")</f>
        <v>-</v>
      </c>
      <c r="CA216" s="72" t="str">
        <f>IF(ISNUMBER(T1_Data!CA214),IF(T1_Data!CA214=-999,"NA",IF(T1_Data!CA214&lt;1, "&lt;1", IF(T1_Data!CA214&gt;99, "&gt;99", T1_Data!CA214))),"-")</f>
        <v>-</v>
      </c>
      <c r="CB216" s="72" t="str">
        <f>IF(ISNUMBER(T1_Data!CB214),IF(T1_Data!CB214=-999,"NA",IF(T1_Data!CB214&lt;1, "&lt;1", IF(T1_Data!CB214&gt;99, "&gt;99", T1_Data!CB214))),"-")</f>
        <v>-</v>
      </c>
      <c r="CC216" s="72" t="str">
        <f>IF(ISNUMBER(T1_Data!CC214),IF(T1_Data!CC214=-999,"NA",IF(T1_Data!CC214&lt;1, "&lt;1", IF(T1_Data!CC214&gt;99, "&gt;99", T1_Data!CC214))),"-")</f>
        <v>-</v>
      </c>
      <c r="CD216" s="72" t="str">
        <f>IF(ISNUMBER(T1_Data!CD214),IF(T1_Data!CD214=-999,"NA",IF(T1_Data!CD214&lt;1, "&lt;1", IF(T1_Data!CD214&gt;99, "&gt;99", T1_Data!CD214))),"-")</f>
        <v>-</v>
      </c>
      <c r="CE216" s="72" t="str">
        <f>IF(ISNUMBER(T1_Data!CE214),IF(T1_Data!CE214=-999,"NA",IF(T1_Data!CE214&lt;1, "&lt;1", IF(T1_Data!CE214&gt;99, "&gt;99", T1_Data!CE214))),"-")</f>
        <v>-</v>
      </c>
      <c r="CF216" s="72" t="str">
        <f>IF(ISNUMBER(T1_Data!CF214),IF(T1_Data!CF214=-999,"NA",IF(T1_Data!CF214&lt;1, "&lt;1", IF(T1_Data!CF214&gt;99, "&gt;99", T1_Data!CF214))),"-")</f>
        <v>-</v>
      </c>
      <c r="CG216" s="72" t="str">
        <f>IF(ISNUMBER(T1_Data!CG214),IF(T1_Data!CG214=-999,"NA",IF(T1_Data!CG214&lt;1, "&lt;1", IF(T1_Data!CG214&gt;99, "&gt;99", T1_Data!CG214))),"-")</f>
        <v>-</v>
      </c>
      <c r="CH216" s="72" t="str">
        <f>IF(ISNUMBER(T1_Data!CH214),IF(T1_Data!CH214=-999,"NA",IF(T1_Data!CH214&lt;1, "&lt;1", IF(T1_Data!CH214&gt;99, "&gt;99", T1_Data!CH214))),"-")</f>
        <v>-</v>
      </c>
      <c r="CI216" s="72" t="str">
        <f>IF(ISNUMBER(T1_Data!CI214),IF(T1_Data!CI214=-999,"NA",IF(T1_Data!CI214&lt;1, "&lt;1", IF(T1_Data!CI214&gt;99, "&gt;99", T1_Data!CI214))),"-")</f>
        <v>-</v>
      </c>
      <c r="CJ216" s="72" t="str">
        <f>IF(ISNUMBER(T1_Data!CJ214),IF(T1_Data!CJ214=-999,"NA",IF(T1_Data!CJ214&lt;1, "&lt;1", IF(T1_Data!CJ214&gt;99, "&gt;99", T1_Data!CJ214))),"-")</f>
        <v>-</v>
      </c>
      <c r="CK216" s="72" t="str">
        <f>IF(ISNUMBER(T1_Data!CK214),IF(T1_Data!CK214=-999,"NA",IF(T1_Data!CK214&lt;1, "&lt;1", IF(T1_Data!CK214&gt;99, "&gt;99", T1_Data!CK214))),"-")</f>
        <v>-</v>
      </c>
      <c r="CL216" s="72" t="str">
        <f>IF(ISNUMBER(T1_Data!CL214),IF(T1_Data!CL214=-999,"NA",IF(T1_Data!CL214&lt;1, "&lt;1", IF(T1_Data!CL214&gt;99, "&gt;99", T1_Data!CL214))),"-")</f>
        <v>-</v>
      </c>
      <c r="CM216" s="72" t="str">
        <f>IF(ISNUMBER(T1_Data!CM214),IF(T1_Data!CM214=-999,"NA",IF(T1_Data!CM214&lt;1, "&lt;1", IF(T1_Data!CM214&gt;99, "&gt;99", T1_Data!CM214))),"-")</f>
        <v>-</v>
      </c>
      <c r="CN216" s="72" t="str">
        <f>IF(ISNUMBER(T1_Data!CN214),IF(T1_Data!CN214=-999,"NA",IF(T1_Data!CN214&lt;1, "&lt;1", IF(T1_Data!CN214&gt;99, "&gt;99", T1_Data!CN214))),"-")</f>
        <v>-</v>
      </c>
      <c r="CO216" s="72" t="str">
        <f>IF(ISNUMBER(T1_Data!CO214),IF(T1_Data!CO214=-999,"NA",IF(T1_Data!CO214&lt;1, "&lt;1", IF(T1_Data!CO214&gt;99, "&gt;99", T1_Data!CO214))),"-")</f>
        <v>-</v>
      </c>
      <c r="CP216" s="72" t="str">
        <f>IF(ISNUMBER(T1_Data!CP214),IF(T1_Data!CP214=-999,"NA",IF(T1_Data!CP214&lt;1, "&lt;1", IF(T1_Data!CP214&gt;99, "&gt;99", T1_Data!CP214))),"-")</f>
        <v>-</v>
      </c>
      <c r="CQ216" s="72" t="str">
        <f>IF(ISNUMBER(T1_Data!CQ214),IF(T1_Data!CQ214=-999,"NA",IF(T1_Data!CQ214&lt;1, "&lt;1", IF(T1_Data!CQ214&gt;99, "&gt;99", T1_Data!CQ214))),"-")</f>
        <v>-</v>
      </c>
      <c r="CR216" s="72" t="str">
        <f>IF(ISNUMBER(T1_Data!CR214),IF(T1_Data!CR214=-999,"NA",IF(T1_Data!CR214&lt;1, "&lt;1", IF(T1_Data!CR214&gt;99, "&gt;99", T1_Data!CR214))),"-")</f>
        <v>-</v>
      </c>
      <c r="CS216" s="72" t="str">
        <f>IF(ISNUMBER(T1_Data!CS214),IF(T1_Data!CS214=-999,"NA",IF(T1_Data!CS214&lt;1, "&lt;1", IF(T1_Data!CS214&gt;99, "&gt;99", T1_Data!CS214))),"-")</f>
        <v>-</v>
      </c>
      <c r="CT216" s="72" t="str">
        <f>IF(ISNUMBER(T1_Data!CT214),IF(T1_Data!CT214=-999,"NA",IF(T1_Data!CT214&lt;1, "&lt;1", IF(T1_Data!CT214&gt;99, "&gt;99", T1_Data!CT214))),"-")</f>
        <v>-</v>
      </c>
      <c r="CU216" s="72" t="str">
        <f>IF(ISNUMBER(T1_Data!CU214),IF(T1_Data!CU214=-999,"NA",IF(T1_Data!CU214&lt;1, "&lt;1", IF(T1_Data!CU214&gt;99, "&gt;99", T1_Data!CU214))),"-")</f>
        <v>-</v>
      </c>
      <c r="CV216" s="72" t="str">
        <f>IF(ISNUMBER(T1_Data!CV214),IF(T1_Data!CV214=-999,"NA",IF(T1_Data!CV214&lt;1, "&lt;1", IF(T1_Data!CV214&gt;99, "&gt;99", T1_Data!CV214))),"-")</f>
        <v>-</v>
      </c>
      <c r="CW216" s="72" t="str">
        <f>IF(ISNUMBER(T1_Data!CW214),IF(T1_Data!CW214=-999,"NA",IF(T1_Data!CW214&lt;1, "&lt;1", IF(T1_Data!CW214&gt;99, "&gt;99", T1_Data!CW214))),"-")</f>
        <v>-</v>
      </c>
      <c r="CX216" s="72" t="str">
        <f>IF(ISNUMBER(T1_Data!CX214),IF(T1_Data!CX214=-999,"NA",IF(T1_Data!CX214&lt;1, "&lt;1", IF(T1_Data!CX214&gt;99, "&gt;99", T1_Data!CX214))),"-")</f>
        <v>-</v>
      </c>
      <c r="CY216" s="72" t="str">
        <f>IF(ISNUMBER(T1_Data!CY214),IF(T1_Data!CY214=-999,"NA",IF(T1_Data!CY214&lt;1, "&lt;1", IF(T1_Data!CY214&gt;99, "&gt;99", T1_Data!CY214))),"-")</f>
        <v>-</v>
      </c>
      <c r="CZ216" s="72" t="str">
        <f>IF(ISNUMBER(T1_Data!CZ214),IF(T1_Data!CZ214=-999,"NA",IF(T1_Data!CZ214&lt;1, "&lt;1", IF(T1_Data!CZ214&gt;99, "&gt;99", T1_Data!CZ214))),"-")</f>
        <v>-</v>
      </c>
      <c r="DA216" s="72" t="str">
        <f>IF(ISNUMBER(T1_Data!DA214),IF(T1_Data!DA214=-999,"NA",IF(T1_Data!DA214&lt;1, "&lt;1", IF(T1_Data!DA214&gt;99, "&gt;99", T1_Data!DA214))),"-")</f>
        <v>-</v>
      </c>
      <c r="DB216" s="72" t="str">
        <f>IF(ISNUMBER(T1_Data!DB214),IF(T1_Data!DB214=-999,"NA",IF(T1_Data!DB214&lt;1, "&lt;1", IF(T1_Data!DB214&gt;99, "&gt;99", T1_Data!DB214))),"-")</f>
        <v>-</v>
      </c>
      <c r="DC216" s="72" t="str">
        <f>IF(ISNUMBER(T1_Data!DC214),IF(T1_Data!DC214=-999,"NA",IF(T1_Data!DC214&lt;1, "&lt;1", IF(T1_Data!DC214&gt;99, "&gt;99", T1_Data!DC214))),"-")</f>
        <v>-</v>
      </c>
      <c r="DD216" s="72" t="str">
        <f>IF(ISNUMBER(T1_Data!DD214),IF(T1_Data!DD214=-999,"NA",IF(T1_Data!DD214&lt;1, "&lt;1", IF(T1_Data!DD214&gt;99, "&gt;99", T1_Data!DD214))),"-")</f>
        <v>-</v>
      </c>
      <c r="DE216" s="72" t="str">
        <f>IF(ISNUMBER(T1_Data!DE214),IF(T1_Data!DE214=-999,"NA",IF(T1_Data!DE214&lt;1, "&lt;1", IF(T1_Data!DE214&gt;99, "&gt;99", T1_Data!DE214))),"-")</f>
        <v>-</v>
      </c>
      <c r="DF216" s="72" t="str">
        <f>IF(ISNUMBER(T1_Data!DF214),IF(T1_Data!DF214=-999,"NA",IF(T1_Data!DF214&lt;1, "&lt;1", IF(T1_Data!DF214&gt;99, "&gt;99", T1_Data!DF214))),"-")</f>
        <v>-</v>
      </c>
      <c r="DG216" s="72" t="str">
        <f>IF(ISNUMBER(T1_Data!DG214),IF(T1_Data!DG214=-999,"NA",IF(T1_Data!DG214&lt;1, "&lt;1", IF(T1_Data!DG214&gt;99, "&gt;99", T1_Data!DG214))),"-")</f>
        <v>-</v>
      </c>
      <c r="DH216" s="72" t="str">
        <f>IF(ISNUMBER(T1_Data!DH214),IF(T1_Data!DH214=-999,"NA",IF(T1_Data!DH214&lt;1, "&lt;1", IF(T1_Data!DH214&gt;99, "&gt;99", T1_Data!DH214))),"-")</f>
        <v>-</v>
      </c>
      <c r="DI216" s="72" t="str">
        <f>IF(ISNUMBER(T1_Data!DI214),IF(T1_Data!DI214=-999,"NA",IF(T1_Data!DI214&lt;1, "&lt;1", IF(T1_Data!DI214&gt;99, "&gt;99", T1_Data!DI214))),"-")</f>
        <v>-</v>
      </c>
      <c r="DJ216" s="72" t="str">
        <f>IF(ISNUMBER(T1_Data!DJ214),IF(T1_Data!DJ214=-999,"NA",IF(T1_Data!DJ214&lt;1, "&lt;1", IF(T1_Data!DJ214&gt;99, "&gt;99", T1_Data!DJ214))),"-")</f>
        <v>-</v>
      </c>
      <c r="DK216" s="72" t="str">
        <f>IF(ISNUMBER(T1_Data!DK214),IF(T1_Data!DK214=-999,"NA",IF(T1_Data!DK214&lt;1, "&lt;1", IF(T1_Data!DK214&gt;99, "&gt;99", T1_Data!DK214))),"-")</f>
        <v>-</v>
      </c>
      <c r="DL216" s="72" t="str">
        <f>IF(ISNUMBER(T1_Data!DL214),IF(T1_Data!DL214=-999,"NA",IF(T1_Data!DL214&lt;1, "&lt;1", IF(T1_Data!DL214&gt;99, "&gt;99", T1_Data!DL214))),"-")</f>
        <v>-</v>
      </c>
      <c r="DM216" s="72" t="str">
        <f>IF(ISNUMBER(T1_Data!DM214),IF(T1_Data!DM214=-999,"NA",IF(T1_Data!DM214&lt;1, "&lt;1", IF(T1_Data!DM214&gt;99, "&gt;99", T1_Data!DM214))),"-")</f>
        <v>-</v>
      </c>
      <c r="DN216" s="72" t="str">
        <f>IF(ISNUMBER(T1_Data!DN214),IF(T1_Data!DN214=-999,"NA",IF(T1_Data!DN214&lt;1, "&lt;1", IF(T1_Data!DN214&gt;99, "&gt;99", T1_Data!DN214))),"-")</f>
        <v>-</v>
      </c>
      <c r="DO216" s="72" t="str">
        <f>IF(ISNUMBER(T1_Data!DO214),IF(T1_Data!DO214=-999,"NA",IF(T1_Data!DO214&lt;1, "&lt;1", IF(T1_Data!DO214&gt;99, "&gt;99", T1_Data!DO214))),"-")</f>
        <v>-</v>
      </c>
      <c r="DP216" s="72" t="str">
        <f>IF(ISNUMBER(T1_Data!DP214),IF(T1_Data!DP214=-999,"NA",IF(T1_Data!DP214&lt;1, "&lt;1", IF(T1_Data!DP214&gt;99, "&gt;99", T1_Data!DP214))),"-")</f>
        <v>-</v>
      </c>
      <c r="DQ216" s="72" t="str">
        <f>IF(ISNUMBER(T1_Data!DQ214),IF(T1_Data!DQ214=-999,"NA",IF(T1_Data!DQ214&lt;1, "&lt;1", IF(T1_Data!DQ214&gt;99, "&gt;99", T1_Data!DQ214))),"-")</f>
        <v>-</v>
      </c>
      <c r="DR216" s="72" t="str">
        <f>IF(ISNUMBER(T1_Data!DR214),IF(T1_Data!DR214=-999,"NA",IF(T1_Data!DR214&lt;1, "&lt;1", IF(T1_Data!DR214&gt;99, "&gt;99", T1_Data!DR214))),"-")</f>
        <v>-</v>
      </c>
      <c r="DS216" s="72" t="str">
        <f>IF(ISNUMBER(T1_Data!DS214),IF(T1_Data!DS214=-999,"NA",IF(T1_Data!DS214&lt;1, "&lt;1", IF(T1_Data!DS214&gt;99, "&gt;99", T1_Data!DS214))),"-")</f>
        <v>-</v>
      </c>
      <c r="DT216" s="72" t="str">
        <f>IF(ISNUMBER(T1_Data!DT214),IF(T1_Data!DT214=-999,"NA",IF(T1_Data!DT214&lt;1, "&lt;1", IF(T1_Data!DT214&gt;99, "&gt;99", T1_Data!DT214))),"-")</f>
        <v>-</v>
      </c>
      <c r="DU216" s="72" t="str">
        <f>IF(ISNUMBER(T1_Data!DU214),IF(T1_Data!DU214=-999,"NA",IF(T1_Data!DU214&lt;1, "&lt;1", IF(T1_Data!DU214&gt;99, "&gt;99", T1_Data!DU214))),"-")</f>
        <v>-</v>
      </c>
      <c r="DV216" s="72" t="str">
        <f>IF(ISNUMBER(T1_Data!DV214),IF(T1_Data!DV214=-999,"NA",IF(T1_Data!DV214&lt;1, "&lt;1", IF(T1_Data!DV214&gt;99, "&gt;99", T1_Data!DV214))),"-")</f>
        <v>-</v>
      </c>
      <c r="DW216" s="72" t="str">
        <f>IF(ISNUMBER(T1_Data!DW214),IF(T1_Data!DW214=-999,"NA",IF(T1_Data!DW214&lt;1, "&lt;1", IF(T1_Data!DW214&gt;99, "&gt;99", T1_Data!DW214))),"-")</f>
        <v>-</v>
      </c>
      <c r="DX216" s="72" t="str">
        <f>IF(ISNUMBER(T1_Data!DX214),IF(T1_Data!DX214=-999,"NA",IF(T1_Data!DX214&lt;1, "&lt;1", IF(T1_Data!DX214&gt;99, "&gt;99", T1_Data!DX214))),"-")</f>
        <v>-</v>
      </c>
      <c r="DY216" s="72" t="str">
        <f>IF(ISNUMBER(T1_Data!DY214),IF(T1_Data!DY214=-999,"NA",IF(T1_Data!DY214&lt;1, "&lt;1", IF(T1_Data!DY214&gt;99, "&gt;99", T1_Data!DY214))),"-")</f>
        <v>-</v>
      </c>
      <c r="DZ216" s="72" t="str">
        <f>IF(ISNUMBER(T1_Data!DZ214),IF(T1_Data!DZ214=-999,"NA",IF(T1_Data!DZ214&lt;1, "&lt;1", IF(T1_Data!DZ214&gt;99, "&gt;99", T1_Data!DZ214))),"-")</f>
        <v>-</v>
      </c>
      <c r="EA216" s="72" t="str">
        <f>IF(ISNUMBER(T1_Data!EA214),IF(T1_Data!EA214=-999,"NA",IF(T1_Data!EA214&lt;1, "&lt;1", IF(T1_Data!EA214&gt;99, "&gt;99", T1_Data!EA214))),"-")</f>
        <v>-</v>
      </c>
      <c r="EB216" s="72" t="str">
        <f>IF(ISNUMBER(T1_Data!EB214),IF(T1_Data!EB214=-999,"NA",IF(T1_Data!EB214&lt;1, "&lt;1", IF(T1_Data!EB214&gt;99, "&gt;99", T1_Data!EB214))),"-")</f>
        <v>-</v>
      </c>
      <c r="EC216" s="72" t="str">
        <f>IF(ISNUMBER(T1_Data!EC214),IF(T1_Data!EC214=-999,"NA",IF(T1_Data!EC214&lt;1, "&lt;1", IF(T1_Data!EC214&gt;99, "&gt;99", T1_Data!EC214))),"-")</f>
        <v>-</v>
      </c>
      <c r="ED216" s="72" t="str">
        <f>IF(ISNUMBER(T1_Data!ED214),IF(T1_Data!ED214=-999,"NA",IF(T1_Data!ED214&lt;1, "&lt;1", IF(T1_Data!ED214&gt;99, "&gt;99", T1_Data!ED214))),"-")</f>
        <v>-</v>
      </c>
      <c r="EE216" s="72" t="str">
        <f>IF(ISNUMBER(T1_Data!EE214),IF(T1_Data!EE214=-999,"NA",IF(T1_Data!EE214&lt;1, "&lt;1", IF(T1_Data!EE214&gt;99, "&gt;99", T1_Data!EE214))),"-")</f>
        <v>-</v>
      </c>
      <c r="EF216" s="72" t="str">
        <f>IF(ISNUMBER(T1_Data!EF214),IF(T1_Data!EF214=-999,"NA",IF(T1_Data!EF214&lt;1, "&lt;1", IF(T1_Data!EF214&gt;99, "&gt;99", T1_Data!EF214))),"-")</f>
        <v>-</v>
      </c>
      <c r="EG216" s="72" t="str">
        <f>IF(ISNUMBER(T1_Data!EG214),IF(T1_Data!EG214=-999,"NA",IF(T1_Data!EG214&lt;1, "&lt;1", IF(T1_Data!EG214&gt;99, "&gt;99", T1_Data!EG214))),"-")</f>
        <v>-</v>
      </c>
      <c r="EH216" s="72" t="str">
        <f>IF(ISNUMBER(T1_Data!EH214),IF(T1_Data!EH214=-999,"NA",IF(T1_Data!EH214&lt;1, "&lt;1", IF(T1_Data!EH214&gt;99, "&gt;99", T1_Data!EH214))),"-")</f>
        <v>-</v>
      </c>
      <c r="EI216" s="72" t="str">
        <f>IF(ISNUMBER(T1_Data!EI214),IF(T1_Data!EI214=-999,"NA",IF(T1_Data!EI214&lt;1, "&lt;1", IF(T1_Data!EI214&gt;99, "&gt;99", T1_Data!EI214))),"-")</f>
        <v>-</v>
      </c>
      <c r="EJ216" s="72" t="str">
        <f>IF(ISNUMBER(T1_Data!EJ214),IF(T1_Data!EJ214=-999,"NA",IF(T1_Data!EJ214&lt;1, "&lt;1", IF(T1_Data!EJ214&gt;99, "&gt;99", T1_Data!EJ214))),"-")</f>
        <v>-</v>
      </c>
      <c r="EK216" s="72" t="str">
        <f>IF(ISNUMBER(T1_Data!EK214),IF(T1_Data!EK214=-999,"NA",IF(T1_Data!EK214&lt;1, "&lt;1", IF(T1_Data!EK214&gt;99, "&gt;99", T1_Data!EK214))),"-")</f>
        <v>-</v>
      </c>
      <c r="EL216" s="72" t="str">
        <f>IF(ISNUMBER(T1_Data!EL214),IF(T1_Data!EL214=-999,"NA",IF(T1_Data!EL214&lt;1, "&lt;1", IF(T1_Data!EL214&gt;99, "&gt;99", T1_Data!EL214))),"-")</f>
        <v>-</v>
      </c>
      <c r="EM216" s="72" t="str">
        <f>IF(ISNUMBER(T1_Data!EM214),IF(T1_Data!EM214=-999,"NA",IF(T1_Data!EM214&lt;1, "&lt;1", IF(T1_Data!EM214&gt;99, "&gt;99", T1_Data!EM214))),"-")</f>
        <v>-</v>
      </c>
      <c r="EN216" s="72" t="str">
        <f>IF(ISNUMBER(T1_Data!EN214),IF(T1_Data!EN214=-999,"NA",IF(T1_Data!EN214&lt;1, "&lt;1", IF(T1_Data!EN214&gt;99, "&gt;99", T1_Data!EN214))),"-")</f>
        <v>-</v>
      </c>
      <c r="EO216" s="72" t="str">
        <f>IF(ISNUMBER(T1_Data!EO214),IF(T1_Data!EO214=-999,"NA",IF(T1_Data!EO214&lt;1, "&lt;1", IF(T1_Data!EO214&gt;99, "&gt;99", T1_Data!EO214))),"-")</f>
        <v>-</v>
      </c>
      <c r="EP216" s="72" t="str">
        <f>IF(ISNUMBER(T1_Data!EP214),IF(T1_Data!EP214=-999,"NA",IF(T1_Data!EP214&lt;1, "&lt;1", IF(T1_Data!EP214&gt;99, "&gt;99", T1_Data!EP214))),"-")</f>
        <v>-</v>
      </c>
      <c r="EQ216" s="72" t="str">
        <f>IF(ISNUMBER(T1_Data!EQ214),IF(T1_Data!EQ214=-999,"NA",IF(T1_Data!EQ214&lt;1, "&lt;1", IF(T1_Data!EQ214&gt;99, "&gt;99", T1_Data!EQ214))),"-")</f>
        <v>-</v>
      </c>
      <c r="ER216" s="72" t="str">
        <f>IF(ISNUMBER(T1_Data!ER214),IF(T1_Data!ER214=-999,"NA",IF(T1_Data!ER214&lt;1, "&lt;1", IF(T1_Data!ER214&gt;99, "&gt;99", T1_Data!ER214))),"-")</f>
        <v>-</v>
      </c>
      <c r="ES216" s="72" t="str">
        <f>IF(ISNUMBER(T1_Data!ES214),IF(T1_Data!ES214=-999,"NA",IF(T1_Data!ES214&lt;1, "&lt;1", IF(T1_Data!ES214&gt;99, "&gt;99", T1_Data!ES214))),"-")</f>
        <v>-</v>
      </c>
      <c r="ET216" s="72" t="str">
        <f>IF(ISNUMBER(T1_Data!ET214),IF(T1_Data!ET214=-999,"NA",IF(T1_Data!ET214&lt;1, "&lt;1", IF(T1_Data!ET214&gt;99, "&gt;99", T1_Data!ET214))),"-")</f>
        <v>-</v>
      </c>
      <c r="EU216" s="72" t="str">
        <f>IF(ISNUMBER(T1_Data!EU214),IF(T1_Data!EU214=-999,"NA",IF(T1_Data!EU214&lt;1, "&lt;1", IF(T1_Data!EU214&gt;99, "&gt;99", T1_Data!EU214))),"-")</f>
        <v>-</v>
      </c>
      <c r="EV216" s="72" t="str">
        <f>IF(ISNUMBER(T1_Data!EV214),IF(T1_Data!EV214=-999,"NA",IF(T1_Data!EV214&lt;1, "&lt;1", IF(T1_Data!EV214&gt;99, "&gt;99", T1_Data!EV214))),"-")</f>
        <v>-</v>
      </c>
      <c r="EW216" s="72" t="str">
        <f>IF(ISNUMBER(T1_Data!EW214),IF(T1_Data!EW214=-999,"NA",IF(T1_Data!EW214&lt;1, "&lt;1", IF(T1_Data!EW214&gt;99, "&gt;99", T1_Data!EW214))),"-")</f>
        <v>-</v>
      </c>
      <c r="EX216" s="72" t="str">
        <f>IF(ISNUMBER(T1_Data!EX214),IF(T1_Data!EX214=-999,"NA",IF(T1_Data!EX214&lt;1, "&lt;1", IF(T1_Data!EX214&gt;99, "&gt;99", T1_Data!EX214))),"-")</f>
        <v>-</v>
      </c>
      <c r="EY216" s="72" t="str">
        <f>IF(ISNUMBER(T1_Data!EY214),IF(T1_Data!EY214=-999,"NA",IF(T1_Data!EY214&lt;1, "&lt;1", IF(T1_Data!EY214&gt;99, "&gt;99", T1_Data!EY214))),"-")</f>
        <v>-</v>
      </c>
      <c r="EZ216" s="72" t="str">
        <f>IF(ISNUMBER(T1_Data!EZ214),IF(T1_Data!EZ214=-999,"NA",IF(T1_Data!EZ214&lt;1, "&lt;1", IF(T1_Data!EZ214&gt;99, "&gt;99", T1_Data!EZ214))),"-")</f>
        <v>-</v>
      </c>
      <c r="FA216" s="72" t="str">
        <f>IF(ISNUMBER(T1_Data!FA214),IF(T1_Data!FA214=-999,"NA",IF(T1_Data!FA214&lt;1, "&lt;1", IF(T1_Data!FA214&gt;99, "&gt;99", T1_Data!FA214))),"-")</f>
        <v>-</v>
      </c>
      <c r="FB216" s="72" t="str">
        <f>IF(ISNUMBER(T1_Data!FB214),IF(T1_Data!FB214=-999,"NA",IF(T1_Data!FB214&lt;1, "&lt;1", IF(T1_Data!FB214&gt;99, "&gt;99", T1_Data!FB214))),"-")</f>
        <v>-</v>
      </c>
      <c r="FC216" s="72" t="str">
        <f>IF(ISNUMBER(T1_Data!FC214),IF(T1_Data!FC214=-999,"NA",IF(T1_Data!FC214&lt;1, "&lt;1", IF(T1_Data!FC214&gt;99, "&gt;99", T1_Data!FC214))),"-")</f>
        <v>-</v>
      </c>
      <c r="FD216" s="72" t="str">
        <f>IF(ISNUMBER(T1_Data!FD214),IF(T1_Data!FD214=-999,"NA",IF(T1_Data!FD214&lt;1, "&lt;1", IF(T1_Data!FD214&gt;99, "&gt;99", T1_Data!FD214))),"-")</f>
        <v>-</v>
      </c>
      <c r="FE216" s="72" t="str">
        <f>IF(ISNUMBER(T1_Data!FE214),IF(T1_Data!FE214=-999,"NA",IF(T1_Data!FE214&lt;1, "&lt;1", IF(T1_Data!FE214&gt;99, "&gt;99", T1_Data!FE214))),"-")</f>
        <v>-</v>
      </c>
      <c r="FF216" s="72" t="str">
        <f>IF(ISNUMBER(T1_Data!FF214),IF(T1_Data!FF214=-999,"NA",IF(T1_Data!FF214&lt;1, "&lt;1", IF(T1_Data!FF214&gt;99, "&gt;99", T1_Data!FF214))),"-")</f>
        <v>-</v>
      </c>
      <c r="FG216" s="72" t="str">
        <f>IF(ISNUMBER(T1_Data!FG214),IF(T1_Data!FG214=-999,"NA",IF(T1_Data!FG214&lt;1, "&lt;1", IF(T1_Data!FG214&gt;99, "&gt;99", T1_Data!FG214))),"-")</f>
        <v>-</v>
      </c>
      <c r="FH216" s="72" t="str">
        <f>IF(ISNUMBER(T1_Data!FH214),IF(T1_Data!FH214=-999,"NA",IF(T1_Data!FH214&lt;1, "&lt;1", IF(T1_Data!FH214&gt;99, "&gt;99", T1_Data!FH214))),"-")</f>
        <v>-</v>
      </c>
      <c r="FI216" s="72" t="str">
        <f>IF(ISNUMBER(T1_Data!FI214),IF(T1_Data!FI214=-999,"NA",IF(T1_Data!FI214&lt;1, "&lt;1", IF(T1_Data!FI214&gt;99, "&gt;99", T1_Data!FI214))),"-")</f>
        <v>-</v>
      </c>
      <c r="FJ216" s="72" t="str">
        <f>IF(ISNUMBER(T1_Data!FJ214),IF(T1_Data!FJ214=-999,"NA",IF(T1_Data!FJ214&lt;1, "&lt;1", IF(T1_Data!FJ214&gt;99, "&gt;99", T1_Data!FJ214))),"-")</f>
        <v>-</v>
      </c>
      <c r="FK216" s="72" t="str">
        <f>IF(ISNUMBER(T1_Data!FK214),IF(T1_Data!FK214=-999,"NA",IF(T1_Data!FK214&lt;1, "&lt;1", IF(T1_Data!FK214&gt;99, "&gt;99", T1_Data!FK214))),"-")</f>
        <v>-</v>
      </c>
      <c r="FL216" s="72" t="str">
        <f>IF(ISNUMBER(T1_Data!FL214),IF(T1_Data!FL214=-999,"NA",IF(T1_Data!FL214&lt;1, "&lt;1", IF(T1_Data!FL214&gt;99, "&gt;99", T1_Data!FL214))),"-")</f>
        <v>-</v>
      </c>
      <c r="FM216" s="72" t="str">
        <f>IF(ISNUMBER(T1_Data!FM214),IF(T1_Data!FM214=-999,"NA",IF(T1_Data!FM214&lt;1, "&lt;1", IF(T1_Data!FM214&gt;99, "&gt;99", T1_Data!FM214))),"-")</f>
        <v>-</v>
      </c>
      <c r="FN216" s="72" t="str">
        <f>IF(ISNUMBER(T1_Data!FN214),IF(T1_Data!FN214=-999,"NA",IF(T1_Data!FN214&lt;1, "&lt;1", IF(T1_Data!FN214&gt;99, "&gt;99", T1_Data!FN214))),"-")</f>
        <v>-</v>
      </c>
      <c r="FO216" s="72" t="str">
        <f>IF(ISNUMBER(T1_Data!FO214),IF(T1_Data!FO214=-999,"NA",IF(T1_Data!FO214&lt;1, "&lt;1", IF(T1_Data!FO214&gt;99, "&gt;99", T1_Data!FO214))),"-")</f>
        <v>-</v>
      </c>
      <c r="FP216" s="72" t="str">
        <f>IF(ISNUMBER(T1_Data!FP214),IF(T1_Data!FP214=-999,"NA",IF(T1_Data!FP214&lt;1, "&lt;1", IF(T1_Data!FP214&gt;99, "&gt;99", T1_Data!FP214))),"-")</f>
        <v>-</v>
      </c>
      <c r="FQ216" s="72" t="str">
        <f>IF(ISNUMBER(T1_Data!FQ214),IF(T1_Data!FQ214=-999,"NA",IF(T1_Data!FQ214&lt;1, "&lt;1", IF(T1_Data!FQ214&gt;99, "&gt;99", T1_Data!FQ214))),"-")</f>
        <v>-</v>
      </c>
      <c r="FR216" s="72" t="str">
        <f>IF(ISNUMBER(T1_Data!FR214),IF(T1_Data!FR214=-999,"NA",IF(T1_Data!FR214&lt;1, "&lt;1", IF(T1_Data!FR214&gt;99, "&gt;99", T1_Data!FR214))),"-")</f>
        <v>-</v>
      </c>
      <c r="FS216" s="72" t="str">
        <f>IF(ISNUMBER(T1_Data!FS214),IF(T1_Data!FS214=-999,"NA",IF(T1_Data!FS214&lt;1, "&lt;1", IF(T1_Data!FS214&gt;99, "&gt;99", T1_Data!FS214))),"-")</f>
        <v>-</v>
      </c>
      <c r="FT216" s="72" t="str">
        <f>IF(ISNUMBER(T1_Data!FT214),IF(T1_Data!FT214=-999,"NA",IF(T1_Data!FT214&lt;1, "&lt;1", IF(T1_Data!FT214&gt;99, "&gt;99", T1_Data!FT214))),"-")</f>
        <v>-</v>
      </c>
      <c r="FU216" s="72" t="str">
        <f>IF(ISNUMBER(T1_Data!FU214),IF(T1_Data!FU214=-999,"NA",IF(T1_Data!FU214&lt;1, "&lt;1", IF(T1_Data!FU214&gt;99, "&gt;99", T1_Data!FU214))),"-")</f>
        <v>-</v>
      </c>
      <c r="FV216" s="72" t="str">
        <f>IF(ISNUMBER(T1_Data!FV214),IF(T1_Data!FV214=-999,"NA",IF(T1_Data!FV214&lt;1, "&lt;1", IF(T1_Data!FV214&gt;99, "&gt;99", T1_Data!FV214))),"-")</f>
        <v>-</v>
      </c>
      <c r="FW216" s="72" t="str">
        <f>IF(ISNUMBER(T1_Data!FW214),IF(T1_Data!FW214=-999,"NA",IF(T1_Data!FW214&lt;1, "&lt;1", IF(T1_Data!FW214&gt;99, "&gt;99", T1_Data!FW214))),"-")</f>
        <v>-</v>
      </c>
      <c r="FX216" s="71" t="str">
        <f>IF(ISBLANK(T1_Data!FX214), "", T1_Data!FX214)</f>
        <v/>
      </c>
    </row>
    <row r="217" spans="1:180" x14ac:dyDescent="0.25">
      <c r="A217" s="71" t="str">
        <f>IF(ISBLANK(T1_Data!A215), "", T1_Data!A215)</f>
        <v/>
      </c>
      <c r="B217" s="72" t="str">
        <f>IF(ISNUMBER(T1_Data!B215), T1_Data!B215,"-")</f>
        <v>-</v>
      </c>
      <c r="C217" s="72" t="str">
        <f>IF(ISNUMBER(T1_Data!C215),IF(T1_Data!C215=-999,"NA",IF(T1_Data!C215&lt;1, "&lt;1", IF(T1_Data!C215&gt;99, "&gt;99", T1_Data!C215))),"-")</f>
        <v>-</v>
      </c>
      <c r="D217" s="72" t="str">
        <f>IF(ISNUMBER(T1_Data!D215),IF(T1_Data!D215=-999,"NA",IF(T1_Data!D215&lt;1, "&lt;1", IF(T1_Data!D215&gt;99, "&gt;99", T1_Data!D215))),"-")</f>
        <v>-</v>
      </c>
      <c r="E217" s="72" t="str">
        <f>IF(ISNUMBER(T1_Data!E215),IF(T1_Data!E215=-999,"NA",IF(T1_Data!E215&lt;1, "&lt;1", IF(T1_Data!E215&gt;99, "&gt;99", T1_Data!E215))),"-")</f>
        <v>-</v>
      </c>
      <c r="F217" s="72" t="str">
        <f>IF(ISNUMBER(T1_Data!F215),IF(T1_Data!F215=-999,"NA",IF(T1_Data!F215&lt;1, "&lt;1", IF(T1_Data!F215&gt;99, "&gt;99", T1_Data!F215))),"-")</f>
        <v>-</v>
      </c>
      <c r="G217" s="72" t="str">
        <f>IF(ISNUMBER(T1_Data!G215),IF(T1_Data!G215=-999,"NA",IF(T1_Data!G215&lt;1, "&lt;1", IF(T1_Data!G215&gt;99, "&gt;99", T1_Data!G215))),"-")</f>
        <v>-</v>
      </c>
      <c r="H217" s="72" t="str">
        <f>IF(ISNUMBER(T1_Data!H215),IF(T1_Data!H215=-999,"NA",IF(T1_Data!H215&lt;1, "&lt;1", IF(T1_Data!H215&gt;99, "&gt;99", T1_Data!H215))),"-")</f>
        <v>-</v>
      </c>
      <c r="I217" s="72" t="str">
        <f>IF(ISNUMBER(T1_Data!I215),IF(T1_Data!I215=-999,"NA",IF(T1_Data!I215&lt;1, "&lt;1", IF(T1_Data!I215&gt;99, "&gt;99", T1_Data!I215))),"-")</f>
        <v>-</v>
      </c>
      <c r="J217" s="72" t="str">
        <f>IF(ISNUMBER(T1_Data!J215),IF(T1_Data!J215=-999,"NA",IF(T1_Data!J215&lt;1, "&lt;1", IF(T1_Data!J215&gt;99, "&gt;99", T1_Data!J215))),"-")</f>
        <v>-</v>
      </c>
      <c r="K217" s="72" t="str">
        <f>IF(ISNUMBER(T1_Data!K215),IF(T1_Data!K215=-999,"NA",IF(T1_Data!K215&lt;1, "&lt;1", IF(T1_Data!K215&gt;99, "&gt;99", T1_Data!K215))),"-")</f>
        <v>-</v>
      </c>
      <c r="L217" s="72" t="str">
        <f>IF(ISNUMBER(T1_Data!L215),IF(T1_Data!L215=-999,"NA",IF(T1_Data!L215&lt;1, "&lt;1", IF(T1_Data!L215&gt;99, "&gt;99", T1_Data!L215))),"-")</f>
        <v>-</v>
      </c>
      <c r="M217" s="72" t="str">
        <f>IF(ISNUMBER(T1_Data!M215),IF(T1_Data!M215=-999,"NA",IF(T1_Data!M215&lt;1, "&lt;1", IF(T1_Data!M215&gt;99, "&gt;99", T1_Data!M215))),"-")</f>
        <v>-</v>
      </c>
      <c r="N217" s="72" t="str">
        <f>IF(ISNUMBER(T1_Data!N215),IF(T1_Data!N215=-999,"NA",IF(T1_Data!N215&lt;1, "&lt;1", IF(T1_Data!N215&gt;99, "&gt;99", T1_Data!N215))),"-")</f>
        <v>-</v>
      </c>
      <c r="O217" s="72" t="str">
        <f>IF(ISNUMBER(T1_Data!O215),IF(T1_Data!O215=-999,"NA",IF(T1_Data!O215&lt;1, "&lt;1", IF(T1_Data!O215&gt;99, "&gt;99", T1_Data!O215))),"-")</f>
        <v>-</v>
      </c>
      <c r="P217" s="72" t="str">
        <f>IF(ISNUMBER(T1_Data!P215),IF(T1_Data!P215=-999,"NA",IF(T1_Data!P215&lt;1, "&lt;1", IF(T1_Data!P215&gt;99, "&gt;99", T1_Data!P215))),"-")</f>
        <v>-</v>
      </c>
      <c r="Q217" s="72" t="str">
        <f>IF(ISNUMBER(T1_Data!Q215),IF(T1_Data!Q215=-999,"NA",IF(T1_Data!Q215&lt;1, "&lt;1", IF(T1_Data!Q215&gt;99, "&gt;99", T1_Data!Q215))),"-")</f>
        <v>-</v>
      </c>
      <c r="R217" s="72" t="str">
        <f>IF(ISNUMBER(T1_Data!R215),IF(T1_Data!R215=-999,"NA",IF(T1_Data!R215&lt;1, "&lt;1", IF(T1_Data!R215&gt;99, "&gt;99", T1_Data!R215))),"-")</f>
        <v>-</v>
      </c>
      <c r="S217" s="72" t="str">
        <f>IF(ISNUMBER(T1_Data!S215),IF(T1_Data!S215=-999,"NA",IF(T1_Data!S215&lt;1, "&lt;1", IF(T1_Data!S215&gt;99, "&gt;99", T1_Data!S215))),"-")</f>
        <v>-</v>
      </c>
      <c r="T217" s="72" t="str">
        <f>IF(ISNUMBER(T1_Data!T215),IF(T1_Data!T215=-999,"NA",IF(T1_Data!T215&lt;1, "&lt;1", IF(T1_Data!T215&gt;99, "&gt;99", T1_Data!T215))),"-")</f>
        <v>-</v>
      </c>
      <c r="U217" s="72" t="str">
        <f>IF(ISNUMBER(T1_Data!U215),IF(T1_Data!U215=-999,"NA",IF(T1_Data!U215&lt;1, "&lt;1", IF(T1_Data!U215&gt;99, "&gt;99", T1_Data!U215))),"-")</f>
        <v>-</v>
      </c>
      <c r="V217" s="72" t="str">
        <f>IF(ISNUMBER(T1_Data!V215),IF(T1_Data!V215=-999,"NA",IF(T1_Data!V215&lt;1, "&lt;1", IF(T1_Data!V215&gt;99, "&gt;99", T1_Data!V215))),"-")</f>
        <v>-</v>
      </c>
      <c r="W217" s="72" t="str">
        <f>IF(ISNUMBER(T1_Data!W215),IF(T1_Data!W215=-999,"NA",IF(T1_Data!W215&lt;1, "&lt;1", IF(T1_Data!W215&gt;99, "&gt;99", T1_Data!W215))),"-")</f>
        <v>-</v>
      </c>
      <c r="X217" s="72" t="str">
        <f>IF(ISNUMBER(T1_Data!X215),IF(T1_Data!X215=-999,"NA",IF(T1_Data!X215&lt;1, "&lt;1", IF(T1_Data!X215&gt;99, "&gt;99", T1_Data!X215))),"-")</f>
        <v>-</v>
      </c>
      <c r="Y217" s="72" t="str">
        <f>IF(ISNUMBER(T1_Data!Y215),IF(T1_Data!Y215=-999,"NA",IF(T1_Data!Y215&lt;1, "&lt;1", IF(T1_Data!Y215&gt;99, "&gt;99", T1_Data!Y215))),"-")</f>
        <v>-</v>
      </c>
      <c r="Z217" s="72" t="str">
        <f>IF(ISNUMBER(T1_Data!Z215),IF(T1_Data!Z215=-999,"NA",IF(T1_Data!Z215&lt;1, "&lt;1", IF(T1_Data!Z215&gt;99, "&gt;99", T1_Data!Z215))),"-")</f>
        <v>-</v>
      </c>
      <c r="AA217" s="72" t="str">
        <f>IF(ISNUMBER(T1_Data!AA215),IF(T1_Data!AA215=-999,"NA",IF(T1_Data!AA215&lt;1, "&lt;1", IF(T1_Data!AA215&gt;99, "&gt;99", T1_Data!AA215))),"-")</f>
        <v>-</v>
      </c>
      <c r="AB217" s="72" t="str">
        <f>IF(ISNUMBER(T1_Data!AB215),IF(T1_Data!AB215=-999,"NA",IF(T1_Data!AB215&lt;1, "&lt;1", IF(T1_Data!AB215&gt;99, "&gt;99", T1_Data!AB215))),"-")</f>
        <v>-</v>
      </c>
      <c r="AC217" s="72" t="str">
        <f>IF(ISNUMBER(T1_Data!AC215),IF(T1_Data!AC215=-999,"NA",IF(T1_Data!AC215&lt;1, "&lt;1", IF(T1_Data!AC215&gt;99, "&gt;99", T1_Data!AC215))),"-")</f>
        <v>-</v>
      </c>
      <c r="AD217" s="72" t="str">
        <f>IF(ISNUMBER(T1_Data!AD215),IF(T1_Data!AD215=-999,"NA",IF(T1_Data!AD215&lt;1, "&lt;1", IF(T1_Data!AD215&gt;99, "&gt;99", T1_Data!AD215))),"-")</f>
        <v>-</v>
      </c>
      <c r="AE217" s="72" t="str">
        <f>IF(ISNUMBER(T1_Data!AE215),IF(T1_Data!AE215=-999,"NA",IF(T1_Data!AE215&lt;1, "&lt;1", IF(T1_Data!AE215&gt;99, "&gt;99", T1_Data!AE215))),"-")</f>
        <v>-</v>
      </c>
      <c r="AF217" s="72" t="str">
        <f>IF(ISNUMBER(T1_Data!AF215),IF(T1_Data!AF215=-999,"NA",IF(T1_Data!AF215&lt;1, "&lt;1", IF(T1_Data!AF215&gt;99, "&gt;99", T1_Data!AF215))),"-")</f>
        <v>-</v>
      </c>
      <c r="AG217" s="72" t="str">
        <f>IF(ISNUMBER(T1_Data!AG215),IF(T1_Data!AG215=-999,"NA",IF(T1_Data!AG215&lt;1, "&lt;1", IF(T1_Data!AG215&gt;99, "&gt;99", T1_Data!AG215))),"-")</f>
        <v>-</v>
      </c>
      <c r="AH217" s="72" t="str">
        <f>IF(ISNUMBER(T1_Data!AH215),IF(T1_Data!AH215=-999,"NA",IF(T1_Data!AH215&lt;1, "&lt;1", IF(T1_Data!AH215&gt;99, "&gt;99", T1_Data!AH215))),"-")</f>
        <v>-</v>
      </c>
      <c r="AI217" s="72" t="str">
        <f>IF(ISNUMBER(T1_Data!AI215),IF(T1_Data!AI215=-999,"NA",IF(T1_Data!AI215&lt;1, "&lt;1", IF(T1_Data!AI215&gt;99, "&gt;99", T1_Data!AI215))),"-")</f>
        <v>-</v>
      </c>
      <c r="AJ217" s="72" t="str">
        <f>IF(ISNUMBER(T1_Data!AJ215),IF(T1_Data!AJ215=-999,"NA",IF(T1_Data!AJ215&lt;1, "&lt;1", IF(T1_Data!AJ215&gt;99, "&gt;99", T1_Data!AJ215))),"-")</f>
        <v>-</v>
      </c>
      <c r="AK217" s="72" t="str">
        <f>IF(ISNUMBER(T1_Data!AK215),IF(T1_Data!AK215=-999,"NA",IF(T1_Data!AK215&lt;1, "&lt;1", IF(T1_Data!AK215&gt;99, "&gt;99", T1_Data!AK215))),"-")</f>
        <v>-</v>
      </c>
      <c r="AL217" s="72" t="str">
        <f>IF(ISNUMBER(T1_Data!AL215),IF(T1_Data!AL215=-999,"NA",IF(T1_Data!AL215&lt;1, "&lt;1", IF(T1_Data!AL215&gt;99, "&gt;99", T1_Data!AL215))),"-")</f>
        <v>-</v>
      </c>
      <c r="AM217" s="72" t="str">
        <f>IF(ISNUMBER(T1_Data!AM215),IF(T1_Data!AM215=-999,"NA",IF(T1_Data!AM215&lt;1, "&lt;1", IF(T1_Data!AM215&gt;99, "&gt;99", T1_Data!AM215))),"-")</f>
        <v>-</v>
      </c>
      <c r="AN217" s="72" t="str">
        <f>IF(ISNUMBER(T1_Data!AN215),IF(T1_Data!AN215=-999,"NA",IF(T1_Data!AN215&lt;1, "&lt;1", IF(T1_Data!AN215&gt;99, "&gt;99", T1_Data!AN215))),"-")</f>
        <v>-</v>
      </c>
      <c r="AO217" s="72" t="str">
        <f>IF(ISNUMBER(T1_Data!AO215),IF(T1_Data!AO215=-999,"NA",IF(T1_Data!AO215&lt;1, "&lt;1", IF(T1_Data!AO215&gt;99, "&gt;99", T1_Data!AO215))),"-")</f>
        <v>-</v>
      </c>
      <c r="AP217" s="72" t="str">
        <f>IF(ISNUMBER(T1_Data!AP215),IF(T1_Data!AP215=-999,"NA",IF(T1_Data!AP215&lt;1, "&lt;1", IF(T1_Data!AP215&gt;99, "&gt;99", T1_Data!AP215))),"-")</f>
        <v>-</v>
      </c>
      <c r="AQ217" s="72" t="str">
        <f>IF(ISNUMBER(T1_Data!AQ215),IF(T1_Data!AQ215=-999,"NA",IF(T1_Data!AQ215&lt;1, "&lt;1", IF(T1_Data!AQ215&gt;99, "&gt;99", T1_Data!AQ215))),"-")</f>
        <v>-</v>
      </c>
      <c r="AR217" s="72" t="str">
        <f>IF(ISNUMBER(T1_Data!AR215),IF(T1_Data!AR215=-999,"NA",IF(T1_Data!AR215&lt;1, "&lt;1", IF(T1_Data!AR215&gt;99, "&gt;99", T1_Data!AR215))),"-")</f>
        <v>-</v>
      </c>
      <c r="AS217" s="72" t="str">
        <f>IF(ISNUMBER(T1_Data!AS215),IF(T1_Data!AS215=-999,"NA",IF(T1_Data!AS215&lt;1, "&lt;1", IF(T1_Data!AS215&gt;99, "&gt;99", T1_Data!AS215))),"-")</f>
        <v>-</v>
      </c>
      <c r="AT217" s="72" t="str">
        <f>IF(ISNUMBER(T1_Data!AT215),IF(T1_Data!AT215=-999,"NA",IF(T1_Data!AT215&lt;1, "&lt;1", IF(T1_Data!AT215&gt;99, "&gt;99", T1_Data!AT215))),"-")</f>
        <v>-</v>
      </c>
      <c r="AU217" s="72" t="str">
        <f>IF(ISNUMBER(T1_Data!AU215),IF(T1_Data!AU215=-999,"NA",IF(T1_Data!AU215&lt;1, "&lt;1", IF(T1_Data!AU215&gt;99, "&gt;99", T1_Data!AU215))),"-")</f>
        <v>-</v>
      </c>
      <c r="AV217" s="72" t="str">
        <f>IF(ISNUMBER(T1_Data!AV215),IF(T1_Data!AV215=-999,"NA",IF(T1_Data!AV215&lt;1, "&lt;1", IF(T1_Data!AV215&gt;99, "&gt;99", T1_Data!AV215))),"-")</f>
        <v>-</v>
      </c>
      <c r="AW217" s="72" t="str">
        <f>IF(ISNUMBER(T1_Data!AW215),IF(T1_Data!AW215=-999,"NA",IF(T1_Data!AW215&lt;1, "&lt;1", IF(T1_Data!AW215&gt;99, "&gt;99", T1_Data!AW215))),"-")</f>
        <v>-</v>
      </c>
      <c r="AX217" s="72" t="str">
        <f>IF(ISNUMBER(T1_Data!AX215),IF(T1_Data!AX215=-999,"NA",IF(T1_Data!AX215&lt;1, "&lt;1", IF(T1_Data!AX215&gt;99, "&gt;99", T1_Data!AX215))),"-")</f>
        <v>-</v>
      </c>
      <c r="AY217" s="72" t="str">
        <f>IF(ISNUMBER(T1_Data!AY215),IF(T1_Data!AY215=-999,"NA",IF(T1_Data!AY215&lt;1, "&lt;1", IF(T1_Data!AY215&gt;99, "&gt;99", T1_Data!AY215))),"-")</f>
        <v>-</v>
      </c>
      <c r="AZ217" s="72" t="str">
        <f>IF(ISNUMBER(T1_Data!AZ215),IF(T1_Data!AZ215=-999,"NA",IF(T1_Data!AZ215&lt;1, "&lt;1", IF(T1_Data!AZ215&gt;99, "&gt;99", T1_Data!AZ215))),"-")</f>
        <v>-</v>
      </c>
      <c r="BA217" s="72" t="str">
        <f>IF(ISNUMBER(T1_Data!BA215),IF(T1_Data!BA215=-999,"NA",IF(T1_Data!BA215&lt;1, "&lt;1", IF(T1_Data!BA215&gt;99, "&gt;99", T1_Data!BA215))),"-")</f>
        <v>-</v>
      </c>
      <c r="BB217" s="72" t="str">
        <f>IF(ISNUMBER(T1_Data!BB215),IF(T1_Data!BB215=-999,"NA",IF(T1_Data!BB215&lt;1, "&lt;1", IF(T1_Data!BB215&gt;99, "&gt;99", T1_Data!BB215))),"-")</f>
        <v>-</v>
      </c>
      <c r="BC217" s="72" t="str">
        <f>IF(ISNUMBER(T1_Data!BC215),IF(T1_Data!BC215=-999,"NA",IF(T1_Data!BC215&lt;1, "&lt;1", IF(T1_Data!BC215&gt;99, "&gt;99", T1_Data!BC215))),"-")</f>
        <v>-</v>
      </c>
      <c r="BD217" s="72" t="str">
        <f>IF(ISNUMBER(T1_Data!BD215),IF(T1_Data!BD215=-999,"NA",IF(T1_Data!BD215&lt;1, "&lt;1", IF(T1_Data!BD215&gt;99, "&gt;99", T1_Data!BD215))),"-")</f>
        <v>-</v>
      </c>
      <c r="BE217" s="72" t="str">
        <f>IF(ISNUMBER(T1_Data!BE215),IF(T1_Data!BE215=-999,"NA",IF(T1_Data!BE215&lt;1, "&lt;1", IF(T1_Data!BE215&gt;99, "&gt;99", T1_Data!BE215))),"-")</f>
        <v>-</v>
      </c>
      <c r="BF217" s="72" t="str">
        <f>IF(ISNUMBER(T1_Data!BF215),IF(T1_Data!BF215=-999,"NA",IF(T1_Data!BF215&lt;1, "&lt;1", IF(T1_Data!BF215&gt;99, "&gt;99", T1_Data!BF215))),"-")</f>
        <v>-</v>
      </c>
      <c r="BG217" s="72" t="str">
        <f>IF(ISNUMBER(T1_Data!BG215),IF(T1_Data!BG215=-999,"NA",IF(T1_Data!BG215&lt;1, "&lt;1", IF(T1_Data!BG215&gt;99, "&gt;99", T1_Data!BG215))),"-")</f>
        <v>-</v>
      </c>
      <c r="BH217" s="72" t="str">
        <f>IF(ISNUMBER(T1_Data!BH215),IF(T1_Data!BH215=-999,"NA",IF(T1_Data!BH215&lt;1, "&lt;1", IF(T1_Data!BH215&gt;99, "&gt;99", T1_Data!BH215))),"-")</f>
        <v>-</v>
      </c>
      <c r="BI217" s="72" t="str">
        <f>IF(ISNUMBER(T1_Data!BI215),IF(T1_Data!BI215=-999,"NA",IF(T1_Data!BI215&lt;1, "&lt;1", IF(T1_Data!BI215&gt;99, "&gt;99", T1_Data!BI215))),"-")</f>
        <v>-</v>
      </c>
      <c r="BJ217" s="72" t="str">
        <f>IF(ISNUMBER(T1_Data!BJ215),IF(T1_Data!BJ215=-999,"NA",IF(T1_Data!BJ215&lt;1, "&lt;1", IF(T1_Data!BJ215&gt;99, "&gt;99", T1_Data!BJ215))),"-")</f>
        <v>-</v>
      </c>
      <c r="BK217" s="72" t="str">
        <f>IF(ISNUMBER(T1_Data!BK215),IF(T1_Data!BK215=-999,"NA",IF(T1_Data!BK215&lt;1, "&lt;1", IF(T1_Data!BK215&gt;99, "&gt;99", T1_Data!BK215))),"-")</f>
        <v>-</v>
      </c>
      <c r="BL217" s="72" t="str">
        <f>IF(ISNUMBER(T1_Data!BL215),IF(T1_Data!BL215=-999,"NA",IF(T1_Data!BL215&lt;1, "&lt;1", IF(T1_Data!BL215&gt;99, "&gt;99", T1_Data!BL215))),"-")</f>
        <v>-</v>
      </c>
      <c r="BM217" s="72" t="str">
        <f>IF(ISNUMBER(T1_Data!BM215),IF(T1_Data!BM215=-999,"NA",IF(T1_Data!BM215&lt;1, "&lt;1", IF(T1_Data!BM215&gt;99, "&gt;99", T1_Data!BM215))),"-")</f>
        <v>-</v>
      </c>
      <c r="BN217" s="72" t="str">
        <f>IF(ISNUMBER(T1_Data!BN215),IF(T1_Data!BN215=-999,"NA",IF(T1_Data!BN215&lt;1, "&lt;1", IF(T1_Data!BN215&gt;99, "&gt;99", T1_Data!BN215))),"-")</f>
        <v>-</v>
      </c>
      <c r="BO217" s="72" t="str">
        <f>IF(ISNUMBER(T1_Data!BO215),IF(T1_Data!BO215=-999,"NA",IF(T1_Data!BO215&lt;1, "&lt;1", IF(T1_Data!BO215&gt;99, "&gt;99", T1_Data!BO215))),"-")</f>
        <v>-</v>
      </c>
      <c r="BP217" s="72" t="str">
        <f>IF(ISNUMBER(T1_Data!BP215),IF(T1_Data!BP215=-999,"NA",IF(T1_Data!BP215&lt;1, "&lt;1", IF(T1_Data!BP215&gt;99, "&gt;99", T1_Data!BP215))),"-")</f>
        <v>-</v>
      </c>
      <c r="BQ217" s="72" t="str">
        <f>IF(ISNUMBER(T1_Data!BQ215),IF(T1_Data!BQ215=-999,"NA",IF(T1_Data!BQ215&lt;1, "&lt;1", IF(T1_Data!BQ215&gt;99, "&gt;99", T1_Data!BQ215))),"-")</f>
        <v>-</v>
      </c>
      <c r="BR217" s="72" t="str">
        <f>IF(ISNUMBER(T1_Data!BR215),IF(T1_Data!BR215=-999,"NA",IF(T1_Data!BR215&lt;1, "&lt;1", IF(T1_Data!BR215&gt;99, "&gt;99", T1_Data!BR215))),"-")</f>
        <v>-</v>
      </c>
      <c r="BS217" s="72" t="str">
        <f>IF(ISNUMBER(T1_Data!BS215),IF(T1_Data!BS215=-999,"NA",IF(T1_Data!BS215&lt;1, "&lt;1", IF(T1_Data!BS215&gt;99, "&gt;99", T1_Data!BS215))),"-")</f>
        <v>-</v>
      </c>
      <c r="BT217" s="72" t="str">
        <f>IF(ISNUMBER(T1_Data!BT215),IF(T1_Data!BT215=-999,"NA",IF(T1_Data!BT215&lt;1, "&lt;1", IF(T1_Data!BT215&gt;99, "&gt;99", T1_Data!BT215))),"-")</f>
        <v>-</v>
      </c>
      <c r="BU217" s="72" t="str">
        <f>IF(ISNUMBER(T1_Data!BU215),IF(T1_Data!BU215=-999,"NA",IF(T1_Data!BU215&lt;1, "&lt;1", IF(T1_Data!BU215&gt;99, "&gt;99", T1_Data!BU215))),"-")</f>
        <v>-</v>
      </c>
      <c r="BV217" s="72" t="str">
        <f>IF(ISNUMBER(T1_Data!BV215),IF(T1_Data!BV215=-999,"NA",IF(T1_Data!BV215&lt;1, "&lt;1", IF(T1_Data!BV215&gt;99, "&gt;99", T1_Data!BV215))),"-")</f>
        <v>-</v>
      </c>
      <c r="BW217" s="72" t="str">
        <f>IF(ISNUMBER(T1_Data!BW215),IF(T1_Data!BW215=-999,"NA",IF(T1_Data!BW215&lt;1, "&lt;1", IF(T1_Data!BW215&gt;99, "&gt;99", T1_Data!BW215))),"-")</f>
        <v>-</v>
      </c>
      <c r="BX217" s="72" t="str">
        <f>IF(ISNUMBER(T1_Data!BX215),IF(T1_Data!BX215=-999,"NA",IF(T1_Data!BX215&lt;1, "&lt;1", IF(T1_Data!BX215&gt;99, "&gt;99", T1_Data!BX215))),"-")</f>
        <v>-</v>
      </c>
      <c r="BY217" s="72" t="str">
        <f>IF(ISNUMBER(T1_Data!BY215),IF(T1_Data!BY215=-999,"NA",IF(T1_Data!BY215&lt;1, "&lt;1", IF(T1_Data!BY215&gt;99, "&gt;99", T1_Data!BY215))),"-")</f>
        <v>-</v>
      </c>
      <c r="BZ217" s="72" t="str">
        <f>IF(ISNUMBER(T1_Data!BZ215),IF(T1_Data!BZ215=-999,"NA",IF(T1_Data!BZ215&lt;1, "&lt;1", IF(T1_Data!BZ215&gt;99, "&gt;99", T1_Data!BZ215))),"-")</f>
        <v>-</v>
      </c>
      <c r="CA217" s="72" t="str">
        <f>IF(ISNUMBER(T1_Data!CA215),IF(T1_Data!CA215=-999,"NA",IF(T1_Data!CA215&lt;1, "&lt;1", IF(T1_Data!CA215&gt;99, "&gt;99", T1_Data!CA215))),"-")</f>
        <v>-</v>
      </c>
      <c r="CB217" s="72" t="str">
        <f>IF(ISNUMBER(T1_Data!CB215),IF(T1_Data!CB215=-999,"NA",IF(T1_Data!CB215&lt;1, "&lt;1", IF(T1_Data!CB215&gt;99, "&gt;99", T1_Data!CB215))),"-")</f>
        <v>-</v>
      </c>
      <c r="CC217" s="72" t="str">
        <f>IF(ISNUMBER(T1_Data!CC215),IF(T1_Data!CC215=-999,"NA",IF(T1_Data!CC215&lt;1, "&lt;1", IF(T1_Data!CC215&gt;99, "&gt;99", T1_Data!CC215))),"-")</f>
        <v>-</v>
      </c>
      <c r="CD217" s="72" t="str">
        <f>IF(ISNUMBER(T1_Data!CD215),IF(T1_Data!CD215=-999,"NA",IF(T1_Data!CD215&lt;1, "&lt;1", IF(T1_Data!CD215&gt;99, "&gt;99", T1_Data!CD215))),"-")</f>
        <v>-</v>
      </c>
      <c r="CE217" s="72" t="str">
        <f>IF(ISNUMBER(T1_Data!CE215),IF(T1_Data!CE215=-999,"NA",IF(T1_Data!CE215&lt;1, "&lt;1", IF(T1_Data!CE215&gt;99, "&gt;99", T1_Data!CE215))),"-")</f>
        <v>-</v>
      </c>
      <c r="CF217" s="72" t="str">
        <f>IF(ISNUMBER(T1_Data!CF215),IF(T1_Data!CF215=-999,"NA",IF(T1_Data!CF215&lt;1, "&lt;1", IF(T1_Data!CF215&gt;99, "&gt;99", T1_Data!CF215))),"-")</f>
        <v>-</v>
      </c>
      <c r="CG217" s="72" t="str">
        <f>IF(ISNUMBER(T1_Data!CG215),IF(T1_Data!CG215=-999,"NA",IF(T1_Data!CG215&lt;1, "&lt;1", IF(T1_Data!CG215&gt;99, "&gt;99", T1_Data!CG215))),"-")</f>
        <v>-</v>
      </c>
      <c r="CH217" s="72" t="str">
        <f>IF(ISNUMBER(T1_Data!CH215),IF(T1_Data!CH215=-999,"NA",IF(T1_Data!CH215&lt;1, "&lt;1", IF(T1_Data!CH215&gt;99, "&gt;99", T1_Data!CH215))),"-")</f>
        <v>-</v>
      </c>
      <c r="CI217" s="72" t="str">
        <f>IF(ISNUMBER(T1_Data!CI215),IF(T1_Data!CI215=-999,"NA",IF(T1_Data!CI215&lt;1, "&lt;1", IF(T1_Data!CI215&gt;99, "&gt;99", T1_Data!CI215))),"-")</f>
        <v>-</v>
      </c>
      <c r="CJ217" s="72" t="str">
        <f>IF(ISNUMBER(T1_Data!CJ215),IF(T1_Data!CJ215=-999,"NA",IF(T1_Data!CJ215&lt;1, "&lt;1", IF(T1_Data!CJ215&gt;99, "&gt;99", T1_Data!CJ215))),"-")</f>
        <v>-</v>
      </c>
      <c r="CK217" s="72" t="str">
        <f>IF(ISNUMBER(T1_Data!CK215),IF(T1_Data!CK215=-999,"NA",IF(T1_Data!CK215&lt;1, "&lt;1", IF(T1_Data!CK215&gt;99, "&gt;99", T1_Data!CK215))),"-")</f>
        <v>-</v>
      </c>
      <c r="CL217" s="72" t="str">
        <f>IF(ISNUMBER(T1_Data!CL215),IF(T1_Data!CL215=-999,"NA",IF(T1_Data!CL215&lt;1, "&lt;1", IF(T1_Data!CL215&gt;99, "&gt;99", T1_Data!CL215))),"-")</f>
        <v>-</v>
      </c>
      <c r="CM217" s="72" t="str">
        <f>IF(ISNUMBER(T1_Data!CM215),IF(T1_Data!CM215=-999,"NA",IF(T1_Data!CM215&lt;1, "&lt;1", IF(T1_Data!CM215&gt;99, "&gt;99", T1_Data!CM215))),"-")</f>
        <v>-</v>
      </c>
      <c r="CN217" s="72" t="str">
        <f>IF(ISNUMBER(T1_Data!CN215),IF(T1_Data!CN215=-999,"NA",IF(T1_Data!CN215&lt;1, "&lt;1", IF(T1_Data!CN215&gt;99, "&gt;99", T1_Data!CN215))),"-")</f>
        <v>-</v>
      </c>
      <c r="CO217" s="72" t="str">
        <f>IF(ISNUMBER(T1_Data!CO215),IF(T1_Data!CO215=-999,"NA",IF(T1_Data!CO215&lt;1, "&lt;1", IF(T1_Data!CO215&gt;99, "&gt;99", T1_Data!CO215))),"-")</f>
        <v>-</v>
      </c>
      <c r="CP217" s="72" t="str">
        <f>IF(ISNUMBER(T1_Data!CP215),IF(T1_Data!CP215=-999,"NA",IF(T1_Data!CP215&lt;1, "&lt;1", IF(T1_Data!CP215&gt;99, "&gt;99", T1_Data!CP215))),"-")</f>
        <v>-</v>
      </c>
      <c r="CQ217" s="72" t="str">
        <f>IF(ISNUMBER(T1_Data!CQ215),IF(T1_Data!CQ215=-999,"NA",IF(T1_Data!CQ215&lt;1, "&lt;1", IF(T1_Data!CQ215&gt;99, "&gt;99", T1_Data!CQ215))),"-")</f>
        <v>-</v>
      </c>
      <c r="CR217" s="72" t="str">
        <f>IF(ISNUMBER(T1_Data!CR215),IF(T1_Data!CR215=-999,"NA",IF(T1_Data!CR215&lt;1, "&lt;1", IF(T1_Data!CR215&gt;99, "&gt;99", T1_Data!CR215))),"-")</f>
        <v>-</v>
      </c>
      <c r="CS217" s="72" t="str">
        <f>IF(ISNUMBER(T1_Data!CS215),IF(T1_Data!CS215=-999,"NA",IF(T1_Data!CS215&lt;1, "&lt;1", IF(T1_Data!CS215&gt;99, "&gt;99", T1_Data!CS215))),"-")</f>
        <v>-</v>
      </c>
      <c r="CT217" s="72" t="str">
        <f>IF(ISNUMBER(T1_Data!CT215),IF(T1_Data!CT215=-999,"NA",IF(T1_Data!CT215&lt;1, "&lt;1", IF(T1_Data!CT215&gt;99, "&gt;99", T1_Data!CT215))),"-")</f>
        <v>-</v>
      </c>
      <c r="CU217" s="72" t="str">
        <f>IF(ISNUMBER(T1_Data!CU215),IF(T1_Data!CU215=-999,"NA",IF(T1_Data!CU215&lt;1, "&lt;1", IF(T1_Data!CU215&gt;99, "&gt;99", T1_Data!CU215))),"-")</f>
        <v>-</v>
      </c>
      <c r="CV217" s="72" t="str">
        <f>IF(ISNUMBER(T1_Data!CV215),IF(T1_Data!CV215=-999,"NA",IF(T1_Data!CV215&lt;1, "&lt;1", IF(T1_Data!CV215&gt;99, "&gt;99", T1_Data!CV215))),"-")</f>
        <v>-</v>
      </c>
      <c r="CW217" s="72" t="str">
        <f>IF(ISNUMBER(T1_Data!CW215),IF(T1_Data!CW215=-999,"NA",IF(T1_Data!CW215&lt;1, "&lt;1", IF(T1_Data!CW215&gt;99, "&gt;99", T1_Data!CW215))),"-")</f>
        <v>-</v>
      </c>
      <c r="CX217" s="72" t="str">
        <f>IF(ISNUMBER(T1_Data!CX215),IF(T1_Data!CX215=-999,"NA",IF(T1_Data!CX215&lt;1, "&lt;1", IF(T1_Data!CX215&gt;99, "&gt;99", T1_Data!CX215))),"-")</f>
        <v>-</v>
      </c>
      <c r="CY217" s="72" t="str">
        <f>IF(ISNUMBER(T1_Data!CY215),IF(T1_Data!CY215=-999,"NA",IF(T1_Data!CY215&lt;1, "&lt;1", IF(T1_Data!CY215&gt;99, "&gt;99", T1_Data!CY215))),"-")</f>
        <v>-</v>
      </c>
      <c r="CZ217" s="72" t="str">
        <f>IF(ISNUMBER(T1_Data!CZ215),IF(T1_Data!CZ215=-999,"NA",IF(T1_Data!CZ215&lt;1, "&lt;1", IF(T1_Data!CZ215&gt;99, "&gt;99", T1_Data!CZ215))),"-")</f>
        <v>-</v>
      </c>
      <c r="DA217" s="72" t="str">
        <f>IF(ISNUMBER(T1_Data!DA215),IF(T1_Data!DA215=-999,"NA",IF(T1_Data!DA215&lt;1, "&lt;1", IF(T1_Data!DA215&gt;99, "&gt;99", T1_Data!DA215))),"-")</f>
        <v>-</v>
      </c>
      <c r="DB217" s="72" t="str">
        <f>IF(ISNUMBER(T1_Data!DB215),IF(T1_Data!DB215=-999,"NA",IF(T1_Data!DB215&lt;1, "&lt;1", IF(T1_Data!DB215&gt;99, "&gt;99", T1_Data!DB215))),"-")</f>
        <v>-</v>
      </c>
      <c r="DC217" s="72" t="str">
        <f>IF(ISNUMBER(T1_Data!DC215),IF(T1_Data!DC215=-999,"NA",IF(T1_Data!DC215&lt;1, "&lt;1", IF(T1_Data!DC215&gt;99, "&gt;99", T1_Data!DC215))),"-")</f>
        <v>-</v>
      </c>
      <c r="DD217" s="72" t="str">
        <f>IF(ISNUMBER(T1_Data!DD215),IF(T1_Data!DD215=-999,"NA",IF(T1_Data!DD215&lt;1, "&lt;1", IF(T1_Data!DD215&gt;99, "&gt;99", T1_Data!DD215))),"-")</f>
        <v>-</v>
      </c>
      <c r="DE217" s="72" t="str">
        <f>IF(ISNUMBER(T1_Data!DE215),IF(T1_Data!DE215=-999,"NA",IF(T1_Data!DE215&lt;1, "&lt;1", IF(T1_Data!DE215&gt;99, "&gt;99", T1_Data!DE215))),"-")</f>
        <v>-</v>
      </c>
      <c r="DF217" s="72" t="str">
        <f>IF(ISNUMBER(T1_Data!DF215),IF(T1_Data!DF215=-999,"NA",IF(T1_Data!DF215&lt;1, "&lt;1", IF(T1_Data!DF215&gt;99, "&gt;99", T1_Data!DF215))),"-")</f>
        <v>-</v>
      </c>
      <c r="DG217" s="72" t="str">
        <f>IF(ISNUMBER(T1_Data!DG215),IF(T1_Data!DG215=-999,"NA",IF(T1_Data!DG215&lt;1, "&lt;1", IF(T1_Data!DG215&gt;99, "&gt;99", T1_Data!DG215))),"-")</f>
        <v>-</v>
      </c>
      <c r="DH217" s="72" t="str">
        <f>IF(ISNUMBER(T1_Data!DH215),IF(T1_Data!DH215=-999,"NA",IF(T1_Data!DH215&lt;1, "&lt;1", IF(T1_Data!DH215&gt;99, "&gt;99", T1_Data!DH215))),"-")</f>
        <v>-</v>
      </c>
      <c r="DI217" s="72" t="str">
        <f>IF(ISNUMBER(T1_Data!DI215),IF(T1_Data!DI215=-999,"NA",IF(T1_Data!DI215&lt;1, "&lt;1", IF(T1_Data!DI215&gt;99, "&gt;99", T1_Data!DI215))),"-")</f>
        <v>-</v>
      </c>
      <c r="DJ217" s="72" t="str">
        <f>IF(ISNUMBER(T1_Data!DJ215),IF(T1_Data!DJ215=-999,"NA",IF(T1_Data!DJ215&lt;1, "&lt;1", IF(T1_Data!DJ215&gt;99, "&gt;99", T1_Data!DJ215))),"-")</f>
        <v>-</v>
      </c>
      <c r="DK217" s="72" t="str">
        <f>IF(ISNUMBER(T1_Data!DK215),IF(T1_Data!DK215=-999,"NA",IF(T1_Data!DK215&lt;1, "&lt;1", IF(T1_Data!DK215&gt;99, "&gt;99", T1_Data!DK215))),"-")</f>
        <v>-</v>
      </c>
      <c r="DL217" s="72" t="str">
        <f>IF(ISNUMBER(T1_Data!DL215),IF(T1_Data!DL215=-999,"NA",IF(T1_Data!DL215&lt;1, "&lt;1", IF(T1_Data!DL215&gt;99, "&gt;99", T1_Data!DL215))),"-")</f>
        <v>-</v>
      </c>
      <c r="DM217" s="72" t="str">
        <f>IF(ISNUMBER(T1_Data!DM215),IF(T1_Data!DM215=-999,"NA",IF(T1_Data!DM215&lt;1, "&lt;1", IF(T1_Data!DM215&gt;99, "&gt;99", T1_Data!DM215))),"-")</f>
        <v>-</v>
      </c>
      <c r="DN217" s="72" t="str">
        <f>IF(ISNUMBER(T1_Data!DN215),IF(T1_Data!DN215=-999,"NA",IF(T1_Data!DN215&lt;1, "&lt;1", IF(T1_Data!DN215&gt;99, "&gt;99", T1_Data!DN215))),"-")</f>
        <v>-</v>
      </c>
      <c r="DO217" s="72" t="str">
        <f>IF(ISNUMBER(T1_Data!DO215),IF(T1_Data!DO215=-999,"NA",IF(T1_Data!DO215&lt;1, "&lt;1", IF(T1_Data!DO215&gt;99, "&gt;99", T1_Data!DO215))),"-")</f>
        <v>-</v>
      </c>
      <c r="DP217" s="72" t="str">
        <f>IF(ISNUMBER(T1_Data!DP215),IF(T1_Data!DP215=-999,"NA",IF(T1_Data!DP215&lt;1, "&lt;1", IF(T1_Data!DP215&gt;99, "&gt;99", T1_Data!DP215))),"-")</f>
        <v>-</v>
      </c>
      <c r="DQ217" s="72" t="str">
        <f>IF(ISNUMBER(T1_Data!DQ215),IF(T1_Data!DQ215=-999,"NA",IF(T1_Data!DQ215&lt;1, "&lt;1", IF(T1_Data!DQ215&gt;99, "&gt;99", T1_Data!DQ215))),"-")</f>
        <v>-</v>
      </c>
      <c r="DR217" s="72" t="str">
        <f>IF(ISNUMBER(T1_Data!DR215),IF(T1_Data!DR215=-999,"NA",IF(T1_Data!DR215&lt;1, "&lt;1", IF(T1_Data!DR215&gt;99, "&gt;99", T1_Data!DR215))),"-")</f>
        <v>-</v>
      </c>
      <c r="DS217" s="72" t="str">
        <f>IF(ISNUMBER(T1_Data!DS215),IF(T1_Data!DS215=-999,"NA",IF(T1_Data!DS215&lt;1, "&lt;1", IF(T1_Data!DS215&gt;99, "&gt;99", T1_Data!DS215))),"-")</f>
        <v>-</v>
      </c>
      <c r="DT217" s="72" t="str">
        <f>IF(ISNUMBER(T1_Data!DT215),IF(T1_Data!DT215=-999,"NA",IF(T1_Data!DT215&lt;1, "&lt;1", IF(T1_Data!DT215&gt;99, "&gt;99", T1_Data!DT215))),"-")</f>
        <v>-</v>
      </c>
      <c r="DU217" s="72" t="str">
        <f>IF(ISNUMBER(T1_Data!DU215),IF(T1_Data!DU215=-999,"NA",IF(T1_Data!DU215&lt;1, "&lt;1", IF(T1_Data!DU215&gt;99, "&gt;99", T1_Data!DU215))),"-")</f>
        <v>-</v>
      </c>
      <c r="DV217" s="72" t="str">
        <f>IF(ISNUMBER(T1_Data!DV215),IF(T1_Data!DV215=-999,"NA",IF(T1_Data!DV215&lt;1, "&lt;1", IF(T1_Data!DV215&gt;99, "&gt;99", T1_Data!DV215))),"-")</f>
        <v>-</v>
      </c>
      <c r="DW217" s="72" t="str">
        <f>IF(ISNUMBER(T1_Data!DW215),IF(T1_Data!DW215=-999,"NA",IF(T1_Data!DW215&lt;1, "&lt;1", IF(T1_Data!DW215&gt;99, "&gt;99", T1_Data!DW215))),"-")</f>
        <v>-</v>
      </c>
      <c r="DX217" s="72" t="str">
        <f>IF(ISNUMBER(T1_Data!DX215),IF(T1_Data!DX215=-999,"NA",IF(T1_Data!DX215&lt;1, "&lt;1", IF(T1_Data!DX215&gt;99, "&gt;99", T1_Data!DX215))),"-")</f>
        <v>-</v>
      </c>
      <c r="DY217" s="72" t="str">
        <f>IF(ISNUMBER(T1_Data!DY215),IF(T1_Data!DY215=-999,"NA",IF(T1_Data!DY215&lt;1, "&lt;1", IF(T1_Data!DY215&gt;99, "&gt;99", T1_Data!DY215))),"-")</f>
        <v>-</v>
      </c>
      <c r="DZ217" s="72" t="str">
        <f>IF(ISNUMBER(T1_Data!DZ215),IF(T1_Data!DZ215=-999,"NA",IF(T1_Data!DZ215&lt;1, "&lt;1", IF(T1_Data!DZ215&gt;99, "&gt;99", T1_Data!DZ215))),"-")</f>
        <v>-</v>
      </c>
      <c r="EA217" s="72" t="str">
        <f>IF(ISNUMBER(T1_Data!EA215),IF(T1_Data!EA215=-999,"NA",IF(T1_Data!EA215&lt;1, "&lt;1", IF(T1_Data!EA215&gt;99, "&gt;99", T1_Data!EA215))),"-")</f>
        <v>-</v>
      </c>
      <c r="EB217" s="72" t="str">
        <f>IF(ISNUMBER(T1_Data!EB215),IF(T1_Data!EB215=-999,"NA",IF(T1_Data!EB215&lt;1, "&lt;1", IF(T1_Data!EB215&gt;99, "&gt;99", T1_Data!EB215))),"-")</f>
        <v>-</v>
      </c>
      <c r="EC217" s="72" t="str">
        <f>IF(ISNUMBER(T1_Data!EC215),IF(T1_Data!EC215=-999,"NA",IF(T1_Data!EC215&lt;1, "&lt;1", IF(T1_Data!EC215&gt;99, "&gt;99", T1_Data!EC215))),"-")</f>
        <v>-</v>
      </c>
      <c r="ED217" s="72" t="str">
        <f>IF(ISNUMBER(T1_Data!ED215),IF(T1_Data!ED215=-999,"NA",IF(T1_Data!ED215&lt;1, "&lt;1", IF(T1_Data!ED215&gt;99, "&gt;99", T1_Data!ED215))),"-")</f>
        <v>-</v>
      </c>
      <c r="EE217" s="72" t="str">
        <f>IF(ISNUMBER(T1_Data!EE215),IF(T1_Data!EE215=-999,"NA",IF(T1_Data!EE215&lt;1, "&lt;1", IF(T1_Data!EE215&gt;99, "&gt;99", T1_Data!EE215))),"-")</f>
        <v>-</v>
      </c>
      <c r="EF217" s="72" t="str">
        <f>IF(ISNUMBER(T1_Data!EF215),IF(T1_Data!EF215=-999,"NA",IF(T1_Data!EF215&lt;1, "&lt;1", IF(T1_Data!EF215&gt;99, "&gt;99", T1_Data!EF215))),"-")</f>
        <v>-</v>
      </c>
      <c r="EG217" s="72" t="str">
        <f>IF(ISNUMBER(T1_Data!EG215),IF(T1_Data!EG215=-999,"NA",IF(T1_Data!EG215&lt;1, "&lt;1", IF(T1_Data!EG215&gt;99, "&gt;99", T1_Data!EG215))),"-")</f>
        <v>-</v>
      </c>
      <c r="EH217" s="72" t="str">
        <f>IF(ISNUMBER(T1_Data!EH215),IF(T1_Data!EH215=-999,"NA",IF(T1_Data!EH215&lt;1, "&lt;1", IF(T1_Data!EH215&gt;99, "&gt;99", T1_Data!EH215))),"-")</f>
        <v>-</v>
      </c>
      <c r="EI217" s="72" t="str">
        <f>IF(ISNUMBER(T1_Data!EI215),IF(T1_Data!EI215=-999,"NA",IF(T1_Data!EI215&lt;1, "&lt;1", IF(T1_Data!EI215&gt;99, "&gt;99", T1_Data!EI215))),"-")</f>
        <v>-</v>
      </c>
      <c r="EJ217" s="72" t="str">
        <f>IF(ISNUMBER(T1_Data!EJ215),IF(T1_Data!EJ215=-999,"NA",IF(T1_Data!EJ215&lt;1, "&lt;1", IF(T1_Data!EJ215&gt;99, "&gt;99", T1_Data!EJ215))),"-")</f>
        <v>-</v>
      </c>
      <c r="EK217" s="72" t="str">
        <f>IF(ISNUMBER(T1_Data!EK215),IF(T1_Data!EK215=-999,"NA",IF(T1_Data!EK215&lt;1, "&lt;1", IF(T1_Data!EK215&gt;99, "&gt;99", T1_Data!EK215))),"-")</f>
        <v>-</v>
      </c>
      <c r="EL217" s="72" t="str">
        <f>IF(ISNUMBER(T1_Data!EL215),IF(T1_Data!EL215=-999,"NA",IF(T1_Data!EL215&lt;1, "&lt;1", IF(T1_Data!EL215&gt;99, "&gt;99", T1_Data!EL215))),"-")</f>
        <v>-</v>
      </c>
      <c r="EM217" s="72" t="str">
        <f>IF(ISNUMBER(T1_Data!EM215),IF(T1_Data!EM215=-999,"NA",IF(T1_Data!EM215&lt;1, "&lt;1", IF(T1_Data!EM215&gt;99, "&gt;99", T1_Data!EM215))),"-")</f>
        <v>-</v>
      </c>
      <c r="EN217" s="72" t="str">
        <f>IF(ISNUMBER(T1_Data!EN215),IF(T1_Data!EN215=-999,"NA",IF(T1_Data!EN215&lt;1, "&lt;1", IF(T1_Data!EN215&gt;99, "&gt;99", T1_Data!EN215))),"-")</f>
        <v>-</v>
      </c>
      <c r="EO217" s="72" t="str">
        <f>IF(ISNUMBER(T1_Data!EO215),IF(T1_Data!EO215=-999,"NA",IF(T1_Data!EO215&lt;1, "&lt;1", IF(T1_Data!EO215&gt;99, "&gt;99", T1_Data!EO215))),"-")</f>
        <v>-</v>
      </c>
      <c r="EP217" s="72" t="str">
        <f>IF(ISNUMBER(T1_Data!EP215),IF(T1_Data!EP215=-999,"NA",IF(T1_Data!EP215&lt;1, "&lt;1", IF(T1_Data!EP215&gt;99, "&gt;99", T1_Data!EP215))),"-")</f>
        <v>-</v>
      </c>
      <c r="EQ217" s="72" t="str">
        <f>IF(ISNUMBER(T1_Data!EQ215),IF(T1_Data!EQ215=-999,"NA",IF(T1_Data!EQ215&lt;1, "&lt;1", IF(T1_Data!EQ215&gt;99, "&gt;99", T1_Data!EQ215))),"-")</f>
        <v>-</v>
      </c>
      <c r="ER217" s="72" t="str">
        <f>IF(ISNUMBER(T1_Data!ER215),IF(T1_Data!ER215=-999,"NA",IF(T1_Data!ER215&lt;1, "&lt;1", IF(T1_Data!ER215&gt;99, "&gt;99", T1_Data!ER215))),"-")</f>
        <v>-</v>
      </c>
      <c r="ES217" s="72" t="str">
        <f>IF(ISNUMBER(T1_Data!ES215),IF(T1_Data!ES215=-999,"NA",IF(T1_Data!ES215&lt;1, "&lt;1", IF(T1_Data!ES215&gt;99, "&gt;99", T1_Data!ES215))),"-")</f>
        <v>-</v>
      </c>
      <c r="ET217" s="72" t="str">
        <f>IF(ISNUMBER(T1_Data!ET215),IF(T1_Data!ET215=-999,"NA",IF(T1_Data!ET215&lt;1, "&lt;1", IF(T1_Data!ET215&gt;99, "&gt;99", T1_Data!ET215))),"-")</f>
        <v>-</v>
      </c>
      <c r="EU217" s="72" t="str">
        <f>IF(ISNUMBER(T1_Data!EU215),IF(T1_Data!EU215=-999,"NA",IF(T1_Data!EU215&lt;1, "&lt;1", IF(T1_Data!EU215&gt;99, "&gt;99", T1_Data!EU215))),"-")</f>
        <v>-</v>
      </c>
      <c r="EV217" s="72" t="str">
        <f>IF(ISNUMBER(T1_Data!EV215),IF(T1_Data!EV215=-999,"NA",IF(T1_Data!EV215&lt;1, "&lt;1", IF(T1_Data!EV215&gt;99, "&gt;99", T1_Data!EV215))),"-")</f>
        <v>-</v>
      </c>
      <c r="EW217" s="72" t="str">
        <f>IF(ISNUMBER(T1_Data!EW215),IF(T1_Data!EW215=-999,"NA",IF(T1_Data!EW215&lt;1, "&lt;1", IF(T1_Data!EW215&gt;99, "&gt;99", T1_Data!EW215))),"-")</f>
        <v>-</v>
      </c>
      <c r="EX217" s="72" t="str">
        <f>IF(ISNUMBER(T1_Data!EX215),IF(T1_Data!EX215=-999,"NA",IF(T1_Data!EX215&lt;1, "&lt;1", IF(T1_Data!EX215&gt;99, "&gt;99", T1_Data!EX215))),"-")</f>
        <v>-</v>
      </c>
      <c r="EY217" s="72" t="str">
        <f>IF(ISNUMBER(T1_Data!EY215),IF(T1_Data!EY215=-999,"NA",IF(T1_Data!EY215&lt;1, "&lt;1", IF(T1_Data!EY215&gt;99, "&gt;99", T1_Data!EY215))),"-")</f>
        <v>-</v>
      </c>
      <c r="EZ217" s="72" t="str">
        <f>IF(ISNUMBER(T1_Data!EZ215),IF(T1_Data!EZ215=-999,"NA",IF(T1_Data!EZ215&lt;1, "&lt;1", IF(T1_Data!EZ215&gt;99, "&gt;99", T1_Data!EZ215))),"-")</f>
        <v>-</v>
      </c>
      <c r="FA217" s="72" t="str">
        <f>IF(ISNUMBER(T1_Data!FA215),IF(T1_Data!FA215=-999,"NA",IF(T1_Data!FA215&lt;1, "&lt;1", IF(T1_Data!FA215&gt;99, "&gt;99", T1_Data!FA215))),"-")</f>
        <v>-</v>
      </c>
      <c r="FB217" s="72" t="str">
        <f>IF(ISNUMBER(T1_Data!FB215),IF(T1_Data!FB215=-999,"NA",IF(T1_Data!FB215&lt;1, "&lt;1", IF(T1_Data!FB215&gt;99, "&gt;99", T1_Data!FB215))),"-")</f>
        <v>-</v>
      </c>
      <c r="FC217" s="72" t="str">
        <f>IF(ISNUMBER(T1_Data!FC215),IF(T1_Data!FC215=-999,"NA",IF(T1_Data!FC215&lt;1, "&lt;1", IF(T1_Data!FC215&gt;99, "&gt;99", T1_Data!FC215))),"-")</f>
        <v>-</v>
      </c>
      <c r="FD217" s="72" t="str">
        <f>IF(ISNUMBER(T1_Data!FD215),IF(T1_Data!FD215=-999,"NA",IF(T1_Data!FD215&lt;1, "&lt;1", IF(T1_Data!FD215&gt;99, "&gt;99", T1_Data!FD215))),"-")</f>
        <v>-</v>
      </c>
      <c r="FE217" s="72" t="str">
        <f>IF(ISNUMBER(T1_Data!FE215),IF(T1_Data!FE215=-999,"NA",IF(T1_Data!FE215&lt;1, "&lt;1", IF(T1_Data!FE215&gt;99, "&gt;99", T1_Data!FE215))),"-")</f>
        <v>-</v>
      </c>
      <c r="FF217" s="72" t="str">
        <f>IF(ISNUMBER(T1_Data!FF215),IF(T1_Data!FF215=-999,"NA",IF(T1_Data!FF215&lt;1, "&lt;1", IF(T1_Data!FF215&gt;99, "&gt;99", T1_Data!FF215))),"-")</f>
        <v>-</v>
      </c>
      <c r="FG217" s="72" t="str">
        <f>IF(ISNUMBER(T1_Data!FG215),IF(T1_Data!FG215=-999,"NA",IF(T1_Data!FG215&lt;1, "&lt;1", IF(T1_Data!FG215&gt;99, "&gt;99", T1_Data!FG215))),"-")</f>
        <v>-</v>
      </c>
      <c r="FH217" s="72" t="str">
        <f>IF(ISNUMBER(T1_Data!FH215),IF(T1_Data!FH215=-999,"NA",IF(T1_Data!FH215&lt;1, "&lt;1", IF(T1_Data!FH215&gt;99, "&gt;99", T1_Data!FH215))),"-")</f>
        <v>-</v>
      </c>
      <c r="FI217" s="72" t="str">
        <f>IF(ISNUMBER(T1_Data!FI215),IF(T1_Data!FI215=-999,"NA",IF(T1_Data!FI215&lt;1, "&lt;1", IF(T1_Data!FI215&gt;99, "&gt;99", T1_Data!FI215))),"-")</f>
        <v>-</v>
      </c>
      <c r="FJ217" s="72" t="str">
        <f>IF(ISNUMBER(T1_Data!FJ215),IF(T1_Data!FJ215=-999,"NA",IF(T1_Data!FJ215&lt;1, "&lt;1", IF(T1_Data!FJ215&gt;99, "&gt;99", T1_Data!FJ215))),"-")</f>
        <v>-</v>
      </c>
      <c r="FK217" s="72" t="str">
        <f>IF(ISNUMBER(T1_Data!FK215),IF(T1_Data!FK215=-999,"NA",IF(T1_Data!FK215&lt;1, "&lt;1", IF(T1_Data!FK215&gt;99, "&gt;99", T1_Data!FK215))),"-")</f>
        <v>-</v>
      </c>
      <c r="FL217" s="72" t="str">
        <f>IF(ISNUMBER(T1_Data!FL215),IF(T1_Data!FL215=-999,"NA",IF(T1_Data!FL215&lt;1, "&lt;1", IF(T1_Data!FL215&gt;99, "&gt;99", T1_Data!FL215))),"-")</f>
        <v>-</v>
      </c>
      <c r="FM217" s="72" t="str">
        <f>IF(ISNUMBER(T1_Data!FM215),IF(T1_Data!FM215=-999,"NA",IF(T1_Data!FM215&lt;1, "&lt;1", IF(T1_Data!FM215&gt;99, "&gt;99", T1_Data!FM215))),"-")</f>
        <v>-</v>
      </c>
      <c r="FN217" s="72" t="str">
        <f>IF(ISNUMBER(T1_Data!FN215),IF(T1_Data!FN215=-999,"NA",IF(T1_Data!FN215&lt;1, "&lt;1", IF(T1_Data!FN215&gt;99, "&gt;99", T1_Data!FN215))),"-")</f>
        <v>-</v>
      </c>
      <c r="FO217" s="72" t="str">
        <f>IF(ISNUMBER(T1_Data!FO215),IF(T1_Data!FO215=-999,"NA",IF(T1_Data!FO215&lt;1, "&lt;1", IF(T1_Data!FO215&gt;99, "&gt;99", T1_Data!FO215))),"-")</f>
        <v>-</v>
      </c>
      <c r="FP217" s="72" t="str">
        <f>IF(ISNUMBER(T1_Data!FP215),IF(T1_Data!FP215=-999,"NA",IF(T1_Data!FP215&lt;1, "&lt;1", IF(T1_Data!FP215&gt;99, "&gt;99", T1_Data!FP215))),"-")</f>
        <v>-</v>
      </c>
      <c r="FQ217" s="72" t="str">
        <f>IF(ISNUMBER(T1_Data!FQ215),IF(T1_Data!FQ215=-999,"NA",IF(T1_Data!FQ215&lt;1, "&lt;1", IF(T1_Data!FQ215&gt;99, "&gt;99", T1_Data!FQ215))),"-")</f>
        <v>-</v>
      </c>
      <c r="FR217" s="72" t="str">
        <f>IF(ISNUMBER(T1_Data!FR215),IF(T1_Data!FR215=-999,"NA",IF(T1_Data!FR215&lt;1, "&lt;1", IF(T1_Data!FR215&gt;99, "&gt;99", T1_Data!FR215))),"-")</f>
        <v>-</v>
      </c>
      <c r="FS217" s="72" t="str">
        <f>IF(ISNUMBER(T1_Data!FS215),IF(T1_Data!FS215=-999,"NA",IF(T1_Data!FS215&lt;1, "&lt;1", IF(T1_Data!FS215&gt;99, "&gt;99", T1_Data!FS215))),"-")</f>
        <v>-</v>
      </c>
      <c r="FT217" s="72" t="str">
        <f>IF(ISNUMBER(T1_Data!FT215),IF(T1_Data!FT215=-999,"NA",IF(T1_Data!FT215&lt;1, "&lt;1", IF(T1_Data!FT215&gt;99, "&gt;99", T1_Data!FT215))),"-")</f>
        <v>-</v>
      </c>
      <c r="FU217" s="72" t="str">
        <f>IF(ISNUMBER(T1_Data!FU215),IF(T1_Data!FU215=-999,"NA",IF(T1_Data!FU215&lt;1, "&lt;1", IF(T1_Data!FU215&gt;99, "&gt;99", T1_Data!FU215))),"-")</f>
        <v>-</v>
      </c>
      <c r="FV217" s="72" t="str">
        <f>IF(ISNUMBER(T1_Data!FV215),IF(T1_Data!FV215=-999,"NA",IF(T1_Data!FV215&lt;1, "&lt;1", IF(T1_Data!FV215&gt;99, "&gt;99", T1_Data!FV215))),"-")</f>
        <v>-</v>
      </c>
      <c r="FW217" s="72" t="str">
        <f>IF(ISNUMBER(T1_Data!FW215),IF(T1_Data!FW215=-999,"NA",IF(T1_Data!FW215&lt;1, "&lt;1", IF(T1_Data!FW215&gt;99, "&gt;99", T1_Data!FW215))),"-")</f>
        <v>-</v>
      </c>
      <c r="FX217" s="71" t="str">
        <f>IF(ISBLANK(T1_Data!FX215), "", T1_Data!FX215)</f>
        <v/>
      </c>
    </row>
    <row r="218" spans="1:180" x14ac:dyDescent="0.25">
      <c r="A218" s="71" t="str">
        <f>IF(ISBLANK(T1_Data!A216), "", T1_Data!A216)</f>
        <v/>
      </c>
      <c r="B218" s="72" t="str">
        <f>IF(ISNUMBER(T1_Data!B216), T1_Data!B216,"-")</f>
        <v>-</v>
      </c>
      <c r="C218" s="72" t="str">
        <f>IF(ISNUMBER(T1_Data!C216),IF(T1_Data!C216=-999,"NA",IF(T1_Data!C216&lt;1, "&lt;1", IF(T1_Data!C216&gt;99, "&gt;99", T1_Data!C216))),"-")</f>
        <v>-</v>
      </c>
      <c r="D218" s="72" t="str">
        <f>IF(ISNUMBER(T1_Data!D216),IF(T1_Data!D216=-999,"NA",IF(T1_Data!D216&lt;1, "&lt;1", IF(T1_Data!D216&gt;99, "&gt;99", T1_Data!D216))),"-")</f>
        <v>-</v>
      </c>
      <c r="E218" s="72" t="str">
        <f>IF(ISNUMBER(T1_Data!E216),IF(T1_Data!E216=-999,"NA",IF(T1_Data!E216&lt;1, "&lt;1", IF(T1_Data!E216&gt;99, "&gt;99", T1_Data!E216))),"-")</f>
        <v>-</v>
      </c>
      <c r="F218" s="72" t="str">
        <f>IF(ISNUMBER(T1_Data!F216),IF(T1_Data!F216=-999,"NA",IF(T1_Data!F216&lt;1, "&lt;1", IF(T1_Data!F216&gt;99, "&gt;99", T1_Data!F216))),"-")</f>
        <v>-</v>
      </c>
      <c r="G218" s="72" t="str">
        <f>IF(ISNUMBER(T1_Data!G216),IF(T1_Data!G216=-999,"NA",IF(T1_Data!G216&lt;1, "&lt;1", IF(T1_Data!G216&gt;99, "&gt;99", T1_Data!G216))),"-")</f>
        <v>-</v>
      </c>
      <c r="H218" s="72" t="str">
        <f>IF(ISNUMBER(T1_Data!H216),IF(T1_Data!H216=-999,"NA",IF(T1_Data!H216&lt;1, "&lt;1", IF(T1_Data!H216&gt;99, "&gt;99", T1_Data!H216))),"-")</f>
        <v>-</v>
      </c>
      <c r="I218" s="72" t="str">
        <f>IF(ISNUMBER(T1_Data!I216),IF(T1_Data!I216=-999,"NA",IF(T1_Data!I216&lt;1, "&lt;1", IF(T1_Data!I216&gt;99, "&gt;99", T1_Data!I216))),"-")</f>
        <v>-</v>
      </c>
      <c r="J218" s="72" t="str">
        <f>IF(ISNUMBER(T1_Data!J216),IF(T1_Data!J216=-999,"NA",IF(T1_Data!J216&lt;1, "&lt;1", IF(T1_Data!J216&gt;99, "&gt;99", T1_Data!J216))),"-")</f>
        <v>-</v>
      </c>
      <c r="K218" s="72" t="str">
        <f>IF(ISNUMBER(T1_Data!K216),IF(T1_Data!K216=-999,"NA",IF(T1_Data!K216&lt;1, "&lt;1", IF(T1_Data!K216&gt;99, "&gt;99", T1_Data!K216))),"-")</f>
        <v>-</v>
      </c>
      <c r="L218" s="72" t="str">
        <f>IF(ISNUMBER(T1_Data!L216),IF(T1_Data!L216=-999,"NA",IF(T1_Data!L216&lt;1, "&lt;1", IF(T1_Data!L216&gt;99, "&gt;99", T1_Data!L216))),"-")</f>
        <v>-</v>
      </c>
      <c r="M218" s="72" t="str">
        <f>IF(ISNUMBER(T1_Data!M216),IF(T1_Data!M216=-999,"NA",IF(T1_Data!M216&lt;1, "&lt;1", IF(T1_Data!M216&gt;99, "&gt;99", T1_Data!M216))),"-")</f>
        <v>-</v>
      </c>
      <c r="N218" s="72" t="str">
        <f>IF(ISNUMBER(T1_Data!N216),IF(T1_Data!N216=-999,"NA",IF(T1_Data!N216&lt;1, "&lt;1", IF(T1_Data!N216&gt;99, "&gt;99", T1_Data!N216))),"-")</f>
        <v>-</v>
      </c>
      <c r="O218" s="72" t="str">
        <f>IF(ISNUMBER(T1_Data!O216),IF(T1_Data!O216=-999,"NA",IF(T1_Data!O216&lt;1, "&lt;1", IF(T1_Data!O216&gt;99, "&gt;99", T1_Data!O216))),"-")</f>
        <v>-</v>
      </c>
      <c r="P218" s="72" t="str">
        <f>IF(ISNUMBER(T1_Data!P216),IF(T1_Data!P216=-999,"NA",IF(T1_Data!P216&lt;1, "&lt;1", IF(T1_Data!P216&gt;99, "&gt;99", T1_Data!P216))),"-")</f>
        <v>-</v>
      </c>
      <c r="Q218" s="72" t="str">
        <f>IF(ISNUMBER(T1_Data!Q216),IF(T1_Data!Q216=-999,"NA",IF(T1_Data!Q216&lt;1, "&lt;1", IF(T1_Data!Q216&gt;99, "&gt;99", T1_Data!Q216))),"-")</f>
        <v>-</v>
      </c>
      <c r="R218" s="72" t="str">
        <f>IF(ISNUMBER(T1_Data!R216),IF(T1_Data!R216=-999,"NA",IF(T1_Data!R216&lt;1, "&lt;1", IF(T1_Data!R216&gt;99, "&gt;99", T1_Data!R216))),"-")</f>
        <v>-</v>
      </c>
      <c r="S218" s="72" t="str">
        <f>IF(ISNUMBER(T1_Data!S216),IF(T1_Data!S216=-999,"NA",IF(T1_Data!S216&lt;1, "&lt;1", IF(T1_Data!S216&gt;99, "&gt;99", T1_Data!S216))),"-")</f>
        <v>-</v>
      </c>
      <c r="T218" s="72" t="str">
        <f>IF(ISNUMBER(T1_Data!T216),IF(T1_Data!T216=-999,"NA",IF(T1_Data!T216&lt;1, "&lt;1", IF(T1_Data!T216&gt;99, "&gt;99", T1_Data!T216))),"-")</f>
        <v>-</v>
      </c>
      <c r="U218" s="72" t="str">
        <f>IF(ISNUMBER(T1_Data!U216),IF(T1_Data!U216=-999,"NA",IF(T1_Data!U216&lt;1, "&lt;1", IF(T1_Data!U216&gt;99, "&gt;99", T1_Data!U216))),"-")</f>
        <v>-</v>
      </c>
      <c r="V218" s="72" t="str">
        <f>IF(ISNUMBER(T1_Data!V216),IF(T1_Data!V216=-999,"NA",IF(T1_Data!V216&lt;1, "&lt;1", IF(T1_Data!V216&gt;99, "&gt;99", T1_Data!V216))),"-")</f>
        <v>-</v>
      </c>
      <c r="W218" s="72" t="str">
        <f>IF(ISNUMBER(T1_Data!W216),IF(T1_Data!W216=-999,"NA",IF(T1_Data!W216&lt;1, "&lt;1", IF(T1_Data!W216&gt;99, "&gt;99", T1_Data!W216))),"-")</f>
        <v>-</v>
      </c>
      <c r="X218" s="72" t="str">
        <f>IF(ISNUMBER(T1_Data!X216),IF(T1_Data!X216=-999,"NA",IF(T1_Data!X216&lt;1, "&lt;1", IF(T1_Data!X216&gt;99, "&gt;99", T1_Data!X216))),"-")</f>
        <v>-</v>
      </c>
      <c r="Y218" s="72" t="str">
        <f>IF(ISNUMBER(T1_Data!Y216),IF(T1_Data!Y216=-999,"NA",IF(T1_Data!Y216&lt;1, "&lt;1", IF(T1_Data!Y216&gt;99, "&gt;99", T1_Data!Y216))),"-")</f>
        <v>-</v>
      </c>
      <c r="Z218" s="72" t="str">
        <f>IF(ISNUMBER(T1_Data!Z216),IF(T1_Data!Z216=-999,"NA",IF(T1_Data!Z216&lt;1, "&lt;1", IF(T1_Data!Z216&gt;99, "&gt;99", T1_Data!Z216))),"-")</f>
        <v>-</v>
      </c>
      <c r="AA218" s="72" t="str">
        <f>IF(ISNUMBER(T1_Data!AA216),IF(T1_Data!AA216=-999,"NA",IF(T1_Data!AA216&lt;1, "&lt;1", IF(T1_Data!AA216&gt;99, "&gt;99", T1_Data!AA216))),"-")</f>
        <v>-</v>
      </c>
      <c r="AB218" s="72" t="str">
        <f>IF(ISNUMBER(T1_Data!AB216),IF(T1_Data!AB216=-999,"NA",IF(T1_Data!AB216&lt;1, "&lt;1", IF(T1_Data!AB216&gt;99, "&gt;99", T1_Data!AB216))),"-")</f>
        <v>-</v>
      </c>
      <c r="AC218" s="72" t="str">
        <f>IF(ISNUMBER(T1_Data!AC216),IF(T1_Data!AC216=-999,"NA",IF(T1_Data!AC216&lt;1, "&lt;1", IF(T1_Data!AC216&gt;99, "&gt;99", T1_Data!AC216))),"-")</f>
        <v>-</v>
      </c>
      <c r="AD218" s="72" t="str">
        <f>IF(ISNUMBER(T1_Data!AD216),IF(T1_Data!AD216=-999,"NA",IF(T1_Data!AD216&lt;1, "&lt;1", IF(T1_Data!AD216&gt;99, "&gt;99", T1_Data!AD216))),"-")</f>
        <v>-</v>
      </c>
      <c r="AE218" s="72" t="str">
        <f>IF(ISNUMBER(T1_Data!AE216),IF(T1_Data!AE216=-999,"NA",IF(T1_Data!AE216&lt;1, "&lt;1", IF(T1_Data!AE216&gt;99, "&gt;99", T1_Data!AE216))),"-")</f>
        <v>-</v>
      </c>
      <c r="AF218" s="72" t="str">
        <f>IF(ISNUMBER(T1_Data!AF216),IF(T1_Data!AF216=-999,"NA",IF(T1_Data!AF216&lt;1, "&lt;1", IF(T1_Data!AF216&gt;99, "&gt;99", T1_Data!AF216))),"-")</f>
        <v>-</v>
      </c>
      <c r="AG218" s="72" t="str">
        <f>IF(ISNUMBER(T1_Data!AG216),IF(T1_Data!AG216=-999,"NA",IF(T1_Data!AG216&lt;1, "&lt;1", IF(T1_Data!AG216&gt;99, "&gt;99", T1_Data!AG216))),"-")</f>
        <v>-</v>
      </c>
      <c r="AH218" s="72" t="str">
        <f>IF(ISNUMBER(T1_Data!AH216),IF(T1_Data!AH216=-999,"NA",IF(T1_Data!AH216&lt;1, "&lt;1", IF(T1_Data!AH216&gt;99, "&gt;99", T1_Data!AH216))),"-")</f>
        <v>-</v>
      </c>
      <c r="AI218" s="72" t="str">
        <f>IF(ISNUMBER(T1_Data!AI216),IF(T1_Data!AI216=-999,"NA",IF(T1_Data!AI216&lt;1, "&lt;1", IF(T1_Data!AI216&gt;99, "&gt;99", T1_Data!AI216))),"-")</f>
        <v>-</v>
      </c>
      <c r="AJ218" s="72" t="str">
        <f>IF(ISNUMBER(T1_Data!AJ216),IF(T1_Data!AJ216=-999,"NA",IF(T1_Data!AJ216&lt;1, "&lt;1", IF(T1_Data!AJ216&gt;99, "&gt;99", T1_Data!AJ216))),"-")</f>
        <v>-</v>
      </c>
      <c r="AK218" s="72" t="str">
        <f>IF(ISNUMBER(T1_Data!AK216),IF(T1_Data!AK216=-999,"NA",IF(T1_Data!AK216&lt;1, "&lt;1", IF(T1_Data!AK216&gt;99, "&gt;99", T1_Data!AK216))),"-")</f>
        <v>-</v>
      </c>
      <c r="AL218" s="72" t="str">
        <f>IF(ISNUMBER(T1_Data!AL216),IF(T1_Data!AL216=-999,"NA",IF(T1_Data!AL216&lt;1, "&lt;1", IF(T1_Data!AL216&gt;99, "&gt;99", T1_Data!AL216))),"-")</f>
        <v>-</v>
      </c>
      <c r="AM218" s="72" t="str">
        <f>IF(ISNUMBER(T1_Data!AM216),IF(T1_Data!AM216=-999,"NA",IF(T1_Data!AM216&lt;1, "&lt;1", IF(T1_Data!AM216&gt;99, "&gt;99", T1_Data!AM216))),"-")</f>
        <v>-</v>
      </c>
      <c r="AN218" s="72" t="str">
        <f>IF(ISNUMBER(T1_Data!AN216),IF(T1_Data!AN216=-999,"NA",IF(T1_Data!AN216&lt;1, "&lt;1", IF(T1_Data!AN216&gt;99, "&gt;99", T1_Data!AN216))),"-")</f>
        <v>-</v>
      </c>
      <c r="AO218" s="72" t="str">
        <f>IF(ISNUMBER(T1_Data!AO216),IF(T1_Data!AO216=-999,"NA",IF(T1_Data!AO216&lt;1, "&lt;1", IF(T1_Data!AO216&gt;99, "&gt;99", T1_Data!AO216))),"-")</f>
        <v>-</v>
      </c>
      <c r="AP218" s="72" t="str">
        <f>IF(ISNUMBER(T1_Data!AP216),IF(T1_Data!AP216=-999,"NA",IF(T1_Data!AP216&lt;1, "&lt;1", IF(T1_Data!AP216&gt;99, "&gt;99", T1_Data!AP216))),"-")</f>
        <v>-</v>
      </c>
      <c r="AQ218" s="72" t="str">
        <f>IF(ISNUMBER(T1_Data!AQ216),IF(T1_Data!AQ216=-999,"NA",IF(T1_Data!AQ216&lt;1, "&lt;1", IF(T1_Data!AQ216&gt;99, "&gt;99", T1_Data!AQ216))),"-")</f>
        <v>-</v>
      </c>
      <c r="AR218" s="72" t="str">
        <f>IF(ISNUMBER(T1_Data!AR216),IF(T1_Data!AR216=-999,"NA",IF(T1_Data!AR216&lt;1, "&lt;1", IF(T1_Data!AR216&gt;99, "&gt;99", T1_Data!AR216))),"-")</f>
        <v>-</v>
      </c>
      <c r="AS218" s="72" t="str">
        <f>IF(ISNUMBER(T1_Data!AS216),IF(T1_Data!AS216=-999,"NA",IF(T1_Data!AS216&lt;1, "&lt;1", IF(T1_Data!AS216&gt;99, "&gt;99", T1_Data!AS216))),"-")</f>
        <v>-</v>
      </c>
      <c r="AT218" s="72" t="str">
        <f>IF(ISNUMBER(T1_Data!AT216),IF(T1_Data!AT216=-999,"NA",IF(T1_Data!AT216&lt;1, "&lt;1", IF(T1_Data!AT216&gt;99, "&gt;99", T1_Data!AT216))),"-")</f>
        <v>-</v>
      </c>
      <c r="AU218" s="72" t="str">
        <f>IF(ISNUMBER(T1_Data!AU216),IF(T1_Data!AU216=-999,"NA",IF(T1_Data!AU216&lt;1, "&lt;1", IF(T1_Data!AU216&gt;99, "&gt;99", T1_Data!AU216))),"-")</f>
        <v>-</v>
      </c>
      <c r="AV218" s="72" t="str">
        <f>IF(ISNUMBER(T1_Data!AV216),IF(T1_Data!AV216=-999,"NA",IF(T1_Data!AV216&lt;1, "&lt;1", IF(T1_Data!AV216&gt;99, "&gt;99", T1_Data!AV216))),"-")</f>
        <v>-</v>
      </c>
      <c r="AW218" s="72" t="str">
        <f>IF(ISNUMBER(T1_Data!AW216),IF(T1_Data!AW216=-999,"NA",IF(T1_Data!AW216&lt;1, "&lt;1", IF(T1_Data!AW216&gt;99, "&gt;99", T1_Data!AW216))),"-")</f>
        <v>-</v>
      </c>
      <c r="AX218" s="72" t="str">
        <f>IF(ISNUMBER(T1_Data!AX216),IF(T1_Data!AX216=-999,"NA",IF(T1_Data!AX216&lt;1, "&lt;1", IF(T1_Data!AX216&gt;99, "&gt;99", T1_Data!AX216))),"-")</f>
        <v>-</v>
      </c>
      <c r="AY218" s="72" t="str">
        <f>IF(ISNUMBER(T1_Data!AY216),IF(T1_Data!AY216=-999,"NA",IF(T1_Data!AY216&lt;1, "&lt;1", IF(T1_Data!AY216&gt;99, "&gt;99", T1_Data!AY216))),"-")</f>
        <v>-</v>
      </c>
      <c r="AZ218" s="72" t="str">
        <f>IF(ISNUMBER(T1_Data!AZ216),IF(T1_Data!AZ216=-999,"NA",IF(T1_Data!AZ216&lt;1, "&lt;1", IF(T1_Data!AZ216&gt;99, "&gt;99", T1_Data!AZ216))),"-")</f>
        <v>-</v>
      </c>
      <c r="BA218" s="72" t="str">
        <f>IF(ISNUMBER(T1_Data!BA216),IF(T1_Data!BA216=-999,"NA",IF(T1_Data!BA216&lt;1, "&lt;1", IF(T1_Data!BA216&gt;99, "&gt;99", T1_Data!BA216))),"-")</f>
        <v>-</v>
      </c>
      <c r="BB218" s="72" t="str">
        <f>IF(ISNUMBER(T1_Data!BB216),IF(T1_Data!BB216=-999,"NA",IF(T1_Data!BB216&lt;1, "&lt;1", IF(T1_Data!BB216&gt;99, "&gt;99", T1_Data!BB216))),"-")</f>
        <v>-</v>
      </c>
      <c r="BC218" s="72" t="str">
        <f>IF(ISNUMBER(T1_Data!BC216),IF(T1_Data!BC216=-999,"NA",IF(T1_Data!BC216&lt;1, "&lt;1", IF(T1_Data!BC216&gt;99, "&gt;99", T1_Data!BC216))),"-")</f>
        <v>-</v>
      </c>
      <c r="BD218" s="72" t="str">
        <f>IF(ISNUMBER(T1_Data!BD216),IF(T1_Data!BD216=-999,"NA",IF(T1_Data!BD216&lt;1, "&lt;1", IF(T1_Data!BD216&gt;99, "&gt;99", T1_Data!BD216))),"-")</f>
        <v>-</v>
      </c>
      <c r="BE218" s="72" t="str">
        <f>IF(ISNUMBER(T1_Data!BE216),IF(T1_Data!BE216=-999,"NA",IF(T1_Data!BE216&lt;1, "&lt;1", IF(T1_Data!BE216&gt;99, "&gt;99", T1_Data!BE216))),"-")</f>
        <v>-</v>
      </c>
      <c r="BF218" s="72" t="str">
        <f>IF(ISNUMBER(T1_Data!BF216),IF(T1_Data!BF216=-999,"NA",IF(T1_Data!BF216&lt;1, "&lt;1", IF(T1_Data!BF216&gt;99, "&gt;99", T1_Data!BF216))),"-")</f>
        <v>-</v>
      </c>
      <c r="BG218" s="72" t="str">
        <f>IF(ISNUMBER(T1_Data!BG216),IF(T1_Data!BG216=-999,"NA",IF(T1_Data!BG216&lt;1, "&lt;1", IF(T1_Data!BG216&gt;99, "&gt;99", T1_Data!BG216))),"-")</f>
        <v>-</v>
      </c>
      <c r="BH218" s="72" t="str">
        <f>IF(ISNUMBER(T1_Data!BH216),IF(T1_Data!BH216=-999,"NA",IF(T1_Data!BH216&lt;1, "&lt;1", IF(T1_Data!BH216&gt;99, "&gt;99", T1_Data!BH216))),"-")</f>
        <v>-</v>
      </c>
      <c r="BI218" s="72" t="str">
        <f>IF(ISNUMBER(T1_Data!BI216),IF(T1_Data!BI216=-999,"NA",IF(T1_Data!BI216&lt;1, "&lt;1", IF(T1_Data!BI216&gt;99, "&gt;99", T1_Data!BI216))),"-")</f>
        <v>-</v>
      </c>
      <c r="BJ218" s="72" t="str">
        <f>IF(ISNUMBER(T1_Data!BJ216),IF(T1_Data!BJ216=-999,"NA",IF(T1_Data!BJ216&lt;1, "&lt;1", IF(T1_Data!BJ216&gt;99, "&gt;99", T1_Data!BJ216))),"-")</f>
        <v>-</v>
      </c>
      <c r="BK218" s="72" t="str">
        <f>IF(ISNUMBER(T1_Data!BK216),IF(T1_Data!BK216=-999,"NA",IF(T1_Data!BK216&lt;1, "&lt;1", IF(T1_Data!BK216&gt;99, "&gt;99", T1_Data!BK216))),"-")</f>
        <v>-</v>
      </c>
      <c r="BL218" s="72" t="str">
        <f>IF(ISNUMBER(T1_Data!BL216),IF(T1_Data!BL216=-999,"NA",IF(T1_Data!BL216&lt;1, "&lt;1", IF(T1_Data!BL216&gt;99, "&gt;99", T1_Data!BL216))),"-")</f>
        <v>-</v>
      </c>
      <c r="BM218" s="72" t="str">
        <f>IF(ISNUMBER(T1_Data!BM216),IF(T1_Data!BM216=-999,"NA",IF(T1_Data!BM216&lt;1, "&lt;1", IF(T1_Data!BM216&gt;99, "&gt;99", T1_Data!BM216))),"-")</f>
        <v>-</v>
      </c>
      <c r="BN218" s="72" t="str">
        <f>IF(ISNUMBER(T1_Data!BN216),IF(T1_Data!BN216=-999,"NA",IF(T1_Data!BN216&lt;1, "&lt;1", IF(T1_Data!BN216&gt;99, "&gt;99", T1_Data!BN216))),"-")</f>
        <v>-</v>
      </c>
      <c r="BO218" s="72" t="str">
        <f>IF(ISNUMBER(T1_Data!BO216),IF(T1_Data!BO216=-999,"NA",IF(T1_Data!BO216&lt;1, "&lt;1", IF(T1_Data!BO216&gt;99, "&gt;99", T1_Data!BO216))),"-")</f>
        <v>-</v>
      </c>
      <c r="BP218" s="72" t="str">
        <f>IF(ISNUMBER(T1_Data!BP216),IF(T1_Data!BP216=-999,"NA",IF(T1_Data!BP216&lt;1, "&lt;1", IF(T1_Data!BP216&gt;99, "&gt;99", T1_Data!BP216))),"-")</f>
        <v>-</v>
      </c>
      <c r="BQ218" s="72" t="str">
        <f>IF(ISNUMBER(T1_Data!BQ216),IF(T1_Data!BQ216=-999,"NA",IF(T1_Data!BQ216&lt;1, "&lt;1", IF(T1_Data!BQ216&gt;99, "&gt;99", T1_Data!BQ216))),"-")</f>
        <v>-</v>
      </c>
      <c r="BR218" s="72" t="str">
        <f>IF(ISNUMBER(T1_Data!BR216),IF(T1_Data!BR216=-999,"NA",IF(T1_Data!BR216&lt;1, "&lt;1", IF(T1_Data!BR216&gt;99, "&gt;99", T1_Data!BR216))),"-")</f>
        <v>-</v>
      </c>
      <c r="BS218" s="72" t="str">
        <f>IF(ISNUMBER(T1_Data!BS216),IF(T1_Data!BS216=-999,"NA",IF(T1_Data!BS216&lt;1, "&lt;1", IF(T1_Data!BS216&gt;99, "&gt;99", T1_Data!BS216))),"-")</f>
        <v>-</v>
      </c>
      <c r="BT218" s="72" t="str">
        <f>IF(ISNUMBER(T1_Data!BT216),IF(T1_Data!BT216=-999,"NA",IF(T1_Data!BT216&lt;1, "&lt;1", IF(T1_Data!BT216&gt;99, "&gt;99", T1_Data!BT216))),"-")</f>
        <v>-</v>
      </c>
      <c r="BU218" s="72" t="str">
        <f>IF(ISNUMBER(T1_Data!BU216),IF(T1_Data!BU216=-999,"NA",IF(T1_Data!BU216&lt;1, "&lt;1", IF(T1_Data!BU216&gt;99, "&gt;99", T1_Data!BU216))),"-")</f>
        <v>-</v>
      </c>
      <c r="BV218" s="72" t="str">
        <f>IF(ISNUMBER(T1_Data!BV216),IF(T1_Data!BV216=-999,"NA",IF(T1_Data!BV216&lt;1, "&lt;1", IF(T1_Data!BV216&gt;99, "&gt;99", T1_Data!BV216))),"-")</f>
        <v>-</v>
      </c>
      <c r="BW218" s="72" t="str">
        <f>IF(ISNUMBER(T1_Data!BW216),IF(T1_Data!BW216=-999,"NA",IF(T1_Data!BW216&lt;1, "&lt;1", IF(T1_Data!BW216&gt;99, "&gt;99", T1_Data!BW216))),"-")</f>
        <v>-</v>
      </c>
      <c r="BX218" s="72" t="str">
        <f>IF(ISNUMBER(T1_Data!BX216),IF(T1_Data!BX216=-999,"NA",IF(T1_Data!BX216&lt;1, "&lt;1", IF(T1_Data!BX216&gt;99, "&gt;99", T1_Data!BX216))),"-")</f>
        <v>-</v>
      </c>
      <c r="BY218" s="72" t="str">
        <f>IF(ISNUMBER(T1_Data!BY216),IF(T1_Data!BY216=-999,"NA",IF(T1_Data!BY216&lt;1, "&lt;1", IF(T1_Data!BY216&gt;99, "&gt;99", T1_Data!BY216))),"-")</f>
        <v>-</v>
      </c>
      <c r="BZ218" s="72" t="str">
        <f>IF(ISNUMBER(T1_Data!BZ216),IF(T1_Data!BZ216=-999,"NA",IF(T1_Data!BZ216&lt;1, "&lt;1", IF(T1_Data!BZ216&gt;99, "&gt;99", T1_Data!BZ216))),"-")</f>
        <v>-</v>
      </c>
      <c r="CA218" s="72" t="str">
        <f>IF(ISNUMBER(T1_Data!CA216),IF(T1_Data!CA216=-999,"NA",IF(T1_Data!CA216&lt;1, "&lt;1", IF(T1_Data!CA216&gt;99, "&gt;99", T1_Data!CA216))),"-")</f>
        <v>-</v>
      </c>
      <c r="CB218" s="72" t="str">
        <f>IF(ISNUMBER(T1_Data!CB216),IF(T1_Data!CB216=-999,"NA",IF(T1_Data!CB216&lt;1, "&lt;1", IF(T1_Data!CB216&gt;99, "&gt;99", T1_Data!CB216))),"-")</f>
        <v>-</v>
      </c>
      <c r="CC218" s="72" t="str">
        <f>IF(ISNUMBER(T1_Data!CC216),IF(T1_Data!CC216=-999,"NA",IF(T1_Data!CC216&lt;1, "&lt;1", IF(T1_Data!CC216&gt;99, "&gt;99", T1_Data!CC216))),"-")</f>
        <v>-</v>
      </c>
      <c r="CD218" s="72" t="str">
        <f>IF(ISNUMBER(T1_Data!CD216),IF(T1_Data!CD216=-999,"NA",IF(T1_Data!CD216&lt;1, "&lt;1", IF(T1_Data!CD216&gt;99, "&gt;99", T1_Data!CD216))),"-")</f>
        <v>-</v>
      </c>
      <c r="CE218" s="72" t="str">
        <f>IF(ISNUMBER(T1_Data!CE216),IF(T1_Data!CE216=-999,"NA",IF(T1_Data!CE216&lt;1, "&lt;1", IF(T1_Data!CE216&gt;99, "&gt;99", T1_Data!CE216))),"-")</f>
        <v>-</v>
      </c>
      <c r="CF218" s="72" t="str">
        <f>IF(ISNUMBER(T1_Data!CF216),IF(T1_Data!CF216=-999,"NA",IF(T1_Data!CF216&lt;1, "&lt;1", IF(T1_Data!CF216&gt;99, "&gt;99", T1_Data!CF216))),"-")</f>
        <v>-</v>
      </c>
      <c r="CG218" s="72" t="str">
        <f>IF(ISNUMBER(T1_Data!CG216),IF(T1_Data!CG216=-999,"NA",IF(T1_Data!CG216&lt;1, "&lt;1", IF(T1_Data!CG216&gt;99, "&gt;99", T1_Data!CG216))),"-")</f>
        <v>-</v>
      </c>
      <c r="CH218" s="72" t="str">
        <f>IF(ISNUMBER(T1_Data!CH216),IF(T1_Data!CH216=-999,"NA",IF(T1_Data!CH216&lt;1, "&lt;1", IF(T1_Data!CH216&gt;99, "&gt;99", T1_Data!CH216))),"-")</f>
        <v>-</v>
      </c>
      <c r="CI218" s="72" t="str">
        <f>IF(ISNUMBER(T1_Data!CI216),IF(T1_Data!CI216=-999,"NA",IF(T1_Data!CI216&lt;1, "&lt;1", IF(T1_Data!CI216&gt;99, "&gt;99", T1_Data!CI216))),"-")</f>
        <v>-</v>
      </c>
      <c r="CJ218" s="72" t="str">
        <f>IF(ISNUMBER(T1_Data!CJ216),IF(T1_Data!CJ216=-999,"NA",IF(T1_Data!CJ216&lt;1, "&lt;1", IF(T1_Data!CJ216&gt;99, "&gt;99", T1_Data!CJ216))),"-")</f>
        <v>-</v>
      </c>
      <c r="CK218" s="72" t="str">
        <f>IF(ISNUMBER(T1_Data!CK216),IF(T1_Data!CK216=-999,"NA",IF(T1_Data!CK216&lt;1, "&lt;1", IF(T1_Data!CK216&gt;99, "&gt;99", T1_Data!CK216))),"-")</f>
        <v>-</v>
      </c>
      <c r="CL218" s="72" t="str">
        <f>IF(ISNUMBER(T1_Data!CL216),IF(T1_Data!CL216=-999,"NA",IF(T1_Data!CL216&lt;1, "&lt;1", IF(T1_Data!CL216&gt;99, "&gt;99", T1_Data!CL216))),"-")</f>
        <v>-</v>
      </c>
      <c r="CM218" s="72" t="str">
        <f>IF(ISNUMBER(T1_Data!CM216),IF(T1_Data!CM216=-999,"NA",IF(T1_Data!CM216&lt;1, "&lt;1", IF(T1_Data!CM216&gt;99, "&gt;99", T1_Data!CM216))),"-")</f>
        <v>-</v>
      </c>
      <c r="CN218" s="72" t="str">
        <f>IF(ISNUMBER(T1_Data!CN216),IF(T1_Data!CN216=-999,"NA",IF(T1_Data!CN216&lt;1, "&lt;1", IF(T1_Data!CN216&gt;99, "&gt;99", T1_Data!CN216))),"-")</f>
        <v>-</v>
      </c>
      <c r="CO218" s="72" t="str">
        <f>IF(ISNUMBER(T1_Data!CO216),IF(T1_Data!CO216=-999,"NA",IF(T1_Data!CO216&lt;1, "&lt;1", IF(T1_Data!CO216&gt;99, "&gt;99", T1_Data!CO216))),"-")</f>
        <v>-</v>
      </c>
      <c r="CP218" s="72" t="str">
        <f>IF(ISNUMBER(T1_Data!CP216),IF(T1_Data!CP216=-999,"NA",IF(T1_Data!CP216&lt;1, "&lt;1", IF(T1_Data!CP216&gt;99, "&gt;99", T1_Data!CP216))),"-")</f>
        <v>-</v>
      </c>
      <c r="CQ218" s="72" t="str">
        <f>IF(ISNUMBER(T1_Data!CQ216),IF(T1_Data!CQ216=-999,"NA",IF(T1_Data!CQ216&lt;1, "&lt;1", IF(T1_Data!CQ216&gt;99, "&gt;99", T1_Data!CQ216))),"-")</f>
        <v>-</v>
      </c>
      <c r="CR218" s="72" t="str">
        <f>IF(ISNUMBER(T1_Data!CR216),IF(T1_Data!CR216=-999,"NA",IF(T1_Data!CR216&lt;1, "&lt;1", IF(T1_Data!CR216&gt;99, "&gt;99", T1_Data!CR216))),"-")</f>
        <v>-</v>
      </c>
      <c r="CS218" s="72" t="str">
        <f>IF(ISNUMBER(T1_Data!CS216),IF(T1_Data!CS216=-999,"NA",IF(T1_Data!CS216&lt;1, "&lt;1", IF(T1_Data!CS216&gt;99, "&gt;99", T1_Data!CS216))),"-")</f>
        <v>-</v>
      </c>
      <c r="CT218" s="72" t="str">
        <f>IF(ISNUMBER(T1_Data!CT216),IF(T1_Data!CT216=-999,"NA",IF(T1_Data!CT216&lt;1, "&lt;1", IF(T1_Data!CT216&gt;99, "&gt;99", T1_Data!CT216))),"-")</f>
        <v>-</v>
      </c>
      <c r="CU218" s="72" t="str">
        <f>IF(ISNUMBER(T1_Data!CU216),IF(T1_Data!CU216=-999,"NA",IF(T1_Data!CU216&lt;1, "&lt;1", IF(T1_Data!CU216&gt;99, "&gt;99", T1_Data!CU216))),"-")</f>
        <v>-</v>
      </c>
      <c r="CV218" s="72" t="str">
        <f>IF(ISNUMBER(T1_Data!CV216),IF(T1_Data!CV216=-999,"NA",IF(T1_Data!CV216&lt;1, "&lt;1", IF(T1_Data!CV216&gt;99, "&gt;99", T1_Data!CV216))),"-")</f>
        <v>-</v>
      </c>
      <c r="CW218" s="72" t="str">
        <f>IF(ISNUMBER(T1_Data!CW216),IF(T1_Data!CW216=-999,"NA",IF(T1_Data!CW216&lt;1, "&lt;1", IF(T1_Data!CW216&gt;99, "&gt;99", T1_Data!CW216))),"-")</f>
        <v>-</v>
      </c>
      <c r="CX218" s="72" t="str">
        <f>IF(ISNUMBER(T1_Data!CX216),IF(T1_Data!CX216=-999,"NA",IF(T1_Data!CX216&lt;1, "&lt;1", IF(T1_Data!CX216&gt;99, "&gt;99", T1_Data!CX216))),"-")</f>
        <v>-</v>
      </c>
      <c r="CY218" s="72" t="str">
        <f>IF(ISNUMBER(T1_Data!CY216),IF(T1_Data!CY216=-999,"NA",IF(T1_Data!CY216&lt;1, "&lt;1", IF(T1_Data!CY216&gt;99, "&gt;99", T1_Data!CY216))),"-")</f>
        <v>-</v>
      </c>
      <c r="CZ218" s="72" t="str">
        <f>IF(ISNUMBER(T1_Data!CZ216),IF(T1_Data!CZ216=-999,"NA",IF(T1_Data!CZ216&lt;1, "&lt;1", IF(T1_Data!CZ216&gt;99, "&gt;99", T1_Data!CZ216))),"-")</f>
        <v>-</v>
      </c>
      <c r="DA218" s="72" t="str">
        <f>IF(ISNUMBER(T1_Data!DA216),IF(T1_Data!DA216=-999,"NA",IF(T1_Data!DA216&lt;1, "&lt;1", IF(T1_Data!DA216&gt;99, "&gt;99", T1_Data!DA216))),"-")</f>
        <v>-</v>
      </c>
      <c r="DB218" s="72" t="str">
        <f>IF(ISNUMBER(T1_Data!DB216),IF(T1_Data!DB216=-999,"NA",IF(T1_Data!DB216&lt;1, "&lt;1", IF(T1_Data!DB216&gt;99, "&gt;99", T1_Data!DB216))),"-")</f>
        <v>-</v>
      </c>
      <c r="DC218" s="72" t="str">
        <f>IF(ISNUMBER(T1_Data!DC216),IF(T1_Data!DC216=-999,"NA",IF(T1_Data!DC216&lt;1, "&lt;1", IF(T1_Data!DC216&gt;99, "&gt;99", T1_Data!DC216))),"-")</f>
        <v>-</v>
      </c>
      <c r="DD218" s="72" t="str">
        <f>IF(ISNUMBER(T1_Data!DD216),IF(T1_Data!DD216=-999,"NA",IF(T1_Data!DD216&lt;1, "&lt;1", IF(T1_Data!DD216&gt;99, "&gt;99", T1_Data!DD216))),"-")</f>
        <v>-</v>
      </c>
      <c r="DE218" s="72" t="str">
        <f>IF(ISNUMBER(T1_Data!DE216),IF(T1_Data!DE216=-999,"NA",IF(T1_Data!DE216&lt;1, "&lt;1", IF(T1_Data!DE216&gt;99, "&gt;99", T1_Data!DE216))),"-")</f>
        <v>-</v>
      </c>
      <c r="DF218" s="72" t="str">
        <f>IF(ISNUMBER(T1_Data!DF216),IF(T1_Data!DF216=-999,"NA",IF(T1_Data!DF216&lt;1, "&lt;1", IF(T1_Data!DF216&gt;99, "&gt;99", T1_Data!DF216))),"-")</f>
        <v>-</v>
      </c>
      <c r="DG218" s="72" t="str">
        <f>IF(ISNUMBER(T1_Data!DG216),IF(T1_Data!DG216=-999,"NA",IF(T1_Data!DG216&lt;1, "&lt;1", IF(T1_Data!DG216&gt;99, "&gt;99", T1_Data!DG216))),"-")</f>
        <v>-</v>
      </c>
      <c r="DH218" s="72" t="str">
        <f>IF(ISNUMBER(T1_Data!DH216),IF(T1_Data!DH216=-999,"NA",IF(T1_Data!DH216&lt;1, "&lt;1", IF(T1_Data!DH216&gt;99, "&gt;99", T1_Data!DH216))),"-")</f>
        <v>-</v>
      </c>
      <c r="DI218" s="72" t="str">
        <f>IF(ISNUMBER(T1_Data!DI216),IF(T1_Data!DI216=-999,"NA",IF(T1_Data!DI216&lt;1, "&lt;1", IF(T1_Data!DI216&gt;99, "&gt;99", T1_Data!DI216))),"-")</f>
        <v>-</v>
      </c>
      <c r="DJ218" s="72" t="str">
        <f>IF(ISNUMBER(T1_Data!DJ216),IF(T1_Data!DJ216=-999,"NA",IF(T1_Data!DJ216&lt;1, "&lt;1", IF(T1_Data!DJ216&gt;99, "&gt;99", T1_Data!DJ216))),"-")</f>
        <v>-</v>
      </c>
      <c r="DK218" s="72" t="str">
        <f>IF(ISNUMBER(T1_Data!DK216),IF(T1_Data!DK216=-999,"NA",IF(T1_Data!DK216&lt;1, "&lt;1", IF(T1_Data!DK216&gt;99, "&gt;99", T1_Data!DK216))),"-")</f>
        <v>-</v>
      </c>
      <c r="DL218" s="72" t="str">
        <f>IF(ISNUMBER(T1_Data!DL216),IF(T1_Data!DL216=-999,"NA",IF(T1_Data!DL216&lt;1, "&lt;1", IF(T1_Data!DL216&gt;99, "&gt;99", T1_Data!DL216))),"-")</f>
        <v>-</v>
      </c>
      <c r="DM218" s="72" t="str">
        <f>IF(ISNUMBER(T1_Data!DM216),IF(T1_Data!DM216=-999,"NA",IF(T1_Data!DM216&lt;1, "&lt;1", IF(T1_Data!DM216&gt;99, "&gt;99", T1_Data!DM216))),"-")</f>
        <v>-</v>
      </c>
      <c r="DN218" s="72" t="str">
        <f>IF(ISNUMBER(T1_Data!DN216),IF(T1_Data!DN216=-999,"NA",IF(T1_Data!DN216&lt;1, "&lt;1", IF(T1_Data!DN216&gt;99, "&gt;99", T1_Data!DN216))),"-")</f>
        <v>-</v>
      </c>
      <c r="DO218" s="72" t="str">
        <f>IF(ISNUMBER(T1_Data!DO216),IF(T1_Data!DO216=-999,"NA",IF(T1_Data!DO216&lt;1, "&lt;1", IF(T1_Data!DO216&gt;99, "&gt;99", T1_Data!DO216))),"-")</f>
        <v>-</v>
      </c>
      <c r="DP218" s="72" t="str">
        <f>IF(ISNUMBER(T1_Data!DP216),IF(T1_Data!DP216=-999,"NA",IF(T1_Data!DP216&lt;1, "&lt;1", IF(T1_Data!DP216&gt;99, "&gt;99", T1_Data!DP216))),"-")</f>
        <v>-</v>
      </c>
      <c r="DQ218" s="72" t="str">
        <f>IF(ISNUMBER(T1_Data!DQ216),IF(T1_Data!DQ216=-999,"NA",IF(T1_Data!DQ216&lt;1, "&lt;1", IF(T1_Data!DQ216&gt;99, "&gt;99", T1_Data!DQ216))),"-")</f>
        <v>-</v>
      </c>
      <c r="DR218" s="72" t="str">
        <f>IF(ISNUMBER(T1_Data!DR216),IF(T1_Data!DR216=-999,"NA",IF(T1_Data!DR216&lt;1, "&lt;1", IF(T1_Data!DR216&gt;99, "&gt;99", T1_Data!DR216))),"-")</f>
        <v>-</v>
      </c>
      <c r="DS218" s="72" t="str">
        <f>IF(ISNUMBER(T1_Data!DS216),IF(T1_Data!DS216=-999,"NA",IF(T1_Data!DS216&lt;1, "&lt;1", IF(T1_Data!DS216&gt;99, "&gt;99", T1_Data!DS216))),"-")</f>
        <v>-</v>
      </c>
      <c r="DT218" s="72" t="str">
        <f>IF(ISNUMBER(T1_Data!DT216),IF(T1_Data!DT216=-999,"NA",IF(T1_Data!DT216&lt;1, "&lt;1", IF(T1_Data!DT216&gt;99, "&gt;99", T1_Data!DT216))),"-")</f>
        <v>-</v>
      </c>
      <c r="DU218" s="72" t="str">
        <f>IF(ISNUMBER(T1_Data!DU216),IF(T1_Data!DU216=-999,"NA",IF(T1_Data!DU216&lt;1, "&lt;1", IF(T1_Data!DU216&gt;99, "&gt;99", T1_Data!DU216))),"-")</f>
        <v>-</v>
      </c>
      <c r="DV218" s="72" t="str">
        <f>IF(ISNUMBER(T1_Data!DV216),IF(T1_Data!DV216=-999,"NA",IF(T1_Data!DV216&lt;1, "&lt;1", IF(T1_Data!DV216&gt;99, "&gt;99", T1_Data!DV216))),"-")</f>
        <v>-</v>
      </c>
      <c r="DW218" s="72" t="str">
        <f>IF(ISNUMBER(T1_Data!DW216),IF(T1_Data!DW216=-999,"NA",IF(T1_Data!DW216&lt;1, "&lt;1", IF(T1_Data!DW216&gt;99, "&gt;99", T1_Data!DW216))),"-")</f>
        <v>-</v>
      </c>
      <c r="DX218" s="72" t="str">
        <f>IF(ISNUMBER(T1_Data!DX216),IF(T1_Data!DX216=-999,"NA",IF(T1_Data!DX216&lt;1, "&lt;1", IF(T1_Data!DX216&gt;99, "&gt;99", T1_Data!DX216))),"-")</f>
        <v>-</v>
      </c>
      <c r="DY218" s="72" t="str">
        <f>IF(ISNUMBER(T1_Data!DY216),IF(T1_Data!DY216=-999,"NA",IF(T1_Data!DY216&lt;1, "&lt;1", IF(T1_Data!DY216&gt;99, "&gt;99", T1_Data!DY216))),"-")</f>
        <v>-</v>
      </c>
      <c r="DZ218" s="72" t="str">
        <f>IF(ISNUMBER(T1_Data!DZ216),IF(T1_Data!DZ216=-999,"NA",IF(T1_Data!DZ216&lt;1, "&lt;1", IF(T1_Data!DZ216&gt;99, "&gt;99", T1_Data!DZ216))),"-")</f>
        <v>-</v>
      </c>
      <c r="EA218" s="72" t="str">
        <f>IF(ISNUMBER(T1_Data!EA216),IF(T1_Data!EA216=-999,"NA",IF(T1_Data!EA216&lt;1, "&lt;1", IF(T1_Data!EA216&gt;99, "&gt;99", T1_Data!EA216))),"-")</f>
        <v>-</v>
      </c>
      <c r="EB218" s="72" t="str">
        <f>IF(ISNUMBER(T1_Data!EB216),IF(T1_Data!EB216=-999,"NA",IF(T1_Data!EB216&lt;1, "&lt;1", IF(T1_Data!EB216&gt;99, "&gt;99", T1_Data!EB216))),"-")</f>
        <v>-</v>
      </c>
      <c r="EC218" s="72" t="str">
        <f>IF(ISNUMBER(T1_Data!EC216),IF(T1_Data!EC216=-999,"NA",IF(T1_Data!EC216&lt;1, "&lt;1", IF(T1_Data!EC216&gt;99, "&gt;99", T1_Data!EC216))),"-")</f>
        <v>-</v>
      </c>
      <c r="ED218" s="72" t="str">
        <f>IF(ISNUMBER(T1_Data!ED216),IF(T1_Data!ED216=-999,"NA",IF(T1_Data!ED216&lt;1, "&lt;1", IF(T1_Data!ED216&gt;99, "&gt;99", T1_Data!ED216))),"-")</f>
        <v>-</v>
      </c>
      <c r="EE218" s="72" t="str">
        <f>IF(ISNUMBER(T1_Data!EE216),IF(T1_Data!EE216=-999,"NA",IF(T1_Data!EE216&lt;1, "&lt;1", IF(T1_Data!EE216&gt;99, "&gt;99", T1_Data!EE216))),"-")</f>
        <v>-</v>
      </c>
      <c r="EF218" s="72" t="str">
        <f>IF(ISNUMBER(T1_Data!EF216),IF(T1_Data!EF216=-999,"NA",IF(T1_Data!EF216&lt;1, "&lt;1", IF(T1_Data!EF216&gt;99, "&gt;99", T1_Data!EF216))),"-")</f>
        <v>-</v>
      </c>
      <c r="EG218" s="72" t="str">
        <f>IF(ISNUMBER(T1_Data!EG216),IF(T1_Data!EG216=-999,"NA",IF(T1_Data!EG216&lt;1, "&lt;1", IF(T1_Data!EG216&gt;99, "&gt;99", T1_Data!EG216))),"-")</f>
        <v>-</v>
      </c>
      <c r="EH218" s="72" t="str">
        <f>IF(ISNUMBER(T1_Data!EH216),IF(T1_Data!EH216=-999,"NA",IF(T1_Data!EH216&lt;1, "&lt;1", IF(T1_Data!EH216&gt;99, "&gt;99", T1_Data!EH216))),"-")</f>
        <v>-</v>
      </c>
      <c r="EI218" s="72" t="str">
        <f>IF(ISNUMBER(T1_Data!EI216),IF(T1_Data!EI216=-999,"NA",IF(T1_Data!EI216&lt;1, "&lt;1", IF(T1_Data!EI216&gt;99, "&gt;99", T1_Data!EI216))),"-")</f>
        <v>-</v>
      </c>
      <c r="EJ218" s="72" t="str">
        <f>IF(ISNUMBER(T1_Data!EJ216),IF(T1_Data!EJ216=-999,"NA",IF(T1_Data!EJ216&lt;1, "&lt;1", IF(T1_Data!EJ216&gt;99, "&gt;99", T1_Data!EJ216))),"-")</f>
        <v>-</v>
      </c>
      <c r="EK218" s="72" t="str">
        <f>IF(ISNUMBER(T1_Data!EK216),IF(T1_Data!EK216=-999,"NA",IF(T1_Data!EK216&lt;1, "&lt;1", IF(T1_Data!EK216&gt;99, "&gt;99", T1_Data!EK216))),"-")</f>
        <v>-</v>
      </c>
      <c r="EL218" s="72" t="str">
        <f>IF(ISNUMBER(T1_Data!EL216),IF(T1_Data!EL216=-999,"NA",IF(T1_Data!EL216&lt;1, "&lt;1", IF(T1_Data!EL216&gt;99, "&gt;99", T1_Data!EL216))),"-")</f>
        <v>-</v>
      </c>
      <c r="EM218" s="72" t="str">
        <f>IF(ISNUMBER(T1_Data!EM216),IF(T1_Data!EM216=-999,"NA",IF(T1_Data!EM216&lt;1, "&lt;1", IF(T1_Data!EM216&gt;99, "&gt;99", T1_Data!EM216))),"-")</f>
        <v>-</v>
      </c>
      <c r="EN218" s="72" t="str">
        <f>IF(ISNUMBER(T1_Data!EN216),IF(T1_Data!EN216=-999,"NA",IF(T1_Data!EN216&lt;1, "&lt;1", IF(T1_Data!EN216&gt;99, "&gt;99", T1_Data!EN216))),"-")</f>
        <v>-</v>
      </c>
      <c r="EO218" s="72" t="str">
        <f>IF(ISNUMBER(T1_Data!EO216),IF(T1_Data!EO216=-999,"NA",IF(T1_Data!EO216&lt;1, "&lt;1", IF(T1_Data!EO216&gt;99, "&gt;99", T1_Data!EO216))),"-")</f>
        <v>-</v>
      </c>
      <c r="EP218" s="72" t="str">
        <f>IF(ISNUMBER(T1_Data!EP216),IF(T1_Data!EP216=-999,"NA",IF(T1_Data!EP216&lt;1, "&lt;1", IF(T1_Data!EP216&gt;99, "&gt;99", T1_Data!EP216))),"-")</f>
        <v>-</v>
      </c>
      <c r="EQ218" s="72" t="str">
        <f>IF(ISNUMBER(T1_Data!EQ216),IF(T1_Data!EQ216=-999,"NA",IF(T1_Data!EQ216&lt;1, "&lt;1", IF(T1_Data!EQ216&gt;99, "&gt;99", T1_Data!EQ216))),"-")</f>
        <v>-</v>
      </c>
      <c r="ER218" s="72" t="str">
        <f>IF(ISNUMBER(T1_Data!ER216),IF(T1_Data!ER216=-999,"NA",IF(T1_Data!ER216&lt;1, "&lt;1", IF(T1_Data!ER216&gt;99, "&gt;99", T1_Data!ER216))),"-")</f>
        <v>-</v>
      </c>
      <c r="ES218" s="72" t="str">
        <f>IF(ISNUMBER(T1_Data!ES216),IF(T1_Data!ES216=-999,"NA",IF(T1_Data!ES216&lt;1, "&lt;1", IF(T1_Data!ES216&gt;99, "&gt;99", T1_Data!ES216))),"-")</f>
        <v>-</v>
      </c>
      <c r="ET218" s="72" t="str">
        <f>IF(ISNUMBER(T1_Data!ET216),IF(T1_Data!ET216=-999,"NA",IF(T1_Data!ET216&lt;1, "&lt;1", IF(T1_Data!ET216&gt;99, "&gt;99", T1_Data!ET216))),"-")</f>
        <v>-</v>
      </c>
      <c r="EU218" s="72" t="str">
        <f>IF(ISNUMBER(T1_Data!EU216),IF(T1_Data!EU216=-999,"NA",IF(T1_Data!EU216&lt;1, "&lt;1", IF(T1_Data!EU216&gt;99, "&gt;99", T1_Data!EU216))),"-")</f>
        <v>-</v>
      </c>
      <c r="EV218" s="72" t="str">
        <f>IF(ISNUMBER(T1_Data!EV216),IF(T1_Data!EV216=-999,"NA",IF(T1_Data!EV216&lt;1, "&lt;1", IF(T1_Data!EV216&gt;99, "&gt;99", T1_Data!EV216))),"-")</f>
        <v>-</v>
      </c>
      <c r="EW218" s="72" t="str">
        <f>IF(ISNUMBER(T1_Data!EW216),IF(T1_Data!EW216=-999,"NA",IF(T1_Data!EW216&lt;1, "&lt;1", IF(T1_Data!EW216&gt;99, "&gt;99", T1_Data!EW216))),"-")</f>
        <v>-</v>
      </c>
      <c r="EX218" s="72" t="str">
        <f>IF(ISNUMBER(T1_Data!EX216),IF(T1_Data!EX216=-999,"NA",IF(T1_Data!EX216&lt;1, "&lt;1", IF(T1_Data!EX216&gt;99, "&gt;99", T1_Data!EX216))),"-")</f>
        <v>-</v>
      </c>
      <c r="EY218" s="72" t="str">
        <f>IF(ISNUMBER(T1_Data!EY216),IF(T1_Data!EY216=-999,"NA",IF(T1_Data!EY216&lt;1, "&lt;1", IF(T1_Data!EY216&gt;99, "&gt;99", T1_Data!EY216))),"-")</f>
        <v>-</v>
      </c>
      <c r="EZ218" s="72" t="str">
        <f>IF(ISNUMBER(T1_Data!EZ216),IF(T1_Data!EZ216=-999,"NA",IF(T1_Data!EZ216&lt;1, "&lt;1", IF(T1_Data!EZ216&gt;99, "&gt;99", T1_Data!EZ216))),"-")</f>
        <v>-</v>
      </c>
      <c r="FA218" s="72" t="str">
        <f>IF(ISNUMBER(T1_Data!FA216),IF(T1_Data!FA216=-999,"NA",IF(T1_Data!FA216&lt;1, "&lt;1", IF(T1_Data!FA216&gt;99, "&gt;99", T1_Data!FA216))),"-")</f>
        <v>-</v>
      </c>
      <c r="FB218" s="72" t="str">
        <f>IF(ISNUMBER(T1_Data!FB216),IF(T1_Data!FB216=-999,"NA",IF(T1_Data!FB216&lt;1, "&lt;1", IF(T1_Data!FB216&gt;99, "&gt;99", T1_Data!FB216))),"-")</f>
        <v>-</v>
      </c>
      <c r="FC218" s="72" t="str">
        <f>IF(ISNUMBER(T1_Data!FC216),IF(T1_Data!FC216=-999,"NA",IF(T1_Data!FC216&lt;1, "&lt;1", IF(T1_Data!FC216&gt;99, "&gt;99", T1_Data!FC216))),"-")</f>
        <v>-</v>
      </c>
      <c r="FD218" s="72" t="str">
        <f>IF(ISNUMBER(T1_Data!FD216),IF(T1_Data!FD216=-999,"NA",IF(T1_Data!FD216&lt;1, "&lt;1", IF(T1_Data!FD216&gt;99, "&gt;99", T1_Data!FD216))),"-")</f>
        <v>-</v>
      </c>
      <c r="FE218" s="72" t="str">
        <f>IF(ISNUMBER(T1_Data!FE216),IF(T1_Data!FE216=-999,"NA",IF(T1_Data!FE216&lt;1, "&lt;1", IF(T1_Data!FE216&gt;99, "&gt;99", T1_Data!FE216))),"-")</f>
        <v>-</v>
      </c>
      <c r="FF218" s="72" t="str">
        <f>IF(ISNUMBER(T1_Data!FF216),IF(T1_Data!FF216=-999,"NA",IF(T1_Data!FF216&lt;1, "&lt;1", IF(T1_Data!FF216&gt;99, "&gt;99", T1_Data!FF216))),"-")</f>
        <v>-</v>
      </c>
      <c r="FG218" s="72" t="str">
        <f>IF(ISNUMBER(T1_Data!FG216),IF(T1_Data!FG216=-999,"NA",IF(T1_Data!FG216&lt;1, "&lt;1", IF(T1_Data!FG216&gt;99, "&gt;99", T1_Data!FG216))),"-")</f>
        <v>-</v>
      </c>
      <c r="FH218" s="72" t="str">
        <f>IF(ISNUMBER(T1_Data!FH216),IF(T1_Data!FH216=-999,"NA",IF(T1_Data!FH216&lt;1, "&lt;1", IF(T1_Data!FH216&gt;99, "&gt;99", T1_Data!FH216))),"-")</f>
        <v>-</v>
      </c>
      <c r="FI218" s="72" t="str">
        <f>IF(ISNUMBER(T1_Data!FI216),IF(T1_Data!FI216=-999,"NA",IF(T1_Data!FI216&lt;1, "&lt;1", IF(T1_Data!FI216&gt;99, "&gt;99", T1_Data!FI216))),"-")</f>
        <v>-</v>
      </c>
      <c r="FJ218" s="72" t="str">
        <f>IF(ISNUMBER(T1_Data!FJ216),IF(T1_Data!FJ216=-999,"NA",IF(T1_Data!FJ216&lt;1, "&lt;1", IF(T1_Data!FJ216&gt;99, "&gt;99", T1_Data!FJ216))),"-")</f>
        <v>-</v>
      </c>
      <c r="FK218" s="72" t="str">
        <f>IF(ISNUMBER(T1_Data!FK216),IF(T1_Data!FK216=-999,"NA",IF(T1_Data!FK216&lt;1, "&lt;1", IF(T1_Data!FK216&gt;99, "&gt;99", T1_Data!FK216))),"-")</f>
        <v>-</v>
      </c>
      <c r="FL218" s="72" t="str">
        <f>IF(ISNUMBER(T1_Data!FL216),IF(T1_Data!FL216=-999,"NA",IF(T1_Data!FL216&lt;1, "&lt;1", IF(T1_Data!FL216&gt;99, "&gt;99", T1_Data!FL216))),"-")</f>
        <v>-</v>
      </c>
      <c r="FM218" s="72" t="str">
        <f>IF(ISNUMBER(T1_Data!FM216),IF(T1_Data!FM216=-999,"NA",IF(T1_Data!FM216&lt;1, "&lt;1", IF(T1_Data!FM216&gt;99, "&gt;99", T1_Data!FM216))),"-")</f>
        <v>-</v>
      </c>
      <c r="FN218" s="72" t="str">
        <f>IF(ISNUMBER(T1_Data!FN216),IF(T1_Data!FN216=-999,"NA",IF(T1_Data!FN216&lt;1, "&lt;1", IF(T1_Data!FN216&gt;99, "&gt;99", T1_Data!FN216))),"-")</f>
        <v>-</v>
      </c>
      <c r="FO218" s="72" t="str">
        <f>IF(ISNUMBER(T1_Data!FO216),IF(T1_Data!FO216=-999,"NA",IF(T1_Data!FO216&lt;1, "&lt;1", IF(T1_Data!FO216&gt;99, "&gt;99", T1_Data!FO216))),"-")</f>
        <v>-</v>
      </c>
      <c r="FP218" s="72" t="str">
        <f>IF(ISNUMBER(T1_Data!FP216),IF(T1_Data!FP216=-999,"NA",IF(T1_Data!FP216&lt;1, "&lt;1", IF(T1_Data!FP216&gt;99, "&gt;99", T1_Data!FP216))),"-")</f>
        <v>-</v>
      </c>
      <c r="FQ218" s="72" t="str">
        <f>IF(ISNUMBER(T1_Data!FQ216),IF(T1_Data!FQ216=-999,"NA",IF(T1_Data!FQ216&lt;1, "&lt;1", IF(T1_Data!FQ216&gt;99, "&gt;99", T1_Data!FQ216))),"-")</f>
        <v>-</v>
      </c>
      <c r="FR218" s="72" t="str">
        <f>IF(ISNUMBER(T1_Data!FR216),IF(T1_Data!FR216=-999,"NA",IF(T1_Data!FR216&lt;1, "&lt;1", IF(T1_Data!FR216&gt;99, "&gt;99", T1_Data!FR216))),"-")</f>
        <v>-</v>
      </c>
      <c r="FS218" s="72" t="str">
        <f>IF(ISNUMBER(T1_Data!FS216),IF(T1_Data!FS216=-999,"NA",IF(T1_Data!FS216&lt;1, "&lt;1", IF(T1_Data!FS216&gt;99, "&gt;99", T1_Data!FS216))),"-")</f>
        <v>-</v>
      </c>
      <c r="FT218" s="72" t="str">
        <f>IF(ISNUMBER(T1_Data!FT216),IF(T1_Data!FT216=-999,"NA",IF(T1_Data!FT216&lt;1, "&lt;1", IF(T1_Data!FT216&gt;99, "&gt;99", T1_Data!FT216))),"-")</f>
        <v>-</v>
      </c>
      <c r="FU218" s="72" t="str">
        <f>IF(ISNUMBER(T1_Data!FU216),IF(T1_Data!FU216=-999,"NA",IF(T1_Data!FU216&lt;1, "&lt;1", IF(T1_Data!FU216&gt;99, "&gt;99", T1_Data!FU216))),"-")</f>
        <v>-</v>
      </c>
      <c r="FV218" s="72" t="str">
        <f>IF(ISNUMBER(T1_Data!FV216),IF(T1_Data!FV216=-999,"NA",IF(T1_Data!FV216&lt;1, "&lt;1", IF(T1_Data!FV216&gt;99, "&gt;99", T1_Data!FV216))),"-")</f>
        <v>-</v>
      </c>
      <c r="FW218" s="72" t="str">
        <f>IF(ISNUMBER(T1_Data!FW216),IF(T1_Data!FW216=-999,"NA",IF(T1_Data!FW216&lt;1, "&lt;1", IF(T1_Data!FW216&gt;99, "&gt;99", T1_Data!FW216))),"-")</f>
        <v>-</v>
      </c>
      <c r="FX218" s="71" t="str">
        <f>IF(ISBLANK(T1_Data!FX216), "", T1_Data!FX216)</f>
        <v/>
      </c>
    </row>
    <row r="219" spans="1:180" x14ac:dyDescent="0.25">
      <c r="A219" s="71" t="str">
        <f>IF(ISBLANK(T1_Data!A217), "", T1_Data!A217)</f>
        <v/>
      </c>
      <c r="B219" s="72" t="str">
        <f>IF(ISNUMBER(T1_Data!B217), T1_Data!B217,"-")</f>
        <v>-</v>
      </c>
      <c r="C219" s="72" t="str">
        <f>IF(ISNUMBER(T1_Data!C217),IF(T1_Data!C217=-999,"NA",IF(T1_Data!C217&lt;1, "&lt;1", IF(T1_Data!C217&gt;99, "&gt;99", T1_Data!C217))),"-")</f>
        <v>-</v>
      </c>
      <c r="D219" s="72" t="str">
        <f>IF(ISNUMBER(T1_Data!D217),IF(T1_Data!D217=-999,"NA",IF(T1_Data!D217&lt;1, "&lt;1", IF(T1_Data!D217&gt;99, "&gt;99", T1_Data!D217))),"-")</f>
        <v>-</v>
      </c>
      <c r="E219" s="72" t="str">
        <f>IF(ISNUMBER(T1_Data!E217),IF(T1_Data!E217=-999,"NA",IF(T1_Data!E217&lt;1, "&lt;1", IF(T1_Data!E217&gt;99, "&gt;99", T1_Data!E217))),"-")</f>
        <v>-</v>
      </c>
      <c r="F219" s="72" t="str">
        <f>IF(ISNUMBER(T1_Data!F217),IF(T1_Data!F217=-999,"NA",IF(T1_Data!F217&lt;1, "&lt;1", IF(T1_Data!F217&gt;99, "&gt;99", T1_Data!F217))),"-")</f>
        <v>-</v>
      </c>
      <c r="G219" s="72" t="str">
        <f>IF(ISNUMBER(T1_Data!G217),IF(T1_Data!G217=-999,"NA",IF(T1_Data!G217&lt;1, "&lt;1", IF(T1_Data!G217&gt;99, "&gt;99", T1_Data!G217))),"-")</f>
        <v>-</v>
      </c>
      <c r="H219" s="72" t="str">
        <f>IF(ISNUMBER(T1_Data!H217),IF(T1_Data!H217=-999,"NA",IF(T1_Data!H217&lt;1, "&lt;1", IF(T1_Data!H217&gt;99, "&gt;99", T1_Data!H217))),"-")</f>
        <v>-</v>
      </c>
      <c r="I219" s="72" t="str">
        <f>IF(ISNUMBER(T1_Data!I217),IF(T1_Data!I217=-999,"NA",IF(T1_Data!I217&lt;1, "&lt;1", IF(T1_Data!I217&gt;99, "&gt;99", T1_Data!I217))),"-")</f>
        <v>-</v>
      </c>
      <c r="J219" s="72" t="str">
        <f>IF(ISNUMBER(T1_Data!J217),IF(T1_Data!J217=-999,"NA",IF(T1_Data!J217&lt;1, "&lt;1", IF(T1_Data!J217&gt;99, "&gt;99", T1_Data!J217))),"-")</f>
        <v>-</v>
      </c>
      <c r="K219" s="72" t="str">
        <f>IF(ISNUMBER(T1_Data!K217),IF(T1_Data!K217=-999,"NA",IF(T1_Data!K217&lt;1, "&lt;1", IF(T1_Data!K217&gt;99, "&gt;99", T1_Data!K217))),"-")</f>
        <v>-</v>
      </c>
      <c r="L219" s="72" t="str">
        <f>IF(ISNUMBER(T1_Data!L217),IF(T1_Data!L217=-999,"NA",IF(T1_Data!L217&lt;1, "&lt;1", IF(T1_Data!L217&gt;99, "&gt;99", T1_Data!L217))),"-")</f>
        <v>-</v>
      </c>
      <c r="M219" s="72" t="str">
        <f>IF(ISNUMBER(T1_Data!M217),IF(T1_Data!M217=-999,"NA",IF(T1_Data!M217&lt;1, "&lt;1", IF(T1_Data!M217&gt;99, "&gt;99", T1_Data!M217))),"-")</f>
        <v>-</v>
      </c>
      <c r="N219" s="72" t="str">
        <f>IF(ISNUMBER(T1_Data!N217),IF(T1_Data!N217=-999,"NA",IF(T1_Data!N217&lt;1, "&lt;1", IF(T1_Data!N217&gt;99, "&gt;99", T1_Data!N217))),"-")</f>
        <v>-</v>
      </c>
      <c r="O219" s="72" t="str">
        <f>IF(ISNUMBER(T1_Data!O217),IF(T1_Data!O217=-999,"NA",IF(T1_Data!O217&lt;1, "&lt;1", IF(T1_Data!O217&gt;99, "&gt;99", T1_Data!O217))),"-")</f>
        <v>-</v>
      </c>
      <c r="P219" s="72" t="str">
        <f>IF(ISNUMBER(T1_Data!P217),IF(T1_Data!P217=-999,"NA",IF(T1_Data!P217&lt;1, "&lt;1", IF(T1_Data!P217&gt;99, "&gt;99", T1_Data!P217))),"-")</f>
        <v>-</v>
      </c>
      <c r="Q219" s="72" t="str">
        <f>IF(ISNUMBER(T1_Data!Q217),IF(T1_Data!Q217=-999,"NA",IF(T1_Data!Q217&lt;1, "&lt;1", IF(T1_Data!Q217&gt;99, "&gt;99", T1_Data!Q217))),"-")</f>
        <v>-</v>
      </c>
      <c r="R219" s="72" t="str">
        <f>IF(ISNUMBER(T1_Data!R217),IF(T1_Data!R217=-999,"NA",IF(T1_Data!R217&lt;1, "&lt;1", IF(T1_Data!R217&gt;99, "&gt;99", T1_Data!R217))),"-")</f>
        <v>-</v>
      </c>
      <c r="S219" s="72" t="str">
        <f>IF(ISNUMBER(T1_Data!S217),IF(T1_Data!S217=-999,"NA",IF(T1_Data!S217&lt;1, "&lt;1", IF(T1_Data!S217&gt;99, "&gt;99", T1_Data!S217))),"-")</f>
        <v>-</v>
      </c>
      <c r="T219" s="72" t="str">
        <f>IF(ISNUMBER(T1_Data!T217),IF(T1_Data!T217=-999,"NA",IF(T1_Data!T217&lt;1, "&lt;1", IF(T1_Data!T217&gt;99, "&gt;99", T1_Data!T217))),"-")</f>
        <v>-</v>
      </c>
      <c r="U219" s="72" t="str">
        <f>IF(ISNUMBER(T1_Data!U217),IF(T1_Data!U217=-999,"NA",IF(T1_Data!U217&lt;1, "&lt;1", IF(T1_Data!U217&gt;99, "&gt;99", T1_Data!U217))),"-")</f>
        <v>-</v>
      </c>
      <c r="V219" s="72" t="str">
        <f>IF(ISNUMBER(T1_Data!V217),IF(T1_Data!V217=-999,"NA",IF(T1_Data!V217&lt;1, "&lt;1", IF(T1_Data!V217&gt;99, "&gt;99", T1_Data!V217))),"-")</f>
        <v>-</v>
      </c>
      <c r="W219" s="72" t="str">
        <f>IF(ISNUMBER(T1_Data!W217),IF(T1_Data!W217=-999,"NA",IF(T1_Data!W217&lt;1, "&lt;1", IF(T1_Data!W217&gt;99, "&gt;99", T1_Data!W217))),"-")</f>
        <v>-</v>
      </c>
      <c r="X219" s="72" t="str">
        <f>IF(ISNUMBER(T1_Data!X217),IF(T1_Data!X217=-999,"NA",IF(T1_Data!X217&lt;1, "&lt;1", IF(T1_Data!X217&gt;99, "&gt;99", T1_Data!X217))),"-")</f>
        <v>-</v>
      </c>
      <c r="Y219" s="72" t="str">
        <f>IF(ISNUMBER(T1_Data!Y217),IF(T1_Data!Y217=-999,"NA",IF(T1_Data!Y217&lt;1, "&lt;1", IF(T1_Data!Y217&gt;99, "&gt;99", T1_Data!Y217))),"-")</f>
        <v>-</v>
      </c>
      <c r="Z219" s="72" t="str">
        <f>IF(ISNUMBER(T1_Data!Z217),IF(T1_Data!Z217=-999,"NA",IF(T1_Data!Z217&lt;1, "&lt;1", IF(T1_Data!Z217&gt;99, "&gt;99", T1_Data!Z217))),"-")</f>
        <v>-</v>
      </c>
      <c r="AA219" s="72" t="str">
        <f>IF(ISNUMBER(T1_Data!AA217),IF(T1_Data!AA217=-999,"NA",IF(T1_Data!AA217&lt;1, "&lt;1", IF(T1_Data!AA217&gt;99, "&gt;99", T1_Data!AA217))),"-")</f>
        <v>-</v>
      </c>
      <c r="AB219" s="72" t="str">
        <f>IF(ISNUMBER(T1_Data!AB217),IF(T1_Data!AB217=-999,"NA",IF(T1_Data!AB217&lt;1, "&lt;1", IF(T1_Data!AB217&gt;99, "&gt;99", T1_Data!AB217))),"-")</f>
        <v>-</v>
      </c>
      <c r="AC219" s="72" t="str">
        <f>IF(ISNUMBER(T1_Data!AC217),IF(T1_Data!AC217=-999,"NA",IF(T1_Data!AC217&lt;1, "&lt;1", IF(T1_Data!AC217&gt;99, "&gt;99", T1_Data!AC217))),"-")</f>
        <v>-</v>
      </c>
      <c r="AD219" s="72" t="str">
        <f>IF(ISNUMBER(T1_Data!AD217),IF(T1_Data!AD217=-999,"NA",IF(T1_Data!AD217&lt;1, "&lt;1", IF(T1_Data!AD217&gt;99, "&gt;99", T1_Data!AD217))),"-")</f>
        <v>-</v>
      </c>
      <c r="AE219" s="72" t="str">
        <f>IF(ISNUMBER(T1_Data!AE217),IF(T1_Data!AE217=-999,"NA",IF(T1_Data!AE217&lt;1, "&lt;1", IF(T1_Data!AE217&gt;99, "&gt;99", T1_Data!AE217))),"-")</f>
        <v>-</v>
      </c>
      <c r="AF219" s="72" t="str">
        <f>IF(ISNUMBER(T1_Data!AF217),IF(T1_Data!AF217=-999,"NA",IF(T1_Data!AF217&lt;1, "&lt;1", IF(T1_Data!AF217&gt;99, "&gt;99", T1_Data!AF217))),"-")</f>
        <v>-</v>
      </c>
      <c r="AG219" s="72" t="str">
        <f>IF(ISNUMBER(T1_Data!AG217),IF(T1_Data!AG217=-999,"NA",IF(T1_Data!AG217&lt;1, "&lt;1", IF(T1_Data!AG217&gt;99, "&gt;99", T1_Data!AG217))),"-")</f>
        <v>-</v>
      </c>
      <c r="AH219" s="72" t="str">
        <f>IF(ISNUMBER(T1_Data!AH217),IF(T1_Data!AH217=-999,"NA",IF(T1_Data!AH217&lt;1, "&lt;1", IF(T1_Data!AH217&gt;99, "&gt;99", T1_Data!AH217))),"-")</f>
        <v>-</v>
      </c>
      <c r="AI219" s="72" t="str">
        <f>IF(ISNUMBER(T1_Data!AI217),IF(T1_Data!AI217=-999,"NA",IF(T1_Data!AI217&lt;1, "&lt;1", IF(T1_Data!AI217&gt;99, "&gt;99", T1_Data!AI217))),"-")</f>
        <v>-</v>
      </c>
      <c r="AJ219" s="72" t="str">
        <f>IF(ISNUMBER(T1_Data!AJ217),IF(T1_Data!AJ217=-999,"NA",IF(T1_Data!AJ217&lt;1, "&lt;1", IF(T1_Data!AJ217&gt;99, "&gt;99", T1_Data!AJ217))),"-")</f>
        <v>-</v>
      </c>
      <c r="AK219" s="72" t="str">
        <f>IF(ISNUMBER(T1_Data!AK217),IF(T1_Data!AK217=-999,"NA",IF(T1_Data!AK217&lt;1, "&lt;1", IF(T1_Data!AK217&gt;99, "&gt;99", T1_Data!AK217))),"-")</f>
        <v>-</v>
      </c>
      <c r="AL219" s="72" t="str">
        <f>IF(ISNUMBER(T1_Data!AL217),IF(T1_Data!AL217=-999,"NA",IF(T1_Data!AL217&lt;1, "&lt;1", IF(T1_Data!AL217&gt;99, "&gt;99", T1_Data!AL217))),"-")</f>
        <v>-</v>
      </c>
      <c r="AM219" s="72" t="str">
        <f>IF(ISNUMBER(T1_Data!AM217),IF(T1_Data!AM217=-999,"NA",IF(T1_Data!AM217&lt;1, "&lt;1", IF(T1_Data!AM217&gt;99, "&gt;99", T1_Data!AM217))),"-")</f>
        <v>-</v>
      </c>
      <c r="AN219" s="72" t="str">
        <f>IF(ISNUMBER(T1_Data!AN217),IF(T1_Data!AN217=-999,"NA",IF(T1_Data!AN217&lt;1, "&lt;1", IF(T1_Data!AN217&gt;99, "&gt;99", T1_Data!AN217))),"-")</f>
        <v>-</v>
      </c>
      <c r="AO219" s="72" t="str">
        <f>IF(ISNUMBER(T1_Data!AO217),IF(T1_Data!AO217=-999,"NA",IF(T1_Data!AO217&lt;1, "&lt;1", IF(T1_Data!AO217&gt;99, "&gt;99", T1_Data!AO217))),"-")</f>
        <v>-</v>
      </c>
      <c r="AP219" s="72" t="str">
        <f>IF(ISNUMBER(T1_Data!AP217),IF(T1_Data!AP217=-999,"NA",IF(T1_Data!AP217&lt;1, "&lt;1", IF(T1_Data!AP217&gt;99, "&gt;99", T1_Data!AP217))),"-")</f>
        <v>-</v>
      </c>
      <c r="AQ219" s="72" t="str">
        <f>IF(ISNUMBER(T1_Data!AQ217),IF(T1_Data!AQ217=-999,"NA",IF(T1_Data!AQ217&lt;1, "&lt;1", IF(T1_Data!AQ217&gt;99, "&gt;99", T1_Data!AQ217))),"-")</f>
        <v>-</v>
      </c>
      <c r="AR219" s="72" t="str">
        <f>IF(ISNUMBER(T1_Data!AR217),IF(T1_Data!AR217=-999,"NA",IF(T1_Data!AR217&lt;1, "&lt;1", IF(T1_Data!AR217&gt;99, "&gt;99", T1_Data!AR217))),"-")</f>
        <v>-</v>
      </c>
      <c r="AS219" s="72" t="str">
        <f>IF(ISNUMBER(T1_Data!AS217),IF(T1_Data!AS217=-999,"NA",IF(T1_Data!AS217&lt;1, "&lt;1", IF(T1_Data!AS217&gt;99, "&gt;99", T1_Data!AS217))),"-")</f>
        <v>-</v>
      </c>
      <c r="AT219" s="72" t="str">
        <f>IF(ISNUMBER(T1_Data!AT217),IF(T1_Data!AT217=-999,"NA",IF(T1_Data!AT217&lt;1, "&lt;1", IF(T1_Data!AT217&gt;99, "&gt;99", T1_Data!AT217))),"-")</f>
        <v>-</v>
      </c>
      <c r="AU219" s="72" t="str">
        <f>IF(ISNUMBER(T1_Data!AU217),IF(T1_Data!AU217=-999,"NA",IF(T1_Data!AU217&lt;1, "&lt;1", IF(T1_Data!AU217&gt;99, "&gt;99", T1_Data!AU217))),"-")</f>
        <v>-</v>
      </c>
      <c r="AV219" s="72" t="str">
        <f>IF(ISNUMBER(T1_Data!AV217),IF(T1_Data!AV217=-999,"NA",IF(T1_Data!AV217&lt;1, "&lt;1", IF(T1_Data!AV217&gt;99, "&gt;99", T1_Data!AV217))),"-")</f>
        <v>-</v>
      </c>
      <c r="AW219" s="72" t="str">
        <f>IF(ISNUMBER(T1_Data!AW217),IF(T1_Data!AW217=-999,"NA",IF(T1_Data!AW217&lt;1, "&lt;1", IF(T1_Data!AW217&gt;99, "&gt;99", T1_Data!AW217))),"-")</f>
        <v>-</v>
      </c>
      <c r="AX219" s="72" t="str">
        <f>IF(ISNUMBER(T1_Data!AX217),IF(T1_Data!AX217=-999,"NA",IF(T1_Data!AX217&lt;1, "&lt;1", IF(T1_Data!AX217&gt;99, "&gt;99", T1_Data!AX217))),"-")</f>
        <v>-</v>
      </c>
      <c r="AY219" s="72" t="str">
        <f>IF(ISNUMBER(T1_Data!AY217),IF(T1_Data!AY217=-999,"NA",IF(T1_Data!AY217&lt;1, "&lt;1", IF(T1_Data!AY217&gt;99, "&gt;99", T1_Data!AY217))),"-")</f>
        <v>-</v>
      </c>
      <c r="AZ219" s="72" t="str">
        <f>IF(ISNUMBER(T1_Data!AZ217),IF(T1_Data!AZ217=-999,"NA",IF(T1_Data!AZ217&lt;1, "&lt;1", IF(T1_Data!AZ217&gt;99, "&gt;99", T1_Data!AZ217))),"-")</f>
        <v>-</v>
      </c>
      <c r="BA219" s="72" t="str">
        <f>IF(ISNUMBER(T1_Data!BA217),IF(T1_Data!BA217=-999,"NA",IF(T1_Data!BA217&lt;1, "&lt;1", IF(T1_Data!BA217&gt;99, "&gt;99", T1_Data!BA217))),"-")</f>
        <v>-</v>
      </c>
      <c r="BB219" s="72" t="str">
        <f>IF(ISNUMBER(T1_Data!BB217),IF(T1_Data!BB217=-999,"NA",IF(T1_Data!BB217&lt;1, "&lt;1", IF(T1_Data!BB217&gt;99, "&gt;99", T1_Data!BB217))),"-")</f>
        <v>-</v>
      </c>
      <c r="BC219" s="72" t="str">
        <f>IF(ISNUMBER(T1_Data!BC217),IF(T1_Data!BC217=-999,"NA",IF(T1_Data!BC217&lt;1, "&lt;1", IF(T1_Data!BC217&gt;99, "&gt;99", T1_Data!BC217))),"-")</f>
        <v>-</v>
      </c>
      <c r="BD219" s="72" t="str">
        <f>IF(ISNUMBER(T1_Data!BD217),IF(T1_Data!BD217=-999,"NA",IF(T1_Data!BD217&lt;1, "&lt;1", IF(T1_Data!BD217&gt;99, "&gt;99", T1_Data!BD217))),"-")</f>
        <v>-</v>
      </c>
      <c r="BE219" s="72" t="str">
        <f>IF(ISNUMBER(T1_Data!BE217),IF(T1_Data!BE217=-999,"NA",IF(T1_Data!BE217&lt;1, "&lt;1", IF(T1_Data!BE217&gt;99, "&gt;99", T1_Data!BE217))),"-")</f>
        <v>-</v>
      </c>
      <c r="BF219" s="72" t="str">
        <f>IF(ISNUMBER(T1_Data!BF217),IF(T1_Data!BF217=-999,"NA",IF(T1_Data!BF217&lt;1, "&lt;1", IF(T1_Data!BF217&gt;99, "&gt;99", T1_Data!BF217))),"-")</f>
        <v>-</v>
      </c>
      <c r="BG219" s="72" t="str">
        <f>IF(ISNUMBER(T1_Data!BG217),IF(T1_Data!BG217=-999,"NA",IF(T1_Data!BG217&lt;1, "&lt;1", IF(T1_Data!BG217&gt;99, "&gt;99", T1_Data!BG217))),"-")</f>
        <v>-</v>
      </c>
      <c r="BH219" s="72" t="str">
        <f>IF(ISNUMBER(T1_Data!BH217),IF(T1_Data!BH217=-999,"NA",IF(T1_Data!BH217&lt;1, "&lt;1", IF(T1_Data!BH217&gt;99, "&gt;99", T1_Data!BH217))),"-")</f>
        <v>-</v>
      </c>
      <c r="BI219" s="72" t="str">
        <f>IF(ISNUMBER(T1_Data!BI217),IF(T1_Data!BI217=-999,"NA",IF(T1_Data!BI217&lt;1, "&lt;1", IF(T1_Data!BI217&gt;99, "&gt;99", T1_Data!BI217))),"-")</f>
        <v>-</v>
      </c>
      <c r="BJ219" s="72" t="str">
        <f>IF(ISNUMBER(T1_Data!BJ217),IF(T1_Data!BJ217=-999,"NA",IF(T1_Data!BJ217&lt;1, "&lt;1", IF(T1_Data!BJ217&gt;99, "&gt;99", T1_Data!BJ217))),"-")</f>
        <v>-</v>
      </c>
      <c r="BK219" s="72" t="str">
        <f>IF(ISNUMBER(T1_Data!BK217),IF(T1_Data!BK217=-999,"NA",IF(T1_Data!BK217&lt;1, "&lt;1", IF(T1_Data!BK217&gt;99, "&gt;99", T1_Data!BK217))),"-")</f>
        <v>-</v>
      </c>
      <c r="BL219" s="72" t="str">
        <f>IF(ISNUMBER(T1_Data!BL217),IF(T1_Data!BL217=-999,"NA",IF(T1_Data!BL217&lt;1, "&lt;1", IF(T1_Data!BL217&gt;99, "&gt;99", T1_Data!BL217))),"-")</f>
        <v>-</v>
      </c>
      <c r="BM219" s="72" t="str">
        <f>IF(ISNUMBER(T1_Data!BM217),IF(T1_Data!BM217=-999,"NA",IF(T1_Data!BM217&lt;1, "&lt;1", IF(T1_Data!BM217&gt;99, "&gt;99", T1_Data!BM217))),"-")</f>
        <v>-</v>
      </c>
      <c r="BN219" s="72" t="str">
        <f>IF(ISNUMBER(T1_Data!BN217),IF(T1_Data!BN217=-999,"NA",IF(T1_Data!BN217&lt;1, "&lt;1", IF(T1_Data!BN217&gt;99, "&gt;99", T1_Data!BN217))),"-")</f>
        <v>-</v>
      </c>
      <c r="BO219" s="72" t="str">
        <f>IF(ISNUMBER(T1_Data!BO217),IF(T1_Data!BO217=-999,"NA",IF(T1_Data!BO217&lt;1, "&lt;1", IF(T1_Data!BO217&gt;99, "&gt;99", T1_Data!BO217))),"-")</f>
        <v>-</v>
      </c>
      <c r="BP219" s="72" t="str">
        <f>IF(ISNUMBER(T1_Data!BP217),IF(T1_Data!BP217=-999,"NA",IF(T1_Data!BP217&lt;1, "&lt;1", IF(T1_Data!BP217&gt;99, "&gt;99", T1_Data!BP217))),"-")</f>
        <v>-</v>
      </c>
      <c r="BQ219" s="72" t="str">
        <f>IF(ISNUMBER(T1_Data!BQ217),IF(T1_Data!BQ217=-999,"NA",IF(T1_Data!BQ217&lt;1, "&lt;1", IF(T1_Data!BQ217&gt;99, "&gt;99", T1_Data!BQ217))),"-")</f>
        <v>-</v>
      </c>
      <c r="BR219" s="72" t="str">
        <f>IF(ISNUMBER(T1_Data!BR217),IF(T1_Data!BR217=-999,"NA",IF(T1_Data!BR217&lt;1, "&lt;1", IF(T1_Data!BR217&gt;99, "&gt;99", T1_Data!BR217))),"-")</f>
        <v>-</v>
      </c>
      <c r="BS219" s="72" t="str">
        <f>IF(ISNUMBER(T1_Data!BS217),IF(T1_Data!BS217=-999,"NA",IF(T1_Data!BS217&lt;1, "&lt;1", IF(T1_Data!BS217&gt;99, "&gt;99", T1_Data!BS217))),"-")</f>
        <v>-</v>
      </c>
      <c r="BT219" s="72" t="str">
        <f>IF(ISNUMBER(T1_Data!BT217),IF(T1_Data!BT217=-999,"NA",IF(T1_Data!BT217&lt;1, "&lt;1", IF(T1_Data!BT217&gt;99, "&gt;99", T1_Data!BT217))),"-")</f>
        <v>-</v>
      </c>
      <c r="BU219" s="72" t="str">
        <f>IF(ISNUMBER(T1_Data!BU217),IF(T1_Data!BU217=-999,"NA",IF(T1_Data!BU217&lt;1, "&lt;1", IF(T1_Data!BU217&gt;99, "&gt;99", T1_Data!BU217))),"-")</f>
        <v>-</v>
      </c>
      <c r="BV219" s="72" t="str">
        <f>IF(ISNUMBER(T1_Data!BV217),IF(T1_Data!BV217=-999,"NA",IF(T1_Data!BV217&lt;1, "&lt;1", IF(T1_Data!BV217&gt;99, "&gt;99", T1_Data!BV217))),"-")</f>
        <v>-</v>
      </c>
      <c r="BW219" s="72" t="str">
        <f>IF(ISNUMBER(T1_Data!BW217),IF(T1_Data!BW217=-999,"NA",IF(T1_Data!BW217&lt;1, "&lt;1", IF(T1_Data!BW217&gt;99, "&gt;99", T1_Data!BW217))),"-")</f>
        <v>-</v>
      </c>
      <c r="BX219" s="72" t="str">
        <f>IF(ISNUMBER(T1_Data!BX217),IF(T1_Data!BX217=-999,"NA",IF(T1_Data!BX217&lt;1, "&lt;1", IF(T1_Data!BX217&gt;99, "&gt;99", T1_Data!BX217))),"-")</f>
        <v>-</v>
      </c>
      <c r="BY219" s="72" t="str">
        <f>IF(ISNUMBER(T1_Data!BY217),IF(T1_Data!BY217=-999,"NA",IF(T1_Data!BY217&lt;1, "&lt;1", IF(T1_Data!BY217&gt;99, "&gt;99", T1_Data!BY217))),"-")</f>
        <v>-</v>
      </c>
      <c r="BZ219" s="72" t="str">
        <f>IF(ISNUMBER(T1_Data!BZ217),IF(T1_Data!BZ217=-999,"NA",IF(T1_Data!BZ217&lt;1, "&lt;1", IF(T1_Data!BZ217&gt;99, "&gt;99", T1_Data!BZ217))),"-")</f>
        <v>-</v>
      </c>
      <c r="CA219" s="72" t="str">
        <f>IF(ISNUMBER(T1_Data!CA217),IF(T1_Data!CA217=-999,"NA",IF(T1_Data!CA217&lt;1, "&lt;1", IF(T1_Data!CA217&gt;99, "&gt;99", T1_Data!CA217))),"-")</f>
        <v>-</v>
      </c>
      <c r="CB219" s="72" t="str">
        <f>IF(ISNUMBER(T1_Data!CB217),IF(T1_Data!CB217=-999,"NA",IF(T1_Data!CB217&lt;1, "&lt;1", IF(T1_Data!CB217&gt;99, "&gt;99", T1_Data!CB217))),"-")</f>
        <v>-</v>
      </c>
      <c r="CC219" s="72" t="str">
        <f>IF(ISNUMBER(T1_Data!CC217),IF(T1_Data!CC217=-999,"NA",IF(T1_Data!CC217&lt;1, "&lt;1", IF(T1_Data!CC217&gt;99, "&gt;99", T1_Data!CC217))),"-")</f>
        <v>-</v>
      </c>
      <c r="CD219" s="72" t="str">
        <f>IF(ISNUMBER(T1_Data!CD217),IF(T1_Data!CD217=-999,"NA",IF(T1_Data!CD217&lt;1, "&lt;1", IF(T1_Data!CD217&gt;99, "&gt;99", T1_Data!CD217))),"-")</f>
        <v>-</v>
      </c>
      <c r="CE219" s="72" t="str">
        <f>IF(ISNUMBER(T1_Data!CE217),IF(T1_Data!CE217=-999,"NA",IF(T1_Data!CE217&lt;1, "&lt;1", IF(T1_Data!CE217&gt;99, "&gt;99", T1_Data!CE217))),"-")</f>
        <v>-</v>
      </c>
      <c r="CF219" s="72" t="str">
        <f>IF(ISNUMBER(T1_Data!CF217),IF(T1_Data!CF217=-999,"NA",IF(T1_Data!CF217&lt;1, "&lt;1", IF(T1_Data!CF217&gt;99, "&gt;99", T1_Data!CF217))),"-")</f>
        <v>-</v>
      </c>
      <c r="CG219" s="72" t="str">
        <f>IF(ISNUMBER(T1_Data!CG217),IF(T1_Data!CG217=-999,"NA",IF(T1_Data!CG217&lt;1, "&lt;1", IF(T1_Data!CG217&gt;99, "&gt;99", T1_Data!CG217))),"-")</f>
        <v>-</v>
      </c>
      <c r="CH219" s="72" t="str">
        <f>IF(ISNUMBER(T1_Data!CH217),IF(T1_Data!CH217=-999,"NA",IF(T1_Data!CH217&lt;1, "&lt;1", IF(T1_Data!CH217&gt;99, "&gt;99", T1_Data!CH217))),"-")</f>
        <v>-</v>
      </c>
      <c r="CI219" s="72" t="str">
        <f>IF(ISNUMBER(T1_Data!CI217),IF(T1_Data!CI217=-999,"NA",IF(T1_Data!CI217&lt;1, "&lt;1", IF(T1_Data!CI217&gt;99, "&gt;99", T1_Data!CI217))),"-")</f>
        <v>-</v>
      </c>
      <c r="CJ219" s="72" t="str">
        <f>IF(ISNUMBER(T1_Data!CJ217),IF(T1_Data!CJ217=-999,"NA",IF(T1_Data!CJ217&lt;1, "&lt;1", IF(T1_Data!CJ217&gt;99, "&gt;99", T1_Data!CJ217))),"-")</f>
        <v>-</v>
      </c>
      <c r="CK219" s="72" t="str">
        <f>IF(ISNUMBER(T1_Data!CK217),IF(T1_Data!CK217=-999,"NA",IF(T1_Data!CK217&lt;1, "&lt;1", IF(T1_Data!CK217&gt;99, "&gt;99", T1_Data!CK217))),"-")</f>
        <v>-</v>
      </c>
      <c r="CL219" s="72" t="str">
        <f>IF(ISNUMBER(T1_Data!CL217),IF(T1_Data!CL217=-999,"NA",IF(T1_Data!CL217&lt;1, "&lt;1", IF(T1_Data!CL217&gt;99, "&gt;99", T1_Data!CL217))),"-")</f>
        <v>-</v>
      </c>
      <c r="CM219" s="72" t="str">
        <f>IF(ISNUMBER(T1_Data!CM217),IF(T1_Data!CM217=-999,"NA",IF(T1_Data!CM217&lt;1, "&lt;1", IF(T1_Data!CM217&gt;99, "&gt;99", T1_Data!CM217))),"-")</f>
        <v>-</v>
      </c>
      <c r="CN219" s="72" t="str">
        <f>IF(ISNUMBER(T1_Data!CN217),IF(T1_Data!CN217=-999,"NA",IF(T1_Data!CN217&lt;1, "&lt;1", IF(T1_Data!CN217&gt;99, "&gt;99", T1_Data!CN217))),"-")</f>
        <v>-</v>
      </c>
      <c r="CO219" s="72" t="str">
        <f>IF(ISNUMBER(T1_Data!CO217),IF(T1_Data!CO217=-999,"NA",IF(T1_Data!CO217&lt;1, "&lt;1", IF(T1_Data!CO217&gt;99, "&gt;99", T1_Data!CO217))),"-")</f>
        <v>-</v>
      </c>
      <c r="CP219" s="72" t="str">
        <f>IF(ISNUMBER(T1_Data!CP217),IF(T1_Data!CP217=-999,"NA",IF(T1_Data!CP217&lt;1, "&lt;1", IF(T1_Data!CP217&gt;99, "&gt;99", T1_Data!CP217))),"-")</f>
        <v>-</v>
      </c>
      <c r="CQ219" s="72" t="str">
        <f>IF(ISNUMBER(T1_Data!CQ217),IF(T1_Data!CQ217=-999,"NA",IF(T1_Data!CQ217&lt;1, "&lt;1", IF(T1_Data!CQ217&gt;99, "&gt;99", T1_Data!CQ217))),"-")</f>
        <v>-</v>
      </c>
      <c r="CR219" s="72" t="str">
        <f>IF(ISNUMBER(T1_Data!CR217),IF(T1_Data!CR217=-999,"NA",IF(T1_Data!CR217&lt;1, "&lt;1", IF(T1_Data!CR217&gt;99, "&gt;99", T1_Data!CR217))),"-")</f>
        <v>-</v>
      </c>
      <c r="CS219" s="72" t="str">
        <f>IF(ISNUMBER(T1_Data!CS217),IF(T1_Data!CS217=-999,"NA",IF(T1_Data!CS217&lt;1, "&lt;1", IF(T1_Data!CS217&gt;99, "&gt;99", T1_Data!CS217))),"-")</f>
        <v>-</v>
      </c>
      <c r="CT219" s="72" t="str">
        <f>IF(ISNUMBER(T1_Data!CT217),IF(T1_Data!CT217=-999,"NA",IF(T1_Data!CT217&lt;1, "&lt;1", IF(T1_Data!CT217&gt;99, "&gt;99", T1_Data!CT217))),"-")</f>
        <v>-</v>
      </c>
      <c r="CU219" s="72" t="str">
        <f>IF(ISNUMBER(T1_Data!CU217),IF(T1_Data!CU217=-999,"NA",IF(T1_Data!CU217&lt;1, "&lt;1", IF(T1_Data!CU217&gt;99, "&gt;99", T1_Data!CU217))),"-")</f>
        <v>-</v>
      </c>
      <c r="CV219" s="72" t="str">
        <f>IF(ISNUMBER(T1_Data!CV217),IF(T1_Data!CV217=-999,"NA",IF(T1_Data!CV217&lt;1, "&lt;1", IF(T1_Data!CV217&gt;99, "&gt;99", T1_Data!CV217))),"-")</f>
        <v>-</v>
      </c>
      <c r="CW219" s="72" t="str">
        <f>IF(ISNUMBER(T1_Data!CW217),IF(T1_Data!CW217=-999,"NA",IF(T1_Data!CW217&lt;1, "&lt;1", IF(T1_Data!CW217&gt;99, "&gt;99", T1_Data!CW217))),"-")</f>
        <v>-</v>
      </c>
      <c r="CX219" s="72" t="str">
        <f>IF(ISNUMBER(T1_Data!CX217),IF(T1_Data!CX217=-999,"NA",IF(T1_Data!CX217&lt;1, "&lt;1", IF(T1_Data!CX217&gt;99, "&gt;99", T1_Data!CX217))),"-")</f>
        <v>-</v>
      </c>
      <c r="CY219" s="72" t="str">
        <f>IF(ISNUMBER(T1_Data!CY217),IF(T1_Data!CY217=-999,"NA",IF(T1_Data!CY217&lt;1, "&lt;1", IF(T1_Data!CY217&gt;99, "&gt;99", T1_Data!CY217))),"-")</f>
        <v>-</v>
      </c>
      <c r="CZ219" s="72" t="str">
        <f>IF(ISNUMBER(T1_Data!CZ217),IF(T1_Data!CZ217=-999,"NA",IF(T1_Data!CZ217&lt;1, "&lt;1", IF(T1_Data!CZ217&gt;99, "&gt;99", T1_Data!CZ217))),"-")</f>
        <v>-</v>
      </c>
      <c r="DA219" s="72" t="str">
        <f>IF(ISNUMBER(T1_Data!DA217),IF(T1_Data!DA217=-999,"NA",IF(T1_Data!DA217&lt;1, "&lt;1", IF(T1_Data!DA217&gt;99, "&gt;99", T1_Data!DA217))),"-")</f>
        <v>-</v>
      </c>
      <c r="DB219" s="72" t="str">
        <f>IF(ISNUMBER(T1_Data!DB217),IF(T1_Data!DB217=-999,"NA",IF(T1_Data!DB217&lt;1, "&lt;1", IF(T1_Data!DB217&gt;99, "&gt;99", T1_Data!DB217))),"-")</f>
        <v>-</v>
      </c>
      <c r="DC219" s="72" t="str">
        <f>IF(ISNUMBER(T1_Data!DC217),IF(T1_Data!DC217=-999,"NA",IF(T1_Data!DC217&lt;1, "&lt;1", IF(T1_Data!DC217&gt;99, "&gt;99", T1_Data!DC217))),"-")</f>
        <v>-</v>
      </c>
      <c r="DD219" s="72" t="str">
        <f>IF(ISNUMBER(T1_Data!DD217),IF(T1_Data!DD217=-999,"NA",IF(T1_Data!DD217&lt;1, "&lt;1", IF(T1_Data!DD217&gt;99, "&gt;99", T1_Data!DD217))),"-")</f>
        <v>-</v>
      </c>
      <c r="DE219" s="72" t="str">
        <f>IF(ISNUMBER(T1_Data!DE217),IF(T1_Data!DE217=-999,"NA",IF(T1_Data!DE217&lt;1, "&lt;1", IF(T1_Data!DE217&gt;99, "&gt;99", T1_Data!DE217))),"-")</f>
        <v>-</v>
      </c>
      <c r="DF219" s="72" t="str">
        <f>IF(ISNUMBER(T1_Data!DF217),IF(T1_Data!DF217=-999,"NA",IF(T1_Data!DF217&lt;1, "&lt;1", IF(T1_Data!DF217&gt;99, "&gt;99", T1_Data!DF217))),"-")</f>
        <v>-</v>
      </c>
      <c r="DG219" s="72" t="str">
        <f>IF(ISNUMBER(T1_Data!DG217),IF(T1_Data!DG217=-999,"NA",IF(T1_Data!DG217&lt;1, "&lt;1", IF(T1_Data!DG217&gt;99, "&gt;99", T1_Data!DG217))),"-")</f>
        <v>-</v>
      </c>
      <c r="DH219" s="72" t="str">
        <f>IF(ISNUMBER(T1_Data!DH217),IF(T1_Data!DH217=-999,"NA",IF(T1_Data!DH217&lt;1, "&lt;1", IF(T1_Data!DH217&gt;99, "&gt;99", T1_Data!DH217))),"-")</f>
        <v>-</v>
      </c>
      <c r="DI219" s="72" t="str">
        <f>IF(ISNUMBER(T1_Data!DI217),IF(T1_Data!DI217=-999,"NA",IF(T1_Data!DI217&lt;1, "&lt;1", IF(T1_Data!DI217&gt;99, "&gt;99", T1_Data!DI217))),"-")</f>
        <v>-</v>
      </c>
      <c r="DJ219" s="72" t="str">
        <f>IF(ISNUMBER(T1_Data!DJ217),IF(T1_Data!DJ217=-999,"NA",IF(T1_Data!DJ217&lt;1, "&lt;1", IF(T1_Data!DJ217&gt;99, "&gt;99", T1_Data!DJ217))),"-")</f>
        <v>-</v>
      </c>
      <c r="DK219" s="72" t="str">
        <f>IF(ISNUMBER(T1_Data!DK217),IF(T1_Data!DK217=-999,"NA",IF(T1_Data!DK217&lt;1, "&lt;1", IF(T1_Data!DK217&gt;99, "&gt;99", T1_Data!DK217))),"-")</f>
        <v>-</v>
      </c>
      <c r="DL219" s="72" t="str">
        <f>IF(ISNUMBER(T1_Data!DL217),IF(T1_Data!DL217=-999,"NA",IF(T1_Data!DL217&lt;1, "&lt;1", IF(T1_Data!DL217&gt;99, "&gt;99", T1_Data!DL217))),"-")</f>
        <v>-</v>
      </c>
      <c r="DM219" s="72" t="str">
        <f>IF(ISNUMBER(T1_Data!DM217),IF(T1_Data!DM217=-999,"NA",IF(T1_Data!DM217&lt;1, "&lt;1", IF(T1_Data!DM217&gt;99, "&gt;99", T1_Data!DM217))),"-")</f>
        <v>-</v>
      </c>
      <c r="DN219" s="72" t="str">
        <f>IF(ISNUMBER(T1_Data!DN217),IF(T1_Data!DN217=-999,"NA",IF(T1_Data!DN217&lt;1, "&lt;1", IF(T1_Data!DN217&gt;99, "&gt;99", T1_Data!DN217))),"-")</f>
        <v>-</v>
      </c>
      <c r="DO219" s="72" t="str">
        <f>IF(ISNUMBER(T1_Data!DO217),IF(T1_Data!DO217=-999,"NA",IF(T1_Data!DO217&lt;1, "&lt;1", IF(T1_Data!DO217&gt;99, "&gt;99", T1_Data!DO217))),"-")</f>
        <v>-</v>
      </c>
      <c r="DP219" s="72" t="str">
        <f>IF(ISNUMBER(T1_Data!DP217),IF(T1_Data!DP217=-999,"NA",IF(T1_Data!DP217&lt;1, "&lt;1", IF(T1_Data!DP217&gt;99, "&gt;99", T1_Data!DP217))),"-")</f>
        <v>-</v>
      </c>
      <c r="DQ219" s="72" t="str">
        <f>IF(ISNUMBER(T1_Data!DQ217),IF(T1_Data!DQ217=-999,"NA",IF(T1_Data!DQ217&lt;1, "&lt;1", IF(T1_Data!DQ217&gt;99, "&gt;99", T1_Data!DQ217))),"-")</f>
        <v>-</v>
      </c>
      <c r="DR219" s="72" t="str">
        <f>IF(ISNUMBER(T1_Data!DR217),IF(T1_Data!DR217=-999,"NA",IF(T1_Data!DR217&lt;1, "&lt;1", IF(T1_Data!DR217&gt;99, "&gt;99", T1_Data!DR217))),"-")</f>
        <v>-</v>
      </c>
      <c r="DS219" s="72" t="str">
        <f>IF(ISNUMBER(T1_Data!DS217),IF(T1_Data!DS217=-999,"NA",IF(T1_Data!DS217&lt;1, "&lt;1", IF(T1_Data!DS217&gt;99, "&gt;99", T1_Data!DS217))),"-")</f>
        <v>-</v>
      </c>
      <c r="DT219" s="72" t="str">
        <f>IF(ISNUMBER(T1_Data!DT217),IF(T1_Data!DT217=-999,"NA",IF(T1_Data!DT217&lt;1, "&lt;1", IF(T1_Data!DT217&gt;99, "&gt;99", T1_Data!DT217))),"-")</f>
        <v>-</v>
      </c>
      <c r="DU219" s="72" t="str">
        <f>IF(ISNUMBER(T1_Data!DU217),IF(T1_Data!DU217=-999,"NA",IF(T1_Data!DU217&lt;1, "&lt;1", IF(T1_Data!DU217&gt;99, "&gt;99", T1_Data!DU217))),"-")</f>
        <v>-</v>
      </c>
      <c r="DV219" s="72" t="str">
        <f>IF(ISNUMBER(T1_Data!DV217),IF(T1_Data!DV217=-999,"NA",IF(T1_Data!DV217&lt;1, "&lt;1", IF(T1_Data!DV217&gt;99, "&gt;99", T1_Data!DV217))),"-")</f>
        <v>-</v>
      </c>
      <c r="DW219" s="72" t="str">
        <f>IF(ISNUMBER(T1_Data!DW217),IF(T1_Data!DW217=-999,"NA",IF(T1_Data!DW217&lt;1, "&lt;1", IF(T1_Data!DW217&gt;99, "&gt;99", T1_Data!DW217))),"-")</f>
        <v>-</v>
      </c>
      <c r="DX219" s="72" t="str">
        <f>IF(ISNUMBER(T1_Data!DX217),IF(T1_Data!DX217=-999,"NA",IF(T1_Data!DX217&lt;1, "&lt;1", IF(T1_Data!DX217&gt;99, "&gt;99", T1_Data!DX217))),"-")</f>
        <v>-</v>
      </c>
      <c r="DY219" s="72" t="str">
        <f>IF(ISNUMBER(T1_Data!DY217),IF(T1_Data!DY217=-999,"NA",IF(T1_Data!DY217&lt;1, "&lt;1", IF(T1_Data!DY217&gt;99, "&gt;99", T1_Data!DY217))),"-")</f>
        <v>-</v>
      </c>
      <c r="DZ219" s="72" t="str">
        <f>IF(ISNUMBER(T1_Data!DZ217),IF(T1_Data!DZ217=-999,"NA",IF(T1_Data!DZ217&lt;1, "&lt;1", IF(T1_Data!DZ217&gt;99, "&gt;99", T1_Data!DZ217))),"-")</f>
        <v>-</v>
      </c>
      <c r="EA219" s="72" t="str">
        <f>IF(ISNUMBER(T1_Data!EA217),IF(T1_Data!EA217=-999,"NA",IF(T1_Data!EA217&lt;1, "&lt;1", IF(T1_Data!EA217&gt;99, "&gt;99", T1_Data!EA217))),"-")</f>
        <v>-</v>
      </c>
      <c r="EB219" s="72" t="str">
        <f>IF(ISNUMBER(T1_Data!EB217),IF(T1_Data!EB217=-999,"NA",IF(T1_Data!EB217&lt;1, "&lt;1", IF(T1_Data!EB217&gt;99, "&gt;99", T1_Data!EB217))),"-")</f>
        <v>-</v>
      </c>
      <c r="EC219" s="72" t="str">
        <f>IF(ISNUMBER(T1_Data!EC217),IF(T1_Data!EC217=-999,"NA",IF(T1_Data!EC217&lt;1, "&lt;1", IF(T1_Data!EC217&gt;99, "&gt;99", T1_Data!EC217))),"-")</f>
        <v>-</v>
      </c>
      <c r="ED219" s="72" t="str">
        <f>IF(ISNUMBER(T1_Data!ED217),IF(T1_Data!ED217=-999,"NA",IF(T1_Data!ED217&lt;1, "&lt;1", IF(T1_Data!ED217&gt;99, "&gt;99", T1_Data!ED217))),"-")</f>
        <v>-</v>
      </c>
      <c r="EE219" s="72" t="str">
        <f>IF(ISNUMBER(T1_Data!EE217),IF(T1_Data!EE217=-999,"NA",IF(T1_Data!EE217&lt;1, "&lt;1", IF(T1_Data!EE217&gt;99, "&gt;99", T1_Data!EE217))),"-")</f>
        <v>-</v>
      </c>
      <c r="EF219" s="72" t="str">
        <f>IF(ISNUMBER(T1_Data!EF217),IF(T1_Data!EF217=-999,"NA",IF(T1_Data!EF217&lt;1, "&lt;1", IF(T1_Data!EF217&gt;99, "&gt;99", T1_Data!EF217))),"-")</f>
        <v>-</v>
      </c>
      <c r="EG219" s="72" t="str">
        <f>IF(ISNUMBER(T1_Data!EG217),IF(T1_Data!EG217=-999,"NA",IF(T1_Data!EG217&lt;1, "&lt;1", IF(T1_Data!EG217&gt;99, "&gt;99", T1_Data!EG217))),"-")</f>
        <v>-</v>
      </c>
      <c r="EH219" s="72" t="str">
        <f>IF(ISNUMBER(T1_Data!EH217),IF(T1_Data!EH217=-999,"NA",IF(T1_Data!EH217&lt;1, "&lt;1", IF(T1_Data!EH217&gt;99, "&gt;99", T1_Data!EH217))),"-")</f>
        <v>-</v>
      </c>
      <c r="EI219" s="72" t="str">
        <f>IF(ISNUMBER(T1_Data!EI217),IF(T1_Data!EI217=-999,"NA",IF(T1_Data!EI217&lt;1, "&lt;1", IF(T1_Data!EI217&gt;99, "&gt;99", T1_Data!EI217))),"-")</f>
        <v>-</v>
      </c>
      <c r="EJ219" s="72" t="str">
        <f>IF(ISNUMBER(T1_Data!EJ217),IF(T1_Data!EJ217=-999,"NA",IF(T1_Data!EJ217&lt;1, "&lt;1", IF(T1_Data!EJ217&gt;99, "&gt;99", T1_Data!EJ217))),"-")</f>
        <v>-</v>
      </c>
      <c r="EK219" s="72" t="str">
        <f>IF(ISNUMBER(T1_Data!EK217),IF(T1_Data!EK217=-999,"NA",IF(T1_Data!EK217&lt;1, "&lt;1", IF(T1_Data!EK217&gt;99, "&gt;99", T1_Data!EK217))),"-")</f>
        <v>-</v>
      </c>
      <c r="EL219" s="72" t="str">
        <f>IF(ISNUMBER(T1_Data!EL217),IF(T1_Data!EL217=-999,"NA",IF(T1_Data!EL217&lt;1, "&lt;1", IF(T1_Data!EL217&gt;99, "&gt;99", T1_Data!EL217))),"-")</f>
        <v>-</v>
      </c>
      <c r="EM219" s="72" t="str">
        <f>IF(ISNUMBER(T1_Data!EM217),IF(T1_Data!EM217=-999,"NA",IF(T1_Data!EM217&lt;1, "&lt;1", IF(T1_Data!EM217&gt;99, "&gt;99", T1_Data!EM217))),"-")</f>
        <v>-</v>
      </c>
      <c r="EN219" s="72" t="str">
        <f>IF(ISNUMBER(T1_Data!EN217),IF(T1_Data!EN217=-999,"NA",IF(T1_Data!EN217&lt;1, "&lt;1", IF(T1_Data!EN217&gt;99, "&gt;99", T1_Data!EN217))),"-")</f>
        <v>-</v>
      </c>
      <c r="EO219" s="72" t="str">
        <f>IF(ISNUMBER(T1_Data!EO217),IF(T1_Data!EO217=-999,"NA",IF(T1_Data!EO217&lt;1, "&lt;1", IF(T1_Data!EO217&gt;99, "&gt;99", T1_Data!EO217))),"-")</f>
        <v>-</v>
      </c>
      <c r="EP219" s="72" t="str">
        <f>IF(ISNUMBER(T1_Data!EP217),IF(T1_Data!EP217=-999,"NA",IF(T1_Data!EP217&lt;1, "&lt;1", IF(T1_Data!EP217&gt;99, "&gt;99", T1_Data!EP217))),"-")</f>
        <v>-</v>
      </c>
      <c r="EQ219" s="72" t="str">
        <f>IF(ISNUMBER(T1_Data!EQ217),IF(T1_Data!EQ217=-999,"NA",IF(T1_Data!EQ217&lt;1, "&lt;1", IF(T1_Data!EQ217&gt;99, "&gt;99", T1_Data!EQ217))),"-")</f>
        <v>-</v>
      </c>
      <c r="ER219" s="72" t="str">
        <f>IF(ISNUMBER(T1_Data!ER217),IF(T1_Data!ER217=-999,"NA",IF(T1_Data!ER217&lt;1, "&lt;1", IF(T1_Data!ER217&gt;99, "&gt;99", T1_Data!ER217))),"-")</f>
        <v>-</v>
      </c>
      <c r="ES219" s="72" t="str">
        <f>IF(ISNUMBER(T1_Data!ES217),IF(T1_Data!ES217=-999,"NA",IF(T1_Data!ES217&lt;1, "&lt;1", IF(T1_Data!ES217&gt;99, "&gt;99", T1_Data!ES217))),"-")</f>
        <v>-</v>
      </c>
      <c r="ET219" s="72" t="str">
        <f>IF(ISNUMBER(T1_Data!ET217),IF(T1_Data!ET217=-999,"NA",IF(T1_Data!ET217&lt;1, "&lt;1", IF(T1_Data!ET217&gt;99, "&gt;99", T1_Data!ET217))),"-")</f>
        <v>-</v>
      </c>
      <c r="EU219" s="72" t="str">
        <f>IF(ISNUMBER(T1_Data!EU217),IF(T1_Data!EU217=-999,"NA",IF(T1_Data!EU217&lt;1, "&lt;1", IF(T1_Data!EU217&gt;99, "&gt;99", T1_Data!EU217))),"-")</f>
        <v>-</v>
      </c>
      <c r="EV219" s="72" t="str">
        <f>IF(ISNUMBER(T1_Data!EV217),IF(T1_Data!EV217=-999,"NA",IF(T1_Data!EV217&lt;1, "&lt;1", IF(T1_Data!EV217&gt;99, "&gt;99", T1_Data!EV217))),"-")</f>
        <v>-</v>
      </c>
      <c r="EW219" s="72" t="str">
        <f>IF(ISNUMBER(T1_Data!EW217),IF(T1_Data!EW217=-999,"NA",IF(T1_Data!EW217&lt;1, "&lt;1", IF(T1_Data!EW217&gt;99, "&gt;99", T1_Data!EW217))),"-")</f>
        <v>-</v>
      </c>
      <c r="EX219" s="72" t="str">
        <f>IF(ISNUMBER(T1_Data!EX217),IF(T1_Data!EX217=-999,"NA",IF(T1_Data!EX217&lt;1, "&lt;1", IF(T1_Data!EX217&gt;99, "&gt;99", T1_Data!EX217))),"-")</f>
        <v>-</v>
      </c>
      <c r="EY219" s="72" t="str">
        <f>IF(ISNUMBER(T1_Data!EY217),IF(T1_Data!EY217=-999,"NA",IF(T1_Data!EY217&lt;1, "&lt;1", IF(T1_Data!EY217&gt;99, "&gt;99", T1_Data!EY217))),"-")</f>
        <v>-</v>
      </c>
      <c r="EZ219" s="72" t="str">
        <f>IF(ISNUMBER(T1_Data!EZ217),IF(T1_Data!EZ217=-999,"NA",IF(T1_Data!EZ217&lt;1, "&lt;1", IF(T1_Data!EZ217&gt;99, "&gt;99", T1_Data!EZ217))),"-")</f>
        <v>-</v>
      </c>
      <c r="FA219" s="72" t="str">
        <f>IF(ISNUMBER(T1_Data!FA217),IF(T1_Data!FA217=-999,"NA",IF(T1_Data!FA217&lt;1, "&lt;1", IF(T1_Data!FA217&gt;99, "&gt;99", T1_Data!FA217))),"-")</f>
        <v>-</v>
      </c>
      <c r="FB219" s="72" t="str">
        <f>IF(ISNUMBER(T1_Data!FB217),IF(T1_Data!FB217=-999,"NA",IF(T1_Data!FB217&lt;1, "&lt;1", IF(T1_Data!FB217&gt;99, "&gt;99", T1_Data!FB217))),"-")</f>
        <v>-</v>
      </c>
      <c r="FC219" s="72" t="str">
        <f>IF(ISNUMBER(T1_Data!FC217),IF(T1_Data!FC217=-999,"NA",IF(T1_Data!FC217&lt;1, "&lt;1", IF(T1_Data!FC217&gt;99, "&gt;99", T1_Data!FC217))),"-")</f>
        <v>-</v>
      </c>
      <c r="FD219" s="72" t="str">
        <f>IF(ISNUMBER(T1_Data!FD217),IF(T1_Data!FD217=-999,"NA",IF(T1_Data!FD217&lt;1, "&lt;1", IF(T1_Data!FD217&gt;99, "&gt;99", T1_Data!FD217))),"-")</f>
        <v>-</v>
      </c>
      <c r="FE219" s="72" t="str">
        <f>IF(ISNUMBER(T1_Data!FE217),IF(T1_Data!FE217=-999,"NA",IF(T1_Data!FE217&lt;1, "&lt;1", IF(T1_Data!FE217&gt;99, "&gt;99", T1_Data!FE217))),"-")</f>
        <v>-</v>
      </c>
      <c r="FF219" s="72" t="str">
        <f>IF(ISNUMBER(T1_Data!FF217),IF(T1_Data!FF217=-999,"NA",IF(T1_Data!FF217&lt;1, "&lt;1", IF(T1_Data!FF217&gt;99, "&gt;99", T1_Data!FF217))),"-")</f>
        <v>-</v>
      </c>
      <c r="FG219" s="72" t="str">
        <f>IF(ISNUMBER(T1_Data!FG217),IF(T1_Data!FG217=-999,"NA",IF(T1_Data!FG217&lt;1, "&lt;1", IF(T1_Data!FG217&gt;99, "&gt;99", T1_Data!FG217))),"-")</f>
        <v>-</v>
      </c>
      <c r="FH219" s="72" t="str">
        <f>IF(ISNUMBER(T1_Data!FH217),IF(T1_Data!FH217=-999,"NA",IF(T1_Data!FH217&lt;1, "&lt;1", IF(T1_Data!FH217&gt;99, "&gt;99", T1_Data!FH217))),"-")</f>
        <v>-</v>
      </c>
      <c r="FI219" s="72" t="str">
        <f>IF(ISNUMBER(T1_Data!FI217),IF(T1_Data!FI217=-999,"NA",IF(T1_Data!FI217&lt;1, "&lt;1", IF(T1_Data!FI217&gt;99, "&gt;99", T1_Data!FI217))),"-")</f>
        <v>-</v>
      </c>
      <c r="FJ219" s="72" t="str">
        <f>IF(ISNUMBER(T1_Data!FJ217),IF(T1_Data!FJ217=-999,"NA",IF(T1_Data!FJ217&lt;1, "&lt;1", IF(T1_Data!FJ217&gt;99, "&gt;99", T1_Data!FJ217))),"-")</f>
        <v>-</v>
      </c>
      <c r="FK219" s="72" t="str">
        <f>IF(ISNUMBER(T1_Data!FK217),IF(T1_Data!FK217=-999,"NA",IF(T1_Data!FK217&lt;1, "&lt;1", IF(T1_Data!FK217&gt;99, "&gt;99", T1_Data!FK217))),"-")</f>
        <v>-</v>
      </c>
      <c r="FL219" s="72" t="str">
        <f>IF(ISNUMBER(T1_Data!FL217),IF(T1_Data!FL217=-999,"NA",IF(T1_Data!FL217&lt;1, "&lt;1", IF(T1_Data!FL217&gt;99, "&gt;99", T1_Data!FL217))),"-")</f>
        <v>-</v>
      </c>
      <c r="FM219" s="72" t="str">
        <f>IF(ISNUMBER(T1_Data!FM217),IF(T1_Data!FM217=-999,"NA",IF(T1_Data!FM217&lt;1, "&lt;1", IF(T1_Data!FM217&gt;99, "&gt;99", T1_Data!FM217))),"-")</f>
        <v>-</v>
      </c>
      <c r="FN219" s="72" t="str">
        <f>IF(ISNUMBER(T1_Data!FN217),IF(T1_Data!FN217=-999,"NA",IF(T1_Data!FN217&lt;1, "&lt;1", IF(T1_Data!FN217&gt;99, "&gt;99", T1_Data!FN217))),"-")</f>
        <v>-</v>
      </c>
      <c r="FO219" s="72" t="str">
        <f>IF(ISNUMBER(T1_Data!FO217),IF(T1_Data!FO217=-999,"NA",IF(T1_Data!FO217&lt;1, "&lt;1", IF(T1_Data!FO217&gt;99, "&gt;99", T1_Data!FO217))),"-")</f>
        <v>-</v>
      </c>
      <c r="FP219" s="72" t="str">
        <f>IF(ISNUMBER(T1_Data!FP217),IF(T1_Data!FP217=-999,"NA",IF(T1_Data!FP217&lt;1, "&lt;1", IF(T1_Data!FP217&gt;99, "&gt;99", T1_Data!FP217))),"-")</f>
        <v>-</v>
      </c>
      <c r="FQ219" s="72" t="str">
        <f>IF(ISNUMBER(T1_Data!FQ217),IF(T1_Data!FQ217=-999,"NA",IF(T1_Data!FQ217&lt;1, "&lt;1", IF(T1_Data!FQ217&gt;99, "&gt;99", T1_Data!FQ217))),"-")</f>
        <v>-</v>
      </c>
      <c r="FR219" s="72" t="str">
        <f>IF(ISNUMBER(T1_Data!FR217),IF(T1_Data!FR217=-999,"NA",IF(T1_Data!FR217&lt;1, "&lt;1", IF(T1_Data!FR217&gt;99, "&gt;99", T1_Data!FR217))),"-")</f>
        <v>-</v>
      </c>
      <c r="FS219" s="72" t="str">
        <f>IF(ISNUMBER(T1_Data!FS217),IF(T1_Data!FS217=-999,"NA",IF(T1_Data!FS217&lt;1, "&lt;1", IF(T1_Data!FS217&gt;99, "&gt;99", T1_Data!FS217))),"-")</f>
        <v>-</v>
      </c>
      <c r="FT219" s="72" t="str">
        <f>IF(ISNUMBER(T1_Data!FT217),IF(T1_Data!FT217=-999,"NA",IF(T1_Data!FT217&lt;1, "&lt;1", IF(T1_Data!FT217&gt;99, "&gt;99", T1_Data!FT217))),"-")</f>
        <v>-</v>
      </c>
      <c r="FU219" s="72" t="str">
        <f>IF(ISNUMBER(T1_Data!FU217),IF(T1_Data!FU217=-999,"NA",IF(T1_Data!FU217&lt;1, "&lt;1", IF(T1_Data!FU217&gt;99, "&gt;99", T1_Data!FU217))),"-")</f>
        <v>-</v>
      </c>
      <c r="FV219" s="72" t="str">
        <f>IF(ISNUMBER(T1_Data!FV217),IF(T1_Data!FV217=-999,"NA",IF(T1_Data!FV217&lt;1, "&lt;1", IF(T1_Data!FV217&gt;99, "&gt;99", T1_Data!FV217))),"-")</f>
        <v>-</v>
      </c>
      <c r="FW219" s="72" t="str">
        <f>IF(ISNUMBER(T1_Data!FW217),IF(T1_Data!FW217=-999,"NA",IF(T1_Data!FW217&lt;1, "&lt;1", IF(T1_Data!FW217&gt;99, "&gt;99", T1_Data!FW217))),"-")</f>
        <v>-</v>
      </c>
      <c r="FX219" s="71" t="str">
        <f>IF(ISBLANK(T1_Data!FX217), "", T1_Data!FX217)</f>
        <v/>
      </c>
    </row>
    <row r="220" spans="1:180" x14ac:dyDescent="0.25">
      <c r="A220" s="71" t="str">
        <f>IF(ISBLANK(T1_Data!A218), "", T1_Data!A218)</f>
        <v/>
      </c>
      <c r="B220" s="72" t="str">
        <f>IF(ISNUMBER(T1_Data!B218), T1_Data!B218,"-")</f>
        <v>-</v>
      </c>
      <c r="C220" s="72" t="str">
        <f>IF(ISNUMBER(T1_Data!C218),IF(T1_Data!C218=-999,"NA",IF(T1_Data!C218&lt;1, "&lt;1", IF(T1_Data!C218&gt;99, "&gt;99", T1_Data!C218))),"-")</f>
        <v>-</v>
      </c>
      <c r="D220" s="72" t="str">
        <f>IF(ISNUMBER(T1_Data!D218),IF(T1_Data!D218=-999,"NA",IF(T1_Data!D218&lt;1, "&lt;1", IF(T1_Data!D218&gt;99, "&gt;99", T1_Data!D218))),"-")</f>
        <v>-</v>
      </c>
      <c r="E220" s="72" t="str">
        <f>IF(ISNUMBER(T1_Data!E218),IF(T1_Data!E218=-999,"NA",IF(T1_Data!E218&lt;1, "&lt;1", IF(T1_Data!E218&gt;99, "&gt;99", T1_Data!E218))),"-")</f>
        <v>-</v>
      </c>
      <c r="F220" s="72" t="str">
        <f>IF(ISNUMBER(T1_Data!F218),IF(T1_Data!F218=-999,"NA",IF(T1_Data!F218&lt;1, "&lt;1", IF(T1_Data!F218&gt;99, "&gt;99", T1_Data!F218))),"-")</f>
        <v>-</v>
      </c>
      <c r="G220" s="72" t="str">
        <f>IF(ISNUMBER(T1_Data!G218),IF(T1_Data!G218=-999,"NA",IF(T1_Data!G218&lt;1, "&lt;1", IF(T1_Data!G218&gt;99, "&gt;99", T1_Data!G218))),"-")</f>
        <v>-</v>
      </c>
      <c r="H220" s="72" t="str">
        <f>IF(ISNUMBER(T1_Data!H218),IF(T1_Data!H218=-999,"NA",IF(T1_Data!H218&lt;1, "&lt;1", IF(T1_Data!H218&gt;99, "&gt;99", T1_Data!H218))),"-")</f>
        <v>-</v>
      </c>
      <c r="I220" s="72" t="str">
        <f>IF(ISNUMBER(T1_Data!I218),IF(T1_Data!I218=-999,"NA",IF(T1_Data!I218&lt;1, "&lt;1", IF(T1_Data!I218&gt;99, "&gt;99", T1_Data!I218))),"-")</f>
        <v>-</v>
      </c>
      <c r="J220" s="72" t="str">
        <f>IF(ISNUMBER(T1_Data!J218),IF(T1_Data!J218=-999,"NA",IF(T1_Data!J218&lt;1, "&lt;1", IF(T1_Data!J218&gt;99, "&gt;99", T1_Data!J218))),"-")</f>
        <v>-</v>
      </c>
      <c r="K220" s="72" t="str">
        <f>IF(ISNUMBER(T1_Data!K218),IF(T1_Data!K218=-999,"NA",IF(T1_Data!K218&lt;1, "&lt;1", IF(T1_Data!K218&gt;99, "&gt;99", T1_Data!K218))),"-")</f>
        <v>-</v>
      </c>
      <c r="L220" s="72" t="str">
        <f>IF(ISNUMBER(T1_Data!L218),IF(T1_Data!L218=-999,"NA",IF(T1_Data!L218&lt;1, "&lt;1", IF(T1_Data!L218&gt;99, "&gt;99", T1_Data!L218))),"-")</f>
        <v>-</v>
      </c>
      <c r="M220" s="72" t="str">
        <f>IF(ISNUMBER(T1_Data!M218),IF(T1_Data!M218=-999,"NA",IF(T1_Data!M218&lt;1, "&lt;1", IF(T1_Data!M218&gt;99, "&gt;99", T1_Data!M218))),"-")</f>
        <v>-</v>
      </c>
      <c r="N220" s="72" t="str">
        <f>IF(ISNUMBER(T1_Data!N218),IF(T1_Data!N218=-999,"NA",IF(T1_Data!N218&lt;1, "&lt;1", IF(T1_Data!N218&gt;99, "&gt;99", T1_Data!N218))),"-")</f>
        <v>-</v>
      </c>
      <c r="O220" s="72" t="str">
        <f>IF(ISNUMBER(T1_Data!O218),IF(T1_Data!O218=-999,"NA",IF(T1_Data!O218&lt;1, "&lt;1", IF(T1_Data!O218&gt;99, "&gt;99", T1_Data!O218))),"-")</f>
        <v>-</v>
      </c>
      <c r="P220" s="72" t="str">
        <f>IF(ISNUMBER(T1_Data!P218),IF(T1_Data!P218=-999,"NA",IF(T1_Data!P218&lt;1, "&lt;1", IF(T1_Data!P218&gt;99, "&gt;99", T1_Data!P218))),"-")</f>
        <v>-</v>
      </c>
      <c r="Q220" s="72" t="str">
        <f>IF(ISNUMBER(T1_Data!Q218),IF(T1_Data!Q218=-999,"NA",IF(T1_Data!Q218&lt;1, "&lt;1", IF(T1_Data!Q218&gt;99, "&gt;99", T1_Data!Q218))),"-")</f>
        <v>-</v>
      </c>
      <c r="R220" s="72" t="str">
        <f>IF(ISNUMBER(T1_Data!R218),IF(T1_Data!R218=-999,"NA",IF(T1_Data!R218&lt;1, "&lt;1", IF(T1_Data!R218&gt;99, "&gt;99", T1_Data!R218))),"-")</f>
        <v>-</v>
      </c>
      <c r="S220" s="72" t="str">
        <f>IF(ISNUMBER(T1_Data!S218),IF(T1_Data!S218=-999,"NA",IF(T1_Data!S218&lt;1, "&lt;1", IF(T1_Data!S218&gt;99, "&gt;99", T1_Data!S218))),"-")</f>
        <v>-</v>
      </c>
      <c r="T220" s="72" t="str">
        <f>IF(ISNUMBER(T1_Data!T218),IF(T1_Data!T218=-999,"NA",IF(T1_Data!T218&lt;1, "&lt;1", IF(T1_Data!T218&gt;99, "&gt;99", T1_Data!T218))),"-")</f>
        <v>-</v>
      </c>
      <c r="U220" s="72" t="str">
        <f>IF(ISNUMBER(T1_Data!U218),IF(T1_Data!U218=-999,"NA",IF(T1_Data!U218&lt;1, "&lt;1", IF(T1_Data!U218&gt;99, "&gt;99", T1_Data!U218))),"-")</f>
        <v>-</v>
      </c>
      <c r="V220" s="72" t="str">
        <f>IF(ISNUMBER(T1_Data!V218),IF(T1_Data!V218=-999,"NA",IF(T1_Data!V218&lt;1, "&lt;1", IF(T1_Data!V218&gt;99, "&gt;99", T1_Data!V218))),"-")</f>
        <v>-</v>
      </c>
      <c r="W220" s="72" t="str">
        <f>IF(ISNUMBER(T1_Data!W218),IF(T1_Data!W218=-999,"NA",IF(T1_Data!W218&lt;1, "&lt;1", IF(T1_Data!W218&gt;99, "&gt;99", T1_Data!W218))),"-")</f>
        <v>-</v>
      </c>
      <c r="X220" s="72" t="str">
        <f>IF(ISNUMBER(T1_Data!X218),IF(T1_Data!X218=-999,"NA",IF(T1_Data!X218&lt;1, "&lt;1", IF(T1_Data!X218&gt;99, "&gt;99", T1_Data!X218))),"-")</f>
        <v>-</v>
      </c>
      <c r="Y220" s="72" t="str">
        <f>IF(ISNUMBER(T1_Data!Y218),IF(T1_Data!Y218=-999,"NA",IF(T1_Data!Y218&lt;1, "&lt;1", IF(T1_Data!Y218&gt;99, "&gt;99", T1_Data!Y218))),"-")</f>
        <v>-</v>
      </c>
      <c r="Z220" s="72" t="str">
        <f>IF(ISNUMBER(T1_Data!Z218),IF(T1_Data!Z218=-999,"NA",IF(T1_Data!Z218&lt;1, "&lt;1", IF(T1_Data!Z218&gt;99, "&gt;99", T1_Data!Z218))),"-")</f>
        <v>-</v>
      </c>
      <c r="AA220" s="72" t="str">
        <f>IF(ISNUMBER(T1_Data!AA218),IF(T1_Data!AA218=-999,"NA",IF(T1_Data!AA218&lt;1, "&lt;1", IF(T1_Data!AA218&gt;99, "&gt;99", T1_Data!AA218))),"-")</f>
        <v>-</v>
      </c>
      <c r="AB220" s="72" t="str">
        <f>IF(ISNUMBER(T1_Data!AB218),IF(T1_Data!AB218=-999,"NA",IF(T1_Data!AB218&lt;1, "&lt;1", IF(T1_Data!AB218&gt;99, "&gt;99", T1_Data!AB218))),"-")</f>
        <v>-</v>
      </c>
      <c r="AC220" s="72" t="str">
        <f>IF(ISNUMBER(T1_Data!AC218),IF(T1_Data!AC218=-999,"NA",IF(T1_Data!AC218&lt;1, "&lt;1", IF(T1_Data!AC218&gt;99, "&gt;99", T1_Data!AC218))),"-")</f>
        <v>-</v>
      </c>
      <c r="AD220" s="72" t="str">
        <f>IF(ISNUMBER(T1_Data!AD218),IF(T1_Data!AD218=-999,"NA",IF(T1_Data!AD218&lt;1, "&lt;1", IF(T1_Data!AD218&gt;99, "&gt;99", T1_Data!AD218))),"-")</f>
        <v>-</v>
      </c>
      <c r="AE220" s="72" t="str">
        <f>IF(ISNUMBER(T1_Data!AE218),IF(T1_Data!AE218=-999,"NA",IF(T1_Data!AE218&lt;1, "&lt;1", IF(T1_Data!AE218&gt;99, "&gt;99", T1_Data!AE218))),"-")</f>
        <v>-</v>
      </c>
      <c r="AF220" s="72" t="str">
        <f>IF(ISNUMBER(T1_Data!AF218),IF(T1_Data!AF218=-999,"NA",IF(T1_Data!AF218&lt;1, "&lt;1", IF(T1_Data!AF218&gt;99, "&gt;99", T1_Data!AF218))),"-")</f>
        <v>-</v>
      </c>
      <c r="AG220" s="72" t="str">
        <f>IF(ISNUMBER(T1_Data!AG218),IF(T1_Data!AG218=-999,"NA",IF(T1_Data!AG218&lt;1, "&lt;1", IF(T1_Data!AG218&gt;99, "&gt;99", T1_Data!AG218))),"-")</f>
        <v>-</v>
      </c>
      <c r="AH220" s="72" t="str">
        <f>IF(ISNUMBER(T1_Data!AH218),IF(T1_Data!AH218=-999,"NA",IF(T1_Data!AH218&lt;1, "&lt;1", IF(T1_Data!AH218&gt;99, "&gt;99", T1_Data!AH218))),"-")</f>
        <v>-</v>
      </c>
      <c r="AI220" s="72" t="str">
        <f>IF(ISNUMBER(T1_Data!AI218),IF(T1_Data!AI218=-999,"NA",IF(T1_Data!AI218&lt;1, "&lt;1", IF(T1_Data!AI218&gt;99, "&gt;99", T1_Data!AI218))),"-")</f>
        <v>-</v>
      </c>
      <c r="AJ220" s="72" t="str">
        <f>IF(ISNUMBER(T1_Data!AJ218),IF(T1_Data!AJ218=-999,"NA",IF(T1_Data!AJ218&lt;1, "&lt;1", IF(T1_Data!AJ218&gt;99, "&gt;99", T1_Data!AJ218))),"-")</f>
        <v>-</v>
      </c>
      <c r="AK220" s="72" t="str">
        <f>IF(ISNUMBER(T1_Data!AK218),IF(T1_Data!AK218=-999,"NA",IF(T1_Data!AK218&lt;1, "&lt;1", IF(T1_Data!AK218&gt;99, "&gt;99", T1_Data!AK218))),"-")</f>
        <v>-</v>
      </c>
      <c r="AL220" s="72" t="str">
        <f>IF(ISNUMBER(T1_Data!AL218),IF(T1_Data!AL218=-999,"NA",IF(T1_Data!AL218&lt;1, "&lt;1", IF(T1_Data!AL218&gt;99, "&gt;99", T1_Data!AL218))),"-")</f>
        <v>-</v>
      </c>
      <c r="AM220" s="72" t="str">
        <f>IF(ISNUMBER(T1_Data!AM218),IF(T1_Data!AM218=-999,"NA",IF(T1_Data!AM218&lt;1, "&lt;1", IF(T1_Data!AM218&gt;99, "&gt;99", T1_Data!AM218))),"-")</f>
        <v>-</v>
      </c>
      <c r="AN220" s="72" t="str">
        <f>IF(ISNUMBER(T1_Data!AN218),IF(T1_Data!AN218=-999,"NA",IF(T1_Data!AN218&lt;1, "&lt;1", IF(T1_Data!AN218&gt;99, "&gt;99", T1_Data!AN218))),"-")</f>
        <v>-</v>
      </c>
      <c r="AO220" s="72" t="str">
        <f>IF(ISNUMBER(T1_Data!AO218),IF(T1_Data!AO218=-999,"NA",IF(T1_Data!AO218&lt;1, "&lt;1", IF(T1_Data!AO218&gt;99, "&gt;99", T1_Data!AO218))),"-")</f>
        <v>-</v>
      </c>
      <c r="AP220" s="72" t="str">
        <f>IF(ISNUMBER(T1_Data!AP218),IF(T1_Data!AP218=-999,"NA",IF(T1_Data!AP218&lt;1, "&lt;1", IF(T1_Data!AP218&gt;99, "&gt;99", T1_Data!AP218))),"-")</f>
        <v>-</v>
      </c>
      <c r="AQ220" s="72" t="str">
        <f>IF(ISNUMBER(T1_Data!AQ218),IF(T1_Data!AQ218=-999,"NA",IF(T1_Data!AQ218&lt;1, "&lt;1", IF(T1_Data!AQ218&gt;99, "&gt;99", T1_Data!AQ218))),"-")</f>
        <v>-</v>
      </c>
      <c r="AR220" s="72" t="str">
        <f>IF(ISNUMBER(T1_Data!AR218),IF(T1_Data!AR218=-999,"NA",IF(T1_Data!AR218&lt;1, "&lt;1", IF(T1_Data!AR218&gt;99, "&gt;99", T1_Data!AR218))),"-")</f>
        <v>-</v>
      </c>
      <c r="AS220" s="72" t="str">
        <f>IF(ISNUMBER(T1_Data!AS218),IF(T1_Data!AS218=-999,"NA",IF(T1_Data!AS218&lt;1, "&lt;1", IF(T1_Data!AS218&gt;99, "&gt;99", T1_Data!AS218))),"-")</f>
        <v>-</v>
      </c>
      <c r="AT220" s="72" t="str">
        <f>IF(ISNUMBER(T1_Data!AT218),IF(T1_Data!AT218=-999,"NA",IF(T1_Data!AT218&lt;1, "&lt;1", IF(T1_Data!AT218&gt;99, "&gt;99", T1_Data!AT218))),"-")</f>
        <v>-</v>
      </c>
      <c r="AU220" s="72" t="str">
        <f>IF(ISNUMBER(T1_Data!AU218),IF(T1_Data!AU218=-999,"NA",IF(T1_Data!AU218&lt;1, "&lt;1", IF(T1_Data!AU218&gt;99, "&gt;99", T1_Data!AU218))),"-")</f>
        <v>-</v>
      </c>
      <c r="AV220" s="72" t="str">
        <f>IF(ISNUMBER(T1_Data!AV218),IF(T1_Data!AV218=-999,"NA",IF(T1_Data!AV218&lt;1, "&lt;1", IF(T1_Data!AV218&gt;99, "&gt;99", T1_Data!AV218))),"-")</f>
        <v>-</v>
      </c>
      <c r="AW220" s="72" t="str">
        <f>IF(ISNUMBER(T1_Data!AW218),IF(T1_Data!AW218=-999,"NA",IF(T1_Data!AW218&lt;1, "&lt;1", IF(T1_Data!AW218&gt;99, "&gt;99", T1_Data!AW218))),"-")</f>
        <v>-</v>
      </c>
      <c r="AX220" s="72" t="str">
        <f>IF(ISNUMBER(T1_Data!AX218),IF(T1_Data!AX218=-999,"NA",IF(T1_Data!AX218&lt;1, "&lt;1", IF(T1_Data!AX218&gt;99, "&gt;99", T1_Data!AX218))),"-")</f>
        <v>-</v>
      </c>
      <c r="AY220" s="72" t="str">
        <f>IF(ISNUMBER(T1_Data!AY218),IF(T1_Data!AY218=-999,"NA",IF(T1_Data!AY218&lt;1, "&lt;1", IF(T1_Data!AY218&gt;99, "&gt;99", T1_Data!AY218))),"-")</f>
        <v>-</v>
      </c>
      <c r="AZ220" s="72" t="str">
        <f>IF(ISNUMBER(T1_Data!AZ218),IF(T1_Data!AZ218=-999,"NA",IF(T1_Data!AZ218&lt;1, "&lt;1", IF(T1_Data!AZ218&gt;99, "&gt;99", T1_Data!AZ218))),"-")</f>
        <v>-</v>
      </c>
      <c r="BA220" s="72" t="str">
        <f>IF(ISNUMBER(T1_Data!BA218),IF(T1_Data!BA218=-999,"NA",IF(T1_Data!BA218&lt;1, "&lt;1", IF(T1_Data!BA218&gt;99, "&gt;99", T1_Data!BA218))),"-")</f>
        <v>-</v>
      </c>
      <c r="BB220" s="72" t="str">
        <f>IF(ISNUMBER(T1_Data!BB218),IF(T1_Data!BB218=-999,"NA",IF(T1_Data!BB218&lt;1, "&lt;1", IF(T1_Data!BB218&gt;99, "&gt;99", T1_Data!BB218))),"-")</f>
        <v>-</v>
      </c>
      <c r="BC220" s="72" t="str">
        <f>IF(ISNUMBER(T1_Data!BC218),IF(T1_Data!BC218=-999,"NA",IF(T1_Data!BC218&lt;1, "&lt;1", IF(T1_Data!BC218&gt;99, "&gt;99", T1_Data!BC218))),"-")</f>
        <v>-</v>
      </c>
      <c r="BD220" s="72" t="str">
        <f>IF(ISNUMBER(T1_Data!BD218),IF(T1_Data!BD218=-999,"NA",IF(T1_Data!BD218&lt;1, "&lt;1", IF(T1_Data!BD218&gt;99, "&gt;99", T1_Data!BD218))),"-")</f>
        <v>-</v>
      </c>
      <c r="BE220" s="72" t="str">
        <f>IF(ISNUMBER(T1_Data!BE218),IF(T1_Data!BE218=-999,"NA",IF(T1_Data!BE218&lt;1, "&lt;1", IF(T1_Data!BE218&gt;99, "&gt;99", T1_Data!BE218))),"-")</f>
        <v>-</v>
      </c>
      <c r="BF220" s="72" t="str">
        <f>IF(ISNUMBER(T1_Data!BF218),IF(T1_Data!BF218=-999,"NA",IF(T1_Data!BF218&lt;1, "&lt;1", IF(T1_Data!BF218&gt;99, "&gt;99", T1_Data!BF218))),"-")</f>
        <v>-</v>
      </c>
      <c r="BG220" s="72" t="str">
        <f>IF(ISNUMBER(T1_Data!BG218),IF(T1_Data!BG218=-999,"NA",IF(T1_Data!BG218&lt;1, "&lt;1", IF(T1_Data!BG218&gt;99, "&gt;99", T1_Data!BG218))),"-")</f>
        <v>-</v>
      </c>
      <c r="BH220" s="72" t="str">
        <f>IF(ISNUMBER(T1_Data!BH218),IF(T1_Data!BH218=-999,"NA",IF(T1_Data!BH218&lt;1, "&lt;1", IF(T1_Data!BH218&gt;99, "&gt;99", T1_Data!BH218))),"-")</f>
        <v>-</v>
      </c>
      <c r="BI220" s="72" t="str">
        <f>IF(ISNUMBER(T1_Data!BI218),IF(T1_Data!BI218=-999,"NA",IF(T1_Data!BI218&lt;1, "&lt;1", IF(T1_Data!BI218&gt;99, "&gt;99", T1_Data!BI218))),"-")</f>
        <v>-</v>
      </c>
      <c r="BJ220" s="72" t="str">
        <f>IF(ISNUMBER(T1_Data!BJ218),IF(T1_Data!BJ218=-999,"NA",IF(T1_Data!BJ218&lt;1, "&lt;1", IF(T1_Data!BJ218&gt;99, "&gt;99", T1_Data!BJ218))),"-")</f>
        <v>-</v>
      </c>
      <c r="BK220" s="72" t="str">
        <f>IF(ISNUMBER(T1_Data!BK218),IF(T1_Data!BK218=-999,"NA",IF(T1_Data!BK218&lt;1, "&lt;1", IF(T1_Data!BK218&gt;99, "&gt;99", T1_Data!BK218))),"-")</f>
        <v>-</v>
      </c>
      <c r="BL220" s="72" t="str">
        <f>IF(ISNUMBER(T1_Data!BL218),IF(T1_Data!BL218=-999,"NA",IF(T1_Data!BL218&lt;1, "&lt;1", IF(T1_Data!BL218&gt;99, "&gt;99", T1_Data!BL218))),"-")</f>
        <v>-</v>
      </c>
      <c r="BM220" s="72" t="str">
        <f>IF(ISNUMBER(T1_Data!BM218),IF(T1_Data!BM218=-999,"NA",IF(T1_Data!BM218&lt;1, "&lt;1", IF(T1_Data!BM218&gt;99, "&gt;99", T1_Data!BM218))),"-")</f>
        <v>-</v>
      </c>
      <c r="BN220" s="72" t="str">
        <f>IF(ISNUMBER(T1_Data!BN218),IF(T1_Data!BN218=-999,"NA",IF(T1_Data!BN218&lt;1, "&lt;1", IF(T1_Data!BN218&gt;99, "&gt;99", T1_Data!BN218))),"-")</f>
        <v>-</v>
      </c>
      <c r="BO220" s="72" t="str">
        <f>IF(ISNUMBER(T1_Data!BO218),IF(T1_Data!BO218=-999,"NA",IF(T1_Data!BO218&lt;1, "&lt;1", IF(T1_Data!BO218&gt;99, "&gt;99", T1_Data!BO218))),"-")</f>
        <v>-</v>
      </c>
      <c r="BP220" s="72" t="str">
        <f>IF(ISNUMBER(T1_Data!BP218),IF(T1_Data!BP218=-999,"NA",IF(T1_Data!BP218&lt;1, "&lt;1", IF(T1_Data!BP218&gt;99, "&gt;99", T1_Data!BP218))),"-")</f>
        <v>-</v>
      </c>
      <c r="BQ220" s="72" t="str">
        <f>IF(ISNUMBER(T1_Data!BQ218),IF(T1_Data!BQ218=-999,"NA",IF(T1_Data!BQ218&lt;1, "&lt;1", IF(T1_Data!BQ218&gt;99, "&gt;99", T1_Data!BQ218))),"-")</f>
        <v>-</v>
      </c>
      <c r="BR220" s="72" t="str">
        <f>IF(ISNUMBER(T1_Data!BR218),IF(T1_Data!BR218=-999,"NA",IF(T1_Data!BR218&lt;1, "&lt;1", IF(T1_Data!BR218&gt;99, "&gt;99", T1_Data!BR218))),"-")</f>
        <v>-</v>
      </c>
      <c r="BS220" s="72" t="str">
        <f>IF(ISNUMBER(T1_Data!BS218),IF(T1_Data!BS218=-999,"NA",IF(T1_Data!BS218&lt;1, "&lt;1", IF(T1_Data!BS218&gt;99, "&gt;99", T1_Data!BS218))),"-")</f>
        <v>-</v>
      </c>
      <c r="BT220" s="72" t="str">
        <f>IF(ISNUMBER(T1_Data!BT218),IF(T1_Data!BT218=-999,"NA",IF(T1_Data!BT218&lt;1, "&lt;1", IF(T1_Data!BT218&gt;99, "&gt;99", T1_Data!BT218))),"-")</f>
        <v>-</v>
      </c>
      <c r="BU220" s="72" t="str">
        <f>IF(ISNUMBER(T1_Data!BU218),IF(T1_Data!BU218=-999,"NA",IF(T1_Data!BU218&lt;1, "&lt;1", IF(T1_Data!BU218&gt;99, "&gt;99", T1_Data!BU218))),"-")</f>
        <v>-</v>
      </c>
      <c r="BV220" s="72" t="str">
        <f>IF(ISNUMBER(T1_Data!BV218),IF(T1_Data!BV218=-999,"NA",IF(T1_Data!BV218&lt;1, "&lt;1", IF(T1_Data!BV218&gt;99, "&gt;99", T1_Data!BV218))),"-")</f>
        <v>-</v>
      </c>
      <c r="BW220" s="72" t="str">
        <f>IF(ISNUMBER(T1_Data!BW218),IF(T1_Data!BW218=-999,"NA",IF(T1_Data!BW218&lt;1, "&lt;1", IF(T1_Data!BW218&gt;99, "&gt;99", T1_Data!BW218))),"-")</f>
        <v>-</v>
      </c>
      <c r="BX220" s="72" t="str">
        <f>IF(ISNUMBER(T1_Data!BX218),IF(T1_Data!BX218=-999,"NA",IF(T1_Data!BX218&lt;1, "&lt;1", IF(T1_Data!BX218&gt;99, "&gt;99", T1_Data!BX218))),"-")</f>
        <v>-</v>
      </c>
      <c r="BY220" s="72" t="str">
        <f>IF(ISNUMBER(T1_Data!BY218),IF(T1_Data!BY218=-999,"NA",IF(T1_Data!BY218&lt;1, "&lt;1", IF(T1_Data!BY218&gt;99, "&gt;99", T1_Data!BY218))),"-")</f>
        <v>-</v>
      </c>
      <c r="BZ220" s="72" t="str">
        <f>IF(ISNUMBER(T1_Data!BZ218),IF(T1_Data!BZ218=-999,"NA",IF(T1_Data!BZ218&lt;1, "&lt;1", IF(T1_Data!BZ218&gt;99, "&gt;99", T1_Data!BZ218))),"-")</f>
        <v>-</v>
      </c>
      <c r="CA220" s="72" t="str">
        <f>IF(ISNUMBER(T1_Data!CA218),IF(T1_Data!CA218=-999,"NA",IF(T1_Data!CA218&lt;1, "&lt;1", IF(T1_Data!CA218&gt;99, "&gt;99", T1_Data!CA218))),"-")</f>
        <v>-</v>
      </c>
      <c r="CB220" s="72" t="str">
        <f>IF(ISNUMBER(T1_Data!CB218),IF(T1_Data!CB218=-999,"NA",IF(T1_Data!CB218&lt;1, "&lt;1", IF(T1_Data!CB218&gt;99, "&gt;99", T1_Data!CB218))),"-")</f>
        <v>-</v>
      </c>
      <c r="CC220" s="72" t="str">
        <f>IF(ISNUMBER(T1_Data!CC218),IF(T1_Data!CC218=-999,"NA",IF(T1_Data!CC218&lt;1, "&lt;1", IF(T1_Data!CC218&gt;99, "&gt;99", T1_Data!CC218))),"-")</f>
        <v>-</v>
      </c>
      <c r="CD220" s="72" t="str">
        <f>IF(ISNUMBER(T1_Data!CD218),IF(T1_Data!CD218=-999,"NA",IF(T1_Data!CD218&lt;1, "&lt;1", IF(T1_Data!CD218&gt;99, "&gt;99", T1_Data!CD218))),"-")</f>
        <v>-</v>
      </c>
      <c r="CE220" s="72" t="str">
        <f>IF(ISNUMBER(T1_Data!CE218),IF(T1_Data!CE218=-999,"NA",IF(T1_Data!CE218&lt;1, "&lt;1", IF(T1_Data!CE218&gt;99, "&gt;99", T1_Data!CE218))),"-")</f>
        <v>-</v>
      </c>
      <c r="CF220" s="72" t="str">
        <f>IF(ISNUMBER(T1_Data!CF218),IF(T1_Data!CF218=-999,"NA",IF(T1_Data!CF218&lt;1, "&lt;1", IF(T1_Data!CF218&gt;99, "&gt;99", T1_Data!CF218))),"-")</f>
        <v>-</v>
      </c>
      <c r="CG220" s="72" t="str">
        <f>IF(ISNUMBER(T1_Data!CG218),IF(T1_Data!CG218=-999,"NA",IF(T1_Data!CG218&lt;1, "&lt;1", IF(T1_Data!CG218&gt;99, "&gt;99", T1_Data!CG218))),"-")</f>
        <v>-</v>
      </c>
      <c r="CH220" s="72" t="str">
        <f>IF(ISNUMBER(T1_Data!CH218),IF(T1_Data!CH218=-999,"NA",IF(T1_Data!CH218&lt;1, "&lt;1", IF(T1_Data!CH218&gt;99, "&gt;99", T1_Data!CH218))),"-")</f>
        <v>-</v>
      </c>
      <c r="CI220" s="72" t="str">
        <f>IF(ISNUMBER(T1_Data!CI218),IF(T1_Data!CI218=-999,"NA",IF(T1_Data!CI218&lt;1, "&lt;1", IF(T1_Data!CI218&gt;99, "&gt;99", T1_Data!CI218))),"-")</f>
        <v>-</v>
      </c>
      <c r="CJ220" s="72" t="str">
        <f>IF(ISNUMBER(T1_Data!CJ218),IF(T1_Data!CJ218=-999,"NA",IF(T1_Data!CJ218&lt;1, "&lt;1", IF(T1_Data!CJ218&gt;99, "&gt;99", T1_Data!CJ218))),"-")</f>
        <v>-</v>
      </c>
      <c r="CK220" s="72" t="str">
        <f>IF(ISNUMBER(T1_Data!CK218),IF(T1_Data!CK218=-999,"NA",IF(T1_Data!CK218&lt;1, "&lt;1", IF(T1_Data!CK218&gt;99, "&gt;99", T1_Data!CK218))),"-")</f>
        <v>-</v>
      </c>
      <c r="CL220" s="72" t="str">
        <f>IF(ISNUMBER(T1_Data!CL218),IF(T1_Data!CL218=-999,"NA",IF(T1_Data!CL218&lt;1, "&lt;1", IF(T1_Data!CL218&gt;99, "&gt;99", T1_Data!CL218))),"-")</f>
        <v>-</v>
      </c>
      <c r="CM220" s="72" t="str">
        <f>IF(ISNUMBER(T1_Data!CM218),IF(T1_Data!CM218=-999,"NA",IF(T1_Data!CM218&lt;1, "&lt;1", IF(T1_Data!CM218&gt;99, "&gt;99", T1_Data!CM218))),"-")</f>
        <v>-</v>
      </c>
      <c r="CN220" s="72" t="str">
        <f>IF(ISNUMBER(T1_Data!CN218),IF(T1_Data!CN218=-999,"NA",IF(T1_Data!CN218&lt;1, "&lt;1", IF(T1_Data!CN218&gt;99, "&gt;99", T1_Data!CN218))),"-")</f>
        <v>-</v>
      </c>
      <c r="CO220" s="72" t="str">
        <f>IF(ISNUMBER(T1_Data!CO218),IF(T1_Data!CO218=-999,"NA",IF(T1_Data!CO218&lt;1, "&lt;1", IF(T1_Data!CO218&gt;99, "&gt;99", T1_Data!CO218))),"-")</f>
        <v>-</v>
      </c>
      <c r="CP220" s="72" t="str">
        <f>IF(ISNUMBER(T1_Data!CP218),IF(T1_Data!CP218=-999,"NA",IF(T1_Data!CP218&lt;1, "&lt;1", IF(T1_Data!CP218&gt;99, "&gt;99", T1_Data!CP218))),"-")</f>
        <v>-</v>
      </c>
      <c r="CQ220" s="72" t="str">
        <f>IF(ISNUMBER(T1_Data!CQ218),IF(T1_Data!CQ218=-999,"NA",IF(T1_Data!CQ218&lt;1, "&lt;1", IF(T1_Data!CQ218&gt;99, "&gt;99", T1_Data!CQ218))),"-")</f>
        <v>-</v>
      </c>
      <c r="CR220" s="72" t="str">
        <f>IF(ISNUMBER(T1_Data!CR218),IF(T1_Data!CR218=-999,"NA",IF(T1_Data!CR218&lt;1, "&lt;1", IF(T1_Data!CR218&gt;99, "&gt;99", T1_Data!CR218))),"-")</f>
        <v>-</v>
      </c>
      <c r="CS220" s="72" t="str">
        <f>IF(ISNUMBER(T1_Data!CS218),IF(T1_Data!CS218=-999,"NA",IF(T1_Data!CS218&lt;1, "&lt;1", IF(T1_Data!CS218&gt;99, "&gt;99", T1_Data!CS218))),"-")</f>
        <v>-</v>
      </c>
      <c r="CT220" s="72" t="str">
        <f>IF(ISNUMBER(T1_Data!CT218),IF(T1_Data!CT218=-999,"NA",IF(T1_Data!CT218&lt;1, "&lt;1", IF(T1_Data!CT218&gt;99, "&gt;99", T1_Data!CT218))),"-")</f>
        <v>-</v>
      </c>
      <c r="CU220" s="72" t="str">
        <f>IF(ISNUMBER(T1_Data!CU218),IF(T1_Data!CU218=-999,"NA",IF(T1_Data!CU218&lt;1, "&lt;1", IF(T1_Data!CU218&gt;99, "&gt;99", T1_Data!CU218))),"-")</f>
        <v>-</v>
      </c>
      <c r="CV220" s="72" t="str">
        <f>IF(ISNUMBER(T1_Data!CV218),IF(T1_Data!CV218=-999,"NA",IF(T1_Data!CV218&lt;1, "&lt;1", IF(T1_Data!CV218&gt;99, "&gt;99", T1_Data!CV218))),"-")</f>
        <v>-</v>
      </c>
      <c r="CW220" s="72" t="str">
        <f>IF(ISNUMBER(T1_Data!CW218),IF(T1_Data!CW218=-999,"NA",IF(T1_Data!CW218&lt;1, "&lt;1", IF(T1_Data!CW218&gt;99, "&gt;99", T1_Data!CW218))),"-")</f>
        <v>-</v>
      </c>
      <c r="CX220" s="72" t="str">
        <f>IF(ISNUMBER(T1_Data!CX218),IF(T1_Data!CX218=-999,"NA",IF(T1_Data!CX218&lt;1, "&lt;1", IF(T1_Data!CX218&gt;99, "&gt;99", T1_Data!CX218))),"-")</f>
        <v>-</v>
      </c>
      <c r="CY220" s="72" t="str">
        <f>IF(ISNUMBER(T1_Data!CY218),IF(T1_Data!CY218=-999,"NA",IF(T1_Data!CY218&lt;1, "&lt;1", IF(T1_Data!CY218&gt;99, "&gt;99", T1_Data!CY218))),"-")</f>
        <v>-</v>
      </c>
      <c r="CZ220" s="72" t="str">
        <f>IF(ISNUMBER(T1_Data!CZ218),IF(T1_Data!CZ218=-999,"NA",IF(T1_Data!CZ218&lt;1, "&lt;1", IF(T1_Data!CZ218&gt;99, "&gt;99", T1_Data!CZ218))),"-")</f>
        <v>-</v>
      </c>
      <c r="DA220" s="72" t="str">
        <f>IF(ISNUMBER(T1_Data!DA218),IF(T1_Data!DA218=-999,"NA",IF(T1_Data!DA218&lt;1, "&lt;1", IF(T1_Data!DA218&gt;99, "&gt;99", T1_Data!DA218))),"-")</f>
        <v>-</v>
      </c>
      <c r="DB220" s="72" t="str">
        <f>IF(ISNUMBER(T1_Data!DB218),IF(T1_Data!DB218=-999,"NA",IF(T1_Data!DB218&lt;1, "&lt;1", IF(T1_Data!DB218&gt;99, "&gt;99", T1_Data!DB218))),"-")</f>
        <v>-</v>
      </c>
      <c r="DC220" s="72" t="str">
        <f>IF(ISNUMBER(T1_Data!DC218),IF(T1_Data!DC218=-999,"NA",IF(T1_Data!DC218&lt;1, "&lt;1", IF(T1_Data!DC218&gt;99, "&gt;99", T1_Data!DC218))),"-")</f>
        <v>-</v>
      </c>
      <c r="DD220" s="72" t="str">
        <f>IF(ISNUMBER(T1_Data!DD218),IF(T1_Data!DD218=-999,"NA",IF(T1_Data!DD218&lt;1, "&lt;1", IF(T1_Data!DD218&gt;99, "&gt;99", T1_Data!DD218))),"-")</f>
        <v>-</v>
      </c>
      <c r="DE220" s="72" t="str">
        <f>IF(ISNUMBER(T1_Data!DE218),IF(T1_Data!DE218=-999,"NA",IF(T1_Data!DE218&lt;1, "&lt;1", IF(T1_Data!DE218&gt;99, "&gt;99", T1_Data!DE218))),"-")</f>
        <v>-</v>
      </c>
      <c r="DF220" s="72" t="str">
        <f>IF(ISNUMBER(T1_Data!DF218),IF(T1_Data!DF218=-999,"NA",IF(T1_Data!DF218&lt;1, "&lt;1", IF(T1_Data!DF218&gt;99, "&gt;99", T1_Data!DF218))),"-")</f>
        <v>-</v>
      </c>
      <c r="DG220" s="72" t="str">
        <f>IF(ISNUMBER(T1_Data!DG218),IF(T1_Data!DG218=-999,"NA",IF(T1_Data!DG218&lt;1, "&lt;1", IF(T1_Data!DG218&gt;99, "&gt;99", T1_Data!DG218))),"-")</f>
        <v>-</v>
      </c>
      <c r="DH220" s="72" t="str">
        <f>IF(ISNUMBER(T1_Data!DH218),IF(T1_Data!DH218=-999,"NA",IF(T1_Data!DH218&lt;1, "&lt;1", IF(T1_Data!DH218&gt;99, "&gt;99", T1_Data!DH218))),"-")</f>
        <v>-</v>
      </c>
      <c r="DI220" s="72" t="str">
        <f>IF(ISNUMBER(T1_Data!DI218),IF(T1_Data!DI218=-999,"NA",IF(T1_Data!DI218&lt;1, "&lt;1", IF(T1_Data!DI218&gt;99, "&gt;99", T1_Data!DI218))),"-")</f>
        <v>-</v>
      </c>
      <c r="DJ220" s="72" t="str">
        <f>IF(ISNUMBER(T1_Data!DJ218),IF(T1_Data!DJ218=-999,"NA",IF(T1_Data!DJ218&lt;1, "&lt;1", IF(T1_Data!DJ218&gt;99, "&gt;99", T1_Data!DJ218))),"-")</f>
        <v>-</v>
      </c>
      <c r="DK220" s="72" t="str">
        <f>IF(ISNUMBER(T1_Data!DK218),IF(T1_Data!DK218=-999,"NA",IF(T1_Data!DK218&lt;1, "&lt;1", IF(T1_Data!DK218&gt;99, "&gt;99", T1_Data!DK218))),"-")</f>
        <v>-</v>
      </c>
      <c r="DL220" s="72" t="str">
        <f>IF(ISNUMBER(T1_Data!DL218),IF(T1_Data!DL218=-999,"NA",IF(T1_Data!DL218&lt;1, "&lt;1", IF(T1_Data!DL218&gt;99, "&gt;99", T1_Data!DL218))),"-")</f>
        <v>-</v>
      </c>
      <c r="DM220" s="72" t="str">
        <f>IF(ISNUMBER(T1_Data!DM218),IF(T1_Data!DM218=-999,"NA",IF(T1_Data!DM218&lt;1, "&lt;1", IF(T1_Data!DM218&gt;99, "&gt;99", T1_Data!DM218))),"-")</f>
        <v>-</v>
      </c>
      <c r="DN220" s="72" t="str">
        <f>IF(ISNUMBER(T1_Data!DN218),IF(T1_Data!DN218=-999,"NA",IF(T1_Data!DN218&lt;1, "&lt;1", IF(T1_Data!DN218&gt;99, "&gt;99", T1_Data!DN218))),"-")</f>
        <v>-</v>
      </c>
      <c r="DO220" s="72" t="str">
        <f>IF(ISNUMBER(T1_Data!DO218),IF(T1_Data!DO218=-999,"NA",IF(T1_Data!DO218&lt;1, "&lt;1", IF(T1_Data!DO218&gt;99, "&gt;99", T1_Data!DO218))),"-")</f>
        <v>-</v>
      </c>
      <c r="DP220" s="72" t="str">
        <f>IF(ISNUMBER(T1_Data!DP218),IF(T1_Data!DP218=-999,"NA",IF(T1_Data!DP218&lt;1, "&lt;1", IF(T1_Data!DP218&gt;99, "&gt;99", T1_Data!DP218))),"-")</f>
        <v>-</v>
      </c>
      <c r="DQ220" s="72" t="str">
        <f>IF(ISNUMBER(T1_Data!DQ218),IF(T1_Data!DQ218=-999,"NA",IF(T1_Data!DQ218&lt;1, "&lt;1", IF(T1_Data!DQ218&gt;99, "&gt;99", T1_Data!DQ218))),"-")</f>
        <v>-</v>
      </c>
      <c r="DR220" s="72" t="str">
        <f>IF(ISNUMBER(T1_Data!DR218),IF(T1_Data!DR218=-999,"NA",IF(T1_Data!DR218&lt;1, "&lt;1", IF(T1_Data!DR218&gt;99, "&gt;99", T1_Data!DR218))),"-")</f>
        <v>-</v>
      </c>
      <c r="DS220" s="72" t="str">
        <f>IF(ISNUMBER(T1_Data!DS218),IF(T1_Data!DS218=-999,"NA",IF(T1_Data!DS218&lt;1, "&lt;1", IF(T1_Data!DS218&gt;99, "&gt;99", T1_Data!DS218))),"-")</f>
        <v>-</v>
      </c>
      <c r="DT220" s="72" t="str">
        <f>IF(ISNUMBER(T1_Data!DT218),IF(T1_Data!DT218=-999,"NA",IF(T1_Data!DT218&lt;1, "&lt;1", IF(T1_Data!DT218&gt;99, "&gt;99", T1_Data!DT218))),"-")</f>
        <v>-</v>
      </c>
      <c r="DU220" s="72" t="str">
        <f>IF(ISNUMBER(T1_Data!DU218),IF(T1_Data!DU218=-999,"NA",IF(T1_Data!DU218&lt;1, "&lt;1", IF(T1_Data!DU218&gt;99, "&gt;99", T1_Data!DU218))),"-")</f>
        <v>-</v>
      </c>
      <c r="DV220" s="72" t="str">
        <f>IF(ISNUMBER(T1_Data!DV218),IF(T1_Data!DV218=-999,"NA",IF(T1_Data!DV218&lt;1, "&lt;1", IF(T1_Data!DV218&gt;99, "&gt;99", T1_Data!DV218))),"-")</f>
        <v>-</v>
      </c>
      <c r="DW220" s="72" t="str">
        <f>IF(ISNUMBER(T1_Data!DW218),IF(T1_Data!DW218=-999,"NA",IF(T1_Data!DW218&lt;1, "&lt;1", IF(T1_Data!DW218&gt;99, "&gt;99", T1_Data!DW218))),"-")</f>
        <v>-</v>
      </c>
      <c r="DX220" s="72" t="str">
        <f>IF(ISNUMBER(T1_Data!DX218),IF(T1_Data!DX218=-999,"NA",IF(T1_Data!DX218&lt;1, "&lt;1", IF(T1_Data!DX218&gt;99, "&gt;99", T1_Data!DX218))),"-")</f>
        <v>-</v>
      </c>
      <c r="DY220" s="72" t="str">
        <f>IF(ISNUMBER(T1_Data!DY218),IF(T1_Data!DY218=-999,"NA",IF(T1_Data!DY218&lt;1, "&lt;1", IF(T1_Data!DY218&gt;99, "&gt;99", T1_Data!DY218))),"-")</f>
        <v>-</v>
      </c>
      <c r="DZ220" s="72" t="str">
        <f>IF(ISNUMBER(T1_Data!DZ218),IF(T1_Data!DZ218=-999,"NA",IF(T1_Data!DZ218&lt;1, "&lt;1", IF(T1_Data!DZ218&gt;99, "&gt;99", T1_Data!DZ218))),"-")</f>
        <v>-</v>
      </c>
      <c r="EA220" s="72" t="str">
        <f>IF(ISNUMBER(T1_Data!EA218),IF(T1_Data!EA218=-999,"NA",IF(T1_Data!EA218&lt;1, "&lt;1", IF(T1_Data!EA218&gt;99, "&gt;99", T1_Data!EA218))),"-")</f>
        <v>-</v>
      </c>
      <c r="EB220" s="72" t="str">
        <f>IF(ISNUMBER(T1_Data!EB218),IF(T1_Data!EB218=-999,"NA",IF(T1_Data!EB218&lt;1, "&lt;1", IF(T1_Data!EB218&gt;99, "&gt;99", T1_Data!EB218))),"-")</f>
        <v>-</v>
      </c>
      <c r="EC220" s="72" t="str">
        <f>IF(ISNUMBER(T1_Data!EC218),IF(T1_Data!EC218=-999,"NA",IF(T1_Data!EC218&lt;1, "&lt;1", IF(T1_Data!EC218&gt;99, "&gt;99", T1_Data!EC218))),"-")</f>
        <v>-</v>
      </c>
      <c r="ED220" s="72" t="str">
        <f>IF(ISNUMBER(T1_Data!ED218),IF(T1_Data!ED218=-999,"NA",IF(T1_Data!ED218&lt;1, "&lt;1", IF(T1_Data!ED218&gt;99, "&gt;99", T1_Data!ED218))),"-")</f>
        <v>-</v>
      </c>
      <c r="EE220" s="72" t="str">
        <f>IF(ISNUMBER(T1_Data!EE218),IF(T1_Data!EE218=-999,"NA",IF(T1_Data!EE218&lt;1, "&lt;1", IF(T1_Data!EE218&gt;99, "&gt;99", T1_Data!EE218))),"-")</f>
        <v>-</v>
      </c>
      <c r="EF220" s="72" t="str">
        <f>IF(ISNUMBER(T1_Data!EF218),IF(T1_Data!EF218=-999,"NA",IF(T1_Data!EF218&lt;1, "&lt;1", IF(T1_Data!EF218&gt;99, "&gt;99", T1_Data!EF218))),"-")</f>
        <v>-</v>
      </c>
      <c r="EG220" s="72" t="str">
        <f>IF(ISNUMBER(T1_Data!EG218),IF(T1_Data!EG218=-999,"NA",IF(T1_Data!EG218&lt;1, "&lt;1", IF(T1_Data!EG218&gt;99, "&gt;99", T1_Data!EG218))),"-")</f>
        <v>-</v>
      </c>
      <c r="EH220" s="72" t="str">
        <f>IF(ISNUMBER(T1_Data!EH218),IF(T1_Data!EH218=-999,"NA",IF(T1_Data!EH218&lt;1, "&lt;1", IF(T1_Data!EH218&gt;99, "&gt;99", T1_Data!EH218))),"-")</f>
        <v>-</v>
      </c>
      <c r="EI220" s="72" t="str">
        <f>IF(ISNUMBER(T1_Data!EI218),IF(T1_Data!EI218=-999,"NA",IF(T1_Data!EI218&lt;1, "&lt;1", IF(T1_Data!EI218&gt;99, "&gt;99", T1_Data!EI218))),"-")</f>
        <v>-</v>
      </c>
      <c r="EJ220" s="72" t="str">
        <f>IF(ISNUMBER(T1_Data!EJ218),IF(T1_Data!EJ218=-999,"NA",IF(T1_Data!EJ218&lt;1, "&lt;1", IF(T1_Data!EJ218&gt;99, "&gt;99", T1_Data!EJ218))),"-")</f>
        <v>-</v>
      </c>
      <c r="EK220" s="72" t="str">
        <f>IF(ISNUMBER(T1_Data!EK218),IF(T1_Data!EK218=-999,"NA",IF(T1_Data!EK218&lt;1, "&lt;1", IF(T1_Data!EK218&gt;99, "&gt;99", T1_Data!EK218))),"-")</f>
        <v>-</v>
      </c>
      <c r="EL220" s="72" t="str">
        <f>IF(ISNUMBER(T1_Data!EL218),IF(T1_Data!EL218=-999,"NA",IF(T1_Data!EL218&lt;1, "&lt;1", IF(T1_Data!EL218&gt;99, "&gt;99", T1_Data!EL218))),"-")</f>
        <v>-</v>
      </c>
      <c r="EM220" s="72" t="str">
        <f>IF(ISNUMBER(T1_Data!EM218),IF(T1_Data!EM218=-999,"NA",IF(T1_Data!EM218&lt;1, "&lt;1", IF(T1_Data!EM218&gt;99, "&gt;99", T1_Data!EM218))),"-")</f>
        <v>-</v>
      </c>
      <c r="EN220" s="72" t="str">
        <f>IF(ISNUMBER(T1_Data!EN218),IF(T1_Data!EN218=-999,"NA",IF(T1_Data!EN218&lt;1, "&lt;1", IF(T1_Data!EN218&gt;99, "&gt;99", T1_Data!EN218))),"-")</f>
        <v>-</v>
      </c>
      <c r="EO220" s="72" t="str">
        <f>IF(ISNUMBER(T1_Data!EO218),IF(T1_Data!EO218=-999,"NA",IF(T1_Data!EO218&lt;1, "&lt;1", IF(T1_Data!EO218&gt;99, "&gt;99", T1_Data!EO218))),"-")</f>
        <v>-</v>
      </c>
      <c r="EP220" s="72" t="str">
        <f>IF(ISNUMBER(T1_Data!EP218),IF(T1_Data!EP218=-999,"NA",IF(T1_Data!EP218&lt;1, "&lt;1", IF(T1_Data!EP218&gt;99, "&gt;99", T1_Data!EP218))),"-")</f>
        <v>-</v>
      </c>
      <c r="EQ220" s="72" t="str">
        <f>IF(ISNUMBER(T1_Data!EQ218),IF(T1_Data!EQ218=-999,"NA",IF(T1_Data!EQ218&lt;1, "&lt;1", IF(T1_Data!EQ218&gt;99, "&gt;99", T1_Data!EQ218))),"-")</f>
        <v>-</v>
      </c>
      <c r="ER220" s="72" t="str">
        <f>IF(ISNUMBER(T1_Data!ER218),IF(T1_Data!ER218=-999,"NA",IF(T1_Data!ER218&lt;1, "&lt;1", IF(T1_Data!ER218&gt;99, "&gt;99", T1_Data!ER218))),"-")</f>
        <v>-</v>
      </c>
      <c r="ES220" s="72" t="str">
        <f>IF(ISNUMBER(T1_Data!ES218),IF(T1_Data!ES218=-999,"NA",IF(T1_Data!ES218&lt;1, "&lt;1", IF(T1_Data!ES218&gt;99, "&gt;99", T1_Data!ES218))),"-")</f>
        <v>-</v>
      </c>
      <c r="ET220" s="72" t="str">
        <f>IF(ISNUMBER(T1_Data!ET218),IF(T1_Data!ET218=-999,"NA",IF(T1_Data!ET218&lt;1, "&lt;1", IF(T1_Data!ET218&gt;99, "&gt;99", T1_Data!ET218))),"-")</f>
        <v>-</v>
      </c>
      <c r="EU220" s="72" t="str">
        <f>IF(ISNUMBER(T1_Data!EU218),IF(T1_Data!EU218=-999,"NA",IF(T1_Data!EU218&lt;1, "&lt;1", IF(T1_Data!EU218&gt;99, "&gt;99", T1_Data!EU218))),"-")</f>
        <v>-</v>
      </c>
      <c r="EV220" s="72" t="str">
        <f>IF(ISNUMBER(T1_Data!EV218),IF(T1_Data!EV218=-999,"NA",IF(T1_Data!EV218&lt;1, "&lt;1", IF(T1_Data!EV218&gt;99, "&gt;99", T1_Data!EV218))),"-")</f>
        <v>-</v>
      </c>
      <c r="EW220" s="72" t="str">
        <f>IF(ISNUMBER(T1_Data!EW218),IF(T1_Data!EW218=-999,"NA",IF(T1_Data!EW218&lt;1, "&lt;1", IF(T1_Data!EW218&gt;99, "&gt;99", T1_Data!EW218))),"-")</f>
        <v>-</v>
      </c>
      <c r="EX220" s="72" t="str">
        <f>IF(ISNUMBER(T1_Data!EX218),IF(T1_Data!EX218=-999,"NA",IF(T1_Data!EX218&lt;1, "&lt;1", IF(T1_Data!EX218&gt;99, "&gt;99", T1_Data!EX218))),"-")</f>
        <v>-</v>
      </c>
      <c r="EY220" s="72" t="str">
        <f>IF(ISNUMBER(T1_Data!EY218),IF(T1_Data!EY218=-999,"NA",IF(T1_Data!EY218&lt;1, "&lt;1", IF(T1_Data!EY218&gt;99, "&gt;99", T1_Data!EY218))),"-")</f>
        <v>-</v>
      </c>
      <c r="EZ220" s="72" t="str">
        <f>IF(ISNUMBER(T1_Data!EZ218),IF(T1_Data!EZ218=-999,"NA",IF(T1_Data!EZ218&lt;1, "&lt;1", IF(T1_Data!EZ218&gt;99, "&gt;99", T1_Data!EZ218))),"-")</f>
        <v>-</v>
      </c>
      <c r="FA220" s="72" t="str">
        <f>IF(ISNUMBER(T1_Data!FA218),IF(T1_Data!FA218=-999,"NA",IF(T1_Data!FA218&lt;1, "&lt;1", IF(T1_Data!FA218&gt;99, "&gt;99", T1_Data!FA218))),"-")</f>
        <v>-</v>
      </c>
      <c r="FB220" s="72" t="str">
        <f>IF(ISNUMBER(T1_Data!FB218),IF(T1_Data!FB218=-999,"NA",IF(T1_Data!FB218&lt;1, "&lt;1", IF(T1_Data!FB218&gt;99, "&gt;99", T1_Data!FB218))),"-")</f>
        <v>-</v>
      </c>
      <c r="FC220" s="72" t="str">
        <f>IF(ISNUMBER(T1_Data!FC218),IF(T1_Data!FC218=-999,"NA",IF(T1_Data!FC218&lt;1, "&lt;1", IF(T1_Data!FC218&gt;99, "&gt;99", T1_Data!FC218))),"-")</f>
        <v>-</v>
      </c>
      <c r="FD220" s="72" t="str">
        <f>IF(ISNUMBER(T1_Data!FD218),IF(T1_Data!FD218=-999,"NA",IF(T1_Data!FD218&lt;1, "&lt;1", IF(T1_Data!FD218&gt;99, "&gt;99", T1_Data!FD218))),"-")</f>
        <v>-</v>
      </c>
      <c r="FE220" s="72" t="str">
        <f>IF(ISNUMBER(T1_Data!FE218),IF(T1_Data!FE218=-999,"NA",IF(T1_Data!FE218&lt;1, "&lt;1", IF(T1_Data!FE218&gt;99, "&gt;99", T1_Data!FE218))),"-")</f>
        <v>-</v>
      </c>
      <c r="FF220" s="72" t="str">
        <f>IF(ISNUMBER(T1_Data!FF218),IF(T1_Data!FF218=-999,"NA",IF(T1_Data!FF218&lt;1, "&lt;1", IF(T1_Data!FF218&gt;99, "&gt;99", T1_Data!FF218))),"-")</f>
        <v>-</v>
      </c>
      <c r="FG220" s="72" t="str">
        <f>IF(ISNUMBER(T1_Data!FG218),IF(T1_Data!FG218=-999,"NA",IF(T1_Data!FG218&lt;1, "&lt;1", IF(T1_Data!FG218&gt;99, "&gt;99", T1_Data!FG218))),"-")</f>
        <v>-</v>
      </c>
      <c r="FH220" s="72" t="str">
        <f>IF(ISNUMBER(T1_Data!FH218),IF(T1_Data!FH218=-999,"NA",IF(T1_Data!FH218&lt;1, "&lt;1", IF(T1_Data!FH218&gt;99, "&gt;99", T1_Data!FH218))),"-")</f>
        <v>-</v>
      </c>
      <c r="FI220" s="72" t="str">
        <f>IF(ISNUMBER(T1_Data!FI218),IF(T1_Data!FI218=-999,"NA",IF(T1_Data!FI218&lt;1, "&lt;1", IF(T1_Data!FI218&gt;99, "&gt;99", T1_Data!FI218))),"-")</f>
        <v>-</v>
      </c>
      <c r="FJ220" s="72" t="str">
        <f>IF(ISNUMBER(T1_Data!FJ218),IF(T1_Data!FJ218=-999,"NA",IF(T1_Data!FJ218&lt;1, "&lt;1", IF(T1_Data!FJ218&gt;99, "&gt;99", T1_Data!FJ218))),"-")</f>
        <v>-</v>
      </c>
      <c r="FK220" s="72" t="str">
        <f>IF(ISNUMBER(T1_Data!FK218),IF(T1_Data!FK218=-999,"NA",IF(T1_Data!FK218&lt;1, "&lt;1", IF(T1_Data!FK218&gt;99, "&gt;99", T1_Data!FK218))),"-")</f>
        <v>-</v>
      </c>
      <c r="FL220" s="72" t="str">
        <f>IF(ISNUMBER(T1_Data!FL218),IF(T1_Data!FL218=-999,"NA",IF(T1_Data!FL218&lt;1, "&lt;1", IF(T1_Data!FL218&gt;99, "&gt;99", T1_Data!FL218))),"-")</f>
        <v>-</v>
      </c>
      <c r="FM220" s="72" t="str">
        <f>IF(ISNUMBER(T1_Data!FM218),IF(T1_Data!FM218=-999,"NA",IF(T1_Data!FM218&lt;1, "&lt;1", IF(T1_Data!FM218&gt;99, "&gt;99", T1_Data!FM218))),"-")</f>
        <v>-</v>
      </c>
      <c r="FN220" s="72" t="str">
        <f>IF(ISNUMBER(T1_Data!FN218),IF(T1_Data!FN218=-999,"NA",IF(T1_Data!FN218&lt;1, "&lt;1", IF(T1_Data!FN218&gt;99, "&gt;99", T1_Data!FN218))),"-")</f>
        <v>-</v>
      </c>
      <c r="FO220" s="72" t="str">
        <f>IF(ISNUMBER(T1_Data!FO218),IF(T1_Data!FO218=-999,"NA",IF(T1_Data!FO218&lt;1, "&lt;1", IF(T1_Data!FO218&gt;99, "&gt;99", T1_Data!FO218))),"-")</f>
        <v>-</v>
      </c>
      <c r="FP220" s="72" t="str">
        <f>IF(ISNUMBER(T1_Data!FP218),IF(T1_Data!FP218=-999,"NA",IF(T1_Data!FP218&lt;1, "&lt;1", IF(T1_Data!FP218&gt;99, "&gt;99", T1_Data!FP218))),"-")</f>
        <v>-</v>
      </c>
      <c r="FQ220" s="72" t="str">
        <f>IF(ISNUMBER(T1_Data!FQ218),IF(T1_Data!FQ218=-999,"NA",IF(T1_Data!FQ218&lt;1, "&lt;1", IF(T1_Data!FQ218&gt;99, "&gt;99", T1_Data!FQ218))),"-")</f>
        <v>-</v>
      </c>
      <c r="FR220" s="72" t="str">
        <f>IF(ISNUMBER(T1_Data!FR218),IF(T1_Data!FR218=-999,"NA",IF(T1_Data!FR218&lt;1, "&lt;1", IF(T1_Data!FR218&gt;99, "&gt;99", T1_Data!FR218))),"-")</f>
        <v>-</v>
      </c>
      <c r="FS220" s="72" t="str">
        <f>IF(ISNUMBER(T1_Data!FS218),IF(T1_Data!FS218=-999,"NA",IF(T1_Data!FS218&lt;1, "&lt;1", IF(T1_Data!FS218&gt;99, "&gt;99", T1_Data!FS218))),"-")</f>
        <v>-</v>
      </c>
      <c r="FT220" s="72" t="str">
        <f>IF(ISNUMBER(T1_Data!FT218),IF(T1_Data!FT218=-999,"NA",IF(T1_Data!FT218&lt;1, "&lt;1", IF(T1_Data!FT218&gt;99, "&gt;99", T1_Data!FT218))),"-")</f>
        <v>-</v>
      </c>
      <c r="FU220" s="72" t="str">
        <f>IF(ISNUMBER(T1_Data!FU218),IF(T1_Data!FU218=-999,"NA",IF(T1_Data!FU218&lt;1, "&lt;1", IF(T1_Data!FU218&gt;99, "&gt;99", T1_Data!FU218))),"-")</f>
        <v>-</v>
      </c>
      <c r="FV220" s="72" t="str">
        <f>IF(ISNUMBER(T1_Data!FV218),IF(T1_Data!FV218=-999,"NA",IF(T1_Data!FV218&lt;1, "&lt;1", IF(T1_Data!FV218&gt;99, "&gt;99", T1_Data!FV218))),"-")</f>
        <v>-</v>
      </c>
      <c r="FW220" s="72" t="str">
        <f>IF(ISNUMBER(T1_Data!FW218),IF(T1_Data!FW218=-999,"NA",IF(T1_Data!FW218&lt;1, "&lt;1", IF(T1_Data!FW218&gt;99, "&gt;99", T1_Data!FW218))),"-")</f>
        <v>-</v>
      </c>
      <c r="FX220" s="71" t="str">
        <f>IF(ISBLANK(T1_Data!FX218), "", T1_Data!FX218)</f>
        <v/>
      </c>
    </row>
    <row r="221" spans="1:180" x14ac:dyDescent="0.25">
      <c r="A221" s="71" t="str">
        <f>IF(ISBLANK(T1_Data!A219), "", T1_Data!A219)</f>
        <v/>
      </c>
      <c r="B221" s="72" t="str">
        <f>IF(ISNUMBER(T1_Data!B219), T1_Data!B219,"-")</f>
        <v>-</v>
      </c>
      <c r="C221" s="72" t="str">
        <f>IF(ISNUMBER(T1_Data!C219),IF(T1_Data!C219=-999,"NA",IF(T1_Data!C219&lt;1, "&lt;1", IF(T1_Data!C219&gt;99, "&gt;99", T1_Data!C219))),"-")</f>
        <v>-</v>
      </c>
      <c r="D221" s="72" t="str">
        <f>IF(ISNUMBER(T1_Data!D219),IF(T1_Data!D219=-999,"NA",IF(T1_Data!D219&lt;1, "&lt;1", IF(T1_Data!D219&gt;99, "&gt;99", T1_Data!D219))),"-")</f>
        <v>-</v>
      </c>
      <c r="E221" s="72" t="str">
        <f>IF(ISNUMBER(T1_Data!E219),IF(T1_Data!E219=-999,"NA",IF(T1_Data!E219&lt;1, "&lt;1", IF(T1_Data!E219&gt;99, "&gt;99", T1_Data!E219))),"-")</f>
        <v>-</v>
      </c>
      <c r="F221" s="72" t="str">
        <f>IF(ISNUMBER(T1_Data!F219),IF(T1_Data!F219=-999,"NA",IF(T1_Data!F219&lt;1, "&lt;1", IF(T1_Data!F219&gt;99, "&gt;99", T1_Data!F219))),"-")</f>
        <v>-</v>
      </c>
      <c r="G221" s="72" t="str">
        <f>IF(ISNUMBER(T1_Data!G219),IF(T1_Data!G219=-999,"NA",IF(T1_Data!G219&lt;1, "&lt;1", IF(T1_Data!G219&gt;99, "&gt;99", T1_Data!G219))),"-")</f>
        <v>-</v>
      </c>
      <c r="H221" s="72" t="str">
        <f>IF(ISNUMBER(T1_Data!H219),IF(T1_Data!H219=-999,"NA",IF(T1_Data!H219&lt;1, "&lt;1", IF(T1_Data!H219&gt;99, "&gt;99", T1_Data!H219))),"-")</f>
        <v>-</v>
      </c>
      <c r="I221" s="72" t="str">
        <f>IF(ISNUMBER(T1_Data!I219),IF(T1_Data!I219=-999,"NA",IF(T1_Data!I219&lt;1, "&lt;1", IF(T1_Data!I219&gt;99, "&gt;99", T1_Data!I219))),"-")</f>
        <v>-</v>
      </c>
      <c r="J221" s="72" t="str">
        <f>IF(ISNUMBER(T1_Data!J219),IF(T1_Data!J219=-999,"NA",IF(T1_Data!J219&lt;1, "&lt;1", IF(T1_Data!J219&gt;99, "&gt;99", T1_Data!J219))),"-")</f>
        <v>-</v>
      </c>
      <c r="K221" s="72" t="str">
        <f>IF(ISNUMBER(T1_Data!K219),IF(T1_Data!K219=-999,"NA",IF(T1_Data!K219&lt;1, "&lt;1", IF(T1_Data!K219&gt;99, "&gt;99", T1_Data!K219))),"-")</f>
        <v>-</v>
      </c>
      <c r="L221" s="72" t="str">
        <f>IF(ISNUMBER(T1_Data!L219),IF(T1_Data!L219=-999,"NA",IF(T1_Data!L219&lt;1, "&lt;1", IF(T1_Data!L219&gt;99, "&gt;99", T1_Data!L219))),"-")</f>
        <v>-</v>
      </c>
      <c r="M221" s="72" t="str">
        <f>IF(ISNUMBER(T1_Data!M219),IF(T1_Data!M219=-999,"NA",IF(T1_Data!M219&lt;1, "&lt;1", IF(T1_Data!M219&gt;99, "&gt;99", T1_Data!M219))),"-")</f>
        <v>-</v>
      </c>
      <c r="N221" s="72" t="str">
        <f>IF(ISNUMBER(T1_Data!N219),IF(T1_Data!N219=-999,"NA",IF(T1_Data!N219&lt;1, "&lt;1", IF(T1_Data!N219&gt;99, "&gt;99", T1_Data!N219))),"-")</f>
        <v>-</v>
      </c>
      <c r="O221" s="72" t="str">
        <f>IF(ISNUMBER(T1_Data!O219),IF(T1_Data!O219=-999,"NA",IF(T1_Data!O219&lt;1, "&lt;1", IF(T1_Data!O219&gt;99, "&gt;99", T1_Data!O219))),"-")</f>
        <v>-</v>
      </c>
      <c r="P221" s="72" t="str">
        <f>IF(ISNUMBER(T1_Data!P219),IF(T1_Data!P219=-999,"NA",IF(T1_Data!P219&lt;1, "&lt;1", IF(T1_Data!P219&gt;99, "&gt;99", T1_Data!P219))),"-")</f>
        <v>-</v>
      </c>
      <c r="Q221" s="72" t="str">
        <f>IF(ISNUMBER(T1_Data!Q219),IF(T1_Data!Q219=-999,"NA",IF(T1_Data!Q219&lt;1, "&lt;1", IF(T1_Data!Q219&gt;99, "&gt;99", T1_Data!Q219))),"-")</f>
        <v>-</v>
      </c>
      <c r="R221" s="72" t="str">
        <f>IF(ISNUMBER(T1_Data!R219),IF(T1_Data!R219=-999,"NA",IF(T1_Data!R219&lt;1, "&lt;1", IF(T1_Data!R219&gt;99, "&gt;99", T1_Data!R219))),"-")</f>
        <v>-</v>
      </c>
      <c r="S221" s="72" t="str">
        <f>IF(ISNUMBER(T1_Data!S219),IF(T1_Data!S219=-999,"NA",IF(T1_Data!S219&lt;1, "&lt;1", IF(T1_Data!S219&gt;99, "&gt;99", T1_Data!S219))),"-")</f>
        <v>-</v>
      </c>
      <c r="T221" s="72" t="str">
        <f>IF(ISNUMBER(T1_Data!T219),IF(T1_Data!T219=-999,"NA",IF(T1_Data!T219&lt;1, "&lt;1", IF(T1_Data!T219&gt;99, "&gt;99", T1_Data!T219))),"-")</f>
        <v>-</v>
      </c>
      <c r="U221" s="72" t="str">
        <f>IF(ISNUMBER(T1_Data!U219),IF(T1_Data!U219=-999,"NA",IF(T1_Data!U219&lt;1, "&lt;1", IF(T1_Data!U219&gt;99, "&gt;99", T1_Data!U219))),"-")</f>
        <v>-</v>
      </c>
      <c r="V221" s="72" t="str">
        <f>IF(ISNUMBER(T1_Data!V219),IF(T1_Data!V219=-999,"NA",IF(T1_Data!V219&lt;1, "&lt;1", IF(T1_Data!V219&gt;99, "&gt;99", T1_Data!V219))),"-")</f>
        <v>-</v>
      </c>
      <c r="W221" s="72" t="str">
        <f>IF(ISNUMBER(T1_Data!W219),IF(T1_Data!W219=-999,"NA",IF(T1_Data!W219&lt;1, "&lt;1", IF(T1_Data!W219&gt;99, "&gt;99", T1_Data!W219))),"-")</f>
        <v>-</v>
      </c>
      <c r="X221" s="72" t="str">
        <f>IF(ISNUMBER(T1_Data!X219),IF(T1_Data!X219=-999,"NA",IF(T1_Data!X219&lt;1, "&lt;1", IF(T1_Data!X219&gt;99, "&gt;99", T1_Data!X219))),"-")</f>
        <v>-</v>
      </c>
      <c r="Y221" s="72" t="str">
        <f>IF(ISNUMBER(T1_Data!Y219),IF(T1_Data!Y219=-999,"NA",IF(T1_Data!Y219&lt;1, "&lt;1", IF(T1_Data!Y219&gt;99, "&gt;99", T1_Data!Y219))),"-")</f>
        <v>-</v>
      </c>
      <c r="Z221" s="72" t="str">
        <f>IF(ISNUMBER(T1_Data!Z219),IF(T1_Data!Z219=-999,"NA",IF(T1_Data!Z219&lt;1, "&lt;1", IF(T1_Data!Z219&gt;99, "&gt;99", T1_Data!Z219))),"-")</f>
        <v>-</v>
      </c>
      <c r="AA221" s="72" t="str">
        <f>IF(ISNUMBER(T1_Data!AA219),IF(T1_Data!AA219=-999,"NA",IF(T1_Data!AA219&lt;1, "&lt;1", IF(T1_Data!AA219&gt;99, "&gt;99", T1_Data!AA219))),"-")</f>
        <v>-</v>
      </c>
      <c r="AB221" s="72" t="str">
        <f>IF(ISNUMBER(T1_Data!AB219),IF(T1_Data!AB219=-999,"NA",IF(T1_Data!AB219&lt;1, "&lt;1", IF(T1_Data!AB219&gt;99, "&gt;99", T1_Data!AB219))),"-")</f>
        <v>-</v>
      </c>
      <c r="AC221" s="72" t="str">
        <f>IF(ISNUMBER(T1_Data!AC219),IF(T1_Data!AC219=-999,"NA",IF(T1_Data!AC219&lt;1, "&lt;1", IF(T1_Data!AC219&gt;99, "&gt;99", T1_Data!AC219))),"-")</f>
        <v>-</v>
      </c>
      <c r="AD221" s="72" t="str">
        <f>IF(ISNUMBER(T1_Data!AD219),IF(T1_Data!AD219=-999,"NA",IF(T1_Data!AD219&lt;1, "&lt;1", IF(T1_Data!AD219&gt;99, "&gt;99", T1_Data!AD219))),"-")</f>
        <v>-</v>
      </c>
      <c r="AE221" s="72" t="str">
        <f>IF(ISNUMBER(T1_Data!AE219),IF(T1_Data!AE219=-999,"NA",IF(T1_Data!AE219&lt;1, "&lt;1", IF(T1_Data!AE219&gt;99, "&gt;99", T1_Data!AE219))),"-")</f>
        <v>-</v>
      </c>
      <c r="AF221" s="72" t="str">
        <f>IF(ISNUMBER(T1_Data!AF219),IF(T1_Data!AF219=-999,"NA",IF(T1_Data!AF219&lt;1, "&lt;1", IF(T1_Data!AF219&gt;99, "&gt;99", T1_Data!AF219))),"-")</f>
        <v>-</v>
      </c>
      <c r="AG221" s="72" t="str">
        <f>IF(ISNUMBER(T1_Data!AG219),IF(T1_Data!AG219=-999,"NA",IF(T1_Data!AG219&lt;1, "&lt;1", IF(T1_Data!AG219&gt;99, "&gt;99", T1_Data!AG219))),"-")</f>
        <v>-</v>
      </c>
      <c r="AH221" s="72" t="str">
        <f>IF(ISNUMBER(T1_Data!AH219),IF(T1_Data!AH219=-999,"NA",IF(T1_Data!AH219&lt;1, "&lt;1", IF(T1_Data!AH219&gt;99, "&gt;99", T1_Data!AH219))),"-")</f>
        <v>-</v>
      </c>
      <c r="AI221" s="72" t="str">
        <f>IF(ISNUMBER(T1_Data!AI219),IF(T1_Data!AI219=-999,"NA",IF(T1_Data!AI219&lt;1, "&lt;1", IF(T1_Data!AI219&gt;99, "&gt;99", T1_Data!AI219))),"-")</f>
        <v>-</v>
      </c>
      <c r="AJ221" s="72" t="str">
        <f>IF(ISNUMBER(T1_Data!AJ219),IF(T1_Data!AJ219=-999,"NA",IF(T1_Data!AJ219&lt;1, "&lt;1", IF(T1_Data!AJ219&gt;99, "&gt;99", T1_Data!AJ219))),"-")</f>
        <v>-</v>
      </c>
      <c r="AK221" s="72" t="str">
        <f>IF(ISNUMBER(T1_Data!AK219),IF(T1_Data!AK219=-999,"NA",IF(T1_Data!AK219&lt;1, "&lt;1", IF(T1_Data!AK219&gt;99, "&gt;99", T1_Data!AK219))),"-")</f>
        <v>-</v>
      </c>
      <c r="AL221" s="72" t="str">
        <f>IF(ISNUMBER(T1_Data!AL219),IF(T1_Data!AL219=-999,"NA",IF(T1_Data!AL219&lt;1, "&lt;1", IF(T1_Data!AL219&gt;99, "&gt;99", T1_Data!AL219))),"-")</f>
        <v>-</v>
      </c>
      <c r="AM221" s="72" t="str">
        <f>IF(ISNUMBER(T1_Data!AM219),IF(T1_Data!AM219=-999,"NA",IF(T1_Data!AM219&lt;1, "&lt;1", IF(T1_Data!AM219&gt;99, "&gt;99", T1_Data!AM219))),"-")</f>
        <v>-</v>
      </c>
      <c r="AN221" s="72" t="str">
        <f>IF(ISNUMBER(T1_Data!AN219),IF(T1_Data!AN219=-999,"NA",IF(T1_Data!AN219&lt;1, "&lt;1", IF(T1_Data!AN219&gt;99, "&gt;99", T1_Data!AN219))),"-")</f>
        <v>-</v>
      </c>
      <c r="AO221" s="72" t="str">
        <f>IF(ISNUMBER(T1_Data!AO219),IF(T1_Data!AO219=-999,"NA",IF(T1_Data!AO219&lt;1, "&lt;1", IF(T1_Data!AO219&gt;99, "&gt;99", T1_Data!AO219))),"-")</f>
        <v>-</v>
      </c>
      <c r="AP221" s="72" t="str">
        <f>IF(ISNUMBER(T1_Data!AP219),IF(T1_Data!AP219=-999,"NA",IF(T1_Data!AP219&lt;1, "&lt;1", IF(T1_Data!AP219&gt;99, "&gt;99", T1_Data!AP219))),"-")</f>
        <v>-</v>
      </c>
      <c r="AQ221" s="72" t="str">
        <f>IF(ISNUMBER(T1_Data!AQ219),IF(T1_Data!AQ219=-999,"NA",IF(T1_Data!AQ219&lt;1, "&lt;1", IF(T1_Data!AQ219&gt;99, "&gt;99", T1_Data!AQ219))),"-")</f>
        <v>-</v>
      </c>
      <c r="AR221" s="72" t="str">
        <f>IF(ISNUMBER(T1_Data!AR219),IF(T1_Data!AR219=-999,"NA",IF(T1_Data!AR219&lt;1, "&lt;1", IF(T1_Data!AR219&gt;99, "&gt;99", T1_Data!AR219))),"-")</f>
        <v>-</v>
      </c>
      <c r="AS221" s="72" t="str">
        <f>IF(ISNUMBER(T1_Data!AS219),IF(T1_Data!AS219=-999,"NA",IF(T1_Data!AS219&lt;1, "&lt;1", IF(T1_Data!AS219&gt;99, "&gt;99", T1_Data!AS219))),"-")</f>
        <v>-</v>
      </c>
      <c r="AT221" s="72" t="str">
        <f>IF(ISNUMBER(T1_Data!AT219),IF(T1_Data!AT219=-999,"NA",IF(T1_Data!AT219&lt;1, "&lt;1", IF(T1_Data!AT219&gt;99, "&gt;99", T1_Data!AT219))),"-")</f>
        <v>-</v>
      </c>
      <c r="AU221" s="72" t="str">
        <f>IF(ISNUMBER(T1_Data!AU219),IF(T1_Data!AU219=-999,"NA",IF(T1_Data!AU219&lt;1, "&lt;1", IF(T1_Data!AU219&gt;99, "&gt;99", T1_Data!AU219))),"-")</f>
        <v>-</v>
      </c>
      <c r="AV221" s="72" t="str">
        <f>IF(ISNUMBER(T1_Data!AV219),IF(T1_Data!AV219=-999,"NA",IF(T1_Data!AV219&lt;1, "&lt;1", IF(T1_Data!AV219&gt;99, "&gt;99", T1_Data!AV219))),"-")</f>
        <v>-</v>
      </c>
      <c r="AW221" s="72" t="str">
        <f>IF(ISNUMBER(T1_Data!AW219),IF(T1_Data!AW219=-999,"NA",IF(T1_Data!AW219&lt;1, "&lt;1", IF(T1_Data!AW219&gt;99, "&gt;99", T1_Data!AW219))),"-")</f>
        <v>-</v>
      </c>
      <c r="AX221" s="72" t="str">
        <f>IF(ISNUMBER(T1_Data!AX219),IF(T1_Data!AX219=-999,"NA",IF(T1_Data!AX219&lt;1, "&lt;1", IF(T1_Data!AX219&gt;99, "&gt;99", T1_Data!AX219))),"-")</f>
        <v>-</v>
      </c>
      <c r="AY221" s="72" t="str">
        <f>IF(ISNUMBER(T1_Data!AY219),IF(T1_Data!AY219=-999,"NA",IF(T1_Data!AY219&lt;1, "&lt;1", IF(T1_Data!AY219&gt;99, "&gt;99", T1_Data!AY219))),"-")</f>
        <v>-</v>
      </c>
      <c r="AZ221" s="72" t="str">
        <f>IF(ISNUMBER(T1_Data!AZ219),IF(T1_Data!AZ219=-999,"NA",IF(T1_Data!AZ219&lt;1, "&lt;1", IF(T1_Data!AZ219&gt;99, "&gt;99", T1_Data!AZ219))),"-")</f>
        <v>-</v>
      </c>
      <c r="BA221" s="72" t="str">
        <f>IF(ISNUMBER(T1_Data!BA219),IF(T1_Data!BA219=-999,"NA",IF(T1_Data!BA219&lt;1, "&lt;1", IF(T1_Data!BA219&gt;99, "&gt;99", T1_Data!BA219))),"-")</f>
        <v>-</v>
      </c>
      <c r="BB221" s="72" t="str">
        <f>IF(ISNUMBER(T1_Data!BB219),IF(T1_Data!BB219=-999,"NA",IF(T1_Data!BB219&lt;1, "&lt;1", IF(T1_Data!BB219&gt;99, "&gt;99", T1_Data!BB219))),"-")</f>
        <v>-</v>
      </c>
      <c r="BC221" s="72" t="str">
        <f>IF(ISNUMBER(T1_Data!BC219),IF(T1_Data!BC219=-999,"NA",IF(T1_Data!BC219&lt;1, "&lt;1", IF(T1_Data!BC219&gt;99, "&gt;99", T1_Data!BC219))),"-")</f>
        <v>-</v>
      </c>
      <c r="BD221" s="72" t="str">
        <f>IF(ISNUMBER(T1_Data!BD219),IF(T1_Data!BD219=-999,"NA",IF(T1_Data!BD219&lt;1, "&lt;1", IF(T1_Data!BD219&gt;99, "&gt;99", T1_Data!BD219))),"-")</f>
        <v>-</v>
      </c>
      <c r="BE221" s="72" t="str">
        <f>IF(ISNUMBER(T1_Data!BE219),IF(T1_Data!BE219=-999,"NA",IF(T1_Data!BE219&lt;1, "&lt;1", IF(T1_Data!BE219&gt;99, "&gt;99", T1_Data!BE219))),"-")</f>
        <v>-</v>
      </c>
      <c r="BF221" s="72" t="str">
        <f>IF(ISNUMBER(T1_Data!BF219),IF(T1_Data!BF219=-999,"NA",IF(T1_Data!BF219&lt;1, "&lt;1", IF(T1_Data!BF219&gt;99, "&gt;99", T1_Data!BF219))),"-")</f>
        <v>-</v>
      </c>
      <c r="BG221" s="72" t="str">
        <f>IF(ISNUMBER(T1_Data!BG219),IF(T1_Data!BG219=-999,"NA",IF(T1_Data!BG219&lt;1, "&lt;1", IF(T1_Data!BG219&gt;99, "&gt;99", T1_Data!BG219))),"-")</f>
        <v>-</v>
      </c>
      <c r="BH221" s="72" t="str">
        <f>IF(ISNUMBER(T1_Data!BH219),IF(T1_Data!BH219=-999,"NA",IF(T1_Data!BH219&lt;1, "&lt;1", IF(T1_Data!BH219&gt;99, "&gt;99", T1_Data!BH219))),"-")</f>
        <v>-</v>
      </c>
      <c r="BI221" s="72" t="str">
        <f>IF(ISNUMBER(T1_Data!BI219),IF(T1_Data!BI219=-999,"NA",IF(T1_Data!BI219&lt;1, "&lt;1", IF(T1_Data!BI219&gt;99, "&gt;99", T1_Data!BI219))),"-")</f>
        <v>-</v>
      </c>
      <c r="BJ221" s="72" t="str">
        <f>IF(ISNUMBER(T1_Data!BJ219),IF(T1_Data!BJ219=-999,"NA",IF(T1_Data!BJ219&lt;1, "&lt;1", IF(T1_Data!BJ219&gt;99, "&gt;99", T1_Data!BJ219))),"-")</f>
        <v>-</v>
      </c>
      <c r="BK221" s="72" t="str">
        <f>IF(ISNUMBER(T1_Data!BK219),IF(T1_Data!BK219=-999,"NA",IF(T1_Data!BK219&lt;1, "&lt;1", IF(T1_Data!BK219&gt;99, "&gt;99", T1_Data!BK219))),"-")</f>
        <v>-</v>
      </c>
      <c r="BL221" s="72" t="str">
        <f>IF(ISNUMBER(T1_Data!BL219),IF(T1_Data!BL219=-999,"NA",IF(T1_Data!BL219&lt;1, "&lt;1", IF(T1_Data!BL219&gt;99, "&gt;99", T1_Data!BL219))),"-")</f>
        <v>-</v>
      </c>
      <c r="BM221" s="72" t="str">
        <f>IF(ISNUMBER(T1_Data!BM219),IF(T1_Data!BM219=-999,"NA",IF(T1_Data!BM219&lt;1, "&lt;1", IF(T1_Data!BM219&gt;99, "&gt;99", T1_Data!BM219))),"-")</f>
        <v>-</v>
      </c>
      <c r="BN221" s="72" t="str">
        <f>IF(ISNUMBER(T1_Data!BN219),IF(T1_Data!BN219=-999,"NA",IF(T1_Data!BN219&lt;1, "&lt;1", IF(T1_Data!BN219&gt;99, "&gt;99", T1_Data!BN219))),"-")</f>
        <v>-</v>
      </c>
      <c r="BO221" s="72" t="str">
        <f>IF(ISNUMBER(T1_Data!BO219),IF(T1_Data!BO219=-999,"NA",IF(T1_Data!BO219&lt;1, "&lt;1", IF(T1_Data!BO219&gt;99, "&gt;99", T1_Data!BO219))),"-")</f>
        <v>-</v>
      </c>
      <c r="BP221" s="72" t="str">
        <f>IF(ISNUMBER(T1_Data!BP219),IF(T1_Data!BP219=-999,"NA",IF(T1_Data!BP219&lt;1, "&lt;1", IF(T1_Data!BP219&gt;99, "&gt;99", T1_Data!BP219))),"-")</f>
        <v>-</v>
      </c>
      <c r="BQ221" s="72" t="str">
        <f>IF(ISNUMBER(T1_Data!BQ219),IF(T1_Data!BQ219=-999,"NA",IF(T1_Data!BQ219&lt;1, "&lt;1", IF(T1_Data!BQ219&gt;99, "&gt;99", T1_Data!BQ219))),"-")</f>
        <v>-</v>
      </c>
      <c r="BR221" s="72" t="str">
        <f>IF(ISNUMBER(T1_Data!BR219),IF(T1_Data!BR219=-999,"NA",IF(T1_Data!BR219&lt;1, "&lt;1", IF(T1_Data!BR219&gt;99, "&gt;99", T1_Data!BR219))),"-")</f>
        <v>-</v>
      </c>
      <c r="BS221" s="72" t="str">
        <f>IF(ISNUMBER(T1_Data!BS219),IF(T1_Data!BS219=-999,"NA",IF(T1_Data!BS219&lt;1, "&lt;1", IF(T1_Data!BS219&gt;99, "&gt;99", T1_Data!BS219))),"-")</f>
        <v>-</v>
      </c>
      <c r="BT221" s="72" t="str">
        <f>IF(ISNUMBER(T1_Data!BT219),IF(T1_Data!BT219=-999,"NA",IF(T1_Data!BT219&lt;1, "&lt;1", IF(T1_Data!BT219&gt;99, "&gt;99", T1_Data!BT219))),"-")</f>
        <v>-</v>
      </c>
      <c r="BU221" s="72" t="str">
        <f>IF(ISNUMBER(T1_Data!BU219),IF(T1_Data!BU219=-999,"NA",IF(T1_Data!BU219&lt;1, "&lt;1", IF(T1_Data!BU219&gt;99, "&gt;99", T1_Data!BU219))),"-")</f>
        <v>-</v>
      </c>
      <c r="BV221" s="72" t="str">
        <f>IF(ISNUMBER(T1_Data!BV219),IF(T1_Data!BV219=-999,"NA",IF(T1_Data!BV219&lt;1, "&lt;1", IF(T1_Data!BV219&gt;99, "&gt;99", T1_Data!BV219))),"-")</f>
        <v>-</v>
      </c>
      <c r="BW221" s="72" t="str">
        <f>IF(ISNUMBER(T1_Data!BW219),IF(T1_Data!BW219=-999,"NA",IF(T1_Data!BW219&lt;1, "&lt;1", IF(T1_Data!BW219&gt;99, "&gt;99", T1_Data!BW219))),"-")</f>
        <v>-</v>
      </c>
      <c r="BX221" s="72" t="str">
        <f>IF(ISNUMBER(T1_Data!BX219),IF(T1_Data!BX219=-999,"NA",IF(T1_Data!BX219&lt;1, "&lt;1", IF(T1_Data!BX219&gt;99, "&gt;99", T1_Data!BX219))),"-")</f>
        <v>-</v>
      </c>
      <c r="BY221" s="72" t="str">
        <f>IF(ISNUMBER(T1_Data!BY219),IF(T1_Data!BY219=-999,"NA",IF(T1_Data!BY219&lt;1, "&lt;1", IF(T1_Data!BY219&gt;99, "&gt;99", T1_Data!BY219))),"-")</f>
        <v>-</v>
      </c>
      <c r="BZ221" s="72" t="str">
        <f>IF(ISNUMBER(T1_Data!BZ219),IF(T1_Data!BZ219=-999,"NA",IF(T1_Data!BZ219&lt;1, "&lt;1", IF(T1_Data!BZ219&gt;99, "&gt;99", T1_Data!BZ219))),"-")</f>
        <v>-</v>
      </c>
      <c r="CA221" s="72" t="str">
        <f>IF(ISNUMBER(T1_Data!CA219),IF(T1_Data!CA219=-999,"NA",IF(T1_Data!CA219&lt;1, "&lt;1", IF(T1_Data!CA219&gt;99, "&gt;99", T1_Data!CA219))),"-")</f>
        <v>-</v>
      </c>
      <c r="CB221" s="72" t="str">
        <f>IF(ISNUMBER(T1_Data!CB219),IF(T1_Data!CB219=-999,"NA",IF(T1_Data!CB219&lt;1, "&lt;1", IF(T1_Data!CB219&gt;99, "&gt;99", T1_Data!CB219))),"-")</f>
        <v>-</v>
      </c>
      <c r="CC221" s="72" t="str">
        <f>IF(ISNUMBER(T1_Data!CC219),IF(T1_Data!CC219=-999,"NA",IF(T1_Data!CC219&lt;1, "&lt;1", IF(T1_Data!CC219&gt;99, "&gt;99", T1_Data!CC219))),"-")</f>
        <v>-</v>
      </c>
      <c r="CD221" s="72" t="str">
        <f>IF(ISNUMBER(T1_Data!CD219),IF(T1_Data!CD219=-999,"NA",IF(T1_Data!CD219&lt;1, "&lt;1", IF(T1_Data!CD219&gt;99, "&gt;99", T1_Data!CD219))),"-")</f>
        <v>-</v>
      </c>
      <c r="CE221" s="72" t="str">
        <f>IF(ISNUMBER(T1_Data!CE219),IF(T1_Data!CE219=-999,"NA",IF(T1_Data!CE219&lt;1, "&lt;1", IF(T1_Data!CE219&gt;99, "&gt;99", T1_Data!CE219))),"-")</f>
        <v>-</v>
      </c>
      <c r="CF221" s="72" t="str">
        <f>IF(ISNUMBER(T1_Data!CF219),IF(T1_Data!CF219=-999,"NA",IF(T1_Data!CF219&lt;1, "&lt;1", IF(T1_Data!CF219&gt;99, "&gt;99", T1_Data!CF219))),"-")</f>
        <v>-</v>
      </c>
      <c r="CG221" s="72" t="str">
        <f>IF(ISNUMBER(T1_Data!CG219),IF(T1_Data!CG219=-999,"NA",IF(T1_Data!CG219&lt;1, "&lt;1", IF(T1_Data!CG219&gt;99, "&gt;99", T1_Data!CG219))),"-")</f>
        <v>-</v>
      </c>
      <c r="CH221" s="72" t="str">
        <f>IF(ISNUMBER(T1_Data!CH219),IF(T1_Data!CH219=-999,"NA",IF(T1_Data!CH219&lt;1, "&lt;1", IF(T1_Data!CH219&gt;99, "&gt;99", T1_Data!CH219))),"-")</f>
        <v>-</v>
      </c>
      <c r="CI221" s="72" t="str">
        <f>IF(ISNUMBER(T1_Data!CI219),IF(T1_Data!CI219=-999,"NA",IF(T1_Data!CI219&lt;1, "&lt;1", IF(T1_Data!CI219&gt;99, "&gt;99", T1_Data!CI219))),"-")</f>
        <v>-</v>
      </c>
      <c r="CJ221" s="72" t="str">
        <f>IF(ISNUMBER(T1_Data!CJ219),IF(T1_Data!CJ219=-999,"NA",IF(T1_Data!CJ219&lt;1, "&lt;1", IF(T1_Data!CJ219&gt;99, "&gt;99", T1_Data!CJ219))),"-")</f>
        <v>-</v>
      </c>
      <c r="CK221" s="72" t="str">
        <f>IF(ISNUMBER(T1_Data!CK219),IF(T1_Data!CK219=-999,"NA",IF(T1_Data!CK219&lt;1, "&lt;1", IF(T1_Data!CK219&gt;99, "&gt;99", T1_Data!CK219))),"-")</f>
        <v>-</v>
      </c>
      <c r="CL221" s="72" t="str">
        <f>IF(ISNUMBER(T1_Data!CL219),IF(T1_Data!CL219=-999,"NA",IF(T1_Data!CL219&lt;1, "&lt;1", IF(T1_Data!CL219&gt;99, "&gt;99", T1_Data!CL219))),"-")</f>
        <v>-</v>
      </c>
      <c r="CM221" s="72" t="str">
        <f>IF(ISNUMBER(T1_Data!CM219),IF(T1_Data!CM219=-999,"NA",IF(T1_Data!CM219&lt;1, "&lt;1", IF(T1_Data!CM219&gt;99, "&gt;99", T1_Data!CM219))),"-")</f>
        <v>-</v>
      </c>
      <c r="CN221" s="72" t="str">
        <f>IF(ISNUMBER(T1_Data!CN219),IF(T1_Data!CN219=-999,"NA",IF(T1_Data!CN219&lt;1, "&lt;1", IF(T1_Data!CN219&gt;99, "&gt;99", T1_Data!CN219))),"-")</f>
        <v>-</v>
      </c>
      <c r="CO221" s="72" t="str">
        <f>IF(ISNUMBER(T1_Data!CO219),IF(T1_Data!CO219=-999,"NA",IF(T1_Data!CO219&lt;1, "&lt;1", IF(T1_Data!CO219&gt;99, "&gt;99", T1_Data!CO219))),"-")</f>
        <v>-</v>
      </c>
      <c r="CP221" s="72" t="str">
        <f>IF(ISNUMBER(T1_Data!CP219),IF(T1_Data!CP219=-999,"NA",IF(T1_Data!CP219&lt;1, "&lt;1", IF(T1_Data!CP219&gt;99, "&gt;99", T1_Data!CP219))),"-")</f>
        <v>-</v>
      </c>
      <c r="CQ221" s="72" t="str">
        <f>IF(ISNUMBER(T1_Data!CQ219),IF(T1_Data!CQ219=-999,"NA",IF(T1_Data!CQ219&lt;1, "&lt;1", IF(T1_Data!CQ219&gt;99, "&gt;99", T1_Data!CQ219))),"-")</f>
        <v>-</v>
      </c>
      <c r="CR221" s="72" t="str">
        <f>IF(ISNUMBER(T1_Data!CR219),IF(T1_Data!CR219=-999,"NA",IF(T1_Data!CR219&lt;1, "&lt;1", IF(T1_Data!CR219&gt;99, "&gt;99", T1_Data!CR219))),"-")</f>
        <v>-</v>
      </c>
      <c r="CS221" s="72" t="str">
        <f>IF(ISNUMBER(T1_Data!CS219),IF(T1_Data!CS219=-999,"NA",IF(T1_Data!CS219&lt;1, "&lt;1", IF(T1_Data!CS219&gt;99, "&gt;99", T1_Data!CS219))),"-")</f>
        <v>-</v>
      </c>
      <c r="CT221" s="72" t="str">
        <f>IF(ISNUMBER(T1_Data!CT219),IF(T1_Data!CT219=-999,"NA",IF(T1_Data!CT219&lt;1, "&lt;1", IF(T1_Data!CT219&gt;99, "&gt;99", T1_Data!CT219))),"-")</f>
        <v>-</v>
      </c>
      <c r="CU221" s="72" t="str">
        <f>IF(ISNUMBER(T1_Data!CU219),IF(T1_Data!CU219=-999,"NA",IF(T1_Data!CU219&lt;1, "&lt;1", IF(T1_Data!CU219&gt;99, "&gt;99", T1_Data!CU219))),"-")</f>
        <v>-</v>
      </c>
      <c r="CV221" s="72" t="str">
        <f>IF(ISNUMBER(T1_Data!CV219),IF(T1_Data!CV219=-999,"NA",IF(T1_Data!CV219&lt;1, "&lt;1", IF(T1_Data!CV219&gt;99, "&gt;99", T1_Data!CV219))),"-")</f>
        <v>-</v>
      </c>
      <c r="CW221" s="72" t="str">
        <f>IF(ISNUMBER(T1_Data!CW219),IF(T1_Data!CW219=-999,"NA",IF(T1_Data!CW219&lt;1, "&lt;1", IF(T1_Data!CW219&gt;99, "&gt;99", T1_Data!CW219))),"-")</f>
        <v>-</v>
      </c>
      <c r="CX221" s="72" t="str">
        <f>IF(ISNUMBER(T1_Data!CX219),IF(T1_Data!CX219=-999,"NA",IF(T1_Data!CX219&lt;1, "&lt;1", IF(T1_Data!CX219&gt;99, "&gt;99", T1_Data!CX219))),"-")</f>
        <v>-</v>
      </c>
      <c r="CY221" s="72" t="str">
        <f>IF(ISNUMBER(T1_Data!CY219),IF(T1_Data!CY219=-999,"NA",IF(T1_Data!CY219&lt;1, "&lt;1", IF(T1_Data!CY219&gt;99, "&gt;99", T1_Data!CY219))),"-")</f>
        <v>-</v>
      </c>
      <c r="CZ221" s="72" t="str">
        <f>IF(ISNUMBER(T1_Data!CZ219),IF(T1_Data!CZ219=-999,"NA",IF(T1_Data!CZ219&lt;1, "&lt;1", IF(T1_Data!CZ219&gt;99, "&gt;99", T1_Data!CZ219))),"-")</f>
        <v>-</v>
      </c>
      <c r="DA221" s="72" t="str">
        <f>IF(ISNUMBER(T1_Data!DA219),IF(T1_Data!DA219=-999,"NA",IF(T1_Data!DA219&lt;1, "&lt;1", IF(T1_Data!DA219&gt;99, "&gt;99", T1_Data!DA219))),"-")</f>
        <v>-</v>
      </c>
      <c r="DB221" s="72" t="str">
        <f>IF(ISNUMBER(T1_Data!DB219),IF(T1_Data!DB219=-999,"NA",IF(T1_Data!DB219&lt;1, "&lt;1", IF(T1_Data!DB219&gt;99, "&gt;99", T1_Data!DB219))),"-")</f>
        <v>-</v>
      </c>
      <c r="DC221" s="72" t="str">
        <f>IF(ISNUMBER(T1_Data!DC219),IF(T1_Data!DC219=-999,"NA",IF(T1_Data!DC219&lt;1, "&lt;1", IF(T1_Data!DC219&gt;99, "&gt;99", T1_Data!DC219))),"-")</f>
        <v>-</v>
      </c>
      <c r="DD221" s="72" t="str">
        <f>IF(ISNUMBER(T1_Data!DD219),IF(T1_Data!DD219=-999,"NA",IF(T1_Data!DD219&lt;1, "&lt;1", IF(T1_Data!DD219&gt;99, "&gt;99", T1_Data!DD219))),"-")</f>
        <v>-</v>
      </c>
      <c r="DE221" s="72" t="str">
        <f>IF(ISNUMBER(T1_Data!DE219),IF(T1_Data!DE219=-999,"NA",IF(T1_Data!DE219&lt;1, "&lt;1", IF(T1_Data!DE219&gt;99, "&gt;99", T1_Data!DE219))),"-")</f>
        <v>-</v>
      </c>
      <c r="DF221" s="72" t="str">
        <f>IF(ISNUMBER(T1_Data!DF219),IF(T1_Data!DF219=-999,"NA",IF(T1_Data!DF219&lt;1, "&lt;1", IF(T1_Data!DF219&gt;99, "&gt;99", T1_Data!DF219))),"-")</f>
        <v>-</v>
      </c>
      <c r="DG221" s="72" t="str">
        <f>IF(ISNUMBER(T1_Data!DG219),IF(T1_Data!DG219=-999,"NA",IF(T1_Data!DG219&lt;1, "&lt;1", IF(T1_Data!DG219&gt;99, "&gt;99", T1_Data!DG219))),"-")</f>
        <v>-</v>
      </c>
      <c r="DH221" s="72" t="str">
        <f>IF(ISNUMBER(T1_Data!DH219),IF(T1_Data!DH219=-999,"NA",IF(T1_Data!DH219&lt;1, "&lt;1", IF(T1_Data!DH219&gt;99, "&gt;99", T1_Data!DH219))),"-")</f>
        <v>-</v>
      </c>
      <c r="DI221" s="72" t="str">
        <f>IF(ISNUMBER(T1_Data!DI219),IF(T1_Data!DI219=-999,"NA",IF(T1_Data!DI219&lt;1, "&lt;1", IF(T1_Data!DI219&gt;99, "&gt;99", T1_Data!DI219))),"-")</f>
        <v>-</v>
      </c>
      <c r="DJ221" s="72" t="str">
        <f>IF(ISNUMBER(T1_Data!DJ219),IF(T1_Data!DJ219=-999,"NA",IF(T1_Data!DJ219&lt;1, "&lt;1", IF(T1_Data!DJ219&gt;99, "&gt;99", T1_Data!DJ219))),"-")</f>
        <v>-</v>
      </c>
      <c r="DK221" s="72" t="str">
        <f>IF(ISNUMBER(T1_Data!DK219),IF(T1_Data!DK219=-999,"NA",IF(T1_Data!DK219&lt;1, "&lt;1", IF(T1_Data!DK219&gt;99, "&gt;99", T1_Data!DK219))),"-")</f>
        <v>-</v>
      </c>
      <c r="DL221" s="72" t="str">
        <f>IF(ISNUMBER(T1_Data!DL219),IF(T1_Data!DL219=-999,"NA",IF(T1_Data!DL219&lt;1, "&lt;1", IF(T1_Data!DL219&gt;99, "&gt;99", T1_Data!DL219))),"-")</f>
        <v>-</v>
      </c>
      <c r="DM221" s="72" t="str">
        <f>IF(ISNUMBER(T1_Data!DM219),IF(T1_Data!DM219=-999,"NA",IF(T1_Data!DM219&lt;1, "&lt;1", IF(T1_Data!DM219&gt;99, "&gt;99", T1_Data!DM219))),"-")</f>
        <v>-</v>
      </c>
      <c r="DN221" s="72" t="str">
        <f>IF(ISNUMBER(T1_Data!DN219),IF(T1_Data!DN219=-999,"NA",IF(T1_Data!DN219&lt;1, "&lt;1", IF(T1_Data!DN219&gt;99, "&gt;99", T1_Data!DN219))),"-")</f>
        <v>-</v>
      </c>
      <c r="DO221" s="72" t="str">
        <f>IF(ISNUMBER(T1_Data!DO219),IF(T1_Data!DO219=-999,"NA",IF(T1_Data!DO219&lt;1, "&lt;1", IF(T1_Data!DO219&gt;99, "&gt;99", T1_Data!DO219))),"-")</f>
        <v>-</v>
      </c>
      <c r="DP221" s="72" t="str">
        <f>IF(ISNUMBER(T1_Data!DP219),IF(T1_Data!DP219=-999,"NA",IF(T1_Data!DP219&lt;1, "&lt;1", IF(T1_Data!DP219&gt;99, "&gt;99", T1_Data!DP219))),"-")</f>
        <v>-</v>
      </c>
      <c r="DQ221" s="72" t="str">
        <f>IF(ISNUMBER(T1_Data!DQ219),IF(T1_Data!DQ219=-999,"NA",IF(T1_Data!DQ219&lt;1, "&lt;1", IF(T1_Data!DQ219&gt;99, "&gt;99", T1_Data!DQ219))),"-")</f>
        <v>-</v>
      </c>
      <c r="DR221" s="72" t="str">
        <f>IF(ISNUMBER(T1_Data!DR219),IF(T1_Data!DR219=-999,"NA",IF(T1_Data!DR219&lt;1, "&lt;1", IF(T1_Data!DR219&gt;99, "&gt;99", T1_Data!DR219))),"-")</f>
        <v>-</v>
      </c>
      <c r="DS221" s="72" t="str">
        <f>IF(ISNUMBER(T1_Data!DS219),IF(T1_Data!DS219=-999,"NA",IF(T1_Data!DS219&lt;1, "&lt;1", IF(T1_Data!DS219&gt;99, "&gt;99", T1_Data!DS219))),"-")</f>
        <v>-</v>
      </c>
      <c r="DT221" s="72" t="str">
        <f>IF(ISNUMBER(T1_Data!DT219),IF(T1_Data!DT219=-999,"NA",IF(T1_Data!DT219&lt;1, "&lt;1", IF(T1_Data!DT219&gt;99, "&gt;99", T1_Data!DT219))),"-")</f>
        <v>-</v>
      </c>
      <c r="DU221" s="72" t="str">
        <f>IF(ISNUMBER(T1_Data!DU219),IF(T1_Data!DU219=-999,"NA",IF(T1_Data!DU219&lt;1, "&lt;1", IF(T1_Data!DU219&gt;99, "&gt;99", T1_Data!DU219))),"-")</f>
        <v>-</v>
      </c>
      <c r="DV221" s="72" t="str">
        <f>IF(ISNUMBER(T1_Data!DV219),IF(T1_Data!DV219=-999,"NA",IF(T1_Data!DV219&lt;1, "&lt;1", IF(T1_Data!DV219&gt;99, "&gt;99", T1_Data!DV219))),"-")</f>
        <v>-</v>
      </c>
      <c r="DW221" s="72" t="str">
        <f>IF(ISNUMBER(T1_Data!DW219),IF(T1_Data!DW219=-999,"NA",IF(T1_Data!DW219&lt;1, "&lt;1", IF(T1_Data!DW219&gt;99, "&gt;99", T1_Data!DW219))),"-")</f>
        <v>-</v>
      </c>
      <c r="DX221" s="72" t="str">
        <f>IF(ISNUMBER(T1_Data!DX219),IF(T1_Data!DX219=-999,"NA",IF(T1_Data!DX219&lt;1, "&lt;1", IF(T1_Data!DX219&gt;99, "&gt;99", T1_Data!DX219))),"-")</f>
        <v>-</v>
      </c>
      <c r="DY221" s="72" t="str">
        <f>IF(ISNUMBER(T1_Data!DY219),IF(T1_Data!DY219=-999,"NA",IF(T1_Data!DY219&lt;1, "&lt;1", IF(T1_Data!DY219&gt;99, "&gt;99", T1_Data!DY219))),"-")</f>
        <v>-</v>
      </c>
      <c r="DZ221" s="72" t="str">
        <f>IF(ISNUMBER(T1_Data!DZ219),IF(T1_Data!DZ219=-999,"NA",IF(T1_Data!DZ219&lt;1, "&lt;1", IF(T1_Data!DZ219&gt;99, "&gt;99", T1_Data!DZ219))),"-")</f>
        <v>-</v>
      </c>
      <c r="EA221" s="72" t="str">
        <f>IF(ISNUMBER(T1_Data!EA219),IF(T1_Data!EA219=-999,"NA",IF(T1_Data!EA219&lt;1, "&lt;1", IF(T1_Data!EA219&gt;99, "&gt;99", T1_Data!EA219))),"-")</f>
        <v>-</v>
      </c>
      <c r="EB221" s="72" t="str">
        <f>IF(ISNUMBER(T1_Data!EB219),IF(T1_Data!EB219=-999,"NA",IF(T1_Data!EB219&lt;1, "&lt;1", IF(T1_Data!EB219&gt;99, "&gt;99", T1_Data!EB219))),"-")</f>
        <v>-</v>
      </c>
      <c r="EC221" s="72" t="str">
        <f>IF(ISNUMBER(T1_Data!EC219),IF(T1_Data!EC219=-999,"NA",IF(T1_Data!EC219&lt;1, "&lt;1", IF(T1_Data!EC219&gt;99, "&gt;99", T1_Data!EC219))),"-")</f>
        <v>-</v>
      </c>
      <c r="ED221" s="72" t="str">
        <f>IF(ISNUMBER(T1_Data!ED219),IF(T1_Data!ED219=-999,"NA",IF(T1_Data!ED219&lt;1, "&lt;1", IF(T1_Data!ED219&gt;99, "&gt;99", T1_Data!ED219))),"-")</f>
        <v>-</v>
      </c>
      <c r="EE221" s="72" t="str">
        <f>IF(ISNUMBER(T1_Data!EE219),IF(T1_Data!EE219=-999,"NA",IF(T1_Data!EE219&lt;1, "&lt;1", IF(T1_Data!EE219&gt;99, "&gt;99", T1_Data!EE219))),"-")</f>
        <v>-</v>
      </c>
      <c r="EF221" s="72" t="str">
        <f>IF(ISNUMBER(T1_Data!EF219),IF(T1_Data!EF219=-999,"NA",IF(T1_Data!EF219&lt;1, "&lt;1", IF(T1_Data!EF219&gt;99, "&gt;99", T1_Data!EF219))),"-")</f>
        <v>-</v>
      </c>
      <c r="EG221" s="72" t="str">
        <f>IF(ISNUMBER(T1_Data!EG219),IF(T1_Data!EG219=-999,"NA",IF(T1_Data!EG219&lt;1, "&lt;1", IF(T1_Data!EG219&gt;99, "&gt;99", T1_Data!EG219))),"-")</f>
        <v>-</v>
      </c>
      <c r="EH221" s="72" t="str">
        <f>IF(ISNUMBER(T1_Data!EH219),IF(T1_Data!EH219=-999,"NA",IF(T1_Data!EH219&lt;1, "&lt;1", IF(T1_Data!EH219&gt;99, "&gt;99", T1_Data!EH219))),"-")</f>
        <v>-</v>
      </c>
      <c r="EI221" s="72" t="str">
        <f>IF(ISNUMBER(T1_Data!EI219),IF(T1_Data!EI219=-999,"NA",IF(T1_Data!EI219&lt;1, "&lt;1", IF(T1_Data!EI219&gt;99, "&gt;99", T1_Data!EI219))),"-")</f>
        <v>-</v>
      </c>
      <c r="EJ221" s="72" t="str">
        <f>IF(ISNUMBER(T1_Data!EJ219),IF(T1_Data!EJ219=-999,"NA",IF(T1_Data!EJ219&lt;1, "&lt;1", IF(T1_Data!EJ219&gt;99, "&gt;99", T1_Data!EJ219))),"-")</f>
        <v>-</v>
      </c>
      <c r="EK221" s="72" t="str">
        <f>IF(ISNUMBER(T1_Data!EK219),IF(T1_Data!EK219=-999,"NA",IF(T1_Data!EK219&lt;1, "&lt;1", IF(T1_Data!EK219&gt;99, "&gt;99", T1_Data!EK219))),"-")</f>
        <v>-</v>
      </c>
      <c r="EL221" s="72" t="str">
        <f>IF(ISNUMBER(T1_Data!EL219),IF(T1_Data!EL219=-999,"NA",IF(T1_Data!EL219&lt;1, "&lt;1", IF(T1_Data!EL219&gt;99, "&gt;99", T1_Data!EL219))),"-")</f>
        <v>-</v>
      </c>
      <c r="EM221" s="72" t="str">
        <f>IF(ISNUMBER(T1_Data!EM219),IF(T1_Data!EM219=-999,"NA",IF(T1_Data!EM219&lt;1, "&lt;1", IF(T1_Data!EM219&gt;99, "&gt;99", T1_Data!EM219))),"-")</f>
        <v>-</v>
      </c>
      <c r="EN221" s="72" t="str">
        <f>IF(ISNUMBER(T1_Data!EN219),IF(T1_Data!EN219=-999,"NA",IF(T1_Data!EN219&lt;1, "&lt;1", IF(T1_Data!EN219&gt;99, "&gt;99", T1_Data!EN219))),"-")</f>
        <v>-</v>
      </c>
      <c r="EO221" s="72" t="str">
        <f>IF(ISNUMBER(T1_Data!EO219),IF(T1_Data!EO219=-999,"NA",IF(T1_Data!EO219&lt;1, "&lt;1", IF(T1_Data!EO219&gt;99, "&gt;99", T1_Data!EO219))),"-")</f>
        <v>-</v>
      </c>
      <c r="EP221" s="72" t="str">
        <f>IF(ISNUMBER(T1_Data!EP219),IF(T1_Data!EP219=-999,"NA",IF(T1_Data!EP219&lt;1, "&lt;1", IF(T1_Data!EP219&gt;99, "&gt;99", T1_Data!EP219))),"-")</f>
        <v>-</v>
      </c>
      <c r="EQ221" s="72" t="str">
        <f>IF(ISNUMBER(T1_Data!EQ219),IF(T1_Data!EQ219=-999,"NA",IF(T1_Data!EQ219&lt;1, "&lt;1", IF(T1_Data!EQ219&gt;99, "&gt;99", T1_Data!EQ219))),"-")</f>
        <v>-</v>
      </c>
      <c r="ER221" s="72" t="str">
        <f>IF(ISNUMBER(T1_Data!ER219),IF(T1_Data!ER219=-999,"NA",IF(T1_Data!ER219&lt;1, "&lt;1", IF(T1_Data!ER219&gt;99, "&gt;99", T1_Data!ER219))),"-")</f>
        <v>-</v>
      </c>
      <c r="ES221" s="72" t="str">
        <f>IF(ISNUMBER(T1_Data!ES219),IF(T1_Data!ES219=-999,"NA",IF(T1_Data!ES219&lt;1, "&lt;1", IF(T1_Data!ES219&gt;99, "&gt;99", T1_Data!ES219))),"-")</f>
        <v>-</v>
      </c>
      <c r="ET221" s="72" t="str">
        <f>IF(ISNUMBER(T1_Data!ET219),IF(T1_Data!ET219=-999,"NA",IF(T1_Data!ET219&lt;1, "&lt;1", IF(T1_Data!ET219&gt;99, "&gt;99", T1_Data!ET219))),"-")</f>
        <v>-</v>
      </c>
      <c r="EU221" s="72" t="str">
        <f>IF(ISNUMBER(T1_Data!EU219),IF(T1_Data!EU219=-999,"NA",IF(T1_Data!EU219&lt;1, "&lt;1", IF(T1_Data!EU219&gt;99, "&gt;99", T1_Data!EU219))),"-")</f>
        <v>-</v>
      </c>
      <c r="EV221" s="72" t="str">
        <f>IF(ISNUMBER(T1_Data!EV219),IF(T1_Data!EV219=-999,"NA",IF(T1_Data!EV219&lt;1, "&lt;1", IF(T1_Data!EV219&gt;99, "&gt;99", T1_Data!EV219))),"-")</f>
        <v>-</v>
      </c>
      <c r="EW221" s="72" t="str">
        <f>IF(ISNUMBER(T1_Data!EW219),IF(T1_Data!EW219=-999,"NA",IF(T1_Data!EW219&lt;1, "&lt;1", IF(T1_Data!EW219&gt;99, "&gt;99", T1_Data!EW219))),"-")</f>
        <v>-</v>
      </c>
      <c r="EX221" s="72" t="str">
        <f>IF(ISNUMBER(T1_Data!EX219),IF(T1_Data!EX219=-999,"NA",IF(T1_Data!EX219&lt;1, "&lt;1", IF(T1_Data!EX219&gt;99, "&gt;99", T1_Data!EX219))),"-")</f>
        <v>-</v>
      </c>
      <c r="EY221" s="72" t="str">
        <f>IF(ISNUMBER(T1_Data!EY219),IF(T1_Data!EY219=-999,"NA",IF(T1_Data!EY219&lt;1, "&lt;1", IF(T1_Data!EY219&gt;99, "&gt;99", T1_Data!EY219))),"-")</f>
        <v>-</v>
      </c>
      <c r="EZ221" s="72" t="str">
        <f>IF(ISNUMBER(T1_Data!EZ219),IF(T1_Data!EZ219=-999,"NA",IF(T1_Data!EZ219&lt;1, "&lt;1", IF(T1_Data!EZ219&gt;99, "&gt;99", T1_Data!EZ219))),"-")</f>
        <v>-</v>
      </c>
      <c r="FA221" s="72" t="str">
        <f>IF(ISNUMBER(T1_Data!FA219),IF(T1_Data!FA219=-999,"NA",IF(T1_Data!FA219&lt;1, "&lt;1", IF(T1_Data!FA219&gt;99, "&gt;99", T1_Data!FA219))),"-")</f>
        <v>-</v>
      </c>
      <c r="FB221" s="72" t="str">
        <f>IF(ISNUMBER(T1_Data!FB219),IF(T1_Data!FB219=-999,"NA",IF(T1_Data!FB219&lt;1, "&lt;1", IF(T1_Data!FB219&gt;99, "&gt;99", T1_Data!FB219))),"-")</f>
        <v>-</v>
      </c>
      <c r="FC221" s="72" t="str">
        <f>IF(ISNUMBER(T1_Data!FC219),IF(T1_Data!FC219=-999,"NA",IF(T1_Data!FC219&lt;1, "&lt;1", IF(T1_Data!FC219&gt;99, "&gt;99", T1_Data!FC219))),"-")</f>
        <v>-</v>
      </c>
      <c r="FD221" s="72" t="str">
        <f>IF(ISNUMBER(T1_Data!FD219),IF(T1_Data!FD219=-999,"NA",IF(T1_Data!FD219&lt;1, "&lt;1", IF(T1_Data!FD219&gt;99, "&gt;99", T1_Data!FD219))),"-")</f>
        <v>-</v>
      </c>
      <c r="FE221" s="72" t="str">
        <f>IF(ISNUMBER(T1_Data!FE219),IF(T1_Data!FE219=-999,"NA",IF(T1_Data!FE219&lt;1, "&lt;1", IF(T1_Data!FE219&gt;99, "&gt;99", T1_Data!FE219))),"-")</f>
        <v>-</v>
      </c>
      <c r="FF221" s="72" t="str">
        <f>IF(ISNUMBER(T1_Data!FF219),IF(T1_Data!FF219=-999,"NA",IF(T1_Data!FF219&lt;1, "&lt;1", IF(T1_Data!FF219&gt;99, "&gt;99", T1_Data!FF219))),"-")</f>
        <v>-</v>
      </c>
      <c r="FG221" s="72" t="str">
        <f>IF(ISNUMBER(T1_Data!FG219),IF(T1_Data!FG219=-999,"NA",IF(T1_Data!FG219&lt;1, "&lt;1", IF(T1_Data!FG219&gt;99, "&gt;99", T1_Data!FG219))),"-")</f>
        <v>-</v>
      </c>
      <c r="FH221" s="72" t="str">
        <f>IF(ISNUMBER(T1_Data!FH219),IF(T1_Data!FH219=-999,"NA",IF(T1_Data!FH219&lt;1, "&lt;1", IF(T1_Data!FH219&gt;99, "&gt;99", T1_Data!FH219))),"-")</f>
        <v>-</v>
      </c>
      <c r="FI221" s="72" t="str">
        <f>IF(ISNUMBER(T1_Data!FI219),IF(T1_Data!FI219=-999,"NA",IF(T1_Data!FI219&lt;1, "&lt;1", IF(T1_Data!FI219&gt;99, "&gt;99", T1_Data!FI219))),"-")</f>
        <v>-</v>
      </c>
      <c r="FJ221" s="72" t="str">
        <f>IF(ISNUMBER(T1_Data!FJ219),IF(T1_Data!FJ219=-999,"NA",IF(T1_Data!FJ219&lt;1, "&lt;1", IF(T1_Data!FJ219&gt;99, "&gt;99", T1_Data!FJ219))),"-")</f>
        <v>-</v>
      </c>
      <c r="FK221" s="72" t="str">
        <f>IF(ISNUMBER(T1_Data!FK219),IF(T1_Data!FK219=-999,"NA",IF(T1_Data!FK219&lt;1, "&lt;1", IF(T1_Data!FK219&gt;99, "&gt;99", T1_Data!FK219))),"-")</f>
        <v>-</v>
      </c>
      <c r="FL221" s="72" t="str">
        <f>IF(ISNUMBER(T1_Data!FL219),IF(T1_Data!FL219=-999,"NA",IF(T1_Data!FL219&lt;1, "&lt;1", IF(T1_Data!FL219&gt;99, "&gt;99", T1_Data!FL219))),"-")</f>
        <v>-</v>
      </c>
      <c r="FM221" s="72" t="str">
        <f>IF(ISNUMBER(T1_Data!FM219),IF(T1_Data!FM219=-999,"NA",IF(T1_Data!FM219&lt;1, "&lt;1", IF(T1_Data!FM219&gt;99, "&gt;99", T1_Data!FM219))),"-")</f>
        <v>-</v>
      </c>
      <c r="FN221" s="72" t="str">
        <f>IF(ISNUMBER(T1_Data!FN219),IF(T1_Data!FN219=-999,"NA",IF(T1_Data!FN219&lt;1, "&lt;1", IF(T1_Data!FN219&gt;99, "&gt;99", T1_Data!FN219))),"-")</f>
        <v>-</v>
      </c>
      <c r="FO221" s="72" t="str">
        <f>IF(ISNUMBER(T1_Data!FO219),IF(T1_Data!FO219=-999,"NA",IF(T1_Data!FO219&lt;1, "&lt;1", IF(T1_Data!FO219&gt;99, "&gt;99", T1_Data!FO219))),"-")</f>
        <v>-</v>
      </c>
      <c r="FP221" s="72" t="str">
        <f>IF(ISNUMBER(T1_Data!FP219),IF(T1_Data!FP219=-999,"NA",IF(T1_Data!FP219&lt;1, "&lt;1", IF(T1_Data!FP219&gt;99, "&gt;99", T1_Data!FP219))),"-")</f>
        <v>-</v>
      </c>
      <c r="FQ221" s="72" t="str">
        <f>IF(ISNUMBER(T1_Data!FQ219),IF(T1_Data!FQ219=-999,"NA",IF(T1_Data!FQ219&lt;1, "&lt;1", IF(T1_Data!FQ219&gt;99, "&gt;99", T1_Data!FQ219))),"-")</f>
        <v>-</v>
      </c>
      <c r="FR221" s="72" t="str">
        <f>IF(ISNUMBER(T1_Data!FR219),IF(T1_Data!FR219=-999,"NA",IF(T1_Data!FR219&lt;1, "&lt;1", IF(T1_Data!FR219&gt;99, "&gt;99", T1_Data!FR219))),"-")</f>
        <v>-</v>
      </c>
      <c r="FS221" s="72" t="str">
        <f>IF(ISNUMBER(T1_Data!FS219),IF(T1_Data!FS219=-999,"NA",IF(T1_Data!FS219&lt;1, "&lt;1", IF(T1_Data!FS219&gt;99, "&gt;99", T1_Data!FS219))),"-")</f>
        <v>-</v>
      </c>
      <c r="FT221" s="72" t="str">
        <f>IF(ISNUMBER(T1_Data!FT219),IF(T1_Data!FT219=-999,"NA",IF(T1_Data!FT219&lt;1, "&lt;1", IF(T1_Data!FT219&gt;99, "&gt;99", T1_Data!FT219))),"-")</f>
        <v>-</v>
      </c>
      <c r="FU221" s="72" t="str">
        <f>IF(ISNUMBER(T1_Data!FU219),IF(T1_Data!FU219=-999,"NA",IF(T1_Data!FU219&lt;1, "&lt;1", IF(T1_Data!FU219&gt;99, "&gt;99", T1_Data!FU219))),"-")</f>
        <v>-</v>
      </c>
      <c r="FV221" s="72" t="str">
        <f>IF(ISNUMBER(T1_Data!FV219),IF(T1_Data!FV219=-999,"NA",IF(T1_Data!FV219&lt;1, "&lt;1", IF(T1_Data!FV219&gt;99, "&gt;99", T1_Data!FV219))),"-")</f>
        <v>-</v>
      </c>
      <c r="FW221" s="72" t="str">
        <f>IF(ISNUMBER(T1_Data!FW219),IF(T1_Data!FW219=-999,"NA",IF(T1_Data!FW219&lt;1, "&lt;1", IF(T1_Data!FW219&gt;99, "&gt;99", T1_Data!FW219))),"-")</f>
        <v>-</v>
      </c>
      <c r="FX221" s="71" t="str">
        <f>IF(ISBLANK(T1_Data!FX219), "", T1_Data!FX219)</f>
        <v/>
      </c>
    </row>
    <row r="222" spans="1:180" x14ac:dyDescent="0.25">
      <c r="A222" s="71" t="str">
        <f>IF(ISBLANK(T1_Data!A220), "", T1_Data!A220)</f>
        <v/>
      </c>
      <c r="B222" s="72" t="str">
        <f>IF(ISNUMBER(T1_Data!B220), T1_Data!B220,"-")</f>
        <v>-</v>
      </c>
      <c r="C222" s="72" t="str">
        <f>IF(ISNUMBER(T1_Data!C220),IF(T1_Data!C220=-999,"NA",IF(T1_Data!C220&lt;1, "&lt;1", IF(T1_Data!C220&gt;99, "&gt;99", T1_Data!C220))),"-")</f>
        <v>-</v>
      </c>
      <c r="D222" s="72" t="str">
        <f>IF(ISNUMBER(T1_Data!D220),IF(T1_Data!D220=-999,"NA",IF(T1_Data!D220&lt;1, "&lt;1", IF(T1_Data!D220&gt;99, "&gt;99", T1_Data!D220))),"-")</f>
        <v>-</v>
      </c>
      <c r="E222" s="72" t="str">
        <f>IF(ISNUMBER(T1_Data!E220),IF(T1_Data!E220=-999,"NA",IF(T1_Data!E220&lt;1, "&lt;1", IF(T1_Data!E220&gt;99, "&gt;99", T1_Data!E220))),"-")</f>
        <v>-</v>
      </c>
      <c r="F222" s="72" t="str">
        <f>IF(ISNUMBER(T1_Data!F220),IF(T1_Data!F220=-999,"NA",IF(T1_Data!F220&lt;1, "&lt;1", IF(T1_Data!F220&gt;99, "&gt;99", T1_Data!F220))),"-")</f>
        <v>-</v>
      </c>
      <c r="G222" s="72" t="str">
        <f>IF(ISNUMBER(T1_Data!G220),IF(T1_Data!G220=-999,"NA",IF(T1_Data!G220&lt;1, "&lt;1", IF(T1_Data!G220&gt;99, "&gt;99", T1_Data!G220))),"-")</f>
        <v>-</v>
      </c>
      <c r="H222" s="72" t="str">
        <f>IF(ISNUMBER(T1_Data!H220),IF(T1_Data!H220=-999,"NA",IF(T1_Data!H220&lt;1, "&lt;1", IF(T1_Data!H220&gt;99, "&gt;99", T1_Data!H220))),"-")</f>
        <v>-</v>
      </c>
      <c r="I222" s="72" t="str">
        <f>IF(ISNUMBER(T1_Data!I220),IF(T1_Data!I220=-999,"NA",IF(T1_Data!I220&lt;1, "&lt;1", IF(T1_Data!I220&gt;99, "&gt;99", T1_Data!I220))),"-")</f>
        <v>-</v>
      </c>
      <c r="J222" s="72" t="str">
        <f>IF(ISNUMBER(T1_Data!J220),IF(T1_Data!J220=-999,"NA",IF(T1_Data!J220&lt;1, "&lt;1", IF(T1_Data!J220&gt;99, "&gt;99", T1_Data!J220))),"-")</f>
        <v>-</v>
      </c>
      <c r="K222" s="72" t="str">
        <f>IF(ISNUMBER(T1_Data!K220),IF(T1_Data!K220=-999,"NA",IF(T1_Data!K220&lt;1, "&lt;1", IF(T1_Data!K220&gt;99, "&gt;99", T1_Data!K220))),"-")</f>
        <v>-</v>
      </c>
      <c r="L222" s="72" t="str">
        <f>IF(ISNUMBER(T1_Data!L220),IF(T1_Data!L220=-999,"NA",IF(T1_Data!L220&lt;1, "&lt;1", IF(T1_Data!L220&gt;99, "&gt;99", T1_Data!L220))),"-")</f>
        <v>-</v>
      </c>
      <c r="M222" s="72" t="str">
        <f>IF(ISNUMBER(T1_Data!M220),IF(T1_Data!M220=-999,"NA",IF(T1_Data!M220&lt;1, "&lt;1", IF(T1_Data!M220&gt;99, "&gt;99", T1_Data!M220))),"-")</f>
        <v>-</v>
      </c>
      <c r="N222" s="72" t="str">
        <f>IF(ISNUMBER(T1_Data!N220),IF(T1_Data!N220=-999,"NA",IF(T1_Data!N220&lt;1, "&lt;1", IF(T1_Data!N220&gt;99, "&gt;99", T1_Data!N220))),"-")</f>
        <v>-</v>
      </c>
      <c r="O222" s="72" t="str">
        <f>IF(ISNUMBER(T1_Data!O220),IF(T1_Data!O220=-999,"NA",IF(T1_Data!O220&lt;1, "&lt;1", IF(T1_Data!O220&gt;99, "&gt;99", T1_Data!O220))),"-")</f>
        <v>-</v>
      </c>
      <c r="P222" s="72" t="str">
        <f>IF(ISNUMBER(T1_Data!P220),IF(T1_Data!P220=-999,"NA",IF(T1_Data!P220&lt;1, "&lt;1", IF(T1_Data!P220&gt;99, "&gt;99", T1_Data!P220))),"-")</f>
        <v>-</v>
      </c>
      <c r="Q222" s="72" t="str">
        <f>IF(ISNUMBER(T1_Data!Q220),IF(T1_Data!Q220=-999,"NA",IF(T1_Data!Q220&lt;1, "&lt;1", IF(T1_Data!Q220&gt;99, "&gt;99", T1_Data!Q220))),"-")</f>
        <v>-</v>
      </c>
      <c r="R222" s="72" t="str">
        <f>IF(ISNUMBER(T1_Data!R220),IF(T1_Data!R220=-999,"NA",IF(T1_Data!R220&lt;1, "&lt;1", IF(T1_Data!R220&gt;99, "&gt;99", T1_Data!R220))),"-")</f>
        <v>-</v>
      </c>
      <c r="S222" s="72" t="str">
        <f>IF(ISNUMBER(T1_Data!S220),IF(T1_Data!S220=-999,"NA",IF(T1_Data!S220&lt;1, "&lt;1", IF(T1_Data!S220&gt;99, "&gt;99", T1_Data!S220))),"-")</f>
        <v>-</v>
      </c>
      <c r="T222" s="72" t="str">
        <f>IF(ISNUMBER(T1_Data!T220),IF(T1_Data!T220=-999,"NA",IF(T1_Data!T220&lt;1, "&lt;1", IF(T1_Data!T220&gt;99, "&gt;99", T1_Data!T220))),"-")</f>
        <v>-</v>
      </c>
      <c r="U222" s="72" t="str">
        <f>IF(ISNUMBER(T1_Data!U220),IF(T1_Data!U220=-999,"NA",IF(T1_Data!U220&lt;1, "&lt;1", IF(T1_Data!U220&gt;99, "&gt;99", T1_Data!U220))),"-")</f>
        <v>-</v>
      </c>
      <c r="V222" s="72" t="str">
        <f>IF(ISNUMBER(T1_Data!V220),IF(T1_Data!V220=-999,"NA",IF(T1_Data!V220&lt;1, "&lt;1", IF(T1_Data!V220&gt;99, "&gt;99", T1_Data!V220))),"-")</f>
        <v>-</v>
      </c>
      <c r="W222" s="72" t="str">
        <f>IF(ISNUMBER(T1_Data!W220),IF(T1_Data!W220=-999,"NA",IF(T1_Data!W220&lt;1, "&lt;1", IF(T1_Data!W220&gt;99, "&gt;99", T1_Data!W220))),"-")</f>
        <v>-</v>
      </c>
      <c r="X222" s="72" t="str">
        <f>IF(ISNUMBER(T1_Data!X220),IF(T1_Data!X220=-999,"NA",IF(T1_Data!X220&lt;1, "&lt;1", IF(T1_Data!X220&gt;99, "&gt;99", T1_Data!X220))),"-")</f>
        <v>-</v>
      </c>
      <c r="Y222" s="72" t="str">
        <f>IF(ISNUMBER(T1_Data!Y220),IF(T1_Data!Y220=-999,"NA",IF(T1_Data!Y220&lt;1, "&lt;1", IF(T1_Data!Y220&gt;99, "&gt;99", T1_Data!Y220))),"-")</f>
        <v>-</v>
      </c>
      <c r="Z222" s="72" t="str">
        <f>IF(ISNUMBER(T1_Data!Z220),IF(T1_Data!Z220=-999,"NA",IF(T1_Data!Z220&lt;1, "&lt;1", IF(T1_Data!Z220&gt;99, "&gt;99", T1_Data!Z220))),"-")</f>
        <v>-</v>
      </c>
      <c r="AA222" s="72" t="str">
        <f>IF(ISNUMBER(T1_Data!AA220),IF(T1_Data!AA220=-999,"NA",IF(T1_Data!AA220&lt;1, "&lt;1", IF(T1_Data!AA220&gt;99, "&gt;99", T1_Data!AA220))),"-")</f>
        <v>-</v>
      </c>
      <c r="AB222" s="72" t="str">
        <f>IF(ISNUMBER(T1_Data!AB220),IF(T1_Data!AB220=-999,"NA",IF(T1_Data!AB220&lt;1, "&lt;1", IF(T1_Data!AB220&gt;99, "&gt;99", T1_Data!AB220))),"-")</f>
        <v>-</v>
      </c>
      <c r="AC222" s="72" t="str">
        <f>IF(ISNUMBER(T1_Data!AC220),IF(T1_Data!AC220=-999,"NA",IF(T1_Data!AC220&lt;1, "&lt;1", IF(T1_Data!AC220&gt;99, "&gt;99", T1_Data!AC220))),"-")</f>
        <v>-</v>
      </c>
      <c r="AD222" s="72" t="str">
        <f>IF(ISNUMBER(T1_Data!AD220),IF(T1_Data!AD220=-999,"NA",IF(T1_Data!AD220&lt;1, "&lt;1", IF(T1_Data!AD220&gt;99, "&gt;99", T1_Data!AD220))),"-")</f>
        <v>-</v>
      </c>
      <c r="AE222" s="72" t="str">
        <f>IF(ISNUMBER(T1_Data!AE220),IF(T1_Data!AE220=-999,"NA",IF(T1_Data!AE220&lt;1, "&lt;1", IF(T1_Data!AE220&gt;99, "&gt;99", T1_Data!AE220))),"-")</f>
        <v>-</v>
      </c>
      <c r="AF222" s="72" t="str">
        <f>IF(ISNUMBER(T1_Data!AF220),IF(T1_Data!AF220=-999,"NA",IF(T1_Data!AF220&lt;1, "&lt;1", IF(T1_Data!AF220&gt;99, "&gt;99", T1_Data!AF220))),"-")</f>
        <v>-</v>
      </c>
      <c r="AG222" s="72" t="str">
        <f>IF(ISNUMBER(T1_Data!AG220),IF(T1_Data!AG220=-999,"NA",IF(T1_Data!AG220&lt;1, "&lt;1", IF(T1_Data!AG220&gt;99, "&gt;99", T1_Data!AG220))),"-")</f>
        <v>-</v>
      </c>
      <c r="AH222" s="72" t="str">
        <f>IF(ISNUMBER(T1_Data!AH220),IF(T1_Data!AH220=-999,"NA",IF(T1_Data!AH220&lt;1, "&lt;1", IF(T1_Data!AH220&gt;99, "&gt;99", T1_Data!AH220))),"-")</f>
        <v>-</v>
      </c>
      <c r="AI222" s="72" t="str">
        <f>IF(ISNUMBER(T1_Data!AI220),IF(T1_Data!AI220=-999,"NA",IF(T1_Data!AI220&lt;1, "&lt;1", IF(T1_Data!AI220&gt;99, "&gt;99", T1_Data!AI220))),"-")</f>
        <v>-</v>
      </c>
      <c r="AJ222" s="72" t="str">
        <f>IF(ISNUMBER(T1_Data!AJ220),IF(T1_Data!AJ220=-999,"NA",IF(T1_Data!AJ220&lt;1, "&lt;1", IF(T1_Data!AJ220&gt;99, "&gt;99", T1_Data!AJ220))),"-")</f>
        <v>-</v>
      </c>
      <c r="AK222" s="72" t="str">
        <f>IF(ISNUMBER(T1_Data!AK220),IF(T1_Data!AK220=-999,"NA",IF(T1_Data!AK220&lt;1, "&lt;1", IF(T1_Data!AK220&gt;99, "&gt;99", T1_Data!AK220))),"-")</f>
        <v>-</v>
      </c>
      <c r="AL222" s="72" t="str">
        <f>IF(ISNUMBER(T1_Data!AL220),IF(T1_Data!AL220=-999,"NA",IF(T1_Data!AL220&lt;1, "&lt;1", IF(T1_Data!AL220&gt;99, "&gt;99", T1_Data!AL220))),"-")</f>
        <v>-</v>
      </c>
      <c r="AM222" s="72" t="str">
        <f>IF(ISNUMBER(T1_Data!AM220),IF(T1_Data!AM220=-999,"NA",IF(T1_Data!AM220&lt;1, "&lt;1", IF(T1_Data!AM220&gt;99, "&gt;99", T1_Data!AM220))),"-")</f>
        <v>-</v>
      </c>
      <c r="AN222" s="72" t="str">
        <f>IF(ISNUMBER(T1_Data!AN220),IF(T1_Data!AN220=-999,"NA",IF(T1_Data!AN220&lt;1, "&lt;1", IF(T1_Data!AN220&gt;99, "&gt;99", T1_Data!AN220))),"-")</f>
        <v>-</v>
      </c>
      <c r="AO222" s="72" t="str">
        <f>IF(ISNUMBER(T1_Data!AO220),IF(T1_Data!AO220=-999,"NA",IF(T1_Data!AO220&lt;1, "&lt;1", IF(T1_Data!AO220&gt;99, "&gt;99", T1_Data!AO220))),"-")</f>
        <v>-</v>
      </c>
      <c r="AP222" s="72" t="str">
        <f>IF(ISNUMBER(T1_Data!AP220),IF(T1_Data!AP220=-999,"NA",IF(T1_Data!AP220&lt;1, "&lt;1", IF(T1_Data!AP220&gt;99, "&gt;99", T1_Data!AP220))),"-")</f>
        <v>-</v>
      </c>
      <c r="AQ222" s="72" t="str">
        <f>IF(ISNUMBER(T1_Data!AQ220),IF(T1_Data!AQ220=-999,"NA",IF(T1_Data!AQ220&lt;1, "&lt;1", IF(T1_Data!AQ220&gt;99, "&gt;99", T1_Data!AQ220))),"-")</f>
        <v>-</v>
      </c>
      <c r="AR222" s="72" t="str">
        <f>IF(ISNUMBER(T1_Data!AR220),IF(T1_Data!AR220=-999,"NA",IF(T1_Data!AR220&lt;1, "&lt;1", IF(T1_Data!AR220&gt;99, "&gt;99", T1_Data!AR220))),"-")</f>
        <v>-</v>
      </c>
      <c r="AS222" s="72" t="str">
        <f>IF(ISNUMBER(T1_Data!AS220),IF(T1_Data!AS220=-999,"NA",IF(T1_Data!AS220&lt;1, "&lt;1", IF(T1_Data!AS220&gt;99, "&gt;99", T1_Data!AS220))),"-")</f>
        <v>-</v>
      </c>
      <c r="AT222" s="72" t="str">
        <f>IF(ISNUMBER(T1_Data!AT220),IF(T1_Data!AT220=-999,"NA",IF(T1_Data!AT220&lt;1, "&lt;1", IF(T1_Data!AT220&gt;99, "&gt;99", T1_Data!AT220))),"-")</f>
        <v>-</v>
      </c>
      <c r="AU222" s="72" t="str">
        <f>IF(ISNUMBER(T1_Data!AU220),IF(T1_Data!AU220=-999,"NA",IF(T1_Data!AU220&lt;1, "&lt;1", IF(T1_Data!AU220&gt;99, "&gt;99", T1_Data!AU220))),"-")</f>
        <v>-</v>
      </c>
      <c r="AV222" s="72" t="str">
        <f>IF(ISNUMBER(T1_Data!AV220),IF(T1_Data!AV220=-999,"NA",IF(T1_Data!AV220&lt;1, "&lt;1", IF(T1_Data!AV220&gt;99, "&gt;99", T1_Data!AV220))),"-")</f>
        <v>-</v>
      </c>
      <c r="AW222" s="72" t="str">
        <f>IF(ISNUMBER(T1_Data!AW220),IF(T1_Data!AW220=-999,"NA",IF(T1_Data!AW220&lt;1, "&lt;1", IF(T1_Data!AW220&gt;99, "&gt;99", T1_Data!AW220))),"-")</f>
        <v>-</v>
      </c>
      <c r="AX222" s="72" t="str">
        <f>IF(ISNUMBER(T1_Data!AX220),IF(T1_Data!AX220=-999,"NA",IF(T1_Data!AX220&lt;1, "&lt;1", IF(T1_Data!AX220&gt;99, "&gt;99", T1_Data!AX220))),"-")</f>
        <v>-</v>
      </c>
      <c r="AY222" s="72" t="str">
        <f>IF(ISNUMBER(T1_Data!AY220),IF(T1_Data!AY220=-999,"NA",IF(T1_Data!AY220&lt;1, "&lt;1", IF(T1_Data!AY220&gt;99, "&gt;99", T1_Data!AY220))),"-")</f>
        <v>-</v>
      </c>
      <c r="AZ222" s="72" t="str">
        <f>IF(ISNUMBER(T1_Data!AZ220),IF(T1_Data!AZ220=-999,"NA",IF(T1_Data!AZ220&lt;1, "&lt;1", IF(T1_Data!AZ220&gt;99, "&gt;99", T1_Data!AZ220))),"-")</f>
        <v>-</v>
      </c>
      <c r="BA222" s="72" t="str">
        <f>IF(ISNUMBER(T1_Data!BA220),IF(T1_Data!BA220=-999,"NA",IF(T1_Data!BA220&lt;1, "&lt;1", IF(T1_Data!BA220&gt;99, "&gt;99", T1_Data!BA220))),"-")</f>
        <v>-</v>
      </c>
      <c r="BB222" s="72" t="str">
        <f>IF(ISNUMBER(T1_Data!BB220),IF(T1_Data!BB220=-999,"NA",IF(T1_Data!BB220&lt;1, "&lt;1", IF(T1_Data!BB220&gt;99, "&gt;99", T1_Data!BB220))),"-")</f>
        <v>-</v>
      </c>
      <c r="BC222" s="72" t="str">
        <f>IF(ISNUMBER(T1_Data!BC220),IF(T1_Data!BC220=-999,"NA",IF(T1_Data!BC220&lt;1, "&lt;1", IF(T1_Data!BC220&gt;99, "&gt;99", T1_Data!BC220))),"-")</f>
        <v>-</v>
      </c>
      <c r="BD222" s="72" t="str">
        <f>IF(ISNUMBER(T1_Data!BD220),IF(T1_Data!BD220=-999,"NA",IF(T1_Data!BD220&lt;1, "&lt;1", IF(T1_Data!BD220&gt;99, "&gt;99", T1_Data!BD220))),"-")</f>
        <v>-</v>
      </c>
      <c r="BE222" s="72" t="str">
        <f>IF(ISNUMBER(T1_Data!BE220),IF(T1_Data!BE220=-999,"NA",IF(T1_Data!BE220&lt;1, "&lt;1", IF(T1_Data!BE220&gt;99, "&gt;99", T1_Data!BE220))),"-")</f>
        <v>-</v>
      </c>
      <c r="BF222" s="72" t="str">
        <f>IF(ISNUMBER(T1_Data!BF220),IF(T1_Data!BF220=-999,"NA",IF(T1_Data!BF220&lt;1, "&lt;1", IF(T1_Data!BF220&gt;99, "&gt;99", T1_Data!BF220))),"-")</f>
        <v>-</v>
      </c>
      <c r="BG222" s="72" t="str">
        <f>IF(ISNUMBER(T1_Data!BG220),IF(T1_Data!BG220=-999,"NA",IF(T1_Data!BG220&lt;1, "&lt;1", IF(T1_Data!BG220&gt;99, "&gt;99", T1_Data!BG220))),"-")</f>
        <v>-</v>
      </c>
      <c r="BH222" s="72" t="str">
        <f>IF(ISNUMBER(T1_Data!BH220),IF(T1_Data!BH220=-999,"NA",IF(T1_Data!BH220&lt;1, "&lt;1", IF(T1_Data!BH220&gt;99, "&gt;99", T1_Data!BH220))),"-")</f>
        <v>-</v>
      </c>
      <c r="BI222" s="72" t="str">
        <f>IF(ISNUMBER(T1_Data!BI220),IF(T1_Data!BI220=-999,"NA",IF(T1_Data!BI220&lt;1, "&lt;1", IF(T1_Data!BI220&gt;99, "&gt;99", T1_Data!BI220))),"-")</f>
        <v>-</v>
      </c>
      <c r="BJ222" s="72" t="str">
        <f>IF(ISNUMBER(T1_Data!BJ220),IF(T1_Data!BJ220=-999,"NA",IF(T1_Data!BJ220&lt;1, "&lt;1", IF(T1_Data!BJ220&gt;99, "&gt;99", T1_Data!BJ220))),"-")</f>
        <v>-</v>
      </c>
      <c r="BK222" s="72" t="str">
        <f>IF(ISNUMBER(T1_Data!BK220),IF(T1_Data!BK220=-999,"NA",IF(T1_Data!BK220&lt;1, "&lt;1", IF(T1_Data!BK220&gt;99, "&gt;99", T1_Data!BK220))),"-")</f>
        <v>-</v>
      </c>
      <c r="BL222" s="72" t="str">
        <f>IF(ISNUMBER(T1_Data!BL220),IF(T1_Data!BL220=-999,"NA",IF(T1_Data!BL220&lt;1, "&lt;1", IF(T1_Data!BL220&gt;99, "&gt;99", T1_Data!BL220))),"-")</f>
        <v>-</v>
      </c>
      <c r="BM222" s="72" t="str">
        <f>IF(ISNUMBER(T1_Data!BM220),IF(T1_Data!BM220=-999,"NA",IF(T1_Data!BM220&lt;1, "&lt;1", IF(T1_Data!BM220&gt;99, "&gt;99", T1_Data!BM220))),"-")</f>
        <v>-</v>
      </c>
      <c r="BN222" s="72" t="str">
        <f>IF(ISNUMBER(T1_Data!BN220),IF(T1_Data!BN220=-999,"NA",IF(T1_Data!BN220&lt;1, "&lt;1", IF(T1_Data!BN220&gt;99, "&gt;99", T1_Data!BN220))),"-")</f>
        <v>-</v>
      </c>
      <c r="BO222" s="72" t="str">
        <f>IF(ISNUMBER(T1_Data!BO220),IF(T1_Data!BO220=-999,"NA",IF(T1_Data!BO220&lt;1, "&lt;1", IF(T1_Data!BO220&gt;99, "&gt;99", T1_Data!BO220))),"-")</f>
        <v>-</v>
      </c>
      <c r="BP222" s="72" t="str">
        <f>IF(ISNUMBER(T1_Data!BP220),IF(T1_Data!BP220=-999,"NA",IF(T1_Data!BP220&lt;1, "&lt;1", IF(T1_Data!BP220&gt;99, "&gt;99", T1_Data!BP220))),"-")</f>
        <v>-</v>
      </c>
      <c r="BQ222" s="72" t="str">
        <f>IF(ISNUMBER(T1_Data!BQ220),IF(T1_Data!BQ220=-999,"NA",IF(T1_Data!BQ220&lt;1, "&lt;1", IF(T1_Data!BQ220&gt;99, "&gt;99", T1_Data!BQ220))),"-")</f>
        <v>-</v>
      </c>
      <c r="BR222" s="72" t="str">
        <f>IF(ISNUMBER(T1_Data!BR220),IF(T1_Data!BR220=-999,"NA",IF(T1_Data!BR220&lt;1, "&lt;1", IF(T1_Data!BR220&gt;99, "&gt;99", T1_Data!BR220))),"-")</f>
        <v>-</v>
      </c>
      <c r="BS222" s="72" t="str">
        <f>IF(ISNUMBER(T1_Data!BS220),IF(T1_Data!BS220=-999,"NA",IF(T1_Data!BS220&lt;1, "&lt;1", IF(T1_Data!BS220&gt;99, "&gt;99", T1_Data!BS220))),"-")</f>
        <v>-</v>
      </c>
      <c r="BT222" s="72" t="str">
        <f>IF(ISNUMBER(T1_Data!BT220),IF(T1_Data!BT220=-999,"NA",IF(T1_Data!BT220&lt;1, "&lt;1", IF(T1_Data!BT220&gt;99, "&gt;99", T1_Data!BT220))),"-")</f>
        <v>-</v>
      </c>
      <c r="BU222" s="72" t="str">
        <f>IF(ISNUMBER(T1_Data!BU220),IF(T1_Data!BU220=-999,"NA",IF(T1_Data!BU220&lt;1, "&lt;1", IF(T1_Data!BU220&gt;99, "&gt;99", T1_Data!BU220))),"-")</f>
        <v>-</v>
      </c>
      <c r="BV222" s="72" t="str">
        <f>IF(ISNUMBER(T1_Data!BV220),IF(T1_Data!BV220=-999,"NA",IF(T1_Data!BV220&lt;1, "&lt;1", IF(T1_Data!BV220&gt;99, "&gt;99", T1_Data!BV220))),"-")</f>
        <v>-</v>
      </c>
      <c r="BW222" s="72" t="str">
        <f>IF(ISNUMBER(T1_Data!BW220),IF(T1_Data!BW220=-999,"NA",IF(T1_Data!BW220&lt;1, "&lt;1", IF(T1_Data!BW220&gt;99, "&gt;99", T1_Data!BW220))),"-")</f>
        <v>-</v>
      </c>
      <c r="BX222" s="72" t="str">
        <f>IF(ISNUMBER(T1_Data!BX220),IF(T1_Data!BX220=-999,"NA",IF(T1_Data!BX220&lt;1, "&lt;1", IF(T1_Data!BX220&gt;99, "&gt;99", T1_Data!BX220))),"-")</f>
        <v>-</v>
      </c>
      <c r="BY222" s="72" t="str">
        <f>IF(ISNUMBER(T1_Data!BY220),IF(T1_Data!BY220=-999,"NA",IF(T1_Data!BY220&lt;1, "&lt;1", IF(T1_Data!BY220&gt;99, "&gt;99", T1_Data!BY220))),"-")</f>
        <v>-</v>
      </c>
      <c r="BZ222" s="72" t="str">
        <f>IF(ISNUMBER(T1_Data!BZ220),IF(T1_Data!BZ220=-999,"NA",IF(T1_Data!BZ220&lt;1, "&lt;1", IF(T1_Data!BZ220&gt;99, "&gt;99", T1_Data!BZ220))),"-")</f>
        <v>-</v>
      </c>
      <c r="CA222" s="72" t="str">
        <f>IF(ISNUMBER(T1_Data!CA220),IF(T1_Data!CA220=-999,"NA",IF(T1_Data!CA220&lt;1, "&lt;1", IF(T1_Data!CA220&gt;99, "&gt;99", T1_Data!CA220))),"-")</f>
        <v>-</v>
      </c>
      <c r="CB222" s="72" t="str">
        <f>IF(ISNUMBER(T1_Data!CB220),IF(T1_Data!CB220=-999,"NA",IF(T1_Data!CB220&lt;1, "&lt;1", IF(T1_Data!CB220&gt;99, "&gt;99", T1_Data!CB220))),"-")</f>
        <v>-</v>
      </c>
      <c r="CC222" s="72" t="str">
        <f>IF(ISNUMBER(T1_Data!CC220),IF(T1_Data!CC220=-999,"NA",IF(T1_Data!CC220&lt;1, "&lt;1", IF(T1_Data!CC220&gt;99, "&gt;99", T1_Data!CC220))),"-")</f>
        <v>-</v>
      </c>
      <c r="CD222" s="72" t="str">
        <f>IF(ISNUMBER(T1_Data!CD220),IF(T1_Data!CD220=-999,"NA",IF(T1_Data!CD220&lt;1, "&lt;1", IF(T1_Data!CD220&gt;99, "&gt;99", T1_Data!CD220))),"-")</f>
        <v>-</v>
      </c>
      <c r="CE222" s="72" t="str">
        <f>IF(ISNUMBER(T1_Data!CE220),IF(T1_Data!CE220=-999,"NA",IF(T1_Data!CE220&lt;1, "&lt;1", IF(T1_Data!CE220&gt;99, "&gt;99", T1_Data!CE220))),"-")</f>
        <v>-</v>
      </c>
      <c r="CF222" s="72" t="str">
        <f>IF(ISNUMBER(T1_Data!CF220),IF(T1_Data!CF220=-999,"NA",IF(T1_Data!CF220&lt;1, "&lt;1", IF(T1_Data!CF220&gt;99, "&gt;99", T1_Data!CF220))),"-")</f>
        <v>-</v>
      </c>
      <c r="CG222" s="72" t="str">
        <f>IF(ISNUMBER(T1_Data!CG220),IF(T1_Data!CG220=-999,"NA",IF(T1_Data!CG220&lt;1, "&lt;1", IF(T1_Data!CG220&gt;99, "&gt;99", T1_Data!CG220))),"-")</f>
        <v>-</v>
      </c>
      <c r="CH222" s="72" t="str">
        <f>IF(ISNUMBER(T1_Data!CH220),IF(T1_Data!CH220=-999,"NA",IF(T1_Data!CH220&lt;1, "&lt;1", IF(T1_Data!CH220&gt;99, "&gt;99", T1_Data!CH220))),"-")</f>
        <v>-</v>
      </c>
      <c r="CI222" s="72" t="str">
        <f>IF(ISNUMBER(T1_Data!CI220),IF(T1_Data!CI220=-999,"NA",IF(T1_Data!CI220&lt;1, "&lt;1", IF(T1_Data!CI220&gt;99, "&gt;99", T1_Data!CI220))),"-")</f>
        <v>-</v>
      </c>
      <c r="CJ222" s="72" t="str">
        <f>IF(ISNUMBER(T1_Data!CJ220),IF(T1_Data!CJ220=-999,"NA",IF(T1_Data!CJ220&lt;1, "&lt;1", IF(T1_Data!CJ220&gt;99, "&gt;99", T1_Data!CJ220))),"-")</f>
        <v>-</v>
      </c>
      <c r="CK222" s="72" t="str">
        <f>IF(ISNUMBER(T1_Data!CK220),IF(T1_Data!CK220=-999,"NA",IF(T1_Data!CK220&lt;1, "&lt;1", IF(T1_Data!CK220&gt;99, "&gt;99", T1_Data!CK220))),"-")</f>
        <v>-</v>
      </c>
      <c r="CL222" s="72" t="str">
        <f>IF(ISNUMBER(T1_Data!CL220),IF(T1_Data!CL220=-999,"NA",IF(T1_Data!CL220&lt;1, "&lt;1", IF(T1_Data!CL220&gt;99, "&gt;99", T1_Data!CL220))),"-")</f>
        <v>-</v>
      </c>
      <c r="CM222" s="72" t="str">
        <f>IF(ISNUMBER(T1_Data!CM220),IF(T1_Data!CM220=-999,"NA",IF(T1_Data!CM220&lt;1, "&lt;1", IF(T1_Data!CM220&gt;99, "&gt;99", T1_Data!CM220))),"-")</f>
        <v>-</v>
      </c>
      <c r="CN222" s="72" t="str">
        <f>IF(ISNUMBER(T1_Data!CN220),IF(T1_Data!CN220=-999,"NA",IF(T1_Data!CN220&lt;1, "&lt;1", IF(T1_Data!CN220&gt;99, "&gt;99", T1_Data!CN220))),"-")</f>
        <v>-</v>
      </c>
      <c r="CO222" s="72" t="str">
        <f>IF(ISNUMBER(T1_Data!CO220),IF(T1_Data!CO220=-999,"NA",IF(T1_Data!CO220&lt;1, "&lt;1", IF(T1_Data!CO220&gt;99, "&gt;99", T1_Data!CO220))),"-")</f>
        <v>-</v>
      </c>
      <c r="CP222" s="72" t="str">
        <f>IF(ISNUMBER(T1_Data!CP220),IF(T1_Data!CP220=-999,"NA",IF(T1_Data!CP220&lt;1, "&lt;1", IF(T1_Data!CP220&gt;99, "&gt;99", T1_Data!CP220))),"-")</f>
        <v>-</v>
      </c>
      <c r="CQ222" s="72" t="str">
        <f>IF(ISNUMBER(T1_Data!CQ220),IF(T1_Data!CQ220=-999,"NA",IF(T1_Data!CQ220&lt;1, "&lt;1", IF(T1_Data!CQ220&gt;99, "&gt;99", T1_Data!CQ220))),"-")</f>
        <v>-</v>
      </c>
      <c r="CR222" s="72" t="str">
        <f>IF(ISNUMBER(T1_Data!CR220),IF(T1_Data!CR220=-999,"NA",IF(T1_Data!CR220&lt;1, "&lt;1", IF(T1_Data!CR220&gt;99, "&gt;99", T1_Data!CR220))),"-")</f>
        <v>-</v>
      </c>
      <c r="CS222" s="72" t="str">
        <f>IF(ISNUMBER(T1_Data!CS220),IF(T1_Data!CS220=-999,"NA",IF(T1_Data!CS220&lt;1, "&lt;1", IF(T1_Data!CS220&gt;99, "&gt;99", T1_Data!CS220))),"-")</f>
        <v>-</v>
      </c>
      <c r="CT222" s="72" t="str">
        <f>IF(ISNUMBER(T1_Data!CT220),IF(T1_Data!CT220=-999,"NA",IF(T1_Data!CT220&lt;1, "&lt;1", IF(T1_Data!CT220&gt;99, "&gt;99", T1_Data!CT220))),"-")</f>
        <v>-</v>
      </c>
      <c r="CU222" s="72" t="str">
        <f>IF(ISNUMBER(T1_Data!CU220),IF(T1_Data!CU220=-999,"NA",IF(T1_Data!CU220&lt;1, "&lt;1", IF(T1_Data!CU220&gt;99, "&gt;99", T1_Data!CU220))),"-")</f>
        <v>-</v>
      </c>
      <c r="CV222" s="72" t="str">
        <f>IF(ISNUMBER(T1_Data!CV220),IF(T1_Data!CV220=-999,"NA",IF(T1_Data!CV220&lt;1, "&lt;1", IF(T1_Data!CV220&gt;99, "&gt;99", T1_Data!CV220))),"-")</f>
        <v>-</v>
      </c>
      <c r="CW222" s="72" t="str">
        <f>IF(ISNUMBER(T1_Data!CW220),IF(T1_Data!CW220=-999,"NA",IF(T1_Data!CW220&lt;1, "&lt;1", IF(T1_Data!CW220&gt;99, "&gt;99", T1_Data!CW220))),"-")</f>
        <v>-</v>
      </c>
      <c r="CX222" s="72" t="str">
        <f>IF(ISNUMBER(T1_Data!CX220),IF(T1_Data!CX220=-999,"NA",IF(T1_Data!CX220&lt;1, "&lt;1", IF(T1_Data!CX220&gt;99, "&gt;99", T1_Data!CX220))),"-")</f>
        <v>-</v>
      </c>
      <c r="CY222" s="72" t="str">
        <f>IF(ISNUMBER(T1_Data!CY220),IF(T1_Data!CY220=-999,"NA",IF(T1_Data!CY220&lt;1, "&lt;1", IF(T1_Data!CY220&gt;99, "&gt;99", T1_Data!CY220))),"-")</f>
        <v>-</v>
      </c>
      <c r="CZ222" s="72" t="str">
        <f>IF(ISNUMBER(T1_Data!CZ220),IF(T1_Data!CZ220=-999,"NA",IF(T1_Data!CZ220&lt;1, "&lt;1", IF(T1_Data!CZ220&gt;99, "&gt;99", T1_Data!CZ220))),"-")</f>
        <v>-</v>
      </c>
      <c r="DA222" s="72" t="str">
        <f>IF(ISNUMBER(T1_Data!DA220),IF(T1_Data!DA220=-999,"NA",IF(T1_Data!DA220&lt;1, "&lt;1", IF(T1_Data!DA220&gt;99, "&gt;99", T1_Data!DA220))),"-")</f>
        <v>-</v>
      </c>
      <c r="DB222" s="72" t="str">
        <f>IF(ISNUMBER(T1_Data!DB220),IF(T1_Data!DB220=-999,"NA",IF(T1_Data!DB220&lt;1, "&lt;1", IF(T1_Data!DB220&gt;99, "&gt;99", T1_Data!DB220))),"-")</f>
        <v>-</v>
      </c>
      <c r="DC222" s="72" t="str">
        <f>IF(ISNUMBER(T1_Data!DC220),IF(T1_Data!DC220=-999,"NA",IF(T1_Data!DC220&lt;1, "&lt;1", IF(T1_Data!DC220&gt;99, "&gt;99", T1_Data!DC220))),"-")</f>
        <v>-</v>
      </c>
      <c r="DD222" s="72" t="str">
        <f>IF(ISNUMBER(T1_Data!DD220),IF(T1_Data!DD220=-999,"NA",IF(T1_Data!DD220&lt;1, "&lt;1", IF(T1_Data!DD220&gt;99, "&gt;99", T1_Data!DD220))),"-")</f>
        <v>-</v>
      </c>
      <c r="DE222" s="72" t="str">
        <f>IF(ISNUMBER(T1_Data!DE220),IF(T1_Data!DE220=-999,"NA",IF(T1_Data!DE220&lt;1, "&lt;1", IF(T1_Data!DE220&gt;99, "&gt;99", T1_Data!DE220))),"-")</f>
        <v>-</v>
      </c>
      <c r="DF222" s="72" t="str">
        <f>IF(ISNUMBER(T1_Data!DF220),IF(T1_Data!DF220=-999,"NA",IF(T1_Data!DF220&lt;1, "&lt;1", IF(T1_Data!DF220&gt;99, "&gt;99", T1_Data!DF220))),"-")</f>
        <v>-</v>
      </c>
      <c r="DG222" s="72" t="str">
        <f>IF(ISNUMBER(T1_Data!DG220),IF(T1_Data!DG220=-999,"NA",IF(T1_Data!DG220&lt;1, "&lt;1", IF(T1_Data!DG220&gt;99, "&gt;99", T1_Data!DG220))),"-")</f>
        <v>-</v>
      </c>
      <c r="DH222" s="72" t="str">
        <f>IF(ISNUMBER(T1_Data!DH220),IF(T1_Data!DH220=-999,"NA",IF(T1_Data!DH220&lt;1, "&lt;1", IF(T1_Data!DH220&gt;99, "&gt;99", T1_Data!DH220))),"-")</f>
        <v>-</v>
      </c>
      <c r="DI222" s="72" t="str">
        <f>IF(ISNUMBER(T1_Data!DI220),IF(T1_Data!DI220=-999,"NA",IF(T1_Data!DI220&lt;1, "&lt;1", IF(T1_Data!DI220&gt;99, "&gt;99", T1_Data!DI220))),"-")</f>
        <v>-</v>
      </c>
      <c r="DJ222" s="72" t="str">
        <f>IF(ISNUMBER(T1_Data!DJ220),IF(T1_Data!DJ220=-999,"NA",IF(T1_Data!DJ220&lt;1, "&lt;1", IF(T1_Data!DJ220&gt;99, "&gt;99", T1_Data!DJ220))),"-")</f>
        <v>-</v>
      </c>
      <c r="DK222" s="72" t="str">
        <f>IF(ISNUMBER(T1_Data!DK220),IF(T1_Data!DK220=-999,"NA",IF(T1_Data!DK220&lt;1, "&lt;1", IF(T1_Data!DK220&gt;99, "&gt;99", T1_Data!DK220))),"-")</f>
        <v>-</v>
      </c>
      <c r="DL222" s="72" t="str">
        <f>IF(ISNUMBER(T1_Data!DL220),IF(T1_Data!DL220=-999,"NA",IF(T1_Data!DL220&lt;1, "&lt;1", IF(T1_Data!DL220&gt;99, "&gt;99", T1_Data!DL220))),"-")</f>
        <v>-</v>
      </c>
      <c r="DM222" s="72" t="str">
        <f>IF(ISNUMBER(T1_Data!DM220),IF(T1_Data!DM220=-999,"NA",IF(T1_Data!DM220&lt;1, "&lt;1", IF(T1_Data!DM220&gt;99, "&gt;99", T1_Data!DM220))),"-")</f>
        <v>-</v>
      </c>
      <c r="DN222" s="72" t="str">
        <f>IF(ISNUMBER(T1_Data!DN220),IF(T1_Data!DN220=-999,"NA",IF(T1_Data!DN220&lt;1, "&lt;1", IF(T1_Data!DN220&gt;99, "&gt;99", T1_Data!DN220))),"-")</f>
        <v>-</v>
      </c>
      <c r="DO222" s="72" t="str">
        <f>IF(ISNUMBER(T1_Data!DO220),IF(T1_Data!DO220=-999,"NA",IF(T1_Data!DO220&lt;1, "&lt;1", IF(T1_Data!DO220&gt;99, "&gt;99", T1_Data!DO220))),"-")</f>
        <v>-</v>
      </c>
      <c r="DP222" s="72" t="str">
        <f>IF(ISNUMBER(T1_Data!DP220),IF(T1_Data!DP220=-999,"NA",IF(T1_Data!DP220&lt;1, "&lt;1", IF(T1_Data!DP220&gt;99, "&gt;99", T1_Data!DP220))),"-")</f>
        <v>-</v>
      </c>
      <c r="DQ222" s="72" t="str">
        <f>IF(ISNUMBER(T1_Data!DQ220),IF(T1_Data!DQ220=-999,"NA",IF(T1_Data!DQ220&lt;1, "&lt;1", IF(T1_Data!DQ220&gt;99, "&gt;99", T1_Data!DQ220))),"-")</f>
        <v>-</v>
      </c>
      <c r="DR222" s="72" t="str">
        <f>IF(ISNUMBER(T1_Data!DR220),IF(T1_Data!DR220=-999,"NA",IF(T1_Data!DR220&lt;1, "&lt;1", IF(T1_Data!DR220&gt;99, "&gt;99", T1_Data!DR220))),"-")</f>
        <v>-</v>
      </c>
      <c r="DS222" s="72" t="str">
        <f>IF(ISNUMBER(T1_Data!DS220),IF(T1_Data!DS220=-999,"NA",IF(T1_Data!DS220&lt;1, "&lt;1", IF(T1_Data!DS220&gt;99, "&gt;99", T1_Data!DS220))),"-")</f>
        <v>-</v>
      </c>
      <c r="DT222" s="72" t="str">
        <f>IF(ISNUMBER(T1_Data!DT220),IF(T1_Data!DT220=-999,"NA",IF(T1_Data!DT220&lt;1, "&lt;1", IF(T1_Data!DT220&gt;99, "&gt;99", T1_Data!DT220))),"-")</f>
        <v>-</v>
      </c>
      <c r="DU222" s="72" t="str">
        <f>IF(ISNUMBER(T1_Data!DU220),IF(T1_Data!DU220=-999,"NA",IF(T1_Data!DU220&lt;1, "&lt;1", IF(T1_Data!DU220&gt;99, "&gt;99", T1_Data!DU220))),"-")</f>
        <v>-</v>
      </c>
      <c r="DV222" s="72" t="str">
        <f>IF(ISNUMBER(T1_Data!DV220),IF(T1_Data!DV220=-999,"NA",IF(T1_Data!DV220&lt;1, "&lt;1", IF(T1_Data!DV220&gt;99, "&gt;99", T1_Data!DV220))),"-")</f>
        <v>-</v>
      </c>
      <c r="DW222" s="72" t="str">
        <f>IF(ISNUMBER(T1_Data!DW220),IF(T1_Data!DW220=-999,"NA",IF(T1_Data!DW220&lt;1, "&lt;1", IF(T1_Data!DW220&gt;99, "&gt;99", T1_Data!DW220))),"-")</f>
        <v>-</v>
      </c>
      <c r="DX222" s="72" t="str">
        <f>IF(ISNUMBER(T1_Data!DX220),IF(T1_Data!DX220=-999,"NA",IF(T1_Data!DX220&lt;1, "&lt;1", IF(T1_Data!DX220&gt;99, "&gt;99", T1_Data!DX220))),"-")</f>
        <v>-</v>
      </c>
      <c r="DY222" s="72" t="str">
        <f>IF(ISNUMBER(T1_Data!DY220),IF(T1_Data!DY220=-999,"NA",IF(T1_Data!DY220&lt;1, "&lt;1", IF(T1_Data!DY220&gt;99, "&gt;99", T1_Data!DY220))),"-")</f>
        <v>-</v>
      </c>
      <c r="DZ222" s="72" t="str">
        <f>IF(ISNUMBER(T1_Data!DZ220),IF(T1_Data!DZ220=-999,"NA",IF(T1_Data!DZ220&lt;1, "&lt;1", IF(T1_Data!DZ220&gt;99, "&gt;99", T1_Data!DZ220))),"-")</f>
        <v>-</v>
      </c>
      <c r="EA222" s="72" t="str">
        <f>IF(ISNUMBER(T1_Data!EA220),IF(T1_Data!EA220=-999,"NA",IF(T1_Data!EA220&lt;1, "&lt;1", IF(T1_Data!EA220&gt;99, "&gt;99", T1_Data!EA220))),"-")</f>
        <v>-</v>
      </c>
      <c r="EB222" s="72" t="str">
        <f>IF(ISNUMBER(T1_Data!EB220),IF(T1_Data!EB220=-999,"NA",IF(T1_Data!EB220&lt;1, "&lt;1", IF(T1_Data!EB220&gt;99, "&gt;99", T1_Data!EB220))),"-")</f>
        <v>-</v>
      </c>
      <c r="EC222" s="72" t="str">
        <f>IF(ISNUMBER(T1_Data!EC220),IF(T1_Data!EC220=-999,"NA",IF(T1_Data!EC220&lt;1, "&lt;1", IF(T1_Data!EC220&gt;99, "&gt;99", T1_Data!EC220))),"-")</f>
        <v>-</v>
      </c>
      <c r="ED222" s="72" t="str">
        <f>IF(ISNUMBER(T1_Data!ED220),IF(T1_Data!ED220=-999,"NA",IF(T1_Data!ED220&lt;1, "&lt;1", IF(T1_Data!ED220&gt;99, "&gt;99", T1_Data!ED220))),"-")</f>
        <v>-</v>
      </c>
      <c r="EE222" s="72" t="str">
        <f>IF(ISNUMBER(T1_Data!EE220),IF(T1_Data!EE220=-999,"NA",IF(T1_Data!EE220&lt;1, "&lt;1", IF(T1_Data!EE220&gt;99, "&gt;99", T1_Data!EE220))),"-")</f>
        <v>-</v>
      </c>
      <c r="EF222" s="72" t="str">
        <f>IF(ISNUMBER(T1_Data!EF220),IF(T1_Data!EF220=-999,"NA",IF(T1_Data!EF220&lt;1, "&lt;1", IF(T1_Data!EF220&gt;99, "&gt;99", T1_Data!EF220))),"-")</f>
        <v>-</v>
      </c>
      <c r="EG222" s="72" t="str">
        <f>IF(ISNUMBER(T1_Data!EG220),IF(T1_Data!EG220=-999,"NA",IF(T1_Data!EG220&lt;1, "&lt;1", IF(T1_Data!EG220&gt;99, "&gt;99", T1_Data!EG220))),"-")</f>
        <v>-</v>
      </c>
      <c r="EH222" s="72" t="str">
        <f>IF(ISNUMBER(T1_Data!EH220),IF(T1_Data!EH220=-999,"NA",IF(T1_Data!EH220&lt;1, "&lt;1", IF(T1_Data!EH220&gt;99, "&gt;99", T1_Data!EH220))),"-")</f>
        <v>-</v>
      </c>
      <c r="EI222" s="72" t="str">
        <f>IF(ISNUMBER(T1_Data!EI220),IF(T1_Data!EI220=-999,"NA",IF(T1_Data!EI220&lt;1, "&lt;1", IF(T1_Data!EI220&gt;99, "&gt;99", T1_Data!EI220))),"-")</f>
        <v>-</v>
      </c>
      <c r="EJ222" s="72" t="str">
        <f>IF(ISNUMBER(T1_Data!EJ220),IF(T1_Data!EJ220=-999,"NA",IF(T1_Data!EJ220&lt;1, "&lt;1", IF(T1_Data!EJ220&gt;99, "&gt;99", T1_Data!EJ220))),"-")</f>
        <v>-</v>
      </c>
      <c r="EK222" s="72" t="str">
        <f>IF(ISNUMBER(T1_Data!EK220),IF(T1_Data!EK220=-999,"NA",IF(T1_Data!EK220&lt;1, "&lt;1", IF(T1_Data!EK220&gt;99, "&gt;99", T1_Data!EK220))),"-")</f>
        <v>-</v>
      </c>
      <c r="EL222" s="72" t="str">
        <f>IF(ISNUMBER(T1_Data!EL220),IF(T1_Data!EL220=-999,"NA",IF(T1_Data!EL220&lt;1, "&lt;1", IF(T1_Data!EL220&gt;99, "&gt;99", T1_Data!EL220))),"-")</f>
        <v>-</v>
      </c>
      <c r="EM222" s="72" t="str">
        <f>IF(ISNUMBER(T1_Data!EM220),IF(T1_Data!EM220=-999,"NA",IF(T1_Data!EM220&lt;1, "&lt;1", IF(T1_Data!EM220&gt;99, "&gt;99", T1_Data!EM220))),"-")</f>
        <v>-</v>
      </c>
      <c r="EN222" s="72" t="str">
        <f>IF(ISNUMBER(T1_Data!EN220),IF(T1_Data!EN220=-999,"NA",IF(T1_Data!EN220&lt;1, "&lt;1", IF(T1_Data!EN220&gt;99, "&gt;99", T1_Data!EN220))),"-")</f>
        <v>-</v>
      </c>
      <c r="EO222" s="72" t="str">
        <f>IF(ISNUMBER(T1_Data!EO220),IF(T1_Data!EO220=-999,"NA",IF(T1_Data!EO220&lt;1, "&lt;1", IF(T1_Data!EO220&gt;99, "&gt;99", T1_Data!EO220))),"-")</f>
        <v>-</v>
      </c>
      <c r="EP222" s="72" t="str">
        <f>IF(ISNUMBER(T1_Data!EP220),IF(T1_Data!EP220=-999,"NA",IF(T1_Data!EP220&lt;1, "&lt;1", IF(T1_Data!EP220&gt;99, "&gt;99", T1_Data!EP220))),"-")</f>
        <v>-</v>
      </c>
      <c r="EQ222" s="72" t="str">
        <f>IF(ISNUMBER(T1_Data!EQ220),IF(T1_Data!EQ220=-999,"NA",IF(T1_Data!EQ220&lt;1, "&lt;1", IF(T1_Data!EQ220&gt;99, "&gt;99", T1_Data!EQ220))),"-")</f>
        <v>-</v>
      </c>
      <c r="ER222" s="72" t="str">
        <f>IF(ISNUMBER(T1_Data!ER220),IF(T1_Data!ER220=-999,"NA",IF(T1_Data!ER220&lt;1, "&lt;1", IF(T1_Data!ER220&gt;99, "&gt;99", T1_Data!ER220))),"-")</f>
        <v>-</v>
      </c>
      <c r="ES222" s="72" t="str">
        <f>IF(ISNUMBER(T1_Data!ES220),IF(T1_Data!ES220=-999,"NA",IF(T1_Data!ES220&lt;1, "&lt;1", IF(T1_Data!ES220&gt;99, "&gt;99", T1_Data!ES220))),"-")</f>
        <v>-</v>
      </c>
      <c r="ET222" s="72" t="str">
        <f>IF(ISNUMBER(T1_Data!ET220),IF(T1_Data!ET220=-999,"NA",IF(T1_Data!ET220&lt;1, "&lt;1", IF(T1_Data!ET220&gt;99, "&gt;99", T1_Data!ET220))),"-")</f>
        <v>-</v>
      </c>
      <c r="EU222" s="72" t="str">
        <f>IF(ISNUMBER(T1_Data!EU220),IF(T1_Data!EU220=-999,"NA",IF(T1_Data!EU220&lt;1, "&lt;1", IF(T1_Data!EU220&gt;99, "&gt;99", T1_Data!EU220))),"-")</f>
        <v>-</v>
      </c>
      <c r="EV222" s="72" t="str">
        <f>IF(ISNUMBER(T1_Data!EV220),IF(T1_Data!EV220=-999,"NA",IF(T1_Data!EV220&lt;1, "&lt;1", IF(T1_Data!EV220&gt;99, "&gt;99", T1_Data!EV220))),"-")</f>
        <v>-</v>
      </c>
      <c r="EW222" s="72" t="str">
        <f>IF(ISNUMBER(T1_Data!EW220),IF(T1_Data!EW220=-999,"NA",IF(T1_Data!EW220&lt;1, "&lt;1", IF(T1_Data!EW220&gt;99, "&gt;99", T1_Data!EW220))),"-")</f>
        <v>-</v>
      </c>
      <c r="EX222" s="72" t="str">
        <f>IF(ISNUMBER(T1_Data!EX220),IF(T1_Data!EX220=-999,"NA",IF(T1_Data!EX220&lt;1, "&lt;1", IF(T1_Data!EX220&gt;99, "&gt;99", T1_Data!EX220))),"-")</f>
        <v>-</v>
      </c>
      <c r="EY222" s="72" t="str">
        <f>IF(ISNUMBER(T1_Data!EY220),IF(T1_Data!EY220=-999,"NA",IF(T1_Data!EY220&lt;1, "&lt;1", IF(T1_Data!EY220&gt;99, "&gt;99", T1_Data!EY220))),"-")</f>
        <v>-</v>
      </c>
      <c r="EZ222" s="72" t="str">
        <f>IF(ISNUMBER(T1_Data!EZ220),IF(T1_Data!EZ220=-999,"NA",IF(T1_Data!EZ220&lt;1, "&lt;1", IF(T1_Data!EZ220&gt;99, "&gt;99", T1_Data!EZ220))),"-")</f>
        <v>-</v>
      </c>
      <c r="FA222" s="72" t="str">
        <f>IF(ISNUMBER(T1_Data!FA220),IF(T1_Data!FA220=-999,"NA",IF(T1_Data!FA220&lt;1, "&lt;1", IF(T1_Data!FA220&gt;99, "&gt;99", T1_Data!FA220))),"-")</f>
        <v>-</v>
      </c>
      <c r="FB222" s="72" t="str">
        <f>IF(ISNUMBER(T1_Data!FB220),IF(T1_Data!FB220=-999,"NA",IF(T1_Data!FB220&lt;1, "&lt;1", IF(T1_Data!FB220&gt;99, "&gt;99", T1_Data!FB220))),"-")</f>
        <v>-</v>
      </c>
      <c r="FC222" s="72" t="str">
        <f>IF(ISNUMBER(T1_Data!FC220),IF(T1_Data!FC220=-999,"NA",IF(T1_Data!FC220&lt;1, "&lt;1", IF(T1_Data!FC220&gt;99, "&gt;99", T1_Data!FC220))),"-")</f>
        <v>-</v>
      </c>
      <c r="FD222" s="72" t="str">
        <f>IF(ISNUMBER(T1_Data!FD220),IF(T1_Data!FD220=-999,"NA",IF(T1_Data!FD220&lt;1, "&lt;1", IF(T1_Data!FD220&gt;99, "&gt;99", T1_Data!FD220))),"-")</f>
        <v>-</v>
      </c>
      <c r="FE222" s="72" t="str">
        <f>IF(ISNUMBER(T1_Data!FE220),IF(T1_Data!FE220=-999,"NA",IF(T1_Data!FE220&lt;1, "&lt;1", IF(T1_Data!FE220&gt;99, "&gt;99", T1_Data!FE220))),"-")</f>
        <v>-</v>
      </c>
      <c r="FF222" s="72" t="str">
        <f>IF(ISNUMBER(T1_Data!FF220),IF(T1_Data!FF220=-999,"NA",IF(T1_Data!FF220&lt;1, "&lt;1", IF(T1_Data!FF220&gt;99, "&gt;99", T1_Data!FF220))),"-")</f>
        <v>-</v>
      </c>
      <c r="FG222" s="72" t="str">
        <f>IF(ISNUMBER(T1_Data!FG220),IF(T1_Data!FG220=-999,"NA",IF(T1_Data!FG220&lt;1, "&lt;1", IF(T1_Data!FG220&gt;99, "&gt;99", T1_Data!FG220))),"-")</f>
        <v>-</v>
      </c>
      <c r="FH222" s="72" t="str">
        <f>IF(ISNUMBER(T1_Data!FH220),IF(T1_Data!FH220=-999,"NA",IF(T1_Data!FH220&lt;1, "&lt;1", IF(T1_Data!FH220&gt;99, "&gt;99", T1_Data!FH220))),"-")</f>
        <v>-</v>
      </c>
      <c r="FI222" s="72" t="str">
        <f>IF(ISNUMBER(T1_Data!FI220),IF(T1_Data!FI220=-999,"NA",IF(T1_Data!FI220&lt;1, "&lt;1", IF(T1_Data!FI220&gt;99, "&gt;99", T1_Data!FI220))),"-")</f>
        <v>-</v>
      </c>
      <c r="FJ222" s="72" t="str">
        <f>IF(ISNUMBER(T1_Data!FJ220),IF(T1_Data!FJ220=-999,"NA",IF(T1_Data!FJ220&lt;1, "&lt;1", IF(T1_Data!FJ220&gt;99, "&gt;99", T1_Data!FJ220))),"-")</f>
        <v>-</v>
      </c>
      <c r="FK222" s="72" t="str">
        <f>IF(ISNUMBER(T1_Data!FK220),IF(T1_Data!FK220=-999,"NA",IF(T1_Data!FK220&lt;1, "&lt;1", IF(T1_Data!FK220&gt;99, "&gt;99", T1_Data!FK220))),"-")</f>
        <v>-</v>
      </c>
      <c r="FL222" s="72" t="str">
        <f>IF(ISNUMBER(T1_Data!FL220),IF(T1_Data!FL220=-999,"NA",IF(T1_Data!FL220&lt;1, "&lt;1", IF(T1_Data!FL220&gt;99, "&gt;99", T1_Data!FL220))),"-")</f>
        <v>-</v>
      </c>
      <c r="FM222" s="72" t="str">
        <f>IF(ISNUMBER(T1_Data!FM220),IF(T1_Data!FM220=-999,"NA",IF(T1_Data!FM220&lt;1, "&lt;1", IF(T1_Data!FM220&gt;99, "&gt;99", T1_Data!FM220))),"-")</f>
        <v>-</v>
      </c>
      <c r="FN222" s="72" t="str">
        <f>IF(ISNUMBER(T1_Data!FN220),IF(T1_Data!FN220=-999,"NA",IF(T1_Data!FN220&lt;1, "&lt;1", IF(T1_Data!FN220&gt;99, "&gt;99", T1_Data!FN220))),"-")</f>
        <v>-</v>
      </c>
      <c r="FO222" s="72" t="str">
        <f>IF(ISNUMBER(T1_Data!FO220),IF(T1_Data!FO220=-999,"NA",IF(T1_Data!FO220&lt;1, "&lt;1", IF(T1_Data!FO220&gt;99, "&gt;99", T1_Data!FO220))),"-")</f>
        <v>-</v>
      </c>
      <c r="FP222" s="72" t="str">
        <f>IF(ISNUMBER(T1_Data!FP220),IF(T1_Data!FP220=-999,"NA",IF(T1_Data!FP220&lt;1, "&lt;1", IF(T1_Data!FP220&gt;99, "&gt;99", T1_Data!FP220))),"-")</f>
        <v>-</v>
      </c>
      <c r="FQ222" s="72" t="str">
        <f>IF(ISNUMBER(T1_Data!FQ220),IF(T1_Data!FQ220=-999,"NA",IF(T1_Data!FQ220&lt;1, "&lt;1", IF(T1_Data!FQ220&gt;99, "&gt;99", T1_Data!FQ220))),"-")</f>
        <v>-</v>
      </c>
      <c r="FR222" s="72" t="str">
        <f>IF(ISNUMBER(T1_Data!FR220),IF(T1_Data!FR220=-999,"NA",IF(T1_Data!FR220&lt;1, "&lt;1", IF(T1_Data!FR220&gt;99, "&gt;99", T1_Data!FR220))),"-")</f>
        <v>-</v>
      </c>
      <c r="FS222" s="72" t="str">
        <f>IF(ISNUMBER(T1_Data!FS220),IF(T1_Data!FS220=-999,"NA",IF(T1_Data!FS220&lt;1, "&lt;1", IF(T1_Data!FS220&gt;99, "&gt;99", T1_Data!FS220))),"-")</f>
        <v>-</v>
      </c>
      <c r="FT222" s="72" t="str">
        <f>IF(ISNUMBER(T1_Data!FT220),IF(T1_Data!FT220=-999,"NA",IF(T1_Data!FT220&lt;1, "&lt;1", IF(T1_Data!FT220&gt;99, "&gt;99", T1_Data!FT220))),"-")</f>
        <v>-</v>
      </c>
      <c r="FU222" s="72" t="str">
        <f>IF(ISNUMBER(T1_Data!FU220),IF(T1_Data!FU220=-999,"NA",IF(T1_Data!FU220&lt;1, "&lt;1", IF(T1_Data!FU220&gt;99, "&gt;99", T1_Data!FU220))),"-")</f>
        <v>-</v>
      </c>
      <c r="FV222" s="72" t="str">
        <f>IF(ISNUMBER(T1_Data!FV220),IF(T1_Data!FV220=-999,"NA",IF(T1_Data!FV220&lt;1, "&lt;1", IF(T1_Data!FV220&gt;99, "&gt;99", T1_Data!FV220))),"-")</f>
        <v>-</v>
      </c>
      <c r="FW222" s="72" t="str">
        <f>IF(ISNUMBER(T1_Data!FW220),IF(T1_Data!FW220=-999,"NA",IF(T1_Data!FW220&lt;1, "&lt;1", IF(T1_Data!FW220&gt;99, "&gt;99", T1_Data!FW220))),"-")</f>
        <v>-</v>
      </c>
      <c r="FX222" s="71" t="str">
        <f>IF(ISBLANK(T1_Data!FX220), "", T1_Data!FX220)</f>
        <v/>
      </c>
    </row>
    <row r="223" spans="1:180" x14ac:dyDescent="0.25">
      <c r="A223" s="71" t="str">
        <f>IF(ISBLANK(T1_Data!A221), "", T1_Data!A221)</f>
        <v/>
      </c>
      <c r="B223" s="72" t="str">
        <f>IF(ISNUMBER(T1_Data!B221), T1_Data!B221,"-")</f>
        <v>-</v>
      </c>
      <c r="C223" s="72" t="str">
        <f>IF(ISNUMBER(T1_Data!C221),IF(T1_Data!C221=-999,"NA",IF(T1_Data!C221&lt;1, "&lt;1", IF(T1_Data!C221&gt;99, "&gt;99", T1_Data!C221))),"-")</f>
        <v>-</v>
      </c>
      <c r="D223" s="72" t="str">
        <f>IF(ISNUMBER(T1_Data!D221),IF(T1_Data!D221=-999,"NA",IF(T1_Data!D221&lt;1, "&lt;1", IF(T1_Data!D221&gt;99, "&gt;99", T1_Data!D221))),"-")</f>
        <v>-</v>
      </c>
      <c r="E223" s="72" t="str">
        <f>IF(ISNUMBER(T1_Data!E221),IF(T1_Data!E221=-999,"NA",IF(T1_Data!E221&lt;1, "&lt;1", IF(T1_Data!E221&gt;99, "&gt;99", T1_Data!E221))),"-")</f>
        <v>-</v>
      </c>
      <c r="F223" s="72" t="str">
        <f>IF(ISNUMBER(T1_Data!F221),IF(T1_Data!F221=-999,"NA",IF(T1_Data!F221&lt;1, "&lt;1", IF(T1_Data!F221&gt;99, "&gt;99", T1_Data!F221))),"-")</f>
        <v>-</v>
      </c>
      <c r="G223" s="72" t="str">
        <f>IF(ISNUMBER(T1_Data!G221),IF(T1_Data!G221=-999,"NA",IF(T1_Data!G221&lt;1, "&lt;1", IF(T1_Data!G221&gt;99, "&gt;99", T1_Data!G221))),"-")</f>
        <v>-</v>
      </c>
      <c r="H223" s="72" t="str">
        <f>IF(ISNUMBER(T1_Data!H221),IF(T1_Data!H221=-999,"NA",IF(T1_Data!H221&lt;1, "&lt;1", IF(T1_Data!H221&gt;99, "&gt;99", T1_Data!H221))),"-")</f>
        <v>-</v>
      </c>
      <c r="I223" s="72" t="str">
        <f>IF(ISNUMBER(T1_Data!I221),IF(T1_Data!I221=-999,"NA",IF(T1_Data!I221&lt;1, "&lt;1", IF(T1_Data!I221&gt;99, "&gt;99", T1_Data!I221))),"-")</f>
        <v>-</v>
      </c>
      <c r="J223" s="72" t="str">
        <f>IF(ISNUMBER(T1_Data!J221),IF(T1_Data!J221=-999,"NA",IF(T1_Data!J221&lt;1, "&lt;1", IF(T1_Data!J221&gt;99, "&gt;99", T1_Data!J221))),"-")</f>
        <v>-</v>
      </c>
      <c r="K223" s="72" t="str">
        <f>IF(ISNUMBER(T1_Data!K221),IF(T1_Data!K221=-999,"NA",IF(T1_Data!K221&lt;1, "&lt;1", IF(T1_Data!K221&gt;99, "&gt;99", T1_Data!K221))),"-")</f>
        <v>-</v>
      </c>
      <c r="L223" s="72" t="str">
        <f>IF(ISNUMBER(T1_Data!L221),IF(T1_Data!L221=-999,"NA",IF(T1_Data!L221&lt;1, "&lt;1", IF(T1_Data!L221&gt;99, "&gt;99", T1_Data!L221))),"-")</f>
        <v>-</v>
      </c>
      <c r="M223" s="72" t="str">
        <f>IF(ISNUMBER(T1_Data!M221),IF(T1_Data!M221=-999,"NA",IF(T1_Data!M221&lt;1, "&lt;1", IF(T1_Data!M221&gt;99, "&gt;99", T1_Data!M221))),"-")</f>
        <v>-</v>
      </c>
      <c r="N223" s="72" t="str">
        <f>IF(ISNUMBER(T1_Data!N221),IF(T1_Data!N221=-999,"NA",IF(T1_Data!N221&lt;1, "&lt;1", IF(T1_Data!N221&gt;99, "&gt;99", T1_Data!N221))),"-")</f>
        <v>-</v>
      </c>
      <c r="O223" s="72" t="str">
        <f>IF(ISNUMBER(T1_Data!O221),IF(T1_Data!O221=-999,"NA",IF(T1_Data!O221&lt;1, "&lt;1", IF(T1_Data!O221&gt;99, "&gt;99", T1_Data!O221))),"-")</f>
        <v>-</v>
      </c>
      <c r="P223" s="72" t="str">
        <f>IF(ISNUMBER(T1_Data!P221),IF(T1_Data!P221=-999,"NA",IF(T1_Data!P221&lt;1, "&lt;1", IF(T1_Data!P221&gt;99, "&gt;99", T1_Data!P221))),"-")</f>
        <v>-</v>
      </c>
      <c r="Q223" s="72" t="str">
        <f>IF(ISNUMBER(T1_Data!Q221),IF(T1_Data!Q221=-999,"NA",IF(T1_Data!Q221&lt;1, "&lt;1", IF(T1_Data!Q221&gt;99, "&gt;99", T1_Data!Q221))),"-")</f>
        <v>-</v>
      </c>
      <c r="R223" s="72" t="str">
        <f>IF(ISNUMBER(T1_Data!R221),IF(T1_Data!R221=-999,"NA",IF(T1_Data!R221&lt;1, "&lt;1", IF(T1_Data!R221&gt;99, "&gt;99", T1_Data!R221))),"-")</f>
        <v>-</v>
      </c>
      <c r="S223" s="72" t="str">
        <f>IF(ISNUMBER(T1_Data!S221),IF(T1_Data!S221=-999,"NA",IF(T1_Data!S221&lt;1, "&lt;1", IF(T1_Data!S221&gt;99, "&gt;99", T1_Data!S221))),"-")</f>
        <v>-</v>
      </c>
      <c r="T223" s="72" t="str">
        <f>IF(ISNUMBER(T1_Data!T221),IF(T1_Data!T221=-999,"NA",IF(T1_Data!T221&lt;1, "&lt;1", IF(T1_Data!T221&gt;99, "&gt;99", T1_Data!T221))),"-")</f>
        <v>-</v>
      </c>
      <c r="U223" s="72" t="str">
        <f>IF(ISNUMBER(T1_Data!U221),IF(T1_Data!U221=-999,"NA",IF(T1_Data!U221&lt;1, "&lt;1", IF(T1_Data!U221&gt;99, "&gt;99", T1_Data!U221))),"-")</f>
        <v>-</v>
      </c>
      <c r="V223" s="72" t="str">
        <f>IF(ISNUMBER(T1_Data!V221),IF(T1_Data!V221=-999,"NA",IF(T1_Data!V221&lt;1, "&lt;1", IF(T1_Data!V221&gt;99, "&gt;99", T1_Data!V221))),"-")</f>
        <v>-</v>
      </c>
      <c r="W223" s="72" t="str">
        <f>IF(ISNUMBER(T1_Data!W221),IF(T1_Data!W221=-999,"NA",IF(T1_Data!W221&lt;1, "&lt;1", IF(T1_Data!W221&gt;99, "&gt;99", T1_Data!W221))),"-")</f>
        <v>-</v>
      </c>
      <c r="X223" s="72" t="str">
        <f>IF(ISNUMBER(T1_Data!X221),IF(T1_Data!X221=-999,"NA",IF(T1_Data!X221&lt;1, "&lt;1", IF(T1_Data!X221&gt;99, "&gt;99", T1_Data!X221))),"-")</f>
        <v>-</v>
      </c>
      <c r="Y223" s="72" t="str">
        <f>IF(ISNUMBER(T1_Data!Y221),IF(T1_Data!Y221=-999,"NA",IF(T1_Data!Y221&lt;1, "&lt;1", IF(T1_Data!Y221&gt;99, "&gt;99", T1_Data!Y221))),"-")</f>
        <v>-</v>
      </c>
      <c r="Z223" s="72" t="str">
        <f>IF(ISNUMBER(T1_Data!Z221),IF(T1_Data!Z221=-999,"NA",IF(T1_Data!Z221&lt;1, "&lt;1", IF(T1_Data!Z221&gt;99, "&gt;99", T1_Data!Z221))),"-")</f>
        <v>-</v>
      </c>
      <c r="AA223" s="72" t="str">
        <f>IF(ISNUMBER(T1_Data!AA221),IF(T1_Data!AA221=-999,"NA",IF(T1_Data!AA221&lt;1, "&lt;1", IF(T1_Data!AA221&gt;99, "&gt;99", T1_Data!AA221))),"-")</f>
        <v>-</v>
      </c>
      <c r="AB223" s="72" t="str">
        <f>IF(ISNUMBER(T1_Data!AB221),IF(T1_Data!AB221=-999,"NA",IF(T1_Data!AB221&lt;1, "&lt;1", IF(T1_Data!AB221&gt;99, "&gt;99", T1_Data!AB221))),"-")</f>
        <v>-</v>
      </c>
      <c r="AC223" s="72" t="str">
        <f>IF(ISNUMBER(T1_Data!AC221),IF(T1_Data!AC221=-999,"NA",IF(T1_Data!AC221&lt;1, "&lt;1", IF(T1_Data!AC221&gt;99, "&gt;99", T1_Data!AC221))),"-")</f>
        <v>-</v>
      </c>
      <c r="AD223" s="72" t="str">
        <f>IF(ISNUMBER(T1_Data!AD221),IF(T1_Data!AD221=-999,"NA",IF(T1_Data!AD221&lt;1, "&lt;1", IF(T1_Data!AD221&gt;99, "&gt;99", T1_Data!AD221))),"-")</f>
        <v>-</v>
      </c>
      <c r="AE223" s="72" t="str">
        <f>IF(ISNUMBER(T1_Data!AE221),IF(T1_Data!AE221=-999,"NA",IF(T1_Data!AE221&lt;1, "&lt;1", IF(T1_Data!AE221&gt;99, "&gt;99", T1_Data!AE221))),"-")</f>
        <v>-</v>
      </c>
      <c r="AF223" s="72" t="str">
        <f>IF(ISNUMBER(T1_Data!AF221),IF(T1_Data!AF221=-999,"NA",IF(T1_Data!AF221&lt;1, "&lt;1", IF(T1_Data!AF221&gt;99, "&gt;99", T1_Data!AF221))),"-")</f>
        <v>-</v>
      </c>
      <c r="AG223" s="72" t="str">
        <f>IF(ISNUMBER(T1_Data!AG221),IF(T1_Data!AG221=-999,"NA",IF(T1_Data!AG221&lt;1, "&lt;1", IF(T1_Data!AG221&gt;99, "&gt;99", T1_Data!AG221))),"-")</f>
        <v>-</v>
      </c>
      <c r="AH223" s="72" t="str">
        <f>IF(ISNUMBER(T1_Data!AH221),IF(T1_Data!AH221=-999,"NA",IF(T1_Data!AH221&lt;1, "&lt;1", IF(T1_Data!AH221&gt;99, "&gt;99", T1_Data!AH221))),"-")</f>
        <v>-</v>
      </c>
      <c r="AI223" s="72" t="str">
        <f>IF(ISNUMBER(T1_Data!AI221),IF(T1_Data!AI221=-999,"NA",IF(T1_Data!AI221&lt;1, "&lt;1", IF(T1_Data!AI221&gt;99, "&gt;99", T1_Data!AI221))),"-")</f>
        <v>-</v>
      </c>
      <c r="AJ223" s="72" t="str">
        <f>IF(ISNUMBER(T1_Data!AJ221),IF(T1_Data!AJ221=-999,"NA",IF(T1_Data!AJ221&lt;1, "&lt;1", IF(T1_Data!AJ221&gt;99, "&gt;99", T1_Data!AJ221))),"-")</f>
        <v>-</v>
      </c>
      <c r="AK223" s="72" t="str">
        <f>IF(ISNUMBER(T1_Data!AK221),IF(T1_Data!AK221=-999,"NA",IF(T1_Data!AK221&lt;1, "&lt;1", IF(T1_Data!AK221&gt;99, "&gt;99", T1_Data!AK221))),"-")</f>
        <v>-</v>
      </c>
      <c r="AL223" s="72" t="str">
        <f>IF(ISNUMBER(T1_Data!AL221),IF(T1_Data!AL221=-999,"NA",IF(T1_Data!AL221&lt;1, "&lt;1", IF(T1_Data!AL221&gt;99, "&gt;99", T1_Data!AL221))),"-")</f>
        <v>-</v>
      </c>
      <c r="AM223" s="72" t="str">
        <f>IF(ISNUMBER(T1_Data!AM221),IF(T1_Data!AM221=-999,"NA",IF(T1_Data!AM221&lt;1, "&lt;1", IF(T1_Data!AM221&gt;99, "&gt;99", T1_Data!AM221))),"-")</f>
        <v>-</v>
      </c>
      <c r="AN223" s="72" t="str">
        <f>IF(ISNUMBER(T1_Data!AN221),IF(T1_Data!AN221=-999,"NA",IF(T1_Data!AN221&lt;1, "&lt;1", IF(T1_Data!AN221&gt;99, "&gt;99", T1_Data!AN221))),"-")</f>
        <v>-</v>
      </c>
      <c r="AO223" s="72" t="str">
        <f>IF(ISNUMBER(T1_Data!AO221),IF(T1_Data!AO221=-999,"NA",IF(T1_Data!AO221&lt;1, "&lt;1", IF(T1_Data!AO221&gt;99, "&gt;99", T1_Data!AO221))),"-")</f>
        <v>-</v>
      </c>
      <c r="AP223" s="72" t="str">
        <f>IF(ISNUMBER(T1_Data!AP221),IF(T1_Data!AP221=-999,"NA",IF(T1_Data!AP221&lt;1, "&lt;1", IF(T1_Data!AP221&gt;99, "&gt;99", T1_Data!AP221))),"-")</f>
        <v>-</v>
      </c>
      <c r="AQ223" s="72" t="str">
        <f>IF(ISNUMBER(T1_Data!AQ221),IF(T1_Data!AQ221=-999,"NA",IF(T1_Data!AQ221&lt;1, "&lt;1", IF(T1_Data!AQ221&gt;99, "&gt;99", T1_Data!AQ221))),"-")</f>
        <v>-</v>
      </c>
      <c r="AR223" s="72" t="str">
        <f>IF(ISNUMBER(T1_Data!AR221),IF(T1_Data!AR221=-999,"NA",IF(T1_Data!AR221&lt;1, "&lt;1", IF(T1_Data!AR221&gt;99, "&gt;99", T1_Data!AR221))),"-")</f>
        <v>-</v>
      </c>
      <c r="AS223" s="72" t="str">
        <f>IF(ISNUMBER(T1_Data!AS221),IF(T1_Data!AS221=-999,"NA",IF(T1_Data!AS221&lt;1, "&lt;1", IF(T1_Data!AS221&gt;99, "&gt;99", T1_Data!AS221))),"-")</f>
        <v>-</v>
      </c>
      <c r="AT223" s="72" t="str">
        <f>IF(ISNUMBER(T1_Data!AT221),IF(T1_Data!AT221=-999,"NA",IF(T1_Data!AT221&lt;1, "&lt;1", IF(T1_Data!AT221&gt;99, "&gt;99", T1_Data!AT221))),"-")</f>
        <v>-</v>
      </c>
      <c r="AU223" s="72" t="str">
        <f>IF(ISNUMBER(T1_Data!AU221),IF(T1_Data!AU221=-999,"NA",IF(T1_Data!AU221&lt;1, "&lt;1", IF(T1_Data!AU221&gt;99, "&gt;99", T1_Data!AU221))),"-")</f>
        <v>-</v>
      </c>
      <c r="AV223" s="72" t="str">
        <f>IF(ISNUMBER(T1_Data!AV221),IF(T1_Data!AV221=-999,"NA",IF(T1_Data!AV221&lt;1, "&lt;1", IF(T1_Data!AV221&gt;99, "&gt;99", T1_Data!AV221))),"-")</f>
        <v>-</v>
      </c>
      <c r="AW223" s="72" t="str">
        <f>IF(ISNUMBER(T1_Data!AW221),IF(T1_Data!AW221=-999,"NA",IF(T1_Data!AW221&lt;1, "&lt;1", IF(T1_Data!AW221&gt;99, "&gt;99", T1_Data!AW221))),"-")</f>
        <v>-</v>
      </c>
      <c r="AX223" s="72" t="str">
        <f>IF(ISNUMBER(T1_Data!AX221),IF(T1_Data!AX221=-999,"NA",IF(T1_Data!AX221&lt;1, "&lt;1", IF(T1_Data!AX221&gt;99, "&gt;99", T1_Data!AX221))),"-")</f>
        <v>-</v>
      </c>
      <c r="AY223" s="72" t="str">
        <f>IF(ISNUMBER(T1_Data!AY221),IF(T1_Data!AY221=-999,"NA",IF(T1_Data!AY221&lt;1, "&lt;1", IF(T1_Data!AY221&gt;99, "&gt;99", T1_Data!AY221))),"-")</f>
        <v>-</v>
      </c>
      <c r="AZ223" s="72" t="str">
        <f>IF(ISNUMBER(T1_Data!AZ221),IF(T1_Data!AZ221=-999,"NA",IF(T1_Data!AZ221&lt;1, "&lt;1", IF(T1_Data!AZ221&gt;99, "&gt;99", T1_Data!AZ221))),"-")</f>
        <v>-</v>
      </c>
      <c r="BA223" s="72" t="str">
        <f>IF(ISNUMBER(T1_Data!BA221),IF(T1_Data!BA221=-999,"NA",IF(T1_Data!BA221&lt;1, "&lt;1", IF(T1_Data!BA221&gt;99, "&gt;99", T1_Data!BA221))),"-")</f>
        <v>-</v>
      </c>
      <c r="BB223" s="72" t="str">
        <f>IF(ISNUMBER(T1_Data!BB221),IF(T1_Data!BB221=-999,"NA",IF(T1_Data!BB221&lt;1, "&lt;1", IF(T1_Data!BB221&gt;99, "&gt;99", T1_Data!BB221))),"-")</f>
        <v>-</v>
      </c>
      <c r="BC223" s="72" t="str">
        <f>IF(ISNUMBER(T1_Data!BC221),IF(T1_Data!BC221=-999,"NA",IF(T1_Data!BC221&lt;1, "&lt;1", IF(T1_Data!BC221&gt;99, "&gt;99", T1_Data!BC221))),"-")</f>
        <v>-</v>
      </c>
      <c r="BD223" s="72" t="str">
        <f>IF(ISNUMBER(T1_Data!BD221),IF(T1_Data!BD221=-999,"NA",IF(T1_Data!BD221&lt;1, "&lt;1", IF(T1_Data!BD221&gt;99, "&gt;99", T1_Data!BD221))),"-")</f>
        <v>-</v>
      </c>
      <c r="BE223" s="72" t="str">
        <f>IF(ISNUMBER(T1_Data!BE221),IF(T1_Data!BE221=-999,"NA",IF(T1_Data!BE221&lt;1, "&lt;1", IF(T1_Data!BE221&gt;99, "&gt;99", T1_Data!BE221))),"-")</f>
        <v>-</v>
      </c>
      <c r="BF223" s="72" t="str">
        <f>IF(ISNUMBER(T1_Data!BF221),IF(T1_Data!BF221=-999,"NA",IF(T1_Data!BF221&lt;1, "&lt;1", IF(T1_Data!BF221&gt;99, "&gt;99", T1_Data!BF221))),"-")</f>
        <v>-</v>
      </c>
      <c r="BG223" s="72" t="str">
        <f>IF(ISNUMBER(T1_Data!BG221),IF(T1_Data!BG221=-999,"NA",IF(T1_Data!BG221&lt;1, "&lt;1", IF(T1_Data!BG221&gt;99, "&gt;99", T1_Data!BG221))),"-")</f>
        <v>-</v>
      </c>
      <c r="BH223" s="72" t="str">
        <f>IF(ISNUMBER(T1_Data!BH221),IF(T1_Data!BH221=-999,"NA",IF(T1_Data!BH221&lt;1, "&lt;1", IF(T1_Data!BH221&gt;99, "&gt;99", T1_Data!BH221))),"-")</f>
        <v>-</v>
      </c>
      <c r="BI223" s="72" t="str">
        <f>IF(ISNUMBER(T1_Data!BI221),IF(T1_Data!BI221=-999,"NA",IF(T1_Data!BI221&lt;1, "&lt;1", IF(T1_Data!BI221&gt;99, "&gt;99", T1_Data!BI221))),"-")</f>
        <v>-</v>
      </c>
      <c r="BJ223" s="72" t="str">
        <f>IF(ISNUMBER(T1_Data!BJ221),IF(T1_Data!BJ221=-999,"NA",IF(T1_Data!BJ221&lt;1, "&lt;1", IF(T1_Data!BJ221&gt;99, "&gt;99", T1_Data!BJ221))),"-")</f>
        <v>-</v>
      </c>
      <c r="BK223" s="72" t="str">
        <f>IF(ISNUMBER(T1_Data!BK221),IF(T1_Data!BK221=-999,"NA",IF(T1_Data!BK221&lt;1, "&lt;1", IF(T1_Data!BK221&gt;99, "&gt;99", T1_Data!BK221))),"-")</f>
        <v>-</v>
      </c>
      <c r="BL223" s="72" t="str">
        <f>IF(ISNUMBER(T1_Data!BL221),IF(T1_Data!BL221=-999,"NA",IF(T1_Data!BL221&lt;1, "&lt;1", IF(T1_Data!BL221&gt;99, "&gt;99", T1_Data!BL221))),"-")</f>
        <v>-</v>
      </c>
      <c r="BM223" s="72" t="str">
        <f>IF(ISNUMBER(T1_Data!BM221),IF(T1_Data!BM221=-999,"NA",IF(T1_Data!BM221&lt;1, "&lt;1", IF(T1_Data!BM221&gt;99, "&gt;99", T1_Data!BM221))),"-")</f>
        <v>-</v>
      </c>
      <c r="BN223" s="72" t="str">
        <f>IF(ISNUMBER(T1_Data!BN221),IF(T1_Data!BN221=-999,"NA",IF(T1_Data!BN221&lt;1, "&lt;1", IF(T1_Data!BN221&gt;99, "&gt;99", T1_Data!BN221))),"-")</f>
        <v>-</v>
      </c>
      <c r="BO223" s="72" t="str">
        <f>IF(ISNUMBER(T1_Data!BO221),IF(T1_Data!BO221=-999,"NA",IF(T1_Data!BO221&lt;1, "&lt;1", IF(T1_Data!BO221&gt;99, "&gt;99", T1_Data!BO221))),"-")</f>
        <v>-</v>
      </c>
      <c r="BP223" s="72" t="str">
        <f>IF(ISNUMBER(T1_Data!BP221),IF(T1_Data!BP221=-999,"NA",IF(T1_Data!BP221&lt;1, "&lt;1", IF(T1_Data!BP221&gt;99, "&gt;99", T1_Data!BP221))),"-")</f>
        <v>-</v>
      </c>
      <c r="BQ223" s="72" t="str">
        <f>IF(ISNUMBER(T1_Data!BQ221),IF(T1_Data!BQ221=-999,"NA",IF(T1_Data!BQ221&lt;1, "&lt;1", IF(T1_Data!BQ221&gt;99, "&gt;99", T1_Data!BQ221))),"-")</f>
        <v>-</v>
      </c>
      <c r="BR223" s="72" t="str">
        <f>IF(ISNUMBER(T1_Data!BR221),IF(T1_Data!BR221=-999,"NA",IF(T1_Data!BR221&lt;1, "&lt;1", IF(T1_Data!BR221&gt;99, "&gt;99", T1_Data!BR221))),"-")</f>
        <v>-</v>
      </c>
      <c r="BS223" s="72" t="str">
        <f>IF(ISNUMBER(T1_Data!BS221),IF(T1_Data!BS221=-999,"NA",IF(T1_Data!BS221&lt;1, "&lt;1", IF(T1_Data!BS221&gt;99, "&gt;99", T1_Data!BS221))),"-")</f>
        <v>-</v>
      </c>
      <c r="BT223" s="72" t="str">
        <f>IF(ISNUMBER(T1_Data!BT221),IF(T1_Data!BT221=-999,"NA",IF(T1_Data!BT221&lt;1, "&lt;1", IF(T1_Data!BT221&gt;99, "&gt;99", T1_Data!BT221))),"-")</f>
        <v>-</v>
      </c>
      <c r="BU223" s="72" t="str">
        <f>IF(ISNUMBER(T1_Data!BU221),IF(T1_Data!BU221=-999,"NA",IF(T1_Data!BU221&lt;1, "&lt;1", IF(T1_Data!BU221&gt;99, "&gt;99", T1_Data!BU221))),"-")</f>
        <v>-</v>
      </c>
      <c r="BV223" s="72" t="str">
        <f>IF(ISNUMBER(T1_Data!BV221),IF(T1_Data!BV221=-999,"NA",IF(T1_Data!BV221&lt;1, "&lt;1", IF(T1_Data!BV221&gt;99, "&gt;99", T1_Data!BV221))),"-")</f>
        <v>-</v>
      </c>
      <c r="BW223" s="72" t="str">
        <f>IF(ISNUMBER(T1_Data!BW221),IF(T1_Data!BW221=-999,"NA",IF(T1_Data!BW221&lt;1, "&lt;1", IF(T1_Data!BW221&gt;99, "&gt;99", T1_Data!BW221))),"-")</f>
        <v>-</v>
      </c>
      <c r="BX223" s="72" t="str">
        <f>IF(ISNUMBER(T1_Data!BX221),IF(T1_Data!BX221=-999,"NA",IF(T1_Data!BX221&lt;1, "&lt;1", IF(T1_Data!BX221&gt;99, "&gt;99", T1_Data!BX221))),"-")</f>
        <v>-</v>
      </c>
      <c r="BY223" s="72" t="str">
        <f>IF(ISNUMBER(T1_Data!BY221),IF(T1_Data!BY221=-999,"NA",IF(T1_Data!BY221&lt;1, "&lt;1", IF(T1_Data!BY221&gt;99, "&gt;99", T1_Data!BY221))),"-")</f>
        <v>-</v>
      </c>
      <c r="BZ223" s="72" t="str">
        <f>IF(ISNUMBER(T1_Data!BZ221),IF(T1_Data!BZ221=-999,"NA",IF(T1_Data!BZ221&lt;1, "&lt;1", IF(T1_Data!BZ221&gt;99, "&gt;99", T1_Data!BZ221))),"-")</f>
        <v>-</v>
      </c>
      <c r="CA223" s="72" t="str">
        <f>IF(ISNUMBER(T1_Data!CA221),IF(T1_Data!CA221=-999,"NA",IF(T1_Data!CA221&lt;1, "&lt;1", IF(T1_Data!CA221&gt;99, "&gt;99", T1_Data!CA221))),"-")</f>
        <v>-</v>
      </c>
      <c r="CB223" s="72" t="str">
        <f>IF(ISNUMBER(T1_Data!CB221),IF(T1_Data!CB221=-999,"NA",IF(T1_Data!CB221&lt;1, "&lt;1", IF(T1_Data!CB221&gt;99, "&gt;99", T1_Data!CB221))),"-")</f>
        <v>-</v>
      </c>
      <c r="CC223" s="72" t="str">
        <f>IF(ISNUMBER(T1_Data!CC221),IF(T1_Data!CC221=-999,"NA",IF(T1_Data!CC221&lt;1, "&lt;1", IF(T1_Data!CC221&gt;99, "&gt;99", T1_Data!CC221))),"-")</f>
        <v>-</v>
      </c>
      <c r="CD223" s="72" t="str">
        <f>IF(ISNUMBER(T1_Data!CD221),IF(T1_Data!CD221=-999,"NA",IF(T1_Data!CD221&lt;1, "&lt;1", IF(T1_Data!CD221&gt;99, "&gt;99", T1_Data!CD221))),"-")</f>
        <v>-</v>
      </c>
      <c r="CE223" s="72" t="str">
        <f>IF(ISNUMBER(T1_Data!CE221),IF(T1_Data!CE221=-999,"NA",IF(T1_Data!CE221&lt;1, "&lt;1", IF(T1_Data!CE221&gt;99, "&gt;99", T1_Data!CE221))),"-")</f>
        <v>-</v>
      </c>
      <c r="CF223" s="72" t="str">
        <f>IF(ISNUMBER(T1_Data!CF221),IF(T1_Data!CF221=-999,"NA",IF(T1_Data!CF221&lt;1, "&lt;1", IF(T1_Data!CF221&gt;99, "&gt;99", T1_Data!CF221))),"-")</f>
        <v>-</v>
      </c>
      <c r="CG223" s="72" t="str">
        <f>IF(ISNUMBER(T1_Data!CG221),IF(T1_Data!CG221=-999,"NA",IF(T1_Data!CG221&lt;1, "&lt;1", IF(T1_Data!CG221&gt;99, "&gt;99", T1_Data!CG221))),"-")</f>
        <v>-</v>
      </c>
      <c r="CH223" s="72" t="str">
        <f>IF(ISNUMBER(T1_Data!CH221),IF(T1_Data!CH221=-999,"NA",IF(T1_Data!CH221&lt;1, "&lt;1", IF(T1_Data!CH221&gt;99, "&gt;99", T1_Data!CH221))),"-")</f>
        <v>-</v>
      </c>
      <c r="CI223" s="72" t="str">
        <f>IF(ISNUMBER(T1_Data!CI221),IF(T1_Data!CI221=-999,"NA",IF(T1_Data!CI221&lt;1, "&lt;1", IF(T1_Data!CI221&gt;99, "&gt;99", T1_Data!CI221))),"-")</f>
        <v>-</v>
      </c>
      <c r="CJ223" s="72" t="str">
        <f>IF(ISNUMBER(T1_Data!CJ221),IF(T1_Data!CJ221=-999,"NA",IF(T1_Data!CJ221&lt;1, "&lt;1", IF(T1_Data!CJ221&gt;99, "&gt;99", T1_Data!CJ221))),"-")</f>
        <v>-</v>
      </c>
      <c r="CK223" s="72" t="str">
        <f>IF(ISNUMBER(T1_Data!CK221),IF(T1_Data!CK221=-999,"NA",IF(T1_Data!CK221&lt;1, "&lt;1", IF(T1_Data!CK221&gt;99, "&gt;99", T1_Data!CK221))),"-")</f>
        <v>-</v>
      </c>
      <c r="CL223" s="72" t="str">
        <f>IF(ISNUMBER(T1_Data!CL221),IF(T1_Data!CL221=-999,"NA",IF(T1_Data!CL221&lt;1, "&lt;1", IF(T1_Data!CL221&gt;99, "&gt;99", T1_Data!CL221))),"-")</f>
        <v>-</v>
      </c>
      <c r="CM223" s="72" t="str">
        <f>IF(ISNUMBER(T1_Data!CM221),IF(T1_Data!CM221=-999,"NA",IF(T1_Data!CM221&lt;1, "&lt;1", IF(T1_Data!CM221&gt;99, "&gt;99", T1_Data!CM221))),"-")</f>
        <v>-</v>
      </c>
      <c r="CN223" s="72" t="str">
        <f>IF(ISNUMBER(T1_Data!CN221),IF(T1_Data!CN221=-999,"NA",IF(T1_Data!CN221&lt;1, "&lt;1", IF(T1_Data!CN221&gt;99, "&gt;99", T1_Data!CN221))),"-")</f>
        <v>-</v>
      </c>
      <c r="CO223" s="72" t="str">
        <f>IF(ISNUMBER(T1_Data!CO221),IF(T1_Data!CO221=-999,"NA",IF(T1_Data!CO221&lt;1, "&lt;1", IF(T1_Data!CO221&gt;99, "&gt;99", T1_Data!CO221))),"-")</f>
        <v>-</v>
      </c>
      <c r="CP223" s="72" t="str">
        <f>IF(ISNUMBER(T1_Data!CP221),IF(T1_Data!CP221=-999,"NA",IF(T1_Data!CP221&lt;1, "&lt;1", IF(T1_Data!CP221&gt;99, "&gt;99", T1_Data!CP221))),"-")</f>
        <v>-</v>
      </c>
      <c r="CQ223" s="72" t="str">
        <f>IF(ISNUMBER(T1_Data!CQ221),IF(T1_Data!CQ221=-999,"NA",IF(T1_Data!CQ221&lt;1, "&lt;1", IF(T1_Data!CQ221&gt;99, "&gt;99", T1_Data!CQ221))),"-")</f>
        <v>-</v>
      </c>
      <c r="CR223" s="72" t="str">
        <f>IF(ISNUMBER(T1_Data!CR221),IF(T1_Data!CR221=-999,"NA",IF(T1_Data!CR221&lt;1, "&lt;1", IF(T1_Data!CR221&gt;99, "&gt;99", T1_Data!CR221))),"-")</f>
        <v>-</v>
      </c>
      <c r="CS223" s="72" t="str">
        <f>IF(ISNUMBER(T1_Data!CS221),IF(T1_Data!CS221=-999,"NA",IF(T1_Data!CS221&lt;1, "&lt;1", IF(T1_Data!CS221&gt;99, "&gt;99", T1_Data!CS221))),"-")</f>
        <v>-</v>
      </c>
      <c r="CT223" s="72" t="str">
        <f>IF(ISNUMBER(T1_Data!CT221),IF(T1_Data!CT221=-999,"NA",IF(T1_Data!CT221&lt;1, "&lt;1", IF(T1_Data!CT221&gt;99, "&gt;99", T1_Data!CT221))),"-")</f>
        <v>-</v>
      </c>
      <c r="CU223" s="72" t="str">
        <f>IF(ISNUMBER(T1_Data!CU221),IF(T1_Data!CU221=-999,"NA",IF(T1_Data!CU221&lt;1, "&lt;1", IF(T1_Data!CU221&gt;99, "&gt;99", T1_Data!CU221))),"-")</f>
        <v>-</v>
      </c>
      <c r="CV223" s="72" t="str">
        <f>IF(ISNUMBER(T1_Data!CV221),IF(T1_Data!CV221=-999,"NA",IF(T1_Data!CV221&lt;1, "&lt;1", IF(T1_Data!CV221&gt;99, "&gt;99", T1_Data!CV221))),"-")</f>
        <v>-</v>
      </c>
      <c r="CW223" s="72" t="str">
        <f>IF(ISNUMBER(T1_Data!CW221),IF(T1_Data!CW221=-999,"NA",IF(T1_Data!CW221&lt;1, "&lt;1", IF(T1_Data!CW221&gt;99, "&gt;99", T1_Data!CW221))),"-")</f>
        <v>-</v>
      </c>
      <c r="CX223" s="72" t="str">
        <f>IF(ISNUMBER(T1_Data!CX221),IF(T1_Data!CX221=-999,"NA",IF(T1_Data!CX221&lt;1, "&lt;1", IF(T1_Data!CX221&gt;99, "&gt;99", T1_Data!CX221))),"-")</f>
        <v>-</v>
      </c>
      <c r="CY223" s="72" t="str">
        <f>IF(ISNUMBER(T1_Data!CY221),IF(T1_Data!CY221=-999,"NA",IF(T1_Data!CY221&lt;1, "&lt;1", IF(T1_Data!CY221&gt;99, "&gt;99", T1_Data!CY221))),"-")</f>
        <v>-</v>
      </c>
      <c r="CZ223" s="72" t="str">
        <f>IF(ISNUMBER(T1_Data!CZ221),IF(T1_Data!CZ221=-999,"NA",IF(T1_Data!CZ221&lt;1, "&lt;1", IF(T1_Data!CZ221&gt;99, "&gt;99", T1_Data!CZ221))),"-")</f>
        <v>-</v>
      </c>
      <c r="DA223" s="72" t="str">
        <f>IF(ISNUMBER(T1_Data!DA221),IF(T1_Data!DA221=-999,"NA",IF(T1_Data!DA221&lt;1, "&lt;1", IF(T1_Data!DA221&gt;99, "&gt;99", T1_Data!DA221))),"-")</f>
        <v>-</v>
      </c>
      <c r="DB223" s="72" t="str">
        <f>IF(ISNUMBER(T1_Data!DB221),IF(T1_Data!DB221=-999,"NA",IF(T1_Data!DB221&lt;1, "&lt;1", IF(T1_Data!DB221&gt;99, "&gt;99", T1_Data!DB221))),"-")</f>
        <v>-</v>
      </c>
      <c r="DC223" s="72" t="str">
        <f>IF(ISNUMBER(T1_Data!DC221),IF(T1_Data!DC221=-999,"NA",IF(T1_Data!DC221&lt;1, "&lt;1", IF(T1_Data!DC221&gt;99, "&gt;99", T1_Data!DC221))),"-")</f>
        <v>-</v>
      </c>
      <c r="DD223" s="72" t="str">
        <f>IF(ISNUMBER(T1_Data!DD221),IF(T1_Data!DD221=-999,"NA",IF(T1_Data!DD221&lt;1, "&lt;1", IF(T1_Data!DD221&gt;99, "&gt;99", T1_Data!DD221))),"-")</f>
        <v>-</v>
      </c>
      <c r="DE223" s="72" t="str">
        <f>IF(ISNUMBER(T1_Data!DE221),IF(T1_Data!DE221=-999,"NA",IF(T1_Data!DE221&lt;1, "&lt;1", IF(T1_Data!DE221&gt;99, "&gt;99", T1_Data!DE221))),"-")</f>
        <v>-</v>
      </c>
      <c r="DF223" s="72" t="str">
        <f>IF(ISNUMBER(T1_Data!DF221),IF(T1_Data!DF221=-999,"NA",IF(T1_Data!DF221&lt;1, "&lt;1", IF(T1_Data!DF221&gt;99, "&gt;99", T1_Data!DF221))),"-")</f>
        <v>-</v>
      </c>
      <c r="DG223" s="72" t="str">
        <f>IF(ISNUMBER(T1_Data!DG221),IF(T1_Data!DG221=-999,"NA",IF(T1_Data!DG221&lt;1, "&lt;1", IF(T1_Data!DG221&gt;99, "&gt;99", T1_Data!DG221))),"-")</f>
        <v>-</v>
      </c>
      <c r="DH223" s="72" t="str">
        <f>IF(ISNUMBER(T1_Data!DH221),IF(T1_Data!DH221=-999,"NA",IF(T1_Data!DH221&lt;1, "&lt;1", IF(T1_Data!DH221&gt;99, "&gt;99", T1_Data!DH221))),"-")</f>
        <v>-</v>
      </c>
      <c r="DI223" s="72" t="str">
        <f>IF(ISNUMBER(T1_Data!DI221),IF(T1_Data!DI221=-999,"NA",IF(T1_Data!DI221&lt;1, "&lt;1", IF(T1_Data!DI221&gt;99, "&gt;99", T1_Data!DI221))),"-")</f>
        <v>-</v>
      </c>
      <c r="DJ223" s="72" t="str">
        <f>IF(ISNUMBER(T1_Data!DJ221),IF(T1_Data!DJ221=-999,"NA",IF(T1_Data!DJ221&lt;1, "&lt;1", IF(T1_Data!DJ221&gt;99, "&gt;99", T1_Data!DJ221))),"-")</f>
        <v>-</v>
      </c>
      <c r="DK223" s="72" t="str">
        <f>IF(ISNUMBER(T1_Data!DK221),IF(T1_Data!DK221=-999,"NA",IF(T1_Data!DK221&lt;1, "&lt;1", IF(T1_Data!DK221&gt;99, "&gt;99", T1_Data!DK221))),"-")</f>
        <v>-</v>
      </c>
      <c r="DL223" s="72" t="str">
        <f>IF(ISNUMBER(T1_Data!DL221),IF(T1_Data!DL221=-999,"NA",IF(T1_Data!DL221&lt;1, "&lt;1", IF(T1_Data!DL221&gt;99, "&gt;99", T1_Data!DL221))),"-")</f>
        <v>-</v>
      </c>
      <c r="DM223" s="72" t="str">
        <f>IF(ISNUMBER(T1_Data!DM221),IF(T1_Data!DM221=-999,"NA",IF(T1_Data!DM221&lt;1, "&lt;1", IF(T1_Data!DM221&gt;99, "&gt;99", T1_Data!DM221))),"-")</f>
        <v>-</v>
      </c>
      <c r="DN223" s="72" t="str">
        <f>IF(ISNUMBER(T1_Data!DN221),IF(T1_Data!DN221=-999,"NA",IF(T1_Data!DN221&lt;1, "&lt;1", IF(T1_Data!DN221&gt;99, "&gt;99", T1_Data!DN221))),"-")</f>
        <v>-</v>
      </c>
      <c r="DO223" s="72" t="str">
        <f>IF(ISNUMBER(T1_Data!DO221),IF(T1_Data!DO221=-999,"NA",IF(T1_Data!DO221&lt;1, "&lt;1", IF(T1_Data!DO221&gt;99, "&gt;99", T1_Data!DO221))),"-")</f>
        <v>-</v>
      </c>
      <c r="DP223" s="72" t="str">
        <f>IF(ISNUMBER(T1_Data!DP221),IF(T1_Data!DP221=-999,"NA",IF(T1_Data!DP221&lt;1, "&lt;1", IF(T1_Data!DP221&gt;99, "&gt;99", T1_Data!DP221))),"-")</f>
        <v>-</v>
      </c>
      <c r="DQ223" s="72" t="str">
        <f>IF(ISNUMBER(T1_Data!DQ221),IF(T1_Data!DQ221=-999,"NA",IF(T1_Data!DQ221&lt;1, "&lt;1", IF(T1_Data!DQ221&gt;99, "&gt;99", T1_Data!DQ221))),"-")</f>
        <v>-</v>
      </c>
      <c r="DR223" s="72" t="str">
        <f>IF(ISNUMBER(T1_Data!DR221),IF(T1_Data!DR221=-999,"NA",IF(T1_Data!DR221&lt;1, "&lt;1", IF(T1_Data!DR221&gt;99, "&gt;99", T1_Data!DR221))),"-")</f>
        <v>-</v>
      </c>
      <c r="DS223" s="72" t="str">
        <f>IF(ISNUMBER(T1_Data!DS221),IF(T1_Data!DS221=-999,"NA",IF(T1_Data!DS221&lt;1, "&lt;1", IF(T1_Data!DS221&gt;99, "&gt;99", T1_Data!DS221))),"-")</f>
        <v>-</v>
      </c>
      <c r="DT223" s="72" t="str">
        <f>IF(ISNUMBER(T1_Data!DT221),IF(T1_Data!DT221=-999,"NA",IF(T1_Data!DT221&lt;1, "&lt;1", IF(T1_Data!DT221&gt;99, "&gt;99", T1_Data!DT221))),"-")</f>
        <v>-</v>
      </c>
      <c r="DU223" s="72" t="str">
        <f>IF(ISNUMBER(T1_Data!DU221),IF(T1_Data!DU221=-999,"NA",IF(T1_Data!DU221&lt;1, "&lt;1", IF(T1_Data!DU221&gt;99, "&gt;99", T1_Data!DU221))),"-")</f>
        <v>-</v>
      </c>
      <c r="DV223" s="72" t="str">
        <f>IF(ISNUMBER(T1_Data!DV221),IF(T1_Data!DV221=-999,"NA",IF(T1_Data!DV221&lt;1, "&lt;1", IF(T1_Data!DV221&gt;99, "&gt;99", T1_Data!DV221))),"-")</f>
        <v>-</v>
      </c>
      <c r="DW223" s="72" t="str">
        <f>IF(ISNUMBER(T1_Data!DW221),IF(T1_Data!DW221=-999,"NA",IF(T1_Data!DW221&lt;1, "&lt;1", IF(T1_Data!DW221&gt;99, "&gt;99", T1_Data!DW221))),"-")</f>
        <v>-</v>
      </c>
      <c r="DX223" s="72" t="str">
        <f>IF(ISNUMBER(T1_Data!DX221),IF(T1_Data!DX221=-999,"NA",IF(T1_Data!DX221&lt;1, "&lt;1", IF(T1_Data!DX221&gt;99, "&gt;99", T1_Data!DX221))),"-")</f>
        <v>-</v>
      </c>
      <c r="DY223" s="72" t="str">
        <f>IF(ISNUMBER(T1_Data!DY221),IF(T1_Data!DY221=-999,"NA",IF(T1_Data!DY221&lt;1, "&lt;1", IF(T1_Data!DY221&gt;99, "&gt;99", T1_Data!DY221))),"-")</f>
        <v>-</v>
      </c>
      <c r="DZ223" s="72" t="str">
        <f>IF(ISNUMBER(T1_Data!DZ221),IF(T1_Data!DZ221=-999,"NA",IF(T1_Data!DZ221&lt;1, "&lt;1", IF(T1_Data!DZ221&gt;99, "&gt;99", T1_Data!DZ221))),"-")</f>
        <v>-</v>
      </c>
      <c r="EA223" s="72" t="str">
        <f>IF(ISNUMBER(T1_Data!EA221),IF(T1_Data!EA221=-999,"NA",IF(T1_Data!EA221&lt;1, "&lt;1", IF(T1_Data!EA221&gt;99, "&gt;99", T1_Data!EA221))),"-")</f>
        <v>-</v>
      </c>
      <c r="EB223" s="72" t="str">
        <f>IF(ISNUMBER(T1_Data!EB221),IF(T1_Data!EB221=-999,"NA",IF(T1_Data!EB221&lt;1, "&lt;1", IF(T1_Data!EB221&gt;99, "&gt;99", T1_Data!EB221))),"-")</f>
        <v>-</v>
      </c>
      <c r="EC223" s="72" t="str">
        <f>IF(ISNUMBER(T1_Data!EC221),IF(T1_Data!EC221=-999,"NA",IF(T1_Data!EC221&lt;1, "&lt;1", IF(T1_Data!EC221&gt;99, "&gt;99", T1_Data!EC221))),"-")</f>
        <v>-</v>
      </c>
      <c r="ED223" s="72" t="str">
        <f>IF(ISNUMBER(T1_Data!ED221),IF(T1_Data!ED221=-999,"NA",IF(T1_Data!ED221&lt;1, "&lt;1", IF(T1_Data!ED221&gt;99, "&gt;99", T1_Data!ED221))),"-")</f>
        <v>-</v>
      </c>
      <c r="EE223" s="72" t="str">
        <f>IF(ISNUMBER(T1_Data!EE221),IF(T1_Data!EE221=-999,"NA",IF(T1_Data!EE221&lt;1, "&lt;1", IF(T1_Data!EE221&gt;99, "&gt;99", T1_Data!EE221))),"-")</f>
        <v>-</v>
      </c>
      <c r="EF223" s="72" t="str">
        <f>IF(ISNUMBER(T1_Data!EF221),IF(T1_Data!EF221=-999,"NA",IF(T1_Data!EF221&lt;1, "&lt;1", IF(T1_Data!EF221&gt;99, "&gt;99", T1_Data!EF221))),"-")</f>
        <v>-</v>
      </c>
      <c r="EG223" s="72" t="str">
        <f>IF(ISNUMBER(T1_Data!EG221),IF(T1_Data!EG221=-999,"NA",IF(T1_Data!EG221&lt;1, "&lt;1", IF(T1_Data!EG221&gt;99, "&gt;99", T1_Data!EG221))),"-")</f>
        <v>-</v>
      </c>
      <c r="EH223" s="72" t="str">
        <f>IF(ISNUMBER(T1_Data!EH221),IF(T1_Data!EH221=-999,"NA",IF(T1_Data!EH221&lt;1, "&lt;1", IF(T1_Data!EH221&gt;99, "&gt;99", T1_Data!EH221))),"-")</f>
        <v>-</v>
      </c>
      <c r="EI223" s="72" t="str">
        <f>IF(ISNUMBER(T1_Data!EI221),IF(T1_Data!EI221=-999,"NA",IF(T1_Data!EI221&lt;1, "&lt;1", IF(T1_Data!EI221&gt;99, "&gt;99", T1_Data!EI221))),"-")</f>
        <v>-</v>
      </c>
      <c r="EJ223" s="72" t="str">
        <f>IF(ISNUMBER(T1_Data!EJ221),IF(T1_Data!EJ221=-999,"NA",IF(T1_Data!EJ221&lt;1, "&lt;1", IF(T1_Data!EJ221&gt;99, "&gt;99", T1_Data!EJ221))),"-")</f>
        <v>-</v>
      </c>
      <c r="EK223" s="72" t="str">
        <f>IF(ISNUMBER(T1_Data!EK221),IF(T1_Data!EK221=-999,"NA",IF(T1_Data!EK221&lt;1, "&lt;1", IF(T1_Data!EK221&gt;99, "&gt;99", T1_Data!EK221))),"-")</f>
        <v>-</v>
      </c>
      <c r="EL223" s="72" t="str">
        <f>IF(ISNUMBER(T1_Data!EL221),IF(T1_Data!EL221=-999,"NA",IF(T1_Data!EL221&lt;1, "&lt;1", IF(T1_Data!EL221&gt;99, "&gt;99", T1_Data!EL221))),"-")</f>
        <v>-</v>
      </c>
      <c r="EM223" s="72" t="str">
        <f>IF(ISNUMBER(T1_Data!EM221),IF(T1_Data!EM221=-999,"NA",IF(T1_Data!EM221&lt;1, "&lt;1", IF(T1_Data!EM221&gt;99, "&gt;99", T1_Data!EM221))),"-")</f>
        <v>-</v>
      </c>
      <c r="EN223" s="72" t="str">
        <f>IF(ISNUMBER(T1_Data!EN221),IF(T1_Data!EN221=-999,"NA",IF(T1_Data!EN221&lt;1, "&lt;1", IF(T1_Data!EN221&gt;99, "&gt;99", T1_Data!EN221))),"-")</f>
        <v>-</v>
      </c>
      <c r="EO223" s="72" t="str">
        <f>IF(ISNUMBER(T1_Data!EO221),IF(T1_Data!EO221=-999,"NA",IF(T1_Data!EO221&lt;1, "&lt;1", IF(T1_Data!EO221&gt;99, "&gt;99", T1_Data!EO221))),"-")</f>
        <v>-</v>
      </c>
      <c r="EP223" s="72" t="str">
        <f>IF(ISNUMBER(T1_Data!EP221),IF(T1_Data!EP221=-999,"NA",IF(T1_Data!EP221&lt;1, "&lt;1", IF(T1_Data!EP221&gt;99, "&gt;99", T1_Data!EP221))),"-")</f>
        <v>-</v>
      </c>
      <c r="EQ223" s="72" t="str">
        <f>IF(ISNUMBER(T1_Data!EQ221),IF(T1_Data!EQ221=-999,"NA",IF(T1_Data!EQ221&lt;1, "&lt;1", IF(T1_Data!EQ221&gt;99, "&gt;99", T1_Data!EQ221))),"-")</f>
        <v>-</v>
      </c>
      <c r="ER223" s="72" t="str">
        <f>IF(ISNUMBER(T1_Data!ER221),IF(T1_Data!ER221=-999,"NA",IF(T1_Data!ER221&lt;1, "&lt;1", IF(T1_Data!ER221&gt;99, "&gt;99", T1_Data!ER221))),"-")</f>
        <v>-</v>
      </c>
      <c r="ES223" s="72" t="str">
        <f>IF(ISNUMBER(T1_Data!ES221),IF(T1_Data!ES221=-999,"NA",IF(T1_Data!ES221&lt;1, "&lt;1", IF(T1_Data!ES221&gt;99, "&gt;99", T1_Data!ES221))),"-")</f>
        <v>-</v>
      </c>
      <c r="ET223" s="72" t="str">
        <f>IF(ISNUMBER(T1_Data!ET221),IF(T1_Data!ET221=-999,"NA",IF(T1_Data!ET221&lt;1, "&lt;1", IF(T1_Data!ET221&gt;99, "&gt;99", T1_Data!ET221))),"-")</f>
        <v>-</v>
      </c>
      <c r="EU223" s="72" t="str">
        <f>IF(ISNUMBER(T1_Data!EU221),IF(T1_Data!EU221=-999,"NA",IF(T1_Data!EU221&lt;1, "&lt;1", IF(T1_Data!EU221&gt;99, "&gt;99", T1_Data!EU221))),"-")</f>
        <v>-</v>
      </c>
      <c r="EV223" s="72" t="str">
        <f>IF(ISNUMBER(T1_Data!EV221),IF(T1_Data!EV221=-999,"NA",IF(T1_Data!EV221&lt;1, "&lt;1", IF(T1_Data!EV221&gt;99, "&gt;99", T1_Data!EV221))),"-")</f>
        <v>-</v>
      </c>
      <c r="EW223" s="72" t="str">
        <f>IF(ISNUMBER(T1_Data!EW221),IF(T1_Data!EW221=-999,"NA",IF(T1_Data!EW221&lt;1, "&lt;1", IF(T1_Data!EW221&gt;99, "&gt;99", T1_Data!EW221))),"-")</f>
        <v>-</v>
      </c>
      <c r="EX223" s="72" t="str">
        <f>IF(ISNUMBER(T1_Data!EX221),IF(T1_Data!EX221=-999,"NA",IF(T1_Data!EX221&lt;1, "&lt;1", IF(T1_Data!EX221&gt;99, "&gt;99", T1_Data!EX221))),"-")</f>
        <v>-</v>
      </c>
      <c r="EY223" s="72" t="str">
        <f>IF(ISNUMBER(T1_Data!EY221),IF(T1_Data!EY221=-999,"NA",IF(T1_Data!EY221&lt;1, "&lt;1", IF(T1_Data!EY221&gt;99, "&gt;99", T1_Data!EY221))),"-")</f>
        <v>-</v>
      </c>
      <c r="EZ223" s="72" t="str">
        <f>IF(ISNUMBER(T1_Data!EZ221),IF(T1_Data!EZ221=-999,"NA",IF(T1_Data!EZ221&lt;1, "&lt;1", IF(T1_Data!EZ221&gt;99, "&gt;99", T1_Data!EZ221))),"-")</f>
        <v>-</v>
      </c>
      <c r="FA223" s="72" t="str">
        <f>IF(ISNUMBER(T1_Data!FA221),IF(T1_Data!FA221=-999,"NA",IF(T1_Data!FA221&lt;1, "&lt;1", IF(T1_Data!FA221&gt;99, "&gt;99", T1_Data!FA221))),"-")</f>
        <v>-</v>
      </c>
      <c r="FB223" s="72" t="str">
        <f>IF(ISNUMBER(T1_Data!FB221),IF(T1_Data!FB221=-999,"NA",IF(T1_Data!FB221&lt;1, "&lt;1", IF(T1_Data!FB221&gt;99, "&gt;99", T1_Data!FB221))),"-")</f>
        <v>-</v>
      </c>
      <c r="FC223" s="72" t="str">
        <f>IF(ISNUMBER(T1_Data!FC221),IF(T1_Data!FC221=-999,"NA",IF(T1_Data!FC221&lt;1, "&lt;1", IF(T1_Data!FC221&gt;99, "&gt;99", T1_Data!FC221))),"-")</f>
        <v>-</v>
      </c>
      <c r="FD223" s="72" t="str">
        <f>IF(ISNUMBER(T1_Data!FD221),IF(T1_Data!FD221=-999,"NA",IF(T1_Data!FD221&lt;1, "&lt;1", IF(T1_Data!FD221&gt;99, "&gt;99", T1_Data!FD221))),"-")</f>
        <v>-</v>
      </c>
      <c r="FE223" s="72" t="str">
        <f>IF(ISNUMBER(T1_Data!FE221),IF(T1_Data!FE221=-999,"NA",IF(T1_Data!FE221&lt;1, "&lt;1", IF(T1_Data!FE221&gt;99, "&gt;99", T1_Data!FE221))),"-")</f>
        <v>-</v>
      </c>
      <c r="FF223" s="72" t="str">
        <f>IF(ISNUMBER(T1_Data!FF221),IF(T1_Data!FF221=-999,"NA",IF(T1_Data!FF221&lt;1, "&lt;1", IF(T1_Data!FF221&gt;99, "&gt;99", T1_Data!FF221))),"-")</f>
        <v>-</v>
      </c>
      <c r="FG223" s="72" t="str">
        <f>IF(ISNUMBER(T1_Data!FG221),IF(T1_Data!FG221=-999,"NA",IF(T1_Data!FG221&lt;1, "&lt;1", IF(T1_Data!FG221&gt;99, "&gt;99", T1_Data!FG221))),"-")</f>
        <v>-</v>
      </c>
      <c r="FH223" s="72" t="str">
        <f>IF(ISNUMBER(T1_Data!FH221),IF(T1_Data!FH221=-999,"NA",IF(T1_Data!FH221&lt;1, "&lt;1", IF(T1_Data!FH221&gt;99, "&gt;99", T1_Data!FH221))),"-")</f>
        <v>-</v>
      </c>
      <c r="FI223" s="72" t="str">
        <f>IF(ISNUMBER(T1_Data!FI221),IF(T1_Data!FI221=-999,"NA",IF(T1_Data!FI221&lt;1, "&lt;1", IF(T1_Data!FI221&gt;99, "&gt;99", T1_Data!FI221))),"-")</f>
        <v>-</v>
      </c>
      <c r="FJ223" s="72" t="str">
        <f>IF(ISNUMBER(T1_Data!FJ221),IF(T1_Data!FJ221=-999,"NA",IF(T1_Data!FJ221&lt;1, "&lt;1", IF(T1_Data!FJ221&gt;99, "&gt;99", T1_Data!FJ221))),"-")</f>
        <v>-</v>
      </c>
      <c r="FK223" s="72" t="str">
        <f>IF(ISNUMBER(T1_Data!FK221),IF(T1_Data!FK221=-999,"NA",IF(T1_Data!FK221&lt;1, "&lt;1", IF(T1_Data!FK221&gt;99, "&gt;99", T1_Data!FK221))),"-")</f>
        <v>-</v>
      </c>
      <c r="FL223" s="72" t="str">
        <f>IF(ISNUMBER(T1_Data!FL221),IF(T1_Data!FL221=-999,"NA",IF(T1_Data!FL221&lt;1, "&lt;1", IF(T1_Data!FL221&gt;99, "&gt;99", T1_Data!FL221))),"-")</f>
        <v>-</v>
      </c>
      <c r="FM223" s="72" t="str">
        <f>IF(ISNUMBER(T1_Data!FM221),IF(T1_Data!FM221=-999,"NA",IF(T1_Data!FM221&lt;1, "&lt;1", IF(T1_Data!FM221&gt;99, "&gt;99", T1_Data!FM221))),"-")</f>
        <v>-</v>
      </c>
      <c r="FN223" s="72" t="str">
        <f>IF(ISNUMBER(T1_Data!FN221),IF(T1_Data!FN221=-999,"NA",IF(T1_Data!FN221&lt;1, "&lt;1", IF(T1_Data!FN221&gt;99, "&gt;99", T1_Data!FN221))),"-")</f>
        <v>-</v>
      </c>
      <c r="FO223" s="72" t="str">
        <f>IF(ISNUMBER(T1_Data!FO221),IF(T1_Data!FO221=-999,"NA",IF(T1_Data!FO221&lt;1, "&lt;1", IF(T1_Data!FO221&gt;99, "&gt;99", T1_Data!FO221))),"-")</f>
        <v>-</v>
      </c>
      <c r="FP223" s="72" t="str">
        <f>IF(ISNUMBER(T1_Data!FP221),IF(T1_Data!FP221=-999,"NA",IF(T1_Data!FP221&lt;1, "&lt;1", IF(T1_Data!FP221&gt;99, "&gt;99", T1_Data!FP221))),"-")</f>
        <v>-</v>
      </c>
      <c r="FQ223" s="72" t="str">
        <f>IF(ISNUMBER(T1_Data!FQ221),IF(T1_Data!FQ221=-999,"NA",IF(T1_Data!FQ221&lt;1, "&lt;1", IF(T1_Data!FQ221&gt;99, "&gt;99", T1_Data!FQ221))),"-")</f>
        <v>-</v>
      </c>
      <c r="FR223" s="72" t="str">
        <f>IF(ISNUMBER(T1_Data!FR221),IF(T1_Data!FR221=-999,"NA",IF(T1_Data!FR221&lt;1, "&lt;1", IF(T1_Data!FR221&gt;99, "&gt;99", T1_Data!FR221))),"-")</f>
        <v>-</v>
      </c>
      <c r="FS223" s="72" t="str">
        <f>IF(ISNUMBER(T1_Data!FS221),IF(T1_Data!FS221=-999,"NA",IF(T1_Data!FS221&lt;1, "&lt;1", IF(T1_Data!FS221&gt;99, "&gt;99", T1_Data!FS221))),"-")</f>
        <v>-</v>
      </c>
      <c r="FT223" s="72" t="str">
        <f>IF(ISNUMBER(T1_Data!FT221),IF(T1_Data!FT221=-999,"NA",IF(T1_Data!FT221&lt;1, "&lt;1", IF(T1_Data!FT221&gt;99, "&gt;99", T1_Data!FT221))),"-")</f>
        <v>-</v>
      </c>
      <c r="FU223" s="72" t="str">
        <f>IF(ISNUMBER(T1_Data!FU221),IF(T1_Data!FU221=-999,"NA",IF(T1_Data!FU221&lt;1, "&lt;1", IF(T1_Data!FU221&gt;99, "&gt;99", T1_Data!FU221))),"-")</f>
        <v>-</v>
      </c>
      <c r="FV223" s="72" t="str">
        <f>IF(ISNUMBER(T1_Data!FV221),IF(T1_Data!FV221=-999,"NA",IF(T1_Data!FV221&lt;1, "&lt;1", IF(T1_Data!FV221&gt;99, "&gt;99", T1_Data!FV221))),"-")</f>
        <v>-</v>
      </c>
      <c r="FW223" s="72" t="str">
        <f>IF(ISNUMBER(T1_Data!FW221),IF(T1_Data!FW221=-999,"NA",IF(T1_Data!FW221&lt;1, "&lt;1", IF(T1_Data!FW221&gt;99, "&gt;99", T1_Data!FW221))),"-")</f>
        <v>-</v>
      </c>
      <c r="FX223" s="71" t="str">
        <f>IF(ISBLANK(T1_Data!FX221), "", T1_Data!FX221)</f>
        <v/>
      </c>
    </row>
    <row r="224" spans="1:180" x14ac:dyDescent="0.25">
      <c r="A224" s="71" t="str">
        <f>IF(ISBLANK(T1_Data!A222), "", T1_Data!A222)</f>
        <v/>
      </c>
      <c r="B224" s="72" t="str">
        <f>IF(ISNUMBER(T1_Data!B222), T1_Data!B222,"-")</f>
        <v>-</v>
      </c>
      <c r="C224" s="72" t="str">
        <f>IF(ISNUMBER(T1_Data!C222),IF(T1_Data!C222=-999,"NA",IF(T1_Data!C222&lt;1, "&lt;1", IF(T1_Data!C222&gt;99, "&gt;99", T1_Data!C222))),"-")</f>
        <v>-</v>
      </c>
      <c r="D224" s="72" t="str">
        <f>IF(ISNUMBER(T1_Data!D222),IF(T1_Data!D222=-999,"NA",IF(T1_Data!D222&lt;1, "&lt;1", IF(T1_Data!D222&gt;99, "&gt;99", T1_Data!D222))),"-")</f>
        <v>-</v>
      </c>
      <c r="E224" s="72" t="str">
        <f>IF(ISNUMBER(T1_Data!E222),IF(T1_Data!E222=-999,"NA",IF(T1_Data!E222&lt;1, "&lt;1", IF(T1_Data!E222&gt;99, "&gt;99", T1_Data!E222))),"-")</f>
        <v>-</v>
      </c>
      <c r="F224" s="72" t="str">
        <f>IF(ISNUMBER(T1_Data!F222),IF(T1_Data!F222=-999,"NA",IF(T1_Data!F222&lt;1, "&lt;1", IF(T1_Data!F222&gt;99, "&gt;99", T1_Data!F222))),"-")</f>
        <v>-</v>
      </c>
      <c r="G224" s="72" t="str">
        <f>IF(ISNUMBER(T1_Data!G222),IF(T1_Data!G222=-999,"NA",IF(T1_Data!G222&lt;1, "&lt;1", IF(T1_Data!G222&gt;99, "&gt;99", T1_Data!G222))),"-")</f>
        <v>-</v>
      </c>
      <c r="H224" s="72" t="str">
        <f>IF(ISNUMBER(T1_Data!H222),IF(T1_Data!H222=-999,"NA",IF(T1_Data!H222&lt;1, "&lt;1", IF(T1_Data!H222&gt;99, "&gt;99", T1_Data!H222))),"-")</f>
        <v>-</v>
      </c>
      <c r="I224" s="72" t="str">
        <f>IF(ISNUMBER(T1_Data!I222),IF(T1_Data!I222=-999,"NA",IF(T1_Data!I222&lt;1, "&lt;1", IF(T1_Data!I222&gt;99, "&gt;99", T1_Data!I222))),"-")</f>
        <v>-</v>
      </c>
      <c r="J224" s="72" t="str">
        <f>IF(ISNUMBER(T1_Data!J222),IF(T1_Data!J222=-999,"NA",IF(T1_Data!J222&lt;1, "&lt;1", IF(T1_Data!J222&gt;99, "&gt;99", T1_Data!J222))),"-")</f>
        <v>-</v>
      </c>
      <c r="K224" s="72" t="str">
        <f>IF(ISNUMBER(T1_Data!K222),IF(T1_Data!K222=-999,"NA",IF(T1_Data!K222&lt;1, "&lt;1", IF(T1_Data!K222&gt;99, "&gt;99", T1_Data!K222))),"-")</f>
        <v>-</v>
      </c>
      <c r="L224" s="72" t="str">
        <f>IF(ISNUMBER(T1_Data!L222),IF(T1_Data!L222=-999,"NA",IF(T1_Data!L222&lt;1, "&lt;1", IF(T1_Data!L222&gt;99, "&gt;99", T1_Data!L222))),"-")</f>
        <v>-</v>
      </c>
      <c r="M224" s="72" t="str">
        <f>IF(ISNUMBER(T1_Data!M222),IF(T1_Data!M222=-999,"NA",IF(T1_Data!M222&lt;1, "&lt;1", IF(T1_Data!M222&gt;99, "&gt;99", T1_Data!M222))),"-")</f>
        <v>-</v>
      </c>
      <c r="N224" s="72" t="str">
        <f>IF(ISNUMBER(T1_Data!N222),IF(T1_Data!N222=-999,"NA",IF(T1_Data!N222&lt;1, "&lt;1", IF(T1_Data!N222&gt;99, "&gt;99", T1_Data!N222))),"-")</f>
        <v>-</v>
      </c>
      <c r="O224" s="72" t="str">
        <f>IF(ISNUMBER(T1_Data!O222),IF(T1_Data!O222=-999,"NA",IF(T1_Data!O222&lt;1, "&lt;1", IF(T1_Data!O222&gt;99, "&gt;99", T1_Data!O222))),"-")</f>
        <v>-</v>
      </c>
      <c r="P224" s="72" t="str">
        <f>IF(ISNUMBER(T1_Data!P222),IF(T1_Data!P222=-999,"NA",IF(T1_Data!P222&lt;1, "&lt;1", IF(T1_Data!P222&gt;99, "&gt;99", T1_Data!P222))),"-")</f>
        <v>-</v>
      </c>
      <c r="Q224" s="72" t="str">
        <f>IF(ISNUMBER(T1_Data!Q222),IF(T1_Data!Q222=-999,"NA",IF(T1_Data!Q222&lt;1, "&lt;1", IF(T1_Data!Q222&gt;99, "&gt;99", T1_Data!Q222))),"-")</f>
        <v>-</v>
      </c>
      <c r="R224" s="72" t="str">
        <f>IF(ISNUMBER(T1_Data!R222),IF(T1_Data!R222=-999,"NA",IF(T1_Data!R222&lt;1, "&lt;1", IF(T1_Data!R222&gt;99, "&gt;99", T1_Data!R222))),"-")</f>
        <v>-</v>
      </c>
      <c r="S224" s="72" t="str">
        <f>IF(ISNUMBER(T1_Data!S222),IF(T1_Data!S222=-999,"NA",IF(T1_Data!S222&lt;1, "&lt;1", IF(T1_Data!S222&gt;99, "&gt;99", T1_Data!S222))),"-")</f>
        <v>-</v>
      </c>
      <c r="T224" s="72" t="str">
        <f>IF(ISNUMBER(T1_Data!T222),IF(T1_Data!T222=-999,"NA",IF(T1_Data!T222&lt;1, "&lt;1", IF(T1_Data!T222&gt;99, "&gt;99", T1_Data!T222))),"-")</f>
        <v>-</v>
      </c>
      <c r="U224" s="72" t="str">
        <f>IF(ISNUMBER(T1_Data!U222),IF(T1_Data!U222=-999,"NA",IF(T1_Data!U222&lt;1, "&lt;1", IF(T1_Data!U222&gt;99, "&gt;99", T1_Data!U222))),"-")</f>
        <v>-</v>
      </c>
      <c r="V224" s="72" t="str">
        <f>IF(ISNUMBER(T1_Data!V222),IF(T1_Data!V222=-999,"NA",IF(T1_Data!V222&lt;1, "&lt;1", IF(T1_Data!V222&gt;99, "&gt;99", T1_Data!V222))),"-")</f>
        <v>-</v>
      </c>
      <c r="W224" s="72" t="str">
        <f>IF(ISNUMBER(T1_Data!W222),IF(T1_Data!W222=-999,"NA",IF(T1_Data!W222&lt;1, "&lt;1", IF(T1_Data!W222&gt;99, "&gt;99", T1_Data!W222))),"-")</f>
        <v>-</v>
      </c>
      <c r="X224" s="72" t="str">
        <f>IF(ISNUMBER(T1_Data!X222),IF(T1_Data!X222=-999,"NA",IF(T1_Data!X222&lt;1, "&lt;1", IF(T1_Data!X222&gt;99, "&gt;99", T1_Data!X222))),"-")</f>
        <v>-</v>
      </c>
      <c r="Y224" s="72" t="str">
        <f>IF(ISNUMBER(T1_Data!Y222),IF(T1_Data!Y222=-999,"NA",IF(T1_Data!Y222&lt;1, "&lt;1", IF(T1_Data!Y222&gt;99, "&gt;99", T1_Data!Y222))),"-")</f>
        <v>-</v>
      </c>
      <c r="Z224" s="72" t="str">
        <f>IF(ISNUMBER(T1_Data!Z222),IF(T1_Data!Z222=-999,"NA",IF(T1_Data!Z222&lt;1, "&lt;1", IF(T1_Data!Z222&gt;99, "&gt;99", T1_Data!Z222))),"-")</f>
        <v>-</v>
      </c>
      <c r="AA224" s="72" t="str">
        <f>IF(ISNUMBER(T1_Data!AA222),IF(T1_Data!AA222=-999,"NA",IF(T1_Data!AA222&lt;1, "&lt;1", IF(T1_Data!AA222&gt;99, "&gt;99", T1_Data!AA222))),"-")</f>
        <v>-</v>
      </c>
      <c r="AB224" s="72" t="str">
        <f>IF(ISNUMBER(T1_Data!AB222),IF(T1_Data!AB222=-999,"NA",IF(T1_Data!AB222&lt;1, "&lt;1", IF(T1_Data!AB222&gt;99, "&gt;99", T1_Data!AB222))),"-")</f>
        <v>-</v>
      </c>
      <c r="AC224" s="72" t="str">
        <f>IF(ISNUMBER(T1_Data!AC222),IF(T1_Data!AC222=-999,"NA",IF(T1_Data!AC222&lt;1, "&lt;1", IF(T1_Data!AC222&gt;99, "&gt;99", T1_Data!AC222))),"-")</f>
        <v>-</v>
      </c>
      <c r="AD224" s="72" t="str">
        <f>IF(ISNUMBER(T1_Data!AD222),IF(T1_Data!AD222=-999,"NA",IF(T1_Data!AD222&lt;1, "&lt;1", IF(T1_Data!AD222&gt;99, "&gt;99", T1_Data!AD222))),"-")</f>
        <v>-</v>
      </c>
      <c r="AE224" s="72" t="str">
        <f>IF(ISNUMBER(T1_Data!AE222),IF(T1_Data!AE222=-999,"NA",IF(T1_Data!AE222&lt;1, "&lt;1", IF(T1_Data!AE222&gt;99, "&gt;99", T1_Data!AE222))),"-")</f>
        <v>-</v>
      </c>
      <c r="AF224" s="72" t="str">
        <f>IF(ISNUMBER(T1_Data!AF222),IF(T1_Data!AF222=-999,"NA",IF(T1_Data!AF222&lt;1, "&lt;1", IF(T1_Data!AF222&gt;99, "&gt;99", T1_Data!AF222))),"-")</f>
        <v>-</v>
      </c>
      <c r="AG224" s="72" t="str">
        <f>IF(ISNUMBER(T1_Data!AG222),IF(T1_Data!AG222=-999,"NA",IF(T1_Data!AG222&lt;1, "&lt;1", IF(T1_Data!AG222&gt;99, "&gt;99", T1_Data!AG222))),"-")</f>
        <v>-</v>
      </c>
      <c r="AH224" s="72" t="str">
        <f>IF(ISNUMBER(T1_Data!AH222),IF(T1_Data!AH222=-999,"NA",IF(T1_Data!AH222&lt;1, "&lt;1", IF(T1_Data!AH222&gt;99, "&gt;99", T1_Data!AH222))),"-")</f>
        <v>-</v>
      </c>
      <c r="AI224" s="72" t="str">
        <f>IF(ISNUMBER(T1_Data!AI222),IF(T1_Data!AI222=-999,"NA",IF(T1_Data!AI222&lt;1, "&lt;1", IF(T1_Data!AI222&gt;99, "&gt;99", T1_Data!AI222))),"-")</f>
        <v>-</v>
      </c>
      <c r="AJ224" s="72" t="str">
        <f>IF(ISNUMBER(T1_Data!AJ222),IF(T1_Data!AJ222=-999,"NA",IF(T1_Data!AJ222&lt;1, "&lt;1", IF(T1_Data!AJ222&gt;99, "&gt;99", T1_Data!AJ222))),"-")</f>
        <v>-</v>
      </c>
      <c r="AK224" s="72" t="str">
        <f>IF(ISNUMBER(T1_Data!AK222),IF(T1_Data!AK222=-999,"NA",IF(T1_Data!AK222&lt;1, "&lt;1", IF(T1_Data!AK222&gt;99, "&gt;99", T1_Data!AK222))),"-")</f>
        <v>-</v>
      </c>
      <c r="AL224" s="72" t="str">
        <f>IF(ISNUMBER(T1_Data!AL222),IF(T1_Data!AL222=-999,"NA",IF(T1_Data!AL222&lt;1, "&lt;1", IF(T1_Data!AL222&gt;99, "&gt;99", T1_Data!AL222))),"-")</f>
        <v>-</v>
      </c>
      <c r="AM224" s="72" t="str">
        <f>IF(ISNUMBER(T1_Data!AM222),IF(T1_Data!AM222=-999,"NA",IF(T1_Data!AM222&lt;1, "&lt;1", IF(T1_Data!AM222&gt;99, "&gt;99", T1_Data!AM222))),"-")</f>
        <v>-</v>
      </c>
      <c r="AN224" s="72" t="str">
        <f>IF(ISNUMBER(T1_Data!AN222),IF(T1_Data!AN222=-999,"NA",IF(T1_Data!AN222&lt;1, "&lt;1", IF(T1_Data!AN222&gt;99, "&gt;99", T1_Data!AN222))),"-")</f>
        <v>-</v>
      </c>
      <c r="AO224" s="72" t="str">
        <f>IF(ISNUMBER(T1_Data!AO222),IF(T1_Data!AO222=-999,"NA",IF(T1_Data!AO222&lt;1, "&lt;1", IF(T1_Data!AO222&gt;99, "&gt;99", T1_Data!AO222))),"-")</f>
        <v>-</v>
      </c>
      <c r="AP224" s="72" t="str">
        <f>IF(ISNUMBER(T1_Data!AP222),IF(T1_Data!AP222=-999,"NA",IF(T1_Data!AP222&lt;1, "&lt;1", IF(T1_Data!AP222&gt;99, "&gt;99", T1_Data!AP222))),"-")</f>
        <v>-</v>
      </c>
      <c r="AQ224" s="72" t="str">
        <f>IF(ISNUMBER(T1_Data!AQ222),IF(T1_Data!AQ222=-999,"NA",IF(T1_Data!AQ222&lt;1, "&lt;1", IF(T1_Data!AQ222&gt;99, "&gt;99", T1_Data!AQ222))),"-")</f>
        <v>-</v>
      </c>
      <c r="AR224" s="72" t="str">
        <f>IF(ISNUMBER(T1_Data!AR222),IF(T1_Data!AR222=-999,"NA",IF(T1_Data!AR222&lt;1, "&lt;1", IF(T1_Data!AR222&gt;99, "&gt;99", T1_Data!AR222))),"-")</f>
        <v>-</v>
      </c>
      <c r="AS224" s="72" t="str">
        <f>IF(ISNUMBER(T1_Data!AS222),IF(T1_Data!AS222=-999,"NA",IF(T1_Data!AS222&lt;1, "&lt;1", IF(T1_Data!AS222&gt;99, "&gt;99", T1_Data!AS222))),"-")</f>
        <v>-</v>
      </c>
      <c r="AT224" s="72" t="str">
        <f>IF(ISNUMBER(T1_Data!AT222),IF(T1_Data!AT222=-999,"NA",IF(T1_Data!AT222&lt;1, "&lt;1", IF(T1_Data!AT222&gt;99, "&gt;99", T1_Data!AT222))),"-")</f>
        <v>-</v>
      </c>
      <c r="AU224" s="72" t="str">
        <f>IF(ISNUMBER(T1_Data!AU222),IF(T1_Data!AU222=-999,"NA",IF(T1_Data!AU222&lt;1, "&lt;1", IF(T1_Data!AU222&gt;99, "&gt;99", T1_Data!AU222))),"-")</f>
        <v>-</v>
      </c>
      <c r="AV224" s="72" t="str">
        <f>IF(ISNUMBER(T1_Data!AV222),IF(T1_Data!AV222=-999,"NA",IF(T1_Data!AV222&lt;1, "&lt;1", IF(T1_Data!AV222&gt;99, "&gt;99", T1_Data!AV222))),"-")</f>
        <v>-</v>
      </c>
      <c r="AW224" s="72" t="str">
        <f>IF(ISNUMBER(T1_Data!AW222),IF(T1_Data!AW222=-999,"NA",IF(T1_Data!AW222&lt;1, "&lt;1", IF(T1_Data!AW222&gt;99, "&gt;99", T1_Data!AW222))),"-")</f>
        <v>-</v>
      </c>
      <c r="AX224" s="72" t="str">
        <f>IF(ISNUMBER(T1_Data!AX222),IF(T1_Data!AX222=-999,"NA",IF(T1_Data!AX222&lt;1, "&lt;1", IF(T1_Data!AX222&gt;99, "&gt;99", T1_Data!AX222))),"-")</f>
        <v>-</v>
      </c>
      <c r="AY224" s="72" t="str">
        <f>IF(ISNUMBER(T1_Data!AY222),IF(T1_Data!AY222=-999,"NA",IF(T1_Data!AY222&lt;1, "&lt;1", IF(T1_Data!AY222&gt;99, "&gt;99", T1_Data!AY222))),"-")</f>
        <v>-</v>
      </c>
      <c r="AZ224" s="72" t="str">
        <f>IF(ISNUMBER(T1_Data!AZ222),IF(T1_Data!AZ222=-999,"NA",IF(T1_Data!AZ222&lt;1, "&lt;1", IF(T1_Data!AZ222&gt;99, "&gt;99", T1_Data!AZ222))),"-")</f>
        <v>-</v>
      </c>
      <c r="BA224" s="72" t="str">
        <f>IF(ISNUMBER(T1_Data!BA222),IF(T1_Data!BA222=-999,"NA",IF(T1_Data!BA222&lt;1, "&lt;1", IF(T1_Data!BA222&gt;99, "&gt;99", T1_Data!BA222))),"-")</f>
        <v>-</v>
      </c>
      <c r="BB224" s="72" t="str">
        <f>IF(ISNUMBER(T1_Data!BB222),IF(T1_Data!BB222=-999,"NA",IF(T1_Data!BB222&lt;1, "&lt;1", IF(T1_Data!BB222&gt;99, "&gt;99", T1_Data!BB222))),"-")</f>
        <v>-</v>
      </c>
      <c r="BC224" s="72" t="str">
        <f>IF(ISNUMBER(T1_Data!BC222),IF(T1_Data!BC222=-999,"NA",IF(T1_Data!BC222&lt;1, "&lt;1", IF(T1_Data!BC222&gt;99, "&gt;99", T1_Data!BC222))),"-")</f>
        <v>-</v>
      </c>
      <c r="BD224" s="72" t="str">
        <f>IF(ISNUMBER(T1_Data!BD222),IF(T1_Data!BD222=-999,"NA",IF(T1_Data!BD222&lt;1, "&lt;1", IF(T1_Data!BD222&gt;99, "&gt;99", T1_Data!BD222))),"-")</f>
        <v>-</v>
      </c>
      <c r="BE224" s="72" t="str">
        <f>IF(ISNUMBER(T1_Data!BE222),IF(T1_Data!BE222=-999,"NA",IF(T1_Data!BE222&lt;1, "&lt;1", IF(T1_Data!BE222&gt;99, "&gt;99", T1_Data!BE222))),"-")</f>
        <v>-</v>
      </c>
      <c r="BF224" s="72" t="str">
        <f>IF(ISNUMBER(T1_Data!BF222),IF(T1_Data!BF222=-999,"NA",IF(T1_Data!BF222&lt;1, "&lt;1", IF(T1_Data!BF222&gt;99, "&gt;99", T1_Data!BF222))),"-")</f>
        <v>-</v>
      </c>
      <c r="BG224" s="72" t="str">
        <f>IF(ISNUMBER(T1_Data!BG222),IF(T1_Data!BG222=-999,"NA",IF(T1_Data!BG222&lt;1, "&lt;1", IF(T1_Data!BG222&gt;99, "&gt;99", T1_Data!BG222))),"-")</f>
        <v>-</v>
      </c>
      <c r="BH224" s="72" t="str">
        <f>IF(ISNUMBER(T1_Data!BH222),IF(T1_Data!BH222=-999,"NA",IF(T1_Data!BH222&lt;1, "&lt;1", IF(T1_Data!BH222&gt;99, "&gt;99", T1_Data!BH222))),"-")</f>
        <v>-</v>
      </c>
      <c r="BI224" s="72" t="str">
        <f>IF(ISNUMBER(T1_Data!BI222),IF(T1_Data!BI222=-999,"NA",IF(T1_Data!BI222&lt;1, "&lt;1", IF(T1_Data!BI222&gt;99, "&gt;99", T1_Data!BI222))),"-")</f>
        <v>-</v>
      </c>
      <c r="BJ224" s="72" t="str">
        <f>IF(ISNUMBER(T1_Data!BJ222),IF(T1_Data!BJ222=-999,"NA",IF(T1_Data!BJ222&lt;1, "&lt;1", IF(T1_Data!BJ222&gt;99, "&gt;99", T1_Data!BJ222))),"-")</f>
        <v>-</v>
      </c>
      <c r="BK224" s="72" t="str">
        <f>IF(ISNUMBER(T1_Data!BK222),IF(T1_Data!BK222=-999,"NA",IF(T1_Data!BK222&lt;1, "&lt;1", IF(T1_Data!BK222&gt;99, "&gt;99", T1_Data!BK222))),"-")</f>
        <v>-</v>
      </c>
      <c r="BL224" s="72" t="str">
        <f>IF(ISNUMBER(T1_Data!BL222),IF(T1_Data!BL222=-999,"NA",IF(T1_Data!BL222&lt;1, "&lt;1", IF(T1_Data!BL222&gt;99, "&gt;99", T1_Data!BL222))),"-")</f>
        <v>-</v>
      </c>
      <c r="BM224" s="72" t="str">
        <f>IF(ISNUMBER(T1_Data!BM222),IF(T1_Data!BM222=-999,"NA",IF(T1_Data!BM222&lt;1, "&lt;1", IF(T1_Data!BM222&gt;99, "&gt;99", T1_Data!BM222))),"-")</f>
        <v>-</v>
      </c>
      <c r="BN224" s="72" t="str">
        <f>IF(ISNUMBER(T1_Data!BN222),IF(T1_Data!BN222=-999,"NA",IF(T1_Data!BN222&lt;1, "&lt;1", IF(T1_Data!BN222&gt;99, "&gt;99", T1_Data!BN222))),"-")</f>
        <v>-</v>
      </c>
      <c r="BO224" s="72" t="str">
        <f>IF(ISNUMBER(T1_Data!BO222),IF(T1_Data!BO222=-999,"NA",IF(T1_Data!BO222&lt;1, "&lt;1", IF(T1_Data!BO222&gt;99, "&gt;99", T1_Data!BO222))),"-")</f>
        <v>-</v>
      </c>
      <c r="BP224" s="72" t="str">
        <f>IF(ISNUMBER(T1_Data!BP222),IF(T1_Data!BP222=-999,"NA",IF(T1_Data!BP222&lt;1, "&lt;1", IF(T1_Data!BP222&gt;99, "&gt;99", T1_Data!BP222))),"-")</f>
        <v>-</v>
      </c>
      <c r="BQ224" s="72" t="str">
        <f>IF(ISNUMBER(T1_Data!BQ222),IF(T1_Data!BQ222=-999,"NA",IF(T1_Data!BQ222&lt;1, "&lt;1", IF(T1_Data!BQ222&gt;99, "&gt;99", T1_Data!BQ222))),"-")</f>
        <v>-</v>
      </c>
      <c r="BR224" s="72" t="str">
        <f>IF(ISNUMBER(T1_Data!BR222),IF(T1_Data!BR222=-999,"NA",IF(T1_Data!BR222&lt;1, "&lt;1", IF(T1_Data!BR222&gt;99, "&gt;99", T1_Data!BR222))),"-")</f>
        <v>-</v>
      </c>
      <c r="BS224" s="72" t="str">
        <f>IF(ISNUMBER(T1_Data!BS222),IF(T1_Data!BS222=-999,"NA",IF(T1_Data!BS222&lt;1, "&lt;1", IF(T1_Data!BS222&gt;99, "&gt;99", T1_Data!BS222))),"-")</f>
        <v>-</v>
      </c>
      <c r="BT224" s="72" t="str">
        <f>IF(ISNUMBER(T1_Data!BT222),IF(T1_Data!BT222=-999,"NA",IF(T1_Data!BT222&lt;1, "&lt;1", IF(T1_Data!BT222&gt;99, "&gt;99", T1_Data!BT222))),"-")</f>
        <v>-</v>
      </c>
      <c r="BU224" s="72" t="str">
        <f>IF(ISNUMBER(T1_Data!BU222),IF(T1_Data!BU222=-999,"NA",IF(T1_Data!BU222&lt;1, "&lt;1", IF(T1_Data!BU222&gt;99, "&gt;99", T1_Data!BU222))),"-")</f>
        <v>-</v>
      </c>
      <c r="BV224" s="72" t="str">
        <f>IF(ISNUMBER(T1_Data!BV222),IF(T1_Data!BV222=-999,"NA",IF(T1_Data!BV222&lt;1, "&lt;1", IF(T1_Data!BV222&gt;99, "&gt;99", T1_Data!BV222))),"-")</f>
        <v>-</v>
      </c>
      <c r="BW224" s="72" t="str">
        <f>IF(ISNUMBER(T1_Data!BW222),IF(T1_Data!BW222=-999,"NA",IF(T1_Data!BW222&lt;1, "&lt;1", IF(T1_Data!BW222&gt;99, "&gt;99", T1_Data!BW222))),"-")</f>
        <v>-</v>
      </c>
      <c r="BX224" s="72" t="str">
        <f>IF(ISNUMBER(T1_Data!BX222),IF(T1_Data!BX222=-999,"NA",IF(T1_Data!BX222&lt;1, "&lt;1", IF(T1_Data!BX222&gt;99, "&gt;99", T1_Data!BX222))),"-")</f>
        <v>-</v>
      </c>
      <c r="BY224" s="72" t="str">
        <f>IF(ISNUMBER(T1_Data!BY222),IF(T1_Data!BY222=-999,"NA",IF(T1_Data!BY222&lt;1, "&lt;1", IF(T1_Data!BY222&gt;99, "&gt;99", T1_Data!BY222))),"-")</f>
        <v>-</v>
      </c>
      <c r="BZ224" s="72" t="str">
        <f>IF(ISNUMBER(T1_Data!BZ222),IF(T1_Data!BZ222=-999,"NA",IF(T1_Data!BZ222&lt;1, "&lt;1", IF(T1_Data!BZ222&gt;99, "&gt;99", T1_Data!BZ222))),"-")</f>
        <v>-</v>
      </c>
      <c r="CA224" s="72" t="str">
        <f>IF(ISNUMBER(T1_Data!CA222),IF(T1_Data!CA222=-999,"NA",IF(T1_Data!CA222&lt;1, "&lt;1", IF(T1_Data!CA222&gt;99, "&gt;99", T1_Data!CA222))),"-")</f>
        <v>-</v>
      </c>
      <c r="CB224" s="72" t="str">
        <f>IF(ISNUMBER(T1_Data!CB222),IF(T1_Data!CB222=-999,"NA",IF(T1_Data!CB222&lt;1, "&lt;1", IF(T1_Data!CB222&gt;99, "&gt;99", T1_Data!CB222))),"-")</f>
        <v>-</v>
      </c>
      <c r="CC224" s="72" t="str">
        <f>IF(ISNUMBER(T1_Data!CC222),IF(T1_Data!CC222=-999,"NA",IF(T1_Data!CC222&lt;1, "&lt;1", IF(T1_Data!CC222&gt;99, "&gt;99", T1_Data!CC222))),"-")</f>
        <v>-</v>
      </c>
      <c r="CD224" s="72" t="str">
        <f>IF(ISNUMBER(T1_Data!CD222),IF(T1_Data!CD222=-999,"NA",IF(T1_Data!CD222&lt;1, "&lt;1", IF(T1_Data!CD222&gt;99, "&gt;99", T1_Data!CD222))),"-")</f>
        <v>-</v>
      </c>
      <c r="CE224" s="72" t="str">
        <f>IF(ISNUMBER(T1_Data!CE222),IF(T1_Data!CE222=-999,"NA",IF(T1_Data!CE222&lt;1, "&lt;1", IF(T1_Data!CE222&gt;99, "&gt;99", T1_Data!CE222))),"-")</f>
        <v>-</v>
      </c>
      <c r="CF224" s="72" t="str">
        <f>IF(ISNUMBER(T1_Data!CF222),IF(T1_Data!CF222=-999,"NA",IF(T1_Data!CF222&lt;1, "&lt;1", IF(T1_Data!CF222&gt;99, "&gt;99", T1_Data!CF222))),"-")</f>
        <v>-</v>
      </c>
      <c r="CG224" s="72" t="str">
        <f>IF(ISNUMBER(T1_Data!CG222),IF(T1_Data!CG222=-999,"NA",IF(T1_Data!CG222&lt;1, "&lt;1", IF(T1_Data!CG222&gt;99, "&gt;99", T1_Data!CG222))),"-")</f>
        <v>-</v>
      </c>
      <c r="CH224" s="72" t="str">
        <f>IF(ISNUMBER(T1_Data!CH222),IF(T1_Data!CH222=-999,"NA",IF(T1_Data!CH222&lt;1, "&lt;1", IF(T1_Data!CH222&gt;99, "&gt;99", T1_Data!CH222))),"-")</f>
        <v>-</v>
      </c>
      <c r="CI224" s="72" t="str">
        <f>IF(ISNUMBER(T1_Data!CI222),IF(T1_Data!CI222=-999,"NA",IF(T1_Data!CI222&lt;1, "&lt;1", IF(T1_Data!CI222&gt;99, "&gt;99", T1_Data!CI222))),"-")</f>
        <v>-</v>
      </c>
      <c r="CJ224" s="72" t="str">
        <f>IF(ISNUMBER(T1_Data!CJ222),IF(T1_Data!CJ222=-999,"NA",IF(T1_Data!CJ222&lt;1, "&lt;1", IF(T1_Data!CJ222&gt;99, "&gt;99", T1_Data!CJ222))),"-")</f>
        <v>-</v>
      </c>
      <c r="CK224" s="72" t="str">
        <f>IF(ISNUMBER(T1_Data!CK222),IF(T1_Data!CK222=-999,"NA",IF(T1_Data!CK222&lt;1, "&lt;1", IF(T1_Data!CK222&gt;99, "&gt;99", T1_Data!CK222))),"-")</f>
        <v>-</v>
      </c>
      <c r="CL224" s="72" t="str">
        <f>IF(ISNUMBER(T1_Data!CL222),IF(T1_Data!CL222=-999,"NA",IF(T1_Data!CL222&lt;1, "&lt;1", IF(T1_Data!CL222&gt;99, "&gt;99", T1_Data!CL222))),"-")</f>
        <v>-</v>
      </c>
      <c r="CM224" s="72" t="str">
        <f>IF(ISNUMBER(T1_Data!CM222),IF(T1_Data!CM222=-999,"NA",IF(T1_Data!CM222&lt;1, "&lt;1", IF(T1_Data!CM222&gt;99, "&gt;99", T1_Data!CM222))),"-")</f>
        <v>-</v>
      </c>
      <c r="CN224" s="72" t="str">
        <f>IF(ISNUMBER(T1_Data!CN222),IF(T1_Data!CN222=-999,"NA",IF(T1_Data!CN222&lt;1, "&lt;1", IF(T1_Data!CN222&gt;99, "&gt;99", T1_Data!CN222))),"-")</f>
        <v>-</v>
      </c>
      <c r="CO224" s="72" t="str">
        <f>IF(ISNUMBER(T1_Data!CO222),IF(T1_Data!CO222=-999,"NA",IF(T1_Data!CO222&lt;1, "&lt;1", IF(T1_Data!CO222&gt;99, "&gt;99", T1_Data!CO222))),"-")</f>
        <v>-</v>
      </c>
      <c r="CP224" s="72" t="str">
        <f>IF(ISNUMBER(T1_Data!CP222),IF(T1_Data!CP222=-999,"NA",IF(T1_Data!CP222&lt;1, "&lt;1", IF(T1_Data!CP222&gt;99, "&gt;99", T1_Data!CP222))),"-")</f>
        <v>-</v>
      </c>
      <c r="CQ224" s="72" t="str">
        <f>IF(ISNUMBER(T1_Data!CQ222),IF(T1_Data!CQ222=-999,"NA",IF(T1_Data!CQ222&lt;1, "&lt;1", IF(T1_Data!CQ222&gt;99, "&gt;99", T1_Data!CQ222))),"-")</f>
        <v>-</v>
      </c>
      <c r="CR224" s="72" t="str">
        <f>IF(ISNUMBER(T1_Data!CR222),IF(T1_Data!CR222=-999,"NA",IF(T1_Data!CR222&lt;1, "&lt;1", IF(T1_Data!CR222&gt;99, "&gt;99", T1_Data!CR222))),"-")</f>
        <v>-</v>
      </c>
      <c r="CS224" s="72" t="str">
        <f>IF(ISNUMBER(T1_Data!CS222),IF(T1_Data!CS222=-999,"NA",IF(T1_Data!CS222&lt;1, "&lt;1", IF(T1_Data!CS222&gt;99, "&gt;99", T1_Data!CS222))),"-")</f>
        <v>-</v>
      </c>
      <c r="CT224" s="72" t="str">
        <f>IF(ISNUMBER(T1_Data!CT222),IF(T1_Data!CT222=-999,"NA",IF(T1_Data!CT222&lt;1, "&lt;1", IF(T1_Data!CT222&gt;99, "&gt;99", T1_Data!CT222))),"-")</f>
        <v>-</v>
      </c>
      <c r="CU224" s="72" t="str">
        <f>IF(ISNUMBER(T1_Data!CU222),IF(T1_Data!CU222=-999,"NA",IF(T1_Data!CU222&lt;1, "&lt;1", IF(T1_Data!CU222&gt;99, "&gt;99", T1_Data!CU222))),"-")</f>
        <v>-</v>
      </c>
      <c r="CV224" s="72" t="str">
        <f>IF(ISNUMBER(T1_Data!CV222),IF(T1_Data!CV222=-999,"NA",IF(T1_Data!CV222&lt;1, "&lt;1", IF(T1_Data!CV222&gt;99, "&gt;99", T1_Data!CV222))),"-")</f>
        <v>-</v>
      </c>
      <c r="CW224" s="72" t="str">
        <f>IF(ISNUMBER(T1_Data!CW222),IF(T1_Data!CW222=-999,"NA",IF(T1_Data!CW222&lt;1, "&lt;1", IF(T1_Data!CW222&gt;99, "&gt;99", T1_Data!CW222))),"-")</f>
        <v>-</v>
      </c>
      <c r="CX224" s="72" t="str">
        <f>IF(ISNUMBER(T1_Data!CX222),IF(T1_Data!CX222=-999,"NA",IF(T1_Data!CX222&lt;1, "&lt;1", IF(T1_Data!CX222&gt;99, "&gt;99", T1_Data!CX222))),"-")</f>
        <v>-</v>
      </c>
      <c r="CY224" s="72" t="str">
        <f>IF(ISNUMBER(T1_Data!CY222),IF(T1_Data!CY222=-999,"NA",IF(T1_Data!CY222&lt;1, "&lt;1", IF(T1_Data!CY222&gt;99, "&gt;99", T1_Data!CY222))),"-")</f>
        <v>-</v>
      </c>
      <c r="CZ224" s="72" t="str">
        <f>IF(ISNUMBER(T1_Data!CZ222),IF(T1_Data!CZ222=-999,"NA",IF(T1_Data!CZ222&lt;1, "&lt;1", IF(T1_Data!CZ222&gt;99, "&gt;99", T1_Data!CZ222))),"-")</f>
        <v>-</v>
      </c>
      <c r="DA224" s="72" t="str">
        <f>IF(ISNUMBER(T1_Data!DA222),IF(T1_Data!DA222=-999,"NA",IF(T1_Data!DA222&lt;1, "&lt;1", IF(T1_Data!DA222&gt;99, "&gt;99", T1_Data!DA222))),"-")</f>
        <v>-</v>
      </c>
      <c r="DB224" s="72" t="str">
        <f>IF(ISNUMBER(T1_Data!DB222),IF(T1_Data!DB222=-999,"NA",IF(T1_Data!DB222&lt;1, "&lt;1", IF(T1_Data!DB222&gt;99, "&gt;99", T1_Data!DB222))),"-")</f>
        <v>-</v>
      </c>
      <c r="DC224" s="72" t="str">
        <f>IF(ISNUMBER(T1_Data!DC222),IF(T1_Data!DC222=-999,"NA",IF(T1_Data!DC222&lt;1, "&lt;1", IF(T1_Data!DC222&gt;99, "&gt;99", T1_Data!DC222))),"-")</f>
        <v>-</v>
      </c>
      <c r="DD224" s="72" t="str">
        <f>IF(ISNUMBER(T1_Data!DD222),IF(T1_Data!DD222=-999,"NA",IF(T1_Data!DD222&lt;1, "&lt;1", IF(T1_Data!DD222&gt;99, "&gt;99", T1_Data!DD222))),"-")</f>
        <v>-</v>
      </c>
      <c r="DE224" s="72" t="str">
        <f>IF(ISNUMBER(T1_Data!DE222),IF(T1_Data!DE222=-999,"NA",IF(T1_Data!DE222&lt;1, "&lt;1", IF(T1_Data!DE222&gt;99, "&gt;99", T1_Data!DE222))),"-")</f>
        <v>-</v>
      </c>
      <c r="DF224" s="72" t="str">
        <f>IF(ISNUMBER(T1_Data!DF222),IF(T1_Data!DF222=-999,"NA",IF(T1_Data!DF222&lt;1, "&lt;1", IF(T1_Data!DF222&gt;99, "&gt;99", T1_Data!DF222))),"-")</f>
        <v>-</v>
      </c>
      <c r="DG224" s="72" t="str">
        <f>IF(ISNUMBER(T1_Data!DG222),IF(T1_Data!DG222=-999,"NA",IF(T1_Data!DG222&lt;1, "&lt;1", IF(T1_Data!DG222&gt;99, "&gt;99", T1_Data!DG222))),"-")</f>
        <v>-</v>
      </c>
      <c r="DH224" s="72" t="str">
        <f>IF(ISNUMBER(T1_Data!DH222),IF(T1_Data!DH222=-999,"NA",IF(T1_Data!DH222&lt;1, "&lt;1", IF(T1_Data!DH222&gt;99, "&gt;99", T1_Data!DH222))),"-")</f>
        <v>-</v>
      </c>
      <c r="DI224" s="72" t="str">
        <f>IF(ISNUMBER(T1_Data!DI222),IF(T1_Data!DI222=-999,"NA",IF(T1_Data!DI222&lt;1, "&lt;1", IF(T1_Data!DI222&gt;99, "&gt;99", T1_Data!DI222))),"-")</f>
        <v>-</v>
      </c>
      <c r="DJ224" s="72" t="str">
        <f>IF(ISNUMBER(T1_Data!DJ222),IF(T1_Data!DJ222=-999,"NA",IF(T1_Data!DJ222&lt;1, "&lt;1", IF(T1_Data!DJ222&gt;99, "&gt;99", T1_Data!DJ222))),"-")</f>
        <v>-</v>
      </c>
      <c r="DK224" s="72" t="str">
        <f>IF(ISNUMBER(T1_Data!DK222),IF(T1_Data!DK222=-999,"NA",IF(T1_Data!DK222&lt;1, "&lt;1", IF(T1_Data!DK222&gt;99, "&gt;99", T1_Data!DK222))),"-")</f>
        <v>-</v>
      </c>
      <c r="DL224" s="72" t="str">
        <f>IF(ISNUMBER(T1_Data!DL222),IF(T1_Data!DL222=-999,"NA",IF(T1_Data!DL222&lt;1, "&lt;1", IF(T1_Data!DL222&gt;99, "&gt;99", T1_Data!DL222))),"-")</f>
        <v>-</v>
      </c>
      <c r="DM224" s="72" t="str">
        <f>IF(ISNUMBER(T1_Data!DM222),IF(T1_Data!DM222=-999,"NA",IF(T1_Data!DM222&lt;1, "&lt;1", IF(T1_Data!DM222&gt;99, "&gt;99", T1_Data!DM222))),"-")</f>
        <v>-</v>
      </c>
      <c r="DN224" s="72" t="str">
        <f>IF(ISNUMBER(T1_Data!DN222),IF(T1_Data!DN222=-999,"NA",IF(T1_Data!DN222&lt;1, "&lt;1", IF(T1_Data!DN222&gt;99, "&gt;99", T1_Data!DN222))),"-")</f>
        <v>-</v>
      </c>
      <c r="DO224" s="72" t="str">
        <f>IF(ISNUMBER(T1_Data!DO222),IF(T1_Data!DO222=-999,"NA",IF(T1_Data!DO222&lt;1, "&lt;1", IF(T1_Data!DO222&gt;99, "&gt;99", T1_Data!DO222))),"-")</f>
        <v>-</v>
      </c>
      <c r="DP224" s="72" t="str">
        <f>IF(ISNUMBER(T1_Data!DP222),IF(T1_Data!DP222=-999,"NA",IF(T1_Data!DP222&lt;1, "&lt;1", IF(T1_Data!DP222&gt;99, "&gt;99", T1_Data!DP222))),"-")</f>
        <v>-</v>
      </c>
      <c r="DQ224" s="72" t="str">
        <f>IF(ISNUMBER(T1_Data!DQ222),IF(T1_Data!DQ222=-999,"NA",IF(T1_Data!DQ222&lt;1, "&lt;1", IF(T1_Data!DQ222&gt;99, "&gt;99", T1_Data!DQ222))),"-")</f>
        <v>-</v>
      </c>
      <c r="DR224" s="72" t="str">
        <f>IF(ISNUMBER(T1_Data!DR222),IF(T1_Data!DR222=-999,"NA",IF(T1_Data!DR222&lt;1, "&lt;1", IF(T1_Data!DR222&gt;99, "&gt;99", T1_Data!DR222))),"-")</f>
        <v>-</v>
      </c>
      <c r="DS224" s="72" t="str">
        <f>IF(ISNUMBER(T1_Data!DS222),IF(T1_Data!DS222=-999,"NA",IF(T1_Data!DS222&lt;1, "&lt;1", IF(T1_Data!DS222&gt;99, "&gt;99", T1_Data!DS222))),"-")</f>
        <v>-</v>
      </c>
      <c r="DT224" s="72" t="str">
        <f>IF(ISNUMBER(T1_Data!DT222),IF(T1_Data!DT222=-999,"NA",IF(T1_Data!DT222&lt;1, "&lt;1", IF(T1_Data!DT222&gt;99, "&gt;99", T1_Data!DT222))),"-")</f>
        <v>-</v>
      </c>
      <c r="DU224" s="72" t="str">
        <f>IF(ISNUMBER(T1_Data!DU222),IF(T1_Data!DU222=-999,"NA",IF(T1_Data!DU222&lt;1, "&lt;1", IF(T1_Data!DU222&gt;99, "&gt;99", T1_Data!DU222))),"-")</f>
        <v>-</v>
      </c>
      <c r="DV224" s="72" t="str">
        <f>IF(ISNUMBER(T1_Data!DV222),IF(T1_Data!DV222=-999,"NA",IF(T1_Data!DV222&lt;1, "&lt;1", IF(T1_Data!DV222&gt;99, "&gt;99", T1_Data!DV222))),"-")</f>
        <v>-</v>
      </c>
      <c r="DW224" s="72" t="str">
        <f>IF(ISNUMBER(T1_Data!DW222),IF(T1_Data!DW222=-999,"NA",IF(T1_Data!DW222&lt;1, "&lt;1", IF(T1_Data!DW222&gt;99, "&gt;99", T1_Data!DW222))),"-")</f>
        <v>-</v>
      </c>
      <c r="DX224" s="72" t="str">
        <f>IF(ISNUMBER(T1_Data!DX222),IF(T1_Data!DX222=-999,"NA",IF(T1_Data!DX222&lt;1, "&lt;1", IF(T1_Data!DX222&gt;99, "&gt;99", T1_Data!DX222))),"-")</f>
        <v>-</v>
      </c>
      <c r="DY224" s="72" t="str">
        <f>IF(ISNUMBER(T1_Data!DY222),IF(T1_Data!DY222=-999,"NA",IF(T1_Data!DY222&lt;1, "&lt;1", IF(T1_Data!DY222&gt;99, "&gt;99", T1_Data!DY222))),"-")</f>
        <v>-</v>
      </c>
      <c r="DZ224" s="72" t="str">
        <f>IF(ISNUMBER(T1_Data!DZ222),IF(T1_Data!DZ222=-999,"NA",IF(T1_Data!DZ222&lt;1, "&lt;1", IF(T1_Data!DZ222&gt;99, "&gt;99", T1_Data!DZ222))),"-")</f>
        <v>-</v>
      </c>
      <c r="EA224" s="72" t="str">
        <f>IF(ISNUMBER(T1_Data!EA222),IF(T1_Data!EA222=-999,"NA",IF(T1_Data!EA222&lt;1, "&lt;1", IF(T1_Data!EA222&gt;99, "&gt;99", T1_Data!EA222))),"-")</f>
        <v>-</v>
      </c>
      <c r="EB224" s="72" t="str">
        <f>IF(ISNUMBER(T1_Data!EB222),IF(T1_Data!EB222=-999,"NA",IF(T1_Data!EB222&lt;1, "&lt;1", IF(T1_Data!EB222&gt;99, "&gt;99", T1_Data!EB222))),"-")</f>
        <v>-</v>
      </c>
      <c r="EC224" s="72" t="str">
        <f>IF(ISNUMBER(T1_Data!EC222),IF(T1_Data!EC222=-999,"NA",IF(T1_Data!EC222&lt;1, "&lt;1", IF(T1_Data!EC222&gt;99, "&gt;99", T1_Data!EC222))),"-")</f>
        <v>-</v>
      </c>
      <c r="ED224" s="72" t="str">
        <f>IF(ISNUMBER(T1_Data!ED222),IF(T1_Data!ED222=-999,"NA",IF(T1_Data!ED222&lt;1, "&lt;1", IF(T1_Data!ED222&gt;99, "&gt;99", T1_Data!ED222))),"-")</f>
        <v>-</v>
      </c>
      <c r="EE224" s="72" t="str">
        <f>IF(ISNUMBER(T1_Data!EE222),IF(T1_Data!EE222=-999,"NA",IF(T1_Data!EE222&lt;1, "&lt;1", IF(T1_Data!EE222&gt;99, "&gt;99", T1_Data!EE222))),"-")</f>
        <v>-</v>
      </c>
      <c r="EF224" s="72" t="str">
        <f>IF(ISNUMBER(T1_Data!EF222),IF(T1_Data!EF222=-999,"NA",IF(T1_Data!EF222&lt;1, "&lt;1", IF(T1_Data!EF222&gt;99, "&gt;99", T1_Data!EF222))),"-")</f>
        <v>-</v>
      </c>
      <c r="EG224" s="72" t="str">
        <f>IF(ISNUMBER(T1_Data!EG222),IF(T1_Data!EG222=-999,"NA",IF(T1_Data!EG222&lt;1, "&lt;1", IF(T1_Data!EG222&gt;99, "&gt;99", T1_Data!EG222))),"-")</f>
        <v>-</v>
      </c>
      <c r="EH224" s="72" t="str">
        <f>IF(ISNUMBER(T1_Data!EH222),IF(T1_Data!EH222=-999,"NA",IF(T1_Data!EH222&lt;1, "&lt;1", IF(T1_Data!EH222&gt;99, "&gt;99", T1_Data!EH222))),"-")</f>
        <v>-</v>
      </c>
      <c r="EI224" s="72" t="str">
        <f>IF(ISNUMBER(T1_Data!EI222),IF(T1_Data!EI222=-999,"NA",IF(T1_Data!EI222&lt;1, "&lt;1", IF(T1_Data!EI222&gt;99, "&gt;99", T1_Data!EI222))),"-")</f>
        <v>-</v>
      </c>
      <c r="EJ224" s="72" t="str">
        <f>IF(ISNUMBER(T1_Data!EJ222),IF(T1_Data!EJ222=-999,"NA",IF(T1_Data!EJ222&lt;1, "&lt;1", IF(T1_Data!EJ222&gt;99, "&gt;99", T1_Data!EJ222))),"-")</f>
        <v>-</v>
      </c>
      <c r="EK224" s="72" t="str">
        <f>IF(ISNUMBER(T1_Data!EK222),IF(T1_Data!EK222=-999,"NA",IF(T1_Data!EK222&lt;1, "&lt;1", IF(T1_Data!EK222&gt;99, "&gt;99", T1_Data!EK222))),"-")</f>
        <v>-</v>
      </c>
      <c r="EL224" s="72" t="str">
        <f>IF(ISNUMBER(T1_Data!EL222),IF(T1_Data!EL222=-999,"NA",IF(T1_Data!EL222&lt;1, "&lt;1", IF(T1_Data!EL222&gt;99, "&gt;99", T1_Data!EL222))),"-")</f>
        <v>-</v>
      </c>
      <c r="EM224" s="72" t="str">
        <f>IF(ISNUMBER(T1_Data!EM222),IF(T1_Data!EM222=-999,"NA",IF(T1_Data!EM222&lt;1, "&lt;1", IF(T1_Data!EM222&gt;99, "&gt;99", T1_Data!EM222))),"-")</f>
        <v>-</v>
      </c>
      <c r="EN224" s="72" t="str">
        <f>IF(ISNUMBER(T1_Data!EN222),IF(T1_Data!EN222=-999,"NA",IF(T1_Data!EN222&lt;1, "&lt;1", IF(T1_Data!EN222&gt;99, "&gt;99", T1_Data!EN222))),"-")</f>
        <v>-</v>
      </c>
      <c r="EO224" s="72" t="str">
        <f>IF(ISNUMBER(T1_Data!EO222),IF(T1_Data!EO222=-999,"NA",IF(T1_Data!EO222&lt;1, "&lt;1", IF(T1_Data!EO222&gt;99, "&gt;99", T1_Data!EO222))),"-")</f>
        <v>-</v>
      </c>
      <c r="EP224" s="72" t="str">
        <f>IF(ISNUMBER(T1_Data!EP222),IF(T1_Data!EP222=-999,"NA",IF(T1_Data!EP222&lt;1, "&lt;1", IF(T1_Data!EP222&gt;99, "&gt;99", T1_Data!EP222))),"-")</f>
        <v>-</v>
      </c>
      <c r="EQ224" s="72" t="str">
        <f>IF(ISNUMBER(T1_Data!EQ222),IF(T1_Data!EQ222=-999,"NA",IF(T1_Data!EQ222&lt;1, "&lt;1", IF(T1_Data!EQ222&gt;99, "&gt;99", T1_Data!EQ222))),"-")</f>
        <v>-</v>
      </c>
      <c r="ER224" s="72" t="str">
        <f>IF(ISNUMBER(T1_Data!ER222),IF(T1_Data!ER222=-999,"NA",IF(T1_Data!ER222&lt;1, "&lt;1", IF(T1_Data!ER222&gt;99, "&gt;99", T1_Data!ER222))),"-")</f>
        <v>-</v>
      </c>
      <c r="ES224" s="72" t="str">
        <f>IF(ISNUMBER(T1_Data!ES222),IF(T1_Data!ES222=-999,"NA",IF(T1_Data!ES222&lt;1, "&lt;1", IF(T1_Data!ES222&gt;99, "&gt;99", T1_Data!ES222))),"-")</f>
        <v>-</v>
      </c>
      <c r="ET224" s="72" t="str">
        <f>IF(ISNUMBER(T1_Data!ET222),IF(T1_Data!ET222=-999,"NA",IF(T1_Data!ET222&lt;1, "&lt;1", IF(T1_Data!ET222&gt;99, "&gt;99", T1_Data!ET222))),"-")</f>
        <v>-</v>
      </c>
      <c r="EU224" s="72" t="str">
        <f>IF(ISNUMBER(T1_Data!EU222),IF(T1_Data!EU222=-999,"NA",IF(T1_Data!EU222&lt;1, "&lt;1", IF(T1_Data!EU222&gt;99, "&gt;99", T1_Data!EU222))),"-")</f>
        <v>-</v>
      </c>
      <c r="EV224" s="72" t="str">
        <f>IF(ISNUMBER(T1_Data!EV222),IF(T1_Data!EV222=-999,"NA",IF(T1_Data!EV222&lt;1, "&lt;1", IF(T1_Data!EV222&gt;99, "&gt;99", T1_Data!EV222))),"-")</f>
        <v>-</v>
      </c>
      <c r="EW224" s="72" t="str">
        <f>IF(ISNUMBER(T1_Data!EW222),IF(T1_Data!EW222=-999,"NA",IF(T1_Data!EW222&lt;1, "&lt;1", IF(T1_Data!EW222&gt;99, "&gt;99", T1_Data!EW222))),"-")</f>
        <v>-</v>
      </c>
      <c r="EX224" s="72" t="str">
        <f>IF(ISNUMBER(T1_Data!EX222),IF(T1_Data!EX222=-999,"NA",IF(T1_Data!EX222&lt;1, "&lt;1", IF(T1_Data!EX222&gt;99, "&gt;99", T1_Data!EX222))),"-")</f>
        <v>-</v>
      </c>
      <c r="EY224" s="72" t="str">
        <f>IF(ISNUMBER(T1_Data!EY222),IF(T1_Data!EY222=-999,"NA",IF(T1_Data!EY222&lt;1, "&lt;1", IF(T1_Data!EY222&gt;99, "&gt;99", T1_Data!EY222))),"-")</f>
        <v>-</v>
      </c>
      <c r="EZ224" s="72" t="str">
        <f>IF(ISNUMBER(T1_Data!EZ222),IF(T1_Data!EZ222=-999,"NA",IF(T1_Data!EZ222&lt;1, "&lt;1", IF(T1_Data!EZ222&gt;99, "&gt;99", T1_Data!EZ222))),"-")</f>
        <v>-</v>
      </c>
      <c r="FA224" s="72" t="str">
        <f>IF(ISNUMBER(T1_Data!FA222),IF(T1_Data!FA222=-999,"NA",IF(T1_Data!FA222&lt;1, "&lt;1", IF(T1_Data!FA222&gt;99, "&gt;99", T1_Data!FA222))),"-")</f>
        <v>-</v>
      </c>
      <c r="FB224" s="72" t="str">
        <f>IF(ISNUMBER(T1_Data!FB222),IF(T1_Data!FB222=-999,"NA",IF(T1_Data!FB222&lt;1, "&lt;1", IF(T1_Data!FB222&gt;99, "&gt;99", T1_Data!FB222))),"-")</f>
        <v>-</v>
      </c>
      <c r="FC224" s="72" t="str">
        <f>IF(ISNUMBER(T1_Data!FC222),IF(T1_Data!FC222=-999,"NA",IF(T1_Data!FC222&lt;1, "&lt;1", IF(T1_Data!FC222&gt;99, "&gt;99", T1_Data!FC222))),"-")</f>
        <v>-</v>
      </c>
      <c r="FD224" s="72" t="str">
        <f>IF(ISNUMBER(T1_Data!FD222),IF(T1_Data!FD222=-999,"NA",IF(T1_Data!FD222&lt;1, "&lt;1", IF(T1_Data!FD222&gt;99, "&gt;99", T1_Data!FD222))),"-")</f>
        <v>-</v>
      </c>
      <c r="FE224" s="72" t="str">
        <f>IF(ISNUMBER(T1_Data!FE222),IF(T1_Data!FE222=-999,"NA",IF(T1_Data!FE222&lt;1, "&lt;1", IF(T1_Data!FE222&gt;99, "&gt;99", T1_Data!FE222))),"-")</f>
        <v>-</v>
      </c>
      <c r="FF224" s="72" t="str">
        <f>IF(ISNUMBER(T1_Data!FF222),IF(T1_Data!FF222=-999,"NA",IF(T1_Data!FF222&lt;1, "&lt;1", IF(T1_Data!FF222&gt;99, "&gt;99", T1_Data!FF222))),"-")</f>
        <v>-</v>
      </c>
      <c r="FG224" s="72" t="str">
        <f>IF(ISNUMBER(T1_Data!FG222),IF(T1_Data!FG222=-999,"NA",IF(T1_Data!FG222&lt;1, "&lt;1", IF(T1_Data!FG222&gt;99, "&gt;99", T1_Data!FG222))),"-")</f>
        <v>-</v>
      </c>
      <c r="FH224" s="72" t="str">
        <f>IF(ISNUMBER(T1_Data!FH222),IF(T1_Data!FH222=-999,"NA",IF(T1_Data!FH222&lt;1, "&lt;1", IF(T1_Data!FH222&gt;99, "&gt;99", T1_Data!FH222))),"-")</f>
        <v>-</v>
      </c>
      <c r="FI224" s="72" t="str">
        <f>IF(ISNUMBER(T1_Data!FI222),IF(T1_Data!FI222=-999,"NA",IF(T1_Data!FI222&lt;1, "&lt;1", IF(T1_Data!FI222&gt;99, "&gt;99", T1_Data!FI222))),"-")</f>
        <v>-</v>
      </c>
      <c r="FJ224" s="72" t="str">
        <f>IF(ISNUMBER(T1_Data!FJ222),IF(T1_Data!FJ222=-999,"NA",IF(T1_Data!FJ222&lt;1, "&lt;1", IF(T1_Data!FJ222&gt;99, "&gt;99", T1_Data!FJ222))),"-")</f>
        <v>-</v>
      </c>
      <c r="FK224" s="72" t="str">
        <f>IF(ISNUMBER(T1_Data!FK222),IF(T1_Data!FK222=-999,"NA",IF(T1_Data!FK222&lt;1, "&lt;1", IF(T1_Data!FK222&gt;99, "&gt;99", T1_Data!FK222))),"-")</f>
        <v>-</v>
      </c>
      <c r="FL224" s="72" t="str">
        <f>IF(ISNUMBER(T1_Data!FL222),IF(T1_Data!FL222=-999,"NA",IF(T1_Data!FL222&lt;1, "&lt;1", IF(T1_Data!FL222&gt;99, "&gt;99", T1_Data!FL222))),"-")</f>
        <v>-</v>
      </c>
      <c r="FM224" s="72" t="str">
        <f>IF(ISNUMBER(T1_Data!FM222),IF(T1_Data!FM222=-999,"NA",IF(T1_Data!FM222&lt;1, "&lt;1", IF(T1_Data!FM222&gt;99, "&gt;99", T1_Data!FM222))),"-")</f>
        <v>-</v>
      </c>
      <c r="FN224" s="72" t="str">
        <f>IF(ISNUMBER(T1_Data!FN222),IF(T1_Data!FN222=-999,"NA",IF(T1_Data!FN222&lt;1, "&lt;1", IF(T1_Data!FN222&gt;99, "&gt;99", T1_Data!FN222))),"-")</f>
        <v>-</v>
      </c>
      <c r="FO224" s="72" t="str">
        <f>IF(ISNUMBER(T1_Data!FO222),IF(T1_Data!FO222=-999,"NA",IF(T1_Data!FO222&lt;1, "&lt;1", IF(T1_Data!FO222&gt;99, "&gt;99", T1_Data!FO222))),"-")</f>
        <v>-</v>
      </c>
      <c r="FP224" s="72" t="str">
        <f>IF(ISNUMBER(T1_Data!FP222),IF(T1_Data!FP222=-999,"NA",IF(T1_Data!FP222&lt;1, "&lt;1", IF(T1_Data!FP222&gt;99, "&gt;99", T1_Data!FP222))),"-")</f>
        <v>-</v>
      </c>
      <c r="FQ224" s="72" t="str">
        <f>IF(ISNUMBER(T1_Data!FQ222),IF(T1_Data!FQ222=-999,"NA",IF(T1_Data!FQ222&lt;1, "&lt;1", IF(T1_Data!FQ222&gt;99, "&gt;99", T1_Data!FQ222))),"-")</f>
        <v>-</v>
      </c>
      <c r="FR224" s="72" t="str">
        <f>IF(ISNUMBER(T1_Data!FR222),IF(T1_Data!FR222=-999,"NA",IF(T1_Data!FR222&lt;1, "&lt;1", IF(T1_Data!FR222&gt;99, "&gt;99", T1_Data!FR222))),"-")</f>
        <v>-</v>
      </c>
      <c r="FS224" s="72" t="str">
        <f>IF(ISNUMBER(T1_Data!FS222),IF(T1_Data!FS222=-999,"NA",IF(T1_Data!FS222&lt;1, "&lt;1", IF(T1_Data!FS222&gt;99, "&gt;99", T1_Data!FS222))),"-")</f>
        <v>-</v>
      </c>
      <c r="FT224" s="72" t="str">
        <f>IF(ISNUMBER(T1_Data!FT222),IF(T1_Data!FT222=-999,"NA",IF(T1_Data!FT222&lt;1, "&lt;1", IF(T1_Data!FT222&gt;99, "&gt;99", T1_Data!FT222))),"-")</f>
        <v>-</v>
      </c>
      <c r="FU224" s="72" t="str">
        <f>IF(ISNUMBER(T1_Data!FU222),IF(T1_Data!FU222=-999,"NA",IF(T1_Data!FU222&lt;1, "&lt;1", IF(T1_Data!FU222&gt;99, "&gt;99", T1_Data!FU222))),"-")</f>
        <v>-</v>
      </c>
      <c r="FV224" s="72" t="str">
        <f>IF(ISNUMBER(T1_Data!FV222),IF(T1_Data!FV222=-999,"NA",IF(T1_Data!FV222&lt;1, "&lt;1", IF(T1_Data!FV222&gt;99, "&gt;99", T1_Data!FV222))),"-")</f>
        <v>-</v>
      </c>
      <c r="FW224" s="72" t="str">
        <f>IF(ISNUMBER(T1_Data!FW222),IF(T1_Data!FW222=-999,"NA",IF(T1_Data!FW222&lt;1, "&lt;1", IF(T1_Data!FW222&gt;99, "&gt;99", T1_Data!FW222))),"-")</f>
        <v>-</v>
      </c>
      <c r="FX224" s="71" t="str">
        <f>IF(ISBLANK(T1_Data!FX222), "", T1_Data!FX222)</f>
        <v/>
      </c>
    </row>
    <row r="225" spans="1:180" x14ac:dyDescent="0.25">
      <c r="A225" s="71" t="str">
        <f>IF(ISBLANK(T1_Data!A223), "", T1_Data!A223)</f>
        <v/>
      </c>
      <c r="B225" s="72" t="str">
        <f>IF(ISNUMBER(T1_Data!B223), T1_Data!B223,"-")</f>
        <v>-</v>
      </c>
      <c r="C225" s="72" t="str">
        <f>IF(ISNUMBER(T1_Data!C223),IF(T1_Data!C223=-999,"NA",IF(T1_Data!C223&lt;1, "&lt;1", IF(T1_Data!C223&gt;99, "&gt;99", T1_Data!C223))),"-")</f>
        <v>-</v>
      </c>
      <c r="D225" s="72" t="str">
        <f>IF(ISNUMBER(T1_Data!D223),IF(T1_Data!D223=-999,"NA",IF(T1_Data!D223&lt;1, "&lt;1", IF(T1_Data!D223&gt;99, "&gt;99", T1_Data!D223))),"-")</f>
        <v>-</v>
      </c>
      <c r="E225" s="72" t="str">
        <f>IF(ISNUMBER(T1_Data!E223),IF(T1_Data!E223=-999,"NA",IF(T1_Data!E223&lt;1, "&lt;1", IF(T1_Data!E223&gt;99, "&gt;99", T1_Data!E223))),"-")</f>
        <v>-</v>
      </c>
      <c r="F225" s="72" t="str">
        <f>IF(ISNUMBER(T1_Data!F223),IF(T1_Data!F223=-999,"NA",IF(T1_Data!F223&lt;1, "&lt;1", IF(T1_Data!F223&gt;99, "&gt;99", T1_Data!F223))),"-")</f>
        <v>-</v>
      </c>
      <c r="G225" s="72" t="str">
        <f>IF(ISNUMBER(T1_Data!G223),IF(T1_Data!G223=-999,"NA",IF(T1_Data!G223&lt;1, "&lt;1", IF(T1_Data!G223&gt;99, "&gt;99", T1_Data!G223))),"-")</f>
        <v>-</v>
      </c>
      <c r="H225" s="72" t="str">
        <f>IF(ISNUMBER(T1_Data!H223),IF(T1_Data!H223=-999,"NA",IF(T1_Data!H223&lt;1, "&lt;1", IF(T1_Data!H223&gt;99, "&gt;99", T1_Data!H223))),"-")</f>
        <v>-</v>
      </c>
      <c r="I225" s="72" t="str">
        <f>IF(ISNUMBER(T1_Data!I223),IF(T1_Data!I223=-999,"NA",IF(T1_Data!I223&lt;1, "&lt;1", IF(T1_Data!I223&gt;99, "&gt;99", T1_Data!I223))),"-")</f>
        <v>-</v>
      </c>
      <c r="J225" s="72" t="str">
        <f>IF(ISNUMBER(T1_Data!J223),IF(T1_Data!J223=-999,"NA",IF(T1_Data!J223&lt;1, "&lt;1", IF(T1_Data!J223&gt;99, "&gt;99", T1_Data!J223))),"-")</f>
        <v>-</v>
      </c>
      <c r="K225" s="72" t="str">
        <f>IF(ISNUMBER(T1_Data!K223),IF(T1_Data!K223=-999,"NA",IF(T1_Data!K223&lt;1, "&lt;1", IF(T1_Data!K223&gt;99, "&gt;99", T1_Data!K223))),"-")</f>
        <v>-</v>
      </c>
      <c r="L225" s="72" t="str">
        <f>IF(ISNUMBER(T1_Data!L223),IF(T1_Data!L223=-999,"NA",IF(T1_Data!L223&lt;1, "&lt;1", IF(T1_Data!L223&gt;99, "&gt;99", T1_Data!L223))),"-")</f>
        <v>-</v>
      </c>
      <c r="M225" s="72" t="str">
        <f>IF(ISNUMBER(T1_Data!M223),IF(T1_Data!M223=-999,"NA",IF(T1_Data!M223&lt;1, "&lt;1", IF(T1_Data!M223&gt;99, "&gt;99", T1_Data!M223))),"-")</f>
        <v>-</v>
      </c>
      <c r="N225" s="72" t="str">
        <f>IF(ISNUMBER(T1_Data!N223),IF(T1_Data!N223=-999,"NA",IF(T1_Data!N223&lt;1, "&lt;1", IF(T1_Data!N223&gt;99, "&gt;99", T1_Data!N223))),"-")</f>
        <v>-</v>
      </c>
      <c r="O225" s="72" t="str">
        <f>IF(ISNUMBER(T1_Data!O223),IF(T1_Data!O223=-999,"NA",IF(T1_Data!O223&lt;1, "&lt;1", IF(T1_Data!O223&gt;99, "&gt;99", T1_Data!O223))),"-")</f>
        <v>-</v>
      </c>
      <c r="P225" s="72" t="str">
        <f>IF(ISNUMBER(T1_Data!P223),IF(T1_Data!P223=-999,"NA",IF(T1_Data!P223&lt;1, "&lt;1", IF(T1_Data!P223&gt;99, "&gt;99", T1_Data!P223))),"-")</f>
        <v>-</v>
      </c>
      <c r="Q225" s="72" t="str">
        <f>IF(ISNUMBER(T1_Data!Q223),IF(T1_Data!Q223=-999,"NA",IF(T1_Data!Q223&lt;1, "&lt;1", IF(T1_Data!Q223&gt;99, "&gt;99", T1_Data!Q223))),"-")</f>
        <v>-</v>
      </c>
      <c r="R225" s="72" t="str">
        <f>IF(ISNUMBER(T1_Data!R223),IF(T1_Data!R223=-999,"NA",IF(T1_Data!R223&lt;1, "&lt;1", IF(T1_Data!R223&gt;99, "&gt;99", T1_Data!R223))),"-")</f>
        <v>-</v>
      </c>
      <c r="S225" s="72" t="str">
        <f>IF(ISNUMBER(T1_Data!S223),IF(T1_Data!S223=-999,"NA",IF(T1_Data!S223&lt;1, "&lt;1", IF(T1_Data!S223&gt;99, "&gt;99", T1_Data!S223))),"-")</f>
        <v>-</v>
      </c>
      <c r="T225" s="72" t="str">
        <f>IF(ISNUMBER(T1_Data!T223),IF(T1_Data!T223=-999,"NA",IF(T1_Data!T223&lt;1, "&lt;1", IF(T1_Data!T223&gt;99, "&gt;99", T1_Data!T223))),"-")</f>
        <v>-</v>
      </c>
      <c r="U225" s="72" t="str">
        <f>IF(ISNUMBER(T1_Data!U223),IF(T1_Data!U223=-999,"NA",IF(T1_Data!U223&lt;1, "&lt;1", IF(T1_Data!U223&gt;99, "&gt;99", T1_Data!U223))),"-")</f>
        <v>-</v>
      </c>
      <c r="V225" s="72" t="str">
        <f>IF(ISNUMBER(T1_Data!V223),IF(T1_Data!V223=-999,"NA",IF(T1_Data!V223&lt;1, "&lt;1", IF(T1_Data!V223&gt;99, "&gt;99", T1_Data!V223))),"-")</f>
        <v>-</v>
      </c>
      <c r="W225" s="72" t="str">
        <f>IF(ISNUMBER(T1_Data!W223),IF(T1_Data!W223=-999,"NA",IF(T1_Data!W223&lt;1, "&lt;1", IF(T1_Data!W223&gt;99, "&gt;99", T1_Data!W223))),"-")</f>
        <v>-</v>
      </c>
      <c r="X225" s="72" t="str">
        <f>IF(ISNUMBER(T1_Data!X223),IF(T1_Data!X223=-999,"NA",IF(T1_Data!X223&lt;1, "&lt;1", IF(T1_Data!X223&gt;99, "&gt;99", T1_Data!X223))),"-")</f>
        <v>-</v>
      </c>
      <c r="Y225" s="72" t="str">
        <f>IF(ISNUMBER(T1_Data!Y223),IF(T1_Data!Y223=-999,"NA",IF(T1_Data!Y223&lt;1, "&lt;1", IF(T1_Data!Y223&gt;99, "&gt;99", T1_Data!Y223))),"-")</f>
        <v>-</v>
      </c>
      <c r="Z225" s="72" t="str">
        <f>IF(ISNUMBER(T1_Data!Z223),IF(T1_Data!Z223=-999,"NA",IF(T1_Data!Z223&lt;1, "&lt;1", IF(T1_Data!Z223&gt;99, "&gt;99", T1_Data!Z223))),"-")</f>
        <v>-</v>
      </c>
      <c r="AA225" s="72" t="str">
        <f>IF(ISNUMBER(T1_Data!AA223),IF(T1_Data!AA223=-999,"NA",IF(T1_Data!AA223&lt;1, "&lt;1", IF(T1_Data!AA223&gt;99, "&gt;99", T1_Data!AA223))),"-")</f>
        <v>-</v>
      </c>
      <c r="AB225" s="72" t="str">
        <f>IF(ISNUMBER(T1_Data!AB223),IF(T1_Data!AB223=-999,"NA",IF(T1_Data!AB223&lt;1, "&lt;1", IF(T1_Data!AB223&gt;99, "&gt;99", T1_Data!AB223))),"-")</f>
        <v>-</v>
      </c>
      <c r="AC225" s="72" t="str">
        <f>IF(ISNUMBER(T1_Data!AC223),IF(T1_Data!AC223=-999,"NA",IF(T1_Data!AC223&lt;1, "&lt;1", IF(T1_Data!AC223&gt;99, "&gt;99", T1_Data!AC223))),"-")</f>
        <v>-</v>
      </c>
      <c r="AD225" s="72" t="str">
        <f>IF(ISNUMBER(T1_Data!AD223),IF(T1_Data!AD223=-999,"NA",IF(T1_Data!AD223&lt;1, "&lt;1", IF(T1_Data!AD223&gt;99, "&gt;99", T1_Data!AD223))),"-")</f>
        <v>-</v>
      </c>
      <c r="AE225" s="72" t="str">
        <f>IF(ISNUMBER(T1_Data!AE223),IF(T1_Data!AE223=-999,"NA",IF(T1_Data!AE223&lt;1, "&lt;1", IF(T1_Data!AE223&gt;99, "&gt;99", T1_Data!AE223))),"-")</f>
        <v>-</v>
      </c>
      <c r="AF225" s="72" t="str">
        <f>IF(ISNUMBER(T1_Data!AF223),IF(T1_Data!AF223=-999,"NA",IF(T1_Data!AF223&lt;1, "&lt;1", IF(T1_Data!AF223&gt;99, "&gt;99", T1_Data!AF223))),"-")</f>
        <v>-</v>
      </c>
      <c r="AG225" s="72" t="str">
        <f>IF(ISNUMBER(T1_Data!AG223),IF(T1_Data!AG223=-999,"NA",IF(T1_Data!AG223&lt;1, "&lt;1", IF(T1_Data!AG223&gt;99, "&gt;99", T1_Data!AG223))),"-")</f>
        <v>-</v>
      </c>
      <c r="AH225" s="72" t="str">
        <f>IF(ISNUMBER(T1_Data!AH223),IF(T1_Data!AH223=-999,"NA",IF(T1_Data!AH223&lt;1, "&lt;1", IF(T1_Data!AH223&gt;99, "&gt;99", T1_Data!AH223))),"-")</f>
        <v>-</v>
      </c>
      <c r="AI225" s="72" t="str">
        <f>IF(ISNUMBER(T1_Data!AI223),IF(T1_Data!AI223=-999,"NA",IF(T1_Data!AI223&lt;1, "&lt;1", IF(T1_Data!AI223&gt;99, "&gt;99", T1_Data!AI223))),"-")</f>
        <v>-</v>
      </c>
      <c r="AJ225" s="72" t="str">
        <f>IF(ISNUMBER(T1_Data!AJ223),IF(T1_Data!AJ223=-999,"NA",IF(T1_Data!AJ223&lt;1, "&lt;1", IF(T1_Data!AJ223&gt;99, "&gt;99", T1_Data!AJ223))),"-")</f>
        <v>-</v>
      </c>
      <c r="AK225" s="72" t="str">
        <f>IF(ISNUMBER(T1_Data!AK223),IF(T1_Data!AK223=-999,"NA",IF(T1_Data!AK223&lt;1, "&lt;1", IF(T1_Data!AK223&gt;99, "&gt;99", T1_Data!AK223))),"-")</f>
        <v>-</v>
      </c>
      <c r="AL225" s="72" t="str">
        <f>IF(ISNUMBER(T1_Data!AL223),IF(T1_Data!AL223=-999,"NA",IF(T1_Data!AL223&lt;1, "&lt;1", IF(T1_Data!AL223&gt;99, "&gt;99", T1_Data!AL223))),"-")</f>
        <v>-</v>
      </c>
      <c r="AM225" s="72" t="str">
        <f>IF(ISNUMBER(T1_Data!AM223),IF(T1_Data!AM223=-999,"NA",IF(T1_Data!AM223&lt;1, "&lt;1", IF(T1_Data!AM223&gt;99, "&gt;99", T1_Data!AM223))),"-")</f>
        <v>-</v>
      </c>
      <c r="AN225" s="72" t="str">
        <f>IF(ISNUMBER(T1_Data!AN223),IF(T1_Data!AN223=-999,"NA",IF(T1_Data!AN223&lt;1, "&lt;1", IF(T1_Data!AN223&gt;99, "&gt;99", T1_Data!AN223))),"-")</f>
        <v>-</v>
      </c>
      <c r="AO225" s="72" t="str">
        <f>IF(ISNUMBER(T1_Data!AO223),IF(T1_Data!AO223=-999,"NA",IF(T1_Data!AO223&lt;1, "&lt;1", IF(T1_Data!AO223&gt;99, "&gt;99", T1_Data!AO223))),"-")</f>
        <v>-</v>
      </c>
      <c r="AP225" s="72" t="str">
        <f>IF(ISNUMBER(T1_Data!AP223),IF(T1_Data!AP223=-999,"NA",IF(T1_Data!AP223&lt;1, "&lt;1", IF(T1_Data!AP223&gt;99, "&gt;99", T1_Data!AP223))),"-")</f>
        <v>-</v>
      </c>
      <c r="AQ225" s="72" t="str">
        <f>IF(ISNUMBER(T1_Data!AQ223),IF(T1_Data!AQ223=-999,"NA",IF(T1_Data!AQ223&lt;1, "&lt;1", IF(T1_Data!AQ223&gt;99, "&gt;99", T1_Data!AQ223))),"-")</f>
        <v>-</v>
      </c>
      <c r="AR225" s="72" t="str">
        <f>IF(ISNUMBER(T1_Data!AR223),IF(T1_Data!AR223=-999,"NA",IF(T1_Data!AR223&lt;1, "&lt;1", IF(T1_Data!AR223&gt;99, "&gt;99", T1_Data!AR223))),"-")</f>
        <v>-</v>
      </c>
      <c r="AS225" s="72" t="str">
        <f>IF(ISNUMBER(T1_Data!AS223),IF(T1_Data!AS223=-999,"NA",IF(T1_Data!AS223&lt;1, "&lt;1", IF(T1_Data!AS223&gt;99, "&gt;99", T1_Data!AS223))),"-")</f>
        <v>-</v>
      </c>
      <c r="AT225" s="72" t="str">
        <f>IF(ISNUMBER(T1_Data!AT223),IF(T1_Data!AT223=-999,"NA",IF(T1_Data!AT223&lt;1, "&lt;1", IF(T1_Data!AT223&gt;99, "&gt;99", T1_Data!AT223))),"-")</f>
        <v>-</v>
      </c>
      <c r="AU225" s="72" t="str">
        <f>IF(ISNUMBER(T1_Data!AU223),IF(T1_Data!AU223=-999,"NA",IF(T1_Data!AU223&lt;1, "&lt;1", IF(T1_Data!AU223&gt;99, "&gt;99", T1_Data!AU223))),"-")</f>
        <v>-</v>
      </c>
      <c r="AV225" s="72" t="str">
        <f>IF(ISNUMBER(T1_Data!AV223),IF(T1_Data!AV223=-999,"NA",IF(T1_Data!AV223&lt;1, "&lt;1", IF(T1_Data!AV223&gt;99, "&gt;99", T1_Data!AV223))),"-")</f>
        <v>-</v>
      </c>
      <c r="AW225" s="72" t="str">
        <f>IF(ISNUMBER(T1_Data!AW223),IF(T1_Data!AW223=-999,"NA",IF(T1_Data!AW223&lt;1, "&lt;1", IF(T1_Data!AW223&gt;99, "&gt;99", T1_Data!AW223))),"-")</f>
        <v>-</v>
      </c>
      <c r="AX225" s="72" t="str">
        <f>IF(ISNUMBER(T1_Data!AX223),IF(T1_Data!AX223=-999,"NA",IF(T1_Data!AX223&lt;1, "&lt;1", IF(T1_Data!AX223&gt;99, "&gt;99", T1_Data!AX223))),"-")</f>
        <v>-</v>
      </c>
      <c r="AY225" s="72" t="str">
        <f>IF(ISNUMBER(T1_Data!AY223),IF(T1_Data!AY223=-999,"NA",IF(T1_Data!AY223&lt;1, "&lt;1", IF(T1_Data!AY223&gt;99, "&gt;99", T1_Data!AY223))),"-")</f>
        <v>-</v>
      </c>
      <c r="AZ225" s="72" t="str">
        <f>IF(ISNUMBER(T1_Data!AZ223),IF(T1_Data!AZ223=-999,"NA",IF(T1_Data!AZ223&lt;1, "&lt;1", IF(T1_Data!AZ223&gt;99, "&gt;99", T1_Data!AZ223))),"-")</f>
        <v>-</v>
      </c>
      <c r="BA225" s="72" t="str">
        <f>IF(ISNUMBER(T1_Data!BA223),IF(T1_Data!BA223=-999,"NA",IF(T1_Data!BA223&lt;1, "&lt;1", IF(T1_Data!BA223&gt;99, "&gt;99", T1_Data!BA223))),"-")</f>
        <v>-</v>
      </c>
      <c r="BB225" s="72" t="str">
        <f>IF(ISNUMBER(T1_Data!BB223),IF(T1_Data!BB223=-999,"NA",IF(T1_Data!BB223&lt;1, "&lt;1", IF(T1_Data!BB223&gt;99, "&gt;99", T1_Data!BB223))),"-")</f>
        <v>-</v>
      </c>
      <c r="BC225" s="72" t="str">
        <f>IF(ISNUMBER(T1_Data!BC223),IF(T1_Data!BC223=-999,"NA",IF(T1_Data!BC223&lt;1, "&lt;1", IF(T1_Data!BC223&gt;99, "&gt;99", T1_Data!BC223))),"-")</f>
        <v>-</v>
      </c>
      <c r="BD225" s="72" t="str">
        <f>IF(ISNUMBER(T1_Data!BD223),IF(T1_Data!BD223=-999,"NA",IF(T1_Data!BD223&lt;1, "&lt;1", IF(T1_Data!BD223&gt;99, "&gt;99", T1_Data!BD223))),"-")</f>
        <v>-</v>
      </c>
      <c r="BE225" s="72" t="str">
        <f>IF(ISNUMBER(T1_Data!BE223),IF(T1_Data!BE223=-999,"NA",IF(T1_Data!BE223&lt;1, "&lt;1", IF(T1_Data!BE223&gt;99, "&gt;99", T1_Data!BE223))),"-")</f>
        <v>-</v>
      </c>
      <c r="BF225" s="72" t="str">
        <f>IF(ISNUMBER(T1_Data!BF223),IF(T1_Data!BF223=-999,"NA",IF(T1_Data!BF223&lt;1, "&lt;1", IF(T1_Data!BF223&gt;99, "&gt;99", T1_Data!BF223))),"-")</f>
        <v>-</v>
      </c>
      <c r="BG225" s="72" t="str">
        <f>IF(ISNUMBER(T1_Data!BG223),IF(T1_Data!BG223=-999,"NA",IF(T1_Data!BG223&lt;1, "&lt;1", IF(T1_Data!BG223&gt;99, "&gt;99", T1_Data!BG223))),"-")</f>
        <v>-</v>
      </c>
      <c r="BH225" s="72" t="str">
        <f>IF(ISNUMBER(T1_Data!BH223),IF(T1_Data!BH223=-999,"NA",IF(T1_Data!BH223&lt;1, "&lt;1", IF(T1_Data!BH223&gt;99, "&gt;99", T1_Data!BH223))),"-")</f>
        <v>-</v>
      </c>
      <c r="BI225" s="72" t="str">
        <f>IF(ISNUMBER(T1_Data!BI223),IF(T1_Data!BI223=-999,"NA",IF(T1_Data!BI223&lt;1, "&lt;1", IF(T1_Data!BI223&gt;99, "&gt;99", T1_Data!BI223))),"-")</f>
        <v>-</v>
      </c>
      <c r="BJ225" s="72" t="str">
        <f>IF(ISNUMBER(T1_Data!BJ223),IF(T1_Data!BJ223=-999,"NA",IF(T1_Data!BJ223&lt;1, "&lt;1", IF(T1_Data!BJ223&gt;99, "&gt;99", T1_Data!BJ223))),"-")</f>
        <v>-</v>
      </c>
      <c r="BK225" s="72" t="str">
        <f>IF(ISNUMBER(T1_Data!BK223),IF(T1_Data!BK223=-999,"NA",IF(T1_Data!BK223&lt;1, "&lt;1", IF(T1_Data!BK223&gt;99, "&gt;99", T1_Data!BK223))),"-")</f>
        <v>-</v>
      </c>
      <c r="BL225" s="72" t="str">
        <f>IF(ISNUMBER(T1_Data!BL223),IF(T1_Data!BL223=-999,"NA",IF(T1_Data!BL223&lt;1, "&lt;1", IF(T1_Data!BL223&gt;99, "&gt;99", T1_Data!BL223))),"-")</f>
        <v>-</v>
      </c>
      <c r="BM225" s="72" t="str">
        <f>IF(ISNUMBER(T1_Data!BM223),IF(T1_Data!BM223=-999,"NA",IF(T1_Data!BM223&lt;1, "&lt;1", IF(T1_Data!BM223&gt;99, "&gt;99", T1_Data!BM223))),"-")</f>
        <v>-</v>
      </c>
      <c r="BN225" s="72" t="str">
        <f>IF(ISNUMBER(T1_Data!BN223),IF(T1_Data!BN223=-999,"NA",IF(T1_Data!BN223&lt;1, "&lt;1", IF(T1_Data!BN223&gt;99, "&gt;99", T1_Data!BN223))),"-")</f>
        <v>-</v>
      </c>
      <c r="BO225" s="72" t="str">
        <f>IF(ISNUMBER(T1_Data!BO223),IF(T1_Data!BO223=-999,"NA",IF(T1_Data!BO223&lt;1, "&lt;1", IF(T1_Data!BO223&gt;99, "&gt;99", T1_Data!BO223))),"-")</f>
        <v>-</v>
      </c>
      <c r="BP225" s="72" t="str">
        <f>IF(ISNUMBER(T1_Data!BP223),IF(T1_Data!BP223=-999,"NA",IF(T1_Data!BP223&lt;1, "&lt;1", IF(T1_Data!BP223&gt;99, "&gt;99", T1_Data!BP223))),"-")</f>
        <v>-</v>
      </c>
      <c r="BQ225" s="72" t="str">
        <f>IF(ISNUMBER(T1_Data!BQ223),IF(T1_Data!BQ223=-999,"NA",IF(T1_Data!BQ223&lt;1, "&lt;1", IF(T1_Data!BQ223&gt;99, "&gt;99", T1_Data!BQ223))),"-")</f>
        <v>-</v>
      </c>
      <c r="BR225" s="72" t="str">
        <f>IF(ISNUMBER(T1_Data!BR223),IF(T1_Data!BR223=-999,"NA",IF(T1_Data!BR223&lt;1, "&lt;1", IF(T1_Data!BR223&gt;99, "&gt;99", T1_Data!BR223))),"-")</f>
        <v>-</v>
      </c>
      <c r="BS225" s="72" t="str">
        <f>IF(ISNUMBER(T1_Data!BS223),IF(T1_Data!BS223=-999,"NA",IF(T1_Data!BS223&lt;1, "&lt;1", IF(T1_Data!BS223&gt;99, "&gt;99", T1_Data!BS223))),"-")</f>
        <v>-</v>
      </c>
      <c r="BT225" s="72" t="str">
        <f>IF(ISNUMBER(T1_Data!BT223),IF(T1_Data!BT223=-999,"NA",IF(T1_Data!BT223&lt;1, "&lt;1", IF(T1_Data!BT223&gt;99, "&gt;99", T1_Data!BT223))),"-")</f>
        <v>-</v>
      </c>
      <c r="BU225" s="72" t="str">
        <f>IF(ISNUMBER(T1_Data!BU223),IF(T1_Data!BU223=-999,"NA",IF(T1_Data!BU223&lt;1, "&lt;1", IF(T1_Data!BU223&gt;99, "&gt;99", T1_Data!BU223))),"-")</f>
        <v>-</v>
      </c>
      <c r="BV225" s="72" t="str">
        <f>IF(ISNUMBER(T1_Data!BV223),IF(T1_Data!BV223=-999,"NA",IF(T1_Data!BV223&lt;1, "&lt;1", IF(T1_Data!BV223&gt;99, "&gt;99", T1_Data!BV223))),"-")</f>
        <v>-</v>
      </c>
      <c r="BW225" s="72" t="str">
        <f>IF(ISNUMBER(T1_Data!BW223),IF(T1_Data!BW223=-999,"NA",IF(T1_Data!BW223&lt;1, "&lt;1", IF(T1_Data!BW223&gt;99, "&gt;99", T1_Data!BW223))),"-")</f>
        <v>-</v>
      </c>
      <c r="BX225" s="72" t="str">
        <f>IF(ISNUMBER(T1_Data!BX223),IF(T1_Data!BX223=-999,"NA",IF(T1_Data!BX223&lt;1, "&lt;1", IF(T1_Data!BX223&gt;99, "&gt;99", T1_Data!BX223))),"-")</f>
        <v>-</v>
      </c>
      <c r="BY225" s="72" t="str">
        <f>IF(ISNUMBER(T1_Data!BY223),IF(T1_Data!BY223=-999,"NA",IF(T1_Data!BY223&lt;1, "&lt;1", IF(T1_Data!BY223&gt;99, "&gt;99", T1_Data!BY223))),"-")</f>
        <v>-</v>
      </c>
      <c r="BZ225" s="72" t="str">
        <f>IF(ISNUMBER(T1_Data!BZ223),IF(T1_Data!BZ223=-999,"NA",IF(T1_Data!BZ223&lt;1, "&lt;1", IF(T1_Data!BZ223&gt;99, "&gt;99", T1_Data!BZ223))),"-")</f>
        <v>-</v>
      </c>
      <c r="CA225" s="72" t="str">
        <f>IF(ISNUMBER(T1_Data!CA223),IF(T1_Data!CA223=-999,"NA",IF(T1_Data!CA223&lt;1, "&lt;1", IF(T1_Data!CA223&gt;99, "&gt;99", T1_Data!CA223))),"-")</f>
        <v>-</v>
      </c>
      <c r="CB225" s="72" t="str">
        <f>IF(ISNUMBER(T1_Data!CB223),IF(T1_Data!CB223=-999,"NA",IF(T1_Data!CB223&lt;1, "&lt;1", IF(T1_Data!CB223&gt;99, "&gt;99", T1_Data!CB223))),"-")</f>
        <v>-</v>
      </c>
      <c r="CC225" s="72" t="str">
        <f>IF(ISNUMBER(T1_Data!CC223),IF(T1_Data!CC223=-999,"NA",IF(T1_Data!CC223&lt;1, "&lt;1", IF(T1_Data!CC223&gt;99, "&gt;99", T1_Data!CC223))),"-")</f>
        <v>-</v>
      </c>
      <c r="CD225" s="72" t="str">
        <f>IF(ISNUMBER(T1_Data!CD223),IF(T1_Data!CD223=-999,"NA",IF(T1_Data!CD223&lt;1, "&lt;1", IF(T1_Data!CD223&gt;99, "&gt;99", T1_Data!CD223))),"-")</f>
        <v>-</v>
      </c>
      <c r="CE225" s="72" t="str">
        <f>IF(ISNUMBER(T1_Data!CE223),IF(T1_Data!CE223=-999,"NA",IF(T1_Data!CE223&lt;1, "&lt;1", IF(T1_Data!CE223&gt;99, "&gt;99", T1_Data!CE223))),"-")</f>
        <v>-</v>
      </c>
      <c r="CF225" s="72" t="str">
        <f>IF(ISNUMBER(T1_Data!CF223),IF(T1_Data!CF223=-999,"NA",IF(T1_Data!CF223&lt;1, "&lt;1", IF(T1_Data!CF223&gt;99, "&gt;99", T1_Data!CF223))),"-")</f>
        <v>-</v>
      </c>
      <c r="CG225" s="72" t="str">
        <f>IF(ISNUMBER(T1_Data!CG223),IF(T1_Data!CG223=-999,"NA",IF(T1_Data!CG223&lt;1, "&lt;1", IF(T1_Data!CG223&gt;99, "&gt;99", T1_Data!CG223))),"-")</f>
        <v>-</v>
      </c>
      <c r="CH225" s="72" t="str">
        <f>IF(ISNUMBER(T1_Data!CH223),IF(T1_Data!CH223=-999,"NA",IF(T1_Data!CH223&lt;1, "&lt;1", IF(T1_Data!CH223&gt;99, "&gt;99", T1_Data!CH223))),"-")</f>
        <v>-</v>
      </c>
      <c r="CI225" s="72" t="str">
        <f>IF(ISNUMBER(T1_Data!CI223),IF(T1_Data!CI223=-999,"NA",IF(T1_Data!CI223&lt;1, "&lt;1", IF(T1_Data!CI223&gt;99, "&gt;99", T1_Data!CI223))),"-")</f>
        <v>-</v>
      </c>
      <c r="CJ225" s="72" t="str">
        <f>IF(ISNUMBER(T1_Data!CJ223),IF(T1_Data!CJ223=-999,"NA",IF(T1_Data!CJ223&lt;1, "&lt;1", IF(T1_Data!CJ223&gt;99, "&gt;99", T1_Data!CJ223))),"-")</f>
        <v>-</v>
      </c>
      <c r="CK225" s="72" t="str">
        <f>IF(ISNUMBER(T1_Data!CK223),IF(T1_Data!CK223=-999,"NA",IF(T1_Data!CK223&lt;1, "&lt;1", IF(T1_Data!CK223&gt;99, "&gt;99", T1_Data!CK223))),"-")</f>
        <v>-</v>
      </c>
      <c r="CL225" s="72" t="str">
        <f>IF(ISNUMBER(T1_Data!CL223),IF(T1_Data!CL223=-999,"NA",IF(T1_Data!CL223&lt;1, "&lt;1", IF(T1_Data!CL223&gt;99, "&gt;99", T1_Data!CL223))),"-")</f>
        <v>-</v>
      </c>
      <c r="CM225" s="72" t="str">
        <f>IF(ISNUMBER(T1_Data!CM223),IF(T1_Data!CM223=-999,"NA",IF(T1_Data!CM223&lt;1, "&lt;1", IF(T1_Data!CM223&gt;99, "&gt;99", T1_Data!CM223))),"-")</f>
        <v>-</v>
      </c>
      <c r="CN225" s="72" t="str">
        <f>IF(ISNUMBER(T1_Data!CN223),IF(T1_Data!CN223=-999,"NA",IF(T1_Data!CN223&lt;1, "&lt;1", IF(T1_Data!CN223&gt;99, "&gt;99", T1_Data!CN223))),"-")</f>
        <v>-</v>
      </c>
      <c r="CO225" s="72" t="str">
        <f>IF(ISNUMBER(T1_Data!CO223),IF(T1_Data!CO223=-999,"NA",IF(T1_Data!CO223&lt;1, "&lt;1", IF(T1_Data!CO223&gt;99, "&gt;99", T1_Data!CO223))),"-")</f>
        <v>-</v>
      </c>
      <c r="CP225" s="72" t="str">
        <f>IF(ISNUMBER(T1_Data!CP223),IF(T1_Data!CP223=-999,"NA",IF(T1_Data!CP223&lt;1, "&lt;1", IF(T1_Data!CP223&gt;99, "&gt;99", T1_Data!CP223))),"-")</f>
        <v>-</v>
      </c>
      <c r="CQ225" s="72" t="str">
        <f>IF(ISNUMBER(T1_Data!CQ223),IF(T1_Data!CQ223=-999,"NA",IF(T1_Data!CQ223&lt;1, "&lt;1", IF(T1_Data!CQ223&gt;99, "&gt;99", T1_Data!CQ223))),"-")</f>
        <v>-</v>
      </c>
      <c r="CR225" s="72" t="str">
        <f>IF(ISNUMBER(T1_Data!CR223),IF(T1_Data!CR223=-999,"NA",IF(T1_Data!CR223&lt;1, "&lt;1", IF(T1_Data!CR223&gt;99, "&gt;99", T1_Data!CR223))),"-")</f>
        <v>-</v>
      </c>
      <c r="CS225" s="72" t="str">
        <f>IF(ISNUMBER(T1_Data!CS223),IF(T1_Data!CS223=-999,"NA",IF(T1_Data!CS223&lt;1, "&lt;1", IF(T1_Data!CS223&gt;99, "&gt;99", T1_Data!CS223))),"-")</f>
        <v>-</v>
      </c>
      <c r="CT225" s="72" t="str">
        <f>IF(ISNUMBER(T1_Data!CT223),IF(T1_Data!CT223=-999,"NA",IF(T1_Data!CT223&lt;1, "&lt;1", IF(T1_Data!CT223&gt;99, "&gt;99", T1_Data!CT223))),"-")</f>
        <v>-</v>
      </c>
      <c r="CU225" s="72" t="str">
        <f>IF(ISNUMBER(T1_Data!CU223),IF(T1_Data!CU223=-999,"NA",IF(T1_Data!CU223&lt;1, "&lt;1", IF(T1_Data!CU223&gt;99, "&gt;99", T1_Data!CU223))),"-")</f>
        <v>-</v>
      </c>
      <c r="CV225" s="72" t="str">
        <f>IF(ISNUMBER(T1_Data!CV223),IF(T1_Data!CV223=-999,"NA",IF(T1_Data!CV223&lt;1, "&lt;1", IF(T1_Data!CV223&gt;99, "&gt;99", T1_Data!CV223))),"-")</f>
        <v>-</v>
      </c>
      <c r="CW225" s="72" t="str">
        <f>IF(ISNUMBER(T1_Data!CW223),IF(T1_Data!CW223=-999,"NA",IF(T1_Data!CW223&lt;1, "&lt;1", IF(T1_Data!CW223&gt;99, "&gt;99", T1_Data!CW223))),"-")</f>
        <v>-</v>
      </c>
      <c r="CX225" s="72" t="str">
        <f>IF(ISNUMBER(T1_Data!CX223),IF(T1_Data!CX223=-999,"NA",IF(T1_Data!CX223&lt;1, "&lt;1", IF(T1_Data!CX223&gt;99, "&gt;99", T1_Data!CX223))),"-")</f>
        <v>-</v>
      </c>
      <c r="CY225" s="72" t="str">
        <f>IF(ISNUMBER(T1_Data!CY223),IF(T1_Data!CY223=-999,"NA",IF(T1_Data!CY223&lt;1, "&lt;1", IF(T1_Data!CY223&gt;99, "&gt;99", T1_Data!CY223))),"-")</f>
        <v>-</v>
      </c>
      <c r="CZ225" s="72" t="str">
        <f>IF(ISNUMBER(T1_Data!CZ223),IF(T1_Data!CZ223=-999,"NA",IF(T1_Data!CZ223&lt;1, "&lt;1", IF(T1_Data!CZ223&gt;99, "&gt;99", T1_Data!CZ223))),"-")</f>
        <v>-</v>
      </c>
      <c r="DA225" s="72" t="str">
        <f>IF(ISNUMBER(T1_Data!DA223),IF(T1_Data!DA223=-999,"NA",IF(T1_Data!DA223&lt;1, "&lt;1", IF(T1_Data!DA223&gt;99, "&gt;99", T1_Data!DA223))),"-")</f>
        <v>-</v>
      </c>
      <c r="DB225" s="72" t="str">
        <f>IF(ISNUMBER(T1_Data!DB223),IF(T1_Data!DB223=-999,"NA",IF(T1_Data!DB223&lt;1, "&lt;1", IF(T1_Data!DB223&gt;99, "&gt;99", T1_Data!DB223))),"-")</f>
        <v>-</v>
      </c>
      <c r="DC225" s="72" t="str">
        <f>IF(ISNUMBER(T1_Data!DC223),IF(T1_Data!DC223=-999,"NA",IF(T1_Data!DC223&lt;1, "&lt;1", IF(T1_Data!DC223&gt;99, "&gt;99", T1_Data!DC223))),"-")</f>
        <v>-</v>
      </c>
      <c r="DD225" s="72" t="str">
        <f>IF(ISNUMBER(T1_Data!DD223),IF(T1_Data!DD223=-999,"NA",IF(T1_Data!DD223&lt;1, "&lt;1", IF(T1_Data!DD223&gt;99, "&gt;99", T1_Data!DD223))),"-")</f>
        <v>-</v>
      </c>
      <c r="DE225" s="72" t="str">
        <f>IF(ISNUMBER(T1_Data!DE223),IF(T1_Data!DE223=-999,"NA",IF(T1_Data!DE223&lt;1, "&lt;1", IF(T1_Data!DE223&gt;99, "&gt;99", T1_Data!DE223))),"-")</f>
        <v>-</v>
      </c>
      <c r="DF225" s="72" t="str">
        <f>IF(ISNUMBER(T1_Data!DF223),IF(T1_Data!DF223=-999,"NA",IF(T1_Data!DF223&lt;1, "&lt;1", IF(T1_Data!DF223&gt;99, "&gt;99", T1_Data!DF223))),"-")</f>
        <v>-</v>
      </c>
      <c r="DG225" s="72" t="str">
        <f>IF(ISNUMBER(T1_Data!DG223),IF(T1_Data!DG223=-999,"NA",IF(T1_Data!DG223&lt;1, "&lt;1", IF(T1_Data!DG223&gt;99, "&gt;99", T1_Data!DG223))),"-")</f>
        <v>-</v>
      </c>
      <c r="DH225" s="72" t="str">
        <f>IF(ISNUMBER(T1_Data!DH223),IF(T1_Data!DH223=-999,"NA",IF(T1_Data!DH223&lt;1, "&lt;1", IF(T1_Data!DH223&gt;99, "&gt;99", T1_Data!DH223))),"-")</f>
        <v>-</v>
      </c>
      <c r="DI225" s="72" t="str">
        <f>IF(ISNUMBER(T1_Data!DI223),IF(T1_Data!DI223=-999,"NA",IF(T1_Data!DI223&lt;1, "&lt;1", IF(T1_Data!DI223&gt;99, "&gt;99", T1_Data!DI223))),"-")</f>
        <v>-</v>
      </c>
      <c r="DJ225" s="72" t="str">
        <f>IF(ISNUMBER(T1_Data!DJ223),IF(T1_Data!DJ223=-999,"NA",IF(T1_Data!DJ223&lt;1, "&lt;1", IF(T1_Data!DJ223&gt;99, "&gt;99", T1_Data!DJ223))),"-")</f>
        <v>-</v>
      </c>
      <c r="DK225" s="72" t="str">
        <f>IF(ISNUMBER(T1_Data!DK223),IF(T1_Data!DK223=-999,"NA",IF(T1_Data!DK223&lt;1, "&lt;1", IF(T1_Data!DK223&gt;99, "&gt;99", T1_Data!DK223))),"-")</f>
        <v>-</v>
      </c>
      <c r="DL225" s="72" t="str">
        <f>IF(ISNUMBER(T1_Data!DL223),IF(T1_Data!DL223=-999,"NA",IF(T1_Data!DL223&lt;1, "&lt;1", IF(T1_Data!DL223&gt;99, "&gt;99", T1_Data!DL223))),"-")</f>
        <v>-</v>
      </c>
      <c r="DM225" s="72" t="str">
        <f>IF(ISNUMBER(T1_Data!DM223),IF(T1_Data!DM223=-999,"NA",IF(T1_Data!DM223&lt;1, "&lt;1", IF(T1_Data!DM223&gt;99, "&gt;99", T1_Data!DM223))),"-")</f>
        <v>-</v>
      </c>
      <c r="DN225" s="72" t="str">
        <f>IF(ISNUMBER(T1_Data!DN223),IF(T1_Data!DN223=-999,"NA",IF(T1_Data!DN223&lt;1, "&lt;1", IF(T1_Data!DN223&gt;99, "&gt;99", T1_Data!DN223))),"-")</f>
        <v>-</v>
      </c>
      <c r="DO225" s="72" t="str">
        <f>IF(ISNUMBER(T1_Data!DO223),IF(T1_Data!DO223=-999,"NA",IF(T1_Data!DO223&lt;1, "&lt;1", IF(T1_Data!DO223&gt;99, "&gt;99", T1_Data!DO223))),"-")</f>
        <v>-</v>
      </c>
      <c r="DP225" s="72" t="str">
        <f>IF(ISNUMBER(T1_Data!DP223),IF(T1_Data!DP223=-999,"NA",IF(T1_Data!DP223&lt;1, "&lt;1", IF(T1_Data!DP223&gt;99, "&gt;99", T1_Data!DP223))),"-")</f>
        <v>-</v>
      </c>
      <c r="DQ225" s="72" t="str">
        <f>IF(ISNUMBER(T1_Data!DQ223),IF(T1_Data!DQ223=-999,"NA",IF(T1_Data!DQ223&lt;1, "&lt;1", IF(T1_Data!DQ223&gt;99, "&gt;99", T1_Data!DQ223))),"-")</f>
        <v>-</v>
      </c>
      <c r="DR225" s="72" t="str">
        <f>IF(ISNUMBER(T1_Data!DR223),IF(T1_Data!DR223=-999,"NA",IF(T1_Data!DR223&lt;1, "&lt;1", IF(T1_Data!DR223&gt;99, "&gt;99", T1_Data!DR223))),"-")</f>
        <v>-</v>
      </c>
      <c r="DS225" s="72" t="str">
        <f>IF(ISNUMBER(T1_Data!DS223),IF(T1_Data!DS223=-999,"NA",IF(T1_Data!DS223&lt;1, "&lt;1", IF(T1_Data!DS223&gt;99, "&gt;99", T1_Data!DS223))),"-")</f>
        <v>-</v>
      </c>
      <c r="DT225" s="72" t="str">
        <f>IF(ISNUMBER(T1_Data!DT223),IF(T1_Data!DT223=-999,"NA",IF(T1_Data!DT223&lt;1, "&lt;1", IF(T1_Data!DT223&gt;99, "&gt;99", T1_Data!DT223))),"-")</f>
        <v>-</v>
      </c>
      <c r="DU225" s="72" t="str">
        <f>IF(ISNUMBER(T1_Data!DU223),IF(T1_Data!DU223=-999,"NA",IF(T1_Data!DU223&lt;1, "&lt;1", IF(T1_Data!DU223&gt;99, "&gt;99", T1_Data!DU223))),"-")</f>
        <v>-</v>
      </c>
      <c r="DV225" s="72" t="str">
        <f>IF(ISNUMBER(T1_Data!DV223),IF(T1_Data!DV223=-999,"NA",IF(T1_Data!DV223&lt;1, "&lt;1", IF(T1_Data!DV223&gt;99, "&gt;99", T1_Data!DV223))),"-")</f>
        <v>-</v>
      </c>
      <c r="DW225" s="72" t="str">
        <f>IF(ISNUMBER(T1_Data!DW223),IF(T1_Data!DW223=-999,"NA",IF(T1_Data!DW223&lt;1, "&lt;1", IF(T1_Data!DW223&gt;99, "&gt;99", T1_Data!DW223))),"-")</f>
        <v>-</v>
      </c>
      <c r="DX225" s="72" t="str">
        <f>IF(ISNUMBER(T1_Data!DX223),IF(T1_Data!DX223=-999,"NA",IF(T1_Data!DX223&lt;1, "&lt;1", IF(T1_Data!DX223&gt;99, "&gt;99", T1_Data!DX223))),"-")</f>
        <v>-</v>
      </c>
      <c r="DY225" s="72" t="str">
        <f>IF(ISNUMBER(T1_Data!DY223),IF(T1_Data!DY223=-999,"NA",IF(T1_Data!DY223&lt;1, "&lt;1", IF(T1_Data!DY223&gt;99, "&gt;99", T1_Data!DY223))),"-")</f>
        <v>-</v>
      </c>
      <c r="DZ225" s="72" t="str">
        <f>IF(ISNUMBER(T1_Data!DZ223),IF(T1_Data!DZ223=-999,"NA",IF(T1_Data!DZ223&lt;1, "&lt;1", IF(T1_Data!DZ223&gt;99, "&gt;99", T1_Data!DZ223))),"-")</f>
        <v>-</v>
      </c>
      <c r="EA225" s="72" t="str">
        <f>IF(ISNUMBER(T1_Data!EA223),IF(T1_Data!EA223=-999,"NA",IF(T1_Data!EA223&lt;1, "&lt;1", IF(T1_Data!EA223&gt;99, "&gt;99", T1_Data!EA223))),"-")</f>
        <v>-</v>
      </c>
      <c r="EB225" s="72" t="str">
        <f>IF(ISNUMBER(T1_Data!EB223),IF(T1_Data!EB223=-999,"NA",IF(T1_Data!EB223&lt;1, "&lt;1", IF(T1_Data!EB223&gt;99, "&gt;99", T1_Data!EB223))),"-")</f>
        <v>-</v>
      </c>
      <c r="EC225" s="72" t="str">
        <f>IF(ISNUMBER(T1_Data!EC223),IF(T1_Data!EC223=-999,"NA",IF(T1_Data!EC223&lt;1, "&lt;1", IF(T1_Data!EC223&gt;99, "&gt;99", T1_Data!EC223))),"-")</f>
        <v>-</v>
      </c>
      <c r="ED225" s="72" t="str">
        <f>IF(ISNUMBER(T1_Data!ED223),IF(T1_Data!ED223=-999,"NA",IF(T1_Data!ED223&lt;1, "&lt;1", IF(T1_Data!ED223&gt;99, "&gt;99", T1_Data!ED223))),"-")</f>
        <v>-</v>
      </c>
      <c r="EE225" s="72" t="str">
        <f>IF(ISNUMBER(T1_Data!EE223),IF(T1_Data!EE223=-999,"NA",IF(T1_Data!EE223&lt;1, "&lt;1", IF(T1_Data!EE223&gt;99, "&gt;99", T1_Data!EE223))),"-")</f>
        <v>-</v>
      </c>
      <c r="EF225" s="72" t="str">
        <f>IF(ISNUMBER(T1_Data!EF223),IF(T1_Data!EF223=-999,"NA",IF(T1_Data!EF223&lt;1, "&lt;1", IF(T1_Data!EF223&gt;99, "&gt;99", T1_Data!EF223))),"-")</f>
        <v>-</v>
      </c>
      <c r="EG225" s="72" t="str">
        <f>IF(ISNUMBER(T1_Data!EG223),IF(T1_Data!EG223=-999,"NA",IF(T1_Data!EG223&lt;1, "&lt;1", IF(T1_Data!EG223&gt;99, "&gt;99", T1_Data!EG223))),"-")</f>
        <v>-</v>
      </c>
      <c r="EH225" s="72" t="str">
        <f>IF(ISNUMBER(T1_Data!EH223),IF(T1_Data!EH223=-999,"NA",IF(T1_Data!EH223&lt;1, "&lt;1", IF(T1_Data!EH223&gt;99, "&gt;99", T1_Data!EH223))),"-")</f>
        <v>-</v>
      </c>
      <c r="EI225" s="72" t="str">
        <f>IF(ISNUMBER(T1_Data!EI223),IF(T1_Data!EI223=-999,"NA",IF(T1_Data!EI223&lt;1, "&lt;1", IF(T1_Data!EI223&gt;99, "&gt;99", T1_Data!EI223))),"-")</f>
        <v>-</v>
      </c>
      <c r="EJ225" s="72" t="str">
        <f>IF(ISNUMBER(T1_Data!EJ223),IF(T1_Data!EJ223=-999,"NA",IF(T1_Data!EJ223&lt;1, "&lt;1", IF(T1_Data!EJ223&gt;99, "&gt;99", T1_Data!EJ223))),"-")</f>
        <v>-</v>
      </c>
      <c r="EK225" s="72" t="str">
        <f>IF(ISNUMBER(T1_Data!EK223),IF(T1_Data!EK223=-999,"NA",IF(T1_Data!EK223&lt;1, "&lt;1", IF(T1_Data!EK223&gt;99, "&gt;99", T1_Data!EK223))),"-")</f>
        <v>-</v>
      </c>
      <c r="EL225" s="72" t="str">
        <f>IF(ISNUMBER(T1_Data!EL223),IF(T1_Data!EL223=-999,"NA",IF(T1_Data!EL223&lt;1, "&lt;1", IF(T1_Data!EL223&gt;99, "&gt;99", T1_Data!EL223))),"-")</f>
        <v>-</v>
      </c>
      <c r="EM225" s="72" t="str">
        <f>IF(ISNUMBER(T1_Data!EM223),IF(T1_Data!EM223=-999,"NA",IF(T1_Data!EM223&lt;1, "&lt;1", IF(T1_Data!EM223&gt;99, "&gt;99", T1_Data!EM223))),"-")</f>
        <v>-</v>
      </c>
      <c r="EN225" s="72" t="str">
        <f>IF(ISNUMBER(T1_Data!EN223),IF(T1_Data!EN223=-999,"NA",IF(T1_Data!EN223&lt;1, "&lt;1", IF(T1_Data!EN223&gt;99, "&gt;99", T1_Data!EN223))),"-")</f>
        <v>-</v>
      </c>
      <c r="EO225" s="72" t="str">
        <f>IF(ISNUMBER(T1_Data!EO223),IF(T1_Data!EO223=-999,"NA",IF(T1_Data!EO223&lt;1, "&lt;1", IF(T1_Data!EO223&gt;99, "&gt;99", T1_Data!EO223))),"-")</f>
        <v>-</v>
      </c>
      <c r="EP225" s="72" t="str">
        <f>IF(ISNUMBER(T1_Data!EP223),IF(T1_Data!EP223=-999,"NA",IF(T1_Data!EP223&lt;1, "&lt;1", IF(T1_Data!EP223&gt;99, "&gt;99", T1_Data!EP223))),"-")</f>
        <v>-</v>
      </c>
      <c r="EQ225" s="72" t="str">
        <f>IF(ISNUMBER(T1_Data!EQ223),IF(T1_Data!EQ223=-999,"NA",IF(T1_Data!EQ223&lt;1, "&lt;1", IF(T1_Data!EQ223&gt;99, "&gt;99", T1_Data!EQ223))),"-")</f>
        <v>-</v>
      </c>
      <c r="ER225" s="72" t="str">
        <f>IF(ISNUMBER(T1_Data!ER223),IF(T1_Data!ER223=-999,"NA",IF(T1_Data!ER223&lt;1, "&lt;1", IF(T1_Data!ER223&gt;99, "&gt;99", T1_Data!ER223))),"-")</f>
        <v>-</v>
      </c>
      <c r="ES225" s="72" t="str">
        <f>IF(ISNUMBER(T1_Data!ES223),IF(T1_Data!ES223=-999,"NA",IF(T1_Data!ES223&lt;1, "&lt;1", IF(T1_Data!ES223&gt;99, "&gt;99", T1_Data!ES223))),"-")</f>
        <v>-</v>
      </c>
      <c r="ET225" s="72" t="str">
        <f>IF(ISNUMBER(T1_Data!ET223),IF(T1_Data!ET223=-999,"NA",IF(T1_Data!ET223&lt;1, "&lt;1", IF(T1_Data!ET223&gt;99, "&gt;99", T1_Data!ET223))),"-")</f>
        <v>-</v>
      </c>
      <c r="EU225" s="72" t="str">
        <f>IF(ISNUMBER(T1_Data!EU223),IF(T1_Data!EU223=-999,"NA",IF(T1_Data!EU223&lt;1, "&lt;1", IF(T1_Data!EU223&gt;99, "&gt;99", T1_Data!EU223))),"-")</f>
        <v>-</v>
      </c>
      <c r="EV225" s="72" t="str">
        <f>IF(ISNUMBER(T1_Data!EV223),IF(T1_Data!EV223=-999,"NA",IF(T1_Data!EV223&lt;1, "&lt;1", IF(T1_Data!EV223&gt;99, "&gt;99", T1_Data!EV223))),"-")</f>
        <v>-</v>
      </c>
      <c r="EW225" s="72" t="str">
        <f>IF(ISNUMBER(T1_Data!EW223),IF(T1_Data!EW223=-999,"NA",IF(T1_Data!EW223&lt;1, "&lt;1", IF(T1_Data!EW223&gt;99, "&gt;99", T1_Data!EW223))),"-")</f>
        <v>-</v>
      </c>
      <c r="EX225" s="72" t="str">
        <f>IF(ISNUMBER(T1_Data!EX223),IF(T1_Data!EX223=-999,"NA",IF(T1_Data!EX223&lt;1, "&lt;1", IF(T1_Data!EX223&gt;99, "&gt;99", T1_Data!EX223))),"-")</f>
        <v>-</v>
      </c>
      <c r="EY225" s="72" t="str">
        <f>IF(ISNUMBER(T1_Data!EY223),IF(T1_Data!EY223=-999,"NA",IF(T1_Data!EY223&lt;1, "&lt;1", IF(T1_Data!EY223&gt;99, "&gt;99", T1_Data!EY223))),"-")</f>
        <v>-</v>
      </c>
      <c r="EZ225" s="72" t="str">
        <f>IF(ISNUMBER(T1_Data!EZ223),IF(T1_Data!EZ223=-999,"NA",IF(T1_Data!EZ223&lt;1, "&lt;1", IF(T1_Data!EZ223&gt;99, "&gt;99", T1_Data!EZ223))),"-")</f>
        <v>-</v>
      </c>
      <c r="FA225" s="72" t="str">
        <f>IF(ISNUMBER(T1_Data!FA223),IF(T1_Data!FA223=-999,"NA",IF(T1_Data!FA223&lt;1, "&lt;1", IF(T1_Data!FA223&gt;99, "&gt;99", T1_Data!FA223))),"-")</f>
        <v>-</v>
      </c>
      <c r="FB225" s="72" t="str">
        <f>IF(ISNUMBER(T1_Data!FB223),IF(T1_Data!FB223=-999,"NA",IF(T1_Data!FB223&lt;1, "&lt;1", IF(T1_Data!FB223&gt;99, "&gt;99", T1_Data!FB223))),"-")</f>
        <v>-</v>
      </c>
      <c r="FC225" s="72" t="str">
        <f>IF(ISNUMBER(T1_Data!FC223),IF(T1_Data!FC223=-999,"NA",IF(T1_Data!FC223&lt;1, "&lt;1", IF(T1_Data!FC223&gt;99, "&gt;99", T1_Data!FC223))),"-")</f>
        <v>-</v>
      </c>
      <c r="FD225" s="72" t="str">
        <f>IF(ISNUMBER(T1_Data!FD223),IF(T1_Data!FD223=-999,"NA",IF(T1_Data!FD223&lt;1, "&lt;1", IF(T1_Data!FD223&gt;99, "&gt;99", T1_Data!FD223))),"-")</f>
        <v>-</v>
      </c>
      <c r="FE225" s="72" t="str">
        <f>IF(ISNUMBER(T1_Data!FE223),IF(T1_Data!FE223=-999,"NA",IF(T1_Data!FE223&lt;1, "&lt;1", IF(T1_Data!FE223&gt;99, "&gt;99", T1_Data!FE223))),"-")</f>
        <v>-</v>
      </c>
      <c r="FF225" s="72" t="str">
        <f>IF(ISNUMBER(T1_Data!FF223),IF(T1_Data!FF223=-999,"NA",IF(T1_Data!FF223&lt;1, "&lt;1", IF(T1_Data!FF223&gt;99, "&gt;99", T1_Data!FF223))),"-")</f>
        <v>-</v>
      </c>
      <c r="FG225" s="72" t="str">
        <f>IF(ISNUMBER(T1_Data!FG223),IF(T1_Data!FG223=-999,"NA",IF(T1_Data!FG223&lt;1, "&lt;1", IF(T1_Data!FG223&gt;99, "&gt;99", T1_Data!FG223))),"-")</f>
        <v>-</v>
      </c>
      <c r="FH225" s="72" t="str">
        <f>IF(ISNUMBER(T1_Data!FH223),IF(T1_Data!FH223=-999,"NA",IF(T1_Data!FH223&lt;1, "&lt;1", IF(T1_Data!FH223&gt;99, "&gt;99", T1_Data!FH223))),"-")</f>
        <v>-</v>
      </c>
      <c r="FI225" s="72" t="str">
        <f>IF(ISNUMBER(T1_Data!FI223),IF(T1_Data!FI223=-999,"NA",IF(T1_Data!FI223&lt;1, "&lt;1", IF(T1_Data!FI223&gt;99, "&gt;99", T1_Data!FI223))),"-")</f>
        <v>-</v>
      </c>
      <c r="FJ225" s="72" t="str">
        <f>IF(ISNUMBER(T1_Data!FJ223),IF(T1_Data!FJ223=-999,"NA",IF(T1_Data!FJ223&lt;1, "&lt;1", IF(T1_Data!FJ223&gt;99, "&gt;99", T1_Data!FJ223))),"-")</f>
        <v>-</v>
      </c>
      <c r="FK225" s="72" t="str">
        <f>IF(ISNUMBER(T1_Data!FK223),IF(T1_Data!FK223=-999,"NA",IF(T1_Data!FK223&lt;1, "&lt;1", IF(T1_Data!FK223&gt;99, "&gt;99", T1_Data!FK223))),"-")</f>
        <v>-</v>
      </c>
      <c r="FL225" s="72" t="str">
        <f>IF(ISNUMBER(T1_Data!FL223),IF(T1_Data!FL223=-999,"NA",IF(T1_Data!FL223&lt;1, "&lt;1", IF(T1_Data!FL223&gt;99, "&gt;99", T1_Data!FL223))),"-")</f>
        <v>-</v>
      </c>
      <c r="FM225" s="72" t="str">
        <f>IF(ISNUMBER(T1_Data!FM223),IF(T1_Data!FM223=-999,"NA",IF(T1_Data!FM223&lt;1, "&lt;1", IF(T1_Data!FM223&gt;99, "&gt;99", T1_Data!FM223))),"-")</f>
        <v>-</v>
      </c>
      <c r="FN225" s="72" t="str">
        <f>IF(ISNUMBER(T1_Data!FN223),IF(T1_Data!FN223=-999,"NA",IF(T1_Data!FN223&lt;1, "&lt;1", IF(T1_Data!FN223&gt;99, "&gt;99", T1_Data!FN223))),"-")</f>
        <v>-</v>
      </c>
      <c r="FO225" s="72" t="str">
        <f>IF(ISNUMBER(T1_Data!FO223),IF(T1_Data!FO223=-999,"NA",IF(T1_Data!FO223&lt;1, "&lt;1", IF(T1_Data!FO223&gt;99, "&gt;99", T1_Data!FO223))),"-")</f>
        <v>-</v>
      </c>
      <c r="FP225" s="72" t="str">
        <f>IF(ISNUMBER(T1_Data!FP223),IF(T1_Data!FP223=-999,"NA",IF(T1_Data!FP223&lt;1, "&lt;1", IF(T1_Data!FP223&gt;99, "&gt;99", T1_Data!FP223))),"-")</f>
        <v>-</v>
      </c>
      <c r="FQ225" s="72" t="str">
        <f>IF(ISNUMBER(T1_Data!FQ223),IF(T1_Data!FQ223=-999,"NA",IF(T1_Data!FQ223&lt;1, "&lt;1", IF(T1_Data!FQ223&gt;99, "&gt;99", T1_Data!FQ223))),"-")</f>
        <v>-</v>
      </c>
      <c r="FR225" s="72" t="str">
        <f>IF(ISNUMBER(T1_Data!FR223),IF(T1_Data!FR223=-999,"NA",IF(T1_Data!FR223&lt;1, "&lt;1", IF(T1_Data!FR223&gt;99, "&gt;99", T1_Data!FR223))),"-")</f>
        <v>-</v>
      </c>
      <c r="FS225" s="72" t="str">
        <f>IF(ISNUMBER(T1_Data!FS223),IF(T1_Data!FS223=-999,"NA",IF(T1_Data!FS223&lt;1, "&lt;1", IF(T1_Data!FS223&gt;99, "&gt;99", T1_Data!FS223))),"-")</f>
        <v>-</v>
      </c>
      <c r="FT225" s="72" t="str">
        <f>IF(ISNUMBER(T1_Data!FT223),IF(T1_Data!FT223=-999,"NA",IF(T1_Data!FT223&lt;1, "&lt;1", IF(T1_Data!FT223&gt;99, "&gt;99", T1_Data!FT223))),"-")</f>
        <v>-</v>
      </c>
      <c r="FU225" s="72" t="str">
        <f>IF(ISNUMBER(T1_Data!FU223),IF(T1_Data!FU223=-999,"NA",IF(T1_Data!FU223&lt;1, "&lt;1", IF(T1_Data!FU223&gt;99, "&gt;99", T1_Data!FU223))),"-")</f>
        <v>-</v>
      </c>
      <c r="FV225" s="72" t="str">
        <f>IF(ISNUMBER(T1_Data!FV223),IF(T1_Data!FV223=-999,"NA",IF(T1_Data!FV223&lt;1, "&lt;1", IF(T1_Data!FV223&gt;99, "&gt;99", T1_Data!FV223))),"-")</f>
        <v>-</v>
      </c>
      <c r="FW225" s="72" t="str">
        <f>IF(ISNUMBER(T1_Data!FW223),IF(T1_Data!FW223=-999,"NA",IF(T1_Data!FW223&lt;1, "&lt;1", IF(T1_Data!FW223&gt;99, "&gt;99", T1_Data!FW223))),"-")</f>
        <v>-</v>
      </c>
      <c r="FX225" s="71" t="str">
        <f>IF(ISBLANK(T1_Data!FX223), "", T1_Data!FX223)</f>
        <v/>
      </c>
    </row>
    <row r="226" spans="1:180" x14ac:dyDescent="0.25">
      <c r="A226" s="71" t="str">
        <f>IF(ISBLANK(T1_Data!A224), "", T1_Data!A224)</f>
        <v/>
      </c>
      <c r="B226" s="72" t="str">
        <f>IF(ISNUMBER(T1_Data!B224), T1_Data!B224,"-")</f>
        <v>-</v>
      </c>
      <c r="C226" s="72" t="str">
        <f>IF(ISNUMBER(T1_Data!C224),IF(T1_Data!C224=-999,"NA",IF(T1_Data!C224&lt;1, "&lt;1", IF(T1_Data!C224&gt;99, "&gt;99", T1_Data!C224))),"-")</f>
        <v>-</v>
      </c>
      <c r="D226" s="72" t="str">
        <f>IF(ISNUMBER(T1_Data!D224),IF(T1_Data!D224=-999,"NA",IF(T1_Data!D224&lt;1, "&lt;1", IF(T1_Data!D224&gt;99, "&gt;99", T1_Data!D224))),"-")</f>
        <v>-</v>
      </c>
      <c r="E226" s="72" t="str">
        <f>IF(ISNUMBER(T1_Data!E224),IF(T1_Data!E224=-999,"NA",IF(T1_Data!E224&lt;1, "&lt;1", IF(T1_Data!E224&gt;99, "&gt;99", T1_Data!E224))),"-")</f>
        <v>-</v>
      </c>
      <c r="F226" s="72" t="str">
        <f>IF(ISNUMBER(T1_Data!F224),IF(T1_Data!F224=-999,"NA",IF(T1_Data!F224&lt;1, "&lt;1", IF(T1_Data!F224&gt;99, "&gt;99", T1_Data!F224))),"-")</f>
        <v>-</v>
      </c>
      <c r="G226" s="72" t="str">
        <f>IF(ISNUMBER(T1_Data!G224),IF(T1_Data!G224=-999,"NA",IF(T1_Data!G224&lt;1, "&lt;1", IF(T1_Data!G224&gt;99, "&gt;99", T1_Data!G224))),"-")</f>
        <v>-</v>
      </c>
      <c r="H226" s="72" t="str">
        <f>IF(ISNUMBER(T1_Data!H224),IF(T1_Data!H224=-999,"NA",IF(T1_Data!H224&lt;1, "&lt;1", IF(T1_Data!H224&gt;99, "&gt;99", T1_Data!H224))),"-")</f>
        <v>-</v>
      </c>
      <c r="I226" s="72" t="str">
        <f>IF(ISNUMBER(T1_Data!I224),IF(T1_Data!I224=-999,"NA",IF(T1_Data!I224&lt;1, "&lt;1", IF(T1_Data!I224&gt;99, "&gt;99", T1_Data!I224))),"-")</f>
        <v>-</v>
      </c>
      <c r="J226" s="72" t="str">
        <f>IF(ISNUMBER(T1_Data!J224),IF(T1_Data!J224=-999,"NA",IF(T1_Data!J224&lt;1, "&lt;1", IF(T1_Data!J224&gt;99, "&gt;99", T1_Data!J224))),"-")</f>
        <v>-</v>
      </c>
      <c r="K226" s="72" t="str">
        <f>IF(ISNUMBER(T1_Data!K224),IF(T1_Data!K224=-999,"NA",IF(T1_Data!K224&lt;1, "&lt;1", IF(T1_Data!K224&gt;99, "&gt;99", T1_Data!K224))),"-")</f>
        <v>-</v>
      </c>
      <c r="L226" s="72" t="str">
        <f>IF(ISNUMBER(T1_Data!L224),IF(T1_Data!L224=-999,"NA",IF(T1_Data!L224&lt;1, "&lt;1", IF(T1_Data!L224&gt;99, "&gt;99", T1_Data!L224))),"-")</f>
        <v>-</v>
      </c>
      <c r="M226" s="72" t="str">
        <f>IF(ISNUMBER(T1_Data!M224),IF(T1_Data!M224=-999,"NA",IF(T1_Data!M224&lt;1, "&lt;1", IF(T1_Data!M224&gt;99, "&gt;99", T1_Data!M224))),"-")</f>
        <v>-</v>
      </c>
      <c r="N226" s="72" t="str">
        <f>IF(ISNUMBER(T1_Data!N224),IF(T1_Data!N224=-999,"NA",IF(T1_Data!N224&lt;1, "&lt;1", IF(T1_Data!N224&gt;99, "&gt;99", T1_Data!N224))),"-")</f>
        <v>-</v>
      </c>
      <c r="O226" s="72" t="str">
        <f>IF(ISNUMBER(T1_Data!O224),IF(T1_Data!O224=-999,"NA",IF(T1_Data!O224&lt;1, "&lt;1", IF(T1_Data!O224&gt;99, "&gt;99", T1_Data!O224))),"-")</f>
        <v>-</v>
      </c>
      <c r="P226" s="72" t="str">
        <f>IF(ISNUMBER(T1_Data!P224),IF(T1_Data!P224=-999,"NA",IF(T1_Data!P224&lt;1, "&lt;1", IF(T1_Data!P224&gt;99, "&gt;99", T1_Data!P224))),"-")</f>
        <v>-</v>
      </c>
      <c r="Q226" s="72" t="str">
        <f>IF(ISNUMBER(T1_Data!Q224),IF(T1_Data!Q224=-999,"NA",IF(T1_Data!Q224&lt;1, "&lt;1", IF(T1_Data!Q224&gt;99, "&gt;99", T1_Data!Q224))),"-")</f>
        <v>-</v>
      </c>
      <c r="R226" s="72" t="str">
        <f>IF(ISNUMBER(T1_Data!R224),IF(T1_Data!R224=-999,"NA",IF(T1_Data!R224&lt;1, "&lt;1", IF(T1_Data!R224&gt;99, "&gt;99", T1_Data!R224))),"-")</f>
        <v>-</v>
      </c>
      <c r="S226" s="72" t="str">
        <f>IF(ISNUMBER(T1_Data!S224),IF(T1_Data!S224=-999,"NA",IF(T1_Data!S224&lt;1, "&lt;1", IF(T1_Data!S224&gt;99, "&gt;99", T1_Data!S224))),"-")</f>
        <v>-</v>
      </c>
      <c r="T226" s="72" t="str">
        <f>IF(ISNUMBER(T1_Data!T224),IF(T1_Data!T224=-999,"NA",IF(T1_Data!T224&lt;1, "&lt;1", IF(T1_Data!T224&gt;99, "&gt;99", T1_Data!T224))),"-")</f>
        <v>-</v>
      </c>
      <c r="U226" s="72" t="str">
        <f>IF(ISNUMBER(T1_Data!U224),IF(T1_Data!U224=-999,"NA",IF(T1_Data!U224&lt;1, "&lt;1", IF(T1_Data!U224&gt;99, "&gt;99", T1_Data!U224))),"-")</f>
        <v>-</v>
      </c>
      <c r="V226" s="72" t="str">
        <f>IF(ISNUMBER(T1_Data!V224),IF(T1_Data!V224=-999,"NA",IF(T1_Data!V224&lt;1, "&lt;1", IF(T1_Data!V224&gt;99, "&gt;99", T1_Data!V224))),"-")</f>
        <v>-</v>
      </c>
      <c r="W226" s="72" t="str">
        <f>IF(ISNUMBER(T1_Data!W224),IF(T1_Data!W224=-999,"NA",IF(T1_Data!W224&lt;1, "&lt;1", IF(T1_Data!W224&gt;99, "&gt;99", T1_Data!W224))),"-")</f>
        <v>-</v>
      </c>
      <c r="X226" s="72" t="str">
        <f>IF(ISNUMBER(T1_Data!X224),IF(T1_Data!X224=-999,"NA",IF(T1_Data!X224&lt;1, "&lt;1", IF(T1_Data!X224&gt;99, "&gt;99", T1_Data!X224))),"-")</f>
        <v>-</v>
      </c>
      <c r="Y226" s="72" t="str">
        <f>IF(ISNUMBER(T1_Data!Y224),IF(T1_Data!Y224=-999,"NA",IF(T1_Data!Y224&lt;1, "&lt;1", IF(T1_Data!Y224&gt;99, "&gt;99", T1_Data!Y224))),"-")</f>
        <v>-</v>
      </c>
      <c r="Z226" s="72" t="str">
        <f>IF(ISNUMBER(T1_Data!Z224),IF(T1_Data!Z224=-999,"NA",IF(T1_Data!Z224&lt;1, "&lt;1", IF(T1_Data!Z224&gt;99, "&gt;99", T1_Data!Z224))),"-")</f>
        <v>-</v>
      </c>
      <c r="AA226" s="72" t="str">
        <f>IF(ISNUMBER(T1_Data!AA224),IF(T1_Data!AA224=-999,"NA",IF(T1_Data!AA224&lt;1, "&lt;1", IF(T1_Data!AA224&gt;99, "&gt;99", T1_Data!AA224))),"-")</f>
        <v>-</v>
      </c>
      <c r="AB226" s="72" t="str">
        <f>IF(ISNUMBER(T1_Data!AB224),IF(T1_Data!AB224=-999,"NA",IF(T1_Data!AB224&lt;1, "&lt;1", IF(T1_Data!AB224&gt;99, "&gt;99", T1_Data!AB224))),"-")</f>
        <v>-</v>
      </c>
      <c r="AC226" s="72" t="str">
        <f>IF(ISNUMBER(T1_Data!AC224),IF(T1_Data!AC224=-999,"NA",IF(T1_Data!AC224&lt;1, "&lt;1", IF(T1_Data!AC224&gt;99, "&gt;99", T1_Data!AC224))),"-")</f>
        <v>-</v>
      </c>
      <c r="AD226" s="72" t="str">
        <f>IF(ISNUMBER(T1_Data!AD224),IF(T1_Data!AD224=-999,"NA",IF(T1_Data!AD224&lt;1, "&lt;1", IF(T1_Data!AD224&gt;99, "&gt;99", T1_Data!AD224))),"-")</f>
        <v>-</v>
      </c>
      <c r="AE226" s="72" t="str">
        <f>IF(ISNUMBER(T1_Data!AE224),IF(T1_Data!AE224=-999,"NA",IF(T1_Data!AE224&lt;1, "&lt;1", IF(T1_Data!AE224&gt;99, "&gt;99", T1_Data!AE224))),"-")</f>
        <v>-</v>
      </c>
      <c r="AF226" s="72" t="str">
        <f>IF(ISNUMBER(T1_Data!AF224),IF(T1_Data!AF224=-999,"NA",IF(T1_Data!AF224&lt;1, "&lt;1", IF(T1_Data!AF224&gt;99, "&gt;99", T1_Data!AF224))),"-")</f>
        <v>-</v>
      </c>
      <c r="AG226" s="72" t="str">
        <f>IF(ISNUMBER(T1_Data!AG224),IF(T1_Data!AG224=-999,"NA",IF(T1_Data!AG224&lt;1, "&lt;1", IF(T1_Data!AG224&gt;99, "&gt;99", T1_Data!AG224))),"-")</f>
        <v>-</v>
      </c>
      <c r="AH226" s="72" t="str">
        <f>IF(ISNUMBER(T1_Data!AH224),IF(T1_Data!AH224=-999,"NA",IF(T1_Data!AH224&lt;1, "&lt;1", IF(T1_Data!AH224&gt;99, "&gt;99", T1_Data!AH224))),"-")</f>
        <v>-</v>
      </c>
      <c r="AI226" s="72" t="str">
        <f>IF(ISNUMBER(T1_Data!AI224),IF(T1_Data!AI224=-999,"NA",IF(T1_Data!AI224&lt;1, "&lt;1", IF(T1_Data!AI224&gt;99, "&gt;99", T1_Data!AI224))),"-")</f>
        <v>-</v>
      </c>
      <c r="AJ226" s="72" t="str">
        <f>IF(ISNUMBER(T1_Data!AJ224),IF(T1_Data!AJ224=-999,"NA",IF(T1_Data!AJ224&lt;1, "&lt;1", IF(T1_Data!AJ224&gt;99, "&gt;99", T1_Data!AJ224))),"-")</f>
        <v>-</v>
      </c>
      <c r="AK226" s="72" t="str">
        <f>IF(ISNUMBER(T1_Data!AK224),IF(T1_Data!AK224=-999,"NA",IF(T1_Data!AK224&lt;1, "&lt;1", IF(T1_Data!AK224&gt;99, "&gt;99", T1_Data!AK224))),"-")</f>
        <v>-</v>
      </c>
      <c r="AL226" s="72" t="str">
        <f>IF(ISNUMBER(T1_Data!AL224),IF(T1_Data!AL224=-999,"NA",IF(T1_Data!AL224&lt;1, "&lt;1", IF(T1_Data!AL224&gt;99, "&gt;99", T1_Data!AL224))),"-")</f>
        <v>-</v>
      </c>
      <c r="AM226" s="72" t="str">
        <f>IF(ISNUMBER(T1_Data!AM224),IF(T1_Data!AM224=-999,"NA",IF(T1_Data!AM224&lt;1, "&lt;1", IF(T1_Data!AM224&gt;99, "&gt;99", T1_Data!AM224))),"-")</f>
        <v>-</v>
      </c>
      <c r="AN226" s="72" t="str">
        <f>IF(ISNUMBER(T1_Data!AN224),IF(T1_Data!AN224=-999,"NA",IF(T1_Data!AN224&lt;1, "&lt;1", IF(T1_Data!AN224&gt;99, "&gt;99", T1_Data!AN224))),"-")</f>
        <v>-</v>
      </c>
      <c r="AO226" s="72" t="str">
        <f>IF(ISNUMBER(T1_Data!AO224),IF(T1_Data!AO224=-999,"NA",IF(T1_Data!AO224&lt;1, "&lt;1", IF(T1_Data!AO224&gt;99, "&gt;99", T1_Data!AO224))),"-")</f>
        <v>-</v>
      </c>
      <c r="AP226" s="72" t="str">
        <f>IF(ISNUMBER(T1_Data!AP224),IF(T1_Data!AP224=-999,"NA",IF(T1_Data!AP224&lt;1, "&lt;1", IF(T1_Data!AP224&gt;99, "&gt;99", T1_Data!AP224))),"-")</f>
        <v>-</v>
      </c>
      <c r="AQ226" s="72" t="str">
        <f>IF(ISNUMBER(T1_Data!AQ224),IF(T1_Data!AQ224=-999,"NA",IF(T1_Data!AQ224&lt;1, "&lt;1", IF(T1_Data!AQ224&gt;99, "&gt;99", T1_Data!AQ224))),"-")</f>
        <v>-</v>
      </c>
      <c r="AR226" s="72" t="str">
        <f>IF(ISNUMBER(T1_Data!AR224),IF(T1_Data!AR224=-999,"NA",IF(T1_Data!AR224&lt;1, "&lt;1", IF(T1_Data!AR224&gt;99, "&gt;99", T1_Data!AR224))),"-")</f>
        <v>-</v>
      </c>
      <c r="AS226" s="72" t="str">
        <f>IF(ISNUMBER(T1_Data!AS224),IF(T1_Data!AS224=-999,"NA",IF(T1_Data!AS224&lt;1, "&lt;1", IF(T1_Data!AS224&gt;99, "&gt;99", T1_Data!AS224))),"-")</f>
        <v>-</v>
      </c>
      <c r="AT226" s="72" t="str">
        <f>IF(ISNUMBER(T1_Data!AT224),IF(T1_Data!AT224=-999,"NA",IF(T1_Data!AT224&lt;1, "&lt;1", IF(T1_Data!AT224&gt;99, "&gt;99", T1_Data!AT224))),"-")</f>
        <v>-</v>
      </c>
      <c r="AU226" s="72" t="str">
        <f>IF(ISNUMBER(T1_Data!AU224),IF(T1_Data!AU224=-999,"NA",IF(T1_Data!AU224&lt;1, "&lt;1", IF(T1_Data!AU224&gt;99, "&gt;99", T1_Data!AU224))),"-")</f>
        <v>-</v>
      </c>
      <c r="AV226" s="72" t="str">
        <f>IF(ISNUMBER(T1_Data!AV224),IF(T1_Data!AV224=-999,"NA",IF(T1_Data!AV224&lt;1, "&lt;1", IF(T1_Data!AV224&gt;99, "&gt;99", T1_Data!AV224))),"-")</f>
        <v>-</v>
      </c>
      <c r="AW226" s="72" t="str">
        <f>IF(ISNUMBER(T1_Data!AW224),IF(T1_Data!AW224=-999,"NA",IF(T1_Data!AW224&lt;1, "&lt;1", IF(T1_Data!AW224&gt;99, "&gt;99", T1_Data!AW224))),"-")</f>
        <v>-</v>
      </c>
      <c r="AX226" s="72" t="str">
        <f>IF(ISNUMBER(T1_Data!AX224),IF(T1_Data!AX224=-999,"NA",IF(T1_Data!AX224&lt;1, "&lt;1", IF(T1_Data!AX224&gt;99, "&gt;99", T1_Data!AX224))),"-")</f>
        <v>-</v>
      </c>
      <c r="AY226" s="72" t="str">
        <f>IF(ISNUMBER(T1_Data!AY224),IF(T1_Data!AY224=-999,"NA",IF(T1_Data!AY224&lt;1, "&lt;1", IF(T1_Data!AY224&gt;99, "&gt;99", T1_Data!AY224))),"-")</f>
        <v>-</v>
      </c>
      <c r="AZ226" s="72" t="str">
        <f>IF(ISNUMBER(T1_Data!AZ224),IF(T1_Data!AZ224=-999,"NA",IF(T1_Data!AZ224&lt;1, "&lt;1", IF(T1_Data!AZ224&gt;99, "&gt;99", T1_Data!AZ224))),"-")</f>
        <v>-</v>
      </c>
      <c r="BA226" s="72" t="str">
        <f>IF(ISNUMBER(T1_Data!BA224),IF(T1_Data!BA224=-999,"NA",IF(T1_Data!BA224&lt;1, "&lt;1", IF(T1_Data!BA224&gt;99, "&gt;99", T1_Data!BA224))),"-")</f>
        <v>-</v>
      </c>
      <c r="BB226" s="72" t="str">
        <f>IF(ISNUMBER(T1_Data!BB224),IF(T1_Data!BB224=-999,"NA",IF(T1_Data!BB224&lt;1, "&lt;1", IF(T1_Data!BB224&gt;99, "&gt;99", T1_Data!BB224))),"-")</f>
        <v>-</v>
      </c>
      <c r="BC226" s="72" t="str">
        <f>IF(ISNUMBER(T1_Data!BC224),IF(T1_Data!BC224=-999,"NA",IF(T1_Data!BC224&lt;1, "&lt;1", IF(T1_Data!BC224&gt;99, "&gt;99", T1_Data!BC224))),"-")</f>
        <v>-</v>
      </c>
      <c r="BD226" s="72" t="str">
        <f>IF(ISNUMBER(T1_Data!BD224),IF(T1_Data!BD224=-999,"NA",IF(T1_Data!BD224&lt;1, "&lt;1", IF(T1_Data!BD224&gt;99, "&gt;99", T1_Data!BD224))),"-")</f>
        <v>-</v>
      </c>
      <c r="BE226" s="72" t="str">
        <f>IF(ISNUMBER(T1_Data!BE224),IF(T1_Data!BE224=-999,"NA",IF(T1_Data!BE224&lt;1, "&lt;1", IF(T1_Data!BE224&gt;99, "&gt;99", T1_Data!BE224))),"-")</f>
        <v>-</v>
      </c>
      <c r="BF226" s="72" t="str">
        <f>IF(ISNUMBER(T1_Data!BF224),IF(T1_Data!BF224=-999,"NA",IF(T1_Data!BF224&lt;1, "&lt;1", IF(T1_Data!BF224&gt;99, "&gt;99", T1_Data!BF224))),"-")</f>
        <v>-</v>
      </c>
      <c r="BG226" s="72" t="str">
        <f>IF(ISNUMBER(T1_Data!BG224),IF(T1_Data!BG224=-999,"NA",IF(T1_Data!BG224&lt;1, "&lt;1", IF(T1_Data!BG224&gt;99, "&gt;99", T1_Data!BG224))),"-")</f>
        <v>-</v>
      </c>
      <c r="BH226" s="72" t="str">
        <f>IF(ISNUMBER(T1_Data!BH224),IF(T1_Data!BH224=-999,"NA",IF(T1_Data!BH224&lt;1, "&lt;1", IF(T1_Data!BH224&gt;99, "&gt;99", T1_Data!BH224))),"-")</f>
        <v>-</v>
      </c>
      <c r="BI226" s="72" t="str">
        <f>IF(ISNUMBER(T1_Data!BI224),IF(T1_Data!BI224=-999,"NA",IF(T1_Data!BI224&lt;1, "&lt;1", IF(T1_Data!BI224&gt;99, "&gt;99", T1_Data!BI224))),"-")</f>
        <v>-</v>
      </c>
      <c r="BJ226" s="72" t="str">
        <f>IF(ISNUMBER(T1_Data!BJ224),IF(T1_Data!BJ224=-999,"NA",IF(T1_Data!BJ224&lt;1, "&lt;1", IF(T1_Data!BJ224&gt;99, "&gt;99", T1_Data!BJ224))),"-")</f>
        <v>-</v>
      </c>
      <c r="BK226" s="72" t="str">
        <f>IF(ISNUMBER(T1_Data!BK224),IF(T1_Data!BK224=-999,"NA",IF(T1_Data!BK224&lt;1, "&lt;1", IF(T1_Data!BK224&gt;99, "&gt;99", T1_Data!BK224))),"-")</f>
        <v>-</v>
      </c>
      <c r="BL226" s="72" t="str">
        <f>IF(ISNUMBER(T1_Data!BL224),IF(T1_Data!BL224=-999,"NA",IF(T1_Data!BL224&lt;1, "&lt;1", IF(T1_Data!BL224&gt;99, "&gt;99", T1_Data!BL224))),"-")</f>
        <v>-</v>
      </c>
      <c r="BM226" s="72" t="str">
        <f>IF(ISNUMBER(T1_Data!BM224),IF(T1_Data!BM224=-999,"NA",IF(T1_Data!BM224&lt;1, "&lt;1", IF(T1_Data!BM224&gt;99, "&gt;99", T1_Data!BM224))),"-")</f>
        <v>-</v>
      </c>
      <c r="BN226" s="72" t="str">
        <f>IF(ISNUMBER(T1_Data!BN224),IF(T1_Data!BN224=-999,"NA",IF(T1_Data!BN224&lt;1, "&lt;1", IF(T1_Data!BN224&gt;99, "&gt;99", T1_Data!BN224))),"-")</f>
        <v>-</v>
      </c>
      <c r="BO226" s="72" t="str">
        <f>IF(ISNUMBER(T1_Data!BO224),IF(T1_Data!BO224=-999,"NA",IF(T1_Data!BO224&lt;1, "&lt;1", IF(T1_Data!BO224&gt;99, "&gt;99", T1_Data!BO224))),"-")</f>
        <v>-</v>
      </c>
      <c r="BP226" s="72" t="str">
        <f>IF(ISNUMBER(T1_Data!BP224),IF(T1_Data!BP224=-999,"NA",IF(T1_Data!BP224&lt;1, "&lt;1", IF(T1_Data!BP224&gt;99, "&gt;99", T1_Data!BP224))),"-")</f>
        <v>-</v>
      </c>
      <c r="BQ226" s="72" t="str">
        <f>IF(ISNUMBER(T1_Data!BQ224),IF(T1_Data!BQ224=-999,"NA",IF(T1_Data!BQ224&lt;1, "&lt;1", IF(T1_Data!BQ224&gt;99, "&gt;99", T1_Data!BQ224))),"-")</f>
        <v>-</v>
      </c>
      <c r="BR226" s="72" t="str">
        <f>IF(ISNUMBER(T1_Data!BR224),IF(T1_Data!BR224=-999,"NA",IF(T1_Data!BR224&lt;1, "&lt;1", IF(T1_Data!BR224&gt;99, "&gt;99", T1_Data!BR224))),"-")</f>
        <v>-</v>
      </c>
      <c r="BS226" s="72" t="str">
        <f>IF(ISNUMBER(T1_Data!BS224),IF(T1_Data!BS224=-999,"NA",IF(T1_Data!BS224&lt;1, "&lt;1", IF(T1_Data!BS224&gt;99, "&gt;99", T1_Data!BS224))),"-")</f>
        <v>-</v>
      </c>
      <c r="BT226" s="72" t="str">
        <f>IF(ISNUMBER(T1_Data!BT224),IF(T1_Data!BT224=-999,"NA",IF(T1_Data!BT224&lt;1, "&lt;1", IF(T1_Data!BT224&gt;99, "&gt;99", T1_Data!BT224))),"-")</f>
        <v>-</v>
      </c>
      <c r="BU226" s="72" t="str">
        <f>IF(ISNUMBER(T1_Data!BU224),IF(T1_Data!BU224=-999,"NA",IF(T1_Data!BU224&lt;1, "&lt;1", IF(T1_Data!BU224&gt;99, "&gt;99", T1_Data!BU224))),"-")</f>
        <v>-</v>
      </c>
      <c r="BV226" s="72" t="str">
        <f>IF(ISNUMBER(T1_Data!BV224),IF(T1_Data!BV224=-999,"NA",IF(T1_Data!BV224&lt;1, "&lt;1", IF(T1_Data!BV224&gt;99, "&gt;99", T1_Data!BV224))),"-")</f>
        <v>-</v>
      </c>
      <c r="BW226" s="72" t="str">
        <f>IF(ISNUMBER(T1_Data!BW224),IF(T1_Data!BW224=-999,"NA",IF(T1_Data!BW224&lt;1, "&lt;1", IF(T1_Data!BW224&gt;99, "&gt;99", T1_Data!BW224))),"-")</f>
        <v>-</v>
      </c>
      <c r="BX226" s="72" t="str">
        <f>IF(ISNUMBER(T1_Data!BX224),IF(T1_Data!BX224=-999,"NA",IF(T1_Data!BX224&lt;1, "&lt;1", IF(T1_Data!BX224&gt;99, "&gt;99", T1_Data!BX224))),"-")</f>
        <v>-</v>
      </c>
      <c r="BY226" s="72" t="str">
        <f>IF(ISNUMBER(T1_Data!BY224),IF(T1_Data!BY224=-999,"NA",IF(T1_Data!BY224&lt;1, "&lt;1", IF(T1_Data!BY224&gt;99, "&gt;99", T1_Data!BY224))),"-")</f>
        <v>-</v>
      </c>
      <c r="BZ226" s="72" t="str">
        <f>IF(ISNUMBER(T1_Data!BZ224),IF(T1_Data!BZ224=-999,"NA",IF(T1_Data!BZ224&lt;1, "&lt;1", IF(T1_Data!BZ224&gt;99, "&gt;99", T1_Data!BZ224))),"-")</f>
        <v>-</v>
      </c>
      <c r="CA226" s="72" t="str">
        <f>IF(ISNUMBER(T1_Data!CA224),IF(T1_Data!CA224=-999,"NA",IF(T1_Data!CA224&lt;1, "&lt;1", IF(T1_Data!CA224&gt;99, "&gt;99", T1_Data!CA224))),"-")</f>
        <v>-</v>
      </c>
      <c r="CB226" s="72" t="str">
        <f>IF(ISNUMBER(T1_Data!CB224),IF(T1_Data!CB224=-999,"NA",IF(T1_Data!CB224&lt;1, "&lt;1", IF(T1_Data!CB224&gt;99, "&gt;99", T1_Data!CB224))),"-")</f>
        <v>-</v>
      </c>
      <c r="CC226" s="72" t="str">
        <f>IF(ISNUMBER(T1_Data!CC224),IF(T1_Data!CC224=-999,"NA",IF(T1_Data!CC224&lt;1, "&lt;1", IF(T1_Data!CC224&gt;99, "&gt;99", T1_Data!CC224))),"-")</f>
        <v>-</v>
      </c>
      <c r="CD226" s="72" t="str">
        <f>IF(ISNUMBER(T1_Data!CD224),IF(T1_Data!CD224=-999,"NA",IF(T1_Data!CD224&lt;1, "&lt;1", IF(T1_Data!CD224&gt;99, "&gt;99", T1_Data!CD224))),"-")</f>
        <v>-</v>
      </c>
      <c r="CE226" s="72" t="str">
        <f>IF(ISNUMBER(T1_Data!CE224),IF(T1_Data!CE224=-999,"NA",IF(T1_Data!CE224&lt;1, "&lt;1", IF(T1_Data!CE224&gt;99, "&gt;99", T1_Data!CE224))),"-")</f>
        <v>-</v>
      </c>
      <c r="CF226" s="72" t="str">
        <f>IF(ISNUMBER(T1_Data!CF224),IF(T1_Data!CF224=-999,"NA",IF(T1_Data!CF224&lt;1, "&lt;1", IF(T1_Data!CF224&gt;99, "&gt;99", T1_Data!CF224))),"-")</f>
        <v>-</v>
      </c>
      <c r="CG226" s="72" t="str">
        <f>IF(ISNUMBER(T1_Data!CG224),IF(T1_Data!CG224=-999,"NA",IF(T1_Data!CG224&lt;1, "&lt;1", IF(T1_Data!CG224&gt;99, "&gt;99", T1_Data!CG224))),"-")</f>
        <v>-</v>
      </c>
      <c r="CH226" s="72" t="str">
        <f>IF(ISNUMBER(T1_Data!CH224),IF(T1_Data!CH224=-999,"NA",IF(T1_Data!CH224&lt;1, "&lt;1", IF(T1_Data!CH224&gt;99, "&gt;99", T1_Data!CH224))),"-")</f>
        <v>-</v>
      </c>
      <c r="CI226" s="72" t="str">
        <f>IF(ISNUMBER(T1_Data!CI224),IF(T1_Data!CI224=-999,"NA",IF(T1_Data!CI224&lt;1, "&lt;1", IF(T1_Data!CI224&gt;99, "&gt;99", T1_Data!CI224))),"-")</f>
        <v>-</v>
      </c>
      <c r="CJ226" s="72" t="str">
        <f>IF(ISNUMBER(T1_Data!CJ224),IF(T1_Data!CJ224=-999,"NA",IF(T1_Data!CJ224&lt;1, "&lt;1", IF(T1_Data!CJ224&gt;99, "&gt;99", T1_Data!CJ224))),"-")</f>
        <v>-</v>
      </c>
      <c r="CK226" s="72" t="str">
        <f>IF(ISNUMBER(T1_Data!CK224),IF(T1_Data!CK224=-999,"NA",IF(T1_Data!CK224&lt;1, "&lt;1", IF(T1_Data!CK224&gt;99, "&gt;99", T1_Data!CK224))),"-")</f>
        <v>-</v>
      </c>
      <c r="CL226" s="72" t="str">
        <f>IF(ISNUMBER(T1_Data!CL224),IF(T1_Data!CL224=-999,"NA",IF(T1_Data!CL224&lt;1, "&lt;1", IF(T1_Data!CL224&gt;99, "&gt;99", T1_Data!CL224))),"-")</f>
        <v>-</v>
      </c>
      <c r="CM226" s="72" t="str">
        <f>IF(ISNUMBER(T1_Data!CM224),IF(T1_Data!CM224=-999,"NA",IF(T1_Data!CM224&lt;1, "&lt;1", IF(T1_Data!CM224&gt;99, "&gt;99", T1_Data!CM224))),"-")</f>
        <v>-</v>
      </c>
      <c r="CN226" s="72" t="str">
        <f>IF(ISNUMBER(T1_Data!CN224),IF(T1_Data!CN224=-999,"NA",IF(T1_Data!CN224&lt;1, "&lt;1", IF(T1_Data!CN224&gt;99, "&gt;99", T1_Data!CN224))),"-")</f>
        <v>-</v>
      </c>
      <c r="CO226" s="72" t="str">
        <f>IF(ISNUMBER(T1_Data!CO224),IF(T1_Data!CO224=-999,"NA",IF(T1_Data!CO224&lt;1, "&lt;1", IF(T1_Data!CO224&gt;99, "&gt;99", T1_Data!CO224))),"-")</f>
        <v>-</v>
      </c>
      <c r="CP226" s="72" t="str">
        <f>IF(ISNUMBER(T1_Data!CP224),IF(T1_Data!CP224=-999,"NA",IF(T1_Data!CP224&lt;1, "&lt;1", IF(T1_Data!CP224&gt;99, "&gt;99", T1_Data!CP224))),"-")</f>
        <v>-</v>
      </c>
      <c r="CQ226" s="72" t="str">
        <f>IF(ISNUMBER(T1_Data!CQ224),IF(T1_Data!CQ224=-999,"NA",IF(T1_Data!CQ224&lt;1, "&lt;1", IF(T1_Data!CQ224&gt;99, "&gt;99", T1_Data!CQ224))),"-")</f>
        <v>-</v>
      </c>
      <c r="CR226" s="72" t="str">
        <f>IF(ISNUMBER(T1_Data!CR224),IF(T1_Data!CR224=-999,"NA",IF(T1_Data!CR224&lt;1, "&lt;1", IF(T1_Data!CR224&gt;99, "&gt;99", T1_Data!CR224))),"-")</f>
        <v>-</v>
      </c>
      <c r="CS226" s="72" t="str">
        <f>IF(ISNUMBER(T1_Data!CS224),IF(T1_Data!CS224=-999,"NA",IF(T1_Data!CS224&lt;1, "&lt;1", IF(T1_Data!CS224&gt;99, "&gt;99", T1_Data!CS224))),"-")</f>
        <v>-</v>
      </c>
      <c r="CT226" s="72" t="str">
        <f>IF(ISNUMBER(T1_Data!CT224),IF(T1_Data!CT224=-999,"NA",IF(T1_Data!CT224&lt;1, "&lt;1", IF(T1_Data!CT224&gt;99, "&gt;99", T1_Data!CT224))),"-")</f>
        <v>-</v>
      </c>
      <c r="CU226" s="72" t="str">
        <f>IF(ISNUMBER(T1_Data!CU224),IF(T1_Data!CU224=-999,"NA",IF(T1_Data!CU224&lt;1, "&lt;1", IF(T1_Data!CU224&gt;99, "&gt;99", T1_Data!CU224))),"-")</f>
        <v>-</v>
      </c>
      <c r="CV226" s="72" t="str">
        <f>IF(ISNUMBER(T1_Data!CV224),IF(T1_Data!CV224=-999,"NA",IF(T1_Data!CV224&lt;1, "&lt;1", IF(T1_Data!CV224&gt;99, "&gt;99", T1_Data!CV224))),"-")</f>
        <v>-</v>
      </c>
      <c r="CW226" s="72" t="str">
        <f>IF(ISNUMBER(T1_Data!CW224),IF(T1_Data!CW224=-999,"NA",IF(T1_Data!CW224&lt;1, "&lt;1", IF(T1_Data!CW224&gt;99, "&gt;99", T1_Data!CW224))),"-")</f>
        <v>-</v>
      </c>
      <c r="CX226" s="72" t="str">
        <f>IF(ISNUMBER(T1_Data!CX224),IF(T1_Data!CX224=-999,"NA",IF(T1_Data!CX224&lt;1, "&lt;1", IF(T1_Data!CX224&gt;99, "&gt;99", T1_Data!CX224))),"-")</f>
        <v>-</v>
      </c>
      <c r="CY226" s="72" t="str">
        <f>IF(ISNUMBER(T1_Data!CY224),IF(T1_Data!CY224=-999,"NA",IF(T1_Data!CY224&lt;1, "&lt;1", IF(T1_Data!CY224&gt;99, "&gt;99", T1_Data!CY224))),"-")</f>
        <v>-</v>
      </c>
      <c r="CZ226" s="72" t="str">
        <f>IF(ISNUMBER(T1_Data!CZ224),IF(T1_Data!CZ224=-999,"NA",IF(T1_Data!CZ224&lt;1, "&lt;1", IF(T1_Data!CZ224&gt;99, "&gt;99", T1_Data!CZ224))),"-")</f>
        <v>-</v>
      </c>
      <c r="DA226" s="72" t="str">
        <f>IF(ISNUMBER(T1_Data!DA224),IF(T1_Data!DA224=-999,"NA",IF(T1_Data!DA224&lt;1, "&lt;1", IF(T1_Data!DA224&gt;99, "&gt;99", T1_Data!DA224))),"-")</f>
        <v>-</v>
      </c>
      <c r="DB226" s="72" t="str">
        <f>IF(ISNUMBER(T1_Data!DB224),IF(T1_Data!DB224=-999,"NA",IF(T1_Data!DB224&lt;1, "&lt;1", IF(T1_Data!DB224&gt;99, "&gt;99", T1_Data!DB224))),"-")</f>
        <v>-</v>
      </c>
      <c r="DC226" s="72" t="str">
        <f>IF(ISNUMBER(T1_Data!DC224),IF(T1_Data!DC224=-999,"NA",IF(T1_Data!DC224&lt;1, "&lt;1", IF(T1_Data!DC224&gt;99, "&gt;99", T1_Data!DC224))),"-")</f>
        <v>-</v>
      </c>
      <c r="DD226" s="72" t="str">
        <f>IF(ISNUMBER(T1_Data!DD224),IF(T1_Data!DD224=-999,"NA",IF(T1_Data!DD224&lt;1, "&lt;1", IF(T1_Data!DD224&gt;99, "&gt;99", T1_Data!DD224))),"-")</f>
        <v>-</v>
      </c>
      <c r="DE226" s="72" t="str">
        <f>IF(ISNUMBER(T1_Data!DE224),IF(T1_Data!DE224=-999,"NA",IF(T1_Data!DE224&lt;1, "&lt;1", IF(T1_Data!DE224&gt;99, "&gt;99", T1_Data!DE224))),"-")</f>
        <v>-</v>
      </c>
      <c r="DF226" s="72" t="str">
        <f>IF(ISNUMBER(T1_Data!DF224),IF(T1_Data!DF224=-999,"NA",IF(T1_Data!DF224&lt;1, "&lt;1", IF(T1_Data!DF224&gt;99, "&gt;99", T1_Data!DF224))),"-")</f>
        <v>-</v>
      </c>
      <c r="DG226" s="72" t="str">
        <f>IF(ISNUMBER(T1_Data!DG224),IF(T1_Data!DG224=-999,"NA",IF(T1_Data!DG224&lt;1, "&lt;1", IF(T1_Data!DG224&gt;99, "&gt;99", T1_Data!DG224))),"-")</f>
        <v>-</v>
      </c>
      <c r="DH226" s="72" t="str">
        <f>IF(ISNUMBER(T1_Data!DH224),IF(T1_Data!DH224=-999,"NA",IF(T1_Data!DH224&lt;1, "&lt;1", IF(T1_Data!DH224&gt;99, "&gt;99", T1_Data!DH224))),"-")</f>
        <v>-</v>
      </c>
      <c r="DI226" s="72" t="str">
        <f>IF(ISNUMBER(T1_Data!DI224),IF(T1_Data!DI224=-999,"NA",IF(T1_Data!DI224&lt;1, "&lt;1", IF(T1_Data!DI224&gt;99, "&gt;99", T1_Data!DI224))),"-")</f>
        <v>-</v>
      </c>
      <c r="DJ226" s="72" t="str">
        <f>IF(ISNUMBER(T1_Data!DJ224),IF(T1_Data!DJ224=-999,"NA",IF(T1_Data!DJ224&lt;1, "&lt;1", IF(T1_Data!DJ224&gt;99, "&gt;99", T1_Data!DJ224))),"-")</f>
        <v>-</v>
      </c>
      <c r="DK226" s="72" t="str">
        <f>IF(ISNUMBER(T1_Data!DK224),IF(T1_Data!DK224=-999,"NA",IF(T1_Data!DK224&lt;1, "&lt;1", IF(T1_Data!DK224&gt;99, "&gt;99", T1_Data!DK224))),"-")</f>
        <v>-</v>
      </c>
      <c r="DL226" s="72" t="str">
        <f>IF(ISNUMBER(T1_Data!DL224),IF(T1_Data!DL224=-999,"NA",IF(T1_Data!DL224&lt;1, "&lt;1", IF(T1_Data!DL224&gt;99, "&gt;99", T1_Data!DL224))),"-")</f>
        <v>-</v>
      </c>
      <c r="DM226" s="72" t="str">
        <f>IF(ISNUMBER(T1_Data!DM224),IF(T1_Data!DM224=-999,"NA",IF(T1_Data!DM224&lt;1, "&lt;1", IF(T1_Data!DM224&gt;99, "&gt;99", T1_Data!DM224))),"-")</f>
        <v>-</v>
      </c>
      <c r="DN226" s="72" t="str">
        <f>IF(ISNUMBER(T1_Data!DN224),IF(T1_Data!DN224=-999,"NA",IF(T1_Data!DN224&lt;1, "&lt;1", IF(T1_Data!DN224&gt;99, "&gt;99", T1_Data!DN224))),"-")</f>
        <v>-</v>
      </c>
      <c r="DO226" s="72" t="str">
        <f>IF(ISNUMBER(T1_Data!DO224),IF(T1_Data!DO224=-999,"NA",IF(T1_Data!DO224&lt;1, "&lt;1", IF(T1_Data!DO224&gt;99, "&gt;99", T1_Data!DO224))),"-")</f>
        <v>-</v>
      </c>
      <c r="DP226" s="72" t="str">
        <f>IF(ISNUMBER(T1_Data!DP224),IF(T1_Data!DP224=-999,"NA",IF(T1_Data!DP224&lt;1, "&lt;1", IF(T1_Data!DP224&gt;99, "&gt;99", T1_Data!DP224))),"-")</f>
        <v>-</v>
      </c>
      <c r="DQ226" s="72" t="str">
        <f>IF(ISNUMBER(T1_Data!DQ224),IF(T1_Data!DQ224=-999,"NA",IF(T1_Data!DQ224&lt;1, "&lt;1", IF(T1_Data!DQ224&gt;99, "&gt;99", T1_Data!DQ224))),"-")</f>
        <v>-</v>
      </c>
      <c r="DR226" s="72" t="str">
        <f>IF(ISNUMBER(T1_Data!DR224),IF(T1_Data!DR224=-999,"NA",IF(T1_Data!DR224&lt;1, "&lt;1", IF(T1_Data!DR224&gt;99, "&gt;99", T1_Data!DR224))),"-")</f>
        <v>-</v>
      </c>
      <c r="DS226" s="72" t="str">
        <f>IF(ISNUMBER(T1_Data!DS224),IF(T1_Data!DS224=-999,"NA",IF(T1_Data!DS224&lt;1, "&lt;1", IF(T1_Data!DS224&gt;99, "&gt;99", T1_Data!DS224))),"-")</f>
        <v>-</v>
      </c>
      <c r="DT226" s="72" t="str">
        <f>IF(ISNUMBER(T1_Data!DT224),IF(T1_Data!DT224=-999,"NA",IF(T1_Data!DT224&lt;1, "&lt;1", IF(T1_Data!DT224&gt;99, "&gt;99", T1_Data!DT224))),"-")</f>
        <v>-</v>
      </c>
      <c r="DU226" s="72" t="str">
        <f>IF(ISNUMBER(T1_Data!DU224),IF(T1_Data!DU224=-999,"NA",IF(T1_Data!DU224&lt;1, "&lt;1", IF(T1_Data!DU224&gt;99, "&gt;99", T1_Data!DU224))),"-")</f>
        <v>-</v>
      </c>
      <c r="DV226" s="72" t="str">
        <f>IF(ISNUMBER(T1_Data!DV224),IF(T1_Data!DV224=-999,"NA",IF(T1_Data!DV224&lt;1, "&lt;1", IF(T1_Data!DV224&gt;99, "&gt;99", T1_Data!DV224))),"-")</f>
        <v>-</v>
      </c>
      <c r="DW226" s="72" t="str">
        <f>IF(ISNUMBER(T1_Data!DW224),IF(T1_Data!DW224=-999,"NA",IF(T1_Data!DW224&lt;1, "&lt;1", IF(T1_Data!DW224&gt;99, "&gt;99", T1_Data!DW224))),"-")</f>
        <v>-</v>
      </c>
      <c r="DX226" s="72" t="str">
        <f>IF(ISNUMBER(T1_Data!DX224),IF(T1_Data!DX224=-999,"NA",IF(T1_Data!DX224&lt;1, "&lt;1", IF(T1_Data!DX224&gt;99, "&gt;99", T1_Data!DX224))),"-")</f>
        <v>-</v>
      </c>
      <c r="DY226" s="72" t="str">
        <f>IF(ISNUMBER(T1_Data!DY224),IF(T1_Data!DY224=-999,"NA",IF(T1_Data!DY224&lt;1, "&lt;1", IF(T1_Data!DY224&gt;99, "&gt;99", T1_Data!DY224))),"-")</f>
        <v>-</v>
      </c>
      <c r="DZ226" s="72" t="str">
        <f>IF(ISNUMBER(T1_Data!DZ224),IF(T1_Data!DZ224=-999,"NA",IF(T1_Data!DZ224&lt;1, "&lt;1", IF(T1_Data!DZ224&gt;99, "&gt;99", T1_Data!DZ224))),"-")</f>
        <v>-</v>
      </c>
      <c r="EA226" s="72" t="str">
        <f>IF(ISNUMBER(T1_Data!EA224),IF(T1_Data!EA224=-999,"NA",IF(T1_Data!EA224&lt;1, "&lt;1", IF(T1_Data!EA224&gt;99, "&gt;99", T1_Data!EA224))),"-")</f>
        <v>-</v>
      </c>
      <c r="EB226" s="72" t="str">
        <f>IF(ISNUMBER(T1_Data!EB224),IF(T1_Data!EB224=-999,"NA",IF(T1_Data!EB224&lt;1, "&lt;1", IF(T1_Data!EB224&gt;99, "&gt;99", T1_Data!EB224))),"-")</f>
        <v>-</v>
      </c>
      <c r="EC226" s="72" t="str">
        <f>IF(ISNUMBER(T1_Data!EC224),IF(T1_Data!EC224=-999,"NA",IF(T1_Data!EC224&lt;1, "&lt;1", IF(T1_Data!EC224&gt;99, "&gt;99", T1_Data!EC224))),"-")</f>
        <v>-</v>
      </c>
      <c r="ED226" s="72" t="str">
        <f>IF(ISNUMBER(T1_Data!ED224),IF(T1_Data!ED224=-999,"NA",IF(T1_Data!ED224&lt;1, "&lt;1", IF(T1_Data!ED224&gt;99, "&gt;99", T1_Data!ED224))),"-")</f>
        <v>-</v>
      </c>
      <c r="EE226" s="72" t="str">
        <f>IF(ISNUMBER(T1_Data!EE224),IF(T1_Data!EE224=-999,"NA",IF(T1_Data!EE224&lt;1, "&lt;1", IF(T1_Data!EE224&gt;99, "&gt;99", T1_Data!EE224))),"-")</f>
        <v>-</v>
      </c>
      <c r="EF226" s="72" t="str">
        <f>IF(ISNUMBER(T1_Data!EF224),IF(T1_Data!EF224=-999,"NA",IF(T1_Data!EF224&lt;1, "&lt;1", IF(T1_Data!EF224&gt;99, "&gt;99", T1_Data!EF224))),"-")</f>
        <v>-</v>
      </c>
      <c r="EG226" s="72" t="str">
        <f>IF(ISNUMBER(T1_Data!EG224),IF(T1_Data!EG224=-999,"NA",IF(T1_Data!EG224&lt;1, "&lt;1", IF(T1_Data!EG224&gt;99, "&gt;99", T1_Data!EG224))),"-")</f>
        <v>-</v>
      </c>
      <c r="EH226" s="72" t="str">
        <f>IF(ISNUMBER(T1_Data!EH224),IF(T1_Data!EH224=-999,"NA",IF(T1_Data!EH224&lt;1, "&lt;1", IF(T1_Data!EH224&gt;99, "&gt;99", T1_Data!EH224))),"-")</f>
        <v>-</v>
      </c>
      <c r="EI226" s="72" t="str">
        <f>IF(ISNUMBER(T1_Data!EI224),IF(T1_Data!EI224=-999,"NA",IF(T1_Data!EI224&lt;1, "&lt;1", IF(T1_Data!EI224&gt;99, "&gt;99", T1_Data!EI224))),"-")</f>
        <v>-</v>
      </c>
      <c r="EJ226" s="72" t="str">
        <f>IF(ISNUMBER(T1_Data!EJ224),IF(T1_Data!EJ224=-999,"NA",IF(T1_Data!EJ224&lt;1, "&lt;1", IF(T1_Data!EJ224&gt;99, "&gt;99", T1_Data!EJ224))),"-")</f>
        <v>-</v>
      </c>
      <c r="EK226" s="72" t="str">
        <f>IF(ISNUMBER(T1_Data!EK224),IF(T1_Data!EK224=-999,"NA",IF(T1_Data!EK224&lt;1, "&lt;1", IF(T1_Data!EK224&gt;99, "&gt;99", T1_Data!EK224))),"-")</f>
        <v>-</v>
      </c>
      <c r="EL226" s="72" t="str">
        <f>IF(ISNUMBER(T1_Data!EL224),IF(T1_Data!EL224=-999,"NA",IF(T1_Data!EL224&lt;1, "&lt;1", IF(T1_Data!EL224&gt;99, "&gt;99", T1_Data!EL224))),"-")</f>
        <v>-</v>
      </c>
      <c r="EM226" s="72" t="str">
        <f>IF(ISNUMBER(T1_Data!EM224),IF(T1_Data!EM224=-999,"NA",IF(T1_Data!EM224&lt;1, "&lt;1", IF(T1_Data!EM224&gt;99, "&gt;99", T1_Data!EM224))),"-")</f>
        <v>-</v>
      </c>
      <c r="EN226" s="72" t="str">
        <f>IF(ISNUMBER(T1_Data!EN224),IF(T1_Data!EN224=-999,"NA",IF(T1_Data!EN224&lt;1, "&lt;1", IF(T1_Data!EN224&gt;99, "&gt;99", T1_Data!EN224))),"-")</f>
        <v>-</v>
      </c>
      <c r="EO226" s="72" t="str">
        <f>IF(ISNUMBER(T1_Data!EO224),IF(T1_Data!EO224=-999,"NA",IF(T1_Data!EO224&lt;1, "&lt;1", IF(T1_Data!EO224&gt;99, "&gt;99", T1_Data!EO224))),"-")</f>
        <v>-</v>
      </c>
      <c r="EP226" s="72" t="str">
        <f>IF(ISNUMBER(T1_Data!EP224),IF(T1_Data!EP224=-999,"NA",IF(T1_Data!EP224&lt;1, "&lt;1", IF(T1_Data!EP224&gt;99, "&gt;99", T1_Data!EP224))),"-")</f>
        <v>-</v>
      </c>
      <c r="EQ226" s="72" t="str">
        <f>IF(ISNUMBER(T1_Data!EQ224),IF(T1_Data!EQ224=-999,"NA",IF(T1_Data!EQ224&lt;1, "&lt;1", IF(T1_Data!EQ224&gt;99, "&gt;99", T1_Data!EQ224))),"-")</f>
        <v>-</v>
      </c>
      <c r="ER226" s="72" t="str">
        <f>IF(ISNUMBER(T1_Data!ER224),IF(T1_Data!ER224=-999,"NA",IF(T1_Data!ER224&lt;1, "&lt;1", IF(T1_Data!ER224&gt;99, "&gt;99", T1_Data!ER224))),"-")</f>
        <v>-</v>
      </c>
      <c r="ES226" s="72" t="str">
        <f>IF(ISNUMBER(T1_Data!ES224),IF(T1_Data!ES224=-999,"NA",IF(T1_Data!ES224&lt;1, "&lt;1", IF(T1_Data!ES224&gt;99, "&gt;99", T1_Data!ES224))),"-")</f>
        <v>-</v>
      </c>
      <c r="ET226" s="72" t="str">
        <f>IF(ISNUMBER(T1_Data!ET224),IF(T1_Data!ET224=-999,"NA",IF(T1_Data!ET224&lt;1, "&lt;1", IF(T1_Data!ET224&gt;99, "&gt;99", T1_Data!ET224))),"-")</f>
        <v>-</v>
      </c>
      <c r="EU226" s="72" t="str">
        <f>IF(ISNUMBER(T1_Data!EU224),IF(T1_Data!EU224=-999,"NA",IF(T1_Data!EU224&lt;1, "&lt;1", IF(T1_Data!EU224&gt;99, "&gt;99", T1_Data!EU224))),"-")</f>
        <v>-</v>
      </c>
      <c r="EV226" s="72" t="str">
        <f>IF(ISNUMBER(T1_Data!EV224),IF(T1_Data!EV224=-999,"NA",IF(T1_Data!EV224&lt;1, "&lt;1", IF(T1_Data!EV224&gt;99, "&gt;99", T1_Data!EV224))),"-")</f>
        <v>-</v>
      </c>
      <c r="EW226" s="72" t="str">
        <f>IF(ISNUMBER(T1_Data!EW224),IF(T1_Data!EW224=-999,"NA",IF(T1_Data!EW224&lt;1, "&lt;1", IF(T1_Data!EW224&gt;99, "&gt;99", T1_Data!EW224))),"-")</f>
        <v>-</v>
      </c>
      <c r="EX226" s="72" t="str">
        <f>IF(ISNUMBER(T1_Data!EX224),IF(T1_Data!EX224=-999,"NA",IF(T1_Data!EX224&lt;1, "&lt;1", IF(T1_Data!EX224&gt;99, "&gt;99", T1_Data!EX224))),"-")</f>
        <v>-</v>
      </c>
      <c r="EY226" s="72" t="str">
        <f>IF(ISNUMBER(T1_Data!EY224),IF(T1_Data!EY224=-999,"NA",IF(T1_Data!EY224&lt;1, "&lt;1", IF(T1_Data!EY224&gt;99, "&gt;99", T1_Data!EY224))),"-")</f>
        <v>-</v>
      </c>
      <c r="EZ226" s="72" t="str">
        <f>IF(ISNUMBER(T1_Data!EZ224),IF(T1_Data!EZ224=-999,"NA",IF(T1_Data!EZ224&lt;1, "&lt;1", IF(T1_Data!EZ224&gt;99, "&gt;99", T1_Data!EZ224))),"-")</f>
        <v>-</v>
      </c>
      <c r="FA226" s="72" t="str">
        <f>IF(ISNUMBER(T1_Data!FA224),IF(T1_Data!FA224=-999,"NA",IF(T1_Data!FA224&lt;1, "&lt;1", IF(T1_Data!FA224&gt;99, "&gt;99", T1_Data!FA224))),"-")</f>
        <v>-</v>
      </c>
      <c r="FB226" s="72" t="str">
        <f>IF(ISNUMBER(T1_Data!FB224),IF(T1_Data!FB224=-999,"NA",IF(T1_Data!FB224&lt;1, "&lt;1", IF(T1_Data!FB224&gt;99, "&gt;99", T1_Data!FB224))),"-")</f>
        <v>-</v>
      </c>
      <c r="FC226" s="72" t="str">
        <f>IF(ISNUMBER(T1_Data!FC224),IF(T1_Data!FC224=-999,"NA",IF(T1_Data!FC224&lt;1, "&lt;1", IF(T1_Data!FC224&gt;99, "&gt;99", T1_Data!FC224))),"-")</f>
        <v>-</v>
      </c>
      <c r="FD226" s="72" t="str">
        <f>IF(ISNUMBER(T1_Data!FD224),IF(T1_Data!FD224=-999,"NA",IF(T1_Data!FD224&lt;1, "&lt;1", IF(T1_Data!FD224&gt;99, "&gt;99", T1_Data!FD224))),"-")</f>
        <v>-</v>
      </c>
      <c r="FE226" s="72" t="str">
        <f>IF(ISNUMBER(T1_Data!FE224),IF(T1_Data!FE224=-999,"NA",IF(T1_Data!FE224&lt;1, "&lt;1", IF(T1_Data!FE224&gt;99, "&gt;99", T1_Data!FE224))),"-")</f>
        <v>-</v>
      </c>
      <c r="FF226" s="72" t="str">
        <f>IF(ISNUMBER(T1_Data!FF224),IF(T1_Data!FF224=-999,"NA",IF(T1_Data!FF224&lt;1, "&lt;1", IF(T1_Data!FF224&gt;99, "&gt;99", T1_Data!FF224))),"-")</f>
        <v>-</v>
      </c>
      <c r="FG226" s="72" t="str">
        <f>IF(ISNUMBER(T1_Data!FG224),IF(T1_Data!FG224=-999,"NA",IF(T1_Data!FG224&lt;1, "&lt;1", IF(T1_Data!FG224&gt;99, "&gt;99", T1_Data!FG224))),"-")</f>
        <v>-</v>
      </c>
      <c r="FH226" s="72" t="str">
        <f>IF(ISNUMBER(T1_Data!FH224),IF(T1_Data!FH224=-999,"NA",IF(T1_Data!FH224&lt;1, "&lt;1", IF(T1_Data!FH224&gt;99, "&gt;99", T1_Data!FH224))),"-")</f>
        <v>-</v>
      </c>
      <c r="FI226" s="72" t="str">
        <f>IF(ISNUMBER(T1_Data!FI224),IF(T1_Data!FI224=-999,"NA",IF(T1_Data!FI224&lt;1, "&lt;1", IF(T1_Data!FI224&gt;99, "&gt;99", T1_Data!FI224))),"-")</f>
        <v>-</v>
      </c>
      <c r="FJ226" s="72" t="str">
        <f>IF(ISNUMBER(T1_Data!FJ224),IF(T1_Data!FJ224=-999,"NA",IF(T1_Data!FJ224&lt;1, "&lt;1", IF(T1_Data!FJ224&gt;99, "&gt;99", T1_Data!FJ224))),"-")</f>
        <v>-</v>
      </c>
      <c r="FK226" s="72" t="str">
        <f>IF(ISNUMBER(T1_Data!FK224),IF(T1_Data!FK224=-999,"NA",IF(T1_Data!FK224&lt;1, "&lt;1", IF(T1_Data!FK224&gt;99, "&gt;99", T1_Data!FK224))),"-")</f>
        <v>-</v>
      </c>
      <c r="FL226" s="72" t="str">
        <f>IF(ISNUMBER(T1_Data!FL224),IF(T1_Data!FL224=-999,"NA",IF(T1_Data!FL224&lt;1, "&lt;1", IF(T1_Data!FL224&gt;99, "&gt;99", T1_Data!FL224))),"-")</f>
        <v>-</v>
      </c>
      <c r="FM226" s="72" t="str">
        <f>IF(ISNUMBER(T1_Data!FM224),IF(T1_Data!FM224=-999,"NA",IF(T1_Data!FM224&lt;1, "&lt;1", IF(T1_Data!FM224&gt;99, "&gt;99", T1_Data!FM224))),"-")</f>
        <v>-</v>
      </c>
      <c r="FN226" s="72" t="str">
        <f>IF(ISNUMBER(T1_Data!FN224),IF(T1_Data!FN224=-999,"NA",IF(T1_Data!FN224&lt;1, "&lt;1", IF(T1_Data!FN224&gt;99, "&gt;99", T1_Data!FN224))),"-")</f>
        <v>-</v>
      </c>
      <c r="FO226" s="72" t="str">
        <f>IF(ISNUMBER(T1_Data!FO224),IF(T1_Data!FO224=-999,"NA",IF(T1_Data!FO224&lt;1, "&lt;1", IF(T1_Data!FO224&gt;99, "&gt;99", T1_Data!FO224))),"-")</f>
        <v>-</v>
      </c>
      <c r="FP226" s="72" t="str">
        <f>IF(ISNUMBER(T1_Data!FP224),IF(T1_Data!FP224=-999,"NA",IF(T1_Data!FP224&lt;1, "&lt;1", IF(T1_Data!FP224&gt;99, "&gt;99", T1_Data!FP224))),"-")</f>
        <v>-</v>
      </c>
      <c r="FQ226" s="72" t="str">
        <f>IF(ISNUMBER(T1_Data!FQ224),IF(T1_Data!FQ224=-999,"NA",IF(T1_Data!FQ224&lt;1, "&lt;1", IF(T1_Data!FQ224&gt;99, "&gt;99", T1_Data!FQ224))),"-")</f>
        <v>-</v>
      </c>
      <c r="FR226" s="72" t="str">
        <f>IF(ISNUMBER(T1_Data!FR224),IF(T1_Data!FR224=-999,"NA",IF(T1_Data!FR224&lt;1, "&lt;1", IF(T1_Data!FR224&gt;99, "&gt;99", T1_Data!FR224))),"-")</f>
        <v>-</v>
      </c>
      <c r="FS226" s="72" t="str">
        <f>IF(ISNUMBER(T1_Data!FS224),IF(T1_Data!FS224=-999,"NA",IF(T1_Data!FS224&lt;1, "&lt;1", IF(T1_Data!FS224&gt;99, "&gt;99", T1_Data!FS224))),"-")</f>
        <v>-</v>
      </c>
      <c r="FT226" s="72" t="str">
        <f>IF(ISNUMBER(T1_Data!FT224),IF(T1_Data!FT224=-999,"NA",IF(T1_Data!FT224&lt;1, "&lt;1", IF(T1_Data!FT224&gt;99, "&gt;99", T1_Data!FT224))),"-")</f>
        <v>-</v>
      </c>
      <c r="FU226" s="72" t="str">
        <f>IF(ISNUMBER(T1_Data!FU224),IF(T1_Data!FU224=-999,"NA",IF(T1_Data!FU224&lt;1, "&lt;1", IF(T1_Data!FU224&gt;99, "&gt;99", T1_Data!FU224))),"-")</f>
        <v>-</v>
      </c>
      <c r="FV226" s="72" t="str">
        <f>IF(ISNUMBER(T1_Data!FV224),IF(T1_Data!FV224=-999,"NA",IF(T1_Data!FV224&lt;1, "&lt;1", IF(T1_Data!FV224&gt;99, "&gt;99", T1_Data!FV224))),"-")</f>
        <v>-</v>
      </c>
      <c r="FW226" s="72" t="str">
        <f>IF(ISNUMBER(T1_Data!FW224),IF(T1_Data!FW224=-999,"NA",IF(T1_Data!FW224&lt;1, "&lt;1", IF(T1_Data!FW224&gt;99, "&gt;99", T1_Data!FW224))),"-")</f>
        <v>-</v>
      </c>
      <c r="FX226" s="71" t="str">
        <f>IF(ISBLANK(T1_Data!FX224), "", T1_Data!FX224)</f>
        <v/>
      </c>
    </row>
    <row r="227" spans="1:180" x14ac:dyDescent="0.25">
      <c r="A227" s="71" t="str">
        <f>IF(ISBLANK(T1_Data!A225), "", T1_Data!A225)</f>
        <v/>
      </c>
      <c r="B227" s="72" t="str">
        <f>IF(ISNUMBER(T1_Data!B225), T1_Data!B225,"-")</f>
        <v>-</v>
      </c>
      <c r="C227" s="72" t="str">
        <f>IF(ISNUMBER(T1_Data!C225),IF(T1_Data!C225=-999,"NA",IF(T1_Data!C225&lt;1, "&lt;1", IF(T1_Data!C225&gt;99, "&gt;99", T1_Data!C225))),"-")</f>
        <v>-</v>
      </c>
      <c r="D227" s="72" t="str">
        <f>IF(ISNUMBER(T1_Data!D225),IF(T1_Data!D225=-999,"NA",IF(T1_Data!D225&lt;1, "&lt;1", IF(T1_Data!D225&gt;99, "&gt;99", T1_Data!D225))),"-")</f>
        <v>-</v>
      </c>
      <c r="E227" s="72" t="str">
        <f>IF(ISNUMBER(T1_Data!E225),IF(T1_Data!E225=-999,"NA",IF(T1_Data!E225&lt;1, "&lt;1", IF(T1_Data!E225&gt;99, "&gt;99", T1_Data!E225))),"-")</f>
        <v>-</v>
      </c>
      <c r="F227" s="72" t="str">
        <f>IF(ISNUMBER(T1_Data!F225),IF(T1_Data!F225=-999,"NA",IF(T1_Data!F225&lt;1, "&lt;1", IF(T1_Data!F225&gt;99, "&gt;99", T1_Data!F225))),"-")</f>
        <v>-</v>
      </c>
      <c r="G227" s="72" t="str">
        <f>IF(ISNUMBER(T1_Data!G225),IF(T1_Data!G225=-999,"NA",IF(T1_Data!G225&lt;1, "&lt;1", IF(T1_Data!G225&gt;99, "&gt;99", T1_Data!G225))),"-")</f>
        <v>-</v>
      </c>
      <c r="H227" s="72" t="str">
        <f>IF(ISNUMBER(T1_Data!H225),IF(T1_Data!H225=-999,"NA",IF(T1_Data!H225&lt;1, "&lt;1", IF(T1_Data!H225&gt;99, "&gt;99", T1_Data!H225))),"-")</f>
        <v>-</v>
      </c>
      <c r="I227" s="72" t="str">
        <f>IF(ISNUMBER(T1_Data!I225),IF(T1_Data!I225=-999,"NA",IF(T1_Data!I225&lt;1, "&lt;1", IF(T1_Data!I225&gt;99, "&gt;99", T1_Data!I225))),"-")</f>
        <v>-</v>
      </c>
      <c r="J227" s="72" t="str">
        <f>IF(ISNUMBER(T1_Data!J225),IF(T1_Data!J225=-999,"NA",IF(T1_Data!J225&lt;1, "&lt;1", IF(T1_Data!J225&gt;99, "&gt;99", T1_Data!J225))),"-")</f>
        <v>-</v>
      </c>
      <c r="K227" s="72" t="str">
        <f>IF(ISNUMBER(T1_Data!K225),IF(T1_Data!K225=-999,"NA",IF(T1_Data!K225&lt;1, "&lt;1", IF(T1_Data!K225&gt;99, "&gt;99", T1_Data!K225))),"-")</f>
        <v>-</v>
      </c>
      <c r="L227" s="72" t="str">
        <f>IF(ISNUMBER(T1_Data!L225),IF(T1_Data!L225=-999,"NA",IF(T1_Data!L225&lt;1, "&lt;1", IF(T1_Data!L225&gt;99, "&gt;99", T1_Data!L225))),"-")</f>
        <v>-</v>
      </c>
      <c r="M227" s="72" t="str">
        <f>IF(ISNUMBER(T1_Data!M225),IF(T1_Data!M225=-999,"NA",IF(T1_Data!M225&lt;1, "&lt;1", IF(T1_Data!M225&gt;99, "&gt;99", T1_Data!M225))),"-")</f>
        <v>-</v>
      </c>
      <c r="N227" s="72" t="str">
        <f>IF(ISNUMBER(T1_Data!N225),IF(T1_Data!N225=-999,"NA",IF(T1_Data!N225&lt;1, "&lt;1", IF(T1_Data!N225&gt;99, "&gt;99", T1_Data!N225))),"-")</f>
        <v>-</v>
      </c>
      <c r="O227" s="72" t="str">
        <f>IF(ISNUMBER(T1_Data!O225),IF(T1_Data!O225=-999,"NA",IF(T1_Data!O225&lt;1, "&lt;1", IF(T1_Data!O225&gt;99, "&gt;99", T1_Data!O225))),"-")</f>
        <v>-</v>
      </c>
      <c r="P227" s="72" t="str">
        <f>IF(ISNUMBER(T1_Data!P225),IF(T1_Data!P225=-999,"NA",IF(T1_Data!P225&lt;1, "&lt;1", IF(T1_Data!P225&gt;99, "&gt;99", T1_Data!P225))),"-")</f>
        <v>-</v>
      </c>
      <c r="Q227" s="72" t="str">
        <f>IF(ISNUMBER(T1_Data!Q225),IF(T1_Data!Q225=-999,"NA",IF(T1_Data!Q225&lt;1, "&lt;1", IF(T1_Data!Q225&gt;99, "&gt;99", T1_Data!Q225))),"-")</f>
        <v>-</v>
      </c>
      <c r="R227" s="72" t="str">
        <f>IF(ISNUMBER(T1_Data!R225),IF(T1_Data!R225=-999,"NA",IF(T1_Data!R225&lt;1, "&lt;1", IF(T1_Data!R225&gt;99, "&gt;99", T1_Data!R225))),"-")</f>
        <v>-</v>
      </c>
      <c r="S227" s="72" t="str">
        <f>IF(ISNUMBER(T1_Data!S225),IF(T1_Data!S225=-999,"NA",IF(T1_Data!S225&lt;1, "&lt;1", IF(T1_Data!S225&gt;99, "&gt;99", T1_Data!S225))),"-")</f>
        <v>-</v>
      </c>
      <c r="T227" s="72" t="str">
        <f>IF(ISNUMBER(T1_Data!T225),IF(T1_Data!T225=-999,"NA",IF(T1_Data!T225&lt;1, "&lt;1", IF(T1_Data!T225&gt;99, "&gt;99", T1_Data!T225))),"-")</f>
        <v>-</v>
      </c>
      <c r="U227" s="72" t="str">
        <f>IF(ISNUMBER(T1_Data!U225),IF(T1_Data!U225=-999,"NA",IF(T1_Data!U225&lt;1, "&lt;1", IF(T1_Data!U225&gt;99, "&gt;99", T1_Data!U225))),"-")</f>
        <v>-</v>
      </c>
      <c r="V227" s="72" t="str">
        <f>IF(ISNUMBER(T1_Data!V225),IF(T1_Data!V225=-999,"NA",IF(T1_Data!V225&lt;1, "&lt;1", IF(T1_Data!V225&gt;99, "&gt;99", T1_Data!V225))),"-")</f>
        <v>-</v>
      </c>
      <c r="W227" s="72" t="str">
        <f>IF(ISNUMBER(T1_Data!W225),IF(T1_Data!W225=-999,"NA",IF(T1_Data!W225&lt;1, "&lt;1", IF(T1_Data!W225&gt;99, "&gt;99", T1_Data!W225))),"-")</f>
        <v>-</v>
      </c>
      <c r="X227" s="72" t="str">
        <f>IF(ISNUMBER(T1_Data!X225),IF(T1_Data!X225=-999,"NA",IF(T1_Data!X225&lt;1, "&lt;1", IF(T1_Data!X225&gt;99, "&gt;99", T1_Data!X225))),"-")</f>
        <v>-</v>
      </c>
      <c r="Y227" s="72" t="str">
        <f>IF(ISNUMBER(T1_Data!Y225),IF(T1_Data!Y225=-999,"NA",IF(T1_Data!Y225&lt;1, "&lt;1", IF(T1_Data!Y225&gt;99, "&gt;99", T1_Data!Y225))),"-")</f>
        <v>-</v>
      </c>
      <c r="Z227" s="72" t="str">
        <f>IF(ISNUMBER(T1_Data!Z225),IF(T1_Data!Z225=-999,"NA",IF(T1_Data!Z225&lt;1, "&lt;1", IF(T1_Data!Z225&gt;99, "&gt;99", T1_Data!Z225))),"-")</f>
        <v>-</v>
      </c>
      <c r="AA227" s="72" t="str">
        <f>IF(ISNUMBER(T1_Data!AA225),IF(T1_Data!AA225=-999,"NA",IF(T1_Data!AA225&lt;1, "&lt;1", IF(T1_Data!AA225&gt;99, "&gt;99", T1_Data!AA225))),"-")</f>
        <v>-</v>
      </c>
      <c r="AB227" s="72" t="str">
        <f>IF(ISNUMBER(T1_Data!AB225),IF(T1_Data!AB225=-999,"NA",IF(T1_Data!AB225&lt;1, "&lt;1", IF(T1_Data!AB225&gt;99, "&gt;99", T1_Data!AB225))),"-")</f>
        <v>-</v>
      </c>
      <c r="AC227" s="72" t="str">
        <f>IF(ISNUMBER(T1_Data!AC225),IF(T1_Data!AC225=-999,"NA",IF(T1_Data!AC225&lt;1, "&lt;1", IF(T1_Data!AC225&gt;99, "&gt;99", T1_Data!AC225))),"-")</f>
        <v>-</v>
      </c>
      <c r="AD227" s="72" t="str">
        <f>IF(ISNUMBER(T1_Data!AD225),IF(T1_Data!AD225=-999,"NA",IF(T1_Data!AD225&lt;1, "&lt;1", IF(T1_Data!AD225&gt;99, "&gt;99", T1_Data!AD225))),"-")</f>
        <v>-</v>
      </c>
      <c r="AE227" s="72" t="str">
        <f>IF(ISNUMBER(T1_Data!AE225),IF(T1_Data!AE225=-999,"NA",IF(T1_Data!AE225&lt;1, "&lt;1", IF(T1_Data!AE225&gt;99, "&gt;99", T1_Data!AE225))),"-")</f>
        <v>-</v>
      </c>
      <c r="AF227" s="72" t="str">
        <f>IF(ISNUMBER(T1_Data!AF225),IF(T1_Data!AF225=-999,"NA",IF(T1_Data!AF225&lt;1, "&lt;1", IF(T1_Data!AF225&gt;99, "&gt;99", T1_Data!AF225))),"-")</f>
        <v>-</v>
      </c>
      <c r="AG227" s="72" t="str">
        <f>IF(ISNUMBER(T1_Data!AG225),IF(T1_Data!AG225=-999,"NA",IF(T1_Data!AG225&lt;1, "&lt;1", IF(T1_Data!AG225&gt;99, "&gt;99", T1_Data!AG225))),"-")</f>
        <v>-</v>
      </c>
      <c r="AH227" s="72" t="str">
        <f>IF(ISNUMBER(T1_Data!AH225),IF(T1_Data!AH225=-999,"NA",IF(T1_Data!AH225&lt;1, "&lt;1", IF(T1_Data!AH225&gt;99, "&gt;99", T1_Data!AH225))),"-")</f>
        <v>-</v>
      </c>
      <c r="AI227" s="72" t="str">
        <f>IF(ISNUMBER(T1_Data!AI225),IF(T1_Data!AI225=-999,"NA",IF(T1_Data!AI225&lt;1, "&lt;1", IF(T1_Data!AI225&gt;99, "&gt;99", T1_Data!AI225))),"-")</f>
        <v>-</v>
      </c>
      <c r="AJ227" s="72" t="str">
        <f>IF(ISNUMBER(T1_Data!AJ225),IF(T1_Data!AJ225=-999,"NA",IF(T1_Data!AJ225&lt;1, "&lt;1", IF(T1_Data!AJ225&gt;99, "&gt;99", T1_Data!AJ225))),"-")</f>
        <v>-</v>
      </c>
      <c r="AK227" s="72" t="str">
        <f>IF(ISNUMBER(T1_Data!AK225),IF(T1_Data!AK225=-999,"NA",IF(T1_Data!AK225&lt;1, "&lt;1", IF(T1_Data!AK225&gt;99, "&gt;99", T1_Data!AK225))),"-")</f>
        <v>-</v>
      </c>
      <c r="AL227" s="72" t="str">
        <f>IF(ISNUMBER(T1_Data!AL225),IF(T1_Data!AL225=-999,"NA",IF(T1_Data!AL225&lt;1, "&lt;1", IF(T1_Data!AL225&gt;99, "&gt;99", T1_Data!AL225))),"-")</f>
        <v>-</v>
      </c>
      <c r="AM227" s="72" t="str">
        <f>IF(ISNUMBER(T1_Data!AM225),IF(T1_Data!AM225=-999,"NA",IF(T1_Data!AM225&lt;1, "&lt;1", IF(T1_Data!AM225&gt;99, "&gt;99", T1_Data!AM225))),"-")</f>
        <v>-</v>
      </c>
      <c r="AN227" s="72" t="str">
        <f>IF(ISNUMBER(T1_Data!AN225),IF(T1_Data!AN225=-999,"NA",IF(T1_Data!AN225&lt;1, "&lt;1", IF(T1_Data!AN225&gt;99, "&gt;99", T1_Data!AN225))),"-")</f>
        <v>-</v>
      </c>
      <c r="AO227" s="72" t="str">
        <f>IF(ISNUMBER(T1_Data!AO225),IF(T1_Data!AO225=-999,"NA",IF(T1_Data!AO225&lt;1, "&lt;1", IF(T1_Data!AO225&gt;99, "&gt;99", T1_Data!AO225))),"-")</f>
        <v>-</v>
      </c>
      <c r="AP227" s="72" t="str">
        <f>IF(ISNUMBER(T1_Data!AP225),IF(T1_Data!AP225=-999,"NA",IF(T1_Data!AP225&lt;1, "&lt;1", IF(T1_Data!AP225&gt;99, "&gt;99", T1_Data!AP225))),"-")</f>
        <v>-</v>
      </c>
      <c r="AQ227" s="72" t="str">
        <f>IF(ISNUMBER(T1_Data!AQ225),IF(T1_Data!AQ225=-999,"NA",IF(T1_Data!AQ225&lt;1, "&lt;1", IF(T1_Data!AQ225&gt;99, "&gt;99", T1_Data!AQ225))),"-")</f>
        <v>-</v>
      </c>
      <c r="AR227" s="72" t="str">
        <f>IF(ISNUMBER(T1_Data!AR225),IF(T1_Data!AR225=-999,"NA",IF(T1_Data!AR225&lt;1, "&lt;1", IF(T1_Data!AR225&gt;99, "&gt;99", T1_Data!AR225))),"-")</f>
        <v>-</v>
      </c>
      <c r="AS227" s="72" t="str">
        <f>IF(ISNUMBER(T1_Data!AS225),IF(T1_Data!AS225=-999,"NA",IF(T1_Data!AS225&lt;1, "&lt;1", IF(T1_Data!AS225&gt;99, "&gt;99", T1_Data!AS225))),"-")</f>
        <v>-</v>
      </c>
      <c r="AT227" s="72" t="str">
        <f>IF(ISNUMBER(T1_Data!AT225),IF(T1_Data!AT225=-999,"NA",IF(T1_Data!AT225&lt;1, "&lt;1", IF(T1_Data!AT225&gt;99, "&gt;99", T1_Data!AT225))),"-")</f>
        <v>-</v>
      </c>
      <c r="AU227" s="72" t="str">
        <f>IF(ISNUMBER(T1_Data!AU225),IF(T1_Data!AU225=-999,"NA",IF(T1_Data!AU225&lt;1, "&lt;1", IF(T1_Data!AU225&gt;99, "&gt;99", T1_Data!AU225))),"-")</f>
        <v>-</v>
      </c>
      <c r="AV227" s="72" t="str">
        <f>IF(ISNUMBER(T1_Data!AV225),IF(T1_Data!AV225=-999,"NA",IF(T1_Data!AV225&lt;1, "&lt;1", IF(T1_Data!AV225&gt;99, "&gt;99", T1_Data!AV225))),"-")</f>
        <v>-</v>
      </c>
      <c r="AW227" s="72" t="str">
        <f>IF(ISNUMBER(T1_Data!AW225),IF(T1_Data!AW225=-999,"NA",IF(T1_Data!AW225&lt;1, "&lt;1", IF(T1_Data!AW225&gt;99, "&gt;99", T1_Data!AW225))),"-")</f>
        <v>-</v>
      </c>
      <c r="AX227" s="72" t="str">
        <f>IF(ISNUMBER(T1_Data!AX225),IF(T1_Data!AX225=-999,"NA",IF(T1_Data!AX225&lt;1, "&lt;1", IF(T1_Data!AX225&gt;99, "&gt;99", T1_Data!AX225))),"-")</f>
        <v>-</v>
      </c>
      <c r="AY227" s="72" t="str">
        <f>IF(ISNUMBER(T1_Data!AY225),IF(T1_Data!AY225=-999,"NA",IF(T1_Data!AY225&lt;1, "&lt;1", IF(T1_Data!AY225&gt;99, "&gt;99", T1_Data!AY225))),"-")</f>
        <v>-</v>
      </c>
      <c r="AZ227" s="72" t="str">
        <f>IF(ISNUMBER(T1_Data!AZ225),IF(T1_Data!AZ225=-999,"NA",IF(T1_Data!AZ225&lt;1, "&lt;1", IF(T1_Data!AZ225&gt;99, "&gt;99", T1_Data!AZ225))),"-")</f>
        <v>-</v>
      </c>
      <c r="BA227" s="72" t="str">
        <f>IF(ISNUMBER(T1_Data!BA225),IF(T1_Data!BA225=-999,"NA",IF(T1_Data!BA225&lt;1, "&lt;1", IF(T1_Data!BA225&gt;99, "&gt;99", T1_Data!BA225))),"-")</f>
        <v>-</v>
      </c>
      <c r="BB227" s="72" t="str">
        <f>IF(ISNUMBER(T1_Data!BB225),IF(T1_Data!BB225=-999,"NA",IF(T1_Data!BB225&lt;1, "&lt;1", IF(T1_Data!BB225&gt;99, "&gt;99", T1_Data!BB225))),"-")</f>
        <v>-</v>
      </c>
      <c r="BC227" s="72" t="str">
        <f>IF(ISNUMBER(T1_Data!BC225),IF(T1_Data!BC225=-999,"NA",IF(T1_Data!BC225&lt;1, "&lt;1", IF(T1_Data!BC225&gt;99, "&gt;99", T1_Data!BC225))),"-")</f>
        <v>-</v>
      </c>
      <c r="BD227" s="72" t="str">
        <f>IF(ISNUMBER(T1_Data!BD225),IF(T1_Data!BD225=-999,"NA",IF(T1_Data!BD225&lt;1, "&lt;1", IF(T1_Data!BD225&gt;99, "&gt;99", T1_Data!BD225))),"-")</f>
        <v>-</v>
      </c>
      <c r="BE227" s="72" t="str">
        <f>IF(ISNUMBER(T1_Data!BE225),IF(T1_Data!BE225=-999,"NA",IF(T1_Data!BE225&lt;1, "&lt;1", IF(T1_Data!BE225&gt;99, "&gt;99", T1_Data!BE225))),"-")</f>
        <v>-</v>
      </c>
      <c r="BF227" s="72" t="str">
        <f>IF(ISNUMBER(T1_Data!BF225),IF(T1_Data!BF225=-999,"NA",IF(T1_Data!BF225&lt;1, "&lt;1", IF(T1_Data!BF225&gt;99, "&gt;99", T1_Data!BF225))),"-")</f>
        <v>-</v>
      </c>
      <c r="BG227" s="72" t="str">
        <f>IF(ISNUMBER(T1_Data!BG225),IF(T1_Data!BG225=-999,"NA",IF(T1_Data!BG225&lt;1, "&lt;1", IF(T1_Data!BG225&gt;99, "&gt;99", T1_Data!BG225))),"-")</f>
        <v>-</v>
      </c>
      <c r="BH227" s="72" t="str">
        <f>IF(ISNUMBER(T1_Data!BH225),IF(T1_Data!BH225=-999,"NA",IF(T1_Data!BH225&lt;1, "&lt;1", IF(T1_Data!BH225&gt;99, "&gt;99", T1_Data!BH225))),"-")</f>
        <v>-</v>
      </c>
      <c r="BI227" s="72" t="str">
        <f>IF(ISNUMBER(T1_Data!BI225),IF(T1_Data!BI225=-999,"NA",IF(T1_Data!BI225&lt;1, "&lt;1", IF(T1_Data!BI225&gt;99, "&gt;99", T1_Data!BI225))),"-")</f>
        <v>-</v>
      </c>
      <c r="BJ227" s="72" t="str">
        <f>IF(ISNUMBER(T1_Data!BJ225),IF(T1_Data!BJ225=-999,"NA",IF(T1_Data!BJ225&lt;1, "&lt;1", IF(T1_Data!BJ225&gt;99, "&gt;99", T1_Data!BJ225))),"-")</f>
        <v>-</v>
      </c>
      <c r="BK227" s="72" t="str">
        <f>IF(ISNUMBER(T1_Data!BK225),IF(T1_Data!BK225=-999,"NA",IF(T1_Data!BK225&lt;1, "&lt;1", IF(T1_Data!BK225&gt;99, "&gt;99", T1_Data!BK225))),"-")</f>
        <v>-</v>
      </c>
      <c r="BL227" s="72" t="str">
        <f>IF(ISNUMBER(T1_Data!BL225),IF(T1_Data!BL225=-999,"NA",IF(T1_Data!BL225&lt;1, "&lt;1", IF(T1_Data!BL225&gt;99, "&gt;99", T1_Data!BL225))),"-")</f>
        <v>-</v>
      </c>
      <c r="BM227" s="72" t="str">
        <f>IF(ISNUMBER(T1_Data!BM225),IF(T1_Data!BM225=-999,"NA",IF(T1_Data!BM225&lt;1, "&lt;1", IF(T1_Data!BM225&gt;99, "&gt;99", T1_Data!BM225))),"-")</f>
        <v>-</v>
      </c>
      <c r="BN227" s="72" t="str">
        <f>IF(ISNUMBER(T1_Data!BN225),IF(T1_Data!BN225=-999,"NA",IF(T1_Data!BN225&lt;1, "&lt;1", IF(T1_Data!BN225&gt;99, "&gt;99", T1_Data!BN225))),"-")</f>
        <v>-</v>
      </c>
      <c r="BO227" s="72" t="str">
        <f>IF(ISNUMBER(T1_Data!BO225),IF(T1_Data!BO225=-999,"NA",IF(T1_Data!BO225&lt;1, "&lt;1", IF(T1_Data!BO225&gt;99, "&gt;99", T1_Data!BO225))),"-")</f>
        <v>-</v>
      </c>
      <c r="BP227" s="72" t="str">
        <f>IF(ISNUMBER(T1_Data!BP225),IF(T1_Data!BP225=-999,"NA",IF(T1_Data!BP225&lt;1, "&lt;1", IF(T1_Data!BP225&gt;99, "&gt;99", T1_Data!BP225))),"-")</f>
        <v>-</v>
      </c>
      <c r="BQ227" s="72" t="str">
        <f>IF(ISNUMBER(T1_Data!BQ225),IF(T1_Data!BQ225=-999,"NA",IF(T1_Data!BQ225&lt;1, "&lt;1", IF(T1_Data!BQ225&gt;99, "&gt;99", T1_Data!BQ225))),"-")</f>
        <v>-</v>
      </c>
      <c r="BR227" s="72" t="str">
        <f>IF(ISNUMBER(T1_Data!BR225),IF(T1_Data!BR225=-999,"NA",IF(T1_Data!BR225&lt;1, "&lt;1", IF(T1_Data!BR225&gt;99, "&gt;99", T1_Data!BR225))),"-")</f>
        <v>-</v>
      </c>
      <c r="BS227" s="72" t="str">
        <f>IF(ISNUMBER(T1_Data!BS225),IF(T1_Data!BS225=-999,"NA",IF(T1_Data!BS225&lt;1, "&lt;1", IF(T1_Data!BS225&gt;99, "&gt;99", T1_Data!BS225))),"-")</f>
        <v>-</v>
      </c>
      <c r="BT227" s="72" t="str">
        <f>IF(ISNUMBER(T1_Data!BT225),IF(T1_Data!BT225=-999,"NA",IF(T1_Data!BT225&lt;1, "&lt;1", IF(T1_Data!BT225&gt;99, "&gt;99", T1_Data!BT225))),"-")</f>
        <v>-</v>
      </c>
      <c r="BU227" s="72" t="str">
        <f>IF(ISNUMBER(T1_Data!BU225),IF(T1_Data!BU225=-999,"NA",IF(T1_Data!BU225&lt;1, "&lt;1", IF(T1_Data!BU225&gt;99, "&gt;99", T1_Data!BU225))),"-")</f>
        <v>-</v>
      </c>
      <c r="BV227" s="72" t="str">
        <f>IF(ISNUMBER(T1_Data!BV225),IF(T1_Data!BV225=-999,"NA",IF(T1_Data!BV225&lt;1, "&lt;1", IF(T1_Data!BV225&gt;99, "&gt;99", T1_Data!BV225))),"-")</f>
        <v>-</v>
      </c>
      <c r="BW227" s="72" t="str">
        <f>IF(ISNUMBER(T1_Data!BW225),IF(T1_Data!BW225=-999,"NA",IF(T1_Data!BW225&lt;1, "&lt;1", IF(T1_Data!BW225&gt;99, "&gt;99", T1_Data!BW225))),"-")</f>
        <v>-</v>
      </c>
      <c r="BX227" s="72" t="str">
        <f>IF(ISNUMBER(T1_Data!BX225),IF(T1_Data!BX225=-999,"NA",IF(T1_Data!BX225&lt;1, "&lt;1", IF(T1_Data!BX225&gt;99, "&gt;99", T1_Data!BX225))),"-")</f>
        <v>-</v>
      </c>
      <c r="BY227" s="72" t="str">
        <f>IF(ISNUMBER(T1_Data!BY225),IF(T1_Data!BY225=-999,"NA",IF(T1_Data!BY225&lt;1, "&lt;1", IF(T1_Data!BY225&gt;99, "&gt;99", T1_Data!BY225))),"-")</f>
        <v>-</v>
      </c>
      <c r="BZ227" s="72" t="str">
        <f>IF(ISNUMBER(T1_Data!BZ225),IF(T1_Data!BZ225=-999,"NA",IF(T1_Data!BZ225&lt;1, "&lt;1", IF(T1_Data!BZ225&gt;99, "&gt;99", T1_Data!BZ225))),"-")</f>
        <v>-</v>
      </c>
      <c r="CA227" s="72" t="str">
        <f>IF(ISNUMBER(T1_Data!CA225),IF(T1_Data!CA225=-999,"NA",IF(T1_Data!CA225&lt;1, "&lt;1", IF(T1_Data!CA225&gt;99, "&gt;99", T1_Data!CA225))),"-")</f>
        <v>-</v>
      </c>
      <c r="CB227" s="72" t="str">
        <f>IF(ISNUMBER(T1_Data!CB225),IF(T1_Data!CB225=-999,"NA",IF(T1_Data!CB225&lt;1, "&lt;1", IF(T1_Data!CB225&gt;99, "&gt;99", T1_Data!CB225))),"-")</f>
        <v>-</v>
      </c>
      <c r="CC227" s="72" t="str">
        <f>IF(ISNUMBER(T1_Data!CC225),IF(T1_Data!CC225=-999,"NA",IF(T1_Data!CC225&lt;1, "&lt;1", IF(T1_Data!CC225&gt;99, "&gt;99", T1_Data!CC225))),"-")</f>
        <v>-</v>
      </c>
      <c r="CD227" s="72" t="str">
        <f>IF(ISNUMBER(T1_Data!CD225),IF(T1_Data!CD225=-999,"NA",IF(T1_Data!CD225&lt;1, "&lt;1", IF(T1_Data!CD225&gt;99, "&gt;99", T1_Data!CD225))),"-")</f>
        <v>-</v>
      </c>
      <c r="CE227" s="72" t="str">
        <f>IF(ISNUMBER(T1_Data!CE225),IF(T1_Data!CE225=-999,"NA",IF(T1_Data!CE225&lt;1, "&lt;1", IF(T1_Data!CE225&gt;99, "&gt;99", T1_Data!CE225))),"-")</f>
        <v>-</v>
      </c>
      <c r="CF227" s="72" t="str">
        <f>IF(ISNUMBER(T1_Data!CF225),IF(T1_Data!CF225=-999,"NA",IF(T1_Data!CF225&lt;1, "&lt;1", IF(T1_Data!CF225&gt;99, "&gt;99", T1_Data!CF225))),"-")</f>
        <v>-</v>
      </c>
      <c r="CG227" s="72" t="str">
        <f>IF(ISNUMBER(T1_Data!CG225),IF(T1_Data!CG225=-999,"NA",IF(T1_Data!CG225&lt;1, "&lt;1", IF(T1_Data!CG225&gt;99, "&gt;99", T1_Data!CG225))),"-")</f>
        <v>-</v>
      </c>
      <c r="CH227" s="72" t="str">
        <f>IF(ISNUMBER(T1_Data!CH225),IF(T1_Data!CH225=-999,"NA",IF(T1_Data!CH225&lt;1, "&lt;1", IF(T1_Data!CH225&gt;99, "&gt;99", T1_Data!CH225))),"-")</f>
        <v>-</v>
      </c>
      <c r="CI227" s="72" t="str">
        <f>IF(ISNUMBER(T1_Data!CI225),IF(T1_Data!CI225=-999,"NA",IF(T1_Data!CI225&lt;1, "&lt;1", IF(T1_Data!CI225&gt;99, "&gt;99", T1_Data!CI225))),"-")</f>
        <v>-</v>
      </c>
      <c r="CJ227" s="72" t="str">
        <f>IF(ISNUMBER(T1_Data!CJ225),IF(T1_Data!CJ225=-999,"NA",IF(T1_Data!CJ225&lt;1, "&lt;1", IF(T1_Data!CJ225&gt;99, "&gt;99", T1_Data!CJ225))),"-")</f>
        <v>-</v>
      </c>
      <c r="CK227" s="72" t="str">
        <f>IF(ISNUMBER(T1_Data!CK225),IF(T1_Data!CK225=-999,"NA",IF(T1_Data!CK225&lt;1, "&lt;1", IF(T1_Data!CK225&gt;99, "&gt;99", T1_Data!CK225))),"-")</f>
        <v>-</v>
      </c>
      <c r="CL227" s="72" t="str">
        <f>IF(ISNUMBER(T1_Data!CL225),IF(T1_Data!CL225=-999,"NA",IF(T1_Data!CL225&lt;1, "&lt;1", IF(T1_Data!CL225&gt;99, "&gt;99", T1_Data!CL225))),"-")</f>
        <v>-</v>
      </c>
      <c r="CM227" s="72" t="str">
        <f>IF(ISNUMBER(T1_Data!CM225),IF(T1_Data!CM225=-999,"NA",IF(T1_Data!CM225&lt;1, "&lt;1", IF(T1_Data!CM225&gt;99, "&gt;99", T1_Data!CM225))),"-")</f>
        <v>-</v>
      </c>
      <c r="CN227" s="72" t="str">
        <f>IF(ISNUMBER(T1_Data!CN225),IF(T1_Data!CN225=-999,"NA",IF(T1_Data!CN225&lt;1, "&lt;1", IF(T1_Data!CN225&gt;99, "&gt;99", T1_Data!CN225))),"-")</f>
        <v>-</v>
      </c>
      <c r="CO227" s="72" t="str">
        <f>IF(ISNUMBER(T1_Data!CO225),IF(T1_Data!CO225=-999,"NA",IF(T1_Data!CO225&lt;1, "&lt;1", IF(T1_Data!CO225&gt;99, "&gt;99", T1_Data!CO225))),"-")</f>
        <v>-</v>
      </c>
      <c r="CP227" s="72" t="str">
        <f>IF(ISNUMBER(T1_Data!CP225),IF(T1_Data!CP225=-999,"NA",IF(T1_Data!CP225&lt;1, "&lt;1", IF(T1_Data!CP225&gt;99, "&gt;99", T1_Data!CP225))),"-")</f>
        <v>-</v>
      </c>
      <c r="CQ227" s="72" t="str">
        <f>IF(ISNUMBER(T1_Data!CQ225),IF(T1_Data!CQ225=-999,"NA",IF(T1_Data!CQ225&lt;1, "&lt;1", IF(T1_Data!CQ225&gt;99, "&gt;99", T1_Data!CQ225))),"-")</f>
        <v>-</v>
      </c>
      <c r="CR227" s="72" t="str">
        <f>IF(ISNUMBER(T1_Data!CR225),IF(T1_Data!CR225=-999,"NA",IF(T1_Data!CR225&lt;1, "&lt;1", IF(T1_Data!CR225&gt;99, "&gt;99", T1_Data!CR225))),"-")</f>
        <v>-</v>
      </c>
      <c r="CS227" s="72" t="str">
        <f>IF(ISNUMBER(T1_Data!CS225),IF(T1_Data!CS225=-999,"NA",IF(T1_Data!CS225&lt;1, "&lt;1", IF(T1_Data!CS225&gt;99, "&gt;99", T1_Data!CS225))),"-")</f>
        <v>-</v>
      </c>
      <c r="CT227" s="72" t="str">
        <f>IF(ISNUMBER(T1_Data!CT225),IF(T1_Data!CT225=-999,"NA",IF(T1_Data!CT225&lt;1, "&lt;1", IF(T1_Data!CT225&gt;99, "&gt;99", T1_Data!CT225))),"-")</f>
        <v>-</v>
      </c>
      <c r="CU227" s="72" t="str">
        <f>IF(ISNUMBER(T1_Data!CU225),IF(T1_Data!CU225=-999,"NA",IF(T1_Data!CU225&lt;1, "&lt;1", IF(T1_Data!CU225&gt;99, "&gt;99", T1_Data!CU225))),"-")</f>
        <v>-</v>
      </c>
      <c r="CV227" s="72" t="str">
        <f>IF(ISNUMBER(T1_Data!CV225),IF(T1_Data!CV225=-999,"NA",IF(T1_Data!CV225&lt;1, "&lt;1", IF(T1_Data!CV225&gt;99, "&gt;99", T1_Data!CV225))),"-")</f>
        <v>-</v>
      </c>
      <c r="CW227" s="72" t="str">
        <f>IF(ISNUMBER(T1_Data!CW225),IF(T1_Data!CW225=-999,"NA",IF(T1_Data!CW225&lt;1, "&lt;1", IF(T1_Data!CW225&gt;99, "&gt;99", T1_Data!CW225))),"-")</f>
        <v>-</v>
      </c>
      <c r="CX227" s="72" t="str">
        <f>IF(ISNUMBER(T1_Data!CX225),IF(T1_Data!CX225=-999,"NA",IF(T1_Data!CX225&lt;1, "&lt;1", IF(T1_Data!CX225&gt;99, "&gt;99", T1_Data!CX225))),"-")</f>
        <v>-</v>
      </c>
      <c r="CY227" s="72" t="str">
        <f>IF(ISNUMBER(T1_Data!CY225),IF(T1_Data!CY225=-999,"NA",IF(T1_Data!CY225&lt;1, "&lt;1", IF(T1_Data!CY225&gt;99, "&gt;99", T1_Data!CY225))),"-")</f>
        <v>-</v>
      </c>
      <c r="CZ227" s="72" t="str">
        <f>IF(ISNUMBER(T1_Data!CZ225),IF(T1_Data!CZ225=-999,"NA",IF(T1_Data!CZ225&lt;1, "&lt;1", IF(T1_Data!CZ225&gt;99, "&gt;99", T1_Data!CZ225))),"-")</f>
        <v>-</v>
      </c>
      <c r="DA227" s="72" t="str">
        <f>IF(ISNUMBER(T1_Data!DA225),IF(T1_Data!DA225=-999,"NA",IF(T1_Data!DA225&lt;1, "&lt;1", IF(T1_Data!DA225&gt;99, "&gt;99", T1_Data!DA225))),"-")</f>
        <v>-</v>
      </c>
      <c r="DB227" s="72" t="str">
        <f>IF(ISNUMBER(T1_Data!DB225),IF(T1_Data!DB225=-999,"NA",IF(T1_Data!DB225&lt;1, "&lt;1", IF(T1_Data!DB225&gt;99, "&gt;99", T1_Data!DB225))),"-")</f>
        <v>-</v>
      </c>
      <c r="DC227" s="72" t="str">
        <f>IF(ISNUMBER(T1_Data!DC225),IF(T1_Data!DC225=-999,"NA",IF(T1_Data!DC225&lt;1, "&lt;1", IF(T1_Data!DC225&gt;99, "&gt;99", T1_Data!DC225))),"-")</f>
        <v>-</v>
      </c>
      <c r="DD227" s="72" t="str">
        <f>IF(ISNUMBER(T1_Data!DD225),IF(T1_Data!DD225=-999,"NA",IF(T1_Data!DD225&lt;1, "&lt;1", IF(T1_Data!DD225&gt;99, "&gt;99", T1_Data!DD225))),"-")</f>
        <v>-</v>
      </c>
      <c r="DE227" s="72" t="str">
        <f>IF(ISNUMBER(T1_Data!DE225),IF(T1_Data!DE225=-999,"NA",IF(T1_Data!DE225&lt;1, "&lt;1", IF(T1_Data!DE225&gt;99, "&gt;99", T1_Data!DE225))),"-")</f>
        <v>-</v>
      </c>
      <c r="DF227" s="72" t="str">
        <f>IF(ISNUMBER(T1_Data!DF225),IF(T1_Data!DF225=-999,"NA",IF(T1_Data!DF225&lt;1, "&lt;1", IF(T1_Data!DF225&gt;99, "&gt;99", T1_Data!DF225))),"-")</f>
        <v>-</v>
      </c>
      <c r="DG227" s="72" t="str">
        <f>IF(ISNUMBER(T1_Data!DG225),IF(T1_Data!DG225=-999,"NA",IF(T1_Data!DG225&lt;1, "&lt;1", IF(T1_Data!DG225&gt;99, "&gt;99", T1_Data!DG225))),"-")</f>
        <v>-</v>
      </c>
      <c r="DH227" s="72" t="str">
        <f>IF(ISNUMBER(T1_Data!DH225),IF(T1_Data!DH225=-999,"NA",IF(T1_Data!DH225&lt;1, "&lt;1", IF(T1_Data!DH225&gt;99, "&gt;99", T1_Data!DH225))),"-")</f>
        <v>-</v>
      </c>
      <c r="DI227" s="72" t="str">
        <f>IF(ISNUMBER(T1_Data!DI225),IF(T1_Data!DI225=-999,"NA",IF(T1_Data!DI225&lt;1, "&lt;1", IF(T1_Data!DI225&gt;99, "&gt;99", T1_Data!DI225))),"-")</f>
        <v>-</v>
      </c>
      <c r="DJ227" s="72" t="str">
        <f>IF(ISNUMBER(T1_Data!DJ225),IF(T1_Data!DJ225=-999,"NA",IF(T1_Data!DJ225&lt;1, "&lt;1", IF(T1_Data!DJ225&gt;99, "&gt;99", T1_Data!DJ225))),"-")</f>
        <v>-</v>
      </c>
      <c r="DK227" s="72" t="str">
        <f>IF(ISNUMBER(T1_Data!DK225),IF(T1_Data!DK225=-999,"NA",IF(T1_Data!DK225&lt;1, "&lt;1", IF(T1_Data!DK225&gt;99, "&gt;99", T1_Data!DK225))),"-")</f>
        <v>-</v>
      </c>
      <c r="DL227" s="72" t="str">
        <f>IF(ISNUMBER(T1_Data!DL225),IF(T1_Data!DL225=-999,"NA",IF(T1_Data!DL225&lt;1, "&lt;1", IF(T1_Data!DL225&gt;99, "&gt;99", T1_Data!DL225))),"-")</f>
        <v>-</v>
      </c>
      <c r="DM227" s="72" t="str">
        <f>IF(ISNUMBER(T1_Data!DM225),IF(T1_Data!DM225=-999,"NA",IF(T1_Data!DM225&lt;1, "&lt;1", IF(T1_Data!DM225&gt;99, "&gt;99", T1_Data!DM225))),"-")</f>
        <v>-</v>
      </c>
      <c r="DN227" s="72" t="str">
        <f>IF(ISNUMBER(T1_Data!DN225),IF(T1_Data!DN225=-999,"NA",IF(T1_Data!DN225&lt;1, "&lt;1", IF(T1_Data!DN225&gt;99, "&gt;99", T1_Data!DN225))),"-")</f>
        <v>-</v>
      </c>
      <c r="DO227" s="72" t="str">
        <f>IF(ISNUMBER(T1_Data!DO225),IF(T1_Data!DO225=-999,"NA",IF(T1_Data!DO225&lt;1, "&lt;1", IF(T1_Data!DO225&gt;99, "&gt;99", T1_Data!DO225))),"-")</f>
        <v>-</v>
      </c>
      <c r="DP227" s="72" t="str">
        <f>IF(ISNUMBER(T1_Data!DP225),IF(T1_Data!DP225=-999,"NA",IF(T1_Data!DP225&lt;1, "&lt;1", IF(T1_Data!DP225&gt;99, "&gt;99", T1_Data!DP225))),"-")</f>
        <v>-</v>
      </c>
      <c r="DQ227" s="72" t="str">
        <f>IF(ISNUMBER(T1_Data!DQ225),IF(T1_Data!DQ225=-999,"NA",IF(T1_Data!DQ225&lt;1, "&lt;1", IF(T1_Data!DQ225&gt;99, "&gt;99", T1_Data!DQ225))),"-")</f>
        <v>-</v>
      </c>
      <c r="DR227" s="72" t="str">
        <f>IF(ISNUMBER(T1_Data!DR225),IF(T1_Data!DR225=-999,"NA",IF(T1_Data!DR225&lt;1, "&lt;1", IF(T1_Data!DR225&gt;99, "&gt;99", T1_Data!DR225))),"-")</f>
        <v>-</v>
      </c>
      <c r="DS227" s="72" t="str">
        <f>IF(ISNUMBER(T1_Data!DS225),IF(T1_Data!DS225=-999,"NA",IF(T1_Data!DS225&lt;1, "&lt;1", IF(T1_Data!DS225&gt;99, "&gt;99", T1_Data!DS225))),"-")</f>
        <v>-</v>
      </c>
      <c r="DT227" s="72" t="str">
        <f>IF(ISNUMBER(T1_Data!DT225),IF(T1_Data!DT225=-999,"NA",IF(T1_Data!DT225&lt;1, "&lt;1", IF(T1_Data!DT225&gt;99, "&gt;99", T1_Data!DT225))),"-")</f>
        <v>-</v>
      </c>
      <c r="DU227" s="72" t="str">
        <f>IF(ISNUMBER(T1_Data!DU225),IF(T1_Data!DU225=-999,"NA",IF(T1_Data!DU225&lt;1, "&lt;1", IF(T1_Data!DU225&gt;99, "&gt;99", T1_Data!DU225))),"-")</f>
        <v>-</v>
      </c>
      <c r="DV227" s="72" t="str">
        <f>IF(ISNUMBER(T1_Data!DV225),IF(T1_Data!DV225=-999,"NA",IF(T1_Data!DV225&lt;1, "&lt;1", IF(T1_Data!DV225&gt;99, "&gt;99", T1_Data!DV225))),"-")</f>
        <v>-</v>
      </c>
      <c r="DW227" s="72" t="str">
        <f>IF(ISNUMBER(T1_Data!DW225),IF(T1_Data!DW225=-999,"NA",IF(T1_Data!DW225&lt;1, "&lt;1", IF(T1_Data!DW225&gt;99, "&gt;99", T1_Data!DW225))),"-")</f>
        <v>-</v>
      </c>
      <c r="DX227" s="72" t="str">
        <f>IF(ISNUMBER(T1_Data!DX225),IF(T1_Data!DX225=-999,"NA",IF(T1_Data!DX225&lt;1, "&lt;1", IF(T1_Data!DX225&gt;99, "&gt;99", T1_Data!DX225))),"-")</f>
        <v>-</v>
      </c>
      <c r="DY227" s="72" t="str">
        <f>IF(ISNUMBER(T1_Data!DY225),IF(T1_Data!DY225=-999,"NA",IF(T1_Data!DY225&lt;1, "&lt;1", IF(T1_Data!DY225&gt;99, "&gt;99", T1_Data!DY225))),"-")</f>
        <v>-</v>
      </c>
      <c r="DZ227" s="72" t="str">
        <f>IF(ISNUMBER(T1_Data!DZ225),IF(T1_Data!DZ225=-999,"NA",IF(T1_Data!DZ225&lt;1, "&lt;1", IF(T1_Data!DZ225&gt;99, "&gt;99", T1_Data!DZ225))),"-")</f>
        <v>-</v>
      </c>
      <c r="EA227" s="72" t="str">
        <f>IF(ISNUMBER(T1_Data!EA225),IF(T1_Data!EA225=-999,"NA",IF(T1_Data!EA225&lt;1, "&lt;1", IF(T1_Data!EA225&gt;99, "&gt;99", T1_Data!EA225))),"-")</f>
        <v>-</v>
      </c>
      <c r="EB227" s="72" t="str">
        <f>IF(ISNUMBER(T1_Data!EB225),IF(T1_Data!EB225=-999,"NA",IF(T1_Data!EB225&lt;1, "&lt;1", IF(T1_Data!EB225&gt;99, "&gt;99", T1_Data!EB225))),"-")</f>
        <v>-</v>
      </c>
      <c r="EC227" s="72" t="str">
        <f>IF(ISNUMBER(T1_Data!EC225),IF(T1_Data!EC225=-999,"NA",IF(T1_Data!EC225&lt;1, "&lt;1", IF(T1_Data!EC225&gt;99, "&gt;99", T1_Data!EC225))),"-")</f>
        <v>-</v>
      </c>
      <c r="ED227" s="72" t="str">
        <f>IF(ISNUMBER(T1_Data!ED225),IF(T1_Data!ED225=-999,"NA",IF(T1_Data!ED225&lt;1, "&lt;1", IF(T1_Data!ED225&gt;99, "&gt;99", T1_Data!ED225))),"-")</f>
        <v>-</v>
      </c>
      <c r="EE227" s="72" t="str">
        <f>IF(ISNUMBER(T1_Data!EE225),IF(T1_Data!EE225=-999,"NA",IF(T1_Data!EE225&lt;1, "&lt;1", IF(T1_Data!EE225&gt;99, "&gt;99", T1_Data!EE225))),"-")</f>
        <v>-</v>
      </c>
      <c r="EF227" s="72" t="str">
        <f>IF(ISNUMBER(T1_Data!EF225),IF(T1_Data!EF225=-999,"NA",IF(T1_Data!EF225&lt;1, "&lt;1", IF(T1_Data!EF225&gt;99, "&gt;99", T1_Data!EF225))),"-")</f>
        <v>-</v>
      </c>
      <c r="EG227" s="72" t="str">
        <f>IF(ISNUMBER(T1_Data!EG225),IF(T1_Data!EG225=-999,"NA",IF(T1_Data!EG225&lt;1, "&lt;1", IF(T1_Data!EG225&gt;99, "&gt;99", T1_Data!EG225))),"-")</f>
        <v>-</v>
      </c>
      <c r="EH227" s="72" t="str">
        <f>IF(ISNUMBER(T1_Data!EH225),IF(T1_Data!EH225=-999,"NA",IF(T1_Data!EH225&lt;1, "&lt;1", IF(T1_Data!EH225&gt;99, "&gt;99", T1_Data!EH225))),"-")</f>
        <v>-</v>
      </c>
      <c r="EI227" s="72" t="str">
        <f>IF(ISNUMBER(T1_Data!EI225),IF(T1_Data!EI225=-999,"NA",IF(T1_Data!EI225&lt;1, "&lt;1", IF(T1_Data!EI225&gt;99, "&gt;99", T1_Data!EI225))),"-")</f>
        <v>-</v>
      </c>
      <c r="EJ227" s="72" t="str">
        <f>IF(ISNUMBER(T1_Data!EJ225),IF(T1_Data!EJ225=-999,"NA",IF(T1_Data!EJ225&lt;1, "&lt;1", IF(T1_Data!EJ225&gt;99, "&gt;99", T1_Data!EJ225))),"-")</f>
        <v>-</v>
      </c>
      <c r="EK227" s="72" t="str">
        <f>IF(ISNUMBER(T1_Data!EK225),IF(T1_Data!EK225=-999,"NA",IF(T1_Data!EK225&lt;1, "&lt;1", IF(T1_Data!EK225&gt;99, "&gt;99", T1_Data!EK225))),"-")</f>
        <v>-</v>
      </c>
      <c r="EL227" s="72" t="str">
        <f>IF(ISNUMBER(T1_Data!EL225),IF(T1_Data!EL225=-999,"NA",IF(T1_Data!EL225&lt;1, "&lt;1", IF(T1_Data!EL225&gt;99, "&gt;99", T1_Data!EL225))),"-")</f>
        <v>-</v>
      </c>
      <c r="EM227" s="72" t="str">
        <f>IF(ISNUMBER(T1_Data!EM225),IF(T1_Data!EM225=-999,"NA",IF(T1_Data!EM225&lt;1, "&lt;1", IF(T1_Data!EM225&gt;99, "&gt;99", T1_Data!EM225))),"-")</f>
        <v>-</v>
      </c>
      <c r="EN227" s="72" t="str">
        <f>IF(ISNUMBER(T1_Data!EN225),IF(T1_Data!EN225=-999,"NA",IF(T1_Data!EN225&lt;1, "&lt;1", IF(T1_Data!EN225&gt;99, "&gt;99", T1_Data!EN225))),"-")</f>
        <v>-</v>
      </c>
      <c r="EO227" s="72" t="str">
        <f>IF(ISNUMBER(T1_Data!EO225),IF(T1_Data!EO225=-999,"NA",IF(T1_Data!EO225&lt;1, "&lt;1", IF(T1_Data!EO225&gt;99, "&gt;99", T1_Data!EO225))),"-")</f>
        <v>-</v>
      </c>
      <c r="EP227" s="72" t="str">
        <f>IF(ISNUMBER(T1_Data!EP225),IF(T1_Data!EP225=-999,"NA",IF(T1_Data!EP225&lt;1, "&lt;1", IF(T1_Data!EP225&gt;99, "&gt;99", T1_Data!EP225))),"-")</f>
        <v>-</v>
      </c>
      <c r="EQ227" s="72" t="str">
        <f>IF(ISNUMBER(T1_Data!EQ225),IF(T1_Data!EQ225=-999,"NA",IF(T1_Data!EQ225&lt;1, "&lt;1", IF(T1_Data!EQ225&gt;99, "&gt;99", T1_Data!EQ225))),"-")</f>
        <v>-</v>
      </c>
      <c r="ER227" s="72" t="str">
        <f>IF(ISNUMBER(T1_Data!ER225),IF(T1_Data!ER225=-999,"NA",IF(T1_Data!ER225&lt;1, "&lt;1", IF(T1_Data!ER225&gt;99, "&gt;99", T1_Data!ER225))),"-")</f>
        <v>-</v>
      </c>
      <c r="ES227" s="72" t="str">
        <f>IF(ISNUMBER(T1_Data!ES225),IF(T1_Data!ES225=-999,"NA",IF(T1_Data!ES225&lt;1, "&lt;1", IF(T1_Data!ES225&gt;99, "&gt;99", T1_Data!ES225))),"-")</f>
        <v>-</v>
      </c>
      <c r="ET227" s="72" t="str">
        <f>IF(ISNUMBER(T1_Data!ET225),IF(T1_Data!ET225=-999,"NA",IF(T1_Data!ET225&lt;1, "&lt;1", IF(T1_Data!ET225&gt;99, "&gt;99", T1_Data!ET225))),"-")</f>
        <v>-</v>
      </c>
      <c r="EU227" s="72" t="str">
        <f>IF(ISNUMBER(T1_Data!EU225),IF(T1_Data!EU225=-999,"NA",IF(T1_Data!EU225&lt;1, "&lt;1", IF(T1_Data!EU225&gt;99, "&gt;99", T1_Data!EU225))),"-")</f>
        <v>-</v>
      </c>
      <c r="EV227" s="72" t="str">
        <f>IF(ISNUMBER(T1_Data!EV225),IF(T1_Data!EV225=-999,"NA",IF(T1_Data!EV225&lt;1, "&lt;1", IF(T1_Data!EV225&gt;99, "&gt;99", T1_Data!EV225))),"-")</f>
        <v>-</v>
      </c>
      <c r="EW227" s="72" t="str">
        <f>IF(ISNUMBER(T1_Data!EW225),IF(T1_Data!EW225=-999,"NA",IF(T1_Data!EW225&lt;1, "&lt;1", IF(T1_Data!EW225&gt;99, "&gt;99", T1_Data!EW225))),"-")</f>
        <v>-</v>
      </c>
      <c r="EX227" s="72" t="str">
        <f>IF(ISNUMBER(T1_Data!EX225),IF(T1_Data!EX225=-999,"NA",IF(T1_Data!EX225&lt;1, "&lt;1", IF(T1_Data!EX225&gt;99, "&gt;99", T1_Data!EX225))),"-")</f>
        <v>-</v>
      </c>
      <c r="EY227" s="72" t="str">
        <f>IF(ISNUMBER(T1_Data!EY225),IF(T1_Data!EY225=-999,"NA",IF(T1_Data!EY225&lt;1, "&lt;1", IF(T1_Data!EY225&gt;99, "&gt;99", T1_Data!EY225))),"-")</f>
        <v>-</v>
      </c>
      <c r="EZ227" s="72" t="str">
        <f>IF(ISNUMBER(T1_Data!EZ225),IF(T1_Data!EZ225=-999,"NA",IF(T1_Data!EZ225&lt;1, "&lt;1", IF(T1_Data!EZ225&gt;99, "&gt;99", T1_Data!EZ225))),"-")</f>
        <v>-</v>
      </c>
      <c r="FA227" s="72" t="str">
        <f>IF(ISNUMBER(T1_Data!FA225),IF(T1_Data!FA225=-999,"NA",IF(T1_Data!FA225&lt;1, "&lt;1", IF(T1_Data!FA225&gt;99, "&gt;99", T1_Data!FA225))),"-")</f>
        <v>-</v>
      </c>
      <c r="FB227" s="72" t="str">
        <f>IF(ISNUMBER(T1_Data!FB225),IF(T1_Data!FB225=-999,"NA",IF(T1_Data!FB225&lt;1, "&lt;1", IF(T1_Data!FB225&gt;99, "&gt;99", T1_Data!FB225))),"-")</f>
        <v>-</v>
      </c>
      <c r="FC227" s="72" t="str">
        <f>IF(ISNUMBER(T1_Data!FC225),IF(T1_Data!FC225=-999,"NA",IF(T1_Data!FC225&lt;1, "&lt;1", IF(T1_Data!FC225&gt;99, "&gt;99", T1_Data!FC225))),"-")</f>
        <v>-</v>
      </c>
      <c r="FD227" s="72" t="str">
        <f>IF(ISNUMBER(T1_Data!FD225),IF(T1_Data!FD225=-999,"NA",IF(T1_Data!FD225&lt;1, "&lt;1", IF(T1_Data!FD225&gt;99, "&gt;99", T1_Data!FD225))),"-")</f>
        <v>-</v>
      </c>
      <c r="FE227" s="72" t="str">
        <f>IF(ISNUMBER(T1_Data!FE225),IF(T1_Data!FE225=-999,"NA",IF(T1_Data!FE225&lt;1, "&lt;1", IF(T1_Data!FE225&gt;99, "&gt;99", T1_Data!FE225))),"-")</f>
        <v>-</v>
      </c>
      <c r="FF227" s="72" t="str">
        <f>IF(ISNUMBER(T1_Data!FF225),IF(T1_Data!FF225=-999,"NA",IF(T1_Data!FF225&lt;1, "&lt;1", IF(T1_Data!FF225&gt;99, "&gt;99", T1_Data!FF225))),"-")</f>
        <v>-</v>
      </c>
      <c r="FG227" s="72" t="str">
        <f>IF(ISNUMBER(T1_Data!FG225),IF(T1_Data!FG225=-999,"NA",IF(T1_Data!FG225&lt;1, "&lt;1", IF(T1_Data!FG225&gt;99, "&gt;99", T1_Data!FG225))),"-")</f>
        <v>-</v>
      </c>
      <c r="FH227" s="72" t="str">
        <f>IF(ISNUMBER(T1_Data!FH225),IF(T1_Data!FH225=-999,"NA",IF(T1_Data!FH225&lt;1, "&lt;1", IF(T1_Data!FH225&gt;99, "&gt;99", T1_Data!FH225))),"-")</f>
        <v>-</v>
      </c>
      <c r="FI227" s="72" t="str">
        <f>IF(ISNUMBER(T1_Data!FI225),IF(T1_Data!FI225=-999,"NA",IF(T1_Data!FI225&lt;1, "&lt;1", IF(T1_Data!FI225&gt;99, "&gt;99", T1_Data!FI225))),"-")</f>
        <v>-</v>
      </c>
      <c r="FJ227" s="72" t="str">
        <f>IF(ISNUMBER(T1_Data!FJ225),IF(T1_Data!FJ225=-999,"NA",IF(T1_Data!FJ225&lt;1, "&lt;1", IF(T1_Data!FJ225&gt;99, "&gt;99", T1_Data!FJ225))),"-")</f>
        <v>-</v>
      </c>
      <c r="FK227" s="72" t="str">
        <f>IF(ISNUMBER(T1_Data!FK225),IF(T1_Data!FK225=-999,"NA",IF(T1_Data!FK225&lt;1, "&lt;1", IF(T1_Data!FK225&gt;99, "&gt;99", T1_Data!FK225))),"-")</f>
        <v>-</v>
      </c>
      <c r="FL227" s="72" t="str">
        <f>IF(ISNUMBER(T1_Data!FL225),IF(T1_Data!FL225=-999,"NA",IF(T1_Data!FL225&lt;1, "&lt;1", IF(T1_Data!FL225&gt;99, "&gt;99", T1_Data!FL225))),"-")</f>
        <v>-</v>
      </c>
      <c r="FM227" s="72" t="str">
        <f>IF(ISNUMBER(T1_Data!FM225),IF(T1_Data!FM225=-999,"NA",IF(T1_Data!FM225&lt;1, "&lt;1", IF(T1_Data!FM225&gt;99, "&gt;99", T1_Data!FM225))),"-")</f>
        <v>-</v>
      </c>
      <c r="FN227" s="72" t="str">
        <f>IF(ISNUMBER(T1_Data!FN225),IF(T1_Data!FN225=-999,"NA",IF(T1_Data!FN225&lt;1, "&lt;1", IF(T1_Data!FN225&gt;99, "&gt;99", T1_Data!FN225))),"-")</f>
        <v>-</v>
      </c>
      <c r="FO227" s="72" t="str">
        <f>IF(ISNUMBER(T1_Data!FO225),IF(T1_Data!FO225=-999,"NA",IF(T1_Data!FO225&lt;1, "&lt;1", IF(T1_Data!FO225&gt;99, "&gt;99", T1_Data!FO225))),"-")</f>
        <v>-</v>
      </c>
      <c r="FP227" s="72" t="str">
        <f>IF(ISNUMBER(T1_Data!FP225),IF(T1_Data!FP225=-999,"NA",IF(T1_Data!FP225&lt;1, "&lt;1", IF(T1_Data!FP225&gt;99, "&gt;99", T1_Data!FP225))),"-")</f>
        <v>-</v>
      </c>
      <c r="FQ227" s="72" t="str">
        <f>IF(ISNUMBER(T1_Data!FQ225),IF(T1_Data!FQ225=-999,"NA",IF(T1_Data!FQ225&lt;1, "&lt;1", IF(T1_Data!FQ225&gt;99, "&gt;99", T1_Data!FQ225))),"-")</f>
        <v>-</v>
      </c>
      <c r="FR227" s="72" t="str">
        <f>IF(ISNUMBER(T1_Data!FR225),IF(T1_Data!FR225=-999,"NA",IF(T1_Data!FR225&lt;1, "&lt;1", IF(T1_Data!FR225&gt;99, "&gt;99", T1_Data!FR225))),"-")</f>
        <v>-</v>
      </c>
      <c r="FS227" s="72" t="str">
        <f>IF(ISNUMBER(T1_Data!FS225),IF(T1_Data!FS225=-999,"NA",IF(T1_Data!FS225&lt;1, "&lt;1", IF(T1_Data!FS225&gt;99, "&gt;99", T1_Data!FS225))),"-")</f>
        <v>-</v>
      </c>
      <c r="FT227" s="72" t="str">
        <f>IF(ISNUMBER(T1_Data!FT225),IF(T1_Data!FT225=-999,"NA",IF(T1_Data!FT225&lt;1, "&lt;1", IF(T1_Data!FT225&gt;99, "&gt;99", T1_Data!FT225))),"-")</f>
        <v>-</v>
      </c>
      <c r="FU227" s="72" t="str">
        <f>IF(ISNUMBER(T1_Data!FU225),IF(T1_Data!FU225=-999,"NA",IF(T1_Data!FU225&lt;1, "&lt;1", IF(T1_Data!FU225&gt;99, "&gt;99", T1_Data!FU225))),"-")</f>
        <v>-</v>
      </c>
      <c r="FV227" s="72" t="str">
        <f>IF(ISNUMBER(T1_Data!FV225),IF(T1_Data!FV225=-999,"NA",IF(T1_Data!FV225&lt;1, "&lt;1", IF(T1_Data!FV225&gt;99, "&gt;99", T1_Data!FV225))),"-")</f>
        <v>-</v>
      </c>
      <c r="FW227" s="72" t="str">
        <f>IF(ISNUMBER(T1_Data!FW225),IF(T1_Data!FW225=-999,"NA",IF(T1_Data!FW225&lt;1, "&lt;1", IF(T1_Data!FW225&gt;99, "&gt;99", T1_Data!FW225))),"-")</f>
        <v>-</v>
      </c>
      <c r="FX227" s="71" t="str">
        <f>IF(ISBLANK(T1_Data!FX225), "", T1_Data!FX225)</f>
        <v/>
      </c>
    </row>
    <row r="228" spans="1:180" x14ac:dyDescent="0.25">
      <c r="A228" s="71" t="str">
        <f>IF(ISBLANK(T1_Data!A226), "", T1_Data!A226)</f>
        <v/>
      </c>
      <c r="B228" s="72" t="str">
        <f>IF(ISNUMBER(T1_Data!B226), T1_Data!B226,"-")</f>
        <v>-</v>
      </c>
      <c r="C228" s="72" t="str">
        <f>IF(ISNUMBER(T1_Data!C226),IF(T1_Data!C226=-999,"NA",IF(T1_Data!C226&lt;1, "&lt;1", IF(T1_Data!C226&gt;99, "&gt;99", T1_Data!C226))),"-")</f>
        <v>-</v>
      </c>
      <c r="D228" s="72" t="str">
        <f>IF(ISNUMBER(T1_Data!D226),IF(T1_Data!D226=-999,"NA",IF(T1_Data!D226&lt;1, "&lt;1", IF(T1_Data!D226&gt;99, "&gt;99", T1_Data!D226))),"-")</f>
        <v>-</v>
      </c>
      <c r="E228" s="72" t="str">
        <f>IF(ISNUMBER(T1_Data!E226),IF(T1_Data!E226=-999,"NA",IF(T1_Data!E226&lt;1, "&lt;1", IF(T1_Data!E226&gt;99, "&gt;99", T1_Data!E226))),"-")</f>
        <v>-</v>
      </c>
      <c r="F228" s="72" t="str">
        <f>IF(ISNUMBER(T1_Data!F226),IF(T1_Data!F226=-999,"NA",IF(T1_Data!F226&lt;1, "&lt;1", IF(T1_Data!F226&gt;99, "&gt;99", T1_Data!F226))),"-")</f>
        <v>-</v>
      </c>
      <c r="G228" s="72" t="str">
        <f>IF(ISNUMBER(T1_Data!G226),IF(T1_Data!G226=-999,"NA",IF(T1_Data!G226&lt;1, "&lt;1", IF(T1_Data!G226&gt;99, "&gt;99", T1_Data!G226))),"-")</f>
        <v>-</v>
      </c>
      <c r="H228" s="72" t="str">
        <f>IF(ISNUMBER(T1_Data!H226),IF(T1_Data!H226=-999,"NA",IF(T1_Data!H226&lt;1, "&lt;1", IF(T1_Data!H226&gt;99, "&gt;99", T1_Data!H226))),"-")</f>
        <v>-</v>
      </c>
      <c r="I228" s="72" t="str">
        <f>IF(ISNUMBER(T1_Data!I226),IF(T1_Data!I226=-999,"NA",IF(T1_Data!I226&lt;1, "&lt;1", IF(T1_Data!I226&gt;99, "&gt;99", T1_Data!I226))),"-")</f>
        <v>-</v>
      </c>
      <c r="J228" s="72" t="str">
        <f>IF(ISNUMBER(T1_Data!J226),IF(T1_Data!J226=-999,"NA",IF(T1_Data!J226&lt;1, "&lt;1", IF(T1_Data!J226&gt;99, "&gt;99", T1_Data!J226))),"-")</f>
        <v>-</v>
      </c>
      <c r="K228" s="72" t="str">
        <f>IF(ISNUMBER(T1_Data!K226),IF(T1_Data!K226=-999,"NA",IF(T1_Data!K226&lt;1, "&lt;1", IF(T1_Data!K226&gt;99, "&gt;99", T1_Data!K226))),"-")</f>
        <v>-</v>
      </c>
      <c r="L228" s="72" t="str">
        <f>IF(ISNUMBER(T1_Data!L226),IF(T1_Data!L226=-999,"NA",IF(T1_Data!L226&lt;1, "&lt;1", IF(T1_Data!L226&gt;99, "&gt;99", T1_Data!L226))),"-")</f>
        <v>-</v>
      </c>
      <c r="M228" s="72" t="str">
        <f>IF(ISNUMBER(T1_Data!M226),IF(T1_Data!M226=-999,"NA",IF(T1_Data!M226&lt;1, "&lt;1", IF(T1_Data!M226&gt;99, "&gt;99", T1_Data!M226))),"-")</f>
        <v>-</v>
      </c>
      <c r="N228" s="72" t="str">
        <f>IF(ISNUMBER(T1_Data!N226),IF(T1_Data!N226=-999,"NA",IF(T1_Data!N226&lt;1, "&lt;1", IF(T1_Data!N226&gt;99, "&gt;99", T1_Data!N226))),"-")</f>
        <v>-</v>
      </c>
      <c r="O228" s="72" t="str">
        <f>IF(ISNUMBER(T1_Data!O226),IF(T1_Data!O226=-999,"NA",IF(T1_Data!O226&lt;1, "&lt;1", IF(T1_Data!O226&gt;99, "&gt;99", T1_Data!O226))),"-")</f>
        <v>-</v>
      </c>
      <c r="P228" s="72" t="str">
        <f>IF(ISNUMBER(T1_Data!P226),IF(T1_Data!P226=-999,"NA",IF(T1_Data!P226&lt;1, "&lt;1", IF(T1_Data!P226&gt;99, "&gt;99", T1_Data!P226))),"-")</f>
        <v>-</v>
      </c>
      <c r="Q228" s="72" t="str">
        <f>IF(ISNUMBER(T1_Data!Q226),IF(T1_Data!Q226=-999,"NA",IF(T1_Data!Q226&lt;1, "&lt;1", IF(T1_Data!Q226&gt;99, "&gt;99", T1_Data!Q226))),"-")</f>
        <v>-</v>
      </c>
      <c r="R228" s="72" t="str">
        <f>IF(ISNUMBER(T1_Data!R226),IF(T1_Data!R226=-999,"NA",IF(T1_Data!R226&lt;1, "&lt;1", IF(T1_Data!R226&gt;99, "&gt;99", T1_Data!R226))),"-")</f>
        <v>-</v>
      </c>
      <c r="S228" s="72" t="str">
        <f>IF(ISNUMBER(T1_Data!S226),IF(T1_Data!S226=-999,"NA",IF(T1_Data!S226&lt;1, "&lt;1", IF(T1_Data!S226&gt;99, "&gt;99", T1_Data!S226))),"-")</f>
        <v>-</v>
      </c>
      <c r="T228" s="72" t="str">
        <f>IF(ISNUMBER(T1_Data!T226),IF(T1_Data!T226=-999,"NA",IF(T1_Data!T226&lt;1, "&lt;1", IF(T1_Data!T226&gt;99, "&gt;99", T1_Data!T226))),"-")</f>
        <v>-</v>
      </c>
      <c r="U228" s="72" t="str">
        <f>IF(ISNUMBER(T1_Data!U226),IF(T1_Data!U226=-999,"NA",IF(T1_Data!U226&lt;1, "&lt;1", IF(T1_Data!U226&gt;99, "&gt;99", T1_Data!U226))),"-")</f>
        <v>-</v>
      </c>
      <c r="V228" s="72" t="str">
        <f>IF(ISNUMBER(T1_Data!V226),IF(T1_Data!V226=-999,"NA",IF(T1_Data!V226&lt;1, "&lt;1", IF(T1_Data!V226&gt;99, "&gt;99", T1_Data!V226))),"-")</f>
        <v>-</v>
      </c>
      <c r="W228" s="72" t="str">
        <f>IF(ISNUMBER(T1_Data!W226),IF(T1_Data!W226=-999,"NA",IF(T1_Data!W226&lt;1, "&lt;1", IF(T1_Data!W226&gt;99, "&gt;99", T1_Data!W226))),"-")</f>
        <v>-</v>
      </c>
      <c r="X228" s="72" t="str">
        <f>IF(ISNUMBER(T1_Data!X226),IF(T1_Data!X226=-999,"NA",IF(T1_Data!X226&lt;1, "&lt;1", IF(T1_Data!X226&gt;99, "&gt;99", T1_Data!X226))),"-")</f>
        <v>-</v>
      </c>
      <c r="Y228" s="72" t="str">
        <f>IF(ISNUMBER(T1_Data!Y226),IF(T1_Data!Y226=-999,"NA",IF(T1_Data!Y226&lt;1, "&lt;1", IF(T1_Data!Y226&gt;99, "&gt;99", T1_Data!Y226))),"-")</f>
        <v>-</v>
      </c>
      <c r="Z228" s="72" t="str">
        <f>IF(ISNUMBER(T1_Data!Z226),IF(T1_Data!Z226=-999,"NA",IF(T1_Data!Z226&lt;1, "&lt;1", IF(T1_Data!Z226&gt;99, "&gt;99", T1_Data!Z226))),"-")</f>
        <v>-</v>
      </c>
      <c r="AA228" s="72" t="str">
        <f>IF(ISNUMBER(T1_Data!AA226),IF(T1_Data!AA226=-999,"NA",IF(T1_Data!AA226&lt;1, "&lt;1", IF(T1_Data!AA226&gt;99, "&gt;99", T1_Data!AA226))),"-")</f>
        <v>-</v>
      </c>
      <c r="AB228" s="72" t="str">
        <f>IF(ISNUMBER(T1_Data!AB226),IF(T1_Data!AB226=-999,"NA",IF(T1_Data!AB226&lt;1, "&lt;1", IF(T1_Data!AB226&gt;99, "&gt;99", T1_Data!AB226))),"-")</f>
        <v>-</v>
      </c>
      <c r="AC228" s="72" t="str">
        <f>IF(ISNUMBER(T1_Data!AC226),IF(T1_Data!AC226=-999,"NA",IF(T1_Data!AC226&lt;1, "&lt;1", IF(T1_Data!AC226&gt;99, "&gt;99", T1_Data!AC226))),"-")</f>
        <v>-</v>
      </c>
      <c r="AD228" s="72" t="str">
        <f>IF(ISNUMBER(T1_Data!AD226),IF(T1_Data!AD226=-999,"NA",IF(T1_Data!AD226&lt;1, "&lt;1", IF(T1_Data!AD226&gt;99, "&gt;99", T1_Data!AD226))),"-")</f>
        <v>-</v>
      </c>
      <c r="AE228" s="72" t="str">
        <f>IF(ISNUMBER(T1_Data!AE226),IF(T1_Data!AE226=-999,"NA",IF(T1_Data!AE226&lt;1, "&lt;1", IF(T1_Data!AE226&gt;99, "&gt;99", T1_Data!AE226))),"-")</f>
        <v>-</v>
      </c>
      <c r="AF228" s="72" t="str">
        <f>IF(ISNUMBER(T1_Data!AF226),IF(T1_Data!AF226=-999,"NA",IF(T1_Data!AF226&lt;1, "&lt;1", IF(T1_Data!AF226&gt;99, "&gt;99", T1_Data!AF226))),"-")</f>
        <v>-</v>
      </c>
      <c r="AG228" s="72" t="str">
        <f>IF(ISNUMBER(T1_Data!AG226),IF(T1_Data!AG226=-999,"NA",IF(T1_Data!AG226&lt;1, "&lt;1", IF(T1_Data!AG226&gt;99, "&gt;99", T1_Data!AG226))),"-")</f>
        <v>-</v>
      </c>
      <c r="AH228" s="72" t="str">
        <f>IF(ISNUMBER(T1_Data!AH226),IF(T1_Data!AH226=-999,"NA",IF(T1_Data!AH226&lt;1, "&lt;1", IF(T1_Data!AH226&gt;99, "&gt;99", T1_Data!AH226))),"-")</f>
        <v>-</v>
      </c>
      <c r="AI228" s="72" t="str">
        <f>IF(ISNUMBER(T1_Data!AI226),IF(T1_Data!AI226=-999,"NA",IF(T1_Data!AI226&lt;1, "&lt;1", IF(T1_Data!AI226&gt;99, "&gt;99", T1_Data!AI226))),"-")</f>
        <v>-</v>
      </c>
      <c r="AJ228" s="72" t="str">
        <f>IF(ISNUMBER(T1_Data!AJ226),IF(T1_Data!AJ226=-999,"NA",IF(T1_Data!AJ226&lt;1, "&lt;1", IF(T1_Data!AJ226&gt;99, "&gt;99", T1_Data!AJ226))),"-")</f>
        <v>-</v>
      </c>
      <c r="AK228" s="72" t="str">
        <f>IF(ISNUMBER(T1_Data!AK226),IF(T1_Data!AK226=-999,"NA",IF(T1_Data!AK226&lt;1, "&lt;1", IF(T1_Data!AK226&gt;99, "&gt;99", T1_Data!AK226))),"-")</f>
        <v>-</v>
      </c>
      <c r="AL228" s="72" t="str">
        <f>IF(ISNUMBER(T1_Data!AL226),IF(T1_Data!AL226=-999,"NA",IF(T1_Data!AL226&lt;1, "&lt;1", IF(T1_Data!AL226&gt;99, "&gt;99", T1_Data!AL226))),"-")</f>
        <v>-</v>
      </c>
      <c r="AM228" s="72" t="str">
        <f>IF(ISNUMBER(T1_Data!AM226),IF(T1_Data!AM226=-999,"NA",IF(T1_Data!AM226&lt;1, "&lt;1", IF(T1_Data!AM226&gt;99, "&gt;99", T1_Data!AM226))),"-")</f>
        <v>-</v>
      </c>
      <c r="AN228" s="72" t="str">
        <f>IF(ISNUMBER(T1_Data!AN226),IF(T1_Data!AN226=-999,"NA",IF(T1_Data!AN226&lt;1, "&lt;1", IF(T1_Data!AN226&gt;99, "&gt;99", T1_Data!AN226))),"-")</f>
        <v>-</v>
      </c>
      <c r="AO228" s="72" t="str">
        <f>IF(ISNUMBER(T1_Data!AO226),IF(T1_Data!AO226=-999,"NA",IF(T1_Data!AO226&lt;1, "&lt;1", IF(T1_Data!AO226&gt;99, "&gt;99", T1_Data!AO226))),"-")</f>
        <v>-</v>
      </c>
      <c r="AP228" s="72" t="str">
        <f>IF(ISNUMBER(T1_Data!AP226),IF(T1_Data!AP226=-999,"NA",IF(T1_Data!AP226&lt;1, "&lt;1", IF(T1_Data!AP226&gt;99, "&gt;99", T1_Data!AP226))),"-")</f>
        <v>-</v>
      </c>
      <c r="AQ228" s="72" t="str">
        <f>IF(ISNUMBER(T1_Data!AQ226),IF(T1_Data!AQ226=-999,"NA",IF(T1_Data!AQ226&lt;1, "&lt;1", IF(T1_Data!AQ226&gt;99, "&gt;99", T1_Data!AQ226))),"-")</f>
        <v>-</v>
      </c>
      <c r="AR228" s="72" t="str">
        <f>IF(ISNUMBER(T1_Data!AR226),IF(T1_Data!AR226=-999,"NA",IF(T1_Data!AR226&lt;1, "&lt;1", IF(T1_Data!AR226&gt;99, "&gt;99", T1_Data!AR226))),"-")</f>
        <v>-</v>
      </c>
      <c r="AS228" s="72" t="str">
        <f>IF(ISNUMBER(T1_Data!AS226),IF(T1_Data!AS226=-999,"NA",IF(T1_Data!AS226&lt;1, "&lt;1", IF(T1_Data!AS226&gt;99, "&gt;99", T1_Data!AS226))),"-")</f>
        <v>-</v>
      </c>
      <c r="AT228" s="72" t="str">
        <f>IF(ISNUMBER(T1_Data!AT226),IF(T1_Data!AT226=-999,"NA",IF(T1_Data!AT226&lt;1, "&lt;1", IF(T1_Data!AT226&gt;99, "&gt;99", T1_Data!AT226))),"-")</f>
        <v>-</v>
      </c>
      <c r="AU228" s="72" t="str">
        <f>IF(ISNUMBER(T1_Data!AU226),IF(T1_Data!AU226=-999,"NA",IF(T1_Data!AU226&lt;1, "&lt;1", IF(T1_Data!AU226&gt;99, "&gt;99", T1_Data!AU226))),"-")</f>
        <v>-</v>
      </c>
      <c r="AV228" s="72" t="str">
        <f>IF(ISNUMBER(T1_Data!AV226),IF(T1_Data!AV226=-999,"NA",IF(T1_Data!AV226&lt;1, "&lt;1", IF(T1_Data!AV226&gt;99, "&gt;99", T1_Data!AV226))),"-")</f>
        <v>-</v>
      </c>
      <c r="AW228" s="72" t="str">
        <f>IF(ISNUMBER(T1_Data!AW226),IF(T1_Data!AW226=-999,"NA",IF(T1_Data!AW226&lt;1, "&lt;1", IF(T1_Data!AW226&gt;99, "&gt;99", T1_Data!AW226))),"-")</f>
        <v>-</v>
      </c>
      <c r="AX228" s="72" t="str">
        <f>IF(ISNUMBER(T1_Data!AX226),IF(T1_Data!AX226=-999,"NA",IF(T1_Data!AX226&lt;1, "&lt;1", IF(T1_Data!AX226&gt;99, "&gt;99", T1_Data!AX226))),"-")</f>
        <v>-</v>
      </c>
      <c r="AY228" s="72" t="str">
        <f>IF(ISNUMBER(T1_Data!AY226),IF(T1_Data!AY226=-999,"NA",IF(T1_Data!AY226&lt;1, "&lt;1", IF(T1_Data!AY226&gt;99, "&gt;99", T1_Data!AY226))),"-")</f>
        <v>-</v>
      </c>
      <c r="AZ228" s="72" t="str">
        <f>IF(ISNUMBER(T1_Data!AZ226),IF(T1_Data!AZ226=-999,"NA",IF(T1_Data!AZ226&lt;1, "&lt;1", IF(T1_Data!AZ226&gt;99, "&gt;99", T1_Data!AZ226))),"-")</f>
        <v>-</v>
      </c>
      <c r="BA228" s="72" t="str">
        <f>IF(ISNUMBER(T1_Data!BA226),IF(T1_Data!BA226=-999,"NA",IF(T1_Data!BA226&lt;1, "&lt;1", IF(T1_Data!BA226&gt;99, "&gt;99", T1_Data!BA226))),"-")</f>
        <v>-</v>
      </c>
      <c r="BB228" s="72" t="str">
        <f>IF(ISNUMBER(T1_Data!BB226),IF(T1_Data!BB226=-999,"NA",IF(T1_Data!BB226&lt;1, "&lt;1", IF(T1_Data!BB226&gt;99, "&gt;99", T1_Data!BB226))),"-")</f>
        <v>-</v>
      </c>
      <c r="BC228" s="72" t="str">
        <f>IF(ISNUMBER(T1_Data!BC226),IF(T1_Data!BC226=-999,"NA",IF(T1_Data!BC226&lt;1, "&lt;1", IF(T1_Data!BC226&gt;99, "&gt;99", T1_Data!BC226))),"-")</f>
        <v>-</v>
      </c>
      <c r="BD228" s="72" t="str">
        <f>IF(ISNUMBER(T1_Data!BD226),IF(T1_Data!BD226=-999,"NA",IF(T1_Data!BD226&lt;1, "&lt;1", IF(T1_Data!BD226&gt;99, "&gt;99", T1_Data!BD226))),"-")</f>
        <v>-</v>
      </c>
      <c r="BE228" s="72" t="str">
        <f>IF(ISNUMBER(T1_Data!BE226),IF(T1_Data!BE226=-999,"NA",IF(T1_Data!BE226&lt;1, "&lt;1", IF(T1_Data!BE226&gt;99, "&gt;99", T1_Data!BE226))),"-")</f>
        <v>-</v>
      </c>
      <c r="BF228" s="72" t="str">
        <f>IF(ISNUMBER(T1_Data!BF226),IF(T1_Data!BF226=-999,"NA",IF(T1_Data!BF226&lt;1, "&lt;1", IF(T1_Data!BF226&gt;99, "&gt;99", T1_Data!BF226))),"-")</f>
        <v>-</v>
      </c>
      <c r="BG228" s="72" t="str">
        <f>IF(ISNUMBER(T1_Data!BG226),IF(T1_Data!BG226=-999,"NA",IF(T1_Data!BG226&lt;1, "&lt;1", IF(T1_Data!BG226&gt;99, "&gt;99", T1_Data!BG226))),"-")</f>
        <v>-</v>
      </c>
      <c r="BH228" s="72" t="str">
        <f>IF(ISNUMBER(T1_Data!BH226),IF(T1_Data!BH226=-999,"NA",IF(T1_Data!BH226&lt;1, "&lt;1", IF(T1_Data!BH226&gt;99, "&gt;99", T1_Data!BH226))),"-")</f>
        <v>-</v>
      </c>
      <c r="BI228" s="72" t="str">
        <f>IF(ISNUMBER(T1_Data!BI226),IF(T1_Data!BI226=-999,"NA",IF(T1_Data!BI226&lt;1, "&lt;1", IF(T1_Data!BI226&gt;99, "&gt;99", T1_Data!BI226))),"-")</f>
        <v>-</v>
      </c>
      <c r="BJ228" s="72" t="str">
        <f>IF(ISNUMBER(T1_Data!BJ226),IF(T1_Data!BJ226=-999,"NA",IF(T1_Data!BJ226&lt;1, "&lt;1", IF(T1_Data!BJ226&gt;99, "&gt;99", T1_Data!BJ226))),"-")</f>
        <v>-</v>
      </c>
      <c r="BK228" s="72" t="str">
        <f>IF(ISNUMBER(T1_Data!BK226),IF(T1_Data!BK226=-999,"NA",IF(T1_Data!BK226&lt;1, "&lt;1", IF(T1_Data!BK226&gt;99, "&gt;99", T1_Data!BK226))),"-")</f>
        <v>-</v>
      </c>
      <c r="BL228" s="72" t="str">
        <f>IF(ISNUMBER(T1_Data!BL226),IF(T1_Data!BL226=-999,"NA",IF(T1_Data!BL226&lt;1, "&lt;1", IF(T1_Data!BL226&gt;99, "&gt;99", T1_Data!BL226))),"-")</f>
        <v>-</v>
      </c>
      <c r="BM228" s="72" t="str">
        <f>IF(ISNUMBER(T1_Data!BM226),IF(T1_Data!BM226=-999,"NA",IF(T1_Data!BM226&lt;1, "&lt;1", IF(T1_Data!BM226&gt;99, "&gt;99", T1_Data!BM226))),"-")</f>
        <v>-</v>
      </c>
      <c r="BN228" s="72" t="str">
        <f>IF(ISNUMBER(T1_Data!BN226),IF(T1_Data!BN226=-999,"NA",IF(T1_Data!BN226&lt;1, "&lt;1", IF(T1_Data!BN226&gt;99, "&gt;99", T1_Data!BN226))),"-")</f>
        <v>-</v>
      </c>
      <c r="BO228" s="72" t="str">
        <f>IF(ISNUMBER(T1_Data!BO226),IF(T1_Data!BO226=-999,"NA",IF(T1_Data!BO226&lt;1, "&lt;1", IF(T1_Data!BO226&gt;99, "&gt;99", T1_Data!BO226))),"-")</f>
        <v>-</v>
      </c>
      <c r="BP228" s="72" t="str">
        <f>IF(ISNUMBER(T1_Data!BP226),IF(T1_Data!BP226=-999,"NA",IF(T1_Data!BP226&lt;1, "&lt;1", IF(T1_Data!BP226&gt;99, "&gt;99", T1_Data!BP226))),"-")</f>
        <v>-</v>
      </c>
      <c r="BQ228" s="72" t="str">
        <f>IF(ISNUMBER(T1_Data!BQ226),IF(T1_Data!BQ226=-999,"NA",IF(T1_Data!BQ226&lt;1, "&lt;1", IF(T1_Data!BQ226&gt;99, "&gt;99", T1_Data!BQ226))),"-")</f>
        <v>-</v>
      </c>
      <c r="BR228" s="72" t="str">
        <f>IF(ISNUMBER(T1_Data!BR226),IF(T1_Data!BR226=-999,"NA",IF(T1_Data!BR226&lt;1, "&lt;1", IF(T1_Data!BR226&gt;99, "&gt;99", T1_Data!BR226))),"-")</f>
        <v>-</v>
      </c>
      <c r="BS228" s="72" t="str">
        <f>IF(ISNUMBER(T1_Data!BS226),IF(T1_Data!BS226=-999,"NA",IF(T1_Data!BS226&lt;1, "&lt;1", IF(T1_Data!BS226&gt;99, "&gt;99", T1_Data!BS226))),"-")</f>
        <v>-</v>
      </c>
      <c r="BT228" s="72" t="str">
        <f>IF(ISNUMBER(T1_Data!BT226),IF(T1_Data!BT226=-999,"NA",IF(T1_Data!BT226&lt;1, "&lt;1", IF(T1_Data!BT226&gt;99, "&gt;99", T1_Data!BT226))),"-")</f>
        <v>-</v>
      </c>
      <c r="BU228" s="72" t="str">
        <f>IF(ISNUMBER(T1_Data!BU226),IF(T1_Data!BU226=-999,"NA",IF(T1_Data!BU226&lt;1, "&lt;1", IF(T1_Data!BU226&gt;99, "&gt;99", T1_Data!BU226))),"-")</f>
        <v>-</v>
      </c>
      <c r="BV228" s="72" t="str">
        <f>IF(ISNUMBER(T1_Data!BV226),IF(T1_Data!BV226=-999,"NA",IF(T1_Data!BV226&lt;1, "&lt;1", IF(T1_Data!BV226&gt;99, "&gt;99", T1_Data!BV226))),"-")</f>
        <v>-</v>
      </c>
      <c r="BW228" s="72" t="str">
        <f>IF(ISNUMBER(T1_Data!BW226),IF(T1_Data!BW226=-999,"NA",IF(T1_Data!BW226&lt;1, "&lt;1", IF(T1_Data!BW226&gt;99, "&gt;99", T1_Data!BW226))),"-")</f>
        <v>-</v>
      </c>
      <c r="BX228" s="72" t="str">
        <f>IF(ISNUMBER(T1_Data!BX226),IF(T1_Data!BX226=-999,"NA",IF(T1_Data!BX226&lt;1, "&lt;1", IF(T1_Data!BX226&gt;99, "&gt;99", T1_Data!BX226))),"-")</f>
        <v>-</v>
      </c>
      <c r="BY228" s="72" t="str">
        <f>IF(ISNUMBER(T1_Data!BY226),IF(T1_Data!BY226=-999,"NA",IF(T1_Data!BY226&lt;1, "&lt;1", IF(T1_Data!BY226&gt;99, "&gt;99", T1_Data!BY226))),"-")</f>
        <v>-</v>
      </c>
      <c r="BZ228" s="72" t="str">
        <f>IF(ISNUMBER(T1_Data!BZ226),IF(T1_Data!BZ226=-999,"NA",IF(T1_Data!BZ226&lt;1, "&lt;1", IF(T1_Data!BZ226&gt;99, "&gt;99", T1_Data!BZ226))),"-")</f>
        <v>-</v>
      </c>
      <c r="CA228" s="72" t="str">
        <f>IF(ISNUMBER(T1_Data!CA226),IF(T1_Data!CA226=-999,"NA",IF(T1_Data!CA226&lt;1, "&lt;1", IF(T1_Data!CA226&gt;99, "&gt;99", T1_Data!CA226))),"-")</f>
        <v>-</v>
      </c>
      <c r="CB228" s="72" t="str">
        <f>IF(ISNUMBER(T1_Data!CB226),IF(T1_Data!CB226=-999,"NA",IF(T1_Data!CB226&lt;1, "&lt;1", IF(T1_Data!CB226&gt;99, "&gt;99", T1_Data!CB226))),"-")</f>
        <v>-</v>
      </c>
      <c r="CC228" s="72" t="str">
        <f>IF(ISNUMBER(T1_Data!CC226),IF(T1_Data!CC226=-999,"NA",IF(T1_Data!CC226&lt;1, "&lt;1", IF(T1_Data!CC226&gt;99, "&gt;99", T1_Data!CC226))),"-")</f>
        <v>-</v>
      </c>
      <c r="CD228" s="72" t="str">
        <f>IF(ISNUMBER(T1_Data!CD226),IF(T1_Data!CD226=-999,"NA",IF(T1_Data!CD226&lt;1, "&lt;1", IF(T1_Data!CD226&gt;99, "&gt;99", T1_Data!CD226))),"-")</f>
        <v>-</v>
      </c>
      <c r="CE228" s="72" t="str">
        <f>IF(ISNUMBER(T1_Data!CE226),IF(T1_Data!CE226=-999,"NA",IF(T1_Data!CE226&lt;1, "&lt;1", IF(T1_Data!CE226&gt;99, "&gt;99", T1_Data!CE226))),"-")</f>
        <v>-</v>
      </c>
      <c r="CF228" s="72" t="str">
        <f>IF(ISNUMBER(T1_Data!CF226),IF(T1_Data!CF226=-999,"NA",IF(T1_Data!CF226&lt;1, "&lt;1", IF(T1_Data!CF226&gt;99, "&gt;99", T1_Data!CF226))),"-")</f>
        <v>-</v>
      </c>
      <c r="CG228" s="72" t="str">
        <f>IF(ISNUMBER(T1_Data!CG226),IF(T1_Data!CG226=-999,"NA",IF(T1_Data!CG226&lt;1, "&lt;1", IF(T1_Data!CG226&gt;99, "&gt;99", T1_Data!CG226))),"-")</f>
        <v>-</v>
      </c>
      <c r="CH228" s="72" t="str">
        <f>IF(ISNUMBER(T1_Data!CH226),IF(T1_Data!CH226=-999,"NA",IF(T1_Data!CH226&lt;1, "&lt;1", IF(T1_Data!CH226&gt;99, "&gt;99", T1_Data!CH226))),"-")</f>
        <v>-</v>
      </c>
      <c r="CI228" s="72" t="str">
        <f>IF(ISNUMBER(T1_Data!CI226),IF(T1_Data!CI226=-999,"NA",IF(T1_Data!CI226&lt;1, "&lt;1", IF(T1_Data!CI226&gt;99, "&gt;99", T1_Data!CI226))),"-")</f>
        <v>-</v>
      </c>
      <c r="CJ228" s="72" t="str">
        <f>IF(ISNUMBER(T1_Data!CJ226),IF(T1_Data!CJ226=-999,"NA",IF(T1_Data!CJ226&lt;1, "&lt;1", IF(T1_Data!CJ226&gt;99, "&gt;99", T1_Data!CJ226))),"-")</f>
        <v>-</v>
      </c>
      <c r="CK228" s="72" t="str">
        <f>IF(ISNUMBER(T1_Data!CK226),IF(T1_Data!CK226=-999,"NA",IF(T1_Data!CK226&lt;1, "&lt;1", IF(T1_Data!CK226&gt;99, "&gt;99", T1_Data!CK226))),"-")</f>
        <v>-</v>
      </c>
      <c r="CL228" s="72" t="str">
        <f>IF(ISNUMBER(T1_Data!CL226),IF(T1_Data!CL226=-999,"NA",IF(T1_Data!CL226&lt;1, "&lt;1", IF(T1_Data!CL226&gt;99, "&gt;99", T1_Data!CL226))),"-")</f>
        <v>-</v>
      </c>
      <c r="CM228" s="72" t="str">
        <f>IF(ISNUMBER(T1_Data!CM226),IF(T1_Data!CM226=-999,"NA",IF(T1_Data!CM226&lt;1, "&lt;1", IF(T1_Data!CM226&gt;99, "&gt;99", T1_Data!CM226))),"-")</f>
        <v>-</v>
      </c>
      <c r="CN228" s="72" t="str">
        <f>IF(ISNUMBER(T1_Data!CN226),IF(T1_Data!CN226=-999,"NA",IF(T1_Data!CN226&lt;1, "&lt;1", IF(T1_Data!CN226&gt;99, "&gt;99", T1_Data!CN226))),"-")</f>
        <v>-</v>
      </c>
      <c r="CO228" s="72" t="str">
        <f>IF(ISNUMBER(T1_Data!CO226),IF(T1_Data!CO226=-999,"NA",IF(T1_Data!CO226&lt;1, "&lt;1", IF(T1_Data!CO226&gt;99, "&gt;99", T1_Data!CO226))),"-")</f>
        <v>-</v>
      </c>
      <c r="CP228" s="72" t="str">
        <f>IF(ISNUMBER(T1_Data!CP226),IF(T1_Data!CP226=-999,"NA",IF(T1_Data!CP226&lt;1, "&lt;1", IF(T1_Data!CP226&gt;99, "&gt;99", T1_Data!CP226))),"-")</f>
        <v>-</v>
      </c>
      <c r="CQ228" s="72" t="str">
        <f>IF(ISNUMBER(T1_Data!CQ226),IF(T1_Data!CQ226=-999,"NA",IF(T1_Data!CQ226&lt;1, "&lt;1", IF(T1_Data!CQ226&gt;99, "&gt;99", T1_Data!CQ226))),"-")</f>
        <v>-</v>
      </c>
      <c r="CR228" s="72" t="str">
        <f>IF(ISNUMBER(T1_Data!CR226),IF(T1_Data!CR226=-999,"NA",IF(T1_Data!CR226&lt;1, "&lt;1", IF(T1_Data!CR226&gt;99, "&gt;99", T1_Data!CR226))),"-")</f>
        <v>-</v>
      </c>
      <c r="CS228" s="72" t="str">
        <f>IF(ISNUMBER(T1_Data!CS226),IF(T1_Data!CS226=-999,"NA",IF(T1_Data!CS226&lt;1, "&lt;1", IF(T1_Data!CS226&gt;99, "&gt;99", T1_Data!CS226))),"-")</f>
        <v>-</v>
      </c>
      <c r="CT228" s="72" t="str">
        <f>IF(ISNUMBER(T1_Data!CT226),IF(T1_Data!CT226=-999,"NA",IF(T1_Data!CT226&lt;1, "&lt;1", IF(T1_Data!CT226&gt;99, "&gt;99", T1_Data!CT226))),"-")</f>
        <v>-</v>
      </c>
      <c r="CU228" s="72" t="str">
        <f>IF(ISNUMBER(T1_Data!CU226),IF(T1_Data!CU226=-999,"NA",IF(T1_Data!CU226&lt;1, "&lt;1", IF(T1_Data!CU226&gt;99, "&gt;99", T1_Data!CU226))),"-")</f>
        <v>-</v>
      </c>
      <c r="CV228" s="72" t="str">
        <f>IF(ISNUMBER(T1_Data!CV226),IF(T1_Data!CV226=-999,"NA",IF(T1_Data!CV226&lt;1, "&lt;1", IF(T1_Data!CV226&gt;99, "&gt;99", T1_Data!CV226))),"-")</f>
        <v>-</v>
      </c>
      <c r="CW228" s="72" t="str">
        <f>IF(ISNUMBER(T1_Data!CW226),IF(T1_Data!CW226=-999,"NA",IF(T1_Data!CW226&lt;1, "&lt;1", IF(T1_Data!CW226&gt;99, "&gt;99", T1_Data!CW226))),"-")</f>
        <v>-</v>
      </c>
      <c r="CX228" s="72" t="str">
        <f>IF(ISNUMBER(T1_Data!CX226),IF(T1_Data!CX226=-999,"NA",IF(T1_Data!CX226&lt;1, "&lt;1", IF(T1_Data!CX226&gt;99, "&gt;99", T1_Data!CX226))),"-")</f>
        <v>-</v>
      </c>
      <c r="CY228" s="72" t="str">
        <f>IF(ISNUMBER(T1_Data!CY226),IF(T1_Data!CY226=-999,"NA",IF(T1_Data!CY226&lt;1, "&lt;1", IF(T1_Data!CY226&gt;99, "&gt;99", T1_Data!CY226))),"-")</f>
        <v>-</v>
      </c>
      <c r="CZ228" s="72" t="str">
        <f>IF(ISNUMBER(T1_Data!CZ226),IF(T1_Data!CZ226=-999,"NA",IF(T1_Data!CZ226&lt;1, "&lt;1", IF(T1_Data!CZ226&gt;99, "&gt;99", T1_Data!CZ226))),"-")</f>
        <v>-</v>
      </c>
      <c r="DA228" s="72" t="str">
        <f>IF(ISNUMBER(T1_Data!DA226),IF(T1_Data!DA226=-999,"NA",IF(T1_Data!DA226&lt;1, "&lt;1", IF(T1_Data!DA226&gt;99, "&gt;99", T1_Data!DA226))),"-")</f>
        <v>-</v>
      </c>
      <c r="DB228" s="72" t="str">
        <f>IF(ISNUMBER(T1_Data!DB226),IF(T1_Data!DB226=-999,"NA",IF(T1_Data!DB226&lt;1, "&lt;1", IF(T1_Data!DB226&gt;99, "&gt;99", T1_Data!DB226))),"-")</f>
        <v>-</v>
      </c>
      <c r="DC228" s="72" t="str">
        <f>IF(ISNUMBER(T1_Data!DC226),IF(T1_Data!DC226=-999,"NA",IF(T1_Data!DC226&lt;1, "&lt;1", IF(T1_Data!DC226&gt;99, "&gt;99", T1_Data!DC226))),"-")</f>
        <v>-</v>
      </c>
      <c r="DD228" s="72" t="str">
        <f>IF(ISNUMBER(T1_Data!DD226),IF(T1_Data!DD226=-999,"NA",IF(T1_Data!DD226&lt;1, "&lt;1", IF(T1_Data!DD226&gt;99, "&gt;99", T1_Data!DD226))),"-")</f>
        <v>-</v>
      </c>
      <c r="DE228" s="72" t="str">
        <f>IF(ISNUMBER(T1_Data!DE226),IF(T1_Data!DE226=-999,"NA",IF(T1_Data!DE226&lt;1, "&lt;1", IF(T1_Data!DE226&gt;99, "&gt;99", T1_Data!DE226))),"-")</f>
        <v>-</v>
      </c>
      <c r="DF228" s="72" t="str">
        <f>IF(ISNUMBER(T1_Data!DF226),IF(T1_Data!DF226=-999,"NA",IF(T1_Data!DF226&lt;1, "&lt;1", IF(T1_Data!DF226&gt;99, "&gt;99", T1_Data!DF226))),"-")</f>
        <v>-</v>
      </c>
      <c r="DG228" s="72" t="str">
        <f>IF(ISNUMBER(T1_Data!DG226),IF(T1_Data!DG226=-999,"NA",IF(T1_Data!DG226&lt;1, "&lt;1", IF(T1_Data!DG226&gt;99, "&gt;99", T1_Data!DG226))),"-")</f>
        <v>-</v>
      </c>
      <c r="DH228" s="72" t="str">
        <f>IF(ISNUMBER(T1_Data!DH226),IF(T1_Data!DH226=-999,"NA",IF(T1_Data!DH226&lt;1, "&lt;1", IF(T1_Data!DH226&gt;99, "&gt;99", T1_Data!DH226))),"-")</f>
        <v>-</v>
      </c>
      <c r="DI228" s="72" t="str">
        <f>IF(ISNUMBER(T1_Data!DI226),IF(T1_Data!DI226=-999,"NA",IF(T1_Data!DI226&lt;1, "&lt;1", IF(T1_Data!DI226&gt;99, "&gt;99", T1_Data!DI226))),"-")</f>
        <v>-</v>
      </c>
      <c r="DJ228" s="72" t="str">
        <f>IF(ISNUMBER(T1_Data!DJ226),IF(T1_Data!DJ226=-999,"NA",IF(T1_Data!DJ226&lt;1, "&lt;1", IF(T1_Data!DJ226&gt;99, "&gt;99", T1_Data!DJ226))),"-")</f>
        <v>-</v>
      </c>
      <c r="DK228" s="72" t="str">
        <f>IF(ISNUMBER(T1_Data!DK226),IF(T1_Data!DK226=-999,"NA",IF(T1_Data!DK226&lt;1, "&lt;1", IF(T1_Data!DK226&gt;99, "&gt;99", T1_Data!DK226))),"-")</f>
        <v>-</v>
      </c>
      <c r="DL228" s="72" t="str">
        <f>IF(ISNUMBER(T1_Data!DL226),IF(T1_Data!DL226=-999,"NA",IF(T1_Data!DL226&lt;1, "&lt;1", IF(T1_Data!DL226&gt;99, "&gt;99", T1_Data!DL226))),"-")</f>
        <v>-</v>
      </c>
      <c r="DM228" s="72" t="str">
        <f>IF(ISNUMBER(T1_Data!DM226),IF(T1_Data!DM226=-999,"NA",IF(T1_Data!DM226&lt;1, "&lt;1", IF(T1_Data!DM226&gt;99, "&gt;99", T1_Data!DM226))),"-")</f>
        <v>-</v>
      </c>
      <c r="DN228" s="72" t="str">
        <f>IF(ISNUMBER(T1_Data!DN226),IF(T1_Data!DN226=-999,"NA",IF(T1_Data!DN226&lt;1, "&lt;1", IF(T1_Data!DN226&gt;99, "&gt;99", T1_Data!DN226))),"-")</f>
        <v>-</v>
      </c>
      <c r="DO228" s="72" t="str">
        <f>IF(ISNUMBER(T1_Data!DO226),IF(T1_Data!DO226=-999,"NA",IF(T1_Data!DO226&lt;1, "&lt;1", IF(T1_Data!DO226&gt;99, "&gt;99", T1_Data!DO226))),"-")</f>
        <v>-</v>
      </c>
      <c r="DP228" s="72" t="str">
        <f>IF(ISNUMBER(T1_Data!DP226),IF(T1_Data!DP226=-999,"NA",IF(T1_Data!DP226&lt;1, "&lt;1", IF(T1_Data!DP226&gt;99, "&gt;99", T1_Data!DP226))),"-")</f>
        <v>-</v>
      </c>
      <c r="DQ228" s="72" t="str">
        <f>IF(ISNUMBER(T1_Data!DQ226),IF(T1_Data!DQ226=-999,"NA",IF(T1_Data!DQ226&lt;1, "&lt;1", IF(T1_Data!DQ226&gt;99, "&gt;99", T1_Data!DQ226))),"-")</f>
        <v>-</v>
      </c>
      <c r="DR228" s="72" t="str">
        <f>IF(ISNUMBER(T1_Data!DR226),IF(T1_Data!DR226=-999,"NA",IF(T1_Data!DR226&lt;1, "&lt;1", IF(T1_Data!DR226&gt;99, "&gt;99", T1_Data!DR226))),"-")</f>
        <v>-</v>
      </c>
      <c r="DS228" s="72" t="str">
        <f>IF(ISNUMBER(T1_Data!DS226),IF(T1_Data!DS226=-999,"NA",IF(T1_Data!DS226&lt;1, "&lt;1", IF(T1_Data!DS226&gt;99, "&gt;99", T1_Data!DS226))),"-")</f>
        <v>-</v>
      </c>
      <c r="DT228" s="72" t="str">
        <f>IF(ISNUMBER(T1_Data!DT226),IF(T1_Data!DT226=-999,"NA",IF(T1_Data!DT226&lt;1, "&lt;1", IF(T1_Data!DT226&gt;99, "&gt;99", T1_Data!DT226))),"-")</f>
        <v>-</v>
      </c>
      <c r="DU228" s="72" t="str">
        <f>IF(ISNUMBER(T1_Data!DU226),IF(T1_Data!DU226=-999,"NA",IF(T1_Data!DU226&lt;1, "&lt;1", IF(T1_Data!DU226&gt;99, "&gt;99", T1_Data!DU226))),"-")</f>
        <v>-</v>
      </c>
      <c r="DV228" s="72" t="str">
        <f>IF(ISNUMBER(T1_Data!DV226),IF(T1_Data!DV226=-999,"NA",IF(T1_Data!DV226&lt;1, "&lt;1", IF(T1_Data!DV226&gt;99, "&gt;99", T1_Data!DV226))),"-")</f>
        <v>-</v>
      </c>
      <c r="DW228" s="72" t="str">
        <f>IF(ISNUMBER(T1_Data!DW226),IF(T1_Data!DW226=-999,"NA",IF(T1_Data!DW226&lt;1, "&lt;1", IF(T1_Data!DW226&gt;99, "&gt;99", T1_Data!DW226))),"-")</f>
        <v>-</v>
      </c>
      <c r="DX228" s="72" t="str">
        <f>IF(ISNUMBER(T1_Data!DX226),IF(T1_Data!DX226=-999,"NA",IF(T1_Data!DX226&lt;1, "&lt;1", IF(T1_Data!DX226&gt;99, "&gt;99", T1_Data!DX226))),"-")</f>
        <v>-</v>
      </c>
      <c r="DY228" s="72" t="str">
        <f>IF(ISNUMBER(T1_Data!DY226),IF(T1_Data!DY226=-999,"NA",IF(T1_Data!DY226&lt;1, "&lt;1", IF(T1_Data!DY226&gt;99, "&gt;99", T1_Data!DY226))),"-")</f>
        <v>-</v>
      </c>
      <c r="DZ228" s="72" t="str">
        <f>IF(ISNUMBER(T1_Data!DZ226),IF(T1_Data!DZ226=-999,"NA",IF(T1_Data!DZ226&lt;1, "&lt;1", IF(T1_Data!DZ226&gt;99, "&gt;99", T1_Data!DZ226))),"-")</f>
        <v>-</v>
      </c>
      <c r="EA228" s="72" t="str">
        <f>IF(ISNUMBER(T1_Data!EA226),IF(T1_Data!EA226=-999,"NA",IF(T1_Data!EA226&lt;1, "&lt;1", IF(T1_Data!EA226&gt;99, "&gt;99", T1_Data!EA226))),"-")</f>
        <v>-</v>
      </c>
      <c r="EB228" s="72" t="str">
        <f>IF(ISNUMBER(T1_Data!EB226),IF(T1_Data!EB226=-999,"NA",IF(T1_Data!EB226&lt;1, "&lt;1", IF(T1_Data!EB226&gt;99, "&gt;99", T1_Data!EB226))),"-")</f>
        <v>-</v>
      </c>
      <c r="EC228" s="72" t="str">
        <f>IF(ISNUMBER(T1_Data!EC226),IF(T1_Data!EC226=-999,"NA",IF(T1_Data!EC226&lt;1, "&lt;1", IF(T1_Data!EC226&gt;99, "&gt;99", T1_Data!EC226))),"-")</f>
        <v>-</v>
      </c>
      <c r="ED228" s="72" t="str">
        <f>IF(ISNUMBER(T1_Data!ED226),IF(T1_Data!ED226=-999,"NA",IF(T1_Data!ED226&lt;1, "&lt;1", IF(T1_Data!ED226&gt;99, "&gt;99", T1_Data!ED226))),"-")</f>
        <v>-</v>
      </c>
      <c r="EE228" s="72" t="str">
        <f>IF(ISNUMBER(T1_Data!EE226),IF(T1_Data!EE226=-999,"NA",IF(T1_Data!EE226&lt;1, "&lt;1", IF(T1_Data!EE226&gt;99, "&gt;99", T1_Data!EE226))),"-")</f>
        <v>-</v>
      </c>
      <c r="EF228" s="72" t="str">
        <f>IF(ISNUMBER(T1_Data!EF226),IF(T1_Data!EF226=-999,"NA",IF(T1_Data!EF226&lt;1, "&lt;1", IF(T1_Data!EF226&gt;99, "&gt;99", T1_Data!EF226))),"-")</f>
        <v>-</v>
      </c>
      <c r="EG228" s="72" t="str">
        <f>IF(ISNUMBER(T1_Data!EG226),IF(T1_Data!EG226=-999,"NA",IF(T1_Data!EG226&lt;1, "&lt;1", IF(T1_Data!EG226&gt;99, "&gt;99", T1_Data!EG226))),"-")</f>
        <v>-</v>
      </c>
      <c r="EH228" s="72" t="str">
        <f>IF(ISNUMBER(T1_Data!EH226),IF(T1_Data!EH226=-999,"NA",IF(T1_Data!EH226&lt;1, "&lt;1", IF(T1_Data!EH226&gt;99, "&gt;99", T1_Data!EH226))),"-")</f>
        <v>-</v>
      </c>
      <c r="EI228" s="72" t="str">
        <f>IF(ISNUMBER(T1_Data!EI226),IF(T1_Data!EI226=-999,"NA",IF(T1_Data!EI226&lt;1, "&lt;1", IF(T1_Data!EI226&gt;99, "&gt;99", T1_Data!EI226))),"-")</f>
        <v>-</v>
      </c>
      <c r="EJ228" s="72" t="str">
        <f>IF(ISNUMBER(T1_Data!EJ226),IF(T1_Data!EJ226=-999,"NA",IF(T1_Data!EJ226&lt;1, "&lt;1", IF(T1_Data!EJ226&gt;99, "&gt;99", T1_Data!EJ226))),"-")</f>
        <v>-</v>
      </c>
      <c r="EK228" s="72" t="str">
        <f>IF(ISNUMBER(T1_Data!EK226),IF(T1_Data!EK226=-999,"NA",IF(T1_Data!EK226&lt;1, "&lt;1", IF(T1_Data!EK226&gt;99, "&gt;99", T1_Data!EK226))),"-")</f>
        <v>-</v>
      </c>
      <c r="EL228" s="72" t="str">
        <f>IF(ISNUMBER(T1_Data!EL226),IF(T1_Data!EL226=-999,"NA",IF(T1_Data!EL226&lt;1, "&lt;1", IF(T1_Data!EL226&gt;99, "&gt;99", T1_Data!EL226))),"-")</f>
        <v>-</v>
      </c>
      <c r="EM228" s="72" t="str">
        <f>IF(ISNUMBER(T1_Data!EM226),IF(T1_Data!EM226=-999,"NA",IF(T1_Data!EM226&lt;1, "&lt;1", IF(T1_Data!EM226&gt;99, "&gt;99", T1_Data!EM226))),"-")</f>
        <v>-</v>
      </c>
      <c r="EN228" s="72" t="str">
        <f>IF(ISNUMBER(T1_Data!EN226),IF(T1_Data!EN226=-999,"NA",IF(T1_Data!EN226&lt;1, "&lt;1", IF(T1_Data!EN226&gt;99, "&gt;99", T1_Data!EN226))),"-")</f>
        <v>-</v>
      </c>
      <c r="EO228" s="72" t="str">
        <f>IF(ISNUMBER(T1_Data!EO226),IF(T1_Data!EO226=-999,"NA",IF(T1_Data!EO226&lt;1, "&lt;1", IF(T1_Data!EO226&gt;99, "&gt;99", T1_Data!EO226))),"-")</f>
        <v>-</v>
      </c>
      <c r="EP228" s="72" t="str">
        <f>IF(ISNUMBER(T1_Data!EP226),IF(T1_Data!EP226=-999,"NA",IF(T1_Data!EP226&lt;1, "&lt;1", IF(T1_Data!EP226&gt;99, "&gt;99", T1_Data!EP226))),"-")</f>
        <v>-</v>
      </c>
      <c r="EQ228" s="72" t="str">
        <f>IF(ISNUMBER(T1_Data!EQ226),IF(T1_Data!EQ226=-999,"NA",IF(T1_Data!EQ226&lt;1, "&lt;1", IF(T1_Data!EQ226&gt;99, "&gt;99", T1_Data!EQ226))),"-")</f>
        <v>-</v>
      </c>
      <c r="ER228" s="72" t="str">
        <f>IF(ISNUMBER(T1_Data!ER226),IF(T1_Data!ER226=-999,"NA",IF(T1_Data!ER226&lt;1, "&lt;1", IF(T1_Data!ER226&gt;99, "&gt;99", T1_Data!ER226))),"-")</f>
        <v>-</v>
      </c>
      <c r="ES228" s="72" t="str">
        <f>IF(ISNUMBER(T1_Data!ES226),IF(T1_Data!ES226=-999,"NA",IF(T1_Data!ES226&lt;1, "&lt;1", IF(T1_Data!ES226&gt;99, "&gt;99", T1_Data!ES226))),"-")</f>
        <v>-</v>
      </c>
      <c r="ET228" s="72" t="str">
        <f>IF(ISNUMBER(T1_Data!ET226),IF(T1_Data!ET226=-999,"NA",IF(T1_Data!ET226&lt;1, "&lt;1", IF(T1_Data!ET226&gt;99, "&gt;99", T1_Data!ET226))),"-")</f>
        <v>-</v>
      </c>
      <c r="EU228" s="72" t="str">
        <f>IF(ISNUMBER(T1_Data!EU226),IF(T1_Data!EU226=-999,"NA",IF(T1_Data!EU226&lt;1, "&lt;1", IF(T1_Data!EU226&gt;99, "&gt;99", T1_Data!EU226))),"-")</f>
        <v>-</v>
      </c>
      <c r="EV228" s="72" t="str">
        <f>IF(ISNUMBER(T1_Data!EV226),IF(T1_Data!EV226=-999,"NA",IF(T1_Data!EV226&lt;1, "&lt;1", IF(T1_Data!EV226&gt;99, "&gt;99", T1_Data!EV226))),"-")</f>
        <v>-</v>
      </c>
      <c r="EW228" s="72" t="str">
        <f>IF(ISNUMBER(T1_Data!EW226),IF(T1_Data!EW226=-999,"NA",IF(T1_Data!EW226&lt;1, "&lt;1", IF(T1_Data!EW226&gt;99, "&gt;99", T1_Data!EW226))),"-")</f>
        <v>-</v>
      </c>
      <c r="EX228" s="72" t="str">
        <f>IF(ISNUMBER(T1_Data!EX226),IF(T1_Data!EX226=-999,"NA",IF(T1_Data!EX226&lt;1, "&lt;1", IF(T1_Data!EX226&gt;99, "&gt;99", T1_Data!EX226))),"-")</f>
        <v>-</v>
      </c>
      <c r="EY228" s="72" t="str">
        <f>IF(ISNUMBER(T1_Data!EY226),IF(T1_Data!EY226=-999,"NA",IF(T1_Data!EY226&lt;1, "&lt;1", IF(T1_Data!EY226&gt;99, "&gt;99", T1_Data!EY226))),"-")</f>
        <v>-</v>
      </c>
      <c r="EZ228" s="72" t="str">
        <f>IF(ISNUMBER(T1_Data!EZ226),IF(T1_Data!EZ226=-999,"NA",IF(T1_Data!EZ226&lt;1, "&lt;1", IF(T1_Data!EZ226&gt;99, "&gt;99", T1_Data!EZ226))),"-")</f>
        <v>-</v>
      </c>
      <c r="FA228" s="72" t="str">
        <f>IF(ISNUMBER(T1_Data!FA226),IF(T1_Data!FA226=-999,"NA",IF(T1_Data!FA226&lt;1, "&lt;1", IF(T1_Data!FA226&gt;99, "&gt;99", T1_Data!FA226))),"-")</f>
        <v>-</v>
      </c>
      <c r="FB228" s="72" t="str">
        <f>IF(ISNUMBER(T1_Data!FB226),IF(T1_Data!FB226=-999,"NA",IF(T1_Data!FB226&lt;1, "&lt;1", IF(T1_Data!FB226&gt;99, "&gt;99", T1_Data!FB226))),"-")</f>
        <v>-</v>
      </c>
      <c r="FC228" s="72" t="str">
        <f>IF(ISNUMBER(T1_Data!FC226),IF(T1_Data!FC226=-999,"NA",IF(T1_Data!FC226&lt;1, "&lt;1", IF(T1_Data!FC226&gt;99, "&gt;99", T1_Data!FC226))),"-")</f>
        <v>-</v>
      </c>
      <c r="FD228" s="72" t="str">
        <f>IF(ISNUMBER(T1_Data!FD226),IF(T1_Data!FD226=-999,"NA",IF(T1_Data!FD226&lt;1, "&lt;1", IF(T1_Data!FD226&gt;99, "&gt;99", T1_Data!FD226))),"-")</f>
        <v>-</v>
      </c>
      <c r="FE228" s="72" t="str">
        <f>IF(ISNUMBER(T1_Data!FE226),IF(T1_Data!FE226=-999,"NA",IF(T1_Data!FE226&lt;1, "&lt;1", IF(T1_Data!FE226&gt;99, "&gt;99", T1_Data!FE226))),"-")</f>
        <v>-</v>
      </c>
      <c r="FF228" s="72" t="str">
        <f>IF(ISNUMBER(T1_Data!FF226),IF(T1_Data!FF226=-999,"NA",IF(T1_Data!FF226&lt;1, "&lt;1", IF(T1_Data!FF226&gt;99, "&gt;99", T1_Data!FF226))),"-")</f>
        <v>-</v>
      </c>
      <c r="FG228" s="72" t="str">
        <f>IF(ISNUMBER(T1_Data!FG226),IF(T1_Data!FG226=-999,"NA",IF(T1_Data!FG226&lt;1, "&lt;1", IF(T1_Data!FG226&gt;99, "&gt;99", T1_Data!FG226))),"-")</f>
        <v>-</v>
      </c>
      <c r="FH228" s="72" t="str">
        <f>IF(ISNUMBER(T1_Data!FH226),IF(T1_Data!FH226=-999,"NA",IF(T1_Data!FH226&lt;1, "&lt;1", IF(T1_Data!FH226&gt;99, "&gt;99", T1_Data!FH226))),"-")</f>
        <v>-</v>
      </c>
      <c r="FI228" s="72" t="str">
        <f>IF(ISNUMBER(T1_Data!FI226),IF(T1_Data!FI226=-999,"NA",IF(T1_Data!FI226&lt;1, "&lt;1", IF(T1_Data!FI226&gt;99, "&gt;99", T1_Data!FI226))),"-")</f>
        <v>-</v>
      </c>
      <c r="FJ228" s="72" t="str">
        <f>IF(ISNUMBER(T1_Data!FJ226),IF(T1_Data!FJ226=-999,"NA",IF(T1_Data!FJ226&lt;1, "&lt;1", IF(T1_Data!FJ226&gt;99, "&gt;99", T1_Data!FJ226))),"-")</f>
        <v>-</v>
      </c>
      <c r="FK228" s="72" t="str">
        <f>IF(ISNUMBER(T1_Data!FK226),IF(T1_Data!FK226=-999,"NA",IF(T1_Data!FK226&lt;1, "&lt;1", IF(T1_Data!FK226&gt;99, "&gt;99", T1_Data!FK226))),"-")</f>
        <v>-</v>
      </c>
      <c r="FL228" s="72" t="str">
        <f>IF(ISNUMBER(T1_Data!FL226),IF(T1_Data!FL226=-999,"NA",IF(T1_Data!FL226&lt;1, "&lt;1", IF(T1_Data!FL226&gt;99, "&gt;99", T1_Data!FL226))),"-")</f>
        <v>-</v>
      </c>
      <c r="FM228" s="72" t="str">
        <f>IF(ISNUMBER(T1_Data!FM226),IF(T1_Data!FM226=-999,"NA",IF(T1_Data!FM226&lt;1, "&lt;1", IF(T1_Data!FM226&gt;99, "&gt;99", T1_Data!FM226))),"-")</f>
        <v>-</v>
      </c>
      <c r="FN228" s="72" t="str">
        <f>IF(ISNUMBER(T1_Data!FN226),IF(T1_Data!FN226=-999,"NA",IF(T1_Data!FN226&lt;1, "&lt;1", IF(T1_Data!FN226&gt;99, "&gt;99", T1_Data!FN226))),"-")</f>
        <v>-</v>
      </c>
      <c r="FO228" s="72" t="str">
        <f>IF(ISNUMBER(T1_Data!FO226),IF(T1_Data!FO226=-999,"NA",IF(T1_Data!FO226&lt;1, "&lt;1", IF(T1_Data!FO226&gt;99, "&gt;99", T1_Data!FO226))),"-")</f>
        <v>-</v>
      </c>
      <c r="FP228" s="72" t="str">
        <f>IF(ISNUMBER(T1_Data!FP226),IF(T1_Data!FP226=-999,"NA",IF(T1_Data!FP226&lt;1, "&lt;1", IF(T1_Data!FP226&gt;99, "&gt;99", T1_Data!FP226))),"-")</f>
        <v>-</v>
      </c>
      <c r="FQ228" s="72" t="str">
        <f>IF(ISNUMBER(T1_Data!FQ226),IF(T1_Data!FQ226=-999,"NA",IF(T1_Data!FQ226&lt;1, "&lt;1", IF(T1_Data!FQ226&gt;99, "&gt;99", T1_Data!FQ226))),"-")</f>
        <v>-</v>
      </c>
      <c r="FR228" s="72" t="str">
        <f>IF(ISNUMBER(T1_Data!FR226),IF(T1_Data!FR226=-999,"NA",IF(T1_Data!FR226&lt;1, "&lt;1", IF(T1_Data!FR226&gt;99, "&gt;99", T1_Data!FR226))),"-")</f>
        <v>-</v>
      </c>
      <c r="FS228" s="72" t="str">
        <f>IF(ISNUMBER(T1_Data!FS226),IF(T1_Data!FS226=-999,"NA",IF(T1_Data!FS226&lt;1, "&lt;1", IF(T1_Data!FS226&gt;99, "&gt;99", T1_Data!FS226))),"-")</f>
        <v>-</v>
      </c>
      <c r="FT228" s="72" t="str">
        <f>IF(ISNUMBER(T1_Data!FT226),IF(T1_Data!FT226=-999,"NA",IF(T1_Data!FT226&lt;1, "&lt;1", IF(T1_Data!FT226&gt;99, "&gt;99", T1_Data!FT226))),"-")</f>
        <v>-</v>
      </c>
      <c r="FU228" s="72" t="str">
        <f>IF(ISNUMBER(T1_Data!FU226),IF(T1_Data!FU226=-999,"NA",IF(T1_Data!FU226&lt;1, "&lt;1", IF(T1_Data!FU226&gt;99, "&gt;99", T1_Data!FU226))),"-")</f>
        <v>-</v>
      </c>
      <c r="FV228" s="72" t="str">
        <f>IF(ISNUMBER(T1_Data!FV226),IF(T1_Data!FV226=-999,"NA",IF(T1_Data!FV226&lt;1, "&lt;1", IF(T1_Data!FV226&gt;99, "&gt;99", T1_Data!FV226))),"-")</f>
        <v>-</v>
      </c>
      <c r="FW228" s="72" t="str">
        <f>IF(ISNUMBER(T1_Data!FW226),IF(T1_Data!FW226=-999,"NA",IF(T1_Data!FW226&lt;1, "&lt;1", IF(T1_Data!FW226&gt;99, "&gt;99", T1_Data!FW226))),"-")</f>
        <v>-</v>
      </c>
      <c r="FX228" s="71" t="str">
        <f>IF(ISBLANK(T1_Data!FX226), "", T1_Data!FX226)</f>
        <v/>
      </c>
    </row>
    <row r="229" spans="1:180" x14ac:dyDescent="0.25">
      <c r="A229" s="71" t="str">
        <f>IF(ISBLANK(T1_Data!A227), "", T1_Data!A227)</f>
        <v/>
      </c>
      <c r="B229" s="72" t="str">
        <f>IF(ISNUMBER(T1_Data!B227), T1_Data!B227,"-")</f>
        <v>-</v>
      </c>
      <c r="C229" s="72" t="str">
        <f>IF(ISNUMBER(T1_Data!C227),IF(T1_Data!C227=-999,"NA",IF(T1_Data!C227&lt;1, "&lt;1", IF(T1_Data!C227&gt;99, "&gt;99", T1_Data!C227))),"-")</f>
        <v>-</v>
      </c>
      <c r="D229" s="72" t="str">
        <f>IF(ISNUMBER(T1_Data!D227),IF(T1_Data!D227=-999,"NA",IF(T1_Data!D227&lt;1, "&lt;1", IF(T1_Data!D227&gt;99, "&gt;99", T1_Data!D227))),"-")</f>
        <v>-</v>
      </c>
      <c r="E229" s="72" t="str">
        <f>IF(ISNUMBER(T1_Data!E227),IF(T1_Data!E227=-999,"NA",IF(T1_Data!E227&lt;1, "&lt;1", IF(T1_Data!E227&gt;99, "&gt;99", T1_Data!E227))),"-")</f>
        <v>-</v>
      </c>
      <c r="F229" s="72" t="str">
        <f>IF(ISNUMBER(T1_Data!F227),IF(T1_Data!F227=-999,"NA",IF(T1_Data!F227&lt;1, "&lt;1", IF(T1_Data!F227&gt;99, "&gt;99", T1_Data!F227))),"-")</f>
        <v>-</v>
      </c>
      <c r="G229" s="72" t="str">
        <f>IF(ISNUMBER(T1_Data!G227),IF(T1_Data!G227=-999,"NA",IF(T1_Data!G227&lt;1, "&lt;1", IF(T1_Data!G227&gt;99, "&gt;99", T1_Data!G227))),"-")</f>
        <v>-</v>
      </c>
      <c r="H229" s="72" t="str">
        <f>IF(ISNUMBER(T1_Data!H227),IF(T1_Data!H227=-999,"NA",IF(T1_Data!H227&lt;1, "&lt;1", IF(T1_Data!H227&gt;99, "&gt;99", T1_Data!H227))),"-")</f>
        <v>-</v>
      </c>
      <c r="I229" s="72" t="str">
        <f>IF(ISNUMBER(T1_Data!I227),IF(T1_Data!I227=-999,"NA",IF(T1_Data!I227&lt;1, "&lt;1", IF(T1_Data!I227&gt;99, "&gt;99", T1_Data!I227))),"-")</f>
        <v>-</v>
      </c>
      <c r="J229" s="72" t="str">
        <f>IF(ISNUMBER(T1_Data!J227),IF(T1_Data!J227=-999,"NA",IF(T1_Data!J227&lt;1, "&lt;1", IF(T1_Data!J227&gt;99, "&gt;99", T1_Data!J227))),"-")</f>
        <v>-</v>
      </c>
      <c r="K229" s="72" t="str">
        <f>IF(ISNUMBER(T1_Data!K227),IF(T1_Data!K227=-999,"NA",IF(T1_Data!K227&lt;1, "&lt;1", IF(T1_Data!K227&gt;99, "&gt;99", T1_Data!K227))),"-")</f>
        <v>-</v>
      </c>
      <c r="L229" s="72" t="str">
        <f>IF(ISNUMBER(T1_Data!L227),IF(T1_Data!L227=-999,"NA",IF(T1_Data!L227&lt;1, "&lt;1", IF(T1_Data!L227&gt;99, "&gt;99", T1_Data!L227))),"-")</f>
        <v>-</v>
      </c>
      <c r="M229" s="72" t="str">
        <f>IF(ISNUMBER(T1_Data!M227),IF(T1_Data!M227=-999,"NA",IF(T1_Data!M227&lt;1, "&lt;1", IF(T1_Data!M227&gt;99, "&gt;99", T1_Data!M227))),"-")</f>
        <v>-</v>
      </c>
      <c r="N229" s="72" t="str">
        <f>IF(ISNUMBER(T1_Data!N227),IF(T1_Data!N227=-999,"NA",IF(T1_Data!N227&lt;1, "&lt;1", IF(T1_Data!N227&gt;99, "&gt;99", T1_Data!N227))),"-")</f>
        <v>-</v>
      </c>
      <c r="O229" s="72" t="str">
        <f>IF(ISNUMBER(T1_Data!O227),IF(T1_Data!O227=-999,"NA",IF(T1_Data!O227&lt;1, "&lt;1", IF(T1_Data!O227&gt;99, "&gt;99", T1_Data!O227))),"-")</f>
        <v>-</v>
      </c>
      <c r="P229" s="72" t="str">
        <f>IF(ISNUMBER(T1_Data!P227),IF(T1_Data!P227=-999,"NA",IF(T1_Data!P227&lt;1, "&lt;1", IF(T1_Data!P227&gt;99, "&gt;99", T1_Data!P227))),"-")</f>
        <v>-</v>
      </c>
      <c r="Q229" s="72" t="str">
        <f>IF(ISNUMBER(T1_Data!Q227),IF(T1_Data!Q227=-999,"NA",IF(T1_Data!Q227&lt;1, "&lt;1", IF(T1_Data!Q227&gt;99, "&gt;99", T1_Data!Q227))),"-")</f>
        <v>-</v>
      </c>
      <c r="R229" s="72" t="str">
        <f>IF(ISNUMBER(T1_Data!R227),IF(T1_Data!R227=-999,"NA",IF(T1_Data!R227&lt;1, "&lt;1", IF(T1_Data!R227&gt;99, "&gt;99", T1_Data!R227))),"-")</f>
        <v>-</v>
      </c>
      <c r="S229" s="72" t="str">
        <f>IF(ISNUMBER(T1_Data!S227),IF(T1_Data!S227=-999,"NA",IF(T1_Data!S227&lt;1, "&lt;1", IF(T1_Data!S227&gt;99, "&gt;99", T1_Data!S227))),"-")</f>
        <v>-</v>
      </c>
      <c r="T229" s="72" t="str">
        <f>IF(ISNUMBER(T1_Data!T227),IF(T1_Data!T227=-999,"NA",IF(T1_Data!T227&lt;1, "&lt;1", IF(T1_Data!T227&gt;99, "&gt;99", T1_Data!T227))),"-")</f>
        <v>-</v>
      </c>
      <c r="U229" s="72" t="str">
        <f>IF(ISNUMBER(T1_Data!U227),IF(T1_Data!U227=-999,"NA",IF(T1_Data!U227&lt;1, "&lt;1", IF(T1_Data!U227&gt;99, "&gt;99", T1_Data!U227))),"-")</f>
        <v>-</v>
      </c>
      <c r="V229" s="72" t="str">
        <f>IF(ISNUMBER(T1_Data!V227),IF(T1_Data!V227=-999,"NA",IF(T1_Data!V227&lt;1, "&lt;1", IF(T1_Data!V227&gt;99, "&gt;99", T1_Data!V227))),"-")</f>
        <v>-</v>
      </c>
      <c r="W229" s="72" t="str">
        <f>IF(ISNUMBER(T1_Data!W227),IF(T1_Data!W227=-999,"NA",IF(T1_Data!W227&lt;1, "&lt;1", IF(T1_Data!W227&gt;99, "&gt;99", T1_Data!W227))),"-")</f>
        <v>-</v>
      </c>
      <c r="X229" s="72" t="str">
        <f>IF(ISNUMBER(T1_Data!X227),IF(T1_Data!X227=-999,"NA",IF(T1_Data!X227&lt;1, "&lt;1", IF(T1_Data!X227&gt;99, "&gt;99", T1_Data!X227))),"-")</f>
        <v>-</v>
      </c>
      <c r="Y229" s="72" t="str">
        <f>IF(ISNUMBER(T1_Data!Y227),IF(T1_Data!Y227=-999,"NA",IF(T1_Data!Y227&lt;1, "&lt;1", IF(T1_Data!Y227&gt;99, "&gt;99", T1_Data!Y227))),"-")</f>
        <v>-</v>
      </c>
      <c r="Z229" s="72" t="str">
        <f>IF(ISNUMBER(T1_Data!Z227),IF(T1_Data!Z227=-999,"NA",IF(T1_Data!Z227&lt;1, "&lt;1", IF(T1_Data!Z227&gt;99, "&gt;99", T1_Data!Z227))),"-")</f>
        <v>-</v>
      </c>
      <c r="AA229" s="72" t="str">
        <f>IF(ISNUMBER(T1_Data!AA227),IF(T1_Data!AA227=-999,"NA",IF(T1_Data!AA227&lt;1, "&lt;1", IF(T1_Data!AA227&gt;99, "&gt;99", T1_Data!AA227))),"-")</f>
        <v>-</v>
      </c>
      <c r="AB229" s="72" t="str">
        <f>IF(ISNUMBER(T1_Data!AB227),IF(T1_Data!AB227=-999,"NA",IF(T1_Data!AB227&lt;1, "&lt;1", IF(T1_Data!AB227&gt;99, "&gt;99", T1_Data!AB227))),"-")</f>
        <v>-</v>
      </c>
      <c r="AC229" s="72" t="str">
        <f>IF(ISNUMBER(T1_Data!AC227),IF(T1_Data!AC227=-999,"NA",IF(T1_Data!AC227&lt;1, "&lt;1", IF(T1_Data!AC227&gt;99, "&gt;99", T1_Data!AC227))),"-")</f>
        <v>-</v>
      </c>
      <c r="AD229" s="72" t="str">
        <f>IF(ISNUMBER(T1_Data!AD227),IF(T1_Data!AD227=-999,"NA",IF(T1_Data!AD227&lt;1, "&lt;1", IF(T1_Data!AD227&gt;99, "&gt;99", T1_Data!AD227))),"-")</f>
        <v>-</v>
      </c>
      <c r="AE229" s="72" t="str">
        <f>IF(ISNUMBER(T1_Data!AE227),IF(T1_Data!AE227=-999,"NA",IF(T1_Data!AE227&lt;1, "&lt;1", IF(T1_Data!AE227&gt;99, "&gt;99", T1_Data!AE227))),"-")</f>
        <v>-</v>
      </c>
      <c r="AF229" s="72" t="str">
        <f>IF(ISNUMBER(T1_Data!AF227),IF(T1_Data!AF227=-999,"NA",IF(T1_Data!AF227&lt;1, "&lt;1", IF(T1_Data!AF227&gt;99, "&gt;99", T1_Data!AF227))),"-")</f>
        <v>-</v>
      </c>
      <c r="AG229" s="72" t="str">
        <f>IF(ISNUMBER(T1_Data!AG227),IF(T1_Data!AG227=-999,"NA",IF(T1_Data!AG227&lt;1, "&lt;1", IF(T1_Data!AG227&gt;99, "&gt;99", T1_Data!AG227))),"-")</f>
        <v>-</v>
      </c>
      <c r="AH229" s="72" t="str">
        <f>IF(ISNUMBER(T1_Data!AH227),IF(T1_Data!AH227=-999,"NA",IF(T1_Data!AH227&lt;1, "&lt;1", IF(T1_Data!AH227&gt;99, "&gt;99", T1_Data!AH227))),"-")</f>
        <v>-</v>
      </c>
      <c r="AI229" s="72" t="str">
        <f>IF(ISNUMBER(T1_Data!AI227),IF(T1_Data!AI227=-999,"NA",IF(T1_Data!AI227&lt;1, "&lt;1", IF(T1_Data!AI227&gt;99, "&gt;99", T1_Data!AI227))),"-")</f>
        <v>-</v>
      </c>
      <c r="AJ229" s="72" t="str">
        <f>IF(ISNUMBER(T1_Data!AJ227),IF(T1_Data!AJ227=-999,"NA",IF(T1_Data!AJ227&lt;1, "&lt;1", IF(T1_Data!AJ227&gt;99, "&gt;99", T1_Data!AJ227))),"-")</f>
        <v>-</v>
      </c>
      <c r="AK229" s="72" t="str">
        <f>IF(ISNUMBER(T1_Data!AK227),IF(T1_Data!AK227=-999,"NA",IF(T1_Data!AK227&lt;1, "&lt;1", IF(T1_Data!AK227&gt;99, "&gt;99", T1_Data!AK227))),"-")</f>
        <v>-</v>
      </c>
      <c r="AL229" s="72" t="str">
        <f>IF(ISNUMBER(T1_Data!AL227),IF(T1_Data!AL227=-999,"NA",IF(T1_Data!AL227&lt;1, "&lt;1", IF(T1_Data!AL227&gt;99, "&gt;99", T1_Data!AL227))),"-")</f>
        <v>-</v>
      </c>
      <c r="AM229" s="72" t="str">
        <f>IF(ISNUMBER(T1_Data!AM227),IF(T1_Data!AM227=-999,"NA",IF(T1_Data!AM227&lt;1, "&lt;1", IF(T1_Data!AM227&gt;99, "&gt;99", T1_Data!AM227))),"-")</f>
        <v>-</v>
      </c>
      <c r="AN229" s="72" t="str">
        <f>IF(ISNUMBER(T1_Data!AN227),IF(T1_Data!AN227=-999,"NA",IF(T1_Data!AN227&lt;1, "&lt;1", IF(T1_Data!AN227&gt;99, "&gt;99", T1_Data!AN227))),"-")</f>
        <v>-</v>
      </c>
      <c r="AO229" s="72" t="str">
        <f>IF(ISNUMBER(T1_Data!AO227),IF(T1_Data!AO227=-999,"NA",IF(T1_Data!AO227&lt;1, "&lt;1", IF(T1_Data!AO227&gt;99, "&gt;99", T1_Data!AO227))),"-")</f>
        <v>-</v>
      </c>
      <c r="AP229" s="72" t="str">
        <f>IF(ISNUMBER(T1_Data!AP227),IF(T1_Data!AP227=-999,"NA",IF(T1_Data!AP227&lt;1, "&lt;1", IF(T1_Data!AP227&gt;99, "&gt;99", T1_Data!AP227))),"-")</f>
        <v>-</v>
      </c>
      <c r="AQ229" s="72" t="str">
        <f>IF(ISNUMBER(T1_Data!AQ227),IF(T1_Data!AQ227=-999,"NA",IF(T1_Data!AQ227&lt;1, "&lt;1", IF(T1_Data!AQ227&gt;99, "&gt;99", T1_Data!AQ227))),"-")</f>
        <v>-</v>
      </c>
      <c r="AR229" s="72" t="str">
        <f>IF(ISNUMBER(T1_Data!AR227),IF(T1_Data!AR227=-999,"NA",IF(T1_Data!AR227&lt;1, "&lt;1", IF(T1_Data!AR227&gt;99, "&gt;99", T1_Data!AR227))),"-")</f>
        <v>-</v>
      </c>
      <c r="AS229" s="72" t="str">
        <f>IF(ISNUMBER(T1_Data!AS227),IF(T1_Data!AS227=-999,"NA",IF(T1_Data!AS227&lt;1, "&lt;1", IF(T1_Data!AS227&gt;99, "&gt;99", T1_Data!AS227))),"-")</f>
        <v>-</v>
      </c>
      <c r="AT229" s="72" t="str">
        <f>IF(ISNUMBER(T1_Data!AT227),IF(T1_Data!AT227=-999,"NA",IF(T1_Data!AT227&lt;1, "&lt;1", IF(T1_Data!AT227&gt;99, "&gt;99", T1_Data!AT227))),"-")</f>
        <v>-</v>
      </c>
      <c r="AU229" s="72" t="str">
        <f>IF(ISNUMBER(T1_Data!AU227),IF(T1_Data!AU227=-999,"NA",IF(T1_Data!AU227&lt;1, "&lt;1", IF(T1_Data!AU227&gt;99, "&gt;99", T1_Data!AU227))),"-")</f>
        <v>-</v>
      </c>
      <c r="AV229" s="72" t="str">
        <f>IF(ISNUMBER(T1_Data!AV227),IF(T1_Data!AV227=-999,"NA",IF(T1_Data!AV227&lt;1, "&lt;1", IF(T1_Data!AV227&gt;99, "&gt;99", T1_Data!AV227))),"-")</f>
        <v>-</v>
      </c>
      <c r="AW229" s="72" t="str">
        <f>IF(ISNUMBER(T1_Data!AW227),IF(T1_Data!AW227=-999,"NA",IF(T1_Data!AW227&lt;1, "&lt;1", IF(T1_Data!AW227&gt;99, "&gt;99", T1_Data!AW227))),"-")</f>
        <v>-</v>
      </c>
      <c r="AX229" s="72" t="str">
        <f>IF(ISNUMBER(T1_Data!AX227),IF(T1_Data!AX227=-999,"NA",IF(T1_Data!AX227&lt;1, "&lt;1", IF(T1_Data!AX227&gt;99, "&gt;99", T1_Data!AX227))),"-")</f>
        <v>-</v>
      </c>
      <c r="AY229" s="72" t="str">
        <f>IF(ISNUMBER(T1_Data!AY227),IF(T1_Data!AY227=-999,"NA",IF(T1_Data!AY227&lt;1, "&lt;1", IF(T1_Data!AY227&gt;99, "&gt;99", T1_Data!AY227))),"-")</f>
        <v>-</v>
      </c>
      <c r="AZ229" s="72" t="str">
        <f>IF(ISNUMBER(T1_Data!AZ227),IF(T1_Data!AZ227=-999,"NA",IF(T1_Data!AZ227&lt;1, "&lt;1", IF(T1_Data!AZ227&gt;99, "&gt;99", T1_Data!AZ227))),"-")</f>
        <v>-</v>
      </c>
      <c r="BA229" s="72" t="str">
        <f>IF(ISNUMBER(T1_Data!BA227),IF(T1_Data!BA227=-999,"NA",IF(T1_Data!BA227&lt;1, "&lt;1", IF(T1_Data!BA227&gt;99, "&gt;99", T1_Data!BA227))),"-")</f>
        <v>-</v>
      </c>
      <c r="BB229" s="72" t="str">
        <f>IF(ISNUMBER(T1_Data!BB227),IF(T1_Data!BB227=-999,"NA",IF(T1_Data!BB227&lt;1, "&lt;1", IF(T1_Data!BB227&gt;99, "&gt;99", T1_Data!BB227))),"-")</f>
        <v>-</v>
      </c>
      <c r="BC229" s="72" t="str">
        <f>IF(ISNUMBER(T1_Data!BC227),IF(T1_Data!BC227=-999,"NA",IF(T1_Data!BC227&lt;1, "&lt;1", IF(T1_Data!BC227&gt;99, "&gt;99", T1_Data!BC227))),"-")</f>
        <v>-</v>
      </c>
      <c r="BD229" s="72" t="str">
        <f>IF(ISNUMBER(T1_Data!BD227),IF(T1_Data!BD227=-999,"NA",IF(T1_Data!BD227&lt;1, "&lt;1", IF(T1_Data!BD227&gt;99, "&gt;99", T1_Data!BD227))),"-")</f>
        <v>-</v>
      </c>
      <c r="BE229" s="72" t="str">
        <f>IF(ISNUMBER(T1_Data!BE227),IF(T1_Data!BE227=-999,"NA",IF(T1_Data!BE227&lt;1, "&lt;1", IF(T1_Data!BE227&gt;99, "&gt;99", T1_Data!BE227))),"-")</f>
        <v>-</v>
      </c>
      <c r="BF229" s="72" t="str">
        <f>IF(ISNUMBER(T1_Data!BF227),IF(T1_Data!BF227=-999,"NA",IF(T1_Data!BF227&lt;1, "&lt;1", IF(T1_Data!BF227&gt;99, "&gt;99", T1_Data!BF227))),"-")</f>
        <v>-</v>
      </c>
      <c r="BG229" s="72" t="str">
        <f>IF(ISNUMBER(T1_Data!BG227),IF(T1_Data!BG227=-999,"NA",IF(T1_Data!BG227&lt;1, "&lt;1", IF(T1_Data!BG227&gt;99, "&gt;99", T1_Data!BG227))),"-")</f>
        <v>-</v>
      </c>
      <c r="BH229" s="72" t="str">
        <f>IF(ISNUMBER(T1_Data!BH227),IF(T1_Data!BH227=-999,"NA",IF(T1_Data!BH227&lt;1, "&lt;1", IF(T1_Data!BH227&gt;99, "&gt;99", T1_Data!BH227))),"-")</f>
        <v>-</v>
      </c>
      <c r="BI229" s="72" t="str">
        <f>IF(ISNUMBER(T1_Data!BI227),IF(T1_Data!BI227=-999,"NA",IF(T1_Data!BI227&lt;1, "&lt;1", IF(T1_Data!BI227&gt;99, "&gt;99", T1_Data!BI227))),"-")</f>
        <v>-</v>
      </c>
      <c r="BJ229" s="72" t="str">
        <f>IF(ISNUMBER(T1_Data!BJ227),IF(T1_Data!BJ227=-999,"NA",IF(T1_Data!BJ227&lt;1, "&lt;1", IF(T1_Data!BJ227&gt;99, "&gt;99", T1_Data!BJ227))),"-")</f>
        <v>-</v>
      </c>
      <c r="BK229" s="72" t="str">
        <f>IF(ISNUMBER(T1_Data!BK227),IF(T1_Data!BK227=-999,"NA",IF(T1_Data!BK227&lt;1, "&lt;1", IF(T1_Data!BK227&gt;99, "&gt;99", T1_Data!BK227))),"-")</f>
        <v>-</v>
      </c>
      <c r="BL229" s="72" t="str">
        <f>IF(ISNUMBER(T1_Data!BL227),IF(T1_Data!BL227=-999,"NA",IF(T1_Data!BL227&lt;1, "&lt;1", IF(T1_Data!BL227&gt;99, "&gt;99", T1_Data!BL227))),"-")</f>
        <v>-</v>
      </c>
      <c r="BM229" s="72" t="str">
        <f>IF(ISNUMBER(T1_Data!BM227),IF(T1_Data!BM227=-999,"NA",IF(T1_Data!BM227&lt;1, "&lt;1", IF(T1_Data!BM227&gt;99, "&gt;99", T1_Data!BM227))),"-")</f>
        <v>-</v>
      </c>
      <c r="BN229" s="72" t="str">
        <f>IF(ISNUMBER(T1_Data!BN227),IF(T1_Data!BN227=-999,"NA",IF(T1_Data!BN227&lt;1, "&lt;1", IF(T1_Data!BN227&gt;99, "&gt;99", T1_Data!BN227))),"-")</f>
        <v>-</v>
      </c>
      <c r="BO229" s="72" t="str">
        <f>IF(ISNUMBER(T1_Data!BO227),IF(T1_Data!BO227=-999,"NA",IF(T1_Data!BO227&lt;1, "&lt;1", IF(T1_Data!BO227&gt;99, "&gt;99", T1_Data!BO227))),"-")</f>
        <v>-</v>
      </c>
      <c r="BP229" s="72" t="str">
        <f>IF(ISNUMBER(T1_Data!BP227),IF(T1_Data!BP227=-999,"NA",IF(T1_Data!BP227&lt;1, "&lt;1", IF(T1_Data!BP227&gt;99, "&gt;99", T1_Data!BP227))),"-")</f>
        <v>-</v>
      </c>
      <c r="BQ229" s="72" t="str">
        <f>IF(ISNUMBER(T1_Data!BQ227),IF(T1_Data!BQ227=-999,"NA",IF(T1_Data!BQ227&lt;1, "&lt;1", IF(T1_Data!BQ227&gt;99, "&gt;99", T1_Data!BQ227))),"-")</f>
        <v>-</v>
      </c>
      <c r="BR229" s="72" t="str">
        <f>IF(ISNUMBER(T1_Data!BR227),IF(T1_Data!BR227=-999,"NA",IF(T1_Data!BR227&lt;1, "&lt;1", IF(T1_Data!BR227&gt;99, "&gt;99", T1_Data!BR227))),"-")</f>
        <v>-</v>
      </c>
      <c r="BS229" s="72" t="str">
        <f>IF(ISNUMBER(T1_Data!BS227),IF(T1_Data!BS227=-999,"NA",IF(T1_Data!BS227&lt;1, "&lt;1", IF(T1_Data!BS227&gt;99, "&gt;99", T1_Data!BS227))),"-")</f>
        <v>-</v>
      </c>
      <c r="BT229" s="72" t="str">
        <f>IF(ISNUMBER(T1_Data!BT227),IF(T1_Data!BT227=-999,"NA",IF(T1_Data!BT227&lt;1, "&lt;1", IF(T1_Data!BT227&gt;99, "&gt;99", T1_Data!BT227))),"-")</f>
        <v>-</v>
      </c>
      <c r="BU229" s="72" t="str">
        <f>IF(ISNUMBER(T1_Data!BU227),IF(T1_Data!BU227=-999,"NA",IF(T1_Data!BU227&lt;1, "&lt;1", IF(T1_Data!BU227&gt;99, "&gt;99", T1_Data!BU227))),"-")</f>
        <v>-</v>
      </c>
      <c r="BV229" s="72" t="str">
        <f>IF(ISNUMBER(T1_Data!BV227),IF(T1_Data!BV227=-999,"NA",IF(T1_Data!BV227&lt;1, "&lt;1", IF(T1_Data!BV227&gt;99, "&gt;99", T1_Data!BV227))),"-")</f>
        <v>-</v>
      </c>
      <c r="BW229" s="72" t="str">
        <f>IF(ISNUMBER(T1_Data!BW227),IF(T1_Data!BW227=-999,"NA",IF(T1_Data!BW227&lt;1, "&lt;1", IF(T1_Data!BW227&gt;99, "&gt;99", T1_Data!BW227))),"-")</f>
        <v>-</v>
      </c>
      <c r="BX229" s="72" t="str">
        <f>IF(ISNUMBER(T1_Data!BX227),IF(T1_Data!BX227=-999,"NA",IF(T1_Data!BX227&lt;1, "&lt;1", IF(T1_Data!BX227&gt;99, "&gt;99", T1_Data!BX227))),"-")</f>
        <v>-</v>
      </c>
      <c r="BY229" s="72" t="str">
        <f>IF(ISNUMBER(T1_Data!BY227),IF(T1_Data!BY227=-999,"NA",IF(T1_Data!BY227&lt;1, "&lt;1", IF(T1_Data!BY227&gt;99, "&gt;99", T1_Data!BY227))),"-")</f>
        <v>-</v>
      </c>
      <c r="BZ229" s="72" t="str">
        <f>IF(ISNUMBER(T1_Data!BZ227),IF(T1_Data!BZ227=-999,"NA",IF(T1_Data!BZ227&lt;1, "&lt;1", IF(T1_Data!BZ227&gt;99, "&gt;99", T1_Data!BZ227))),"-")</f>
        <v>-</v>
      </c>
      <c r="CA229" s="72" t="str">
        <f>IF(ISNUMBER(T1_Data!CA227),IF(T1_Data!CA227=-999,"NA",IF(T1_Data!CA227&lt;1, "&lt;1", IF(T1_Data!CA227&gt;99, "&gt;99", T1_Data!CA227))),"-")</f>
        <v>-</v>
      </c>
      <c r="CB229" s="72" t="str">
        <f>IF(ISNUMBER(T1_Data!CB227),IF(T1_Data!CB227=-999,"NA",IF(T1_Data!CB227&lt;1, "&lt;1", IF(T1_Data!CB227&gt;99, "&gt;99", T1_Data!CB227))),"-")</f>
        <v>-</v>
      </c>
      <c r="CC229" s="72" t="str">
        <f>IF(ISNUMBER(T1_Data!CC227),IF(T1_Data!CC227=-999,"NA",IF(T1_Data!CC227&lt;1, "&lt;1", IF(T1_Data!CC227&gt;99, "&gt;99", T1_Data!CC227))),"-")</f>
        <v>-</v>
      </c>
      <c r="CD229" s="72" t="str">
        <f>IF(ISNUMBER(T1_Data!CD227),IF(T1_Data!CD227=-999,"NA",IF(T1_Data!CD227&lt;1, "&lt;1", IF(T1_Data!CD227&gt;99, "&gt;99", T1_Data!CD227))),"-")</f>
        <v>-</v>
      </c>
      <c r="CE229" s="72" t="str">
        <f>IF(ISNUMBER(T1_Data!CE227),IF(T1_Data!CE227=-999,"NA",IF(T1_Data!CE227&lt;1, "&lt;1", IF(T1_Data!CE227&gt;99, "&gt;99", T1_Data!CE227))),"-")</f>
        <v>-</v>
      </c>
      <c r="CF229" s="72" t="str">
        <f>IF(ISNUMBER(T1_Data!CF227),IF(T1_Data!CF227=-999,"NA",IF(T1_Data!CF227&lt;1, "&lt;1", IF(T1_Data!CF227&gt;99, "&gt;99", T1_Data!CF227))),"-")</f>
        <v>-</v>
      </c>
      <c r="CG229" s="72" t="str">
        <f>IF(ISNUMBER(T1_Data!CG227),IF(T1_Data!CG227=-999,"NA",IF(T1_Data!CG227&lt;1, "&lt;1", IF(T1_Data!CG227&gt;99, "&gt;99", T1_Data!CG227))),"-")</f>
        <v>-</v>
      </c>
      <c r="CH229" s="72" t="str">
        <f>IF(ISNUMBER(T1_Data!CH227),IF(T1_Data!CH227=-999,"NA",IF(T1_Data!CH227&lt;1, "&lt;1", IF(T1_Data!CH227&gt;99, "&gt;99", T1_Data!CH227))),"-")</f>
        <v>-</v>
      </c>
      <c r="CI229" s="72" t="str">
        <f>IF(ISNUMBER(T1_Data!CI227),IF(T1_Data!CI227=-999,"NA",IF(T1_Data!CI227&lt;1, "&lt;1", IF(T1_Data!CI227&gt;99, "&gt;99", T1_Data!CI227))),"-")</f>
        <v>-</v>
      </c>
      <c r="CJ229" s="72" t="str">
        <f>IF(ISNUMBER(T1_Data!CJ227),IF(T1_Data!CJ227=-999,"NA",IF(T1_Data!CJ227&lt;1, "&lt;1", IF(T1_Data!CJ227&gt;99, "&gt;99", T1_Data!CJ227))),"-")</f>
        <v>-</v>
      </c>
      <c r="CK229" s="72" t="str">
        <f>IF(ISNUMBER(T1_Data!CK227),IF(T1_Data!CK227=-999,"NA",IF(T1_Data!CK227&lt;1, "&lt;1", IF(T1_Data!CK227&gt;99, "&gt;99", T1_Data!CK227))),"-")</f>
        <v>-</v>
      </c>
      <c r="CL229" s="72" t="str">
        <f>IF(ISNUMBER(T1_Data!CL227),IF(T1_Data!CL227=-999,"NA",IF(T1_Data!CL227&lt;1, "&lt;1", IF(T1_Data!CL227&gt;99, "&gt;99", T1_Data!CL227))),"-")</f>
        <v>-</v>
      </c>
      <c r="CM229" s="72" t="str">
        <f>IF(ISNUMBER(T1_Data!CM227),IF(T1_Data!CM227=-999,"NA",IF(T1_Data!CM227&lt;1, "&lt;1", IF(T1_Data!CM227&gt;99, "&gt;99", T1_Data!CM227))),"-")</f>
        <v>-</v>
      </c>
      <c r="CN229" s="72" t="str">
        <f>IF(ISNUMBER(T1_Data!CN227),IF(T1_Data!CN227=-999,"NA",IF(T1_Data!CN227&lt;1, "&lt;1", IF(T1_Data!CN227&gt;99, "&gt;99", T1_Data!CN227))),"-")</f>
        <v>-</v>
      </c>
      <c r="CO229" s="72" t="str">
        <f>IF(ISNUMBER(T1_Data!CO227),IF(T1_Data!CO227=-999,"NA",IF(T1_Data!CO227&lt;1, "&lt;1", IF(T1_Data!CO227&gt;99, "&gt;99", T1_Data!CO227))),"-")</f>
        <v>-</v>
      </c>
      <c r="CP229" s="72" t="str">
        <f>IF(ISNUMBER(T1_Data!CP227),IF(T1_Data!CP227=-999,"NA",IF(T1_Data!CP227&lt;1, "&lt;1", IF(T1_Data!CP227&gt;99, "&gt;99", T1_Data!CP227))),"-")</f>
        <v>-</v>
      </c>
      <c r="CQ229" s="72" t="str">
        <f>IF(ISNUMBER(T1_Data!CQ227),IF(T1_Data!CQ227=-999,"NA",IF(T1_Data!CQ227&lt;1, "&lt;1", IF(T1_Data!CQ227&gt;99, "&gt;99", T1_Data!CQ227))),"-")</f>
        <v>-</v>
      </c>
      <c r="CR229" s="72" t="str">
        <f>IF(ISNUMBER(T1_Data!CR227),IF(T1_Data!CR227=-999,"NA",IF(T1_Data!CR227&lt;1, "&lt;1", IF(T1_Data!CR227&gt;99, "&gt;99", T1_Data!CR227))),"-")</f>
        <v>-</v>
      </c>
      <c r="CS229" s="72" t="str">
        <f>IF(ISNUMBER(T1_Data!CS227),IF(T1_Data!CS227=-999,"NA",IF(T1_Data!CS227&lt;1, "&lt;1", IF(T1_Data!CS227&gt;99, "&gt;99", T1_Data!CS227))),"-")</f>
        <v>-</v>
      </c>
      <c r="CT229" s="72" t="str">
        <f>IF(ISNUMBER(T1_Data!CT227),IF(T1_Data!CT227=-999,"NA",IF(T1_Data!CT227&lt;1, "&lt;1", IF(T1_Data!CT227&gt;99, "&gt;99", T1_Data!CT227))),"-")</f>
        <v>-</v>
      </c>
      <c r="CU229" s="72" t="str">
        <f>IF(ISNUMBER(T1_Data!CU227),IF(T1_Data!CU227=-999,"NA",IF(T1_Data!CU227&lt;1, "&lt;1", IF(T1_Data!CU227&gt;99, "&gt;99", T1_Data!CU227))),"-")</f>
        <v>-</v>
      </c>
      <c r="CV229" s="72" t="str">
        <f>IF(ISNUMBER(T1_Data!CV227),IF(T1_Data!CV227=-999,"NA",IF(T1_Data!CV227&lt;1, "&lt;1", IF(T1_Data!CV227&gt;99, "&gt;99", T1_Data!CV227))),"-")</f>
        <v>-</v>
      </c>
      <c r="CW229" s="72" t="str">
        <f>IF(ISNUMBER(T1_Data!CW227),IF(T1_Data!CW227=-999,"NA",IF(T1_Data!CW227&lt;1, "&lt;1", IF(T1_Data!CW227&gt;99, "&gt;99", T1_Data!CW227))),"-")</f>
        <v>-</v>
      </c>
      <c r="CX229" s="72" t="str">
        <f>IF(ISNUMBER(T1_Data!CX227),IF(T1_Data!CX227=-999,"NA",IF(T1_Data!CX227&lt;1, "&lt;1", IF(T1_Data!CX227&gt;99, "&gt;99", T1_Data!CX227))),"-")</f>
        <v>-</v>
      </c>
      <c r="CY229" s="72" t="str">
        <f>IF(ISNUMBER(T1_Data!CY227),IF(T1_Data!CY227=-999,"NA",IF(T1_Data!CY227&lt;1, "&lt;1", IF(T1_Data!CY227&gt;99, "&gt;99", T1_Data!CY227))),"-")</f>
        <v>-</v>
      </c>
      <c r="CZ229" s="72" t="str">
        <f>IF(ISNUMBER(T1_Data!CZ227),IF(T1_Data!CZ227=-999,"NA",IF(T1_Data!CZ227&lt;1, "&lt;1", IF(T1_Data!CZ227&gt;99, "&gt;99", T1_Data!CZ227))),"-")</f>
        <v>-</v>
      </c>
      <c r="DA229" s="72" t="str">
        <f>IF(ISNUMBER(T1_Data!DA227),IF(T1_Data!DA227=-999,"NA",IF(T1_Data!DA227&lt;1, "&lt;1", IF(T1_Data!DA227&gt;99, "&gt;99", T1_Data!DA227))),"-")</f>
        <v>-</v>
      </c>
      <c r="DB229" s="72" t="str">
        <f>IF(ISNUMBER(T1_Data!DB227),IF(T1_Data!DB227=-999,"NA",IF(T1_Data!DB227&lt;1, "&lt;1", IF(T1_Data!DB227&gt;99, "&gt;99", T1_Data!DB227))),"-")</f>
        <v>-</v>
      </c>
      <c r="DC229" s="72" t="str">
        <f>IF(ISNUMBER(T1_Data!DC227),IF(T1_Data!DC227=-999,"NA",IF(T1_Data!DC227&lt;1, "&lt;1", IF(T1_Data!DC227&gt;99, "&gt;99", T1_Data!DC227))),"-")</f>
        <v>-</v>
      </c>
      <c r="DD229" s="72" t="str">
        <f>IF(ISNUMBER(T1_Data!DD227),IF(T1_Data!DD227=-999,"NA",IF(T1_Data!DD227&lt;1, "&lt;1", IF(T1_Data!DD227&gt;99, "&gt;99", T1_Data!DD227))),"-")</f>
        <v>-</v>
      </c>
      <c r="DE229" s="72" t="str">
        <f>IF(ISNUMBER(T1_Data!DE227),IF(T1_Data!DE227=-999,"NA",IF(T1_Data!DE227&lt;1, "&lt;1", IF(T1_Data!DE227&gt;99, "&gt;99", T1_Data!DE227))),"-")</f>
        <v>-</v>
      </c>
      <c r="DF229" s="72" t="str">
        <f>IF(ISNUMBER(T1_Data!DF227),IF(T1_Data!DF227=-999,"NA",IF(T1_Data!DF227&lt;1, "&lt;1", IF(T1_Data!DF227&gt;99, "&gt;99", T1_Data!DF227))),"-")</f>
        <v>-</v>
      </c>
      <c r="DG229" s="72" t="str">
        <f>IF(ISNUMBER(T1_Data!DG227),IF(T1_Data!DG227=-999,"NA",IF(T1_Data!DG227&lt;1, "&lt;1", IF(T1_Data!DG227&gt;99, "&gt;99", T1_Data!DG227))),"-")</f>
        <v>-</v>
      </c>
      <c r="DH229" s="72" t="str">
        <f>IF(ISNUMBER(T1_Data!DH227),IF(T1_Data!DH227=-999,"NA",IF(T1_Data!DH227&lt;1, "&lt;1", IF(T1_Data!DH227&gt;99, "&gt;99", T1_Data!DH227))),"-")</f>
        <v>-</v>
      </c>
      <c r="DI229" s="72" t="str">
        <f>IF(ISNUMBER(T1_Data!DI227),IF(T1_Data!DI227=-999,"NA",IF(T1_Data!DI227&lt;1, "&lt;1", IF(T1_Data!DI227&gt;99, "&gt;99", T1_Data!DI227))),"-")</f>
        <v>-</v>
      </c>
      <c r="DJ229" s="72" t="str">
        <f>IF(ISNUMBER(T1_Data!DJ227),IF(T1_Data!DJ227=-999,"NA",IF(T1_Data!DJ227&lt;1, "&lt;1", IF(T1_Data!DJ227&gt;99, "&gt;99", T1_Data!DJ227))),"-")</f>
        <v>-</v>
      </c>
      <c r="DK229" s="72" t="str">
        <f>IF(ISNUMBER(T1_Data!DK227),IF(T1_Data!DK227=-999,"NA",IF(T1_Data!DK227&lt;1, "&lt;1", IF(T1_Data!DK227&gt;99, "&gt;99", T1_Data!DK227))),"-")</f>
        <v>-</v>
      </c>
      <c r="DL229" s="72" t="str">
        <f>IF(ISNUMBER(T1_Data!DL227),IF(T1_Data!DL227=-999,"NA",IF(T1_Data!DL227&lt;1, "&lt;1", IF(T1_Data!DL227&gt;99, "&gt;99", T1_Data!DL227))),"-")</f>
        <v>-</v>
      </c>
      <c r="DM229" s="72" t="str">
        <f>IF(ISNUMBER(T1_Data!DM227),IF(T1_Data!DM227=-999,"NA",IF(T1_Data!DM227&lt;1, "&lt;1", IF(T1_Data!DM227&gt;99, "&gt;99", T1_Data!DM227))),"-")</f>
        <v>-</v>
      </c>
      <c r="DN229" s="72" t="str">
        <f>IF(ISNUMBER(T1_Data!DN227),IF(T1_Data!DN227=-999,"NA",IF(T1_Data!DN227&lt;1, "&lt;1", IF(T1_Data!DN227&gt;99, "&gt;99", T1_Data!DN227))),"-")</f>
        <v>-</v>
      </c>
      <c r="DO229" s="72" t="str">
        <f>IF(ISNUMBER(T1_Data!DO227),IF(T1_Data!DO227=-999,"NA",IF(T1_Data!DO227&lt;1, "&lt;1", IF(T1_Data!DO227&gt;99, "&gt;99", T1_Data!DO227))),"-")</f>
        <v>-</v>
      </c>
      <c r="DP229" s="72" t="str">
        <f>IF(ISNUMBER(T1_Data!DP227),IF(T1_Data!DP227=-999,"NA",IF(T1_Data!DP227&lt;1, "&lt;1", IF(T1_Data!DP227&gt;99, "&gt;99", T1_Data!DP227))),"-")</f>
        <v>-</v>
      </c>
      <c r="DQ229" s="72" t="str">
        <f>IF(ISNUMBER(T1_Data!DQ227),IF(T1_Data!DQ227=-999,"NA",IF(T1_Data!DQ227&lt;1, "&lt;1", IF(T1_Data!DQ227&gt;99, "&gt;99", T1_Data!DQ227))),"-")</f>
        <v>-</v>
      </c>
      <c r="DR229" s="72" t="str">
        <f>IF(ISNUMBER(T1_Data!DR227),IF(T1_Data!DR227=-999,"NA",IF(T1_Data!DR227&lt;1, "&lt;1", IF(T1_Data!DR227&gt;99, "&gt;99", T1_Data!DR227))),"-")</f>
        <v>-</v>
      </c>
      <c r="DS229" s="72" t="str">
        <f>IF(ISNUMBER(T1_Data!DS227),IF(T1_Data!DS227=-999,"NA",IF(T1_Data!DS227&lt;1, "&lt;1", IF(T1_Data!DS227&gt;99, "&gt;99", T1_Data!DS227))),"-")</f>
        <v>-</v>
      </c>
      <c r="DT229" s="72" t="str">
        <f>IF(ISNUMBER(T1_Data!DT227),IF(T1_Data!DT227=-999,"NA",IF(T1_Data!DT227&lt;1, "&lt;1", IF(T1_Data!DT227&gt;99, "&gt;99", T1_Data!DT227))),"-")</f>
        <v>-</v>
      </c>
      <c r="DU229" s="72" t="str">
        <f>IF(ISNUMBER(T1_Data!DU227),IF(T1_Data!DU227=-999,"NA",IF(T1_Data!DU227&lt;1, "&lt;1", IF(T1_Data!DU227&gt;99, "&gt;99", T1_Data!DU227))),"-")</f>
        <v>-</v>
      </c>
      <c r="DV229" s="72" t="str">
        <f>IF(ISNUMBER(T1_Data!DV227),IF(T1_Data!DV227=-999,"NA",IF(T1_Data!DV227&lt;1, "&lt;1", IF(T1_Data!DV227&gt;99, "&gt;99", T1_Data!DV227))),"-")</f>
        <v>-</v>
      </c>
      <c r="DW229" s="72" t="str">
        <f>IF(ISNUMBER(T1_Data!DW227),IF(T1_Data!DW227=-999,"NA",IF(T1_Data!DW227&lt;1, "&lt;1", IF(T1_Data!DW227&gt;99, "&gt;99", T1_Data!DW227))),"-")</f>
        <v>-</v>
      </c>
      <c r="DX229" s="72" t="str">
        <f>IF(ISNUMBER(T1_Data!DX227),IF(T1_Data!DX227=-999,"NA",IF(T1_Data!DX227&lt;1, "&lt;1", IF(T1_Data!DX227&gt;99, "&gt;99", T1_Data!DX227))),"-")</f>
        <v>-</v>
      </c>
      <c r="DY229" s="72" t="str">
        <f>IF(ISNUMBER(T1_Data!DY227),IF(T1_Data!DY227=-999,"NA",IF(T1_Data!DY227&lt;1, "&lt;1", IF(T1_Data!DY227&gt;99, "&gt;99", T1_Data!DY227))),"-")</f>
        <v>-</v>
      </c>
      <c r="DZ229" s="72" t="str">
        <f>IF(ISNUMBER(T1_Data!DZ227),IF(T1_Data!DZ227=-999,"NA",IF(T1_Data!DZ227&lt;1, "&lt;1", IF(T1_Data!DZ227&gt;99, "&gt;99", T1_Data!DZ227))),"-")</f>
        <v>-</v>
      </c>
      <c r="EA229" s="72" t="str">
        <f>IF(ISNUMBER(T1_Data!EA227),IF(T1_Data!EA227=-999,"NA",IF(T1_Data!EA227&lt;1, "&lt;1", IF(T1_Data!EA227&gt;99, "&gt;99", T1_Data!EA227))),"-")</f>
        <v>-</v>
      </c>
      <c r="EB229" s="72" t="str">
        <f>IF(ISNUMBER(T1_Data!EB227),IF(T1_Data!EB227=-999,"NA",IF(T1_Data!EB227&lt;1, "&lt;1", IF(T1_Data!EB227&gt;99, "&gt;99", T1_Data!EB227))),"-")</f>
        <v>-</v>
      </c>
      <c r="EC229" s="72" t="str">
        <f>IF(ISNUMBER(T1_Data!EC227),IF(T1_Data!EC227=-999,"NA",IF(T1_Data!EC227&lt;1, "&lt;1", IF(T1_Data!EC227&gt;99, "&gt;99", T1_Data!EC227))),"-")</f>
        <v>-</v>
      </c>
      <c r="ED229" s="72" t="str">
        <f>IF(ISNUMBER(T1_Data!ED227),IF(T1_Data!ED227=-999,"NA",IF(T1_Data!ED227&lt;1, "&lt;1", IF(T1_Data!ED227&gt;99, "&gt;99", T1_Data!ED227))),"-")</f>
        <v>-</v>
      </c>
      <c r="EE229" s="72" t="str">
        <f>IF(ISNUMBER(T1_Data!EE227),IF(T1_Data!EE227=-999,"NA",IF(T1_Data!EE227&lt;1, "&lt;1", IF(T1_Data!EE227&gt;99, "&gt;99", T1_Data!EE227))),"-")</f>
        <v>-</v>
      </c>
      <c r="EF229" s="72" t="str">
        <f>IF(ISNUMBER(T1_Data!EF227),IF(T1_Data!EF227=-999,"NA",IF(T1_Data!EF227&lt;1, "&lt;1", IF(T1_Data!EF227&gt;99, "&gt;99", T1_Data!EF227))),"-")</f>
        <v>-</v>
      </c>
      <c r="EG229" s="72" t="str">
        <f>IF(ISNUMBER(T1_Data!EG227),IF(T1_Data!EG227=-999,"NA",IF(T1_Data!EG227&lt;1, "&lt;1", IF(T1_Data!EG227&gt;99, "&gt;99", T1_Data!EG227))),"-")</f>
        <v>-</v>
      </c>
      <c r="EH229" s="72" t="str">
        <f>IF(ISNUMBER(T1_Data!EH227),IF(T1_Data!EH227=-999,"NA",IF(T1_Data!EH227&lt;1, "&lt;1", IF(T1_Data!EH227&gt;99, "&gt;99", T1_Data!EH227))),"-")</f>
        <v>-</v>
      </c>
      <c r="EI229" s="72" t="str">
        <f>IF(ISNUMBER(T1_Data!EI227),IF(T1_Data!EI227=-999,"NA",IF(T1_Data!EI227&lt;1, "&lt;1", IF(T1_Data!EI227&gt;99, "&gt;99", T1_Data!EI227))),"-")</f>
        <v>-</v>
      </c>
      <c r="EJ229" s="72" t="str">
        <f>IF(ISNUMBER(T1_Data!EJ227),IF(T1_Data!EJ227=-999,"NA",IF(T1_Data!EJ227&lt;1, "&lt;1", IF(T1_Data!EJ227&gt;99, "&gt;99", T1_Data!EJ227))),"-")</f>
        <v>-</v>
      </c>
      <c r="EK229" s="72" t="str">
        <f>IF(ISNUMBER(T1_Data!EK227),IF(T1_Data!EK227=-999,"NA",IF(T1_Data!EK227&lt;1, "&lt;1", IF(T1_Data!EK227&gt;99, "&gt;99", T1_Data!EK227))),"-")</f>
        <v>-</v>
      </c>
      <c r="EL229" s="72" t="str">
        <f>IF(ISNUMBER(T1_Data!EL227),IF(T1_Data!EL227=-999,"NA",IF(T1_Data!EL227&lt;1, "&lt;1", IF(T1_Data!EL227&gt;99, "&gt;99", T1_Data!EL227))),"-")</f>
        <v>-</v>
      </c>
      <c r="EM229" s="72" t="str">
        <f>IF(ISNUMBER(T1_Data!EM227),IF(T1_Data!EM227=-999,"NA",IF(T1_Data!EM227&lt;1, "&lt;1", IF(T1_Data!EM227&gt;99, "&gt;99", T1_Data!EM227))),"-")</f>
        <v>-</v>
      </c>
      <c r="EN229" s="72" t="str">
        <f>IF(ISNUMBER(T1_Data!EN227),IF(T1_Data!EN227=-999,"NA",IF(T1_Data!EN227&lt;1, "&lt;1", IF(T1_Data!EN227&gt;99, "&gt;99", T1_Data!EN227))),"-")</f>
        <v>-</v>
      </c>
      <c r="EO229" s="72" t="str">
        <f>IF(ISNUMBER(T1_Data!EO227),IF(T1_Data!EO227=-999,"NA",IF(T1_Data!EO227&lt;1, "&lt;1", IF(T1_Data!EO227&gt;99, "&gt;99", T1_Data!EO227))),"-")</f>
        <v>-</v>
      </c>
      <c r="EP229" s="72" t="str">
        <f>IF(ISNUMBER(T1_Data!EP227),IF(T1_Data!EP227=-999,"NA",IF(T1_Data!EP227&lt;1, "&lt;1", IF(T1_Data!EP227&gt;99, "&gt;99", T1_Data!EP227))),"-")</f>
        <v>-</v>
      </c>
      <c r="EQ229" s="72" t="str">
        <f>IF(ISNUMBER(T1_Data!EQ227),IF(T1_Data!EQ227=-999,"NA",IF(T1_Data!EQ227&lt;1, "&lt;1", IF(T1_Data!EQ227&gt;99, "&gt;99", T1_Data!EQ227))),"-")</f>
        <v>-</v>
      </c>
      <c r="ER229" s="72" t="str">
        <f>IF(ISNUMBER(T1_Data!ER227),IF(T1_Data!ER227=-999,"NA",IF(T1_Data!ER227&lt;1, "&lt;1", IF(T1_Data!ER227&gt;99, "&gt;99", T1_Data!ER227))),"-")</f>
        <v>-</v>
      </c>
      <c r="ES229" s="72" t="str">
        <f>IF(ISNUMBER(T1_Data!ES227),IF(T1_Data!ES227=-999,"NA",IF(T1_Data!ES227&lt;1, "&lt;1", IF(T1_Data!ES227&gt;99, "&gt;99", T1_Data!ES227))),"-")</f>
        <v>-</v>
      </c>
      <c r="ET229" s="72" t="str">
        <f>IF(ISNUMBER(T1_Data!ET227),IF(T1_Data!ET227=-999,"NA",IF(T1_Data!ET227&lt;1, "&lt;1", IF(T1_Data!ET227&gt;99, "&gt;99", T1_Data!ET227))),"-")</f>
        <v>-</v>
      </c>
      <c r="EU229" s="72" t="str">
        <f>IF(ISNUMBER(T1_Data!EU227),IF(T1_Data!EU227=-999,"NA",IF(T1_Data!EU227&lt;1, "&lt;1", IF(T1_Data!EU227&gt;99, "&gt;99", T1_Data!EU227))),"-")</f>
        <v>-</v>
      </c>
      <c r="EV229" s="72" t="str">
        <f>IF(ISNUMBER(T1_Data!EV227),IF(T1_Data!EV227=-999,"NA",IF(T1_Data!EV227&lt;1, "&lt;1", IF(T1_Data!EV227&gt;99, "&gt;99", T1_Data!EV227))),"-")</f>
        <v>-</v>
      </c>
      <c r="EW229" s="72" t="str">
        <f>IF(ISNUMBER(T1_Data!EW227),IF(T1_Data!EW227=-999,"NA",IF(T1_Data!EW227&lt;1, "&lt;1", IF(T1_Data!EW227&gt;99, "&gt;99", T1_Data!EW227))),"-")</f>
        <v>-</v>
      </c>
      <c r="EX229" s="72" t="str">
        <f>IF(ISNUMBER(T1_Data!EX227),IF(T1_Data!EX227=-999,"NA",IF(T1_Data!EX227&lt;1, "&lt;1", IF(T1_Data!EX227&gt;99, "&gt;99", T1_Data!EX227))),"-")</f>
        <v>-</v>
      </c>
      <c r="EY229" s="72" t="str">
        <f>IF(ISNUMBER(T1_Data!EY227),IF(T1_Data!EY227=-999,"NA",IF(T1_Data!EY227&lt;1, "&lt;1", IF(T1_Data!EY227&gt;99, "&gt;99", T1_Data!EY227))),"-")</f>
        <v>-</v>
      </c>
      <c r="EZ229" s="72" t="str">
        <f>IF(ISNUMBER(T1_Data!EZ227),IF(T1_Data!EZ227=-999,"NA",IF(T1_Data!EZ227&lt;1, "&lt;1", IF(T1_Data!EZ227&gt;99, "&gt;99", T1_Data!EZ227))),"-")</f>
        <v>-</v>
      </c>
      <c r="FA229" s="72" t="str">
        <f>IF(ISNUMBER(T1_Data!FA227),IF(T1_Data!FA227=-999,"NA",IF(T1_Data!FA227&lt;1, "&lt;1", IF(T1_Data!FA227&gt;99, "&gt;99", T1_Data!FA227))),"-")</f>
        <v>-</v>
      </c>
      <c r="FB229" s="72" t="str">
        <f>IF(ISNUMBER(T1_Data!FB227),IF(T1_Data!FB227=-999,"NA",IF(T1_Data!FB227&lt;1, "&lt;1", IF(T1_Data!FB227&gt;99, "&gt;99", T1_Data!FB227))),"-")</f>
        <v>-</v>
      </c>
      <c r="FC229" s="72" t="str">
        <f>IF(ISNUMBER(T1_Data!FC227),IF(T1_Data!FC227=-999,"NA",IF(T1_Data!FC227&lt;1, "&lt;1", IF(T1_Data!FC227&gt;99, "&gt;99", T1_Data!FC227))),"-")</f>
        <v>-</v>
      </c>
      <c r="FD229" s="72" t="str">
        <f>IF(ISNUMBER(T1_Data!FD227),IF(T1_Data!FD227=-999,"NA",IF(T1_Data!FD227&lt;1, "&lt;1", IF(T1_Data!FD227&gt;99, "&gt;99", T1_Data!FD227))),"-")</f>
        <v>-</v>
      </c>
      <c r="FE229" s="72" t="str">
        <f>IF(ISNUMBER(T1_Data!FE227),IF(T1_Data!FE227=-999,"NA",IF(T1_Data!FE227&lt;1, "&lt;1", IF(T1_Data!FE227&gt;99, "&gt;99", T1_Data!FE227))),"-")</f>
        <v>-</v>
      </c>
      <c r="FF229" s="72" t="str">
        <f>IF(ISNUMBER(T1_Data!FF227),IF(T1_Data!FF227=-999,"NA",IF(T1_Data!FF227&lt;1, "&lt;1", IF(T1_Data!FF227&gt;99, "&gt;99", T1_Data!FF227))),"-")</f>
        <v>-</v>
      </c>
      <c r="FG229" s="72" t="str">
        <f>IF(ISNUMBER(T1_Data!FG227),IF(T1_Data!FG227=-999,"NA",IF(T1_Data!FG227&lt;1, "&lt;1", IF(T1_Data!FG227&gt;99, "&gt;99", T1_Data!FG227))),"-")</f>
        <v>-</v>
      </c>
      <c r="FH229" s="72" t="str">
        <f>IF(ISNUMBER(T1_Data!FH227),IF(T1_Data!FH227=-999,"NA",IF(T1_Data!FH227&lt;1, "&lt;1", IF(T1_Data!FH227&gt;99, "&gt;99", T1_Data!FH227))),"-")</f>
        <v>-</v>
      </c>
      <c r="FI229" s="72" t="str">
        <f>IF(ISNUMBER(T1_Data!FI227),IF(T1_Data!FI227=-999,"NA",IF(T1_Data!FI227&lt;1, "&lt;1", IF(T1_Data!FI227&gt;99, "&gt;99", T1_Data!FI227))),"-")</f>
        <v>-</v>
      </c>
      <c r="FJ229" s="72" t="str">
        <f>IF(ISNUMBER(T1_Data!FJ227),IF(T1_Data!FJ227=-999,"NA",IF(T1_Data!FJ227&lt;1, "&lt;1", IF(T1_Data!FJ227&gt;99, "&gt;99", T1_Data!FJ227))),"-")</f>
        <v>-</v>
      </c>
      <c r="FK229" s="72" t="str">
        <f>IF(ISNUMBER(T1_Data!FK227),IF(T1_Data!FK227=-999,"NA",IF(T1_Data!FK227&lt;1, "&lt;1", IF(T1_Data!FK227&gt;99, "&gt;99", T1_Data!FK227))),"-")</f>
        <v>-</v>
      </c>
      <c r="FL229" s="72" t="str">
        <f>IF(ISNUMBER(T1_Data!FL227),IF(T1_Data!FL227=-999,"NA",IF(T1_Data!FL227&lt;1, "&lt;1", IF(T1_Data!FL227&gt;99, "&gt;99", T1_Data!FL227))),"-")</f>
        <v>-</v>
      </c>
      <c r="FM229" s="72" t="str">
        <f>IF(ISNUMBER(T1_Data!FM227),IF(T1_Data!FM227=-999,"NA",IF(T1_Data!FM227&lt;1, "&lt;1", IF(T1_Data!FM227&gt;99, "&gt;99", T1_Data!FM227))),"-")</f>
        <v>-</v>
      </c>
      <c r="FN229" s="72" t="str">
        <f>IF(ISNUMBER(T1_Data!FN227),IF(T1_Data!FN227=-999,"NA",IF(T1_Data!FN227&lt;1, "&lt;1", IF(T1_Data!FN227&gt;99, "&gt;99", T1_Data!FN227))),"-")</f>
        <v>-</v>
      </c>
      <c r="FO229" s="72" t="str">
        <f>IF(ISNUMBER(T1_Data!FO227),IF(T1_Data!FO227=-999,"NA",IF(T1_Data!FO227&lt;1, "&lt;1", IF(T1_Data!FO227&gt;99, "&gt;99", T1_Data!FO227))),"-")</f>
        <v>-</v>
      </c>
      <c r="FP229" s="72" t="str">
        <f>IF(ISNUMBER(T1_Data!FP227),IF(T1_Data!FP227=-999,"NA",IF(T1_Data!FP227&lt;1, "&lt;1", IF(T1_Data!FP227&gt;99, "&gt;99", T1_Data!FP227))),"-")</f>
        <v>-</v>
      </c>
      <c r="FQ229" s="72" t="str">
        <f>IF(ISNUMBER(T1_Data!FQ227),IF(T1_Data!FQ227=-999,"NA",IF(T1_Data!FQ227&lt;1, "&lt;1", IF(T1_Data!FQ227&gt;99, "&gt;99", T1_Data!FQ227))),"-")</f>
        <v>-</v>
      </c>
      <c r="FR229" s="72" t="str">
        <f>IF(ISNUMBER(T1_Data!FR227),IF(T1_Data!FR227=-999,"NA",IF(T1_Data!FR227&lt;1, "&lt;1", IF(T1_Data!FR227&gt;99, "&gt;99", T1_Data!FR227))),"-")</f>
        <v>-</v>
      </c>
      <c r="FS229" s="72" t="str">
        <f>IF(ISNUMBER(T1_Data!FS227),IF(T1_Data!FS227=-999,"NA",IF(T1_Data!FS227&lt;1, "&lt;1", IF(T1_Data!FS227&gt;99, "&gt;99", T1_Data!FS227))),"-")</f>
        <v>-</v>
      </c>
      <c r="FT229" s="72" t="str">
        <f>IF(ISNUMBER(T1_Data!FT227),IF(T1_Data!FT227=-999,"NA",IF(T1_Data!FT227&lt;1, "&lt;1", IF(T1_Data!FT227&gt;99, "&gt;99", T1_Data!FT227))),"-")</f>
        <v>-</v>
      </c>
      <c r="FU229" s="72" t="str">
        <f>IF(ISNUMBER(T1_Data!FU227),IF(T1_Data!FU227=-999,"NA",IF(T1_Data!FU227&lt;1, "&lt;1", IF(T1_Data!FU227&gt;99, "&gt;99", T1_Data!FU227))),"-")</f>
        <v>-</v>
      </c>
      <c r="FV229" s="72" t="str">
        <f>IF(ISNUMBER(T1_Data!FV227),IF(T1_Data!FV227=-999,"NA",IF(T1_Data!FV227&lt;1, "&lt;1", IF(T1_Data!FV227&gt;99, "&gt;99", T1_Data!FV227))),"-")</f>
        <v>-</v>
      </c>
      <c r="FW229" s="72" t="str">
        <f>IF(ISNUMBER(T1_Data!FW227),IF(T1_Data!FW227=-999,"NA",IF(T1_Data!FW227&lt;1, "&lt;1", IF(T1_Data!FW227&gt;99, "&gt;99", T1_Data!FW227))),"-")</f>
        <v>-</v>
      </c>
      <c r="FX229" s="71" t="str">
        <f>IF(ISBLANK(T1_Data!FX227), "", T1_Data!FX227)</f>
        <v/>
      </c>
    </row>
    <row r="230" spans="1:180" x14ac:dyDescent="0.25">
      <c r="A230" s="71" t="str">
        <f>IF(ISBLANK(T1_Data!A228), "", T1_Data!A228)</f>
        <v/>
      </c>
      <c r="B230" s="72" t="str">
        <f>IF(ISNUMBER(T1_Data!B228), T1_Data!B228,"-")</f>
        <v>-</v>
      </c>
      <c r="C230" s="72" t="str">
        <f>IF(ISNUMBER(T1_Data!C228),IF(T1_Data!C228=-999,"NA",IF(T1_Data!C228&lt;1, "&lt;1", IF(T1_Data!C228&gt;99, "&gt;99", T1_Data!C228))),"-")</f>
        <v>-</v>
      </c>
      <c r="D230" s="72" t="str">
        <f>IF(ISNUMBER(T1_Data!D228),IF(T1_Data!D228=-999,"NA",IF(T1_Data!D228&lt;1, "&lt;1", IF(T1_Data!D228&gt;99, "&gt;99", T1_Data!D228))),"-")</f>
        <v>-</v>
      </c>
      <c r="E230" s="72" t="str">
        <f>IF(ISNUMBER(T1_Data!E228),IF(T1_Data!E228=-999,"NA",IF(T1_Data!E228&lt;1, "&lt;1", IF(T1_Data!E228&gt;99, "&gt;99", T1_Data!E228))),"-")</f>
        <v>-</v>
      </c>
      <c r="F230" s="72" t="str">
        <f>IF(ISNUMBER(T1_Data!F228),IF(T1_Data!F228=-999,"NA",IF(T1_Data!F228&lt;1, "&lt;1", IF(T1_Data!F228&gt;99, "&gt;99", T1_Data!F228))),"-")</f>
        <v>-</v>
      </c>
      <c r="G230" s="72" t="str">
        <f>IF(ISNUMBER(T1_Data!G228),IF(T1_Data!G228=-999,"NA",IF(T1_Data!G228&lt;1, "&lt;1", IF(T1_Data!G228&gt;99, "&gt;99", T1_Data!G228))),"-")</f>
        <v>-</v>
      </c>
      <c r="H230" s="72" t="str">
        <f>IF(ISNUMBER(T1_Data!H228),IF(T1_Data!H228=-999,"NA",IF(T1_Data!H228&lt;1, "&lt;1", IF(T1_Data!H228&gt;99, "&gt;99", T1_Data!H228))),"-")</f>
        <v>-</v>
      </c>
      <c r="I230" s="72" t="str">
        <f>IF(ISNUMBER(T1_Data!I228),IF(T1_Data!I228=-999,"NA",IF(T1_Data!I228&lt;1, "&lt;1", IF(T1_Data!I228&gt;99, "&gt;99", T1_Data!I228))),"-")</f>
        <v>-</v>
      </c>
      <c r="J230" s="72" t="str">
        <f>IF(ISNUMBER(T1_Data!J228),IF(T1_Data!J228=-999,"NA",IF(T1_Data!J228&lt;1, "&lt;1", IF(T1_Data!J228&gt;99, "&gt;99", T1_Data!J228))),"-")</f>
        <v>-</v>
      </c>
      <c r="K230" s="72" t="str">
        <f>IF(ISNUMBER(T1_Data!K228),IF(T1_Data!K228=-999,"NA",IF(T1_Data!K228&lt;1, "&lt;1", IF(T1_Data!K228&gt;99, "&gt;99", T1_Data!K228))),"-")</f>
        <v>-</v>
      </c>
      <c r="L230" s="72" t="str">
        <f>IF(ISNUMBER(T1_Data!L228),IF(T1_Data!L228=-999,"NA",IF(T1_Data!L228&lt;1, "&lt;1", IF(T1_Data!L228&gt;99, "&gt;99", T1_Data!L228))),"-")</f>
        <v>-</v>
      </c>
      <c r="M230" s="72" t="str">
        <f>IF(ISNUMBER(T1_Data!M228),IF(T1_Data!M228=-999,"NA",IF(T1_Data!M228&lt;1, "&lt;1", IF(T1_Data!M228&gt;99, "&gt;99", T1_Data!M228))),"-")</f>
        <v>-</v>
      </c>
      <c r="N230" s="72" t="str">
        <f>IF(ISNUMBER(T1_Data!N228),IF(T1_Data!N228=-999,"NA",IF(T1_Data!N228&lt;1, "&lt;1", IF(T1_Data!N228&gt;99, "&gt;99", T1_Data!N228))),"-")</f>
        <v>-</v>
      </c>
      <c r="O230" s="72" t="str">
        <f>IF(ISNUMBER(T1_Data!O228),IF(T1_Data!O228=-999,"NA",IF(T1_Data!O228&lt;1, "&lt;1", IF(T1_Data!O228&gt;99, "&gt;99", T1_Data!O228))),"-")</f>
        <v>-</v>
      </c>
      <c r="P230" s="72" t="str">
        <f>IF(ISNUMBER(T1_Data!P228),IF(T1_Data!P228=-999,"NA",IF(T1_Data!P228&lt;1, "&lt;1", IF(T1_Data!P228&gt;99, "&gt;99", T1_Data!P228))),"-")</f>
        <v>-</v>
      </c>
      <c r="Q230" s="72" t="str">
        <f>IF(ISNUMBER(T1_Data!Q228),IF(T1_Data!Q228=-999,"NA",IF(T1_Data!Q228&lt;1, "&lt;1", IF(T1_Data!Q228&gt;99, "&gt;99", T1_Data!Q228))),"-")</f>
        <v>-</v>
      </c>
      <c r="R230" s="72" t="str">
        <f>IF(ISNUMBER(T1_Data!R228),IF(T1_Data!R228=-999,"NA",IF(T1_Data!R228&lt;1, "&lt;1", IF(T1_Data!R228&gt;99, "&gt;99", T1_Data!R228))),"-")</f>
        <v>-</v>
      </c>
      <c r="S230" s="72" t="str">
        <f>IF(ISNUMBER(T1_Data!S228),IF(T1_Data!S228=-999,"NA",IF(T1_Data!S228&lt;1, "&lt;1", IF(T1_Data!S228&gt;99, "&gt;99", T1_Data!S228))),"-")</f>
        <v>-</v>
      </c>
      <c r="T230" s="72" t="str">
        <f>IF(ISNUMBER(T1_Data!T228),IF(T1_Data!T228=-999,"NA",IF(T1_Data!T228&lt;1, "&lt;1", IF(T1_Data!T228&gt;99, "&gt;99", T1_Data!T228))),"-")</f>
        <v>-</v>
      </c>
      <c r="U230" s="72" t="str">
        <f>IF(ISNUMBER(T1_Data!U228),IF(T1_Data!U228=-999,"NA",IF(T1_Data!U228&lt;1, "&lt;1", IF(T1_Data!U228&gt;99, "&gt;99", T1_Data!U228))),"-")</f>
        <v>-</v>
      </c>
      <c r="V230" s="72" t="str">
        <f>IF(ISNUMBER(T1_Data!V228),IF(T1_Data!V228=-999,"NA",IF(T1_Data!V228&lt;1, "&lt;1", IF(T1_Data!V228&gt;99, "&gt;99", T1_Data!V228))),"-")</f>
        <v>-</v>
      </c>
      <c r="W230" s="72" t="str">
        <f>IF(ISNUMBER(T1_Data!W228),IF(T1_Data!W228=-999,"NA",IF(T1_Data!W228&lt;1, "&lt;1", IF(T1_Data!W228&gt;99, "&gt;99", T1_Data!W228))),"-")</f>
        <v>-</v>
      </c>
      <c r="X230" s="72" t="str">
        <f>IF(ISNUMBER(T1_Data!X228),IF(T1_Data!X228=-999,"NA",IF(T1_Data!X228&lt;1, "&lt;1", IF(T1_Data!X228&gt;99, "&gt;99", T1_Data!X228))),"-")</f>
        <v>-</v>
      </c>
      <c r="Y230" s="72" t="str">
        <f>IF(ISNUMBER(T1_Data!Y228),IF(T1_Data!Y228=-999,"NA",IF(T1_Data!Y228&lt;1, "&lt;1", IF(T1_Data!Y228&gt;99, "&gt;99", T1_Data!Y228))),"-")</f>
        <v>-</v>
      </c>
      <c r="Z230" s="72" t="str">
        <f>IF(ISNUMBER(T1_Data!Z228),IF(T1_Data!Z228=-999,"NA",IF(T1_Data!Z228&lt;1, "&lt;1", IF(T1_Data!Z228&gt;99, "&gt;99", T1_Data!Z228))),"-")</f>
        <v>-</v>
      </c>
      <c r="AA230" s="72" t="str">
        <f>IF(ISNUMBER(T1_Data!AA228),IF(T1_Data!AA228=-999,"NA",IF(T1_Data!AA228&lt;1, "&lt;1", IF(T1_Data!AA228&gt;99, "&gt;99", T1_Data!AA228))),"-")</f>
        <v>-</v>
      </c>
      <c r="AB230" s="72" t="str">
        <f>IF(ISNUMBER(T1_Data!AB228),IF(T1_Data!AB228=-999,"NA",IF(T1_Data!AB228&lt;1, "&lt;1", IF(T1_Data!AB228&gt;99, "&gt;99", T1_Data!AB228))),"-")</f>
        <v>-</v>
      </c>
      <c r="AC230" s="72" t="str">
        <f>IF(ISNUMBER(T1_Data!AC228),IF(T1_Data!AC228=-999,"NA",IF(T1_Data!AC228&lt;1, "&lt;1", IF(T1_Data!AC228&gt;99, "&gt;99", T1_Data!AC228))),"-")</f>
        <v>-</v>
      </c>
      <c r="AD230" s="72" t="str">
        <f>IF(ISNUMBER(T1_Data!AD228),IF(T1_Data!AD228=-999,"NA",IF(T1_Data!AD228&lt;1, "&lt;1", IF(T1_Data!AD228&gt;99, "&gt;99", T1_Data!AD228))),"-")</f>
        <v>-</v>
      </c>
      <c r="AE230" s="72" t="str">
        <f>IF(ISNUMBER(T1_Data!AE228),IF(T1_Data!AE228=-999,"NA",IF(T1_Data!AE228&lt;1, "&lt;1", IF(T1_Data!AE228&gt;99, "&gt;99", T1_Data!AE228))),"-")</f>
        <v>-</v>
      </c>
      <c r="AF230" s="72" t="str">
        <f>IF(ISNUMBER(T1_Data!AF228),IF(T1_Data!AF228=-999,"NA",IF(T1_Data!AF228&lt;1, "&lt;1", IF(T1_Data!AF228&gt;99, "&gt;99", T1_Data!AF228))),"-")</f>
        <v>-</v>
      </c>
      <c r="AG230" s="72" t="str">
        <f>IF(ISNUMBER(T1_Data!AG228),IF(T1_Data!AG228=-999,"NA",IF(T1_Data!AG228&lt;1, "&lt;1", IF(T1_Data!AG228&gt;99, "&gt;99", T1_Data!AG228))),"-")</f>
        <v>-</v>
      </c>
      <c r="AH230" s="72" t="str">
        <f>IF(ISNUMBER(T1_Data!AH228),IF(T1_Data!AH228=-999,"NA",IF(T1_Data!AH228&lt;1, "&lt;1", IF(T1_Data!AH228&gt;99, "&gt;99", T1_Data!AH228))),"-")</f>
        <v>-</v>
      </c>
      <c r="AI230" s="72" t="str">
        <f>IF(ISNUMBER(T1_Data!AI228),IF(T1_Data!AI228=-999,"NA",IF(T1_Data!AI228&lt;1, "&lt;1", IF(T1_Data!AI228&gt;99, "&gt;99", T1_Data!AI228))),"-")</f>
        <v>-</v>
      </c>
      <c r="AJ230" s="72" t="str">
        <f>IF(ISNUMBER(T1_Data!AJ228),IF(T1_Data!AJ228=-999,"NA",IF(T1_Data!AJ228&lt;1, "&lt;1", IF(T1_Data!AJ228&gt;99, "&gt;99", T1_Data!AJ228))),"-")</f>
        <v>-</v>
      </c>
      <c r="AK230" s="72" t="str">
        <f>IF(ISNUMBER(T1_Data!AK228),IF(T1_Data!AK228=-999,"NA",IF(T1_Data!AK228&lt;1, "&lt;1", IF(T1_Data!AK228&gt;99, "&gt;99", T1_Data!AK228))),"-")</f>
        <v>-</v>
      </c>
      <c r="AL230" s="72" t="str">
        <f>IF(ISNUMBER(T1_Data!AL228),IF(T1_Data!AL228=-999,"NA",IF(T1_Data!AL228&lt;1, "&lt;1", IF(T1_Data!AL228&gt;99, "&gt;99", T1_Data!AL228))),"-")</f>
        <v>-</v>
      </c>
      <c r="AM230" s="72" t="str">
        <f>IF(ISNUMBER(T1_Data!AM228),IF(T1_Data!AM228=-999,"NA",IF(T1_Data!AM228&lt;1, "&lt;1", IF(T1_Data!AM228&gt;99, "&gt;99", T1_Data!AM228))),"-")</f>
        <v>-</v>
      </c>
      <c r="AN230" s="72" t="str">
        <f>IF(ISNUMBER(T1_Data!AN228),IF(T1_Data!AN228=-999,"NA",IF(T1_Data!AN228&lt;1, "&lt;1", IF(T1_Data!AN228&gt;99, "&gt;99", T1_Data!AN228))),"-")</f>
        <v>-</v>
      </c>
      <c r="AO230" s="72" t="str">
        <f>IF(ISNUMBER(T1_Data!AO228),IF(T1_Data!AO228=-999,"NA",IF(T1_Data!AO228&lt;1, "&lt;1", IF(T1_Data!AO228&gt;99, "&gt;99", T1_Data!AO228))),"-")</f>
        <v>-</v>
      </c>
      <c r="AP230" s="72" t="str">
        <f>IF(ISNUMBER(T1_Data!AP228),IF(T1_Data!AP228=-999,"NA",IF(T1_Data!AP228&lt;1, "&lt;1", IF(T1_Data!AP228&gt;99, "&gt;99", T1_Data!AP228))),"-")</f>
        <v>-</v>
      </c>
      <c r="AQ230" s="72" t="str">
        <f>IF(ISNUMBER(T1_Data!AQ228),IF(T1_Data!AQ228=-999,"NA",IF(T1_Data!AQ228&lt;1, "&lt;1", IF(T1_Data!AQ228&gt;99, "&gt;99", T1_Data!AQ228))),"-")</f>
        <v>-</v>
      </c>
      <c r="AR230" s="72" t="str">
        <f>IF(ISNUMBER(T1_Data!AR228),IF(T1_Data!AR228=-999,"NA",IF(T1_Data!AR228&lt;1, "&lt;1", IF(T1_Data!AR228&gt;99, "&gt;99", T1_Data!AR228))),"-")</f>
        <v>-</v>
      </c>
      <c r="AS230" s="72" t="str">
        <f>IF(ISNUMBER(T1_Data!AS228),IF(T1_Data!AS228=-999,"NA",IF(T1_Data!AS228&lt;1, "&lt;1", IF(T1_Data!AS228&gt;99, "&gt;99", T1_Data!AS228))),"-")</f>
        <v>-</v>
      </c>
      <c r="AT230" s="72" t="str">
        <f>IF(ISNUMBER(T1_Data!AT228),IF(T1_Data!AT228=-999,"NA",IF(T1_Data!AT228&lt;1, "&lt;1", IF(T1_Data!AT228&gt;99, "&gt;99", T1_Data!AT228))),"-")</f>
        <v>-</v>
      </c>
      <c r="AU230" s="72" t="str">
        <f>IF(ISNUMBER(T1_Data!AU228),IF(T1_Data!AU228=-999,"NA",IF(T1_Data!AU228&lt;1, "&lt;1", IF(T1_Data!AU228&gt;99, "&gt;99", T1_Data!AU228))),"-")</f>
        <v>-</v>
      </c>
      <c r="AV230" s="72" t="str">
        <f>IF(ISNUMBER(T1_Data!AV228),IF(T1_Data!AV228=-999,"NA",IF(T1_Data!AV228&lt;1, "&lt;1", IF(T1_Data!AV228&gt;99, "&gt;99", T1_Data!AV228))),"-")</f>
        <v>-</v>
      </c>
      <c r="AW230" s="72" t="str">
        <f>IF(ISNUMBER(T1_Data!AW228),IF(T1_Data!AW228=-999,"NA",IF(T1_Data!AW228&lt;1, "&lt;1", IF(T1_Data!AW228&gt;99, "&gt;99", T1_Data!AW228))),"-")</f>
        <v>-</v>
      </c>
      <c r="AX230" s="72" t="str">
        <f>IF(ISNUMBER(T1_Data!AX228),IF(T1_Data!AX228=-999,"NA",IF(T1_Data!AX228&lt;1, "&lt;1", IF(T1_Data!AX228&gt;99, "&gt;99", T1_Data!AX228))),"-")</f>
        <v>-</v>
      </c>
      <c r="AY230" s="72" t="str">
        <f>IF(ISNUMBER(T1_Data!AY228),IF(T1_Data!AY228=-999,"NA",IF(T1_Data!AY228&lt;1, "&lt;1", IF(T1_Data!AY228&gt;99, "&gt;99", T1_Data!AY228))),"-")</f>
        <v>-</v>
      </c>
      <c r="AZ230" s="72" t="str">
        <f>IF(ISNUMBER(T1_Data!AZ228),IF(T1_Data!AZ228=-999,"NA",IF(T1_Data!AZ228&lt;1, "&lt;1", IF(T1_Data!AZ228&gt;99, "&gt;99", T1_Data!AZ228))),"-")</f>
        <v>-</v>
      </c>
      <c r="BA230" s="72" t="str">
        <f>IF(ISNUMBER(T1_Data!BA228),IF(T1_Data!BA228=-999,"NA",IF(T1_Data!BA228&lt;1, "&lt;1", IF(T1_Data!BA228&gt;99, "&gt;99", T1_Data!BA228))),"-")</f>
        <v>-</v>
      </c>
      <c r="BB230" s="72" t="str">
        <f>IF(ISNUMBER(T1_Data!BB228),IF(T1_Data!BB228=-999,"NA",IF(T1_Data!BB228&lt;1, "&lt;1", IF(T1_Data!BB228&gt;99, "&gt;99", T1_Data!BB228))),"-")</f>
        <v>-</v>
      </c>
      <c r="BC230" s="72" t="str">
        <f>IF(ISNUMBER(T1_Data!BC228),IF(T1_Data!BC228=-999,"NA",IF(T1_Data!BC228&lt;1, "&lt;1", IF(T1_Data!BC228&gt;99, "&gt;99", T1_Data!BC228))),"-")</f>
        <v>-</v>
      </c>
      <c r="BD230" s="72" t="str">
        <f>IF(ISNUMBER(T1_Data!BD228),IF(T1_Data!BD228=-999,"NA",IF(T1_Data!BD228&lt;1, "&lt;1", IF(T1_Data!BD228&gt;99, "&gt;99", T1_Data!BD228))),"-")</f>
        <v>-</v>
      </c>
      <c r="BE230" s="72" t="str">
        <f>IF(ISNUMBER(T1_Data!BE228),IF(T1_Data!BE228=-999,"NA",IF(T1_Data!BE228&lt;1, "&lt;1", IF(T1_Data!BE228&gt;99, "&gt;99", T1_Data!BE228))),"-")</f>
        <v>-</v>
      </c>
      <c r="BF230" s="72" t="str">
        <f>IF(ISNUMBER(T1_Data!BF228),IF(T1_Data!BF228=-999,"NA",IF(T1_Data!BF228&lt;1, "&lt;1", IF(T1_Data!BF228&gt;99, "&gt;99", T1_Data!BF228))),"-")</f>
        <v>-</v>
      </c>
      <c r="BG230" s="72" t="str">
        <f>IF(ISNUMBER(T1_Data!BG228),IF(T1_Data!BG228=-999,"NA",IF(T1_Data!BG228&lt;1, "&lt;1", IF(T1_Data!BG228&gt;99, "&gt;99", T1_Data!BG228))),"-")</f>
        <v>-</v>
      </c>
      <c r="BH230" s="72" t="str">
        <f>IF(ISNUMBER(T1_Data!BH228),IF(T1_Data!BH228=-999,"NA",IF(T1_Data!BH228&lt;1, "&lt;1", IF(T1_Data!BH228&gt;99, "&gt;99", T1_Data!BH228))),"-")</f>
        <v>-</v>
      </c>
      <c r="BI230" s="72" t="str">
        <f>IF(ISNUMBER(T1_Data!BI228),IF(T1_Data!BI228=-999,"NA",IF(T1_Data!BI228&lt;1, "&lt;1", IF(T1_Data!BI228&gt;99, "&gt;99", T1_Data!BI228))),"-")</f>
        <v>-</v>
      </c>
      <c r="BJ230" s="72" t="str">
        <f>IF(ISNUMBER(T1_Data!BJ228),IF(T1_Data!BJ228=-999,"NA",IF(T1_Data!BJ228&lt;1, "&lt;1", IF(T1_Data!BJ228&gt;99, "&gt;99", T1_Data!BJ228))),"-")</f>
        <v>-</v>
      </c>
      <c r="BK230" s="72" t="str">
        <f>IF(ISNUMBER(T1_Data!BK228),IF(T1_Data!BK228=-999,"NA",IF(T1_Data!BK228&lt;1, "&lt;1", IF(T1_Data!BK228&gt;99, "&gt;99", T1_Data!BK228))),"-")</f>
        <v>-</v>
      </c>
      <c r="BL230" s="72" t="str">
        <f>IF(ISNUMBER(T1_Data!BL228),IF(T1_Data!BL228=-999,"NA",IF(T1_Data!BL228&lt;1, "&lt;1", IF(T1_Data!BL228&gt;99, "&gt;99", T1_Data!BL228))),"-")</f>
        <v>-</v>
      </c>
      <c r="BM230" s="72" t="str">
        <f>IF(ISNUMBER(T1_Data!BM228),IF(T1_Data!BM228=-999,"NA",IF(T1_Data!BM228&lt;1, "&lt;1", IF(T1_Data!BM228&gt;99, "&gt;99", T1_Data!BM228))),"-")</f>
        <v>-</v>
      </c>
      <c r="BN230" s="72" t="str">
        <f>IF(ISNUMBER(T1_Data!BN228),IF(T1_Data!BN228=-999,"NA",IF(T1_Data!BN228&lt;1, "&lt;1", IF(T1_Data!BN228&gt;99, "&gt;99", T1_Data!BN228))),"-")</f>
        <v>-</v>
      </c>
      <c r="BO230" s="72" t="str">
        <f>IF(ISNUMBER(T1_Data!BO228),IF(T1_Data!BO228=-999,"NA",IF(T1_Data!BO228&lt;1, "&lt;1", IF(T1_Data!BO228&gt;99, "&gt;99", T1_Data!BO228))),"-")</f>
        <v>-</v>
      </c>
      <c r="BP230" s="72" t="str">
        <f>IF(ISNUMBER(T1_Data!BP228),IF(T1_Data!BP228=-999,"NA",IF(T1_Data!BP228&lt;1, "&lt;1", IF(T1_Data!BP228&gt;99, "&gt;99", T1_Data!BP228))),"-")</f>
        <v>-</v>
      </c>
      <c r="BQ230" s="72" t="str">
        <f>IF(ISNUMBER(T1_Data!BQ228),IF(T1_Data!BQ228=-999,"NA",IF(T1_Data!BQ228&lt;1, "&lt;1", IF(T1_Data!BQ228&gt;99, "&gt;99", T1_Data!BQ228))),"-")</f>
        <v>-</v>
      </c>
      <c r="BR230" s="72" t="str">
        <f>IF(ISNUMBER(T1_Data!BR228),IF(T1_Data!BR228=-999,"NA",IF(T1_Data!BR228&lt;1, "&lt;1", IF(T1_Data!BR228&gt;99, "&gt;99", T1_Data!BR228))),"-")</f>
        <v>-</v>
      </c>
      <c r="BS230" s="72" t="str">
        <f>IF(ISNUMBER(T1_Data!BS228),IF(T1_Data!BS228=-999,"NA",IF(T1_Data!BS228&lt;1, "&lt;1", IF(T1_Data!BS228&gt;99, "&gt;99", T1_Data!BS228))),"-")</f>
        <v>-</v>
      </c>
      <c r="BT230" s="72" t="str">
        <f>IF(ISNUMBER(T1_Data!BT228),IF(T1_Data!BT228=-999,"NA",IF(T1_Data!BT228&lt;1, "&lt;1", IF(T1_Data!BT228&gt;99, "&gt;99", T1_Data!BT228))),"-")</f>
        <v>-</v>
      </c>
      <c r="BU230" s="72" t="str">
        <f>IF(ISNUMBER(T1_Data!BU228),IF(T1_Data!BU228=-999,"NA",IF(T1_Data!BU228&lt;1, "&lt;1", IF(T1_Data!BU228&gt;99, "&gt;99", T1_Data!BU228))),"-")</f>
        <v>-</v>
      </c>
      <c r="BV230" s="72" t="str">
        <f>IF(ISNUMBER(T1_Data!BV228),IF(T1_Data!BV228=-999,"NA",IF(T1_Data!BV228&lt;1, "&lt;1", IF(T1_Data!BV228&gt;99, "&gt;99", T1_Data!BV228))),"-")</f>
        <v>-</v>
      </c>
      <c r="BW230" s="72" t="str">
        <f>IF(ISNUMBER(T1_Data!BW228),IF(T1_Data!BW228=-999,"NA",IF(T1_Data!BW228&lt;1, "&lt;1", IF(T1_Data!BW228&gt;99, "&gt;99", T1_Data!BW228))),"-")</f>
        <v>-</v>
      </c>
      <c r="BX230" s="72" t="str">
        <f>IF(ISNUMBER(T1_Data!BX228),IF(T1_Data!BX228=-999,"NA",IF(T1_Data!BX228&lt;1, "&lt;1", IF(T1_Data!BX228&gt;99, "&gt;99", T1_Data!BX228))),"-")</f>
        <v>-</v>
      </c>
      <c r="BY230" s="72" t="str">
        <f>IF(ISNUMBER(T1_Data!BY228),IF(T1_Data!BY228=-999,"NA",IF(T1_Data!BY228&lt;1, "&lt;1", IF(T1_Data!BY228&gt;99, "&gt;99", T1_Data!BY228))),"-")</f>
        <v>-</v>
      </c>
      <c r="BZ230" s="72" t="str">
        <f>IF(ISNUMBER(T1_Data!BZ228),IF(T1_Data!BZ228=-999,"NA",IF(T1_Data!BZ228&lt;1, "&lt;1", IF(T1_Data!BZ228&gt;99, "&gt;99", T1_Data!BZ228))),"-")</f>
        <v>-</v>
      </c>
      <c r="CA230" s="72" t="str">
        <f>IF(ISNUMBER(T1_Data!CA228),IF(T1_Data!CA228=-999,"NA",IF(T1_Data!CA228&lt;1, "&lt;1", IF(T1_Data!CA228&gt;99, "&gt;99", T1_Data!CA228))),"-")</f>
        <v>-</v>
      </c>
      <c r="CB230" s="72" t="str">
        <f>IF(ISNUMBER(T1_Data!CB228),IF(T1_Data!CB228=-999,"NA",IF(T1_Data!CB228&lt;1, "&lt;1", IF(T1_Data!CB228&gt;99, "&gt;99", T1_Data!CB228))),"-")</f>
        <v>-</v>
      </c>
      <c r="CC230" s="72" t="str">
        <f>IF(ISNUMBER(T1_Data!CC228),IF(T1_Data!CC228=-999,"NA",IF(T1_Data!CC228&lt;1, "&lt;1", IF(T1_Data!CC228&gt;99, "&gt;99", T1_Data!CC228))),"-")</f>
        <v>-</v>
      </c>
      <c r="CD230" s="72" t="str">
        <f>IF(ISNUMBER(T1_Data!CD228),IF(T1_Data!CD228=-999,"NA",IF(T1_Data!CD228&lt;1, "&lt;1", IF(T1_Data!CD228&gt;99, "&gt;99", T1_Data!CD228))),"-")</f>
        <v>-</v>
      </c>
      <c r="CE230" s="72" t="str">
        <f>IF(ISNUMBER(T1_Data!CE228),IF(T1_Data!CE228=-999,"NA",IF(T1_Data!CE228&lt;1, "&lt;1", IF(T1_Data!CE228&gt;99, "&gt;99", T1_Data!CE228))),"-")</f>
        <v>-</v>
      </c>
      <c r="CF230" s="72" t="str">
        <f>IF(ISNUMBER(T1_Data!CF228),IF(T1_Data!CF228=-999,"NA",IF(T1_Data!CF228&lt;1, "&lt;1", IF(T1_Data!CF228&gt;99, "&gt;99", T1_Data!CF228))),"-")</f>
        <v>-</v>
      </c>
      <c r="CG230" s="72" t="str">
        <f>IF(ISNUMBER(T1_Data!CG228),IF(T1_Data!CG228=-999,"NA",IF(T1_Data!CG228&lt;1, "&lt;1", IF(T1_Data!CG228&gt;99, "&gt;99", T1_Data!CG228))),"-")</f>
        <v>-</v>
      </c>
      <c r="CH230" s="72" t="str">
        <f>IF(ISNUMBER(T1_Data!CH228),IF(T1_Data!CH228=-999,"NA",IF(T1_Data!CH228&lt;1, "&lt;1", IF(T1_Data!CH228&gt;99, "&gt;99", T1_Data!CH228))),"-")</f>
        <v>-</v>
      </c>
      <c r="CI230" s="72" t="str">
        <f>IF(ISNUMBER(T1_Data!CI228),IF(T1_Data!CI228=-999,"NA",IF(T1_Data!CI228&lt;1, "&lt;1", IF(T1_Data!CI228&gt;99, "&gt;99", T1_Data!CI228))),"-")</f>
        <v>-</v>
      </c>
      <c r="CJ230" s="72" t="str">
        <f>IF(ISNUMBER(T1_Data!CJ228),IF(T1_Data!CJ228=-999,"NA",IF(T1_Data!CJ228&lt;1, "&lt;1", IF(T1_Data!CJ228&gt;99, "&gt;99", T1_Data!CJ228))),"-")</f>
        <v>-</v>
      </c>
      <c r="CK230" s="72" t="str">
        <f>IF(ISNUMBER(T1_Data!CK228),IF(T1_Data!CK228=-999,"NA",IF(T1_Data!CK228&lt;1, "&lt;1", IF(T1_Data!CK228&gt;99, "&gt;99", T1_Data!CK228))),"-")</f>
        <v>-</v>
      </c>
      <c r="CL230" s="72" t="str">
        <f>IF(ISNUMBER(T1_Data!CL228),IF(T1_Data!CL228=-999,"NA",IF(T1_Data!CL228&lt;1, "&lt;1", IF(T1_Data!CL228&gt;99, "&gt;99", T1_Data!CL228))),"-")</f>
        <v>-</v>
      </c>
      <c r="CM230" s="72" t="str">
        <f>IF(ISNUMBER(T1_Data!CM228),IF(T1_Data!CM228=-999,"NA",IF(T1_Data!CM228&lt;1, "&lt;1", IF(T1_Data!CM228&gt;99, "&gt;99", T1_Data!CM228))),"-")</f>
        <v>-</v>
      </c>
      <c r="CN230" s="72" t="str">
        <f>IF(ISNUMBER(T1_Data!CN228),IF(T1_Data!CN228=-999,"NA",IF(T1_Data!CN228&lt;1, "&lt;1", IF(T1_Data!CN228&gt;99, "&gt;99", T1_Data!CN228))),"-")</f>
        <v>-</v>
      </c>
      <c r="CO230" s="72" t="str">
        <f>IF(ISNUMBER(T1_Data!CO228),IF(T1_Data!CO228=-999,"NA",IF(T1_Data!CO228&lt;1, "&lt;1", IF(T1_Data!CO228&gt;99, "&gt;99", T1_Data!CO228))),"-")</f>
        <v>-</v>
      </c>
      <c r="CP230" s="72" t="str">
        <f>IF(ISNUMBER(T1_Data!CP228),IF(T1_Data!CP228=-999,"NA",IF(T1_Data!CP228&lt;1, "&lt;1", IF(T1_Data!CP228&gt;99, "&gt;99", T1_Data!CP228))),"-")</f>
        <v>-</v>
      </c>
      <c r="CQ230" s="72" t="str">
        <f>IF(ISNUMBER(T1_Data!CQ228),IF(T1_Data!CQ228=-999,"NA",IF(T1_Data!CQ228&lt;1, "&lt;1", IF(T1_Data!CQ228&gt;99, "&gt;99", T1_Data!CQ228))),"-")</f>
        <v>-</v>
      </c>
      <c r="CR230" s="72" t="str">
        <f>IF(ISNUMBER(T1_Data!CR228),IF(T1_Data!CR228=-999,"NA",IF(T1_Data!CR228&lt;1, "&lt;1", IF(T1_Data!CR228&gt;99, "&gt;99", T1_Data!CR228))),"-")</f>
        <v>-</v>
      </c>
      <c r="CS230" s="72" t="str">
        <f>IF(ISNUMBER(T1_Data!CS228),IF(T1_Data!CS228=-999,"NA",IF(T1_Data!CS228&lt;1, "&lt;1", IF(T1_Data!CS228&gt;99, "&gt;99", T1_Data!CS228))),"-")</f>
        <v>-</v>
      </c>
      <c r="CT230" s="72" t="str">
        <f>IF(ISNUMBER(T1_Data!CT228),IF(T1_Data!CT228=-999,"NA",IF(T1_Data!CT228&lt;1, "&lt;1", IF(T1_Data!CT228&gt;99, "&gt;99", T1_Data!CT228))),"-")</f>
        <v>-</v>
      </c>
      <c r="CU230" s="72" t="str">
        <f>IF(ISNUMBER(T1_Data!CU228),IF(T1_Data!CU228=-999,"NA",IF(T1_Data!CU228&lt;1, "&lt;1", IF(T1_Data!CU228&gt;99, "&gt;99", T1_Data!CU228))),"-")</f>
        <v>-</v>
      </c>
      <c r="CV230" s="72" t="str">
        <f>IF(ISNUMBER(T1_Data!CV228),IF(T1_Data!CV228=-999,"NA",IF(T1_Data!CV228&lt;1, "&lt;1", IF(T1_Data!CV228&gt;99, "&gt;99", T1_Data!CV228))),"-")</f>
        <v>-</v>
      </c>
      <c r="CW230" s="72" t="str">
        <f>IF(ISNUMBER(T1_Data!CW228),IF(T1_Data!CW228=-999,"NA",IF(T1_Data!CW228&lt;1, "&lt;1", IF(T1_Data!CW228&gt;99, "&gt;99", T1_Data!CW228))),"-")</f>
        <v>-</v>
      </c>
      <c r="CX230" s="72" t="str">
        <f>IF(ISNUMBER(T1_Data!CX228),IF(T1_Data!CX228=-999,"NA",IF(T1_Data!CX228&lt;1, "&lt;1", IF(T1_Data!CX228&gt;99, "&gt;99", T1_Data!CX228))),"-")</f>
        <v>-</v>
      </c>
      <c r="CY230" s="72" t="str">
        <f>IF(ISNUMBER(T1_Data!CY228),IF(T1_Data!CY228=-999,"NA",IF(T1_Data!CY228&lt;1, "&lt;1", IF(T1_Data!CY228&gt;99, "&gt;99", T1_Data!CY228))),"-")</f>
        <v>-</v>
      </c>
      <c r="CZ230" s="72" t="str">
        <f>IF(ISNUMBER(T1_Data!CZ228),IF(T1_Data!CZ228=-999,"NA",IF(T1_Data!CZ228&lt;1, "&lt;1", IF(T1_Data!CZ228&gt;99, "&gt;99", T1_Data!CZ228))),"-")</f>
        <v>-</v>
      </c>
      <c r="DA230" s="72" t="str">
        <f>IF(ISNUMBER(T1_Data!DA228),IF(T1_Data!DA228=-999,"NA",IF(T1_Data!DA228&lt;1, "&lt;1", IF(T1_Data!DA228&gt;99, "&gt;99", T1_Data!DA228))),"-")</f>
        <v>-</v>
      </c>
      <c r="DB230" s="72" t="str">
        <f>IF(ISNUMBER(T1_Data!DB228),IF(T1_Data!DB228=-999,"NA",IF(T1_Data!DB228&lt;1, "&lt;1", IF(T1_Data!DB228&gt;99, "&gt;99", T1_Data!DB228))),"-")</f>
        <v>-</v>
      </c>
      <c r="DC230" s="72" t="str">
        <f>IF(ISNUMBER(T1_Data!DC228),IF(T1_Data!DC228=-999,"NA",IF(T1_Data!DC228&lt;1, "&lt;1", IF(T1_Data!DC228&gt;99, "&gt;99", T1_Data!DC228))),"-")</f>
        <v>-</v>
      </c>
      <c r="DD230" s="72" t="str">
        <f>IF(ISNUMBER(T1_Data!DD228),IF(T1_Data!DD228=-999,"NA",IF(T1_Data!DD228&lt;1, "&lt;1", IF(T1_Data!DD228&gt;99, "&gt;99", T1_Data!DD228))),"-")</f>
        <v>-</v>
      </c>
      <c r="DE230" s="72" t="str">
        <f>IF(ISNUMBER(T1_Data!DE228),IF(T1_Data!DE228=-999,"NA",IF(T1_Data!DE228&lt;1, "&lt;1", IF(T1_Data!DE228&gt;99, "&gt;99", T1_Data!DE228))),"-")</f>
        <v>-</v>
      </c>
      <c r="DF230" s="72" t="str">
        <f>IF(ISNUMBER(T1_Data!DF228),IF(T1_Data!DF228=-999,"NA",IF(T1_Data!DF228&lt;1, "&lt;1", IF(T1_Data!DF228&gt;99, "&gt;99", T1_Data!DF228))),"-")</f>
        <v>-</v>
      </c>
      <c r="DG230" s="72" t="str">
        <f>IF(ISNUMBER(T1_Data!DG228),IF(T1_Data!DG228=-999,"NA",IF(T1_Data!DG228&lt;1, "&lt;1", IF(T1_Data!DG228&gt;99, "&gt;99", T1_Data!DG228))),"-")</f>
        <v>-</v>
      </c>
      <c r="DH230" s="72" t="str">
        <f>IF(ISNUMBER(T1_Data!DH228),IF(T1_Data!DH228=-999,"NA",IF(T1_Data!DH228&lt;1, "&lt;1", IF(T1_Data!DH228&gt;99, "&gt;99", T1_Data!DH228))),"-")</f>
        <v>-</v>
      </c>
      <c r="DI230" s="72" t="str">
        <f>IF(ISNUMBER(T1_Data!DI228),IF(T1_Data!DI228=-999,"NA",IF(T1_Data!DI228&lt;1, "&lt;1", IF(T1_Data!DI228&gt;99, "&gt;99", T1_Data!DI228))),"-")</f>
        <v>-</v>
      </c>
      <c r="DJ230" s="72" t="str">
        <f>IF(ISNUMBER(T1_Data!DJ228),IF(T1_Data!DJ228=-999,"NA",IF(T1_Data!DJ228&lt;1, "&lt;1", IF(T1_Data!DJ228&gt;99, "&gt;99", T1_Data!DJ228))),"-")</f>
        <v>-</v>
      </c>
      <c r="DK230" s="72" t="str">
        <f>IF(ISNUMBER(T1_Data!DK228),IF(T1_Data!DK228=-999,"NA",IF(T1_Data!DK228&lt;1, "&lt;1", IF(T1_Data!DK228&gt;99, "&gt;99", T1_Data!DK228))),"-")</f>
        <v>-</v>
      </c>
      <c r="DL230" s="72" t="str">
        <f>IF(ISNUMBER(T1_Data!DL228),IF(T1_Data!DL228=-999,"NA",IF(T1_Data!DL228&lt;1, "&lt;1", IF(T1_Data!DL228&gt;99, "&gt;99", T1_Data!DL228))),"-")</f>
        <v>-</v>
      </c>
      <c r="DM230" s="72" t="str">
        <f>IF(ISNUMBER(T1_Data!DM228),IF(T1_Data!DM228=-999,"NA",IF(T1_Data!DM228&lt;1, "&lt;1", IF(T1_Data!DM228&gt;99, "&gt;99", T1_Data!DM228))),"-")</f>
        <v>-</v>
      </c>
      <c r="DN230" s="72" t="str">
        <f>IF(ISNUMBER(T1_Data!DN228),IF(T1_Data!DN228=-999,"NA",IF(T1_Data!DN228&lt;1, "&lt;1", IF(T1_Data!DN228&gt;99, "&gt;99", T1_Data!DN228))),"-")</f>
        <v>-</v>
      </c>
      <c r="DO230" s="72" t="str">
        <f>IF(ISNUMBER(T1_Data!DO228),IF(T1_Data!DO228=-999,"NA",IF(T1_Data!DO228&lt;1, "&lt;1", IF(T1_Data!DO228&gt;99, "&gt;99", T1_Data!DO228))),"-")</f>
        <v>-</v>
      </c>
      <c r="DP230" s="72" t="str">
        <f>IF(ISNUMBER(T1_Data!DP228),IF(T1_Data!DP228=-999,"NA",IF(T1_Data!DP228&lt;1, "&lt;1", IF(T1_Data!DP228&gt;99, "&gt;99", T1_Data!DP228))),"-")</f>
        <v>-</v>
      </c>
      <c r="DQ230" s="72" t="str">
        <f>IF(ISNUMBER(T1_Data!DQ228),IF(T1_Data!DQ228=-999,"NA",IF(T1_Data!DQ228&lt;1, "&lt;1", IF(T1_Data!DQ228&gt;99, "&gt;99", T1_Data!DQ228))),"-")</f>
        <v>-</v>
      </c>
      <c r="DR230" s="72" t="str">
        <f>IF(ISNUMBER(T1_Data!DR228),IF(T1_Data!DR228=-999,"NA",IF(T1_Data!DR228&lt;1, "&lt;1", IF(T1_Data!DR228&gt;99, "&gt;99", T1_Data!DR228))),"-")</f>
        <v>-</v>
      </c>
      <c r="DS230" s="72" t="str">
        <f>IF(ISNUMBER(T1_Data!DS228),IF(T1_Data!DS228=-999,"NA",IF(T1_Data!DS228&lt;1, "&lt;1", IF(T1_Data!DS228&gt;99, "&gt;99", T1_Data!DS228))),"-")</f>
        <v>-</v>
      </c>
      <c r="DT230" s="72" t="str">
        <f>IF(ISNUMBER(T1_Data!DT228),IF(T1_Data!DT228=-999,"NA",IF(T1_Data!DT228&lt;1, "&lt;1", IF(T1_Data!DT228&gt;99, "&gt;99", T1_Data!DT228))),"-")</f>
        <v>-</v>
      </c>
      <c r="DU230" s="72" t="str">
        <f>IF(ISNUMBER(T1_Data!DU228),IF(T1_Data!DU228=-999,"NA",IF(T1_Data!DU228&lt;1, "&lt;1", IF(T1_Data!DU228&gt;99, "&gt;99", T1_Data!DU228))),"-")</f>
        <v>-</v>
      </c>
      <c r="DV230" s="72" t="str">
        <f>IF(ISNUMBER(T1_Data!DV228),IF(T1_Data!DV228=-999,"NA",IF(T1_Data!DV228&lt;1, "&lt;1", IF(T1_Data!DV228&gt;99, "&gt;99", T1_Data!DV228))),"-")</f>
        <v>-</v>
      </c>
      <c r="DW230" s="72" t="str">
        <f>IF(ISNUMBER(T1_Data!DW228),IF(T1_Data!DW228=-999,"NA",IF(T1_Data!DW228&lt;1, "&lt;1", IF(T1_Data!DW228&gt;99, "&gt;99", T1_Data!DW228))),"-")</f>
        <v>-</v>
      </c>
      <c r="DX230" s="72" t="str">
        <f>IF(ISNUMBER(T1_Data!DX228),IF(T1_Data!DX228=-999,"NA",IF(T1_Data!DX228&lt;1, "&lt;1", IF(T1_Data!DX228&gt;99, "&gt;99", T1_Data!DX228))),"-")</f>
        <v>-</v>
      </c>
      <c r="DY230" s="72" t="str">
        <f>IF(ISNUMBER(T1_Data!DY228),IF(T1_Data!DY228=-999,"NA",IF(T1_Data!DY228&lt;1, "&lt;1", IF(T1_Data!DY228&gt;99, "&gt;99", T1_Data!DY228))),"-")</f>
        <v>-</v>
      </c>
      <c r="DZ230" s="72" t="str">
        <f>IF(ISNUMBER(T1_Data!DZ228),IF(T1_Data!DZ228=-999,"NA",IF(T1_Data!DZ228&lt;1, "&lt;1", IF(T1_Data!DZ228&gt;99, "&gt;99", T1_Data!DZ228))),"-")</f>
        <v>-</v>
      </c>
      <c r="EA230" s="72" t="str">
        <f>IF(ISNUMBER(T1_Data!EA228),IF(T1_Data!EA228=-999,"NA",IF(T1_Data!EA228&lt;1, "&lt;1", IF(T1_Data!EA228&gt;99, "&gt;99", T1_Data!EA228))),"-")</f>
        <v>-</v>
      </c>
      <c r="EB230" s="72" t="str">
        <f>IF(ISNUMBER(T1_Data!EB228),IF(T1_Data!EB228=-999,"NA",IF(T1_Data!EB228&lt;1, "&lt;1", IF(T1_Data!EB228&gt;99, "&gt;99", T1_Data!EB228))),"-")</f>
        <v>-</v>
      </c>
      <c r="EC230" s="72" t="str">
        <f>IF(ISNUMBER(T1_Data!EC228),IF(T1_Data!EC228=-999,"NA",IF(T1_Data!EC228&lt;1, "&lt;1", IF(T1_Data!EC228&gt;99, "&gt;99", T1_Data!EC228))),"-")</f>
        <v>-</v>
      </c>
      <c r="ED230" s="72" t="str">
        <f>IF(ISNUMBER(T1_Data!ED228),IF(T1_Data!ED228=-999,"NA",IF(T1_Data!ED228&lt;1, "&lt;1", IF(T1_Data!ED228&gt;99, "&gt;99", T1_Data!ED228))),"-")</f>
        <v>-</v>
      </c>
      <c r="EE230" s="72" t="str">
        <f>IF(ISNUMBER(T1_Data!EE228),IF(T1_Data!EE228=-999,"NA",IF(T1_Data!EE228&lt;1, "&lt;1", IF(T1_Data!EE228&gt;99, "&gt;99", T1_Data!EE228))),"-")</f>
        <v>-</v>
      </c>
      <c r="EF230" s="72" t="str">
        <f>IF(ISNUMBER(T1_Data!EF228),IF(T1_Data!EF228=-999,"NA",IF(T1_Data!EF228&lt;1, "&lt;1", IF(T1_Data!EF228&gt;99, "&gt;99", T1_Data!EF228))),"-")</f>
        <v>-</v>
      </c>
      <c r="EG230" s="72" t="str">
        <f>IF(ISNUMBER(T1_Data!EG228),IF(T1_Data!EG228=-999,"NA",IF(T1_Data!EG228&lt;1, "&lt;1", IF(T1_Data!EG228&gt;99, "&gt;99", T1_Data!EG228))),"-")</f>
        <v>-</v>
      </c>
      <c r="EH230" s="72" t="str">
        <f>IF(ISNUMBER(T1_Data!EH228),IF(T1_Data!EH228=-999,"NA",IF(T1_Data!EH228&lt;1, "&lt;1", IF(T1_Data!EH228&gt;99, "&gt;99", T1_Data!EH228))),"-")</f>
        <v>-</v>
      </c>
      <c r="EI230" s="72" t="str">
        <f>IF(ISNUMBER(T1_Data!EI228),IF(T1_Data!EI228=-999,"NA",IF(T1_Data!EI228&lt;1, "&lt;1", IF(T1_Data!EI228&gt;99, "&gt;99", T1_Data!EI228))),"-")</f>
        <v>-</v>
      </c>
      <c r="EJ230" s="72" t="str">
        <f>IF(ISNUMBER(T1_Data!EJ228),IF(T1_Data!EJ228=-999,"NA",IF(T1_Data!EJ228&lt;1, "&lt;1", IF(T1_Data!EJ228&gt;99, "&gt;99", T1_Data!EJ228))),"-")</f>
        <v>-</v>
      </c>
      <c r="EK230" s="72" t="str">
        <f>IF(ISNUMBER(T1_Data!EK228),IF(T1_Data!EK228=-999,"NA",IF(T1_Data!EK228&lt;1, "&lt;1", IF(T1_Data!EK228&gt;99, "&gt;99", T1_Data!EK228))),"-")</f>
        <v>-</v>
      </c>
      <c r="EL230" s="72" t="str">
        <f>IF(ISNUMBER(T1_Data!EL228),IF(T1_Data!EL228=-999,"NA",IF(T1_Data!EL228&lt;1, "&lt;1", IF(T1_Data!EL228&gt;99, "&gt;99", T1_Data!EL228))),"-")</f>
        <v>-</v>
      </c>
      <c r="EM230" s="72" t="str">
        <f>IF(ISNUMBER(T1_Data!EM228),IF(T1_Data!EM228=-999,"NA",IF(T1_Data!EM228&lt;1, "&lt;1", IF(T1_Data!EM228&gt;99, "&gt;99", T1_Data!EM228))),"-")</f>
        <v>-</v>
      </c>
      <c r="EN230" s="72" t="str">
        <f>IF(ISNUMBER(T1_Data!EN228),IF(T1_Data!EN228=-999,"NA",IF(T1_Data!EN228&lt;1, "&lt;1", IF(T1_Data!EN228&gt;99, "&gt;99", T1_Data!EN228))),"-")</f>
        <v>-</v>
      </c>
      <c r="EO230" s="72" t="str">
        <f>IF(ISNUMBER(T1_Data!EO228),IF(T1_Data!EO228=-999,"NA",IF(T1_Data!EO228&lt;1, "&lt;1", IF(T1_Data!EO228&gt;99, "&gt;99", T1_Data!EO228))),"-")</f>
        <v>-</v>
      </c>
      <c r="EP230" s="72" t="str">
        <f>IF(ISNUMBER(T1_Data!EP228),IF(T1_Data!EP228=-999,"NA",IF(T1_Data!EP228&lt;1, "&lt;1", IF(T1_Data!EP228&gt;99, "&gt;99", T1_Data!EP228))),"-")</f>
        <v>-</v>
      </c>
      <c r="EQ230" s="72" t="str">
        <f>IF(ISNUMBER(T1_Data!EQ228),IF(T1_Data!EQ228=-999,"NA",IF(T1_Data!EQ228&lt;1, "&lt;1", IF(T1_Data!EQ228&gt;99, "&gt;99", T1_Data!EQ228))),"-")</f>
        <v>-</v>
      </c>
      <c r="ER230" s="72" t="str">
        <f>IF(ISNUMBER(T1_Data!ER228),IF(T1_Data!ER228=-999,"NA",IF(T1_Data!ER228&lt;1, "&lt;1", IF(T1_Data!ER228&gt;99, "&gt;99", T1_Data!ER228))),"-")</f>
        <v>-</v>
      </c>
      <c r="ES230" s="72" t="str">
        <f>IF(ISNUMBER(T1_Data!ES228),IF(T1_Data!ES228=-999,"NA",IF(T1_Data!ES228&lt;1, "&lt;1", IF(T1_Data!ES228&gt;99, "&gt;99", T1_Data!ES228))),"-")</f>
        <v>-</v>
      </c>
      <c r="ET230" s="72" t="str">
        <f>IF(ISNUMBER(T1_Data!ET228),IF(T1_Data!ET228=-999,"NA",IF(T1_Data!ET228&lt;1, "&lt;1", IF(T1_Data!ET228&gt;99, "&gt;99", T1_Data!ET228))),"-")</f>
        <v>-</v>
      </c>
      <c r="EU230" s="72" t="str">
        <f>IF(ISNUMBER(T1_Data!EU228),IF(T1_Data!EU228=-999,"NA",IF(T1_Data!EU228&lt;1, "&lt;1", IF(T1_Data!EU228&gt;99, "&gt;99", T1_Data!EU228))),"-")</f>
        <v>-</v>
      </c>
      <c r="EV230" s="72" t="str">
        <f>IF(ISNUMBER(T1_Data!EV228),IF(T1_Data!EV228=-999,"NA",IF(T1_Data!EV228&lt;1, "&lt;1", IF(T1_Data!EV228&gt;99, "&gt;99", T1_Data!EV228))),"-")</f>
        <v>-</v>
      </c>
      <c r="EW230" s="72" t="str">
        <f>IF(ISNUMBER(T1_Data!EW228),IF(T1_Data!EW228=-999,"NA",IF(T1_Data!EW228&lt;1, "&lt;1", IF(T1_Data!EW228&gt;99, "&gt;99", T1_Data!EW228))),"-")</f>
        <v>-</v>
      </c>
      <c r="EX230" s="72" t="str">
        <f>IF(ISNUMBER(T1_Data!EX228),IF(T1_Data!EX228=-999,"NA",IF(T1_Data!EX228&lt;1, "&lt;1", IF(T1_Data!EX228&gt;99, "&gt;99", T1_Data!EX228))),"-")</f>
        <v>-</v>
      </c>
      <c r="EY230" s="72" t="str">
        <f>IF(ISNUMBER(T1_Data!EY228),IF(T1_Data!EY228=-999,"NA",IF(T1_Data!EY228&lt;1, "&lt;1", IF(T1_Data!EY228&gt;99, "&gt;99", T1_Data!EY228))),"-")</f>
        <v>-</v>
      </c>
      <c r="EZ230" s="72" t="str">
        <f>IF(ISNUMBER(T1_Data!EZ228),IF(T1_Data!EZ228=-999,"NA",IF(T1_Data!EZ228&lt;1, "&lt;1", IF(T1_Data!EZ228&gt;99, "&gt;99", T1_Data!EZ228))),"-")</f>
        <v>-</v>
      </c>
      <c r="FA230" s="72" t="str">
        <f>IF(ISNUMBER(T1_Data!FA228),IF(T1_Data!FA228=-999,"NA",IF(T1_Data!FA228&lt;1, "&lt;1", IF(T1_Data!FA228&gt;99, "&gt;99", T1_Data!FA228))),"-")</f>
        <v>-</v>
      </c>
      <c r="FB230" s="72" t="str">
        <f>IF(ISNUMBER(T1_Data!FB228),IF(T1_Data!FB228=-999,"NA",IF(T1_Data!FB228&lt;1, "&lt;1", IF(T1_Data!FB228&gt;99, "&gt;99", T1_Data!FB228))),"-")</f>
        <v>-</v>
      </c>
      <c r="FC230" s="72" t="str">
        <f>IF(ISNUMBER(T1_Data!FC228),IF(T1_Data!FC228=-999,"NA",IF(T1_Data!FC228&lt;1, "&lt;1", IF(T1_Data!FC228&gt;99, "&gt;99", T1_Data!FC228))),"-")</f>
        <v>-</v>
      </c>
      <c r="FD230" s="72" t="str">
        <f>IF(ISNUMBER(T1_Data!FD228),IF(T1_Data!FD228=-999,"NA",IF(T1_Data!FD228&lt;1, "&lt;1", IF(T1_Data!FD228&gt;99, "&gt;99", T1_Data!FD228))),"-")</f>
        <v>-</v>
      </c>
      <c r="FE230" s="72" t="str">
        <f>IF(ISNUMBER(T1_Data!FE228),IF(T1_Data!FE228=-999,"NA",IF(T1_Data!FE228&lt;1, "&lt;1", IF(T1_Data!FE228&gt;99, "&gt;99", T1_Data!FE228))),"-")</f>
        <v>-</v>
      </c>
      <c r="FF230" s="72" t="str">
        <f>IF(ISNUMBER(T1_Data!FF228),IF(T1_Data!FF228=-999,"NA",IF(T1_Data!FF228&lt;1, "&lt;1", IF(T1_Data!FF228&gt;99, "&gt;99", T1_Data!FF228))),"-")</f>
        <v>-</v>
      </c>
      <c r="FG230" s="72" t="str">
        <f>IF(ISNUMBER(T1_Data!FG228),IF(T1_Data!FG228=-999,"NA",IF(T1_Data!FG228&lt;1, "&lt;1", IF(T1_Data!FG228&gt;99, "&gt;99", T1_Data!FG228))),"-")</f>
        <v>-</v>
      </c>
      <c r="FH230" s="72" t="str">
        <f>IF(ISNUMBER(T1_Data!FH228),IF(T1_Data!FH228=-999,"NA",IF(T1_Data!FH228&lt;1, "&lt;1", IF(T1_Data!FH228&gt;99, "&gt;99", T1_Data!FH228))),"-")</f>
        <v>-</v>
      </c>
      <c r="FI230" s="72" t="str">
        <f>IF(ISNUMBER(T1_Data!FI228),IF(T1_Data!FI228=-999,"NA",IF(T1_Data!FI228&lt;1, "&lt;1", IF(T1_Data!FI228&gt;99, "&gt;99", T1_Data!FI228))),"-")</f>
        <v>-</v>
      </c>
      <c r="FJ230" s="72" t="str">
        <f>IF(ISNUMBER(T1_Data!FJ228),IF(T1_Data!FJ228=-999,"NA",IF(T1_Data!FJ228&lt;1, "&lt;1", IF(T1_Data!FJ228&gt;99, "&gt;99", T1_Data!FJ228))),"-")</f>
        <v>-</v>
      </c>
      <c r="FK230" s="72" t="str">
        <f>IF(ISNUMBER(T1_Data!FK228),IF(T1_Data!FK228=-999,"NA",IF(T1_Data!FK228&lt;1, "&lt;1", IF(T1_Data!FK228&gt;99, "&gt;99", T1_Data!FK228))),"-")</f>
        <v>-</v>
      </c>
      <c r="FL230" s="72" t="str">
        <f>IF(ISNUMBER(T1_Data!FL228),IF(T1_Data!FL228=-999,"NA",IF(T1_Data!FL228&lt;1, "&lt;1", IF(T1_Data!FL228&gt;99, "&gt;99", T1_Data!FL228))),"-")</f>
        <v>-</v>
      </c>
      <c r="FM230" s="72" t="str">
        <f>IF(ISNUMBER(T1_Data!FM228),IF(T1_Data!FM228=-999,"NA",IF(T1_Data!FM228&lt;1, "&lt;1", IF(T1_Data!FM228&gt;99, "&gt;99", T1_Data!FM228))),"-")</f>
        <v>-</v>
      </c>
      <c r="FN230" s="72" t="str">
        <f>IF(ISNUMBER(T1_Data!FN228),IF(T1_Data!FN228=-999,"NA",IF(T1_Data!FN228&lt;1, "&lt;1", IF(T1_Data!FN228&gt;99, "&gt;99", T1_Data!FN228))),"-")</f>
        <v>-</v>
      </c>
      <c r="FO230" s="72" t="str">
        <f>IF(ISNUMBER(T1_Data!FO228),IF(T1_Data!FO228=-999,"NA",IF(T1_Data!FO228&lt;1, "&lt;1", IF(T1_Data!FO228&gt;99, "&gt;99", T1_Data!FO228))),"-")</f>
        <v>-</v>
      </c>
      <c r="FP230" s="72" t="str">
        <f>IF(ISNUMBER(T1_Data!FP228),IF(T1_Data!FP228=-999,"NA",IF(T1_Data!FP228&lt;1, "&lt;1", IF(T1_Data!FP228&gt;99, "&gt;99", T1_Data!FP228))),"-")</f>
        <v>-</v>
      </c>
      <c r="FQ230" s="72" t="str">
        <f>IF(ISNUMBER(T1_Data!FQ228),IF(T1_Data!FQ228=-999,"NA",IF(T1_Data!FQ228&lt;1, "&lt;1", IF(T1_Data!FQ228&gt;99, "&gt;99", T1_Data!FQ228))),"-")</f>
        <v>-</v>
      </c>
      <c r="FR230" s="72" t="str">
        <f>IF(ISNUMBER(T1_Data!FR228),IF(T1_Data!FR228=-999,"NA",IF(T1_Data!FR228&lt;1, "&lt;1", IF(T1_Data!FR228&gt;99, "&gt;99", T1_Data!FR228))),"-")</f>
        <v>-</v>
      </c>
      <c r="FS230" s="72" t="str">
        <f>IF(ISNUMBER(T1_Data!FS228),IF(T1_Data!FS228=-999,"NA",IF(T1_Data!FS228&lt;1, "&lt;1", IF(T1_Data!FS228&gt;99, "&gt;99", T1_Data!FS228))),"-")</f>
        <v>-</v>
      </c>
      <c r="FT230" s="72" t="str">
        <f>IF(ISNUMBER(T1_Data!FT228),IF(T1_Data!FT228=-999,"NA",IF(T1_Data!FT228&lt;1, "&lt;1", IF(T1_Data!FT228&gt;99, "&gt;99", T1_Data!FT228))),"-")</f>
        <v>-</v>
      </c>
      <c r="FU230" s="72" t="str">
        <f>IF(ISNUMBER(T1_Data!FU228),IF(T1_Data!FU228=-999,"NA",IF(T1_Data!FU228&lt;1, "&lt;1", IF(T1_Data!FU228&gt;99, "&gt;99", T1_Data!FU228))),"-")</f>
        <v>-</v>
      </c>
      <c r="FV230" s="72" t="str">
        <f>IF(ISNUMBER(T1_Data!FV228),IF(T1_Data!FV228=-999,"NA",IF(T1_Data!FV228&lt;1, "&lt;1", IF(T1_Data!FV228&gt;99, "&gt;99", T1_Data!FV228))),"-")</f>
        <v>-</v>
      </c>
      <c r="FW230" s="72" t="str">
        <f>IF(ISNUMBER(T1_Data!FW228),IF(T1_Data!FW228=-999,"NA",IF(T1_Data!FW228&lt;1, "&lt;1", IF(T1_Data!FW228&gt;99, "&gt;99", T1_Data!FW228))),"-")</f>
        <v>-</v>
      </c>
      <c r="FX230" s="71" t="str">
        <f>IF(ISBLANK(T1_Data!FX228), "", T1_Data!FX228)</f>
        <v/>
      </c>
    </row>
    <row r="231" spans="1:180" x14ac:dyDescent="0.25">
      <c r="A231" s="71" t="str">
        <f>IF(ISBLANK(T1_Data!A229), "", T1_Data!A229)</f>
        <v/>
      </c>
      <c r="B231" s="72" t="str">
        <f>IF(ISNUMBER(T1_Data!B229), T1_Data!B229,"-")</f>
        <v>-</v>
      </c>
      <c r="C231" s="72" t="str">
        <f>IF(ISNUMBER(T1_Data!C229),IF(T1_Data!C229=-999,"NA",IF(T1_Data!C229&lt;1, "&lt;1", IF(T1_Data!C229&gt;99, "&gt;99", T1_Data!C229))),"-")</f>
        <v>-</v>
      </c>
      <c r="D231" s="72" t="str">
        <f>IF(ISNUMBER(T1_Data!D229),IF(T1_Data!D229=-999,"NA",IF(T1_Data!D229&lt;1, "&lt;1", IF(T1_Data!D229&gt;99, "&gt;99", T1_Data!D229))),"-")</f>
        <v>-</v>
      </c>
      <c r="E231" s="72" t="str">
        <f>IF(ISNUMBER(T1_Data!E229),IF(T1_Data!E229=-999,"NA",IF(T1_Data!E229&lt;1, "&lt;1", IF(T1_Data!E229&gt;99, "&gt;99", T1_Data!E229))),"-")</f>
        <v>-</v>
      </c>
      <c r="F231" s="72" t="str">
        <f>IF(ISNUMBER(T1_Data!F229),IF(T1_Data!F229=-999,"NA",IF(T1_Data!F229&lt;1, "&lt;1", IF(T1_Data!F229&gt;99, "&gt;99", T1_Data!F229))),"-")</f>
        <v>-</v>
      </c>
      <c r="G231" s="72" t="str">
        <f>IF(ISNUMBER(T1_Data!G229),IF(T1_Data!G229=-999,"NA",IF(T1_Data!G229&lt;1, "&lt;1", IF(T1_Data!G229&gt;99, "&gt;99", T1_Data!G229))),"-")</f>
        <v>-</v>
      </c>
      <c r="H231" s="72" t="str">
        <f>IF(ISNUMBER(T1_Data!H229),IF(T1_Data!H229=-999,"NA",IF(T1_Data!H229&lt;1, "&lt;1", IF(T1_Data!H229&gt;99, "&gt;99", T1_Data!H229))),"-")</f>
        <v>-</v>
      </c>
      <c r="I231" s="72" t="str">
        <f>IF(ISNUMBER(T1_Data!I229),IF(T1_Data!I229=-999,"NA",IF(T1_Data!I229&lt;1, "&lt;1", IF(T1_Data!I229&gt;99, "&gt;99", T1_Data!I229))),"-")</f>
        <v>-</v>
      </c>
      <c r="J231" s="72" t="str">
        <f>IF(ISNUMBER(T1_Data!J229),IF(T1_Data!J229=-999,"NA",IF(T1_Data!J229&lt;1, "&lt;1", IF(T1_Data!J229&gt;99, "&gt;99", T1_Data!J229))),"-")</f>
        <v>-</v>
      </c>
      <c r="K231" s="72" t="str">
        <f>IF(ISNUMBER(T1_Data!K229),IF(T1_Data!K229=-999,"NA",IF(T1_Data!K229&lt;1, "&lt;1", IF(T1_Data!K229&gt;99, "&gt;99", T1_Data!K229))),"-")</f>
        <v>-</v>
      </c>
      <c r="L231" s="72" t="str">
        <f>IF(ISNUMBER(T1_Data!L229),IF(T1_Data!L229=-999,"NA",IF(T1_Data!L229&lt;1, "&lt;1", IF(T1_Data!L229&gt;99, "&gt;99", T1_Data!L229))),"-")</f>
        <v>-</v>
      </c>
      <c r="M231" s="72" t="str">
        <f>IF(ISNUMBER(T1_Data!M229),IF(T1_Data!M229=-999,"NA",IF(T1_Data!M229&lt;1, "&lt;1", IF(T1_Data!M229&gt;99, "&gt;99", T1_Data!M229))),"-")</f>
        <v>-</v>
      </c>
      <c r="N231" s="72" t="str">
        <f>IF(ISNUMBER(T1_Data!N229),IF(T1_Data!N229=-999,"NA",IF(T1_Data!N229&lt;1, "&lt;1", IF(T1_Data!N229&gt;99, "&gt;99", T1_Data!N229))),"-")</f>
        <v>-</v>
      </c>
      <c r="O231" s="72" t="str">
        <f>IF(ISNUMBER(T1_Data!O229),IF(T1_Data!O229=-999,"NA",IF(T1_Data!O229&lt;1, "&lt;1", IF(T1_Data!O229&gt;99, "&gt;99", T1_Data!O229))),"-")</f>
        <v>-</v>
      </c>
      <c r="P231" s="72" t="str">
        <f>IF(ISNUMBER(T1_Data!P229),IF(T1_Data!P229=-999,"NA",IF(T1_Data!P229&lt;1, "&lt;1", IF(T1_Data!P229&gt;99, "&gt;99", T1_Data!P229))),"-")</f>
        <v>-</v>
      </c>
      <c r="Q231" s="72" t="str">
        <f>IF(ISNUMBER(T1_Data!Q229),IF(T1_Data!Q229=-999,"NA",IF(T1_Data!Q229&lt;1, "&lt;1", IF(T1_Data!Q229&gt;99, "&gt;99", T1_Data!Q229))),"-")</f>
        <v>-</v>
      </c>
      <c r="R231" s="72" t="str">
        <f>IF(ISNUMBER(T1_Data!R229),IF(T1_Data!R229=-999,"NA",IF(T1_Data!R229&lt;1, "&lt;1", IF(T1_Data!R229&gt;99, "&gt;99", T1_Data!R229))),"-")</f>
        <v>-</v>
      </c>
      <c r="S231" s="72" t="str">
        <f>IF(ISNUMBER(T1_Data!S229),IF(T1_Data!S229=-999,"NA",IF(T1_Data!S229&lt;1, "&lt;1", IF(T1_Data!S229&gt;99, "&gt;99", T1_Data!S229))),"-")</f>
        <v>-</v>
      </c>
      <c r="T231" s="72" t="str">
        <f>IF(ISNUMBER(T1_Data!T229),IF(T1_Data!T229=-999,"NA",IF(T1_Data!T229&lt;1, "&lt;1", IF(T1_Data!T229&gt;99, "&gt;99", T1_Data!T229))),"-")</f>
        <v>-</v>
      </c>
      <c r="U231" s="72" t="str">
        <f>IF(ISNUMBER(T1_Data!U229),IF(T1_Data!U229=-999,"NA",IF(T1_Data!U229&lt;1, "&lt;1", IF(T1_Data!U229&gt;99, "&gt;99", T1_Data!U229))),"-")</f>
        <v>-</v>
      </c>
      <c r="V231" s="72" t="str">
        <f>IF(ISNUMBER(T1_Data!V229),IF(T1_Data!V229=-999,"NA",IF(T1_Data!V229&lt;1, "&lt;1", IF(T1_Data!V229&gt;99, "&gt;99", T1_Data!V229))),"-")</f>
        <v>-</v>
      </c>
      <c r="W231" s="72" t="str">
        <f>IF(ISNUMBER(T1_Data!W229),IF(T1_Data!W229=-999,"NA",IF(T1_Data!W229&lt;1, "&lt;1", IF(T1_Data!W229&gt;99, "&gt;99", T1_Data!W229))),"-")</f>
        <v>-</v>
      </c>
      <c r="X231" s="72" t="str">
        <f>IF(ISNUMBER(T1_Data!X229),IF(T1_Data!X229=-999,"NA",IF(T1_Data!X229&lt;1, "&lt;1", IF(T1_Data!X229&gt;99, "&gt;99", T1_Data!X229))),"-")</f>
        <v>-</v>
      </c>
      <c r="Y231" s="72" t="str">
        <f>IF(ISNUMBER(T1_Data!Y229),IF(T1_Data!Y229=-999,"NA",IF(T1_Data!Y229&lt;1, "&lt;1", IF(T1_Data!Y229&gt;99, "&gt;99", T1_Data!Y229))),"-")</f>
        <v>-</v>
      </c>
      <c r="Z231" s="72" t="str">
        <f>IF(ISNUMBER(T1_Data!Z229),IF(T1_Data!Z229=-999,"NA",IF(T1_Data!Z229&lt;1, "&lt;1", IF(T1_Data!Z229&gt;99, "&gt;99", T1_Data!Z229))),"-")</f>
        <v>-</v>
      </c>
      <c r="AA231" s="72" t="str">
        <f>IF(ISNUMBER(T1_Data!AA229),IF(T1_Data!AA229=-999,"NA",IF(T1_Data!AA229&lt;1, "&lt;1", IF(T1_Data!AA229&gt;99, "&gt;99", T1_Data!AA229))),"-")</f>
        <v>-</v>
      </c>
      <c r="AB231" s="72" t="str">
        <f>IF(ISNUMBER(T1_Data!AB229),IF(T1_Data!AB229=-999,"NA",IF(T1_Data!AB229&lt;1, "&lt;1", IF(T1_Data!AB229&gt;99, "&gt;99", T1_Data!AB229))),"-")</f>
        <v>-</v>
      </c>
      <c r="AC231" s="72" t="str">
        <f>IF(ISNUMBER(T1_Data!AC229),IF(T1_Data!AC229=-999,"NA",IF(T1_Data!AC229&lt;1, "&lt;1", IF(T1_Data!AC229&gt;99, "&gt;99", T1_Data!AC229))),"-")</f>
        <v>-</v>
      </c>
      <c r="AD231" s="72" t="str">
        <f>IF(ISNUMBER(T1_Data!AD229),IF(T1_Data!AD229=-999,"NA",IF(T1_Data!AD229&lt;1, "&lt;1", IF(T1_Data!AD229&gt;99, "&gt;99", T1_Data!AD229))),"-")</f>
        <v>-</v>
      </c>
      <c r="AE231" s="72" t="str">
        <f>IF(ISNUMBER(T1_Data!AE229),IF(T1_Data!AE229=-999,"NA",IF(T1_Data!AE229&lt;1, "&lt;1", IF(T1_Data!AE229&gt;99, "&gt;99", T1_Data!AE229))),"-")</f>
        <v>-</v>
      </c>
      <c r="AF231" s="72" t="str">
        <f>IF(ISNUMBER(T1_Data!AF229),IF(T1_Data!AF229=-999,"NA",IF(T1_Data!AF229&lt;1, "&lt;1", IF(T1_Data!AF229&gt;99, "&gt;99", T1_Data!AF229))),"-")</f>
        <v>-</v>
      </c>
      <c r="AG231" s="72" t="str">
        <f>IF(ISNUMBER(T1_Data!AG229),IF(T1_Data!AG229=-999,"NA",IF(T1_Data!AG229&lt;1, "&lt;1", IF(T1_Data!AG229&gt;99, "&gt;99", T1_Data!AG229))),"-")</f>
        <v>-</v>
      </c>
      <c r="AH231" s="72" t="str">
        <f>IF(ISNUMBER(T1_Data!AH229),IF(T1_Data!AH229=-999,"NA",IF(T1_Data!AH229&lt;1, "&lt;1", IF(T1_Data!AH229&gt;99, "&gt;99", T1_Data!AH229))),"-")</f>
        <v>-</v>
      </c>
      <c r="AI231" s="72" t="str">
        <f>IF(ISNUMBER(T1_Data!AI229),IF(T1_Data!AI229=-999,"NA",IF(T1_Data!AI229&lt;1, "&lt;1", IF(T1_Data!AI229&gt;99, "&gt;99", T1_Data!AI229))),"-")</f>
        <v>-</v>
      </c>
      <c r="AJ231" s="72" t="str">
        <f>IF(ISNUMBER(T1_Data!AJ229),IF(T1_Data!AJ229=-999,"NA",IF(T1_Data!AJ229&lt;1, "&lt;1", IF(T1_Data!AJ229&gt;99, "&gt;99", T1_Data!AJ229))),"-")</f>
        <v>-</v>
      </c>
      <c r="AK231" s="72" t="str">
        <f>IF(ISNUMBER(T1_Data!AK229),IF(T1_Data!AK229=-999,"NA",IF(T1_Data!AK229&lt;1, "&lt;1", IF(T1_Data!AK229&gt;99, "&gt;99", T1_Data!AK229))),"-")</f>
        <v>-</v>
      </c>
      <c r="AL231" s="72" t="str">
        <f>IF(ISNUMBER(T1_Data!AL229),IF(T1_Data!AL229=-999,"NA",IF(T1_Data!AL229&lt;1, "&lt;1", IF(T1_Data!AL229&gt;99, "&gt;99", T1_Data!AL229))),"-")</f>
        <v>-</v>
      </c>
      <c r="AM231" s="72" t="str">
        <f>IF(ISNUMBER(T1_Data!AM229),IF(T1_Data!AM229=-999,"NA",IF(T1_Data!AM229&lt;1, "&lt;1", IF(T1_Data!AM229&gt;99, "&gt;99", T1_Data!AM229))),"-")</f>
        <v>-</v>
      </c>
      <c r="AN231" s="72" t="str">
        <f>IF(ISNUMBER(T1_Data!AN229),IF(T1_Data!AN229=-999,"NA",IF(T1_Data!AN229&lt;1, "&lt;1", IF(T1_Data!AN229&gt;99, "&gt;99", T1_Data!AN229))),"-")</f>
        <v>-</v>
      </c>
      <c r="AO231" s="72" t="str">
        <f>IF(ISNUMBER(T1_Data!AO229),IF(T1_Data!AO229=-999,"NA",IF(T1_Data!AO229&lt;1, "&lt;1", IF(T1_Data!AO229&gt;99, "&gt;99", T1_Data!AO229))),"-")</f>
        <v>-</v>
      </c>
      <c r="AP231" s="72" t="str">
        <f>IF(ISNUMBER(T1_Data!AP229),IF(T1_Data!AP229=-999,"NA",IF(T1_Data!AP229&lt;1, "&lt;1", IF(T1_Data!AP229&gt;99, "&gt;99", T1_Data!AP229))),"-")</f>
        <v>-</v>
      </c>
      <c r="AQ231" s="72" t="str">
        <f>IF(ISNUMBER(T1_Data!AQ229),IF(T1_Data!AQ229=-999,"NA",IF(T1_Data!AQ229&lt;1, "&lt;1", IF(T1_Data!AQ229&gt;99, "&gt;99", T1_Data!AQ229))),"-")</f>
        <v>-</v>
      </c>
      <c r="AR231" s="72" t="str">
        <f>IF(ISNUMBER(T1_Data!AR229),IF(T1_Data!AR229=-999,"NA",IF(T1_Data!AR229&lt;1, "&lt;1", IF(T1_Data!AR229&gt;99, "&gt;99", T1_Data!AR229))),"-")</f>
        <v>-</v>
      </c>
      <c r="AS231" s="72" t="str">
        <f>IF(ISNUMBER(T1_Data!AS229),IF(T1_Data!AS229=-999,"NA",IF(T1_Data!AS229&lt;1, "&lt;1", IF(T1_Data!AS229&gt;99, "&gt;99", T1_Data!AS229))),"-")</f>
        <v>-</v>
      </c>
      <c r="AT231" s="72" t="str">
        <f>IF(ISNUMBER(T1_Data!AT229),IF(T1_Data!AT229=-999,"NA",IF(T1_Data!AT229&lt;1, "&lt;1", IF(T1_Data!AT229&gt;99, "&gt;99", T1_Data!AT229))),"-")</f>
        <v>-</v>
      </c>
      <c r="AU231" s="72" t="str">
        <f>IF(ISNUMBER(T1_Data!AU229),IF(T1_Data!AU229=-999,"NA",IF(T1_Data!AU229&lt;1, "&lt;1", IF(T1_Data!AU229&gt;99, "&gt;99", T1_Data!AU229))),"-")</f>
        <v>-</v>
      </c>
      <c r="AV231" s="72" t="str">
        <f>IF(ISNUMBER(T1_Data!AV229),IF(T1_Data!AV229=-999,"NA",IF(T1_Data!AV229&lt;1, "&lt;1", IF(T1_Data!AV229&gt;99, "&gt;99", T1_Data!AV229))),"-")</f>
        <v>-</v>
      </c>
      <c r="AW231" s="72" t="str">
        <f>IF(ISNUMBER(T1_Data!AW229),IF(T1_Data!AW229=-999,"NA",IF(T1_Data!AW229&lt;1, "&lt;1", IF(T1_Data!AW229&gt;99, "&gt;99", T1_Data!AW229))),"-")</f>
        <v>-</v>
      </c>
      <c r="AX231" s="72" t="str">
        <f>IF(ISNUMBER(T1_Data!AX229),IF(T1_Data!AX229=-999,"NA",IF(T1_Data!AX229&lt;1, "&lt;1", IF(T1_Data!AX229&gt;99, "&gt;99", T1_Data!AX229))),"-")</f>
        <v>-</v>
      </c>
      <c r="AY231" s="72" t="str">
        <f>IF(ISNUMBER(T1_Data!AY229),IF(T1_Data!AY229=-999,"NA",IF(T1_Data!AY229&lt;1, "&lt;1", IF(T1_Data!AY229&gt;99, "&gt;99", T1_Data!AY229))),"-")</f>
        <v>-</v>
      </c>
      <c r="AZ231" s="72" t="str">
        <f>IF(ISNUMBER(T1_Data!AZ229),IF(T1_Data!AZ229=-999,"NA",IF(T1_Data!AZ229&lt;1, "&lt;1", IF(T1_Data!AZ229&gt;99, "&gt;99", T1_Data!AZ229))),"-")</f>
        <v>-</v>
      </c>
      <c r="BA231" s="72" t="str">
        <f>IF(ISNUMBER(T1_Data!BA229),IF(T1_Data!BA229=-999,"NA",IF(T1_Data!BA229&lt;1, "&lt;1", IF(T1_Data!BA229&gt;99, "&gt;99", T1_Data!BA229))),"-")</f>
        <v>-</v>
      </c>
      <c r="BB231" s="72" t="str">
        <f>IF(ISNUMBER(T1_Data!BB229),IF(T1_Data!BB229=-999,"NA",IF(T1_Data!BB229&lt;1, "&lt;1", IF(T1_Data!BB229&gt;99, "&gt;99", T1_Data!BB229))),"-")</f>
        <v>-</v>
      </c>
      <c r="BC231" s="72" t="str">
        <f>IF(ISNUMBER(T1_Data!BC229),IF(T1_Data!BC229=-999,"NA",IF(T1_Data!BC229&lt;1, "&lt;1", IF(T1_Data!BC229&gt;99, "&gt;99", T1_Data!BC229))),"-")</f>
        <v>-</v>
      </c>
      <c r="BD231" s="72" t="str">
        <f>IF(ISNUMBER(T1_Data!BD229),IF(T1_Data!BD229=-999,"NA",IF(T1_Data!BD229&lt;1, "&lt;1", IF(T1_Data!BD229&gt;99, "&gt;99", T1_Data!BD229))),"-")</f>
        <v>-</v>
      </c>
      <c r="BE231" s="72" t="str">
        <f>IF(ISNUMBER(T1_Data!BE229),IF(T1_Data!BE229=-999,"NA",IF(T1_Data!BE229&lt;1, "&lt;1", IF(T1_Data!BE229&gt;99, "&gt;99", T1_Data!BE229))),"-")</f>
        <v>-</v>
      </c>
      <c r="BF231" s="72" t="str">
        <f>IF(ISNUMBER(T1_Data!BF229),IF(T1_Data!BF229=-999,"NA",IF(T1_Data!BF229&lt;1, "&lt;1", IF(T1_Data!BF229&gt;99, "&gt;99", T1_Data!BF229))),"-")</f>
        <v>-</v>
      </c>
      <c r="BG231" s="72" t="str">
        <f>IF(ISNUMBER(T1_Data!BG229),IF(T1_Data!BG229=-999,"NA",IF(T1_Data!BG229&lt;1, "&lt;1", IF(T1_Data!BG229&gt;99, "&gt;99", T1_Data!BG229))),"-")</f>
        <v>-</v>
      </c>
      <c r="BH231" s="72" t="str">
        <f>IF(ISNUMBER(T1_Data!BH229),IF(T1_Data!BH229=-999,"NA",IF(T1_Data!BH229&lt;1, "&lt;1", IF(T1_Data!BH229&gt;99, "&gt;99", T1_Data!BH229))),"-")</f>
        <v>-</v>
      </c>
      <c r="BI231" s="72" t="str">
        <f>IF(ISNUMBER(T1_Data!BI229),IF(T1_Data!BI229=-999,"NA",IF(T1_Data!BI229&lt;1, "&lt;1", IF(T1_Data!BI229&gt;99, "&gt;99", T1_Data!BI229))),"-")</f>
        <v>-</v>
      </c>
      <c r="BJ231" s="72" t="str">
        <f>IF(ISNUMBER(T1_Data!BJ229),IF(T1_Data!BJ229=-999,"NA",IF(T1_Data!BJ229&lt;1, "&lt;1", IF(T1_Data!BJ229&gt;99, "&gt;99", T1_Data!BJ229))),"-")</f>
        <v>-</v>
      </c>
      <c r="BK231" s="72" t="str">
        <f>IF(ISNUMBER(T1_Data!BK229),IF(T1_Data!BK229=-999,"NA",IF(T1_Data!BK229&lt;1, "&lt;1", IF(T1_Data!BK229&gt;99, "&gt;99", T1_Data!BK229))),"-")</f>
        <v>-</v>
      </c>
      <c r="BL231" s="72" t="str">
        <f>IF(ISNUMBER(T1_Data!BL229),IF(T1_Data!BL229=-999,"NA",IF(T1_Data!BL229&lt;1, "&lt;1", IF(T1_Data!BL229&gt;99, "&gt;99", T1_Data!BL229))),"-")</f>
        <v>-</v>
      </c>
      <c r="BM231" s="72" t="str">
        <f>IF(ISNUMBER(T1_Data!BM229),IF(T1_Data!BM229=-999,"NA",IF(T1_Data!BM229&lt;1, "&lt;1", IF(T1_Data!BM229&gt;99, "&gt;99", T1_Data!BM229))),"-")</f>
        <v>-</v>
      </c>
      <c r="BN231" s="72" t="str">
        <f>IF(ISNUMBER(T1_Data!BN229),IF(T1_Data!BN229=-999,"NA",IF(T1_Data!BN229&lt;1, "&lt;1", IF(T1_Data!BN229&gt;99, "&gt;99", T1_Data!BN229))),"-")</f>
        <v>-</v>
      </c>
      <c r="BO231" s="72" t="str">
        <f>IF(ISNUMBER(T1_Data!BO229),IF(T1_Data!BO229=-999,"NA",IF(T1_Data!BO229&lt;1, "&lt;1", IF(T1_Data!BO229&gt;99, "&gt;99", T1_Data!BO229))),"-")</f>
        <v>-</v>
      </c>
      <c r="BP231" s="72" t="str">
        <f>IF(ISNUMBER(T1_Data!BP229),IF(T1_Data!BP229=-999,"NA",IF(T1_Data!BP229&lt;1, "&lt;1", IF(T1_Data!BP229&gt;99, "&gt;99", T1_Data!BP229))),"-")</f>
        <v>-</v>
      </c>
      <c r="BQ231" s="72" t="str">
        <f>IF(ISNUMBER(T1_Data!BQ229),IF(T1_Data!BQ229=-999,"NA",IF(T1_Data!BQ229&lt;1, "&lt;1", IF(T1_Data!BQ229&gt;99, "&gt;99", T1_Data!BQ229))),"-")</f>
        <v>-</v>
      </c>
      <c r="BR231" s="72" t="str">
        <f>IF(ISNUMBER(T1_Data!BR229),IF(T1_Data!BR229=-999,"NA",IF(T1_Data!BR229&lt;1, "&lt;1", IF(T1_Data!BR229&gt;99, "&gt;99", T1_Data!BR229))),"-")</f>
        <v>-</v>
      </c>
      <c r="BS231" s="72" t="str">
        <f>IF(ISNUMBER(T1_Data!BS229),IF(T1_Data!BS229=-999,"NA",IF(T1_Data!BS229&lt;1, "&lt;1", IF(T1_Data!BS229&gt;99, "&gt;99", T1_Data!BS229))),"-")</f>
        <v>-</v>
      </c>
      <c r="BT231" s="72" t="str">
        <f>IF(ISNUMBER(T1_Data!BT229),IF(T1_Data!BT229=-999,"NA",IF(T1_Data!BT229&lt;1, "&lt;1", IF(T1_Data!BT229&gt;99, "&gt;99", T1_Data!BT229))),"-")</f>
        <v>-</v>
      </c>
      <c r="BU231" s="72" t="str">
        <f>IF(ISNUMBER(T1_Data!BU229),IF(T1_Data!BU229=-999,"NA",IF(T1_Data!BU229&lt;1, "&lt;1", IF(T1_Data!BU229&gt;99, "&gt;99", T1_Data!BU229))),"-")</f>
        <v>-</v>
      </c>
      <c r="BV231" s="72" t="str">
        <f>IF(ISNUMBER(T1_Data!BV229),IF(T1_Data!BV229=-999,"NA",IF(T1_Data!BV229&lt;1, "&lt;1", IF(T1_Data!BV229&gt;99, "&gt;99", T1_Data!BV229))),"-")</f>
        <v>-</v>
      </c>
      <c r="BW231" s="72" t="str">
        <f>IF(ISNUMBER(T1_Data!BW229),IF(T1_Data!BW229=-999,"NA",IF(T1_Data!BW229&lt;1, "&lt;1", IF(T1_Data!BW229&gt;99, "&gt;99", T1_Data!BW229))),"-")</f>
        <v>-</v>
      </c>
      <c r="BX231" s="72" t="str">
        <f>IF(ISNUMBER(T1_Data!BX229),IF(T1_Data!BX229=-999,"NA",IF(T1_Data!BX229&lt;1, "&lt;1", IF(T1_Data!BX229&gt;99, "&gt;99", T1_Data!BX229))),"-")</f>
        <v>-</v>
      </c>
      <c r="BY231" s="72" t="str">
        <f>IF(ISNUMBER(T1_Data!BY229),IF(T1_Data!BY229=-999,"NA",IF(T1_Data!BY229&lt;1, "&lt;1", IF(T1_Data!BY229&gt;99, "&gt;99", T1_Data!BY229))),"-")</f>
        <v>-</v>
      </c>
      <c r="BZ231" s="72" t="str">
        <f>IF(ISNUMBER(T1_Data!BZ229),IF(T1_Data!BZ229=-999,"NA",IF(T1_Data!BZ229&lt;1, "&lt;1", IF(T1_Data!BZ229&gt;99, "&gt;99", T1_Data!BZ229))),"-")</f>
        <v>-</v>
      </c>
      <c r="CA231" s="72" t="str">
        <f>IF(ISNUMBER(T1_Data!CA229),IF(T1_Data!CA229=-999,"NA",IF(T1_Data!CA229&lt;1, "&lt;1", IF(T1_Data!CA229&gt;99, "&gt;99", T1_Data!CA229))),"-")</f>
        <v>-</v>
      </c>
      <c r="CB231" s="72" t="str">
        <f>IF(ISNUMBER(T1_Data!CB229),IF(T1_Data!CB229=-999,"NA",IF(T1_Data!CB229&lt;1, "&lt;1", IF(T1_Data!CB229&gt;99, "&gt;99", T1_Data!CB229))),"-")</f>
        <v>-</v>
      </c>
      <c r="CC231" s="72" t="str">
        <f>IF(ISNUMBER(T1_Data!CC229),IF(T1_Data!CC229=-999,"NA",IF(T1_Data!CC229&lt;1, "&lt;1", IF(T1_Data!CC229&gt;99, "&gt;99", T1_Data!CC229))),"-")</f>
        <v>-</v>
      </c>
      <c r="CD231" s="72" t="str">
        <f>IF(ISNUMBER(T1_Data!CD229),IF(T1_Data!CD229=-999,"NA",IF(T1_Data!CD229&lt;1, "&lt;1", IF(T1_Data!CD229&gt;99, "&gt;99", T1_Data!CD229))),"-")</f>
        <v>-</v>
      </c>
      <c r="CE231" s="72" t="str">
        <f>IF(ISNUMBER(T1_Data!CE229),IF(T1_Data!CE229=-999,"NA",IF(T1_Data!CE229&lt;1, "&lt;1", IF(T1_Data!CE229&gt;99, "&gt;99", T1_Data!CE229))),"-")</f>
        <v>-</v>
      </c>
      <c r="CF231" s="72" t="str">
        <f>IF(ISNUMBER(T1_Data!CF229),IF(T1_Data!CF229=-999,"NA",IF(T1_Data!CF229&lt;1, "&lt;1", IF(T1_Data!CF229&gt;99, "&gt;99", T1_Data!CF229))),"-")</f>
        <v>-</v>
      </c>
      <c r="CG231" s="72" t="str">
        <f>IF(ISNUMBER(T1_Data!CG229),IF(T1_Data!CG229=-999,"NA",IF(T1_Data!CG229&lt;1, "&lt;1", IF(T1_Data!CG229&gt;99, "&gt;99", T1_Data!CG229))),"-")</f>
        <v>-</v>
      </c>
      <c r="CH231" s="72" t="str">
        <f>IF(ISNUMBER(T1_Data!CH229),IF(T1_Data!CH229=-999,"NA",IF(T1_Data!CH229&lt;1, "&lt;1", IF(T1_Data!CH229&gt;99, "&gt;99", T1_Data!CH229))),"-")</f>
        <v>-</v>
      </c>
      <c r="CI231" s="72" t="str">
        <f>IF(ISNUMBER(T1_Data!CI229),IF(T1_Data!CI229=-999,"NA",IF(T1_Data!CI229&lt;1, "&lt;1", IF(T1_Data!CI229&gt;99, "&gt;99", T1_Data!CI229))),"-")</f>
        <v>-</v>
      </c>
      <c r="CJ231" s="72" t="str">
        <f>IF(ISNUMBER(T1_Data!CJ229),IF(T1_Data!CJ229=-999,"NA",IF(T1_Data!CJ229&lt;1, "&lt;1", IF(T1_Data!CJ229&gt;99, "&gt;99", T1_Data!CJ229))),"-")</f>
        <v>-</v>
      </c>
      <c r="CK231" s="72" t="str">
        <f>IF(ISNUMBER(T1_Data!CK229),IF(T1_Data!CK229=-999,"NA",IF(T1_Data!CK229&lt;1, "&lt;1", IF(T1_Data!CK229&gt;99, "&gt;99", T1_Data!CK229))),"-")</f>
        <v>-</v>
      </c>
      <c r="CL231" s="72" t="str">
        <f>IF(ISNUMBER(T1_Data!CL229),IF(T1_Data!CL229=-999,"NA",IF(T1_Data!CL229&lt;1, "&lt;1", IF(T1_Data!CL229&gt;99, "&gt;99", T1_Data!CL229))),"-")</f>
        <v>-</v>
      </c>
      <c r="CM231" s="72" t="str">
        <f>IF(ISNUMBER(T1_Data!CM229),IF(T1_Data!CM229=-999,"NA",IF(T1_Data!CM229&lt;1, "&lt;1", IF(T1_Data!CM229&gt;99, "&gt;99", T1_Data!CM229))),"-")</f>
        <v>-</v>
      </c>
      <c r="CN231" s="72" t="str">
        <f>IF(ISNUMBER(T1_Data!CN229),IF(T1_Data!CN229=-999,"NA",IF(T1_Data!CN229&lt;1, "&lt;1", IF(T1_Data!CN229&gt;99, "&gt;99", T1_Data!CN229))),"-")</f>
        <v>-</v>
      </c>
      <c r="CO231" s="72" t="str">
        <f>IF(ISNUMBER(T1_Data!CO229),IF(T1_Data!CO229=-999,"NA",IF(T1_Data!CO229&lt;1, "&lt;1", IF(T1_Data!CO229&gt;99, "&gt;99", T1_Data!CO229))),"-")</f>
        <v>-</v>
      </c>
      <c r="CP231" s="72" t="str">
        <f>IF(ISNUMBER(T1_Data!CP229),IF(T1_Data!CP229=-999,"NA",IF(T1_Data!CP229&lt;1, "&lt;1", IF(T1_Data!CP229&gt;99, "&gt;99", T1_Data!CP229))),"-")</f>
        <v>-</v>
      </c>
      <c r="CQ231" s="72" t="str">
        <f>IF(ISNUMBER(T1_Data!CQ229),IF(T1_Data!CQ229=-999,"NA",IF(T1_Data!CQ229&lt;1, "&lt;1", IF(T1_Data!CQ229&gt;99, "&gt;99", T1_Data!CQ229))),"-")</f>
        <v>-</v>
      </c>
      <c r="CR231" s="72" t="str">
        <f>IF(ISNUMBER(T1_Data!CR229),IF(T1_Data!CR229=-999,"NA",IF(T1_Data!CR229&lt;1, "&lt;1", IF(T1_Data!CR229&gt;99, "&gt;99", T1_Data!CR229))),"-")</f>
        <v>-</v>
      </c>
      <c r="CS231" s="72" t="str">
        <f>IF(ISNUMBER(T1_Data!CS229),IF(T1_Data!CS229=-999,"NA",IF(T1_Data!CS229&lt;1, "&lt;1", IF(T1_Data!CS229&gt;99, "&gt;99", T1_Data!CS229))),"-")</f>
        <v>-</v>
      </c>
      <c r="CT231" s="72" t="str">
        <f>IF(ISNUMBER(T1_Data!CT229),IF(T1_Data!CT229=-999,"NA",IF(T1_Data!CT229&lt;1, "&lt;1", IF(T1_Data!CT229&gt;99, "&gt;99", T1_Data!CT229))),"-")</f>
        <v>-</v>
      </c>
      <c r="CU231" s="72" t="str">
        <f>IF(ISNUMBER(T1_Data!CU229),IF(T1_Data!CU229=-999,"NA",IF(T1_Data!CU229&lt;1, "&lt;1", IF(T1_Data!CU229&gt;99, "&gt;99", T1_Data!CU229))),"-")</f>
        <v>-</v>
      </c>
      <c r="CV231" s="72" t="str">
        <f>IF(ISNUMBER(T1_Data!CV229),IF(T1_Data!CV229=-999,"NA",IF(T1_Data!CV229&lt;1, "&lt;1", IF(T1_Data!CV229&gt;99, "&gt;99", T1_Data!CV229))),"-")</f>
        <v>-</v>
      </c>
      <c r="CW231" s="72" t="str">
        <f>IF(ISNUMBER(T1_Data!CW229),IF(T1_Data!CW229=-999,"NA",IF(T1_Data!CW229&lt;1, "&lt;1", IF(T1_Data!CW229&gt;99, "&gt;99", T1_Data!CW229))),"-")</f>
        <v>-</v>
      </c>
      <c r="CX231" s="72" t="str">
        <f>IF(ISNUMBER(T1_Data!CX229),IF(T1_Data!CX229=-999,"NA",IF(T1_Data!CX229&lt;1, "&lt;1", IF(T1_Data!CX229&gt;99, "&gt;99", T1_Data!CX229))),"-")</f>
        <v>-</v>
      </c>
      <c r="CY231" s="72" t="str">
        <f>IF(ISNUMBER(T1_Data!CY229),IF(T1_Data!CY229=-999,"NA",IF(T1_Data!CY229&lt;1, "&lt;1", IF(T1_Data!CY229&gt;99, "&gt;99", T1_Data!CY229))),"-")</f>
        <v>-</v>
      </c>
      <c r="CZ231" s="72" t="str">
        <f>IF(ISNUMBER(T1_Data!CZ229),IF(T1_Data!CZ229=-999,"NA",IF(T1_Data!CZ229&lt;1, "&lt;1", IF(T1_Data!CZ229&gt;99, "&gt;99", T1_Data!CZ229))),"-")</f>
        <v>-</v>
      </c>
      <c r="DA231" s="72" t="str">
        <f>IF(ISNUMBER(T1_Data!DA229),IF(T1_Data!DA229=-999,"NA",IF(T1_Data!DA229&lt;1, "&lt;1", IF(T1_Data!DA229&gt;99, "&gt;99", T1_Data!DA229))),"-")</f>
        <v>-</v>
      </c>
      <c r="DB231" s="72" t="str">
        <f>IF(ISNUMBER(T1_Data!DB229),IF(T1_Data!DB229=-999,"NA",IF(T1_Data!DB229&lt;1, "&lt;1", IF(T1_Data!DB229&gt;99, "&gt;99", T1_Data!DB229))),"-")</f>
        <v>-</v>
      </c>
      <c r="DC231" s="72" t="str">
        <f>IF(ISNUMBER(T1_Data!DC229),IF(T1_Data!DC229=-999,"NA",IF(T1_Data!DC229&lt;1, "&lt;1", IF(T1_Data!DC229&gt;99, "&gt;99", T1_Data!DC229))),"-")</f>
        <v>-</v>
      </c>
      <c r="DD231" s="72" t="str">
        <f>IF(ISNUMBER(T1_Data!DD229),IF(T1_Data!DD229=-999,"NA",IF(T1_Data!DD229&lt;1, "&lt;1", IF(T1_Data!DD229&gt;99, "&gt;99", T1_Data!DD229))),"-")</f>
        <v>-</v>
      </c>
      <c r="DE231" s="72" t="str">
        <f>IF(ISNUMBER(T1_Data!DE229),IF(T1_Data!DE229=-999,"NA",IF(T1_Data!DE229&lt;1, "&lt;1", IF(T1_Data!DE229&gt;99, "&gt;99", T1_Data!DE229))),"-")</f>
        <v>-</v>
      </c>
      <c r="DF231" s="72" t="str">
        <f>IF(ISNUMBER(T1_Data!DF229),IF(T1_Data!DF229=-999,"NA",IF(T1_Data!DF229&lt;1, "&lt;1", IF(T1_Data!DF229&gt;99, "&gt;99", T1_Data!DF229))),"-")</f>
        <v>-</v>
      </c>
      <c r="DG231" s="72" t="str">
        <f>IF(ISNUMBER(T1_Data!DG229),IF(T1_Data!DG229=-999,"NA",IF(T1_Data!DG229&lt;1, "&lt;1", IF(T1_Data!DG229&gt;99, "&gt;99", T1_Data!DG229))),"-")</f>
        <v>-</v>
      </c>
      <c r="DH231" s="72" t="str">
        <f>IF(ISNUMBER(T1_Data!DH229),IF(T1_Data!DH229=-999,"NA",IF(T1_Data!DH229&lt;1, "&lt;1", IF(T1_Data!DH229&gt;99, "&gt;99", T1_Data!DH229))),"-")</f>
        <v>-</v>
      </c>
      <c r="DI231" s="72" t="str">
        <f>IF(ISNUMBER(T1_Data!DI229),IF(T1_Data!DI229=-999,"NA",IF(T1_Data!DI229&lt;1, "&lt;1", IF(T1_Data!DI229&gt;99, "&gt;99", T1_Data!DI229))),"-")</f>
        <v>-</v>
      </c>
      <c r="DJ231" s="72" t="str">
        <f>IF(ISNUMBER(T1_Data!DJ229),IF(T1_Data!DJ229=-999,"NA",IF(T1_Data!DJ229&lt;1, "&lt;1", IF(T1_Data!DJ229&gt;99, "&gt;99", T1_Data!DJ229))),"-")</f>
        <v>-</v>
      </c>
      <c r="DK231" s="72" t="str">
        <f>IF(ISNUMBER(T1_Data!DK229),IF(T1_Data!DK229=-999,"NA",IF(T1_Data!DK229&lt;1, "&lt;1", IF(T1_Data!DK229&gt;99, "&gt;99", T1_Data!DK229))),"-")</f>
        <v>-</v>
      </c>
      <c r="DL231" s="72" t="str">
        <f>IF(ISNUMBER(T1_Data!DL229),IF(T1_Data!DL229=-999,"NA",IF(T1_Data!DL229&lt;1, "&lt;1", IF(T1_Data!DL229&gt;99, "&gt;99", T1_Data!DL229))),"-")</f>
        <v>-</v>
      </c>
      <c r="DM231" s="72" t="str">
        <f>IF(ISNUMBER(T1_Data!DM229),IF(T1_Data!DM229=-999,"NA",IF(T1_Data!DM229&lt;1, "&lt;1", IF(T1_Data!DM229&gt;99, "&gt;99", T1_Data!DM229))),"-")</f>
        <v>-</v>
      </c>
      <c r="DN231" s="72" t="str">
        <f>IF(ISNUMBER(T1_Data!DN229),IF(T1_Data!DN229=-999,"NA",IF(T1_Data!DN229&lt;1, "&lt;1", IF(T1_Data!DN229&gt;99, "&gt;99", T1_Data!DN229))),"-")</f>
        <v>-</v>
      </c>
      <c r="DO231" s="72" t="str">
        <f>IF(ISNUMBER(T1_Data!DO229),IF(T1_Data!DO229=-999,"NA",IF(T1_Data!DO229&lt;1, "&lt;1", IF(T1_Data!DO229&gt;99, "&gt;99", T1_Data!DO229))),"-")</f>
        <v>-</v>
      </c>
      <c r="DP231" s="72" t="str">
        <f>IF(ISNUMBER(T1_Data!DP229),IF(T1_Data!DP229=-999,"NA",IF(T1_Data!DP229&lt;1, "&lt;1", IF(T1_Data!DP229&gt;99, "&gt;99", T1_Data!DP229))),"-")</f>
        <v>-</v>
      </c>
      <c r="DQ231" s="72" t="str">
        <f>IF(ISNUMBER(T1_Data!DQ229),IF(T1_Data!DQ229=-999,"NA",IF(T1_Data!DQ229&lt;1, "&lt;1", IF(T1_Data!DQ229&gt;99, "&gt;99", T1_Data!DQ229))),"-")</f>
        <v>-</v>
      </c>
      <c r="DR231" s="72" t="str">
        <f>IF(ISNUMBER(T1_Data!DR229),IF(T1_Data!DR229=-999,"NA",IF(T1_Data!DR229&lt;1, "&lt;1", IF(T1_Data!DR229&gt;99, "&gt;99", T1_Data!DR229))),"-")</f>
        <v>-</v>
      </c>
      <c r="DS231" s="72" t="str">
        <f>IF(ISNUMBER(T1_Data!DS229),IF(T1_Data!DS229=-999,"NA",IF(T1_Data!DS229&lt;1, "&lt;1", IF(T1_Data!DS229&gt;99, "&gt;99", T1_Data!DS229))),"-")</f>
        <v>-</v>
      </c>
      <c r="DT231" s="72" t="str">
        <f>IF(ISNUMBER(T1_Data!DT229),IF(T1_Data!DT229=-999,"NA",IF(T1_Data!DT229&lt;1, "&lt;1", IF(T1_Data!DT229&gt;99, "&gt;99", T1_Data!DT229))),"-")</f>
        <v>-</v>
      </c>
      <c r="DU231" s="72" t="str">
        <f>IF(ISNUMBER(T1_Data!DU229),IF(T1_Data!DU229=-999,"NA",IF(T1_Data!DU229&lt;1, "&lt;1", IF(T1_Data!DU229&gt;99, "&gt;99", T1_Data!DU229))),"-")</f>
        <v>-</v>
      </c>
      <c r="DV231" s="72" t="str">
        <f>IF(ISNUMBER(T1_Data!DV229),IF(T1_Data!DV229=-999,"NA",IF(T1_Data!DV229&lt;1, "&lt;1", IF(T1_Data!DV229&gt;99, "&gt;99", T1_Data!DV229))),"-")</f>
        <v>-</v>
      </c>
      <c r="DW231" s="72" t="str">
        <f>IF(ISNUMBER(T1_Data!DW229),IF(T1_Data!DW229=-999,"NA",IF(T1_Data!DW229&lt;1, "&lt;1", IF(T1_Data!DW229&gt;99, "&gt;99", T1_Data!DW229))),"-")</f>
        <v>-</v>
      </c>
      <c r="DX231" s="72" t="str">
        <f>IF(ISNUMBER(T1_Data!DX229),IF(T1_Data!DX229=-999,"NA",IF(T1_Data!DX229&lt;1, "&lt;1", IF(T1_Data!DX229&gt;99, "&gt;99", T1_Data!DX229))),"-")</f>
        <v>-</v>
      </c>
      <c r="DY231" s="72" t="str">
        <f>IF(ISNUMBER(T1_Data!DY229),IF(T1_Data!DY229=-999,"NA",IF(T1_Data!DY229&lt;1, "&lt;1", IF(T1_Data!DY229&gt;99, "&gt;99", T1_Data!DY229))),"-")</f>
        <v>-</v>
      </c>
      <c r="DZ231" s="72" t="str">
        <f>IF(ISNUMBER(T1_Data!DZ229),IF(T1_Data!DZ229=-999,"NA",IF(T1_Data!DZ229&lt;1, "&lt;1", IF(T1_Data!DZ229&gt;99, "&gt;99", T1_Data!DZ229))),"-")</f>
        <v>-</v>
      </c>
      <c r="EA231" s="72" t="str">
        <f>IF(ISNUMBER(T1_Data!EA229),IF(T1_Data!EA229=-999,"NA",IF(T1_Data!EA229&lt;1, "&lt;1", IF(T1_Data!EA229&gt;99, "&gt;99", T1_Data!EA229))),"-")</f>
        <v>-</v>
      </c>
      <c r="EB231" s="72" t="str">
        <f>IF(ISNUMBER(T1_Data!EB229),IF(T1_Data!EB229=-999,"NA",IF(T1_Data!EB229&lt;1, "&lt;1", IF(T1_Data!EB229&gt;99, "&gt;99", T1_Data!EB229))),"-")</f>
        <v>-</v>
      </c>
      <c r="EC231" s="72" t="str">
        <f>IF(ISNUMBER(T1_Data!EC229),IF(T1_Data!EC229=-999,"NA",IF(T1_Data!EC229&lt;1, "&lt;1", IF(T1_Data!EC229&gt;99, "&gt;99", T1_Data!EC229))),"-")</f>
        <v>-</v>
      </c>
      <c r="ED231" s="72" t="str">
        <f>IF(ISNUMBER(T1_Data!ED229),IF(T1_Data!ED229=-999,"NA",IF(T1_Data!ED229&lt;1, "&lt;1", IF(T1_Data!ED229&gt;99, "&gt;99", T1_Data!ED229))),"-")</f>
        <v>-</v>
      </c>
      <c r="EE231" s="72" t="str">
        <f>IF(ISNUMBER(T1_Data!EE229),IF(T1_Data!EE229=-999,"NA",IF(T1_Data!EE229&lt;1, "&lt;1", IF(T1_Data!EE229&gt;99, "&gt;99", T1_Data!EE229))),"-")</f>
        <v>-</v>
      </c>
      <c r="EF231" s="72" t="str">
        <f>IF(ISNUMBER(T1_Data!EF229),IF(T1_Data!EF229=-999,"NA",IF(T1_Data!EF229&lt;1, "&lt;1", IF(T1_Data!EF229&gt;99, "&gt;99", T1_Data!EF229))),"-")</f>
        <v>-</v>
      </c>
      <c r="EG231" s="72" t="str">
        <f>IF(ISNUMBER(T1_Data!EG229),IF(T1_Data!EG229=-999,"NA",IF(T1_Data!EG229&lt;1, "&lt;1", IF(T1_Data!EG229&gt;99, "&gt;99", T1_Data!EG229))),"-")</f>
        <v>-</v>
      </c>
      <c r="EH231" s="72" t="str">
        <f>IF(ISNUMBER(T1_Data!EH229),IF(T1_Data!EH229=-999,"NA",IF(T1_Data!EH229&lt;1, "&lt;1", IF(T1_Data!EH229&gt;99, "&gt;99", T1_Data!EH229))),"-")</f>
        <v>-</v>
      </c>
      <c r="EI231" s="72" t="str">
        <f>IF(ISNUMBER(T1_Data!EI229),IF(T1_Data!EI229=-999,"NA",IF(T1_Data!EI229&lt;1, "&lt;1", IF(T1_Data!EI229&gt;99, "&gt;99", T1_Data!EI229))),"-")</f>
        <v>-</v>
      </c>
      <c r="EJ231" s="72" t="str">
        <f>IF(ISNUMBER(T1_Data!EJ229),IF(T1_Data!EJ229=-999,"NA",IF(T1_Data!EJ229&lt;1, "&lt;1", IF(T1_Data!EJ229&gt;99, "&gt;99", T1_Data!EJ229))),"-")</f>
        <v>-</v>
      </c>
      <c r="EK231" s="72" t="str">
        <f>IF(ISNUMBER(T1_Data!EK229),IF(T1_Data!EK229=-999,"NA",IF(T1_Data!EK229&lt;1, "&lt;1", IF(T1_Data!EK229&gt;99, "&gt;99", T1_Data!EK229))),"-")</f>
        <v>-</v>
      </c>
      <c r="EL231" s="72" t="str">
        <f>IF(ISNUMBER(T1_Data!EL229),IF(T1_Data!EL229=-999,"NA",IF(T1_Data!EL229&lt;1, "&lt;1", IF(T1_Data!EL229&gt;99, "&gt;99", T1_Data!EL229))),"-")</f>
        <v>-</v>
      </c>
      <c r="EM231" s="72" t="str">
        <f>IF(ISNUMBER(T1_Data!EM229),IF(T1_Data!EM229=-999,"NA",IF(T1_Data!EM229&lt;1, "&lt;1", IF(T1_Data!EM229&gt;99, "&gt;99", T1_Data!EM229))),"-")</f>
        <v>-</v>
      </c>
      <c r="EN231" s="72" t="str">
        <f>IF(ISNUMBER(T1_Data!EN229),IF(T1_Data!EN229=-999,"NA",IF(T1_Data!EN229&lt;1, "&lt;1", IF(T1_Data!EN229&gt;99, "&gt;99", T1_Data!EN229))),"-")</f>
        <v>-</v>
      </c>
      <c r="EO231" s="72" t="str">
        <f>IF(ISNUMBER(T1_Data!EO229),IF(T1_Data!EO229=-999,"NA",IF(T1_Data!EO229&lt;1, "&lt;1", IF(T1_Data!EO229&gt;99, "&gt;99", T1_Data!EO229))),"-")</f>
        <v>-</v>
      </c>
      <c r="EP231" s="72" t="str">
        <f>IF(ISNUMBER(T1_Data!EP229),IF(T1_Data!EP229=-999,"NA",IF(T1_Data!EP229&lt;1, "&lt;1", IF(T1_Data!EP229&gt;99, "&gt;99", T1_Data!EP229))),"-")</f>
        <v>-</v>
      </c>
      <c r="EQ231" s="72" t="str">
        <f>IF(ISNUMBER(T1_Data!EQ229),IF(T1_Data!EQ229=-999,"NA",IF(T1_Data!EQ229&lt;1, "&lt;1", IF(T1_Data!EQ229&gt;99, "&gt;99", T1_Data!EQ229))),"-")</f>
        <v>-</v>
      </c>
      <c r="ER231" s="72" t="str">
        <f>IF(ISNUMBER(T1_Data!ER229),IF(T1_Data!ER229=-999,"NA",IF(T1_Data!ER229&lt;1, "&lt;1", IF(T1_Data!ER229&gt;99, "&gt;99", T1_Data!ER229))),"-")</f>
        <v>-</v>
      </c>
      <c r="ES231" s="72" t="str">
        <f>IF(ISNUMBER(T1_Data!ES229),IF(T1_Data!ES229=-999,"NA",IF(T1_Data!ES229&lt;1, "&lt;1", IF(T1_Data!ES229&gt;99, "&gt;99", T1_Data!ES229))),"-")</f>
        <v>-</v>
      </c>
      <c r="ET231" s="72" t="str">
        <f>IF(ISNUMBER(T1_Data!ET229),IF(T1_Data!ET229=-999,"NA",IF(T1_Data!ET229&lt;1, "&lt;1", IF(T1_Data!ET229&gt;99, "&gt;99", T1_Data!ET229))),"-")</f>
        <v>-</v>
      </c>
      <c r="EU231" s="72" t="str">
        <f>IF(ISNUMBER(T1_Data!EU229),IF(T1_Data!EU229=-999,"NA",IF(T1_Data!EU229&lt;1, "&lt;1", IF(T1_Data!EU229&gt;99, "&gt;99", T1_Data!EU229))),"-")</f>
        <v>-</v>
      </c>
      <c r="EV231" s="72" t="str">
        <f>IF(ISNUMBER(T1_Data!EV229),IF(T1_Data!EV229=-999,"NA",IF(T1_Data!EV229&lt;1, "&lt;1", IF(T1_Data!EV229&gt;99, "&gt;99", T1_Data!EV229))),"-")</f>
        <v>-</v>
      </c>
      <c r="EW231" s="72" t="str">
        <f>IF(ISNUMBER(T1_Data!EW229),IF(T1_Data!EW229=-999,"NA",IF(T1_Data!EW229&lt;1, "&lt;1", IF(T1_Data!EW229&gt;99, "&gt;99", T1_Data!EW229))),"-")</f>
        <v>-</v>
      </c>
      <c r="EX231" s="72" t="str">
        <f>IF(ISNUMBER(T1_Data!EX229),IF(T1_Data!EX229=-999,"NA",IF(T1_Data!EX229&lt;1, "&lt;1", IF(T1_Data!EX229&gt;99, "&gt;99", T1_Data!EX229))),"-")</f>
        <v>-</v>
      </c>
      <c r="EY231" s="72" t="str">
        <f>IF(ISNUMBER(T1_Data!EY229),IF(T1_Data!EY229=-999,"NA",IF(T1_Data!EY229&lt;1, "&lt;1", IF(T1_Data!EY229&gt;99, "&gt;99", T1_Data!EY229))),"-")</f>
        <v>-</v>
      </c>
      <c r="EZ231" s="72" t="str">
        <f>IF(ISNUMBER(T1_Data!EZ229),IF(T1_Data!EZ229=-999,"NA",IF(T1_Data!EZ229&lt;1, "&lt;1", IF(T1_Data!EZ229&gt;99, "&gt;99", T1_Data!EZ229))),"-")</f>
        <v>-</v>
      </c>
      <c r="FA231" s="72" t="str">
        <f>IF(ISNUMBER(T1_Data!FA229),IF(T1_Data!FA229=-999,"NA",IF(T1_Data!FA229&lt;1, "&lt;1", IF(T1_Data!FA229&gt;99, "&gt;99", T1_Data!FA229))),"-")</f>
        <v>-</v>
      </c>
      <c r="FB231" s="72" t="str">
        <f>IF(ISNUMBER(T1_Data!FB229),IF(T1_Data!FB229=-999,"NA",IF(T1_Data!FB229&lt;1, "&lt;1", IF(T1_Data!FB229&gt;99, "&gt;99", T1_Data!FB229))),"-")</f>
        <v>-</v>
      </c>
      <c r="FC231" s="72" t="str">
        <f>IF(ISNUMBER(T1_Data!FC229),IF(T1_Data!FC229=-999,"NA",IF(T1_Data!FC229&lt;1, "&lt;1", IF(T1_Data!FC229&gt;99, "&gt;99", T1_Data!FC229))),"-")</f>
        <v>-</v>
      </c>
      <c r="FD231" s="72" t="str">
        <f>IF(ISNUMBER(T1_Data!FD229),IF(T1_Data!FD229=-999,"NA",IF(T1_Data!FD229&lt;1, "&lt;1", IF(T1_Data!FD229&gt;99, "&gt;99", T1_Data!FD229))),"-")</f>
        <v>-</v>
      </c>
      <c r="FE231" s="72" t="str">
        <f>IF(ISNUMBER(T1_Data!FE229),IF(T1_Data!FE229=-999,"NA",IF(T1_Data!FE229&lt;1, "&lt;1", IF(T1_Data!FE229&gt;99, "&gt;99", T1_Data!FE229))),"-")</f>
        <v>-</v>
      </c>
      <c r="FF231" s="72" t="str">
        <f>IF(ISNUMBER(T1_Data!FF229),IF(T1_Data!FF229=-999,"NA",IF(T1_Data!FF229&lt;1, "&lt;1", IF(T1_Data!FF229&gt;99, "&gt;99", T1_Data!FF229))),"-")</f>
        <v>-</v>
      </c>
      <c r="FG231" s="72" t="str">
        <f>IF(ISNUMBER(T1_Data!FG229),IF(T1_Data!FG229=-999,"NA",IF(T1_Data!FG229&lt;1, "&lt;1", IF(T1_Data!FG229&gt;99, "&gt;99", T1_Data!FG229))),"-")</f>
        <v>-</v>
      </c>
      <c r="FH231" s="72" t="str">
        <f>IF(ISNUMBER(T1_Data!FH229),IF(T1_Data!FH229=-999,"NA",IF(T1_Data!FH229&lt;1, "&lt;1", IF(T1_Data!FH229&gt;99, "&gt;99", T1_Data!FH229))),"-")</f>
        <v>-</v>
      </c>
      <c r="FI231" s="72" t="str">
        <f>IF(ISNUMBER(T1_Data!FI229),IF(T1_Data!FI229=-999,"NA",IF(T1_Data!FI229&lt;1, "&lt;1", IF(T1_Data!FI229&gt;99, "&gt;99", T1_Data!FI229))),"-")</f>
        <v>-</v>
      </c>
      <c r="FJ231" s="72" t="str">
        <f>IF(ISNUMBER(T1_Data!FJ229),IF(T1_Data!FJ229=-999,"NA",IF(T1_Data!FJ229&lt;1, "&lt;1", IF(T1_Data!FJ229&gt;99, "&gt;99", T1_Data!FJ229))),"-")</f>
        <v>-</v>
      </c>
      <c r="FK231" s="72" t="str">
        <f>IF(ISNUMBER(T1_Data!FK229),IF(T1_Data!FK229=-999,"NA",IF(T1_Data!FK229&lt;1, "&lt;1", IF(T1_Data!FK229&gt;99, "&gt;99", T1_Data!FK229))),"-")</f>
        <v>-</v>
      </c>
      <c r="FL231" s="72" t="str">
        <f>IF(ISNUMBER(T1_Data!FL229),IF(T1_Data!FL229=-999,"NA",IF(T1_Data!FL229&lt;1, "&lt;1", IF(T1_Data!FL229&gt;99, "&gt;99", T1_Data!FL229))),"-")</f>
        <v>-</v>
      </c>
      <c r="FM231" s="72" t="str">
        <f>IF(ISNUMBER(T1_Data!FM229),IF(T1_Data!FM229=-999,"NA",IF(T1_Data!FM229&lt;1, "&lt;1", IF(T1_Data!FM229&gt;99, "&gt;99", T1_Data!FM229))),"-")</f>
        <v>-</v>
      </c>
      <c r="FN231" s="72" t="str">
        <f>IF(ISNUMBER(T1_Data!FN229),IF(T1_Data!FN229=-999,"NA",IF(T1_Data!FN229&lt;1, "&lt;1", IF(T1_Data!FN229&gt;99, "&gt;99", T1_Data!FN229))),"-")</f>
        <v>-</v>
      </c>
      <c r="FO231" s="72" t="str">
        <f>IF(ISNUMBER(T1_Data!FO229),IF(T1_Data!FO229=-999,"NA",IF(T1_Data!FO229&lt;1, "&lt;1", IF(T1_Data!FO229&gt;99, "&gt;99", T1_Data!FO229))),"-")</f>
        <v>-</v>
      </c>
      <c r="FP231" s="72" t="str">
        <f>IF(ISNUMBER(T1_Data!FP229),IF(T1_Data!FP229=-999,"NA",IF(T1_Data!FP229&lt;1, "&lt;1", IF(T1_Data!FP229&gt;99, "&gt;99", T1_Data!FP229))),"-")</f>
        <v>-</v>
      </c>
      <c r="FQ231" s="72" t="str">
        <f>IF(ISNUMBER(T1_Data!FQ229),IF(T1_Data!FQ229=-999,"NA",IF(T1_Data!FQ229&lt;1, "&lt;1", IF(T1_Data!FQ229&gt;99, "&gt;99", T1_Data!FQ229))),"-")</f>
        <v>-</v>
      </c>
      <c r="FR231" s="72" t="str">
        <f>IF(ISNUMBER(T1_Data!FR229),IF(T1_Data!FR229=-999,"NA",IF(T1_Data!FR229&lt;1, "&lt;1", IF(T1_Data!FR229&gt;99, "&gt;99", T1_Data!FR229))),"-")</f>
        <v>-</v>
      </c>
      <c r="FS231" s="72" t="str">
        <f>IF(ISNUMBER(T1_Data!FS229),IF(T1_Data!FS229=-999,"NA",IF(T1_Data!FS229&lt;1, "&lt;1", IF(T1_Data!FS229&gt;99, "&gt;99", T1_Data!FS229))),"-")</f>
        <v>-</v>
      </c>
      <c r="FT231" s="72" t="str">
        <f>IF(ISNUMBER(T1_Data!FT229),IF(T1_Data!FT229=-999,"NA",IF(T1_Data!FT229&lt;1, "&lt;1", IF(T1_Data!FT229&gt;99, "&gt;99", T1_Data!FT229))),"-")</f>
        <v>-</v>
      </c>
      <c r="FU231" s="72" t="str">
        <f>IF(ISNUMBER(T1_Data!FU229),IF(T1_Data!FU229=-999,"NA",IF(T1_Data!FU229&lt;1, "&lt;1", IF(T1_Data!FU229&gt;99, "&gt;99", T1_Data!FU229))),"-")</f>
        <v>-</v>
      </c>
      <c r="FV231" s="72" t="str">
        <f>IF(ISNUMBER(T1_Data!FV229),IF(T1_Data!FV229=-999,"NA",IF(T1_Data!FV229&lt;1, "&lt;1", IF(T1_Data!FV229&gt;99, "&gt;99", T1_Data!FV229))),"-")</f>
        <v>-</v>
      </c>
      <c r="FW231" s="72" t="str">
        <f>IF(ISNUMBER(T1_Data!FW229),IF(T1_Data!FW229=-999,"NA",IF(T1_Data!FW229&lt;1, "&lt;1", IF(T1_Data!FW229&gt;99, "&gt;99", T1_Data!FW229))),"-")</f>
        <v>-</v>
      </c>
      <c r="FX231" s="71" t="str">
        <f>IF(ISBLANK(T1_Data!FX229), "", T1_Data!FX229)</f>
        <v/>
      </c>
    </row>
    <row r="232" spans="1:180" x14ac:dyDescent="0.25">
      <c r="A232" s="71" t="str">
        <f>IF(ISBLANK(T1_Data!A230), "", T1_Data!A230)</f>
        <v/>
      </c>
      <c r="B232" s="72" t="str">
        <f>IF(ISNUMBER(T1_Data!B230), T1_Data!B230,"-")</f>
        <v>-</v>
      </c>
      <c r="C232" s="72" t="str">
        <f>IF(ISNUMBER(T1_Data!C230),IF(T1_Data!C230=-999,"NA",IF(T1_Data!C230&lt;1, "&lt;1", IF(T1_Data!C230&gt;99, "&gt;99", T1_Data!C230))),"-")</f>
        <v>-</v>
      </c>
      <c r="D232" s="72" t="str">
        <f>IF(ISNUMBER(T1_Data!D230),IF(T1_Data!D230=-999,"NA",IF(T1_Data!D230&lt;1, "&lt;1", IF(T1_Data!D230&gt;99, "&gt;99", T1_Data!D230))),"-")</f>
        <v>-</v>
      </c>
      <c r="E232" s="72" t="str">
        <f>IF(ISNUMBER(T1_Data!E230),IF(T1_Data!E230=-999,"NA",IF(T1_Data!E230&lt;1, "&lt;1", IF(T1_Data!E230&gt;99, "&gt;99", T1_Data!E230))),"-")</f>
        <v>-</v>
      </c>
      <c r="F232" s="72" t="str">
        <f>IF(ISNUMBER(T1_Data!F230),IF(T1_Data!F230=-999,"NA",IF(T1_Data!F230&lt;1, "&lt;1", IF(T1_Data!F230&gt;99, "&gt;99", T1_Data!F230))),"-")</f>
        <v>-</v>
      </c>
      <c r="G232" s="72" t="str">
        <f>IF(ISNUMBER(T1_Data!G230),IF(T1_Data!G230=-999,"NA",IF(T1_Data!G230&lt;1, "&lt;1", IF(T1_Data!G230&gt;99, "&gt;99", T1_Data!G230))),"-")</f>
        <v>-</v>
      </c>
      <c r="H232" s="72" t="str">
        <f>IF(ISNUMBER(T1_Data!H230),IF(T1_Data!H230=-999,"NA",IF(T1_Data!H230&lt;1, "&lt;1", IF(T1_Data!H230&gt;99, "&gt;99", T1_Data!H230))),"-")</f>
        <v>-</v>
      </c>
      <c r="I232" s="72" t="str">
        <f>IF(ISNUMBER(T1_Data!I230),IF(T1_Data!I230=-999,"NA",IF(T1_Data!I230&lt;1, "&lt;1", IF(T1_Data!I230&gt;99, "&gt;99", T1_Data!I230))),"-")</f>
        <v>-</v>
      </c>
      <c r="J232" s="72" t="str">
        <f>IF(ISNUMBER(T1_Data!J230),IF(T1_Data!J230=-999,"NA",IF(T1_Data!J230&lt;1, "&lt;1", IF(T1_Data!J230&gt;99, "&gt;99", T1_Data!J230))),"-")</f>
        <v>-</v>
      </c>
      <c r="K232" s="72" t="str">
        <f>IF(ISNUMBER(T1_Data!K230),IF(T1_Data!K230=-999,"NA",IF(T1_Data!K230&lt;1, "&lt;1", IF(T1_Data!K230&gt;99, "&gt;99", T1_Data!K230))),"-")</f>
        <v>-</v>
      </c>
      <c r="L232" s="72" t="str">
        <f>IF(ISNUMBER(T1_Data!L230),IF(T1_Data!L230=-999,"NA",IF(T1_Data!L230&lt;1, "&lt;1", IF(T1_Data!L230&gt;99, "&gt;99", T1_Data!L230))),"-")</f>
        <v>-</v>
      </c>
      <c r="M232" s="72" t="str">
        <f>IF(ISNUMBER(T1_Data!M230),IF(T1_Data!M230=-999,"NA",IF(T1_Data!M230&lt;1, "&lt;1", IF(T1_Data!M230&gt;99, "&gt;99", T1_Data!M230))),"-")</f>
        <v>-</v>
      </c>
      <c r="N232" s="72" t="str">
        <f>IF(ISNUMBER(T1_Data!N230),IF(T1_Data!N230=-999,"NA",IF(T1_Data!N230&lt;1, "&lt;1", IF(T1_Data!N230&gt;99, "&gt;99", T1_Data!N230))),"-")</f>
        <v>-</v>
      </c>
      <c r="O232" s="72" t="str">
        <f>IF(ISNUMBER(T1_Data!O230),IF(T1_Data!O230=-999,"NA",IF(T1_Data!O230&lt;1, "&lt;1", IF(T1_Data!O230&gt;99, "&gt;99", T1_Data!O230))),"-")</f>
        <v>-</v>
      </c>
      <c r="P232" s="72" t="str">
        <f>IF(ISNUMBER(T1_Data!P230),IF(T1_Data!P230=-999,"NA",IF(T1_Data!P230&lt;1, "&lt;1", IF(T1_Data!P230&gt;99, "&gt;99", T1_Data!P230))),"-")</f>
        <v>-</v>
      </c>
      <c r="Q232" s="72" t="str">
        <f>IF(ISNUMBER(T1_Data!Q230),IF(T1_Data!Q230=-999,"NA",IF(T1_Data!Q230&lt;1, "&lt;1", IF(T1_Data!Q230&gt;99, "&gt;99", T1_Data!Q230))),"-")</f>
        <v>-</v>
      </c>
      <c r="R232" s="72" t="str">
        <f>IF(ISNUMBER(T1_Data!R230),IF(T1_Data!R230=-999,"NA",IF(T1_Data!R230&lt;1, "&lt;1", IF(T1_Data!R230&gt;99, "&gt;99", T1_Data!R230))),"-")</f>
        <v>-</v>
      </c>
      <c r="S232" s="72" t="str">
        <f>IF(ISNUMBER(T1_Data!S230),IF(T1_Data!S230=-999,"NA",IF(T1_Data!S230&lt;1, "&lt;1", IF(T1_Data!S230&gt;99, "&gt;99", T1_Data!S230))),"-")</f>
        <v>-</v>
      </c>
      <c r="T232" s="72" t="str">
        <f>IF(ISNUMBER(T1_Data!T230),IF(T1_Data!T230=-999,"NA",IF(T1_Data!T230&lt;1, "&lt;1", IF(T1_Data!T230&gt;99, "&gt;99", T1_Data!T230))),"-")</f>
        <v>-</v>
      </c>
      <c r="U232" s="72" t="str">
        <f>IF(ISNUMBER(T1_Data!U230),IF(T1_Data!U230=-999,"NA",IF(T1_Data!U230&lt;1, "&lt;1", IF(T1_Data!U230&gt;99, "&gt;99", T1_Data!U230))),"-")</f>
        <v>-</v>
      </c>
      <c r="V232" s="72" t="str">
        <f>IF(ISNUMBER(T1_Data!V230),IF(T1_Data!V230=-999,"NA",IF(T1_Data!V230&lt;1, "&lt;1", IF(T1_Data!V230&gt;99, "&gt;99", T1_Data!V230))),"-")</f>
        <v>-</v>
      </c>
      <c r="W232" s="72" t="str">
        <f>IF(ISNUMBER(T1_Data!W230),IF(T1_Data!W230=-999,"NA",IF(T1_Data!W230&lt;1, "&lt;1", IF(T1_Data!W230&gt;99, "&gt;99", T1_Data!W230))),"-")</f>
        <v>-</v>
      </c>
      <c r="X232" s="72" t="str">
        <f>IF(ISNUMBER(T1_Data!X230),IF(T1_Data!X230=-999,"NA",IF(T1_Data!X230&lt;1, "&lt;1", IF(T1_Data!X230&gt;99, "&gt;99", T1_Data!X230))),"-")</f>
        <v>-</v>
      </c>
      <c r="Y232" s="72" t="str">
        <f>IF(ISNUMBER(T1_Data!Y230),IF(T1_Data!Y230=-999,"NA",IF(T1_Data!Y230&lt;1, "&lt;1", IF(T1_Data!Y230&gt;99, "&gt;99", T1_Data!Y230))),"-")</f>
        <v>-</v>
      </c>
      <c r="Z232" s="72" t="str">
        <f>IF(ISNUMBER(T1_Data!Z230),IF(T1_Data!Z230=-999,"NA",IF(T1_Data!Z230&lt;1, "&lt;1", IF(T1_Data!Z230&gt;99, "&gt;99", T1_Data!Z230))),"-")</f>
        <v>-</v>
      </c>
      <c r="AA232" s="72" t="str">
        <f>IF(ISNUMBER(T1_Data!AA230),IF(T1_Data!AA230=-999,"NA",IF(T1_Data!AA230&lt;1, "&lt;1", IF(T1_Data!AA230&gt;99, "&gt;99", T1_Data!AA230))),"-")</f>
        <v>-</v>
      </c>
      <c r="AB232" s="72" t="str">
        <f>IF(ISNUMBER(T1_Data!AB230),IF(T1_Data!AB230=-999,"NA",IF(T1_Data!AB230&lt;1, "&lt;1", IF(T1_Data!AB230&gt;99, "&gt;99", T1_Data!AB230))),"-")</f>
        <v>-</v>
      </c>
      <c r="AC232" s="72" t="str">
        <f>IF(ISNUMBER(T1_Data!AC230),IF(T1_Data!AC230=-999,"NA",IF(T1_Data!AC230&lt;1, "&lt;1", IF(T1_Data!AC230&gt;99, "&gt;99", T1_Data!AC230))),"-")</f>
        <v>-</v>
      </c>
      <c r="AD232" s="72" t="str">
        <f>IF(ISNUMBER(T1_Data!AD230),IF(T1_Data!AD230=-999,"NA",IF(T1_Data!AD230&lt;1, "&lt;1", IF(T1_Data!AD230&gt;99, "&gt;99", T1_Data!AD230))),"-")</f>
        <v>-</v>
      </c>
      <c r="AE232" s="72" t="str">
        <f>IF(ISNUMBER(T1_Data!AE230),IF(T1_Data!AE230=-999,"NA",IF(T1_Data!AE230&lt;1, "&lt;1", IF(T1_Data!AE230&gt;99, "&gt;99", T1_Data!AE230))),"-")</f>
        <v>-</v>
      </c>
      <c r="AF232" s="72" t="str">
        <f>IF(ISNUMBER(T1_Data!AF230),IF(T1_Data!AF230=-999,"NA",IF(T1_Data!AF230&lt;1, "&lt;1", IF(T1_Data!AF230&gt;99, "&gt;99", T1_Data!AF230))),"-")</f>
        <v>-</v>
      </c>
      <c r="AG232" s="72" t="str">
        <f>IF(ISNUMBER(T1_Data!AG230),IF(T1_Data!AG230=-999,"NA",IF(T1_Data!AG230&lt;1, "&lt;1", IF(T1_Data!AG230&gt;99, "&gt;99", T1_Data!AG230))),"-")</f>
        <v>-</v>
      </c>
      <c r="AH232" s="72" t="str">
        <f>IF(ISNUMBER(T1_Data!AH230),IF(T1_Data!AH230=-999,"NA",IF(T1_Data!AH230&lt;1, "&lt;1", IF(T1_Data!AH230&gt;99, "&gt;99", T1_Data!AH230))),"-")</f>
        <v>-</v>
      </c>
      <c r="AI232" s="72" t="str">
        <f>IF(ISNUMBER(T1_Data!AI230),IF(T1_Data!AI230=-999,"NA",IF(T1_Data!AI230&lt;1, "&lt;1", IF(T1_Data!AI230&gt;99, "&gt;99", T1_Data!AI230))),"-")</f>
        <v>-</v>
      </c>
      <c r="AJ232" s="72" t="str">
        <f>IF(ISNUMBER(T1_Data!AJ230),IF(T1_Data!AJ230=-999,"NA",IF(T1_Data!AJ230&lt;1, "&lt;1", IF(T1_Data!AJ230&gt;99, "&gt;99", T1_Data!AJ230))),"-")</f>
        <v>-</v>
      </c>
      <c r="AK232" s="72" t="str">
        <f>IF(ISNUMBER(T1_Data!AK230),IF(T1_Data!AK230=-999,"NA",IF(T1_Data!AK230&lt;1, "&lt;1", IF(T1_Data!AK230&gt;99, "&gt;99", T1_Data!AK230))),"-")</f>
        <v>-</v>
      </c>
      <c r="AL232" s="72" t="str">
        <f>IF(ISNUMBER(T1_Data!AL230),IF(T1_Data!AL230=-999,"NA",IF(T1_Data!AL230&lt;1, "&lt;1", IF(T1_Data!AL230&gt;99, "&gt;99", T1_Data!AL230))),"-")</f>
        <v>-</v>
      </c>
      <c r="AM232" s="72" t="str">
        <f>IF(ISNUMBER(T1_Data!AM230),IF(T1_Data!AM230=-999,"NA",IF(T1_Data!AM230&lt;1, "&lt;1", IF(T1_Data!AM230&gt;99, "&gt;99", T1_Data!AM230))),"-")</f>
        <v>-</v>
      </c>
      <c r="AN232" s="72" t="str">
        <f>IF(ISNUMBER(T1_Data!AN230),IF(T1_Data!AN230=-999,"NA",IF(T1_Data!AN230&lt;1, "&lt;1", IF(T1_Data!AN230&gt;99, "&gt;99", T1_Data!AN230))),"-")</f>
        <v>-</v>
      </c>
      <c r="AO232" s="72" t="str">
        <f>IF(ISNUMBER(T1_Data!AO230),IF(T1_Data!AO230=-999,"NA",IF(T1_Data!AO230&lt;1, "&lt;1", IF(T1_Data!AO230&gt;99, "&gt;99", T1_Data!AO230))),"-")</f>
        <v>-</v>
      </c>
      <c r="AP232" s="72" t="str">
        <f>IF(ISNUMBER(T1_Data!AP230),IF(T1_Data!AP230=-999,"NA",IF(T1_Data!AP230&lt;1, "&lt;1", IF(T1_Data!AP230&gt;99, "&gt;99", T1_Data!AP230))),"-")</f>
        <v>-</v>
      </c>
      <c r="AQ232" s="72" t="str">
        <f>IF(ISNUMBER(T1_Data!AQ230),IF(T1_Data!AQ230=-999,"NA",IF(T1_Data!AQ230&lt;1, "&lt;1", IF(T1_Data!AQ230&gt;99, "&gt;99", T1_Data!AQ230))),"-")</f>
        <v>-</v>
      </c>
      <c r="AR232" s="72" t="str">
        <f>IF(ISNUMBER(T1_Data!AR230),IF(T1_Data!AR230=-999,"NA",IF(T1_Data!AR230&lt;1, "&lt;1", IF(T1_Data!AR230&gt;99, "&gt;99", T1_Data!AR230))),"-")</f>
        <v>-</v>
      </c>
      <c r="AS232" s="72" t="str">
        <f>IF(ISNUMBER(T1_Data!AS230),IF(T1_Data!AS230=-999,"NA",IF(T1_Data!AS230&lt;1, "&lt;1", IF(T1_Data!AS230&gt;99, "&gt;99", T1_Data!AS230))),"-")</f>
        <v>-</v>
      </c>
      <c r="AT232" s="72" t="str">
        <f>IF(ISNUMBER(T1_Data!AT230),IF(T1_Data!AT230=-999,"NA",IF(T1_Data!AT230&lt;1, "&lt;1", IF(T1_Data!AT230&gt;99, "&gt;99", T1_Data!AT230))),"-")</f>
        <v>-</v>
      </c>
      <c r="AU232" s="72" t="str">
        <f>IF(ISNUMBER(T1_Data!AU230),IF(T1_Data!AU230=-999,"NA",IF(T1_Data!AU230&lt;1, "&lt;1", IF(T1_Data!AU230&gt;99, "&gt;99", T1_Data!AU230))),"-")</f>
        <v>-</v>
      </c>
      <c r="AV232" s="72" t="str">
        <f>IF(ISNUMBER(T1_Data!AV230),IF(T1_Data!AV230=-999,"NA",IF(T1_Data!AV230&lt;1, "&lt;1", IF(T1_Data!AV230&gt;99, "&gt;99", T1_Data!AV230))),"-")</f>
        <v>-</v>
      </c>
      <c r="AW232" s="72" t="str">
        <f>IF(ISNUMBER(T1_Data!AW230),IF(T1_Data!AW230=-999,"NA",IF(T1_Data!AW230&lt;1, "&lt;1", IF(T1_Data!AW230&gt;99, "&gt;99", T1_Data!AW230))),"-")</f>
        <v>-</v>
      </c>
      <c r="AX232" s="72" t="str">
        <f>IF(ISNUMBER(T1_Data!AX230),IF(T1_Data!AX230=-999,"NA",IF(T1_Data!AX230&lt;1, "&lt;1", IF(T1_Data!AX230&gt;99, "&gt;99", T1_Data!AX230))),"-")</f>
        <v>-</v>
      </c>
      <c r="AY232" s="72" t="str">
        <f>IF(ISNUMBER(T1_Data!AY230),IF(T1_Data!AY230=-999,"NA",IF(T1_Data!AY230&lt;1, "&lt;1", IF(T1_Data!AY230&gt;99, "&gt;99", T1_Data!AY230))),"-")</f>
        <v>-</v>
      </c>
      <c r="AZ232" s="72" t="str">
        <f>IF(ISNUMBER(T1_Data!AZ230),IF(T1_Data!AZ230=-999,"NA",IF(T1_Data!AZ230&lt;1, "&lt;1", IF(T1_Data!AZ230&gt;99, "&gt;99", T1_Data!AZ230))),"-")</f>
        <v>-</v>
      </c>
      <c r="BA232" s="72" t="str">
        <f>IF(ISNUMBER(T1_Data!BA230),IF(T1_Data!BA230=-999,"NA",IF(T1_Data!BA230&lt;1, "&lt;1", IF(T1_Data!BA230&gt;99, "&gt;99", T1_Data!BA230))),"-")</f>
        <v>-</v>
      </c>
      <c r="BB232" s="72" t="str">
        <f>IF(ISNUMBER(T1_Data!BB230),IF(T1_Data!BB230=-999,"NA",IF(T1_Data!BB230&lt;1, "&lt;1", IF(T1_Data!BB230&gt;99, "&gt;99", T1_Data!BB230))),"-")</f>
        <v>-</v>
      </c>
      <c r="BC232" s="72" t="str">
        <f>IF(ISNUMBER(T1_Data!BC230),IF(T1_Data!BC230=-999,"NA",IF(T1_Data!BC230&lt;1, "&lt;1", IF(T1_Data!BC230&gt;99, "&gt;99", T1_Data!BC230))),"-")</f>
        <v>-</v>
      </c>
      <c r="BD232" s="72" t="str">
        <f>IF(ISNUMBER(T1_Data!BD230),IF(T1_Data!BD230=-999,"NA",IF(T1_Data!BD230&lt;1, "&lt;1", IF(T1_Data!BD230&gt;99, "&gt;99", T1_Data!BD230))),"-")</f>
        <v>-</v>
      </c>
      <c r="BE232" s="72" t="str">
        <f>IF(ISNUMBER(T1_Data!BE230),IF(T1_Data!BE230=-999,"NA",IF(T1_Data!BE230&lt;1, "&lt;1", IF(T1_Data!BE230&gt;99, "&gt;99", T1_Data!BE230))),"-")</f>
        <v>-</v>
      </c>
      <c r="BF232" s="72" t="str">
        <f>IF(ISNUMBER(T1_Data!BF230),IF(T1_Data!BF230=-999,"NA",IF(T1_Data!BF230&lt;1, "&lt;1", IF(T1_Data!BF230&gt;99, "&gt;99", T1_Data!BF230))),"-")</f>
        <v>-</v>
      </c>
      <c r="BG232" s="72" t="str">
        <f>IF(ISNUMBER(T1_Data!BG230),IF(T1_Data!BG230=-999,"NA",IF(T1_Data!BG230&lt;1, "&lt;1", IF(T1_Data!BG230&gt;99, "&gt;99", T1_Data!BG230))),"-")</f>
        <v>-</v>
      </c>
      <c r="BH232" s="72" t="str">
        <f>IF(ISNUMBER(T1_Data!BH230),IF(T1_Data!BH230=-999,"NA",IF(T1_Data!BH230&lt;1, "&lt;1", IF(T1_Data!BH230&gt;99, "&gt;99", T1_Data!BH230))),"-")</f>
        <v>-</v>
      </c>
      <c r="BI232" s="72" t="str">
        <f>IF(ISNUMBER(T1_Data!BI230),IF(T1_Data!BI230=-999,"NA",IF(T1_Data!BI230&lt;1, "&lt;1", IF(T1_Data!BI230&gt;99, "&gt;99", T1_Data!BI230))),"-")</f>
        <v>-</v>
      </c>
      <c r="BJ232" s="72" t="str">
        <f>IF(ISNUMBER(T1_Data!BJ230),IF(T1_Data!BJ230=-999,"NA",IF(T1_Data!BJ230&lt;1, "&lt;1", IF(T1_Data!BJ230&gt;99, "&gt;99", T1_Data!BJ230))),"-")</f>
        <v>-</v>
      </c>
      <c r="BK232" s="72" t="str">
        <f>IF(ISNUMBER(T1_Data!BK230),IF(T1_Data!BK230=-999,"NA",IF(T1_Data!BK230&lt;1, "&lt;1", IF(T1_Data!BK230&gt;99, "&gt;99", T1_Data!BK230))),"-")</f>
        <v>-</v>
      </c>
      <c r="BL232" s="72" t="str">
        <f>IF(ISNUMBER(T1_Data!BL230),IF(T1_Data!BL230=-999,"NA",IF(T1_Data!BL230&lt;1, "&lt;1", IF(T1_Data!BL230&gt;99, "&gt;99", T1_Data!BL230))),"-")</f>
        <v>-</v>
      </c>
      <c r="BM232" s="72" t="str">
        <f>IF(ISNUMBER(T1_Data!BM230),IF(T1_Data!BM230=-999,"NA",IF(T1_Data!BM230&lt;1, "&lt;1", IF(T1_Data!BM230&gt;99, "&gt;99", T1_Data!BM230))),"-")</f>
        <v>-</v>
      </c>
      <c r="BN232" s="72" t="str">
        <f>IF(ISNUMBER(T1_Data!BN230),IF(T1_Data!BN230=-999,"NA",IF(T1_Data!BN230&lt;1, "&lt;1", IF(T1_Data!BN230&gt;99, "&gt;99", T1_Data!BN230))),"-")</f>
        <v>-</v>
      </c>
      <c r="BO232" s="72" t="str">
        <f>IF(ISNUMBER(T1_Data!BO230),IF(T1_Data!BO230=-999,"NA",IF(T1_Data!BO230&lt;1, "&lt;1", IF(T1_Data!BO230&gt;99, "&gt;99", T1_Data!BO230))),"-")</f>
        <v>-</v>
      </c>
      <c r="BP232" s="72" t="str">
        <f>IF(ISNUMBER(T1_Data!BP230),IF(T1_Data!BP230=-999,"NA",IF(T1_Data!BP230&lt;1, "&lt;1", IF(T1_Data!BP230&gt;99, "&gt;99", T1_Data!BP230))),"-")</f>
        <v>-</v>
      </c>
      <c r="BQ232" s="72" t="str">
        <f>IF(ISNUMBER(T1_Data!BQ230),IF(T1_Data!BQ230=-999,"NA",IF(T1_Data!BQ230&lt;1, "&lt;1", IF(T1_Data!BQ230&gt;99, "&gt;99", T1_Data!BQ230))),"-")</f>
        <v>-</v>
      </c>
      <c r="BR232" s="72" t="str">
        <f>IF(ISNUMBER(T1_Data!BR230),IF(T1_Data!BR230=-999,"NA",IF(T1_Data!BR230&lt;1, "&lt;1", IF(T1_Data!BR230&gt;99, "&gt;99", T1_Data!BR230))),"-")</f>
        <v>-</v>
      </c>
      <c r="BS232" s="72" t="str">
        <f>IF(ISNUMBER(T1_Data!BS230),IF(T1_Data!BS230=-999,"NA",IF(T1_Data!BS230&lt;1, "&lt;1", IF(T1_Data!BS230&gt;99, "&gt;99", T1_Data!BS230))),"-")</f>
        <v>-</v>
      </c>
      <c r="BT232" s="72" t="str">
        <f>IF(ISNUMBER(T1_Data!BT230),IF(T1_Data!BT230=-999,"NA",IF(T1_Data!BT230&lt;1, "&lt;1", IF(T1_Data!BT230&gt;99, "&gt;99", T1_Data!BT230))),"-")</f>
        <v>-</v>
      </c>
      <c r="BU232" s="72" t="str">
        <f>IF(ISNUMBER(T1_Data!BU230),IF(T1_Data!BU230=-999,"NA",IF(T1_Data!BU230&lt;1, "&lt;1", IF(T1_Data!BU230&gt;99, "&gt;99", T1_Data!BU230))),"-")</f>
        <v>-</v>
      </c>
      <c r="BV232" s="72" t="str">
        <f>IF(ISNUMBER(T1_Data!BV230),IF(T1_Data!BV230=-999,"NA",IF(T1_Data!BV230&lt;1, "&lt;1", IF(T1_Data!BV230&gt;99, "&gt;99", T1_Data!BV230))),"-")</f>
        <v>-</v>
      </c>
      <c r="BW232" s="72" t="str">
        <f>IF(ISNUMBER(T1_Data!BW230),IF(T1_Data!BW230=-999,"NA",IF(T1_Data!BW230&lt;1, "&lt;1", IF(T1_Data!BW230&gt;99, "&gt;99", T1_Data!BW230))),"-")</f>
        <v>-</v>
      </c>
      <c r="BX232" s="72" t="str">
        <f>IF(ISNUMBER(T1_Data!BX230),IF(T1_Data!BX230=-999,"NA",IF(T1_Data!BX230&lt;1, "&lt;1", IF(T1_Data!BX230&gt;99, "&gt;99", T1_Data!BX230))),"-")</f>
        <v>-</v>
      </c>
      <c r="BY232" s="72" t="str">
        <f>IF(ISNUMBER(T1_Data!BY230),IF(T1_Data!BY230=-999,"NA",IF(T1_Data!BY230&lt;1, "&lt;1", IF(T1_Data!BY230&gt;99, "&gt;99", T1_Data!BY230))),"-")</f>
        <v>-</v>
      </c>
      <c r="BZ232" s="72" t="str">
        <f>IF(ISNUMBER(T1_Data!BZ230),IF(T1_Data!BZ230=-999,"NA",IF(T1_Data!BZ230&lt;1, "&lt;1", IF(T1_Data!BZ230&gt;99, "&gt;99", T1_Data!BZ230))),"-")</f>
        <v>-</v>
      </c>
      <c r="CA232" s="72" t="str">
        <f>IF(ISNUMBER(T1_Data!CA230),IF(T1_Data!CA230=-999,"NA",IF(T1_Data!CA230&lt;1, "&lt;1", IF(T1_Data!CA230&gt;99, "&gt;99", T1_Data!CA230))),"-")</f>
        <v>-</v>
      </c>
      <c r="CB232" s="72" t="str">
        <f>IF(ISNUMBER(T1_Data!CB230),IF(T1_Data!CB230=-999,"NA",IF(T1_Data!CB230&lt;1, "&lt;1", IF(T1_Data!CB230&gt;99, "&gt;99", T1_Data!CB230))),"-")</f>
        <v>-</v>
      </c>
      <c r="CC232" s="72" t="str">
        <f>IF(ISNUMBER(T1_Data!CC230),IF(T1_Data!CC230=-999,"NA",IF(T1_Data!CC230&lt;1, "&lt;1", IF(T1_Data!CC230&gt;99, "&gt;99", T1_Data!CC230))),"-")</f>
        <v>-</v>
      </c>
      <c r="CD232" s="72" t="str">
        <f>IF(ISNUMBER(T1_Data!CD230),IF(T1_Data!CD230=-999,"NA",IF(T1_Data!CD230&lt;1, "&lt;1", IF(T1_Data!CD230&gt;99, "&gt;99", T1_Data!CD230))),"-")</f>
        <v>-</v>
      </c>
      <c r="CE232" s="72" t="str">
        <f>IF(ISNUMBER(T1_Data!CE230),IF(T1_Data!CE230=-999,"NA",IF(T1_Data!CE230&lt;1, "&lt;1", IF(T1_Data!CE230&gt;99, "&gt;99", T1_Data!CE230))),"-")</f>
        <v>-</v>
      </c>
      <c r="CF232" s="72" t="str">
        <f>IF(ISNUMBER(T1_Data!CF230),IF(T1_Data!CF230=-999,"NA",IF(T1_Data!CF230&lt;1, "&lt;1", IF(T1_Data!CF230&gt;99, "&gt;99", T1_Data!CF230))),"-")</f>
        <v>-</v>
      </c>
      <c r="CG232" s="72" t="str">
        <f>IF(ISNUMBER(T1_Data!CG230),IF(T1_Data!CG230=-999,"NA",IF(T1_Data!CG230&lt;1, "&lt;1", IF(T1_Data!CG230&gt;99, "&gt;99", T1_Data!CG230))),"-")</f>
        <v>-</v>
      </c>
      <c r="CH232" s="72" t="str">
        <f>IF(ISNUMBER(T1_Data!CH230),IF(T1_Data!CH230=-999,"NA",IF(T1_Data!CH230&lt;1, "&lt;1", IF(T1_Data!CH230&gt;99, "&gt;99", T1_Data!CH230))),"-")</f>
        <v>-</v>
      </c>
      <c r="CI232" s="72" t="str">
        <f>IF(ISNUMBER(T1_Data!CI230),IF(T1_Data!CI230=-999,"NA",IF(T1_Data!CI230&lt;1, "&lt;1", IF(T1_Data!CI230&gt;99, "&gt;99", T1_Data!CI230))),"-")</f>
        <v>-</v>
      </c>
      <c r="CJ232" s="72" t="str">
        <f>IF(ISNUMBER(T1_Data!CJ230),IF(T1_Data!CJ230=-999,"NA",IF(T1_Data!CJ230&lt;1, "&lt;1", IF(T1_Data!CJ230&gt;99, "&gt;99", T1_Data!CJ230))),"-")</f>
        <v>-</v>
      </c>
      <c r="CK232" s="72" t="str">
        <f>IF(ISNUMBER(T1_Data!CK230),IF(T1_Data!CK230=-999,"NA",IF(T1_Data!CK230&lt;1, "&lt;1", IF(T1_Data!CK230&gt;99, "&gt;99", T1_Data!CK230))),"-")</f>
        <v>-</v>
      </c>
      <c r="CL232" s="72" t="str">
        <f>IF(ISNUMBER(T1_Data!CL230),IF(T1_Data!CL230=-999,"NA",IF(T1_Data!CL230&lt;1, "&lt;1", IF(T1_Data!CL230&gt;99, "&gt;99", T1_Data!CL230))),"-")</f>
        <v>-</v>
      </c>
      <c r="CM232" s="72" t="str">
        <f>IF(ISNUMBER(T1_Data!CM230),IF(T1_Data!CM230=-999,"NA",IF(T1_Data!CM230&lt;1, "&lt;1", IF(T1_Data!CM230&gt;99, "&gt;99", T1_Data!CM230))),"-")</f>
        <v>-</v>
      </c>
      <c r="CN232" s="72" t="str">
        <f>IF(ISNUMBER(T1_Data!CN230),IF(T1_Data!CN230=-999,"NA",IF(T1_Data!CN230&lt;1, "&lt;1", IF(T1_Data!CN230&gt;99, "&gt;99", T1_Data!CN230))),"-")</f>
        <v>-</v>
      </c>
      <c r="CO232" s="72" t="str">
        <f>IF(ISNUMBER(T1_Data!CO230),IF(T1_Data!CO230=-999,"NA",IF(T1_Data!CO230&lt;1, "&lt;1", IF(T1_Data!CO230&gt;99, "&gt;99", T1_Data!CO230))),"-")</f>
        <v>-</v>
      </c>
      <c r="CP232" s="72" t="str">
        <f>IF(ISNUMBER(T1_Data!CP230),IF(T1_Data!CP230=-999,"NA",IF(T1_Data!CP230&lt;1, "&lt;1", IF(T1_Data!CP230&gt;99, "&gt;99", T1_Data!CP230))),"-")</f>
        <v>-</v>
      </c>
      <c r="CQ232" s="72" t="str">
        <f>IF(ISNUMBER(T1_Data!CQ230),IF(T1_Data!CQ230=-999,"NA",IF(T1_Data!CQ230&lt;1, "&lt;1", IF(T1_Data!CQ230&gt;99, "&gt;99", T1_Data!CQ230))),"-")</f>
        <v>-</v>
      </c>
      <c r="CR232" s="72" t="str">
        <f>IF(ISNUMBER(T1_Data!CR230),IF(T1_Data!CR230=-999,"NA",IF(T1_Data!CR230&lt;1, "&lt;1", IF(T1_Data!CR230&gt;99, "&gt;99", T1_Data!CR230))),"-")</f>
        <v>-</v>
      </c>
      <c r="CS232" s="72" t="str">
        <f>IF(ISNUMBER(T1_Data!CS230),IF(T1_Data!CS230=-999,"NA",IF(T1_Data!CS230&lt;1, "&lt;1", IF(T1_Data!CS230&gt;99, "&gt;99", T1_Data!CS230))),"-")</f>
        <v>-</v>
      </c>
      <c r="CT232" s="72" t="str">
        <f>IF(ISNUMBER(T1_Data!CT230),IF(T1_Data!CT230=-999,"NA",IF(T1_Data!CT230&lt;1, "&lt;1", IF(T1_Data!CT230&gt;99, "&gt;99", T1_Data!CT230))),"-")</f>
        <v>-</v>
      </c>
      <c r="CU232" s="72" t="str">
        <f>IF(ISNUMBER(T1_Data!CU230),IF(T1_Data!CU230=-999,"NA",IF(T1_Data!CU230&lt;1, "&lt;1", IF(T1_Data!CU230&gt;99, "&gt;99", T1_Data!CU230))),"-")</f>
        <v>-</v>
      </c>
      <c r="CV232" s="72" t="str">
        <f>IF(ISNUMBER(T1_Data!CV230),IF(T1_Data!CV230=-999,"NA",IF(T1_Data!CV230&lt;1, "&lt;1", IF(T1_Data!CV230&gt;99, "&gt;99", T1_Data!CV230))),"-")</f>
        <v>-</v>
      </c>
      <c r="CW232" s="72" t="str">
        <f>IF(ISNUMBER(T1_Data!CW230),IF(T1_Data!CW230=-999,"NA",IF(T1_Data!CW230&lt;1, "&lt;1", IF(T1_Data!CW230&gt;99, "&gt;99", T1_Data!CW230))),"-")</f>
        <v>-</v>
      </c>
      <c r="CX232" s="72" t="str">
        <f>IF(ISNUMBER(T1_Data!CX230),IF(T1_Data!CX230=-999,"NA",IF(T1_Data!CX230&lt;1, "&lt;1", IF(T1_Data!CX230&gt;99, "&gt;99", T1_Data!CX230))),"-")</f>
        <v>-</v>
      </c>
      <c r="CY232" s="72" t="str">
        <f>IF(ISNUMBER(T1_Data!CY230),IF(T1_Data!CY230=-999,"NA",IF(T1_Data!CY230&lt;1, "&lt;1", IF(T1_Data!CY230&gt;99, "&gt;99", T1_Data!CY230))),"-")</f>
        <v>-</v>
      </c>
      <c r="CZ232" s="72" t="str">
        <f>IF(ISNUMBER(T1_Data!CZ230),IF(T1_Data!CZ230=-999,"NA",IF(T1_Data!CZ230&lt;1, "&lt;1", IF(T1_Data!CZ230&gt;99, "&gt;99", T1_Data!CZ230))),"-")</f>
        <v>-</v>
      </c>
      <c r="DA232" s="72" t="str">
        <f>IF(ISNUMBER(T1_Data!DA230),IF(T1_Data!DA230=-999,"NA",IF(T1_Data!DA230&lt;1, "&lt;1", IF(T1_Data!DA230&gt;99, "&gt;99", T1_Data!DA230))),"-")</f>
        <v>-</v>
      </c>
      <c r="DB232" s="72" t="str">
        <f>IF(ISNUMBER(T1_Data!DB230),IF(T1_Data!DB230=-999,"NA",IF(T1_Data!DB230&lt;1, "&lt;1", IF(T1_Data!DB230&gt;99, "&gt;99", T1_Data!DB230))),"-")</f>
        <v>-</v>
      </c>
      <c r="DC232" s="72" t="str">
        <f>IF(ISNUMBER(T1_Data!DC230),IF(T1_Data!DC230=-999,"NA",IF(T1_Data!DC230&lt;1, "&lt;1", IF(T1_Data!DC230&gt;99, "&gt;99", T1_Data!DC230))),"-")</f>
        <v>-</v>
      </c>
      <c r="DD232" s="72" t="str">
        <f>IF(ISNUMBER(T1_Data!DD230),IF(T1_Data!DD230=-999,"NA",IF(T1_Data!DD230&lt;1, "&lt;1", IF(T1_Data!DD230&gt;99, "&gt;99", T1_Data!DD230))),"-")</f>
        <v>-</v>
      </c>
      <c r="DE232" s="72" t="str">
        <f>IF(ISNUMBER(T1_Data!DE230),IF(T1_Data!DE230=-999,"NA",IF(T1_Data!DE230&lt;1, "&lt;1", IF(T1_Data!DE230&gt;99, "&gt;99", T1_Data!DE230))),"-")</f>
        <v>-</v>
      </c>
      <c r="DF232" s="72" t="str">
        <f>IF(ISNUMBER(T1_Data!DF230),IF(T1_Data!DF230=-999,"NA",IF(T1_Data!DF230&lt;1, "&lt;1", IF(T1_Data!DF230&gt;99, "&gt;99", T1_Data!DF230))),"-")</f>
        <v>-</v>
      </c>
      <c r="DG232" s="72" t="str">
        <f>IF(ISNUMBER(T1_Data!DG230),IF(T1_Data!DG230=-999,"NA",IF(T1_Data!DG230&lt;1, "&lt;1", IF(T1_Data!DG230&gt;99, "&gt;99", T1_Data!DG230))),"-")</f>
        <v>-</v>
      </c>
      <c r="DH232" s="72" t="str">
        <f>IF(ISNUMBER(T1_Data!DH230),IF(T1_Data!DH230=-999,"NA",IF(T1_Data!DH230&lt;1, "&lt;1", IF(T1_Data!DH230&gt;99, "&gt;99", T1_Data!DH230))),"-")</f>
        <v>-</v>
      </c>
      <c r="DI232" s="72" t="str">
        <f>IF(ISNUMBER(T1_Data!DI230),IF(T1_Data!DI230=-999,"NA",IF(T1_Data!DI230&lt;1, "&lt;1", IF(T1_Data!DI230&gt;99, "&gt;99", T1_Data!DI230))),"-")</f>
        <v>-</v>
      </c>
      <c r="DJ232" s="72" t="str">
        <f>IF(ISNUMBER(T1_Data!DJ230),IF(T1_Data!DJ230=-999,"NA",IF(T1_Data!DJ230&lt;1, "&lt;1", IF(T1_Data!DJ230&gt;99, "&gt;99", T1_Data!DJ230))),"-")</f>
        <v>-</v>
      </c>
      <c r="DK232" s="72" t="str">
        <f>IF(ISNUMBER(T1_Data!DK230),IF(T1_Data!DK230=-999,"NA",IF(T1_Data!DK230&lt;1, "&lt;1", IF(T1_Data!DK230&gt;99, "&gt;99", T1_Data!DK230))),"-")</f>
        <v>-</v>
      </c>
      <c r="DL232" s="72" t="str">
        <f>IF(ISNUMBER(T1_Data!DL230),IF(T1_Data!DL230=-999,"NA",IF(T1_Data!DL230&lt;1, "&lt;1", IF(T1_Data!DL230&gt;99, "&gt;99", T1_Data!DL230))),"-")</f>
        <v>-</v>
      </c>
      <c r="DM232" s="72" t="str">
        <f>IF(ISNUMBER(T1_Data!DM230),IF(T1_Data!DM230=-999,"NA",IF(T1_Data!DM230&lt;1, "&lt;1", IF(T1_Data!DM230&gt;99, "&gt;99", T1_Data!DM230))),"-")</f>
        <v>-</v>
      </c>
      <c r="DN232" s="72" t="str">
        <f>IF(ISNUMBER(T1_Data!DN230),IF(T1_Data!DN230=-999,"NA",IF(T1_Data!DN230&lt;1, "&lt;1", IF(T1_Data!DN230&gt;99, "&gt;99", T1_Data!DN230))),"-")</f>
        <v>-</v>
      </c>
      <c r="DO232" s="72" t="str">
        <f>IF(ISNUMBER(T1_Data!DO230),IF(T1_Data!DO230=-999,"NA",IF(T1_Data!DO230&lt;1, "&lt;1", IF(T1_Data!DO230&gt;99, "&gt;99", T1_Data!DO230))),"-")</f>
        <v>-</v>
      </c>
      <c r="DP232" s="72" t="str">
        <f>IF(ISNUMBER(T1_Data!DP230),IF(T1_Data!DP230=-999,"NA",IF(T1_Data!DP230&lt;1, "&lt;1", IF(T1_Data!DP230&gt;99, "&gt;99", T1_Data!DP230))),"-")</f>
        <v>-</v>
      </c>
      <c r="DQ232" s="72" t="str">
        <f>IF(ISNUMBER(T1_Data!DQ230),IF(T1_Data!DQ230=-999,"NA",IF(T1_Data!DQ230&lt;1, "&lt;1", IF(T1_Data!DQ230&gt;99, "&gt;99", T1_Data!DQ230))),"-")</f>
        <v>-</v>
      </c>
      <c r="DR232" s="72" t="str">
        <f>IF(ISNUMBER(T1_Data!DR230),IF(T1_Data!DR230=-999,"NA",IF(T1_Data!DR230&lt;1, "&lt;1", IF(T1_Data!DR230&gt;99, "&gt;99", T1_Data!DR230))),"-")</f>
        <v>-</v>
      </c>
      <c r="DS232" s="72" t="str">
        <f>IF(ISNUMBER(T1_Data!DS230),IF(T1_Data!DS230=-999,"NA",IF(T1_Data!DS230&lt;1, "&lt;1", IF(T1_Data!DS230&gt;99, "&gt;99", T1_Data!DS230))),"-")</f>
        <v>-</v>
      </c>
      <c r="DT232" s="72" t="str">
        <f>IF(ISNUMBER(T1_Data!DT230),IF(T1_Data!DT230=-999,"NA",IF(T1_Data!DT230&lt;1, "&lt;1", IF(T1_Data!DT230&gt;99, "&gt;99", T1_Data!DT230))),"-")</f>
        <v>-</v>
      </c>
      <c r="DU232" s="72" t="str">
        <f>IF(ISNUMBER(T1_Data!DU230),IF(T1_Data!DU230=-999,"NA",IF(T1_Data!DU230&lt;1, "&lt;1", IF(T1_Data!DU230&gt;99, "&gt;99", T1_Data!DU230))),"-")</f>
        <v>-</v>
      </c>
      <c r="DV232" s="72" t="str">
        <f>IF(ISNUMBER(T1_Data!DV230),IF(T1_Data!DV230=-999,"NA",IF(T1_Data!DV230&lt;1, "&lt;1", IF(T1_Data!DV230&gt;99, "&gt;99", T1_Data!DV230))),"-")</f>
        <v>-</v>
      </c>
      <c r="DW232" s="72" t="str">
        <f>IF(ISNUMBER(T1_Data!DW230),IF(T1_Data!DW230=-999,"NA",IF(T1_Data!DW230&lt;1, "&lt;1", IF(T1_Data!DW230&gt;99, "&gt;99", T1_Data!DW230))),"-")</f>
        <v>-</v>
      </c>
      <c r="DX232" s="72" t="str">
        <f>IF(ISNUMBER(T1_Data!DX230),IF(T1_Data!DX230=-999,"NA",IF(T1_Data!DX230&lt;1, "&lt;1", IF(T1_Data!DX230&gt;99, "&gt;99", T1_Data!DX230))),"-")</f>
        <v>-</v>
      </c>
      <c r="DY232" s="72" t="str">
        <f>IF(ISNUMBER(T1_Data!DY230),IF(T1_Data!DY230=-999,"NA",IF(T1_Data!DY230&lt;1, "&lt;1", IF(T1_Data!DY230&gt;99, "&gt;99", T1_Data!DY230))),"-")</f>
        <v>-</v>
      </c>
      <c r="DZ232" s="72" t="str">
        <f>IF(ISNUMBER(T1_Data!DZ230),IF(T1_Data!DZ230=-999,"NA",IF(T1_Data!DZ230&lt;1, "&lt;1", IF(T1_Data!DZ230&gt;99, "&gt;99", T1_Data!DZ230))),"-")</f>
        <v>-</v>
      </c>
      <c r="EA232" s="72" t="str">
        <f>IF(ISNUMBER(T1_Data!EA230),IF(T1_Data!EA230=-999,"NA",IF(T1_Data!EA230&lt;1, "&lt;1", IF(T1_Data!EA230&gt;99, "&gt;99", T1_Data!EA230))),"-")</f>
        <v>-</v>
      </c>
      <c r="EB232" s="72" t="str">
        <f>IF(ISNUMBER(T1_Data!EB230),IF(T1_Data!EB230=-999,"NA",IF(T1_Data!EB230&lt;1, "&lt;1", IF(T1_Data!EB230&gt;99, "&gt;99", T1_Data!EB230))),"-")</f>
        <v>-</v>
      </c>
      <c r="EC232" s="72" t="str">
        <f>IF(ISNUMBER(T1_Data!EC230),IF(T1_Data!EC230=-999,"NA",IF(T1_Data!EC230&lt;1, "&lt;1", IF(T1_Data!EC230&gt;99, "&gt;99", T1_Data!EC230))),"-")</f>
        <v>-</v>
      </c>
      <c r="ED232" s="72" t="str">
        <f>IF(ISNUMBER(T1_Data!ED230),IF(T1_Data!ED230=-999,"NA",IF(T1_Data!ED230&lt;1, "&lt;1", IF(T1_Data!ED230&gt;99, "&gt;99", T1_Data!ED230))),"-")</f>
        <v>-</v>
      </c>
      <c r="EE232" s="72" t="str">
        <f>IF(ISNUMBER(T1_Data!EE230),IF(T1_Data!EE230=-999,"NA",IF(T1_Data!EE230&lt;1, "&lt;1", IF(T1_Data!EE230&gt;99, "&gt;99", T1_Data!EE230))),"-")</f>
        <v>-</v>
      </c>
      <c r="EF232" s="72" t="str">
        <f>IF(ISNUMBER(T1_Data!EF230),IF(T1_Data!EF230=-999,"NA",IF(T1_Data!EF230&lt;1, "&lt;1", IF(T1_Data!EF230&gt;99, "&gt;99", T1_Data!EF230))),"-")</f>
        <v>-</v>
      </c>
      <c r="EG232" s="72" t="str">
        <f>IF(ISNUMBER(T1_Data!EG230),IF(T1_Data!EG230=-999,"NA",IF(T1_Data!EG230&lt;1, "&lt;1", IF(T1_Data!EG230&gt;99, "&gt;99", T1_Data!EG230))),"-")</f>
        <v>-</v>
      </c>
      <c r="EH232" s="72" t="str">
        <f>IF(ISNUMBER(T1_Data!EH230),IF(T1_Data!EH230=-999,"NA",IF(T1_Data!EH230&lt;1, "&lt;1", IF(T1_Data!EH230&gt;99, "&gt;99", T1_Data!EH230))),"-")</f>
        <v>-</v>
      </c>
      <c r="EI232" s="72" t="str">
        <f>IF(ISNUMBER(T1_Data!EI230),IF(T1_Data!EI230=-999,"NA",IF(T1_Data!EI230&lt;1, "&lt;1", IF(T1_Data!EI230&gt;99, "&gt;99", T1_Data!EI230))),"-")</f>
        <v>-</v>
      </c>
      <c r="EJ232" s="72" t="str">
        <f>IF(ISNUMBER(T1_Data!EJ230),IF(T1_Data!EJ230=-999,"NA",IF(T1_Data!EJ230&lt;1, "&lt;1", IF(T1_Data!EJ230&gt;99, "&gt;99", T1_Data!EJ230))),"-")</f>
        <v>-</v>
      </c>
      <c r="EK232" s="72" t="str">
        <f>IF(ISNUMBER(T1_Data!EK230),IF(T1_Data!EK230=-999,"NA",IF(T1_Data!EK230&lt;1, "&lt;1", IF(T1_Data!EK230&gt;99, "&gt;99", T1_Data!EK230))),"-")</f>
        <v>-</v>
      </c>
      <c r="EL232" s="72" t="str">
        <f>IF(ISNUMBER(T1_Data!EL230),IF(T1_Data!EL230=-999,"NA",IF(T1_Data!EL230&lt;1, "&lt;1", IF(T1_Data!EL230&gt;99, "&gt;99", T1_Data!EL230))),"-")</f>
        <v>-</v>
      </c>
      <c r="EM232" s="72" t="str">
        <f>IF(ISNUMBER(T1_Data!EM230),IF(T1_Data!EM230=-999,"NA",IF(T1_Data!EM230&lt;1, "&lt;1", IF(T1_Data!EM230&gt;99, "&gt;99", T1_Data!EM230))),"-")</f>
        <v>-</v>
      </c>
      <c r="EN232" s="72" t="str">
        <f>IF(ISNUMBER(T1_Data!EN230),IF(T1_Data!EN230=-999,"NA",IF(T1_Data!EN230&lt;1, "&lt;1", IF(T1_Data!EN230&gt;99, "&gt;99", T1_Data!EN230))),"-")</f>
        <v>-</v>
      </c>
      <c r="EO232" s="72" t="str">
        <f>IF(ISNUMBER(T1_Data!EO230),IF(T1_Data!EO230=-999,"NA",IF(T1_Data!EO230&lt;1, "&lt;1", IF(T1_Data!EO230&gt;99, "&gt;99", T1_Data!EO230))),"-")</f>
        <v>-</v>
      </c>
      <c r="EP232" s="72" t="str">
        <f>IF(ISNUMBER(T1_Data!EP230),IF(T1_Data!EP230=-999,"NA",IF(T1_Data!EP230&lt;1, "&lt;1", IF(T1_Data!EP230&gt;99, "&gt;99", T1_Data!EP230))),"-")</f>
        <v>-</v>
      </c>
      <c r="EQ232" s="72" t="str">
        <f>IF(ISNUMBER(T1_Data!EQ230),IF(T1_Data!EQ230=-999,"NA",IF(T1_Data!EQ230&lt;1, "&lt;1", IF(T1_Data!EQ230&gt;99, "&gt;99", T1_Data!EQ230))),"-")</f>
        <v>-</v>
      </c>
      <c r="ER232" s="72" t="str">
        <f>IF(ISNUMBER(T1_Data!ER230),IF(T1_Data!ER230=-999,"NA",IF(T1_Data!ER230&lt;1, "&lt;1", IF(T1_Data!ER230&gt;99, "&gt;99", T1_Data!ER230))),"-")</f>
        <v>-</v>
      </c>
      <c r="ES232" s="72" t="str">
        <f>IF(ISNUMBER(T1_Data!ES230),IF(T1_Data!ES230=-999,"NA",IF(T1_Data!ES230&lt;1, "&lt;1", IF(T1_Data!ES230&gt;99, "&gt;99", T1_Data!ES230))),"-")</f>
        <v>-</v>
      </c>
      <c r="ET232" s="72" t="str">
        <f>IF(ISNUMBER(T1_Data!ET230),IF(T1_Data!ET230=-999,"NA",IF(T1_Data!ET230&lt;1, "&lt;1", IF(T1_Data!ET230&gt;99, "&gt;99", T1_Data!ET230))),"-")</f>
        <v>-</v>
      </c>
      <c r="EU232" s="72" t="str">
        <f>IF(ISNUMBER(T1_Data!EU230),IF(T1_Data!EU230=-999,"NA",IF(T1_Data!EU230&lt;1, "&lt;1", IF(T1_Data!EU230&gt;99, "&gt;99", T1_Data!EU230))),"-")</f>
        <v>-</v>
      </c>
      <c r="EV232" s="72" t="str">
        <f>IF(ISNUMBER(T1_Data!EV230),IF(T1_Data!EV230=-999,"NA",IF(T1_Data!EV230&lt;1, "&lt;1", IF(T1_Data!EV230&gt;99, "&gt;99", T1_Data!EV230))),"-")</f>
        <v>-</v>
      </c>
      <c r="EW232" s="72" t="str">
        <f>IF(ISNUMBER(T1_Data!EW230),IF(T1_Data!EW230=-999,"NA",IF(T1_Data!EW230&lt;1, "&lt;1", IF(T1_Data!EW230&gt;99, "&gt;99", T1_Data!EW230))),"-")</f>
        <v>-</v>
      </c>
      <c r="EX232" s="72" t="str">
        <f>IF(ISNUMBER(T1_Data!EX230),IF(T1_Data!EX230=-999,"NA",IF(T1_Data!EX230&lt;1, "&lt;1", IF(T1_Data!EX230&gt;99, "&gt;99", T1_Data!EX230))),"-")</f>
        <v>-</v>
      </c>
      <c r="EY232" s="72" t="str">
        <f>IF(ISNUMBER(T1_Data!EY230),IF(T1_Data!EY230=-999,"NA",IF(T1_Data!EY230&lt;1, "&lt;1", IF(T1_Data!EY230&gt;99, "&gt;99", T1_Data!EY230))),"-")</f>
        <v>-</v>
      </c>
      <c r="EZ232" s="72" t="str">
        <f>IF(ISNUMBER(T1_Data!EZ230),IF(T1_Data!EZ230=-999,"NA",IF(T1_Data!EZ230&lt;1, "&lt;1", IF(T1_Data!EZ230&gt;99, "&gt;99", T1_Data!EZ230))),"-")</f>
        <v>-</v>
      </c>
      <c r="FA232" s="72" t="str">
        <f>IF(ISNUMBER(T1_Data!FA230),IF(T1_Data!FA230=-999,"NA",IF(T1_Data!FA230&lt;1, "&lt;1", IF(T1_Data!FA230&gt;99, "&gt;99", T1_Data!FA230))),"-")</f>
        <v>-</v>
      </c>
      <c r="FB232" s="72" t="str">
        <f>IF(ISNUMBER(T1_Data!FB230),IF(T1_Data!FB230=-999,"NA",IF(T1_Data!FB230&lt;1, "&lt;1", IF(T1_Data!FB230&gt;99, "&gt;99", T1_Data!FB230))),"-")</f>
        <v>-</v>
      </c>
      <c r="FC232" s="72" t="str">
        <f>IF(ISNUMBER(T1_Data!FC230),IF(T1_Data!FC230=-999,"NA",IF(T1_Data!FC230&lt;1, "&lt;1", IF(T1_Data!FC230&gt;99, "&gt;99", T1_Data!FC230))),"-")</f>
        <v>-</v>
      </c>
      <c r="FD232" s="72" t="str">
        <f>IF(ISNUMBER(T1_Data!FD230),IF(T1_Data!FD230=-999,"NA",IF(T1_Data!FD230&lt;1, "&lt;1", IF(T1_Data!FD230&gt;99, "&gt;99", T1_Data!FD230))),"-")</f>
        <v>-</v>
      </c>
      <c r="FE232" s="72" t="str">
        <f>IF(ISNUMBER(T1_Data!FE230),IF(T1_Data!FE230=-999,"NA",IF(T1_Data!FE230&lt;1, "&lt;1", IF(T1_Data!FE230&gt;99, "&gt;99", T1_Data!FE230))),"-")</f>
        <v>-</v>
      </c>
      <c r="FF232" s="72" t="str">
        <f>IF(ISNUMBER(T1_Data!FF230),IF(T1_Data!FF230=-999,"NA",IF(T1_Data!FF230&lt;1, "&lt;1", IF(T1_Data!FF230&gt;99, "&gt;99", T1_Data!FF230))),"-")</f>
        <v>-</v>
      </c>
      <c r="FG232" s="72" t="str">
        <f>IF(ISNUMBER(T1_Data!FG230),IF(T1_Data!FG230=-999,"NA",IF(T1_Data!FG230&lt;1, "&lt;1", IF(T1_Data!FG230&gt;99, "&gt;99", T1_Data!FG230))),"-")</f>
        <v>-</v>
      </c>
      <c r="FH232" s="72" t="str">
        <f>IF(ISNUMBER(T1_Data!FH230),IF(T1_Data!FH230=-999,"NA",IF(T1_Data!FH230&lt;1, "&lt;1", IF(T1_Data!FH230&gt;99, "&gt;99", T1_Data!FH230))),"-")</f>
        <v>-</v>
      </c>
      <c r="FI232" s="72" t="str">
        <f>IF(ISNUMBER(T1_Data!FI230),IF(T1_Data!FI230=-999,"NA",IF(T1_Data!FI230&lt;1, "&lt;1", IF(T1_Data!FI230&gt;99, "&gt;99", T1_Data!FI230))),"-")</f>
        <v>-</v>
      </c>
      <c r="FJ232" s="72" t="str">
        <f>IF(ISNUMBER(T1_Data!FJ230),IF(T1_Data!FJ230=-999,"NA",IF(T1_Data!FJ230&lt;1, "&lt;1", IF(T1_Data!FJ230&gt;99, "&gt;99", T1_Data!FJ230))),"-")</f>
        <v>-</v>
      </c>
      <c r="FK232" s="72" t="str">
        <f>IF(ISNUMBER(T1_Data!FK230),IF(T1_Data!FK230=-999,"NA",IF(T1_Data!FK230&lt;1, "&lt;1", IF(T1_Data!FK230&gt;99, "&gt;99", T1_Data!FK230))),"-")</f>
        <v>-</v>
      </c>
      <c r="FL232" s="72" t="str">
        <f>IF(ISNUMBER(T1_Data!FL230),IF(T1_Data!FL230=-999,"NA",IF(T1_Data!FL230&lt;1, "&lt;1", IF(T1_Data!FL230&gt;99, "&gt;99", T1_Data!FL230))),"-")</f>
        <v>-</v>
      </c>
      <c r="FM232" s="72" t="str">
        <f>IF(ISNUMBER(T1_Data!FM230),IF(T1_Data!FM230=-999,"NA",IF(T1_Data!FM230&lt;1, "&lt;1", IF(T1_Data!FM230&gt;99, "&gt;99", T1_Data!FM230))),"-")</f>
        <v>-</v>
      </c>
      <c r="FN232" s="72" t="str">
        <f>IF(ISNUMBER(T1_Data!FN230),IF(T1_Data!FN230=-999,"NA",IF(T1_Data!FN230&lt;1, "&lt;1", IF(T1_Data!FN230&gt;99, "&gt;99", T1_Data!FN230))),"-")</f>
        <v>-</v>
      </c>
      <c r="FO232" s="72" t="str">
        <f>IF(ISNUMBER(T1_Data!FO230),IF(T1_Data!FO230=-999,"NA",IF(T1_Data!FO230&lt;1, "&lt;1", IF(T1_Data!FO230&gt;99, "&gt;99", T1_Data!FO230))),"-")</f>
        <v>-</v>
      </c>
      <c r="FP232" s="72" t="str">
        <f>IF(ISNUMBER(T1_Data!FP230),IF(T1_Data!FP230=-999,"NA",IF(T1_Data!FP230&lt;1, "&lt;1", IF(T1_Data!FP230&gt;99, "&gt;99", T1_Data!FP230))),"-")</f>
        <v>-</v>
      </c>
      <c r="FQ232" s="72" t="str">
        <f>IF(ISNUMBER(T1_Data!FQ230),IF(T1_Data!FQ230=-999,"NA",IF(T1_Data!FQ230&lt;1, "&lt;1", IF(T1_Data!FQ230&gt;99, "&gt;99", T1_Data!FQ230))),"-")</f>
        <v>-</v>
      </c>
      <c r="FR232" s="72" t="str">
        <f>IF(ISNUMBER(T1_Data!FR230),IF(T1_Data!FR230=-999,"NA",IF(T1_Data!FR230&lt;1, "&lt;1", IF(T1_Data!FR230&gt;99, "&gt;99", T1_Data!FR230))),"-")</f>
        <v>-</v>
      </c>
      <c r="FS232" s="72" t="str">
        <f>IF(ISNUMBER(T1_Data!FS230),IF(T1_Data!FS230=-999,"NA",IF(T1_Data!FS230&lt;1, "&lt;1", IF(T1_Data!FS230&gt;99, "&gt;99", T1_Data!FS230))),"-")</f>
        <v>-</v>
      </c>
      <c r="FT232" s="72" t="str">
        <f>IF(ISNUMBER(T1_Data!FT230),IF(T1_Data!FT230=-999,"NA",IF(T1_Data!FT230&lt;1, "&lt;1", IF(T1_Data!FT230&gt;99, "&gt;99", T1_Data!FT230))),"-")</f>
        <v>-</v>
      </c>
      <c r="FU232" s="72" t="str">
        <f>IF(ISNUMBER(T1_Data!FU230),IF(T1_Data!FU230=-999,"NA",IF(T1_Data!FU230&lt;1, "&lt;1", IF(T1_Data!FU230&gt;99, "&gt;99", T1_Data!FU230))),"-")</f>
        <v>-</v>
      </c>
      <c r="FV232" s="72" t="str">
        <f>IF(ISNUMBER(T1_Data!FV230),IF(T1_Data!FV230=-999,"NA",IF(T1_Data!FV230&lt;1, "&lt;1", IF(T1_Data!FV230&gt;99, "&gt;99", T1_Data!FV230))),"-")</f>
        <v>-</v>
      </c>
      <c r="FW232" s="72" t="str">
        <f>IF(ISNUMBER(T1_Data!FW230),IF(T1_Data!FW230=-999,"NA",IF(T1_Data!FW230&lt;1, "&lt;1", IF(T1_Data!FW230&gt;99, "&gt;99", T1_Data!FW230))),"-")</f>
        <v>-</v>
      </c>
      <c r="FX232" s="71" t="str">
        <f>IF(ISBLANK(T1_Data!FX230), "", T1_Data!FX230)</f>
        <v/>
      </c>
    </row>
  </sheetData>
  <autoFilter ref="A3:FX3" xr:uid="{00000000-0009-0000-0000-000034000000}"/>
  <mergeCells count="38">
    <mergeCell ref="EX2:FB2"/>
    <mergeCell ref="FC2:FG2"/>
    <mergeCell ref="FH2:FL2"/>
    <mergeCell ref="FM2:FQ2"/>
    <mergeCell ref="FR2:FV2"/>
    <mergeCell ref="DY2:EC2"/>
    <mergeCell ref="ED2:EH2"/>
    <mergeCell ref="EI2:EM2"/>
    <mergeCell ref="EN2:ER2"/>
    <mergeCell ref="ES2:EW2"/>
    <mergeCell ref="CZ2:DD2"/>
    <mergeCell ref="DE2:DI2"/>
    <mergeCell ref="DJ2:DN2"/>
    <mergeCell ref="DO2:DS2"/>
    <mergeCell ref="DT2:DX2"/>
    <mergeCell ref="CU2:CY2"/>
    <mergeCell ref="BL2:BP2"/>
    <mergeCell ref="BV2:BZ2"/>
    <mergeCell ref="CA2:CE2"/>
    <mergeCell ref="CF2:CJ2"/>
    <mergeCell ref="CK2:CO2"/>
    <mergeCell ref="CP2:CT2"/>
    <mergeCell ref="BQ2:BU2"/>
    <mergeCell ref="A2:A3"/>
    <mergeCell ref="B2:B3"/>
    <mergeCell ref="C2:C3"/>
    <mergeCell ref="BG2:BK2"/>
    <mergeCell ref="D2:H2"/>
    <mergeCell ref="I2:M2"/>
    <mergeCell ref="N2:R2"/>
    <mergeCell ref="S2:W2"/>
    <mergeCell ref="X2:AB2"/>
    <mergeCell ref="AC2:AG2"/>
    <mergeCell ref="AM2:AQ2"/>
    <mergeCell ref="AR2:AV2"/>
    <mergeCell ref="AW2:BA2"/>
    <mergeCell ref="BB2:BF2"/>
    <mergeCell ref="AH2:AL2"/>
  </mergeCells>
  <hyperlinks>
    <hyperlink ref="A1" location="TOC!A1" display="Back to ToC" xr:uid="{00000000-0004-0000-3400-000000000000}"/>
  </hyperlinks>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04821-6E10-4C7E-B2AC-9C0D6F49A1EE}">
  <sheetPr codeName="Sheet45"/>
  <dimension ref="A1:FX201"/>
  <sheetViews>
    <sheetView workbookViewId="0">
      <selection activeCell="A24" sqref="A24"/>
    </sheetView>
  </sheetViews>
  <sheetFormatPr defaultRowHeight="15" x14ac:dyDescent="0.25"/>
  <cols>
    <col min="22" max="24" width="9.140625" style="98"/>
    <col min="43" max="45" width="9.140625" style="98"/>
    <col min="64" max="108" width="9.140625" style="98"/>
  </cols>
  <sheetData>
    <row r="1" spans="1:180" x14ac:dyDescent="0.25">
      <c r="A1" t="s">
        <v>164</v>
      </c>
      <c r="B1" t="s">
        <v>167</v>
      </c>
      <c r="C1" t="s">
        <v>517</v>
      </c>
      <c r="D1" t="s">
        <v>518</v>
      </c>
      <c r="E1" t="s">
        <v>519</v>
      </c>
      <c r="F1" t="s">
        <v>520</v>
      </c>
      <c r="G1" t="s">
        <v>521</v>
      </c>
      <c r="H1" t="s">
        <v>522</v>
      </c>
      <c r="I1" t="s">
        <v>523</v>
      </c>
      <c r="J1" t="s">
        <v>524</v>
      </c>
      <c r="K1" t="s">
        <v>525</v>
      </c>
      <c r="L1" t="s">
        <v>526</v>
      </c>
      <c r="M1" t="s">
        <v>527</v>
      </c>
      <c r="N1" t="s">
        <v>528</v>
      </c>
      <c r="O1" t="s">
        <v>529</v>
      </c>
      <c r="P1" t="s">
        <v>530</v>
      </c>
      <c r="Q1" t="s">
        <v>531</v>
      </c>
      <c r="R1" t="s">
        <v>532</v>
      </c>
      <c r="S1" t="s">
        <v>194</v>
      </c>
      <c r="T1" t="s">
        <v>195</v>
      </c>
      <c r="U1" t="s">
        <v>533</v>
      </c>
      <c r="V1" s="98" t="s">
        <v>534</v>
      </c>
      <c r="W1" s="98" t="s">
        <v>535</v>
      </c>
      <c r="X1" s="98" t="s">
        <v>196</v>
      </c>
      <c r="Y1" t="s">
        <v>197</v>
      </c>
      <c r="Z1" t="s">
        <v>536</v>
      </c>
      <c r="AA1" t="s">
        <v>537</v>
      </c>
      <c r="AB1" t="s">
        <v>538</v>
      </c>
      <c r="AC1" t="s">
        <v>198</v>
      </c>
      <c r="AD1" t="s">
        <v>199</v>
      </c>
      <c r="AE1" t="s">
        <v>539</v>
      </c>
      <c r="AF1" t="s">
        <v>540</v>
      </c>
      <c r="AG1" t="s">
        <v>541</v>
      </c>
      <c r="AH1" t="s">
        <v>200</v>
      </c>
      <c r="AI1" t="s">
        <v>201</v>
      </c>
      <c r="AJ1" t="s">
        <v>542</v>
      </c>
      <c r="AK1" t="s">
        <v>543</v>
      </c>
      <c r="AL1" t="s">
        <v>544</v>
      </c>
      <c r="AM1" t="s">
        <v>545</v>
      </c>
      <c r="AN1" t="s">
        <v>546</v>
      </c>
      <c r="AO1" t="s">
        <v>547</v>
      </c>
      <c r="AP1" t="s">
        <v>548</v>
      </c>
      <c r="AQ1" s="98" t="s">
        <v>549</v>
      </c>
      <c r="AR1" s="98" t="s">
        <v>550</v>
      </c>
      <c r="AS1" s="98" t="s">
        <v>551</v>
      </c>
      <c r="AT1" t="s">
        <v>552</v>
      </c>
      <c r="AU1" t="s">
        <v>553</v>
      </c>
      <c r="AV1" t="s">
        <v>554</v>
      </c>
      <c r="AW1" t="s">
        <v>555</v>
      </c>
      <c r="AX1" t="s">
        <v>556</v>
      </c>
      <c r="AY1" t="s">
        <v>557</v>
      </c>
      <c r="AZ1" t="s">
        <v>558</v>
      </c>
      <c r="BA1" t="s">
        <v>559</v>
      </c>
      <c r="BB1" t="s">
        <v>202</v>
      </c>
      <c r="BC1" t="s">
        <v>203</v>
      </c>
      <c r="BD1" t="s">
        <v>560</v>
      </c>
      <c r="BE1" t="s">
        <v>561</v>
      </c>
      <c r="BF1" t="s">
        <v>562</v>
      </c>
      <c r="BG1" t="s">
        <v>204</v>
      </c>
      <c r="BH1" t="s">
        <v>205</v>
      </c>
      <c r="BI1" t="s">
        <v>563</v>
      </c>
      <c r="BJ1" t="s">
        <v>564</v>
      </c>
      <c r="BK1" t="s">
        <v>565</v>
      </c>
      <c r="BL1" s="98" t="s">
        <v>206</v>
      </c>
      <c r="BM1" s="98" t="s">
        <v>207</v>
      </c>
      <c r="BN1" s="98" t="s">
        <v>566</v>
      </c>
      <c r="BO1" s="98" t="s">
        <v>567</v>
      </c>
      <c r="BP1" s="98" t="s">
        <v>568</v>
      </c>
      <c r="BQ1" s="98" t="s">
        <v>208</v>
      </c>
      <c r="BR1" s="98" t="s">
        <v>209</v>
      </c>
      <c r="BS1" s="98" t="s">
        <v>569</v>
      </c>
      <c r="BT1" s="98" t="s">
        <v>570</v>
      </c>
      <c r="BU1" s="98" t="s">
        <v>571</v>
      </c>
      <c r="BV1" s="98" t="s">
        <v>572</v>
      </c>
      <c r="BW1" s="98" t="s">
        <v>573</v>
      </c>
      <c r="BX1" s="98" t="s">
        <v>574</v>
      </c>
      <c r="BY1" s="98" t="s">
        <v>575</v>
      </c>
      <c r="BZ1" s="98" t="s">
        <v>576</v>
      </c>
      <c r="CA1" s="98" t="s">
        <v>577</v>
      </c>
      <c r="CB1" s="98" t="s">
        <v>578</v>
      </c>
      <c r="CC1" s="98" t="s">
        <v>579</v>
      </c>
      <c r="CD1" s="98" t="s">
        <v>580</v>
      </c>
      <c r="CE1" s="98" t="s">
        <v>581</v>
      </c>
      <c r="CF1" s="98" t="s">
        <v>582</v>
      </c>
      <c r="CG1" s="98" t="s">
        <v>583</v>
      </c>
      <c r="CH1" s="98" t="s">
        <v>584</v>
      </c>
      <c r="CI1" s="98" t="s">
        <v>585</v>
      </c>
      <c r="CJ1" s="98" t="s">
        <v>586</v>
      </c>
      <c r="CK1" s="98" t="s">
        <v>210</v>
      </c>
      <c r="CL1" s="98" t="s">
        <v>211</v>
      </c>
      <c r="CM1" s="98" t="s">
        <v>587</v>
      </c>
      <c r="CN1" s="98" t="s">
        <v>588</v>
      </c>
      <c r="CO1" s="98" t="s">
        <v>589</v>
      </c>
      <c r="CP1" s="98" t="s">
        <v>212</v>
      </c>
      <c r="CQ1" s="98" t="s">
        <v>213</v>
      </c>
      <c r="CR1" s="98" t="s">
        <v>590</v>
      </c>
      <c r="CS1" s="98" t="s">
        <v>591</v>
      </c>
      <c r="CT1" s="98" t="s">
        <v>592</v>
      </c>
      <c r="CU1" s="98" t="s">
        <v>214</v>
      </c>
      <c r="CV1" s="98" t="s">
        <v>215</v>
      </c>
      <c r="CW1" s="98" t="s">
        <v>593</v>
      </c>
      <c r="CX1" s="98" t="s">
        <v>594</v>
      </c>
      <c r="CY1" s="98" t="s">
        <v>595</v>
      </c>
      <c r="CZ1" s="98" t="s">
        <v>216</v>
      </c>
      <c r="DA1" s="98" t="s">
        <v>217</v>
      </c>
      <c r="DB1" s="98" t="s">
        <v>596</v>
      </c>
      <c r="DC1" s="98" t="s">
        <v>597</v>
      </c>
      <c r="DD1" s="98" t="s">
        <v>598</v>
      </c>
      <c r="DE1" t="s">
        <v>599</v>
      </c>
      <c r="DF1" t="s">
        <v>600</v>
      </c>
      <c r="DG1" t="s">
        <v>601</v>
      </c>
      <c r="DH1" t="s">
        <v>602</v>
      </c>
      <c r="DI1" t="s">
        <v>603</v>
      </c>
      <c r="DJ1" t="s">
        <v>604</v>
      </c>
      <c r="DK1" t="s">
        <v>605</v>
      </c>
      <c r="DL1" t="s">
        <v>606</v>
      </c>
      <c r="DM1" t="s">
        <v>607</v>
      </c>
      <c r="DN1" t="s">
        <v>608</v>
      </c>
      <c r="DO1" t="s">
        <v>609</v>
      </c>
      <c r="DP1" t="s">
        <v>610</v>
      </c>
      <c r="DQ1" t="s">
        <v>611</v>
      </c>
      <c r="DR1" t="s">
        <v>612</v>
      </c>
      <c r="DS1" t="s">
        <v>613</v>
      </c>
      <c r="DT1" t="s">
        <v>614</v>
      </c>
      <c r="DU1" t="s">
        <v>615</v>
      </c>
      <c r="DV1" t="s">
        <v>616</v>
      </c>
      <c r="DW1" t="s">
        <v>617</v>
      </c>
      <c r="DX1" t="s">
        <v>618</v>
      </c>
      <c r="DY1" t="s">
        <v>619</v>
      </c>
      <c r="DZ1" t="s">
        <v>620</v>
      </c>
      <c r="EA1" t="s">
        <v>621</v>
      </c>
      <c r="EB1" t="s">
        <v>622</v>
      </c>
      <c r="EC1" t="s">
        <v>623</v>
      </c>
      <c r="ED1" t="s">
        <v>624</v>
      </c>
      <c r="EE1" t="s">
        <v>625</v>
      </c>
      <c r="EF1" t="s">
        <v>626</v>
      </c>
      <c r="EG1" t="s">
        <v>627</v>
      </c>
      <c r="EH1" t="s">
        <v>628</v>
      </c>
      <c r="EI1" t="s">
        <v>629</v>
      </c>
      <c r="EJ1" t="s">
        <v>630</v>
      </c>
      <c r="EK1" t="s">
        <v>631</v>
      </c>
      <c r="EL1" t="s">
        <v>632</v>
      </c>
      <c r="EM1" t="s">
        <v>633</v>
      </c>
      <c r="EN1" t="s">
        <v>634</v>
      </c>
      <c r="EO1" t="s">
        <v>635</v>
      </c>
      <c r="EP1" t="s">
        <v>636</v>
      </c>
      <c r="EQ1" t="s">
        <v>637</v>
      </c>
      <c r="ER1" t="s">
        <v>638</v>
      </c>
      <c r="ES1" t="s">
        <v>639</v>
      </c>
      <c r="ET1" t="s">
        <v>640</v>
      </c>
      <c r="EU1" t="s">
        <v>641</v>
      </c>
      <c r="EV1" t="s">
        <v>642</v>
      </c>
      <c r="EW1" t="s">
        <v>643</v>
      </c>
      <c r="EX1" t="s">
        <v>644</v>
      </c>
      <c r="EY1" t="s">
        <v>645</v>
      </c>
      <c r="EZ1" t="s">
        <v>646</v>
      </c>
      <c r="FA1" t="s">
        <v>647</v>
      </c>
      <c r="FB1" t="s">
        <v>648</v>
      </c>
      <c r="FC1" t="s">
        <v>649</v>
      </c>
      <c r="FD1" t="s">
        <v>650</v>
      </c>
      <c r="FE1" t="s">
        <v>651</v>
      </c>
      <c r="FF1" t="s">
        <v>652</v>
      </c>
      <c r="FG1" t="s">
        <v>653</v>
      </c>
      <c r="FH1" t="s">
        <v>654</v>
      </c>
      <c r="FI1" t="s">
        <v>655</v>
      </c>
      <c r="FJ1" t="s">
        <v>656</v>
      </c>
      <c r="FK1" t="s">
        <v>657</v>
      </c>
      <c r="FL1" t="s">
        <v>658</v>
      </c>
      <c r="FM1" t="s">
        <v>659</v>
      </c>
      <c r="FN1" t="s">
        <v>660</v>
      </c>
      <c r="FO1" t="s">
        <v>661</v>
      </c>
      <c r="FP1" t="s">
        <v>662</v>
      </c>
      <c r="FQ1" t="s">
        <v>663</v>
      </c>
      <c r="FR1" t="s">
        <v>664</v>
      </c>
      <c r="FS1" t="s">
        <v>665</v>
      </c>
      <c r="FT1" t="s">
        <v>666</v>
      </c>
      <c r="FU1" t="s">
        <v>667</v>
      </c>
      <c r="FV1" t="s">
        <v>668</v>
      </c>
      <c r="FW1" t="s">
        <v>162</v>
      </c>
      <c r="FX1" t="s">
        <v>163</v>
      </c>
    </row>
    <row r="2" spans="1:180" x14ac:dyDescent="0.25">
      <c r="A2" t="s">
        <v>479</v>
      </c>
      <c r="B2" s="49">
        <v>2023</v>
      </c>
      <c r="C2" s="49">
        <v>26.932998657226563</v>
      </c>
      <c r="D2" s="49">
        <v>79</v>
      </c>
      <c r="E2" s="49">
        <v>16.5</v>
      </c>
      <c r="F2" s="49">
        <v>4.5</v>
      </c>
      <c r="G2" s="49"/>
      <c r="H2" s="49"/>
      <c r="I2" s="49"/>
      <c r="J2" s="49"/>
      <c r="K2" s="49"/>
      <c r="L2" s="49"/>
      <c r="M2" s="49"/>
      <c r="N2" s="49"/>
      <c r="O2" s="49"/>
      <c r="P2" s="49"/>
      <c r="Q2" s="49"/>
      <c r="R2" s="49"/>
      <c r="S2" s="49">
        <v>74.468100000000007</v>
      </c>
      <c r="T2" s="49">
        <v>24.748072381835001</v>
      </c>
      <c r="U2" s="49">
        <v>0.78382761816499169</v>
      </c>
      <c r="V2" s="49">
        <v>99.216172381835008</v>
      </c>
      <c r="W2" s="49">
        <v>74.468100000000007</v>
      </c>
      <c r="X2" s="49">
        <v>76.849995361839149</v>
      </c>
      <c r="Y2" s="49"/>
      <c r="Z2" s="49"/>
      <c r="AA2" s="49"/>
      <c r="AB2" s="49"/>
      <c r="AC2" s="49"/>
      <c r="AD2" s="49"/>
      <c r="AE2" s="49"/>
      <c r="AF2" s="49"/>
      <c r="AG2" s="49"/>
      <c r="AH2" s="49"/>
      <c r="AI2" s="49"/>
      <c r="AJ2" s="49"/>
      <c r="AK2" s="49"/>
      <c r="AL2" s="49"/>
      <c r="AM2" s="49">
        <v>2.5</v>
      </c>
      <c r="AN2" s="49">
        <v>92</v>
      </c>
      <c r="AO2" s="49">
        <v>5.5</v>
      </c>
      <c r="AP2" s="49"/>
      <c r="AQ2" s="49">
        <v>85.068649045521283</v>
      </c>
      <c r="AR2" s="49"/>
      <c r="AS2" s="49"/>
      <c r="AT2" s="49"/>
      <c r="AU2" s="49"/>
      <c r="AV2" s="49"/>
      <c r="AW2" s="49"/>
      <c r="AX2" s="49"/>
      <c r="AY2" s="49"/>
      <c r="AZ2" s="49"/>
      <c r="BA2" s="49"/>
      <c r="BB2" s="49"/>
      <c r="BC2" s="49"/>
      <c r="BD2" s="49">
        <v>5.3190999999999917</v>
      </c>
      <c r="BE2" s="49">
        <v>94.680900000000008</v>
      </c>
      <c r="BF2" s="49">
        <v>84.357954545455868</v>
      </c>
      <c r="BG2" s="49"/>
      <c r="BH2" s="49"/>
      <c r="BI2" s="49"/>
      <c r="BJ2" s="49"/>
      <c r="BK2" s="49">
        <v>73.446551250343504</v>
      </c>
      <c r="BL2" s="49"/>
      <c r="BM2" s="49"/>
      <c r="BN2" s="49"/>
      <c r="BO2" s="49"/>
      <c r="BP2" s="49"/>
      <c r="BQ2" s="49"/>
      <c r="BR2" s="49"/>
      <c r="BS2" s="49"/>
      <c r="BT2" s="49"/>
      <c r="BU2" s="49"/>
      <c r="BV2" s="49"/>
      <c r="BW2" s="49"/>
      <c r="BX2" s="49"/>
      <c r="BY2" s="49">
        <v>82.097818974918212</v>
      </c>
      <c r="BZ2" s="49"/>
      <c r="CA2" s="49"/>
      <c r="CB2" s="49"/>
      <c r="CC2" s="49"/>
      <c r="CD2" s="49"/>
      <c r="CE2" s="49"/>
      <c r="CF2" s="49"/>
      <c r="CG2" s="49"/>
      <c r="CH2" s="49"/>
      <c r="CI2" s="49"/>
      <c r="CJ2" s="49"/>
      <c r="CK2" s="49">
        <v>28.723400000000002</v>
      </c>
      <c r="CL2" s="49">
        <v>64.893600000000006</v>
      </c>
      <c r="CM2" s="49">
        <v>6.3829999999999956</v>
      </c>
      <c r="CN2" s="49">
        <v>76.595699999999994</v>
      </c>
      <c r="CO2" s="49">
        <v>31.914899999999999</v>
      </c>
      <c r="CP2" s="49"/>
      <c r="CQ2" s="49"/>
      <c r="CR2" s="49"/>
      <c r="CS2" s="49"/>
      <c r="CT2" s="49"/>
      <c r="CU2" s="49"/>
      <c r="CV2" s="49"/>
      <c r="CW2" s="49"/>
      <c r="CX2" s="49"/>
      <c r="CY2" s="49"/>
      <c r="CZ2" s="49"/>
      <c r="DA2" s="49"/>
      <c r="DB2" s="49"/>
      <c r="DC2" s="49"/>
      <c r="DD2" s="49"/>
      <c r="DE2" s="49">
        <v>82</v>
      </c>
      <c r="DF2" s="49"/>
      <c r="DG2" s="49"/>
      <c r="DH2" s="49">
        <v>82</v>
      </c>
      <c r="DI2" s="49">
        <v>84.466684841875676</v>
      </c>
      <c r="DJ2" s="49"/>
      <c r="DK2" s="49"/>
      <c r="DL2" s="49"/>
      <c r="DM2" s="49"/>
      <c r="DN2" s="49"/>
      <c r="DO2" s="49"/>
      <c r="DP2" s="49"/>
      <c r="DQ2" s="49"/>
      <c r="DR2" s="49"/>
      <c r="DS2" s="49"/>
      <c r="DT2" s="49">
        <v>23.404299999999999</v>
      </c>
      <c r="DU2" s="49">
        <v>72.340399999999988</v>
      </c>
      <c r="DV2" s="49">
        <v>4.2553000000000054</v>
      </c>
      <c r="DW2" s="49">
        <v>68.583385163437072</v>
      </c>
      <c r="DX2" s="49">
        <v>72.340400000000002</v>
      </c>
      <c r="DY2" s="49">
        <v>78.808279146196583</v>
      </c>
      <c r="DZ2" s="49"/>
      <c r="EA2" s="49"/>
      <c r="EB2" s="49">
        <v>78.808279146196583</v>
      </c>
      <c r="EC2" s="49">
        <v>89.686727122836032</v>
      </c>
      <c r="ED2" s="49"/>
      <c r="EE2" s="49"/>
      <c r="EF2" s="49"/>
      <c r="EG2" s="49"/>
      <c r="EH2" s="49"/>
      <c r="EI2" s="49"/>
      <c r="EJ2" s="49"/>
      <c r="EK2" s="49"/>
      <c r="EL2" s="49"/>
      <c r="EM2" s="49"/>
      <c r="EN2" s="49">
        <v>84</v>
      </c>
      <c r="EO2" s="49"/>
      <c r="EP2" s="49"/>
      <c r="EQ2" s="49"/>
      <c r="ER2" s="49"/>
      <c r="ES2" s="49"/>
      <c r="ET2" s="49"/>
      <c r="EU2" s="49"/>
      <c r="EV2" s="49"/>
      <c r="EW2" s="49"/>
      <c r="EX2" s="49"/>
      <c r="EY2" s="49"/>
      <c r="EZ2" s="49"/>
      <c r="FA2" s="49"/>
      <c r="FB2" s="49"/>
      <c r="FC2" s="49">
        <v>79.113216223673319</v>
      </c>
      <c r="FD2" s="49"/>
      <c r="FE2" s="49"/>
      <c r="FF2" s="49"/>
      <c r="FG2" s="49"/>
      <c r="FH2" s="49">
        <v>81.847874035057714</v>
      </c>
      <c r="FI2" s="49"/>
      <c r="FJ2" s="49"/>
      <c r="FK2" s="49"/>
      <c r="FL2" s="49"/>
      <c r="FM2" s="49"/>
      <c r="FN2" s="49"/>
      <c r="FO2" s="49"/>
      <c r="FP2" s="49"/>
      <c r="FQ2" s="49"/>
      <c r="FR2" s="49"/>
      <c r="FS2" s="49"/>
      <c r="FT2" s="49"/>
      <c r="FU2" s="49"/>
      <c r="FV2" s="49"/>
      <c r="FW2" s="49">
        <v>1</v>
      </c>
      <c r="FX2" t="s">
        <v>496</v>
      </c>
    </row>
    <row r="3" spans="1:180" x14ac:dyDescent="0.25">
      <c r="A3" t="s">
        <v>468</v>
      </c>
      <c r="B3" s="49">
        <v>2023</v>
      </c>
      <c r="C3" s="49">
        <v>89.868995666503906</v>
      </c>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c r="BA3" s="49"/>
      <c r="BB3" s="49"/>
      <c r="BC3" s="49"/>
      <c r="BD3" s="49"/>
      <c r="BE3" s="49"/>
      <c r="BF3" s="49"/>
      <c r="BG3" s="49"/>
      <c r="BH3" s="49"/>
      <c r="BI3" s="49"/>
      <c r="BJ3" s="49"/>
      <c r="BK3" s="49"/>
      <c r="BL3" s="4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v>90.288921618844896</v>
      </c>
      <c r="DF3" s="49"/>
      <c r="DG3" s="49"/>
      <c r="DH3" s="49"/>
      <c r="DI3" s="49"/>
      <c r="DJ3" s="49">
        <v>90.288921618844896</v>
      </c>
      <c r="DK3" s="49"/>
      <c r="DL3" s="49"/>
      <c r="DM3" s="49"/>
      <c r="DN3" s="49"/>
      <c r="DO3" s="49"/>
      <c r="DP3" s="49"/>
      <c r="DQ3" s="49"/>
      <c r="DR3" s="49"/>
      <c r="DS3" s="49"/>
      <c r="DT3" s="49"/>
      <c r="DU3" s="49"/>
      <c r="DV3" s="49"/>
      <c r="DW3" s="49"/>
      <c r="DX3" s="49"/>
      <c r="DY3" s="49"/>
      <c r="DZ3" s="49"/>
      <c r="EA3" s="49"/>
      <c r="EB3" s="49"/>
      <c r="EC3" s="49"/>
      <c r="ED3" s="49"/>
      <c r="EE3" s="49"/>
      <c r="EF3" s="49"/>
      <c r="EG3" s="49"/>
      <c r="EH3" s="49"/>
      <c r="EI3" s="49">
        <v>90.288921618844896</v>
      </c>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v>2</v>
      </c>
      <c r="FX3" t="s">
        <v>505</v>
      </c>
    </row>
    <row r="4" spans="1:180" x14ac:dyDescent="0.25">
      <c r="A4" t="s">
        <v>128</v>
      </c>
      <c r="B4" s="49">
        <v>2023</v>
      </c>
      <c r="C4" s="49">
        <v>78.552001953125</v>
      </c>
      <c r="D4" s="49"/>
      <c r="E4" s="49"/>
      <c r="F4" s="49"/>
      <c r="G4" s="49"/>
      <c r="H4" s="49"/>
      <c r="I4" s="49"/>
      <c r="J4" s="49"/>
      <c r="K4" s="49"/>
      <c r="L4" s="49"/>
      <c r="M4" s="49"/>
      <c r="N4" s="49"/>
      <c r="O4" s="49"/>
      <c r="P4" s="49"/>
      <c r="Q4" s="49"/>
      <c r="R4" s="49"/>
      <c r="S4" s="49"/>
      <c r="T4" s="49"/>
      <c r="U4" s="49">
        <v>0</v>
      </c>
      <c r="V4" s="49">
        <v>100</v>
      </c>
      <c r="W4" s="49"/>
      <c r="X4" s="49"/>
      <c r="Y4" s="49"/>
      <c r="Z4" s="49"/>
      <c r="AA4" s="49"/>
      <c r="AB4" s="49"/>
      <c r="AC4" s="49"/>
      <c r="AD4" s="49"/>
      <c r="AE4" s="49"/>
      <c r="AF4" s="49"/>
      <c r="AG4" s="49"/>
      <c r="AH4" s="49"/>
      <c r="AI4" s="49"/>
      <c r="AJ4" s="49"/>
      <c r="AK4" s="49"/>
      <c r="AL4" s="49"/>
      <c r="AM4" s="49"/>
      <c r="AN4" s="49"/>
      <c r="AO4" s="49"/>
      <c r="AP4" s="49"/>
      <c r="AQ4" s="49"/>
      <c r="AR4" s="49"/>
      <c r="AS4" s="49"/>
      <c r="AT4" s="49">
        <v>0</v>
      </c>
      <c r="AU4" s="49">
        <v>100</v>
      </c>
      <c r="AV4" s="49"/>
      <c r="AW4" s="49"/>
      <c r="AX4" s="49"/>
      <c r="AY4" s="49"/>
      <c r="AZ4" s="49"/>
      <c r="BA4" s="49"/>
      <c r="BB4" s="49"/>
      <c r="BC4" s="49"/>
      <c r="BD4" s="49">
        <v>0</v>
      </c>
      <c r="BE4" s="49">
        <v>100</v>
      </c>
      <c r="BF4" s="49"/>
      <c r="BG4" s="49"/>
      <c r="BH4" s="49"/>
      <c r="BI4" s="49"/>
      <c r="BJ4" s="49"/>
      <c r="BK4" s="49"/>
      <c r="BL4" s="49"/>
      <c r="BM4" s="49"/>
      <c r="BN4" s="49"/>
      <c r="BO4" s="49"/>
      <c r="BP4" s="49"/>
      <c r="BQ4" s="49"/>
      <c r="BR4" s="49"/>
      <c r="BS4" s="49">
        <v>0</v>
      </c>
      <c r="BT4" s="49">
        <v>100</v>
      </c>
      <c r="BU4" s="49"/>
      <c r="BV4" s="49"/>
      <c r="BW4" s="49"/>
      <c r="BX4" s="49"/>
      <c r="BY4" s="49"/>
      <c r="BZ4" s="49"/>
      <c r="CA4" s="49"/>
      <c r="CB4" s="49"/>
      <c r="CC4" s="49"/>
      <c r="CD4" s="49"/>
      <c r="CE4" s="49"/>
      <c r="CF4" s="49"/>
      <c r="CG4" s="49"/>
      <c r="CH4" s="49"/>
      <c r="CI4" s="49"/>
      <c r="CJ4" s="49"/>
      <c r="CK4" s="49"/>
      <c r="CL4" s="49"/>
      <c r="CM4" s="49"/>
      <c r="CN4" s="49"/>
      <c r="CO4" s="49"/>
      <c r="CP4" s="49"/>
      <c r="CQ4" s="49"/>
      <c r="CR4" s="49"/>
      <c r="CS4" s="49"/>
      <c r="CT4" s="49"/>
      <c r="CU4" s="49"/>
      <c r="CV4" s="49"/>
      <c r="CW4" s="49"/>
      <c r="CX4" s="49"/>
      <c r="CY4" s="49"/>
      <c r="CZ4" s="49"/>
      <c r="DA4" s="49"/>
      <c r="DB4" s="49"/>
      <c r="DC4" s="49"/>
      <c r="DD4" s="49"/>
      <c r="DE4" s="49"/>
      <c r="DF4" s="49"/>
      <c r="DG4" s="49"/>
      <c r="DH4" s="49"/>
      <c r="DI4" s="49"/>
      <c r="DJ4" s="49"/>
      <c r="DK4" s="49"/>
      <c r="DL4" s="49"/>
      <c r="DM4" s="49"/>
      <c r="DN4" s="49"/>
      <c r="DO4" s="49"/>
      <c r="DP4" s="49"/>
      <c r="DQ4" s="49"/>
      <c r="DR4" s="49"/>
      <c r="DS4" s="49"/>
      <c r="DT4" s="49"/>
      <c r="DU4" s="49"/>
      <c r="DV4" s="49"/>
      <c r="DW4" s="49"/>
      <c r="DX4" s="49"/>
      <c r="DY4" s="49"/>
      <c r="DZ4" s="49"/>
      <c r="EA4" s="49"/>
      <c r="EB4" s="49"/>
      <c r="EC4" s="49"/>
      <c r="ED4" s="49"/>
      <c r="EE4" s="49"/>
      <c r="EF4" s="49"/>
      <c r="EG4" s="49"/>
      <c r="EH4" s="49"/>
      <c r="EI4" s="49"/>
      <c r="EJ4" s="49"/>
      <c r="EK4" s="49"/>
      <c r="EL4" s="49"/>
      <c r="EM4" s="49">
        <v>100</v>
      </c>
      <c r="EN4" s="49"/>
      <c r="EO4" s="49"/>
      <c r="EP4" s="49"/>
      <c r="EQ4" s="49"/>
      <c r="ER4" s="49"/>
      <c r="ES4" s="49"/>
      <c r="ET4" s="49"/>
      <c r="EU4" s="49"/>
      <c r="EV4" s="49"/>
      <c r="EW4" s="49"/>
      <c r="EX4" s="49"/>
      <c r="EY4" s="49"/>
      <c r="EZ4" s="49"/>
      <c r="FA4" s="49"/>
      <c r="FB4" s="49"/>
      <c r="FC4" s="49"/>
      <c r="FD4" s="49"/>
      <c r="FE4" s="49"/>
      <c r="FF4" s="49"/>
      <c r="FG4" s="49"/>
      <c r="FH4" s="49"/>
      <c r="FI4" s="49"/>
      <c r="FJ4" s="49"/>
      <c r="FK4" s="49"/>
      <c r="FL4" s="49"/>
      <c r="FM4" s="49"/>
      <c r="FN4" s="49"/>
      <c r="FO4" s="49"/>
      <c r="FP4" s="49"/>
      <c r="FQ4" s="49"/>
      <c r="FR4" s="49"/>
      <c r="FS4" s="49"/>
      <c r="FT4" s="49"/>
      <c r="FU4" s="49"/>
      <c r="FV4" s="49"/>
      <c r="FW4" s="49">
        <v>3</v>
      </c>
      <c r="FX4" t="s">
        <v>130</v>
      </c>
    </row>
    <row r="5" spans="1:180" x14ac:dyDescent="0.25">
      <c r="A5" t="s">
        <v>481</v>
      </c>
      <c r="B5" s="49">
        <v>2023</v>
      </c>
      <c r="C5" s="49">
        <v>43.099998474121094</v>
      </c>
      <c r="D5" s="49">
        <v>82.569027610008675</v>
      </c>
      <c r="E5" s="49">
        <v>8.8207427739430386</v>
      </c>
      <c r="F5" s="49">
        <v>8.6102296160482865</v>
      </c>
      <c r="G5" s="49">
        <v>91.389770383951713</v>
      </c>
      <c r="H5" s="49">
        <v>91.212979594477986</v>
      </c>
      <c r="I5" s="49"/>
      <c r="J5" s="49"/>
      <c r="K5" s="49"/>
      <c r="L5" s="49"/>
      <c r="M5" s="49"/>
      <c r="N5" s="49"/>
      <c r="O5" s="49"/>
      <c r="P5" s="49"/>
      <c r="Q5" s="49"/>
      <c r="R5" s="49"/>
      <c r="S5" s="49"/>
      <c r="T5" s="49"/>
      <c r="U5" s="49">
        <v>0</v>
      </c>
      <c r="V5" s="49">
        <v>100</v>
      </c>
      <c r="W5" s="49"/>
      <c r="X5" s="49">
        <v>84.489241612396086</v>
      </c>
      <c r="Y5" s="49">
        <v>7.3567497417472225</v>
      </c>
      <c r="Z5" s="49">
        <v>8.1540086458566918</v>
      </c>
      <c r="AA5" s="49">
        <v>91.845991354143308</v>
      </c>
      <c r="AB5" s="49">
        <v>91.845991354143308</v>
      </c>
      <c r="AC5" s="49"/>
      <c r="AD5" s="49"/>
      <c r="AE5" s="49"/>
      <c r="AF5" s="49"/>
      <c r="AG5" s="49"/>
      <c r="AH5" s="49"/>
      <c r="AI5" s="49"/>
      <c r="AJ5" s="49">
        <v>0.25</v>
      </c>
      <c r="AK5" s="49">
        <v>99.75</v>
      </c>
      <c r="AL5" s="49"/>
      <c r="AM5" s="49">
        <v>67.759562841530055</v>
      </c>
      <c r="AN5" s="49">
        <v>26.43663995433792</v>
      </c>
      <c r="AO5" s="49">
        <v>5.8037972041320245</v>
      </c>
      <c r="AP5" s="49">
        <v>94.196202795867976</v>
      </c>
      <c r="AQ5" s="49">
        <v>94.196202795867976</v>
      </c>
      <c r="AR5" s="49"/>
      <c r="AS5" s="49"/>
      <c r="AT5" s="49"/>
      <c r="AU5" s="49"/>
      <c r="AV5" s="49"/>
      <c r="AW5" s="49"/>
      <c r="AX5" s="49"/>
      <c r="AY5" s="49"/>
      <c r="AZ5" s="49"/>
      <c r="BA5" s="49"/>
      <c r="BB5" s="49"/>
      <c r="BC5" s="49"/>
      <c r="BD5" s="49"/>
      <c r="BE5" s="49"/>
      <c r="BF5" s="49"/>
      <c r="BG5" s="49">
        <v>67.759562841530055</v>
      </c>
      <c r="BH5" s="49">
        <v>26.546506392694027</v>
      </c>
      <c r="BI5" s="49">
        <v>5.6939307657759173</v>
      </c>
      <c r="BJ5" s="49">
        <v>94.306069234224083</v>
      </c>
      <c r="BK5" s="49">
        <v>94.306069234224083</v>
      </c>
      <c r="BL5" s="49"/>
      <c r="BM5" s="49"/>
      <c r="BN5" s="49"/>
      <c r="BO5" s="49"/>
      <c r="BP5" s="49"/>
      <c r="BQ5" s="49"/>
      <c r="BR5" s="49"/>
      <c r="BS5" s="49"/>
      <c r="BT5" s="49"/>
      <c r="BU5" s="49"/>
      <c r="BV5" s="49">
        <v>63.024118886143697</v>
      </c>
      <c r="BW5" s="49">
        <v>36.824131113856311</v>
      </c>
      <c r="BX5" s="49">
        <v>0.15174999999999272</v>
      </c>
      <c r="BY5" s="49">
        <v>68.862693015944387</v>
      </c>
      <c r="BZ5" s="49">
        <v>63.024118886143697</v>
      </c>
      <c r="CA5" s="49"/>
      <c r="CB5" s="49"/>
      <c r="CC5" s="49"/>
      <c r="CD5" s="49"/>
      <c r="CE5" s="49"/>
      <c r="CF5" s="49"/>
      <c r="CG5" s="49"/>
      <c r="CH5" s="49"/>
      <c r="CI5" s="49"/>
      <c r="CJ5" s="49"/>
      <c r="CK5" s="49"/>
      <c r="CL5" s="49"/>
      <c r="CM5" s="49">
        <v>0</v>
      </c>
      <c r="CN5" s="49"/>
      <c r="CO5" s="49"/>
      <c r="CP5" s="49">
        <v>62.876298338198467</v>
      </c>
      <c r="CQ5" s="49">
        <v>36.950701661801531</v>
      </c>
      <c r="CR5" s="49">
        <v>0.17300000000000182</v>
      </c>
      <c r="CS5" s="49">
        <v>68.642627262519682</v>
      </c>
      <c r="CT5" s="49">
        <v>62.876298338198467</v>
      </c>
      <c r="CU5" s="49"/>
      <c r="CV5" s="49"/>
      <c r="CW5" s="49">
        <v>0.17889999999999873</v>
      </c>
      <c r="CX5" s="49"/>
      <c r="CY5" s="49"/>
      <c r="CZ5" s="49"/>
      <c r="DA5" s="49"/>
      <c r="DB5" s="49">
        <v>0</v>
      </c>
      <c r="DC5" s="49"/>
      <c r="DD5" s="49"/>
      <c r="DE5" s="49"/>
      <c r="DF5" s="49"/>
      <c r="DG5" s="49">
        <v>0</v>
      </c>
      <c r="DH5" s="49">
        <v>83.54627660004553</v>
      </c>
      <c r="DI5" s="49"/>
      <c r="DJ5" s="49"/>
      <c r="DK5" s="49"/>
      <c r="DL5" s="49"/>
      <c r="DM5" s="49"/>
      <c r="DN5" s="49"/>
      <c r="DO5" s="49"/>
      <c r="DP5" s="49"/>
      <c r="DQ5" s="49"/>
      <c r="DR5" s="49"/>
      <c r="DS5" s="49"/>
      <c r="DT5" s="49"/>
      <c r="DU5" s="49"/>
      <c r="DV5" s="49">
        <v>0</v>
      </c>
      <c r="DW5" s="49"/>
      <c r="DX5" s="49"/>
      <c r="DY5" s="49"/>
      <c r="DZ5" s="49"/>
      <c r="EA5" s="49">
        <v>0</v>
      </c>
      <c r="EB5" s="49">
        <v>83.590543723333212</v>
      </c>
      <c r="EC5" s="49"/>
      <c r="ED5" s="49"/>
      <c r="EE5" s="49"/>
      <c r="EF5" s="49">
        <v>0</v>
      </c>
      <c r="EG5" s="49"/>
      <c r="EH5" s="49"/>
      <c r="EI5" s="49"/>
      <c r="EJ5" s="49"/>
      <c r="EK5" s="49">
        <v>0</v>
      </c>
      <c r="EL5" s="49"/>
      <c r="EM5" s="49"/>
      <c r="EN5" s="49"/>
      <c r="EO5" s="49"/>
      <c r="EP5" s="49"/>
      <c r="EQ5" s="49"/>
      <c r="ER5" s="49"/>
      <c r="ES5" s="49"/>
      <c r="ET5" s="49"/>
      <c r="EU5" s="49"/>
      <c r="EV5" s="49"/>
      <c r="EW5" s="49"/>
      <c r="EX5" s="49"/>
      <c r="EY5" s="49"/>
      <c r="EZ5" s="49"/>
      <c r="FA5" s="49"/>
      <c r="FB5" s="49"/>
      <c r="FC5" s="49"/>
      <c r="FD5" s="49"/>
      <c r="FE5" s="49"/>
      <c r="FF5" s="49"/>
      <c r="FG5" s="49"/>
      <c r="FH5" s="49"/>
      <c r="FI5" s="49"/>
      <c r="FJ5" s="49"/>
      <c r="FK5" s="49"/>
      <c r="FL5" s="49"/>
      <c r="FM5" s="49"/>
      <c r="FN5" s="49"/>
      <c r="FO5" s="49"/>
      <c r="FP5" s="49"/>
      <c r="FQ5" s="49"/>
      <c r="FR5" s="49"/>
      <c r="FS5" s="49"/>
      <c r="FT5" s="49"/>
      <c r="FU5" s="49"/>
      <c r="FV5" s="49"/>
      <c r="FW5" s="49">
        <v>4</v>
      </c>
      <c r="FX5" t="s">
        <v>498</v>
      </c>
    </row>
    <row r="6" spans="1:180" x14ac:dyDescent="0.25">
      <c r="A6" t="s">
        <v>482</v>
      </c>
      <c r="B6" s="49">
        <v>2023</v>
      </c>
      <c r="C6" s="49">
        <v>77.257003784179688</v>
      </c>
      <c r="D6" s="49">
        <v>88.140199999999993</v>
      </c>
      <c r="E6" s="49">
        <v>9.9730000000000274</v>
      </c>
      <c r="F6" s="49">
        <v>1.8867999999999796</v>
      </c>
      <c r="G6" s="49">
        <v>98.11320000000002</v>
      </c>
      <c r="H6" s="49">
        <v>92.857100000000003</v>
      </c>
      <c r="I6" s="49">
        <v>96.507900000000006</v>
      </c>
      <c r="J6" s="49">
        <v>2.22229999999999</v>
      </c>
      <c r="K6" s="49">
        <v>1.2698000000000036</v>
      </c>
      <c r="L6" s="49">
        <v>98.730199999999996</v>
      </c>
      <c r="M6" s="49">
        <v>97.142899999999997</v>
      </c>
      <c r="N6" s="49">
        <v>81.967200000000005</v>
      </c>
      <c r="O6" s="49">
        <v>15.690899999999985</v>
      </c>
      <c r="P6" s="49">
        <v>2.3419000000000096</v>
      </c>
      <c r="Q6" s="49">
        <v>97.65809999999999</v>
      </c>
      <c r="R6" s="49">
        <v>89.695599999999999</v>
      </c>
      <c r="S6" s="49">
        <v>98.936199999999999</v>
      </c>
      <c r="T6" s="49">
        <v>0</v>
      </c>
      <c r="U6" s="49">
        <v>1.0638000000000005</v>
      </c>
      <c r="V6" s="49">
        <v>98.936199999999999</v>
      </c>
      <c r="W6" s="49">
        <v>98.936199999999999</v>
      </c>
      <c r="X6" s="49">
        <v>86.532499999999999</v>
      </c>
      <c r="Y6" s="49">
        <v>11.455099999999987</v>
      </c>
      <c r="Z6" s="49">
        <v>2.0124000000000137</v>
      </c>
      <c r="AA6" s="49">
        <v>97.987599999999986</v>
      </c>
      <c r="AB6" s="49">
        <v>91.950500000000005</v>
      </c>
      <c r="AC6" s="49">
        <v>87.164199999999994</v>
      </c>
      <c r="AD6" s="49">
        <v>10.895499999999998</v>
      </c>
      <c r="AE6" s="49">
        <v>1.9403000000000077</v>
      </c>
      <c r="AF6" s="49">
        <v>98.059699999999992</v>
      </c>
      <c r="AG6" s="49">
        <v>92.238799999999998</v>
      </c>
      <c r="AH6" s="49">
        <v>96.875</v>
      </c>
      <c r="AI6" s="49">
        <v>1.5625</v>
      </c>
      <c r="AJ6" s="49">
        <v>1.5625</v>
      </c>
      <c r="AK6" s="49">
        <v>98.4375</v>
      </c>
      <c r="AL6" s="49">
        <v>98.4375</v>
      </c>
      <c r="AM6" s="49">
        <v>21.6981</v>
      </c>
      <c r="AN6" s="49">
        <v>61.994500000000002</v>
      </c>
      <c r="AO6" s="49">
        <v>16.307400000000001</v>
      </c>
      <c r="AP6" s="49">
        <v>83.692599999999999</v>
      </c>
      <c r="AQ6" s="49">
        <v>79.380099999999999</v>
      </c>
      <c r="AR6" s="49">
        <v>46.666699999999999</v>
      </c>
      <c r="AS6" s="49">
        <v>42.539800000000007</v>
      </c>
      <c r="AT6" s="49">
        <v>10.793499999999995</v>
      </c>
      <c r="AU6" s="49">
        <v>89.206500000000005</v>
      </c>
      <c r="AV6" s="49">
        <v>86.984099999999998</v>
      </c>
      <c r="AW6" s="49">
        <v>3.2787000000000002</v>
      </c>
      <c r="AX6" s="49">
        <v>76.346699999999998</v>
      </c>
      <c r="AY6" s="49">
        <v>20.374600000000001</v>
      </c>
      <c r="AZ6" s="49">
        <v>79.625399999999999</v>
      </c>
      <c r="BA6" s="49">
        <v>73.770499999999998</v>
      </c>
      <c r="BB6" s="49">
        <v>74.468100000000007</v>
      </c>
      <c r="BC6" s="49">
        <v>24.468099999999993</v>
      </c>
      <c r="BD6" s="49">
        <v>1.0638000000000005</v>
      </c>
      <c r="BE6" s="49">
        <v>98.936199999999999</v>
      </c>
      <c r="BF6" s="49">
        <v>98.936199999999999</v>
      </c>
      <c r="BG6" s="49">
        <v>13.777100000000001</v>
      </c>
      <c r="BH6" s="49">
        <v>67.647099999999995</v>
      </c>
      <c r="BI6" s="49">
        <v>18.575800000000001</v>
      </c>
      <c r="BJ6" s="49">
        <v>81.424199999999999</v>
      </c>
      <c r="BK6" s="49">
        <v>76.470600000000005</v>
      </c>
      <c r="BL6" s="49">
        <v>17.313400000000001</v>
      </c>
      <c r="BM6" s="49">
        <v>65.074600000000004</v>
      </c>
      <c r="BN6" s="49">
        <v>17.611999999999995</v>
      </c>
      <c r="BO6" s="49">
        <v>82.388000000000005</v>
      </c>
      <c r="BP6" s="49">
        <v>77.761200000000002</v>
      </c>
      <c r="BQ6" s="49">
        <v>60.9375</v>
      </c>
      <c r="BR6" s="49">
        <v>34.375</v>
      </c>
      <c r="BS6" s="49">
        <v>4.6875</v>
      </c>
      <c r="BT6" s="49">
        <v>95.3125</v>
      </c>
      <c r="BU6" s="49">
        <v>93.75</v>
      </c>
      <c r="BV6" s="49">
        <v>92.991900000000001</v>
      </c>
      <c r="BW6" s="49">
        <v>4.5822000000000003</v>
      </c>
      <c r="BX6" s="49">
        <v>2.4258999999999986</v>
      </c>
      <c r="BY6" s="49">
        <v>94.878699999999995</v>
      </c>
      <c r="BZ6" s="49">
        <v>95.687299999999993</v>
      </c>
      <c r="CA6" s="49">
        <v>97.777799999999999</v>
      </c>
      <c r="CB6" s="49">
        <v>1.9047000000000054</v>
      </c>
      <c r="CC6" s="49">
        <v>0.31749999999999545</v>
      </c>
      <c r="CD6" s="49">
        <v>98.095200000000006</v>
      </c>
      <c r="CE6" s="49">
        <v>99.365099999999998</v>
      </c>
      <c r="CF6" s="49">
        <v>89.461399999999998</v>
      </c>
      <c r="CG6" s="49">
        <v>6.5572999999999979</v>
      </c>
      <c r="CH6" s="49">
        <v>3.9813000000000045</v>
      </c>
      <c r="CI6" s="49">
        <v>92.505899999999997</v>
      </c>
      <c r="CJ6" s="49">
        <v>92.974199999999996</v>
      </c>
      <c r="CK6" s="49">
        <v>97.872299999999996</v>
      </c>
      <c r="CL6" s="49">
        <v>2.1277000000000044</v>
      </c>
      <c r="CM6" s="49">
        <v>0</v>
      </c>
      <c r="CN6" s="49">
        <v>98.936199999999999</v>
      </c>
      <c r="CO6" s="49">
        <v>98.936199999999999</v>
      </c>
      <c r="CP6" s="49">
        <v>92.260099999999994</v>
      </c>
      <c r="CQ6" s="49">
        <v>4.9535000000000053</v>
      </c>
      <c r="CR6" s="49">
        <v>2.7864000000000004</v>
      </c>
      <c r="CS6" s="49">
        <v>94.272400000000005</v>
      </c>
      <c r="CT6" s="49">
        <v>95.2012</v>
      </c>
      <c r="CU6" s="49">
        <v>92.835800000000006</v>
      </c>
      <c r="CV6" s="49">
        <v>4.626899999999992</v>
      </c>
      <c r="CW6" s="49">
        <v>2.5373000000000019</v>
      </c>
      <c r="CX6" s="49">
        <v>94.7761</v>
      </c>
      <c r="CY6" s="49">
        <v>95.522400000000005</v>
      </c>
      <c r="CZ6" s="49">
        <v>93.75</v>
      </c>
      <c r="DA6" s="49">
        <v>4.6875</v>
      </c>
      <c r="DB6" s="49">
        <v>1.5625</v>
      </c>
      <c r="DC6" s="49">
        <v>95.3125</v>
      </c>
      <c r="DD6" s="49">
        <v>96.875</v>
      </c>
      <c r="DE6" s="49">
        <v>51.6173</v>
      </c>
      <c r="DF6" s="49">
        <v>44.204800000000006</v>
      </c>
      <c r="DG6" s="49">
        <v>4.177899999999994</v>
      </c>
      <c r="DH6" s="49">
        <v>60.646900000000002</v>
      </c>
      <c r="DI6" s="49">
        <v>81.536299999999997</v>
      </c>
      <c r="DJ6" s="49">
        <v>66.349199999999996</v>
      </c>
      <c r="DK6" s="49">
        <v>31.746000000000009</v>
      </c>
      <c r="DL6" s="49">
        <v>1.9047999999999945</v>
      </c>
      <c r="DM6" s="49">
        <v>72.063500000000005</v>
      </c>
      <c r="DN6" s="49">
        <v>91.428600000000003</v>
      </c>
      <c r="DO6" s="49">
        <v>40.749400000000001</v>
      </c>
      <c r="DP6" s="49">
        <v>53.395800000000001</v>
      </c>
      <c r="DQ6" s="49">
        <v>5.8547999999999973</v>
      </c>
      <c r="DR6" s="49">
        <v>52.224800000000002</v>
      </c>
      <c r="DS6" s="49">
        <v>74.238900000000001</v>
      </c>
      <c r="DT6" s="49">
        <v>89.361699999999999</v>
      </c>
      <c r="DU6" s="49">
        <v>9.5745000000000005</v>
      </c>
      <c r="DV6" s="49">
        <v>1.0638000000000005</v>
      </c>
      <c r="DW6" s="49">
        <v>92.553200000000004</v>
      </c>
      <c r="DX6" s="49">
        <v>95.744600000000005</v>
      </c>
      <c r="DY6" s="49">
        <v>46.13</v>
      </c>
      <c r="DZ6" s="49">
        <v>49.225999999999992</v>
      </c>
      <c r="EA6" s="49">
        <v>4.6440000000000055</v>
      </c>
      <c r="EB6" s="49">
        <v>56.037199999999999</v>
      </c>
      <c r="EC6" s="49">
        <v>79.1023</v>
      </c>
      <c r="ED6" s="49">
        <v>50</v>
      </c>
      <c r="EE6" s="49">
        <v>45.373099999999994</v>
      </c>
      <c r="EF6" s="49">
        <v>4.6269000000000062</v>
      </c>
      <c r="EG6" s="49">
        <v>59.253700000000002</v>
      </c>
      <c r="EH6" s="49">
        <v>80.447699999999998</v>
      </c>
      <c r="EI6" s="49">
        <v>68.75</v>
      </c>
      <c r="EJ6" s="49">
        <v>31.25</v>
      </c>
      <c r="EK6" s="49">
        <v>0</v>
      </c>
      <c r="EL6" s="49">
        <v>76.5625</v>
      </c>
      <c r="EM6" s="49">
        <v>90.625</v>
      </c>
      <c r="EN6" s="49">
        <v>61.994599999999998</v>
      </c>
      <c r="EO6" s="49">
        <v>30.458199999999998</v>
      </c>
      <c r="EP6" s="49">
        <v>7.5472000000000037</v>
      </c>
      <c r="EQ6" s="49">
        <v>72.641499999999994</v>
      </c>
      <c r="ER6" s="49">
        <v>74.393500000000003</v>
      </c>
      <c r="ES6" s="49">
        <v>73.015900000000002</v>
      </c>
      <c r="ET6" s="49">
        <v>24.126999999999995</v>
      </c>
      <c r="EU6" s="49">
        <v>2.8571000000000026</v>
      </c>
      <c r="EV6" s="49">
        <v>80.952399999999997</v>
      </c>
      <c r="EW6" s="49">
        <v>82.857100000000003</v>
      </c>
      <c r="EX6" s="49">
        <v>53.864199999999997</v>
      </c>
      <c r="EY6" s="49">
        <v>35.128799999999998</v>
      </c>
      <c r="EZ6" s="49">
        <v>11.007000000000005</v>
      </c>
      <c r="FA6" s="49">
        <v>66.510499999999993</v>
      </c>
      <c r="FB6" s="49">
        <v>68.149900000000002</v>
      </c>
      <c r="FC6" s="49">
        <v>88.297899999999998</v>
      </c>
      <c r="FD6" s="49">
        <v>10.638300000000001</v>
      </c>
      <c r="FE6" s="49">
        <v>1.0638000000000005</v>
      </c>
      <c r="FF6" s="49">
        <v>94.680899999999994</v>
      </c>
      <c r="FG6" s="49">
        <v>90.4255</v>
      </c>
      <c r="FH6" s="49">
        <v>58.204300000000003</v>
      </c>
      <c r="FI6" s="49">
        <v>33.28179999999999</v>
      </c>
      <c r="FJ6" s="49">
        <v>8.5139000000000067</v>
      </c>
      <c r="FK6" s="49">
        <v>69.504599999999996</v>
      </c>
      <c r="FL6" s="49">
        <v>72.136200000000002</v>
      </c>
      <c r="FM6" s="49">
        <v>61.4925</v>
      </c>
      <c r="FN6" s="49">
        <v>30.597100000000005</v>
      </c>
      <c r="FO6" s="49">
        <v>7.9103999999999957</v>
      </c>
      <c r="FP6" s="49">
        <v>72.238799999999998</v>
      </c>
      <c r="FQ6" s="49">
        <v>73.880600000000001</v>
      </c>
      <c r="FR6" s="49">
        <v>68.75</v>
      </c>
      <c r="FS6" s="49">
        <v>26.5625</v>
      </c>
      <c r="FT6" s="49">
        <v>4.6875</v>
      </c>
      <c r="FU6" s="49">
        <v>79.6875</v>
      </c>
      <c r="FV6" s="49">
        <v>79.6875</v>
      </c>
      <c r="FW6" s="49">
        <v>5</v>
      </c>
      <c r="FX6" t="s">
        <v>499</v>
      </c>
    </row>
    <row r="7" spans="1:180" x14ac:dyDescent="0.25">
      <c r="A7" t="s">
        <v>476</v>
      </c>
      <c r="B7" s="49">
        <v>2023</v>
      </c>
      <c r="C7" s="49">
        <v>71.5989990234375</v>
      </c>
      <c r="D7" s="49">
        <v>67.656900411479214</v>
      </c>
      <c r="E7" s="49">
        <v>32.343099588520786</v>
      </c>
      <c r="F7" s="49">
        <v>0</v>
      </c>
      <c r="G7" s="49">
        <v>100</v>
      </c>
      <c r="H7" s="49">
        <v>100</v>
      </c>
      <c r="I7" s="49">
        <v>76.994200000000006</v>
      </c>
      <c r="J7" s="49">
        <v>23.005799999999994</v>
      </c>
      <c r="K7" s="49">
        <v>0</v>
      </c>
      <c r="L7" s="49">
        <v>100</v>
      </c>
      <c r="M7" s="49">
        <v>100</v>
      </c>
      <c r="N7" s="49">
        <v>52.933700000000002</v>
      </c>
      <c r="O7" s="49">
        <v>47.066299999999998</v>
      </c>
      <c r="P7" s="49">
        <v>0</v>
      </c>
      <c r="Q7" s="49">
        <v>100</v>
      </c>
      <c r="R7" s="49">
        <v>100</v>
      </c>
      <c r="S7" s="49">
        <v>86.353902964426879</v>
      </c>
      <c r="T7" s="49">
        <v>13.646097035573121</v>
      </c>
      <c r="U7" s="49">
        <v>0</v>
      </c>
      <c r="V7" s="49">
        <v>100</v>
      </c>
      <c r="W7" s="49">
        <v>100</v>
      </c>
      <c r="X7" s="49">
        <v>65.729445320527134</v>
      </c>
      <c r="Y7" s="49">
        <v>34.270554679472866</v>
      </c>
      <c r="Z7" s="49">
        <v>0</v>
      </c>
      <c r="AA7" s="49">
        <v>100</v>
      </c>
      <c r="AB7" s="49">
        <v>100</v>
      </c>
      <c r="AC7" s="49">
        <v>66.5839</v>
      </c>
      <c r="AD7" s="49">
        <v>33.4161</v>
      </c>
      <c r="AE7" s="49">
        <v>0</v>
      </c>
      <c r="AF7" s="49">
        <v>100</v>
      </c>
      <c r="AG7" s="49">
        <v>100</v>
      </c>
      <c r="AH7" s="49"/>
      <c r="AI7" s="49"/>
      <c r="AJ7" s="49"/>
      <c r="AK7" s="49"/>
      <c r="AL7" s="49"/>
      <c r="AM7" s="49">
        <v>2.770519262981574</v>
      </c>
      <c r="AN7" s="49"/>
      <c r="AO7" s="49"/>
      <c r="AP7" s="49"/>
      <c r="AQ7" s="49">
        <v>72.339206583666964</v>
      </c>
      <c r="AR7" s="49"/>
      <c r="AS7" s="49"/>
      <c r="AT7" s="49"/>
      <c r="AU7" s="49"/>
      <c r="AV7" s="49"/>
      <c r="AW7" s="49"/>
      <c r="AX7" s="49"/>
      <c r="AY7" s="49"/>
      <c r="AZ7" s="49"/>
      <c r="BA7" s="49"/>
      <c r="BB7" s="49">
        <v>57.916699999999999</v>
      </c>
      <c r="BC7" s="49"/>
      <c r="BD7" s="49"/>
      <c r="BE7" s="49"/>
      <c r="BF7" s="49">
        <v>93.051330798479086</v>
      </c>
      <c r="BG7" s="49">
        <v>15.573519488883903</v>
      </c>
      <c r="BH7" s="49"/>
      <c r="BI7" s="49"/>
      <c r="BJ7" s="49"/>
      <c r="BK7" s="49">
        <v>71.82276077730603</v>
      </c>
      <c r="BL7" s="49"/>
      <c r="BM7" s="49"/>
      <c r="BN7" s="49"/>
      <c r="BO7" s="49"/>
      <c r="BP7" s="49"/>
      <c r="BQ7" s="49"/>
      <c r="BR7" s="49"/>
      <c r="BS7" s="49"/>
      <c r="BT7" s="49"/>
      <c r="BU7" s="49"/>
      <c r="BV7" s="49">
        <v>49.089399999999998</v>
      </c>
      <c r="BW7" s="49">
        <v>25.607100000000003</v>
      </c>
      <c r="BX7" s="49">
        <v>25.3035</v>
      </c>
      <c r="BY7" s="49">
        <v>53.421599999999998</v>
      </c>
      <c r="BZ7" s="49">
        <v>70.364199999999997</v>
      </c>
      <c r="CA7" s="49">
        <v>58.073900000000002</v>
      </c>
      <c r="CB7" s="49">
        <v>24.610899999999994</v>
      </c>
      <c r="CC7" s="49">
        <v>17.315200000000004</v>
      </c>
      <c r="CD7" s="49">
        <v>62.5486</v>
      </c>
      <c r="CE7" s="49">
        <v>78.210099999999997</v>
      </c>
      <c r="CF7" s="49">
        <v>37.308700000000002</v>
      </c>
      <c r="CG7" s="49">
        <v>26.913200000000003</v>
      </c>
      <c r="CH7" s="49">
        <v>35.778099999999995</v>
      </c>
      <c r="CI7" s="49">
        <v>41.454099999999997</v>
      </c>
      <c r="CJ7" s="49">
        <v>60.076500000000003</v>
      </c>
      <c r="CK7" s="49">
        <v>73.75</v>
      </c>
      <c r="CL7" s="49">
        <v>23.541700000000006</v>
      </c>
      <c r="CM7" s="49">
        <v>2.7082999999999942</v>
      </c>
      <c r="CN7" s="49">
        <v>77.291700000000006</v>
      </c>
      <c r="CO7" s="49">
        <v>93.75</v>
      </c>
      <c r="CP7" s="49">
        <v>45.324399999999997</v>
      </c>
      <c r="CQ7" s="49">
        <v>25.92240000000001</v>
      </c>
      <c r="CR7" s="49">
        <v>28.753199999999993</v>
      </c>
      <c r="CS7" s="49">
        <v>49.7774</v>
      </c>
      <c r="CT7" s="49">
        <v>66.793899999999994</v>
      </c>
      <c r="CU7" s="49">
        <v>49.089399999999998</v>
      </c>
      <c r="CV7" s="49">
        <v>25.607100000000003</v>
      </c>
      <c r="CW7" s="49">
        <v>25.3035</v>
      </c>
      <c r="CX7" s="49">
        <v>53.421599999999998</v>
      </c>
      <c r="CY7" s="49">
        <v>70.364199999999997</v>
      </c>
      <c r="CZ7" s="49"/>
      <c r="DA7" s="49"/>
      <c r="DB7" s="49">
        <v>0</v>
      </c>
      <c r="DC7" s="49"/>
      <c r="DD7" s="49"/>
      <c r="DE7" s="49">
        <v>20.502199999999998</v>
      </c>
      <c r="DF7" s="49">
        <v>45.446999999999989</v>
      </c>
      <c r="DG7" s="49">
        <v>34.05080000000001</v>
      </c>
      <c r="DH7" s="49">
        <v>58.211717011397212</v>
      </c>
      <c r="DI7" s="49">
        <v>40.4091426340228</v>
      </c>
      <c r="DJ7" s="49">
        <v>25.389099999999999</v>
      </c>
      <c r="DK7" s="49">
        <v>47.373499999999993</v>
      </c>
      <c r="DL7" s="49">
        <v>27.237400000000008</v>
      </c>
      <c r="DM7" s="49">
        <v>59.922199999999997</v>
      </c>
      <c r="DN7" s="49">
        <v>32.7821</v>
      </c>
      <c r="DO7" s="49">
        <v>14.0944</v>
      </c>
      <c r="DP7" s="49">
        <v>42.920899999999996</v>
      </c>
      <c r="DQ7" s="49">
        <v>42.984699999999997</v>
      </c>
      <c r="DR7" s="49">
        <v>49.426000000000002</v>
      </c>
      <c r="DS7" s="49">
        <v>17.283200000000001</v>
      </c>
      <c r="DT7" s="49">
        <v>31.041699999999999</v>
      </c>
      <c r="DU7" s="49">
        <v>42.708300000000008</v>
      </c>
      <c r="DV7" s="49">
        <v>26.25</v>
      </c>
      <c r="DW7" s="49">
        <v>74.995547338403043</v>
      </c>
      <c r="DX7" s="49">
        <v>61.317190304182503</v>
      </c>
      <c r="DY7" s="49">
        <v>18.8931</v>
      </c>
      <c r="DZ7" s="49">
        <v>45.865199999999987</v>
      </c>
      <c r="EA7" s="49">
        <v>35.241700000000009</v>
      </c>
      <c r="EB7" s="49">
        <v>56.655177524575514</v>
      </c>
      <c r="EC7" s="49">
        <v>38.436253083109918</v>
      </c>
      <c r="ED7" s="49">
        <v>20.502199999999998</v>
      </c>
      <c r="EE7" s="49">
        <v>45.446999999999989</v>
      </c>
      <c r="EF7" s="49">
        <v>34.05080000000001</v>
      </c>
      <c r="EG7" s="49">
        <v>55.380800000000001</v>
      </c>
      <c r="EH7" s="49">
        <v>26.0762</v>
      </c>
      <c r="EI7" s="49"/>
      <c r="EJ7" s="49"/>
      <c r="EK7" s="49"/>
      <c r="EL7" s="49"/>
      <c r="EM7" s="49"/>
      <c r="EN7" s="49">
        <v>24.613700000000001</v>
      </c>
      <c r="EO7" s="49">
        <v>36.975700000000003</v>
      </c>
      <c r="EP7" s="49">
        <v>38.410600000000002</v>
      </c>
      <c r="EQ7" s="49">
        <v>56.7881</v>
      </c>
      <c r="ER7" s="49">
        <v>24.613700000000001</v>
      </c>
      <c r="ES7" s="49">
        <v>26.459099999999999</v>
      </c>
      <c r="ET7" s="49">
        <v>45.719899999999996</v>
      </c>
      <c r="EU7" s="49">
        <v>27.820999999999998</v>
      </c>
      <c r="EV7" s="49">
        <v>67.120599999999996</v>
      </c>
      <c r="EW7" s="49">
        <v>31.517499999999998</v>
      </c>
      <c r="EX7" s="49">
        <v>11.0969</v>
      </c>
      <c r="EY7" s="49">
        <v>36.607199999999992</v>
      </c>
      <c r="EZ7" s="49">
        <v>52.295900000000003</v>
      </c>
      <c r="FA7" s="49">
        <v>43.239800000000002</v>
      </c>
      <c r="FB7" s="49">
        <v>15.561199999999999</v>
      </c>
      <c r="FC7" s="49">
        <v>51.041699999999999</v>
      </c>
      <c r="FD7" s="49">
        <v>23.124999999999993</v>
      </c>
      <c r="FE7" s="49">
        <v>25.833300000000008</v>
      </c>
      <c r="FF7" s="49">
        <v>66.041700000000006</v>
      </c>
      <c r="FG7" s="49">
        <v>51.041699999999999</v>
      </c>
      <c r="FH7" s="49">
        <v>20.578900000000001</v>
      </c>
      <c r="FI7" s="49">
        <v>39.090299999999992</v>
      </c>
      <c r="FJ7" s="49">
        <v>40.330800000000004</v>
      </c>
      <c r="FK7" s="49">
        <v>55.375300000000003</v>
      </c>
      <c r="FL7" s="49">
        <v>20.578900000000001</v>
      </c>
      <c r="FM7" s="49">
        <v>19.8124</v>
      </c>
      <c r="FN7" s="49">
        <v>41.777000000000001</v>
      </c>
      <c r="FO7" s="49">
        <v>38.410600000000002</v>
      </c>
      <c r="FP7" s="49">
        <v>56.7881</v>
      </c>
      <c r="FQ7" s="49">
        <v>24.613700000000001</v>
      </c>
      <c r="FR7" s="49"/>
      <c r="FS7" s="49"/>
      <c r="FT7" s="49"/>
      <c r="FU7" s="49"/>
      <c r="FV7" s="49"/>
      <c r="FW7" s="49">
        <v>6</v>
      </c>
      <c r="FX7" t="s">
        <v>493</v>
      </c>
    </row>
    <row r="8" spans="1:180" x14ac:dyDescent="0.25">
      <c r="A8" t="s">
        <v>477</v>
      </c>
      <c r="B8" s="49">
        <v>2023</v>
      </c>
      <c r="C8" s="49">
        <v>92.019996643066406</v>
      </c>
      <c r="D8" s="49">
        <v>69.351699999999994</v>
      </c>
      <c r="E8" s="49">
        <v>7.4656000000000091</v>
      </c>
      <c r="F8" s="49">
        <v>23.182699999999997</v>
      </c>
      <c r="G8" s="49"/>
      <c r="H8" s="49">
        <v>91.159099999999995</v>
      </c>
      <c r="I8" s="49"/>
      <c r="J8" s="49"/>
      <c r="K8" s="49"/>
      <c r="L8" s="49"/>
      <c r="M8" s="49"/>
      <c r="N8" s="49"/>
      <c r="O8" s="49"/>
      <c r="P8" s="49"/>
      <c r="Q8" s="49"/>
      <c r="R8" s="49"/>
      <c r="S8" s="49"/>
      <c r="T8" s="49"/>
      <c r="U8" s="49"/>
      <c r="V8" s="49"/>
      <c r="W8" s="49"/>
      <c r="X8" s="49">
        <v>72.4846</v>
      </c>
      <c r="Y8" s="49">
        <v>3.4908000000000072</v>
      </c>
      <c r="Z8" s="49">
        <v>24.024599999999992</v>
      </c>
      <c r="AA8" s="49"/>
      <c r="AB8" s="49">
        <v>95.277199999999993</v>
      </c>
      <c r="AC8" s="49">
        <v>69.351699999999994</v>
      </c>
      <c r="AD8" s="49">
        <v>7.4656000000000091</v>
      </c>
      <c r="AE8" s="49">
        <v>23.182699999999997</v>
      </c>
      <c r="AF8" s="49"/>
      <c r="AG8" s="49">
        <v>91.159099999999995</v>
      </c>
      <c r="AH8" s="49"/>
      <c r="AI8" s="49"/>
      <c r="AJ8" s="49"/>
      <c r="AK8" s="49"/>
      <c r="AL8" s="49"/>
      <c r="AM8" s="49">
        <v>22.200399999999998</v>
      </c>
      <c r="AN8" s="49"/>
      <c r="AO8" s="49"/>
      <c r="AP8" s="49"/>
      <c r="AQ8" s="49">
        <v>83.104100000000003</v>
      </c>
      <c r="AR8" s="49"/>
      <c r="AS8" s="49"/>
      <c r="AT8" s="49"/>
      <c r="AU8" s="49"/>
      <c r="AV8" s="49"/>
      <c r="AW8" s="49"/>
      <c r="AX8" s="49"/>
      <c r="AY8" s="49"/>
      <c r="AZ8" s="49"/>
      <c r="BA8" s="49"/>
      <c r="BB8" s="49"/>
      <c r="BC8" s="49"/>
      <c r="BD8" s="49"/>
      <c r="BE8" s="49"/>
      <c r="BF8" s="49"/>
      <c r="BG8" s="49">
        <v>21.3552</v>
      </c>
      <c r="BH8" s="49"/>
      <c r="BI8" s="49"/>
      <c r="BJ8" s="49"/>
      <c r="BK8" s="49">
        <v>82.751499999999993</v>
      </c>
      <c r="BL8" s="49">
        <v>22.200399999999998</v>
      </c>
      <c r="BM8" s="49"/>
      <c r="BN8" s="49"/>
      <c r="BO8" s="49"/>
      <c r="BP8" s="49">
        <v>83.104100000000003</v>
      </c>
      <c r="BQ8" s="49"/>
      <c r="BR8" s="49"/>
      <c r="BS8" s="49"/>
      <c r="BT8" s="49"/>
      <c r="BU8" s="49"/>
      <c r="BV8" s="49">
        <v>58.742600000000003</v>
      </c>
      <c r="BW8" s="49"/>
      <c r="BX8" s="49"/>
      <c r="BY8" s="49">
        <v>72.298599999999993</v>
      </c>
      <c r="BZ8" s="49">
        <v>78.978399999999993</v>
      </c>
      <c r="CA8" s="49"/>
      <c r="CB8" s="49"/>
      <c r="CC8" s="49"/>
      <c r="CD8" s="49"/>
      <c r="CE8" s="49"/>
      <c r="CF8" s="49"/>
      <c r="CG8" s="49"/>
      <c r="CH8" s="49"/>
      <c r="CI8" s="49"/>
      <c r="CJ8" s="49"/>
      <c r="CK8" s="49"/>
      <c r="CL8" s="49"/>
      <c r="CM8" s="49"/>
      <c r="CN8" s="49"/>
      <c r="CO8" s="49"/>
      <c r="CP8" s="49">
        <v>57.494900000000001</v>
      </c>
      <c r="CQ8" s="49"/>
      <c r="CR8" s="49"/>
      <c r="CS8" s="49">
        <v>71.457899999999995</v>
      </c>
      <c r="CT8" s="49">
        <v>78.234099999999998</v>
      </c>
      <c r="CU8" s="49">
        <v>58.742600000000003</v>
      </c>
      <c r="CV8" s="49"/>
      <c r="CW8" s="49"/>
      <c r="CX8" s="49">
        <v>72.298599999999993</v>
      </c>
      <c r="CY8" s="49">
        <v>78.978399999999993</v>
      </c>
      <c r="CZ8" s="49"/>
      <c r="DA8" s="49"/>
      <c r="DB8" s="49"/>
      <c r="DC8" s="49"/>
      <c r="DD8" s="49"/>
      <c r="DE8" s="49">
        <v>22.003900000000002</v>
      </c>
      <c r="DF8" s="49"/>
      <c r="DG8" s="49"/>
      <c r="DH8" s="49">
        <v>80.157200000000003</v>
      </c>
      <c r="DI8" s="49">
        <v>28.487200000000001</v>
      </c>
      <c r="DJ8" s="49"/>
      <c r="DK8" s="49"/>
      <c r="DL8" s="49"/>
      <c r="DM8" s="49"/>
      <c r="DN8" s="49"/>
      <c r="DO8" s="49"/>
      <c r="DP8" s="49"/>
      <c r="DQ8" s="49"/>
      <c r="DR8" s="49"/>
      <c r="DS8" s="49"/>
      <c r="DT8" s="49"/>
      <c r="DU8" s="49"/>
      <c r="DV8" s="49"/>
      <c r="DW8" s="49"/>
      <c r="DX8" s="49"/>
      <c r="DY8" s="49">
        <v>20.328499999999998</v>
      </c>
      <c r="DZ8" s="49"/>
      <c r="EA8" s="49"/>
      <c r="EB8" s="49">
        <v>79.671499999999995</v>
      </c>
      <c r="EC8" s="49">
        <v>27.104700000000001</v>
      </c>
      <c r="ED8" s="49">
        <v>22.003900000000002</v>
      </c>
      <c r="EE8" s="49"/>
      <c r="EF8" s="49"/>
      <c r="EG8" s="49">
        <v>80.157200000000003</v>
      </c>
      <c r="EH8" s="49">
        <v>28.487200000000001</v>
      </c>
      <c r="EI8" s="49"/>
      <c r="EJ8" s="49"/>
      <c r="EK8" s="49"/>
      <c r="EL8" s="49"/>
      <c r="EM8" s="49"/>
      <c r="EN8" s="49">
        <v>30.451899999999998</v>
      </c>
      <c r="EO8" s="49">
        <v>51.277000000000001</v>
      </c>
      <c r="EP8" s="49">
        <v>18.271100000000004</v>
      </c>
      <c r="EQ8" s="49">
        <v>68.565799999999996</v>
      </c>
      <c r="ER8" s="49">
        <v>37.131599999999999</v>
      </c>
      <c r="ES8" s="49"/>
      <c r="ET8" s="49"/>
      <c r="EU8" s="49"/>
      <c r="EV8" s="49"/>
      <c r="EW8" s="49"/>
      <c r="EX8" s="49"/>
      <c r="EY8" s="49"/>
      <c r="EZ8" s="49"/>
      <c r="FA8" s="49"/>
      <c r="FB8" s="49"/>
      <c r="FC8" s="49"/>
      <c r="FD8" s="49"/>
      <c r="FE8" s="49"/>
      <c r="FF8" s="49"/>
      <c r="FG8" s="49"/>
      <c r="FH8" s="49">
        <v>29.5688</v>
      </c>
      <c r="FI8" s="49">
        <v>51.950699999999998</v>
      </c>
      <c r="FJ8" s="49">
        <v>18.480500000000006</v>
      </c>
      <c r="FK8" s="49">
        <v>67.761799999999994</v>
      </c>
      <c r="FL8" s="49">
        <v>36.5503</v>
      </c>
      <c r="FM8" s="49">
        <v>30.451899999999998</v>
      </c>
      <c r="FN8" s="49">
        <v>51.277000000000001</v>
      </c>
      <c r="FO8" s="49">
        <v>18.271100000000004</v>
      </c>
      <c r="FP8" s="49">
        <v>68.565799999999996</v>
      </c>
      <c r="FQ8" s="49">
        <v>37.131599999999999</v>
      </c>
      <c r="FR8" s="49"/>
      <c r="FS8" s="49"/>
      <c r="FT8" s="49"/>
      <c r="FU8" s="49"/>
      <c r="FV8" s="49"/>
      <c r="FW8" s="49">
        <v>7</v>
      </c>
      <c r="FX8" t="s">
        <v>494</v>
      </c>
    </row>
    <row r="9" spans="1:180" x14ac:dyDescent="0.25">
      <c r="A9" t="s">
        <v>484</v>
      </c>
      <c r="B9" s="49">
        <v>2023</v>
      </c>
      <c r="C9" s="49">
        <v>100</v>
      </c>
      <c r="D9" s="49">
        <v>100</v>
      </c>
      <c r="E9" s="49">
        <v>0</v>
      </c>
      <c r="F9" s="49">
        <v>0</v>
      </c>
      <c r="G9" s="49">
        <v>100</v>
      </c>
      <c r="H9" s="49">
        <v>100</v>
      </c>
      <c r="I9" s="49">
        <v>100</v>
      </c>
      <c r="J9" s="49">
        <v>0</v>
      </c>
      <c r="K9" s="49">
        <v>0</v>
      </c>
      <c r="L9" s="49">
        <v>100</v>
      </c>
      <c r="M9" s="49">
        <v>100</v>
      </c>
      <c r="N9" s="49"/>
      <c r="O9" s="49"/>
      <c r="P9" s="49"/>
      <c r="Q9" s="49"/>
      <c r="R9" s="49"/>
      <c r="S9" s="49"/>
      <c r="T9" s="49"/>
      <c r="U9" s="49"/>
      <c r="V9" s="49"/>
      <c r="W9" s="49"/>
      <c r="X9" s="49"/>
      <c r="Y9" s="49"/>
      <c r="Z9" s="49"/>
      <c r="AA9" s="49"/>
      <c r="AB9" s="49"/>
      <c r="AC9" s="49"/>
      <c r="AD9" s="49"/>
      <c r="AE9" s="49"/>
      <c r="AF9" s="49"/>
      <c r="AG9" s="49"/>
      <c r="AH9" s="49"/>
      <c r="AI9" s="49"/>
      <c r="AJ9" s="49"/>
      <c r="AK9" s="49"/>
      <c r="AL9" s="49"/>
      <c r="AM9" s="49">
        <v>100</v>
      </c>
      <c r="AN9" s="49">
        <v>0</v>
      </c>
      <c r="AO9" s="49">
        <v>0</v>
      </c>
      <c r="AP9" s="49">
        <v>100</v>
      </c>
      <c r="AQ9" s="49">
        <v>100</v>
      </c>
      <c r="AR9" s="49">
        <v>100</v>
      </c>
      <c r="AS9" s="49">
        <v>0</v>
      </c>
      <c r="AT9" s="49">
        <v>0</v>
      </c>
      <c r="AU9" s="49">
        <v>100</v>
      </c>
      <c r="AV9" s="49">
        <v>100</v>
      </c>
      <c r="AW9" s="49"/>
      <c r="AX9" s="49"/>
      <c r="AY9" s="49"/>
      <c r="AZ9" s="49"/>
      <c r="BA9" s="49"/>
      <c r="BB9" s="49"/>
      <c r="BC9" s="49"/>
      <c r="BD9" s="49"/>
      <c r="BE9" s="49"/>
      <c r="BF9" s="49"/>
      <c r="BG9" s="49"/>
      <c r="BH9" s="49"/>
      <c r="BI9" s="49"/>
      <c r="BJ9" s="49"/>
      <c r="BK9" s="49"/>
      <c r="BL9" s="49"/>
      <c r="BM9" s="49"/>
      <c r="BN9" s="49"/>
      <c r="BO9" s="49"/>
      <c r="BP9" s="49"/>
      <c r="BQ9" s="49"/>
      <c r="BR9" s="49"/>
      <c r="BS9" s="49"/>
      <c r="BT9" s="49"/>
      <c r="BU9" s="49"/>
      <c r="BV9" s="49">
        <v>100</v>
      </c>
      <c r="BW9" s="49">
        <v>0</v>
      </c>
      <c r="BX9" s="49">
        <v>0</v>
      </c>
      <c r="BY9" s="49">
        <v>100</v>
      </c>
      <c r="BZ9" s="49">
        <v>100</v>
      </c>
      <c r="CA9" s="49">
        <v>100</v>
      </c>
      <c r="CB9" s="49">
        <v>0</v>
      </c>
      <c r="CC9" s="49">
        <v>0</v>
      </c>
      <c r="CD9" s="49">
        <v>100</v>
      </c>
      <c r="CE9" s="49">
        <v>100</v>
      </c>
      <c r="CF9" s="49"/>
      <c r="CG9" s="49"/>
      <c r="CH9" s="49"/>
      <c r="CI9" s="49"/>
      <c r="CJ9" s="49"/>
      <c r="CK9" s="49"/>
      <c r="CL9" s="49"/>
      <c r="CM9" s="49"/>
      <c r="CN9" s="49"/>
      <c r="CO9" s="49"/>
      <c r="CP9" s="49"/>
      <c r="CQ9" s="49"/>
      <c r="CR9" s="49"/>
      <c r="CS9" s="49"/>
      <c r="CT9" s="49"/>
      <c r="CU9" s="49"/>
      <c r="CV9" s="49"/>
      <c r="CW9" s="49"/>
      <c r="CX9" s="49"/>
      <c r="CY9" s="49"/>
      <c r="CZ9" s="49"/>
      <c r="DA9" s="49"/>
      <c r="DB9" s="49"/>
      <c r="DC9" s="49"/>
      <c r="DD9" s="49"/>
      <c r="DE9" s="49"/>
      <c r="DF9" s="49"/>
      <c r="DG9" s="49"/>
      <c r="DH9" s="49"/>
      <c r="DI9" s="49"/>
      <c r="DJ9" s="49"/>
      <c r="DK9" s="49"/>
      <c r="DL9" s="49"/>
      <c r="DM9" s="49"/>
      <c r="DN9" s="49"/>
      <c r="DO9" s="49"/>
      <c r="DP9" s="49"/>
      <c r="DQ9" s="49"/>
      <c r="DR9" s="49"/>
      <c r="DS9" s="49"/>
      <c r="DT9" s="49"/>
      <c r="DU9" s="49"/>
      <c r="DV9" s="49"/>
      <c r="DW9" s="49"/>
      <c r="DX9" s="49"/>
      <c r="DY9" s="49"/>
      <c r="DZ9" s="49"/>
      <c r="EA9" s="49"/>
      <c r="EB9" s="49"/>
      <c r="EC9" s="49"/>
      <c r="ED9" s="49"/>
      <c r="EE9" s="49"/>
      <c r="EF9" s="49"/>
      <c r="EG9" s="49"/>
      <c r="EH9" s="49"/>
      <c r="EI9" s="49"/>
      <c r="EJ9" s="49"/>
      <c r="EK9" s="49"/>
      <c r="EL9" s="49"/>
      <c r="EM9" s="49"/>
      <c r="EN9" s="49">
        <v>100</v>
      </c>
      <c r="EO9" s="49">
        <v>0</v>
      </c>
      <c r="EP9" s="49">
        <v>0</v>
      </c>
      <c r="EQ9" s="49">
        <v>100</v>
      </c>
      <c r="ER9" s="49">
        <v>100</v>
      </c>
      <c r="ES9" s="49">
        <v>100</v>
      </c>
      <c r="ET9" s="49">
        <v>0</v>
      </c>
      <c r="EU9" s="49">
        <v>0</v>
      </c>
      <c r="EV9" s="49">
        <v>100</v>
      </c>
      <c r="EW9" s="49">
        <v>100</v>
      </c>
      <c r="EX9" s="49"/>
      <c r="EY9" s="49"/>
      <c r="EZ9" s="49"/>
      <c r="FA9" s="49"/>
      <c r="FB9" s="49"/>
      <c r="FC9" s="49"/>
      <c r="FD9" s="49"/>
      <c r="FE9" s="49"/>
      <c r="FF9" s="49"/>
      <c r="FG9" s="49"/>
      <c r="FH9" s="49"/>
      <c r="FI9" s="49"/>
      <c r="FJ9" s="49"/>
      <c r="FK9" s="49"/>
      <c r="FL9" s="49"/>
      <c r="FM9" s="49"/>
      <c r="FN9" s="49"/>
      <c r="FO9" s="49"/>
      <c r="FP9" s="49"/>
      <c r="FQ9" s="49"/>
      <c r="FR9" s="49"/>
      <c r="FS9" s="49"/>
      <c r="FT9" s="49"/>
      <c r="FU9" s="49"/>
      <c r="FV9" s="49"/>
      <c r="FW9" s="49">
        <v>8</v>
      </c>
      <c r="FX9" t="s">
        <v>501</v>
      </c>
    </row>
    <row r="10" spans="1:180" x14ac:dyDescent="0.25">
      <c r="A10" t="s">
        <v>469</v>
      </c>
      <c r="B10" s="49">
        <v>2023</v>
      </c>
      <c r="C10" s="49">
        <v>89.431999206542969</v>
      </c>
      <c r="D10" s="49"/>
      <c r="E10" s="49"/>
      <c r="F10" s="49"/>
      <c r="G10" s="49"/>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c r="DB10" s="49"/>
      <c r="DC10" s="49"/>
      <c r="DD10" s="49"/>
      <c r="DE10" s="49"/>
      <c r="DF10" s="49"/>
      <c r="DG10" s="49"/>
      <c r="DH10" s="49"/>
      <c r="DI10" s="49"/>
      <c r="DJ10" s="49"/>
      <c r="DK10" s="49"/>
      <c r="DL10" s="49"/>
      <c r="DM10" s="49"/>
      <c r="DN10" s="49"/>
      <c r="DO10" s="49"/>
      <c r="DP10" s="49"/>
      <c r="DQ10" s="49"/>
      <c r="DR10" s="49"/>
      <c r="DS10" s="49"/>
      <c r="DT10" s="49"/>
      <c r="DU10" s="49"/>
      <c r="DV10" s="49"/>
      <c r="DW10" s="49"/>
      <c r="DX10" s="49"/>
      <c r="DY10" s="49"/>
      <c r="DZ10" s="49"/>
      <c r="EA10" s="49"/>
      <c r="EB10" s="49"/>
      <c r="EC10" s="49"/>
      <c r="ED10" s="49"/>
      <c r="EE10" s="49"/>
      <c r="EF10" s="49"/>
      <c r="EG10" s="49">
        <v>83</v>
      </c>
      <c r="EH10" s="49"/>
      <c r="EI10" s="49"/>
      <c r="EJ10" s="49"/>
      <c r="EK10" s="49"/>
      <c r="EL10" s="49"/>
      <c r="EM10" s="49"/>
      <c r="EN10" s="49"/>
      <c r="EO10" s="49"/>
      <c r="EP10" s="49"/>
      <c r="EQ10" s="49"/>
      <c r="ER10" s="49"/>
      <c r="ES10" s="49"/>
      <c r="ET10" s="49"/>
      <c r="EU10" s="49"/>
      <c r="EV10" s="49"/>
      <c r="EW10" s="49"/>
      <c r="EX10" s="49"/>
      <c r="EY10" s="49"/>
      <c r="EZ10" s="49"/>
      <c r="FA10" s="49"/>
      <c r="FB10" s="49"/>
      <c r="FC10" s="49"/>
      <c r="FD10" s="49"/>
      <c r="FE10" s="49"/>
      <c r="FF10" s="49"/>
      <c r="FG10" s="49"/>
      <c r="FH10" s="49"/>
      <c r="FI10" s="49"/>
      <c r="FJ10" s="49"/>
      <c r="FK10" s="49"/>
      <c r="FL10" s="49"/>
      <c r="FM10" s="49"/>
      <c r="FN10" s="49"/>
      <c r="FO10" s="49"/>
      <c r="FP10" s="49"/>
      <c r="FQ10" s="49"/>
      <c r="FR10" s="49"/>
      <c r="FS10" s="49"/>
      <c r="FT10" s="49"/>
      <c r="FU10" s="49"/>
      <c r="FV10" s="49"/>
      <c r="FW10" s="49">
        <v>9</v>
      </c>
      <c r="FX10" t="s">
        <v>506</v>
      </c>
    </row>
    <row r="11" spans="1:180" x14ac:dyDescent="0.25">
      <c r="A11" t="s">
        <v>470</v>
      </c>
      <c r="B11" s="49">
        <v>2023</v>
      </c>
      <c r="C11" s="49">
        <v>81.606002807617188</v>
      </c>
      <c r="D11" s="49"/>
      <c r="E11" s="49"/>
      <c r="F11" s="49"/>
      <c r="G11" s="49"/>
      <c r="H11" s="49"/>
      <c r="I11" s="49"/>
      <c r="J11" s="49"/>
      <c r="K11" s="49"/>
      <c r="L11" s="49"/>
      <c r="M11" s="49"/>
      <c r="N11" s="49"/>
      <c r="O11" s="49"/>
      <c r="P11" s="49"/>
      <c r="Q11" s="49"/>
      <c r="R11" s="49"/>
      <c r="S11" s="49"/>
      <c r="T11" s="49"/>
      <c r="U11" s="49"/>
      <c r="V11" s="49"/>
      <c r="W11" s="49"/>
      <c r="X11" s="49"/>
      <c r="Y11" s="49"/>
      <c r="Z11" s="49">
        <v>38.8799999999992</v>
      </c>
      <c r="AA11" s="49">
        <v>61.1200000000008</v>
      </c>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v>0</v>
      </c>
      <c r="BJ11" s="49">
        <v>100</v>
      </c>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v>51.1200000000008</v>
      </c>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v>10</v>
      </c>
      <c r="FX11" t="s">
        <v>507</v>
      </c>
    </row>
    <row r="12" spans="1:180" x14ac:dyDescent="0.25">
      <c r="A12" t="s">
        <v>480</v>
      </c>
      <c r="B12" s="49">
        <v>2023</v>
      </c>
      <c r="C12" s="49">
        <v>65.121002197265625</v>
      </c>
      <c r="D12" s="49">
        <v>81.043499999999995</v>
      </c>
      <c r="E12" s="49">
        <v>12.956600000000009</v>
      </c>
      <c r="F12" s="49">
        <v>5.9998999999999967</v>
      </c>
      <c r="G12" s="49">
        <v>94.000100000000003</v>
      </c>
      <c r="H12" s="49">
        <v>84.782600000000002</v>
      </c>
      <c r="I12" s="49">
        <v>94.793499999999995</v>
      </c>
      <c r="J12" s="49">
        <v>4.1293000000000148</v>
      </c>
      <c r="K12" s="49">
        <v>1.0771999999999906</v>
      </c>
      <c r="L12" s="49">
        <v>98.922800000000009</v>
      </c>
      <c r="M12" s="49">
        <v>95.511700000000005</v>
      </c>
      <c r="N12" s="49">
        <v>68.128200000000007</v>
      </c>
      <c r="O12" s="49">
        <v>21.247799999999998</v>
      </c>
      <c r="P12" s="49">
        <v>10.623999999999995</v>
      </c>
      <c r="Q12" s="49">
        <v>89.376000000000005</v>
      </c>
      <c r="R12" s="49">
        <v>74.704899999999995</v>
      </c>
      <c r="S12" s="49">
        <v>97.101399999999998</v>
      </c>
      <c r="T12" s="49">
        <v>2.8986000000000018</v>
      </c>
      <c r="U12" s="49">
        <v>0</v>
      </c>
      <c r="V12" s="49">
        <v>100</v>
      </c>
      <c r="W12" s="49">
        <v>97.101399999999998</v>
      </c>
      <c r="X12" s="49">
        <v>76.450900000000004</v>
      </c>
      <c r="Y12" s="49">
        <v>15.959800000000001</v>
      </c>
      <c r="Z12" s="49">
        <v>7.5892999999999944</v>
      </c>
      <c r="AA12" s="49">
        <v>92.410700000000006</v>
      </c>
      <c r="AB12" s="49">
        <v>81.25</v>
      </c>
      <c r="AC12" s="49">
        <v>79.206999999999994</v>
      </c>
      <c r="AD12" s="49">
        <v>14.216499999999996</v>
      </c>
      <c r="AE12" s="49">
        <v>6.57650000000001</v>
      </c>
      <c r="AF12" s="49">
        <v>93.42349999999999</v>
      </c>
      <c r="AG12" s="49">
        <v>83.365600000000001</v>
      </c>
      <c r="AH12" s="49">
        <v>97.413799999999995</v>
      </c>
      <c r="AI12" s="49">
        <v>1.7241999999999962</v>
      </c>
      <c r="AJ12" s="49">
        <v>0.86200000000000898</v>
      </c>
      <c r="AK12" s="49">
        <v>99.137999999999991</v>
      </c>
      <c r="AL12" s="49">
        <v>97.413799999999995</v>
      </c>
      <c r="AM12" s="49">
        <v>10.087</v>
      </c>
      <c r="AN12" s="49">
        <v>82.434799999999996</v>
      </c>
      <c r="AO12" s="49">
        <v>7.4782000000000011</v>
      </c>
      <c r="AP12" s="49">
        <v>92.521799999999999</v>
      </c>
      <c r="AQ12" s="49">
        <v>80</v>
      </c>
      <c r="AR12" s="49">
        <v>16.517099999999999</v>
      </c>
      <c r="AS12" s="49">
        <v>79.892200000000003</v>
      </c>
      <c r="AT12" s="49">
        <v>3.5906999999999982</v>
      </c>
      <c r="AU12" s="49">
        <v>96.409300000000002</v>
      </c>
      <c r="AV12" s="49">
        <v>91.023300000000006</v>
      </c>
      <c r="AW12" s="49">
        <v>4.0472000000000001</v>
      </c>
      <c r="AX12" s="49">
        <v>84.822900000000004</v>
      </c>
      <c r="AY12" s="49">
        <v>11.129899999999992</v>
      </c>
      <c r="AZ12" s="49">
        <v>88.870100000000008</v>
      </c>
      <c r="BA12" s="49">
        <v>69.645899999999997</v>
      </c>
      <c r="BB12" s="49">
        <v>16.666699999999999</v>
      </c>
      <c r="BC12" s="49">
        <v>82.608700000000013</v>
      </c>
      <c r="BD12" s="49">
        <v>0.72459999999999525</v>
      </c>
      <c r="BE12" s="49">
        <v>99.275400000000005</v>
      </c>
      <c r="BF12" s="49">
        <v>93.478300000000004</v>
      </c>
      <c r="BG12" s="49">
        <v>6.1383999999999999</v>
      </c>
      <c r="BH12" s="49">
        <v>84.486599999999996</v>
      </c>
      <c r="BI12" s="49">
        <v>9.375</v>
      </c>
      <c r="BJ12" s="49">
        <v>90.625</v>
      </c>
      <c r="BK12" s="49">
        <v>76.116100000000003</v>
      </c>
      <c r="BL12" s="49">
        <v>7.5434999999999999</v>
      </c>
      <c r="BM12" s="49">
        <v>84.236000000000004</v>
      </c>
      <c r="BN12" s="49">
        <v>8.2205000000000013</v>
      </c>
      <c r="BO12" s="49">
        <v>91.779499999999999</v>
      </c>
      <c r="BP12" s="49">
        <v>78.433300000000003</v>
      </c>
      <c r="BQ12" s="49">
        <v>32.758600000000001</v>
      </c>
      <c r="BR12" s="49">
        <v>66.379300000000001</v>
      </c>
      <c r="BS12" s="49">
        <v>0.86209999999999809</v>
      </c>
      <c r="BT12" s="49">
        <v>99.137900000000002</v>
      </c>
      <c r="BU12" s="49">
        <v>93.965500000000006</v>
      </c>
      <c r="BV12" s="49">
        <v>36.695700000000002</v>
      </c>
      <c r="BW12" s="49">
        <v>46.173899999999989</v>
      </c>
      <c r="BX12" s="49">
        <v>17.130400000000009</v>
      </c>
      <c r="BY12" s="49">
        <v>73.217399999999998</v>
      </c>
      <c r="BZ12" s="49">
        <v>42.173900000000003</v>
      </c>
      <c r="CA12" s="49">
        <v>48.653500000000001</v>
      </c>
      <c r="CB12" s="49">
        <v>42.190300000000001</v>
      </c>
      <c r="CC12" s="49">
        <v>9.1561999999999983</v>
      </c>
      <c r="CD12" s="49">
        <v>80.789900000000003</v>
      </c>
      <c r="CE12" s="49">
        <v>54.219000000000001</v>
      </c>
      <c r="CF12" s="49">
        <v>25.463699999999999</v>
      </c>
      <c r="CG12" s="49">
        <v>49.915700000000001</v>
      </c>
      <c r="CH12" s="49">
        <v>24.620599999999996</v>
      </c>
      <c r="CI12" s="49">
        <v>66.104600000000005</v>
      </c>
      <c r="CJ12" s="49">
        <v>30.86</v>
      </c>
      <c r="CK12" s="49">
        <v>42.753599999999999</v>
      </c>
      <c r="CL12" s="49">
        <v>50.000000000000007</v>
      </c>
      <c r="CM12" s="49">
        <v>7.2463999999999942</v>
      </c>
      <c r="CN12" s="49">
        <v>74.637699999999995</v>
      </c>
      <c r="CO12" s="49">
        <v>53.623199999999997</v>
      </c>
      <c r="CP12" s="49">
        <v>29.1295</v>
      </c>
      <c r="CQ12" s="49">
        <v>50.446399999999997</v>
      </c>
      <c r="CR12" s="49">
        <v>20.424099999999996</v>
      </c>
      <c r="CS12" s="49">
        <v>69.977699999999999</v>
      </c>
      <c r="CT12" s="49">
        <v>34.486600000000003</v>
      </c>
      <c r="CU12" s="49">
        <v>30.947800000000001</v>
      </c>
      <c r="CV12" s="49">
        <v>50.386799999999994</v>
      </c>
      <c r="CW12" s="49">
        <v>18.665400000000005</v>
      </c>
      <c r="CX12" s="49">
        <v>70.599599999999995</v>
      </c>
      <c r="CY12" s="49">
        <v>37.040599999999998</v>
      </c>
      <c r="CZ12" s="49">
        <v>87.930999999999997</v>
      </c>
      <c r="DA12" s="49">
        <v>8.6206999999999994</v>
      </c>
      <c r="DB12" s="49">
        <v>3.4483000000000033</v>
      </c>
      <c r="DC12" s="49">
        <v>96.551699999999997</v>
      </c>
      <c r="DD12" s="49">
        <v>87.930999999999997</v>
      </c>
      <c r="DE12" s="49">
        <v>32.347799999999999</v>
      </c>
      <c r="DF12" s="49">
        <v>51.391300000000001</v>
      </c>
      <c r="DG12" s="49">
        <v>16.260899999999992</v>
      </c>
      <c r="DH12" s="49">
        <v>40.434800000000003</v>
      </c>
      <c r="DI12" s="49">
        <v>71.608800000000002</v>
      </c>
      <c r="DJ12" s="49">
        <v>45.960500000000003</v>
      </c>
      <c r="DK12" s="49">
        <v>47.396799999999992</v>
      </c>
      <c r="DL12" s="49">
        <v>6.6427000000000049</v>
      </c>
      <c r="DM12" s="49">
        <v>49.371600000000001</v>
      </c>
      <c r="DN12" s="49">
        <v>86.983900000000006</v>
      </c>
      <c r="DO12" s="49">
        <v>19.561599999999999</v>
      </c>
      <c r="DP12" s="49">
        <v>55.143299999999996</v>
      </c>
      <c r="DQ12" s="49">
        <v>25.295100000000005</v>
      </c>
      <c r="DR12" s="49">
        <v>32.040500000000002</v>
      </c>
      <c r="DS12" s="49">
        <v>57.16695</v>
      </c>
      <c r="DT12" s="49">
        <v>56.521700000000003</v>
      </c>
      <c r="DU12" s="49">
        <v>41.304399999999994</v>
      </c>
      <c r="DV12" s="49">
        <v>2.1739000000000033</v>
      </c>
      <c r="DW12" s="49">
        <v>59.420299999999997</v>
      </c>
      <c r="DX12" s="49">
        <v>96.739000000000004</v>
      </c>
      <c r="DY12" s="49">
        <v>24.553599999999999</v>
      </c>
      <c r="DZ12" s="49">
        <v>55.245499999999993</v>
      </c>
      <c r="EA12" s="49">
        <v>20.200900000000004</v>
      </c>
      <c r="EB12" s="49">
        <v>34.040199999999999</v>
      </c>
      <c r="EC12" s="49">
        <v>64.787900000000008</v>
      </c>
      <c r="ED12" s="49">
        <v>28.8201</v>
      </c>
      <c r="EE12" s="49">
        <v>53.384900000000002</v>
      </c>
      <c r="EF12" s="49">
        <v>17.795000000000002</v>
      </c>
      <c r="EG12" s="49">
        <v>37.427500000000002</v>
      </c>
      <c r="EH12" s="49">
        <v>69.052199999999999</v>
      </c>
      <c r="EI12" s="49">
        <v>63.793100000000003</v>
      </c>
      <c r="EJ12" s="49">
        <v>33.620699999999992</v>
      </c>
      <c r="EK12" s="49">
        <v>2.5862000000000052</v>
      </c>
      <c r="EL12" s="49">
        <v>67.241399999999999</v>
      </c>
      <c r="EM12" s="49">
        <v>94.396599999999992</v>
      </c>
      <c r="EN12" s="49">
        <v>9.3912999999999993</v>
      </c>
      <c r="EO12" s="49">
        <v>15.304400000000001</v>
      </c>
      <c r="EP12" s="49">
        <v>75.304299999999998</v>
      </c>
      <c r="EQ12" s="49">
        <v>19.8261</v>
      </c>
      <c r="ER12" s="49">
        <v>14.260899999999999</v>
      </c>
      <c r="ES12" s="49">
        <v>15.7989</v>
      </c>
      <c r="ET12" s="49">
        <v>20.646299999999997</v>
      </c>
      <c r="EU12" s="49">
        <v>63.5548</v>
      </c>
      <c r="EV12" s="49">
        <v>29.4434</v>
      </c>
      <c r="EW12" s="49">
        <v>22.800699999999999</v>
      </c>
      <c r="EX12" s="49">
        <v>3.3727</v>
      </c>
      <c r="EY12" s="49">
        <v>10.28670000000001</v>
      </c>
      <c r="EZ12" s="49">
        <v>86.340599999999995</v>
      </c>
      <c r="FA12" s="49">
        <v>10.7926</v>
      </c>
      <c r="FB12" s="49">
        <v>6.2394999999999996</v>
      </c>
      <c r="FC12" s="49">
        <v>21.739100000000001</v>
      </c>
      <c r="FD12" s="49">
        <v>28.985499999999995</v>
      </c>
      <c r="FE12" s="49">
        <v>49.275399999999998</v>
      </c>
      <c r="FF12" s="49">
        <v>41.304299999999998</v>
      </c>
      <c r="FG12" s="49">
        <v>31.159400000000002</v>
      </c>
      <c r="FH12" s="49">
        <v>3.5714000000000001</v>
      </c>
      <c r="FI12" s="49">
        <v>11.384</v>
      </c>
      <c r="FJ12" s="49">
        <v>85.044600000000003</v>
      </c>
      <c r="FK12" s="49">
        <v>12.053599999999999</v>
      </c>
      <c r="FL12" s="49">
        <v>6.4732000000000003</v>
      </c>
      <c r="FM12" s="49">
        <v>5.9961000000000002</v>
      </c>
      <c r="FN12" s="49">
        <v>13.733100000000007</v>
      </c>
      <c r="FO12" s="49">
        <v>80.270799999999994</v>
      </c>
      <c r="FP12" s="49">
        <v>15.9574</v>
      </c>
      <c r="FQ12" s="49">
        <v>9.7678999999999991</v>
      </c>
      <c r="FR12" s="49">
        <v>39.655200000000001</v>
      </c>
      <c r="FS12" s="49">
        <v>29.310299999999991</v>
      </c>
      <c r="FT12" s="49">
        <v>31.034500000000008</v>
      </c>
      <c r="FU12" s="49">
        <v>54.310299999999998</v>
      </c>
      <c r="FV12" s="49">
        <v>54.310299999999998</v>
      </c>
      <c r="FW12" s="49">
        <v>11</v>
      </c>
      <c r="FX12" t="s">
        <v>497</v>
      </c>
    </row>
    <row r="13" spans="1:180" s="98" customFormat="1" x14ac:dyDescent="0.25">
      <c r="A13" s="98" t="s">
        <v>483</v>
      </c>
      <c r="B13" s="49">
        <v>2023</v>
      </c>
      <c r="C13" s="49">
        <v>77.582000732421875</v>
      </c>
      <c r="D13" s="49">
        <v>93.328100000000006</v>
      </c>
      <c r="E13" s="49">
        <v>4.0795442307692298</v>
      </c>
      <c r="F13" s="49">
        <v>2.5923557692307639</v>
      </c>
      <c r="G13" s="49">
        <v>97.407644230769236</v>
      </c>
      <c r="H13" s="49">
        <v>96.467800000000011</v>
      </c>
      <c r="I13" s="49"/>
      <c r="J13" s="49"/>
      <c r="K13" s="49"/>
      <c r="L13" s="49"/>
      <c r="M13" s="49"/>
      <c r="N13" s="49"/>
      <c r="O13" s="49"/>
      <c r="P13" s="49"/>
      <c r="Q13" s="49"/>
      <c r="R13" s="49"/>
      <c r="S13" s="49">
        <v>84.905649999999994</v>
      </c>
      <c r="T13" s="49">
        <v>4.065019895287989</v>
      </c>
      <c r="U13" s="49">
        <v>11.029330104712017</v>
      </c>
      <c r="V13" s="49">
        <v>88.970669895287983</v>
      </c>
      <c r="W13" s="49">
        <v>86.792450000000002</v>
      </c>
      <c r="X13" s="49">
        <v>94.092500000000001</v>
      </c>
      <c r="Y13" s="49">
        <v>4.0921547120418609</v>
      </c>
      <c r="Z13" s="49">
        <v>1.815345287958138</v>
      </c>
      <c r="AA13" s="49">
        <v>98.184654712041862</v>
      </c>
      <c r="AB13" s="49">
        <v>97.3459</v>
      </c>
      <c r="AC13" s="49">
        <v>93.405550000000005</v>
      </c>
      <c r="AD13" s="49">
        <v>3.7401999999999873</v>
      </c>
      <c r="AE13" s="49">
        <v>2.8542500000000075</v>
      </c>
      <c r="AF13" s="49">
        <v>97.145749999999992</v>
      </c>
      <c r="AG13" s="49">
        <v>96.161450000000002</v>
      </c>
      <c r="AH13" s="49">
        <v>93.023299999999992</v>
      </c>
      <c r="AI13" s="49">
        <v>5.4262999999999977</v>
      </c>
      <c r="AJ13" s="49">
        <v>1.5504000000000104</v>
      </c>
      <c r="AK13" s="49">
        <v>98.44959999999999</v>
      </c>
      <c r="AL13" s="49">
        <v>97.674399999999991</v>
      </c>
      <c r="AM13" s="49">
        <v>4.0815999999999999</v>
      </c>
      <c r="AN13" s="49">
        <v>93.106119362980721</v>
      </c>
      <c r="AO13" s="49">
        <v>2.8122806370192848</v>
      </c>
      <c r="AP13" s="49">
        <v>97.187719362980715</v>
      </c>
      <c r="AQ13" s="49">
        <v>82.7316</v>
      </c>
      <c r="AR13" s="49"/>
      <c r="AS13" s="49"/>
      <c r="AT13" s="49"/>
      <c r="AU13" s="49"/>
      <c r="AV13" s="49"/>
      <c r="AW13" s="49"/>
      <c r="AX13" s="49"/>
      <c r="AY13" s="49"/>
      <c r="AZ13" s="49"/>
      <c r="BA13" s="49"/>
      <c r="BB13" s="49">
        <v>22.641500000000001</v>
      </c>
      <c r="BC13" s="49">
        <v>74.409324184782662</v>
      </c>
      <c r="BD13" s="49">
        <v>2.9491758152173304</v>
      </c>
      <c r="BE13" s="49">
        <v>97.05082418478267</v>
      </c>
      <c r="BF13" s="49">
        <v>96.226399999999998</v>
      </c>
      <c r="BG13" s="49">
        <v>2.3973</v>
      </c>
      <c r="BH13" s="49">
        <v>93.295275380434731</v>
      </c>
      <c r="BI13" s="49">
        <v>4.3074246195652677</v>
      </c>
      <c r="BJ13" s="49">
        <v>95.692575380434732</v>
      </c>
      <c r="BK13" s="49">
        <v>81.506799999999998</v>
      </c>
      <c r="BL13" s="49">
        <v>2.9527999999999999</v>
      </c>
      <c r="BM13" s="49">
        <v>91.929100000000005</v>
      </c>
      <c r="BN13" s="49">
        <v>5.1180999999999983</v>
      </c>
      <c r="BO13" s="49">
        <v>94.881900000000002</v>
      </c>
      <c r="BP13" s="49">
        <v>81.299199999999999</v>
      </c>
      <c r="BQ13" s="49">
        <v>8.5271000000000008</v>
      </c>
      <c r="BR13" s="49">
        <v>88.914849999999987</v>
      </c>
      <c r="BS13" s="49">
        <v>2.5580500000000086</v>
      </c>
      <c r="BT13" s="49">
        <v>97.441949999999991</v>
      </c>
      <c r="BU13" s="49">
        <v>88.372100000000003</v>
      </c>
      <c r="BV13" s="49">
        <v>86.656199999999998</v>
      </c>
      <c r="BW13" s="49">
        <v>12.558900000000008</v>
      </c>
      <c r="BX13" s="49">
        <v>0.78489999999999327</v>
      </c>
      <c r="BY13" s="49">
        <v>87.912099999999995</v>
      </c>
      <c r="BZ13" s="49">
        <v>97.959199999999996</v>
      </c>
      <c r="CA13" s="49"/>
      <c r="CB13" s="49"/>
      <c r="CC13" s="49"/>
      <c r="CD13" s="49"/>
      <c r="CE13" s="49"/>
      <c r="CF13" s="49"/>
      <c r="CG13" s="49"/>
      <c r="CH13" s="49"/>
      <c r="CI13" s="49"/>
      <c r="CJ13" s="49"/>
      <c r="CK13" s="49">
        <v>96.226399999999998</v>
      </c>
      <c r="CL13" s="49">
        <v>3.7736000000000018</v>
      </c>
      <c r="CM13" s="49">
        <v>0</v>
      </c>
      <c r="CN13" s="49">
        <v>96.226399999999998</v>
      </c>
      <c r="CO13" s="49">
        <v>100</v>
      </c>
      <c r="CP13" s="49">
        <v>85.787700000000001</v>
      </c>
      <c r="CQ13" s="49">
        <v>13.356099999999998</v>
      </c>
      <c r="CR13" s="49">
        <v>0.85620000000000118</v>
      </c>
      <c r="CS13" s="49">
        <v>87.157499999999999</v>
      </c>
      <c r="CT13" s="49">
        <v>97.774000000000001</v>
      </c>
      <c r="CU13" s="49">
        <v>86.417299999999997</v>
      </c>
      <c r="CV13" s="49">
        <v>12.598399999999998</v>
      </c>
      <c r="CW13" s="49">
        <v>0.98430000000000462</v>
      </c>
      <c r="CX13" s="49">
        <v>87.795299999999997</v>
      </c>
      <c r="CY13" s="49">
        <v>97.637799999999999</v>
      </c>
      <c r="CZ13" s="49">
        <v>87.596900000000005</v>
      </c>
      <c r="DA13" s="49">
        <v>12.403099999999995</v>
      </c>
      <c r="DB13" s="49">
        <v>0</v>
      </c>
      <c r="DC13" s="49">
        <v>88.372100000000003</v>
      </c>
      <c r="DD13" s="49">
        <v>99.224800000000002</v>
      </c>
      <c r="DE13" s="49">
        <v>57.456800000000001</v>
      </c>
      <c r="DF13" s="49">
        <v>33.909000000000006</v>
      </c>
      <c r="DG13" s="49">
        <v>8.6341999999999928</v>
      </c>
      <c r="DH13" s="49">
        <v>69.230800000000002</v>
      </c>
      <c r="DI13" s="49">
        <v>78.021900000000002</v>
      </c>
      <c r="DJ13" s="49"/>
      <c r="DK13" s="49"/>
      <c r="DL13" s="49"/>
      <c r="DM13" s="49"/>
      <c r="DN13" s="49"/>
      <c r="DO13" s="49"/>
      <c r="DP13" s="49"/>
      <c r="DQ13" s="49"/>
      <c r="DR13" s="49"/>
      <c r="DS13" s="49"/>
      <c r="DT13" s="49">
        <v>58.490600000000001</v>
      </c>
      <c r="DU13" s="49">
        <v>32.075400000000002</v>
      </c>
      <c r="DV13" s="49">
        <v>9.4339999999999975</v>
      </c>
      <c r="DW13" s="49">
        <v>77.358500000000006</v>
      </c>
      <c r="DX13" s="49">
        <v>71.698099999999997</v>
      </c>
      <c r="DY13" s="49">
        <v>57.363</v>
      </c>
      <c r="DZ13" s="49">
        <v>34.075400000000002</v>
      </c>
      <c r="EA13" s="49">
        <v>8.5615999999999985</v>
      </c>
      <c r="EB13" s="49">
        <v>68.493200000000002</v>
      </c>
      <c r="EC13" s="49">
        <v>78.595799999999997</v>
      </c>
      <c r="ED13" s="49">
        <v>63.976399999999998</v>
      </c>
      <c r="EE13" s="49">
        <v>29.133800000000008</v>
      </c>
      <c r="EF13" s="49">
        <v>6.8897999999999939</v>
      </c>
      <c r="EG13" s="49">
        <v>77.165400000000005</v>
      </c>
      <c r="EH13" s="49">
        <v>79.527599999999993</v>
      </c>
      <c r="EI13" s="49">
        <v>31.782900000000001</v>
      </c>
      <c r="EJ13" s="49">
        <v>52.713200000000001</v>
      </c>
      <c r="EK13" s="49">
        <v>15.503900000000002</v>
      </c>
      <c r="EL13" s="49">
        <v>37.984499999999997</v>
      </c>
      <c r="EM13" s="49">
        <v>72.093000000000004</v>
      </c>
      <c r="EN13" s="49">
        <v>33.438000000000002</v>
      </c>
      <c r="EO13" s="49">
        <v>58.084800000000001</v>
      </c>
      <c r="EP13" s="49">
        <v>8.4771999999999963</v>
      </c>
      <c r="EQ13" s="49">
        <v>79.434899999999999</v>
      </c>
      <c r="ER13" s="49">
        <v>35.7928</v>
      </c>
      <c r="ES13" s="49"/>
      <c r="ET13" s="49"/>
      <c r="EU13" s="49"/>
      <c r="EV13" s="49"/>
      <c r="EW13" s="49"/>
      <c r="EX13" s="49"/>
      <c r="EY13" s="49"/>
      <c r="EZ13" s="49"/>
      <c r="FA13" s="49"/>
      <c r="FB13" s="49"/>
      <c r="FC13" s="49">
        <v>52.830199999999998</v>
      </c>
      <c r="FD13" s="49">
        <v>43.3962</v>
      </c>
      <c r="FE13" s="49">
        <v>3.7736000000000018</v>
      </c>
      <c r="FF13" s="49">
        <v>96.226399999999998</v>
      </c>
      <c r="FG13" s="49">
        <v>52.830199999999998</v>
      </c>
      <c r="FH13" s="49">
        <v>31.678100000000001</v>
      </c>
      <c r="FI13" s="49">
        <v>59.4178</v>
      </c>
      <c r="FJ13" s="49">
        <v>8.9040999999999997</v>
      </c>
      <c r="FK13" s="49">
        <v>77.911000000000001</v>
      </c>
      <c r="FL13" s="49">
        <v>34.246600000000001</v>
      </c>
      <c r="FM13" s="49">
        <v>34.645699999999998</v>
      </c>
      <c r="FN13" s="49">
        <v>57.4803</v>
      </c>
      <c r="FO13" s="49">
        <v>7.8739999999999952</v>
      </c>
      <c r="FP13" s="49">
        <v>79.330699999999993</v>
      </c>
      <c r="FQ13" s="49">
        <v>36.811</v>
      </c>
      <c r="FR13" s="49">
        <v>28.682200000000002</v>
      </c>
      <c r="FS13" s="49">
        <v>60.465100000000007</v>
      </c>
      <c r="FT13" s="49">
        <v>10.852699999999999</v>
      </c>
      <c r="FU13" s="49">
        <v>79.844999999999999</v>
      </c>
      <c r="FV13" s="49">
        <v>31.782900000000001</v>
      </c>
      <c r="FW13" s="49">
        <v>22</v>
      </c>
      <c r="FX13" s="98" t="s">
        <v>500</v>
      </c>
    </row>
    <row r="14" spans="1:180" s="98" customFormat="1" x14ac:dyDescent="0.25">
      <c r="A14" s="98" t="s">
        <v>485</v>
      </c>
      <c r="B14" s="49">
        <v>2023</v>
      </c>
      <c r="C14" s="49">
        <v>88.400001525878906</v>
      </c>
      <c r="D14" s="49">
        <v>100</v>
      </c>
      <c r="E14" s="49">
        <v>0</v>
      </c>
      <c r="F14" s="49">
        <v>0</v>
      </c>
      <c r="G14" s="49">
        <v>100</v>
      </c>
      <c r="H14" s="49">
        <v>100</v>
      </c>
      <c r="I14" s="49">
        <v>100</v>
      </c>
      <c r="J14" s="49">
        <v>0</v>
      </c>
      <c r="K14" s="49">
        <v>0</v>
      </c>
      <c r="L14" s="49">
        <v>100</v>
      </c>
      <c r="M14" s="49">
        <v>100</v>
      </c>
      <c r="N14" s="49"/>
      <c r="O14" s="49"/>
      <c r="P14" s="49"/>
      <c r="Q14" s="49"/>
      <c r="R14" s="49"/>
      <c r="S14" s="49">
        <v>100</v>
      </c>
      <c r="T14" s="49">
        <v>0</v>
      </c>
      <c r="U14" s="49">
        <v>0</v>
      </c>
      <c r="V14" s="49">
        <v>100</v>
      </c>
      <c r="W14" s="49">
        <v>100</v>
      </c>
      <c r="X14" s="49">
        <v>100</v>
      </c>
      <c r="Y14" s="49">
        <v>0</v>
      </c>
      <c r="Z14" s="49">
        <v>0</v>
      </c>
      <c r="AA14" s="49">
        <v>100</v>
      </c>
      <c r="AB14" s="49">
        <v>100</v>
      </c>
      <c r="AC14" s="49">
        <v>100</v>
      </c>
      <c r="AD14" s="49">
        <v>0</v>
      </c>
      <c r="AE14" s="49">
        <v>0</v>
      </c>
      <c r="AF14" s="49">
        <v>100</v>
      </c>
      <c r="AG14" s="49">
        <v>100</v>
      </c>
      <c r="AH14" s="49"/>
      <c r="AI14" s="49"/>
      <c r="AJ14" s="49"/>
      <c r="AK14" s="49"/>
      <c r="AL14" s="49"/>
      <c r="AM14" s="49">
        <v>94.871799999999993</v>
      </c>
      <c r="AN14" s="49">
        <v>5.1282000000000068</v>
      </c>
      <c r="AO14" s="49">
        <v>0</v>
      </c>
      <c r="AP14" s="49">
        <v>100</v>
      </c>
      <c r="AQ14" s="49">
        <v>100</v>
      </c>
      <c r="AR14" s="49">
        <v>94.615399999999994</v>
      </c>
      <c r="AS14" s="49">
        <v>5.384600000000006</v>
      </c>
      <c r="AT14" s="49">
        <v>0</v>
      </c>
      <c r="AU14" s="49">
        <v>100</v>
      </c>
      <c r="AV14" s="49">
        <v>100</v>
      </c>
      <c r="AW14" s="49"/>
      <c r="AX14" s="49"/>
      <c r="AY14" s="49"/>
      <c r="AZ14" s="49"/>
      <c r="BA14" s="49"/>
      <c r="BB14" s="49">
        <v>100</v>
      </c>
      <c r="BC14" s="49">
        <v>0</v>
      </c>
      <c r="BD14" s="49">
        <v>0</v>
      </c>
      <c r="BE14" s="49">
        <v>100</v>
      </c>
      <c r="BF14" s="49">
        <v>100</v>
      </c>
      <c r="BG14" s="49">
        <v>93.548400000000001</v>
      </c>
      <c r="BH14" s="49">
        <v>6.4515999999999991</v>
      </c>
      <c r="BI14" s="49">
        <v>0</v>
      </c>
      <c r="BJ14" s="49">
        <v>100</v>
      </c>
      <c r="BK14" s="49">
        <v>100</v>
      </c>
      <c r="BL14" s="49">
        <v>94.871799999999993</v>
      </c>
      <c r="BM14" s="49">
        <v>5.1282000000000068</v>
      </c>
      <c r="BN14" s="49">
        <v>0</v>
      </c>
      <c r="BO14" s="49">
        <v>100</v>
      </c>
      <c r="BP14" s="49">
        <v>100</v>
      </c>
      <c r="BQ14" s="49"/>
      <c r="BR14" s="49"/>
      <c r="BS14" s="49"/>
      <c r="BT14" s="49"/>
      <c r="BU14" s="49"/>
      <c r="BV14" s="49">
        <v>100</v>
      </c>
      <c r="BW14" s="49">
        <v>0</v>
      </c>
      <c r="BX14" s="49">
        <v>0</v>
      </c>
      <c r="BY14" s="49">
        <v>100</v>
      </c>
      <c r="BZ14" s="49">
        <v>100</v>
      </c>
      <c r="CA14" s="49">
        <v>100</v>
      </c>
      <c r="CB14" s="49">
        <v>0</v>
      </c>
      <c r="CC14" s="49">
        <v>0</v>
      </c>
      <c r="CD14" s="49">
        <v>100</v>
      </c>
      <c r="CE14" s="49">
        <v>100</v>
      </c>
      <c r="CF14" s="49"/>
      <c r="CG14" s="49"/>
      <c r="CH14" s="49"/>
      <c r="CI14" s="49"/>
      <c r="CJ14" s="49"/>
      <c r="CK14" s="49">
        <v>100</v>
      </c>
      <c r="CL14" s="49">
        <v>0</v>
      </c>
      <c r="CM14" s="49">
        <v>0</v>
      </c>
      <c r="CN14" s="49">
        <v>100</v>
      </c>
      <c r="CO14" s="49">
        <v>100</v>
      </c>
      <c r="CP14" s="49">
        <v>100</v>
      </c>
      <c r="CQ14" s="49">
        <v>0</v>
      </c>
      <c r="CR14" s="49">
        <v>0</v>
      </c>
      <c r="CS14" s="49">
        <v>100</v>
      </c>
      <c r="CT14" s="49">
        <v>100</v>
      </c>
      <c r="CU14" s="49">
        <v>100</v>
      </c>
      <c r="CV14" s="49">
        <v>0</v>
      </c>
      <c r="CW14" s="49">
        <v>0</v>
      </c>
      <c r="CX14" s="49">
        <v>100</v>
      </c>
      <c r="CY14" s="49">
        <v>100</v>
      </c>
      <c r="CZ14" s="49"/>
      <c r="DA14" s="49"/>
      <c r="DB14" s="49">
        <v>0</v>
      </c>
      <c r="DC14" s="49"/>
      <c r="DD14" s="49"/>
      <c r="DE14" s="49">
        <v>98.076899999999995</v>
      </c>
      <c r="DF14" s="49">
        <v>1.9231000000000051</v>
      </c>
      <c r="DG14" s="49">
        <v>0</v>
      </c>
      <c r="DH14" s="49">
        <v>98.076899999999995</v>
      </c>
      <c r="DI14" s="49">
        <v>99.708636363636373</v>
      </c>
      <c r="DJ14" s="49">
        <v>98.461500000000001</v>
      </c>
      <c r="DK14" s="49">
        <v>1.5384999999999991</v>
      </c>
      <c r="DL14" s="49">
        <v>0</v>
      </c>
      <c r="DM14" s="49">
        <v>98.461500000000001</v>
      </c>
      <c r="DN14" s="49">
        <v>99.230800000000002</v>
      </c>
      <c r="DO14" s="49"/>
      <c r="DP14" s="49"/>
      <c r="DQ14" s="49"/>
      <c r="DR14" s="49"/>
      <c r="DS14" s="49"/>
      <c r="DT14" s="49">
        <v>100</v>
      </c>
      <c r="DU14" s="49">
        <v>0</v>
      </c>
      <c r="DV14" s="49">
        <v>0</v>
      </c>
      <c r="DW14" s="49">
        <v>100</v>
      </c>
      <c r="DX14" s="49">
        <v>100</v>
      </c>
      <c r="DY14" s="49">
        <v>97.580600000000004</v>
      </c>
      <c r="DZ14" s="49">
        <v>2.419399999999996</v>
      </c>
      <c r="EA14" s="49">
        <v>0</v>
      </c>
      <c r="EB14" s="49">
        <v>97.580600000000004</v>
      </c>
      <c r="EC14" s="49">
        <v>99.633409090909083</v>
      </c>
      <c r="ED14" s="49">
        <v>98.076899999999995</v>
      </c>
      <c r="EE14" s="49">
        <v>1.9231000000000051</v>
      </c>
      <c r="EF14" s="49">
        <v>0</v>
      </c>
      <c r="EG14" s="49">
        <v>98.076899999999995</v>
      </c>
      <c r="EH14" s="49">
        <v>99.708636363636373</v>
      </c>
      <c r="EI14" s="49"/>
      <c r="EJ14" s="49"/>
      <c r="EK14" s="49"/>
      <c r="EL14" s="49"/>
      <c r="EM14" s="49">
        <v>100</v>
      </c>
      <c r="EN14" s="49">
        <v>89.743600000000001</v>
      </c>
      <c r="EO14" s="49">
        <v>10.256399999999999</v>
      </c>
      <c r="EP14" s="49">
        <v>0</v>
      </c>
      <c r="EQ14" s="49">
        <v>100</v>
      </c>
      <c r="ER14" s="49">
        <v>89.743600000000001</v>
      </c>
      <c r="ES14" s="49">
        <v>89.230800000000002</v>
      </c>
      <c r="ET14" s="49">
        <v>10.769199999999998</v>
      </c>
      <c r="EU14" s="49">
        <v>0</v>
      </c>
      <c r="EV14" s="49">
        <v>100</v>
      </c>
      <c r="EW14" s="49">
        <v>89.230800000000002</v>
      </c>
      <c r="EX14" s="49"/>
      <c r="EY14" s="49"/>
      <c r="EZ14" s="49"/>
      <c r="FA14" s="49"/>
      <c r="FB14" s="49"/>
      <c r="FC14" s="49">
        <v>96.875</v>
      </c>
      <c r="FD14" s="49">
        <v>3.125</v>
      </c>
      <c r="FE14" s="49">
        <v>0</v>
      </c>
      <c r="FF14" s="49">
        <v>100</v>
      </c>
      <c r="FG14" s="49">
        <v>96.875</v>
      </c>
      <c r="FH14" s="49">
        <v>87.903199999999998</v>
      </c>
      <c r="FI14" s="49">
        <v>12.096800000000002</v>
      </c>
      <c r="FJ14" s="49">
        <v>0</v>
      </c>
      <c r="FK14" s="49">
        <v>100</v>
      </c>
      <c r="FL14" s="49">
        <v>87.903199999999998</v>
      </c>
      <c r="FM14" s="49">
        <v>89.743600000000001</v>
      </c>
      <c r="FN14" s="49">
        <v>10.256399999999999</v>
      </c>
      <c r="FO14" s="49">
        <v>0</v>
      </c>
      <c r="FP14" s="49">
        <v>100</v>
      </c>
      <c r="FQ14" s="49">
        <v>89.743600000000001</v>
      </c>
      <c r="FR14" s="49"/>
      <c r="FS14" s="49"/>
      <c r="FT14" s="49"/>
      <c r="FU14" s="49"/>
      <c r="FV14" s="49"/>
      <c r="FW14" s="49">
        <v>12</v>
      </c>
      <c r="FX14" s="98" t="s">
        <v>502</v>
      </c>
    </row>
    <row r="15" spans="1:180" s="98" customFormat="1" x14ac:dyDescent="0.25">
      <c r="A15" s="98" t="s">
        <v>478</v>
      </c>
      <c r="B15" s="49">
        <v>2023</v>
      </c>
      <c r="C15" s="49">
        <v>38.040000915527344</v>
      </c>
      <c r="D15" s="49">
        <v>74.5274</v>
      </c>
      <c r="E15" s="49">
        <v>7.0645999999999987</v>
      </c>
      <c r="F15" s="49">
        <v>18.408000000000001</v>
      </c>
      <c r="G15" s="49">
        <v>81.591999999999999</v>
      </c>
      <c r="H15" s="49"/>
      <c r="I15" s="49"/>
      <c r="J15" s="49"/>
      <c r="K15" s="49"/>
      <c r="L15" s="49"/>
      <c r="M15" s="49"/>
      <c r="N15" s="49"/>
      <c r="O15" s="49"/>
      <c r="P15" s="49"/>
      <c r="Q15" s="49"/>
      <c r="R15" s="49"/>
      <c r="S15" s="49">
        <v>92.523399999999995</v>
      </c>
      <c r="T15" s="49">
        <v>5.1401500000000055</v>
      </c>
      <c r="U15" s="49">
        <v>2.3364499999999992</v>
      </c>
      <c r="V15" s="49">
        <v>97.663550000000001</v>
      </c>
      <c r="W15" s="49">
        <v>97.663550000000001</v>
      </c>
      <c r="X15" s="49">
        <v>73.515500000000003</v>
      </c>
      <c r="Y15" s="49">
        <v>7.3042999999999978</v>
      </c>
      <c r="Z15" s="49">
        <v>19.180199999999999</v>
      </c>
      <c r="AA15" s="49">
        <v>80.819800000000001</v>
      </c>
      <c r="AB15" s="49"/>
      <c r="AC15" s="49"/>
      <c r="AD15" s="49"/>
      <c r="AE15" s="49"/>
      <c r="AF15" s="49"/>
      <c r="AG15" s="49"/>
      <c r="AH15" s="49"/>
      <c r="AI15" s="49"/>
      <c r="AJ15" s="49"/>
      <c r="AK15" s="49"/>
      <c r="AL15" s="49"/>
      <c r="AM15" s="49">
        <v>15.721399999999999</v>
      </c>
      <c r="AN15" s="49">
        <v>70.198999999999998</v>
      </c>
      <c r="AO15" s="49">
        <v>14.079599999999999</v>
      </c>
      <c r="AP15" s="49">
        <v>85.920400000000001</v>
      </c>
      <c r="AQ15" s="49">
        <v>77.810900000000004</v>
      </c>
      <c r="AR15" s="49"/>
      <c r="AS15" s="49"/>
      <c r="AT15" s="49"/>
      <c r="AU15" s="49"/>
      <c r="AV15" s="49"/>
      <c r="AW15" s="49"/>
      <c r="AX15" s="49"/>
      <c r="AY15" s="49"/>
      <c r="AZ15" s="49"/>
      <c r="BA15" s="49"/>
      <c r="BB15" s="49">
        <v>39.252299999999998</v>
      </c>
      <c r="BC15" s="49">
        <v>54.205599999999997</v>
      </c>
      <c r="BD15" s="49">
        <v>6.5421000000000049</v>
      </c>
      <c r="BE15" s="49">
        <v>93.457899999999995</v>
      </c>
      <c r="BF15" s="49">
        <v>93.457899999999995</v>
      </c>
      <c r="BG15" s="49">
        <v>14.398300000000001</v>
      </c>
      <c r="BH15" s="49">
        <v>71.098299999999995</v>
      </c>
      <c r="BI15" s="49">
        <v>14.503399999999999</v>
      </c>
      <c r="BJ15" s="49">
        <v>85.496600000000001</v>
      </c>
      <c r="BK15" s="49">
        <v>76.931200000000004</v>
      </c>
      <c r="BL15" s="49"/>
      <c r="BM15" s="49"/>
      <c r="BN15" s="49"/>
      <c r="BO15" s="49"/>
      <c r="BP15" s="49"/>
      <c r="BQ15" s="49"/>
      <c r="BR15" s="49"/>
      <c r="BS15" s="49"/>
      <c r="BT15" s="49"/>
      <c r="BU15" s="49"/>
      <c r="BV15" s="49">
        <v>54.5274</v>
      </c>
      <c r="BW15" s="49">
        <v>14.527299999999997</v>
      </c>
      <c r="BX15" s="49">
        <v>30.945300000000003</v>
      </c>
      <c r="BY15" s="49">
        <v>60.646799999999999</v>
      </c>
      <c r="BZ15" s="49">
        <v>62.935299999999998</v>
      </c>
      <c r="CA15" s="49"/>
      <c r="CB15" s="49"/>
      <c r="CC15" s="49"/>
      <c r="CD15" s="49"/>
      <c r="CE15" s="49"/>
      <c r="CF15" s="49"/>
      <c r="CG15" s="49"/>
      <c r="CH15" s="49"/>
      <c r="CI15" s="49"/>
      <c r="CJ15" s="49"/>
      <c r="CK15" s="49">
        <v>80.21011847133758</v>
      </c>
      <c r="CL15" s="49">
        <v>0</v>
      </c>
      <c r="CM15" s="49">
        <v>19.78988152866242</v>
      </c>
      <c r="CN15" s="49">
        <v>84.112099999999998</v>
      </c>
      <c r="CO15" s="49">
        <v>86.915899999999993</v>
      </c>
      <c r="CP15" s="49">
        <v>53.021500000000003</v>
      </c>
      <c r="CQ15" s="49">
        <v>14.871299999999991</v>
      </c>
      <c r="CR15" s="49">
        <v>32.107200000000006</v>
      </c>
      <c r="CS15" s="49">
        <v>59.327399999999997</v>
      </c>
      <c r="CT15" s="49">
        <v>61.587000000000003</v>
      </c>
      <c r="CU15" s="49"/>
      <c r="CV15" s="49"/>
      <c r="CW15" s="49"/>
      <c r="CX15" s="49"/>
      <c r="CY15" s="49"/>
      <c r="CZ15" s="49"/>
      <c r="DA15" s="49"/>
      <c r="DB15" s="49"/>
      <c r="DC15" s="49"/>
      <c r="DD15" s="49"/>
      <c r="DE15" s="49">
        <v>3.8588714285706374</v>
      </c>
      <c r="DF15" s="49">
        <v>41.265528571429364</v>
      </c>
      <c r="DG15" s="49">
        <v>54.875599999999999</v>
      </c>
      <c r="DH15" s="49">
        <v>23.191271428571781</v>
      </c>
      <c r="DI15" s="49">
        <v>14.328685714286621</v>
      </c>
      <c r="DJ15" s="49"/>
      <c r="DK15" s="49"/>
      <c r="DL15" s="49"/>
      <c r="DM15" s="49"/>
      <c r="DN15" s="49"/>
      <c r="DO15" s="49"/>
      <c r="DP15" s="49"/>
      <c r="DQ15" s="49"/>
      <c r="DR15" s="49"/>
      <c r="DS15" s="49"/>
      <c r="DT15" s="49">
        <v>43.925199999999997</v>
      </c>
      <c r="DU15" s="49">
        <v>32.710300000000011</v>
      </c>
      <c r="DV15" s="49">
        <v>23.364499999999992</v>
      </c>
      <c r="DW15" s="49">
        <v>64.486000000000004</v>
      </c>
      <c r="DX15" s="49">
        <v>56.074800000000003</v>
      </c>
      <c r="DY15" s="49">
        <v>12.2438</v>
      </c>
      <c r="DZ15" s="49">
        <v>31.108800000000009</v>
      </c>
      <c r="EA15" s="49">
        <v>56.647399999999998</v>
      </c>
      <c r="EB15" s="49">
        <v>35.049900000000001</v>
      </c>
      <c r="EC15" s="49">
        <v>20.546500000000002</v>
      </c>
      <c r="ED15" s="49"/>
      <c r="EE15" s="49"/>
      <c r="EF15" s="49"/>
      <c r="EG15" s="49"/>
      <c r="EH15" s="49"/>
      <c r="EI15" s="49"/>
      <c r="EJ15" s="49"/>
      <c r="EK15" s="49"/>
      <c r="EL15" s="49"/>
      <c r="EM15" s="49"/>
      <c r="EN15" s="49">
        <v>34.477600000000002</v>
      </c>
      <c r="EO15" s="49">
        <v>26.368200000000002</v>
      </c>
      <c r="EP15" s="49">
        <v>39.154200000000003</v>
      </c>
      <c r="EQ15" s="49">
        <v>56.517400000000002</v>
      </c>
      <c r="ER15" s="49">
        <v>38.805999999999997</v>
      </c>
      <c r="ES15" s="49"/>
      <c r="ET15" s="49"/>
      <c r="EU15" s="49"/>
      <c r="EV15" s="49"/>
      <c r="EW15" s="49"/>
      <c r="EX15" s="49"/>
      <c r="EY15" s="49"/>
      <c r="EZ15" s="49"/>
      <c r="FA15" s="49"/>
      <c r="FB15" s="49"/>
      <c r="FC15" s="49">
        <v>61.682200000000002</v>
      </c>
      <c r="FD15" s="49">
        <v>22.429899999999996</v>
      </c>
      <c r="FE15" s="49">
        <v>15.887900000000002</v>
      </c>
      <c r="FF15" s="49">
        <v>81.308400000000006</v>
      </c>
      <c r="FG15" s="49">
        <v>64.486000000000004</v>
      </c>
      <c r="FH15" s="49">
        <v>32.948</v>
      </c>
      <c r="FI15" s="49">
        <v>26.58959999999999</v>
      </c>
      <c r="FJ15" s="49">
        <v>40.462400000000002</v>
      </c>
      <c r="FK15" s="49">
        <v>55.1235</v>
      </c>
      <c r="FL15" s="49">
        <v>37.362099999999998</v>
      </c>
      <c r="FM15" s="49"/>
      <c r="FN15" s="49"/>
      <c r="FO15" s="49"/>
      <c r="FP15" s="49"/>
      <c r="FQ15" s="49"/>
      <c r="FR15" s="49"/>
      <c r="FS15" s="49"/>
      <c r="FT15" s="49"/>
      <c r="FU15" s="49"/>
      <c r="FV15" s="49"/>
      <c r="FW15" s="49">
        <v>13</v>
      </c>
      <c r="FX15" s="98" t="s">
        <v>495</v>
      </c>
    </row>
    <row r="16" spans="1:180" s="98" customFormat="1" x14ac:dyDescent="0.25">
      <c r="A16" s="98" t="s">
        <v>486</v>
      </c>
      <c r="B16" s="49">
        <v>2023</v>
      </c>
      <c r="C16" s="49">
        <v>99.353996276855469</v>
      </c>
      <c r="D16" s="49">
        <v>100</v>
      </c>
      <c r="E16" s="49">
        <v>0</v>
      </c>
      <c r="F16" s="49">
        <v>0</v>
      </c>
      <c r="G16" s="49">
        <v>100</v>
      </c>
      <c r="H16" s="49">
        <v>100</v>
      </c>
      <c r="I16" s="49">
        <v>100</v>
      </c>
      <c r="J16" s="49">
        <v>0</v>
      </c>
      <c r="K16" s="49">
        <v>0</v>
      </c>
      <c r="L16" s="49">
        <v>100</v>
      </c>
      <c r="M16" s="49">
        <v>100</v>
      </c>
      <c r="N16" s="49"/>
      <c r="O16" s="49"/>
      <c r="P16" s="49"/>
      <c r="Q16" s="49"/>
      <c r="R16" s="49"/>
      <c r="S16" s="49">
        <v>100</v>
      </c>
      <c r="T16" s="49">
        <v>0</v>
      </c>
      <c r="U16" s="49">
        <v>0</v>
      </c>
      <c r="V16" s="49">
        <v>100</v>
      </c>
      <c r="W16" s="49">
        <v>100</v>
      </c>
      <c r="X16" s="49">
        <v>100</v>
      </c>
      <c r="Y16" s="49">
        <v>0</v>
      </c>
      <c r="Z16" s="49">
        <v>0</v>
      </c>
      <c r="AA16" s="49">
        <v>100</v>
      </c>
      <c r="AB16" s="49">
        <v>100</v>
      </c>
      <c r="AC16" s="49">
        <v>100</v>
      </c>
      <c r="AD16" s="49">
        <v>0</v>
      </c>
      <c r="AE16" s="49">
        <v>0</v>
      </c>
      <c r="AF16" s="49">
        <v>100</v>
      </c>
      <c r="AG16" s="49">
        <v>100</v>
      </c>
      <c r="AH16" s="49">
        <v>100</v>
      </c>
      <c r="AI16" s="49">
        <v>0</v>
      </c>
      <c r="AJ16" s="49">
        <v>0</v>
      </c>
      <c r="AK16" s="49">
        <v>100</v>
      </c>
      <c r="AL16" s="49">
        <v>100</v>
      </c>
      <c r="AM16" s="49">
        <v>100</v>
      </c>
      <c r="AN16" s="49">
        <v>0</v>
      </c>
      <c r="AO16" s="49">
        <v>0</v>
      </c>
      <c r="AP16" s="49">
        <v>100</v>
      </c>
      <c r="AQ16" s="49">
        <v>100</v>
      </c>
      <c r="AR16" s="49">
        <v>100</v>
      </c>
      <c r="AS16" s="49">
        <v>0</v>
      </c>
      <c r="AT16" s="49">
        <v>0</v>
      </c>
      <c r="AU16" s="49">
        <v>100</v>
      </c>
      <c r="AV16" s="49">
        <v>100</v>
      </c>
      <c r="AW16" s="49"/>
      <c r="AX16" s="49"/>
      <c r="AY16" s="49"/>
      <c r="AZ16" s="49"/>
      <c r="BA16" s="49"/>
      <c r="BB16" s="49">
        <v>100</v>
      </c>
      <c r="BC16" s="49">
        <v>0</v>
      </c>
      <c r="BD16" s="49">
        <v>0</v>
      </c>
      <c r="BE16" s="49">
        <v>100</v>
      </c>
      <c r="BF16" s="49">
        <v>100</v>
      </c>
      <c r="BG16" s="49">
        <v>100</v>
      </c>
      <c r="BH16" s="49">
        <v>0</v>
      </c>
      <c r="BI16" s="49">
        <v>0</v>
      </c>
      <c r="BJ16" s="49">
        <v>100</v>
      </c>
      <c r="BK16" s="49">
        <v>100</v>
      </c>
      <c r="BL16" s="49">
        <v>100</v>
      </c>
      <c r="BM16" s="49">
        <v>0</v>
      </c>
      <c r="BN16" s="49">
        <v>0</v>
      </c>
      <c r="BO16" s="49">
        <v>100</v>
      </c>
      <c r="BP16" s="49">
        <v>100</v>
      </c>
      <c r="BQ16" s="49">
        <v>100</v>
      </c>
      <c r="BR16" s="49">
        <v>0</v>
      </c>
      <c r="BS16" s="49">
        <v>0</v>
      </c>
      <c r="BT16" s="49">
        <v>100</v>
      </c>
      <c r="BU16" s="49">
        <v>100</v>
      </c>
      <c r="BV16" s="49"/>
      <c r="BW16" s="49"/>
      <c r="BX16" s="49"/>
      <c r="BY16" s="49"/>
      <c r="BZ16" s="49"/>
      <c r="CA16" s="49"/>
      <c r="CB16" s="49"/>
      <c r="CC16" s="49"/>
      <c r="CD16" s="49"/>
      <c r="CE16" s="49"/>
      <c r="CF16" s="49"/>
      <c r="CG16" s="49"/>
      <c r="CH16" s="49"/>
      <c r="CI16" s="49"/>
      <c r="CJ16" s="49"/>
      <c r="CK16" s="49">
        <v>100</v>
      </c>
      <c r="CL16" s="49">
        <v>0</v>
      </c>
      <c r="CM16" s="49">
        <v>0</v>
      </c>
      <c r="CN16" s="49">
        <v>100</v>
      </c>
      <c r="CO16" s="49">
        <v>100</v>
      </c>
      <c r="CP16" s="49"/>
      <c r="CQ16" s="49"/>
      <c r="CR16" s="49"/>
      <c r="CS16" s="49"/>
      <c r="CT16" s="49"/>
      <c r="CU16" s="49">
        <v>100</v>
      </c>
      <c r="CV16" s="49">
        <v>0</v>
      </c>
      <c r="CW16" s="49">
        <v>0</v>
      </c>
      <c r="CX16" s="49">
        <v>100</v>
      </c>
      <c r="CY16" s="49">
        <v>100</v>
      </c>
      <c r="CZ16" s="49"/>
      <c r="DA16" s="49"/>
      <c r="DB16" s="49">
        <v>0</v>
      </c>
      <c r="DC16" s="49"/>
      <c r="DD16" s="49"/>
      <c r="DE16" s="49">
        <v>100</v>
      </c>
      <c r="DF16" s="49">
        <v>0</v>
      </c>
      <c r="DG16" s="49">
        <v>0</v>
      </c>
      <c r="DH16" s="49">
        <v>100</v>
      </c>
      <c r="DI16" s="49">
        <v>100</v>
      </c>
      <c r="DJ16" s="49">
        <v>100</v>
      </c>
      <c r="DK16" s="49">
        <v>0</v>
      </c>
      <c r="DL16" s="49">
        <v>0</v>
      </c>
      <c r="DM16" s="49">
        <v>100</v>
      </c>
      <c r="DN16" s="49">
        <v>100</v>
      </c>
      <c r="DO16" s="49"/>
      <c r="DP16" s="49"/>
      <c r="DQ16" s="49"/>
      <c r="DR16" s="49"/>
      <c r="DS16" s="49"/>
      <c r="DT16" s="49">
        <v>100</v>
      </c>
      <c r="DU16" s="49">
        <v>0</v>
      </c>
      <c r="DV16" s="49">
        <v>0</v>
      </c>
      <c r="DW16" s="49">
        <v>100</v>
      </c>
      <c r="DX16" s="49">
        <v>100</v>
      </c>
      <c r="DY16" s="49">
        <v>100</v>
      </c>
      <c r="DZ16" s="49">
        <v>0</v>
      </c>
      <c r="EA16" s="49">
        <v>0</v>
      </c>
      <c r="EB16" s="49">
        <v>100</v>
      </c>
      <c r="EC16" s="49">
        <v>100</v>
      </c>
      <c r="ED16" s="49">
        <v>100</v>
      </c>
      <c r="EE16" s="49">
        <v>0</v>
      </c>
      <c r="EF16" s="49">
        <v>0</v>
      </c>
      <c r="EG16" s="49">
        <v>100</v>
      </c>
      <c r="EH16" s="49">
        <v>100</v>
      </c>
      <c r="EI16" s="49">
        <v>100</v>
      </c>
      <c r="EJ16" s="49">
        <v>0</v>
      </c>
      <c r="EK16" s="49">
        <v>0</v>
      </c>
      <c r="EL16" s="49">
        <v>100</v>
      </c>
      <c r="EM16" s="49">
        <v>100</v>
      </c>
      <c r="EN16" s="49"/>
      <c r="EO16" s="49"/>
      <c r="EP16" s="49"/>
      <c r="EQ16" s="49"/>
      <c r="ER16" s="49"/>
      <c r="ES16" s="49"/>
      <c r="ET16" s="49"/>
      <c r="EU16" s="49"/>
      <c r="EV16" s="49"/>
      <c r="EW16" s="49"/>
      <c r="EX16" s="49"/>
      <c r="EY16" s="49"/>
      <c r="EZ16" s="49"/>
      <c r="FA16" s="49"/>
      <c r="FB16" s="49"/>
      <c r="FC16" s="49">
        <v>100</v>
      </c>
      <c r="FD16" s="49">
        <v>0</v>
      </c>
      <c r="FE16" s="49">
        <v>0</v>
      </c>
      <c r="FF16" s="49">
        <v>100</v>
      </c>
      <c r="FG16" s="49">
        <v>100</v>
      </c>
      <c r="FH16" s="49"/>
      <c r="FI16" s="49"/>
      <c r="FJ16" s="49"/>
      <c r="FK16" s="49"/>
      <c r="FL16" s="49"/>
      <c r="FM16" s="49">
        <v>100</v>
      </c>
      <c r="FN16" s="49">
        <v>0</v>
      </c>
      <c r="FO16" s="49">
        <v>0</v>
      </c>
      <c r="FP16" s="49">
        <v>100</v>
      </c>
      <c r="FQ16" s="49">
        <v>100</v>
      </c>
      <c r="FR16" s="49"/>
      <c r="FS16" s="49"/>
      <c r="FT16" s="49"/>
      <c r="FU16" s="49"/>
      <c r="FV16" s="49"/>
      <c r="FW16" s="49">
        <v>14</v>
      </c>
      <c r="FX16" s="98" t="s">
        <v>503</v>
      </c>
    </row>
    <row r="17" spans="1:180" s="98" customFormat="1" x14ac:dyDescent="0.25">
      <c r="A17" s="98" t="s">
        <v>487</v>
      </c>
      <c r="B17" s="49">
        <v>2023</v>
      </c>
      <c r="C17" s="49">
        <v>84.949996948242188</v>
      </c>
      <c r="D17" s="49">
        <v>100</v>
      </c>
      <c r="E17" s="49">
        <v>0</v>
      </c>
      <c r="F17" s="49">
        <v>0</v>
      </c>
      <c r="G17" s="49">
        <v>100</v>
      </c>
      <c r="H17" s="49">
        <v>100</v>
      </c>
      <c r="I17" s="49">
        <v>100</v>
      </c>
      <c r="J17" s="49">
        <v>0</v>
      </c>
      <c r="K17" s="49">
        <v>0</v>
      </c>
      <c r="L17" s="49">
        <v>100</v>
      </c>
      <c r="M17" s="49">
        <v>100</v>
      </c>
      <c r="N17" s="49">
        <v>100</v>
      </c>
      <c r="O17" s="49">
        <v>0</v>
      </c>
      <c r="P17" s="49">
        <v>0</v>
      </c>
      <c r="Q17" s="49">
        <v>100</v>
      </c>
      <c r="R17" s="49">
        <v>100</v>
      </c>
      <c r="S17" s="49">
        <v>100</v>
      </c>
      <c r="T17" s="49">
        <v>0</v>
      </c>
      <c r="U17" s="49">
        <v>0</v>
      </c>
      <c r="V17" s="49">
        <v>100</v>
      </c>
      <c r="W17" s="49">
        <v>100</v>
      </c>
      <c r="X17" s="49">
        <v>100</v>
      </c>
      <c r="Y17" s="49">
        <v>0</v>
      </c>
      <c r="Z17" s="49">
        <v>0</v>
      </c>
      <c r="AA17" s="49">
        <v>100</v>
      </c>
      <c r="AB17" s="49">
        <v>100</v>
      </c>
      <c r="AC17" s="49">
        <v>100</v>
      </c>
      <c r="AD17" s="49">
        <v>0</v>
      </c>
      <c r="AE17" s="49">
        <v>0</v>
      </c>
      <c r="AF17" s="49">
        <v>100</v>
      </c>
      <c r="AG17" s="49">
        <v>100</v>
      </c>
      <c r="AH17" s="49"/>
      <c r="AI17" s="49"/>
      <c r="AJ17" s="49"/>
      <c r="AK17" s="49"/>
      <c r="AL17" s="49"/>
      <c r="AM17" s="49">
        <v>100</v>
      </c>
      <c r="AN17" s="49">
        <v>0</v>
      </c>
      <c r="AO17" s="49">
        <v>0</v>
      </c>
      <c r="AP17" s="49">
        <v>100</v>
      </c>
      <c r="AQ17" s="49">
        <v>100</v>
      </c>
      <c r="AR17" s="49">
        <v>100</v>
      </c>
      <c r="AS17" s="49">
        <v>0</v>
      </c>
      <c r="AT17" s="49">
        <v>0</v>
      </c>
      <c r="AU17" s="49">
        <v>100</v>
      </c>
      <c r="AV17" s="49">
        <v>100</v>
      </c>
      <c r="AW17" s="49">
        <v>100</v>
      </c>
      <c r="AX17" s="49">
        <v>0</v>
      </c>
      <c r="AY17" s="49">
        <v>0</v>
      </c>
      <c r="AZ17" s="49">
        <v>100</v>
      </c>
      <c r="BA17" s="49">
        <v>100</v>
      </c>
      <c r="BB17" s="49">
        <v>100</v>
      </c>
      <c r="BC17" s="49">
        <v>0</v>
      </c>
      <c r="BD17" s="49">
        <v>0</v>
      </c>
      <c r="BE17" s="49">
        <v>100</v>
      </c>
      <c r="BF17" s="49">
        <v>100</v>
      </c>
      <c r="BG17" s="49">
        <v>100</v>
      </c>
      <c r="BH17" s="49">
        <v>0</v>
      </c>
      <c r="BI17" s="49">
        <v>0</v>
      </c>
      <c r="BJ17" s="49">
        <v>100</v>
      </c>
      <c r="BK17" s="49">
        <v>100</v>
      </c>
      <c r="BL17" s="49">
        <v>100</v>
      </c>
      <c r="BM17" s="49">
        <v>0</v>
      </c>
      <c r="BN17" s="49">
        <v>0</v>
      </c>
      <c r="BO17" s="49">
        <v>100</v>
      </c>
      <c r="BP17" s="49">
        <v>100</v>
      </c>
      <c r="BQ17" s="49"/>
      <c r="BR17" s="49"/>
      <c r="BS17" s="49"/>
      <c r="BT17" s="49"/>
      <c r="BU17" s="49"/>
      <c r="BV17" s="49">
        <v>100</v>
      </c>
      <c r="BW17" s="49">
        <v>0</v>
      </c>
      <c r="BX17" s="49">
        <v>0</v>
      </c>
      <c r="BY17" s="49">
        <v>100</v>
      </c>
      <c r="BZ17" s="49">
        <v>100</v>
      </c>
      <c r="CA17" s="49">
        <v>100</v>
      </c>
      <c r="CB17" s="49">
        <v>0</v>
      </c>
      <c r="CC17" s="49">
        <v>0</v>
      </c>
      <c r="CD17" s="49">
        <v>100</v>
      </c>
      <c r="CE17" s="49">
        <v>100</v>
      </c>
      <c r="CF17" s="49">
        <v>100</v>
      </c>
      <c r="CG17" s="49">
        <v>0</v>
      </c>
      <c r="CH17" s="49">
        <v>0</v>
      </c>
      <c r="CI17" s="49">
        <v>100</v>
      </c>
      <c r="CJ17" s="49">
        <v>100</v>
      </c>
      <c r="CK17" s="49">
        <v>100</v>
      </c>
      <c r="CL17" s="49">
        <v>0</v>
      </c>
      <c r="CM17" s="49">
        <v>0</v>
      </c>
      <c r="CN17" s="49">
        <v>100</v>
      </c>
      <c r="CO17" s="49">
        <v>100</v>
      </c>
      <c r="CP17" s="49">
        <v>100</v>
      </c>
      <c r="CQ17" s="49">
        <v>0</v>
      </c>
      <c r="CR17" s="49">
        <v>0</v>
      </c>
      <c r="CS17" s="49">
        <v>100</v>
      </c>
      <c r="CT17" s="49">
        <v>100</v>
      </c>
      <c r="CU17" s="49">
        <v>100</v>
      </c>
      <c r="CV17" s="49">
        <v>0</v>
      </c>
      <c r="CW17" s="49">
        <v>0</v>
      </c>
      <c r="CX17" s="49">
        <v>100</v>
      </c>
      <c r="CY17" s="49">
        <v>100</v>
      </c>
      <c r="CZ17" s="49"/>
      <c r="DA17" s="49"/>
      <c r="DB17" s="49">
        <v>0</v>
      </c>
      <c r="DC17" s="49"/>
      <c r="DD17" s="49"/>
      <c r="DE17" s="49">
        <v>100</v>
      </c>
      <c r="DF17" s="49">
        <v>0</v>
      </c>
      <c r="DG17" s="49">
        <v>0</v>
      </c>
      <c r="DH17" s="49">
        <v>100</v>
      </c>
      <c r="DI17" s="49">
        <v>100</v>
      </c>
      <c r="DJ17" s="49">
        <v>100</v>
      </c>
      <c r="DK17" s="49">
        <v>0</v>
      </c>
      <c r="DL17" s="49">
        <v>0</v>
      </c>
      <c r="DM17" s="49">
        <v>100</v>
      </c>
      <c r="DN17" s="49">
        <v>100</v>
      </c>
      <c r="DO17" s="49">
        <v>100</v>
      </c>
      <c r="DP17" s="49">
        <v>0</v>
      </c>
      <c r="DQ17" s="49">
        <v>0</v>
      </c>
      <c r="DR17" s="49">
        <v>100</v>
      </c>
      <c r="DS17" s="49">
        <v>100</v>
      </c>
      <c r="DT17" s="49">
        <v>100</v>
      </c>
      <c r="DU17" s="49">
        <v>0</v>
      </c>
      <c r="DV17" s="49">
        <v>0</v>
      </c>
      <c r="DW17" s="49">
        <v>100</v>
      </c>
      <c r="DX17" s="49">
        <v>100</v>
      </c>
      <c r="DY17" s="49">
        <v>100</v>
      </c>
      <c r="DZ17" s="49">
        <v>0</v>
      </c>
      <c r="EA17" s="49">
        <v>0</v>
      </c>
      <c r="EB17" s="49">
        <v>100</v>
      </c>
      <c r="EC17" s="49">
        <v>100</v>
      </c>
      <c r="ED17" s="49">
        <v>100</v>
      </c>
      <c r="EE17" s="49">
        <v>0</v>
      </c>
      <c r="EF17" s="49">
        <v>0</v>
      </c>
      <c r="EG17" s="49">
        <v>100</v>
      </c>
      <c r="EH17" s="49">
        <v>100</v>
      </c>
      <c r="EI17" s="49"/>
      <c r="EJ17" s="49"/>
      <c r="EK17" s="49"/>
      <c r="EL17" s="49"/>
      <c r="EM17" s="49"/>
      <c r="EN17" s="49">
        <v>100</v>
      </c>
      <c r="EO17" s="49">
        <v>0</v>
      </c>
      <c r="EP17" s="49">
        <v>0</v>
      </c>
      <c r="EQ17" s="49">
        <v>100</v>
      </c>
      <c r="ER17" s="49">
        <v>100</v>
      </c>
      <c r="ES17" s="49">
        <v>100</v>
      </c>
      <c r="ET17" s="49">
        <v>0</v>
      </c>
      <c r="EU17" s="49">
        <v>0</v>
      </c>
      <c r="EV17" s="49">
        <v>100</v>
      </c>
      <c r="EW17" s="49">
        <v>100</v>
      </c>
      <c r="EX17" s="49">
        <v>100</v>
      </c>
      <c r="EY17" s="49">
        <v>0</v>
      </c>
      <c r="EZ17" s="49">
        <v>0</v>
      </c>
      <c r="FA17" s="49">
        <v>100</v>
      </c>
      <c r="FB17" s="49">
        <v>100</v>
      </c>
      <c r="FC17" s="49">
        <v>100</v>
      </c>
      <c r="FD17" s="49">
        <v>0</v>
      </c>
      <c r="FE17" s="49">
        <v>0</v>
      </c>
      <c r="FF17" s="49">
        <v>100</v>
      </c>
      <c r="FG17" s="49">
        <v>100</v>
      </c>
      <c r="FH17" s="49">
        <v>100</v>
      </c>
      <c r="FI17" s="49">
        <v>0</v>
      </c>
      <c r="FJ17" s="49">
        <v>0</v>
      </c>
      <c r="FK17" s="49">
        <v>100</v>
      </c>
      <c r="FL17" s="49">
        <v>100</v>
      </c>
      <c r="FM17" s="49">
        <v>100</v>
      </c>
      <c r="FN17" s="49">
        <v>0</v>
      </c>
      <c r="FO17" s="49">
        <v>0</v>
      </c>
      <c r="FP17" s="49">
        <v>100</v>
      </c>
      <c r="FQ17" s="49">
        <v>100</v>
      </c>
      <c r="FR17" s="49"/>
      <c r="FS17" s="49"/>
      <c r="FT17" s="49"/>
      <c r="FU17" s="49"/>
      <c r="FV17" s="49"/>
      <c r="FW17" s="49">
        <v>15</v>
      </c>
      <c r="FX17" s="98" t="s">
        <v>504</v>
      </c>
    </row>
    <row r="18" spans="1:180" s="98" customFormat="1" x14ac:dyDescent="0.25">
      <c r="A18" s="98" t="s">
        <v>161</v>
      </c>
      <c r="B18" s="49">
        <v>2023</v>
      </c>
      <c r="C18" s="49">
        <v>47.920001983642578</v>
      </c>
      <c r="D18" s="49">
        <v>42.180099999999584</v>
      </c>
      <c r="E18" s="49">
        <v>51.421700000000428</v>
      </c>
      <c r="F18" s="49">
        <v>6.3981999999999886</v>
      </c>
      <c r="G18" s="49">
        <v>93.601800000000011</v>
      </c>
      <c r="H18" s="49">
        <v>45.023699999999998</v>
      </c>
      <c r="I18" s="49">
        <v>55.018599999999424</v>
      </c>
      <c r="J18" s="49">
        <v>42.007400000000601</v>
      </c>
      <c r="K18" s="49">
        <v>2.9739999999999753</v>
      </c>
      <c r="L18" s="49">
        <v>97.026000000000025</v>
      </c>
      <c r="M18" s="49">
        <v>56.505600000000001</v>
      </c>
      <c r="N18" s="49">
        <v>19.60779999999977</v>
      </c>
      <c r="O18" s="49">
        <v>67.974000000000217</v>
      </c>
      <c r="P18" s="49">
        <v>12.418200000000013</v>
      </c>
      <c r="Q18" s="49">
        <v>87.581799999999987</v>
      </c>
      <c r="R18" s="49">
        <v>24.836600000000001</v>
      </c>
      <c r="S18" s="49">
        <v>52.518000000000029</v>
      </c>
      <c r="T18" s="49">
        <v>44.60409999999996</v>
      </c>
      <c r="U18" s="49">
        <v>2.877900000000011</v>
      </c>
      <c r="V18" s="49">
        <v>97.122099999999989</v>
      </c>
      <c r="W18" s="49">
        <v>53.956800000000001</v>
      </c>
      <c r="X18" s="49">
        <v>37.102500000000873</v>
      </c>
      <c r="Y18" s="49">
        <v>54.770499999999117</v>
      </c>
      <c r="Z18" s="49">
        <v>8.1270000000000095</v>
      </c>
      <c r="AA18" s="49">
        <v>91.87299999999999</v>
      </c>
      <c r="AB18" s="49">
        <v>40.636000000000003</v>
      </c>
      <c r="AC18" s="49">
        <v>40.482599999999366</v>
      </c>
      <c r="AD18" s="49">
        <v>52.278800000000629</v>
      </c>
      <c r="AE18" s="49">
        <v>7.2386000000000053</v>
      </c>
      <c r="AF18" s="49">
        <v>92.761399999999995</v>
      </c>
      <c r="AG18" s="49">
        <v>43.431600000000003</v>
      </c>
      <c r="AH18" s="49"/>
      <c r="AI18" s="49"/>
      <c r="AJ18" s="49"/>
      <c r="AK18" s="49"/>
      <c r="AL18" s="49"/>
      <c r="AM18" s="49">
        <v>20.142199999999999</v>
      </c>
      <c r="AN18" s="49">
        <v>75.829399999999993</v>
      </c>
      <c r="AO18" s="49">
        <v>4.0284000000000049</v>
      </c>
      <c r="AP18" s="49">
        <v>95.971599999999995</v>
      </c>
      <c r="AQ18" s="49">
        <v>77.488199999999949</v>
      </c>
      <c r="AR18" s="49">
        <v>23.791799999999999</v>
      </c>
      <c r="AS18" s="49">
        <v>72.862500000000011</v>
      </c>
      <c r="AT18" s="49">
        <v>3.3456999999999937</v>
      </c>
      <c r="AU18" s="49">
        <v>96.654300000000006</v>
      </c>
      <c r="AV18" s="49">
        <v>85.501900000000006</v>
      </c>
      <c r="AW18" s="49">
        <v>12.4183</v>
      </c>
      <c r="AX18" s="49">
        <v>82.352999999999994</v>
      </c>
      <c r="AY18" s="49">
        <v>5.2287000000000035</v>
      </c>
      <c r="AZ18" s="49">
        <v>94.771299999999997</v>
      </c>
      <c r="BA18" s="49">
        <v>63.398700000000076</v>
      </c>
      <c r="BB18" s="49">
        <v>29.496400000000001</v>
      </c>
      <c r="BC18" s="49">
        <v>67.625900000000001</v>
      </c>
      <c r="BD18" s="49">
        <v>2.8777000000000044</v>
      </c>
      <c r="BE18" s="49">
        <v>97.122299999999996</v>
      </c>
      <c r="BF18" s="49">
        <v>85.611499999999978</v>
      </c>
      <c r="BG18" s="49">
        <v>13.074199999999999</v>
      </c>
      <c r="BH18" s="49">
        <v>82.332199999999986</v>
      </c>
      <c r="BI18" s="49">
        <v>4.5936000000000092</v>
      </c>
      <c r="BJ18" s="49">
        <v>95.406399999999991</v>
      </c>
      <c r="BK18" s="49">
        <v>73.49819999999994</v>
      </c>
      <c r="BL18" s="49">
        <v>18.7668</v>
      </c>
      <c r="BM18" s="49">
        <v>77.748000000000005</v>
      </c>
      <c r="BN18" s="49">
        <v>3.4851999999999919</v>
      </c>
      <c r="BO18" s="49">
        <v>96.514800000000008</v>
      </c>
      <c r="BP18" s="49">
        <v>76.4074999999998</v>
      </c>
      <c r="BQ18" s="49"/>
      <c r="BR18" s="49"/>
      <c r="BS18" s="49"/>
      <c r="BT18" s="49"/>
      <c r="BU18" s="49"/>
      <c r="BV18" s="49">
        <v>43.128</v>
      </c>
      <c r="BW18" s="49">
        <v>13.270099999999999</v>
      </c>
      <c r="BX18" s="49">
        <v>43.601900000000001</v>
      </c>
      <c r="BY18" s="49">
        <v>51.421800000000076</v>
      </c>
      <c r="BZ18" s="49">
        <v>48.104300000000002</v>
      </c>
      <c r="CA18" s="49">
        <v>52.7881</v>
      </c>
      <c r="CB18" s="49">
        <v>15.241599999999991</v>
      </c>
      <c r="CC18" s="49">
        <v>31.970300000000009</v>
      </c>
      <c r="CD18" s="49">
        <v>62.081799999999987</v>
      </c>
      <c r="CE18" s="49">
        <v>58.7361</v>
      </c>
      <c r="CF18" s="49">
        <v>26.143799999999999</v>
      </c>
      <c r="CG18" s="49">
        <v>9.8038999999999987</v>
      </c>
      <c r="CH18" s="49">
        <v>64.052300000000002</v>
      </c>
      <c r="CI18" s="49">
        <v>32.679700000000594</v>
      </c>
      <c r="CJ18" s="49">
        <v>29.411799999999999</v>
      </c>
      <c r="CK18" s="49">
        <v>57.554000000000002</v>
      </c>
      <c r="CL18" s="49">
        <v>13.668999999999997</v>
      </c>
      <c r="CM18" s="49">
        <v>28.777000000000001</v>
      </c>
      <c r="CN18" s="49">
        <v>65.467599999999948</v>
      </c>
      <c r="CO18" s="49">
        <v>63.309399999999997</v>
      </c>
      <c r="CP18" s="49">
        <v>36.042400000000001</v>
      </c>
      <c r="CQ18" s="49">
        <v>13.074199999999998</v>
      </c>
      <c r="CR18" s="49">
        <v>50.883400000000002</v>
      </c>
      <c r="CS18" s="49">
        <v>44.523000000000138</v>
      </c>
      <c r="CT18" s="49">
        <v>40.636000000000003</v>
      </c>
      <c r="CU18" s="49">
        <v>40.482599999999998</v>
      </c>
      <c r="CV18" s="49">
        <v>14.477200000000003</v>
      </c>
      <c r="CW18" s="49">
        <v>45.040199999999999</v>
      </c>
      <c r="CX18" s="49">
        <v>49.597900000000209</v>
      </c>
      <c r="CY18" s="49">
        <v>45.844499999999996</v>
      </c>
      <c r="CZ18" s="49"/>
      <c r="DA18" s="49"/>
      <c r="DB18" s="49">
        <v>32.653099999999995</v>
      </c>
      <c r="DC18" s="49"/>
      <c r="DD18" s="49"/>
      <c r="DE18" s="49">
        <v>12.322299999999984</v>
      </c>
      <c r="DF18" s="49">
        <v>50.473899999999787</v>
      </c>
      <c r="DG18" s="49">
        <v>37.203800000000228</v>
      </c>
      <c r="DH18" s="49">
        <v>37.440800000000309</v>
      </c>
      <c r="DI18" s="49">
        <v>41.350749999999607</v>
      </c>
      <c r="DJ18" s="49">
        <v>14.498100000000022</v>
      </c>
      <c r="DK18" s="49">
        <v>58.736099999999851</v>
      </c>
      <c r="DL18" s="49">
        <v>26.765800000000127</v>
      </c>
      <c r="DM18" s="49">
        <v>43.122699999999895</v>
      </c>
      <c r="DN18" s="49">
        <v>49.999850000000151</v>
      </c>
      <c r="DO18" s="49">
        <v>8.4967000000001462</v>
      </c>
      <c r="DP18" s="49">
        <v>35.947699999999713</v>
      </c>
      <c r="DQ18" s="49">
        <v>55.55560000000014</v>
      </c>
      <c r="DR18" s="49">
        <v>27.451000000000022</v>
      </c>
      <c r="DS18" s="49">
        <v>26.143899999999576</v>
      </c>
      <c r="DT18" s="49">
        <v>18.705000000000837</v>
      </c>
      <c r="DU18" s="49">
        <v>64.028799999998228</v>
      </c>
      <c r="DV18" s="49">
        <v>17.266200000000936</v>
      </c>
      <c r="DW18" s="49">
        <v>52.518000000000029</v>
      </c>
      <c r="DX18" s="49">
        <v>57.553849999999784</v>
      </c>
      <c r="DY18" s="49">
        <v>9.1873000000000502</v>
      </c>
      <c r="DZ18" s="49">
        <v>43.816200000000663</v>
      </c>
      <c r="EA18" s="49">
        <v>46.996499999999287</v>
      </c>
      <c r="EB18" s="49">
        <v>30.035300000000461</v>
      </c>
      <c r="EC18" s="49">
        <v>31.448849999999993</v>
      </c>
      <c r="ED18" s="49">
        <v>13.404800000000023</v>
      </c>
      <c r="EE18" s="49">
        <v>47.185000000000173</v>
      </c>
      <c r="EF18" s="49">
        <v>39.410199999999804</v>
      </c>
      <c r="EG18" s="49">
        <v>37.533500000000004</v>
      </c>
      <c r="EH18" s="49">
        <v>39.276200000000244</v>
      </c>
      <c r="EI18" s="49"/>
      <c r="EJ18" s="49"/>
      <c r="EK18" s="49"/>
      <c r="EL18" s="49"/>
      <c r="EM18" s="49"/>
      <c r="EN18" s="49">
        <v>13.7441</v>
      </c>
      <c r="EO18" s="49">
        <v>23.459699999999998</v>
      </c>
      <c r="EP18" s="49">
        <v>62.796199999999999</v>
      </c>
      <c r="EQ18" s="49">
        <v>28.91</v>
      </c>
      <c r="ER18" s="49">
        <v>22.0379</v>
      </c>
      <c r="ES18" s="49">
        <v>17.1004</v>
      </c>
      <c r="ET18" s="49">
        <v>24.906999999999989</v>
      </c>
      <c r="EU18" s="49">
        <v>57.992600000000003</v>
      </c>
      <c r="EV18" s="49">
        <v>33.829000000000001</v>
      </c>
      <c r="EW18" s="49">
        <v>25.2788</v>
      </c>
      <c r="EX18" s="49">
        <v>7.8430999999999997</v>
      </c>
      <c r="EY18" s="49">
        <v>20.91510000000001</v>
      </c>
      <c r="EZ18" s="49">
        <v>71.241799999999998</v>
      </c>
      <c r="FA18" s="49">
        <v>20.261399999999998</v>
      </c>
      <c r="FB18" s="49">
        <v>16.3399</v>
      </c>
      <c r="FC18" s="49">
        <v>26.6187</v>
      </c>
      <c r="FD18" s="49">
        <v>28.776999999999994</v>
      </c>
      <c r="FE18" s="49">
        <v>44.604300000000002</v>
      </c>
      <c r="FF18" s="49">
        <v>41.726599999999998</v>
      </c>
      <c r="FG18" s="49">
        <v>40.287799999999997</v>
      </c>
      <c r="FH18" s="49">
        <v>7.4204999999999997</v>
      </c>
      <c r="FI18" s="49">
        <v>20.848100000000002</v>
      </c>
      <c r="FJ18" s="49">
        <v>71.731399999999994</v>
      </c>
      <c r="FK18" s="49">
        <v>22.614799999999999</v>
      </c>
      <c r="FL18" s="49">
        <v>13.074199999999999</v>
      </c>
      <c r="FM18" s="49">
        <v>11.5282</v>
      </c>
      <c r="FN18" s="49">
        <v>23.592399999999998</v>
      </c>
      <c r="FO18" s="49">
        <v>64.879400000000004</v>
      </c>
      <c r="FP18" s="49">
        <v>28.418199999999999</v>
      </c>
      <c r="FQ18" s="49">
        <v>18.230599999999999</v>
      </c>
      <c r="FR18" s="49"/>
      <c r="FS18" s="49"/>
      <c r="FT18" s="49"/>
      <c r="FU18" s="49"/>
      <c r="FV18" s="49"/>
      <c r="FW18" s="49">
        <v>16</v>
      </c>
      <c r="FX18" s="98" t="s">
        <v>489</v>
      </c>
    </row>
    <row r="19" spans="1:180" s="98" customFormat="1" x14ac:dyDescent="0.25">
      <c r="A19" s="98" t="s">
        <v>472</v>
      </c>
      <c r="B19" s="49">
        <v>2023</v>
      </c>
      <c r="C19" s="49">
        <v>36.342002868652344</v>
      </c>
      <c r="D19" s="49">
        <v>26.8657</v>
      </c>
      <c r="E19" s="49">
        <v>54.029700000000005</v>
      </c>
      <c r="F19" s="49">
        <v>19.104599999999991</v>
      </c>
      <c r="G19" s="49">
        <v>80.895400000000009</v>
      </c>
      <c r="H19" s="49">
        <v>34.328400000000002</v>
      </c>
      <c r="I19" s="49">
        <v>53.658499999999997</v>
      </c>
      <c r="J19" s="49">
        <v>39.024400000000007</v>
      </c>
      <c r="K19" s="49">
        <v>7.3170999999999964</v>
      </c>
      <c r="L19" s="49">
        <v>92.682900000000004</v>
      </c>
      <c r="M19" s="49">
        <v>62.601599999999998</v>
      </c>
      <c r="N19" s="49">
        <v>11.3208</v>
      </c>
      <c r="O19" s="49">
        <v>62.735799999999983</v>
      </c>
      <c r="P19" s="49">
        <v>25.943400000000011</v>
      </c>
      <c r="Q19" s="49">
        <v>74.056599999999989</v>
      </c>
      <c r="R19" s="49">
        <v>17.924499999999998</v>
      </c>
      <c r="S19" s="49">
        <v>43.076900000000002</v>
      </c>
      <c r="T19" s="49">
        <v>55.384699999999988</v>
      </c>
      <c r="U19" s="49">
        <v>1.53840000000001</v>
      </c>
      <c r="V19" s="49">
        <v>98.46159999999999</v>
      </c>
      <c r="W19" s="49">
        <v>49.230800000000002</v>
      </c>
      <c r="X19" s="49">
        <v>22.963000000000001</v>
      </c>
      <c r="Y19" s="49">
        <v>53.703700000000012</v>
      </c>
      <c r="Z19" s="49">
        <v>23.333299999999994</v>
      </c>
      <c r="AA19" s="49">
        <v>76.666700000000006</v>
      </c>
      <c r="AB19" s="49">
        <v>30.7407</v>
      </c>
      <c r="AC19" s="49">
        <v>21.582699999999999</v>
      </c>
      <c r="AD19" s="49">
        <v>57.553899999999999</v>
      </c>
      <c r="AE19" s="49">
        <v>20.863399999999999</v>
      </c>
      <c r="AF19" s="49">
        <v>79.136600000000001</v>
      </c>
      <c r="AG19" s="49">
        <v>28.417300000000001</v>
      </c>
      <c r="AH19" s="49">
        <v>52.631599999999999</v>
      </c>
      <c r="AI19" s="49">
        <v>36.842100000000009</v>
      </c>
      <c r="AJ19" s="49">
        <v>10.526299999999992</v>
      </c>
      <c r="AK19" s="49">
        <v>89.473700000000008</v>
      </c>
      <c r="AL19" s="49">
        <v>63.157899999999998</v>
      </c>
      <c r="AM19" s="49">
        <v>6.5217000000000001</v>
      </c>
      <c r="AN19" s="49">
        <v>74.075300000000013</v>
      </c>
      <c r="AO19" s="49">
        <v>19.402999999999992</v>
      </c>
      <c r="AP19" s="49">
        <v>80.597000000000008</v>
      </c>
      <c r="AQ19" s="49">
        <v>70.597049999999996</v>
      </c>
      <c r="AR19" s="49">
        <v>9.375</v>
      </c>
      <c r="AS19" s="49">
        <v>84.933899999999994</v>
      </c>
      <c r="AT19" s="49">
        <v>5.6911000000000058</v>
      </c>
      <c r="AU19" s="49">
        <v>94.308899999999994</v>
      </c>
      <c r="AV19" s="49">
        <v>83.536550000000005</v>
      </c>
      <c r="AW19" s="49">
        <v>4.7169999999999996</v>
      </c>
      <c r="AX19" s="49">
        <v>67.924500000000009</v>
      </c>
      <c r="AY19" s="49">
        <v>27.358499999999992</v>
      </c>
      <c r="AZ19" s="49">
        <v>72.641500000000008</v>
      </c>
      <c r="BA19" s="49">
        <v>63.089575000000004</v>
      </c>
      <c r="BB19" s="49">
        <v>12.307700000000001</v>
      </c>
      <c r="BC19" s="49">
        <v>81.538499999999999</v>
      </c>
      <c r="BD19" s="49">
        <v>6.1538000000000039</v>
      </c>
      <c r="BE19" s="49">
        <v>93.846199999999996</v>
      </c>
      <c r="BF19" s="49">
        <v>83.076899999999995</v>
      </c>
      <c r="BG19" s="49">
        <v>1.4562999999999999</v>
      </c>
      <c r="BH19" s="49">
        <v>75.9512</v>
      </c>
      <c r="BI19" s="49">
        <v>22.592500000000001</v>
      </c>
      <c r="BJ19" s="49">
        <v>77.407499999999999</v>
      </c>
      <c r="BK19" s="49">
        <v>67.592525000000009</v>
      </c>
      <c r="BL19" s="49">
        <v>4.0441000000000003</v>
      </c>
      <c r="BM19" s="49">
        <v>72.574699999999993</v>
      </c>
      <c r="BN19" s="49">
        <v>23.381200000000007</v>
      </c>
      <c r="BO19" s="49">
        <v>76.618799999999993</v>
      </c>
      <c r="BP19" s="49">
        <v>66.00715000000001</v>
      </c>
      <c r="BQ19" s="49">
        <v>15.7895</v>
      </c>
      <c r="BR19" s="49">
        <v>84.210499999999996</v>
      </c>
      <c r="BS19" s="49">
        <v>0</v>
      </c>
      <c r="BT19" s="49">
        <v>100</v>
      </c>
      <c r="BU19" s="49">
        <v>92.982500000000002</v>
      </c>
      <c r="BV19" s="49">
        <v>17.313400000000001</v>
      </c>
      <c r="BW19" s="49">
        <v>14.328400000000002</v>
      </c>
      <c r="BX19" s="49">
        <v>68.358199999999997</v>
      </c>
      <c r="BY19" s="49">
        <v>30.1493</v>
      </c>
      <c r="BZ19" s="49">
        <v>18.806000000000001</v>
      </c>
      <c r="CA19" s="49">
        <v>29.2683</v>
      </c>
      <c r="CB19" s="49">
        <v>19.512200000000007</v>
      </c>
      <c r="CC19" s="49">
        <v>51.219499999999996</v>
      </c>
      <c r="CD19" s="49">
        <v>47.154499999999999</v>
      </c>
      <c r="CE19" s="49">
        <v>30.894300000000001</v>
      </c>
      <c r="CF19" s="49">
        <v>10.3774</v>
      </c>
      <c r="CG19" s="49">
        <v>11.320700000000002</v>
      </c>
      <c r="CH19" s="49">
        <v>78.301900000000003</v>
      </c>
      <c r="CI19" s="49">
        <v>20.283000000000001</v>
      </c>
      <c r="CJ19" s="49">
        <v>11.7925</v>
      </c>
      <c r="CK19" s="49">
        <v>27.692299999999999</v>
      </c>
      <c r="CL19" s="49">
        <v>13.846199999999996</v>
      </c>
      <c r="CM19" s="49">
        <v>58.461500000000001</v>
      </c>
      <c r="CN19" s="49">
        <v>41.538499999999999</v>
      </c>
      <c r="CO19" s="49">
        <v>27.692299999999999</v>
      </c>
      <c r="CP19" s="49">
        <v>14.8148</v>
      </c>
      <c r="CQ19" s="49">
        <v>14.444499999999991</v>
      </c>
      <c r="CR19" s="49">
        <v>70.740700000000004</v>
      </c>
      <c r="CS19" s="49">
        <v>27.407399999999999</v>
      </c>
      <c r="CT19" s="49">
        <v>16.666699999999999</v>
      </c>
      <c r="CU19" s="49">
        <v>11.8705</v>
      </c>
      <c r="CV19" s="49">
        <v>13.309400000000011</v>
      </c>
      <c r="CW19" s="49">
        <v>74.820099999999996</v>
      </c>
      <c r="CX19" s="49">
        <v>23.741</v>
      </c>
      <c r="CY19" s="49">
        <v>13.3094</v>
      </c>
      <c r="CZ19" s="49">
        <v>43.8596</v>
      </c>
      <c r="DA19" s="49">
        <v>19.298299999999998</v>
      </c>
      <c r="DB19" s="49">
        <v>36.842100000000002</v>
      </c>
      <c r="DC19" s="49">
        <v>61.403500000000001</v>
      </c>
      <c r="DD19" s="49">
        <v>45.613999999999997</v>
      </c>
      <c r="DE19" s="49">
        <v>3.2835999999999999</v>
      </c>
      <c r="DF19" s="49">
        <v>30.149199999999993</v>
      </c>
      <c r="DG19" s="49">
        <v>66.5672</v>
      </c>
      <c r="DH19" s="49">
        <v>6.5671999999999997</v>
      </c>
      <c r="DI19" s="49">
        <v>6.4179000000000004</v>
      </c>
      <c r="DJ19" s="49">
        <v>5.2845499999999994</v>
      </c>
      <c r="DK19" s="49">
        <v>54.065050000000006</v>
      </c>
      <c r="DL19" s="49">
        <v>40.650399999999998</v>
      </c>
      <c r="DM19" s="49">
        <v>15.4472</v>
      </c>
      <c r="DN19" s="49">
        <v>5.2845499999999994</v>
      </c>
      <c r="DO19" s="49">
        <v>0.47170000000000001</v>
      </c>
      <c r="DP19" s="49">
        <v>17.924499999999995</v>
      </c>
      <c r="DQ19" s="49">
        <v>81.603800000000007</v>
      </c>
      <c r="DR19" s="49">
        <v>1.4151</v>
      </c>
      <c r="DS19" s="49">
        <v>6.6038000000000006</v>
      </c>
      <c r="DT19" s="49">
        <v>6.1538000000000004</v>
      </c>
      <c r="DU19" s="49">
        <v>43.076999999999998</v>
      </c>
      <c r="DV19" s="49">
        <v>50.769199999999998</v>
      </c>
      <c r="DW19" s="49">
        <v>10.7692</v>
      </c>
      <c r="DX19" s="49">
        <v>6.9231499999999997</v>
      </c>
      <c r="DY19" s="49">
        <v>2.5926</v>
      </c>
      <c r="DZ19" s="49">
        <v>27.036999999999992</v>
      </c>
      <c r="EA19" s="49">
        <v>70.370400000000004</v>
      </c>
      <c r="EB19" s="49">
        <v>5.5556000000000001</v>
      </c>
      <c r="EC19" s="49">
        <v>6.2962999999999996</v>
      </c>
      <c r="ED19" s="49">
        <v>2.1583000000000001</v>
      </c>
      <c r="EE19" s="49">
        <v>24.100700000000003</v>
      </c>
      <c r="EF19" s="49">
        <v>73.741</v>
      </c>
      <c r="EG19" s="49">
        <v>34.658250000000002</v>
      </c>
      <c r="EH19" s="49">
        <v>6.4747500000000002</v>
      </c>
      <c r="EI19" s="49">
        <v>5.2631500000000004</v>
      </c>
      <c r="EJ19" s="49">
        <v>63.15795</v>
      </c>
      <c r="EK19" s="49">
        <v>31.578900000000004</v>
      </c>
      <c r="EL19" s="49">
        <v>17.543900000000001</v>
      </c>
      <c r="EM19" s="49">
        <v>5.2631500000000004</v>
      </c>
      <c r="EN19" s="49">
        <v>1.4924999999999999</v>
      </c>
      <c r="EO19" s="49">
        <v>20.29849999999999</v>
      </c>
      <c r="EP19" s="49">
        <v>78.209000000000003</v>
      </c>
      <c r="EQ19" s="49">
        <v>10.1493</v>
      </c>
      <c r="ER19" s="49">
        <v>4.7760999999999996</v>
      </c>
      <c r="ES19" s="49">
        <v>3.2519999999999998</v>
      </c>
      <c r="ET19" s="49">
        <v>30.081299999999985</v>
      </c>
      <c r="EU19" s="49">
        <v>66.66670000000002</v>
      </c>
      <c r="EV19" s="49">
        <v>12.1951</v>
      </c>
      <c r="EW19" s="49">
        <v>8.9430999999999994</v>
      </c>
      <c r="EX19" s="49">
        <v>0.47170000000000001</v>
      </c>
      <c r="EY19" s="49">
        <v>14.622600000000006</v>
      </c>
      <c r="EZ19" s="49">
        <v>84.905699999999996</v>
      </c>
      <c r="FA19" s="49">
        <v>8.9623000000000008</v>
      </c>
      <c r="FB19" s="49">
        <v>2.3584999999999998</v>
      </c>
      <c r="FC19" s="49">
        <v>1.5385</v>
      </c>
      <c r="FD19" s="49">
        <v>41.538400000000003</v>
      </c>
      <c r="FE19" s="49">
        <v>56.923099999999998</v>
      </c>
      <c r="FF19" s="49">
        <v>16.923100000000002</v>
      </c>
      <c r="FG19" s="49">
        <v>6.1538000000000004</v>
      </c>
      <c r="FH19" s="49">
        <v>1.4815</v>
      </c>
      <c r="FI19" s="49">
        <v>15.185200000000009</v>
      </c>
      <c r="FJ19" s="49">
        <v>83.333299999999994</v>
      </c>
      <c r="FK19" s="49">
        <v>8.5184999999999995</v>
      </c>
      <c r="FL19" s="49">
        <v>4.4443999999999999</v>
      </c>
      <c r="FM19" s="49">
        <v>1.0790999999999999</v>
      </c>
      <c r="FN19" s="49">
        <v>16.546800000000005</v>
      </c>
      <c r="FO19" s="49">
        <v>82.374099999999999</v>
      </c>
      <c r="FP19" s="49">
        <v>8.6331000000000007</v>
      </c>
      <c r="FQ19" s="49">
        <v>2.5179999999999998</v>
      </c>
      <c r="FR19" s="49">
        <v>3.5087999999999999</v>
      </c>
      <c r="FS19" s="49">
        <v>38.596500000000006</v>
      </c>
      <c r="FT19" s="49">
        <v>57.8947</v>
      </c>
      <c r="FU19" s="49">
        <v>17.543900000000001</v>
      </c>
      <c r="FV19" s="49">
        <v>15.7895</v>
      </c>
      <c r="FW19" s="49">
        <v>17</v>
      </c>
      <c r="FX19" s="98" t="s">
        <v>488</v>
      </c>
    </row>
    <row r="20" spans="1:180" s="98" customFormat="1" x14ac:dyDescent="0.25">
      <c r="A20" s="98" t="s">
        <v>475</v>
      </c>
      <c r="B20" s="49">
        <v>2023</v>
      </c>
      <c r="C20" s="49">
        <v>57.409000396728516</v>
      </c>
      <c r="D20" s="49">
        <v>66.202100000000002</v>
      </c>
      <c r="E20" s="49">
        <v>30.136537821458802</v>
      </c>
      <c r="F20" s="49">
        <v>3.6613621785411965</v>
      </c>
      <c r="G20" s="49">
        <v>96.338637821458804</v>
      </c>
      <c r="H20" s="49">
        <v>83.280697108945333</v>
      </c>
      <c r="I20" s="49">
        <v>84</v>
      </c>
      <c r="J20" s="49">
        <v>16</v>
      </c>
      <c r="K20" s="49">
        <v>0</v>
      </c>
      <c r="L20" s="49">
        <v>100</v>
      </c>
      <c r="M20" s="49">
        <v>88</v>
      </c>
      <c r="N20" s="49">
        <v>62.447299999999998</v>
      </c>
      <c r="O20" s="49">
        <v>36.286899999999989</v>
      </c>
      <c r="P20" s="49">
        <v>1.2658000000000129</v>
      </c>
      <c r="Q20" s="49">
        <v>98.734199999999987</v>
      </c>
      <c r="R20" s="49">
        <v>81.012699999999995</v>
      </c>
      <c r="S20" s="49">
        <v>89.66905990390012</v>
      </c>
      <c r="T20" s="49">
        <v>7.3036185067265933</v>
      </c>
      <c r="U20" s="49">
        <v>3.0273215893732868</v>
      </c>
      <c r="V20" s="49">
        <v>96.972678410626713</v>
      </c>
      <c r="W20" s="49">
        <v>89.66905990390012</v>
      </c>
      <c r="X20" s="49">
        <v>60.759500000000003</v>
      </c>
      <c r="Y20" s="49">
        <v>35.396873799614781</v>
      </c>
      <c r="Z20" s="49">
        <v>3.8436262003852164</v>
      </c>
      <c r="AA20" s="49">
        <v>96.156373799614784</v>
      </c>
      <c r="AB20" s="49">
        <v>82.155790511404575</v>
      </c>
      <c r="AC20" s="49">
        <v>66.0839</v>
      </c>
      <c r="AD20" s="49">
        <v>30.235565672832905</v>
      </c>
      <c r="AE20" s="49">
        <v>3.6805343271670949</v>
      </c>
      <c r="AF20" s="49">
        <v>96.319465672832905</v>
      </c>
      <c r="AG20" s="49">
        <v>83.599489923416286</v>
      </c>
      <c r="AH20" s="49">
        <v>65.49976853032004</v>
      </c>
      <c r="AI20" s="49">
        <v>23.421165493462098</v>
      </c>
      <c r="AJ20" s="49">
        <v>11.079065976217862</v>
      </c>
      <c r="AK20" s="49">
        <v>88.920934023782138</v>
      </c>
      <c r="AL20" s="49">
        <v>74.342740659152497</v>
      </c>
      <c r="AM20" s="49">
        <v>14.6341</v>
      </c>
      <c r="AN20" s="49">
        <v>82.926899999999989</v>
      </c>
      <c r="AO20" s="49">
        <v>2.4390000000000072</v>
      </c>
      <c r="AP20" s="49">
        <v>97.560999999999993</v>
      </c>
      <c r="AQ20" s="49">
        <v>94.773499999999999</v>
      </c>
      <c r="AR20" s="49">
        <v>38</v>
      </c>
      <c r="AS20" s="49">
        <v>62</v>
      </c>
      <c r="AT20" s="49">
        <v>0</v>
      </c>
      <c r="AU20" s="49">
        <v>100</v>
      </c>
      <c r="AV20" s="49">
        <v>100</v>
      </c>
      <c r="AW20" s="49">
        <v>9.7045999999999992</v>
      </c>
      <c r="AX20" s="49">
        <v>87.341799999999992</v>
      </c>
      <c r="AY20" s="49">
        <v>2.9536000000000087</v>
      </c>
      <c r="AZ20" s="49">
        <v>97.046399999999991</v>
      </c>
      <c r="BA20" s="49">
        <v>93.670900000000003</v>
      </c>
      <c r="BB20" s="49">
        <v>42</v>
      </c>
      <c r="BC20" s="49">
        <v>58</v>
      </c>
      <c r="BD20" s="49">
        <v>0</v>
      </c>
      <c r="BE20" s="49">
        <v>100</v>
      </c>
      <c r="BF20" s="49">
        <v>100</v>
      </c>
      <c r="BG20" s="49">
        <v>8.8607999999999993</v>
      </c>
      <c r="BH20" s="49">
        <v>88.185600000000008</v>
      </c>
      <c r="BI20" s="49">
        <v>2.9535999999999945</v>
      </c>
      <c r="BJ20" s="49">
        <v>97.046400000000006</v>
      </c>
      <c r="BK20" s="49">
        <v>93.670900000000003</v>
      </c>
      <c r="BL20" s="49">
        <v>22.7273</v>
      </c>
      <c r="BM20" s="49">
        <v>74.825199999999981</v>
      </c>
      <c r="BN20" s="49">
        <v>2.4475000000000193</v>
      </c>
      <c r="BO20" s="49">
        <v>97.552499999999981</v>
      </c>
      <c r="BP20" s="49">
        <v>94.755200000000002</v>
      </c>
      <c r="BQ20" s="49"/>
      <c r="BR20" s="49"/>
      <c r="BS20" s="49"/>
      <c r="BT20" s="49"/>
      <c r="BU20" s="49"/>
      <c r="BV20" s="49">
        <v>83.623699999999999</v>
      </c>
      <c r="BW20" s="49">
        <v>5.2265000000000015</v>
      </c>
      <c r="BX20" s="49">
        <v>11.149799999999999</v>
      </c>
      <c r="BY20" s="49">
        <v>85.365899999999996</v>
      </c>
      <c r="BZ20" s="49">
        <v>87.108000000000004</v>
      </c>
      <c r="CA20" s="49">
        <v>94</v>
      </c>
      <c r="CB20" s="49">
        <v>4</v>
      </c>
      <c r="CC20" s="49">
        <v>2</v>
      </c>
      <c r="CD20" s="49">
        <v>98</v>
      </c>
      <c r="CE20" s="49">
        <v>94</v>
      </c>
      <c r="CF20" s="49">
        <v>81.434600000000003</v>
      </c>
      <c r="CG20" s="49">
        <v>5.4851999999999919</v>
      </c>
      <c r="CH20" s="49">
        <v>13.080200000000005</v>
      </c>
      <c r="CI20" s="49">
        <v>82.700400000000002</v>
      </c>
      <c r="CJ20" s="49">
        <v>85.653999999999996</v>
      </c>
      <c r="CK20" s="49">
        <v>92</v>
      </c>
      <c r="CL20" s="49">
        <v>4</v>
      </c>
      <c r="CM20" s="49">
        <v>4</v>
      </c>
      <c r="CN20" s="49">
        <v>94</v>
      </c>
      <c r="CO20" s="49">
        <v>94</v>
      </c>
      <c r="CP20" s="49">
        <v>81.856499999999997</v>
      </c>
      <c r="CQ20" s="49">
        <v>5.4853000000000094</v>
      </c>
      <c r="CR20" s="49">
        <v>12.658199999999994</v>
      </c>
      <c r="CS20" s="49">
        <v>83.544300000000007</v>
      </c>
      <c r="CT20" s="49">
        <v>85.653999999999996</v>
      </c>
      <c r="CU20" s="49">
        <v>83.566400000000002</v>
      </c>
      <c r="CV20" s="49">
        <v>5.2447999999999979</v>
      </c>
      <c r="CW20" s="49">
        <v>11.188800000000001</v>
      </c>
      <c r="CX20" s="49">
        <v>85.314700000000002</v>
      </c>
      <c r="CY20" s="49">
        <v>87.062899999999999</v>
      </c>
      <c r="CZ20" s="49"/>
      <c r="DA20" s="49"/>
      <c r="DB20" s="49">
        <v>0</v>
      </c>
      <c r="DC20" s="49"/>
      <c r="DD20" s="49"/>
      <c r="DE20" s="49"/>
      <c r="DF20" s="49"/>
      <c r="DG20" s="49"/>
      <c r="DH20" s="49">
        <v>18.118500000000001</v>
      </c>
      <c r="DI20" s="49"/>
      <c r="DJ20" s="49">
        <v>6</v>
      </c>
      <c r="DK20" s="49"/>
      <c r="DL20" s="49"/>
      <c r="DM20" s="49">
        <v>64</v>
      </c>
      <c r="DN20" s="49">
        <v>70</v>
      </c>
      <c r="DO20" s="49">
        <v>0.84389999999999998</v>
      </c>
      <c r="DP20" s="49"/>
      <c r="DQ20" s="49"/>
      <c r="DR20" s="49">
        <v>8.4388000000000005</v>
      </c>
      <c r="DS20" s="49">
        <v>23.628699999999998</v>
      </c>
      <c r="DT20" s="49">
        <v>4</v>
      </c>
      <c r="DU20" s="49"/>
      <c r="DV20" s="49"/>
      <c r="DW20" s="49">
        <v>50</v>
      </c>
      <c r="DX20" s="49">
        <v>54</v>
      </c>
      <c r="DY20" s="49">
        <v>11.3924</v>
      </c>
      <c r="DZ20" s="49"/>
      <c r="EA20" s="49"/>
      <c r="EB20" s="49">
        <v>11.3924</v>
      </c>
      <c r="EC20" s="49">
        <v>27.004200000000001</v>
      </c>
      <c r="ED20" s="49">
        <v>1.7483</v>
      </c>
      <c r="EE20" s="49">
        <v>17.482500000000002</v>
      </c>
      <c r="EF20" s="49">
        <v>80.769199999999998</v>
      </c>
      <c r="EG20" s="49">
        <v>18.181799999999999</v>
      </c>
      <c r="EH20" s="49">
        <v>31.818300000000001</v>
      </c>
      <c r="EI20" s="49"/>
      <c r="EJ20" s="49"/>
      <c r="EK20" s="49"/>
      <c r="EL20" s="49"/>
      <c r="EM20" s="49"/>
      <c r="EN20" s="49">
        <v>6.6201999999999996</v>
      </c>
      <c r="EO20" s="49">
        <v>29.268299999999996</v>
      </c>
      <c r="EP20" s="49">
        <v>64.111500000000007</v>
      </c>
      <c r="EQ20" s="49">
        <v>35.888500000000001</v>
      </c>
      <c r="ER20" s="49">
        <v>9.0592000000000006</v>
      </c>
      <c r="ES20" s="49">
        <v>24</v>
      </c>
      <c r="ET20" s="49">
        <v>56</v>
      </c>
      <c r="EU20" s="49">
        <v>20</v>
      </c>
      <c r="EV20" s="49">
        <v>80</v>
      </c>
      <c r="EW20" s="49">
        <v>24</v>
      </c>
      <c r="EX20" s="49">
        <v>2.9535999999999998</v>
      </c>
      <c r="EY20" s="49">
        <v>23.628700000000009</v>
      </c>
      <c r="EZ20" s="49">
        <v>73.417699999999996</v>
      </c>
      <c r="FA20" s="49">
        <v>26.5823</v>
      </c>
      <c r="FB20" s="49">
        <v>5.9071999999999996</v>
      </c>
      <c r="FC20" s="49">
        <v>24</v>
      </c>
      <c r="FD20" s="49">
        <v>50</v>
      </c>
      <c r="FE20" s="49">
        <v>26</v>
      </c>
      <c r="FF20" s="49">
        <v>72</v>
      </c>
      <c r="FG20" s="49">
        <v>26</v>
      </c>
      <c r="FH20" s="49">
        <v>2.9535999999999998</v>
      </c>
      <c r="FI20" s="49">
        <v>27.848100000000002</v>
      </c>
      <c r="FJ20" s="49">
        <v>69.198300000000003</v>
      </c>
      <c r="FK20" s="49">
        <v>28.27</v>
      </c>
      <c r="FL20" s="49">
        <v>5.4851999999999999</v>
      </c>
      <c r="FM20" s="49">
        <v>6.6433999999999997</v>
      </c>
      <c r="FN20" s="49">
        <v>31.818100000000001</v>
      </c>
      <c r="FO20" s="49">
        <v>61.538499999999999</v>
      </c>
      <c r="FP20" s="49">
        <v>36.014000000000003</v>
      </c>
      <c r="FQ20" s="49">
        <v>9.0908999999999995</v>
      </c>
      <c r="FR20" s="49"/>
      <c r="FS20" s="49"/>
      <c r="FT20" s="49"/>
      <c r="FU20" s="49"/>
      <c r="FV20" s="49"/>
      <c r="FW20" s="49">
        <v>18</v>
      </c>
      <c r="FX20" s="98" t="s">
        <v>492</v>
      </c>
    </row>
    <row r="21" spans="1:180" s="98" customFormat="1" x14ac:dyDescent="0.25">
      <c r="A21" s="98" t="s">
        <v>474</v>
      </c>
      <c r="B21" s="49">
        <v>2023</v>
      </c>
      <c r="C21" s="49">
        <v>70.543998718261719</v>
      </c>
      <c r="D21" s="49">
        <v>56.434600000000003</v>
      </c>
      <c r="E21" s="49">
        <v>43.51358000000009</v>
      </c>
      <c r="F21" s="49">
        <v>5.1819999999906941E-2</v>
      </c>
      <c r="G21" s="49">
        <v>99.948180000000093</v>
      </c>
      <c r="H21" s="49">
        <v>62.2363</v>
      </c>
      <c r="I21" s="49">
        <v>76.038300000000007</v>
      </c>
      <c r="J21" s="49">
        <v>23.801899999999989</v>
      </c>
      <c r="K21" s="49">
        <v>0.15980000000000416</v>
      </c>
      <c r="L21" s="49">
        <v>99.840199999999996</v>
      </c>
      <c r="M21" s="49">
        <v>76.357799999999997</v>
      </c>
      <c r="N21" s="49">
        <v>46.771700000000003</v>
      </c>
      <c r="O21" s="49">
        <v>51.259700000000002</v>
      </c>
      <c r="P21" s="49">
        <v>1.968599999999995</v>
      </c>
      <c r="Q21" s="49">
        <v>98.031400000000005</v>
      </c>
      <c r="R21" s="49">
        <v>55.275599999999997</v>
      </c>
      <c r="S21" s="49"/>
      <c r="T21" s="49"/>
      <c r="U21" s="49"/>
      <c r="V21" s="49"/>
      <c r="W21" s="49"/>
      <c r="X21" s="49">
        <v>56.434600000000003</v>
      </c>
      <c r="Y21" s="49">
        <v>43.51358000000009</v>
      </c>
      <c r="Z21" s="49">
        <v>5.1819999999906941E-2</v>
      </c>
      <c r="AA21" s="49">
        <v>99.948180000000093</v>
      </c>
      <c r="AB21" s="49">
        <v>62.2363</v>
      </c>
      <c r="AC21" s="49">
        <v>56.4116</v>
      </c>
      <c r="AD21" s="49">
        <v>43.535459999999965</v>
      </c>
      <c r="AE21" s="49">
        <v>5.294000000003507E-2</v>
      </c>
      <c r="AF21" s="49">
        <v>99.947059999999965</v>
      </c>
      <c r="AG21" s="49">
        <v>62.2164</v>
      </c>
      <c r="AH21" s="49"/>
      <c r="AI21" s="49"/>
      <c r="AJ21" s="49"/>
      <c r="AK21" s="49"/>
      <c r="AL21" s="49"/>
      <c r="AM21" s="49">
        <v>3.0063</v>
      </c>
      <c r="AN21" s="49"/>
      <c r="AO21" s="49"/>
      <c r="AP21" s="49"/>
      <c r="AQ21" s="49">
        <v>93.565399999999997</v>
      </c>
      <c r="AR21" s="49">
        <v>4.4728000000000003</v>
      </c>
      <c r="AS21" s="49"/>
      <c r="AT21" s="49"/>
      <c r="AU21" s="49"/>
      <c r="AV21" s="49">
        <v>96.1661</v>
      </c>
      <c r="AW21" s="49">
        <v>2.2835000000000001</v>
      </c>
      <c r="AX21" s="49"/>
      <c r="AY21" s="49"/>
      <c r="AZ21" s="49"/>
      <c r="BA21" s="49">
        <v>92.283500000000004</v>
      </c>
      <c r="BB21" s="49"/>
      <c r="BC21" s="49"/>
      <c r="BD21" s="49"/>
      <c r="BE21" s="49"/>
      <c r="BF21" s="49"/>
      <c r="BG21" s="49">
        <v>3.0063</v>
      </c>
      <c r="BH21" s="49"/>
      <c r="BI21" s="49"/>
      <c r="BJ21" s="49"/>
      <c r="BK21" s="49">
        <v>93.565399999999997</v>
      </c>
      <c r="BL21" s="49">
        <v>3.0078999999999998</v>
      </c>
      <c r="BM21" s="49"/>
      <c r="BN21" s="49"/>
      <c r="BO21" s="49"/>
      <c r="BP21" s="49">
        <v>93.561999999999998</v>
      </c>
      <c r="BQ21" s="49"/>
      <c r="BR21" s="49"/>
      <c r="BS21" s="49"/>
      <c r="BT21" s="49"/>
      <c r="BU21" s="49"/>
      <c r="BV21" s="49">
        <v>59.810099999999998</v>
      </c>
      <c r="BW21" s="49">
        <v>40.189900000000002</v>
      </c>
      <c r="BX21" s="49">
        <v>0</v>
      </c>
      <c r="BY21" s="49">
        <v>72.606160000000273</v>
      </c>
      <c r="BZ21" s="49">
        <v>65.928299999999993</v>
      </c>
      <c r="CA21" s="49">
        <v>71.5655</v>
      </c>
      <c r="CB21" s="49">
        <v>28.4345</v>
      </c>
      <c r="CC21" s="49">
        <v>0</v>
      </c>
      <c r="CD21" s="49">
        <v>78.114999999999995</v>
      </c>
      <c r="CE21" s="49">
        <v>76.996799999999993</v>
      </c>
      <c r="CF21" s="49">
        <v>54.015700000000002</v>
      </c>
      <c r="CG21" s="49">
        <v>45.984299999999998</v>
      </c>
      <c r="CH21" s="49">
        <v>0</v>
      </c>
      <c r="CI21" s="49">
        <v>58.6614</v>
      </c>
      <c r="CJ21" s="49">
        <v>60.4724</v>
      </c>
      <c r="CK21" s="49"/>
      <c r="CL21" s="49"/>
      <c r="CM21" s="49"/>
      <c r="CN21" s="49"/>
      <c r="CO21" s="49"/>
      <c r="CP21" s="49">
        <v>59.810099999999998</v>
      </c>
      <c r="CQ21" s="49">
        <v>40.189900000000002</v>
      </c>
      <c r="CR21" s="49">
        <v>0</v>
      </c>
      <c r="CS21" s="49">
        <v>72.606160000000273</v>
      </c>
      <c r="CT21" s="49">
        <v>65.928299999999993</v>
      </c>
      <c r="CU21" s="49">
        <v>59.788899999999998</v>
      </c>
      <c r="CV21" s="49">
        <v>40.211100000000002</v>
      </c>
      <c r="CW21" s="49">
        <v>0</v>
      </c>
      <c r="CX21" s="49">
        <v>72.580399999999827</v>
      </c>
      <c r="CY21" s="49">
        <v>65.910300000000007</v>
      </c>
      <c r="CZ21" s="49"/>
      <c r="DA21" s="49"/>
      <c r="DB21" s="49">
        <v>0</v>
      </c>
      <c r="DC21" s="49"/>
      <c r="DD21" s="49"/>
      <c r="DE21" s="49"/>
      <c r="DF21" s="49"/>
      <c r="DG21" s="49"/>
      <c r="DH21" s="49">
        <v>58.597000000000001</v>
      </c>
      <c r="DI21" s="49"/>
      <c r="DJ21" s="49"/>
      <c r="DK21" s="49"/>
      <c r="DL21" s="49"/>
      <c r="DM21" s="49">
        <v>63.098999999999997</v>
      </c>
      <c r="DN21" s="49"/>
      <c r="DO21" s="49"/>
      <c r="DP21" s="49"/>
      <c r="DQ21" s="49"/>
      <c r="DR21" s="49">
        <v>56.378</v>
      </c>
      <c r="DS21" s="49"/>
      <c r="DT21" s="49"/>
      <c r="DU21" s="49"/>
      <c r="DV21" s="49"/>
      <c r="DW21" s="49"/>
      <c r="DX21" s="49"/>
      <c r="DY21" s="49"/>
      <c r="DZ21" s="49"/>
      <c r="EA21" s="49"/>
      <c r="EB21" s="49">
        <v>58.597000000000001</v>
      </c>
      <c r="EC21" s="49"/>
      <c r="ED21" s="49"/>
      <c r="EE21" s="49"/>
      <c r="EF21" s="49"/>
      <c r="EG21" s="49">
        <v>58.575200000000002</v>
      </c>
      <c r="EH21" s="49"/>
      <c r="EI21" s="49"/>
      <c r="EJ21" s="49"/>
      <c r="EK21" s="49"/>
      <c r="EL21" s="49"/>
      <c r="EM21" s="49"/>
      <c r="EN21" s="49">
        <v>25.5274</v>
      </c>
      <c r="EO21" s="49">
        <v>39.293300000000002</v>
      </c>
      <c r="EP21" s="49">
        <v>35.179299999999998</v>
      </c>
      <c r="EQ21" s="49">
        <v>26.452540000000226</v>
      </c>
      <c r="ER21" s="49">
        <v>38.794759999999997</v>
      </c>
      <c r="ES21" s="49">
        <v>26.8371</v>
      </c>
      <c r="ET21" s="49">
        <v>45.367400000000004</v>
      </c>
      <c r="EU21" s="49">
        <v>27.795500000000004</v>
      </c>
      <c r="EV21" s="49">
        <v>36.421700000000001</v>
      </c>
      <c r="EW21" s="49">
        <v>43.610199999999999</v>
      </c>
      <c r="EX21" s="49">
        <v>24.881900000000002</v>
      </c>
      <c r="EY21" s="49">
        <v>36.299199999999999</v>
      </c>
      <c r="EZ21" s="49">
        <v>38.818899999999999</v>
      </c>
      <c r="FA21" s="49">
        <v>31.889800000000001</v>
      </c>
      <c r="FB21" s="49">
        <v>38.031500000000001</v>
      </c>
      <c r="FC21" s="49"/>
      <c r="FD21" s="49"/>
      <c r="FE21" s="49"/>
      <c r="FF21" s="49"/>
      <c r="FG21" s="49"/>
      <c r="FH21" s="49">
        <v>25.5274</v>
      </c>
      <c r="FI21" s="49">
        <v>39.293300000000002</v>
      </c>
      <c r="FJ21" s="49">
        <v>35.179299999999998</v>
      </c>
      <c r="FK21" s="49">
        <v>26.452540000000226</v>
      </c>
      <c r="FL21" s="49">
        <v>38.794759999999997</v>
      </c>
      <c r="FM21" s="49">
        <v>25.488099999999999</v>
      </c>
      <c r="FN21" s="49">
        <v>39.313999999999993</v>
      </c>
      <c r="FO21" s="49">
        <v>35.197900000000004</v>
      </c>
      <c r="FP21" s="49">
        <v>26.403260000000955</v>
      </c>
      <c r="FQ21" s="49">
        <v>38.75037999999995</v>
      </c>
      <c r="FR21" s="49"/>
      <c r="FS21" s="49"/>
      <c r="FT21" s="49"/>
      <c r="FU21" s="49"/>
      <c r="FV21" s="49"/>
      <c r="FW21" s="49">
        <v>19</v>
      </c>
      <c r="FX21" s="98" t="s">
        <v>491</v>
      </c>
    </row>
    <row r="22" spans="1:180" s="98" customFormat="1" x14ac:dyDescent="0.25">
      <c r="A22" s="98" t="s">
        <v>471</v>
      </c>
      <c r="B22" s="49">
        <v>2023</v>
      </c>
      <c r="C22" s="49">
        <v>87.778999328613281</v>
      </c>
      <c r="D22" s="49"/>
      <c r="E22" s="49"/>
      <c r="F22" s="49"/>
      <c r="G22" s="49"/>
      <c r="H22" s="49"/>
      <c r="I22" s="49"/>
      <c r="J22" s="49"/>
      <c r="K22" s="49"/>
      <c r="L22" s="49"/>
      <c r="M22" s="49"/>
      <c r="N22" s="49"/>
      <c r="O22" s="49"/>
      <c r="P22" s="49"/>
      <c r="Q22" s="49"/>
      <c r="R22" s="49"/>
      <c r="S22" s="49"/>
      <c r="T22" s="49"/>
      <c r="U22" s="49"/>
      <c r="V22" s="49"/>
      <c r="W22" s="49"/>
      <c r="X22" s="49"/>
      <c r="Y22" s="49"/>
      <c r="Z22" s="49"/>
      <c r="AA22" s="49"/>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c r="BM22" s="49"/>
      <c r="BN22" s="49"/>
      <c r="BO22" s="49"/>
      <c r="BP22" s="49"/>
      <c r="BQ22" s="49"/>
      <c r="BR22" s="49"/>
      <c r="BS22" s="49"/>
      <c r="BT22" s="49"/>
      <c r="BU22" s="49"/>
      <c r="BV22" s="49"/>
      <c r="BW22" s="49"/>
      <c r="BX22" s="49"/>
      <c r="BY22" s="49"/>
      <c r="BZ22" s="49"/>
      <c r="CA22" s="49"/>
      <c r="CB22" s="49"/>
      <c r="CC22" s="49"/>
      <c r="CD22" s="49"/>
      <c r="CE22" s="49"/>
      <c r="CF22" s="49"/>
      <c r="CG22" s="49"/>
      <c r="CH22" s="49"/>
      <c r="CI22" s="49"/>
      <c r="CJ22" s="49"/>
      <c r="CK22" s="49"/>
      <c r="CL22" s="49"/>
      <c r="CM22" s="49"/>
      <c r="CN22" s="49"/>
      <c r="CO22" s="49"/>
      <c r="CP22" s="49"/>
      <c r="CQ22" s="49"/>
      <c r="CR22" s="49"/>
      <c r="CS22" s="49"/>
      <c r="CT22" s="49"/>
      <c r="CU22" s="49"/>
      <c r="CV22" s="49"/>
      <c r="CW22" s="49"/>
      <c r="CX22" s="49"/>
      <c r="CY22" s="49"/>
      <c r="CZ22" s="49"/>
      <c r="DA22" s="49"/>
      <c r="DB22" s="49"/>
      <c r="DC22" s="49"/>
      <c r="DD22" s="49"/>
      <c r="DE22" s="49"/>
      <c r="DF22" s="49"/>
      <c r="DG22" s="49"/>
      <c r="DH22" s="49"/>
      <c r="DI22" s="49"/>
      <c r="DJ22" s="49"/>
      <c r="DK22" s="49"/>
      <c r="DL22" s="49"/>
      <c r="DM22" s="49"/>
      <c r="DN22" s="49"/>
      <c r="DO22" s="49"/>
      <c r="DP22" s="49"/>
      <c r="DQ22" s="49"/>
      <c r="DR22" s="49"/>
      <c r="DS22" s="49"/>
      <c r="DT22" s="49"/>
      <c r="DU22" s="49"/>
      <c r="DV22" s="49"/>
      <c r="DW22" s="49"/>
      <c r="DX22" s="49"/>
      <c r="DY22" s="49"/>
      <c r="DZ22" s="49"/>
      <c r="EA22" s="49"/>
      <c r="EB22" s="49"/>
      <c r="EC22" s="49"/>
      <c r="ED22" s="49"/>
      <c r="EE22" s="49"/>
      <c r="EF22" s="49"/>
      <c r="EG22" s="49"/>
      <c r="EH22" s="49"/>
      <c r="EI22" s="49"/>
      <c r="EJ22" s="49"/>
      <c r="EK22" s="49"/>
      <c r="EL22" s="49"/>
      <c r="EM22" s="49"/>
      <c r="EN22" s="49"/>
      <c r="EO22" s="49"/>
      <c r="EP22" s="49"/>
      <c r="EQ22" s="49"/>
      <c r="ER22" s="49"/>
      <c r="ES22" s="49"/>
      <c r="ET22" s="49"/>
      <c r="EU22" s="49"/>
      <c r="EV22" s="49"/>
      <c r="EW22" s="49"/>
      <c r="EX22" s="49"/>
      <c r="EY22" s="49"/>
      <c r="EZ22" s="49"/>
      <c r="FA22" s="49"/>
      <c r="FB22" s="49"/>
      <c r="FC22" s="49"/>
      <c r="FD22" s="49"/>
      <c r="FE22" s="49"/>
      <c r="FF22" s="49"/>
      <c r="FG22" s="49"/>
      <c r="FH22" s="49"/>
      <c r="FI22" s="49"/>
      <c r="FJ22" s="49"/>
      <c r="FK22" s="49"/>
      <c r="FL22" s="49"/>
      <c r="FM22" s="49"/>
      <c r="FN22" s="49"/>
      <c r="FO22" s="49"/>
      <c r="FP22" s="49"/>
      <c r="FQ22" s="49"/>
      <c r="FR22" s="49"/>
      <c r="FS22" s="49"/>
      <c r="FT22" s="49"/>
      <c r="FU22" s="49"/>
      <c r="FV22" s="49"/>
      <c r="FW22" s="49">
        <v>20</v>
      </c>
      <c r="FX22" s="98" t="s">
        <v>508</v>
      </c>
    </row>
    <row r="23" spans="1:180" s="98" customFormat="1" x14ac:dyDescent="0.25">
      <c r="A23" s="98" t="s">
        <v>473</v>
      </c>
      <c r="B23" s="49">
        <v>2023</v>
      </c>
      <c r="C23" s="49">
        <v>39.831001281738281</v>
      </c>
      <c r="D23" s="49">
        <v>47</v>
      </c>
      <c r="E23" s="49"/>
      <c r="F23" s="49"/>
      <c r="G23" s="49"/>
      <c r="H23" s="49"/>
      <c r="I23" s="49"/>
      <c r="J23" s="49"/>
      <c r="K23" s="49"/>
      <c r="L23" s="49"/>
      <c r="M23" s="49"/>
      <c r="N23" s="49"/>
      <c r="O23" s="49"/>
      <c r="P23" s="49"/>
      <c r="Q23" s="49"/>
      <c r="R23" s="49"/>
      <c r="S23" s="49">
        <v>66.209386281588451</v>
      </c>
      <c r="T23" s="49"/>
      <c r="U23" s="49"/>
      <c r="V23" s="49"/>
      <c r="W23" s="49"/>
      <c r="X23" s="49">
        <v>45.702539819199309</v>
      </c>
      <c r="Y23" s="49"/>
      <c r="Z23" s="49"/>
      <c r="AA23" s="49"/>
      <c r="AB23" s="49"/>
      <c r="AC23" s="49"/>
      <c r="AD23" s="49"/>
      <c r="AE23" s="49"/>
      <c r="AF23" s="49"/>
      <c r="AG23" s="49"/>
      <c r="AH23" s="49"/>
      <c r="AI23" s="49"/>
      <c r="AJ23" s="49"/>
      <c r="AK23" s="49"/>
      <c r="AL23" s="49"/>
      <c r="AM23" s="49">
        <v>4</v>
      </c>
      <c r="AN23" s="49"/>
      <c r="AO23" s="49"/>
      <c r="AP23" s="49"/>
      <c r="AQ23" s="49">
        <v>38</v>
      </c>
      <c r="AR23" s="49"/>
      <c r="AS23" s="49"/>
      <c r="AT23" s="49"/>
      <c r="AU23" s="49"/>
      <c r="AV23" s="49"/>
      <c r="AW23" s="49"/>
      <c r="AX23" s="49"/>
      <c r="AY23" s="49"/>
      <c r="AZ23" s="49"/>
      <c r="BA23" s="49"/>
      <c r="BB23" s="49"/>
      <c r="BC23" s="49"/>
      <c r="BD23" s="49"/>
      <c r="BE23" s="49"/>
      <c r="BF23" s="49">
        <v>63.714801444043317</v>
      </c>
      <c r="BG23" s="49"/>
      <c r="BH23" s="49"/>
      <c r="BI23" s="49"/>
      <c r="BJ23" s="49"/>
      <c r="BK23" s="49">
        <v>36.66573396470082</v>
      </c>
      <c r="BL23" s="49"/>
      <c r="BM23" s="49"/>
      <c r="BN23" s="49"/>
      <c r="BO23" s="49"/>
      <c r="BP23" s="49"/>
      <c r="BQ23" s="49"/>
      <c r="BR23" s="49"/>
      <c r="BS23" s="49"/>
      <c r="BT23" s="49"/>
      <c r="BU23" s="49"/>
      <c r="BV23" s="49">
        <v>28</v>
      </c>
      <c r="BW23" s="49"/>
      <c r="BX23" s="49"/>
      <c r="BY23" s="49"/>
      <c r="BZ23" s="49"/>
      <c r="CA23" s="49"/>
      <c r="CB23" s="49"/>
      <c r="CC23" s="49"/>
      <c r="CD23" s="49"/>
      <c r="CE23" s="49"/>
      <c r="CF23" s="49"/>
      <c r="CG23" s="49"/>
      <c r="CH23" s="49"/>
      <c r="CI23" s="49"/>
      <c r="CJ23" s="49"/>
      <c r="CK23" s="49">
        <v>62.895306859205768</v>
      </c>
      <c r="CL23" s="49"/>
      <c r="CM23" s="49"/>
      <c r="CN23" s="49"/>
      <c r="CO23" s="49"/>
      <c r="CP23" s="49">
        <v>25.309944037882051</v>
      </c>
      <c r="CQ23" s="49"/>
      <c r="CR23" s="49"/>
      <c r="CS23" s="49"/>
      <c r="CT23" s="49"/>
      <c r="CU23" s="49"/>
      <c r="CV23" s="49"/>
      <c r="CW23" s="49"/>
      <c r="CX23" s="49"/>
      <c r="CY23" s="49"/>
      <c r="CZ23" s="49"/>
      <c r="DA23" s="49"/>
      <c r="DB23" s="49"/>
      <c r="DC23" s="49"/>
      <c r="DD23" s="49"/>
      <c r="DE23" s="49">
        <v>37.382994582798332</v>
      </c>
      <c r="DF23" s="49"/>
      <c r="DG23" s="49"/>
      <c r="DH23" s="49">
        <v>37.382994582798332</v>
      </c>
      <c r="DI23" s="49">
        <v>41.454088688245974</v>
      </c>
      <c r="DJ23" s="49"/>
      <c r="DK23" s="49"/>
      <c r="DL23" s="49"/>
      <c r="DM23" s="49"/>
      <c r="DN23" s="49"/>
      <c r="DO23" s="49"/>
      <c r="DP23" s="49"/>
      <c r="DQ23" s="49"/>
      <c r="DR23" s="49"/>
      <c r="DS23" s="49"/>
      <c r="DT23" s="49">
        <v>54.441637175723372</v>
      </c>
      <c r="DU23" s="49"/>
      <c r="DV23" s="49"/>
      <c r="DW23" s="49">
        <v>54.441637175723372</v>
      </c>
      <c r="DX23" s="49">
        <v>69.447416514656652</v>
      </c>
      <c r="DY23" s="49">
        <v>35.345318806629464</v>
      </c>
      <c r="DZ23" s="49"/>
      <c r="EA23" s="49"/>
      <c r="EB23" s="49">
        <v>36.327453015432674</v>
      </c>
      <c r="EC23" s="49">
        <v>35.345318806629464</v>
      </c>
      <c r="ED23" s="49"/>
      <c r="EE23" s="49"/>
      <c r="EF23" s="49"/>
      <c r="EG23" s="49"/>
      <c r="EH23" s="49"/>
      <c r="EI23" s="49"/>
      <c r="EJ23" s="49"/>
      <c r="EK23" s="49"/>
      <c r="EL23" s="49"/>
      <c r="EM23" s="49"/>
      <c r="EN23" s="49">
        <v>18</v>
      </c>
      <c r="EO23" s="49"/>
      <c r="EP23" s="49"/>
      <c r="EQ23" s="49"/>
      <c r="ER23" s="49"/>
      <c r="ES23" s="49"/>
      <c r="ET23" s="49"/>
      <c r="EU23" s="49"/>
      <c r="EV23" s="49"/>
      <c r="EW23" s="49"/>
      <c r="EX23" s="49"/>
      <c r="EY23" s="49"/>
      <c r="EZ23" s="49"/>
      <c r="FA23" s="49"/>
      <c r="FB23" s="49"/>
      <c r="FC23" s="49">
        <v>49.848375451263543</v>
      </c>
      <c r="FD23" s="49"/>
      <c r="FE23" s="49"/>
      <c r="FF23" s="49"/>
      <c r="FG23" s="49"/>
      <c r="FH23" s="49">
        <v>16.156909169177791</v>
      </c>
      <c r="FI23" s="49"/>
      <c r="FJ23" s="49"/>
      <c r="FK23" s="49"/>
      <c r="FL23" s="49"/>
      <c r="FM23" s="49"/>
      <c r="FN23" s="49"/>
      <c r="FO23" s="49"/>
      <c r="FP23" s="49"/>
      <c r="FQ23" s="49"/>
      <c r="FR23" s="49"/>
      <c r="FS23" s="49"/>
      <c r="FT23" s="49"/>
      <c r="FU23" s="49"/>
      <c r="FV23" s="49"/>
      <c r="FW23" s="49">
        <v>21</v>
      </c>
      <c r="FX23" s="98" t="s">
        <v>490</v>
      </c>
    </row>
    <row r="24" spans="1:180" s="98" customFormat="1" x14ac:dyDescent="0.25">
      <c r="A24" s="98" t="s">
        <v>129</v>
      </c>
      <c r="B24" s="49"/>
      <c r="C24" s="49"/>
      <c r="D24" s="49"/>
      <c r="E24" s="49"/>
      <c r="F24" s="49"/>
      <c r="G24" s="49"/>
      <c r="H24" s="49"/>
      <c r="I24" s="49"/>
      <c r="J24" s="49"/>
      <c r="K24" s="49"/>
      <c r="L24" s="49"/>
      <c r="M24" s="49"/>
      <c r="N24" s="49"/>
      <c r="O24" s="49"/>
      <c r="P24" s="49"/>
      <c r="Q24" s="49"/>
      <c r="R24" s="49"/>
      <c r="S24" s="49"/>
      <c r="T24" s="49"/>
      <c r="U24" s="49"/>
      <c r="V24" s="49"/>
      <c r="W24" s="49"/>
      <c r="X24" s="49"/>
      <c r="Y24" s="49"/>
      <c r="Z24" s="49"/>
      <c r="AA24" s="49"/>
      <c r="AB24" s="49"/>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49"/>
      <c r="BF24" s="49"/>
      <c r="BG24" s="49"/>
      <c r="BH24" s="49"/>
      <c r="BI24" s="49"/>
      <c r="BJ24" s="49"/>
      <c r="BK24" s="49"/>
      <c r="BL24" s="49"/>
      <c r="BM24" s="49"/>
      <c r="BN24" s="49"/>
      <c r="BO24" s="49"/>
      <c r="BP24" s="49"/>
      <c r="BQ24" s="49"/>
      <c r="BR24" s="49"/>
      <c r="BS24" s="49"/>
      <c r="BT24" s="49"/>
      <c r="BU24" s="49"/>
      <c r="BV24" s="49"/>
      <c r="BW24" s="49"/>
      <c r="BX24" s="49"/>
      <c r="BY24" s="49"/>
      <c r="BZ24" s="49"/>
      <c r="CA24" s="49"/>
      <c r="CB24" s="49"/>
      <c r="CC24" s="49"/>
      <c r="CD24" s="49"/>
      <c r="CE24" s="49"/>
      <c r="CF24" s="49"/>
      <c r="CG24" s="49"/>
      <c r="CH24" s="49"/>
      <c r="CI24" s="49"/>
      <c r="CJ24" s="49"/>
      <c r="CK24" s="49"/>
      <c r="CL24" s="49"/>
      <c r="CM24" s="49"/>
      <c r="CN24" s="49"/>
      <c r="CO24" s="49"/>
      <c r="CP24" s="49"/>
      <c r="CQ24" s="49"/>
      <c r="CR24" s="49"/>
      <c r="CS24" s="49"/>
      <c r="CT24" s="49"/>
      <c r="CU24" s="49"/>
      <c r="CV24" s="49"/>
      <c r="CW24" s="49"/>
      <c r="CX24" s="49"/>
      <c r="CY24" s="49"/>
      <c r="CZ24" s="49"/>
      <c r="DA24" s="49"/>
      <c r="DB24" s="49"/>
      <c r="DC24" s="49"/>
      <c r="DD24" s="49"/>
      <c r="DE24" s="49"/>
      <c r="DF24" s="49"/>
      <c r="DG24" s="49"/>
      <c r="DH24" s="49"/>
      <c r="DI24" s="49"/>
      <c r="DJ24" s="49"/>
      <c r="DK24" s="49"/>
      <c r="DL24" s="49"/>
      <c r="DM24" s="49"/>
      <c r="DN24" s="49"/>
      <c r="DO24" s="49"/>
      <c r="DP24" s="49"/>
      <c r="DQ24" s="49"/>
      <c r="DR24" s="49"/>
      <c r="DS24" s="49"/>
      <c r="DT24" s="49"/>
      <c r="DU24" s="49"/>
      <c r="DV24" s="49"/>
      <c r="DW24" s="49"/>
      <c r="DX24" s="49"/>
      <c r="DY24" s="49"/>
      <c r="DZ24" s="49"/>
      <c r="EA24" s="49"/>
      <c r="EB24" s="49"/>
      <c r="EC24" s="49"/>
      <c r="ED24" s="49"/>
      <c r="EE24" s="49"/>
      <c r="EF24" s="49"/>
      <c r="EG24" s="49"/>
      <c r="EH24" s="49"/>
      <c r="EI24" s="49"/>
      <c r="EJ24" s="49"/>
      <c r="EK24" s="49"/>
      <c r="EL24" s="49"/>
      <c r="EM24" s="49"/>
      <c r="EN24" s="49"/>
      <c r="EO24" s="49"/>
      <c r="EP24" s="49"/>
      <c r="EQ24" s="49"/>
      <c r="ER24" s="49"/>
      <c r="ES24" s="49"/>
      <c r="ET24" s="49"/>
      <c r="EU24" s="49"/>
      <c r="EV24" s="49"/>
      <c r="EW24" s="49"/>
      <c r="EX24" s="49"/>
      <c r="EY24" s="49"/>
      <c r="EZ24" s="49"/>
      <c r="FA24" s="49"/>
      <c r="FB24" s="49"/>
      <c r="FC24" s="49"/>
      <c r="FD24" s="49"/>
      <c r="FE24" s="49"/>
      <c r="FF24" s="49"/>
      <c r="FG24" s="49"/>
      <c r="FH24" s="49"/>
      <c r="FI24" s="49"/>
      <c r="FJ24" s="49"/>
      <c r="FK24" s="49"/>
      <c r="FL24" s="49"/>
      <c r="FM24" s="49"/>
      <c r="FN24" s="49"/>
      <c r="FO24" s="49"/>
      <c r="FP24" s="49"/>
      <c r="FQ24" s="49"/>
      <c r="FR24" s="49"/>
      <c r="FS24" s="49"/>
      <c r="FT24" s="49"/>
      <c r="FU24" s="49"/>
      <c r="FV24" s="49"/>
      <c r="FW24" s="49"/>
      <c r="FX24" s="98" t="s">
        <v>129</v>
      </c>
    </row>
    <row r="25" spans="1:180" s="98" customFormat="1" x14ac:dyDescent="0.25">
      <c r="A25" s="98" t="s">
        <v>129</v>
      </c>
      <c r="B25" s="49"/>
      <c r="C25" s="49"/>
      <c r="D25" s="49"/>
      <c r="E25" s="49"/>
      <c r="F25" s="49"/>
      <c r="G25" s="49"/>
      <c r="H25" s="49"/>
      <c r="I25" s="49"/>
      <c r="J25" s="49"/>
      <c r="K25" s="49"/>
      <c r="L25" s="49"/>
      <c r="M25" s="49"/>
      <c r="N25" s="49"/>
      <c r="O25" s="49"/>
      <c r="P25" s="49"/>
      <c r="Q25" s="49"/>
      <c r="R25" s="49"/>
      <c r="S25" s="49"/>
      <c r="T25" s="49"/>
      <c r="U25" s="49"/>
      <c r="V25" s="49"/>
      <c r="W25" s="49"/>
      <c r="X25" s="49"/>
      <c r="Y25" s="49"/>
      <c r="Z25" s="49"/>
      <c r="AA25" s="49"/>
      <c r="AB25" s="49"/>
      <c r="AC25" s="49"/>
      <c r="AD25" s="49"/>
      <c r="AE25" s="49"/>
      <c r="AF25" s="49"/>
      <c r="AG25" s="49"/>
      <c r="AH25" s="49"/>
      <c r="AI25" s="49"/>
      <c r="AJ25" s="49"/>
      <c r="AK25" s="49"/>
      <c r="AL25" s="49"/>
      <c r="AM25" s="49"/>
      <c r="AN25" s="49"/>
      <c r="AO25" s="49"/>
      <c r="AP25" s="49"/>
      <c r="AQ25" s="49"/>
      <c r="AR25" s="49"/>
      <c r="AS25" s="49"/>
      <c r="AT25" s="49"/>
      <c r="AU25" s="49"/>
      <c r="AV25" s="49"/>
      <c r="AW25" s="49"/>
      <c r="AX25" s="49"/>
      <c r="AY25" s="49"/>
      <c r="AZ25" s="49"/>
      <c r="BA25" s="49"/>
      <c r="BB25" s="49"/>
      <c r="BC25" s="49"/>
      <c r="BD25" s="49"/>
      <c r="BE25" s="49"/>
      <c r="BF25" s="49"/>
      <c r="BG25" s="49"/>
      <c r="BH25" s="49"/>
      <c r="BI25" s="49"/>
      <c r="BJ25" s="49"/>
      <c r="BK25" s="49"/>
      <c r="BL25" s="49"/>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49"/>
      <c r="CW25" s="49"/>
      <c r="CX25" s="49"/>
      <c r="CY25" s="49"/>
      <c r="CZ25" s="49"/>
      <c r="DA25" s="49"/>
      <c r="DB25" s="49"/>
      <c r="DC25" s="49"/>
      <c r="DD25" s="49"/>
      <c r="DE25" s="49"/>
      <c r="DF25" s="49"/>
      <c r="DG25" s="49"/>
      <c r="DH25" s="49"/>
      <c r="DI25" s="49"/>
      <c r="DJ25" s="49"/>
      <c r="DK25" s="49"/>
      <c r="DL25" s="49"/>
      <c r="DM25" s="49"/>
      <c r="DN25" s="49"/>
      <c r="DO25" s="49"/>
      <c r="DP25" s="49"/>
      <c r="DQ25" s="49"/>
      <c r="DR25" s="49"/>
      <c r="DS25" s="49"/>
      <c r="DT25" s="49"/>
      <c r="DU25" s="49"/>
      <c r="DV25" s="49"/>
      <c r="DW25" s="49"/>
      <c r="DX25" s="49"/>
      <c r="DY25" s="49"/>
      <c r="DZ25" s="49"/>
      <c r="EA25" s="49"/>
      <c r="EB25" s="49"/>
      <c r="EC25" s="49"/>
      <c r="ED25" s="49"/>
      <c r="EE25" s="49"/>
      <c r="EF25" s="49"/>
      <c r="EG25" s="49"/>
      <c r="EH25" s="49"/>
      <c r="EI25" s="49"/>
      <c r="EJ25" s="49"/>
      <c r="EK25" s="49"/>
      <c r="EL25" s="49"/>
      <c r="EM25" s="49"/>
      <c r="EN25" s="49"/>
      <c r="EO25" s="49"/>
      <c r="EP25" s="49"/>
      <c r="EQ25" s="49"/>
      <c r="ER25" s="49"/>
      <c r="ES25" s="49"/>
      <c r="ET25" s="49"/>
      <c r="EU25" s="49"/>
      <c r="EV25" s="49"/>
      <c r="EW25" s="49"/>
      <c r="EX25" s="49"/>
      <c r="EY25" s="49"/>
      <c r="EZ25" s="49"/>
      <c r="FA25" s="49"/>
      <c r="FB25" s="49"/>
      <c r="FC25" s="49"/>
      <c r="FD25" s="49"/>
      <c r="FE25" s="49"/>
      <c r="FF25" s="49"/>
      <c r="FG25" s="49"/>
      <c r="FH25" s="49"/>
      <c r="FI25" s="49"/>
      <c r="FJ25" s="49"/>
      <c r="FK25" s="49"/>
      <c r="FL25" s="49"/>
      <c r="FM25" s="49"/>
      <c r="FN25" s="49"/>
      <c r="FO25" s="49"/>
      <c r="FP25" s="49"/>
      <c r="FQ25" s="49"/>
      <c r="FR25" s="49"/>
      <c r="FS25" s="49"/>
      <c r="FT25" s="49"/>
      <c r="FU25" s="49"/>
      <c r="FV25" s="49"/>
      <c r="FW25" s="49"/>
      <c r="FX25" s="98" t="s">
        <v>129</v>
      </c>
    </row>
    <row r="26" spans="1:180" s="98" customFormat="1" x14ac:dyDescent="0.25">
      <c r="A26" s="98" t="s">
        <v>129</v>
      </c>
      <c r="B26" s="49"/>
      <c r="C26" s="49"/>
      <c r="D26" s="49"/>
      <c r="E26" s="49"/>
      <c r="F26" s="49"/>
      <c r="G26" s="49"/>
      <c r="H26" s="49"/>
      <c r="I26" s="49"/>
      <c r="J26" s="49"/>
      <c r="K26" s="49"/>
      <c r="L26" s="49"/>
      <c r="M26" s="49"/>
      <c r="N26" s="49"/>
      <c r="O26" s="49"/>
      <c r="P26" s="49"/>
      <c r="Q26" s="49"/>
      <c r="R26" s="49"/>
      <c r="S26" s="49"/>
      <c r="T26" s="49"/>
      <c r="U26" s="49"/>
      <c r="V26" s="49"/>
      <c r="W26" s="49"/>
      <c r="X26" s="49"/>
      <c r="Y26" s="49"/>
      <c r="Z26" s="49"/>
      <c r="AA26" s="49"/>
      <c r="AB26" s="49"/>
      <c r="AC26" s="49"/>
      <c r="AD26" s="49"/>
      <c r="AE26" s="49"/>
      <c r="AF26" s="49"/>
      <c r="AG26" s="49"/>
      <c r="AH26" s="49"/>
      <c r="AI26" s="49"/>
      <c r="AJ26" s="49"/>
      <c r="AK26" s="49"/>
      <c r="AL26" s="49"/>
      <c r="AM26" s="49"/>
      <c r="AN26" s="49"/>
      <c r="AO26" s="49"/>
      <c r="AP26" s="49"/>
      <c r="AQ26" s="49"/>
      <c r="AR26" s="49"/>
      <c r="AS26" s="49"/>
      <c r="AT26" s="49"/>
      <c r="AU26" s="49"/>
      <c r="AV26" s="49"/>
      <c r="AW26" s="49"/>
      <c r="AX26" s="49"/>
      <c r="AY26" s="49"/>
      <c r="AZ26" s="49"/>
      <c r="BA26" s="49"/>
      <c r="BB26" s="49"/>
      <c r="BC26" s="49"/>
      <c r="BD26" s="49"/>
      <c r="BE26" s="49"/>
      <c r="BF26" s="49"/>
      <c r="BG26" s="49"/>
      <c r="BH26" s="49"/>
      <c r="BI26" s="49"/>
      <c r="BJ26" s="49"/>
      <c r="BK26" s="49"/>
      <c r="BL26" s="49"/>
      <c r="BM26" s="49"/>
      <c r="BN26" s="49"/>
      <c r="BO26" s="49"/>
      <c r="BP26" s="49"/>
      <c r="BQ26" s="49"/>
      <c r="BR26" s="49"/>
      <c r="BS26" s="49"/>
      <c r="BT26" s="49"/>
      <c r="BU26" s="49"/>
      <c r="BV26" s="49"/>
      <c r="BW26" s="49"/>
      <c r="BX26" s="49"/>
      <c r="BY26" s="49"/>
      <c r="BZ26" s="49"/>
      <c r="CA26" s="49"/>
      <c r="CB26" s="49"/>
      <c r="CC26" s="49"/>
      <c r="CD26" s="49"/>
      <c r="CE26" s="49"/>
      <c r="CF26" s="49"/>
      <c r="CG26" s="49"/>
      <c r="CH26" s="49"/>
      <c r="CI26" s="49"/>
      <c r="CJ26" s="49"/>
      <c r="CK26" s="49"/>
      <c r="CL26" s="49"/>
      <c r="CM26" s="49"/>
      <c r="CN26" s="49"/>
      <c r="CO26" s="49"/>
      <c r="CP26" s="49"/>
      <c r="CQ26" s="49"/>
      <c r="CR26" s="49"/>
      <c r="CS26" s="49"/>
      <c r="CT26" s="49"/>
      <c r="CU26" s="49"/>
      <c r="CV26" s="49"/>
      <c r="CW26" s="49"/>
      <c r="CX26" s="49"/>
      <c r="CY26" s="49"/>
      <c r="CZ26" s="49"/>
      <c r="DA26" s="49"/>
      <c r="DB26" s="49"/>
      <c r="DC26" s="49"/>
      <c r="DD26" s="49"/>
      <c r="DE26" s="49"/>
      <c r="DF26" s="49"/>
      <c r="DG26" s="49"/>
      <c r="DH26" s="49"/>
      <c r="DI26" s="49"/>
      <c r="DJ26" s="49"/>
      <c r="DK26" s="49"/>
      <c r="DL26" s="49"/>
      <c r="DM26" s="49"/>
      <c r="DN26" s="49"/>
      <c r="DO26" s="49"/>
      <c r="DP26" s="49"/>
      <c r="DQ26" s="49"/>
      <c r="DR26" s="49"/>
      <c r="DS26" s="49"/>
      <c r="DT26" s="49"/>
      <c r="DU26" s="49"/>
      <c r="DV26" s="49"/>
      <c r="DW26" s="49"/>
      <c r="DX26" s="49"/>
      <c r="DY26" s="49"/>
      <c r="DZ26" s="49"/>
      <c r="EA26" s="49"/>
      <c r="EB26" s="49"/>
      <c r="EC26" s="49"/>
      <c r="ED26" s="49"/>
      <c r="EE26" s="49"/>
      <c r="EF26" s="49"/>
      <c r="EG26" s="49"/>
      <c r="EH26" s="49"/>
      <c r="EI26" s="49"/>
      <c r="EJ26" s="49"/>
      <c r="EK26" s="49"/>
      <c r="EL26" s="49"/>
      <c r="EM26" s="49"/>
      <c r="EN26" s="49"/>
      <c r="EO26" s="49"/>
      <c r="EP26" s="49"/>
      <c r="EQ26" s="49"/>
      <c r="ER26" s="49"/>
      <c r="ES26" s="49"/>
      <c r="ET26" s="49"/>
      <c r="EU26" s="49"/>
      <c r="EV26" s="49"/>
      <c r="EW26" s="49"/>
      <c r="EX26" s="49"/>
      <c r="EY26" s="49"/>
      <c r="EZ26" s="49"/>
      <c r="FA26" s="49"/>
      <c r="FB26" s="49"/>
      <c r="FC26" s="49"/>
      <c r="FD26" s="49"/>
      <c r="FE26" s="49"/>
      <c r="FF26" s="49"/>
      <c r="FG26" s="49"/>
      <c r="FH26" s="49"/>
      <c r="FI26" s="49"/>
      <c r="FJ26" s="49"/>
      <c r="FK26" s="49"/>
      <c r="FL26" s="49"/>
      <c r="FM26" s="49"/>
      <c r="FN26" s="49"/>
      <c r="FO26" s="49"/>
      <c r="FP26" s="49"/>
      <c r="FQ26" s="49"/>
      <c r="FR26" s="49"/>
      <c r="FS26" s="49"/>
      <c r="FT26" s="49"/>
      <c r="FU26" s="49"/>
      <c r="FV26" s="49"/>
      <c r="FW26" s="49"/>
      <c r="FX26" s="98" t="s">
        <v>129</v>
      </c>
    </row>
    <row r="27" spans="1:180" s="98" customFormat="1" x14ac:dyDescent="0.25">
      <c r="A27" s="98" t="s">
        <v>129</v>
      </c>
      <c r="B27" s="49"/>
      <c r="C27" s="49"/>
      <c r="D27" s="49"/>
      <c r="E27" s="49"/>
      <c r="F27" s="49"/>
      <c r="G27" s="49"/>
      <c r="H27" s="49"/>
      <c r="I27" s="49"/>
      <c r="J27" s="49"/>
      <c r="K27" s="49"/>
      <c r="L27" s="49"/>
      <c r="M27" s="49"/>
      <c r="N27" s="49"/>
      <c r="O27" s="49"/>
      <c r="P27" s="49"/>
      <c r="Q27" s="49"/>
      <c r="R27" s="49"/>
      <c r="S27" s="49"/>
      <c r="T27" s="49"/>
      <c r="U27" s="49"/>
      <c r="V27" s="49"/>
      <c r="W27" s="49"/>
      <c r="X27" s="49"/>
      <c r="Y27" s="49"/>
      <c r="Z27" s="49"/>
      <c r="AA27" s="49"/>
      <c r="AB27" s="49"/>
      <c r="AC27" s="49"/>
      <c r="AD27" s="49"/>
      <c r="AE27" s="49"/>
      <c r="AF27" s="49"/>
      <c r="AG27" s="49"/>
      <c r="AH27" s="49"/>
      <c r="AI27" s="49"/>
      <c r="AJ27" s="49"/>
      <c r="AK27" s="49"/>
      <c r="AL27" s="49"/>
      <c r="AM27" s="49"/>
      <c r="AN27" s="49"/>
      <c r="AO27" s="49"/>
      <c r="AP27" s="49"/>
      <c r="AQ27" s="49"/>
      <c r="AR27" s="49"/>
      <c r="AS27" s="49"/>
      <c r="AT27" s="49"/>
      <c r="AU27" s="49"/>
      <c r="AV27" s="49"/>
      <c r="AW27" s="49"/>
      <c r="AX27" s="49"/>
      <c r="AY27" s="49"/>
      <c r="AZ27" s="49"/>
      <c r="BA27" s="49"/>
      <c r="BB27" s="49"/>
      <c r="BC27" s="49"/>
      <c r="BD27" s="49"/>
      <c r="BE27" s="49"/>
      <c r="BF27" s="49"/>
      <c r="BG27" s="49"/>
      <c r="BH27" s="49"/>
      <c r="BI27" s="49"/>
      <c r="BJ27" s="49"/>
      <c r="BK27" s="49"/>
      <c r="BL27" s="49"/>
      <c r="BM27" s="49"/>
      <c r="BN27" s="49"/>
      <c r="BO27" s="49"/>
      <c r="BP27" s="49"/>
      <c r="BQ27" s="49"/>
      <c r="BR27" s="49"/>
      <c r="BS27" s="49"/>
      <c r="BT27" s="49"/>
      <c r="BU27" s="49"/>
      <c r="BV27" s="49"/>
      <c r="BW27" s="49"/>
      <c r="BX27" s="49"/>
      <c r="BY27" s="49"/>
      <c r="BZ27" s="49"/>
      <c r="CA27" s="49"/>
      <c r="CB27" s="49"/>
      <c r="CC27" s="49"/>
      <c r="CD27" s="49"/>
      <c r="CE27" s="49"/>
      <c r="CF27" s="49"/>
      <c r="CG27" s="49"/>
      <c r="CH27" s="49"/>
      <c r="CI27" s="49"/>
      <c r="CJ27" s="49"/>
      <c r="CK27" s="49"/>
      <c r="CL27" s="49"/>
      <c r="CM27" s="49"/>
      <c r="CN27" s="49"/>
      <c r="CO27" s="49"/>
      <c r="CP27" s="49"/>
      <c r="CQ27" s="49"/>
      <c r="CR27" s="49"/>
      <c r="CS27" s="49"/>
      <c r="CT27" s="49"/>
      <c r="CU27" s="49"/>
      <c r="CV27" s="49"/>
      <c r="CW27" s="49"/>
      <c r="CX27" s="49"/>
      <c r="CY27" s="49"/>
      <c r="CZ27" s="49"/>
      <c r="DA27" s="49"/>
      <c r="DB27" s="49"/>
      <c r="DC27" s="49"/>
      <c r="DD27" s="49"/>
      <c r="DE27" s="49"/>
      <c r="DF27" s="49"/>
      <c r="DG27" s="49"/>
      <c r="DH27" s="49"/>
      <c r="DI27" s="49"/>
      <c r="DJ27" s="49"/>
      <c r="DK27" s="49"/>
      <c r="DL27" s="49"/>
      <c r="DM27" s="49"/>
      <c r="DN27" s="49"/>
      <c r="DO27" s="49"/>
      <c r="DP27" s="49"/>
      <c r="DQ27" s="49"/>
      <c r="DR27" s="49"/>
      <c r="DS27" s="49"/>
      <c r="DT27" s="49"/>
      <c r="DU27" s="49"/>
      <c r="DV27" s="49"/>
      <c r="DW27" s="49"/>
      <c r="DX27" s="49"/>
      <c r="DY27" s="49"/>
      <c r="DZ27" s="49"/>
      <c r="EA27" s="49"/>
      <c r="EB27" s="49"/>
      <c r="EC27" s="49"/>
      <c r="ED27" s="49"/>
      <c r="EE27" s="49"/>
      <c r="EF27" s="49"/>
      <c r="EG27" s="49"/>
      <c r="EH27" s="49"/>
      <c r="EI27" s="49"/>
      <c r="EJ27" s="49"/>
      <c r="EK27" s="49"/>
      <c r="EL27" s="49"/>
      <c r="EM27" s="49"/>
      <c r="EN27" s="49"/>
      <c r="EO27" s="49"/>
      <c r="EP27" s="49"/>
      <c r="EQ27" s="49"/>
      <c r="ER27" s="49"/>
      <c r="ES27" s="49"/>
      <c r="ET27" s="49"/>
      <c r="EU27" s="49"/>
      <c r="EV27" s="49"/>
      <c r="EW27" s="49"/>
      <c r="EX27" s="49"/>
      <c r="EY27" s="49"/>
      <c r="EZ27" s="49"/>
      <c r="FA27" s="49"/>
      <c r="FB27" s="49"/>
      <c r="FC27" s="49"/>
      <c r="FD27" s="49"/>
      <c r="FE27" s="49"/>
      <c r="FF27" s="49"/>
      <c r="FG27" s="49"/>
      <c r="FH27" s="49"/>
      <c r="FI27" s="49"/>
      <c r="FJ27" s="49"/>
      <c r="FK27" s="49"/>
      <c r="FL27" s="49"/>
      <c r="FM27" s="49"/>
      <c r="FN27" s="49"/>
      <c r="FO27" s="49"/>
      <c r="FP27" s="49"/>
      <c r="FQ27" s="49"/>
      <c r="FR27" s="49"/>
      <c r="FS27" s="49"/>
      <c r="FT27" s="49"/>
      <c r="FU27" s="49"/>
      <c r="FV27" s="49"/>
      <c r="FW27" s="49"/>
      <c r="FX27" s="98" t="s">
        <v>129</v>
      </c>
    </row>
    <row r="28" spans="1:180" s="98" customFormat="1" x14ac:dyDescent="0.25">
      <c r="A28" s="98" t="s">
        <v>129</v>
      </c>
      <c r="B28" s="49"/>
      <c r="C28" s="49"/>
      <c r="D28" s="49"/>
      <c r="E28" s="49"/>
      <c r="F28" s="49"/>
      <c r="G28" s="49"/>
      <c r="H28" s="49"/>
      <c r="I28" s="49"/>
      <c r="J28" s="49"/>
      <c r="K28" s="49"/>
      <c r="L28" s="49"/>
      <c r="M28" s="49"/>
      <c r="N28" s="49"/>
      <c r="O28" s="49"/>
      <c r="P28" s="49"/>
      <c r="Q28" s="49"/>
      <c r="R28" s="49"/>
      <c r="S28" s="49"/>
      <c r="T28" s="49"/>
      <c r="U28" s="49"/>
      <c r="V28" s="49"/>
      <c r="W28" s="49"/>
      <c r="X28" s="49"/>
      <c r="Y28" s="49"/>
      <c r="Z28" s="49"/>
      <c r="AA28" s="49"/>
      <c r="AB28" s="49"/>
      <c r="AC28" s="49"/>
      <c r="AD28" s="49"/>
      <c r="AE28" s="49"/>
      <c r="AF28" s="49"/>
      <c r="AG28" s="49"/>
      <c r="AH28" s="49"/>
      <c r="AI28" s="49"/>
      <c r="AJ28" s="49"/>
      <c r="AK28" s="49"/>
      <c r="AL28" s="49"/>
      <c r="AM28" s="49"/>
      <c r="AN28" s="49"/>
      <c r="AO28" s="49"/>
      <c r="AP28" s="49"/>
      <c r="AQ28" s="49"/>
      <c r="AR28" s="49"/>
      <c r="AS28" s="49"/>
      <c r="AT28" s="49"/>
      <c r="AU28" s="49"/>
      <c r="AV28" s="49"/>
      <c r="AW28" s="49"/>
      <c r="AX28" s="49"/>
      <c r="AY28" s="49"/>
      <c r="AZ28" s="49"/>
      <c r="BA28" s="49"/>
      <c r="BB28" s="49"/>
      <c r="BC28" s="49"/>
      <c r="BD28" s="49"/>
      <c r="BE28" s="49"/>
      <c r="BF28" s="49"/>
      <c r="BG28" s="49"/>
      <c r="BH28" s="49"/>
      <c r="BI28" s="49"/>
      <c r="BJ28" s="49"/>
      <c r="BK28" s="49"/>
      <c r="BL28" s="49"/>
      <c r="BM28" s="49"/>
      <c r="BN28" s="49"/>
      <c r="BO28" s="49"/>
      <c r="BP28" s="49"/>
      <c r="BQ28" s="49"/>
      <c r="BR28" s="49"/>
      <c r="BS28" s="49"/>
      <c r="BT28" s="49"/>
      <c r="BU28" s="49"/>
      <c r="BV28" s="49"/>
      <c r="BW28" s="49"/>
      <c r="BX28" s="49"/>
      <c r="BY28" s="49"/>
      <c r="BZ28" s="49"/>
      <c r="CA28" s="49"/>
      <c r="CB28" s="49"/>
      <c r="CC28" s="49"/>
      <c r="CD28" s="49"/>
      <c r="CE28" s="49"/>
      <c r="CF28" s="49"/>
      <c r="CG28" s="49"/>
      <c r="CH28" s="49"/>
      <c r="CI28" s="49"/>
      <c r="CJ28" s="49"/>
      <c r="CK28" s="49"/>
      <c r="CL28" s="49"/>
      <c r="CM28" s="49"/>
      <c r="CN28" s="49"/>
      <c r="CO28" s="49"/>
      <c r="CP28" s="49"/>
      <c r="CQ28" s="49"/>
      <c r="CR28" s="49"/>
      <c r="CS28" s="49"/>
      <c r="CT28" s="49"/>
      <c r="CU28" s="49"/>
      <c r="CV28" s="49"/>
      <c r="CW28" s="49"/>
      <c r="CX28" s="49"/>
      <c r="CY28" s="49"/>
      <c r="CZ28" s="49"/>
      <c r="DA28" s="49"/>
      <c r="DB28" s="49"/>
      <c r="DC28" s="49"/>
      <c r="DD28" s="49"/>
      <c r="DE28" s="49"/>
      <c r="DF28" s="49"/>
      <c r="DG28" s="49"/>
      <c r="DH28" s="49"/>
      <c r="DI28" s="49"/>
      <c r="DJ28" s="49"/>
      <c r="DK28" s="49"/>
      <c r="DL28" s="49"/>
      <c r="DM28" s="49"/>
      <c r="DN28" s="49"/>
      <c r="DO28" s="49"/>
      <c r="DP28" s="49"/>
      <c r="DQ28" s="49"/>
      <c r="DR28" s="49"/>
      <c r="DS28" s="49"/>
      <c r="DT28" s="49"/>
      <c r="DU28" s="49"/>
      <c r="DV28" s="49"/>
      <c r="DW28" s="49"/>
      <c r="DX28" s="49"/>
      <c r="DY28" s="49"/>
      <c r="DZ28" s="49"/>
      <c r="EA28" s="49"/>
      <c r="EB28" s="49"/>
      <c r="EC28" s="49"/>
      <c r="ED28" s="49"/>
      <c r="EE28" s="49"/>
      <c r="EF28" s="49"/>
      <c r="EG28" s="49"/>
      <c r="EH28" s="49"/>
      <c r="EI28" s="49"/>
      <c r="EJ28" s="49"/>
      <c r="EK28" s="49"/>
      <c r="EL28" s="49"/>
      <c r="EM28" s="49"/>
      <c r="EN28" s="49"/>
      <c r="EO28" s="49"/>
      <c r="EP28" s="49"/>
      <c r="EQ28" s="49"/>
      <c r="ER28" s="49"/>
      <c r="ES28" s="49"/>
      <c r="ET28" s="49"/>
      <c r="EU28" s="49"/>
      <c r="EV28" s="49"/>
      <c r="EW28" s="49"/>
      <c r="EX28" s="49"/>
      <c r="EY28" s="49"/>
      <c r="EZ28" s="49"/>
      <c r="FA28" s="49"/>
      <c r="FB28" s="49"/>
      <c r="FC28" s="49"/>
      <c r="FD28" s="49"/>
      <c r="FE28" s="49"/>
      <c r="FF28" s="49"/>
      <c r="FG28" s="49"/>
      <c r="FH28" s="49"/>
      <c r="FI28" s="49"/>
      <c r="FJ28" s="49"/>
      <c r="FK28" s="49"/>
      <c r="FL28" s="49"/>
      <c r="FM28" s="49"/>
      <c r="FN28" s="49"/>
      <c r="FO28" s="49"/>
      <c r="FP28" s="49"/>
      <c r="FQ28" s="49"/>
      <c r="FR28" s="49"/>
      <c r="FS28" s="49"/>
      <c r="FT28" s="49"/>
      <c r="FU28" s="49"/>
      <c r="FV28" s="49"/>
      <c r="FW28" s="49"/>
      <c r="FX28" s="98" t="s">
        <v>129</v>
      </c>
    </row>
    <row r="29" spans="1:180" s="98" customFormat="1" x14ac:dyDescent="0.25">
      <c r="A29" s="98" t="s">
        <v>129</v>
      </c>
      <c r="B29" s="49"/>
      <c r="C29" s="49"/>
      <c r="D29" s="49"/>
      <c r="E29" s="49"/>
      <c r="F29" s="49"/>
      <c r="G29" s="49"/>
      <c r="H29" s="49"/>
      <c r="I29" s="49"/>
      <c r="J29" s="49"/>
      <c r="K29" s="49"/>
      <c r="L29" s="49"/>
      <c r="M29" s="49"/>
      <c r="N29" s="49"/>
      <c r="O29" s="49"/>
      <c r="P29" s="49"/>
      <c r="Q29" s="49"/>
      <c r="R29" s="49"/>
      <c r="S29" s="49"/>
      <c r="T29" s="49"/>
      <c r="U29" s="49"/>
      <c r="V29" s="49"/>
      <c r="W29" s="49"/>
      <c r="X29" s="49"/>
      <c r="Y29" s="49"/>
      <c r="Z29" s="49"/>
      <c r="AA29" s="49"/>
      <c r="AB29" s="49"/>
      <c r="AC29" s="49"/>
      <c r="AD29" s="49"/>
      <c r="AE29" s="49"/>
      <c r="AF29" s="49"/>
      <c r="AG29" s="49"/>
      <c r="AH29" s="49"/>
      <c r="AI29" s="49"/>
      <c r="AJ29" s="49"/>
      <c r="AK29" s="49"/>
      <c r="AL29" s="49"/>
      <c r="AM29" s="49"/>
      <c r="AN29" s="49"/>
      <c r="AO29" s="49"/>
      <c r="AP29" s="49"/>
      <c r="AQ29" s="49"/>
      <c r="AR29" s="49"/>
      <c r="AS29" s="49"/>
      <c r="AT29" s="49"/>
      <c r="AU29" s="49"/>
      <c r="AV29" s="49"/>
      <c r="AW29" s="49"/>
      <c r="AX29" s="49"/>
      <c r="AY29" s="49"/>
      <c r="AZ29" s="49"/>
      <c r="BA29" s="49"/>
      <c r="BB29" s="49"/>
      <c r="BC29" s="49"/>
      <c r="BD29" s="49"/>
      <c r="BE29" s="49"/>
      <c r="BF29" s="49"/>
      <c r="BG29" s="49"/>
      <c r="BH29" s="49"/>
      <c r="BI29" s="49"/>
      <c r="BJ29" s="49"/>
      <c r="BK29" s="49"/>
      <c r="BL29" s="49"/>
      <c r="BM29" s="49"/>
      <c r="BN29" s="49"/>
      <c r="BO29" s="49"/>
      <c r="BP29" s="49"/>
      <c r="BQ29" s="49"/>
      <c r="BR29" s="49"/>
      <c r="BS29" s="49"/>
      <c r="BT29" s="49"/>
      <c r="BU29" s="49"/>
      <c r="BV29" s="49"/>
      <c r="BW29" s="49"/>
      <c r="BX29" s="49"/>
      <c r="BY29" s="49"/>
      <c r="BZ29" s="49"/>
      <c r="CA29" s="49"/>
      <c r="CB29" s="49"/>
      <c r="CC29" s="49"/>
      <c r="CD29" s="49"/>
      <c r="CE29" s="49"/>
      <c r="CF29" s="49"/>
      <c r="CG29" s="49"/>
      <c r="CH29" s="49"/>
      <c r="CI29" s="49"/>
      <c r="CJ29" s="49"/>
      <c r="CK29" s="49"/>
      <c r="CL29" s="49"/>
      <c r="CM29" s="49"/>
      <c r="CN29" s="49"/>
      <c r="CO29" s="49"/>
      <c r="CP29" s="49"/>
      <c r="CQ29" s="49"/>
      <c r="CR29" s="49"/>
      <c r="CS29" s="49"/>
      <c r="CT29" s="49"/>
      <c r="CU29" s="49"/>
      <c r="CV29" s="49"/>
      <c r="CW29" s="49"/>
      <c r="CX29" s="49"/>
      <c r="CY29" s="49"/>
      <c r="CZ29" s="49"/>
      <c r="DA29" s="49"/>
      <c r="DB29" s="49"/>
      <c r="DC29" s="49"/>
      <c r="DD29" s="49"/>
      <c r="DE29" s="49"/>
      <c r="DF29" s="49"/>
      <c r="DG29" s="49"/>
      <c r="DH29" s="49"/>
      <c r="DI29" s="49"/>
      <c r="DJ29" s="49"/>
      <c r="DK29" s="49"/>
      <c r="DL29" s="49"/>
      <c r="DM29" s="49"/>
      <c r="DN29" s="49"/>
      <c r="DO29" s="49"/>
      <c r="DP29" s="49"/>
      <c r="DQ29" s="49"/>
      <c r="DR29" s="49"/>
      <c r="DS29" s="49"/>
      <c r="DT29" s="49"/>
      <c r="DU29" s="49"/>
      <c r="DV29" s="49"/>
      <c r="DW29" s="49"/>
      <c r="DX29" s="49"/>
      <c r="DY29" s="49"/>
      <c r="DZ29" s="49"/>
      <c r="EA29" s="49"/>
      <c r="EB29" s="49"/>
      <c r="EC29" s="49"/>
      <c r="ED29" s="49"/>
      <c r="EE29" s="49"/>
      <c r="EF29" s="49"/>
      <c r="EG29" s="49"/>
      <c r="EH29" s="49"/>
      <c r="EI29" s="49"/>
      <c r="EJ29" s="49"/>
      <c r="EK29" s="49"/>
      <c r="EL29" s="49"/>
      <c r="EM29" s="49"/>
      <c r="EN29" s="49"/>
      <c r="EO29" s="49"/>
      <c r="EP29" s="49"/>
      <c r="EQ29" s="49"/>
      <c r="ER29" s="49"/>
      <c r="ES29" s="49"/>
      <c r="ET29" s="49"/>
      <c r="EU29" s="49"/>
      <c r="EV29" s="49"/>
      <c r="EW29" s="49"/>
      <c r="EX29" s="49"/>
      <c r="EY29" s="49"/>
      <c r="EZ29" s="49"/>
      <c r="FA29" s="49"/>
      <c r="FB29" s="49"/>
      <c r="FC29" s="49"/>
      <c r="FD29" s="49"/>
      <c r="FE29" s="49"/>
      <c r="FF29" s="49"/>
      <c r="FG29" s="49"/>
      <c r="FH29" s="49"/>
      <c r="FI29" s="49"/>
      <c r="FJ29" s="49"/>
      <c r="FK29" s="49"/>
      <c r="FL29" s="49"/>
      <c r="FM29" s="49"/>
      <c r="FN29" s="49"/>
      <c r="FO29" s="49"/>
      <c r="FP29" s="49"/>
      <c r="FQ29" s="49"/>
      <c r="FR29" s="49"/>
      <c r="FS29" s="49"/>
      <c r="FT29" s="49"/>
      <c r="FU29" s="49"/>
      <c r="FV29" s="49"/>
      <c r="FW29" s="49"/>
      <c r="FX29" s="98" t="s">
        <v>129</v>
      </c>
    </row>
    <row r="30" spans="1:180" s="98" customFormat="1" x14ac:dyDescent="0.25">
      <c r="A30" s="98" t="s">
        <v>129</v>
      </c>
      <c r="B30" s="49"/>
      <c r="C30" s="49"/>
      <c r="D30" s="49"/>
      <c r="E30" s="49"/>
      <c r="F30" s="49"/>
      <c r="G30" s="49"/>
      <c r="H30" s="49"/>
      <c r="I30" s="49"/>
      <c r="J30" s="49"/>
      <c r="K30" s="49"/>
      <c r="L30" s="49"/>
      <c r="M30" s="49"/>
      <c r="N30" s="49"/>
      <c r="O30" s="49"/>
      <c r="P30" s="49"/>
      <c r="Q30" s="49"/>
      <c r="R30" s="49"/>
      <c r="S30" s="49"/>
      <c r="T30" s="49"/>
      <c r="U30" s="49"/>
      <c r="V30" s="49"/>
      <c r="W30" s="49"/>
      <c r="X30" s="49"/>
      <c r="Y30" s="49"/>
      <c r="Z30" s="49"/>
      <c r="AA30" s="49"/>
      <c r="AB30" s="49"/>
      <c r="AC30" s="49"/>
      <c r="AD30" s="49"/>
      <c r="AE30" s="49"/>
      <c r="AF30" s="49"/>
      <c r="AG30" s="49"/>
      <c r="AH30" s="49"/>
      <c r="AI30" s="49"/>
      <c r="AJ30" s="49"/>
      <c r="AK30" s="49"/>
      <c r="AL30" s="49"/>
      <c r="AM30" s="49"/>
      <c r="AN30" s="49"/>
      <c r="AO30" s="49"/>
      <c r="AP30" s="49"/>
      <c r="AQ30" s="49"/>
      <c r="AR30" s="49"/>
      <c r="AS30" s="49"/>
      <c r="AT30" s="49"/>
      <c r="AU30" s="49"/>
      <c r="AV30" s="49"/>
      <c r="AW30" s="49"/>
      <c r="AX30" s="49"/>
      <c r="AY30" s="49"/>
      <c r="AZ30" s="49"/>
      <c r="BA30" s="49"/>
      <c r="BB30" s="49"/>
      <c r="BC30" s="49"/>
      <c r="BD30" s="49"/>
      <c r="BE30" s="49"/>
      <c r="BF30" s="49"/>
      <c r="BG30" s="49"/>
      <c r="BH30" s="49"/>
      <c r="BI30" s="49"/>
      <c r="BJ30" s="49"/>
      <c r="BK30" s="49"/>
      <c r="BL30" s="49"/>
      <c r="BM30" s="49"/>
      <c r="BN30" s="49"/>
      <c r="BO30" s="49"/>
      <c r="BP30" s="49"/>
      <c r="BQ30" s="49"/>
      <c r="BR30" s="49"/>
      <c r="BS30" s="49"/>
      <c r="BT30" s="49"/>
      <c r="BU30" s="49"/>
      <c r="BV30" s="49"/>
      <c r="BW30" s="49"/>
      <c r="BX30" s="49"/>
      <c r="BY30" s="49"/>
      <c r="BZ30" s="49"/>
      <c r="CA30" s="49"/>
      <c r="CB30" s="49"/>
      <c r="CC30" s="49"/>
      <c r="CD30" s="49"/>
      <c r="CE30" s="49"/>
      <c r="CF30" s="49"/>
      <c r="CG30" s="49"/>
      <c r="CH30" s="49"/>
      <c r="CI30" s="49"/>
      <c r="CJ30" s="49"/>
      <c r="CK30" s="49"/>
      <c r="CL30" s="49"/>
      <c r="CM30" s="49"/>
      <c r="CN30" s="49"/>
      <c r="CO30" s="49"/>
      <c r="CP30" s="49"/>
      <c r="CQ30" s="49"/>
      <c r="CR30" s="49"/>
      <c r="CS30" s="49"/>
      <c r="CT30" s="49"/>
      <c r="CU30" s="49"/>
      <c r="CV30" s="49"/>
      <c r="CW30" s="49"/>
      <c r="CX30" s="49"/>
      <c r="CY30" s="49"/>
      <c r="CZ30" s="49"/>
      <c r="DA30" s="49"/>
      <c r="DB30" s="49"/>
      <c r="DC30" s="49"/>
      <c r="DD30" s="49"/>
      <c r="DE30" s="49"/>
      <c r="DF30" s="49"/>
      <c r="DG30" s="49"/>
      <c r="DH30" s="49"/>
      <c r="DI30" s="49"/>
      <c r="DJ30" s="49"/>
      <c r="DK30" s="49"/>
      <c r="DL30" s="49"/>
      <c r="DM30" s="49"/>
      <c r="DN30" s="49"/>
      <c r="DO30" s="49"/>
      <c r="DP30" s="49"/>
      <c r="DQ30" s="49"/>
      <c r="DR30" s="49"/>
      <c r="DS30" s="49"/>
      <c r="DT30" s="49"/>
      <c r="DU30" s="49"/>
      <c r="DV30" s="49"/>
      <c r="DW30" s="49"/>
      <c r="DX30" s="49"/>
      <c r="DY30" s="49"/>
      <c r="DZ30" s="49"/>
      <c r="EA30" s="49"/>
      <c r="EB30" s="49"/>
      <c r="EC30" s="49"/>
      <c r="ED30" s="49"/>
      <c r="EE30" s="49"/>
      <c r="EF30" s="49"/>
      <c r="EG30" s="49"/>
      <c r="EH30" s="49"/>
      <c r="EI30" s="49"/>
      <c r="EJ30" s="49"/>
      <c r="EK30" s="49"/>
      <c r="EL30" s="49"/>
      <c r="EM30" s="49"/>
      <c r="EN30" s="49"/>
      <c r="EO30" s="49"/>
      <c r="EP30" s="49"/>
      <c r="EQ30" s="49"/>
      <c r="ER30" s="49"/>
      <c r="ES30" s="49"/>
      <c r="ET30" s="49"/>
      <c r="EU30" s="49"/>
      <c r="EV30" s="49"/>
      <c r="EW30" s="49"/>
      <c r="EX30" s="49"/>
      <c r="EY30" s="49"/>
      <c r="EZ30" s="49"/>
      <c r="FA30" s="49"/>
      <c r="FB30" s="49"/>
      <c r="FC30" s="49"/>
      <c r="FD30" s="49"/>
      <c r="FE30" s="49"/>
      <c r="FF30" s="49"/>
      <c r="FG30" s="49"/>
      <c r="FH30" s="49"/>
      <c r="FI30" s="49"/>
      <c r="FJ30" s="49"/>
      <c r="FK30" s="49"/>
      <c r="FL30" s="49"/>
      <c r="FM30" s="49"/>
      <c r="FN30" s="49"/>
      <c r="FO30" s="49"/>
      <c r="FP30" s="49"/>
      <c r="FQ30" s="49"/>
      <c r="FR30" s="49"/>
      <c r="FS30" s="49"/>
      <c r="FT30" s="49"/>
      <c r="FU30" s="49"/>
      <c r="FV30" s="49"/>
      <c r="FW30" s="49"/>
      <c r="FX30" s="98" t="s">
        <v>129</v>
      </c>
    </row>
    <row r="31" spans="1:180" s="98" customFormat="1" x14ac:dyDescent="0.25">
      <c r="A31" s="98" t="s">
        <v>129</v>
      </c>
      <c r="B31" s="49"/>
      <c r="C31" s="49"/>
      <c r="D31" s="49"/>
      <c r="E31" s="49"/>
      <c r="F31" s="49"/>
      <c r="G31" s="49"/>
      <c r="H31" s="49"/>
      <c r="I31" s="49"/>
      <c r="J31" s="49"/>
      <c r="K31" s="49"/>
      <c r="L31" s="49"/>
      <c r="M31" s="49"/>
      <c r="N31" s="49"/>
      <c r="O31" s="49"/>
      <c r="P31" s="49"/>
      <c r="Q31" s="49"/>
      <c r="R31" s="49"/>
      <c r="S31" s="49"/>
      <c r="T31" s="49"/>
      <c r="U31" s="49"/>
      <c r="V31" s="49"/>
      <c r="W31" s="49"/>
      <c r="X31" s="49"/>
      <c r="Y31" s="49"/>
      <c r="Z31" s="49"/>
      <c r="AA31" s="49"/>
      <c r="AB31" s="49"/>
      <c r="AC31" s="49"/>
      <c r="AD31" s="49"/>
      <c r="AE31" s="49"/>
      <c r="AF31" s="49"/>
      <c r="AG31" s="49"/>
      <c r="AH31" s="49"/>
      <c r="AI31" s="49"/>
      <c r="AJ31" s="49"/>
      <c r="AK31" s="49"/>
      <c r="AL31" s="49"/>
      <c r="AM31" s="49"/>
      <c r="AN31" s="49"/>
      <c r="AO31" s="49"/>
      <c r="AP31" s="49"/>
      <c r="AQ31" s="49"/>
      <c r="AR31" s="49"/>
      <c r="AS31" s="49"/>
      <c r="AT31" s="49"/>
      <c r="AU31" s="49"/>
      <c r="AV31" s="49"/>
      <c r="AW31" s="49"/>
      <c r="AX31" s="49"/>
      <c r="AY31" s="49"/>
      <c r="AZ31" s="49"/>
      <c r="BA31" s="49"/>
      <c r="BB31" s="49"/>
      <c r="BC31" s="49"/>
      <c r="BD31" s="49"/>
      <c r="BE31" s="49"/>
      <c r="BF31" s="49"/>
      <c r="BG31" s="49"/>
      <c r="BH31" s="49"/>
      <c r="BI31" s="49"/>
      <c r="BJ31" s="49"/>
      <c r="BK31" s="49"/>
      <c r="BL31" s="49"/>
      <c r="BM31" s="49"/>
      <c r="BN31" s="49"/>
      <c r="BO31" s="49"/>
      <c r="BP31" s="49"/>
      <c r="BQ31" s="49"/>
      <c r="BR31" s="49"/>
      <c r="BS31" s="49"/>
      <c r="BT31" s="49"/>
      <c r="BU31" s="49"/>
      <c r="BV31" s="49"/>
      <c r="BW31" s="49"/>
      <c r="BX31" s="49"/>
      <c r="BY31" s="49"/>
      <c r="BZ31" s="49"/>
      <c r="CA31" s="49"/>
      <c r="CB31" s="49"/>
      <c r="CC31" s="49"/>
      <c r="CD31" s="49"/>
      <c r="CE31" s="49"/>
      <c r="CF31" s="49"/>
      <c r="CG31" s="49"/>
      <c r="CH31" s="49"/>
      <c r="CI31" s="49"/>
      <c r="CJ31" s="49"/>
      <c r="CK31" s="49"/>
      <c r="CL31" s="49"/>
      <c r="CM31" s="49"/>
      <c r="CN31" s="49"/>
      <c r="CO31" s="49"/>
      <c r="CP31" s="49"/>
      <c r="CQ31" s="49"/>
      <c r="CR31" s="49"/>
      <c r="CS31" s="49"/>
      <c r="CT31" s="49"/>
      <c r="CU31" s="49"/>
      <c r="CV31" s="49"/>
      <c r="CW31" s="49"/>
      <c r="CX31" s="49"/>
      <c r="CY31" s="49"/>
      <c r="CZ31" s="49"/>
      <c r="DA31" s="49"/>
      <c r="DB31" s="49"/>
      <c r="DC31" s="49"/>
      <c r="DD31" s="49"/>
      <c r="DE31" s="49"/>
      <c r="DF31" s="49"/>
      <c r="DG31" s="49"/>
      <c r="DH31" s="49"/>
      <c r="DI31" s="49"/>
      <c r="DJ31" s="49"/>
      <c r="DK31" s="49"/>
      <c r="DL31" s="49"/>
      <c r="DM31" s="49"/>
      <c r="DN31" s="49"/>
      <c r="DO31" s="49"/>
      <c r="DP31" s="49"/>
      <c r="DQ31" s="49"/>
      <c r="DR31" s="49"/>
      <c r="DS31" s="49"/>
      <c r="DT31" s="49"/>
      <c r="DU31" s="49"/>
      <c r="DV31" s="49"/>
      <c r="DW31" s="49"/>
      <c r="DX31" s="49"/>
      <c r="DY31" s="49"/>
      <c r="DZ31" s="49"/>
      <c r="EA31" s="49"/>
      <c r="EB31" s="49"/>
      <c r="EC31" s="49"/>
      <c r="ED31" s="49"/>
      <c r="EE31" s="49"/>
      <c r="EF31" s="49"/>
      <c r="EG31" s="49"/>
      <c r="EH31" s="49"/>
      <c r="EI31" s="49"/>
      <c r="EJ31" s="49"/>
      <c r="EK31" s="49"/>
      <c r="EL31" s="49"/>
      <c r="EM31" s="49"/>
      <c r="EN31" s="49"/>
      <c r="EO31" s="49"/>
      <c r="EP31" s="49"/>
      <c r="EQ31" s="49"/>
      <c r="ER31" s="49"/>
      <c r="ES31" s="49"/>
      <c r="ET31" s="49"/>
      <c r="EU31" s="49"/>
      <c r="EV31" s="49"/>
      <c r="EW31" s="49"/>
      <c r="EX31" s="49"/>
      <c r="EY31" s="49"/>
      <c r="EZ31" s="49"/>
      <c r="FA31" s="49"/>
      <c r="FB31" s="49"/>
      <c r="FC31" s="49"/>
      <c r="FD31" s="49"/>
      <c r="FE31" s="49"/>
      <c r="FF31" s="49"/>
      <c r="FG31" s="49"/>
      <c r="FH31" s="49"/>
      <c r="FI31" s="49"/>
      <c r="FJ31" s="49"/>
      <c r="FK31" s="49"/>
      <c r="FL31" s="49"/>
      <c r="FM31" s="49"/>
      <c r="FN31" s="49"/>
      <c r="FO31" s="49"/>
      <c r="FP31" s="49"/>
      <c r="FQ31" s="49"/>
      <c r="FR31" s="49"/>
      <c r="FS31" s="49"/>
      <c r="FT31" s="49"/>
      <c r="FU31" s="49"/>
      <c r="FV31" s="49"/>
      <c r="FW31" s="49"/>
      <c r="FX31" s="98" t="s">
        <v>129</v>
      </c>
    </row>
    <row r="32" spans="1:180" s="98" customFormat="1" x14ac:dyDescent="0.25">
      <c r="A32" s="98" t="s">
        <v>129</v>
      </c>
      <c r="B32" s="49"/>
      <c r="C32" s="49"/>
      <c r="D32" s="49"/>
      <c r="E32" s="49"/>
      <c r="F32" s="49"/>
      <c r="G32" s="49"/>
      <c r="H32" s="49"/>
      <c r="I32" s="49"/>
      <c r="J32" s="49"/>
      <c r="K32" s="49"/>
      <c r="L32" s="49"/>
      <c r="M32" s="49"/>
      <c r="N32" s="49"/>
      <c r="O32" s="49"/>
      <c r="P32" s="49"/>
      <c r="Q32" s="49"/>
      <c r="R32" s="49"/>
      <c r="S32" s="49"/>
      <c r="T32" s="49"/>
      <c r="U32" s="49"/>
      <c r="V32" s="49"/>
      <c r="W32" s="49"/>
      <c r="X32" s="49"/>
      <c r="Y32" s="49"/>
      <c r="Z32" s="49"/>
      <c r="AA32" s="49"/>
      <c r="AB32" s="49"/>
      <c r="AC32" s="49"/>
      <c r="AD32" s="49"/>
      <c r="AE32" s="49"/>
      <c r="AF32" s="49"/>
      <c r="AG32" s="49"/>
      <c r="AH32" s="49"/>
      <c r="AI32" s="49"/>
      <c r="AJ32" s="49"/>
      <c r="AK32" s="49"/>
      <c r="AL32" s="49"/>
      <c r="AM32" s="49"/>
      <c r="AN32" s="49"/>
      <c r="AO32" s="49"/>
      <c r="AP32" s="49"/>
      <c r="AQ32" s="49"/>
      <c r="AR32" s="49"/>
      <c r="AS32" s="49"/>
      <c r="AT32" s="49"/>
      <c r="AU32" s="49"/>
      <c r="AV32" s="49"/>
      <c r="AW32" s="49"/>
      <c r="AX32" s="49"/>
      <c r="AY32" s="49"/>
      <c r="AZ32" s="49"/>
      <c r="BA32" s="49"/>
      <c r="BB32" s="49"/>
      <c r="BC32" s="49"/>
      <c r="BD32" s="49"/>
      <c r="BE32" s="49"/>
      <c r="BF32" s="49"/>
      <c r="BG32" s="49"/>
      <c r="BH32" s="49"/>
      <c r="BI32" s="49"/>
      <c r="BJ32" s="49"/>
      <c r="BK32" s="49"/>
      <c r="BL32" s="49"/>
      <c r="BM32" s="49"/>
      <c r="BN32" s="49"/>
      <c r="BO32" s="49"/>
      <c r="BP32" s="49"/>
      <c r="BQ32" s="49"/>
      <c r="BR32" s="49"/>
      <c r="BS32" s="49"/>
      <c r="BT32" s="49"/>
      <c r="BU32" s="49"/>
      <c r="BV32" s="49"/>
      <c r="BW32" s="49"/>
      <c r="BX32" s="49"/>
      <c r="BY32" s="49"/>
      <c r="BZ32" s="49"/>
      <c r="CA32" s="49"/>
      <c r="CB32" s="49"/>
      <c r="CC32" s="49"/>
      <c r="CD32" s="49"/>
      <c r="CE32" s="49"/>
      <c r="CF32" s="49"/>
      <c r="CG32" s="49"/>
      <c r="CH32" s="49"/>
      <c r="CI32" s="49"/>
      <c r="CJ32" s="49"/>
      <c r="CK32" s="49"/>
      <c r="CL32" s="49"/>
      <c r="CM32" s="49"/>
      <c r="CN32" s="49"/>
      <c r="CO32" s="49"/>
      <c r="CP32" s="49"/>
      <c r="CQ32" s="49"/>
      <c r="CR32" s="49"/>
      <c r="CS32" s="49"/>
      <c r="CT32" s="49"/>
      <c r="CU32" s="49"/>
      <c r="CV32" s="49"/>
      <c r="CW32" s="49"/>
      <c r="CX32" s="49"/>
      <c r="CY32" s="49"/>
      <c r="CZ32" s="49"/>
      <c r="DA32" s="49"/>
      <c r="DB32" s="49"/>
      <c r="DC32" s="49"/>
      <c r="DD32" s="49"/>
      <c r="DE32" s="49"/>
      <c r="DF32" s="49"/>
      <c r="DG32" s="49"/>
      <c r="DH32" s="49"/>
      <c r="DI32" s="49"/>
      <c r="DJ32" s="49"/>
      <c r="DK32" s="49"/>
      <c r="DL32" s="49"/>
      <c r="DM32" s="49"/>
      <c r="DN32" s="49"/>
      <c r="DO32" s="49"/>
      <c r="DP32" s="49"/>
      <c r="DQ32" s="49"/>
      <c r="DR32" s="49"/>
      <c r="DS32" s="49"/>
      <c r="DT32" s="49"/>
      <c r="DU32" s="49"/>
      <c r="DV32" s="49"/>
      <c r="DW32" s="49"/>
      <c r="DX32" s="49"/>
      <c r="DY32" s="49"/>
      <c r="DZ32" s="49"/>
      <c r="EA32" s="49"/>
      <c r="EB32" s="49"/>
      <c r="EC32" s="49"/>
      <c r="ED32" s="49"/>
      <c r="EE32" s="49"/>
      <c r="EF32" s="49"/>
      <c r="EG32" s="49"/>
      <c r="EH32" s="49"/>
      <c r="EI32" s="49"/>
      <c r="EJ32" s="49"/>
      <c r="EK32" s="49"/>
      <c r="EL32" s="49"/>
      <c r="EM32" s="49"/>
      <c r="EN32" s="49"/>
      <c r="EO32" s="49"/>
      <c r="EP32" s="49"/>
      <c r="EQ32" s="49"/>
      <c r="ER32" s="49"/>
      <c r="ES32" s="49"/>
      <c r="ET32" s="49"/>
      <c r="EU32" s="49"/>
      <c r="EV32" s="49"/>
      <c r="EW32" s="49"/>
      <c r="EX32" s="49"/>
      <c r="EY32" s="49"/>
      <c r="EZ32" s="49"/>
      <c r="FA32" s="49"/>
      <c r="FB32" s="49"/>
      <c r="FC32" s="49"/>
      <c r="FD32" s="49"/>
      <c r="FE32" s="49"/>
      <c r="FF32" s="49"/>
      <c r="FG32" s="49"/>
      <c r="FH32" s="49"/>
      <c r="FI32" s="49"/>
      <c r="FJ32" s="49"/>
      <c r="FK32" s="49"/>
      <c r="FL32" s="49"/>
      <c r="FM32" s="49"/>
      <c r="FN32" s="49"/>
      <c r="FO32" s="49"/>
      <c r="FP32" s="49"/>
      <c r="FQ32" s="49"/>
      <c r="FR32" s="49"/>
      <c r="FS32" s="49"/>
      <c r="FT32" s="49"/>
      <c r="FU32" s="49"/>
      <c r="FV32" s="49"/>
      <c r="FW32" s="49"/>
      <c r="FX32" s="98" t="s">
        <v>129</v>
      </c>
    </row>
    <row r="33" spans="1:180" s="98" customFormat="1" x14ac:dyDescent="0.25">
      <c r="A33" s="98" t="s">
        <v>129</v>
      </c>
      <c r="B33" s="49"/>
      <c r="C33" s="49"/>
      <c r="D33" s="49"/>
      <c r="E33" s="49"/>
      <c r="F33" s="49"/>
      <c r="G33" s="49"/>
      <c r="H33" s="49"/>
      <c r="I33" s="49"/>
      <c r="J33" s="49"/>
      <c r="K33" s="49"/>
      <c r="L33" s="49"/>
      <c r="M33" s="49"/>
      <c r="N33" s="49"/>
      <c r="O33" s="49"/>
      <c r="P33" s="49"/>
      <c r="Q33" s="49"/>
      <c r="R33" s="49"/>
      <c r="S33" s="49"/>
      <c r="T33" s="49"/>
      <c r="U33" s="49"/>
      <c r="V33" s="49"/>
      <c r="W33" s="49"/>
      <c r="X33" s="49"/>
      <c r="Y33" s="49"/>
      <c r="Z33" s="49"/>
      <c r="AA33" s="49"/>
      <c r="AB33" s="49"/>
      <c r="AC33" s="49"/>
      <c r="AD33" s="49"/>
      <c r="AE33" s="49"/>
      <c r="AF33" s="49"/>
      <c r="AG33" s="49"/>
      <c r="AH33" s="49"/>
      <c r="AI33" s="49"/>
      <c r="AJ33" s="49"/>
      <c r="AK33" s="49"/>
      <c r="AL33" s="49"/>
      <c r="AM33" s="49"/>
      <c r="AN33" s="49"/>
      <c r="AO33" s="49"/>
      <c r="AP33" s="49"/>
      <c r="AQ33" s="49"/>
      <c r="AR33" s="49"/>
      <c r="AS33" s="49"/>
      <c r="AT33" s="49"/>
      <c r="AU33" s="49"/>
      <c r="AV33" s="49"/>
      <c r="AW33" s="49"/>
      <c r="AX33" s="49"/>
      <c r="AY33" s="49"/>
      <c r="AZ33" s="49"/>
      <c r="BA33" s="49"/>
      <c r="BB33" s="49"/>
      <c r="BC33" s="49"/>
      <c r="BD33" s="49"/>
      <c r="BE33" s="49"/>
      <c r="BF33" s="49"/>
      <c r="BG33" s="49"/>
      <c r="BH33" s="49"/>
      <c r="BI33" s="49"/>
      <c r="BJ33" s="49"/>
      <c r="BK33" s="49"/>
      <c r="BL33" s="49"/>
      <c r="BM33" s="49"/>
      <c r="BN33" s="49"/>
      <c r="BO33" s="49"/>
      <c r="BP33" s="49"/>
      <c r="BQ33" s="49"/>
      <c r="BR33" s="49"/>
      <c r="BS33" s="49"/>
      <c r="BT33" s="49"/>
      <c r="BU33" s="49"/>
      <c r="BV33" s="49"/>
      <c r="BW33" s="49"/>
      <c r="BX33" s="49"/>
      <c r="BY33" s="49"/>
      <c r="BZ33" s="49"/>
      <c r="CA33" s="49"/>
      <c r="CB33" s="49"/>
      <c r="CC33" s="49"/>
      <c r="CD33" s="49"/>
      <c r="CE33" s="49"/>
      <c r="CF33" s="49"/>
      <c r="CG33" s="49"/>
      <c r="CH33" s="49"/>
      <c r="CI33" s="49"/>
      <c r="CJ33" s="49"/>
      <c r="CK33" s="49"/>
      <c r="CL33" s="49"/>
      <c r="CM33" s="49"/>
      <c r="CN33" s="49"/>
      <c r="CO33" s="49"/>
      <c r="CP33" s="49"/>
      <c r="CQ33" s="49"/>
      <c r="CR33" s="49"/>
      <c r="CS33" s="49"/>
      <c r="CT33" s="49"/>
      <c r="CU33" s="49"/>
      <c r="CV33" s="49"/>
      <c r="CW33" s="49"/>
      <c r="CX33" s="49"/>
      <c r="CY33" s="49"/>
      <c r="CZ33" s="49"/>
      <c r="DA33" s="49"/>
      <c r="DB33" s="49"/>
      <c r="DC33" s="49"/>
      <c r="DD33" s="49"/>
      <c r="DE33" s="49"/>
      <c r="DF33" s="49"/>
      <c r="DG33" s="49"/>
      <c r="DH33" s="49"/>
      <c r="DI33" s="49"/>
      <c r="DJ33" s="49"/>
      <c r="DK33" s="49"/>
      <c r="DL33" s="49"/>
      <c r="DM33" s="49"/>
      <c r="DN33" s="49"/>
      <c r="DO33" s="49"/>
      <c r="DP33" s="49"/>
      <c r="DQ33" s="49"/>
      <c r="DR33" s="49"/>
      <c r="DS33" s="49"/>
      <c r="DT33" s="49"/>
      <c r="DU33" s="49"/>
      <c r="DV33" s="49"/>
      <c r="DW33" s="49"/>
      <c r="DX33" s="49"/>
      <c r="DY33" s="49"/>
      <c r="DZ33" s="49"/>
      <c r="EA33" s="49"/>
      <c r="EB33" s="49"/>
      <c r="EC33" s="49"/>
      <c r="ED33" s="49"/>
      <c r="EE33" s="49"/>
      <c r="EF33" s="49"/>
      <c r="EG33" s="49"/>
      <c r="EH33" s="49"/>
      <c r="EI33" s="49"/>
      <c r="EJ33" s="49"/>
      <c r="EK33" s="49"/>
      <c r="EL33" s="49"/>
      <c r="EM33" s="49"/>
      <c r="EN33" s="49"/>
      <c r="EO33" s="49"/>
      <c r="EP33" s="49"/>
      <c r="EQ33" s="49"/>
      <c r="ER33" s="49"/>
      <c r="ES33" s="49"/>
      <c r="ET33" s="49"/>
      <c r="EU33" s="49"/>
      <c r="EV33" s="49"/>
      <c r="EW33" s="49"/>
      <c r="EX33" s="49"/>
      <c r="EY33" s="49"/>
      <c r="EZ33" s="49"/>
      <c r="FA33" s="49"/>
      <c r="FB33" s="49"/>
      <c r="FC33" s="49"/>
      <c r="FD33" s="49"/>
      <c r="FE33" s="49"/>
      <c r="FF33" s="49"/>
      <c r="FG33" s="49"/>
      <c r="FH33" s="49"/>
      <c r="FI33" s="49"/>
      <c r="FJ33" s="49"/>
      <c r="FK33" s="49"/>
      <c r="FL33" s="49"/>
      <c r="FM33" s="49"/>
      <c r="FN33" s="49"/>
      <c r="FO33" s="49"/>
      <c r="FP33" s="49"/>
      <c r="FQ33" s="49"/>
      <c r="FR33" s="49"/>
      <c r="FS33" s="49"/>
      <c r="FT33" s="49"/>
      <c r="FU33" s="49"/>
      <c r="FV33" s="49"/>
      <c r="FW33" s="49"/>
      <c r="FX33" s="98" t="s">
        <v>129</v>
      </c>
    </row>
    <row r="34" spans="1:180" s="98" customFormat="1" x14ac:dyDescent="0.25">
      <c r="A34" s="98" t="s">
        <v>129</v>
      </c>
      <c r="B34" s="49"/>
      <c r="C34" s="49"/>
      <c r="D34" s="49"/>
      <c r="E34" s="49"/>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49"/>
      <c r="AG34" s="49"/>
      <c r="AH34" s="49"/>
      <c r="AI34" s="49"/>
      <c r="AJ34" s="49"/>
      <c r="AK34" s="49"/>
      <c r="AL34" s="49"/>
      <c r="AM34" s="49"/>
      <c r="AN34" s="49"/>
      <c r="AO34" s="49"/>
      <c r="AP34" s="49"/>
      <c r="AQ34" s="49"/>
      <c r="AR34" s="49"/>
      <c r="AS34" s="49"/>
      <c r="AT34" s="49"/>
      <c r="AU34" s="49"/>
      <c r="AV34" s="49"/>
      <c r="AW34" s="49"/>
      <c r="AX34" s="49"/>
      <c r="AY34" s="49"/>
      <c r="AZ34" s="49"/>
      <c r="BA34" s="49"/>
      <c r="BB34" s="49"/>
      <c r="BC34" s="49"/>
      <c r="BD34" s="49"/>
      <c r="BE34" s="49"/>
      <c r="BF34" s="49"/>
      <c r="BG34" s="49"/>
      <c r="BH34" s="49"/>
      <c r="BI34" s="49"/>
      <c r="BJ34" s="49"/>
      <c r="BK34" s="49"/>
      <c r="BL34" s="49"/>
      <c r="BM34" s="49"/>
      <c r="BN34" s="49"/>
      <c r="BO34" s="49"/>
      <c r="BP34" s="49"/>
      <c r="BQ34" s="49"/>
      <c r="BR34" s="49"/>
      <c r="BS34" s="49"/>
      <c r="BT34" s="49"/>
      <c r="BU34" s="49"/>
      <c r="BV34" s="49"/>
      <c r="BW34" s="49"/>
      <c r="BX34" s="49"/>
      <c r="BY34" s="49"/>
      <c r="BZ34" s="49"/>
      <c r="CA34" s="49"/>
      <c r="CB34" s="49"/>
      <c r="CC34" s="49"/>
      <c r="CD34" s="49"/>
      <c r="CE34" s="49"/>
      <c r="CF34" s="49"/>
      <c r="CG34" s="49"/>
      <c r="CH34" s="49"/>
      <c r="CI34" s="49"/>
      <c r="CJ34" s="49"/>
      <c r="CK34" s="49"/>
      <c r="CL34" s="49"/>
      <c r="CM34" s="49"/>
      <c r="CN34" s="49"/>
      <c r="CO34" s="49"/>
      <c r="CP34" s="49"/>
      <c r="CQ34" s="49"/>
      <c r="CR34" s="49"/>
      <c r="CS34" s="49"/>
      <c r="CT34" s="49"/>
      <c r="CU34" s="49"/>
      <c r="CV34" s="49"/>
      <c r="CW34" s="49"/>
      <c r="CX34" s="49"/>
      <c r="CY34" s="49"/>
      <c r="CZ34" s="49"/>
      <c r="DA34" s="49"/>
      <c r="DB34" s="49"/>
      <c r="DC34" s="49"/>
      <c r="DD34" s="49"/>
      <c r="DE34" s="49"/>
      <c r="DF34" s="49"/>
      <c r="DG34" s="49"/>
      <c r="DH34" s="49"/>
      <c r="DI34" s="49"/>
      <c r="DJ34" s="49"/>
      <c r="DK34" s="49"/>
      <c r="DL34" s="49"/>
      <c r="DM34" s="49"/>
      <c r="DN34" s="49"/>
      <c r="DO34" s="49"/>
      <c r="DP34" s="49"/>
      <c r="DQ34" s="49"/>
      <c r="DR34" s="49"/>
      <c r="DS34" s="49"/>
      <c r="DT34" s="49"/>
      <c r="DU34" s="49"/>
      <c r="DV34" s="49"/>
      <c r="DW34" s="49"/>
      <c r="DX34" s="49"/>
      <c r="DY34" s="49"/>
      <c r="DZ34" s="49"/>
      <c r="EA34" s="49"/>
      <c r="EB34" s="49"/>
      <c r="EC34" s="49"/>
      <c r="ED34" s="49"/>
      <c r="EE34" s="49"/>
      <c r="EF34" s="49"/>
      <c r="EG34" s="49"/>
      <c r="EH34" s="49"/>
      <c r="EI34" s="49"/>
      <c r="EJ34" s="49"/>
      <c r="EK34" s="49"/>
      <c r="EL34" s="49"/>
      <c r="EM34" s="49"/>
      <c r="EN34" s="49"/>
      <c r="EO34" s="49"/>
      <c r="EP34" s="49"/>
      <c r="EQ34" s="49"/>
      <c r="ER34" s="49"/>
      <c r="ES34" s="49"/>
      <c r="ET34" s="49"/>
      <c r="EU34" s="49"/>
      <c r="EV34" s="49"/>
      <c r="EW34" s="49"/>
      <c r="EX34" s="49"/>
      <c r="EY34" s="49"/>
      <c r="EZ34" s="49"/>
      <c r="FA34" s="49"/>
      <c r="FB34" s="49"/>
      <c r="FC34" s="49"/>
      <c r="FD34" s="49"/>
      <c r="FE34" s="49"/>
      <c r="FF34" s="49"/>
      <c r="FG34" s="49"/>
      <c r="FH34" s="49"/>
      <c r="FI34" s="49"/>
      <c r="FJ34" s="49"/>
      <c r="FK34" s="49"/>
      <c r="FL34" s="49"/>
      <c r="FM34" s="49"/>
      <c r="FN34" s="49"/>
      <c r="FO34" s="49"/>
      <c r="FP34" s="49"/>
      <c r="FQ34" s="49"/>
      <c r="FR34" s="49"/>
      <c r="FS34" s="49"/>
      <c r="FT34" s="49"/>
      <c r="FU34" s="49"/>
      <c r="FV34" s="49"/>
      <c r="FW34" s="49"/>
      <c r="FX34" s="98" t="s">
        <v>129</v>
      </c>
    </row>
    <row r="35" spans="1:180" s="98" customFormat="1" x14ac:dyDescent="0.25">
      <c r="A35" s="98" t="s">
        <v>129</v>
      </c>
      <c r="B35" s="49"/>
      <c r="C35" s="49"/>
      <c r="D35" s="49"/>
      <c r="E35" s="49"/>
      <c r="F35" s="49"/>
      <c r="G35" s="49"/>
      <c r="H35" s="49"/>
      <c r="I35" s="49"/>
      <c r="J35" s="49"/>
      <c r="K35" s="49"/>
      <c r="L35" s="49"/>
      <c r="M35" s="49"/>
      <c r="N35" s="49"/>
      <c r="O35" s="49"/>
      <c r="P35" s="49"/>
      <c r="Q35" s="49"/>
      <c r="R35" s="49"/>
      <c r="S35" s="49"/>
      <c r="T35" s="49"/>
      <c r="U35" s="49"/>
      <c r="V35" s="49"/>
      <c r="W35" s="49"/>
      <c r="X35" s="49"/>
      <c r="Y35" s="49"/>
      <c r="Z35" s="49"/>
      <c r="AA35" s="49"/>
      <c r="AB35" s="49"/>
      <c r="AC35" s="49"/>
      <c r="AD35" s="49"/>
      <c r="AE35" s="49"/>
      <c r="AF35" s="49"/>
      <c r="AG35" s="49"/>
      <c r="AH35" s="49"/>
      <c r="AI35" s="49"/>
      <c r="AJ35" s="49"/>
      <c r="AK35" s="49"/>
      <c r="AL35" s="49"/>
      <c r="AM35" s="49"/>
      <c r="AN35" s="49"/>
      <c r="AO35" s="49"/>
      <c r="AP35" s="49"/>
      <c r="AQ35" s="49"/>
      <c r="AR35" s="49"/>
      <c r="AS35" s="49"/>
      <c r="AT35" s="49"/>
      <c r="AU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49"/>
      <c r="BU35" s="49"/>
      <c r="BV35" s="49"/>
      <c r="BW35" s="49"/>
      <c r="BX35" s="49"/>
      <c r="BY35" s="49"/>
      <c r="BZ35" s="49"/>
      <c r="CA35" s="49"/>
      <c r="CB35" s="49"/>
      <c r="CC35" s="49"/>
      <c r="CD35" s="49"/>
      <c r="CE35" s="49"/>
      <c r="CF35" s="49"/>
      <c r="CG35" s="49"/>
      <c r="CH35" s="49"/>
      <c r="CI35" s="49"/>
      <c r="CJ35" s="49"/>
      <c r="CK35" s="49"/>
      <c r="CL35" s="49"/>
      <c r="CM35" s="49"/>
      <c r="CN35" s="49"/>
      <c r="CO35" s="49"/>
      <c r="CP35" s="49"/>
      <c r="CQ35" s="49"/>
      <c r="CR35" s="49"/>
      <c r="CS35" s="49"/>
      <c r="CT35" s="49"/>
      <c r="CU35" s="49"/>
      <c r="CV35" s="49"/>
      <c r="CW35" s="49"/>
      <c r="CX35" s="49"/>
      <c r="CY35" s="49"/>
      <c r="CZ35" s="49"/>
      <c r="DA35" s="49"/>
      <c r="DB35" s="49"/>
      <c r="DC35" s="49"/>
      <c r="DD35" s="49"/>
      <c r="DE35" s="49"/>
      <c r="DF35" s="49"/>
      <c r="DG35" s="49"/>
      <c r="DH35" s="49"/>
      <c r="DI35" s="49"/>
      <c r="DJ35" s="49"/>
      <c r="DK35" s="49"/>
      <c r="DL35" s="49"/>
      <c r="DM35" s="49"/>
      <c r="DN35" s="49"/>
      <c r="DO35" s="49"/>
      <c r="DP35" s="49"/>
      <c r="DQ35" s="49"/>
      <c r="DR35" s="49"/>
      <c r="DS35" s="49"/>
      <c r="DT35" s="49"/>
      <c r="DU35" s="49"/>
      <c r="DV35" s="49"/>
      <c r="DW35" s="49"/>
      <c r="DX35" s="49"/>
      <c r="DY35" s="49"/>
      <c r="DZ35" s="49"/>
      <c r="EA35" s="49"/>
      <c r="EB35" s="49"/>
      <c r="EC35" s="49"/>
      <c r="ED35" s="49"/>
      <c r="EE35" s="49"/>
      <c r="EF35" s="49"/>
      <c r="EG35" s="49"/>
      <c r="EH35" s="49"/>
      <c r="EI35" s="49"/>
      <c r="EJ35" s="49"/>
      <c r="EK35" s="49"/>
      <c r="EL35" s="49"/>
      <c r="EM35" s="49"/>
      <c r="EN35" s="49"/>
      <c r="EO35" s="49"/>
      <c r="EP35" s="49"/>
      <c r="EQ35" s="49"/>
      <c r="ER35" s="49"/>
      <c r="ES35" s="49"/>
      <c r="ET35" s="49"/>
      <c r="EU35" s="49"/>
      <c r="EV35" s="49"/>
      <c r="EW35" s="49"/>
      <c r="EX35" s="49"/>
      <c r="EY35" s="49"/>
      <c r="EZ35" s="49"/>
      <c r="FA35" s="49"/>
      <c r="FB35" s="49"/>
      <c r="FC35" s="49"/>
      <c r="FD35" s="49"/>
      <c r="FE35" s="49"/>
      <c r="FF35" s="49"/>
      <c r="FG35" s="49"/>
      <c r="FH35" s="49"/>
      <c r="FI35" s="49"/>
      <c r="FJ35" s="49"/>
      <c r="FK35" s="49"/>
      <c r="FL35" s="49"/>
      <c r="FM35" s="49"/>
      <c r="FN35" s="49"/>
      <c r="FO35" s="49"/>
      <c r="FP35" s="49"/>
      <c r="FQ35" s="49"/>
      <c r="FR35" s="49"/>
      <c r="FS35" s="49"/>
      <c r="FT35" s="49"/>
      <c r="FU35" s="49"/>
      <c r="FV35" s="49"/>
      <c r="FW35" s="49"/>
      <c r="FX35" s="98" t="s">
        <v>129</v>
      </c>
    </row>
    <row r="36" spans="1:180" s="98" customFormat="1" x14ac:dyDescent="0.25">
      <c r="A36" s="98" t="s">
        <v>129</v>
      </c>
      <c r="B36" s="49"/>
      <c r="C36" s="49"/>
      <c r="D36" s="49"/>
      <c r="E36" s="49"/>
      <c r="F36" s="49"/>
      <c r="G36" s="49"/>
      <c r="H36" s="49"/>
      <c r="I36" s="49"/>
      <c r="J36" s="49"/>
      <c r="K36" s="49"/>
      <c r="L36" s="49"/>
      <c r="M36" s="49"/>
      <c r="N36" s="49"/>
      <c r="O36" s="49"/>
      <c r="P36" s="49"/>
      <c r="Q36" s="49"/>
      <c r="R36" s="49"/>
      <c r="S36" s="49"/>
      <c r="T36" s="49"/>
      <c r="U36" s="49"/>
      <c r="V36" s="49"/>
      <c r="W36" s="49"/>
      <c r="X36" s="49"/>
      <c r="Y36" s="49"/>
      <c r="Z36" s="49"/>
      <c r="AA36" s="49"/>
      <c r="AB36" s="49"/>
      <c r="AC36" s="49"/>
      <c r="AD36" s="49"/>
      <c r="AE36" s="49"/>
      <c r="AF36" s="49"/>
      <c r="AG36" s="49"/>
      <c r="AH36" s="49"/>
      <c r="AI36" s="49"/>
      <c r="AJ36" s="49"/>
      <c r="AK36" s="49"/>
      <c r="AL36" s="49"/>
      <c r="AM36" s="49"/>
      <c r="AN36" s="49"/>
      <c r="AO36" s="49"/>
      <c r="AP36" s="49"/>
      <c r="AQ36" s="49"/>
      <c r="AR36" s="49"/>
      <c r="AS36" s="49"/>
      <c r="AT36" s="49"/>
      <c r="AU36" s="49"/>
      <c r="AV36" s="49"/>
      <c r="AW36" s="49"/>
      <c r="AX36" s="49"/>
      <c r="AY36" s="49"/>
      <c r="AZ36" s="49"/>
      <c r="BA36" s="49"/>
      <c r="BB36" s="49"/>
      <c r="BC36" s="49"/>
      <c r="BD36" s="49"/>
      <c r="BE36" s="49"/>
      <c r="BF36" s="49"/>
      <c r="BG36" s="49"/>
      <c r="BH36" s="49"/>
      <c r="BI36" s="49"/>
      <c r="BJ36" s="49"/>
      <c r="BK36" s="49"/>
      <c r="BL36" s="49"/>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c r="CK36" s="49"/>
      <c r="CL36" s="49"/>
      <c r="CM36" s="49"/>
      <c r="CN36" s="49"/>
      <c r="CO36" s="49"/>
      <c r="CP36" s="49"/>
      <c r="CQ36" s="49"/>
      <c r="CR36" s="49"/>
      <c r="CS36" s="49"/>
      <c r="CT36" s="49"/>
      <c r="CU36" s="49"/>
      <c r="CV36" s="49"/>
      <c r="CW36" s="49"/>
      <c r="CX36" s="49"/>
      <c r="CY36" s="49"/>
      <c r="CZ36" s="49"/>
      <c r="DA36" s="49"/>
      <c r="DB36" s="49"/>
      <c r="DC36" s="49"/>
      <c r="DD36" s="49"/>
      <c r="DE36" s="49"/>
      <c r="DF36" s="49"/>
      <c r="DG36" s="49"/>
      <c r="DH36" s="49"/>
      <c r="DI36" s="49"/>
      <c r="DJ36" s="49"/>
      <c r="DK36" s="49"/>
      <c r="DL36" s="49"/>
      <c r="DM36" s="49"/>
      <c r="DN36" s="49"/>
      <c r="DO36" s="49"/>
      <c r="DP36" s="49"/>
      <c r="DQ36" s="49"/>
      <c r="DR36" s="49"/>
      <c r="DS36" s="49"/>
      <c r="DT36" s="49"/>
      <c r="DU36" s="49"/>
      <c r="DV36" s="49"/>
      <c r="DW36" s="49"/>
      <c r="DX36" s="49"/>
      <c r="DY36" s="49"/>
      <c r="DZ36" s="49"/>
      <c r="EA36" s="49"/>
      <c r="EB36" s="49"/>
      <c r="EC36" s="49"/>
      <c r="ED36" s="49"/>
      <c r="EE36" s="49"/>
      <c r="EF36" s="49"/>
      <c r="EG36" s="49"/>
      <c r="EH36" s="49"/>
      <c r="EI36" s="49"/>
      <c r="EJ36" s="49"/>
      <c r="EK36" s="49"/>
      <c r="EL36" s="49"/>
      <c r="EM36" s="49"/>
      <c r="EN36" s="49"/>
      <c r="EO36" s="49"/>
      <c r="EP36" s="49"/>
      <c r="EQ36" s="49"/>
      <c r="ER36" s="49"/>
      <c r="ES36" s="49"/>
      <c r="ET36" s="49"/>
      <c r="EU36" s="49"/>
      <c r="EV36" s="49"/>
      <c r="EW36" s="49"/>
      <c r="EX36" s="49"/>
      <c r="EY36" s="49"/>
      <c r="EZ36" s="49"/>
      <c r="FA36" s="49"/>
      <c r="FB36" s="49"/>
      <c r="FC36" s="49"/>
      <c r="FD36" s="49"/>
      <c r="FE36" s="49"/>
      <c r="FF36" s="49"/>
      <c r="FG36" s="49"/>
      <c r="FH36" s="49"/>
      <c r="FI36" s="49"/>
      <c r="FJ36" s="49"/>
      <c r="FK36" s="49"/>
      <c r="FL36" s="49"/>
      <c r="FM36" s="49"/>
      <c r="FN36" s="49"/>
      <c r="FO36" s="49"/>
      <c r="FP36" s="49"/>
      <c r="FQ36" s="49"/>
      <c r="FR36" s="49"/>
      <c r="FS36" s="49"/>
      <c r="FT36" s="49"/>
      <c r="FU36" s="49"/>
      <c r="FV36" s="49"/>
      <c r="FW36" s="49"/>
      <c r="FX36" s="98" t="s">
        <v>129</v>
      </c>
    </row>
    <row r="37" spans="1:180" s="98" customFormat="1" x14ac:dyDescent="0.25">
      <c r="A37" s="98" t="s">
        <v>129</v>
      </c>
      <c r="B37" s="49"/>
      <c r="C37" s="49"/>
      <c r="D37" s="49"/>
      <c r="E37" s="49"/>
      <c r="F37" s="49"/>
      <c r="G37" s="49"/>
      <c r="H37" s="49"/>
      <c r="I37" s="49"/>
      <c r="J37" s="49"/>
      <c r="K37" s="49"/>
      <c r="L37" s="49"/>
      <c r="M37" s="49"/>
      <c r="N37" s="49"/>
      <c r="O37" s="49"/>
      <c r="P37" s="49"/>
      <c r="Q37" s="49"/>
      <c r="R37" s="49"/>
      <c r="S37" s="49"/>
      <c r="T37" s="49"/>
      <c r="U37" s="49"/>
      <c r="V37" s="49"/>
      <c r="W37" s="49"/>
      <c r="X37" s="49"/>
      <c r="Y37" s="49"/>
      <c r="Z37" s="49"/>
      <c r="AA37" s="49"/>
      <c r="AB37" s="49"/>
      <c r="AC37" s="49"/>
      <c r="AD37" s="49"/>
      <c r="AE37" s="49"/>
      <c r="AF37" s="49"/>
      <c r="AG37" s="49"/>
      <c r="AH37" s="49"/>
      <c r="AI37" s="49"/>
      <c r="AJ37" s="49"/>
      <c r="AK37" s="49"/>
      <c r="AL37" s="49"/>
      <c r="AM37" s="49"/>
      <c r="AN37" s="49"/>
      <c r="AO37" s="49"/>
      <c r="AP37" s="49"/>
      <c r="AQ37" s="49"/>
      <c r="AR37" s="49"/>
      <c r="AS37" s="49"/>
      <c r="AT37" s="49"/>
      <c r="AU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49"/>
      <c r="BU37" s="49"/>
      <c r="BV37" s="49"/>
      <c r="BW37" s="49"/>
      <c r="BX37" s="49"/>
      <c r="BY37" s="49"/>
      <c r="BZ37" s="49"/>
      <c r="CA37" s="49"/>
      <c r="CB37" s="49"/>
      <c r="CC37" s="49"/>
      <c r="CD37" s="49"/>
      <c r="CE37" s="49"/>
      <c r="CF37" s="49"/>
      <c r="CG37" s="49"/>
      <c r="CH37" s="49"/>
      <c r="CI37" s="49"/>
      <c r="CJ37" s="49"/>
      <c r="CK37" s="49"/>
      <c r="CL37" s="49"/>
      <c r="CM37" s="49"/>
      <c r="CN37" s="49"/>
      <c r="CO37" s="49"/>
      <c r="CP37" s="49"/>
      <c r="CQ37" s="49"/>
      <c r="CR37" s="49"/>
      <c r="CS37" s="49"/>
      <c r="CT37" s="49"/>
      <c r="CU37" s="49"/>
      <c r="CV37" s="49"/>
      <c r="CW37" s="49"/>
      <c r="CX37" s="49"/>
      <c r="CY37" s="49"/>
      <c r="CZ37" s="49"/>
      <c r="DA37" s="49"/>
      <c r="DB37" s="49"/>
      <c r="DC37" s="49"/>
      <c r="DD37" s="49"/>
      <c r="DE37" s="49"/>
      <c r="DF37" s="49"/>
      <c r="DG37" s="49"/>
      <c r="DH37" s="49"/>
      <c r="DI37" s="49"/>
      <c r="DJ37" s="49"/>
      <c r="DK37" s="49"/>
      <c r="DL37" s="49"/>
      <c r="DM37" s="49"/>
      <c r="DN37" s="49"/>
      <c r="DO37" s="49"/>
      <c r="DP37" s="49"/>
      <c r="DQ37" s="49"/>
      <c r="DR37" s="49"/>
      <c r="DS37" s="49"/>
      <c r="DT37" s="49"/>
      <c r="DU37" s="49"/>
      <c r="DV37" s="49"/>
      <c r="DW37" s="49"/>
      <c r="DX37" s="49"/>
      <c r="DY37" s="49"/>
      <c r="DZ37" s="49"/>
      <c r="EA37" s="49"/>
      <c r="EB37" s="49"/>
      <c r="EC37" s="49"/>
      <c r="ED37" s="49"/>
      <c r="EE37" s="49"/>
      <c r="EF37" s="49"/>
      <c r="EG37" s="49"/>
      <c r="EH37" s="49"/>
      <c r="EI37" s="49"/>
      <c r="EJ37" s="49"/>
      <c r="EK37" s="49"/>
      <c r="EL37" s="49"/>
      <c r="EM37" s="49"/>
      <c r="EN37" s="49"/>
      <c r="EO37" s="49"/>
      <c r="EP37" s="49"/>
      <c r="EQ37" s="49"/>
      <c r="ER37" s="49"/>
      <c r="ES37" s="49"/>
      <c r="ET37" s="49"/>
      <c r="EU37" s="49"/>
      <c r="EV37" s="49"/>
      <c r="EW37" s="49"/>
      <c r="EX37" s="49"/>
      <c r="EY37" s="49"/>
      <c r="EZ37" s="49"/>
      <c r="FA37" s="49"/>
      <c r="FB37" s="49"/>
      <c r="FC37" s="49"/>
      <c r="FD37" s="49"/>
      <c r="FE37" s="49"/>
      <c r="FF37" s="49"/>
      <c r="FG37" s="49"/>
      <c r="FH37" s="49"/>
      <c r="FI37" s="49"/>
      <c r="FJ37" s="49"/>
      <c r="FK37" s="49"/>
      <c r="FL37" s="49"/>
      <c r="FM37" s="49"/>
      <c r="FN37" s="49"/>
      <c r="FO37" s="49"/>
      <c r="FP37" s="49"/>
      <c r="FQ37" s="49"/>
      <c r="FR37" s="49"/>
      <c r="FS37" s="49"/>
      <c r="FT37" s="49"/>
      <c r="FU37" s="49"/>
      <c r="FV37" s="49"/>
      <c r="FW37" s="49"/>
      <c r="FX37" s="98" t="s">
        <v>129</v>
      </c>
    </row>
    <row r="38" spans="1:180" s="98" customFormat="1" x14ac:dyDescent="0.25">
      <c r="A38" s="98" t="s">
        <v>129</v>
      </c>
      <c r="B38" s="49"/>
      <c r="C38" s="49"/>
      <c r="D38" s="49"/>
      <c r="E38" s="49"/>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49"/>
      <c r="BU38" s="49"/>
      <c r="BV38" s="49"/>
      <c r="BW38" s="49"/>
      <c r="BX38" s="49"/>
      <c r="BY38" s="49"/>
      <c r="BZ38" s="49"/>
      <c r="CA38" s="49"/>
      <c r="CB38" s="49"/>
      <c r="CC38" s="49"/>
      <c r="CD38" s="49"/>
      <c r="CE38" s="49"/>
      <c r="CF38" s="49"/>
      <c r="CG38" s="49"/>
      <c r="CH38" s="49"/>
      <c r="CI38" s="49"/>
      <c r="CJ38" s="49"/>
      <c r="CK38" s="49"/>
      <c r="CL38" s="49"/>
      <c r="CM38" s="49"/>
      <c r="CN38" s="49"/>
      <c r="CO38" s="49"/>
      <c r="CP38" s="49"/>
      <c r="CQ38" s="49"/>
      <c r="CR38" s="49"/>
      <c r="CS38" s="49"/>
      <c r="CT38" s="49"/>
      <c r="CU38" s="49"/>
      <c r="CV38" s="49"/>
      <c r="CW38" s="49"/>
      <c r="CX38" s="49"/>
      <c r="CY38" s="49"/>
      <c r="CZ38" s="49"/>
      <c r="DA38" s="49"/>
      <c r="DB38" s="49"/>
      <c r="DC38" s="49"/>
      <c r="DD38" s="49"/>
      <c r="DE38" s="49"/>
      <c r="DF38" s="49"/>
      <c r="DG38" s="49"/>
      <c r="DH38" s="49"/>
      <c r="DI38" s="49"/>
      <c r="DJ38" s="49"/>
      <c r="DK38" s="49"/>
      <c r="DL38" s="49"/>
      <c r="DM38" s="49"/>
      <c r="DN38" s="49"/>
      <c r="DO38" s="49"/>
      <c r="DP38" s="49"/>
      <c r="DQ38" s="49"/>
      <c r="DR38" s="49"/>
      <c r="DS38" s="49"/>
      <c r="DT38" s="49"/>
      <c r="DU38" s="49"/>
      <c r="DV38" s="49"/>
      <c r="DW38" s="49"/>
      <c r="DX38" s="49"/>
      <c r="DY38" s="49"/>
      <c r="DZ38" s="49"/>
      <c r="EA38" s="49"/>
      <c r="EB38" s="49"/>
      <c r="EC38" s="49"/>
      <c r="ED38" s="49"/>
      <c r="EE38" s="49"/>
      <c r="EF38" s="49"/>
      <c r="EG38" s="49"/>
      <c r="EH38" s="49"/>
      <c r="EI38" s="49"/>
      <c r="EJ38" s="49"/>
      <c r="EK38" s="49"/>
      <c r="EL38" s="49"/>
      <c r="EM38" s="49"/>
      <c r="EN38" s="49"/>
      <c r="EO38" s="49"/>
      <c r="EP38" s="49"/>
      <c r="EQ38" s="49"/>
      <c r="ER38" s="49"/>
      <c r="ES38" s="49"/>
      <c r="ET38" s="49"/>
      <c r="EU38" s="49"/>
      <c r="EV38" s="49"/>
      <c r="EW38" s="49"/>
      <c r="EX38" s="49"/>
      <c r="EY38" s="49"/>
      <c r="EZ38" s="49"/>
      <c r="FA38" s="49"/>
      <c r="FB38" s="49"/>
      <c r="FC38" s="49"/>
      <c r="FD38" s="49"/>
      <c r="FE38" s="49"/>
      <c r="FF38" s="49"/>
      <c r="FG38" s="49"/>
      <c r="FH38" s="49"/>
      <c r="FI38" s="49"/>
      <c r="FJ38" s="49"/>
      <c r="FK38" s="49"/>
      <c r="FL38" s="49"/>
      <c r="FM38" s="49"/>
      <c r="FN38" s="49"/>
      <c r="FO38" s="49"/>
      <c r="FP38" s="49"/>
      <c r="FQ38" s="49"/>
      <c r="FR38" s="49"/>
      <c r="FS38" s="49"/>
      <c r="FT38" s="49"/>
      <c r="FU38" s="49"/>
      <c r="FV38" s="49"/>
      <c r="FW38" s="49"/>
      <c r="FX38" s="98" t="s">
        <v>129</v>
      </c>
    </row>
    <row r="39" spans="1:180" x14ac:dyDescent="0.25">
      <c r="A39" t="s">
        <v>165</v>
      </c>
      <c r="B39" s="49"/>
      <c r="C39" s="49"/>
      <c r="D39" s="49"/>
      <c r="E39" s="49"/>
      <c r="F39" s="49"/>
      <c r="G39" s="49"/>
      <c r="H39" s="49"/>
      <c r="I39" s="49"/>
      <c r="J39" s="49"/>
      <c r="K39" s="49"/>
      <c r="L39" s="49"/>
      <c r="M39" s="49"/>
      <c r="N39" s="49"/>
      <c r="O39" s="49"/>
      <c r="P39" s="49"/>
      <c r="Q39" s="49"/>
      <c r="R39" s="49"/>
      <c r="S39" s="49"/>
      <c r="T39" s="49"/>
      <c r="U39" s="49"/>
      <c r="V39" s="49"/>
      <c r="W39" s="49"/>
      <c r="X39" s="49"/>
      <c r="Y39" s="49"/>
      <c r="Z39" s="49"/>
      <c r="AA39" s="49"/>
      <c r="AB39" s="49"/>
      <c r="AC39" s="49"/>
      <c r="AD39" s="49"/>
      <c r="AE39" s="49"/>
      <c r="AF39" s="49"/>
      <c r="AG39" s="49"/>
      <c r="AH39" s="49"/>
      <c r="AI39" s="49"/>
      <c r="AJ39" s="49"/>
      <c r="AK39" s="49"/>
      <c r="AL39" s="49"/>
      <c r="AM39" s="49"/>
      <c r="AN39" s="49"/>
      <c r="AO39" s="49"/>
      <c r="AP39" s="49"/>
      <c r="AQ39" s="49"/>
      <c r="AR39" s="49"/>
      <c r="AS39" s="49"/>
      <c r="AT39" s="49"/>
      <c r="AU39" s="49"/>
      <c r="AV39" s="49"/>
      <c r="AW39" s="49"/>
      <c r="AX39" s="49"/>
      <c r="AY39" s="49"/>
      <c r="AZ39" s="49"/>
      <c r="BA39" s="49"/>
      <c r="BB39" s="49"/>
      <c r="BC39" s="49"/>
      <c r="BD39" s="49"/>
      <c r="BE39" s="49"/>
      <c r="BF39" s="49"/>
      <c r="BG39" s="49"/>
      <c r="BH39" s="49"/>
      <c r="BI39" s="49"/>
      <c r="BJ39" s="49"/>
      <c r="BK39" s="49"/>
      <c r="BL39" s="49"/>
      <c r="BM39" s="49"/>
      <c r="BN39" s="49"/>
      <c r="BO39" s="49"/>
      <c r="BP39" s="49"/>
      <c r="BQ39" s="49"/>
      <c r="BR39" s="49"/>
      <c r="BS39" s="49"/>
      <c r="BT39" s="49"/>
      <c r="BU39" s="49"/>
      <c r="BV39" s="49"/>
      <c r="BW39" s="49"/>
      <c r="BX39" s="49"/>
      <c r="BY39" s="49"/>
      <c r="BZ39" s="49"/>
      <c r="CA39" s="49"/>
      <c r="CB39" s="49"/>
      <c r="CC39" s="49"/>
      <c r="CD39" s="49"/>
      <c r="CE39" s="49"/>
      <c r="CF39" s="49"/>
      <c r="CG39" s="49"/>
      <c r="CH39" s="49"/>
      <c r="CI39" s="49"/>
      <c r="CJ39" s="49"/>
      <c r="CK39" s="49"/>
      <c r="CL39" s="49"/>
      <c r="CM39" s="49"/>
      <c r="CN39" s="49"/>
      <c r="CO39" s="49"/>
      <c r="CP39" s="49"/>
      <c r="CQ39" s="49"/>
      <c r="CR39" s="49"/>
      <c r="CS39" s="49"/>
      <c r="CT39" s="49"/>
      <c r="CU39" s="49"/>
      <c r="CV39" s="49"/>
      <c r="CW39" s="49"/>
      <c r="CX39" s="49"/>
      <c r="CY39" s="49"/>
      <c r="CZ39" s="49"/>
      <c r="DA39" s="49"/>
      <c r="DB39" s="49"/>
      <c r="DC39" s="49"/>
      <c r="DD39" s="49"/>
      <c r="DE39" s="49"/>
      <c r="DF39" s="49"/>
      <c r="DG39" s="49"/>
      <c r="DH39" s="49"/>
      <c r="DI39" s="49"/>
      <c r="DJ39" s="49"/>
      <c r="DK39" s="49"/>
      <c r="DL39" s="49"/>
      <c r="DM39" s="49"/>
      <c r="DN39" s="49"/>
      <c r="DO39" s="49"/>
      <c r="DP39" s="49"/>
      <c r="DQ39" s="49"/>
      <c r="DR39" s="49"/>
      <c r="DS39" s="49"/>
      <c r="DT39" s="49"/>
      <c r="DU39" s="49"/>
      <c r="DV39" s="49"/>
      <c r="DW39" s="49"/>
      <c r="DX39" s="49"/>
      <c r="DY39" s="49"/>
      <c r="DZ39" s="49"/>
      <c r="EA39" s="49"/>
      <c r="EB39" s="49"/>
      <c r="EC39" s="49"/>
      <c r="ED39" s="49"/>
      <c r="EE39" s="49"/>
      <c r="EF39" s="49"/>
      <c r="EG39" s="49"/>
      <c r="EH39" s="49"/>
      <c r="EI39" s="49"/>
      <c r="EJ39" s="49"/>
      <c r="EK39" s="49"/>
      <c r="EL39" s="49"/>
      <c r="EM39" s="49"/>
      <c r="EN39" s="49"/>
      <c r="EO39" s="49"/>
      <c r="EP39" s="49"/>
      <c r="EQ39" s="49"/>
      <c r="ER39" s="49"/>
      <c r="ES39" s="49"/>
      <c r="ET39" s="49"/>
      <c r="EU39" s="49"/>
      <c r="EV39" s="49"/>
      <c r="EW39" s="49"/>
      <c r="EX39" s="49"/>
      <c r="EY39" s="49"/>
      <c r="EZ39" s="49"/>
      <c r="FA39" s="49"/>
      <c r="FB39" s="49"/>
      <c r="FC39" s="49"/>
      <c r="FD39" s="49"/>
      <c r="FE39" s="49"/>
      <c r="FF39" s="49"/>
      <c r="FG39" s="49"/>
      <c r="FH39" s="49"/>
      <c r="FI39" s="49"/>
      <c r="FJ39" s="49"/>
      <c r="FK39" s="49"/>
      <c r="FL39" s="49"/>
      <c r="FM39" s="49"/>
      <c r="FN39" s="49"/>
      <c r="FO39" s="49"/>
      <c r="FP39" s="49"/>
      <c r="FQ39" s="49"/>
      <c r="FR39" s="49"/>
      <c r="FS39" s="49"/>
      <c r="FT39" s="49"/>
      <c r="FU39" s="49"/>
      <c r="FV39" s="49"/>
      <c r="FW39" s="49"/>
      <c r="FX39" t="s">
        <v>165</v>
      </c>
    </row>
    <row r="40" spans="1:180" x14ac:dyDescent="0.25">
      <c r="A40" t="s">
        <v>165</v>
      </c>
      <c r="B40" s="49"/>
      <c r="C40" s="49"/>
      <c r="D40" s="49"/>
      <c r="E40" s="49"/>
      <c r="F40" s="49"/>
      <c r="G40" s="49"/>
      <c r="H40" s="49"/>
      <c r="I40" s="49"/>
      <c r="J40" s="49"/>
      <c r="K40" s="49"/>
      <c r="L40" s="49"/>
      <c r="M40" s="49"/>
      <c r="N40" s="49"/>
      <c r="O40" s="49"/>
      <c r="P40" s="49"/>
      <c r="Q40" s="49"/>
      <c r="R40" s="49"/>
      <c r="S40" s="49"/>
      <c r="T40" s="49"/>
      <c r="U40" s="49"/>
      <c r="V40" s="49"/>
      <c r="W40" s="49"/>
      <c r="X40" s="49"/>
      <c r="Y40" s="49"/>
      <c r="Z40" s="49"/>
      <c r="AA40" s="49"/>
      <c r="AB40" s="49"/>
      <c r="AC40" s="49"/>
      <c r="AD40" s="49"/>
      <c r="AE40" s="49"/>
      <c r="AF40" s="49"/>
      <c r="AG40" s="49"/>
      <c r="AH40" s="49"/>
      <c r="AI40" s="49"/>
      <c r="AJ40" s="49"/>
      <c r="AK40" s="49"/>
      <c r="AL40" s="49"/>
      <c r="AM40" s="49"/>
      <c r="AN40" s="49"/>
      <c r="AO40" s="49"/>
      <c r="AP40" s="49"/>
      <c r="AQ40" s="49"/>
      <c r="AR40" s="49"/>
      <c r="AS40" s="49"/>
      <c r="AT40" s="49"/>
      <c r="AU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49"/>
      <c r="BU40" s="49"/>
      <c r="BV40" s="49"/>
      <c r="BW40" s="49"/>
      <c r="BX40" s="49"/>
      <c r="BY40" s="49"/>
      <c r="BZ40" s="49"/>
      <c r="CA40" s="49"/>
      <c r="CB40" s="49"/>
      <c r="CC40" s="49"/>
      <c r="CD40" s="49"/>
      <c r="CE40" s="49"/>
      <c r="CF40" s="49"/>
      <c r="CG40" s="49"/>
      <c r="CH40" s="49"/>
      <c r="CI40" s="49"/>
      <c r="CJ40" s="49"/>
      <c r="CK40" s="49"/>
      <c r="CL40" s="49"/>
      <c r="CM40" s="49"/>
      <c r="CN40" s="49"/>
      <c r="CO40" s="49"/>
      <c r="CP40" s="49"/>
      <c r="CQ40" s="49"/>
      <c r="CR40" s="49"/>
      <c r="CS40" s="49"/>
      <c r="CT40" s="49"/>
      <c r="CU40" s="49"/>
      <c r="CV40" s="49"/>
      <c r="CW40" s="49"/>
      <c r="CX40" s="49"/>
      <c r="CY40" s="49"/>
      <c r="CZ40" s="49"/>
      <c r="DA40" s="49"/>
      <c r="DB40" s="49"/>
      <c r="DC40" s="49"/>
      <c r="DD40" s="49"/>
      <c r="DE40" s="49"/>
      <c r="DF40" s="49"/>
      <c r="DG40" s="49"/>
      <c r="DH40" s="49"/>
      <c r="DI40" s="49"/>
      <c r="DJ40" s="49"/>
      <c r="DK40" s="49"/>
      <c r="DL40" s="49"/>
      <c r="DM40" s="49"/>
      <c r="DN40" s="49"/>
      <c r="DO40" s="49"/>
      <c r="DP40" s="49"/>
      <c r="DQ40" s="49"/>
      <c r="DR40" s="49"/>
      <c r="DS40" s="49"/>
      <c r="DT40" s="49"/>
      <c r="DU40" s="49"/>
      <c r="DV40" s="49"/>
      <c r="DW40" s="49"/>
      <c r="DX40" s="49"/>
      <c r="DY40" s="49"/>
      <c r="DZ40" s="49"/>
      <c r="EA40" s="49"/>
      <c r="EB40" s="49"/>
      <c r="EC40" s="49"/>
      <c r="ED40" s="49"/>
      <c r="EE40" s="49"/>
      <c r="EF40" s="49"/>
      <c r="EG40" s="49"/>
      <c r="EH40" s="49"/>
      <c r="EI40" s="49"/>
      <c r="EJ40" s="49"/>
      <c r="EK40" s="49"/>
      <c r="EL40" s="49"/>
      <c r="EM40" s="49"/>
      <c r="EN40" s="49"/>
      <c r="EO40" s="49"/>
      <c r="EP40" s="49"/>
      <c r="EQ40" s="49"/>
      <c r="ER40" s="49"/>
      <c r="ES40" s="49"/>
      <c r="ET40" s="49"/>
      <c r="EU40" s="49"/>
      <c r="EV40" s="49"/>
      <c r="EW40" s="49"/>
      <c r="EX40" s="49"/>
      <c r="EY40" s="49"/>
      <c r="EZ40" s="49"/>
      <c r="FA40" s="49"/>
      <c r="FB40" s="49"/>
      <c r="FC40" s="49"/>
      <c r="FD40" s="49"/>
      <c r="FE40" s="49"/>
      <c r="FF40" s="49"/>
      <c r="FG40" s="49"/>
      <c r="FH40" s="49"/>
      <c r="FI40" s="49"/>
      <c r="FJ40" s="49"/>
      <c r="FK40" s="49"/>
      <c r="FL40" s="49"/>
      <c r="FM40" s="49"/>
      <c r="FN40" s="49"/>
      <c r="FO40" s="49"/>
      <c r="FP40" s="49"/>
      <c r="FQ40" s="49"/>
      <c r="FR40" s="49"/>
      <c r="FS40" s="49"/>
      <c r="FT40" s="49"/>
      <c r="FU40" s="49"/>
      <c r="FV40" s="49"/>
      <c r="FW40" s="49"/>
      <c r="FX40" t="s">
        <v>165</v>
      </c>
    </row>
    <row r="41" spans="1:180" x14ac:dyDescent="0.25">
      <c r="A41" t="s">
        <v>165</v>
      </c>
      <c r="B41" s="49"/>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c r="BA41" s="49"/>
      <c r="BB41" s="49"/>
      <c r="BC41" s="49"/>
      <c r="BD41" s="49"/>
      <c r="BE41" s="49"/>
      <c r="BF41" s="49"/>
      <c r="BG41" s="49"/>
      <c r="BH41" s="49"/>
      <c r="BI41" s="49"/>
      <c r="BJ41" s="49"/>
      <c r="BK41" s="49"/>
      <c r="BL41" s="49"/>
      <c r="BM41" s="49"/>
      <c r="BN41" s="49"/>
      <c r="BO41" s="49"/>
      <c r="BP41" s="49"/>
      <c r="BQ41" s="49"/>
      <c r="BR41" s="49"/>
      <c r="BS41" s="49"/>
      <c r="BT41" s="49"/>
      <c r="BU41" s="49"/>
      <c r="BV41" s="49"/>
      <c r="BW41" s="49"/>
      <c r="BX41" s="49"/>
      <c r="BY41" s="49"/>
      <c r="BZ41" s="49"/>
      <c r="CA41" s="49"/>
      <c r="CB41" s="49"/>
      <c r="CC41" s="49"/>
      <c r="CD41" s="49"/>
      <c r="CE41" s="49"/>
      <c r="CF41" s="49"/>
      <c r="CG41" s="49"/>
      <c r="CH41" s="49"/>
      <c r="CI41" s="49"/>
      <c r="CJ41" s="49"/>
      <c r="CK41" s="49"/>
      <c r="CL41" s="49"/>
      <c r="CM41" s="49"/>
      <c r="CN41" s="49"/>
      <c r="CO41" s="49"/>
      <c r="CP41" s="49"/>
      <c r="CQ41" s="49"/>
      <c r="CR41" s="49"/>
      <c r="CS41" s="49"/>
      <c r="CT41" s="49"/>
      <c r="CU41" s="49"/>
      <c r="CV41" s="49"/>
      <c r="CW41" s="49"/>
      <c r="CX41" s="49"/>
      <c r="CY41" s="49"/>
      <c r="CZ41" s="49"/>
      <c r="DA41" s="49"/>
      <c r="DB41" s="49"/>
      <c r="DC41" s="49"/>
      <c r="DD41" s="49"/>
      <c r="DE41" s="49"/>
      <c r="DF41" s="49"/>
      <c r="DG41" s="49"/>
      <c r="DH41" s="49"/>
      <c r="DI41" s="49"/>
      <c r="DJ41" s="49"/>
      <c r="DK41" s="49"/>
      <c r="DL41" s="49"/>
      <c r="DM41" s="49"/>
      <c r="DN41" s="49"/>
      <c r="DO41" s="49"/>
      <c r="DP41" s="49"/>
      <c r="DQ41" s="49"/>
      <c r="DR41" s="49"/>
      <c r="DS41" s="49"/>
      <c r="DT41" s="49"/>
      <c r="DU41" s="49"/>
      <c r="DV41" s="49"/>
      <c r="DW41" s="49"/>
      <c r="DX41" s="49"/>
      <c r="DY41" s="49"/>
      <c r="DZ41" s="49"/>
      <c r="EA41" s="49"/>
      <c r="EB41" s="49"/>
      <c r="EC41" s="49"/>
      <c r="ED41" s="49"/>
      <c r="EE41" s="49"/>
      <c r="EF41" s="49"/>
      <c r="EG41" s="49"/>
      <c r="EH41" s="49"/>
      <c r="EI41" s="49"/>
      <c r="EJ41" s="49"/>
      <c r="EK41" s="49"/>
      <c r="EL41" s="49"/>
      <c r="EM41" s="49"/>
      <c r="EN41" s="49"/>
      <c r="EO41" s="49"/>
      <c r="EP41" s="49"/>
      <c r="EQ41" s="49"/>
      <c r="ER41" s="49"/>
      <c r="ES41" s="49"/>
      <c r="ET41" s="49"/>
      <c r="EU41" s="49"/>
      <c r="EV41" s="49"/>
      <c r="EW41" s="49"/>
      <c r="EX41" s="49"/>
      <c r="EY41" s="49"/>
      <c r="EZ41" s="49"/>
      <c r="FA41" s="49"/>
      <c r="FB41" s="49"/>
      <c r="FC41" s="49"/>
      <c r="FD41" s="49"/>
      <c r="FE41" s="49"/>
      <c r="FF41" s="49"/>
      <c r="FG41" s="49"/>
      <c r="FH41" s="49"/>
      <c r="FI41" s="49"/>
      <c r="FJ41" s="49"/>
      <c r="FK41" s="49"/>
      <c r="FL41" s="49"/>
      <c r="FM41" s="49"/>
      <c r="FN41" s="49"/>
      <c r="FO41" s="49"/>
      <c r="FP41" s="49"/>
      <c r="FQ41" s="49"/>
      <c r="FR41" s="49"/>
      <c r="FS41" s="49"/>
      <c r="FT41" s="49"/>
      <c r="FU41" s="49"/>
      <c r="FV41" s="49"/>
      <c r="FW41" s="49"/>
      <c r="FX41" t="s">
        <v>165</v>
      </c>
    </row>
    <row r="42" spans="1:180" x14ac:dyDescent="0.25">
      <c r="A42" t="s">
        <v>165</v>
      </c>
      <c r="B42" s="49"/>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c r="BA42" s="49"/>
      <c r="BB42" s="49"/>
      <c r="BC42" s="49"/>
      <c r="BD42" s="49"/>
      <c r="BE42" s="49"/>
      <c r="BF42" s="49"/>
      <c r="BG42" s="49"/>
      <c r="BH42" s="49"/>
      <c r="BI42" s="49"/>
      <c r="BJ42" s="49"/>
      <c r="BK42" s="49"/>
      <c r="BL42" s="49"/>
      <c r="BM42" s="49"/>
      <c r="BN42" s="49"/>
      <c r="BO42" s="49"/>
      <c r="BP42" s="49"/>
      <c r="BQ42" s="49"/>
      <c r="BR42" s="49"/>
      <c r="BS42" s="49"/>
      <c r="BT42" s="49"/>
      <c r="BU42" s="49"/>
      <c r="BV42" s="49"/>
      <c r="BW42" s="49"/>
      <c r="BX42" s="49"/>
      <c r="BY42" s="49"/>
      <c r="BZ42" s="49"/>
      <c r="CA42" s="49"/>
      <c r="CB42" s="49"/>
      <c r="CC42" s="49"/>
      <c r="CD42" s="49"/>
      <c r="CE42" s="49"/>
      <c r="CF42" s="49"/>
      <c r="CG42" s="49"/>
      <c r="CH42" s="49"/>
      <c r="CI42" s="49"/>
      <c r="CJ42" s="49"/>
      <c r="CK42" s="49"/>
      <c r="CL42" s="49"/>
      <c r="CM42" s="49"/>
      <c r="CN42" s="49"/>
      <c r="CO42" s="49"/>
      <c r="CP42" s="49"/>
      <c r="CQ42" s="49"/>
      <c r="CR42" s="49"/>
      <c r="CS42" s="49"/>
      <c r="CT42" s="49"/>
      <c r="CU42" s="49"/>
      <c r="CV42" s="49"/>
      <c r="CW42" s="49"/>
      <c r="CX42" s="49"/>
      <c r="CY42" s="49"/>
      <c r="CZ42" s="49"/>
      <c r="DA42" s="49"/>
      <c r="DB42" s="49"/>
      <c r="DC42" s="49"/>
      <c r="DD42" s="49"/>
      <c r="DE42" s="49"/>
      <c r="DF42" s="49"/>
      <c r="DG42" s="49"/>
      <c r="DH42" s="49"/>
      <c r="DI42" s="49"/>
      <c r="DJ42" s="49"/>
      <c r="DK42" s="49"/>
      <c r="DL42" s="49"/>
      <c r="DM42" s="49"/>
      <c r="DN42" s="49"/>
      <c r="DO42" s="49"/>
      <c r="DP42" s="49"/>
      <c r="DQ42" s="49"/>
      <c r="DR42" s="49"/>
      <c r="DS42" s="49"/>
      <c r="DT42" s="49"/>
      <c r="DU42" s="49"/>
      <c r="DV42" s="49"/>
      <c r="DW42" s="49"/>
      <c r="DX42" s="49"/>
      <c r="DY42" s="49"/>
      <c r="DZ42" s="49"/>
      <c r="EA42" s="49"/>
      <c r="EB42" s="49"/>
      <c r="EC42" s="49"/>
      <c r="ED42" s="49"/>
      <c r="EE42" s="49"/>
      <c r="EF42" s="49"/>
      <c r="EG42" s="49"/>
      <c r="EH42" s="49"/>
      <c r="EI42" s="49"/>
      <c r="EJ42" s="49"/>
      <c r="EK42" s="49"/>
      <c r="EL42" s="49"/>
      <c r="EM42" s="49"/>
      <c r="EN42" s="49"/>
      <c r="EO42" s="49"/>
      <c r="EP42" s="49"/>
      <c r="EQ42" s="49"/>
      <c r="ER42" s="49"/>
      <c r="ES42" s="49"/>
      <c r="ET42" s="49"/>
      <c r="EU42" s="49"/>
      <c r="EV42" s="49"/>
      <c r="EW42" s="49"/>
      <c r="EX42" s="49"/>
      <c r="EY42" s="49"/>
      <c r="EZ42" s="49"/>
      <c r="FA42" s="49"/>
      <c r="FB42" s="49"/>
      <c r="FC42" s="49"/>
      <c r="FD42" s="49"/>
      <c r="FE42" s="49"/>
      <c r="FF42" s="49"/>
      <c r="FG42" s="49"/>
      <c r="FH42" s="49"/>
      <c r="FI42" s="49"/>
      <c r="FJ42" s="49"/>
      <c r="FK42" s="49"/>
      <c r="FL42" s="49"/>
      <c r="FM42" s="49"/>
      <c r="FN42" s="49"/>
      <c r="FO42" s="49"/>
      <c r="FP42" s="49"/>
      <c r="FQ42" s="49"/>
      <c r="FR42" s="49"/>
      <c r="FS42" s="49"/>
      <c r="FT42" s="49"/>
      <c r="FU42" s="49"/>
      <c r="FV42" s="49"/>
      <c r="FW42" s="49"/>
      <c r="FX42" t="s">
        <v>165</v>
      </c>
    </row>
    <row r="43" spans="1:180" x14ac:dyDescent="0.25">
      <c r="A43" t="s">
        <v>165</v>
      </c>
      <c r="B43" s="49"/>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c r="BA43" s="49"/>
      <c r="BB43" s="49"/>
      <c r="BC43" s="49"/>
      <c r="BD43" s="49"/>
      <c r="BE43" s="49"/>
      <c r="BF43" s="49"/>
      <c r="BG43" s="49"/>
      <c r="BH43" s="49"/>
      <c r="BI43" s="49"/>
      <c r="BJ43" s="49"/>
      <c r="BK43" s="49"/>
      <c r="BL43" s="49"/>
      <c r="BM43" s="49"/>
      <c r="BN43" s="49"/>
      <c r="BO43" s="49"/>
      <c r="BP43" s="49"/>
      <c r="BQ43" s="49"/>
      <c r="BR43" s="49"/>
      <c r="BS43" s="49"/>
      <c r="BT43" s="49"/>
      <c r="BU43" s="49"/>
      <c r="BV43" s="49"/>
      <c r="BW43" s="49"/>
      <c r="BX43" s="49"/>
      <c r="BY43" s="49"/>
      <c r="BZ43" s="49"/>
      <c r="CA43" s="49"/>
      <c r="CB43" s="49"/>
      <c r="CC43" s="49"/>
      <c r="CD43" s="49"/>
      <c r="CE43" s="49"/>
      <c r="CF43" s="49"/>
      <c r="CG43" s="49"/>
      <c r="CH43" s="49"/>
      <c r="CI43" s="49"/>
      <c r="CJ43" s="49"/>
      <c r="CK43" s="49"/>
      <c r="CL43" s="49"/>
      <c r="CM43" s="49"/>
      <c r="CN43" s="49"/>
      <c r="CO43" s="49"/>
      <c r="CP43" s="49"/>
      <c r="CQ43" s="49"/>
      <c r="CR43" s="49"/>
      <c r="CS43" s="49"/>
      <c r="CT43" s="49"/>
      <c r="CU43" s="49"/>
      <c r="CV43" s="49"/>
      <c r="CW43" s="49"/>
      <c r="CX43" s="49"/>
      <c r="CY43" s="49"/>
      <c r="CZ43" s="49"/>
      <c r="DA43" s="49"/>
      <c r="DB43" s="49"/>
      <c r="DC43" s="49"/>
      <c r="DD43" s="49"/>
      <c r="DE43" s="49"/>
      <c r="DF43" s="49"/>
      <c r="DG43" s="49"/>
      <c r="DH43" s="49"/>
      <c r="DI43" s="49"/>
      <c r="DJ43" s="49"/>
      <c r="DK43" s="49"/>
      <c r="DL43" s="49"/>
      <c r="DM43" s="49"/>
      <c r="DN43" s="49"/>
      <c r="DO43" s="49"/>
      <c r="DP43" s="49"/>
      <c r="DQ43" s="49"/>
      <c r="DR43" s="49"/>
      <c r="DS43" s="49"/>
      <c r="DT43" s="49"/>
      <c r="DU43" s="49"/>
      <c r="DV43" s="49"/>
      <c r="DW43" s="49"/>
      <c r="DX43" s="49"/>
      <c r="DY43" s="49"/>
      <c r="DZ43" s="49"/>
      <c r="EA43" s="49"/>
      <c r="EB43" s="49"/>
      <c r="EC43" s="49"/>
      <c r="ED43" s="49"/>
      <c r="EE43" s="49"/>
      <c r="EF43" s="49"/>
      <c r="EG43" s="49"/>
      <c r="EH43" s="49"/>
      <c r="EI43" s="49"/>
      <c r="EJ43" s="49"/>
      <c r="EK43" s="49"/>
      <c r="EL43" s="49"/>
      <c r="EM43" s="49"/>
      <c r="EN43" s="49"/>
      <c r="EO43" s="49"/>
      <c r="EP43" s="49"/>
      <c r="EQ43" s="49"/>
      <c r="ER43" s="49"/>
      <c r="ES43" s="49"/>
      <c r="ET43" s="49"/>
      <c r="EU43" s="49"/>
      <c r="EV43" s="49"/>
      <c r="EW43" s="49"/>
      <c r="EX43" s="49"/>
      <c r="EY43" s="49"/>
      <c r="EZ43" s="49"/>
      <c r="FA43" s="49"/>
      <c r="FB43" s="49"/>
      <c r="FC43" s="49"/>
      <c r="FD43" s="49"/>
      <c r="FE43" s="49"/>
      <c r="FF43" s="49"/>
      <c r="FG43" s="49"/>
      <c r="FH43" s="49"/>
      <c r="FI43" s="49"/>
      <c r="FJ43" s="49"/>
      <c r="FK43" s="49"/>
      <c r="FL43" s="49"/>
      <c r="FM43" s="49"/>
      <c r="FN43" s="49"/>
      <c r="FO43" s="49"/>
      <c r="FP43" s="49"/>
      <c r="FQ43" s="49"/>
      <c r="FR43" s="49"/>
      <c r="FS43" s="49"/>
      <c r="FT43" s="49"/>
      <c r="FU43" s="49"/>
      <c r="FV43" s="49"/>
      <c r="FW43" s="49"/>
      <c r="FX43" t="s">
        <v>165</v>
      </c>
    </row>
    <row r="44" spans="1:180" x14ac:dyDescent="0.25">
      <c r="A44" t="s">
        <v>165</v>
      </c>
      <c r="B44" s="49"/>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49"/>
      <c r="BI44" s="49"/>
      <c r="BJ44" s="49"/>
      <c r="BK44" s="49"/>
      <c r="BL44" s="49"/>
      <c r="BM44" s="49"/>
      <c r="BN44" s="49"/>
      <c r="BO44" s="49"/>
      <c r="BP44" s="49"/>
      <c r="BQ44" s="49"/>
      <c r="BR44" s="49"/>
      <c r="BS44" s="49"/>
      <c r="BT44" s="49"/>
      <c r="BU44" s="49"/>
      <c r="BV44" s="49"/>
      <c r="BW44" s="49"/>
      <c r="BX44" s="49"/>
      <c r="BY44" s="49"/>
      <c r="BZ44" s="49"/>
      <c r="CA44" s="49"/>
      <c r="CB44" s="49"/>
      <c r="CC44" s="49"/>
      <c r="CD44" s="49"/>
      <c r="CE44" s="49"/>
      <c r="CF44" s="49"/>
      <c r="CG44" s="49"/>
      <c r="CH44" s="49"/>
      <c r="CI44" s="49"/>
      <c r="CJ44" s="49"/>
      <c r="CK44" s="49"/>
      <c r="CL44" s="49"/>
      <c r="CM44" s="49"/>
      <c r="CN44" s="49"/>
      <c r="CO44" s="49"/>
      <c r="CP44" s="49"/>
      <c r="CQ44" s="49"/>
      <c r="CR44" s="49"/>
      <c r="CS44" s="49"/>
      <c r="CT44" s="49"/>
      <c r="CU44" s="49"/>
      <c r="CV44" s="49"/>
      <c r="CW44" s="49"/>
      <c r="CX44" s="49"/>
      <c r="CY44" s="49"/>
      <c r="CZ44" s="49"/>
      <c r="DA44" s="49"/>
      <c r="DB44" s="49"/>
      <c r="DC44" s="49"/>
      <c r="DD44" s="49"/>
      <c r="DE44" s="49"/>
      <c r="DF44" s="49"/>
      <c r="DG44" s="49"/>
      <c r="DH44" s="49"/>
      <c r="DI44" s="49"/>
      <c r="DJ44" s="49"/>
      <c r="DK44" s="49"/>
      <c r="DL44" s="49"/>
      <c r="DM44" s="49"/>
      <c r="DN44" s="49"/>
      <c r="DO44" s="49"/>
      <c r="DP44" s="49"/>
      <c r="DQ44" s="49"/>
      <c r="DR44" s="49"/>
      <c r="DS44" s="49"/>
      <c r="DT44" s="49"/>
      <c r="DU44" s="49"/>
      <c r="DV44" s="49"/>
      <c r="DW44" s="49"/>
      <c r="DX44" s="49"/>
      <c r="DY44" s="49"/>
      <c r="DZ44" s="49"/>
      <c r="EA44" s="49"/>
      <c r="EB44" s="49"/>
      <c r="EC44" s="49"/>
      <c r="ED44" s="49"/>
      <c r="EE44" s="49"/>
      <c r="EF44" s="49"/>
      <c r="EG44" s="49"/>
      <c r="EH44" s="49"/>
      <c r="EI44" s="49"/>
      <c r="EJ44" s="49"/>
      <c r="EK44" s="49"/>
      <c r="EL44" s="49"/>
      <c r="EM44" s="49"/>
      <c r="EN44" s="49"/>
      <c r="EO44" s="49"/>
      <c r="EP44" s="49"/>
      <c r="EQ44" s="49"/>
      <c r="ER44" s="49"/>
      <c r="ES44" s="49"/>
      <c r="ET44" s="49"/>
      <c r="EU44" s="49"/>
      <c r="EV44" s="49"/>
      <c r="EW44" s="49"/>
      <c r="EX44" s="49"/>
      <c r="EY44" s="49"/>
      <c r="EZ44" s="49"/>
      <c r="FA44" s="49"/>
      <c r="FB44" s="49"/>
      <c r="FC44" s="49"/>
      <c r="FD44" s="49"/>
      <c r="FE44" s="49"/>
      <c r="FF44" s="49"/>
      <c r="FG44" s="49"/>
      <c r="FH44" s="49"/>
      <c r="FI44" s="49"/>
      <c r="FJ44" s="49"/>
      <c r="FK44" s="49"/>
      <c r="FL44" s="49"/>
      <c r="FM44" s="49"/>
      <c r="FN44" s="49"/>
      <c r="FO44" s="49"/>
      <c r="FP44" s="49"/>
      <c r="FQ44" s="49"/>
      <c r="FR44" s="49"/>
      <c r="FS44" s="49"/>
      <c r="FT44" s="49"/>
      <c r="FU44" s="49"/>
      <c r="FV44" s="49"/>
      <c r="FW44" s="49"/>
      <c r="FX44" t="s">
        <v>165</v>
      </c>
    </row>
    <row r="45" spans="1:180" x14ac:dyDescent="0.25">
      <c r="A45" t="s">
        <v>165</v>
      </c>
      <c r="B45" s="49"/>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c r="BA45" s="49"/>
      <c r="BB45" s="49"/>
      <c r="BC45" s="49"/>
      <c r="BD45" s="49"/>
      <c r="BE45" s="49"/>
      <c r="BF45" s="49"/>
      <c r="BG45" s="49"/>
      <c r="BH45" s="49"/>
      <c r="BI45" s="49"/>
      <c r="BJ45" s="49"/>
      <c r="BK45" s="49"/>
      <c r="BL45" s="49"/>
      <c r="BM45" s="49"/>
      <c r="BN45" s="49"/>
      <c r="BO45" s="49"/>
      <c r="BP45" s="49"/>
      <c r="BQ45" s="49"/>
      <c r="BR45" s="49"/>
      <c r="BS45" s="49"/>
      <c r="BT45" s="49"/>
      <c r="BU45" s="49"/>
      <c r="BV45" s="49"/>
      <c r="BW45" s="49"/>
      <c r="BX45" s="49"/>
      <c r="BY45" s="49"/>
      <c r="BZ45" s="49"/>
      <c r="CA45" s="49"/>
      <c r="CB45" s="49"/>
      <c r="CC45" s="49"/>
      <c r="CD45" s="49"/>
      <c r="CE45" s="49"/>
      <c r="CF45" s="49"/>
      <c r="CG45" s="49"/>
      <c r="CH45" s="49"/>
      <c r="CI45" s="49"/>
      <c r="CJ45" s="49"/>
      <c r="CK45" s="49"/>
      <c r="CL45" s="49"/>
      <c r="CM45" s="49"/>
      <c r="CN45" s="49"/>
      <c r="CO45" s="49"/>
      <c r="CP45" s="49"/>
      <c r="CQ45" s="49"/>
      <c r="CR45" s="49"/>
      <c r="CS45" s="49"/>
      <c r="CT45" s="49"/>
      <c r="CU45" s="49"/>
      <c r="CV45" s="49"/>
      <c r="CW45" s="49"/>
      <c r="CX45" s="49"/>
      <c r="CY45" s="49"/>
      <c r="CZ45" s="49"/>
      <c r="DA45" s="49"/>
      <c r="DB45" s="49"/>
      <c r="DC45" s="49"/>
      <c r="DD45" s="49"/>
      <c r="DE45" s="49"/>
      <c r="DF45" s="49"/>
      <c r="DG45" s="49"/>
      <c r="DH45" s="49"/>
      <c r="DI45" s="49"/>
      <c r="DJ45" s="49"/>
      <c r="DK45" s="49"/>
      <c r="DL45" s="49"/>
      <c r="DM45" s="49"/>
      <c r="DN45" s="49"/>
      <c r="DO45" s="49"/>
      <c r="DP45" s="49"/>
      <c r="DQ45" s="49"/>
      <c r="DR45" s="49"/>
      <c r="DS45" s="49"/>
      <c r="DT45" s="49"/>
      <c r="DU45" s="49"/>
      <c r="DV45" s="49"/>
      <c r="DW45" s="49"/>
      <c r="DX45" s="49"/>
      <c r="DY45" s="49"/>
      <c r="DZ45" s="49"/>
      <c r="EA45" s="49"/>
      <c r="EB45" s="49"/>
      <c r="EC45" s="49"/>
      <c r="ED45" s="49"/>
      <c r="EE45" s="49"/>
      <c r="EF45" s="49"/>
      <c r="EG45" s="49"/>
      <c r="EH45" s="49"/>
      <c r="EI45" s="49"/>
      <c r="EJ45" s="49"/>
      <c r="EK45" s="49"/>
      <c r="EL45" s="49"/>
      <c r="EM45" s="49"/>
      <c r="EN45" s="49"/>
      <c r="EO45" s="49"/>
      <c r="EP45" s="49"/>
      <c r="EQ45" s="49"/>
      <c r="ER45" s="49"/>
      <c r="ES45" s="49"/>
      <c r="ET45" s="49"/>
      <c r="EU45" s="49"/>
      <c r="EV45" s="49"/>
      <c r="EW45" s="49"/>
      <c r="EX45" s="49"/>
      <c r="EY45" s="49"/>
      <c r="EZ45" s="49"/>
      <c r="FA45" s="49"/>
      <c r="FB45" s="49"/>
      <c r="FC45" s="49"/>
      <c r="FD45" s="49"/>
      <c r="FE45" s="49"/>
      <c r="FF45" s="49"/>
      <c r="FG45" s="49"/>
      <c r="FH45" s="49"/>
      <c r="FI45" s="49"/>
      <c r="FJ45" s="49"/>
      <c r="FK45" s="49"/>
      <c r="FL45" s="49"/>
      <c r="FM45" s="49"/>
      <c r="FN45" s="49"/>
      <c r="FO45" s="49"/>
      <c r="FP45" s="49"/>
      <c r="FQ45" s="49"/>
      <c r="FR45" s="49"/>
      <c r="FS45" s="49"/>
      <c r="FT45" s="49"/>
      <c r="FU45" s="49"/>
      <c r="FV45" s="49"/>
      <c r="FW45" s="49"/>
      <c r="FX45" t="s">
        <v>165</v>
      </c>
    </row>
    <row r="46" spans="1:180" x14ac:dyDescent="0.25">
      <c r="A46" t="s">
        <v>165</v>
      </c>
      <c r="B46" s="49"/>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49"/>
      <c r="AO46" s="49"/>
      <c r="AP46" s="49"/>
      <c r="AQ46" s="49"/>
      <c r="AR46" s="49"/>
      <c r="AS46" s="49"/>
      <c r="AT46" s="49"/>
      <c r="AU46" s="49"/>
      <c r="AV46" s="49"/>
      <c r="AW46" s="49"/>
      <c r="AX46" s="49"/>
      <c r="AY46" s="49"/>
      <c r="AZ46" s="49"/>
      <c r="BA46" s="49"/>
      <c r="BB46" s="49"/>
      <c r="BC46" s="49"/>
      <c r="BD46" s="49"/>
      <c r="BE46" s="49"/>
      <c r="BF46" s="49"/>
      <c r="BG46" s="49"/>
      <c r="BH46" s="49"/>
      <c r="BI46" s="49"/>
      <c r="BJ46" s="49"/>
      <c r="BK46" s="49"/>
      <c r="BL46" s="49"/>
      <c r="BM46" s="49"/>
      <c r="BN46" s="49"/>
      <c r="BO46" s="49"/>
      <c r="BP46" s="49"/>
      <c r="BQ46" s="49"/>
      <c r="BR46" s="49"/>
      <c r="BS46" s="49"/>
      <c r="BT46" s="49"/>
      <c r="BU46" s="49"/>
      <c r="BV46" s="49"/>
      <c r="BW46" s="49"/>
      <c r="BX46" s="49"/>
      <c r="BY46" s="49"/>
      <c r="BZ46" s="49"/>
      <c r="CA46" s="49"/>
      <c r="CB46" s="49"/>
      <c r="CC46" s="49"/>
      <c r="CD46" s="49"/>
      <c r="CE46" s="49"/>
      <c r="CF46" s="49"/>
      <c r="CG46" s="49"/>
      <c r="CH46" s="49"/>
      <c r="CI46" s="49"/>
      <c r="CJ46" s="49"/>
      <c r="CK46" s="49"/>
      <c r="CL46" s="49"/>
      <c r="CM46" s="49"/>
      <c r="CN46" s="49"/>
      <c r="CO46" s="49"/>
      <c r="CP46" s="49"/>
      <c r="CQ46" s="49"/>
      <c r="CR46" s="49"/>
      <c r="CS46" s="49"/>
      <c r="CT46" s="49"/>
      <c r="CU46" s="49"/>
      <c r="CV46" s="49"/>
      <c r="CW46" s="49"/>
      <c r="CX46" s="49"/>
      <c r="CY46" s="49"/>
      <c r="CZ46" s="49"/>
      <c r="DA46" s="49"/>
      <c r="DB46" s="49"/>
      <c r="DC46" s="49"/>
      <c r="DD46" s="49"/>
      <c r="DE46" s="49"/>
      <c r="DF46" s="49"/>
      <c r="DG46" s="49"/>
      <c r="DH46" s="49"/>
      <c r="DI46" s="49"/>
      <c r="DJ46" s="49"/>
      <c r="DK46" s="49"/>
      <c r="DL46" s="49"/>
      <c r="DM46" s="49"/>
      <c r="DN46" s="49"/>
      <c r="DO46" s="49"/>
      <c r="DP46" s="49"/>
      <c r="DQ46" s="49"/>
      <c r="DR46" s="49"/>
      <c r="DS46" s="49"/>
      <c r="DT46" s="49"/>
      <c r="DU46" s="49"/>
      <c r="DV46" s="49"/>
      <c r="DW46" s="49"/>
      <c r="DX46" s="49"/>
      <c r="DY46" s="49"/>
      <c r="DZ46" s="49"/>
      <c r="EA46" s="49"/>
      <c r="EB46" s="49"/>
      <c r="EC46" s="49"/>
      <c r="ED46" s="49"/>
      <c r="EE46" s="49"/>
      <c r="EF46" s="49"/>
      <c r="EG46" s="49"/>
      <c r="EH46" s="49"/>
      <c r="EI46" s="49"/>
      <c r="EJ46" s="49"/>
      <c r="EK46" s="49"/>
      <c r="EL46" s="49"/>
      <c r="EM46" s="49"/>
      <c r="EN46" s="49"/>
      <c r="EO46" s="49"/>
      <c r="EP46" s="49"/>
      <c r="EQ46" s="49"/>
      <c r="ER46" s="49"/>
      <c r="ES46" s="49"/>
      <c r="ET46" s="49"/>
      <c r="EU46" s="49"/>
      <c r="EV46" s="49"/>
      <c r="EW46" s="49"/>
      <c r="EX46" s="49"/>
      <c r="EY46" s="49"/>
      <c r="EZ46" s="49"/>
      <c r="FA46" s="49"/>
      <c r="FB46" s="49"/>
      <c r="FC46" s="49"/>
      <c r="FD46" s="49"/>
      <c r="FE46" s="49"/>
      <c r="FF46" s="49"/>
      <c r="FG46" s="49"/>
      <c r="FH46" s="49"/>
      <c r="FI46" s="49"/>
      <c r="FJ46" s="49"/>
      <c r="FK46" s="49"/>
      <c r="FL46" s="49"/>
      <c r="FM46" s="49"/>
      <c r="FN46" s="49"/>
      <c r="FO46" s="49"/>
      <c r="FP46" s="49"/>
      <c r="FQ46" s="49"/>
      <c r="FR46" s="49"/>
      <c r="FS46" s="49"/>
      <c r="FT46" s="49"/>
      <c r="FU46" s="49"/>
      <c r="FV46" s="49"/>
      <c r="FW46" s="49"/>
      <c r="FX46" t="s">
        <v>165</v>
      </c>
    </row>
    <row r="47" spans="1:180" x14ac:dyDescent="0.25">
      <c r="A47" t="s">
        <v>165</v>
      </c>
      <c r="B47" s="49"/>
      <c r="C47" s="49"/>
      <c r="D47" s="49"/>
      <c r="E47" s="49"/>
      <c r="F47" s="49"/>
      <c r="G47" s="49"/>
      <c r="H47" s="49"/>
      <c r="I47" s="49"/>
      <c r="J47" s="49"/>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c r="CY47" s="49"/>
      <c r="CZ47" s="49"/>
      <c r="DA47" s="49"/>
      <c r="DB47" s="49"/>
      <c r="DC47" s="49"/>
      <c r="DD47" s="49"/>
      <c r="DE47" s="49"/>
      <c r="DF47" s="49"/>
      <c r="DG47" s="49"/>
      <c r="DH47" s="49"/>
      <c r="DI47" s="49"/>
      <c r="DJ47" s="49"/>
      <c r="DK47" s="49"/>
      <c r="DL47" s="49"/>
      <c r="DM47" s="49"/>
      <c r="DN47" s="49"/>
      <c r="DO47" s="49"/>
      <c r="DP47" s="49"/>
      <c r="DQ47" s="49"/>
      <c r="DR47" s="49"/>
      <c r="DS47" s="49"/>
      <c r="DT47" s="49"/>
      <c r="DU47" s="49"/>
      <c r="DV47" s="49"/>
      <c r="DW47" s="49"/>
      <c r="DX47" s="49"/>
      <c r="DY47" s="49"/>
      <c r="DZ47" s="49"/>
      <c r="EA47" s="49"/>
      <c r="EB47" s="49"/>
      <c r="EC47" s="49"/>
      <c r="ED47" s="49"/>
      <c r="EE47" s="49"/>
      <c r="EF47" s="49"/>
      <c r="EG47" s="49"/>
      <c r="EH47" s="49"/>
      <c r="EI47" s="49"/>
      <c r="EJ47" s="49"/>
      <c r="EK47" s="49"/>
      <c r="EL47" s="49"/>
      <c r="EM47" s="49"/>
      <c r="EN47" s="49"/>
      <c r="EO47" s="49"/>
      <c r="EP47" s="49"/>
      <c r="EQ47" s="49"/>
      <c r="ER47" s="49"/>
      <c r="ES47" s="49"/>
      <c r="ET47" s="49"/>
      <c r="EU47" s="49"/>
      <c r="EV47" s="49"/>
      <c r="EW47" s="49"/>
      <c r="EX47" s="49"/>
      <c r="EY47" s="49"/>
      <c r="EZ47" s="49"/>
      <c r="FA47" s="49"/>
      <c r="FB47" s="49"/>
      <c r="FC47" s="49"/>
      <c r="FD47" s="49"/>
      <c r="FE47" s="49"/>
      <c r="FF47" s="49"/>
      <c r="FG47" s="49"/>
      <c r="FH47" s="49"/>
      <c r="FI47" s="49"/>
      <c r="FJ47" s="49"/>
      <c r="FK47" s="49"/>
      <c r="FL47" s="49"/>
      <c r="FM47" s="49"/>
      <c r="FN47" s="49"/>
      <c r="FO47" s="49"/>
      <c r="FP47" s="49"/>
      <c r="FQ47" s="49"/>
      <c r="FR47" s="49"/>
      <c r="FS47" s="49"/>
      <c r="FT47" s="49"/>
      <c r="FU47" s="49"/>
      <c r="FV47" s="49"/>
      <c r="FW47" s="49"/>
      <c r="FX47" t="s">
        <v>165</v>
      </c>
    </row>
    <row r="48" spans="1:180" x14ac:dyDescent="0.25">
      <c r="A48" t="s">
        <v>165</v>
      </c>
      <c r="B48" s="49"/>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c r="DK48" s="49"/>
      <c r="DL48" s="49"/>
      <c r="DM48" s="49"/>
      <c r="DN48" s="49"/>
      <c r="DO48" s="49"/>
      <c r="DP48" s="49"/>
      <c r="DQ48" s="49"/>
      <c r="DR48" s="49"/>
      <c r="DS48" s="49"/>
      <c r="DT48" s="49"/>
      <c r="DU48" s="49"/>
      <c r="DV48" s="49"/>
      <c r="DW48" s="49"/>
      <c r="DX48" s="49"/>
      <c r="DY48" s="49"/>
      <c r="DZ48" s="49"/>
      <c r="EA48" s="49"/>
      <c r="EB48" s="49"/>
      <c r="EC48" s="49"/>
      <c r="ED48" s="49"/>
      <c r="EE48" s="49"/>
      <c r="EF48" s="49"/>
      <c r="EG48" s="49"/>
      <c r="EH48" s="49"/>
      <c r="EI48" s="49"/>
      <c r="EJ48" s="49"/>
      <c r="EK48" s="49"/>
      <c r="EL48" s="49"/>
      <c r="EM48" s="49"/>
      <c r="EN48" s="49"/>
      <c r="EO48" s="49"/>
      <c r="EP48" s="49"/>
      <c r="EQ48" s="49"/>
      <c r="ER48" s="49"/>
      <c r="ES48" s="49"/>
      <c r="ET48" s="49"/>
      <c r="EU48" s="49"/>
      <c r="EV48" s="49"/>
      <c r="EW48" s="49"/>
      <c r="EX48" s="49"/>
      <c r="EY48" s="49"/>
      <c r="EZ48" s="49"/>
      <c r="FA48" s="49"/>
      <c r="FB48" s="49"/>
      <c r="FC48" s="49"/>
      <c r="FD48" s="49"/>
      <c r="FE48" s="49"/>
      <c r="FF48" s="49"/>
      <c r="FG48" s="49"/>
      <c r="FH48" s="49"/>
      <c r="FI48" s="49"/>
      <c r="FJ48" s="49"/>
      <c r="FK48" s="49"/>
      <c r="FL48" s="49"/>
      <c r="FM48" s="49"/>
      <c r="FN48" s="49"/>
      <c r="FO48" s="49"/>
      <c r="FP48" s="49"/>
      <c r="FQ48" s="49"/>
      <c r="FR48" s="49"/>
      <c r="FS48" s="49"/>
      <c r="FT48" s="49"/>
      <c r="FU48" s="49"/>
      <c r="FV48" s="49"/>
      <c r="FW48" s="49"/>
      <c r="FX48" t="s">
        <v>165</v>
      </c>
    </row>
    <row r="49" spans="1:180" x14ac:dyDescent="0.25">
      <c r="A49" t="s">
        <v>165</v>
      </c>
      <c r="B49" s="49"/>
      <c r="C49" s="49"/>
      <c r="D49" s="49"/>
      <c r="E49" s="49"/>
      <c r="F49" s="49"/>
      <c r="G49" s="49"/>
      <c r="H49" s="49"/>
      <c r="I49" s="49"/>
      <c r="J49" s="49"/>
      <c r="K49" s="49"/>
      <c r="L49" s="49"/>
      <c r="M49" s="49"/>
      <c r="N49" s="49"/>
      <c r="O49" s="49"/>
      <c r="P49" s="49"/>
      <c r="Q49" s="49"/>
      <c r="R49" s="49"/>
      <c r="S49" s="49"/>
      <c r="T49" s="49"/>
      <c r="U49" s="49"/>
      <c r="V49" s="49"/>
      <c r="W49" s="49"/>
      <c r="X49" s="49"/>
      <c r="Y49" s="49"/>
      <c r="Z49" s="49"/>
      <c r="AA49" s="49"/>
      <c r="AB49" s="49"/>
      <c r="AC49" s="49"/>
      <c r="AD49" s="49"/>
      <c r="AE49" s="49"/>
      <c r="AF49" s="49"/>
      <c r="AG49" s="49"/>
      <c r="AH49" s="49"/>
      <c r="AI49" s="49"/>
      <c r="AJ49" s="49"/>
      <c r="AK49" s="49"/>
      <c r="AL49" s="49"/>
      <c r="AM49" s="49"/>
      <c r="AN49" s="49"/>
      <c r="AO49" s="49"/>
      <c r="AP49" s="49"/>
      <c r="AQ49" s="49"/>
      <c r="AR49" s="49"/>
      <c r="AS49" s="49"/>
      <c r="AT49" s="49"/>
      <c r="AU49" s="49"/>
      <c r="AV49" s="49"/>
      <c r="AW49" s="49"/>
      <c r="AX49" s="49"/>
      <c r="AY49" s="49"/>
      <c r="AZ49" s="49"/>
      <c r="BA49" s="49"/>
      <c r="BB49" s="49"/>
      <c r="BC49" s="49"/>
      <c r="BD49" s="49"/>
      <c r="BE49" s="49"/>
      <c r="BF49" s="49"/>
      <c r="BG49" s="49"/>
      <c r="BH49" s="49"/>
      <c r="BI49" s="49"/>
      <c r="BJ49" s="49"/>
      <c r="BK49" s="49"/>
      <c r="BL49" s="49"/>
      <c r="BM49" s="49"/>
      <c r="BN49" s="49"/>
      <c r="BO49" s="49"/>
      <c r="BP49" s="49"/>
      <c r="BQ49" s="49"/>
      <c r="BR49" s="49"/>
      <c r="BS49" s="49"/>
      <c r="BT49" s="49"/>
      <c r="BU49" s="49"/>
      <c r="BV49" s="49"/>
      <c r="BW49" s="49"/>
      <c r="BX49" s="49"/>
      <c r="BY49" s="49"/>
      <c r="BZ49" s="49"/>
      <c r="CA49" s="49"/>
      <c r="CB49" s="49"/>
      <c r="CC49" s="49"/>
      <c r="CD49" s="49"/>
      <c r="CE49" s="49"/>
      <c r="CF49" s="49"/>
      <c r="CG49" s="49"/>
      <c r="CH49" s="49"/>
      <c r="CI49" s="49"/>
      <c r="CJ49" s="49"/>
      <c r="CK49" s="49"/>
      <c r="CL49" s="49"/>
      <c r="CM49" s="49"/>
      <c r="CN49" s="49"/>
      <c r="CO49" s="49"/>
      <c r="CP49" s="49"/>
      <c r="CQ49" s="49"/>
      <c r="CR49" s="49"/>
      <c r="CS49" s="49"/>
      <c r="CT49" s="49"/>
      <c r="CU49" s="49"/>
      <c r="CV49" s="49"/>
      <c r="CW49" s="49"/>
      <c r="CX49" s="49"/>
      <c r="CY49" s="49"/>
      <c r="CZ49" s="49"/>
      <c r="DA49" s="49"/>
      <c r="DB49" s="49"/>
      <c r="DC49" s="49"/>
      <c r="DD49" s="49"/>
      <c r="DE49" s="49"/>
      <c r="DF49" s="49"/>
      <c r="DG49" s="49"/>
      <c r="DH49" s="49"/>
      <c r="DI49" s="49"/>
      <c r="DJ49" s="49"/>
      <c r="DK49" s="49"/>
      <c r="DL49" s="49"/>
      <c r="DM49" s="49"/>
      <c r="DN49" s="49"/>
      <c r="DO49" s="49"/>
      <c r="DP49" s="49"/>
      <c r="DQ49" s="49"/>
      <c r="DR49" s="49"/>
      <c r="DS49" s="49"/>
      <c r="DT49" s="49"/>
      <c r="DU49" s="49"/>
      <c r="DV49" s="49"/>
      <c r="DW49" s="49"/>
      <c r="DX49" s="49"/>
      <c r="DY49" s="49"/>
      <c r="DZ49" s="49"/>
      <c r="EA49" s="49"/>
      <c r="EB49" s="49"/>
      <c r="EC49" s="49"/>
      <c r="ED49" s="49"/>
      <c r="EE49" s="49"/>
      <c r="EF49" s="49"/>
      <c r="EG49" s="49"/>
      <c r="EH49" s="49"/>
      <c r="EI49" s="49"/>
      <c r="EJ49" s="49"/>
      <c r="EK49" s="49"/>
      <c r="EL49" s="49"/>
      <c r="EM49" s="49"/>
      <c r="EN49" s="49"/>
      <c r="EO49" s="49"/>
      <c r="EP49" s="49"/>
      <c r="EQ49" s="49"/>
      <c r="ER49" s="49"/>
      <c r="ES49" s="49"/>
      <c r="ET49" s="49"/>
      <c r="EU49" s="49"/>
      <c r="EV49" s="49"/>
      <c r="EW49" s="49"/>
      <c r="EX49" s="49"/>
      <c r="EY49" s="49"/>
      <c r="EZ49" s="49"/>
      <c r="FA49" s="49"/>
      <c r="FB49" s="49"/>
      <c r="FC49" s="49"/>
      <c r="FD49" s="49"/>
      <c r="FE49" s="49"/>
      <c r="FF49" s="49"/>
      <c r="FG49" s="49"/>
      <c r="FH49" s="49"/>
      <c r="FI49" s="49"/>
      <c r="FJ49" s="49"/>
      <c r="FK49" s="49"/>
      <c r="FL49" s="49"/>
      <c r="FM49" s="49"/>
      <c r="FN49" s="49"/>
      <c r="FO49" s="49"/>
      <c r="FP49" s="49"/>
      <c r="FQ49" s="49"/>
      <c r="FR49" s="49"/>
      <c r="FS49" s="49"/>
      <c r="FT49" s="49"/>
      <c r="FU49" s="49"/>
      <c r="FV49" s="49"/>
      <c r="FW49" s="49"/>
      <c r="FX49" t="s">
        <v>165</v>
      </c>
    </row>
    <row r="50" spans="1:180" x14ac:dyDescent="0.25">
      <c r="A50" t="s">
        <v>165</v>
      </c>
      <c r="B50" s="49"/>
      <c r="C50" s="49"/>
      <c r="D50" s="49"/>
      <c r="E50" s="49"/>
      <c r="F50" s="49"/>
      <c r="G50" s="49"/>
      <c r="H50" s="49"/>
      <c r="I50" s="49"/>
      <c r="J50" s="49"/>
      <c r="K50" s="49"/>
      <c r="L50" s="49"/>
      <c r="M50" s="49"/>
      <c r="N50" s="49"/>
      <c r="O50" s="49"/>
      <c r="P50" s="49"/>
      <c r="Q50" s="49"/>
      <c r="R50" s="49"/>
      <c r="S50" s="49"/>
      <c r="T50" s="49"/>
      <c r="U50" s="49"/>
      <c r="V50" s="49"/>
      <c r="W50" s="49"/>
      <c r="X50" s="49"/>
      <c r="Y50" s="49"/>
      <c r="Z50" s="49"/>
      <c r="AA50" s="49"/>
      <c r="AB50" s="49"/>
      <c r="AC50" s="49"/>
      <c r="AD50" s="49"/>
      <c r="AE50" s="49"/>
      <c r="AF50" s="49"/>
      <c r="AG50" s="49"/>
      <c r="AH50" s="49"/>
      <c r="AI50" s="49"/>
      <c r="AJ50" s="49"/>
      <c r="AK50" s="49"/>
      <c r="AL50" s="49"/>
      <c r="AM50" s="49"/>
      <c r="AN50" s="49"/>
      <c r="AO50" s="49"/>
      <c r="AP50" s="49"/>
      <c r="AQ50" s="49"/>
      <c r="AR50" s="49"/>
      <c r="AS50" s="49"/>
      <c r="AT50" s="49"/>
      <c r="AU50" s="49"/>
      <c r="AV50" s="49"/>
      <c r="AW50" s="49"/>
      <c r="AX50" s="49"/>
      <c r="AY50" s="49"/>
      <c r="AZ50" s="49"/>
      <c r="BA50" s="49"/>
      <c r="BB50" s="49"/>
      <c r="BC50" s="49"/>
      <c r="BD50" s="49"/>
      <c r="BE50" s="49"/>
      <c r="BF50" s="49"/>
      <c r="BG50" s="49"/>
      <c r="BH50" s="49"/>
      <c r="BI50" s="49"/>
      <c r="BJ50" s="49"/>
      <c r="BK50" s="49"/>
      <c r="BL50" s="49"/>
      <c r="BM50" s="49"/>
      <c r="BN50" s="49"/>
      <c r="BO50" s="49"/>
      <c r="BP50" s="49"/>
      <c r="BQ50" s="49"/>
      <c r="BR50" s="49"/>
      <c r="BS50" s="49"/>
      <c r="BT50" s="49"/>
      <c r="BU50" s="49"/>
      <c r="BV50" s="49"/>
      <c r="BW50" s="49"/>
      <c r="BX50" s="49"/>
      <c r="BY50" s="49"/>
      <c r="BZ50" s="49"/>
      <c r="CA50" s="49"/>
      <c r="CB50" s="49"/>
      <c r="CC50" s="49"/>
      <c r="CD50" s="49"/>
      <c r="CE50" s="49"/>
      <c r="CF50" s="49"/>
      <c r="CG50" s="49"/>
      <c r="CH50" s="49"/>
      <c r="CI50" s="49"/>
      <c r="CJ50" s="49"/>
      <c r="CK50" s="49"/>
      <c r="CL50" s="49"/>
      <c r="CM50" s="49"/>
      <c r="CN50" s="49"/>
      <c r="CO50" s="49"/>
      <c r="CP50" s="49"/>
      <c r="CQ50" s="49"/>
      <c r="CR50" s="49"/>
      <c r="CS50" s="49"/>
      <c r="CT50" s="49"/>
      <c r="CU50" s="49"/>
      <c r="CV50" s="49"/>
      <c r="CW50" s="49"/>
      <c r="CX50" s="49"/>
      <c r="CY50" s="49"/>
      <c r="CZ50" s="49"/>
      <c r="DA50" s="49"/>
      <c r="DB50" s="49"/>
      <c r="DC50" s="49"/>
      <c r="DD50" s="49"/>
      <c r="DE50" s="49"/>
      <c r="DF50" s="49"/>
      <c r="DG50" s="49"/>
      <c r="DH50" s="49"/>
      <c r="DI50" s="49"/>
      <c r="DJ50" s="49"/>
      <c r="DK50" s="49"/>
      <c r="DL50" s="49"/>
      <c r="DM50" s="49"/>
      <c r="DN50" s="49"/>
      <c r="DO50" s="49"/>
      <c r="DP50" s="49"/>
      <c r="DQ50" s="49"/>
      <c r="DR50" s="49"/>
      <c r="DS50" s="49"/>
      <c r="DT50" s="49"/>
      <c r="DU50" s="49"/>
      <c r="DV50" s="49"/>
      <c r="DW50" s="49"/>
      <c r="DX50" s="49"/>
      <c r="DY50" s="49"/>
      <c r="DZ50" s="49"/>
      <c r="EA50" s="49"/>
      <c r="EB50" s="49"/>
      <c r="EC50" s="49"/>
      <c r="ED50" s="49"/>
      <c r="EE50" s="49"/>
      <c r="EF50" s="49"/>
      <c r="EG50" s="49"/>
      <c r="EH50" s="49"/>
      <c r="EI50" s="49"/>
      <c r="EJ50" s="49"/>
      <c r="EK50" s="49"/>
      <c r="EL50" s="49"/>
      <c r="EM50" s="49"/>
      <c r="EN50" s="49"/>
      <c r="EO50" s="49"/>
      <c r="EP50" s="49"/>
      <c r="EQ50" s="49"/>
      <c r="ER50" s="49"/>
      <c r="ES50" s="49"/>
      <c r="ET50" s="49"/>
      <c r="EU50" s="49"/>
      <c r="EV50" s="49"/>
      <c r="EW50" s="49"/>
      <c r="EX50" s="49"/>
      <c r="EY50" s="49"/>
      <c r="EZ50" s="49"/>
      <c r="FA50" s="49"/>
      <c r="FB50" s="49"/>
      <c r="FC50" s="49"/>
      <c r="FD50" s="49"/>
      <c r="FE50" s="49"/>
      <c r="FF50" s="49"/>
      <c r="FG50" s="49"/>
      <c r="FH50" s="49"/>
      <c r="FI50" s="49"/>
      <c r="FJ50" s="49"/>
      <c r="FK50" s="49"/>
      <c r="FL50" s="49"/>
      <c r="FM50" s="49"/>
      <c r="FN50" s="49"/>
      <c r="FO50" s="49"/>
      <c r="FP50" s="49"/>
      <c r="FQ50" s="49"/>
      <c r="FR50" s="49"/>
      <c r="FS50" s="49"/>
      <c r="FT50" s="49"/>
      <c r="FU50" s="49"/>
      <c r="FV50" s="49"/>
      <c r="FW50" s="49"/>
      <c r="FX50" t="s">
        <v>165</v>
      </c>
    </row>
    <row r="51" spans="1:180" x14ac:dyDescent="0.25">
      <c r="A51" t="s">
        <v>165</v>
      </c>
      <c r="B51" s="49"/>
      <c r="C51" s="49"/>
      <c r="D51" s="49"/>
      <c r="E51" s="49"/>
      <c r="F51" s="49"/>
      <c r="G51" s="49"/>
      <c r="H51" s="49"/>
      <c r="I51" s="49"/>
      <c r="J51" s="49"/>
      <c r="K51" s="49"/>
      <c r="L51" s="49"/>
      <c r="M51" s="49"/>
      <c r="N51" s="49"/>
      <c r="O51" s="49"/>
      <c r="P51" s="49"/>
      <c r="Q51" s="49"/>
      <c r="R51" s="49"/>
      <c r="S51" s="49"/>
      <c r="T51" s="49"/>
      <c r="U51" s="49"/>
      <c r="V51" s="49"/>
      <c r="W51" s="49"/>
      <c r="X51" s="49"/>
      <c r="Y51" s="49"/>
      <c r="Z51" s="49"/>
      <c r="AA51" s="49"/>
      <c r="AB51" s="49"/>
      <c r="AC51" s="49"/>
      <c r="AD51" s="49"/>
      <c r="AE51" s="49"/>
      <c r="AF51" s="49"/>
      <c r="AG51" s="49"/>
      <c r="AH51" s="49"/>
      <c r="AI51" s="49"/>
      <c r="AJ51" s="49"/>
      <c r="AK51" s="49"/>
      <c r="AL51" s="49"/>
      <c r="AM51" s="49"/>
      <c r="AN51" s="49"/>
      <c r="AO51" s="49"/>
      <c r="AP51" s="49"/>
      <c r="AQ51" s="49"/>
      <c r="AR51" s="49"/>
      <c r="AS51" s="49"/>
      <c r="AT51" s="49"/>
      <c r="AU51" s="49"/>
      <c r="AV51" s="49"/>
      <c r="AW51" s="49"/>
      <c r="AX51" s="49"/>
      <c r="AY51" s="49"/>
      <c r="AZ51" s="49"/>
      <c r="BA51" s="49"/>
      <c r="BB51" s="49"/>
      <c r="BC51" s="49"/>
      <c r="BD51" s="49"/>
      <c r="BE51" s="49"/>
      <c r="BF51" s="49"/>
      <c r="BG51" s="49"/>
      <c r="BH51" s="49"/>
      <c r="BI51" s="49"/>
      <c r="BJ51" s="49"/>
      <c r="BK51" s="49"/>
      <c r="BL51" s="49"/>
      <c r="BM51" s="49"/>
      <c r="BN51" s="49"/>
      <c r="BO51" s="49"/>
      <c r="BP51" s="49"/>
      <c r="BQ51" s="49"/>
      <c r="BR51" s="49"/>
      <c r="BS51" s="49"/>
      <c r="BT51" s="49"/>
      <c r="BU51" s="49"/>
      <c r="BV51" s="49"/>
      <c r="BW51" s="49"/>
      <c r="BX51" s="49"/>
      <c r="BY51" s="49"/>
      <c r="BZ51" s="49"/>
      <c r="CA51" s="49"/>
      <c r="CB51" s="49"/>
      <c r="CC51" s="49"/>
      <c r="CD51" s="49"/>
      <c r="CE51" s="49"/>
      <c r="CF51" s="49"/>
      <c r="CG51" s="49"/>
      <c r="CH51" s="49"/>
      <c r="CI51" s="49"/>
      <c r="CJ51" s="49"/>
      <c r="CK51" s="49"/>
      <c r="CL51" s="49"/>
      <c r="CM51" s="49"/>
      <c r="CN51" s="49"/>
      <c r="CO51" s="49"/>
      <c r="CP51" s="49"/>
      <c r="CQ51" s="49"/>
      <c r="CR51" s="49"/>
      <c r="CS51" s="49"/>
      <c r="CT51" s="49"/>
      <c r="CU51" s="49"/>
      <c r="CV51" s="49"/>
      <c r="CW51" s="49"/>
      <c r="CX51" s="49"/>
      <c r="CY51" s="49"/>
      <c r="CZ51" s="49"/>
      <c r="DA51" s="49"/>
      <c r="DB51" s="49"/>
      <c r="DC51" s="49"/>
      <c r="DD51" s="49"/>
      <c r="DE51" s="49"/>
      <c r="DF51" s="49"/>
      <c r="DG51" s="49"/>
      <c r="DH51" s="49"/>
      <c r="DI51" s="49"/>
      <c r="DJ51" s="49"/>
      <c r="DK51" s="49"/>
      <c r="DL51" s="49"/>
      <c r="DM51" s="49"/>
      <c r="DN51" s="49"/>
      <c r="DO51" s="49"/>
      <c r="DP51" s="49"/>
      <c r="DQ51" s="49"/>
      <c r="DR51" s="49"/>
      <c r="DS51" s="49"/>
      <c r="DT51" s="49"/>
      <c r="DU51" s="49"/>
      <c r="DV51" s="49"/>
      <c r="DW51" s="49"/>
      <c r="DX51" s="49"/>
      <c r="DY51" s="49"/>
      <c r="DZ51" s="49"/>
      <c r="EA51" s="49"/>
      <c r="EB51" s="49"/>
      <c r="EC51" s="49"/>
      <c r="ED51" s="49"/>
      <c r="EE51" s="49"/>
      <c r="EF51" s="49"/>
      <c r="EG51" s="49"/>
      <c r="EH51" s="49"/>
      <c r="EI51" s="49"/>
      <c r="EJ51" s="49"/>
      <c r="EK51" s="49"/>
      <c r="EL51" s="49"/>
      <c r="EM51" s="49"/>
      <c r="EN51" s="49"/>
      <c r="EO51" s="49"/>
      <c r="EP51" s="49"/>
      <c r="EQ51" s="49"/>
      <c r="ER51" s="49"/>
      <c r="ES51" s="49"/>
      <c r="ET51" s="49"/>
      <c r="EU51" s="49"/>
      <c r="EV51" s="49"/>
      <c r="EW51" s="49"/>
      <c r="EX51" s="49"/>
      <c r="EY51" s="49"/>
      <c r="EZ51" s="49"/>
      <c r="FA51" s="49"/>
      <c r="FB51" s="49"/>
      <c r="FC51" s="49"/>
      <c r="FD51" s="49"/>
      <c r="FE51" s="49"/>
      <c r="FF51" s="49"/>
      <c r="FG51" s="49"/>
      <c r="FH51" s="49"/>
      <c r="FI51" s="49"/>
      <c r="FJ51" s="49"/>
      <c r="FK51" s="49"/>
      <c r="FL51" s="49"/>
      <c r="FM51" s="49"/>
      <c r="FN51" s="49"/>
      <c r="FO51" s="49"/>
      <c r="FP51" s="49"/>
      <c r="FQ51" s="49"/>
      <c r="FR51" s="49"/>
      <c r="FS51" s="49"/>
      <c r="FT51" s="49"/>
      <c r="FU51" s="49"/>
      <c r="FV51" s="49"/>
      <c r="FW51" s="49"/>
      <c r="FX51" t="s">
        <v>165</v>
      </c>
    </row>
    <row r="52" spans="1:180" x14ac:dyDescent="0.25">
      <c r="A52" t="s">
        <v>165</v>
      </c>
      <c r="B52" s="49"/>
      <c r="C52" s="49"/>
      <c r="D52" s="49"/>
      <c r="E52" s="49"/>
      <c r="F52" s="49"/>
      <c r="G52" s="49"/>
      <c r="H52" s="49"/>
      <c r="I52" s="49"/>
      <c r="J52" s="49"/>
      <c r="K52" s="49"/>
      <c r="L52" s="49"/>
      <c r="M52" s="49"/>
      <c r="N52" s="49"/>
      <c r="O52" s="49"/>
      <c r="P52" s="49"/>
      <c r="Q52" s="49"/>
      <c r="R52" s="49"/>
      <c r="S52" s="49"/>
      <c r="T52" s="49"/>
      <c r="U52" s="49"/>
      <c r="V52" s="49"/>
      <c r="W52" s="49"/>
      <c r="X52" s="49"/>
      <c r="Y52" s="49"/>
      <c r="Z52" s="49"/>
      <c r="AA52" s="49"/>
      <c r="AB52" s="49"/>
      <c r="AC52" s="49"/>
      <c r="AD52" s="49"/>
      <c r="AE52" s="49"/>
      <c r="AF52" s="49"/>
      <c r="AG52" s="49"/>
      <c r="AH52" s="49"/>
      <c r="AI52" s="49"/>
      <c r="AJ52" s="49"/>
      <c r="AK52" s="49"/>
      <c r="AL52" s="49"/>
      <c r="AM52" s="49"/>
      <c r="AN52" s="49"/>
      <c r="AO52" s="49"/>
      <c r="AP52" s="49"/>
      <c r="AQ52" s="49"/>
      <c r="AR52" s="49"/>
      <c r="AS52" s="49"/>
      <c r="AT52" s="49"/>
      <c r="AU52" s="49"/>
      <c r="AV52" s="49"/>
      <c r="AW52" s="49"/>
      <c r="AX52" s="49"/>
      <c r="AY52" s="49"/>
      <c r="AZ52" s="49"/>
      <c r="BA52" s="49"/>
      <c r="BB52" s="49"/>
      <c r="BC52" s="49"/>
      <c r="BD52" s="49"/>
      <c r="BE52" s="49"/>
      <c r="BF52" s="49"/>
      <c r="BG52" s="49"/>
      <c r="BH52" s="49"/>
      <c r="BI52" s="49"/>
      <c r="BJ52" s="49"/>
      <c r="BK52" s="49"/>
      <c r="BL52" s="49"/>
      <c r="BM52" s="49"/>
      <c r="BN52" s="49"/>
      <c r="BO52" s="49"/>
      <c r="BP52" s="49"/>
      <c r="BQ52" s="49"/>
      <c r="BR52" s="49"/>
      <c r="BS52" s="49"/>
      <c r="BT52" s="49"/>
      <c r="BU52" s="49"/>
      <c r="BV52" s="49"/>
      <c r="BW52" s="49"/>
      <c r="BX52" s="49"/>
      <c r="BY52" s="49"/>
      <c r="BZ52" s="49"/>
      <c r="CA52" s="49"/>
      <c r="CB52" s="49"/>
      <c r="CC52" s="49"/>
      <c r="CD52" s="49"/>
      <c r="CE52" s="49"/>
      <c r="CF52" s="49"/>
      <c r="CG52" s="49"/>
      <c r="CH52" s="49"/>
      <c r="CI52" s="49"/>
      <c r="CJ52" s="49"/>
      <c r="CK52" s="49"/>
      <c r="CL52" s="49"/>
      <c r="CM52" s="49"/>
      <c r="CN52" s="49"/>
      <c r="CO52" s="49"/>
      <c r="CP52" s="49"/>
      <c r="CQ52" s="49"/>
      <c r="CR52" s="49"/>
      <c r="CS52" s="49"/>
      <c r="CT52" s="49"/>
      <c r="CU52" s="49"/>
      <c r="CV52" s="49"/>
      <c r="CW52" s="49"/>
      <c r="CX52" s="49"/>
      <c r="CY52" s="49"/>
      <c r="CZ52" s="49"/>
      <c r="DA52" s="49"/>
      <c r="DB52" s="49"/>
      <c r="DC52" s="49"/>
      <c r="DD52" s="49"/>
      <c r="DE52" s="49"/>
      <c r="DF52" s="49"/>
      <c r="DG52" s="49"/>
      <c r="DH52" s="49"/>
      <c r="DI52" s="49"/>
      <c r="DJ52" s="49"/>
      <c r="DK52" s="49"/>
      <c r="DL52" s="49"/>
      <c r="DM52" s="49"/>
      <c r="DN52" s="49"/>
      <c r="DO52" s="49"/>
      <c r="DP52" s="49"/>
      <c r="DQ52" s="49"/>
      <c r="DR52" s="49"/>
      <c r="DS52" s="49"/>
      <c r="DT52" s="49"/>
      <c r="DU52" s="49"/>
      <c r="DV52" s="49"/>
      <c r="DW52" s="49"/>
      <c r="DX52" s="49"/>
      <c r="DY52" s="49"/>
      <c r="DZ52" s="49"/>
      <c r="EA52" s="49"/>
      <c r="EB52" s="49"/>
      <c r="EC52" s="49"/>
      <c r="ED52" s="49"/>
      <c r="EE52" s="49"/>
      <c r="EF52" s="49"/>
      <c r="EG52" s="49"/>
      <c r="EH52" s="49"/>
      <c r="EI52" s="49"/>
      <c r="EJ52" s="49"/>
      <c r="EK52" s="49"/>
      <c r="EL52" s="49"/>
      <c r="EM52" s="49"/>
      <c r="EN52" s="49"/>
      <c r="EO52" s="49"/>
      <c r="EP52" s="49"/>
      <c r="EQ52" s="49"/>
      <c r="ER52" s="49"/>
      <c r="ES52" s="49"/>
      <c r="ET52" s="49"/>
      <c r="EU52" s="49"/>
      <c r="EV52" s="49"/>
      <c r="EW52" s="49"/>
      <c r="EX52" s="49"/>
      <c r="EY52" s="49"/>
      <c r="EZ52" s="49"/>
      <c r="FA52" s="49"/>
      <c r="FB52" s="49"/>
      <c r="FC52" s="49"/>
      <c r="FD52" s="49"/>
      <c r="FE52" s="49"/>
      <c r="FF52" s="49"/>
      <c r="FG52" s="49"/>
      <c r="FH52" s="49"/>
      <c r="FI52" s="49"/>
      <c r="FJ52" s="49"/>
      <c r="FK52" s="49"/>
      <c r="FL52" s="49"/>
      <c r="FM52" s="49"/>
      <c r="FN52" s="49"/>
      <c r="FO52" s="49"/>
      <c r="FP52" s="49"/>
      <c r="FQ52" s="49"/>
      <c r="FR52" s="49"/>
      <c r="FS52" s="49"/>
      <c r="FT52" s="49"/>
      <c r="FU52" s="49"/>
      <c r="FV52" s="49"/>
      <c r="FW52" s="49"/>
      <c r="FX52" t="s">
        <v>165</v>
      </c>
    </row>
    <row r="53" spans="1:180" x14ac:dyDescent="0.25">
      <c r="A53" t="s">
        <v>165</v>
      </c>
      <c r="B53" s="49"/>
      <c r="C53" s="49"/>
      <c r="D53" s="49"/>
      <c r="E53" s="49"/>
      <c r="F53" s="49"/>
      <c r="G53" s="49"/>
      <c r="H53" s="49"/>
      <c r="I53" s="49"/>
      <c r="J53" s="49"/>
      <c r="K53" s="49"/>
      <c r="L53" s="49"/>
      <c r="M53" s="49"/>
      <c r="N53" s="49"/>
      <c r="O53" s="49"/>
      <c r="P53" s="49"/>
      <c r="Q53" s="49"/>
      <c r="R53" s="49"/>
      <c r="S53" s="49"/>
      <c r="T53" s="49"/>
      <c r="U53" s="49"/>
      <c r="V53" s="49"/>
      <c r="W53" s="49"/>
      <c r="X53" s="49"/>
      <c r="Y53" s="49"/>
      <c r="Z53" s="49"/>
      <c r="AA53" s="49"/>
      <c r="AB53" s="49"/>
      <c r="AC53" s="49"/>
      <c r="AD53" s="49"/>
      <c r="AE53" s="49"/>
      <c r="AF53" s="49"/>
      <c r="AG53" s="49"/>
      <c r="AH53" s="49"/>
      <c r="AI53" s="49"/>
      <c r="AJ53" s="49"/>
      <c r="AK53" s="49"/>
      <c r="AL53" s="49"/>
      <c r="AM53" s="49"/>
      <c r="AN53" s="49"/>
      <c r="AO53" s="49"/>
      <c r="AP53" s="49"/>
      <c r="AQ53" s="49"/>
      <c r="AR53" s="49"/>
      <c r="AS53" s="49"/>
      <c r="AT53" s="49"/>
      <c r="AU53" s="49"/>
      <c r="AV53" s="49"/>
      <c r="AW53" s="49"/>
      <c r="AX53" s="49"/>
      <c r="AY53" s="49"/>
      <c r="AZ53" s="49"/>
      <c r="BA53" s="49"/>
      <c r="BB53" s="49"/>
      <c r="BC53" s="49"/>
      <c r="BD53" s="49"/>
      <c r="BE53" s="49"/>
      <c r="BF53" s="49"/>
      <c r="BG53" s="49"/>
      <c r="BH53" s="49"/>
      <c r="BI53" s="49"/>
      <c r="BJ53" s="49"/>
      <c r="BK53" s="49"/>
      <c r="BL53" s="49"/>
      <c r="BM53" s="49"/>
      <c r="BN53" s="49"/>
      <c r="BO53" s="49"/>
      <c r="BP53" s="49"/>
      <c r="BQ53" s="49"/>
      <c r="BR53" s="49"/>
      <c r="BS53" s="49"/>
      <c r="BT53" s="49"/>
      <c r="BU53" s="49"/>
      <c r="BV53" s="49"/>
      <c r="BW53" s="49"/>
      <c r="BX53" s="49"/>
      <c r="BY53" s="49"/>
      <c r="BZ53" s="49"/>
      <c r="CA53" s="49"/>
      <c r="CB53" s="49"/>
      <c r="CC53" s="49"/>
      <c r="CD53" s="49"/>
      <c r="CE53" s="49"/>
      <c r="CF53" s="49"/>
      <c r="CG53" s="49"/>
      <c r="CH53" s="49"/>
      <c r="CI53" s="49"/>
      <c r="CJ53" s="49"/>
      <c r="CK53" s="49"/>
      <c r="CL53" s="49"/>
      <c r="CM53" s="49"/>
      <c r="CN53" s="49"/>
      <c r="CO53" s="49"/>
      <c r="CP53" s="49"/>
      <c r="CQ53" s="49"/>
      <c r="CR53" s="49"/>
      <c r="CS53" s="49"/>
      <c r="CT53" s="49"/>
      <c r="CU53" s="49"/>
      <c r="CV53" s="49"/>
      <c r="CW53" s="49"/>
      <c r="CX53" s="49"/>
      <c r="CY53" s="49"/>
      <c r="CZ53" s="49"/>
      <c r="DA53" s="49"/>
      <c r="DB53" s="49"/>
      <c r="DC53" s="49"/>
      <c r="DD53" s="49"/>
      <c r="DE53" s="49"/>
      <c r="DF53" s="49"/>
      <c r="DG53" s="49"/>
      <c r="DH53" s="49"/>
      <c r="DI53" s="49"/>
      <c r="DJ53" s="49"/>
      <c r="DK53" s="49"/>
      <c r="DL53" s="49"/>
      <c r="DM53" s="49"/>
      <c r="DN53" s="49"/>
      <c r="DO53" s="49"/>
      <c r="DP53" s="49"/>
      <c r="DQ53" s="49"/>
      <c r="DR53" s="49"/>
      <c r="DS53" s="49"/>
      <c r="DT53" s="49"/>
      <c r="DU53" s="49"/>
      <c r="DV53" s="49"/>
      <c r="DW53" s="49"/>
      <c r="DX53" s="49"/>
      <c r="DY53" s="49"/>
      <c r="DZ53" s="49"/>
      <c r="EA53" s="49"/>
      <c r="EB53" s="49"/>
      <c r="EC53" s="49"/>
      <c r="ED53" s="49"/>
      <c r="EE53" s="49"/>
      <c r="EF53" s="49"/>
      <c r="EG53" s="49"/>
      <c r="EH53" s="49"/>
      <c r="EI53" s="49"/>
      <c r="EJ53" s="49"/>
      <c r="EK53" s="49"/>
      <c r="EL53" s="49"/>
      <c r="EM53" s="49"/>
      <c r="EN53" s="49"/>
      <c r="EO53" s="49"/>
      <c r="EP53" s="49"/>
      <c r="EQ53" s="49"/>
      <c r="ER53" s="49"/>
      <c r="ES53" s="49"/>
      <c r="ET53" s="49"/>
      <c r="EU53" s="49"/>
      <c r="EV53" s="49"/>
      <c r="EW53" s="49"/>
      <c r="EX53" s="49"/>
      <c r="EY53" s="49"/>
      <c r="EZ53" s="49"/>
      <c r="FA53" s="49"/>
      <c r="FB53" s="49"/>
      <c r="FC53" s="49"/>
      <c r="FD53" s="49"/>
      <c r="FE53" s="49"/>
      <c r="FF53" s="49"/>
      <c r="FG53" s="49"/>
      <c r="FH53" s="49"/>
      <c r="FI53" s="49"/>
      <c r="FJ53" s="49"/>
      <c r="FK53" s="49"/>
      <c r="FL53" s="49"/>
      <c r="FM53" s="49"/>
      <c r="FN53" s="49"/>
      <c r="FO53" s="49"/>
      <c r="FP53" s="49"/>
      <c r="FQ53" s="49"/>
      <c r="FR53" s="49"/>
      <c r="FS53" s="49"/>
      <c r="FT53" s="49"/>
      <c r="FU53" s="49"/>
      <c r="FV53" s="49"/>
      <c r="FW53" s="49"/>
      <c r="FX53" t="s">
        <v>165</v>
      </c>
    </row>
    <row r="54" spans="1:180" x14ac:dyDescent="0.25">
      <c r="A54" t="s">
        <v>165</v>
      </c>
      <c r="B54" s="49"/>
      <c r="C54" s="49"/>
      <c r="D54" s="49"/>
      <c r="E54" s="49"/>
      <c r="F54" s="49"/>
      <c r="G54" s="49"/>
      <c r="H54" s="49"/>
      <c r="I54" s="49"/>
      <c r="J54" s="49"/>
      <c r="K54" s="49"/>
      <c r="L54" s="49"/>
      <c r="M54" s="49"/>
      <c r="N54" s="49"/>
      <c r="O54" s="49"/>
      <c r="P54" s="49"/>
      <c r="Q54" s="49"/>
      <c r="R54" s="49"/>
      <c r="S54" s="49"/>
      <c r="T54" s="49"/>
      <c r="U54" s="49"/>
      <c r="V54" s="49"/>
      <c r="W54" s="49"/>
      <c r="X54" s="49"/>
      <c r="Y54" s="49"/>
      <c r="Z54" s="49"/>
      <c r="AA54" s="49"/>
      <c r="AB54" s="49"/>
      <c r="AC54" s="49"/>
      <c r="AD54" s="49"/>
      <c r="AE54" s="49"/>
      <c r="AF54" s="49"/>
      <c r="AG54" s="49"/>
      <c r="AH54" s="49"/>
      <c r="AI54" s="49"/>
      <c r="AJ54" s="49"/>
      <c r="AK54" s="49"/>
      <c r="AL54" s="49"/>
      <c r="AM54" s="49"/>
      <c r="AN54" s="49"/>
      <c r="AO54" s="49"/>
      <c r="AP54" s="49"/>
      <c r="AQ54" s="49"/>
      <c r="AR54" s="49"/>
      <c r="AS54" s="49"/>
      <c r="AT54" s="49"/>
      <c r="AU54" s="49"/>
      <c r="AV54" s="49"/>
      <c r="AW54" s="49"/>
      <c r="AX54" s="49"/>
      <c r="AY54" s="49"/>
      <c r="AZ54" s="49"/>
      <c r="BA54" s="49"/>
      <c r="BB54" s="49"/>
      <c r="BC54" s="49"/>
      <c r="BD54" s="49"/>
      <c r="BE54" s="49"/>
      <c r="BF54" s="49"/>
      <c r="BG54" s="49"/>
      <c r="BH54" s="49"/>
      <c r="BI54" s="49"/>
      <c r="BJ54" s="49"/>
      <c r="BK54" s="49"/>
      <c r="BL54" s="49"/>
      <c r="BM54" s="49"/>
      <c r="BN54" s="49"/>
      <c r="BO54" s="49"/>
      <c r="BP54" s="49"/>
      <c r="BQ54" s="49"/>
      <c r="BR54" s="49"/>
      <c r="BS54" s="49"/>
      <c r="BT54" s="49"/>
      <c r="BU54" s="49"/>
      <c r="BV54" s="49"/>
      <c r="BW54" s="49"/>
      <c r="BX54" s="49"/>
      <c r="BY54" s="49"/>
      <c r="BZ54" s="49"/>
      <c r="CA54" s="49"/>
      <c r="CB54" s="49"/>
      <c r="CC54" s="49"/>
      <c r="CD54" s="49"/>
      <c r="CE54" s="49"/>
      <c r="CF54" s="49"/>
      <c r="CG54" s="49"/>
      <c r="CH54" s="49"/>
      <c r="CI54" s="49"/>
      <c r="CJ54" s="49"/>
      <c r="CK54" s="49"/>
      <c r="CL54" s="49"/>
      <c r="CM54" s="49"/>
      <c r="CN54" s="49"/>
      <c r="CO54" s="49"/>
      <c r="CP54" s="49"/>
      <c r="CQ54" s="49"/>
      <c r="CR54" s="49"/>
      <c r="CS54" s="49"/>
      <c r="CT54" s="49"/>
      <c r="CU54" s="49"/>
      <c r="CV54" s="49"/>
      <c r="CW54" s="49"/>
      <c r="CX54" s="49"/>
      <c r="CY54" s="49"/>
      <c r="CZ54" s="49"/>
      <c r="DA54" s="49"/>
      <c r="DB54" s="49"/>
      <c r="DC54" s="49"/>
      <c r="DD54" s="49"/>
      <c r="DE54" s="49"/>
      <c r="DF54" s="49"/>
      <c r="DG54" s="49"/>
      <c r="DH54" s="49"/>
      <c r="DI54" s="49"/>
      <c r="DJ54" s="49"/>
      <c r="DK54" s="49"/>
      <c r="DL54" s="49"/>
      <c r="DM54" s="49"/>
      <c r="DN54" s="49"/>
      <c r="DO54" s="49"/>
      <c r="DP54" s="49"/>
      <c r="DQ54" s="49"/>
      <c r="DR54" s="49"/>
      <c r="DS54" s="49"/>
      <c r="DT54" s="49"/>
      <c r="DU54" s="49"/>
      <c r="DV54" s="49"/>
      <c r="DW54" s="49"/>
      <c r="DX54" s="49"/>
      <c r="DY54" s="49"/>
      <c r="DZ54" s="49"/>
      <c r="EA54" s="49"/>
      <c r="EB54" s="49"/>
      <c r="EC54" s="49"/>
      <c r="ED54" s="49"/>
      <c r="EE54" s="49"/>
      <c r="EF54" s="49"/>
      <c r="EG54" s="49"/>
      <c r="EH54" s="49"/>
      <c r="EI54" s="49"/>
      <c r="EJ54" s="49"/>
      <c r="EK54" s="49"/>
      <c r="EL54" s="49"/>
      <c r="EM54" s="49"/>
      <c r="EN54" s="49"/>
      <c r="EO54" s="49"/>
      <c r="EP54" s="49"/>
      <c r="EQ54" s="49"/>
      <c r="ER54" s="49"/>
      <c r="ES54" s="49"/>
      <c r="ET54" s="49"/>
      <c r="EU54" s="49"/>
      <c r="EV54" s="49"/>
      <c r="EW54" s="49"/>
      <c r="EX54" s="49"/>
      <c r="EY54" s="49"/>
      <c r="EZ54" s="49"/>
      <c r="FA54" s="49"/>
      <c r="FB54" s="49"/>
      <c r="FC54" s="49"/>
      <c r="FD54" s="49"/>
      <c r="FE54" s="49"/>
      <c r="FF54" s="49"/>
      <c r="FG54" s="49"/>
      <c r="FH54" s="49"/>
      <c r="FI54" s="49"/>
      <c r="FJ54" s="49"/>
      <c r="FK54" s="49"/>
      <c r="FL54" s="49"/>
      <c r="FM54" s="49"/>
      <c r="FN54" s="49"/>
      <c r="FO54" s="49"/>
      <c r="FP54" s="49"/>
      <c r="FQ54" s="49"/>
      <c r="FR54" s="49"/>
      <c r="FS54" s="49"/>
      <c r="FT54" s="49"/>
      <c r="FU54" s="49"/>
      <c r="FV54" s="49"/>
      <c r="FW54" s="49"/>
      <c r="FX54" t="s">
        <v>165</v>
      </c>
    </row>
    <row r="55" spans="1:180" x14ac:dyDescent="0.25">
      <c r="A55" t="s">
        <v>165</v>
      </c>
      <c r="B55" s="49"/>
      <c r="C55" s="49"/>
      <c r="D55" s="49"/>
      <c r="E55" s="49"/>
      <c r="F55" s="49"/>
      <c r="G55" s="49"/>
      <c r="H55" s="49"/>
      <c r="I55" s="49"/>
      <c r="J55" s="49"/>
      <c r="K55" s="49"/>
      <c r="L55" s="49"/>
      <c r="M55" s="49"/>
      <c r="N55" s="49"/>
      <c r="O55" s="49"/>
      <c r="P55" s="49"/>
      <c r="Q55" s="49"/>
      <c r="R55" s="49"/>
      <c r="S55" s="49"/>
      <c r="T55" s="49"/>
      <c r="U55" s="49"/>
      <c r="V55" s="49"/>
      <c r="W55" s="49"/>
      <c r="X55" s="49"/>
      <c r="Y55" s="49"/>
      <c r="Z55" s="49"/>
      <c r="AA55" s="49"/>
      <c r="AB55" s="49"/>
      <c r="AC55" s="49"/>
      <c r="AD55" s="49"/>
      <c r="AE55" s="49"/>
      <c r="AF55" s="49"/>
      <c r="AG55" s="49"/>
      <c r="AH55" s="49"/>
      <c r="AI55" s="49"/>
      <c r="AJ55" s="49"/>
      <c r="AK55" s="49"/>
      <c r="AL55" s="49"/>
      <c r="AM55" s="49"/>
      <c r="AN55" s="49"/>
      <c r="AO55" s="49"/>
      <c r="AP55" s="49"/>
      <c r="AQ55" s="49"/>
      <c r="AR55" s="49"/>
      <c r="AS55" s="49"/>
      <c r="AT55" s="49"/>
      <c r="AU55" s="49"/>
      <c r="AV55" s="49"/>
      <c r="AW55" s="49"/>
      <c r="AX55" s="49"/>
      <c r="AY55" s="49"/>
      <c r="AZ55" s="49"/>
      <c r="BA55" s="49"/>
      <c r="BB55" s="49"/>
      <c r="BC55" s="49"/>
      <c r="BD55" s="49"/>
      <c r="BE55" s="49"/>
      <c r="BF55" s="49"/>
      <c r="BG55" s="49"/>
      <c r="BH55" s="49"/>
      <c r="BI55" s="49"/>
      <c r="BJ55" s="49"/>
      <c r="BK55" s="49"/>
      <c r="BL55" s="49"/>
      <c r="BM55" s="49"/>
      <c r="BN55" s="49"/>
      <c r="BO55" s="49"/>
      <c r="BP55" s="49"/>
      <c r="BQ55" s="49"/>
      <c r="BR55" s="49"/>
      <c r="BS55" s="49"/>
      <c r="BT55" s="49"/>
      <c r="BU55" s="49"/>
      <c r="BV55" s="49"/>
      <c r="BW55" s="49"/>
      <c r="BX55" s="49"/>
      <c r="BY55" s="49"/>
      <c r="BZ55" s="49"/>
      <c r="CA55" s="49"/>
      <c r="CB55" s="49"/>
      <c r="CC55" s="49"/>
      <c r="CD55" s="49"/>
      <c r="CE55" s="49"/>
      <c r="CF55" s="49"/>
      <c r="CG55" s="49"/>
      <c r="CH55" s="49"/>
      <c r="CI55" s="49"/>
      <c r="CJ55" s="49"/>
      <c r="CK55" s="49"/>
      <c r="CL55" s="49"/>
      <c r="CM55" s="49"/>
      <c r="CN55" s="49"/>
      <c r="CO55" s="49"/>
      <c r="CP55" s="49"/>
      <c r="CQ55" s="49"/>
      <c r="CR55" s="49"/>
      <c r="CS55" s="49"/>
      <c r="CT55" s="49"/>
      <c r="CU55" s="49"/>
      <c r="CV55" s="49"/>
      <c r="CW55" s="49"/>
      <c r="CX55" s="49"/>
      <c r="CY55" s="49"/>
      <c r="CZ55" s="49"/>
      <c r="DA55" s="49"/>
      <c r="DB55" s="49"/>
      <c r="DC55" s="49"/>
      <c r="DD55" s="49"/>
      <c r="DE55" s="49"/>
      <c r="DF55" s="49"/>
      <c r="DG55" s="49"/>
      <c r="DH55" s="49"/>
      <c r="DI55" s="49"/>
      <c r="DJ55" s="49"/>
      <c r="DK55" s="49"/>
      <c r="DL55" s="49"/>
      <c r="DM55" s="49"/>
      <c r="DN55" s="49"/>
      <c r="DO55" s="49"/>
      <c r="DP55" s="49"/>
      <c r="DQ55" s="49"/>
      <c r="DR55" s="49"/>
      <c r="DS55" s="49"/>
      <c r="DT55" s="49"/>
      <c r="DU55" s="49"/>
      <c r="DV55" s="49"/>
      <c r="DW55" s="49"/>
      <c r="DX55" s="49"/>
      <c r="DY55" s="49"/>
      <c r="DZ55" s="49"/>
      <c r="EA55" s="49"/>
      <c r="EB55" s="49"/>
      <c r="EC55" s="49"/>
      <c r="ED55" s="49"/>
      <c r="EE55" s="49"/>
      <c r="EF55" s="49"/>
      <c r="EG55" s="49"/>
      <c r="EH55" s="49"/>
      <c r="EI55" s="49"/>
      <c r="EJ55" s="49"/>
      <c r="EK55" s="49"/>
      <c r="EL55" s="49"/>
      <c r="EM55" s="49"/>
      <c r="EN55" s="49"/>
      <c r="EO55" s="49"/>
      <c r="EP55" s="49"/>
      <c r="EQ55" s="49"/>
      <c r="ER55" s="49"/>
      <c r="ES55" s="49"/>
      <c r="ET55" s="49"/>
      <c r="EU55" s="49"/>
      <c r="EV55" s="49"/>
      <c r="EW55" s="49"/>
      <c r="EX55" s="49"/>
      <c r="EY55" s="49"/>
      <c r="EZ55" s="49"/>
      <c r="FA55" s="49"/>
      <c r="FB55" s="49"/>
      <c r="FC55" s="49"/>
      <c r="FD55" s="49"/>
      <c r="FE55" s="49"/>
      <c r="FF55" s="49"/>
      <c r="FG55" s="49"/>
      <c r="FH55" s="49"/>
      <c r="FI55" s="49"/>
      <c r="FJ55" s="49"/>
      <c r="FK55" s="49"/>
      <c r="FL55" s="49"/>
      <c r="FM55" s="49"/>
      <c r="FN55" s="49"/>
      <c r="FO55" s="49"/>
      <c r="FP55" s="49"/>
      <c r="FQ55" s="49"/>
      <c r="FR55" s="49"/>
      <c r="FS55" s="49"/>
      <c r="FT55" s="49"/>
      <c r="FU55" s="49"/>
      <c r="FV55" s="49"/>
      <c r="FW55" s="49"/>
      <c r="FX55" t="s">
        <v>165</v>
      </c>
    </row>
    <row r="56" spans="1:180" x14ac:dyDescent="0.25">
      <c r="A56" t="s">
        <v>165</v>
      </c>
      <c r="B56" s="49"/>
      <c r="C56" s="49"/>
      <c r="D56" s="49"/>
      <c r="E56" s="49"/>
      <c r="F56" s="49"/>
      <c r="G56" s="49"/>
      <c r="H56" s="49"/>
      <c r="I56" s="49"/>
      <c r="J56" s="49"/>
      <c r="K56" s="49"/>
      <c r="L56" s="49"/>
      <c r="M56" s="49"/>
      <c r="N56" s="49"/>
      <c r="O56" s="49"/>
      <c r="P56" s="49"/>
      <c r="Q56" s="49"/>
      <c r="R56" s="49"/>
      <c r="S56" s="49"/>
      <c r="T56" s="49"/>
      <c r="U56" s="49"/>
      <c r="V56" s="49"/>
      <c r="W56" s="49"/>
      <c r="X56" s="49"/>
      <c r="Y56" s="49"/>
      <c r="Z56" s="49"/>
      <c r="AA56" s="49"/>
      <c r="AB56" s="49"/>
      <c r="AC56" s="49"/>
      <c r="AD56" s="49"/>
      <c r="AE56" s="49"/>
      <c r="AF56" s="49"/>
      <c r="AG56" s="49"/>
      <c r="AH56" s="49"/>
      <c r="AI56" s="49"/>
      <c r="AJ56" s="49"/>
      <c r="AK56" s="49"/>
      <c r="AL56" s="49"/>
      <c r="AM56" s="49"/>
      <c r="AN56" s="49"/>
      <c r="AO56" s="49"/>
      <c r="AP56" s="49"/>
      <c r="AQ56" s="49"/>
      <c r="AR56" s="49"/>
      <c r="AS56" s="49"/>
      <c r="AT56" s="49"/>
      <c r="AU56" s="49"/>
      <c r="AV56" s="49"/>
      <c r="AW56" s="49"/>
      <c r="AX56" s="49"/>
      <c r="AY56" s="49"/>
      <c r="AZ56" s="49"/>
      <c r="BA56" s="49"/>
      <c r="BB56" s="49"/>
      <c r="BC56" s="49"/>
      <c r="BD56" s="49"/>
      <c r="BE56" s="49"/>
      <c r="BF56" s="49"/>
      <c r="BG56" s="49"/>
      <c r="BH56" s="49"/>
      <c r="BI56" s="49"/>
      <c r="BJ56" s="49"/>
      <c r="BK56" s="49"/>
      <c r="BL56" s="49"/>
      <c r="BM56" s="49"/>
      <c r="BN56" s="49"/>
      <c r="BO56" s="49"/>
      <c r="BP56" s="49"/>
      <c r="BQ56" s="49"/>
      <c r="BR56" s="49"/>
      <c r="BS56" s="49"/>
      <c r="BT56" s="49"/>
      <c r="BU56" s="49"/>
      <c r="BV56" s="49"/>
      <c r="BW56" s="49"/>
      <c r="BX56" s="49"/>
      <c r="BY56" s="49"/>
      <c r="BZ56" s="49"/>
      <c r="CA56" s="49"/>
      <c r="CB56" s="49"/>
      <c r="CC56" s="49"/>
      <c r="CD56" s="49"/>
      <c r="CE56" s="49"/>
      <c r="CF56" s="49"/>
      <c r="CG56" s="49"/>
      <c r="CH56" s="49"/>
      <c r="CI56" s="49"/>
      <c r="CJ56" s="49"/>
      <c r="CK56" s="49"/>
      <c r="CL56" s="49"/>
      <c r="CM56" s="49"/>
      <c r="CN56" s="49"/>
      <c r="CO56" s="49"/>
      <c r="CP56" s="49"/>
      <c r="CQ56" s="49"/>
      <c r="CR56" s="49"/>
      <c r="CS56" s="49"/>
      <c r="CT56" s="49"/>
      <c r="CU56" s="49"/>
      <c r="CV56" s="49"/>
      <c r="CW56" s="49"/>
      <c r="CX56" s="49"/>
      <c r="CY56" s="49"/>
      <c r="CZ56" s="49"/>
      <c r="DA56" s="49"/>
      <c r="DB56" s="49"/>
      <c r="DC56" s="49"/>
      <c r="DD56" s="49"/>
      <c r="DE56" s="49"/>
      <c r="DF56" s="49"/>
      <c r="DG56" s="49"/>
      <c r="DH56" s="49"/>
      <c r="DI56" s="49"/>
      <c r="DJ56" s="49"/>
      <c r="DK56" s="49"/>
      <c r="DL56" s="49"/>
      <c r="DM56" s="49"/>
      <c r="DN56" s="49"/>
      <c r="DO56" s="49"/>
      <c r="DP56" s="49"/>
      <c r="DQ56" s="49"/>
      <c r="DR56" s="49"/>
      <c r="DS56" s="49"/>
      <c r="DT56" s="49"/>
      <c r="DU56" s="49"/>
      <c r="DV56" s="49"/>
      <c r="DW56" s="49"/>
      <c r="DX56" s="49"/>
      <c r="DY56" s="49"/>
      <c r="DZ56" s="49"/>
      <c r="EA56" s="49"/>
      <c r="EB56" s="49"/>
      <c r="EC56" s="49"/>
      <c r="ED56" s="49"/>
      <c r="EE56" s="49"/>
      <c r="EF56" s="49"/>
      <c r="EG56" s="49"/>
      <c r="EH56" s="49"/>
      <c r="EI56" s="49"/>
      <c r="EJ56" s="49"/>
      <c r="EK56" s="49"/>
      <c r="EL56" s="49"/>
      <c r="EM56" s="49"/>
      <c r="EN56" s="49"/>
      <c r="EO56" s="49"/>
      <c r="EP56" s="49"/>
      <c r="EQ56" s="49"/>
      <c r="ER56" s="49"/>
      <c r="ES56" s="49"/>
      <c r="ET56" s="49"/>
      <c r="EU56" s="49"/>
      <c r="EV56" s="49"/>
      <c r="EW56" s="49"/>
      <c r="EX56" s="49"/>
      <c r="EY56" s="49"/>
      <c r="EZ56" s="49"/>
      <c r="FA56" s="49"/>
      <c r="FB56" s="49"/>
      <c r="FC56" s="49"/>
      <c r="FD56" s="49"/>
      <c r="FE56" s="49"/>
      <c r="FF56" s="49"/>
      <c r="FG56" s="49"/>
      <c r="FH56" s="49"/>
      <c r="FI56" s="49"/>
      <c r="FJ56" s="49"/>
      <c r="FK56" s="49"/>
      <c r="FL56" s="49"/>
      <c r="FM56" s="49"/>
      <c r="FN56" s="49"/>
      <c r="FO56" s="49"/>
      <c r="FP56" s="49"/>
      <c r="FQ56" s="49"/>
      <c r="FR56" s="49"/>
      <c r="FS56" s="49"/>
      <c r="FT56" s="49"/>
      <c r="FU56" s="49"/>
      <c r="FV56" s="49"/>
      <c r="FW56" s="49"/>
      <c r="FX56" t="s">
        <v>165</v>
      </c>
    </row>
    <row r="57" spans="1:180" x14ac:dyDescent="0.25">
      <c r="A57" t="s">
        <v>165</v>
      </c>
      <c r="B57" s="49"/>
      <c r="C57" s="49"/>
      <c r="D57" s="49"/>
      <c r="E57" s="49"/>
      <c r="F57" s="49"/>
      <c r="G57" s="49"/>
      <c r="H57" s="49"/>
      <c r="I57" s="49"/>
      <c r="J57" s="49"/>
      <c r="K57" s="49"/>
      <c r="L57" s="49"/>
      <c r="M57" s="49"/>
      <c r="N57" s="49"/>
      <c r="O57" s="49"/>
      <c r="P57" s="49"/>
      <c r="Q57" s="49"/>
      <c r="R57" s="49"/>
      <c r="S57" s="49"/>
      <c r="T57" s="49"/>
      <c r="U57" s="49"/>
      <c r="V57" s="49"/>
      <c r="W57" s="49"/>
      <c r="X57" s="49"/>
      <c r="Y57" s="49"/>
      <c r="Z57" s="49"/>
      <c r="AA57" s="49"/>
      <c r="AB57" s="49"/>
      <c r="AC57" s="49"/>
      <c r="AD57" s="49"/>
      <c r="AE57" s="49"/>
      <c r="AF57" s="49"/>
      <c r="AG57" s="49"/>
      <c r="AH57" s="49"/>
      <c r="AI57" s="49"/>
      <c r="AJ57" s="49"/>
      <c r="AK57" s="49"/>
      <c r="AL57" s="49"/>
      <c r="AM57" s="49"/>
      <c r="AN57" s="49"/>
      <c r="AO57" s="49"/>
      <c r="AP57" s="49"/>
      <c r="AQ57" s="49"/>
      <c r="AR57" s="49"/>
      <c r="AS57" s="49"/>
      <c r="AT57" s="49"/>
      <c r="AU57" s="49"/>
      <c r="AV57" s="49"/>
      <c r="AW57" s="49"/>
      <c r="AX57" s="49"/>
      <c r="AY57" s="49"/>
      <c r="AZ57" s="49"/>
      <c r="BA57" s="49"/>
      <c r="BB57" s="49"/>
      <c r="BC57" s="49"/>
      <c r="BD57" s="49"/>
      <c r="BE57" s="49"/>
      <c r="BF57" s="49"/>
      <c r="BG57" s="49"/>
      <c r="BH57" s="49"/>
      <c r="BI57" s="49"/>
      <c r="BJ57" s="49"/>
      <c r="BK57" s="49"/>
      <c r="BL57" s="49"/>
      <c r="BM57" s="49"/>
      <c r="BN57" s="49"/>
      <c r="BO57" s="49"/>
      <c r="BP57" s="49"/>
      <c r="BQ57" s="49"/>
      <c r="BR57" s="49"/>
      <c r="BS57" s="49"/>
      <c r="BT57" s="49"/>
      <c r="BU57" s="49"/>
      <c r="BV57" s="49"/>
      <c r="BW57" s="49"/>
      <c r="BX57" s="49"/>
      <c r="BY57" s="49"/>
      <c r="BZ57" s="49"/>
      <c r="CA57" s="49"/>
      <c r="CB57" s="49"/>
      <c r="CC57" s="49"/>
      <c r="CD57" s="49"/>
      <c r="CE57" s="49"/>
      <c r="CF57" s="49"/>
      <c r="CG57" s="49"/>
      <c r="CH57" s="49"/>
      <c r="CI57" s="49"/>
      <c r="CJ57" s="49"/>
      <c r="CK57" s="49"/>
      <c r="CL57" s="49"/>
      <c r="CM57" s="49"/>
      <c r="CN57" s="49"/>
      <c r="CO57" s="49"/>
      <c r="CP57" s="49"/>
      <c r="CQ57" s="49"/>
      <c r="CR57" s="49"/>
      <c r="CS57" s="49"/>
      <c r="CT57" s="49"/>
      <c r="CU57" s="49"/>
      <c r="CV57" s="49"/>
      <c r="CW57" s="49"/>
      <c r="CX57" s="49"/>
      <c r="CY57" s="49"/>
      <c r="CZ57" s="49"/>
      <c r="DA57" s="49"/>
      <c r="DB57" s="49"/>
      <c r="DC57" s="49"/>
      <c r="DD57" s="49"/>
      <c r="DE57" s="49"/>
      <c r="DF57" s="49"/>
      <c r="DG57" s="49"/>
      <c r="DH57" s="49"/>
      <c r="DI57" s="49"/>
      <c r="DJ57" s="49"/>
      <c r="DK57" s="49"/>
      <c r="DL57" s="49"/>
      <c r="DM57" s="49"/>
      <c r="DN57" s="49"/>
      <c r="DO57" s="49"/>
      <c r="DP57" s="49"/>
      <c r="DQ57" s="49"/>
      <c r="DR57" s="49"/>
      <c r="DS57" s="49"/>
      <c r="DT57" s="49"/>
      <c r="DU57" s="49"/>
      <c r="DV57" s="49"/>
      <c r="DW57" s="49"/>
      <c r="DX57" s="49"/>
      <c r="DY57" s="49"/>
      <c r="DZ57" s="49"/>
      <c r="EA57" s="49"/>
      <c r="EB57" s="49"/>
      <c r="EC57" s="49"/>
      <c r="ED57" s="49"/>
      <c r="EE57" s="49"/>
      <c r="EF57" s="49"/>
      <c r="EG57" s="49"/>
      <c r="EH57" s="49"/>
      <c r="EI57" s="49"/>
      <c r="EJ57" s="49"/>
      <c r="EK57" s="49"/>
      <c r="EL57" s="49"/>
      <c r="EM57" s="49"/>
      <c r="EN57" s="49"/>
      <c r="EO57" s="49"/>
      <c r="EP57" s="49"/>
      <c r="EQ57" s="49"/>
      <c r="ER57" s="49"/>
      <c r="ES57" s="49"/>
      <c r="ET57" s="49"/>
      <c r="EU57" s="49"/>
      <c r="EV57" s="49"/>
      <c r="EW57" s="49"/>
      <c r="EX57" s="49"/>
      <c r="EY57" s="49"/>
      <c r="EZ57" s="49"/>
      <c r="FA57" s="49"/>
      <c r="FB57" s="49"/>
      <c r="FC57" s="49"/>
      <c r="FD57" s="49"/>
      <c r="FE57" s="49"/>
      <c r="FF57" s="49"/>
      <c r="FG57" s="49"/>
      <c r="FH57" s="49"/>
      <c r="FI57" s="49"/>
      <c r="FJ57" s="49"/>
      <c r="FK57" s="49"/>
      <c r="FL57" s="49"/>
      <c r="FM57" s="49"/>
      <c r="FN57" s="49"/>
      <c r="FO57" s="49"/>
      <c r="FP57" s="49"/>
      <c r="FQ57" s="49"/>
      <c r="FR57" s="49"/>
      <c r="FS57" s="49"/>
      <c r="FT57" s="49"/>
      <c r="FU57" s="49"/>
      <c r="FV57" s="49"/>
      <c r="FW57" s="49"/>
      <c r="FX57" t="s">
        <v>165</v>
      </c>
    </row>
    <row r="58" spans="1:180" x14ac:dyDescent="0.25">
      <c r="A58" t="s">
        <v>165</v>
      </c>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c r="AL58" s="49"/>
      <c r="AM58" s="49"/>
      <c r="AN58" s="49"/>
      <c r="AO58" s="49"/>
      <c r="AP58" s="49"/>
      <c r="AQ58" s="49"/>
      <c r="AR58" s="49"/>
      <c r="AS58" s="49"/>
      <c r="AT58" s="49"/>
      <c r="AU58" s="49"/>
      <c r="AV58" s="49"/>
      <c r="AW58" s="49"/>
      <c r="AX58" s="49"/>
      <c r="AY58" s="49"/>
      <c r="AZ58" s="49"/>
      <c r="BA58" s="49"/>
      <c r="BB58" s="49"/>
      <c r="BC58" s="49"/>
      <c r="BD58" s="49"/>
      <c r="BE58" s="49"/>
      <c r="BF58" s="49"/>
      <c r="BG58" s="49"/>
      <c r="BH58" s="49"/>
      <c r="BI58" s="49"/>
      <c r="BJ58" s="49"/>
      <c r="BK58" s="49"/>
      <c r="BL58" s="49"/>
      <c r="BM58" s="49"/>
      <c r="BN58" s="49"/>
      <c r="BO58" s="49"/>
      <c r="BP58" s="49"/>
      <c r="BQ58" s="49"/>
      <c r="BR58" s="49"/>
      <c r="BS58" s="49"/>
      <c r="BT58" s="49"/>
      <c r="BU58" s="49"/>
      <c r="BV58" s="49"/>
      <c r="BW58" s="49"/>
      <c r="BX58" s="49"/>
      <c r="BY58" s="49"/>
      <c r="BZ58" s="49"/>
      <c r="CA58" s="49"/>
      <c r="CB58" s="49"/>
      <c r="CC58" s="49"/>
      <c r="CD58" s="49"/>
      <c r="CE58" s="49"/>
      <c r="CF58" s="49"/>
      <c r="CG58" s="49"/>
      <c r="CH58" s="49"/>
      <c r="CI58" s="49"/>
      <c r="CJ58" s="49"/>
      <c r="CK58" s="49"/>
      <c r="CL58" s="49"/>
      <c r="CM58" s="49"/>
      <c r="CN58" s="49"/>
      <c r="CO58" s="49"/>
      <c r="CP58" s="49"/>
      <c r="CQ58" s="49"/>
      <c r="CR58" s="49"/>
      <c r="CS58" s="49"/>
      <c r="CT58" s="49"/>
      <c r="CU58" s="49"/>
      <c r="CV58" s="49"/>
      <c r="CW58" s="49"/>
      <c r="CX58" s="49"/>
      <c r="CY58" s="49"/>
      <c r="CZ58" s="49"/>
      <c r="DA58" s="49"/>
      <c r="DB58" s="49"/>
      <c r="DC58" s="49"/>
      <c r="DD58" s="49"/>
      <c r="DE58" s="49"/>
      <c r="DF58" s="49"/>
      <c r="DG58" s="49"/>
      <c r="DH58" s="49"/>
      <c r="DI58" s="49"/>
      <c r="DJ58" s="49"/>
      <c r="DK58" s="49"/>
      <c r="DL58" s="49"/>
      <c r="DM58" s="49"/>
      <c r="DN58" s="49"/>
      <c r="DO58" s="49"/>
      <c r="DP58" s="49"/>
      <c r="DQ58" s="49"/>
      <c r="DR58" s="49"/>
      <c r="DS58" s="49"/>
      <c r="DT58" s="49"/>
      <c r="DU58" s="49"/>
      <c r="DV58" s="49"/>
      <c r="DW58" s="49"/>
      <c r="DX58" s="49"/>
      <c r="DY58" s="49"/>
      <c r="DZ58" s="49"/>
      <c r="EA58" s="49"/>
      <c r="EB58" s="49"/>
      <c r="EC58" s="49"/>
      <c r="ED58" s="49"/>
      <c r="EE58" s="49"/>
      <c r="EF58" s="49"/>
      <c r="EG58" s="49"/>
      <c r="EH58" s="49"/>
      <c r="EI58" s="49"/>
      <c r="EJ58" s="49"/>
      <c r="EK58" s="49"/>
      <c r="EL58" s="49"/>
      <c r="EM58" s="49"/>
      <c r="EN58" s="49"/>
      <c r="EO58" s="49"/>
      <c r="EP58" s="49"/>
      <c r="EQ58" s="49"/>
      <c r="ER58" s="49"/>
      <c r="ES58" s="49"/>
      <c r="ET58" s="49"/>
      <c r="EU58" s="49"/>
      <c r="EV58" s="49"/>
      <c r="EW58" s="49"/>
      <c r="EX58" s="49"/>
      <c r="EY58" s="49"/>
      <c r="EZ58" s="49"/>
      <c r="FA58" s="49"/>
      <c r="FB58" s="49"/>
      <c r="FC58" s="49"/>
      <c r="FD58" s="49"/>
      <c r="FE58" s="49"/>
      <c r="FF58" s="49"/>
      <c r="FG58" s="49"/>
      <c r="FH58" s="49"/>
      <c r="FI58" s="49"/>
      <c r="FJ58" s="49"/>
      <c r="FK58" s="49"/>
      <c r="FL58" s="49"/>
      <c r="FM58" s="49"/>
      <c r="FN58" s="49"/>
      <c r="FO58" s="49"/>
      <c r="FP58" s="49"/>
      <c r="FQ58" s="49"/>
      <c r="FR58" s="49"/>
      <c r="FS58" s="49"/>
      <c r="FT58" s="49"/>
      <c r="FU58" s="49"/>
      <c r="FV58" s="49"/>
      <c r="FW58" s="49"/>
      <c r="FX58" t="s">
        <v>165</v>
      </c>
    </row>
    <row r="59" spans="1:180" x14ac:dyDescent="0.25">
      <c r="A59" t="s">
        <v>165</v>
      </c>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c r="AL59" s="49"/>
      <c r="AM59" s="49"/>
      <c r="AN59" s="49"/>
      <c r="AO59" s="49"/>
      <c r="AP59" s="49"/>
      <c r="AQ59" s="49"/>
      <c r="AR59" s="49"/>
      <c r="AS59" s="49"/>
      <c r="AT59" s="49"/>
      <c r="AU59" s="49"/>
      <c r="AV59" s="49"/>
      <c r="AW59" s="49"/>
      <c r="AX59" s="49"/>
      <c r="AY59" s="49"/>
      <c r="AZ59" s="49"/>
      <c r="BA59" s="49"/>
      <c r="BB59" s="49"/>
      <c r="BC59" s="49"/>
      <c r="BD59" s="49"/>
      <c r="BE59" s="49"/>
      <c r="BF59" s="49"/>
      <c r="BG59" s="49"/>
      <c r="BH59" s="49"/>
      <c r="BI59" s="49"/>
      <c r="BJ59" s="49"/>
      <c r="BK59" s="49"/>
      <c r="BL59" s="49"/>
      <c r="BM59" s="49"/>
      <c r="BN59" s="49"/>
      <c r="BO59" s="49"/>
      <c r="BP59" s="49"/>
      <c r="BQ59" s="49"/>
      <c r="BR59" s="49"/>
      <c r="BS59" s="49"/>
      <c r="BT59" s="49"/>
      <c r="BU59" s="49"/>
      <c r="BV59" s="49"/>
      <c r="BW59" s="49"/>
      <c r="BX59" s="49"/>
      <c r="BY59" s="49"/>
      <c r="BZ59" s="49"/>
      <c r="CA59" s="49"/>
      <c r="CB59" s="49"/>
      <c r="CC59" s="49"/>
      <c r="CD59" s="49"/>
      <c r="CE59" s="49"/>
      <c r="CF59" s="49"/>
      <c r="CG59" s="49"/>
      <c r="CH59" s="49"/>
      <c r="CI59" s="49"/>
      <c r="CJ59" s="49"/>
      <c r="CK59" s="49"/>
      <c r="CL59" s="49"/>
      <c r="CM59" s="49"/>
      <c r="CN59" s="49"/>
      <c r="CO59" s="49"/>
      <c r="CP59" s="49"/>
      <c r="CQ59" s="49"/>
      <c r="CR59" s="49"/>
      <c r="CS59" s="49"/>
      <c r="CT59" s="49"/>
      <c r="CU59" s="49"/>
      <c r="CV59" s="49"/>
      <c r="CW59" s="49"/>
      <c r="CX59" s="49"/>
      <c r="CY59" s="49"/>
      <c r="CZ59" s="49"/>
      <c r="DA59" s="49"/>
      <c r="DB59" s="49"/>
      <c r="DC59" s="49"/>
      <c r="DD59" s="49"/>
      <c r="DE59" s="49"/>
      <c r="DF59" s="49"/>
      <c r="DG59" s="49"/>
      <c r="DH59" s="49"/>
      <c r="DI59" s="49"/>
      <c r="DJ59" s="49"/>
      <c r="DK59" s="49"/>
      <c r="DL59" s="49"/>
      <c r="DM59" s="49"/>
      <c r="DN59" s="49"/>
      <c r="DO59" s="49"/>
      <c r="DP59" s="49"/>
      <c r="DQ59" s="49"/>
      <c r="DR59" s="49"/>
      <c r="DS59" s="49"/>
      <c r="DT59" s="49"/>
      <c r="DU59" s="49"/>
      <c r="DV59" s="49"/>
      <c r="DW59" s="49"/>
      <c r="DX59" s="49"/>
      <c r="DY59" s="49"/>
      <c r="DZ59" s="49"/>
      <c r="EA59" s="49"/>
      <c r="EB59" s="49"/>
      <c r="EC59" s="49"/>
      <c r="ED59" s="49"/>
      <c r="EE59" s="49"/>
      <c r="EF59" s="49"/>
      <c r="EG59" s="49"/>
      <c r="EH59" s="49"/>
      <c r="EI59" s="49"/>
      <c r="EJ59" s="49"/>
      <c r="EK59" s="49"/>
      <c r="EL59" s="49"/>
      <c r="EM59" s="49"/>
      <c r="EN59" s="49"/>
      <c r="EO59" s="49"/>
      <c r="EP59" s="49"/>
      <c r="EQ59" s="49"/>
      <c r="ER59" s="49"/>
      <c r="ES59" s="49"/>
      <c r="ET59" s="49"/>
      <c r="EU59" s="49"/>
      <c r="EV59" s="49"/>
      <c r="EW59" s="49"/>
      <c r="EX59" s="49"/>
      <c r="EY59" s="49"/>
      <c r="EZ59" s="49"/>
      <c r="FA59" s="49"/>
      <c r="FB59" s="49"/>
      <c r="FC59" s="49"/>
      <c r="FD59" s="49"/>
      <c r="FE59" s="49"/>
      <c r="FF59" s="49"/>
      <c r="FG59" s="49"/>
      <c r="FH59" s="49"/>
      <c r="FI59" s="49"/>
      <c r="FJ59" s="49"/>
      <c r="FK59" s="49"/>
      <c r="FL59" s="49"/>
      <c r="FM59" s="49"/>
      <c r="FN59" s="49"/>
      <c r="FO59" s="49"/>
      <c r="FP59" s="49"/>
      <c r="FQ59" s="49"/>
      <c r="FR59" s="49"/>
      <c r="FS59" s="49"/>
      <c r="FT59" s="49"/>
      <c r="FU59" s="49"/>
      <c r="FV59" s="49"/>
      <c r="FW59" s="49"/>
      <c r="FX59" t="s">
        <v>165</v>
      </c>
    </row>
    <row r="60" spans="1:180" x14ac:dyDescent="0.25">
      <c r="A60" t="s">
        <v>165</v>
      </c>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c r="AV60" s="49"/>
      <c r="AW60" s="49"/>
      <c r="AX60" s="49"/>
      <c r="AY60" s="49"/>
      <c r="AZ60" s="49"/>
      <c r="BA60" s="49"/>
      <c r="BB60" s="49"/>
      <c r="BC60" s="49"/>
      <c r="BD60" s="49"/>
      <c r="BE60" s="49"/>
      <c r="BF60" s="49"/>
      <c r="BG60" s="49"/>
      <c r="BH60" s="49"/>
      <c r="BI60" s="49"/>
      <c r="BJ60" s="49"/>
      <c r="BK60" s="49"/>
      <c r="BL60" s="49"/>
      <c r="BM60" s="49"/>
      <c r="BN60" s="49"/>
      <c r="BO60" s="49"/>
      <c r="BP60" s="49"/>
      <c r="BQ60" s="49"/>
      <c r="BR60" s="49"/>
      <c r="BS60" s="49"/>
      <c r="BT60" s="49"/>
      <c r="BU60" s="49"/>
      <c r="BV60" s="49"/>
      <c r="BW60" s="49"/>
      <c r="BX60" s="49"/>
      <c r="BY60" s="49"/>
      <c r="BZ60" s="49"/>
      <c r="CA60" s="49"/>
      <c r="CB60" s="49"/>
      <c r="CC60" s="49"/>
      <c r="CD60" s="49"/>
      <c r="CE60" s="49"/>
      <c r="CF60" s="49"/>
      <c r="CG60" s="49"/>
      <c r="CH60" s="49"/>
      <c r="CI60" s="49"/>
      <c r="CJ60" s="49"/>
      <c r="CK60" s="49"/>
      <c r="CL60" s="49"/>
      <c r="CM60" s="49"/>
      <c r="CN60" s="49"/>
      <c r="CO60" s="49"/>
      <c r="CP60" s="49"/>
      <c r="CQ60" s="49"/>
      <c r="CR60" s="49"/>
      <c r="CS60" s="49"/>
      <c r="CT60" s="49"/>
      <c r="CU60" s="49"/>
      <c r="CV60" s="49"/>
      <c r="CW60" s="49"/>
      <c r="CX60" s="49"/>
      <c r="CY60" s="49"/>
      <c r="CZ60" s="49"/>
      <c r="DA60" s="49"/>
      <c r="DB60" s="49"/>
      <c r="DC60" s="49"/>
      <c r="DD60" s="49"/>
      <c r="DE60" s="49"/>
      <c r="DF60" s="49"/>
      <c r="DG60" s="49"/>
      <c r="DH60" s="49"/>
      <c r="DI60" s="49"/>
      <c r="DJ60" s="49"/>
      <c r="DK60" s="49"/>
      <c r="DL60" s="49"/>
      <c r="DM60" s="49"/>
      <c r="DN60" s="49"/>
      <c r="DO60" s="49"/>
      <c r="DP60" s="49"/>
      <c r="DQ60" s="49"/>
      <c r="DR60" s="49"/>
      <c r="DS60" s="49"/>
      <c r="DT60" s="49"/>
      <c r="DU60" s="49"/>
      <c r="DV60" s="49"/>
      <c r="DW60" s="49"/>
      <c r="DX60" s="49"/>
      <c r="DY60" s="49"/>
      <c r="DZ60" s="49"/>
      <c r="EA60" s="49"/>
      <c r="EB60" s="49"/>
      <c r="EC60" s="49"/>
      <c r="ED60" s="49"/>
      <c r="EE60" s="49"/>
      <c r="EF60" s="49"/>
      <c r="EG60" s="49"/>
      <c r="EH60" s="49"/>
      <c r="EI60" s="49"/>
      <c r="EJ60" s="49"/>
      <c r="EK60" s="49"/>
      <c r="EL60" s="49"/>
      <c r="EM60" s="49"/>
      <c r="EN60" s="49"/>
      <c r="EO60" s="49"/>
      <c r="EP60" s="49"/>
      <c r="EQ60" s="49"/>
      <c r="ER60" s="49"/>
      <c r="ES60" s="49"/>
      <c r="ET60" s="49"/>
      <c r="EU60" s="49"/>
      <c r="EV60" s="49"/>
      <c r="EW60" s="49"/>
      <c r="EX60" s="49"/>
      <c r="EY60" s="49"/>
      <c r="EZ60" s="49"/>
      <c r="FA60" s="49"/>
      <c r="FB60" s="49"/>
      <c r="FC60" s="49"/>
      <c r="FD60" s="49"/>
      <c r="FE60" s="49"/>
      <c r="FF60" s="49"/>
      <c r="FG60" s="49"/>
      <c r="FH60" s="49"/>
      <c r="FI60" s="49"/>
      <c r="FJ60" s="49"/>
      <c r="FK60" s="49"/>
      <c r="FL60" s="49"/>
      <c r="FM60" s="49"/>
      <c r="FN60" s="49"/>
      <c r="FO60" s="49"/>
      <c r="FP60" s="49"/>
      <c r="FQ60" s="49"/>
      <c r="FR60" s="49"/>
      <c r="FS60" s="49"/>
      <c r="FT60" s="49"/>
      <c r="FU60" s="49"/>
      <c r="FV60" s="49"/>
      <c r="FW60" s="49"/>
      <c r="FX60" t="s">
        <v>165</v>
      </c>
    </row>
    <row r="61" spans="1:180" x14ac:dyDescent="0.25">
      <c r="A61" t="s">
        <v>165</v>
      </c>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c r="AL61" s="49"/>
      <c r="AM61" s="49"/>
      <c r="AN61" s="49"/>
      <c r="AO61" s="49"/>
      <c r="AP61" s="49"/>
      <c r="AQ61" s="49"/>
      <c r="AR61" s="49"/>
      <c r="AS61" s="49"/>
      <c r="AT61" s="49"/>
      <c r="AU61" s="49"/>
      <c r="AV61" s="49"/>
      <c r="AW61" s="49"/>
      <c r="AX61" s="49"/>
      <c r="AY61" s="49"/>
      <c r="AZ61" s="49"/>
      <c r="BA61" s="49"/>
      <c r="BB61" s="49"/>
      <c r="BC61" s="49"/>
      <c r="BD61" s="49"/>
      <c r="BE61" s="49"/>
      <c r="BF61" s="49"/>
      <c r="BG61" s="49"/>
      <c r="BH61" s="49"/>
      <c r="BI61" s="49"/>
      <c r="BJ61" s="49"/>
      <c r="BK61" s="49"/>
      <c r="BL61" s="49"/>
      <c r="BM61" s="49"/>
      <c r="BN61" s="49"/>
      <c r="BO61" s="49"/>
      <c r="BP61" s="49"/>
      <c r="BQ61" s="49"/>
      <c r="BR61" s="49"/>
      <c r="BS61" s="49"/>
      <c r="BT61" s="49"/>
      <c r="BU61" s="49"/>
      <c r="BV61" s="49"/>
      <c r="BW61" s="49"/>
      <c r="BX61" s="49"/>
      <c r="BY61" s="49"/>
      <c r="BZ61" s="49"/>
      <c r="CA61" s="49"/>
      <c r="CB61" s="49"/>
      <c r="CC61" s="49"/>
      <c r="CD61" s="49"/>
      <c r="CE61" s="49"/>
      <c r="CF61" s="49"/>
      <c r="CG61" s="49"/>
      <c r="CH61" s="49"/>
      <c r="CI61" s="49"/>
      <c r="CJ61" s="49"/>
      <c r="CK61" s="49"/>
      <c r="CL61" s="49"/>
      <c r="CM61" s="49"/>
      <c r="CN61" s="49"/>
      <c r="CO61" s="49"/>
      <c r="CP61" s="49"/>
      <c r="CQ61" s="49"/>
      <c r="CR61" s="49"/>
      <c r="CS61" s="49"/>
      <c r="CT61" s="49"/>
      <c r="CU61" s="49"/>
      <c r="CV61" s="49"/>
      <c r="CW61" s="49"/>
      <c r="CX61" s="49"/>
      <c r="CY61" s="49"/>
      <c r="CZ61" s="49"/>
      <c r="DA61" s="49"/>
      <c r="DB61" s="49"/>
      <c r="DC61" s="49"/>
      <c r="DD61" s="49"/>
      <c r="DE61" s="49"/>
      <c r="DF61" s="49"/>
      <c r="DG61" s="49"/>
      <c r="DH61" s="49"/>
      <c r="DI61" s="49"/>
      <c r="DJ61" s="49"/>
      <c r="DK61" s="49"/>
      <c r="DL61" s="49"/>
      <c r="DM61" s="49"/>
      <c r="DN61" s="49"/>
      <c r="DO61" s="49"/>
      <c r="DP61" s="49"/>
      <c r="DQ61" s="49"/>
      <c r="DR61" s="49"/>
      <c r="DS61" s="49"/>
      <c r="DT61" s="49"/>
      <c r="DU61" s="49"/>
      <c r="DV61" s="49"/>
      <c r="DW61" s="49"/>
      <c r="DX61" s="49"/>
      <c r="DY61" s="49"/>
      <c r="DZ61" s="49"/>
      <c r="EA61" s="49"/>
      <c r="EB61" s="49"/>
      <c r="EC61" s="49"/>
      <c r="ED61" s="49"/>
      <c r="EE61" s="49"/>
      <c r="EF61" s="49"/>
      <c r="EG61" s="49"/>
      <c r="EH61" s="49"/>
      <c r="EI61" s="49"/>
      <c r="EJ61" s="49"/>
      <c r="EK61" s="49"/>
      <c r="EL61" s="49"/>
      <c r="EM61" s="49"/>
      <c r="EN61" s="49"/>
      <c r="EO61" s="49"/>
      <c r="EP61" s="49"/>
      <c r="EQ61" s="49"/>
      <c r="ER61" s="49"/>
      <c r="ES61" s="49"/>
      <c r="ET61" s="49"/>
      <c r="EU61" s="49"/>
      <c r="EV61" s="49"/>
      <c r="EW61" s="49"/>
      <c r="EX61" s="49"/>
      <c r="EY61" s="49"/>
      <c r="EZ61" s="49"/>
      <c r="FA61" s="49"/>
      <c r="FB61" s="49"/>
      <c r="FC61" s="49"/>
      <c r="FD61" s="49"/>
      <c r="FE61" s="49"/>
      <c r="FF61" s="49"/>
      <c r="FG61" s="49"/>
      <c r="FH61" s="49"/>
      <c r="FI61" s="49"/>
      <c r="FJ61" s="49"/>
      <c r="FK61" s="49"/>
      <c r="FL61" s="49"/>
      <c r="FM61" s="49"/>
      <c r="FN61" s="49"/>
      <c r="FO61" s="49"/>
      <c r="FP61" s="49"/>
      <c r="FQ61" s="49"/>
      <c r="FR61" s="49"/>
      <c r="FS61" s="49"/>
      <c r="FT61" s="49"/>
      <c r="FU61" s="49"/>
      <c r="FV61" s="49"/>
      <c r="FW61" s="49"/>
      <c r="FX61" t="s">
        <v>165</v>
      </c>
    </row>
    <row r="62" spans="1:180" x14ac:dyDescent="0.25">
      <c r="A62" t="s">
        <v>165</v>
      </c>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c r="AL62" s="49"/>
      <c r="AM62" s="49"/>
      <c r="AN62" s="49"/>
      <c r="AO62" s="49"/>
      <c r="AP62" s="49"/>
      <c r="AQ62" s="49"/>
      <c r="AR62" s="49"/>
      <c r="AS62" s="49"/>
      <c r="AT62" s="49"/>
      <c r="AU62" s="49"/>
      <c r="AV62" s="49"/>
      <c r="AW62" s="49"/>
      <c r="AX62" s="49"/>
      <c r="AY62" s="49"/>
      <c r="AZ62" s="49"/>
      <c r="BA62" s="49"/>
      <c r="BB62" s="49"/>
      <c r="BC62" s="49"/>
      <c r="BD62" s="49"/>
      <c r="BE62" s="49"/>
      <c r="BF62" s="49"/>
      <c r="BG62" s="49"/>
      <c r="BH62" s="49"/>
      <c r="BI62" s="49"/>
      <c r="BJ62" s="49"/>
      <c r="BK62" s="49"/>
      <c r="BL62" s="49"/>
      <c r="BM62" s="49"/>
      <c r="BN62" s="49"/>
      <c r="BO62" s="49"/>
      <c r="BP62" s="49"/>
      <c r="BQ62" s="49"/>
      <c r="BR62" s="49"/>
      <c r="BS62" s="49"/>
      <c r="BT62" s="49"/>
      <c r="BU62" s="49"/>
      <c r="BV62" s="49"/>
      <c r="BW62" s="49"/>
      <c r="BX62" s="49"/>
      <c r="BY62" s="49"/>
      <c r="BZ62" s="49"/>
      <c r="CA62" s="49"/>
      <c r="CB62" s="49"/>
      <c r="CC62" s="49"/>
      <c r="CD62" s="49"/>
      <c r="CE62" s="49"/>
      <c r="CF62" s="49"/>
      <c r="CG62" s="49"/>
      <c r="CH62" s="49"/>
      <c r="CI62" s="49"/>
      <c r="CJ62" s="49"/>
      <c r="CK62" s="49"/>
      <c r="CL62" s="49"/>
      <c r="CM62" s="49"/>
      <c r="CN62" s="49"/>
      <c r="CO62" s="49"/>
      <c r="CP62" s="49"/>
      <c r="CQ62" s="49"/>
      <c r="CR62" s="49"/>
      <c r="CS62" s="49"/>
      <c r="CT62" s="49"/>
      <c r="CU62" s="49"/>
      <c r="CV62" s="49"/>
      <c r="CW62" s="49"/>
      <c r="CX62" s="49"/>
      <c r="CY62" s="49"/>
      <c r="CZ62" s="49"/>
      <c r="DA62" s="49"/>
      <c r="DB62" s="49"/>
      <c r="DC62" s="49"/>
      <c r="DD62" s="49"/>
      <c r="DE62" s="49"/>
      <c r="DF62" s="49"/>
      <c r="DG62" s="49"/>
      <c r="DH62" s="49"/>
      <c r="DI62" s="49"/>
      <c r="DJ62" s="49"/>
      <c r="DK62" s="49"/>
      <c r="DL62" s="49"/>
      <c r="DM62" s="49"/>
      <c r="DN62" s="49"/>
      <c r="DO62" s="49"/>
      <c r="DP62" s="49"/>
      <c r="DQ62" s="49"/>
      <c r="DR62" s="49"/>
      <c r="DS62" s="49"/>
      <c r="DT62" s="49"/>
      <c r="DU62" s="49"/>
      <c r="DV62" s="49"/>
      <c r="DW62" s="49"/>
      <c r="DX62" s="49"/>
      <c r="DY62" s="49"/>
      <c r="DZ62" s="49"/>
      <c r="EA62" s="49"/>
      <c r="EB62" s="49"/>
      <c r="EC62" s="49"/>
      <c r="ED62" s="49"/>
      <c r="EE62" s="49"/>
      <c r="EF62" s="49"/>
      <c r="EG62" s="49"/>
      <c r="EH62" s="49"/>
      <c r="EI62" s="49"/>
      <c r="EJ62" s="49"/>
      <c r="EK62" s="49"/>
      <c r="EL62" s="49"/>
      <c r="EM62" s="49"/>
      <c r="EN62" s="49"/>
      <c r="EO62" s="49"/>
      <c r="EP62" s="49"/>
      <c r="EQ62" s="49"/>
      <c r="ER62" s="49"/>
      <c r="ES62" s="49"/>
      <c r="ET62" s="49"/>
      <c r="EU62" s="49"/>
      <c r="EV62" s="49"/>
      <c r="EW62" s="49"/>
      <c r="EX62" s="49"/>
      <c r="EY62" s="49"/>
      <c r="EZ62" s="49"/>
      <c r="FA62" s="49"/>
      <c r="FB62" s="49"/>
      <c r="FC62" s="49"/>
      <c r="FD62" s="49"/>
      <c r="FE62" s="49"/>
      <c r="FF62" s="49"/>
      <c r="FG62" s="49"/>
      <c r="FH62" s="49"/>
      <c r="FI62" s="49"/>
      <c r="FJ62" s="49"/>
      <c r="FK62" s="49"/>
      <c r="FL62" s="49"/>
      <c r="FM62" s="49"/>
      <c r="FN62" s="49"/>
      <c r="FO62" s="49"/>
      <c r="FP62" s="49"/>
      <c r="FQ62" s="49"/>
      <c r="FR62" s="49"/>
      <c r="FS62" s="49"/>
      <c r="FT62" s="49"/>
      <c r="FU62" s="49"/>
      <c r="FV62" s="49"/>
      <c r="FW62" s="49"/>
      <c r="FX62" t="s">
        <v>165</v>
      </c>
    </row>
    <row r="63" spans="1:180" x14ac:dyDescent="0.25">
      <c r="A63" t="s">
        <v>165</v>
      </c>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c r="AL63" s="49"/>
      <c r="AM63" s="49"/>
      <c r="AN63" s="49"/>
      <c r="AO63" s="49"/>
      <c r="AP63" s="49"/>
      <c r="AQ63" s="49"/>
      <c r="AR63" s="49"/>
      <c r="AS63" s="49"/>
      <c r="AT63" s="49"/>
      <c r="AU63" s="49"/>
      <c r="AV63" s="49"/>
      <c r="AW63" s="49"/>
      <c r="AX63" s="49"/>
      <c r="AY63" s="49"/>
      <c r="AZ63" s="49"/>
      <c r="BA63" s="49"/>
      <c r="BB63" s="49"/>
      <c r="BC63" s="49"/>
      <c r="BD63" s="49"/>
      <c r="BE63" s="49"/>
      <c r="BF63" s="49"/>
      <c r="BG63" s="49"/>
      <c r="BH63" s="49"/>
      <c r="BI63" s="49"/>
      <c r="BJ63" s="49"/>
      <c r="BK63" s="49"/>
      <c r="BL63" s="49"/>
      <c r="BM63" s="49"/>
      <c r="BN63" s="49"/>
      <c r="BO63" s="49"/>
      <c r="BP63" s="49"/>
      <c r="BQ63" s="49"/>
      <c r="BR63" s="49"/>
      <c r="BS63" s="49"/>
      <c r="BT63" s="49"/>
      <c r="BU63" s="49"/>
      <c r="BV63" s="49"/>
      <c r="BW63" s="49"/>
      <c r="BX63" s="49"/>
      <c r="BY63" s="49"/>
      <c r="BZ63" s="49"/>
      <c r="CA63" s="49"/>
      <c r="CB63" s="49"/>
      <c r="CC63" s="49"/>
      <c r="CD63" s="49"/>
      <c r="CE63" s="49"/>
      <c r="CF63" s="49"/>
      <c r="CG63" s="49"/>
      <c r="CH63" s="49"/>
      <c r="CI63" s="49"/>
      <c r="CJ63" s="49"/>
      <c r="CK63" s="49"/>
      <c r="CL63" s="49"/>
      <c r="CM63" s="49"/>
      <c r="CN63" s="49"/>
      <c r="CO63" s="49"/>
      <c r="CP63" s="49"/>
      <c r="CQ63" s="49"/>
      <c r="CR63" s="49"/>
      <c r="CS63" s="49"/>
      <c r="CT63" s="49"/>
      <c r="CU63" s="49"/>
      <c r="CV63" s="49"/>
      <c r="CW63" s="49"/>
      <c r="CX63" s="49"/>
      <c r="CY63" s="49"/>
      <c r="CZ63" s="49"/>
      <c r="DA63" s="49"/>
      <c r="DB63" s="49"/>
      <c r="DC63" s="49"/>
      <c r="DD63" s="49"/>
      <c r="DE63" s="49"/>
      <c r="DF63" s="49"/>
      <c r="DG63" s="49"/>
      <c r="DH63" s="49"/>
      <c r="DI63" s="49"/>
      <c r="DJ63" s="49"/>
      <c r="DK63" s="49"/>
      <c r="DL63" s="49"/>
      <c r="DM63" s="49"/>
      <c r="DN63" s="49"/>
      <c r="DO63" s="49"/>
      <c r="DP63" s="49"/>
      <c r="DQ63" s="49"/>
      <c r="DR63" s="49"/>
      <c r="DS63" s="49"/>
      <c r="DT63" s="49"/>
      <c r="DU63" s="49"/>
      <c r="DV63" s="49"/>
      <c r="DW63" s="49"/>
      <c r="DX63" s="49"/>
      <c r="DY63" s="49"/>
      <c r="DZ63" s="49"/>
      <c r="EA63" s="49"/>
      <c r="EB63" s="49"/>
      <c r="EC63" s="49"/>
      <c r="ED63" s="49"/>
      <c r="EE63" s="49"/>
      <c r="EF63" s="49"/>
      <c r="EG63" s="49"/>
      <c r="EH63" s="49"/>
      <c r="EI63" s="49"/>
      <c r="EJ63" s="49"/>
      <c r="EK63" s="49"/>
      <c r="EL63" s="49"/>
      <c r="EM63" s="49"/>
      <c r="EN63" s="49"/>
      <c r="EO63" s="49"/>
      <c r="EP63" s="49"/>
      <c r="EQ63" s="49"/>
      <c r="ER63" s="49"/>
      <c r="ES63" s="49"/>
      <c r="ET63" s="49"/>
      <c r="EU63" s="49"/>
      <c r="EV63" s="49"/>
      <c r="EW63" s="49"/>
      <c r="EX63" s="49"/>
      <c r="EY63" s="49"/>
      <c r="EZ63" s="49"/>
      <c r="FA63" s="49"/>
      <c r="FB63" s="49"/>
      <c r="FC63" s="49"/>
      <c r="FD63" s="49"/>
      <c r="FE63" s="49"/>
      <c r="FF63" s="49"/>
      <c r="FG63" s="49"/>
      <c r="FH63" s="49"/>
      <c r="FI63" s="49"/>
      <c r="FJ63" s="49"/>
      <c r="FK63" s="49"/>
      <c r="FL63" s="49"/>
      <c r="FM63" s="49"/>
      <c r="FN63" s="49"/>
      <c r="FO63" s="49"/>
      <c r="FP63" s="49"/>
      <c r="FQ63" s="49"/>
      <c r="FR63" s="49"/>
      <c r="FS63" s="49"/>
      <c r="FT63" s="49"/>
      <c r="FU63" s="49"/>
      <c r="FV63" s="49"/>
      <c r="FW63" s="49"/>
      <c r="FX63" t="s">
        <v>165</v>
      </c>
    </row>
    <row r="64" spans="1:180" x14ac:dyDescent="0.25">
      <c r="A64" t="s">
        <v>165</v>
      </c>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c r="AL64" s="49"/>
      <c r="AM64" s="49"/>
      <c r="AN64" s="49"/>
      <c r="AO64" s="49"/>
      <c r="AP64" s="49"/>
      <c r="AQ64" s="49"/>
      <c r="AR64" s="49"/>
      <c r="AS64" s="49"/>
      <c r="AT64" s="49"/>
      <c r="AU64" s="49"/>
      <c r="AV64" s="49"/>
      <c r="AW64" s="49"/>
      <c r="AX64" s="49"/>
      <c r="AY64" s="49"/>
      <c r="AZ64" s="49"/>
      <c r="BA64" s="49"/>
      <c r="BB64" s="49"/>
      <c r="BC64" s="49"/>
      <c r="BD64" s="49"/>
      <c r="BE64" s="49"/>
      <c r="BF64" s="49"/>
      <c r="BG64" s="49"/>
      <c r="BH64" s="49"/>
      <c r="BI64" s="49"/>
      <c r="BJ64" s="49"/>
      <c r="BK64" s="49"/>
      <c r="BL64" s="49"/>
      <c r="BM64" s="49"/>
      <c r="BN64" s="49"/>
      <c r="BO64" s="49"/>
      <c r="BP64" s="49"/>
      <c r="BQ64" s="49"/>
      <c r="BR64" s="49"/>
      <c r="BS64" s="49"/>
      <c r="BT64" s="49"/>
      <c r="BU64" s="49"/>
      <c r="BV64" s="49"/>
      <c r="BW64" s="49"/>
      <c r="BX64" s="49"/>
      <c r="BY64" s="49"/>
      <c r="BZ64" s="49"/>
      <c r="CA64" s="49"/>
      <c r="CB64" s="49"/>
      <c r="CC64" s="49"/>
      <c r="CD64" s="49"/>
      <c r="CE64" s="49"/>
      <c r="CF64" s="49"/>
      <c r="CG64" s="49"/>
      <c r="CH64" s="49"/>
      <c r="CI64" s="49"/>
      <c r="CJ64" s="49"/>
      <c r="CK64" s="49"/>
      <c r="CL64" s="49"/>
      <c r="CM64" s="49"/>
      <c r="CN64" s="49"/>
      <c r="CO64" s="49"/>
      <c r="CP64" s="49"/>
      <c r="CQ64" s="49"/>
      <c r="CR64" s="49"/>
      <c r="CS64" s="49"/>
      <c r="CT64" s="49"/>
      <c r="CU64" s="49"/>
      <c r="CV64" s="49"/>
      <c r="CW64" s="49"/>
      <c r="CX64" s="49"/>
      <c r="CY64" s="49"/>
      <c r="CZ64" s="49"/>
      <c r="DA64" s="49"/>
      <c r="DB64" s="49"/>
      <c r="DC64" s="49"/>
      <c r="DD64" s="49"/>
      <c r="DE64" s="49"/>
      <c r="DF64" s="49"/>
      <c r="DG64" s="49"/>
      <c r="DH64" s="49"/>
      <c r="DI64" s="49"/>
      <c r="DJ64" s="49"/>
      <c r="DK64" s="49"/>
      <c r="DL64" s="49"/>
      <c r="DM64" s="49"/>
      <c r="DN64" s="49"/>
      <c r="DO64" s="49"/>
      <c r="DP64" s="49"/>
      <c r="DQ64" s="49"/>
      <c r="DR64" s="49"/>
      <c r="DS64" s="49"/>
      <c r="DT64" s="49"/>
      <c r="DU64" s="49"/>
      <c r="DV64" s="49"/>
      <c r="DW64" s="49"/>
      <c r="DX64" s="49"/>
      <c r="DY64" s="49"/>
      <c r="DZ64" s="49"/>
      <c r="EA64" s="49"/>
      <c r="EB64" s="49"/>
      <c r="EC64" s="49"/>
      <c r="ED64" s="49"/>
      <c r="EE64" s="49"/>
      <c r="EF64" s="49"/>
      <c r="EG64" s="49"/>
      <c r="EH64" s="49"/>
      <c r="EI64" s="49"/>
      <c r="EJ64" s="49"/>
      <c r="EK64" s="49"/>
      <c r="EL64" s="49"/>
      <c r="EM64" s="49"/>
      <c r="EN64" s="49"/>
      <c r="EO64" s="49"/>
      <c r="EP64" s="49"/>
      <c r="EQ64" s="49"/>
      <c r="ER64" s="49"/>
      <c r="ES64" s="49"/>
      <c r="ET64" s="49"/>
      <c r="EU64" s="49"/>
      <c r="EV64" s="49"/>
      <c r="EW64" s="49"/>
      <c r="EX64" s="49"/>
      <c r="EY64" s="49"/>
      <c r="EZ64" s="49"/>
      <c r="FA64" s="49"/>
      <c r="FB64" s="49"/>
      <c r="FC64" s="49"/>
      <c r="FD64" s="49"/>
      <c r="FE64" s="49"/>
      <c r="FF64" s="49"/>
      <c r="FG64" s="49"/>
      <c r="FH64" s="49"/>
      <c r="FI64" s="49"/>
      <c r="FJ64" s="49"/>
      <c r="FK64" s="49"/>
      <c r="FL64" s="49"/>
      <c r="FM64" s="49"/>
      <c r="FN64" s="49"/>
      <c r="FO64" s="49"/>
      <c r="FP64" s="49"/>
      <c r="FQ64" s="49"/>
      <c r="FR64" s="49"/>
      <c r="FS64" s="49"/>
      <c r="FT64" s="49"/>
      <c r="FU64" s="49"/>
      <c r="FV64" s="49"/>
      <c r="FW64" s="49"/>
      <c r="FX64" t="s">
        <v>165</v>
      </c>
    </row>
    <row r="65" spans="1:180" x14ac:dyDescent="0.25">
      <c r="A65" t="s">
        <v>165</v>
      </c>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c r="AL65" s="49"/>
      <c r="AM65" s="49"/>
      <c r="AN65" s="49"/>
      <c r="AO65" s="49"/>
      <c r="AP65" s="49"/>
      <c r="AQ65" s="49"/>
      <c r="AR65" s="49"/>
      <c r="AS65" s="49"/>
      <c r="AT65" s="49"/>
      <c r="AU65" s="49"/>
      <c r="AV65" s="49"/>
      <c r="AW65" s="49"/>
      <c r="AX65" s="49"/>
      <c r="AY65" s="49"/>
      <c r="AZ65" s="49"/>
      <c r="BA65" s="49"/>
      <c r="BB65" s="49"/>
      <c r="BC65" s="49"/>
      <c r="BD65" s="49"/>
      <c r="BE65" s="49"/>
      <c r="BF65" s="49"/>
      <c r="BG65" s="49"/>
      <c r="BH65" s="49"/>
      <c r="BI65" s="49"/>
      <c r="BJ65" s="49"/>
      <c r="BK65" s="49"/>
      <c r="BL65" s="49"/>
      <c r="BM65" s="49"/>
      <c r="BN65" s="49"/>
      <c r="BO65" s="49"/>
      <c r="BP65" s="49"/>
      <c r="BQ65" s="49"/>
      <c r="BR65" s="49"/>
      <c r="BS65" s="49"/>
      <c r="BT65" s="49"/>
      <c r="BU65" s="49"/>
      <c r="BV65" s="49"/>
      <c r="BW65" s="49"/>
      <c r="BX65" s="49"/>
      <c r="BY65" s="49"/>
      <c r="BZ65" s="49"/>
      <c r="CA65" s="49"/>
      <c r="CB65" s="49"/>
      <c r="CC65" s="49"/>
      <c r="CD65" s="49"/>
      <c r="CE65" s="49"/>
      <c r="CF65" s="49"/>
      <c r="CG65" s="49"/>
      <c r="CH65" s="49"/>
      <c r="CI65" s="49"/>
      <c r="CJ65" s="49"/>
      <c r="CK65" s="49"/>
      <c r="CL65" s="49"/>
      <c r="CM65" s="49"/>
      <c r="CN65" s="49"/>
      <c r="CO65" s="49"/>
      <c r="CP65" s="49"/>
      <c r="CQ65" s="49"/>
      <c r="CR65" s="49"/>
      <c r="CS65" s="49"/>
      <c r="CT65" s="49"/>
      <c r="CU65" s="49"/>
      <c r="CV65" s="49"/>
      <c r="CW65" s="49"/>
      <c r="CX65" s="49"/>
      <c r="CY65" s="49"/>
      <c r="CZ65" s="49"/>
      <c r="DA65" s="49"/>
      <c r="DB65" s="49"/>
      <c r="DC65" s="49"/>
      <c r="DD65" s="49"/>
      <c r="DE65" s="49"/>
      <c r="DF65" s="49"/>
      <c r="DG65" s="49"/>
      <c r="DH65" s="49"/>
      <c r="DI65" s="49"/>
      <c r="DJ65" s="49"/>
      <c r="DK65" s="49"/>
      <c r="DL65" s="49"/>
      <c r="DM65" s="49"/>
      <c r="DN65" s="49"/>
      <c r="DO65" s="49"/>
      <c r="DP65" s="49"/>
      <c r="DQ65" s="49"/>
      <c r="DR65" s="49"/>
      <c r="DS65" s="49"/>
      <c r="DT65" s="49"/>
      <c r="DU65" s="49"/>
      <c r="DV65" s="49"/>
      <c r="DW65" s="49"/>
      <c r="DX65" s="49"/>
      <c r="DY65" s="49"/>
      <c r="DZ65" s="49"/>
      <c r="EA65" s="49"/>
      <c r="EB65" s="49"/>
      <c r="EC65" s="49"/>
      <c r="ED65" s="49"/>
      <c r="EE65" s="49"/>
      <c r="EF65" s="49"/>
      <c r="EG65" s="49"/>
      <c r="EH65" s="49"/>
      <c r="EI65" s="49"/>
      <c r="EJ65" s="49"/>
      <c r="EK65" s="49"/>
      <c r="EL65" s="49"/>
      <c r="EM65" s="49"/>
      <c r="EN65" s="49"/>
      <c r="EO65" s="49"/>
      <c r="EP65" s="49"/>
      <c r="EQ65" s="49"/>
      <c r="ER65" s="49"/>
      <c r="ES65" s="49"/>
      <c r="ET65" s="49"/>
      <c r="EU65" s="49"/>
      <c r="EV65" s="49"/>
      <c r="EW65" s="49"/>
      <c r="EX65" s="49"/>
      <c r="EY65" s="49"/>
      <c r="EZ65" s="49"/>
      <c r="FA65" s="49"/>
      <c r="FB65" s="49"/>
      <c r="FC65" s="49"/>
      <c r="FD65" s="49"/>
      <c r="FE65" s="49"/>
      <c r="FF65" s="49"/>
      <c r="FG65" s="49"/>
      <c r="FH65" s="49"/>
      <c r="FI65" s="49"/>
      <c r="FJ65" s="49"/>
      <c r="FK65" s="49"/>
      <c r="FL65" s="49"/>
      <c r="FM65" s="49"/>
      <c r="FN65" s="49"/>
      <c r="FO65" s="49"/>
      <c r="FP65" s="49"/>
      <c r="FQ65" s="49"/>
      <c r="FR65" s="49"/>
      <c r="FS65" s="49"/>
      <c r="FT65" s="49"/>
      <c r="FU65" s="49"/>
      <c r="FV65" s="49"/>
      <c r="FW65" s="49"/>
      <c r="FX65" t="s">
        <v>165</v>
      </c>
    </row>
    <row r="66" spans="1:180" x14ac:dyDescent="0.25">
      <c r="A66" t="s">
        <v>165</v>
      </c>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c r="AL66" s="49"/>
      <c r="AM66" s="49"/>
      <c r="AN66" s="49"/>
      <c r="AO66" s="49"/>
      <c r="AP66" s="49"/>
      <c r="AQ66" s="49"/>
      <c r="AR66" s="49"/>
      <c r="AS66" s="49"/>
      <c r="AT66" s="49"/>
      <c r="AU66" s="49"/>
      <c r="AV66" s="49"/>
      <c r="AW66" s="49"/>
      <c r="AX66" s="49"/>
      <c r="AY66" s="49"/>
      <c r="AZ66" s="49"/>
      <c r="BA66" s="49"/>
      <c r="BB66" s="49"/>
      <c r="BC66" s="49"/>
      <c r="BD66" s="49"/>
      <c r="BE66" s="49"/>
      <c r="BF66" s="49"/>
      <c r="BG66" s="49"/>
      <c r="BH66" s="49"/>
      <c r="BI66" s="49"/>
      <c r="BJ66" s="49"/>
      <c r="BK66" s="49"/>
      <c r="BL66" s="49"/>
      <c r="BM66" s="49"/>
      <c r="BN66" s="49"/>
      <c r="BO66" s="49"/>
      <c r="BP66" s="49"/>
      <c r="BQ66" s="49"/>
      <c r="BR66" s="49"/>
      <c r="BS66" s="49"/>
      <c r="BT66" s="49"/>
      <c r="BU66" s="49"/>
      <c r="BV66" s="49"/>
      <c r="BW66" s="49"/>
      <c r="BX66" s="49"/>
      <c r="BY66" s="49"/>
      <c r="BZ66" s="49"/>
      <c r="CA66" s="49"/>
      <c r="CB66" s="49"/>
      <c r="CC66" s="49"/>
      <c r="CD66" s="49"/>
      <c r="CE66" s="49"/>
      <c r="CF66" s="49"/>
      <c r="CG66" s="49"/>
      <c r="CH66" s="49"/>
      <c r="CI66" s="49"/>
      <c r="CJ66" s="49"/>
      <c r="CK66" s="49"/>
      <c r="CL66" s="49"/>
      <c r="CM66" s="49"/>
      <c r="CN66" s="49"/>
      <c r="CO66" s="49"/>
      <c r="CP66" s="49"/>
      <c r="CQ66" s="49"/>
      <c r="CR66" s="49"/>
      <c r="CS66" s="49"/>
      <c r="CT66" s="49"/>
      <c r="CU66" s="49"/>
      <c r="CV66" s="49"/>
      <c r="CW66" s="49"/>
      <c r="CX66" s="49"/>
      <c r="CY66" s="49"/>
      <c r="CZ66" s="49"/>
      <c r="DA66" s="49"/>
      <c r="DB66" s="49"/>
      <c r="DC66" s="49"/>
      <c r="DD66" s="49"/>
      <c r="DE66" s="49"/>
      <c r="DF66" s="49"/>
      <c r="DG66" s="49"/>
      <c r="DH66" s="49"/>
      <c r="DI66" s="49"/>
      <c r="DJ66" s="49"/>
      <c r="DK66" s="49"/>
      <c r="DL66" s="49"/>
      <c r="DM66" s="49"/>
      <c r="DN66" s="49"/>
      <c r="DO66" s="49"/>
      <c r="DP66" s="49"/>
      <c r="DQ66" s="49"/>
      <c r="DR66" s="49"/>
      <c r="DS66" s="49"/>
      <c r="DT66" s="49"/>
      <c r="DU66" s="49"/>
      <c r="DV66" s="49"/>
      <c r="DW66" s="49"/>
      <c r="DX66" s="49"/>
      <c r="DY66" s="49"/>
      <c r="DZ66" s="49"/>
      <c r="EA66" s="49"/>
      <c r="EB66" s="49"/>
      <c r="EC66" s="49"/>
      <c r="ED66" s="49"/>
      <c r="EE66" s="49"/>
      <c r="EF66" s="49"/>
      <c r="EG66" s="49"/>
      <c r="EH66" s="49"/>
      <c r="EI66" s="49"/>
      <c r="EJ66" s="49"/>
      <c r="EK66" s="49"/>
      <c r="EL66" s="49"/>
      <c r="EM66" s="49"/>
      <c r="EN66" s="49"/>
      <c r="EO66" s="49"/>
      <c r="EP66" s="49"/>
      <c r="EQ66" s="49"/>
      <c r="ER66" s="49"/>
      <c r="ES66" s="49"/>
      <c r="ET66" s="49"/>
      <c r="EU66" s="49"/>
      <c r="EV66" s="49"/>
      <c r="EW66" s="49"/>
      <c r="EX66" s="49"/>
      <c r="EY66" s="49"/>
      <c r="EZ66" s="49"/>
      <c r="FA66" s="49"/>
      <c r="FB66" s="49"/>
      <c r="FC66" s="49"/>
      <c r="FD66" s="49"/>
      <c r="FE66" s="49"/>
      <c r="FF66" s="49"/>
      <c r="FG66" s="49"/>
      <c r="FH66" s="49"/>
      <c r="FI66" s="49"/>
      <c r="FJ66" s="49"/>
      <c r="FK66" s="49"/>
      <c r="FL66" s="49"/>
      <c r="FM66" s="49"/>
      <c r="FN66" s="49"/>
      <c r="FO66" s="49"/>
      <c r="FP66" s="49"/>
      <c r="FQ66" s="49"/>
      <c r="FR66" s="49"/>
      <c r="FS66" s="49"/>
      <c r="FT66" s="49"/>
      <c r="FU66" s="49"/>
      <c r="FV66" s="49"/>
      <c r="FW66" s="49"/>
      <c r="FX66" t="s">
        <v>165</v>
      </c>
    </row>
    <row r="67" spans="1:180" x14ac:dyDescent="0.25">
      <c r="A67" t="s">
        <v>165</v>
      </c>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c r="AL67" s="49"/>
      <c r="AM67" s="49"/>
      <c r="AN67" s="49"/>
      <c r="AO67" s="49"/>
      <c r="AP67" s="49"/>
      <c r="AQ67" s="49"/>
      <c r="AR67" s="49"/>
      <c r="AS67" s="49"/>
      <c r="AT67" s="49"/>
      <c r="AU67" s="49"/>
      <c r="AV67" s="49"/>
      <c r="AW67" s="49"/>
      <c r="AX67" s="49"/>
      <c r="AY67" s="49"/>
      <c r="AZ67" s="49"/>
      <c r="BA67" s="49"/>
      <c r="BB67" s="49"/>
      <c r="BC67" s="49"/>
      <c r="BD67" s="49"/>
      <c r="BE67" s="49"/>
      <c r="BF67" s="49"/>
      <c r="BG67" s="49"/>
      <c r="BH67" s="49"/>
      <c r="BI67" s="49"/>
      <c r="BJ67" s="49"/>
      <c r="BK67" s="49"/>
      <c r="BL67" s="49"/>
      <c r="BM67" s="49"/>
      <c r="BN67" s="49"/>
      <c r="BO67" s="49"/>
      <c r="BP67" s="49"/>
      <c r="BQ67" s="49"/>
      <c r="BR67" s="49"/>
      <c r="BS67" s="49"/>
      <c r="BT67" s="49"/>
      <c r="BU67" s="49"/>
      <c r="BV67" s="49"/>
      <c r="BW67" s="49"/>
      <c r="BX67" s="49"/>
      <c r="BY67" s="49"/>
      <c r="BZ67" s="49"/>
      <c r="CA67" s="49"/>
      <c r="CB67" s="49"/>
      <c r="CC67" s="49"/>
      <c r="CD67" s="49"/>
      <c r="CE67" s="49"/>
      <c r="CF67" s="49"/>
      <c r="CG67" s="49"/>
      <c r="CH67" s="49"/>
      <c r="CI67" s="49"/>
      <c r="CJ67" s="49"/>
      <c r="CK67" s="49"/>
      <c r="CL67" s="49"/>
      <c r="CM67" s="49"/>
      <c r="CN67" s="49"/>
      <c r="CO67" s="49"/>
      <c r="CP67" s="49"/>
      <c r="CQ67" s="49"/>
      <c r="CR67" s="49"/>
      <c r="CS67" s="49"/>
      <c r="CT67" s="49"/>
      <c r="CU67" s="49"/>
      <c r="CV67" s="49"/>
      <c r="CW67" s="49"/>
      <c r="CX67" s="49"/>
      <c r="CY67" s="49"/>
      <c r="CZ67" s="49"/>
      <c r="DA67" s="49"/>
      <c r="DB67" s="49"/>
      <c r="DC67" s="49"/>
      <c r="DD67" s="49"/>
      <c r="DE67" s="49"/>
      <c r="DF67" s="49"/>
      <c r="DG67" s="49"/>
      <c r="DH67" s="49"/>
      <c r="DI67" s="49"/>
      <c r="DJ67" s="49"/>
      <c r="DK67" s="49"/>
      <c r="DL67" s="49"/>
      <c r="DM67" s="49"/>
      <c r="DN67" s="49"/>
      <c r="DO67" s="49"/>
      <c r="DP67" s="49"/>
      <c r="DQ67" s="49"/>
      <c r="DR67" s="49"/>
      <c r="DS67" s="49"/>
      <c r="DT67" s="49"/>
      <c r="DU67" s="49"/>
      <c r="DV67" s="49"/>
      <c r="DW67" s="49"/>
      <c r="DX67" s="49"/>
      <c r="DY67" s="49"/>
      <c r="DZ67" s="49"/>
      <c r="EA67" s="49"/>
      <c r="EB67" s="49"/>
      <c r="EC67" s="49"/>
      <c r="ED67" s="49"/>
      <c r="EE67" s="49"/>
      <c r="EF67" s="49"/>
      <c r="EG67" s="49"/>
      <c r="EH67" s="49"/>
      <c r="EI67" s="49"/>
      <c r="EJ67" s="49"/>
      <c r="EK67" s="49"/>
      <c r="EL67" s="49"/>
      <c r="EM67" s="49"/>
      <c r="EN67" s="49"/>
      <c r="EO67" s="49"/>
      <c r="EP67" s="49"/>
      <c r="EQ67" s="49"/>
      <c r="ER67" s="49"/>
      <c r="ES67" s="49"/>
      <c r="ET67" s="49"/>
      <c r="EU67" s="49"/>
      <c r="EV67" s="49"/>
      <c r="EW67" s="49"/>
      <c r="EX67" s="49"/>
      <c r="EY67" s="49"/>
      <c r="EZ67" s="49"/>
      <c r="FA67" s="49"/>
      <c r="FB67" s="49"/>
      <c r="FC67" s="49"/>
      <c r="FD67" s="49"/>
      <c r="FE67" s="49"/>
      <c r="FF67" s="49"/>
      <c r="FG67" s="49"/>
      <c r="FH67" s="49"/>
      <c r="FI67" s="49"/>
      <c r="FJ67" s="49"/>
      <c r="FK67" s="49"/>
      <c r="FL67" s="49"/>
      <c r="FM67" s="49"/>
      <c r="FN67" s="49"/>
      <c r="FO67" s="49"/>
      <c r="FP67" s="49"/>
      <c r="FQ67" s="49"/>
      <c r="FR67" s="49"/>
      <c r="FS67" s="49"/>
      <c r="FT67" s="49"/>
      <c r="FU67" s="49"/>
      <c r="FV67" s="49"/>
      <c r="FW67" s="49"/>
      <c r="FX67" t="s">
        <v>165</v>
      </c>
    </row>
    <row r="68" spans="1:180" x14ac:dyDescent="0.25">
      <c r="A68" t="s">
        <v>165</v>
      </c>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c r="AV68" s="49"/>
      <c r="AW68" s="49"/>
      <c r="AX68" s="49"/>
      <c r="AY68" s="49"/>
      <c r="AZ68" s="49"/>
      <c r="BA68" s="49"/>
      <c r="BB68" s="49"/>
      <c r="BC68" s="49"/>
      <c r="BD68" s="49"/>
      <c r="BE68" s="49"/>
      <c r="BF68" s="49"/>
      <c r="BG68" s="49"/>
      <c r="BH68" s="49"/>
      <c r="BI68" s="49"/>
      <c r="BJ68" s="49"/>
      <c r="BK68" s="49"/>
      <c r="BL68" s="49"/>
      <c r="BM68" s="49"/>
      <c r="BN68" s="49"/>
      <c r="BO68" s="49"/>
      <c r="BP68" s="49"/>
      <c r="BQ68" s="49"/>
      <c r="BR68" s="49"/>
      <c r="BS68" s="49"/>
      <c r="BT68" s="49"/>
      <c r="BU68" s="49"/>
      <c r="BV68" s="49"/>
      <c r="BW68" s="49"/>
      <c r="BX68" s="49"/>
      <c r="BY68" s="49"/>
      <c r="BZ68" s="49"/>
      <c r="CA68" s="49"/>
      <c r="CB68" s="49"/>
      <c r="CC68" s="49"/>
      <c r="CD68" s="49"/>
      <c r="CE68" s="49"/>
      <c r="CF68" s="49"/>
      <c r="CG68" s="49"/>
      <c r="CH68" s="49"/>
      <c r="CI68" s="49"/>
      <c r="CJ68" s="49"/>
      <c r="CK68" s="49"/>
      <c r="CL68" s="49"/>
      <c r="CM68" s="49"/>
      <c r="CN68" s="49"/>
      <c r="CO68" s="49"/>
      <c r="CP68" s="49"/>
      <c r="CQ68" s="49"/>
      <c r="CR68" s="49"/>
      <c r="CS68" s="49"/>
      <c r="CT68" s="49"/>
      <c r="CU68" s="49"/>
      <c r="CV68" s="49"/>
      <c r="CW68" s="49"/>
      <c r="CX68" s="49"/>
      <c r="CY68" s="49"/>
      <c r="CZ68" s="49"/>
      <c r="DA68" s="49"/>
      <c r="DB68" s="49"/>
      <c r="DC68" s="49"/>
      <c r="DD68" s="49"/>
      <c r="DE68" s="49"/>
      <c r="DF68" s="49"/>
      <c r="DG68" s="49"/>
      <c r="DH68" s="49"/>
      <c r="DI68" s="49"/>
      <c r="DJ68" s="49"/>
      <c r="DK68" s="49"/>
      <c r="DL68" s="49"/>
      <c r="DM68" s="49"/>
      <c r="DN68" s="49"/>
      <c r="DO68" s="49"/>
      <c r="DP68" s="49"/>
      <c r="DQ68" s="49"/>
      <c r="DR68" s="49"/>
      <c r="DS68" s="49"/>
      <c r="DT68" s="49"/>
      <c r="DU68" s="49"/>
      <c r="DV68" s="49"/>
      <c r="DW68" s="49"/>
      <c r="DX68" s="49"/>
      <c r="DY68" s="49"/>
      <c r="DZ68" s="49"/>
      <c r="EA68" s="49"/>
      <c r="EB68" s="49"/>
      <c r="EC68" s="49"/>
      <c r="ED68" s="49"/>
      <c r="EE68" s="49"/>
      <c r="EF68" s="49"/>
      <c r="EG68" s="49"/>
      <c r="EH68" s="49"/>
      <c r="EI68" s="49"/>
      <c r="EJ68" s="49"/>
      <c r="EK68" s="49"/>
      <c r="EL68" s="49"/>
      <c r="EM68" s="49"/>
      <c r="EN68" s="49"/>
      <c r="EO68" s="49"/>
      <c r="EP68" s="49"/>
      <c r="EQ68" s="49"/>
      <c r="ER68" s="49"/>
      <c r="ES68" s="49"/>
      <c r="ET68" s="49"/>
      <c r="EU68" s="49"/>
      <c r="EV68" s="49"/>
      <c r="EW68" s="49"/>
      <c r="EX68" s="49"/>
      <c r="EY68" s="49"/>
      <c r="EZ68" s="49"/>
      <c r="FA68" s="49"/>
      <c r="FB68" s="49"/>
      <c r="FC68" s="49"/>
      <c r="FD68" s="49"/>
      <c r="FE68" s="49"/>
      <c r="FF68" s="49"/>
      <c r="FG68" s="49"/>
      <c r="FH68" s="49"/>
      <c r="FI68" s="49"/>
      <c r="FJ68" s="49"/>
      <c r="FK68" s="49"/>
      <c r="FL68" s="49"/>
      <c r="FM68" s="49"/>
      <c r="FN68" s="49"/>
      <c r="FO68" s="49"/>
      <c r="FP68" s="49"/>
      <c r="FQ68" s="49"/>
      <c r="FR68" s="49"/>
      <c r="FS68" s="49"/>
      <c r="FT68" s="49"/>
      <c r="FU68" s="49"/>
      <c r="FV68" s="49"/>
      <c r="FW68" s="49"/>
      <c r="FX68" t="s">
        <v>165</v>
      </c>
    </row>
    <row r="69" spans="1:180" x14ac:dyDescent="0.25">
      <c r="A69" t="s">
        <v>165</v>
      </c>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c r="AL69" s="49"/>
      <c r="AM69" s="49"/>
      <c r="AN69" s="49"/>
      <c r="AO69" s="49"/>
      <c r="AP69" s="49"/>
      <c r="AQ69" s="49"/>
      <c r="AR69" s="49"/>
      <c r="AS69" s="49"/>
      <c r="AT69" s="49"/>
      <c r="AU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49"/>
      <c r="BU69" s="49"/>
      <c r="BV69" s="49"/>
      <c r="BW69" s="49"/>
      <c r="BX69" s="49"/>
      <c r="BY69" s="49"/>
      <c r="BZ69" s="49"/>
      <c r="CA69" s="49"/>
      <c r="CB69" s="49"/>
      <c r="CC69" s="49"/>
      <c r="CD69" s="49"/>
      <c r="CE69" s="49"/>
      <c r="CF69" s="49"/>
      <c r="CG69" s="49"/>
      <c r="CH69" s="49"/>
      <c r="CI69" s="49"/>
      <c r="CJ69" s="49"/>
      <c r="CK69" s="49"/>
      <c r="CL69" s="49"/>
      <c r="CM69" s="49"/>
      <c r="CN69" s="49"/>
      <c r="CO69" s="49"/>
      <c r="CP69" s="49"/>
      <c r="CQ69" s="49"/>
      <c r="CR69" s="49"/>
      <c r="CS69" s="49"/>
      <c r="CT69" s="49"/>
      <c r="CU69" s="49"/>
      <c r="CV69" s="49"/>
      <c r="CW69" s="49"/>
      <c r="CX69" s="49"/>
      <c r="CY69" s="49"/>
      <c r="CZ69" s="49"/>
      <c r="DA69" s="49"/>
      <c r="DB69" s="49"/>
      <c r="DC69" s="49"/>
      <c r="DD69" s="49"/>
      <c r="DE69" s="49"/>
      <c r="DF69" s="49"/>
      <c r="DG69" s="49"/>
      <c r="DH69" s="49"/>
      <c r="DI69" s="49"/>
      <c r="DJ69" s="49"/>
      <c r="DK69" s="49"/>
      <c r="DL69" s="49"/>
      <c r="DM69" s="49"/>
      <c r="DN69" s="49"/>
      <c r="DO69" s="49"/>
      <c r="DP69" s="49"/>
      <c r="DQ69" s="49"/>
      <c r="DR69" s="49"/>
      <c r="DS69" s="49"/>
      <c r="DT69" s="49"/>
      <c r="DU69" s="49"/>
      <c r="DV69" s="49"/>
      <c r="DW69" s="49"/>
      <c r="DX69" s="49"/>
      <c r="DY69" s="49"/>
      <c r="DZ69" s="49"/>
      <c r="EA69" s="49"/>
      <c r="EB69" s="49"/>
      <c r="EC69" s="49"/>
      <c r="ED69" s="49"/>
      <c r="EE69" s="49"/>
      <c r="EF69" s="49"/>
      <c r="EG69" s="49"/>
      <c r="EH69" s="49"/>
      <c r="EI69" s="49"/>
      <c r="EJ69" s="49"/>
      <c r="EK69" s="49"/>
      <c r="EL69" s="49"/>
      <c r="EM69" s="49"/>
      <c r="EN69" s="49"/>
      <c r="EO69" s="49"/>
      <c r="EP69" s="49"/>
      <c r="EQ69" s="49"/>
      <c r="ER69" s="49"/>
      <c r="ES69" s="49"/>
      <c r="ET69" s="49"/>
      <c r="EU69" s="49"/>
      <c r="EV69" s="49"/>
      <c r="EW69" s="49"/>
      <c r="EX69" s="49"/>
      <c r="EY69" s="49"/>
      <c r="EZ69" s="49"/>
      <c r="FA69" s="49"/>
      <c r="FB69" s="49"/>
      <c r="FC69" s="49"/>
      <c r="FD69" s="49"/>
      <c r="FE69" s="49"/>
      <c r="FF69" s="49"/>
      <c r="FG69" s="49"/>
      <c r="FH69" s="49"/>
      <c r="FI69" s="49"/>
      <c r="FJ69" s="49"/>
      <c r="FK69" s="49"/>
      <c r="FL69" s="49"/>
      <c r="FM69" s="49"/>
      <c r="FN69" s="49"/>
      <c r="FO69" s="49"/>
      <c r="FP69" s="49"/>
      <c r="FQ69" s="49"/>
      <c r="FR69" s="49"/>
      <c r="FS69" s="49"/>
      <c r="FT69" s="49"/>
      <c r="FU69" s="49"/>
      <c r="FV69" s="49"/>
      <c r="FW69" s="49"/>
      <c r="FX69" t="s">
        <v>165</v>
      </c>
    </row>
    <row r="70" spans="1:180" x14ac:dyDescent="0.25">
      <c r="A70" t="s">
        <v>165</v>
      </c>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c r="BG70" s="49"/>
      <c r="BH70" s="49"/>
      <c r="BI70" s="49"/>
      <c r="BJ70" s="49"/>
      <c r="BK70" s="49"/>
      <c r="BL70" s="49"/>
      <c r="BM70" s="49"/>
      <c r="BN70" s="49"/>
      <c r="BO70" s="49"/>
      <c r="BP70" s="49"/>
      <c r="BQ70" s="49"/>
      <c r="BR70" s="49"/>
      <c r="BS70" s="49"/>
      <c r="BT70" s="49"/>
      <c r="BU70" s="49"/>
      <c r="BV70" s="49"/>
      <c r="BW70" s="49"/>
      <c r="BX70" s="49"/>
      <c r="BY70" s="49"/>
      <c r="BZ70" s="49"/>
      <c r="CA70" s="49"/>
      <c r="CB70" s="49"/>
      <c r="CC70" s="49"/>
      <c r="CD70" s="49"/>
      <c r="CE70" s="49"/>
      <c r="CF70" s="49"/>
      <c r="CG70" s="49"/>
      <c r="CH70" s="49"/>
      <c r="CI70" s="49"/>
      <c r="CJ70" s="49"/>
      <c r="CK70" s="49"/>
      <c r="CL70" s="49"/>
      <c r="CM70" s="49"/>
      <c r="CN70" s="49"/>
      <c r="CO70" s="49"/>
      <c r="CP70" s="49"/>
      <c r="CQ70" s="49"/>
      <c r="CR70" s="49"/>
      <c r="CS70" s="49"/>
      <c r="CT70" s="49"/>
      <c r="CU70" s="49"/>
      <c r="CV70" s="49"/>
      <c r="CW70" s="49"/>
      <c r="CX70" s="49"/>
      <c r="CY70" s="49"/>
      <c r="CZ70" s="49"/>
      <c r="DA70" s="49"/>
      <c r="DB70" s="49"/>
      <c r="DC70" s="49"/>
      <c r="DD70" s="49"/>
      <c r="DE70" s="49"/>
      <c r="DF70" s="49"/>
      <c r="DG70" s="49"/>
      <c r="DH70" s="49"/>
      <c r="DI70" s="49"/>
      <c r="DJ70" s="49"/>
      <c r="DK70" s="49"/>
      <c r="DL70" s="49"/>
      <c r="DM70" s="49"/>
      <c r="DN70" s="49"/>
      <c r="DO70" s="49"/>
      <c r="DP70" s="49"/>
      <c r="DQ70" s="49"/>
      <c r="DR70" s="49"/>
      <c r="DS70" s="49"/>
      <c r="DT70" s="49"/>
      <c r="DU70" s="49"/>
      <c r="DV70" s="49"/>
      <c r="DW70" s="49"/>
      <c r="DX70" s="49"/>
      <c r="DY70" s="49"/>
      <c r="DZ70" s="49"/>
      <c r="EA70" s="49"/>
      <c r="EB70" s="49"/>
      <c r="EC70" s="49"/>
      <c r="ED70" s="49"/>
      <c r="EE70" s="49"/>
      <c r="EF70" s="49"/>
      <c r="EG70" s="49"/>
      <c r="EH70" s="49"/>
      <c r="EI70" s="49"/>
      <c r="EJ70" s="49"/>
      <c r="EK70" s="49"/>
      <c r="EL70" s="49"/>
      <c r="EM70" s="49"/>
      <c r="EN70" s="49"/>
      <c r="EO70" s="49"/>
      <c r="EP70" s="49"/>
      <c r="EQ70" s="49"/>
      <c r="ER70" s="49"/>
      <c r="ES70" s="49"/>
      <c r="ET70" s="49"/>
      <c r="EU70" s="49"/>
      <c r="EV70" s="49"/>
      <c r="EW70" s="49"/>
      <c r="EX70" s="49"/>
      <c r="EY70" s="49"/>
      <c r="EZ70" s="49"/>
      <c r="FA70" s="49"/>
      <c r="FB70" s="49"/>
      <c r="FC70" s="49"/>
      <c r="FD70" s="49"/>
      <c r="FE70" s="49"/>
      <c r="FF70" s="49"/>
      <c r="FG70" s="49"/>
      <c r="FH70" s="49"/>
      <c r="FI70" s="49"/>
      <c r="FJ70" s="49"/>
      <c r="FK70" s="49"/>
      <c r="FL70" s="49"/>
      <c r="FM70" s="49"/>
      <c r="FN70" s="49"/>
      <c r="FO70" s="49"/>
      <c r="FP70" s="49"/>
      <c r="FQ70" s="49"/>
      <c r="FR70" s="49"/>
      <c r="FS70" s="49"/>
      <c r="FT70" s="49"/>
      <c r="FU70" s="49"/>
      <c r="FV70" s="49"/>
      <c r="FW70" s="49"/>
      <c r="FX70" t="s">
        <v>165</v>
      </c>
    </row>
    <row r="71" spans="1:180" x14ac:dyDescent="0.25">
      <c r="A71" t="s">
        <v>165</v>
      </c>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c r="AL71" s="49"/>
      <c r="AM71" s="49"/>
      <c r="AN71" s="49"/>
      <c r="AO71" s="49"/>
      <c r="AP71" s="49"/>
      <c r="AQ71" s="49"/>
      <c r="AR71" s="49"/>
      <c r="AS71" s="49"/>
      <c r="AT71" s="49"/>
      <c r="AU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49"/>
      <c r="BU71" s="49"/>
      <c r="BV71" s="49"/>
      <c r="BW71" s="49"/>
      <c r="BX71" s="49"/>
      <c r="BY71" s="49"/>
      <c r="BZ71" s="49"/>
      <c r="CA71" s="49"/>
      <c r="CB71" s="49"/>
      <c r="CC71" s="49"/>
      <c r="CD71" s="49"/>
      <c r="CE71" s="49"/>
      <c r="CF71" s="49"/>
      <c r="CG71" s="49"/>
      <c r="CH71" s="49"/>
      <c r="CI71" s="49"/>
      <c r="CJ71" s="49"/>
      <c r="CK71" s="49"/>
      <c r="CL71" s="49"/>
      <c r="CM71" s="49"/>
      <c r="CN71" s="49"/>
      <c r="CO71" s="49"/>
      <c r="CP71" s="49"/>
      <c r="CQ71" s="49"/>
      <c r="CR71" s="49"/>
      <c r="CS71" s="49"/>
      <c r="CT71" s="49"/>
      <c r="CU71" s="49"/>
      <c r="CV71" s="49"/>
      <c r="CW71" s="49"/>
      <c r="CX71" s="49"/>
      <c r="CY71" s="49"/>
      <c r="CZ71" s="49"/>
      <c r="DA71" s="49"/>
      <c r="DB71" s="49"/>
      <c r="DC71" s="49"/>
      <c r="DD71" s="49"/>
      <c r="DE71" s="49"/>
      <c r="DF71" s="49"/>
      <c r="DG71" s="49"/>
      <c r="DH71" s="49"/>
      <c r="DI71" s="49"/>
      <c r="DJ71" s="49"/>
      <c r="DK71" s="49"/>
      <c r="DL71" s="49"/>
      <c r="DM71" s="49"/>
      <c r="DN71" s="49"/>
      <c r="DO71" s="49"/>
      <c r="DP71" s="49"/>
      <c r="DQ71" s="49"/>
      <c r="DR71" s="49"/>
      <c r="DS71" s="49"/>
      <c r="DT71" s="49"/>
      <c r="DU71" s="49"/>
      <c r="DV71" s="49"/>
      <c r="DW71" s="49"/>
      <c r="DX71" s="49"/>
      <c r="DY71" s="49"/>
      <c r="DZ71" s="49"/>
      <c r="EA71" s="49"/>
      <c r="EB71" s="49"/>
      <c r="EC71" s="49"/>
      <c r="ED71" s="49"/>
      <c r="EE71" s="49"/>
      <c r="EF71" s="49"/>
      <c r="EG71" s="49"/>
      <c r="EH71" s="49"/>
      <c r="EI71" s="49"/>
      <c r="EJ71" s="49"/>
      <c r="EK71" s="49"/>
      <c r="EL71" s="49"/>
      <c r="EM71" s="49"/>
      <c r="EN71" s="49"/>
      <c r="EO71" s="49"/>
      <c r="EP71" s="49"/>
      <c r="EQ71" s="49"/>
      <c r="ER71" s="49"/>
      <c r="ES71" s="49"/>
      <c r="ET71" s="49"/>
      <c r="EU71" s="49"/>
      <c r="EV71" s="49"/>
      <c r="EW71" s="49"/>
      <c r="EX71" s="49"/>
      <c r="EY71" s="49"/>
      <c r="EZ71" s="49"/>
      <c r="FA71" s="49"/>
      <c r="FB71" s="49"/>
      <c r="FC71" s="49"/>
      <c r="FD71" s="49"/>
      <c r="FE71" s="49"/>
      <c r="FF71" s="49"/>
      <c r="FG71" s="49"/>
      <c r="FH71" s="49"/>
      <c r="FI71" s="49"/>
      <c r="FJ71" s="49"/>
      <c r="FK71" s="49"/>
      <c r="FL71" s="49"/>
      <c r="FM71" s="49"/>
      <c r="FN71" s="49"/>
      <c r="FO71" s="49"/>
      <c r="FP71" s="49"/>
      <c r="FQ71" s="49"/>
      <c r="FR71" s="49"/>
      <c r="FS71" s="49"/>
      <c r="FT71" s="49"/>
      <c r="FU71" s="49"/>
      <c r="FV71" s="49"/>
      <c r="FW71" s="49"/>
      <c r="FX71" t="s">
        <v>165</v>
      </c>
    </row>
    <row r="72" spans="1:180" x14ac:dyDescent="0.25">
      <c r="A72" t="s">
        <v>165</v>
      </c>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c r="AL72" s="49"/>
      <c r="AM72" s="49"/>
      <c r="AN72" s="49"/>
      <c r="AO72" s="49"/>
      <c r="AP72" s="49"/>
      <c r="AQ72" s="49"/>
      <c r="AR72" s="49"/>
      <c r="AS72" s="49"/>
      <c r="AT72" s="49"/>
      <c r="AU72" s="49"/>
      <c r="AV72" s="49"/>
      <c r="AW72" s="49"/>
      <c r="AX72" s="49"/>
      <c r="AY72" s="49"/>
      <c r="AZ72" s="49"/>
      <c r="BA72" s="49"/>
      <c r="BB72" s="49"/>
      <c r="BC72" s="49"/>
      <c r="BD72" s="49"/>
      <c r="BE72" s="49"/>
      <c r="BF72" s="49"/>
      <c r="BG72" s="49"/>
      <c r="BH72" s="49"/>
      <c r="BI72" s="49"/>
      <c r="BJ72" s="49"/>
      <c r="BK72" s="49"/>
      <c r="BL72" s="49"/>
      <c r="BM72" s="49"/>
      <c r="BN72" s="49"/>
      <c r="BO72" s="49"/>
      <c r="BP72" s="49"/>
      <c r="BQ72" s="49"/>
      <c r="BR72" s="49"/>
      <c r="BS72" s="49"/>
      <c r="BT72" s="49"/>
      <c r="BU72" s="49"/>
      <c r="BV72" s="49"/>
      <c r="BW72" s="49"/>
      <c r="BX72" s="49"/>
      <c r="BY72" s="49"/>
      <c r="BZ72" s="49"/>
      <c r="CA72" s="49"/>
      <c r="CB72" s="49"/>
      <c r="CC72" s="49"/>
      <c r="CD72" s="49"/>
      <c r="CE72" s="49"/>
      <c r="CF72" s="49"/>
      <c r="CG72" s="49"/>
      <c r="CH72" s="49"/>
      <c r="CI72" s="49"/>
      <c r="CJ72" s="49"/>
      <c r="CK72" s="49"/>
      <c r="CL72" s="49"/>
      <c r="CM72" s="49"/>
      <c r="CN72" s="49"/>
      <c r="CO72" s="49"/>
      <c r="CP72" s="49"/>
      <c r="CQ72" s="49"/>
      <c r="CR72" s="49"/>
      <c r="CS72" s="49"/>
      <c r="CT72" s="49"/>
      <c r="CU72" s="49"/>
      <c r="CV72" s="49"/>
      <c r="CW72" s="49"/>
      <c r="CX72" s="49"/>
      <c r="CY72" s="49"/>
      <c r="CZ72" s="49"/>
      <c r="DA72" s="49"/>
      <c r="DB72" s="49"/>
      <c r="DC72" s="49"/>
      <c r="DD72" s="49"/>
      <c r="DE72" s="49"/>
      <c r="DF72" s="49"/>
      <c r="DG72" s="49"/>
      <c r="DH72" s="49"/>
      <c r="DI72" s="49"/>
      <c r="DJ72" s="49"/>
      <c r="DK72" s="49"/>
      <c r="DL72" s="49"/>
      <c r="DM72" s="49"/>
      <c r="DN72" s="49"/>
      <c r="DO72" s="49"/>
      <c r="DP72" s="49"/>
      <c r="DQ72" s="49"/>
      <c r="DR72" s="49"/>
      <c r="DS72" s="49"/>
      <c r="DT72" s="49"/>
      <c r="DU72" s="49"/>
      <c r="DV72" s="49"/>
      <c r="DW72" s="49"/>
      <c r="DX72" s="49"/>
      <c r="DY72" s="49"/>
      <c r="DZ72" s="49"/>
      <c r="EA72" s="49"/>
      <c r="EB72" s="49"/>
      <c r="EC72" s="49"/>
      <c r="ED72" s="49"/>
      <c r="EE72" s="49"/>
      <c r="EF72" s="49"/>
      <c r="EG72" s="49"/>
      <c r="EH72" s="49"/>
      <c r="EI72" s="49"/>
      <c r="EJ72" s="49"/>
      <c r="EK72" s="49"/>
      <c r="EL72" s="49"/>
      <c r="EM72" s="49"/>
      <c r="EN72" s="49"/>
      <c r="EO72" s="49"/>
      <c r="EP72" s="49"/>
      <c r="EQ72" s="49"/>
      <c r="ER72" s="49"/>
      <c r="ES72" s="49"/>
      <c r="ET72" s="49"/>
      <c r="EU72" s="49"/>
      <c r="EV72" s="49"/>
      <c r="EW72" s="49"/>
      <c r="EX72" s="49"/>
      <c r="EY72" s="49"/>
      <c r="EZ72" s="49"/>
      <c r="FA72" s="49"/>
      <c r="FB72" s="49"/>
      <c r="FC72" s="49"/>
      <c r="FD72" s="49"/>
      <c r="FE72" s="49"/>
      <c r="FF72" s="49"/>
      <c r="FG72" s="49"/>
      <c r="FH72" s="49"/>
      <c r="FI72" s="49"/>
      <c r="FJ72" s="49"/>
      <c r="FK72" s="49"/>
      <c r="FL72" s="49"/>
      <c r="FM72" s="49"/>
      <c r="FN72" s="49"/>
      <c r="FO72" s="49"/>
      <c r="FP72" s="49"/>
      <c r="FQ72" s="49"/>
      <c r="FR72" s="49"/>
      <c r="FS72" s="49"/>
      <c r="FT72" s="49"/>
      <c r="FU72" s="49"/>
      <c r="FV72" s="49"/>
      <c r="FW72" s="49"/>
      <c r="FX72" t="s">
        <v>165</v>
      </c>
    </row>
    <row r="73" spans="1:180" x14ac:dyDescent="0.25">
      <c r="A73" t="s">
        <v>165</v>
      </c>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c r="AL73" s="49"/>
      <c r="AM73" s="49"/>
      <c r="AN73" s="49"/>
      <c r="AO73" s="49"/>
      <c r="AP73" s="49"/>
      <c r="AQ73" s="49"/>
      <c r="AR73" s="49"/>
      <c r="AS73" s="49"/>
      <c r="AT73" s="49"/>
      <c r="AU73" s="49"/>
      <c r="AV73" s="49"/>
      <c r="AW73" s="49"/>
      <c r="AX73" s="49"/>
      <c r="AY73" s="49"/>
      <c r="AZ73" s="49"/>
      <c r="BA73" s="49"/>
      <c r="BB73" s="49"/>
      <c r="BC73" s="49"/>
      <c r="BD73" s="49"/>
      <c r="BE73" s="49"/>
      <c r="BF73" s="49"/>
      <c r="BG73" s="49"/>
      <c r="BH73" s="49"/>
      <c r="BI73" s="49"/>
      <c r="BJ73" s="49"/>
      <c r="BK73" s="49"/>
      <c r="BL73" s="49"/>
      <c r="BM73" s="49"/>
      <c r="BN73" s="49"/>
      <c r="BO73" s="49"/>
      <c r="BP73" s="49"/>
      <c r="BQ73" s="49"/>
      <c r="BR73" s="49"/>
      <c r="BS73" s="49"/>
      <c r="BT73" s="49"/>
      <c r="BU73" s="49"/>
      <c r="BV73" s="49"/>
      <c r="BW73" s="49"/>
      <c r="BX73" s="49"/>
      <c r="BY73" s="49"/>
      <c r="BZ73" s="49"/>
      <c r="CA73" s="49"/>
      <c r="CB73" s="49"/>
      <c r="CC73" s="49"/>
      <c r="CD73" s="49"/>
      <c r="CE73" s="49"/>
      <c r="CF73" s="49"/>
      <c r="CG73" s="49"/>
      <c r="CH73" s="49"/>
      <c r="CI73" s="49"/>
      <c r="CJ73" s="49"/>
      <c r="CK73" s="49"/>
      <c r="CL73" s="49"/>
      <c r="CM73" s="49"/>
      <c r="CN73" s="49"/>
      <c r="CO73" s="49"/>
      <c r="CP73" s="49"/>
      <c r="CQ73" s="49"/>
      <c r="CR73" s="49"/>
      <c r="CS73" s="49"/>
      <c r="CT73" s="49"/>
      <c r="CU73" s="49"/>
      <c r="CV73" s="49"/>
      <c r="CW73" s="49"/>
      <c r="CX73" s="49"/>
      <c r="CY73" s="49"/>
      <c r="CZ73" s="49"/>
      <c r="DA73" s="49"/>
      <c r="DB73" s="49"/>
      <c r="DC73" s="49"/>
      <c r="DD73" s="49"/>
      <c r="DE73" s="49"/>
      <c r="DF73" s="49"/>
      <c r="DG73" s="49"/>
      <c r="DH73" s="49"/>
      <c r="DI73" s="49"/>
      <c r="DJ73" s="49"/>
      <c r="DK73" s="49"/>
      <c r="DL73" s="49"/>
      <c r="DM73" s="49"/>
      <c r="DN73" s="49"/>
      <c r="DO73" s="49"/>
      <c r="DP73" s="49"/>
      <c r="DQ73" s="49"/>
      <c r="DR73" s="49"/>
      <c r="DS73" s="49"/>
      <c r="DT73" s="49"/>
      <c r="DU73" s="49"/>
      <c r="DV73" s="49"/>
      <c r="DW73" s="49"/>
      <c r="DX73" s="49"/>
      <c r="DY73" s="49"/>
      <c r="DZ73" s="49"/>
      <c r="EA73" s="49"/>
      <c r="EB73" s="49"/>
      <c r="EC73" s="49"/>
      <c r="ED73" s="49"/>
      <c r="EE73" s="49"/>
      <c r="EF73" s="49"/>
      <c r="EG73" s="49"/>
      <c r="EH73" s="49"/>
      <c r="EI73" s="49"/>
      <c r="EJ73" s="49"/>
      <c r="EK73" s="49"/>
      <c r="EL73" s="49"/>
      <c r="EM73" s="49"/>
      <c r="EN73" s="49"/>
      <c r="EO73" s="49"/>
      <c r="EP73" s="49"/>
      <c r="EQ73" s="49"/>
      <c r="ER73" s="49"/>
      <c r="ES73" s="49"/>
      <c r="ET73" s="49"/>
      <c r="EU73" s="49"/>
      <c r="EV73" s="49"/>
      <c r="EW73" s="49"/>
      <c r="EX73" s="49"/>
      <c r="EY73" s="49"/>
      <c r="EZ73" s="49"/>
      <c r="FA73" s="49"/>
      <c r="FB73" s="49"/>
      <c r="FC73" s="49"/>
      <c r="FD73" s="49"/>
      <c r="FE73" s="49"/>
      <c r="FF73" s="49"/>
      <c r="FG73" s="49"/>
      <c r="FH73" s="49"/>
      <c r="FI73" s="49"/>
      <c r="FJ73" s="49"/>
      <c r="FK73" s="49"/>
      <c r="FL73" s="49"/>
      <c r="FM73" s="49"/>
      <c r="FN73" s="49"/>
      <c r="FO73" s="49"/>
      <c r="FP73" s="49"/>
      <c r="FQ73" s="49"/>
      <c r="FR73" s="49"/>
      <c r="FS73" s="49"/>
      <c r="FT73" s="49"/>
      <c r="FU73" s="49"/>
      <c r="FV73" s="49"/>
      <c r="FW73" s="49"/>
      <c r="FX73" t="s">
        <v>165</v>
      </c>
    </row>
    <row r="74" spans="1:180" x14ac:dyDescent="0.25">
      <c r="A74" t="s">
        <v>165</v>
      </c>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c r="AL74" s="49"/>
      <c r="AM74" s="49"/>
      <c r="AN74" s="49"/>
      <c r="AO74" s="49"/>
      <c r="AP74" s="49"/>
      <c r="AQ74" s="49"/>
      <c r="AR74" s="49"/>
      <c r="AS74" s="49"/>
      <c r="AT74" s="49"/>
      <c r="AU74" s="49"/>
      <c r="AV74" s="49"/>
      <c r="AW74" s="49"/>
      <c r="AX74" s="49"/>
      <c r="AY74" s="49"/>
      <c r="AZ74" s="49"/>
      <c r="BA74" s="49"/>
      <c r="BB74" s="49"/>
      <c r="BC74" s="49"/>
      <c r="BD74" s="49"/>
      <c r="BE74" s="49"/>
      <c r="BF74" s="49"/>
      <c r="BG74" s="49"/>
      <c r="BH74" s="49"/>
      <c r="BI74" s="49"/>
      <c r="BJ74" s="49"/>
      <c r="BK74" s="49"/>
      <c r="BL74" s="49"/>
      <c r="BM74" s="49"/>
      <c r="BN74" s="49"/>
      <c r="BO74" s="49"/>
      <c r="BP74" s="49"/>
      <c r="BQ74" s="49"/>
      <c r="BR74" s="49"/>
      <c r="BS74" s="49"/>
      <c r="BT74" s="49"/>
      <c r="BU74" s="49"/>
      <c r="BV74" s="49"/>
      <c r="BW74" s="49"/>
      <c r="BX74" s="49"/>
      <c r="BY74" s="49"/>
      <c r="BZ74" s="49"/>
      <c r="CA74" s="49"/>
      <c r="CB74" s="49"/>
      <c r="CC74" s="49"/>
      <c r="CD74" s="49"/>
      <c r="CE74" s="49"/>
      <c r="CF74" s="49"/>
      <c r="CG74" s="49"/>
      <c r="CH74" s="49"/>
      <c r="CI74" s="49"/>
      <c r="CJ74" s="49"/>
      <c r="CK74" s="49"/>
      <c r="CL74" s="49"/>
      <c r="CM74" s="49"/>
      <c r="CN74" s="49"/>
      <c r="CO74" s="49"/>
      <c r="CP74" s="49"/>
      <c r="CQ74" s="49"/>
      <c r="CR74" s="49"/>
      <c r="CS74" s="49"/>
      <c r="CT74" s="49"/>
      <c r="CU74" s="49"/>
      <c r="CV74" s="49"/>
      <c r="CW74" s="49"/>
      <c r="CX74" s="49"/>
      <c r="CY74" s="49"/>
      <c r="CZ74" s="49"/>
      <c r="DA74" s="49"/>
      <c r="DB74" s="49"/>
      <c r="DC74" s="49"/>
      <c r="DD74" s="49"/>
      <c r="DE74" s="49"/>
      <c r="DF74" s="49"/>
      <c r="DG74" s="49"/>
      <c r="DH74" s="49"/>
      <c r="DI74" s="49"/>
      <c r="DJ74" s="49"/>
      <c r="DK74" s="49"/>
      <c r="DL74" s="49"/>
      <c r="DM74" s="49"/>
      <c r="DN74" s="49"/>
      <c r="DO74" s="49"/>
      <c r="DP74" s="49"/>
      <c r="DQ74" s="49"/>
      <c r="DR74" s="49"/>
      <c r="DS74" s="49"/>
      <c r="DT74" s="49"/>
      <c r="DU74" s="49"/>
      <c r="DV74" s="49"/>
      <c r="DW74" s="49"/>
      <c r="DX74" s="49"/>
      <c r="DY74" s="49"/>
      <c r="DZ74" s="49"/>
      <c r="EA74" s="49"/>
      <c r="EB74" s="49"/>
      <c r="EC74" s="49"/>
      <c r="ED74" s="49"/>
      <c r="EE74" s="49"/>
      <c r="EF74" s="49"/>
      <c r="EG74" s="49"/>
      <c r="EH74" s="49"/>
      <c r="EI74" s="49"/>
      <c r="EJ74" s="49"/>
      <c r="EK74" s="49"/>
      <c r="EL74" s="49"/>
      <c r="EM74" s="49"/>
      <c r="EN74" s="49"/>
      <c r="EO74" s="49"/>
      <c r="EP74" s="49"/>
      <c r="EQ74" s="49"/>
      <c r="ER74" s="49"/>
      <c r="ES74" s="49"/>
      <c r="ET74" s="49"/>
      <c r="EU74" s="49"/>
      <c r="EV74" s="49"/>
      <c r="EW74" s="49"/>
      <c r="EX74" s="49"/>
      <c r="EY74" s="49"/>
      <c r="EZ74" s="49"/>
      <c r="FA74" s="49"/>
      <c r="FB74" s="49"/>
      <c r="FC74" s="49"/>
      <c r="FD74" s="49"/>
      <c r="FE74" s="49"/>
      <c r="FF74" s="49"/>
      <c r="FG74" s="49"/>
      <c r="FH74" s="49"/>
      <c r="FI74" s="49"/>
      <c r="FJ74" s="49"/>
      <c r="FK74" s="49"/>
      <c r="FL74" s="49"/>
      <c r="FM74" s="49"/>
      <c r="FN74" s="49"/>
      <c r="FO74" s="49"/>
      <c r="FP74" s="49"/>
      <c r="FQ74" s="49"/>
      <c r="FR74" s="49"/>
      <c r="FS74" s="49"/>
      <c r="FT74" s="49"/>
      <c r="FU74" s="49"/>
      <c r="FV74" s="49"/>
      <c r="FW74" s="49"/>
      <c r="FX74" t="s">
        <v>165</v>
      </c>
    </row>
    <row r="75" spans="1:180" x14ac:dyDescent="0.25">
      <c r="A75" t="s">
        <v>165</v>
      </c>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c r="AL75" s="49"/>
      <c r="AM75" s="49"/>
      <c r="AN75" s="49"/>
      <c r="AO75" s="49"/>
      <c r="AP75" s="49"/>
      <c r="AQ75" s="49"/>
      <c r="AR75" s="49"/>
      <c r="AS75" s="49"/>
      <c r="AT75" s="49"/>
      <c r="AU75" s="49"/>
      <c r="AV75" s="49"/>
      <c r="AW75" s="49"/>
      <c r="AX75" s="49"/>
      <c r="AY75" s="49"/>
      <c r="AZ75" s="49"/>
      <c r="BA75" s="49"/>
      <c r="BB75" s="49"/>
      <c r="BC75" s="49"/>
      <c r="BD75" s="49"/>
      <c r="BE75" s="49"/>
      <c r="BF75" s="49"/>
      <c r="BG75" s="49"/>
      <c r="BH75" s="49"/>
      <c r="BI75" s="49"/>
      <c r="BJ75" s="49"/>
      <c r="BK75" s="49"/>
      <c r="BL75" s="49"/>
      <c r="BM75" s="49"/>
      <c r="BN75" s="49"/>
      <c r="BO75" s="49"/>
      <c r="BP75" s="49"/>
      <c r="BQ75" s="49"/>
      <c r="BR75" s="49"/>
      <c r="BS75" s="49"/>
      <c r="BT75" s="49"/>
      <c r="BU75" s="49"/>
      <c r="BV75" s="49"/>
      <c r="BW75" s="49"/>
      <c r="BX75" s="49"/>
      <c r="BY75" s="49"/>
      <c r="BZ75" s="49"/>
      <c r="CA75" s="49"/>
      <c r="CB75" s="49"/>
      <c r="CC75" s="49"/>
      <c r="CD75" s="49"/>
      <c r="CE75" s="49"/>
      <c r="CF75" s="49"/>
      <c r="CG75" s="49"/>
      <c r="CH75" s="49"/>
      <c r="CI75" s="49"/>
      <c r="CJ75" s="49"/>
      <c r="CK75" s="49"/>
      <c r="CL75" s="49"/>
      <c r="CM75" s="49"/>
      <c r="CN75" s="49"/>
      <c r="CO75" s="49"/>
      <c r="CP75" s="49"/>
      <c r="CQ75" s="49"/>
      <c r="CR75" s="49"/>
      <c r="CS75" s="49"/>
      <c r="CT75" s="49"/>
      <c r="CU75" s="49"/>
      <c r="CV75" s="49"/>
      <c r="CW75" s="49"/>
      <c r="CX75" s="49"/>
      <c r="CY75" s="49"/>
      <c r="CZ75" s="49"/>
      <c r="DA75" s="49"/>
      <c r="DB75" s="49"/>
      <c r="DC75" s="49"/>
      <c r="DD75" s="49"/>
      <c r="DE75" s="49"/>
      <c r="DF75" s="49"/>
      <c r="DG75" s="49"/>
      <c r="DH75" s="49"/>
      <c r="DI75" s="49"/>
      <c r="DJ75" s="49"/>
      <c r="DK75" s="49"/>
      <c r="DL75" s="49"/>
      <c r="DM75" s="49"/>
      <c r="DN75" s="49"/>
      <c r="DO75" s="49"/>
      <c r="DP75" s="49"/>
      <c r="DQ75" s="49"/>
      <c r="DR75" s="49"/>
      <c r="DS75" s="49"/>
      <c r="DT75" s="49"/>
      <c r="DU75" s="49"/>
      <c r="DV75" s="49"/>
      <c r="DW75" s="49"/>
      <c r="DX75" s="49"/>
      <c r="DY75" s="49"/>
      <c r="DZ75" s="49"/>
      <c r="EA75" s="49"/>
      <c r="EB75" s="49"/>
      <c r="EC75" s="49"/>
      <c r="ED75" s="49"/>
      <c r="EE75" s="49"/>
      <c r="EF75" s="49"/>
      <c r="EG75" s="49"/>
      <c r="EH75" s="49"/>
      <c r="EI75" s="49"/>
      <c r="EJ75" s="49"/>
      <c r="EK75" s="49"/>
      <c r="EL75" s="49"/>
      <c r="EM75" s="49"/>
      <c r="EN75" s="49"/>
      <c r="EO75" s="49"/>
      <c r="EP75" s="49"/>
      <c r="EQ75" s="49"/>
      <c r="ER75" s="49"/>
      <c r="ES75" s="49"/>
      <c r="ET75" s="49"/>
      <c r="EU75" s="49"/>
      <c r="EV75" s="49"/>
      <c r="EW75" s="49"/>
      <c r="EX75" s="49"/>
      <c r="EY75" s="49"/>
      <c r="EZ75" s="49"/>
      <c r="FA75" s="49"/>
      <c r="FB75" s="49"/>
      <c r="FC75" s="49"/>
      <c r="FD75" s="49"/>
      <c r="FE75" s="49"/>
      <c r="FF75" s="49"/>
      <c r="FG75" s="49"/>
      <c r="FH75" s="49"/>
      <c r="FI75" s="49"/>
      <c r="FJ75" s="49"/>
      <c r="FK75" s="49"/>
      <c r="FL75" s="49"/>
      <c r="FM75" s="49"/>
      <c r="FN75" s="49"/>
      <c r="FO75" s="49"/>
      <c r="FP75" s="49"/>
      <c r="FQ75" s="49"/>
      <c r="FR75" s="49"/>
      <c r="FS75" s="49"/>
      <c r="FT75" s="49"/>
      <c r="FU75" s="49"/>
      <c r="FV75" s="49"/>
      <c r="FW75" s="49"/>
      <c r="FX75" t="s">
        <v>165</v>
      </c>
    </row>
    <row r="76" spans="1:180" x14ac:dyDescent="0.25">
      <c r="A76" t="s">
        <v>165</v>
      </c>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c r="AL76" s="49"/>
      <c r="AM76" s="49"/>
      <c r="AN76" s="49"/>
      <c r="AO76" s="49"/>
      <c r="AP76" s="49"/>
      <c r="AQ76" s="49"/>
      <c r="AR76" s="49"/>
      <c r="AS76" s="49"/>
      <c r="AT76" s="49"/>
      <c r="AU76" s="49"/>
      <c r="AV76" s="49"/>
      <c r="AW76" s="49"/>
      <c r="AX76" s="49"/>
      <c r="AY76" s="49"/>
      <c r="AZ76" s="49"/>
      <c r="BA76" s="49"/>
      <c r="BB76" s="49"/>
      <c r="BC76" s="49"/>
      <c r="BD76" s="49"/>
      <c r="BE76" s="49"/>
      <c r="BF76" s="49"/>
      <c r="BG76" s="49"/>
      <c r="BH76" s="49"/>
      <c r="BI76" s="49"/>
      <c r="BJ76" s="49"/>
      <c r="BK76" s="49"/>
      <c r="BL76" s="49"/>
      <c r="BM76" s="49"/>
      <c r="BN76" s="49"/>
      <c r="BO76" s="49"/>
      <c r="BP76" s="49"/>
      <c r="BQ76" s="49"/>
      <c r="BR76" s="49"/>
      <c r="BS76" s="49"/>
      <c r="BT76" s="49"/>
      <c r="BU76" s="49"/>
      <c r="BV76" s="49"/>
      <c r="BW76" s="49"/>
      <c r="BX76" s="49"/>
      <c r="BY76" s="49"/>
      <c r="BZ76" s="49"/>
      <c r="CA76" s="49"/>
      <c r="CB76" s="49"/>
      <c r="CC76" s="49"/>
      <c r="CD76" s="49"/>
      <c r="CE76" s="49"/>
      <c r="CF76" s="49"/>
      <c r="CG76" s="49"/>
      <c r="CH76" s="49"/>
      <c r="CI76" s="49"/>
      <c r="CJ76" s="49"/>
      <c r="CK76" s="49"/>
      <c r="CL76" s="49"/>
      <c r="CM76" s="49"/>
      <c r="CN76" s="49"/>
      <c r="CO76" s="49"/>
      <c r="CP76" s="49"/>
      <c r="CQ76" s="49"/>
      <c r="CR76" s="49"/>
      <c r="CS76" s="49"/>
      <c r="CT76" s="49"/>
      <c r="CU76" s="49"/>
      <c r="CV76" s="49"/>
      <c r="CW76" s="49"/>
      <c r="CX76" s="49"/>
      <c r="CY76" s="49"/>
      <c r="CZ76" s="49"/>
      <c r="DA76" s="49"/>
      <c r="DB76" s="49"/>
      <c r="DC76" s="49"/>
      <c r="DD76" s="49"/>
      <c r="DE76" s="49"/>
      <c r="DF76" s="49"/>
      <c r="DG76" s="49"/>
      <c r="DH76" s="49"/>
      <c r="DI76" s="49"/>
      <c r="DJ76" s="49"/>
      <c r="DK76" s="49"/>
      <c r="DL76" s="49"/>
      <c r="DM76" s="49"/>
      <c r="DN76" s="49"/>
      <c r="DO76" s="49"/>
      <c r="DP76" s="49"/>
      <c r="DQ76" s="49"/>
      <c r="DR76" s="49"/>
      <c r="DS76" s="49"/>
      <c r="DT76" s="49"/>
      <c r="DU76" s="49"/>
      <c r="DV76" s="49"/>
      <c r="DW76" s="49"/>
      <c r="DX76" s="49"/>
      <c r="DY76" s="49"/>
      <c r="DZ76" s="49"/>
      <c r="EA76" s="49"/>
      <c r="EB76" s="49"/>
      <c r="EC76" s="49"/>
      <c r="ED76" s="49"/>
      <c r="EE76" s="49"/>
      <c r="EF76" s="49"/>
      <c r="EG76" s="49"/>
      <c r="EH76" s="49"/>
      <c r="EI76" s="49"/>
      <c r="EJ76" s="49"/>
      <c r="EK76" s="49"/>
      <c r="EL76" s="49"/>
      <c r="EM76" s="49"/>
      <c r="EN76" s="49"/>
      <c r="EO76" s="49"/>
      <c r="EP76" s="49"/>
      <c r="EQ76" s="49"/>
      <c r="ER76" s="49"/>
      <c r="ES76" s="49"/>
      <c r="ET76" s="49"/>
      <c r="EU76" s="49"/>
      <c r="EV76" s="49"/>
      <c r="EW76" s="49"/>
      <c r="EX76" s="49"/>
      <c r="EY76" s="49"/>
      <c r="EZ76" s="49"/>
      <c r="FA76" s="49"/>
      <c r="FB76" s="49"/>
      <c r="FC76" s="49"/>
      <c r="FD76" s="49"/>
      <c r="FE76" s="49"/>
      <c r="FF76" s="49"/>
      <c r="FG76" s="49"/>
      <c r="FH76" s="49"/>
      <c r="FI76" s="49"/>
      <c r="FJ76" s="49"/>
      <c r="FK76" s="49"/>
      <c r="FL76" s="49"/>
      <c r="FM76" s="49"/>
      <c r="FN76" s="49"/>
      <c r="FO76" s="49"/>
      <c r="FP76" s="49"/>
      <c r="FQ76" s="49"/>
      <c r="FR76" s="49"/>
      <c r="FS76" s="49"/>
      <c r="FT76" s="49"/>
      <c r="FU76" s="49"/>
      <c r="FV76" s="49"/>
      <c r="FW76" s="49"/>
      <c r="FX76" t="s">
        <v>165</v>
      </c>
    </row>
    <row r="77" spans="1:180" x14ac:dyDescent="0.25">
      <c r="A77" t="s">
        <v>165</v>
      </c>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c r="AL77" s="49"/>
      <c r="AM77" s="49"/>
      <c r="AN77" s="49"/>
      <c r="AO77" s="49"/>
      <c r="AP77" s="49"/>
      <c r="AQ77" s="49"/>
      <c r="AR77" s="49"/>
      <c r="AS77" s="49"/>
      <c r="AT77" s="49"/>
      <c r="AU77" s="49"/>
      <c r="AV77" s="49"/>
      <c r="AW77" s="49"/>
      <c r="AX77" s="49"/>
      <c r="AY77" s="49"/>
      <c r="AZ77" s="49"/>
      <c r="BA77" s="49"/>
      <c r="BB77" s="49"/>
      <c r="BC77" s="49"/>
      <c r="BD77" s="49"/>
      <c r="BE77" s="49"/>
      <c r="BF77" s="49"/>
      <c r="BG77" s="49"/>
      <c r="BH77" s="49"/>
      <c r="BI77" s="49"/>
      <c r="BJ77" s="49"/>
      <c r="BK77" s="49"/>
      <c r="BL77" s="49"/>
      <c r="BM77" s="49"/>
      <c r="BN77" s="49"/>
      <c r="BO77" s="49"/>
      <c r="BP77" s="49"/>
      <c r="BQ77" s="49"/>
      <c r="BR77" s="49"/>
      <c r="BS77" s="49"/>
      <c r="BT77" s="49"/>
      <c r="BU77" s="49"/>
      <c r="BV77" s="49"/>
      <c r="BW77" s="49"/>
      <c r="BX77" s="49"/>
      <c r="BY77" s="49"/>
      <c r="BZ77" s="49"/>
      <c r="CA77" s="49"/>
      <c r="CB77" s="49"/>
      <c r="CC77" s="49"/>
      <c r="CD77" s="49"/>
      <c r="CE77" s="49"/>
      <c r="CF77" s="49"/>
      <c r="CG77" s="49"/>
      <c r="CH77" s="49"/>
      <c r="CI77" s="49"/>
      <c r="CJ77" s="49"/>
      <c r="CK77" s="49"/>
      <c r="CL77" s="49"/>
      <c r="CM77" s="49"/>
      <c r="CN77" s="49"/>
      <c r="CO77" s="49"/>
      <c r="CP77" s="49"/>
      <c r="CQ77" s="49"/>
      <c r="CR77" s="49"/>
      <c r="CS77" s="49"/>
      <c r="CT77" s="49"/>
      <c r="CU77" s="49"/>
      <c r="CV77" s="49"/>
      <c r="CW77" s="49"/>
      <c r="CX77" s="49"/>
      <c r="CY77" s="49"/>
      <c r="CZ77" s="49"/>
      <c r="DA77" s="49"/>
      <c r="DB77" s="49"/>
      <c r="DC77" s="49"/>
      <c r="DD77" s="49"/>
      <c r="DE77" s="49"/>
      <c r="DF77" s="49"/>
      <c r="DG77" s="49"/>
      <c r="DH77" s="49"/>
      <c r="DI77" s="49"/>
      <c r="DJ77" s="49"/>
      <c r="DK77" s="49"/>
      <c r="DL77" s="49"/>
      <c r="DM77" s="49"/>
      <c r="DN77" s="49"/>
      <c r="DO77" s="49"/>
      <c r="DP77" s="49"/>
      <c r="DQ77" s="49"/>
      <c r="DR77" s="49"/>
      <c r="DS77" s="49"/>
      <c r="DT77" s="49"/>
      <c r="DU77" s="49"/>
      <c r="DV77" s="49"/>
      <c r="DW77" s="49"/>
      <c r="DX77" s="49"/>
      <c r="DY77" s="49"/>
      <c r="DZ77" s="49"/>
      <c r="EA77" s="49"/>
      <c r="EB77" s="49"/>
      <c r="EC77" s="49"/>
      <c r="ED77" s="49"/>
      <c r="EE77" s="49"/>
      <c r="EF77" s="49"/>
      <c r="EG77" s="49"/>
      <c r="EH77" s="49"/>
      <c r="EI77" s="49"/>
      <c r="EJ77" s="49"/>
      <c r="EK77" s="49"/>
      <c r="EL77" s="49"/>
      <c r="EM77" s="49"/>
      <c r="EN77" s="49"/>
      <c r="EO77" s="49"/>
      <c r="EP77" s="49"/>
      <c r="EQ77" s="49"/>
      <c r="ER77" s="49"/>
      <c r="ES77" s="49"/>
      <c r="ET77" s="49"/>
      <c r="EU77" s="49"/>
      <c r="EV77" s="49"/>
      <c r="EW77" s="49"/>
      <c r="EX77" s="49"/>
      <c r="EY77" s="49"/>
      <c r="EZ77" s="49"/>
      <c r="FA77" s="49"/>
      <c r="FB77" s="49"/>
      <c r="FC77" s="49"/>
      <c r="FD77" s="49"/>
      <c r="FE77" s="49"/>
      <c r="FF77" s="49"/>
      <c r="FG77" s="49"/>
      <c r="FH77" s="49"/>
      <c r="FI77" s="49"/>
      <c r="FJ77" s="49"/>
      <c r="FK77" s="49"/>
      <c r="FL77" s="49"/>
      <c r="FM77" s="49"/>
      <c r="FN77" s="49"/>
      <c r="FO77" s="49"/>
      <c r="FP77" s="49"/>
      <c r="FQ77" s="49"/>
      <c r="FR77" s="49"/>
      <c r="FS77" s="49"/>
      <c r="FT77" s="49"/>
      <c r="FU77" s="49"/>
      <c r="FV77" s="49"/>
      <c r="FW77" s="49"/>
      <c r="FX77" t="s">
        <v>165</v>
      </c>
    </row>
    <row r="78" spans="1:180" x14ac:dyDescent="0.25">
      <c r="A78" t="s">
        <v>165</v>
      </c>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c r="AL78" s="49"/>
      <c r="AM78" s="49"/>
      <c r="AN78" s="49"/>
      <c r="AO78" s="49"/>
      <c r="AP78" s="49"/>
      <c r="AQ78" s="49"/>
      <c r="AR78" s="49"/>
      <c r="AS78" s="49"/>
      <c r="AT78" s="49"/>
      <c r="AU78" s="49"/>
      <c r="AV78" s="49"/>
      <c r="AW78" s="49"/>
      <c r="AX78" s="49"/>
      <c r="AY78" s="49"/>
      <c r="AZ78" s="49"/>
      <c r="BA78" s="49"/>
      <c r="BB78" s="49"/>
      <c r="BC78" s="49"/>
      <c r="BD78" s="49"/>
      <c r="BE78" s="49"/>
      <c r="BF78" s="49"/>
      <c r="BG78" s="49"/>
      <c r="BH78" s="49"/>
      <c r="BI78" s="49"/>
      <c r="BJ78" s="49"/>
      <c r="BK78" s="49"/>
      <c r="BL78" s="49"/>
      <c r="BM78" s="49"/>
      <c r="BN78" s="49"/>
      <c r="BO78" s="49"/>
      <c r="BP78" s="49"/>
      <c r="BQ78" s="49"/>
      <c r="BR78" s="49"/>
      <c r="BS78" s="49"/>
      <c r="BT78" s="49"/>
      <c r="BU78" s="49"/>
      <c r="BV78" s="49"/>
      <c r="BW78" s="49"/>
      <c r="BX78" s="49"/>
      <c r="BY78" s="49"/>
      <c r="BZ78" s="49"/>
      <c r="CA78" s="49"/>
      <c r="CB78" s="49"/>
      <c r="CC78" s="49"/>
      <c r="CD78" s="49"/>
      <c r="CE78" s="49"/>
      <c r="CF78" s="49"/>
      <c r="CG78" s="49"/>
      <c r="CH78" s="49"/>
      <c r="CI78" s="49"/>
      <c r="CJ78" s="49"/>
      <c r="CK78" s="49"/>
      <c r="CL78" s="49"/>
      <c r="CM78" s="49"/>
      <c r="CN78" s="49"/>
      <c r="CO78" s="49"/>
      <c r="CP78" s="49"/>
      <c r="CQ78" s="49"/>
      <c r="CR78" s="49"/>
      <c r="CS78" s="49"/>
      <c r="CT78" s="49"/>
      <c r="CU78" s="49"/>
      <c r="CV78" s="49"/>
      <c r="CW78" s="49"/>
      <c r="CX78" s="49"/>
      <c r="CY78" s="49"/>
      <c r="CZ78" s="49"/>
      <c r="DA78" s="49"/>
      <c r="DB78" s="49"/>
      <c r="DC78" s="49"/>
      <c r="DD78" s="49"/>
      <c r="DE78" s="49"/>
      <c r="DF78" s="49"/>
      <c r="DG78" s="49"/>
      <c r="DH78" s="49"/>
      <c r="DI78" s="49"/>
      <c r="DJ78" s="49"/>
      <c r="DK78" s="49"/>
      <c r="DL78" s="49"/>
      <c r="DM78" s="49"/>
      <c r="DN78" s="49"/>
      <c r="DO78" s="49"/>
      <c r="DP78" s="49"/>
      <c r="DQ78" s="49"/>
      <c r="DR78" s="49"/>
      <c r="DS78" s="49"/>
      <c r="DT78" s="49"/>
      <c r="DU78" s="49"/>
      <c r="DV78" s="49"/>
      <c r="DW78" s="49"/>
      <c r="DX78" s="49"/>
      <c r="DY78" s="49"/>
      <c r="DZ78" s="49"/>
      <c r="EA78" s="49"/>
      <c r="EB78" s="49"/>
      <c r="EC78" s="49"/>
      <c r="ED78" s="49"/>
      <c r="EE78" s="49"/>
      <c r="EF78" s="49"/>
      <c r="EG78" s="49"/>
      <c r="EH78" s="49"/>
      <c r="EI78" s="49"/>
      <c r="EJ78" s="49"/>
      <c r="EK78" s="49"/>
      <c r="EL78" s="49"/>
      <c r="EM78" s="49"/>
      <c r="EN78" s="49"/>
      <c r="EO78" s="49"/>
      <c r="EP78" s="49"/>
      <c r="EQ78" s="49"/>
      <c r="ER78" s="49"/>
      <c r="ES78" s="49"/>
      <c r="ET78" s="49"/>
      <c r="EU78" s="49"/>
      <c r="EV78" s="49"/>
      <c r="EW78" s="49"/>
      <c r="EX78" s="49"/>
      <c r="EY78" s="49"/>
      <c r="EZ78" s="49"/>
      <c r="FA78" s="49"/>
      <c r="FB78" s="49"/>
      <c r="FC78" s="49"/>
      <c r="FD78" s="49"/>
      <c r="FE78" s="49"/>
      <c r="FF78" s="49"/>
      <c r="FG78" s="49"/>
      <c r="FH78" s="49"/>
      <c r="FI78" s="49"/>
      <c r="FJ78" s="49"/>
      <c r="FK78" s="49"/>
      <c r="FL78" s="49"/>
      <c r="FM78" s="49"/>
      <c r="FN78" s="49"/>
      <c r="FO78" s="49"/>
      <c r="FP78" s="49"/>
      <c r="FQ78" s="49"/>
      <c r="FR78" s="49"/>
      <c r="FS78" s="49"/>
      <c r="FT78" s="49"/>
      <c r="FU78" s="49"/>
      <c r="FV78" s="49"/>
      <c r="FW78" s="49"/>
      <c r="FX78" t="s">
        <v>165</v>
      </c>
    </row>
    <row r="79" spans="1:180" x14ac:dyDescent="0.25">
      <c r="A79" t="s">
        <v>165</v>
      </c>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c r="AL79" s="49"/>
      <c r="AM79" s="49"/>
      <c r="AN79" s="49"/>
      <c r="AO79" s="49"/>
      <c r="AP79" s="49"/>
      <c r="AQ79" s="49"/>
      <c r="AR79" s="49"/>
      <c r="AS79" s="49"/>
      <c r="AT79" s="49"/>
      <c r="AU79" s="49"/>
      <c r="AV79" s="49"/>
      <c r="AW79" s="49"/>
      <c r="AX79" s="49"/>
      <c r="AY79" s="49"/>
      <c r="AZ79" s="49"/>
      <c r="BA79" s="49"/>
      <c r="BB79" s="49"/>
      <c r="BC79" s="49"/>
      <c r="BD79" s="49"/>
      <c r="BE79" s="49"/>
      <c r="BF79" s="49"/>
      <c r="BG79" s="49"/>
      <c r="BH79" s="49"/>
      <c r="BI79" s="49"/>
      <c r="BJ79" s="49"/>
      <c r="BK79" s="49"/>
      <c r="BL79" s="49"/>
      <c r="BM79" s="49"/>
      <c r="BN79" s="49"/>
      <c r="BO79" s="49"/>
      <c r="BP79" s="49"/>
      <c r="BQ79" s="49"/>
      <c r="BR79" s="49"/>
      <c r="BS79" s="49"/>
      <c r="BT79" s="49"/>
      <c r="BU79" s="49"/>
      <c r="BV79" s="49"/>
      <c r="BW79" s="49"/>
      <c r="BX79" s="49"/>
      <c r="BY79" s="49"/>
      <c r="BZ79" s="49"/>
      <c r="CA79" s="49"/>
      <c r="CB79" s="49"/>
      <c r="CC79" s="49"/>
      <c r="CD79" s="49"/>
      <c r="CE79" s="49"/>
      <c r="CF79" s="49"/>
      <c r="CG79" s="49"/>
      <c r="CH79" s="49"/>
      <c r="CI79" s="49"/>
      <c r="CJ79" s="49"/>
      <c r="CK79" s="49"/>
      <c r="CL79" s="49"/>
      <c r="CM79" s="49"/>
      <c r="CN79" s="49"/>
      <c r="CO79" s="49"/>
      <c r="CP79" s="49"/>
      <c r="CQ79" s="49"/>
      <c r="CR79" s="49"/>
      <c r="CS79" s="49"/>
      <c r="CT79" s="49"/>
      <c r="CU79" s="49"/>
      <c r="CV79" s="49"/>
      <c r="CW79" s="49"/>
      <c r="CX79" s="49"/>
      <c r="CY79" s="49"/>
      <c r="CZ79" s="49"/>
      <c r="DA79" s="49"/>
      <c r="DB79" s="49"/>
      <c r="DC79" s="49"/>
      <c r="DD79" s="49"/>
      <c r="DE79" s="49"/>
      <c r="DF79" s="49"/>
      <c r="DG79" s="49"/>
      <c r="DH79" s="49"/>
      <c r="DI79" s="49"/>
      <c r="DJ79" s="49"/>
      <c r="DK79" s="49"/>
      <c r="DL79" s="49"/>
      <c r="DM79" s="49"/>
      <c r="DN79" s="49"/>
      <c r="DO79" s="49"/>
      <c r="DP79" s="49"/>
      <c r="DQ79" s="49"/>
      <c r="DR79" s="49"/>
      <c r="DS79" s="49"/>
      <c r="DT79" s="49"/>
      <c r="DU79" s="49"/>
      <c r="DV79" s="49"/>
      <c r="DW79" s="49"/>
      <c r="DX79" s="49"/>
      <c r="DY79" s="49"/>
      <c r="DZ79" s="49"/>
      <c r="EA79" s="49"/>
      <c r="EB79" s="49"/>
      <c r="EC79" s="49"/>
      <c r="ED79" s="49"/>
      <c r="EE79" s="49"/>
      <c r="EF79" s="49"/>
      <c r="EG79" s="49"/>
      <c r="EH79" s="49"/>
      <c r="EI79" s="49"/>
      <c r="EJ79" s="49"/>
      <c r="EK79" s="49"/>
      <c r="EL79" s="49"/>
      <c r="EM79" s="49"/>
      <c r="EN79" s="49"/>
      <c r="EO79" s="49"/>
      <c r="EP79" s="49"/>
      <c r="EQ79" s="49"/>
      <c r="ER79" s="49"/>
      <c r="ES79" s="49"/>
      <c r="ET79" s="49"/>
      <c r="EU79" s="49"/>
      <c r="EV79" s="49"/>
      <c r="EW79" s="49"/>
      <c r="EX79" s="49"/>
      <c r="EY79" s="49"/>
      <c r="EZ79" s="49"/>
      <c r="FA79" s="49"/>
      <c r="FB79" s="49"/>
      <c r="FC79" s="49"/>
      <c r="FD79" s="49"/>
      <c r="FE79" s="49"/>
      <c r="FF79" s="49"/>
      <c r="FG79" s="49"/>
      <c r="FH79" s="49"/>
      <c r="FI79" s="49"/>
      <c r="FJ79" s="49"/>
      <c r="FK79" s="49"/>
      <c r="FL79" s="49"/>
      <c r="FM79" s="49"/>
      <c r="FN79" s="49"/>
      <c r="FO79" s="49"/>
      <c r="FP79" s="49"/>
      <c r="FQ79" s="49"/>
      <c r="FR79" s="49"/>
      <c r="FS79" s="49"/>
      <c r="FT79" s="49"/>
      <c r="FU79" s="49"/>
      <c r="FV79" s="49"/>
      <c r="FW79" s="49"/>
      <c r="FX79" t="s">
        <v>165</v>
      </c>
    </row>
    <row r="80" spans="1:180" x14ac:dyDescent="0.25">
      <c r="A80" t="s">
        <v>165</v>
      </c>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c r="AL80" s="49"/>
      <c r="AM80" s="49"/>
      <c r="AN80" s="49"/>
      <c r="AO80" s="49"/>
      <c r="AP80" s="49"/>
      <c r="AQ80" s="49"/>
      <c r="AR80" s="49"/>
      <c r="AS80" s="49"/>
      <c r="AT80" s="49"/>
      <c r="AU80" s="49"/>
      <c r="AV80" s="49"/>
      <c r="AW80" s="49"/>
      <c r="AX80" s="49"/>
      <c r="AY80" s="49"/>
      <c r="AZ80" s="49"/>
      <c r="BA80" s="49"/>
      <c r="BB80" s="49"/>
      <c r="BC80" s="49"/>
      <c r="BD80" s="49"/>
      <c r="BE80" s="49"/>
      <c r="BF80" s="49"/>
      <c r="BG80" s="49"/>
      <c r="BH80" s="49"/>
      <c r="BI80" s="49"/>
      <c r="BJ80" s="49"/>
      <c r="BK80" s="49"/>
      <c r="BL80" s="49"/>
      <c r="BM80" s="49"/>
      <c r="BN80" s="49"/>
      <c r="BO80" s="49"/>
      <c r="BP80" s="49"/>
      <c r="BQ80" s="49"/>
      <c r="BR80" s="49"/>
      <c r="BS80" s="49"/>
      <c r="BT80" s="49"/>
      <c r="BU80" s="49"/>
      <c r="BV80" s="49"/>
      <c r="BW80" s="49"/>
      <c r="BX80" s="49"/>
      <c r="BY80" s="49"/>
      <c r="BZ80" s="49"/>
      <c r="CA80" s="49"/>
      <c r="CB80" s="49"/>
      <c r="CC80" s="49"/>
      <c r="CD80" s="49"/>
      <c r="CE80" s="49"/>
      <c r="CF80" s="49"/>
      <c r="CG80" s="49"/>
      <c r="CH80" s="49"/>
      <c r="CI80" s="49"/>
      <c r="CJ80" s="49"/>
      <c r="CK80" s="49"/>
      <c r="CL80" s="49"/>
      <c r="CM80" s="49"/>
      <c r="CN80" s="49"/>
      <c r="CO80" s="49"/>
      <c r="CP80" s="49"/>
      <c r="CQ80" s="49"/>
      <c r="CR80" s="49"/>
      <c r="CS80" s="49"/>
      <c r="CT80" s="49"/>
      <c r="CU80" s="49"/>
      <c r="CV80" s="49"/>
      <c r="CW80" s="49"/>
      <c r="CX80" s="49"/>
      <c r="CY80" s="49"/>
      <c r="CZ80" s="49"/>
      <c r="DA80" s="49"/>
      <c r="DB80" s="49"/>
      <c r="DC80" s="49"/>
      <c r="DD80" s="49"/>
      <c r="DE80" s="49"/>
      <c r="DF80" s="49"/>
      <c r="DG80" s="49"/>
      <c r="DH80" s="49"/>
      <c r="DI80" s="49"/>
      <c r="DJ80" s="49"/>
      <c r="DK80" s="49"/>
      <c r="DL80" s="49"/>
      <c r="DM80" s="49"/>
      <c r="DN80" s="49"/>
      <c r="DO80" s="49"/>
      <c r="DP80" s="49"/>
      <c r="DQ80" s="49"/>
      <c r="DR80" s="49"/>
      <c r="DS80" s="49"/>
      <c r="DT80" s="49"/>
      <c r="DU80" s="49"/>
      <c r="DV80" s="49"/>
      <c r="DW80" s="49"/>
      <c r="DX80" s="49"/>
      <c r="DY80" s="49"/>
      <c r="DZ80" s="49"/>
      <c r="EA80" s="49"/>
      <c r="EB80" s="49"/>
      <c r="EC80" s="49"/>
      <c r="ED80" s="49"/>
      <c r="EE80" s="49"/>
      <c r="EF80" s="49"/>
      <c r="EG80" s="49"/>
      <c r="EH80" s="49"/>
      <c r="EI80" s="49"/>
      <c r="EJ80" s="49"/>
      <c r="EK80" s="49"/>
      <c r="EL80" s="49"/>
      <c r="EM80" s="49"/>
      <c r="EN80" s="49"/>
      <c r="EO80" s="49"/>
      <c r="EP80" s="49"/>
      <c r="EQ80" s="49"/>
      <c r="ER80" s="49"/>
      <c r="ES80" s="49"/>
      <c r="ET80" s="49"/>
      <c r="EU80" s="49"/>
      <c r="EV80" s="49"/>
      <c r="EW80" s="49"/>
      <c r="EX80" s="49"/>
      <c r="EY80" s="49"/>
      <c r="EZ80" s="49"/>
      <c r="FA80" s="49"/>
      <c r="FB80" s="49"/>
      <c r="FC80" s="49"/>
      <c r="FD80" s="49"/>
      <c r="FE80" s="49"/>
      <c r="FF80" s="49"/>
      <c r="FG80" s="49"/>
      <c r="FH80" s="49"/>
      <c r="FI80" s="49"/>
      <c r="FJ80" s="49"/>
      <c r="FK80" s="49"/>
      <c r="FL80" s="49"/>
      <c r="FM80" s="49"/>
      <c r="FN80" s="49"/>
      <c r="FO80" s="49"/>
      <c r="FP80" s="49"/>
      <c r="FQ80" s="49"/>
      <c r="FR80" s="49"/>
      <c r="FS80" s="49"/>
      <c r="FT80" s="49"/>
      <c r="FU80" s="49"/>
      <c r="FV80" s="49"/>
      <c r="FW80" s="49"/>
      <c r="FX80" t="s">
        <v>165</v>
      </c>
    </row>
    <row r="81" spans="1:180" x14ac:dyDescent="0.25">
      <c r="A81" t="s">
        <v>165</v>
      </c>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c r="AL81" s="49"/>
      <c r="AM81" s="49"/>
      <c r="AN81" s="49"/>
      <c r="AO81" s="49"/>
      <c r="AP81" s="49"/>
      <c r="AQ81" s="49"/>
      <c r="AR81" s="49"/>
      <c r="AS81" s="49"/>
      <c r="AT81" s="49"/>
      <c r="AU81" s="49"/>
      <c r="AV81" s="49"/>
      <c r="AW81" s="49"/>
      <c r="AX81" s="49"/>
      <c r="AY81" s="49"/>
      <c r="AZ81" s="49"/>
      <c r="BA81" s="49"/>
      <c r="BB81" s="49"/>
      <c r="BC81" s="49"/>
      <c r="BD81" s="49"/>
      <c r="BE81" s="49"/>
      <c r="BF81" s="49"/>
      <c r="BG81" s="49"/>
      <c r="BH81" s="49"/>
      <c r="BI81" s="49"/>
      <c r="BJ81" s="49"/>
      <c r="BK81" s="49"/>
      <c r="BL81" s="49"/>
      <c r="BM81" s="49"/>
      <c r="BN81" s="49"/>
      <c r="BO81" s="49"/>
      <c r="BP81" s="49"/>
      <c r="BQ81" s="49"/>
      <c r="BR81" s="49"/>
      <c r="BS81" s="49"/>
      <c r="BT81" s="49"/>
      <c r="BU81" s="49"/>
      <c r="BV81" s="49"/>
      <c r="BW81" s="49"/>
      <c r="BX81" s="49"/>
      <c r="BY81" s="49"/>
      <c r="BZ81" s="49"/>
      <c r="CA81" s="49"/>
      <c r="CB81" s="49"/>
      <c r="CC81" s="49"/>
      <c r="CD81" s="49"/>
      <c r="CE81" s="49"/>
      <c r="CF81" s="49"/>
      <c r="CG81" s="49"/>
      <c r="CH81" s="49"/>
      <c r="CI81" s="49"/>
      <c r="CJ81" s="49"/>
      <c r="CK81" s="49"/>
      <c r="CL81" s="49"/>
      <c r="CM81" s="49"/>
      <c r="CN81" s="49"/>
      <c r="CO81" s="49"/>
      <c r="CP81" s="49"/>
      <c r="CQ81" s="49"/>
      <c r="CR81" s="49"/>
      <c r="CS81" s="49"/>
      <c r="CT81" s="49"/>
      <c r="CU81" s="49"/>
      <c r="CV81" s="49"/>
      <c r="CW81" s="49"/>
      <c r="CX81" s="49"/>
      <c r="CY81" s="49"/>
      <c r="CZ81" s="49"/>
      <c r="DA81" s="49"/>
      <c r="DB81" s="49"/>
      <c r="DC81" s="49"/>
      <c r="DD81" s="49"/>
      <c r="DE81" s="49"/>
      <c r="DF81" s="49"/>
      <c r="DG81" s="49"/>
      <c r="DH81" s="49"/>
      <c r="DI81" s="49"/>
      <c r="DJ81" s="49"/>
      <c r="DK81" s="49"/>
      <c r="DL81" s="49"/>
      <c r="DM81" s="49"/>
      <c r="DN81" s="49"/>
      <c r="DO81" s="49"/>
      <c r="DP81" s="49"/>
      <c r="DQ81" s="49"/>
      <c r="DR81" s="49"/>
      <c r="DS81" s="49"/>
      <c r="DT81" s="49"/>
      <c r="DU81" s="49"/>
      <c r="DV81" s="49"/>
      <c r="DW81" s="49"/>
      <c r="DX81" s="49"/>
      <c r="DY81" s="49"/>
      <c r="DZ81" s="49"/>
      <c r="EA81" s="49"/>
      <c r="EB81" s="49"/>
      <c r="EC81" s="49"/>
      <c r="ED81" s="49"/>
      <c r="EE81" s="49"/>
      <c r="EF81" s="49"/>
      <c r="EG81" s="49"/>
      <c r="EH81" s="49"/>
      <c r="EI81" s="49"/>
      <c r="EJ81" s="49"/>
      <c r="EK81" s="49"/>
      <c r="EL81" s="49"/>
      <c r="EM81" s="49"/>
      <c r="EN81" s="49"/>
      <c r="EO81" s="49"/>
      <c r="EP81" s="49"/>
      <c r="EQ81" s="49"/>
      <c r="ER81" s="49"/>
      <c r="ES81" s="49"/>
      <c r="ET81" s="49"/>
      <c r="EU81" s="49"/>
      <c r="EV81" s="49"/>
      <c r="EW81" s="49"/>
      <c r="EX81" s="49"/>
      <c r="EY81" s="49"/>
      <c r="EZ81" s="49"/>
      <c r="FA81" s="49"/>
      <c r="FB81" s="49"/>
      <c r="FC81" s="49"/>
      <c r="FD81" s="49"/>
      <c r="FE81" s="49"/>
      <c r="FF81" s="49"/>
      <c r="FG81" s="49"/>
      <c r="FH81" s="49"/>
      <c r="FI81" s="49"/>
      <c r="FJ81" s="49"/>
      <c r="FK81" s="49"/>
      <c r="FL81" s="49"/>
      <c r="FM81" s="49"/>
      <c r="FN81" s="49"/>
      <c r="FO81" s="49"/>
      <c r="FP81" s="49"/>
      <c r="FQ81" s="49"/>
      <c r="FR81" s="49"/>
      <c r="FS81" s="49"/>
      <c r="FT81" s="49"/>
      <c r="FU81" s="49"/>
      <c r="FV81" s="49"/>
      <c r="FW81" s="49"/>
      <c r="FX81" t="s">
        <v>165</v>
      </c>
    </row>
    <row r="82" spans="1:180" x14ac:dyDescent="0.25">
      <c r="A82" t="s">
        <v>165</v>
      </c>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c r="AL82" s="49"/>
      <c r="AM82" s="49"/>
      <c r="AN82" s="49"/>
      <c r="AO82" s="49"/>
      <c r="AP82" s="49"/>
      <c r="AQ82" s="49"/>
      <c r="AR82" s="49"/>
      <c r="AS82" s="49"/>
      <c r="AT82" s="49"/>
      <c r="AU82" s="49"/>
      <c r="AV82" s="49"/>
      <c r="AW82" s="49"/>
      <c r="AX82" s="49"/>
      <c r="AY82" s="49"/>
      <c r="AZ82" s="49"/>
      <c r="BA82" s="49"/>
      <c r="BB82" s="49"/>
      <c r="BC82" s="49"/>
      <c r="BD82" s="49"/>
      <c r="BE82" s="49"/>
      <c r="BF82" s="49"/>
      <c r="BG82" s="49"/>
      <c r="BH82" s="49"/>
      <c r="BI82" s="49"/>
      <c r="BJ82" s="49"/>
      <c r="BK82" s="49"/>
      <c r="BL82" s="49"/>
      <c r="BM82" s="49"/>
      <c r="BN82" s="49"/>
      <c r="BO82" s="49"/>
      <c r="BP82" s="49"/>
      <c r="BQ82" s="49"/>
      <c r="BR82" s="49"/>
      <c r="BS82" s="49"/>
      <c r="BT82" s="49"/>
      <c r="BU82" s="49"/>
      <c r="BV82" s="49"/>
      <c r="BW82" s="49"/>
      <c r="BX82" s="49"/>
      <c r="BY82" s="49"/>
      <c r="BZ82" s="49"/>
      <c r="CA82" s="49"/>
      <c r="CB82" s="49"/>
      <c r="CC82" s="49"/>
      <c r="CD82" s="49"/>
      <c r="CE82" s="49"/>
      <c r="CF82" s="49"/>
      <c r="CG82" s="49"/>
      <c r="CH82" s="49"/>
      <c r="CI82" s="49"/>
      <c r="CJ82" s="49"/>
      <c r="CK82" s="49"/>
      <c r="CL82" s="49"/>
      <c r="CM82" s="49"/>
      <c r="CN82" s="49"/>
      <c r="CO82" s="49"/>
      <c r="CP82" s="49"/>
      <c r="CQ82" s="49"/>
      <c r="CR82" s="49"/>
      <c r="CS82" s="49"/>
      <c r="CT82" s="49"/>
      <c r="CU82" s="49"/>
      <c r="CV82" s="49"/>
      <c r="CW82" s="49"/>
      <c r="CX82" s="49"/>
      <c r="CY82" s="49"/>
      <c r="CZ82" s="49"/>
      <c r="DA82" s="49"/>
      <c r="DB82" s="49"/>
      <c r="DC82" s="49"/>
      <c r="DD82" s="49"/>
      <c r="DE82" s="49"/>
      <c r="DF82" s="49"/>
      <c r="DG82" s="49"/>
      <c r="DH82" s="49"/>
      <c r="DI82" s="49"/>
      <c r="DJ82" s="49"/>
      <c r="DK82" s="49"/>
      <c r="DL82" s="49"/>
      <c r="DM82" s="49"/>
      <c r="DN82" s="49"/>
      <c r="DO82" s="49"/>
      <c r="DP82" s="49"/>
      <c r="DQ82" s="49"/>
      <c r="DR82" s="49"/>
      <c r="DS82" s="49"/>
      <c r="DT82" s="49"/>
      <c r="DU82" s="49"/>
      <c r="DV82" s="49"/>
      <c r="DW82" s="49"/>
      <c r="DX82" s="49"/>
      <c r="DY82" s="49"/>
      <c r="DZ82" s="49"/>
      <c r="EA82" s="49"/>
      <c r="EB82" s="49"/>
      <c r="EC82" s="49"/>
      <c r="ED82" s="49"/>
      <c r="EE82" s="49"/>
      <c r="EF82" s="49"/>
      <c r="EG82" s="49"/>
      <c r="EH82" s="49"/>
      <c r="EI82" s="49"/>
      <c r="EJ82" s="49"/>
      <c r="EK82" s="49"/>
      <c r="EL82" s="49"/>
      <c r="EM82" s="49"/>
      <c r="EN82" s="49"/>
      <c r="EO82" s="49"/>
      <c r="EP82" s="49"/>
      <c r="EQ82" s="49"/>
      <c r="ER82" s="49"/>
      <c r="ES82" s="49"/>
      <c r="ET82" s="49"/>
      <c r="EU82" s="49"/>
      <c r="EV82" s="49"/>
      <c r="EW82" s="49"/>
      <c r="EX82" s="49"/>
      <c r="EY82" s="49"/>
      <c r="EZ82" s="49"/>
      <c r="FA82" s="49"/>
      <c r="FB82" s="49"/>
      <c r="FC82" s="49"/>
      <c r="FD82" s="49"/>
      <c r="FE82" s="49"/>
      <c r="FF82" s="49"/>
      <c r="FG82" s="49"/>
      <c r="FH82" s="49"/>
      <c r="FI82" s="49"/>
      <c r="FJ82" s="49"/>
      <c r="FK82" s="49"/>
      <c r="FL82" s="49"/>
      <c r="FM82" s="49"/>
      <c r="FN82" s="49"/>
      <c r="FO82" s="49"/>
      <c r="FP82" s="49"/>
      <c r="FQ82" s="49"/>
      <c r="FR82" s="49"/>
      <c r="FS82" s="49"/>
      <c r="FT82" s="49"/>
      <c r="FU82" s="49"/>
      <c r="FV82" s="49"/>
      <c r="FW82" s="49"/>
      <c r="FX82" t="s">
        <v>165</v>
      </c>
    </row>
    <row r="83" spans="1:180" x14ac:dyDescent="0.25">
      <c r="A83" t="s">
        <v>165</v>
      </c>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c r="AL83" s="49"/>
      <c r="AM83" s="49"/>
      <c r="AN83" s="49"/>
      <c r="AO83" s="49"/>
      <c r="AP83" s="49"/>
      <c r="AQ83" s="49"/>
      <c r="AR83" s="49"/>
      <c r="AS83" s="49"/>
      <c r="AT83" s="49"/>
      <c r="AU83" s="49"/>
      <c r="AV83" s="49"/>
      <c r="AW83" s="49"/>
      <c r="AX83" s="49"/>
      <c r="AY83" s="49"/>
      <c r="AZ83" s="49"/>
      <c r="BA83" s="49"/>
      <c r="BB83" s="49"/>
      <c r="BC83" s="49"/>
      <c r="BD83" s="49"/>
      <c r="BE83" s="49"/>
      <c r="BF83" s="49"/>
      <c r="BG83" s="49"/>
      <c r="BH83" s="49"/>
      <c r="BI83" s="49"/>
      <c r="BJ83" s="49"/>
      <c r="BK83" s="49"/>
      <c r="BL83" s="49"/>
      <c r="BM83" s="49"/>
      <c r="BN83" s="49"/>
      <c r="BO83" s="49"/>
      <c r="BP83" s="49"/>
      <c r="BQ83" s="49"/>
      <c r="BR83" s="49"/>
      <c r="BS83" s="49"/>
      <c r="BT83" s="49"/>
      <c r="BU83" s="49"/>
      <c r="BV83" s="49"/>
      <c r="BW83" s="49"/>
      <c r="BX83" s="49"/>
      <c r="BY83" s="49"/>
      <c r="BZ83" s="49"/>
      <c r="CA83" s="49"/>
      <c r="CB83" s="49"/>
      <c r="CC83" s="49"/>
      <c r="CD83" s="49"/>
      <c r="CE83" s="49"/>
      <c r="CF83" s="49"/>
      <c r="CG83" s="49"/>
      <c r="CH83" s="49"/>
      <c r="CI83" s="49"/>
      <c r="CJ83" s="49"/>
      <c r="CK83" s="49"/>
      <c r="CL83" s="49"/>
      <c r="CM83" s="49"/>
      <c r="CN83" s="49"/>
      <c r="CO83" s="49"/>
      <c r="CP83" s="49"/>
      <c r="CQ83" s="49"/>
      <c r="CR83" s="49"/>
      <c r="CS83" s="49"/>
      <c r="CT83" s="49"/>
      <c r="CU83" s="49"/>
      <c r="CV83" s="49"/>
      <c r="CW83" s="49"/>
      <c r="CX83" s="49"/>
      <c r="CY83" s="49"/>
      <c r="CZ83" s="49"/>
      <c r="DA83" s="49"/>
      <c r="DB83" s="49"/>
      <c r="DC83" s="49"/>
      <c r="DD83" s="49"/>
      <c r="DE83" s="49"/>
      <c r="DF83" s="49"/>
      <c r="DG83" s="49"/>
      <c r="DH83" s="49"/>
      <c r="DI83" s="49"/>
      <c r="DJ83" s="49"/>
      <c r="DK83" s="49"/>
      <c r="DL83" s="49"/>
      <c r="DM83" s="49"/>
      <c r="DN83" s="49"/>
      <c r="DO83" s="49"/>
      <c r="DP83" s="49"/>
      <c r="DQ83" s="49"/>
      <c r="DR83" s="49"/>
      <c r="DS83" s="49"/>
      <c r="DT83" s="49"/>
      <c r="DU83" s="49"/>
      <c r="DV83" s="49"/>
      <c r="DW83" s="49"/>
      <c r="DX83" s="49"/>
      <c r="DY83" s="49"/>
      <c r="DZ83" s="49"/>
      <c r="EA83" s="49"/>
      <c r="EB83" s="49"/>
      <c r="EC83" s="49"/>
      <c r="ED83" s="49"/>
      <c r="EE83" s="49"/>
      <c r="EF83" s="49"/>
      <c r="EG83" s="49"/>
      <c r="EH83" s="49"/>
      <c r="EI83" s="49"/>
      <c r="EJ83" s="49"/>
      <c r="EK83" s="49"/>
      <c r="EL83" s="49"/>
      <c r="EM83" s="49"/>
      <c r="EN83" s="49"/>
      <c r="EO83" s="49"/>
      <c r="EP83" s="49"/>
      <c r="EQ83" s="49"/>
      <c r="ER83" s="49"/>
      <c r="ES83" s="49"/>
      <c r="ET83" s="49"/>
      <c r="EU83" s="49"/>
      <c r="EV83" s="49"/>
      <c r="EW83" s="49"/>
      <c r="EX83" s="49"/>
      <c r="EY83" s="49"/>
      <c r="EZ83" s="49"/>
      <c r="FA83" s="49"/>
      <c r="FB83" s="49"/>
      <c r="FC83" s="49"/>
      <c r="FD83" s="49"/>
      <c r="FE83" s="49"/>
      <c r="FF83" s="49"/>
      <c r="FG83" s="49"/>
      <c r="FH83" s="49"/>
      <c r="FI83" s="49"/>
      <c r="FJ83" s="49"/>
      <c r="FK83" s="49"/>
      <c r="FL83" s="49"/>
      <c r="FM83" s="49"/>
      <c r="FN83" s="49"/>
      <c r="FO83" s="49"/>
      <c r="FP83" s="49"/>
      <c r="FQ83" s="49"/>
      <c r="FR83" s="49"/>
      <c r="FS83" s="49"/>
      <c r="FT83" s="49"/>
      <c r="FU83" s="49"/>
      <c r="FV83" s="49"/>
      <c r="FW83" s="49"/>
      <c r="FX83" t="s">
        <v>165</v>
      </c>
    </row>
    <row r="84" spans="1:180" x14ac:dyDescent="0.25">
      <c r="A84" t="s">
        <v>165</v>
      </c>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c r="AL84" s="49"/>
      <c r="AM84" s="49"/>
      <c r="AN84" s="49"/>
      <c r="AO84" s="49"/>
      <c r="AP84" s="49"/>
      <c r="AQ84" s="49"/>
      <c r="AR84" s="49"/>
      <c r="AS84" s="49"/>
      <c r="AT84" s="49"/>
      <c r="AU84" s="49"/>
      <c r="AV84" s="49"/>
      <c r="AW84" s="49"/>
      <c r="AX84" s="49"/>
      <c r="AY84" s="49"/>
      <c r="AZ84" s="49"/>
      <c r="BA84" s="49"/>
      <c r="BB84" s="49"/>
      <c r="BC84" s="49"/>
      <c r="BD84" s="49"/>
      <c r="BE84" s="49"/>
      <c r="BF84" s="49"/>
      <c r="BG84" s="49"/>
      <c r="BH84" s="49"/>
      <c r="BI84" s="49"/>
      <c r="BJ84" s="49"/>
      <c r="BK84" s="49"/>
      <c r="BL84" s="49"/>
      <c r="BM84" s="49"/>
      <c r="BN84" s="49"/>
      <c r="BO84" s="49"/>
      <c r="BP84" s="49"/>
      <c r="BQ84" s="49"/>
      <c r="BR84" s="49"/>
      <c r="BS84" s="49"/>
      <c r="BT84" s="49"/>
      <c r="BU84" s="49"/>
      <c r="BV84" s="49"/>
      <c r="BW84" s="49"/>
      <c r="BX84" s="49"/>
      <c r="BY84" s="49"/>
      <c r="BZ84" s="49"/>
      <c r="CA84" s="49"/>
      <c r="CB84" s="49"/>
      <c r="CC84" s="49"/>
      <c r="CD84" s="49"/>
      <c r="CE84" s="49"/>
      <c r="CF84" s="49"/>
      <c r="CG84" s="49"/>
      <c r="CH84" s="49"/>
      <c r="CI84" s="49"/>
      <c r="CJ84" s="49"/>
      <c r="CK84" s="49"/>
      <c r="CL84" s="49"/>
      <c r="CM84" s="49"/>
      <c r="CN84" s="49"/>
      <c r="CO84" s="49"/>
      <c r="CP84" s="49"/>
      <c r="CQ84" s="49"/>
      <c r="CR84" s="49"/>
      <c r="CS84" s="49"/>
      <c r="CT84" s="49"/>
      <c r="CU84" s="49"/>
      <c r="CV84" s="49"/>
      <c r="CW84" s="49"/>
      <c r="CX84" s="49"/>
      <c r="CY84" s="49"/>
      <c r="CZ84" s="49"/>
      <c r="DA84" s="49"/>
      <c r="DB84" s="49"/>
      <c r="DC84" s="49"/>
      <c r="DD84" s="49"/>
      <c r="DE84" s="49"/>
      <c r="DF84" s="49"/>
      <c r="DG84" s="49"/>
      <c r="DH84" s="49"/>
      <c r="DI84" s="49"/>
      <c r="DJ84" s="49"/>
      <c r="DK84" s="49"/>
      <c r="DL84" s="49"/>
      <c r="DM84" s="49"/>
      <c r="DN84" s="49"/>
      <c r="DO84" s="49"/>
      <c r="DP84" s="49"/>
      <c r="DQ84" s="49"/>
      <c r="DR84" s="49"/>
      <c r="DS84" s="49"/>
      <c r="DT84" s="49"/>
      <c r="DU84" s="49"/>
      <c r="DV84" s="49"/>
      <c r="DW84" s="49"/>
      <c r="DX84" s="49"/>
      <c r="DY84" s="49"/>
      <c r="DZ84" s="49"/>
      <c r="EA84" s="49"/>
      <c r="EB84" s="49"/>
      <c r="EC84" s="49"/>
      <c r="ED84" s="49"/>
      <c r="EE84" s="49"/>
      <c r="EF84" s="49"/>
      <c r="EG84" s="49"/>
      <c r="EH84" s="49"/>
      <c r="EI84" s="49"/>
      <c r="EJ84" s="49"/>
      <c r="EK84" s="49"/>
      <c r="EL84" s="49"/>
      <c r="EM84" s="49"/>
      <c r="EN84" s="49"/>
      <c r="EO84" s="49"/>
      <c r="EP84" s="49"/>
      <c r="EQ84" s="49"/>
      <c r="ER84" s="49"/>
      <c r="ES84" s="49"/>
      <c r="ET84" s="49"/>
      <c r="EU84" s="49"/>
      <c r="EV84" s="49"/>
      <c r="EW84" s="49"/>
      <c r="EX84" s="49"/>
      <c r="EY84" s="49"/>
      <c r="EZ84" s="49"/>
      <c r="FA84" s="49"/>
      <c r="FB84" s="49"/>
      <c r="FC84" s="49"/>
      <c r="FD84" s="49"/>
      <c r="FE84" s="49"/>
      <c r="FF84" s="49"/>
      <c r="FG84" s="49"/>
      <c r="FH84" s="49"/>
      <c r="FI84" s="49"/>
      <c r="FJ84" s="49"/>
      <c r="FK84" s="49"/>
      <c r="FL84" s="49"/>
      <c r="FM84" s="49"/>
      <c r="FN84" s="49"/>
      <c r="FO84" s="49"/>
      <c r="FP84" s="49"/>
      <c r="FQ84" s="49"/>
      <c r="FR84" s="49"/>
      <c r="FS84" s="49"/>
      <c r="FT84" s="49"/>
      <c r="FU84" s="49"/>
      <c r="FV84" s="49"/>
      <c r="FW84" s="49"/>
      <c r="FX84" t="s">
        <v>165</v>
      </c>
    </row>
    <row r="85" spans="1:180" x14ac:dyDescent="0.25">
      <c r="A85" t="s">
        <v>165</v>
      </c>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c r="AL85" s="49"/>
      <c r="AM85" s="49"/>
      <c r="AN85" s="49"/>
      <c r="AO85" s="49"/>
      <c r="AP85" s="49"/>
      <c r="AQ85" s="49"/>
      <c r="AR85" s="49"/>
      <c r="AS85" s="49"/>
      <c r="AT85" s="49"/>
      <c r="AU85" s="49"/>
      <c r="AV85" s="49"/>
      <c r="AW85" s="49"/>
      <c r="AX85" s="49"/>
      <c r="AY85" s="49"/>
      <c r="AZ85" s="49"/>
      <c r="BA85" s="49"/>
      <c r="BB85" s="49"/>
      <c r="BC85" s="49"/>
      <c r="BD85" s="49"/>
      <c r="BE85" s="49"/>
      <c r="BF85" s="49"/>
      <c r="BG85" s="49"/>
      <c r="BH85" s="49"/>
      <c r="BI85" s="49"/>
      <c r="BJ85" s="49"/>
      <c r="BK85" s="49"/>
      <c r="BL85" s="49"/>
      <c r="BM85" s="49"/>
      <c r="BN85" s="49"/>
      <c r="BO85" s="49"/>
      <c r="BP85" s="49"/>
      <c r="BQ85" s="49"/>
      <c r="BR85" s="49"/>
      <c r="BS85" s="49"/>
      <c r="BT85" s="49"/>
      <c r="BU85" s="49"/>
      <c r="BV85" s="49"/>
      <c r="BW85" s="49"/>
      <c r="BX85" s="49"/>
      <c r="BY85" s="49"/>
      <c r="BZ85" s="49"/>
      <c r="CA85" s="49"/>
      <c r="CB85" s="49"/>
      <c r="CC85" s="49"/>
      <c r="CD85" s="49"/>
      <c r="CE85" s="49"/>
      <c r="CF85" s="49"/>
      <c r="CG85" s="49"/>
      <c r="CH85" s="49"/>
      <c r="CI85" s="49"/>
      <c r="CJ85" s="49"/>
      <c r="CK85" s="49"/>
      <c r="CL85" s="49"/>
      <c r="CM85" s="49"/>
      <c r="CN85" s="49"/>
      <c r="CO85" s="49"/>
      <c r="CP85" s="49"/>
      <c r="CQ85" s="49"/>
      <c r="CR85" s="49"/>
      <c r="CS85" s="49"/>
      <c r="CT85" s="49"/>
      <c r="CU85" s="49"/>
      <c r="CV85" s="49"/>
      <c r="CW85" s="49"/>
      <c r="CX85" s="49"/>
      <c r="CY85" s="49"/>
      <c r="CZ85" s="49"/>
      <c r="DA85" s="49"/>
      <c r="DB85" s="49"/>
      <c r="DC85" s="49"/>
      <c r="DD85" s="49"/>
      <c r="DE85" s="49"/>
      <c r="DF85" s="49"/>
      <c r="DG85" s="49"/>
      <c r="DH85" s="49"/>
      <c r="DI85" s="49"/>
      <c r="DJ85" s="49"/>
      <c r="DK85" s="49"/>
      <c r="DL85" s="49"/>
      <c r="DM85" s="49"/>
      <c r="DN85" s="49"/>
      <c r="DO85" s="49"/>
      <c r="DP85" s="49"/>
      <c r="DQ85" s="49"/>
      <c r="DR85" s="49"/>
      <c r="DS85" s="49"/>
      <c r="DT85" s="49"/>
      <c r="DU85" s="49"/>
      <c r="DV85" s="49"/>
      <c r="DW85" s="49"/>
      <c r="DX85" s="49"/>
      <c r="DY85" s="49"/>
      <c r="DZ85" s="49"/>
      <c r="EA85" s="49"/>
      <c r="EB85" s="49"/>
      <c r="EC85" s="49"/>
      <c r="ED85" s="49"/>
      <c r="EE85" s="49"/>
      <c r="EF85" s="49"/>
      <c r="EG85" s="49"/>
      <c r="EH85" s="49"/>
      <c r="EI85" s="49"/>
      <c r="EJ85" s="49"/>
      <c r="EK85" s="49"/>
      <c r="EL85" s="49"/>
      <c r="EM85" s="49"/>
      <c r="EN85" s="49"/>
      <c r="EO85" s="49"/>
      <c r="EP85" s="49"/>
      <c r="EQ85" s="49"/>
      <c r="ER85" s="49"/>
      <c r="ES85" s="49"/>
      <c r="ET85" s="49"/>
      <c r="EU85" s="49"/>
      <c r="EV85" s="49"/>
      <c r="EW85" s="49"/>
      <c r="EX85" s="49"/>
      <c r="EY85" s="49"/>
      <c r="EZ85" s="49"/>
      <c r="FA85" s="49"/>
      <c r="FB85" s="49"/>
      <c r="FC85" s="49"/>
      <c r="FD85" s="49"/>
      <c r="FE85" s="49"/>
      <c r="FF85" s="49"/>
      <c r="FG85" s="49"/>
      <c r="FH85" s="49"/>
      <c r="FI85" s="49"/>
      <c r="FJ85" s="49"/>
      <c r="FK85" s="49"/>
      <c r="FL85" s="49"/>
      <c r="FM85" s="49"/>
      <c r="FN85" s="49"/>
      <c r="FO85" s="49"/>
      <c r="FP85" s="49"/>
      <c r="FQ85" s="49"/>
      <c r="FR85" s="49"/>
      <c r="FS85" s="49"/>
      <c r="FT85" s="49"/>
      <c r="FU85" s="49"/>
      <c r="FV85" s="49"/>
      <c r="FW85" s="49"/>
      <c r="FX85" t="s">
        <v>165</v>
      </c>
    </row>
    <row r="86" spans="1:180" x14ac:dyDescent="0.25">
      <c r="A86" t="s">
        <v>165</v>
      </c>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c r="AL86" s="49"/>
      <c r="AM86" s="49"/>
      <c r="AN86" s="49"/>
      <c r="AO86" s="49"/>
      <c r="AP86" s="49"/>
      <c r="AQ86" s="49"/>
      <c r="AR86" s="49"/>
      <c r="AS86" s="49"/>
      <c r="AT86" s="49"/>
      <c r="AU86" s="49"/>
      <c r="AV86" s="49"/>
      <c r="AW86" s="49"/>
      <c r="AX86" s="49"/>
      <c r="AY86" s="49"/>
      <c r="AZ86" s="49"/>
      <c r="BA86" s="49"/>
      <c r="BB86" s="49"/>
      <c r="BC86" s="49"/>
      <c r="BD86" s="49"/>
      <c r="BE86" s="49"/>
      <c r="BF86" s="49"/>
      <c r="BG86" s="49"/>
      <c r="BH86" s="49"/>
      <c r="BI86" s="49"/>
      <c r="BJ86" s="49"/>
      <c r="BK86" s="49"/>
      <c r="BL86" s="49"/>
      <c r="BM86" s="49"/>
      <c r="BN86" s="49"/>
      <c r="BO86" s="49"/>
      <c r="BP86" s="49"/>
      <c r="BQ86" s="49"/>
      <c r="BR86" s="49"/>
      <c r="BS86" s="49"/>
      <c r="BT86" s="49"/>
      <c r="BU86" s="49"/>
      <c r="BV86" s="49"/>
      <c r="BW86" s="49"/>
      <c r="BX86" s="49"/>
      <c r="BY86" s="49"/>
      <c r="BZ86" s="49"/>
      <c r="CA86" s="49"/>
      <c r="CB86" s="49"/>
      <c r="CC86" s="49"/>
      <c r="CD86" s="49"/>
      <c r="CE86" s="49"/>
      <c r="CF86" s="49"/>
      <c r="CG86" s="49"/>
      <c r="CH86" s="49"/>
      <c r="CI86" s="49"/>
      <c r="CJ86" s="49"/>
      <c r="CK86" s="49"/>
      <c r="CL86" s="49"/>
      <c r="CM86" s="49"/>
      <c r="CN86" s="49"/>
      <c r="CO86" s="49"/>
      <c r="CP86" s="49"/>
      <c r="CQ86" s="49"/>
      <c r="CR86" s="49"/>
      <c r="CS86" s="49"/>
      <c r="CT86" s="49"/>
      <c r="CU86" s="49"/>
      <c r="CV86" s="49"/>
      <c r="CW86" s="49"/>
      <c r="CX86" s="49"/>
      <c r="CY86" s="49"/>
      <c r="CZ86" s="49"/>
      <c r="DA86" s="49"/>
      <c r="DB86" s="49"/>
      <c r="DC86" s="49"/>
      <c r="DD86" s="49"/>
      <c r="DE86" s="49"/>
      <c r="DF86" s="49"/>
      <c r="DG86" s="49"/>
      <c r="DH86" s="49"/>
      <c r="DI86" s="49"/>
      <c r="DJ86" s="49"/>
      <c r="DK86" s="49"/>
      <c r="DL86" s="49"/>
      <c r="DM86" s="49"/>
      <c r="DN86" s="49"/>
      <c r="DO86" s="49"/>
      <c r="DP86" s="49"/>
      <c r="DQ86" s="49"/>
      <c r="DR86" s="49"/>
      <c r="DS86" s="49"/>
      <c r="DT86" s="49"/>
      <c r="DU86" s="49"/>
      <c r="DV86" s="49"/>
      <c r="DW86" s="49"/>
      <c r="DX86" s="49"/>
      <c r="DY86" s="49"/>
      <c r="DZ86" s="49"/>
      <c r="EA86" s="49"/>
      <c r="EB86" s="49"/>
      <c r="EC86" s="49"/>
      <c r="ED86" s="49"/>
      <c r="EE86" s="49"/>
      <c r="EF86" s="49"/>
      <c r="EG86" s="49"/>
      <c r="EH86" s="49"/>
      <c r="EI86" s="49"/>
      <c r="EJ86" s="49"/>
      <c r="EK86" s="49"/>
      <c r="EL86" s="49"/>
      <c r="EM86" s="49"/>
      <c r="EN86" s="49"/>
      <c r="EO86" s="49"/>
      <c r="EP86" s="49"/>
      <c r="EQ86" s="49"/>
      <c r="ER86" s="49"/>
      <c r="ES86" s="49"/>
      <c r="ET86" s="49"/>
      <c r="EU86" s="49"/>
      <c r="EV86" s="49"/>
      <c r="EW86" s="49"/>
      <c r="EX86" s="49"/>
      <c r="EY86" s="49"/>
      <c r="EZ86" s="49"/>
      <c r="FA86" s="49"/>
      <c r="FB86" s="49"/>
      <c r="FC86" s="49"/>
      <c r="FD86" s="49"/>
      <c r="FE86" s="49"/>
      <c r="FF86" s="49"/>
      <c r="FG86" s="49"/>
      <c r="FH86" s="49"/>
      <c r="FI86" s="49"/>
      <c r="FJ86" s="49"/>
      <c r="FK86" s="49"/>
      <c r="FL86" s="49"/>
      <c r="FM86" s="49"/>
      <c r="FN86" s="49"/>
      <c r="FO86" s="49"/>
      <c r="FP86" s="49"/>
      <c r="FQ86" s="49"/>
      <c r="FR86" s="49"/>
      <c r="FS86" s="49"/>
      <c r="FT86" s="49"/>
      <c r="FU86" s="49"/>
      <c r="FV86" s="49"/>
      <c r="FW86" s="49"/>
      <c r="FX86" t="s">
        <v>165</v>
      </c>
    </row>
    <row r="87" spans="1:180" x14ac:dyDescent="0.25">
      <c r="A87" t="s">
        <v>165</v>
      </c>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c r="AL87" s="49"/>
      <c r="AM87" s="49"/>
      <c r="AN87" s="49"/>
      <c r="AO87" s="49"/>
      <c r="AP87" s="49"/>
      <c r="AQ87" s="49"/>
      <c r="AR87" s="49"/>
      <c r="AS87" s="49"/>
      <c r="AT87" s="49"/>
      <c r="AU87" s="49"/>
      <c r="AV87" s="49"/>
      <c r="AW87" s="49"/>
      <c r="AX87" s="49"/>
      <c r="AY87" s="49"/>
      <c r="AZ87" s="49"/>
      <c r="BA87" s="49"/>
      <c r="BB87" s="49"/>
      <c r="BC87" s="49"/>
      <c r="BD87" s="49"/>
      <c r="BE87" s="49"/>
      <c r="BF87" s="49"/>
      <c r="BG87" s="49"/>
      <c r="BH87" s="49"/>
      <c r="BI87" s="49"/>
      <c r="BJ87" s="49"/>
      <c r="BK87" s="49"/>
      <c r="BL87" s="49"/>
      <c r="BM87" s="49"/>
      <c r="BN87" s="49"/>
      <c r="BO87" s="49"/>
      <c r="BP87" s="49"/>
      <c r="BQ87" s="49"/>
      <c r="BR87" s="49"/>
      <c r="BS87" s="49"/>
      <c r="BT87" s="49"/>
      <c r="BU87" s="49"/>
      <c r="BV87" s="49"/>
      <c r="BW87" s="49"/>
      <c r="BX87" s="49"/>
      <c r="BY87" s="49"/>
      <c r="BZ87" s="49"/>
      <c r="CA87" s="49"/>
      <c r="CB87" s="49"/>
      <c r="CC87" s="49"/>
      <c r="CD87" s="49"/>
      <c r="CE87" s="49"/>
      <c r="CF87" s="49"/>
      <c r="CG87" s="49"/>
      <c r="CH87" s="49"/>
      <c r="CI87" s="49"/>
      <c r="CJ87" s="49"/>
      <c r="CK87" s="49"/>
      <c r="CL87" s="49"/>
      <c r="CM87" s="49"/>
      <c r="CN87" s="49"/>
      <c r="CO87" s="49"/>
      <c r="CP87" s="49"/>
      <c r="CQ87" s="49"/>
      <c r="CR87" s="49"/>
      <c r="CS87" s="49"/>
      <c r="CT87" s="49"/>
      <c r="CU87" s="49"/>
      <c r="CV87" s="49"/>
      <c r="CW87" s="49"/>
      <c r="CX87" s="49"/>
      <c r="CY87" s="49"/>
      <c r="CZ87" s="49"/>
      <c r="DA87" s="49"/>
      <c r="DB87" s="49"/>
      <c r="DC87" s="49"/>
      <c r="DD87" s="49"/>
      <c r="DE87" s="49"/>
      <c r="DF87" s="49"/>
      <c r="DG87" s="49"/>
      <c r="DH87" s="49"/>
      <c r="DI87" s="49"/>
      <c r="DJ87" s="49"/>
      <c r="DK87" s="49"/>
      <c r="DL87" s="49"/>
      <c r="DM87" s="49"/>
      <c r="DN87" s="49"/>
      <c r="DO87" s="49"/>
      <c r="DP87" s="49"/>
      <c r="DQ87" s="49"/>
      <c r="DR87" s="49"/>
      <c r="DS87" s="49"/>
      <c r="DT87" s="49"/>
      <c r="DU87" s="49"/>
      <c r="DV87" s="49"/>
      <c r="DW87" s="49"/>
      <c r="DX87" s="49"/>
      <c r="DY87" s="49"/>
      <c r="DZ87" s="49"/>
      <c r="EA87" s="49"/>
      <c r="EB87" s="49"/>
      <c r="EC87" s="49"/>
      <c r="ED87" s="49"/>
      <c r="EE87" s="49"/>
      <c r="EF87" s="49"/>
      <c r="EG87" s="49"/>
      <c r="EH87" s="49"/>
      <c r="EI87" s="49"/>
      <c r="EJ87" s="49"/>
      <c r="EK87" s="49"/>
      <c r="EL87" s="49"/>
      <c r="EM87" s="49"/>
      <c r="EN87" s="49"/>
      <c r="EO87" s="49"/>
      <c r="EP87" s="49"/>
      <c r="EQ87" s="49"/>
      <c r="ER87" s="49"/>
      <c r="ES87" s="49"/>
      <c r="ET87" s="49"/>
      <c r="EU87" s="49"/>
      <c r="EV87" s="49"/>
      <c r="EW87" s="49"/>
      <c r="EX87" s="49"/>
      <c r="EY87" s="49"/>
      <c r="EZ87" s="49"/>
      <c r="FA87" s="49"/>
      <c r="FB87" s="49"/>
      <c r="FC87" s="49"/>
      <c r="FD87" s="49"/>
      <c r="FE87" s="49"/>
      <c r="FF87" s="49"/>
      <c r="FG87" s="49"/>
      <c r="FH87" s="49"/>
      <c r="FI87" s="49"/>
      <c r="FJ87" s="49"/>
      <c r="FK87" s="49"/>
      <c r="FL87" s="49"/>
      <c r="FM87" s="49"/>
      <c r="FN87" s="49"/>
      <c r="FO87" s="49"/>
      <c r="FP87" s="49"/>
      <c r="FQ87" s="49"/>
      <c r="FR87" s="49"/>
      <c r="FS87" s="49"/>
      <c r="FT87" s="49"/>
      <c r="FU87" s="49"/>
      <c r="FV87" s="49"/>
      <c r="FW87" s="49"/>
      <c r="FX87" t="s">
        <v>165</v>
      </c>
    </row>
    <row r="88" spans="1:180" x14ac:dyDescent="0.25">
      <c r="A88" t="s">
        <v>165</v>
      </c>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c r="AL88" s="49"/>
      <c r="AM88" s="49"/>
      <c r="AN88" s="49"/>
      <c r="AO88" s="49"/>
      <c r="AP88" s="49"/>
      <c r="AQ88" s="49"/>
      <c r="AR88" s="49"/>
      <c r="AS88" s="49"/>
      <c r="AT88" s="49"/>
      <c r="AU88" s="49"/>
      <c r="AV88" s="49"/>
      <c r="AW88" s="49"/>
      <c r="AX88" s="49"/>
      <c r="AY88" s="49"/>
      <c r="AZ88" s="49"/>
      <c r="BA88" s="49"/>
      <c r="BB88" s="49"/>
      <c r="BC88" s="49"/>
      <c r="BD88" s="49"/>
      <c r="BE88" s="49"/>
      <c r="BF88" s="49"/>
      <c r="BG88" s="49"/>
      <c r="BH88" s="49"/>
      <c r="BI88" s="49"/>
      <c r="BJ88" s="49"/>
      <c r="BK88" s="49"/>
      <c r="BL88" s="49"/>
      <c r="BM88" s="49"/>
      <c r="BN88" s="49"/>
      <c r="BO88" s="49"/>
      <c r="BP88" s="49"/>
      <c r="BQ88" s="49"/>
      <c r="BR88" s="49"/>
      <c r="BS88" s="49"/>
      <c r="BT88" s="49"/>
      <c r="BU88" s="49"/>
      <c r="BV88" s="49"/>
      <c r="BW88" s="49"/>
      <c r="BX88" s="49"/>
      <c r="BY88" s="49"/>
      <c r="BZ88" s="49"/>
      <c r="CA88" s="49"/>
      <c r="CB88" s="49"/>
      <c r="CC88" s="49"/>
      <c r="CD88" s="49"/>
      <c r="CE88" s="49"/>
      <c r="CF88" s="49"/>
      <c r="CG88" s="49"/>
      <c r="CH88" s="49"/>
      <c r="CI88" s="49"/>
      <c r="CJ88" s="49"/>
      <c r="CK88" s="49"/>
      <c r="CL88" s="49"/>
      <c r="CM88" s="49"/>
      <c r="CN88" s="49"/>
      <c r="CO88" s="49"/>
      <c r="CP88" s="49"/>
      <c r="CQ88" s="49"/>
      <c r="CR88" s="49"/>
      <c r="CS88" s="49"/>
      <c r="CT88" s="49"/>
      <c r="CU88" s="49"/>
      <c r="CV88" s="49"/>
      <c r="CW88" s="49"/>
      <c r="CX88" s="49"/>
      <c r="CY88" s="49"/>
      <c r="CZ88" s="49"/>
      <c r="DA88" s="49"/>
      <c r="DB88" s="49"/>
      <c r="DC88" s="49"/>
      <c r="DD88" s="49"/>
      <c r="DE88" s="49"/>
      <c r="DF88" s="49"/>
      <c r="DG88" s="49"/>
      <c r="DH88" s="49"/>
      <c r="DI88" s="49"/>
      <c r="DJ88" s="49"/>
      <c r="DK88" s="49"/>
      <c r="DL88" s="49"/>
      <c r="DM88" s="49"/>
      <c r="DN88" s="49"/>
      <c r="DO88" s="49"/>
      <c r="DP88" s="49"/>
      <c r="DQ88" s="49"/>
      <c r="DR88" s="49"/>
      <c r="DS88" s="49"/>
      <c r="DT88" s="49"/>
      <c r="DU88" s="49"/>
      <c r="DV88" s="49"/>
      <c r="DW88" s="49"/>
      <c r="DX88" s="49"/>
      <c r="DY88" s="49"/>
      <c r="DZ88" s="49"/>
      <c r="EA88" s="49"/>
      <c r="EB88" s="49"/>
      <c r="EC88" s="49"/>
      <c r="ED88" s="49"/>
      <c r="EE88" s="49"/>
      <c r="EF88" s="49"/>
      <c r="EG88" s="49"/>
      <c r="EH88" s="49"/>
      <c r="EI88" s="49"/>
      <c r="EJ88" s="49"/>
      <c r="EK88" s="49"/>
      <c r="EL88" s="49"/>
      <c r="EM88" s="49"/>
      <c r="EN88" s="49"/>
      <c r="EO88" s="49"/>
      <c r="EP88" s="49"/>
      <c r="EQ88" s="49"/>
      <c r="ER88" s="49"/>
      <c r="ES88" s="49"/>
      <c r="ET88" s="49"/>
      <c r="EU88" s="49"/>
      <c r="EV88" s="49"/>
      <c r="EW88" s="49"/>
      <c r="EX88" s="49"/>
      <c r="EY88" s="49"/>
      <c r="EZ88" s="49"/>
      <c r="FA88" s="49"/>
      <c r="FB88" s="49"/>
      <c r="FC88" s="49"/>
      <c r="FD88" s="49"/>
      <c r="FE88" s="49"/>
      <c r="FF88" s="49"/>
      <c r="FG88" s="49"/>
      <c r="FH88" s="49"/>
      <c r="FI88" s="49"/>
      <c r="FJ88" s="49"/>
      <c r="FK88" s="49"/>
      <c r="FL88" s="49"/>
      <c r="FM88" s="49"/>
      <c r="FN88" s="49"/>
      <c r="FO88" s="49"/>
      <c r="FP88" s="49"/>
      <c r="FQ88" s="49"/>
      <c r="FR88" s="49"/>
      <c r="FS88" s="49"/>
      <c r="FT88" s="49"/>
      <c r="FU88" s="49"/>
      <c r="FV88" s="49"/>
      <c r="FW88" s="49"/>
      <c r="FX88" t="s">
        <v>165</v>
      </c>
    </row>
    <row r="89" spans="1:180" x14ac:dyDescent="0.25">
      <c r="A89" t="s">
        <v>165</v>
      </c>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c r="AL89" s="49"/>
      <c r="AM89" s="49"/>
      <c r="AN89" s="49"/>
      <c r="AO89" s="49"/>
      <c r="AP89" s="49"/>
      <c r="AQ89" s="49"/>
      <c r="AR89" s="49"/>
      <c r="AS89" s="49"/>
      <c r="AT89" s="49"/>
      <c r="AU89" s="49"/>
      <c r="AV89" s="49"/>
      <c r="AW89" s="49"/>
      <c r="AX89" s="49"/>
      <c r="AY89" s="49"/>
      <c r="AZ89" s="49"/>
      <c r="BA89" s="49"/>
      <c r="BB89" s="49"/>
      <c r="BC89" s="49"/>
      <c r="BD89" s="49"/>
      <c r="BE89" s="49"/>
      <c r="BF89" s="49"/>
      <c r="BG89" s="49"/>
      <c r="BH89" s="49"/>
      <c r="BI89" s="49"/>
      <c r="BJ89" s="49"/>
      <c r="BK89" s="49"/>
      <c r="BL89" s="49"/>
      <c r="BM89" s="49"/>
      <c r="BN89" s="49"/>
      <c r="BO89" s="49"/>
      <c r="BP89" s="49"/>
      <c r="BQ89" s="49"/>
      <c r="BR89" s="49"/>
      <c r="BS89" s="49"/>
      <c r="BT89" s="49"/>
      <c r="BU89" s="49"/>
      <c r="BV89" s="49"/>
      <c r="BW89" s="49"/>
      <c r="BX89" s="49"/>
      <c r="BY89" s="49"/>
      <c r="BZ89" s="49"/>
      <c r="CA89" s="49"/>
      <c r="CB89" s="49"/>
      <c r="CC89" s="49"/>
      <c r="CD89" s="49"/>
      <c r="CE89" s="49"/>
      <c r="CF89" s="49"/>
      <c r="CG89" s="49"/>
      <c r="CH89" s="49"/>
      <c r="CI89" s="49"/>
      <c r="CJ89" s="49"/>
      <c r="CK89" s="49"/>
      <c r="CL89" s="49"/>
      <c r="CM89" s="49"/>
      <c r="CN89" s="49"/>
      <c r="CO89" s="49"/>
      <c r="CP89" s="49"/>
      <c r="CQ89" s="49"/>
      <c r="CR89" s="49"/>
      <c r="CS89" s="49"/>
      <c r="CT89" s="49"/>
      <c r="CU89" s="49"/>
      <c r="CV89" s="49"/>
      <c r="CW89" s="49"/>
      <c r="CX89" s="49"/>
      <c r="CY89" s="49"/>
      <c r="CZ89" s="49"/>
      <c r="DA89" s="49"/>
      <c r="DB89" s="49"/>
      <c r="DC89" s="49"/>
      <c r="DD89" s="49"/>
      <c r="DE89" s="49"/>
      <c r="DF89" s="49"/>
      <c r="DG89" s="49"/>
      <c r="DH89" s="49"/>
      <c r="DI89" s="49"/>
      <c r="DJ89" s="49"/>
      <c r="DK89" s="49"/>
      <c r="DL89" s="49"/>
      <c r="DM89" s="49"/>
      <c r="DN89" s="49"/>
      <c r="DO89" s="49"/>
      <c r="DP89" s="49"/>
      <c r="DQ89" s="49"/>
      <c r="DR89" s="49"/>
      <c r="DS89" s="49"/>
      <c r="DT89" s="49"/>
      <c r="DU89" s="49"/>
      <c r="DV89" s="49"/>
      <c r="DW89" s="49"/>
      <c r="DX89" s="49"/>
      <c r="DY89" s="49"/>
      <c r="DZ89" s="49"/>
      <c r="EA89" s="49"/>
      <c r="EB89" s="49"/>
      <c r="EC89" s="49"/>
      <c r="ED89" s="49"/>
      <c r="EE89" s="49"/>
      <c r="EF89" s="49"/>
      <c r="EG89" s="49"/>
      <c r="EH89" s="49"/>
      <c r="EI89" s="49"/>
      <c r="EJ89" s="49"/>
      <c r="EK89" s="49"/>
      <c r="EL89" s="49"/>
      <c r="EM89" s="49"/>
      <c r="EN89" s="49"/>
      <c r="EO89" s="49"/>
      <c r="EP89" s="49"/>
      <c r="EQ89" s="49"/>
      <c r="ER89" s="49"/>
      <c r="ES89" s="49"/>
      <c r="ET89" s="49"/>
      <c r="EU89" s="49"/>
      <c r="EV89" s="49"/>
      <c r="EW89" s="49"/>
      <c r="EX89" s="49"/>
      <c r="EY89" s="49"/>
      <c r="EZ89" s="49"/>
      <c r="FA89" s="49"/>
      <c r="FB89" s="49"/>
      <c r="FC89" s="49"/>
      <c r="FD89" s="49"/>
      <c r="FE89" s="49"/>
      <c r="FF89" s="49"/>
      <c r="FG89" s="49"/>
      <c r="FH89" s="49"/>
      <c r="FI89" s="49"/>
      <c r="FJ89" s="49"/>
      <c r="FK89" s="49"/>
      <c r="FL89" s="49"/>
      <c r="FM89" s="49"/>
      <c r="FN89" s="49"/>
      <c r="FO89" s="49"/>
      <c r="FP89" s="49"/>
      <c r="FQ89" s="49"/>
      <c r="FR89" s="49"/>
      <c r="FS89" s="49"/>
      <c r="FT89" s="49"/>
      <c r="FU89" s="49"/>
      <c r="FV89" s="49"/>
      <c r="FW89" s="49"/>
      <c r="FX89" t="s">
        <v>165</v>
      </c>
    </row>
    <row r="90" spans="1:180" x14ac:dyDescent="0.25">
      <c r="A90" t="s">
        <v>165</v>
      </c>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c r="AL90" s="49"/>
      <c r="AM90" s="49"/>
      <c r="AN90" s="49"/>
      <c r="AO90" s="49"/>
      <c r="AP90" s="49"/>
      <c r="AQ90" s="49"/>
      <c r="AR90" s="49"/>
      <c r="AS90" s="49"/>
      <c r="AT90" s="49"/>
      <c r="AU90" s="49"/>
      <c r="AV90" s="49"/>
      <c r="AW90" s="49"/>
      <c r="AX90" s="49"/>
      <c r="AY90" s="49"/>
      <c r="AZ90" s="49"/>
      <c r="BA90" s="49"/>
      <c r="BB90" s="49"/>
      <c r="BC90" s="49"/>
      <c r="BD90" s="49"/>
      <c r="BE90" s="49"/>
      <c r="BF90" s="49"/>
      <c r="BG90" s="49"/>
      <c r="BH90" s="49"/>
      <c r="BI90" s="49"/>
      <c r="BJ90" s="49"/>
      <c r="BK90" s="49"/>
      <c r="BL90" s="49"/>
      <c r="BM90" s="49"/>
      <c r="BN90" s="49"/>
      <c r="BO90" s="49"/>
      <c r="BP90" s="49"/>
      <c r="BQ90" s="49"/>
      <c r="BR90" s="49"/>
      <c r="BS90" s="49"/>
      <c r="BT90" s="49"/>
      <c r="BU90" s="49"/>
      <c r="BV90" s="49"/>
      <c r="BW90" s="49"/>
      <c r="BX90" s="49"/>
      <c r="BY90" s="49"/>
      <c r="BZ90" s="49"/>
      <c r="CA90" s="49"/>
      <c r="CB90" s="49"/>
      <c r="CC90" s="49"/>
      <c r="CD90" s="49"/>
      <c r="CE90" s="49"/>
      <c r="CF90" s="49"/>
      <c r="CG90" s="49"/>
      <c r="CH90" s="49"/>
      <c r="CI90" s="49"/>
      <c r="CJ90" s="49"/>
      <c r="CK90" s="49"/>
      <c r="CL90" s="49"/>
      <c r="CM90" s="49"/>
      <c r="CN90" s="49"/>
      <c r="CO90" s="49"/>
      <c r="CP90" s="49"/>
      <c r="CQ90" s="49"/>
      <c r="CR90" s="49"/>
      <c r="CS90" s="49"/>
      <c r="CT90" s="49"/>
      <c r="CU90" s="49"/>
      <c r="CV90" s="49"/>
      <c r="CW90" s="49"/>
      <c r="CX90" s="49"/>
      <c r="CY90" s="49"/>
      <c r="CZ90" s="49"/>
      <c r="DA90" s="49"/>
      <c r="DB90" s="49"/>
      <c r="DC90" s="49"/>
      <c r="DD90" s="49"/>
      <c r="DE90" s="49"/>
      <c r="DF90" s="49"/>
      <c r="DG90" s="49"/>
      <c r="DH90" s="49"/>
      <c r="DI90" s="49"/>
      <c r="DJ90" s="49"/>
      <c r="DK90" s="49"/>
      <c r="DL90" s="49"/>
      <c r="DM90" s="49"/>
      <c r="DN90" s="49"/>
      <c r="DO90" s="49"/>
      <c r="DP90" s="49"/>
      <c r="DQ90" s="49"/>
      <c r="DR90" s="49"/>
      <c r="DS90" s="49"/>
      <c r="DT90" s="49"/>
      <c r="DU90" s="49"/>
      <c r="DV90" s="49"/>
      <c r="DW90" s="49"/>
      <c r="DX90" s="49"/>
      <c r="DY90" s="49"/>
      <c r="DZ90" s="49"/>
      <c r="EA90" s="49"/>
      <c r="EB90" s="49"/>
      <c r="EC90" s="49"/>
      <c r="ED90" s="49"/>
      <c r="EE90" s="49"/>
      <c r="EF90" s="49"/>
      <c r="EG90" s="49"/>
      <c r="EH90" s="49"/>
      <c r="EI90" s="49"/>
      <c r="EJ90" s="49"/>
      <c r="EK90" s="49"/>
      <c r="EL90" s="49"/>
      <c r="EM90" s="49"/>
      <c r="EN90" s="49"/>
      <c r="EO90" s="49"/>
      <c r="EP90" s="49"/>
      <c r="EQ90" s="49"/>
      <c r="ER90" s="49"/>
      <c r="ES90" s="49"/>
      <c r="ET90" s="49"/>
      <c r="EU90" s="49"/>
      <c r="EV90" s="49"/>
      <c r="EW90" s="49"/>
      <c r="EX90" s="49"/>
      <c r="EY90" s="49"/>
      <c r="EZ90" s="49"/>
      <c r="FA90" s="49"/>
      <c r="FB90" s="49"/>
      <c r="FC90" s="49"/>
      <c r="FD90" s="49"/>
      <c r="FE90" s="49"/>
      <c r="FF90" s="49"/>
      <c r="FG90" s="49"/>
      <c r="FH90" s="49"/>
      <c r="FI90" s="49"/>
      <c r="FJ90" s="49"/>
      <c r="FK90" s="49"/>
      <c r="FL90" s="49"/>
      <c r="FM90" s="49"/>
      <c r="FN90" s="49"/>
      <c r="FO90" s="49"/>
      <c r="FP90" s="49"/>
      <c r="FQ90" s="49"/>
      <c r="FR90" s="49"/>
      <c r="FS90" s="49"/>
      <c r="FT90" s="49"/>
      <c r="FU90" s="49"/>
      <c r="FV90" s="49"/>
      <c r="FW90" s="49"/>
      <c r="FX90" t="s">
        <v>165</v>
      </c>
    </row>
    <row r="91" spans="1:180" x14ac:dyDescent="0.25">
      <c r="A91" t="s">
        <v>165</v>
      </c>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c r="AL91" s="49"/>
      <c r="AM91" s="49"/>
      <c r="AN91" s="49"/>
      <c r="AO91" s="49"/>
      <c r="AP91" s="49"/>
      <c r="AQ91" s="49"/>
      <c r="AR91" s="49"/>
      <c r="AS91" s="49"/>
      <c r="AT91" s="49"/>
      <c r="AU91" s="49"/>
      <c r="AV91" s="49"/>
      <c r="AW91" s="49"/>
      <c r="AX91" s="49"/>
      <c r="AY91" s="49"/>
      <c r="AZ91" s="49"/>
      <c r="BA91" s="49"/>
      <c r="BB91" s="49"/>
      <c r="BC91" s="49"/>
      <c r="BD91" s="49"/>
      <c r="BE91" s="49"/>
      <c r="BF91" s="49"/>
      <c r="BG91" s="49"/>
      <c r="BH91" s="49"/>
      <c r="BI91" s="49"/>
      <c r="BJ91" s="49"/>
      <c r="BK91" s="49"/>
      <c r="BL91" s="49"/>
      <c r="BM91" s="49"/>
      <c r="BN91" s="49"/>
      <c r="BO91" s="49"/>
      <c r="BP91" s="49"/>
      <c r="BQ91" s="49"/>
      <c r="BR91" s="49"/>
      <c r="BS91" s="49"/>
      <c r="BT91" s="49"/>
      <c r="BU91" s="49"/>
      <c r="BV91" s="49"/>
      <c r="BW91" s="49"/>
      <c r="BX91" s="49"/>
      <c r="BY91" s="49"/>
      <c r="BZ91" s="49"/>
      <c r="CA91" s="49"/>
      <c r="CB91" s="49"/>
      <c r="CC91" s="49"/>
      <c r="CD91" s="49"/>
      <c r="CE91" s="49"/>
      <c r="CF91" s="49"/>
      <c r="CG91" s="49"/>
      <c r="CH91" s="49"/>
      <c r="CI91" s="49"/>
      <c r="CJ91" s="49"/>
      <c r="CK91" s="49"/>
      <c r="CL91" s="49"/>
      <c r="CM91" s="49"/>
      <c r="CN91" s="49"/>
      <c r="CO91" s="49"/>
      <c r="CP91" s="49"/>
      <c r="CQ91" s="49"/>
      <c r="CR91" s="49"/>
      <c r="CS91" s="49"/>
      <c r="CT91" s="49"/>
      <c r="CU91" s="49"/>
      <c r="CV91" s="49"/>
      <c r="CW91" s="49"/>
      <c r="CX91" s="49"/>
      <c r="CY91" s="49"/>
      <c r="CZ91" s="49"/>
      <c r="DA91" s="49"/>
      <c r="DB91" s="49"/>
      <c r="DC91" s="49"/>
      <c r="DD91" s="49"/>
      <c r="DE91" s="49"/>
      <c r="DF91" s="49"/>
      <c r="DG91" s="49"/>
      <c r="DH91" s="49"/>
      <c r="DI91" s="49"/>
      <c r="DJ91" s="49"/>
      <c r="DK91" s="49"/>
      <c r="DL91" s="49"/>
      <c r="DM91" s="49"/>
      <c r="DN91" s="49"/>
      <c r="DO91" s="49"/>
      <c r="DP91" s="49"/>
      <c r="DQ91" s="49"/>
      <c r="DR91" s="49"/>
      <c r="DS91" s="49"/>
      <c r="DT91" s="49"/>
      <c r="DU91" s="49"/>
      <c r="DV91" s="49"/>
      <c r="DW91" s="49"/>
      <c r="DX91" s="49"/>
      <c r="DY91" s="49"/>
      <c r="DZ91" s="49"/>
      <c r="EA91" s="49"/>
      <c r="EB91" s="49"/>
      <c r="EC91" s="49"/>
      <c r="ED91" s="49"/>
      <c r="EE91" s="49"/>
      <c r="EF91" s="49"/>
      <c r="EG91" s="49"/>
      <c r="EH91" s="49"/>
      <c r="EI91" s="49"/>
      <c r="EJ91" s="49"/>
      <c r="EK91" s="49"/>
      <c r="EL91" s="49"/>
      <c r="EM91" s="49"/>
      <c r="EN91" s="49"/>
      <c r="EO91" s="49"/>
      <c r="EP91" s="49"/>
      <c r="EQ91" s="49"/>
      <c r="ER91" s="49"/>
      <c r="ES91" s="49"/>
      <c r="ET91" s="49"/>
      <c r="EU91" s="49"/>
      <c r="EV91" s="49"/>
      <c r="EW91" s="49"/>
      <c r="EX91" s="49"/>
      <c r="EY91" s="49"/>
      <c r="EZ91" s="49"/>
      <c r="FA91" s="49"/>
      <c r="FB91" s="49"/>
      <c r="FC91" s="49"/>
      <c r="FD91" s="49"/>
      <c r="FE91" s="49"/>
      <c r="FF91" s="49"/>
      <c r="FG91" s="49"/>
      <c r="FH91" s="49"/>
      <c r="FI91" s="49"/>
      <c r="FJ91" s="49"/>
      <c r="FK91" s="49"/>
      <c r="FL91" s="49"/>
      <c r="FM91" s="49"/>
      <c r="FN91" s="49"/>
      <c r="FO91" s="49"/>
      <c r="FP91" s="49"/>
      <c r="FQ91" s="49"/>
      <c r="FR91" s="49"/>
      <c r="FS91" s="49"/>
      <c r="FT91" s="49"/>
      <c r="FU91" s="49"/>
      <c r="FV91" s="49"/>
      <c r="FW91" s="49"/>
      <c r="FX91" t="s">
        <v>165</v>
      </c>
    </row>
    <row r="92" spans="1:180" x14ac:dyDescent="0.25">
      <c r="A92" t="s">
        <v>165</v>
      </c>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49"/>
      <c r="AO92" s="49"/>
      <c r="AP92" s="49"/>
      <c r="AQ92" s="49"/>
      <c r="AR92" s="49"/>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49"/>
      <c r="CB92" s="49"/>
      <c r="CC92" s="49"/>
      <c r="CD92" s="49"/>
      <c r="CE92" s="49"/>
      <c r="CF92" s="49"/>
      <c r="CG92" s="49"/>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49"/>
      <c r="DQ92" s="49"/>
      <c r="DR92" s="49"/>
      <c r="DS92" s="49"/>
      <c r="DT92" s="49"/>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49"/>
      <c r="FD92" s="49"/>
      <c r="FE92" s="49"/>
      <c r="FF92" s="49"/>
      <c r="FG92" s="49"/>
      <c r="FH92" s="49"/>
      <c r="FI92" s="49"/>
      <c r="FJ92" s="49"/>
      <c r="FK92" s="49"/>
      <c r="FL92" s="49"/>
      <c r="FM92" s="49"/>
      <c r="FN92" s="49"/>
      <c r="FO92" s="49"/>
      <c r="FP92" s="49"/>
      <c r="FQ92" s="49"/>
      <c r="FR92" s="49"/>
      <c r="FS92" s="49"/>
      <c r="FT92" s="49"/>
      <c r="FU92" s="49"/>
      <c r="FV92" s="49"/>
      <c r="FW92" s="49"/>
      <c r="FX92" t="s">
        <v>165</v>
      </c>
    </row>
    <row r="93" spans="1:180" x14ac:dyDescent="0.25">
      <c r="A93" t="s">
        <v>165</v>
      </c>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c r="AL93" s="49"/>
      <c r="AM93" s="49"/>
      <c r="AN93" s="49"/>
      <c r="AO93" s="49"/>
      <c r="AP93" s="49"/>
      <c r="AQ93" s="49"/>
      <c r="AR93" s="49"/>
      <c r="AS93" s="49"/>
      <c r="AT93" s="49"/>
      <c r="AU93" s="49"/>
      <c r="AV93" s="49"/>
      <c r="AW93" s="49"/>
      <c r="AX93" s="49"/>
      <c r="AY93" s="49"/>
      <c r="AZ93" s="49"/>
      <c r="BA93" s="49"/>
      <c r="BB93" s="49"/>
      <c r="BC93" s="49"/>
      <c r="BD93" s="49"/>
      <c r="BE93" s="49"/>
      <c r="BF93" s="49"/>
      <c r="BG93" s="49"/>
      <c r="BH93" s="49"/>
      <c r="BI93" s="49"/>
      <c r="BJ93" s="49"/>
      <c r="BK93" s="49"/>
      <c r="BL93" s="49"/>
      <c r="BM93" s="49"/>
      <c r="BN93" s="49"/>
      <c r="BO93" s="49"/>
      <c r="BP93" s="49"/>
      <c r="BQ93" s="49"/>
      <c r="BR93" s="49"/>
      <c r="BS93" s="49"/>
      <c r="BT93" s="49"/>
      <c r="BU93" s="49"/>
      <c r="BV93" s="49"/>
      <c r="BW93" s="49"/>
      <c r="BX93" s="49"/>
      <c r="BY93" s="49"/>
      <c r="BZ93" s="49"/>
      <c r="CA93" s="49"/>
      <c r="CB93" s="49"/>
      <c r="CC93" s="49"/>
      <c r="CD93" s="49"/>
      <c r="CE93" s="49"/>
      <c r="CF93" s="49"/>
      <c r="CG93" s="49"/>
      <c r="CH93" s="49"/>
      <c r="CI93" s="49"/>
      <c r="CJ93" s="49"/>
      <c r="CK93" s="49"/>
      <c r="CL93" s="49"/>
      <c r="CM93" s="49"/>
      <c r="CN93" s="49"/>
      <c r="CO93" s="49"/>
      <c r="CP93" s="49"/>
      <c r="CQ93" s="49"/>
      <c r="CR93" s="49"/>
      <c r="CS93" s="49"/>
      <c r="CT93" s="49"/>
      <c r="CU93" s="49"/>
      <c r="CV93" s="49"/>
      <c r="CW93" s="49"/>
      <c r="CX93" s="49"/>
      <c r="CY93" s="49"/>
      <c r="CZ93" s="49"/>
      <c r="DA93" s="49"/>
      <c r="DB93" s="49"/>
      <c r="DC93" s="49"/>
      <c r="DD93" s="49"/>
      <c r="DE93" s="49"/>
      <c r="DF93" s="49"/>
      <c r="DG93" s="49"/>
      <c r="DH93" s="49"/>
      <c r="DI93" s="49"/>
      <c r="DJ93" s="49"/>
      <c r="DK93" s="49"/>
      <c r="DL93" s="49"/>
      <c r="DM93" s="49"/>
      <c r="DN93" s="49"/>
      <c r="DO93" s="49"/>
      <c r="DP93" s="49"/>
      <c r="DQ93" s="49"/>
      <c r="DR93" s="49"/>
      <c r="DS93" s="49"/>
      <c r="DT93" s="49"/>
      <c r="DU93" s="49"/>
      <c r="DV93" s="49"/>
      <c r="DW93" s="49"/>
      <c r="DX93" s="49"/>
      <c r="DY93" s="49"/>
      <c r="DZ93" s="49"/>
      <c r="EA93" s="49"/>
      <c r="EB93" s="49"/>
      <c r="EC93" s="49"/>
      <c r="ED93" s="49"/>
      <c r="EE93" s="49"/>
      <c r="EF93" s="49"/>
      <c r="EG93" s="49"/>
      <c r="EH93" s="49"/>
      <c r="EI93" s="49"/>
      <c r="EJ93" s="49"/>
      <c r="EK93" s="49"/>
      <c r="EL93" s="49"/>
      <c r="EM93" s="49"/>
      <c r="EN93" s="49"/>
      <c r="EO93" s="49"/>
      <c r="EP93" s="49"/>
      <c r="EQ93" s="49"/>
      <c r="ER93" s="49"/>
      <c r="ES93" s="49"/>
      <c r="ET93" s="49"/>
      <c r="EU93" s="49"/>
      <c r="EV93" s="49"/>
      <c r="EW93" s="49"/>
      <c r="EX93" s="49"/>
      <c r="EY93" s="49"/>
      <c r="EZ93" s="49"/>
      <c r="FA93" s="49"/>
      <c r="FB93" s="49"/>
      <c r="FC93" s="49"/>
      <c r="FD93" s="49"/>
      <c r="FE93" s="49"/>
      <c r="FF93" s="49"/>
      <c r="FG93" s="49"/>
      <c r="FH93" s="49"/>
      <c r="FI93" s="49"/>
      <c r="FJ93" s="49"/>
      <c r="FK93" s="49"/>
      <c r="FL93" s="49"/>
      <c r="FM93" s="49"/>
      <c r="FN93" s="49"/>
      <c r="FO93" s="49"/>
      <c r="FP93" s="49"/>
      <c r="FQ93" s="49"/>
      <c r="FR93" s="49"/>
      <c r="FS93" s="49"/>
      <c r="FT93" s="49"/>
      <c r="FU93" s="49"/>
      <c r="FV93" s="49"/>
      <c r="FW93" s="49"/>
      <c r="FX93" t="s">
        <v>165</v>
      </c>
    </row>
    <row r="94" spans="1:180" x14ac:dyDescent="0.25">
      <c r="A94" t="s">
        <v>165</v>
      </c>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c r="AL94" s="49"/>
      <c r="AM94" s="49"/>
      <c r="AN94" s="49"/>
      <c r="AO94" s="49"/>
      <c r="AP94" s="49"/>
      <c r="AQ94" s="49"/>
      <c r="AR94" s="49"/>
      <c r="AS94" s="49"/>
      <c r="AT94" s="49"/>
      <c r="AU94" s="49"/>
      <c r="AV94" s="49"/>
      <c r="AW94" s="49"/>
      <c r="AX94" s="49"/>
      <c r="AY94" s="49"/>
      <c r="AZ94" s="49"/>
      <c r="BA94" s="49"/>
      <c r="BB94" s="49"/>
      <c r="BC94" s="49"/>
      <c r="BD94" s="49"/>
      <c r="BE94" s="49"/>
      <c r="BF94" s="49"/>
      <c r="BG94" s="49"/>
      <c r="BH94" s="49"/>
      <c r="BI94" s="49"/>
      <c r="BJ94" s="49"/>
      <c r="BK94" s="49"/>
      <c r="BL94" s="49"/>
      <c r="BM94" s="49"/>
      <c r="BN94" s="49"/>
      <c r="BO94" s="49"/>
      <c r="BP94" s="49"/>
      <c r="BQ94" s="49"/>
      <c r="BR94" s="49"/>
      <c r="BS94" s="49"/>
      <c r="BT94" s="49"/>
      <c r="BU94" s="49"/>
      <c r="BV94" s="49"/>
      <c r="BW94" s="49"/>
      <c r="BX94" s="49"/>
      <c r="BY94" s="49"/>
      <c r="BZ94" s="49"/>
      <c r="CA94" s="49"/>
      <c r="CB94" s="49"/>
      <c r="CC94" s="49"/>
      <c r="CD94" s="49"/>
      <c r="CE94" s="49"/>
      <c r="CF94" s="49"/>
      <c r="CG94" s="49"/>
      <c r="CH94" s="49"/>
      <c r="CI94" s="49"/>
      <c r="CJ94" s="49"/>
      <c r="CK94" s="49"/>
      <c r="CL94" s="49"/>
      <c r="CM94" s="49"/>
      <c r="CN94" s="49"/>
      <c r="CO94" s="49"/>
      <c r="CP94" s="49"/>
      <c r="CQ94" s="49"/>
      <c r="CR94" s="49"/>
      <c r="CS94" s="49"/>
      <c r="CT94" s="49"/>
      <c r="CU94" s="49"/>
      <c r="CV94" s="49"/>
      <c r="CW94" s="49"/>
      <c r="CX94" s="49"/>
      <c r="CY94" s="49"/>
      <c r="CZ94" s="49"/>
      <c r="DA94" s="49"/>
      <c r="DB94" s="49"/>
      <c r="DC94" s="49"/>
      <c r="DD94" s="49"/>
      <c r="DE94" s="49"/>
      <c r="DF94" s="49"/>
      <c r="DG94" s="49"/>
      <c r="DH94" s="49"/>
      <c r="DI94" s="49"/>
      <c r="DJ94" s="49"/>
      <c r="DK94" s="49"/>
      <c r="DL94" s="49"/>
      <c r="DM94" s="49"/>
      <c r="DN94" s="49"/>
      <c r="DO94" s="49"/>
      <c r="DP94" s="49"/>
      <c r="DQ94" s="49"/>
      <c r="DR94" s="49"/>
      <c r="DS94" s="49"/>
      <c r="DT94" s="49"/>
      <c r="DU94" s="49"/>
      <c r="DV94" s="49"/>
      <c r="DW94" s="49"/>
      <c r="DX94" s="49"/>
      <c r="DY94" s="49"/>
      <c r="DZ94" s="49"/>
      <c r="EA94" s="49"/>
      <c r="EB94" s="49"/>
      <c r="EC94" s="49"/>
      <c r="ED94" s="49"/>
      <c r="EE94" s="49"/>
      <c r="EF94" s="49"/>
      <c r="EG94" s="49"/>
      <c r="EH94" s="49"/>
      <c r="EI94" s="49"/>
      <c r="EJ94" s="49"/>
      <c r="EK94" s="49"/>
      <c r="EL94" s="49"/>
      <c r="EM94" s="49"/>
      <c r="EN94" s="49"/>
      <c r="EO94" s="49"/>
      <c r="EP94" s="49"/>
      <c r="EQ94" s="49"/>
      <c r="ER94" s="49"/>
      <c r="ES94" s="49"/>
      <c r="ET94" s="49"/>
      <c r="EU94" s="49"/>
      <c r="EV94" s="49"/>
      <c r="EW94" s="49"/>
      <c r="EX94" s="49"/>
      <c r="EY94" s="49"/>
      <c r="EZ94" s="49"/>
      <c r="FA94" s="49"/>
      <c r="FB94" s="49"/>
      <c r="FC94" s="49"/>
      <c r="FD94" s="49"/>
      <c r="FE94" s="49"/>
      <c r="FF94" s="49"/>
      <c r="FG94" s="49"/>
      <c r="FH94" s="49"/>
      <c r="FI94" s="49"/>
      <c r="FJ94" s="49"/>
      <c r="FK94" s="49"/>
      <c r="FL94" s="49"/>
      <c r="FM94" s="49"/>
      <c r="FN94" s="49"/>
      <c r="FO94" s="49"/>
      <c r="FP94" s="49"/>
      <c r="FQ94" s="49"/>
      <c r="FR94" s="49"/>
      <c r="FS94" s="49"/>
      <c r="FT94" s="49"/>
      <c r="FU94" s="49"/>
      <c r="FV94" s="49"/>
      <c r="FW94" s="49"/>
      <c r="FX94" t="s">
        <v>165</v>
      </c>
    </row>
    <row r="95" spans="1:180" x14ac:dyDescent="0.25">
      <c r="A95" t="s">
        <v>165</v>
      </c>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c r="AL95" s="49"/>
      <c r="AM95" s="49"/>
      <c r="AN95" s="49"/>
      <c r="AO95" s="49"/>
      <c r="AP95" s="49"/>
      <c r="AQ95" s="49"/>
      <c r="AR95" s="49"/>
      <c r="AS95" s="49"/>
      <c r="AT95" s="49"/>
      <c r="AU95" s="49"/>
      <c r="AV95" s="49"/>
      <c r="AW95" s="49"/>
      <c r="AX95" s="49"/>
      <c r="AY95" s="49"/>
      <c r="AZ95" s="49"/>
      <c r="BA95" s="49"/>
      <c r="BB95" s="49"/>
      <c r="BC95" s="49"/>
      <c r="BD95" s="49"/>
      <c r="BE95" s="49"/>
      <c r="BF95" s="49"/>
      <c r="BG95" s="49"/>
      <c r="BH95" s="49"/>
      <c r="BI95" s="49"/>
      <c r="BJ95" s="49"/>
      <c r="BK95" s="49"/>
      <c r="BL95" s="49"/>
      <c r="BM95" s="49"/>
      <c r="BN95" s="49"/>
      <c r="BO95" s="49"/>
      <c r="BP95" s="49"/>
      <c r="BQ95" s="49"/>
      <c r="BR95" s="49"/>
      <c r="BS95" s="49"/>
      <c r="BT95" s="49"/>
      <c r="BU95" s="49"/>
      <c r="BV95" s="49"/>
      <c r="BW95" s="49"/>
      <c r="BX95" s="49"/>
      <c r="BY95" s="49"/>
      <c r="BZ95" s="49"/>
      <c r="CA95" s="49"/>
      <c r="CB95" s="49"/>
      <c r="CC95" s="49"/>
      <c r="CD95" s="49"/>
      <c r="CE95" s="49"/>
      <c r="CF95" s="49"/>
      <c r="CG95" s="49"/>
      <c r="CH95" s="49"/>
      <c r="CI95" s="49"/>
      <c r="CJ95" s="49"/>
      <c r="CK95" s="49"/>
      <c r="CL95" s="49"/>
      <c r="CM95" s="49"/>
      <c r="CN95" s="49"/>
      <c r="CO95" s="49"/>
      <c r="CP95" s="49"/>
      <c r="CQ95" s="49"/>
      <c r="CR95" s="49"/>
      <c r="CS95" s="49"/>
      <c r="CT95" s="49"/>
      <c r="CU95" s="49"/>
      <c r="CV95" s="49"/>
      <c r="CW95" s="49"/>
      <c r="CX95" s="49"/>
      <c r="CY95" s="49"/>
      <c r="CZ95" s="49"/>
      <c r="DA95" s="49"/>
      <c r="DB95" s="49"/>
      <c r="DC95" s="49"/>
      <c r="DD95" s="49"/>
      <c r="DE95" s="49"/>
      <c r="DF95" s="49"/>
      <c r="DG95" s="49"/>
      <c r="DH95" s="49"/>
      <c r="DI95" s="49"/>
      <c r="DJ95" s="49"/>
      <c r="DK95" s="49"/>
      <c r="DL95" s="49"/>
      <c r="DM95" s="49"/>
      <c r="DN95" s="49"/>
      <c r="DO95" s="49"/>
      <c r="DP95" s="49"/>
      <c r="DQ95" s="49"/>
      <c r="DR95" s="49"/>
      <c r="DS95" s="49"/>
      <c r="DT95" s="49"/>
      <c r="DU95" s="49"/>
      <c r="DV95" s="49"/>
      <c r="DW95" s="49"/>
      <c r="DX95" s="49"/>
      <c r="DY95" s="49"/>
      <c r="DZ95" s="49"/>
      <c r="EA95" s="49"/>
      <c r="EB95" s="49"/>
      <c r="EC95" s="49"/>
      <c r="ED95" s="49"/>
      <c r="EE95" s="49"/>
      <c r="EF95" s="49"/>
      <c r="EG95" s="49"/>
      <c r="EH95" s="49"/>
      <c r="EI95" s="49"/>
      <c r="EJ95" s="49"/>
      <c r="EK95" s="49"/>
      <c r="EL95" s="49"/>
      <c r="EM95" s="49"/>
      <c r="EN95" s="49"/>
      <c r="EO95" s="49"/>
      <c r="EP95" s="49"/>
      <c r="EQ95" s="49"/>
      <c r="ER95" s="49"/>
      <c r="ES95" s="49"/>
      <c r="ET95" s="49"/>
      <c r="EU95" s="49"/>
      <c r="EV95" s="49"/>
      <c r="EW95" s="49"/>
      <c r="EX95" s="49"/>
      <c r="EY95" s="49"/>
      <c r="EZ95" s="49"/>
      <c r="FA95" s="49"/>
      <c r="FB95" s="49"/>
      <c r="FC95" s="49"/>
      <c r="FD95" s="49"/>
      <c r="FE95" s="49"/>
      <c r="FF95" s="49"/>
      <c r="FG95" s="49"/>
      <c r="FH95" s="49"/>
      <c r="FI95" s="49"/>
      <c r="FJ95" s="49"/>
      <c r="FK95" s="49"/>
      <c r="FL95" s="49"/>
      <c r="FM95" s="49"/>
      <c r="FN95" s="49"/>
      <c r="FO95" s="49"/>
      <c r="FP95" s="49"/>
      <c r="FQ95" s="49"/>
      <c r="FR95" s="49"/>
      <c r="FS95" s="49"/>
      <c r="FT95" s="49"/>
      <c r="FU95" s="49"/>
      <c r="FV95" s="49"/>
      <c r="FW95" s="49"/>
      <c r="FX95" t="s">
        <v>165</v>
      </c>
    </row>
    <row r="96" spans="1:180" x14ac:dyDescent="0.25">
      <c r="A96" t="s">
        <v>165</v>
      </c>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c r="AL96" s="49"/>
      <c r="AM96" s="49"/>
      <c r="AN96" s="49"/>
      <c r="AO96" s="49"/>
      <c r="AP96" s="49"/>
      <c r="AQ96" s="49"/>
      <c r="AR96" s="49"/>
      <c r="AS96" s="49"/>
      <c r="AT96" s="49"/>
      <c r="AU96" s="49"/>
      <c r="AV96" s="49"/>
      <c r="AW96" s="49"/>
      <c r="AX96" s="49"/>
      <c r="AY96" s="49"/>
      <c r="AZ96" s="49"/>
      <c r="BA96" s="49"/>
      <c r="BB96" s="49"/>
      <c r="BC96" s="49"/>
      <c r="BD96" s="49"/>
      <c r="BE96" s="49"/>
      <c r="BF96" s="49"/>
      <c r="BG96" s="49"/>
      <c r="BH96" s="49"/>
      <c r="BI96" s="49"/>
      <c r="BJ96" s="49"/>
      <c r="BK96" s="49"/>
      <c r="BL96" s="49"/>
      <c r="BM96" s="49"/>
      <c r="BN96" s="49"/>
      <c r="BO96" s="49"/>
      <c r="BP96" s="49"/>
      <c r="BQ96" s="49"/>
      <c r="BR96" s="49"/>
      <c r="BS96" s="49"/>
      <c r="BT96" s="49"/>
      <c r="BU96" s="49"/>
      <c r="BV96" s="49"/>
      <c r="BW96" s="49"/>
      <c r="BX96" s="49"/>
      <c r="BY96" s="49"/>
      <c r="BZ96" s="49"/>
      <c r="CA96" s="49"/>
      <c r="CB96" s="49"/>
      <c r="CC96" s="49"/>
      <c r="CD96" s="49"/>
      <c r="CE96" s="49"/>
      <c r="CF96" s="49"/>
      <c r="CG96" s="49"/>
      <c r="CH96" s="49"/>
      <c r="CI96" s="49"/>
      <c r="CJ96" s="49"/>
      <c r="CK96" s="49"/>
      <c r="CL96" s="49"/>
      <c r="CM96" s="49"/>
      <c r="CN96" s="49"/>
      <c r="CO96" s="49"/>
      <c r="CP96" s="49"/>
      <c r="CQ96" s="49"/>
      <c r="CR96" s="49"/>
      <c r="CS96" s="49"/>
      <c r="CT96" s="49"/>
      <c r="CU96" s="49"/>
      <c r="CV96" s="49"/>
      <c r="CW96" s="49"/>
      <c r="CX96" s="49"/>
      <c r="CY96" s="49"/>
      <c r="CZ96" s="49"/>
      <c r="DA96" s="49"/>
      <c r="DB96" s="49"/>
      <c r="DC96" s="49"/>
      <c r="DD96" s="49"/>
      <c r="DE96" s="49"/>
      <c r="DF96" s="49"/>
      <c r="DG96" s="49"/>
      <c r="DH96" s="49"/>
      <c r="DI96" s="49"/>
      <c r="DJ96" s="49"/>
      <c r="DK96" s="49"/>
      <c r="DL96" s="49"/>
      <c r="DM96" s="49"/>
      <c r="DN96" s="49"/>
      <c r="DO96" s="49"/>
      <c r="DP96" s="49"/>
      <c r="DQ96" s="49"/>
      <c r="DR96" s="49"/>
      <c r="DS96" s="49"/>
      <c r="DT96" s="49"/>
      <c r="DU96" s="49"/>
      <c r="DV96" s="49"/>
      <c r="DW96" s="49"/>
      <c r="DX96" s="49"/>
      <c r="DY96" s="49"/>
      <c r="DZ96" s="49"/>
      <c r="EA96" s="49"/>
      <c r="EB96" s="49"/>
      <c r="EC96" s="49"/>
      <c r="ED96" s="49"/>
      <c r="EE96" s="49"/>
      <c r="EF96" s="49"/>
      <c r="EG96" s="49"/>
      <c r="EH96" s="49"/>
      <c r="EI96" s="49"/>
      <c r="EJ96" s="49"/>
      <c r="EK96" s="49"/>
      <c r="EL96" s="49"/>
      <c r="EM96" s="49"/>
      <c r="EN96" s="49"/>
      <c r="EO96" s="49"/>
      <c r="EP96" s="49"/>
      <c r="EQ96" s="49"/>
      <c r="ER96" s="49"/>
      <c r="ES96" s="49"/>
      <c r="ET96" s="49"/>
      <c r="EU96" s="49"/>
      <c r="EV96" s="49"/>
      <c r="EW96" s="49"/>
      <c r="EX96" s="49"/>
      <c r="EY96" s="49"/>
      <c r="EZ96" s="49"/>
      <c r="FA96" s="49"/>
      <c r="FB96" s="49"/>
      <c r="FC96" s="49"/>
      <c r="FD96" s="49"/>
      <c r="FE96" s="49"/>
      <c r="FF96" s="49"/>
      <c r="FG96" s="49"/>
      <c r="FH96" s="49"/>
      <c r="FI96" s="49"/>
      <c r="FJ96" s="49"/>
      <c r="FK96" s="49"/>
      <c r="FL96" s="49"/>
      <c r="FM96" s="49"/>
      <c r="FN96" s="49"/>
      <c r="FO96" s="49"/>
      <c r="FP96" s="49"/>
      <c r="FQ96" s="49"/>
      <c r="FR96" s="49"/>
      <c r="FS96" s="49"/>
      <c r="FT96" s="49"/>
      <c r="FU96" s="49"/>
      <c r="FV96" s="49"/>
      <c r="FW96" s="49"/>
      <c r="FX96" t="s">
        <v>165</v>
      </c>
    </row>
    <row r="97" spans="1:180" x14ac:dyDescent="0.25">
      <c r="A97" t="s">
        <v>165</v>
      </c>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c r="AL97" s="49"/>
      <c r="AM97" s="49"/>
      <c r="AN97" s="49"/>
      <c r="AO97" s="49"/>
      <c r="AP97" s="49"/>
      <c r="AQ97" s="49"/>
      <c r="AR97" s="49"/>
      <c r="AS97" s="49"/>
      <c r="AT97" s="49"/>
      <c r="AU97" s="49"/>
      <c r="AV97" s="49"/>
      <c r="AW97" s="49"/>
      <c r="AX97" s="49"/>
      <c r="AY97" s="49"/>
      <c r="AZ97" s="49"/>
      <c r="BA97" s="49"/>
      <c r="BB97" s="49"/>
      <c r="BC97" s="49"/>
      <c r="BD97" s="49"/>
      <c r="BE97" s="49"/>
      <c r="BF97" s="49"/>
      <c r="BG97" s="49"/>
      <c r="BH97" s="49"/>
      <c r="BI97" s="49"/>
      <c r="BJ97" s="49"/>
      <c r="BK97" s="49"/>
      <c r="BL97" s="49"/>
      <c r="BM97" s="49"/>
      <c r="BN97" s="49"/>
      <c r="BO97" s="49"/>
      <c r="BP97" s="49"/>
      <c r="BQ97" s="49"/>
      <c r="BR97" s="49"/>
      <c r="BS97" s="49"/>
      <c r="BT97" s="49"/>
      <c r="BU97" s="49"/>
      <c r="BV97" s="49"/>
      <c r="BW97" s="49"/>
      <c r="BX97" s="49"/>
      <c r="BY97" s="49"/>
      <c r="BZ97" s="49"/>
      <c r="CA97" s="49"/>
      <c r="CB97" s="49"/>
      <c r="CC97" s="49"/>
      <c r="CD97" s="49"/>
      <c r="CE97" s="49"/>
      <c r="CF97" s="49"/>
      <c r="CG97" s="49"/>
      <c r="CH97" s="49"/>
      <c r="CI97" s="49"/>
      <c r="CJ97" s="49"/>
      <c r="CK97" s="49"/>
      <c r="CL97" s="49"/>
      <c r="CM97" s="49"/>
      <c r="CN97" s="49"/>
      <c r="CO97" s="49"/>
      <c r="CP97" s="49"/>
      <c r="CQ97" s="49"/>
      <c r="CR97" s="49"/>
      <c r="CS97" s="49"/>
      <c r="CT97" s="49"/>
      <c r="CU97" s="49"/>
      <c r="CV97" s="49"/>
      <c r="CW97" s="49"/>
      <c r="CX97" s="49"/>
      <c r="CY97" s="49"/>
      <c r="CZ97" s="49"/>
      <c r="DA97" s="49"/>
      <c r="DB97" s="49"/>
      <c r="DC97" s="49"/>
      <c r="DD97" s="49"/>
      <c r="DE97" s="49"/>
      <c r="DF97" s="49"/>
      <c r="DG97" s="49"/>
      <c r="DH97" s="49"/>
      <c r="DI97" s="49"/>
      <c r="DJ97" s="49"/>
      <c r="DK97" s="49"/>
      <c r="DL97" s="49"/>
      <c r="DM97" s="49"/>
      <c r="DN97" s="49"/>
      <c r="DO97" s="49"/>
      <c r="DP97" s="49"/>
      <c r="DQ97" s="49"/>
      <c r="DR97" s="49"/>
      <c r="DS97" s="49"/>
      <c r="DT97" s="49"/>
      <c r="DU97" s="49"/>
      <c r="DV97" s="49"/>
      <c r="DW97" s="49"/>
      <c r="DX97" s="49"/>
      <c r="DY97" s="49"/>
      <c r="DZ97" s="49"/>
      <c r="EA97" s="49"/>
      <c r="EB97" s="49"/>
      <c r="EC97" s="49"/>
      <c r="ED97" s="49"/>
      <c r="EE97" s="49"/>
      <c r="EF97" s="49"/>
      <c r="EG97" s="49"/>
      <c r="EH97" s="49"/>
      <c r="EI97" s="49"/>
      <c r="EJ97" s="49"/>
      <c r="EK97" s="49"/>
      <c r="EL97" s="49"/>
      <c r="EM97" s="49"/>
      <c r="EN97" s="49"/>
      <c r="EO97" s="49"/>
      <c r="EP97" s="49"/>
      <c r="EQ97" s="49"/>
      <c r="ER97" s="49"/>
      <c r="ES97" s="49"/>
      <c r="ET97" s="49"/>
      <c r="EU97" s="49"/>
      <c r="EV97" s="49"/>
      <c r="EW97" s="49"/>
      <c r="EX97" s="49"/>
      <c r="EY97" s="49"/>
      <c r="EZ97" s="49"/>
      <c r="FA97" s="49"/>
      <c r="FB97" s="49"/>
      <c r="FC97" s="49"/>
      <c r="FD97" s="49"/>
      <c r="FE97" s="49"/>
      <c r="FF97" s="49"/>
      <c r="FG97" s="49"/>
      <c r="FH97" s="49"/>
      <c r="FI97" s="49"/>
      <c r="FJ97" s="49"/>
      <c r="FK97" s="49"/>
      <c r="FL97" s="49"/>
      <c r="FM97" s="49"/>
      <c r="FN97" s="49"/>
      <c r="FO97" s="49"/>
      <c r="FP97" s="49"/>
      <c r="FQ97" s="49"/>
      <c r="FR97" s="49"/>
      <c r="FS97" s="49"/>
      <c r="FT97" s="49"/>
      <c r="FU97" s="49"/>
      <c r="FV97" s="49"/>
      <c r="FW97" s="49"/>
      <c r="FX97" t="s">
        <v>165</v>
      </c>
    </row>
    <row r="98" spans="1:180" x14ac:dyDescent="0.25">
      <c r="A98" t="s">
        <v>165</v>
      </c>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c r="AL98" s="49"/>
      <c r="AM98" s="49"/>
      <c r="AN98" s="49"/>
      <c r="AO98" s="49"/>
      <c r="AP98" s="49"/>
      <c r="AQ98" s="49"/>
      <c r="AR98" s="49"/>
      <c r="AS98" s="49"/>
      <c r="AT98" s="49"/>
      <c r="AU98" s="49"/>
      <c r="AV98" s="49"/>
      <c r="AW98" s="49"/>
      <c r="AX98" s="49"/>
      <c r="AY98" s="49"/>
      <c r="AZ98" s="49"/>
      <c r="BA98" s="49"/>
      <c r="BB98" s="49"/>
      <c r="BC98" s="49"/>
      <c r="BD98" s="49"/>
      <c r="BE98" s="49"/>
      <c r="BF98" s="49"/>
      <c r="BG98" s="49"/>
      <c r="BH98" s="49"/>
      <c r="BI98" s="49"/>
      <c r="BJ98" s="49"/>
      <c r="BK98" s="49"/>
      <c r="BL98" s="49"/>
      <c r="BM98" s="49"/>
      <c r="BN98" s="49"/>
      <c r="BO98" s="49"/>
      <c r="BP98" s="49"/>
      <c r="BQ98" s="49"/>
      <c r="BR98" s="49"/>
      <c r="BS98" s="49"/>
      <c r="BT98" s="49"/>
      <c r="BU98" s="49"/>
      <c r="BV98" s="49"/>
      <c r="BW98" s="49"/>
      <c r="BX98" s="49"/>
      <c r="BY98" s="49"/>
      <c r="BZ98" s="49"/>
      <c r="CA98" s="49"/>
      <c r="CB98" s="49"/>
      <c r="CC98" s="49"/>
      <c r="CD98" s="49"/>
      <c r="CE98" s="49"/>
      <c r="CF98" s="49"/>
      <c r="CG98" s="49"/>
      <c r="CH98" s="49"/>
      <c r="CI98" s="49"/>
      <c r="CJ98" s="49"/>
      <c r="CK98" s="49"/>
      <c r="CL98" s="49"/>
      <c r="CM98" s="49"/>
      <c r="CN98" s="49"/>
      <c r="CO98" s="49"/>
      <c r="CP98" s="49"/>
      <c r="CQ98" s="49"/>
      <c r="CR98" s="49"/>
      <c r="CS98" s="49"/>
      <c r="CT98" s="49"/>
      <c r="CU98" s="49"/>
      <c r="CV98" s="49"/>
      <c r="CW98" s="49"/>
      <c r="CX98" s="49"/>
      <c r="CY98" s="49"/>
      <c r="CZ98" s="49"/>
      <c r="DA98" s="49"/>
      <c r="DB98" s="49"/>
      <c r="DC98" s="49"/>
      <c r="DD98" s="49"/>
      <c r="DE98" s="49"/>
      <c r="DF98" s="49"/>
      <c r="DG98" s="49"/>
      <c r="DH98" s="49"/>
      <c r="DI98" s="49"/>
      <c r="DJ98" s="49"/>
      <c r="DK98" s="49"/>
      <c r="DL98" s="49"/>
      <c r="DM98" s="49"/>
      <c r="DN98" s="49"/>
      <c r="DO98" s="49"/>
      <c r="DP98" s="49"/>
      <c r="DQ98" s="49"/>
      <c r="DR98" s="49"/>
      <c r="DS98" s="49"/>
      <c r="DT98" s="49"/>
      <c r="DU98" s="49"/>
      <c r="DV98" s="49"/>
      <c r="DW98" s="49"/>
      <c r="DX98" s="49"/>
      <c r="DY98" s="49"/>
      <c r="DZ98" s="49"/>
      <c r="EA98" s="49"/>
      <c r="EB98" s="49"/>
      <c r="EC98" s="49"/>
      <c r="ED98" s="49"/>
      <c r="EE98" s="49"/>
      <c r="EF98" s="49"/>
      <c r="EG98" s="49"/>
      <c r="EH98" s="49"/>
      <c r="EI98" s="49"/>
      <c r="EJ98" s="49"/>
      <c r="EK98" s="49"/>
      <c r="EL98" s="49"/>
      <c r="EM98" s="49"/>
      <c r="EN98" s="49"/>
      <c r="EO98" s="49"/>
      <c r="EP98" s="49"/>
      <c r="EQ98" s="49"/>
      <c r="ER98" s="49"/>
      <c r="ES98" s="49"/>
      <c r="ET98" s="49"/>
      <c r="EU98" s="49"/>
      <c r="EV98" s="49"/>
      <c r="EW98" s="49"/>
      <c r="EX98" s="49"/>
      <c r="EY98" s="49"/>
      <c r="EZ98" s="49"/>
      <c r="FA98" s="49"/>
      <c r="FB98" s="49"/>
      <c r="FC98" s="49"/>
      <c r="FD98" s="49"/>
      <c r="FE98" s="49"/>
      <c r="FF98" s="49"/>
      <c r="FG98" s="49"/>
      <c r="FH98" s="49"/>
      <c r="FI98" s="49"/>
      <c r="FJ98" s="49"/>
      <c r="FK98" s="49"/>
      <c r="FL98" s="49"/>
      <c r="FM98" s="49"/>
      <c r="FN98" s="49"/>
      <c r="FO98" s="49"/>
      <c r="FP98" s="49"/>
      <c r="FQ98" s="49"/>
      <c r="FR98" s="49"/>
      <c r="FS98" s="49"/>
      <c r="FT98" s="49"/>
      <c r="FU98" s="49"/>
      <c r="FV98" s="49"/>
      <c r="FW98" s="49"/>
      <c r="FX98" t="s">
        <v>165</v>
      </c>
    </row>
    <row r="99" spans="1:180" x14ac:dyDescent="0.25">
      <c r="A99" t="s">
        <v>165</v>
      </c>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c r="AL99" s="49"/>
      <c r="AM99" s="49"/>
      <c r="AN99" s="49"/>
      <c r="AO99" s="49"/>
      <c r="AP99" s="49"/>
      <c r="AQ99" s="49"/>
      <c r="AR99" s="49"/>
      <c r="AS99" s="49"/>
      <c r="AT99" s="49"/>
      <c r="AU99" s="49"/>
      <c r="AV99" s="49"/>
      <c r="AW99" s="49"/>
      <c r="AX99" s="49"/>
      <c r="AY99" s="49"/>
      <c r="AZ99" s="49"/>
      <c r="BA99" s="49"/>
      <c r="BB99" s="49"/>
      <c r="BC99" s="49"/>
      <c r="BD99" s="49"/>
      <c r="BE99" s="49"/>
      <c r="BF99" s="49"/>
      <c r="BG99" s="49"/>
      <c r="BH99" s="49"/>
      <c r="BI99" s="49"/>
      <c r="BJ99" s="49"/>
      <c r="BK99" s="49"/>
      <c r="BL99" s="49"/>
      <c r="BM99" s="49"/>
      <c r="BN99" s="49"/>
      <c r="BO99" s="49"/>
      <c r="BP99" s="49"/>
      <c r="BQ99" s="49"/>
      <c r="BR99" s="49"/>
      <c r="BS99" s="49"/>
      <c r="BT99" s="49"/>
      <c r="BU99" s="49"/>
      <c r="BV99" s="49"/>
      <c r="BW99" s="49"/>
      <c r="BX99" s="49"/>
      <c r="BY99" s="49"/>
      <c r="BZ99" s="49"/>
      <c r="CA99" s="49"/>
      <c r="CB99" s="49"/>
      <c r="CC99" s="49"/>
      <c r="CD99" s="49"/>
      <c r="CE99" s="49"/>
      <c r="CF99" s="49"/>
      <c r="CG99" s="49"/>
      <c r="CH99" s="49"/>
      <c r="CI99" s="49"/>
      <c r="CJ99" s="49"/>
      <c r="CK99" s="49"/>
      <c r="CL99" s="49"/>
      <c r="CM99" s="49"/>
      <c r="CN99" s="49"/>
      <c r="CO99" s="49"/>
      <c r="CP99" s="49"/>
      <c r="CQ99" s="49"/>
      <c r="CR99" s="49"/>
      <c r="CS99" s="49"/>
      <c r="CT99" s="49"/>
      <c r="CU99" s="49"/>
      <c r="CV99" s="49"/>
      <c r="CW99" s="49"/>
      <c r="CX99" s="49"/>
      <c r="CY99" s="49"/>
      <c r="CZ99" s="49"/>
      <c r="DA99" s="49"/>
      <c r="DB99" s="49"/>
      <c r="DC99" s="49"/>
      <c r="DD99" s="49"/>
      <c r="DE99" s="49"/>
      <c r="DF99" s="49"/>
      <c r="DG99" s="49"/>
      <c r="DH99" s="49"/>
      <c r="DI99" s="49"/>
      <c r="DJ99" s="49"/>
      <c r="DK99" s="49"/>
      <c r="DL99" s="49"/>
      <c r="DM99" s="49"/>
      <c r="DN99" s="49"/>
      <c r="DO99" s="49"/>
      <c r="DP99" s="49"/>
      <c r="DQ99" s="49"/>
      <c r="DR99" s="49"/>
      <c r="DS99" s="49"/>
      <c r="DT99" s="49"/>
      <c r="DU99" s="49"/>
      <c r="DV99" s="49"/>
      <c r="DW99" s="49"/>
      <c r="DX99" s="49"/>
      <c r="DY99" s="49"/>
      <c r="DZ99" s="49"/>
      <c r="EA99" s="49"/>
      <c r="EB99" s="49"/>
      <c r="EC99" s="49"/>
      <c r="ED99" s="49"/>
      <c r="EE99" s="49"/>
      <c r="EF99" s="49"/>
      <c r="EG99" s="49"/>
      <c r="EH99" s="49"/>
      <c r="EI99" s="49"/>
      <c r="EJ99" s="49"/>
      <c r="EK99" s="49"/>
      <c r="EL99" s="49"/>
      <c r="EM99" s="49"/>
      <c r="EN99" s="49"/>
      <c r="EO99" s="49"/>
      <c r="EP99" s="49"/>
      <c r="EQ99" s="49"/>
      <c r="ER99" s="49"/>
      <c r="ES99" s="49"/>
      <c r="ET99" s="49"/>
      <c r="EU99" s="49"/>
      <c r="EV99" s="49"/>
      <c r="EW99" s="49"/>
      <c r="EX99" s="49"/>
      <c r="EY99" s="49"/>
      <c r="EZ99" s="49"/>
      <c r="FA99" s="49"/>
      <c r="FB99" s="49"/>
      <c r="FC99" s="49"/>
      <c r="FD99" s="49"/>
      <c r="FE99" s="49"/>
      <c r="FF99" s="49"/>
      <c r="FG99" s="49"/>
      <c r="FH99" s="49"/>
      <c r="FI99" s="49"/>
      <c r="FJ99" s="49"/>
      <c r="FK99" s="49"/>
      <c r="FL99" s="49"/>
      <c r="FM99" s="49"/>
      <c r="FN99" s="49"/>
      <c r="FO99" s="49"/>
      <c r="FP99" s="49"/>
      <c r="FQ99" s="49"/>
      <c r="FR99" s="49"/>
      <c r="FS99" s="49"/>
      <c r="FT99" s="49"/>
      <c r="FU99" s="49"/>
      <c r="FV99" s="49"/>
      <c r="FW99" s="49"/>
      <c r="FX99" t="s">
        <v>165</v>
      </c>
    </row>
    <row r="100" spans="1:180" x14ac:dyDescent="0.25">
      <c r="A100" t="s">
        <v>165</v>
      </c>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c r="AL100" s="49"/>
      <c r="AM100" s="49"/>
      <c r="AN100" s="49"/>
      <c r="AO100" s="49"/>
      <c r="AP100" s="49"/>
      <c r="AQ100" s="49"/>
      <c r="AR100" s="49"/>
      <c r="AS100" s="49"/>
      <c r="AT100" s="49"/>
      <c r="AU100" s="49"/>
      <c r="AV100" s="49"/>
      <c r="AW100" s="49"/>
      <c r="AX100" s="49"/>
      <c r="AY100" s="49"/>
      <c r="AZ100" s="49"/>
      <c r="BA100" s="49"/>
      <c r="BB100" s="49"/>
      <c r="BC100" s="49"/>
      <c r="BD100" s="49"/>
      <c r="BE100" s="49"/>
      <c r="BF100" s="49"/>
      <c r="BG100" s="49"/>
      <c r="BH100" s="49"/>
      <c r="BI100" s="49"/>
      <c r="BJ100" s="49"/>
      <c r="BK100" s="49"/>
      <c r="BL100" s="49"/>
      <c r="BM100" s="49"/>
      <c r="BN100" s="49"/>
      <c r="BO100" s="49"/>
      <c r="BP100" s="49"/>
      <c r="BQ100" s="49"/>
      <c r="BR100" s="49"/>
      <c r="BS100" s="49"/>
      <c r="BT100" s="49"/>
      <c r="BU100" s="49"/>
      <c r="BV100" s="49"/>
      <c r="BW100" s="49"/>
      <c r="BX100" s="49"/>
      <c r="BY100" s="49"/>
      <c r="BZ100" s="49"/>
      <c r="CA100" s="49"/>
      <c r="CB100" s="49"/>
      <c r="CC100" s="49"/>
      <c r="CD100" s="49"/>
      <c r="CE100" s="49"/>
      <c r="CF100" s="49"/>
      <c r="CG100" s="49"/>
      <c r="CH100" s="49"/>
      <c r="CI100" s="49"/>
      <c r="CJ100" s="49"/>
      <c r="CK100" s="49"/>
      <c r="CL100" s="49"/>
      <c r="CM100" s="49"/>
      <c r="CN100" s="49"/>
      <c r="CO100" s="49"/>
      <c r="CP100" s="49"/>
      <c r="CQ100" s="49"/>
      <c r="CR100" s="49"/>
      <c r="CS100" s="49"/>
      <c r="CT100" s="49"/>
      <c r="CU100" s="49"/>
      <c r="CV100" s="49"/>
      <c r="CW100" s="49"/>
      <c r="CX100" s="49"/>
      <c r="CY100" s="49"/>
      <c r="CZ100" s="49"/>
      <c r="DA100" s="49"/>
      <c r="DB100" s="49"/>
      <c r="DC100" s="49"/>
      <c r="DD100" s="49"/>
      <c r="DE100" s="49"/>
      <c r="DF100" s="49"/>
      <c r="DG100" s="49"/>
      <c r="DH100" s="49"/>
      <c r="DI100" s="49"/>
      <c r="DJ100" s="49"/>
      <c r="DK100" s="49"/>
      <c r="DL100" s="49"/>
      <c r="DM100" s="49"/>
      <c r="DN100" s="49"/>
      <c r="DO100" s="49"/>
      <c r="DP100" s="49"/>
      <c r="DQ100" s="49"/>
      <c r="DR100" s="49"/>
      <c r="DS100" s="49"/>
      <c r="DT100" s="49"/>
      <c r="DU100" s="49"/>
      <c r="DV100" s="49"/>
      <c r="DW100" s="49"/>
      <c r="DX100" s="49"/>
      <c r="DY100" s="49"/>
      <c r="DZ100" s="49"/>
      <c r="EA100" s="49"/>
      <c r="EB100" s="49"/>
      <c r="EC100" s="49"/>
      <c r="ED100" s="49"/>
      <c r="EE100" s="49"/>
      <c r="EF100" s="49"/>
      <c r="EG100" s="49"/>
      <c r="EH100" s="49"/>
      <c r="EI100" s="49"/>
      <c r="EJ100" s="49"/>
      <c r="EK100" s="49"/>
      <c r="EL100" s="49"/>
      <c r="EM100" s="49"/>
      <c r="EN100" s="49"/>
      <c r="EO100" s="49"/>
      <c r="EP100" s="49"/>
      <c r="EQ100" s="49"/>
      <c r="ER100" s="49"/>
      <c r="ES100" s="49"/>
      <c r="ET100" s="49"/>
      <c r="EU100" s="49"/>
      <c r="EV100" s="49"/>
      <c r="EW100" s="49"/>
      <c r="EX100" s="49"/>
      <c r="EY100" s="49"/>
      <c r="EZ100" s="49"/>
      <c r="FA100" s="49"/>
      <c r="FB100" s="49"/>
      <c r="FC100" s="49"/>
      <c r="FD100" s="49"/>
      <c r="FE100" s="49"/>
      <c r="FF100" s="49"/>
      <c r="FG100" s="49"/>
      <c r="FH100" s="49"/>
      <c r="FI100" s="49"/>
      <c r="FJ100" s="49"/>
      <c r="FK100" s="49"/>
      <c r="FL100" s="49"/>
      <c r="FM100" s="49"/>
      <c r="FN100" s="49"/>
      <c r="FO100" s="49"/>
      <c r="FP100" s="49"/>
      <c r="FQ100" s="49"/>
      <c r="FR100" s="49"/>
      <c r="FS100" s="49"/>
      <c r="FT100" s="49"/>
      <c r="FU100" s="49"/>
      <c r="FV100" s="49"/>
      <c r="FW100" s="49"/>
      <c r="FX100" t="s">
        <v>165</v>
      </c>
    </row>
    <row r="101" spans="1:180" x14ac:dyDescent="0.25">
      <c r="A101" t="s">
        <v>165</v>
      </c>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c r="AL101" s="49"/>
      <c r="AM101" s="49"/>
      <c r="AN101" s="49"/>
      <c r="AO101" s="49"/>
      <c r="AP101" s="49"/>
      <c r="AQ101" s="49"/>
      <c r="AR101" s="49"/>
      <c r="AS101" s="49"/>
      <c r="AT101" s="49"/>
      <c r="AU101" s="49"/>
      <c r="AV101" s="49"/>
      <c r="AW101" s="49"/>
      <c r="AX101" s="49"/>
      <c r="AY101" s="49"/>
      <c r="AZ101" s="49"/>
      <c r="BA101" s="49"/>
      <c r="BB101" s="49"/>
      <c r="BC101" s="49"/>
      <c r="BD101" s="49"/>
      <c r="BE101" s="49"/>
      <c r="BF101" s="49"/>
      <c r="BG101" s="49"/>
      <c r="BH101" s="49"/>
      <c r="BI101" s="49"/>
      <c r="BJ101" s="49"/>
      <c r="BK101" s="49"/>
      <c r="BL101" s="49"/>
      <c r="BM101" s="49"/>
      <c r="BN101" s="49"/>
      <c r="BO101" s="49"/>
      <c r="BP101" s="49"/>
      <c r="BQ101" s="49"/>
      <c r="BR101" s="49"/>
      <c r="BS101" s="49"/>
      <c r="BT101" s="49"/>
      <c r="BU101" s="49"/>
      <c r="BV101" s="49"/>
      <c r="BW101" s="49"/>
      <c r="BX101" s="49"/>
      <c r="BY101" s="49"/>
      <c r="BZ101" s="49"/>
      <c r="CA101" s="49"/>
      <c r="CB101" s="49"/>
      <c r="CC101" s="49"/>
      <c r="CD101" s="49"/>
      <c r="CE101" s="49"/>
      <c r="CF101" s="49"/>
      <c r="CG101" s="49"/>
      <c r="CH101" s="49"/>
      <c r="CI101" s="49"/>
      <c r="CJ101" s="49"/>
      <c r="CK101" s="49"/>
      <c r="CL101" s="49"/>
      <c r="CM101" s="49"/>
      <c r="CN101" s="49"/>
      <c r="CO101" s="49"/>
      <c r="CP101" s="49"/>
      <c r="CQ101" s="49"/>
      <c r="CR101" s="49"/>
      <c r="CS101" s="49"/>
      <c r="CT101" s="49"/>
      <c r="CU101" s="49"/>
      <c r="CV101" s="49"/>
      <c r="CW101" s="49"/>
      <c r="CX101" s="49"/>
      <c r="CY101" s="49"/>
      <c r="CZ101" s="49"/>
      <c r="DA101" s="49"/>
      <c r="DB101" s="49"/>
      <c r="DC101" s="49"/>
      <c r="DD101" s="49"/>
      <c r="DE101" s="49"/>
      <c r="DF101" s="49"/>
      <c r="DG101" s="49"/>
      <c r="DH101" s="49"/>
      <c r="DI101" s="49"/>
      <c r="DJ101" s="49"/>
      <c r="DK101" s="49"/>
      <c r="DL101" s="49"/>
      <c r="DM101" s="49"/>
      <c r="DN101" s="49"/>
      <c r="DO101" s="49"/>
      <c r="DP101" s="49"/>
      <c r="DQ101" s="49"/>
      <c r="DR101" s="49"/>
      <c r="DS101" s="49"/>
      <c r="DT101" s="49"/>
      <c r="DU101" s="49"/>
      <c r="DV101" s="49"/>
      <c r="DW101" s="49"/>
      <c r="DX101" s="49"/>
      <c r="DY101" s="49"/>
      <c r="DZ101" s="49"/>
      <c r="EA101" s="49"/>
      <c r="EB101" s="49"/>
      <c r="EC101" s="49"/>
      <c r="ED101" s="49"/>
      <c r="EE101" s="49"/>
      <c r="EF101" s="49"/>
      <c r="EG101" s="49"/>
      <c r="EH101" s="49"/>
      <c r="EI101" s="49"/>
      <c r="EJ101" s="49"/>
      <c r="EK101" s="49"/>
      <c r="EL101" s="49"/>
      <c r="EM101" s="49"/>
      <c r="EN101" s="49"/>
      <c r="EO101" s="49"/>
      <c r="EP101" s="49"/>
      <c r="EQ101" s="49"/>
      <c r="ER101" s="49"/>
      <c r="ES101" s="49"/>
      <c r="ET101" s="49"/>
      <c r="EU101" s="49"/>
      <c r="EV101" s="49"/>
      <c r="EW101" s="49"/>
      <c r="EX101" s="49"/>
      <c r="EY101" s="49"/>
      <c r="EZ101" s="49"/>
      <c r="FA101" s="49"/>
      <c r="FB101" s="49"/>
      <c r="FC101" s="49"/>
      <c r="FD101" s="49"/>
      <c r="FE101" s="49"/>
      <c r="FF101" s="49"/>
      <c r="FG101" s="49"/>
      <c r="FH101" s="49"/>
      <c r="FI101" s="49"/>
      <c r="FJ101" s="49"/>
      <c r="FK101" s="49"/>
      <c r="FL101" s="49"/>
      <c r="FM101" s="49"/>
      <c r="FN101" s="49"/>
      <c r="FO101" s="49"/>
      <c r="FP101" s="49"/>
      <c r="FQ101" s="49"/>
      <c r="FR101" s="49"/>
      <c r="FS101" s="49"/>
      <c r="FT101" s="49"/>
      <c r="FU101" s="49"/>
      <c r="FV101" s="49"/>
      <c r="FW101" s="49"/>
      <c r="FX101" t="s">
        <v>165</v>
      </c>
    </row>
    <row r="102" spans="1:180" x14ac:dyDescent="0.25">
      <c r="A102" t="s">
        <v>165</v>
      </c>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c r="AL102" s="49"/>
      <c r="AM102" s="49"/>
      <c r="AN102" s="49"/>
      <c r="AO102" s="49"/>
      <c r="AP102" s="49"/>
      <c r="AQ102" s="49"/>
      <c r="AR102" s="49"/>
      <c r="AS102" s="49"/>
      <c r="AT102" s="49"/>
      <c r="AU102" s="49"/>
      <c r="AV102" s="49"/>
      <c r="AW102" s="49"/>
      <c r="AX102" s="49"/>
      <c r="AY102" s="49"/>
      <c r="AZ102" s="49"/>
      <c r="BA102" s="49"/>
      <c r="BB102" s="49"/>
      <c r="BC102" s="49"/>
      <c r="BD102" s="49"/>
      <c r="BE102" s="49"/>
      <c r="BF102" s="49"/>
      <c r="BG102" s="49"/>
      <c r="BH102" s="49"/>
      <c r="BI102" s="49"/>
      <c r="BJ102" s="49"/>
      <c r="BK102" s="49"/>
      <c r="BL102" s="49"/>
      <c r="BM102" s="49"/>
      <c r="BN102" s="49"/>
      <c r="BO102" s="49"/>
      <c r="BP102" s="49"/>
      <c r="BQ102" s="49"/>
      <c r="BR102" s="49"/>
      <c r="BS102" s="49"/>
      <c r="BT102" s="49"/>
      <c r="BU102" s="49"/>
      <c r="BV102" s="49"/>
      <c r="BW102" s="49"/>
      <c r="BX102" s="49"/>
      <c r="BY102" s="49"/>
      <c r="BZ102" s="49"/>
      <c r="CA102" s="49"/>
      <c r="CB102" s="49"/>
      <c r="CC102" s="49"/>
      <c r="CD102" s="49"/>
      <c r="CE102" s="49"/>
      <c r="CF102" s="49"/>
      <c r="CG102" s="49"/>
      <c r="CH102" s="49"/>
      <c r="CI102" s="49"/>
      <c r="CJ102" s="49"/>
      <c r="CK102" s="49"/>
      <c r="CL102" s="49"/>
      <c r="CM102" s="49"/>
      <c r="CN102" s="49"/>
      <c r="CO102" s="49"/>
      <c r="CP102" s="49"/>
      <c r="CQ102" s="49"/>
      <c r="CR102" s="49"/>
      <c r="CS102" s="49"/>
      <c r="CT102" s="49"/>
      <c r="CU102" s="49"/>
      <c r="CV102" s="49"/>
      <c r="CW102" s="49"/>
      <c r="CX102" s="49"/>
      <c r="CY102" s="49"/>
      <c r="CZ102" s="49"/>
      <c r="DA102" s="49"/>
      <c r="DB102" s="49"/>
      <c r="DC102" s="49"/>
      <c r="DD102" s="49"/>
      <c r="DE102" s="49"/>
      <c r="DF102" s="49"/>
      <c r="DG102" s="49"/>
      <c r="DH102" s="49"/>
      <c r="DI102" s="49"/>
      <c r="DJ102" s="49"/>
      <c r="DK102" s="49"/>
      <c r="DL102" s="49"/>
      <c r="DM102" s="49"/>
      <c r="DN102" s="49"/>
      <c r="DO102" s="49"/>
      <c r="DP102" s="49"/>
      <c r="DQ102" s="49"/>
      <c r="DR102" s="49"/>
      <c r="DS102" s="49"/>
      <c r="DT102" s="49"/>
      <c r="DU102" s="49"/>
      <c r="DV102" s="49"/>
      <c r="DW102" s="49"/>
      <c r="DX102" s="49"/>
      <c r="DY102" s="49"/>
      <c r="DZ102" s="49"/>
      <c r="EA102" s="49"/>
      <c r="EB102" s="49"/>
      <c r="EC102" s="49"/>
      <c r="ED102" s="49"/>
      <c r="EE102" s="49"/>
      <c r="EF102" s="49"/>
      <c r="EG102" s="49"/>
      <c r="EH102" s="49"/>
      <c r="EI102" s="49"/>
      <c r="EJ102" s="49"/>
      <c r="EK102" s="49"/>
      <c r="EL102" s="49"/>
      <c r="EM102" s="49"/>
      <c r="EN102" s="49"/>
      <c r="EO102" s="49"/>
      <c r="EP102" s="49"/>
      <c r="EQ102" s="49"/>
      <c r="ER102" s="49"/>
      <c r="ES102" s="49"/>
      <c r="ET102" s="49"/>
      <c r="EU102" s="49"/>
      <c r="EV102" s="49"/>
      <c r="EW102" s="49"/>
      <c r="EX102" s="49"/>
      <c r="EY102" s="49"/>
      <c r="EZ102" s="49"/>
      <c r="FA102" s="49"/>
      <c r="FB102" s="49"/>
      <c r="FC102" s="49"/>
      <c r="FD102" s="49"/>
      <c r="FE102" s="49"/>
      <c r="FF102" s="49"/>
      <c r="FG102" s="49"/>
      <c r="FH102" s="49"/>
      <c r="FI102" s="49"/>
      <c r="FJ102" s="49"/>
      <c r="FK102" s="49"/>
      <c r="FL102" s="49"/>
      <c r="FM102" s="49"/>
      <c r="FN102" s="49"/>
      <c r="FO102" s="49"/>
      <c r="FP102" s="49"/>
      <c r="FQ102" s="49"/>
      <c r="FR102" s="49"/>
      <c r="FS102" s="49"/>
      <c r="FT102" s="49"/>
      <c r="FU102" s="49"/>
      <c r="FV102" s="49"/>
      <c r="FW102" s="49"/>
      <c r="FX102" t="s">
        <v>165</v>
      </c>
    </row>
    <row r="103" spans="1:180" x14ac:dyDescent="0.25">
      <c r="A103" t="s">
        <v>165</v>
      </c>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c r="AL103" s="49"/>
      <c r="AM103" s="49"/>
      <c r="AN103" s="49"/>
      <c r="AO103" s="49"/>
      <c r="AP103" s="49"/>
      <c r="AQ103" s="49"/>
      <c r="AR103" s="49"/>
      <c r="AS103" s="49"/>
      <c r="AT103" s="49"/>
      <c r="AU103" s="49"/>
      <c r="AV103" s="49"/>
      <c r="AW103" s="49"/>
      <c r="AX103" s="49"/>
      <c r="AY103" s="49"/>
      <c r="AZ103" s="49"/>
      <c r="BA103" s="49"/>
      <c r="BB103" s="49"/>
      <c r="BC103" s="49"/>
      <c r="BD103" s="49"/>
      <c r="BE103" s="49"/>
      <c r="BF103" s="49"/>
      <c r="BG103" s="49"/>
      <c r="BH103" s="49"/>
      <c r="BI103" s="49"/>
      <c r="BJ103" s="49"/>
      <c r="BK103" s="49"/>
      <c r="BL103" s="49"/>
      <c r="BM103" s="49"/>
      <c r="BN103" s="49"/>
      <c r="BO103" s="49"/>
      <c r="BP103" s="49"/>
      <c r="BQ103" s="49"/>
      <c r="BR103" s="49"/>
      <c r="BS103" s="49"/>
      <c r="BT103" s="49"/>
      <c r="BU103" s="49"/>
      <c r="BV103" s="49"/>
      <c r="BW103" s="49"/>
      <c r="BX103" s="49"/>
      <c r="BY103" s="49"/>
      <c r="BZ103" s="49"/>
      <c r="CA103" s="49"/>
      <c r="CB103" s="49"/>
      <c r="CC103" s="49"/>
      <c r="CD103" s="49"/>
      <c r="CE103" s="49"/>
      <c r="CF103" s="49"/>
      <c r="CG103" s="49"/>
      <c r="CH103" s="49"/>
      <c r="CI103" s="49"/>
      <c r="CJ103" s="49"/>
      <c r="CK103" s="49"/>
      <c r="CL103" s="49"/>
      <c r="CM103" s="49"/>
      <c r="CN103" s="49"/>
      <c r="CO103" s="49"/>
      <c r="CP103" s="49"/>
      <c r="CQ103" s="49"/>
      <c r="CR103" s="49"/>
      <c r="CS103" s="49"/>
      <c r="CT103" s="49"/>
      <c r="CU103" s="49"/>
      <c r="CV103" s="49"/>
      <c r="CW103" s="49"/>
      <c r="CX103" s="49"/>
      <c r="CY103" s="49"/>
      <c r="CZ103" s="49"/>
      <c r="DA103" s="49"/>
      <c r="DB103" s="49"/>
      <c r="DC103" s="49"/>
      <c r="DD103" s="49"/>
      <c r="DE103" s="49"/>
      <c r="DF103" s="49"/>
      <c r="DG103" s="49"/>
      <c r="DH103" s="49"/>
      <c r="DI103" s="49"/>
      <c r="DJ103" s="49"/>
      <c r="DK103" s="49"/>
      <c r="DL103" s="49"/>
      <c r="DM103" s="49"/>
      <c r="DN103" s="49"/>
      <c r="DO103" s="49"/>
      <c r="DP103" s="49"/>
      <c r="DQ103" s="49"/>
      <c r="DR103" s="49"/>
      <c r="DS103" s="49"/>
      <c r="DT103" s="49"/>
      <c r="DU103" s="49"/>
      <c r="DV103" s="49"/>
      <c r="DW103" s="49"/>
      <c r="DX103" s="49"/>
      <c r="DY103" s="49"/>
      <c r="DZ103" s="49"/>
      <c r="EA103" s="49"/>
      <c r="EB103" s="49"/>
      <c r="EC103" s="49"/>
      <c r="ED103" s="49"/>
      <c r="EE103" s="49"/>
      <c r="EF103" s="49"/>
      <c r="EG103" s="49"/>
      <c r="EH103" s="49"/>
      <c r="EI103" s="49"/>
      <c r="EJ103" s="49"/>
      <c r="EK103" s="49"/>
      <c r="EL103" s="49"/>
      <c r="EM103" s="49"/>
      <c r="EN103" s="49"/>
      <c r="EO103" s="49"/>
      <c r="EP103" s="49"/>
      <c r="EQ103" s="49"/>
      <c r="ER103" s="49"/>
      <c r="ES103" s="49"/>
      <c r="ET103" s="49"/>
      <c r="EU103" s="49"/>
      <c r="EV103" s="49"/>
      <c r="EW103" s="49"/>
      <c r="EX103" s="49"/>
      <c r="EY103" s="49"/>
      <c r="EZ103" s="49"/>
      <c r="FA103" s="49"/>
      <c r="FB103" s="49"/>
      <c r="FC103" s="49"/>
      <c r="FD103" s="49"/>
      <c r="FE103" s="49"/>
      <c r="FF103" s="49"/>
      <c r="FG103" s="49"/>
      <c r="FH103" s="49"/>
      <c r="FI103" s="49"/>
      <c r="FJ103" s="49"/>
      <c r="FK103" s="49"/>
      <c r="FL103" s="49"/>
      <c r="FM103" s="49"/>
      <c r="FN103" s="49"/>
      <c r="FO103" s="49"/>
      <c r="FP103" s="49"/>
      <c r="FQ103" s="49"/>
      <c r="FR103" s="49"/>
      <c r="FS103" s="49"/>
      <c r="FT103" s="49"/>
      <c r="FU103" s="49"/>
      <c r="FV103" s="49"/>
      <c r="FW103" s="49"/>
      <c r="FX103" t="s">
        <v>165</v>
      </c>
    </row>
    <row r="104" spans="1:180" x14ac:dyDescent="0.25">
      <c r="A104" t="s">
        <v>165</v>
      </c>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c r="AL104" s="49"/>
      <c r="AM104" s="49"/>
      <c r="AN104" s="49"/>
      <c r="AO104" s="49"/>
      <c r="AP104" s="49"/>
      <c r="AQ104" s="49"/>
      <c r="AR104" s="49"/>
      <c r="AS104" s="49"/>
      <c r="AT104" s="49"/>
      <c r="AU104" s="49"/>
      <c r="AV104" s="49"/>
      <c r="AW104" s="49"/>
      <c r="AX104" s="49"/>
      <c r="AY104" s="49"/>
      <c r="AZ104" s="49"/>
      <c r="BA104" s="49"/>
      <c r="BB104" s="49"/>
      <c r="BC104" s="49"/>
      <c r="BD104" s="49"/>
      <c r="BE104" s="49"/>
      <c r="BF104" s="49"/>
      <c r="BG104" s="49"/>
      <c r="BH104" s="49"/>
      <c r="BI104" s="49"/>
      <c r="BJ104" s="49"/>
      <c r="BK104" s="49"/>
      <c r="BL104" s="49"/>
      <c r="BM104" s="49"/>
      <c r="BN104" s="49"/>
      <c r="BO104" s="49"/>
      <c r="BP104" s="49"/>
      <c r="BQ104" s="49"/>
      <c r="BR104" s="49"/>
      <c r="BS104" s="49"/>
      <c r="BT104" s="49"/>
      <c r="BU104" s="49"/>
      <c r="BV104" s="49"/>
      <c r="BW104" s="49"/>
      <c r="BX104" s="49"/>
      <c r="BY104" s="49"/>
      <c r="BZ104" s="49"/>
      <c r="CA104" s="49"/>
      <c r="CB104" s="49"/>
      <c r="CC104" s="49"/>
      <c r="CD104" s="49"/>
      <c r="CE104" s="49"/>
      <c r="CF104" s="49"/>
      <c r="CG104" s="49"/>
      <c r="CH104" s="49"/>
      <c r="CI104" s="49"/>
      <c r="CJ104" s="49"/>
      <c r="CK104" s="49"/>
      <c r="CL104" s="49"/>
      <c r="CM104" s="49"/>
      <c r="CN104" s="49"/>
      <c r="CO104" s="49"/>
      <c r="CP104" s="49"/>
      <c r="CQ104" s="49"/>
      <c r="CR104" s="49"/>
      <c r="CS104" s="49"/>
      <c r="CT104" s="49"/>
      <c r="CU104" s="49"/>
      <c r="CV104" s="49"/>
      <c r="CW104" s="49"/>
      <c r="CX104" s="49"/>
      <c r="CY104" s="49"/>
      <c r="CZ104" s="49"/>
      <c r="DA104" s="49"/>
      <c r="DB104" s="49"/>
      <c r="DC104" s="49"/>
      <c r="DD104" s="49"/>
      <c r="DE104" s="49"/>
      <c r="DF104" s="49"/>
      <c r="DG104" s="49"/>
      <c r="DH104" s="49"/>
      <c r="DI104" s="49"/>
      <c r="DJ104" s="49"/>
      <c r="DK104" s="49"/>
      <c r="DL104" s="49"/>
      <c r="DM104" s="49"/>
      <c r="DN104" s="49"/>
      <c r="DO104" s="49"/>
      <c r="DP104" s="49"/>
      <c r="DQ104" s="49"/>
      <c r="DR104" s="49"/>
      <c r="DS104" s="49"/>
      <c r="DT104" s="49"/>
      <c r="DU104" s="49"/>
      <c r="DV104" s="49"/>
      <c r="DW104" s="49"/>
      <c r="DX104" s="49"/>
      <c r="DY104" s="49"/>
      <c r="DZ104" s="49"/>
      <c r="EA104" s="49"/>
      <c r="EB104" s="49"/>
      <c r="EC104" s="49"/>
      <c r="ED104" s="49"/>
      <c r="EE104" s="49"/>
      <c r="EF104" s="49"/>
      <c r="EG104" s="49"/>
      <c r="EH104" s="49"/>
      <c r="EI104" s="49"/>
      <c r="EJ104" s="49"/>
      <c r="EK104" s="49"/>
      <c r="EL104" s="49"/>
      <c r="EM104" s="49"/>
      <c r="EN104" s="49"/>
      <c r="EO104" s="49"/>
      <c r="EP104" s="49"/>
      <c r="EQ104" s="49"/>
      <c r="ER104" s="49"/>
      <c r="ES104" s="49"/>
      <c r="ET104" s="49"/>
      <c r="EU104" s="49"/>
      <c r="EV104" s="49"/>
      <c r="EW104" s="49"/>
      <c r="EX104" s="49"/>
      <c r="EY104" s="49"/>
      <c r="EZ104" s="49"/>
      <c r="FA104" s="49"/>
      <c r="FB104" s="49"/>
      <c r="FC104" s="49"/>
      <c r="FD104" s="49"/>
      <c r="FE104" s="49"/>
      <c r="FF104" s="49"/>
      <c r="FG104" s="49"/>
      <c r="FH104" s="49"/>
      <c r="FI104" s="49"/>
      <c r="FJ104" s="49"/>
      <c r="FK104" s="49"/>
      <c r="FL104" s="49"/>
      <c r="FM104" s="49"/>
      <c r="FN104" s="49"/>
      <c r="FO104" s="49"/>
      <c r="FP104" s="49"/>
      <c r="FQ104" s="49"/>
      <c r="FR104" s="49"/>
      <c r="FS104" s="49"/>
      <c r="FT104" s="49"/>
      <c r="FU104" s="49"/>
      <c r="FV104" s="49"/>
      <c r="FW104" s="49"/>
      <c r="FX104" t="s">
        <v>165</v>
      </c>
    </row>
    <row r="105" spans="1:180" x14ac:dyDescent="0.25">
      <c r="A105" t="s">
        <v>165</v>
      </c>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c r="AL105" s="49"/>
      <c r="AM105" s="49"/>
      <c r="AN105" s="49"/>
      <c r="AO105" s="49"/>
      <c r="AP105" s="49"/>
      <c r="AQ105" s="49"/>
      <c r="AR105" s="49"/>
      <c r="AS105" s="49"/>
      <c r="AT105" s="49"/>
      <c r="AU105" s="49"/>
      <c r="AV105" s="49"/>
      <c r="AW105" s="49"/>
      <c r="AX105" s="49"/>
      <c r="AY105" s="49"/>
      <c r="AZ105" s="49"/>
      <c r="BA105" s="49"/>
      <c r="BB105" s="49"/>
      <c r="BC105" s="49"/>
      <c r="BD105" s="49"/>
      <c r="BE105" s="49"/>
      <c r="BF105" s="49"/>
      <c r="BG105" s="49"/>
      <c r="BH105" s="49"/>
      <c r="BI105" s="49"/>
      <c r="BJ105" s="49"/>
      <c r="BK105" s="49"/>
      <c r="BL105" s="49"/>
      <c r="BM105" s="49"/>
      <c r="BN105" s="49"/>
      <c r="BO105" s="49"/>
      <c r="BP105" s="49"/>
      <c r="BQ105" s="49"/>
      <c r="BR105" s="49"/>
      <c r="BS105" s="49"/>
      <c r="BT105" s="49"/>
      <c r="BU105" s="49"/>
      <c r="BV105" s="49"/>
      <c r="BW105" s="49"/>
      <c r="BX105" s="49"/>
      <c r="BY105" s="49"/>
      <c r="BZ105" s="49"/>
      <c r="CA105" s="49"/>
      <c r="CB105" s="49"/>
      <c r="CC105" s="49"/>
      <c r="CD105" s="49"/>
      <c r="CE105" s="49"/>
      <c r="CF105" s="49"/>
      <c r="CG105" s="49"/>
      <c r="CH105" s="49"/>
      <c r="CI105" s="49"/>
      <c r="CJ105" s="49"/>
      <c r="CK105" s="49"/>
      <c r="CL105" s="49"/>
      <c r="CM105" s="49"/>
      <c r="CN105" s="49"/>
      <c r="CO105" s="49"/>
      <c r="CP105" s="49"/>
      <c r="CQ105" s="49"/>
      <c r="CR105" s="49"/>
      <c r="CS105" s="49"/>
      <c r="CT105" s="49"/>
      <c r="CU105" s="49"/>
      <c r="CV105" s="49"/>
      <c r="CW105" s="49"/>
      <c r="CX105" s="49"/>
      <c r="CY105" s="49"/>
      <c r="CZ105" s="49"/>
      <c r="DA105" s="49"/>
      <c r="DB105" s="49"/>
      <c r="DC105" s="49"/>
      <c r="DD105" s="49"/>
      <c r="DE105" s="49"/>
      <c r="DF105" s="49"/>
      <c r="DG105" s="49"/>
      <c r="DH105" s="49"/>
      <c r="DI105" s="49"/>
      <c r="DJ105" s="49"/>
      <c r="DK105" s="49"/>
      <c r="DL105" s="49"/>
      <c r="DM105" s="49"/>
      <c r="DN105" s="49"/>
      <c r="DO105" s="49"/>
      <c r="DP105" s="49"/>
      <c r="DQ105" s="49"/>
      <c r="DR105" s="49"/>
      <c r="DS105" s="49"/>
      <c r="DT105" s="49"/>
      <c r="DU105" s="49"/>
      <c r="DV105" s="49"/>
      <c r="DW105" s="49"/>
      <c r="DX105" s="49"/>
      <c r="DY105" s="49"/>
      <c r="DZ105" s="49"/>
      <c r="EA105" s="49"/>
      <c r="EB105" s="49"/>
      <c r="EC105" s="49"/>
      <c r="ED105" s="49"/>
      <c r="EE105" s="49"/>
      <c r="EF105" s="49"/>
      <c r="EG105" s="49"/>
      <c r="EH105" s="49"/>
      <c r="EI105" s="49"/>
      <c r="EJ105" s="49"/>
      <c r="EK105" s="49"/>
      <c r="EL105" s="49"/>
      <c r="EM105" s="49"/>
      <c r="EN105" s="49"/>
      <c r="EO105" s="49"/>
      <c r="EP105" s="49"/>
      <c r="EQ105" s="49"/>
      <c r="ER105" s="49"/>
      <c r="ES105" s="49"/>
      <c r="ET105" s="49"/>
      <c r="EU105" s="49"/>
      <c r="EV105" s="49"/>
      <c r="EW105" s="49"/>
      <c r="EX105" s="49"/>
      <c r="EY105" s="49"/>
      <c r="EZ105" s="49"/>
      <c r="FA105" s="49"/>
      <c r="FB105" s="49"/>
      <c r="FC105" s="49"/>
      <c r="FD105" s="49"/>
      <c r="FE105" s="49"/>
      <c r="FF105" s="49"/>
      <c r="FG105" s="49"/>
      <c r="FH105" s="49"/>
      <c r="FI105" s="49"/>
      <c r="FJ105" s="49"/>
      <c r="FK105" s="49"/>
      <c r="FL105" s="49"/>
      <c r="FM105" s="49"/>
      <c r="FN105" s="49"/>
      <c r="FO105" s="49"/>
      <c r="FP105" s="49"/>
      <c r="FQ105" s="49"/>
      <c r="FR105" s="49"/>
      <c r="FS105" s="49"/>
      <c r="FT105" s="49"/>
      <c r="FU105" s="49"/>
      <c r="FV105" s="49"/>
      <c r="FW105" s="49"/>
      <c r="FX105" t="s">
        <v>165</v>
      </c>
    </row>
    <row r="106" spans="1:180" x14ac:dyDescent="0.25">
      <c r="A106" t="s">
        <v>165</v>
      </c>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c r="AL106" s="49"/>
      <c r="AM106" s="49"/>
      <c r="AN106" s="49"/>
      <c r="AO106" s="49"/>
      <c r="AP106" s="49"/>
      <c r="AQ106" s="49"/>
      <c r="AR106" s="49"/>
      <c r="AS106" s="49"/>
      <c r="AT106" s="49"/>
      <c r="AU106" s="49"/>
      <c r="AV106" s="49"/>
      <c r="AW106" s="49"/>
      <c r="AX106" s="49"/>
      <c r="AY106" s="49"/>
      <c r="AZ106" s="49"/>
      <c r="BA106" s="49"/>
      <c r="BB106" s="49"/>
      <c r="BC106" s="49"/>
      <c r="BD106" s="49"/>
      <c r="BE106" s="49"/>
      <c r="BF106" s="49"/>
      <c r="BG106" s="49"/>
      <c r="BH106" s="49"/>
      <c r="BI106" s="49"/>
      <c r="BJ106" s="49"/>
      <c r="BK106" s="49"/>
      <c r="BL106" s="49"/>
      <c r="BM106" s="49"/>
      <c r="BN106" s="49"/>
      <c r="BO106" s="49"/>
      <c r="BP106" s="49"/>
      <c r="BQ106" s="49"/>
      <c r="BR106" s="49"/>
      <c r="BS106" s="49"/>
      <c r="BT106" s="49"/>
      <c r="BU106" s="49"/>
      <c r="BV106" s="49"/>
      <c r="BW106" s="49"/>
      <c r="BX106" s="49"/>
      <c r="BY106" s="49"/>
      <c r="BZ106" s="49"/>
      <c r="CA106" s="49"/>
      <c r="CB106" s="49"/>
      <c r="CC106" s="49"/>
      <c r="CD106" s="49"/>
      <c r="CE106" s="49"/>
      <c r="CF106" s="49"/>
      <c r="CG106" s="49"/>
      <c r="CH106" s="49"/>
      <c r="CI106" s="49"/>
      <c r="CJ106" s="49"/>
      <c r="CK106" s="49"/>
      <c r="CL106" s="49"/>
      <c r="CM106" s="49"/>
      <c r="CN106" s="49"/>
      <c r="CO106" s="49"/>
      <c r="CP106" s="49"/>
      <c r="CQ106" s="49"/>
      <c r="CR106" s="49"/>
      <c r="CS106" s="49"/>
      <c r="CT106" s="49"/>
      <c r="CU106" s="49"/>
      <c r="CV106" s="49"/>
      <c r="CW106" s="49"/>
      <c r="CX106" s="49"/>
      <c r="CY106" s="49"/>
      <c r="CZ106" s="49"/>
      <c r="DA106" s="49"/>
      <c r="DB106" s="49"/>
      <c r="DC106" s="49"/>
      <c r="DD106" s="49"/>
      <c r="DE106" s="49"/>
      <c r="DF106" s="49"/>
      <c r="DG106" s="49"/>
      <c r="DH106" s="49"/>
      <c r="DI106" s="49"/>
      <c r="DJ106" s="49"/>
      <c r="DK106" s="49"/>
      <c r="DL106" s="49"/>
      <c r="DM106" s="49"/>
      <c r="DN106" s="49"/>
      <c r="DO106" s="49"/>
      <c r="DP106" s="49"/>
      <c r="DQ106" s="49"/>
      <c r="DR106" s="49"/>
      <c r="DS106" s="49"/>
      <c r="DT106" s="49"/>
      <c r="DU106" s="49"/>
      <c r="DV106" s="49"/>
      <c r="DW106" s="49"/>
      <c r="DX106" s="49"/>
      <c r="DY106" s="49"/>
      <c r="DZ106" s="49"/>
      <c r="EA106" s="49"/>
      <c r="EB106" s="49"/>
      <c r="EC106" s="49"/>
      <c r="ED106" s="49"/>
      <c r="EE106" s="49"/>
      <c r="EF106" s="49"/>
      <c r="EG106" s="49"/>
      <c r="EH106" s="49"/>
      <c r="EI106" s="49"/>
      <c r="EJ106" s="49"/>
      <c r="EK106" s="49"/>
      <c r="EL106" s="49"/>
      <c r="EM106" s="49"/>
      <c r="EN106" s="49"/>
      <c r="EO106" s="49"/>
      <c r="EP106" s="49"/>
      <c r="EQ106" s="49"/>
      <c r="ER106" s="49"/>
      <c r="ES106" s="49"/>
      <c r="ET106" s="49"/>
      <c r="EU106" s="49"/>
      <c r="EV106" s="49"/>
      <c r="EW106" s="49"/>
      <c r="EX106" s="49"/>
      <c r="EY106" s="49"/>
      <c r="EZ106" s="49"/>
      <c r="FA106" s="49"/>
      <c r="FB106" s="49"/>
      <c r="FC106" s="49"/>
      <c r="FD106" s="49"/>
      <c r="FE106" s="49"/>
      <c r="FF106" s="49"/>
      <c r="FG106" s="49"/>
      <c r="FH106" s="49"/>
      <c r="FI106" s="49"/>
      <c r="FJ106" s="49"/>
      <c r="FK106" s="49"/>
      <c r="FL106" s="49"/>
      <c r="FM106" s="49"/>
      <c r="FN106" s="49"/>
      <c r="FO106" s="49"/>
      <c r="FP106" s="49"/>
      <c r="FQ106" s="49"/>
      <c r="FR106" s="49"/>
      <c r="FS106" s="49"/>
      <c r="FT106" s="49"/>
      <c r="FU106" s="49"/>
      <c r="FV106" s="49"/>
      <c r="FW106" s="49"/>
      <c r="FX106" t="s">
        <v>165</v>
      </c>
    </row>
    <row r="107" spans="1:180" x14ac:dyDescent="0.25">
      <c r="A107" t="s">
        <v>165</v>
      </c>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c r="AL107" s="49"/>
      <c r="AM107" s="49"/>
      <c r="AN107" s="49"/>
      <c r="AO107" s="49"/>
      <c r="AP107" s="49"/>
      <c r="AQ107" s="49"/>
      <c r="AR107" s="49"/>
      <c r="AS107" s="49"/>
      <c r="AT107" s="49"/>
      <c r="AU107" s="49"/>
      <c r="AV107" s="49"/>
      <c r="AW107" s="49"/>
      <c r="AX107" s="49"/>
      <c r="AY107" s="49"/>
      <c r="AZ107" s="49"/>
      <c r="BA107" s="49"/>
      <c r="BB107" s="49"/>
      <c r="BC107" s="49"/>
      <c r="BD107" s="49"/>
      <c r="BE107" s="49"/>
      <c r="BF107" s="49"/>
      <c r="BG107" s="49"/>
      <c r="BH107" s="49"/>
      <c r="BI107" s="49"/>
      <c r="BJ107" s="49"/>
      <c r="BK107" s="49"/>
      <c r="BL107" s="49"/>
      <c r="BM107" s="49"/>
      <c r="BN107" s="49"/>
      <c r="BO107" s="49"/>
      <c r="BP107" s="49"/>
      <c r="BQ107" s="49"/>
      <c r="BR107" s="49"/>
      <c r="BS107" s="49"/>
      <c r="BT107" s="49"/>
      <c r="BU107" s="49"/>
      <c r="BV107" s="49"/>
      <c r="BW107" s="49"/>
      <c r="BX107" s="49"/>
      <c r="BY107" s="49"/>
      <c r="BZ107" s="49"/>
      <c r="CA107" s="49"/>
      <c r="CB107" s="49"/>
      <c r="CC107" s="49"/>
      <c r="CD107" s="49"/>
      <c r="CE107" s="49"/>
      <c r="CF107" s="49"/>
      <c r="CG107" s="49"/>
      <c r="CH107" s="49"/>
      <c r="CI107" s="49"/>
      <c r="CJ107" s="49"/>
      <c r="CK107" s="49"/>
      <c r="CL107" s="49"/>
      <c r="CM107" s="49"/>
      <c r="CN107" s="49"/>
      <c r="CO107" s="49"/>
      <c r="CP107" s="49"/>
      <c r="CQ107" s="49"/>
      <c r="CR107" s="49"/>
      <c r="CS107" s="49"/>
      <c r="CT107" s="49"/>
      <c r="CU107" s="49"/>
      <c r="CV107" s="49"/>
      <c r="CW107" s="49"/>
      <c r="CX107" s="49"/>
      <c r="CY107" s="49"/>
      <c r="CZ107" s="49"/>
      <c r="DA107" s="49"/>
      <c r="DB107" s="49"/>
      <c r="DC107" s="49"/>
      <c r="DD107" s="49"/>
      <c r="DE107" s="49"/>
      <c r="DF107" s="49"/>
      <c r="DG107" s="49"/>
      <c r="DH107" s="49"/>
      <c r="DI107" s="49"/>
      <c r="DJ107" s="49"/>
      <c r="DK107" s="49"/>
      <c r="DL107" s="49"/>
      <c r="DM107" s="49"/>
      <c r="DN107" s="49"/>
      <c r="DO107" s="49"/>
      <c r="DP107" s="49"/>
      <c r="DQ107" s="49"/>
      <c r="DR107" s="49"/>
      <c r="DS107" s="49"/>
      <c r="DT107" s="49"/>
      <c r="DU107" s="49"/>
      <c r="DV107" s="49"/>
      <c r="DW107" s="49"/>
      <c r="DX107" s="49"/>
      <c r="DY107" s="49"/>
      <c r="DZ107" s="49"/>
      <c r="EA107" s="49"/>
      <c r="EB107" s="49"/>
      <c r="EC107" s="49"/>
      <c r="ED107" s="49"/>
      <c r="EE107" s="49"/>
      <c r="EF107" s="49"/>
      <c r="EG107" s="49"/>
      <c r="EH107" s="49"/>
      <c r="EI107" s="49"/>
      <c r="EJ107" s="49"/>
      <c r="EK107" s="49"/>
      <c r="EL107" s="49"/>
      <c r="EM107" s="49"/>
      <c r="EN107" s="49"/>
      <c r="EO107" s="49"/>
      <c r="EP107" s="49"/>
      <c r="EQ107" s="49"/>
      <c r="ER107" s="49"/>
      <c r="ES107" s="49"/>
      <c r="ET107" s="49"/>
      <c r="EU107" s="49"/>
      <c r="EV107" s="49"/>
      <c r="EW107" s="49"/>
      <c r="EX107" s="49"/>
      <c r="EY107" s="49"/>
      <c r="EZ107" s="49"/>
      <c r="FA107" s="49"/>
      <c r="FB107" s="49"/>
      <c r="FC107" s="49"/>
      <c r="FD107" s="49"/>
      <c r="FE107" s="49"/>
      <c r="FF107" s="49"/>
      <c r="FG107" s="49"/>
      <c r="FH107" s="49"/>
      <c r="FI107" s="49"/>
      <c r="FJ107" s="49"/>
      <c r="FK107" s="49"/>
      <c r="FL107" s="49"/>
      <c r="FM107" s="49"/>
      <c r="FN107" s="49"/>
      <c r="FO107" s="49"/>
      <c r="FP107" s="49"/>
      <c r="FQ107" s="49"/>
      <c r="FR107" s="49"/>
      <c r="FS107" s="49"/>
      <c r="FT107" s="49"/>
      <c r="FU107" s="49"/>
      <c r="FV107" s="49"/>
      <c r="FW107" s="49"/>
      <c r="FX107" t="s">
        <v>165</v>
      </c>
    </row>
    <row r="108" spans="1:180" x14ac:dyDescent="0.25">
      <c r="A108" t="s">
        <v>165</v>
      </c>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c r="AL108" s="49"/>
      <c r="AM108" s="49"/>
      <c r="AN108" s="49"/>
      <c r="AO108" s="49"/>
      <c r="AP108" s="49"/>
      <c r="AQ108" s="49"/>
      <c r="AR108" s="49"/>
      <c r="AS108" s="49"/>
      <c r="AT108" s="49"/>
      <c r="AU108" s="49"/>
      <c r="AV108" s="49"/>
      <c r="AW108" s="49"/>
      <c r="AX108" s="49"/>
      <c r="AY108" s="49"/>
      <c r="AZ108" s="49"/>
      <c r="BA108" s="49"/>
      <c r="BB108" s="49"/>
      <c r="BC108" s="49"/>
      <c r="BD108" s="49"/>
      <c r="BE108" s="49"/>
      <c r="BF108" s="49"/>
      <c r="BG108" s="49"/>
      <c r="BH108" s="49"/>
      <c r="BI108" s="49"/>
      <c r="BJ108" s="49"/>
      <c r="BK108" s="49"/>
      <c r="BL108" s="49"/>
      <c r="BM108" s="49"/>
      <c r="BN108" s="49"/>
      <c r="BO108" s="49"/>
      <c r="BP108" s="49"/>
      <c r="BQ108" s="49"/>
      <c r="BR108" s="49"/>
      <c r="BS108" s="49"/>
      <c r="BT108" s="49"/>
      <c r="BU108" s="49"/>
      <c r="BV108" s="49"/>
      <c r="BW108" s="49"/>
      <c r="BX108" s="49"/>
      <c r="BY108" s="49"/>
      <c r="BZ108" s="49"/>
      <c r="CA108" s="49"/>
      <c r="CB108" s="49"/>
      <c r="CC108" s="49"/>
      <c r="CD108" s="49"/>
      <c r="CE108" s="49"/>
      <c r="CF108" s="49"/>
      <c r="CG108" s="49"/>
      <c r="CH108" s="49"/>
      <c r="CI108" s="49"/>
      <c r="CJ108" s="49"/>
      <c r="CK108" s="49"/>
      <c r="CL108" s="49"/>
      <c r="CM108" s="49"/>
      <c r="CN108" s="49"/>
      <c r="CO108" s="49"/>
      <c r="CP108" s="49"/>
      <c r="CQ108" s="49"/>
      <c r="CR108" s="49"/>
      <c r="CS108" s="49"/>
      <c r="CT108" s="49"/>
      <c r="CU108" s="49"/>
      <c r="CV108" s="49"/>
      <c r="CW108" s="49"/>
      <c r="CX108" s="49"/>
      <c r="CY108" s="49"/>
      <c r="CZ108" s="49"/>
      <c r="DA108" s="49"/>
      <c r="DB108" s="49"/>
      <c r="DC108" s="49"/>
      <c r="DD108" s="49"/>
      <c r="DE108" s="49"/>
      <c r="DF108" s="49"/>
      <c r="DG108" s="49"/>
      <c r="DH108" s="49"/>
      <c r="DI108" s="49"/>
      <c r="DJ108" s="49"/>
      <c r="DK108" s="49"/>
      <c r="DL108" s="49"/>
      <c r="DM108" s="49"/>
      <c r="DN108" s="49"/>
      <c r="DO108" s="49"/>
      <c r="DP108" s="49"/>
      <c r="DQ108" s="49"/>
      <c r="DR108" s="49"/>
      <c r="DS108" s="49"/>
      <c r="DT108" s="49"/>
      <c r="DU108" s="49"/>
      <c r="DV108" s="49"/>
      <c r="DW108" s="49"/>
      <c r="DX108" s="49"/>
      <c r="DY108" s="49"/>
      <c r="DZ108" s="49"/>
      <c r="EA108" s="49"/>
      <c r="EB108" s="49"/>
      <c r="EC108" s="49"/>
      <c r="ED108" s="49"/>
      <c r="EE108" s="49"/>
      <c r="EF108" s="49"/>
      <c r="EG108" s="49"/>
      <c r="EH108" s="49"/>
      <c r="EI108" s="49"/>
      <c r="EJ108" s="49"/>
      <c r="EK108" s="49"/>
      <c r="EL108" s="49"/>
      <c r="EM108" s="49"/>
      <c r="EN108" s="49"/>
      <c r="EO108" s="49"/>
      <c r="EP108" s="49"/>
      <c r="EQ108" s="49"/>
      <c r="ER108" s="49"/>
      <c r="ES108" s="49"/>
      <c r="ET108" s="49"/>
      <c r="EU108" s="49"/>
      <c r="EV108" s="49"/>
      <c r="EW108" s="49"/>
      <c r="EX108" s="49"/>
      <c r="EY108" s="49"/>
      <c r="EZ108" s="49"/>
      <c r="FA108" s="49"/>
      <c r="FB108" s="49"/>
      <c r="FC108" s="49"/>
      <c r="FD108" s="49"/>
      <c r="FE108" s="49"/>
      <c r="FF108" s="49"/>
      <c r="FG108" s="49"/>
      <c r="FH108" s="49"/>
      <c r="FI108" s="49"/>
      <c r="FJ108" s="49"/>
      <c r="FK108" s="49"/>
      <c r="FL108" s="49"/>
      <c r="FM108" s="49"/>
      <c r="FN108" s="49"/>
      <c r="FO108" s="49"/>
      <c r="FP108" s="49"/>
      <c r="FQ108" s="49"/>
      <c r="FR108" s="49"/>
      <c r="FS108" s="49"/>
      <c r="FT108" s="49"/>
      <c r="FU108" s="49"/>
      <c r="FV108" s="49"/>
      <c r="FW108" s="49"/>
      <c r="FX108" t="s">
        <v>165</v>
      </c>
    </row>
    <row r="109" spans="1:180" x14ac:dyDescent="0.25">
      <c r="A109" t="s">
        <v>165</v>
      </c>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c r="AU109" s="49"/>
      <c r="AV109" s="49"/>
      <c r="AW109" s="49"/>
      <c r="AX109" s="49"/>
      <c r="AY109" s="49"/>
      <c r="AZ109" s="49"/>
      <c r="BA109" s="49"/>
      <c r="BB109" s="49"/>
      <c r="BC109" s="49"/>
      <c r="BD109" s="49"/>
      <c r="BE109" s="49"/>
      <c r="BF109" s="49"/>
      <c r="BG109" s="49"/>
      <c r="BH109" s="49"/>
      <c r="BI109" s="49"/>
      <c r="BJ109" s="49"/>
      <c r="BK109" s="49"/>
      <c r="BL109" s="49"/>
      <c r="BM109" s="49"/>
      <c r="BN109" s="49"/>
      <c r="BO109" s="49"/>
      <c r="BP109" s="49"/>
      <c r="BQ109" s="49"/>
      <c r="BR109" s="49"/>
      <c r="BS109" s="49"/>
      <c r="BT109" s="49"/>
      <c r="BU109" s="49"/>
      <c r="BV109" s="49"/>
      <c r="BW109" s="49"/>
      <c r="BX109" s="49"/>
      <c r="BY109" s="49"/>
      <c r="BZ109" s="49"/>
      <c r="CA109" s="49"/>
      <c r="CB109" s="49"/>
      <c r="CC109" s="49"/>
      <c r="CD109" s="49"/>
      <c r="CE109" s="49"/>
      <c r="CF109" s="49"/>
      <c r="CG109" s="49"/>
      <c r="CH109" s="49"/>
      <c r="CI109" s="49"/>
      <c r="CJ109" s="49"/>
      <c r="CK109" s="49"/>
      <c r="CL109" s="49"/>
      <c r="CM109" s="49"/>
      <c r="CN109" s="49"/>
      <c r="CO109" s="49"/>
      <c r="CP109" s="49"/>
      <c r="CQ109" s="49"/>
      <c r="CR109" s="49"/>
      <c r="CS109" s="49"/>
      <c r="CT109" s="49"/>
      <c r="CU109" s="49"/>
      <c r="CV109" s="49"/>
      <c r="CW109" s="49"/>
      <c r="CX109" s="49"/>
      <c r="CY109" s="49"/>
      <c r="CZ109" s="49"/>
      <c r="DA109" s="49"/>
      <c r="DB109" s="49"/>
      <c r="DC109" s="49"/>
      <c r="DD109" s="49"/>
      <c r="DE109" s="49"/>
      <c r="DF109" s="49"/>
      <c r="DG109" s="49"/>
      <c r="DH109" s="49"/>
      <c r="DI109" s="49"/>
      <c r="DJ109" s="49"/>
      <c r="DK109" s="49"/>
      <c r="DL109" s="49"/>
      <c r="DM109" s="49"/>
      <c r="DN109" s="49"/>
      <c r="DO109" s="49"/>
      <c r="DP109" s="49"/>
      <c r="DQ109" s="49"/>
      <c r="DR109" s="49"/>
      <c r="DS109" s="49"/>
      <c r="DT109" s="49"/>
      <c r="DU109" s="49"/>
      <c r="DV109" s="49"/>
      <c r="DW109" s="49"/>
      <c r="DX109" s="49"/>
      <c r="DY109" s="49"/>
      <c r="DZ109" s="49"/>
      <c r="EA109" s="49"/>
      <c r="EB109" s="49"/>
      <c r="EC109" s="49"/>
      <c r="ED109" s="49"/>
      <c r="EE109" s="49"/>
      <c r="EF109" s="49"/>
      <c r="EG109" s="49"/>
      <c r="EH109" s="49"/>
      <c r="EI109" s="49"/>
      <c r="EJ109" s="49"/>
      <c r="EK109" s="49"/>
      <c r="EL109" s="49"/>
      <c r="EM109" s="49"/>
      <c r="EN109" s="49"/>
      <c r="EO109" s="49"/>
      <c r="EP109" s="49"/>
      <c r="EQ109" s="49"/>
      <c r="ER109" s="49"/>
      <c r="ES109" s="49"/>
      <c r="ET109" s="49"/>
      <c r="EU109" s="49"/>
      <c r="EV109" s="49"/>
      <c r="EW109" s="49"/>
      <c r="EX109" s="49"/>
      <c r="EY109" s="49"/>
      <c r="EZ109" s="49"/>
      <c r="FA109" s="49"/>
      <c r="FB109" s="49"/>
      <c r="FC109" s="49"/>
      <c r="FD109" s="49"/>
      <c r="FE109" s="49"/>
      <c r="FF109" s="49"/>
      <c r="FG109" s="49"/>
      <c r="FH109" s="49"/>
      <c r="FI109" s="49"/>
      <c r="FJ109" s="49"/>
      <c r="FK109" s="49"/>
      <c r="FL109" s="49"/>
      <c r="FM109" s="49"/>
      <c r="FN109" s="49"/>
      <c r="FO109" s="49"/>
      <c r="FP109" s="49"/>
      <c r="FQ109" s="49"/>
      <c r="FR109" s="49"/>
      <c r="FS109" s="49"/>
      <c r="FT109" s="49"/>
      <c r="FU109" s="49"/>
      <c r="FV109" s="49"/>
      <c r="FW109" s="49"/>
      <c r="FX109" t="s">
        <v>165</v>
      </c>
    </row>
    <row r="110" spans="1:180" x14ac:dyDescent="0.25">
      <c r="A110" t="s">
        <v>165</v>
      </c>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c r="AL110" s="49"/>
      <c r="AM110" s="49"/>
      <c r="AN110" s="49"/>
      <c r="AO110" s="49"/>
      <c r="AP110" s="49"/>
      <c r="AQ110" s="49"/>
      <c r="AR110" s="49"/>
      <c r="AS110" s="49"/>
      <c r="AT110" s="49"/>
      <c r="AU110" s="49"/>
      <c r="AV110" s="49"/>
      <c r="AW110" s="49"/>
      <c r="AX110" s="49"/>
      <c r="AY110" s="49"/>
      <c r="AZ110" s="49"/>
      <c r="BA110" s="49"/>
      <c r="BB110" s="49"/>
      <c r="BC110" s="49"/>
      <c r="BD110" s="49"/>
      <c r="BE110" s="49"/>
      <c r="BF110" s="49"/>
      <c r="BG110" s="49"/>
      <c r="BH110" s="49"/>
      <c r="BI110" s="49"/>
      <c r="BJ110" s="49"/>
      <c r="BK110" s="49"/>
      <c r="BL110" s="49"/>
      <c r="BM110" s="49"/>
      <c r="BN110" s="49"/>
      <c r="BO110" s="49"/>
      <c r="BP110" s="49"/>
      <c r="BQ110" s="49"/>
      <c r="BR110" s="49"/>
      <c r="BS110" s="49"/>
      <c r="BT110" s="49"/>
      <c r="BU110" s="49"/>
      <c r="BV110" s="49"/>
      <c r="BW110" s="49"/>
      <c r="BX110" s="49"/>
      <c r="BY110" s="49"/>
      <c r="BZ110" s="49"/>
      <c r="CA110" s="49"/>
      <c r="CB110" s="49"/>
      <c r="CC110" s="49"/>
      <c r="CD110" s="49"/>
      <c r="CE110" s="49"/>
      <c r="CF110" s="49"/>
      <c r="CG110" s="49"/>
      <c r="CH110" s="49"/>
      <c r="CI110" s="49"/>
      <c r="CJ110" s="49"/>
      <c r="CK110" s="49"/>
      <c r="CL110" s="49"/>
      <c r="CM110" s="49"/>
      <c r="CN110" s="49"/>
      <c r="CO110" s="49"/>
      <c r="CP110" s="49"/>
      <c r="CQ110" s="49"/>
      <c r="CR110" s="49"/>
      <c r="CS110" s="49"/>
      <c r="CT110" s="49"/>
      <c r="CU110" s="49"/>
      <c r="CV110" s="49"/>
      <c r="CW110" s="49"/>
      <c r="CX110" s="49"/>
      <c r="CY110" s="49"/>
      <c r="CZ110" s="49"/>
      <c r="DA110" s="49"/>
      <c r="DB110" s="49"/>
      <c r="DC110" s="49"/>
      <c r="DD110" s="49"/>
      <c r="DE110" s="49"/>
      <c r="DF110" s="49"/>
      <c r="DG110" s="49"/>
      <c r="DH110" s="49"/>
      <c r="DI110" s="49"/>
      <c r="DJ110" s="49"/>
      <c r="DK110" s="49"/>
      <c r="DL110" s="49"/>
      <c r="DM110" s="49"/>
      <c r="DN110" s="49"/>
      <c r="DO110" s="49"/>
      <c r="DP110" s="49"/>
      <c r="DQ110" s="49"/>
      <c r="DR110" s="49"/>
      <c r="DS110" s="49"/>
      <c r="DT110" s="49"/>
      <c r="DU110" s="49"/>
      <c r="DV110" s="49"/>
      <c r="DW110" s="49"/>
      <c r="DX110" s="49"/>
      <c r="DY110" s="49"/>
      <c r="DZ110" s="49"/>
      <c r="EA110" s="49"/>
      <c r="EB110" s="49"/>
      <c r="EC110" s="49"/>
      <c r="ED110" s="49"/>
      <c r="EE110" s="49"/>
      <c r="EF110" s="49"/>
      <c r="EG110" s="49"/>
      <c r="EH110" s="49"/>
      <c r="EI110" s="49"/>
      <c r="EJ110" s="49"/>
      <c r="EK110" s="49"/>
      <c r="EL110" s="49"/>
      <c r="EM110" s="49"/>
      <c r="EN110" s="49"/>
      <c r="EO110" s="49"/>
      <c r="EP110" s="49"/>
      <c r="EQ110" s="49"/>
      <c r="ER110" s="49"/>
      <c r="ES110" s="49"/>
      <c r="ET110" s="49"/>
      <c r="EU110" s="49"/>
      <c r="EV110" s="49"/>
      <c r="EW110" s="49"/>
      <c r="EX110" s="49"/>
      <c r="EY110" s="49"/>
      <c r="EZ110" s="49"/>
      <c r="FA110" s="49"/>
      <c r="FB110" s="49"/>
      <c r="FC110" s="49"/>
      <c r="FD110" s="49"/>
      <c r="FE110" s="49"/>
      <c r="FF110" s="49"/>
      <c r="FG110" s="49"/>
      <c r="FH110" s="49"/>
      <c r="FI110" s="49"/>
      <c r="FJ110" s="49"/>
      <c r="FK110" s="49"/>
      <c r="FL110" s="49"/>
      <c r="FM110" s="49"/>
      <c r="FN110" s="49"/>
      <c r="FO110" s="49"/>
      <c r="FP110" s="49"/>
      <c r="FQ110" s="49"/>
      <c r="FR110" s="49"/>
      <c r="FS110" s="49"/>
      <c r="FT110" s="49"/>
      <c r="FU110" s="49"/>
      <c r="FV110" s="49"/>
      <c r="FW110" s="49"/>
      <c r="FX110" t="s">
        <v>165</v>
      </c>
    </row>
    <row r="111" spans="1:180" x14ac:dyDescent="0.25">
      <c r="A111" t="s">
        <v>165</v>
      </c>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c r="AL111" s="49"/>
      <c r="AM111" s="49"/>
      <c r="AN111" s="49"/>
      <c r="AO111" s="49"/>
      <c r="AP111" s="49"/>
      <c r="AQ111" s="49"/>
      <c r="AR111" s="49"/>
      <c r="AS111" s="49"/>
      <c r="AT111" s="49"/>
      <c r="AU111" s="49"/>
      <c r="AV111" s="49"/>
      <c r="AW111" s="49"/>
      <c r="AX111" s="49"/>
      <c r="AY111" s="49"/>
      <c r="AZ111" s="49"/>
      <c r="BA111" s="49"/>
      <c r="BB111" s="49"/>
      <c r="BC111" s="49"/>
      <c r="BD111" s="49"/>
      <c r="BE111" s="49"/>
      <c r="BF111" s="49"/>
      <c r="BG111" s="49"/>
      <c r="BH111" s="49"/>
      <c r="BI111" s="49"/>
      <c r="BJ111" s="49"/>
      <c r="BK111" s="49"/>
      <c r="BL111" s="49"/>
      <c r="BM111" s="49"/>
      <c r="BN111" s="49"/>
      <c r="BO111" s="49"/>
      <c r="BP111" s="49"/>
      <c r="BQ111" s="49"/>
      <c r="BR111" s="49"/>
      <c r="BS111" s="49"/>
      <c r="BT111" s="49"/>
      <c r="BU111" s="49"/>
      <c r="BV111" s="49"/>
      <c r="BW111" s="49"/>
      <c r="BX111" s="49"/>
      <c r="BY111" s="49"/>
      <c r="BZ111" s="49"/>
      <c r="CA111" s="49"/>
      <c r="CB111" s="49"/>
      <c r="CC111" s="49"/>
      <c r="CD111" s="49"/>
      <c r="CE111" s="49"/>
      <c r="CF111" s="49"/>
      <c r="CG111" s="49"/>
      <c r="CH111" s="49"/>
      <c r="CI111" s="49"/>
      <c r="CJ111" s="49"/>
      <c r="CK111" s="49"/>
      <c r="CL111" s="49"/>
      <c r="CM111" s="49"/>
      <c r="CN111" s="49"/>
      <c r="CO111" s="49"/>
      <c r="CP111" s="49"/>
      <c r="CQ111" s="49"/>
      <c r="CR111" s="49"/>
      <c r="CS111" s="49"/>
      <c r="CT111" s="49"/>
      <c r="CU111" s="49"/>
      <c r="CV111" s="49"/>
      <c r="CW111" s="49"/>
      <c r="CX111" s="49"/>
      <c r="CY111" s="49"/>
      <c r="CZ111" s="49"/>
      <c r="DA111" s="49"/>
      <c r="DB111" s="49"/>
      <c r="DC111" s="49"/>
      <c r="DD111" s="49"/>
      <c r="DE111" s="49"/>
      <c r="DF111" s="49"/>
      <c r="DG111" s="49"/>
      <c r="DH111" s="49"/>
      <c r="DI111" s="49"/>
      <c r="DJ111" s="49"/>
      <c r="DK111" s="49"/>
      <c r="DL111" s="49"/>
      <c r="DM111" s="49"/>
      <c r="DN111" s="49"/>
      <c r="DO111" s="49"/>
      <c r="DP111" s="49"/>
      <c r="DQ111" s="49"/>
      <c r="DR111" s="49"/>
      <c r="DS111" s="49"/>
      <c r="DT111" s="49"/>
      <c r="DU111" s="49"/>
      <c r="DV111" s="49"/>
      <c r="DW111" s="49"/>
      <c r="DX111" s="49"/>
      <c r="DY111" s="49"/>
      <c r="DZ111" s="49"/>
      <c r="EA111" s="49"/>
      <c r="EB111" s="49"/>
      <c r="EC111" s="49"/>
      <c r="ED111" s="49"/>
      <c r="EE111" s="49"/>
      <c r="EF111" s="49"/>
      <c r="EG111" s="49"/>
      <c r="EH111" s="49"/>
      <c r="EI111" s="49"/>
      <c r="EJ111" s="49"/>
      <c r="EK111" s="49"/>
      <c r="EL111" s="49"/>
      <c r="EM111" s="49"/>
      <c r="EN111" s="49"/>
      <c r="EO111" s="49"/>
      <c r="EP111" s="49"/>
      <c r="EQ111" s="49"/>
      <c r="ER111" s="49"/>
      <c r="ES111" s="49"/>
      <c r="ET111" s="49"/>
      <c r="EU111" s="49"/>
      <c r="EV111" s="49"/>
      <c r="EW111" s="49"/>
      <c r="EX111" s="49"/>
      <c r="EY111" s="49"/>
      <c r="EZ111" s="49"/>
      <c r="FA111" s="49"/>
      <c r="FB111" s="49"/>
      <c r="FC111" s="49"/>
      <c r="FD111" s="49"/>
      <c r="FE111" s="49"/>
      <c r="FF111" s="49"/>
      <c r="FG111" s="49"/>
      <c r="FH111" s="49"/>
      <c r="FI111" s="49"/>
      <c r="FJ111" s="49"/>
      <c r="FK111" s="49"/>
      <c r="FL111" s="49"/>
      <c r="FM111" s="49"/>
      <c r="FN111" s="49"/>
      <c r="FO111" s="49"/>
      <c r="FP111" s="49"/>
      <c r="FQ111" s="49"/>
      <c r="FR111" s="49"/>
      <c r="FS111" s="49"/>
      <c r="FT111" s="49"/>
      <c r="FU111" s="49"/>
      <c r="FV111" s="49"/>
      <c r="FW111" s="49"/>
      <c r="FX111" t="s">
        <v>165</v>
      </c>
    </row>
    <row r="112" spans="1:180" x14ac:dyDescent="0.25">
      <c r="A112" t="s">
        <v>165</v>
      </c>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c r="AL112" s="49"/>
      <c r="AM112" s="49"/>
      <c r="AN112" s="49"/>
      <c r="AO112" s="49"/>
      <c r="AP112" s="49"/>
      <c r="AQ112" s="49"/>
      <c r="AR112" s="49"/>
      <c r="AS112" s="49"/>
      <c r="AT112" s="49"/>
      <c r="AU112" s="49"/>
      <c r="AV112" s="49"/>
      <c r="AW112" s="49"/>
      <c r="AX112" s="49"/>
      <c r="AY112" s="49"/>
      <c r="AZ112" s="49"/>
      <c r="BA112" s="49"/>
      <c r="BB112" s="49"/>
      <c r="BC112" s="49"/>
      <c r="BD112" s="49"/>
      <c r="BE112" s="49"/>
      <c r="BF112" s="49"/>
      <c r="BG112" s="49"/>
      <c r="BH112" s="49"/>
      <c r="BI112" s="49"/>
      <c r="BJ112" s="49"/>
      <c r="BK112" s="49"/>
      <c r="BL112" s="49"/>
      <c r="BM112" s="49"/>
      <c r="BN112" s="49"/>
      <c r="BO112" s="49"/>
      <c r="BP112" s="49"/>
      <c r="BQ112" s="49"/>
      <c r="BR112" s="49"/>
      <c r="BS112" s="49"/>
      <c r="BT112" s="49"/>
      <c r="BU112" s="49"/>
      <c r="BV112" s="49"/>
      <c r="BW112" s="49"/>
      <c r="BX112" s="49"/>
      <c r="BY112" s="49"/>
      <c r="BZ112" s="49"/>
      <c r="CA112" s="49"/>
      <c r="CB112" s="49"/>
      <c r="CC112" s="49"/>
      <c r="CD112" s="49"/>
      <c r="CE112" s="49"/>
      <c r="CF112" s="49"/>
      <c r="CG112" s="49"/>
      <c r="CH112" s="49"/>
      <c r="CI112" s="49"/>
      <c r="CJ112" s="49"/>
      <c r="CK112" s="49"/>
      <c r="CL112" s="49"/>
      <c r="CM112" s="49"/>
      <c r="CN112" s="49"/>
      <c r="CO112" s="49"/>
      <c r="CP112" s="49"/>
      <c r="CQ112" s="49"/>
      <c r="CR112" s="49"/>
      <c r="CS112" s="49"/>
      <c r="CT112" s="49"/>
      <c r="CU112" s="49"/>
      <c r="CV112" s="49"/>
      <c r="CW112" s="49"/>
      <c r="CX112" s="49"/>
      <c r="CY112" s="49"/>
      <c r="CZ112" s="49"/>
      <c r="DA112" s="49"/>
      <c r="DB112" s="49"/>
      <c r="DC112" s="49"/>
      <c r="DD112" s="49"/>
      <c r="DE112" s="49"/>
      <c r="DF112" s="49"/>
      <c r="DG112" s="49"/>
      <c r="DH112" s="49"/>
      <c r="DI112" s="49"/>
      <c r="DJ112" s="49"/>
      <c r="DK112" s="49"/>
      <c r="DL112" s="49"/>
      <c r="DM112" s="49"/>
      <c r="DN112" s="49"/>
      <c r="DO112" s="49"/>
      <c r="DP112" s="49"/>
      <c r="DQ112" s="49"/>
      <c r="DR112" s="49"/>
      <c r="DS112" s="49"/>
      <c r="DT112" s="49"/>
      <c r="DU112" s="49"/>
      <c r="DV112" s="49"/>
      <c r="DW112" s="49"/>
      <c r="DX112" s="49"/>
      <c r="DY112" s="49"/>
      <c r="DZ112" s="49"/>
      <c r="EA112" s="49"/>
      <c r="EB112" s="49"/>
      <c r="EC112" s="49"/>
      <c r="ED112" s="49"/>
      <c r="EE112" s="49"/>
      <c r="EF112" s="49"/>
      <c r="EG112" s="49"/>
      <c r="EH112" s="49"/>
      <c r="EI112" s="49"/>
      <c r="EJ112" s="49"/>
      <c r="EK112" s="49"/>
      <c r="EL112" s="49"/>
      <c r="EM112" s="49"/>
      <c r="EN112" s="49"/>
      <c r="EO112" s="49"/>
      <c r="EP112" s="49"/>
      <c r="EQ112" s="49"/>
      <c r="ER112" s="49"/>
      <c r="ES112" s="49"/>
      <c r="ET112" s="49"/>
      <c r="EU112" s="49"/>
      <c r="EV112" s="49"/>
      <c r="EW112" s="49"/>
      <c r="EX112" s="49"/>
      <c r="EY112" s="49"/>
      <c r="EZ112" s="49"/>
      <c r="FA112" s="49"/>
      <c r="FB112" s="49"/>
      <c r="FC112" s="49"/>
      <c r="FD112" s="49"/>
      <c r="FE112" s="49"/>
      <c r="FF112" s="49"/>
      <c r="FG112" s="49"/>
      <c r="FH112" s="49"/>
      <c r="FI112" s="49"/>
      <c r="FJ112" s="49"/>
      <c r="FK112" s="49"/>
      <c r="FL112" s="49"/>
      <c r="FM112" s="49"/>
      <c r="FN112" s="49"/>
      <c r="FO112" s="49"/>
      <c r="FP112" s="49"/>
      <c r="FQ112" s="49"/>
      <c r="FR112" s="49"/>
      <c r="FS112" s="49"/>
      <c r="FT112" s="49"/>
      <c r="FU112" s="49"/>
      <c r="FV112" s="49"/>
      <c r="FW112" s="49"/>
      <c r="FX112" t="s">
        <v>165</v>
      </c>
    </row>
    <row r="113" spans="1:180" x14ac:dyDescent="0.25">
      <c r="A113" t="s">
        <v>165</v>
      </c>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c r="AL113" s="49"/>
      <c r="AM113" s="49"/>
      <c r="AN113" s="49"/>
      <c r="AO113" s="49"/>
      <c r="AP113" s="49"/>
      <c r="AQ113" s="49"/>
      <c r="AR113" s="49"/>
      <c r="AS113" s="49"/>
      <c r="AT113" s="49"/>
      <c r="AU113" s="49"/>
      <c r="AV113" s="49"/>
      <c r="AW113" s="49"/>
      <c r="AX113" s="49"/>
      <c r="AY113" s="49"/>
      <c r="AZ113" s="49"/>
      <c r="BA113" s="49"/>
      <c r="BB113" s="49"/>
      <c r="BC113" s="49"/>
      <c r="BD113" s="49"/>
      <c r="BE113" s="49"/>
      <c r="BF113" s="49"/>
      <c r="BG113" s="49"/>
      <c r="BH113" s="49"/>
      <c r="BI113" s="49"/>
      <c r="BJ113" s="49"/>
      <c r="BK113" s="49"/>
      <c r="BL113" s="49"/>
      <c r="BM113" s="49"/>
      <c r="BN113" s="49"/>
      <c r="BO113" s="49"/>
      <c r="BP113" s="49"/>
      <c r="BQ113" s="49"/>
      <c r="BR113" s="49"/>
      <c r="BS113" s="49"/>
      <c r="BT113" s="49"/>
      <c r="BU113" s="49"/>
      <c r="BV113" s="49"/>
      <c r="BW113" s="49"/>
      <c r="BX113" s="49"/>
      <c r="BY113" s="49"/>
      <c r="BZ113" s="49"/>
      <c r="CA113" s="49"/>
      <c r="CB113" s="49"/>
      <c r="CC113" s="49"/>
      <c r="CD113" s="49"/>
      <c r="CE113" s="49"/>
      <c r="CF113" s="49"/>
      <c r="CG113" s="49"/>
      <c r="CH113" s="49"/>
      <c r="CI113" s="49"/>
      <c r="CJ113" s="49"/>
      <c r="CK113" s="49"/>
      <c r="CL113" s="49"/>
      <c r="CM113" s="49"/>
      <c r="CN113" s="49"/>
      <c r="CO113" s="49"/>
      <c r="CP113" s="49"/>
      <c r="CQ113" s="49"/>
      <c r="CR113" s="49"/>
      <c r="CS113" s="49"/>
      <c r="CT113" s="49"/>
      <c r="CU113" s="49"/>
      <c r="CV113" s="49"/>
      <c r="CW113" s="49"/>
      <c r="CX113" s="49"/>
      <c r="CY113" s="49"/>
      <c r="CZ113" s="49"/>
      <c r="DA113" s="49"/>
      <c r="DB113" s="49"/>
      <c r="DC113" s="49"/>
      <c r="DD113" s="49"/>
      <c r="DE113" s="49"/>
      <c r="DF113" s="49"/>
      <c r="DG113" s="49"/>
      <c r="DH113" s="49"/>
      <c r="DI113" s="49"/>
      <c r="DJ113" s="49"/>
      <c r="DK113" s="49"/>
      <c r="DL113" s="49"/>
      <c r="DM113" s="49"/>
      <c r="DN113" s="49"/>
      <c r="DO113" s="49"/>
      <c r="DP113" s="49"/>
      <c r="DQ113" s="49"/>
      <c r="DR113" s="49"/>
      <c r="DS113" s="49"/>
      <c r="DT113" s="49"/>
      <c r="DU113" s="49"/>
      <c r="DV113" s="49"/>
      <c r="DW113" s="49"/>
      <c r="DX113" s="49"/>
      <c r="DY113" s="49"/>
      <c r="DZ113" s="49"/>
      <c r="EA113" s="49"/>
      <c r="EB113" s="49"/>
      <c r="EC113" s="49"/>
      <c r="ED113" s="49"/>
      <c r="EE113" s="49"/>
      <c r="EF113" s="49"/>
      <c r="EG113" s="49"/>
      <c r="EH113" s="49"/>
      <c r="EI113" s="49"/>
      <c r="EJ113" s="49"/>
      <c r="EK113" s="49"/>
      <c r="EL113" s="49"/>
      <c r="EM113" s="49"/>
      <c r="EN113" s="49"/>
      <c r="EO113" s="49"/>
      <c r="EP113" s="49"/>
      <c r="EQ113" s="49"/>
      <c r="ER113" s="49"/>
      <c r="ES113" s="49"/>
      <c r="ET113" s="49"/>
      <c r="EU113" s="49"/>
      <c r="EV113" s="49"/>
      <c r="EW113" s="49"/>
      <c r="EX113" s="49"/>
      <c r="EY113" s="49"/>
      <c r="EZ113" s="49"/>
      <c r="FA113" s="49"/>
      <c r="FB113" s="49"/>
      <c r="FC113" s="49"/>
      <c r="FD113" s="49"/>
      <c r="FE113" s="49"/>
      <c r="FF113" s="49"/>
      <c r="FG113" s="49"/>
      <c r="FH113" s="49"/>
      <c r="FI113" s="49"/>
      <c r="FJ113" s="49"/>
      <c r="FK113" s="49"/>
      <c r="FL113" s="49"/>
      <c r="FM113" s="49"/>
      <c r="FN113" s="49"/>
      <c r="FO113" s="49"/>
      <c r="FP113" s="49"/>
      <c r="FQ113" s="49"/>
      <c r="FR113" s="49"/>
      <c r="FS113" s="49"/>
      <c r="FT113" s="49"/>
      <c r="FU113" s="49"/>
      <c r="FV113" s="49"/>
      <c r="FW113" s="49"/>
      <c r="FX113" t="s">
        <v>165</v>
      </c>
    </row>
    <row r="114" spans="1:180" x14ac:dyDescent="0.25">
      <c r="A114" t="s">
        <v>165</v>
      </c>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c r="AL114" s="49"/>
      <c r="AM114" s="49"/>
      <c r="AN114" s="49"/>
      <c r="AO114" s="49"/>
      <c r="AP114" s="49"/>
      <c r="AQ114" s="49"/>
      <c r="AR114" s="49"/>
      <c r="AS114" s="49"/>
      <c r="AT114" s="49"/>
      <c r="AU114" s="49"/>
      <c r="AV114" s="49"/>
      <c r="AW114" s="49"/>
      <c r="AX114" s="49"/>
      <c r="AY114" s="49"/>
      <c r="AZ114" s="49"/>
      <c r="BA114" s="49"/>
      <c r="BB114" s="49"/>
      <c r="BC114" s="49"/>
      <c r="BD114" s="49"/>
      <c r="BE114" s="49"/>
      <c r="BF114" s="49"/>
      <c r="BG114" s="49"/>
      <c r="BH114" s="49"/>
      <c r="BI114" s="49"/>
      <c r="BJ114" s="49"/>
      <c r="BK114" s="49"/>
      <c r="BL114" s="49"/>
      <c r="BM114" s="49"/>
      <c r="BN114" s="49"/>
      <c r="BO114" s="49"/>
      <c r="BP114" s="49"/>
      <c r="BQ114" s="49"/>
      <c r="BR114" s="49"/>
      <c r="BS114" s="49"/>
      <c r="BT114" s="49"/>
      <c r="BU114" s="49"/>
      <c r="BV114" s="49"/>
      <c r="BW114" s="49"/>
      <c r="BX114" s="49"/>
      <c r="BY114" s="49"/>
      <c r="BZ114" s="49"/>
      <c r="CA114" s="49"/>
      <c r="CB114" s="49"/>
      <c r="CC114" s="49"/>
      <c r="CD114" s="49"/>
      <c r="CE114" s="49"/>
      <c r="CF114" s="49"/>
      <c r="CG114" s="49"/>
      <c r="CH114" s="49"/>
      <c r="CI114" s="49"/>
      <c r="CJ114" s="49"/>
      <c r="CK114" s="49"/>
      <c r="CL114" s="49"/>
      <c r="CM114" s="49"/>
      <c r="CN114" s="49"/>
      <c r="CO114" s="49"/>
      <c r="CP114" s="49"/>
      <c r="CQ114" s="49"/>
      <c r="CR114" s="49"/>
      <c r="CS114" s="49"/>
      <c r="CT114" s="49"/>
      <c r="CU114" s="49"/>
      <c r="CV114" s="49"/>
      <c r="CW114" s="49"/>
      <c r="CX114" s="49"/>
      <c r="CY114" s="49"/>
      <c r="CZ114" s="49"/>
      <c r="DA114" s="49"/>
      <c r="DB114" s="49"/>
      <c r="DC114" s="49"/>
      <c r="DD114" s="49"/>
      <c r="DE114" s="49"/>
      <c r="DF114" s="49"/>
      <c r="DG114" s="49"/>
      <c r="DH114" s="49"/>
      <c r="DI114" s="49"/>
      <c r="DJ114" s="49"/>
      <c r="DK114" s="49"/>
      <c r="DL114" s="49"/>
      <c r="DM114" s="49"/>
      <c r="DN114" s="49"/>
      <c r="DO114" s="49"/>
      <c r="DP114" s="49"/>
      <c r="DQ114" s="49"/>
      <c r="DR114" s="49"/>
      <c r="DS114" s="49"/>
      <c r="DT114" s="49"/>
      <c r="DU114" s="49"/>
      <c r="DV114" s="49"/>
      <c r="DW114" s="49"/>
      <c r="DX114" s="49"/>
      <c r="DY114" s="49"/>
      <c r="DZ114" s="49"/>
      <c r="EA114" s="49"/>
      <c r="EB114" s="49"/>
      <c r="EC114" s="49"/>
      <c r="ED114" s="49"/>
      <c r="EE114" s="49"/>
      <c r="EF114" s="49"/>
      <c r="EG114" s="49"/>
      <c r="EH114" s="49"/>
      <c r="EI114" s="49"/>
      <c r="EJ114" s="49"/>
      <c r="EK114" s="49"/>
      <c r="EL114" s="49"/>
      <c r="EM114" s="49"/>
      <c r="EN114" s="49"/>
      <c r="EO114" s="49"/>
      <c r="EP114" s="49"/>
      <c r="EQ114" s="49"/>
      <c r="ER114" s="49"/>
      <c r="ES114" s="49"/>
      <c r="ET114" s="49"/>
      <c r="EU114" s="49"/>
      <c r="EV114" s="49"/>
      <c r="EW114" s="49"/>
      <c r="EX114" s="49"/>
      <c r="EY114" s="49"/>
      <c r="EZ114" s="49"/>
      <c r="FA114" s="49"/>
      <c r="FB114" s="49"/>
      <c r="FC114" s="49"/>
      <c r="FD114" s="49"/>
      <c r="FE114" s="49"/>
      <c r="FF114" s="49"/>
      <c r="FG114" s="49"/>
      <c r="FH114" s="49"/>
      <c r="FI114" s="49"/>
      <c r="FJ114" s="49"/>
      <c r="FK114" s="49"/>
      <c r="FL114" s="49"/>
      <c r="FM114" s="49"/>
      <c r="FN114" s="49"/>
      <c r="FO114" s="49"/>
      <c r="FP114" s="49"/>
      <c r="FQ114" s="49"/>
      <c r="FR114" s="49"/>
      <c r="FS114" s="49"/>
      <c r="FT114" s="49"/>
      <c r="FU114" s="49"/>
      <c r="FV114" s="49"/>
      <c r="FW114" s="49"/>
      <c r="FX114" t="s">
        <v>165</v>
      </c>
    </row>
    <row r="115" spans="1:180" x14ac:dyDescent="0.25">
      <c r="A115" t="s">
        <v>165</v>
      </c>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c r="AL115" s="49"/>
      <c r="AM115" s="49"/>
      <c r="AN115" s="49"/>
      <c r="AO115" s="49"/>
      <c r="AP115" s="49"/>
      <c r="AQ115" s="49"/>
      <c r="AR115" s="49"/>
      <c r="AS115" s="49"/>
      <c r="AT115" s="49"/>
      <c r="AU115" s="49"/>
      <c r="AV115" s="49"/>
      <c r="AW115" s="49"/>
      <c r="AX115" s="49"/>
      <c r="AY115" s="49"/>
      <c r="AZ115" s="49"/>
      <c r="BA115" s="49"/>
      <c r="BB115" s="49"/>
      <c r="BC115" s="49"/>
      <c r="BD115" s="49"/>
      <c r="BE115" s="49"/>
      <c r="BF115" s="49"/>
      <c r="BG115" s="49"/>
      <c r="BH115" s="49"/>
      <c r="BI115" s="49"/>
      <c r="BJ115" s="49"/>
      <c r="BK115" s="49"/>
      <c r="BL115" s="49"/>
      <c r="BM115" s="49"/>
      <c r="BN115" s="49"/>
      <c r="BO115" s="49"/>
      <c r="BP115" s="49"/>
      <c r="BQ115" s="49"/>
      <c r="BR115" s="49"/>
      <c r="BS115" s="49"/>
      <c r="BT115" s="49"/>
      <c r="BU115" s="49"/>
      <c r="BV115" s="49"/>
      <c r="BW115" s="49"/>
      <c r="BX115" s="49"/>
      <c r="BY115" s="49"/>
      <c r="BZ115" s="49"/>
      <c r="CA115" s="49"/>
      <c r="CB115" s="49"/>
      <c r="CC115" s="49"/>
      <c r="CD115" s="49"/>
      <c r="CE115" s="49"/>
      <c r="CF115" s="49"/>
      <c r="CG115" s="49"/>
      <c r="CH115" s="49"/>
      <c r="CI115" s="49"/>
      <c r="CJ115" s="49"/>
      <c r="CK115" s="49"/>
      <c r="CL115" s="49"/>
      <c r="CM115" s="49"/>
      <c r="CN115" s="49"/>
      <c r="CO115" s="49"/>
      <c r="CP115" s="49"/>
      <c r="CQ115" s="49"/>
      <c r="CR115" s="49"/>
      <c r="CS115" s="49"/>
      <c r="CT115" s="49"/>
      <c r="CU115" s="49"/>
      <c r="CV115" s="49"/>
      <c r="CW115" s="49"/>
      <c r="CX115" s="49"/>
      <c r="CY115" s="49"/>
      <c r="CZ115" s="49"/>
      <c r="DA115" s="49"/>
      <c r="DB115" s="49"/>
      <c r="DC115" s="49"/>
      <c r="DD115" s="49"/>
      <c r="DE115" s="49"/>
      <c r="DF115" s="49"/>
      <c r="DG115" s="49"/>
      <c r="DH115" s="49"/>
      <c r="DI115" s="49"/>
      <c r="DJ115" s="49"/>
      <c r="DK115" s="49"/>
      <c r="DL115" s="49"/>
      <c r="DM115" s="49"/>
      <c r="DN115" s="49"/>
      <c r="DO115" s="49"/>
      <c r="DP115" s="49"/>
      <c r="DQ115" s="49"/>
      <c r="DR115" s="49"/>
      <c r="DS115" s="49"/>
      <c r="DT115" s="49"/>
      <c r="DU115" s="49"/>
      <c r="DV115" s="49"/>
      <c r="DW115" s="49"/>
      <c r="DX115" s="49"/>
      <c r="DY115" s="49"/>
      <c r="DZ115" s="49"/>
      <c r="EA115" s="49"/>
      <c r="EB115" s="49"/>
      <c r="EC115" s="49"/>
      <c r="ED115" s="49"/>
      <c r="EE115" s="49"/>
      <c r="EF115" s="49"/>
      <c r="EG115" s="49"/>
      <c r="EH115" s="49"/>
      <c r="EI115" s="49"/>
      <c r="EJ115" s="49"/>
      <c r="EK115" s="49"/>
      <c r="EL115" s="49"/>
      <c r="EM115" s="49"/>
      <c r="EN115" s="49"/>
      <c r="EO115" s="49"/>
      <c r="EP115" s="49"/>
      <c r="EQ115" s="49"/>
      <c r="ER115" s="49"/>
      <c r="ES115" s="49"/>
      <c r="ET115" s="49"/>
      <c r="EU115" s="49"/>
      <c r="EV115" s="49"/>
      <c r="EW115" s="49"/>
      <c r="EX115" s="49"/>
      <c r="EY115" s="49"/>
      <c r="EZ115" s="49"/>
      <c r="FA115" s="49"/>
      <c r="FB115" s="49"/>
      <c r="FC115" s="49"/>
      <c r="FD115" s="49"/>
      <c r="FE115" s="49"/>
      <c r="FF115" s="49"/>
      <c r="FG115" s="49"/>
      <c r="FH115" s="49"/>
      <c r="FI115" s="49"/>
      <c r="FJ115" s="49"/>
      <c r="FK115" s="49"/>
      <c r="FL115" s="49"/>
      <c r="FM115" s="49"/>
      <c r="FN115" s="49"/>
      <c r="FO115" s="49"/>
      <c r="FP115" s="49"/>
      <c r="FQ115" s="49"/>
      <c r="FR115" s="49"/>
      <c r="FS115" s="49"/>
      <c r="FT115" s="49"/>
      <c r="FU115" s="49"/>
      <c r="FV115" s="49"/>
      <c r="FW115" s="49"/>
      <c r="FX115" t="s">
        <v>165</v>
      </c>
    </row>
    <row r="116" spans="1:180" x14ac:dyDescent="0.25">
      <c r="A116" t="s">
        <v>165</v>
      </c>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c r="AL116" s="49"/>
      <c r="AM116" s="49"/>
      <c r="AN116" s="49"/>
      <c r="AO116" s="49"/>
      <c r="AP116" s="49"/>
      <c r="AQ116" s="49"/>
      <c r="AR116" s="49"/>
      <c r="AS116" s="49"/>
      <c r="AT116" s="49"/>
      <c r="AU116" s="49"/>
      <c r="AV116" s="49"/>
      <c r="AW116" s="49"/>
      <c r="AX116" s="49"/>
      <c r="AY116" s="49"/>
      <c r="AZ116" s="49"/>
      <c r="BA116" s="49"/>
      <c r="BB116" s="49"/>
      <c r="BC116" s="49"/>
      <c r="BD116" s="49"/>
      <c r="BE116" s="49"/>
      <c r="BF116" s="49"/>
      <c r="BG116" s="49"/>
      <c r="BH116" s="49"/>
      <c r="BI116" s="49"/>
      <c r="BJ116" s="49"/>
      <c r="BK116" s="49"/>
      <c r="BL116" s="49"/>
      <c r="BM116" s="49"/>
      <c r="BN116" s="49"/>
      <c r="BO116" s="49"/>
      <c r="BP116" s="49"/>
      <c r="BQ116" s="49"/>
      <c r="BR116" s="49"/>
      <c r="BS116" s="49"/>
      <c r="BT116" s="49"/>
      <c r="BU116" s="49"/>
      <c r="BV116" s="49"/>
      <c r="BW116" s="49"/>
      <c r="BX116" s="49"/>
      <c r="BY116" s="49"/>
      <c r="BZ116" s="49"/>
      <c r="CA116" s="49"/>
      <c r="CB116" s="49"/>
      <c r="CC116" s="49"/>
      <c r="CD116" s="49"/>
      <c r="CE116" s="49"/>
      <c r="CF116" s="49"/>
      <c r="CG116" s="49"/>
      <c r="CH116" s="49"/>
      <c r="CI116" s="49"/>
      <c r="CJ116" s="49"/>
      <c r="CK116" s="49"/>
      <c r="CL116" s="49"/>
      <c r="CM116" s="49"/>
      <c r="CN116" s="49"/>
      <c r="CO116" s="49"/>
      <c r="CP116" s="49"/>
      <c r="CQ116" s="49"/>
      <c r="CR116" s="49"/>
      <c r="CS116" s="49"/>
      <c r="CT116" s="49"/>
      <c r="CU116" s="49"/>
      <c r="CV116" s="49"/>
      <c r="CW116" s="49"/>
      <c r="CX116" s="49"/>
      <c r="CY116" s="49"/>
      <c r="CZ116" s="49"/>
      <c r="DA116" s="49"/>
      <c r="DB116" s="49"/>
      <c r="DC116" s="49"/>
      <c r="DD116" s="49"/>
      <c r="DE116" s="49"/>
      <c r="DF116" s="49"/>
      <c r="DG116" s="49"/>
      <c r="DH116" s="49"/>
      <c r="DI116" s="49"/>
      <c r="DJ116" s="49"/>
      <c r="DK116" s="49"/>
      <c r="DL116" s="49"/>
      <c r="DM116" s="49"/>
      <c r="DN116" s="49"/>
      <c r="DO116" s="49"/>
      <c r="DP116" s="49"/>
      <c r="DQ116" s="49"/>
      <c r="DR116" s="49"/>
      <c r="DS116" s="49"/>
      <c r="DT116" s="49"/>
      <c r="DU116" s="49"/>
      <c r="DV116" s="49"/>
      <c r="DW116" s="49"/>
      <c r="DX116" s="49"/>
      <c r="DY116" s="49"/>
      <c r="DZ116" s="49"/>
      <c r="EA116" s="49"/>
      <c r="EB116" s="49"/>
      <c r="EC116" s="49"/>
      <c r="ED116" s="49"/>
      <c r="EE116" s="49"/>
      <c r="EF116" s="49"/>
      <c r="EG116" s="49"/>
      <c r="EH116" s="49"/>
      <c r="EI116" s="49"/>
      <c r="EJ116" s="49"/>
      <c r="EK116" s="49"/>
      <c r="EL116" s="49"/>
      <c r="EM116" s="49"/>
      <c r="EN116" s="49"/>
      <c r="EO116" s="49"/>
      <c r="EP116" s="49"/>
      <c r="EQ116" s="49"/>
      <c r="ER116" s="49"/>
      <c r="ES116" s="49"/>
      <c r="ET116" s="49"/>
      <c r="EU116" s="49"/>
      <c r="EV116" s="49"/>
      <c r="EW116" s="49"/>
      <c r="EX116" s="49"/>
      <c r="EY116" s="49"/>
      <c r="EZ116" s="49"/>
      <c r="FA116" s="49"/>
      <c r="FB116" s="49"/>
      <c r="FC116" s="49"/>
      <c r="FD116" s="49"/>
      <c r="FE116" s="49"/>
      <c r="FF116" s="49"/>
      <c r="FG116" s="49"/>
      <c r="FH116" s="49"/>
      <c r="FI116" s="49"/>
      <c r="FJ116" s="49"/>
      <c r="FK116" s="49"/>
      <c r="FL116" s="49"/>
      <c r="FM116" s="49"/>
      <c r="FN116" s="49"/>
      <c r="FO116" s="49"/>
      <c r="FP116" s="49"/>
      <c r="FQ116" s="49"/>
      <c r="FR116" s="49"/>
      <c r="FS116" s="49"/>
      <c r="FT116" s="49"/>
      <c r="FU116" s="49"/>
      <c r="FV116" s="49"/>
      <c r="FW116" s="49"/>
      <c r="FX116" t="s">
        <v>165</v>
      </c>
    </row>
    <row r="117" spans="1:180" x14ac:dyDescent="0.25">
      <c r="A117" t="s">
        <v>165</v>
      </c>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c r="AL117" s="49"/>
      <c r="AM117" s="49"/>
      <c r="AN117" s="49"/>
      <c r="AO117" s="49"/>
      <c r="AP117" s="49"/>
      <c r="AQ117" s="49"/>
      <c r="AR117" s="49"/>
      <c r="AS117" s="49"/>
      <c r="AT117" s="49"/>
      <c r="AU117" s="49"/>
      <c r="AV117" s="49"/>
      <c r="AW117" s="49"/>
      <c r="AX117" s="49"/>
      <c r="AY117" s="49"/>
      <c r="AZ117" s="49"/>
      <c r="BA117" s="49"/>
      <c r="BB117" s="49"/>
      <c r="BC117" s="49"/>
      <c r="BD117" s="49"/>
      <c r="BE117" s="49"/>
      <c r="BF117" s="49"/>
      <c r="BG117" s="49"/>
      <c r="BH117" s="49"/>
      <c r="BI117" s="49"/>
      <c r="BJ117" s="49"/>
      <c r="BK117" s="49"/>
      <c r="BL117" s="49"/>
      <c r="BM117" s="49"/>
      <c r="BN117" s="49"/>
      <c r="BO117" s="49"/>
      <c r="BP117" s="49"/>
      <c r="BQ117" s="49"/>
      <c r="BR117" s="49"/>
      <c r="BS117" s="49"/>
      <c r="BT117" s="49"/>
      <c r="BU117" s="49"/>
      <c r="BV117" s="49"/>
      <c r="BW117" s="49"/>
      <c r="BX117" s="49"/>
      <c r="BY117" s="49"/>
      <c r="BZ117" s="49"/>
      <c r="CA117" s="49"/>
      <c r="CB117" s="49"/>
      <c r="CC117" s="49"/>
      <c r="CD117" s="49"/>
      <c r="CE117" s="49"/>
      <c r="CF117" s="49"/>
      <c r="CG117" s="49"/>
      <c r="CH117" s="49"/>
      <c r="CI117" s="49"/>
      <c r="CJ117" s="49"/>
      <c r="CK117" s="49"/>
      <c r="CL117" s="49"/>
      <c r="CM117" s="49"/>
      <c r="CN117" s="49"/>
      <c r="CO117" s="49"/>
      <c r="CP117" s="49"/>
      <c r="CQ117" s="49"/>
      <c r="CR117" s="49"/>
      <c r="CS117" s="49"/>
      <c r="CT117" s="49"/>
      <c r="CU117" s="49"/>
      <c r="CV117" s="49"/>
      <c r="CW117" s="49"/>
      <c r="CX117" s="49"/>
      <c r="CY117" s="49"/>
      <c r="CZ117" s="49"/>
      <c r="DA117" s="49"/>
      <c r="DB117" s="49"/>
      <c r="DC117" s="49"/>
      <c r="DD117" s="49"/>
      <c r="DE117" s="49"/>
      <c r="DF117" s="49"/>
      <c r="DG117" s="49"/>
      <c r="DH117" s="49"/>
      <c r="DI117" s="49"/>
      <c r="DJ117" s="49"/>
      <c r="DK117" s="49"/>
      <c r="DL117" s="49"/>
      <c r="DM117" s="49"/>
      <c r="DN117" s="49"/>
      <c r="DO117" s="49"/>
      <c r="DP117" s="49"/>
      <c r="DQ117" s="49"/>
      <c r="DR117" s="49"/>
      <c r="DS117" s="49"/>
      <c r="DT117" s="49"/>
      <c r="DU117" s="49"/>
      <c r="DV117" s="49"/>
      <c r="DW117" s="49"/>
      <c r="DX117" s="49"/>
      <c r="DY117" s="49"/>
      <c r="DZ117" s="49"/>
      <c r="EA117" s="49"/>
      <c r="EB117" s="49"/>
      <c r="EC117" s="49"/>
      <c r="ED117" s="49"/>
      <c r="EE117" s="49"/>
      <c r="EF117" s="49"/>
      <c r="EG117" s="49"/>
      <c r="EH117" s="49"/>
      <c r="EI117" s="49"/>
      <c r="EJ117" s="49"/>
      <c r="EK117" s="49"/>
      <c r="EL117" s="49"/>
      <c r="EM117" s="49"/>
      <c r="EN117" s="49"/>
      <c r="EO117" s="49"/>
      <c r="EP117" s="49"/>
      <c r="EQ117" s="49"/>
      <c r="ER117" s="49"/>
      <c r="ES117" s="49"/>
      <c r="ET117" s="49"/>
      <c r="EU117" s="49"/>
      <c r="EV117" s="49"/>
      <c r="EW117" s="49"/>
      <c r="EX117" s="49"/>
      <c r="EY117" s="49"/>
      <c r="EZ117" s="49"/>
      <c r="FA117" s="49"/>
      <c r="FB117" s="49"/>
      <c r="FC117" s="49"/>
      <c r="FD117" s="49"/>
      <c r="FE117" s="49"/>
      <c r="FF117" s="49"/>
      <c r="FG117" s="49"/>
      <c r="FH117" s="49"/>
      <c r="FI117" s="49"/>
      <c r="FJ117" s="49"/>
      <c r="FK117" s="49"/>
      <c r="FL117" s="49"/>
      <c r="FM117" s="49"/>
      <c r="FN117" s="49"/>
      <c r="FO117" s="49"/>
      <c r="FP117" s="49"/>
      <c r="FQ117" s="49"/>
      <c r="FR117" s="49"/>
      <c r="FS117" s="49"/>
      <c r="FT117" s="49"/>
      <c r="FU117" s="49"/>
      <c r="FV117" s="49"/>
      <c r="FW117" s="49"/>
      <c r="FX117" t="s">
        <v>165</v>
      </c>
    </row>
    <row r="118" spans="1:180" x14ac:dyDescent="0.25">
      <c r="A118" t="s">
        <v>165</v>
      </c>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c r="AL118" s="49"/>
      <c r="AM118" s="49"/>
      <c r="AN118" s="49"/>
      <c r="AO118" s="49"/>
      <c r="AP118" s="49"/>
      <c r="AQ118" s="49"/>
      <c r="AR118" s="49"/>
      <c r="AS118" s="49"/>
      <c r="AT118" s="49"/>
      <c r="AU118" s="49"/>
      <c r="AV118" s="49"/>
      <c r="AW118" s="49"/>
      <c r="AX118" s="49"/>
      <c r="AY118" s="49"/>
      <c r="AZ118" s="49"/>
      <c r="BA118" s="49"/>
      <c r="BB118" s="49"/>
      <c r="BC118" s="49"/>
      <c r="BD118" s="49"/>
      <c r="BE118" s="49"/>
      <c r="BF118" s="49"/>
      <c r="BG118" s="49"/>
      <c r="BH118" s="49"/>
      <c r="BI118" s="49"/>
      <c r="BJ118" s="49"/>
      <c r="BK118" s="49"/>
      <c r="BL118" s="49"/>
      <c r="BM118" s="49"/>
      <c r="BN118" s="49"/>
      <c r="BO118" s="49"/>
      <c r="BP118" s="49"/>
      <c r="BQ118" s="49"/>
      <c r="BR118" s="49"/>
      <c r="BS118" s="49"/>
      <c r="BT118" s="49"/>
      <c r="BU118" s="49"/>
      <c r="BV118" s="49"/>
      <c r="BW118" s="49"/>
      <c r="BX118" s="49"/>
      <c r="BY118" s="49"/>
      <c r="BZ118" s="49"/>
      <c r="CA118" s="49"/>
      <c r="CB118" s="49"/>
      <c r="CC118" s="49"/>
      <c r="CD118" s="49"/>
      <c r="CE118" s="49"/>
      <c r="CF118" s="49"/>
      <c r="CG118" s="49"/>
      <c r="CH118" s="49"/>
      <c r="CI118" s="49"/>
      <c r="CJ118" s="49"/>
      <c r="CK118" s="49"/>
      <c r="CL118" s="49"/>
      <c r="CM118" s="49"/>
      <c r="CN118" s="49"/>
      <c r="CO118" s="49"/>
      <c r="CP118" s="49"/>
      <c r="CQ118" s="49"/>
      <c r="CR118" s="49"/>
      <c r="CS118" s="49"/>
      <c r="CT118" s="49"/>
      <c r="CU118" s="49"/>
      <c r="CV118" s="49"/>
      <c r="CW118" s="49"/>
      <c r="CX118" s="49"/>
      <c r="CY118" s="49"/>
      <c r="CZ118" s="49"/>
      <c r="DA118" s="49"/>
      <c r="DB118" s="49"/>
      <c r="DC118" s="49"/>
      <c r="DD118" s="49"/>
      <c r="DE118" s="49"/>
      <c r="DF118" s="49"/>
      <c r="DG118" s="49"/>
      <c r="DH118" s="49"/>
      <c r="DI118" s="49"/>
      <c r="DJ118" s="49"/>
      <c r="DK118" s="49"/>
      <c r="DL118" s="49"/>
      <c r="DM118" s="49"/>
      <c r="DN118" s="49"/>
      <c r="DO118" s="49"/>
      <c r="DP118" s="49"/>
      <c r="DQ118" s="49"/>
      <c r="DR118" s="49"/>
      <c r="DS118" s="49"/>
      <c r="DT118" s="49"/>
      <c r="DU118" s="49"/>
      <c r="DV118" s="49"/>
      <c r="DW118" s="49"/>
      <c r="DX118" s="49"/>
      <c r="DY118" s="49"/>
      <c r="DZ118" s="49"/>
      <c r="EA118" s="49"/>
      <c r="EB118" s="49"/>
      <c r="EC118" s="49"/>
      <c r="ED118" s="49"/>
      <c r="EE118" s="49"/>
      <c r="EF118" s="49"/>
      <c r="EG118" s="49"/>
      <c r="EH118" s="49"/>
      <c r="EI118" s="49"/>
      <c r="EJ118" s="49"/>
      <c r="EK118" s="49"/>
      <c r="EL118" s="49"/>
      <c r="EM118" s="49"/>
      <c r="EN118" s="49"/>
      <c r="EO118" s="49"/>
      <c r="EP118" s="49"/>
      <c r="EQ118" s="49"/>
      <c r="ER118" s="49"/>
      <c r="ES118" s="49"/>
      <c r="ET118" s="49"/>
      <c r="EU118" s="49"/>
      <c r="EV118" s="49"/>
      <c r="EW118" s="49"/>
      <c r="EX118" s="49"/>
      <c r="EY118" s="49"/>
      <c r="EZ118" s="49"/>
      <c r="FA118" s="49"/>
      <c r="FB118" s="49"/>
      <c r="FC118" s="49"/>
      <c r="FD118" s="49"/>
      <c r="FE118" s="49"/>
      <c r="FF118" s="49"/>
      <c r="FG118" s="49"/>
      <c r="FH118" s="49"/>
      <c r="FI118" s="49"/>
      <c r="FJ118" s="49"/>
      <c r="FK118" s="49"/>
      <c r="FL118" s="49"/>
      <c r="FM118" s="49"/>
      <c r="FN118" s="49"/>
      <c r="FO118" s="49"/>
      <c r="FP118" s="49"/>
      <c r="FQ118" s="49"/>
      <c r="FR118" s="49"/>
      <c r="FS118" s="49"/>
      <c r="FT118" s="49"/>
      <c r="FU118" s="49"/>
      <c r="FV118" s="49"/>
      <c r="FW118" s="49"/>
      <c r="FX118" t="s">
        <v>165</v>
      </c>
    </row>
    <row r="119" spans="1:180" x14ac:dyDescent="0.25">
      <c r="A119" t="s">
        <v>165</v>
      </c>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c r="AL119" s="49"/>
      <c r="AM119" s="49"/>
      <c r="AN119" s="49"/>
      <c r="AO119" s="49"/>
      <c r="AP119" s="49"/>
      <c r="AQ119" s="49"/>
      <c r="AR119" s="49"/>
      <c r="AS119" s="49"/>
      <c r="AT119" s="49"/>
      <c r="AU119" s="49"/>
      <c r="AV119" s="49"/>
      <c r="AW119" s="49"/>
      <c r="AX119" s="49"/>
      <c r="AY119" s="49"/>
      <c r="AZ119" s="49"/>
      <c r="BA119" s="49"/>
      <c r="BB119" s="49"/>
      <c r="BC119" s="49"/>
      <c r="BD119" s="49"/>
      <c r="BE119" s="49"/>
      <c r="BF119" s="49"/>
      <c r="BG119" s="49"/>
      <c r="BH119" s="49"/>
      <c r="BI119" s="49"/>
      <c r="BJ119" s="49"/>
      <c r="BK119" s="49"/>
      <c r="BL119" s="49"/>
      <c r="BM119" s="49"/>
      <c r="BN119" s="49"/>
      <c r="BO119" s="49"/>
      <c r="BP119" s="49"/>
      <c r="BQ119" s="49"/>
      <c r="BR119" s="49"/>
      <c r="BS119" s="49"/>
      <c r="BT119" s="49"/>
      <c r="BU119" s="49"/>
      <c r="BV119" s="49"/>
      <c r="BW119" s="49"/>
      <c r="BX119" s="49"/>
      <c r="BY119" s="49"/>
      <c r="BZ119" s="49"/>
      <c r="CA119" s="49"/>
      <c r="CB119" s="49"/>
      <c r="CC119" s="49"/>
      <c r="CD119" s="49"/>
      <c r="CE119" s="49"/>
      <c r="CF119" s="49"/>
      <c r="CG119" s="49"/>
      <c r="CH119" s="49"/>
      <c r="CI119" s="49"/>
      <c r="CJ119" s="49"/>
      <c r="CK119" s="49"/>
      <c r="CL119" s="49"/>
      <c r="CM119" s="49"/>
      <c r="CN119" s="49"/>
      <c r="CO119" s="49"/>
      <c r="CP119" s="49"/>
      <c r="CQ119" s="49"/>
      <c r="CR119" s="49"/>
      <c r="CS119" s="49"/>
      <c r="CT119" s="49"/>
      <c r="CU119" s="49"/>
      <c r="CV119" s="49"/>
      <c r="CW119" s="49"/>
      <c r="CX119" s="49"/>
      <c r="CY119" s="49"/>
      <c r="CZ119" s="49"/>
      <c r="DA119" s="49"/>
      <c r="DB119" s="49"/>
      <c r="DC119" s="49"/>
      <c r="DD119" s="49"/>
      <c r="DE119" s="49"/>
      <c r="DF119" s="49"/>
      <c r="DG119" s="49"/>
      <c r="DH119" s="49"/>
      <c r="DI119" s="49"/>
      <c r="DJ119" s="49"/>
      <c r="DK119" s="49"/>
      <c r="DL119" s="49"/>
      <c r="DM119" s="49"/>
      <c r="DN119" s="49"/>
      <c r="DO119" s="49"/>
      <c r="DP119" s="49"/>
      <c r="DQ119" s="49"/>
      <c r="DR119" s="49"/>
      <c r="DS119" s="49"/>
      <c r="DT119" s="49"/>
      <c r="DU119" s="49"/>
      <c r="DV119" s="49"/>
      <c r="DW119" s="49"/>
      <c r="DX119" s="49"/>
      <c r="DY119" s="49"/>
      <c r="DZ119" s="49"/>
      <c r="EA119" s="49"/>
      <c r="EB119" s="49"/>
      <c r="EC119" s="49"/>
      <c r="ED119" s="49"/>
      <c r="EE119" s="49"/>
      <c r="EF119" s="49"/>
      <c r="EG119" s="49"/>
      <c r="EH119" s="49"/>
      <c r="EI119" s="49"/>
      <c r="EJ119" s="49"/>
      <c r="EK119" s="49"/>
      <c r="EL119" s="49"/>
      <c r="EM119" s="49"/>
      <c r="EN119" s="49"/>
      <c r="EO119" s="49"/>
      <c r="EP119" s="49"/>
      <c r="EQ119" s="49"/>
      <c r="ER119" s="49"/>
      <c r="ES119" s="49"/>
      <c r="ET119" s="49"/>
      <c r="EU119" s="49"/>
      <c r="EV119" s="49"/>
      <c r="EW119" s="49"/>
      <c r="EX119" s="49"/>
      <c r="EY119" s="49"/>
      <c r="EZ119" s="49"/>
      <c r="FA119" s="49"/>
      <c r="FB119" s="49"/>
      <c r="FC119" s="49"/>
      <c r="FD119" s="49"/>
      <c r="FE119" s="49"/>
      <c r="FF119" s="49"/>
      <c r="FG119" s="49"/>
      <c r="FH119" s="49"/>
      <c r="FI119" s="49"/>
      <c r="FJ119" s="49"/>
      <c r="FK119" s="49"/>
      <c r="FL119" s="49"/>
      <c r="FM119" s="49"/>
      <c r="FN119" s="49"/>
      <c r="FO119" s="49"/>
      <c r="FP119" s="49"/>
      <c r="FQ119" s="49"/>
      <c r="FR119" s="49"/>
      <c r="FS119" s="49"/>
      <c r="FT119" s="49"/>
      <c r="FU119" s="49"/>
      <c r="FV119" s="49"/>
      <c r="FW119" s="49"/>
      <c r="FX119" t="s">
        <v>165</v>
      </c>
    </row>
    <row r="120" spans="1:180" x14ac:dyDescent="0.25">
      <c r="A120" t="s">
        <v>165</v>
      </c>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c r="AL120" s="49"/>
      <c r="AM120" s="49"/>
      <c r="AN120" s="49"/>
      <c r="AO120" s="49"/>
      <c r="AP120" s="49"/>
      <c r="AQ120" s="49"/>
      <c r="AR120" s="49"/>
      <c r="AS120" s="49"/>
      <c r="AT120" s="49"/>
      <c r="AU120" s="49"/>
      <c r="AV120" s="49"/>
      <c r="AW120" s="49"/>
      <c r="AX120" s="49"/>
      <c r="AY120" s="49"/>
      <c r="AZ120" s="49"/>
      <c r="BA120" s="49"/>
      <c r="BB120" s="49"/>
      <c r="BC120" s="49"/>
      <c r="BD120" s="49"/>
      <c r="BE120" s="49"/>
      <c r="BF120" s="49"/>
      <c r="BG120" s="49"/>
      <c r="BH120" s="49"/>
      <c r="BI120" s="49"/>
      <c r="BJ120" s="49"/>
      <c r="BK120" s="49"/>
      <c r="BL120" s="49"/>
      <c r="BM120" s="49"/>
      <c r="BN120" s="49"/>
      <c r="BO120" s="49"/>
      <c r="BP120" s="49"/>
      <c r="BQ120" s="49"/>
      <c r="BR120" s="49"/>
      <c r="BS120" s="49"/>
      <c r="BT120" s="49"/>
      <c r="BU120" s="49"/>
      <c r="BV120" s="49"/>
      <c r="BW120" s="49"/>
      <c r="BX120" s="49"/>
      <c r="BY120" s="49"/>
      <c r="BZ120" s="49"/>
      <c r="CA120" s="49"/>
      <c r="CB120" s="49"/>
      <c r="CC120" s="49"/>
      <c r="CD120" s="49"/>
      <c r="CE120" s="49"/>
      <c r="CF120" s="49"/>
      <c r="CG120" s="49"/>
      <c r="CH120" s="49"/>
      <c r="CI120" s="49"/>
      <c r="CJ120" s="49"/>
      <c r="CK120" s="49"/>
      <c r="CL120" s="49"/>
      <c r="CM120" s="49"/>
      <c r="CN120" s="49"/>
      <c r="CO120" s="49"/>
      <c r="CP120" s="49"/>
      <c r="CQ120" s="49"/>
      <c r="CR120" s="49"/>
      <c r="CS120" s="49"/>
      <c r="CT120" s="49"/>
      <c r="CU120" s="49"/>
      <c r="CV120" s="49"/>
      <c r="CW120" s="49"/>
      <c r="CX120" s="49"/>
      <c r="CY120" s="49"/>
      <c r="CZ120" s="49"/>
      <c r="DA120" s="49"/>
      <c r="DB120" s="49"/>
      <c r="DC120" s="49"/>
      <c r="DD120" s="49"/>
      <c r="DE120" s="49"/>
      <c r="DF120" s="49"/>
      <c r="DG120" s="49"/>
      <c r="DH120" s="49"/>
      <c r="DI120" s="49"/>
      <c r="DJ120" s="49"/>
      <c r="DK120" s="49"/>
      <c r="DL120" s="49"/>
      <c r="DM120" s="49"/>
      <c r="DN120" s="49"/>
      <c r="DO120" s="49"/>
      <c r="DP120" s="49"/>
      <c r="DQ120" s="49"/>
      <c r="DR120" s="49"/>
      <c r="DS120" s="49"/>
      <c r="DT120" s="49"/>
      <c r="DU120" s="49"/>
      <c r="DV120" s="49"/>
      <c r="DW120" s="49"/>
      <c r="DX120" s="49"/>
      <c r="DY120" s="49"/>
      <c r="DZ120" s="49"/>
      <c r="EA120" s="49"/>
      <c r="EB120" s="49"/>
      <c r="EC120" s="49"/>
      <c r="ED120" s="49"/>
      <c r="EE120" s="49"/>
      <c r="EF120" s="49"/>
      <c r="EG120" s="49"/>
      <c r="EH120" s="49"/>
      <c r="EI120" s="49"/>
      <c r="EJ120" s="49"/>
      <c r="EK120" s="49"/>
      <c r="EL120" s="49"/>
      <c r="EM120" s="49"/>
      <c r="EN120" s="49"/>
      <c r="EO120" s="49"/>
      <c r="EP120" s="49"/>
      <c r="EQ120" s="49"/>
      <c r="ER120" s="49"/>
      <c r="ES120" s="49"/>
      <c r="ET120" s="49"/>
      <c r="EU120" s="49"/>
      <c r="EV120" s="49"/>
      <c r="EW120" s="49"/>
      <c r="EX120" s="49"/>
      <c r="EY120" s="49"/>
      <c r="EZ120" s="49"/>
      <c r="FA120" s="49"/>
      <c r="FB120" s="49"/>
      <c r="FC120" s="49"/>
      <c r="FD120" s="49"/>
      <c r="FE120" s="49"/>
      <c r="FF120" s="49"/>
      <c r="FG120" s="49"/>
      <c r="FH120" s="49"/>
      <c r="FI120" s="49"/>
      <c r="FJ120" s="49"/>
      <c r="FK120" s="49"/>
      <c r="FL120" s="49"/>
      <c r="FM120" s="49"/>
      <c r="FN120" s="49"/>
      <c r="FO120" s="49"/>
      <c r="FP120" s="49"/>
      <c r="FQ120" s="49"/>
      <c r="FR120" s="49"/>
      <c r="FS120" s="49"/>
      <c r="FT120" s="49"/>
      <c r="FU120" s="49"/>
      <c r="FV120" s="49"/>
      <c r="FW120" s="49"/>
      <c r="FX120" t="s">
        <v>165</v>
      </c>
    </row>
    <row r="121" spans="1:180" x14ac:dyDescent="0.25">
      <c r="A121" t="s">
        <v>165</v>
      </c>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c r="AL121" s="49"/>
      <c r="AM121" s="49"/>
      <c r="AN121" s="49"/>
      <c r="AO121" s="49"/>
      <c r="AP121" s="49"/>
      <c r="AQ121" s="49"/>
      <c r="AR121" s="49"/>
      <c r="AS121" s="49"/>
      <c r="AT121" s="49"/>
      <c r="AU121" s="49"/>
      <c r="AV121" s="49"/>
      <c r="AW121" s="49"/>
      <c r="AX121" s="49"/>
      <c r="AY121" s="49"/>
      <c r="AZ121" s="49"/>
      <c r="BA121" s="49"/>
      <c r="BB121" s="49"/>
      <c r="BC121" s="49"/>
      <c r="BD121" s="49"/>
      <c r="BE121" s="49"/>
      <c r="BF121" s="49"/>
      <c r="BG121" s="49"/>
      <c r="BH121" s="49"/>
      <c r="BI121" s="49"/>
      <c r="BJ121" s="49"/>
      <c r="BK121" s="49"/>
      <c r="BL121" s="49"/>
      <c r="BM121" s="49"/>
      <c r="BN121" s="49"/>
      <c r="BO121" s="49"/>
      <c r="BP121" s="49"/>
      <c r="BQ121" s="49"/>
      <c r="BR121" s="49"/>
      <c r="BS121" s="49"/>
      <c r="BT121" s="49"/>
      <c r="BU121" s="49"/>
      <c r="BV121" s="49"/>
      <c r="BW121" s="49"/>
      <c r="BX121" s="49"/>
      <c r="BY121" s="49"/>
      <c r="BZ121" s="49"/>
      <c r="CA121" s="49"/>
      <c r="CB121" s="49"/>
      <c r="CC121" s="49"/>
      <c r="CD121" s="49"/>
      <c r="CE121" s="49"/>
      <c r="CF121" s="49"/>
      <c r="CG121" s="49"/>
      <c r="CH121" s="49"/>
      <c r="CI121" s="49"/>
      <c r="CJ121" s="49"/>
      <c r="CK121" s="49"/>
      <c r="CL121" s="49"/>
      <c r="CM121" s="49"/>
      <c r="CN121" s="49"/>
      <c r="CO121" s="49"/>
      <c r="CP121" s="49"/>
      <c r="CQ121" s="49"/>
      <c r="CR121" s="49"/>
      <c r="CS121" s="49"/>
      <c r="CT121" s="49"/>
      <c r="CU121" s="49"/>
      <c r="CV121" s="49"/>
      <c r="CW121" s="49"/>
      <c r="CX121" s="49"/>
      <c r="CY121" s="49"/>
      <c r="CZ121" s="49"/>
      <c r="DA121" s="49"/>
      <c r="DB121" s="49"/>
      <c r="DC121" s="49"/>
      <c r="DD121" s="49"/>
      <c r="DE121" s="49"/>
      <c r="DF121" s="49"/>
      <c r="DG121" s="49"/>
      <c r="DH121" s="49"/>
      <c r="DI121" s="49"/>
      <c r="DJ121" s="49"/>
      <c r="DK121" s="49"/>
      <c r="DL121" s="49"/>
      <c r="DM121" s="49"/>
      <c r="DN121" s="49"/>
      <c r="DO121" s="49"/>
      <c r="DP121" s="49"/>
      <c r="DQ121" s="49"/>
      <c r="DR121" s="49"/>
      <c r="DS121" s="49"/>
      <c r="DT121" s="49"/>
      <c r="DU121" s="49"/>
      <c r="DV121" s="49"/>
      <c r="DW121" s="49"/>
      <c r="DX121" s="49"/>
      <c r="DY121" s="49"/>
      <c r="DZ121" s="49"/>
      <c r="EA121" s="49"/>
      <c r="EB121" s="49"/>
      <c r="EC121" s="49"/>
      <c r="ED121" s="49"/>
      <c r="EE121" s="49"/>
      <c r="EF121" s="49"/>
      <c r="EG121" s="49"/>
      <c r="EH121" s="49"/>
      <c r="EI121" s="49"/>
      <c r="EJ121" s="49"/>
      <c r="EK121" s="49"/>
      <c r="EL121" s="49"/>
      <c r="EM121" s="49"/>
      <c r="EN121" s="49"/>
      <c r="EO121" s="49"/>
      <c r="EP121" s="49"/>
      <c r="EQ121" s="49"/>
      <c r="ER121" s="49"/>
      <c r="ES121" s="49"/>
      <c r="ET121" s="49"/>
      <c r="EU121" s="49"/>
      <c r="EV121" s="49"/>
      <c r="EW121" s="49"/>
      <c r="EX121" s="49"/>
      <c r="EY121" s="49"/>
      <c r="EZ121" s="49"/>
      <c r="FA121" s="49"/>
      <c r="FB121" s="49"/>
      <c r="FC121" s="49"/>
      <c r="FD121" s="49"/>
      <c r="FE121" s="49"/>
      <c r="FF121" s="49"/>
      <c r="FG121" s="49"/>
      <c r="FH121" s="49"/>
      <c r="FI121" s="49"/>
      <c r="FJ121" s="49"/>
      <c r="FK121" s="49"/>
      <c r="FL121" s="49"/>
      <c r="FM121" s="49"/>
      <c r="FN121" s="49"/>
      <c r="FO121" s="49"/>
      <c r="FP121" s="49"/>
      <c r="FQ121" s="49"/>
      <c r="FR121" s="49"/>
      <c r="FS121" s="49"/>
      <c r="FT121" s="49"/>
      <c r="FU121" s="49"/>
      <c r="FV121" s="49"/>
      <c r="FW121" s="49"/>
      <c r="FX121" t="s">
        <v>165</v>
      </c>
    </row>
    <row r="122" spans="1:180" x14ac:dyDescent="0.25">
      <c r="A122" t="s">
        <v>165</v>
      </c>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c r="AL122" s="49"/>
      <c r="AM122" s="49"/>
      <c r="AN122" s="49"/>
      <c r="AO122" s="49"/>
      <c r="AP122" s="49"/>
      <c r="AQ122" s="49"/>
      <c r="AR122" s="49"/>
      <c r="AS122" s="49"/>
      <c r="AT122" s="49"/>
      <c r="AU122" s="49"/>
      <c r="AV122" s="49"/>
      <c r="AW122" s="49"/>
      <c r="AX122" s="49"/>
      <c r="AY122" s="49"/>
      <c r="AZ122" s="49"/>
      <c r="BA122" s="49"/>
      <c r="BB122" s="49"/>
      <c r="BC122" s="49"/>
      <c r="BD122" s="49"/>
      <c r="BE122" s="49"/>
      <c r="BF122" s="49"/>
      <c r="BG122" s="49"/>
      <c r="BH122" s="49"/>
      <c r="BI122" s="49"/>
      <c r="BJ122" s="49"/>
      <c r="BK122" s="49"/>
      <c r="BL122" s="49"/>
      <c r="BM122" s="49"/>
      <c r="BN122" s="49"/>
      <c r="BO122" s="49"/>
      <c r="BP122" s="49"/>
      <c r="BQ122" s="49"/>
      <c r="BR122" s="49"/>
      <c r="BS122" s="49"/>
      <c r="BT122" s="49"/>
      <c r="BU122" s="49"/>
      <c r="BV122" s="49"/>
      <c r="BW122" s="49"/>
      <c r="BX122" s="49"/>
      <c r="BY122" s="49"/>
      <c r="BZ122" s="49"/>
      <c r="CA122" s="49"/>
      <c r="CB122" s="49"/>
      <c r="CC122" s="49"/>
      <c r="CD122" s="49"/>
      <c r="CE122" s="49"/>
      <c r="CF122" s="49"/>
      <c r="CG122" s="49"/>
      <c r="CH122" s="49"/>
      <c r="CI122" s="49"/>
      <c r="CJ122" s="49"/>
      <c r="CK122" s="49"/>
      <c r="CL122" s="49"/>
      <c r="CM122" s="49"/>
      <c r="CN122" s="49"/>
      <c r="CO122" s="49"/>
      <c r="CP122" s="49"/>
      <c r="CQ122" s="49"/>
      <c r="CR122" s="49"/>
      <c r="CS122" s="49"/>
      <c r="CT122" s="49"/>
      <c r="CU122" s="49"/>
      <c r="CV122" s="49"/>
      <c r="CW122" s="49"/>
      <c r="CX122" s="49"/>
      <c r="CY122" s="49"/>
      <c r="CZ122" s="49"/>
      <c r="DA122" s="49"/>
      <c r="DB122" s="49"/>
      <c r="DC122" s="49"/>
      <c r="DD122" s="49"/>
      <c r="DE122" s="49"/>
      <c r="DF122" s="49"/>
      <c r="DG122" s="49"/>
      <c r="DH122" s="49"/>
      <c r="DI122" s="49"/>
      <c r="DJ122" s="49"/>
      <c r="DK122" s="49"/>
      <c r="DL122" s="49"/>
      <c r="DM122" s="49"/>
      <c r="DN122" s="49"/>
      <c r="DO122" s="49"/>
      <c r="DP122" s="49"/>
      <c r="DQ122" s="49"/>
      <c r="DR122" s="49"/>
      <c r="DS122" s="49"/>
      <c r="DT122" s="49"/>
      <c r="DU122" s="49"/>
      <c r="DV122" s="49"/>
      <c r="DW122" s="49"/>
      <c r="DX122" s="49"/>
      <c r="DY122" s="49"/>
      <c r="DZ122" s="49"/>
      <c r="EA122" s="49"/>
      <c r="EB122" s="49"/>
      <c r="EC122" s="49"/>
      <c r="ED122" s="49"/>
      <c r="EE122" s="49"/>
      <c r="EF122" s="49"/>
      <c r="EG122" s="49"/>
      <c r="EH122" s="49"/>
      <c r="EI122" s="49"/>
      <c r="EJ122" s="49"/>
      <c r="EK122" s="49"/>
      <c r="EL122" s="49"/>
      <c r="EM122" s="49"/>
      <c r="EN122" s="49"/>
      <c r="EO122" s="49"/>
      <c r="EP122" s="49"/>
      <c r="EQ122" s="49"/>
      <c r="ER122" s="49"/>
      <c r="ES122" s="49"/>
      <c r="ET122" s="49"/>
      <c r="EU122" s="49"/>
      <c r="EV122" s="49"/>
      <c r="EW122" s="49"/>
      <c r="EX122" s="49"/>
      <c r="EY122" s="49"/>
      <c r="EZ122" s="49"/>
      <c r="FA122" s="49"/>
      <c r="FB122" s="49"/>
      <c r="FC122" s="49"/>
      <c r="FD122" s="49"/>
      <c r="FE122" s="49"/>
      <c r="FF122" s="49"/>
      <c r="FG122" s="49"/>
      <c r="FH122" s="49"/>
      <c r="FI122" s="49"/>
      <c r="FJ122" s="49"/>
      <c r="FK122" s="49"/>
      <c r="FL122" s="49"/>
      <c r="FM122" s="49"/>
      <c r="FN122" s="49"/>
      <c r="FO122" s="49"/>
      <c r="FP122" s="49"/>
      <c r="FQ122" s="49"/>
      <c r="FR122" s="49"/>
      <c r="FS122" s="49"/>
      <c r="FT122" s="49"/>
      <c r="FU122" s="49"/>
      <c r="FV122" s="49"/>
      <c r="FW122" s="49"/>
      <c r="FX122" t="s">
        <v>165</v>
      </c>
    </row>
    <row r="123" spans="1:180" x14ac:dyDescent="0.25">
      <c r="A123" t="s">
        <v>165</v>
      </c>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c r="AL123" s="49"/>
      <c r="AM123" s="49"/>
      <c r="AN123" s="49"/>
      <c r="AO123" s="49"/>
      <c r="AP123" s="49"/>
      <c r="AQ123" s="49"/>
      <c r="AR123" s="49"/>
      <c r="AS123" s="49"/>
      <c r="AT123" s="49"/>
      <c r="AU123" s="49"/>
      <c r="AV123" s="49"/>
      <c r="AW123" s="49"/>
      <c r="AX123" s="49"/>
      <c r="AY123" s="49"/>
      <c r="AZ123" s="49"/>
      <c r="BA123" s="49"/>
      <c r="BB123" s="49"/>
      <c r="BC123" s="49"/>
      <c r="BD123" s="49"/>
      <c r="BE123" s="49"/>
      <c r="BF123" s="49"/>
      <c r="BG123" s="49"/>
      <c r="BH123" s="49"/>
      <c r="BI123" s="49"/>
      <c r="BJ123" s="49"/>
      <c r="BK123" s="49"/>
      <c r="BL123" s="49"/>
      <c r="BM123" s="49"/>
      <c r="BN123" s="49"/>
      <c r="BO123" s="49"/>
      <c r="BP123" s="49"/>
      <c r="BQ123" s="49"/>
      <c r="BR123" s="49"/>
      <c r="BS123" s="49"/>
      <c r="BT123" s="49"/>
      <c r="BU123" s="49"/>
      <c r="BV123" s="49"/>
      <c r="BW123" s="49"/>
      <c r="BX123" s="49"/>
      <c r="BY123" s="49"/>
      <c r="BZ123" s="49"/>
      <c r="CA123" s="49"/>
      <c r="CB123" s="49"/>
      <c r="CC123" s="49"/>
      <c r="CD123" s="49"/>
      <c r="CE123" s="49"/>
      <c r="CF123" s="49"/>
      <c r="CG123" s="49"/>
      <c r="CH123" s="49"/>
      <c r="CI123" s="49"/>
      <c r="CJ123" s="49"/>
      <c r="CK123" s="49"/>
      <c r="CL123" s="49"/>
      <c r="CM123" s="49"/>
      <c r="CN123" s="49"/>
      <c r="CO123" s="49"/>
      <c r="CP123" s="49"/>
      <c r="CQ123" s="49"/>
      <c r="CR123" s="49"/>
      <c r="CS123" s="49"/>
      <c r="CT123" s="49"/>
      <c r="CU123" s="49"/>
      <c r="CV123" s="49"/>
      <c r="CW123" s="49"/>
      <c r="CX123" s="49"/>
      <c r="CY123" s="49"/>
      <c r="CZ123" s="49"/>
      <c r="DA123" s="49"/>
      <c r="DB123" s="49"/>
      <c r="DC123" s="49"/>
      <c r="DD123" s="49"/>
      <c r="DE123" s="49"/>
      <c r="DF123" s="49"/>
      <c r="DG123" s="49"/>
      <c r="DH123" s="49"/>
      <c r="DI123" s="49"/>
      <c r="DJ123" s="49"/>
      <c r="DK123" s="49"/>
      <c r="DL123" s="49"/>
      <c r="DM123" s="49"/>
      <c r="DN123" s="49"/>
      <c r="DO123" s="49"/>
      <c r="DP123" s="49"/>
      <c r="DQ123" s="49"/>
      <c r="DR123" s="49"/>
      <c r="DS123" s="49"/>
      <c r="DT123" s="49"/>
      <c r="DU123" s="49"/>
      <c r="DV123" s="49"/>
      <c r="DW123" s="49"/>
      <c r="DX123" s="49"/>
      <c r="DY123" s="49"/>
      <c r="DZ123" s="49"/>
      <c r="EA123" s="49"/>
      <c r="EB123" s="49"/>
      <c r="EC123" s="49"/>
      <c r="ED123" s="49"/>
      <c r="EE123" s="49"/>
      <c r="EF123" s="49"/>
      <c r="EG123" s="49"/>
      <c r="EH123" s="49"/>
      <c r="EI123" s="49"/>
      <c r="EJ123" s="49"/>
      <c r="EK123" s="49"/>
      <c r="EL123" s="49"/>
      <c r="EM123" s="49"/>
      <c r="EN123" s="49"/>
      <c r="EO123" s="49"/>
      <c r="EP123" s="49"/>
      <c r="EQ123" s="49"/>
      <c r="ER123" s="49"/>
      <c r="ES123" s="49"/>
      <c r="ET123" s="49"/>
      <c r="EU123" s="49"/>
      <c r="EV123" s="49"/>
      <c r="EW123" s="49"/>
      <c r="EX123" s="49"/>
      <c r="EY123" s="49"/>
      <c r="EZ123" s="49"/>
      <c r="FA123" s="49"/>
      <c r="FB123" s="49"/>
      <c r="FC123" s="49"/>
      <c r="FD123" s="49"/>
      <c r="FE123" s="49"/>
      <c r="FF123" s="49"/>
      <c r="FG123" s="49"/>
      <c r="FH123" s="49"/>
      <c r="FI123" s="49"/>
      <c r="FJ123" s="49"/>
      <c r="FK123" s="49"/>
      <c r="FL123" s="49"/>
      <c r="FM123" s="49"/>
      <c r="FN123" s="49"/>
      <c r="FO123" s="49"/>
      <c r="FP123" s="49"/>
      <c r="FQ123" s="49"/>
      <c r="FR123" s="49"/>
      <c r="FS123" s="49"/>
      <c r="FT123" s="49"/>
      <c r="FU123" s="49"/>
      <c r="FV123" s="49"/>
      <c r="FW123" s="49"/>
      <c r="FX123" t="s">
        <v>165</v>
      </c>
    </row>
    <row r="124" spans="1:180" x14ac:dyDescent="0.25">
      <c r="A124" t="s">
        <v>165</v>
      </c>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c r="AL124" s="49"/>
      <c r="AM124" s="49"/>
      <c r="AN124" s="49"/>
      <c r="AO124" s="49"/>
      <c r="AP124" s="49"/>
      <c r="AQ124" s="49"/>
      <c r="AR124" s="49"/>
      <c r="AS124" s="49"/>
      <c r="AT124" s="49"/>
      <c r="AU124" s="49"/>
      <c r="AV124" s="49"/>
      <c r="AW124" s="49"/>
      <c r="AX124" s="49"/>
      <c r="AY124" s="49"/>
      <c r="AZ124" s="49"/>
      <c r="BA124" s="49"/>
      <c r="BB124" s="49"/>
      <c r="BC124" s="49"/>
      <c r="BD124" s="49"/>
      <c r="BE124" s="49"/>
      <c r="BF124" s="49"/>
      <c r="BG124" s="49"/>
      <c r="BH124" s="49"/>
      <c r="BI124" s="49"/>
      <c r="BJ124" s="49"/>
      <c r="BK124" s="49"/>
      <c r="BL124" s="49"/>
      <c r="BM124" s="49"/>
      <c r="BN124" s="49"/>
      <c r="BO124" s="49"/>
      <c r="BP124" s="49"/>
      <c r="BQ124" s="49"/>
      <c r="BR124" s="49"/>
      <c r="BS124" s="49"/>
      <c r="BT124" s="49"/>
      <c r="BU124" s="49"/>
      <c r="BV124" s="49"/>
      <c r="BW124" s="49"/>
      <c r="BX124" s="49"/>
      <c r="BY124" s="49"/>
      <c r="BZ124" s="49"/>
      <c r="CA124" s="49"/>
      <c r="CB124" s="49"/>
      <c r="CC124" s="49"/>
      <c r="CD124" s="49"/>
      <c r="CE124" s="49"/>
      <c r="CF124" s="49"/>
      <c r="CG124" s="49"/>
      <c r="CH124" s="49"/>
      <c r="CI124" s="49"/>
      <c r="CJ124" s="49"/>
      <c r="CK124" s="49"/>
      <c r="CL124" s="49"/>
      <c r="CM124" s="49"/>
      <c r="CN124" s="49"/>
      <c r="CO124" s="49"/>
      <c r="CP124" s="49"/>
      <c r="CQ124" s="49"/>
      <c r="CR124" s="49"/>
      <c r="CS124" s="49"/>
      <c r="CT124" s="49"/>
      <c r="CU124" s="49"/>
      <c r="CV124" s="49"/>
      <c r="CW124" s="49"/>
      <c r="CX124" s="49"/>
      <c r="CY124" s="49"/>
      <c r="CZ124" s="49"/>
      <c r="DA124" s="49"/>
      <c r="DB124" s="49"/>
      <c r="DC124" s="49"/>
      <c r="DD124" s="49"/>
      <c r="DE124" s="49"/>
      <c r="DF124" s="49"/>
      <c r="DG124" s="49"/>
      <c r="DH124" s="49"/>
      <c r="DI124" s="49"/>
      <c r="DJ124" s="49"/>
      <c r="DK124" s="49"/>
      <c r="DL124" s="49"/>
      <c r="DM124" s="49"/>
      <c r="DN124" s="49"/>
      <c r="DO124" s="49"/>
      <c r="DP124" s="49"/>
      <c r="DQ124" s="49"/>
      <c r="DR124" s="49"/>
      <c r="DS124" s="49"/>
      <c r="DT124" s="49"/>
      <c r="DU124" s="49"/>
      <c r="DV124" s="49"/>
      <c r="DW124" s="49"/>
      <c r="DX124" s="49"/>
      <c r="DY124" s="49"/>
      <c r="DZ124" s="49"/>
      <c r="EA124" s="49"/>
      <c r="EB124" s="49"/>
      <c r="EC124" s="49"/>
      <c r="ED124" s="49"/>
      <c r="EE124" s="49"/>
      <c r="EF124" s="49"/>
      <c r="EG124" s="49"/>
      <c r="EH124" s="49"/>
      <c r="EI124" s="49"/>
      <c r="EJ124" s="49"/>
      <c r="EK124" s="49"/>
      <c r="EL124" s="49"/>
      <c r="EM124" s="49"/>
      <c r="EN124" s="49"/>
      <c r="EO124" s="49"/>
      <c r="EP124" s="49"/>
      <c r="EQ124" s="49"/>
      <c r="ER124" s="49"/>
      <c r="ES124" s="49"/>
      <c r="ET124" s="49"/>
      <c r="EU124" s="49"/>
      <c r="EV124" s="49"/>
      <c r="EW124" s="49"/>
      <c r="EX124" s="49"/>
      <c r="EY124" s="49"/>
      <c r="EZ124" s="49"/>
      <c r="FA124" s="49"/>
      <c r="FB124" s="49"/>
      <c r="FC124" s="49"/>
      <c r="FD124" s="49"/>
      <c r="FE124" s="49"/>
      <c r="FF124" s="49"/>
      <c r="FG124" s="49"/>
      <c r="FH124" s="49"/>
      <c r="FI124" s="49"/>
      <c r="FJ124" s="49"/>
      <c r="FK124" s="49"/>
      <c r="FL124" s="49"/>
      <c r="FM124" s="49"/>
      <c r="FN124" s="49"/>
      <c r="FO124" s="49"/>
      <c r="FP124" s="49"/>
      <c r="FQ124" s="49"/>
      <c r="FR124" s="49"/>
      <c r="FS124" s="49"/>
      <c r="FT124" s="49"/>
      <c r="FU124" s="49"/>
      <c r="FV124" s="49"/>
      <c r="FW124" s="49"/>
      <c r="FX124" t="s">
        <v>165</v>
      </c>
    </row>
    <row r="125" spans="1:180" x14ac:dyDescent="0.25">
      <c r="A125" t="s">
        <v>165</v>
      </c>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c r="AL125" s="49"/>
      <c r="AM125" s="49"/>
      <c r="AN125" s="49"/>
      <c r="AO125" s="49"/>
      <c r="AP125" s="49"/>
      <c r="AQ125" s="49"/>
      <c r="AR125" s="49"/>
      <c r="AS125" s="49"/>
      <c r="AT125" s="49"/>
      <c r="AU125" s="49"/>
      <c r="AV125" s="49"/>
      <c r="AW125" s="49"/>
      <c r="AX125" s="49"/>
      <c r="AY125" s="49"/>
      <c r="AZ125" s="49"/>
      <c r="BA125" s="49"/>
      <c r="BB125" s="49"/>
      <c r="BC125" s="49"/>
      <c r="BD125" s="49"/>
      <c r="BE125" s="49"/>
      <c r="BF125" s="49"/>
      <c r="BG125" s="49"/>
      <c r="BH125" s="49"/>
      <c r="BI125" s="49"/>
      <c r="BJ125" s="49"/>
      <c r="BK125" s="49"/>
      <c r="BL125" s="49"/>
      <c r="BM125" s="49"/>
      <c r="BN125" s="49"/>
      <c r="BO125" s="49"/>
      <c r="BP125" s="49"/>
      <c r="BQ125" s="49"/>
      <c r="BR125" s="49"/>
      <c r="BS125" s="49"/>
      <c r="BT125" s="49"/>
      <c r="BU125" s="49"/>
      <c r="BV125" s="49"/>
      <c r="BW125" s="49"/>
      <c r="BX125" s="49"/>
      <c r="BY125" s="49"/>
      <c r="BZ125" s="49"/>
      <c r="CA125" s="49"/>
      <c r="CB125" s="49"/>
      <c r="CC125" s="49"/>
      <c r="CD125" s="49"/>
      <c r="CE125" s="49"/>
      <c r="CF125" s="49"/>
      <c r="CG125" s="49"/>
      <c r="CH125" s="49"/>
      <c r="CI125" s="49"/>
      <c r="CJ125" s="49"/>
      <c r="CK125" s="49"/>
      <c r="CL125" s="49"/>
      <c r="CM125" s="49"/>
      <c r="CN125" s="49"/>
      <c r="CO125" s="49"/>
      <c r="CP125" s="49"/>
      <c r="CQ125" s="49"/>
      <c r="CR125" s="49"/>
      <c r="CS125" s="49"/>
      <c r="CT125" s="49"/>
      <c r="CU125" s="49"/>
      <c r="CV125" s="49"/>
      <c r="CW125" s="49"/>
      <c r="CX125" s="49"/>
      <c r="CY125" s="49"/>
      <c r="CZ125" s="49"/>
      <c r="DA125" s="49"/>
      <c r="DB125" s="49"/>
      <c r="DC125" s="49"/>
      <c r="DD125" s="49"/>
      <c r="DE125" s="49"/>
      <c r="DF125" s="49"/>
      <c r="DG125" s="49"/>
      <c r="DH125" s="49"/>
      <c r="DI125" s="49"/>
      <c r="DJ125" s="49"/>
      <c r="DK125" s="49"/>
      <c r="DL125" s="49"/>
      <c r="DM125" s="49"/>
      <c r="DN125" s="49"/>
      <c r="DO125" s="49"/>
      <c r="DP125" s="49"/>
      <c r="DQ125" s="49"/>
      <c r="DR125" s="49"/>
      <c r="DS125" s="49"/>
      <c r="DT125" s="49"/>
      <c r="DU125" s="49"/>
      <c r="DV125" s="49"/>
      <c r="DW125" s="49"/>
      <c r="DX125" s="49"/>
      <c r="DY125" s="49"/>
      <c r="DZ125" s="49"/>
      <c r="EA125" s="49"/>
      <c r="EB125" s="49"/>
      <c r="EC125" s="49"/>
      <c r="ED125" s="49"/>
      <c r="EE125" s="49"/>
      <c r="EF125" s="49"/>
      <c r="EG125" s="49"/>
      <c r="EH125" s="49"/>
      <c r="EI125" s="49"/>
      <c r="EJ125" s="49"/>
      <c r="EK125" s="49"/>
      <c r="EL125" s="49"/>
      <c r="EM125" s="49"/>
      <c r="EN125" s="49"/>
      <c r="EO125" s="49"/>
      <c r="EP125" s="49"/>
      <c r="EQ125" s="49"/>
      <c r="ER125" s="49"/>
      <c r="ES125" s="49"/>
      <c r="ET125" s="49"/>
      <c r="EU125" s="49"/>
      <c r="EV125" s="49"/>
      <c r="EW125" s="49"/>
      <c r="EX125" s="49"/>
      <c r="EY125" s="49"/>
      <c r="EZ125" s="49"/>
      <c r="FA125" s="49"/>
      <c r="FB125" s="49"/>
      <c r="FC125" s="49"/>
      <c r="FD125" s="49"/>
      <c r="FE125" s="49"/>
      <c r="FF125" s="49"/>
      <c r="FG125" s="49"/>
      <c r="FH125" s="49"/>
      <c r="FI125" s="49"/>
      <c r="FJ125" s="49"/>
      <c r="FK125" s="49"/>
      <c r="FL125" s="49"/>
      <c r="FM125" s="49"/>
      <c r="FN125" s="49"/>
      <c r="FO125" s="49"/>
      <c r="FP125" s="49"/>
      <c r="FQ125" s="49"/>
      <c r="FR125" s="49"/>
      <c r="FS125" s="49"/>
      <c r="FT125" s="49"/>
      <c r="FU125" s="49"/>
      <c r="FV125" s="49"/>
      <c r="FW125" s="49"/>
      <c r="FX125" t="s">
        <v>165</v>
      </c>
    </row>
    <row r="126" spans="1:180" x14ac:dyDescent="0.25">
      <c r="A126" t="s">
        <v>165</v>
      </c>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c r="AL126" s="49"/>
      <c r="AM126" s="49"/>
      <c r="AN126" s="49"/>
      <c r="AO126" s="49"/>
      <c r="AP126" s="49"/>
      <c r="AQ126" s="49"/>
      <c r="AR126" s="49"/>
      <c r="AS126" s="49"/>
      <c r="AT126" s="49"/>
      <c r="AU126" s="49"/>
      <c r="AV126" s="49"/>
      <c r="AW126" s="49"/>
      <c r="AX126" s="49"/>
      <c r="AY126" s="49"/>
      <c r="AZ126" s="49"/>
      <c r="BA126" s="49"/>
      <c r="BB126" s="49"/>
      <c r="BC126" s="49"/>
      <c r="BD126" s="49"/>
      <c r="BE126" s="49"/>
      <c r="BF126" s="49"/>
      <c r="BG126" s="49"/>
      <c r="BH126" s="49"/>
      <c r="BI126" s="49"/>
      <c r="BJ126" s="49"/>
      <c r="BK126" s="49"/>
      <c r="BL126" s="49"/>
      <c r="BM126" s="49"/>
      <c r="BN126" s="49"/>
      <c r="BO126" s="49"/>
      <c r="BP126" s="49"/>
      <c r="BQ126" s="49"/>
      <c r="BR126" s="49"/>
      <c r="BS126" s="49"/>
      <c r="BT126" s="49"/>
      <c r="BU126" s="49"/>
      <c r="BV126" s="49"/>
      <c r="BW126" s="49"/>
      <c r="BX126" s="49"/>
      <c r="BY126" s="49"/>
      <c r="BZ126" s="49"/>
      <c r="CA126" s="49"/>
      <c r="CB126" s="49"/>
      <c r="CC126" s="49"/>
      <c r="CD126" s="49"/>
      <c r="CE126" s="49"/>
      <c r="CF126" s="49"/>
      <c r="CG126" s="49"/>
      <c r="CH126" s="49"/>
      <c r="CI126" s="49"/>
      <c r="CJ126" s="49"/>
      <c r="CK126" s="49"/>
      <c r="CL126" s="49"/>
      <c r="CM126" s="49"/>
      <c r="CN126" s="49"/>
      <c r="CO126" s="49"/>
      <c r="CP126" s="49"/>
      <c r="CQ126" s="49"/>
      <c r="CR126" s="49"/>
      <c r="CS126" s="49"/>
      <c r="CT126" s="49"/>
      <c r="CU126" s="49"/>
      <c r="CV126" s="49"/>
      <c r="CW126" s="49"/>
      <c r="CX126" s="49"/>
      <c r="CY126" s="49"/>
      <c r="CZ126" s="49"/>
      <c r="DA126" s="49"/>
      <c r="DB126" s="49"/>
      <c r="DC126" s="49"/>
      <c r="DD126" s="49"/>
      <c r="DE126" s="49"/>
      <c r="DF126" s="49"/>
      <c r="DG126" s="49"/>
      <c r="DH126" s="49"/>
      <c r="DI126" s="49"/>
      <c r="DJ126" s="49"/>
      <c r="DK126" s="49"/>
      <c r="DL126" s="49"/>
      <c r="DM126" s="49"/>
      <c r="DN126" s="49"/>
      <c r="DO126" s="49"/>
      <c r="DP126" s="49"/>
      <c r="DQ126" s="49"/>
      <c r="DR126" s="49"/>
      <c r="DS126" s="49"/>
      <c r="DT126" s="49"/>
      <c r="DU126" s="49"/>
      <c r="DV126" s="49"/>
      <c r="DW126" s="49"/>
      <c r="DX126" s="49"/>
      <c r="DY126" s="49"/>
      <c r="DZ126" s="49"/>
      <c r="EA126" s="49"/>
      <c r="EB126" s="49"/>
      <c r="EC126" s="49"/>
      <c r="ED126" s="49"/>
      <c r="EE126" s="49"/>
      <c r="EF126" s="49"/>
      <c r="EG126" s="49"/>
      <c r="EH126" s="49"/>
      <c r="EI126" s="49"/>
      <c r="EJ126" s="49"/>
      <c r="EK126" s="49"/>
      <c r="EL126" s="49"/>
      <c r="EM126" s="49"/>
      <c r="EN126" s="49"/>
      <c r="EO126" s="49"/>
      <c r="EP126" s="49"/>
      <c r="EQ126" s="49"/>
      <c r="ER126" s="49"/>
      <c r="ES126" s="49"/>
      <c r="ET126" s="49"/>
      <c r="EU126" s="49"/>
      <c r="EV126" s="49"/>
      <c r="EW126" s="49"/>
      <c r="EX126" s="49"/>
      <c r="EY126" s="49"/>
      <c r="EZ126" s="49"/>
      <c r="FA126" s="49"/>
      <c r="FB126" s="49"/>
      <c r="FC126" s="49"/>
      <c r="FD126" s="49"/>
      <c r="FE126" s="49"/>
      <c r="FF126" s="49"/>
      <c r="FG126" s="49"/>
      <c r="FH126" s="49"/>
      <c r="FI126" s="49"/>
      <c r="FJ126" s="49"/>
      <c r="FK126" s="49"/>
      <c r="FL126" s="49"/>
      <c r="FM126" s="49"/>
      <c r="FN126" s="49"/>
      <c r="FO126" s="49"/>
      <c r="FP126" s="49"/>
      <c r="FQ126" s="49"/>
      <c r="FR126" s="49"/>
      <c r="FS126" s="49"/>
      <c r="FT126" s="49"/>
      <c r="FU126" s="49"/>
      <c r="FV126" s="49"/>
      <c r="FW126" s="49"/>
      <c r="FX126" t="s">
        <v>165</v>
      </c>
    </row>
    <row r="127" spans="1:180" x14ac:dyDescent="0.25">
      <c r="A127" t="s">
        <v>165</v>
      </c>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c r="AL127" s="49"/>
      <c r="AM127" s="49"/>
      <c r="AN127" s="49"/>
      <c r="AO127" s="49"/>
      <c r="AP127" s="49"/>
      <c r="AQ127" s="49"/>
      <c r="AR127" s="49"/>
      <c r="AS127" s="49"/>
      <c r="AT127" s="49"/>
      <c r="AU127" s="49"/>
      <c r="AV127" s="49"/>
      <c r="AW127" s="49"/>
      <c r="AX127" s="49"/>
      <c r="AY127" s="49"/>
      <c r="AZ127" s="49"/>
      <c r="BA127" s="49"/>
      <c r="BB127" s="49"/>
      <c r="BC127" s="49"/>
      <c r="BD127" s="49"/>
      <c r="BE127" s="49"/>
      <c r="BF127" s="49"/>
      <c r="BG127" s="49"/>
      <c r="BH127" s="49"/>
      <c r="BI127" s="49"/>
      <c r="BJ127" s="49"/>
      <c r="BK127" s="49"/>
      <c r="BL127" s="49"/>
      <c r="BM127" s="49"/>
      <c r="BN127" s="49"/>
      <c r="BO127" s="49"/>
      <c r="BP127" s="49"/>
      <c r="BQ127" s="49"/>
      <c r="BR127" s="49"/>
      <c r="BS127" s="49"/>
      <c r="BT127" s="49"/>
      <c r="BU127" s="49"/>
      <c r="BV127" s="49"/>
      <c r="BW127" s="49"/>
      <c r="BX127" s="49"/>
      <c r="BY127" s="49"/>
      <c r="BZ127" s="49"/>
      <c r="CA127" s="49"/>
      <c r="CB127" s="49"/>
      <c r="CC127" s="49"/>
      <c r="CD127" s="49"/>
      <c r="CE127" s="49"/>
      <c r="CF127" s="49"/>
      <c r="CG127" s="49"/>
      <c r="CH127" s="49"/>
      <c r="CI127" s="49"/>
      <c r="CJ127" s="49"/>
      <c r="CK127" s="49"/>
      <c r="CL127" s="49"/>
      <c r="CM127" s="49"/>
      <c r="CN127" s="49"/>
      <c r="CO127" s="49"/>
      <c r="CP127" s="49"/>
      <c r="CQ127" s="49"/>
      <c r="CR127" s="49"/>
      <c r="CS127" s="49"/>
      <c r="CT127" s="49"/>
      <c r="CU127" s="49"/>
      <c r="CV127" s="49"/>
      <c r="CW127" s="49"/>
      <c r="CX127" s="49"/>
      <c r="CY127" s="49"/>
      <c r="CZ127" s="49"/>
      <c r="DA127" s="49"/>
      <c r="DB127" s="49"/>
      <c r="DC127" s="49"/>
      <c r="DD127" s="49"/>
      <c r="DE127" s="49"/>
      <c r="DF127" s="49"/>
      <c r="DG127" s="49"/>
      <c r="DH127" s="49"/>
      <c r="DI127" s="49"/>
      <c r="DJ127" s="49"/>
      <c r="DK127" s="49"/>
      <c r="DL127" s="49"/>
      <c r="DM127" s="49"/>
      <c r="DN127" s="49"/>
      <c r="DO127" s="49"/>
      <c r="DP127" s="49"/>
      <c r="DQ127" s="49"/>
      <c r="DR127" s="49"/>
      <c r="DS127" s="49"/>
      <c r="DT127" s="49"/>
      <c r="DU127" s="49"/>
      <c r="DV127" s="49"/>
      <c r="DW127" s="49"/>
      <c r="DX127" s="49"/>
      <c r="DY127" s="49"/>
      <c r="DZ127" s="49"/>
      <c r="EA127" s="49"/>
      <c r="EB127" s="49"/>
      <c r="EC127" s="49"/>
      <c r="ED127" s="49"/>
      <c r="EE127" s="49"/>
      <c r="EF127" s="49"/>
      <c r="EG127" s="49"/>
      <c r="EH127" s="49"/>
      <c r="EI127" s="49"/>
      <c r="EJ127" s="49"/>
      <c r="EK127" s="49"/>
      <c r="EL127" s="49"/>
      <c r="EM127" s="49"/>
      <c r="EN127" s="49"/>
      <c r="EO127" s="49"/>
      <c r="EP127" s="49"/>
      <c r="EQ127" s="49"/>
      <c r="ER127" s="49"/>
      <c r="ES127" s="49"/>
      <c r="ET127" s="49"/>
      <c r="EU127" s="49"/>
      <c r="EV127" s="49"/>
      <c r="EW127" s="49"/>
      <c r="EX127" s="49"/>
      <c r="EY127" s="49"/>
      <c r="EZ127" s="49"/>
      <c r="FA127" s="49"/>
      <c r="FB127" s="49"/>
      <c r="FC127" s="49"/>
      <c r="FD127" s="49"/>
      <c r="FE127" s="49"/>
      <c r="FF127" s="49"/>
      <c r="FG127" s="49"/>
      <c r="FH127" s="49"/>
      <c r="FI127" s="49"/>
      <c r="FJ127" s="49"/>
      <c r="FK127" s="49"/>
      <c r="FL127" s="49"/>
      <c r="FM127" s="49"/>
      <c r="FN127" s="49"/>
      <c r="FO127" s="49"/>
      <c r="FP127" s="49"/>
      <c r="FQ127" s="49"/>
      <c r="FR127" s="49"/>
      <c r="FS127" s="49"/>
      <c r="FT127" s="49"/>
      <c r="FU127" s="49"/>
      <c r="FV127" s="49"/>
      <c r="FW127" s="49"/>
      <c r="FX127" t="s">
        <v>165</v>
      </c>
    </row>
    <row r="128" spans="1:180" x14ac:dyDescent="0.25">
      <c r="A128" t="s">
        <v>165</v>
      </c>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c r="AL128" s="49"/>
      <c r="AM128" s="49"/>
      <c r="AN128" s="49"/>
      <c r="AO128" s="49"/>
      <c r="AP128" s="49"/>
      <c r="AQ128" s="49"/>
      <c r="AR128" s="49"/>
      <c r="AS128" s="49"/>
      <c r="AT128" s="49"/>
      <c r="AU128" s="49"/>
      <c r="AV128" s="49"/>
      <c r="AW128" s="49"/>
      <c r="AX128" s="49"/>
      <c r="AY128" s="49"/>
      <c r="AZ128" s="49"/>
      <c r="BA128" s="49"/>
      <c r="BB128" s="49"/>
      <c r="BC128" s="49"/>
      <c r="BD128" s="49"/>
      <c r="BE128" s="49"/>
      <c r="BF128" s="49"/>
      <c r="BG128" s="49"/>
      <c r="BH128" s="49"/>
      <c r="BI128" s="49"/>
      <c r="BJ128" s="49"/>
      <c r="BK128" s="49"/>
      <c r="BL128" s="49"/>
      <c r="BM128" s="49"/>
      <c r="BN128" s="49"/>
      <c r="BO128" s="49"/>
      <c r="BP128" s="49"/>
      <c r="BQ128" s="49"/>
      <c r="BR128" s="49"/>
      <c r="BS128" s="49"/>
      <c r="BT128" s="49"/>
      <c r="BU128" s="49"/>
      <c r="BV128" s="49"/>
      <c r="BW128" s="49"/>
      <c r="BX128" s="49"/>
      <c r="BY128" s="49"/>
      <c r="BZ128" s="49"/>
      <c r="CA128" s="49"/>
      <c r="CB128" s="49"/>
      <c r="CC128" s="49"/>
      <c r="CD128" s="49"/>
      <c r="CE128" s="49"/>
      <c r="CF128" s="49"/>
      <c r="CG128" s="49"/>
      <c r="CH128" s="49"/>
      <c r="CI128" s="49"/>
      <c r="CJ128" s="49"/>
      <c r="CK128" s="49"/>
      <c r="CL128" s="49"/>
      <c r="CM128" s="49"/>
      <c r="CN128" s="49"/>
      <c r="CO128" s="49"/>
      <c r="CP128" s="49"/>
      <c r="CQ128" s="49"/>
      <c r="CR128" s="49"/>
      <c r="CS128" s="49"/>
      <c r="CT128" s="49"/>
      <c r="CU128" s="49"/>
      <c r="CV128" s="49"/>
      <c r="CW128" s="49"/>
      <c r="CX128" s="49"/>
      <c r="CY128" s="49"/>
      <c r="CZ128" s="49"/>
      <c r="DA128" s="49"/>
      <c r="DB128" s="49"/>
      <c r="DC128" s="49"/>
      <c r="DD128" s="49"/>
      <c r="DE128" s="49"/>
      <c r="DF128" s="49"/>
      <c r="DG128" s="49"/>
      <c r="DH128" s="49"/>
      <c r="DI128" s="49"/>
      <c r="DJ128" s="49"/>
      <c r="DK128" s="49"/>
      <c r="DL128" s="49"/>
      <c r="DM128" s="49"/>
      <c r="DN128" s="49"/>
      <c r="DO128" s="49"/>
      <c r="DP128" s="49"/>
      <c r="DQ128" s="49"/>
      <c r="DR128" s="49"/>
      <c r="DS128" s="49"/>
      <c r="DT128" s="49"/>
      <c r="DU128" s="49"/>
      <c r="DV128" s="49"/>
      <c r="DW128" s="49"/>
      <c r="DX128" s="49"/>
      <c r="DY128" s="49"/>
      <c r="DZ128" s="49"/>
      <c r="EA128" s="49"/>
      <c r="EB128" s="49"/>
      <c r="EC128" s="49"/>
      <c r="ED128" s="49"/>
      <c r="EE128" s="49"/>
      <c r="EF128" s="49"/>
      <c r="EG128" s="49"/>
      <c r="EH128" s="49"/>
      <c r="EI128" s="49"/>
      <c r="EJ128" s="49"/>
      <c r="EK128" s="49"/>
      <c r="EL128" s="49"/>
      <c r="EM128" s="49"/>
      <c r="EN128" s="49"/>
      <c r="EO128" s="49"/>
      <c r="EP128" s="49"/>
      <c r="EQ128" s="49"/>
      <c r="ER128" s="49"/>
      <c r="ES128" s="49"/>
      <c r="ET128" s="49"/>
      <c r="EU128" s="49"/>
      <c r="EV128" s="49"/>
      <c r="EW128" s="49"/>
      <c r="EX128" s="49"/>
      <c r="EY128" s="49"/>
      <c r="EZ128" s="49"/>
      <c r="FA128" s="49"/>
      <c r="FB128" s="49"/>
      <c r="FC128" s="49"/>
      <c r="FD128" s="49"/>
      <c r="FE128" s="49"/>
      <c r="FF128" s="49"/>
      <c r="FG128" s="49"/>
      <c r="FH128" s="49"/>
      <c r="FI128" s="49"/>
      <c r="FJ128" s="49"/>
      <c r="FK128" s="49"/>
      <c r="FL128" s="49"/>
      <c r="FM128" s="49"/>
      <c r="FN128" s="49"/>
      <c r="FO128" s="49"/>
      <c r="FP128" s="49"/>
      <c r="FQ128" s="49"/>
      <c r="FR128" s="49"/>
      <c r="FS128" s="49"/>
      <c r="FT128" s="49"/>
      <c r="FU128" s="49"/>
      <c r="FV128" s="49"/>
      <c r="FW128" s="49"/>
      <c r="FX128" t="s">
        <v>165</v>
      </c>
    </row>
    <row r="129" spans="1:180" x14ac:dyDescent="0.25">
      <c r="A129" t="s">
        <v>165</v>
      </c>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c r="AL129" s="49"/>
      <c r="AM129" s="49"/>
      <c r="AN129" s="49"/>
      <c r="AO129" s="49"/>
      <c r="AP129" s="49"/>
      <c r="AQ129" s="49"/>
      <c r="AR129" s="49"/>
      <c r="AS129" s="49"/>
      <c r="AT129" s="49"/>
      <c r="AU129" s="49"/>
      <c r="AV129" s="49"/>
      <c r="AW129" s="49"/>
      <c r="AX129" s="49"/>
      <c r="AY129" s="49"/>
      <c r="AZ129" s="49"/>
      <c r="BA129" s="49"/>
      <c r="BB129" s="49"/>
      <c r="BC129" s="49"/>
      <c r="BD129" s="49"/>
      <c r="BE129" s="49"/>
      <c r="BF129" s="49"/>
      <c r="BG129" s="49"/>
      <c r="BH129" s="49"/>
      <c r="BI129" s="49"/>
      <c r="BJ129" s="49"/>
      <c r="BK129" s="49"/>
      <c r="BL129" s="49"/>
      <c r="BM129" s="49"/>
      <c r="BN129" s="49"/>
      <c r="BO129" s="49"/>
      <c r="BP129" s="49"/>
      <c r="BQ129" s="49"/>
      <c r="BR129" s="49"/>
      <c r="BS129" s="49"/>
      <c r="BT129" s="49"/>
      <c r="BU129" s="49"/>
      <c r="BV129" s="49"/>
      <c r="BW129" s="49"/>
      <c r="BX129" s="49"/>
      <c r="BY129" s="49"/>
      <c r="BZ129" s="49"/>
      <c r="CA129" s="49"/>
      <c r="CB129" s="49"/>
      <c r="CC129" s="49"/>
      <c r="CD129" s="49"/>
      <c r="CE129" s="49"/>
      <c r="CF129" s="49"/>
      <c r="CG129" s="49"/>
      <c r="CH129" s="49"/>
      <c r="CI129" s="49"/>
      <c r="CJ129" s="49"/>
      <c r="CK129" s="49"/>
      <c r="CL129" s="49"/>
      <c r="CM129" s="49"/>
      <c r="CN129" s="49"/>
      <c r="CO129" s="49"/>
      <c r="CP129" s="49"/>
      <c r="CQ129" s="49"/>
      <c r="CR129" s="49"/>
      <c r="CS129" s="49"/>
      <c r="CT129" s="49"/>
      <c r="CU129" s="49"/>
      <c r="CV129" s="49"/>
      <c r="CW129" s="49"/>
      <c r="CX129" s="49"/>
      <c r="CY129" s="49"/>
      <c r="CZ129" s="49"/>
      <c r="DA129" s="49"/>
      <c r="DB129" s="49"/>
      <c r="DC129" s="49"/>
      <c r="DD129" s="49"/>
      <c r="DE129" s="49"/>
      <c r="DF129" s="49"/>
      <c r="DG129" s="49"/>
      <c r="DH129" s="49"/>
      <c r="DI129" s="49"/>
      <c r="DJ129" s="49"/>
      <c r="DK129" s="49"/>
      <c r="DL129" s="49"/>
      <c r="DM129" s="49"/>
      <c r="DN129" s="49"/>
      <c r="DO129" s="49"/>
      <c r="DP129" s="49"/>
      <c r="DQ129" s="49"/>
      <c r="DR129" s="49"/>
      <c r="DS129" s="49"/>
      <c r="DT129" s="49"/>
      <c r="DU129" s="49"/>
      <c r="DV129" s="49"/>
      <c r="DW129" s="49"/>
      <c r="DX129" s="49"/>
      <c r="DY129" s="49"/>
      <c r="DZ129" s="49"/>
      <c r="EA129" s="49"/>
      <c r="EB129" s="49"/>
      <c r="EC129" s="49"/>
      <c r="ED129" s="49"/>
      <c r="EE129" s="49"/>
      <c r="EF129" s="49"/>
      <c r="EG129" s="49"/>
      <c r="EH129" s="49"/>
      <c r="EI129" s="49"/>
      <c r="EJ129" s="49"/>
      <c r="EK129" s="49"/>
      <c r="EL129" s="49"/>
      <c r="EM129" s="49"/>
      <c r="EN129" s="49"/>
      <c r="EO129" s="49"/>
      <c r="EP129" s="49"/>
      <c r="EQ129" s="49"/>
      <c r="ER129" s="49"/>
      <c r="ES129" s="49"/>
      <c r="ET129" s="49"/>
      <c r="EU129" s="49"/>
      <c r="EV129" s="49"/>
      <c r="EW129" s="49"/>
      <c r="EX129" s="49"/>
      <c r="EY129" s="49"/>
      <c r="EZ129" s="49"/>
      <c r="FA129" s="49"/>
      <c r="FB129" s="49"/>
      <c r="FC129" s="49"/>
      <c r="FD129" s="49"/>
      <c r="FE129" s="49"/>
      <c r="FF129" s="49"/>
      <c r="FG129" s="49"/>
      <c r="FH129" s="49"/>
      <c r="FI129" s="49"/>
      <c r="FJ129" s="49"/>
      <c r="FK129" s="49"/>
      <c r="FL129" s="49"/>
      <c r="FM129" s="49"/>
      <c r="FN129" s="49"/>
      <c r="FO129" s="49"/>
      <c r="FP129" s="49"/>
      <c r="FQ129" s="49"/>
      <c r="FR129" s="49"/>
      <c r="FS129" s="49"/>
      <c r="FT129" s="49"/>
      <c r="FU129" s="49"/>
      <c r="FV129" s="49"/>
      <c r="FW129" s="49"/>
      <c r="FX129" t="s">
        <v>165</v>
      </c>
    </row>
    <row r="130" spans="1:180" x14ac:dyDescent="0.25">
      <c r="A130" t="s">
        <v>165</v>
      </c>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c r="AL130" s="49"/>
      <c r="AM130" s="49"/>
      <c r="AN130" s="49"/>
      <c r="AO130" s="49"/>
      <c r="AP130" s="49"/>
      <c r="AQ130" s="49"/>
      <c r="AR130" s="49"/>
      <c r="AS130" s="49"/>
      <c r="AT130" s="49"/>
      <c r="AU130" s="49"/>
      <c r="AV130" s="49"/>
      <c r="AW130" s="49"/>
      <c r="AX130" s="49"/>
      <c r="AY130" s="49"/>
      <c r="AZ130" s="49"/>
      <c r="BA130" s="49"/>
      <c r="BB130" s="49"/>
      <c r="BC130" s="49"/>
      <c r="BD130" s="49"/>
      <c r="BE130" s="49"/>
      <c r="BF130" s="49"/>
      <c r="BG130" s="49"/>
      <c r="BH130" s="49"/>
      <c r="BI130" s="49"/>
      <c r="BJ130" s="49"/>
      <c r="BK130" s="49"/>
      <c r="BL130" s="49"/>
      <c r="BM130" s="49"/>
      <c r="BN130" s="49"/>
      <c r="BO130" s="49"/>
      <c r="BP130" s="49"/>
      <c r="BQ130" s="49"/>
      <c r="BR130" s="49"/>
      <c r="BS130" s="49"/>
      <c r="BT130" s="49"/>
      <c r="BU130" s="49"/>
      <c r="BV130" s="49"/>
      <c r="BW130" s="49"/>
      <c r="BX130" s="49"/>
      <c r="BY130" s="49"/>
      <c r="BZ130" s="49"/>
      <c r="CA130" s="49"/>
      <c r="CB130" s="49"/>
      <c r="CC130" s="49"/>
      <c r="CD130" s="49"/>
      <c r="CE130" s="49"/>
      <c r="CF130" s="49"/>
      <c r="CG130" s="49"/>
      <c r="CH130" s="49"/>
      <c r="CI130" s="49"/>
      <c r="CJ130" s="49"/>
      <c r="CK130" s="49"/>
      <c r="CL130" s="49"/>
      <c r="CM130" s="49"/>
      <c r="CN130" s="49"/>
      <c r="CO130" s="49"/>
      <c r="CP130" s="49"/>
      <c r="CQ130" s="49"/>
      <c r="CR130" s="49"/>
      <c r="CS130" s="49"/>
      <c r="CT130" s="49"/>
      <c r="CU130" s="49"/>
      <c r="CV130" s="49"/>
      <c r="CW130" s="49"/>
      <c r="CX130" s="49"/>
      <c r="CY130" s="49"/>
      <c r="CZ130" s="49"/>
      <c r="DA130" s="49"/>
      <c r="DB130" s="49"/>
      <c r="DC130" s="49"/>
      <c r="DD130" s="49"/>
      <c r="DE130" s="49"/>
      <c r="DF130" s="49"/>
      <c r="DG130" s="49"/>
      <c r="DH130" s="49"/>
      <c r="DI130" s="49"/>
      <c r="DJ130" s="49"/>
      <c r="DK130" s="49"/>
      <c r="DL130" s="49"/>
      <c r="DM130" s="49"/>
      <c r="DN130" s="49"/>
      <c r="DO130" s="49"/>
      <c r="DP130" s="49"/>
      <c r="DQ130" s="49"/>
      <c r="DR130" s="49"/>
      <c r="DS130" s="49"/>
      <c r="DT130" s="49"/>
      <c r="DU130" s="49"/>
      <c r="DV130" s="49"/>
      <c r="DW130" s="49"/>
      <c r="DX130" s="49"/>
      <c r="DY130" s="49"/>
      <c r="DZ130" s="49"/>
      <c r="EA130" s="49"/>
      <c r="EB130" s="49"/>
      <c r="EC130" s="49"/>
      <c r="ED130" s="49"/>
      <c r="EE130" s="49"/>
      <c r="EF130" s="49"/>
      <c r="EG130" s="49"/>
      <c r="EH130" s="49"/>
      <c r="EI130" s="49"/>
      <c r="EJ130" s="49"/>
      <c r="EK130" s="49"/>
      <c r="EL130" s="49"/>
      <c r="EM130" s="49"/>
      <c r="EN130" s="49"/>
      <c r="EO130" s="49"/>
      <c r="EP130" s="49"/>
      <c r="EQ130" s="49"/>
      <c r="ER130" s="49"/>
      <c r="ES130" s="49"/>
      <c r="ET130" s="49"/>
      <c r="EU130" s="49"/>
      <c r="EV130" s="49"/>
      <c r="EW130" s="49"/>
      <c r="EX130" s="49"/>
      <c r="EY130" s="49"/>
      <c r="EZ130" s="49"/>
      <c r="FA130" s="49"/>
      <c r="FB130" s="49"/>
      <c r="FC130" s="49"/>
      <c r="FD130" s="49"/>
      <c r="FE130" s="49"/>
      <c r="FF130" s="49"/>
      <c r="FG130" s="49"/>
      <c r="FH130" s="49"/>
      <c r="FI130" s="49"/>
      <c r="FJ130" s="49"/>
      <c r="FK130" s="49"/>
      <c r="FL130" s="49"/>
      <c r="FM130" s="49"/>
      <c r="FN130" s="49"/>
      <c r="FO130" s="49"/>
      <c r="FP130" s="49"/>
      <c r="FQ130" s="49"/>
      <c r="FR130" s="49"/>
      <c r="FS130" s="49"/>
      <c r="FT130" s="49"/>
      <c r="FU130" s="49"/>
      <c r="FV130" s="49"/>
      <c r="FW130" s="49"/>
      <c r="FX130" t="s">
        <v>165</v>
      </c>
    </row>
    <row r="131" spans="1:180" x14ac:dyDescent="0.25">
      <c r="A131" t="s">
        <v>165</v>
      </c>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c r="AL131" s="49"/>
      <c r="AM131" s="49"/>
      <c r="AN131" s="49"/>
      <c r="AO131" s="49"/>
      <c r="AP131" s="49"/>
      <c r="AQ131" s="49"/>
      <c r="AR131" s="49"/>
      <c r="AS131" s="49"/>
      <c r="AT131" s="49"/>
      <c r="AU131" s="49"/>
      <c r="AV131" s="49"/>
      <c r="AW131" s="49"/>
      <c r="AX131" s="49"/>
      <c r="AY131" s="49"/>
      <c r="AZ131" s="49"/>
      <c r="BA131" s="49"/>
      <c r="BB131" s="49"/>
      <c r="BC131" s="49"/>
      <c r="BD131" s="49"/>
      <c r="BE131" s="49"/>
      <c r="BF131" s="49"/>
      <c r="BG131" s="49"/>
      <c r="BH131" s="49"/>
      <c r="BI131" s="49"/>
      <c r="BJ131" s="49"/>
      <c r="BK131" s="49"/>
      <c r="BL131" s="49"/>
      <c r="BM131" s="49"/>
      <c r="BN131" s="49"/>
      <c r="BO131" s="49"/>
      <c r="BP131" s="49"/>
      <c r="BQ131" s="49"/>
      <c r="BR131" s="49"/>
      <c r="BS131" s="49"/>
      <c r="BT131" s="49"/>
      <c r="BU131" s="49"/>
      <c r="BV131" s="49"/>
      <c r="BW131" s="49"/>
      <c r="BX131" s="49"/>
      <c r="BY131" s="49"/>
      <c r="BZ131" s="49"/>
      <c r="CA131" s="49"/>
      <c r="CB131" s="49"/>
      <c r="CC131" s="49"/>
      <c r="CD131" s="49"/>
      <c r="CE131" s="49"/>
      <c r="CF131" s="49"/>
      <c r="CG131" s="49"/>
      <c r="CH131" s="49"/>
      <c r="CI131" s="49"/>
      <c r="CJ131" s="49"/>
      <c r="CK131" s="49"/>
      <c r="CL131" s="49"/>
      <c r="CM131" s="49"/>
      <c r="CN131" s="49"/>
      <c r="CO131" s="49"/>
      <c r="CP131" s="49"/>
      <c r="CQ131" s="49"/>
      <c r="CR131" s="49"/>
      <c r="CS131" s="49"/>
      <c r="CT131" s="49"/>
      <c r="CU131" s="49"/>
      <c r="CV131" s="49"/>
      <c r="CW131" s="49"/>
      <c r="CX131" s="49"/>
      <c r="CY131" s="49"/>
      <c r="CZ131" s="49"/>
      <c r="DA131" s="49"/>
      <c r="DB131" s="49"/>
      <c r="DC131" s="49"/>
      <c r="DD131" s="49"/>
      <c r="DE131" s="49"/>
      <c r="DF131" s="49"/>
      <c r="DG131" s="49"/>
      <c r="DH131" s="49"/>
      <c r="DI131" s="49"/>
      <c r="DJ131" s="49"/>
      <c r="DK131" s="49"/>
      <c r="DL131" s="49"/>
      <c r="DM131" s="49"/>
      <c r="DN131" s="49"/>
      <c r="DO131" s="49"/>
      <c r="DP131" s="49"/>
      <c r="DQ131" s="49"/>
      <c r="DR131" s="49"/>
      <c r="DS131" s="49"/>
      <c r="DT131" s="49"/>
      <c r="DU131" s="49"/>
      <c r="DV131" s="49"/>
      <c r="DW131" s="49"/>
      <c r="DX131" s="49"/>
      <c r="DY131" s="49"/>
      <c r="DZ131" s="49"/>
      <c r="EA131" s="49"/>
      <c r="EB131" s="49"/>
      <c r="EC131" s="49"/>
      <c r="ED131" s="49"/>
      <c r="EE131" s="49"/>
      <c r="EF131" s="49"/>
      <c r="EG131" s="49"/>
      <c r="EH131" s="49"/>
      <c r="EI131" s="49"/>
      <c r="EJ131" s="49"/>
      <c r="EK131" s="49"/>
      <c r="EL131" s="49"/>
      <c r="EM131" s="49"/>
      <c r="EN131" s="49"/>
      <c r="EO131" s="49"/>
      <c r="EP131" s="49"/>
      <c r="EQ131" s="49"/>
      <c r="ER131" s="49"/>
      <c r="ES131" s="49"/>
      <c r="ET131" s="49"/>
      <c r="EU131" s="49"/>
      <c r="EV131" s="49"/>
      <c r="EW131" s="49"/>
      <c r="EX131" s="49"/>
      <c r="EY131" s="49"/>
      <c r="EZ131" s="49"/>
      <c r="FA131" s="49"/>
      <c r="FB131" s="49"/>
      <c r="FC131" s="49"/>
      <c r="FD131" s="49"/>
      <c r="FE131" s="49"/>
      <c r="FF131" s="49"/>
      <c r="FG131" s="49"/>
      <c r="FH131" s="49"/>
      <c r="FI131" s="49"/>
      <c r="FJ131" s="49"/>
      <c r="FK131" s="49"/>
      <c r="FL131" s="49"/>
      <c r="FM131" s="49"/>
      <c r="FN131" s="49"/>
      <c r="FO131" s="49"/>
      <c r="FP131" s="49"/>
      <c r="FQ131" s="49"/>
      <c r="FR131" s="49"/>
      <c r="FS131" s="49"/>
      <c r="FT131" s="49"/>
      <c r="FU131" s="49"/>
      <c r="FV131" s="49"/>
      <c r="FW131" s="49"/>
      <c r="FX131" t="s">
        <v>165</v>
      </c>
    </row>
    <row r="132" spans="1:180" x14ac:dyDescent="0.25">
      <c r="A132" t="s">
        <v>165</v>
      </c>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c r="AL132" s="49"/>
      <c r="AM132" s="49"/>
      <c r="AN132" s="49"/>
      <c r="AO132" s="49"/>
      <c r="AP132" s="49"/>
      <c r="AQ132" s="49"/>
      <c r="AR132" s="49"/>
      <c r="AS132" s="49"/>
      <c r="AT132" s="49"/>
      <c r="AU132" s="49"/>
      <c r="AV132" s="49"/>
      <c r="AW132" s="49"/>
      <c r="AX132" s="49"/>
      <c r="AY132" s="49"/>
      <c r="AZ132" s="49"/>
      <c r="BA132" s="49"/>
      <c r="BB132" s="49"/>
      <c r="BC132" s="49"/>
      <c r="BD132" s="49"/>
      <c r="BE132" s="49"/>
      <c r="BF132" s="49"/>
      <c r="BG132" s="49"/>
      <c r="BH132" s="49"/>
      <c r="BI132" s="49"/>
      <c r="BJ132" s="49"/>
      <c r="BK132" s="49"/>
      <c r="BL132" s="49"/>
      <c r="BM132" s="49"/>
      <c r="BN132" s="49"/>
      <c r="BO132" s="49"/>
      <c r="BP132" s="49"/>
      <c r="BQ132" s="49"/>
      <c r="BR132" s="49"/>
      <c r="BS132" s="49"/>
      <c r="BT132" s="49"/>
      <c r="BU132" s="49"/>
      <c r="BV132" s="49"/>
      <c r="BW132" s="49"/>
      <c r="BX132" s="49"/>
      <c r="BY132" s="49"/>
      <c r="BZ132" s="49"/>
      <c r="CA132" s="49"/>
      <c r="CB132" s="49"/>
      <c r="CC132" s="49"/>
      <c r="CD132" s="49"/>
      <c r="CE132" s="49"/>
      <c r="CF132" s="49"/>
      <c r="CG132" s="49"/>
      <c r="CH132" s="49"/>
      <c r="CI132" s="49"/>
      <c r="CJ132" s="49"/>
      <c r="CK132" s="49"/>
      <c r="CL132" s="49"/>
      <c r="CM132" s="49"/>
      <c r="CN132" s="49"/>
      <c r="CO132" s="49"/>
      <c r="CP132" s="49"/>
      <c r="CQ132" s="49"/>
      <c r="CR132" s="49"/>
      <c r="CS132" s="49"/>
      <c r="CT132" s="49"/>
      <c r="CU132" s="49"/>
      <c r="CV132" s="49"/>
      <c r="CW132" s="49"/>
      <c r="CX132" s="49"/>
      <c r="CY132" s="49"/>
      <c r="CZ132" s="49"/>
      <c r="DA132" s="49"/>
      <c r="DB132" s="49"/>
      <c r="DC132" s="49"/>
      <c r="DD132" s="49"/>
      <c r="DE132" s="49"/>
      <c r="DF132" s="49"/>
      <c r="DG132" s="49"/>
      <c r="DH132" s="49"/>
      <c r="DI132" s="49"/>
      <c r="DJ132" s="49"/>
      <c r="DK132" s="49"/>
      <c r="DL132" s="49"/>
      <c r="DM132" s="49"/>
      <c r="DN132" s="49"/>
      <c r="DO132" s="49"/>
      <c r="DP132" s="49"/>
      <c r="DQ132" s="49"/>
      <c r="DR132" s="49"/>
      <c r="DS132" s="49"/>
      <c r="DT132" s="49"/>
      <c r="DU132" s="49"/>
      <c r="DV132" s="49"/>
      <c r="DW132" s="49"/>
      <c r="DX132" s="49"/>
      <c r="DY132" s="49"/>
      <c r="DZ132" s="49"/>
      <c r="EA132" s="49"/>
      <c r="EB132" s="49"/>
      <c r="EC132" s="49"/>
      <c r="ED132" s="49"/>
      <c r="EE132" s="49"/>
      <c r="EF132" s="49"/>
      <c r="EG132" s="49"/>
      <c r="EH132" s="49"/>
      <c r="EI132" s="49"/>
      <c r="EJ132" s="49"/>
      <c r="EK132" s="49"/>
      <c r="EL132" s="49"/>
      <c r="EM132" s="49"/>
      <c r="EN132" s="49"/>
      <c r="EO132" s="49"/>
      <c r="EP132" s="49"/>
      <c r="EQ132" s="49"/>
      <c r="ER132" s="49"/>
      <c r="ES132" s="49"/>
      <c r="ET132" s="49"/>
      <c r="EU132" s="49"/>
      <c r="EV132" s="49"/>
      <c r="EW132" s="49"/>
      <c r="EX132" s="49"/>
      <c r="EY132" s="49"/>
      <c r="EZ132" s="49"/>
      <c r="FA132" s="49"/>
      <c r="FB132" s="49"/>
      <c r="FC132" s="49"/>
      <c r="FD132" s="49"/>
      <c r="FE132" s="49"/>
      <c r="FF132" s="49"/>
      <c r="FG132" s="49"/>
      <c r="FH132" s="49"/>
      <c r="FI132" s="49"/>
      <c r="FJ132" s="49"/>
      <c r="FK132" s="49"/>
      <c r="FL132" s="49"/>
      <c r="FM132" s="49"/>
      <c r="FN132" s="49"/>
      <c r="FO132" s="49"/>
      <c r="FP132" s="49"/>
      <c r="FQ132" s="49"/>
      <c r="FR132" s="49"/>
      <c r="FS132" s="49"/>
      <c r="FT132" s="49"/>
      <c r="FU132" s="49"/>
      <c r="FV132" s="49"/>
      <c r="FW132" s="49"/>
      <c r="FX132" t="s">
        <v>165</v>
      </c>
    </row>
    <row r="133" spans="1:180" x14ac:dyDescent="0.25">
      <c r="A133" t="s">
        <v>165</v>
      </c>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c r="AL133" s="49"/>
      <c r="AM133" s="49"/>
      <c r="AN133" s="49"/>
      <c r="AO133" s="49"/>
      <c r="AP133" s="49"/>
      <c r="AQ133" s="49"/>
      <c r="AR133" s="49"/>
      <c r="AS133" s="49"/>
      <c r="AT133" s="49"/>
      <c r="AU133" s="49"/>
      <c r="AV133" s="49"/>
      <c r="AW133" s="49"/>
      <c r="AX133" s="49"/>
      <c r="AY133" s="49"/>
      <c r="AZ133" s="49"/>
      <c r="BA133" s="49"/>
      <c r="BB133" s="49"/>
      <c r="BC133" s="49"/>
      <c r="BD133" s="49"/>
      <c r="BE133" s="49"/>
      <c r="BF133" s="49"/>
      <c r="BG133" s="49"/>
      <c r="BH133" s="49"/>
      <c r="BI133" s="49"/>
      <c r="BJ133" s="49"/>
      <c r="BK133" s="49"/>
      <c r="BL133" s="49"/>
      <c r="BM133" s="49"/>
      <c r="BN133" s="49"/>
      <c r="BO133" s="49"/>
      <c r="BP133" s="49"/>
      <c r="BQ133" s="49"/>
      <c r="BR133" s="49"/>
      <c r="BS133" s="49"/>
      <c r="BT133" s="49"/>
      <c r="BU133" s="49"/>
      <c r="BV133" s="49"/>
      <c r="BW133" s="49"/>
      <c r="BX133" s="49"/>
      <c r="BY133" s="49"/>
      <c r="BZ133" s="49"/>
      <c r="CA133" s="49"/>
      <c r="CB133" s="49"/>
      <c r="CC133" s="49"/>
      <c r="CD133" s="49"/>
      <c r="CE133" s="49"/>
      <c r="CF133" s="49"/>
      <c r="CG133" s="49"/>
      <c r="CH133" s="49"/>
      <c r="CI133" s="49"/>
      <c r="CJ133" s="49"/>
      <c r="CK133" s="49"/>
      <c r="CL133" s="49"/>
      <c r="CM133" s="49"/>
      <c r="CN133" s="49"/>
      <c r="CO133" s="49"/>
      <c r="CP133" s="49"/>
      <c r="CQ133" s="49"/>
      <c r="CR133" s="49"/>
      <c r="CS133" s="49"/>
      <c r="CT133" s="49"/>
      <c r="CU133" s="49"/>
      <c r="CV133" s="49"/>
      <c r="CW133" s="49"/>
      <c r="CX133" s="49"/>
      <c r="CY133" s="49"/>
      <c r="CZ133" s="49"/>
      <c r="DA133" s="49"/>
      <c r="DB133" s="49"/>
      <c r="DC133" s="49"/>
      <c r="DD133" s="49"/>
      <c r="DE133" s="49"/>
      <c r="DF133" s="49"/>
      <c r="DG133" s="49"/>
      <c r="DH133" s="49"/>
      <c r="DI133" s="49"/>
      <c r="DJ133" s="49"/>
      <c r="DK133" s="49"/>
      <c r="DL133" s="49"/>
      <c r="DM133" s="49"/>
      <c r="DN133" s="49"/>
      <c r="DO133" s="49"/>
      <c r="DP133" s="49"/>
      <c r="DQ133" s="49"/>
      <c r="DR133" s="49"/>
      <c r="DS133" s="49"/>
      <c r="DT133" s="49"/>
      <c r="DU133" s="49"/>
      <c r="DV133" s="49"/>
      <c r="DW133" s="49"/>
      <c r="DX133" s="49"/>
      <c r="DY133" s="49"/>
      <c r="DZ133" s="49"/>
      <c r="EA133" s="49"/>
      <c r="EB133" s="49"/>
      <c r="EC133" s="49"/>
      <c r="ED133" s="49"/>
      <c r="EE133" s="49"/>
      <c r="EF133" s="49"/>
      <c r="EG133" s="49"/>
      <c r="EH133" s="49"/>
      <c r="EI133" s="49"/>
      <c r="EJ133" s="49"/>
      <c r="EK133" s="49"/>
      <c r="EL133" s="49"/>
      <c r="EM133" s="49"/>
      <c r="EN133" s="49"/>
      <c r="EO133" s="49"/>
      <c r="EP133" s="49"/>
      <c r="EQ133" s="49"/>
      <c r="ER133" s="49"/>
      <c r="ES133" s="49"/>
      <c r="ET133" s="49"/>
      <c r="EU133" s="49"/>
      <c r="EV133" s="49"/>
      <c r="EW133" s="49"/>
      <c r="EX133" s="49"/>
      <c r="EY133" s="49"/>
      <c r="EZ133" s="49"/>
      <c r="FA133" s="49"/>
      <c r="FB133" s="49"/>
      <c r="FC133" s="49"/>
      <c r="FD133" s="49"/>
      <c r="FE133" s="49"/>
      <c r="FF133" s="49"/>
      <c r="FG133" s="49"/>
      <c r="FH133" s="49"/>
      <c r="FI133" s="49"/>
      <c r="FJ133" s="49"/>
      <c r="FK133" s="49"/>
      <c r="FL133" s="49"/>
      <c r="FM133" s="49"/>
      <c r="FN133" s="49"/>
      <c r="FO133" s="49"/>
      <c r="FP133" s="49"/>
      <c r="FQ133" s="49"/>
      <c r="FR133" s="49"/>
      <c r="FS133" s="49"/>
      <c r="FT133" s="49"/>
      <c r="FU133" s="49"/>
      <c r="FV133" s="49"/>
      <c r="FW133" s="49"/>
      <c r="FX133" t="s">
        <v>165</v>
      </c>
    </row>
    <row r="134" spans="1:180" x14ac:dyDescent="0.25">
      <c r="A134" t="s">
        <v>165</v>
      </c>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c r="AL134" s="49"/>
      <c r="AM134" s="49"/>
      <c r="AN134" s="49"/>
      <c r="AO134" s="49"/>
      <c r="AP134" s="49"/>
      <c r="AQ134" s="49"/>
      <c r="AR134" s="49"/>
      <c r="AS134" s="49"/>
      <c r="AT134" s="49"/>
      <c r="AU134" s="49"/>
      <c r="AV134" s="49"/>
      <c r="AW134" s="49"/>
      <c r="AX134" s="49"/>
      <c r="AY134" s="49"/>
      <c r="AZ134" s="49"/>
      <c r="BA134" s="49"/>
      <c r="BB134" s="49"/>
      <c r="BC134" s="49"/>
      <c r="BD134" s="49"/>
      <c r="BE134" s="49"/>
      <c r="BF134" s="49"/>
      <c r="BG134" s="49"/>
      <c r="BH134" s="49"/>
      <c r="BI134" s="49"/>
      <c r="BJ134" s="49"/>
      <c r="BK134" s="49"/>
      <c r="BL134" s="49"/>
      <c r="BM134" s="49"/>
      <c r="BN134" s="49"/>
      <c r="BO134" s="49"/>
      <c r="BP134" s="49"/>
      <c r="BQ134" s="49"/>
      <c r="BR134" s="49"/>
      <c r="BS134" s="49"/>
      <c r="BT134" s="49"/>
      <c r="BU134" s="49"/>
      <c r="BV134" s="49"/>
      <c r="BW134" s="49"/>
      <c r="BX134" s="49"/>
      <c r="BY134" s="49"/>
      <c r="BZ134" s="49"/>
      <c r="CA134" s="49"/>
      <c r="CB134" s="49"/>
      <c r="CC134" s="49"/>
      <c r="CD134" s="49"/>
      <c r="CE134" s="49"/>
      <c r="CF134" s="49"/>
      <c r="CG134" s="49"/>
      <c r="CH134" s="49"/>
      <c r="CI134" s="49"/>
      <c r="CJ134" s="49"/>
      <c r="CK134" s="49"/>
      <c r="CL134" s="49"/>
      <c r="CM134" s="49"/>
      <c r="CN134" s="49"/>
      <c r="CO134" s="49"/>
      <c r="CP134" s="49"/>
      <c r="CQ134" s="49"/>
      <c r="CR134" s="49"/>
      <c r="CS134" s="49"/>
      <c r="CT134" s="49"/>
      <c r="CU134" s="49"/>
      <c r="CV134" s="49"/>
      <c r="CW134" s="49"/>
      <c r="CX134" s="49"/>
      <c r="CY134" s="49"/>
      <c r="CZ134" s="49"/>
      <c r="DA134" s="49"/>
      <c r="DB134" s="49"/>
      <c r="DC134" s="49"/>
      <c r="DD134" s="49"/>
      <c r="DE134" s="49"/>
      <c r="DF134" s="49"/>
      <c r="DG134" s="49"/>
      <c r="DH134" s="49"/>
      <c r="DI134" s="49"/>
      <c r="DJ134" s="49"/>
      <c r="DK134" s="49"/>
      <c r="DL134" s="49"/>
      <c r="DM134" s="49"/>
      <c r="DN134" s="49"/>
      <c r="DO134" s="49"/>
      <c r="DP134" s="49"/>
      <c r="DQ134" s="49"/>
      <c r="DR134" s="49"/>
      <c r="DS134" s="49"/>
      <c r="DT134" s="49"/>
      <c r="DU134" s="49"/>
      <c r="DV134" s="49"/>
      <c r="DW134" s="49"/>
      <c r="DX134" s="49"/>
      <c r="DY134" s="49"/>
      <c r="DZ134" s="49"/>
      <c r="EA134" s="49"/>
      <c r="EB134" s="49"/>
      <c r="EC134" s="49"/>
      <c r="ED134" s="49"/>
      <c r="EE134" s="49"/>
      <c r="EF134" s="49"/>
      <c r="EG134" s="49"/>
      <c r="EH134" s="49"/>
      <c r="EI134" s="49"/>
      <c r="EJ134" s="49"/>
      <c r="EK134" s="49"/>
      <c r="EL134" s="49"/>
      <c r="EM134" s="49"/>
      <c r="EN134" s="49"/>
      <c r="EO134" s="49"/>
      <c r="EP134" s="49"/>
      <c r="EQ134" s="49"/>
      <c r="ER134" s="49"/>
      <c r="ES134" s="49"/>
      <c r="ET134" s="49"/>
      <c r="EU134" s="49"/>
      <c r="EV134" s="49"/>
      <c r="EW134" s="49"/>
      <c r="EX134" s="49"/>
      <c r="EY134" s="49"/>
      <c r="EZ134" s="49"/>
      <c r="FA134" s="49"/>
      <c r="FB134" s="49"/>
      <c r="FC134" s="49"/>
      <c r="FD134" s="49"/>
      <c r="FE134" s="49"/>
      <c r="FF134" s="49"/>
      <c r="FG134" s="49"/>
      <c r="FH134" s="49"/>
      <c r="FI134" s="49"/>
      <c r="FJ134" s="49"/>
      <c r="FK134" s="49"/>
      <c r="FL134" s="49"/>
      <c r="FM134" s="49"/>
      <c r="FN134" s="49"/>
      <c r="FO134" s="49"/>
      <c r="FP134" s="49"/>
      <c r="FQ134" s="49"/>
      <c r="FR134" s="49"/>
      <c r="FS134" s="49"/>
      <c r="FT134" s="49"/>
      <c r="FU134" s="49"/>
      <c r="FV134" s="49"/>
      <c r="FW134" s="49"/>
      <c r="FX134" t="s">
        <v>165</v>
      </c>
    </row>
    <row r="135" spans="1:180" x14ac:dyDescent="0.25">
      <c r="A135" t="s">
        <v>165</v>
      </c>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c r="AL135" s="49"/>
      <c r="AM135" s="49"/>
      <c r="AN135" s="49"/>
      <c r="AO135" s="49"/>
      <c r="AP135" s="49"/>
      <c r="AQ135" s="49"/>
      <c r="AR135" s="49"/>
      <c r="AS135" s="49"/>
      <c r="AT135" s="49"/>
      <c r="AU135" s="49"/>
      <c r="AV135" s="49"/>
      <c r="AW135" s="49"/>
      <c r="AX135" s="49"/>
      <c r="AY135" s="49"/>
      <c r="AZ135" s="49"/>
      <c r="BA135" s="49"/>
      <c r="BB135" s="49"/>
      <c r="BC135" s="49"/>
      <c r="BD135" s="49"/>
      <c r="BE135" s="49"/>
      <c r="BF135" s="49"/>
      <c r="BG135" s="49"/>
      <c r="BH135" s="49"/>
      <c r="BI135" s="49"/>
      <c r="BJ135" s="49"/>
      <c r="BK135" s="49"/>
      <c r="BL135" s="49"/>
      <c r="BM135" s="49"/>
      <c r="BN135" s="49"/>
      <c r="BO135" s="49"/>
      <c r="BP135" s="49"/>
      <c r="BQ135" s="49"/>
      <c r="BR135" s="49"/>
      <c r="BS135" s="49"/>
      <c r="BT135" s="49"/>
      <c r="BU135" s="49"/>
      <c r="BV135" s="49"/>
      <c r="BW135" s="49"/>
      <c r="BX135" s="49"/>
      <c r="BY135" s="49"/>
      <c r="BZ135" s="49"/>
      <c r="CA135" s="49"/>
      <c r="CB135" s="49"/>
      <c r="CC135" s="49"/>
      <c r="CD135" s="49"/>
      <c r="CE135" s="49"/>
      <c r="CF135" s="49"/>
      <c r="CG135" s="49"/>
      <c r="CH135" s="49"/>
      <c r="CI135" s="49"/>
      <c r="CJ135" s="49"/>
      <c r="CK135" s="49"/>
      <c r="CL135" s="49"/>
      <c r="CM135" s="49"/>
      <c r="CN135" s="49"/>
      <c r="CO135" s="49"/>
      <c r="CP135" s="49"/>
      <c r="CQ135" s="49"/>
      <c r="CR135" s="49"/>
      <c r="CS135" s="49"/>
      <c r="CT135" s="49"/>
      <c r="CU135" s="49"/>
      <c r="CV135" s="49"/>
      <c r="CW135" s="49"/>
      <c r="CX135" s="49"/>
      <c r="CY135" s="49"/>
      <c r="CZ135" s="49"/>
      <c r="DA135" s="49"/>
      <c r="DB135" s="49"/>
      <c r="DC135" s="49"/>
      <c r="DD135" s="49"/>
      <c r="DE135" s="49"/>
      <c r="DF135" s="49"/>
      <c r="DG135" s="49"/>
      <c r="DH135" s="49"/>
      <c r="DI135" s="49"/>
      <c r="DJ135" s="49"/>
      <c r="DK135" s="49"/>
      <c r="DL135" s="49"/>
      <c r="DM135" s="49"/>
      <c r="DN135" s="49"/>
      <c r="DO135" s="49"/>
      <c r="DP135" s="49"/>
      <c r="DQ135" s="49"/>
      <c r="DR135" s="49"/>
      <c r="DS135" s="49"/>
      <c r="DT135" s="49"/>
      <c r="DU135" s="49"/>
      <c r="DV135" s="49"/>
      <c r="DW135" s="49"/>
      <c r="DX135" s="49"/>
      <c r="DY135" s="49"/>
      <c r="DZ135" s="49"/>
      <c r="EA135" s="49"/>
      <c r="EB135" s="49"/>
      <c r="EC135" s="49"/>
      <c r="ED135" s="49"/>
      <c r="EE135" s="49"/>
      <c r="EF135" s="49"/>
      <c r="EG135" s="49"/>
      <c r="EH135" s="49"/>
      <c r="EI135" s="49"/>
      <c r="EJ135" s="49"/>
      <c r="EK135" s="49"/>
      <c r="EL135" s="49"/>
      <c r="EM135" s="49"/>
      <c r="EN135" s="49"/>
      <c r="EO135" s="49"/>
      <c r="EP135" s="49"/>
      <c r="EQ135" s="49"/>
      <c r="ER135" s="49"/>
      <c r="ES135" s="49"/>
      <c r="ET135" s="49"/>
      <c r="EU135" s="49"/>
      <c r="EV135" s="49"/>
      <c r="EW135" s="49"/>
      <c r="EX135" s="49"/>
      <c r="EY135" s="49"/>
      <c r="EZ135" s="49"/>
      <c r="FA135" s="49"/>
      <c r="FB135" s="49"/>
      <c r="FC135" s="49"/>
      <c r="FD135" s="49"/>
      <c r="FE135" s="49"/>
      <c r="FF135" s="49"/>
      <c r="FG135" s="49"/>
      <c r="FH135" s="49"/>
      <c r="FI135" s="49"/>
      <c r="FJ135" s="49"/>
      <c r="FK135" s="49"/>
      <c r="FL135" s="49"/>
      <c r="FM135" s="49"/>
      <c r="FN135" s="49"/>
      <c r="FO135" s="49"/>
      <c r="FP135" s="49"/>
      <c r="FQ135" s="49"/>
      <c r="FR135" s="49"/>
      <c r="FS135" s="49"/>
      <c r="FT135" s="49"/>
      <c r="FU135" s="49"/>
      <c r="FV135" s="49"/>
      <c r="FW135" s="49"/>
      <c r="FX135" t="s">
        <v>165</v>
      </c>
    </row>
    <row r="136" spans="1:180" x14ac:dyDescent="0.25">
      <c r="A136" t="s">
        <v>165</v>
      </c>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c r="AL136" s="49"/>
      <c r="AM136" s="49"/>
      <c r="AN136" s="49"/>
      <c r="AO136" s="49"/>
      <c r="AP136" s="49"/>
      <c r="AQ136" s="49"/>
      <c r="AR136" s="49"/>
      <c r="AS136" s="49"/>
      <c r="AT136" s="49"/>
      <c r="AU136" s="49"/>
      <c r="AV136" s="49"/>
      <c r="AW136" s="49"/>
      <c r="AX136" s="49"/>
      <c r="AY136" s="49"/>
      <c r="AZ136" s="49"/>
      <c r="BA136" s="49"/>
      <c r="BB136" s="49"/>
      <c r="BC136" s="49"/>
      <c r="BD136" s="49"/>
      <c r="BE136" s="49"/>
      <c r="BF136" s="49"/>
      <c r="BG136" s="49"/>
      <c r="BH136" s="49"/>
      <c r="BI136" s="49"/>
      <c r="BJ136" s="49"/>
      <c r="BK136" s="49"/>
      <c r="BL136" s="49"/>
      <c r="BM136" s="49"/>
      <c r="BN136" s="49"/>
      <c r="BO136" s="49"/>
      <c r="BP136" s="49"/>
      <c r="BQ136" s="49"/>
      <c r="BR136" s="49"/>
      <c r="BS136" s="49"/>
      <c r="BT136" s="49"/>
      <c r="BU136" s="49"/>
      <c r="BV136" s="49"/>
      <c r="BW136" s="49"/>
      <c r="BX136" s="49"/>
      <c r="BY136" s="49"/>
      <c r="BZ136" s="49"/>
      <c r="CA136" s="49"/>
      <c r="CB136" s="49"/>
      <c r="CC136" s="49"/>
      <c r="CD136" s="49"/>
      <c r="CE136" s="49"/>
      <c r="CF136" s="49"/>
      <c r="CG136" s="49"/>
      <c r="CH136" s="49"/>
      <c r="CI136" s="49"/>
      <c r="CJ136" s="49"/>
      <c r="CK136" s="49"/>
      <c r="CL136" s="49"/>
      <c r="CM136" s="49"/>
      <c r="CN136" s="49"/>
      <c r="CO136" s="49"/>
      <c r="CP136" s="49"/>
      <c r="CQ136" s="49"/>
      <c r="CR136" s="49"/>
      <c r="CS136" s="49"/>
      <c r="CT136" s="49"/>
      <c r="CU136" s="49"/>
      <c r="CV136" s="49"/>
      <c r="CW136" s="49"/>
      <c r="CX136" s="49"/>
      <c r="CY136" s="49"/>
      <c r="CZ136" s="49"/>
      <c r="DA136" s="49"/>
      <c r="DB136" s="49"/>
      <c r="DC136" s="49"/>
      <c r="DD136" s="49"/>
      <c r="DE136" s="49"/>
      <c r="DF136" s="49"/>
      <c r="DG136" s="49"/>
      <c r="DH136" s="49"/>
      <c r="DI136" s="49"/>
      <c r="DJ136" s="49"/>
      <c r="DK136" s="49"/>
      <c r="DL136" s="49"/>
      <c r="DM136" s="49"/>
      <c r="DN136" s="49"/>
      <c r="DO136" s="49"/>
      <c r="DP136" s="49"/>
      <c r="DQ136" s="49"/>
      <c r="DR136" s="49"/>
      <c r="DS136" s="49"/>
      <c r="DT136" s="49"/>
      <c r="DU136" s="49"/>
      <c r="DV136" s="49"/>
      <c r="DW136" s="49"/>
      <c r="DX136" s="49"/>
      <c r="DY136" s="49"/>
      <c r="DZ136" s="49"/>
      <c r="EA136" s="49"/>
      <c r="EB136" s="49"/>
      <c r="EC136" s="49"/>
      <c r="ED136" s="49"/>
      <c r="EE136" s="49"/>
      <c r="EF136" s="49"/>
      <c r="EG136" s="49"/>
      <c r="EH136" s="49"/>
      <c r="EI136" s="49"/>
      <c r="EJ136" s="49"/>
      <c r="EK136" s="49"/>
      <c r="EL136" s="49"/>
      <c r="EM136" s="49"/>
      <c r="EN136" s="49"/>
      <c r="EO136" s="49"/>
      <c r="EP136" s="49"/>
      <c r="EQ136" s="49"/>
      <c r="ER136" s="49"/>
      <c r="ES136" s="49"/>
      <c r="ET136" s="49"/>
      <c r="EU136" s="49"/>
      <c r="EV136" s="49"/>
      <c r="EW136" s="49"/>
      <c r="EX136" s="49"/>
      <c r="EY136" s="49"/>
      <c r="EZ136" s="49"/>
      <c r="FA136" s="49"/>
      <c r="FB136" s="49"/>
      <c r="FC136" s="49"/>
      <c r="FD136" s="49"/>
      <c r="FE136" s="49"/>
      <c r="FF136" s="49"/>
      <c r="FG136" s="49"/>
      <c r="FH136" s="49"/>
      <c r="FI136" s="49"/>
      <c r="FJ136" s="49"/>
      <c r="FK136" s="49"/>
      <c r="FL136" s="49"/>
      <c r="FM136" s="49"/>
      <c r="FN136" s="49"/>
      <c r="FO136" s="49"/>
      <c r="FP136" s="49"/>
      <c r="FQ136" s="49"/>
      <c r="FR136" s="49"/>
      <c r="FS136" s="49"/>
      <c r="FT136" s="49"/>
      <c r="FU136" s="49"/>
      <c r="FV136" s="49"/>
      <c r="FW136" s="49"/>
      <c r="FX136" t="s">
        <v>165</v>
      </c>
    </row>
    <row r="137" spans="1:180" x14ac:dyDescent="0.25">
      <c r="A137" t="s">
        <v>165</v>
      </c>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c r="AL137" s="49"/>
      <c r="AM137" s="49"/>
      <c r="AN137" s="49"/>
      <c r="AO137" s="49"/>
      <c r="AP137" s="49"/>
      <c r="AQ137" s="49"/>
      <c r="AR137" s="49"/>
      <c r="AS137" s="49"/>
      <c r="AT137" s="49"/>
      <c r="AU137" s="49"/>
      <c r="AV137" s="49"/>
      <c r="AW137" s="49"/>
      <c r="AX137" s="49"/>
      <c r="AY137" s="49"/>
      <c r="AZ137" s="49"/>
      <c r="BA137" s="49"/>
      <c r="BB137" s="49"/>
      <c r="BC137" s="49"/>
      <c r="BD137" s="49"/>
      <c r="BE137" s="49"/>
      <c r="BF137" s="49"/>
      <c r="BG137" s="49"/>
      <c r="BH137" s="49"/>
      <c r="BI137" s="49"/>
      <c r="BJ137" s="49"/>
      <c r="BK137" s="49"/>
      <c r="BL137" s="49"/>
      <c r="BM137" s="49"/>
      <c r="BN137" s="49"/>
      <c r="BO137" s="49"/>
      <c r="BP137" s="49"/>
      <c r="BQ137" s="49"/>
      <c r="BR137" s="49"/>
      <c r="BS137" s="49"/>
      <c r="BT137" s="49"/>
      <c r="BU137" s="49"/>
      <c r="BV137" s="49"/>
      <c r="BW137" s="49"/>
      <c r="BX137" s="49"/>
      <c r="BY137" s="49"/>
      <c r="BZ137" s="49"/>
      <c r="CA137" s="49"/>
      <c r="CB137" s="49"/>
      <c r="CC137" s="49"/>
      <c r="CD137" s="49"/>
      <c r="CE137" s="49"/>
      <c r="CF137" s="49"/>
      <c r="CG137" s="49"/>
      <c r="CH137" s="49"/>
      <c r="CI137" s="49"/>
      <c r="CJ137" s="49"/>
      <c r="CK137" s="49"/>
      <c r="CL137" s="49"/>
      <c r="CM137" s="49"/>
      <c r="CN137" s="49"/>
      <c r="CO137" s="49"/>
      <c r="CP137" s="49"/>
      <c r="CQ137" s="49"/>
      <c r="CR137" s="49"/>
      <c r="CS137" s="49"/>
      <c r="CT137" s="49"/>
      <c r="CU137" s="49"/>
      <c r="CV137" s="49"/>
      <c r="CW137" s="49"/>
      <c r="CX137" s="49"/>
      <c r="CY137" s="49"/>
      <c r="CZ137" s="49"/>
      <c r="DA137" s="49"/>
      <c r="DB137" s="49"/>
      <c r="DC137" s="49"/>
      <c r="DD137" s="49"/>
      <c r="DE137" s="49"/>
      <c r="DF137" s="49"/>
      <c r="DG137" s="49"/>
      <c r="DH137" s="49"/>
      <c r="DI137" s="49"/>
      <c r="DJ137" s="49"/>
      <c r="DK137" s="49"/>
      <c r="DL137" s="49"/>
      <c r="DM137" s="49"/>
      <c r="DN137" s="49"/>
      <c r="DO137" s="49"/>
      <c r="DP137" s="49"/>
      <c r="DQ137" s="49"/>
      <c r="DR137" s="49"/>
      <c r="DS137" s="49"/>
      <c r="DT137" s="49"/>
      <c r="DU137" s="49"/>
      <c r="DV137" s="49"/>
      <c r="DW137" s="49"/>
      <c r="DX137" s="49"/>
      <c r="DY137" s="49"/>
      <c r="DZ137" s="49"/>
      <c r="EA137" s="49"/>
      <c r="EB137" s="49"/>
      <c r="EC137" s="49"/>
      <c r="ED137" s="49"/>
      <c r="EE137" s="49"/>
      <c r="EF137" s="49"/>
      <c r="EG137" s="49"/>
      <c r="EH137" s="49"/>
      <c r="EI137" s="49"/>
      <c r="EJ137" s="49"/>
      <c r="EK137" s="49"/>
      <c r="EL137" s="49"/>
      <c r="EM137" s="49"/>
      <c r="EN137" s="49"/>
      <c r="EO137" s="49"/>
      <c r="EP137" s="49"/>
      <c r="EQ137" s="49"/>
      <c r="ER137" s="49"/>
      <c r="ES137" s="49"/>
      <c r="ET137" s="49"/>
      <c r="EU137" s="49"/>
      <c r="EV137" s="49"/>
      <c r="EW137" s="49"/>
      <c r="EX137" s="49"/>
      <c r="EY137" s="49"/>
      <c r="EZ137" s="49"/>
      <c r="FA137" s="49"/>
      <c r="FB137" s="49"/>
      <c r="FC137" s="49"/>
      <c r="FD137" s="49"/>
      <c r="FE137" s="49"/>
      <c r="FF137" s="49"/>
      <c r="FG137" s="49"/>
      <c r="FH137" s="49"/>
      <c r="FI137" s="49"/>
      <c r="FJ137" s="49"/>
      <c r="FK137" s="49"/>
      <c r="FL137" s="49"/>
      <c r="FM137" s="49"/>
      <c r="FN137" s="49"/>
      <c r="FO137" s="49"/>
      <c r="FP137" s="49"/>
      <c r="FQ137" s="49"/>
      <c r="FR137" s="49"/>
      <c r="FS137" s="49"/>
      <c r="FT137" s="49"/>
      <c r="FU137" s="49"/>
      <c r="FV137" s="49"/>
      <c r="FW137" s="49"/>
      <c r="FX137" t="s">
        <v>165</v>
      </c>
    </row>
    <row r="138" spans="1:180" x14ac:dyDescent="0.25">
      <c r="A138" t="s">
        <v>165</v>
      </c>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c r="AL138" s="49"/>
      <c r="AM138" s="49"/>
      <c r="AN138" s="49"/>
      <c r="AO138" s="49"/>
      <c r="AP138" s="49"/>
      <c r="AQ138" s="49"/>
      <c r="AR138" s="49"/>
      <c r="AS138" s="49"/>
      <c r="AT138" s="49"/>
      <c r="AU138" s="49"/>
      <c r="AV138" s="49"/>
      <c r="AW138" s="49"/>
      <c r="AX138" s="49"/>
      <c r="AY138" s="49"/>
      <c r="AZ138" s="49"/>
      <c r="BA138" s="49"/>
      <c r="BB138" s="49"/>
      <c r="BC138" s="49"/>
      <c r="BD138" s="49"/>
      <c r="BE138" s="49"/>
      <c r="BF138" s="49"/>
      <c r="BG138" s="49"/>
      <c r="BH138" s="49"/>
      <c r="BI138" s="49"/>
      <c r="BJ138" s="49"/>
      <c r="BK138" s="49"/>
      <c r="BL138" s="49"/>
      <c r="BM138" s="49"/>
      <c r="BN138" s="49"/>
      <c r="BO138" s="49"/>
      <c r="BP138" s="49"/>
      <c r="BQ138" s="49"/>
      <c r="BR138" s="49"/>
      <c r="BS138" s="49"/>
      <c r="BT138" s="49"/>
      <c r="BU138" s="49"/>
      <c r="BV138" s="49"/>
      <c r="BW138" s="49"/>
      <c r="BX138" s="49"/>
      <c r="BY138" s="49"/>
      <c r="BZ138" s="49"/>
      <c r="CA138" s="49"/>
      <c r="CB138" s="49"/>
      <c r="CC138" s="49"/>
      <c r="CD138" s="49"/>
      <c r="CE138" s="49"/>
      <c r="CF138" s="49"/>
      <c r="CG138" s="49"/>
      <c r="CH138" s="49"/>
      <c r="CI138" s="49"/>
      <c r="CJ138" s="49"/>
      <c r="CK138" s="49"/>
      <c r="CL138" s="49"/>
      <c r="CM138" s="49"/>
      <c r="CN138" s="49"/>
      <c r="CO138" s="49"/>
      <c r="CP138" s="49"/>
      <c r="CQ138" s="49"/>
      <c r="CR138" s="49"/>
      <c r="CS138" s="49"/>
      <c r="CT138" s="49"/>
      <c r="CU138" s="49"/>
      <c r="CV138" s="49"/>
      <c r="CW138" s="49"/>
      <c r="CX138" s="49"/>
      <c r="CY138" s="49"/>
      <c r="CZ138" s="49"/>
      <c r="DA138" s="49"/>
      <c r="DB138" s="49"/>
      <c r="DC138" s="49"/>
      <c r="DD138" s="49"/>
      <c r="DE138" s="49"/>
      <c r="DF138" s="49"/>
      <c r="DG138" s="49"/>
      <c r="DH138" s="49"/>
      <c r="DI138" s="49"/>
      <c r="DJ138" s="49"/>
      <c r="DK138" s="49"/>
      <c r="DL138" s="49"/>
      <c r="DM138" s="49"/>
      <c r="DN138" s="49"/>
      <c r="DO138" s="49"/>
      <c r="DP138" s="49"/>
      <c r="DQ138" s="49"/>
      <c r="DR138" s="49"/>
      <c r="DS138" s="49"/>
      <c r="DT138" s="49"/>
      <c r="DU138" s="49"/>
      <c r="DV138" s="49"/>
      <c r="DW138" s="49"/>
      <c r="DX138" s="49"/>
      <c r="DY138" s="49"/>
      <c r="DZ138" s="49"/>
      <c r="EA138" s="49"/>
      <c r="EB138" s="49"/>
      <c r="EC138" s="49"/>
      <c r="ED138" s="49"/>
      <c r="EE138" s="49"/>
      <c r="EF138" s="49"/>
      <c r="EG138" s="49"/>
      <c r="EH138" s="49"/>
      <c r="EI138" s="49"/>
      <c r="EJ138" s="49"/>
      <c r="EK138" s="49"/>
      <c r="EL138" s="49"/>
      <c r="EM138" s="49"/>
      <c r="EN138" s="49"/>
      <c r="EO138" s="49"/>
      <c r="EP138" s="49"/>
      <c r="EQ138" s="49"/>
      <c r="ER138" s="49"/>
      <c r="ES138" s="49"/>
      <c r="ET138" s="49"/>
      <c r="EU138" s="49"/>
      <c r="EV138" s="49"/>
      <c r="EW138" s="49"/>
      <c r="EX138" s="49"/>
      <c r="EY138" s="49"/>
      <c r="EZ138" s="49"/>
      <c r="FA138" s="49"/>
      <c r="FB138" s="49"/>
      <c r="FC138" s="49"/>
      <c r="FD138" s="49"/>
      <c r="FE138" s="49"/>
      <c r="FF138" s="49"/>
      <c r="FG138" s="49"/>
      <c r="FH138" s="49"/>
      <c r="FI138" s="49"/>
      <c r="FJ138" s="49"/>
      <c r="FK138" s="49"/>
      <c r="FL138" s="49"/>
      <c r="FM138" s="49"/>
      <c r="FN138" s="49"/>
      <c r="FO138" s="49"/>
      <c r="FP138" s="49"/>
      <c r="FQ138" s="49"/>
      <c r="FR138" s="49"/>
      <c r="FS138" s="49"/>
      <c r="FT138" s="49"/>
      <c r="FU138" s="49"/>
      <c r="FV138" s="49"/>
      <c r="FW138" s="49"/>
      <c r="FX138" t="s">
        <v>165</v>
      </c>
    </row>
    <row r="139" spans="1:180" x14ac:dyDescent="0.25">
      <c r="A139" t="s">
        <v>165</v>
      </c>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c r="AL139" s="49"/>
      <c r="AM139" s="49"/>
      <c r="AN139" s="49"/>
      <c r="AO139" s="49"/>
      <c r="AP139" s="49"/>
      <c r="AQ139" s="49"/>
      <c r="AR139" s="49"/>
      <c r="AS139" s="49"/>
      <c r="AT139" s="49"/>
      <c r="AU139" s="49"/>
      <c r="AV139" s="49"/>
      <c r="AW139" s="49"/>
      <c r="AX139" s="49"/>
      <c r="AY139" s="49"/>
      <c r="AZ139" s="49"/>
      <c r="BA139" s="49"/>
      <c r="BB139" s="49"/>
      <c r="BC139" s="49"/>
      <c r="BD139" s="49"/>
      <c r="BE139" s="49"/>
      <c r="BF139" s="49"/>
      <c r="BG139" s="49"/>
      <c r="BH139" s="49"/>
      <c r="BI139" s="49"/>
      <c r="BJ139" s="49"/>
      <c r="BK139" s="49"/>
      <c r="BL139" s="49"/>
      <c r="BM139" s="49"/>
      <c r="BN139" s="49"/>
      <c r="BO139" s="49"/>
      <c r="BP139" s="49"/>
      <c r="BQ139" s="49"/>
      <c r="BR139" s="49"/>
      <c r="BS139" s="49"/>
      <c r="BT139" s="49"/>
      <c r="BU139" s="49"/>
      <c r="BV139" s="49"/>
      <c r="BW139" s="49"/>
      <c r="BX139" s="49"/>
      <c r="BY139" s="49"/>
      <c r="BZ139" s="49"/>
      <c r="CA139" s="49"/>
      <c r="CB139" s="49"/>
      <c r="CC139" s="49"/>
      <c r="CD139" s="49"/>
      <c r="CE139" s="49"/>
      <c r="CF139" s="49"/>
      <c r="CG139" s="49"/>
      <c r="CH139" s="49"/>
      <c r="CI139" s="49"/>
      <c r="CJ139" s="49"/>
      <c r="CK139" s="49"/>
      <c r="CL139" s="49"/>
      <c r="CM139" s="49"/>
      <c r="CN139" s="49"/>
      <c r="CO139" s="49"/>
      <c r="CP139" s="49"/>
      <c r="CQ139" s="49"/>
      <c r="CR139" s="49"/>
      <c r="CS139" s="49"/>
      <c r="CT139" s="49"/>
      <c r="CU139" s="49"/>
      <c r="CV139" s="49"/>
      <c r="CW139" s="49"/>
      <c r="CX139" s="49"/>
      <c r="CY139" s="49"/>
      <c r="CZ139" s="49"/>
      <c r="DA139" s="49"/>
      <c r="DB139" s="49"/>
      <c r="DC139" s="49"/>
      <c r="DD139" s="49"/>
      <c r="DE139" s="49"/>
      <c r="DF139" s="49"/>
      <c r="DG139" s="49"/>
      <c r="DH139" s="49"/>
      <c r="DI139" s="49"/>
      <c r="DJ139" s="49"/>
      <c r="DK139" s="49"/>
      <c r="DL139" s="49"/>
      <c r="DM139" s="49"/>
      <c r="DN139" s="49"/>
      <c r="DO139" s="49"/>
      <c r="DP139" s="49"/>
      <c r="DQ139" s="49"/>
      <c r="DR139" s="49"/>
      <c r="DS139" s="49"/>
      <c r="DT139" s="49"/>
      <c r="DU139" s="49"/>
      <c r="DV139" s="49"/>
      <c r="DW139" s="49"/>
      <c r="DX139" s="49"/>
      <c r="DY139" s="49"/>
      <c r="DZ139" s="49"/>
      <c r="EA139" s="49"/>
      <c r="EB139" s="49"/>
      <c r="EC139" s="49"/>
      <c r="ED139" s="49"/>
      <c r="EE139" s="49"/>
      <c r="EF139" s="49"/>
      <c r="EG139" s="49"/>
      <c r="EH139" s="49"/>
      <c r="EI139" s="49"/>
      <c r="EJ139" s="49"/>
      <c r="EK139" s="49"/>
      <c r="EL139" s="49"/>
      <c r="EM139" s="49"/>
      <c r="EN139" s="49"/>
      <c r="EO139" s="49"/>
      <c r="EP139" s="49"/>
      <c r="EQ139" s="49"/>
      <c r="ER139" s="49"/>
      <c r="ES139" s="49"/>
      <c r="ET139" s="49"/>
      <c r="EU139" s="49"/>
      <c r="EV139" s="49"/>
      <c r="EW139" s="49"/>
      <c r="EX139" s="49"/>
      <c r="EY139" s="49"/>
      <c r="EZ139" s="49"/>
      <c r="FA139" s="49"/>
      <c r="FB139" s="49"/>
      <c r="FC139" s="49"/>
      <c r="FD139" s="49"/>
      <c r="FE139" s="49"/>
      <c r="FF139" s="49"/>
      <c r="FG139" s="49"/>
      <c r="FH139" s="49"/>
      <c r="FI139" s="49"/>
      <c r="FJ139" s="49"/>
      <c r="FK139" s="49"/>
      <c r="FL139" s="49"/>
      <c r="FM139" s="49"/>
      <c r="FN139" s="49"/>
      <c r="FO139" s="49"/>
      <c r="FP139" s="49"/>
      <c r="FQ139" s="49"/>
      <c r="FR139" s="49"/>
      <c r="FS139" s="49"/>
      <c r="FT139" s="49"/>
      <c r="FU139" s="49"/>
      <c r="FV139" s="49"/>
      <c r="FW139" s="49"/>
      <c r="FX139" t="s">
        <v>165</v>
      </c>
    </row>
    <row r="140" spans="1:180" x14ac:dyDescent="0.25">
      <c r="A140" t="s">
        <v>165</v>
      </c>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c r="AL140" s="49"/>
      <c r="AM140" s="49"/>
      <c r="AN140" s="49"/>
      <c r="AO140" s="49"/>
      <c r="AP140" s="49"/>
      <c r="AQ140" s="49"/>
      <c r="AR140" s="49"/>
      <c r="AS140" s="49"/>
      <c r="AT140" s="49"/>
      <c r="AU140" s="49"/>
      <c r="AV140" s="49"/>
      <c r="AW140" s="49"/>
      <c r="AX140" s="49"/>
      <c r="AY140" s="49"/>
      <c r="AZ140" s="49"/>
      <c r="BA140" s="49"/>
      <c r="BB140" s="49"/>
      <c r="BC140" s="49"/>
      <c r="BD140" s="49"/>
      <c r="BE140" s="49"/>
      <c r="BF140" s="49"/>
      <c r="BG140" s="49"/>
      <c r="BH140" s="49"/>
      <c r="BI140" s="49"/>
      <c r="BJ140" s="49"/>
      <c r="BK140" s="49"/>
      <c r="BL140" s="49"/>
      <c r="BM140" s="49"/>
      <c r="BN140" s="49"/>
      <c r="BO140" s="49"/>
      <c r="BP140" s="49"/>
      <c r="BQ140" s="49"/>
      <c r="BR140" s="49"/>
      <c r="BS140" s="49"/>
      <c r="BT140" s="49"/>
      <c r="BU140" s="49"/>
      <c r="BV140" s="49"/>
      <c r="BW140" s="49"/>
      <c r="BX140" s="49"/>
      <c r="BY140" s="49"/>
      <c r="BZ140" s="49"/>
      <c r="CA140" s="49"/>
      <c r="CB140" s="49"/>
      <c r="CC140" s="49"/>
      <c r="CD140" s="49"/>
      <c r="CE140" s="49"/>
      <c r="CF140" s="49"/>
      <c r="CG140" s="49"/>
      <c r="CH140" s="49"/>
      <c r="CI140" s="49"/>
      <c r="CJ140" s="49"/>
      <c r="CK140" s="49"/>
      <c r="CL140" s="49"/>
      <c r="CM140" s="49"/>
      <c r="CN140" s="49"/>
      <c r="CO140" s="49"/>
      <c r="CP140" s="49"/>
      <c r="CQ140" s="49"/>
      <c r="CR140" s="49"/>
      <c r="CS140" s="49"/>
      <c r="CT140" s="49"/>
      <c r="CU140" s="49"/>
      <c r="CV140" s="49"/>
      <c r="CW140" s="49"/>
      <c r="CX140" s="49"/>
      <c r="CY140" s="49"/>
      <c r="CZ140" s="49"/>
      <c r="DA140" s="49"/>
      <c r="DB140" s="49"/>
      <c r="DC140" s="49"/>
      <c r="DD140" s="49"/>
      <c r="DE140" s="49"/>
      <c r="DF140" s="49"/>
      <c r="DG140" s="49"/>
      <c r="DH140" s="49"/>
      <c r="DI140" s="49"/>
      <c r="DJ140" s="49"/>
      <c r="DK140" s="49"/>
      <c r="DL140" s="49"/>
      <c r="DM140" s="49"/>
      <c r="DN140" s="49"/>
      <c r="DO140" s="49"/>
      <c r="DP140" s="49"/>
      <c r="DQ140" s="49"/>
      <c r="DR140" s="49"/>
      <c r="DS140" s="49"/>
      <c r="DT140" s="49"/>
      <c r="DU140" s="49"/>
      <c r="DV140" s="49"/>
      <c r="DW140" s="49"/>
      <c r="DX140" s="49"/>
      <c r="DY140" s="49"/>
      <c r="DZ140" s="49"/>
      <c r="EA140" s="49"/>
      <c r="EB140" s="49"/>
      <c r="EC140" s="49"/>
      <c r="ED140" s="49"/>
      <c r="EE140" s="49"/>
      <c r="EF140" s="49"/>
      <c r="EG140" s="49"/>
      <c r="EH140" s="49"/>
      <c r="EI140" s="49"/>
      <c r="EJ140" s="49"/>
      <c r="EK140" s="49"/>
      <c r="EL140" s="49"/>
      <c r="EM140" s="49"/>
      <c r="EN140" s="49"/>
      <c r="EO140" s="49"/>
      <c r="EP140" s="49"/>
      <c r="EQ140" s="49"/>
      <c r="ER140" s="49"/>
      <c r="ES140" s="49"/>
      <c r="ET140" s="49"/>
      <c r="EU140" s="49"/>
      <c r="EV140" s="49"/>
      <c r="EW140" s="49"/>
      <c r="EX140" s="49"/>
      <c r="EY140" s="49"/>
      <c r="EZ140" s="49"/>
      <c r="FA140" s="49"/>
      <c r="FB140" s="49"/>
      <c r="FC140" s="49"/>
      <c r="FD140" s="49"/>
      <c r="FE140" s="49"/>
      <c r="FF140" s="49"/>
      <c r="FG140" s="49"/>
      <c r="FH140" s="49"/>
      <c r="FI140" s="49"/>
      <c r="FJ140" s="49"/>
      <c r="FK140" s="49"/>
      <c r="FL140" s="49"/>
      <c r="FM140" s="49"/>
      <c r="FN140" s="49"/>
      <c r="FO140" s="49"/>
      <c r="FP140" s="49"/>
      <c r="FQ140" s="49"/>
      <c r="FR140" s="49"/>
      <c r="FS140" s="49"/>
      <c r="FT140" s="49"/>
      <c r="FU140" s="49"/>
      <c r="FV140" s="49"/>
      <c r="FW140" s="49"/>
      <c r="FX140" t="s">
        <v>165</v>
      </c>
    </row>
    <row r="141" spans="1:180" x14ac:dyDescent="0.25">
      <c r="A141" t="s">
        <v>165</v>
      </c>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c r="AL141" s="49"/>
      <c r="AM141" s="49"/>
      <c r="AN141" s="49"/>
      <c r="AO141" s="49"/>
      <c r="AP141" s="49"/>
      <c r="AQ141" s="49"/>
      <c r="AR141" s="49"/>
      <c r="AS141" s="49"/>
      <c r="AT141" s="49"/>
      <c r="AU141" s="49"/>
      <c r="AV141" s="49"/>
      <c r="AW141" s="49"/>
      <c r="AX141" s="49"/>
      <c r="AY141" s="49"/>
      <c r="AZ141" s="49"/>
      <c r="BA141" s="49"/>
      <c r="BB141" s="49"/>
      <c r="BC141" s="49"/>
      <c r="BD141" s="49"/>
      <c r="BE141" s="49"/>
      <c r="BF141" s="49"/>
      <c r="BG141" s="49"/>
      <c r="BH141" s="49"/>
      <c r="BI141" s="49"/>
      <c r="BJ141" s="49"/>
      <c r="BK141" s="49"/>
      <c r="BL141" s="49"/>
      <c r="BM141" s="49"/>
      <c r="BN141" s="49"/>
      <c r="BO141" s="49"/>
      <c r="BP141" s="49"/>
      <c r="BQ141" s="49"/>
      <c r="BR141" s="49"/>
      <c r="BS141" s="49"/>
      <c r="BT141" s="49"/>
      <c r="BU141" s="49"/>
      <c r="BV141" s="49"/>
      <c r="BW141" s="49"/>
      <c r="BX141" s="49"/>
      <c r="BY141" s="49"/>
      <c r="BZ141" s="49"/>
      <c r="CA141" s="49"/>
      <c r="CB141" s="49"/>
      <c r="CC141" s="49"/>
      <c r="CD141" s="49"/>
      <c r="CE141" s="49"/>
      <c r="CF141" s="49"/>
      <c r="CG141" s="49"/>
      <c r="CH141" s="49"/>
      <c r="CI141" s="49"/>
      <c r="CJ141" s="49"/>
      <c r="CK141" s="49"/>
      <c r="CL141" s="49"/>
      <c r="CM141" s="49"/>
      <c r="CN141" s="49"/>
      <c r="CO141" s="49"/>
      <c r="CP141" s="49"/>
      <c r="CQ141" s="49"/>
      <c r="CR141" s="49"/>
      <c r="CS141" s="49"/>
      <c r="CT141" s="49"/>
      <c r="CU141" s="49"/>
      <c r="CV141" s="49"/>
      <c r="CW141" s="49"/>
      <c r="CX141" s="49"/>
      <c r="CY141" s="49"/>
      <c r="CZ141" s="49"/>
      <c r="DA141" s="49"/>
      <c r="DB141" s="49"/>
      <c r="DC141" s="49"/>
      <c r="DD141" s="49"/>
      <c r="DE141" s="49"/>
      <c r="DF141" s="49"/>
      <c r="DG141" s="49"/>
      <c r="DH141" s="49"/>
      <c r="DI141" s="49"/>
      <c r="DJ141" s="49"/>
      <c r="DK141" s="49"/>
      <c r="DL141" s="49"/>
      <c r="DM141" s="49"/>
      <c r="DN141" s="49"/>
      <c r="DO141" s="49"/>
      <c r="DP141" s="49"/>
      <c r="DQ141" s="49"/>
      <c r="DR141" s="49"/>
      <c r="DS141" s="49"/>
      <c r="DT141" s="49"/>
      <c r="DU141" s="49"/>
      <c r="DV141" s="49"/>
      <c r="DW141" s="49"/>
      <c r="DX141" s="49"/>
      <c r="DY141" s="49"/>
      <c r="DZ141" s="49"/>
      <c r="EA141" s="49"/>
      <c r="EB141" s="49"/>
      <c r="EC141" s="49"/>
      <c r="ED141" s="49"/>
      <c r="EE141" s="49"/>
      <c r="EF141" s="49"/>
      <c r="EG141" s="49"/>
      <c r="EH141" s="49"/>
      <c r="EI141" s="49"/>
      <c r="EJ141" s="49"/>
      <c r="EK141" s="49"/>
      <c r="EL141" s="49"/>
      <c r="EM141" s="49"/>
      <c r="EN141" s="49"/>
      <c r="EO141" s="49"/>
      <c r="EP141" s="49"/>
      <c r="EQ141" s="49"/>
      <c r="ER141" s="49"/>
      <c r="ES141" s="49"/>
      <c r="ET141" s="49"/>
      <c r="EU141" s="49"/>
      <c r="EV141" s="49"/>
      <c r="EW141" s="49"/>
      <c r="EX141" s="49"/>
      <c r="EY141" s="49"/>
      <c r="EZ141" s="49"/>
      <c r="FA141" s="49"/>
      <c r="FB141" s="49"/>
      <c r="FC141" s="49"/>
      <c r="FD141" s="49"/>
      <c r="FE141" s="49"/>
      <c r="FF141" s="49"/>
      <c r="FG141" s="49"/>
      <c r="FH141" s="49"/>
      <c r="FI141" s="49"/>
      <c r="FJ141" s="49"/>
      <c r="FK141" s="49"/>
      <c r="FL141" s="49"/>
      <c r="FM141" s="49"/>
      <c r="FN141" s="49"/>
      <c r="FO141" s="49"/>
      <c r="FP141" s="49"/>
      <c r="FQ141" s="49"/>
      <c r="FR141" s="49"/>
      <c r="FS141" s="49"/>
      <c r="FT141" s="49"/>
      <c r="FU141" s="49"/>
      <c r="FV141" s="49"/>
      <c r="FW141" s="49"/>
      <c r="FX141" t="s">
        <v>165</v>
      </c>
    </row>
    <row r="142" spans="1:180" x14ac:dyDescent="0.25">
      <c r="A142" t="s">
        <v>165</v>
      </c>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c r="AL142" s="49"/>
      <c r="AM142" s="49"/>
      <c r="AN142" s="49"/>
      <c r="AO142" s="49"/>
      <c r="AP142" s="49"/>
      <c r="AQ142" s="49"/>
      <c r="AR142" s="49"/>
      <c r="AS142" s="49"/>
      <c r="AT142" s="49"/>
      <c r="AU142" s="49"/>
      <c r="AV142" s="49"/>
      <c r="AW142" s="49"/>
      <c r="AX142" s="49"/>
      <c r="AY142" s="49"/>
      <c r="AZ142" s="49"/>
      <c r="BA142" s="49"/>
      <c r="BB142" s="49"/>
      <c r="BC142" s="49"/>
      <c r="BD142" s="49"/>
      <c r="BE142" s="49"/>
      <c r="BF142" s="49"/>
      <c r="BG142" s="49"/>
      <c r="BH142" s="49"/>
      <c r="BI142" s="49"/>
      <c r="BJ142" s="49"/>
      <c r="BK142" s="49"/>
      <c r="BL142" s="49"/>
      <c r="BM142" s="49"/>
      <c r="BN142" s="49"/>
      <c r="BO142" s="49"/>
      <c r="BP142" s="49"/>
      <c r="BQ142" s="49"/>
      <c r="BR142" s="49"/>
      <c r="BS142" s="49"/>
      <c r="BT142" s="49"/>
      <c r="BU142" s="49"/>
      <c r="BV142" s="49"/>
      <c r="BW142" s="49"/>
      <c r="BX142" s="49"/>
      <c r="BY142" s="49"/>
      <c r="BZ142" s="49"/>
      <c r="CA142" s="49"/>
      <c r="CB142" s="49"/>
      <c r="CC142" s="49"/>
      <c r="CD142" s="49"/>
      <c r="CE142" s="49"/>
      <c r="CF142" s="49"/>
      <c r="CG142" s="49"/>
      <c r="CH142" s="49"/>
      <c r="CI142" s="49"/>
      <c r="CJ142" s="49"/>
      <c r="CK142" s="49"/>
      <c r="CL142" s="49"/>
      <c r="CM142" s="49"/>
      <c r="CN142" s="49"/>
      <c r="CO142" s="49"/>
      <c r="CP142" s="49"/>
      <c r="CQ142" s="49"/>
      <c r="CR142" s="49"/>
      <c r="CS142" s="49"/>
      <c r="CT142" s="49"/>
      <c r="CU142" s="49"/>
      <c r="CV142" s="49"/>
      <c r="CW142" s="49"/>
      <c r="CX142" s="49"/>
      <c r="CY142" s="49"/>
      <c r="CZ142" s="49"/>
      <c r="DA142" s="49"/>
      <c r="DB142" s="49"/>
      <c r="DC142" s="49"/>
      <c r="DD142" s="49"/>
      <c r="DE142" s="49"/>
      <c r="DF142" s="49"/>
      <c r="DG142" s="49"/>
      <c r="DH142" s="49"/>
      <c r="DI142" s="49"/>
      <c r="DJ142" s="49"/>
      <c r="DK142" s="49"/>
      <c r="DL142" s="49"/>
      <c r="DM142" s="49"/>
      <c r="DN142" s="49"/>
      <c r="DO142" s="49"/>
      <c r="DP142" s="49"/>
      <c r="DQ142" s="49"/>
      <c r="DR142" s="49"/>
      <c r="DS142" s="49"/>
      <c r="DT142" s="49"/>
      <c r="DU142" s="49"/>
      <c r="DV142" s="49"/>
      <c r="DW142" s="49"/>
      <c r="DX142" s="49"/>
      <c r="DY142" s="49"/>
      <c r="DZ142" s="49"/>
      <c r="EA142" s="49"/>
      <c r="EB142" s="49"/>
      <c r="EC142" s="49"/>
      <c r="ED142" s="49"/>
      <c r="EE142" s="49"/>
      <c r="EF142" s="49"/>
      <c r="EG142" s="49"/>
      <c r="EH142" s="49"/>
      <c r="EI142" s="49"/>
      <c r="EJ142" s="49"/>
      <c r="EK142" s="49"/>
      <c r="EL142" s="49"/>
      <c r="EM142" s="49"/>
      <c r="EN142" s="49"/>
      <c r="EO142" s="49"/>
      <c r="EP142" s="49"/>
      <c r="EQ142" s="49"/>
      <c r="ER142" s="49"/>
      <c r="ES142" s="49"/>
      <c r="ET142" s="49"/>
      <c r="EU142" s="49"/>
      <c r="EV142" s="49"/>
      <c r="EW142" s="49"/>
      <c r="EX142" s="49"/>
      <c r="EY142" s="49"/>
      <c r="EZ142" s="49"/>
      <c r="FA142" s="49"/>
      <c r="FB142" s="49"/>
      <c r="FC142" s="49"/>
      <c r="FD142" s="49"/>
      <c r="FE142" s="49"/>
      <c r="FF142" s="49"/>
      <c r="FG142" s="49"/>
      <c r="FH142" s="49"/>
      <c r="FI142" s="49"/>
      <c r="FJ142" s="49"/>
      <c r="FK142" s="49"/>
      <c r="FL142" s="49"/>
      <c r="FM142" s="49"/>
      <c r="FN142" s="49"/>
      <c r="FO142" s="49"/>
      <c r="FP142" s="49"/>
      <c r="FQ142" s="49"/>
      <c r="FR142" s="49"/>
      <c r="FS142" s="49"/>
      <c r="FT142" s="49"/>
      <c r="FU142" s="49"/>
      <c r="FV142" s="49"/>
      <c r="FW142" s="49"/>
      <c r="FX142" t="s">
        <v>165</v>
      </c>
    </row>
    <row r="143" spans="1:180" x14ac:dyDescent="0.25">
      <c r="A143" t="s">
        <v>165</v>
      </c>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c r="AL143" s="49"/>
      <c r="AM143" s="49"/>
      <c r="AN143" s="49"/>
      <c r="AO143" s="49"/>
      <c r="AP143" s="49"/>
      <c r="AQ143" s="49"/>
      <c r="AR143" s="49"/>
      <c r="AS143" s="49"/>
      <c r="AT143" s="49"/>
      <c r="AU143" s="49"/>
      <c r="AV143" s="49"/>
      <c r="AW143" s="49"/>
      <c r="AX143" s="49"/>
      <c r="AY143" s="49"/>
      <c r="AZ143" s="49"/>
      <c r="BA143" s="49"/>
      <c r="BB143" s="49"/>
      <c r="BC143" s="49"/>
      <c r="BD143" s="49"/>
      <c r="BE143" s="49"/>
      <c r="BF143" s="49"/>
      <c r="BG143" s="49"/>
      <c r="BH143" s="49"/>
      <c r="BI143" s="49"/>
      <c r="BJ143" s="49"/>
      <c r="BK143" s="49"/>
      <c r="BL143" s="49"/>
      <c r="BM143" s="49"/>
      <c r="BN143" s="49"/>
      <c r="BO143" s="49"/>
      <c r="BP143" s="49"/>
      <c r="BQ143" s="49"/>
      <c r="BR143" s="49"/>
      <c r="BS143" s="49"/>
      <c r="BT143" s="49"/>
      <c r="BU143" s="49"/>
      <c r="BV143" s="49"/>
      <c r="BW143" s="49"/>
      <c r="BX143" s="49"/>
      <c r="BY143" s="49"/>
      <c r="BZ143" s="49"/>
      <c r="CA143" s="49"/>
      <c r="CB143" s="49"/>
      <c r="CC143" s="49"/>
      <c r="CD143" s="49"/>
      <c r="CE143" s="49"/>
      <c r="CF143" s="49"/>
      <c r="CG143" s="49"/>
      <c r="CH143" s="49"/>
      <c r="CI143" s="49"/>
      <c r="CJ143" s="49"/>
      <c r="CK143" s="49"/>
      <c r="CL143" s="49"/>
      <c r="CM143" s="49"/>
      <c r="CN143" s="49"/>
      <c r="CO143" s="49"/>
      <c r="CP143" s="49"/>
      <c r="CQ143" s="49"/>
      <c r="CR143" s="49"/>
      <c r="CS143" s="49"/>
      <c r="CT143" s="49"/>
      <c r="CU143" s="49"/>
      <c r="CV143" s="49"/>
      <c r="CW143" s="49"/>
      <c r="CX143" s="49"/>
      <c r="CY143" s="49"/>
      <c r="CZ143" s="49"/>
      <c r="DA143" s="49"/>
      <c r="DB143" s="49"/>
      <c r="DC143" s="49"/>
      <c r="DD143" s="49"/>
      <c r="DE143" s="49"/>
      <c r="DF143" s="49"/>
      <c r="DG143" s="49"/>
      <c r="DH143" s="49"/>
      <c r="DI143" s="49"/>
      <c r="DJ143" s="49"/>
      <c r="DK143" s="49"/>
      <c r="DL143" s="49"/>
      <c r="DM143" s="49"/>
      <c r="DN143" s="49"/>
      <c r="DO143" s="49"/>
      <c r="DP143" s="49"/>
      <c r="DQ143" s="49"/>
      <c r="DR143" s="49"/>
      <c r="DS143" s="49"/>
      <c r="DT143" s="49"/>
      <c r="DU143" s="49"/>
      <c r="DV143" s="49"/>
      <c r="DW143" s="49"/>
      <c r="DX143" s="49"/>
      <c r="DY143" s="49"/>
      <c r="DZ143" s="49"/>
      <c r="EA143" s="49"/>
      <c r="EB143" s="49"/>
      <c r="EC143" s="49"/>
      <c r="ED143" s="49"/>
      <c r="EE143" s="49"/>
      <c r="EF143" s="49"/>
      <c r="EG143" s="49"/>
      <c r="EH143" s="49"/>
      <c r="EI143" s="49"/>
      <c r="EJ143" s="49"/>
      <c r="EK143" s="49"/>
      <c r="EL143" s="49"/>
      <c r="EM143" s="49"/>
      <c r="EN143" s="49"/>
      <c r="EO143" s="49"/>
      <c r="EP143" s="49"/>
      <c r="EQ143" s="49"/>
      <c r="ER143" s="49"/>
      <c r="ES143" s="49"/>
      <c r="ET143" s="49"/>
      <c r="EU143" s="49"/>
      <c r="EV143" s="49"/>
      <c r="EW143" s="49"/>
      <c r="EX143" s="49"/>
      <c r="EY143" s="49"/>
      <c r="EZ143" s="49"/>
      <c r="FA143" s="49"/>
      <c r="FB143" s="49"/>
      <c r="FC143" s="49"/>
      <c r="FD143" s="49"/>
      <c r="FE143" s="49"/>
      <c r="FF143" s="49"/>
      <c r="FG143" s="49"/>
      <c r="FH143" s="49"/>
      <c r="FI143" s="49"/>
      <c r="FJ143" s="49"/>
      <c r="FK143" s="49"/>
      <c r="FL143" s="49"/>
      <c r="FM143" s="49"/>
      <c r="FN143" s="49"/>
      <c r="FO143" s="49"/>
      <c r="FP143" s="49"/>
      <c r="FQ143" s="49"/>
      <c r="FR143" s="49"/>
      <c r="FS143" s="49"/>
      <c r="FT143" s="49"/>
      <c r="FU143" s="49"/>
      <c r="FV143" s="49"/>
      <c r="FW143" s="49"/>
      <c r="FX143" t="s">
        <v>165</v>
      </c>
    </row>
    <row r="144" spans="1:180" x14ac:dyDescent="0.25">
      <c r="A144" t="s">
        <v>165</v>
      </c>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c r="AL144" s="49"/>
      <c r="AM144" s="49"/>
      <c r="AN144" s="49"/>
      <c r="AO144" s="49"/>
      <c r="AP144" s="49"/>
      <c r="AQ144" s="49"/>
      <c r="AR144" s="49"/>
      <c r="AS144" s="49"/>
      <c r="AT144" s="49"/>
      <c r="AU144" s="49"/>
      <c r="AV144" s="49"/>
      <c r="AW144" s="49"/>
      <c r="AX144" s="49"/>
      <c r="AY144" s="49"/>
      <c r="AZ144" s="49"/>
      <c r="BA144" s="49"/>
      <c r="BB144" s="49"/>
      <c r="BC144" s="49"/>
      <c r="BD144" s="49"/>
      <c r="BE144" s="49"/>
      <c r="BF144" s="49"/>
      <c r="BG144" s="49"/>
      <c r="BH144" s="49"/>
      <c r="BI144" s="49"/>
      <c r="BJ144" s="49"/>
      <c r="BK144" s="49"/>
      <c r="BL144" s="49"/>
      <c r="BM144" s="49"/>
      <c r="BN144" s="49"/>
      <c r="BO144" s="49"/>
      <c r="BP144" s="49"/>
      <c r="BQ144" s="49"/>
      <c r="BR144" s="49"/>
      <c r="BS144" s="49"/>
      <c r="BT144" s="49"/>
      <c r="BU144" s="49"/>
      <c r="BV144" s="49"/>
      <c r="BW144" s="49"/>
      <c r="BX144" s="49"/>
      <c r="BY144" s="49"/>
      <c r="BZ144" s="49"/>
      <c r="CA144" s="49"/>
      <c r="CB144" s="49"/>
      <c r="CC144" s="49"/>
      <c r="CD144" s="49"/>
      <c r="CE144" s="49"/>
      <c r="CF144" s="49"/>
      <c r="CG144" s="49"/>
      <c r="CH144" s="49"/>
      <c r="CI144" s="49"/>
      <c r="CJ144" s="49"/>
      <c r="CK144" s="49"/>
      <c r="CL144" s="49"/>
      <c r="CM144" s="49"/>
      <c r="CN144" s="49"/>
      <c r="CO144" s="49"/>
      <c r="CP144" s="49"/>
      <c r="CQ144" s="49"/>
      <c r="CR144" s="49"/>
      <c r="CS144" s="49"/>
      <c r="CT144" s="49"/>
      <c r="CU144" s="49"/>
      <c r="CV144" s="49"/>
      <c r="CW144" s="49"/>
      <c r="CX144" s="49"/>
      <c r="CY144" s="49"/>
      <c r="CZ144" s="49"/>
      <c r="DA144" s="49"/>
      <c r="DB144" s="49"/>
      <c r="DC144" s="49"/>
      <c r="DD144" s="49"/>
      <c r="DE144" s="49"/>
      <c r="DF144" s="49"/>
      <c r="DG144" s="49"/>
      <c r="DH144" s="49"/>
      <c r="DI144" s="49"/>
      <c r="DJ144" s="49"/>
      <c r="DK144" s="49"/>
      <c r="DL144" s="49"/>
      <c r="DM144" s="49"/>
      <c r="DN144" s="49"/>
      <c r="DO144" s="49"/>
      <c r="DP144" s="49"/>
      <c r="DQ144" s="49"/>
      <c r="DR144" s="49"/>
      <c r="DS144" s="49"/>
      <c r="DT144" s="49"/>
      <c r="DU144" s="49"/>
      <c r="DV144" s="49"/>
      <c r="DW144" s="49"/>
      <c r="DX144" s="49"/>
      <c r="DY144" s="49"/>
      <c r="DZ144" s="49"/>
      <c r="EA144" s="49"/>
      <c r="EB144" s="49"/>
      <c r="EC144" s="49"/>
      <c r="ED144" s="49"/>
      <c r="EE144" s="49"/>
      <c r="EF144" s="49"/>
      <c r="EG144" s="49"/>
      <c r="EH144" s="49"/>
      <c r="EI144" s="49"/>
      <c r="EJ144" s="49"/>
      <c r="EK144" s="49"/>
      <c r="EL144" s="49"/>
      <c r="EM144" s="49"/>
      <c r="EN144" s="49"/>
      <c r="EO144" s="49"/>
      <c r="EP144" s="49"/>
      <c r="EQ144" s="49"/>
      <c r="ER144" s="49"/>
      <c r="ES144" s="49"/>
      <c r="ET144" s="49"/>
      <c r="EU144" s="49"/>
      <c r="EV144" s="49"/>
      <c r="EW144" s="49"/>
      <c r="EX144" s="49"/>
      <c r="EY144" s="49"/>
      <c r="EZ144" s="49"/>
      <c r="FA144" s="49"/>
      <c r="FB144" s="49"/>
      <c r="FC144" s="49"/>
      <c r="FD144" s="49"/>
      <c r="FE144" s="49"/>
      <c r="FF144" s="49"/>
      <c r="FG144" s="49"/>
      <c r="FH144" s="49"/>
      <c r="FI144" s="49"/>
      <c r="FJ144" s="49"/>
      <c r="FK144" s="49"/>
      <c r="FL144" s="49"/>
      <c r="FM144" s="49"/>
      <c r="FN144" s="49"/>
      <c r="FO144" s="49"/>
      <c r="FP144" s="49"/>
      <c r="FQ144" s="49"/>
      <c r="FR144" s="49"/>
      <c r="FS144" s="49"/>
      <c r="FT144" s="49"/>
      <c r="FU144" s="49"/>
      <c r="FV144" s="49"/>
      <c r="FW144" s="49"/>
      <c r="FX144" t="s">
        <v>165</v>
      </c>
    </row>
    <row r="145" spans="1:180" x14ac:dyDescent="0.25">
      <c r="A145" t="s">
        <v>165</v>
      </c>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c r="AL145" s="49"/>
      <c r="AM145" s="49"/>
      <c r="AN145" s="49"/>
      <c r="AO145" s="49"/>
      <c r="AP145" s="49"/>
      <c r="AQ145" s="49"/>
      <c r="AR145" s="49"/>
      <c r="AS145" s="49"/>
      <c r="AT145" s="49"/>
      <c r="AU145" s="49"/>
      <c r="AV145" s="49"/>
      <c r="AW145" s="49"/>
      <c r="AX145" s="49"/>
      <c r="AY145" s="49"/>
      <c r="AZ145" s="49"/>
      <c r="BA145" s="49"/>
      <c r="BB145" s="49"/>
      <c r="BC145" s="49"/>
      <c r="BD145" s="49"/>
      <c r="BE145" s="49"/>
      <c r="BF145" s="49"/>
      <c r="BG145" s="49"/>
      <c r="BH145" s="49"/>
      <c r="BI145" s="49"/>
      <c r="BJ145" s="49"/>
      <c r="BK145" s="49"/>
      <c r="BL145" s="49"/>
      <c r="BM145" s="49"/>
      <c r="BN145" s="49"/>
      <c r="BO145" s="49"/>
      <c r="BP145" s="49"/>
      <c r="BQ145" s="49"/>
      <c r="BR145" s="49"/>
      <c r="BS145" s="49"/>
      <c r="BT145" s="49"/>
      <c r="BU145" s="49"/>
      <c r="BV145" s="49"/>
      <c r="BW145" s="49"/>
      <c r="BX145" s="49"/>
      <c r="BY145" s="49"/>
      <c r="BZ145" s="49"/>
      <c r="CA145" s="49"/>
      <c r="CB145" s="49"/>
      <c r="CC145" s="49"/>
      <c r="CD145" s="49"/>
      <c r="CE145" s="49"/>
      <c r="CF145" s="49"/>
      <c r="CG145" s="49"/>
      <c r="CH145" s="49"/>
      <c r="CI145" s="49"/>
      <c r="CJ145" s="49"/>
      <c r="CK145" s="49"/>
      <c r="CL145" s="49"/>
      <c r="CM145" s="49"/>
      <c r="CN145" s="49"/>
      <c r="CO145" s="49"/>
      <c r="CP145" s="49"/>
      <c r="CQ145" s="49"/>
      <c r="CR145" s="49"/>
      <c r="CS145" s="49"/>
      <c r="CT145" s="49"/>
      <c r="CU145" s="49"/>
      <c r="CV145" s="49"/>
      <c r="CW145" s="49"/>
      <c r="CX145" s="49"/>
      <c r="CY145" s="49"/>
      <c r="CZ145" s="49"/>
      <c r="DA145" s="49"/>
      <c r="DB145" s="49"/>
      <c r="DC145" s="49"/>
      <c r="DD145" s="49"/>
      <c r="DE145" s="49"/>
      <c r="DF145" s="49"/>
      <c r="DG145" s="49"/>
      <c r="DH145" s="49"/>
      <c r="DI145" s="49"/>
      <c r="DJ145" s="49"/>
      <c r="DK145" s="49"/>
      <c r="DL145" s="49"/>
      <c r="DM145" s="49"/>
      <c r="DN145" s="49"/>
      <c r="DO145" s="49"/>
      <c r="DP145" s="49"/>
      <c r="DQ145" s="49"/>
      <c r="DR145" s="49"/>
      <c r="DS145" s="49"/>
      <c r="DT145" s="49"/>
      <c r="DU145" s="49"/>
      <c r="DV145" s="49"/>
      <c r="DW145" s="49"/>
      <c r="DX145" s="49"/>
      <c r="DY145" s="49"/>
      <c r="DZ145" s="49"/>
      <c r="EA145" s="49"/>
      <c r="EB145" s="49"/>
      <c r="EC145" s="49"/>
      <c r="ED145" s="49"/>
      <c r="EE145" s="49"/>
      <c r="EF145" s="49"/>
      <c r="EG145" s="49"/>
      <c r="EH145" s="49"/>
      <c r="EI145" s="49"/>
      <c r="EJ145" s="49"/>
      <c r="EK145" s="49"/>
      <c r="EL145" s="49"/>
      <c r="EM145" s="49"/>
      <c r="EN145" s="49"/>
      <c r="EO145" s="49"/>
      <c r="EP145" s="49"/>
      <c r="EQ145" s="49"/>
      <c r="ER145" s="49"/>
      <c r="ES145" s="49"/>
      <c r="ET145" s="49"/>
      <c r="EU145" s="49"/>
      <c r="EV145" s="49"/>
      <c r="EW145" s="49"/>
      <c r="EX145" s="49"/>
      <c r="EY145" s="49"/>
      <c r="EZ145" s="49"/>
      <c r="FA145" s="49"/>
      <c r="FB145" s="49"/>
      <c r="FC145" s="49"/>
      <c r="FD145" s="49"/>
      <c r="FE145" s="49"/>
      <c r="FF145" s="49"/>
      <c r="FG145" s="49"/>
      <c r="FH145" s="49"/>
      <c r="FI145" s="49"/>
      <c r="FJ145" s="49"/>
      <c r="FK145" s="49"/>
      <c r="FL145" s="49"/>
      <c r="FM145" s="49"/>
      <c r="FN145" s="49"/>
      <c r="FO145" s="49"/>
      <c r="FP145" s="49"/>
      <c r="FQ145" s="49"/>
      <c r="FR145" s="49"/>
      <c r="FS145" s="49"/>
      <c r="FT145" s="49"/>
      <c r="FU145" s="49"/>
      <c r="FV145" s="49"/>
      <c r="FW145" s="49"/>
      <c r="FX145" t="s">
        <v>165</v>
      </c>
    </row>
    <row r="146" spans="1:180" x14ac:dyDescent="0.25">
      <c r="A146" t="s">
        <v>165</v>
      </c>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c r="AL146" s="49"/>
      <c r="AM146" s="49"/>
      <c r="AN146" s="49"/>
      <c r="AO146" s="49"/>
      <c r="AP146" s="49"/>
      <c r="AQ146" s="49"/>
      <c r="AR146" s="49"/>
      <c r="AS146" s="49"/>
      <c r="AT146" s="49"/>
      <c r="AU146" s="49"/>
      <c r="AV146" s="49"/>
      <c r="AW146" s="49"/>
      <c r="AX146" s="49"/>
      <c r="AY146" s="49"/>
      <c r="AZ146" s="49"/>
      <c r="BA146" s="49"/>
      <c r="BB146" s="49"/>
      <c r="BC146" s="49"/>
      <c r="BD146" s="49"/>
      <c r="BE146" s="49"/>
      <c r="BF146" s="49"/>
      <c r="BG146" s="49"/>
      <c r="BH146" s="49"/>
      <c r="BI146" s="49"/>
      <c r="BJ146" s="49"/>
      <c r="BK146" s="49"/>
      <c r="BL146" s="49"/>
      <c r="BM146" s="49"/>
      <c r="BN146" s="49"/>
      <c r="BO146" s="49"/>
      <c r="BP146" s="49"/>
      <c r="BQ146" s="49"/>
      <c r="BR146" s="49"/>
      <c r="BS146" s="49"/>
      <c r="BT146" s="49"/>
      <c r="BU146" s="49"/>
      <c r="BV146" s="49"/>
      <c r="BW146" s="49"/>
      <c r="BX146" s="49"/>
      <c r="BY146" s="49"/>
      <c r="BZ146" s="49"/>
      <c r="CA146" s="49"/>
      <c r="CB146" s="49"/>
      <c r="CC146" s="49"/>
      <c r="CD146" s="49"/>
      <c r="CE146" s="49"/>
      <c r="CF146" s="49"/>
      <c r="CG146" s="49"/>
      <c r="CH146" s="49"/>
      <c r="CI146" s="49"/>
      <c r="CJ146" s="49"/>
      <c r="CK146" s="49"/>
      <c r="CL146" s="49"/>
      <c r="CM146" s="49"/>
      <c r="CN146" s="49"/>
      <c r="CO146" s="49"/>
      <c r="CP146" s="49"/>
      <c r="CQ146" s="49"/>
      <c r="CR146" s="49"/>
      <c r="CS146" s="49"/>
      <c r="CT146" s="49"/>
      <c r="CU146" s="49"/>
      <c r="CV146" s="49"/>
      <c r="CW146" s="49"/>
      <c r="CX146" s="49"/>
      <c r="CY146" s="49"/>
      <c r="CZ146" s="49"/>
      <c r="DA146" s="49"/>
      <c r="DB146" s="49"/>
      <c r="DC146" s="49"/>
      <c r="DD146" s="49"/>
      <c r="DE146" s="49"/>
      <c r="DF146" s="49"/>
      <c r="DG146" s="49"/>
      <c r="DH146" s="49"/>
      <c r="DI146" s="49"/>
      <c r="DJ146" s="49"/>
      <c r="DK146" s="49"/>
      <c r="DL146" s="49"/>
      <c r="DM146" s="49"/>
      <c r="DN146" s="49"/>
      <c r="DO146" s="49"/>
      <c r="DP146" s="49"/>
      <c r="DQ146" s="49"/>
      <c r="DR146" s="49"/>
      <c r="DS146" s="49"/>
      <c r="DT146" s="49"/>
      <c r="DU146" s="49"/>
      <c r="DV146" s="49"/>
      <c r="DW146" s="49"/>
      <c r="DX146" s="49"/>
      <c r="DY146" s="49"/>
      <c r="DZ146" s="49"/>
      <c r="EA146" s="49"/>
      <c r="EB146" s="49"/>
      <c r="EC146" s="49"/>
      <c r="ED146" s="49"/>
      <c r="EE146" s="49"/>
      <c r="EF146" s="49"/>
      <c r="EG146" s="49"/>
      <c r="EH146" s="49"/>
      <c r="EI146" s="49"/>
      <c r="EJ146" s="49"/>
      <c r="EK146" s="49"/>
      <c r="EL146" s="49"/>
      <c r="EM146" s="49"/>
      <c r="EN146" s="49"/>
      <c r="EO146" s="49"/>
      <c r="EP146" s="49"/>
      <c r="EQ146" s="49"/>
      <c r="ER146" s="49"/>
      <c r="ES146" s="49"/>
      <c r="ET146" s="49"/>
      <c r="EU146" s="49"/>
      <c r="EV146" s="49"/>
      <c r="EW146" s="49"/>
      <c r="EX146" s="49"/>
      <c r="EY146" s="49"/>
      <c r="EZ146" s="49"/>
      <c r="FA146" s="49"/>
      <c r="FB146" s="49"/>
      <c r="FC146" s="49"/>
      <c r="FD146" s="49"/>
      <c r="FE146" s="49"/>
      <c r="FF146" s="49"/>
      <c r="FG146" s="49"/>
      <c r="FH146" s="49"/>
      <c r="FI146" s="49"/>
      <c r="FJ146" s="49"/>
      <c r="FK146" s="49"/>
      <c r="FL146" s="49"/>
      <c r="FM146" s="49"/>
      <c r="FN146" s="49"/>
      <c r="FO146" s="49"/>
      <c r="FP146" s="49"/>
      <c r="FQ146" s="49"/>
      <c r="FR146" s="49"/>
      <c r="FS146" s="49"/>
      <c r="FT146" s="49"/>
      <c r="FU146" s="49"/>
      <c r="FV146" s="49"/>
      <c r="FW146" s="49"/>
      <c r="FX146" t="s">
        <v>165</v>
      </c>
    </row>
    <row r="147" spans="1:180" x14ac:dyDescent="0.25">
      <c r="A147" t="s">
        <v>165</v>
      </c>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c r="AL147" s="49"/>
      <c r="AM147" s="49"/>
      <c r="AN147" s="49"/>
      <c r="AO147" s="49"/>
      <c r="AP147" s="49"/>
      <c r="AQ147" s="49"/>
      <c r="AR147" s="49"/>
      <c r="AS147" s="49"/>
      <c r="AT147" s="49"/>
      <c r="AU147" s="49"/>
      <c r="AV147" s="49"/>
      <c r="AW147" s="49"/>
      <c r="AX147" s="49"/>
      <c r="AY147" s="49"/>
      <c r="AZ147" s="49"/>
      <c r="BA147" s="49"/>
      <c r="BB147" s="49"/>
      <c r="BC147" s="49"/>
      <c r="BD147" s="49"/>
      <c r="BE147" s="49"/>
      <c r="BF147" s="49"/>
      <c r="BG147" s="49"/>
      <c r="BH147" s="49"/>
      <c r="BI147" s="49"/>
      <c r="BJ147" s="49"/>
      <c r="BK147" s="49"/>
      <c r="BL147" s="49"/>
      <c r="BM147" s="49"/>
      <c r="BN147" s="49"/>
      <c r="BO147" s="49"/>
      <c r="BP147" s="49"/>
      <c r="BQ147" s="49"/>
      <c r="BR147" s="49"/>
      <c r="BS147" s="49"/>
      <c r="BT147" s="49"/>
      <c r="BU147" s="49"/>
      <c r="BV147" s="49"/>
      <c r="BW147" s="49"/>
      <c r="BX147" s="49"/>
      <c r="BY147" s="49"/>
      <c r="BZ147" s="49"/>
      <c r="CA147" s="49"/>
      <c r="CB147" s="49"/>
      <c r="CC147" s="49"/>
      <c r="CD147" s="49"/>
      <c r="CE147" s="49"/>
      <c r="CF147" s="49"/>
      <c r="CG147" s="49"/>
      <c r="CH147" s="49"/>
      <c r="CI147" s="49"/>
      <c r="CJ147" s="49"/>
      <c r="CK147" s="49"/>
      <c r="CL147" s="49"/>
      <c r="CM147" s="49"/>
      <c r="CN147" s="49"/>
      <c r="CO147" s="49"/>
      <c r="CP147" s="49"/>
      <c r="CQ147" s="49"/>
      <c r="CR147" s="49"/>
      <c r="CS147" s="49"/>
      <c r="CT147" s="49"/>
      <c r="CU147" s="49"/>
      <c r="CV147" s="49"/>
      <c r="CW147" s="49"/>
      <c r="CX147" s="49"/>
      <c r="CY147" s="49"/>
      <c r="CZ147" s="49"/>
      <c r="DA147" s="49"/>
      <c r="DB147" s="49"/>
      <c r="DC147" s="49"/>
      <c r="DD147" s="49"/>
      <c r="DE147" s="49"/>
      <c r="DF147" s="49"/>
      <c r="DG147" s="49"/>
      <c r="DH147" s="49"/>
      <c r="DI147" s="49"/>
      <c r="DJ147" s="49"/>
      <c r="DK147" s="49"/>
      <c r="DL147" s="49"/>
      <c r="DM147" s="49"/>
      <c r="DN147" s="49"/>
      <c r="DO147" s="49"/>
      <c r="DP147" s="49"/>
      <c r="DQ147" s="49"/>
      <c r="DR147" s="49"/>
      <c r="DS147" s="49"/>
      <c r="DT147" s="49"/>
      <c r="DU147" s="49"/>
      <c r="DV147" s="49"/>
      <c r="DW147" s="49"/>
      <c r="DX147" s="49"/>
      <c r="DY147" s="49"/>
      <c r="DZ147" s="49"/>
      <c r="EA147" s="49"/>
      <c r="EB147" s="49"/>
      <c r="EC147" s="49"/>
      <c r="ED147" s="49"/>
      <c r="EE147" s="49"/>
      <c r="EF147" s="49"/>
      <c r="EG147" s="49"/>
      <c r="EH147" s="49"/>
      <c r="EI147" s="49"/>
      <c r="EJ147" s="49"/>
      <c r="EK147" s="49"/>
      <c r="EL147" s="49"/>
      <c r="EM147" s="49"/>
      <c r="EN147" s="49"/>
      <c r="EO147" s="49"/>
      <c r="EP147" s="49"/>
      <c r="EQ147" s="49"/>
      <c r="ER147" s="49"/>
      <c r="ES147" s="49"/>
      <c r="ET147" s="49"/>
      <c r="EU147" s="49"/>
      <c r="EV147" s="49"/>
      <c r="EW147" s="49"/>
      <c r="EX147" s="49"/>
      <c r="EY147" s="49"/>
      <c r="EZ147" s="49"/>
      <c r="FA147" s="49"/>
      <c r="FB147" s="49"/>
      <c r="FC147" s="49"/>
      <c r="FD147" s="49"/>
      <c r="FE147" s="49"/>
      <c r="FF147" s="49"/>
      <c r="FG147" s="49"/>
      <c r="FH147" s="49"/>
      <c r="FI147" s="49"/>
      <c r="FJ147" s="49"/>
      <c r="FK147" s="49"/>
      <c r="FL147" s="49"/>
      <c r="FM147" s="49"/>
      <c r="FN147" s="49"/>
      <c r="FO147" s="49"/>
      <c r="FP147" s="49"/>
      <c r="FQ147" s="49"/>
      <c r="FR147" s="49"/>
      <c r="FS147" s="49"/>
      <c r="FT147" s="49"/>
      <c r="FU147" s="49"/>
      <c r="FV147" s="49"/>
      <c r="FW147" s="49"/>
      <c r="FX147" t="s">
        <v>165</v>
      </c>
    </row>
    <row r="148" spans="1:180" x14ac:dyDescent="0.25">
      <c r="A148" t="s">
        <v>165</v>
      </c>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c r="AL148" s="49"/>
      <c r="AM148" s="49"/>
      <c r="AN148" s="49"/>
      <c r="AO148" s="49"/>
      <c r="AP148" s="49"/>
      <c r="AQ148" s="49"/>
      <c r="AR148" s="49"/>
      <c r="AS148" s="49"/>
      <c r="AT148" s="49"/>
      <c r="AU148" s="49"/>
      <c r="AV148" s="49"/>
      <c r="AW148" s="49"/>
      <c r="AX148" s="49"/>
      <c r="AY148" s="49"/>
      <c r="AZ148" s="49"/>
      <c r="BA148" s="49"/>
      <c r="BB148" s="49"/>
      <c r="BC148" s="49"/>
      <c r="BD148" s="49"/>
      <c r="BE148" s="49"/>
      <c r="BF148" s="49"/>
      <c r="BG148" s="49"/>
      <c r="BH148" s="49"/>
      <c r="BI148" s="49"/>
      <c r="BJ148" s="49"/>
      <c r="BK148" s="49"/>
      <c r="BL148" s="49"/>
      <c r="BM148" s="49"/>
      <c r="BN148" s="49"/>
      <c r="BO148" s="49"/>
      <c r="BP148" s="49"/>
      <c r="BQ148" s="49"/>
      <c r="BR148" s="49"/>
      <c r="BS148" s="49"/>
      <c r="BT148" s="49"/>
      <c r="BU148" s="49"/>
      <c r="BV148" s="49"/>
      <c r="BW148" s="49"/>
      <c r="BX148" s="49"/>
      <c r="BY148" s="49"/>
      <c r="BZ148" s="49"/>
      <c r="CA148" s="49"/>
      <c r="CB148" s="49"/>
      <c r="CC148" s="49"/>
      <c r="CD148" s="49"/>
      <c r="CE148" s="49"/>
      <c r="CF148" s="49"/>
      <c r="CG148" s="49"/>
      <c r="CH148" s="49"/>
      <c r="CI148" s="49"/>
      <c r="CJ148" s="49"/>
      <c r="CK148" s="49"/>
      <c r="CL148" s="49"/>
      <c r="CM148" s="49"/>
      <c r="CN148" s="49"/>
      <c r="CO148" s="49"/>
      <c r="CP148" s="49"/>
      <c r="CQ148" s="49"/>
      <c r="CR148" s="49"/>
      <c r="CS148" s="49"/>
      <c r="CT148" s="49"/>
      <c r="CU148" s="49"/>
      <c r="CV148" s="49"/>
      <c r="CW148" s="49"/>
      <c r="CX148" s="49"/>
      <c r="CY148" s="49"/>
      <c r="CZ148" s="49"/>
      <c r="DA148" s="49"/>
      <c r="DB148" s="49"/>
      <c r="DC148" s="49"/>
      <c r="DD148" s="49"/>
      <c r="DE148" s="49"/>
      <c r="DF148" s="49"/>
      <c r="DG148" s="49"/>
      <c r="DH148" s="49"/>
      <c r="DI148" s="49"/>
      <c r="DJ148" s="49"/>
      <c r="DK148" s="49"/>
      <c r="DL148" s="49"/>
      <c r="DM148" s="49"/>
      <c r="DN148" s="49"/>
      <c r="DO148" s="49"/>
      <c r="DP148" s="49"/>
      <c r="DQ148" s="49"/>
      <c r="DR148" s="49"/>
      <c r="DS148" s="49"/>
      <c r="DT148" s="49"/>
      <c r="DU148" s="49"/>
      <c r="DV148" s="49"/>
      <c r="DW148" s="49"/>
      <c r="DX148" s="49"/>
      <c r="DY148" s="49"/>
      <c r="DZ148" s="49"/>
      <c r="EA148" s="49"/>
      <c r="EB148" s="49"/>
      <c r="EC148" s="49"/>
      <c r="ED148" s="49"/>
      <c r="EE148" s="49"/>
      <c r="EF148" s="49"/>
      <c r="EG148" s="49"/>
      <c r="EH148" s="49"/>
      <c r="EI148" s="49"/>
      <c r="EJ148" s="49"/>
      <c r="EK148" s="49"/>
      <c r="EL148" s="49"/>
      <c r="EM148" s="49"/>
      <c r="EN148" s="49"/>
      <c r="EO148" s="49"/>
      <c r="EP148" s="49"/>
      <c r="EQ148" s="49"/>
      <c r="ER148" s="49"/>
      <c r="ES148" s="49"/>
      <c r="ET148" s="49"/>
      <c r="EU148" s="49"/>
      <c r="EV148" s="49"/>
      <c r="EW148" s="49"/>
      <c r="EX148" s="49"/>
      <c r="EY148" s="49"/>
      <c r="EZ148" s="49"/>
      <c r="FA148" s="49"/>
      <c r="FB148" s="49"/>
      <c r="FC148" s="49"/>
      <c r="FD148" s="49"/>
      <c r="FE148" s="49"/>
      <c r="FF148" s="49"/>
      <c r="FG148" s="49"/>
      <c r="FH148" s="49"/>
      <c r="FI148" s="49"/>
      <c r="FJ148" s="49"/>
      <c r="FK148" s="49"/>
      <c r="FL148" s="49"/>
      <c r="FM148" s="49"/>
      <c r="FN148" s="49"/>
      <c r="FO148" s="49"/>
      <c r="FP148" s="49"/>
      <c r="FQ148" s="49"/>
      <c r="FR148" s="49"/>
      <c r="FS148" s="49"/>
      <c r="FT148" s="49"/>
      <c r="FU148" s="49"/>
      <c r="FV148" s="49"/>
      <c r="FW148" s="49"/>
      <c r="FX148" t="s">
        <v>165</v>
      </c>
    </row>
    <row r="149" spans="1:180" x14ac:dyDescent="0.25">
      <c r="A149" t="s">
        <v>165</v>
      </c>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c r="AL149" s="49"/>
      <c r="AM149" s="49"/>
      <c r="AN149" s="49"/>
      <c r="AO149" s="49"/>
      <c r="AP149" s="49"/>
      <c r="AQ149" s="49"/>
      <c r="AR149" s="49"/>
      <c r="AS149" s="49"/>
      <c r="AT149" s="49"/>
      <c r="AU149" s="49"/>
      <c r="AV149" s="49"/>
      <c r="AW149" s="49"/>
      <c r="AX149" s="49"/>
      <c r="AY149" s="49"/>
      <c r="AZ149" s="49"/>
      <c r="BA149" s="49"/>
      <c r="BB149" s="49"/>
      <c r="BC149" s="49"/>
      <c r="BD149" s="49"/>
      <c r="BE149" s="49"/>
      <c r="BF149" s="49"/>
      <c r="BG149" s="49"/>
      <c r="BH149" s="49"/>
      <c r="BI149" s="49"/>
      <c r="BJ149" s="49"/>
      <c r="BK149" s="49"/>
      <c r="BL149" s="49"/>
      <c r="BM149" s="49"/>
      <c r="BN149" s="49"/>
      <c r="BO149" s="49"/>
      <c r="BP149" s="49"/>
      <c r="BQ149" s="49"/>
      <c r="BR149" s="49"/>
      <c r="BS149" s="49"/>
      <c r="BT149" s="49"/>
      <c r="BU149" s="49"/>
      <c r="BV149" s="49"/>
      <c r="BW149" s="49"/>
      <c r="BX149" s="49"/>
      <c r="BY149" s="49"/>
      <c r="BZ149" s="49"/>
      <c r="CA149" s="49"/>
      <c r="CB149" s="49"/>
      <c r="CC149" s="49"/>
      <c r="CD149" s="49"/>
      <c r="CE149" s="49"/>
      <c r="CF149" s="49"/>
      <c r="CG149" s="49"/>
      <c r="CH149" s="49"/>
      <c r="CI149" s="49"/>
      <c r="CJ149" s="49"/>
      <c r="CK149" s="49"/>
      <c r="CL149" s="49"/>
      <c r="CM149" s="49"/>
      <c r="CN149" s="49"/>
      <c r="CO149" s="49"/>
      <c r="CP149" s="49"/>
      <c r="CQ149" s="49"/>
      <c r="CR149" s="49"/>
      <c r="CS149" s="49"/>
      <c r="CT149" s="49"/>
      <c r="CU149" s="49"/>
      <c r="CV149" s="49"/>
      <c r="CW149" s="49"/>
      <c r="CX149" s="49"/>
      <c r="CY149" s="49"/>
      <c r="CZ149" s="49"/>
      <c r="DA149" s="49"/>
      <c r="DB149" s="49"/>
      <c r="DC149" s="49"/>
      <c r="DD149" s="49"/>
      <c r="DE149" s="49"/>
      <c r="DF149" s="49"/>
      <c r="DG149" s="49"/>
      <c r="DH149" s="49"/>
      <c r="DI149" s="49"/>
      <c r="DJ149" s="49"/>
      <c r="DK149" s="49"/>
      <c r="DL149" s="49"/>
      <c r="DM149" s="49"/>
      <c r="DN149" s="49"/>
      <c r="DO149" s="49"/>
      <c r="DP149" s="49"/>
      <c r="DQ149" s="49"/>
      <c r="DR149" s="49"/>
      <c r="DS149" s="49"/>
      <c r="DT149" s="49"/>
      <c r="DU149" s="49"/>
      <c r="DV149" s="49"/>
      <c r="DW149" s="49"/>
      <c r="DX149" s="49"/>
      <c r="DY149" s="49"/>
      <c r="DZ149" s="49"/>
      <c r="EA149" s="49"/>
      <c r="EB149" s="49"/>
      <c r="EC149" s="49"/>
      <c r="ED149" s="49"/>
      <c r="EE149" s="49"/>
      <c r="EF149" s="49"/>
      <c r="EG149" s="49"/>
      <c r="EH149" s="49"/>
      <c r="EI149" s="49"/>
      <c r="EJ149" s="49"/>
      <c r="EK149" s="49"/>
      <c r="EL149" s="49"/>
      <c r="EM149" s="49"/>
      <c r="EN149" s="49"/>
      <c r="EO149" s="49"/>
      <c r="EP149" s="49"/>
      <c r="EQ149" s="49"/>
      <c r="ER149" s="49"/>
      <c r="ES149" s="49"/>
      <c r="ET149" s="49"/>
      <c r="EU149" s="49"/>
      <c r="EV149" s="49"/>
      <c r="EW149" s="49"/>
      <c r="EX149" s="49"/>
      <c r="EY149" s="49"/>
      <c r="EZ149" s="49"/>
      <c r="FA149" s="49"/>
      <c r="FB149" s="49"/>
      <c r="FC149" s="49"/>
      <c r="FD149" s="49"/>
      <c r="FE149" s="49"/>
      <c r="FF149" s="49"/>
      <c r="FG149" s="49"/>
      <c r="FH149" s="49"/>
      <c r="FI149" s="49"/>
      <c r="FJ149" s="49"/>
      <c r="FK149" s="49"/>
      <c r="FL149" s="49"/>
      <c r="FM149" s="49"/>
      <c r="FN149" s="49"/>
      <c r="FO149" s="49"/>
      <c r="FP149" s="49"/>
      <c r="FQ149" s="49"/>
      <c r="FR149" s="49"/>
      <c r="FS149" s="49"/>
      <c r="FT149" s="49"/>
      <c r="FU149" s="49"/>
      <c r="FV149" s="49"/>
      <c r="FW149" s="49"/>
      <c r="FX149" t="s">
        <v>165</v>
      </c>
    </row>
    <row r="150" spans="1:180" x14ac:dyDescent="0.25">
      <c r="A150" t="s">
        <v>165</v>
      </c>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c r="AL150" s="49"/>
      <c r="AM150" s="49"/>
      <c r="AN150" s="49"/>
      <c r="AO150" s="49"/>
      <c r="AP150" s="49"/>
      <c r="AQ150" s="49"/>
      <c r="AR150" s="49"/>
      <c r="AS150" s="49"/>
      <c r="AT150" s="49"/>
      <c r="AU150" s="49"/>
      <c r="AV150" s="49"/>
      <c r="AW150" s="49"/>
      <c r="AX150" s="49"/>
      <c r="AY150" s="49"/>
      <c r="AZ150" s="49"/>
      <c r="BA150" s="49"/>
      <c r="BB150" s="49"/>
      <c r="BC150" s="49"/>
      <c r="BD150" s="49"/>
      <c r="BE150" s="49"/>
      <c r="BF150" s="49"/>
      <c r="BG150" s="49"/>
      <c r="BH150" s="49"/>
      <c r="BI150" s="49"/>
      <c r="BJ150" s="49"/>
      <c r="BK150" s="49"/>
      <c r="BL150" s="49"/>
      <c r="BM150" s="49"/>
      <c r="BN150" s="49"/>
      <c r="BO150" s="49"/>
      <c r="BP150" s="49"/>
      <c r="BQ150" s="49"/>
      <c r="BR150" s="49"/>
      <c r="BS150" s="49"/>
      <c r="BT150" s="49"/>
      <c r="BU150" s="49"/>
      <c r="BV150" s="49"/>
      <c r="BW150" s="49"/>
      <c r="BX150" s="49"/>
      <c r="BY150" s="49"/>
      <c r="BZ150" s="49"/>
      <c r="CA150" s="49"/>
      <c r="CB150" s="49"/>
      <c r="CC150" s="49"/>
      <c r="CD150" s="49"/>
      <c r="CE150" s="49"/>
      <c r="CF150" s="49"/>
      <c r="CG150" s="49"/>
      <c r="CH150" s="49"/>
      <c r="CI150" s="49"/>
      <c r="CJ150" s="49"/>
      <c r="CK150" s="49"/>
      <c r="CL150" s="49"/>
      <c r="CM150" s="49"/>
      <c r="CN150" s="49"/>
      <c r="CO150" s="49"/>
      <c r="CP150" s="49"/>
      <c r="CQ150" s="49"/>
      <c r="CR150" s="49"/>
      <c r="CS150" s="49"/>
      <c r="CT150" s="49"/>
      <c r="CU150" s="49"/>
      <c r="CV150" s="49"/>
      <c r="CW150" s="49"/>
      <c r="CX150" s="49"/>
      <c r="CY150" s="49"/>
      <c r="CZ150" s="49"/>
      <c r="DA150" s="49"/>
      <c r="DB150" s="49"/>
      <c r="DC150" s="49"/>
      <c r="DD150" s="49"/>
      <c r="DE150" s="49"/>
      <c r="DF150" s="49"/>
      <c r="DG150" s="49"/>
      <c r="DH150" s="49"/>
      <c r="DI150" s="49"/>
      <c r="DJ150" s="49"/>
      <c r="DK150" s="49"/>
      <c r="DL150" s="49"/>
      <c r="DM150" s="49"/>
      <c r="DN150" s="49"/>
      <c r="DO150" s="49"/>
      <c r="DP150" s="49"/>
      <c r="DQ150" s="49"/>
      <c r="DR150" s="49"/>
      <c r="DS150" s="49"/>
      <c r="DT150" s="49"/>
      <c r="DU150" s="49"/>
      <c r="DV150" s="49"/>
      <c r="DW150" s="49"/>
      <c r="DX150" s="49"/>
      <c r="DY150" s="49"/>
      <c r="DZ150" s="49"/>
      <c r="EA150" s="49"/>
      <c r="EB150" s="49"/>
      <c r="EC150" s="49"/>
      <c r="ED150" s="49"/>
      <c r="EE150" s="49"/>
      <c r="EF150" s="49"/>
      <c r="EG150" s="49"/>
      <c r="EH150" s="49"/>
      <c r="EI150" s="49"/>
      <c r="EJ150" s="49"/>
      <c r="EK150" s="49"/>
      <c r="EL150" s="49"/>
      <c r="EM150" s="49"/>
      <c r="EN150" s="49"/>
      <c r="EO150" s="49"/>
      <c r="EP150" s="49"/>
      <c r="EQ150" s="49"/>
      <c r="ER150" s="49"/>
      <c r="ES150" s="49"/>
      <c r="ET150" s="49"/>
      <c r="EU150" s="49"/>
      <c r="EV150" s="49"/>
      <c r="EW150" s="49"/>
      <c r="EX150" s="49"/>
      <c r="EY150" s="49"/>
      <c r="EZ150" s="49"/>
      <c r="FA150" s="49"/>
      <c r="FB150" s="49"/>
      <c r="FC150" s="49"/>
      <c r="FD150" s="49"/>
      <c r="FE150" s="49"/>
      <c r="FF150" s="49"/>
      <c r="FG150" s="49"/>
      <c r="FH150" s="49"/>
      <c r="FI150" s="49"/>
      <c r="FJ150" s="49"/>
      <c r="FK150" s="49"/>
      <c r="FL150" s="49"/>
      <c r="FM150" s="49"/>
      <c r="FN150" s="49"/>
      <c r="FO150" s="49"/>
      <c r="FP150" s="49"/>
      <c r="FQ150" s="49"/>
      <c r="FR150" s="49"/>
      <c r="FS150" s="49"/>
      <c r="FT150" s="49"/>
      <c r="FU150" s="49"/>
      <c r="FV150" s="49"/>
      <c r="FW150" s="49"/>
      <c r="FX150" t="s">
        <v>165</v>
      </c>
    </row>
    <row r="151" spans="1:180" x14ac:dyDescent="0.25">
      <c r="A151" t="s">
        <v>165</v>
      </c>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c r="AL151" s="49"/>
      <c r="AM151" s="49"/>
      <c r="AN151" s="49"/>
      <c r="AO151" s="49"/>
      <c r="AP151" s="49"/>
      <c r="AQ151" s="49"/>
      <c r="AR151" s="49"/>
      <c r="AS151" s="49"/>
      <c r="AT151" s="49"/>
      <c r="AU151" s="49"/>
      <c r="AV151" s="49"/>
      <c r="AW151" s="49"/>
      <c r="AX151" s="49"/>
      <c r="AY151" s="49"/>
      <c r="AZ151" s="49"/>
      <c r="BA151" s="49"/>
      <c r="BB151" s="49"/>
      <c r="BC151" s="49"/>
      <c r="BD151" s="49"/>
      <c r="BE151" s="49"/>
      <c r="BF151" s="49"/>
      <c r="BG151" s="49"/>
      <c r="BH151" s="49"/>
      <c r="BI151" s="49"/>
      <c r="BJ151" s="49"/>
      <c r="BK151" s="49"/>
      <c r="BL151" s="49"/>
      <c r="BM151" s="49"/>
      <c r="BN151" s="49"/>
      <c r="BO151" s="49"/>
      <c r="BP151" s="49"/>
      <c r="BQ151" s="49"/>
      <c r="BR151" s="49"/>
      <c r="BS151" s="49"/>
      <c r="BT151" s="49"/>
      <c r="BU151" s="49"/>
      <c r="BV151" s="49"/>
      <c r="BW151" s="49"/>
      <c r="BX151" s="49"/>
      <c r="BY151" s="49"/>
      <c r="BZ151" s="49"/>
      <c r="CA151" s="49"/>
      <c r="CB151" s="49"/>
      <c r="CC151" s="49"/>
      <c r="CD151" s="49"/>
      <c r="CE151" s="49"/>
      <c r="CF151" s="49"/>
      <c r="CG151" s="49"/>
      <c r="CH151" s="49"/>
      <c r="CI151" s="49"/>
      <c r="CJ151" s="49"/>
      <c r="CK151" s="49"/>
      <c r="CL151" s="49"/>
      <c r="CM151" s="49"/>
      <c r="CN151" s="49"/>
      <c r="CO151" s="49"/>
      <c r="CP151" s="49"/>
      <c r="CQ151" s="49"/>
      <c r="CR151" s="49"/>
      <c r="CS151" s="49"/>
      <c r="CT151" s="49"/>
      <c r="CU151" s="49"/>
      <c r="CV151" s="49"/>
      <c r="CW151" s="49"/>
      <c r="CX151" s="49"/>
      <c r="CY151" s="49"/>
      <c r="CZ151" s="49"/>
      <c r="DA151" s="49"/>
      <c r="DB151" s="49"/>
      <c r="DC151" s="49"/>
      <c r="DD151" s="49"/>
      <c r="DE151" s="49"/>
      <c r="DF151" s="49"/>
      <c r="DG151" s="49"/>
      <c r="DH151" s="49"/>
      <c r="DI151" s="49"/>
      <c r="DJ151" s="49"/>
      <c r="DK151" s="49"/>
      <c r="DL151" s="49"/>
      <c r="DM151" s="49"/>
      <c r="DN151" s="49"/>
      <c r="DO151" s="49"/>
      <c r="DP151" s="49"/>
      <c r="DQ151" s="49"/>
      <c r="DR151" s="49"/>
      <c r="DS151" s="49"/>
      <c r="DT151" s="49"/>
      <c r="DU151" s="49"/>
      <c r="DV151" s="49"/>
      <c r="DW151" s="49"/>
      <c r="DX151" s="49"/>
      <c r="DY151" s="49"/>
      <c r="DZ151" s="49"/>
      <c r="EA151" s="49"/>
      <c r="EB151" s="49"/>
      <c r="EC151" s="49"/>
      <c r="ED151" s="49"/>
      <c r="EE151" s="49"/>
      <c r="EF151" s="49"/>
      <c r="EG151" s="49"/>
      <c r="EH151" s="49"/>
      <c r="EI151" s="49"/>
      <c r="EJ151" s="49"/>
      <c r="EK151" s="49"/>
      <c r="EL151" s="49"/>
      <c r="EM151" s="49"/>
      <c r="EN151" s="49"/>
      <c r="EO151" s="49"/>
      <c r="EP151" s="49"/>
      <c r="EQ151" s="49"/>
      <c r="ER151" s="49"/>
      <c r="ES151" s="49"/>
      <c r="ET151" s="49"/>
      <c r="EU151" s="49"/>
      <c r="EV151" s="49"/>
      <c r="EW151" s="49"/>
      <c r="EX151" s="49"/>
      <c r="EY151" s="49"/>
      <c r="EZ151" s="49"/>
      <c r="FA151" s="49"/>
      <c r="FB151" s="49"/>
      <c r="FC151" s="49"/>
      <c r="FD151" s="49"/>
      <c r="FE151" s="49"/>
      <c r="FF151" s="49"/>
      <c r="FG151" s="49"/>
      <c r="FH151" s="49"/>
      <c r="FI151" s="49"/>
      <c r="FJ151" s="49"/>
      <c r="FK151" s="49"/>
      <c r="FL151" s="49"/>
      <c r="FM151" s="49"/>
      <c r="FN151" s="49"/>
      <c r="FO151" s="49"/>
      <c r="FP151" s="49"/>
      <c r="FQ151" s="49"/>
      <c r="FR151" s="49"/>
      <c r="FS151" s="49"/>
      <c r="FT151" s="49"/>
      <c r="FU151" s="49"/>
      <c r="FV151" s="49"/>
      <c r="FW151" s="49"/>
      <c r="FX151" t="s">
        <v>165</v>
      </c>
    </row>
    <row r="152" spans="1:180" x14ac:dyDescent="0.25">
      <c r="A152" t="s">
        <v>165</v>
      </c>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c r="AL152" s="49"/>
      <c r="AM152" s="49"/>
      <c r="AN152" s="49"/>
      <c r="AO152" s="49"/>
      <c r="AP152" s="49"/>
      <c r="AQ152" s="49"/>
      <c r="AR152" s="49"/>
      <c r="AS152" s="49"/>
      <c r="AT152" s="49"/>
      <c r="AU152" s="49"/>
      <c r="AV152" s="49"/>
      <c r="AW152" s="49"/>
      <c r="AX152" s="49"/>
      <c r="AY152" s="49"/>
      <c r="AZ152" s="49"/>
      <c r="BA152" s="49"/>
      <c r="BB152" s="49"/>
      <c r="BC152" s="49"/>
      <c r="BD152" s="49"/>
      <c r="BE152" s="49"/>
      <c r="BF152" s="49"/>
      <c r="BG152" s="49"/>
      <c r="BH152" s="49"/>
      <c r="BI152" s="49"/>
      <c r="BJ152" s="49"/>
      <c r="BK152" s="49"/>
      <c r="BL152" s="49"/>
      <c r="BM152" s="49"/>
      <c r="BN152" s="49"/>
      <c r="BO152" s="49"/>
      <c r="BP152" s="49"/>
      <c r="BQ152" s="49"/>
      <c r="BR152" s="49"/>
      <c r="BS152" s="49"/>
      <c r="BT152" s="49"/>
      <c r="BU152" s="49"/>
      <c r="BV152" s="49"/>
      <c r="BW152" s="49"/>
      <c r="BX152" s="49"/>
      <c r="BY152" s="49"/>
      <c r="BZ152" s="49"/>
      <c r="CA152" s="49"/>
      <c r="CB152" s="49"/>
      <c r="CC152" s="49"/>
      <c r="CD152" s="49"/>
      <c r="CE152" s="49"/>
      <c r="CF152" s="49"/>
      <c r="CG152" s="49"/>
      <c r="CH152" s="49"/>
      <c r="CI152" s="49"/>
      <c r="CJ152" s="49"/>
      <c r="CK152" s="49"/>
      <c r="CL152" s="49"/>
      <c r="CM152" s="49"/>
      <c r="CN152" s="49"/>
      <c r="CO152" s="49"/>
      <c r="CP152" s="49"/>
      <c r="CQ152" s="49"/>
      <c r="CR152" s="49"/>
      <c r="CS152" s="49"/>
      <c r="CT152" s="49"/>
      <c r="CU152" s="49"/>
      <c r="CV152" s="49"/>
      <c r="CW152" s="49"/>
      <c r="CX152" s="49"/>
      <c r="CY152" s="49"/>
      <c r="CZ152" s="49"/>
      <c r="DA152" s="49"/>
      <c r="DB152" s="49"/>
      <c r="DC152" s="49"/>
      <c r="DD152" s="49"/>
      <c r="DE152" s="49"/>
      <c r="DF152" s="49"/>
      <c r="DG152" s="49"/>
      <c r="DH152" s="49"/>
      <c r="DI152" s="49"/>
      <c r="DJ152" s="49"/>
      <c r="DK152" s="49"/>
      <c r="DL152" s="49"/>
      <c r="DM152" s="49"/>
      <c r="DN152" s="49"/>
      <c r="DO152" s="49"/>
      <c r="DP152" s="49"/>
      <c r="DQ152" s="49"/>
      <c r="DR152" s="49"/>
      <c r="DS152" s="49"/>
      <c r="DT152" s="49"/>
      <c r="DU152" s="49"/>
      <c r="DV152" s="49"/>
      <c r="DW152" s="49"/>
      <c r="DX152" s="49"/>
      <c r="DY152" s="49"/>
      <c r="DZ152" s="49"/>
      <c r="EA152" s="49"/>
      <c r="EB152" s="49"/>
      <c r="EC152" s="49"/>
      <c r="ED152" s="49"/>
      <c r="EE152" s="49"/>
      <c r="EF152" s="49"/>
      <c r="EG152" s="49"/>
      <c r="EH152" s="49"/>
      <c r="EI152" s="49"/>
      <c r="EJ152" s="49"/>
      <c r="EK152" s="49"/>
      <c r="EL152" s="49"/>
      <c r="EM152" s="49"/>
      <c r="EN152" s="49"/>
      <c r="EO152" s="49"/>
      <c r="EP152" s="49"/>
      <c r="EQ152" s="49"/>
      <c r="ER152" s="49"/>
      <c r="ES152" s="49"/>
      <c r="ET152" s="49"/>
      <c r="EU152" s="49"/>
      <c r="EV152" s="49"/>
      <c r="EW152" s="49"/>
      <c r="EX152" s="49"/>
      <c r="EY152" s="49"/>
      <c r="EZ152" s="49"/>
      <c r="FA152" s="49"/>
      <c r="FB152" s="49"/>
      <c r="FC152" s="49"/>
      <c r="FD152" s="49"/>
      <c r="FE152" s="49"/>
      <c r="FF152" s="49"/>
      <c r="FG152" s="49"/>
      <c r="FH152" s="49"/>
      <c r="FI152" s="49"/>
      <c r="FJ152" s="49"/>
      <c r="FK152" s="49"/>
      <c r="FL152" s="49"/>
      <c r="FM152" s="49"/>
      <c r="FN152" s="49"/>
      <c r="FO152" s="49"/>
      <c r="FP152" s="49"/>
      <c r="FQ152" s="49"/>
      <c r="FR152" s="49"/>
      <c r="FS152" s="49"/>
      <c r="FT152" s="49"/>
      <c r="FU152" s="49"/>
      <c r="FV152" s="49"/>
      <c r="FW152" s="49"/>
      <c r="FX152" t="s">
        <v>165</v>
      </c>
    </row>
    <row r="153" spans="1:180" x14ac:dyDescent="0.25">
      <c r="A153" t="s">
        <v>165</v>
      </c>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c r="AL153" s="49"/>
      <c r="AM153" s="49"/>
      <c r="AN153" s="49"/>
      <c r="AO153" s="49"/>
      <c r="AP153" s="49"/>
      <c r="AQ153" s="49"/>
      <c r="AR153" s="49"/>
      <c r="AS153" s="49"/>
      <c r="AT153" s="49"/>
      <c r="AU153" s="49"/>
      <c r="AV153" s="49"/>
      <c r="AW153" s="49"/>
      <c r="AX153" s="49"/>
      <c r="AY153" s="49"/>
      <c r="AZ153" s="49"/>
      <c r="BA153" s="49"/>
      <c r="BB153" s="49"/>
      <c r="BC153" s="49"/>
      <c r="BD153" s="49"/>
      <c r="BE153" s="49"/>
      <c r="BF153" s="49"/>
      <c r="BG153" s="49"/>
      <c r="BH153" s="49"/>
      <c r="BI153" s="49"/>
      <c r="BJ153" s="49"/>
      <c r="BK153" s="49"/>
      <c r="BL153" s="49"/>
      <c r="BM153" s="49"/>
      <c r="BN153" s="49"/>
      <c r="BO153" s="49"/>
      <c r="BP153" s="49"/>
      <c r="BQ153" s="49"/>
      <c r="BR153" s="49"/>
      <c r="BS153" s="49"/>
      <c r="BT153" s="49"/>
      <c r="BU153" s="49"/>
      <c r="BV153" s="49"/>
      <c r="BW153" s="49"/>
      <c r="BX153" s="49"/>
      <c r="BY153" s="49"/>
      <c r="BZ153" s="49"/>
      <c r="CA153" s="49"/>
      <c r="CB153" s="49"/>
      <c r="CC153" s="49"/>
      <c r="CD153" s="49"/>
      <c r="CE153" s="49"/>
      <c r="CF153" s="49"/>
      <c r="CG153" s="49"/>
      <c r="CH153" s="49"/>
      <c r="CI153" s="49"/>
      <c r="CJ153" s="49"/>
      <c r="CK153" s="49"/>
      <c r="CL153" s="49"/>
      <c r="CM153" s="49"/>
      <c r="CN153" s="49"/>
      <c r="CO153" s="49"/>
      <c r="CP153" s="49"/>
      <c r="CQ153" s="49"/>
      <c r="CR153" s="49"/>
      <c r="CS153" s="49"/>
      <c r="CT153" s="49"/>
      <c r="CU153" s="49"/>
      <c r="CV153" s="49"/>
      <c r="CW153" s="49"/>
      <c r="CX153" s="49"/>
      <c r="CY153" s="49"/>
      <c r="CZ153" s="49"/>
      <c r="DA153" s="49"/>
      <c r="DB153" s="49"/>
      <c r="DC153" s="49"/>
      <c r="DD153" s="49"/>
      <c r="DE153" s="49"/>
      <c r="DF153" s="49"/>
      <c r="DG153" s="49"/>
      <c r="DH153" s="49"/>
      <c r="DI153" s="49"/>
      <c r="DJ153" s="49"/>
      <c r="DK153" s="49"/>
      <c r="DL153" s="49"/>
      <c r="DM153" s="49"/>
      <c r="DN153" s="49"/>
      <c r="DO153" s="49"/>
      <c r="DP153" s="49"/>
      <c r="DQ153" s="49"/>
      <c r="DR153" s="49"/>
      <c r="DS153" s="49"/>
      <c r="DT153" s="49"/>
      <c r="DU153" s="49"/>
      <c r="DV153" s="49"/>
      <c r="DW153" s="49"/>
      <c r="DX153" s="49"/>
      <c r="DY153" s="49"/>
      <c r="DZ153" s="49"/>
      <c r="EA153" s="49"/>
      <c r="EB153" s="49"/>
      <c r="EC153" s="49"/>
      <c r="ED153" s="49"/>
      <c r="EE153" s="49"/>
      <c r="EF153" s="49"/>
      <c r="EG153" s="49"/>
      <c r="EH153" s="49"/>
      <c r="EI153" s="49"/>
      <c r="EJ153" s="49"/>
      <c r="EK153" s="49"/>
      <c r="EL153" s="49"/>
      <c r="EM153" s="49"/>
      <c r="EN153" s="49"/>
      <c r="EO153" s="49"/>
      <c r="EP153" s="49"/>
      <c r="EQ153" s="49"/>
      <c r="ER153" s="49"/>
      <c r="ES153" s="49"/>
      <c r="ET153" s="49"/>
      <c r="EU153" s="49"/>
      <c r="EV153" s="49"/>
      <c r="EW153" s="49"/>
      <c r="EX153" s="49"/>
      <c r="EY153" s="49"/>
      <c r="EZ153" s="49"/>
      <c r="FA153" s="49"/>
      <c r="FB153" s="49"/>
      <c r="FC153" s="49"/>
      <c r="FD153" s="49"/>
      <c r="FE153" s="49"/>
      <c r="FF153" s="49"/>
      <c r="FG153" s="49"/>
      <c r="FH153" s="49"/>
      <c r="FI153" s="49"/>
      <c r="FJ153" s="49"/>
      <c r="FK153" s="49"/>
      <c r="FL153" s="49"/>
      <c r="FM153" s="49"/>
      <c r="FN153" s="49"/>
      <c r="FO153" s="49"/>
      <c r="FP153" s="49"/>
      <c r="FQ153" s="49"/>
      <c r="FR153" s="49"/>
      <c r="FS153" s="49"/>
      <c r="FT153" s="49"/>
      <c r="FU153" s="49"/>
      <c r="FV153" s="49"/>
      <c r="FW153" s="49"/>
      <c r="FX153" t="s">
        <v>165</v>
      </c>
    </row>
    <row r="154" spans="1:180" x14ac:dyDescent="0.25">
      <c r="A154" t="s">
        <v>165</v>
      </c>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c r="AL154" s="49"/>
      <c r="AM154" s="49"/>
      <c r="AN154" s="49"/>
      <c r="AO154" s="49"/>
      <c r="AP154" s="49"/>
      <c r="AQ154" s="49"/>
      <c r="AR154" s="49"/>
      <c r="AS154" s="49"/>
      <c r="AT154" s="49"/>
      <c r="AU154" s="49"/>
      <c r="AV154" s="49"/>
      <c r="AW154" s="49"/>
      <c r="AX154" s="49"/>
      <c r="AY154" s="49"/>
      <c r="AZ154" s="49"/>
      <c r="BA154" s="49"/>
      <c r="BB154" s="49"/>
      <c r="BC154" s="49"/>
      <c r="BD154" s="49"/>
      <c r="BE154" s="49"/>
      <c r="BF154" s="49"/>
      <c r="BG154" s="49"/>
      <c r="BH154" s="49"/>
      <c r="BI154" s="49"/>
      <c r="BJ154" s="49"/>
      <c r="BK154" s="49"/>
      <c r="BL154" s="49"/>
      <c r="BM154" s="49"/>
      <c r="BN154" s="49"/>
      <c r="BO154" s="49"/>
      <c r="BP154" s="49"/>
      <c r="BQ154" s="49"/>
      <c r="BR154" s="49"/>
      <c r="BS154" s="49"/>
      <c r="BT154" s="49"/>
      <c r="BU154" s="49"/>
      <c r="BV154" s="49"/>
      <c r="BW154" s="49"/>
      <c r="BX154" s="49"/>
      <c r="BY154" s="49"/>
      <c r="BZ154" s="49"/>
      <c r="CA154" s="49"/>
      <c r="CB154" s="49"/>
      <c r="CC154" s="49"/>
      <c r="CD154" s="49"/>
      <c r="CE154" s="49"/>
      <c r="CF154" s="49"/>
      <c r="CG154" s="49"/>
      <c r="CH154" s="49"/>
      <c r="CI154" s="49"/>
      <c r="CJ154" s="49"/>
      <c r="CK154" s="49"/>
      <c r="CL154" s="49"/>
      <c r="CM154" s="49"/>
      <c r="CN154" s="49"/>
      <c r="CO154" s="49"/>
      <c r="CP154" s="49"/>
      <c r="CQ154" s="49"/>
      <c r="CR154" s="49"/>
      <c r="CS154" s="49"/>
      <c r="CT154" s="49"/>
      <c r="CU154" s="49"/>
      <c r="CV154" s="49"/>
      <c r="CW154" s="49"/>
      <c r="CX154" s="49"/>
      <c r="CY154" s="49"/>
      <c r="CZ154" s="49"/>
      <c r="DA154" s="49"/>
      <c r="DB154" s="49"/>
      <c r="DC154" s="49"/>
      <c r="DD154" s="49"/>
      <c r="DE154" s="49"/>
      <c r="DF154" s="49"/>
      <c r="DG154" s="49"/>
      <c r="DH154" s="49"/>
      <c r="DI154" s="49"/>
      <c r="DJ154" s="49"/>
      <c r="DK154" s="49"/>
      <c r="DL154" s="49"/>
      <c r="DM154" s="49"/>
      <c r="DN154" s="49"/>
      <c r="DO154" s="49"/>
      <c r="DP154" s="49"/>
      <c r="DQ154" s="49"/>
      <c r="DR154" s="49"/>
      <c r="DS154" s="49"/>
      <c r="DT154" s="49"/>
      <c r="DU154" s="49"/>
      <c r="DV154" s="49"/>
      <c r="DW154" s="49"/>
      <c r="DX154" s="49"/>
      <c r="DY154" s="49"/>
      <c r="DZ154" s="49"/>
      <c r="EA154" s="49"/>
      <c r="EB154" s="49"/>
      <c r="EC154" s="49"/>
      <c r="ED154" s="49"/>
      <c r="EE154" s="49"/>
      <c r="EF154" s="49"/>
      <c r="EG154" s="49"/>
      <c r="EH154" s="49"/>
      <c r="EI154" s="49"/>
      <c r="EJ154" s="49"/>
      <c r="EK154" s="49"/>
      <c r="EL154" s="49"/>
      <c r="EM154" s="49"/>
      <c r="EN154" s="49"/>
      <c r="EO154" s="49"/>
      <c r="EP154" s="49"/>
      <c r="EQ154" s="49"/>
      <c r="ER154" s="49"/>
      <c r="ES154" s="49"/>
      <c r="ET154" s="49"/>
      <c r="EU154" s="49"/>
      <c r="EV154" s="49"/>
      <c r="EW154" s="49"/>
      <c r="EX154" s="49"/>
      <c r="EY154" s="49"/>
      <c r="EZ154" s="49"/>
      <c r="FA154" s="49"/>
      <c r="FB154" s="49"/>
      <c r="FC154" s="49"/>
      <c r="FD154" s="49"/>
      <c r="FE154" s="49"/>
      <c r="FF154" s="49"/>
      <c r="FG154" s="49"/>
      <c r="FH154" s="49"/>
      <c r="FI154" s="49"/>
      <c r="FJ154" s="49"/>
      <c r="FK154" s="49"/>
      <c r="FL154" s="49"/>
      <c r="FM154" s="49"/>
      <c r="FN154" s="49"/>
      <c r="FO154" s="49"/>
      <c r="FP154" s="49"/>
      <c r="FQ154" s="49"/>
      <c r="FR154" s="49"/>
      <c r="FS154" s="49"/>
      <c r="FT154" s="49"/>
      <c r="FU154" s="49"/>
      <c r="FV154" s="49"/>
      <c r="FW154" s="49"/>
      <c r="FX154" t="s">
        <v>165</v>
      </c>
    </row>
    <row r="155" spans="1:180" x14ac:dyDescent="0.25">
      <c r="A155" t="s">
        <v>165</v>
      </c>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c r="AL155" s="49"/>
      <c r="AM155" s="49"/>
      <c r="AN155" s="49"/>
      <c r="AO155" s="49"/>
      <c r="AP155" s="49"/>
      <c r="AQ155" s="49"/>
      <c r="AR155" s="49"/>
      <c r="AS155" s="49"/>
      <c r="AT155" s="49"/>
      <c r="AU155" s="49"/>
      <c r="AV155" s="49"/>
      <c r="AW155" s="49"/>
      <c r="AX155" s="49"/>
      <c r="AY155" s="49"/>
      <c r="AZ155" s="49"/>
      <c r="BA155" s="49"/>
      <c r="BB155" s="49"/>
      <c r="BC155" s="49"/>
      <c r="BD155" s="49"/>
      <c r="BE155" s="49"/>
      <c r="BF155" s="49"/>
      <c r="BG155" s="49"/>
      <c r="BH155" s="49"/>
      <c r="BI155" s="49"/>
      <c r="BJ155" s="49"/>
      <c r="BK155" s="49"/>
      <c r="BL155" s="49"/>
      <c r="BM155" s="49"/>
      <c r="BN155" s="49"/>
      <c r="BO155" s="49"/>
      <c r="BP155" s="49"/>
      <c r="BQ155" s="49"/>
      <c r="BR155" s="49"/>
      <c r="BS155" s="49"/>
      <c r="BT155" s="49"/>
      <c r="BU155" s="49"/>
      <c r="BV155" s="49"/>
      <c r="BW155" s="49"/>
      <c r="BX155" s="49"/>
      <c r="BY155" s="49"/>
      <c r="BZ155" s="49"/>
      <c r="CA155" s="49"/>
      <c r="CB155" s="49"/>
      <c r="CC155" s="49"/>
      <c r="CD155" s="49"/>
      <c r="CE155" s="49"/>
      <c r="CF155" s="49"/>
      <c r="CG155" s="49"/>
      <c r="CH155" s="49"/>
      <c r="CI155" s="49"/>
      <c r="CJ155" s="49"/>
      <c r="CK155" s="49"/>
      <c r="CL155" s="49"/>
      <c r="CM155" s="49"/>
      <c r="CN155" s="49"/>
      <c r="CO155" s="49"/>
      <c r="CP155" s="49"/>
      <c r="CQ155" s="49"/>
      <c r="CR155" s="49"/>
      <c r="CS155" s="49"/>
      <c r="CT155" s="49"/>
      <c r="CU155" s="49"/>
      <c r="CV155" s="49"/>
      <c r="CW155" s="49"/>
      <c r="CX155" s="49"/>
      <c r="CY155" s="49"/>
      <c r="CZ155" s="49"/>
      <c r="DA155" s="49"/>
      <c r="DB155" s="49"/>
      <c r="DC155" s="49"/>
      <c r="DD155" s="49"/>
      <c r="DE155" s="49"/>
      <c r="DF155" s="49"/>
      <c r="DG155" s="49"/>
      <c r="DH155" s="49"/>
      <c r="DI155" s="49"/>
      <c r="DJ155" s="49"/>
      <c r="DK155" s="49"/>
      <c r="DL155" s="49"/>
      <c r="DM155" s="49"/>
      <c r="DN155" s="49"/>
      <c r="DO155" s="49"/>
      <c r="DP155" s="49"/>
      <c r="DQ155" s="49"/>
      <c r="DR155" s="49"/>
      <c r="DS155" s="49"/>
      <c r="DT155" s="49"/>
      <c r="DU155" s="49"/>
      <c r="DV155" s="49"/>
      <c r="DW155" s="49"/>
      <c r="DX155" s="49"/>
      <c r="DY155" s="49"/>
      <c r="DZ155" s="49"/>
      <c r="EA155" s="49"/>
      <c r="EB155" s="49"/>
      <c r="EC155" s="49"/>
      <c r="ED155" s="49"/>
      <c r="EE155" s="49"/>
      <c r="EF155" s="49"/>
      <c r="EG155" s="49"/>
      <c r="EH155" s="49"/>
      <c r="EI155" s="49"/>
      <c r="EJ155" s="49"/>
      <c r="EK155" s="49"/>
      <c r="EL155" s="49"/>
      <c r="EM155" s="49"/>
      <c r="EN155" s="49"/>
      <c r="EO155" s="49"/>
      <c r="EP155" s="49"/>
      <c r="EQ155" s="49"/>
      <c r="ER155" s="49"/>
      <c r="ES155" s="49"/>
      <c r="ET155" s="49"/>
      <c r="EU155" s="49"/>
      <c r="EV155" s="49"/>
      <c r="EW155" s="49"/>
      <c r="EX155" s="49"/>
      <c r="EY155" s="49"/>
      <c r="EZ155" s="49"/>
      <c r="FA155" s="49"/>
      <c r="FB155" s="49"/>
      <c r="FC155" s="49"/>
      <c r="FD155" s="49"/>
      <c r="FE155" s="49"/>
      <c r="FF155" s="49"/>
      <c r="FG155" s="49"/>
      <c r="FH155" s="49"/>
      <c r="FI155" s="49"/>
      <c r="FJ155" s="49"/>
      <c r="FK155" s="49"/>
      <c r="FL155" s="49"/>
      <c r="FM155" s="49"/>
      <c r="FN155" s="49"/>
      <c r="FO155" s="49"/>
      <c r="FP155" s="49"/>
      <c r="FQ155" s="49"/>
      <c r="FR155" s="49"/>
      <c r="FS155" s="49"/>
      <c r="FT155" s="49"/>
      <c r="FU155" s="49"/>
      <c r="FV155" s="49"/>
      <c r="FW155" s="49"/>
      <c r="FX155" t="s">
        <v>165</v>
      </c>
    </row>
    <row r="156" spans="1:180" x14ac:dyDescent="0.25">
      <c r="A156" t="s">
        <v>165</v>
      </c>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c r="AL156" s="49"/>
      <c r="AM156" s="49"/>
      <c r="AN156" s="49"/>
      <c r="AO156" s="49"/>
      <c r="AP156" s="49"/>
      <c r="AQ156" s="49"/>
      <c r="AR156" s="49"/>
      <c r="AS156" s="49"/>
      <c r="AT156" s="49"/>
      <c r="AU156" s="49"/>
      <c r="AV156" s="49"/>
      <c r="AW156" s="49"/>
      <c r="AX156" s="49"/>
      <c r="AY156" s="49"/>
      <c r="AZ156" s="49"/>
      <c r="BA156" s="49"/>
      <c r="BB156" s="49"/>
      <c r="BC156" s="49"/>
      <c r="BD156" s="49"/>
      <c r="BE156" s="49"/>
      <c r="BF156" s="49"/>
      <c r="BG156" s="49"/>
      <c r="BH156" s="49"/>
      <c r="BI156" s="49"/>
      <c r="BJ156" s="49"/>
      <c r="BK156" s="49"/>
      <c r="BL156" s="49"/>
      <c r="BM156" s="49"/>
      <c r="BN156" s="49"/>
      <c r="BO156" s="49"/>
      <c r="BP156" s="49"/>
      <c r="BQ156" s="49"/>
      <c r="BR156" s="49"/>
      <c r="BS156" s="49"/>
      <c r="BT156" s="49"/>
      <c r="BU156" s="49"/>
      <c r="BV156" s="49"/>
      <c r="BW156" s="49"/>
      <c r="BX156" s="49"/>
      <c r="BY156" s="49"/>
      <c r="BZ156" s="49"/>
      <c r="CA156" s="49"/>
      <c r="CB156" s="49"/>
      <c r="CC156" s="49"/>
      <c r="CD156" s="49"/>
      <c r="CE156" s="49"/>
      <c r="CF156" s="49"/>
      <c r="CG156" s="49"/>
      <c r="CH156" s="49"/>
      <c r="CI156" s="49"/>
      <c r="CJ156" s="49"/>
      <c r="CK156" s="49"/>
      <c r="CL156" s="49"/>
      <c r="CM156" s="49"/>
      <c r="CN156" s="49"/>
      <c r="CO156" s="49"/>
      <c r="CP156" s="49"/>
      <c r="CQ156" s="49"/>
      <c r="CR156" s="49"/>
      <c r="CS156" s="49"/>
      <c r="CT156" s="49"/>
      <c r="CU156" s="49"/>
      <c r="CV156" s="49"/>
      <c r="CW156" s="49"/>
      <c r="CX156" s="49"/>
      <c r="CY156" s="49"/>
      <c r="CZ156" s="49"/>
      <c r="DA156" s="49"/>
      <c r="DB156" s="49"/>
      <c r="DC156" s="49"/>
      <c r="DD156" s="49"/>
      <c r="DE156" s="49"/>
      <c r="DF156" s="49"/>
      <c r="DG156" s="49"/>
      <c r="DH156" s="49"/>
      <c r="DI156" s="49"/>
      <c r="DJ156" s="49"/>
      <c r="DK156" s="49"/>
      <c r="DL156" s="49"/>
      <c r="DM156" s="49"/>
      <c r="DN156" s="49"/>
      <c r="DO156" s="49"/>
      <c r="DP156" s="49"/>
      <c r="DQ156" s="49"/>
      <c r="DR156" s="49"/>
      <c r="DS156" s="49"/>
      <c r="DT156" s="49"/>
      <c r="DU156" s="49"/>
      <c r="DV156" s="49"/>
      <c r="DW156" s="49"/>
      <c r="DX156" s="49"/>
      <c r="DY156" s="49"/>
      <c r="DZ156" s="49"/>
      <c r="EA156" s="49"/>
      <c r="EB156" s="49"/>
      <c r="EC156" s="49"/>
      <c r="ED156" s="49"/>
      <c r="EE156" s="49"/>
      <c r="EF156" s="49"/>
      <c r="EG156" s="49"/>
      <c r="EH156" s="49"/>
      <c r="EI156" s="49"/>
      <c r="EJ156" s="49"/>
      <c r="EK156" s="49"/>
      <c r="EL156" s="49"/>
      <c r="EM156" s="49"/>
      <c r="EN156" s="49"/>
      <c r="EO156" s="49"/>
      <c r="EP156" s="49"/>
      <c r="EQ156" s="49"/>
      <c r="ER156" s="49"/>
      <c r="ES156" s="49"/>
      <c r="ET156" s="49"/>
      <c r="EU156" s="49"/>
      <c r="EV156" s="49"/>
      <c r="EW156" s="49"/>
      <c r="EX156" s="49"/>
      <c r="EY156" s="49"/>
      <c r="EZ156" s="49"/>
      <c r="FA156" s="49"/>
      <c r="FB156" s="49"/>
      <c r="FC156" s="49"/>
      <c r="FD156" s="49"/>
      <c r="FE156" s="49"/>
      <c r="FF156" s="49"/>
      <c r="FG156" s="49"/>
      <c r="FH156" s="49"/>
      <c r="FI156" s="49"/>
      <c r="FJ156" s="49"/>
      <c r="FK156" s="49"/>
      <c r="FL156" s="49"/>
      <c r="FM156" s="49"/>
      <c r="FN156" s="49"/>
      <c r="FO156" s="49"/>
      <c r="FP156" s="49"/>
      <c r="FQ156" s="49"/>
      <c r="FR156" s="49"/>
      <c r="FS156" s="49"/>
      <c r="FT156" s="49"/>
      <c r="FU156" s="49"/>
      <c r="FV156" s="49"/>
      <c r="FW156" s="49"/>
      <c r="FX156" t="s">
        <v>165</v>
      </c>
    </row>
    <row r="157" spans="1:180" x14ac:dyDescent="0.25">
      <c r="A157" t="s">
        <v>165</v>
      </c>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c r="AL157" s="49"/>
      <c r="AM157" s="49"/>
      <c r="AN157" s="49"/>
      <c r="AO157" s="49"/>
      <c r="AP157" s="49"/>
      <c r="AQ157" s="49"/>
      <c r="AR157" s="49"/>
      <c r="AS157" s="49"/>
      <c r="AT157" s="49"/>
      <c r="AU157" s="49"/>
      <c r="AV157" s="49"/>
      <c r="AW157" s="49"/>
      <c r="AX157" s="49"/>
      <c r="AY157" s="49"/>
      <c r="AZ157" s="49"/>
      <c r="BA157" s="49"/>
      <c r="BB157" s="49"/>
      <c r="BC157" s="49"/>
      <c r="BD157" s="49"/>
      <c r="BE157" s="49"/>
      <c r="BF157" s="49"/>
      <c r="BG157" s="49"/>
      <c r="BH157" s="49"/>
      <c r="BI157" s="49"/>
      <c r="BJ157" s="49"/>
      <c r="BK157" s="49"/>
      <c r="BL157" s="49"/>
      <c r="BM157" s="49"/>
      <c r="BN157" s="49"/>
      <c r="BO157" s="49"/>
      <c r="BP157" s="49"/>
      <c r="BQ157" s="49"/>
      <c r="BR157" s="49"/>
      <c r="BS157" s="49"/>
      <c r="BT157" s="49"/>
      <c r="BU157" s="49"/>
      <c r="BV157" s="49"/>
      <c r="BW157" s="49"/>
      <c r="BX157" s="49"/>
      <c r="BY157" s="49"/>
      <c r="BZ157" s="49"/>
      <c r="CA157" s="49"/>
      <c r="CB157" s="49"/>
      <c r="CC157" s="49"/>
      <c r="CD157" s="49"/>
      <c r="CE157" s="49"/>
      <c r="CF157" s="49"/>
      <c r="CG157" s="49"/>
      <c r="CH157" s="49"/>
      <c r="CI157" s="49"/>
      <c r="CJ157" s="49"/>
      <c r="CK157" s="49"/>
      <c r="CL157" s="49"/>
      <c r="CM157" s="49"/>
      <c r="CN157" s="49"/>
      <c r="CO157" s="49"/>
      <c r="CP157" s="49"/>
      <c r="CQ157" s="49"/>
      <c r="CR157" s="49"/>
      <c r="CS157" s="49"/>
      <c r="CT157" s="49"/>
      <c r="CU157" s="49"/>
      <c r="CV157" s="49"/>
      <c r="CW157" s="49"/>
      <c r="CX157" s="49"/>
      <c r="CY157" s="49"/>
      <c r="CZ157" s="49"/>
      <c r="DA157" s="49"/>
      <c r="DB157" s="49"/>
      <c r="DC157" s="49"/>
      <c r="DD157" s="49"/>
      <c r="DE157" s="49"/>
      <c r="DF157" s="49"/>
      <c r="DG157" s="49"/>
      <c r="DH157" s="49"/>
      <c r="DI157" s="49"/>
      <c r="DJ157" s="49"/>
      <c r="DK157" s="49"/>
      <c r="DL157" s="49"/>
      <c r="DM157" s="49"/>
      <c r="DN157" s="49"/>
      <c r="DO157" s="49"/>
      <c r="DP157" s="49"/>
      <c r="DQ157" s="49"/>
      <c r="DR157" s="49"/>
      <c r="DS157" s="49"/>
      <c r="DT157" s="49"/>
      <c r="DU157" s="49"/>
      <c r="DV157" s="49"/>
      <c r="DW157" s="49"/>
      <c r="DX157" s="49"/>
      <c r="DY157" s="49"/>
      <c r="DZ157" s="49"/>
      <c r="EA157" s="49"/>
      <c r="EB157" s="49"/>
      <c r="EC157" s="49"/>
      <c r="ED157" s="49"/>
      <c r="EE157" s="49"/>
      <c r="EF157" s="49"/>
      <c r="EG157" s="49"/>
      <c r="EH157" s="49"/>
      <c r="EI157" s="49"/>
      <c r="EJ157" s="49"/>
      <c r="EK157" s="49"/>
      <c r="EL157" s="49"/>
      <c r="EM157" s="49"/>
      <c r="EN157" s="49"/>
      <c r="EO157" s="49"/>
      <c r="EP157" s="49"/>
      <c r="EQ157" s="49"/>
      <c r="ER157" s="49"/>
      <c r="ES157" s="49"/>
      <c r="ET157" s="49"/>
      <c r="EU157" s="49"/>
      <c r="EV157" s="49"/>
      <c r="EW157" s="49"/>
      <c r="EX157" s="49"/>
      <c r="EY157" s="49"/>
      <c r="EZ157" s="49"/>
      <c r="FA157" s="49"/>
      <c r="FB157" s="49"/>
      <c r="FC157" s="49"/>
      <c r="FD157" s="49"/>
      <c r="FE157" s="49"/>
      <c r="FF157" s="49"/>
      <c r="FG157" s="49"/>
      <c r="FH157" s="49"/>
      <c r="FI157" s="49"/>
      <c r="FJ157" s="49"/>
      <c r="FK157" s="49"/>
      <c r="FL157" s="49"/>
      <c r="FM157" s="49"/>
      <c r="FN157" s="49"/>
      <c r="FO157" s="49"/>
      <c r="FP157" s="49"/>
      <c r="FQ157" s="49"/>
      <c r="FR157" s="49"/>
      <c r="FS157" s="49"/>
      <c r="FT157" s="49"/>
      <c r="FU157" s="49"/>
      <c r="FV157" s="49"/>
      <c r="FW157" s="49"/>
      <c r="FX157" t="s">
        <v>165</v>
      </c>
    </row>
    <row r="158" spans="1:180" x14ac:dyDescent="0.25">
      <c r="A158" t="s">
        <v>165</v>
      </c>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c r="AL158" s="49"/>
      <c r="AM158" s="49"/>
      <c r="AN158" s="49"/>
      <c r="AO158" s="49"/>
      <c r="AP158" s="49"/>
      <c r="AQ158" s="49"/>
      <c r="AR158" s="49"/>
      <c r="AS158" s="49"/>
      <c r="AT158" s="49"/>
      <c r="AU158" s="49"/>
      <c r="AV158" s="49"/>
      <c r="AW158" s="49"/>
      <c r="AX158" s="49"/>
      <c r="AY158" s="49"/>
      <c r="AZ158" s="49"/>
      <c r="BA158" s="49"/>
      <c r="BB158" s="49"/>
      <c r="BC158" s="49"/>
      <c r="BD158" s="49"/>
      <c r="BE158" s="49"/>
      <c r="BF158" s="49"/>
      <c r="BG158" s="49"/>
      <c r="BH158" s="49"/>
      <c r="BI158" s="49"/>
      <c r="BJ158" s="49"/>
      <c r="BK158" s="49"/>
      <c r="BL158" s="49"/>
      <c r="BM158" s="49"/>
      <c r="BN158" s="49"/>
      <c r="BO158" s="49"/>
      <c r="BP158" s="49"/>
      <c r="BQ158" s="49"/>
      <c r="BR158" s="49"/>
      <c r="BS158" s="49"/>
      <c r="BT158" s="49"/>
      <c r="BU158" s="49"/>
      <c r="BV158" s="49"/>
      <c r="BW158" s="49"/>
      <c r="BX158" s="49"/>
      <c r="BY158" s="49"/>
      <c r="BZ158" s="49"/>
      <c r="CA158" s="49"/>
      <c r="CB158" s="49"/>
      <c r="CC158" s="49"/>
      <c r="CD158" s="49"/>
      <c r="CE158" s="49"/>
      <c r="CF158" s="49"/>
      <c r="CG158" s="49"/>
      <c r="CH158" s="49"/>
      <c r="CI158" s="49"/>
      <c r="CJ158" s="49"/>
      <c r="CK158" s="49"/>
      <c r="CL158" s="49"/>
      <c r="CM158" s="49"/>
      <c r="CN158" s="49"/>
      <c r="CO158" s="49"/>
      <c r="CP158" s="49"/>
      <c r="CQ158" s="49"/>
      <c r="CR158" s="49"/>
      <c r="CS158" s="49"/>
      <c r="CT158" s="49"/>
      <c r="CU158" s="49"/>
      <c r="CV158" s="49"/>
      <c r="CW158" s="49"/>
      <c r="CX158" s="49"/>
      <c r="CY158" s="49"/>
      <c r="CZ158" s="49"/>
      <c r="DA158" s="49"/>
      <c r="DB158" s="49"/>
      <c r="DC158" s="49"/>
      <c r="DD158" s="49"/>
      <c r="DE158" s="49"/>
      <c r="DF158" s="49"/>
      <c r="DG158" s="49"/>
      <c r="DH158" s="49"/>
      <c r="DI158" s="49"/>
      <c r="DJ158" s="49"/>
      <c r="DK158" s="49"/>
      <c r="DL158" s="49"/>
      <c r="DM158" s="49"/>
      <c r="DN158" s="49"/>
      <c r="DO158" s="49"/>
      <c r="DP158" s="49"/>
      <c r="DQ158" s="49"/>
      <c r="DR158" s="49"/>
      <c r="DS158" s="49"/>
      <c r="DT158" s="49"/>
      <c r="DU158" s="49"/>
      <c r="DV158" s="49"/>
      <c r="DW158" s="49"/>
      <c r="DX158" s="49"/>
      <c r="DY158" s="49"/>
      <c r="DZ158" s="49"/>
      <c r="EA158" s="49"/>
      <c r="EB158" s="49"/>
      <c r="EC158" s="49"/>
      <c r="ED158" s="49"/>
      <c r="EE158" s="49"/>
      <c r="EF158" s="49"/>
      <c r="EG158" s="49"/>
      <c r="EH158" s="49"/>
      <c r="EI158" s="49"/>
      <c r="EJ158" s="49"/>
      <c r="EK158" s="49"/>
      <c r="EL158" s="49"/>
      <c r="EM158" s="49"/>
      <c r="EN158" s="49"/>
      <c r="EO158" s="49"/>
      <c r="EP158" s="49"/>
      <c r="EQ158" s="49"/>
      <c r="ER158" s="49"/>
      <c r="ES158" s="49"/>
      <c r="ET158" s="49"/>
      <c r="EU158" s="49"/>
      <c r="EV158" s="49"/>
      <c r="EW158" s="49"/>
      <c r="EX158" s="49"/>
      <c r="EY158" s="49"/>
      <c r="EZ158" s="49"/>
      <c r="FA158" s="49"/>
      <c r="FB158" s="49"/>
      <c r="FC158" s="49"/>
      <c r="FD158" s="49"/>
      <c r="FE158" s="49"/>
      <c r="FF158" s="49"/>
      <c r="FG158" s="49"/>
      <c r="FH158" s="49"/>
      <c r="FI158" s="49"/>
      <c r="FJ158" s="49"/>
      <c r="FK158" s="49"/>
      <c r="FL158" s="49"/>
      <c r="FM158" s="49"/>
      <c r="FN158" s="49"/>
      <c r="FO158" s="49"/>
      <c r="FP158" s="49"/>
      <c r="FQ158" s="49"/>
      <c r="FR158" s="49"/>
      <c r="FS158" s="49"/>
      <c r="FT158" s="49"/>
      <c r="FU158" s="49"/>
      <c r="FV158" s="49"/>
      <c r="FW158" s="49"/>
      <c r="FX158" t="s">
        <v>165</v>
      </c>
    </row>
    <row r="159" spans="1:180" x14ac:dyDescent="0.25">
      <c r="A159" t="s">
        <v>165</v>
      </c>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c r="AL159" s="49"/>
      <c r="AM159" s="49"/>
      <c r="AN159" s="49"/>
      <c r="AO159" s="49"/>
      <c r="AP159" s="49"/>
      <c r="AQ159" s="49"/>
      <c r="AR159" s="49"/>
      <c r="AS159" s="49"/>
      <c r="AT159" s="49"/>
      <c r="AU159" s="49"/>
      <c r="AV159" s="49"/>
      <c r="AW159" s="49"/>
      <c r="AX159" s="49"/>
      <c r="AY159" s="49"/>
      <c r="AZ159" s="49"/>
      <c r="BA159" s="49"/>
      <c r="BB159" s="49"/>
      <c r="BC159" s="49"/>
      <c r="BD159" s="49"/>
      <c r="BE159" s="49"/>
      <c r="BF159" s="49"/>
      <c r="BG159" s="49"/>
      <c r="BH159" s="49"/>
      <c r="BI159" s="49"/>
      <c r="BJ159" s="49"/>
      <c r="BK159" s="49"/>
      <c r="BL159" s="49"/>
      <c r="BM159" s="49"/>
      <c r="BN159" s="49"/>
      <c r="BO159" s="49"/>
      <c r="BP159" s="49"/>
      <c r="BQ159" s="49"/>
      <c r="BR159" s="49"/>
      <c r="BS159" s="49"/>
      <c r="BT159" s="49"/>
      <c r="BU159" s="49"/>
      <c r="BV159" s="49"/>
      <c r="BW159" s="49"/>
      <c r="BX159" s="49"/>
      <c r="BY159" s="49"/>
      <c r="BZ159" s="49"/>
      <c r="CA159" s="49"/>
      <c r="CB159" s="49"/>
      <c r="CC159" s="49"/>
      <c r="CD159" s="49"/>
      <c r="CE159" s="49"/>
      <c r="CF159" s="49"/>
      <c r="CG159" s="49"/>
      <c r="CH159" s="49"/>
      <c r="CI159" s="49"/>
      <c r="CJ159" s="49"/>
      <c r="CK159" s="49"/>
      <c r="CL159" s="49"/>
      <c r="CM159" s="49"/>
      <c r="CN159" s="49"/>
      <c r="CO159" s="49"/>
      <c r="CP159" s="49"/>
      <c r="CQ159" s="49"/>
      <c r="CR159" s="49"/>
      <c r="CS159" s="49"/>
      <c r="CT159" s="49"/>
      <c r="CU159" s="49"/>
      <c r="CV159" s="49"/>
      <c r="CW159" s="49"/>
      <c r="CX159" s="49"/>
      <c r="CY159" s="49"/>
      <c r="CZ159" s="49"/>
      <c r="DA159" s="49"/>
      <c r="DB159" s="49"/>
      <c r="DC159" s="49"/>
      <c r="DD159" s="49"/>
      <c r="DE159" s="49"/>
      <c r="DF159" s="49"/>
      <c r="DG159" s="49"/>
      <c r="DH159" s="49"/>
      <c r="DI159" s="49"/>
      <c r="DJ159" s="49"/>
      <c r="DK159" s="49"/>
      <c r="DL159" s="49"/>
      <c r="DM159" s="49"/>
      <c r="DN159" s="49"/>
      <c r="DO159" s="49"/>
      <c r="DP159" s="49"/>
      <c r="DQ159" s="49"/>
      <c r="DR159" s="49"/>
      <c r="DS159" s="49"/>
      <c r="DT159" s="49"/>
      <c r="DU159" s="49"/>
      <c r="DV159" s="49"/>
      <c r="DW159" s="49"/>
      <c r="DX159" s="49"/>
      <c r="DY159" s="49"/>
      <c r="DZ159" s="49"/>
      <c r="EA159" s="49"/>
      <c r="EB159" s="49"/>
      <c r="EC159" s="49"/>
      <c r="ED159" s="49"/>
      <c r="EE159" s="49"/>
      <c r="EF159" s="49"/>
      <c r="EG159" s="49"/>
      <c r="EH159" s="49"/>
      <c r="EI159" s="49"/>
      <c r="EJ159" s="49"/>
      <c r="EK159" s="49"/>
      <c r="EL159" s="49"/>
      <c r="EM159" s="49"/>
      <c r="EN159" s="49"/>
      <c r="EO159" s="49"/>
      <c r="EP159" s="49"/>
      <c r="EQ159" s="49"/>
      <c r="ER159" s="49"/>
      <c r="ES159" s="49"/>
      <c r="ET159" s="49"/>
      <c r="EU159" s="49"/>
      <c r="EV159" s="49"/>
      <c r="EW159" s="49"/>
      <c r="EX159" s="49"/>
      <c r="EY159" s="49"/>
      <c r="EZ159" s="49"/>
      <c r="FA159" s="49"/>
      <c r="FB159" s="49"/>
      <c r="FC159" s="49"/>
      <c r="FD159" s="49"/>
      <c r="FE159" s="49"/>
      <c r="FF159" s="49"/>
      <c r="FG159" s="49"/>
      <c r="FH159" s="49"/>
      <c r="FI159" s="49"/>
      <c r="FJ159" s="49"/>
      <c r="FK159" s="49"/>
      <c r="FL159" s="49"/>
      <c r="FM159" s="49"/>
      <c r="FN159" s="49"/>
      <c r="FO159" s="49"/>
      <c r="FP159" s="49"/>
      <c r="FQ159" s="49"/>
      <c r="FR159" s="49"/>
      <c r="FS159" s="49"/>
      <c r="FT159" s="49"/>
      <c r="FU159" s="49"/>
      <c r="FV159" s="49"/>
      <c r="FW159" s="49"/>
      <c r="FX159" t="s">
        <v>165</v>
      </c>
    </row>
    <row r="160" spans="1:180" x14ac:dyDescent="0.25">
      <c r="A160" t="s">
        <v>165</v>
      </c>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c r="AL160" s="49"/>
      <c r="AM160" s="49"/>
      <c r="AN160" s="49"/>
      <c r="AO160" s="49"/>
      <c r="AP160" s="49"/>
      <c r="AQ160" s="49"/>
      <c r="AR160" s="49"/>
      <c r="AS160" s="49"/>
      <c r="AT160" s="49"/>
      <c r="AU160" s="49"/>
      <c r="AV160" s="49"/>
      <c r="AW160" s="49"/>
      <c r="AX160" s="49"/>
      <c r="AY160" s="49"/>
      <c r="AZ160" s="49"/>
      <c r="BA160" s="49"/>
      <c r="BB160" s="49"/>
      <c r="BC160" s="49"/>
      <c r="BD160" s="49"/>
      <c r="BE160" s="49"/>
      <c r="BF160" s="49"/>
      <c r="BG160" s="49"/>
      <c r="BH160" s="49"/>
      <c r="BI160" s="49"/>
      <c r="BJ160" s="49"/>
      <c r="BK160" s="49"/>
      <c r="BL160" s="49"/>
      <c r="BM160" s="49"/>
      <c r="BN160" s="49"/>
      <c r="BO160" s="49"/>
      <c r="BP160" s="49"/>
      <c r="BQ160" s="49"/>
      <c r="BR160" s="49"/>
      <c r="BS160" s="49"/>
      <c r="BT160" s="49"/>
      <c r="BU160" s="49"/>
      <c r="BV160" s="49"/>
      <c r="BW160" s="49"/>
      <c r="BX160" s="49"/>
      <c r="BY160" s="49"/>
      <c r="BZ160" s="49"/>
      <c r="CA160" s="49"/>
      <c r="CB160" s="49"/>
      <c r="CC160" s="49"/>
      <c r="CD160" s="49"/>
      <c r="CE160" s="49"/>
      <c r="CF160" s="49"/>
      <c r="CG160" s="49"/>
      <c r="CH160" s="49"/>
      <c r="CI160" s="49"/>
      <c r="CJ160" s="49"/>
      <c r="CK160" s="49"/>
      <c r="CL160" s="49"/>
      <c r="CM160" s="49"/>
      <c r="CN160" s="49"/>
      <c r="CO160" s="49"/>
      <c r="CP160" s="49"/>
      <c r="CQ160" s="49"/>
      <c r="CR160" s="49"/>
      <c r="CS160" s="49"/>
      <c r="CT160" s="49"/>
      <c r="CU160" s="49"/>
      <c r="CV160" s="49"/>
      <c r="CW160" s="49"/>
      <c r="CX160" s="49"/>
      <c r="CY160" s="49"/>
      <c r="CZ160" s="49"/>
      <c r="DA160" s="49"/>
      <c r="DB160" s="49"/>
      <c r="DC160" s="49"/>
      <c r="DD160" s="49"/>
      <c r="DE160" s="49"/>
      <c r="DF160" s="49"/>
      <c r="DG160" s="49"/>
      <c r="DH160" s="49"/>
      <c r="DI160" s="49"/>
      <c r="DJ160" s="49"/>
      <c r="DK160" s="49"/>
      <c r="DL160" s="49"/>
      <c r="DM160" s="49"/>
      <c r="DN160" s="49"/>
      <c r="DO160" s="49"/>
      <c r="DP160" s="49"/>
      <c r="DQ160" s="49"/>
      <c r="DR160" s="49"/>
      <c r="DS160" s="49"/>
      <c r="DT160" s="49"/>
      <c r="DU160" s="49"/>
      <c r="DV160" s="49"/>
      <c r="DW160" s="49"/>
      <c r="DX160" s="49"/>
      <c r="DY160" s="49"/>
      <c r="DZ160" s="49"/>
      <c r="EA160" s="49"/>
      <c r="EB160" s="49"/>
      <c r="EC160" s="49"/>
      <c r="ED160" s="49"/>
      <c r="EE160" s="49"/>
      <c r="EF160" s="49"/>
      <c r="EG160" s="49"/>
      <c r="EH160" s="49"/>
      <c r="EI160" s="49"/>
      <c r="EJ160" s="49"/>
      <c r="EK160" s="49"/>
      <c r="EL160" s="49"/>
      <c r="EM160" s="49"/>
      <c r="EN160" s="49"/>
      <c r="EO160" s="49"/>
      <c r="EP160" s="49"/>
      <c r="EQ160" s="49"/>
      <c r="ER160" s="49"/>
      <c r="ES160" s="49"/>
      <c r="ET160" s="49"/>
      <c r="EU160" s="49"/>
      <c r="EV160" s="49"/>
      <c r="EW160" s="49"/>
      <c r="EX160" s="49"/>
      <c r="EY160" s="49"/>
      <c r="EZ160" s="49"/>
      <c r="FA160" s="49"/>
      <c r="FB160" s="49"/>
      <c r="FC160" s="49"/>
      <c r="FD160" s="49"/>
      <c r="FE160" s="49"/>
      <c r="FF160" s="49"/>
      <c r="FG160" s="49"/>
      <c r="FH160" s="49"/>
      <c r="FI160" s="49"/>
      <c r="FJ160" s="49"/>
      <c r="FK160" s="49"/>
      <c r="FL160" s="49"/>
      <c r="FM160" s="49"/>
      <c r="FN160" s="49"/>
      <c r="FO160" s="49"/>
      <c r="FP160" s="49"/>
      <c r="FQ160" s="49"/>
      <c r="FR160" s="49"/>
      <c r="FS160" s="49"/>
      <c r="FT160" s="49"/>
      <c r="FU160" s="49"/>
      <c r="FV160" s="49"/>
      <c r="FW160" s="49"/>
      <c r="FX160" t="s">
        <v>165</v>
      </c>
    </row>
    <row r="161" spans="1:180" x14ac:dyDescent="0.25">
      <c r="A161" t="s">
        <v>165</v>
      </c>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c r="AL161" s="49"/>
      <c r="AM161" s="49"/>
      <c r="AN161" s="49"/>
      <c r="AO161" s="49"/>
      <c r="AP161" s="49"/>
      <c r="AQ161" s="49"/>
      <c r="AR161" s="49"/>
      <c r="AS161" s="49"/>
      <c r="AT161" s="49"/>
      <c r="AU161" s="49"/>
      <c r="AV161" s="49"/>
      <c r="AW161" s="49"/>
      <c r="AX161" s="49"/>
      <c r="AY161" s="49"/>
      <c r="AZ161" s="49"/>
      <c r="BA161" s="49"/>
      <c r="BB161" s="49"/>
      <c r="BC161" s="49"/>
      <c r="BD161" s="49"/>
      <c r="BE161" s="49"/>
      <c r="BF161" s="49"/>
      <c r="BG161" s="49"/>
      <c r="BH161" s="49"/>
      <c r="BI161" s="49"/>
      <c r="BJ161" s="49"/>
      <c r="BK161" s="49"/>
      <c r="BL161" s="49"/>
      <c r="BM161" s="49"/>
      <c r="BN161" s="49"/>
      <c r="BO161" s="49"/>
      <c r="BP161" s="49"/>
      <c r="BQ161" s="49"/>
      <c r="BR161" s="49"/>
      <c r="BS161" s="49"/>
      <c r="BT161" s="49"/>
      <c r="BU161" s="49"/>
      <c r="BV161" s="49"/>
      <c r="BW161" s="49"/>
      <c r="BX161" s="49"/>
      <c r="BY161" s="49"/>
      <c r="BZ161" s="49"/>
      <c r="CA161" s="49"/>
      <c r="CB161" s="49"/>
      <c r="CC161" s="49"/>
      <c r="CD161" s="49"/>
      <c r="CE161" s="49"/>
      <c r="CF161" s="49"/>
      <c r="CG161" s="49"/>
      <c r="CH161" s="49"/>
      <c r="CI161" s="49"/>
      <c r="CJ161" s="49"/>
      <c r="CK161" s="49"/>
      <c r="CL161" s="49"/>
      <c r="CM161" s="49"/>
      <c r="CN161" s="49"/>
      <c r="CO161" s="49"/>
      <c r="CP161" s="49"/>
      <c r="CQ161" s="49"/>
      <c r="CR161" s="49"/>
      <c r="CS161" s="49"/>
      <c r="CT161" s="49"/>
      <c r="CU161" s="49"/>
      <c r="CV161" s="49"/>
      <c r="CW161" s="49"/>
      <c r="CX161" s="49"/>
      <c r="CY161" s="49"/>
      <c r="CZ161" s="49"/>
      <c r="DA161" s="49"/>
      <c r="DB161" s="49"/>
      <c r="DC161" s="49"/>
      <c r="DD161" s="49"/>
      <c r="DE161" s="49"/>
      <c r="DF161" s="49"/>
      <c r="DG161" s="49"/>
      <c r="DH161" s="49"/>
      <c r="DI161" s="49"/>
      <c r="DJ161" s="49"/>
      <c r="DK161" s="49"/>
      <c r="DL161" s="49"/>
      <c r="DM161" s="49"/>
      <c r="DN161" s="49"/>
      <c r="DO161" s="49"/>
      <c r="DP161" s="49"/>
      <c r="DQ161" s="49"/>
      <c r="DR161" s="49"/>
      <c r="DS161" s="49"/>
      <c r="DT161" s="49"/>
      <c r="DU161" s="49"/>
      <c r="DV161" s="49"/>
      <c r="DW161" s="49"/>
      <c r="DX161" s="49"/>
      <c r="DY161" s="49"/>
      <c r="DZ161" s="49"/>
      <c r="EA161" s="49"/>
      <c r="EB161" s="49"/>
      <c r="EC161" s="49"/>
      <c r="ED161" s="49"/>
      <c r="EE161" s="49"/>
      <c r="EF161" s="49"/>
      <c r="EG161" s="49"/>
      <c r="EH161" s="49"/>
      <c r="EI161" s="49"/>
      <c r="EJ161" s="49"/>
      <c r="EK161" s="49"/>
      <c r="EL161" s="49"/>
      <c r="EM161" s="49"/>
      <c r="EN161" s="49"/>
      <c r="EO161" s="49"/>
      <c r="EP161" s="49"/>
      <c r="EQ161" s="49"/>
      <c r="ER161" s="49"/>
      <c r="ES161" s="49"/>
      <c r="ET161" s="49"/>
      <c r="EU161" s="49"/>
      <c r="EV161" s="49"/>
      <c r="EW161" s="49"/>
      <c r="EX161" s="49"/>
      <c r="EY161" s="49"/>
      <c r="EZ161" s="49"/>
      <c r="FA161" s="49"/>
      <c r="FB161" s="49"/>
      <c r="FC161" s="49"/>
      <c r="FD161" s="49"/>
      <c r="FE161" s="49"/>
      <c r="FF161" s="49"/>
      <c r="FG161" s="49"/>
      <c r="FH161" s="49"/>
      <c r="FI161" s="49"/>
      <c r="FJ161" s="49"/>
      <c r="FK161" s="49"/>
      <c r="FL161" s="49"/>
      <c r="FM161" s="49"/>
      <c r="FN161" s="49"/>
      <c r="FO161" s="49"/>
      <c r="FP161" s="49"/>
      <c r="FQ161" s="49"/>
      <c r="FR161" s="49"/>
      <c r="FS161" s="49"/>
      <c r="FT161" s="49"/>
      <c r="FU161" s="49"/>
      <c r="FV161" s="49"/>
      <c r="FW161" s="49"/>
      <c r="FX161" t="s">
        <v>165</v>
      </c>
    </row>
    <row r="162" spans="1:180" x14ac:dyDescent="0.25">
      <c r="A162" t="s">
        <v>165</v>
      </c>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c r="AL162" s="49"/>
      <c r="AM162" s="49"/>
      <c r="AN162" s="49"/>
      <c r="AO162" s="49"/>
      <c r="AP162" s="49"/>
      <c r="AQ162" s="49"/>
      <c r="AR162" s="49"/>
      <c r="AS162" s="49"/>
      <c r="AT162" s="49"/>
      <c r="AU162" s="49"/>
      <c r="AV162" s="49"/>
      <c r="AW162" s="49"/>
      <c r="AX162" s="49"/>
      <c r="AY162" s="49"/>
      <c r="AZ162" s="49"/>
      <c r="BA162" s="49"/>
      <c r="BB162" s="49"/>
      <c r="BC162" s="49"/>
      <c r="BD162" s="49"/>
      <c r="BE162" s="49"/>
      <c r="BF162" s="49"/>
      <c r="BG162" s="49"/>
      <c r="BH162" s="49"/>
      <c r="BI162" s="49"/>
      <c r="BJ162" s="49"/>
      <c r="BK162" s="49"/>
      <c r="BL162" s="49"/>
      <c r="BM162" s="49"/>
      <c r="BN162" s="49"/>
      <c r="BO162" s="49"/>
      <c r="BP162" s="49"/>
      <c r="BQ162" s="49"/>
      <c r="BR162" s="49"/>
      <c r="BS162" s="49"/>
      <c r="BT162" s="49"/>
      <c r="BU162" s="49"/>
      <c r="BV162" s="49"/>
      <c r="BW162" s="49"/>
      <c r="BX162" s="49"/>
      <c r="BY162" s="49"/>
      <c r="BZ162" s="49"/>
      <c r="CA162" s="49"/>
      <c r="CB162" s="49"/>
      <c r="CC162" s="49"/>
      <c r="CD162" s="49"/>
      <c r="CE162" s="49"/>
      <c r="CF162" s="49"/>
      <c r="CG162" s="49"/>
      <c r="CH162" s="49"/>
      <c r="CI162" s="49"/>
      <c r="CJ162" s="49"/>
      <c r="CK162" s="49"/>
      <c r="CL162" s="49"/>
      <c r="CM162" s="49"/>
      <c r="CN162" s="49"/>
      <c r="CO162" s="49"/>
      <c r="CP162" s="49"/>
      <c r="CQ162" s="49"/>
      <c r="CR162" s="49"/>
      <c r="CS162" s="49"/>
      <c r="CT162" s="49"/>
      <c r="CU162" s="49"/>
      <c r="CV162" s="49"/>
      <c r="CW162" s="49"/>
      <c r="CX162" s="49"/>
      <c r="CY162" s="49"/>
      <c r="CZ162" s="49"/>
      <c r="DA162" s="49"/>
      <c r="DB162" s="49"/>
      <c r="DC162" s="49"/>
      <c r="DD162" s="49"/>
      <c r="DE162" s="49"/>
      <c r="DF162" s="49"/>
      <c r="DG162" s="49"/>
      <c r="DH162" s="49"/>
      <c r="DI162" s="49"/>
      <c r="DJ162" s="49"/>
      <c r="DK162" s="49"/>
      <c r="DL162" s="49"/>
      <c r="DM162" s="49"/>
      <c r="DN162" s="49"/>
      <c r="DO162" s="49"/>
      <c r="DP162" s="49"/>
      <c r="DQ162" s="49"/>
      <c r="DR162" s="49"/>
      <c r="DS162" s="49"/>
      <c r="DT162" s="49"/>
      <c r="DU162" s="49"/>
      <c r="DV162" s="49"/>
      <c r="DW162" s="49"/>
      <c r="DX162" s="49"/>
      <c r="DY162" s="49"/>
      <c r="DZ162" s="49"/>
      <c r="EA162" s="49"/>
      <c r="EB162" s="49"/>
      <c r="EC162" s="49"/>
      <c r="ED162" s="49"/>
      <c r="EE162" s="49"/>
      <c r="EF162" s="49"/>
      <c r="EG162" s="49"/>
      <c r="EH162" s="49"/>
      <c r="EI162" s="49"/>
      <c r="EJ162" s="49"/>
      <c r="EK162" s="49"/>
      <c r="EL162" s="49"/>
      <c r="EM162" s="49"/>
      <c r="EN162" s="49"/>
      <c r="EO162" s="49"/>
      <c r="EP162" s="49"/>
      <c r="EQ162" s="49"/>
      <c r="ER162" s="49"/>
      <c r="ES162" s="49"/>
      <c r="ET162" s="49"/>
      <c r="EU162" s="49"/>
      <c r="EV162" s="49"/>
      <c r="EW162" s="49"/>
      <c r="EX162" s="49"/>
      <c r="EY162" s="49"/>
      <c r="EZ162" s="49"/>
      <c r="FA162" s="49"/>
      <c r="FB162" s="49"/>
      <c r="FC162" s="49"/>
      <c r="FD162" s="49"/>
      <c r="FE162" s="49"/>
      <c r="FF162" s="49"/>
      <c r="FG162" s="49"/>
      <c r="FH162" s="49"/>
      <c r="FI162" s="49"/>
      <c r="FJ162" s="49"/>
      <c r="FK162" s="49"/>
      <c r="FL162" s="49"/>
      <c r="FM162" s="49"/>
      <c r="FN162" s="49"/>
      <c r="FO162" s="49"/>
      <c r="FP162" s="49"/>
      <c r="FQ162" s="49"/>
      <c r="FR162" s="49"/>
      <c r="FS162" s="49"/>
      <c r="FT162" s="49"/>
      <c r="FU162" s="49"/>
      <c r="FV162" s="49"/>
      <c r="FW162" s="49"/>
      <c r="FX162" t="s">
        <v>165</v>
      </c>
    </row>
    <row r="163" spans="1:180" x14ac:dyDescent="0.25">
      <c r="A163" t="s">
        <v>165</v>
      </c>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c r="AL163" s="49"/>
      <c r="AM163" s="49"/>
      <c r="AN163" s="49"/>
      <c r="AO163" s="49"/>
      <c r="AP163" s="49"/>
      <c r="AQ163" s="49"/>
      <c r="AR163" s="49"/>
      <c r="AS163" s="49"/>
      <c r="AT163" s="49"/>
      <c r="AU163" s="49"/>
      <c r="AV163" s="49"/>
      <c r="AW163" s="49"/>
      <c r="AX163" s="49"/>
      <c r="AY163" s="49"/>
      <c r="AZ163" s="49"/>
      <c r="BA163" s="49"/>
      <c r="BB163" s="49"/>
      <c r="BC163" s="49"/>
      <c r="BD163" s="49"/>
      <c r="BE163" s="49"/>
      <c r="BF163" s="49"/>
      <c r="BG163" s="49"/>
      <c r="BH163" s="49"/>
      <c r="BI163" s="49"/>
      <c r="BJ163" s="49"/>
      <c r="BK163" s="49"/>
      <c r="BL163" s="49"/>
      <c r="BM163" s="49"/>
      <c r="BN163" s="49"/>
      <c r="BO163" s="49"/>
      <c r="BP163" s="49"/>
      <c r="BQ163" s="49"/>
      <c r="BR163" s="49"/>
      <c r="BS163" s="49"/>
      <c r="BT163" s="49"/>
      <c r="BU163" s="49"/>
      <c r="BV163" s="49"/>
      <c r="BW163" s="49"/>
      <c r="BX163" s="49"/>
      <c r="BY163" s="49"/>
      <c r="BZ163" s="49"/>
      <c r="CA163" s="49"/>
      <c r="CB163" s="49"/>
      <c r="CC163" s="49"/>
      <c r="CD163" s="49"/>
      <c r="CE163" s="49"/>
      <c r="CF163" s="49"/>
      <c r="CG163" s="49"/>
      <c r="CH163" s="49"/>
      <c r="CI163" s="49"/>
      <c r="CJ163" s="49"/>
      <c r="CK163" s="49"/>
      <c r="CL163" s="49"/>
      <c r="CM163" s="49"/>
      <c r="CN163" s="49"/>
      <c r="CO163" s="49"/>
      <c r="CP163" s="49"/>
      <c r="CQ163" s="49"/>
      <c r="CR163" s="49"/>
      <c r="CS163" s="49"/>
      <c r="CT163" s="49"/>
      <c r="CU163" s="49"/>
      <c r="CV163" s="49"/>
      <c r="CW163" s="49"/>
      <c r="CX163" s="49"/>
      <c r="CY163" s="49"/>
      <c r="CZ163" s="49"/>
      <c r="DA163" s="49"/>
      <c r="DB163" s="49"/>
      <c r="DC163" s="49"/>
      <c r="DD163" s="49"/>
      <c r="DE163" s="49"/>
      <c r="DF163" s="49"/>
      <c r="DG163" s="49"/>
      <c r="DH163" s="49"/>
      <c r="DI163" s="49"/>
      <c r="DJ163" s="49"/>
      <c r="DK163" s="49"/>
      <c r="DL163" s="49"/>
      <c r="DM163" s="49"/>
      <c r="DN163" s="49"/>
      <c r="DO163" s="49"/>
      <c r="DP163" s="49"/>
      <c r="DQ163" s="49"/>
      <c r="DR163" s="49"/>
      <c r="DS163" s="49"/>
      <c r="DT163" s="49"/>
      <c r="DU163" s="49"/>
      <c r="DV163" s="49"/>
      <c r="DW163" s="49"/>
      <c r="DX163" s="49"/>
      <c r="DY163" s="49"/>
      <c r="DZ163" s="49"/>
      <c r="EA163" s="49"/>
      <c r="EB163" s="49"/>
      <c r="EC163" s="49"/>
      <c r="ED163" s="49"/>
      <c r="EE163" s="49"/>
      <c r="EF163" s="49"/>
      <c r="EG163" s="49"/>
      <c r="EH163" s="49"/>
      <c r="EI163" s="49"/>
      <c r="EJ163" s="49"/>
      <c r="EK163" s="49"/>
      <c r="EL163" s="49"/>
      <c r="EM163" s="49"/>
      <c r="EN163" s="49"/>
      <c r="EO163" s="49"/>
      <c r="EP163" s="49"/>
      <c r="EQ163" s="49"/>
      <c r="ER163" s="49"/>
      <c r="ES163" s="49"/>
      <c r="ET163" s="49"/>
      <c r="EU163" s="49"/>
      <c r="EV163" s="49"/>
      <c r="EW163" s="49"/>
      <c r="EX163" s="49"/>
      <c r="EY163" s="49"/>
      <c r="EZ163" s="49"/>
      <c r="FA163" s="49"/>
      <c r="FB163" s="49"/>
      <c r="FC163" s="49"/>
      <c r="FD163" s="49"/>
      <c r="FE163" s="49"/>
      <c r="FF163" s="49"/>
      <c r="FG163" s="49"/>
      <c r="FH163" s="49"/>
      <c r="FI163" s="49"/>
      <c r="FJ163" s="49"/>
      <c r="FK163" s="49"/>
      <c r="FL163" s="49"/>
      <c r="FM163" s="49"/>
      <c r="FN163" s="49"/>
      <c r="FO163" s="49"/>
      <c r="FP163" s="49"/>
      <c r="FQ163" s="49"/>
      <c r="FR163" s="49"/>
      <c r="FS163" s="49"/>
      <c r="FT163" s="49"/>
      <c r="FU163" s="49"/>
      <c r="FV163" s="49"/>
      <c r="FW163" s="49"/>
      <c r="FX163" t="s">
        <v>165</v>
      </c>
    </row>
    <row r="164" spans="1:180" x14ac:dyDescent="0.25">
      <c r="A164" t="s">
        <v>165</v>
      </c>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c r="AL164" s="49"/>
      <c r="AM164" s="49"/>
      <c r="AN164" s="49"/>
      <c r="AO164" s="49"/>
      <c r="AP164" s="49"/>
      <c r="AQ164" s="49"/>
      <c r="AR164" s="49"/>
      <c r="AS164" s="49"/>
      <c r="AT164" s="49"/>
      <c r="AU164" s="49"/>
      <c r="AV164" s="49"/>
      <c r="AW164" s="49"/>
      <c r="AX164" s="49"/>
      <c r="AY164" s="49"/>
      <c r="AZ164" s="49"/>
      <c r="BA164" s="49"/>
      <c r="BB164" s="49"/>
      <c r="BC164" s="49"/>
      <c r="BD164" s="49"/>
      <c r="BE164" s="49"/>
      <c r="BF164" s="49"/>
      <c r="BG164" s="49"/>
      <c r="BH164" s="49"/>
      <c r="BI164" s="49"/>
      <c r="BJ164" s="49"/>
      <c r="BK164" s="49"/>
      <c r="BL164" s="49"/>
      <c r="BM164" s="49"/>
      <c r="BN164" s="49"/>
      <c r="BO164" s="49"/>
      <c r="BP164" s="49"/>
      <c r="BQ164" s="49"/>
      <c r="BR164" s="49"/>
      <c r="BS164" s="49"/>
      <c r="BT164" s="49"/>
      <c r="BU164" s="49"/>
      <c r="BV164" s="49"/>
      <c r="BW164" s="49"/>
      <c r="BX164" s="49"/>
      <c r="BY164" s="49"/>
      <c r="BZ164" s="49"/>
      <c r="CA164" s="49"/>
      <c r="CB164" s="49"/>
      <c r="CC164" s="49"/>
      <c r="CD164" s="49"/>
      <c r="CE164" s="49"/>
      <c r="CF164" s="49"/>
      <c r="CG164" s="49"/>
      <c r="CH164" s="49"/>
      <c r="CI164" s="49"/>
      <c r="CJ164" s="49"/>
      <c r="CK164" s="49"/>
      <c r="CL164" s="49"/>
      <c r="CM164" s="49"/>
      <c r="CN164" s="49"/>
      <c r="CO164" s="49"/>
      <c r="CP164" s="49"/>
      <c r="CQ164" s="49"/>
      <c r="CR164" s="49"/>
      <c r="CS164" s="49"/>
      <c r="CT164" s="49"/>
      <c r="CU164" s="49"/>
      <c r="CV164" s="49"/>
      <c r="CW164" s="49"/>
      <c r="CX164" s="49"/>
      <c r="CY164" s="49"/>
      <c r="CZ164" s="49"/>
      <c r="DA164" s="49"/>
      <c r="DB164" s="49"/>
      <c r="DC164" s="49"/>
      <c r="DD164" s="49"/>
      <c r="DE164" s="49"/>
      <c r="DF164" s="49"/>
      <c r="DG164" s="49"/>
      <c r="DH164" s="49"/>
      <c r="DI164" s="49"/>
      <c r="DJ164" s="49"/>
      <c r="DK164" s="49"/>
      <c r="DL164" s="49"/>
      <c r="DM164" s="49"/>
      <c r="DN164" s="49"/>
      <c r="DO164" s="49"/>
      <c r="DP164" s="49"/>
      <c r="DQ164" s="49"/>
      <c r="DR164" s="49"/>
      <c r="DS164" s="49"/>
      <c r="DT164" s="49"/>
      <c r="DU164" s="49"/>
      <c r="DV164" s="49"/>
      <c r="DW164" s="49"/>
      <c r="DX164" s="49"/>
      <c r="DY164" s="49"/>
      <c r="DZ164" s="49"/>
      <c r="EA164" s="49"/>
      <c r="EB164" s="49"/>
      <c r="EC164" s="49"/>
      <c r="ED164" s="49"/>
      <c r="EE164" s="49"/>
      <c r="EF164" s="49"/>
      <c r="EG164" s="49"/>
      <c r="EH164" s="49"/>
      <c r="EI164" s="49"/>
      <c r="EJ164" s="49"/>
      <c r="EK164" s="49"/>
      <c r="EL164" s="49"/>
      <c r="EM164" s="49"/>
      <c r="EN164" s="49"/>
      <c r="EO164" s="49"/>
      <c r="EP164" s="49"/>
      <c r="EQ164" s="49"/>
      <c r="ER164" s="49"/>
      <c r="ES164" s="49"/>
      <c r="ET164" s="49"/>
      <c r="EU164" s="49"/>
      <c r="EV164" s="49"/>
      <c r="EW164" s="49"/>
      <c r="EX164" s="49"/>
      <c r="EY164" s="49"/>
      <c r="EZ164" s="49"/>
      <c r="FA164" s="49"/>
      <c r="FB164" s="49"/>
      <c r="FC164" s="49"/>
      <c r="FD164" s="49"/>
      <c r="FE164" s="49"/>
      <c r="FF164" s="49"/>
      <c r="FG164" s="49"/>
      <c r="FH164" s="49"/>
      <c r="FI164" s="49"/>
      <c r="FJ164" s="49"/>
      <c r="FK164" s="49"/>
      <c r="FL164" s="49"/>
      <c r="FM164" s="49"/>
      <c r="FN164" s="49"/>
      <c r="FO164" s="49"/>
      <c r="FP164" s="49"/>
      <c r="FQ164" s="49"/>
      <c r="FR164" s="49"/>
      <c r="FS164" s="49"/>
      <c r="FT164" s="49"/>
      <c r="FU164" s="49"/>
      <c r="FV164" s="49"/>
      <c r="FW164" s="49"/>
      <c r="FX164" t="s">
        <v>165</v>
      </c>
    </row>
    <row r="165" spans="1:180" x14ac:dyDescent="0.25">
      <c r="A165" t="s">
        <v>165</v>
      </c>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c r="AL165" s="49"/>
      <c r="AM165" s="49"/>
      <c r="AN165" s="49"/>
      <c r="AO165" s="49"/>
      <c r="AP165" s="49"/>
      <c r="AQ165" s="49"/>
      <c r="AR165" s="49"/>
      <c r="AS165" s="49"/>
      <c r="AT165" s="49"/>
      <c r="AU165" s="49"/>
      <c r="AV165" s="49"/>
      <c r="AW165" s="49"/>
      <c r="AX165" s="49"/>
      <c r="AY165" s="49"/>
      <c r="AZ165" s="49"/>
      <c r="BA165" s="49"/>
      <c r="BB165" s="49"/>
      <c r="BC165" s="49"/>
      <c r="BD165" s="49"/>
      <c r="BE165" s="49"/>
      <c r="BF165" s="49"/>
      <c r="BG165" s="49"/>
      <c r="BH165" s="49"/>
      <c r="BI165" s="49"/>
      <c r="BJ165" s="49"/>
      <c r="BK165" s="49"/>
      <c r="BL165" s="49"/>
      <c r="BM165" s="49"/>
      <c r="BN165" s="49"/>
      <c r="BO165" s="49"/>
      <c r="BP165" s="49"/>
      <c r="BQ165" s="49"/>
      <c r="BR165" s="49"/>
      <c r="BS165" s="49"/>
      <c r="BT165" s="49"/>
      <c r="BU165" s="49"/>
      <c r="BV165" s="49"/>
      <c r="BW165" s="49"/>
      <c r="BX165" s="49"/>
      <c r="BY165" s="49"/>
      <c r="BZ165" s="49"/>
      <c r="CA165" s="49"/>
      <c r="CB165" s="49"/>
      <c r="CC165" s="49"/>
      <c r="CD165" s="49"/>
      <c r="CE165" s="49"/>
      <c r="CF165" s="49"/>
      <c r="CG165" s="49"/>
      <c r="CH165" s="49"/>
      <c r="CI165" s="49"/>
      <c r="CJ165" s="49"/>
      <c r="CK165" s="49"/>
      <c r="CL165" s="49"/>
      <c r="CM165" s="49"/>
      <c r="CN165" s="49"/>
      <c r="CO165" s="49"/>
      <c r="CP165" s="49"/>
      <c r="CQ165" s="49"/>
      <c r="CR165" s="49"/>
      <c r="CS165" s="49"/>
      <c r="CT165" s="49"/>
      <c r="CU165" s="49"/>
      <c r="CV165" s="49"/>
      <c r="CW165" s="49"/>
      <c r="CX165" s="49"/>
      <c r="CY165" s="49"/>
      <c r="CZ165" s="49"/>
      <c r="DA165" s="49"/>
      <c r="DB165" s="49"/>
      <c r="DC165" s="49"/>
      <c r="DD165" s="49"/>
      <c r="DE165" s="49"/>
      <c r="DF165" s="49"/>
      <c r="DG165" s="49"/>
      <c r="DH165" s="49"/>
      <c r="DI165" s="49"/>
      <c r="DJ165" s="49"/>
      <c r="DK165" s="49"/>
      <c r="DL165" s="49"/>
      <c r="DM165" s="49"/>
      <c r="DN165" s="49"/>
      <c r="DO165" s="49"/>
      <c r="DP165" s="49"/>
      <c r="DQ165" s="49"/>
      <c r="DR165" s="49"/>
      <c r="DS165" s="49"/>
      <c r="DT165" s="49"/>
      <c r="DU165" s="49"/>
      <c r="DV165" s="49"/>
      <c r="DW165" s="49"/>
      <c r="DX165" s="49"/>
      <c r="DY165" s="49"/>
      <c r="DZ165" s="49"/>
      <c r="EA165" s="49"/>
      <c r="EB165" s="49"/>
      <c r="EC165" s="49"/>
      <c r="ED165" s="49"/>
      <c r="EE165" s="49"/>
      <c r="EF165" s="49"/>
      <c r="EG165" s="49"/>
      <c r="EH165" s="49"/>
      <c r="EI165" s="49"/>
      <c r="EJ165" s="49"/>
      <c r="EK165" s="49"/>
      <c r="EL165" s="49"/>
      <c r="EM165" s="49"/>
      <c r="EN165" s="49"/>
      <c r="EO165" s="49"/>
      <c r="EP165" s="49"/>
      <c r="EQ165" s="49"/>
      <c r="ER165" s="49"/>
      <c r="ES165" s="49"/>
      <c r="ET165" s="49"/>
      <c r="EU165" s="49"/>
      <c r="EV165" s="49"/>
      <c r="EW165" s="49"/>
      <c r="EX165" s="49"/>
      <c r="EY165" s="49"/>
      <c r="EZ165" s="49"/>
      <c r="FA165" s="49"/>
      <c r="FB165" s="49"/>
      <c r="FC165" s="49"/>
      <c r="FD165" s="49"/>
      <c r="FE165" s="49"/>
      <c r="FF165" s="49"/>
      <c r="FG165" s="49"/>
      <c r="FH165" s="49"/>
      <c r="FI165" s="49"/>
      <c r="FJ165" s="49"/>
      <c r="FK165" s="49"/>
      <c r="FL165" s="49"/>
      <c r="FM165" s="49"/>
      <c r="FN165" s="49"/>
      <c r="FO165" s="49"/>
      <c r="FP165" s="49"/>
      <c r="FQ165" s="49"/>
      <c r="FR165" s="49"/>
      <c r="FS165" s="49"/>
      <c r="FT165" s="49"/>
      <c r="FU165" s="49"/>
      <c r="FV165" s="49"/>
      <c r="FW165" s="49"/>
      <c r="FX165" t="s">
        <v>165</v>
      </c>
    </row>
    <row r="166" spans="1:180" x14ac:dyDescent="0.25">
      <c r="A166" t="s">
        <v>165</v>
      </c>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c r="AL166" s="49"/>
      <c r="AM166" s="49"/>
      <c r="AN166" s="49"/>
      <c r="AO166" s="49"/>
      <c r="AP166" s="49"/>
      <c r="AQ166" s="49"/>
      <c r="AR166" s="49"/>
      <c r="AS166" s="49"/>
      <c r="AT166" s="49"/>
      <c r="AU166" s="49"/>
      <c r="AV166" s="49"/>
      <c r="AW166" s="49"/>
      <c r="AX166" s="49"/>
      <c r="AY166" s="49"/>
      <c r="AZ166" s="49"/>
      <c r="BA166" s="49"/>
      <c r="BB166" s="49"/>
      <c r="BC166" s="49"/>
      <c r="BD166" s="49"/>
      <c r="BE166" s="49"/>
      <c r="BF166" s="49"/>
      <c r="BG166" s="49"/>
      <c r="BH166" s="49"/>
      <c r="BI166" s="49"/>
      <c r="BJ166" s="49"/>
      <c r="BK166" s="49"/>
      <c r="BL166" s="49"/>
      <c r="BM166" s="49"/>
      <c r="BN166" s="49"/>
      <c r="BO166" s="49"/>
      <c r="BP166" s="49"/>
      <c r="BQ166" s="49"/>
      <c r="BR166" s="49"/>
      <c r="BS166" s="49"/>
      <c r="BT166" s="49"/>
      <c r="BU166" s="49"/>
      <c r="BV166" s="49"/>
      <c r="BW166" s="49"/>
      <c r="BX166" s="49"/>
      <c r="BY166" s="49"/>
      <c r="BZ166" s="49"/>
      <c r="CA166" s="49"/>
      <c r="CB166" s="49"/>
      <c r="CC166" s="49"/>
      <c r="CD166" s="49"/>
      <c r="CE166" s="49"/>
      <c r="CF166" s="49"/>
      <c r="CG166" s="49"/>
      <c r="CH166" s="49"/>
      <c r="CI166" s="49"/>
      <c r="CJ166" s="49"/>
      <c r="CK166" s="49"/>
      <c r="CL166" s="49"/>
      <c r="CM166" s="49"/>
      <c r="CN166" s="49"/>
      <c r="CO166" s="49"/>
      <c r="CP166" s="49"/>
      <c r="CQ166" s="49"/>
      <c r="CR166" s="49"/>
      <c r="CS166" s="49"/>
      <c r="CT166" s="49"/>
      <c r="CU166" s="49"/>
      <c r="CV166" s="49"/>
      <c r="CW166" s="49"/>
      <c r="CX166" s="49"/>
      <c r="CY166" s="49"/>
      <c r="CZ166" s="49"/>
      <c r="DA166" s="49"/>
      <c r="DB166" s="49"/>
      <c r="DC166" s="49"/>
      <c r="DD166" s="49"/>
      <c r="DE166" s="49"/>
      <c r="DF166" s="49"/>
      <c r="DG166" s="49"/>
      <c r="DH166" s="49"/>
      <c r="DI166" s="49"/>
      <c r="DJ166" s="49"/>
      <c r="DK166" s="49"/>
      <c r="DL166" s="49"/>
      <c r="DM166" s="49"/>
      <c r="DN166" s="49"/>
      <c r="DO166" s="49"/>
      <c r="DP166" s="49"/>
      <c r="DQ166" s="49"/>
      <c r="DR166" s="49"/>
      <c r="DS166" s="49"/>
      <c r="DT166" s="49"/>
      <c r="DU166" s="49"/>
      <c r="DV166" s="49"/>
      <c r="DW166" s="49"/>
      <c r="DX166" s="49"/>
      <c r="DY166" s="49"/>
      <c r="DZ166" s="49"/>
      <c r="EA166" s="49"/>
      <c r="EB166" s="49"/>
      <c r="EC166" s="49"/>
      <c r="ED166" s="49"/>
      <c r="EE166" s="49"/>
      <c r="EF166" s="49"/>
      <c r="EG166" s="49"/>
      <c r="EH166" s="49"/>
      <c r="EI166" s="49"/>
      <c r="EJ166" s="49"/>
      <c r="EK166" s="49"/>
      <c r="EL166" s="49"/>
      <c r="EM166" s="49"/>
      <c r="EN166" s="49"/>
      <c r="EO166" s="49"/>
      <c r="EP166" s="49"/>
      <c r="EQ166" s="49"/>
      <c r="ER166" s="49"/>
      <c r="ES166" s="49"/>
      <c r="ET166" s="49"/>
      <c r="EU166" s="49"/>
      <c r="EV166" s="49"/>
      <c r="EW166" s="49"/>
      <c r="EX166" s="49"/>
      <c r="EY166" s="49"/>
      <c r="EZ166" s="49"/>
      <c r="FA166" s="49"/>
      <c r="FB166" s="49"/>
      <c r="FC166" s="49"/>
      <c r="FD166" s="49"/>
      <c r="FE166" s="49"/>
      <c r="FF166" s="49"/>
      <c r="FG166" s="49"/>
      <c r="FH166" s="49"/>
      <c r="FI166" s="49"/>
      <c r="FJ166" s="49"/>
      <c r="FK166" s="49"/>
      <c r="FL166" s="49"/>
      <c r="FM166" s="49"/>
      <c r="FN166" s="49"/>
      <c r="FO166" s="49"/>
      <c r="FP166" s="49"/>
      <c r="FQ166" s="49"/>
      <c r="FR166" s="49"/>
      <c r="FS166" s="49"/>
      <c r="FT166" s="49"/>
      <c r="FU166" s="49"/>
      <c r="FV166" s="49"/>
      <c r="FW166" s="49"/>
      <c r="FX166" t="s">
        <v>165</v>
      </c>
    </row>
    <row r="167" spans="1:180" x14ac:dyDescent="0.25">
      <c r="A167" t="s">
        <v>165</v>
      </c>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c r="AL167" s="49"/>
      <c r="AM167" s="49"/>
      <c r="AN167" s="49"/>
      <c r="AO167" s="49"/>
      <c r="AP167" s="49"/>
      <c r="AQ167" s="49"/>
      <c r="AR167" s="49"/>
      <c r="AS167" s="49"/>
      <c r="AT167" s="49"/>
      <c r="AU167" s="49"/>
      <c r="AV167" s="49"/>
      <c r="AW167" s="49"/>
      <c r="AX167" s="49"/>
      <c r="AY167" s="49"/>
      <c r="AZ167" s="49"/>
      <c r="BA167" s="49"/>
      <c r="BB167" s="49"/>
      <c r="BC167" s="49"/>
      <c r="BD167" s="49"/>
      <c r="BE167" s="49"/>
      <c r="BF167" s="49"/>
      <c r="BG167" s="49"/>
      <c r="BH167" s="49"/>
      <c r="BI167" s="49"/>
      <c r="BJ167" s="49"/>
      <c r="BK167" s="49"/>
      <c r="BL167" s="49"/>
      <c r="BM167" s="49"/>
      <c r="BN167" s="49"/>
      <c r="BO167" s="49"/>
      <c r="BP167" s="49"/>
      <c r="BQ167" s="49"/>
      <c r="BR167" s="49"/>
      <c r="BS167" s="49"/>
      <c r="BT167" s="49"/>
      <c r="BU167" s="49"/>
      <c r="BV167" s="49"/>
      <c r="BW167" s="49"/>
      <c r="BX167" s="49"/>
      <c r="BY167" s="49"/>
      <c r="BZ167" s="49"/>
      <c r="CA167" s="49"/>
      <c r="CB167" s="49"/>
      <c r="CC167" s="49"/>
      <c r="CD167" s="49"/>
      <c r="CE167" s="49"/>
      <c r="CF167" s="49"/>
      <c r="CG167" s="49"/>
      <c r="CH167" s="49"/>
      <c r="CI167" s="49"/>
      <c r="CJ167" s="49"/>
      <c r="CK167" s="49"/>
      <c r="CL167" s="49"/>
      <c r="CM167" s="49"/>
      <c r="CN167" s="49"/>
      <c r="CO167" s="49"/>
      <c r="CP167" s="49"/>
      <c r="CQ167" s="49"/>
      <c r="CR167" s="49"/>
      <c r="CS167" s="49"/>
      <c r="CT167" s="49"/>
      <c r="CU167" s="49"/>
      <c r="CV167" s="49"/>
      <c r="CW167" s="49"/>
      <c r="CX167" s="49"/>
      <c r="CY167" s="49"/>
      <c r="CZ167" s="49"/>
      <c r="DA167" s="49"/>
      <c r="DB167" s="49"/>
      <c r="DC167" s="49"/>
      <c r="DD167" s="49"/>
      <c r="DE167" s="49"/>
      <c r="DF167" s="49"/>
      <c r="DG167" s="49"/>
      <c r="DH167" s="49"/>
      <c r="DI167" s="49"/>
      <c r="DJ167" s="49"/>
      <c r="DK167" s="49"/>
      <c r="DL167" s="49"/>
      <c r="DM167" s="49"/>
      <c r="DN167" s="49"/>
      <c r="DO167" s="49"/>
      <c r="DP167" s="49"/>
      <c r="DQ167" s="49"/>
      <c r="DR167" s="49"/>
      <c r="DS167" s="49"/>
      <c r="DT167" s="49"/>
      <c r="DU167" s="49"/>
      <c r="DV167" s="49"/>
      <c r="DW167" s="49"/>
      <c r="DX167" s="49"/>
      <c r="DY167" s="49"/>
      <c r="DZ167" s="49"/>
      <c r="EA167" s="49"/>
      <c r="EB167" s="49"/>
      <c r="EC167" s="49"/>
      <c r="ED167" s="49"/>
      <c r="EE167" s="49"/>
      <c r="EF167" s="49"/>
      <c r="EG167" s="49"/>
      <c r="EH167" s="49"/>
      <c r="EI167" s="49"/>
      <c r="EJ167" s="49"/>
      <c r="EK167" s="49"/>
      <c r="EL167" s="49"/>
      <c r="EM167" s="49"/>
      <c r="EN167" s="49"/>
      <c r="EO167" s="49"/>
      <c r="EP167" s="49"/>
      <c r="EQ167" s="49"/>
      <c r="ER167" s="49"/>
      <c r="ES167" s="49"/>
      <c r="ET167" s="49"/>
      <c r="EU167" s="49"/>
      <c r="EV167" s="49"/>
      <c r="EW167" s="49"/>
      <c r="EX167" s="49"/>
      <c r="EY167" s="49"/>
      <c r="EZ167" s="49"/>
      <c r="FA167" s="49"/>
      <c r="FB167" s="49"/>
      <c r="FC167" s="49"/>
      <c r="FD167" s="49"/>
      <c r="FE167" s="49"/>
      <c r="FF167" s="49"/>
      <c r="FG167" s="49"/>
      <c r="FH167" s="49"/>
      <c r="FI167" s="49"/>
      <c r="FJ167" s="49"/>
      <c r="FK167" s="49"/>
      <c r="FL167" s="49"/>
      <c r="FM167" s="49"/>
      <c r="FN167" s="49"/>
      <c r="FO167" s="49"/>
      <c r="FP167" s="49"/>
      <c r="FQ167" s="49"/>
      <c r="FR167" s="49"/>
      <c r="FS167" s="49"/>
      <c r="FT167" s="49"/>
      <c r="FU167" s="49"/>
      <c r="FV167" s="49"/>
      <c r="FW167" s="49"/>
      <c r="FX167" t="s">
        <v>165</v>
      </c>
    </row>
    <row r="168" spans="1:180" x14ac:dyDescent="0.25">
      <c r="A168" t="s">
        <v>165</v>
      </c>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c r="AL168" s="49"/>
      <c r="AM168" s="49"/>
      <c r="AN168" s="49"/>
      <c r="AO168" s="49"/>
      <c r="AP168" s="49"/>
      <c r="AQ168" s="49"/>
      <c r="AR168" s="49"/>
      <c r="AS168" s="49"/>
      <c r="AT168" s="49"/>
      <c r="AU168" s="49"/>
      <c r="AV168" s="49"/>
      <c r="AW168" s="49"/>
      <c r="AX168" s="49"/>
      <c r="AY168" s="49"/>
      <c r="AZ168" s="49"/>
      <c r="BA168" s="49"/>
      <c r="BB168" s="49"/>
      <c r="BC168" s="49"/>
      <c r="BD168" s="49"/>
      <c r="BE168" s="49"/>
      <c r="BF168" s="49"/>
      <c r="BG168" s="49"/>
      <c r="BH168" s="49"/>
      <c r="BI168" s="49"/>
      <c r="BJ168" s="49"/>
      <c r="BK168" s="49"/>
      <c r="BL168" s="49"/>
      <c r="BM168" s="49"/>
      <c r="BN168" s="49"/>
      <c r="BO168" s="49"/>
      <c r="BP168" s="49"/>
      <c r="BQ168" s="49"/>
      <c r="BR168" s="49"/>
      <c r="BS168" s="49"/>
      <c r="BT168" s="49"/>
      <c r="BU168" s="49"/>
      <c r="BV168" s="49"/>
      <c r="BW168" s="49"/>
      <c r="BX168" s="49"/>
      <c r="BY168" s="49"/>
      <c r="BZ168" s="49"/>
      <c r="CA168" s="49"/>
      <c r="CB168" s="49"/>
      <c r="CC168" s="49"/>
      <c r="CD168" s="49"/>
      <c r="CE168" s="49"/>
      <c r="CF168" s="49"/>
      <c r="CG168" s="49"/>
      <c r="CH168" s="49"/>
      <c r="CI168" s="49"/>
      <c r="CJ168" s="49"/>
      <c r="CK168" s="49"/>
      <c r="CL168" s="49"/>
      <c r="CM168" s="49"/>
      <c r="CN168" s="49"/>
      <c r="CO168" s="49"/>
      <c r="CP168" s="49"/>
      <c r="CQ168" s="49"/>
      <c r="CR168" s="49"/>
      <c r="CS168" s="49"/>
      <c r="CT168" s="49"/>
      <c r="CU168" s="49"/>
      <c r="CV168" s="49"/>
      <c r="CW168" s="49"/>
      <c r="CX168" s="49"/>
      <c r="CY168" s="49"/>
      <c r="CZ168" s="49"/>
      <c r="DA168" s="49"/>
      <c r="DB168" s="49"/>
      <c r="DC168" s="49"/>
      <c r="DD168" s="49"/>
      <c r="DE168" s="49"/>
      <c r="DF168" s="49"/>
      <c r="DG168" s="49"/>
      <c r="DH168" s="49"/>
      <c r="DI168" s="49"/>
      <c r="DJ168" s="49"/>
      <c r="DK168" s="49"/>
      <c r="DL168" s="49"/>
      <c r="DM168" s="49"/>
      <c r="DN168" s="49"/>
      <c r="DO168" s="49"/>
      <c r="DP168" s="49"/>
      <c r="DQ168" s="49"/>
      <c r="DR168" s="49"/>
      <c r="DS168" s="49"/>
      <c r="DT168" s="49"/>
      <c r="DU168" s="49"/>
      <c r="DV168" s="49"/>
      <c r="DW168" s="49"/>
      <c r="DX168" s="49"/>
      <c r="DY168" s="49"/>
      <c r="DZ168" s="49"/>
      <c r="EA168" s="49"/>
      <c r="EB168" s="49"/>
      <c r="EC168" s="49"/>
      <c r="ED168" s="49"/>
      <c r="EE168" s="49"/>
      <c r="EF168" s="49"/>
      <c r="EG168" s="49"/>
      <c r="EH168" s="49"/>
      <c r="EI168" s="49"/>
      <c r="EJ168" s="49"/>
      <c r="EK168" s="49"/>
      <c r="EL168" s="49"/>
      <c r="EM168" s="49"/>
      <c r="EN168" s="49"/>
      <c r="EO168" s="49"/>
      <c r="EP168" s="49"/>
      <c r="EQ168" s="49"/>
      <c r="ER168" s="49"/>
      <c r="ES168" s="49"/>
      <c r="ET168" s="49"/>
      <c r="EU168" s="49"/>
      <c r="EV168" s="49"/>
      <c r="EW168" s="49"/>
      <c r="EX168" s="49"/>
      <c r="EY168" s="49"/>
      <c r="EZ168" s="49"/>
      <c r="FA168" s="49"/>
      <c r="FB168" s="49"/>
      <c r="FC168" s="49"/>
      <c r="FD168" s="49"/>
      <c r="FE168" s="49"/>
      <c r="FF168" s="49"/>
      <c r="FG168" s="49"/>
      <c r="FH168" s="49"/>
      <c r="FI168" s="49"/>
      <c r="FJ168" s="49"/>
      <c r="FK168" s="49"/>
      <c r="FL168" s="49"/>
      <c r="FM168" s="49"/>
      <c r="FN168" s="49"/>
      <c r="FO168" s="49"/>
      <c r="FP168" s="49"/>
      <c r="FQ168" s="49"/>
      <c r="FR168" s="49"/>
      <c r="FS168" s="49"/>
      <c r="FT168" s="49"/>
      <c r="FU168" s="49"/>
      <c r="FV168" s="49"/>
      <c r="FW168" s="49"/>
      <c r="FX168" t="s">
        <v>165</v>
      </c>
    </row>
    <row r="169" spans="1:180" x14ac:dyDescent="0.25">
      <c r="A169" t="s">
        <v>165</v>
      </c>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c r="AL169" s="49"/>
      <c r="AM169" s="49"/>
      <c r="AN169" s="49"/>
      <c r="AO169" s="49"/>
      <c r="AP169" s="49"/>
      <c r="AQ169" s="49"/>
      <c r="AR169" s="49"/>
      <c r="AS169" s="49"/>
      <c r="AT169" s="49"/>
      <c r="AU169" s="49"/>
      <c r="AV169" s="49"/>
      <c r="AW169" s="49"/>
      <c r="AX169" s="49"/>
      <c r="AY169" s="49"/>
      <c r="AZ169" s="49"/>
      <c r="BA169" s="49"/>
      <c r="BB169" s="49"/>
      <c r="BC169" s="49"/>
      <c r="BD169" s="49"/>
      <c r="BE169" s="49"/>
      <c r="BF169" s="49"/>
      <c r="BG169" s="49"/>
      <c r="BH169" s="49"/>
      <c r="BI169" s="49"/>
      <c r="BJ169" s="49"/>
      <c r="BK169" s="49"/>
      <c r="BL169" s="49"/>
      <c r="BM169" s="49"/>
      <c r="BN169" s="49"/>
      <c r="BO169" s="49"/>
      <c r="BP169" s="49"/>
      <c r="BQ169" s="49"/>
      <c r="BR169" s="49"/>
      <c r="BS169" s="49"/>
      <c r="BT169" s="49"/>
      <c r="BU169" s="49"/>
      <c r="BV169" s="49"/>
      <c r="BW169" s="49"/>
      <c r="BX169" s="49"/>
      <c r="BY169" s="49"/>
      <c r="BZ169" s="49"/>
      <c r="CA169" s="49"/>
      <c r="CB169" s="49"/>
      <c r="CC169" s="49"/>
      <c r="CD169" s="49"/>
      <c r="CE169" s="49"/>
      <c r="CF169" s="49"/>
      <c r="CG169" s="49"/>
      <c r="CH169" s="49"/>
      <c r="CI169" s="49"/>
      <c r="CJ169" s="49"/>
      <c r="CK169" s="49"/>
      <c r="CL169" s="49"/>
      <c r="CM169" s="49"/>
      <c r="CN169" s="49"/>
      <c r="CO169" s="49"/>
      <c r="CP169" s="49"/>
      <c r="CQ169" s="49"/>
      <c r="CR169" s="49"/>
      <c r="CS169" s="49"/>
      <c r="CT169" s="49"/>
      <c r="CU169" s="49"/>
      <c r="CV169" s="49"/>
      <c r="CW169" s="49"/>
      <c r="CX169" s="49"/>
      <c r="CY169" s="49"/>
      <c r="CZ169" s="49"/>
      <c r="DA169" s="49"/>
      <c r="DB169" s="49"/>
      <c r="DC169" s="49"/>
      <c r="DD169" s="49"/>
      <c r="DE169" s="49"/>
      <c r="DF169" s="49"/>
      <c r="DG169" s="49"/>
      <c r="DH169" s="49"/>
      <c r="DI169" s="49"/>
      <c r="DJ169" s="49"/>
      <c r="DK169" s="49"/>
      <c r="DL169" s="49"/>
      <c r="DM169" s="49"/>
      <c r="DN169" s="49"/>
      <c r="DO169" s="49"/>
      <c r="DP169" s="49"/>
      <c r="DQ169" s="49"/>
      <c r="DR169" s="49"/>
      <c r="DS169" s="49"/>
      <c r="DT169" s="49"/>
      <c r="DU169" s="49"/>
      <c r="DV169" s="49"/>
      <c r="DW169" s="49"/>
      <c r="DX169" s="49"/>
      <c r="DY169" s="49"/>
      <c r="DZ169" s="49"/>
      <c r="EA169" s="49"/>
      <c r="EB169" s="49"/>
      <c r="EC169" s="49"/>
      <c r="ED169" s="49"/>
      <c r="EE169" s="49"/>
      <c r="EF169" s="49"/>
      <c r="EG169" s="49"/>
      <c r="EH169" s="49"/>
      <c r="EI169" s="49"/>
      <c r="EJ169" s="49"/>
      <c r="EK169" s="49"/>
      <c r="EL169" s="49"/>
      <c r="EM169" s="49"/>
      <c r="EN169" s="49"/>
      <c r="EO169" s="49"/>
      <c r="EP169" s="49"/>
      <c r="EQ169" s="49"/>
      <c r="ER169" s="49"/>
      <c r="ES169" s="49"/>
      <c r="ET169" s="49"/>
      <c r="EU169" s="49"/>
      <c r="EV169" s="49"/>
      <c r="EW169" s="49"/>
      <c r="EX169" s="49"/>
      <c r="EY169" s="49"/>
      <c r="EZ169" s="49"/>
      <c r="FA169" s="49"/>
      <c r="FB169" s="49"/>
      <c r="FC169" s="49"/>
      <c r="FD169" s="49"/>
      <c r="FE169" s="49"/>
      <c r="FF169" s="49"/>
      <c r="FG169" s="49"/>
      <c r="FH169" s="49"/>
      <c r="FI169" s="49"/>
      <c r="FJ169" s="49"/>
      <c r="FK169" s="49"/>
      <c r="FL169" s="49"/>
      <c r="FM169" s="49"/>
      <c r="FN169" s="49"/>
      <c r="FO169" s="49"/>
      <c r="FP169" s="49"/>
      <c r="FQ169" s="49"/>
      <c r="FR169" s="49"/>
      <c r="FS169" s="49"/>
      <c r="FT169" s="49"/>
      <c r="FU169" s="49"/>
      <c r="FV169" s="49"/>
      <c r="FW169" s="49"/>
      <c r="FX169" t="s">
        <v>165</v>
      </c>
    </row>
    <row r="170" spans="1:180" x14ac:dyDescent="0.25">
      <c r="A170" t="s">
        <v>165</v>
      </c>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c r="AL170" s="49"/>
      <c r="AM170" s="49"/>
      <c r="AN170" s="49"/>
      <c r="AO170" s="49"/>
      <c r="AP170" s="49"/>
      <c r="AQ170" s="49"/>
      <c r="AR170" s="49"/>
      <c r="AS170" s="49"/>
      <c r="AT170" s="49"/>
      <c r="AU170" s="49"/>
      <c r="AV170" s="49"/>
      <c r="AW170" s="49"/>
      <c r="AX170" s="49"/>
      <c r="AY170" s="49"/>
      <c r="AZ170" s="49"/>
      <c r="BA170" s="49"/>
      <c r="BB170" s="49"/>
      <c r="BC170" s="49"/>
      <c r="BD170" s="49"/>
      <c r="BE170" s="49"/>
      <c r="BF170" s="49"/>
      <c r="BG170" s="49"/>
      <c r="BH170" s="49"/>
      <c r="BI170" s="49"/>
      <c r="BJ170" s="49"/>
      <c r="BK170" s="49"/>
      <c r="BL170" s="49"/>
      <c r="BM170" s="49"/>
      <c r="BN170" s="49"/>
      <c r="BO170" s="49"/>
      <c r="BP170" s="49"/>
      <c r="BQ170" s="49"/>
      <c r="BR170" s="49"/>
      <c r="BS170" s="49"/>
      <c r="BT170" s="49"/>
      <c r="BU170" s="49"/>
      <c r="BV170" s="49"/>
      <c r="BW170" s="49"/>
      <c r="BX170" s="49"/>
      <c r="BY170" s="49"/>
      <c r="BZ170" s="49"/>
      <c r="CA170" s="49"/>
      <c r="CB170" s="49"/>
      <c r="CC170" s="49"/>
      <c r="CD170" s="49"/>
      <c r="CE170" s="49"/>
      <c r="CF170" s="49"/>
      <c r="CG170" s="49"/>
      <c r="CH170" s="49"/>
      <c r="CI170" s="49"/>
      <c r="CJ170" s="49"/>
      <c r="CK170" s="49"/>
      <c r="CL170" s="49"/>
      <c r="CM170" s="49"/>
      <c r="CN170" s="49"/>
      <c r="CO170" s="49"/>
      <c r="CP170" s="49"/>
      <c r="CQ170" s="49"/>
      <c r="CR170" s="49"/>
      <c r="CS170" s="49"/>
      <c r="CT170" s="49"/>
      <c r="CU170" s="49"/>
      <c r="CV170" s="49"/>
      <c r="CW170" s="49"/>
      <c r="CX170" s="49"/>
      <c r="CY170" s="49"/>
      <c r="CZ170" s="49"/>
      <c r="DA170" s="49"/>
      <c r="DB170" s="49"/>
      <c r="DC170" s="49"/>
      <c r="DD170" s="49"/>
      <c r="DE170" s="49"/>
      <c r="DF170" s="49"/>
      <c r="DG170" s="49"/>
      <c r="DH170" s="49"/>
      <c r="DI170" s="49"/>
      <c r="DJ170" s="49"/>
      <c r="DK170" s="49"/>
      <c r="DL170" s="49"/>
      <c r="DM170" s="49"/>
      <c r="DN170" s="49"/>
      <c r="DO170" s="49"/>
      <c r="DP170" s="49"/>
      <c r="DQ170" s="49"/>
      <c r="DR170" s="49"/>
      <c r="DS170" s="49"/>
      <c r="DT170" s="49"/>
      <c r="DU170" s="49"/>
      <c r="DV170" s="49"/>
      <c r="DW170" s="49"/>
      <c r="DX170" s="49"/>
      <c r="DY170" s="49"/>
      <c r="DZ170" s="49"/>
      <c r="EA170" s="49"/>
      <c r="EB170" s="49"/>
      <c r="EC170" s="49"/>
      <c r="ED170" s="49"/>
      <c r="EE170" s="49"/>
      <c r="EF170" s="49"/>
      <c r="EG170" s="49"/>
      <c r="EH170" s="49"/>
      <c r="EI170" s="49"/>
      <c r="EJ170" s="49"/>
      <c r="EK170" s="49"/>
      <c r="EL170" s="49"/>
      <c r="EM170" s="49"/>
      <c r="EN170" s="49"/>
      <c r="EO170" s="49"/>
      <c r="EP170" s="49"/>
      <c r="EQ170" s="49"/>
      <c r="ER170" s="49"/>
      <c r="ES170" s="49"/>
      <c r="ET170" s="49"/>
      <c r="EU170" s="49"/>
      <c r="EV170" s="49"/>
      <c r="EW170" s="49"/>
      <c r="EX170" s="49"/>
      <c r="EY170" s="49"/>
      <c r="EZ170" s="49"/>
      <c r="FA170" s="49"/>
      <c r="FB170" s="49"/>
      <c r="FC170" s="49"/>
      <c r="FD170" s="49"/>
      <c r="FE170" s="49"/>
      <c r="FF170" s="49"/>
      <c r="FG170" s="49"/>
      <c r="FH170" s="49"/>
      <c r="FI170" s="49"/>
      <c r="FJ170" s="49"/>
      <c r="FK170" s="49"/>
      <c r="FL170" s="49"/>
      <c r="FM170" s="49"/>
      <c r="FN170" s="49"/>
      <c r="FO170" s="49"/>
      <c r="FP170" s="49"/>
      <c r="FQ170" s="49"/>
      <c r="FR170" s="49"/>
      <c r="FS170" s="49"/>
      <c r="FT170" s="49"/>
      <c r="FU170" s="49"/>
      <c r="FV170" s="49"/>
      <c r="FW170" s="49"/>
      <c r="FX170" t="s">
        <v>165</v>
      </c>
    </row>
    <row r="171" spans="1:180" x14ac:dyDescent="0.25">
      <c r="A171" t="s">
        <v>165</v>
      </c>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c r="AL171" s="49"/>
      <c r="AM171" s="49"/>
      <c r="AN171" s="49"/>
      <c r="AO171" s="49"/>
      <c r="AP171" s="49"/>
      <c r="AQ171" s="49"/>
      <c r="AR171" s="49"/>
      <c r="AS171" s="49"/>
      <c r="AT171" s="49"/>
      <c r="AU171" s="49"/>
      <c r="AV171" s="49"/>
      <c r="AW171" s="49"/>
      <c r="AX171" s="49"/>
      <c r="AY171" s="49"/>
      <c r="AZ171" s="49"/>
      <c r="BA171" s="49"/>
      <c r="BB171" s="49"/>
      <c r="BC171" s="49"/>
      <c r="BD171" s="49"/>
      <c r="BE171" s="49"/>
      <c r="BF171" s="49"/>
      <c r="BG171" s="49"/>
      <c r="BH171" s="49"/>
      <c r="BI171" s="49"/>
      <c r="BJ171" s="49"/>
      <c r="BK171" s="49"/>
      <c r="BL171" s="49"/>
      <c r="BM171" s="49"/>
      <c r="BN171" s="49"/>
      <c r="BO171" s="49"/>
      <c r="BP171" s="49"/>
      <c r="BQ171" s="49"/>
      <c r="BR171" s="49"/>
      <c r="BS171" s="49"/>
      <c r="BT171" s="49"/>
      <c r="BU171" s="49"/>
      <c r="BV171" s="49"/>
      <c r="BW171" s="49"/>
      <c r="BX171" s="49"/>
      <c r="BY171" s="49"/>
      <c r="BZ171" s="49"/>
      <c r="CA171" s="49"/>
      <c r="CB171" s="49"/>
      <c r="CC171" s="49"/>
      <c r="CD171" s="49"/>
      <c r="CE171" s="49"/>
      <c r="CF171" s="49"/>
      <c r="CG171" s="49"/>
      <c r="CH171" s="49"/>
      <c r="CI171" s="49"/>
      <c r="CJ171" s="49"/>
      <c r="CK171" s="49"/>
      <c r="CL171" s="49"/>
      <c r="CM171" s="49"/>
      <c r="CN171" s="49"/>
      <c r="CO171" s="49"/>
      <c r="CP171" s="49"/>
      <c r="CQ171" s="49"/>
      <c r="CR171" s="49"/>
      <c r="CS171" s="49"/>
      <c r="CT171" s="49"/>
      <c r="CU171" s="49"/>
      <c r="CV171" s="49"/>
      <c r="CW171" s="49"/>
      <c r="CX171" s="49"/>
      <c r="CY171" s="49"/>
      <c r="CZ171" s="49"/>
      <c r="DA171" s="49"/>
      <c r="DB171" s="49"/>
      <c r="DC171" s="49"/>
      <c r="DD171" s="49"/>
      <c r="DE171" s="49"/>
      <c r="DF171" s="49"/>
      <c r="DG171" s="49"/>
      <c r="DH171" s="49"/>
      <c r="DI171" s="49"/>
      <c r="DJ171" s="49"/>
      <c r="DK171" s="49"/>
      <c r="DL171" s="49"/>
      <c r="DM171" s="49"/>
      <c r="DN171" s="49"/>
      <c r="DO171" s="49"/>
      <c r="DP171" s="49"/>
      <c r="DQ171" s="49"/>
      <c r="DR171" s="49"/>
      <c r="DS171" s="49"/>
      <c r="DT171" s="49"/>
      <c r="DU171" s="49"/>
      <c r="DV171" s="49"/>
      <c r="DW171" s="49"/>
      <c r="DX171" s="49"/>
      <c r="DY171" s="49"/>
      <c r="DZ171" s="49"/>
      <c r="EA171" s="49"/>
      <c r="EB171" s="49"/>
      <c r="EC171" s="49"/>
      <c r="ED171" s="49"/>
      <c r="EE171" s="49"/>
      <c r="EF171" s="49"/>
      <c r="EG171" s="49"/>
      <c r="EH171" s="49"/>
      <c r="EI171" s="49"/>
      <c r="EJ171" s="49"/>
      <c r="EK171" s="49"/>
      <c r="EL171" s="49"/>
      <c r="EM171" s="49"/>
      <c r="EN171" s="49"/>
      <c r="EO171" s="49"/>
      <c r="EP171" s="49"/>
      <c r="EQ171" s="49"/>
      <c r="ER171" s="49"/>
      <c r="ES171" s="49"/>
      <c r="ET171" s="49"/>
      <c r="EU171" s="49"/>
      <c r="EV171" s="49"/>
      <c r="EW171" s="49"/>
      <c r="EX171" s="49"/>
      <c r="EY171" s="49"/>
      <c r="EZ171" s="49"/>
      <c r="FA171" s="49"/>
      <c r="FB171" s="49"/>
      <c r="FC171" s="49"/>
      <c r="FD171" s="49"/>
      <c r="FE171" s="49"/>
      <c r="FF171" s="49"/>
      <c r="FG171" s="49"/>
      <c r="FH171" s="49"/>
      <c r="FI171" s="49"/>
      <c r="FJ171" s="49"/>
      <c r="FK171" s="49"/>
      <c r="FL171" s="49"/>
      <c r="FM171" s="49"/>
      <c r="FN171" s="49"/>
      <c r="FO171" s="49"/>
      <c r="FP171" s="49"/>
      <c r="FQ171" s="49"/>
      <c r="FR171" s="49"/>
      <c r="FS171" s="49"/>
      <c r="FT171" s="49"/>
      <c r="FU171" s="49"/>
      <c r="FV171" s="49"/>
      <c r="FW171" s="49"/>
      <c r="FX171" t="s">
        <v>165</v>
      </c>
    </row>
    <row r="172" spans="1:180" x14ac:dyDescent="0.25">
      <c r="A172" t="s">
        <v>165</v>
      </c>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c r="AL172" s="49"/>
      <c r="AM172" s="49"/>
      <c r="AN172" s="49"/>
      <c r="AO172" s="49"/>
      <c r="AP172" s="49"/>
      <c r="AQ172" s="49"/>
      <c r="AR172" s="49"/>
      <c r="AS172" s="49"/>
      <c r="AT172" s="49"/>
      <c r="AU172" s="49"/>
      <c r="AV172" s="49"/>
      <c r="AW172" s="49"/>
      <c r="AX172" s="49"/>
      <c r="AY172" s="49"/>
      <c r="AZ172" s="49"/>
      <c r="BA172" s="49"/>
      <c r="BB172" s="49"/>
      <c r="BC172" s="49"/>
      <c r="BD172" s="49"/>
      <c r="BE172" s="49"/>
      <c r="BF172" s="49"/>
      <c r="BG172" s="49"/>
      <c r="BH172" s="49"/>
      <c r="BI172" s="49"/>
      <c r="BJ172" s="49"/>
      <c r="BK172" s="49"/>
      <c r="BL172" s="49"/>
      <c r="BM172" s="49"/>
      <c r="BN172" s="49"/>
      <c r="BO172" s="49"/>
      <c r="BP172" s="49"/>
      <c r="BQ172" s="49"/>
      <c r="BR172" s="49"/>
      <c r="BS172" s="49"/>
      <c r="BT172" s="49"/>
      <c r="BU172" s="49"/>
      <c r="BV172" s="49"/>
      <c r="BW172" s="49"/>
      <c r="BX172" s="49"/>
      <c r="BY172" s="49"/>
      <c r="BZ172" s="49"/>
      <c r="CA172" s="49"/>
      <c r="CB172" s="49"/>
      <c r="CC172" s="49"/>
      <c r="CD172" s="49"/>
      <c r="CE172" s="49"/>
      <c r="CF172" s="49"/>
      <c r="CG172" s="49"/>
      <c r="CH172" s="49"/>
      <c r="CI172" s="49"/>
      <c r="CJ172" s="49"/>
      <c r="CK172" s="49"/>
      <c r="CL172" s="49"/>
      <c r="CM172" s="49"/>
      <c r="CN172" s="49"/>
      <c r="CO172" s="49"/>
      <c r="CP172" s="49"/>
      <c r="CQ172" s="49"/>
      <c r="CR172" s="49"/>
      <c r="CS172" s="49"/>
      <c r="CT172" s="49"/>
      <c r="CU172" s="49"/>
      <c r="CV172" s="49"/>
      <c r="CW172" s="49"/>
      <c r="CX172" s="49"/>
      <c r="CY172" s="49"/>
      <c r="CZ172" s="49"/>
      <c r="DA172" s="49"/>
      <c r="DB172" s="49"/>
      <c r="DC172" s="49"/>
      <c r="DD172" s="49"/>
      <c r="DE172" s="49"/>
      <c r="DF172" s="49"/>
      <c r="DG172" s="49"/>
      <c r="DH172" s="49"/>
      <c r="DI172" s="49"/>
      <c r="DJ172" s="49"/>
      <c r="DK172" s="49"/>
      <c r="DL172" s="49"/>
      <c r="DM172" s="49"/>
      <c r="DN172" s="49"/>
      <c r="DO172" s="49"/>
      <c r="DP172" s="49"/>
      <c r="DQ172" s="49"/>
      <c r="DR172" s="49"/>
      <c r="DS172" s="49"/>
      <c r="DT172" s="49"/>
      <c r="DU172" s="49"/>
      <c r="DV172" s="49"/>
      <c r="DW172" s="49"/>
      <c r="DX172" s="49"/>
      <c r="DY172" s="49"/>
      <c r="DZ172" s="49"/>
      <c r="EA172" s="49"/>
      <c r="EB172" s="49"/>
      <c r="EC172" s="49"/>
      <c r="ED172" s="49"/>
      <c r="EE172" s="49"/>
      <c r="EF172" s="49"/>
      <c r="EG172" s="49"/>
      <c r="EH172" s="49"/>
      <c r="EI172" s="49"/>
      <c r="EJ172" s="49"/>
      <c r="EK172" s="49"/>
      <c r="EL172" s="49"/>
      <c r="EM172" s="49"/>
      <c r="EN172" s="49"/>
      <c r="EO172" s="49"/>
      <c r="EP172" s="49"/>
      <c r="EQ172" s="49"/>
      <c r="ER172" s="49"/>
      <c r="ES172" s="49"/>
      <c r="ET172" s="49"/>
      <c r="EU172" s="49"/>
      <c r="EV172" s="49"/>
      <c r="EW172" s="49"/>
      <c r="EX172" s="49"/>
      <c r="EY172" s="49"/>
      <c r="EZ172" s="49"/>
      <c r="FA172" s="49"/>
      <c r="FB172" s="49"/>
      <c r="FC172" s="49"/>
      <c r="FD172" s="49"/>
      <c r="FE172" s="49"/>
      <c r="FF172" s="49"/>
      <c r="FG172" s="49"/>
      <c r="FH172" s="49"/>
      <c r="FI172" s="49"/>
      <c r="FJ172" s="49"/>
      <c r="FK172" s="49"/>
      <c r="FL172" s="49"/>
      <c r="FM172" s="49"/>
      <c r="FN172" s="49"/>
      <c r="FO172" s="49"/>
      <c r="FP172" s="49"/>
      <c r="FQ172" s="49"/>
      <c r="FR172" s="49"/>
      <c r="FS172" s="49"/>
      <c r="FT172" s="49"/>
      <c r="FU172" s="49"/>
      <c r="FV172" s="49"/>
      <c r="FW172" s="49"/>
      <c r="FX172" t="s">
        <v>165</v>
      </c>
    </row>
    <row r="173" spans="1:180" x14ac:dyDescent="0.25">
      <c r="A173" t="s">
        <v>165</v>
      </c>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c r="AL173" s="49"/>
      <c r="AM173" s="49"/>
      <c r="AN173" s="49"/>
      <c r="AO173" s="49"/>
      <c r="AP173" s="49"/>
      <c r="AQ173" s="49"/>
      <c r="AR173" s="49"/>
      <c r="AS173" s="49"/>
      <c r="AT173" s="49"/>
      <c r="AU173" s="49"/>
      <c r="AV173" s="49"/>
      <c r="AW173" s="49"/>
      <c r="AX173" s="49"/>
      <c r="AY173" s="49"/>
      <c r="AZ173" s="49"/>
      <c r="BA173" s="49"/>
      <c r="BB173" s="49"/>
      <c r="BC173" s="49"/>
      <c r="BD173" s="49"/>
      <c r="BE173" s="49"/>
      <c r="BF173" s="49"/>
      <c r="BG173" s="49"/>
      <c r="BH173" s="49"/>
      <c r="BI173" s="49"/>
      <c r="BJ173" s="49"/>
      <c r="BK173" s="49"/>
      <c r="BL173" s="49"/>
      <c r="BM173" s="49"/>
      <c r="BN173" s="49"/>
      <c r="BO173" s="49"/>
      <c r="BP173" s="49"/>
      <c r="BQ173" s="49"/>
      <c r="BR173" s="49"/>
      <c r="BS173" s="49"/>
      <c r="BT173" s="49"/>
      <c r="BU173" s="49"/>
      <c r="BV173" s="49"/>
      <c r="BW173" s="49"/>
      <c r="BX173" s="49"/>
      <c r="BY173" s="49"/>
      <c r="BZ173" s="49"/>
      <c r="CA173" s="49"/>
      <c r="CB173" s="49"/>
      <c r="CC173" s="49"/>
      <c r="CD173" s="49"/>
      <c r="CE173" s="49"/>
      <c r="CF173" s="49"/>
      <c r="CG173" s="49"/>
      <c r="CH173" s="49"/>
      <c r="CI173" s="49"/>
      <c r="CJ173" s="49"/>
      <c r="CK173" s="49"/>
      <c r="CL173" s="49"/>
      <c r="CM173" s="49"/>
      <c r="CN173" s="49"/>
      <c r="CO173" s="49"/>
      <c r="CP173" s="49"/>
      <c r="CQ173" s="49"/>
      <c r="CR173" s="49"/>
      <c r="CS173" s="49"/>
      <c r="CT173" s="49"/>
      <c r="CU173" s="49"/>
      <c r="CV173" s="49"/>
      <c r="CW173" s="49"/>
      <c r="CX173" s="49"/>
      <c r="CY173" s="49"/>
      <c r="CZ173" s="49"/>
      <c r="DA173" s="49"/>
      <c r="DB173" s="49"/>
      <c r="DC173" s="49"/>
      <c r="DD173" s="49"/>
      <c r="DE173" s="49"/>
      <c r="DF173" s="49"/>
      <c r="DG173" s="49"/>
      <c r="DH173" s="49"/>
      <c r="DI173" s="49"/>
      <c r="DJ173" s="49"/>
      <c r="DK173" s="49"/>
      <c r="DL173" s="49"/>
      <c r="DM173" s="49"/>
      <c r="DN173" s="49"/>
      <c r="DO173" s="49"/>
      <c r="DP173" s="49"/>
      <c r="DQ173" s="49"/>
      <c r="DR173" s="49"/>
      <c r="DS173" s="49"/>
      <c r="DT173" s="49"/>
      <c r="DU173" s="49"/>
      <c r="DV173" s="49"/>
      <c r="DW173" s="49"/>
      <c r="DX173" s="49"/>
      <c r="DY173" s="49"/>
      <c r="DZ173" s="49"/>
      <c r="EA173" s="49"/>
      <c r="EB173" s="49"/>
      <c r="EC173" s="49"/>
      <c r="ED173" s="49"/>
      <c r="EE173" s="49"/>
      <c r="EF173" s="49"/>
      <c r="EG173" s="49"/>
      <c r="EH173" s="49"/>
      <c r="EI173" s="49"/>
      <c r="EJ173" s="49"/>
      <c r="EK173" s="49"/>
      <c r="EL173" s="49"/>
      <c r="EM173" s="49"/>
      <c r="EN173" s="49"/>
      <c r="EO173" s="49"/>
      <c r="EP173" s="49"/>
      <c r="EQ173" s="49"/>
      <c r="ER173" s="49"/>
      <c r="ES173" s="49"/>
      <c r="ET173" s="49"/>
      <c r="EU173" s="49"/>
      <c r="EV173" s="49"/>
      <c r="EW173" s="49"/>
      <c r="EX173" s="49"/>
      <c r="EY173" s="49"/>
      <c r="EZ173" s="49"/>
      <c r="FA173" s="49"/>
      <c r="FB173" s="49"/>
      <c r="FC173" s="49"/>
      <c r="FD173" s="49"/>
      <c r="FE173" s="49"/>
      <c r="FF173" s="49"/>
      <c r="FG173" s="49"/>
      <c r="FH173" s="49"/>
      <c r="FI173" s="49"/>
      <c r="FJ173" s="49"/>
      <c r="FK173" s="49"/>
      <c r="FL173" s="49"/>
      <c r="FM173" s="49"/>
      <c r="FN173" s="49"/>
      <c r="FO173" s="49"/>
      <c r="FP173" s="49"/>
      <c r="FQ173" s="49"/>
      <c r="FR173" s="49"/>
      <c r="FS173" s="49"/>
      <c r="FT173" s="49"/>
      <c r="FU173" s="49"/>
      <c r="FV173" s="49"/>
      <c r="FW173" s="49"/>
      <c r="FX173" t="s">
        <v>165</v>
      </c>
    </row>
    <row r="174" spans="1:180" x14ac:dyDescent="0.25">
      <c r="A174" t="s">
        <v>165</v>
      </c>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c r="AL174" s="49"/>
      <c r="AM174" s="49"/>
      <c r="AN174" s="49"/>
      <c r="AO174" s="49"/>
      <c r="AP174" s="49"/>
      <c r="AQ174" s="49"/>
      <c r="AR174" s="49"/>
      <c r="AS174" s="49"/>
      <c r="AT174" s="49"/>
      <c r="AU174" s="49"/>
      <c r="AV174" s="49"/>
      <c r="AW174" s="49"/>
      <c r="AX174" s="49"/>
      <c r="AY174" s="49"/>
      <c r="AZ174" s="49"/>
      <c r="BA174" s="49"/>
      <c r="BB174" s="49"/>
      <c r="BC174" s="49"/>
      <c r="BD174" s="49"/>
      <c r="BE174" s="49"/>
      <c r="BF174" s="49"/>
      <c r="BG174" s="49"/>
      <c r="BH174" s="49"/>
      <c r="BI174" s="49"/>
      <c r="BJ174" s="49"/>
      <c r="BK174" s="49"/>
      <c r="BL174" s="49"/>
      <c r="BM174" s="49"/>
      <c r="BN174" s="49"/>
      <c r="BO174" s="49"/>
      <c r="BP174" s="49"/>
      <c r="BQ174" s="49"/>
      <c r="BR174" s="49"/>
      <c r="BS174" s="49"/>
      <c r="BT174" s="49"/>
      <c r="BU174" s="49"/>
      <c r="BV174" s="49"/>
      <c r="BW174" s="49"/>
      <c r="BX174" s="49"/>
      <c r="BY174" s="49"/>
      <c r="BZ174" s="49"/>
      <c r="CA174" s="49"/>
      <c r="CB174" s="49"/>
      <c r="CC174" s="49"/>
      <c r="CD174" s="49"/>
      <c r="CE174" s="49"/>
      <c r="CF174" s="49"/>
      <c r="CG174" s="49"/>
      <c r="CH174" s="49"/>
      <c r="CI174" s="49"/>
      <c r="CJ174" s="49"/>
      <c r="CK174" s="49"/>
      <c r="CL174" s="49"/>
      <c r="CM174" s="49"/>
      <c r="CN174" s="49"/>
      <c r="CO174" s="49"/>
      <c r="CP174" s="49"/>
      <c r="CQ174" s="49"/>
      <c r="CR174" s="49"/>
      <c r="CS174" s="49"/>
      <c r="CT174" s="49"/>
      <c r="CU174" s="49"/>
      <c r="CV174" s="49"/>
      <c r="CW174" s="49"/>
      <c r="CX174" s="49"/>
      <c r="CY174" s="49"/>
      <c r="CZ174" s="49"/>
      <c r="DA174" s="49"/>
      <c r="DB174" s="49"/>
      <c r="DC174" s="49"/>
      <c r="DD174" s="49"/>
      <c r="DE174" s="49"/>
      <c r="DF174" s="49"/>
      <c r="DG174" s="49"/>
      <c r="DH174" s="49"/>
      <c r="DI174" s="49"/>
      <c r="DJ174" s="49"/>
      <c r="DK174" s="49"/>
      <c r="DL174" s="49"/>
      <c r="DM174" s="49"/>
      <c r="DN174" s="49"/>
      <c r="DO174" s="49"/>
      <c r="DP174" s="49"/>
      <c r="DQ174" s="49"/>
      <c r="DR174" s="49"/>
      <c r="DS174" s="49"/>
      <c r="DT174" s="49"/>
      <c r="DU174" s="49"/>
      <c r="DV174" s="49"/>
      <c r="DW174" s="49"/>
      <c r="DX174" s="49"/>
      <c r="DY174" s="49"/>
      <c r="DZ174" s="49"/>
      <c r="EA174" s="49"/>
      <c r="EB174" s="49"/>
      <c r="EC174" s="49"/>
      <c r="ED174" s="49"/>
      <c r="EE174" s="49"/>
      <c r="EF174" s="49"/>
      <c r="EG174" s="49"/>
      <c r="EH174" s="49"/>
      <c r="EI174" s="49"/>
      <c r="EJ174" s="49"/>
      <c r="EK174" s="49"/>
      <c r="EL174" s="49"/>
      <c r="EM174" s="49"/>
      <c r="EN174" s="49"/>
      <c r="EO174" s="49"/>
      <c r="EP174" s="49"/>
      <c r="EQ174" s="49"/>
      <c r="ER174" s="49"/>
      <c r="ES174" s="49"/>
      <c r="ET174" s="49"/>
      <c r="EU174" s="49"/>
      <c r="EV174" s="49"/>
      <c r="EW174" s="49"/>
      <c r="EX174" s="49"/>
      <c r="EY174" s="49"/>
      <c r="EZ174" s="49"/>
      <c r="FA174" s="49"/>
      <c r="FB174" s="49"/>
      <c r="FC174" s="49"/>
      <c r="FD174" s="49"/>
      <c r="FE174" s="49"/>
      <c r="FF174" s="49"/>
      <c r="FG174" s="49"/>
      <c r="FH174" s="49"/>
      <c r="FI174" s="49"/>
      <c r="FJ174" s="49"/>
      <c r="FK174" s="49"/>
      <c r="FL174" s="49"/>
      <c r="FM174" s="49"/>
      <c r="FN174" s="49"/>
      <c r="FO174" s="49"/>
      <c r="FP174" s="49"/>
      <c r="FQ174" s="49"/>
      <c r="FR174" s="49"/>
      <c r="FS174" s="49"/>
      <c r="FT174" s="49"/>
      <c r="FU174" s="49"/>
      <c r="FV174" s="49"/>
      <c r="FW174" s="49"/>
      <c r="FX174" t="s">
        <v>165</v>
      </c>
    </row>
    <row r="175" spans="1:180" x14ac:dyDescent="0.25">
      <c r="A175" t="s">
        <v>165</v>
      </c>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c r="AL175" s="49"/>
      <c r="AM175" s="49"/>
      <c r="AN175" s="49"/>
      <c r="AO175" s="49"/>
      <c r="AP175" s="49"/>
      <c r="AQ175" s="49"/>
      <c r="AR175" s="49"/>
      <c r="AS175" s="49"/>
      <c r="AT175" s="49"/>
      <c r="AU175" s="49"/>
      <c r="AV175" s="49"/>
      <c r="AW175" s="49"/>
      <c r="AX175" s="49"/>
      <c r="AY175" s="49"/>
      <c r="AZ175" s="49"/>
      <c r="BA175" s="49"/>
      <c r="BB175" s="49"/>
      <c r="BC175" s="49"/>
      <c r="BD175" s="49"/>
      <c r="BE175" s="49"/>
      <c r="BF175" s="49"/>
      <c r="BG175" s="49"/>
      <c r="BH175" s="49"/>
      <c r="BI175" s="49"/>
      <c r="BJ175" s="49"/>
      <c r="BK175" s="49"/>
      <c r="BL175" s="49"/>
      <c r="BM175" s="49"/>
      <c r="BN175" s="49"/>
      <c r="BO175" s="49"/>
      <c r="BP175" s="49"/>
      <c r="BQ175" s="49"/>
      <c r="BR175" s="49"/>
      <c r="BS175" s="49"/>
      <c r="BT175" s="49"/>
      <c r="BU175" s="49"/>
      <c r="BV175" s="49"/>
      <c r="BW175" s="49"/>
      <c r="BX175" s="49"/>
      <c r="BY175" s="49"/>
      <c r="BZ175" s="49"/>
      <c r="CA175" s="49"/>
      <c r="CB175" s="49"/>
      <c r="CC175" s="49"/>
      <c r="CD175" s="49"/>
      <c r="CE175" s="49"/>
      <c r="CF175" s="49"/>
      <c r="CG175" s="49"/>
      <c r="CH175" s="49"/>
      <c r="CI175" s="49"/>
      <c r="CJ175" s="49"/>
      <c r="CK175" s="49"/>
      <c r="CL175" s="49"/>
      <c r="CM175" s="49"/>
      <c r="CN175" s="49"/>
      <c r="CO175" s="49"/>
      <c r="CP175" s="49"/>
      <c r="CQ175" s="49"/>
      <c r="CR175" s="49"/>
      <c r="CS175" s="49"/>
      <c r="CT175" s="49"/>
      <c r="CU175" s="49"/>
      <c r="CV175" s="49"/>
      <c r="CW175" s="49"/>
      <c r="CX175" s="49"/>
      <c r="CY175" s="49"/>
      <c r="CZ175" s="49"/>
      <c r="DA175" s="49"/>
      <c r="DB175" s="49"/>
      <c r="DC175" s="49"/>
      <c r="DD175" s="49"/>
      <c r="DE175" s="49"/>
      <c r="DF175" s="49"/>
      <c r="DG175" s="49"/>
      <c r="DH175" s="49"/>
      <c r="DI175" s="49"/>
      <c r="DJ175" s="49"/>
      <c r="DK175" s="49"/>
      <c r="DL175" s="49"/>
      <c r="DM175" s="49"/>
      <c r="DN175" s="49"/>
      <c r="DO175" s="49"/>
      <c r="DP175" s="49"/>
      <c r="DQ175" s="49"/>
      <c r="DR175" s="49"/>
      <c r="DS175" s="49"/>
      <c r="DT175" s="49"/>
      <c r="DU175" s="49"/>
      <c r="DV175" s="49"/>
      <c r="DW175" s="49"/>
      <c r="DX175" s="49"/>
      <c r="DY175" s="49"/>
      <c r="DZ175" s="49"/>
      <c r="EA175" s="49"/>
      <c r="EB175" s="49"/>
      <c r="EC175" s="49"/>
      <c r="ED175" s="49"/>
      <c r="EE175" s="49"/>
      <c r="EF175" s="49"/>
      <c r="EG175" s="49"/>
      <c r="EH175" s="49"/>
      <c r="EI175" s="49"/>
      <c r="EJ175" s="49"/>
      <c r="EK175" s="49"/>
      <c r="EL175" s="49"/>
      <c r="EM175" s="49"/>
      <c r="EN175" s="49"/>
      <c r="EO175" s="49"/>
      <c r="EP175" s="49"/>
      <c r="EQ175" s="49"/>
      <c r="ER175" s="49"/>
      <c r="ES175" s="49"/>
      <c r="ET175" s="49"/>
      <c r="EU175" s="49"/>
      <c r="EV175" s="49"/>
      <c r="EW175" s="49"/>
      <c r="EX175" s="49"/>
      <c r="EY175" s="49"/>
      <c r="EZ175" s="49"/>
      <c r="FA175" s="49"/>
      <c r="FB175" s="49"/>
      <c r="FC175" s="49"/>
      <c r="FD175" s="49"/>
      <c r="FE175" s="49"/>
      <c r="FF175" s="49"/>
      <c r="FG175" s="49"/>
      <c r="FH175" s="49"/>
      <c r="FI175" s="49"/>
      <c r="FJ175" s="49"/>
      <c r="FK175" s="49"/>
      <c r="FL175" s="49"/>
      <c r="FM175" s="49"/>
      <c r="FN175" s="49"/>
      <c r="FO175" s="49"/>
      <c r="FP175" s="49"/>
      <c r="FQ175" s="49"/>
      <c r="FR175" s="49"/>
      <c r="FS175" s="49"/>
      <c r="FT175" s="49"/>
      <c r="FU175" s="49"/>
      <c r="FV175" s="49"/>
      <c r="FW175" s="49"/>
      <c r="FX175" t="s">
        <v>165</v>
      </c>
    </row>
    <row r="176" spans="1:180" x14ac:dyDescent="0.25">
      <c r="A176" t="s">
        <v>165</v>
      </c>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c r="AL176" s="49"/>
      <c r="AM176" s="49"/>
      <c r="AN176" s="49"/>
      <c r="AO176" s="49"/>
      <c r="AP176" s="49"/>
      <c r="AQ176" s="49"/>
      <c r="AR176" s="49"/>
      <c r="AS176" s="49"/>
      <c r="AT176" s="49"/>
      <c r="AU176" s="49"/>
      <c r="AV176" s="49"/>
      <c r="AW176" s="49"/>
      <c r="AX176" s="49"/>
      <c r="AY176" s="49"/>
      <c r="AZ176" s="49"/>
      <c r="BA176" s="49"/>
      <c r="BB176" s="49"/>
      <c r="BC176" s="49"/>
      <c r="BD176" s="49"/>
      <c r="BE176" s="49"/>
      <c r="BF176" s="49"/>
      <c r="BG176" s="49"/>
      <c r="BH176" s="49"/>
      <c r="BI176" s="49"/>
      <c r="BJ176" s="49"/>
      <c r="BK176" s="49"/>
      <c r="BL176" s="49"/>
      <c r="BM176" s="49"/>
      <c r="BN176" s="49"/>
      <c r="BO176" s="49"/>
      <c r="BP176" s="49"/>
      <c r="BQ176" s="49"/>
      <c r="BR176" s="49"/>
      <c r="BS176" s="49"/>
      <c r="BT176" s="49"/>
      <c r="BU176" s="49"/>
      <c r="BV176" s="49"/>
      <c r="BW176" s="49"/>
      <c r="BX176" s="49"/>
      <c r="BY176" s="49"/>
      <c r="BZ176" s="49"/>
      <c r="CA176" s="49"/>
      <c r="CB176" s="49"/>
      <c r="CC176" s="49"/>
      <c r="CD176" s="49"/>
      <c r="CE176" s="49"/>
      <c r="CF176" s="49"/>
      <c r="CG176" s="49"/>
      <c r="CH176" s="49"/>
      <c r="CI176" s="49"/>
      <c r="CJ176" s="49"/>
      <c r="CK176" s="49"/>
      <c r="CL176" s="49"/>
      <c r="CM176" s="49"/>
      <c r="CN176" s="49"/>
      <c r="CO176" s="49"/>
      <c r="CP176" s="49"/>
      <c r="CQ176" s="49"/>
      <c r="CR176" s="49"/>
      <c r="CS176" s="49"/>
      <c r="CT176" s="49"/>
      <c r="CU176" s="49"/>
      <c r="CV176" s="49"/>
      <c r="CW176" s="49"/>
      <c r="CX176" s="49"/>
      <c r="CY176" s="49"/>
      <c r="CZ176" s="49"/>
      <c r="DA176" s="49"/>
      <c r="DB176" s="49"/>
      <c r="DC176" s="49"/>
      <c r="DD176" s="49"/>
      <c r="DE176" s="49"/>
      <c r="DF176" s="49"/>
      <c r="DG176" s="49"/>
      <c r="DH176" s="49"/>
      <c r="DI176" s="49"/>
      <c r="DJ176" s="49"/>
      <c r="DK176" s="49"/>
      <c r="DL176" s="49"/>
      <c r="DM176" s="49"/>
      <c r="DN176" s="49"/>
      <c r="DO176" s="49"/>
      <c r="DP176" s="49"/>
      <c r="DQ176" s="49"/>
      <c r="DR176" s="49"/>
      <c r="DS176" s="49"/>
      <c r="DT176" s="49"/>
      <c r="DU176" s="49"/>
      <c r="DV176" s="49"/>
      <c r="DW176" s="49"/>
      <c r="DX176" s="49"/>
      <c r="DY176" s="49"/>
      <c r="DZ176" s="49"/>
      <c r="EA176" s="49"/>
      <c r="EB176" s="49"/>
      <c r="EC176" s="49"/>
      <c r="ED176" s="49"/>
      <c r="EE176" s="49"/>
      <c r="EF176" s="49"/>
      <c r="EG176" s="49"/>
      <c r="EH176" s="49"/>
      <c r="EI176" s="49"/>
      <c r="EJ176" s="49"/>
      <c r="EK176" s="49"/>
      <c r="EL176" s="49"/>
      <c r="EM176" s="49"/>
      <c r="EN176" s="49"/>
      <c r="EO176" s="49"/>
      <c r="EP176" s="49"/>
      <c r="EQ176" s="49"/>
      <c r="ER176" s="49"/>
      <c r="ES176" s="49"/>
      <c r="ET176" s="49"/>
      <c r="EU176" s="49"/>
      <c r="EV176" s="49"/>
      <c r="EW176" s="49"/>
      <c r="EX176" s="49"/>
      <c r="EY176" s="49"/>
      <c r="EZ176" s="49"/>
      <c r="FA176" s="49"/>
      <c r="FB176" s="49"/>
      <c r="FC176" s="49"/>
      <c r="FD176" s="49"/>
      <c r="FE176" s="49"/>
      <c r="FF176" s="49"/>
      <c r="FG176" s="49"/>
      <c r="FH176" s="49"/>
      <c r="FI176" s="49"/>
      <c r="FJ176" s="49"/>
      <c r="FK176" s="49"/>
      <c r="FL176" s="49"/>
      <c r="FM176" s="49"/>
      <c r="FN176" s="49"/>
      <c r="FO176" s="49"/>
      <c r="FP176" s="49"/>
      <c r="FQ176" s="49"/>
      <c r="FR176" s="49"/>
      <c r="FS176" s="49"/>
      <c r="FT176" s="49"/>
      <c r="FU176" s="49"/>
      <c r="FV176" s="49"/>
      <c r="FW176" s="49"/>
      <c r="FX176" t="s">
        <v>165</v>
      </c>
    </row>
    <row r="177" spans="1:180" x14ac:dyDescent="0.25">
      <c r="A177" t="s">
        <v>165</v>
      </c>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49"/>
      <c r="AO177" s="49"/>
      <c r="AP177" s="49"/>
      <c r="AQ177" s="49"/>
      <c r="AR177" s="49"/>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49"/>
      <c r="CB177" s="49"/>
      <c r="CC177" s="49"/>
      <c r="CD177" s="49"/>
      <c r="CE177" s="49"/>
      <c r="CF177" s="49"/>
      <c r="CG177" s="49"/>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49"/>
      <c r="DQ177" s="49"/>
      <c r="DR177" s="49"/>
      <c r="DS177" s="49"/>
      <c r="DT177" s="49"/>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49"/>
      <c r="FD177" s="49"/>
      <c r="FE177" s="49"/>
      <c r="FF177" s="49"/>
      <c r="FG177" s="49"/>
      <c r="FH177" s="49"/>
      <c r="FI177" s="49"/>
      <c r="FJ177" s="49"/>
      <c r="FK177" s="49"/>
      <c r="FL177" s="49"/>
      <c r="FM177" s="49"/>
      <c r="FN177" s="49"/>
      <c r="FO177" s="49"/>
      <c r="FP177" s="49"/>
      <c r="FQ177" s="49"/>
      <c r="FR177" s="49"/>
      <c r="FS177" s="49"/>
      <c r="FT177" s="49"/>
      <c r="FU177" s="49"/>
      <c r="FV177" s="49"/>
      <c r="FW177" s="49"/>
      <c r="FX177" t="s">
        <v>165</v>
      </c>
    </row>
    <row r="178" spans="1:180" x14ac:dyDescent="0.25">
      <c r="A178" t="s">
        <v>165</v>
      </c>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c r="AL178" s="49"/>
      <c r="AM178" s="49"/>
      <c r="AN178" s="49"/>
      <c r="AO178" s="49"/>
      <c r="AP178" s="49"/>
      <c r="AQ178" s="49"/>
      <c r="AR178" s="49"/>
      <c r="AS178" s="49"/>
      <c r="AT178" s="49"/>
      <c r="AU178" s="49"/>
      <c r="AV178" s="49"/>
      <c r="AW178" s="49"/>
      <c r="AX178" s="49"/>
      <c r="AY178" s="49"/>
      <c r="AZ178" s="49"/>
      <c r="BA178" s="49"/>
      <c r="BB178" s="49"/>
      <c r="BC178" s="49"/>
      <c r="BD178" s="49"/>
      <c r="BE178" s="49"/>
      <c r="BF178" s="49"/>
      <c r="BG178" s="49"/>
      <c r="BH178" s="49"/>
      <c r="BI178" s="49"/>
      <c r="BJ178" s="49"/>
      <c r="BK178" s="49"/>
      <c r="BL178" s="49"/>
      <c r="BM178" s="49"/>
      <c r="BN178" s="49"/>
      <c r="BO178" s="49"/>
      <c r="BP178" s="49"/>
      <c r="BQ178" s="49"/>
      <c r="BR178" s="49"/>
      <c r="BS178" s="49"/>
      <c r="BT178" s="49"/>
      <c r="BU178" s="49"/>
      <c r="BV178" s="49"/>
      <c r="BW178" s="49"/>
      <c r="BX178" s="49"/>
      <c r="BY178" s="49"/>
      <c r="BZ178" s="49"/>
      <c r="CA178" s="49"/>
      <c r="CB178" s="49"/>
      <c r="CC178" s="49"/>
      <c r="CD178" s="49"/>
      <c r="CE178" s="49"/>
      <c r="CF178" s="49"/>
      <c r="CG178" s="49"/>
      <c r="CH178" s="49"/>
      <c r="CI178" s="49"/>
      <c r="CJ178" s="49"/>
      <c r="CK178" s="49"/>
      <c r="CL178" s="49"/>
      <c r="CM178" s="49"/>
      <c r="CN178" s="49"/>
      <c r="CO178" s="49"/>
      <c r="CP178" s="49"/>
      <c r="CQ178" s="49"/>
      <c r="CR178" s="49"/>
      <c r="CS178" s="49"/>
      <c r="CT178" s="49"/>
      <c r="CU178" s="49"/>
      <c r="CV178" s="49"/>
      <c r="CW178" s="49"/>
      <c r="CX178" s="49"/>
      <c r="CY178" s="49"/>
      <c r="CZ178" s="49"/>
      <c r="DA178" s="49"/>
      <c r="DB178" s="49"/>
      <c r="DC178" s="49"/>
      <c r="DD178" s="49"/>
      <c r="DE178" s="49"/>
      <c r="DF178" s="49"/>
      <c r="DG178" s="49"/>
      <c r="DH178" s="49"/>
      <c r="DI178" s="49"/>
      <c r="DJ178" s="49"/>
      <c r="DK178" s="49"/>
      <c r="DL178" s="49"/>
      <c r="DM178" s="49"/>
      <c r="DN178" s="49"/>
      <c r="DO178" s="49"/>
      <c r="DP178" s="49"/>
      <c r="DQ178" s="49"/>
      <c r="DR178" s="49"/>
      <c r="DS178" s="49"/>
      <c r="DT178" s="49"/>
      <c r="DU178" s="49"/>
      <c r="DV178" s="49"/>
      <c r="DW178" s="49"/>
      <c r="DX178" s="49"/>
      <c r="DY178" s="49"/>
      <c r="DZ178" s="49"/>
      <c r="EA178" s="49"/>
      <c r="EB178" s="49"/>
      <c r="EC178" s="49"/>
      <c r="ED178" s="49"/>
      <c r="EE178" s="49"/>
      <c r="EF178" s="49"/>
      <c r="EG178" s="49"/>
      <c r="EH178" s="49"/>
      <c r="EI178" s="49"/>
      <c r="EJ178" s="49"/>
      <c r="EK178" s="49"/>
      <c r="EL178" s="49"/>
      <c r="EM178" s="49"/>
      <c r="EN178" s="49"/>
      <c r="EO178" s="49"/>
      <c r="EP178" s="49"/>
      <c r="EQ178" s="49"/>
      <c r="ER178" s="49"/>
      <c r="ES178" s="49"/>
      <c r="ET178" s="49"/>
      <c r="EU178" s="49"/>
      <c r="EV178" s="49"/>
      <c r="EW178" s="49"/>
      <c r="EX178" s="49"/>
      <c r="EY178" s="49"/>
      <c r="EZ178" s="49"/>
      <c r="FA178" s="49"/>
      <c r="FB178" s="49"/>
      <c r="FC178" s="49"/>
      <c r="FD178" s="49"/>
      <c r="FE178" s="49"/>
      <c r="FF178" s="49"/>
      <c r="FG178" s="49"/>
      <c r="FH178" s="49"/>
      <c r="FI178" s="49"/>
      <c r="FJ178" s="49"/>
      <c r="FK178" s="49"/>
      <c r="FL178" s="49"/>
      <c r="FM178" s="49"/>
      <c r="FN178" s="49"/>
      <c r="FO178" s="49"/>
      <c r="FP178" s="49"/>
      <c r="FQ178" s="49"/>
      <c r="FR178" s="49"/>
      <c r="FS178" s="49"/>
      <c r="FT178" s="49"/>
      <c r="FU178" s="49"/>
      <c r="FV178" s="49"/>
      <c r="FW178" s="49"/>
      <c r="FX178" t="s">
        <v>165</v>
      </c>
    </row>
    <row r="179" spans="1:180" x14ac:dyDescent="0.25">
      <c r="A179" t="s">
        <v>165</v>
      </c>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c r="AL179" s="49"/>
      <c r="AM179" s="49"/>
      <c r="AN179" s="49"/>
      <c r="AO179" s="49"/>
      <c r="AP179" s="49"/>
      <c r="AQ179" s="49"/>
      <c r="AR179" s="49"/>
      <c r="AS179" s="49"/>
      <c r="AT179" s="49"/>
      <c r="AU179" s="49"/>
      <c r="AV179" s="49"/>
      <c r="AW179" s="49"/>
      <c r="AX179" s="49"/>
      <c r="AY179" s="49"/>
      <c r="AZ179" s="49"/>
      <c r="BA179" s="49"/>
      <c r="BB179" s="49"/>
      <c r="BC179" s="49"/>
      <c r="BD179" s="49"/>
      <c r="BE179" s="49"/>
      <c r="BF179" s="49"/>
      <c r="BG179" s="49"/>
      <c r="BH179" s="49"/>
      <c r="BI179" s="49"/>
      <c r="BJ179" s="49"/>
      <c r="BK179" s="49"/>
      <c r="BL179" s="49"/>
      <c r="BM179" s="49"/>
      <c r="BN179" s="49"/>
      <c r="BO179" s="49"/>
      <c r="BP179" s="49"/>
      <c r="BQ179" s="49"/>
      <c r="BR179" s="49"/>
      <c r="BS179" s="49"/>
      <c r="BT179" s="49"/>
      <c r="BU179" s="49"/>
      <c r="BV179" s="49"/>
      <c r="BW179" s="49"/>
      <c r="BX179" s="49"/>
      <c r="BY179" s="49"/>
      <c r="BZ179" s="49"/>
      <c r="CA179" s="49"/>
      <c r="CB179" s="49"/>
      <c r="CC179" s="49"/>
      <c r="CD179" s="49"/>
      <c r="CE179" s="49"/>
      <c r="CF179" s="49"/>
      <c r="CG179" s="49"/>
      <c r="CH179" s="49"/>
      <c r="CI179" s="49"/>
      <c r="CJ179" s="49"/>
      <c r="CK179" s="49"/>
      <c r="CL179" s="49"/>
      <c r="CM179" s="49"/>
      <c r="CN179" s="49"/>
      <c r="CO179" s="49"/>
      <c r="CP179" s="49"/>
      <c r="CQ179" s="49"/>
      <c r="CR179" s="49"/>
      <c r="CS179" s="49"/>
      <c r="CT179" s="49"/>
      <c r="CU179" s="49"/>
      <c r="CV179" s="49"/>
      <c r="CW179" s="49"/>
      <c r="CX179" s="49"/>
      <c r="CY179" s="49"/>
      <c r="CZ179" s="49"/>
      <c r="DA179" s="49"/>
      <c r="DB179" s="49"/>
      <c r="DC179" s="49"/>
      <c r="DD179" s="49"/>
      <c r="DE179" s="49"/>
      <c r="DF179" s="49"/>
      <c r="DG179" s="49"/>
      <c r="DH179" s="49"/>
      <c r="DI179" s="49"/>
      <c r="DJ179" s="49"/>
      <c r="DK179" s="49"/>
      <c r="DL179" s="49"/>
      <c r="DM179" s="49"/>
      <c r="DN179" s="49"/>
      <c r="DO179" s="49"/>
      <c r="DP179" s="49"/>
      <c r="DQ179" s="49"/>
      <c r="DR179" s="49"/>
      <c r="DS179" s="49"/>
      <c r="DT179" s="49"/>
      <c r="DU179" s="49"/>
      <c r="DV179" s="49"/>
      <c r="DW179" s="49"/>
      <c r="DX179" s="49"/>
      <c r="DY179" s="49"/>
      <c r="DZ179" s="49"/>
      <c r="EA179" s="49"/>
      <c r="EB179" s="49"/>
      <c r="EC179" s="49"/>
      <c r="ED179" s="49"/>
      <c r="EE179" s="49"/>
      <c r="EF179" s="49"/>
      <c r="EG179" s="49"/>
      <c r="EH179" s="49"/>
      <c r="EI179" s="49"/>
      <c r="EJ179" s="49"/>
      <c r="EK179" s="49"/>
      <c r="EL179" s="49"/>
      <c r="EM179" s="49"/>
      <c r="EN179" s="49"/>
      <c r="EO179" s="49"/>
      <c r="EP179" s="49"/>
      <c r="EQ179" s="49"/>
      <c r="ER179" s="49"/>
      <c r="ES179" s="49"/>
      <c r="ET179" s="49"/>
      <c r="EU179" s="49"/>
      <c r="EV179" s="49"/>
      <c r="EW179" s="49"/>
      <c r="EX179" s="49"/>
      <c r="EY179" s="49"/>
      <c r="EZ179" s="49"/>
      <c r="FA179" s="49"/>
      <c r="FB179" s="49"/>
      <c r="FC179" s="49"/>
      <c r="FD179" s="49"/>
      <c r="FE179" s="49"/>
      <c r="FF179" s="49"/>
      <c r="FG179" s="49"/>
      <c r="FH179" s="49"/>
      <c r="FI179" s="49"/>
      <c r="FJ179" s="49"/>
      <c r="FK179" s="49"/>
      <c r="FL179" s="49"/>
      <c r="FM179" s="49"/>
      <c r="FN179" s="49"/>
      <c r="FO179" s="49"/>
      <c r="FP179" s="49"/>
      <c r="FQ179" s="49"/>
      <c r="FR179" s="49"/>
      <c r="FS179" s="49"/>
      <c r="FT179" s="49"/>
      <c r="FU179" s="49"/>
      <c r="FV179" s="49"/>
      <c r="FW179" s="49"/>
      <c r="FX179" t="s">
        <v>165</v>
      </c>
    </row>
    <row r="180" spans="1:180" x14ac:dyDescent="0.25">
      <c r="A180" t="s">
        <v>165</v>
      </c>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c r="AL180" s="49"/>
      <c r="AM180" s="49"/>
      <c r="AN180" s="49"/>
      <c r="AO180" s="49"/>
      <c r="AP180" s="49"/>
      <c r="AQ180" s="49"/>
      <c r="AR180" s="49"/>
      <c r="AS180" s="49"/>
      <c r="AT180" s="49"/>
      <c r="AU180" s="49"/>
      <c r="AV180" s="49"/>
      <c r="AW180" s="49"/>
      <c r="AX180" s="49"/>
      <c r="AY180" s="49"/>
      <c r="AZ180" s="49"/>
      <c r="BA180" s="49"/>
      <c r="BB180" s="49"/>
      <c r="BC180" s="49"/>
      <c r="BD180" s="49"/>
      <c r="BE180" s="49"/>
      <c r="BF180" s="49"/>
      <c r="BG180" s="49"/>
      <c r="BH180" s="49"/>
      <c r="BI180" s="49"/>
      <c r="BJ180" s="49"/>
      <c r="BK180" s="49"/>
      <c r="BL180" s="49"/>
      <c r="BM180" s="49"/>
      <c r="BN180" s="49"/>
      <c r="BO180" s="49"/>
      <c r="BP180" s="49"/>
      <c r="BQ180" s="49"/>
      <c r="BR180" s="49"/>
      <c r="BS180" s="49"/>
      <c r="BT180" s="49"/>
      <c r="BU180" s="49"/>
      <c r="BV180" s="49"/>
      <c r="BW180" s="49"/>
      <c r="BX180" s="49"/>
      <c r="BY180" s="49"/>
      <c r="BZ180" s="49"/>
      <c r="CA180" s="49"/>
      <c r="CB180" s="49"/>
      <c r="CC180" s="49"/>
      <c r="CD180" s="49"/>
      <c r="CE180" s="49"/>
      <c r="CF180" s="49"/>
      <c r="CG180" s="49"/>
      <c r="CH180" s="49"/>
      <c r="CI180" s="49"/>
      <c r="CJ180" s="49"/>
      <c r="CK180" s="49"/>
      <c r="CL180" s="49"/>
      <c r="CM180" s="49"/>
      <c r="CN180" s="49"/>
      <c r="CO180" s="49"/>
      <c r="CP180" s="49"/>
      <c r="CQ180" s="49"/>
      <c r="CR180" s="49"/>
      <c r="CS180" s="49"/>
      <c r="CT180" s="49"/>
      <c r="CU180" s="49"/>
      <c r="CV180" s="49"/>
      <c r="CW180" s="49"/>
      <c r="CX180" s="49"/>
      <c r="CY180" s="49"/>
      <c r="CZ180" s="49"/>
      <c r="DA180" s="49"/>
      <c r="DB180" s="49"/>
      <c r="DC180" s="49"/>
      <c r="DD180" s="49"/>
      <c r="DE180" s="49"/>
      <c r="DF180" s="49"/>
      <c r="DG180" s="49"/>
      <c r="DH180" s="49"/>
      <c r="DI180" s="49"/>
      <c r="DJ180" s="49"/>
      <c r="DK180" s="49"/>
      <c r="DL180" s="49"/>
      <c r="DM180" s="49"/>
      <c r="DN180" s="49"/>
      <c r="DO180" s="49"/>
      <c r="DP180" s="49"/>
      <c r="DQ180" s="49"/>
      <c r="DR180" s="49"/>
      <c r="DS180" s="49"/>
      <c r="DT180" s="49"/>
      <c r="DU180" s="49"/>
      <c r="DV180" s="49"/>
      <c r="DW180" s="49"/>
      <c r="DX180" s="49"/>
      <c r="DY180" s="49"/>
      <c r="DZ180" s="49"/>
      <c r="EA180" s="49"/>
      <c r="EB180" s="49"/>
      <c r="EC180" s="49"/>
      <c r="ED180" s="49"/>
      <c r="EE180" s="49"/>
      <c r="EF180" s="49"/>
      <c r="EG180" s="49"/>
      <c r="EH180" s="49"/>
      <c r="EI180" s="49"/>
      <c r="EJ180" s="49"/>
      <c r="EK180" s="49"/>
      <c r="EL180" s="49"/>
      <c r="EM180" s="49"/>
      <c r="EN180" s="49"/>
      <c r="EO180" s="49"/>
      <c r="EP180" s="49"/>
      <c r="EQ180" s="49"/>
      <c r="ER180" s="49"/>
      <c r="ES180" s="49"/>
      <c r="ET180" s="49"/>
      <c r="EU180" s="49"/>
      <c r="EV180" s="49"/>
      <c r="EW180" s="49"/>
      <c r="EX180" s="49"/>
      <c r="EY180" s="49"/>
      <c r="EZ180" s="49"/>
      <c r="FA180" s="49"/>
      <c r="FB180" s="49"/>
      <c r="FC180" s="49"/>
      <c r="FD180" s="49"/>
      <c r="FE180" s="49"/>
      <c r="FF180" s="49"/>
      <c r="FG180" s="49"/>
      <c r="FH180" s="49"/>
      <c r="FI180" s="49"/>
      <c r="FJ180" s="49"/>
      <c r="FK180" s="49"/>
      <c r="FL180" s="49"/>
      <c r="FM180" s="49"/>
      <c r="FN180" s="49"/>
      <c r="FO180" s="49"/>
      <c r="FP180" s="49"/>
      <c r="FQ180" s="49"/>
      <c r="FR180" s="49"/>
      <c r="FS180" s="49"/>
      <c r="FT180" s="49"/>
      <c r="FU180" s="49"/>
      <c r="FV180" s="49"/>
      <c r="FW180" s="49"/>
      <c r="FX180" t="s">
        <v>165</v>
      </c>
    </row>
    <row r="181" spans="1:180" x14ac:dyDescent="0.25">
      <c r="A181" t="s">
        <v>165</v>
      </c>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c r="AL181" s="49"/>
      <c r="AM181" s="49"/>
      <c r="AN181" s="49"/>
      <c r="AO181" s="49"/>
      <c r="AP181" s="49"/>
      <c r="AQ181" s="49"/>
      <c r="AR181" s="49"/>
      <c r="AS181" s="49"/>
      <c r="AT181" s="49"/>
      <c r="AU181" s="49"/>
      <c r="AV181" s="49"/>
      <c r="AW181" s="49"/>
      <c r="AX181" s="49"/>
      <c r="AY181" s="49"/>
      <c r="AZ181" s="49"/>
      <c r="BA181" s="49"/>
      <c r="BB181" s="49"/>
      <c r="BC181" s="49"/>
      <c r="BD181" s="49"/>
      <c r="BE181" s="49"/>
      <c r="BF181" s="49"/>
      <c r="BG181" s="49"/>
      <c r="BH181" s="49"/>
      <c r="BI181" s="49"/>
      <c r="BJ181" s="49"/>
      <c r="BK181" s="49"/>
      <c r="BL181" s="49"/>
      <c r="BM181" s="49"/>
      <c r="BN181" s="49"/>
      <c r="BO181" s="49"/>
      <c r="BP181" s="49"/>
      <c r="BQ181" s="49"/>
      <c r="BR181" s="49"/>
      <c r="BS181" s="49"/>
      <c r="BT181" s="49"/>
      <c r="BU181" s="49"/>
      <c r="BV181" s="49"/>
      <c r="BW181" s="49"/>
      <c r="BX181" s="49"/>
      <c r="BY181" s="49"/>
      <c r="BZ181" s="49"/>
      <c r="CA181" s="49"/>
      <c r="CB181" s="49"/>
      <c r="CC181" s="49"/>
      <c r="CD181" s="49"/>
      <c r="CE181" s="49"/>
      <c r="CF181" s="49"/>
      <c r="CG181" s="49"/>
      <c r="CH181" s="49"/>
      <c r="CI181" s="49"/>
      <c r="CJ181" s="49"/>
      <c r="CK181" s="49"/>
      <c r="CL181" s="49"/>
      <c r="CM181" s="49"/>
      <c r="CN181" s="49"/>
      <c r="CO181" s="49"/>
      <c r="CP181" s="49"/>
      <c r="CQ181" s="49"/>
      <c r="CR181" s="49"/>
      <c r="CS181" s="49"/>
      <c r="CT181" s="49"/>
      <c r="CU181" s="49"/>
      <c r="CV181" s="49"/>
      <c r="CW181" s="49"/>
      <c r="CX181" s="49"/>
      <c r="CY181" s="49"/>
      <c r="CZ181" s="49"/>
      <c r="DA181" s="49"/>
      <c r="DB181" s="49"/>
      <c r="DC181" s="49"/>
      <c r="DD181" s="49"/>
      <c r="DE181" s="49"/>
      <c r="DF181" s="49"/>
      <c r="DG181" s="49"/>
      <c r="DH181" s="49"/>
      <c r="DI181" s="49"/>
      <c r="DJ181" s="49"/>
      <c r="DK181" s="49"/>
      <c r="DL181" s="49"/>
      <c r="DM181" s="49"/>
      <c r="DN181" s="49"/>
      <c r="DO181" s="49"/>
      <c r="DP181" s="49"/>
      <c r="DQ181" s="49"/>
      <c r="DR181" s="49"/>
      <c r="DS181" s="49"/>
      <c r="DT181" s="49"/>
      <c r="DU181" s="49"/>
      <c r="DV181" s="49"/>
      <c r="DW181" s="49"/>
      <c r="DX181" s="49"/>
      <c r="DY181" s="49"/>
      <c r="DZ181" s="49"/>
      <c r="EA181" s="49"/>
      <c r="EB181" s="49"/>
      <c r="EC181" s="49"/>
      <c r="ED181" s="49"/>
      <c r="EE181" s="49"/>
      <c r="EF181" s="49"/>
      <c r="EG181" s="49"/>
      <c r="EH181" s="49"/>
      <c r="EI181" s="49"/>
      <c r="EJ181" s="49"/>
      <c r="EK181" s="49"/>
      <c r="EL181" s="49"/>
      <c r="EM181" s="49"/>
      <c r="EN181" s="49"/>
      <c r="EO181" s="49"/>
      <c r="EP181" s="49"/>
      <c r="EQ181" s="49"/>
      <c r="ER181" s="49"/>
      <c r="ES181" s="49"/>
      <c r="ET181" s="49"/>
      <c r="EU181" s="49"/>
      <c r="EV181" s="49"/>
      <c r="EW181" s="49"/>
      <c r="EX181" s="49"/>
      <c r="EY181" s="49"/>
      <c r="EZ181" s="49"/>
      <c r="FA181" s="49"/>
      <c r="FB181" s="49"/>
      <c r="FC181" s="49"/>
      <c r="FD181" s="49"/>
      <c r="FE181" s="49"/>
      <c r="FF181" s="49"/>
      <c r="FG181" s="49"/>
      <c r="FH181" s="49"/>
      <c r="FI181" s="49"/>
      <c r="FJ181" s="49"/>
      <c r="FK181" s="49"/>
      <c r="FL181" s="49"/>
      <c r="FM181" s="49"/>
      <c r="FN181" s="49"/>
      <c r="FO181" s="49"/>
      <c r="FP181" s="49"/>
      <c r="FQ181" s="49"/>
      <c r="FR181" s="49"/>
      <c r="FS181" s="49"/>
      <c r="FT181" s="49"/>
      <c r="FU181" s="49"/>
      <c r="FV181" s="49"/>
      <c r="FW181" s="49"/>
      <c r="FX181" t="s">
        <v>165</v>
      </c>
    </row>
    <row r="182" spans="1:180" x14ac:dyDescent="0.25">
      <c r="A182" t="s">
        <v>165</v>
      </c>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c r="AL182" s="49"/>
      <c r="AM182" s="49"/>
      <c r="AN182" s="49"/>
      <c r="AO182" s="49"/>
      <c r="AP182" s="49"/>
      <c r="AQ182" s="49"/>
      <c r="AR182" s="49"/>
      <c r="AS182" s="49"/>
      <c r="AT182" s="49"/>
      <c r="AU182" s="49"/>
      <c r="AV182" s="49"/>
      <c r="AW182" s="49"/>
      <c r="AX182" s="49"/>
      <c r="AY182" s="49"/>
      <c r="AZ182" s="49"/>
      <c r="BA182" s="49"/>
      <c r="BB182" s="49"/>
      <c r="BC182" s="49"/>
      <c r="BD182" s="49"/>
      <c r="BE182" s="49"/>
      <c r="BF182" s="49"/>
      <c r="BG182" s="49"/>
      <c r="BH182" s="49"/>
      <c r="BI182" s="49"/>
      <c r="BJ182" s="49"/>
      <c r="BK182" s="49"/>
      <c r="BL182" s="49"/>
      <c r="BM182" s="49"/>
      <c r="BN182" s="49"/>
      <c r="BO182" s="49"/>
      <c r="BP182" s="49"/>
      <c r="BQ182" s="49"/>
      <c r="BR182" s="49"/>
      <c r="BS182" s="49"/>
      <c r="BT182" s="49"/>
      <c r="BU182" s="49"/>
      <c r="BV182" s="49"/>
      <c r="BW182" s="49"/>
      <c r="BX182" s="49"/>
      <c r="BY182" s="49"/>
      <c r="BZ182" s="49"/>
      <c r="CA182" s="49"/>
      <c r="CB182" s="49"/>
      <c r="CC182" s="49"/>
      <c r="CD182" s="49"/>
      <c r="CE182" s="49"/>
      <c r="CF182" s="49"/>
      <c r="CG182" s="49"/>
      <c r="CH182" s="49"/>
      <c r="CI182" s="49"/>
      <c r="CJ182" s="49"/>
      <c r="CK182" s="49"/>
      <c r="CL182" s="49"/>
      <c r="CM182" s="49"/>
      <c r="CN182" s="49"/>
      <c r="CO182" s="49"/>
      <c r="CP182" s="49"/>
      <c r="CQ182" s="49"/>
      <c r="CR182" s="49"/>
      <c r="CS182" s="49"/>
      <c r="CT182" s="49"/>
      <c r="CU182" s="49"/>
      <c r="CV182" s="49"/>
      <c r="CW182" s="49"/>
      <c r="CX182" s="49"/>
      <c r="CY182" s="49"/>
      <c r="CZ182" s="49"/>
      <c r="DA182" s="49"/>
      <c r="DB182" s="49"/>
      <c r="DC182" s="49"/>
      <c r="DD182" s="49"/>
      <c r="DE182" s="49"/>
      <c r="DF182" s="49"/>
      <c r="DG182" s="49"/>
      <c r="DH182" s="49"/>
      <c r="DI182" s="49"/>
      <c r="DJ182" s="49"/>
      <c r="DK182" s="49"/>
      <c r="DL182" s="49"/>
      <c r="DM182" s="49"/>
      <c r="DN182" s="49"/>
      <c r="DO182" s="49"/>
      <c r="DP182" s="49"/>
      <c r="DQ182" s="49"/>
      <c r="DR182" s="49"/>
      <c r="DS182" s="49"/>
      <c r="DT182" s="49"/>
      <c r="DU182" s="49"/>
      <c r="DV182" s="49"/>
      <c r="DW182" s="49"/>
      <c r="DX182" s="49"/>
      <c r="DY182" s="49"/>
      <c r="DZ182" s="49"/>
      <c r="EA182" s="49"/>
      <c r="EB182" s="49"/>
      <c r="EC182" s="49"/>
      <c r="ED182" s="49"/>
      <c r="EE182" s="49"/>
      <c r="EF182" s="49"/>
      <c r="EG182" s="49"/>
      <c r="EH182" s="49"/>
      <c r="EI182" s="49"/>
      <c r="EJ182" s="49"/>
      <c r="EK182" s="49"/>
      <c r="EL182" s="49"/>
      <c r="EM182" s="49"/>
      <c r="EN182" s="49"/>
      <c r="EO182" s="49"/>
      <c r="EP182" s="49"/>
      <c r="EQ182" s="49"/>
      <c r="ER182" s="49"/>
      <c r="ES182" s="49"/>
      <c r="ET182" s="49"/>
      <c r="EU182" s="49"/>
      <c r="EV182" s="49"/>
      <c r="EW182" s="49"/>
      <c r="EX182" s="49"/>
      <c r="EY182" s="49"/>
      <c r="EZ182" s="49"/>
      <c r="FA182" s="49"/>
      <c r="FB182" s="49"/>
      <c r="FC182" s="49"/>
      <c r="FD182" s="49"/>
      <c r="FE182" s="49"/>
      <c r="FF182" s="49"/>
      <c r="FG182" s="49"/>
      <c r="FH182" s="49"/>
      <c r="FI182" s="49"/>
      <c r="FJ182" s="49"/>
      <c r="FK182" s="49"/>
      <c r="FL182" s="49"/>
      <c r="FM182" s="49"/>
      <c r="FN182" s="49"/>
      <c r="FO182" s="49"/>
      <c r="FP182" s="49"/>
      <c r="FQ182" s="49"/>
      <c r="FR182" s="49"/>
      <c r="FS182" s="49"/>
      <c r="FT182" s="49"/>
      <c r="FU182" s="49"/>
      <c r="FV182" s="49"/>
      <c r="FW182" s="49"/>
      <c r="FX182" t="s">
        <v>165</v>
      </c>
    </row>
    <row r="183" spans="1:180" x14ac:dyDescent="0.25">
      <c r="A183" t="s">
        <v>165</v>
      </c>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c r="AL183" s="49"/>
      <c r="AM183" s="49"/>
      <c r="AN183" s="49"/>
      <c r="AO183" s="49"/>
      <c r="AP183" s="49"/>
      <c r="AQ183" s="49"/>
      <c r="AR183" s="49"/>
      <c r="AS183" s="49"/>
      <c r="AT183" s="49"/>
      <c r="AU183" s="49"/>
      <c r="AV183" s="49"/>
      <c r="AW183" s="49"/>
      <c r="AX183" s="49"/>
      <c r="AY183" s="49"/>
      <c r="AZ183" s="49"/>
      <c r="BA183" s="49"/>
      <c r="BB183" s="49"/>
      <c r="BC183" s="49"/>
      <c r="BD183" s="49"/>
      <c r="BE183" s="49"/>
      <c r="BF183" s="49"/>
      <c r="BG183" s="49"/>
      <c r="BH183" s="49"/>
      <c r="BI183" s="49"/>
      <c r="BJ183" s="49"/>
      <c r="BK183" s="49"/>
      <c r="BL183" s="49"/>
      <c r="BM183" s="49"/>
      <c r="BN183" s="49"/>
      <c r="BO183" s="49"/>
      <c r="BP183" s="49"/>
      <c r="BQ183" s="49"/>
      <c r="BR183" s="49"/>
      <c r="BS183" s="49"/>
      <c r="BT183" s="49"/>
      <c r="BU183" s="49"/>
      <c r="BV183" s="49"/>
      <c r="BW183" s="49"/>
      <c r="BX183" s="49"/>
      <c r="BY183" s="49"/>
      <c r="BZ183" s="49"/>
      <c r="CA183" s="49"/>
      <c r="CB183" s="49"/>
      <c r="CC183" s="49"/>
      <c r="CD183" s="49"/>
      <c r="CE183" s="49"/>
      <c r="CF183" s="49"/>
      <c r="CG183" s="49"/>
      <c r="CH183" s="49"/>
      <c r="CI183" s="49"/>
      <c r="CJ183" s="49"/>
      <c r="CK183" s="49"/>
      <c r="CL183" s="49"/>
      <c r="CM183" s="49"/>
      <c r="CN183" s="49"/>
      <c r="CO183" s="49"/>
      <c r="CP183" s="49"/>
      <c r="CQ183" s="49"/>
      <c r="CR183" s="49"/>
      <c r="CS183" s="49"/>
      <c r="CT183" s="49"/>
      <c r="CU183" s="49"/>
      <c r="CV183" s="49"/>
      <c r="CW183" s="49"/>
      <c r="CX183" s="49"/>
      <c r="CY183" s="49"/>
      <c r="CZ183" s="49"/>
      <c r="DA183" s="49"/>
      <c r="DB183" s="49"/>
      <c r="DC183" s="49"/>
      <c r="DD183" s="49"/>
      <c r="DE183" s="49"/>
      <c r="DF183" s="49"/>
      <c r="DG183" s="49"/>
      <c r="DH183" s="49"/>
      <c r="DI183" s="49"/>
      <c r="DJ183" s="49"/>
      <c r="DK183" s="49"/>
      <c r="DL183" s="49"/>
      <c r="DM183" s="49"/>
      <c r="DN183" s="49"/>
      <c r="DO183" s="49"/>
      <c r="DP183" s="49"/>
      <c r="DQ183" s="49"/>
      <c r="DR183" s="49"/>
      <c r="DS183" s="49"/>
      <c r="DT183" s="49"/>
      <c r="DU183" s="49"/>
      <c r="DV183" s="49"/>
      <c r="DW183" s="49"/>
      <c r="DX183" s="49"/>
      <c r="DY183" s="49"/>
      <c r="DZ183" s="49"/>
      <c r="EA183" s="49"/>
      <c r="EB183" s="49"/>
      <c r="EC183" s="49"/>
      <c r="ED183" s="49"/>
      <c r="EE183" s="49"/>
      <c r="EF183" s="49"/>
      <c r="EG183" s="49"/>
      <c r="EH183" s="49"/>
      <c r="EI183" s="49"/>
      <c r="EJ183" s="49"/>
      <c r="EK183" s="49"/>
      <c r="EL183" s="49"/>
      <c r="EM183" s="49"/>
      <c r="EN183" s="49"/>
      <c r="EO183" s="49"/>
      <c r="EP183" s="49"/>
      <c r="EQ183" s="49"/>
      <c r="ER183" s="49"/>
      <c r="ES183" s="49"/>
      <c r="ET183" s="49"/>
      <c r="EU183" s="49"/>
      <c r="EV183" s="49"/>
      <c r="EW183" s="49"/>
      <c r="EX183" s="49"/>
      <c r="EY183" s="49"/>
      <c r="EZ183" s="49"/>
      <c r="FA183" s="49"/>
      <c r="FB183" s="49"/>
      <c r="FC183" s="49"/>
      <c r="FD183" s="49"/>
      <c r="FE183" s="49"/>
      <c r="FF183" s="49"/>
      <c r="FG183" s="49"/>
      <c r="FH183" s="49"/>
      <c r="FI183" s="49"/>
      <c r="FJ183" s="49"/>
      <c r="FK183" s="49"/>
      <c r="FL183" s="49"/>
      <c r="FM183" s="49"/>
      <c r="FN183" s="49"/>
      <c r="FO183" s="49"/>
      <c r="FP183" s="49"/>
      <c r="FQ183" s="49"/>
      <c r="FR183" s="49"/>
      <c r="FS183" s="49"/>
      <c r="FT183" s="49"/>
      <c r="FU183" s="49"/>
      <c r="FV183" s="49"/>
      <c r="FW183" s="49"/>
      <c r="FX183" t="s">
        <v>165</v>
      </c>
    </row>
    <row r="184" spans="1:180" x14ac:dyDescent="0.25">
      <c r="A184" t="s">
        <v>165</v>
      </c>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c r="AL184" s="49"/>
      <c r="AM184" s="49"/>
      <c r="AN184" s="49"/>
      <c r="AO184" s="49"/>
      <c r="AP184" s="49"/>
      <c r="AQ184" s="49"/>
      <c r="AR184" s="49"/>
      <c r="AS184" s="49"/>
      <c r="AT184" s="49"/>
      <c r="AU184" s="49"/>
      <c r="AV184" s="49"/>
      <c r="AW184" s="49"/>
      <c r="AX184" s="49"/>
      <c r="AY184" s="49"/>
      <c r="AZ184" s="49"/>
      <c r="BA184" s="49"/>
      <c r="BB184" s="49"/>
      <c r="BC184" s="49"/>
      <c r="BD184" s="49"/>
      <c r="BE184" s="49"/>
      <c r="BF184" s="49"/>
      <c r="BG184" s="49"/>
      <c r="BH184" s="49"/>
      <c r="BI184" s="49"/>
      <c r="BJ184" s="49"/>
      <c r="BK184" s="49"/>
      <c r="BL184" s="49"/>
      <c r="BM184" s="49"/>
      <c r="BN184" s="49"/>
      <c r="BO184" s="49"/>
      <c r="BP184" s="49"/>
      <c r="BQ184" s="49"/>
      <c r="BR184" s="49"/>
      <c r="BS184" s="49"/>
      <c r="BT184" s="49"/>
      <c r="BU184" s="49"/>
      <c r="BV184" s="49"/>
      <c r="BW184" s="49"/>
      <c r="BX184" s="49"/>
      <c r="BY184" s="49"/>
      <c r="BZ184" s="49"/>
      <c r="CA184" s="49"/>
      <c r="CB184" s="49"/>
      <c r="CC184" s="49"/>
      <c r="CD184" s="49"/>
      <c r="CE184" s="49"/>
      <c r="CF184" s="49"/>
      <c r="CG184" s="49"/>
      <c r="CH184" s="49"/>
      <c r="CI184" s="49"/>
      <c r="CJ184" s="49"/>
      <c r="CK184" s="49"/>
      <c r="CL184" s="49"/>
      <c r="CM184" s="49"/>
      <c r="CN184" s="49"/>
      <c r="CO184" s="49"/>
      <c r="CP184" s="49"/>
      <c r="CQ184" s="49"/>
      <c r="CR184" s="49"/>
      <c r="CS184" s="49"/>
      <c r="CT184" s="49"/>
      <c r="CU184" s="49"/>
      <c r="CV184" s="49"/>
      <c r="CW184" s="49"/>
      <c r="CX184" s="49"/>
      <c r="CY184" s="49"/>
      <c r="CZ184" s="49"/>
      <c r="DA184" s="49"/>
      <c r="DB184" s="49"/>
      <c r="DC184" s="49"/>
      <c r="DD184" s="49"/>
      <c r="DE184" s="49"/>
      <c r="DF184" s="49"/>
      <c r="DG184" s="49"/>
      <c r="DH184" s="49"/>
      <c r="DI184" s="49"/>
      <c r="DJ184" s="49"/>
      <c r="DK184" s="49"/>
      <c r="DL184" s="49"/>
      <c r="DM184" s="49"/>
      <c r="DN184" s="49"/>
      <c r="DO184" s="49"/>
      <c r="DP184" s="49"/>
      <c r="DQ184" s="49"/>
      <c r="DR184" s="49"/>
      <c r="DS184" s="49"/>
      <c r="DT184" s="49"/>
      <c r="DU184" s="49"/>
      <c r="DV184" s="49"/>
      <c r="DW184" s="49"/>
      <c r="DX184" s="49"/>
      <c r="DY184" s="49"/>
      <c r="DZ184" s="49"/>
      <c r="EA184" s="49"/>
      <c r="EB184" s="49"/>
      <c r="EC184" s="49"/>
      <c r="ED184" s="49"/>
      <c r="EE184" s="49"/>
      <c r="EF184" s="49"/>
      <c r="EG184" s="49"/>
      <c r="EH184" s="49"/>
      <c r="EI184" s="49"/>
      <c r="EJ184" s="49"/>
      <c r="EK184" s="49"/>
      <c r="EL184" s="49"/>
      <c r="EM184" s="49"/>
      <c r="EN184" s="49"/>
      <c r="EO184" s="49"/>
      <c r="EP184" s="49"/>
      <c r="EQ184" s="49"/>
      <c r="ER184" s="49"/>
      <c r="ES184" s="49"/>
      <c r="ET184" s="49"/>
      <c r="EU184" s="49"/>
      <c r="EV184" s="49"/>
      <c r="EW184" s="49"/>
      <c r="EX184" s="49"/>
      <c r="EY184" s="49"/>
      <c r="EZ184" s="49"/>
      <c r="FA184" s="49"/>
      <c r="FB184" s="49"/>
      <c r="FC184" s="49"/>
      <c r="FD184" s="49"/>
      <c r="FE184" s="49"/>
      <c r="FF184" s="49"/>
      <c r="FG184" s="49"/>
      <c r="FH184" s="49"/>
      <c r="FI184" s="49"/>
      <c r="FJ184" s="49"/>
      <c r="FK184" s="49"/>
      <c r="FL184" s="49"/>
      <c r="FM184" s="49"/>
      <c r="FN184" s="49"/>
      <c r="FO184" s="49"/>
      <c r="FP184" s="49"/>
      <c r="FQ184" s="49"/>
      <c r="FR184" s="49"/>
      <c r="FS184" s="49"/>
      <c r="FT184" s="49"/>
      <c r="FU184" s="49"/>
      <c r="FV184" s="49"/>
      <c r="FW184" s="49"/>
      <c r="FX184" t="s">
        <v>165</v>
      </c>
    </row>
    <row r="185" spans="1:180" x14ac:dyDescent="0.25">
      <c r="A185" t="s">
        <v>165</v>
      </c>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c r="AL185" s="49"/>
      <c r="AM185" s="49"/>
      <c r="AN185" s="49"/>
      <c r="AO185" s="49"/>
      <c r="AP185" s="49"/>
      <c r="AQ185" s="49"/>
      <c r="AR185" s="49"/>
      <c r="AS185" s="49"/>
      <c r="AT185" s="49"/>
      <c r="AU185" s="49"/>
      <c r="AV185" s="49"/>
      <c r="AW185" s="49"/>
      <c r="AX185" s="49"/>
      <c r="AY185" s="49"/>
      <c r="AZ185" s="49"/>
      <c r="BA185" s="49"/>
      <c r="BB185" s="49"/>
      <c r="BC185" s="49"/>
      <c r="BD185" s="49"/>
      <c r="BE185" s="49"/>
      <c r="BF185" s="49"/>
      <c r="BG185" s="49"/>
      <c r="BH185" s="49"/>
      <c r="BI185" s="49"/>
      <c r="BJ185" s="49"/>
      <c r="BK185" s="49"/>
      <c r="BL185" s="49"/>
      <c r="BM185" s="49"/>
      <c r="BN185" s="49"/>
      <c r="BO185" s="49"/>
      <c r="BP185" s="49"/>
      <c r="BQ185" s="49"/>
      <c r="BR185" s="49"/>
      <c r="BS185" s="49"/>
      <c r="BT185" s="49"/>
      <c r="BU185" s="49"/>
      <c r="BV185" s="49"/>
      <c r="BW185" s="49"/>
      <c r="BX185" s="49"/>
      <c r="BY185" s="49"/>
      <c r="BZ185" s="49"/>
      <c r="CA185" s="49"/>
      <c r="CB185" s="49"/>
      <c r="CC185" s="49"/>
      <c r="CD185" s="49"/>
      <c r="CE185" s="49"/>
      <c r="CF185" s="49"/>
      <c r="CG185" s="49"/>
      <c r="CH185" s="49"/>
      <c r="CI185" s="49"/>
      <c r="CJ185" s="49"/>
      <c r="CK185" s="49"/>
      <c r="CL185" s="49"/>
      <c r="CM185" s="49"/>
      <c r="CN185" s="49"/>
      <c r="CO185" s="49"/>
      <c r="CP185" s="49"/>
      <c r="CQ185" s="49"/>
      <c r="CR185" s="49"/>
      <c r="CS185" s="49"/>
      <c r="CT185" s="49"/>
      <c r="CU185" s="49"/>
      <c r="CV185" s="49"/>
      <c r="CW185" s="49"/>
      <c r="CX185" s="49"/>
      <c r="CY185" s="49"/>
      <c r="CZ185" s="49"/>
      <c r="DA185" s="49"/>
      <c r="DB185" s="49"/>
      <c r="DC185" s="49"/>
      <c r="DD185" s="49"/>
      <c r="DE185" s="49"/>
      <c r="DF185" s="49"/>
      <c r="DG185" s="49"/>
      <c r="DH185" s="49"/>
      <c r="DI185" s="49"/>
      <c r="DJ185" s="49"/>
      <c r="DK185" s="49"/>
      <c r="DL185" s="49"/>
      <c r="DM185" s="49"/>
      <c r="DN185" s="49"/>
      <c r="DO185" s="49"/>
      <c r="DP185" s="49"/>
      <c r="DQ185" s="49"/>
      <c r="DR185" s="49"/>
      <c r="DS185" s="49"/>
      <c r="DT185" s="49"/>
      <c r="DU185" s="49"/>
      <c r="DV185" s="49"/>
      <c r="DW185" s="49"/>
      <c r="DX185" s="49"/>
      <c r="DY185" s="49"/>
      <c r="DZ185" s="49"/>
      <c r="EA185" s="49"/>
      <c r="EB185" s="49"/>
      <c r="EC185" s="49"/>
      <c r="ED185" s="49"/>
      <c r="EE185" s="49"/>
      <c r="EF185" s="49"/>
      <c r="EG185" s="49"/>
      <c r="EH185" s="49"/>
      <c r="EI185" s="49"/>
      <c r="EJ185" s="49"/>
      <c r="EK185" s="49"/>
      <c r="EL185" s="49"/>
      <c r="EM185" s="49"/>
      <c r="EN185" s="49"/>
      <c r="EO185" s="49"/>
      <c r="EP185" s="49"/>
      <c r="EQ185" s="49"/>
      <c r="ER185" s="49"/>
      <c r="ES185" s="49"/>
      <c r="ET185" s="49"/>
      <c r="EU185" s="49"/>
      <c r="EV185" s="49"/>
      <c r="EW185" s="49"/>
      <c r="EX185" s="49"/>
      <c r="EY185" s="49"/>
      <c r="EZ185" s="49"/>
      <c r="FA185" s="49"/>
      <c r="FB185" s="49"/>
      <c r="FC185" s="49"/>
      <c r="FD185" s="49"/>
      <c r="FE185" s="49"/>
      <c r="FF185" s="49"/>
      <c r="FG185" s="49"/>
      <c r="FH185" s="49"/>
      <c r="FI185" s="49"/>
      <c r="FJ185" s="49"/>
      <c r="FK185" s="49"/>
      <c r="FL185" s="49"/>
      <c r="FM185" s="49"/>
      <c r="FN185" s="49"/>
      <c r="FO185" s="49"/>
      <c r="FP185" s="49"/>
      <c r="FQ185" s="49"/>
      <c r="FR185" s="49"/>
      <c r="FS185" s="49"/>
      <c r="FT185" s="49"/>
      <c r="FU185" s="49"/>
      <c r="FV185" s="49"/>
      <c r="FW185" s="49"/>
      <c r="FX185" t="s">
        <v>165</v>
      </c>
    </row>
    <row r="186" spans="1:180" x14ac:dyDescent="0.25">
      <c r="A186" t="s">
        <v>165</v>
      </c>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c r="AL186" s="49"/>
      <c r="AM186" s="49"/>
      <c r="AN186" s="49"/>
      <c r="AO186" s="49"/>
      <c r="AP186" s="49"/>
      <c r="AQ186" s="49"/>
      <c r="AR186" s="49"/>
      <c r="AS186" s="49"/>
      <c r="AT186" s="49"/>
      <c r="AU186" s="49"/>
      <c r="AV186" s="49"/>
      <c r="AW186" s="49"/>
      <c r="AX186" s="49"/>
      <c r="AY186" s="49"/>
      <c r="AZ186" s="49"/>
      <c r="BA186" s="49"/>
      <c r="BB186" s="49"/>
      <c r="BC186" s="49"/>
      <c r="BD186" s="49"/>
      <c r="BE186" s="49"/>
      <c r="BF186" s="49"/>
      <c r="BG186" s="49"/>
      <c r="BH186" s="49"/>
      <c r="BI186" s="49"/>
      <c r="BJ186" s="49"/>
      <c r="BK186" s="49"/>
      <c r="BL186" s="49"/>
      <c r="BM186" s="49"/>
      <c r="BN186" s="49"/>
      <c r="BO186" s="49"/>
      <c r="BP186" s="49"/>
      <c r="BQ186" s="49"/>
      <c r="BR186" s="49"/>
      <c r="BS186" s="49"/>
      <c r="BT186" s="49"/>
      <c r="BU186" s="49"/>
      <c r="BV186" s="49"/>
      <c r="BW186" s="49"/>
      <c r="BX186" s="49"/>
      <c r="BY186" s="49"/>
      <c r="BZ186" s="49"/>
      <c r="CA186" s="49"/>
      <c r="CB186" s="49"/>
      <c r="CC186" s="49"/>
      <c r="CD186" s="49"/>
      <c r="CE186" s="49"/>
      <c r="CF186" s="49"/>
      <c r="CG186" s="49"/>
      <c r="CH186" s="49"/>
      <c r="CI186" s="49"/>
      <c r="CJ186" s="49"/>
      <c r="CK186" s="49"/>
      <c r="CL186" s="49"/>
      <c r="CM186" s="49"/>
      <c r="CN186" s="49"/>
      <c r="CO186" s="49"/>
      <c r="CP186" s="49"/>
      <c r="CQ186" s="49"/>
      <c r="CR186" s="49"/>
      <c r="CS186" s="49"/>
      <c r="CT186" s="49"/>
      <c r="CU186" s="49"/>
      <c r="CV186" s="49"/>
      <c r="CW186" s="49"/>
      <c r="CX186" s="49"/>
      <c r="CY186" s="49"/>
      <c r="CZ186" s="49"/>
      <c r="DA186" s="49"/>
      <c r="DB186" s="49"/>
      <c r="DC186" s="49"/>
      <c r="DD186" s="49"/>
      <c r="DE186" s="49"/>
      <c r="DF186" s="49"/>
      <c r="DG186" s="49"/>
      <c r="DH186" s="49"/>
      <c r="DI186" s="49"/>
      <c r="DJ186" s="49"/>
      <c r="DK186" s="49"/>
      <c r="DL186" s="49"/>
      <c r="DM186" s="49"/>
      <c r="DN186" s="49"/>
      <c r="DO186" s="49"/>
      <c r="DP186" s="49"/>
      <c r="DQ186" s="49"/>
      <c r="DR186" s="49"/>
      <c r="DS186" s="49"/>
      <c r="DT186" s="49"/>
      <c r="DU186" s="49"/>
      <c r="DV186" s="49"/>
      <c r="DW186" s="49"/>
      <c r="DX186" s="49"/>
      <c r="DY186" s="49"/>
      <c r="DZ186" s="49"/>
      <c r="EA186" s="49"/>
      <c r="EB186" s="49"/>
      <c r="EC186" s="49"/>
      <c r="ED186" s="49"/>
      <c r="EE186" s="49"/>
      <c r="EF186" s="49"/>
      <c r="EG186" s="49"/>
      <c r="EH186" s="49"/>
      <c r="EI186" s="49"/>
      <c r="EJ186" s="49"/>
      <c r="EK186" s="49"/>
      <c r="EL186" s="49"/>
      <c r="EM186" s="49"/>
      <c r="EN186" s="49"/>
      <c r="EO186" s="49"/>
      <c r="EP186" s="49"/>
      <c r="EQ186" s="49"/>
      <c r="ER186" s="49"/>
      <c r="ES186" s="49"/>
      <c r="ET186" s="49"/>
      <c r="EU186" s="49"/>
      <c r="EV186" s="49"/>
      <c r="EW186" s="49"/>
      <c r="EX186" s="49"/>
      <c r="EY186" s="49"/>
      <c r="EZ186" s="49"/>
      <c r="FA186" s="49"/>
      <c r="FB186" s="49"/>
      <c r="FC186" s="49"/>
      <c r="FD186" s="49"/>
      <c r="FE186" s="49"/>
      <c r="FF186" s="49"/>
      <c r="FG186" s="49"/>
      <c r="FH186" s="49"/>
      <c r="FI186" s="49"/>
      <c r="FJ186" s="49"/>
      <c r="FK186" s="49"/>
      <c r="FL186" s="49"/>
      <c r="FM186" s="49"/>
      <c r="FN186" s="49"/>
      <c r="FO186" s="49"/>
      <c r="FP186" s="49"/>
      <c r="FQ186" s="49"/>
      <c r="FR186" s="49"/>
      <c r="FS186" s="49"/>
      <c r="FT186" s="49"/>
      <c r="FU186" s="49"/>
      <c r="FV186" s="49"/>
      <c r="FW186" s="49"/>
      <c r="FX186" t="s">
        <v>165</v>
      </c>
    </row>
    <row r="187" spans="1:180" x14ac:dyDescent="0.25">
      <c r="A187" t="s">
        <v>165</v>
      </c>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c r="AL187" s="49"/>
      <c r="AM187" s="49"/>
      <c r="AN187" s="49"/>
      <c r="AO187" s="49"/>
      <c r="AP187" s="49"/>
      <c r="AQ187" s="49"/>
      <c r="AR187" s="49"/>
      <c r="AS187" s="49"/>
      <c r="AT187" s="49"/>
      <c r="AU187" s="49"/>
      <c r="AV187" s="49"/>
      <c r="AW187" s="49"/>
      <c r="AX187" s="49"/>
      <c r="AY187" s="49"/>
      <c r="AZ187" s="49"/>
      <c r="BA187" s="49"/>
      <c r="BB187" s="49"/>
      <c r="BC187" s="49"/>
      <c r="BD187" s="49"/>
      <c r="BE187" s="49"/>
      <c r="BF187" s="49"/>
      <c r="BG187" s="49"/>
      <c r="BH187" s="49"/>
      <c r="BI187" s="49"/>
      <c r="BJ187" s="49"/>
      <c r="BK187" s="49"/>
      <c r="BL187" s="49"/>
      <c r="BM187" s="49"/>
      <c r="BN187" s="49"/>
      <c r="BO187" s="49"/>
      <c r="BP187" s="49"/>
      <c r="BQ187" s="49"/>
      <c r="BR187" s="49"/>
      <c r="BS187" s="49"/>
      <c r="BT187" s="49"/>
      <c r="BU187" s="49"/>
      <c r="BV187" s="49"/>
      <c r="BW187" s="49"/>
      <c r="BX187" s="49"/>
      <c r="BY187" s="49"/>
      <c r="BZ187" s="49"/>
      <c r="CA187" s="49"/>
      <c r="CB187" s="49"/>
      <c r="CC187" s="49"/>
      <c r="CD187" s="49"/>
      <c r="CE187" s="49"/>
      <c r="CF187" s="49"/>
      <c r="CG187" s="49"/>
      <c r="CH187" s="49"/>
      <c r="CI187" s="49"/>
      <c r="CJ187" s="49"/>
      <c r="CK187" s="49"/>
      <c r="CL187" s="49"/>
      <c r="CM187" s="49"/>
      <c r="CN187" s="49"/>
      <c r="CO187" s="49"/>
      <c r="CP187" s="49"/>
      <c r="CQ187" s="49"/>
      <c r="CR187" s="49"/>
      <c r="CS187" s="49"/>
      <c r="CT187" s="49"/>
      <c r="CU187" s="49"/>
      <c r="CV187" s="49"/>
      <c r="CW187" s="49"/>
      <c r="CX187" s="49"/>
      <c r="CY187" s="49"/>
      <c r="CZ187" s="49"/>
      <c r="DA187" s="49"/>
      <c r="DB187" s="49"/>
      <c r="DC187" s="49"/>
      <c r="DD187" s="49"/>
      <c r="DE187" s="49"/>
      <c r="DF187" s="49"/>
      <c r="DG187" s="49"/>
      <c r="DH187" s="49"/>
      <c r="DI187" s="49"/>
      <c r="DJ187" s="49"/>
      <c r="DK187" s="49"/>
      <c r="DL187" s="49"/>
      <c r="DM187" s="49"/>
      <c r="DN187" s="49"/>
      <c r="DO187" s="49"/>
      <c r="DP187" s="49"/>
      <c r="DQ187" s="49"/>
      <c r="DR187" s="49"/>
      <c r="DS187" s="49"/>
      <c r="DT187" s="49"/>
      <c r="DU187" s="49"/>
      <c r="DV187" s="49"/>
      <c r="DW187" s="49"/>
      <c r="DX187" s="49"/>
      <c r="DY187" s="49"/>
      <c r="DZ187" s="49"/>
      <c r="EA187" s="49"/>
      <c r="EB187" s="49"/>
      <c r="EC187" s="49"/>
      <c r="ED187" s="49"/>
      <c r="EE187" s="49"/>
      <c r="EF187" s="49"/>
      <c r="EG187" s="49"/>
      <c r="EH187" s="49"/>
      <c r="EI187" s="49"/>
      <c r="EJ187" s="49"/>
      <c r="EK187" s="49"/>
      <c r="EL187" s="49"/>
      <c r="EM187" s="49"/>
      <c r="EN187" s="49"/>
      <c r="EO187" s="49"/>
      <c r="EP187" s="49"/>
      <c r="EQ187" s="49"/>
      <c r="ER187" s="49"/>
      <c r="ES187" s="49"/>
      <c r="ET187" s="49"/>
      <c r="EU187" s="49"/>
      <c r="EV187" s="49"/>
      <c r="EW187" s="49"/>
      <c r="EX187" s="49"/>
      <c r="EY187" s="49"/>
      <c r="EZ187" s="49"/>
      <c r="FA187" s="49"/>
      <c r="FB187" s="49"/>
      <c r="FC187" s="49"/>
      <c r="FD187" s="49"/>
      <c r="FE187" s="49"/>
      <c r="FF187" s="49"/>
      <c r="FG187" s="49"/>
      <c r="FH187" s="49"/>
      <c r="FI187" s="49"/>
      <c r="FJ187" s="49"/>
      <c r="FK187" s="49"/>
      <c r="FL187" s="49"/>
      <c r="FM187" s="49"/>
      <c r="FN187" s="49"/>
      <c r="FO187" s="49"/>
      <c r="FP187" s="49"/>
      <c r="FQ187" s="49"/>
      <c r="FR187" s="49"/>
      <c r="FS187" s="49"/>
      <c r="FT187" s="49"/>
      <c r="FU187" s="49"/>
      <c r="FV187" s="49"/>
      <c r="FW187" s="49"/>
      <c r="FX187" t="s">
        <v>165</v>
      </c>
    </row>
    <row r="188" spans="1:180" x14ac:dyDescent="0.25">
      <c r="A188" t="s">
        <v>165</v>
      </c>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c r="AL188" s="49"/>
      <c r="AM188" s="49"/>
      <c r="AN188" s="49"/>
      <c r="AO188" s="49"/>
      <c r="AP188" s="49"/>
      <c r="AQ188" s="49"/>
      <c r="AR188" s="49"/>
      <c r="AS188" s="49"/>
      <c r="AT188" s="49"/>
      <c r="AU188" s="49"/>
      <c r="AV188" s="49"/>
      <c r="AW188" s="49"/>
      <c r="AX188" s="49"/>
      <c r="AY188" s="49"/>
      <c r="AZ188" s="49"/>
      <c r="BA188" s="49"/>
      <c r="BB188" s="49"/>
      <c r="BC188" s="49"/>
      <c r="BD188" s="49"/>
      <c r="BE188" s="49"/>
      <c r="BF188" s="49"/>
      <c r="BG188" s="49"/>
      <c r="BH188" s="49"/>
      <c r="BI188" s="49"/>
      <c r="BJ188" s="49"/>
      <c r="BK188" s="49"/>
      <c r="BL188" s="49"/>
      <c r="BM188" s="49"/>
      <c r="BN188" s="49"/>
      <c r="BO188" s="49"/>
      <c r="BP188" s="49"/>
      <c r="BQ188" s="49"/>
      <c r="BR188" s="49"/>
      <c r="BS188" s="49"/>
      <c r="BT188" s="49"/>
      <c r="BU188" s="49"/>
      <c r="BV188" s="49"/>
      <c r="BW188" s="49"/>
      <c r="BX188" s="49"/>
      <c r="BY188" s="49"/>
      <c r="BZ188" s="49"/>
      <c r="CA188" s="49"/>
      <c r="CB188" s="49"/>
      <c r="CC188" s="49"/>
      <c r="CD188" s="49"/>
      <c r="CE188" s="49"/>
      <c r="CF188" s="49"/>
      <c r="CG188" s="49"/>
      <c r="CH188" s="49"/>
      <c r="CI188" s="49"/>
      <c r="CJ188" s="49"/>
      <c r="CK188" s="49"/>
      <c r="CL188" s="49"/>
      <c r="CM188" s="49"/>
      <c r="CN188" s="49"/>
      <c r="CO188" s="49"/>
      <c r="CP188" s="49"/>
      <c r="CQ188" s="49"/>
      <c r="CR188" s="49"/>
      <c r="CS188" s="49"/>
      <c r="CT188" s="49"/>
      <c r="CU188" s="49"/>
      <c r="CV188" s="49"/>
      <c r="CW188" s="49"/>
      <c r="CX188" s="49"/>
      <c r="CY188" s="49"/>
      <c r="CZ188" s="49"/>
      <c r="DA188" s="49"/>
      <c r="DB188" s="49"/>
      <c r="DC188" s="49"/>
      <c r="DD188" s="49"/>
      <c r="DE188" s="49"/>
      <c r="DF188" s="49"/>
      <c r="DG188" s="49"/>
      <c r="DH188" s="49"/>
      <c r="DI188" s="49"/>
      <c r="DJ188" s="49"/>
      <c r="DK188" s="49"/>
      <c r="DL188" s="49"/>
      <c r="DM188" s="49"/>
      <c r="DN188" s="49"/>
      <c r="DO188" s="49"/>
      <c r="DP188" s="49"/>
      <c r="DQ188" s="49"/>
      <c r="DR188" s="49"/>
      <c r="DS188" s="49"/>
      <c r="DT188" s="49"/>
      <c r="DU188" s="49"/>
      <c r="DV188" s="49"/>
      <c r="DW188" s="49"/>
      <c r="DX188" s="49"/>
      <c r="DY188" s="49"/>
      <c r="DZ188" s="49"/>
      <c r="EA188" s="49"/>
      <c r="EB188" s="49"/>
      <c r="EC188" s="49"/>
      <c r="ED188" s="49"/>
      <c r="EE188" s="49"/>
      <c r="EF188" s="49"/>
      <c r="EG188" s="49"/>
      <c r="EH188" s="49"/>
      <c r="EI188" s="49"/>
      <c r="EJ188" s="49"/>
      <c r="EK188" s="49"/>
      <c r="EL188" s="49"/>
      <c r="EM188" s="49"/>
      <c r="EN188" s="49"/>
      <c r="EO188" s="49"/>
      <c r="EP188" s="49"/>
      <c r="EQ188" s="49"/>
      <c r="ER188" s="49"/>
      <c r="ES188" s="49"/>
      <c r="ET188" s="49"/>
      <c r="EU188" s="49"/>
      <c r="EV188" s="49"/>
      <c r="EW188" s="49"/>
      <c r="EX188" s="49"/>
      <c r="EY188" s="49"/>
      <c r="EZ188" s="49"/>
      <c r="FA188" s="49"/>
      <c r="FB188" s="49"/>
      <c r="FC188" s="49"/>
      <c r="FD188" s="49"/>
      <c r="FE188" s="49"/>
      <c r="FF188" s="49"/>
      <c r="FG188" s="49"/>
      <c r="FH188" s="49"/>
      <c r="FI188" s="49"/>
      <c r="FJ188" s="49"/>
      <c r="FK188" s="49"/>
      <c r="FL188" s="49"/>
      <c r="FM188" s="49"/>
      <c r="FN188" s="49"/>
      <c r="FO188" s="49"/>
      <c r="FP188" s="49"/>
      <c r="FQ188" s="49"/>
      <c r="FR188" s="49"/>
      <c r="FS188" s="49"/>
      <c r="FT188" s="49"/>
      <c r="FU188" s="49"/>
      <c r="FV188" s="49"/>
      <c r="FW188" s="49"/>
      <c r="FX188" t="s">
        <v>165</v>
      </c>
    </row>
    <row r="189" spans="1:180" x14ac:dyDescent="0.25">
      <c r="A189" t="s">
        <v>165</v>
      </c>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c r="AL189" s="49"/>
      <c r="AM189" s="49"/>
      <c r="AN189" s="49"/>
      <c r="AO189" s="49"/>
      <c r="AP189" s="49"/>
      <c r="AQ189" s="49"/>
      <c r="AR189" s="49"/>
      <c r="AS189" s="49"/>
      <c r="AT189" s="49"/>
      <c r="AU189" s="49"/>
      <c r="AV189" s="49"/>
      <c r="AW189" s="49"/>
      <c r="AX189" s="49"/>
      <c r="AY189" s="49"/>
      <c r="AZ189" s="49"/>
      <c r="BA189" s="49"/>
      <c r="BB189" s="49"/>
      <c r="BC189" s="49"/>
      <c r="BD189" s="49"/>
      <c r="BE189" s="49"/>
      <c r="BF189" s="49"/>
      <c r="BG189" s="49"/>
      <c r="BH189" s="49"/>
      <c r="BI189" s="49"/>
      <c r="BJ189" s="49"/>
      <c r="BK189" s="49"/>
      <c r="BL189" s="49"/>
      <c r="BM189" s="49"/>
      <c r="BN189" s="49"/>
      <c r="BO189" s="49"/>
      <c r="BP189" s="49"/>
      <c r="BQ189" s="49"/>
      <c r="BR189" s="49"/>
      <c r="BS189" s="49"/>
      <c r="BT189" s="49"/>
      <c r="BU189" s="49"/>
      <c r="BV189" s="49"/>
      <c r="BW189" s="49"/>
      <c r="BX189" s="49"/>
      <c r="BY189" s="49"/>
      <c r="BZ189" s="49"/>
      <c r="CA189" s="49"/>
      <c r="CB189" s="49"/>
      <c r="CC189" s="49"/>
      <c r="CD189" s="49"/>
      <c r="CE189" s="49"/>
      <c r="CF189" s="49"/>
      <c r="CG189" s="49"/>
      <c r="CH189" s="49"/>
      <c r="CI189" s="49"/>
      <c r="CJ189" s="49"/>
      <c r="CK189" s="49"/>
      <c r="CL189" s="49"/>
      <c r="CM189" s="49"/>
      <c r="CN189" s="49"/>
      <c r="CO189" s="49"/>
      <c r="CP189" s="49"/>
      <c r="CQ189" s="49"/>
      <c r="CR189" s="49"/>
      <c r="CS189" s="49"/>
      <c r="CT189" s="49"/>
      <c r="CU189" s="49"/>
      <c r="CV189" s="49"/>
      <c r="CW189" s="49"/>
      <c r="CX189" s="49"/>
      <c r="CY189" s="49"/>
      <c r="CZ189" s="49"/>
      <c r="DA189" s="49"/>
      <c r="DB189" s="49"/>
      <c r="DC189" s="49"/>
      <c r="DD189" s="49"/>
      <c r="DE189" s="49"/>
      <c r="DF189" s="49"/>
      <c r="DG189" s="49"/>
      <c r="DH189" s="49"/>
      <c r="DI189" s="49"/>
      <c r="DJ189" s="49"/>
      <c r="DK189" s="49"/>
      <c r="DL189" s="49"/>
      <c r="DM189" s="49"/>
      <c r="DN189" s="49"/>
      <c r="DO189" s="49"/>
      <c r="DP189" s="49"/>
      <c r="DQ189" s="49"/>
      <c r="DR189" s="49"/>
      <c r="DS189" s="49"/>
      <c r="DT189" s="49"/>
      <c r="DU189" s="49"/>
      <c r="DV189" s="49"/>
      <c r="DW189" s="49"/>
      <c r="DX189" s="49"/>
      <c r="DY189" s="49"/>
      <c r="DZ189" s="49"/>
      <c r="EA189" s="49"/>
      <c r="EB189" s="49"/>
      <c r="EC189" s="49"/>
      <c r="ED189" s="49"/>
      <c r="EE189" s="49"/>
      <c r="EF189" s="49"/>
      <c r="EG189" s="49"/>
      <c r="EH189" s="49"/>
      <c r="EI189" s="49"/>
      <c r="EJ189" s="49"/>
      <c r="EK189" s="49"/>
      <c r="EL189" s="49"/>
      <c r="EM189" s="49"/>
      <c r="EN189" s="49"/>
      <c r="EO189" s="49"/>
      <c r="EP189" s="49"/>
      <c r="EQ189" s="49"/>
      <c r="ER189" s="49"/>
      <c r="ES189" s="49"/>
      <c r="ET189" s="49"/>
      <c r="EU189" s="49"/>
      <c r="EV189" s="49"/>
      <c r="EW189" s="49"/>
      <c r="EX189" s="49"/>
      <c r="EY189" s="49"/>
      <c r="EZ189" s="49"/>
      <c r="FA189" s="49"/>
      <c r="FB189" s="49"/>
      <c r="FC189" s="49"/>
      <c r="FD189" s="49"/>
      <c r="FE189" s="49"/>
      <c r="FF189" s="49"/>
      <c r="FG189" s="49"/>
      <c r="FH189" s="49"/>
      <c r="FI189" s="49"/>
      <c r="FJ189" s="49"/>
      <c r="FK189" s="49"/>
      <c r="FL189" s="49"/>
      <c r="FM189" s="49"/>
      <c r="FN189" s="49"/>
      <c r="FO189" s="49"/>
      <c r="FP189" s="49"/>
      <c r="FQ189" s="49"/>
      <c r="FR189" s="49"/>
      <c r="FS189" s="49"/>
      <c r="FT189" s="49"/>
      <c r="FU189" s="49"/>
      <c r="FV189" s="49"/>
      <c r="FW189" s="49"/>
      <c r="FX189" t="s">
        <v>165</v>
      </c>
    </row>
    <row r="190" spans="1:180" x14ac:dyDescent="0.25">
      <c r="A190" t="s">
        <v>165</v>
      </c>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c r="AL190" s="49"/>
      <c r="AM190" s="49"/>
      <c r="AN190" s="49"/>
      <c r="AO190" s="49"/>
      <c r="AP190" s="49"/>
      <c r="AQ190" s="49"/>
      <c r="AR190" s="49"/>
      <c r="AS190" s="49"/>
      <c r="AT190" s="49"/>
      <c r="AU190" s="49"/>
      <c r="AV190" s="49"/>
      <c r="AW190" s="49"/>
      <c r="AX190" s="49"/>
      <c r="AY190" s="49"/>
      <c r="AZ190" s="49"/>
      <c r="BA190" s="49"/>
      <c r="BB190" s="49"/>
      <c r="BC190" s="49"/>
      <c r="BD190" s="49"/>
      <c r="BE190" s="49"/>
      <c r="BF190" s="49"/>
      <c r="BG190" s="49"/>
      <c r="BH190" s="49"/>
      <c r="BI190" s="49"/>
      <c r="BJ190" s="49"/>
      <c r="BK190" s="49"/>
      <c r="BL190" s="49"/>
      <c r="BM190" s="49"/>
      <c r="BN190" s="49"/>
      <c r="BO190" s="49"/>
      <c r="BP190" s="49"/>
      <c r="BQ190" s="49"/>
      <c r="BR190" s="49"/>
      <c r="BS190" s="49"/>
      <c r="BT190" s="49"/>
      <c r="BU190" s="49"/>
      <c r="BV190" s="49"/>
      <c r="BW190" s="49"/>
      <c r="BX190" s="49"/>
      <c r="BY190" s="49"/>
      <c r="BZ190" s="49"/>
      <c r="CA190" s="49"/>
      <c r="CB190" s="49"/>
      <c r="CC190" s="49"/>
      <c r="CD190" s="49"/>
      <c r="CE190" s="49"/>
      <c r="CF190" s="49"/>
      <c r="CG190" s="49"/>
      <c r="CH190" s="49"/>
      <c r="CI190" s="49"/>
      <c r="CJ190" s="49"/>
      <c r="CK190" s="49"/>
      <c r="CL190" s="49"/>
      <c r="CM190" s="49"/>
      <c r="CN190" s="49"/>
      <c r="CO190" s="49"/>
      <c r="CP190" s="49"/>
      <c r="CQ190" s="49"/>
      <c r="CR190" s="49"/>
      <c r="CS190" s="49"/>
      <c r="CT190" s="49"/>
      <c r="CU190" s="49"/>
      <c r="CV190" s="49"/>
      <c r="CW190" s="49"/>
      <c r="CX190" s="49"/>
      <c r="CY190" s="49"/>
      <c r="CZ190" s="49"/>
      <c r="DA190" s="49"/>
      <c r="DB190" s="49"/>
      <c r="DC190" s="49"/>
      <c r="DD190" s="49"/>
      <c r="DE190" s="49"/>
      <c r="DF190" s="49"/>
      <c r="DG190" s="49"/>
      <c r="DH190" s="49"/>
      <c r="DI190" s="49"/>
      <c r="DJ190" s="49"/>
      <c r="DK190" s="49"/>
      <c r="DL190" s="49"/>
      <c r="DM190" s="49"/>
      <c r="DN190" s="49"/>
      <c r="DO190" s="49"/>
      <c r="DP190" s="49"/>
      <c r="DQ190" s="49"/>
      <c r="DR190" s="49"/>
      <c r="DS190" s="49"/>
      <c r="DT190" s="49"/>
      <c r="DU190" s="49"/>
      <c r="DV190" s="49"/>
      <c r="DW190" s="49"/>
      <c r="DX190" s="49"/>
      <c r="DY190" s="49"/>
      <c r="DZ190" s="49"/>
      <c r="EA190" s="49"/>
      <c r="EB190" s="49"/>
      <c r="EC190" s="49"/>
      <c r="ED190" s="49"/>
      <c r="EE190" s="49"/>
      <c r="EF190" s="49"/>
      <c r="EG190" s="49"/>
      <c r="EH190" s="49"/>
      <c r="EI190" s="49"/>
      <c r="EJ190" s="49"/>
      <c r="EK190" s="49"/>
      <c r="EL190" s="49"/>
      <c r="EM190" s="49"/>
      <c r="EN190" s="49"/>
      <c r="EO190" s="49"/>
      <c r="EP190" s="49"/>
      <c r="EQ190" s="49"/>
      <c r="ER190" s="49"/>
      <c r="ES190" s="49"/>
      <c r="ET190" s="49"/>
      <c r="EU190" s="49"/>
      <c r="EV190" s="49"/>
      <c r="EW190" s="49"/>
      <c r="EX190" s="49"/>
      <c r="EY190" s="49"/>
      <c r="EZ190" s="49"/>
      <c r="FA190" s="49"/>
      <c r="FB190" s="49"/>
      <c r="FC190" s="49"/>
      <c r="FD190" s="49"/>
      <c r="FE190" s="49"/>
      <c r="FF190" s="49"/>
      <c r="FG190" s="49"/>
      <c r="FH190" s="49"/>
      <c r="FI190" s="49"/>
      <c r="FJ190" s="49"/>
      <c r="FK190" s="49"/>
      <c r="FL190" s="49"/>
      <c r="FM190" s="49"/>
      <c r="FN190" s="49"/>
      <c r="FO190" s="49"/>
      <c r="FP190" s="49"/>
      <c r="FQ190" s="49"/>
      <c r="FR190" s="49"/>
      <c r="FS190" s="49"/>
      <c r="FT190" s="49"/>
      <c r="FU190" s="49"/>
      <c r="FV190" s="49"/>
      <c r="FW190" s="49"/>
      <c r="FX190" t="s">
        <v>165</v>
      </c>
    </row>
    <row r="191" spans="1:180" x14ac:dyDescent="0.25">
      <c r="A191" t="s">
        <v>165</v>
      </c>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c r="AL191" s="49"/>
      <c r="AM191" s="49"/>
      <c r="AN191" s="49"/>
      <c r="AO191" s="49"/>
      <c r="AP191" s="49"/>
      <c r="AQ191" s="49"/>
      <c r="AR191" s="49"/>
      <c r="AS191" s="49"/>
      <c r="AT191" s="49"/>
      <c r="AU191" s="49"/>
      <c r="AV191" s="49"/>
      <c r="AW191" s="49"/>
      <c r="AX191" s="49"/>
      <c r="AY191" s="49"/>
      <c r="AZ191" s="49"/>
      <c r="BA191" s="49"/>
      <c r="BB191" s="49"/>
      <c r="BC191" s="49"/>
      <c r="BD191" s="49"/>
      <c r="BE191" s="49"/>
      <c r="BF191" s="49"/>
      <c r="BG191" s="49"/>
      <c r="BH191" s="49"/>
      <c r="BI191" s="49"/>
      <c r="BJ191" s="49"/>
      <c r="BK191" s="49"/>
      <c r="BL191" s="49"/>
      <c r="BM191" s="49"/>
      <c r="BN191" s="49"/>
      <c r="BO191" s="49"/>
      <c r="BP191" s="49"/>
      <c r="BQ191" s="49"/>
      <c r="BR191" s="49"/>
      <c r="BS191" s="49"/>
      <c r="BT191" s="49"/>
      <c r="BU191" s="49"/>
      <c r="BV191" s="49"/>
      <c r="BW191" s="49"/>
      <c r="BX191" s="49"/>
      <c r="BY191" s="49"/>
      <c r="BZ191" s="49"/>
      <c r="CA191" s="49"/>
      <c r="CB191" s="49"/>
      <c r="CC191" s="49"/>
      <c r="CD191" s="49"/>
      <c r="CE191" s="49"/>
      <c r="CF191" s="49"/>
      <c r="CG191" s="49"/>
      <c r="CH191" s="49"/>
      <c r="CI191" s="49"/>
      <c r="CJ191" s="49"/>
      <c r="CK191" s="49"/>
      <c r="CL191" s="49"/>
      <c r="CM191" s="49"/>
      <c r="CN191" s="49"/>
      <c r="CO191" s="49"/>
      <c r="CP191" s="49"/>
      <c r="CQ191" s="49"/>
      <c r="CR191" s="49"/>
      <c r="CS191" s="49"/>
      <c r="CT191" s="49"/>
      <c r="CU191" s="49"/>
      <c r="CV191" s="49"/>
      <c r="CW191" s="49"/>
      <c r="CX191" s="49"/>
      <c r="CY191" s="49"/>
      <c r="CZ191" s="49"/>
      <c r="DA191" s="49"/>
      <c r="DB191" s="49"/>
      <c r="DC191" s="49"/>
      <c r="DD191" s="49"/>
      <c r="DE191" s="49"/>
      <c r="DF191" s="49"/>
      <c r="DG191" s="49"/>
      <c r="DH191" s="49"/>
      <c r="DI191" s="49"/>
      <c r="DJ191" s="49"/>
      <c r="DK191" s="49"/>
      <c r="DL191" s="49"/>
      <c r="DM191" s="49"/>
      <c r="DN191" s="49"/>
      <c r="DO191" s="49"/>
      <c r="DP191" s="49"/>
      <c r="DQ191" s="49"/>
      <c r="DR191" s="49"/>
      <c r="DS191" s="49"/>
      <c r="DT191" s="49"/>
      <c r="DU191" s="49"/>
      <c r="DV191" s="49"/>
      <c r="DW191" s="49"/>
      <c r="DX191" s="49"/>
      <c r="DY191" s="49"/>
      <c r="DZ191" s="49"/>
      <c r="EA191" s="49"/>
      <c r="EB191" s="49"/>
      <c r="EC191" s="49"/>
      <c r="ED191" s="49"/>
      <c r="EE191" s="49"/>
      <c r="EF191" s="49"/>
      <c r="EG191" s="49"/>
      <c r="EH191" s="49"/>
      <c r="EI191" s="49"/>
      <c r="EJ191" s="49"/>
      <c r="EK191" s="49"/>
      <c r="EL191" s="49"/>
      <c r="EM191" s="49"/>
      <c r="EN191" s="49"/>
      <c r="EO191" s="49"/>
      <c r="EP191" s="49"/>
      <c r="EQ191" s="49"/>
      <c r="ER191" s="49"/>
      <c r="ES191" s="49"/>
      <c r="ET191" s="49"/>
      <c r="EU191" s="49"/>
      <c r="EV191" s="49"/>
      <c r="EW191" s="49"/>
      <c r="EX191" s="49"/>
      <c r="EY191" s="49"/>
      <c r="EZ191" s="49"/>
      <c r="FA191" s="49"/>
      <c r="FB191" s="49"/>
      <c r="FC191" s="49"/>
      <c r="FD191" s="49"/>
      <c r="FE191" s="49"/>
      <c r="FF191" s="49"/>
      <c r="FG191" s="49"/>
      <c r="FH191" s="49"/>
      <c r="FI191" s="49"/>
      <c r="FJ191" s="49"/>
      <c r="FK191" s="49"/>
      <c r="FL191" s="49"/>
      <c r="FM191" s="49"/>
      <c r="FN191" s="49"/>
      <c r="FO191" s="49"/>
      <c r="FP191" s="49"/>
      <c r="FQ191" s="49"/>
      <c r="FR191" s="49"/>
      <c r="FS191" s="49"/>
      <c r="FT191" s="49"/>
      <c r="FU191" s="49"/>
      <c r="FV191" s="49"/>
      <c r="FW191" s="49"/>
      <c r="FX191" t="s">
        <v>165</v>
      </c>
    </row>
    <row r="192" spans="1:180" x14ac:dyDescent="0.25">
      <c r="A192" t="s">
        <v>165</v>
      </c>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c r="AL192" s="49"/>
      <c r="AM192" s="49"/>
      <c r="AN192" s="49"/>
      <c r="AO192" s="49"/>
      <c r="AP192" s="49"/>
      <c r="AQ192" s="49"/>
      <c r="AR192" s="49"/>
      <c r="AS192" s="49"/>
      <c r="AT192" s="49"/>
      <c r="AU192" s="49"/>
      <c r="AV192" s="49"/>
      <c r="AW192" s="49"/>
      <c r="AX192" s="49"/>
      <c r="AY192" s="49"/>
      <c r="AZ192" s="49"/>
      <c r="BA192" s="49"/>
      <c r="BB192" s="49"/>
      <c r="BC192" s="49"/>
      <c r="BD192" s="49"/>
      <c r="BE192" s="49"/>
      <c r="BF192" s="49"/>
      <c r="BG192" s="49"/>
      <c r="BH192" s="49"/>
      <c r="BI192" s="49"/>
      <c r="BJ192" s="49"/>
      <c r="BK192" s="49"/>
      <c r="BL192" s="49"/>
      <c r="BM192" s="49"/>
      <c r="BN192" s="49"/>
      <c r="BO192" s="49"/>
      <c r="BP192" s="49"/>
      <c r="BQ192" s="49"/>
      <c r="BR192" s="49"/>
      <c r="BS192" s="49"/>
      <c r="BT192" s="49"/>
      <c r="BU192" s="49"/>
      <c r="BV192" s="49"/>
      <c r="BW192" s="49"/>
      <c r="BX192" s="49"/>
      <c r="BY192" s="49"/>
      <c r="BZ192" s="49"/>
      <c r="CA192" s="49"/>
      <c r="CB192" s="49"/>
      <c r="CC192" s="49"/>
      <c r="CD192" s="49"/>
      <c r="CE192" s="49"/>
      <c r="CF192" s="49"/>
      <c r="CG192" s="49"/>
      <c r="CH192" s="49"/>
      <c r="CI192" s="49"/>
      <c r="CJ192" s="49"/>
      <c r="CK192" s="49"/>
      <c r="CL192" s="49"/>
      <c r="CM192" s="49"/>
      <c r="CN192" s="49"/>
      <c r="CO192" s="49"/>
      <c r="CP192" s="49"/>
      <c r="CQ192" s="49"/>
      <c r="CR192" s="49"/>
      <c r="CS192" s="49"/>
      <c r="CT192" s="49"/>
      <c r="CU192" s="49"/>
      <c r="CV192" s="49"/>
      <c r="CW192" s="49"/>
      <c r="CX192" s="49"/>
      <c r="CY192" s="49"/>
      <c r="CZ192" s="49"/>
      <c r="DA192" s="49"/>
      <c r="DB192" s="49"/>
      <c r="DC192" s="49"/>
      <c r="DD192" s="49"/>
      <c r="DE192" s="49"/>
      <c r="DF192" s="49"/>
      <c r="DG192" s="49"/>
      <c r="DH192" s="49"/>
      <c r="DI192" s="49"/>
      <c r="DJ192" s="49"/>
      <c r="DK192" s="49"/>
      <c r="DL192" s="49"/>
      <c r="DM192" s="49"/>
      <c r="DN192" s="49"/>
      <c r="DO192" s="49"/>
      <c r="DP192" s="49"/>
      <c r="DQ192" s="49"/>
      <c r="DR192" s="49"/>
      <c r="DS192" s="49"/>
      <c r="DT192" s="49"/>
      <c r="DU192" s="49"/>
      <c r="DV192" s="49"/>
      <c r="DW192" s="49"/>
      <c r="DX192" s="49"/>
      <c r="DY192" s="49"/>
      <c r="DZ192" s="49"/>
      <c r="EA192" s="49"/>
      <c r="EB192" s="49"/>
      <c r="EC192" s="49"/>
      <c r="ED192" s="49"/>
      <c r="EE192" s="49"/>
      <c r="EF192" s="49"/>
      <c r="EG192" s="49"/>
      <c r="EH192" s="49"/>
      <c r="EI192" s="49"/>
      <c r="EJ192" s="49"/>
      <c r="EK192" s="49"/>
      <c r="EL192" s="49"/>
      <c r="EM192" s="49"/>
      <c r="EN192" s="49"/>
      <c r="EO192" s="49"/>
      <c r="EP192" s="49"/>
      <c r="EQ192" s="49"/>
      <c r="ER192" s="49"/>
      <c r="ES192" s="49"/>
      <c r="ET192" s="49"/>
      <c r="EU192" s="49"/>
      <c r="EV192" s="49"/>
      <c r="EW192" s="49"/>
      <c r="EX192" s="49"/>
      <c r="EY192" s="49"/>
      <c r="EZ192" s="49"/>
      <c r="FA192" s="49"/>
      <c r="FB192" s="49"/>
      <c r="FC192" s="49"/>
      <c r="FD192" s="49"/>
      <c r="FE192" s="49"/>
      <c r="FF192" s="49"/>
      <c r="FG192" s="49"/>
      <c r="FH192" s="49"/>
      <c r="FI192" s="49"/>
      <c r="FJ192" s="49"/>
      <c r="FK192" s="49"/>
      <c r="FL192" s="49"/>
      <c r="FM192" s="49"/>
      <c r="FN192" s="49"/>
      <c r="FO192" s="49"/>
      <c r="FP192" s="49"/>
      <c r="FQ192" s="49"/>
      <c r="FR192" s="49"/>
      <c r="FS192" s="49"/>
      <c r="FT192" s="49"/>
      <c r="FU192" s="49"/>
      <c r="FV192" s="49"/>
      <c r="FW192" s="49"/>
      <c r="FX192" t="s">
        <v>165</v>
      </c>
    </row>
    <row r="193" spans="1:180" x14ac:dyDescent="0.25">
      <c r="A193" t="s">
        <v>165</v>
      </c>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c r="AL193" s="49"/>
      <c r="AM193" s="49"/>
      <c r="AN193" s="49"/>
      <c r="AO193" s="49"/>
      <c r="AP193" s="49"/>
      <c r="AQ193" s="49"/>
      <c r="AR193" s="49"/>
      <c r="AS193" s="49"/>
      <c r="AT193" s="49"/>
      <c r="AU193" s="49"/>
      <c r="AV193" s="49"/>
      <c r="AW193" s="49"/>
      <c r="AX193" s="49"/>
      <c r="AY193" s="49"/>
      <c r="AZ193" s="49"/>
      <c r="BA193" s="49"/>
      <c r="BB193" s="49"/>
      <c r="BC193" s="49"/>
      <c r="BD193" s="49"/>
      <c r="BE193" s="49"/>
      <c r="BF193" s="49"/>
      <c r="BG193" s="49"/>
      <c r="BH193" s="49"/>
      <c r="BI193" s="49"/>
      <c r="BJ193" s="49"/>
      <c r="BK193" s="49"/>
      <c r="BL193" s="49"/>
      <c r="BM193" s="49"/>
      <c r="BN193" s="49"/>
      <c r="BO193" s="49"/>
      <c r="BP193" s="49"/>
      <c r="BQ193" s="49"/>
      <c r="BR193" s="49"/>
      <c r="BS193" s="49"/>
      <c r="BT193" s="49"/>
      <c r="BU193" s="49"/>
      <c r="BV193" s="49"/>
      <c r="BW193" s="49"/>
      <c r="BX193" s="49"/>
      <c r="BY193" s="49"/>
      <c r="BZ193" s="49"/>
      <c r="CA193" s="49"/>
      <c r="CB193" s="49"/>
      <c r="CC193" s="49"/>
      <c r="CD193" s="49"/>
      <c r="CE193" s="49"/>
      <c r="CF193" s="49"/>
      <c r="CG193" s="49"/>
      <c r="CH193" s="49"/>
      <c r="CI193" s="49"/>
      <c r="CJ193" s="49"/>
      <c r="CK193" s="49"/>
      <c r="CL193" s="49"/>
      <c r="CM193" s="49"/>
      <c r="CN193" s="49"/>
      <c r="CO193" s="49"/>
      <c r="CP193" s="49"/>
      <c r="CQ193" s="49"/>
      <c r="CR193" s="49"/>
      <c r="CS193" s="49"/>
      <c r="CT193" s="49"/>
      <c r="CU193" s="49"/>
      <c r="CV193" s="49"/>
      <c r="CW193" s="49"/>
      <c r="CX193" s="49"/>
      <c r="CY193" s="49"/>
      <c r="CZ193" s="49"/>
      <c r="DA193" s="49"/>
      <c r="DB193" s="49"/>
      <c r="DC193" s="49"/>
      <c r="DD193" s="49"/>
      <c r="DE193" s="49"/>
      <c r="DF193" s="49"/>
      <c r="DG193" s="49"/>
      <c r="DH193" s="49"/>
      <c r="DI193" s="49"/>
      <c r="DJ193" s="49"/>
      <c r="DK193" s="49"/>
      <c r="DL193" s="49"/>
      <c r="DM193" s="49"/>
      <c r="DN193" s="49"/>
      <c r="DO193" s="49"/>
      <c r="DP193" s="49"/>
      <c r="DQ193" s="49"/>
      <c r="DR193" s="49"/>
      <c r="DS193" s="49"/>
      <c r="DT193" s="49"/>
      <c r="DU193" s="49"/>
      <c r="DV193" s="49"/>
      <c r="DW193" s="49"/>
      <c r="DX193" s="49"/>
      <c r="DY193" s="49"/>
      <c r="DZ193" s="49"/>
      <c r="EA193" s="49"/>
      <c r="EB193" s="49"/>
      <c r="EC193" s="49"/>
      <c r="ED193" s="49"/>
      <c r="EE193" s="49"/>
      <c r="EF193" s="49"/>
      <c r="EG193" s="49"/>
      <c r="EH193" s="49"/>
      <c r="EI193" s="49"/>
      <c r="EJ193" s="49"/>
      <c r="EK193" s="49"/>
      <c r="EL193" s="49"/>
      <c r="EM193" s="49"/>
      <c r="EN193" s="49"/>
      <c r="EO193" s="49"/>
      <c r="EP193" s="49"/>
      <c r="EQ193" s="49"/>
      <c r="ER193" s="49"/>
      <c r="ES193" s="49"/>
      <c r="ET193" s="49"/>
      <c r="EU193" s="49"/>
      <c r="EV193" s="49"/>
      <c r="EW193" s="49"/>
      <c r="EX193" s="49"/>
      <c r="EY193" s="49"/>
      <c r="EZ193" s="49"/>
      <c r="FA193" s="49"/>
      <c r="FB193" s="49"/>
      <c r="FC193" s="49"/>
      <c r="FD193" s="49"/>
      <c r="FE193" s="49"/>
      <c r="FF193" s="49"/>
      <c r="FG193" s="49"/>
      <c r="FH193" s="49"/>
      <c r="FI193" s="49"/>
      <c r="FJ193" s="49"/>
      <c r="FK193" s="49"/>
      <c r="FL193" s="49"/>
      <c r="FM193" s="49"/>
      <c r="FN193" s="49"/>
      <c r="FO193" s="49"/>
      <c r="FP193" s="49"/>
      <c r="FQ193" s="49"/>
      <c r="FR193" s="49"/>
      <c r="FS193" s="49"/>
      <c r="FT193" s="49"/>
      <c r="FU193" s="49"/>
      <c r="FV193" s="49"/>
      <c r="FW193" s="49"/>
      <c r="FX193" t="s">
        <v>165</v>
      </c>
    </row>
    <row r="194" spans="1:180" x14ac:dyDescent="0.25">
      <c r="A194" t="s">
        <v>165</v>
      </c>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c r="AL194" s="49"/>
      <c r="AM194" s="49"/>
      <c r="AN194" s="49"/>
      <c r="AO194" s="49"/>
      <c r="AP194" s="49"/>
      <c r="AQ194" s="49"/>
      <c r="AR194" s="49"/>
      <c r="AS194" s="49"/>
      <c r="AT194" s="49"/>
      <c r="AU194" s="49"/>
      <c r="AV194" s="49"/>
      <c r="AW194" s="49"/>
      <c r="AX194" s="49"/>
      <c r="AY194" s="49"/>
      <c r="AZ194" s="49"/>
      <c r="BA194" s="49"/>
      <c r="BB194" s="49"/>
      <c r="BC194" s="49"/>
      <c r="BD194" s="49"/>
      <c r="BE194" s="49"/>
      <c r="BF194" s="49"/>
      <c r="BG194" s="49"/>
      <c r="BH194" s="49"/>
      <c r="BI194" s="49"/>
      <c r="BJ194" s="49"/>
      <c r="BK194" s="49"/>
      <c r="BL194" s="49"/>
      <c r="BM194" s="49"/>
      <c r="BN194" s="49"/>
      <c r="BO194" s="49"/>
      <c r="BP194" s="49"/>
      <c r="BQ194" s="49"/>
      <c r="BR194" s="49"/>
      <c r="BS194" s="49"/>
      <c r="BT194" s="49"/>
      <c r="BU194" s="49"/>
      <c r="BV194" s="49"/>
      <c r="BW194" s="49"/>
      <c r="BX194" s="49"/>
      <c r="BY194" s="49"/>
      <c r="BZ194" s="49"/>
      <c r="CA194" s="49"/>
      <c r="CB194" s="49"/>
      <c r="CC194" s="49"/>
      <c r="CD194" s="49"/>
      <c r="CE194" s="49"/>
      <c r="CF194" s="49"/>
      <c r="CG194" s="49"/>
      <c r="CH194" s="49"/>
      <c r="CI194" s="49"/>
      <c r="CJ194" s="49"/>
      <c r="CK194" s="49"/>
      <c r="CL194" s="49"/>
      <c r="CM194" s="49"/>
      <c r="CN194" s="49"/>
      <c r="CO194" s="49"/>
      <c r="CP194" s="49"/>
      <c r="CQ194" s="49"/>
      <c r="CR194" s="49"/>
      <c r="CS194" s="49"/>
      <c r="CT194" s="49"/>
      <c r="CU194" s="49"/>
      <c r="CV194" s="49"/>
      <c r="CW194" s="49"/>
      <c r="CX194" s="49"/>
      <c r="CY194" s="49"/>
      <c r="CZ194" s="49"/>
      <c r="DA194" s="49"/>
      <c r="DB194" s="49"/>
      <c r="DC194" s="49"/>
      <c r="DD194" s="49"/>
      <c r="DE194" s="49"/>
      <c r="DF194" s="49"/>
      <c r="DG194" s="49"/>
      <c r="DH194" s="49"/>
      <c r="DI194" s="49"/>
      <c r="DJ194" s="49"/>
      <c r="DK194" s="49"/>
      <c r="DL194" s="49"/>
      <c r="DM194" s="49"/>
      <c r="DN194" s="49"/>
      <c r="DO194" s="49"/>
      <c r="DP194" s="49"/>
      <c r="DQ194" s="49"/>
      <c r="DR194" s="49"/>
      <c r="DS194" s="49"/>
      <c r="DT194" s="49"/>
      <c r="DU194" s="49"/>
      <c r="DV194" s="49"/>
      <c r="DW194" s="49"/>
      <c r="DX194" s="49"/>
      <c r="DY194" s="49"/>
      <c r="DZ194" s="49"/>
      <c r="EA194" s="49"/>
      <c r="EB194" s="49"/>
      <c r="EC194" s="49"/>
      <c r="ED194" s="49"/>
      <c r="EE194" s="49"/>
      <c r="EF194" s="49"/>
      <c r="EG194" s="49"/>
      <c r="EH194" s="49"/>
      <c r="EI194" s="49"/>
      <c r="EJ194" s="49"/>
      <c r="EK194" s="49"/>
      <c r="EL194" s="49"/>
      <c r="EM194" s="49"/>
      <c r="EN194" s="49"/>
      <c r="EO194" s="49"/>
      <c r="EP194" s="49"/>
      <c r="EQ194" s="49"/>
      <c r="ER194" s="49"/>
      <c r="ES194" s="49"/>
      <c r="ET194" s="49"/>
      <c r="EU194" s="49"/>
      <c r="EV194" s="49"/>
      <c r="EW194" s="49"/>
      <c r="EX194" s="49"/>
      <c r="EY194" s="49"/>
      <c r="EZ194" s="49"/>
      <c r="FA194" s="49"/>
      <c r="FB194" s="49"/>
      <c r="FC194" s="49"/>
      <c r="FD194" s="49"/>
      <c r="FE194" s="49"/>
      <c r="FF194" s="49"/>
      <c r="FG194" s="49"/>
      <c r="FH194" s="49"/>
      <c r="FI194" s="49"/>
      <c r="FJ194" s="49"/>
      <c r="FK194" s="49"/>
      <c r="FL194" s="49"/>
      <c r="FM194" s="49"/>
      <c r="FN194" s="49"/>
      <c r="FO194" s="49"/>
      <c r="FP194" s="49"/>
      <c r="FQ194" s="49"/>
      <c r="FR194" s="49"/>
      <c r="FS194" s="49"/>
      <c r="FT194" s="49"/>
      <c r="FU194" s="49"/>
      <c r="FV194" s="49"/>
      <c r="FW194" s="49"/>
      <c r="FX194" t="s">
        <v>165</v>
      </c>
    </row>
    <row r="195" spans="1:180" x14ac:dyDescent="0.25">
      <c r="A195" t="s">
        <v>165</v>
      </c>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c r="AL195" s="49"/>
      <c r="AM195" s="49"/>
      <c r="AN195" s="49"/>
      <c r="AO195" s="49"/>
      <c r="AP195" s="49"/>
      <c r="AQ195" s="49"/>
      <c r="AR195" s="49"/>
      <c r="AS195" s="49"/>
      <c r="AT195" s="49"/>
      <c r="AU195" s="49"/>
      <c r="AV195" s="49"/>
      <c r="AW195" s="49"/>
      <c r="AX195" s="49"/>
      <c r="AY195" s="49"/>
      <c r="AZ195" s="49"/>
      <c r="BA195" s="49"/>
      <c r="BB195" s="49"/>
      <c r="BC195" s="49"/>
      <c r="BD195" s="49"/>
      <c r="BE195" s="49"/>
      <c r="BF195" s="49"/>
      <c r="BG195" s="49"/>
      <c r="BH195" s="49"/>
      <c r="BI195" s="49"/>
      <c r="BJ195" s="49"/>
      <c r="BK195" s="49"/>
      <c r="BL195" s="49"/>
      <c r="BM195" s="49"/>
      <c r="BN195" s="49"/>
      <c r="BO195" s="49"/>
      <c r="BP195" s="49"/>
      <c r="BQ195" s="49"/>
      <c r="BR195" s="49"/>
      <c r="BS195" s="49"/>
      <c r="BT195" s="49"/>
      <c r="BU195" s="49"/>
      <c r="BV195" s="49"/>
      <c r="BW195" s="49"/>
      <c r="BX195" s="49"/>
      <c r="BY195" s="49"/>
      <c r="BZ195" s="49"/>
      <c r="CA195" s="49"/>
      <c r="CB195" s="49"/>
      <c r="CC195" s="49"/>
      <c r="CD195" s="49"/>
      <c r="CE195" s="49"/>
      <c r="CF195" s="49"/>
      <c r="CG195" s="49"/>
      <c r="CH195" s="49"/>
      <c r="CI195" s="49"/>
      <c r="CJ195" s="49"/>
      <c r="CK195" s="49"/>
      <c r="CL195" s="49"/>
      <c r="CM195" s="49"/>
      <c r="CN195" s="49"/>
      <c r="CO195" s="49"/>
      <c r="CP195" s="49"/>
      <c r="CQ195" s="49"/>
      <c r="CR195" s="49"/>
      <c r="CS195" s="49"/>
      <c r="CT195" s="49"/>
      <c r="CU195" s="49"/>
      <c r="CV195" s="49"/>
      <c r="CW195" s="49"/>
      <c r="CX195" s="49"/>
      <c r="CY195" s="49"/>
      <c r="CZ195" s="49"/>
      <c r="DA195" s="49"/>
      <c r="DB195" s="49"/>
      <c r="DC195" s="49"/>
      <c r="DD195" s="49"/>
      <c r="DE195" s="49"/>
      <c r="DF195" s="49"/>
      <c r="DG195" s="49"/>
      <c r="DH195" s="49"/>
      <c r="DI195" s="49"/>
      <c r="DJ195" s="49"/>
      <c r="DK195" s="49"/>
      <c r="DL195" s="49"/>
      <c r="DM195" s="49"/>
      <c r="DN195" s="49"/>
      <c r="DO195" s="49"/>
      <c r="DP195" s="49"/>
      <c r="DQ195" s="49"/>
      <c r="DR195" s="49"/>
      <c r="DS195" s="49"/>
      <c r="DT195" s="49"/>
      <c r="DU195" s="49"/>
      <c r="DV195" s="49"/>
      <c r="DW195" s="49"/>
      <c r="DX195" s="49"/>
      <c r="DY195" s="49"/>
      <c r="DZ195" s="49"/>
      <c r="EA195" s="49"/>
      <c r="EB195" s="49"/>
      <c r="EC195" s="49"/>
      <c r="ED195" s="49"/>
      <c r="EE195" s="49"/>
      <c r="EF195" s="49"/>
      <c r="EG195" s="49"/>
      <c r="EH195" s="49"/>
      <c r="EI195" s="49"/>
      <c r="EJ195" s="49"/>
      <c r="EK195" s="49"/>
      <c r="EL195" s="49"/>
      <c r="EM195" s="49"/>
      <c r="EN195" s="49"/>
      <c r="EO195" s="49"/>
      <c r="EP195" s="49"/>
      <c r="EQ195" s="49"/>
      <c r="ER195" s="49"/>
      <c r="ES195" s="49"/>
      <c r="ET195" s="49"/>
      <c r="EU195" s="49"/>
      <c r="EV195" s="49"/>
      <c r="EW195" s="49"/>
      <c r="EX195" s="49"/>
      <c r="EY195" s="49"/>
      <c r="EZ195" s="49"/>
      <c r="FA195" s="49"/>
      <c r="FB195" s="49"/>
      <c r="FC195" s="49"/>
      <c r="FD195" s="49"/>
      <c r="FE195" s="49"/>
      <c r="FF195" s="49"/>
      <c r="FG195" s="49"/>
      <c r="FH195" s="49"/>
      <c r="FI195" s="49"/>
      <c r="FJ195" s="49"/>
      <c r="FK195" s="49"/>
      <c r="FL195" s="49"/>
      <c r="FM195" s="49"/>
      <c r="FN195" s="49"/>
      <c r="FO195" s="49"/>
      <c r="FP195" s="49"/>
      <c r="FQ195" s="49"/>
      <c r="FR195" s="49"/>
      <c r="FS195" s="49"/>
      <c r="FT195" s="49"/>
      <c r="FU195" s="49"/>
      <c r="FV195" s="49"/>
      <c r="FW195" s="49"/>
      <c r="FX195" t="s">
        <v>165</v>
      </c>
    </row>
    <row r="196" spans="1:180" x14ac:dyDescent="0.25">
      <c r="A196" t="s">
        <v>165</v>
      </c>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c r="AL196" s="49"/>
      <c r="AM196" s="49"/>
      <c r="AN196" s="49"/>
      <c r="AO196" s="49"/>
      <c r="AP196" s="49"/>
      <c r="AQ196" s="49"/>
      <c r="AR196" s="49"/>
      <c r="AS196" s="49"/>
      <c r="AT196" s="49"/>
      <c r="AU196" s="49"/>
      <c r="AV196" s="49"/>
      <c r="AW196" s="49"/>
      <c r="AX196" s="49"/>
      <c r="AY196" s="49"/>
      <c r="AZ196" s="49"/>
      <c r="BA196" s="49"/>
      <c r="BB196" s="49"/>
      <c r="BC196" s="49"/>
      <c r="BD196" s="49"/>
      <c r="BE196" s="49"/>
      <c r="BF196" s="49"/>
      <c r="BG196" s="49"/>
      <c r="BH196" s="49"/>
      <c r="BI196" s="49"/>
      <c r="BJ196" s="49"/>
      <c r="BK196" s="49"/>
      <c r="BL196" s="49"/>
      <c r="BM196" s="49"/>
      <c r="BN196" s="49"/>
      <c r="BO196" s="49"/>
      <c r="BP196" s="49"/>
      <c r="BQ196" s="49"/>
      <c r="BR196" s="49"/>
      <c r="BS196" s="49"/>
      <c r="BT196" s="49"/>
      <c r="BU196" s="49"/>
      <c r="BV196" s="49"/>
      <c r="BW196" s="49"/>
      <c r="BX196" s="49"/>
      <c r="BY196" s="49"/>
      <c r="BZ196" s="49"/>
      <c r="CA196" s="49"/>
      <c r="CB196" s="49"/>
      <c r="CC196" s="49"/>
      <c r="CD196" s="49"/>
      <c r="CE196" s="49"/>
      <c r="CF196" s="49"/>
      <c r="CG196" s="49"/>
      <c r="CH196" s="49"/>
      <c r="CI196" s="49"/>
      <c r="CJ196" s="49"/>
      <c r="CK196" s="49"/>
      <c r="CL196" s="49"/>
      <c r="CM196" s="49"/>
      <c r="CN196" s="49"/>
      <c r="CO196" s="49"/>
      <c r="CP196" s="49"/>
      <c r="CQ196" s="49"/>
      <c r="CR196" s="49"/>
      <c r="CS196" s="49"/>
      <c r="CT196" s="49"/>
      <c r="CU196" s="49"/>
      <c r="CV196" s="49"/>
      <c r="CW196" s="49"/>
      <c r="CX196" s="49"/>
      <c r="CY196" s="49"/>
      <c r="CZ196" s="49"/>
      <c r="DA196" s="49"/>
      <c r="DB196" s="49"/>
      <c r="DC196" s="49"/>
      <c r="DD196" s="49"/>
      <c r="DE196" s="49"/>
      <c r="DF196" s="49"/>
      <c r="DG196" s="49"/>
      <c r="DH196" s="49"/>
      <c r="DI196" s="49"/>
      <c r="DJ196" s="49"/>
      <c r="DK196" s="49"/>
      <c r="DL196" s="49"/>
      <c r="DM196" s="49"/>
      <c r="DN196" s="49"/>
      <c r="DO196" s="49"/>
      <c r="DP196" s="49"/>
      <c r="DQ196" s="49"/>
      <c r="DR196" s="49"/>
      <c r="DS196" s="49"/>
      <c r="DT196" s="49"/>
      <c r="DU196" s="49"/>
      <c r="DV196" s="49"/>
      <c r="DW196" s="49"/>
      <c r="DX196" s="49"/>
      <c r="DY196" s="49"/>
      <c r="DZ196" s="49"/>
      <c r="EA196" s="49"/>
      <c r="EB196" s="49"/>
      <c r="EC196" s="49"/>
      <c r="ED196" s="49"/>
      <c r="EE196" s="49"/>
      <c r="EF196" s="49"/>
      <c r="EG196" s="49"/>
      <c r="EH196" s="49"/>
      <c r="EI196" s="49"/>
      <c r="EJ196" s="49"/>
      <c r="EK196" s="49"/>
      <c r="EL196" s="49"/>
      <c r="EM196" s="49"/>
      <c r="EN196" s="49"/>
      <c r="EO196" s="49"/>
      <c r="EP196" s="49"/>
      <c r="EQ196" s="49"/>
      <c r="ER196" s="49"/>
      <c r="ES196" s="49"/>
      <c r="ET196" s="49"/>
      <c r="EU196" s="49"/>
      <c r="EV196" s="49"/>
      <c r="EW196" s="49"/>
      <c r="EX196" s="49"/>
      <c r="EY196" s="49"/>
      <c r="EZ196" s="49"/>
      <c r="FA196" s="49"/>
      <c r="FB196" s="49"/>
      <c r="FC196" s="49"/>
      <c r="FD196" s="49"/>
      <c r="FE196" s="49"/>
      <c r="FF196" s="49"/>
      <c r="FG196" s="49"/>
      <c r="FH196" s="49"/>
      <c r="FI196" s="49"/>
      <c r="FJ196" s="49"/>
      <c r="FK196" s="49"/>
      <c r="FL196" s="49"/>
      <c r="FM196" s="49"/>
      <c r="FN196" s="49"/>
      <c r="FO196" s="49"/>
      <c r="FP196" s="49"/>
      <c r="FQ196" s="49"/>
      <c r="FR196" s="49"/>
      <c r="FS196" s="49"/>
      <c r="FT196" s="49"/>
      <c r="FU196" s="49"/>
      <c r="FV196" s="49"/>
      <c r="FW196" s="49"/>
      <c r="FX196" t="s">
        <v>165</v>
      </c>
    </row>
    <row r="197" spans="1:180" x14ac:dyDescent="0.25">
      <c r="A197" t="s">
        <v>165</v>
      </c>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c r="AL197" s="49"/>
      <c r="AM197" s="49"/>
      <c r="AN197" s="49"/>
      <c r="AO197" s="49"/>
      <c r="AP197" s="49"/>
      <c r="AQ197" s="49"/>
      <c r="AR197" s="49"/>
      <c r="AS197" s="49"/>
      <c r="AT197" s="49"/>
      <c r="AU197" s="49"/>
      <c r="AV197" s="49"/>
      <c r="AW197" s="49"/>
      <c r="AX197" s="49"/>
      <c r="AY197" s="49"/>
      <c r="AZ197" s="49"/>
      <c r="BA197" s="49"/>
      <c r="BB197" s="49"/>
      <c r="BC197" s="49"/>
      <c r="BD197" s="49"/>
      <c r="BE197" s="49"/>
      <c r="BF197" s="49"/>
      <c r="BG197" s="49"/>
      <c r="BH197" s="49"/>
      <c r="BI197" s="49"/>
      <c r="BJ197" s="49"/>
      <c r="BK197" s="49"/>
      <c r="BL197" s="49"/>
      <c r="BM197" s="49"/>
      <c r="BN197" s="49"/>
      <c r="BO197" s="49"/>
      <c r="BP197" s="49"/>
      <c r="BQ197" s="49"/>
      <c r="BR197" s="49"/>
      <c r="BS197" s="49"/>
      <c r="BT197" s="49"/>
      <c r="BU197" s="49"/>
      <c r="BV197" s="49"/>
      <c r="BW197" s="49"/>
      <c r="BX197" s="49"/>
      <c r="BY197" s="49"/>
      <c r="BZ197" s="49"/>
      <c r="CA197" s="49"/>
      <c r="CB197" s="49"/>
      <c r="CC197" s="49"/>
      <c r="CD197" s="49"/>
      <c r="CE197" s="49"/>
      <c r="CF197" s="49"/>
      <c r="CG197" s="49"/>
      <c r="CH197" s="49"/>
      <c r="CI197" s="49"/>
      <c r="CJ197" s="49"/>
      <c r="CK197" s="49"/>
      <c r="CL197" s="49"/>
      <c r="CM197" s="49"/>
      <c r="CN197" s="49"/>
      <c r="CO197" s="49"/>
      <c r="CP197" s="49"/>
      <c r="CQ197" s="49"/>
      <c r="CR197" s="49"/>
      <c r="CS197" s="49"/>
      <c r="CT197" s="49"/>
      <c r="CU197" s="49"/>
      <c r="CV197" s="49"/>
      <c r="CW197" s="49"/>
      <c r="CX197" s="49"/>
      <c r="CY197" s="49"/>
      <c r="CZ197" s="49"/>
      <c r="DA197" s="49"/>
      <c r="DB197" s="49"/>
      <c r="DC197" s="49"/>
      <c r="DD197" s="49"/>
      <c r="DE197" s="49"/>
      <c r="DF197" s="49"/>
      <c r="DG197" s="49"/>
      <c r="DH197" s="49"/>
      <c r="DI197" s="49"/>
      <c r="DJ197" s="49"/>
      <c r="DK197" s="49"/>
      <c r="DL197" s="49"/>
      <c r="DM197" s="49"/>
      <c r="DN197" s="49"/>
      <c r="DO197" s="49"/>
      <c r="DP197" s="49"/>
      <c r="DQ197" s="49"/>
      <c r="DR197" s="49"/>
      <c r="DS197" s="49"/>
      <c r="DT197" s="49"/>
      <c r="DU197" s="49"/>
      <c r="DV197" s="49"/>
      <c r="DW197" s="49"/>
      <c r="DX197" s="49"/>
      <c r="DY197" s="49"/>
      <c r="DZ197" s="49"/>
      <c r="EA197" s="49"/>
      <c r="EB197" s="49"/>
      <c r="EC197" s="49"/>
      <c r="ED197" s="49"/>
      <c r="EE197" s="49"/>
      <c r="EF197" s="49"/>
      <c r="EG197" s="49"/>
      <c r="EH197" s="49"/>
      <c r="EI197" s="49"/>
      <c r="EJ197" s="49"/>
      <c r="EK197" s="49"/>
      <c r="EL197" s="49"/>
      <c r="EM197" s="49"/>
      <c r="EN197" s="49"/>
      <c r="EO197" s="49"/>
      <c r="EP197" s="49"/>
      <c r="EQ197" s="49"/>
      <c r="ER197" s="49"/>
      <c r="ES197" s="49"/>
      <c r="ET197" s="49"/>
      <c r="EU197" s="49"/>
      <c r="EV197" s="49"/>
      <c r="EW197" s="49"/>
      <c r="EX197" s="49"/>
      <c r="EY197" s="49"/>
      <c r="EZ197" s="49"/>
      <c r="FA197" s="49"/>
      <c r="FB197" s="49"/>
      <c r="FC197" s="49"/>
      <c r="FD197" s="49"/>
      <c r="FE197" s="49"/>
      <c r="FF197" s="49"/>
      <c r="FG197" s="49"/>
      <c r="FH197" s="49"/>
      <c r="FI197" s="49"/>
      <c r="FJ197" s="49"/>
      <c r="FK197" s="49"/>
      <c r="FL197" s="49"/>
      <c r="FM197" s="49"/>
      <c r="FN197" s="49"/>
      <c r="FO197" s="49"/>
      <c r="FP197" s="49"/>
      <c r="FQ197" s="49"/>
      <c r="FR197" s="49"/>
      <c r="FS197" s="49"/>
      <c r="FT197" s="49"/>
      <c r="FU197" s="49"/>
      <c r="FV197" s="49"/>
      <c r="FW197" s="49"/>
      <c r="FX197" t="s">
        <v>165</v>
      </c>
    </row>
    <row r="198" spans="1:180" x14ac:dyDescent="0.25">
      <c r="A198" t="s">
        <v>165</v>
      </c>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c r="AL198" s="49"/>
      <c r="AM198" s="49"/>
      <c r="AN198" s="49"/>
      <c r="AO198" s="49"/>
      <c r="AP198" s="49"/>
      <c r="AQ198" s="49"/>
      <c r="AR198" s="49"/>
      <c r="AS198" s="49"/>
      <c r="AT198" s="49"/>
      <c r="AU198" s="49"/>
      <c r="AV198" s="49"/>
      <c r="AW198" s="49"/>
      <c r="AX198" s="49"/>
      <c r="AY198" s="49"/>
      <c r="AZ198" s="49"/>
      <c r="BA198" s="49"/>
      <c r="BB198" s="49"/>
      <c r="BC198" s="49"/>
      <c r="BD198" s="49"/>
      <c r="BE198" s="49"/>
      <c r="BF198" s="49"/>
      <c r="BG198" s="49"/>
      <c r="BH198" s="49"/>
      <c r="BI198" s="49"/>
      <c r="BJ198" s="49"/>
      <c r="BK198" s="49"/>
      <c r="BL198" s="49"/>
      <c r="BM198" s="49"/>
      <c r="BN198" s="49"/>
      <c r="BO198" s="49"/>
      <c r="BP198" s="49"/>
      <c r="BQ198" s="49"/>
      <c r="BR198" s="49"/>
      <c r="BS198" s="49"/>
      <c r="BT198" s="49"/>
      <c r="BU198" s="49"/>
      <c r="BV198" s="49"/>
      <c r="BW198" s="49"/>
      <c r="BX198" s="49"/>
      <c r="BY198" s="49"/>
      <c r="BZ198" s="49"/>
      <c r="CA198" s="49"/>
      <c r="CB198" s="49"/>
      <c r="CC198" s="49"/>
      <c r="CD198" s="49"/>
      <c r="CE198" s="49"/>
      <c r="CF198" s="49"/>
      <c r="CG198" s="49"/>
      <c r="CH198" s="49"/>
      <c r="CI198" s="49"/>
      <c r="CJ198" s="49"/>
      <c r="CK198" s="49"/>
      <c r="CL198" s="49"/>
      <c r="CM198" s="49"/>
      <c r="CN198" s="49"/>
      <c r="CO198" s="49"/>
      <c r="CP198" s="49"/>
      <c r="CQ198" s="49"/>
      <c r="CR198" s="49"/>
      <c r="CS198" s="49"/>
      <c r="CT198" s="49"/>
      <c r="CU198" s="49"/>
      <c r="CV198" s="49"/>
      <c r="CW198" s="49"/>
      <c r="CX198" s="49"/>
      <c r="CY198" s="49"/>
      <c r="CZ198" s="49"/>
      <c r="DA198" s="49"/>
      <c r="DB198" s="49"/>
      <c r="DC198" s="49"/>
      <c r="DD198" s="49"/>
      <c r="DE198" s="49"/>
      <c r="DF198" s="49"/>
      <c r="DG198" s="49"/>
      <c r="DH198" s="49"/>
      <c r="DI198" s="49"/>
      <c r="DJ198" s="49"/>
      <c r="DK198" s="49"/>
      <c r="DL198" s="49"/>
      <c r="DM198" s="49"/>
      <c r="DN198" s="49"/>
      <c r="DO198" s="49"/>
      <c r="DP198" s="49"/>
      <c r="DQ198" s="49"/>
      <c r="DR198" s="49"/>
      <c r="DS198" s="49"/>
      <c r="DT198" s="49"/>
      <c r="DU198" s="49"/>
      <c r="DV198" s="49"/>
      <c r="DW198" s="49"/>
      <c r="DX198" s="49"/>
      <c r="DY198" s="49"/>
      <c r="DZ198" s="49"/>
      <c r="EA198" s="49"/>
      <c r="EB198" s="49"/>
      <c r="EC198" s="49"/>
      <c r="ED198" s="49"/>
      <c r="EE198" s="49"/>
      <c r="EF198" s="49"/>
      <c r="EG198" s="49"/>
      <c r="EH198" s="49"/>
      <c r="EI198" s="49"/>
      <c r="EJ198" s="49"/>
      <c r="EK198" s="49"/>
      <c r="EL198" s="49"/>
      <c r="EM198" s="49"/>
      <c r="EN198" s="49"/>
      <c r="EO198" s="49"/>
      <c r="EP198" s="49"/>
      <c r="EQ198" s="49"/>
      <c r="ER198" s="49"/>
      <c r="ES198" s="49"/>
      <c r="ET198" s="49"/>
      <c r="EU198" s="49"/>
      <c r="EV198" s="49"/>
      <c r="EW198" s="49"/>
      <c r="EX198" s="49"/>
      <c r="EY198" s="49"/>
      <c r="EZ198" s="49"/>
      <c r="FA198" s="49"/>
      <c r="FB198" s="49"/>
      <c r="FC198" s="49"/>
      <c r="FD198" s="49"/>
      <c r="FE198" s="49"/>
      <c r="FF198" s="49"/>
      <c r="FG198" s="49"/>
      <c r="FH198" s="49"/>
      <c r="FI198" s="49"/>
      <c r="FJ198" s="49"/>
      <c r="FK198" s="49"/>
      <c r="FL198" s="49"/>
      <c r="FM198" s="49"/>
      <c r="FN198" s="49"/>
      <c r="FO198" s="49"/>
      <c r="FP198" s="49"/>
      <c r="FQ198" s="49"/>
      <c r="FR198" s="49"/>
      <c r="FS198" s="49"/>
      <c r="FT198" s="49"/>
      <c r="FU198" s="49"/>
      <c r="FV198" s="49"/>
      <c r="FW198" s="49"/>
      <c r="FX198" t="s">
        <v>165</v>
      </c>
    </row>
    <row r="199" spans="1:180" x14ac:dyDescent="0.25">
      <c r="A199" t="s">
        <v>165</v>
      </c>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c r="AL199" s="49"/>
      <c r="AM199" s="49"/>
      <c r="AN199" s="49"/>
      <c r="AO199" s="49"/>
      <c r="AP199" s="49"/>
      <c r="AQ199" s="49"/>
      <c r="AR199" s="49"/>
      <c r="AS199" s="49"/>
      <c r="AT199" s="49"/>
      <c r="AU199" s="49"/>
      <c r="AV199" s="49"/>
      <c r="AW199" s="49"/>
      <c r="AX199" s="49"/>
      <c r="AY199" s="49"/>
      <c r="AZ199" s="49"/>
      <c r="BA199" s="49"/>
      <c r="BB199" s="49"/>
      <c r="BC199" s="49"/>
      <c r="BD199" s="49"/>
      <c r="BE199" s="49"/>
      <c r="BF199" s="49"/>
      <c r="BG199" s="49"/>
      <c r="BH199" s="49"/>
      <c r="BI199" s="49"/>
      <c r="BJ199" s="49"/>
      <c r="BK199" s="49"/>
      <c r="BL199" s="49"/>
      <c r="BM199" s="49"/>
      <c r="BN199" s="49"/>
      <c r="BO199" s="49"/>
      <c r="BP199" s="49"/>
      <c r="BQ199" s="49"/>
      <c r="BR199" s="49"/>
      <c r="BS199" s="49"/>
      <c r="BT199" s="49"/>
      <c r="BU199" s="49"/>
      <c r="BV199" s="49"/>
      <c r="BW199" s="49"/>
      <c r="BX199" s="49"/>
      <c r="BY199" s="49"/>
      <c r="BZ199" s="49"/>
      <c r="CA199" s="49"/>
      <c r="CB199" s="49"/>
      <c r="CC199" s="49"/>
      <c r="CD199" s="49"/>
      <c r="CE199" s="49"/>
      <c r="CF199" s="49"/>
      <c r="CG199" s="49"/>
      <c r="CH199" s="49"/>
      <c r="CI199" s="49"/>
      <c r="CJ199" s="49"/>
      <c r="CK199" s="49"/>
      <c r="CL199" s="49"/>
      <c r="CM199" s="49"/>
      <c r="CN199" s="49"/>
      <c r="CO199" s="49"/>
      <c r="CP199" s="49"/>
      <c r="CQ199" s="49"/>
      <c r="CR199" s="49"/>
      <c r="CS199" s="49"/>
      <c r="CT199" s="49"/>
      <c r="CU199" s="49"/>
      <c r="CV199" s="49"/>
      <c r="CW199" s="49"/>
      <c r="CX199" s="49"/>
      <c r="CY199" s="49"/>
      <c r="CZ199" s="49"/>
      <c r="DA199" s="49"/>
      <c r="DB199" s="49"/>
      <c r="DC199" s="49"/>
      <c r="DD199" s="49"/>
      <c r="DE199" s="49"/>
      <c r="DF199" s="49"/>
      <c r="DG199" s="49"/>
      <c r="DH199" s="49"/>
      <c r="DI199" s="49"/>
      <c r="DJ199" s="49"/>
      <c r="DK199" s="49"/>
      <c r="DL199" s="49"/>
      <c r="DM199" s="49"/>
      <c r="DN199" s="49"/>
      <c r="DO199" s="49"/>
      <c r="DP199" s="49"/>
      <c r="DQ199" s="49"/>
      <c r="DR199" s="49"/>
      <c r="DS199" s="49"/>
      <c r="DT199" s="49"/>
      <c r="DU199" s="49"/>
      <c r="DV199" s="49"/>
      <c r="DW199" s="49"/>
      <c r="DX199" s="49"/>
      <c r="DY199" s="49"/>
      <c r="DZ199" s="49"/>
      <c r="EA199" s="49"/>
      <c r="EB199" s="49"/>
      <c r="EC199" s="49"/>
      <c r="ED199" s="49"/>
      <c r="EE199" s="49"/>
      <c r="EF199" s="49"/>
      <c r="EG199" s="49"/>
      <c r="EH199" s="49"/>
      <c r="EI199" s="49"/>
      <c r="EJ199" s="49"/>
      <c r="EK199" s="49"/>
      <c r="EL199" s="49"/>
      <c r="EM199" s="49"/>
      <c r="EN199" s="49"/>
      <c r="EO199" s="49"/>
      <c r="EP199" s="49"/>
      <c r="EQ199" s="49"/>
      <c r="ER199" s="49"/>
      <c r="ES199" s="49"/>
      <c r="ET199" s="49"/>
      <c r="EU199" s="49"/>
      <c r="EV199" s="49"/>
      <c r="EW199" s="49"/>
      <c r="EX199" s="49"/>
      <c r="EY199" s="49"/>
      <c r="EZ199" s="49"/>
      <c r="FA199" s="49"/>
      <c r="FB199" s="49"/>
      <c r="FC199" s="49"/>
      <c r="FD199" s="49"/>
      <c r="FE199" s="49"/>
      <c r="FF199" s="49"/>
      <c r="FG199" s="49"/>
      <c r="FH199" s="49"/>
      <c r="FI199" s="49"/>
      <c r="FJ199" s="49"/>
      <c r="FK199" s="49"/>
      <c r="FL199" s="49"/>
      <c r="FM199" s="49"/>
      <c r="FN199" s="49"/>
      <c r="FO199" s="49"/>
      <c r="FP199" s="49"/>
      <c r="FQ199" s="49"/>
      <c r="FR199" s="49"/>
      <c r="FS199" s="49"/>
      <c r="FT199" s="49"/>
      <c r="FU199" s="49"/>
      <c r="FV199" s="49"/>
      <c r="FW199" s="49"/>
      <c r="FX199" t="s">
        <v>165</v>
      </c>
    </row>
    <row r="200" spans="1:180" x14ac:dyDescent="0.25">
      <c r="A200" t="s">
        <v>165</v>
      </c>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c r="AL200" s="49"/>
      <c r="AM200" s="49"/>
      <c r="AN200" s="49"/>
      <c r="AO200" s="49"/>
      <c r="AP200" s="49"/>
      <c r="AQ200" s="49"/>
      <c r="AR200" s="49"/>
      <c r="AS200" s="49"/>
      <c r="AT200" s="49"/>
      <c r="AU200" s="49"/>
      <c r="AV200" s="49"/>
      <c r="AW200" s="49"/>
      <c r="AX200" s="49"/>
      <c r="AY200" s="49"/>
      <c r="AZ200" s="49"/>
      <c r="BA200" s="49"/>
      <c r="BB200" s="49"/>
      <c r="BC200" s="49"/>
      <c r="BD200" s="49"/>
      <c r="BE200" s="49"/>
      <c r="BF200" s="49"/>
      <c r="BG200" s="49"/>
      <c r="BH200" s="49"/>
      <c r="BI200" s="49"/>
      <c r="BJ200" s="49"/>
      <c r="BK200" s="49"/>
      <c r="BL200" s="49"/>
      <c r="BM200" s="49"/>
      <c r="BN200" s="49"/>
      <c r="BO200" s="49"/>
      <c r="BP200" s="49"/>
      <c r="BQ200" s="49"/>
      <c r="BR200" s="49"/>
      <c r="BS200" s="49"/>
      <c r="BT200" s="49"/>
      <c r="BU200" s="49"/>
      <c r="BV200" s="49"/>
      <c r="BW200" s="49"/>
      <c r="BX200" s="49"/>
      <c r="BY200" s="49"/>
      <c r="BZ200" s="49"/>
      <c r="CA200" s="49"/>
      <c r="CB200" s="49"/>
      <c r="CC200" s="49"/>
      <c r="CD200" s="49"/>
      <c r="CE200" s="49"/>
      <c r="CF200" s="49"/>
      <c r="CG200" s="49"/>
      <c r="CH200" s="49"/>
      <c r="CI200" s="49"/>
      <c r="CJ200" s="49"/>
      <c r="CK200" s="49"/>
      <c r="CL200" s="49"/>
      <c r="CM200" s="49"/>
      <c r="CN200" s="49"/>
      <c r="CO200" s="49"/>
      <c r="CP200" s="49"/>
      <c r="CQ200" s="49"/>
      <c r="CR200" s="49"/>
      <c r="CS200" s="49"/>
      <c r="CT200" s="49"/>
      <c r="CU200" s="49"/>
      <c r="CV200" s="49"/>
      <c r="CW200" s="49"/>
      <c r="CX200" s="49"/>
      <c r="CY200" s="49"/>
      <c r="CZ200" s="49"/>
      <c r="DA200" s="49"/>
      <c r="DB200" s="49"/>
      <c r="DC200" s="49"/>
      <c r="DD200" s="49"/>
      <c r="DE200" s="49"/>
      <c r="DF200" s="49"/>
      <c r="DG200" s="49"/>
      <c r="DH200" s="49"/>
      <c r="DI200" s="49"/>
      <c r="DJ200" s="49"/>
      <c r="DK200" s="49"/>
      <c r="DL200" s="49"/>
      <c r="DM200" s="49"/>
      <c r="DN200" s="49"/>
      <c r="DO200" s="49"/>
      <c r="DP200" s="49"/>
      <c r="DQ200" s="49"/>
      <c r="DR200" s="49"/>
      <c r="DS200" s="49"/>
      <c r="DT200" s="49"/>
      <c r="DU200" s="49"/>
      <c r="DV200" s="49"/>
      <c r="DW200" s="49"/>
      <c r="DX200" s="49"/>
      <c r="DY200" s="49"/>
      <c r="DZ200" s="49"/>
      <c r="EA200" s="49"/>
      <c r="EB200" s="49"/>
      <c r="EC200" s="49"/>
      <c r="ED200" s="49"/>
      <c r="EE200" s="49"/>
      <c r="EF200" s="49"/>
      <c r="EG200" s="49"/>
      <c r="EH200" s="49"/>
      <c r="EI200" s="49"/>
      <c r="EJ200" s="49"/>
      <c r="EK200" s="49"/>
      <c r="EL200" s="49"/>
      <c r="EM200" s="49"/>
      <c r="EN200" s="49"/>
      <c r="EO200" s="49"/>
      <c r="EP200" s="49"/>
      <c r="EQ200" s="49"/>
      <c r="ER200" s="49"/>
      <c r="ES200" s="49"/>
      <c r="ET200" s="49"/>
      <c r="EU200" s="49"/>
      <c r="EV200" s="49"/>
      <c r="EW200" s="49"/>
      <c r="EX200" s="49"/>
      <c r="EY200" s="49"/>
      <c r="EZ200" s="49"/>
      <c r="FA200" s="49"/>
      <c r="FB200" s="49"/>
      <c r="FC200" s="49"/>
      <c r="FD200" s="49"/>
      <c r="FE200" s="49"/>
      <c r="FF200" s="49"/>
      <c r="FG200" s="49"/>
      <c r="FH200" s="49"/>
      <c r="FI200" s="49"/>
      <c r="FJ200" s="49"/>
      <c r="FK200" s="49"/>
      <c r="FL200" s="49"/>
      <c r="FM200" s="49"/>
      <c r="FN200" s="49"/>
      <c r="FO200" s="49"/>
      <c r="FP200" s="49"/>
      <c r="FQ200" s="49"/>
      <c r="FR200" s="49"/>
      <c r="FS200" s="49"/>
      <c r="FT200" s="49"/>
      <c r="FU200" s="49"/>
      <c r="FV200" s="49"/>
      <c r="FW200" s="49"/>
      <c r="FX200" t="s">
        <v>165</v>
      </c>
    </row>
    <row r="201" spans="1:180" x14ac:dyDescent="0.25">
      <c r="A201" t="s">
        <v>165</v>
      </c>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c r="AL201" s="49"/>
      <c r="AM201" s="49"/>
      <c r="AN201" s="49"/>
      <c r="AO201" s="49"/>
      <c r="AP201" s="49"/>
      <c r="AQ201" s="49"/>
      <c r="AR201" s="49"/>
      <c r="AS201" s="49"/>
      <c r="AT201" s="49"/>
      <c r="AU201" s="49"/>
      <c r="AV201" s="49"/>
      <c r="AW201" s="49"/>
      <c r="AX201" s="49"/>
      <c r="AY201" s="49"/>
      <c r="AZ201" s="49"/>
      <c r="BA201" s="49"/>
      <c r="BB201" s="49"/>
      <c r="BC201" s="49"/>
      <c r="BD201" s="49"/>
      <c r="BE201" s="49"/>
      <c r="BF201" s="49"/>
      <c r="BG201" s="49"/>
      <c r="BH201" s="49"/>
      <c r="BI201" s="49"/>
      <c r="BJ201" s="49"/>
      <c r="BK201" s="49"/>
      <c r="BL201" s="49"/>
      <c r="BM201" s="49"/>
      <c r="BN201" s="49"/>
      <c r="BO201" s="49"/>
      <c r="BP201" s="49"/>
      <c r="BQ201" s="49"/>
      <c r="BR201" s="49"/>
      <c r="BS201" s="49"/>
      <c r="BT201" s="49"/>
      <c r="BU201" s="49"/>
      <c r="BV201" s="49"/>
      <c r="BW201" s="49"/>
      <c r="BX201" s="49"/>
      <c r="BY201" s="49"/>
      <c r="BZ201" s="49"/>
      <c r="CA201" s="49"/>
      <c r="CB201" s="49"/>
      <c r="CC201" s="49"/>
      <c r="CD201" s="49"/>
      <c r="CE201" s="49"/>
      <c r="CF201" s="49"/>
      <c r="CG201" s="49"/>
      <c r="CH201" s="49"/>
      <c r="CI201" s="49"/>
      <c r="CJ201" s="49"/>
      <c r="CK201" s="49"/>
      <c r="CL201" s="49"/>
      <c r="CM201" s="49"/>
      <c r="CN201" s="49"/>
      <c r="CO201" s="49"/>
      <c r="CP201" s="49"/>
      <c r="CQ201" s="49"/>
      <c r="CR201" s="49"/>
      <c r="CS201" s="49"/>
      <c r="CT201" s="49"/>
      <c r="CU201" s="49"/>
      <c r="CV201" s="49"/>
      <c r="CW201" s="49"/>
      <c r="CX201" s="49"/>
      <c r="CY201" s="49"/>
      <c r="CZ201" s="49"/>
      <c r="DA201" s="49"/>
      <c r="DB201" s="49"/>
      <c r="DC201" s="49"/>
      <c r="DD201" s="49"/>
      <c r="DE201" s="49"/>
      <c r="DF201" s="49"/>
      <c r="DG201" s="49"/>
      <c r="DH201" s="49"/>
      <c r="DI201" s="49"/>
      <c r="DJ201" s="49"/>
      <c r="DK201" s="49"/>
      <c r="DL201" s="49"/>
      <c r="DM201" s="49"/>
      <c r="DN201" s="49"/>
      <c r="DO201" s="49"/>
      <c r="DP201" s="49"/>
      <c r="DQ201" s="49"/>
      <c r="DR201" s="49"/>
      <c r="DS201" s="49"/>
      <c r="DT201" s="49"/>
      <c r="DU201" s="49"/>
      <c r="DV201" s="49"/>
      <c r="DW201" s="49"/>
      <c r="DX201" s="49"/>
      <c r="DY201" s="49"/>
      <c r="DZ201" s="49"/>
      <c r="EA201" s="49"/>
      <c r="EB201" s="49"/>
      <c r="EC201" s="49"/>
      <c r="ED201" s="49"/>
      <c r="EE201" s="49"/>
      <c r="EF201" s="49"/>
      <c r="EG201" s="49"/>
      <c r="EH201" s="49"/>
      <c r="EI201" s="49"/>
      <c r="EJ201" s="49"/>
      <c r="EK201" s="49"/>
      <c r="EL201" s="49"/>
      <c r="EM201" s="49"/>
      <c r="EN201" s="49"/>
      <c r="EO201" s="49"/>
      <c r="EP201" s="49"/>
      <c r="EQ201" s="49"/>
      <c r="ER201" s="49"/>
      <c r="ES201" s="49"/>
      <c r="ET201" s="49"/>
      <c r="EU201" s="49"/>
      <c r="EV201" s="49"/>
      <c r="EW201" s="49"/>
      <c r="EX201" s="49"/>
      <c r="EY201" s="49"/>
      <c r="EZ201" s="49"/>
      <c r="FA201" s="49"/>
      <c r="FB201" s="49"/>
      <c r="FC201" s="49"/>
      <c r="FD201" s="49"/>
      <c r="FE201" s="49"/>
      <c r="FF201" s="49"/>
      <c r="FG201" s="49"/>
      <c r="FH201" s="49"/>
      <c r="FI201" s="49"/>
      <c r="FJ201" s="49"/>
      <c r="FK201" s="49"/>
      <c r="FL201" s="49"/>
      <c r="FM201" s="49"/>
      <c r="FN201" s="49"/>
      <c r="FO201" s="49"/>
      <c r="FP201" s="49"/>
      <c r="FQ201" s="49"/>
      <c r="FR201" s="49"/>
      <c r="FS201" s="49"/>
      <c r="FT201" s="49"/>
      <c r="FU201" s="49"/>
      <c r="FV201" s="49"/>
      <c r="FW201" s="49"/>
      <c r="FX201" t="s">
        <v>165</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5DA36-A5A5-412D-9D2F-8E6755C01AB6}">
  <sheetPr codeName="Sheet46">
    <tabColor rgb="FF44495B"/>
  </sheetPr>
  <dimension ref="A1:FW25"/>
  <sheetViews>
    <sheetView zoomScaleNormal="100" workbookViewId="0">
      <pane xSplit="3" ySplit="3" topLeftCell="D4" activePane="bottomRight" state="frozen"/>
      <selection pane="topRight" activeCell="D1" sqref="D1"/>
      <selection pane="bottomLeft" activeCell="A4" sqref="A4"/>
      <selection pane="bottomRight" activeCell="D4" sqref="D4"/>
    </sheetView>
  </sheetViews>
  <sheetFormatPr defaultRowHeight="15" x14ac:dyDescent="0.25"/>
  <cols>
    <col min="1" max="1" width="32.42578125" customWidth="1"/>
    <col min="2" max="2" width="6.140625" customWidth="1"/>
    <col min="3" max="3" width="6.42578125" customWidth="1"/>
  </cols>
  <sheetData>
    <row r="1" spans="1:179" x14ac:dyDescent="0.25">
      <c r="A1" s="44" t="s">
        <v>39</v>
      </c>
      <c r="B1" s="29"/>
      <c r="C1" s="29"/>
      <c r="D1" s="29"/>
      <c r="E1" s="29"/>
      <c r="F1" s="29"/>
      <c r="G1" s="29"/>
      <c r="H1" s="29"/>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c r="BA1" s="29"/>
      <c r="BB1" s="29"/>
      <c r="BC1" s="29"/>
      <c r="BD1" s="29"/>
      <c r="BE1" s="29"/>
    </row>
    <row r="2" spans="1:179" s="98" customFormat="1" x14ac:dyDescent="0.25">
      <c r="A2" s="1447" t="s">
        <v>55</v>
      </c>
      <c r="B2" s="1448" t="s">
        <v>50</v>
      </c>
      <c r="C2" s="1448" t="s">
        <v>56</v>
      </c>
      <c r="D2" s="1449" t="s">
        <v>41</v>
      </c>
      <c r="E2" s="1449"/>
      <c r="F2" s="1449"/>
      <c r="G2" s="1449"/>
      <c r="H2" s="1449"/>
      <c r="I2" s="1449" t="s">
        <v>57</v>
      </c>
      <c r="J2" s="1449"/>
      <c r="K2" s="1449"/>
      <c r="L2" s="1449"/>
      <c r="M2" s="1449"/>
      <c r="N2" s="1449" t="s">
        <v>58</v>
      </c>
      <c r="O2" s="1449"/>
      <c r="P2" s="1449"/>
      <c r="Q2" s="1449"/>
      <c r="R2" s="1449"/>
      <c r="S2" s="1449" t="s">
        <v>190</v>
      </c>
      <c r="T2" s="1449"/>
      <c r="U2" s="1449"/>
      <c r="V2" s="1449"/>
      <c r="W2" s="1449"/>
      <c r="X2" s="1449" t="s">
        <v>191</v>
      </c>
      <c r="Y2" s="1449"/>
      <c r="Z2" s="1449"/>
      <c r="AA2" s="1449"/>
      <c r="AB2" s="1449"/>
      <c r="AC2" s="1449" t="s">
        <v>192</v>
      </c>
      <c r="AD2" s="1449"/>
      <c r="AE2" s="1449"/>
      <c r="AF2" s="1449"/>
      <c r="AG2" s="1449"/>
      <c r="AH2" s="1449" t="s">
        <v>193</v>
      </c>
      <c r="AI2" s="1449"/>
      <c r="AJ2" s="1449"/>
      <c r="AK2" s="1449"/>
      <c r="AL2" s="1449"/>
      <c r="AM2" s="1449" t="s">
        <v>41</v>
      </c>
      <c r="AN2" s="1449"/>
      <c r="AO2" s="1449"/>
      <c r="AP2" s="1449"/>
      <c r="AQ2" s="1449"/>
      <c r="AR2" s="1449" t="s">
        <v>57</v>
      </c>
      <c r="AS2" s="1449"/>
      <c r="AT2" s="1449"/>
      <c r="AU2" s="1449"/>
      <c r="AV2" s="1449"/>
      <c r="AW2" s="1449" t="s">
        <v>58</v>
      </c>
      <c r="AX2" s="1449"/>
      <c r="AY2" s="1449"/>
      <c r="AZ2" s="1449"/>
      <c r="BA2" s="1449"/>
      <c r="BB2" s="1449" t="s">
        <v>190</v>
      </c>
      <c r="BC2" s="1449"/>
      <c r="BD2" s="1449"/>
      <c r="BE2" s="1449"/>
      <c r="BF2" s="1449"/>
      <c r="BG2" s="1449" t="s">
        <v>191</v>
      </c>
      <c r="BH2" s="1449"/>
      <c r="BI2" s="1449"/>
      <c r="BJ2" s="1449"/>
      <c r="BK2" s="1449"/>
      <c r="BL2" s="1449" t="s">
        <v>192</v>
      </c>
      <c r="BM2" s="1449"/>
      <c r="BN2" s="1449"/>
      <c r="BO2" s="1449"/>
      <c r="BP2" s="1449"/>
      <c r="BQ2" s="1449" t="s">
        <v>193</v>
      </c>
      <c r="BR2" s="1449"/>
      <c r="BS2" s="1449"/>
      <c r="BT2" s="1449"/>
      <c r="BU2" s="1449"/>
      <c r="BV2" s="1449" t="s">
        <v>41</v>
      </c>
      <c r="BW2" s="1449"/>
      <c r="BX2" s="1449"/>
      <c r="BY2" s="1449"/>
      <c r="BZ2" s="1449"/>
      <c r="CA2" s="1449" t="s">
        <v>57</v>
      </c>
      <c r="CB2" s="1449"/>
      <c r="CC2" s="1449"/>
      <c r="CD2" s="1449"/>
      <c r="CE2" s="1449"/>
      <c r="CF2" s="1449" t="s">
        <v>58</v>
      </c>
      <c r="CG2" s="1449"/>
      <c r="CH2" s="1449"/>
      <c r="CI2" s="1449"/>
      <c r="CJ2" s="1449"/>
      <c r="CK2" s="1449" t="s">
        <v>190</v>
      </c>
      <c r="CL2" s="1449"/>
      <c r="CM2" s="1449"/>
      <c r="CN2" s="1449"/>
      <c r="CO2" s="1449"/>
      <c r="CP2" s="1449" t="s">
        <v>191</v>
      </c>
      <c r="CQ2" s="1449"/>
      <c r="CR2" s="1449"/>
      <c r="CS2" s="1449"/>
      <c r="CT2" s="1449"/>
      <c r="CU2" s="1449" t="s">
        <v>192</v>
      </c>
      <c r="CV2" s="1449"/>
      <c r="CW2" s="1449"/>
      <c r="CX2" s="1449"/>
      <c r="CY2" s="1449"/>
      <c r="CZ2" s="1449" t="s">
        <v>193</v>
      </c>
      <c r="DA2" s="1449"/>
      <c r="DB2" s="1449"/>
      <c r="DC2" s="1449"/>
      <c r="DD2" s="1449"/>
      <c r="DE2" s="1449" t="s">
        <v>41</v>
      </c>
      <c r="DF2" s="1449"/>
      <c r="DG2" s="1449"/>
      <c r="DH2" s="1449"/>
      <c r="DI2" s="1449"/>
      <c r="DJ2" s="1449" t="s">
        <v>57</v>
      </c>
      <c r="DK2" s="1449"/>
      <c r="DL2" s="1449"/>
      <c r="DM2" s="1449"/>
      <c r="DN2" s="1449"/>
      <c r="DO2" s="1449" t="s">
        <v>58</v>
      </c>
      <c r="DP2" s="1449"/>
      <c r="DQ2" s="1449"/>
      <c r="DR2" s="1449"/>
      <c r="DS2" s="1449"/>
      <c r="DT2" s="1449" t="s">
        <v>190</v>
      </c>
      <c r="DU2" s="1449"/>
      <c r="DV2" s="1449"/>
      <c r="DW2" s="1449"/>
      <c r="DX2" s="1449"/>
      <c r="DY2" s="1449" t="s">
        <v>191</v>
      </c>
      <c r="DZ2" s="1449"/>
      <c r="EA2" s="1449"/>
      <c r="EB2" s="1449"/>
      <c r="EC2" s="1449"/>
      <c r="ED2" s="1449" t="s">
        <v>192</v>
      </c>
      <c r="EE2" s="1449"/>
      <c r="EF2" s="1449"/>
      <c r="EG2" s="1449"/>
      <c r="EH2" s="1449"/>
      <c r="EI2" s="1449" t="s">
        <v>193</v>
      </c>
      <c r="EJ2" s="1449"/>
      <c r="EK2" s="1449"/>
      <c r="EL2" s="1449"/>
      <c r="EM2" s="1449"/>
      <c r="EN2" s="1449" t="s">
        <v>41</v>
      </c>
      <c r="EO2" s="1449"/>
      <c r="EP2" s="1449"/>
      <c r="EQ2" s="1449"/>
      <c r="ER2" s="1449"/>
      <c r="ES2" s="1449" t="s">
        <v>57</v>
      </c>
      <c r="ET2" s="1449"/>
      <c r="EU2" s="1449"/>
      <c r="EV2" s="1449"/>
      <c r="EW2" s="1449"/>
      <c r="EX2" s="1449" t="s">
        <v>58</v>
      </c>
      <c r="EY2" s="1449"/>
      <c r="EZ2" s="1449"/>
      <c r="FA2" s="1449"/>
      <c r="FB2" s="1449"/>
      <c r="FC2" s="1449" t="s">
        <v>190</v>
      </c>
      <c r="FD2" s="1449"/>
      <c r="FE2" s="1449"/>
      <c r="FF2" s="1449"/>
      <c r="FG2" s="1449"/>
      <c r="FH2" s="1449" t="s">
        <v>191</v>
      </c>
      <c r="FI2" s="1449"/>
      <c r="FJ2" s="1449"/>
      <c r="FK2" s="1449"/>
      <c r="FL2" s="1449"/>
      <c r="FM2" s="1449" t="s">
        <v>192</v>
      </c>
      <c r="FN2" s="1449"/>
      <c r="FO2" s="1449"/>
      <c r="FP2" s="1449"/>
      <c r="FQ2" s="1449"/>
      <c r="FR2" s="1449" t="s">
        <v>193</v>
      </c>
      <c r="FS2" s="1449"/>
      <c r="FT2" s="1449"/>
      <c r="FU2" s="1449"/>
      <c r="FV2" s="1449"/>
    </row>
    <row r="3" spans="1:179" s="98" customFormat="1" ht="179.25" customHeight="1" x14ac:dyDescent="0.25">
      <c r="A3" s="1447"/>
      <c r="B3" s="1448"/>
      <c r="C3" s="1448"/>
      <c r="D3" s="66" t="s">
        <v>218</v>
      </c>
      <c r="E3" s="67" t="s">
        <v>219</v>
      </c>
      <c r="F3" s="68" t="s">
        <v>223</v>
      </c>
      <c r="G3" s="186" t="s">
        <v>304</v>
      </c>
      <c r="H3" s="186" t="s">
        <v>305</v>
      </c>
      <c r="I3" s="66" t="s">
        <v>218</v>
      </c>
      <c r="J3" s="67" t="s">
        <v>219</v>
      </c>
      <c r="K3" s="68" t="s">
        <v>223</v>
      </c>
      <c r="L3" s="186" t="s">
        <v>304</v>
      </c>
      <c r="M3" s="186" t="s">
        <v>305</v>
      </c>
      <c r="N3" s="66" t="s">
        <v>218</v>
      </c>
      <c r="O3" s="67" t="s">
        <v>219</v>
      </c>
      <c r="P3" s="68" t="s">
        <v>223</v>
      </c>
      <c r="Q3" s="186" t="s">
        <v>304</v>
      </c>
      <c r="R3" s="186" t="s">
        <v>305</v>
      </c>
      <c r="S3" s="66" t="s">
        <v>218</v>
      </c>
      <c r="T3" s="67" t="s">
        <v>219</v>
      </c>
      <c r="U3" s="68" t="s">
        <v>223</v>
      </c>
      <c r="V3" s="186" t="s">
        <v>304</v>
      </c>
      <c r="W3" s="186" t="s">
        <v>305</v>
      </c>
      <c r="X3" s="66" t="s">
        <v>218</v>
      </c>
      <c r="Y3" s="67" t="s">
        <v>219</v>
      </c>
      <c r="Z3" s="68" t="s">
        <v>223</v>
      </c>
      <c r="AA3" s="186" t="s">
        <v>304</v>
      </c>
      <c r="AB3" s="186" t="s">
        <v>305</v>
      </c>
      <c r="AC3" s="66" t="s">
        <v>218</v>
      </c>
      <c r="AD3" s="67" t="s">
        <v>219</v>
      </c>
      <c r="AE3" s="68" t="s">
        <v>223</v>
      </c>
      <c r="AF3" s="186" t="s">
        <v>304</v>
      </c>
      <c r="AG3" s="186" t="s">
        <v>305</v>
      </c>
      <c r="AH3" s="66" t="s">
        <v>218</v>
      </c>
      <c r="AI3" s="67" t="s">
        <v>219</v>
      </c>
      <c r="AJ3" s="68" t="s">
        <v>223</v>
      </c>
      <c r="AK3" s="186" t="s">
        <v>304</v>
      </c>
      <c r="AL3" s="186" t="s">
        <v>305</v>
      </c>
      <c r="AM3" s="69" t="s">
        <v>224</v>
      </c>
      <c r="AN3" s="67" t="s">
        <v>225</v>
      </c>
      <c r="AO3" s="68" t="s">
        <v>226</v>
      </c>
      <c r="AP3" s="186" t="s">
        <v>306</v>
      </c>
      <c r="AQ3" s="186" t="s">
        <v>307</v>
      </c>
      <c r="AR3" s="69" t="s">
        <v>224</v>
      </c>
      <c r="AS3" s="67" t="s">
        <v>225</v>
      </c>
      <c r="AT3" s="68" t="s">
        <v>226</v>
      </c>
      <c r="AU3" s="186" t="s">
        <v>306</v>
      </c>
      <c r="AV3" s="186" t="s">
        <v>307</v>
      </c>
      <c r="AW3" s="69" t="s">
        <v>224</v>
      </c>
      <c r="AX3" s="67" t="s">
        <v>225</v>
      </c>
      <c r="AY3" s="68" t="s">
        <v>226</v>
      </c>
      <c r="AZ3" s="186" t="s">
        <v>306</v>
      </c>
      <c r="BA3" s="186" t="s">
        <v>307</v>
      </c>
      <c r="BB3" s="69" t="s">
        <v>224</v>
      </c>
      <c r="BC3" s="67" t="s">
        <v>225</v>
      </c>
      <c r="BD3" s="68" t="s">
        <v>226</v>
      </c>
      <c r="BE3" s="186" t="s">
        <v>306</v>
      </c>
      <c r="BF3" s="186" t="s">
        <v>307</v>
      </c>
      <c r="BG3" s="69" t="s">
        <v>224</v>
      </c>
      <c r="BH3" s="67" t="s">
        <v>225</v>
      </c>
      <c r="BI3" s="68" t="s">
        <v>226</v>
      </c>
      <c r="BJ3" s="186" t="s">
        <v>306</v>
      </c>
      <c r="BK3" s="186" t="s">
        <v>307</v>
      </c>
      <c r="BL3" s="69" t="s">
        <v>224</v>
      </c>
      <c r="BM3" s="67" t="s">
        <v>225</v>
      </c>
      <c r="BN3" s="68" t="s">
        <v>226</v>
      </c>
      <c r="BO3" s="186" t="s">
        <v>306</v>
      </c>
      <c r="BP3" s="186" t="s">
        <v>307</v>
      </c>
      <c r="BQ3" s="69" t="s">
        <v>224</v>
      </c>
      <c r="BR3" s="67" t="s">
        <v>225</v>
      </c>
      <c r="BS3" s="68" t="s">
        <v>226</v>
      </c>
      <c r="BT3" s="186" t="s">
        <v>306</v>
      </c>
      <c r="BU3" s="186" t="s">
        <v>307</v>
      </c>
      <c r="BV3" s="70" t="s">
        <v>227</v>
      </c>
      <c r="BW3" s="67" t="s">
        <v>228</v>
      </c>
      <c r="BX3" s="68" t="s">
        <v>229</v>
      </c>
      <c r="BY3" s="186" t="s">
        <v>308</v>
      </c>
      <c r="BZ3" s="186" t="s">
        <v>309</v>
      </c>
      <c r="CA3" s="70" t="s">
        <v>227</v>
      </c>
      <c r="CB3" s="67" t="s">
        <v>228</v>
      </c>
      <c r="CC3" s="68" t="s">
        <v>229</v>
      </c>
      <c r="CD3" s="186" t="s">
        <v>308</v>
      </c>
      <c r="CE3" s="186" t="s">
        <v>309</v>
      </c>
      <c r="CF3" s="70" t="s">
        <v>227</v>
      </c>
      <c r="CG3" s="67" t="s">
        <v>228</v>
      </c>
      <c r="CH3" s="68" t="s">
        <v>229</v>
      </c>
      <c r="CI3" s="186" t="s">
        <v>308</v>
      </c>
      <c r="CJ3" s="186" t="s">
        <v>309</v>
      </c>
      <c r="CK3" s="70" t="s">
        <v>227</v>
      </c>
      <c r="CL3" s="67" t="s">
        <v>228</v>
      </c>
      <c r="CM3" s="68" t="s">
        <v>229</v>
      </c>
      <c r="CN3" s="186" t="s">
        <v>308</v>
      </c>
      <c r="CO3" s="186" t="s">
        <v>309</v>
      </c>
      <c r="CP3" s="70" t="s">
        <v>227</v>
      </c>
      <c r="CQ3" s="67" t="s">
        <v>228</v>
      </c>
      <c r="CR3" s="68" t="s">
        <v>229</v>
      </c>
      <c r="CS3" s="186" t="s">
        <v>308</v>
      </c>
      <c r="CT3" s="186" t="s">
        <v>309</v>
      </c>
      <c r="CU3" s="70" t="s">
        <v>227</v>
      </c>
      <c r="CV3" s="67" t="s">
        <v>228</v>
      </c>
      <c r="CW3" s="68" t="s">
        <v>229</v>
      </c>
      <c r="CX3" s="186" t="s">
        <v>308</v>
      </c>
      <c r="CY3" s="186" t="s">
        <v>309</v>
      </c>
      <c r="CZ3" s="70" t="s">
        <v>227</v>
      </c>
      <c r="DA3" s="67" t="s">
        <v>228</v>
      </c>
      <c r="DB3" s="68" t="s">
        <v>229</v>
      </c>
      <c r="DC3" s="186" t="s">
        <v>308</v>
      </c>
      <c r="DD3" s="186" t="s">
        <v>309</v>
      </c>
      <c r="DE3" s="155" t="s">
        <v>230</v>
      </c>
      <c r="DF3" s="67" t="s">
        <v>231</v>
      </c>
      <c r="DG3" s="68" t="s">
        <v>232</v>
      </c>
      <c r="DH3" s="186" t="s">
        <v>310</v>
      </c>
      <c r="DI3" s="186" t="s">
        <v>311</v>
      </c>
      <c r="DJ3" s="155" t="s">
        <v>230</v>
      </c>
      <c r="DK3" s="67" t="s">
        <v>231</v>
      </c>
      <c r="DL3" s="68" t="s">
        <v>232</v>
      </c>
      <c r="DM3" s="186" t="s">
        <v>310</v>
      </c>
      <c r="DN3" s="186" t="s">
        <v>311</v>
      </c>
      <c r="DO3" s="155" t="s">
        <v>230</v>
      </c>
      <c r="DP3" s="67" t="s">
        <v>231</v>
      </c>
      <c r="DQ3" s="68" t="s">
        <v>232</v>
      </c>
      <c r="DR3" s="186" t="s">
        <v>310</v>
      </c>
      <c r="DS3" s="186" t="s">
        <v>311</v>
      </c>
      <c r="DT3" s="155" t="s">
        <v>230</v>
      </c>
      <c r="DU3" s="67" t="s">
        <v>231</v>
      </c>
      <c r="DV3" s="68" t="s">
        <v>232</v>
      </c>
      <c r="DW3" s="186" t="s">
        <v>310</v>
      </c>
      <c r="DX3" s="186" t="s">
        <v>311</v>
      </c>
      <c r="DY3" s="155" t="s">
        <v>230</v>
      </c>
      <c r="DZ3" s="67" t="s">
        <v>231</v>
      </c>
      <c r="EA3" s="68" t="s">
        <v>232</v>
      </c>
      <c r="EB3" s="186" t="s">
        <v>310</v>
      </c>
      <c r="EC3" s="186" t="s">
        <v>311</v>
      </c>
      <c r="ED3" s="155" t="s">
        <v>230</v>
      </c>
      <c r="EE3" s="67" t="s">
        <v>231</v>
      </c>
      <c r="EF3" s="68" t="s">
        <v>232</v>
      </c>
      <c r="EG3" s="186" t="s">
        <v>310</v>
      </c>
      <c r="EH3" s="186" t="s">
        <v>311</v>
      </c>
      <c r="EI3" s="155" t="s">
        <v>230</v>
      </c>
      <c r="EJ3" s="67" t="s">
        <v>231</v>
      </c>
      <c r="EK3" s="68" t="s">
        <v>232</v>
      </c>
      <c r="EL3" s="186" t="s">
        <v>310</v>
      </c>
      <c r="EM3" s="186" t="s">
        <v>311</v>
      </c>
      <c r="EN3" s="156" t="s">
        <v>222</v>
      </c>
      <c r="EO3" s="67" t="s">
        <v>220</v>
      </c>
      <c r="EP3" s="68" t="s">
        <v>221</v>
      </c>
      <c r="EQ3" s="186" t="s">
        <v>312</v>
      </c>
      <c r="ER3" s="186" t="s">
        <v>313</v>
      </c>
      <c r="ES3" s="156" t="s">
        <v>222</v>
      </c>
      <c r="ET3" s="67" t="s">
        <v>220</v>
      </c>
      <c r="EU3" s="68" t="s">
        <v>221</v>
      </c>
      <c r="EV3" s="186" t="s">
        <v>312</v>
      </c>
      <c r="EW3" s="186" t="s">
        <v>313</v>
      </c>
      <c r="EX3" s="156" t="s">
        <v>222</v>
      </c>
      <c r="EY3" s="67" t="s">
        <v>220</v>
      </c>
      <c r="EZ3" s="68" t="s">
        <v>221</v>
      </c>
      <c r="FA3" s="186" t="s">
        <v>312</v>
      </c>
      <c r="FB3" s="186" t="s">
        <v>313</v>
      </c>
      <c r="FC3" s="156" t="s">
        <v>222</v>
      </c>
      <c r="FD3" s="67" t="s">
        <v>220</v>
      </c>
      <c r="FE3" s="68" t="s">
        <v>221</v>
      </c>
      <c r="FF3" s="186" t="s">
        <v>312</v>
      </c>
      <c r="FG3" s="186" t="s">
        <v>313</v>
      </c>
      <c r="FH3" s="156" t="s">
        <v>222</v>
      </c>
      <c r="FI3" s="67" t="s">
        <v>220</v>
      </c>
      <c r="FJ3" s="68" t="s">
        <v>221</v>
      </c>
      <c r="FK3" s="186" t="s">
        <v>312</v>
      </c>
      <c r="FL3" s="186" t="s">
        <v>313</v>
      </c>
      <c r="FM3" s="156" t="s">
        <v>222</v>
      </c>
      <c r="FN3" s="67" t="s">
        <v>220</v>
      </c>
      <c r="FO3" s="68" t="s">
        <v>221</v>
      </c>
      <c r="FP3" s="186" t="s">
        <v>312</v>
      </c>
      <c r="FQ3" s="186" t="s">
        <v>313</v>
      </c>
      <c r="FR3" s="156" t="s">
        <v>222</v>
      </c>
      <c r="FS3" s="67" t="s">
        <v>220</v>
      </c>
      <c r="FT3" s="68" t="s">
        <v>221</v>
      </c>
      <c r="FU3" s="186" t="s">
        <v>312</v>
      </c>
      <c r="FV3" s="186" t="s">
        <v>313</v>
      </c>
      <c r="FW3" s="98" t="s">
        <v>314</v>
      </c>
    </row>
    <row r="4" spans="1:179" x14ac:dyDescent="0.25">
      <c r="A4" s="71" t="str">
        <f>IF(ISBLANK(T2_Data!A2), "", T2_Data!A2)</f>
        <v>World</v>
      </c>
      <c r="B4" s="72">
        <f>IF(ISNUMBER(T2_Data!B2), T2_Data!B2,"-")</f>
        <v>2023</v>
      </c>
      <c r="C4" s="72">
        <f>IF(ISNUMBER(T2_Data!C2),IF(T2_Data!C2=-999,"NA",IF(T2_Data!C2&lt;1, "&lt;1", IF(T2_Data!C2&gt;99, "&gt;99", T2_Data!C2))),"-")</f>
        <v>57.291034698486328</v>
      </c>
      <c r="D4" s="72" t="str">
        <f>IF(ISNUMBER(T2_Data!D2),IF(T2_Data!D2=-999,"NA",IF(T2_Data!D2&lt;1, "&lt;1", IF(T2_Data!D2&gt;99, "&gt;99", T2_Data!D2))),"-")</f>
        <v>-</v>
      </c>
      <c r="E4" s="72" t="str">
        <f>IF(ISNUMBER(T2_Data!E2),IF(T2_Data!E2=-999,"NA",IF(T2_Data!E2&lt;1, "&lt;1", IF(T2_Data!E2&gt;99, "&gt;99", T2_Data!E2))),"-")</f>
        <v>-</v>
      </c>
      <c r="F4" s="72">
        <f>IF(ISNUMBER(T2_Data!F2),IF(T2_Data!F2=-999,"NA",IF(T2_Data!F2&lt;1, "&lt;1", IF(T2_Data!F2&gt;99, "&gt;99", T2_Data!F2))),"-")</f>
        <v>9.2285127639770508</v>
      </c>
      <c r="G4" s="72">
        <f>IF(ISNUMBER(T2_Data!G2),IF(T2_Data!G2=-999,"NA",IF(T2_Data!G2&lt;1, "&lt;1", IF(T2_Data!G2&gt;99, "&gt;99", T2_Data!G2))),"-")</f>
        <v>90.724708557128906</v>
      </c>
      <c r="H4" s="72" t="str">
        <f>IF(ISNUMBER(T2_Data!H2),IF(T2_Data!H2=-999,"NA",IF(T2_Data!H2&lt;1, "&lt;1", IF(T2_Data!H2&gt;99, "&gt;99", T2_Data!H2))),"-")</f>
        <v>-</v>
      </c>
      <c r="I4" s="72" t="str">
        <f>IF(ISNUMBER(T2_Data!I2),IF(T2_Data!I2=-999,"NA",IF(T2_Data!I2&lt;1, "&lt;1", IF(T2_Data!I2&gt;99, "&gt;99", T2_Data!I2))),"-")</f>
        <v>-</v>
      </c>
      <c r="J4" s="72" t="str">
        <f>IF(ISNUMBER(T2_Data!J2),IF(T2_Data!J2=-999,"NA",IF(T2_Data!J2&lt;1, "&lt;1", IF(T2_Data!J2&gt;99, "&gt;99", T2_Data!J2))),"-")</f>
        <v>-</v>
      </c>
      <c r="K4" s="72" t="str">
        <f>IF(ISNUMBER(T2_Data!K2),IF(T2_Data!K2=-999,"NA",IF(T2_Data!K2&lt;1, "&lt;1", IF(T2_Data!K2&gt;99, "&gt;99", T2_Data!K2))),"-")</f>
        <v>-</v>
      </c>
      <c r="L4" s="72" t="str">
        <f>IF(ISNUMBER(T2_Data!L2),IF(T2_Data!L2=-999,"NA",IF(T2_Data!L2&lt;1, "&lt;1", IF(T2_Data!L2&gt;99, "&gt;99", T2_Data!L2))),"-")</f>
        <v>-</v>
      </c>
      <c r="M4" s="72" t="str">
        <f>IF(ISNUMBER(T2_Data!M2),IF(T2_Data!M2=-999,"NA",IF(T2_Data!M2&lt;1, "&lt;1", IF(T2_Data!M2&gt;99, "&gt;99", T2_Data!M2))),"-")</f>
        <v>-</v>
      </c>
      <c r="N4" s="72">
        <f>IF(ISNUMBER(T2_Data!N2),IF(T2_Data!N2=-999,"NA",IF(T2_Data!N2&lt;1, "&lt;1", IF(T2_Data!N2&gt;99, "&gt;99", T2_Data!N2))),"-")</f>
        <v>74.1068115234375</v>
      </c>
      <c r="O4" s="72" t="str">
        <f>IF(ISNUMBER(T2_Data!O2),IF(T2_Data!O2=-999,"NA",IF(T2_Data!O2&lt;1, "&lt;1", IF(T2_Data!O2&gt;99, "&gt;99", T2_Data!O2))),"-")</f>
        <v>-</v>
      </c>
      <c r="P4" s="72" t="str">
        <f>IF(ISNUMBER(T2_Data!P2),IF(T2_Data!P2=-999,"NA",IF(T2_Data!P2&lt;1, "&lt;1", IF(T2_Data!P2&gt;99, "&gt;99", T2_Data!P2))),"-")</f>
        <v>-</v>
      </c>
      <c r="Q4" s="72" t="str">
        <f>IF(ISNUMBER(T2_Data!Q2),IF(T2_Data!Q2=-999,"NA",IF(T2_Data!Q2&lt;1, "&lt;1", IF(T2_Data!Q2&gt;99, "&gt;99", T2_Data!Q2))),"-")</f>
        <v>-</v>
      </c>
      <c r="R4" s="72" t="str">
        <f>IF(ISNUMBER(T2_Data!R2),IF(T2_Data!R2=-999,"NA",IF(T2_Data!R2&lt;1, "&lt;1", IF(T2_Data!R2&gt;99, "&gt;99", T2_Data!R2))),"-")</f>
        <v>-</v>
      </c>
      <c r="S4" s="72" t="str">
        <f>IF(ISNUMBER(T2_Data!S2),IF(T2_Data!S2=-999,"NA",IF(T2_Data!S2&lt;1, "&lt;1", IF(T2_Data!S2&gt;99, "&gt;99", T2_Data!S2))),"-")</f>
        <v>-</v>
      </c>
      <c r="T4" s="72" t="str">
        <f>IF(ISNUMBER(T2_Data!T2),IF(T2_Data!T2=-999,"NA",IF(T2_Data!T2&lt;1, "&lt;1", IF(T2_Data!T2&gt;99, "&gt;99", T2_Data!T2))),"-")</f>
        <v>-</v>
      </c>
      <c r="U4" s="72">
        <f>IF(ISNUMBER(T2_Data!U2),IF(T2_Data!U2=-999,"NA",IF(T2_Data!U2&lt;1, "&lt;1", IF(T2_Data!U2&gt;99, "&gt;99", T2_Data!U2))),"-")</f>
        <v>2.4815759658813477</v>
      </c>
      <c r="V4" s="72">
        <f>IF(ISNUMBER(T2_Data!V2),IF(T2_Data!V2=-999,"NA",IF(T2_Data!V2&lt;1, "&lt;1", IF(T2_Data!V2&gt;99, "&gt;99", T2_Data!V2))),"-")</f>
        <v>97.456321716308594</v>
      </c>
      <c r="W4" s="72" t="str">
        <f>IF(ISNUMBER(T2_Data!W2),IF(T2_Data!W2=-999,"NA",IF(T2_Data!W2&lt;1, "&lt;1", IF(T2_Data!W2&gt;99, "&gt;99", T2_Data!W2))),"-")</f>
        <v>-</v>
      </c>
      <c r="X4" s="72">
        <f>IF(ISNUMBER(T2_Data!X2),IF(T2_Data!X2=-999,"NA",IF(T2_Data!X2&lt;1, "&lt;1", IF(T2_Data!X2&gt;99, "&gt;99", T2_Data!X2))),"-")</f>
        <v>80.144706726074219</v>
      </c>
      <c r="Y4" s="72" t="str">
        <f>IF(ISNUMBER(T2_Data!Y2),IF(T2_Data!Y2=-999,"NA",IF(T2_Data!Y2&lt;1, "&lt;1", IF(T2_Data!Y2&gt;99, "&gt;99", T2_Data!Y2))),"-")</f>
        <v>-</v>
      </c>
      <c r="Z4" s="72" t="str">
        <f>IF(ISNUMBER(T2_Data!Z2),IF(T2_Data!Z2=-999,"NA",IF(T2_Data!Z2&lt;1, "&lt;1", IF(T2_Data!Z2&gt;99, "&gt;99", T2_Data!Z2))),"-")</f>
        <v>-</v>
      </c>
      <c r="AA4" s="72" t="str">
        <f>IF(ISNUMBER(T2_Data!AA2),IF(T2_Data!AA2=-999,"NA",IF(T2_Data!AA2&lt;1, "&lt;1", IF(T2_Data!AA2&gt;99, "&gt;99", T2_Data!AA2))),"-")</f>
        <v>-</v>
      </c>
      <c r="AB4" s="72" t="str">
        <f>IF(ISNUMBER(T2_Data!AB2),IF(T2_Data!AB2=-999,"NA",IF(T2_Data!AB2&lt;1, "&lt;1", IF(T2_Data!AB2&gt;99, "&gt;99", T2_Data!AB2))),"-")</f>
        <v>-</v>
      </c>
      <c r="AC4" s="72" t="str">
        <f>IF(ISNUMBER(T2_Data!AC2),IF(T2_Data!AC2=-999,"NA",IF(T2_Data!AC2&lt;1, "&lt;1", IF(T2_Data!AC2&gt;99, "&gt;99", T2_Data!AC2))),"-")</f>
        <v>-</v>
      </c>
      <c r="AD4" s="72" t="str">
        <f>IF(ISNUMBER(T2_Data!AD2),IF(T2_Data!AD2=-999,"NA",IF(T2_Data!AD2&lt;1, "&lt;1", IF(T2_Data!AD2&gt;99, "&gt;99", T2_Data!AD2))),"-")</f>
        <v>-</v>
      </c>
      <c r="AE4" s="72" t="str">
        <f>IF(ISNUMBER(T2_Data!AE2),IF(T2_Data!AE2=-999,"NA",IF(T2_Data!AE2&lt;1, "&lt;1", IF(T2_Data!AE2&gt;99, "&gt;99", T2_Data!AE2))),"-")</f>
        <v>-</v>
      </c>
      <c r="AF4" s="72" t="str">
        <f>IF(ISNUMBER(T2_Data!AF2),IF(T2_Data!AF2=-999,"NA",IF(T2_Data!AF2&lt;1, "&lt;1", IF(T2_Data!AF2&gt;99, "&gt;99", T2_Data!AF2))),"-")</f>
        <v>-</v>
      </c>
      <c r="AG4" s="72" t="str">
        <f>IF(ISNUMBER(T2_Data!AG2),IF(T2_Data!AG2=-999,"NA",IF(T2_Data!AG2&lt;1, "&lt;1", IF(T2_Data!AG2&gt;99, "&gt;99", T2_Data!AG2))),"-")</f>
        <v>-</v>
      </c>
      <c r="AH4" s="72" t="str">
        <f>IF(ISNUMBER(T2_Data!AH2),IF(T2_Data!AH2=-999,"NA",IF(T2_Data!AH2&lt;1, "&lt;1", IF(T2_Data!AH2&gt;99, "&gt;99", T2_Data!AH2))),"-")</f>
        <v>-</v>
      </c>
      <c r="AI4" s="72" t="str">
        <f>IF(ISNUMBER(T2_Data!AI2),IF(T2_Data!AI2=-999,"NA",IF(T2_Data!AI2&lt;1, "&lt;1", IF(T2_Data!AI2&gt;99, "&gt;99", T2_Data!AI2))),"-")</f>
        <v>-</v>
      </c>
      <c r="AJ4" s="72" t="str">
        <f>IF(ISNUMBER(T2_Data!AJ2),IF(T2_Data!AJ2=-999,"NA",IF(T2_Data!AJ2&lt;1, "&lt;1", IF(T2_Data!AJ2&gt;99, "&gt;99", T2_Data!AJ2))),"-")</f>
        <v>-</v>
      </c>
      <c r="AK4" s="72" t="str">
        <f>IF(ISNUMBER(T2_Data!AK2),IF(T2_Data!AK2=-999,"NA",IF(T2_Data!AK2&lt;1, "&lt;1", IF(T2_Data!AK2&gt;99, "&gt;99", T2_Data!AK2))),"-")</f>
        <v>-</v>
      </c>
      <c r="AL4" s="72" t="str">
        <f>IF(ISNUMBER(T2_Data!AL2),IF(T2_Data!AL2=-999,"NA",IF(T2_Data!AL2&lt;1, "&lt;1", IF(T2_Data!AL2&gt;99, "&gt;99", T2_Data!AL2))),"-")</f>
        <v>-</v>
      </c>
      <c r="AM4" s="72" t="str">
        <f>IF(ISNUMBER(T2_Data!AM2),IF(T2_Data!AM2=-999,"NA",IF(T2_Data!AM2&lt;1, "&lt;1", IF(T2_Data!AM2&gt;99, "&gt;99", T2_Data!AM2))),"-")</f>
        <v>-</v>
      </c>
      <c r="AN4" s="72" t="str">
        <f>IF(ISNUMBER(T2_Data!AN2),IF(T2_Data!AN2=-999,"NA",IF(T2_Data!AN2&lt;1, "&lt;1", IF(T2_Data!AN2&gt;99, "&gt;99", T2_Data!AN2))),"-")</f>
        <v>-</v>
      </c>
      <c r="AO4" s="72">
        <f>IF(ISNUMBER(T2_Data!AO2),IF(T2_Data!AO2=-999,"NA",IF(T2_Data!AO2&lt;1, "&lt;1", IF(T2_Data!AO2&gt;99, "&gt;99", T2_Data!AO2))),"-")</f>
        <v>8.2100658416748047</v>
      </c>
      <c r="AP4" s="72">
        <f>IF(ISNUMBER(T2_Data!AP2),IF(T2_Data!AP2=-999,"NA",IF(T2_Data!AP2&lt;1, "&lt;1", IF(T2_Data!AP2&gt;99, "&gt;99", T2_Data!AP2))),"-")</f>
        <v>91.680496215820313</v>
      </c>
      <c r="AQ4" s="72">
        <f>IF(ISNUMBER(T2_Data!AQ2),IF(T2_Data!AQ2=-999,"NA",IF(T2_Data!AQ2&lt;1, "&lt;1", IF(T2_Data!AQ2&gt;99, "&gt;99", T2_Data!AQ2))),"-")</f>
        <v>80.667068481445313</v>
      </c>
      <c r="AR4" s="72" t="str">
        <f>IF(ISNUMBER(T2_Data!AR2),IF(T2_Data!AR2=-999,"NA",IF(T2_Data!AR2&lt;1, "&lt;1", IF(T2_Data!AR2&gt;99, "&gt;99", T2_Data!AR2))),"-")</f>
        <v>-</v>
      </c>
      <c r="AS4" s="72" t="str">
        <f>IF(ISNUMBER(T2_Data!AS2),IF(T2_Data!AS2=-999,"NA",IF(T2_Data!AS2&lt;1, "&lt;1", IF(T2_Data!AS2&gt;99, "&gt;99", T2_Data!AS2))),"-")</f>
        <v>-</v>
      </c>
      <c r="AT4" s="72" t="str">
        <f>IF(ISNUMBER(T2_Data!AT2),IF(T2_Data!AT2=-999,"NA",IF(T2_Data!AT2&lt;1, "&lt;1", IF(T2_Data!AT2&gt;99, "&gt;99", T2_Data!AT2))),"-")</f>
        <v>-</v>
      </c>
      <c r="AU4" s="72" t="str">
        <f>IF(ISNUMBER(T2_Data!AU2),IF(T2_Data!AU2=-999,"NA",IF(T2_Data!AU2&lt;1, "&lt;1", IF(T2_Data!AU2&gt;99, "&gt;99", T2_Data!AU2))),"-")</f>
        <v>-</v>
      </c>
      <c r="AV4" s="72" t="str">
        <f>IF(ISNUMBER(T2_Data!AV2),IF(T2_Data!AV2=-999,"NA",IF(T2_Data!AV2&lt;1, "&lt;1", IF(T2_Data!AV2&gt;99, "&gt;99", T2_Data!AV2))),"-")</f>
        <v>-</v>
      </c>
      <c r="AW4" s="72" t="str">
        <f>IF(ISNUMBER(T2_Data!AW2),IF(T2_Data!AW2=-999,"NA",IF(T2_Data!AW2&lt;1, "&lt;1", IF(T2_Data!AW2&gt;99, "&gt;99", T2_Data!AW2))),"-")</f>
        <v>-</v>
      </c>
      <c r="AX4" s="72" t="str">
        <f>IF(ISNUMBER(T2_Data!AX2),IF(T2_Data!AX2=-999,"NA",IF(T2_Data!AX2&lt;1, "&lt;1", IF(T2_Data!AX2&gt;99, "&gt;99", T2_Data!AX2))),"-")</f>
        <v>-</v>
      </c>
      <c r="AY4" s="72">
        <f>IF(ISNUMBER(T2_Data!AY2),IF(T2_Data!AY2=-999,"NA",IF(T2_Data!AY2&lt;1, "&lt;1", IF(T2_Data!AY2&gt;99, "&gt;99", T2_Data!AY2))),"-")</f>
        <v>17.658594131469727</v>
      </c>
      <c r="AZ4" s="72">
        <f>IF(ISNUMBER(T2_Data!AZ2),IF(T2_Data!AZ2=-999,"NA",IF(T2_Data!AZ2&lt;1, "&lt;1", IF(T2_Data!AZ2&gt;99, "&gt;99", T2_Data!AZ2))),"-")</f>
        <v>82.340827941894531</v>
      </c>
      <c r="BA4" s="72" t="str">
        <f>IF(ISNUMBER(T2_Data!BA2),IF(T2_Data!BA2=-999,"NA",IF(T2_Data!BA2&lt;1, "&lt;1", IF(T2_Data!BA2&gt;99, "&gt;99", T2_Data!BA2))),"-")</f>
        <v>-</v>
      </c>
      <c r="BB4" s="72" t="str">
        <f>IF(ISNUMBER(T2_Data!BB2),IF(T2_Data!BB2=-999,"NA",IF(T2_Data!BB2&lt;1, "&lt;1", IF(T2_Data!BB2&gt;99, "&gt;99", T2_Data!BB2))),"-")</f>
        <v>-</v>
      </c>
      <c r="BC4" s="72" t="str">
        <f>IF(ISNUMBER(T2_Data!BC2),IF(T2_Data!BC2=-999,"NA",IF(T2_Data!BC2&lt;1, "&lt;1", IF(T2_Data!BC2&gt;99, "&gt;99", T2_Data!BC2))),"-")</f>
        <v>-</v>
      </c>
      <c r="BD4" s="72">
        <f>IF(ISNUMBER(T2_Data!BD2),IF(T2_Data!BD2=-999,"NA",IF(T2_Data!BD2&lt;1, "&lt;1", IF(T2_Data!BD2&gt;99, "&gt;99", T2_Data!BD2))),"-")</f>
        <v>6.6050786972045898</v>
      </c>
      <c r="BE4" s="72">
        <f>IF(ISNUMBER(T2_Data!BE2),IF(T2_Data!BE2=-999,"NA",IF(T2_Data!BE2&lt;1, "&lt;1", IF(T2_Data!BE2&gt;99, "&gt;99", T2_Data!BE2))),"-")</f>
        <v>93.306427001953125</v>
      </c>
      <c r="BF4" s="72">
        <f>IF(ISNUMBER(T2_Data!BF2),IF(T2_Data!BF2=-999,"NA",IF(T2_Data!BF2&lt;1, "&lt;1", IF(T2_Data!BF2&gt;99, "&gt;99", T2_Data!BF2))),"-")</f>
        <v>88.444389343261719</v>
      </c>
      <c r="BG4" s="72" t="str">
        <f>IF(ISNUMBER(T2_Data!BG2),IF(T2_Data!BG2=-999,"NA",IF(T2_Data!BG2&lt;1, "&lt;1", IF(T2_Data!BG2&gt;99, "&gt;99", T2_Data!BG2))),"-")</f>
        <v>-</v>
      </c>
      <c r="BH4" s="72" t="str">
        <f>IF(ISNUMBER(T2_Data!BH2),IF(T2_Data!BH2=-999,"NA",IF(T2_Data!BH2&lt;1, "&lt;1", IF(T2_Data!BH2&gt;99, "&gt;99", T2_Data!BH2))),"-")</f>
        <v>-</v>
      </c>
      <c r="BI4" s="72">
        <f>IF(ISNUMBER(T2_Data!BI2),IF(T2_Data!BI2=-999,"NA",IF(T2_Data!BI2&lt;1, "&lt;1", IF(T2_Data!BI2&gt;99, "&gt;99", T2_Data!BI2))),"-")</f>
        <v>18.329740524291992</v>
      </c>
      <c r="BJ4" s="72">
        <f>IF(ISNUMBER(T2_Data!BJ2),IF(T2_Data!BJ2=-999,"NA",IF(T2_Data!BJ2&lt;1, "&lt;1", IF(T2_Data!BJ2&gt;99, "&gt;99", T2_Data!BJ2))),"-")</f>
        <v>81.670257568359375</v>
      </c>
      <c r="BK4" s="72" t="str">
        <f>IF(ISNUMBER(T2_Data!BK2),IF(T2_Data!BK2=-999,"NA",IF(T2_Data!BK2&lt;1, "&lt;1", IF(T2_Data!BK2&gt;99, "&gt;99", T2_Data!BK2))),"-")</f>
        <v>-</v>
      </c>
      <c r="BL4" s="72" t="str">
        <f>IF(ISNUMBER(T2_Data!BL2),IF(T2_Data!BL2=-999,"NA",IF(T2_Data!BL2&lt;1, "&lt;1", IF(T2_Data!BL2&gt;99, "&gt;99", T2_Data!BL2))),"-")</f>
        <v>-</v>
      </c>
      <c r="BM4" s="72" t="str">
        <f>IF(ISNUMBER(T2_Data!BM2),IF(T2_Data!BM2=-999,"NA",IF(T2_Data!BM2&lt;1, "&lt;1", IF(T2_Data!BM2&gt;99, "&gt;99", T2_Data!BM2))),"-")</f>
        <v>-</v>
      </c>
      <c r="BN4" s="72">
        <f>IF(ISNUMBER(T2_Data!BN2),IF(T2_Data!BN2=-999,"NA",IF(T2_Data!BN2&lt;1, "&lt;1", IF(T2_Data!BN2&gt;99, "&gt;99", T2_Data!BN2))),"-")</f>
        <v>12.785911560058594</v>
      </c>
      <c r="BO4" s="72">
        <f>IF(ISNUMBER(T2_Data!BO2),IF(T2_Data!BO2=-999,"NA",IF(T2_Data!BO2&lt;1, "&lt;1", IF(T2_Data!BO2&gt;99, "&gt;99", T2_Data!BO2))),"-")</f>
        <v>87.214088439941406</v>
      </c>
      <c r="BP4" s="72" t="str">
        <f>IF(ISNUMBER(T2_Data!BP2),IF(T2_Data!BP2=-999,"NA",IF(T2_Data!BP2&lt;1, "&lt;1", IF(T2_Data!BP2&gt;99, "&gt;99", T2_Data!BP2))),"-")</f>
        <v>-</v>
      </c>
      <c r="BQ4" s="72" t="str">
        <f>IF(ISNUMBER(T2_Data!BQ2),IF(T2_Data!BQ2=-999,"NA",IF(T2_Data!BQ2&lt;1, "&lt;1", IF(T2_Data!BQ2&gt;99, "&gt;99", T2_Data!BQ2))),"-")</f>
        <v>-</v>
      </c>
      <c r="BR4" s="72" t="str">
        <f>IF(ISNUMBER(T2_Data!BR2),IF(T2_Data!BR2=-999,"NA",IF(T2_Data!BR2&lt;1, "&lt;1", IF(T2_Data!BR2&gt;99, "&gt;99", T2_Data!BR2))),"-")</f>
        <v>-</v>
      </c>
      <c r="BS4" s="72" t="str">
        <f>IF(ISNUMBER(T2_Data!BS2),IF(T2_Data!BS2=-999,"NA",IF(T2_Data!BS2&lt;1, "&lt;1", IF(T2_Data!BS2&gt;99, "&gt;99", T2_Data!BS2))),"-")</f>
        <v>-</v>
      </c>
      <c r="BT4" s="72" t="str">
        <f>IF(ISNUMBER(T2_Data!BT2),IF(T2_Data!BT2=-999,"NA",IF(T2_Data!BT2&lt;1, "&lt;1", IF(T2_Data!BT2&gt;99, "&gt;99", T2_Data!BT2))),"-")</f>
        <v>-</v>
      </c>
      <c r="BU4" s="72" t="str">
        <f>IF(ISNUMBER(T2_Data!BU2),IF(T2_Data!BU2=-999,"NA",IF(T2_Data!BU2&lt;1, "&lt;1", IF(T2_Data!BU2&gt;99, "&gt;99", T2_Data!BU2))),"-")</f>
        <v>-</v>
      </c>
      <c r="BV4" s="72" t="str">
        <f>IF(ISNUMBER(T2_Data!BV2),IF(T2_Data!BV2=-999,"NA",IF(T2_Data!BV2&lt;1, "&lt;1", IF(T2_Data!BV2&gt;99, "&gt;99", T2_Data!BV2))),"-")</f>
        <v>-</v>
      </c>
      <c r="BW4" s="72" t="str">
        <f>IF(ISNUMBER(T2_Data!BW2),IF(T2_Data!BW2=-999,"NA",IF(T2_Data!BW2&lt;1, "&lt;1", IF(T2_Data!BW2&gt;99, "&gt;99", T2_Data!BW2))),"-")</f>
        <v>-</v>
      </c>
      <c r="BX4" s="72">
        <f>IF(ISNUMBER(T2_Data!BX2),IF(T2_Data!BX2=-999,"NA",IF(T2_Data!BX2&lt;1, "&lt;1", IF(T2_Data!BX2&gt;99, "&gt;99", T2_Data!BX2))),"-")</f>
        <v>8.9710350036621094</v>
      </c>
      <c r="BY4" s="72">
        <f>IF(ISNUMBER(T2_Data!BY2),IF(T2_Data!BY2=-999,"NA",IF(T2_Data!BY2&lt;1, "&lt;1", IF(T2_Data!BY2&gt;99, "&gt;99", T2_Data!BY2))),"-")</f>
        <v>80.192070007324219</v>
      </c>
      <c r="BZ4" s="72" t="str">
        <f>IF(ISNUMBER(T2_Data!BZ2),IF(T2_Data!BZ2=-999,"NA",IF(T2_Data!BZ2&lt;1, "&lt;1", IF(T2_Data!BZ2&gt;99, "&gt;99", T2_Data!BZ2))),"-")</f>
        <v>-</v>
      </c>
      <c r="CA4" s="72" t="str">
        <f>IF(ISNUMBER(T2_Data!CA2),IF(T2_Data!CA2=-999,"NA",IF(T2_Data!CA2&lt;1, "&lt;1", IF(T2_Data!CA2&gt;99, "&gt;99", T2_Data!CA2))),"-")</f>
        <v>-</v>
      </c>
      <c r="CB4" s="72" t="str">
        <f>IF(ISNUMBER(T2_Data!CB2),IF(T2_Data!CB2=-999,"NA",IF(T2_Data!CB2&lt;1, "&lt;1", IF(T2_Data!CB2&gt;99, "&gt;99", T2_Data!CB2))),"-")</f>
        <v>-</v>
      </c>
      <c r="CC4" s="72" t="str">
        <f>IF(ISNUMBER(T2_Data!CC2),IF(T2_Data!CC2=-999,"NA",IF(T2_Data!CC2&lt;1, "&lt;1", IF(T2_Data!CC2&gt;99, "&gt;99", T2_Data!CC2))),"-")</f>
        <v>-</v>
      </c>
      <c r="CD4" s="72" t="str">
        <f>IF(ISNUMBER(T2_Data!CD2),IF(T2_Data!CD2=-999,"NA",IF(T2_Data!CD2&lt;1, "&lt;1", IF(T2_Data!CD2&gt;99, "&gt;99", T2_Data!CD2))),"-")</f>
        <v>-</v>
      </c>
      <c r="CE4" s="72" t="str">
        <f>IF(ISNUMBER(T2_Data!CE2),IF(T2_Data!CE2=-999,"NA",IF(T2_Data!CE2&lt;1, "&lt;1", IF(T2_Data!CE2&gt;99, "&gt;99", T2_Data!CE2))),"-")</f>
        <v>-</v>
      </c>
      <c r="CF4" s="72" t="str">
        <f>IF(ISNUMBER(T2_Data!CF2),IF(T2_Data!CF2=-999,"NA",IF(T2_Data!CF2&lt;1, "&lt;1", IF(T2_Data!CF2&gt;99, "&gt;99", T2_Data!CF2))),"-")</f>
        <v>-</v>
      </c>
      <c r="CG4" s="72" t="str">
        <f>IF(ISNUMBER(T2_Data!CG2),IF(T2_Data!CG2=-999,"NA",IF(T2_Data!CG2&lt;1, "&lt;1", IF(T2_Data!CG2&gt;99, "&gt;99", T2_Data!CG2))),"-")</f>
        <v>-</v>
      </c>
      <c r="CH4" s="72" t="str">
        <f>IF(ISNUMBER(T2_Data!CH2),IF(T2_Data!CH2=-999,"NA",IF(T2_Data!CH2&lt;1, "&lt;1", IF(T2_Data!CH2&gt;99, "&gt;99", T2_Data!CH2))),"-")</f>
        <v>-</v>
      </c>
      <c r="CI4" s="72" t="str">
        <f>IF(ISNUMBER(T2_Data!CI2),IF(T2_Data!CI2=-999,"NA",IF(T2_Data!CI2&lt;1, "&lt;1", IF(T2_Data!CI2&gt;99, "&gt;99", T2_Data!CI2))),"-")</f>
        <v>-</v>
      </c>
      <c r="CJ4" s="72" t="str">
        <f>IF(ISNUMBER(T2_Data!CJ2),IF(T2_Data!CJ2=-999,"NA",IF(T2_Data!CJ2&lt;1, "&lt;1", IF(T2_Data!CJ2&gt;99, "&gt;99", T2_Data!CJ2))),"-")</f>
        <v>-</v>
      </c>
      <c r="CK4" s="72" t="str">
        <f>IF(ISNUMBER(T2_Data!CK2),IF(T2_Data!CK2=-999,"NA",IF(T2_Data!CK2&lt;1, "&lt;1", IF(T2_Data!CK2&gt;99, "&gt;99", T2_Data!CK2))),"-")</f>
        <v>-</v>
      </c>
      <c r="CL4" s="72" t="str">
        <f>IF(ISNUMBER(T2_Data!CL2),IF(T2_Data!CL2=-999,"NA",IF(T2_Data!CL2&lt;1, "&lt;1", IF(T2_Data!CL2&gt;99, "&gt;99", T2_Data!CL2))),"-")</f>
        <v>-</v>
      </c>
      <c r="CM4" s="72" t="str">
        <f>IF(ISNUMBER(T2_Data!CM2),IF(T2_Data!CM2=-999,"NA",IF(T2_Data!CM2&lt;1, "&lt;1", IF(T2_Data!CM2&gt;99, "&gt;99", T2_Data!CM2))),"-")</f>
        <v>-</v>
      </c>
      <c r="CN4" s="72">
        <f>IF(ISNUMBER(T2_Data!CN2),IF(T2_Data!CN2=-999,"NA",IF(T2_Data!CN2&lt;1, "&lt;1", IF(T2_Data!CN2&gt;99, "&gt;99", T2_Data!CN2))),"-")</f>
        <v>88.854263305664063</v>
      </c>
      <c r="CO4" s="72" t="str">
        <f>IF(ISNUMBER(T2_Data!CO2),IF(T2_Data!CO2=-999,"NA",IF(T2_Data!CO2&lt;1, "&lt;1", IF(T2_Data!CO2&gt;99, "&gt;99", T2_Data!CO2))),"-")</f>
        <v>-</v>
      </c>
      <c r="CP4" s="72" t="str">
        <f>IF(ISNUMBER(T2_Data!CP2),IF(T2_Data!CP2=-999,"NA",IF(T2_Data!CP2&lt;1, "&lt;1", IF(T2_Data!CP2&gt;99, "&gt;99", T2_Data!CP2))),"-")</f>
        <v>-</v>
      </c>
      <c r="CQ4" s="72" t="str">
        <f>IF(ISNUMBER(T2_Data!CQ2),IF(T2_Data!CQ2=-999,"NA",IF(T2_Data!CQ2&lt;1, "&lt;1", IF(T2_Data!CQ2&gt;99, "&gt;99", T2_Data!CQ2))),"-")</f>
        <v>-</v>
      </c>
      <c r="CR4" s="72">
        <f>IF(ISNUMBER(T2_Data!CR2),IF(T2_Data!CR2=-999,"NA",IF(T2_Data!CR2&lt;1, "&lt;1", IF(T2_Data!CR2&gt;99, "&gt;99", T2_Data!CR2))),"-")</f>
        <v>9.298588752746582</v>
      </c>
      <c r="CS4" s="72">
        <f>IF(ISNUMBER(T2_Data!CS2),IF(T2_Data!CS2=-999,"NA",IF(T2_Data!CS2&lt;1, "&lt;1", IF(T2_Data!CS2&gt;99, "&gt;99", T2_Data!CS2))),"-")</f>
        <v>75.824752807617188</v>
      </c>
      <c r="CT4" s="72" t="str">
        <f>IF(ISNUMBER(T2_Data!CT2),IF(T2_Data!CT2=-999,"NA",IF(T2_Data!CT2&lt;1, "&lt;1", IF(T2_Data!CT2&gt;99, "&gt;99", T2_Data!CT2))),"-")</f>
        <v>-</v>
      </c>
      <c r="CU4" s="72" t="str">
        <f>IF(ISNUMBER(T2_Data!CU2),IF(T2_Data!CU2=-999,"NA",IF(T2_Data!CU2&lt;1, "&lt;1", IF(T2_Data!CU2&gt;99, "&gt;99", T2_Data!CU2))),"-")</f>
        <v>-</v>
      </c>
      <c r="CV4" s="72" t="str">
        <f>IF(ISNUMBER(T2_Data!CV2),IF(T2_Data!CV2=-999,"NA",IF(T2_Data!CV2&lt;1, "&lt;1", IF(T2_Data!CV2&gt;99, "&gt;99", T2_Data!CV2))),"-")</f>
        <v>-</v>
      </c>
      <c r="CW4" s="72">
        <f>IF(ISNUMBER(T2_Data!CW2),IF(T2_Data!CW2=-999,"NA",IF(T2_Data!CW2&lt;1, "&lt;1", IF(T2_Data!CW2&gt;99, "&gt;99", T2_Data!CW2))),"-")</f>
        <v>6.8466229438781738</v>
      </c>
      <c r="CX4" s="72" t="str">
        <f>IF(ISNUMBER(T2_Data!CX2),IF(T2_Data!CX2=-999,"NA",IF(T2_Data!CX2&lt;1, "&lt;1", IF(T2_Data!CX2&gt;99, "&gt;99", T2_Data!CX2))),"-")</f>
        <v>-</v>
      </c>
      <c r="CY4" s="72" t="str">
        <f>IF(ISNUMBER(T2_Data!CY2),IF(T2_Data!CY2=-999,"NA",IF(T2_Data!CY2&lt;1, "&lt;1", IF(T2_Data!CY2&gt;99, "&gt;99", T2_Data!CY2))),"-")</f>
        <v>-</v>
      </c>
      <c r="CZ4" s="72" t="str">
        <f>IF(ISNUMBER(T2_Data!CZ2),IF(T2_Data!CZ2=-999,"NA",IF(T2_Data!CZ2&lt;1, "&lt;1", IF(T2_Data!CZ2&gt;99, "&gt;99", T2_Data!CZ2))),"-")</f>
        <v>-</v>
      </c>
      <c r="DA4" s="72" t="str">
        <f>IF(ISNUMBER(T2_Data!DA2),IF(T2_Data!DA2=-999,"NA",IF(T2_Data!DA2&lt;1, "&lt;1", IF(T2_Data!DA2&gt;99, "&gt;99", T2_Data!DA2))),"-")</f>
        <v>-</v>
      </c>
      <c r="DB4" s="72" t="str">
        <f>IF(ISNUMBER(T2_Data!DB2),IF(T2_Data!DB2=-999,"NA",IF(T2_Data!DB2&lt;1, "&lt;1", IF(T2_Data!DB2&gt;99, "&gt;99", T2_Data!DB2))),"-")</f>
        <v>-</v>
      </c>
      <c r="DC4" s="72" t="str">
        <f>IF(ISNUMBER(T2_Data!DC2),IF(T2_Data!DC2=-999,"NA",IF(T2_Data!DC2&lt;1, "&lt;1", IF(T2_Data!DC2&gt;99, "&gt;99", T2_Data!DC2))),"-")</f>
        <v>-</v>
      </c>
      <c r="DD4" s="72" t="str">
        <f>IF(ISNUMBER(T2_Data!DD2),IF(T2_Data!DD2=-999,"NA",IF(T2_Data!DD2&lt;1, "&lt;1", IF(T2_Data!DD2&gt;99, "&gt;99", T2_Data!DD2))),"-")</f>
        <v>-</v>
      </c>
      <c r="DE4" s="72" t="str">
        <f>IF(ISNUMBER(T2_Data!DE2),IF(T2_Data!DE2=-999,"NA",IF(T2_Data!DE2&lt;1, "&lt;1", IF(T2_Data!DE2&gt;99, "&gt;99", T2_Data!DE2))),"-")</f>
        <v>-</v>
      </c>
      <c r="DF4" s="72" t="str">
        <f>IF(ISNUMBER(T2_Data!DF2),IF(T2_Data!DF2=-999,"NA",IF(T2_Data!DF2&lt;1, "&lt;1", IF(T2_Data!DF2&gt;99, "&gt;99", T2_Data!DF2))),"-")</f>
        <v>-</v>
      </c>
      <c r="DG4" s="72" t="str">
        <f>IF(ISNUMBER(T2_Data!DG2),IF(T2_Data!DG2=-999,"NA",IF(T2_Data!DG2&lt;1, "&lt;1", IF(T2_Data!DG2&gt;99, "&gt;99", T2_Data!DG2))),"-")</f>
        <v>-</v>
      </c>
      <c r="DH4" s="72">
        <f>IF(ISNUMBER(T2_Data!DH2),IF(T2_Data!DH2=-999,"NA",IF(T2_Data!DH2&lt;1, "&lt;1", IF(T2_Data!DH2&gt;99, "&gt;99", T2_Data!DH2))),"-")</f>
        <v>71.438156127929688</v>
      </c>
      <c r="DI4" s="72" t="str">
        <f>IF(ISNUMBER(T2_Data!DI2),IF(T2_Data!DI2=-999,"NA",IF(T2_Data!DI2&lt;1, "&lt;1", IF(T2_Data!DI2&gt;99, "&gt;99", T2_Data!DI2))),"-")</f>
        <v>-</v>
      </c>
      <c r="DJ4" s="72" t="str">
        <f>IF(ISNUMBER(T2_Data!DJ2),IF(T2_Data!DJ2=-999,"NA",IF(T2_Data!DJ2&lt;1, "&lt;1", IF(T2_Data!DJ2&gt;99, "&gt;99", T2_Data!DJ2))),"-")</f>
        <v>-</v>
      </c>
      <c r="DK4" s="72" t="str">
        <f>IF(ISNUMBER(T2_Data!DK2),IF(T2_Data!DK2=-999,"NA",IF(T2_Data!DK2&lt;1, "&lt;1", IF(T2_Data!DK2&gt;99, "&gt;99", T2_Data!DK2))),"-")</f>
        <v>-</v>
      </c>
      <c r="DL4" s="72" t="str">
        <f>IF(ISNUMBER(T2_Data!DL2),IF(T2_Data!DL2=-999,"NA",IF(T2_Data!DL2&lt;1, "&lt;1", IF(T2_Data!DL2&gt;99, "&gt;99", T2_Data!DL2))),"-")</f>
        <v>-</v>
      </c>
      <c r="DM4" s="72" t="str">
        <f>IF(ISNUMBER(T2_Data!DM2),IF(T2_Data!DM2=-999,"NA",IF(T2_Data!DM2&lt;1, "&lt;1", IF(T2_Data!DM2&gt;99, "&gt;99", T2_Data!DM2))),"-")</f>
        <v>-</v>
      </c>
      <c r="DN4" s="72" t="str">
        <f>IF(ISNUMBER(T2_Data!DN2),IF(T2_Data!DN2=-999,"NA",IF(T2_Data!DN2&lt;1, "&lt;1", IF(T2_Data!DN2&gt;99, "&gt;99", T2_Data!DN2))),"-")</f>
        <v>-</v>
      </c>
      <c r="DO4" s="72" t="str">
        <f>IF(ISNUMBER(T2_Data!DO2),IF(T2_Data!DO2=-999,"NA",IF(T2_Data!DO2&lt;1, "&lt;1", IF(T2_Data!DO2&gt;99, "&gt;99", T2_Data!DO2))),"-")</f>
        <v>-</v>
      </c>
      <c r="DP4" s="72" t="str">
        <f>IF(ISNUMBER(T2_Data!DP2),IF(T2_Data!DP2=-999,"NA",IF(T2_Data!DP2&lt;1, "&lt;1", IF(T2_Data!DP2&gt;99, "&gt;99", T2_Data!DP2))),"-")</f>
        <v>-</v>
      </c>
      <c r="DQ4" s="72" t="str">
        <f>IF(ISNUMBER(T2_Data!DQ2),IF(T2_Data!DQ2=-999,"NA",IF(T2_Data!DQ2&lt;1, "&lt;1", IF(T2_Data!DQ2&gt;99, "&gt;99", T2_Data!DQ2))),"-")</f>
        <v>-</v>
      </c>
      <c r="DR4" s="72" t="str">
        <f>IF(ISNUMBER(T2_Data!DR2),IF(T2_Data!DR2=-999,"NA",IF(T2_Data!DR2&lt;1, "&lt;1", IF(T2_Data!DR2&gt;99, "&gt;99", T2_Data!DR2))),"-")</f>
        <v>-</v>
      </c>
      <c r="DS4" s="72" t="str">
        <f>IF(ISNUMBER(T2_Data!DS2),IF(T2_Data!DS2=-999,"NA",IF(T2_Data!DS2&lt;1, "&lt;1", IF(T2_Data!DS2&gt;99, "&gt;99", T2_Data!DS2))),"-")</f>
        <v>-</v>
      </c>
      <c r="DT4" s="72" t="str">
        <f>IF(ISNUMBER(T2_Data!DT2),IF(T2_Data!DT2=-999,"NA",IF(T2_Data!DT2&lt;1, "&lt;1", IF(T2_Data!DT2&gt;99, "&gt;99", T2_Data!DT2))),"-")</f>
        <v>-</v>
      </c>
      <c r="DU4" s="72" t="str">
        <f>IF(ISNUMBER(T2_Data!DU2),IF(T2_Data!DU2=-999,"NA",IF(T2_Data!DU2&lt;1, "&lt;1", IF(T2_Data!DU2&gt;99, "&gt;99", T2_Data!DU2))),"-")</f>
        <v>-</v>
      </c>
      <c r="DV4" s="72" t="str">
        <f>IF(ISNUMBER(T2_Data!DV2),IF(T2_Data!DV2=-999,"NA",IF(T2_Data!DV2&lt;1, "&lt;1", IF(T2_Data!DV2&gt;99, "&gt;99", T2_Data!DV2))),"-")</f>
        <v>-</v>
      </c>
      <c r="DW4" s="72">
        <f>IF(ISNUMBER(T2_Data!DW2),IF(T2_Data!DW2=-999,"NA",IF(T2_Data!DW2&lt;1, "&lt;1", IF(T2_Data!DW2&gt;99, "&gt;99", T2_Data!DW2))),"-")</f>
        <v>79.836479187011719</v>
      </c>
      <c r="DX4" s="72" t="str">
        <f>IF(ISNUMBER(T2_Data!DX2),IF(T2_Data!DX2=-999,"NA",IF(T2_Data!DX2&lt;1, "&lt;1", IF(T2_Data!DX2&gt;99, "&gt;99", T2_Data!DX2))),"-")</f>
        <v>-</v>
      </c>
      <c r="DY4" s="72" t="str">
        <f>IF(ISNUMBER(T2_Data!DY2),IF(T2_Data!DY2=-999,"NA",IF(T2_Data!DY2&lt;1, "&lt;1", IF(T2_Data!DY2&gt;99, "&gt;99", T2_Data!DY2))),"-")</f>
        <v>-</v>
      </c>
      <c r="DZ4" s="72" t="str">
        <f>IF(ISNUMBER(T2_Data!DZ2),IF(T2_Data!DZ2=-999,"NA",IF(T2_Data!DZ2&lt;1, "&lt;1", IF(T2_Data!DZ2&gt;99, "&gt;99", T2_Data!DZ2))),"-")</f>
        <v>-</v>
      </c>
      <c r="EA4" s="72" t="str">
        <f>IF(ISNUMBER(T2_Data!EA2),IF(T2_Data!EA2=-999,"NA",IF(T2_Data!EA2&lt;1, "&lt;1", IF(T2_Data!EA2&gt;99, "&gt;99", T2_Data!EA2))),"-")</f>
        <v>-</v>
      </c>
      <c r="EB4" s="72">
        <f>IF(ISNUMBER(T2_Data!EB2),IF(T2_Data!EB2=-999,"NA",IF(T2_Data!EB2&lt;1, "&lt;1", IF(T2_Data!EB2&gt;99, "&gt;99", T2_Data!EB2))),"-")</f>
        <v>60.591053009033203</v>
      </c>
      <c r="EC4" s="72" t="str">
        <f>IF(ISNUMBER(T2_Data!EC2),IF(T2_Data!EC2=-999,"NA",IF(T2_Data!EC2&lt;1, "&lt;1", IF(T2_Data!EC2&gt;99, "&gt;99", T2_Data!EC2))),"-")</f>
        <v>-</v>
      </c>
      <c r="ED4" s="72" t="str">
        <f>IF(ISNUMBER(T2_Data!ED2),IF(T2_Data!ED2=-999,"NA",IF(T2_Data!ED2&lt;1, "&lt;1", IF(T2_Data!ED2&gt;99, "&gt;99", T2_Data!ED2))),"-")</f>
        <v>-</v>
      </c>
      <c r="EE4" s="72" t="str">
        <f>IF(ISNUMBER(T2_Data!EE2),IF(T2_Data!EE2=-999,"NA",IF(T2_Data!EE2&lt;1, "&lt;1", IF(T2_Data!EE2&gt;99, "&gt;99", T2_Data!EE2))),"-")</f>
        <v>-</v>
      </c>
      <c r="EF4" s="72" t="str">
        <f>IF(ISNUMBER(T2_Data!EF2),IF(T2_Data!EF2=-999,"NA",IF(T2_Data!EF2&lt;1, "&lt;1", IF(T2_Data!EF2&gt;99, "&gt;99", T2_Data!EF2))),"-")</f>
        <v>-</v>
      </c>
      <c r="EG4" s="72" t="str">
        <f>IF(ISNUMBER(T2_Data!EG2),IF(T2_Data!EG2=-999,"NA",IF(T2_Data!EG2&lt;1, "&lt;1", IF(T2_Data!EG2&gt;99, "&gt;99", T2_Data!EG2))),"-")</f>
        <v>-</v>
      </c>
      <c r="EH4" s="72" t="str">
        <f>IF(ISNUMBER(T2_Data!EH2),IF(T2_Data!EH2=-999,"NA",IF(T2_Data!EH2&lt;1, "&lt;1", IF(T2_Data!EH2&gt;99, "&gt;99", T2_Data!EH2))),"-")</f>
        <v>-</v>
      </c>
      <c r="EI4" s="72" t="str">
        <f>IF(ISNUMBER(T2_Data!EI2),IF(T2_Data!EI2=-999,"NA",IF(T2_Data!EI2&lt;1, "&lt;1", IF(T2_Data!EI2&gt;99, "&gt;99", T2_Data!EI2))),"-")</f>
        <v>-</v>
      </c>
      <c r="EJ4" s="72" t="str">
        <f>IF(ISNUMBER(T2_Data!EJ2),IF(T2_Data!EJ2=-999,"NA",IF(T2_Data!EJ2&lt;1, "&lt;1", IF(T2_Data!EJ2&gt;99, "&gt;99", T2_Data!EJ2))),"-")</f>
        <v>-</v>
      </c>
      <c r="EK4" s="72" t="str">
        <f>IF(ISNUMBER(T2_Data!EK2),IF(T2_Data!EK2=-999,"NA",IF(T2_Data!EK2&lt;1, "&lt;1", IF(T2_Data!EK2&gt;99, "&gt;99", T2_Data!EK2))),"-")</f>
        <v>-</v>
      </c>
      <c r="EL4" s="72" t="str">
        <f>IF(ISNUMBER(T2_Data!EL2),IF(T2_Data!EL2=-999,"NA",IF(T2_Data!EL2&lt;1, "&lt;1", IF(T2_Data!EL2&gt;99, "&gt;99", T2_Data!EL2))),"-")</f>
        <v>-</v>
      </c>
      <c r="EM4" s="72" t="str">
        <f>IF(ISNUMBER(T2_Data!EM2),IF(T2_Data!EM2=-999,"NA",IF(T2_Data!EM2&lt;1, "&lt;1", IF(T2_Data!EM2&gt;99, "&gt;99", T2_Data!EM2))),"-")</f>
        <v>-</v>
      </c>
      <c r="EN4" s="72" t="str">
        <f>IF(ISNUMBER(T2_Data!EN2),IF(T2_Data!EN2=-999,"NA",IF(T2_Data!EN2&lt;1, "&lt;1", IF(T2_Data!EN2&gt;99, "&gt;99", T2_Data!EN2))),"-")</f>
        <v>-</v>
      </c>
      <c r="EO4" s="72" t="str">
        <f>IF(ISNUMBER(T2_Data!EO2),IF(T2_Data!EO2=-999,"NA",IF(T2_Data!EO2&lt;1, "&lt;1", IF(T2_Data!EO2&gt;99, "&gt;99", T2_Data!EO2))),"-")</f>
        <v>-</v>
      </c>
      <c r="EP4" s="72" t="str">
        <f>IF(ISNUMBER(T2_Data!EP2),IF(T2_Data!EP2=-999,"NA",IF(T2_Data!EP2&lt;1, "&lt;1", IF(T2_Data!EP2&gt;99, "&gt;99", T2_Data!EP2))),"-")</f>
        <v>-</v>
      </c>
      <c r="EQ4" s="72" t="str">
        <f>IF(ISNUMBER(T2_Data!EQ2),IF(T2_Data!EQ2=-999,"NA",IF(T2_Data!EQ2&lt;1, "&lt;1", IF(T2_Data!EQ2&gt;99, "&gt;99", T2_Data!EQ2))),"-")</f>
        <v>-</v>
      </c>
      <c r="ER4" s="72" t="str">
        <f>IF(ISNUMBER(T2_Data!ER2),IF(T2_Data!ER2=-999,"NA",IF(T2_Data!ER2&lt;1, "&lt;1", IF(T2_Data!ER2&gt;99, "&gt;99", T2_Data!ER2))),"-")</f>
        <v>-</v>
      </c>
      <c r="ES4" s="72" t="str">
        <f>IF(ISNUMBER(T2_Data!ES2),IF(T2_Data!ES2=-999,"NA",IF(T2_Data!ES2&lt;1, "&lt;1", IF(T2_Data!ES2&gt;99, "&gt;99", T2_Data!ES2))),"-")</f>
        <v>-</v>
      </c>
      <c r="ET4" s="72" t="str">
        <f>IF(ISNUMBER(T2_Data!ET2),IF(T2_Data!ET2=-999,"NA",IF(T2_Data!ET2&lt;1, "&lt;1", IF(T2_Data!ET2&gt;99, "&gt;99", T2_Data!ET2))),"-")</f>
        <v>-</v>
      </c>
      <c r="EU4" s="72" t="str">
        <f>IF(ISNUMBER(T2_Data!EU2),IF(T2_Data!EU2=-999,"NA",IF(T2_Data!EU2&lt;1, "&lt;1", IF(T2_Data!EU2&gt;99, "&gt;99", T2_Data!EU2))),"-")</f>
        <v>-</v>
      </c>
      <c r="EV4" s="72" t="str">
        <f>IF(ISNUMBER(T2_Data!EV2),IF(T2_Data!EV2=-999,"NA",IF(T2_Data!EV2&lt;1, "&lt;1", IF(T2_Data!EV2&gt;99, "&gt;99", T2_Data!EV2))),"-")</f>
        <v>-</v>
      </c>
      <c r="EW4" s="72" t="str">
        <f>IF(ISNUMBER(T2_Data!EW2),IF(T2_Data!EW2=-999,"NA",IF(T2_Data!EW2&lt;1, "&lt;1", IF(T2_Data!EW2&gt;99, "&gt;99", T2_Data!EW2))),"-")</f>
        <v>-</v>
      </c>
      <c r="EX4" s="72" t="str">
        <f>IF(ISNUMBER(T2_Data!EX2),IF(T2_Data!EX2=-999,"NA",IF(T2_Data!EX2&lt;1, "&lt;1", IF(T2_Data!EX2&gt;99, "&gt;99", T2_Data!EX2))),"-")</f>
        <v>-</v>
      </c>
      <c r="EY4" s="72" t="str">
        <f>IF(ISNUMBER(T2_Data!EY2),IF(T2_Data!EY2=-999,"NA",IF(T2_Data!EY2&lt;1, "&lt;1", IF(T2_Data!EY2&gt;99, "&gt;99", T2_Data!EY2))),"-")</f>
        <v>-</v>
      </c>
      <c r="EZ4" s="72" t="str">
        <f>IF(ISNUMBER(T2_Data!EZ2),IF(T2_Data!EZ2=-999,"NA",IF(T2_Data!EZ2&lt;1, "&lt;1", IF(T2_Data!EZ2&gt;99, "&gt;99", T2_Data!EZ2))),"-")</f>
        <v>-</v>
      </c>
      <c r="FA4" s="72" t="str">
        <f>IF(ISNUMBER(T2_Data!FA2),IF(T2_Data!FA2=-999,"NA",IF(T2_Data!FA2&lt;1, "&lt;1", IF(T2_Data!FA2&gt;99, "&gt;99", T2_Data!FA2))),"-")</f>
        <v>-</v>
      </c>
      <c r="FB4" s="72" t="str">
        <f>IF(ISNUMBER(T2_Data!FB2),IF(T2_Data!FB2=-999,"NA",IF(T2_Data!FB2&lt;1, "&lt;1", IF(T2_Data!FB2&gt;99, "&gt;99", T2_Data!FB2))),"-")</f>
        <v>-</v>
      </c>
      <c r="FC4" s="72" t="str">
        <f>IF(ISNUMBER(T2_Data!FC2),IF(T2_Data!FC2=-999,"NA",IF(T2_Data!FC2&lt;1, "&lt;1", IF(T2_Data!FC2&gt;99, "&gt;99", T2_Data!FC2))),"-")</f>
        <v>-</v>
      </c>
      <c r="FD4" s="72" t="str">
        <f>IF(ISNUMBER(T2_Data!FD2),IF(T2_Data!FD2=-999,"NA",IF(T2_Data!FD2&lt;1, "&lt;1", IF(T2_Data!FD2&gt;99, "&gt;99", T2_Data!FD2))),"-")</f>
        <v>-</v>
      </c>
      <c r="FE4" s="72" t="str">
        <f>IF(ISNUMBER(T2_Data!FE2),IF(T2_Data!FE2=-999,"NA",IF(T2_Data!FE2&lt;1, "&lt;1", IF(T2_Data!FE2&gt;99, "&gt;99", T2_Data!FE2))),"-")</f>
        <v>-</v>
      </c>
      <c r="FF4" s="72" t="str">
        <f>IF(ISNUMBER(T2_Data!FF2),IF(T2_Data!FF2=-999,"NA",IF(T2_Data!FF2&lt;1, "&lt;1", IF(T2_Data!FF2&gt;99, "&gt;99", T2_Data!FF2))),"-")</f>
        <v>-</v>
      </c>
      <c r="FG4" s="72" t="str">
        <f>IF(ISNUMBER(T2_Data!FG2),IF(T2_Data!FG2=-999,"NA",IF(T2_Data!FG2&lt;1, "&lt;1", IF(T2_Data!FG2&gt;99, "&gt;99", T2_Data!FG2))),"-")</f>
        <v>-</v>
      </c>
      <c r="FH4" s="72" t="str">
        <f>IF(ISNUMBER(T2_Data!FH2),IF(T2_Data!FH2=-999,"NA",IF(T2_Data!FH2&lt;1, "&lt;1", IF(T2_Data!FH2&gt;99, "&gt;99", T2_Data!FH2))),"-")</f>
        <v>-</v>
      </c>
      <c r="FI4" s="72" t="str">
        <f>IF(ISNUMBER(T2_Data!FI2),IF(T2_Data!FI2=-999,"NA",IF(T2_Data!FI2&lt;1, "&lt;1", IF(T2_Data!FI2&gt;99, "&gt;99", T2_Data!FI2))),"-")</f>
        <v>-</v>
      </c>
      <c r="FJ4" s="72" t="str">
        <f>IF(ISNUMBER(T2_Data!FJ2),IF(T2_Data!FJ2=-999,"NA",IF(T2_Data!FJ2&lt;1, "&lt;1", IF(T2_Data!FJ2&gt;99, "&gt;99", T2_Data!FJ2))),"-")</f>
        <v>-</v>
      </c>
      <c r="FK4" s="72" t="str">
        <f>IF(ISNUMBER(T2_Data!FK2),IF(T2_Data!FK2=-999,"NA",IF(T2_Data!FK2&lt;1, "&lt;1", IF(T2_Data!FK2&gt;99, "&gt;99", T2_Data!FK2))),"-")</f>
        <v>-</v>
      </c>
      <c r="FL4" s="72" t="str">
        <f>IF(ISNUMBER(T2_Data!FL2),IF(T2_Data!FL2=-999,"NA",IF(T2_Data!FL2&lt;1, "&lt;1", IF(T2_Data!FL2&gt;99, "&gt;99", T2_Data!FL2))),"-")</f>
        <v>-</v>
      </c>
      <c r="FM4" s="72" t="str">
        <f>IF(ISNUMBER(T2_Data!FM2),IF(T2_Data!FM2=-999,"NA",IF(T2_Data!FM2&lt;1, "&lt;1", IF(T2_Data!FM2&gt;99, "&gt;99", T2_Data!FM2))),"-")</f>
        <v>-</v>
      </c>
      <c r="FN4" s="72" t="str">
        <f>IF(ISNUMBER(T2_Data!FN2),IF(T2_Data!FN2=-999,"NA",IF(T2_Data!FN2&lt;1, "&lt;1", IF(T2_Data!FN2&gt;99, "&gt;99", T2_Data!FN2))),"-")</f>
        <v>-</v>
      </c>
      <c r="FO4" s="72" t="str">
        <f>IF(ISNUMBER(T2_Data!FO2),IF(T2_Data!FO2=-999,"NA",IF(T2_Data!FO2&lt;1, "&lt;1", IF(T2_Data!FO2&gt;99, "&gt;99", T2_Data!FO2))),"-")</f>
        <v>-</v>
      </c>
      <c r="FP4" s="72" t="str">
        <f>IF(ISNUMBER(T2_Data!FP2),IF(T2_Data!FP2=-999,"NA",IF(T2_Data!FP2&lt;1, "&lt;1", IF(T2_Data!FP2&gt;99, "&gt;99", T2_Data!FP2))),"-")</f>
        <v>-</v>
      </c>
      <c r="FQ4" s="72" t="str">
        <f>IF(ISNUMBER(T2_Data!FQ2),IF(T2_Data!FQ2=-999,"NA",IF(T2_Data!FQ2&lt;1, "&lt;1", IF(T2_Data!FQ2&gt;99, "&gt;99", T2_Data!FQ2))),"-")</f>
        <v>-</v>
      </c>
      <c r="FR4" s="72" t="str">
        <f>IF(ISNUMBER(T2_Data!FR2),IF(T2_Data!FR2=-999,"NA",IF(T2_Data!FR2&lt;1, "&lt;1", IF(T2_Data!FR2&gt;99, "&gt;99", T2_Data!FR2))),"-")</f>
        <v>-</v>
      </c>
      <c r="FS4" s="72" t="str">
        <f>IF(ISNUMBER(T2_Data!FS2),IF(T2_Data!FS2=-999,"NA",IF(T2_Data!FS2&lt;1, "&lt;1", IF(T2_Data!FS2&gt;99, "&gt;99", T2_Data!FS2))),"-")</f>
        <v>-</v>
      </c>
      <c r="FT4" s="72" t="str">
        <f>IF(ISNUMBER(T2_Data!FT2),IF(T2_Data!FT2=-999,"NA",IF(T2_Data!FT2&lt;1, "&lt;1", IF(T2_Data!FT2&gt;99, "&gt;99", T2_Data!FT2))),"-")</f>
        <v>-</v>
      </c>
      <c r="FU4" s="72" t="str">
        <f>IF(ISNUMBER(T2_Data!FU2),IF(T2_Data!FU2=-999,"NA",IF(T2_Data!FU2&lt;1, "&lt;1", IF(T2_Data!FU2&gt;99, "&gt;99", T2_Data!FU2))),"-")</f>
        <v>-</v>
      </c>
      <c r="FV4" s="72" t="str">
        <f>IF(ISNUMBER(T2_Data!FV2),IF(T2_Data!FV2=-999,"NA",IF(T2_Data!FV2&lt;1, "&lt;1", IF(T2_Data!FV2&gt;99, "&gt;99", T2_Data!FV2))),"-")</f>
        <v>-</v>
      </c>
      <c r="FW4" s="72">
        <f>IF(ISNUMBER(T2_Data!FW2),IF(T2_Data!FW2=-999,"NA",IF(T2_Data!FW2&lt;1, "&lt;1", IF(T2_Data!FW2&gt;99, "&gt;99", T2_Data!FW2))),"-")</f>
        <v>1</v>
      </c>
    </row>
    <row r="5" spans="1:179" x14ac:dyDescent="0.25">
      <c r="A5" s="71" t="str">
        <f>IF(ISBLANK(T2_Data!A3), "", T2_Data!A3)</f>
        <v/>
      </c>
      <c r="B5" s="72" t="str">
        <f>IF(ISNUMBER(T2_Data!B3), T2_Data!B3,"-")</f>
        <v>-</v>
      </c>
      <c r="C5" s="72" t="str">
        <f>IF(ISNUMBER(T2_Data!C3),IF(T2_Data!C3=-999,"NA",IF(T2_Data!C3&lt;1, "&lt;1", IF(T2_Data!C3&gt;99, "&gt;99", T2_Data!C3))),"-")</f>
        <v>-</v>
      </c>
      <c r="D5" s="72" t="str">
        <f>IF(ISNUMBER(T2_Data!D3),IF(T2_Data!D3=-999,"NA",IF(T2_Data!D3&lt;1, "&lt;1", IF(T2_Data!D3&gt;99, "&gt;99", T2_Data!D3))),"-")</f>
        <v>-</v>
      </c>
      <c r="E5" s="72" t="str">
        <f>IF(ISNUMBER(T2_Data!E3),IF(T2_Data!E3=-999,"NA",IF(T2_Data!E3&lt;1, "&lt;1", IF(T2_Data!E3&gt;99, "&gt;99", T2_Data!E3))),"-")</f>
        <v>-</v>
      </c>
      <c r="F5" s="72" t="str">
        <f>IF(ISNUMBER(T2_Data!F3),IF(T2_Data!F3=-999,"NA",IF(T2_Data!F3&lt;1, "&lt;1", IF(T2_Data!F3&gt;99, "&gt;99", T2_Data!F3))),"-")</f>
        <v>-</v>
      </c>
      <c r="G5" s="72" t="str">
        <f>IF(ISNUMBER(T2_Data!G3),IF(T2_Data!G3=-999,"NA",IF(T2_Data!G3&lt;1, "&lt;1", IF(T2_Data!G3&gt;99, "&gt;99", T2_Data!G3))),"-")</f>
        <v>-</v>
      </c>
      <c r="H5" s="72" t="str">
        <f>IF(ISNUMBER(T2_Data!H3),IF(T2_Data!H3=-999,"NA",IF(T2_Data!H3&lt;1, "&lt;1", IF(T2_Data!H3&gt;99, "&gt;99", T2_Data!H3))),"-")</f>
        <v>-</v>
      </c>
      <c r="I5" s="72" t="str">
        <f>IF(ISNUMBER(T2_Data!I3),IF(T2_Data!I3=-999,"NA",IF(T2_Data!I3&lt;1, "&lt;1", IF(T2_Data!I3&gt;99, "&gt;99", T2_Data!I3))),"-")</f>
        <v>-</v>
      </c>
      <c r="J5" s="72" t="str">
        <f>IF(ISNUMBER(T2_Data!J3),IF(T2_Data!J3=-999,"NA",IF(T2_Data!J3&lt;1, "&lt;1", IF(T2_Data!J3&gt;99, "&gt;99", T2_Data!J3))),"-")</f>
        <v>-</v>
      </c>
      <c r="K5" s="72" t="str">
        <f>IF(ISNUMBER(T2_Data!K3),IF(T2_Data!K3=-999,"NA",IF(T2_Data!K3&lt;1, "&lt;1", IF(T2_Data!K3&gt;99, "&gt;99", T2_Data!K3))),"-")</f>
        <v>-</v>
      </c>
      <c r="L5" s="72" t="str">
        <f>IF(ISNUMBER(T2_Data!L3),IF(T2_Data!L3=-999,"NA",IF(T2_Data!L3&lt;1, "&lt;1", IF(T2_Data!L3&gt;99, "&gt;99", T2_Data!L3))),"-")</f>
        <v>-</v>
      </c>
      <c r="M5" s="72" t="str">
        <f>IF(ISNUMBER(T2_Data!M3),IF(T2_Data!M3=-999,"NA",IF(T2_Data!M3&lt;1, "&lt;1", IF(T2_Data!M3&gt;99, "&gt;99", T2_Data!M3))),"-")</f>
        <v>-</v>
      </c>
      <c r="N5" s="72" t="str">
        <f>IF(ISNUMBER(T2_Data!N3),IF(T2_Data!N3=-999,"NA",IF(T2_Data!N3&lt;1, "&lt;1", IF(T2_Data!N3&gt;99, "&gt;99", T2_Data!N3))),"-")</f>
        <v>-</v>
      </c>
      <c r="O5" s="72" t="str">
        <f>IF(ISNUMBER(T2_Data!O3),IF(T2_Data!O3=-999,"NA",IF(T2_Data!O3&lt;1, "&lt;1", IF(T2_Data!O3&gt;99, "&gt;99", T2_Data!O3))),"-")</f>
        <v>-</v>
      </c>
      <c r="P5" s="72" t="str">
        <f>IF(ISNUMBER(T2_Data!P3),IF(T2_Data!P3=-999,"NA",IF(T2_Data!P3&lt;1, "&lt;1", IF(T2_Data!P3&gt;99, "&gt;99", T2_Data!P3))),"-")</f>
        <v>-</v>
      </c>
      <c r="Q5" s="72" t="str">
        <f>IF(ISNUMBER(T2_Data!Q3),IF(T2_Data!Q3=-999,"NA",IF(T2_Data!Q3&lt;1, "&lt;1", IF(T2_Data!Q3&gt;99, "&gt;99", T2_Data!Q3))),"-")</f>
        <v>-</v>
      </c>
      <c r="R5" s="72" t="str">
        <f>IF(ISNUMBER(T2_Data!R3),IF(T2_Data!R3=-999,"NA",IF(T2_Data!R3&lt;1, "&lt;1", IF(T2_Data!R3&gt;99, "&gt;99", T2_Data!R3))),"-")</f>
        <v>-</v>
      </c>
      <c r="S5" s="72" t="str">
        <f>IF(ISNUMBER(T2_Data!S3),IF(T2_Data!S3=-999,"NA",IF(T2_Data!S3&lt;1, "&lt;1", IF(T2_Data!S3&gt;99, "&gt;99", T2_Data!S3))),"-")</f>
        <v>-</v>
      </c>
      <c r="T5" s="72" t="str">
        <f>IF(ISNUMBER(T2_Data!T3),IF(T2_Data!T3=-999,"NA",IF(T2_Data!T3&lt;1, "&lt;1", IF(T2_Data!T3&gt;99, "&gt;99", T2_Data!T3))),"-")</f>
        <v>-</v>
      </c>
      <c r="U5" s="72" t="str">
        <f>IF(ISNUMBER(T2_Data!U3),IF(T2_Data!U3=-999,"NA",IF(T2_Data!U3&lt;1, "&lt;1", IF(T2_Data!U3&gt;99, "&gt;99", T2_Data!U3))),"-")</f>
        <v>-</v>
      </c>
      <c r="V5" s="72" t="str">
        <f>IF(ISNUMBER(T2_Data!V3),IF(T2_Data!V3=-999,"NA",IF(T2_Data!V3&lt;1, "&lt;1", IF(T2_Data!V3&gt;99, "&gt;99", T2_Data!V3))),"-")</f>
        <v>-</v>
      </c>
      <c r="W5" s="72" t="str">
        <f>IF(ISNUMBER(T2_Data!W3),IF(T2_Data!W3=-999,"NA",IF(T2_Data!W3&lt;1, "&lt;1", IF(T2_Data!W3&gt;99, "&gt;99", T2_Data!W3))),"-")</f>
        <v>-</v>
      </c>
      <c r="X5" s="72" t="str">
        <f>IF(ISNUMBER(T2_Data!X3),IF(T2_Data!X3=-999,"NA",IF(T2_Data!X3&lt;1, "&lt;1", IF(T2_Data!X3&gt;99, "&gt;99", T2_Data!X3))),"-")</f>
        <v>-</v>
      </c>
      <c r="Y5" s="72" t="str">
        <f>IF(ISNUMBER(T2_Data!Y3),IF(T2_Data!Y3=-999,"NA",IF(T2_Data!Y3&lt;1, "&lt;1", IF(T2_Data!Y3&gt;99, "&gt;99", T2_Data!Y3))),"-")</f>
        <v>-</v>
      </c>
      <c r="Z5" s="72" t="str">
        <f>IF(ISNUMBER(T2_Data!Z3),IF(T2_Data!Z3=-999,"NA",IF(T2_Data!Z3&lt;1, "&lt;1", IF(T2_Data!Z3&gt;99, "&gt;99", T2_Data!Z3))),"-")</f>
        <v>-</v>
      </c>
      <c r="AA5" s="72" t="str">
        <f>IF(ISNUMBER(T2_Data!AA3),IF(T2_Data!AA3=-999,"NA",IF(T2_Data!AA3&lt;1, "&lt;1", IF(T2_Data!AA3&gt;99, "&gt;99", T2_Data!AA3))),"-")</f>
        <v>-</v>
      </c>
      <c r="AB5" s="72" t="str">
        <f>IF(ISNUMBER(T2_Data!AB3),IF(T2_Data!AB3=-999,"NA",IF(T2_Data!AB3&lt;1, "&lt;1", IF(T2_Data!AB3&gt;99, "&gt;99", T2_Data!AB3))),"-")</f>
        <v>-</v>
      </c>
      <c r="AC5" s="72" t="str">
        <f>IF(ISNUMBER(T2_Data!AC3),IF(T2_Data!AC3=-999,"NA",IF(T2_Data!AC3&lt;1, "&lt;1", IF(T2_Data!AC3&gt;99, "&gt;99", T2_Data!AC3))),"-")</f>
        <v>-</v>
      </c>
      <c r="AD5" s="72" t="str">
        <f>IF(ISNUMBER(T2_Data!AD3),IF(T2_Data!AD3=-999,"NA",IF(T2_Data!AD3&lt;1, "&lt;1", IF(T2_Data!AD3&gt;99, "&gt;99", T2_Data!AD3))),"-")</f>
        <v>-</v>
      </c>
      <c r="AE5" s="72" t="str">
        <f>IF(ISNUMBER(T2_Data!AE3),IF(T2_Data!AE3=-999,"NA",IF(T2_Data!AE3&lt;1, "&lt;1", IF(T2_Data!AE3&gt;99, "&gt;99", T2_Data!AE3))),"-")</f>
        <v>-</v>
      </c>
      <c r="AF5" s="72" t="str">
        <f>IF(ISNUMBER(T2_Data!AF3),IF(T2_Data!AF3=-999,"NA",IF(T2_Data!AF3&lt;1, "&lt;1", IF(T2_Data!AF3&gt;99, "&gt;99", T2_Data!AF3))),"-")</f>
        <v>-</v>
      </c>
      <c r="AG5" s="72" t="str">
        <f>IF(ISNUMBER(T2_Data!AG3),IF(T2_Data!AG3=-999,"NA",IF(T2_Data!AG3&lt;1, "&lt;1", IF(T2_Data!AG3&gt;99, "&gt;99", T2_Data!AG3))),"-")</f>
        <v>-</v>
      </c>
      <c r="AH5" s="72" t="str">
        <f>IF(ISNUMBER(T2_Data!AH3),IF(T2_Data!AH3=-999,"NA",IF(T2_Data!AH3&lt;1, "&lt;1", IF(T2_Data!AH3&gt;99, "&gt;99", T2_Data!AH3))),"-")</f>
        <v>-</v>
      </c>
      <c r="AI5" s="72" t="str">
        <f>IF(ISNUMBER(T2_Data!AI3),IF(T2_Data!AI3=-999,"NA",IF(T2_Data!AI3&lt;1, "&lt;1", IF(T2_Data!AI3&gt;99, "&gt;99", T2_Data!AI3))),"-")</f>
        <v>-</v>
      </c>
      <c r="AJ5" s="72" t="str">
        <f>IF(ISNUMBER(T2_Data!AJ3),IF(T2_Data!AJ3=-999,"NA",IF(T2_Data!AJ3&lt;1, "&lt;1", IF(T2_Data!AJ3&gt;99, "&gt;99", T2_Data!AJ3))),"-")</f>
        <v>-</v>
      </c>
      <c r="AK5" s="72" t="str">
        <f>IF(ISNUMBER(T2_Data!AK3),IF(T2_Data!AK3=-999,"NA",IF(T2_Data!AK3&lt;1, "&lt;1", IF(T2_Data!AK3&gt;99, "&gt;99", T2_Data!AK3))),"-")</f>
        <v>-</v>
      </c>
      <c r="AL5" s="72" t="str">
        <f>IF(ISNUMBER(T2_Data!AL3),IF(T2_Data!AL3=-999,"NA",IF(T2_Data!AL3&lt;1, "&lt;1", IF(T2_Data!AL3&gt;99, "&gt;99", T2_Data!AL3))),"-")</f>
        <v>-</v>
      </c>
      <c r="AM5" s="72" t="str">
        <f>IF(ISNUMBER(T2_Data!AM3),IF(T2_Data!AM3=-999,"NA",IF(T2_Data!AM3&lt;1, "&lt;1", IF(T2_Data!AM3&gt;99, "&gt;99", T2_Data!AM3))),"-")</f>
        <v>-</v>
      </c>
      <c r="AN5" s="72" t="str">
        <f>IF(ISNUMBER(T2_Data!AN3),IF(T2_Data!AN3=-999,"NA",IF(T2_Data!AN3&lt;1, "&lt;1", IF(T2_Data!AN3&gt;99, "&gt;99", T2_Data!AN3))),"-")</f>
        <v>-</v>
      </c>
      <c r="AO5" s="72" t="str">
        <f>IF(ISNUMBER(T2_Data!AO3),IF(T2_Data!AO3=-999,"NA",IF(T2_Data!AO3&lt;1, "&lt;1", IF(T2_Data!AO3&gt;99, "&gt;99", T2_Data!AO3))),"-")</f>
        <v>-</v>
      </c>
      <c r="AP5" s="72" t="str">
        <f>IF(ISNUMBER(T2_Data!AP3),IF(T2_Data!AP3=-999,"NA",IF(T2_Data!AP3&lt;1, "&lt;1", IF(T2_Data!AP3&gt;99, "&gt;99", T2_Data!AP3))),"-")</f>
        <v>-</v>
      </c>
      <c r="AQ5" s="72" t="str">
        <f>IF(ISNUMBER(T2_Data!AQ3),IF(T2_Data!AQ3=-999,"NA",IF(T2_Data!AQ3&lt;1, "&lt;1", IF(T2_Data!AQ3&gt;99, "&gt;99", T2_Data!AQ3))),"-")</f>
        <v>-</v>
      </c>
      <c r="AR5" s="72" t="str">
        <f>IF(ISNUMBER(T2_Data!AR3),IF(T2_Data!AR3=-999,"NA",IF(T2_Data!AR3&lt;1, "&lt;1", IF(T2_Data!AR3&gt;99, "&gt;99", T2_Data!AR3))),"-")</f>
        <v>-</v>
      </c>
      <c r="AS5" s="72" t="str">
        <f>IF(ISNUMBER(T2_Data!AS3),IF(T2_Data!AS3=-999,"NA",IF(T2_Data!AS3&lt;1, "&lt;1", IF(T2_Data!AS3&gt;99, "&gt;99", T2_Data!AS3))),"-")</f>
        <v>-</v>
      </c>
      <c r="AT5" s="72" t="str">
        <f>IF(ISNUMBER(T2_Data!AT3),IF(T2_Data!AT3=-999,"NA",IF(T2_Data!AT3&lt;1, "&lt;1", IF(T2_Data!AT3&gt;99, "&gt;99", T2_Data!AT3))),"-")</f>
        <v>-</v>
      </c>
      <c r="AU5" s="72" t="str">
        <f>IF(ISNUMBER(T2_Data!AU3),IF(T2_Data!AU3=-999,"NA",IF(T2_Data!AU3&lt;1, "&lt;1", IF(T2_Data!AU3&gt;99, "&gt;99", T2_Data!AU3))),"-")</f>
        <v>-</v>
      </c>
      <c r="AV5" s="72" t="str">
        <f>IF(ISNUMBER(T2_Data!AV3),IF(T2_Data!AV3=-999,"NA",IF(T2_Data!AV3&lt;1, "&lt;1", IF(T2_Data!AV3&gt;99, "&gt;99", T2_Data!AV3))),"-")</f>
        <v>-</v>
      </c>
      <c r="AW5" s="72" t="str">
        <f>IF(ISNUMBER(T2_Data!AW3),IF(T2_Data!AW3=-999,"NA",IF(T2_Data!AW3&lt;1, "&lt;1", IF(T2_Data!AW3&gt;99, "&gt;99", T2_Data!AW3))),"-")</f>
        <v>-</v>
      </c>
      <c r="AX5" s="72" t="str">
        <f>IF(ISNUMBER(T2_Data!AX3),IF(T2_Data!AX3=-999,"NA",IF(T2_Data!AX3&lt;1, "&lt;1", IF(T2_Data!AX3&gt;99, "&gt;99", T2_Data!AX3))),"-")</f>
        <v>-</v>
      </c>
      <c r="AY5" s="72" t="str">
        <f>IF(ISNUMBER(T2_Data!AY3),IF(T2_Data!AY3=-999,"NA",IF(T2_Data!AY3&lt;1, "&lt;1", IF(T2_Data!AY3&gt;99, "&gt;99", T2_Data!AY3))),"-")</f>
        <v>-</v>
      </c>
      <c r="AZ5" s="72" t="str">
        <f>IF(ISNUMBER(T2_Data!AZ3),IF(T2_Data!AZ3=-999,"NA",IF(T2_Data!AZ3&lt;1, "&lt;1", IF(T2_Data!AZ3&gt;99, "&gt;99", T2_Data!AZ3))),"-")</f>
        <v>-</v>
      </c>
      <c r="BA5" s="72" t="str">
        <f>IF(ISNUMBER(T2_Data!BA3),IF(T2_Data!BA3=-999,"NA",IF(T2_Data!BA3&lt;1, "&lt;1", IF(T2_Data!BA3&gt;99, "&gt;99", T2_Data!BA3))),"-")</f>
        <v>-</v>
      </c>
      <c r="BB5" s="72" t="str">
        <f>IF(ISNUMBER(T2_Data!BB3),IF(T2_Data!BB3=-999,"NA",IF(T2_Data!BB3&lt;1, "&lt;1", IF(T2_Data!BB3&gt;99, "&gt;99", T2_Data!BB3))),"-")</f>
        <v>-</v>
      </c>
      <c r="BC5" s="72" t="str">
        <f>IF(ISNUMBER(T2_Data!BC3),IF(T2_Data!BC3=-999,"NA",IF(T2_Data!BC3&lt;1, "&lt;1", IF(T2_Data!BC3&gt;99, "&gt;99", T2_Data!BC3))),"-")</f>
        <v>-</v>
      </c>
      <c r="BD5" s="72" t="str">
        <f>IF(ISNUMBER(T2_Data!BD3),IF(T2_Data!BD3=-999,"NA",IF(T2_Data!BD3&lt;1, "&lt;1", IF(T2_Data!BD3&gt;99, "&gt;99", T2_Data!BD3))),"-")</f>
        <v>-</v>
      </c>
      <c r="BE5" s="72" t="str">
        <f>IF(ISNUMBER(T2_Data!BE3),IF(T2_Data!BE3=-999,"NA",IF(T2_Data!BE3&lt;1, "&lt;1", IF(T2_Data!BE3&gt;99, "&gt;99", T2_Data!BE3))),"-")</f>
        <v>-</v>
      </c>
      <c r="BF5" s="72" t="str">
        <f>IF(ISNUMBER(T2_Data!BF3),IF(T2_Data!BF3=-999,"NA",IF(T2_Data!BF3&lt;1, "&lt;1", IF(T2_Data!BF3&gt;99, "&gt;99", T2_Data!BF3))),"-")</f>
        <v>-</v>
      </c>
      <c r="BG5" s="72" t="str">
        <f>IF(ISNUMBER(T2_Data!BG3),IF(T2_Data!BG3=-999,"NA",IF(T2_Data!BG3&lt;1, "&lt;1", IF(T2_Data!BG3&gt;99, "&gt;99", T2_Data!BG3))),"-")</f>
        <v>-</v>
      </c>
      <c r="BH5" s="72" t="str">
        <f>IF(ISNUMBER(T2_Data!BH3),IF(T2_Data!BH3=-999,"NA",IF(T2_Data!BH3&lt;1, "&lt;1", IF(T2_Data!BH3&gt;99, "&gt;99", T2_Data!BH3))),"-")</f>
        <v>-</v>
      </c>
      <c r="BI5" s="72" t="str">
        <f>IF(ISNUMBER(T2_Data!BI3),IF(T2_Data!BI3=-999,"NA",IF(T2_Data!BI3&lt;1, "&lt;1", IF(T2_Data!BI3&gt;99, "&gt;99", T2_Data!BI3))),"-")</f>
        <v>-</v>
      </c>
      <c r="BJ5" s="72" t="str">
        <f>IF(ISNUMBER(T2_Data!BJ3),IF(T2_Data!BJ3=-999,"NA",IF(T2_Data!BJ3&lt;1, "&lt;1", IF(T2_Data!BJ3&gt;99, "&gt;99", T2_Data!BJ3))),"-")</f>
        <v>-</v>
      </c>
      <c r="BK5" s="72" t="str">
        <f>IF(ISNUMBER(T2_Data!BK3),IF(T2_Data!BK3=-999,"NA",IF(T2_Data!BK3&lt;1, "&lt;1", IF(T2_Data!BK3&gt;99, "&gt;99", T2_Data!BK3))),"-")</f>
        <v>-</v>
      </c>
      <c r="BL5" s="72" t="str">
        <f>IF(ISNUMBER(T2_Data!BL3),IF(T2_Data!BL3=-999,"NA",IF(T2_Data!BL3&lt;1, "&lt;1", IF(T2_Data!BL3&gt;99, "&gt;99", T2_Data!BL3))),"-")</f>
        <v>-</v>
      </c>
      <c r="BM5" s="72" t="str">
        <f>IF(ISNUMBER(T2_Data!BM3),IF(T2_Data!BM3=-999,"NA",IF(T2_Data!BM3&lt;1, "&lt;1", IF(T2_Data!BM3&gt;99, "&gt;99", T2_Data!BM3))),"-")</f>
        <v>-</v>
      </c>
      <c r="BN5" s="72" t="str">
        <f>IF(ISNUMBER(T2_Data!BN3),IF(T2_Data!BN3=-999,"NA",IF(T2_Data!BN3&lt;1, "&lt;1", IF(T2_Data!BN3&gt;99, "&gt;99", T2_Data!BN3))),"-")</f>
        <v>-</v>
      </c>
      <c r="BO5" s="72" t="str">
        <f>IF(ISNUMBER(T2_Data!BO3),IF(T2_Data!BO3=-999,"NA",IF(T2_Data!BO3&lt;1, "&lt;1", IF(T2_Data!BO3&gt;99, "&gt;99", T2_Data!BO3))),"-")</f>
        <v>-</v>
      </c>
      <c r="BP5" s="72" t="str">
        <f>IF(ISNUMBER(T2_Data!BP3),IF(T2_Data!BP3=-999,"NA",IF(T2_Data!BP3&lt;1, "&lt;1", IF(T2_Data!BP3&gt;99, "&gt;99", T2_Data!BP3))),"-")</f>
        <v>-</v>
      </c>
      <c r="BQ5" s="72" t="str">
        <f>IF(ISNUMBER(T2_Data!BQ3),IF(T2_Data!BQ3=-999,"NA",IF(T2_Data!BQ3&lt;1, "&lt;1", IF(T2_Data!BQ3&gt;99, "&gt;99", T2_Data!BQ3))),"-")</f>
        <v>-</v>
      </c>
      <c r="BR5" s="72" t="str">
        <f>IF(ISNUMBER(T2_Data!BR3),IF(T2_Data!BR3=-999,"NA",IF(T2_Data!BR3&lt;1, "&lt;1", IF(T2_Data!BR3&gt;99, "&gt;99", T2_Data!BR3))),"-")</f>
        <v>-</v>
      </c>
      <c r="BS5" s="72" t="str">
        <f>IF(ISNUMBER(T2_Data!BS3),IF(T2_Data!BS3=-999,"NA",IF(T2_Data!BS3&lt;1, "&lt;1", IF(T2_Data!BS3&gt;99, "&gt;99", T2_Data!BS3))),"-")</f>
        <v>-</v>
      </c>
      <c r="BT5" s="72" t="str">
        <f>IF(ISNUMBER(T2_Data!BT3),IF(T2_Data!BT3=-999,"NA",IF(T2_Data!BT3&lt;1, "&lt;1", IF(T2_Data!BT3&gt;99, "&gt;99", T2_Data!BT3))),"-")</f>
        <v>-</v>
      </c>
      <c r="BU5" s="72" t="str">
        <f>IF(ISNUMBER(T2_Data!BU3),IF(T2_Data!BU3=-999,"NA",IF(T2_Data!BU3&lt;1, "&lt;1", IF(T2_Data!BU3&gt;99, "&gt;99", T2_Data!BU3))),"-")</f>
        <v>-</v>
      </c>
      <c r="BV5" s="72" t="str">
        <f>IF(ISNUMBER(T2_Data!BV3),IF(T2_Data!BV3=-999,"NA",IF(T2_Data!BV3&lt;1, "&lt;1", IF(T2_Data!BV3&gt;99, "&gt;99", T2_Data!BV3))),"-")</f>
        <v>-</v>
      </c>
      <c r="BW5" s="72" t="str">
        <f>IF(ISNUMBER(T2_Data!BW3),IF(T2_Data!BW3=-999,"NA",IF(T2_Data!BW3&lt;1, "&lt;1", IF(T2_Data!BW3&gt;99, "&gt;99", T2_Data!BW3))),"-")</f>
        <v>-</v>
      </c>
      <c r="BX5" s="72" t="str">
        <f>IF(ISNUMBER(T2_Data!BX3),IF(T2_Data!BX3=-999,"NA",IF(T2_Data!BX3&lt;1, "&lt;1", IF(T2_Data!BX3&gt;99, "&gt;99", T2_Data!BX3))),"-")</f>
        <v>-</v>
      </c>
      <c r="BY5" s="72" t="str">
        <f>IF(ISNUMBER(T2_Data!BY3),IF(T2_Data!BY3=-999,"NA",IF(T2_Data!BY3&lt;1, "&lt;1", IF(T2_Data!BY3&gt;99, "&gt;99", T2_Data!BY3))),"-")</f>
        <v>-</v>
      </c>
      <c r="BZ5" s="72" t="str">
        <f>IF(ISNUMBER(T2_Data!BZ3),IF(T2_Data!BZ3=-999,"NA",IF(T2_Data!BZ3&lt;1, "&lt;1", IF(T2_Data!BZ3&gt;99, "&gt;99", T2_Data!BZ3))),"-")</f>
        <v>-</v>
      </c>
      <c r="CA5" s="72" t="str">
        <f>IF(ISNUMBER(T2_Data!CA3),IF(T2_Data!CA3=-999,"NA",IF(T2_Data!CA3&lt;1, "&lt;1", IF(T2_Data!CA3&gt;99, "&gt;99", T2_Data!CA3))),"-")</f>
        <v>-</v>
      </c>
      <c r="CB5" s="72" t="str">
        <f>IF(ISNUMBER(T2_Data!CB3),IF(T2_Data!CB3=-999,"NA",IF(T2_Data!CB3&lt;1, "&lt;1", IF(T2_Data!CB3&gt;99, "&gt;99", T2_Data!CB3))),"-")</f>
        <v>-</v>
      </c>
      <c r="CC5" s="72" t="str">
        <f>IF(ISNUMBER(T2_Data!CC3),IF(T2_Data!CC3=-999,"NA",IF(T2_Data!CC3&lt;1, "&lt;1", IF(T2_Data!CC3&gt;99, "&gt;99", T2_Data!CC3))),"-")</f>
        <v>-</v>
      </c>
      <c r="CD5" s="72" t="str">
        <f>IF(ISNUMBER(T2_Data!CD3),IF(T2_Data!CD3=-999,"NA",IF(T2_Data!CD3&lt;1, "&lt;1", IF(T2_Data!CD3&gt;99, "&gt;99", T2_Data!CD3))),"-")</f>
        <v>-</v>
      </c>
      <c r="CE5" s="72" t="str">
        <f>IF(ISNUMBER(T2_Data!CE3),IF(T2_Data!CE3=-999,"NA",IF(T2_Data!CE3&lt;1, "&lt;1", IF(T2_Data!CE3&gt;99, "&gt;99", T2_Data!CE3))),"-")</f>
        <v>-</v>
      </c>
      <c r="CF5" s="72" t="str">
        <f>IF(ISNUMBER(T2_Data!CF3),IF(T2_Data!CF3=-999,"NA",IF(T2_Data!CF3&lt;1, "&lt;1", IF(T2_Data!CF3&gt;99, "&gt;99", T2_Data!CF3))),"-")</f>
        <v>-</v>
      </c>
      <c r="CG5" s="72" t="str">
        <f>IF(ISNUMBER(T2_Data!CG3),IF(T2_Data!CG3=-999,"NA",IF(T2_Data!CG3&lt;1, "&lt;1", IF(T2_Data!CG3&gt;99, "&gt;99", T2_Data!CG3))),"-")</f>
        <v>-</v>
      </c>
      <c r="CH5" s="72" t="str">
        <f>IF(ISNUMBER(T2_Data!CH3),IF(T2_Data!CH3=-999,"NA",IF(T2_Data!CH3&lt;1, "&lt;1", IF(T2_Data!CH3&gt;99, "&gt;99", T2_Data!CH3))),"-")</f>
        <v>-</v>
      </c>
      <c r="CI5" s="72" t="str">
        <f>IF(ISNUMBER(T2_Data!CI3),IF(T2_Data!CI3=-999,"NA",IF(T2_Data!CI3&lt;1, "&lt;1", IF(T2_Data!CI3&gt;99, "&gt;99", T2_Data!CI3))),"-")</f>
        <v>-</v>
      </c>
      <c r="CJ5" s="72" t="str">
        <f>IF(ISNUMBER(T2_Data!CJ3),IF(T2_Data!CJ3=-999,"NA",IF(T2_Data!CJ3&lt;1, "&lt;1", IF(T2_Data!CJ3&gt;99, "&gt;99", T2_Data!CJ3))),"-")</f>
        <v>-</v>
      </c>
      <c r="CK5" s="72" t="str">
        <f>IF(ISNUMBER(T2_Data!CK3),IF(T2_Data!CK3=-999,"NA",IF(T2_Data!CK3&lt;1, "&lt;1", IF(T2_Data!CK3&gt;99, "&gt;99", T2_Data!CK3))),"-")</f>
        <v>-</v>
      </c>
      <c r="CL5" s="72" t="str">
        <f>IF(ISNUMBER(T2_Data!CL3),IF(T2_Data!CL3=-999,"NA",IF(T2_Data!CL3&lt;1, "&lt;1", IF(T2_Data!CL3&gt;99, "&gt;99", T2_Data!CL3))),"-")</f>
        <v>-</v>
      </c>
      <c r="CM5" s="72" t="str">
        <f>IF(ISNUMBER(T2_Data!CM3),IF(T2_Data!CM3=-999,"NA",IF(T2_Data!CM3&lt;1, "&lt;1", IF(T2_Data!CM3&gt;99, "&gt;99", T2_Data!CM3))),"-")</f>
        <v>-</v>
      </c>
      <c r="CN5" s="72" t="str">
        <f>IF(ISNUMBER(T2_Data!CN3),IF(T2_Data!CN3=-999,"NA",IF(T2_Data!CN3&lt;1, "&lt;1", IF(T2_Data!CN3&gt;99, "&gt;99", T2_Data!CN3))),"-")</f>
        <v>-</v>
      </c>
      <c r="CO5" s="72" t="str">
        <f>IF(ISNUMBER(T2_Data!CO3),IF(T2_Data!CO3=-999,"NA",IF(T2_Data!CO3&lt;1, "&lt;1", IF(T2_Data!CO3&gt;99, "&gt;99", T2_Data!CO3))),"-")</f>
        <v>-</v>
      </c>
      <c r="CP5" s="72" t="str">
        <f>IF(ISNUMBER(T2_Data!CP3),IF(T2_Data!CP3=-999,"NA",IF(T2_Data!CP3&lt;1, "&lt;1", IF(T2_Data!CP3&gt;99, "&gt;99", T2_Data!CP3))),"-")</f>
        <v>-</v>
      </c>
      <c r="CQ5" s="72" t="str">
        <f>IF(ISNUMBER(T2_Data!CQ3),IF(T2_Data!CQ3=-999,"NA",IF(T2_Data!CQ3&lt;1, "&lt;1", IF(T2_Data!CQ3&gt;99, "&gt;99", T2_Data!CQ3))),"-")</f>
        <v>-</v>
      </c>
      <c r="CR5" s="72" t="str">
        <f>IF(ISNUMBER(T2_Data!CR3),IF(T2_Data!CR3=-999,"NA",IF(T2_Data!CR3&lt;1, "&lt;1", IF(T2_Data!CR3&gt;99, "&gt;99", T2_Data!CR3))),"-")</f>
        <v>-</v>
      </c>
      <c r="CS5" s="72" t="str">
        <f>IF(ISNUMBER(T2_Data!CS3),IF(T2_Data!CS3=-999,"NA",IF(T2_Data!CS3&lt;1, "&lt;1", IF(T2_Data!CS3&gt;99, "&gt;99", T2_Data!CS3))),"-")</f>
        <v>-</v>
      </c>
      <c r="CT5" s="72" t="str">
        <f>IF(ISNUMBER(T2_Data!CT3),IF(T2_Data!CT3=-999,"NA",IF(T2_Data!CT3&lt;1, "&lt;1", IF(T2_Data!CT3&gt;99, "&gt;99", T2_Data!CT3))),"-")</f>
        <v>-</v>
      </c>
      <c r="CU5" s="72" t="str">
        <f>IF(ISNUMBER(T2_Data!CU3),IF(T2_Data!CU3=-999,"NA",IF(T2_Data!CU3&lt;1, "&lt;1", IF(T2_Data!CU3&gt;99, "&gt;99", T2_Data!CU3))),"-")</f>
        <v>-</v>
      </c>
      <c r="CV5" s="72" t="str">
        <f>IF(ISNUMBER(T2_Data!CV3),IF(T2_Data!CV3=-999,"NA",IF(T2_Data!CV3&lt;1, "&lt;1", IF(T2_Data!CV3&gt;99, "&gt;99", T2_Data!CV3))),"-")</f>
        <v>-</v>
      </c>
      <c r="CW5" s="72" t="str">
        <f>IF(ISNUMBER(T2_Data!CW3),IF(T2_Data!CW3=-999,"NA",IF(T2_Data!CW3&lt;1, "&lt;1", IF(T2_Data!CW3&gt;99, "&gt;99", T2_Data!CW3))),"-")</f>
        <v>-</v>
      </c>
      <c r="CX5" s="72" t="str">
        <f>IF(ISNUMBER(T2_Data!CX3),IF(T2_Data!CX3=-999,"NA",IF(T2_Data!CX3&lt;1, "&lt;1", IF(T2_Data!CX3&gt;99, "&gt;99", T2_Data!CX3))),"-")</f>
        <v>-</v>
      </c>
      <c r="CY5" s="72" t="str">
        <f>IF(ISNUMBER(T2_Data!CY3),IF(T2_Data!CY3=-999,"NA",IF(T2_Data!CY3&lt;1, "&lt;1", IF(T2_Data!CY3&gt;99, "&gt;99", T2_Data!CY3))),"-")</f>
        <v>-</v>
      </c>
      <c r="CZ5" s="72" t="str">
        <f>IF(ISNUMBER(T2_Data!CZ3),IF(T2_Data!CZ3=-999,"NA",IF(T2_Data!CZ3&lt;1, "&lt;1", IF(T2_Data!CZ3&gt;99, "&gt;99", T2_Data!CZ3))),"-")</f>
        <v>-</v>
      </c>
      <c r="DA5" s="72" t="str">
        <f>IF(ISNUMBER(T2_Data!DA3),IF(T2_Data!DA3=-999,"NA",IF(T2_Data!DA3&lt;1, "&lt;1", IF(T2_Data!DA3&gt;99, "&gt;99", T2_Data!DA3))),"-")</f>
        <v>-</v>
      </c>
      <c r="DB5" s="72" t="str">
        <f>IF(ISNUMBER(T2_Data!DB3),IF(T2_Data!DB3=-999,"NA",IF(T2_Data!DB3&lt;1, "&lt;1", IF(T2_Data!DB3&gt;99, "&gt;99", T2_Data!DB3))),"-")</f>
        <v>-</v>
      </c>
      <c r="DC5" s="72" t="str">
        <f>IF(ISNUMBER(T2_Data!DC3),IF(T2_Data!DC3=-999,"NA",IF(T2_Data!DC3&lt;1, "&lt;1", IF(T2_Data!DC3&gt;99, "&gt;99", T2_Data!DC3))),"-")</f>
        <v>-</v>
      </c>
      <c r="DD5" s="72" t="str">
        <f>IF(ISNUMBER(T2_Data!DD3),IF(T2_Data!DD3=-999,"NA",IF(T2_Data!DD3&lt;1, "&lt;1", IF(T2_Data!DD3&gt;99, "&gt;99", T2_Data!DD3))),"-")</f>
        <v>-</v>
      </c>
      <c r="DE5" s="72" t="str">
        <f>IF(ISNUMBER(T2_Data!DE3),IF(T2_Data!DE3=-999,"NA",IF(T2_Data!DE3&lt;1, "&lt;1", IF(T2_Data!DE3&gt;99, "&gt;99", T2_Data!DE3))),"-")</f>
        <v>-</v>
      </c>
      <c r="DF5" s="72" t="str">
        <f>IF(ISNUMBER(T2_Data!DF3),IF(T2_Data!DF3=-999,"NA",IF(T2_Data!DF3&lt;1, "&lt;1", IF(T2_Data!DF3&gt;99, "&gt;99", T2_Data!DF3))),"-")</f>
        <v>-</v>
      </c>
      <c r="DG5" s="72" t="str">
        <f>IF(ISNUMBER(T2_Data!DG3),IF(T2_Data!DG3=-999,"NA",IF(T2_Data!DG3&lt;1, "&lt;1", IF(T2_Data!DG3&gt;99, "&gt;99", T2_Data!DG3))),"-")</f>
        <v>-</v>
      </c>
      <c r="DH5" s="72" t="str">
        <f>IF(ISNUMBER(T2_Data!DH3),IF(T2_Data!DH3=-999,"NA",IF(T2_Data!DH3&lt;1, "&lt;1", IF(T2_Data!DH3&gt;99, "&gt;99", T2_Data!DH3))),"-")</f>
        <v>-</v>
      </c>
      <c r="DI5" s="72" t="str">
        <f>IF(ISNUMBER(T2_Data!DI3),IF(T2_Data!DI3=-999,"NA",IF(T2_Data!DI3&lt;1, "&lt;1", IF(T2_Data!DI3&gt;99, "&gt;99", T2_Data!DI3))),"-")</f>
        <v>-</v>
      </c>
      <c r="DJ5" s="72" t="str">
        <f>IF(ISNUMBER(T2_Data!DJ3),IF(T2_Data!DJ3=-999,"NA",IF(T2_Data!DJ3&lt;1, "&lt;1", IF(T2_Data!DJ3&gt;99, "&gt;99", T2_Data!DJ3))),"-")</f>
        <v>-</v>
      </c>
      <c r="DK5" s="72" t="str">
        <f>IF(ISNUMBER(T2_Data!DK3),IF(T2_Data!DK3=-999,"NA",IF(T2_Data!DK3&lt;1, "&lt;1", IF(T2_Data!DK3&gt;99, "&gt;99", T2_Data!DK3))),"-")</f>
        <v>-</v>
      </c>
      <c r="DL5" s="72" t="str">
        <f>IF(ISNUMBER(T2_Data!DL3),IF(T2_Data!DL3=-999,"NA",IF(T2_Data!DL3&lt;1, "&lt;1", IF(T2_Data!DL3&gt;99, "&gt;99", T2_Data!DL3))),"-")</f>
        <v>-</v>
      </c>
      <c r="DM5" s="72" t="str">
        <f>IF(ISNUMBER(T2_Data!DM3),IF(T2_Data!DM3=-999,"NA",IF(T2_Data!DM3&lt;1, "&lt;1", IF(T2_Data!DM3&gt;99, "&gt;99", T2_Data!DM3))),"-")</f>
        <v>-</v>
      </c>
      <c r="DN5" s="72" t="str">
        <f>IF(ISNUMBER(T2_Data!DN3),IF(T2_Data!DN3=-999,"NA",IF(T2_Data!DN3&lt;1, "&lt;1", IF(T2_Data!DN3&gt;99, "&gt;99", T2_Data!DN3))),"-")</f>
        <v>-</v>
      </c>
      <c r="DO5" s="72" t="str">
        <f>IF(ISNUMBER(T2_Data!DO3),IF(T2_Data!DO3=-999,"NA",IF(T2_Data!DO3&lt;1, "&lt;1", IF(T2_Data!DO3&gt;99, "&gt;99", T2_Data!DO3))),"-")</f>
        <v>-</v>
      </c>
      <c r="DP5" s="72" t="str">
        <f>IF(ISNUMBER(T2_Data!DP3),IF(T2_Data!DP3=-999,"NA",IF(T2_Data!DP3&lt;1, "&lt;1", IF(T2_Data!DP3&gt;99, "&gt;99", T2_Data!DP3))),"-")</f>
        <v>-</v>
      </c>
      <c r="DQ5" s="72" t="str">
        <f>IF(ISNUMBER(T2_Data!DQ3),IF(T2_Data!DQ3=-999,"NA",IF(T2_Data!DQ3&lt;1, "&lt;1", IF(T2_Data!DQ3&gt;99, "&gt;99", T2_Data!DQ3))),"-")</f>
        <v>-</v>
      </c>
      <c r="DR5" s="72" t="str">
        <f>IF(ISNUMBER(T2_Data!DR3),IF(T2_Data!DR3=-999,"NA",IF(T2_Data!DR3&lt;1, "&lt;1", IF(T2_Data!DR3&gt;99, "&gt;99", T2_Data!DR3))),"-")</f>
        <v>-</v>
      </c>
      <c r="DS5" s="72" t="str">
        <f>IF(ISNUMBER(T2_Data!DS3),IF(T2_Data!DS3=-999,"NA",IF(T2_Data!DS3&lt;1, "&lt;1", IF(T2_Data!DS3&gt;99, "&gt;99", T2_Data!DS3))),"-")</f>
        <v>-</v>
      </c>
      <c r="DT5" s="72" t="str">
        <f>IF(ISNUMBER(T2_Data!DT3),IF(T2_Data!DT3=-999,"NA",IF(T2_Data!DT3&lt;1, "&lt;1", IF(T2_Data!DT3&gt;99, "&gt;99", T2_Data!DT3))),"-")</f>
        <v>-</v>
      </c>
      <c r="DU5" s="72" t="str">
        <f>IF(ISNUMBER(T2_Data!DU3),IF(T2_Data!DU3=-999,"NA",IF(T2_Data!DU3&lt;1, "&lt;1", IF(T2_Data!DU3&gt;99, "&gt;99", T2_Data!DU3))),"-")</f>
        <v>-</v>
      </c>
      <c r="DV5" s="72" t="str">
        <f>IF(ISNUMBER(T2_Data!DV3),IF(T2_Data!DV3=-999,"NA",IF(T2_Data!DV3&lt;1, "&lt;1", IF(T2_Data!DV3&gt;99, "&gt;99", T2_Data!DV3))),"-")</f>
        <v>-</v>
      </c>
      <c r="DW5" s="72" t="str">
        <f>IF(ISNUMBER(T2_Data!DW3),IF(T2_Data!DW3=-999,"NA",IF(T2_Data!DW3&lt;1, "&lt;1", IF(T2_Data!DW3&gt;99, "&gt;99", T2_Data!DW3))),"-")</f>
        <v>-</v>
      </c>
      <c r="DX5" s="72" t="str">
        <f>IF(ISNUMBER(T2_Data!DX3),IF(T2_Data!DX3=-999,"NA",IF(T2_Data!DX3&lt;1, "&lt;1", IF(T2_Data!DX3&gt;99, "&gt;99", T2_Data!DX3))),"-")</f>
        <v>-</v>
      </c>
      <c r="DY5" s="72" t="str">
        <f>IF(ISNUMBER(T2_Data!DY3),IF(T2_Data!DY3=-999,"NA",IF(T2_Data!DY3&lt;1, "&lt;1", IF(T2_Data!DY3&gt;99, "&gt;99", T2_Data!DY3))),"-")</f>
        <v>-</v>
      </c>
      <c r="DZ5" s="72" t="str">
        <f>IF(ISNUMBER(T2_Data!DZ3),IF(T2_Data!DZ3=-999,"NA",IF(T2_Data!DZ3&lt;1, "&lt;1", IF(T2_Data!DZ3&gt;99, "&gt;99", T2_Data!DZ3))),"-")</f>
        <v>-</v>
      </c>
      <c r="EA5" s="72" t="str">
        <f>IF(ISNUMBER(T2_Data!EA3),IF(T2_Data!EA3=-999,"NA",IF(T2_Data!EA3&lt;1, "&lt;1", IF(T2_Data!EA3&gt;99, "&gt;99", T2_Data!EA3))),"-")</f>
        <v>-</v>
      </c>
      <c r="EB5" s="72" t="str">
        <f>IF(ISNUMBER(T2_Data!EB3),IF(T2_Data!EB3=-999,"NA",IF(T2_Data!EB3&lt;1, "&lt;1", IF(T2_Data!EB3&gt;99, "&gt;99", T2_Data!EB3))),"-")</f>
        <v>-</v>
      </c>
      <c r="EC5" s="72" t="str">
        <f>IF(ISNUMBER(T2_Data!EC3),IF(T2_Data!EC3=-999,"NA",IF(T2_Data!EC3&lt;1, "&lt;1", IF(T2_Data!EC3&gt;99, "&gt;99", T2_Data!EC3))),"-")</f>
        <v>-</v>
      </c>
      <c r="ED5" s="72" t="str">
        <f>IF(ISNUMBER(T2_Data!ED3),IF(T2_Data!ED3=-999,"NA",IF(T2_Data!ED3&lt;1, "&lt;1", IF(T2_Data!ED3&gt;99, "&gt;99", T2_Data!ED3))),"-")</f>
        <v>-</v>
      </c>
      <c r="EE5" s="72" t="str">
        <f>IF(ISNUMBER(T2_Data!EE3),IF(T2_Data!EE3=-999,"NA",IF(T2_Data!EE3&lt;1, "&lt;1", IF(T2_Data!EE3&gt;99, "&gt;99", T2_Data!EE3))),"-")</f>
        <v>-</v>
      </c>
      <c r="EF5" s="72" t="str">
        <f>IF(ISNUMBER(T2_Data!EF3),IF(T2_Data!EF3=-999,"NA",IF(T2_Data!EF3&lt;1, "&lt;1", IF(T2_Data!EF3&gt;99, "&gt;99", T2_Data!EF3))),"-")</f>
        <v>-</v>
      </c>
      <c r="EG5" s="72" t="str">
        <f>IF(ISNUMBER(T2_Data!EG3),IF(T2_Data!EG3=-999,"NA",IF(T2_Data!EG3&lt;1, "&lt;1", IF(T2_Data!EG3&gt;99, "&gt;99", T2_Data!EG3))),"-")</f>
        <v>-</v>
      </c>
      <c r="EH5" s="72" t="str">
        <f>IF(ISNUMBER(T2_Data!EH3),IF(T2_Data!EH3=-999,"NA",IF(T2_Data!EH3&lt;1, "&lt;1", IF(T2_Data!EH3&gt;99, "&gt;99", T2_Data!EH3))),"-")</f>
        <v>-</v>
      </c>
      <c r="EI5" s="72" t="str">
        <f>IF(ISNUMBER(T2_Data!EI3),IF(T2_Data!EI3=-999,"NA",IF(T2_Data!EI3&lt;1, "&lt;1", IF(T2_Data!EI3&gt;99, "&gt;99", T2_Data!EI3))),"-")</f>
        <v>-</v>
      </c>
      <c r="EJ5" s="72" t="str">
        <f>IF(ISNUMBER(T2_Data!EJ3),IF(T2_Data!EJ3=-999,"NA",IF(T2_Data!EJ3&lt;1, "&lt;1", IF(T2_Data!EJ3&gt;99, "&gt;99", T2_Data!EJ3))),"-")</f>
        <v>-</v>
      </c>
      <c r="EK5" s="72" t="str">
        <f>IF(ISNUMBER(T2_Data!EK3),IF(T2_Data!EK3=-999,"NA",IF(T2_Data!EK3&lt;1, "&lt;1", IF(T2_Data!EK3&gt;99, "&gt;99", T2_Data!EK3))),"-")</f>
        <v>-</v>
      </c>
      <c r="EL5" s="72" t="str">
        <f>IF(ISNUMBER(T2_Data!EL3),IF(T2_Data!EL3=-999,"NA",IF(T2_Data!EL3&lt;1, "&lt;1", IF(T2_Data!EL3&gt;99, "&gt;99", T2_Data!EL3))),"-")</f>
        <v>-</v>
      </c>
      <c r="EM5" s="72" t="str">
        <f>IF(ISNUMBER(T2_Data!EM3),IF(T2_Data!EM3=-999,"NA",IF(T2_Data!EM3&lt;1, "&lt;1", IF(T2_Data!EM3&gt;99, "&gt;99", T2_Data!EM3))),"-")</f>
        <v>-</v>
      </c>
      <c r="EN5" s="72" t="str">
        <f>IF(ISNUMBER(T2_Data!EN3),IF(T2_Data!EN3=-999,"NA",IF(T2_Data!EN3&lt;1, "&lt;1", IF(T2_Data!EN3&gt;99, "&gt;99", T2_Data!EN3))),"-")</f>
        <v>-</v>
      </c>
      <c r="EO5" s="72" t="str">
        <f>IF(ISNUMBER(T2_Data!EO3),IF(T2_Data!EO3=-999,"NA",IF(T2_Data!EO3&lt;1, "&lt;1", IF(T2_Data!EO3&gt;99, "&gt;99", T2_Data!EO3))),"-")</f>
        <v>-</v>
      </c>
      <c r="EP5" s="72" t="str">
        <f>IF(ISNUMBER(T2_Data!EP3),IF(T2_Data!EP3=-999,"NA",IF(T2_Data!EP3&lt;1, "&lt;1", IF(T2_Data!EP3&gt;99, "&gt;99", T2_Data!EP3))),"-")</f>
        <v>-</v>
      </c>
      <c r="EQ5" s="72" t="str">
        <f>IF(ISNUMBER(T2_Data!EQ3),IF(T2_Data!EQ3=-999,"NA",IF(T2_Data!EQ3&lt;1, "&lt;1", IF(T2_Data!EQ3&gt;99, "&gt;99", T2_Data!EQ3))),"-")</f>
        <v>-</v>
      </c>
      <c r="ER5" s="72" t="str">
        <f>IF(ISNUMBER(T2_Data!ER3),IF(T2_Data!ER3=-999,"NA",IF(T2_Data!ER3&lt;1, "&lt;1", IF(T2_Data!ER3&gt;99, "&gt;99", T2_Data!ER3))),"-")</f>
        <v>-</v>
      </c>
      <c r="ES5" s="72" t="str">
        <f>IF(ISNUMBER(T2_Data!ES3),IF(T2_Data!ES3=-999,"NA",IF(T2_Data!ES3&lt;1, "&lt;1", IF(T2_Data!ES3&gt;99, "&gt;99", T2_Data!ES3))),"-")</f>
        <v>-</v>
      </c>
      <c r="ET5" s="72" t="str">
        <f>IF(ISNUMBER(T2_Data!ET3),IF(T2_Data!ET3=-999,"NA",IF(T2_Data!ET3&lt;1, "&lt;1", IF(T2_Data!ET3&gt;99, "&gt;99", T2_Data!ET3))),"-")</f>
        <v>-</v>
      </c>
      <c r="EU5" s="72" t="str">
        <f>IF(ISNUMBER(T2_Data!EU3),IF(T2_Data!EU3=-999,"NA",IF(T2_Data!EU3&lt;1, "&lt;1", IF(T2_Data!EU3&gt;99, "&gt;99", T2_Data!EU3))),"-")</f>
        <v>-</v>
      </c>
      <c r="EV5" s="72" t="str">
        <f>IF(ISNUMBER(T2_Data!EV3),IF(T2_Data!EV3=-999,"NA",IF(T2_Data!EV3&lt;1, "&lt;1", IF(T2_Data!EV3&gt;99, "&gt;99", T2_Data!EV3))),"-")</f>
        <v>-</v>
      </c>
      <c r="EW5" s="72" t="str">
        <f>IF(ISNUMBER(T2_Data!EW3),IF(T2_Data!EW3=-999,"NA",IF(T2_Data!EW3&lt;1, "&lt;1", IF(T2_Data!EW3&gt;99, "&gt;99", T2_Data!EW3))),"-")</f>
        <v>-</v>
      </c>
      <c r="EX5" s="72" t="str">
        <f>IF(ISNUMBER(T2_Data!EX3),IF(T2_Data!EX3=-999,"NA",IF(T2_Data!EX3&lt;1, "&lt;1", IF(T2_Data!EX3&gt;99, "&gt;99", T2_Data!EX3))),"-")</f>
        <v>-</v>
      </c>
      <c r="EY5" s="72" t="str">
        <f>IF(ISNUMBER(T2_Data!EY3),IF(T2_Data!EY3=-999,"NA",IF(T2_Data!EY3&lt;1, "&lt;1", IF(T2_Data!EY3&gt;99, "&gt;99", T2_Data!EY3))),"-")</f>
        <v>-</v>
      </c>
      <c r="EZ5" s="72" t="str">
        <f>IF(ISNUMBER(T2_Data!EZ3),IF(T2_Data!EZ3=-999,"NA",IF(T2_Data!EZ3&lt;1, "&lt;1", IF(T2_Data!EZ3&gt;99, "&gt;99", T2_Data!EZ3))),"-")</f>
        <v>-</v>
      </c>
      <c r="FA5" s="72" t="str">
        <f>IF(ISNUMBER(T2_Data!FA3),IF(T2_Data!FA3=-999,"NA",IF(T2_Data!FA3&lt;1, "&lt;1", IF(T2_Data!FA3&gt;99, "&gt;99", T2_Data!FA3))),"-")</f>
        <v>-</v>
      </c>
      <c r="FB5" s="72" t="str">
        <f>IF(ISNUMBER(T2_Data!FB3),IF(T2_Data!FB3=-999,"NA",IF(T2_Data!FB3&lt;1, "&lt;1", IF(T2_Data!FB3&gt;99, "&gt;99", T2_Data!FB3))),"-")</f>
        <v>-</v>
      </c>
      <c r="FC5" s="72" t="str">
        <f>IF(ISNUMBER(T2_Data!FC3),IF(T2_Data!FC3=-999,"NA",IF(T2_Data!FC3&lt;1, "&lt;1", IF(T2_Data!FC3&gt;99, "&gt;99", T2_Data!FC3))),"-")</f>
        <v>-</v>
      </c>
      <c r="FD5" s="72" t="str">
        <f>IF(ISNUMBER(T2_Data!FD3),IF(T2_Data!FD3=-999,"NA",IF(T2_Data!FD3&lt;1, "&lt;1", IF(T2_Data!FD3&gt;99, "&gt;99", T2_Data!FD3))),"-")</f>
        <v>-</v>
      </c>
      <c r="FE5" s="72" t="str">
        <f>IF(ISNUMBER(T2_Data!FE3),IF(T2_Data!FE3=-999,"NA",IF(T2_Data!FE3&lt;1, "&lt;1", IF(T2_Data!FE3&gt;99, "&gt;99", T2_Data!FE3))),"-")</f>
        <v>-</v>
      </c>
      <c r="FF5" s="72" t="str">
        <f>IF(ISNUMBER(T2_Data!FF3),IF(T2_Data!FF3=-999,"NA",IF(T2_Data!FF3&lt;1, "&lt;1", IF(T2_Data!FF3&gt;99, "&gt;99", T2_Data!FF3))),"-")</f>
        <v>-</v>
      </c>
      <c r="FG5" s="72" t="str">
        <f>IF(ISNUMBER(T2_Data!FG3),IF(T2_Data!FG3=-999,"NA",IF(T2_Data!FG3&lt;1, "&lt;1", IF(T2_Data!FG3&gt;99, "&gt;99", T2_Data!FG3))),"-")</f>
        <v>-</v>
      </c>
      <c r="FH5" s="72" t="str">
        <f>IF(ISNUMBER(T2_Data!FH3),IF(T2_Data!FH3=-999,"NA",IF(T2_Data!FH3&lt;1, "&lt;1", IF(T2_Data!FH3&gt;99, "&gt;99", T2_Data!FH3))),"-")</f>
        <v>-</v>
      </c>
      <c r="FI5" s="72" t="str">
        <f>IF(ISNUMBER(T2_Data!FI3),IF(T2_Data!FI3=-999,"NA",IF(T2_Data!FI3&lt;1, "&lt;1", IF(T2_Data!FI3&gt;99, "&gt;99", T2_Data!FI3))),"-")</f>
        <v>-</v>
      </c>
      <c r="FJ5" s="72" t="str">
        <f>IF(ISNUMBER(T2_Data!FJ3),IF(T2_Data!FJ3=-999,"NA",IF(T2_Data!FJ3&lt;1, "&lt;1", IF(T2_Data!FJ3&gt;99, "&gt;99", T2_Data!FJ3))),"-")</f>
        <v>-</v>
      </c>
      <c r="FK5" s="72" t="str">
        <f>IF(ISNUMBER(T2_Data!FK3),IF(T2_Data!FK3=-999,"NA",IF(T2_Data!FK3&lt;1, "&lt;1", IF(T2_Data!FK3&gt;99, "&gt;99", T2_Data!FK3))),"-")</f>
        <v>-</v>
      </c>
      <c r="FL5" s="72" t="str">
        <f>IF(ISNUMBER(T2_Data!FL3),IF(T2_Data!FL3=-999,"NA",IF(T2_Data!FL3&lt;1, "&lt;1", IF(T2_Data!FL3&gt;99, "&gt;99", T2_Data!FL3))),"-")</f>
        <v>-</v>
      </c>
      <c r="FM5" s="72" t="str">
        <f>IF(ISNUMBER(T2_Data!FM3),IF(T2_Data!FM3=-999,"NA",IF(T2_Data!FM3&lt;1, "&lt;1", IF(T2_Data!FM3&gt;99, "&gt;99", T2_Data!FM3))),"-")</f>
        <v>-</v>
      </c>
      <c r="FN5" s="72" t="str">
        <f>IF(ISNUMBER(T2_Data!FN3),IF(T2_Data!FN3=-999,"NA",IF(T2_Data!FN3&lt;1, "&lt;1", IF(T2_Data!FN3&gt;99, "&gt;99", T2_Data!FN3))),"-")</f>
        <v>-</v>
      </c>
      <c r="FO5" s="72" t="str">
        <f>IF(ISNUMBER(T2_Data!FO3),IF(T2_Data!FO3=-999,"NA",IF(T2_Data!FO3&lt;1, "&lt;1", IF(T2_Data!FO3&gt;99, "&gt;99", T2_Data!FO3))),"-")</f>
        <v>-</v>
      </c>
      <c r="FP5" s="72" t="str">
        <f>IF(ISNUMBER(T2_Data!FP3),IF(T2_Data!FP3=-999,"NA",IF(T2_Data!FP3&lt;1, "&lt;1", IF(T2_Data!FP3&gt;99, "&gt;99", T2_Data!FP3))),"-")</f>
        <v>-</v>
      </c>
      <c r="FQ5" s="72" t="str">
        <f>IF(ISNUMBER(T2_Data!FQ3),IF(T2_Data!FQ3=-999,"NA",IF(T2_Data!FQ3&lt;1, "&lt;1", IF(T2_Data!FQ3&gt;99, "&gt;99", T2_Data!FQ3))),"-")</f>
        <v>-</v>
      </c>
      <c r="FR5" s="72" t="str">
        <f>IF(ISNUMBER(T2_Data!FR3),IF(T2_Data!FR3=-999,"NA",IF(T2_Data!FR3&lt;1, "&lt;1", IF(T2_Data!FR3&gt;99, "&gt;99", T2_Data!FR3))),"-")</f>
        <v>-</v>
      </c>
      <c r="FS5" s="72" t="str">
        <f>IF(ISNUMBER(T2_Data!FS3),IF(T2_Data!FS3=-999,"NA",IF(T2_Data!FS3&lt;1, "&lt;1", IF(T2_Data!FS3&gt;99, "&gt;99", T2_Data!FS3))),"-")</f>
        <v>-</v>
      </c>
      <c r="FT5" s="72" t="str">
        <f>IF(ISNUMBER(T2_Data!FT3),IF(T2_Data!FT3=-999,"NA",IF(T2_Data!FT3&lt;1, "&lt;1", IF(T2_Data!FT3&gt;99, "&gt;99", T2_Data!FT3))),"-")</f>
        <v>-</v>
      </c>
      <c r="FU5" s="72" t="str">
        <f>IF(ISNUMBER(T2_Data!FU3),IF(T2_Data!FU3=-999,"NA",IF(T2_Data!FU3&lt;1, "&lt;1", IF(T2_Data!FU3&gt;99, "&gt;99", T2_Data!FU3))),"-")</f>
        <v>-</v>
      </c>
      <c r="FV5" s="72" t="str">
        <f>IF(ISNUMBER(T2_Data!FV3),IF(T2_Data!FV3=-999,"NA",IF(T2_Data!FV3&lt;1, "&lt;1", IF(T2_Data!FV3&gt;99, "&gt;99", T2_Data!FV3))),"-")</f>
        <v>-</v>
      </c>
      <c r="FW5" s="72">
        <f>IF(ISNUMBER(T2_Data!FW3),IF(T2_Data!FW3=-999,"NA",IF(T2_Data!FW3&lt;1, "&lt;1", IF(T2_Data!FW3&gt;99, "&gt;99", T2_Data!FW3))),"-")</f>
        <v>2</v>
      </c>
    </row>
    <row r="6" spans="1:179" x14ac:dyDescent="0.25">
      <c r="A6" s="71" t="str">
        <f>IF(ISBLANK(T2_Data!A4), "", T2_Data!A4)</f>
        <v>Africa</v>
      </c>
      <c r="B6" s="72">
        <f>IF(ISNUMBER(T2_Data!B4), T2_Data!B4,"-")</f>
        <v>2023</v>
      </c>
      <c r="C6" s="72">
        <f>IF(ISNUMBER(T2_Data!C4),IF(T2_Data!C4=-999,"NA",IF(T2_Data!C4&lt;1, "&lt;1", IF(T2_Data!C4&gt;99, "&gt;99", T2_Data!C4))),"-")</f>
        <v>44.302669525146484</v>
      </c>
      <c r="D6" s="72">
        <f>IF(ISNUMBER(T2_Data!D4),IF(T2_Data!D4=-999,"NA",IF(T2_Data!D4&lt;1, "&lt;1", IF(T2_Data!D4&gt;99, "&gt;99", T2_Data!D4))),"-")</f>
        <v>60.919937133789063</v>
      </c>
      <c r="E6" s="72">
        <f>IF(ISNUMBER(T2_Data!E4),IF(T2_Data!E4=-999,"NA",IF(T2_Data!E4&lt;1, "&lt;1", IF(T2_Data!E4&gt;99, "&gt;99", T2_Data!E4))),"-")</f>
        <v>18.647010803222656</v>
      </c>
      <c r="F6" s="72">
        <f>IF(ISNUMBER(T2_Data!F4),IF(T2_Data!F4=-999,"NA",IF(T2_Data!F4&lt;1, "&lt;1", IF(T2_Data!F4&gt;99, "&gt;99", T2_Data!F4))),"-")</f>
        <v>20.433052062988281</v>
      </c>
      <c r="G6" s="72">
        <f>IF(ISNUMBER(T2_Data!G4),IF(T2_Data!G4=-999,"NA",IF(T2_Data!G4&lt;1, "&lt;1", IF(T2_Data!G4&gt;99, "&gt;99", T2_Data!G4))),"-")</f>
        <v>79.566947937011719</v>
      </c>
      <c r="H6" s="72">
        <f>IF(ISNUMBER(T2_Data!H4),IF(T2_Data!H4=-999,"NA",IF(T2_Data!H4&lt;1, "&lt;1", IF(T2_Data!H4&gt;99, "&gt;99", T2_Data!H4))),"-")</f>
        <v>62.017604827880859</v>
      </c>
      <c r="I6" s="72">
        <f>IF(ISNUMBER(T2_Data!I4),IF(T2_Data!I4=-999,"NA",IF(T2_Data!I4&lt;1, "&lt;1", IF(T2_Data!I4&gt;99, "&gt;99", T2_Data!I4))),"-")</f>
        <v>77.409904479980469</v>
      </c>
      <c r="J6" s="72">
        <f>IF(ISNUMBER(T2_Data!J4),IF(T2_Data!J4=-999,"NA",IF(T2_Data!J4&lt;1, "&lt;1", IF(T2_Data!J4&gt;99, "&gt;99", T2_Data!J4))),"-")</f>
        <v>14.61492919921875</v>
      </c>
      <c r="K6" s="72">
        <f>IF(ISNUMBER(T2_Data!K4),IF(T2_Data!K4=-999,"NA",IF(T2_Data!K4&lt;1, "&lt;1", IF(T2_Data!K4&gt;99, "&gt;99", T2_Data!K4))),"-")</f>
        <v>7.9751648902893066</v>
      </c>
      <c r="L6" s="72">
        <f>IF(ISNUMBER(T2_Data!L4),IF(T2_Data!L4=-999,"NA",IF(T2_Data!L4&lt;1, "&lt;1", IF(T2_Data!L4&gt;99, "&gt;99", T2_Data!L4))),"-")</f>
        <v>91.804878234863281</v>
      </c>
      <c r="M6" s="72">
        <f>IF(ISNUMBER(T2_Data!M4),IF(T2_Data!M4=-999,"NA",IF(T2_Data!M4&lt;1, "&lt;1", IF(T2_Data!M4&gt;99, "&gt;99", T2_Data!M4))),"-")</f>
        <v>78.005897521972656</v>
      </c>
      <c r="N6" s="72">
        <f>IF(ISNUMBER(T2_Data!N4),IF(T2_Data!N4=-999,"NA",IF(T2_Data!N4&lt;1, "&lt;1", IF(T2_Data!N4&gt;99, "&gt;99", T2_Data!N4))),"-")</f>
        <v>50.435665130615234</v>
      </c>
      <c r="O6" s="72">
        <f>IF(ISNUMBER(T2_Data!O4),IF(T2_Data!O4=-999,"NA",IF(T2_Data!O4&lt;1, "&lt;1", IF(T2_Data!O4&gt;99, "&gt;99", T2_Data!O4))),"-")</f>
        <v>23.680206298828125</v>
      </c>
      <c r="P6" s="72">
        <f>IF(ISNUMBER(T2_Data!P4),IF(T2_Data!P4=-999,"NA",IF(T2_Data!P4&lt;1, "&lt;1", IF(T2_Data!P4&gt;99, "&gt;99", T2_Data!P4))),"-")</f>
        <v>25.884130477905273</v>
      </c>
      <c r="Q6" s="72">
        <f>IF(ISNUMBER(T2_Data!Q4),IF(T2_Data!Q4=-999,"NA",IF(T2_Data!Q4&lt;1, "&lt;1", IF(T2_Data!Q4&gt;99, "&gt;99", T2_Data!Q4))),"-")</f>
        <v>73.670188903808594</v>
      </c>
      <c r="R6" s="72">
        <f>IF(ISNUMBER(T2_Data!R4),IF(T2_Data!R4=-999,"NA",IF(T2_Data!R4&lt;1, "&lt;1", IF(T2_Data!R4&gt;99, "&gt;99", T2_Data!R4))),"-")</f>
        <v>48.820789337158203</v>
      </c>
      <c r="S6" s="72">
        <f>IF(ISNUMBER(T2_Data!S4),IF(T2_Data!S4=-999,"NA",IF(T2_Data!S4&lt;1, "&lt;1", IF(T2_Data!S4&gt;99, "&gt;99", T2_Data!S4))),"-")</f>
        <v>78.559944152832031</v>
      </c>
      <c r="T6" s="72">
        <f>IF(ISNUMBER(T2_Data!T4),IF(T2_Data!T4=-999,"NA",IF(T2_Data!T4&lt;1, "&lt;1", IF(T2_Data!T4&gt;99, "&gt;99", T2_Data!T4))),"-")</f>
        <v>14.009239196777344</v>
      </c>
      <c r="U6" s="72">
        <f>IF(ISNUMBER(T2_Data!U4),IF(T2_Data!U4=-999,"NA",IF(T2_Data!U4&lt;1, "&lt;1", IF(T2_Data!U4&gt;99, "&gt;99", T2_Data!U4))),"-")</f>
        <v>7.4308199882507324</v>
      </c>
      <c r="V6" s="72">
        <f>IF(ISNUMBER(T2_Data!V4),IF(T2_Data!V4=-999,"NA",IF(T2_Data!V4&lt;1, "&lt;1", IF(T2_Data!V4&gt;99, "&gt;99", T2_Data!V4))),"-")</f>
        <v>92.224906921386719</v>
      </c>
      <c r="W6" s="72">
        <f>IF(ISNUMBER(T2_Data!W4),IF(T2_Data!W4=-999,"NA",IF(T2_Data!W4&lt;1, "&lt;1", IF(T2_Data!W4&gt;99, "&gt;99", T2_Data!W4))),"-")</f>
        <v>77.717437744140625</v>
      </c>
      <c r="X6" s="72">
        <f>IF(ISNUMBER(T2_Data!X4),IF(T2_Data!X4=-999,"NA",IF(T2_Data!X4&lt;1, "&lt;1", IF(T2_Data!X4&gt;99, "&gt;99", T2_Data!X4))),"-")</f>
        <v>60.630008697509766</v>
      </c>
      <c r="Y6" s="72">
        <f>IF(ISNUMBER(T2_Data!Y4),IF(T2_Data!Y4=-999,"NA",IF(T2_Data!Y4&lt;1, "&lt;1", IF(T2_Data!Y4&gt;99, "&gt;99", T2_Data!Y4))),"-")</f>
        <v>22.931251525878906</v>
      </c>
      <c r="Z6" s="72">
        <f>IF(ISNUMBER(T2_Data!Z4),IF(T2_Data!Z4=-999,"NA",IF(T2_Data!Z4&lt;1, "&lt;1", IF(T2_Data!Z4&gt;99, "&gt;99", T2_Data!Z4))),"-")</f>
        <v>16.438737869262695</v>
      </c>
      <c r="AA6" s="72">
        <f>IF(ISNUMBER(T2_Data!AA4),IF(T2_Data!AA4=-999,"NA",IF(T2_Data!AA4&lt;1, "&lt;1", IF(T2_Data!AA4&gt;99, "&gt;99", T2_Data!AA4))),"-")</f>
        <v>83.568489074707031</v>
      </c>
      <c r="AB6" s="72">
        <f>IF(ISNUMBER(T2_Data!AB4),IF(T2_Data!AB4=-999,"NA",IF(T2_Data!AB4&lt;1, "&lt;1", IF(T2_Data!AB4&gt;99, "&gt;99", T2_Data!AB4))),"-")</f>
        <v>54.542003631591797</v>
      </c>
      <c r="AC6" s="72">
        <f>IF(ISNUMBER(T2_Data!AC4),IF(T2_Data!AC4=-999,"NA",IF(T2_Data!AC4&lt;1, "&lt;1", IF(T2_Data!AC4&gt;99, "&gt;99", T2_Data!AC4))),"-")</f>
        <v>61.072296142578125</v>
      </c>
      <c r="AD6" s="72">
        <f>IF(ISNUMBER(T2_Data!AD4),IF(T2_Data!AD4=-999,"NA",IF(T2_Data!AD4&lt;1, "&lt;1", IF(T2_Data!AD4&gt;99, "&gt;99", T2_Data!AD4))),"-")</f>
        <v>14.000961303710938</v>
      </c>
      <c r="AE6" s="72">
        <f>IF(ISNUMBER(T2_Data!AE4),IF(T2_Data!AE4=-999,"NA",IF(T2_Data!AE4&lt;1, "&lt;1", IF(T2_Data!AE4&gt;99, "&gt;99", T2_Data!AE4))),"-")</f>
        <v>24.926738739013672</v>
      </c>
      <c r="AF6" s="72">
        <f>IF(ISNUMBER(T2_Data!AF4),IF(T2_Data!AF4=-999,"NA",IF(T2_Data!AF4&lt;1, "&lt;1", IF(T2_Data!AF4&gt;99, "&gt;99", T2_Data!AF4))),"-")</f>
        <v>75.073257446289063</v>
      </c>
      <c r="AG6" s="72">
        <f>IF(ISNUMBER(T2_Data!AG4),IF(T2_Data!AG4=-999,"NA",IF(T2_Data!AG4&lt;1, "&lt;1", IF(T2_Data!AG4&gt;99, "&gt;99", T2_Data!AG4))),"-")</f>
        <v>57.573429107666016</v>
      </c>
      <c r="AH6" s="72">
        <f>IF(ISNUMBER(T2_Data!AH4),IF(T2_Data!AH4=-999,"NA",IF(T2_Data!AH4&lt;1, "&lt;1", IF(T2_Data!AH4&gt;99, "&gt;99", T2_Data!AH4))),"-")</f>
        <v>78.042984008789063</v>
      </c>
      <c r="AI6" s="72">
        <f>IF(ISNUMBER(T2_Data!AI4),IF(T2_Data!AI4=-999,"NA",IF(T2_Data!AI4&lt;1, "&lt;1", IF(T2_Data!AI4&gt;99, "&gt;99", T2_Data!AI4))),"-")</f>
        <v>14.283531188964844</v>
      </c>
      <c r="AJ6" s="72">
        <f>IF(ISNUMBER(T2_Data!AJ4),IF(T2_Data!AJ4=-999,"NA",IF(T2_Data!AJ4&lt;1, "&lt;1", IF(T2_Data!AJ4&gt;99, "&gt;99", T2_Data!AJ4))),"-")</f>
        <v>7.6734833717346191</v>
      </c>
      <c r="AK6" s="72">
        <f>IF(ISNUMBER(T2_Data!AK4),IF(T2_Data!AK4=-999,"NA",IF(T2_Data!AK4&lt;1, "&lt;1", IF(T2_Data!AK4&gt;99, "&gt;99", T2_Data!AK4))),"-")</f>
        <v>92.326515197753906</v>
      </c>
      <c r="AL6" s="72">
        <f>IF(ISNUMBER(T2_Data!AL4),IF(T2_Data!AL4=-999,"NA",IF(T2_Data!AL4&lt;1, "&lt;1", IF(T2_Data!AL4&gt;99, "&gt;99", T2_Data!AL4))),"-")</f>
        <v>66.832969665527344</v>
      </c>
      <c r="AM6" s="72">
        <f>IF(ISNUMBER(T2_Data!AM4),IF(T2_Data!AM4=-999,"NA",IF(T2_Data!AM4&lt;1, "&lt;1", IF(T2_Data!AM4&gt;99, "&gt;99", T2_Data!AM4))),"-")</f>
        <v>22.67247200012207</v>
      </c>
      <c r="AN6" s="72">
        <f>IF(ISNUMBER(T2_Data!AN4),IF(T2_Data!AN4=-999,"NA",IF(T2_Data!AN4&lt;1, "&lt;1", IF(T2_Data!AN4&gt;99, "&gt;99", T2_Data!AN4))),"-")</f>
        <v>61.014190673828125</v>
      </c>
      <c r="AO6" s="72">
        <f>IF(ISNUMBER(T2_Data!AO4),IF(T2_Data!AO4=-999,"NA",IF(T2_Data!AO4&lt;1, "&lt;1", IF(T2_Data!AO4&gt;99, "&gt;99", T2_Data!AO4))),"-")</f>
        <v>16.313337326049805</v>
      </c>
      <c r="AP6" s="72">
        <f>IF(ISNUMBER(T2_Data!AP4),IF(T2_Data!AP4=-999,"NA",IF(T2_Data!AP4&lt;1, "&lt;1", IF(T2_Data!AP4&gt;99, "&gt;99", T2_Data!AP4))),"-")</f>
        <v>83.686660766601563</v>
      </c>
      <c r="AQ6" s="72">
        <f>IF(ISNUMBER(T2_Data!AQ4),IF(T2_Data!AQ4=-999,"NA",IF(T2_Data!AQ4&lt;1, "&lt;1", IF(T2_Data!AQ4&gt;99, "&gt;99", T2_Data!AQ4))),"-")</f>
        <v>69.534523010253906</v>
      </c>
      <c r="AR6" s="72">
        <f>IF(ISNUMBER(T2_Data!AR4),IF(T2_Data!AR4=-999,"NA",IF(T2_Data!AR4&lt;1, "&lt;1", IF(T2_Data!AR4&gt;99, "&gt;99", T2_Data!AR4))),"-")</f>
        <v>33.645515441894531</v>
      </c>
      <c r="AS6" s="72">
        <f>IF(ISNUMBER(T2_Data!AS4),IF(T2_Data!AS4=-999,"NA",IF(T2_Data!AS4&lt;1, "&lt;1", IF(T2_Data!AS4&gt;99, "&gt;99", T2_Data!AS4))),"-")</f>
        <v>56.78009033203125</v>
      </c>
      <c r="AT6" s="72">
        <f>IF(ISNUMBER(T2_Data!AT4),IF(T2_Data!AT4=-999,"NA",IF(T2_Data!AT4&lt;1, "&lt;1", IF(T2_Data!AT4&gt;99, "&gt;99", T2_Data!AT4))),"-")</f>
        <v>9.5743961334228516</v>
      </c>
      <c r="AU6" s="72">
        <f>IF(ISNUMBER(T2_Data!AU4),IF(T2_Data!AU4=-999,"NA",IF(T2_Data!AU4&lt;1, "&lt;1", IF(T2_Data!AU4&gt;99, "&gt;99", T2_Data!AU4))),"-")</f>
        <v>89.978561401367188</v>
      </c>
      <c r="AV6" s="72">
        <f>IF(ISNUMBER(T2_Data!AV4),IF(T2_Data!AV4=-999,"NA",IF(T2_Data!AV4&lt;1, "&lt;1", IF(T2_Data!AV4&gt;99, "&gt;99", T2_Data!AV4))),"-")</f>
        <v>78.565216064453125</v>
      </c>
      <c r="AW6" s="72">
        <f>IF(ISNUMBER(T2_Data!AW4),IF(T2_Data!AW4=-999,"NA",IF(T2_Data!AW4&lt;1, "&lt;1", IF(T2_Data!AW4&gt;99, "&gt;99", T2_Data!AW4))),"-")</f>
        <v>11.249688148498535</v>
      </c>
      <c r="AX6" s="72">
        <f>IF(ISNUMBER(T2_Data!AX4),IF(T2_Data!AX4=-999,"NA",IF(T2_Data!AX4&lt;1, "&lt;1", IF(T2_Data!AX4&gt;99, "&gt;99", T2_Data!AX4))),"-")</f>
        <v>69.246009826660156</v>
      </c>
      <c r="AY6" s="72">
        <f>IF(ISNUMBER(T2_Data!AY4),IF(T2_Data!AY4=-999,"NA",IF(T2_Data!AY4&lt;1, "&lt;1", IF(T2_Data!AY4&gt;99, "&gt;99", T2_Data!AY4))),"-")</f>
        <v>19.504301071166992</v>
      </c>
      <c r="AZ6" s="72">
        <f>IF(ISNUMBER(T2_Data!AZ4),IF(T2_Data!AZ4=-999,"NA",IF(T2_Data!AZ4&lt;1, "&lt;1", IF(T2_Data!AZ4&gt;99, "&gt;99", T2_Data!AZ4))),"-")</f>
        <v>80.495697021484375</v>
      </c>
      <c r="BA6" s="72">
        <f>IF(ISNUMBER(T2_Data!BA4),IF(T2_Data!BA4=-999,"NA",IF(T2_Data!BA4&lt;1, "&lt;1", IF(T2_Data!BA4&gt;99, "&gt;99", T2_Data!BA4))),"-")</f>
        <v>61.276325225830078</v>
      </c>
      <c r="BB6" s="72">
        <f>IF(ISNUMBER(T2_Data!BB4),IF(T2_Data!BB4=-999,"NA",IF(T2_Data!BB4&lt;1, "&lt;1", IF(T2_Data!BB4&gt;99, "&gt;99", T2_Data!BB4))),"-")</f>
        <v>41.596328735351563</v>
      </c>
      <c r="BC6" s="72">
        <f>IF(ISNUMBER(T2_Data!BC4),IF(T2_Data!BC4=-999,"NA",IF(T2_Data!BC4&lt;1, "&lt;1", IF(T2_Data!BC4&gt;99, "&gt;99", T2_Data!BC4))),"-")</f>
        <v>54.644817352294922</v>
      </c>
      <c r="BD6" s="72">
        <f>IF(ISNUMBER(T2_Data!BD4),IF(T2_Data!BD4=-999,"NA",IF(T2_Data!BD4&lt;1, "&lt;1", IF(T2_Data!BD4&gt;99, "&gt;99", T2_Data!BD4))),"-")</f>
        <v>3.758852481842041</v>
      </c>
      <c r="BE6" s="72">
        <f>IF(ISNUMBER(T2_Data!BE4),IF(T2_Data!BE4=-999,"NA",IF(T2_Data!BE4&lt;1, "&lt;1", IF(T2_Data!BE4&gt;99, "&gt;99", T2_Data!BE4))),"-")</f>
        <v>96.004356384277344</v>
      </c>
      <c r="BF6" s="72">
        <f>IF(ISNUMBER(T2_Data!BF4),IF(T2_Data!BF4=-999,"NA",IF(T2_Data!BF4&lt;1, "&lt;1", IF(T2_Data!BF4&gt;99, "&gt;99", T2_Data!BF4))),"-")</f>
        <v>81.113273620605469</v>
      </c>
      <c r="BG6" s="72">
        <f>IF(ISNUMBER(T2_Data!BG4),IF(T2_Data!BG4=-999,"NA",IF(T2_Data!BG4&lt;1, "&lt;1", IF(T2_Data!BG4&gt;99, "&gt;99", T2_Data!BG4))),"-")</f>
        <v>15.461262702941895</v>
      </c>
      <c r="BH6" s="72">
        <f>IF(ISNUMBER(T2_Data!BH4),IF(T2_Data!BH4=-999,"NA",IF(T2_Data!BH4&lt;1, "&lt;1", IF(T2_Data!BH4&gt;99, "&gt;99", T2_Data!BH4))),"-")</f>
        <v>70.67388916015625</v>
      </c>
      <c r="BI6" s="72">
        <f>IF(ISNUMBER(T2_Data!BI4),IF(T2_Data!BI4=-999,"NA",IF(T2_Data!BI4&lt;1, "&lt;1", IF(T2_Data!BI4&gt;99, "&gt;99", T2_Data!BI4))),"-")</f>
        <v>13.864848136901855</v>
      </c>
      <c r="BJ6" s="72">
        <f>IF(ISNUMBER(T2_Data!BJ4),IF(T2_Data!BJ4=-999,"NA",IF(T2_Data!BJ4&lt;1, "&lt;1", IF(T2_Data!BJ4&gt;99, "&gt;99", T2_Data!BJ4))),"-")</f>
        <v>86.135154724121094</v>
      </c>
      <c r="BK6" s="72">
        <f>IF(ISNUMBER(T2_Data!BK4),IF(T2_Data!BK4=-999,"NA",IF(T2_Data!BK4&lt;1, "&lt;1", IF(T2_Data!BK4&gt;99, "&gt;99", T2_Data!BK4))),"-")</f>
        <v>63.493919372558594</v>
      </c>
      <c r="BL6" s="72">
        <f>IF(ISNUMBER(T2_Data!BL4),IF(T2_Data!BL4=-999,"NA",IF(T2_Data!BL4&lt;1, "&lt;1", IF(T2_Data!BL4&gt;99, "&gt;99", T2_Data!BL4))),"-")</f>
        <v>24.929643630981445</v>
      </c>
      <c r="BM6" s="72">
        <f>IF(ISNUMBER(T2_Data!BM4),IF(T2_Data!BM4=-999,"NA",IF(T2_Data!BM4&lt;1, "&lt;1", IF(T2_Data!BM4&gt;99, "&gt;99", T2_Data!BM4))),"-")</f>
        <v>61.286849975585938</v>
      </c>
      <c r="BN6" s="72">
        <f>IF(ISNUMBER(T2_Data!BN4),IF(T2_Data!BN4=-999,"NA",IF(T2_Data!BN4&lt;1, "&lt;1", IF(T2_Data!BN4&gt;99, "&gt;99", T2_Data!BN4))),"-")</f>
        <v>13.783504486083984</v>
      </c>
      <c r="BO6" s="72">
        <f>IF(ISNUMBER(T2_Data!BO4),IF(T2_Data!BO4=-999,"NA",IF(T2_Data!BO4&lt;1, "&lt;1", IF(T2_Data!BO4&gt;99, "&gt;99", T2_Data!BO4))),"-")</f>
        <v>86.21649169921875</v>
      </c>
      <c r="BP6" s="72">
        <f>IF(ISNUMBER(T2_Data!BP4),IF(T2_Data!BP4=-999,"NA",IF(T2_Data!BP4&lt;1, "&lt;1", IF(T2_Data!BP4&gt;99, "&gt;99", T2_Data!BP4))),"-")</f>
        <v>67.421745300292969</v>
      </c>
      <c r="BQ6" s="72" t="str">
        <f>IF(ISNUMBER(T2_Data!BQ4),IF(T2_Data!BQ4=-999,"NA",IF(T2_Data!BQ4&lt;1, "&lt;1", IF(T2_Data!BQ4&gt;99, "&gt;99", T2_Data!BQ4))),"-")</f>
        <v>-</v>
      </c>
      <c r="BR6" s="72" t="str">
        <f>IF(ISNUMBER(T2_Data!BR4),IF(T2_Data!BR4=-999,"NA",IF(T2_Data!BR4&lt;1, "&lt;1", IF(T2_Data!BR4&gt;99, "&gt;99", T2_Data!BR4))),"-")</f>
        <v>-</v>
      </c>
      <c r="BS6" s="72">
        <f>IF(ISNUMBER(T2_Data!BS4),IF(T2_Data!BS4=-999,"NA",IF(T2_Data!BS4&lt;1, "&lt;1", IF(T2_Data!BS4&gt;99, "&gt;99", T2_Data!BS4))),"-")</f>
        <v>6.8418402671813965</v>
      </c>
      <c r="BT6" s="72">
        <f>IF(ISNUMBER(T2_Data!BT4),IF(T2_Data!BT4=-999,"NA",IF(T2_Data!BT4&lt;1, "&lt;1", IF(T2_Data!BT4&gt;99, "&gt;99", T2_Data!BT4))),"-")</f>
        <v>93.158157348632813</v>
      </c>
      <c r="BU6" s="72">
        <f>IF(ISNUMBER(T2_Data!BU4),IF(T2_Data!BU4=-999,"NA",IF(T2_Data!BU4&lt;1, "&lt;1", IF(T2_Data!BU4&gt;99, "&gt;99", T2_Data!BU4))),"-")</f>
        <v>74.792625427246094</v>
      </c>
      <c r="BV6" s="72">
        <f>IF(ISNUMBER(T2_Data!BV4),IF(T2_Data!BV4=-999,"NA",IF(T2_Data!BV4&lt;1, "&lt;1", IF(T2_Data!BV4&gt;99, "&gt;99", T2_Data!BV4))),"-")</f>
        <v>34.646247863769531</v>
      </c>
      <c r="BW6" s="72">
        <f>IF(ISNUMBER(T2_Data!BW4),IF(T2_Data!BW4=-999,"NA",IF(T2_Data!BW4&lt;1, "&lt;1", IF(T2_Data!BW4&gt;99, "&gt;99", T2_Data!BW4))),"-")</f>
        <v>52.537181854248047</v>
      </c>
      <c r="BX6" s="72">
        <f>IF(ISNUMBER(T2_Data!BX4),IF(T2_Data!BX4=-999,"NA",IF(T2_Data!BX4&lt;1, "&lt;1", IF(T2_Data!BX4&gt;99, "&gt;99", T2_Data!BX4))),"-")</f>
        <v>12.816571235656738</v>
      </c>
      <c r="BY6" s="72">
        <f>IF(ISNUMBER(T2_Data!BY4),IF(T2_Data!BY4=-999,"NA",IF(T2_Data!BY4&lt;1, "&lt;1", IF(T2_Data!BY4&gt;99, "&gt;99", T2_Data!BY4))),"-")</f>
        <v>75.156929016113281</v>
      </c>
      <c r="BZ6" s="72" t="str">
        <f>IF(ISNUMBER(T2_Data!BZ4),IF(T2_Data!BZ4=-999,"NA",IF(T2_Data!BZ4&lt;1, "&lt;1", IF(T2_Data!BZ4&gt;99, "&gt;99", T2_Data!BZ4))),"-")</f>
        <v>-</v>
      </c>
      <c r="CA6" s="72" t="str">
        <f>IF(ISNUMBER(T2_Data!CA4),IF(T2_Data!CA4=-999,"NA",IF(T2_Data!CA4&lt;1, "&lt;1", IF(T2_Data!CA4&gt;99, "&gt;99", T2_Data!CA4))),"-")</f>
        <v>-</v>
      </c>
      <c r="CB6" s="72" t="str">
        <f>IF(ISNUMBER(T2_Data!CB4),IF(T2_Data!CB4=-999,"NA",IF(T2_Data!CB4&lt;1, "&lt;1", IF(T2_Data!CB4&gt;99, "&gt;99", T2_Data!CB4))),"-")</f>
        <v>-</v>
      </c>
      <c r="CC6" s="72">
        <f>IF(ISNUMBER(T2_Data!CC4),IF(T2_Data!CC4=-999,"NA",IF(T2_Data!CC4&lt;1, "&lt;1", IF(T2_Data!CC4&gt;99, "&gt;99", T2_Data!CC4))),"-")</f>
        <v>11.196131706237793</v>
      </c>
      <c r="CD6" s="72">
        <f>IF(ISNUMBER(T2_Data!CD4),IF(T2_Data!CD4=-999,"NA",IF(T2_Data!CD4&lt;1, "&lt;1", IF(T2_Data!CD4&gt;99, "&gt;99", T2_Data!CD4))),"-")</f>
        <v>80.852012634277344</v>
      </c>
      <c r="CE6" s="72" t="str">
        <f>IF(ISNUMBER(T2_Data!CE4),IF(T2_Data!CE4=-999,"NA",IF(T2_Data!CE4&lt;1, "&lt;1", IF(T2_Data!CE4&gt;99, "&gt;99", T2_Data!CE4))),"-")</f>
        <v>-</v>
      </c>
      <c r="CF6" s="72" t="str">
        <f>IF(ISNUMBER(T2_Data!CF4),IF(T2_Data!CF4=-999,"NA",IF(T2_Data!CF4&lt;1, "&lt;1", IF(T2_Data!CF4&gt;99, "&gt;99", T2_Data!CF4))),"-")</f>
        <v>-</v>
      </c>
      <c r="CG6" s="72" t="str">
        <f>IF(ISNUMBER(T2_Data!CG4),IF(T2_Data!CG4=-999,"NA",IF(T2_Data!CG4&lt;1, "&lt;1", IF(T2_Data!CG4&gt;99, "&gt;99", T2_Data!CG4))),"-")</f>
        <v>-</v>
      </c>
      <c r="CH6" s="72">
        <f>IF(ISNUMBER(T2_Data!CH4),IF(T2_Data!CH4=-999,"NA",IF(T2_Data!CH4&lt;1, "&lt;1", IF(T2_Data!CH4&gt;99, "&gt;99", T2_Data!CH4))),"-")</f>
        <v>17.547275543212891</v>
      </c>
      <c r="CI6" s="72">
        <f>IF(ISNUMBER(T2_Data!CI4),IF(T2_Data!CI4=-999,"NA",IF(T2_Data!CI4&lt;1, "&lt;1", IF(T2_Data!CI4&gt;99, "&gt;99", T2_Data!CI4))),"-")</f>
        <v>75.524162292480469</v>
      </c>
      <c r="CJ6" s="72" t="str">
        <f>IF(ISNUMBER(T2_Data!CJ4),IF(T2_Data!CJ4=-999,"NA",IF(T2_Data!CJ4&lt;1, "&lt;1", IF(T2_Data!CJ4&gt;99, "&gt;99", T2_Data!CJ4))),"-")</f>
        <v>-</v>
      </c>
      <c r="CK6" s="72">
        <f>IF(ISNUMBER(T2_Data!CK4),IF(T2_Data!CK4=-999,"NA",IF(T2_Data!CK4&lt;1, "&lt;1", IF(T2_Data!CK4&gt;99, "&gt;99", T2_Data!CK4))),"-")</f>
        <v>60.5242919921875</v>
      </c>
      <c r="CL6" s="72">
        <f>IF(ISNUMBER(T2_Data!CL4),IF(T2_Data!CL4=-999,"NA",IF(T2_Data!CL4&lt;1, "&lt;1", IF(T2_Data!CL4&gt;99, "&gt;99", T2_Data!CL4))),"-")</f>
        <v>32.034736633300781</v>
      </c>
      <c r="CM6" s="72">
        <f>IF(ISNUMBER(T2_Data!CM4),IF(T2_Data!CM4=-999,"NA",IF(T2_Data!CM4&lt;1, "&lt;1", IF(T2_Data!CM4&gt;99, "&gt;99", T2_Data!CM4))),"-")</f>
        <v>7.4409713745117188</v>
      </c>
      <c r="CN6" s="72">
        <f>IF(ISNUMBER(T2_Data!CN4),IF(T2_Data!CN4=-999,"NA",IF(T2_Data!CN4&lt;1, "&lt;1", IF(T2_Data!CN4&gt;99, "&gt;99", T2_Data!CN4))),"-")</f>
        <v>85.487533569335938</v>
      </c>
      <c r="CO6" s="72" t="str">
        <f>IF(ISNUMBER(T2_Data!CO4),IF(T2_Data!CO4=-999,"NA",IF(T2_Data!CO4&lt;1, "&lt;1", IF(T2_Data!CO4&gt;99, "&gt;99", T2_Data!CO4))),"-")</f>
        <v>-</v>
      </c>
      <c r="CP6" s="72">
        <f>IF(ISNUMBER(T2_Data!CP4),IF(T2_Data!CP4=-999,"NA",IF(T2_Data!CP4&lt;1, "&lt;1", IF(T2_Data!CP4&gt;99, "&gt;99", T2_Data!CP4))),"-")</f>
        <v>40.165660858154297</v>
      </c>
      <c r="CQ6" s="72">
        <f>IF(ISNUMBER(T2_Data!CQ4),IF(T2_Data!CQ4=-999,"NA",IF(T2_Data!CQ4&lt;1, "&lt;1", IF(T2_Data!CQ4&gt;99, "&gt;99", T2_Data!CQ4))),"-")</f>
        <v>43.339370727539063</v>
      </c>
      <c r="CR6" s="72">
        <f>IF(ISNUMBER(T2_Data!CR4),IF(T2_Data!CR4=-999,"NA",IF(T2_Data!CR4&lt;1, "&lt;1", IF(T2_Data!CR4&gt;99, "&gt;99", T2_Data!CR4))),"-")</f>
        <v>16.494970321655273</v>
      </c>
      <c r="CS6" s="72">
        <f>IF(ISNUMBER(T2_Data!CS4),IF(T2_Data!CS4=-999,"NA",IF(T2_Data!CS4&lt;1, "&lt;1", IF(T2_Data!CS4&gt;99, "&gt;99", T2_Data!CS4))),"-")</f>
        <v>71.932037353515625</v>
      </c>
      <c r="CT6" s="72" t="str">
        <f>IF(ISNUMBER(T2_Data!CT4),IF(T2_Data!CT4=-999,"NA",IF(T2_Data!CT4&lt;1, "&lt;1", IF(T2_Data!CT4&gt;99, "&gt;99", T2_Data!CT4))),"-")</f>
        <v>-</v>
      </c>
      <c r="CU6" s="72" t="str">
        <f>IF(ISNUMBER(T2_Data!CU4),IF(T2_Data!CU4=-999,"NA",IF(T2_Data!CU4&lt;1, "&lt;1", IF(T2_Data!CU4&gt;99, "&gt;99", T2_Data!CU4))),"-")</f>
        <v>-</v>
      </c>
      <c r="CV6" s="72" t="str">
        <f>IF(ISNUMBER(T2_Data!CV4),IF(T2_Data!CV4=-999,"NA",IF(T2_Data!CV4&lt;1, "&lt;1", IF(T2_Data!CV4&gt;99, "&gt;99", T2_Data!CV4))),"-")</f>
        <v>-</v>
      </c>
      <c r="CW6" s="72">
        <f>IF(ISNUMBER(T2_Data!CW4),IF(T2_Data!CW4=-999,"NA",IF(T2_Data!CW4&lt;1, "&lt;1", IF(T2_Data!CW4&gt;99, "&gt;99", T2_Data!CW4))),"-")</f>
        <v>14.853890419006348</v>
      </c>
      <c r="CX6" s="72">
        <f>IF(ISNUMBER(T2_Data!CX4),IF(T2_Data!CX4=-999,"NA",IF(T2_Data!CX4&lt;1, "&lt;1", IF(T2_Data!CX4&gt;99, "&gt;99", T2_Data!CX4))),"-")</f>
        <v>75.698097229003906</v>
      </c>
      <c r="CY6" s="72" t="str">
        <f>IF(ISNUMBER(T2_Data!CY4),IF(T2_Data!CY4=-999,"NA",IF(T2_Data!CY4&lt;1, "&lt;1", IF(T2_Data!CY4&gt;99, "&gt;99", T2_Data!CY4))),"-")</f>
        <v>-</v>
      </c>
      <c r="CZ6" s="72" t="str">
        <f>IF(ISNUMBER(T2_Data!CZ4),IF(T2_Data!CZ4=-999,"NA",IF(T2_Data!CZ4&lt;1, "&lt;1", IF(T2_Data!CZ4&gt;99, "&gt;99", T2_Data!CZ4))),"-")</f>
        <v>-</v>
      </c>
      <c r="DA6" s="72" t="str">
        <f>IF(ISNUMBER(T2_Data!DA4),IF(T2_Data!DA4=-999,"NA",IF(T2_Data!DA4&lt;1, "&lt;1", IF(T2_Data!DA4&gt;99, "&gt;99", T2_Data!DA4))),"-")</f>
        <v>-</v>
      </c>
      <c r="DB6" s="72">
        <f>IF(ISNUMBER(T2_Data!DB4),IF(T2_Data!DB4=-999,"NA",IF(T2_Data!DB4&lt;1, "&lt;1", IF(T2_Data!DB4&gt;99, "&gt;99", T2_Data!DB4))),"-")</f>
        <v>7.0417356491088867</v>
      </c>
      <c r="DC6" s="72">
        <f>IF(ISNUMBER(T2_Data!DC4),IF(T2_Data!DC4=-999,"NA",IF(T2_Data!DC4&lt;1, "&lt;1", IF(T2_Data!DC4&gt;99, "&gt;99", T2_Data!DC4))),"-")</f>
        <v>84.239227294921875</v>
      </c>
      <c r="DD6" s="72" t="str">
        <f>IF(ISNUMBER(T2_Data!DD4),IF(T2_Data!DD4=-999,"NA",IF(T2_Data!DD4&lt;1, "&lt;1", IF(T2_Data!DD4&gt;99, "&gt;99", T2_Data!DD4))),"-")</f>
        <v>-</v>
      </c>
      <c r="DE6" s="72">
        <f>IF(ISNUMBER(T2_Data!DE4),IF(T2_Data!DE4=-999,"NA",IF(T2_Data!DE4&lt;1, "&lt;1", IF(T2_Data!DE4&gt;99, "&gt;99", T2_Data!DE4))),"-")</f>
        <v>26.190896987915039</v>
      </c>
      <c r="DF6" s="72">
        <f>IF(ISNUMBER(T2_Data!DF4),IF(T2_Data!DF4=-999,"NA",IF(T2_Data!DF4&lt;1, "&lt;1", IF(T2_Data!DF4&gt;99, "&gt;99", T2_Data!DF4))),"-")</f>
        <v>66.037269592285156</v>
      </c>
      <c r="DG6" s="72">
        <f>IF(ISNUMBER(T2_Data!DG4),IF(T2_Data!DG4=-999,"NA",IF(T2_Data!DG4&lt;1, "&lt;1", IF(T2_Data!DG4&gt;99, "&gt;99", T2_Data!DG4))),"-")</f>
        <v>7.7718343734741211</v>
      </c>
      <c r="DH6" s="72">
        <f>IF(ISNUMBER(T2_Data!DH4),IF(T2_Data!DH4=-999,"NA",IF(T2_Data!DH4&lt;1, "&lt;1", IF(T2_Data!DH4&gt;99, "&gt;99", T2_Data!DH4))),"-")</f>
        <v>49.993057250976563</v>
      </c>
      <c r="DI6" s="72">
        <f>IF(ISNUMBER(T2_Data!DI4),IF(T2_Data!DI4=-999,"NA",IF(T2_Data!DI4&lt;1, "&lt;1", IF(T2_Data!DI4&gt;99, "&gt;99", T2_Data!DI4))),"-")</f>
        <v>51.523109436035156</v>
      </c>
      <c r="DJ6" s="72">
        <f>IF(ISNUMBER(T2_Data!DJ4),IF(T2_Data!DJ4=-999,"NA",IF(T2_Data!DJ4&lt;1, "&lt;1", IF(T2_Data!DJ4&gt;99, "&gt;99", T2_Data!DJ4))),"-")</f>
        <v>25.795791625976563</v>
      </c>
      <c r="DK6" s="72">
        <f>IF(ISNUMBER(T2_Data!DK4),IF(T2_Data!DK4=-999,"NA",IF(T2_Data!DK4&lt;1, "&lt;1", IF(T2_Data!DK4&gt;99, "&gt;99", T2_Data!DK4))),"-")</f>
        <v>65.008071899414063</v>
      </c>
      <c r="DL6" s="72">
        <f>IF(ISNUMBER(T2_Data!DL4),IF(T2_Data!DL4=-999,"NA",IF(T2_Data!DL4&lt;1, "&lt;1", IF(T2_Data!DL4&gt;99, "&gt;99", T2_Data!DL4))),"-")</f>
        <v>9.1961383819580078</v>
      </c>
      <c r="DM6" s="72">
        <f>IF(ISNUMBER(T2_Data!DM4),IF(T2_Data!DM4=-999,"NA",IF(T2_Data!DM4&lt;1, "&lt;1", IF(T2_Data!DM4&gt;99, "&gt;99", T2_Data!DM4))),"-")</f>
        <v>49.749935150146484</v>
      </c>
      <c r="DN6" s="72">
        <f>IF(ISNUMBER(T2_Data!DN4),IF(T2_Data!DN4=-999,"NA",IF(T2_Data!DN4&lt;1, "&lt;1", IF(T2_Data!DN4&gt;99, "&gt;99", T2_Data!DN4))),"-")</f>
        <v>57.953540802001953</v>
      </c>
      <c r="DO6" s="72">
        <f>IF(ISNUMBER(T2_Data!DO4),IF(T2_Data!DO4=-999,"NA",IF(T2_Data!DO4&lt;1, "&lt;1", IF(T2_Data!DO4&gt;99, "&gt;99", T2_Data!DO4))),"-")</f>
        <v>25.052968978881836</v>
      </c>
      <c r="DP6" s="72">
        <f>IF(ISNUMBER(T2_Data!DP4),IF(T2_Data!DP4=-999,"NA",IF(T2_Data!DP4&lt;1, "&lt;1", IF(T2_Data!DP4&gt;99, "&gt;99", T2_Data!DP4))),"-")</f>
        <v>68.282211303710938</v>
      </c>
      <c r="DQ6" s="72">
        <f>IF(ISNUMBER(T2_Data!DQ4),IF(T2_Data!DQ4=-999,"NA",IF(T2_Data!DQ4&lt;1, "&lt;1", IF(T2_Data!DQ4&gt;99, "&gt;99", T2_Data!DQ4))),"-")</f>
        <v>6.664818286895752</v>
      </c>
      <c r="DR6" s="72">
        <f>IF(ISNUMBER(T2_Data!DR4),IF(T2_Data!DR4=-999,"NA",IF(T2_Data!DR4&lt;1, "&lt;1", IF(T2_Data!DR4&gt;99, "&gt;99", T2_Data!DR4))),"-")</f>
        <v>44.203666687011719</v>
      </c>
      <c r="DS6" s="72">
        <f>IF(ISNUMBER(T2_Data!DS4),IF(T2_Data!DS4=-999,"NA",IF(T2_Data!DS4&lt;1, "&lt;1", IF(T2_Data!DS4&gt;99, "&gt;99", T2_Data!DS4))),"-")</f>
        <v>46.298816680908203</v>
      </c>
      <c r="DT6" s="72">
        <f>IF(ISNUMBER(T2_Data!DT4),IF(T2_Data!DT4=-999,"NA",IF(T2_Data!DT4&lt;1, "&lt;1", IF(T2_Data!DT4&gt;99, "&gt;99", T2_Data!DT4))),"-")</f>
        <v>43.857795715332031</v>
      </c>
      <c r="DU6" s="72">
        <f>IF(ISNUMBER(T2_Data!DU4),IF(T2_Data!DU4=-999,"NA",IF(T2_Data!DU4&lt;1, "&lt;1", IF(T2_Data!DU4&gt;99, "&gt;99", T2_Data!DU4))),"-")</f>
        <v>48.195892333984375</v>
      </c>
      <c r="DV6" s="72">
        <f>IF(ISNUMBER(T2_Data!DV4),IF(T2_Data!DV4=-999,"NA",IF(T2_Data!DV4&lt;1, "&lt;1", IF(T2_Data!DV4&gt;99, "&gt;99", T2_Data!DV4))),"-")</f>
        <v>7.9463119506835938</v>
      </c>
      <c r="DW6" s="72">
        <f>IF(ISNUMBER(T2_Data!DW4),IF(T2_Data!DW4=-999,"NA",IF(T2_Data!DW4&lt;1, "&lt;1", IF(T2_Data!DW4&gt;99, "&gt;99", T2_Data!DW4))),"-")</f>
        <v>59.088466644287109</v>
      </c>
      <c r="DX6" s="72">
        <f>IF(ISNUMBER(T2_Data!DX4),IF(T2_Data!DX4=-999,"NA",IF(T2_Data!DX4&lt;1, "&lt;1", IF(T2_Data!DX4&gt;99, "&gt;99", T2_Data!DX4))),"-")</f>
        <v>67.721199035644531</v>
      </c>
      <c r="DY6" s="72">
        <f>IF(ISNUMBER(T2_Data!DY4),IF(T2_Data!DY4=-999,"NA",IF(T2_Data!DY4&lt;1, "&lt;1", IF(T2_Data!DY4&gt;99, "&gt;99", T2_Data!DY4))),"-")</f>
        <v>22.320989608764648</v>
      </c>
      <c r="DZ6" s="72">
        <f>IF(ISNUMBER(T2_Data!DZ4),IF(T2_Data!DZ4=-999,"NA",IF(T2_Data!DZ4&lt;1, "&lt;1", IF(T2_Data!DZ4&gt;99, "&gt;99", T2_Data!DZ4))),"-")</f>
        <v>70.193191528320313</v>
      </c>
      <c r="EA6" s="72">
        <f>IF(ISNUMBER(T2_Data!EA4),IF(T2_Data!EA4=-999,"NA",IF(T2_Data!EA4&lt;1, "&lt;1", IF(T2_Data!EA4&gt;99, "&gt;99", T2_Data!EA4))),"-")</f>
        <v>7.4858188629150391</v>
      </c>
      <c r="EB6" s="72">
        <f>IF(ISNUMBER(T2_Data!EB4),IF(T2_Data!EB4=-999,"NA",IF(T2_Data!EB4&lt;1, "&lt;1", IF(T2_Data!EB4&gt;99, "&gt;99", T2_Data!EB4))),"-")</f>
        <v>44.879589080810547</v>
      </c>
      <c r="EC6" s="72">
        <f>IF(ISNUMBER(T2_Data!EC4),IF(T2_Data!EC4=-999,"NA",IF(T2_Data!EC4&lt;1, "&lt;1", IF(T2_Data!EC4&gt;99, "&gt;99", T2_Data!EC4))),"-")</f>
        <v>46.563308715820313</v>
      </c>
      <c r="ED6" s="72">
        <f>IF(ISNUMBER(T2_Data!ED4),IF(T2_Data!ED4=-999,"NA",IF(T2_Data!ED4&lt;1, "&lt;1", IF(T2_Data!ED4&gt;99, "&gt;99", T2_Data!ED4))),"-")</f>
        <v>23.986021041870117</v>
      </c>
      <c r="EE6" s="72">
        <f>IF(ISNUMBER(T2_Data!EE4),IF(T2_Data!EE4=-999,"NA",IF(T2_Data!EE4&lt;1, "&lt;1", IF(T2_Data!EE4&gt;99, "&gt;99", T2_Data!EE4))),"-")</f>
        <v>69.316535949707031</v>
      </c>
      <c r="EF6" s="72">
        <f>IF(ISNUMBER(T2_Data!EF4),IF(T2_Data!EF4=-999,"NA",IF(T2_Data!EF4&lt;1, "&lt;1", IF(T2_Data!EF4&gt;99, "&gt;99", T2_Data!EF4))),"-")</f>
        <v>6.6974453926086426</v>
      </c>
      <c r="EG6" s="72">
        <f>IF(ISNUMBER(T2_Data!EG4),IF(T2_Data!EG4=-999,"NA",IF(T2_Data!EG4&lt;1, "&lt;1", IF(T2_Data!EG4&gt;99, "&gt;99", T2_Data!EG4))),"-")</f>
        <v>45.911197662353516</v>
      </c>
      <c r="EH6" s="72">
        <f>IF(ISNUMBER(T2_Data!EH4),IF(T2_Data!EH4=-999,"NA",IF(T2_Data!EH4&lt;1, "&lt;1", IF(T2_Data!EH4&gt;99, "&gt;99", T2_Data!EH4))),"-")</f>
        <v>49.626491546630859</v>
      </c>
      <c r="EI6" s="72">
        <f>IF(ISNUMBER(T2_Data!EI4),IF(T2_Data!EI4=-999,"NA",IF(T2_Data!EI4&lt;1, "&lt;1", IF(T2_Data!EI4&gt;99, "&gt;99", T2_Data!EI4))),"-")</f>
        <v>34.680240631103516</v>
      </c>
      <c r="EJ6" s="72">
        <f>IF(ISNUMBER(T2_Data!EJ4),IF(T2_Data!EJ4=-999,"NA",IF(T2_Data!EJ4&lt;1, "&lt;1", IF(T2_Data!EJ4&gt;99, "&gt;99", T2_Data!EJ4))),"-")</f>
        <v>57.924125671386719</v>
      </c>
      <c r="EK6" s="72">
        <f>IF(ISNUMBER(T2_Data!EK4),IF(T2_Data!EK4=-999,"NA",IF(T2_Data!EK4&lt;1, "&lt;1", IF(T2_Data!EK4&gt;99, "&gt;99", T2_Data!EK4))),"-")</f>
        <v>7.3956356048583984</v>
      </c>
      <c r="EL6" s="72">
        <f>IF(ISNUMBER(T2_Data!EL4),IF(T2_Data!EL4=-999,"NA",IF(T2_Data!EL4&lt;1, "&lt;1", IF(T2_Data!EL4&gt;99, "&gt;99", T2_Data!EL4))),"-")</f>
        <v>44.806556701660156</v>
      </c>
      <c r="EM6" s="72">
        <f>IF(ISNUMBER(T2_Data!EM4),IF(T2_Data!EM4=-999,"NA",IF(T2_Data!EM4&lt;1, "&lt;1", IF(T2_Data!EM4&gt;99, "&gt;99", T2_Data!EM4))),"-")</f>
        <v>58.900405883789063</v>
      </c>
      <c r="EN6" s="72" t="str">
        <f>IF(ISNUMBER(T2_Data!EN4),IF(T2_Data!EN4=-999,"NA",IF(T2_Data!EN4&lt;1, "&lt;1", IF(T2_Data!EN4&gt;99, "&gt;99", T2_Data!EN4))),"-")</f>
        <v>-</v>
      </c>
      <c r="EO6" s="72" t="str">
        <f>IF(ISNUMBER(T2_Data!EO4),IF(T2_Data!EO4=-999,"NA",IF(T2_Data!EO4&lt;1, "&lt;1", IF(T2_Data!EO4&gt;99, "&gt;99", T2_Data!EO4))),"-")</f>
        <v>-</v>
      </c>
      <c r="EP6" s="72" t="str">
        <f>IF(ISNUMBER(T2_Data!EP4),IF(T2_Data!EP4=-999,"NA",IF(T2_Data!EP4&lt;1, "&lt;1", IF(T2_Data!EP4&gt;99, "&gt;99", T2_Data!EP4))),"-")</f>
        <v>-</v>
      </c>
      <c r="EQ6" s="72" t="str">
        <f>IF(ISNUMBER(T2_Data!EQ4),IF(T2_Data!EQ4=-999,"NA",IF(T2_Data!EQ4&lt;1, "&lt;1", IF(T2_Data!EQ4&gt;99, "&gt;99", T2_Data!EQ4))),"-")</f>
        <v>-</v>
      </c>
      <c r="ER6" s="72" t="str">
        <f>IF(ISNUMBER(T2_Data!ER4),IF(T2_Data!ER4=-999,"NA",IF(T2_Data!ER4&lt;1, "&lt;1", IF(T2_Data!ER4&gt;99, "&gt;99", T2_Data!ER4))),"-")</f>
        <v>-</v>
      </c>
      <c r="ES6" s="72" t="str">
        <f>IF(ISNUMBER(T2_Data!ES4),IF(T2_Data!ES4=-999,"NA",IF(T2_Data!ES4&lt;1, "&lt;1", IF(T2_Data!ES4&gt;99, "&gt;99", T2_Data!ES4))),"-")</f>
        <v>-</v>
      </c>
      <c r="ET6" s="72" t="str">
        <f>IF(ISNUMBER(T2_Data!ET4),IF(T2_Data!ET4=-999,"NA",IF(T2_Data!ET4&lt;1, "&lt;1", IF(T2_Data!ET4&gt;99, "&gt;99", T2_Data!ET4))),"-")</f>
        <v>-</v>
      </c>
      <c r="EU6" s="72" t="str">
        <f>IF(ISNUMBER(T2_Data!EU4),IF(T2_Data!EU4=-999,"NA",IF(T2_Data!EU4&lt;1, "&lt;1", IF(T2_Data!EU4&gt;99, "&gt;99", T2_Data!EU4))),"-")</f>
        <v>-</v>
      </c>
      <c r="EV6" s="72" t="str">
        <f>IF(ISNUMBER(T2_Data!EV4),IF(T2_Data!EV4=-999,"NA",IF(T2_Data!EV4&lt;1, "&lt;1", IF(T2_Data!EV4&gt;99, "&gt;99", T2_Data!EV4))),"-")</f>
        <v>-</v>
      </c>
      <c r="EW6" s="72" t="str">
        <f>IF(ISNUMBER(T2_Data!EW4),IF(T2_Data!EW4=-999,"NA",IF(T2_Data!EW4&lt;1, "&lt;1", IF(T2_Data!EW4&gt;99, "&gt;99", T2_Data!EW4))),"-")</f>
        <v>-</v>
      </c>
      <c r="EX6" s="72" t="str">
        <f>IF(ISNUMBER(T2_Data!EX4),IF(T2_Data!EX4=-999,"NA",IF(T2_Data!EX4&lt;1, "&lt;1", IF(T2_Data!EX4&gt;99, "&gt;99", T2_Data!EX4))),"-")</f>
        <v>-</v>
      </c>
      <c r="EY6" s="72" t="str">
        <f>IF(ISNUMBER(T2_Data!EY4),IF(T2_Data!EY4=-999,"NA",IF(T2_Data!EY4&lt;1, "&lt;1", IF(T2_Data!EY4&gt;99, "&gt;99", T2_Data!EY4))),"-")</f>
        <v>-</v>
      </c>
      <c r="EZ6" s="72" t="str">
        <f>IF(ISNUMBER(T2_Data!EZ4),IF(T2_Data!EZ4=-999,"NA",IF(T2_Data!EZ4&lt;1, "&lt;1", IF(T2_Data!EZ4&gt;99, "&gt;99", T2_Data!EZ4))),"-")</f>
        <v>-</v>
      </c>
      <c r="FA6" s="72" t="str">
        <f>IF(ISNUMBER(T2_Data!FA4),IF(T2_Data!FA4=-999,"NA",IF(T2_Data!FA4&lt;1, "&lt;1", IF(T2_Data!FA4&gt;99, "&gt;99", T2_Data!FA4))),"-")</f>
        <v>-</v>
      </c>
      <c r="FB6" s="72" t="str">
        <f>IF(ISNUMBER(T2_Data!FB4),IF(T2_Data!FB4=-999,"NA",IF(T2_Data!FB4&lt;1, "&lt;1", IF(T2_Data!FB4&gt;99, "&gt;99", T2_Data!FB4))),"-")</f>
        <v>-</v>
      </c>
      <c r="FC6" s="72" t="str">
        <f>IF(ISNUMBER(T2_Data!FC4),IF(T2_Data!FC4=-999,"NA",IF(T2_Data!FC4&lt;1, "&lt;1", IF(T2_Data!FC4&gt;99, "&gt;99", T2_Data!FC4))),"-")</f>
        <v>-</v>
      </c>
      <c r="FD6" s="72" t="str">
        <f>IF(ISNUMBER(T2_Data!FD4),IF(T2_Data!FD4=-999,"NA",IF(T2_Data!FD4&lt;1, "&lt;1", IF(T2_Data!FD4&gt;99, "&gt;99", T2_Data!FD4))),"-")</f>
        <v>-</v>
      </c>
      <c r="FE6" s="72" t="str">
        <f>IF(ISNUMBER(T2_Data!FE4),IF(T2_Data!FE4=-999,"NA",IF(T2_Data!FE4&lt;1, "&lt;1", IF(T2_Data!FE4&gt;99, "&gt;99", T2_Data!FE4))),"-")</f>
        <v>-</v>
      </c>
      <c r="FF6" s="72" t="str">
        <f>IF(ISNUMBER(T2_Data!FF4),IF(T2_Data!FF4=-999,"NA",IF(T2_Data!FF4&lt;1, "&lt;1", IF(T2_Data!FF4&gt;99, "&gt;99", T2_Data!FF4))),"-")</f>
        <v>-</v>
      </c>
      <c r="FG6" s="72" t="str">
        <f>IF(ISNUMBER(T2_Data!FG4),IF(T2_Data!FG4=-999,"NA",IF(T2_Data!FG4&lt;1, "&lt;1", IF(T2_Data!FG4&gt;99, "&gt;99", T2_Data!FG4))),"-")</f>
        <v>-</v>
      </c>
      <c r="FH6" s="72" t="str">
        <f>IF(ISNUMBER(T2_Data!FH4),IF(T2_Data!FH4=-999,"NA",IF(T2_Data!FH4&lt;1, "&lt;1", IF(T2_Data!FH4&gt;99, "&gt;99", T2_Data!FH4))),"-")</f>
        <v>-</v>
      </c>
      <c r="FI6" s="72" t="str">
        <f>IF(ISNUMBER(T2_Data!FI4),IF(T2_Data!FI4=-999,"NA",IF(T2_Data!FI4&lt;1, "&lt;1", IF(T2_Data!FI4&gt;99, "&gt;99", T2_Data!FI4))),"-")</f>
        <v>-</v>
      </c>
      <c r="FJ6" s="72" t="str">
        <f>IF(ISNUMBER(T2_Data!FJ4),IF(T2_Data!FJ4=-999,"NA",IF(T2_Data!FJ4&lt;1, "&lt;1", IF(T2_Data!FJ4&gt;99, "&gt;99", T2_Data!FJ4))),"-")</f>
        <v>-</v>
      </c>
      <c r="FK6" s="72" t="str">
        <f>IF(ISNUMBER(T2_Data!FK4),IF(T2_Data!FK4=-999,"NA",IF(T2_Data!FK4&lt;1, "&lt;1", IF(T2_Data!FK4&gt;99, "&gt;99", T2_Data!FK4))),"-")</f>
        <v>-</v>
      </c>
      <c r="FL6" s="72" t="str">
        <f>IF(ISNUMBER(T2_Data!FL4),IF(T2_Data!FL4=-999,"NA",IF(T2_Data!FL4&lt;1, "&lt;1", IF(T2_Data!FL4&gt;99, "&gt;99", T2_Data!FL4))),"-")</f>
        <v>-</v>
      </c>
      <c r="FM6" s="72" t="str">
        <f>IF(ISNUMBER(T2_Data!FM4),IF(T2_Data!FM4=-999,"NA",IF(T2_Data!FM4&lt;1, "&lt;1", IF(T2_Data!FM4&gt;99, "&gt;99", T2_Data!FM4))),"-")</f>
        <v>-</v>
      </c>
      <c r="FN6" s="72" t="str">
        <f>IF(ISNUMBER(T2_Data!FN4),IF(T2_Data!FN4=-999,"NA",IF(T2_Data!FN4&lt;1, "&lt;1", IF(T2_Data!FN4&gt;99, "&gt;99", T2_Data!FN4))),"-")</f>
        <v>-</v>
      </c>
      <c r="FO6" s="72" t="str">
        <f>IF(ISNUMBER(T2_Data!FO4),IF(T2_Data!FO4=-999,"NA",IF(T2_Data!FO4&lt;1, "&lt;1", IF(T2_Data!FO4&gt;99, "&gt;99", T2_Data!FO4))),"-")</f>
        <v>-</v>
      </c>
      <c r="FP6" s="72" t="str">
        <f>IF(ISNUMBER(T2_Data!FP4),IF(T2_Data!FP4=-999,"NA",IF(T2_Data!FP4&lt;1, "&lt;1", IF(T2_Data!FP4&gt;99, "&gt;99", T2_Data!FP4))),"-")</f>
        <v>-</v>
      </c>
      <c r="FQ6" s="72" t="str">
        <f>IF(ISNUMBER(T2_Data!FQ4),IF(T2_Data!FQ4=-999,"NA",IF(T2_Data!FQ4&lt;1, "&lt;1", IF(T2_Data!FQ4&gt;99, "&gt;99", T2_Data!FQ4))),"-")</f>
        <v>-</v>
      </c>
      <c r="FR6" s="72" t="str">
        <f>IF(ISNUMBER(T2_Data!FR4),IF(T2_Data!FR4=-999,"NA",IF(T2_Data!FR4&lt;1, "&lt;1", IF(T2_Data!FR4&gt;99, "&gt;99", T2_Data!FR4))),"-")</f>
        <v>-</v>
      </c>
      <c r="FS6" s="72" t="str">
        <f>IF(ISNUMBER(T2_Data!FS4),IF(T2_Data!FS4=-999,"NA",IF(T2_Data!FS4&lt;1, "&lt;1", IF(T2_Data!FS4&gt;99, "&gt;99", T2_Data!FS4))),"-")</f>
        <v>-</v>
      </c>
      <c r="FT6" s="72" t="str">
        <f>IF(ISNUMBER(T2_Data!FT4),IF(T2_Data!FT4=-999,"NA",IF(T2_Data!FT4&lt;1, "&lt;1", IF(T2_Data!FT4&gt;99, "&gt;99", T2_Data!FT4))),"-")</f>
        <v>-</v>
      </c>
      <c r="FU6" s="72" t="str">
        <f>IF(ISNUMBER(T2_Data!FU4),IF(T2_Data!FU4=-999,"NA",IF(T2_Data!FU4&lt;1, "&lt;1", IF(T2_Data!FU4&gt;99, "&gt;99", T2_Data!FU4))),"-")</f>
        <v>-</v>
      </c>
      <c r="FV6" s="72" t="str">
        <f>IF(ISNUMBER(T2_Data!FV4),IF(T2_Data!FV4=-999,"NA",IF(T2_Data!FV4&lt;1, "&lt;1", IF(T2_Data!FV4&gt;99, "&gt;99", T2_Data!FV4))),"-")</f>
        <v>-</v>
      </c>
      <c r="FW6" s="72">
        <f>IF(ISNUMBER(T2_Data!FW4),IF(T2_Data!FW4=-999,"NA",IF(T2_Data!FW4&lt;1, "&lt;1", IF(T2_Data!FW4&gt;99, "&gt;99", T2_Data!FW4))),"-")</f>
        <v>3</v>
      </c>
    </row>
    <row r="7" spans="1:179" x14ac:dyDescent="0.25">
      <c r="A7" s="71" t="str">
        <f>IF(ISBLANK(T2_Data!A5), "", T2_Data!A5)</f>
        <v>Americas</v>
      </c>
      <c r="B7" s="72">
        <f>IF(ISNUMBER(T2_Data!B5), T2_Data!B5,"-")</f>
        <v>2023</v>
      </c>
      <c r="C7" s="72">
        <f>IF(ISNUMBER(T2_Data!C5),IF(T2_Data!C5=-999,"NA",IF(T2_Data!C5&lt;1, "&lt;1", IF(T2_Data!C5&gt;99, "&gt;99", T2_Data!C5))),"-")</f>
        <v>82.313705444335938</v>
      </c>
      <c r="D7" s="72" t="str">
        <f>IF(ISNUMBER(T2_Data!D5),IF(T2_Data!D5=-999,"NA",IF(T2_Data!D5&lt;1, "&lt;1", IF(T2_Data!D5&gt;99, "&gt;99", T2_Data!D5))),"-")</f>
        <v>-</v>
      </c>
      <c r="E7" s="72" t="str">
        <f>IF(ISNUMBER(T2_Data!E5),IF(T2_Data!E5=-999,"NA",IF(T2_Data!E5&lt;1, "&lt;1", IF(T2_Data!E5&gt;99, "&gt;99", T2_Data!E5))),"-")</f>
        <v>-</v>
      </c>
      <c r="F7" s="72" t="str">
        <f>IF(ISNUMBER(T2_Data!F5),IF(T2_Data!F5=-999,"NA",IF(T2_Data!F5&lt;1, "&lt;1", IF(T2_Data!F5&gt;99, "&gt;99", T2_Data!F5))),"-")</f>
        <v>-</v>
      </c>
      <c r="G7" s="72" t="str">
        <f>IF(ISNUMBER(T2_Data!G5),IF(T2_Data!G5=-999,"NA",IF(T2_Data!G5&lt;1, "&lt;1", IF(T2_Data!G5&gt;99, "&gt;99", T2_Data!G5))),"-")</f>
        <v>-</v>
      </c>
      <c r="H7" s="72" t="str">
        <f>IF(ISNUMBER(T2_Data!H5),IF(T2_Data!H5=-999,"NA",IF(T2_Data!H5&lt;1, "&lt;1", IF(T2_Data!H5&gt;99, "&gt;99", T2_Data!H5))),"-")</f>
        <v>-</v>
      </c>
      <c r="I7" s="72" t="str">
        <f>IF(ISNUMBER(T2_Data!I5),IF(T2_Data!I5=-999,"NA",IF(T2_Data!I5&lt;1, "&lt;1", IF(T2_Data!I5&gt;99, "&gt;99", T2_Data!I5))),"-")</f>
        <v>-</v>
      </c>
      <c r="J7" s="72" t="str">
        <f>IF(ISNUMBER(T2_Data!J5),IF(T2_Data!J5=-999,"NA",IF(T2_Data!J5&lt;1, "&lt;1", IF(T2_Data!J5&gt;99, "&gt;99", T2_Data!J5))),"-")</f>
        <v>-</v>
      </c>
      <c r="K7" s="72" t="str">
        <f>IF(ISNUMBER(T2_Data!K5),IF(T2_Data!K5=-999,"NA",IF(T2_Data!K5&lt;1, "&lt;1", IF(T2_Data!K5&gt;99, "&gt;99", T2_Data!K5))),"-")</f>
        <v>-</v>
      </c>
      <c r="L7" s="72" t="str">
        <f>IF(ISNUMBER(T2_Data!L5),IF(T2_Data!L5=-999,"NA",IF(T2_Data!L5&lt;1, "&lt;1", IF(T2_Data!L5&gt;99, "&gt;99", T2_Data!L5))),"-")</f>
        <v>-</v>
      </c>
      <c r="M7" s="72" t="str">
        <f>IF(ISNUMBER(T2_Data!M5),IF(T2_Data!M5=-999,"NA",IF(T2_Data!M5&lt;1, "&lt;1", IF(T2_Data!M5&gt;99, "&gt;99", T2_Data!M5))),"-")</f>
        <v>-</v>
      </c>
      <c r="N7" s="72" t="str">
        <f>IF(ISNUMBER(T2_Data!N5),IF(T2_Data!N5=-999,"NA",IF(T2_Data!N5&lt;1, "&lt;1", IF(T2_Data!N5&gt;99, "&gt;99", T2_Data!N5))),"-")</f>
        <v>-</v>
      </c>
      <c r="O7" s="72" t="str">
        <f>IF(ISNUMBER(T2_Data!O5),IF(T2_Data!O5=-999,"NA",IF(T2_Data!O5&lt;1, "&lt;1", IF(T2_Data!O5&gt;99, "&gt;99", T2_Data!O5))),"-")</f>
        <v>-</v>
      </c>
      <c r="P7" s="72" t="str">
        <f>IF(ISNUMBER(T2_Data!P5),IF(T2_Data!P5=-999,"NA",IF(T2_Data!P5&lt;1, "&lt;1", IF(T2_Data!P5&gt;99, "&gt;99", T2_Data!P5))),"-")</f>
        <v>-</v>
      </c>
      <c r="Q7" s="72" t="str">
        <f>IF(ISNUMBER(T2_Data!Q5),IF(T2_Data!Q5=-999,"NA",IF(T2_Data!Q5&lt;1, "&lt;1", IF(T2_Data!Q5&gt;99, "&gt;99", T2_Data!Q5))),"-")</f>
        <v>-</v>
      </c>
      <c r="R7" s="72" t="str">
        <f>IF(ISNUMBER(T2_Data!R5),IF(T2_Data!R5=-999,"NA",IF(T2_Data!R5&lt;1, "&lt;1", IF(T2_Data!R5&gt;99, "&gt;99", T2_Data!R5))),"-")</f>
        <v>-</v>
      </c>
      <c r="S7" s="72" t="str">
        <f>IF(ISNUMBER(T2_Data!S5),IF(T2_Data!S5=-999,"NA",IF(T2_Data!S5&lt;1, "&lt;1", IF(T2_Data!S5&gt;99, "&gt;99", T2_Data!S5))),"-")</f>
        <v>-</v>
      </c>
      <c r="T7" s="72" t="str">
        <f>IF(ISNUMBER(T2_Data!T5),IF(T2_Data!T5=-999,"NA",IF(T2_Data!T5&lt;1, "&lt;1", IF(T2_Data!T5&gt;99, "&gt;99", T2_Data!T5))),"-")</f>
        <v>-</v>
      </c>
      <c r="U7" s="72" t="str">
        <f>IF(ISNUMBER(T2_Data!U5),IF(T2_Data!U5=-999,"NA",IF(T2_Data!U5&lt;1, "&lt;1", IF(T2_Data!U5&gt;99, "&gt;99", T2_Data!U5))),"-")</f>
        <v>-</v>
      </c>
      <c r="V7" s="72" t="str">
        <f>IF(ISNUMBER(T2_Data!V5),IF(T2_Data!V5=-999,"NA",IF(T2_Data!V5&lt;1, "&lt;1", IF(T2_Data!V5&gt;99, "&gt;99", T2_Data!V5))),"-")</f>
        <v>-</v>
      </c>
      <c r="W7" s="72" t="str">
        <f>IF(ISNUMBER(T2_Data!W5),IF(T2_Data!W5=-999,"NA",IF(T2_Data!W5&lt;1, "&lt;1", IF(T2_Data!W5&gt;99, "&gt;99", T2_Data!W5))),"-")</f>
        <v>-</v>
      </c>
      <c r="X7" s="72" t="str">
        <f>IF(ISNUMBER(T2_Data!X5),IF(T2_Data!X5=-999,"NA",IF(T2_Data!X5&lt;1, "&lt;1", IF(T2_Data!X5&gt;99, "&gt;99", T2_Data!X5))),"-")</f>
        <v>-</v>
      </c>
      <c r="Y7" s="72" t="str">
        <f>IF(ISNUMBER(T2_Data!Y5),IF(T2_Data!Y5=-999,"NA",IF(T2_Data!Y5&lt;1, "&lt;1", IF(T2_Data!Y5&gt;99, "&gt;99", T2_Data!Y5))),"-")</f>
        <v>-</v>
      </c>
      <c r="Z7" s="72" t="str">
        <f>IF(ISNUMBER(T2_Data!Z5),IF(T2_Data!Z5=-999,"NA",IF(T2_Data!Z5&lt;1, "&lt;1", IF(T2_Data!Z5&gt;99, "&gt;99", T2_Data!Z5))),"-")</f>
        <v>-</v>
      </c>
      <c r="AA7" s="72" t="str">
        <f>IF(ISNUMBER(T2_Data!AA5),IF(T2_Data!AA5=-999,"NA",IF(T2_Data!AA5&lt;1, "&lt;1", IF(T2_Data!AA5&gt;99, "&gt;99", T2_Data!AA5))),"-")</f>
        <v>-</v>
      </c>
      <c r="AB7" s="72" t="str">
        <f>IF(ISNUMBER(T2_Data!AB5),IF(T2_Data!AB5=-999,"NA",IF(T2_Data!AB5&lt;1, "&lt;1", IF(T2_Data!AB5&gt;99, "&gt;99", T2_Data!AB5))),"-")</f>
        <v>-</v>
      </c>
      <c r="AC7" s="72" t="str">
        <f>IF(ISNUMBER(T2_Data!AC5),IF(T2_Data!AC5=-999,"NA",IF(T2_Data!AC5&lt;1, "&lt;1", IF(T2_Data!AC5&gt;99, "&gt;99", T2_Data!AC5))),"-")</f>
        <v>-</v>
      </c>
      <c r="AD7" s="72" t="str">
        <f>IF(ISNUMBER(T2_Data!AD5),IF(T2_Data!AD5=-999,"NA",IF(T2_Data!AD5&lt;1, "&lt;1", IF(T2_Data!AD5&gt;99, "&gt;99", T2_Data!AD5))),"-")</f>
        <v>-</v>
      </c>
      <c r="AE7" s="72" t="str">
        <f>IF(ISNUMBER(T2_Data!AE5),IF(T2_Data!AE5=-999,"NA",IF(T2_Data!AE5&lt;1, "&lt;1", IF(T2_Data!AE5&gt;99, "&gt;99", T2_Data!AE5))),"-")</f>
        <v>-</v>
      </c>
      <c r="AF7" s="72" t="str">
        <f>IF(ISNUMBER(T2_Data!AF5),IF(T2_Data!AF5=-999,"NA",IF(T2_Data!AF5&lt;1, "&lt;1", IF(T2_Data!AF5&gt;99, "&gt;99", T2_Data!AF5))),"-")</f>
        <v>-</v>
      </c>
      <c r="AG7" s="72" t="str">
        <f>IF(ISNUMBER(T2_Data!AG5),IF(T2_Data!AG5=-999,"NA",IF(T2_Data!AG5&lt;1, "&lt;1", IF(T2_Data!AG5&gt;99, "&gt;99", T2_Data!AG5))),"-")</f>
        <v>-</v>
      </c>
      <c r="AH7" s="72" t="str">
        <f>IF(ISNUMBER(T2_Data!AH5),IF(T2_Data!AH5=-999,"NA",IF(T2_Data!AH5&lt;1, "&lt;1", IF(T2_Data!AH5&gt;99, "&gt;99", T2_Data!AH5))),"-")</f>
        <v>-</v>
      </c>
      <c r="AI7" s="72" t="str">
        <f>IF(ISNUMBER(T2_Data!AI5),IF(T2_Data!AI5=-999,"NA",IF(T2_Data!AI5&lt;1, "&lt;1", IF(T2_Data!AI5&gt;99, "&gt;99", T2_Data!AI5))),"-")</f>
        <v>-</v>
      </c>
      <c r="AJ7" s="72" t="str">
        <f>IF(ISNUMBER(T2_Data!AJ5),IF(T2_Data!AJ5=-999,"NA",IF(T2_Data!AJ5&lt;1, "&lt;1", IF(T2_Data!AJ5&gt;99, "&gt;99", T2_Data!AJ5))),"-")</f>
        <v>-</v>
      </c>
      <c r="AK7" s="72" t="str">
        <f>IF(ISNUMBER(T2_Data!AK5),IF(T2_Data!AK5=-999,"NA",IF(T2_Data!AK5&lt;1, "&lt;1", IF(T2_Data!AK5&gt;99, "&gt;99", T2_Data!AK5))),"-")</f>
        <v>-</v>
      </c>
      <c r="AL7" s="72" t="str">
        <f>IF(ISNUMBER(T2_Data!AL5),IF(T2_Data!AL5=-999,"NA",IF(T2_Data!AL5&lt;1, "&lt;1", IF(T2_Data!AL5&gt;99, "&gt;99", T2_Data!AL5))),"-")</f>
        <v>-</v>
      </c>
      <c r="AM7" s="72" t="str">
        <f>IF(ISNUMBER(T2_Data!AM5),IF(T2_Data!AM5=-999,"NA",IF(T2_Data!AM5&lt;1, "&lt;1", IF(T2_Data!AM5&gt;99, "&gt;99", T2_Data!AM5))),"-")</f>
        <v>-</v>
      </c>
      <c r="AN7" s="72" t="str">
        <f>IF(ISNUMBER(T2_Data!AN5),IF(T2_Data!AN5=-999,"NA",IF(T2_Data!AN5&lt;1, "&lt;1", IF(T2_Data!AN5&gt;99, "&gt;99", T2_Data!AN5))),"-")</f>
        <v>-</v>
      </c>
      <c r="AO7" s="72" t="str">
        <f>IF(ISNUMBER(T2_Data!AO5),IF(T2_Data!AO5=-999,"NA",IF(T2_Data!AO5&lt;1, "&lt;1", IF(T2_Data!AO5&gt;99, "&gt;99", T2_Data!AO5))),"-")</f>
        <v>-</v>
      </c>
      <c r="AP7" s="72" t="str">
        <f>IF(ISNUMBER(T2_Data!AP5),IF(T2_Data!AP5=-999,"NA",IF(T2_Data!AP5&lt;1, "&lt;1", IF(T2_Data!AP5&gt;99, "&gt;99", T2_Data!AP5))),"-")</f>
        <v>-</v>
      </c>
      <c r="AQ7" s="72" t="str">
        <f>IF(ISNUMBER(T2_Data!AQ5),IF(T2_Data!AQ5=-999,"NA",IF(T2_Data!AQ5&lt;1, "&lt;1", IF(T2_Data!AQ5&gt;99, "&gt;99", T2_Data!AQ5))),"-")</f>
        <v>-</v>
      </c>
      <c r="AR7" s="72" t="str">
        <f>IF(ISNUMBER(T2_Data!AR5),IF(T2_Data!AR5=-999,"NA",IF(T2_Data!AR5&lt;1, "&lt;1", IF(T2_Data!AR5&gt;99, "&gt;99", T2_Data!AR5))),"-")</f>
        <v>-</v>
      </c>
      <c r="AS7" s="72" t="str">
        <f>IF(ISNUMBER(T2_Data!AS5),IF(T2_Data!AS5=-999,"NA",IF(T2_Data!AS5&lt;1, "&lt;1", IF(T2_Data!AS5&gt;99, "&gt;99", T2_Data!AS5))),"-")</f>
        <v>-</v>
      </c>
      <c r="AT7" s="72" t="str">
        <f>IF(ISNUMBER(T2_Data!AT5),IF(T2_Data!AT5=-999,"NA",IF(T2_Data!AT5&lt;1, "&lt;1", IF(T2_Data!AT5&gt;99, "&gt;99", T2_Data!AT5))),"-")</f>
        <v>-</v>
      </c>
      <c r="AU7" s="72" t="str">
        <f>IF(ISNUMBER(T2_Data!AU5),IF(T2_Data!AU5=-999,"NA",IF(T2_Data!AU5&lt;1, "&lt;1", IF(T2_Data!AU5&gt;99, "&gt;99", T2_Data!AU5))),"-")</f>
        <v>-</v>
      </c>
      <c r="AV7" s="72" t="str">
        <f>IF(ISNUMBER(T2_Data!AV5),IF(T2_Data!AV5=-999,"NA",IF(T2_Data!AV5&lt;1, "&lt;1", IF(T2_Data!AV5&gt;99, "&gt;99", T2_Data!AV5))),"-")</f>
        <v>-</v>
      </c>
      <c r="AW7" s="72" t="str">
        <f>IF(ISNUMBER(T2_Data!AW5),IF(T2_Data!AW5=-999,"NA",IF(T2_Data!AW5&lt;1, "&lt;1", IF(T2_Data!AW5&gt;99, "&gt;99", T2_Data!AW5))),"-")</f>
        <v>-</v>
      </c>
      <c r="AX7" s="72" t="str">
        <f>IF(ISNUMBER(T2_Data!AX5),IF(T2_Data!AX5=-999,"NA",IF(T2_Data!AX5&lt;1, "&lt;1", IF(T2_Data!AX5&gt;99, "&gt;99", T2_Data!AX5))),"-")</f>
        <v>-</v>
      </c>
      <c r="AY7" s="72" t="str">
        <f>IF(ISNUMBER(T2_Data!AY5),IF(T2_Data!AY5=-999,"NA",IF(T2_Data!AY5&lt;1, "&lt;1", IF(T2_Data!AY5&gt;99, "&gt;99", T2_Data!AY5))),"-")</f>
        <v>-</v>
      </c>
      <c r="AZ7" s="72" t="str">
        <f>IF(ISNUMBER(T2_Data!AZ5),IF(T2_Data!AZ5=-999,"NA",IF(T2_Data!AZ5&lt;1, "&lt;1", IF(T2_Data!AZ5&gt;99, "&gt;99", T2_Data!AZ5))),"-")</f>
        <v>-</v>
      </c>
      <c r="BA7" s="72" t="str">
        <f>IF(ISNUMBER(T2_Data!BA5),IF(T2_Data!BA5=-999,"NA",IF(T2_Data!BA5&lt;1, "&lt;1", IF(T2_Data!BA5&gt;99, "&gt;99", T2_Data!BA5))),"-")</f>
        <v>-</v>
      </c>
      <c r="BB7" s="72" t="str">
        <f>IF(ISNUMBER(T2_Data!BB5),IF(T2_Data!BB5=-999,"NA",IF(T2_Data!BB5&lt;1, "&lt;1", IF(T2_Data!BB5&gt;99, "&gt;99", T2_Data!BB5))),"-")</f>
        <v>-</v>
      </c>
      <c r="BC7" s="72" t="str">
        <f>IF(ISNUMBER(T2_Data!BC5),IF(T2_Data!BC5=-999,"NA",IF(T2_Data!BC5&lt;1, "&lt;1", IF(T2_Data!BC5&gt;99, "&gt;99", T2_Data!BC5))),"-")</f>
        <v>-</v>
      </c>
      <c r="BD7" s="72">
        <f>IF(ISNUMBER(T2_Data!BD5),IF(T2_Data!BD5=-999,"NA",IF(T2_Data!BD5&lt;1, "&lt;1", IF(T2_Data!BD5&gt;99, "&gt;99", T2_Data!BD5))),"-")</f>
        <v>10.601297378540039</v>
      </c>
      <c r="BE7" s="72">
        <f>IF(ISNUMBER(T2_Data!BE5),IF(T2_Data!BE5=-999,"NA",IF(T2_Data!BE5&lt;1, "&lt;1", IF(T2_Data!BE5&gt;99, "&gt;99", T2_Data!BE5))),"-")</f>
        <v>89.333023071289063</v>
      </c>
      <c r="BF7" s="72">
        <f>IF(ISNUMBER(T2_Data!BF5),IF(T2_Data!BF5=-999,"NA",IF(T2_Data!BF5&lt;1, "&lt;1", IF(T2_Data!BF5&gt;99, "&gt;99", T2_Data!BF5))),"-")</f>
        <v>82.857261657714844</v>
      </c>
      <c r="BG7" s="72" t="str">
        <f>IF(ISNUMBER(T2_Data!BG5),IF(T2_Data!BG5=-999,"NA",IF(T2_Data!BG5&lt;1, "&lt;1", IF(T2_Data!BG5&gt;99, "&gt;99", T2_Data!BG5))),"-")</f>
        <v>-</v>
      </c>
      <c r="BH7" s="72" t="str">
        <f>IF(ISNUMBER(T2_Data!BH5),IF(T2_Data!BH5=-999,"NA",IF(T2_Data!BH5&lt;1, "&lt;1", IF(T2_Data!BH5&gt;99, "&gt;99", T2_Data!BH5))),"-")</f>
        <v>-</v>
      </c>
      <c r="BI7" s="72" t="str">
        <f>IF(ISNUMBER(T2_Data!BI5),IF(T2_Data!BI5=-999,"NA",IF(T2_Data!BI5&lt;1, "&lt;1", IF(T2_Data!BI5&gt;99, "&gt;99", T2_Data!BI5))),"-")</f>
        <v>-</v>
      </c>
      <c r="BJ7" s="72" t="str">
        <f>IF(ISNUMBER(T2_Data!BJ5),IF(T2_Data!BJ5=-999,"NA",IF(T2_Data!BJ5&lt;1, "&lt;1", IF(T2_Data!BJ5&gt;99, "&gt;99", T2_Data!BJ5))),"-")</f>
        <v>-</v>
      </c>
      <c r="BK7" s="72" t="str">
        <f>IF(ISNUMBER(T2_Data!BK5),IF(T2_Data!BK5=-999,"NA",IF(T2_Data!BK5&lt;1, "&lt;1", IF(T2_Data!BK5&gt;99, "&gt;99", T2_Data!BK5))),"-")</f>
        <v>-</v>
      </c>
      <c r="BL7" s="72" t="str">
        <f>IF(ISNUMBER(T2_Data!BL5),IF(T2_Data!BL5=-999,"NA",IF(T2_Data!BL5&lt;1, "&lt;1", IF(T2_Data!BL5&gt;99, "&gt;99", T2_Data!BL5))),"-")</f>
        <v>-</v>
      </c>
      <c r="BM7" s="72" t="str">
        <f>IF(ISNUMBER(T2_Data!BM5),IF(T2_Data!BM5=-999,"NA",IF(T2_Data!BM5&lt;1, "&lt;1", IF(T2_Data!BM5&gt;99, "&gt;99", T2_Data!BM5))),"-")</f>
        <v>-</v>
      </c>
      <c r="BN7" s="72" t="str">
        <f>IF(ISNUMBER(T2_Data!BN5),IF(T2_Data!BN5=-999,"NA",IF(T2_Data!BN5&lt;1, "&lt;1", IF(T2_Data!BN5&gt;99, "&gt;99", T2_Data!BN5))),"-")</f>
        <v>-</v>
      </c>
      <c r="BO7" s="72" t="str">
        <f>IF(ISNUMBER(T2_Data!BO5),IF(T2_Data!BO5=-999,"NA",IF(T2_Data!BO5&lt;1, "&lt;1", IF(T2_Data!BO5&gt;99, "&gt;99", T2_Data!BO5))),"-")</f>
        <v>-</v>
      </c>
      <c r="BP7" s="72" t="str">
        <f>IF(ISNUMBER(T2_Data!BP5),IF(T2_Data!BP5=-999,"NA",IF(T2_Data!BP5&lt;1, "&lt;1", IF(T2_Data!BP5&gt;99, "&gt;99", T2_Data!BP5))),"-")</f>
        <v>-</v>
      </c>
      <c r="BQ7" s="72" t="str">
        <f>IF(ISNUMBER(T2_Data!BQ5),IF(T2_Data!BQ5=-999,"NA",IF(T2_Data!BQ5&lt;1, "&lt;1", IF(T2_Data!BQ5&gt;99, "&gt;99", T2_Data!BQ5))),"-")</f>
        <v>-</v>
      </c>
      <c r="BR7" s="72" t="str">
        <f>IF(ISNUMBER(T2_Data!BR5),IF(T2_Data!BR5=-999,"NA",IF(T2_Data!BR5&lt;1, "&lt;1", IF(T2_Data!BR5&gt;99, "&gt;99", T2_Data!BR5))),"-")</f>
        <v>-</v>
      </c>
      <c r="BS7" s="72" t="str">
        <f>IF(ISNUMBER(T2_Data!BS5),IF(T2_Data!BS5=-999,"NA",IF(T2_Data!BS5&lt;1, "&lt;1", IF(T2_Data!BS5&gt;99, "&gt;99", T2_Data!BS5))),"-")</f>
        <v>-</v>
      </c>
      <c r="BT7" s="72" t="str">
        <f>IF(ISNUMBER(T2_Data!BT5),IF(T2_Data!BT5=-999,"NA",IF(T2_Data!BT5&lt;1, "&lt;1", IF(T2_Data!BT5&gt;99, "&gt;99", T2_Data!BT5))),"-")</f>
        <v>-</v>
      </c>
      <c r="BU7" s="72" t="str">
        <f>IF(ISNUMBER(T2_Data!BU5),IF(T2_Data!BU5=-999,"NA",IF(T2_Data!BU5&lt;1, "&lt;1", IF(T2_Data!BU5&gt;99, "&gt;99", T2_Data!BU5))),"-")</f>
        <v>-</v>
      </c>
      <c r="BV7" s="72" t="str">
        <f>IF(ISNUMBER(T2_Data!BV5),IF(T2_Data!BV5=-999,"NA",IF(T2_Data!BV5&lt;1, "&lt;1", IF(T2_Data!BV5&gt;99, "&gt;99", T2_Data!BV5))),"-")</f>
        <v>-</v>
      </c>
      <c r="BW7" s="72" t="str">
        <f>IF(ISNUMBER(T2_Data!BW5),IF(T2_Data!BW5=-999,"NA",IF(T2_Data!BW5&lt;1, "&lt;1", IF(T2_Data!BW5&gt;99, "&gt;99", T2_Data!BW5))),"-")</f>
        <v>-</v>
      </c>
      <c r="BX7" s="72" t="str">
        <f>IF(ISNUMBER(T2_Data!BX5),IF(T2_Data!BX5=-999,"NA",IF(T2_Data!BX5&lt;1, "&lt;1", IF(T2_Data!BX5&gt;99, "&gt;99", T2_Data!BX5))),"-")</f>
        <v>-</v>
      </c>
      <c r="BY7" s="72" t="str">
        <f>IF(ISNUMBER(T2_Data!BY5),IF(T2_Data!BY5=-999,"NA",IF(T2_Data!BY5&lt;1, "&lt;1", IF(T2_Data!BY5&gt;99, "&gt;99", T2_Data!BY5))),"-")</f>
        <v>-</v>
      </c>
      <c r="BZ7" s="72" t="str">
        <f>IF(ISNUMBER(T2_Data!BZ5),IF(T2_Data!BZ5=-999,"NA",IF(T2_Data!BZ5&lt;1, "&lt;1", IF(T2_Data!BZ5&gt;99, "&gt;99", T2_Data!BZ5))),"-")</f>
        <v>-</v>
      </c>
      <c r="CA7" s="72" t="str">
        <f>IF(ISNUMBER(T2_Data!CA5),IF(T2_Data!CA5=-999,"NA",IF(T2_Data!CA5&lt;1, "&lt;1", IF(T2_Data!CA5&gt;99, "&gt;99", T2_Data!CA5))),"-")</f>
        <v>-</v>
      </c>
      <c r="CB7" s="72" t="str">
        <f>IF(ISNUMBER(T2_Data!CB5),IF(T2_Data!CB5=-999,"NA",IF(T2_Data!CB5&lt;1, "&lt;1", IF(T2_Data!CB5&gt;99, "&gt;99", T2_Data!CB5))),"-")</f>
        <v>-</v>
      </c>
      <c r="CC7" s="72" t="str">
        <f>IF(ISNUMBER(T2_Data!CC5),IF(T2_Data!CC5=-999,"NA",IF(T2_Data!CC5&lt;1, "&lt;1", IF(T2_Data!CC5&gt;99, "&gt;99", T2_Data!CC5))),"-")</f>
        <v>-</v>
      </c>
      <c r="CD7" s="72" t="str">
        <f>IF(ISNUMBER(T2_Data!CD5),IF(T2_Data!CD5=-999,"NA",IF(T2_Data!CD5&lt;1, "&lt;1", IF(T2_Data!CD5&gt;99, "&gt;99", T2_Data!CD5))),"-")</f>
        <v>-</v>
      </c>
      <c r="CE7" s="72" t="str">
        <f>IF(ISNUMBER(T2_Data!CE5),IF(T2_Data!CE5=-999,"NA",IF(T2_Data!CE5&lt;1, "&lt;1", IF(T2_Data!CE5&gt;99, "&gt;99", T2_Data!CE5))),"-")</f>
        <v>-</v>
      </c>
      <c r="CF7" s="72" t="str">
        <f>IF(ISNUMBER(T2_Data!CF5),IF(T2_Data!CF5=-999,"NA",IF(T2_Data!CF5&lt;1, "&lt;1", IF(T2_Data!CF5&gt;99, "&gt;99", T2_Data!CF5))),"-")</f>
        <v>-</v>
      </c>
      <c r="CG7" s="72" t="str">
        <f>IF(ISNUMBER(T2_Data!CG5),IF(T2_Data!CG5=-999,"NA",IF(T2_Data!CG5&lt;1, "&lt;1", IF(T2_Data!CG5&gt;99, "&gt;99", T2_Data!CG5))),"-")</f>
        <v>-</v>
      </c>
      <c r="CH7" s="72" t="str">
        <f>IF(ISNUMBER(T2_Data!CH5),IF(T2_Data!CH5=-999,"NA",IF(T2_Data!CH5&lt;1, "&lt;1", IF(T2_Data!CH5&gt;99, "&gt;99", T2_Data!CH5))),"-")</f>
        <v>-</v>
      </c>
      <c r="CI7" s="72" t="str">
        <f>IF(ISNUMBER(T2_Data!CI5),IF(T2_Data!CI5=-999,"NA",IF(T2_Data!CI5&lt;1, "&lt;1", IF(T2_Data!CI5&gt;99, "&gt;99", T2_Data!CI5))),"-")</f>
        <v>-</v>
      </c>
      <c r="CJ7" s="72" t="str">
        <f>IF(ISNUMBER(T2_Data!CJ5),IF(T2_Data!CJ5=-999,"NA",IF(T2_Data!CJ5&lt;1, "&lt;1", IF(T2_Data!CJ5&gt;99, "&gt;99", T2_Data!CJ5))),"-")</f>
        <v>-</v>
      </c>
      <c r="CK7" s="72" t="str">
        <f>IF(ISNUMBER(T2_Data!CK5),IF(T2_Data!CK5=-999,"NA",IF(T2_Data!CK5&lt;1, "&lt;1", IF(T2_Data!CK5&gt;99, "&gt;99", T2_Data!CK5))),"-")</f>
        <v>-</v>
      </c>
      <c r="CL7" s="72" t="str">
        <f>IF(ISNUMBER(T2_Data!CL5),IF(T2_Data!CL5=-999,"NA",IF(T2_Data!CL5&lt;1, "&lt;1", IF(T2_Data!CL5&gt;99, "&gt;99", T2_Data!CL5))),"-")</f>
        <v>-</v>
      </c>
      <c r="CM7" s="72" t="str">
        <f>IF(ISNUMBER(T2_Data!CM5),IF(T2_Data!CM5=-999,"NA",IF(T2_Data!CM5&lt;1, "&lt;1", IF(T2_Data!CM5&gt;99, "&gt;99", T2_Data!CM5))),"-")</f>
        <v>-</v>
      </c>
      <c r="CN7" s="72">
        <f>IF(ISNUMBER(T2_Data!CN5),IF(T2_Data!CN5=-999,"NA",IF(T2_Data!CN5&lt;1, "&lt;1", IF(T2_Data!CN5&gt;99, "&gt;99", T2_Data!CN5))),"-")</f>
        <v>88.071708679199219</v>
      </c>
      <c r="CO7" s="72" t="str">
        <f>IF(ISNUMBER(T2_Data!CO5),IF(T2_Data!CO5=-999,"NA",IF(T2_Data!CO5&lt;1, "&lt;1", IF(T2_Data!CO5&gt;99, "&gt;99", T2_Data!CO5))),"-")</f>
        <v>-</v>
      </c>
      <c r="CP7" s="72" t="str">
        <f>IF(ISNUMBER(T2_Data!CP5),IF(T2_Data!CP5=-999,"NA",IF(T2_Data!CP5&lt;1, "&lt;1", IF(T2_Data!CP5&gt;99, "&gt;99", T2_Data!CP5))),"-")</f>
        <v>-</v>
      </c>
      <c r="CQ7" s="72" t="str">
        <f>IF(ISNUMBER(T2_Data!CQ5),IF(T2_Data!CQ5=-999,"NA",IF(T2_Data!CQ5&lt;1, "&lt;1", IF(T2_Data!CQ5&gt;99, "&gt;99", T2_Data!CQ5))),"-")</f>
        <v>-</v>
      </c>
      <c r="CR7" s="72" t="str">
        <f>IF(ISNUMBER(T2_Data!CR5),IF(T2_Data!CR5=-999,"NA",IF(T2_Data!CR5&lt;1, "&lt;1", IF(T2_Data!CR5&gt;99, "&gt;99", T2_Data!CR5))),"-")</f>
        <v>-</v>
      </c>
      <c r="CS7" s="72" t="str">
        <f>IF(ISNUMBER(T2_Data!CS5),IF(T2_Data!CS5=-999,"NA",IF(T2_Data!CS5&lt;1, "&lt;1", IF(T2_Data!CS5&gt;99, "&gt;99", T2_Data!CS5))),"-")</f>
        <v>-</v>
      </c>
      <c r="CT7" s="72" t="str">
        <f>IF(ISNUMBER(T2_Data!CT5),IF(T2_Data!CT5=-999,"NA",IF(T2_Data!CT5&lt;1, "&lt;1", IF(T2_Data!CT5&gt;99, "&gt;99", T2_Data!CT5))),"-")</f>
        <v>-</v>
      </c>
      <c r="CU7" s="72" t="str">
        <f>IF(ISNUMBER(T2_Data!CU5),IF(T2_Data!CU5=-999,"NA",IF(T2_Data!CU5&lt;1, "&lt;1", IF(T2_Data!CU5&gt;99, "&gt;99", T2_Data!CU5))),"-")</f>
        <v>-</v>
      </c>
      <c r="CV7" s="72" t="str">
        <f>IF(ISNUMBER(T2_Data!CV5),IF(T2_Data!CV5=-999,"NA",IF(T2_Data!CV5&lt;1, "&lt;1", IF(T2_Data!CV5&gt;99, "&gt;99", T2_Data!CV5))),"-")</f>
        <v>-</v>
      </c>
      <c r="CW7" s="72" t="str">
        <f>IF(ISNUMBER(T2_Data!CW5),IF(T2_Data!CW5=-999,"NA",IF(T2_Data!CW5&lt;1, "&lt;1", IF(T2_Data!CW5&gt;99, "&gt;99", T2_Data!CW5))),"-")</f>
        <v>-</v>
      </c>
      <c r="CX7" s="72" t="str">
        <f>IF(ISNUMBER(T2_Data!CX5),IF(T2_Data!CX5=-999,"NA",IF(T2_Data!CX5&lt;1, "&lt;1", IF(T2_Data!CX5&gt;99, "&gt;99", T2_Data!CX5))),"-")</f>
        <v>-</v>
      </c>
      <c r="CY7" s="72" t="str">
        <f>IF(ISNUMBER(T2_Data!CY5),IF(T2_Data!CY5=-999,"NA",IF(T2_Data!CY5&lt;1, "&lt;1", IF(T2_Data!CY5&gt;99, "&gt;99", T2_Data!CY5))),"-")</f>
        <v>-</v>
      </c>
      <c r="CZ7" s="72" t="str">
        <f>IF(ISNUMBER(T2_Data!CZ5),IF(T2_Data!CZ5=-999,"NA",IF(T2_Data!CZ5&lt;1, "&lt;1", IF(T2_Data!CZ5&gt;99, "&gt;99", T2_Data!CZ5))),"-")</f>
        <v>-</v>
      </c>
      <c r="DA7" s="72" t="str">
        <f>IF(ISNUMBER(T2_Data!DA5),IF(T2_Data!DA5=-999,"NA",IF(T2_Data!DA5&lt;1, "&lt;1", IF(T2_Data!DA5&gt;99, "&gt;99", T2_Data!DA5))),"-")</f>
        <v>-</v>
      </c>
      <c r="DB7" s="72" t="str">
        <f>IF(ISNUMBER(T2_Data!DB5),IF(T2_Data!DB5=-999,"NA",IF(T2_Data!DB5&lt;1, "&lt;1", IF(T2_Data!DB5&gt;99, "&gt;99", T2_Data!DB5))),"-")</f>
        <v>-</v>
      </c>
      <c r="DC7" s="72" t="str">
        <f>IF(ISNUMBER(T2_Data!DC5),IF(T2_Data!DC5=-999,"NA",IF(T2_Data!DC5&lt;1, "&lt;1", IF(T2_Data!DC5&gt;99, "&gt;99", T2_Data!DC5))),"-")</f>
        <v>-</v>
      </c>
      <c r="DD7" s="72" t="str">
        <f>IF(ISNUMBER(T2_Data!DD5),IF(T2_Data!DD5=-999,"NA",IF(T2_Data!DD5&lt;1, "&lt;1", IF(T2_Data!DD5&gt;99, "&gt;99", T2_Data!DD5))),"-")</f>
        <v>-</v>
      </c>
      <c r="DE7" s="72" t="str">
        <f>IF(ISNUMBER(T2_Data!DE5),IF(T2_Data!DE5=-999,"NA",IF(T2_Data!DE5&lt;1, "&lt;1", IF(T2_Data!DE5&gt;99, "&gt;99", T2_Data!DE5))),"-")</f>
        <v>-</v>
      </c>
      <c r="DF7" s="72" t="str">
        <f>IF(ISNUMBER(T2_Data!DF5),IF(T2_Data!DF5=-999,"NA",IF(T2_Data!DF5&lt;1, "&lt;1", IF(T2_Data!DF5&gt;99, "&gt;99", T2_Data!DF5))),"-")</f>
        <v>-</v>
      </c>
      <c r="DG7" s="72" t="str">
        <f>IF(ISNUMBER(T2_Data!DG5),IF(T2_Data!DG5=-999,"NA",IF(T2_Data!DG5&lt;1, "&lt;1", IF(T2_Data!DG5&gt;99, "&gt;99", T2_Data!DG5))),"-")</f>
        <v>-</v>
      </c>
      <c r="DH7" s="72" t="str">
        <f>IF(ISNUMBER(T2_Data!DH5),IF(T2_Data!DH5=-999,"NA",IF(T2_Data!DH5&lt;1, "&lt;1", IF(T2_Data!DH5&gt;99, "&gt;99", T2_Data!DH5))),"-")</f>
        <v>-</v>
      </c>
      <c r="DI7" s="72" t="str">
        <f>IF(ISNUMBER(T2_Data!DI5),IF(T2_Data!DI5=-999,"NA",IF(T2_Data!DI5&lt;1, "&lt;1", IF(T2_Data!DI5&gt;99, "&gt;99", T2_Data!DI5))),"-")</f>
        <v>-</v>
      </c>
      <c r="DJ7" s="72" t="str">
        <f>IF(ISNUMBER(T2_Data!DJ5),IF(T2_Data!DJ5=-999,"NA",IF(T2_Data!DJ5&lt;1, "&lt;1", IF(T2_Data!DJ5&gt;99, "&gt;99", T2_Data!DJ5))),"-")</f>
        <v>-</v>
      </c>
      <c r="DK7" s="72" t="str">
        <f>IF(ISNUMBER(T2_Data!DK5),IF(T2_Data!DK5=-999,"NA",IF(T2_Data!DK5&lt;1, "&lt;1", IF(T2_Data!DK5&gt;99, "&gt;99", T2_Data!DK5))),"-")</f>
        <v>-</v>
      </c>
      <c r="DL7" s="72" t="str">
        <f>IF(ISNUMBER(T2_Data!DL5),IF(T2_Data!DL5=-999,"NA",IF(T2_Data!DL5&lt;1, "&lt;1", IF(T2_Data!DL5&gt;99, "&gt;99", T2_Data!DL5))),"-")</f>
        <v>-</v>
      </c>
      <c r="DM7" s="72" t="str">
        <f>IF(ISNUMBER(T2_Data!DM5),IF(T2_Data!DM5=-999,"NA",IF(T2_Data!DM5&lt;1, "&lt;1", IF(T2_Data!DM5&gt;99, "&gt;99", T2_Data!DM5))),"-")</f>
        <v>-</v>
      </c>
      <c r="DN7" s="72" t="str">
        <f>IF(ISNUMBER(T2_Data!DN5),IF(T2_Data!DN5=-999,"NA",IF(T2_Data!DN5&lt;1, "&lt;1", IF(T2_Data!DN5&gt;99, "&gt;99", T2_Data!DN5))),"-")</f>
        <v>-</v>
      </c>
      <c r="DO7" s="72" t="str">
        <f>IF(ISNUMBER(T2_Data!DO5),IF(T2_Data!DO5=-999,"NA",IF(T2_Data!DO5&lt;1, "&lt;1", IF(T2_Data!DO5&gt;99, "&gt;99", T2_Data!DO5))),"-")</f>
        <v>-</v>
      </c>
      <c r="DP7" s="72" t="str">
        <f>IF(ISNUMBER(T2_Data!DP5),IF(T2_Data!DP5=-999,"NA",IF(T2_Data!DP5&lt;1, "&lt;1", IF(T2_Data!DP5&gt;99, "&gt;99", T2_Data!DP5))),"-")</f>
        <v>-</v>
      </c>
      <c r="DQ7" s="72" t="str">
        <f>IF(ISNUMBER(T2_Data!DQ5),IF(T2_Data!DQ5=-999,"NA",IF(T2_Data!DQ5&lt;1, "&lt;1", IF(T2_Data!DQ5&gt;99, "&gt;99", T2_Data!DQ5))),"-")</f>
        <v>-</v>
      </c>
      <c r="DR7" s="72" t="str">
        <f>IF(ISNUMBER(T2_Data!DR5),IF(T2_Data!DR5=-999,"NA",IF(T2_Data!DR5&lt;1, "&lt;1", IF(T2_Data!DR5&gt;99, "&gt;99", T2_Data!DR5))),"-")</f>
        <v>-</v>
      </c>
      <c r="DS7" s="72" t="str">
        <f>IF(ISNUMBER(T2_Data!DS5),IF(T2_Data!DS5=-999,"NA",IF(T2_Data!DS5&lt;1, "&lt;1", IF(T2_Data!DS5&gt;99, "&gt;99", T2_Data!DS5))),"-")</f>
        <v>-</v>
      </c>
      <c r="DT7" s="72" t="str">
        <f>IF(ISNUMBER(T2_Data!DT5),IF(T2_Data!DT5=-999,"NA",IF(T2_Data!DT5&lt;1, "&lt;1", IF(T2_Data!DT5&gt;99, "&gt;99", T2_Data!DT5))),"-")</f>
        <v>-</v>
      </c>
      <c r="DU7" s="72" t="str">
        <f>IF(ISNUMBER(T2_Data!DU5),IF(T2_Data!DU5=-999,"NA",IF(T2_Data!DU5&lt;1, "&lt;1", IF(T2_Data!DU5&gt;99, "&gt;99", T2_Data!DU5))),"-")</f>
        <v>-</v>
      </c>
      <c r="DV7" s="72" t="str">
        <f>IF(ISNUMBER(T2_Data!DV5),IF(T2_Data!DV5=-999,"NA",IF(T2_Data!DV5&lt;1, "&lt;1", IF(T2_Data!DV5&gt;99, "&gt;99", T2_Data!DV5))),"-")</f>
        <v>-</v>
      </c>
      <c r="DW7" s="72">
        <f>IF(ISNUMBER(T2_Data!DW5),IF(T2_Data!DW5=-999,"NA",IF(T2_Data!DW5&lt;1, "&lt;1", IF(T2_Data!DW5&gt;99, "&gt;99", T2_Data!DW5))),"-")</f>
        <v>85.879981994628906</v>
      </c>
      <c r="DX7" s="72" t="str">
        <f>IF(ISNUMBER(T2_Data!DX5),IF(T2_Data!DX5=-999,"NA",IF(T2_Data!DX5&lt;1, "&lt;1", IF(T2_Data!DX5&gt;99, "&gt;99", T2_Data!DX5))),"-")</f>
        <v>-</v>
      </c>
      <c r="DY7" s="72" t="str">
        <f>IF(ISNUMBER(T2_Data!DY5),IF(T2_Data!DY5=-999,"NA",IF(T2_Data!DY5&lt;1, "&lt;1", IF(T2_Data!DY5&gt;99, "&gt;99", T2_Data!DY5))),"-")</f>
        <v>-</v>
      </c>
      <c r="DZ7" s="72" t="str">
        <f>IF(ISNUMBER(T2_Data!DZ5),IF(T2_Data!DZ5=-999,"NA",IF(T2_Data!DZ5&lt;1, "&lt;1", IF(T2_Data!DZ5&gt;99, "&gt;99", T2_Data!DZ5))),"-")</f>
        <v>-</v>
      </c>
      <c r="EA7" s="72" t="str">
        <f>IF(ISNUMBER(T2_Data!EA5),IF(T2_Data!EA5=-999,"NA",IF(T2_Data!EA5&lt;1, "&lt;1", IF(T2_Data!EA5&gt;99, "&gt;99", T2_Data!EA5))),"-")</f>
        <v>-</v>
      </c>
      <c r="EB7" s="72" t="str">
        <f>IF(ISNUMBER(T2_Data!EB5),IF(T2_Data!EB5=-999,"NA",IF(T2_Data!EB5&lt;1, "&lt;1", IF(T2_Data!EB5&gt;99, "&gt;99", T2_Data!EB5))),"-")</f>
        <v>-</v>
      </c>
      <c r="EC7" s="72" t="str">
        <f>IF(ISNUMBER(T2_Data!EC5),IF(T2_Data!EC5=-999,"NA",IF(T2_Data!EC5&lt;1, "&lt;1", IF(T2_Data!EC5&gt;99, "&gt;99", T2_Data!EC5))),"-")</f>
        <v>-</v>
      </c>
      <c r="ED7" s="72" t="str">
        <f>IF(ISNUMBER(T2_Data!ED5),IF(T2_Data!ED5=-999,"NA",IF(T2_Data!ED5&lt;1, "&lt;1", IF(T2_Data!ED5&gt;99, "&gt;99", T2_Data!ED5))),"-")</f>
        <v>-</v>
      </c>
      <c r="EE7" s="72" t="str">
        <f>IF(ISNUMBER(T2_Data!EE5),IF(T2_Data!EE5=-999,"NA",IF(T2_Data!EE5&lt;1, "&lt;1", IF(T2_Data!EE5&gt;99, "&gt;99", T2_Data!EE5))),"-")</f>
        <v>-</v>
      </c>
      <c r="EF7" s="72" t="str">
        <f>IF(ISNUMBER(T2_Data!EF5),IF(T2_Data!EF5=-999,"NA",IF(T2_Data!EF5&lt;1, "&lt;1", IF(T2_Data!EF5&gt;99, "&gt;99", T2_Data!EF5))),"-")</f>
        <v>-</v>
      </c>
      <c r="EG7" s="72" t="str">
        <f>IF(ISNUMBER(T2_Data!EG5),IF(T2_Data!EG5=-999,"NA",IF(T2_Data!EG5&lt;1, "&lt;1", IF(T2_Data!EG5&gt;99, "&gt;99", T2_Data!EG5))),"-")</f>
        <v>-</v>
      </c>
      <c r="EH7" s="72" t="str">
        <f>IF(ISNUMBER(T2_Data!EH5),IF(T2_Data!EH5=-999,"NA",IF(T2_Data!EH5&lt;1, "&lt;1", IF(T2_Data!EH5&gt;99, "&gt;99", T2_Data!EH5))),"-")</f>
        <v>-</v>
      </c>
      <c r="EI7" s="72" t="str">
        <f>IF(ISNUMBER(T2_Data!EI5),IF(T2_Data!EI5=-999,"NA",IF(T2_Data!EI5&lt;1, "&lt;1", IF(T2_Data!EI5&gt;99, "&gt;99", T2_Data!EI5))),"-")</f>
        <v>-</v>
      </c>
      <c r="EJ7" s="72" t="str">
        <f>IF(ISNUMBER(T2_Data!EJ5),IF(T2_Data!EJ5=-999,"NA",IF(T2_Data!EJ5&lt;1, "&lt;1", IF(T2_Data!EJ5&gt;99, "&gt;99", T2_Data!EJ5))),"-")</f>
        <v>-</v>
      </c>
      <c r="EK7" s="72" t="str">
        <f>IF(ISNUMBER(T2_Data!EK5),IF(T2_Data!EK5=-999,"NA",IF(T2_Data!EK5&lt;1, "&lt;1", IF(T2_Data!EK5&gt;99, "&gt;99", T2_Data!EK5))),"-")</f>
        <v>-</v>
      </c>
      <c r="EL7" s="72" t="str">
        <f>IF(ISNUMBER(T2_Data!EL5),IF(T2_Data!EL5=-999,"NA",IF(T2_Data!EL5&lt;1, "&lt;1", IF(T2_Data!EL5&gt;99, "&gt;99", T2_Data!EL5))),"-")</f>
        <v>-</v>
      </c>
      <c r="EM7" s="72" t="str">
        <f>IF(ISNUMBER(T2_Data!EM5),IF(T2_Data!EM5=-999,"NA",IF(T2_Data!EM5&lt;1, "&lt;1", IF(T2_Data!EM5&gt;99, "&gt;99", T2_Data!EM5))),"-")</f>
        <v>-</v>
      </c>
      <c r="EN7" s="72" t="str">
        <f>IF(ISNUMBER(T2_Data!EN5),IF(T2_Data!EN5=-999,"NA",IF(T2_Data!EN5&lt;1, "&lt;1", IF(T2_Data!EN5&gt;99, "&gt;99", T2_Data!EN5))),"-")</f>
        <v>-</v>
      </c>
      <c r="EO7" s="72" t="str">
        <f>IF(ISNUMBER(T2_Data!EO5),IF(T2_Data!EO5=-999,"NA",IF(T2_Data!EO5&lt;1, "&lt;1", IF(T2_Data!EO5&gt;99, "&gt;99", T2_Data!EO5))),"-")</f>
        <v>-</v>
      </c>
      <c r="EP7" s="72" t="str">
        <f>IF(ISNUMBER(T2_Data!EP5),IF(T2_Data!EP5=-999,"NA",IF(T2_Data!EP5&lt;1, "&lt;1", IF(T2_Data!EP5&gt;99, "&gt;99", T2_Data!EP5))),"-")</f>
        <v>-</v>
      </c>
      <c r="EQ7" s="72" t="str">
        <f>IF(ISNUMBER(T2_Data!EQ5),IF(T2_Data!EQ5=-999,"NA",IF(T2_Data!EQ5&lt;1, "&lt;1", IF(T2_Data!EQ5&gt;99, "&gt;99", T2_Data!EQ5))),"-")</f>
        <v>-</v>
      </c>
      <c r="ER7" s="72" t="str">
        <f>IF(ISNUMBER(T2_Data!ER5),IF(T2_Data!ER5=-999,"NA",IF(T2_Data!ER5&lt;1, "&lt;1", IF(T2_Data!ER5&gt;99, "&gt;99", T2_Data!ER5))),"-")</f>
        <v>-</v>
      </c>
      <c r="ES7" s="72" t="str">
        <f>IF(ISNUMBER(T2_Data!ES5),IF(T2_Data!ES5=-999,"NA",IF(T2_Data!ES5&lt;1, "&lt;1", IF(T2_Data!ES5&gt;99, "&gt;99", T2_Data!ES5))),"-")</f>
        <v>-</v>
      </c>
      <c r="ET7" s="72" t="str">
        <f>IF(ISNUMBER(T2_Data!ET5),IF(T2_Data!ET5=-999,"NA",IF(T2_Data!ET5&lt;1, "&lt;1", IF(T2_Data!ET5&gt;99, "&gt;99", T2_Data!ET5))),"-")</f>
        <v>-</v>
      </c>
      <c r="EU7" s="72" t="str">
        <f>IF(ISNUMBER(T2_Data!EU5),IF(T2_Data!EU5=-999,"NA",IF(T2_Data!EU5&lt;1, "&lt;1", IF(T2_Data!EU5&gt;99, "&gt;99", T2_Data!EU5))),"-")</f>
        <v>-</v>
      </c>
      <c r="EV7" s="72" t="str">
        <f>IF(ISNUMBER(T2_Data!EV5),IF(T2_Data!EV5=-999,"NA",IF(T2_Data!EV5&lt;1, "&lt;1", IF(T2_Data!EV5&gt;99, "&gt;99", T2_Data!EV5))),"-")</f>
        <v>-</v>
      </c>
      <c r="EW7" s="72" t="str">
        <f>IF(ISNUMBER(T2_Data!EW5),IF(T2_Data!EW5=-999,"NA",IF(T2_Data!EW5&lt;1, "&lt;1", IF(T2_Data!EW5&gt;99, "&gt;99", T2_Data!EW5))),"-")</f>
        <v>-</v>
      </c>
      <c r="EX7" s="72" t="str">
        <f>IF(ISNUMBER(T2_Data!EX5),IF(T2_Data!EX5=-999,"NA",IF(T2_Data!EX5&lt;1, "&lt;1", IF(T2_Data!EX5&gt;99, "&gt;99", T2_Data!EX5))),"-")</f>
        <v>-</v>
      </c>
      <c r="EY7" s="72" t="str">
        <f>IF(ISNUMBER(T2_Data!EY5),IF(T2_Data!EY5=-999,"NA",IF(T2_Data!EY5&lt;1, "&lt;1", IF(T2_Data!EY5&gt;99, "&gt;99", T2_Data!EY5))),"-")</f>
        <v>-</v>
      </c>
      <c r="EZ7" s="72" t="str">
        <f>IF(ISNUMBER(T2_Data!EZ5),IF(T2_Data!EZ5=-999,"NA",IF(T2_Data!EZ5&lt;1, "&lt;1", IF(T2_Data!EZ5&gt;99, "&gt;99", T2_Data!EZ5))),"-")</f>
        <v>-</v>
      </c>
      <c r="FA7" s="72" t="str">
        <f>IF(ISNUMBER(T2_Data!FA5),IF(T2_Data!FA5=-999,"NA",IF(T2_Data!FA5&lt;1, "&lt;1", IF(T2_Data!FA5&gt;99, "&gt;99", T2_Data!FA5))),"-")</f>
        <v>-</v>
      </c>
      <c r="FB7" s="72" t="str">
        <f>IF(ISNUMBER(T2_Data!FB5),IF(T2_Data!FB5=-999,"NA",IF(T2_Data!FB5&lt;1, "&lt;1", IF(T2_Data!FB5&gt;99, "&gt;99", T2_Data!FB5))),"-")</f>
        <v>-</v>
      </c>
      <c r="FC7" s="72" t="str">
        <f>IF(ISNUMBER(T2_Data!FC5),IF(T2_Data!FC5=-999,"NA",IF(T2_Data!FC5&lt;1, "&lt;1", IF(T2_Data!FC5&gt;99, "&gt;99", T2_Data!FC5))),"-")</f>
        <v>-</v>
      </c>
      <c r="FD7" s="72" t="str">
        <f>IF(ISNUMBER(T2_Data!FD5),IF(T2_Data!FD5=-999,"NA",IF(T2_Data!FD5&lt;1, "&lt;1", IF(T2_Data!FD5&gt;99, "&gt;99", T2_Data!FD5))),"-")</f>
        <v>-</v>
      </c>
      <c r="FE7" s="72" t="str">
        <f>IF(ISNUMBER(T2_Data!FE5),IF(T2_Data!FE5=-999,"NA",IF(T2_Data!FE5&lt;1, "&lt;1", IF(T2_Data!FE5&gt;99, "&gt;99", T2_Data!FE5))),"-")</f>
        <v>-</v>
      </c>
      <c r="FF7" s="72" t="str">
        <f>IF(ISNUMBER(T2_Data!FF5),IF(T2_Data!FF5=-999,"NA",IF(T2_Data!FF5&lt;1, "&lt;1", IF(T2_Data!FF5&gt;99, "&gt;99", T2_Data!FF5))),"-")</f>
        <v>-</v>
      </c>
      <c r="FG7" s="72" t="str">
        <f>IF(ISNUMBER(T2_Data!FG5),IF(T2_Data!FG5=-999,"NA",IF(T2_Data!FG5&lt;1, "&lt;1", IF(T2_Data!FG5&gt;99, "&gt;99", T2_Data!FG5))),"-")</f>
        <v>-</v>
      </c>
      <c r="FH7" s="72" t="str">
        <f>IF(ISNUMBER(T2_Data!FH5),IF(T2_Data!FH5=-999,"NA",IF(T2_Data!FH5&lt;1, "&lt;1", IF(T2_Data!FH5&gt;99, "&gt;99", T2_Data!FH5))),"-")</f>
        <v>-</v>
      </c>
      <c r="FI7" s="72" t="str">
        <f>IF(ISNUMBER(T2_Data!FI5),IF(T2_Data!FI5=-999,"NA",IF(T2_Data!FI5&lt;1, "&lt;1", IF(T2_Data!FI5&gt;99, "&gt;99", T2_Data!FI5))),"-")</f>
        <v>-</v>
      </c>
      <c r="FJ7" s="72" t="str">
        <f>IF(ISNUMBER(T2_Data!FJ5),IF(T2_Data!FJ5=-999,"NA",IF(T2_Data!FJ5&lt;1, "&lt;1", IF(T2_Data!FJ5&gt;99, "&gt;99", T2_Data!FJ5))),"-")</f>
        <v>-</v>
      </c>
      <c r="FK7" s="72" t="str">
        <f>IF(ISNUMBER(T2_Data!FK5),IF(T2_Data!FK5=-999,"NA",IF(T2_Data!FK5&lt;1, "&lt;1", IF(T2_Data!FK5&gt;99, "&gt;99", T2_Data!FK5))),"-")</f>
        <v>-</v>
      </c>
      <c r="FL7" s="72" t="str">
        <f>IF(ISNUMBER(T2_Data!FL5),IF(T2_Data!FL5=-999,"NA",IF(T2_Data!FL5&lt;1, "&lt;1", IF(T2_Data!FL5&gt;99, "&gt;99", T2_Data!FL5))),"-")</f>
        <v>-</v>
      </c>
      <c r="FM7" s="72" t="str">
        <f>IF(ISNUMBER(T2_Data!FM5),IF(T2_Data!FM5=-999,"NA",IF(T2_Data!FM5&lt;1, "&lt;1", IF(T2_Data!FM5&gt;99, "&gt;99", T2_Data!FM5))),"-")</f>
        <v>-</v>
      </c>
      <c r="FN7" s="72" t="str">
        <f>IF(ISNUMBER(T2_Data!FN5),IF(T2_Data!FN5=-999,"NA",IF(T2_Data!FN5&lt;1, "&lt;1", IF(T2_Data!FN5&gt;99, "&gt;99", T2_Data!FN5))),"-")</f>
        <v>-</v>
      </c>
      <c r="FO7" s="72" t="str">
        <f>IF(ISNUMBER(T2_Data!FO5),IF(T2_Data!FO5=-999,"NA",IF(T2_Data!FO5&lt;1, "&lt;1", IF(T2_Data!FO5&gt;99, "&gt;99", T2_Data!FO5))),"-")</f>
        <v>-</v>
      </c>
      <c r="FP7" s="72" t="str">
        <f>IF(ISNUMBER(T2_Data!FP5),IF(T2_Data!FP5=-999,"NA",IF(T2_Data!FP5&lt;1, "&lt;1", IF(T2_Data!FP5&gt;99, "&gt;99", T2_Data!FP5))),"-")</f>
        <v>-</v>
      </c>
      <c r="FQ7" s="72" t="str">
        <f>IF(ISNUMBER(T2_Data!FQ5),IF(T2_Data!FQ5=-999,"NA",IF(T2_Data!FQ5&lt;1, "&lt;1", IF(T2_Data!FQ5&gt;99, "&gt;99", T2_Data!FQ5))),"-")</f>
        <v>-</v>
      </c>
      <c r="FR7" s="72" t="str">
        <f>IF(ISNUMBER(T2_Data!FR5),IF(T2_Data!FR5=-999,"NA",IF(T2_Data!FR5&lt;1, "&lt;1", IF(T2_Data!FR5&gt;99, "&gt;99", T2_Data!FR5))),"-")</f>
        <v>-</v>
      </c>
      <c r="FS7" s="72" t="str">
        <f>IF(ISNUMBER(T2_Data!FS5),IF(T2_Data!FS5=-999,"NA",IF(T2_Data!FS5&lt;1, "&lt;1", IF(T2_Data!FS5&gt;99, "&gt;99", T2_Data!FS5))),"-")</f>
        <v>-</v>
      </c>
      <c r="FT7" s="72" t="str">
        <f>IF(ISNUMBER(T2_Data!FT5),IF(T2_Data!FT5=-999,"NA",IF(T2_Data!FT5&lt;1, "&lt;1", IF(T2_Data!FT5&gt;99, "&gt;99", T2_Data!FT5))),"-")</f>
        <v>-</v>
      </c>
      <c r="FU7" s="72" t="str">
        <f>IF(ISNUMBER(T2_Data!FU5),IF(T2_Data!FU5=-999,"NA",IF(T2_Data!FU5&lt;1, "&lt;1", IF(T2_Data!FU5&gt;99, "&gt;99", T2_Data!FU5))),"-")</f>
        <v>-</v>
      </c>
      <c r="FV7" s="72" t="str">
        <f>IF(ISNUMBER(T2_Data!FV5),IF(T2_Data!FV5=-999,"NA",IF(T2_Data!FV5&lt;1, "&lt;1", IF(T2_Data!FV5&gt;99, "&gt;99", T2_Data!FV5))),"-")</f>
        <v>-</v>
      </c>
      <c r="FW7" s="72">
        <f>IF(ISNUMBER(T2_Data!FW5),IF(T2_Data!FW5=-999,"NA",IF(T2_Data!FW5&lt;1, "&lt;1", IF(T2_Data!FW5&gt;99, "&gt;99", T2_Data!FW5))),"-")</f>
        <v>4</v>
      </c>
    </row>
    <row r="8" spans="1:179" x14ac:dyDescent="0.25">
      <c r="A8" s="71" t="str">
        <f>IF(ISBLANK(T2_Data!A6), "", T2_Data!A6)</f>
        <v>Eastern Mediterranean</v>
      </c>
      <c r="B8" s="72">
        <f>IF(ISNUMBER(T2_Data!B6), T2_Data!B6,"-")</f>
        <v>2023</v>
      </c>
      <c r="C8" s="72">
        <f>IF(ISNUMBER(T2_Data!C6),IF(T2_Data!C6=-999,"NA",IF(T2_Data!C6&lt;1, "&lt;1", IF(T2_Data!C6&gt;99, "&gt;99", T2_Data!C6))),"-")</f>
        <v>52.599319458007813</v>
      </c>
      <c r="D8" s="72">
        <f>IF(ISNUMBER(T2_Data!D6),IF(T2_Data!D6=-999,"NA",IF(T2_Data!D6&lt;1, "&lt;1", IF(T2_Data!D6&gt;99, "&gt;99", T2_Data!D6))),"-")</f>
        <v>73.7213134765625</v>
      </c>
      <c r="E8" s="72">
        <f>IF(ISNUMBER(T2_Data!E6),IF(T2_Data!E6=-999,"NA",IF(T2_Data!E6&lt;1, "&lt;1", IF(T2_Data!E6&gt;99, "&gt;99", T2_Data!E6))),"-")</f>
        <v>16.761856079101563</v>
      </c>
      <c r="F8" s="72">
        <f>IF(ISNUMBER(T2_Data!F6),IF(T2_Data!F6=-999,"NA",IF(T2_Data!F6&lt;1, "&lt;1", IF(T2_Data!F6&gt;99, "&gt;99", T2_Data!F6))),"-")</f>
        <v>9.5168323516845703</v>
      </c>
      <c r="G8" s="72">
        <f>IF(ISNUMBER(T2_Data!G6),IF(T2_Data!G6=-999,"NA",IF(T2_Data!G6&lt;1, "&lt;1", IF(T2_Data!G6&gt;99, "&gt;99", T2_Data!G6))),"-")</f>
        <v>90.639320373535156</v>
      </c>
      <c r="H8" s="72">
        <f>IF(ISNUMBER(T2_Data!H6),IF(T2_Data!H6=-999,"NA",IF(T2_Data!H6&lt;1, "&lt;1", IF(T2_Data!H6&gt;99, "&gt;99", T2_Data!H6))),"-")</f>
        <v>81.790512084960938</v>
      </c>
      <c r="I8" s="72">
        <f>IF(ISNUMBER(T2_Data!I6),IF(T2_Data!I6=-999,"NA",IF(T2_Data!I6&lt;1, "&lt;1", IF(T2_Data!I6&gt;99, "&gt;99", T2_Data!I6))),"-")</f>
        <v>87.765220642089844</v>
      </c>
      <c r="J8" s="72">
        <f>IF(ISNUMBER(T2_Data!J6),IF(T2_Data!J6=-999,"NA",IF(T2_Data!J6&lt;1, "&lt;1", IF(T2_Data!J6&gt;99, "&gt;99", T2_Data!J6))),"-")</f>
        <v>11.008407592773438</v>
      </c>
      <c r="K8" s="72">
        <f>IF(ISNUMBER(T2_Data!K6),IF(T2_Data!K6=-999,"NA",IF(T2_Data!K6&lt;1, "&lt;1", IF(T2_Data!K6&gt;99, "&gt;99", T2_Data!K6))),"-")</f>
        <v>1.2263752222061157</v>
      </c>
      <c r="L8" s="72">
        <f>IF(ISNUMBER(T2_Data!L6),IF(T2_Data!L6=-999,"NA",IF(T2_Data!L6&lt;1, "&lt;1", IF(T2_Data!L6&gt;99, "&gt;99", T2_Data!L6))),"-")</f>
        <v>98.788482666015625</v>
      </c>
      <c r="M8" s="72">
        <f>IF(ISNUMBER(T2_Data!M6),IF(T2_Data!M6=-999,"NA",IF(T2_Data!M6&lt;1, "&lt;1", IF(T2_Data!M6&gt;99, "&gt;99", T2_Data!M6))),"-")</f>
        <v>91.789459228515625</v>
      </c>
      <c r="N8" s="72" t="str">
        <f>IF(ISNUMBER(T2_Data!N6),IF(T2_Data!N6=-999,"NA",IF(T2_Data!N6&lt;1, "&lt;1", IF(T2_Data!N6&gt;99, "&gt;99", T2_Data!N6))),"-")</f>
        <v>-</v>
      </c>
      <c r="O8" s="72" t="str">
        <f>IF(ISNUMBER(T2_Data!O6),IF(T2_Data!O6=-999,"NA",IF(T2_Data!O6&lt;1, "&lt;1", IF(T2_Data!O6&gt;99, "&gt;99", T2_Data!O6))),"-")</f>
        <v>-</v>
      </c>
      <c r="P8" s="72" t="str">
        <f>IF(ISNUMBER(T2_Data!P6),IF(T2_Data!P6=-999,"NA",IF(T2_Data!P6&lt;1, "&lt;1", IF(T2_Data!P6&gt;99, "&gt;99", T2_Data!P6))),"-")</f>
        <v>-</v>
      </c>
      <c r="Q8" s="72" t="str">
        <f>IF(ISNUMBER(T2_Data!Q6),IF(T2_Data!Q6=-999,"NA",IF(T2_Data!Q6&lt;1, "&lt;1", IF(T2_Data!Q6&gt;99, "&gt;99", T2_Data!Q6))),"-")</f>
        <v>-</v>
      </c>
      <c r="R8" s="72" t="str">
        <f>IF(ISNUMBER(T2_Data!R6),IF(T2_Data!R6=-999,"NA",IF(T2_Data!R6&lt;1, "&lt;1", IF(T2_Data!R6&gt;99, "&gt;99", T2_Data!R6))),"-")</f>
        <v>-</v>
      </c>
      <c r="S8" s="72">
        <f>IF(ISNUMBER(T2_Data!S6),IF(T2_Data!S6=-999,"NA",IF(T2_Data!S6&lt;1, "&lt;1", IF(T2_Data!S6&gt;99, "&gt;99", T2_Data!S6))),"-")</f>
        <v>83.068214416503906</v>
      </c>
      <c r="T8" s="72">
        <f>IF(ISNUMBER(T2_Data!T6),IF(T2_Data!T6=-999,"NA",IF(T2_Data!T6&lt;1, "&lt;1", IF(T2_Data!T6&gt;99, "&gt;99", T2_Data!T6))),"-")</f>
        <v>15.682510375976563</v>
      </c>
      <c r="U8" s="72">
        <f>IF(ISNUMBER(T2_Data!U6),IF(T2_Data!U6=-999,"NA",IF(T2_Data!U6&lt;1, "&lt;1", IF(T2_Data!U6&gt;99, "&gt;99", T2_Data!U6))),"-")</f>
        <v>1.2492769956588745</v>
      </c>
      <c r="V8" s="72">
        <f>IF(ISNUMBER(T2_Data!V6),IF(T2_Data!V6=-999,"NA",IF(T2_Data!V6&lt;1, "&lt;1", IF(T2_Data!V6&gt;99, "&gt;99", T2_Data!V6))),"-")</f>
        <v>98.750724792480469</v>
      </c>
      <c r="W8" s="72">
        <f>IF(ISNUMBER(T2_Data!W6),IF(T2_Data!W6=-999,"NA",IF(T2_Data!W6&lt;1, "&lt;1", IF(T2_Data!W6&gt;99, "&gt;99", T2_Data!W6))),"-")</f>
        <v>88.066513061523438</v>
      </c>
      <c r="X8" s="72">
        <f>IF(ISNUMBER(T2_Data!X6),IF(T2_Data!X6=-999,"NA",IF(T2_Data!X6&lt;1, "&lt;1", IF(T2_Data!X6&gt;99, "&gt;99", T2_Data!X6))),"-")</f>
        <v>72.131889343261719</v>
      </c>
      <c r="Y8" s="72">
        <f>IF(ISNUMBER(T2_Data!Y6),IF(T2_Data!Y6=-999,"NA",IF(T2_Data!Y6&lt;1, "&lt;1", IF(T2_Data!Y6&gt;99, "&gt;99", T2_Data!Y6))),"-")</f>
        <v>17.063186645507813</v>
      </c>
      <c r="Z8" s="72">
        <f>IF(ISNUMBER(T2_Data!Z6),IF(T2_Data!Z6=-999,"NA",IF(T2_Data!Z6&lt;1, "&lt;1", IF(T2_Data!Z6&gt;99, "&gt;99", T2_Data!Z6))),"-")</f>
        <v>10.80492115020752</v>
      </c>
      <c r="AA8" s="72">
        <f>IF(ISNUMBER(T2_Data!AA6),IF(T2_Data!AA6=-999,"NA",IF(T2_Data!AA6&lt;1, "&lt;1", IF(T2_Data!AA6&gt;99, "&gt;99", T2_Data!AA6))),"-")</f>
        <v>89.658050537109375</v>
      </c>
      <c r="AB8" s="72">
        <f>IF(ISNUMBER(T2_Data!AB6),IF(T2_Data!AB6=-999,"NA",IF(T2_Data!AB6&lt;1, "&lt;1", IF(T2_Data!AB6&gt;99, "&gt;99", T2_Data!AB6))),"-")</f>
        <v>81.979888916015625</v>
      </c>
      <c r="AC8" s="72">
        <f>IF(ISNUMBER(T2_Data!AC6),IF(T2_Data!AC6=-999,"NA",IF(T2_Data!AC6&lt;1, "&lt;1", IF(T2_Data!AC6&gt;99, "&gt;99", T2_Data!AC6))),"-")</f>
        <v>69.836257934570313</v>
      </c>
      <c r="AD8" s="72">
        <f>IF(ISNUMBER(T2_Data!AD6),IF(T2_Data!AD6=-999,"NA",IF(T2_Data!AD6&lt;1, "&lt;1", IF(T2_Data!AD6&gt;99, "&gt;99", T2_Data!AD6))),"-")</f>
        <v>25.308219909667969</v>
      </c>
      <c r="AE8" s="72">
        <f>IF(ISNUMBER(T2_Data!AE6),IF(T2_Data!AE6=-999,"NA",IF(T2_Data!AE6&lt;1, "&lt;1", IF(T2_Data!AE6&gt;99, "&gt;99", T2_Data!AE6))),"-")</f>
        <v>4.855525016784668</v>
      </c>
      <c r="AF8" s="72">
        <f>IF(ISNUMBER(T2_Data!AF6),IF(T2_Data!AF6=-999,"NA",IF(T2_Data!AF6&lt;1, "&lt;1", IF(T2_Data!AF6&gt;99, "&gt;99", T2_Data!AF6))),"-")</f>
        <v>95.595489501953125</v>
      </c>
      <c r="AG8" s="72">
        <f>IF(ISNUMBER(T2_Data!AG6),IF(T2_Data!AG6=-999,"NA",IF(T2_Data!AG6&lt;1, "&lt;1", IF(T2_Data!AG6&gt;99, "&gt;99", T2_Data!AG6))),"-")</f>
        <v>76.469947814941406</v>
      </c>
      <c r="AH8" s="72" t="str">
        <f>IF(ISNUMBER(T2_Data!AH6),IF(T2_Data!AH6=-999,"NA",IF(T2_Data!AH6&lt;1, "&lt;1", IF(T2_Data!AH6&gt;99, "&gt;99", T2_Data!AH6))),"-")</f>
        <v>-</v>
      </c>
      <c r="AI8" s="72" t="str">
        <f>IF(ISNUMBER(T2_Data!AI6),IF(T2_Data!AI6=-999,"NA",IF(T2_Data!AI6&lt;1, "&lt;1", IF(T2_Data!AI6&gt;99, "&gt;99", T2_Data!AI6))),"-")</f>
        <v>-</v>
      </c>
      <c r="AJ8" s="72">
        <f>IF(ISNUMBER(T2_Data!AJ6),IF(T2_Data!AJ6=-999,"NA",IF(T2_Data!AJ6&lt;1, "&lt;1", IF(T2_Data!AJ6&gt;99, "&gt;99", T2_Data!AJ6))),"-")</f>
        <v>3.3301939964294434</v>
      </c>
      <c r="AK8" s="72">
        <f>IF(ISNUMBER(T2_Data!AK6),IF(T2_Data!AK6=-999,"NA",IF(T2_Data!AK6&lt;1, "&lt;1", IF(T2_Data!AK6&gt;99, "&gt;99", T2_Data!AK6))),"-")</f>
        <v>96.669807434082031</v>
      </c>
      <c r="AL8" s="72" t="str">
        <f>IF(ISNUMBER(T2_Data!AL6),IF(T2_Data!AL6=-999,"NA",IF(T2_Data!AL6&lt;1, "&lt;1", IF(T2_Data!AL6&gt;99, "&gt;99", T2_Data!AL6))),"-")</f>
        <v>-</v>
      </c>
      <c r="AM8" s="72">
        <f>IF(ISNUMBER(T2_Data!AM6),IF(T2_Data!AM6=-999,"NA",IF(T2_Data!AM6&lt;1, "&lt;1", IF(T2_Data!AM6&gt;99, "&gt;99", T2_Data!AM6))),"-")</f>
        <v>26.602203369140625</v>
      </c>
      <c r="AN8" s="72">
        <f>IF(ISNUMBER(T2_Data!AN6),IF(T2_Data!AN6=-999,"NA",IF(T2_Data!AN6&lt;1, "&lt;1", IF(T2_Data!AN6&gt;99, "&gt;99", T2_Data!AN6))),"-")</f>
        <v>63.795993804931641</v>
      </c>
      <c r="AO8" s="72">
        <f>IF(ISNUMBER(T2_Data!AO6),IF(T2_Data!AO6=-999,"NA",IF(T2_Data!AO6&lt;1, "&lt;1", IF(T2_Data!AO6&gt;99, "&gt;99", T2_Data!AO6))),"-")</f>
        <v>9.6018028259277344</v>
      </c>
      <c r="AP8" s="72">
        <f>IF(ISNUMBER(T2_Data!AP6),IF(T2_Data!AP6=-999,"NA",IF(T2_Data!AP6&lt;1, "&lt;1", IF(T2_Data!AP6&gt;99, "&gt;99", T2_Data!AP6))),"-")</f>
        <v>90.098922729492188</v>
      </c>
      <c r="AQ8" s="72">
        <f>IF(ISNUMBER(T2_Data!AQ6),IF(T2_Data!AQ6=-999,"NA",IF(T2_Data!AQ6&lt;1, "&lt;1", IF(T2_Data!AQ6&gt;99, "&gt;99", T2_Data!AQ6))),"-")</f>
        <v>80.684211730957031</v>
      </c>
      <c r="AR8" s="72">
        <f>IF(ISNUMBER(T2_Data!AR6),IF(T2_Data!AR6=-999,"NA",IF(T2_Data!AR6&lt;1, "&lt;1", IF(T2_Data!AR6&gt;99, "&gt;99", T2_Data!AR6))),"-")</f>
        <v>48.346012115478516</v>
      </c>
      <c r="AS8" s="72">
        <f>IF(ISNUMBER(T2_Data!AS6),IF(T2_Data!AS6=-999,"NA",IF(T2_Data!AS6&lt;1, "&lt;1", IF(T2_Data!AS6&gt;99, "&gt;99", T2_Data!AS6))),"-")</f>
        <v>47.012714385986328</v>
      </c>
      <c r="AT8" s="72">
        <f>IF(ISNUMBER(T2_Data!AT6),IF(T2_Data!AT6=-999,"NA",IF(T2_Data!AT6&lt;1, "&lt;1", IF(T2_Data!AT6&gt;99, "&gt;99", T2_Data!AT6))),"-")</f>
        <v>4.6412725448608398</v>
      </c>
      <c r="AU8" s="72">
        <f>IF(ISNUMBER(T2_Data!AU6),IF(T2_Data!AU6=-999,"NA",IF(T2_Data!AU6&lt;1, "&lt;1", IF(T2_Data!AU6&gt;99, "&gt;99", T2_Data!AU6))),"-")</f>
        <v>95.358726501464844</v>
      </c>
      <c r="AV8" s="72">
        <f>IF(ISNUMBER(T2_Data!AV6),IF(T2_Data!AV6=-999,"NA",IF(T2_Data!AV6&lt;1, "&lt;1", IF(T2_Data!AV6&gt;99, "&gt;99", T2_Data!AV6))),"-")</f>
        <v>91.747528076171875</v>
      </c>
      <c r="AW8" s="72" t="str">
        <f>IF(ISNUMBER(T2_Data!AW6),IF(T2_Data!AW6=-999,"NA",IF(T2_Data!AW6&lt;1, "&lt;1", IF(T2_Data!AW6&gt;99, "&gt;99", T2_Data!AW6))),"-")</f>
        <v>-</v>
      </c>
      <c r="AX8" s="72" t="str">
        <f>IF(ISNUMBER(T2_Data!AX6),IF(T2_Data!AX6=-999,"NA",IF(T2_Data!AX6&lt;1, "&lt;1", IF(T2_Data!AX6&gt;99, "&gt;99", T2_Data!AX6))),"-")</f>
        <v>-</v>
      </c>
      <c r="AY8" s="72" t="str">
        <f>IF(ISNUMBER(T2_Data!AY6),IF(T2_Data!AY6=-999,"NA",IF(T2_Data!AY6&lt;1, "&lt;1", IF(T2_Data!AY6&gt;99, "&gt;99", T2_Data!AY6))),"-")</f>
        <v>-</v>
      </c>
      <c r="AZ8" s="72" t="str">
        <f>IF(ISNUMBER(T2_Data!AZ6),IF(T2_Data!AZ6=-999,"NA",IF(T2_Data!AZ6&lt;1, "&lt;1", IF(T2_Data!AZ6&gt;99, "&gt;99", T2_Data!AZ6))),"-")</f>
        <v>-</v>
      </c>
      <c r="BA8" s="72" t="str">
        <f>IF(ISNUMBER(T2_Data!BA6),IF(T2_Data!BA6=-999,"NA",IF(T2_Data!BA6&lt;1, "&lt;1", IF(T2_Data!BA6&gt;99, "&gt;99", T2_Data!BA6))),"-")</f>
        <v>-</v>
      </c>
      <c r="BB8" s="72">
        <f>IF(ISNUMBER(T2_Data!BB6),IF(T2_Data!BB6=-999,"NA",IF(T2_Data!BB6&lt;1, "&lt;1", IF(T2_Data!BB6&gt;99, "&gt;99", T2_Data!BB6))),"-")</f>
        <v>43.421649932861328</v>
      </c>
      <c r="BC8" s="72">
        <f>IF(ISNUMBER(T2_Data!BC6),IF(T2_Data!BC6=-999,"NA",IF(T2_Data!BC6&lt;1, "&lt;1", IF(T2_Data!BC6&gt;99, "&gt;99", T2_Data!BC6))),"-")</f>
        <v>52.672454833984375</v>
      </c>
      <c r="BD8" s="72">
        <f>IF(ISNUMBER(T2_Data!BD6),IF(T2_Data!BD6=-999,"NA",IF(T2_Data!BD6&lt;1, "&lt;1", IF(T2_Data!BD6&gt;99, "&gt;99", T2_Data!BD6))),"-")</f>
        <v>3.9058938026428223</v>
      </c>
      <c r="BE8" s="72">
        <f>IF(ISNUMBER(T2_Data!BE6),IF(T2_Data!BE6=-999,"NA",IF(T2_Data!BE6&lt;1, "&lt;1", IF(T2_Data!BE6&gt;99, "&gt;99", T2_Data!BE6))),"-")</f>
        <v>96.094108581542969</v>
      </c>
      <c r="BF8" s="72">
        <f>IF(ISNUMBER(T2_Data!BF6),IF(T2_Data!BF6=-999,"NA",IF(T2_Data!BF6&lt;1, "&lt;1", IF(T2_Data!BF6&gt;99, "&gt;99", T2_Data!BF6))),"-")</f>
        <v>90.928863525390625</v>
      </c>
      <c r="BG8" s="72">
        <f>IF(ISNUMBER(T2_Data!BG6),IF(T2_Data!BG6=-999,"NA",IF(T2_Data!BG6&lt;1, "&lt;1", IF(T2_Data!BG6&gt;99, "&gt;99", T2_Data!BG6))),"-")</f>
        <v>27.286806106567383</v>
      </c>
      <c r="BH8" s="72">
        <f>IF(ISNUMBER(T2_Data!BH6),IF(T2_Data!BH6=-999,"NA",IF(T2_Data!BH6&lt;1, "&lt;1", IF(T2_Data!BH6&gt;99, "&gt;99", T2_Data!BH6))),"-")</f>
        <v>61.468929290771484</v>
      </c>
      <c r="BI8" s="72">
        <f>IF(ISNUMBER(T2_Data!BI6),IF(T2_Data!BI6=-999,"NA",IF(T2_Data!BI6&lt;1, "&lt;1", IF(T2_Data!BI6&gt;99, "&gt;99", T2_Data!BI6))),"-")</f>
        <v>11.244263648986816</v>
      </c>
      <c r="BJ8" s="72">
        <f>IF(ISNUMBER(T2_Data!BJ6),IF(T2_Data!BJ6=-999,"NA",IF(T2_Data!BJ6&lt;1, "&lt;1", IF(T2_Data!BJ6&gt;99, "&gt;99", T2_Data!BJ6))),"-")</f>
        <v>88.7557373046875</v>
      </c>
      <c r="BK8" s="72">
        <f>IF(ISNUMBER(T2_Data!BK6),IF(T2_Data!BK6=-999,"NA",IF(T2_Data!BK6&lt;1, "&lt;1", IF(T2_Data!BK6&gt;99, "&gt;99", T2_Data!BK6))),"-")</f>
        <v>78.64215087890625</v>
      </c>
      <c r="BL8" s="72">
        <f>IF(ISNUMBER(T2_Data!BL6),IF(T2_Data!BL6=-999,"NA",IF(T2_Data!BL6&lt;1, "&lt;1", IF(T2_Data!BL6&gt;99, "&gt;99", T2_Data!BL6))),"-")</f>
        <v>24.42021369934082</v>
      </c>
      <c r="BM8" s="72">
        <f>IF(ISNUMBER(T2_Data!BM6),IF(T2_Data!BM6=-999,"NA",IF(T2_Data!BM6&lt;1, "&lt;1", IF(T2_Data!BM6&gt;99, "&gt;99", T2_Data!BM6))),"-")</f>
        <v>63.310226440429688</v>
      </c>
      <c r="BN8" s="72">
        <f>IF(ISNUMBER(T2_Data!BN6),IF(T2_Data!BN6=-999,"NA",IF(T2_Data!BN6&lt;1, "&lt;1", IF(T2_Data!BN6&gt;99, "&gt;99", T2_Data!BN6))),"-")</f>
        <v>12.269557952880859</v>
      </c>
      <c r="BO8" s="72">
        <f>IF(ISNUMBER(T2_Data!BO6),IF(T2_Data!BO6=-999,"NA",IF(T2_Data!BO6&lt;1, "&lt;1", IF(T2_Data!BO6&gt;99, "&gt;99", T2_Data!BO6))),"-")</f>
        <v>87.730445861816406</v>
      </c>
      <c r="BP8" s="72">
        <f>IF(ISNUMBER(T2_Data!BP6),IF(T2_Data!BP6=-999,"NA",IF(T2_Data!BP6&lt;1, "&lt;1", IF(T2_Data!BP6&gt;99, "&gt;99", T2_Data!BP6))),"-")</f>
        <v>81.982200622558594</v>
      </c>
      <c r="BQ8" s="72" t="str">
        <f>IF(ISNUMBER(T2_Data!BQ6),IF(T2_Data!BQ6=-999,"NA",IF(T2_Data!BQ6&lt;1, "&lt;1", IF(T2_Data!BQ6&gt;99, "&gt;99", T2_Data!BQ6))),"-")</f>
        <v>-</v>
      </c>
      <c r="BR8" s="72" t="str">
        <f>IF(ISNUMBER(T2_Data!BR6),IF(T2_Data!BR6=-999,"NA",IF(T2_Data!BR6&lt;1, "&lt;1", IF(T2_Data!BR6&gt;99, "&gt;99", T2_Data!BR6))),"-")</f>
        <v>-</v>
      </c>
      <c r="BS8" s="72" t="str">
        <f>IF(ISNUMBER(T2_Data!BS6),IF(T2_Data!BS6=-999,"NA",IF(T2_Data!BS6&lt;1, "&lt;1", IF(T2_Data!BS6&gt;99, "&gt;99", T2_Data!BS6))),"-")</f>
        <v>-</v>
      </c>
      <c r="BT8" s="72" t="str">
        <f>IF(ISNUMBER(T2_Data!BT6),IF(T2_Data!BT6=-999,"NA",IF(T2_Data!BT6&lt;1, "&lt;1", IF(T2_Data!BT6&gt;99, "&gt;99", T2_Data!BT6))),"-")</f>
        <v>-</v>
      </c>
      <c r="BU8" s="72" t="str">
        <f>IF(ISNUMBER(T2_Data!BU6),IF(T2_Data!BU6=-999,"NA",IF(T2_Data!BU6&lt;1, "&lt;1", IF(T2_Data!BU6&gt;99, "&gt;99", T2_Data!BU6))),"-")</f>
        <v>-</v>
      </c>
      <c r="BV8" s="72">
        <f>IF(ISNUMBER(T2_Data!BV6),IF(T2_Data!BV6=-999,"NA",IF(T2_Data!BV6&lt;1, "&lt;1", IF(T2_Data!BV6&gt;99, "&gt;99", T2_Data!BV6))),"-")</f>
        <v>59.959102630615234</v>
      </c>
      <c r="BW8" s="72">
        <f>IF(ISNUMBER(T2_Data!BW6),IF(T2_Data!BW6=-999,"NA",IF(T2_Data!BW6&lt;1, "&lt;1", IF(T2_Data!BW6&gt;99, "&gt;99", T2_Data!BW6))),"-")</f>
        <v>20.74261474609375</v>
      </c>
      <c r="BX8" s="72">
        <f>IF(ISNUMBER(T2_Data!BX6),IF(T2_Data!BX6=-999,"NA",IF(T2_Data!BX6&lt;1, "&lt;1", IF(T2_Data!BX6&gt;99, "&gt;99", T2_Data!BX6))),"-")</f>
        <v>19.29827880859375</v>
      </c>
      <c r="BY8" s="72">
        <f>IF(ISNUMBER(T2_Data!BY6),IF(T2_Data!BY6=-999,"NA",IF(T2_Data!BY6&lt;1, "&lt;1", IF(T2_Data!BY6&gt;99, "&gt;99", T2_Data!BY6))),"-")</f>
        <v>69.941024780273438</v>
      </c>
      <c r="BZ8" s="72">
        <f>IF(ISNUMBER(T2_Data!BZ6),IF(T2_Data!BZ6=-999,"NA",IF(T2_Data!BZ6&lt;1, "&lt;1", IF(T2_Data!BZ6&gt;99, "&gt;99", T2_Data!BZ6))),"-")</f>
        <v>68.388275146484375</v>
      </c>
      <c r="CA8" s="72">
        <f>IF(ISNUMBER(T2_Data!CA6),IF(T2_Data!CA6=-999,"NA",IF(T2_Data!CA6&lt;1, "&lt;1", IF(T2_Data!CA6&gt;99, "&gt;99", T2_Data!CA6))),"-")</f>
        <v>78.57952880859375</v>
      </c>
      <c r="CB8" s="72">
        <f>IF(ISNUMBER(T2_Data!CB6),IF(T2_Data!CB6=-999,"NA",IF(T2_Data!CB6&lt;1, "&lt;1", IF(T2_Data!CB6&gt;99, "&gt;99", T2_Data!CB6))),"-")</f>
        <v>12.84881591796875</v>
      </c>
      <c r="CC8" s="72">
        <f>IF(ISNUMBER(T2_Data!CC6),IF(T2_Data!CC6=-999,"NA",IF(T2_Data!CC6&lt;1, "&lt;1", IF(T2_Data!CC6&gt;99, "&gt;99", T2_Data!CC6))),"-")</f>
        <v>8.5716514587402344</v>
      </c>
      <c r="CD8" s="72">
        <f>IF(ISNUMBER(T2_Data!CD6),IF(T2_Data!CD6=-999,"NA",IF(T2_Data!CD6&lt;1, "&lt;1", IF(T2_Data!CD6&gt;99, "&gt;99", T2_Data!CD6))),"-")</f>
        <v>82.891937255859375</v>
      </c>
      <c r="CE8" s="72">
        <f>IF(ISNUMBER(T2_Data!CE6),IF(T2_Data!CE6=-999,"NA",IF(T2_Data!CE6&lt;1, "&lt;1", IF(T2_Data!CE6&gt;99, "&gt;99", T2_Data!CE6))),"-")</f>
        <v>82.807334899902344</v>
      </c>
      <c r="CF8" s="72" t="str">
        <f>IF(ISNUMBER(T2_Data!CF6),IF(T2_Data!CF6=-999,"NA",IF(T2_Data!CF6&lt;1, "&lt;1", IF(T2_Data!CF6&gt;99, "&gt;99", T2_Data!CF6))),"-")</f>
        <v>-</v>
      </c>
      <c r="CG8" s="72" t="str">
        <f>IF(ISNUMBER(T2_Data!CG6),IF(T2_Data!CG6=-999,"NA",IF(T2_Data!CG6&lt;1, "&lt;1", IF(T2_Data!CG6&gt;99, "&gt;99", T2_Data!CG6))),"-")</f>
        <v>-</v>
      </c>
      <c r="CH8" s="72" t="str">
        <f>IF(ISNUMBER(T2_Data!CH6),IF(T2_Data!CH6=-999,"NA",IF(T2_Data!CH6&lt;1, "&lt;1", IF(T2_Data!CH6&gt;99, "&gt;99", T2_Data!CH6))),"-")</f>
        <v>-</v>
      </c>
      <c r="CI8" s="72" t="str">
        <f>IF(ISNUMBER(T2_Data!CI6),IF(T2_Data!CI6=-999,"NA",IF(T2_Data!CI6&lt;1, "&lt;1", IF(T2_Data!CI6&gt;99, "&gt;99", T2_Data!CI6))),"-")</f>
        <v>-</v>
      </c>
      <c r="CJ8" s="72" t="str">
        <f>IF(ISNUMBER(T2_Data!CJ6),IF(T2_Data!CJ6=-999,"NA",IF(T2_Data!CJ6&lt;1, "&lt;1", IF(T2_Data!CJ6&gt;99, "&gt;99", T2_Data!CJ6))),"-")</f>
        <v>-</v>
      </c>
      <c r="CK8" s="72">
        <f>IF(ISNUMBER(T2_Data!CK6),IF(T2_Data!CK6=-999,"NA",IF(T2_Data!CK6&lt;1, "&lt;1", IF(T2_Data!CK6&gt;99, "&gt;99", T2_Data!CK6))),"-")</f>
        <v>66.870689392089844</v>
      </c>
      <c r="CL8" s="72">
        <f>IF(ISNUMBER(T2_Data!CL6),IF(T2_Data!CL6=-999,"NA",IF(T2_Data!CL6&lt;1, "&lt;1", IF(T2_Data!CL6&gt;99, "&gt;99", T2_Data!CL6))),"-")</f>
        <v>21.447837829589844</v>
      </c>
      <c r="CM8" s="72">
        <f>IF(ISNUMBER(T2_Data!CM6),IF(T2_Data!CM6=-999,"NA",IF(T2_Data!CM6&lt;1, "&lt;1", IF(T2_Data!CM6&gt;99, "&gt;99", T2_Data!CM6))),"-")</f>
        <v>11.68147087097168</v>
      </c>
      <c r="CN8" s="72">
        <f>IF(ISNUMBER(T2_Data!CN6),IF(T2_Data!CN6=-999,"NA",IF(T2_Data!CN6&lt;1, "&lt;1", IF(T2_Data!CN6&gt;99, "&gt;99", T2_Data!CN6))),"-")</f>
        <v>78.392265319824219</v>
      </c>
      <c r="CO8" s="72">
        <f>IF(ISNUMBER(T2_Data!CO6),IF(T2_Data!CO6=-999,"NA",IF(T2_Data!CO6&lt;1, "&lt;1", IF(T2_Data!CO6&gt;99, "&gt;99", T2_Data!CO6))),"-")</f>
        <v>73.843765258789063</v>
      </c>
      <c r="CP8" s="72">
        <f>IF(ISNUMBER(T2_Data!CP6),IF(T2_Data!CP6=-999,"NA",IF(T2_Data!CP6&lt;1, "&lt;1", IF(T2_Data!CP6&gt;99, "&gt;99", T2_Data!CP6))),"-")</f>
        <v>57.915019989013672</v>
      </c>
      <c r="CQ8" s="72">
        <f>IF(ISNUMBER(T2_Data!CQ6),IF(T2_Data!CQ6=-999,"NA",IF(T2_Data!CQ6&lt;1, "&lt;1", IF(T2_Data!CQ6&gt;99, "&gt;99", T2_Data!CQ6))),"-")</f>
        <v>21.285896301269531</v>
      </c>
      <c r="CR8" s="72">
        <f>IF(ISNUMBER(T2_Data!CR6),IF(T2_Data!CR6=-999,"NA",IF(T2_Data!CR6&lt;1, "&lt;1", IF(T2_Data!CR6&gt;99, "&gt;99", T2_Data!CR6))),"-")</f>
        <v>20.799083709716797</v>
      </c>
      <c r="CS8" s="72">
        <f>IF(ISNUMBER(T2_Data!CS6),IF(T2_Data!CS6=-999,"NA",IF(T2_Data!CS6&lt;1, "&lt;1", IF(T2_Data!CS6&gt;99, "&gt;99", T2_Data!CS6))),"-")</f>
        <v>67.586746215820313</v>
      </c>
      <c r="CT8" s="72">
        <f>IF(ISNUMBER(T2_Data!CT6),IF(T2_Data!CT6=-999,"NA",IF(T2_Data!CT6&lt;1, "&lt;1", IF(T2_Data!CT6&gt;99, "&gt;99", T2_Data!CT6))),"-")</f>
        <v>66.67449951171875</v>
      </c>
      <c r="CU8" s="72">
        <f>IF(ISNUMBER(T2_Data!CU6),IF(T2_Data!CU6=-999,"NA",IF(T2_Data!CU6&lt;1, "&lt;1", IF(T2_Data!CU6&gt;99, "&gt;99", T2_Data!CU6))),"-")</f>
        <v>66.381820678710938</v>
      </c>
      <c r="CV8" s="72">
        <f>IF(ISNUMBER(T2_Data!CV6),IF(T2_Data!CV6=-999,"NA",IF(T2_Data!CV6&lt;1, "&lt;1", IF(T2_Data!CV6&gt;99, "&gt;99", T2_Data!CV6))),"-")</f>
        <v>22.499465942382813</v>
      </c>
      <c r="CW8" s="72">
        <f>IF(ISNUMBER(T2_Data!CW6),IF(T2_Data!CW6=-999,"NA",IF(T2_Data!CW6&lt;1, "&lt;1", IF(T2_Data!CW6&gt;99, "&gt;99", T2_Data!CW6))),"-")</f>
        <v>11.118714332580566</v>
      </c>
      <c r="CX8" s="72">
        <f>IF(ISNUMBER(T2_Data!CX6),IF(T2_Data!CX6=-999,"NA",IF(T2_Data!CX6&lt;1, "&lt;1", IF(T2_Data!CX6&gt;99, "&gt;99", T2_Data!CX6))),"-")</f>
        <v>74.301162719726563</v>
      </c>
      <c r="CY8" s="72">
        <f>IF(ISNUMBER(T2_Data!CY6),IF(T2_Data!CY6=-999,"NA",IF(T2_Data!CY6&lt;1, "&lt;1", IF(T2_Data!CY6&gt;99, "&gt;99", T2_Data!CY6))),"-")</f>
        <v>71.180900573730469</v>
      </c>
      <c r="CZ8" s="72" t="str">
        <f>IF(ISNUMBER(T2_Data!CZ6),IF(T2_Data!CZ6=-999,"NA",IF(T2_Data!CZ6&lt;1, "&lt;1", IF(T2_Data!CZ6&gt;99, "&gt;99", T2_Data!CZ6))),"-")</f>
        <v>-</v>
      </c>
      <c r="DA8" s="72" t="str">
        <f>IF(ISNUMBER(T2_Data!DA6),IF(T2_Data!DA6=-999,"NA",IF(T2_Data!DA6&lt;1, "&lt;1", IF(T2_Data!DA6&gt;99, "&gt;99", T2_Data!DA6))),"-")</f>
        <v>-</v>
      </c>
      <c r="DB8" s="72">
        <f>IF(ISNUMBER(T2_Data!DB6),IF(T2_Data!DB6=-999,"NA",IF(T2_Data!DB6&lt;1, "&lt;1", IF(T2_Data!DB6&gt;99, "&gt;99", T2_Data!DB6))),"-")</f>
        <v>3.7584519386291504</v>
      </c>
      <c r="DC8" s="72" t="str">
        <f>IF(ISNUMBER(T2_Data!DC6),IF(T2_Data!DC6=-999,"NA",IF(T2_Data!DC6&lt;1, "&lt;1", IF(T2_Data!DC6&gt;99, "&gt;99", T2_Data!DC6))),"-")</f>
        <v>-</v>
      </c>
      <c r="DD8" s="72" t="str">
        <f>IF(ISNUMBER(T2_Data!DD6),IF(T2_Data!DD6=-999,"NA",IF(T2_Data!DD6&lt;1, "&lt;1", IF(T2_Data!DD6&gt;99, "&gt;99", T2_Data!DD6))),"-")</f>
        <v>-</v>
      </c>
      <c r="DE8" s="72">
        <f>IF(ISNUMBER(T2_Data!DE6),IF(T2_Data!DE6=-999,"NA",IF(T2_Data!DE6&lt;1, "&lt;1", IF(T2_Data!DE6&gt;99, "&gt;99", T2_Data!DE6))),"-")</f>
        <v>28.583688735961914</v>
      </c>
      <c r="DF8" s="72">
        <f>IF(ISNUMBER(T2_Data!DF6),IF(T2_Data!DF6=-999,"NA",IF(T2_Data!DF6&lt;1, "&lt;1", IF(T2_Data!DF6&gt;99, "&gt;99", T2_Data!DF6))),"-")</f>
        <v>42.715995788574219</v>
      </c>
      <c r="DG8" s="72">
        <f>IF(ISNUMBER(T2_Data!DG6),IF(T2_Data!DG6=-999,"NA",IF(T2_Data!DG6&lt;1, "&lt;1", IF(T2_Data!DG6&gt;99, "&gt;99", T2_Data!DG6))),"-")</f>
        <v>28.7003173828125</v>
      </c>
      <c r="DH8" s="72">
        <f>IF(ISNUMBER(T2_Data!DH6),IF(T2_Data!DH6=-999,"NA",IF(T2_Data!DH6&lt;1, "&lt;1", IF(T2_Data!DH6&gt;99, "&gt;99", T2_Data!DH6))),"-")</f>
        <v>49.311492919921875</v>
      </c>
      <c r="DI8" s="72">
        <f>IF(ISNUMBER(T2_Data!DI6),IF(T2_Data!DI6=-999,"NA",IF(T2_Data!DI6&lt;1, "&lt;1", IF(T2_Data!DI6&gt;99, "&gt;99", T2_Data!DI6))),"-")</f>
        <v>43.058429718017578</v>
      </c>
      <c r="DJ8" s="72">
        <f>IF(ISNUMBER(T2_Data!DJ6),IF(T2_Data!DJ6=-999,"NA",IF(T2_Data!DJ6&lt;1, "&lt;1", IF(T2_Data!DJ6&gt;99, "&gt;99", T2_Data!DJ6))),"-")</f>
        <v>46.253582000732422</v>
      </c>
      <c r="DK8" s="72">
        <f>IF(ISNUMBER(T2_Data!DK6),IF(T2_Data!DK6=-999,"NA",IF(T2_Data!DK6&lt;1, "&lt;1", IF(T2_Data!DK6&gt;99, "&gt;99", T2_Data!DK6))),"-")</f>
        <v>42.930400848388672</v>
      </c>
      <c r="DL8" s="72">
        <f>IF(ISNUMBER(T2_Data!DL6),IF(T2_Data!DL6=-999,"NA",IF(T2_Data!DL6&lt;1, "&lt;1", IF(T2_Data!DL6&gt;99, "&gt;99", T2_Data!DL6))),"-")</f>
        <v>10.816018104553223</v>
      </c>
      <c r="DM8" s="72">
        <f>IF(ISNUMBER(T2_Data!DM6),IF(T2_Data!DM6=-999,"NA",IF(T2_Data!DM6&lt;1, "&lt;1", IF(T2_Data!DM6&gt;99, "&gt;99", T2_Data!DM6))),"-")</f>
        <v>63.422981262207031</v>
      </c>
      <c r="DN8" s="72">
        <f>IF(ISNUMBER(T2_Data!DN6),IF(T2_Data!DN6=-999,"NA",IF(T2_Data!DN6&lt;1, "&lt;1", IF(T2_Data!DN6&gt;99, "&gt;99", T2_Data!DN6))),"-")</f>
        <v>64.232093811035156</v>
      </c>
      <c r="DO8" s="72" t="str">
        <f>IF(ISNUMBER(T2_Data!DO6),IF(T2_Data!DO6=-999,"NA",IF(T2_Data!DO6&lt;1, "&lt;1", IF(T2_Data!DO6&gt;99, "&gt;99", T2_Data!DO6))),"-")</f>
        <v>-</v>
      </c>
      <c r="DP8" s="72" t="str">
        <f>IF(ISNUMBER(T2_Data!DP6),IF(T2_Data!DP6=-999,"NA",IF(T2_Data!DP6&lt;1, "&lt;1", IF(T2_Data!DP6&gt;99, "&gt;99", T2_Data!DP6))),"-")</f>
        <v>-</v>
      </c>
      <c r="DQ8" s="72" t="str">
        <f>IF(ISNUMBER(T2_Data!DQ6),IF(T2_Data!DQ6=-999,"NA",IF(T2_Data!DQ6&lt;1, "&lt;1", IF(T2_Data!DQ6&gt;99, "&gt;99", T2_Data!DQ6))),"-")</f>
        <v>-</v>
      </c>
      <c r="DR8" s="72" t="str">
        <f>IF(ISNUMBER(T2_Data!DR6),IF(T2_Data!DR6=-999,"NA",IF(T2_Data!DR6&lt;1, "&lt;1", IF(T2_Data!DR6&gt;99, "&gt;99", T2_Data!DR6))),"-")</f>
        <v>-</v>
      </c>
      <c r="DS8" s="72" t="str">
        <f>IF(ISNUMBER(T2_Data!DS6),IF(T2_Data!DS6=-999,"NA",IF(T2_Data!DS6&lt;1, "&lt;1", IF(T2_Data!DS6&gt;99, "&gt;99", T2_Data!DS6))),"-")</f>
        <v>-</v>
      </c>
      <c r="DT8" s="72">
        <f>IF(ISNUMBER(T2_Data!DT6),IF(T2_Data!DT6=-999,"NA",IF(T2_Data!DT6&lt;1, "&lt;1", IF(T2_Data!DT6&gt;99, "&gt;99", T2_Data!DT6))),"-")</f>
        <v>45.653694152832031</v>
      </c>
      <c r="DU8" s="72">
        <f>IF(ISNUMBER(T2_Data!DU6),IF(T2_Data!DU6=-999,"NA",IF(T2_Data!DU6&lt;1, "&lt;1", IF(T2_Data!DU6&gt;99, "&gt;99", T2_Data!DU6))),"-")</f>
        <v>40.047473907470703</v>
      </c>
      <c r="DV8" s="72">
        <f>IF(ISNUMBER(T2_Data!DV6),IF(T2_Data!DV6=-999,"NA",IF(T2_Data!DV6&lt;1, "&lt;1", IF(T2_Data!DV6&gt;99, "&gt;99", T2_Data!DV6))),"-")</f>
        <v>14.298831939697266</v>
      </c>
      <c r="DW8" s="72">
        <f>IF(ISNUMBER(T2_Data!DW6),IF(T2_Data!DW6=-999,"NA",IF(T2_Data!DW6&lt;1, "&lt;1", IF(T2_Data!DW6&gt;99, "&gt;99", T2_Data!DW6))),"-")</f>
        <v>61.221054077148438</v>
      </c>
      <c r="DX8" s="72">
        <f>IF(ISNUMBER(T2_Data!DX6),IF(T2_Data!DX6=-999,"NA",IF(T2_Data!DX6&lt;1, "&lt;1", IF(T2_Data!DX6&gt;99, "&gt;99", T2_Data!DX6))),"-")</f>
        <v>63.004817962646484</v>
      </c>
      <c r="DY8" s="72">
        <f>IF(ISNUMBER(T2_Data!DY6),IF(T2_Data!DY6=-999,"NA",IF(T2_Data!DY6&lt;1, "&lt;1", IF(T2_Data!DY6&gt;99, "&gt;99", T2_Data!DY6))),"-")</f>
        <v>27.058689117431641</v>
      </c>
      <c r="DZ8" s="72">
        <f>IF(ISNUMBER(T2_Data!DZ6),IF(T2_Data!DZ6=-999,"NA",IF(T2_Data!DZ6&lt;1, "&lt;1", IF(T2_Data!DZ6&gt;99, "&gt;99", T2_Data!DZ6))),"-")</f>
        <v>42.441558837890625</v>
      </c>
      <c r="EA8" s="72">
        <f>IF(ISNUMBER(T2_Data!EA6),IF(T2_Data!EA6=-999,"NA",IF(T2_Data!EA6&lt;1, "&lt;1", IF(T2_Data!EA6&gt;99, "&gt;99", T2_Data!EA6))),"-")</f>
        <v>30.499752044677734</v>
      </c>
      <c r="EB8" s="72">
        <f>IF(ISNUMBER(T2_Data!EB6),IF(T2_Data!EB6=-999,"NA",IF(T2_Data!EB6&lt;1, "&lt;1", IF(T2_Data!EB6&gt;99, "&gt;99", T2_Data!EB6))),"-")</f>
        <v>50.928909301757813</v>
      </c>
      <c r="EC8" s="72">
        <f>IF(ISNUMBER(T2_Data!EC6),IF(T2_Data!EC6=-999,"NA",IF(T2_Data!EC6&lt;1, "&lt;1", IF(T2_Data!EC6&gt;99, "&gt;99", T2_Data!EC6))),"-")</f>
        <v>41.890449523925781</v>
      </c>
      <c r="ED8" s="72">
        <f>IF(ISNUMBER(T2_Data!ED6),IF(T2_Data!ED6=-999,"NA",IF(T2_Data!ED6&lt;1, "&lt;1", IF(T2_Data!ED6&gt;99, "&gt;99", T2_Data!ED6))),"-")</f>
        <v>32.727962493896484</v>
      </c>
      <c r="EE8" s="72">
        <f>IF(ISNUMBER(T2_Data!EE6),IF(T2_Data!EE6=-999,"NA",IF(T2_Data!EE6&lt;1, "&lt;1", IF(T2_Data!EE6&gt;99, "&gt;99", T2_Data!EE6))),"-")</f>
        <v>48.698715209960938</v>
      </c>
      <c r="EF8" s="72">
        <f>IF(ISNUMBER(T2_Data!EF6),IF(T2_Data!EF6=-999,"NA",IF(T2_Data!EF6&lt;1, "&lt;1", IF(T2_Data!EF6&gt;99, "&gt;99", T2_Data!EF6))),"-")</f>
        <v>18.573324203491211</v>
      </c>
      <c r="EG8" s="72">
        <f>IF(ISNUMBER(T2_Data!EG6),IF(T2_Data!EG6=-999,"NA",IF(T2_Data!EG6&lt;1, "&lt;1", IF(T2_Data!EG6&gt;99, "&gt;99", T2_Data!EG6))),"-")</f>
        <v>57.876930236816406</v>
      </c>
      <c r="EH8" s="72">
        <f>IF(ISNUMBER(T2_Data!EH6),IF(T2_Data!EH6=-999,"NA",IF(T2_Data!EH6&lt;1, "&lt;1", IF(T2_Data!EH6&gt;99, "&gt;99", T2_Data!EH6))),"-")</f>
        <v>50.247798919677734</v>
      </c>
      <c r="EI8" s="72" t="str">
        <f>IF(ISNUMBER(T2_Data!EI6),IF(T2_Data!EI6=-999,"NA",IF(T2_Data!EI6&lt;1, "&lt;1", IF(T2_Data!EI6&gt;99, "&gt;99", T2_Data!EI6))),"-")</f>
        <v>-</v>
      </c>
      <c r="EJ8" s="72" t="str">
        <f>IF(ISNUMBER(T2_Data!EJ6),IF(T2_Data!EJ6=-999,"NA",IF(T2_Data!EJ6&lt;1, "&lt;1", IF(T2_Data!EJ6&gt;99, "&gt;99", T2_Data!EJ6))),"-")</f>
        <v>-</v>
      </c>
      <c r="EK8" s="72">
        <f>IF(ISNUMBER(T2_Data!EK6),IF(T2_Data!EK6=-999,"NA",IF(T2_Data!EK6&lt;1, "&lt;1", IF(T2_Data!EK6&gt;99, "&gt;99", T2_Data!EK6))),"-")</f>
        <v>4.5736556053161621</v>
      </c>
      <c r="EL8" s="72" t="str">
        <f>IF(ISNUMBER(T2_Data!EL6),IF(T2_Data!EL6=-999,"NA",IF(T2_Data!EL6&lt;1, "&lt;1", IF(T2_Data!EL6&gt;99, "&gt;99", T2_Data!EL6))),"-")</f>
        <v>-</v>
      </c>
      <c r="EM8" s="72" t="str">
        <f>IF(ISNUMBER(T2_Data!EM6),IF(T2_Data!EM6=-999,"NA",IF(T2_Data!EM6&lt;1, "&lt;1", IF(T2_Data!EM6&gt;99, "&gt;99", T2_Data!EM6))),"-")</f>
        <v>-</v>
      </c>
      <c r="EN8" s="72">
        <f>IF(ISNUMBER(T2_Data!EN6),IF(T2_Data!EN6=-999,"NA",IF(T2_Data!EN6&lt;1, "&lt;1", IF(T2_Data!EN6&gt;99, "&gt;99", T2_Data!EN6))),"-")</f>
        <v>34.066959381103516</v>
      </c>
      <c r="EO8" s="72">
        <f>IF(ISNUMBER(T2_Data!EO6),IF(T2_Data!EO6=-999,"NA",IF(T2_Data!EO6&lt;1, "&lt;1", IF(T2_Data!EO6&gt;99, "&gt;99", T2_Data!EO6))),"-")</f>
        <v>23.998847961425781</v>
      </c>
      <c r="EP8" s="72">
        <f>IF(ISNUMBER(T2_Data!EP6),IF(T2_Data!EP6=-999,"NA",IF(T2_Data!EP6&lt;1, "&lt;1", IF(T2_Data!EP6&gt;99, "&gt;99", T2_Data!EP6))),"-")</f>
        <v>41.934192657470703</v>
      </c>
      <c r="EQ8" s="72">
        <f>IF(ISNUMBER(T2_Data!EQ6),IF(T2_Data!EQ6=-999,"NA",IF(T2_Data!EQ6&lt;1, "&lt;1", IF(T2_Data!EQ6&gt;99, "&gt;99", T2_Data!EQ6))),"-")</f>
        <v>49.648170471191406</v>
      </c>
      <c r="ER8" s="72">
        <f>IF(ISNUMBER(T2_Data!ER6),IF(T2_Data!ER6=-999,"NA",IF(T2_Data!ER6&lt;1, "&lt;1", IF(T2_Data!ER6&gt;99, "&gt;99", T2_Data!ER6))),"-")</f>
        <v>38.334705352783203</v>
      </c>
      <c r="ES8" s="72">
        <f>IF(ISNUMBER(T2_Data!ES6),IF(T2_Data!ES6=-999,"NA",IF(T2_Data!ES6&lt;1, "&lt;1", IF(T2_Data!ES6&gt;99, "&gt;99", T2_Data!ES6))),"-")</f>
        <v>51.036205291748047</v>
      </c>
      <c r="ET8" s="72">
        <f>IF(ISNUMBER(T2_Data!ET6),IF(T2_Data!ET6=-999,"NA",IF(T2_Data!ET6&lt;1, "&lt;1", IF(T2_Data!ET6&gt;99, "&gt;99", T2_Data!ET6))),"-")</f>
        <v>25.753150939941406</v>
      </c>
      <c r="EU8" s="72">
        <f>IF(ISNUMBER(T2_Data!EU6),IF(T2_Data!EU6=-999,"NA",IF(T2_Data!EU6&lt;1, "&lt;1", IF(T2_Data!EU6&gt;99, "&gt;99", T2_Data!EU6))),"-")</f>
        <v>23.210643768310547</v>
      </c>
      <c r="EV8" s="72">
        <f>IF(ISNUMBER(T2_Data!EV6),IF(T2_Data!EV6=-999,"NA",IF(T2_Data!EV6&lt;1, "&lt;1", IF(T2_Data!EV6&gt;99, "&gt;99", T2_Data!EV6))),"-")</f>
        <v>65.899871826171875</v>
      </c>
      <c r="EW8" s="72">
        <f>IF(ISNUMBER(T2_Data!EW6),IF(T2_Data!EW6=-999,"NA",IF(T2_Data!EW6&lt;1, "&lt;1", IF(T2_Data!EW6&gt;99, "&gt;99", T2_Data!EW6))),"-")</f>
        <v>57.883243560791016</v>
      </c>
      <c r="EX8" s="72" t="str">
        <f>IF(ISNUMBER(T2_Data!EX6),IF(T2_Data!EX6=-999,"NA",IF(T2_Data!EX6&lt;1, "&lt;1", IF(T2_Data!EX6&gt;99, "&gt;99", T2_Data!EX6))),"-")</f>
        <v>-</v>
      </c>
      <c r="EY8" s="72" t="str">
        <f>IF(ISNUMBER(T2_Data!EY6),IF(T2_Data!EY6=-999,"NA",IF(T2_Data!EY6&lt;1, "&lt;1", IF(T2_Data!EY6&gt;99, "&gt;99", T2_Data!EY6))),"-")</f>
        <v>-</v>
      </c>
      <c r="EZ8" s="72" t="str">
        <f>IF(ISNUMBER(T2_Data!EZ6),IF(T2_Data!EZ6=-999,"NA",IF(T2_Data!EZ6&lt;1, "&lt;1", IF(T2_Data!EZ6&gt;99, "&gt;99", T2_Data!EZ6))),"-")</f>
        <v>-</v>
      </c>
      <c r="FA8" s="72" t="str">
        <f>IF(ISNUMBER(T2_Data!FA6),IF(T2_Data!FA6=-999,"NA",IF(T2_Data!FA6&lt;1, "&lt;1", IF(T2_Data!FA6&gt;99, "&gt;99", T2_Data!FA6))),"-")</f>
        <v>-</v>
      </c>
      <c r="FB8" s="72" t="str">
        <f>IF(ISNUMBER(T2_Data!FB6),IF(T2_Data!FB6=-999,"NA",IF(T2_Data!FB6&lt;1, "&lt;1", IF(T2_Data!FB6&gt;99, "&gt;99", T2_Data!FB6))),"-")</f>
        <v>-</v>
      </c>
      <c r="FC8" s="72">
        <f>IF(ISNUMBER(T2_Data!FC6),IF(T2_Data!FC6=-999,"NA",IF(T2_Data!FC6&lt;1, "&lt;1", IF(T2_Data!FC6&gt;99, "&gt;99", T2_Data!FC6))),"-")</f>
        <v>50.502117156982422</v>
      </c>
      <c r="FD8" s="72">
        <f>IF(ISNUMBER(T2_Data!FD6),IF(T2_Data!FD6=-999,"NA",IF(T2_Data!FD6&lt;1, "&lt;1", IF(T2_Data!FD6&gt;99, "&gt;99", T2_Data!FD6))),"-")</f>
        <v>24.343154907226563</v>
      </c>
      <c r="FE8" s="72">
        <f>IF(ISNUMBER(T2_Data!FE6),IF(T2_Data!FE6=-999,"NA",IF(T2_Data!FE6&lt;1, "&lt;1", IF(T2_Data!FE6&gt;99, "&gt;99", T2_Data!FE6))),"-")</f>
        <v>25.154731750488281</v>
      </c>
      <c r="FF8" s="72">
        <f>IF(ISNUMBER(T2_Data!FF6),IF(T2_Data!FF6=-999,"NA",IF(T2_Data!FF6&lt;1, "&lt;1", IF(T2_Data!FF6&gt;99, "&gt;99", T2_Data!FF6))),"-")</f>
        <v>66.973434448242188</v>
      </c>
      <c r="FG8" s="72">
        <f>IF(ISNUMBER(T2_Data!FG6),IF(T2_Data!FG6=-999,"NA",IF(T2_Data!FG6&lt;1, "&lt;1", IF(T2_Data!FG6&gt;99, "&gt;99", T2_Data!FG6))),"-")</f>
        <v>53.957225799560547</v>
      </c>
      <c r="FH8" s="72">
        <f>IF(ISNUMBER(T2_Data!FH6),IF(T2_Data!FH6=-999,"NA",IF(T2_Data!FH6&lt;1, "&lt;1", IF(T2_Data!FH6&gt;99, "&gt;99", T2_Data!FH6))),"-")</f>
        <v>31.418146133422852</v>
      </c>
      <c r="FI8" s="72">
        <f>IF(ISNUMBER(T2_Data!FI6),IF(T2_Data!FI6=-999,"NA",IF(T2_Data!FI6&lt;1, "&lt;1", IF(T2_Data!FI6&gt;99, "&gt;99", T2_Data!FI6))),"-")</f>
        <v>23.538238525390625</v>
      </c>
      <c r="FJ8" s="72">
        <f>IF(ISNUMBER(T2_Data!FJ6),IF(T2_Data!FJ6=-999,"NA",IF(T2_Data!FJ6&lt;1, "&lt;1", IF(T2_Data!FJ6&gt;99, "&gt;99", T2_Data!FJ6))),"-")</f>
        <v>45.043613433837891</v>
      </c>
      <c r="FK8" s="72">
        <f>IF(ISNUMBER(T2_Data!FK6),IF(T2_Data!FK6=-999,"NA",IF(T2_Data!FK6&lt;1, "&lt;1", IF(T2_Data!FK6&gt;99, "&gt;99", T2_Data!FK6))),"-")</f>
        <v>46.822944641113281</v>
      </c>
      <c r="FL8" s="72">
        <f>IF(ISNUMBER(T2_Data!FL6),IF(T2_Data!FL6=-999,"NA",IF(T2_Data!FL6&lt;1, "&lt;1", IF(T2_Data!FL6&gt;99, "&gt;99", T2_Data!FL6))),"-")</f>
        <v>35.2705078125</v>
      </c>
      <c r="FM8" s="72">
        <f>IF(ISNUMBER(T2_Data!FM6),IF(T2_Data!FM6=-999,"NA",IF(T2_Data!FM6&lt;1, "&lt;1", IF(T2_Data!FM6&gt;99, "&gt;99", T2_Data!FM6))),"-")</f>
        <v>35.9132080078125</v>
      </c>
      <c r="FN8" s="72">
        <f>IF(ISNUMBER(T2_Data!FN6),IF(T2_Data!FN6=-999,"NA",IF(T2_Data!FN6&lt;1, "&lt;1", IF(T2_Data!FN6&gt;99, "&gt;99", T2_Data!FN6))),"-")</f>
        <v>24.677642822265625</v>
      </c>
      <c r="FO8" s="72">
        <f>IF(ISNUMBER(T2_Data!FO6),IF(T2_Data!FO6=-999,"NA",IF(T2_Data!FO6&lt;1, "&lt;1", IF(T2_Data!FO6&gt;99, "&gt;99", T2_Data!FO6))),"-")</f>
        <v>39.409152984619141</v>
      </c>
      <c r="FP8" s="72">
        <f>IF(ISNUMBER(T2_Data!FP6),IF(T2_Data!FP6=-999,"NA",IF(T2_Data!FP6&lt;1, "&lt;1", IF(T2_Data!FP6&gt;99, "&gt;99", T2_Data!FP6))),"-")</f>
        <v>48.348255157470703</v>
      </c>
      <c r="FQ8" s="72">
        <f>IF(ISNUMBER(T2_Data!FQ6),IF(T2_Data!FQ6=-999,"NA",IF(T2_Data!FQ6&lt;1, "&lt;1", IF(T2_Data!FQ6&gt;99, "&gt;99", T2_Data!FQ6))),"-")</f>
        <v>43.215213775634766</v>
      </c>
      <c r="FR8" s="72" t="str">
        <f>IF(ISNUMBER(T2_Data!FR6),IF(T2_Data!FR6=-999,"NA",IF(T2_Data!FR6&lt;1, "&lt;1", IF(T2_Data!FR6&gt;99, "&gt;99", T2_Data!FR6))),"-")</f>
        <v>-</v>
      </c>
      <c r="FS8" s="72" t="str">
        <f>IF(ISNUMBER(T2_Data!FS6),IF(T2_Data!FS6=-999,"NA",IF(T2_Data!FS6&lt;1, "&lt;1", IF(T2_Data!FS6&gt;99, "&gt;99", T2_Data!FS6))),"-")</f>
        <v>-</v>
      </c>
      <c r="FT8" s="72" t="str">
        <f>IF(ISNUMBER(T2_Data!FT6),IF(T2_Data!FT6=-999,"NA",IF(T2_Data!FT6&lt;1, "&lt;1", IF(T2_Data!FT6&gt;99, "&gt;99", T2_Data!FT6))),"-")</f>
        <v>-</v>
      </c>
      <c r="FU8" s="72" t="str">
        <f>IF(ISNUMBER(T2_Data!FU6),IF(T2_Data!FU6=-999,"NA",IF(T2_Data!FU6&lt;1, "&lt;1", IF(T2_Data!FU6&gt;99, "&gt;99", T2_Data!FU6))),"-")</f>
        <v>-</v>
      </c>
      <c r="FV8" s="72" t="str">
        <f>IF(ISNUMBER(T2_Data!FV6),IF(T2_Data!FV6=-999,"NA",IF(T2_Data!FV6&lt;1, "&lt;1", IF(T2_Data!FV6&gt;99, "&gt;99", T2_Data!FV6))),"-")</f>
        <v>-</v>
      </c>
      <c r="FW8" s="72">
        <f>IF(ISNUMBER(T2_Data!FW6),IF(T2_Data!FW6=-999,"NA",IF(T2_Data!FW6&lt;1, "&lt;1", IF(T2_Data!FW6&gt;99, "&gt;99", T2_Data!FW6))),"-")</f>
        <v>5</v>
      </c>
    </row>
    <row r="9" spans="1:179" x14ac:dyDescent="0.25">
      <c r="A9" s="71" t="str">
        <f>IF(ISBLANK(T2_Data!A7), "", T2_Data!A7)</f>
        <v>Europe</v>
      </c>
      <c r="B9" s="72">
        <f>IF(ISNUMBER(T2_Data!B7), T2_Data!B7,"-")</f>
        <v>2023</v>
      </c>
      <c r="C9" s="72">
        <f>IF(ISNUMBER(T2_Data!C7),IF(T2_Data!C7=-999,"NA",IF(T2_Data!C7&lt;1, "&lt;1", IF(T2_Data!C7&gt;99, "&gt;99", T2_Data!C7))),"-")</f>
        <v>73.258255004882813</v>
      </c>
      <c r="D9" s="72" t="str">
        <f>IF(ISNUMBER(T2_Data!D7),IF(T2_Data!D7=-999,"NA",IF(T2_Data!D7&lt;1, "&lt;1", IF(T2_Data!D7&gt;99, "&gt;99", T2_Data!D7))),"-")</f>
        <v>-</v>
      </c>
      <c r="E9" s="72" t="str">
        <f>IF(ISNUMBER(T2_Data!E7),IF(T2_Data!E7=-999,"NA",IF(T2_Data!E7&lt;1, "&lt;1", IF(T2_Data!E7&gt;99, "&gt;99", T2_Data!E7))),"-")</f>
        <v>-</v>
      </c>
      <c r="F9" s="72">
        <f>IF(ISNUMBER(T2_Data!F7),IF(T2_Data!F7=-999,"NA",IF(T2_Data!F7&lt;1, "&lt;1", IF(T2_Data!F7&gt;99, "&gt;99", T2_Data!F7))),"-")</f>
        <v>10.080682754516602</v>
      </c>
      <c r="G9" s="72">
        <f>IF(ISNUMBER(T2_Data!G7),IF(T2_Data!G7=-999,"NA",IF(T2_Data!G7&lt;1, "&lt;1", IF(T2_Data!G7&gt;99, "&gt;99", T2_Data!G7))),"-")</f>
        <v>89.931289672851563</v>
      </c>
      <c r="H9" s="72">
        <f>IF(ISNUMBER(T2_Data!H7),IF(T2_Data!H7=-999,"NA",IF(T2_Data!H7&lt;1, "&lt;1", IF(T2_Data!H7&gt;99, "&gt;99", T2_Data!H7))),"-")</f>
        <v>82.579750061035156</v>
      </c>
      <c r="I9" s="72" t="str">
        <f>IF(ISNUMBER(T2_Data!I7),IF(T2_Data!I7=-999,"NA",IF(T2_Data!I7&lt;1, "&lt;1", IF(T2_Data!I7&gt;99, "&gt;99", T2_Data!I7))),"-")</f>
        <v>-</v>
      </c>
      <c r="J9" s="72" t="str">
        <f>IF(ISNUMBER(T2_Data!J7),IF(T2_Data!J7=-999,"NA",IF(T2_Data!J7&lt;1, "&lt;1", IF(T2_Data!J7&gt;99, "&gt;99", T2_Data!J7))),"-")</f>
        <v>-</v>
      </c>
      <c r="K9" s="72" t="str">
        <f>IF(ISNUMBER(T2_Data!K7),IF(T2_Data!K7=-999,"NA",IF(T2_Data!K7&lt;1, "&lt;1", IF(T2_Data!K7&gt;99, "&gt;99", T2_Data!K7))),"-")</f>
        <v>-</v>
      </c>
      <c r="L9" s="72" t="str">
        <f>IF(ISNUMBER(T2_Data!L7),IF(T2_Data!L7=-999,"NA",IF(T2_Data!L7&lt;1, "&lt;1", IF(T2_Data!L7&gt;99, "&gt;99", T2_Data!L7))),"-")</f>
        <v>-</v>
      </c>
      <c r="M9" s="72" t="str">
        <f>IF(ISNUMBER(T2_Data!M7),IF(T2_Data!M7=-999,"NA",IF(T2_Data!M7&lt;1, "&lt;1", IF(T2_Data!M7&gt;99, "&gt;99", T2_Data!M7))),"-")</f>
        <v>-</v>
      </c>
      <c r="N9" s="72" t="str">
        <f>IF(ISNUMBER(T2_Data!N7),IF(T2_Data!N7=-999,"NA",IF(T2_Data!N7&lt;1, "&lt;1", IF(T2_Data!N7&gt;99, "&gt;99", T2_Data!N7))),"-")</f>
        <v>-</v>
      </c>
      <c r="O9" s="72" t="str">
        <f>IF(ISNUMBER(T2_Data!O7),IF(T2_Data!O7=-999,"NA",IF(T2_Data!O7&lt;1, "&lt;1", IF(T2_Data!O7&gt;99, "&gt;99", T2_Data!O7))),"-")</f>
        <v>-</v>
      </c>
      <c r="P9" s="72" t="str">
        <f>IF(ISNUMBER(T2_Data!P7),IF(T2_Data!P7=-999,"NA",IF(T2_Data!P7&lt;1, "&lt;1", IF(T2_Data!P7&gt;99, "&gt;99", T2_Data!P7))),"-")</f>
        <v>-</v>
      </c>
      <c r="Q9" s="72" t="str">
        <f>IF(ISNUMBER(T2_Data!Q7),IF(T2_Data!Q7=-999,"NA",IF(T2_Data!Q7&lt;1, "&lt;1", IF(T2_Data!Q7&gt;99, "&gt;99", T2_Data!Q7))),"-")</f>
        <v>-</v>
      </c>
      <c r="R9" s="72" t="str">
        <f>IF(ISNUMBER(T2_Data!R7),IF(T2_Data!R7=-999,"NA",IF(T2_Data!R7&lt;1, "&lt;1", IF(T2_Data!R7&gt;99, "&gt;99", T2_Data!R7))),"-")</f>
        <v>-</v>
      </c>
      <c r="S9" s="72">
        <f>IF(ISNUMBER(T2_Data!S7),IF(T2_Data!S7=-999,"NA",IF(T2_Data!S7&lt;1, "&lt;1", IF(T2_Data!S7&gt;99, "&gt;99", T2_Data!S7))),"-")</f>
        <v>93.783737182617188</v>
      </c>
      <c r="T9" s="72">
        <f>IF(ISNUMBER(T2_Data!T7),IF(T2_Data!T7=-999,"NA",IF(T2_Data!T7&lt;1, "&lt;1", IF(T2_Data!T7&gt;99, "&gt;99", T2_Data!T7))),"-")</f>
        <v>5.8456039428710938</v>
      </c>
      <c r="U9" s="72" t="str">
        <f>IF(ISNUMBER(T2_Data!U7),IF(T2_Data!U7=-999,"NA",IF(T2_Data!U7&lt;1, "&lt;1", IF(T2_Data!U7&gt;99, "&gt;99", T2_Data!U7))),"-")</f>
        <v>&lt;1</v>
      </c>
      <c r="V9" s="72" t="str">
        <f>IF(ISNUMBER(T2_Data!V7),IF(T2_Data!V7=-999,"NA",IF(T2_Data!V7&lt;1, "&lt;1", IF(T2_Data!V7&gt;99, "&gt;99", T2_Data!V7))),"-")</f>
        <v>&gt;99</v>
      </c>
      <c r="W9" s="72">
        <f>IF(ISNUMBER(T2_Data!W7),IF(T2_Data!W7=-999,"NA",IF(T2_Data!W7&lt;1, "&lt;1", IF(T2_Data!W7&gt;99, "&gt;99", T2_Data!W7))),"-")</f>
        <v>97.886024475097656</v>
      </c>
      <c r="X9" s="72" t="str">
        <f>IF(ISNUMBER(T2_Data!X7),IF(T2_Data!X7=-999,"NA",IF(T2_Data!X7&lt;1, "&lt;1", IF(T2_Data!X7&gt;99, "&gt;99", T2_Data!X7))),"-")</f>
        <v>-</v>
      </c>
      <c r="Y9" s="72" t="str">
        <f>IF(ISNUMBER(T2_Data!Y7),IF(T2_Data!Y7=-999,"NA",IF(T2_Data!Y7&lt;1, "&lt;1", IF(T2_Data!Y7&gt;99, "&gt;99", T2_Data!Y7))),"-")</f>
        <v>-</v>
      </c>
      <c r="Z9" s="72" t="str">
        <f>IF(ISNUMBER(T2_Data!Z7),IF(T2_Data!Z7=-999,"NA",IF(T2_Data!Z7&lt;1, "&lt;1", IF(T2_Data!Z7&gt;99, "&gt;99", T2_Data!Z7))),"-")</f>
        <v>-</v>
      </c>
      <c r="AA9" s="72" t="str">
        <f>IF(ISNUMBER(T2_Data!AA7),IF(T2_Data!AA7=-999,"NA",IF(T2_Data!AA7&lt;1, "&lt;1", IF(T2_Data!AA7&gt;99, "&gt;99", T2_Data!AA7))),"-")</f>
        <v>-</v>
      </c>
      <c r="AB9" s="72" t="str">
        <f>IF(ISNUMBER(T2_Data!AB7),IF(T2_Data!AB7=-999,"NA",IF(T2_Data!AB7&lt;1, "&lt;1", IF(T2_Data!AB7&gt;99, "&gt;99", T2_Data!AB7))),"-")</f>
        <v>-</v>
      </c>
      <c r="AC9" s="72" t="str">
        <f>IF(ISNUMBER(T2_Data!AC7),IF(T2_Data!AC7=-999,"NA",IF(T2_Data!AC7&lt;1, "&lt;1", IF(T2_Data!AC7&gt;99, "&gt;99", T2_Data!AC7))),"-")</f>
        <v>-</v>
      </c>
      <c r="AD9" s="72" t="str">
        <f>IF(ISNUMBER(T2_Data!AD7),IF(T2_Data!AD7=-999,"NA",IF(T2_Data!AD7&lt;1, "&lt;1", IF(T2_Data!AD7&gt;99, "&gt;99", T2_Data!AD7))),"-")</f>
        <v>-</v>
      </c>
      <c r="AE9" s="72" t="str">
        <f>IF(ISNUMBER(T2_Data!AE7),IF(T2_Data!AE7=-999,"NA",IF(T2_Data!AE7&lt;1, "&lt;1", IF(T2_Data!AE7&gt;99, "&gt;99", T2_Data!AE7))),"-")</f>
        <v>-</v>
      </c>
      <c r="AF9" s="72" t="str">
        <f>IF(ISNUMBER(T2_Data!AF7),IF(T2_Data!AF7=-999,"NA",IF(T2_Data!AF7&lt;1, "&lt;1", IF(T2_Data!AF7&gt;99, "&gt;99", T2_Data!AF7))),"-")</f>
        <v>-</v>
      </c>
      <c r="AG9" s="72" t="str">
        <f>IF(ISNUMBER(T2_Data!AG7),IF(T2_Data!AG7=-999,"NA",IF(T2_Data!AG7&lt;1, "&lt;1", IF(T2_Data!AG7&gt;99, "&gt;99", T2_Data!AG7))),"-")</f>
        <v>-</v>
      </c>
      <c r="AH9" s="72" t="str">
        <f>IF(ISNUMBER(T2_Data!AH7),IF(T2_Data!AH7=-999,"NA",IF(T2_Data!AH7&lt;1, "&lt;1", IF(T2_Data!AH7&gt;99, "&gt;99", T2_Data!AH7))),"-")</f>
        <v>-</v>
      </c>
      <c r="AI9" s="72" t="str">
        <f>IF(ISNUMBER(T2_Data!AI7),IF(T2_Data!AI7=-999,"NA",IF(T2_Data!AI7&lt;1, "&lt;1", IF(T2_Data!AI7&gt;99, "&gt;99", T2_Data!AI7))),"-")</f>
        <v>-</v>
      </c>
      <c r="AJ9" s="72" t="str">
        <f>IF(ISNUMBER(T2_Data!AJ7),IF(T2_Data!AJ7=-999,"NA",IF(T2_Data!AJ7&lt;1, "&lt;1", IF(T2_Data!AJ7&gt;99, "&gt;99", T2_Data!AJ7))),"-")</f>
        <v>-</v>
      </c>
      <c r="AK9" s="72" t="str">
        <f>IF(ISNUMBER(T2_Data!AK7),IF(T2_Data!AK7=-999,"NA",IF(T2_Data!AK7&lt;1, "&lt;1", IF(T2_Data!AK7&gt;99, "&gt;99", T2_Data!AK7))),"-")</f>
        <v>-</v>
      </c>
      <c r="AL9" s="72" t="str">
        <f>IF(ISNUMBER(T2_Data!AL7),IF(T2_Data!AL7=-999,"NA",IF(T2_Data!AL7&lt;1, "&lt;1", IF(T2_Data!AL7&gt;99, "&gt;99", T2_Data!AL7))),"-")</f>
        <v>-</v>
      </c>
      <c r="AM9" s="72" t="str">
        <f>IF(ISNUMBER(T2_Data!AM7),IF(T2_Data!AM7=-999,"NA",IF(T2_Data!AM7&lt;1, "&lt;1", IF(T2_Data!AM7&gt;99, "&gt;99", T2_Data!AM7))),"-")</f>
        <v>-</v>
      </c>
      <c r="AN9" s="72" t="str">
        <f>IF(ISNUMBER(T2_Data!AN7),IF(T2_Data!AN7=-999,"NA",IF(T2_Data!AN7&lt;1, "&lt;1", IF(T2_Data!AN7&gt;99, "&gt;99", T2_Data!AN7))),"-")</f>
        <v>-</v>
      </c>
      <c r="AO9" s="72">
        <f>IF(ISNUMBER(T2_Data!AO7),IF(T2_Data!AO7=-999,"NA",IF(T2_Data!AO7&lt;1, "&lt;1", IF(T2_Data!AO7&gt;99, "&gt;99", T2_Data!AO7))),"-")</f>
        <v>12.600610733032227</v>
      </c>
      <c r="AP9" s="72">
        <f>IF(ISNUMBER(T2_Data!AP7),IF(T2_Data!AP7=-999,"NA",IF(T2_Data!AP7&lt;1, "&lt;1", IF(T2_Data!AP7&gt;99, "&gt;99", T2_Data!AP7))),"-")</f>
        <v>87.39923095703125</v>
      </c>
      <c r="AQ9" s="72" t="str">
        <f>IF(ISNUMBER(T2_Data!AQ7),IF(T2_Data!AQ7=-999,"NA",IF(T2_Data!AQ7&lt;1, "&lt;1", IF(T2_Data!AQ7&gt;99, "&gt;99", T2_Data!AQ7))),"-")</f>
        <v>-</v>
      </c>
      <c r="AR9" s="72" t="str">
        <f>IF(ISNUMBER(T2_Data!AR7),IF(T2_Data!AR7=-999,"NA",IF(T2_Data!AR7&lt;1, "&lt;1", IF(T2_Data!AR7&gt;99, "&gt;99", T2_Data!AR7))),"-")</f>
        <v>-</v>
      </c>
      <c r="AS9" s="72" t="str">
        <f>IF(ISNUMBER(T2_Data!AS7),IF(T2_Data!AS7=-999,"NA",IF(T2_Data!AS7&lt;1, "&lt;1", IF(T2_Data!AS7&gt;99, "&gt;99", T2_Data!AS7))),"-")</f>
        <v>-</v>
      </c>
      <c r="AT9" s="72" t="str">
        <f>IF(ISNUMBER(T2_Data!AT7),IF(T2_Data!AT7=-999,"NA",IF(T2_Data!AT7&lt;1, "&lt;1", IF(T2_Data!AT7&gt;99, "&gt;99", T2_Data!AT7))),"-")</f>
        <v>-</v>
      </c>
      <c r="AU9" s="72" t="str">
        <f>IF(ISNUMBER(T2_Data!AU7),IF(T2_Data!AU7=-999,"NA",IF(T2_Data!AU7&lt;1, "&lt;1", IF(T2_Data!AU7&gt;99, "&gt;99", T2_Data!AU7))),"-")</f>
        <v>-</v>
      </c>
      <c r="AV9" s="72" t="str">
        <f>IF(ISNUMBER(T2_Data!AV7),IF(T2_Data!AV7=-999,"NA",IF(T2_Data!AV7&lt;1, "&lt;1", IF(T2_Data!AV7&gt;99, "&gt;99", T2_Data!AV7))),"-")</f>
        <v>-</v>
      </c>
      <c r="AW9" s="72" t="str">
        <f>IF(ISNUMBER(T2_Data!AW7),IF(T2_Data!AW7=-999,"NA",IF(T2_Data!AW7&lt;1, "&lt;1", IF(T2_Data!AW7&gt;99, "&gt;99", T2_Data!AW7))),"-")</f>
        <v>-</v>
      </c>
      <c r="AX9" s="72" t="str">
        <f>IF(ISNUMBER(T2_Data!AX7),IF(T2_Data!AX7=-999,"NA",IF(T2_Data!AX7&lt;1, "&lt;1", IF(T2_Data!AX7&gt;99, "&gt;99", T2_Data!AX7))),"-")</f>
        <v>-</v>
      </c>
      <c r="AY9" s="72" t="str">
        <f>IF(ISNUMBER(T2_Data!AY7),IF(T2_Data!AY7=-999,"NA",IF(T2_Data!AY7&lt;1, "&lt;1", IF(T2_Data!AY7&gt;99, "&gt;99", T2_Data!AY7))),"-")</f>
        <v>-</v>
      </c>
      <c r="AZ9" s="72" t="str">
        <f>IF(ISNUMBER(T2_Data!AZ7),IF(T2_Data!AZ7=-999,"NA",IF(T2_Data!AZ7&lt;1, "&lt;1", IF(T2_Data!AZ7&gt;99, "&gt;99", T2_Data!AZ7))),"-")</f>
        <v>-</v>
      </c>
      <c r="BA9" s="72" t="str">
        <f>IF(ISNUMBER(T2_Data!BA7),IF(T2_Data!BA7=-999,"NA",IF(T2_Data!BA7&lt;1, "&lt;1", IF(T2_Data!BA7&gt;99, "&gt;99", T2_Data!BA7))),"-")</f>
        <v>-</v>
      </c>
      <c r="BB9" s="72" t="str">
        <f>IF(ISNUMBER(T2_Data!BB7),IF(T2_Data!BB7=-999,"NA",IF(T2_Data!BB7&lt;1, "&lt;1", IF(T2_Data!BB7&gt;99, "&gt;99", T2_Data!BB7))),"-")</f>
        <v>-</v>
      </c>
      <c r="BC9" s="72" t="str">
        <f>IF(ISNUMBER(T2_Data!BC7),IF(T2_Data!BC7=-999,"NA",IF(T2_Data!BC7&lt;1, "&lt;1", IF(T2_Data!BC7&gt;99, "&gt;99", T2_Data!BC7))),"-")</f>
        <v>-</v>
      </c>
      <c r="BD9" s="72">
        <f>IF(ISNUMBER(T2_Data!BD7),IF(T2_Data!BD7=-999,"NA",IF(T2_Data!BD7&lt;1, "&lt;1", IF(T2_Data!BD7&gt;99, "&gt;99", T2_Data!BD7))),"-")</f>
        <v>2.0206520557403564</v>
      </c>
      <c r="BE9" s="72">
        <f>IF(ISNUMBER(T2_Data!BE7),IF(T2_Data!BE7=-999,"NA",IF(T2_Data!BE7&lt;1, "&lt;1", IF(T2_Data!BE7&gt;99, "&gt;99", T2_Data!BE7))),"-")</f>
        <v>97.979011535644531</v>
      </c>
      <c r="BF9" s="72">
        <f>IF(ISNUMBER(T2_Data!BF7),IF(T2_Data!BF7=-999,"NA",IF(T2_Data!BF7&lt;1, "&lt;1", IF(T2_Data!BF7&gt;99, "&gt;99", T2_Data!BF7))),"-")</f>
        <v>95.106407165527344</v>
      </c>
      <c r="BG9" s="72" t="str">
        <f>IF(ISNUMBER(T2_Data!BG7),IF(T2_Data!BG7=-999,"NA",IF(T2_Data!BG7&lt;1, "&lt;1", IF(T2_Data!BG7&gt;99, "&gt;99", T2_Data!BG7))),"-")</f>
        <v>-</v>
      </c>
      <c r="BH9" s="72" t="str">
        <f>IF(ISNUMBER(T2_Data!BH7),IF(T2_Data!BH7=-999,"NA",IF(T2_Data!BH7&lt;1, "&lt;1", IF(T2_Data!BH7&gt;99, "&gt;99", T2_Data!BH7))),"-")</f>
        <v>-</v>
      </c>
      <c r="BI9" s="72" t="str">
        <f>IF(ISNUMBER(T2_Data!BI7),IF(T2_Data!BI7=-999,"NA",IF(T2_Data!BI7&lt;1, "&lt;1", IF(T2_Data!BI7&gt;99, "&gt;99", T2_Data!BI7))),"-")</f>
        <v>-</v>
      </c>
      <c r="BJ9" s="72" t="str">
        <f>IF(ISNUMBER(T2_Data!BJ7),IF(T2_Data!BJ7=-999,"NA",IF(T2_Data!BJ7&lt;1, "&lt;1", IF(T2_Data!BJ7&gt;99, "&gt;99", T2_Data!BJ7))),"-")</f>
        <v>-</v>
      </c>
      <c r="BK9" s="72" t="str">
        <f>IF(ISNUMBER(T2_Data!BK7),IF(T2_Data!BK7=-999,"NA",IF(T2_Data!BK7&lt;1, "&lt;1", IF(T2_Data!BK7&gt;99, "&gt;99", T2_Data!BK7))),"-")</f>
        <v>-</v>
      </c>
      <c r="BL9" s="72" t="str">
        <f>IF(ISNUMBER(T2_Data!BL7),IF(T2_Data!BL7=-999,"NA",IF(T2_Data!BL7&lt;1, "&lt;1", IF(T2_Data!BL7&gt;99, "&gt;99", T2_Data!BL7))),"-")</f>
        <v>-</v>
      </c>
      <c r="BM9" s="72" t="str">
        <f>IF(ISNUMBER(T2_Data!BM7),IF(T2_Data!BM7=-999,"NA",IF(T2_Data!BM7&lt;1, "&lt;1", IF(T2_Data!BM7&gt;99, "&gt;99", T2_Data!BM7))),"-")</f>
        <v>-</v>
      </c>
      <c r="BN9" s="72" t="str">
        <f>IF(ISNUMBER(T2_Data!BN7),IF(T2_Data!BN7=-999,"NA",IF(T2_Data!BN7&lt;1, "&lt;1", IF(T2_Data!BN7&gt;99, "&gt;99", T2_Data!BN7))),"-")</f>
        <v>-</v>
      </c>
      <c r="BO9" s="72" t="str">
        <f>IF(ISNUMBER(T2_Data!BO7),IF(T2_Data!BO7=-999,"NA",IF(T2_Data!BO7&lt;1, "&lt;1", IF(T2_Data!BO7&gt;99, "&gt;99", T2_Data!BO7))),"-")</f>
        <v>-</v>
      </c>
      <c r="BP9" s="72" t="str">
        <f>IF(ISNUMBER(T2_Data!BP7),IF(T2_Data!BP7=-999,"NA",IF(T2_Data!BP7&lt;1, "&lt;1", IF(T2_Data!BP7&gt;99, "&gt;99", T2_Data!BP7))),"-")</f>
        <v>-</v>
      </c>
      <c r="BQ9" s="72" t="str">
        <f>IF(ISNUMBER(T2_Data!BQ7),IF(T2_Data!BQ7=-999,"NA",IF(T2_Data!BQ7&lt;1, "&lt;1", IF(T2_Data!BQ7&gt;99, "&gt;99", T2_Data!BQ7))),"-")</f>
        <v>-</v>
      </c>
      <c r="BR9" s="72" t="str">
        <f>IF(ISNUMBER(T2_Data!BR7),IF(T2_Data!BR7=-999,"NA",IF(T2_Data!BR7&lt;1, "&lt;1", IF(T2_Data!BR7&gt;99, "&gt;99", T2_Data!BR7))),"-")</f>
        <v>-</v>
      </c>
      <c r="BS9" s="72" t="str">
        <f>IF(ISNUMBER(T2_Data!BS7),IF(T2_Data!BS7=-999,"NA",IF(T2_Data!BS7&lt;1, "&lt;1", IF(T2_Data!BS7&gt;99, "&gt;99", T2_Data!BS7))),"-")</f>
        <v>-</v>
      </c>
      <c r="BT9" s="72" t="str">
        <f>IF(ISNUMBER(T2_Data!BT7),IF(T2_Data!BT7=-999,"NA",IF(T2_Data!BT7&lt;1, "&lt;1", IF(T2_Data!BT7&gt;99, "&gt;99", T2_Data!BT7))),"-")</f>
        <v>-</v>
      </c>
      <c r="BU9" s="72" t="str">
        <f>IF(ISNUMBER(T2_Data!BU7),IF(T2_Data!BU7=-999,"NA",IF(T2_Data!BU7&lt;1, "&lt;1", IF(T2_Data!BU7&gt;99, "&gt;99", T2_Data!BU7))),"-")</f>
        <v>-</v>
      </c>
      <c r="BV9" s="72" t="str">
        <f>IF(ISNUMBER(T2_Data!BV7),IF(T2_Data!BV7=-999,"NA",IF(T2_Data!BV7&lt;1, "&lt;1", IF(T2_Data!BV7&gt;99, "&gt;99", T2_Data!BV7))),"-")</f>
        <v>-</v>
      </c>
      <c r="BW9" s="72" t="str">
        <f>IF(ISNUMBER(T2_Data!BW7),IF(T2_Data!BW7=-999,"NA",IF(T2_Data!BW7&lt;1, "&lt;1", IF(T2_Data!BW7&gt;99, "&gt;99", T2_Data!BW7))),"-")</f>
        <v>-</v>
      </c>
      <c r="BX9" s="72" t="str">
        <f>IF(ISNUMBER(T2_Data!BX7),IF(T2_Data!BX7=-999,"NA",IF(T2_Data!BX7&lt;1, "&lt;1", IF(T2_Data!BX7&gt;99, "&gt;99", T2_Data!BX7))),"-")</f>
        <v>-</v>
      </c>
      <c r="BY9" s="72" t="str">
        <f>IF(ISNUMBER(T2_Data!BY7),IF(T2_Data!BY7=-999,"NA",IF(T2_Data!BY7&lt;1, "&lt;1", IF(T2_Data!BY7&gt;99, "&gt;99", T2_Data!BY7))),"-")</f>
        <v>-</v>
      </c>
      <c r="BZ9" s="72" t="str">
        <f>IF(ISNUMBER(T2_Data!BZ7),IF(T2_Data!BZ7=-999,"NA",IF(T2_Data!BZ7&lt;1, "&lt;1", IF(T2_Data!BZ7&gt;99, "&gt;99", T2_Data!BZ7))),"-")</f>
        <v>-</v>
      </c>
      <c r="CA9" s="72" t="str">
        <f>IF(ISNUMBER(T2_Data!CA7),IF(T2_Data!CA7=-999,"NA",IF(T2_Data!CA7&lt;1, "&lt;1", IF(T2_Data!CA7&gt;99, "&gt;99", T2_Data!CA7))),"-")</f>
        <v>-</v>
      </c>
      <c r="CB9" s="72" t="str">
        <f>IF(ISNUMBER(T2_Data!CB7),IF(T2_Data!CB7=-999,"NA",IF(T2_Data!CB7&lt;1, "&lt;1", IF(T2_Data!CB7&gt;99, "&gt;99", T2_Data!CB7))),"-")</f>
        <v>-</v>
      </c>
      <c r="CC9" s="72" t="str">
        <f>IF(ISNUMBER(T2_Data!CC7),IF(T2_Data!CC7=-999,"NA",IF(T2_Data!CC7&lt;1, "&lt;1", IF(T2_Data!CC7&gt;99, "&gt;99", T2_Data!CC7))),"-")</f>
        <v>-</v>
      </c>
      <c r="CD9" s="72" t="str">
        <f>IF(ISNUMBER(T2_Data!CD7),IF(T2_Data!CD7=-999,"NA",IF(T2_Data!CD7&lt;1, "&lt;1", IF(T2_Data!CD7&gt;99, "&gt;99", T2_Data!CD7))),"-")</f>
        <v>-</v>
      </c>
      <c r="CE9" s="72" t="str">
        <f>IF(ISNUMBER(T2_Data!CE7),IF(T2_Data!CE7=-999,"NA",IF(T2_Data!CE7&lt;1, "&lt;1", IF(T2_Data!CE7&gt;99, "&gt;99", T2_Data!CE7))),"-")</f>
        <v>-</v>
      </c>
      <c r="CF9" s="72" t="str">
        <f>IF(ISNUMBER(T2_Data!CF7),IF(T2_Data!CF7=-999,"NA",IF(T2_Data!CF7&lt;1, "&lt;1", IF(T2_Data!CF7&gt;99, "&gt;99", T2_Data!CF7))),"-")</f>
        <v>-</v>
      </c>
      <c r="CG9" s="72" t="str">
        <f>IF(ISNUMBER(T2_Data!CG7),IF(T2_Data!CG7=-999,"NA",IF(T2_Data!CG7&lt;1, "&lt;1", IF(T2_Data!CG7&gt;99, "&gt;99", T2_Data!CG7))),"-")</f>
        <v>-</v>
      </c>
      <c r="CH9" s="72" t="str">
        <f>IF(ISNUMBER(T2_Data!CH7),IF(T2_Data!CH7=-999,"NA",IF(T2_Data!CH7&lt;1, "&lt;1", IF(T2_Data!CH7&gt;99, "&gt;99", T2_Data!CH7))),"-")</f>
        <v>-</v>
      </c>
      <c r="CI9" s="72" t="str">
        <f>IF(ISNUMBER(T2_Data!CI7),IF(T2_Data!CI7=-999,"NA",IF(T2_Data!CI7&lt;1, "&lt;1", IF(T2_Data!CI7&gt;99, "&gt;99", T2_Data!CI7))),"-")</f>
        <v>-</v>
      </c>
      <c r="CJ9" s="72" t="str">
        <f>IF(ISNUMBER(T2_Data!CJ7),IF(T2_Data!CJ7=-999,"NA",IF(T2_Data!CJ7&lt;1, "&lt;1", IF(T2_Data!CJ7&gt;99, "&gt;99", T2_Data!CJ7))),"-")</f>
        <v>-</v>
      </c>
      <c r="CK9" s="72" t="str">
        <f>IF(ISNUMBER(T2_Data!CK7),IF(T2_Data!CK7=-999,"NA",IF(T2_Data!CK7&lt;1, "&lt;1", IF(T2_Data!CK7&gt;99, "&gt;99", T2_Data!CK7))),"-")</f>
        <v>-</v>
      </c>
      <c r="CL9" s="72" t="str">
        <f>IF(ISNUMBER(T2_Data!CL7),IF(T2_Data!CL7=-999,"NA",IF(T2_Data!CL7&lt;1, "&lt;1", IF(T2_Data!CL7&gt;99, "&gt;99", T2_Data!CL7))),"-")</f>
        <v>-</v>
      </c>
      <c r="CM9" s="72" t="str">
        <f>IF(ISNUMBER(T2_Data!CM7),IF(T2_Data!CM7=-999,"NA",IF(T2_Data!CM7&lt;1, "&lt;1", IF(T2_Data!CM7&gt;99, "&gt;99", T2_Data!CM7))),"-")</f>
        <v>-</v>
      </c>
      <c r="CN9" s="72" t="str">
        <f>IF(ISNUMBER(T2_Data!CN7),IF(T2_Data!CN7=-999,"NA",IF(T2_Data!CN7&lt;1, "&lt;1", IF(T2_Data!CN7&gt;99, "&gt;99", T2_Data!CN7))),"-")</f>
        <v>-</v>
      </c>
      <c r="CO9" s="72" t="str">
        <f>IF(ISNUMBER(T2_Data!CO7),IF(T2_Data!CO7=-999,"NA",IF(T2_Data!CO7&lt;1, "&lt;1", IF(T2_Data!CO7&gt;99, "&gt;99", T2_Data!CO7))),"-")</f>
        <v>-</v>
      </c>
      <c r="CP9" s="72" t="str">
        <f>IF(ISNUMBER(T2_Data!CP7),IF(T2_Data!CP7=-999,"NA",IF(T2_Data!CP7&lt;1, "&lt;1", IF(T2_Data!CP7&gt;99, "&gt;99", T2_Data!CP7))),"-")</f>
        <v>-</v>
      </c>
      <c r="CQ9" s="72" t="str">
        <f>IF(ISNUMBER(T2_Data!CQ7),IF(T2_Data!CQ7=-999,"NA",IF(T2_Data!CQ7&lt;1, "&lt;1", IF(T2_Data!CQ7&gt;99, "&gt;99", T2_Data!CQ7))),"-")</f>
        <v>-</v>
      </c>
      <c r="CR9" s="72" t="str">
        <f>IF(ISNUMBER(T2_Data!CR7),IF(T2_Data!CR7=-999,"NA",IF(T2_Data!CR7&lt;1, "&lt;1", IF(T2_Data!CR7&gt;99, "&gt;99", T2_Data!CR7))),"-")</f>
        <v>-</v>
      </c>
      <c r="CS9" s="72" t="str">
        <f>IF(ISNUMBER(T2_Data!CS7),IF(T2_Data!CS7=-999,"NA",IF(T2_Data!CS7&lt;1, "&lt;1", IF(T2_Data!CS7&gt;99, "&gt;99", T2_Data!CS7))),"-")</f>
        <v>-</v>
      </c>
      <c r="CT9" s="72" t="str">
        <f>IF(ISNUMBER(T2_Data!CT7),IF(T2_Data!CT7=-999,"NA",IF(T2_Data!CT7&lt;1, "&lt;1", IF(T2_Data!CT7&gt;99, "&gt;99", T2_Data!CT7))),"-")</f>
        <v>-</v>
      </c>
      <c r="CU9" s="72" t="str">
        <f>IF(ISNUMBER(T2_Data!CU7),IF(T2_Data!CU7=-999,"NA",IF(T2_Data!CU7&lt;1, "&lt;1", IF(T2_Data!CU7&gt;99, "&gt;99", T2_Data!CU7))),"-")</f>
        <v>-</v>
      </c>
      <c r="CV9" s="72" t="str">
        <f>IF(ISNUMBER(T2_Data!CV7),IF(T2_Data!CV7=-999,"NA",IF(T2_Data!CV7&lt;1, "&lt;1", IF(T2_Data!CV7&gt;99, "&gt;99", T2_Data!CV7))),"-")</f>
        <v>-</v>
      </c>
      <c r="CW9" s="72" t="str">
        <f>IF(ISNUMBER(T2_Data!CW7),IF(T2_Data!CW7=-999,"NA",IF(T2_Data!CW7&lt;1, "&lt;1", IF(T2_Data!CW7&gt;99, "&gt;99", T2_Data!CW7))),"-")</f>
        <v>-</v>
      </c>
      <c r="CX9" s="72" t="str">
        <f>IF(ISNUMBER(T2_Data!CX7),IF(T2_Data!CX7=-999,"NA",IF(T2_Data!CX7&lt;1, "&lt;1", IF(T2_Data!CX7&gt;99, "&gt;99", T2_Data!CX7))),"-")</f>
        <v>-</v>
      </c>
      <c r="CY9" s="72" t="str">
        <f>IF(ISNUMBER(T2_Data!CY7),IF(T2_Data!CY7=-999,"NA",IF(T2_Data!CY7&lt;1, "&lt;1", IF(T2_Data!CY7&gt;99, "&gt;99", T2_Data!CY7))),"-")</f>
        <v>-</v>
      </c>
      <c r="CZ9" s="72" t="str">
        <f>IF(ISNUMBER(T2_Data!CZ7),IF(T2_Data!CZ7=-999,"NA",IF(T2_Data!CZ7&lt;1, "&lt;1", IF(T2_Data!CZ7&gt;99, "&gt;99", T2_Data!CZ7))),"-")</f>
        <v>-</v>
      </c>
      <c r="DA9" s="72" t="str">
        <f>IF(ISNUMBER(T2_Data!DA7),IF(T2_Data!DA7=-999,"NA",IF(T2_Data!DA7&lt;1, "&lt;1", IF(T2_Data!DA7&gt;99, "&gt;99", T2_Data!DA7))),"-")</f>
        <v>-</v>
      </c>
      <c r="DB9" s="72" t="str">
        <f>IF(ISNUMBER(T2_Data!DB7),IF(T2_Data!DB7=-999,"NA",IF(T2_Data!DB7&lt;1, "&lt;1", IF(T2_Data!DB7&gt;99, "&gt;99", T2_Data!DB7))),"-")</f>
        <v>-</v>
      </c>
      <c r="DC9" s="72" t="str">
        <f>IF(ISNUMBER(T2_Data!DC7),IF(T2_Data!DC7=-999,"NA",IF(T2_Data!DC7&lt;1, "&lt;1", IF(T2_Data!DC7&gt;99, "&gt;99", T2_Data!DC7))),"-")</f>
        <v>-</v>
      </c>
      <c r="DD9" s="72" t="str">
        <f>IF(ISNUMBER(T2_Data!DD7),IF(T2_Data!DD7=-999,"NA",IF(T2_Data!DD7&lt;1, "&lt;1", IF(T2_Data!DD7&gt;99, "&gt;99", T2_Data!DD7))),"-")</f>
        <v>-</v>
      </c>
      <c r="DE9" s="72" t="str">
        <f>IF(ISNUMBER(T2_Data!DE7),IF(T2_Data!DE7=-999,"NA",IF(T2_Data!DE7&lt;1, "&lt;1", IF(T2_Data!DE7&gt;99, "&gt;99", T2_Data!DE7))),"-")</f>
        <v>-</v>
      </c>
      <c r="DF9" s="72" t="str">
        <f>IF(ISNUMBER(T2_Data!DF7),IF(T2_Data!DF7=-999,"NA",IF(T2_Data!DF7&lt;1, "&lt;1", IF(T2_Data!DF7&gt;99, "&gt;99", T2_Data!DF7))),"-")</f>
        <v>-</v>
      </c>
      <c r="DG9" s="72" t="str">
        <f>IF(ISNUMBER(T2_Data!DG7),IF(T2_Data!DG7=-999,"NA",IF(T2_Data!DG7&lt;1, "&lt;1", IF(T2_Data!DG7&gt;99, "&gt;99", T2_Data!DG7))),"-")</f>
        <v>-</v>
      </c>
      <c r="DH9" s="72" t="str">
        <f>IF(ISNUMBER(T2_Data!DH7),IF(T2_Data!DH7=-999,"NA",IF(T2_Data!DH7&lt;1, "&lt;1", IF(T2_Data!DH7&gt;99, "&gt;99", T2_Data!DH7))),"-")</f>
        <v>-</v>
      </c>
      <c r="DI9" s="72" t="str">
        <f>IF(ISNUMBER(T2_Data!DI7),IF(T2_Data!DI7=-999,"NA",IF(T2_Data!DI7&lt;1, "&lt;1", IF(T2_Data!DI7&gt;99, "&gt;99", T2_Data!DI7))),"-")</f>
        <v>-</v>
      </c>
      <c r="DJ9" s="72" t="str">
        <f>IF(ISNUMBER(T2_Data!DJ7),IF(T2_Data!DJ7=-999,"NA",IF(T2_Data!DJ7&lt;1, "&lt;1", IF(T2_Data!DJ7&gt;99, "&gt;99", T2_Data!DJ7))),"-")</f>
        <v>-</v>
      </c>
      <c r="DK9" s="72" t="str">
        <f>IF(ISNUMBER(T2_Data!DK7),IF(T2_Data!DK7=-999,"NA",IF(T2_Data!DK7&lt;1, "&lt;1", IF(T2_Data!DK7&gt;99, "&gt;99", T2_Data!DK7))),"-")</f>
        <v>-</v>
      </c>
      <c r="DL9" s="72" t="str">
        <f>IF(ISNUMBER(T2_Data!DL7),IF(T2_Data!DL7=-999,"NA",IF(T2_Data!DL7&lt;1, "&lt;1", IF(T2_Data!DL7&gt;99, "&gt;99", T2_Data!DL7))),"-")</f>
        <v>-</v>
      </c>
      <c r="DM9" s="72" t="str">
        <f>IF(ISNUMBER(T2_Data!DM7),IF(T2_Data!DM7=-999,"NA",IF(T2_Data!DM7&lt;1, "&lt;1", IF(T2_Data!DM7&gt;99, "&gt;99", T2_Data!DM7))),"-")</f>
        <v>-</v>
      </c>
      <c r="DN9" s="72" t="str">
        <f>IF(ISNUMBER(T2_Data!DN7),IF(T2_Data!DN7=-999,"NA",IF(T2_Data!DN7&lt;1, "&lt;1", IF(T2_Data!DN7&gt;99, "&gt;99", T2_Data!DN7))),"-")</f>
        <v>-</v>
      </c>
      <c r="DO9" s="72" t="str">
        <f>IF(ISNUMBER(T2_Data!DO7),IF(T2_Data!DO7=-999,"NA",IF(T2_Data!DO7&lt;1, "&lt;1", IF(T2_Data!DO7&gt;99, "&gt;99", T2_Data!DO7))),"-")</f>
        <v>-</v>
      </c>
      <c r="DP9" s="72" t="str">
        <f>IF(ISNUMBER(T2_Data!DP7),IF(T2_Data!DP7=-999,"NA",IF(T2_Data!DP7&lt;1, "&lt;1", IF(T2_Data!DP7&gt;99, "&gt;99", T2_Data!DP7))),"-")</f>
        <v>-</v>
      </c>
      <c r="DQ9" s="72" t="str">
        <f>IF(ISNUMBER(T2_Data!DQ7),IF(T2_Data!DQ7=-999,"NA",IF(T2_Data!DQ7&lt;1, "&lt;1", IF(T2_Data!DQ7&gt;99, "&gt;99", T2_Data!DQ7))),"-")</f>
        <v>-</v>
      </c>
      <c r="DR9" s="72" t="str">
        <f>IF(ISNUMBER(T2_Data!DR7),IF(T2_Data!DR7=-999,"NA",IF(T2_Data!DR7&lt;1, "&lt;1", IF(T2_Data!DR7&gt;99, "&gt;99", T2_Data!DR7))),"-")</f>
        <v>-</v>
      </c>
      <c r="DS9" s="72" t="str">
        <f>IF(ISNUMBER(T2_Data!DS7),IF(T2_Data!DS7=-999,"NA",IF(T2_Data!DS7&lt;1, "&lt;1", IF(T2_Data!DS7&gt;99, "&gt;99", T2_Data!DS7))),"-")</f>
        <v>-</v>
      </c>
      <c r="DT9" s="72" t="str">
        <f>IF(ISNUMBER(T2_Data!DT7),IF(T2_Data!DT7=-999,"NA",IF(T2_Data!DT7&lt;1, "&lt;1", IF(T2_Data!DT7&gt;99, "&gt;99", T2_Data!DT7))),"-")</f>
        <v>-</v>
      </c>
      <c r="DU9" s="72" t="str">
        <f>IF(ISNUMBER(T2_Data!DU7),IF(T2_Data!DU7=-999,"NA",IF(T2_Data!DU7&lt;1, "&lt;1", IF(T2_Data!DU7&gt;99, "&gt;99", T2_Data!DU7))),"-")</f>
        <v>-</v>
      </c>
      <c r="DV9" s="72" t="str">
        <f>IF(ISNUMBER(T2_Data!DV7),IF(T2_Data!DV7=-999,"NA",IF(T2_Data!DV7&lt;1, "&lt;1", IF(T2_Data!DV7&gt;99, "&gt;99", T2_Data!DV7))),"-")</f>
        <v>-</v>
      </c>
      <c r="DW9" s="72" t="str">
        <f>IF(ISNUMBER(T2_Data!DW7),IF(T2_Data!DW7=-999,"NA",IF(T2_Data!DW7&lt;1, "&lt;1", IF(T2_Data!DW7&gt;99, "&gt;99", T2_Data!DW7))),"-")</f>
        <v>-</v>
      </c>
      <c r="DX9" s="72" t="str">
        <f>IF(ISNUMBER(T2_Data!DX7),IF(T2_Data!DX7=-999,"NA",IF(T2_Data!DX7&lt;1, "&lt;1", IF(T2_Data!DX7&gt;99, "&gt;99", T2_Data!DX7))),"-")</f>
        <v>-</v>
      </c>
      <c r="DY9" s="72" t="str">
        <f>IF(ISNUMBER(T2_Data!DY7),IF(T2_Data!DY7=-999,"NA",IF(T2_Data!DY7&lt;1, "&lt;1", IF(T2_Data!DY7&gt;99, "&gt;99", T2_Data!DY7))),"-")</f>
        <v>-</v>
      </c>
      <c r="DZ9" s="72" t="str">
        <f>IF(ISNUMBER(T2_Data!DZ7),IF(T2_Data!DZ7=-999,"NA",IF(T2_Data!DZ7&lt;1, "&lt;1", IF(T2_Data!DZ7&gt;99, "&gt;99", T2_Data!DZ7))),"-")</f>
        <v>-</v>
      </c>
      <c r="EA9" s="72" t="str">
        <f>IF(ISNUMBER(T2_Data!EA7),IF(T2_Data!EA7=-999,"NA",IF(T2_Data!EA7&lt;1, "&lt;1", IF(T2_Data!EA7&gt;99, "&gt;99", T2_Data!EA7))),"-")</f>
        <v>-</v>
      </c>
      <c r="EB9" s="72" t="str">
        <f>IF(ISNUMBER(T2_Data!EB7),IF(T2_Data!EB7=-999,"NA",IF(T2_Data!EB7&lt;1, "&lt;1", IF(T2_Data!EB7&gt;99, "&gt;99", T2_Data!EB7))),"-")</f>
        <v>-</v>
      </c>
      <c r="EC9" s="72" t="str">
        <f>IF(ISNUMBER(T2_Data!EC7),IF(T2_Data!EC7=-999,"NA",IF(T2_Data!EC7&lt;1, "&lt;1", IF(T2_Data!EC7&gt;99, "&gt;99", T2_Data!EC7))),"-")</f>
        <v>-</v>
      </c>
      <c r="ED9" s="72" t="str">
        <f>IF(ISNUMBER(T2_Data!ED7),IF(T2_Data!ED7=-999,"NA",IF(T2_Data!ED7&lt;1, "&lt;1", IF(T2_Data!ED7&gt;99, "&gt;99", T2_Data!ED7))),"-")</f>
        <v>-</v>
      </c>
      <c r="EE9" s="72" t="str">
        <f>IF(ISNUMBER(T2_Data!EE7),IF(T2_Data!EE7=-999,"NA",IF(T2_Data!EE7&lt;1, "&lt;1", IF(T2_Data!EE7&gt;99, "&gt;99", T2_Data!EE7))),"-")</f>
        <v>-</v>
      </c>
      <c r="EF9" s="72" t="str">
        <f>IF(ISNUMBER(T2_Data!EF7),IF(T2_Data!EF7=-999,"NA",IF(T2_Data!EF7&lt;1, "&lt;1", IF(T2_Data!EF7&gt;99, "&gt;99", T2_Data!EF7))),"-")</f>
        <v>-</v>
      </c>
      <c r="EG9" s="72" t="str">
        <f>IF(ISNUMBER(T2_Data!EG7),IF(T2_Data!EG7=-999,"NA",IF(T2_Data!EG7&lt;1, "&lt;1", IF(T2_Data!EG7&gt;99, "&gt;99", T2_Data!EG7))),"-")</f>
        <v>-</v>
      </c>
      <c r="EH9" s="72" t="str">
        <f>IF(ISNUMBER(T2_Data!EH7),IF(T2_Data!EH7=-999,"NA",IF(T2_Data!EH7&lt;1, "&lt;1", IF(T2_Data!EH7&gt;99, "&gt;99", T2_Data!EH7))),"-")</f>
        <v>-</v>
      </c>
      <c r="EI9" s="72" t="str">
        <f>IF(ISNUMBER(T2_Data!EI7),IF(T2_Data!EI7=-999,"NA",IF(T2_Data!EI7&lt;1, "&lt;1", IF(T2_Data!EI7&gt;99, "&gt;99", T2_Data!EI7))),"-")</f>
        <v>-</v>
      </c>
      <c r="EJ9" s="72" t="str">
        <f>IF(ISNUMBER(T2_Data!EJ7),IF(T2_Data!EJ7=-999,"NA",IF(T2_Data!EJ7&lt;1, "&lt;1", IF(T2_Data!EJ7&gt;99, "&gt;99", T2_Data!EJ7))),"-")</f>
        <v>-</v>
      </c>
      <c r="EK9" s="72" t="str">
        <f>IF(ISNUMBER(T2_Data!EK7),IF(T2_Data!EK7=-999,"NA",IF(T2_Data!EK7&lt;1, "&lt;1", IF(T2_Data!EK7&gt;99, "&gt;99", T2_Data!EK7))),"-")</f>
        <v>-</v>
      </c>
      <c r="EL9" s="72" t="str">
        <f>IF(ISNUMBER(T2_Data!EL7),IF(T2_Data!EL7=-999,"NA",IF(T2_Data!EL7&lt;1, "&lt;1", IF(T2_Data!EL7&gt;99, "&gt;99", T2_Data!EL7))),"-")</f>
        <v>-</v>
      </c>
      <c r="EM9" s="72" t="str">
        <f>IF(ISNUMBER(T2_Data!EM7),IF(T2_Data!EM7=-999,"NA",IF(T2_Data!EM7&lt;1, "&lt;1", IF(T2_Data!EM7&gt;99, "&gt;99", T2_Data!EM7))),"-")</f>
        <v>-</v>
      </c>
      <c r="EN9" s="72" t="str">
        <f>IF(ISNUMBER(T2_Data!EN7),IF(T2_Data!EN7=-999,"NA",IF(T2_Data!EN7&lt;1, "&lt;1", IF(T2_Data!EN7&gt;99, "&gt;99", T2_Data!EN7))),"-")</f>
        <v>-</v>
      </c>
      <c r="EO9" s="72" t="str">
        <f>IF(ISNUMBER(T2_Data!EO7),IF(T2_Data!EO7=-999,"NA",IF(T2_Data!EO7&lt;1, "&lt;1", IF(T2_Data!EO7&gt;99, "&gt;99", T2_Data!EO7))),"-")</f>
        <v>-</v>
      </c>
      <c r="EP9" s="72" t="str">
        <f>IF(ISNUMBER(T2_Data!EP7),IF(T2_Data!EP7=-999,"NA",IF(T2_Data!EP7&lt;1, "&lt;1", IF(T2_Data!EP7&gt;99, "&gt;99", T2_Data!EP7))),"-")</f>
        <v>-</v>
      </c>
      <c r="EQ9" s="72" t="str">
        <f>IF(ISNUMBER(T2_Data!EQ7),IF(T2_Data!EQ7=-999,"NA",IF(T2_Data!EQ7&lt;1, "&lt;1", IF(T2_Data!EQ7&gt;99, "&gt;99", T2_Data!EQ7))),"-")</f>
        <v>-</v>
      </c>
      <c r="ER9" s="72" t="str">
        <f>IF(ISNUMBER(T2_Data!ER7),IF(T2_Data!ER7=-999,"NA",IF(T2_Data!ER7&lt;1, "&lt;1", IF(T2_Data!ER7&gt;99, "&gt;99", T2_Data!ER7))),"-")</f>
        <v>-</v>
      </c>
      <c r="ES9" s="72" t="str">
        <f>IF(ISNUMBER(T2_Data!ES7),IF(T2_Data!ES7=-999,"NA",IF(T2_Data!ES7&lt;1, "&lt;1", IF(T2_Data!ES7&gt;99, "&gt;99", T2_Data!ES7))),"-")</f>
        <v>-</v>
      </c>
      <c r="ET9" s="72" t="str">
        <f>IF(ISNUMBER(T2_Data!ET7),IF(T2_Data!ET7=-999,"NA",IF(T2_Data!ET7&lt;1, "&lt;1", IF(T2_Data!ET7&gt;99, "&gt;99", T2_Data!ET7))),"-")</f>
        <v>-</v>
      </c>
      <c r="EU9" s="72" t="str">
        <f>IF(ISNUMBER(T2_Data!EU7),IF(T2_Data!EU7=-999,"NA",IF(T2_Data!EU7&lt;1, "&lt;1", IF(T2_Data!EU7&gt;99, "&gt;99", T2_Data!EU7))),"-")</f>
        <v>-</v>
      </c>
      <c r="EV9" s="72" t="str">
        <f>IF(ISNUMBER(T2_Data!EV7),IF(T2_Data!EV7=-999,"NA",IF(T2_Data!EV7&lt;1, "&lt;1", IF(T2_Data!EV7&gt;99, "&gt;99", T2_Data!EV7))),"-")</f>
        <v>-</v>
      </c>
      <c r="EW9" s="72" t="str">
        <f>IF(ISNUMBER(T2_Data!EW7),IF(T2_Data!EW7=-999,"NA",IF(T2_Data!EW7&lt;1, "&lt;1", IF(T2_Data!EW7&gt;99, "&gt;99", T2_Data!EW7))),"-")</f>
        <v>-</v>
      </c>
      <c r="EX9" s="72" t="str">
        <f>IF(ISNUMBER(T2_Data!EX7),IF(T2_Data!EX7=-999,"NA",IF(T2_Data!EX7&lt;1, "&lt;1", IF(T2_Data!EX7&gt;99, "&gt;99", T2_Data!EX7))),"-")</f>
        <v>-</v>
      </c>
      <c r="EY9" s="72" t="str">
        <f>IF(ISNUMBER(T2_Data!EY7),IF(T2_Data!EY7=-999,"NA",IF(T2_Data!EY7&lt;1, "&lt;1", IF(T2_Data!EY7&gt;99, "&gt;99", T2_Data!EY7))),"-")</f>
        <v>-</v>
      </c>
      <c r="EZ9" s="72" t="str">
        <f>IF(ISNUMBER(T2_Data!EZ7),IF(T2_Data!EZ7=-999,"NA",IF(T2_Data!EZ7&lt;1, "&lt;1", IF(T2_Data!EZ7&gt;99, "&gt;99", T2_Data!EZ7))),"-")</f>
        <v>-</v>
      </c>
      <c r="FA9" s="72" t="str">
        <f>IF(ISNUMBER(T2_Data!FA7),IF(T2_Data!FA7=-999,"NA",IF(T2_Data!FA7&lt;1, "&lt;1", IF(T2_Data!FA7&gt;99, "&gt;99", T2_Data!FA7))),"-")</f>
        <v>-</v>
      </c>
      <c r="FB9" s="72" t="str">
        <f>IF(ISNUMBER(T2_Data!FB7),IF(T2_Data!FB7=-999,"NA",IF(T2_Data!FB7&lt;1, "&lt;1", IF(T2_Data!FB7&gt;99, "&gt;99", T2_Data!FB7))),"-")</f>
        <v>-</v>
      </c>
      <c r="FC9" s="72" t="str">
        <f>IF(ISNUMBER(T2_Data!FC7),IF(T2_Data!FC7=-999,"NA",IF(T2_Data!FC7&lt;1, "&lt;1", IF(T2_Data!FC7&gt;99, "&gt;99", T2_Data!FC7))),"-")</f>
        <v>-</v>
      </c>
      <c r="FD9" s="72" t="str">
        <f>IF(ISNUMBER(T2_Data!FD7),IF(T2_Data!FD7=-999,"NA",IF(T2_Data!FD7&lt;1, "&lt;1", IF(T2_Data!FD7&gt;99, "&gt;99", T2_Data!FD7))),"-")</f>
        <v>-</v>
      </c>
      <c r="FE9" s="72" t="str">
        <f>IF(ISNUMBER(T2_Data!FE7),IF(T2_Data!FE7=-999,"NA",IF(T2_Data!FE7&lt;1, "&lt;1", IF(T2_Data!FE7&gt;99, "&gt;99", T2_Data!FE7))),"-")</f>
        <v>-</v>
      </c>
      <c r="FF9" s="72" t="str">
        <f>IF(ISNUMBER(T2_Data!FF7),IF(T2_Data!FF7=-999,"NA",IF(T2_Data!FF7&lt;1, "&lt;1", IF(T2_Data!FF7&gt;99, "&gt;99", T2_Data!FF7))),"-")</f>
        <v>-</v>
      </c>
      <c r="FG9" s="72" t="str">
        <f>IF(ISNUMBER(T2_Data!FG7),IF(T2_Data!FG7=-999,"NA",IF(T2_Data!FG7&lt;1, "&lt;1", IF(T2_Data!FG7&gt;99, "&gt;99", T2_Data!FG7))),"-")</f>
        <v>-</v>
      </c>
      <c r="FH9" s="72" t="str">
        <f>IF(ISNUMBER(T2_Data!FH7),IF(T2_Data!FH7=-999,"NA",IF(T2_Data!FH7&lt;1, "&lt;1", IF(T2_Data!FH7&gt;99, "&gt;99", T2_Data!FH7))),"-")</f>
        <v>-</v>
      </c>
      <c r="FI9" s="72" t="str">
        <f>IF(ISNUMBER(T2_Data!FI7),IF(T2_Data!FI7=-999,"NA",IF(T2_Data!FI7&lt;1, "&lt;1", IF(T2_Data!FI7&gt;99, "&gt;99", T2_Data!FI7))),"-")</f>
        <v>-</v>
      </c>
      <c r="FJ9" s="72" t="str">
        <f>IF(ISNUMBER(T2_Data!FJ7),IF(T2_Data!FJ7=-999,"NA",IF(T2_Data!FJ7&lt;1, "&lt;1", IF(T2_Data!FJ7&gt;99, "&gt;99", T2_Data!FJ7))),"-")</f>
        <v>-</v>
      </c>
      <c r="FK9" s="72" t="str">
        <f>IF(ISNUMBER(T2_Data!FK7),IF(T2_Data!FK7=-999,"NA",IF(T2_Data!FK7&lt;1, "&lt;1", IF(T2_Data!FK7&gt;99, "&gt;99", T2_Data!FK7))),"-")</f>
        <v>-</v>
      </c>
      <c r="FL9" s="72" t="str">
        <f>IF(ISNUMBER(T2_Data!FL7),IF(T2_Data!FL7=-999,"NA",IF(T2_Data!FL7&lt;1, "&lt;1", IF(T2_Data!FL7&gt;99, "&gt;99", T2_Data!FL7))),"-")</f>
        <v>-</v>
      </c>
      <c r="FM9" s="72" t="str">
        <f>IF(ISNUMBER(T2_Data!FM7),IF(T2_Data!FM7=-999,"NA",IF(T2_Data!FM7&lt;1, "&lt;1", IF(T2_Data!FM7&gt;99, "&gt;99", T2_Data!FM7))),"-")</f>
        <v>-</v>
      </c>
      <c r="FN9" s="72" t="str">
        <f>IF(ISNUMBER(T2_Data!FN7),IF(T2_Data!FN7=-999,"NA",IF(T2_Data!FN7&lt;1, "&lt;1", IF(T2_Data!FN7&gt;99, "&gt;99", T2_Data!FN7))),"-")</f>
        <v>-</v>
      </c>
      <c r="FO9" s="72" t="str">
        <f>IF(ISNUMBER(T2_Data!FO7),IF(T2_Data!FO7=-999,"NA",IF(T2_Data!FO7&lt;1, "&lt;1", IF(T2_Data!FO7&gt;99, "&gt;99", T2_Data!FO7))),"-")</f>
        <v>-</v>
      </c>
      <c r="FP9" s="72" t="str">
        <f>IF(ISNUMBER(T2_Data!FP7),IF(T2_Data!FP7=-999,"NA",IF(T2_Data!FP7&lt;1, "&lt;1", IF(T2_Data!FP7&gt;99, "&gt;99", T2_Data!FP7))),"-")</f>
        <v>-</v>
      </c>
      <c r="FQ9" s="72" t="str">
        <f>IF(ISNUMBER(T2_Data!FQ7),IF(T2_Data!FQ7=-999,"NA",IF(T2_Data!FQ7&lt;1, "&lt;1", IF(T2_Data!FQ7&gt;99, "&gt;99", T2_Data!FQ7))),"-")</f>
        <v>-</v>
      </c>
      <c r="FR9" s="72" t="str">
        <f>IF(ISNUMBER(T2_Data!FR7),IF(T2_Data!FR7=-999,"NA",IF(T2_Data!FR7&lt;1, "&lt;1", IF(T2_Data!FR7&gt;99, "&gt;99", T2_Data!FR7))),"-")</f>
        <v>-</v>
      </c>
      <c r="FS9" s="72" t="str">
        <f>IF(ISNUMBER(T2_Data!FS7),IF(T2_Data!FS7=-999,"NA",IF(T2_Data!FS7&lt;1, "&lt;1", IF(T2_Data!FS7&gt;99, "&gt;99", T2_Data!FS7))),"-")</f>
        <v>-</v>
      </c>
      <c r="FT9" s="72" t="str">
        <f>IF(ISNUMBER(T2_Data!FT7),IF(T2_Data!FT7=-999,"NA",IF(T2_Data!FT7&lt;1, "&lt;1", IF(T2_Data!FT7&gt;99, "&gt;99", T2_Data!FT7))),"-")</f>
        <v>-</v>
      </c>
      <c r="FU9" s="72" t="str">
        <f>IF(ISNUMBER(T2_Data!FU7),IF(T2_Data!FU7=-999,"NA",IF(T2_Data!FU7&lt;1, "&lt;1", IF(T2_Data!FU7&gt;99, "&gt;99", T2_Data!FU7))),"-")</f>
        <v>-</v>
      </c>
      <c r="FV9" s="72" t="str">
        <f>IF(ISNUMBER(T2_Data!FV7),IF(T2_Data!FV7=-999,"NA",IF(T2_Data!FV7&lt;1, "&lt;1", IF(T2_Data!FV7&gt;99, "&gt;99", T2_Data!FV7))),"-")</f>
        <v>-</v>
      </c>
      <c r="FW9" s="72">
        <f>IF(ISNUMBER(T2_Data!FW7),IF(T2_Data!FW7=-999,"NA",IF(T2_Data!FW7&lt;1, "&lt;1", IF(T2_Data!FW7&gt;99, "&gt;99", T2_Data!FW7))),"-")</f>
        <v>6</v>
      </c>
    </row>
    <row r="10" spans="1:179" x14ac:dyDescent="0.25">
      <c r="A10" s="71" t="str">
        <f>IF(ISBLANK(T2_Data!A8), "", T2_Data!A8)</f>
        <v>South-East Asia</v>
      </c>
      <c r="B10" s="72">
        <f>IF(ISNUMBER(T2_Data!B8), T2_Data!B8,"-")</f>
        <v>2023</v>
      </c>
      <c r="C10" s="72">
        <f>IF(ISNUMBER(T2_Data!C8),IF(T2_Data!C8=-999,"NA",IF(T2_Data!C8&lt;1, "&lt;1", IF(T2_Data!C8&gt;99, "&gt;99", T2_Data!C8))),"-")</f>
        <v>40.08392333984375</v>
      </c>
      <c r="D10" s="72" t="str">
        <f>IF(ISNUMBER(T2_Data!D8),IF(T2_Data!D8=-999,"NA",IF(T2_Data!D8&lt;1, "&lt;1", IF(T2_Data!D8&gt;99, "&gt;99", T2_Data!D8))),"-")</f>
        <v>-</v>
      </c>
      <c r="E10" s="72" t="str">
        <f>IF(ISNUMBER(T2_Data!E8),IF(T2_Data!E8=-999,"NA",IF(T2_Data!E8&lt;1, "&lt;1", IF(T2_Data!E8&gt;99, "&gt;99", T2_Data!E8))),"-")</f>
        <v>-</v>
      </c>
      <c r="F10" s="72" t="str">
        <f>IF(ISNUMBER(T2_Data!F8),IF(T2_Data!F8=-999,"NA",IF(T2_Data!F8&lt;1, "&lt;1", IF(T2_Data!F8&gt;99, "&gt;99", T2_Data!F8))),"-")</f>
        <v>-</v>
      </c>
      <c r="G10" s="72" t="str">
        <f>IF(ISNUMBER(T2_Data!G8),IF(T2_Data!G8=-999,"NA",IF(T2_Data!G8&lt;1, "&lt;1", IF(T2_Data!G8&gt;99, "&gt;99", T2_Data!G8))),"-")</f>
        <v>-</v>
      </c>
      <c r="H10" s="72" t="str">
        <f>IF(ISNUMBER(T2_Data!H8),IF(T2_Data!H8=-999,"NA",IF(T2_Data!H8&lt;1, "&lt;1", IF(T2_Data!H8&gt;99, "&gt;99", T2_Data!H8))),"-")</f>
        <v>-</v>
      </c>
      <c r="I10" s="72" t="str">
        <f>IF(ISNUMBER(T2_Data!I8),IF(T2_Data!I8=-999,"NA",IF(T2_Data!I8&lt;1, "&lt;1", IF(T2_Data!I8&gt;99, "&gt;99", T2_Data!I8))),"-")</f>
        <v>-</v>
      </c>
      <c r="J10" s="72" t="str">
        <f>IF(ISNUMBER(T2_Data!J8),IF(T2_Data!J8=-999,"NA",IF(T2_Data!J8&lt;1, "&lt;1", IF(T2_Data!J8&gt;99, "&gt;99", T2_Data!J8))),"-")</f>
        <v>-</v>
      </c>
      <c r="K10" s="72" t="str">
        <f>IF(ISNUMBER(T2_Data!K8),IF(T2_Data!K8=-999,"NA",IF(T2_Data!K8&lt;1, "&lt;1", IF(T2_Data!K8&gt;99, "&gt;99", T2_Data!K8))),"-")</f>
        <v>-</v>
      </c>
      <c r="L10" s="72" t="str">
        <f>IF(ISNUMBER(T2_Data!L8),IF(T2_Data!L8=-999,"NA",IF(T2_Data!L8&lt;1, "&lt;1", IF(T2_Data!L8&gt;99, "&gt;99", T2_Data!L8))),"-")</f>
        <v>-</v>
      </c>
      <c r="M10" s="72" t="str">
        <f>IF(ISNUMBER(T2_Data!M8),IF(T2_Data!M8=-999,"NA",IF(T2_Data!M8&lt;1, "&lt;1", IF(T2_Data!M8&gt;99, "&gt;99", T2_Data!M8))),"-")</f>
        <v>-</v>
      </c>
      <c r="N10" s="72">
        <f>IF(ISNUMBER(T2_Data!N8),IF(T2_Data!N8=-999,"NA",IF(T2_Data!N8&lt;1, "&lt;1", IF(T2_Data!N8&gt;99, "&gt;99", T2_Data!N8))),"-")</f>
        <v>89.109611511230469</v>
      </c>
      <c r="O10" s="72" t="str">
        <f>IF(ISNUMBER(T2_Data!O8),IF(T2_Data!O8=-999,"NA",IF(T2_Data!O8&lt;1, "&lt;1", IF(T2_Data!O8&gt;99, "&gt;99", T2_Data!O8))),"-")</f>
        <v>-</v>
      </c>
      <c r="P10" s="72" t="str">
        <f>IF(ISNUMBER(T2_Data!P8),IF(T2_Data!P8=-999,"NA",IF(T2_Data!P8&lt;1, "&lt;1", IF(T2_Data!P8&gt;99, "&gt;99", T2_Data!P8))),"-")</f>
        <v>-</v>
      </c>
      <c r="Q10" s="72" t="str">
        <f>IF(ISNUMBER(T2_Data!Q8),IF(T2_Data!Q8=-999,"NA",IF(T2_Data!Q8&lt;1, "&lt;1", IF(T2_Data!Q8&gt;99, "&gt;99", T2_Data!Q8))),"-")</f>
        <v>-</v>
      </c>
      <c r="R10" s="72" t="str">
        <f>IF(ISNUMBER(T2_Data!R8),IF(T2_Data!R8=-999,"NA",IF(T2_Data!R8&lt;1, "&lt;1", IF(T2_Data!R8&gt;99, "&gt;99", T2_Data!R8))),"-")</f>
        <v>-</v>
      </c>
      <c r="S10" s="72" t="str">
        <f>IF(ISNUMBER(T2_Data!S8),IF(T2_Data!S8=-999,"NA",IF(T2_Data!S8&lt;1, "&lt;1", IF(T2_Data!S8&gt;99, "&gt;99", T2_Data!S8))),"-")</f>
        <v>-</v>
      </c>
      <c r="T10" s="72" t="str">
        <f>IF(ISNUMBER(T2_Data!T8),IF(T2_Data!T8=-999,"NA",IF(T2_Data!T8&lt;1, "&lt;1", IF(T2_Data!T8&gt;99, "&gt;99", T2_Data!T8))),"-")</f>
        <v>-</v>
      </c>
      <c r="U10" s="72" t="str">
        <f>IF(ISNUMBER(T2_Data!U8),IF(T2_Data!U8=-999,"NA",IF(T2_Data!U8&lt;1, "&lt;1", IF(T2_Data!U8&gt;99, "&gt;99", T2_Data!U8))),"-")</f>
        <v>-</v>
      </c>
      <c r="V10" s="72" t="str">
        <f>IF(ISNUMBER(T2_Data!V8),IF(T2_Data!V8=-999,"NA",IF(T2_Data!V8&lt;1, "&lt;1", IF(T2_Data!V8&gt;99, "&gt;99", T2_Data!V8))),"-")</f>
        <v>-</v>
      </c>
      <c r="W10" s="72" t="str">
        <f>IF(ISNUMBER(T2_Data!W8),IF(T2_Data!W8=-999,"NA",IF(T2_Data!W8&lt;1, "&lt;1", IF(T2_Data!W8&gt;99, "&gt;99", T2_Data!W8))),"-")</f>
        <v>-</v>
      </c>
      <c r="X10" s="72">
        <f>IF(ISNUMBER(T2_Data!X8),IF(T2_Data!X8=-999,"NA",IF(T2_Data!X8&lt;1, "&lt;1", IF(T2_Data!X8&gt;99, "&gt;99", T2_Data!X8))),"-")</f>
        <v>89.395057678222656</v>
      </c>
      <c r="Y10" s="72" t="str">
        <f>IF(ISNUMBER(T2_Data!Y8),IF(T2_Data!Y8=-999,"NA",IF(T2_Data!Y8&lt;1, "&lt;1", IF(T2_Data!Y8&gt;99, "&gt;99", T2_Data!Y8))),"-")</f>
        <v>-</v>
      </c>
      <c r="Z10" s="72" t="str">
        <f>IF(ISNUMBER(T2_Data!Z8),IF(T2_Data!Z8=-999,"NA",IF(T2_Data!Z8&lt;1, "&lt;1", IF(T2_Data!Z8&gt;99, "&gt;99", T2_Data!Z8))),"-")</f>
        <v>-</v>
      </c>
      <c r="AA10" s="72" t="str">
        <f>IF(ISNUMBER(T2_Data!AA8),IF(T2_Data!AA8=-999,"NA",IF(T2_Data!AA8&lt;1, "&lt;1", IF(T2_Data!AA8&gt;99, "&gt;99", T2_Data!AA8))),"-")</f>
        <v>-</v>
      </c>
      <c r="AB10" s="72" t="str">
        <f>IF(ISNUMBER(T2_Data!AB8),IF(T2_Data!AB8=-999,"NA",IF(T2_Data!AB8&lt;1, "&lt;1", IF(T2_Data!AB8&gt;99, "&gt;99", T2_Data!AB8))),"-")</f>
        <v>-</v>
      </c>
      <c r="AC10" s="72" t="str">
        <f>IF(ISNUMBER(T2_Data!AC8),IF(T2_Data!AC8=-999,"NA",IF(T2_Data!AC8&lt;1, "&lt;1", IF(T2_Data!AC8&gt;99, "&gt;99", T2_Data!AC8))),"-")</f>
        <v>-</v>
      </c>
      <c r="AD10" s="72" t="str">
        <f>IF(ISNUMBER(T2_Data!AD8),IF(T2_Data!AD8=-999,"NA",IF(T2_Data!AD8&lt;1, "&lt;1", IF(T2_Data!AD8&gt;99, "&gt;99", T2_Data!AD8))),"-")</f>
        <v>-</v>
      </c>
      <c r="AE10" s="72" t="str">
        <f>IF(ISNUMBER(T2_Data!AE8),IF(T2_Data!AE8=-999,"NA",IF(T2_Data!AE8&lt;1, "&lt;1", IF(T2_Data!AE8&gt;99, "&gt;99", T2_Data!AE8))),"-")</f>
        <v>-</v>
      </c>
      <c r="AF10" s="72" t="str">
        <f>IF(ISNUMBER(T2_Data!AF8),IF(T2_Data!AF8=-999,"NA",IF(T2_Data!AF8&lt;1, "&lt;1", IF(T2_Data!AF8&gt;99, "&gt;99", T2_Data!AF8))),"-")</f>
        <v>-</v>
      </c>
      <c r="AG10" s="72" t="str">
        <f>IF(ISNUMBER(T2_Data!AG8),IF(T2_Data!AG8=-999,"NA",IF(T2_Data!AG8&lt;1, "&lt;1", IF(T2_Data!AG8&gt;99, "&gt;99", T2_Data!AG8))),"-")</f>
        <v>-</v>
      </c>
      <c r="AH10" s="72" t="str">
        <f>IF(ISNUMBER(T2_Data!AH8),IF(T2_Data!AH8=-999,"NA",IF(T2_Data!AH8&lt;1, "&lt;1", IF(T2_Data!AH8&gt;99, "&gt;99", T2_Data!AH8))),"-")</f>
        <v>-</v>
      </c>
      <c r="AI10" s="72" t="str">
        <f>IF(ISNUMBER(T2_Data!AI8),IF(T2_Data!AI8=-999,"NA",IF(T2_Data!AI8&lt;1, "&lt;1", IF(T2_Data!AI8&gt;99, "&gt;99", T2_Data!AI8))),"-")</f>
        <v>-</v>
      </c>
      <c r="AJ10" s="72" t="str">
        <f>IF(ISNUMBER(T2_Data!AJ8),IF(T2_Data!AJ8=-999,"NA",IF(T2_Data!AJ8&lt;1, "&lt;1", IF(T2_Data!AJ8&gt;99, "&gt;99", T2_Data!AJ8))),"-")</f>
        <v>-</v>
      </c>
      <c r="AK10" s="72" t="str">
        <f>IF(ISNUMBER(T2_Data!AK8),IF(T2_Data!AK8=-999,"NA",IF(T2_Data!AK8&lt;1, "&lt;1", IF(T2_Data!AK8&gt;99, "&gt;99", T2_Data!AK8))),"-")</f>
        <v>-</v>
      </c>
      <c r="AL10" s="72" t="str">
        <f>IF(ISNUMBER(T2_Data!AL8),IF(T2_Data!AL8=-999,"NA",IF(T2_Data!AL8&lt;1, "&lt;1", IF(T2_Data!AL8&gt;99, "&gt;99", T2_Data!AL8))),"-")</f>
        <v>-</v>
      </c>
      <c r="AM10" s="72" t="str">
        <f>IF(ISNUMBER(T2_Data!AM8),IF(T2_Data!AM8=-999,"NA",IF(T2_Data!AM8&lt;1, "&lt;1", IF(T2_Data!AM8&gt;99, "&gt;99", T2_Data!AM8))),"-")</f>
        <v>-</v>
      </c>
      <c r="AN10" s="72" t="str">
        <f>IF(ISNUMBER(T2_Data!AN8),IF(T2_Data!AN8=-999,"NA",IF(T2_Data!AN8&lt;1, "&lt;1", IF(T2_Data!AN8&gt;99, "&gt;99", T2_Data!AN8))),"-")</f>
        <v>-</v>
      </c>
      <c r="AO10" s="72" t="str">
        <f>IF(ISNUMBER(T2_Data!AO8),IF(T2_Data!AO8=-999,"NA",IF(T2_Data!AO8&lt;1, "&lt;1", IF(T2_Data!AO8&gt;99, "&gt;99", T2_Data!AO8))),"-")</f>
        <v>-</v>
      </c>
      <c r="AP10" s="72" t="str">
        <f>IF(ISNUMBER(T2_Data!AP8),IF(T2_Data!AP8=-999,"NA",IF(T2_Data!AP8&lt;1, "&lt;1", IF(T2_Data!AP8&gt;99, "&gt;99", T2_Data!AP8))),"-")</f>
        <v>-</v>
      </c>
      <c r="AQ10" s="72" t="str">
        <f>IF(ISNUMBER(T2_Data!AQ8),IF(T2_Data!AQ8=-999,"NA",IF(T2_Data!AQ8&lt;1, "&lt;1", IF(T2_Data!AQ8&gt;99, "&gt;99", T2_Data!AQ8))),"-")</f>
        <v>-</v>
      </c>
      <c r="AR10" s="72" t="str">
        <f>IF(ISNUMBER(T2_Data!AR8),IF(T2_Data!AR8=-999,"NA",IF(T2_Data!AR8&lt;1, "&lt;1", IF(T2_Data!AR8&gt;99, "&gt;99", T2_Data!AR8))),"-")</f>
        <v>-</v>
      </c>
      <c r="AS10" s="72" t="str">
        <f>IF(ISNUMBER(T2_Data!AS8),IF(T2_Data!AS8=-999,"NA",IF(T2_Data!AS8&lt;1, "&lt;1", IF(T2_Data!AS8&gt;99, "&gt;99", T2_Data!AS8))),"-")</f>
        <v>-</v>
      </c>
      <c r="AT10" s="72" t="str">
        <f>IF(ISNUMBER(T2_Data!AT8),IF(T2_Data!AT8=-999,"NA",IF(T2_Data!AT8&lt;1, "&lt;1", IF(T2_Data!AT8&gt;99, "&gt;99", T2_Data!AT8))),"-")</f>
        <v>-</v>
      </c>
      <c r="AU10" s="72" t="str">
        <f>IF(ISNUMBER(T2_Data!AU8),IF(T2_Data!AU8=-999,"NA",IF(T2_Data!AU8&lt;1, "&lt;1", IF(T2_Data!AU8&gt;99, "&gt;99", T2_Data!AU8))),"-")</f>
        <v>-</v>
      </c>
      <c r="AV10" s="72" t="str">
        <f>IF(ISNUMBER(T2_Data!AV8),IF(T2_Data!AV8=-999,"NA",IF(T2_Data!AV8&lt;1, "&lt;1", IF(T2_Data!AV8&gt;99, "&gt;99", T2_Data!AV8))),"-")</f>
        <v>-</v>
      </c>
      <c r="AW10" s="72" t="str">
        <f>IF(ISNUMBER(T2_Data!AW8),IF(T2_Data!AW8=-999,"NA",IF(T2_Data!AW8&lt;1, "&lt;1", IF(T2_Data!AW8&gt;99, "&gt;99", T2_Data!AW8))),"-")</f>
        <v>-</v>
      </c>
      <c r="AX10" s="72" t="str">
        <f>IF(ISNUMBER(T2_Data!AX8),IF(T2_Data!AX8=-999,"NA",IF(T2_Data!AX8&lt;1, "&lt;1", IF(T2_Data!AX8&gt;99, "&gt;99", T2_Data!AX8))),"-")</f>
        <v>-</v>
      </c>
      <c r="AY10" s="72">
        <f>IF(ISNUMBER(T2_Data!AY8),IF(T2_Data!AY8=-999,"NA",IF(T2_Data!AY8&lt;1, "&lt;1", IF(T2_Data!AY8&gt;99, "&gt;99", T2_Data!AY8))),"-")</f>
        <v>9.2318916320800781</v>
      </c>
      <c r="AZ10" s="72">
        <f>IF(ISNUMBER(T2_Data!AZ8),IF(T2_Data!AZ8=-999,"NA",IF(T2_Data!AZ8&lt;1, "&lt;1", IF(T2_Data!AZ8&gt;99, "&gt;99", T2_Data!AZ8))),"-")</f>
        <v>90.768104553222656</v>
      </c>
      <c r="BA10" s="72" t="str">
        <f>IF(ISNUMBER(T2_Data!BA8),IF(T2_Data!BA8=-999,"NA",IF(T2_Data!BA8&lt;1, "&lt;1", IF(T2_Data!BA8&gt;99, "&gt;99", T2_Data!BA8))),"-")</f>
        <v>-</v>
      </c>
      <c r="BB10" s="72" t="str">
        <f>IF(ISNUMBER(T2_Data!BB8),IF(T2_Data!BB8=-999,"NA",IF(T2_Data!BB8&lt;1, "&lt;1", IF(T2_Data!BB8&gt;99, "&gt;99", T2_Data!BB8))),"-")</f>
        <v>-</v>
      </c>
      <c r="BC10" s="72" t="str">
        <f>IF(ISNUMBER(T2_Data!BC8),IF(T2_Data!BC8=-999,"NA",IF(T2_Data!BC8&lt;1, "&lt;1", IF(T2_Data!BC8&gt;99, "&gt;99", T2_Data!BC8))),"-")</f>
        <v>-</v>
      </c>
      <c r="BD10" s="72" t="str">
        <f>IF(ISNUMBER(T2_Data!BD8),IF(T2_Data!BD8=-999,"NA",IF(T2_Data!BD8&lt;1, "&lt;1", IF(T2_Data!BD8&gt;99, "&gt;99", T2_Data!BD8))),"-")</f>
        <v>-</v>
      </c>
      <c r="BE10" s="72" t="str">
        <f>IF(ISNUMBER(T2_Data!BE8),IF(T2_Data!BE8=-999,"NA",IF(T2_Data!BE8&lt;1, "&lt;1", IF(T2_Data!BE8&gt;99, "&gt;99", T2_Data!BE8))),"-")</f>
        <v>-</v>
      </c>
      <c r="BF10" s="72" t="str">
        <f>IF(ISNUMBER(T2_Data!BF8),IF(T2_Data!BF8=-999,"NA",IF(T2_Data!BF8&lt;1, "&lt;1", IF(T2_Data!BF8&gt;99, "&gt;99", T2_Data!BF8))),"-")</f>
        <v>-</v>
      </c>
      <c r="BG10" s="72" t="str">
        <f>IF(ISNUMBER(T2_Data!BG8),IF(T2_Data!BG8=-999,"NA",IF(T2_Data!BG8&lt;1, "&lt;1", IF(T2_Data!BG8&gt;99, "&gt;99", T2_Data!BG8))),"-")</f>
        <v>-</v>
      </c>
      <c r="BH10" s="72" t="str">
        <f>IF(ISNUMBER(T2_Data!BH8),IF(T2_Data!BH8=-999,"NA",IF(T2_Data!BH8&lt;1, "&lt;1", IF(T2_Data!BH8&gt;99, "&gt;99", T2_Data!BH8))),"-")</f>
        <v>-</v>
      </c>
      <c r="BI10" s="72">
        <f>IF(ISNUMBER(T2_Data!BI8),IF(T2_Data!BI8=-999,"NA",IF(T2_Data!BI8&lt;1, "&lt;1", IF(T2_Data!BI8&gt;99, "&gt;99", T2_Data!BI8))),"-")</f>
        <v>24.10896110534668</v>
      </c>
      <c r="BJ10" s="72">
        <f>IF(ISNUMBER(T2_Data!BJ8),IF(T2_Data!BJ8=-999,"NA",IF(T2_Data!BJ8&lt;1, "&lt;1", IF(T2_Data!BJ8&gt;99, "&gt;99", T2_Data!BJ8))),"-")</f>
        <v>75.891036987304688</v>
      </c>
      <c r="BK10" s="72" t="str">
        <f>IF(ISNUMBER(T2_Data!BK8),IF(T2_Data!BK8=-999,"NA",IF(T2_Data!BK8&lt;1, "&lt;1", IF(T2_Data!BK8&gt;99, "&gt;99", T2_Data!BK8))),"-")</f>
        <v>-</v>
      </c>
      <c r="BL10" s="72" t="str">
        <f>IF(ISNUMBER(T2_Data!BL8),IF(T2_Data!BL8=-999,"NA",IF(T2_Data!BL8&lt;1, "&lt;1", IF(T2_Data!BL8&gt;99, "&gt;99", T2_Data!BL8))),"-")</f>
        <v>-</v>
      </c>
      <c r="BM10" s="72" t="str">
        <f>IF(ISNUMBER(T2_Data!BM8),IF(T2_Data!BM8=-999,"NA",IF(T2_Data!BM8&lt;1, "&lt;1", IF(T2_Data!BM8&gt;99, "&gt;99", T2_Data!BM8))),"-")</f>
        <v>-</v>
      </c>
      <c r="BN10" s="72">
        <f>IF(ISNUMBER(T2_Data!BN8),IF(T2_Data!BN8=-999,"NA",IF(T2_Data!BN8&lt;1, "&lt;1", IF(T2_Data!BN8&gt;99, "&gt;99", T2_Data!BN8))),"-")</f>
        <v>12.04786205291748</v>
      </c>
      <c r="BO10" s="72">
        <f>IF(ISNUMBER(T2_Data!BO8),IF(T2_Data!BO8=-999,"NA",IF(T2_Data!BO8&lt;1, "&lt;1", IF(T2_Data!BO8&gt;99, "&gt;99", T2_Data!BO8))),"-")</f>
        <v>87.952140808105469</v>
      </c>
      <c r="BP10" s="72" t="str">
        <f>IF(ISNUMBER(T2_Data!BP8),IF(T2_Data!BP8=-999,"NA",IF(T2_Data!BP8&lt;1, "&lt;1", IF(T2_Data!BP8&gt;99, "&gt;99", T2_Data!BP8))),"-")</f>
        <v>-</v>
      </c>
      <c r="BQ10" s="72" t="str">
        <f>IF(ISNUMBER(T2_Data!BQ8),IF(T2_Data!BQ8=-999,"NA",IF(T2_Data!BQ8&lt;1, "&lt;1", IF(T2_Data!BQ8&gt;99, "&gt;99", T2_Data!BQ8))),"-")</f>
        <v>-</v>
      </c>
      <c r="BR10" s="72" t="str">
        <f>IF(ISNUMBER(T2_Data!BR8),IF(T2_Data!BR8=-999,"NA",IF(T2_Data!BR8&lt;1, "&lt;1", IF(T2_Data!BR8&gt;99, "&gt;99", T2_Data!BR8))),"-")</f>
        <v>-</v>
      </c>
      <c r="BS10" s="72" t="str">
        <f>IF(ISNUMBER(T2_Data!BS8),IF(T2_Data!BS8=-999,"NA",IF(T2_Data!BS8&lt;1, "&lt;1", IF(T2_Data!BS8&gt;99, "&gt;99", T2_Data!BS8))),"-")</f>
        <v>-</v>
      </c>
      <c r="BT10" s="72" t="str">
        <f>IF(ISNUMBER(T2_Data!BT8),IF(T2_Data!BT8=-999,"NA",IF(T2_Data!BT8&lt;1, "&lt;1", IF(T2_Data!BT8&gt;99, "&gt;99", T2_Data!BT8))),"-")</f>
        <v>-</v>
      </c>
      <c r="BU10" s="72" t="str">
        <f>IF(ISNUMBER(T2_Data!BU8),IF(T2_Data!BU8=-999,"NA",IF(T2_Data!BU8&lt;1, "&lt;1", IF(T2_Data!BU8&gt;99, "&gt;99", T2_Data!BU8))),"-")</f>
        <v>-</v>
      </c>
      <c r="BV10" s="72" t="str">
        <f>IF(ISNUMBER(T2_Data!BV8),IF(T2_Data!BV8=-999,"NA",IF(T2_Data!BV8&lt;1, "&lt;1", IF(T2_Data!BV8&gt;99, "&gt;99", T2_Data!BV8))),"-")</f>
        <v>-</v>
      </c>
      <c r="BW10" s="72" t="str">
        <f>IF(ISNUMBER(T2_Data!BW8),IF(T2_Data!BW8=-999,"NA",IF(T2_Data!BW8&lt;1, "&lt;1", IF(T2_Data!BW8&gt;99, "&gt;99", T2_Data!BW8))),"-")</f>
        <v>-</v>
      </c>
      <c r="BX10" s="72" t="str">
        <f>IF(ISNUMBER(T2_Data!BX8),IF(T2_Data!BX8=-999,"NA",IF(T2_Data!BX8&lt;1, "&lt;1", IF(T2_Data!BX8&gt;99, "&gt;99", T2_Data!BX8))),"-")</f>
        <v>-</v>
      </c>
      <c r="BY10" s="72" t="str">
        <f>IF(ISNUMBER(T2_Data!BY8),IF(T2_Data!BY8=-999,"NA",IF(T2_Data!BY8&lt;1, "&lt;1", IF(T2_Data!BY8&gt;99, "&gt;99", T2_Data!BY8))),"-")</f>
        <v>-</v>
      </c>
      <c r="BZ10" s="72" t="str">
        <f>IF(ISNUMBER(T2_Data!BZ8),IF(T2_Data!BZ8=-999,"NA",IF(T2_Data!BZ8&lt;1, "&lt;1", IF(T2_Data!BZ8&gt;99, "&gt;99", T2_Data!BZ8))),"-")</f>
        <v>-</v>
      </c>
      <c r="CA10" s="72" t="str">
        <f>IF(ISNUMBER(T2_Data!CA8),IF(T2_Data!CA8=-999,"NA",IF(T2_Data!CA8&lt;1, "&lt;1", IF(T2_Data!CA8&gt;99, "&gt;99", T2_Data!CA8))),"-")</f>
        <v>-</v>
      </c>
      <c r="CB10" s="72" t="str">
        <f>IF(ISNUMBER(T2_Data!CB8),IF(T2_Data!CB8=-999,"NA",IF(T2_Data!CB8&lt;1, "&lt;1", IF(T2_Data!CB8&gt;99, "&gt;99", T2_Data!CB8))),"-")</f>
        <v>-</v>
      </c>
      <c r="CC10" s="72" t="str">
        <f>IF(ISNUMBER(T2_Data!CC8),IF(T2_Data!CC8=-999,"NA",IF(T2_Data!CC8&lt;1, "&lt;1", IF(T2_Data!CC8&gt;99, "&gt;99", T2_Data!CC8))),"-")</f>
        <v>-</v>
      </c>
      <c r="CD10" s="72">
        <f>IF(ISNUMBER(T2_Data!CD8),IF(T2_Data!CD8=-999,"NA",IF(T2_Data!CD8&lt;1, "&lt;1", IF(T2_Data!CD8&gt;99, "&gt;99", T2_Data!CD8))),"-")</f>
        <v>86.895339965820313</v>
      </c>
      <c r="CE10" s="72" t="str">
        <f>IF(ISNUMBER(T2_Data!CE8),IF(T2_Data!CE8=-999,"NA",IF(T2_Data!CE8&lt;1, "&lt;1", IF(T2_Data!CE8&gt;99, "&gt;99", T2_Data!CE8))),"-")</f>
        <v>-</v>
      </c>
      <c r="CF10" s="72" t="str">
        <f>IF(ISNUMBER(T2_Data!CF8),IF(T2_Data!CF8=-999,"NA",IF(T2_Data!CF8&lt;1, "&lt;1", IF(T2_Data!CF8&gt;99, "&gt;99", T2_Data!CF8))),"-")</f>
        <v>-</v>
      </c>
      <c r="CG10" s="72" t="str">
        <f>IF(ISNUMBER(T2_Data!CG8),IF(T2_Data!CG8=-999,"NA",IF(T2_Data!CG8&lt;1, "&lt;1", IF(T2_Data!CG8&gt;99, "&gt;99", T2_Data!CG8))),"-")</f>
        <v>-</v>
      </c>
      <c r="CH10" s="72" t="str">
        <f>IF(ISNUMBER(T2_Data!CH8),IF(T2_Data!CH8=-999,"NA",IF(T2_Data!CH8&lt;1, "&lt;1", IF(T2_Data!CH8&gt;99, "&gt;99", T2_Data!CH8))),"-")</f>
        <v>-</v>
      </c>
      <c r="CI10" s="72" t="str">
        <f>IF(ISNUMBER(T2_Data!CI8),IF(T2_Data!CI8=-999,"NA",IF(T2_Data!CI8&lt;1, "&lt;1", IF(T2_Data!CI8&gt;99, "&gt;99", T2_Data!CI8))),"-")</f>
        <v>-</v>
      </c>
      <c r="CJ10" s="72" t="str">
        <f>IF(ISNUMBER(T2_Data!CJ8),IF(T2_Data!CJ8=-999,"NA",IF(T2_Data!CJ8&lt;1, "&lt;1", IF(T2_Data!CJ8&gt;99, "&gt;99", T2_Data!CJ8))),"-")</f>
        <v>-</v>
      </c>
      <c r="CK10" s="72" t="str">
        <f>IF(ISNUMBER(T2_Data!CK8),IF(T2_Data!CK8=-999,"NA",IF(T2_Data!CK8&lt;1, "&lt;1", IF(T2_Data!CK8&gt;99, "&gt;99", T2_Data!CK8))),"-")</f>
        <v>-</v>
      </c>
      <c r="CL10" s="72" t="str">
        <f>IF(ISNUMBER(T2_Data!CL8),IF(T2_Data!CL8=-999,"NA",IF(T2_Data!CL8&lt;1, "&lt;1", IF(T2_Data!CL8&gt;99, "&gt;99", T2_Data!CL8))),"-")</f>
        <v>-</v>
      </c>
      <c r="CM10" s="72" t="str">
        <f>IF(ISNUMBER(T2_Data!CM8),IF(T2_Data!CM8=-999,"NA",IF(T2_Data!CM8&lt;1, "&lt;1", IF(T2_Data!CM8&gt;99, "&gt;99", T2_Data!CM8))),"-")</f>
        <v>-</v>
      </c>
      <c r="CN10" s="72" t="str">
        <f>IF(ISNUMBER(T2_Data!CN8),IF(T2_Data!CN8=-999,"NA",IF(T2_Data!CN8&lt;1, "&lt;1", IF(T2_Data!CN8&gt;99, "&gt;99", T2_Data!CN8))),"-")</f>
        <v>-</v>
      </c>
      <c r="CO10" s="72" t="str">
        <f>IF(ISNUMBER(T2_Data!CO8),IF(T2_Data!CO8=-999,"NA",IF(T2_Data!CO8&lt;1, "&lt;1", IF(T2_Data!CO8&gt;99, "&gt;99", T2_Data!CO8))),"-")</f>
        <v>-</v>
      </c>
      <c r="CP10" s="72" t="str">
        <f>IF(ISNUMBER(T2_Data!CP8),IF(T2_Data!CP8=-999,"NA",IF(T2_Data!CP8&lt;1, "&lt;1", IF(T2_Data!CP8&gt;99, "&gt;99", T2_Data!CP8))),"-")</f>
        <v>-</v>
      </c>
      <c r="CQ10" s="72" t="str">
        <f>IF(ISNUMBER(T2_Data!CQ8),IF(T2_Data!CQ8=-999,"NA",IF(T2_Data!CQ8&lt;1, "&lt;1", IF(T2_Data!CQ8&gt;99, "&gt;99", T2_Data!CQ8))),"-")</f>
        <v>-</v>
      </c>
      <c r="CR10" s="72" t="str">
        <f>IF(ISNUMBER(T2_Data!CR8),IF(T2_Data!CR8=-999,"NA",IF(T2_Data!CR8&lt;1, "&lt;1", IF(T2_Data!CR8&gt;99, "&gt;99", T2_Data!CR8))),"-")</f>
        <v>-</v>
      </c>
      <c r="CS10" s="72" t="str">
        <f>IF(ISNUMBER(T2_Data!CS8),IF(T2_Data!CS8=-999,"NA",IF(T2_Data!CS8&lt;1, "&lt;1", IF(T2_Data!CS8&gt;99, "&gt;99", T2_Data!CS8))),"-")</f>
        <v>-</v>
      </c>
      <c r="CT10" s="72" t="str">
        <f>IF(ISNUMBER(T2_Data!CT8),IF(T2_Data!CT8=-999,"NA",IF(T2_Data!CT8&lt;1, "&lt;1", IF(T2_Data!CT8&gt;99, "&gt;99", T2_Data!CT8))),"-")</f>
        <v>-</v>
      </c>
      <c r="CU10" s="72" t="str">
        <f>IF(ISNUMBER(T2_Data!CU8),IF(T2_Data!CU8=-999,"NA",IF(T2_Data!CU8&lt;1, "&lt;1", IF(T2_Data!CU8&gt;99, "&gt;99", T2_Data!CU8))),"-")</f>
        <v>-</v>
      </c>
      <c r="CV10" s="72" t="str">
        <f>IF(ISNUMBER(T2_Data!CV8),IF(T2_Data!CV8=-999,"NA",IF(T2_Data!CV8&lt;1, "&lt;1", IF(T2_Data!CV8&gt;99, "&gt;99", T2_Data!CV8))),"-")</f>
        <v>-</v>
      </c>
      <c r="CW10" s="72" t="str">
        <f>IF(ISNUMBER(T2_Data!CW8),IF(T2_Data!CW8=-999,"NA",IF(T2_Data!CW8&lt;1, "&lt;1", IF(T2_Data!CW8&gt;99, "&gt;99", T2_Data!CW8))),"-")</f>
        <v>-</v>
      </c>
      <c r="CX10" s="72" t="str">
        <f>IF(ISNUMBER(T2_Data!CX8),IF(T2_Data!CX8=-999,"NA",IF(T2_Data!CX8&lt;1, "&lt;1", IF(T2_Data!CX8&gt;99, "&gt;99", T2_Data!CX8))),"-")</f>
        <v>-</v>
      </c>
      <c r="CY10" s="72" t="str">
        <f>IF(ISNUMBER(T2_Data!CY8),IF(T2_Data!CY8=-999,"NA",IF(T2_Data!CY8&lt;1, "&lt;1", IF(T2_Data!CY8&gt;99, "&gt;99", T2_Data!CY8))),"-")</f>
        <v>-</v>
      </c>
      <c r="CZ10" s="72" t="str">
        <f>IF(ISNUMBER(T2_Data!CZ8),IF(T2_Data!CZ8=-999,"NA",IF(T2_Data!CZ8&lt;1, "&lt;1", IF(T2_Data!CZ8&gt;99, "&gt;99", T2_Data!CZ8))),"-")</f>
        <v>-</v>
      </c>
      <c r="DA10" s="72" t="str">
        <f>IF(ISNUMBER(T2_Data!DA8),IF(T2_Data!DA8=-999,"NA",IF(T2_Data!DA8&lt;1, "&lt;1", IF(T2_Data!DA8&gt;99, "&gt;99", T2_Data!DA8))),"-")</f>
        <v>-</v>
      </c>
      <c r="DB10" s="72" t="str">
        <f>IF(ISNUMBER(T2_Data!DB8),IF(T2_Data!DB8=-999,"NA",IF(T2_Data!DB8&lt;1, "&lt;1", IF(T2_Data!DB8&gt;99, "&gt;99", T2_Data!DB8))),"-")</f>
        <v>-</v>
      </c>
      <c r="DC10" s="72" t="str">
        <f>IF(ISNUMBER(T2_Data!DC8),IF(T2_Data!DC8=-999,"NA",IF(T2_Data!DC8&lt;1, "&lt;1", IF(T2_Data!DC8&gt;99, "&gt;99", T2_Data!DC8))),"-")</f>
        <v>-</v>
      </c>
      <c r="DD10" s="72" t="str">
        <f>IF(ISNUMBER(T2_Data!DD8),IF(T2_Data!DD8=-999,"NA",IF(T2_Data!DD8&lt;1, "&lt;1", IF(T2_Data!DD8&gt;99, "&gt;99", T2_Data!DD8))),"-")</f>
        <v>-</v>
      </c>
      <c r="DE10" s="72" t="str">
        <f>IF(ISNUMBER(T2_Data!DE8),IF(T2_Data!DE8=-999,"NA",IF(T2_Data!DE8&lt;1, "&lt;1", IF(T2_Data!DE8&gt;99, "&gt;99", T2_Data!DE8))),"-")</f>
        <v>-</v>
      </c>
      <c r="DF10" s="72" t="str">
        <f>IF(ISNUMBER(T2_Data!DF8),IF(T2_Data!DF8=-999,"NA",IF(T2_Data!DF8&lt;1, "&lt;1", IF(T2_Data!DF8&gt;99, "&gt;99", T2_Data!DF8))),"-")</f>
        <v>-</v>
      </c>
      <c r="DG10" s="72" t="str">
        <f>IF(ISNUMBER(T2_Data!DG8),IF(T2_Data!DG8=-999,"NA",IF(T2_Data!DG8&lt;1, "&lt;1", IF(T2_Data!DG8&gt;99, "&gt;99", T2_Data!DG8))),"-")</f>
        <v>-</v>
      </c>
      <c r="DH10" s="72" t="str">
        <f>IF(ISNUMBER(T2_Data!DH8),IF(T2_Data!DH8=-999,"NA",IF(T2_Data!DH8&lt;1, "&lt;1", IF(T2_Data!DH8&gt;99, "&gt;99", T2_Data!DH8))),"-")</f>
        <v>-</v>
      </c>
      <c r="DI10" s="72" t="str">
        <f>IF(ISNUMBER(T2_Data!DI8),IF(T2_Data!DI8=-999,"NA",IF(T2_Data!DI8&lt;1, "&lt;1", IF(T2_Data!DI8&gt;99, "&gt;99", T2_Data!DI8))),"-")</f>
        <v>-</v>
      </c>
      <c r="DJ10" s="72" t="str">
        <f>IF(ISNUMBER(T2_Data!DJ8),IF(T2_Data!DJ8=-999,"NA",IF(T2_Data!DJ8&lt;1, "&lt;1", IF(T2_Data!DJ8&gt;99, "&gt;99", T2_Data!DJ8))),"-")</f>
        <v>-</v>
      </c>
      <c r="DK10" s="72" t="str">
        <f>IF(ISNUMBER(T2_Data!DK8),IF(T2_Data!DK8=-999,"NA",IF(T2_Data!DK8&lt;1, "&lt;1", IF(T2_Data!DK8&gt;99, "&gt;99", T2_Data!DK8))),"-")</f>
        <v>-</v>
      </c>
      <c r="DL10" s="72" t="str">
        <f>IF(ISNUMBER(T2_Data!DL8),IF(T2_Data!DL8=-999,"NA",IF(T2_Data!DL8&lt;1, "&lt;1", IF(T2_Data!DL8&gt;99, "&gt;99", T2_Data!DL8))),"-")</f>
        <v>-</v>
      </c>
      <c r="DM10" s="72" t="str">
        <f>IF(ISNUMBER(T2_Data!DM8),IF(T2_Data!DM8=-999,"NA",IF(T2_Data!DM8&lt;1, "&lt;1", IF(T2_Data!DM8&gt;99, "&gt;99", T2_Data!DM8))),"-")</f>
        <v>-</v>
      </c>
      <c r="DN10" s="72" t="str">
        <f>IF(ISNUMBER(T2_Data!DN8),IF(T2_Data!DN8=-999,"NA",IF(T2_Data!DN8&lt;1, "&lt;1", IF(T2_Data!DN8&gt;99, "&gt;99", T2_Data!DN8))),"-")</f>
        <v>-</v>
      </c>
      <c r="DO10" s="72" t="str">
        <f>IF(ISNUMBER(T2_Data!DO8),IF(T2_Data!DO8=-999,"NA",IF(T2_Data!DO8&lt;1, "&lt;1", IF(T2_Data!DO8&gt;99, "&gt;99", T2_Data!DO8))),"-")</f>
        <v>-</v>
      </c>
      <c r="DP10" s="72" t="str">
        <f>IF(ISNUMBER(T2_Data!DP8),IF(T2_Data!DP8=-999,"NA",IF(T2_Data!DP8&lt;1, "&lt;1", IF(T2_Data!DP8&gt;99, "&gt;99", T2_Data!DP8))),"-")</f>
        <v>-</v>
      </c>
      <c r="DQ10" s="72" t="str">
        <f>IF(ISNUMBER(T2_Data!DQ8),IF(T2_Data!DQ8=-999,"NA",IF(T2_Data!DQ8&lt;1, "&lt;1", IF(T2_Data!DQ8&gt;99, "&gt;99", T2_Data!DQ8))),"-")</f>
        <v>-</v>
      </c>
      <c r="DR10" s="72" t="str">
        <f>IF(ISNUMBER(T2_Data!DR8),IF(T2_Data!DR8=-999,"NA",IF(T2_Data!DR8&lt;1, "&lt;1", IF(T2_Data!DR8&gt;99, "&gt;99", T2_Data!DR8))),"-")</f>
        <v>-</v>
      </c>
      <c r="DS10" s="72" t="str">
        <f>IF(ISNUMBER(T2_Data!DS8),IF(T2_Data!DS8=-999,"NA",IF(T2_Data!DS8&lt;1, "&lt;1", IF(T2_Data!DS8&gt;99, "&gt;99", T2_Data!DS8))),"-")</f>
        <v>-</v>
      </c>
      <c r="DT10" s="72" t="str">
        <f>IF(ISNUMBER(T2_Data!DT8),IF(T2_Data!DT8=-999,"NA",IF(T2_Data!DT8&lt;1, "&lt;1", IF(T2_Data!DT8&gt;99, "&gt;99", T2_Data!DT8))),"-")</f>
        <v>-</v>
      </c>
      <c r="DU10" s="72" t="str">
        <f>IF(ISNUMBER(T2_Data!DU8),IF(T2_Data!DU8=-999,"NA",IF(T2_Data!DU8&lt;1, "&lt;1", IF(T2_Data!DU8&gt;99, "&gt;99", T2_Data!DU8))),"-")</f>
        <v>-</v>
      </c>
      <c r="DV10" s="72" t="str">
        <f>IF(ISNUMBER(T2_Data!DV8),IF(T2_Data!DV8=-999,"NA",IF(T2_Data!DV8&lt;1, "&lt;1", IF(T2_Data!DV8&gt;99, "&gt;99", T2_Data!DV8))),"-")</f>
        <v>-</v>
      </c>
      <c r="DW10" s="72" t="str">
        <f>IF(ISNUMBER(T2_Data!DW8),IF(T2_Data!DW8=-999,"NA",IF(T2_Data!DW8&lt;1, "&lt;1", IF(T2_Data!DW8&gt;99, "&gt;99", T2_Data!DW8))),"-")</f>
        <v>-</v>
      </c>
      <c r="DX10" s="72" t="str">
        <f>IF(ISNUMBER(T2_Data!DX8),IF(T2_Data!DX8=-999,"NA",IF(T2_Data!DX8&lt;1, "&lt;1", IF(T2_Data!DX8&gt;99, "&gt;99", T2_Data!DX8))),"-")</f>
        <v>-</v>
      </c>
      <c r="DY10" s="72" t="str">
        <f>IF(ISNUMBER(T2_Data!DY8),IF(T2_Data!DY8=-999,"NA",IF(T2_Data!DY8&lt;1, "&lt;1", IF(T2_Data!DY8&gt;99, "&gt;99", T2_Data!DY8))),"-")</f>
        <v>-</v>
      </c>
      <c r="DZ10" s="72" t="str">
        <f>IF(ISNUMBER(T2_Data!DZ8),IF(T2_Data!DZ8=-999,"NA",IF(T2_Data!DZ8&lt;1, "&lt;1", IF(T2_Data!DZ8&gt;99, "&gt;99", T2_Data!DZ8))),"-")</f>
        <v>-</v>
      </c>
      <c r="EA10" s="72" t="str">
        <f>IF(ISNUMBER(T2_Data!EA8),IF(T2_Data!EA8=-999,"NA",IF(T2_Data!EA8&lt;1, "&lt;1", IF(T2_Data!EA8&gt;99, "&gt;99", T2_Data!EA8))),"-")</f>
        <v>-</v>
      </c>
      <c r="EB10" s="72" t="str">
        <f>IF(ISNUMBER(T2_Data!EB8),IF(T2_Data!EB8=-999,"NA",IF(T2_Data!EB8&lt;1, "&lt;1", IF(T2_Data!EB8&gt;99, "&gt;99", T2_Data!EB8))),"-")</f>
        <v>-</v>
      </c>
      <c r="EC10" s="72" t="str">
        <f>IF(ISNUMBER(T2_Data!EC8),IF(T2_Data!EC8=-999,"NA",IF(T2_Data!EC8&lt;1, "&lt;1", IF(T2_Data!EC8&gt;99, "&gt;99", T2_Data!EC8))),"-")</f>
        <v>-</v>
      </c>
      <c r="ED10" s="72" t="str">
        <f>IF(ISNUMBER(T2_Data!ED8),IF(T2_Data!ED8=-999,"NA",IF(T2_Data!ED8&lt;1, "&lt;1", IF(T2_Data!ED8&gt;99, "&gt;99", T2_Data!ED8))),"-")</f>
        <v>-</v>
      </c>
      <c r="EE10" s="72" t="str">
        <f>IF(ISNUMBER(T2_Data!EE8),IF(T2_Data!EE8=-999,"NA",IF(T2_Data!EE8&lt;1, "&lt;1", IF(T2_Data!EE8&gt;99, "&gt;99", T2_Data!EE8))),"-")</f>
        <v>-</v>
      </c>
      <c r="EF10" s="72" t="str">
        <f>IF(ISNUMBER(T2_Data!EF8),IF(T2_Data!EF8=-999,"NA",IF(T2_Data!EF8&lt;1, "&lt;1", IF(T2_Data!EF8&gt;99, "&gt;99", T2_Data!EF8))),"-")</f>
        <v>-</v>
      </c>
      <c r="EG10" s="72" t="str">
        <f>IF(ISNUMBER(T2_Data!EG8),IF(T2_Data!EG8=-999,"NA",IF(T2_Data!EG8&lt;1, "&lt;1", IF(T2_Data!EG8&gt;99, "&gt;99", T2_Data!EG8))),"-")</f>
        <v>-</v>
      </c>
      <c r="EH10" s="72" t="str">
        <f>IF(ISNUMBER(T2_Data!EH8),IF(T2_Data!EH8=-999,"NA",IF(T2_Data!EH8&lt;1, "&lt;1", IF(T2_Data!EH8&gt;99, "&gt;99", T2_Data!EH8))),"-")</f>
        <v>-</v>
      </c>
      <c r="EI10" s="72" t="str">
        <f>IF(ISNUMBER(T2_Data!EI8),IF(T2_Data!EI8=-999,"NA",IF(T2_Data!EI8&lt;1, "&lt;1", IF(T2_Data!EI8&gt;99, "&gt;99", T2_Data!EI8))),"-")</f>
        <v>-</v>
      </c>
      <c r="EJ10" s="72" t="str">
        <f>IF(ISNUMBER(T2_Data!EJ8),IF(T2_Data!EJ8=-999,"NA",IF(T2_Data!EJ8&lt;1, "&lt;1", IF(T2_Data!EJ8&gt;99, "&gt;99", T2_Data!EJ8))),"-")</f>
        <v>-</v>
      </c>
      <c r="EK10" s="72" t="str">
        <f>IF(ISNUMBER(T2_Data!EK8),IF(T2_Data!EK8=-999,"NA",IF(T2_Data!EK8&lt;1, "&lt;1", IF(T2_Data!EK8&gt;99, "&gt;99", T2_Data!EK8))),"-")</f>
        <v>-</v>
      </c>
      <c r="EL10" s="72" t="str">
        <f>IF(ISNUMBER(T2_Data!EL8),IF(T2_Data!EL8=-999,"NA",IF(T2_Data!EL8&lt;1, "&lt;1", IF(T2_Data!EL8&gt;99, "&gt;99", T2_Data!EL8))),"-")</f>
        <v>-</v>
      </c>
      <c r="EM10" s="72" t="str">
        <f>IF(ISNUMBER(T2_Data!EM8),IF(T2_Data!EM8=-999,"NA",IF(T2_Data!EM8&lt;1, "&lt;1", IF(T2_Data!EM8&gt;99, "&gt;99", T2_Data!EM8))),"-")</f>
        <v>-</v>
      </c>
      <c r="EN10" s="72" t="str">
        <f>IF(ISNUMBER(T2_Data!EN8),IF(T2_Data!EN8=-999,"NA",IF(T2_Data!EN8&lt;1, "&lt;1", IF(T2_Data!EN8&gt;99, "&gt;99", T2_Data!EN8))),"-")</f>
        <v>-</v>
      </c>
      <c r="EO10" s="72" t="str">
        <f>IF(ISNUMBER(T2_Data!EO8),IF(T2_Data!EO8=-999,"NA",IF(T2_Data!EO8&lt;1, "&lt;1", IF(T2_Data!EO8&gt;99, "&gt;99", T2_Data!EO8))),"-")</f>
        <v>-</v>
      </c>
      <c r="EP10" s="72" t="str">
        <f>IF(ISNUMBER(T2_Data!EP8),IF(T2_Data!EP8=-999,"NA",IF(T2_Data!EP8&lt;1, "&lt;1", IF(T2_Data!EP8&gt;99, "&gt;99", T2_Data!EP8))),"-")</f>
        <v>-</v>
      </c>
      <c r="EQ10" s="72" t="str">
        <f>IF(ISNUMBER(T2_Data!EQ8),IF(T2_Data!EQ8=-999,"NA",IF(T2_Data!EQ8&lt;1, "&lt;1", IF(T2_Data!EQ8&gt;99, "&gt;99", T2_Data!EQ8))),"-")</f>
        <v>-</v>
      </c>
      <c r="ER10" s="72" t="str">
        <f>IF(ISNUMBER(T2_Data!ER8),IF(T2_Data!ER8=-999,"NA",IF(T2_Data!ER8&lt;1, "&lt;1", IF(T2_Data!ER8&gt;99, "&gt;99", T2_Data!ER8))),"-")</f>
        <v>-</v>
      </c>
      <c r="ES10" s="72" t="str">
        <f>IF(ISNUMBER(T2_Data!ES8),IF(T2_Data!ES8=-999,"NA",IF(T2_Data!ES8&lt;1, "&lt;1", IF(T2_Data!ES8&gt;99, "&gt;99", T2_Data!ES8))),"-")</f>
        <v>-</v>
      </c>
      <c r="ET10" s="72" t="str">
        <f>IF(ISNUMBER(T2_Data!ET8),IF(T2_Data!ET8=-999,"NA",IF(T2_Data!ET8&lt;1, "&lt;1", IF(T2_Data!ET8&gt;99, "&gt;99", T2_Data!ET8))),"-")</f>
        <v>-</v>
      </c>
      <c r="EU10" s="72" t="str">
        <f>IF(ISNUMBER(T2_Data!EU8),IF(T2_Data!EU8=-999,"NA",IF(T2_Data!EU8&lt;1, "&lt;1", IF(T2_Data!EU8&gt;99, "&gt;99", T2_Data!EU8))),"-")</f>
        <v>-</v>
      </c>
      <c r="EV10" s="72" t="str">
        <f>IF(ISNUMBER(T2_Data!EV8),IF(T2_Data!EV8=-999,"NA",IF(T2_Data!EV8&lt;1, "&lt;1", IF(T2_Data!EV8&gt;99, "&gt;99", T2_Data!EV8))),"-")</f>
        <v>-</v>
      </c>
      <c r="EW10" s="72" t="str">
        <f>IF(ISNUMBER(T2_Data!EW8),IF(T2_Data!EW8=-999,"NA",IF(T2_Data!EW8&lt;1, "&lt;1", IF(T2_Data!EW8&gt;99, "&gt;99", T2_Data!EW8))),"-")</f>
        <v>-</v>
      </c>
      <c r="EX10" s="72" t="str">
        <f>IF(ISNUMBER(T2_Data!EX8),IF(T2_Data!EX8=-999,"NA",IF(T2_Data!EX8&lt;1, "&lt;1", IF(T2_Data!EX8&gt;99, "&gt;99", T2_Data!EX8))),"-")</f>
        <v>-</v>
      </c>
      <c r="EY10" s="72" t="str">
        <f>IF(ISNUMBER(T2_Data!EY8),IF(T2_Data!EY8=-999,"NA",IF(T2_Data!EY8&lt;1, "&lt;1", IF(T2_Data!EY8&gt;99, "&gt;99", T2_Data!EY8))),"-")</f>
        <v>-</v>
      </c>
      <c r="EZ10" s="72" t="str">
        <f>IF(ISNUMBER(T2_Data!EZ8),IF(T2_Data!EZ8=-999,"NA",IF(T2_Data!EZ8&lt;1, "&lt;1", IF(T2_Data!EZ8&gt;99, "&gt;99", T2_Data!EZ8))),"-")</f>
        <v>-</v>
      </c>
      <c r="FA10" s="72" t="str">
        <f>IF(ISNUMBER(T2_Data!FA8),IF(T2_Data!FA8=-999,"NA",IF(T2_Data!FA8&lt;1, "&lt;1", IF(T2_Data!FA8&gt;99, "&gt;99", T2_Data!FA8))),"-")</f>
        <v>-</v>
      </c>
      <c r="FB10" s="72" t="str">
        <f>IF(ISNUMBER(T2_Data!FB8),IF(T2_Data!FB8=-999,"NA",IF(T2_Data!FB8&lt;1, "&lt;1", IF(T2_Data!FB8&gt;99, "&gt;99", T2_Data!FB8))),"-")</f>
        <v>-</v>
      </c>
      <c r="FC10" s="72" t="str">
        <f>IF(ISNUMBER(T2_Data!FC8),IF(T2_Data!FC8=-999,"NA",IF(T2_Data!FC8&lt;1, "&lt;1", IF(T2_Data!FC8&gt;99, "&gt;99", T2_Data!FC8))),"-")</f>
        <v>-</v>
      </c>
      <c r="FD10" s="72" t="str">
        <f>IF(ISNUMBER(T2_Data!FD8),IF(T2_Data!FD8=-999,"NA",IF(T2_Data!FD8&lt;1, "&lt;1", IF(T2_Data!FD8&gt;99, "&gt;99", T2_Data!FD8))),"-")</f>
        <v>-</v>
      </c>
      <c r="FE10" s="72" t="str">
        <f>IF(ISNUMBER(T2_Data!FE8),IF(T2_Data!FE8=-999,"NA",IF(T2_Data!FE8&lt;1, "&lt;1", IF(T2_Data!FE8&gt;99, "&gt;99", T2_Data!FE8))),"-")</f>
        <v>-</v>
      </c>
      <c r="FF10" s="72" t="str">
        <f>IF(ISNUMBER(T2_Data!FF8),IF(T2_Data!FF8=-999,"NA",IF(T2_Data!FF8&lt;1, "&lt;1", IF(T2_Data!FF8&gt;99, "&gt;99", T2_Data!FF8))),"-")</f>
        <v>-</v>
      </c>
      <c r="FG10" s="72" t="str">
        <f>IF(ISNUMBER(T2_Data!FG8),IF(T2_Data!FG8=-999,"NA",IF(T2_Data!FG8&lt;1, "&lt;1", IF(T2_Data!FG8&gt;99, "&gt;99", T2_Data!FG8))),"-")</f>
        <v>-</v>
      </c>
      <c r="FH10" s="72" t="str">
        <f>IF(ISNUMBER(T2_Data!FH8),IF(T2_Data!FH8=-999,"NA",IF(T2_Data!FH8&lt;1, "&lt;1", IF(T2_Data!FH8&gt;99, "&gt;99", T2_Data!FH8))),"-")</f>
        <v>-</v>
      </c>
      <c r="FI10" s="72" t="str">
        <f>IF(ISNUMBER(T2_Data!FI8),IF(T2_Data!FI8=-999,"NA",IF(T2_Data!FI8&lt;1, "&lt;1", IF(T2_Data!FI8&gt;99, "&gt;99", T2_Data!FI8))),"-")</f>
        <v>-</v>
      </c>
      <c r="FJ10" s="72" t="str">
        <f>IF(ISNUMBER(T2_Data!FJ8),IF(T2_Data!FJ8=-999,"NA",IF(T2_Data!FJ8&lt;1, "&lt;1", IF(T2_Data!FJ8&gt;99, "&gt;99", T2_Data!FJ8))),"-")</f>
        <v>-</v>
      </c>
      <c r="FK10" s="72" t="str">
        <f>IF(ISNUMBER(T2_Data!FK8),IF(T2_Data!FK8=-999,"NA",IF(T2_Data!FK8&lt;1, "&lt;1", IF(T2_Data!FK8&gt;99, "&gt;99", T2_Data!FK8))),"-")</f>
        <v>-</v>
      </c>
      <c r="FL10" s="72" t="str">
        <f>IF(ISNUMBER(T2_Data!FL8),IF(T2_Data!FL8=-999,"NA",IF(T2_Data!FL8&lt;1, "&lt;1", IF(T2_Data!FL8&gt;99, "&gt;99", T2_Data!FL8))),"-")</f>
        <v>-</v>
      </c>
      <c r="FM10" s="72" t="str">
        <f>IF(ISNUMBER(T2_Data!FM8),IF(T2_Data!FM8=-999,"NA",IF(T2_Data!FM8&lt;1, "&lt;1", IF(T2_Data!FM8&gt;99, "&gt;99", T2_Data!FM8))),"-")</f>
        <v>-</v>
      </c>
      <c r="FN10" s="72" t="str">
        <f>IF(ISNUMBER(T2_Data!FN8),IF(T2_Data!FN8=-999,"NA",IF(T2_Data!FN8&lt;1, "&lt;1", IF(T2_Data!FN8&gt;99, "&gt;99", T2_Data!FN8))),"-")</f>
        <v>-</v>
      </c>
      <c r="FO10" s="72" t="str">
        <f>IF(ISNUMBER(T2_Data!FO8),IF(T2_Data!FO8=-999,"NA",IF(T2_Data!FO8&lt;1, "&lt;1", IF(T2_Data!FO8&gt;99, "&gt;99", T2_Data!FO8))),"-")</f>
        <v>-</v>
      </c>
      <c r="FP10" s="72" t="str">
        <f>IF(ISNUMBER(T2_Data!FP8),IF(T2_Data!FP8=-999,"NA",IF(T2_Data!FP8&lt;1, "&lt;1", IF(T2_Data!FP8&gt;99, "&gt;99", T2_Data!FP8))),"-")</f>
        <v>-</v>
      </c>
      <c r="FQ10" s="72" t="str">
        <f>IF(ISNUMBER(T2_Data!FQ8),IF(T2_Data!FQ8=-999,"NA",IF(T2_Data!FQ8&lt;1, "&lt;1", IF(T2_Data!FQ8&gt;99, "&gt;99", T2_Data!FQ8))),"-")</f>
        <v>-</v>
      </c>
      <c r="FR10" s="72" t="str">
        <f>IF(ISNUMBER(T2_Data!FR8),IF(T2_Data!FR8=-999,"NA",IF(T2_Data!FR8&lt;1, "&lt;1", IF(T2_Data!FR8&gt;99, "&gt;99", T2_Data!FR8))),"-")</f>
        <v>-</v>
      </c>
      <c r="FS10" s="72" t="str">
        <f>IF(ISNUMBER(T2_Data!FS8),IF(T2_Data!FS8=-999,"NA",IF(T2_Data!FS8&lt;1, "&lt;1", IF(T2_Data!FS8&gt;99, "&gt;99", T2_Data!FS8))),"-")</f>
        <v>-</v>
      </c>
      <c r="FT10" s="72" t="str">
        <f>IF(ISNUMBER(T2_Data!FT8),IF(T2_Data!FT8=-999,"NA",IF(T2_Data!FT8&lt;1, "&lt;1", IF(T2_Data!FT8&gt;99, "&gt;99", T2_Data!FT8))),"-")</f>
        <v>-</v>
      </c>
      <c r="FU10" s="72" t="str">
        <f>IF(ISNUMBER(T2_Data!FU8),IF(T2_Data!FU8=-999,"NA",IF(T2_Data!FU8&lt;1, "&lt;1", IF(T2_Data!FU8&gt;99, "&gt;99", T2_Data!FU8))),"-")</f>
        <v>-</v>
      </c>
      <c r="FV10" s="72" t="str">
        <f>IF(ISNUMBER(T2_Data!FV8),IF(T2_Data!FV8=-999,"NA",IF(T2_Data!FV8&lt;1, "&lt;1", IF(T2_Data!FV8&gt;99, "&gt;99", T2_Data!FV8))),"-")</f>
        <v>-</v>
      </c>
      <c r="FW10" s="72">
        <f>IF(ISNUMBER(T2_Data!FW8),IF(T2_Data!FW8=-999,"NA",IF(T2_Data!FW8&lt;1, "&lt;1", IF(T2_Data!FW8&gt;99, "&gt;99", T2_Data!FW8))),"-")</f>
        <v>7</v>
      </c>
    </row>
    <row r="11" spans="1:179" x14ac:dyDescent="0.25">
      <c r="A11" s="71" t="str">
        <f>IF(ISBLANK(T2_Data!A9), "", T2_Data!A9)</f>
        <v>Western Pacific</v>
      </c>
      <c r="B11" s="72">
        <f>IF(ISNUMBER(T2_Data!B9), T2_Data!B9,"-")</f>
        <v>2023</v>
      </c>
      <c r="C11" s="72">
        <f>IF(ISNUMBER(T2_Data!C9),IF(T2_Data!C9=-999,"NA",IF(T2_Data!C9&lt;1, "&lt;1", IF(T2_Data!C9&gt;99, "&gt;99", T2_Data!C9))),"-")</f>
        <v>64.639839172363281</v>
      </c>
      <c r="D11" s="72" t="str">
        <f>IF(ISNUMBER(T2_Data!D9),IF(T2_Data!D9=-999,"NA",IF(T2_Data!D9&lt;1, "&lt;1", IF(T2_Data!D9&gt;99, "&gt;99", T2_Data!D9))),"-")</f>
        <v>-</v>
      </c>
      <c r="E11" s="72" t="str">
        <f>IF(ISNUMBER(T2_Data!E9),IF(T2_Data!E9=-999,"NA",IF(T2_Data!E9&lt;1, "&lt;1", IF(T2_Data!E9&gt;99, "&gt;99", T2_Data!E9))),"-")</f>
        <v>-</v>
      </c>
      <c r="F11" s="72" t="str">
        <f>IF(ISNUMBER(T2_Data!F9),IF(T2_Data!F9=-999,"NA",IF(T2_Data!F9&lt;1, "&lt;1", IF(T2_Data!F9&gt;99, "&gt;99", T2_Data!F9))),"-")</f>
        <v>-</v>
      </c>
      <c r="G11" s="72" t="str">
        <f>IF(ISNUMBER(T2_Data!G9),IF(T2_Data!G9=-999,"NA",IF(T2_Data!G9&lt;1, "&lt;1", IF(T2_Data!G9&gt;99, "&gt;99", T2_Data!G9))),"-")</f>
        <v>-</v>
      </c>
      <c r="H11" s="72" t="str">
        <f>IF(ISNUMBER(T2_Data!H9),IF(T2_Data!H9=-999,"NA",IF(T2_Data!H9&lt;1, "&lt;1", IF(T2_Data!H9&gt;99, "&gt;99", T2_Data!H9))),"-")</f>
        <v>-</v>
      </c>
      <c r="I11" s="72" t="str">
        <f>IF(ISNUMBER(T2_Data!I9),IF(T2_Data!I9=-999,"NA",IF(T2_Data!I9&lt;1, "&lt;1", IF(T2_Data!I9&gt;99, "&gt;99", T2_Data!I9))),"-")</f>
        <v>-</v>
      </c>
      <c r="J11" s="72" t="str">
        <f>IF(ISNUMBER(T2_Data!J9),IF(T2_Data!J9=-999,"NA",IF(T2_Data!J9&lt;1, "&lt;1", IF(T2_Data!J9&gt;99, "&gt;99", T2_Data!J9))),"-")</f>
        <v>-</v>
      </c>
      <c r="K11" s="72" t="str">
        <f>IF(ISNUMBER(T2_Data!K9),IF(T2_Data!K9=-999,"NA",IF(T2_Data!K9&lt;1, "&lt;1", IF(T2_Data!K9&gt;99, "&gt;99", T2_Data!K9))),"-")</f>
        <v>-</v>
      </c>
      <c r="L11" s="72" t="str">
        <f>IF(ISNUMBER(T2_Data!L9),IF(T2_Data!L9=-999,"NA",IF(T2_Data!L9&lt;1, "&lt;1", IF(T2_Data!L9&gt;99, "&gt;99", T2_Data!L9))),"-")</f>
        <v>-</v>
      </c>
      <c r="M11" s="72" t="str">
        <f>IF(ISNUMBER(T2_Data!M9),IF(T2_Data!M9=-999,"NA",IF(T2_Data!M9&lt;1, "&lt;1", IF(T2_Data!M9&gt;99, "&gt;99", T2_Data!M9))),"-")</f>
        <v>-</v>
      </c>
      <c r="N11" s="72" t="str">
        <f>IF(ISNUMBER(T2_Data!N9),IF(T2_Data!N9=-999,"NA",IF(T2_Data!N9&lt;1, "&lt;1", IF(T2_Data!N9&gt;99, "&gt;99", T2_Data!N9))),"-")</f>
        <v>-</v>
      </c>
      <c r="O11" s="72" t="str">
        <f>IF(ISNUMBER(T2_Data!O9),IF(T2_Data!O9=-999,"NA",IF(T2_Data!O9&lt;1, "&lt;1", IF(T2_Data!O9&gt;99, "&gt;99", T2_Data!O9))),"-")</f>
        <v>-</v>
      </c>
      <c r="P11" s="72" t="str">
        <f>IF(ISNUMBER(T2_Data!P9),IF(T2_Data!P9=-999,"NA",IF(T2_Data!P9&lt;1, "&lt;1", IF(T2_Data!P9&gt;99, "&gt;99", T2_Data!P9))),"-")</f>
        <v>-</v>
      </c>
      <c r="Q11" s="72" t="str">
        <f>IF(ISNUMBER(T2_Data!Q9),IF(T2_Data!Q9=-999,"NA",IF(T2_Data!Q9&lt;1, "&lt;1", IF(T2_Data!Q9&gt;99, "&gt;99", T2_Data!Q9))),"-")</f>
        <v>-</v>
      </c>
      <c r="R11" s="72" t="str">
        <f>IF(ISNUMBER(T2_Data!R9),IF(T2_Data!R9=-999,"NA",IF(T2_Data!R9&lt;1, "&lt;1", IF(T2_Data!R9&gt;99, "&gt;99", T2_Data!R9))),"-")</f>
        <v>-</v>
      </c>
      <c r="S11" s="72" t="str">
        <f>IF(ISNUMBER(T2_Data!S9),IF(T2_Data!S9=-999,"NA",IF(T2_Data!S9&lt;1, "&lt;1", IF(T2_Data!S9&gt;99, "&gt;99", T2_Data!S9))),"-")</f>
        <v>-</v>
      </c>
      <c r="T11" s="72" t="str">
        <f>IF(ISNUMBER(T2_Data!T9),IF(T2_Data!T9=-999,"NA",IF(T2_Data!T9&lt;1, "&lt;1", IF(T2_Data!T9&gt;99, "&gt;99", T2_Data!T9))),"-")</f>
        <v>-</v>
      </c>
      <c r="U11" s="72" t="str">
        <f>IF(ISNUMBER(T2_Data!U9),IF(T2_Data!U9=-999,"NA",IF(T2_Data!U9&lt;1, "&lt;1", IF(T2_Data!U9&gt;99, "&gt;99", T2_Data!U9))),"-")</f>
        <v>-</v>
      </c>
      <c r="V11" s="72" t="str">
        <f>IF(ISNUMBER(T2_Data!V9),IF(T2_Data!V9=-999,"NA",IF(T2_Data!V9&lt;1, "&lt;1", IF(T2_Data!V9&gt;99, "&gt;99", T2_Data!V9))),"-")</f>
        <v>-</v>
      </c>
      <c r="W11" s="72" t="str">
        <f>IF(ISNUMBER(T2_Data!W9),IF(T2_Data!W9=-999,"NA",IF(T2_Data!W9&lt;1, "&lt;1", IF(T2_Data!W9&gt;99, "&gt;99", T2_Data!W9))),"-")</f>
        <v>-</v>
      </c>
      <c r="X11" s="72" t="str">
        <f>IF(ISNUMBER(T2_Data!X9),IF(T2_Data!X9=-999,"NA",IF(T2_Data!X9&lt;1, "&lt;1", IF(T2_Data!X9&gt;99, "&gt;99", T2_Data!X9))),"-")</f>
        <v>-</v>
      </c>
      <c r="Y11" s="72" t="str">
        <f>IF(ISNUMBER(T2_Data!Y9),IF(T2_Data!Y9=-999,"NA",IF(T2_Data!Y9&lt;1, "&lt;1", IF(T2_Data!Y9&gt;99, "&gt;99", T2_Data!Y9))),"-")</f>
        <v>-</v>
      </c>
      <c r="Z11" s="72" t="str">
        <f>IF(ISNUMBER(T2_Data!Z9),IF(T2_Data!Z9=-999,"NA",IF(T2_Data!Z9&lt;1, "&lt;1", IF(T2_Data!Z9&gt;99, "&gt;99", T2_Data!Z9))),"-")</f>
        <v>-</v>
      </c>
      <c r="AA11" s="72" t="str">
        <f>IF(ISNUMBER(T2_Data!AA9),IF(T2_Data!AA9=-999,"NA",IF(T2_Data!AA9&lt;1, "&lt;1", IF(T2_Data!AA9&gt;99, "&gt;99", T2_Data!AA9))),"-")</f>
        <v>-</v>
      </c>
      <c r="AB11" s="72" t="str">
        <f>IF(ISNUMBER(T2_Data!AB9),IF(T2_Data!AB9=-999,"NA",IF(T2_Data!AB9&lt;1, "&lt;1", IF(T2_Data!AB9&gt;99, "&gt;99", T2_Data!AB9))),"-")</f>
        <v>-</v>
      </c>
      <c r="AC11" s="72" t="str">
        <f>IF(ISNUMBER(T2_Data!AC9),IF(T2_Data!AC9=-999,"NA",IF(T2_Data!AC9&lt;1, "&lt;1", IF(T2_Data!AC9&gt;99, "&gt;99", T2_Data!AC9))),"-")</f>
        <v>-</v>
      </c>
      <c r="AD11" s="72" t="str">
        <f>IF(ISNUMBER(T2_Data!AD9),IF(T2_Data!AD9=-999,"NA",IF(T2_Data!AD9&lt;1, "&lt;1", IF(T2_Data!AD9&gt;99, "&gt;99", T2_Data!AD9))),"-")</f>
        <v>-</v>
      </c>
      <c r="AE11" s="72" t="str">
        <f>IF(ISNUMBER(T2_Data!AE9),IF(T2_Data!AE9=-999,"NA",IF(T2_Data!AE9&lt;1, "&lt;1", IF(T2_Data!AE9&gt;99, "&gt;99", T2_Data!AE9))),"-")</f>
        <v>-</v>
      </c>
      <c r="AF11" s="72" t="str">
        <f>IF(ISNUMBER(T2_Data!AF9),IF(T2_Data!AF9=-999,"NA",IF(T2_Data!AF9&lt;1, "&lt;1", IF(T2_Data!AF9&gt;99, "&gt;99", T2_Data!AF9))),"-")</f>
        <v>-</v>
      </c>
      <c r="AG11" s="72" t="str">
        <f>IF(ISNUMBER(T2_Data!AG9),IF(T2_Data!AG9=-999,"NA",IF(T2_Data!AG9&lt;1, "&lt;1", IF(T2_Data!AG9&gt;99, "&gt;99", T2_Data!AG9))),"-")</f>
        <v>-</v>
      </c>
      <c r="AH11" s="72" t="str">
        <f>IF(ISNUMBER(T2_Data!AH9),IF(T2_Data!AH9=-999,"NA",IF(T2_Data!AH9&lt;1, "&lt;1", IF(T2_Data!AH9&gt;99, "&gt;99", T2_Data!AH9))),"-")</f>
        <v>-</v>
      </c>
      <c r="AI11" s="72" t="str">
        <f>IF(ISNUMBER(T2_Data!AI9),IF(T2_Data!AI9=-999,"NA",IF(T2_Data!AI9&lt;1, "&lt;1", IF(T2_Data!AI9&gt;99, "&gt;99", T2_Data!AI9))),"-")</f>
        <v>-</v>
      </c>
      <c r="AJ11" s="72" t="str">
        <f>IF(ISNUMBER(T2_Data!AJ9),IF(T2_Data!AJ9=-999,"NA",IF(T2_Data!AJ9&lt;1, "&lt;1", IF(T2_Data!AJ9&gt;99, "&gt;99", T2_Data!AJ9))),"-")</f>
        <v>-</v>
      </c>
      <c r="AK11" s="72" t="str">
        <f>IF(ISNUMBER(T2_Data!AK9),IF(T2_Data!AK9=-999,"NA",IF(T2_Data!AK9&lt;1, "&lt;1", IF(T2_Data!AK9&gt;99, "&gt;99", T2_Data!AK9))),"-")</f>
        <v>-</v>
      </c>
      <c r="AL11" s="72" t="str">
        <f>IF(ISNUMBER(T2_Data!AL9),IF(T2_Data!AL9=-999,"NA",IF(T2_Data!AL9&lt;1, "&lt;1", IF(T2_Data!AL9&gt;99, "&gt;99", T2_Data!AL9))),"-")</f>
        <v>-</v>
      </c>
      <c r="AM11" s="72" t="str">
        <f>IF(ISNUMBER(T2_Data!AM9),IF(T2_Data!AM9=-999,"NA",IF(T2_Data!AM9&lt;1, "&lt;1", IF(T2_Data!AM9&gt;99, "&gt;99", T2_Data!AM9))),"-")</f>
        <v>-</v>
      </c>
      <c r="AN11" s="72" t="str">
        <f>IF(ISNUMBER(T2_Data!AN9),IF(T2_Data!AN9=-999,"NA",IF(T2_Data!AN9&lt;1, "&lt;1", IF(T2_Data!AN9&gt;99, "&gt;99", T2_Data!AN9))),"-")</f>
        <v>-</v>
      </c>
      <c r="AO11" s="72" t="str">
        <f>IF(ISNUMBER(T2_Data!AO9),IF(T2_Data!AO9=-999,"NA",IF(T2_Data!AO9&lt;1, "&lt;1", IF(T2_Data!AO9&gt;99, "&gt;99", T2_Data!AO9))),"-")</f>
        <v>-</v>
      </c>
      <c r="AP11" s="72" t="str">
        <f>IF(ISNUMBER(T2_Data!AP9),IF(T2_Data!AP9=-999,"NA",IF(T2_Data!AP9&lt;1, "&lt;1", IF(T2_Data!AP9&gt;99, "&gt;99", T2_Data!AP9))),"-")</f>
        <v>-</v>
      </c>
      <c r="AQ11" s="72" t="str">
        <f>IF(ISNUMBER(T2_Data!AQ9),IF(T2_Data!AQ9=-999,"NA",IF(T2_Data!AQ9&lt;1, "&lt;1", IF(T2_Data!AQ9&gt;99, "&gt;99", T2_Data!AQ9))),"-")</f>
        <v>-</v>
      </c>
      <c r="AR11" s="72" t="str">
        <f>IF(ISNUMBER(T2_Data!AR9),IF(T2_Data!AR9=-999,"NA",IF(T2_Data!AR9&lt;1, "&lt;1", IF(T2_Data!AR9&gt;99, "&gt;99", T2_Data!AR9))),"-")</f>
        <v>-</v>
      </c>
      <c r="AS11" s="72" t="str">
        <f>IF(ISNUMBER(T2_Data!AS9),IF(T2_Data!AS9=-999,"NA",IF(T2_Data!AS9&lt;1, "&lt;1", IF(T2_Data!AS9&gt;99, "&gt;99", T2_Data!AS9))),"-")</f>
        <v>-</v>
      </c>
      <c r="AT11" s="72" t="str">
        <f>IF(ISNUMBER(T2_Data!AT9),IF(T2_Data!AT9=-999,"NA",IF(T2_Data!AT9&lt;1, "&lt;1", IF(T2_Data!AT9&gt;99, "&gt;99", T2_Data!AT9))),"-")</f>
        <v>-</v>
      </c>
      <c r="AU11" s="72" t="str">
        <f>IF(ISNUMBER(T2_Data!AU9),IF(T2_Data!AU9=-999,"NA",IF(T2_Data!AU9&lt;1, "&lt;1", IF(T2_Data!AU9&gt;99, "&gt;99", T2_Data!AU9))),"-")</f>
        <v>-</v>
      </c>
      <c r="AV11" s="72" t="str">
        <f>IF(ISNUMBER(T2_Data!AV9),IF(T2_Data!AV9=-999,"NA",IF(T2_Data!AV9&lt;1, "&lt;1", IF(T2_Data!AV9&gt;99, "&gt;99", T2_Data!AV9))),"-")</f>
        <v>-</v>
      </c>
      <c r="AW11" s="72" t="str">
        <f>IF(ISNUMBER(T2_Data!AW9),IF(T2_Data!AW9=-999,"NA",IF(T2_Data!AW9&lt;1, "&lt;1", IF(T2_Data!AW9&gt;99, "&gt;99", T2_Data!AW9))),"-")</f>
        <v>-</v>
      </c>
      <c r="AX11" s="72" t="str">
        <f>IF(ISNUMBER(T2_Data!AX9),IF(T2_Data!AX9=-999,"NA",IF(T2_Data!AX9&lt;1, "&lt;1", IF(T2_Data!AX9&gt;99, "&gt;99", T2_Data!AX9))),"-")</f>
        <v>-</v>
      </c>
      <c r="AY11" s="72" t="str">
        <f>IF(ISNUMBER(T2_Data!AY9),IF(T2_Data!AY9=-999,"NA",IF(T2_Data!AY9&lt;1, "&lt;1", IF(T2_Data!AY9&gt;99, "&gt;99", T2_Data!AY9))),"-")</f>
        <v>-</v>
      </c>
      <c r="AZ11" s="72" t="str">
        <f>IF(ISNUMBER(T2_Data!AZ9),IF(T2_Data!AZ9=-999,"NA",IF(T2_Data!AZ9&lt;1, "&lt;1", IF(T2_Data!AZ9&gt;99, "&gt;99", T2_Data!AZ9))),"-")</f>
        <v>-</v>
      </c>
      <c r="BA11" s="72" t="str">
        <f>IF(ISNUMBER(T2_Data!BA9),IF(T2_Data!BA9=-999,"NA",IF(T2_Data!BA9&lt;1, "&lt;1", IF(T2_Data!BA9&gt;99, "&gt;99", T2_Data!BA9))),"-")</f>
        <v>-</v>
      </c>
      <c r="BB11" s="72" t="str">
        <f>IF(ISNUMBER(T2_Data!BB9),IF(T2_Data!BB9=-999,"NA",IF(T2_Data!BB9&lt;1, "&lt;1", IF(T2_Data!BB9&gt;99, "&gt;99", T2_Data!BB9))),"-")</f>
        <v>-</v>
      </c>
      <c r="BC11" s="72" t="str">
        <f>IF(ISNUMBER(T2_Data!BC9),IF(T2_Data!BC9=-999,"NA",IF(T2_Data!BC9&lt;1, "&lt;1", IF(T2_Data!BC9&gt;99, "&gt;99", T2_Data!BC9))),"-")</f>
        <v>-</v>
      </c>
      <c r="BD11" s="72" t="str">
        <f>IF(ISNUMBER(T2_Data!BD9),IF(T2_Data!BD9=-999,"NA",IF(T2_Data!BD9&lt;1, "&lt;1", IF(T2_Data!BD9&gt;99, "&gt;99", T2_Data!BD9))),"-")</f>
        <v>-</v>
      </c>
      <c r="BE11" s="72" t="str">
        <f>IF(ISNUMBER(T2_Data!BE9),IF(T2_Data!BE9=-999,"NA",IF(T2_Data!BE9&lt;1, "&lt;1", IF(T2_Data!BE9&gt;99, "&gt;99", T2_Data!BE9))),"-")</f>
        <v>-</v>
      </c>
      <c r="BF11" s="72" t="str">
        <f>IF(ISNUMBER(T2_Data!BF9),IF(T2_Data!BF9=-999,"NA",IF(T2_Data!BF9&lt;1, "&lt;1", IF(T2_Data!BF9&gt;99, "&gt;99", T2_Data!BF9))),"-")</f>
        <v>-</v>
      </c>
      <c r="BG11" s="72" t="str">
        <f>IF(ISNUMBER(T2_Data!BG9),IF(T2_Data!BG9=-999,"NA",IF(T2_Data!BG9&lt;1, "&lt;1", IF(T2_Data!BG9&gt;99, "&gt;99", T2_Data!BG9))),"-")</f>
        <v>-</v>
      </c>
      <c r="BH11" s="72" t="str">
        <f>IF(ISNUMBER(T2_Data!BH9),IF(T2_Data!BH9=-999,"NA",IF(T2_Data!BH9&lt;1, "&lt;1", IF(T2_Data!BH9&gt;99, "&gt;99", T2_Data!BH9))),"-")</f>
        <v>-</v>
      </c>
      <c r="BI11" s="72" t="str">
        <f>IF(ISNUMBER(T2_Data!BI9),IF(T2_Data!BI9=-999,"NA",IF(T2_Data!BI9&lt;1, "&lt;1", IF(T2_Data!BI9&gt;99, "&gt;99", T2_Data!BI9))),"-")</f>
        <v>-</v>
      </c>
      <c r="BJ11" s="72" t="str">
        <f>IF(ISNUMBER(T2_Data!BJ9),IF(T2_Data!BJ9=-999,"NA",IF(T2_Data!BJ9&lt;1, "&lt;1", IF(T2_Data!BJ9&gt;99, "&gt;99", T2_Data!BJ9))),"-")</f>
        <v>-</v>
      </c>
      <c r="BK11" s="72" t="str">
        <f>IF(ISNUMBER(T2_Data!BK9),IF(T2_Data!BK9=-999,"NA",IF(T2_Data!BK9&lt;1, "&lt;1", IF(T2_Data!BK9&gt;99, "&gt;99", T2_Data!BK9))),"-")</f>
        <v>-</v>
      </c>
      <c r="BL11" s="72" t="str">
        <f>IF(ISNUMBER(T2_Data!BL9),IF(T2_Data!BL9=-999,"NA",IF(T2_Data!BL9&lt;1, "&lt;1", IF(T2_Data!BL9&gt;99, "&gt;99", T2_Data!BL9))),"-")</f>
        <v>-</v>
      </c>
      <c r="BM11" s="72" t="str">
        <f>IF(ISNUMBER(T2_Data!BM9),IF(T2_Data!BM9=-999,"NA",IF(T2_Data!BM9&lt;1, "&lt;1", IF(T2_Data!BM9&gt;99, "&gt;99", T2_Data!BM9))),"-")</f>
        <v>-</v>
      </c>
      <c r="BN11" s="72" t="str">
        <f>IF(ISNUMBER(T2_Data!BN9),IF(T2_Data!BN9=-999,"NA",IF(T2_Data!BN9&lt;1, "&lt;1", IF(T2_Data!BN9&gt;99, "&gt;99", T2_Data!BN9))),"-")</f>
        <v>-</v>
      </c>
      <c r="BO11" s="72" t="str">
        <f>IF(ISNUMBER(T2_Data!BO9),IF(T2_Data!BO9=-999,"NA",IF(T2_Data!BO9&lt;1, "&lt;1", IF(T2_Data!BO9&gt;99, "&gt;99", T2_Data!BO9))),"-")</f>
        <v>-</v>
      </c>
      <c r="BP11" s="72" t="str">
        <f>IF(ISNUMBER(T2_Data!BP9),IF(T2_Data!BP9=-999,"NA",IF(T2_Data!BP9&lt;1, "&lt;1", IF(T2_Data!BP9&gt;99, "&gt;99", T2_Data!BP9))),"-")</f>
        <v>-</v>
      </c>
      <c r="BQ11" s="72" t="str">
        <f>IF(ISNUMBER(T2_Data!BQ9),IF(T2_Data!BQ9=-999,"NA",IF(T2_Data!BQ9&lt;1, "&lt;1", IF(T2_Data!BQ9&gt;99, "&gt;99", T2_Data!BQ9))),"-")</f>
        <v>-</v>
      </c>
      <c r="BR11" s="72" t="str">
        <f>IF(ISNUMBER(T2_Data!BR9),IF(T2_Data!BR9=-999,"NA",IF(T2_Data!BR9&lt;1, "&lt;1", IF(T2_Data!BR9&gt;99, "&gt;99", T2_Data!BR9))),"-")</f>
        <v>-</v>
      </c>
      <c r="BS11" s="72" t="str">
        <f>IF(ISNUMBER(T2_Data!BS9),IF(T2_Data!BS9=-999,"NA",IF(T2_Data!BS9&lt;1, "&lt;1", IF(T2_Data!BS9&gt;99, "&gt;99", T2_Data!BS9))),"-")</f>
        <v>-</v>
      </c>
      <c r="BT11" s="72" t="str">
        <f>IF(ISNUMBER(T2_Data!BT9),IF(T2_Data!BT9=-999,"NA",IF(T2_Data!BT9&lt;1, "&lt;1", IF(T2_Data!BT9&gt;99, "&gt;99", T2_Data!BT9))),"-")</f>
        <v>-</v>
      </c>
      <c r="BU11" s="72" t="str">
        <f>IF(ISNUMBER(T2_Data!BU9),IF(T2_Data!BU9=-999,"NA",IF(T2_Data!BU9&lt;1, "&lt;1", IF(T2_Data!BU9&gt;99, "&gt;99", T2_Data!BU9))),"-")</f>
        <v>-</v>
      </c>
      <c r="BV11" s="72" t="str">
        <f>IF(ISNUMBER(T2_Data!BV9),IF(T2_Data!BV9=-999,"NA",IF(T2_Data!BV9&lt;1, "&lt;1", IF(T2_Data!BV9&gt;99, "&gt;99", T2_Data!BV9))),"-")</f>
        <v>-</v>
      </c>
      <c r="BW11" s="72" t="str">
        <f>IF(ISNUMBER(T2_Data!BW9),IF(T2_Data!BW9=-999,"NA",IF(T2_Data!BW9&lt;1, "&lt;1", IF(T2_Data!BW9&gt;99, "&gt;99", T2_Data!BW9))),"-")</f>
        <v>-</v>
      </c>
      <c r="BX11" s="72">
        <f>IF(ISNUMBER(T2_Data!BX9),IF(T2_Data!BX9=-999,"NA",IF(T2_Data!BX9&lt;1, "&lt;1", IF(T2_Data!BX9&gt;99, "&gt;99", T2_Data!BX9))),"-")</f>
        <v>1.7409340143203735</v>
      </c>
      <c r="BY11" s="72" t="str">
        <f>IF(ISNUMBER(T2_Data!BY9),IF(T2_Data!BY9=-999,"NA",IF(T2_Data!BY9&lt;1, "&lt;1", IF(T2_Data!BY9&gt;99, "&gt;99", T2_Data!BY9))),"-")</f>
        <v>-</v>
      </c>
      <c r="BZ11" s="72" t="str">
        <f>IF(ISNUMBER(T2_Data!BZ9),IF(T2_Data!BZ9=-999,"NA",IF(T2_Data!BZ9&lt;1, "&lt;1", IF(T2_Data!BZ9&gt;99, "&gt;99", T2_Data!BZ9))),"-")</f>
        <v>-</v>
      </c>
      <c r="CA11" s="72" t="str">
        <f>IF(ISNUMBER(T2_Data!CA9),IF(T2_Data!CA9=-999,"NA",IF(T2_Data!CA9&lt;1, "&lt;1", IF(T2_Data!CA9&gt;99, "&gt;99", T2_Data!CA9))),"-")</f>
        <v>-</v>
      </c>
      <c r="CB11" s="72" t="str">
        <f>IF(ISNUMBER(T2_Data!CB9),IF(T2_Data!CB9=-999,"NA",IF(T2_Data!CB9&lt;1, "&lt;1", IF(T2_Data!CB9&gt;99, "&gt;99", T2_Data!CB9))),"-")</f>
        <v>-</v>
      </c>
      <c r="CC11" s="72" t="str">
        <f>IF(ISNUMBER(T2_Data!CC9),IF(T2_Data!CC9=-999,"NA",IF(T2_Data!CC9&lt;1, "&lt;1", IF(T2_Data!CC9&gt;99, "&gt;99", T2_Data!CC9))),"-")</f>
        <v>-</v>
      </c>
      <c r="CD11" s="72" t="str">
        <f>IF(ISNUMBER(T2_Data!CD9),IF(T2_Data!CD9=-999,"NA",IF(T2_Data!CD9&lt;1, "&lt;1", IF(T2_Data!CD9&gt;99, "&gt;99", T2_Data!CD9))),"-")</f>
        <v>-</v>
      </c>
      <c r="CE11" s="72" t="str">
        <f>IF(ISNUMBER(T2_Data!CE9),IF(T2_Data!CE9=-999,"NA",IF(T2_Data!CE9&lt;1, "&lt;1", IF(T2_Data!CE9&gt;99, "&gt;99", T2_Data!CE9))),"-")</f>
        <v>-</v>
      </c>
      <c r="CF11" s="72" t="str">
        <f>IF(ISNUMBER(T2_Data!CF9),IF(T2_Data!CF9=-999,"NA",IF(T2_Data!CF9&lt;1, "&lt;1", IF(T2_Data!CF9&gt;99, "&gt;99", T2_Data!CF9))),"-")</f>
        <v>-</v>
      </c>
      <c r="CG11" s="72" t="str">
        <f>IF(ISNUMBER(T2_Data!CG9),IF(T2_Data!CG9=-999,"NA",IF(T2_Data!CG9&lt;1, "&lt;1", IF(T2_Data!CG9&gt;99, "&gt;99", T2_Data!CG9))),"-")</f>
        <v>-</v>
      </c>
      <c r="CH11" s="72" t="str">
        <f>IF(ISNUMBER(T2_Data!CH9),IF(T2_Data!CH9=-999,"NA",IF(T2_Data!CH9&lt;1, "&lt;1", IF(T2_Data!CH9&gt;99, "&gt;99", T2_Data!CH9))),"-")</f>
        <v>-</v>
      </c>
      <c r="CI11" s="72" t="str">
        <f>IF(ISNUMBER(T2_Data!CI9),IF(T2_Data!CI9=-999,"NA",IF(T2_Data!CI9&lt;1, "&lt;1", IF(T2_Data!CI9&gt;99, "&gt;99", T2_Data!CI9))),"-")</f>
        <v>-</v>
      </c>
      <c r="CJ11" s="72" t="str">
        <f>IF(ISNUMBER(T2_Data!CJ9),IF(T2_Data!CJ9=-999,"NA",IF(T2_Data!CJ9&lt;1, "&lt;1", IF(T2_Data!CJ9&gt;99, "&gt;99", T2_Data!CJ9))),"-")</f>
        <v>-</v>
      </c>
      <c r="CK11" s="72" t="str">
        <f>IF(ISNUMBER(T2_Data!CK9),IF(T2_Data!CK9=-999,"NA",IF(T2_Data!CK9&lt;1, "&lt;1", IF(T2_Data!CK9&gt;99, "&gt;99", T2_Data!CK9))),"-")</f>
        <v>-</v>
      </c>
      <c r="CL11" s="72" t="str">
        <f>IF(ISNUMBER(T2_Data!CL9),IF(T2_Data!CL9=-999,"NA",IF(T2_Data!CL9&lt;1, "&lt;1", IF(T2_Data!CL9&gt;99, "&gt;99", T2_Data!CL9))),"-")</f>
        <v>-</v>
      </c>
      <c r="CM11" s="72" t="str">
        <f>IF(ISNUMBER(T2_Data!CM9),IF(T2_Data!CM9=-999,"NA",IF(T2_Data!CM9&lt;1, "&lt;1", IF(T2_Data!CM9&gt;99, "&gt;99", T2_Data!CM9))),"-")</f>
        <v>-</v>
      </c>
      <c r="CN11" s="72" t="str">
        <f>IF(ISNUMBER(T2_Data!CN9),IF(T2_Data!CN9=-999,"NA",IF(T2_Data!CN9&lt;1, "&lt;1", IF(T2_Data!CN9&gt;99, "&gt;99", T2_Data!CN9))),"-")</f>
        <v>-</v>
      </c>
      <c r="CO11" s="72" t="str">
        <f>IF(ISNUMBER(T2_Data!CO9),IF(T2_Data!CO9=-999,"NA",IF(T2_Data!CO9&lt;1, "&lt;1", IF(T2_Data!CO9&gt;99, "&gt;99", T2_Data!CO9))),"-")</f>
        <v>-</v>
      </c>
      <c r="CP11" s="72" t="str">
        <f>IF(ISNUMBER(T2_Data!CP9),IF(T2_Data!CP9=-999,"NA",IF(T2_Data!CP9&lt;1, "&lt;1", IF(T2_Data!CP9&gt;99, "&gt;99", T2_Data!CP9))),"-")</f>
        <v>-</v>
      </c>
      <c r="CQ11" s="72" t="str">
        <f>IF(ISNUMBER(T2_Data!CQ9),IF(T2_Data!CQ9=-999,"NA",IF(T2_Data!CQ9&lt;1, "&lt;1", IF(T2_Data!CQ9&gt;99, "&gt;99", T2_Data!CQ9))),"-")</f>
        <v>-</v>
      </c>
      <c r="CR11" s="72">
        <f>IF(ISNUMBER(T2_Data!CR9),IF(T2_Data!CR9=-999,"NA",IF(T2_Data!CR9&lt;1, "&lt;1", IF(T2_Data!CR9&gt;99, "&gt;99", T2_Data!CR9))),"-")</f>
        <v>1.7854766845703125</v>
      </c>
      <c r="CS11" s="72" t="str">
        <f>IF(ISNUMBER(T2_Data!CS9),IF(T2_Data!CS9=-999,"NA",IF(T2_Data!CS9&lt;1, "&lt;1", IF(T2_Data!CS9&gt;99, "&gt;99", T2_Data!CS9))),"-")</f>
        <v>-</v>
      </c>
      <c r="CT11" s="72" t="str">
        <f>IF(ISNUMBER(T2_Data!CT9),IF(T2_Data!CT9=-999,"NA",IF(T2_Data!CT9&lt;1, "&lt;1", IF(T2_Data!CT9&gt;99, "&gt;99", T2_Data!CT9))),"-")</f>
        <v>-</v>
      </c>
      <c r="CU11" s="72" t="str">
        <f>IF(ISNUMBER(T2_Data!CU9),IF(T2_Data!CU9=-999,"NA",IF(T2_Data!CU9&lt;1, "&lt;1", IF(T2_Data!CU9&gt;99, "&gt;99", T2_Data!CU9))),"-")</f>
        <v>-</v>
      </c>
      <c r="CV11" s="72" t="str">
        <f>IF(ISNUMBER(T2_Data!CV9),IF(T2_Data!CV9=-999,"NA",IF(T2_Data!CV9&lt;1, "&lt;1", IF(T2_Data!CV9&gt;99, "&gt;99", T2_Data!CV9))),"-")</f>
        <v>-</v>
      </c>
      <c r="CW11" s="72">
        <f>IF(ISNUMBER(T2_Data!CW9),IF(T2_Data!CW9=-999,"NA",IF(T2_Data!CW9&lt;1, "&lt;1", IF(T2_Data!CW9&gt;99, "&gt;99", T2_Data!CW9))),"-")</f>
        <v>1.8791936635971069</v>
      </c>
      <c r="CX11" s="72" t="str">
        <f>IF(ISNUMBER(T2_Data!CX9),IF(T2_Data!CX9=-999,"NA",IF(T2_Data!CX9&lt;1, "&lt;1", IF(T2_Data!CX9&gt;99, "&gt;99", T2_Data!CX9))),"-")</f>
        <v>-</v>
      </c>
      <c r="CY11" s="72" t="str">
        <f>IF(ISNUMBER(T2_Data!CY9),IF(T2_Data!CY9=-999,"NA",IF(T2_Data!CY9&lt;1, "&lt;1", IF(T2_Data!CY9&gt;99, "&gt;99", T2_Data!CY9))),"-")</f>
        <v>-</v>
      </c>
      <c r="CZ11" s="72" t="str">
        <f>IF(ISNUMBER(T2_Data!CZ9),IF(T2_Data!CZ9=-999,"NA",IF(T2_Data!CZ9&lt;1, "&lt;1", IF(T2_Data!CZ9&gt;99, "&gt;99", T2_Data!CZ9))),"-")</f>
        <v>-</v>
      </c>
      <c r="DA11" s="72" t="str">
        <f>IF(ISNUMBER(T2_Data!DA9),IF(T2_Data!DA9=-999,"NA",IF(T2_Data!DA9&lt;1, "&lt;1", IF(T2_Data!DA9&gt;99, "&gt;99", T2_Data!DA9))),"-")</f>
        <v>-</v>
      </c>
      <c r="DB11" s="72" t="str">
        <f>IF(ISNUMBER(T2_Data!DB9),IF(T2_Data!DB9=-999,"NA",IF(T2_Data!DB9&lt;1, "&lt;1", IF(T2_Data!DB9&gt;99, "&gt;99", T2_Data!DB9))),"-")</f>
        <v>-</v>
      </c>
      <c r="DC11" s="72" t="str">
        <f>IF(ISNUMBER(T2_Data!DC9),IF(T2_Data!DC9=-999,"NA",IF(T2_Data!DC9&lt;1, "&lt;1", IF(T2_Data!DC9&gt;99, "&gt;99", T2_Data!DC9))),"-")</f>
        <v>-</v>
      </c>
      <c r="DD11" s="72" t="str">
        <f>IF(ISNUMBER(T2_Data!DD9),IF(T2_Data!DD9=-999,"NA",IF(T2_Data!DD9&lt;1, "&lt;1", IF(T2_Data!DD9&gt;99, "&gt;99", T2_Data!DD9))),"-")</f>
        <v>-</v>
      </c>
      <c r="DE11" s="72" t="str">
        <f>IF(ISNUMBER(T2_Data!DE9),IF(T2_Data!DE9=-999,"NA",IF(T2_Data!DE9&lt;1, "&lt;1", IF(T2_Data!DE9&gt;99, "&gt;99", T2_Data!DE9))),"-")</f>
        <v>-</v>
      </c>
      <c r="DF11" s="72" t="str">
        <f>IF(ISNUMBER(T2_Data!DF9),IF(T2_Data!DF9=-999,"NA",IF(T2_Data!DF9&lt;1, "&lt;1", IF(T2_Data!DF9&gt;99, "&gt;99", T2_Data!DF9))),"-")</f>
        <v>-</v>
      </c>
      <c r="DG11" s="72" t="str">
        <f>IF(ISNUMBER(T2_Data!DG9),IF(T2_Data!DG9=-999,"NA",IF(T2_Data!DG9&lt;1, "&lt;1", IF(T2_Data!DG9&gt;99, "&gt;99", T2_Data!DG9))),"-")</f>
        <v>-</v>
      </c>
      <c r="DH11" s="72" t="str">
        <f>IF(ISNUMBER(T2_Data!DH9),IF(T2_Data!DH9=-999,"NA",IF(T2_Data!DH9&lt;1, "&lt;1", IF(T2_Data!DH9&gt;99, "&gt;99", T2_Data!DH9))),"-")</f>
        <v>-</v>
      </c>
      <c r="DI11" s="72" t="str">
        <f>IF(ISNUMBER(T2_Data!DI9),IF(T2_Data!DI9=-999,"NA",IF(T2_Data!DI9&lt;1, "&lt;1", IF(T2_Data!DI9&gt;99, "&gt;99", T2_Data!DI9))),"-")</f>
        <v>-</v>
      </c>
      <c r="DJ11" s="72" t="str">
        <f>IF(ISNUMBER(T2_Data!DJ9),IF(T2_Data!DJ9=-999,"NA",IF(T2_Data!DJ9&lt;1, "&lt;1", IF(T2_Data!DJ9&gt;99, "&gt;99", T2_Data!DJ9))),"-")</f>
        <v>-</v>
      </c>
      <c r="DK11" s="72" t="str">
        <f>IF(ISNUMBER(T2_Data!DK9),IF(T2_Data!DK9=-999,"NA",IF(T2_Data!DK9&lt;1, "&lt;1", IF(T2_Data!DK9&gt;99, "&gt;99", T2_Data!DK9))),"-")</f>
        <v>-</v>
      </c>
      <c r="DL11" s="72" t="str">
        <f>IF(ISNUMBER(T2_Data!DL9),IF(T2_Data!DL9=-999,"NA",IF(T2_Data!DL9&lt;1, "&lt;1", IF(T2_Data!DL9&gt;99, "&gt;99", T2_Data!DL9))),"-")</f>
        <v>-</v>
      </c>
      <c r="DM11" s="72" t="str">
        <f>IF(ISNUMBER(T2_Data!DM9),IF(T2_Data!DM9=-999,"NA",IF(T2_Data!DM9&lt;1, "&lt;1", IF(T2_Data!DM9&gt;99, "&gt;99", T2_Data!DM9))),"-")</f>
        <v>-</v>
      </c>
      <c r="DN11" s="72" t="str">
        <f>IF(ISNUMBER(T2_Data!DN9),IF(T2_Data!DN9=-999,"NA",IF(T2_Data!DN9&lt;1, "&lt;1", IF(T2_Data!DN9&gt;99, "&gt;99", T2_Data!DN9))),"-")</f>
        <v>-</v>
      </c>
      <c r="DO11" s="72" t="str">
        <f>IF(ISNUMBER(T2_Data!DO9),IF(T2_Data!DO9=-999,"NA",IF(T2_Data!DO9&lt;1, "&lt;1", IF(T2_Data!DO9&gt;99, "&gt;99", T2_Data!DO9))),"-")</f>
        <v>-</v>
      </c>
      <c r="DP11" s="72" t="str">
        <f>IF(ISNUMBER(T2_Data!DP9),IF(T2_Data!DP9=-999,"NA",IF(T2_Data!DP9&lt;1, "&lt;1", IF(T2_Data!DP9&gt;99, "&gt;99", T2_Data!DP9))),"-")</f>
        <v>-</v>
      </c>
      <c r="DQ11" s="72" t="str">
        <f>IF(ISNUMBER(T2_Data!DQ9),IF(T2_Data!DQ9=-999,"NA",IF(T2_Data!DQ9&lt;1, "&lt;1", IF(T2_Data!DQ9&gt;99, "&gt;99", T2_Data!DQ9))),"-")</f>
        <v>-</v>
      </c>
      <c r="DR11" s="72" t="str">
        <f>IF(ISNUMBER(T2_Data!DR9),IF(T2_Data!DR9=-999,"NA",IF(T2_Data!DR9&lt;1, "&lt;1", IF(T2_Data!DR9&gt;99, "&gt;99", T2_Data!DR9))),"-")</f>
        <v>-</v>
      </c>
      <c r="DS11" s="72" t="str">
        <f>IF(ISNUMBER(T2_Data!DS9),IF(T2_Data!DS9=-999,"NA",IF(T2_Data!DS9&lt;1, "&lt;1", IF(T2_Data!DS9&gt;99, "&gt;99", T2_Data!DS9))),"-")</f>
        <v>-</v>
      </c>
      <c r="DT11" s="72" t="str">
        <f>IF(ISNUMBER(T2_Data!DT9),IF(T2_Data!DT9=-999,"NA",IF(T2_Data!DT9&lt;1, "&lt;1", IF(T2_Data!DT9&gt;99, "&gt;99", T2_Data!DT9))),"-")</f>
        <v>-</v>
      </c>
      <c r="DU11" s="72" t="str">
        <f>IF(ISNUMBER(T2_Data!DU9),IF(T2_Data!DU9=-999,"NA",IF(T2_Data!DU9&lt;1, "&lt;1", IF(T2_Data!DU9&gt;99, "&gt;99", T2_Data!DU9))),"-")</f>
        <v>-</v>
      </c>
      <c r="DV11" s="72" t="str">
        <f>IF(ISNUMBER(T2_Data!DV9),IF(T2_Data!DV9=-999,"NA",IF(T2_Data!DV9&lt;1, "&lt;1", IF(T2_Data!DV9&gt;99, "&gt;99", T2_Data!DV9))),"-")</f>
        <v>-</v>
      </c>
      <c r="DW11" s="72" t="str">
        <f>IF(ISNUMBER(T2_Data!DW9),IF(T2_Data!DW9=-999,"NA",IF(T2_Data!DW9&lt;1, "&lt;1", IF(T2_Data!DW9&gt;99, "&gt;99", T2_Data!DW9))),"-")</f>
        <v>-</v>
      </c>
      <c r="DX11" s="72" t="str">
        <f>IF(ISNUMBER(T2_Data!DX9),IF(T2_Data!DX9=-999,"NA",IF(T2_Data!DX9&lt;1, "&lt;1", IF(T2_Data!DX9&gt;99, "&gt;99", T2_Data!DX9))),"-")</f>
        <v>-</v>
      </c>
      <c r="DY11" s="72" t="str">
        <f>IF(ISNUMBER(T2_Data!DY9),IF(T2_Data!DY9=-999,"NA",IF(T2_Data!DY9&lt;1, "&lt;1", IF(T2_Data!DY9&gt;99, "&gt;99", T2_Data!DY9))),"-")</f>
        <v>-</v>
      </c>
      <c r="DZ11" s="72" t="str">
        <f>IF(ISNUMBER(T2_Data!DZ9),IF(T2_Data!DZ9=-999,"NA",IF(T2_Data!DZ9&lt;1, "&lt;1", IF(T2_Data!DZ9&gt;99, "&gt;99", T2_Data!DZ9))),"-")</f>
        <v>-</v>
      </c>
      <c r="EA11" s="72" t="str">
        <f>IF(ISNUMBER(T2_Data!EA9),IF(T2_Data!EA9=-999,"NA",IF(T2_Data!EA9&lt;1, "&lt;1", IF(T2_Data!EA9&gt;99, "&gt;99", T2_Data!EA9))),"-")</f>
        <v>-</v>
      </c>
      <c r="EB11" s="72" t="str">
        <f>IF(ISNUMBER(T2_Data!EB9),IF(T2_Data!EB9=-999,"NA",IF(T2_Data!EB9&lt;1, "&lt;1", IF(T2_Data!EB9&gt;99, "&gt;99", T2_Data!EB9))),"-")</f>
        <v>-</v>
      </c>
      <c r="EC11" s="72" t="str">
        <f>IF(ISNUMBER(T2_Data!EC9),IF(T2_Data!EC9=-999,"NA",IF(T2_Data!EC9&lt;1, "&lt;1", IF(T2_Data!EC9&gt;99, "&gt;99", T2_Data!EC9))),"-")</f>
        <v>-</v>
      </c>
      <c r="ED11" s="72" t="str">
        <f>IF(ISNUMBER(T2_Data!ED9),IF(T2_Data!ED9=-999,"NA",IF(T2_Data!ED9&lt;1, "&lt;1", IF(T2_Data!ED9&gt;99, "&gt;99", T2_Data!ED9))),"-")</f>
        <v>-</v>
      </c>
      <c r="EE11" s="72" t="str">
        <f>IF(ISNUMBER(T2_Data!EE9),IF(T2_Data!EE9=-999,"NA",IF(T2_Data!EE9&lt;1, "&lt;1", IF(T2_Data!EE9&gt;99, "&gt;99", T2_Data!EE9))),"-")</f>
        <v>-</v>
      </c>
      <c r="EF11" s="72" t="str">
        <f>IF(ISNUMBER(T2_Data!EF9),IF(T2_Data!EF9=-999,"NA",IF(T2_Data!EF9&lt;1, "&lt;1", IF(T2_Data!EF9&gt;99, "&gt;99", T2_Data!EF9))),"-")</f>
        <v>-</v>
      </c>
      <c r="EG11" s="72" t="str">
        <f>IF(ISNUMBER(T2_Data!EG9),IF(T2_Data!EG9=-999,"NA",IF(T2_Data!EG9&lt;1, "&lt;1", IF(T2_Data!EG9&gt;99, "&gt;99", T2_Data!EG9))),"-")</f>
        <v>-</v>
      </c>
      <c r="EH11" s="72" t="str">
        <f>IF(ISNUMBER(T2_Data!EH9),IF(T2_Data!EH9=-999,"NA",IF(T2_Data!EH9&lt;1, "&lt;1", IF(T2_Data!EH9&gt;99, "&gt;99", T2_Data!EH9))),"-")</f>
        <v>-</v>
      </c>
      <c r="EI11" s="72" t="str">
        <f>IF(ISNUMBER(T2_Data!EI9),IF(T2_Data!EI9=-999,"NA",IF(T2_Data!EI9&lt;1, "&lt;1", IF(T2_Data!EI9&gt;99, "&gt;99", T2_Data!EI9))),"-")</f>
        <v>-</v>
      </c>
      <c r="EJ11" s="72" t="str">
        <f>IF(ISNUMBER(T2_Data!EJ9),IF(T2_Data!EJ9=-999,"NA",IF(T2_Data!EJ9&lt;1, "&lt;1", IF(T2_Data!EJ9&gt;99, "&gt;99", T2_Data!EJ9))),"-")</f>
        <v>-</v>
      </c>
      <c r="EK11" s="72" t="str">
        <f>IF(ISNUMBER(T2_Data!EK9),IF(T2_Data!EK9=-999,"NA",IF(T2_Data!EK9&lt;1, "&lt;1", IF(T2_Data!EK9&gt;99, "&gt;99", T2_Data!EK9))),"-")</f>
        <v>-</v>
      </c>
      <c r="EL11" s="72" t="str">
        <f>IF(ISNUMBER(T2_Data!EL9),IF(T2_Data!EL9=-999,"NA",IF(T2_Data!EL9&lt;1, "&lt;1", IF(T2_Data!EL9&gt;99, "&gt;99", T2_Data!EL9))),"-")</f>
        <v>-</v>
      </c>
      <c r="EM11" s="72" t="str">
        <f>IF(ISNUMBER(T2_Data!EM9),IF(T2_Data!EM9=-999,"NA",IF(T2_Data!EM9&lt;1, "&lt;1", IF(T2_Data!EM9&gt;99, "&gt;99", T2_Data!EM9))),"-")</f>
        <v>-</v>
      </c>
      <c r="EN11" s="72" t="str">
        <f>IF(ISNUMBER(T2_Data!EN9),IF(T2_Data!EN9=-999,"NA",IF(T2_Data!EN9&lt;1, "&lt;1", IF(T2_Data!EN9&gt;99, "&gt;99", T2_Data!EN9))),"-")</f>
        <v>-</v>
      </c>
      <c r="EO11" s="72" t="str">
        <f>IF(ISNUMBER(T2_Data!EO9),IF(T2_Data!EO9=-999,"NA",IF(T2_Data!EO9&lt;1, "&lt;1", IF(T2_Data!EO9&gt;99, "&gt;99", T2_Data!EO9))),"-")</f>
        <v>-</v>
      </c>
      <c r="EP11" s="72" t="str">
        <f>IF(ISNUMBER(T2_Data!EP9),IF(T2_Data!EP9=-999,"NA",IF(T2_Data!EP9&lt;1, "&lt;1", IF(T2_Data!EP9&gt;99, "&gt;99", T2_Data!EP9))),"-")</f>
        <v>-</v>
      </c>
      <c r="EQ11" s="72" t="str">
        <f>IF(ISNUMBER(T2_Data!EQ9),IF(T2_Data!EQ9=-999,"NA",IF(T2_Data!EQ9&lt;1, "&lt;1", IF(T2_Data!EQ9&gt;99, "&gt;99", T2_Data!EQ9))),"-")</f>
        <v>-</v>
      </c>
      <c r="ER11" s="72" t="str">
        <f>IF(ISNUMBER(T2_Data!ER9),IF(T2_Data!ER9=-999,"NA",IF(T2_Data!ER9&lt;1, "&lt;1", IF(T2_Data!ER9&gt;99, "&gt;99", T2_Data!ER9))),"-")</f>
        <v>-</v>
      </c>
      <c r="ES11" s="72" t="str">
        <f>IF(ISNUMBER(T2_Data!ES9),IF(T2_Data!ES9=-999,"NA",IF(T2_Data!ES9&lt;1, "&lt;1", IF(T2_Data!ES9&gt;99, "&gt;99", T2_Data!ES9))),"-")</f>
        <v>-</v>
      </c>
      <c r="ET11" s="72" t="str">
        <f>IF(ISNUMBER(T2_Data!ET9),IF(T2_Data!ET9=-999,"NA",IF(T2_Data!ET9&lt;1, "&lt;1", IF(T2_Data!ET9&gt;99, "&gt;99", T2_Data!ET9))),"-")</f>
        <v>-</v>
      </c>
      <c r="EU11" s="72" t="str">
        <f>IF(ISNUMBER(T2_Data!EU9),IF(T2_Data!EU9=-999,"NA",IF(T2_Data!EU9&lt;1, "&lt;1", IF(T2_Data!EU9&gt;99, "&gt;99", T2_Data!EU9))),"-")</f>
        <v>-</v>
      </c>
      <c r="EV11" s="72" t="str">
        <f>IF(ISNUMBER(T2_Data!EV9),IF(T2_Data!EV9=-999,"NA",IF(T2_Data!EV9&lt;1, "&lt;1", IF(T2_Data!EV9&gt;99, "&gt;99", T2_Data!EV9))),"-")</f>
        <v>-</v>
      </c>
      <c r="EW11" s="72" t="str">
        <f>IF(ISNUMBER(T2_Data!EW9),IF(T2_Data!EW9=-999,"NA",IF(T2_Data!EW9&lt;1, "&lt;1", IF(T2_Data!EW9&gt;99, "&gt;99", T2_Data!EW9))),"-")</f>
        <v>-</v>
      </c>
      <c r="EX11" s="72" t="str">
        <f>IF(ISNUMBER(T2_Data!EX9),IF(T2_Data!EX9=-999,"NA",IF(T2_Data!EX9&lt;1, "&lt;1", IF(T2_Data!EX9&gt;99, "&gt;99", T2_Data!EX9))),"-")</f>
        <v>-</v>
      </c>
      <c r="EY11" s="72" t="str">
        <f>IF(ISNUMBER(T2_Data!EY9),IF(T2_Data!EY9=-999,"NA",IF(T2_Data!EY9&lt;1, "&lt;1", IF(T2_Data!EY9&gt;99, "&gt;99", T2_Data!EY9))),"-")</f>
        <v>-</v>
      </c>
      <c r="EZ11" s="72" t="str">
        <f>IF(ISNUMBER(T2_Data!EZ9),IF(T2_Data!EZ9=-999,"NA",IF(T2_Data!EZ9&lt;1, "&lt;1", IF(T2_Data!EZ9&gt;99, "&gt;99", T2_Data!EZ9))),"-")</f>
        <v>-</v>
      </c>
      <c r="FA11" s="72" t="str">
        <f>IF(ISNUMBER(T2_Data!FA9),IF(T2_Data!FA9=-999,"NA",IF(T2_Data!FA9&lt;1, "&lt;1", IF(T2_Data!FA9&gt;99, "&gt;99", T2_Data!FA9))),"-")</f>
        <v>-</v>
      </c>
      <c r="FB11" s="72" t="str">
        <f>IF(ISNUMBER(T2_Data!FB9),IF(T2_Data!FB9=-999,"NA",IF(T2_Data!FB9&lt;1, "&lt;1", IF(T2_Data!FB9&gt;99, "&gt;99", T2_Data!FB9))),"-")</f>
        <v>-</v>
      </c>
      <c r="FC11" s="72" t="str">
        <f>IF(ISNUMBER(T2_Data!FC9),IF(T2_Data!FC9=-999,"NA",IF(T2_Data!FC9&lt;1, "&lt;1", IF(T2_Data!FC9&gt;99, "&gt;99", T2_Data!FC9))),"-")</f>
        <v>-</v>
      </c>
      <c r="FD11" s="72" t="str">
        <f>IF(ISNUMBER(T2_Data!FD9),IF(T2_Data!FD9=-999,"NA",IF(T2_Data!FD9&lt;1, "&lt;1", IF(T2_Data!FD9&gt;99, "&gt;99", T2_Data!FD9))),"-")</f>
        <v>-</v>
      </c>
      <c r="FE11" s="72" t="str">
        <f>IF(ISNUMBER(T2_Data!FE9),IF(T2_Data!FE9=-999,"NA",IF(T2_Data!FE9&lt;1, "&lt;1", IF(T2_Data!FE9&gt;99, "&gt;99", T2_Data!FE9))),"-")</f>
        <v>-</v>
      </c>
      <c r="FF11" s="72" t="str">
        <f>IF(ISNUMBER(T2_Data!FF9),IF(T2_Data!FF9=-999,"NA",IF(T2_Data!FF9&lt;1, "&lt;1", IF(T2_Data!FF9&gt;99, "&gt;99", T2_Data!FF9))),"-")</f>
        <v>-</v>
      </c>
      <c r="FG11" s="72" t="str">
        <f>IF(ISNUMBER(T2_Data!FG9),IF(T2_Data!FG9=-999,"NA",IF(T2_Data!FG9&lt;1, "&lt;1", IF(T2_Data!FG9&gt;99, "&gt;99", T2_Data!FG9))),"-")</f>
        <v>-</v>
      </c>
      <c r="FH11" s="72" t="str">
        <f>IF(ISNUMBER(T2_Data!FH9),IF(T2_Data!FH9=-999,"NA",IF(T2_Data!FH9&lt;1, "&lt;1", IF(T2_Data!FH9&gt;99, "&gt;99", T2_Data!FH9))),"-")</f>
        <v>-</v>
      </c>
      <c r="FI11" s="72" t="str">
        <f>IF(ISNUMBER(T2_Data!FI9),IF(T2_Data!FI9=-999,"NA",IF(T2_Data!FI9&lt;1, "&lt;1", IF(T2_Data!FI9&gt;99, "&gt;99", T2_Data!FI9))),"-")</f>
        <v>-</v>
      </c>
      <c r="FJ11" s="72" t="str">
        <f>IF(ISNUMBER(T2_Data!FJ9),IF(T2_Data!FJ9=-999,"NA",IF(T2_Data!FJ9&lt;1, "&lt;1", IF(T2_Data!FJ9&gt;99, "&gt;99", T2_Data!FJ9))),"-")</f>
        <v>-</v>
      </c>
      <c r="FK11" s="72" t="str">
        <f>IF(ISNUMBER(T2_Data!FK9),IF(T2_Data!FK9=-999,"NA",IF(T2_Data!FK9&lt;1, "&lt;1", IF(T2_Data!FK9&gt;99, "&gt;99", T2_Data!FK9))),"-")</f>
        <v>-</v>
      </c>
      <c r="FL11" s="72" t="str">
        <f>IF(ISNUMBER(T2_Data!FL9),IF(T2_Data!FL9=-999,"NA",IF(T2_Data!FL9&lt;1, "&lt;1", IF(T2_Data!FL9&gt;99, "&gt;99", T2_Data!FL9))),"-")</f>
        <v>-</v>
      </c>
      <c r="FM11" s="72" t="str">
        <f>IF(ISNUMBER(T2_Data!FM9),IF(T2_Data!FM9=-999,"NA",IF(T2_Data!FM9&lt;1, "&lt;1", IF(T2_Data!FM9&gt;99, "&gt;99", T2_Data!FM9))),"-")</f>
        <v>-</v>
      </c>
      <c r="FN11" s="72" t="str">
        <f>IF(ISNUMBER(T2_Data!FN9),IF(T2_Data!FN9=-999,"NA",IF(T2_Data!FN9&lt;1, "&lt;1", IF(T2_Data!FN9&gt;99, "&gt;99", T2_Data!FN9))),"-")</f>
        <v>-</v>
      </c>
      <c r="FO11" s="72" t="str">
        <f>IF(ISNUMBER(T2_Data!FO9),IF(T2_Data!FO9=-999,"NA",IF(T2_Data!FO9&lt;1, "&lt;1", IF(T2_Data!FO9&gt;99, "&gt;99", T2_Data!FO9))),"-")</f>
        <v>-</v>
      </c>
      <c r="FP11" s="72" t="str">
        <f>IF(ISNUMBER(T2_Data!FP9),IF(T2_Data!FP9=-999,"NA",IF(T2_Data!FP9&lt;1, "&lt;1", IF(T2_Data!FP9&gt;99, "&gt;99", T2_Data!FP9))),"-")</f>
        <v>-</v>
      </c>
      <c r="FQ11" s="72" t="str">
        <f>IF(ISNUMBER(T2_Data!FQ9),IF(T2_Data!FQ9=-999,"NA",IF(T2_Data!FQ9&lt;1, "&lt;1", IF(T2_Data!FQ9&gt;99, "&gt;99", T2_Data!FQ9))),"-")</f>
        <v>-</v>
      </c>
      <c r="FR11" s="72" t="str">
        <f>IF(ISNUMBER(T2_Data!FR9),IF(T2_Data!FR9=-999,"NA",IF(T2_Data!FR9&lt;1, "&lt;1", IF(T2_Data!FR9&gt;99, "&gt;99", T2_Data!FR9))),"-")</f>
        <v>-</v>
      </c>
      <c r="FS11" s="72" t="str">
        <f>IF(ISNUMBER(T2_Data!FS9),IF(T2_Data!FS9=-999,"NA",IF(T2_Data!FS9&lt;1, "&lt;1", IF(T2_Data!FS9&gt;99, "&gt;99", T2_Data!FS9))),"-")</f>
        <v>-</v>
      </c>
      <c r="FT11" s="72" t="str">
        <f>IF(ISNUMBER(T2_Data!FT9),IF(T2_Data!FT9=-999,"NA",IF(T2_Data!FT9&lt;1, "&lt;1", IF(T2_Data!FT9&gt;99, "&gt;99", T2_Data!FT9))),"-")</f>
        <v>-</v>
      </c>
      <c r="FU11" s="72" t="str">
        <f>IF(ISNUMBER(T2_Data!FU9),IF(T2_Data!FU9=-999,"NA",IF(T2_Data!FU9&lt;1, "&lt;1", IF(T2_Data!FU9&gt;99, "&gt;99", T2_Data!FU9))),"-")</f>
        <v>-</v>
      </c>
      <c r="FV11" s="72" t="str">
        <f>IF(ISNUMBER(T2_Data!FV9),IF(T2_Data!FV9=-999,"NA",IF(T2_Data!FV9&lt;1, "&lt;1", IF(T2_Data!FV9&gt;99, "&gt;99", T2_Data!FV9))),"-")</f>
        <v>-</v>
      </c>
      <c r="FW11" s="72">
        <f>IF(ISNUMBER(T2_Data!FW9),IF(T2_Data!FW9=-999,"NA",IF(T2_Data!FW9&lt;1, "&lt;1", IF(T2_Data!FW9&gt;99, "&gt;99", T2_Data!FW9))),"-")</f>
        <v>8</v>
      </c>
    </row>
    <row r="12" spans="1:179" x14ac:dyDescent="0.25">
      <c r="A12" s="71" t="str">
        <f>IF(ISBLANK(T2_Data!A10), "", T2_Data!A10)</f>
        <v/>
      </c>
      <c r="B12" s="72" t="str">
        <f>IF(ISNUMBER(T2_Data!B10), T2_Data!B10,"-")</f>
        <v>-</v>
      </c>
      <c r="C12" s="72" t="str">
        <f>IF(ISNUMBER(T2_Data!C10),IF(T2_Data!C10=-999,"NA",IF(T2_Data!C10&lt;1, "&lt;1", IF(T2_Data!C10&gt;99, "&gt;99", T2_Data!C10))),"-")</f>
        <v>-</v>
      </c>
      <c r="D12" s="72" t="str">
        <f>IF(ISNUMBER(T2_Data!D10),IF(T2_Data!D10=-999,"NA",IF(T2_Data!D10&lt;1, "&lt;1", IF(T2_Data!D10&gt;99, "&gt;99", T2_Data!D10))),"-")</f>
        <v>-</v>
      </c>
      <c r="E12" s="72" t="str">
        <f>IF(ISNUMBER(T2_Data!E10),IF(T2_Data!E10=-999,"NA",IF(T2_Data!E10&lt;1, "&lt;1", IF(T2_Data!E10&gt;99, "&gt;99", T2_Data!E10))),"-")</f>
        <v>-</v>
      </c>
      <c r="F12" s="72" t="str">
        <f>IF(ISNUMBER(T2_Data!F10),IF(T2_Data!F10=-999,"NA",IF(T2_Data!F10&lt;1, "&lt;1", IF(T2_Data!F10&gt;99, "&gt;99", T2_Data!F10))),"-")</f>
        <v>-</v>
      </c>
      <c r="G12" s="72" t="str">
        <f>IF(ISNUMBER(T2_Data!G10),IF(T2_Data!G10=-999,"NA",IF(T2_Data!G10&lt;1, "&lt;1", IF(T2_Data!G10&gt;99, "&gt;99", T2_Data!G10))),"-")</f>
        <v>-</v>
      </c>
      <c r="H12" s="72" t="str">
        <f>IF(ISNUMBER(T2_Data!H10),IF(T2_Data!H10=-999,"NA",IF(T2_Data!H10&lt;1, "&lt;1", IF(T2_Data!H10&gt;99, "&gt;99", T2_Data!H10))),"-")</f>
        <v>-</v>
      </c>
      <c r="I12" s="72" t="str">
        <f>IF(ISNUMBER(T2_Data!I10),IF(T2_Data!I10=-999,"NA",IF(T2_Data!I10&lt;1, "&lt;1", IF(T2_Data!I10&gt;99, "&gt;99", T2_Data!I10))),"-")</f>
        <v>-</v>
      </c>
      <c r="J12" s="72" t="str">
        <f>IF(ISNUMBER(T2_Data!J10),IF(T2_Data!J10=-999,"NA",IF(T2_Data!J10&lt;1, "&lt;1", IF(T2_Data!J10&gt;99, "&gt;99", T2_Data!J10))),"-")</f>
        <v>-</v>
      </c>
      <c r="K12" s="72" t="str">
        <f>IF(ISNUMBER(T2_Data!K10),IF(T2_Data!K10=-999,"NA",IF(T2_Data!K10&lt;1, "&lt;1", IF(T2_Data!K10&gt;99, "&gt;99", T2_Data!K10))),"-")</f>
        <v>-</v>
      </c>
      <c r="L12" s="72" t="str">
        <f>IF(ISNUMBER(T2_Data!L10),IF(T2_Data!L10=-999,"NA",IF(T2_Data!L10&lt;1, "&lt;1", IF(T2_Data!L10&gt;99, "&gt;99", T2_Data!L10))),"-")</f>
        <v>-</v>
      </c>
      <c r="M12" s="72" t="str">
        <f>IF(ISNUMBER(T2_Data!M10),IF(T2_Data!M10=-999,"NA",IF(T2_Data!M10&lt;1, "&lt;1", IF(T2_Data!M10&gt;99, "&gt;99", T2_Data!M10))),"-")</f>
        <v>-</v>
      </c>
      <c r="N12" s="72" t="str">
        <f>IF(ISNUMBER(T2_Data!N10),IF(T2_Data!N10=-999,"NA",IF(T2_Data!N10&lt;1, "&lt;1", IF(T2_Data!N10&gt;99, "&gt;99", T2_Data!N10))),"-")</f>
        <v>-</v>
      </c>
      <c r="O12" s="72" t="str">
        <f>IF(ISNUMBER(T2_Data!O10),IF(T2_Data!O10=-999,"NA",IF(T2_Data!O10&lt;1, "&lt;1", IF(T2_Data!O10&gt;99, "&gt;99", T2_Data!O10))),"-")</f>
        <v>-</v>
      </c>
      <c r="P12" s="72" t="str">
        <f>IF(ISNUMBER(T2_Data!P10),IF(T2_Data!P10=-999,"NA",IF(T2_Data!P10&lt;1, "&lt;1", IF(T2_Data!P10&gt;99, "&gt;99", T2_Data!P10))),"-")</f>
        <v>-</v>
      </c>
      <c r="Q12" s="72" t="str">
        <f>IF(ISNUMBER(T2_Data!Q10),IF(T2_Data!Q10=-999,"NA",IF(T2_Data!Q10&lt;1, "&lt;1", IF(T2_Data!Q10&gt;99, "&gt;99", T2_Data!Q10))),"-")</f>
        <v>-</v>
      </c>
      <c r="R12" s="72" t="str">
        <f>IF(ISNUMBER(T2_Data!R10),IF(T2_Data!R10=-999,"NA",IF(T2_Data!R10&lt;1, "&lt;1", IF(T2_Data!R10&gt;99, "&gt;99", T2_Data!R10))),"-")</f>
        <v>-</v>
      </c>
      <c r="S12" s="72" t="str">
        <f>IF(ISNUMBER(T2_Data!S10),IF(T2_Data!S10=-999,"NA",IF(T2_Data!S10&lt;1, "&lt;1", IF(T2_Data!S10&gt;99, "&gt;99", T2_Data!S10))),"-")</f>
        <v>-</v>
      </c>
      <c r="T12" s="72" t="str">
        <f>IF(ISNUMBER(T2_Data!T10),IF(T2_Data!T10=-999,"NA",IF(T2_Data!T10&lt;1, "&lt;1", IF(T2_Data!T10&gt;99, "&gt;99", T2_Data!T10))),"-")</f>
        <v>-</v>
      </c>
      <c r="U12" s="72" t="str">
        <f>IF(ISNUMBER(T2_Data!U10),IF(T2_Data!U10=-999,"NA",IF(T2_Data!U10&lt;1, "&lt;1", IF(T2_Data!U10&gt;99, "&gt;99", T2_Data!U10))),"-")</f>
        <v>-</v>
      </c>
      <c r="V12" s="72" t="str">
        <f>IF(ISNUMBER(T2_Data!V10),IF(T2_Data!V10=-999,"NA",IF(T2_Data!V10&lt;1, "&lt;1", IF(T2_Data!V10&gt;99, "&gt;99", T2_Data!V10))),"-")</f>
        <v>-</v>
      </c>
      <c r="W12" s="72" t="str">
        <f>IF(ISNUMBER(T2_Data!W10),IF(T2_Data!W10=-999,"NA",IF(T2_Data!W10&lt;1, "&lt;1", IF(T2_Data!W10&gt;99, "&gt;99", T2_Data!W10))),"-")</f>
        <v>-</v>
      </c>
      <c r="X12" s="72" t="str">
        <f>IF(ISNUMBER(T2_Data!X10),IF(T2_Data!X10=-999,"NA",IF(T2_Data!X10&lt;1, "&lt;1", IF(T2_Data!X10&gt;99, "&gt;99", T2_Data!X10))),"-")</f>
        <v>-</v>
      </c>
      <c r="Y12" s="72" t="str">
        <f>IF(ISNUMBER(T2_Data!Y10),IF(T2_Data!Y10=-999,"NA",IF(T2_Data!Y10&lt;1, "&lt;1", IF(T2_Data!Y10&gt;99, "&gt;99", T2_Data!Y10))),"-")</f>
        <v>-</v>
      </c>
      <c r="Z12" s="72" t="str">
        <f>IF(ISNUMBER(T2_Data!Z10),IF(T2_Data!Z10=-999,"NA",IF(T2_Data!Z10&lt;1, "&lt;1", IF(T2_Data!Z10&gt;99, "&gt;99", T2_Data!Z10))),"-")</f>
        <v>-</v>
      </c>
      <c r="AA12" s="72" t="str">
        <f>IF(ISNUMBER(T2_Data!AA10),IF(T2_Data!AA10=-999,"NA",IF(T2_Data!AA10&lt;1, "&lt;1", IF(T2_Data!AA10&gt;99, "&gt;99", T2_Data!AA10))),"-")</f>
        <v>-</v>
      </c>
      <c r="AB12" s="72" t="str">
        <f>IF(ISNUMBER(T2_Data!AB10),IF(T2_Data!AB10=-999,"NA",IF(T2_Data!AB10&lt;1, "&lt;1", IF(T2_Data!AB10&gt;99, "&gt;99", T2_Data!AB10))),"-")</f>
        <v>-</v>
      </c>
      <c r="AC12" s="72" t="str">
        <f>IF(ISNUMBER(T2_Data!AC10),IF(T2_Data!AC10=-999,"NA",IF(T2_Data!AC10&lt;1, "&lt;1", IF(T2_Data!AC10&gt;99, "&gt;99", T2_Data!AC10))),"-")</f>
        <v>-</v>
      </c>
      <c r="AD12" s="72" t="str">
        <f>IF(ISNUMBER(T2_Data!AD10),IF(T2_Data!AD10=-999,"NA",IF(T2_Data!AD10&lt;1, "&lt;1", IF(T2_Data!AD10&gt;99, "&gt;99", T2_Data!AD10))),"-")</f>
        <v>-</v>
      </c>
      <c r="AE12" s="72" t="str">
        <f>IF(ISNUMBER(T2_Data!AE10),IF(T2_Data!AE10=-999,"NA",IF(T2_Data!AE10&lt;1, "&lt;1", IF(T2_Data!AE10&gt;99, "&gt;99", T2_Data!AE10))),"-")</f>
        <v>-</v>
      </c>
      <c r="AF12" s="72" t="str">
        <f>IF(ISNUMBER(T2_Data!AF10),IF(T2_Data!AF10=-999,"NA",IF(T2_Data!AF10&lt;1, "&lt;1", IF(T2_Data!AF10&gt;99, "&gt;99", T2_Data!AF10))),"-")</f>
        <v>-</v>
      </c>
      <c r="AG12" s="72" t="str">
        <f>IF(ISNUMBER(T2_Data!AG10),IF(T2_Data!AG10=-999,"NA",IF(T2_Data!AG10&lt;1, "&lt;1", IF(T2_Data!AG10&gt;99, "&gt;99", T2_Data!AG10))),"-")</f>
        <v>-</v>
      </c>
      <c r="AH12" s="72" t="str">
        <f>IF(ISNUMBER(T2_Data!AH10),IF(T2_Data!AH10=-999,"NA",IF(T2_Data!AH10&lt;1, "&lt;1", IF(T2_Data!AH10&gt;99, "&gt;99", T2_Data!AH10))),"-")</f>
        <v>-</v>
      </c>
      <c r="AI12" s="72" t="str">
        <f>IF(ISNUMBER(T2_Data!AI10),IF(T2_Data!AI10=-999,"NA",IF(T2_Data!AI10&lt;1, "&lt;1", IF(T2_Data!AI10&gt;99, "&gt;99", T2_Data!AI10))),"-")</f>
        <v>-</v>
      </c>
      <c r="AJ12" s="72" t="str">
        <f>IF(ISNUMBER(T2_Data!AJ10),IF(T2_Data!AJ10=-999,"NA",IF(T2_Data!AJ10&lt;1, "&lt;1", IF(T2_Data!AJ10&gt;99, "&gt;99", T2_Data!AJ10))),"-")</f>
        <v>-</v>
      </c>
      <c r="AK12" s="72" t="str">
        <f>IF(ISNUMBER(T2_Data!AK10),IF(T2_Data!AK10=-999,"NA",IF(T2_Data!AK10&lt;1, "&lt;1", IF(T2_Data!AK10&gt;99, "&gt;99", T2_Data!AK10))),"-")</f>
        <v>-</v>
      </c>
      <c r="AL12" s="72" t="str">
        <f>IF(ISNUMBER(T2_Data!AL10),IF(T2_Data!AL10=-999,"NA",IF(T2_Data!AL10&lt;1, "&lt;1", IF(T2_Data!AL10&gt;99, "&gt;99", T2_Data!AL10))),"-")</f>
        <v>-</v>
      </c>
      <c r="AM12" s="72" t="str">
        <f>IF(ISNUMBER(T2_Data!AM10),IF(T2_Data!AM10=-999,"NA",IF(T2_Data!AM10&lt;1, "&lt;1", IF(T2_Data!AM10&gt;99, "&gt;99", T2_Data!AM10))),"-")</f>
        <v>-</v>
      </c>
      <c r="AN12" s="72" t="str">
        <f>IF(ISNUMBER(T2_Data!AN10),IF(T2_Data!AN10=-999,"NA",IF(T2_Data!AN10&lt;1, "&lt;1", IF(T2_Data!AN10&gt;99, "&gt;99", T2_Data!AN10))),"-")</f>
        <v>-</v>
      </c>
      <c r="AO12" s="72" t="str">
        <f>IF(ISNUMBER(T2_Data!AO10),IF(T2_Data!AO10=-999,"NA",IF(T2_Data!AO10&lt;1, "&lt;1", IF(T2_Data!AO10&gt;99, "&gt;99", T2_Data!AO10))),"-")</f>
        <v>-</v>
      </c>
      <c r="AP12" s="72" t="str">
        <f>IF(ISNUMBER(T2_Data!AP10),IF(T2_Data!AP10=-999,"NA",IF(T2_Data!AP10&lt;1, "&lt;1", IF(T2_Data!AP10&gt;99, "&gt;99", T2_Data!AP10))),"-")</f>
        <v>-</v>
      </c>
      <c r="AQ12" s="72" t="str">
        <f>IF(ISNUMBER(T2_Data!AQ10),IF(T2_Data!AQ10=-999,"NA",IF(T2_Data!AQ10&lt;1, "&lt;1", IF(T2_Data!AQ10&gt;99, "&gt;99", T2_Data!AQ10))),"-")</f>
        <v>-</v>
      </c>
      <c r="AR12" s="72" t="str">
        <f>IF(ISNUMBER(T2_Data!AR10),IF(T2_Data!AR10=-999,"NA",IF(T2_Data!AR10&lt;1, "&lt;1", IF(T2_Data!AR10&gt;99, "&gt;99", T2_Data!AR10))),"-")</f>
        <v>-</v>
      </c>
      <c r="AS12" s="72" t="str">
        <f>IF(ISNUMBER(T2_Data!AS10),IF(T2_Data!AS10=-999,"NA",IF(T2_Data!AS10&lt;1, "&lt;1", IF(T2_Data!AS10&gt;99, "&gt;99", T2_Data!AS10))),"-")</f>
        <v>-</v>
      </c>
      <c r="AT12" s="72" t="str">
        <f>IF(ISNUMBER(T2_Data!AT10),IF(T2_Data!AT10=-999,"NA",IF(T2_Data!AT10&lt;1, "&lt;1", IF(T2_Data!AT10&gt;99, "&gt;99", T2_Data!AT10))),"-")</f>
        <v>-</v>
      </c>
      <c r="AU12" s="72" t="str">
        <f>IF(ISNUMBER(T2_Data!AU10),IF(T2_Data!AU10=-999,"NA",IF(T2_Data!AU10&lt;1, "&lt;1", IF(T2_Data!AU10&gt;99, "&gt;99", T2_Data!AU10))),"-")</f>
        <v>-</v>
      </c>
      <c r="AV12" s="72" t="str">
        <f>IF(ISNUMBER(T2_Data!AV10),IF(T2_Data!AV10=-999,"NA",IF(T2_Data!AV10&lt;1, "&lt;1", IF(T2_Data!AV10&gt;99, "&gt;99", T2_Data!AV10))),"-")</f>
        <v>-</v>
      </c>
      <c r="AW12" s="72" t="str">
        <f>IF(ISNUMBER(T2_Data!AW10),IF(T2_Data!AW10=-999,"NA",IF(T2_Data!AW10&lt;1, "&lt;1", IF(T2_Data!AW10&gt;99, "&gt;99", T2_Data!AW10))),"-")</f>
        <v>-</v>
      </c>
      <c r="AX12" s="72" t="str">
        <f>IF(ISNUMBER(T2_Data!AX10),IF(T2_Data!AX10=-999,"NA",IF(T2_Data!AX10&lt;1, "&lt;1", IF(T2_Data!AX10&gt;99, "&gt;99", T2_Data!AX10))),"-")</f>
        <v>-</v>
      </c>
      <c r="AY12" s="72" t="str">
        <f>IF(ISNUMBER(T2_Data!AY10),IF(T2_Data!AY10=-999,"NA",IF(T2_Data!AY10&lt;1, "&lt;1", IF(T2_Data!AY10&gt;99, "&gt;99", T2_Data!AY10))),"-")</f>
        <v>-</v>
      </c>
      <c r="AZ12" s="72" t="str">
        <f>IF(ISNUMBER(T2_Data!AZ10),IF(T2_Data!AZ10=-999,"NA",IF(T2_Data!AZ10&lt;1, "&lt;1", IF(T2_Data!AZ10&gt;99, "&gt;99", T2_Data!AZ10))),"-")</f>
        <v>-</v>
      </c>
      <c r="BA12" s="72" t="str">
        <f>IF(ISNUMBER(T2_Data!BA10),IF(T2_Data!BA10=-999,"NA",IF(T2_Data!BA10&lt;1, "&lt;1", IF(T2_Data!BA10&gt;99, "&gt;99", T2_Data!BA10))),"-")</f>
        <v>-</v>
      </c>
      <c r="BB12" s="72" t="str">
        <f>IF(ISNUMBER(T2_Data!BB10),IF(T2_Data!BB10=-999,"NA",IF(T2_Data!BB10&lt;1, "&lt;1", IF(T2_Data!BB10&gt;99, "&gt;99", T2_Data!BB10))),"-")</f>
        <v>-</v>
      </c>
      <c r="BC12" s="72" t="str">
        <f>IF(ISNUMBER(T2_Data!BC10),IF(T2_Data!BC10=-999,"NA",IF(T2_Data!BC10&lt;1, "&lt;1", IF(T2_Data!BC10&gt;99, "&gt;99", T2_Data!BC10))),"-")</f>
        <v>-</v>
      </c>
      <c r="BD12" s="72" t="str">
        <f>IF(ISNUMBER(T2_Data!BD10),IF(T2_Data!BD10=-999,"NA",IF(T2_Data!BD10&lt;1, "&lt;1", IF(T2_Data!BD10&gt;99, "&gt;99", T2_Data!BD10))),"-")</f>
        <v>-</v>
      </c>
      <c r="BE12" s="72" t="str">
        <f>IF(ISNUMBER(T2_Data!BE10),IF(T2_Data!BE10=-999,"NA",IF(T2_Data!BE10&lt;1, "&lt;1", IF(T2_Data!BE10&gt;99, "&gt;99", T2_Data!BE10))),"-")</f>
        <v>-</v>
      </c>
      <c r="BF12" s="72" t="str">
        <f>IF(ISNUMBER(T2_Data!BF10),IF(T2_Data!BF10=-999,"NA",IF(T2_Data!BF10&lt;1, "&lt;1", IF(T2_Data!BF10&gt;99, "&gt;99", T2_Data!BF10))),"-")</f>
        <v>-</v>
      </c>
      <c r="BG12" s="72" t="str">
        <f>IF(ISNUMBER(T2_Data!BG10),IF(T2_Data!BG10=-999,"NA",IF(T2_Data!BG10&lt;1, "&lt;1", IF(T2_Data!BG10&gt;99, "&gt;99", T2_Data!BG10))),"-")</f>
        <v>-</v>
      </c>
      <c r="BH12" s="72" t="str">
        <f>IF(ISNUMBER(T2_Data!BH10),IF(T2_Data!BH10=-999,"NA",IF(T2_Data!BH10&lt;1, "&lt;1", IF(T2_Data!BH10&gt;99, "&gt;99", T2_Data!BH10))),"-")</f>
        <v>-</v>
      </c>
      <c r="BI12" s="72" t="str">
        <f>IF(ISNUMBER(T2_Data!BI10),IF(T2_Data!BI10=-999,"NA",IF(T2_Data!BI10&lt;1, "&lt;1", IF(T2_Data!BI10&gt;99, "&gt;99", T2_Data!BI10))),"-")</f>
        <v>-</v>
      </c>
      <c r="BJ12" s="72" t="str">
        <f>IF(ISNUMBER(T2_Data!BJ10),IF(T2_Data!BJ10=-999,"NA",IF(T2_Data!BJ10&lt;1, "&lt;1", IF(T2_Data!BJ10&gt;99, "&gt;99", T2_Data!BJ10))),"-")</f>
        <v>-</v>
      </c>
      <c r="BK12" s="72" t="str">
        <f>IF(ISNUMBER(T2_Data!BK10),IF(T2_Data!BK10=-999,"NA",IF(T2_Data!BK10&lt;1, "&lt;1", IF(T2_Data!BK10&gt;99, "&gt;99", T2_Data!BK10))),"-")</f>
        <v>-</v>
      </c>
      <c r="BL12" s="72" t="str">
        <f>IF(ISNUMBER(T2_Data!BL10),IF(T2_Data!BL10=-999,"NA",IF(T2_Data!BL10&lt;1, "&lt;1", IF(T2_Data!BL10&gt;99, "&gt;99", T2_Data!BL10))),"-")</f>
        <v>-</v>
      </c>
      <c r="BM12" s="72" t="str">
        <f>IF(ISNUMBER(T2_Data!BM10),IF(T2_Data!BM10=-999,"NA",IF(T2_Data!BM10&lt;1, "&lt;1", IF(T2_Data!BM10&gt;99, "&gt;99", T2_Data!BM10))),"-")</f>
        <v>-</v>
      </c>
      <c r="BN12" s="72" t="str">
        <f>IF(ISNUMBER(T2_Data!BN10),IF(T2_Data!BN10=-999,"NA",IF(T2_Data!BN10&lt;1, "&lt;1", IF(T2_Data!BN10&gt;99, "&gt;99", T2_Data!BN10))),"-")</f>
        <v>-</v>
      </c>
      <c r="BO12" s="72" t="str">
        <f>IF(ISNUMBER(T2_Data!BO10),IF(T2_Data!BO10=-999,"NA",IF(T2_Data!BO10&lt;1, "&lt;1", IF(T2_Data!BO10&gt;99, "&gt;99", T2_Data!BO10))),"-")</f>
        <v>-</v>
      </c>
      <c r="BP12" s="72" t="str">
        <f>IF(ISNUMBER(T2_Data!BP10),IF(T2_Data!BP10=-999,"NA",IF(T2_Data!BP10&lt;1, "&lt;1", IF(T2_Data!BP10&gt;99, "&gt;99", T2_Data!BP10))),"-")</f>
        <v>-</v>
      </c>
      <c r="BQ12" s="72" t="str">
        <f>IF(ISNUMBER(T2_Data!BQ10),IF(T2_Data!BQ10=-999,"NA",IF(T2_Data!BQ10&lt;1, "&lt;1", IF(T2_Data!BQ10&gt;99, "&gt;99", T2_Data!BQ10))),"-")</f>
        <v>-</v>
      </c>
      <c r="BR12" s="72" t="str">
        <f>IF(ISNUMBER(T2_Data!BR10),IF(T2_Data!BR10=-999,"NA",IF(T2_Data!BR10&lt;1, "&lt;1", IF(T2_Data!BR10&gt;99, "&gt;99", T2_Data!BR10))),"-")</f>
        <v>-</v>
      </c>
      <c r="BS12" s="72" t="str">
        <f>IF(ISNUMBER(T2_Data!BS10),IF(T2_Data!BS10=-999,"NA",IF(T2_Data!BS10&lt;1, "&lt;1", IF(T2_Data!BS10&gt;99, "&gt;99", T2_Data!BS10))),"-")</f>
        <v>-</v>
      </c>
      <c r="BT12" s="72" t="str">
        <f>IF(ISNUMBER(T2_Data!BT10),IF(T2_Data!BT10=-999,"NA",IF(T2_Data!BT10&lt;1, "&lt;1", IF(T2_Data!BT10&gt;99, "&gt;99", T2_Data!BT10))),"-")</f>
        <v>-</v>
      </c>
      <c r="BU12" s="72" t="str">
        <f>IF(ISNUMBER(T2_Data!BU10),IF(T2_Data!BU10=-999,"NA",IF(T2_Data!BU10&lt;1, "&lt;1", IF(T2_Data!BU10&gt;99, "&gt;99", T2_Data!BU10))),"-")</f>
        <v>-</v>
      </c>
      <c r="BV12" s="72" t="str">
        <f>IF(ISNUMBER(T2_Data!BV10),IF(T2_Data!BV10=-999,"NA",IF(T2_Data!BV10&lt;1, "&lt;1", IF(T2_Data!BV10&gt;99, "&gt;99", T2_Data!BV10))),"-")</f>
        <v>-</v>
      </c>
      <c r="BW12" s="72" t="str">
        <f>IF(ISNUMBER(T2_Data!BW10),IF(T2_Data!BW10=-999,"NA",IF(T2_Data!BW10&lt;1, "&lt;1", IF(T2_Data!BW10&gt;99, "&gt;99", T2_Data!BW10))),"-")</f>
        <v>-</v>
      </c>
      <c r="BX12" s="72" t="str">
        <f>IF(ISNUMBER(T2_Data!BX10),IF(T2_Data!BX10=-999,"NA",IF(T2_Data!BX10&lt;1, "&lt;1", IF(T2_Data!BX10&gt;99, "&gt;99", T2_Data!BX10))),"-")</f>
        <v>-</v>
      </c>
      <c r="BY12" s="72" t="str">
        <f>IF(ISNUMBER(T2_Data!BY10),IF(T2_Data!BY10=-999,"NA",IF(T2_Data!BY10&lt;1, "&lt;1", IF(T2_Data!BY10&gt;99, "&gt;99", T2_Data!BY10))),"-")</f>
        <v>-</v>
      </c>
      <c r="BZ12" s="72" t="str">
        <f>IF(ISNUMBER(T2_Data!BZ10),IF(T2_Data!BZ10=-999,"NA",IF(T2_Data!BZ10&lt;1, "&lt;1", IF(T2_Data!BZ10&gt;99, "&gt;99", T2_Data!BZ10))),"-")</f>
        <v>-</v>
      </c>
      <c r="CA12" s="72" t="str">
        <f>IF(ISNUMBER(T2_Data!CA10),IF(T2_Data!CA10=-999,"NA",IF(T2_Data!CA10&lt;1, "&lt;1", IF(T2_Data!CA10&gt;99, "&gt;99", T2_Data!CA10))),"-")</f>
        <v>-</v>
      </c>
      <c r="CB12" s="72" t="str">
        <f>IF(ISNUMBER(T2_Data!CB10),IF(T2_Data!CB10=-999,"NA",IF(T2_Data!CB10&lt;1, "&lt;1", IF(T2_Data!CB10&gt;99, "&gt;99", T2_Data!CB10))),"-")</f>
        <v>-</v>
      </c>
      <c r="CC12" s="72" t="str">
        <f>IF(ISNUMBER(T2_Data!CC10),IF(T2_Data!CC10=-999,"NA",IF(T2_Data!CC10&lt;1, "&lt;1", IF(T2_Data!CC10&gt;99, "&gt;99", T2_Data!CC10))),"-")</f>
        <v>-</v>
      </c>
      <c r="CD12" s="72" t="str">
        <f>IF(ISNUMBER(T2_Data!CD10),IF(T2_Data!CD10=-999,"NA",IF(T2_Data!CD10&lt;1, "&lt;1", IF(T2_Data!CD10&gt;99, "&gt;99", T2_Data!CD10))),"-")</f>
        <v>-</v>
      </c>
      <c r="CE12" s="72" t="str">
        <f>IF(ISNUMBER(T2_Data!CE10),IF(T2_Data!CE10=-999,"NA",IF(T2_Data!CE10&lt;1, "&lt;1", IF(T2_Data!CE10&gt;99, "&gt;99", T2_Data!CE10))),"-")</f>
        <v>-</v>
      </c>
      <c r="CF12" s="72" t="str">
        <f>IF(ISNUMBER(T2_Data!CF10),IF(T2_Data!CF10=-999,"NA",IF(T2_Data!CF10&lt;1, "&lt;1", IF(T2_Data!CF10&gt;99, "&gt;99", T2_Data!CF10))),"-")</f>
        <v>-</v>
      </c>
      <c r="CG12" s="72" t="str">
        <f>IF(ISNUMBER(T2_Data!CG10),IF(T2_Data!CG10=-999,"NA",IF(T2_Data!CG10&lt;1, "&lt;1", IF(T2_Data!CG10&gt;99, "&gt;99", T2_Data!CG10))),"-")</f>
        <v>-</v>
      </c>
      <c r="CH12" s="72" t="str">
        <f>IF(ISNUMBER(T2_Data!CH10),IF(T2_Data!CH10=-999,"NA",IF(T2_Data!CH10&lt;1, "&lt;1", IF(T2_Data!CH10&gt;99, "&gt;99", T2_Data!CH10))),"-")</f>
        <v>-</v>
      </c>
      <c r="CI12" s="72" t="str">
        <f>IF(ISNUMBER(T2_Data!CI10),IF(T2_Data!CI10=-999,"NA",IF(T2_Data!CI10&lt;1, "&lt;1", IF(T2_Data!CI10&gt;99, "&gt;99", T2_Data!CI10))),"-")</f>
        <v>-</v>
      </c>
      <c r="CJ12" s="72" t="str">
        <f>IF(ISNUMBER(T2_Data!CJ10),IF(T2_Data!CJ10=-999,"NA",IF(T2_Data!CJ10&lt;1, "&lt;1", IF(T2_Data!CJ10&gt;99, "&gt;99", T2_Data!CJ10))),"-")</f>
        <v>-</v>
      </c>
      <c r="CK12" s="72" t="str">
        <f>IF(ISNUMBER(T2_Data!CK10),IF(T2_Data!CK10=-999,"NA",IF(T2_Data!CK10&lt;1, "&lt;1", IF(T2_Data!CK10&gt;99, "&gt;99", T2_Data!CK10))),"-")</f>
        <v>-</v>
      </c>
      <c r="CL12" s="72" t="str">
        <f>IF(ISNUMBER(T2_Data!CL10),IF(T2_Data!CL10=-999,"NA",IF(T2_Data!CL10&lt;1, "&lt;1", IF(T2_Data!CL10&gt;99, "&gt;99", T2_Data!CL10))),"-")</f>
        <v>-</v>
      </c>
      <c r="CM12" s="72" t="str">
        <f>IF(ISNUMBER(T2_Data!CM10),IF(T2_Data!CM10=-999,"NA",IF(T2_Data!CM10&lt;1, "&lt;1", IF(T2_Data!CM10&gt;99, "&gt;99", T2_Data!CM10))),"-")</f>
        <v>-</v>
      </c>
      <c r="CN12" s="72" t="str">
        <f>IF(ISNUMBER(T2_Data!CN10),IF(T2_Data!CN10=-999,"NA",IF(T2_Data!CN10&lt;1, "&lt;1", IF(T2_Data!CN10&gt;99, "&gt;99", T2_Data!CN10))),"-")</f>
        <v>-</v>
      </c>
      <c r="CO12" s="72" t="str">
        <f>IF(ISNUMBER(T2_Data!CO10),IF(T2_Data!CO10=-999,"NA",IF(T2_Data!CO10&lt;1, "&lt;1", IF(T2_Data!CO10&gt;99, "&gt;99", T2_Data!CO10))),"-")</f>
        <v>-</v>
      </c>
      <c r="CP12" s="72" t="str">
        <f>IF(ISNUMBER(T2_Data!CP10),IF(T2_Data!CP10=-999,"NA",IF(T2_Data!CP10&lt;1, "&lt;1", IF(T2_Data!CP10&gt;99, "&gt;99", T2_Data!CP10))),"-")</f>
        <v>-</v>
      </c>
      <c r="CQ12" s="72" t="str">
        <f>IF(ISNUMBER(T2_Data!CQ10),IF(T2_Data!CQ10=-999,"NA",IF(T2_Data!CQ10&lt;1, "&lt;1", IF(T2_Data!CQ10&gt;99, "&gt;99", T2_Data!CQ10))),"-")</f>
        <v>-</v>
      </c>
      <c r="CR12" s="72" t="str">
        <f>IF(ISNUMBER(T2_Data!CR10),IF(T2_Data!CR10=-999,"NA",IF(T2_Data!CR10&lt;1, "&lt;1", IF(T2_Data!CR10&gt;99, "&gt;99", T2_Data!CR10))),"-")</f>
        <v>-</v>
      </c>
      <c r="CS12" s="72" t="str">
        <f>IF(ISNUMBER(T2_Data!CS10),IF(T2_Data!CS10=-999,"NA",IF(T2_Data!CS10&lt;1, "&lt;1", IF(T2_Data!CS10&gt;99, "&gt;99", T2_Data!CS10))),"-")</f>
        <v>-</v>
      </c>
      <c r="CT12" s="72" t="str">
        <f>IF(ISNUMBER(T2_Data!CT10),IF(T2_Data!CT10=-999,"NA",IF(T2_Data!CT10&lt;1, "&lt;1", IF(T2_Data!CT10&gt;99, "&gt;99", T2_Data!CT10))),"-")</f>
        <v>-</v>
      </c>
      <c r="CU12" s="72" t="str">
        <f>IF(ISNUMBER(T2_Data!CU10),IF(T2_Data!CU10=-999,"NA",IF(T2_Data!CU10&lt;1, "&lt;1", IF(T2_Data!CU10&gt;99, "&gt;99", T2_Data!CU10))),"-")</f>
        <v>-</v>
      </c>
      <c r="CV12" s="72" t="str">
        <f>IF(ISNUMBER(T2_Data!CV10),IF(T2_Data!CV10=-999,"NA",IF(T2_Data!CV10&lt;1, "&lt;1", IF(T2_Data!CV10&gt;99, "&gt;99", T2_Data!CV10))),"-")</f>
        <v>-</v>
      </c>
      <c r="CW12" s="72" t="str">
        <f>IF(ISNUMBER(T2_Data!CW10),IF(T2_Data!CW10=-999,"NA",IF(T2_Data!CW10&lt;1, "&lt;1", IF(T2_Data!CW10&gt;99, "&gt;99", T2_Data!CW10))),"-")</f>
        <v>-</v>
      </c>
      <c r="CX12" s="72" t="str">
        <f>IF(ISNUMBER(T2_Data!CX10),IF(T2_Data!CX10=-999,"NA",IF(T2_Data!CX10&lt;1, "&lt;1", IF(T2_Data!CX10&gt;99, "&gt;99", T2_Data!CX10))),"-")</f>
        <v>-</v>
      </c>
      <c r="CY12" s="72" t="str">
        <f>IF(ISNUMBER(T2_Data!CY10),IF(T2_Data!CY10=-999,"NA",IF(T2_Data!CY10&lt;1, "&lt;1", IF(T2_Data!CY10&gt;99, "&gt;99", T2_Data!CY10))),"-")</f>
        <v>-</v>
      </c>
      <c r="CZ12" s="72" t="str">
        <f>IF(ISNUMBER(T2_Data!CZ10),IF(T2_Data!CZ10=-999,"NA",IF(T2_Data!CZ10&lt;1, "&lt;1", IF(T2_Data!CZ10&gt;99, "&gt;99", T2_Data!CZ10))),"-")</f>
        <v>-</v>
      </c>
      <c r="DA12" s="72" t="str">
        <f>IF(ISNUMBER(T2_Data!DA10),IF(T2_Data!DA10=-999,"NA",IF(T2_Data!DA10&lt;1, "&lt;1", IF(T2_Data!DA10&gt;99, "&gt;99", T2_Data!DA10))),"-")</f>
        <v>-</v>
      </c>
      <c r="DB12" s="72" t="str">
        <f>IF(ISNUMBER(T2_Data!DB10),IF(T2_Data!DB10=-999,"NA",IF(T2_Data!DB10&lt;1, "&lt;1", IF(T2_Data!DB10&gt;99, "&gt;99", T2_Data!DB10))),"-")</f>
        <v>-</v>
      </c>
      <c r="DC12" s="72" t="str">
        <f>IF(ISNUMBER(T2_Data!DC10),IF(T2_Data!DC10=-999,"NA",IF(T2_Data!DC10&lt;1, "&lt;1", IF(T2_Data!DC10&gt;99, "&gt;99", T2_Data!DC10))),"-")</f>
        <v>-</v>
      </c>
      <c r="DD12" s="72" t="str">
        <f>IF(ISNUMBER(T2_Data!DD10),IF(T2_Data!DD10=-999,"NA",IF(T2_Data!DD10&lt;1, "&lt;1", IF(T2_Data!DD10&gt;99, "&gt;99", T2_Data!DD10))),"-")</f>
        <v>-</v>
      </c>
      <c r="DE12" s="72" t="str">
        <f>IF(ISNUMBER(T2_Data!DE10),IF(T2_Data!DE10=-999,"NA",IF(T2_Data!DE10&lt;1, "&lt;1", IF(T2_Data!DE10&gt;99, "&gt;99", T2_Data!DE10))),"-")</f>
        <v>-</v>
      </c>
      <c r="DF12" s="72" t="str">
        <f>IF(ISNUMBER(T2_Data!DF10),IF(T2_Data!DF10=-999,"NA",IF(T2_Data!DF10&lt;1, "&lt;1", IF(T2_Data!DF10&gt;99, "&gt;99", T2_Data!DF10))),"-")</f>
        <v>-</v>
      </c>
      <c r="DG12" s="72" t="str">
        <f>IF(ISNUMBER(T2_Data!DG10),IF(T2_Data!DG10=-999,"NA",IF(T2_Data!DG10&lt;1, "&lt;1", IF(T2_Data!DG10&gt;99, "&gt;99", T2_Data!DG10))),"-")</f>
        <v>-</v>
      </c>
      <c r="DH12" s="72" t="str">
        <f>IF(ISNUMBER(T2_Data!DH10),IF(T2_Data!DH10=-999,"NA",IF(T2_Data!DH10&lt;1, "&lt;1", IF(T2_Data!DH10&gt;99, "&gt;99", T2_Data!DH10))),"-")</f>
        <v>-</v>
      </c>
      <c r="DI12" s="72" t="str">
        <f>IF(ISNUMBER(T2_Data!DI10),IF(T2_Data!DI10=-999,"NA",IF(T2_Data!DI10&lt;1, "&lt;1", IF(T2_Data!DI10&gt;99, "&gt;99", T2_Data!DI10))),"-")</f>
        <v>-</v>
      </c>
      <c r="DJ12" s="72" t="str">
        <f>IF(ISNUMBER(T2_Data!DJ10),IF(T2_Data!DJ10=-999,"NA",IF(T2_Data!DJ10&lt;1, "&lt;1", IF(T2_Data!DJ10&gt;99, "&gt;99", T2_Data!DJ10))),"-")</f>
        <v>-</v>
      </c>
      <c r="DK12" s="72" t="str">
        <f>IF(ISNUMBER(T2_Data!DK10),IF(T2_Data!DK10=-999,"NA",IF(T2_Data!DK10&lt;1, "&lt;1", IF(T2_Data!DK10&gt;99, "&gt;99", T2_Data!DK10))),"-")</f>
        <v>-</v>
      </c>
      <c r="DL12" s="72" t="str">
        <f>IF(ISNUMBER(T2_Data!DL10),IF(T2_Data!DL10=-999,"NA",IF(T2_Data!DL10&lt;1, "&lt;1", IF(T2_Data!DL10&gt;99, "&gt;99", T2_Data!DL10))),"-")</f>
        <v>-</v>
      </c>
      <c r="DM12" s="72" t="str">
        <f>IF(ISNUMBER(T2_Data!DM10),IF(T2_Data!DM10=-999,"NA",IF(T2_Data!DM10&lt;1, "&lt;1", IF(T2_Data!DM10&gt;99, "&gt;99", T2_Data!DM10))),"-")</f>
        <v>-</v>
      </c>
      <c r="DN12" s="72" t="str">
        <f>IF(ISNUMBER(T2_Data!DN10),IF(T2_Data!DN10=-999,"NA",IF(T2_Data!DN10&lt;1, "&lt;1", IF(T2_Data!DN10&gt;99, "&gt;99", T2_Data!DN10))),"-")</f>
        <v>-</v>
      </c>
      <c r="DO12" s="72" t="str">
        <f>IF(ISNUMBER(T2_Data!DO10),IF(T2_Data!DO10=-999,"NA",IF(T2_Data!DO10&lt;1, "&lt;1", IF(T2_Data!DO10&gt;99, "&gt;99", T2_Data!DO10))),"-")</f>
        <v>-</v>
      </c>
      <c r="DP12" s="72" t="str">
        <f>IF(ISNUMBER(T2_Data!DP10),IF(T2_Data!DP10=-999,"NA",IF(T2_Data!DP10&lt;1, "&lt;1", IF(T2_Data!DP10&gt;99, "&gt;99", T2_Data!DP10))),"-")</f>
        <v>-</v>
      </c>
      <c r="DQ12" s="72" t="str">
        <f>IF(ISNUMBER(T2_Data!DQ10),IF(T2_Data!DQ10=-999,"NA",IF(T2_Data!DQ10&lt;1, "&lt;1", IF(T2_Data!DQ10&gt;99, "&gt;99", T2_Data!DQ10))),"-")</f>
        <v>-</v>
      </c>
      <c r="DR12" s="72" t="str">
        <f>IF(ISNUMBER(T2_Data!DR10),IF(T2_Data!DR10=-999,"NA",IF(T2_Data!DR10&lt;1, "&lt;1", IF(T2_Data!DR10&gt;99, "&gt;99", T2_Data!DR10))),"-")</f>
        <v>-</v>
      </c>
      <c r="DS12" s="72" t="str">
        <f>IF(ISNUMBER(T2_Data!DS10),IF(T2_Data!DS10=-999,"NA",IF(T2_Data!DS10&lt;1, "&lt;1", IF(T2_Data!DS10&gt;99, "&gt;99", T2_Data!DS10))),"-")</f>
        <v>-</v>
      </c>
      <c r="DT12" s="72" t="str">
        <f>IF(ISNUMBER(T2_Data!DT10),IF(T2_Data!DT10=-999,"NA",IF(T2_Data!DT10&lt;1, "&lt;1", IF(T2_Data!DT10&gt;99, "&gt;99", T2_Data!DT10))),"-")</f>
        <v>-</v>
      </c>
      <c r="DU12" s="72" t="str">
        <f>IF(ISNUMBER(T2_Data!DU10),IF(T2_Data!DU10=-999,"NA",IF(T2_Data!DU10&lt;1, "&lt;1", IF(T2_Data!DU10&gt;99, "&gt;99", T2_Data!DU10))),"-")</f>
        <v>-</v>
      </c>
      <c r="DV12" s="72" t="str">
        <f>IF(ISNUMBER(T2_Data!DV10),IF(T2_Data!DV10=-999,"NA",IF(T2_Data!DV10&lt;1, "&lt;1", IF(T2_Data!DV10&gt;99, "&gt;99", T2_Data!DV10))),"-")</f>
        <v>-</v>
      </c>
      <c r="DW12" s="72" t="str">
        <f>IF(ISNUMBER(T2_Data!DW10),IF(T2_Data!DW10=-999,"NA",IF(T2_Data!DW10&lt;1, "&lt;1", IF(T2_Data!DW10&gt;99, "&gt;99", T2_Data!DW10))),"-")</f>
        <v>-</v>
      </c>
      <c r="DX12" s="72" t="str">
        <f>IF(ISNUMBER(T2_Data!DX10),IF(T2_Data!DX10=-999,"NA",IF(T2_Data!DX10&lt;1, "&lt;1", IF(T2_Data!DX10&gt;99, "&gt;99", T2_Data!DX10))),"-")</f>
        <v>-</v>
      </c>
      <c r="DY12" s="72" t="str">
        <f>IF(ISNUMBER(T2_Data!DY10),IF(T2_Data!DY10=-999,"NA",IF(T2_Data!DY10&lt;1, "&lt;1", IF(T2_Data!DY10&gt;99, "&gt;99", T2_Data!DY10))),"-")</f>
        <v>-</v>
      </c>
      <c r="DZ12" s="72" t="str">
        <f>IF(ISNUMBER(T2_Data!DZ10),IF(T2_Data!DZ10=-999,"NA",IF(T2_Data!DZ10&lt;1, "&lt;1", IF(T2_Data!DZ10&gt;99, "&gt;99", T2_Data!DZ10))),"-")</f>
        <v>-</v>
      </c>
      <c r="EA12" s="72" t="str">
        <f>IF(ISNUMBER(T2_Data!EA10),IF(T2_Data!EA10=-999,"NA",IF(T2_Data!EA10&lt;1, "&lt;1", IF(T2_Data!EA10&gt;99, "&gt;99", T2_Data!EA10))),"-")</f>
        <v>-</v>
      </c>
      <c r="EB12" s="72" t="str">
        <f>IF(ISNUMBER(T2_Data!EB10),IF(T2_Data!EB10=-999,"NA",IF(T2_Data!EB10&lt;1, "&lt;1", IF(T2_Data!EB10&gt;99, "&gt;99", T2_Data!EB10))),"-")</f>
        <v>-</v>
      </c>
      <c r="EC12" s="72" t="str">
        <f>IF(ISNUMBER(T2_Data!EC10),IF(T2_Data!EC10=-999,"NA",IF(T2_Data!EC10&lt;1, "&lt;1", IF(T2_Data!EC10&gt;99, "&gt;99", T2_Data!EC10))),"-")</f>
        <v>-</v>
      </c>
      <c r="ED12" s="72" t="str">
        <f>IF(ISNUMBER(T2_Data!ED10),IF(T2_Data!ED10=-999,"NA",IF(T2_Data!ED10&lt;1, "&lt;1", IF(T2_Data!ED10&gt;99, "&gt;99", T2_Data!ED10))),"-")</f>
        <v>-</v>
      </c>
      <c r="EE12" s="72" t="str">
        <f>IF(ISNUMBER(T2_Data!EE10),IF(T2_Data!EE10=-999,"NA",IF(T2_Data!EE10&lt;1, "&lt;1", IF(T2_Data!EE10&gt;99, "&gt;99", T2_Data!EE10))),"-")</f>
        <v>-</v>
      </c>
      <c r="EF12" s="72" t="str">
        <f>IF(ISNUMBER(T2_Data!EF10),IF(T2_Data!EF10=-999,"NA",IF(T2_Data!EF10&lt;1, "&lt;1", IF(T2_Data!EF10&gt;99, "&gt;99", T2_Data!EF10))),"-")</f>
        <v>-</v>
      </c>
      <c r="EG12" s="72" t="str">
        <f>IF(ISNUMBER(T2_Data!EG10),IF(T2_Data!EG10=-999,"NA",IF(T2_Data!EG10&lt;1, "&lt;1", IF(T2_Data!EG10&gt;99, "&gt;99", T2_Data!EG10))),"-")</f>
        <v>-</v>
      </c>
      <c r="EH12" s="72" t="str">
        <f>IF(ISNUMBER(T2_Data!EH10),IF(T2_Data!EH10=-999,"NA",IF(T2_Data!EH10&lt;1, "&lt;1", IF(T2_Data!EH10&gt;99, "&gt;99", T2_Data!EH10))),"-")</f>
        <v>-</v>
      </c>
      <c r="EI12" s="72" t="str">
        <f>IF(ISNUMBER(T2_Data!EI10),IF(T2_Data!EI10=-999,"NA",IF(T2_Data!EI10&lt;1, "&lt;1", IF(T2_Data!EI10&gt;99, "&gt;99", T2_Data!EI10))),"-")</f>
        <v>-</v>
      </c>
      <c r="EJ12" s="72" t="str">
        <f>IF(ISNUMBER(T2_Data!EJ10),IF(T2_Data!EJ10=-999,"NA",IF(T2_Data!EJ10&lt;1, "&lt;1", IF(T2_Data!EJ10&gt;99, "&gt;99", T2_Data!EJ10))),"-")</f>
        <v>-</v>
      </c>
      <c r="EK12" s="72" t="str">
        <f>IF(ISNUMBER(T2_Data!EK10),IF(T2_Data!EK10=-999,"NA",IF(T2_Data!EK10&lt;1, "&lt;1", IF(T2_Data!EK10&gt;99, "&gt;99", T2_Data!EK10))),"-")</f>
        <v>-</v>
      </c>
      <c r="EL12" s="72" t="str">
        <f>IF(ISNUMBER(T2_Data!EL10),IF(T2_Data!EL10=-999,"NA",IF(T2_Data!EL10&lt;1, "&lt;1", IF(T2_Data!EL10&gt;99, "&gt;99", T2_Data!EL10))),"-")</f>
        <v>-</v>
      </c>
      <c r="EM12" s="72" t="str">
        <f>IF(ISNUMBER(T2_Data!EM10),IF(T2_Data!EM10=-999,"NA",IF(T2_Data!EM10&lt;1, "&lt;1", IF(T2_Data!EM10&gt;99, "&gt;99", T2_Data!EM10))),"-")</f>
        <v>-</v>
      </c>
      <c r="EN12" s="72" t="str">
        <f>IF(ISNUMBER(T2_Data!EN10),IF(T2_Data!EN10=-999,"NA",IF(T2_Data!EN10&lt;1, "&lt;1", IF(T2_Data!EN10&gt;99, "&gt;99", T2_Data!EN10))),"-")</f>
        <v>-</v>
      </c>
      <c r="EO12" s="72" t="str">
        <f>IF(ISNUMBER(T2_Data!EO10),IF(T2_Data!EO10=-999,"NA",IF(T2_Data!EO10&lt;1, "&lt;1", IF(T2_Data!EO10&gt;99, "&gt;99", T2_Data!EO10))),"-")</f>
        <v>-</v>
      </c>
      <c r="EP12" s="72" t="str">
        <f>IF(ISNUMBER(T2_Data!EP10),IF(T2_Data!EP10=-999,"NA",IF(T2_Data!EP10&lt;1, "&lt;1", IF(T2_Data!EP10&gt;99, "&gt;99", T2_Data!EP10))),"-")</f>
        <v>-</v>
      </c>
      <c r="EQ12" s="72" t="str">
        <f>IF(ISNUMBER(T2_Data!EQ10),IF(T2_Data!EQ10=-999,"NA",IF(T2_Data!EQ10&lt;1, "&lt;1", IF(T2_Data!EQ10&gt;99, "&gt;99", T2_Data!EQ10))),"-")</f>
        <v>-</v>
      </c>
      <c r="ER12" s="72" t="str">
        <f>IF(ISNUMBER(T2_Data!ER10),IF(T2_Data!ER10=-999,"NA",IF(T2_Data!ER10&lt;1, "&lt;1", IF(T2_Data!ER10&gt;99, "&gt;99", T2_Data!ER10))),"-")</f>
        <v>-</v>
      </c>
      <c r="ES12" s="72" t="str">
        <f>IF(ISNUMBER(T2_Data!ES10),IF(T2_Data!ES10=-999,"NA",IF(T2_Data!ES10&lt;1, "&lt;1", IF(T2_Data!ES10&gt;99, "&gt;99", T2_Data!ES10))),"-")</f>
        <v>-</v>
      </c>
      <c r="ET12" s="72" t="str">
        <f>IF(ISNUMBER(T2_Data!ET10),IF(T2_Data!ET10=-999,"NA",IF(T2_Data!ET10&lt;1, "&lt;1", IF(T2_Data!ET10&gt;99, "&gt;99", T2_Data!ET10))),"-")</f>
        <v>-</v>
      </c>
      <c r="EU12" s="72" t="str">
        <f>IF(ISNUMBER(T2_Data!EU10),IF(T2_Data!EU10=-999,"NA",IF(T2_Data!EU10&lt;1, "&lt;1", IF(T2_Data!EU10&gt;99, "&gt;99", T2_Data!EU10))),"-")</f>
        <v>-</v>
      </c>
      <c r="EV12" s="72" t="str">
        <f>IF(ISNUMBER(T2_Data!EV10),IF(T2_Data!EV10=-999,"NA",IF(T2_Data!EV10&lt;1, "&lt;1", IF(T2_Data!EV10&gt;99, "&gt;99", T2_Data!EV10))),"-")</f>
        <v>-</v>
      </c>
      <c r="EW12" s="72" t="str">
        <f>IF(ISNUMBER(T2_Data!EW10),IF(T2_Data!EW10=-999,"NA",IF(T2_Data!EW10&lt;1, "&lt;1", IF(T2_Data!EW10&gt;99, "&gt;99", T2_Data!EW10))),"-")</f>
        <v>-</v>
      </c>
      <c r="EX12" s="72" t="str">
        <f>IF(ISNUMBER(T2_Data!EX10),IF(T2_Data!EX10=-999,"NA",IF(T2_Data!EX10&lt;1, "&lt;1", IF(T2_Data!EX10&gt;99, "&gt;99", T2_Data!EX10))),"-")</f>
        <v>-</v>
      </c>
      <c r="EY12" s="72" t="str">
        <f>IF(ISNUMBER(T2_Data!EY10),IF(T2_Data!EY10=-999,"NA",IF(T2_Data!EY10&lt;1, "&lt;1", IF(T2_Data!EY10&gt;99, "&gt;99", T2_Data!EY10))),"-")</f>
        <v>-</v>
      </c>
      <c r="EZ12" s="72" t="str">
        <f>IF(ISNUMBER(T2_Data!EZ10),IF(T2_Data!EZ10=-999,"NA",IF(T2_Data!EZ10&lt;1, "&lt;1", IF(T2_Data!EZ10&gt;99, "&gt;99", T2_Data!EZ10))),"-")</f>
        <v>-</v>
      </c>
      <c r="FA12" s="72" t="str">
        <f>IF(ISNUMBER(T2_Data!FA10),IF(T2_Data!FA10=-999,"NA",IF(T2_Data!FA10&lt;1, "&lt;1", IF(T2_Data!FA10&gt;99, "&gt;99", T2_Data!FA10))),"-")</f>
        <v>-</v>
      </c>
      <c r="FB12" s="72" t="str">
        <f>IF(ISNUMBER(T2_Data!FB10),IF(T2_Data!FB10=-999,"NA",IF(T2_Data!FB10&lt;1, "&lt;1", IF(T2_Data!FB10&gt;99, "&gt;99", T2_Data!FB10))),"-")</f>
        <v>-</v>
      </c>
      <c r="FC12" s="72" t="str">
        <f>IF(ISNUMBER(T2_Data!FC10),IF(T2_Data!FC10=-999,"NA",IF(T2_Data!FC10&lt;1, "&lt;1", IF(T2_Data!FC10&gt;99, "&gt;99", T2_Data!FC10))),"-")</f>
        <v>-</v>
      </c>
      <c r="FD12" s="72" t="str">
        <f>IF(ISNUMBER(T2_Data!FD10),IF(T2_Data!FD10=-999,"NA",IF(T2_Data!FD10&lt;1, "&lt;1", IF(T2_Data!FD10&gt;99, "&gt;99", T2_Data!FD10))),"-")</f>
        <v>-</v>
      </c>
      <c r="FE12" s="72" t="str">
        <f>IF(ISNUMBER(T2_Data!FE10),IF(T2_Data!FE10=-999,"NA",IF(T2_Data!FE10&lt;1, "&lt;1", IF(T2_Data!FE10&gt;99, "&gt;99", T2_Data!FE10))),"-")</f>
        <v>-</v>
      </c>
      <c r="FF12" s="72" t="str">
        <f>IF(ISNUMBER(T2_Data!FF10),IF(T2_Data!FF10=-999,"NA",IF(T2_Data!FF10&lt;1, "&lt;1", IF(T2_Data!FF10&gt;99, "&gt;99", T2_Data!FF10))),"-")</f>
        <v>-</v>
      </c>
      <c r="FG12" s="72" t="str">
        <f>IF(ISNUMBER(T2_Data!FG10),IF(T2_Data!FG10=-999,"NA",IF(T2_Data!FG10&lt;1, "&lt;1", IF(T2_Data!FG10&gt;99, "&gt;99", T2_Data!FG10))),"-")</f>
        <v>-</v>
      </c>
      <c r="FH12" s="72" t="str">
        <f>IF(ISNUMBER(T2_Data!FH10),IF(T2_Data!FH10=-999,"NA",IF(T2_Data!FH10&lt;1, "&lt;1", IF(T2_Data!FH10&gt;99, "&gt;99", T2_Data!FH10))),"-")</f>
        <v>-</v>
      </c>
      <c r="FI12" s="72" t="str">
        <f>IF(ISNUMBER(T2_Data!FI10),IF(T2_Data!FI10=-999,"NA",IF(T2_Data!FI10&lt;1, "&lt;1", IF(T2_Data!FI10&gt;99, "&gt;99", T2_Data!FI10))),"-")</f>
        <v>-</v>
      </c>
      <c r="FJ12" s="72" t="str">
        <f>IF(ISNUMBER(T2_Data!FJ10),IF(T2_Data!FJ10=-999,"NA",IF(T2_Data!FJ10&lt;1, "&lt;1", IF(T2_Data!FJ10&gt;99, "&gt;99", T2_Data!FJ10))),"-")</f>
        <v>-</v>
      </c>
      <c r="FK12" s="72" t="str">
        <f>IF(ISNUMBER(T2_Data!FK10),IF(T2_Data!FK10=-999,"NA",IF(T2_Data!FK10&lt;1, "&lt;1", IF(T2_Data!FK10&gt;99, "&gt;99", T2_Data!FK10))),"-")</f>
        <v>-</v>
      </c>
      <c r="FL12" s="72" t="str">
        <f>IF(ISNUMBER(T2_Data!FL10),IF(T2_Data!FL10=-999,"NA",IF(T2_Data!FL10&lt;1, "&lt;1", IF(T2_Data!FL10&gt;99, "&gt;99", T2_Data!FL10))),"-")</f>
        <v>-</v>
      </c>
      <c r="FM12" s="72" t="str">
        <f>IF(ISNUMBER(T2_Data!FM10),IF(T2_Data!FM10=-999,"NA",IF(T2_Data!FM10&lt;1, "&lt;1", IF(T2_Data!FM10&gt;99, "&gt;99", T2_Data!FM10))),"-")</f>
        <v>-</v>
      </c>
      <c r="FN12" s="72" t="str">
        <f>IF(ISNUMBER(T2_Data!FN10),IF(T2_Data!FN10=-999,"NA",IF(T2_Data!FN10&lt;1, "&lt;1", IF(T2_Data!FN10&gt;99, "&gt;99", T2_Data!FN10))),"-")</f>
        <v>-</v>
      </c>
      <c r="FO12" s="72" t="str">
        <f>IF(ISNUMBER(T2_Data!FO10),IF(T2_Data!FO10=-999,"NA",IF(T2_Data!FO10&lt;1, "&lt;1", IF(T2_Data!FO10&gt;99, "&gt;99", T2_Data!FO10))),"-")</f>
        <v>-</v>
      </c>
      <c r="FP12" s="72" t="str">
        <f>IF(ISNUMBER(T2_Data!FP10),IF(T2_Data!FP10=-999,"NA",IF(T2_Data!FP10&lt;1, "&lt;1", IF(T2_Data!FP10&gt;99, "&gt;99", T2_Data!FP10))),"-")</f>
        <v>-</v>
      </c>
      <c r="FQ12" s="72" t="str">
        <f>IF(ISNUMBER(T2_Data!FQ10),IF(T2_Data!FQ10=-999,"NA",IF(T2_Data!FQ10&lt;1, "&lt;1", IF(T2_Data!FQ10&gt;99, "&gt;99", T2_Data!FQ10))),"-")</f>
        <v>-</v>
      </c>
      <c r="FR12" s="72" t="str">
        <f>IF(ISNUMBER(T2_Data!FR10),IF(T2_Data!FR10=-999,"NA",IF(T2_Data!FR10&lt;1, "&lt;1", IF(T2_Data!FR10&gt;99, "&gt;99", T2_Data!FR10))),"-")</f>
        <v>-</v>
      </c>
      <c r="FS12" s="72" t="str">
        <f>IF(ISNUMBER(T2_Data!FS10),IF(T2_Data!FS10=-999,"NA",IF(T2_Data!FS10&lt;1, "&lt;1", IF(T2_Data!FS10&gt;99, "&gt;99", T2_Data!FS10))),"-")</f>
        <v>-</v>
      </c>
      <c r="FT12" s="72" t="str">
        <f>IF(ISNUMBER(T2_Data!FT10),IF(T2_Data!FT10=-999,"NA",IF(T2_Data!FT10&lt;1, "&lt;1", IF(T2_Data!FT10&gt;99, "&gt;99", T2_Data!FT10))),"-")</f>
        <v>-</v>
      </c>
      <c r="FU12" s="72" t="str">
        <f>IF(ISNUMBER(T2_Data!FU10),IF(T2_Data!FU10=-999,"NA",IF(T2_Data!FU10&lt;1, "&lt;1", IF(T2_Data!FU10&gt;99, "&gt;99", T2_Data!FU10))),"-")</f>
        <v>-</v>
      </c>
      <c r="FV12" s="72" t="str">
        <f>IF(ISNUMBER(T2_Data!FV10),IF(T2_Data!FV10=-999,"NA",IF(T2_Data!FV10&lt;1, "&lt;1", IF(T2_Data!FV10&gt;99, "&gt;99", T2_Data!FV10))),"-")</f>
        <v>-</v>
      </c>
      <c r="FW12" s="72" t="str">
        <f>IF(ISNUMBER(T2_Data!FW10),IF(T2_Data!FW10=-999,"NA",IF(T2_Data!FW10&lt;1, "&lt;1", IF(T2_Data!FW10&gt;99, "&gt;99", T2_Data!FW10))),"-")</f>
        <v>-</v>
      </c>
    </row>
    <row r="13" spans="1:179" x14ac:dyDescent="0.25">
      <c r="A13" s="71" t="str">
        <f>IF(ISBLANK(T2_Data!A11), "", T2_Data!A11)</f>
        <v/>
      </c>
      <c r="B13" s="72" t="str">
        <f>IF(ISNUMBER(T2_Data!B11), T2_Data!B11,"-")</f>
        <v>-</v>
      </c>
      <c r="C13" s="72" t="str">
        <f>IF(ISNUMBER(T2_Data!C11),IF(T2_Data!C11=-999,"NA",IF(T2_Data!C11&lt;1, "&lt;1", IF(T2_Data!C11&gt;99, "&gt;99", T2_Data!C11))),"-")</f>
        <v>-</v>
      </c>
      <c r="D13" s="72" t="str">
        <f>IF(ISNUMBER(T2_Data!D11),IF(T2_Data!D11=-999,"NA",IF(T2_Data!D11&lt;1, "&lt;1", IF(T2_Data!D11&gt;99, "&gt;99", T2_Data!D11))),"-")</f>
        <v>-</v>
      </c>
      <c r="E13" s="72" t="str">
        <f>IF(ISNUMBER(T2_Data!E11),IF(T2_Data!E11=-999,"NA",IF(T2_Data!E11&lt;1, "&lt;1", IF(T2_Data!E11&gt;99, "&gt;99", T2_Data!E11))),"-")</f>
        <v>-</v>
      </c>
      <c r="F13" s="72" t="str">
        <f>IF(ISNUMBER(T2_Data!F11),IF(T2_Data!F11=-999,"NA",IF(T2_Data!F11&lt;1, "&lt;1", IF(T2_Data!F11&gt;99, "&gt;99", T2_Data!F11))),"-")</f>
        <v>-</v>
      </c>
      <c r="G13" s="72" t="str">
        <f>IF(ISNUMBER(T2_Data!G11),IF(T2_Data!G11=-999,"NA",IF(T2_Data!G11&lt;1, "&lt;1", IF(T2_Data!G11&gt;99, "&gt;99", T2_Data!G11))),"-")</f>
        <v>-</v>
      </c>
      <c r="H13" s="72" t="str">
        <f>IF(ISNUMBER(T2_Data!H11),IF(T2_Data!H11=-999,"NA",IF(T2_Data!H11&lt;1, "&lt;1", IF(T2_Data!H11&gt;99, "&gt;99", T2_Data!H11))),"-")</f>
        <v>-</v>
      </c>
      <c r="I13" s="72" t="str">
        <f>IF(ISNUMBER(T2_Data!I11),IF(T2_Data!I11=-999,"NA",IF(T2_Data!I11&lt;1, "&lt;1", IF(T2_Data!I11&gt;99, "&gt;99", T2_Data!I11))),"-")</f>
        <v>-</v>
      </c>
      <c r="J13" s="72" t="str">
        <f>IF(ISNUMBER(T2_Data!J11),IF(T2_Data!J11=-999,"NA",IF(T2_Data!J11&lt;1, "&lt;1", IF(T2_Data!J11&gt;99, "&gt;99", T2_Data!J11))),"-")</f>
        <v>-</v>
      </c>
      <c r="K13" s="72" t="str">
        <f>IF(ISNUMBER(T2_Data!K11),IF(T2_Data!K11=-999,"NA",IF(T2_Data!K11&lt;1, "&lt;1", IF(T2_Data!K11&gt;99, "&gt;99", T2_Data!K11))),"-")</f>
        <v>-</v>
      </c>
      <c r="L13" s="72" t="str">
        <f>IF(ISNUMBER(T2_Data!L11),IF(T2_Data!L11=-999,"NA",IF(T2_Data!L11&lt;1, "&lt;1", IF(T2_Data!L11&gt;99, "&gt;99", T2_Data!L11))),"-")</f>
        <v>-</v>
      </c>
      <c r="M13" s="72" t="str">
        <f>IF(ISNUMBER(T2_Data!M11),IF(T2_Data!M11=-999,"NA",IF(T2_Data!M11&lt;1, "&lt;1", IF(T2_Data!M11&gt;99, "&gt;99", T2_Data!M11))),"-")</f>
        <v>-</v>
      </c>
      <c r="N13" s="72" t="str">
        <f>IF(ISNUMBER(T2_Data!N11),IF(T2_Data!N11=-999,"NA",IF(T2_Data!N11&lt;1, "&lt;1", IF(T2_Data!N11&gt;99, "&gt;99", T2_Data!N11))),"-")</f>
        <v>-</v>
      </c>
      <c r="O13" s="72" t="str">
        <f>IF(ISNUMBER(T2_Data!O11),IF(T2_Data!O11=-999,"NA",IF(T2_Data!O11&lt;1, "&lt;1", IF(T2_Data!O11&gt;99, "&gt;99", T2_Data!O11))),"-")</f>
        <v>-</v>
      </c>
      <c r="P13" s="72" t="str">
        <f>IF(ISNUMBER(T2_Data!P11),IF(T2_Data!P11=-999,"NA",IF(T2_Data!P11&lt;1, "&lt;1", IF(T2_Data!P11&gt;99, "&gt;99", T2_Data!P11))),"-")</f>
        <v>-</v>
      </c>
      <c r="Q13" s="72" t="str">
        <f>IF(ISNUMBER(T2_Data!Q11),IF(T2_Data!Q11=-999,"NA",IF(T2_Data!Q11&lt;1, "&lt;1", IF(T2_Data!Q11&gt;99, "&gt;99", T2_Data!Q11))),"-")</f>
        <v>-</v>
      </c>
      <c r="R13" s="72" t="str">
        <f>IF(ISNUMBER(T2_Data!R11),IF(T2_Data!R11=-999,"NA",IF(T2_Data!R11&lt;1, "&lt;1", IF(T2_Data!R11&gt;99, "&gt;99", T2_Data!R11))),"-")</f>
        <v>-</v>
      </c>
      <c r="S13" s="72" t="str">
        <f>IF(ISNUMBER(T2_Data!S11),IF(T2_Data!S11=-999,"NA",IF(T2_Data!S11&lt;1, "&lt;1", IF(T2_Data!S11&gt;99, "&gt;99", T2_Data!S11))),"-")</f>
        <v>-</v>
      </c>
      <c r="T13" s="72" t="str">
        <f>IF(ISNUMBER(T2_Data!T11),IF(T2_Data!T11=-999,"NA",IF(T2_Data!T11&lt;1, "&lt;1", IF(T2_Data!T11&gt;99, "&gt;99", T2_Data!T11))),"-")</f>
        <v>-</v>
      </c>
      <c r="U13" s="72" t="str">
        <f>IF(ISNUMBER(T2_Data!U11),IF(T2_Data!U11=-999,"NA",IF(T2_Data!U11&lt;1, "&lt;1", IF(T2_Data!U11&gt;99, "&gt;99", T2_Data!U11))),"-")</f>
        <v>-</v>
      </c>
      <c r="V13" s="72" t="str">
        <f>IF(ISNUMBER(T2_Data!V11),IF(T2_Data!V11=-999,"NA",IF(T2_Data!V11&lt;1, "&lt;1", IF(T2_Data!V11&gt;99, "&gt;99", T2_Data!V11))),"-")</f>
        <v>-</v>
      </c>
      <c r="W13" s="72" t="str">
        <f>IF(ISNUMBER(T2_Data!W11),IF(T2_Data!W11=-999,"NA",IF(T2_Data!W11&lt;1, "&lt;1", IF(T2_Data!W11&gt;99, "&gt;99", T2_Data!W11))),"-")</f>
        <v>-</v>
      </c>
      <c r="X13" s="72" t="str">
        <f>IF(ISNUMBER(T2_Data!X11),IF(T2_Data!X11=-999,"NA",IF(T2_Data!X11&lt;1, "&lt;1", IF(T2_Data!X11&gt;99, "&gt;99", T2_Data!X11))),"-")</f>
        <v>-</v>
      </c>
      <c r="Y13" s="72" t="str">
        <f>IF(ISNUMBER(T2_Data!Y11),IF(T2_Data!Y11=-999,"NA",IF(T2_Data!Y11&lt;1, "&lt;1", IF(T2_Data!Y11&gt;99, "&gt;99", T2_Data!Y11))),"-")</f>
        <v>-</v>
      </c>
      <c r="Z13" s="72" t="str">
        <f>IF(ISNUMBER(T2_Data!Z11),IF(T2_Data!Z11=-999,"NA",IF(T2_Data!Z11&lt;1, "&lt;1", IF(T2_Data!Z11&gt;99, "&gt;99", T2_Data!Z11))),"-")</f>
        <v>-</v>
      </c>
      <c r="AA13" s="72" t="str">
        <f>IF(ISNUMBER(T2_Data!AA11),IF(T2_Data!AA11=-999,"NA",IF(T2_Data!AA11&lt;1, "&lt;1", IF(T2_Data!AA11&gt;99, "&gt;99", T2_Data!AA11))),"-")</f>
        <v>-</v>
      </c>
      <c r="AB13" s="72" t="str">
        <f>IF(ISNUMBER(T2_Data!AB11),IF(T2_Data!AB11=-999,"NA",IF(T2_Data!AB11&lt;1, "&lt;1", IF(T2_Data!AB11&gt;99, "&gt;99", T2_Data!AB11))),"-")</f>
        <v>-</v>
      </c>
      <c r="AC13" s="72" t="str">
        <f>IF(ISNUMBER(T2_Data!AC11),IF(T2_Data!AC11=-999,"NA",IF(T2_Data!AC11&lt;1, "&lt;1", IF(T2_Data!AC11&gt;99, "&gt;99", T2_Data!AC11))),"-")</f>
        <v>-</v>
      </c>
      <c r="AD13" s="72" t="str">
        <f>IF(ISNUMBER(T2_Data!AD11),IF(T2_Data!AD11=-999,"NA",IF(T2_Data!AD11&lt;1, "&lt;1", IF(T2_Data!AD11&gt;99, "&gt;99", T2_Data!AD11))),"-")</f>
        <v>-</v>
      </c>
      <c r="AE13" s="72" t="str">
        <f>IF(ISNUMBER(T2_Data!AE11),IF(T2_Data!AE11=-999,"NA",IF(T2_Data!AE11&lt;1, "&lt;1", IF(T2_Data!AE11&gt;99, "&gt;99", T2_Data!AE11))),"-")</f>
        <v>-</v>
      </c>
      <c r="AF13" s="72" t="str">
        <f>IF(ISNUMBER(T2_Data!AF11),IF(T2_Data!AF11=-999,"NA",IF(T2_Data!AF11&lt;1, "&lt;1", IF(T2_Data!AF11&gt;99, "&gt;99", T2_Data!AF11))),"-")</f>
        <v>-</v>
      </c>
      <c r="AG13" s="72" t="str">
        <f>IF(ISNUMBER(T2_Data!AG11),IF(T2_Data!AG11=-999,"NA",IF(T2_Data!AG11&lt;1, "&lt;1", IF(T2_Data!AG11&gt;99, "&gt;99", T2_Data!AG11))),"-")</f>
        <v>-</v>
      </c>
      <c r="AH13" s="72" t="str">
        <f>IF(ISNUMBER(T2_Data!AH11),IF(T2_Data!AH11=-999,"NA",IF(T2_Data!AH11&lt;1, "&lt;1", IF(T2_Data!AH11&gt;99, "&gt;99", T2_Data!AH11))),"-")</f>
        <v>-</v>
      </c>
      <c r="AI13" s="72" t="str">
        <f>IF(ISNUMBER(T2_Data!AI11),IF(T2_Data!AI11=-999,"NA",IF(T2_Data!AI11&lt;1, "&lt;1", IF(T2_Data!AI11&gt;99, "&gt;99", T2_Data!AI11))),"-")</f>
        <v>-</v>
      </c>
      <c r="AJ13" s="72" t="str">
        <f>IF(ISNUMBER(T2_Data!AJ11),IF(T2_Data!AJ11=-999,"NA",IF(T2_Data!AJ11&lt;1, "&lt;1", IF(T2_Data!AJ11&gt;99, "&gt;99", T2_Data!AJ11))),"-")</f>
        <v>-</v>
      </c>
      <c r="AK13" s="72" t="str">
        <f>IF(ISNUMBER(T2_Data!AK11),IF(T2_Data!AK11=-999,"NA",IF(T2_Data!AK11&lt;1, "&lt;1", IF(T2_Data!AK11&gt;99, "&gt;99", T2_Data!AK11))),"-")</f>
        <v>-</v>
      </c>
      <c r="AL13" s="72" t="str">
        <f>IF(ISNUMBER(T2_Data!AL11),IF(T2_Data!AL11=-999,"NA",IF(T2_Data!AL11&lt;1, "&lt;1", IF(T2_Data!AL11&gt;99, "&gt;99", T2_Data!AL11))),"-")</f>
        <v>-</v>
      </c>
      <c r="AM13" s="72" t="str">
        <f>IF(ISNUMBER(T2_Data!AM11),IF(T2_Data!AM11=-999,"NA",IF(T2_Data!AM11&lt;1, "&lt;1", IF(T2_Data!AM11&gt;99, "&gt;99", T2_Data!AM11))),"-")</f>
        <v>-</v>
      </c>
      <c r="AN13" s="72" t="str">
        <f>IF(ISNUMBER(T2_Data!AN11),IF(T2_Data!AN11=-999,"NA",IF(T2_Data!AN11&lt;1, "&lt;1", IF(T2_Data!AN11&gt;99, "&gt;99", T2_Data!AN11))),"-")</f>
        <v>-</v>
      </c>
      <c r="AO13" s="72" t="str">
        <f>IF(ISNUMBER(T2_Data!AO11),IF(T2_Data!AO11=-999,"NA",IF(T2_Data!AO11&lt;1, "&lt;1", IF(T2_Data!AO11&gt;99, "&gt;99", T2_Data!AO11))),"-")</f>
        <v>-</v>
      </c>
      <c r="AP13" s="72" t="str">
        <f>IF(ISNUMBER(T2_Data!AP11),IF(T2_Data!AP11=-999,"NA",IF(T2_Data!AP11&lt;1, "&lt;1", IF(T2_Data!AP11&gt;99, "&gt;99", T2_Data!AP11))),"-")</f>
        <v>-</v>
      </c>
      <c r="AQ13" s="72" t="str">
        <f>IF(ISNUMBER(T2_Data!AQ11),IF(T2_Data!AQ11=-999,"NA",IF(T2_Data!AQ11&lt;1, "&lt;1", IF(T2_Data!AQ11&gt;99, "&gt;99", T2_Data!AQ11))),"-")</f>
        <v>-</v>
      </c>
      <c r="AR13" s="72" t="str">
        <f>IF(ISNUMBER(T2_Data!AR11),IF(T2_Data!AR11=-999,"NA",IF(T2_Data!AR11&lt;1, "&lt;1", IF(T2_Data!AR11&gt;99, "&gt;99", T2_Data!AR11))),"-")</f>
        <v>-</v>
      </c>
      <c r="AS13" s="72" t="str">
        <f>IF(ISNUMBER(T2_Data!AS11),IF(T2_Data!AS11=-999,"NA",IF(T2_Data!AS11&lt;1, "&lt;1", IF(T2_Data!AS11&gt;99, "&gt;99", T2_Data!AS11))),"-")</f>
        <v>-</v>
      </c>
      <c r="AT13" s="72" t="str">
        <f>IF(ISNUMBER(T2_Data!AT11),IF(T2_Data!AT11=-999,"NA",IF(T2_Data!AT11&lt;1, "&lt;1", IF(T2_Data!AT11&gt;99, "&gt;99", T2_Data!AT11))),"-")</f>
        <v>-</v>
      </c>
      <c r="AU13" s="72" t="str">
        <f>IF(ISNUMBER(T2_Data!AU11),IF(T2_Data!AU11=-999,"NA",IF(T2_Data!AU11&lt;1, "&lt;1", IF(T2_Data!AU11&gt;99, "&gt;99", T2_Data!AU11))),"-")</f>
        <v>-</v>
      </c>
      <c r="AV13" s="72" t="str">
        <f>IF(ISNUMBER(T2_Data!AV11),IF(T2_Data!AV11=-999,"NA",IF(T2_Data!AV11&lt;1, "&lt;1", IF(T2_Data!AV11&gt;99, "&gt;99", T2_Data!AV11))),"-")</f>
        <v>-</v>
      </c>
      <c r="AW13" s="72" t="str">
        <f>IF(ISNUMBER(T2_Data!AW11),IF(T2_Data!AW11=-999,"NA",IF(T2_Data!AW11&lt;1, "&lt;1", IF(T2_Data!AW11&gt;99, "&gt;99", T2_Data!AW11))),"-")</f>
        <v>-</v>
      </c>
      <c r="AX13" s="72" t="str">
        <f>IF(ISNUMBER(T2_Data!AX11),IF(T2_Data!AX11=-999,"NA",IF(T2_Data!AX11&lt;1, "&lt;1", IF(T2_Data!AX11&gt;99, "&gt;99", T2_Data!AX11))),"-")</f>
        <v>-</v>
      </c>
      <c r="AY13" s="72" t="str">
        <f>IF(ISNUMBER(T2_Data!AY11),IF(T2_Data!AY11=-999,"NA",IF(T2_Data!AY11&lt;1, "&lt;1", IF(T2_Data!AY11&gt;99, "&gt;99", T2_Data!AY11))),"-")</f>
        <v>-</v>
      </c>
      <c r="AZ13" s="72" t="str">
        <f>IF(ISNUMBER(T2_Data!AZ11),IF(T2_Data!AZ11=-999,"NA",IF(T2_Data!AZ11&lt;1, "&lt;1", IF(T2_Data!AZ11&gt;99, "&gt;99", T2_Data!AZ11))),"-")</f>
        <v>-</v>
      </c>
      <c r="BA13" s="72" t="str">
        <f>IF(ISNUMBER(T2_Data!BA11),IF(T2_Data!BA11=-999,"NA",IF(T2_Data!BA11&lt;1, "&lt;1", IF(T2_Data!BA11&gt;99, "&gt;99", T2_Data!BA11))),"-")</f>
        <v>-</v>
      </c>
      <c r="BB13" s="72" t="str">
        <f>IF(ISNUMBER(T2_Data!BB11),IF(T2_Data!BB11=-999,"NA",IF(T2_Data!BB11&lt;1, "&lt;1", IF(T2_Data!BB11&gt;99, "&gt;99", T2_Data!BB11))),"-")</f>
        <v>-</v>
      </c>
      <c r="BC13" s="72" t="str">
        <f>IF(ISNUMBER(T2_Data!BC11),IF(T2_Data!BC11=-999,"NA",IF(T2_Data!BC11&lt;1, "&lt;1", IF(T2_Data!BC11&gt;99, "&gt;99", T2_Data!BC11))),"-")</f>
        <v>-</v>
      </c>
      <c r="BD13" s="72" t="str">
        <f>IF(ISNUMBER(T2_Data!BD11),IF(T2_Data!BD11=-999,"NA",IF(T2_Data!BD11&lt;1, "&lt;1", IF(T2_Data!BD11&gt;99, "&gt;99", T2_Data!BD11))),"-")</f>
        <v>-</v>
      </c>
      <c r="BE13" s="72" t="str">
        <f>IF(ISNUMBER(T2_Data!BE11),IF(T2_Data!BE11=-999,"NA",IF(T2_Data!BE11&lt;1, "&lt;1", IF(T2_Data!BE11&gt;99, "&gt;99", T2_Data!BE11))),"-")</f>
        <v>-</v>
      </c>
      <c r="BF13" s="72" t="str">
        <f>IF(ISNUMBER(T2_Data!BF11),IF(T2_Data!BF11=-999,"NA",IF(T2_Data!BF11&lt;1, "&lt;1", IF(T2_Data!BF11&gt;99, "&gt;99", T2_Data!BF11))),"-")</f>
        <v>-</v>
      </c>
      <c r="BG13" s="72" t="str">
        <f>IF(ISNUMBER(T2_Data!BG11),IF(T2_Data!BG11=-999,"NA",IF(T2_Data!BG11&lt;1, "&lt;1", IF(T2_Data!BG11&gt;99, "&gt;99", T2_Data!BG11))),"-")</f>
        <v>-</v>
      </c>
      <c r="BH13" s="72" t="str">
        <f>IF(ISNUMBER(T2_Data!BH11),IF(T2_Data!BH11=-999,"NA",IF(T2_Data!BH11&lt;1, "&lt;1", IF(T2_Data!BH11&gt;99, "&gt;99", T2_Data!BH11))),"-")</f>
        <v>-</v>
      </c>
      <c r="BI13" s="72" t="str">
        <f>IF(ISNUMBER(T2_Data!BI11),IF(T2_Data!BI11=-999,"NA",IF(T2_Data!BI11&lt;1, "&lt;1", IF(T2_Data!BI11&gt;99, "&gt;99", T2_Data!BI11))),"-")</f>
        <v>-</v>
      </c>
      <c r="BJ13" s="72" t="str">
        <f>IF(ISNUMBER(T2_Data!BJ11),IF(T2_Data!BJ11=-999,"NA",IF(T2_Data!BJ11&lt;1, "&lt;1", IF(T2_Data!BJ11&gt;99, "&gt;99", T2_Data!BJ11))),"-")</f>
        <v>-</v>
      </c>
      <c r="BK13" s="72" t="str">
        <f>IF(ISNUMBER(T2_Data!BK11),IF(T2_Data!BK11=-999,"NA",IF(T2_Data!BK11&lt;1, "&lt;1", IF(T2_Data!BK11&gt;99, "&gt;99", T2_Data!BK11))),"-")</f>
        <v>-</v>
      </c>
      <c r="BL13" s="72" t="str">
        <f>IF(ISNUMBER(T2_Data!BL11),IF(T2_Data!BL11=-999,"NA",IF(T2_Data!BL11&lt;1, "&lt;1", IF(T2_Data!BL11&gt;99, "&gt;99", T2_Data!BL11))),"-")</f>
        <v>-</v>
      </c>
      <c r="BM13" s="72" t="str">
        <f>IF(ISNUMBER(T2_Data!BM11),IF(T2_Data!BM11=-999,"NA",IF(T2_Data!BM11&lt;1, "&lt;1", IF(T2_Data!BM11&gt;99, "&gt;99", T2_Data!BM11))),"-")</f>
        <v>-</v>
      </c>
      <c r="BN13" s="72" t="str">
        <f>IF(ISNUMBER(T2_Data!BN11),IF(T2_Data!BN11=-999,"NA",IF(T2_Data!BN11&lt;1, "&lt;1", IF(T2_Data!BN11&gt;99, "&gt;99", T2_Data!BN11))),"-")</f>
        <v>-</v>
      </c>
      <c r="BO13" s="72" t="str">
        <f>IF(ISNUMBER(T2_Data!BO11),IF(T2_Data!BO11=-999,"NA",IF(T2_Data!BO11&lt;1, "&lt;1", IF(T2_Data!BO11&gt;99, "&gt;99", T2_Data!BO11))),"-")</f>
        <v>-</v>
      </c>
      <c r="BP13" s="72" t="str">
        <f>IF(ISNUMBER(T2_Data!BP11),IF(T2_Data!BP11=-999,"NA",IF(T2_Data!BP11&lt;1, "&lt;1", IF(T2_Data!BP11&gt;99, "&gt;99", T2_Data!BP11))),"-")</f>
        <v>-</v>
      </c>
      <c r="BQ13" s="72" t="str">
        <f>IF(ISNUMBER(T2_Data!BQ11),IF(T2_Data!BQ11=-999,"NA",IF(T2_Data!BQ11&lt;1, "&lt;1", IF(T2_Data!BQ11&gt;99, "&gt;99", T2_Data!BQ11))),"-")</f>
        <v>-</v>
      </c>
      <c r="BR13" s="72" t="str">
        <f>IF(ISNUMBER(T2_Data!BR11),IF(T2_Data!BR11=-999,"NA",IF(T2_Data!BR11&lt;1, "&lt;1", IF(T2_Data!BR11&gt;99, "&gt;99", T2_Data!BR11))),"-")</f>
        <v>-</v>
      </c>
      <c r="BS13" s="72" t="str">
        <f>IF(ISNUMBER(T2_Data!BS11),IF(T2_Data!BS11=-999,"NA",IF(T2_Data!BS11&lt;1, "&lt;1", IF(T2_Data!BS11&gt;99, "&gt;99", T2_Data!BS11))),"-")</f>
        <v>-</v>
      </c>
      <c r="BT13" s="72" t="str">
        <f>IF(ISNUMBER(T2_Data!BT11),IF(T2_Data!BT11=-999,"NA",IF(T2_Data!BT11&lt;1, "&lt;1", IF(T2_Data!BT11&gt;99, "&gt;99", T2_Data!BT11))),"-")</f>
        <v>-</v>
      </c>
      <c r="BU13" s="72" t="str">
        <f>IF(ISNUMBER(T2_Data!BU11),IF(T2_Data!BU11=-999,"NA",IF(T2_Data!BU11&lt;1, "&lt;1", IF(T2_Data!BU11&gt;99, "&gt;99", T2_Data!BU11))),"-")</f>
        <v>-</v>
      </c>
      <c r="BV13" s="72" t="str">
        <f>IF(ISNUMBER(T2_Data!BV11),IF(T2_Data!BV11=-999,"NA",IF(T2_Data!BV11&lt;1, "&lt;1", IF(T2_Data!BV11&gt;99, "&gt;99", T2_Data!BV11))),"-")</f>
        <v>-</v>
      </c>
      <c r="BW13" s="72" t="str">
        <f>IF(ISNUMBER(T2_Data!BW11),IF(T2_Data!BW11=-999,"NA",IF(T2_Data!BW11&lt;1, "&lt;1", IF(T2_Data!BW11&gt;99, "&gt;99", T2_Data!BW11))),"-")</f>
        <v>-</v>
      </c>
      <c r="BX13" s="72" t="str">
        <f>IF(ISNUMBER(T2_Data!BX11),IF(T2_Data!BX11=-999,"NA",IF(T2_Data!BX11&lt;1, "&lt;1", IF(T2_Data!BX11&gt;99, "&gt;99", T2_Data!BX11))),"-")</f>
        <v>-</v>
      </c>
      <c r="BY13" s="72" t="str">
        <f>IF(ISNUMBER(T2_Data!BY11),IF(T2_Data!BY11=-999,"NA",IF(T2_Data!BY11&lt;1, "&lt;1", IF(T2_Data!BY11&gt;99, "&gt;99", T2_Data!BY11))),"-")</f>
        <v>-</v>
      </c>
      <c r="BZ13" s="72" t="str">
        <f>IF(ISNUMBER(T2_Data!BZ11),IF(T2_Data!BZ11=-999,"NA",IF(T2_Data!BZ11&lt;1, "&lt;1", IF(T2_Data!BZ11&gt;99, "&gt;99", T2_Data!BZ11))),"-")</f>
        <v>-</v>
      </c>
      <c r="CA13" s="72" t="str">
        <f>IF(ISNUMBER(T2_Data!CA11),IF(T2_Data!CA11=-999,"NA",IF(T2_Data!CA11&lt;1, "&lt;1", IF(T2_Data!CA11&gt;99, "&gt;99", T2_Data!CA11))),"-")</f>
        <v>-</v>
      </c>
      <c r="CB13" s="72" t="str">
        <f>IF(ISNUMBER(T2_Data!CB11),IF(T2_Data!CB11=-999,"NA",IF(T2_Data!CB11&lt;1, "&lt;1", IF(T2_Data!CB11&gt;99, "&gt;99", T2_Data!CB11))),"-")</f>
        <v>-</v>
      </c>
      <c r="CC13" s="72" t="str">
        <f>IF(ISNUMBER(T2_Data!CC11),IF(T2_Data!CC11=-999,"NA",IF(T2_Data!CC11&lt;1, "&lt;1", IF(T2_Data!CC11&gt;99, "&gt;99", T2_Data!CC11))),"-")</f>
        <v>-</v>
      </c>
      <c r="CD13" s="72" t="str">
        <f>IF(ISNUMBER(T2_Data!CD11),IF(T2_Data!CD11=-999,"NA",IF(T2_Data!CD11&lt;1, "&lt;1", IF(T2_Data!CD11&gt;99, "&gt;99", T2_Data!CD11))),"-")</f>
        <v>-</v>
      </c>
      <c r="CE13" s="72" t="str">
        <f>IF(ISNUMBER(T2_Data!CE11),IF(T2_Data!CE11=-999,"NA",IF(T2_Data!CE11&lt;1, "&lt;1", IF(T2_Data!CE11&gt;99, "&gt;99", T2_Data!CE11))),"-")</f>
        <v>-</v>
      </c>
      <c r="CF13" s="72" t="str">
        <f>IF(ISNUMBER(T2_Data!CF11),IF(T2_Data!CF11=-999,"NA",IF(T2_Data!CF11&lt;1, "&lt;1", IF(T2_Data!CF11&gt;99, "&gt;99", T2_Data!CF11))),"-")</f>
        <v>-</v>
      </c>
      <c r="CG13" s="72" t="str">
        <f>IF(ISNUMBER(T2_Data!CG11),IF(T2_Data!CG11=-999,"NA",IF(T2_Data!CG11&lt;1, "&lt;1", IF(T2_Data!CG11&gt;99, "&gt;99", T2_Data!CG11))),"-")</f>
        <v>-</v>
      </c>
      <c r="CH13" s="72" t="str">
        <f>IF(ISNUMBER(T2_Data!CH11),IF(T2_Data!CH11=-999,"NA",IF(T2_Data!CH11&lt;1, "&lt;1", IF(T2_Data!CH11&gt;99, "&gt;99", T2_Data!CH11))),"-")</f>
        <v>-</v>
      </c>
      <c r="CI13" s="72" t="str">
        <f>IF(ISNUMBER(T2_Data!CI11),IF(T2_Data!CI11=-999,"NA",IF(T2_Data!CI11&lt;1, "&lt;1", IF(T2_Data!CI11&gt;99, "&gt;99", T2_Data!CI11))),"-")</f>
        <v>-</v>
      </c>
      <c r="CJ13" s="72" t="str">
        <f>IF(ISNUMBER(T2_Data!CJ11),IF(T2_Data!CJ11=-999,"NA",IF(T2_Data!CJ11&lt;1, "&lt;1", IF(T2_Data!CJ11&gt;99, "&gt;99", T2_Data!CJ11))),"-")</f>
        <v>-</v>
      </c>
      <c r="CK13" s="72" t="str">
        <f>IF(ISNUMBER(T2_Data!CK11),IF(T2_Data!CK11=-999,"NA",IF(T2_Data!CK11&lt;1, "&lt;1", IF(T2_Data!CK11&gt;99, "&gt;99", T2_Data!CK11))),"-")</f>
        <v>-</v>
      </c>
      <c r="CL13" s="72" t="str">
        <f>IF(ISNUMBER(T2_Data!CL11),IF(T2_Data!CL11=-999,"NA",IF(T2_Data!CL11&lt;1, "&lt;1", IF(T2_Data!CL11&gt;99, "&gt;99", T2_Data!CL11))),"-")</f>
        <v>-</v>
      </c>
      <c r="CM13" s="72" t="str">
        <f>IF(ISNUMBER(T2_Data!CM11),IF(T2_Data!CM11=-999,"NA",IF(T2_Data!CM11&lt;1, "&lt;1", IF(T2_Data!CM11&gt;99, "&gt;99", T2_Data!CM11))),"-")</f>
        <v>-</v>
      </c>
      <c r="CN13" s="72" t="str">
        <f>IF(ISNUMBER(T2_Data!CN11),IF(T2_Data!CN11=-999,"NA",IF(T2_Data!CN11&lt;1, "&lt;1", IF(T2_Data!CN11&gt;99, "&gt;99", T2_Data!CN11))),"-")</f>
        <v>-</v>
      </c>
      <c r="CO13" s="72" t="str">
        <f>IF(ISNUMBER(T2_Data!CO11),IF(T2_Data!CO11=-999,"NA",IF(T2_Data!CO11&lt;1, "&lt;1", IF(T2_Data!CO11&gt;99, "&gt;99", T2_Data!CO11))),"-")</f>
        <v>-</v>
      </c>
      <c r="CP13" s="72" t="str">
        <f>IF(ISNUMBER(T2_Data!CP11),IF(T2_Data!CP11=-999,"NA",IF(T2_Data!CP11&lt;1, "&lt;1", IF(T2_Data!CP11&gt;99, "&gt;99", T2_Data!CP11))),"-")</f>
        <v>-</v>
      </c>
      <c r="CQ13" s="72" t="str">
        <f>IF(ISNUMBER(T2_Data!CQ11),IF(T2_Data!CQ11=-999,"NA",IF(T2_Data!CQ11&lt;1, "&lt;1", IF(T2_Data!CQ11&gt;99, "&gt;99", T2_Data!CQ11))),"-")</f>
        <v>-</v>
      </c>
      <c r="CR13" s="72" t="str">
        <f>IF(ISNUMBER(T2_Data!CR11),IF(T2_Data!CR11=-999,"NA",IF(T2_Data!CR11&lt;1, "&lt;1", IF(T2_Data!CR11&gt;99, "&gt;99", T2_Data!CR11))),"-")</f>
        <v>-</v>
      </c>
      <c r="CS13" s="72" t="str">
        <f>IF(ISNUMBER(T2_Data!CS11),IF(T2_Data!CS11=-999,"NA",IF(T2_Data!CS11&lt;1, "&lt;1", IF(T2_Data!CS11&gt;99, "&gt;99", T2_Data!CS11))),"-")</f>
        <v>-</v>
      </c>
      <c r="CT13" s="72" t="str">
        <f>IF(ISNUMBER(T2_Data!CT11),IF(T2_Data!CT11=-999,"NA",IF(T2_Data!CT11&lt;1, "&lt;1", IF(T2_Data!CT11&gt;99, "&gt;99", T2_Data!CT11))),"-")</f>
        <v>-</v>
      </c>
      <c r="CU13" s="72" t="str">
        <f>IF(ISNUMBER(T2_Data!CU11),IF(T2_Data!CU11=-999,"NA",IF(T2_Data!CU11&lt;1, "&lt;1", IF(T2_Data!CU11&gt;99, "&gt;99", T2_Data!CU11))),"-")</f>
        <v>-</v>
      </c>
      <c r="CV13" s="72" t="str">
        <f>IF(ISNUMBER(T2_Data!CV11),IF(T2_Data!CV11=-999,"NA",IF(T2_Data!CV11&lt;1, "&lt;1", IF(T2_Data!CV11&gt;99, "&gt;99", T2_Data!CV11))),"-")</f>
        <v>-</v>
      </c>
      <c r="CW13" s="72" t="str">
        <f>IF(ISNUMBER(T2_Data!CW11),IF(T2_Data!CW11=-999,"NA",IF(T2_Data!CW11&lt;1, "&lt;1", IF(T2_Data!CW11&gt;99, "&gt;99", T2_Data!CW11))),"-")</f>
        <v>-</v>
      </c>
      <c r="CX13" s="72" t="str">
        <f>IF(ISNUMBER(T2_Data!CX11),IF(T2_Data!CX11=-999,"NA",IF(T2_Data!CX11&lt;1, "&lt;1", IF(T2_Data!CX11&gt;99, "&gt;99", T2_Data!CX11))),"-")</f>
        <v>-</v>
      </c>
      <c r="CY13" s="72" t="str">
        <f>IF(ISNUMBER(T2_Data!CY11),IF(T2_Data!CY11=-999,"NA",IF(T2_Data!CY11&lt;1, "&lt;1", IF(T2_Data!CY11&gt;99, "&gt;99", T2_Data!CY11))),"-")</f>
        <v>-</v>
      </c>
      <c r="CZ13" s="72" t="str">
        <f>IF(ISNUMBER(T2_Data!CZ11),IF(T2_Data!CZ11=-999,"NA",IF(T2_Data!CZ11&lt;1, "&lt;1", IF(T2_Data!CZ11&gt;99, "&gt;99", T2_Data!CZ11))),"-")</f>
        <v>-</v>
      </c>
      <c r="DA13" s="72" t="str">
        <f>IF(ISNUMBER(T2_Data!DA11),IF(T2_Data!DA11=-999,"NA",IF(T2_Data!DA11&lt;1, "&lt;1", IF(T2_Data!DA11&gt;99, "&gt;99", T2_Data!DA11))),"-")</f>
        <v>-</v>
      </c>
      <c r="DB13" s="72" t="str">
        <f>IF(ISNUMBER(T2_Data!DB11),IF(T2_Data!DB11=-999,"NA",IF(T2_Data!DB11&lt;1, "&lt;1", IF(T2_Data!DB11&gt;99, "&gt;99", T2_Data!DB11))),"-")</f>
        <v>-</v>
      </c>
      <c r="DC13" s="72" t="str">
        <f>IF(ISNUMBER(T2_Data!DC11),IF(T2_Data!DC11=-999,"NA",IF(T2_Data!DC11&lt;1, "&lt;1", IF(T2_Data!DC11&gt;99, "&gt;99", T2_Data!DC11))),"-")</f>
        <v>-</v>
      </c>
      <c r="DD13" s="72" t="str">
        <f>IF(ISNUMBER(T2_Data!DD11),IF(T2_Data!DD11=-999,"NA",IF(T2_Data!DD11&lt;1, "&lt;1", IF(T2_Data!DD11&gt;99, "&gt;99", T2_Data!DD11))),"-")</f>
        <v>-</v>
      </c>
      <c r="DE13" s="72" t="str">
        <f>IF(ISNUMBER(T2_Data!DE11),IF(T2_Data!DE11=-999,"NA",IF(T2_Data!DE11&lt;1, "&lt;1", IF(T2_Data!DE11&gt;99, "&gt;99", T2_Data!DE11))),"-")</f>
        <v>-</v>
      </c>
      <c r="DF13" s="72" t="str">
        <f>IF(ISNUMBER(T2_Data!DF11),IF(T2_Data!DF11=-999,"NA",IF(T2_Data!DF11&lt;1, "&lt;1", IF(T2_Data!DF11&gt;99, "&gt;99", T2_Data!DF11))),"-")</f>
        <v>-</v>
      </c>
      <c r="DG13" s="72" t="str">
        <f>IF(ISNUMBER(T2_Data!DG11),IF(T2_Data!DG11=-999,"NA",IF(T2_Data!DG11&lt;1, "&lt;1", IF(T2_Data!DG11&gt;99, "&gt;99", T2_Data!DG11))),"-")</f>
        <v>-</v>
      </c>
      <c r="DH13" s="72" t="str">
        <f>IF(ISNUMBER(T2_Data!DH11),IF(T2_Data!DH11=-999,"NA",IF(T2_Data!DH11&lt;1, "&lt;1", IF(T2_Data!DH11&gt;99, "&gt;99", T2_Data!DH11))),"-")</f>
        <v>-</v>
      </c>
      <c r="DI13" s="72" t="str">
        <f>IF(ISNUMBER(T2_Data!DI11),IF(T2_Data!DI11=-999,"NA",IF(T2_Data!DI11&lt;1, "&lt;1", IF(T2_Data!DI11&gt;99, "&gt;99", T2_Data!DI11))),"-")</f>
        <v>-</v>
      </c>
      <c r="DJ13" s="72" t="str">
        <f>IF(ISNUMBER(T2_Data!DJ11),IF(T2_Data!DJ11=-999,"NA",IF(T2_Data!DJ11&lt;1, "&lt;1", IF(T2_Data!DJ11&gt;99, "&gt;99", T2_Data!DJ11))),"-")</f>
        <v>-</v>
      </c>
      <c r="DK13" s="72" t="str">
        <f>IF(ISNUMBER(T2_Data!DK11),IF(T2_Data!DK11=-999,"NA",IF(T2_Data!DK11&lt;1, "&lt;1", IF(T2_Data!DK11&gt;99, "&gt;99", T2_Data!DK11))),"-")</f>
        <v>-</v>
      </c>
      <c r="DL13" s="72" t="str">
        <f>IF(ISNUMBER(T2_Data!DL11),IF(T2_Data!DL11=-999,"NA",IF(T2_Data!DL11&lt;1, "&lt;1", IF(T2_Data!DL11&gt;99, "&gt;99", T2_Data!DL11))),"-")</f>
        <v>-</v>
      </c>
      <c r="DM13" s="72" t="str">
        <f>IF(ISNUMBER(T2_Data!DM11),IF(T2_Data!DM11=-999,"NA",IF(T2_Data!DM11&lt;1, "&lt;1", IF(T2_Data!DM11&gt;99, "&gt;99", T2_Data!DM11))),"-")</f>
        <v>-</v>
      </c>
      <c r="DN13" s="72" t="str">
        <f>IF(ISNUMBER(T2_Data!DN11),IF(T2_Data!DN11=-999,"NA",IF(T2_Data!DN11&lt;1, "&lt;1", IF(T2_Data!DN11&gt;99, "&gt;99", T2_Data!DN11))),"-")</f>
        <v>-</v>
      </c>
      <c r="DO13" s="72" t="str">
        <f>IF(ISNUMBER(T2_Data!DO11),IF(T2_Data!DO11=-999,"NA",IF(T2_Data!DO11&lt;1, "&lt;1", IF(T2_Data!DO11&gt;99, "&gt;99", T2_Data!DO11))),"-")</f>
        <v>-</v>
      </c>
      <c r="DP13" s="72" t="str">
        <f>IF(ISNUMBER(T2_Data!DP11),IF(T2_Data!DP11=-999,"NA",IF(T2_Data!DP11&lt;1, "&lt;1", IF(T2_Data!DP11&gt;99, "&gt;99", T2_Data!DP11))),"-")</f>
        <v>-</v>
      </c>
      <c r="DQ13" s="72" t="str">
        <f>IF(ISNUMBER(T2_Data!DQ11),IF(T2_Data!DQ11=-999,"NA",IF(T2_Data!DQ11&lt;1, "&lt;1", IF(T2_Data!DQ11&gt;99, "&gt;99", T2_Data!DQ11))),"-")</f>
        <v>-</v>
      </c>
      <c r="DR13" s="72" t="str">
        <f>IF(ISNUMBER(T2_Data!DR11),IF(T2_Data!DR11=-999,"NA",IF(T2_Data!DR11&lt;1, "&lt;1", IF(T2_Data!DR11&gt;99, "&gt;99", T2_Data!DR11))),"-")</f>
        <v>-</v>
      </c>
      <c r="DS13" s="72" t="str">
        <f>IF(ISNUMBER(T2_Data!DS11),IF(T2_Data!DS11=-999,"NA",IF(T2_Data!DS11&lt;1, "&lt;1", IF(T2_Data!DS11&gt;99, "&gt;99", T2_Data!DS11))),"-")</f>
        <v>-</v>
      </c>
      <c r="DT13" s="72" t="str">
        <f>IF(ISNUMBER(T2_Data!DT11),IF(T2_Data!DT11=-999,"NA",IF(T2_Data!DT11&lt;1, "&lt;1", IF(T2_Data!DT11&gt;99, "&gt;99", T2_Data!DT11))),"-")</f>
        <v>-</v>
      </c>
      <c r="DU13" s="72" t="str">
        <f>IF(ISNUMBER(T2_Data!DU11),IF(T2_Data!DU11=-999,"NA",IF(T2_Data!DU11&lt;1, "&lt;1", IF(T2_Data!DU11&gt;99, "&gt;99", T2_Data!DU11))),"-")</f>
        <v>-</v>
      </c>
      <c r="DV13" s="72" t="str">
        <f>IF(ISNUMBER(T2_Data!DV11),IF(T2_Data!DV11=-999,"NA",IF(T2_Data!DV11&lt;1, "&lt;1", IF(T2_Data!DV11&gt;99, "&gt;99", T2_Data!DV11))),"-")</f>
        <v>-</v>
      </c>
      <c r="DW13" s="72" t="str">
        <f>IF(ISNUMBER(T2_Data!DW11),IF(T2_Data!DW11=-999,"NA",IF(T2_Data!DW11&lt;1, "&lt;1", IF(T2_Data!DW11&gt;99, "&gt;99", T2_Data!DW11))),"-")</f>
        <v>-</v>
      </c>
      <c r="DX13" s="72" t="str">
        <f>IF(ISNUMBER(T2_Data!DX11),IF(T2_Data!DX11=-999,"NA",IF(T2_Data!DX11&lt;1, "&lt;1", IF(T2_Data!DX11&gt;99, "&gt;99", T2_Data!DX11))),"-")</f>
        <v>-</v>
      </c>
      <c r="DY13" s="72" t="str">
        <f>IF(ISNUMBER(T2_Data!DY11),IF(T2_Data!DY11=-999,"NA",IF(T2_Data!DY11&lt;1, "&lt;1", IF(T2_Data!DY11&gt;99, "&gt;99", T2_Data!DY11))),"-")</f>
        <v>-</v>
      </c>
      <c r="DZ13" s="72" t="str">
        <f>IF(ISNUMBER(T2_Data!DZ11),IF(T2_Data!DZ11=-999,"NA",IF(T2_Data!DZ11&lt;1, "&lt;1", IF(T2_Data!DZ11&gt;99, "&gt;99", T2_Data!DZ11))),"-")</f>
        <v>-</v>
      </c>
      <c r="EA13" s="72" t="str">
        <f>IF(ISNUMBER(T2_Data!EA11),IF(T2_Data!EA11=-999,"NA",IF(T2_Data!EA11&lt;1, "&lt;1", IF(T2_Data!EA11&gt;99, "&gt;99", T2_Data!EA11))),"-")</f>
        <v>-</v>
      </c>
      <c r="EB13" s="72" t="str">
        <f>IF(ISNUMBER(T2_Data!EB11),IF(T2_Data!EB11=-999,"NA",IF(T2_Data!EB11&lt;1, "&lt;1", IF(T2_Data!EB11&gt;99, "&gt;99", T2_Data!EB11))),"-")</f>
        <v>-</v>
      </c>
      <c r="EC13" s="72" t="str">
        <f>IF(ISNUMBER(T2_Data!EC11),IF(T2_Data!EC11=-999,"NA",IF(T2_Data!EC11&lt;1, "&lt;1", IF(T2_Data!EC11&gt;99, "&gt;99", T2_Data!EC11))),"-")</f>
        <v>-</v>
      </c>
      <c r="ED13" s="72" t="str">
        <f>IF(ISNUMBER(T2_Data!ED11),IF(T2_Data!ED11=-999,"NA",IF(T2_Data!ED11&lt;1, "&lt;1", IF(T2_Data!ED11&gt;99, "&gt;99", T2_Data!ED11))),"-")</f>
        <v>-</v>
      </c>
      <c r="EE13" s="72" t="str">
        <f>IF(ISNUMBER(T2_Data!EE11),IF(T2_Data!EE11=-999,"NA",IF(T2_Data!EE11&lt;1, "&lt;1", IF(T2_Data!EE11&gt;99, "&gt;99", T2_Data!EE11))),"-")</f>
        <v>-</v>
      </c>
      <c r="EF13" s="72" t="str">
        <f>IF(ISNUMBER(T2_Data!EF11),IF(T2_Data!EF11=-999,"NA",IF(T2_Data!EF11&lt;1, "&lt;1", IF(T2_Data!EF11&gt;99, "&gt;99", T2_Data!EF11))),"-")</f>
        <v>-</v>
      </c>
      <c r="EG13" s="72" t="str">
        <f>IF(ISNUMBER(T2_Data!EG11),IF(T2_Data!EG11=-999,"NA",IF(T2_Data!EG11&lt;1, "&lt;1", IF(T2_Data!EG11&gt;99, "&gt;99", T2_Data!EG11))),"-")</f>
        <v>-</v>
      </c>
      <c r="EH13" s="72" t="str">
        <f>IF(ISNUMBER(T2_Data!EH11),IF(T2_Data!EH11=-999,"NA",IF(T2_Data!EH11&lt;1, "&lt;1", IF(T2_Data!EH11&gt;99, "&gt;99", T2_Data!EH11))),"-")</f>
        <v>-</v>
      </c>
      <c r="EI13" s="72" t="str">
        <f>IF(ISNUMBER(T2_Data!EI11),IF(T2_Data!EI11=-999,"NA",IF(T2_Data!EI11&lt;1, "&lt;1", IF(T2_Data!EI11&gt;99, "&gt;99", T2_Data!EI11))),"-")</f>
        <v>-</v>
      </c>
      <c r="EJ13" s="72" t="str">
        <f>IF(ISNUMBER(T2_Data!EJ11),IF(T2_Data!EJ11=-999,"NA",IF(T2_Data!EJ11&lt;1, "&lt;1", IF(T2_Data!EJ11&gt;99, "&gt;99", T2_Data!EJ11))),"-")</f>
        <v>-</v>
      </c>
      <c r="EK13" s="72" t="str">
        <f>IF(ISNUMBER(T2_Data!EK11),IF(T2_Data!EK11=-999,"NA",IF(T2_Data!EK11&lt;1, "&lt;1", IF(T2_Data!EK11&gt;99, "&gt;99", T2_Data!EK11))),"-")</f>
        <v>-</v>
      </c>
      <c r="EL13" s="72" t="str">
        <f>IF(ISNUMBER(T2_Data!EL11),IF(T2_Data!EL11=-999,"NA",IF(T2_Data!EL11&lt;1, "&lt;1", IF(T2_Data!EL11&gt;99, "&gt;99", T2_Data!EL11))),"-")</f>
        <v>-</v>
      </c>
      <c r="EM13" s="72" t="str">
        <f>IF(ISNUMBER(T2_Data!EM11),IF(T2_Data!EM11=-999,"NA",IF(T2_Data!EM11&lt;1, "&lt;1", IF(T2_Data!EM11&gt;99, "&gt;99", T2_Data!EM11))),"-")</f>
        <v>-</v>
      </c>
      <c r="EN13" s="72" t="str">
        <f>IF(ISNUMBER(T2_Data!EN11),IF(T2_Data!EN11=-999,"NA",IF(T2_Data!EN11&lt;1, "&lt;1", IF(T2_Data!EN11&gt;99, "&gt;99", T2_Data!EN11))),"-")</f>
        <v>-</v>
      </c>
      <c r="EO13" s="72" t="str">
        <f>IF(ISNUMBER(T2_Data!EO11),IF(T2_Data!EO11=-999,"NA",IF(T2_Data!EO11&lt;1, "&lt;1", IF(T2_Data!EO11&gt;99, "&gt;99", T2_Data!EO11))),"-")</f>
        <v>-</v>
      </c>
      <c r="EP13" s="72" t="str">
        <f>IF(ISNUMBER(T2_Data!EP11),IF(T2_Data!EP11=-999,"NA",IF(T2_Data!EP11&lt;1, "&lt;1", IF(T2_Data!EP11&gt;99, "&gt;99", T2_Data!EP11))),"-")</f>
        <v>-</v>
      </c>
      <c r="EQ13" s="72" t="str">
        <f>IF(ISNUMBER(T2_Data!EQ11),IF(T2_Data!EQ11=-999,"NA",IF(T2_Data!EQ11&lt;1, "&lt;1", IF(T2_Data!EQ11&gt;99, "&gt;99", T2_Data!EQ11))),"-")</f>
        <v>-</v>
      </c>
      <c r="ER13" s="72" t="str">
        <f>IF(ISNUMBER(T2_Data!ER11),IF(T2_Data!ER11=-999,"NA",IF(T2_Data!ER11&lt;1, "&lt;1", IF(T2_Data!ER11&gt;99, "&gt;99", T2_Data!ER11))),"-")</f>
        <v>-</v>
      </c>
      <c r="ES13" s="72" t="str">
        <f>IF(ISNUMBER(T2_Data!ES11),IF(T2_Data!ES11=-999,"NA",IF(T2_Data!ES11&lt;1, "&lt;1", IF(T2_Data!ES11&gt;99, "&gt;99", T2_Data!ES11))),"-")</f>
        <v>-</v>
      </c>
      <c r="ET13" s="72" t="str">
        <f>IF(ISNUMBER(T2_Data!ET11),IF(T2_Data!ET11=-999,"NA",IF(T2_Data!ET11&lt;1, "&lt;1", IF(T2_Data!ET11&gt;99, "&gt;99", T2_Data!ET11))),"-")</f>
        <v>-</v>
      </c>
      <c r="EU13" s="72" t="str">
        <f>IF(ISNUMBER(T2_Data!EU11),IF(T2_Data!EU11=-999,"NA",IF(T2_Data!EU11&lt;1, "&lt;1", IF(T2_Data!EU11&gt;99, "&gt;99", T2_Data!EU11))),"-")</f>
        <v>-</v>
      </c>
      <c r="EV13" s="72" t="str">
        <f>IF(ISNUMBER(T2_Data!EV11),IF(T2_Data!EV11=-999,"NA",IF(T2_Data!EV11&lt;1, "&lt;1", IF(T2_Data!EV11&gt;99, "&gt;99", T2_Data!EV11))),"-")</f>
        <v>-</v>
      </c>
      <c r="EW13" s="72" t="str">
        <f>IF(ISNUMBER(T2_Data!EW11),IF(T2_Data!EW11=-999,"NA",IF(T2_Data!EW11&lt;1, "&lt;1", IF(T2_Data!EW11&gt;99, "&gt;99", T2_Data!EW11))),"-")</f>
        <v>-</v>
      </c>
      <c r="EX13" s="72" t="str">
        <f>IF(ISNUMBER(T2_Data!EX11),IF(T2_Data!EX11=-999,"NA",IF(T2_Data!EX11&lt;1, "&lt;1", IF(T2_Data!EX11&gt;99, "&gt;99", T2_Data!EX11))),"-")</f>
        <v>-</v>
      </c>
      <c r="EY13" s="72" t="str">
        <f>IF(ISNUMBER(T2_Data!EY11),IF(T2_Data!EY11=-999,"NA",IF(T2_Data!EY11&lt;1, "&lt;1", IF(T2_Data!EY11&gt;99, "&gt;99", T2_Data!EY11))),"-")</f>
        <v>-</v>
      </c>
      <c r="EZ13" s="72" t="str">
        <f>IF(ISNUMBER(T2_Data!EZ11),IF(T2_Data!EZ11=-999,"NA",IF(T2_Data!EZ11&lt;1, "&lt;1", IF(T2_Data!EZ11&gt;99, "&gt;99", T2_Data!EZ11))),"-")</f>
        <v>-</v>
      </c>
      <c r="FA13" s="72" t="str">
        <f>IF(ISNUMBER(T2_Data!FA11),IF(T2_Data!FA11=-999,"NA",IF(T2_Data!FA11&lt;1, "&lt;1", IF(T2_Data!FA11&gt;99, "&gt;99", T2_Data!FA11))),"-")</f>
        <v>-</v>
      </c>
      <c r="FB13" s="72" t="str">
        <f>IF(ISNUMBER(T2_Data!FB11),IF(T2_Data!FB11=-999,"NA",IF(T2_Data!FB11&lt;1, "&lt;1", IF(T2_Data!FB11&gt;99, "&gt;99", T2_Data!FB11))),"-")</f>
        <v>-</v>
      </c>
      <c r="FC13" s="72" t="str">
        <f>IF(ISNUMBER(T2_Data!FC11),IF(T2_Data!FC11=-999,"NA",IF(T2_Data!FC11&lt;1, "&lt;1", IF(T2_Data!FC11&gt;99, "&gt;99", T2_Data!FC11))),"-")</f>
        <v>-</v>
      </c>
      <c r="FD13" s="72" t="str">
        <f>IF(ISNUMBER(T2_Data!FD11),IF(T2_Data!FD11=-999,"NA",IF(T2_Data!FD11&lt;1, "&lt;1", IF(T2_Data!FD11&gt;99, "&gt;99", T2_Data!FD11))),"-")</f>
        <v>-</v>
      </c>
      <c r="FE13" s="72" t="str">
        <f>IF(ISNUMBER(T2_Data!FE11),IF(T2_Data!FE11=-999,"NA",IF(T2_Data!FE11&lt;1, "&lt;1", IF(T2_Data!FE11&gt;99, "&gt;99", T2_Data!FE11))),"-")</f>
        <v>-</v>
      </c>
      <c r="FF13" s="72" t="str">
        <f>IF(ISNUMBER(T2_Data!FF11),IF(T2_Data!FF11=-999,"NA",IF(T2_Data!FF11&lt;1, "&lt;1", IF(T2_Data!FF11&gt;99, "&gt;99", T2_Data!FF11))),"-")</f>
        <v>-</v>
      </c>
      <c r="FG13" s="72" t="str">
        <f>IF(ISNUMBER(T2_Data!FG11),IF(T2_Data!FG11=-999,"NA",IF(T2_Data!FG11&lt;1, "&lt;1", IF(T2_Data!FG11&gt;99, "&gt;99", T2_Data!FG11))),"-")</f>
        <v>-</v>
      </c>
      <c r="FH13" s="72" t="str">
        <f>IF(ISNUMBER(T2_Data!FH11),IF(T2_Data!FH11=-999,"NA",IF(T2_Data!FH11&lt;1, "&lt;1", IF(T2_Data!FH11&gt;99, "&gt;99", T2_Data!FH11))),"-")</f>
        <v>-</v>
      </c>
      <c r="FI13" s="72" t="str">
        <f>IF(ISNUMBER(T2_Data!FI11),IF(T2_Data!FI11=-999,"NA",IF(T2_Data!FI11&lt;1, "&lt;1", IF(T2_Data!FI11&gt;99, "&gt;99", T2_Data!FI11))),"-")</f>
        <v>-</v>
      </c>
      <c r="FJ13" s="72" t="str">
        <f>IF(ISNUMBER(T2_Data!FJ11),IF(T2_Data!FJ11=-999,"NA",IF(T2_Data!FJ11&lt;1, "&lt;1", IF(T2_Data!FJ11&gt;99, "&gt;99", T2_Data!FJ11))),"-")</f>
        <v>-</v>
      </c>
      <c r="FK13" s="72" t="str">
        <f>IF(ISNUMBER(T2_Data!FK11),IF(T2_Data!FK11=-999,"NA",IF(T2_Data!FK11&lt;1, "&lt;1", IF(T2_Data!FK11&gt;99, "&gt;99", T2_Data!FK11))),"-")</f>
        <v>-</v>
      </c>
      <c r="FL13" s="72" t="str">
        <f>IF(ISNUMBER(T2_Data!FL11),IF(T2_Data!FL11=-999,"NA",IF(T2_Data!FL11&lt;1, "&lt;1", IF(T2_Data!FL11&gt;99, "&gt;99", T2_Data!FL11))),"-")</f>
        <v>-</v>
      </c>
      <c r="FM13" s="72" t="str">
        <f>IF(ISNUMBER(T2_Data!FM11),IF(T2_Data!FM11=-999,"NA",IF(T2_Data!FM11&lt;1, "&lt;1", IF(T2_Data!FM11&gt;99, "&gt;99", T2_Data!FM11))),"-")</f>
        <v>-</v>
      </c>
      <c r="FN13" s="72" t="str">
        <f>IF(ISNUMBER(T2_Data!FN11),IF(T2_Data!FN11=-999,"NA",IF(T2_Data!FN11&lt;1, "&lt;1", IF(T2_Data!FN11&gt;99, "&gt;99", T2_Data!FN11))),"-")</f>
        <v>-</v>
      </c>
      <c r="FO13" s="72" t="str">
        <f>IF(ISNUMBER(T2_Data!FO11),IF(T2_Data!FO11=-999,"NA",IF(T2_Data!FO11&lt;1, "&lt;1", IF(T2_Data!FO11&gt;99, "&gt;99", T2_Data!FO11))),"-")</f>
        <v>-</v>
      </c>
      <c r="FP13" s="72" t="str">
        <f>IF(ISNUMBER(T2_Data!FP11),IF(T2_Data!FP11=-999,"NA",IF(T2_Data!FP11&lt;1, "&lt;1", IF(T2_Data!FP11&gt;99, "&gt;99", T2_Data!FP11))),"-")</f>
        <v>-</v>
      </c>
      <c r="FQ13" s="72" t="str">
        <f>IF(ISNUMBER(T2_Data!FQ11),IF(T2_Data!FQ11=-999,"NA",IF(T2_Data!FQ11&lt;1, "&lt;1", IF(T2_Data!FQ11&gt;99, "&gt;99", T2_Data!FQ11))),"-")</f>
        <v>-</v>
      </c>
      <c r="FR13" s="72" t="str">
        <f>IF(ISNUMBER(T2_Data!FR11),IF(T2_Data!FR11=-999,"NA",IF(T2_Data!FR11&lt;1, "&lt;1", IF(T2_Data!FR11&gt;99, "&gt;99", T2_Data!FR11))),"-")</f>
        <v>-</v>
      </c>
      <c r="FS13" s="72" t="str">
        <f>IF(ISNUMBER(T2_Data!FS11),IF(T2_Data!FS11=-999,"NA",IF(T2_Data!FS11&lt;1, "&lt;1", IF(T2_Data!FS11&gt;99, "&gt;99", T2_Data!FS11))),"-")</f>
        <v>-</v>
      </c>
      <c r="FT13" s="72" t="str">
        <f>IF(ISNUMBER(T2_Data!FT11),IF(T2_Data!FT11=-999,"NA",IF(T2_Data!FT11&lt;1, "&lt;1", IF(T2_Data!FT11&gt;99, "&gt;99", T2_Data!FT11))),"-")</f>
        <v>-</v>
      </c>
      <c r="FU13" s="72" t="str">
        <f>IF(ISNUMBER(T2_Data!FU11),IF(T2_Data!FU11=-999,"NA",IF(T2_Data!FU11&lt;1, "&lt;1", IF(T2_Data!FU11&gt;99, "&gt;99", T2_Data!FU11))),"-")</f>
        <v>-</v>
      </c>
      <c r="FV13" s="72" t="str">
        <f>IF(ISNUMBER(T2_Data!FV11),IF(T2_Data!FV11=-999,"NA",IF(T2_Data!FV11&lt;1, "&lt;1", IF(T2_Data!FV11&gt;99, "&gt;99", T2_Data!FV11))),"-")</f>
        <v>-</v>
      </c>
      <c r="FW13" s="72" t="str">
        <f>IF(ISNUMBER(T2_Data!FW11),IF(T2_Data!FW11=-999,"NA",IF(T2_Data!FW11&lt;1, "&lt;1", IF(T2_Data!FW11&gt;99, "&gt;99", T2_Data!FW11))),"-")</f>
        <v>-</v>
      </c>
    </row>
    <row r="14" spans="1:179" x14ac:dyDescent="0.25">
      <c r="A14" s="71" t="str">
        <f>IF(ISBLANK(T2_Data!A12), "", T2_Data!A12)</f>
        <v/>
      </c>
      <c r="B14" s="72" t="str">
        <f>IF(ISNUMBER(T2_Data!B12), T2_Data!B12,"-")</f>
        <v>-</v>
      </c>
      <c r="C14" s="72" t="str">
        <f>IF(ISNUMBER(T2_Data!C12),IF(T2_Data!C12=-999,"NA",IF(T2_Data!C12&lt;1, "&lt;1", IF(T2_Data!C12&gt;99, "&gt;99", T2_Data!C12))),"-")</f>
        <v>-</v>
      </c>
      <c r="D14" s="72" t="str">
        <f>IF(ISNUMBER(T2_Data!D12),IF(T2_Data!D12=-999,"NA",IF(T2_Data!D12&lt;1, "&lt;1", IF(T2_Data!D12&gt;99, "&gt;99", T2_Data!D12))),"-")</f>
        <v>-</v>
      </c>
      <c r="E14" s="72" t="str">
        <f>IF(ISNUMBER(T2_Data!E12),IF(T2_Data!E12=-999,"NA",IF(T2_Data!E12&lt;1, "&lt;1", IF(T2_Data!E12&gt;99, "&gt;99", T2_Data!E12))),"-")</f>
        <v>-</v>
      </c>
      <c r="F14" s="72" t="str">
        <f>IF(ISNUMBER(T2_Data!F12),IF(T2_Data!F12=-999,"NA",IF(T2_Data!F12&lt;1, "&lt;1", IF(T2_Data!F12&gt;99, "&gt;99", T2_Data!F12))),"-")</f>
        <v>-</v>
      </c>
      <c r="G14" s="72" t="str">
        <f>IF(ISNUMBER(T2_Data!G12),IF(T2_Data!G12=-999,"NA",IF(T2_Data!G12&lt;1, "&lt;1", IF(T2_Data!G12&gt;99, "&gt;99", T2_Data!G12))),"-")</f>
        <v>-</v>
      </c>
      <c r="H14" s="72" t="str">
        <f>IF(ISNUMBER(T2_Data!H12),IF(T2_Data!H12=-999,"NA",IF(T2_Data!H12&lt;1, "&lt;1", IF(T2_Data!H12&gt;99, "&gt;99", T2_Data!H12))),"-")</f>
        <v>-</v>
      </c>
      <c r="I14" s="72" t="str">
        <f>IF(ISNUMBER(T2_Data!I12),IF(T2_Data!I12=-999,"NA",IF(T2_Data!I12&lt;1, "&lt;1", IF(T2_Data!I12&gt;99, "&gt;99", T2_Data!I12))),"-")</f>
        <v>-</v>
      </c>
      <c r="J14" s="72" t="str">
        <f>IF(ISNUMBER(T2_Data!J12),IF(T2_Data!J12=-999,"NA",IF(T2_Data!J12&lt;1, "&lt;1", IF(T2_Data!J12&gt;99, "&gt;99", T2_Data!J12))),"-")</f>
        <v>-</v>
      </c>
      <c r="K14" s="72" t="str">
        <f>IF(ISNUMBER(T2_Data!K12),IF(T2_Data!K12=-999,"NA",IF(T2_Data!K12&lt;1, "&lt;1", IF(T2_Data!K12&gt;99, "&gt;99", T2_Data!K12))),"-")</f>
        <v>-</v>
      </c>
      <c r="L14" s="72" t="str">
        <f>IF(ISNUMBER(T2_Data!L12),IF(T2_Data!L12=-999,"NA",IF(T2_Data!L12&lt;1, "&lt;1", IF(T2_Data!L12&gt;99, "&gt;99", T2_Data!L12))),"-")</f>
        <v>-</v>
      </c>
      <c r="M14" s="72" t="str">
        <f>IF(ISNUMBER(T2_Data!M12),IF(T2_Data!M12=-999,"NA",IF(T2_Data!M12&lt;1, "&lt;1", IF(T2_Data!M12&gt;99, "&gt;99", T2_Data!M12))),"-")</f>
        <v>-</v>
      </c>
      <c r="N14" s="72" t="str">
        <f>IF(ISNUMBER(T2_Data!N12),IF(T2_Data!N12=-999,"NA",IF(T2_Data!N12&lt;1, "&lt;1", IF(T2_Data!N12&gt;99, "&gt;99", T2_Data!N12))),"-")</f>
        <v>-</v>
      </c>
      <c r="O14" s="72" t="str">
        <f>IF(ISNUMBER(T2_Data!O12),IF(T2_Data!O12=-999,"NA",IF(T2_Data!O12&lt;1, "&lt;1", IF(T2_Data!O12&gt;99, "&gt;99", T2_Data!O12))),"-")</f>
        <v>-</v>
      </c>
      <c r="P14" s="72" t="str">
        <f>IF(ISNUMBER(T2_Data!P12),IF(T2_Data!P12=-999,"NA",IF(T2_Data!P12&lt;1, "&lt;1", IF(T2_Data!P12&gt;99, "&gt;99", T2_Data!P12))),"-")</f>
        <v>-</v>
      </c>
      <c r="Q14" s="72" t="str">
        <f>IF(ISNUMBER(T2_Data!Q12),IF(T2_Data!Q12=-999,"NA",IF(T2_Data!Q12&lt;1, "&lt;1", IF(T2_Data!Q12&gt;99, "&gt;99", T2_Data!Q12))),"-")</f>
        <v>-</v>
      </c>
      <c r="R14" s="72" t="str">
        <f>IF(ISNUMBER(T2_Data!R12),IF(T2_Data!R12=-999,"NA",IF(T2_Data!R12&lt;1, "&lt;1", IF(T2_Data!R12&gt;99, "&gt;99", T2_Data!R12))),"-")</f>
        <v>-</v>
      </c>
      <c r="S14" s="72" t="str">
        <f>IF(ISNUMBER(T2_Data!S12),IF(T2_Data!S12=-999,"NA",IF(T2_Data!S12&lt;1, "&lt;1", IF(T2_Data!S12&gt;99, "&gt;99", T2_Data!S12))),"-")</f>
        <v>-</v>
      </c>
      <c r="T14" s="72" t="str">
        <f>IF(ISNUMBER(T2_Data!T12),IF(T2_Data!T12=-999,"NA",IF(T2_Data!T12&lt;1, "&lt;1", IF(T2_Data!T12&gt;99, "&gt;99", T2_Data!T12))),"-")</f>
        <v>-</v>
      </c>
      <c r="U14" s="72" t="str">
        <f>IF(ISNUMBER(T2_Data!U12),IF(T2_Data!U12=-999,"NA",IF(T2_Data!U12&lt;1, "&lt;1", IF(T2_Data!U12&gt;99, "&gt;99", T2_Data!U12))),"-")</f>
        <v>-</v>
      </c>
      <c r="V14" s="72" t="str">
        <f>IF(ISNUMBER(T2_Data!V12),IF(T2_Data!V12=-999,"NA",IF(T2_Data!V12&lt;1, "&lt;1", IF(T2_Data!V12&gt;99, "&gt;99", T2_Data!V12))),"-")</f>
        <v>-</v>
      </c>
      <c r="W14" s="72" t="str">
        <f>IF(ISNUMBER(T2_Data!W12),IF(T2_Data!W12=-999,"NA",IF(T2_Data!W12&lt;1, "&lt;1", IF(T2_Data!W12&gt;99, "&gt;99", T2_Data!W12))),"-")</f>
        <v>-</v>
      </c>
      <c r="X14" s="72" t="str">
        <f>IF(ISNUMBER(T2_Data!X12),IF(T2_Data!X12=-999,"NA",IF(T2_Data!X12&lt;1, "&lt;1", IF(T2_Data!X12&gt;99, "&gt;99", T2_Data!X12))),"-")</f>
        <v>-</v>
      </c>
      <c r="Y14" s="72" t="str">
        <f>IF(ISNUMBER(T2_Data!Y12),IF(T2_Data!Y12=-999,"NA",IF(T2_Data!Y12&lt;1, "&lt;1", IF(T2_Data!Y12&gt;99, "&gt;99", T2_Data!Y12))),"-")</f>
        <v>-</v>
      </c>
      <c r="Z14" s="72" t="str">
        <f>IF(ISNUMBER(T2_Data!Z12),IF(T2_Data!Z12=-999,"NA",IF(T2_Data!Z12&lt;1, "&lt;1", IF(T2_Data!Z12&gt;99, "&gt;99", T2_Data!Z12))),"-")</f>
        <v>-</v>
      </c>
      <c r="AA14" s="72" t="str">
        <f>IF(ISNUMBER(T2_Data!AA12),IF(T2_Data!AA12=-999,"NA",IF(T2_Data!AA12&lt;1, "&lt;1", IF(T2_Data!AA12&gt;99, "&gt;99", T2_Data!AA12))),"-")</f>
        <v>-</v>
      </c>
      <c r="AB14" s="72" t="str">
        <f>IF(ISNUMBER(T2_Data!AB12),IF(T2_Data!AB12=-999,"NA",IF(T2_Data!AB12&lt;1, "&lt;1", IF(T2_Data!AB12&gt;99, "&gt;99", T2_Data!AB12))),"-")</f>
        <v>-</v>
      </c>
      <c r="AC14" s="72" t="str">
        <f>IF(ISNUMBER(T2_Data!AC12),IF(T2_Data!AC12=-999,"NA",IF(T2_Data!AC12&lt;1, "&lt;1", IF(T2_Data!AC12&gt;99, "&gt;99", T2_Data!AC12))),"-")</f>
        <v>-</v>
      </c>
      <c r="AD14" s="72" t="str">
        <f>IF(ISNUMBER(T2_Data!AD12),IF(T2_Data!AD12=-999,"NA",IF(T2_Data!AD12&lt;1, "&lt;1", IF(T2_Data!AD12&gt;99, "&gt;99", T2_Data!AD12))),"-")</f>
        <v>-</v>
      </c>
      <c r="AE14" s="72" t="str">
        <f>IF(ISNUMBER(T2_Data!AE12),IF(T2_Data!AE12=-999,"NA",IF(T2_Data!AE12&lt;1, "&lt;1", IF(T2_Data!AE12&gt;99, "&gt;99", T2_Data!AE12))),"-")</f>
        <v>-</v>
      </c>
      <c r="AF14" s="72" t="str">
        <f>IF(ISNUMBER(T2_Data!AF12),IF(T2_Data!AF12=-999,"NA",IF(T2_Data!AF12&lt;1, "&lt;1", IF(T2_Data!AF12&gt;99, "&gt;99", T2_Data!AF12))),"-")</f>
        <v>-</v>
      </c>
      <c r="AG14" s="72" t="str">
        <f>IF(ISNUMBER(T2_Data!AG12),IF(T2_Data!AG12=-999,"NA",IF(T2_Data!AG12&lt;1, "&lt;1", IF(T2_Data!AG12&gt;99, "&gt;99", T2_Data!AG12))),"-")</f>
        <v>-</v>
      </c>
      <c r="AH14" s="72" t="str">
        <f>IF(ISNUMBER(T2_Data!AH12),IF(T2_Data!AH12=-999,"NA",IF(T2_Data!AH12&lt;1, "&lt;1", IF(T2_Data!AH12&gt;99, "&gt;99", T2_Data!AH12))),"-")</f>
        <v>-</v>
      </c>
      <c r="AI14" s="72" t="str">
        <f>IF(ISNUMBER(T2_Data!AI12),IF(T2_Data!AI12=-999,"NA",IF(T2_Data!AI12&lt;1, "&lt;1", IF(T2_Data!AI12&gt;99, "&gt;99", T2_Data!AI12))),"-")</f>
        <v>-</v>
      </c>
      <c r="AJ14" s="72" t="str">
        <f>IF(ISNUMBER(T2_Data!AJ12),IF(T2_Data!AJ12=-999,"NA",IF(T2_Data!AJ12&lt;1, "&lt;1", IF(T2_Data!AJ12&gt;99, "&gt;99", T2_Data!AJ12))),"-")</f>
        <v>-</v>
      </c>
      <c r="AK14" s="72" t="str">
        <f>IF(ISNUMBER(T2_Data!AK12),IF(T2_Data!AK12=-999,"NA",IF(T2_Data!AK12&lt;1, "&lt;1", IF(T2_Data!AK12&gt;99, "&gt;99", T2_Data!AK12))),"-")</f>
        <v>-</v>
      </c>
      <c r="AL14" s="72" t="str">
        <f>IF(ISNUMBER(T2_Data!AL12),IF(T2_Data!AL12=-999,"NA",IF(T2_Data!AL12&lt;1, "&lt;1", IF(T2_Data!AL12&gt;99, "&gt;99", T2_Data!AL12))),"-")</f>
        <v>-</v>
      </c>
      <c r="AM14" s="72" t="str">
        <f>IF(ISNUMBER(T2_Data!AM12),IF(T2_Data!AM12=-999,"NA",IF(T2_Data!AM12&lt;1, "&lt;1", IF(T2_Data!AM12&gt;99, "&gt;99", T2_Data!AM12))),"-")</f>
        <v>-</v>
      </c>
      <c r="AN14" s="72" t="str">
        <f>IF(ISNUMBER(T2_Data!AN12),IF(T2_Data!AN12=-999,"NA",IF(T2_Data!AN12&lt;1, "&lt;1", IF(T2_Data!AN12&gt;99, "&gt;99", T2_Data!AN12))),"-")</f>
        <v>-</v>
      </c>
      <c r="AO14" s="72" t="str">
        <f>IF(ISNUMBER(T2_Data!AO12),IF(T2_Data!AO12=-999,"NA",IF(T2_Data!AO12&lt;1, "&lt;1", IF(T2_Data!AO12&gt;99, "&gt;99", T2_Data!AO12))),"-")</f>
        <v>-</v>
      </c>
      <c r="AP14" s="72" t="str">
        <f>IF(ISNUMBER(T2_Data!AP12),IF(T2_Data!AP12=-999,"NA",IF(T2_Data!AP12&lt;1, "&lt;1", IF(T2_Data!AP12&gt;99, "&gt;99", T2_Data!AP12))),"-")</f>
        <v>-</v>
      </c>
      <c r="AQ14" s="72" t="str">
        <f>IF(ISNUMBER(T2_Data!AQ12),IF(T2_Data!AQ12=-999,"NA",IF(T2_Data!AQ12&lt;1, "&lt;1", IF(T2_Data!AQ12&gt;99, "&gt;99", T2_Data!AQ12))),"-")</f>
        <v>-</v>
      </c>
      <c r="AR14" s="72" t="str">
        <f>IF(ISNUMBER(T2_Data!AR12),IF(T2_Data!AR12=-999,"NA",IF(T2_Data!AR12&lt;1, "&lt;1", IF(T2_Data!AR12&gt;99, "&gt;99", T2_Data!AR12))),"-")</f>
        <v>-</v>
      </c>
      <c r="AS14" s="72" t="str">
        <f>IF(ISNUMBER(T2_Data!AS12),IF(T2_Data!AS12=-999,"NA",IF(T2_Data!AS12&lt;1, "&lt;1", IF(T2_Data!AS12&gt;99, "&gt;99", T2_Data!AS12))),"-")</f>
        <v>-</v>
      </c>
      <c r="AT14" s="72" t="str">
        <f>IF(ISNUMBER(T2_Data!AT12),IF(T2_Data!AT12=-999,"NA",IF(T2_Data!AT12&lt;1, "&lt;1", IF(T2_Data!AT12&gt;99, "&gt;99", T2_Data!AT12))),"-")</f>
        <v>-</v>
      </c>
      <c r="AU14" s="72" t="str">
        <f>IF(ISNUMBER(T2_Data!AU12),IF(T2_Data!AU12=-999,"NA",IF(T2_Data!AU12&lt;1, "&lt;1", IF(T2_Data!AU12&gt;99, "&gt;99", T2_Data!AU12))),"-")</f>
        <v>-</v>
      </c>
      <c r="AV14" s="72" t="str">
        <f>IF(ISNUMBER(T2_Data!AV12),IF(T2_Data!AV12=-999,"NA",IF(T2_Data!AV12&lt;1, "&lt;1", IF(T2_Data!AV12&gt;99, "&gt;99", T2_Data!AV12))),"-")</f>
        <v>-</v>
      </c>
      <c r="AW14" s="72" t="str">
        <f>IF(ISNUMBER(T2_Data!AW12),IF(T2_Data!AW12=-999,"NA",IF(T2_Data!AW12&lt;1, "&lt;1", IF(T2_Data!AW12&gt;99, "&gt;99", T2_Data!AW12))),"-")</f>
        <v>-</v>
      </c>
      <c r="AX14" s="72" t="str">
        <f>IF(ISNUMBER(T2_Data!AX12),IF(T2_Data!AX12=-999,"NA",IF(T2_Data!AX12&lt;1, "&lt;1", IF(T2_Data!AX12&gt;99, "&gt;99", T2_Data!AX12))),"-")</f>
        <v>-</v>
      </c>
      <c r="AY14" s="72" t="str">
        <f>IF(ISNUMBER(T2_Data!AY12),IF(T2_Data!AY12=-999,"NA",IF(T2_Data!AY12&lt;1, "&lt;1", IF(T2_Data!AY12&gt;99, "&gt;99", T2_Data!AY12))),"-")</f>
        <v>-</v>
      </c>
      <c r="AZ14" s="72" t="str">
        <f>IF(ISNUMBER(T2_Data!AZ12),IF(T2_Data!AZ12=-999,"NA",IF(T2_Data!AZ12&lt;1, "&lt;1", IF(T2_Data!AZ12&gt;99, "&gt;99", T2_Data!AZ12))),"-")</f>
        <v>-</v>
      </c>
      <c r="BA14" s="72" t="str">
        <f>IF(ISNUMBER(T2_Data!BA12),IF(T2_Data!BA12=-999,"NA",IF(T2_Data!BA12&lt;1, "&lt;1", IF(T2_Data!BA12&gt;99, "&gt;99", T2_Data!BA12))),"-")</f>
        <v>-</v>
      </c>
      <c r="BB14" s="72" t="str">
        <f>IF(ISNUMBER(T2_Data!BB12),IF(T2_Data!BB12=-999,"NA",IF(T2_Data!BB12&lt;1, "&lt;1", IF(T2_Data!BB12&gt;99, "&gt;99", T2_Data!BB12))),"-")</f>
        <v>-</v>
      </c>
      <c r="BC14" s="72" t="str">
        <f>IF(ISNUMBER(T2_Data!BC12),IF(T2_Data!BC12=-999,"NA",IF(T2_Data!BC12&lt;1, "&lt;1", IF(T2_Data!BC12&gt;99, "&gt;99", T2_Data!BC12))),"-")</f>
        <v>-</v>
      </c>
      <c r="BD14" s="72" t="str">
        <f>IF(ISNUMBER(T2_Data!BD12),IF(T2_Data!BD12=-999,"NA",IF(T2_Data!BD12&lt;1, "&lt;1", IF(T2_Data!BD12&gt;99, "&gt;99", T2_Data!BD12))),"-")</f>
        <v>-</v>
      </c>
      <c r="BE14" s="72" t="str">
        <f>IF(ISNUMBER(T2_Data!BE12),IF(T2_Data!BE12=-999,"NA",IF(T2_Data!BE12&lt;1, "&lt;1", IF(T2_Data!BE12&gt;99, "&gt;99", T2_Data!BE12))),"-")</f>
        <v>-</v>
      </c>
      <c r="BF14" s="72" t="str">
        <f>IF(ISNUMBER(T2_Data!BF12),IF(T2_Data!BF12=-999,"NA",IF(T2_Data!BF12&lt;1, "&lt;1", IF(T2_Data!BF12&gt;99, "&gt;99", T2_Data!BF12))),"-")</f>
        <v>-</v>
      </c>
      <c r="BG14" s="72" t="str">
        <f>IF(ISNUMBER(T2_Data!BG12),IF(T2_Data!BG12=-999,"NA",IF(T2_Data!BG12&lt;1, "&lt;1", IF(T2_Data!BG12&gt;99, "&gt;99", T2_Data!BG12))),"-")</f>
        <v>-</v>
      </c>
      <c r="BH14" s="72" t="str">
        <f>IF(ISNUMBER(T2_Data!BH12),IF(T2_Data!BH12=-999,"NA",IF(T2_Data!BH12&lt;1, "&lt;1", IF(T2_Data!BH12&gt;99, "&gt;99", T2_Data!BH12))),"-")</f>
        <v>-</v>
      </c>
      <c r="BI14" s="72" t="str">
        <f>IF(ISNUMBER(T2_Data!BI12),IF(T2_Data!BI12=-999,"NA",IF(T2_Data!BI12&lt;1, "&lt;1", IF(T2_Data!BI12&gt;99, "&gt;99", T2_Data!BI12))),"-")</f>
        <v>-</v>
      </c>
      <c r="BJ14" s="72" t="str">
        <f>IF(ISNUMBER(T2_Data!BJ12),IF(T2_Data!BJ12=-999,"NA",IF(T2_Data!BJ12&lt;1, "&lt;1", IF(T2_Data!BJ12&gt;99, "&gt;99", T2_Data!BJ12))),"-")</f>
        <v>-</v>
      </c>
      <c r="BK14" s="72" t="str">
        <f>IF(ISNUMBER(T2_Data!BK12),IF(T2_Data!BK12=-999,"NA",IF(T2_Data!BK12&lt;1, "&lt;1", IF(T2_Data!BK12&gt;99, "&gt;99", T2_Data!BK12))),"-")</f>
        <v>-</v>
      </c>
      <c r="BL14" s="72" t="str">
        <f>IF(ISNUMBER(T2_Data!BL12),IF(T2_Data!BL12=-999,"NA",IF(T2_Data!BL12&lt;1, "&lt;1", IF(T2_Data!BL12&gt;99, "&gt;99", T2_Data!BL12))),"-")</f>
        <v>-</v>
      </c>
      <c r="BM14" s="72" t="str">
        <f>IF(ISNUMBER(T2_Data!BM12),IF(T2_Data!BM12=-999,"NA",IF(T2_Data!BM12&lt;1, "&lt;1", IF(T2_Data!BM12&gt;99, "&gt;99", T2_Data!BM12))),"-")</f>
        <v>-</v>
      </c>
      <c r="BN14" s="72" t="str">
        <f>IF(ISNUMBER(T2_Data!BN12),IF(T2_Data!BN12=-999,"NA",IF(T2_Data!BN12&lt;1, "&lt;1", IF(T2_Data!BN12&gt;99, "&gt;99", T2_Data!BN12))),"-")</f>
        <v>-</v>
      </c>
      <c r="BO14" s="72" t="str">
        <f>IF(ISNUMBER(T2_Data!BO12),IF(T2_Data!BO12=-999,"NA",IF(T2_Data!BO12&lt;1, "&lt;1", IF(T2_Data!BO12&gt;99, "&gt;99", T2_Data!BO12))),"-")</f>
        <v>-</v>
      </c>
      <c r="BP14" s="72" t="str">
        <f>IF(ISNUMBER(T2_Data!BP12),IF(T2_Data!BP12=-999,"NA",IF(T2_Data!BP12&lt;1, "&lt;1", IF(T2_Data!BP12&gt;99, "&gt;99", T2_Data!BP12))),"-")</f>
        <v>-</v>
      </c>
      <c r="BQ14" s="72" t="str">
        <f>IF(ISNUMBER(T2_Data!BQ12),IF(T2_Data!BQ12=-999,"NA",IF(T2_Data!BQ12&lt;1, "&lt;1", IF(T2_Data!BQ12&gt;99, "&gt;99", T2_Data!BQ12))),"-")</f>
        <v>-</v>
      </c>
      <c r="BR14" s="72" t="str">
        <f>IF(ISNUMBER(T2_Data!BR12),IF(T2_Data!BR12=-999,"NA",IF(T2_Data!BR12&lt;1, "&lt;1", IF(T2_Data!BR12&gt;99, "&gt;99", T2_Data!BR12))),"-")</f>
        <v>-</v>
      </c>
      <c r="BS14" s="72" t="str">
        <f>IF(ISNUMBER(T2_Data!BS12),IF(T2_Data!BS12=-999,"NA",IF(T2_Data!BS12&lt;1, "&lt;1", IF(T2_Data!BS12&gt;99, "&gt;99", T2_Data!BS12))),"-")</f>
        <v>-</v>
      </c>
      <c r="BT14" s="72" t="str">
        <f>IF(ISNUMBER(T2_Data!BT12),IF(T2_Data!BT12=-999,"NA",IF(T2_Data!BT12&lt;1, "&lt;1", IF(T2_Data!BT12&gt;99, "&gt;99", T2_Data!BT12))),"-")</f>
        <v>-</v>
      </c>
      <c r="BU14" s="72" t="str">
        <f>IF(ISNUMBER(T2_Data!BU12),IF(T2_Data!BU12=-999,"NA",IF(T2_Data!BU12&lt;1, "&lt;1", IF(T2_Data!BU12&gt;99, "&gt;99", T2_Data!BU12))),"-")</f>
        <v>-</v>
      </c>
      <c r="BV14" s="72" t="str">
        <f>IF(ISNUMBER(T2_Data!BV12),IF(T2_Data!BV12=-999,"NA",IF(T2_Data!BV12&lt;1, "&lt;1", IF(T2_Data!BV12&gt;99, "&gt;99", T2_Data!BV12))),"-")</f>
        <v>-</v>
      </c>
      <c r="BW14" s="72" t="str">
        <f>IF(ISNUMBER(T2_Data!BW12),IF(T2_Data!BW12=-999,"NA",IF(T2_Data!BW12&lt;1, "&lt;1", IF(T2_Data!BW12&gt;99, "&gt;99", T2_Data!BW12))),"-")</f>
        <v>-</v>
      </c>
      <c r="BX14" s="72" t="str">
        <f>IF(ISNUMBER(T2_Data!BX12),IF(T2_Data!BX12=-999,"NA",IF(T2_Data!BX12&lt;1, "&lt;1", IF(T2_Data!BX12&gt;99, "&gt;99", T2_Data!BX12))),"-")</f>
        <v>-</v>
      </c>
      <c r="BY14" s="72" t="str">
        <f>IF(ISNUMBER(T2_Data!BY12),IF(T2_Data!BY12=-999,"NA",IF(T2_Data!BY12&lt;1, "&lt;1", IF(T2_Data!BY12&gt;99, "&gt;99", T2_Data!BY12))),"-")</f>
        <v>-</v>
      </c>
      <c r="BZ14" s="72" t="str">
        <f>IF(ISNUMBER(T2_Data!BZ12),IF(T2_Data!BZ12=-999,"NA",IF(T2_Data!BZ12&lt;1, "&lt;1", IF(T2_Data!BZ12&gt;99, "&gt;99", T2_Data!BZ12))),"-")</f>
        <v>-</v>
      </c>
      <c r="CA14" s="72" t="str">
        <f>IF(ISNUMBER(T2_Data!CA12),IF(T2_Data!CA12=-999,"NA",IF(T2_Data!CA12&lt;1, "&lt;1", IF(T2_Data!CA12&gt;99, "&gt;99", T2_Data!CA12))),"-")</f>
        <v>-</v>
      </c>
      <c r="CB14" s="72" t="str">
        <f>IF(ISNUMBER(T2_Data!CB12),IF(T2_Data!CB12=-999,"NA",IF(T2_Data!CB12&lt;1, "&lt;1", IF(T2_Data!CB12&gt;99, "&gt;99", T2_Data!CB12))),"-")</f>
        <v>-</v>
      </c>
      <c r="CC14" s="72" t="str">
        <f>IF(ISNUMBER(T2_Data!CC12),IF(T2_Data!CC12=-999,"NA",IF(T2_Data!CC12&lt;1, "&lt;1", IF(T2_Data!CC12&gt;99, "&gt;99", T2_Data!CC12))),"-")</f>
        <v>-</v>
      </c>
      <c r="CD14" s="72" t="str">
        <f>IF(ISNUMBER(T2_Data!CD12),IF(T2_Data!CD12=-999,"NA",IF(T2_Data!CD12&lt;1, "&lt;1", IF(T2_Data!CD12&gt;99, "&gt;99", T2_Data!CD12))),"-")</f>
        <v>-</v>
      </c>
      <c r="CE14" s="72" t="str">
        <f>IF(ISNUMBER(T2_Data!CE12),IF(T2_Data!CE12=-999,"NA",IF(T2_Data!CE12&lt;1, "&lt;1", IF(T2_Data!CE12&gt;99, "&gt;99", T2_Data!CE12))),"-")</f>
        <v>-</v>
      </c>
      <c r="CF14" s="72" t="str">
        <f>IF(ISNUMBER(T2_Data!CF12),IF(T2_Data!CF12=-999,"NA",IF(T2_Data!CF12&lt;1, "&lt;1", IF(T2_Data!CF12&gt;99, "&gt;99", T2_Data!CF12))),"-")</f>
        <v>-</v>
      </c>
      <c r="CG14" s="72" t="str">
        <f>IF(ISNUMBER(T2_Data!CG12),IF(T2_Data!CG12=-999,"NA",IF(T2_Data!CG12&lt;1, "&lt;1", IF(T2_Data!CG12&gt;99, "&gt;99", T2_Data!CG12))),"-")</f>
        <v>-</v>
      </c>
      <c r="CH14" s="72" t="str">
        <f>IF(ISNUMBER(T2_Data!CH12),IF(T2_Data!CH12=-999,"NA",IF(T2_Data!CH12&lt;1, "&lt;1", IF(T2_Data!CH12&gt;99, "&gt;99", T2_Data!CH12))),"-")</f>
        <v>-</v>
      </c>
      <c r="CI14" s="72" t="str">
        <f>IF(ISNUMBER(T2_Data!CI12),IF(T2_Data!CI12=-999,"NA",IF(T2_Data!CI12&lt;1, "&lt;1", IF(T2_Data!CI12&gt;99, "&gt;99", T2_Data!CI12))),"-")</f>
        <v>-</v>
      </c>
      <c r="CJ14" s="72" t="str">
        <f>IF(ISNUMBER(T2_Data!CJ12),IF(T2_Data!CJ12=-999,"NA",IF(T2_Data!CJ12&lt;1, "&lt;1", IF(T2_Data!CJ12&gt;99, "&gt;99", T2_Data!CJ12))),"-")</f>
        <v>-</v>
      </c>
      <c r="CK14" s="72" t="str">
        <f>IF(ISNUMBER(T2_Data!CK12),IF(T2_Data!CK12=-999,"NA",IF(T2_Data!CK12&lt;1, "&lt;1", IF(T2_Data!CK12&gt;99, "&gt;99", T2_Data!CK12))),"-")</f>
        <v>-</v>
      </c>
      <c r="CL14" s="72" t="str">
        <f>IF(ISNUMBER(T2_Data!CL12),IF(T2_Data!CL12=-999,"NA",IF(T2_Data!CL12&lt;1, "&lt;1", IF(T2_Data!CL12&gt;99, "&gt;99", T2_Data!CL12))),"-")</f>
        <v>-</v>
      </c>
      <c r="CM14" s="72" t="str">
        <f>IF(ISNUMBER(T2_Data!CM12),IF(T2_Data!CM12=-999,"NA",IF(T2_Data!CM12&lt;1, "&lt;1", IF(T2_Data!CM12&gt;99, "&gt;99", T2_Data!CM12))),"-")</f>
        <v>-</v>
      </c>
      <c r="CN14" s="72" t="str">
        <f>IF(ISNUMBER(T2_Data!CN12),IF(T2_Data!CN12=-999,"NA",IF(T2_Data!CN12&lt;1, "&lt;1", IF(T2_Data!CN12&gt;99, "&gt;99", T2_Data!CN12))),"-")</f>
        <v>-</v>
      </c>
      <c r="CO14" s="72" t="str">
        <f>IF(ISNUMBER(T2_Data!CO12),IF(T2_Data!CO12=-999,"NA",IF(T2_Data!CO12&lt;1, "&lt;1", IF(T2_Data!CO12&gt;99, "&gt;99", T2_Data!CO12))),"-")</f>
        <v>-</v>
      </c>
      <c r="CP14" s="72" t="str">
        <f>IF(ISNUMBER(T2_Data!CP12),IF(T2_Data!CP12=-999,"NA",IF(T2_Data!CP12&lt;1, "&lt;1", IF(T2_Data!CP12&gt;99, "&gt;99", T2_Data!CP12))),"-")</f>
        <v>-</v>
      </c>
      <c r="CQ14" s="72" t="str">
        <f>IF(ISNUMBER(T2_Data!CQ12),IF(T2_Data!CQ12=-999,"NA",IF(T2_Data!CQ12&lt;1, "&lt;1", IF(T2_Data!CQ12&gt;99, "&gt;99", T2_Data!CQ12))),"-")</f>
        <v>-</v>
      </c>
      <c r="CR14" s="72" t="str">
        <f>IF(ISNUMBER(T2_Data!CR12),IF(T2_Data!CR12=-999,"NA",IF(T2_Data!CR12&lt;1, "&lt;1", IF(T2_Data!CR12&gt;99, "&gt;99", T2_Data!CR12))),"-")</f>
        <v>-</v>
      </c>
      <c r="CS14" s="72" t="str">
        <f>IF(ISNUMBER(T2_Data!CS12),IF(T2_Data!CS12=-999,"NA",IF(T2_Data!CS12&lt;1, "&lt;1", IF(T2_Data!CS12&gt;99, "&gt;99", T2_Data!CS12))),"-")</f>
        <v>-</v>
      </c>
      <c r="CT14" s="72" t="str">
        <f>IF(ISNUMBER(T2_Data!CT12),IF(T2_Data!CT12=-999,"NA",IF(T2_Data!CT12&lt;1, "&lt;1", IF(T2_Data!CT12&gt;99, "&gt;99", T2_Data!CT12))),"-")</f>
        <v>-</v>
      </c>
      <c r="CU14" s="72" t="str">
        <f>IF(ISNUMBER(T2_Data!CU12),IF(T2_Data!CU12=-999,"NA",IF(T2_Data!CU12&lt;1, "&lt;1", IF(T2_Data!CU12&gt;99, "&gt;99", T2_Data!CU12))),"-")</f>
        <v>-</v>
      </c>
      <c r="CV14" s="72" t="str">
        <f>IF(ISNUMBER(T2_Data!CV12),IF(T2_Data!CV12=-999,"NA",IF(T2_Data!CV12&lt;1, "&lt;1", IF(T2_Data!CV12&gt;99, "&gt;99", T2_Data!CV12))),"-")</f>
        <v>-</v>
      </c>
      <c r="CW14" s="72" t="str">
        <f>IF(ISNUMBER(T2_Data!CW12),IF(T2_Data!CW12=-999,"NA",IF(T2_Data!CW12&lt;1, "&lt;1", IF(T2_Data!CW12&gt;99, "&gt;99", T2_Data!CW12))),"-")</f>
        <v>-</v>
      </c>
      <c r="CX14" s="72" t="str">
        <f>IF(ISNUMBER(T2_Data!CX12),IF(T2_Data!CX12=-999,"NA",IF(T2_Data!CX12&lt;1, "&lt;1", IF(T2_Data!CX12&gt;99, "&gt;99", T2_Data!CX12))),"-")</f>
        <v>-</v>
      </c>
      <c r="CY14" s="72" t="str">
        <f>IF(ISNUMBER(T2_Data!CY12),IF(T2_Data!CY12=-999,"NA",IF(T2_Data!CY12&lt;1, "&lt;1", IF(T2_Data!CY12&gt;99, "&gt;99", T2_Data!CY12))),"-")</f>
        <v>-</v>
      </c>
      <c r="CZ14" s="72" t="str">
        <f>IF(ISNUMBER(T2_Data!CZ12),IF(T2_Data!CZ12=-999,"NA",IF(T2_Data!CZ12&lt;1, "&lt;1", IF(T2_Data!CZ12&gt;99, "&gt;99", T2_Data!CZ12))),"-")</f>
        <v>-</v>
      </c>
      <c r="DA14" s="72" t="str">
        <f>IF(ISNUMBER(T2_Data!DA12),IF(T2_Data!DA12=-999,"NA",IF(T2_Data!DA12&lt;1, "&lt;1", IF(T2_Data!DA12&gt;99, "&gt;99", T2_Data!DA12))),"-")</f>
        <v>-</v>
      </c>
      <c r="DB14" s="72" t="str">
        <f>IF(ISNUMBER(T2_Data!DB12),IF(T2_Data!DB12=-999,"NA",IF(T2_Data!DB12&lt;1, "&lt;1", IF(T2_Data!DB12&gt;99, "&gt;99", T2_Data!DB12))),"-")</f>
        <v>-</v>
      </c>
      <c r="DC14" s="72" t="str">
        <f>IF(ISNUMBER(T2_Data!DC12),IF(T2_Data!DC12=-999,"NA",IF(T2_Data!DC12&lt;1, "&lt;1", IF(T2_Data!DC12&gt;99, "&gt;99", T2_Data!DC12))),"-")</f>
        <v>-</v>
      </c>
      <c r="DD14" s="72" t="str">
        <f>IF(ISNUMBER(T2_Data!DD12),IF(T2_Data!DD12=-999,"NA",IF(T2_Data!DD12&lt;1, "&lt;1", IF(T2_Data!DD12&gt;99, "&gt;99", T2_Data!DD12))),"-")</f>
        <v>-</v>
      </c>
      <c r="DE14" s="72" t="str">
        <f>IF(ISNUMBER(T2_Data!DE12),IF(T2_Data!DE12=-999,"NA",IF(T2_Data!DE12&lt;1, "&lt;1", IF(T2_Data!DE12&gt;99, "&gt;99", T2_Data!DE12))),"-")</f>
        <v>-</v>
      </c>
      <c r="DF14" s="72" t="str">
        <f>IF(ISNUMBER(T2_Data!DF12),IF(T2_Data!DF12=-999,"NA",IF(T2_Data!DF12&lt;1, "&lt;1", IF(T2_Data!DF12&gt;99, "&gt;99", T2_Data!DF12))),"-")</f>
        <v>-</v>
      </c>
      <c r="DG14" s="72" t="str">
        <f>IF(ISNUMBER(T2_Data!DG12),IF(T2_Data!DG12=-999,"NA",IF(T2_Data!DG12&lt;1, "&lt;1", IF(T2_Data!DG12&gt;99, "&gt;99", T2_Data!DG12))),"-")</f>
        <v>-</v>
      </c>
      <c r="DH14" s="72" t="str">
        <f>IF(ISNUMBER(T2_Data!DH12),IF(T2_Data!DH12=-999,"NA",IF(T2_Data!DH12&lt;1, "&lt;1", IF(T2_Data!DH12&gt;99, "&gt;99", T2_Data!DH12))),"-")</f>
        <v>-</v>
      </c>
      <c r="DI14" s="72" t="str">
        <f>IF(ISNUMBER(T2_Data!DI12),IF(T2_Data!DI12=-999,"NA",IF(T2_Data!DI12&lt;1, "&lt;1", IF(T2_Data!DI12&gt;99, "&gt;99", T2_Data!DI12))),"-")</f>
        <v>-</v>
      </c>
      <c r="DJ14" s="72" t="str">
        <f>IF(ISNUMBER(T2_Data!DJ12),IF(T2_Data!DJ12=-999,"NA",IF(T2_Data!DJ12&lt;1, "&lt;1", IF(T2_Data!DJ12&gt;99, "&gt;99", T2_Data!DJ12))),"-")</f>
        <v>-</v>
      </c>
      <c r="DK14" s="72" t="str">
        <f>IF(ISNUMBER(T2_Data!DK12),IF(T2_Data!DK12=-999,"NA",IF(T2_Data!DK12&lt;1, "&lt;1", IF(T2_Data!DK12&gt;99, "&gt;99", T2_Data!DK12))),"-")</f>
        <v>-</v>
      </c>
      <c r="DL14" s="72" t="str">
        <f>IF(ISNUMBER(T2_Data!DL12),IF(T2_Data!DL12=-999,"NA",IF(T2_Data!DL12&lt;1, "&lt;1", IF(T2_Data!DL12&gt;99, "&gt;99", T2_Data!DL12))),"-")</f>
        <v>-</v>
      </c>
      <c r="DM14" s="72" t="str">
        <f>IF(ISNUMBER(T2_Data!DM12),IF(T2_Data!DM12=-999,"NA",IF(T2_Data!DM12&lt;1, "&lt;1", IF(T2_Data!DM12&gt;99, "&gt;99", T2_Data!DM12))),"-")</f>
        <v>-</v>
      </c>
      <c r="DN14" s="72" t="str">
        <f>IF(ISNUMBER(T2_Data!DN12),IF(T2_Data!DN12=-999,"NA",IF(T2_Data!DN12&lt;1, "&lt;1", IF(T2_Data!DN12&gt;99, "&gt;99", T2_Data!DN12))),"-")</f>
        <v>-</v>
      </c>
      <c r="DO14" s="72" t="str">
        <f>IF(ISNUMBER(T2_Data!DO12),IF(T2_Data!DO12=-999,"NA",IF(T2_Data!DO12&lt;1, "&lt;1", IF(T2_Data!DO12&gt;99, "&gt;99", T2_Data!DO12))),"-")</f>
        <v>-</v>
      </c>
      <c r="DP14" s="72" t="str">
        <f>IF(ISNUMBER(T2_Data!DP12),IF(T2_Data!DP12=-999,"NA",IF(T2_Data!DP12&lt;1, "&lt;1", IF(T2_Data!DP12&gt;99, "&gt;99", T2_Data!DP12))),"-")</f>
        <v>-</v>
      </c>
      <c r="DQ14" s="72" t="str">
        <f>IF(ISNUMBER(T2_Data!DQ12),IF(T2_Data!DQ12=-999,"NA",IF(T2_Data!DQ12&lt;1, "&lt;1", IF(T2_Data!DQ12&gt;99, "&gt;99", T2_Data!DQ12))),"-")</f>
        <v>-</v>
      </c>
      <c r="DR14" s="72" t="str">
        <f>IF(ISNUMBER(T2_Data!DR12),IF(T2_Data!DR12=-999,"NA",IF(T2_Data!DR12&lt;1, "&lt;1", IF(T2_Data!DR12&gt;99, "&gt;99", T2_Data!DR12))),"-")</f>
        <v>-</v>
      </c>
      <c r="DS14" s="72" t="str">
        <f>IF(ISNUMBER(T2_Data!DS12),IF(T2_Data!DS12=-999,"NA",IF(T2_Data!DS12&lt;1, "&lt;1", IF(T2_Data!DS12&gt;99, "&gt;99", T2_Data!DS12))),"-")</f>
        <v>-</v>
      </c>
      <c r="DT14" s="72" t="str">
        <f>IF(ISNUMBER(T2_Data!DT12),IF(T2_Data!DT12=-999,"NA",IF(T2_Data!DT12&lt;1, "&lt;1", IF(T2_Data!DT12&gt;99, "&gt;99", T2_Data!DT12))),"-")</f>
        <v>-</v>
      </c>
      <c r="DU14" s="72" t="str">
        <f>IF(ISNUMBER(T2_Data!DU12),IF(T2_Data!DU12=-999,"NA",IF(T2_Data!DU12&lt;1, "&lt;1", IF(T2_Data!DU12&gt;99, "&gt;99", T2_Data!DU12))),"-")</f>
        <v>-</v>
      </c>
      <c r="DV14" s="72" t="str">
        <f>IF(ISNUMBER(T2_Data!DV12),IF(T2_Data!DV12=-999,"NA",IF(T2_Data!DV12&lt;1, "&lt;1", IF(T2_Data!DV12&gt;99, "&gt;99", T2_Data!DV12))),"-")</f>
        <v>-</v>
      </c>
      <c r="DW14" s="72" t="str">
        <f>IF(ISNUMBER(T2_Data!DW12),IF(T2_Data!DW12=-999,"NA",IF(T2_Data!DW12&lt;1, "&lt;1", IF(T2_Data!DW12&gt;99, "&gt;99", T2_Data!DW12))),"-")</f>
        <v>-</v>
      </c>
      <c r="DX14" s="72" t="str">
        <f>IF(ISNUMBER(T2_Data!DX12),IF(T2_Data!DX12=-999,"NA",IF(T2_Data!DX12&lt;1, "&lt;1", IF(T2_Data!DX12&gt;99, "&gt;99", T2_Data!DX12))),"-")</f>
        <v>-</v>
      </c>
      <c r="DY14" s="72" t="str">
        <f>IF(ISNUMBER(T2_Data!DY12),IF(T2_Data!DY12=-999,"NA",IF(T2_Data!DY12&lt;1, "&lt;1", IF(T2_Data!DY12&gt;99, "&gt;99", T2_Data!DY12))),"-")</f>
        <v>-</v>
      </c>
      <c r="DZ14" s="72" t="str">
        <f>IF(ISNUMBER(T2_Data!DZ12),IF(T2_Data!DZ12=-999,"NA",IF(T2_Data!DZ12&lt;1, "&lt;1", IF(T2_Data!DZ12&gt;99, "&gt;99", T2_Data!DZ12))),"-")</f>
        <v>-</v>
      </c>
      <c r="EA14" s="72" t="str">
        <f>IF(ISNUMBER(T2_Data!EA12),IF(T2_Data!EA12=-999,"NA",IF(T2_Data!EA12&lt;1, "&lt;1", IF(T2_Data!EA12&gt;99, "&gt;99", T2_Data!EA12))),"-")</f>
        <v>-</v>
      </c>
      <c r="EB14" s="72" t="str">
        <f>IF(ISNUMBER(T2_Data!EB12),IF(T2_Data!EB12=-999,"NA",IF(T2_Data!EB12&lt;1, "&lt;1", IF(T2_Data!EB12&gt;99, "&gt;99", T2_Data!EB12))),"-")</f>
        <v>-</v>
      </c>
      <c r="EC14" s="72" t="str">
        <f>IF(ISNUMBER(T2_Data!EC12),IF(T2_Data!EC12=-999,"NA",IF(T2_Data!EC12&lt;1, "&lt;1", IF(T2_Data!EC12&gt;99, "&gt;99", T2_Data!EC12))),"-")</f>
        <v>-</v>
      </c>
      <c r="ED14" s="72" t="str">
        <f>IF(ISNUMBER(T2_Data!ED12),IF(T2_Data!ED12=-999,"NA",IF(T2_Data!ED12&lt;1, "&lt;1", IF(T2_Data!ED12&gt;99, "&gt;99", T2_Data!ED12))),"-")</f>
        <v>-</v>
      </c>
      <c r="EE14" s="72" t="str">
        <f>IF(ISNUMBER(T2_Data!EE12),IF(T2_Data!EE12=-999,"NA",IF(T2_Data!EE12&lt;1, "&lt;1", IF(T2_Data!EE12&gt;99, "&gt;99", T2_Data!EE12))),"-")</f>
        <v>-</v>
      </c>
      <c r="EF14" s="72" t="str">
        <f>IF(ISNUMBER(T2_Data!EF12),IF(T2_Data!EF12=-999,"NA",IF(T2_Data!EF12&lt;1, "&lt;1", IF(T2_Data!EF12&gt;99, "&gt;99", T2_Data!EF12))),"-")</f>
        <v>-</v>
      </c>
      <c r="EG14" s="72" t="str">
        <f>IF(ISNUMBER(T2_Data!EG12),IF(T2_Data!EG12=-999,"NA",IF(T2_Data!EG12&lt;1, "&lt;1", IF(T2_Data!EG12&gt;99, "&gt;99", T2_Data!EG12))),"-")</f>
        <v>-</v>
      </c>
      <c r="EH14" s="72" t="str">
        <f>IF(ISNUMBER(T2_Data!EH12),IF(T2_Data!EH12=-999,"NA",IF(T2_Data!EH12&lt;1, "&lt;1", IF(T2_Data!EH12&gt;99, "&gt;99", T2_Data!EH12))),"-")</f>
        <v>-</v>
      </c>
      <c r="EI14" s="72" t="str">
        <f>IF(ISNUMBER(T2_Data!EI12),IF(T2_Data!EI12=-999,"NA",IF(T2_Data!EI12&lt;1, "&lt;1", IF(T2_Data!EI12&gt;99, "&gt;99", T2_Data!EI12))),"-")</f>
        <v>-</v>
      </c>
      <c r="EJ14" s="72" t="str">
        <f>IF(ISNUMBER(T2_Data!EJ12),IF(T2_Data!EJ12=-999,"NA",IF(T2_Data!EJ12&lt;1, "&lt;1", IF(T2_Data!EJ12&gt;99, "&gt;99", T2_Data!EJ12))),"-")</f>
        <v>-</v>
      </c>
      <c r="EK14" s="72" t="str">
        <f>IF(ISNUMBER(T2_Data!EK12),IF(T2_Data!EK12=-999,"NA",IF(T2_Data!EK12&lt;1, "&lt;1", IF(T2_Data!EK12&gt;99, "&gt;99", T2_Data!EK12))),"-")</f>
        <v>-</v>
      </c>
      <c r="EL14" s="72" t="str">
        <f>IF(ISNUMBER(T2_Data!EL12),IF(T2_Data!EL12=-999,"NA",IF(T2_Data!EL12&lt;1, "&lt;1", IF(T2_Data!EL12&gt;99, "&gt;99", T2_Data!EL12))),"-")</f>
        <v>-</v>
      </c>
      <c r="EM14" s="72" t="str">
        <f>IF(ISNUMBER(T2_Data!EM12),IF(T2_Data!EM12=-999,"NA",IF(T2_Data!EM12&lt;1, "&lt;1", IF(T2_Data!EM12&gt;99, "&gt;99", T2_Data!EM12))),"-")</f>
        <v>-</v>
      </c>
      <c r="EN14" s="72" t="str">
        <f>IF(ISNUMBER(T2_Data!EN12),IF(T2_Data!EN12=-999,"NA",IF(T2_Data!EN12&lt;1, "&lt;1", IF(T2_Data!EN12&gt;99, "&gt;99", T2_Data!EN12))),"-")</f>
        <v>-</v>
      </c>
      <c r="EO14" s="72" t="str">
        <f>IF(ISNUMBER(T2_Data!EO12),IF(T2_Data!EO12=-999,"NA",IF(T2_Data!EO12&lt;1, "&lt;1", IF(T2_Data!EO12&gt;99, "&gt;99", T2_Data!EO12))),"-")</f>
        <v>-</v>
      </c>
      <c r="EP14" s="72" t="str">
        <f>IF(ISNUMBER(T2_Data!EP12),IF(T2_Data!EP12=-999,"NA",IF(T2_Data!EP12&lt;1, "&lt;1", IF(T2_Data!EP12&gt;99, "&gt;99", T2_Data!EP12))),"-")</f>
        <v>-</v>
      </c>
      <c r="EQ14" s="72" t="str">
        <f>IF(ISNUMBER(T2_Data!EQ12),IF(T2_Data!EQ12=-999,"NA",IF(T2_Data!EQ12&lt;1, "&lt;1", IF(T2_Data!EQ12&gt;99, "&gt;99", T2_Data!EQ12))),"-")</f>
        <v>-</v>
      </c>
      <c r="ER14" s="72" t="str">
        <f>IF(ISNUMBER(T2_Data!ER12),IF(T2_Data!ER12=-999,"NA",IF(T2_Data!ER12&lt;1, "&lt;1", IF(T2_Data!ER12&gt;99, "&gt;99", T2_Data!ER12))),"-")</f>
        <v>-</v>
      </c>
      <c r="ES14" s="72" t="str">
        <f>IF(ISNUMBER(T2_Data!ES12),IF(T2_Data!ES12=-999,"NA",IF(T2_Data!ES12&lt;1, "&lt;1", IF(T2_Data!ES12&gt;99, "&gt;99", T2_Data!ES12))),"-")</f>
        <v>-</v>
      </c>
      <c r="ET14" s="72" t="str">
        <f>IF(ISNUMBER(T2_Data!ET12),IF(T2_Data!ET12=-999,"NA",IF(T2_Data!ET12&lt;1, "&lt;1", IF(T2_Data!ET12&gt;99, "&gt;99", T2_Data!ET12))),"-")</f>
        <v>-</v>
      </c>
      <c r="EU14" s="72" t="str">
        <f>IF(ISNUMBER(T2_Data!EU12),IF(T2_Data!EU12=-999,"NA",IF(T2_Data!EU12&lt;1, "&lt;1", IF(T2_Data!EU12&gt;99, "&gt;99", T2_Data!EU12))),"-")</f>
        <v>-</v>
      </c>
      <c r="EV14" s="72" t="str">
        <f>IF(ISNUMBER(T2_Data!EV12),IF(T2_Data!EV12=-999,"NA",IF(T2_Data!EV12&lt;1, "&lt;1", IF(T2_Data!EV12&gt;99, "&gt;99", T2_Data!EV12))),"-")</f>
        <v>-</v>
      </c>
      <c r="EW14" s="72" t="str">
        <f>IF(ISNUMBER(T2_Data!EW12),IF(T2_Data!EW12=-999,"NA",IF(T2_Data!EW12&lt;1, "&lt;1", IF(T2_Data!EW12&gt;99, "&gt;99", T2_Data!EW12))),"-")</f>
        <v>-</v>
      </c>
      <c r="EX14" s="72" t="str">
        <f>IF(ISNUMBER(T2_Data!EX12),IF(T2_Data!EX12=-999,"NA",IF(T2_Data!EX12&lt;1, "&lt;1", IF(T2_Data!EX12&gt;99, "&gt;99", T2_Data!EX12))),"-")</f>
        <v>-</v>
      </c>
      <c r="EY14" s="72" t="str">
        <f>IF(ISNUMBER(T2_Data!EY12),IF(T2_Data!EY12=-999,"NA",IF(T2_Data!EY12&lt;1, "&lt;1", IF(T2_Data!EY12&gt;99, "&gt;99", T2_Data!EY12))),"-")</f>
        <v>-</v>
      </c>
      <c r="EZ14" s="72" t="str">
        <f>IF(ISNUMBER(T2_Data!EZ12),IF(T2_Data!EZ12=-999,"NA",IF(T2_Data!EZ12&lt;1, "&lt;1", IF(T2_Data!EZ12&gt;99, "&gt;99", T2_Data!EZ12))),"-")</f>
        <v>-</v>
      </c>
      <c r="FA14" s="72" t="str">
        <f>IF(ISNUMBER(T2_Data!FA12),IF(T2_Data!FA12=-999,"NA",IF(T2_Data!FA12&lt;1, "&lt;1", IF(T2_Data!FA12&gt;99, "&gt;99", T2_Data!FA12))),"-")</f>
        <v>-</v>
      </c>
      <c r="FB14" s="72" t="str">
        <f>IF(ISNUMBER(T2_Data!FB12),IF(T2_Data!FB12=-999,"NA",IF(T2_Data!FB12&lt;1, "&lt;1", IF(T2_Data!FB12&gt;99, "&gt;99", T2_Data!FB12))),"-")</f>
        <v>-</v>
      </c>
      <c r="FC14" s="72" t="str">
        <f>IF(ISNUMBER(T2_Data!FC12),IF(T2_Data!FC12=-999,"NA",IF(T2_Data!FC12&lt;1, "&lt;1", IF(T2_Data!FC12&gt;99, "&gt;99", T2_Data!FC12))),"-")</f>
        <v>-</v>
      </c>
      <c r="FD14" s="72" t="str">
        <f>IF(ISNUMBER(T2_Data!FD12),IF(T2_Data!FD12=-999,"NA",IF(T2_Data!FD12&lt;1, "&lt;1", IF(T2_Data!FD12&gt;99, "&gt;99", T2_Data!FD12))),"-")</f>
        <v>-</v>
      </c>
      <c r="FE14" s="72" t="str">
        <f>IF(ISNUMBER(T2_Data!FE12),IF(T2_Data!FE12=-999,"NA",IF(T2_Data!FE12&lt;1, "&lt;1", IF(T2_Data!FE12&gt;99, "&gt;99", T2_Data!FE12))),"-")</f>
        <v>-</v>
      </c>
      <c r="FF14" s="72" t="str">
        <f>IF(ISNUMBER(T2_Data!FF12),IF(T2_Data!FF12=-999,"NA",IF(T2_Data!FF12&lt;1, "&lt;1", IF(T2_Data!FF12&gt;99, "&gt;99", T2_Data!FF12))),"-")</f>
        <v>-</v>
      </c>
      <c r="FG14" s="72" t="str">
        <f>IF(ISNUMBER(T2_Data!FG12),IF(T2_Data!FG12=-999,"NA",IF(T2_Data!FG12&lt;1, "&lt;1", IF(T2_Data!FG12&gt;99, "&gt;99", T2_Data!FG12))),"-")</f>
        <v>-</v>
      </c>
      <c r="FH14" s="72" t="str">
        <f>IF(ISNUMBER(T2_Data!FH12),IF(T2_Data!FH12=-999,"NA",IF(T2_Data!FH12&lt;1, "&lt;1", IF(T2_Data!FH12&gt;99, "&gt;99", T2_Data!FH12))),"-")</f>
        <v>-</v>
      </c>
      <c r="FI14" s="72" t="str">
        <f>IF(ISNUMBER(T2_Data!FI12),IF(T2_Data!FI12=-999,"NA",IF(T2_Data!FI12&lt;1, "&lt;1", IF(T2_Data!FI12&gt;99, "&gt;99", T2_Data!FI12))),"-")</f>
        <v>-</v>
      </c>
      <c r="FJ14" s="72" t="str">
        <f>IF(ISNUMBER(T2_Data!FJ12),IF(T2_Data!FJ12=-999,"NA",IF(T2_Data!FJ12&lt;1, "&lt;1", IF(T2_Data!FJ12&gt;99, "&gt;99", T2_Data!FJ12))),"-")</f>
        <v>-</v>
      </c>
      <c r="FK14" s="72" t="str">
        <f>IF(ISNUMBER(T2_Data!FK12),IF(T2_Data!FK12=-999,"NA",IF(T2_Data!FK12&lt;1, "&lt;1", IF(T2_Data!FK12&gt;99, "&gt;99", T2_Data!FK12))),"-")</f>
        <v>-</v>
      </c>
      <c r="FL14" s="72" t="str">
        <f>IF(ISNUMBER(T2_Data!FL12),IF(T2_Data!FL12=-999,"NA",IF(T2_Data!FL12&lt;1, "&lt;1", IF(T2_Data!FL12&gt;99, "&gt;99", T2_Data!FL12))),"-")</f>
        <v>-</v>
      </c>
      <c r="FM14" s="72" t="str">
        <f>IF(ISNUMBER(T2_Data!FM12),IF(T2_Data!FM12=-999,"NA",IF(T2_Data!FM12&lt;1, "&lt;1", IF(T2_Data!FM12&gt;99, "&gt;99", T2_Data!FM12))),"-")</f>
        <v>-</v>
      </c>
      <c r="FN14" s="72" t="str">
        <f>IF(ISNUMBER(T2_Data!FN12),IF(T2_Data!FN12=-999,"NA",IF(T2_Data!FN12&lt;1, "&lt;1", IF(T2_Data!FN12&gt;99, "&gt;99", T2_Data!FN12))),"-")</f>
        <v>-</v>
      </c>
      <c r="FO14" s="72" t="str">
        <f>IF(ISNUMBER(T2_Data!FO12),IF(T2_Data!FO12=-999,"NA",IF(T2_Data!FO12&lt;1, "&lt;1", IF(T2_Data!FO12&gt;99, "&gt;99", T2_Data!FO12))),"-")</f>
        <v>-</v>
      </c>
      <c r="FP14" s="72" t="str">
        <f>IF(ISNUMBER(T2_Data!FP12),IF(T2_Data!FP12=-999,"NA",IF(T2_Data!FP12&lt;1, "&lt;1", IF(T2_Data!FP12&gt;99, "&gt;99", T2_Data!FP12))),"-")</f>
        <v>-</v>
      </c>
      <c r="FQ14" s="72" t="str">
        <f>IF(ISNUMBER(T2_Data!FQ12),IF(T2_Data!FQ12=-999,"NA",IF(T2_Data!FQ12&lt;1, "&lt;1", IF(T2_Data!FQ12&gt;99, "&gt;99", T2_Data!FQ12))),"-")</f>
        <v>-</v>
      </c>
      <c r="FR14" s="72" t="str">
        <f>IF(ISNUMBER(T2_Data!FR12),IF(T2_Data!FR12=-999,"NA",IF(T2_Data!FR12&lt;1, "&lt;1", IF(T2_Data!FR12&gt;99, "&gt;99", T2_Data!FR12))),"-")</f>
        <v>-</v>
      </c>
      <c r="FS14" s="72" t="str">
        <f>IF(ISNUMBER(T2_Data!FS12),IF(T2_Data!FS12=-999,"NA",IF(T2_Data!FS12&lt;1, "&lt;1", IF(T2_Data!FS12&gt;99, "&gt;99", T2_Data!FS12))),"-")</f>
        <v>-</v>
      </c>
      <c r="FT14" s="72" t="str">
        <f>IF(ISNUMBER(T2_Data!FT12),IF(T2_Data!FT12=-999,"NA",IF(T2_Data!FT12&lt;1, "&lt;1", IF(T2_Data!FT12&gt;99, "&gt;99", T2_Data!FT12))),"-")</f>
        <v>-</v>
      </c>
      <c r="FU14" s="72" t="str">
        <f>IF(ISNUMBER(T2_Data!FU12),IF(T2_Data!FU12=-999,"NA",IF(T2_Data!FU12&lt;1, "&lt;1", IF(T2_Data!FU12&gt;99, "&gt;99", T2_Data!FU12))),"-")</f>
        <v>-</v>
      </c>
      <c r="FV14" s="72" t="str">
        <f>IF(ISNUMBER(T2_Data!FV12),IF(T2_Data!FV12=-999,"NA",IF(T2_Data!FV12&lt;1, "&lt;1", IF(T2_Data!FV12&gt;99, "&gt;99", T2_Data!FV12))),"-")</f>
        <v>-</v>
      </c>
      <c r="FW14" s="72" t="str">
        <f>IF(ISNUMBER(T2_Data!FW12),IF(T2_Data!FW12=-999,"NA",IF(T2_Data!FW12&lt;1, "&lt;1", IF(T2_Data!FW12&gt;99, "&gt;99", T2_Data!FW12))),"-")</f>
        <v>-</v>
      </c>
    </row>
    <row r="15" spans="1:179" x14ac:dyDescent="0.25">
      <c r="A15" s="71" t="str">
        <f>IF(ISBLANK(T2_Data!A13), "", T2_Data!A13)</f>
        <v/>
      </c>
      <c r="B15" s="72" t="str">
        <f>IF(ISNUMBER(T2_Data!B13), T2_Data!B13,"-")</f>
        <v>-</v>
      </c>
      <c r="C15" s="72" t="str">
        <f>IF(ISNUMBER(T2_Data!C13),IF(T2_Data!C13=-999,"NA",IF(T2_Data!C13&lt;1, "&lt;1", IF(T2_Data!C13&gt;99, "&gt;99", T2_Data!C13))),"-")</f>
        <v>-</v>
      </c>
      <c r="D15" s="72" t="str">
        <f>IF(ISNUMBER(T2_Data!D13),IF(T2_Data!D13=-999,"NA",IF(T2_Data!D13&lt;1, "&lt;1", IF(T2_Data!D13&gt;99, "&gt;99", T2_Data!D13))),"-")</f>
        <v>-</v>
      </c>
      <c r="E15" s="72" t="str">
        <f>IF(ISNUMBER(T2_Data!E13),IF(T2_Data!E13=-999,"NA",IF(T2_Data!E13&lt;1, "&lt;1", IF(T2_Data!E13&gt;99, "&gt;99", T2_Data!E13))),"-")</f>
        <v>-</v>
      </c>
      <c r="F15" s="72" t="str">
        <f>IF(ISNUMBER(T2_Data!F13),IF(T2_Data!F13=-999,"NA",IF(T2_Data!F13&lt;1, "&lt;1", IF(T2_Data!F13&gt;99, "&gt;99", T2_Data!F13))),"-")</f>
        <v>-</v>
      </c>
      <c r="G15" s="72" t="str">
        <f>IF(ISNUMBER(T2_Data!G13),IF(T2_Data!G13=-999,"NA",IF(T2_Data!G13&lt;1, "&lt;1", IF(T2_Data!G13&gt;99, "&gt;99", T2_Data!G13))),"-")</f>
        <v>-</v>
      </c>
      <c r="H15" s="72" t="str">
        <f>IF(ISNUMBER(T2_Data!H13),IF(T2_Data!H13=-999,"NA",IF(T2_Data!H13&lt;1, "&lt;1", IF(T2_Data!H13&gt;99, "&gt;99", T2_Data!H13))),"-")</f>
        <v>-</v>
      </c>
      <c r="I15" s="72" t="str">
        <f>IF(ISNUMBER(T2_Data!I13),IF(T2_Data!I13=-999,"NA",IF(T2_Data!I13&lt;1, "&lt;1", IF(T2_Data!I13&gt;99, "&gt;99", T2_Data!I13))),"-")</f>
        <v>-</v>
      </c>
      <c r="J15" s="72" t="str">
        <f>IF(ISNUMBER(T2_Data!J13),IF(T2_Data!J13=-999,"NA",IF(T2_Data!J13&lt;1, "&lt;1", IF(T2_Data!J13&gt;99, "&gt;99", T2_Data!J13))),"-")</f>
        <v>-</v>
      </c>
      <c r="K15" s="72" t="str">
        <f>IF(ISNUMBER(T2_Data!K13),IF(T2_Data!K13=-999,"NA",IF(T2_Data!K13&lt;1, "&lt;1", IF(T2_Data!K13&gt;99, "&gt;99", T2_Data!K13))),"-")</f>
        <v>-</v>
      </c>
      <c r="L15" s="72" t="str">
        <f>IF(ISNUMBER(T2_Data!L13),IF(T2_Data!L13=-999,"NA",IF(T2_Data!L13&lt;1, "&lt;1", IF(T2_Data!L13&gt;99, "&gt;99", T2_Data!L13))),"-")</f>
        <v>-</v>
      </c>
      <c r="M15" s="72" t="str">
        <f>IF(ISNUMBER(T2_Data!M13),IF(T2_Data!M13=-999,"NA",IF(T2_Data!M13&lt;1, "&lt;1", IF(T2_Data!M13&gt;99, "&gt;99", T2_Data!M13))),"-")</f>
        <v>-</v>
      </c>
      <c r="N15" s="72" t="str">
        <f>IF(ISNUMBER(T2_Data!N13),IF(T2_Data!N13=-999,"NA",IF(T2_Data!N13&lt;1, "&lt;1", IF(T2_Data!N13&gt;99, "&gt;99", T2_Data!N13))),"-")</f>
        <v>-</v>
      </c>
      <c r="O15" s="72" t="str">
        <f>IF(ISNUMBER(T2_Data!O13),IF(T2_Data!O13=-999,"NA",IF(T2_Data!O13&lt;1, "&lt;1", IF(T2_Data!O13&gt;99, "&gt;99", T2_Data!O13))),"-")</f>
        <v>-</v>
      </c>
      <c r="P15" s="72" t="str">
        <f>IF(ISNUMBER(T2_Data!P13),IF(T2_Data!P13=-999,"NA",IF(T2_Data!P13&lt;1, "&lt;1", IF(T2_Data!P13&gt;99, "&gt;99", T2_Data!P13))),"-")</f>
        <v>-</v>
      </c>
      <c r="Q15" s="72" t="str">
        <f>IF(ISNUMBER(T2_Data!Q13),IF(T2_Data!Q13=-999,"NA",IF(T2_Data!Q13&lt;1, "&lt;1", IF(T2_Data!Q13&gt;99, "&gt;99", T2_Data!Q13))),"-")</f>
        <v>-</v>
      </c>
      <c r="R15" s="72" t="str">
        <f>IF(ISNUMBER(T2_Data!R13),IF(T2_Data!R13=-999,"NA",IF(T2_Data!R13&lt;1, "&lt;1", IF(T2_Data!R13&gt;99, "&gt;99", T2_Data!R13))),"-")</f>
        <v>-</v>
      </c>
      <c r="S15" s="72" t="str">
        <f>IF(ISNUMBER(T2_Data!S13),IF(T2_Data!S13=-999,"NA",IF(T2_Data!S13&lt;1, "&lt;1", IF(T2_Data!S13&gt;99, "&gt;99", T2_Data!S13))),"-")</f>
        <v>-</v>
      </c>
      <c r="T15" s="72" t="str">
        <f>IF(ISNUMBER(T2_Data!T13),IF(T2_Data!T13=-999,"NA",IF(T2_Data!T13&lt;1, "&lt;1", IF(T2_Data!T13&gt;99, "&gt;99", T2_Data!T13))),"-")</f>
        <v>-</v>
      </c>
      <c r="U15" s="72" t="str">
        <f>IF(ISNUMBER(T2_Data!U13),IF(T2_Data!U13=-999,"NA",IF(T2_Data!U13&lt;1, "&lt;1", IF(T2_Data!U13&gt;99, "&gt;99", T2_Data!U13))),"-")</f>
        <v>-</v>
      </c>
      <c r="V15" s="72" t="str">
        <f>IF(ISNUMBER(T2_Data!V13),IF(T2_Data!V13=-999,"NA",IF(T2_Data!V13&lt;1, "&lt;1", IF(T2_Data!V13&gt;99, "&gt;99", T2_Data!V13))),"-")</f>
        <v>-</v>
      </c>
      <c r="W15" s="72" t="str">
        <f>IF(ISNUMBER(T2_Data!W13),IF(T2_Data!W13=-999,"NA",IF(T2_Data!W13&lt;1, "&lt;1", IF(T2_Data!W13&gt;99, "&gt;99", T2_Data!W13))),"-")</f>
        <v>-</v>
      </c>
      <c r="X15" s="72" t="str">
        <f>IF(ISNUMBER(T2_Data!X13),IF(T2_Data!X13=-999,"NA",IF(T2_Data!X13&lt;1, "&lt;1", IF(T2_Data!X13&gt;99, "&gt;99", T2_Data!X13))),"-")</f>
        <v>-</v>
      </c>
      <c r="Y15" s="72" t="str">
        <f>IF(ISNUMBER(T2_Data!Y13),IF(T2_Data!Y13=-999,"NA",IF(T2_Data!Y13&lt;1, "&lt;1", IF(T2_Data!Y13&gt;99, "&gt;99", T2_Data!Y13))),"-")</f>
        <v>-</v>
      </c>
      <c r="Z15" s="72" t="str">
        <f>IF(ISNUMBER(T2_Data!Z13),IF(T2_Data!Z13=-999,"NA",IF(T2_Data!Z13&lt;1, "&lt;1", IF(T2_Data!Z13&gt;99, "&gt;99", T2_Data!Z13))),"-")</f>
        <v>-</v>
      </c>
      <c r="AA15" s="72" t="str">
        <f>IF(ISNUMBER(T2_Data!AA13),IF(T2_Data!AA13=-999,"NA",IF(T2_Data!AA13&lt;1, "&lt;1", IF(T2_Data!AA13&gt;99, "&gt;99", T2_Data!AA13))),"-")</f>
        <v>-</v>
      </c>
      <c r="AB15" s="72" t="str">
        <f>IF(ISNUMBER(T2_Data!AB13),IF(T2_Data!AB13=-999,"NA",IF(T2_Data!AB13&lt;1, "&lt;1", IF(T2_Data!AB13&gt;99, "&gt;99", T2_Data!AB13))),"-")</f>
        <v>-</v>
      </c>
      <c r="AC15" s="72" t="str">
        <f>IF(ISNUMBER(T2_Data!AC13),IF(T2_Data!AC13=-999,"NA",IF(T2_Data!AC13&lt;1, "&lt;1", IF(T2_Data!AC13&gt;99, "&gt;99", T2_Data!AC13))),"-")</f>
        <v>-</v>
      </c>
      <c r="AD15" s="72" t="str">
        <f>IF(ISNUMBER(T2_Data!AD13),IF(T2_Data!AD13=-999,"NA",IF(T2_Data!AD13&lt;1, "&lt;1", IF(T2_Data!AD13&gt;99, "&gt;99", T2_Data!AD13))),"-")</f>
        <v>-</v>
      </c>
      <c r="AE15" s="72" t="str">
        <f>IF(ISNUMBER(T2_Data!AE13),IF(T2_Data!AE13=-999,"NA",IF(T2_Data!AE13&lt;1, "&lt;1", IF(T2_Data!AE13&gt;99, "&gt;99", T2_Data!AE13))),"-")</f>
        <v>-</v>
      </c>
      <c r="AF15" s="72" t="str">
        <f>IF(ISNUMBER(T2_Data!AF13),IF(T2_Data!AF13=-999,"NA",IF(T2_Data!AF13&lt;1, "&lt;1", IF(T2_Data!AF13&gt;99, "&gt;99", T2_Data!AF13))),"-")</f>
        <v>-</v>
      </c>
      <c r="AG15" s="72" t="str">
        <f>IF(ISNUMBER(T2_Data!AG13),IF(T2_Data!AG13=-999,"NA",IF(T2_Data!AG13&lt;1, "&lt;1", IF(T2_Data!AG13&gt;99, "&gt;99", T2_Data!AG13))),"-")</f>
        <v>-</v>
      </c>
      <c r="AH15" s="72" t="str">
        <f>IF(ISNUMBER(T2_Data!AH13),IF(T2_Data!AH13=-999,"NA",IF(T2_Data!AH13&lt;1, "&lt;1", IF(T2_Data!AH13&gt;99, "&gt;99", T2_Data!AH13))),"-")</f>
        <v>-</v>
      </c>
      <c r="AI15" s="72" t="str">
        <f>IF(ISNUMBER(T2_Data!AI13),IF(T2_Data!AI13=-999,"NA",IF(T2_Data!AI13&lt;1, "&lt;1", IF(T2_Data!AI13&gt;99, "&gt;99", T2_Data!AI13))),"-")</f>
        <v>-</v>
      </c>
      <c r="AJ15" s="72" t="str">
        <f>IF(ISNUMBER(T2_Data!AJ13),IF(T2_Data!AJ13=-999,"NA",IF(T2_Data!AJ13&lt;1, "&lt;1", IF(T2_Data!AJ13&gt;99, "&gt;99", T2_Data!AJ13))),"-")</f>
        <v>-</v>
      </c>
      <c r="AK15" s="72" t="str">
        <f>IF(ISNUMBER(T2_Data!AK13),IF(T2_Data!AK13=-999,"NA",IF(T2_Data!AK13&lt;1, "&lt;1", IF(T2_Data!AK13&gt;99, "&gt;99", T2_Data!AK13))),"-")</f>
        <v>-</v>
      </c>
      <c r="AL15" s="72" t="str">
        <f>IF(ISNUMBER(T2_Data!AL13),IF(T2_Data!AL13=-999,"NA",IF(T2_Data!AL13&lt;1, "&lt;1", IF(T2_Data!AL13&gt;99, "&gt;99", T2_Data!AL13))),"-")</f>
        <v>-</v>
      </c>
      <c r="AM15" s="72" t="str">
        <f>IF(ISNUMBER(T2_Data!AM13),IF(T2_Data!AM13=-999,"NA",IF(T2_Data!AM13&lt;1, "&lt;1", IF(T2_Data!AM13&gt;99, "&gt;99", T2_Data!AM13))),"-")</f>
        <v>-</v>
      </c>
      <c r="AN15" s="72" t="str">
        <f>IF(ISNUMBER(T2_Data!AN13),IF(T2_Data!AN13=-999,"NA",IF(T2_Data!AN13&lt;1, "&lt;1", IF(T2_Data!AN13&gt;99, "&gt;99", T2_Data!AN13))),"-")</f>
        <v>-</v>
      </c>
      <c r="AO15" s="72" t="str">
        <f>IF(ISNUMBER(T2_Data!AO13),IF(T2_Data!AO13=-999,"NA",IF(T2_Data!AO13&lt;1, "&lt;1", IF(T2_Data!AO13&gt;99, "&gt;99", T2_Data!AO13))),"-")</f>
        <v>-</v>
      </c>
      <c r="AP15" s="72" t="str">
        <f>IF(ISNUMBER(T2_Data!AP13),IF(T2_Data!AP13=-999,"NA",IF(T2_Data!AP13&lt;1, "&lt;1", IF(T2_Data!AP13&gt;99, "&gt;99", T2_Data!AP13))),"-")</f>
        <v>-</v>
      </c>
      <c r="AQ15" s="72" t="str">
        <f>IF(ISNUMBER(T2_Data!AQ13),IF(T2_Data!AQ13=-999,"NA",IF(T2_Data!AQ13&lt;1, "&lt;1", IF(T2_Data!AQ13&gt;99, "&gt;99", T2_Data!AQ13))),"-")</f>
        <v>-</v>
      </c>
      <c r="AR15" s="72" t="str">
        <f>IF(ISNUMBER(T2_Data!AR13),IF(T2_Data!AR13=-999,"NA",IF(T2_Data!AR13&lt;1, "&lt;1", IF(T2_Data!AR13&gt;99, "&gt;99", T2_Data!AR13))),"-")</f>
        <v>-</v>
      </c>
      <c r="AS15" s="72" t="str">
        <f>IF(ISNUMBER(T2_Data!AS13),IF(T2_Data!AS13=-999,"NA",IF(T2_Data!AS13&lt;1, "&lt;1", IF(T2_Data!AS13&gt;99, "&gt;99", T2_Data!AS13))),"-")</f>
        <v>-</v>
      </c>
      <c r="AT15" s="72" t="str">
        <f>IF(ISNUMBER(T2_Data!AT13),IF(T2_Data!AT13=-999,"NA",IF(T2_Data!AT13&lt;1, "&lt;1", IF(T2_Data!AT13&gt;99, "&gt;99", T2_Data!AT13))),"-")</f>
        <v>-</v>
      </c>
      <c r="AU15" s="72" t="str">
        <f>IF(ISNUMBER(T2_Data!AU13),IF(T2_Data!AU13=-999,"NA",IF(T2_Data!AU13&lt;1, "&lt;1", IF(T2_Data!AU13&gt;99, "&gt;99", T2_Data!AU13))),"-")</f>
        <v>-</v>
      </c>
      <c r="AV15" s="72" t="str">
        <f>IF(ISNUMBER(T2_Data!AV13),IF(T2_Data!AV13=-999,"NA",IF(T2_Data!AV13&lt;1, "&lt;1", IF(T2_Data!AV13&gt;99, "&gt;99", T2_Data!AV13))),"-")</f>
        <v>-</v>
      </c>
      <c r="AW15" s="72" t="str">
        <f>IF(ISNUMBER(T2_Data!AW13),IF(T2_Data!AW13=-999,"NA",IF(T2_Data!AW13&lt;1, "&lt;1", IF(T2_Data!AW13&gt;99, "&gt;99", T2_Data!AW13))),"-")</f>
        <v>-</v>
      </c>
      <c r="AX15" s="72" t="str">
        <f>IF(ISNUMBER(T2_Data!AX13),IF(T2_Data!AX13=-999,"NA",IF(T2_Data!AX13&lt;1, "&lt;1", IF(T2_Data!AX13&gt;99, "&gt;99", T2_Data!AX13))),"-")</f>
        <v>-</v>
      </c>
      <c r="AY15" s="72" t="str">
        <f>IF(ISNUMBER(T2_Data!AY13),IF(T2_Data!AY13=-999,"NA",IF(T2_Data!AY13&lt;1, "&lt;1", IF(T2_Data!AY13&gt;99, "&gt;99", T2_Data!AY13))),"-")</f>
        <v>-</v>
      </c>
      <c r="AZ15" s="72" t="str">
        <f>IF(ISNUMBER(T2_Data!AZ13),IF(T2_Data!AZ13=-999,"NA",IF(T2_Data!AZ13&lt;1, "&lt;1", IF(T2_Data!AZ13&gt;99, "&gt;99", T2_Data!AZ13))),"-")</f>
        <v>-</v>
      </c>
      <c r="BA15" s="72" t="str">
        <f>IF(ISNUMBER(T2_Data!BA13),IF(T2_Data!BA13=-999,"NA",IF(T2_Data!BA13&lt;1, "&lt;1", IF(T2_Data!BA13&gt;99, "&gt;99", T2_Data!BA13))),"-")</f>
        <v>-</v>
      </c>
      <c r="BB15" s="72" t="str">
        <f>IF(ISNUMBER(T2_Data!BB13),IF(T2_Data!BB13=-999,"NA",IF(T2_Data!BB13&lt;1, "&lt;1", IF(T2_Data!BB13&gt;99, "&gt;99", T2_Data!BB13))),"-")</f>
        <v>-</v>
      </c>
      <c r="BC15" s="72" t="str">
        <f>IF(ISNUMBER(T2_Data!BC13),IF(T2_Data!BC13=-999,"NA",IF(T2_Data!BC13&lt;1, "&lt;1", IF(T2_Data!BC13&gt;99, "&gt;99", T2_Data!BC13))),"-")</f>
        <v>-</v>
      </c>
      <c r="BD15" s="72" t="str">
        <f>IF(ISNUMBER(T2_Data!BD13),IF(T2_Data!BD13=-999,"NA",IF(T2_Data!BD13&lt;1, "&lt;1", IF(T2_Data!BD13&gt;99, "&gt;99", T2_Data!BD13))),"-")</f>
        <v>-</v>
      </c>
      <c r="BE15" s="72" t="str">
        <f>IF(ISNUMBER(T2_Data!BE13),IF(T2_Data!BE13=-999,"NA",IF(T2_Data!BE13&lt;1, "&lt;1", IF(T2_Data!BE13&gt;99, "&gt;99", T2_Data!BE13))),"-")</f>
        <v>-</v>
      </c>
      <c r="BF15" s="72" t="str">
        <f>IF(ISNUMBER(T2_Data!BF13),IF(T2_Data!BF13=-999,"NA",IF(T2_Data!BF13&lt;1, "&lt;1", IF(T2_Data!BF13&gt;99, "&gt;99", T2_Data!BF13))),"-")</f>
        <v>-</v>
      </c>
      <c r="BG15" s="72" t="str">
        <f>IF(ISNUMBER(T2_Data!BG13),IF(T2_Data!BG13=-999,"NA",IF(T2_Data!BG13&lt;1, "&lt;1", IF(T2_Data!BG13&gt;99, "&gt;99", T2_Data!BG13))),"-")</f>
        <v>-</v>
      </c>
      <c r="BH15" s="72" t="str">
        <f>IF(ISNUMBER(T2_Data!BH13),IF(T2_Data!BH13=-999,"NA",IF(T2_Data!BH13&lt;1, "&lt;1", IF(T2_Data!BH13&gt;99, "&gt;99", T2_Data!BH13))),"-")</f>
        <v>-</v>
      </c>
      <c r="BI15" s="72" t="str">
        <f>IF(ISNUMBER(T2_Data!BI13),IF(T2_Data!BI13=-999,"NA",IF(T2_Data!BI13&lt;1, "&lt;1", IF(T2_Data!BI13&gt;99, "&gt;99", T2_Data!BI13))),"-")</f>
        <v>-</v>
      </c>
      <c r="BJ15" s="72" t="str">
        <f>IF(ISNUMBER(T2_Data!BJ13),IF(T2_Data!BJ13=-999,"NA",IF(T2_Data!BJ13&lt;1, "&lt;1", IF(T2_Data!BJ13&gt;99, "&gt;99", T2_Data!BJ13))),"-")</f>
        <v>-</v>
      </c>
      <c r="BK15" s="72" t="str">
        <f>IF(ISNUMBER(T2_Data!BK13),IF(T2_Data!BK13=-999,"NA",IF(T2_Data!BK13&lt;1, "&lt;1", IF(T2_Data!BK13&gt;99, "&gt;99", T2_Data!BK13))),"-")</f>
        <v>-</v>
      </c>
      <c r="BL15" s="72" t="str">
        <f>IF(ISNUMBER(T2_Data!BL13),IF(T2_Data!BL13=-999,"NA",IF(T2_Data!BL13&lt;1, "&lt;1", IF(T2_Data!BL13&gt;99, "&gt;99", T2_Data!BL13))),"-")</f>
        <v>-</v>
      </c>
      <c r="BM15" s="72" t="str">
        <f>IF(ISNUMBER(T2_Data!BM13),IF(T2_Data!BM13=-999,"NA",IF(T2_Data!BM13&lt;1, "&lt;1", IF(T2_Data!BM13&gt;99, "&gt;99", T2_Data!BM13))),"-")</f>
        <v>-</v>
      </c>
      <c r="BN15" s="72" t="str">
        <f>IF(ISNUMBER(T2_Data!BN13),IF(T2_Data!BN13=-999,"NA",IF(T2_Data!BN13&lt;1, "&lt;1", IF(T2_Data!BN13&gt;99, "&gt;99", T2_Data!BN13))),"-")</f>
        <v>-</v>
      </c>
      <c r="BO15" s="72" t="str">
        <f>IF(ISNUMBER(T2_Data!BO13),IF(T2_Data!BO13=-999,"NA",IF(T2_Data!BO13&lt;1, "&lt;1", IF(T2_Data!BO13&gt;99, "&gt;99", T2_Data!BO13))),"-")</f>
        <v>-</v>
      </c>
      <c r="BP15" s="72" t="str">
        <f>IF(ISNUMBER(T2_Data!BP13),IF(T2_Data!BP13=-999,"NA",IF(T2_Data!BP13&lt;1, "&lt;1", IF(T2_Data!BP13&gt;99, "&gt;99", T2_Data!BP13))),"-")</f>
        <v>-</v>
      </c>
      <c r="BQ15" s="72" t="str">
        <f>IF(ISNUMBER(T2_Data!BQ13),IF(T2_Data!BQ13=-999,"NA",IF(T2_Data!BQ13&lt;1, "&lt;1", IF(T2_Data!BQ13&gt;99, "&gt;99", T2_Data!BQ13))),"-")</f>
        <v>-</v>
      </c>
      <c r="BR15" s="72" t="str">
        <f>IF(ISNUMBER(T2_Data!BR13),IF(T2_Data!BR13=-999,"NA",IF(T2_Data!BR13&lt;1, "&lt;1", IF(T2_Data!BR13&gt;99, "&gt;99", T2_Data!BR13))),"-")</f>
        <v>-</v>
      </c>
      <c r="BS15" s="72" t="str">
        <f>IF(ISNUMBER(T2_Data!BS13),IF(T2_Data!BS13=-999,"NA",IF(T2_Data!BS13&lt;1, "&lt;1", IF(T2_Data!BS13&gt;99, "&gt;99", T2_Data!BS13))),"-")</f>
        <v>-</v>
      </c>
      <c r="BT15" s="72" t="str">
        <f>IF(ISNUMBER(T2_Data!BT13),IF(T2_Data!BT13=-999,"NA",IF(T2_Data!BT13&lt;1, "&lt;1", IF(T2_Data!BT13&gt;99, "&gt;99", T2_Data!BT13))),"-")</f>
        <v>-</v>
      </c>
      <c r="BU15" s="72" t="str">
        <f>IF(ISNUMBER(T2_Data!BU13),IF(T2_Data!BU13=-999,"NA",IF(T2_Data!BU13&lt;1, "&lt;1", IF(T2_Data!BU13&gt;99, "&gt;99", T2_Data!BU13))),"-")</f>
        <v>-</v>
      </c>
      <c r="BV15" s="72" t="str">
        <f>IF(ISNUMBER(T2_Data!BV13),IF(T2_Data!BV13=-999,"NA",IF(T2_Data!BV13&lt;1, "&lt;1", IF(T2_Data!BV13&gt;99, "&gt;99", T2_Data!BV13))),"-")</f>
        <v>-</v>
      </c>
      <c r="BW15" s="72" t="str">
        <f>IF(ISNUMBER(T2_Data!BW13),IF(T2_Data!BW13=-999,"NA",IF(T2_Data!BW13&lt;1, "&lt;1", IF(T2_Data!BW13&gt;99, "&gt;99", T2_Data!BW13))),"-")</f>
        <v>-</v>
      </c>
      <c r="BX15" s="72" t="str">
        <f>IF(ISNUMBER(T2_Data!BX13),IF(T2_Data!BX13=-999,"NA",IF(T2_Data!BX13&lt;1, "&lt;1", IF(T2_Data!BX13&gt;99, "&gt;99", T2_Data!BX13))),"-")</f>
        <v>-</v>
      </c>
      <c r="BY15" s="72" t="str">
        <f>IF(ISNUMBER(T2_Data!BY13),IF(T2_Data!BY13=-999,"NA",IF(T2_Data!BY13&lt;1, "&lt;1", IF(T2_Data!BY13&gt;99, "&gt;99", T2_Data!BY13))),"-")</f>
        <v>-</v>
      </c>
      <c r="BZ15" s="72" t="str">
        <f>IF(ISNUMBER(T2_Data!BZ13),IF(T2_Data!BZ13=-999,"NA",IF(T2_Data!BZ13&lt;1, "&lt;1", IF(T2_Data!BZ13&gt;99, "&gt;99", T2_Data!BZ13))),"-")</f>
        <v>-</v>
      </c>
      <c r="CA15" s="72" t="str">
        <f>IF(ISNUMBER(T2_Data!CA13),IF(T2_Data!CA13=-999,"NA",IF(T2_Data!CA13&lt;1, "&lt;1", IF(T2_Data!CA13&gt;99, "&gt;99", T2_Data!CA13))),"-")</f>
        <v>-</v>
      </c>
      <c r="CB15" s="72" t="str">
        <f>IF(ISNUMBER(T2_Data!CB13),IF(T2_Data!CB13=-999,"NA",IF(T2_Data!CB13&lt;1, "&lt;1", IF(T2_Data!CB13&gt;99, "&gt;99", T2_Data!CB13))),"-")</f>
        <v>-</v>
      </c>
      <c r="CC15" s="72" t="str">
        <f>IF(ISNUMBER(T2_Data!CC13),IF(T2_Data!CC13=-999,"NA",IF(T2_Data!CC13&lt;1, "&lt;1", IF(T2_Data!CC13&gt;99, "&gt;99", T2_Data!CC13))),"-")</f>
        <v>-</v>
      </c>
      <c r="CD15" s="72" t="str">
        <f>IF(ISNUMBER(T2_Data!CD13),IF(T2_Data!CD13=-999,"NA",IF(T2_Data!CD13&lt;1, "&lt;1", IF(T2_Data!CD13&gt;99, "&gt;99", T2_Data!CD13))),"-")</f>
        <v>-</v>
      </c>
      <c r="CE15" s="72" t="str">
        <f>IF(ISNUMBER(T2_Data!CE13),IF(T2_Data!CE13=-999,"NA",IF(T2_Data!CE13&lt;1, "&lt;1", IF(T2_Data!CE13&gt;99, "&gt;99", T2_Data!CE13))),"-")</f>
        <v>-</v>
      </c>
      <c r="CF15" s="72" t="str">
        <f>IF(ISNUMBER(T2_Data!CF13),IF(T2_Data!CF13=-999,"NA",IF(T2_Data!CF13&lt;1, "&lt;1", IF(T2_Data!CF13&gt;99, "&gt;99", T2_Data!CF13))),"-")</f>
        <v>-</v>
      </c>
      <c r="CG15" s="72" t="str">
        <f>IF(ISNUMBER(T2_Data!CG13),IF(T2_Data!CG13=-999,"NA",IF(T2_Data!CG13&lt;1, "&lt;1", IF(T2_Data!CG13&gt;99, "&gt;99", T2_Data!CG13))),"-")</f>
        <v>-</v>
      </c>
      <c r="CH15" s="72" t="str">
        <f>IF(ISNUMBER(T2_Data!CH13),IF(T2_Data!CH13=-999,"NA",IF(T2_Data!CH13&lt;1, "&lt;1", IF(T2_Data!CH13&gt;99, "&gt;99", T2_Data!CH13))),"-")</f>
        <v>-</v>
      </c>
      <c r="CI15" s="72" t="str">
        <f>IF(ISNUMBER(T2_Data!CI13),IF(T2_Data!CI13=-999,"NA",IF(T2_Data!CI13&lt;1, "&lt;1", IF(T2_Data!CI13&gt;99, "&gt;99", T2_Data!CI13))),"-")</f>
        <v>-</v>
      </c>
      <c r="CJ15" s="72" t="str">
        <f>IF(ISNUMBER(T2_Data!CJ13),IF(T2_Data!CJ13=-999,"NA",IF(T2_Data!CJ13&lt;1, "&lt;1", IF(T2_Data!CJ13&gt;99, "&gt;99", T2_Data!CJ13))),"-")</f>
        <v>-</v>
      </c>
      <c r="CK15" s="72" t="str">
        <f>IF(ISNUMBER(T2_Data!CK13),IF(T2_Data!CK13=-999,"NA",IF(T2_Data!CK13&lt;1, "&lt;1", IF(T2_Data!CK13&gt;99, "&gt;99", T2_Data!CK13))),"-")</f>
        <v>-</v>
      </c>
      <c r="CL15" s="72" t="str">
        <f>IF(ISNUMBER(T2_Data!CL13),IF(T2_Data!CL13=-999,"NA",IF(T2_Data!CL13&lt;1, "&lt;1", IF(T2_Data!CL13&gt;99, "&gt;99", T2_Data!CL13))),"-")</f>
        <v>-</v>
      </c>
      <c r="CM15" s="72" t="str">
        <f>IF(ISNUMBER(T2_Data!CM13),IF(T2_Data!CM13=-999,"NA",IF(T2_Data!CM13&lt;1, "&lt;1", IF(T2_Data!CM13&gt;99, "&gt;99", T2_Data!CM13))),"-")</f>
        <v>-</v>
      </c>
      <c r="CN15" s="72" t="str">
        <f>IF(ISNUMBER(T2_Data!CN13),IF(T2_Data!CN13=-999,"NA",IF(T2_Data!CN13&lt;1, "&lt;1", IF(T2_Data!CN13&gt;99, "&gt;99", T2_Data!CN13))),"-")</f>
        <v>-</v>
      </c>
      <c r="CO15" s="72" t="str">
        <f>IF(ISNUMBER(T2_Data!CO13),IF(T2_Data!CO13=-999,"NA",IF(T2_Data!CO13&lt;1, "&lt;1", IF(T2_Data!CO13&gt;99, "&gt;99", T2_Data!CO13))),"-")</f>
        <v>-</v>
      </c>
      <c r="CP15" s="72" t="str">
        <f>IF(ISNUMBER(T2_Data!CP13),IF(T2_Data!CP13=-999,"NA",IF(T2_Data!CP13&lt;1, "&lt;1", IF(T2_Data!CP13&gt;99, "&gt;99", T2_Data!CP13))),"-")</f>
        <v>-</v>
      </c>
      <c r="CQ15" s="72" t="str">
        <f>IF(ISNUMBER(T2_Data!CQ13),IF(T2_Data!CQ13=-999,"NA",IF(T2_Data!CQ13&lt;1, "&lt;1", IF(T2_Data!CQ13&gt;99, "&gt;99", T2_Data!CQ13))),"-")</f>
        <v>-</v>
      </c>
      <c r="CR15" s="72" t="str">
        <f>IF(ISNUMBER(T2_Data!CR13),IF(T2_Data!CR13=-999,"NA",IF(T2_Data!CR13&lt;1, "&lt;1", IF(T2_Data!CR13&gt;99, "&gt;99", T2_Data!CR13))),"-")</f>
        <v>-</v>
      </c>
      <c r="CS15" s="72" t="str">
        <f>IF(ISNUMBER(T2_Data!CS13),IF(T2_Data!CS13=-999,"NA",IF(T2_Data!CS13&lt;1, "&lt;1", IF(T2_Data!CS13&gt;99, "&gt;99", T2_Data!CS13))),"-")</f>
        <v>-</v>
      </c>
      <c r="CT15" s="72" t="str">
        <f>IF(ISNUMBER(T2_Data!CT13),IF(T2_Data!CT13=-999,"NA",IF(T2_Data!CT13&lt;1, "&lt;1", IF(T2_Data!CT13&gt;99, "&gt;99", T2_Data!CT13))),"-")</f>
        <v>-</v>
      </c>
      <c r="CU15" s="72" t="str">
        <f>IF(ISNUMBER(T2_Data!CU13),IF(T2_Data!CU13=-999,"NA",IF(T2_Data!CU13&lt;1, "&lt;1", IF(T2_Data!CU13&gt;99, "&gt;99", T2_Data!CU13))),"-")</f>
        <v>-</v>
      </c>
      <c r="CV15" s="72" t="str">
        <f>IF(ISNUMBER(T2_Data!CV13),IF(T2_Data!CV13=-999,"NA",IF(T2_Data!CV13&lt;1, "&lt;1", IF(T2_Data!CV13&gt;99, "&gt;99", T2_Data!CV13))),"-")</f>
        <v>-</v>
      </c>
      <c r="CW15" s="72" t="str">
        <f>IF(ISNUMBER(T2_Data!CW13),IF(T2_Data!CW13=-999,"NA",IF(T2_Data!CW13&lt;1, "&lt;1", IF(T2_Data!CW13&gt;99, "&gt;99", T2_Data!CW13))),"-")</f>
        <v>-</v>
      </c>
      <c r="CX15" s="72" t="str">
        <f>IF(ISNUMBER(T2_Data!CX13),IF(T2_Data!CX13=-999,"NA",IF(T2_Data!CX13&lt;1, "&lt;1", IF(T2_Data!CX13&gt;99, "&gt;99", T2_Data!CX13))),"-")</f>
        <v>-</v>
      </c>
      <c r="CY15" s="72" t="str">
        <f>IF(ISNUMBER(T2_Data!CY13),IF(T2_Data!CY13=-999,"NA",IF(T2_Data!CY13&lt;1, "&lt;1", IF(T2_Data!CY13&gt;99, "&gt;99", T2_Data!CY13))),"-")</f>
        <v>-</v>
      </c>
      <c r="CZ15" s="72" t="str">
        <f>IF(ISNUMBER(T2_Data!CZ13),IF(T2_Data!CZ13=-999,"NA",IF(T2_Data!CZ13&lt;1, "&lt;1", IF(T2_Data!CZ13&gt;99, "&gt;99", T2_Data!CZ13))),"-")</f>
        <v>-</v>
      </c>
      <c r="DA15" s="72" t="str">
        <f>IF(ISNUMBER(T2_Data!DA13),IF(T2_Data!DA13=-999,"NA",IF(T2_Data!DA13&lt;1, "&lt;1", IF(T2_Data!DA13&gt;99, "&gt;99", T2_Data!DA13))),"-")</f>
        <v>-</v>
      </c>
      <c r="DB15" s="72" t="str">
        <f>IF(ISNUMBER(T2_Data!DB13),IF(T2_Data!DB13=-999,"NA",IF(T2_Data!DB13&lt;1, "&lt;1", IF(T2_Data!DB13&gt;99, "&gt;99", T2_Data!DB13))),"-")</f>
        <v>-</v>
      </c>
      <c r="DC15" s="72" t="str">
        <f>IF(ISNUMBER(T2_Data!DC13),IF(T2_Data!DC13=-999,"NA",IF(T2_Data!DC13&lt;1, "&lt;1", IF(T2_Data!DC13&gt;99, "&gt;99", T2_Data!DC13))),"-")</f>
        <v>-</v>
      </c>
      <c r="DD15" s="72" t="str">
        <f>IF(ISNUMBER(T2_Data!DD13),IF(T2_Data!DD13=-999,"NA",IF(T2_Data!DD13&lt;1, "&lt;1", IF(T2_Data!DD13&gt;99, "&gt;99", T2_Data!DD13))),"-")</f>
        <v>-</v>
      </c>
      <c r="DE15" s="72" t="str">
        <f>IF(ISNUMBER(T2_Data!DE13),IF(T2_Data!DE13=-999,"NA",IF(T2_Data!DE13&lt;1, "&lt;1", IF(T2_Data!DE13&gt;99, "&gt;99", T2_Data!DE13))),"-")</f>
        <v>-</v>
      </c>
      <c r="DF15" s="72" t="str">
        <f>IF(ISNUMBER(T2_Data!DF13),IF(T2_Data!DF13=-999,"NA",IF(T2_Data!DF13&lt;1, "&lt;1", IF(T2_Data!DF13&gt;99, "&gt;99", T2_Data!DF13))),"-")</f>
        <v>-</v>
      </c>
      <c r="DG15" s="72" t="str">
        <f>IF(ISNUMBER(T2_Data!DG13),IF(T2_Data!DG13=-999,"NA",IF(T2_Data!DG13&lt;1, "&lt;1", IF(T2_Data!DG13&gt;99, "&gt;99", T2_Data!DG13))),"-")</f>
        <v>-</v>
      </c>
      <c r="DH15" s="72" t="str">
        <f>IF(ISNUMBER(T2_Data!DH13),IF(T2_Data!DH13=-999,"NA",IF(T2_Data!DH13&lt;1, "&lt;1", IF(T2_Data!DH13&gt;99, "&gt;99", T2_Data!DH13))),"-")</f>
        <v>-</v>
      </c>
      <c r="DI15" s="72" t="str">
        <f>IF(ISNUMBER(T2_Data!DI13),IF(T2_Data!DI13=-999,"NA",IF(T2_Data!DI13&lt;1, "&lt;1", IF(T2_Data!DI13&gt;99, "&gt;99", T2_Data!DI13))),"-")</f>
        <v>-</v>
      </c>
      <c r="DJ15" s="72" t="str">
        <f>IF(ISNUMBER(T2_Data!DJ13),IF(T2_Data!DJ13=-999,"NA",IF(T2_Data!DJ13&lt;1, "&lt;1", IF(T2_Data!DJ13&gt;99, "&gt;99", T2_Data!DJ13))),"-")</f>
        <v>-</v>
      </c>
      <c r="DK15" s="72" t="str">
        <f>IF(ISNUMBER(T2_Data!DK13),IF(T2_Data!DK13=-999,"NA",IF(T2_Data!DK13&lt;1, "&lt;1", IF(T2_Data!DK13&gt;99, "&gt;99", T2_Data!DK13))),"-")</f>
        <v>-</v>
      </c>
      <c r="DL15" s="72" t="str">
        <f>IF(ISNUMBER(T2_Data!DL13),IF(T2_Data!DL13=-999,"NA",IF(T2_Data!DL13&lt;1, "&lt;1", IF(T2_Data!DL13&gt;99, "&gt;99", T2_Data!DL13))),"-")</f>
        <v>-</v>
      </c>
      <c r="DM15" s="72" t="str">
        <f>IF(ISNUMBER(T2_Data!DM13),IF(T2_Data!DM13=-999,"NA",IF(T2_Data!DM13&lt;1, "&lt;1", IF(T2_Data!DM13&gt;99, "&gt;99", T2_Data!DM13))),"-")</f>
        <v>-</v>
      </c>
      <c r="DN15" s="72" t="str">
        <f>IF(ISNUMBER(T2_Data!DN13),IF(T2_Data!DN13=-999,"NA",IF(T2_Data!DN13&lt;1, "&lt;1", IF(T2_Data!DN13&gt;99, "&gt;99", T2_Data!DN13))),"-")</f>
        <v>-</v>
      </c>
      <c r="DO15" s="72" t="str">
        <f>IF(ISNUMBER(T2_Data!DO13),IF(T2_Data!DO13=-999,"NA",IF(T2_Data!DO13&lt;1, "&lt;1", IF(T2_Data!DO13&gt;99, "&gt;99", T2_Data!DO13))),"-")</f>
        <v>-</v>
      </c>
      <c r="DP15" s="72" t="str">
        <f>IF(ISNUMBER(T2_Data!DP13),IF(T2_Data!DP13=-999,"NA",IF(T2_Data!DP13&lt;1, "&lt;1", IF(T2_Data!DP13&gt;99, "&gt;99", T2_Data!DP13))),"-")</f>
        <v>-</v>
      </c>
      <c r="DQ15" s="72" t="str">
        <f>IF(ISNUMBER(T2_Data!DQ13),IF(T2_Data!DQ13=-999,"NA",IF(T2_Data!DQ13&lt;1, "&lt;1", IF(T2_Data!DQ13&gt;99, "&gt;99", T2_Data!DQ13))),"-")</f>
        <v>-</v>
      </c>
      <c r="DR15" s="72" t="str">
        <f>IF(ISNUMBER(T2_Data!DR13),IF(T2_Data!DR13=-999,"NA",IF(T2_Data!DR13&lt;1, "&lt;1", IF(T2_Data!DR13&gt;99, "&gt;99", T2_Data!DR13))),"-")</f>
        <v>-</v>
      </c>
      <c r="DS15" s="72" t="str">
        <f>IF(ISNUMBER(T2_Data!DS13),IF(T2_Data!DS13=-999,"NA",IF(T2_Data!DS13&lt;1, "&lt;1", IF(T2_Data!DS13&gt;99, "&gt;99", T2_Data!DS13))),"-")</f>
        <v>-</v>
      </c>
      <c r="DT15" s="72" t="str">
        <f>IF(ISNUMBER(T2_Data!DT13),IF(T2_Data!DT13=-999,"NA",IF(T2_Data!DT13&lt;1, "&lt;1", IF(T2_Data!DT13&gt;99, "&gt;99", T2_Data!DT13))),"-")</f>
        <v>-</v>
      </c>
      <c r="DU15" s="72" t="str">
        <f>IF(ISNUMBER(T2_Data!DU13),IF(T2_Data!DU13=-999,"NA",IF(T2_Data!DU13&lt;1, "&lt;1", IF(T2_Data!DU13&gt;99, "&gt;99", T2_Data!DU13))),"-")</f>
        <v>-</v>
      </c>
      <c r="DV15" s="72" t="str">
        <f>IF(ISNUMBER(T2_Data!DV13),IF(T2_Data!DV13=-999,"NA",IF(T2_Data!DV13&lt;1, "&lt;1", IF(T2_Data!DV13&gt;99, "&gt;99", T2_Data!DV13))),"-")</f>
        <v>-</v>
      </c>
      <c r="DW15" s="72" t="str">
        <f>IF(ISNUMBER(T2_Data!DW13),IF(T2_Data!DW13=-999,"NA",IF(T2_Data!DW13&lt;1, "&lt;1", IF(T2_Data!DW13&gt;99, "&gt;99", T2_Data!DW13))),"-")</f>
        <v>-</v>
      </c>
      <c r="DX15" s="72" t="str">
        <f>IF(ISNUMBER(T2_Data!DX13),IF(T2_Data!DX13=-999,"NA",IF(T2_Data!DX13&lt;1, "&lt;1", IF(T2_Data!DX13&gt;99, "&gt;99", T2_Data!DX13))),"-")</f>
        <v>-</v>
      </c>
      <c r="DY15" s="72" t="str">
        <f>IF(ISNUMBER(T2_Data!DY13),IF(T2_Data!DY13=-999,"NA",IF(T2_Data!DY13&lt;1, "&lt;1", IF(T2_Data!DY13&gt;99, "&gt;99", T2_Data!DY13))),"-")</f>
        <v>-</v>
      </c>
      <c r="DZ15" s="72" t="str">
        <f>IF(ISNUMBER(T2_Data!DZ13),IF(T2_Data!DZ13=-999,"NA",IF(T2_Data!DZ13&lt;1, "&lt;1", IF(T2_Data!DZ13&gt;99, "&gt;99", T2_Data!DZ13))),"-")</f>
        <v>-</v>
      </c>
      <c r="EA15" s="72" t="str">
        <f>IF(ISNUMBER(T2_Data!EA13),IF(T2_Data!EA13=-999,"NA",IF(T2_Data!EA13&lt;1, "&lt;1", IF(T2_Data!EA13&gt;99, "&gt;99", T2_Data!EA13))),"-")</f>
        <v>-</v>
      </c>
      <c r="EB15" s="72" t="str">
        <f>IF(ISNUMBER(T2_Data!EB13),IF(T2_Data!EB13=-999,"NA",IF(T2_Data!EB13&lt;1, "&lt;1", IF(T2_Data!EB13&gt;99, "&gt;99", T2_Data!EB13))),"-")</f>
        <v>-</v>
      </c>
      <c r="EC15" s="72" t="str">
        <f>IF(ISNUMBER(T2_Data!EC13),IF(T2_Data!EC13=-999,"NA",IF(T2_Data!EC13&lt;1, "&lt;1", IF(T2_Data!EC13&gt;99, "&gt;99", T2_Data!EC13))),"-")</f>
        <v>-</v>
      </c>
      <c r="ED15" s="72" t="str">
        <f>IF(ISNUMBER(T2_Data!ED13),IF(T2_Data!ED13=-999,"NA",IF(T2_Data!ED13&lt;1, "&lt;1", IF(T2_Data!ED13&gt;99, "&gt;99", T2_Data!ED13))),"-")</f>
        <v>-</v>
      </c>
      <c r="EE15" s="72" t="str">
        <f>IF(ISNUMBER(T2_Data!EE13),IF(T2_Data!EE13=-999,"NA",IF(T2_Data!EE13&lt;1, "&lt;1", IF(T2_Data!EE13&gt;99, "&gt;99", T2_Data!EE13))),"-")</f>
        <v>-</v>
      </c>
      <c r="EF15" s="72" t="str">
        <f>IF(ISNUMBER(T2_Data!EF13),IF(T2_Data!EF13=-999,"NA",IF(T2_Data!EF13&lt;1, "&lt;1", IF(T2_Data!EF13&gt;99, "&gt;99", T2_Data!EF13))),"-")</f>
        <v>-</v>
      </c>
      <c r="EG15" s="72" t="str">
        <f>IF(ISNUMBER(T2_Data!EG13),IF(T2_Data!EG13=-999,"NA",IF(T2_Data!EG13&lt;1, "&lt;1", IF(T2_Data!EG13&gt;99, "&gt;99", T2_Data!EG13))),"-")</f>
        <v>-</v>
      </c>
      <c r="EH15" s="72" t="str">
        <f>IF(ISNUMBER(T2_Data!EH13),IF(T2_Data!EH13=-999,"NA",IF(T2_Data!EH13&lt;1, "&lt;1", IF(T2_Data!EH13&gt;99, "&gt;99", T2_Data!EH13))),"-")</f>
        <v>-</v>
      </c>
      <c r="EI15" s="72" t="str">
        <f>IF(ISNUMBER(T2_Data!EI13),IF(T2_Data!EI13=-999,"NA",IF(T2_Data!EI13&lt;1, "&lt;1", IF(T2_Data!EI13&gt;99, "&gt;99", T2_Data!EI13))),"-")</f>
        <v>-</v>
      </c>
      <c r="EJ15" s="72" t="str">
        <f>IF(ISNUMBER(T2_Data!EJ13),IF(T2_Data!EJ13=-999,"NA",IF(T2_Data!EJ13&lt;1, "&lt;1", IF(T2_Data!EJ13&gt;99, "&gt;99", T2_Data!EJ13))),"-")</f>
        <v>-</v>
      </c>
      <c r="EK15" s="72" t="str">
        <f>IF(ISNUMBER(T2_Data!EK13),IF(T2_Data!EK13=-999,"NA",IF(T2_Data!EK13&lt;1, "&lt;1", IF(T2_Data!EK13&gt;99, "&gt;99", T2_Data!EK13))),"-")</f>
        <v>-</v>
      </c>
      <c r="EL15" s="72" t="str">
        <f>IF(ISNUMBER(T2_Data!EL13),IF(T2_Data!EL13=-999,"NA",IF(T2_Data!EL13&lt;1, "&lt;1", IF(T2_Data!EL13&gt;99, "&gt;99", T2_Data!EL13))),"-")</f>
        <v>-</v>
      </c>
      <c r="EM15" s="72" t="str">
        <f>IF(ISNUMBER(T2_Data!EM13),IF(T2_Data!EM13=-999,"NA",IF(T2_Data!EM13&lt;1, "&lt;1", IF(T2_Data!EM13&gt;99, "&gt;99", T2_Data!EM13))),"-")</f>
        <v>-</v>
      </c>
      <c r="EN15" s="72" t="str">
        <f>IF(ISNUMBER(T2_Data!EN13),IF(T2_Data!EN13=-999,"NA",IF(T2_Data!EN13&lt;1, "&lt;1", IF(T2_Data!EN13&gt;99, "&gt;99", T2_Data!EN13))),"-")</f>
        <v>-</v>
      </c>
      <c r="EO15" s="72" t="str">
        <f>IF(ISNUMBER(T2_Data!EO13),IF(T2_Data!EO13=-999,"NA",IF(T2_Data!EO13&lt;1, "&lt;1", IF(T2_Data!EO13&gt;99, "&gt;99", T2_Data!EO13))),"-")</f>
        <v>-</v>
      </c>
      <c r="EP15" s="72" t="str">
        <f>IF(ISNUMBER(T2_Data!EP13),IF(T2_Data!EP13=-999,"NA",IF(T2_Data!EP13&lt;1, "&lt;1", IF(T2_Data!EP13&gt;99, "&gt;99", T2_Data!EP13))),"-")</f>
        <v>-</v>
      </c>
      <c r="EQ15" s="72" t="str">
        <f>IF(ISNUMBER(T2_Data!EQ13),IF(T2_Data!EQ13=-999,"NA",IF(T2_Data!EQ13&lt;1, "&lt;1", IF(T2_Data!EQ13&gt;99, "&gt;99", T2_Data!EQ13))),"-")</f>
        <v>-</v>
      </c>
      <c r="ER15" s="72" t="str">
        <f>IF(ISNUMBER(T2_Data!ER13),IF(T2_Data!ER13=-999,"NA",IF(T2_Data!ER13&lt;1, "&lt;1", IF(T2_Data!ER13&gt;99, "&gt;99", T2_Data!ER13))),"-")</f>
        <v>-</v>
      </c>
      <c r="ES15" s="72" t="str">
        <f>IF(ISNUMBER(T2_Data!ES13),IF(T2_Data!ES13=-999,"NA",IF(T2_Data!ES13&lt;1, "&lt;1", IF(T2_Data!ES13&gt;99, "&gt;99", T2_Data!ES13))),"-")</f>
        <v>-</v>
      </c>
      <c r="ET15" s="72" t="str">
        <f>IF(ISNUMBER(T2_Data!ET13),IF(T2_Data!ET13=-999,"NA",IF(T2_Data!ET13&lt;1, "&lt;1", IF(T2_Data!ET13&gt;99, "&gt;99", T2_Data!ET13))),"-")</f>
        <v>-</v>
      </c>
      <c r="EU15" s="72" t="str">
        <f>IF(ISNUMBER(T2_Data!EU13),IF(T2_Data!EU13=-999,"NA",IF(T2_Data!EU13&lt;1, "&lt;1", IF(T2_Data!EU13&gt;99, "&gt;99", T2_Data!EU13))),"-")</f>
        <v>-</v>
      </c>
      <c r="EV15" s="72" t="str">
        <f>IF(ISNUMBER(T2_Data!EV13),IF(T2_Data!EV13=-999,"NA",IF(T2_Data!EV13&lt;1, "&lt;1", IF(T2_Data!EV13&gt;99, "&gt;99", T2_Data!EV13))),"-")</f>
        <v>-</v>
      </c>
      <c r="EW15" s="72" t="str">
        <f>IF(ISNUMBER(T2_Data!EW13),IF(T2_Data!EW13=-999,"NA",IF(T2_Data!EW13&lt;1, "&lt;1", IF(T2_Data!EW13&gt;99, "&gt;99", T2_Data!EW13))),"-")</f>
        <v>-</v>
      </c>
      <c r="EX15" s="72" t="str">
        <f>IF(ISNUMBER(T2_Data!EX13),IF(T2_Data!EX13=-999,"NA",IF(T2_Data!EX13&lt;1, "&lt;1", IF(T2_Data!EX13&gt;99, "&gt;99", T2_Data!EX13))),"-")</f>
        <v>-</v>
      </c>
      <c r="EY15" s="72" t="str">
        <f>IF(ISNUMBER(T2_Data!EY13),IF(T2_Data!EY13=-999,"NA",IF(T2_Data!EY13&lt;1, "&lt;1", IF(T2_Data!EY13&gt;99, "&gt;99", T2_Data!EY13))),"-")</f>
        <v>-</v>
      </c>
      <c r="EZ15" s="72" t="str">
        <f>IF(ISNUMBER(T2_Data!EZ13),IF(T2_Data!EZ13=-999,"NA",IF(T2_Data!EZ13&lt;1, "&lt;1", IF(T2_Data!EZ13&gt;99, "&gt;99", T2_Data!EZ13))),"-")</f>
        <v>-</v>
      </c>
      <c r="FA15" s="72" t="str">
        <f>IF(ISNUMBER(T2_Data!FA13),IF(T2_Data!FA13=-999,"NA",IF(T2_Data!FA13&lt;1, "&lt;1", IF(T2_Data!FA13&gt;99, "&gt;99", T2_Data!FA13))),"-")</f>
        <v>-</v>
      </c>
      <c r="FB15" s="72" t="str">
        <f>IF(ISNUMBER(T2_Data!FB13),IF(T2_Data!FB13=-999,"NA",IF(T2_Data!FB13&lt;1, "&lt;1", IF(T2_Data!FB13&gt;99, "&gt;99", T2_Data!FB13))),"-")</f>
        <v>-</v>
      </c>
      <c r="FC15" s="72" t="str">
        <f>IF(ISNUMBER(T2_Data!FC13),IF(T2_Data!FC13=-999,"NA",IF(T2_Data!FC13&lt;1, "&lt;1", IF(T2_Data!FC13&gt;99, "&gt;99", T2_Data!FC13))),"-")</f>
        <v>-</v>
      </c>
      <c r="FD15" s="72" t="str">
        <f>IF(ISNUMBER(T2_Data!FD13),IF(T2_Data!FD13=-999,"NA",IF(T2_Data!FD13&lt;1, "&lt;1", IF(T2_Data!FD13&gt;99, "&gt;99", T2_Data!FD13))),"-")</f>
        <v>-</v>
      </c>
      <c r="FE15" s="72" t="str">
        <f>IF(ISNUMBER(T2_Data!FE13),IF(T2_Data!FE13=-999,"NA",IF(T2_Data!FE13&lt;1, "&lt;1", IF(T2_Data!FE13&gt;99, "&gt;99", T2_Data!FE13))),"-")</f>
        <v>-</v>
      </c>
      <c r="FF15" s="72" t="str">
        <f>IF(ISNUMBER(T2_Data!FF13),IF(T2_Data!FF13=-999,"NA",IF(T2_Data!FF13&lt;1, "&lt;1", IF(T2_Data!FF13&gt;99, "&gt;99", T2_Data!FF13))),"-")</f>
        <v>-</v>
      </c>
      <c r="FG15" s="72" t="str">
        <f>IF(ISNUMBER(T2_Data!FG13),IF(T2_Data!FG13=-999,"NA",IF(T2_Data!FG13&lt;1, "&lt;1", IF(T2_Data!FG13&gt;99, "&gt;99", T2_Data!FG13))),"-")</f>
        <v>-</v>
      </c>
      <c r="FH15" s="72" t="str">
        <f>IF(ISNUMBER(T2_Data!FH13),IF(T2_Data!FH13=-999,"NA",IF(T2_Data!FH13&lt;1, "&lt;1", IF(T2_Data!FH13&gt;99, "&gt;99", T2_Data!FH13))),"-")</f>
        <v>-</v>
      </c>
      <c r="FI15" s="72" t="str">
        <f>IF(ISNUMBER(T2_Data!FI13),IF(T2_Data!FI13=-999,"NA",IF(T2_Data!FI13&lt;1, "&lt;1", IF(T2_Data!FI13&gt;99, "&gt;99", T2_Data!FI13))),"-")</f>
        <v>-</v>
      </c>
      <c r="FJ15" s="72" t="str">
        <f>IF(ISNUMBER(T2_Data!FJ13),IF(T2_Data!FJ13=-999,"NA",IF(T2_Data!FJ13&lt;1, "&lt;1", IF(T2_Data!FJ13&gt;99, "&gt;99", T2_Data!FJ13))),"-")</f>
        <v>-</v>
      </c>
      <c r="FK15" s="72" t="str">
        <f>IF(ISNUMBER(T2_Data!FK13),IF(T2_Data!FK13=-999,"NA",IF(T2_Data!FK13&lt;1, "&lt;1", IF(T2_Data!FK13&gt;99, "&gt;99", T2_Data!FK13))),"-")</f>
        <v>-</v>
      </c>
      <c r="FL15" s="72" t="str">
        <f>IF(ISNUMBER(T2_Data!FL13),IF(T2_Data!FL13=-999,"NA",IF(T2_Data!FL13&lt;1, "&lt;1", IF(T2_Data!FL13&gt;99, "&gt;99", T2_Data!FL13))),"-")</f>
        <v>-</v>
      </c>
      <c r="FM15" s="72" t="str">
        <f>IF(ISNUMBER(T2_Data!FM13),IF(T2_Data!FM13=-999,"NA",IF(T2_Data!FM13&lt;1, "&lt;1", IF(T2_Data!FM13&gt;99, "&gt;99", T2_Data!FM13))),"-")</f>
        <v>-</v>
      </c>
      <c r="FN15" s="72" t="str">
        <f>IF(ISNUMBER(T2_Data!FN13),IF(T2_Data!FN13=-999,"NA",IF(T2_Data!FN13&lt;1, "&lt;1", IF(T2_Data!FN13&gt;99, "&gt;99", T2_Data!FN13))),"-")</f>
        <v>-</v>
      </c>
      <c r="FO15" s="72" t="str">
        <f>IF(ISNUMBER(T2_Data!FO13),IF(T2_Data!FO13=-999,"NA",IF(T2_Data!FO13&lt;1, "&lt;1", IF(T2_Data!FO13&gt;99, "&gt;99", T2_Data!FO13))),"-")</f>
        <v>-</v>
      </c>
      <c r="FP15" s="72" t="str">
        <f>IF(ISNUMBER(T2_Data!FP13),IF(T2_Data!FP13=-999,"NA",IF(T2_Data!FP13&lt;1, "&lt;1", IF(T2_Data!FP13&gt;99, "&gt;99", T2_Data!FP13))),"-")</f>
        <v>-</v>
      </c>
      <c r="FQ15" s="72" t="str">
        <f>IF(ISNUMBER(T2_Data!FQ13),IF(T2_Data!FQ13=-999,"NA",IF(T2_Data!FQ13&lt;1, "&lt;1", IF(T2_Data!FQ13&gt;99, "&gt;99", T2_Data!FQ13))),"-")</f>
        <v>-</v>
      </c>
      <c r="FR15" s="72" t="str">
        <f>IF(ISNUMBER(T2_Data!FR13),IF(T2_Data!FR13=-999,"NA",IF(T2_Data!FR13&lt;1, "&lt;1", IF(T2_Data!FR13&gt;99, "&gt;99", T2_Data!FR13))),"-")</f>
        <v>-</v>
      </c>
      <c r="FS15" s="72" t="str">
        <f>IF(ISNUMBER(T2_Data!FS13),IF(T2_Data!FS13=-999,"NA",IF(T2_Data!FS13&lt;1, "&lt;1", IF(T2_Data!FS13&gt;99, "&gt;99", T2_Data!FS13))),"-")</f>
        <v>-</v>
      </c>
      <c r="FT15" s="72" t="str">
        <f>IF(ISNUMBER(T2_Data!FT13),IF(T2_Data!FT13=-999,"NA",IF(T2_Data!FT13&lt;1, "&lt;1", IF(T2_Data!FT13&gt;99, "&gt;99", T2_Data!FT13))),"-")</f>
        <v>-</v>
      </c>
      <c r="FU15" s="72" t="str">
        <f>IF(ISNUMBER(T2_Data!FU13),IF(T2_Data!FU13=-999,"NA",IF(T2_Data!FU13&lt;1, "&lt;1", IF(T2_Data!FU13&gt;99, "&gt;99", T2_Data!FU13))),"-")</f>
        <v>-</v>
      </c>
      <c r="FV15" s="72" t="str">
        <f>IF(ISNUMBER(T2_Data!FV13),IF(T2_Data!FV13=-999,"NA",IF(T2_Data!FV13&lt;1, "&lt;1", IF(T2_Data!FV13&gt;99, "&gt;99", T2_Data!FV13))),"-")</f>
        <v>-</v>
      </c>
      <c r="FW15" s="72" t="str">
        <f>IF(ISNUMBER(T2_Data!FW13),IF(T2_Data!FW13=-999,"NA",IF(T2_Data!FW13&lt;1, "&lt;1", IF(T2_Data!FW13&gt;99, "&gt;99", T2_Data!FW13))),"-")</f>
        <v>-</v>
      </c>
    </row>
    <row r="16" spans="1:179" x14ac:dyDescent="0.25">
      <c r="A16" s="71" t="str">
        <f>IF(ISBLANK(T2_Data!A14), "", T2_Data!A14)</f>
        <v/>
      </c>
      <c r="B16" s="72" t="str">
        <f>IF(ISNUMBER(T2_Data!B14), T2_Data!B14,"-")</f>
        <v>-</v>
      </c>
      <c r="C16" s="72" t="str">
        <f>IF(ISNUMBER(T2_Data!C14),IF(T2_Data!C14=-999,"NA",IF(T2_Data!C14&lt;1, "&lt;1", IF(T2_Data!C14&gt;99, "&gt;99", T2_Data!C14))),"-")</f>
        <v>-</v>
      </c>
      <c r="D16" s="72" t="str">
        <f>IF(ISNUMBER(T2_Data!D14),IF(T2_Data!D14=-999,"NA",IF(T2_Data!D14&lt;1, "&lt;1", IF(T2_Data!D14&gt;99, "&gt;99", T2_Data!D14))),"-")</f>
        <v>-</v>
      </c>
      <c r="E16" s="72" t="str">
        <f>IF(ISNUMBER(T2_Data!E14),IF(T2_Data!E14=-999,"NA",IF(T2_Data!E14&lt;1, "&lt;1", IF(T2_Data!E14&gt;99, "&gt;99", T2_Data!E14))),"-")</f>
        <v>-</v>
      </c>
      <c r="F16" s="72" t="str">
        <f>IF(ISNUMBER(T2_Data!F14),IF(T2_Data!F14=-999,"NA",IF(T2_Data!F14&lt;1, "&lt;1", IF(T2_Data!F14&gt;99, "&gt;99", T2_Data!F14))),"-")</f>
        <v>-</v>
      </c>
      <c r="G16" s="72" t="str">
        <f>IF(ISNUMBER(T2_Data!G14),IF(T2_Data!G14=-999,"NA",IF(T2_Data!G14&lt;1, "&lt;1", IF(T2_Data!G14&gt;99, "&gt;99", T2_Data!G14))),"-")</f>
        <v>-</v>
      </c>
      <c r="H16" s="72" t="str">
        <f>IF(ISNUMBER(T2_Data!H14),IF(T2_Data!H14=-999,"NA",IF(T2_Data!H14&lt;1, "&lt;1", IF(T2_Data!H14&gt;99, "&gt;99", T2_Data!H14))),"-")</f>
        <v>-</v>
      </c>
      <c r="I16" s="72" t="str">
        <f>IF(ISNUMBER(T2_Data!I14),IF(T2_Data!I14=-999,"NA",IF(T2_Data!I14&lt;1, "&lt;1", IF(T2_Data!I14&gt;99, "&gt;99", T2_Data!I14))),"-")</f>
        <v>-</v>
      </c>
      <c r="J16" s="72" t="str">
        <f>IF(ISNUMBER(T2_Data!J14),IF(T2_Data!J14=-999,"NA",IF(T2_Data!J14&lt;1, "&lt;1", IF(T2_Data!J14&gt;99, "&gt;99", T2_Data!J14))),"-")</f>
        <v>-</v>
      </c>
      <c r="K16" s="72" t="str">
        <f>IF(ISNUMBER(T2_Data!K14),IF(T2_Data!K14=-999,"NA",IF(T2_Data!K14&lt;1, "&lt;1", IF(T2_Data!K14&gt;99, "&gt;99", T2_Data!K14))),"-")</f>
        <v>-</v>
      </c>
      <c r="L16" s="72" t="str">
        <f>IF(ISNUMBER(T2_Data!L14),IF(T2_Data!L14=-999,"NA",IF(T2_Data!L14&lt;1, "&lt;1", IF(T2_Data!L14&gt;99, "&gt;99", T2_Data!L14))),"-")</f>
        <v>-</v>
      </c>
      <c r="M16" s="72" t="str">
        <f>IF(ISNUMBER(T2_Data!M14),IF(T2_Data!M14=-999,"NA",IF(T2_Data!M14&lt;1, "&lt;1", IF(T2_Data!M14&gt;99, "&gt;99", T2_Data!M14))),"-")</f>
        <v>-</v>
      </c>
      <c r="N16" s="72" t="str">
        <f>IF(ISNUMBER(T2_Data!N14),IF(T2_Data!N14=-999,"NA",IF(T2_Data!N14&lt;1, "&lt;1", IF(T2_Data!N14&gt;99, "&gt;99", T2_Data!N14))),"-")</f>
        <v>-</v>
      </c>
      <c r="O16" s="72" t="str">
        <f>IF(ISNUMBER(T2_Data!O14),IF(T2_Data!O14=-999,"NA",IF(T2_Data!O14&lt;1, "&lt;1", IF(T2_Data!O14&gt;99, "&gt;99", T2_Data!O14))),"-")</f>
        <v>-</v>
      </c>
      <c r="P16" s="72" t="str">
        <f>IF(ISNUMBER(T2_Data!P14),IF(T2_Data!P14=-999,"NA",IF(T2_Data!P14&lt;1, "&lt;1", IF(T2_Data!P14&gt;99, "&gt;99", T2_Data!P14))),"-")</f>
        <v>-</v>
      </c>
      <c r="Q16" s="72" t="str">
        <f>IF(ISNUMBER(T2_Data!Q14),IF(T2_Data!Q14=-999,"NA",IF(T2_Data!Q14&lt;1, "&lt;1", IF(T2_Data!Q14&gt;99, "&gt;99", T2_Data!Q14))),"-")</f>
        <v>-</v>
      </c>
      <c r="R16" s="72" t="str">
        <f>IF(ISNUMBER(T2_Data!R14),IF(T2_Data!R14=-999,"NA",IF(T2_Data!R14&lt;1, "&lt;1", IF(T2_Data!R14&gt;99, "&gt;99", T2_Data!R14))),"-")</f>
        <v>-</v>
      </c>
      <c r="S16" s="72" t="str">
        <f>IF(ISNUMBER(T2_Data!S14),IF(T2_Data!S14=-999,"NA",IF(T2_Data!S14&lt;1, "&lt;1", IF(T2_Data!S14&gt;99, "&gt;99", T2_Data!S14))),"-")</f>
        <v>-</v>
      </c>
      <c r="T16" s="72" t="str">
        <f>IF(ISNUMBER(T2_Data!T14),IF(T2_Data!T14=-999,"NA",IF(T2_Data!T14&lt;1, "&lt;1", IF(T2_Data!T14&gt;99, "&gt;99", T2_Data!T14))),"-")</f>
        <v>-</v>
      </c>
      <c r="U16" s="72" t="str">
        <f>IF(ISNUMBER(T2_Data!U14),IF(T2_Data!U14=-999,"NA",IF(T2_Data!U14&lt;1, "&lt;1", IF(T2_Data!U14&gt;99, "&gt;99", T2_Data!U14))),"-")</f>
        <v>-</v>
      </c>
      <c r="V16" s="72" t="str">
        <f>IF(ISNUMBER(T2_Data!V14),IF(T2_Data!V14=-999,"NA",IF(T2_Data!V14&lt;1, "&lt;1", IF(T2_Data!V14&gt;99, "&gt;99", T2_Data!V14))),"-")</f>
        <v>-</v>
      </c>
      <c r="W16" s="72" t="str">
        <f>IF(ISNUMBER(T2_Data!W14),IF(T2_Data!W14=-999,"NA",IF(T2_Data!W14&lt;1, "&lt;1", IF(T2_Data!W14&gt;99, "&gt;99", T2_Data!W14))),"-")</f>
        <v>-</v>
      </c>
      <c r="X16" s="72" t="str">
        <f>IF(ISNUMBER(T2_Data!X14),IF(T2_Data!X14=-999,"NA",IF(T2_Data!X14&lt;1, "&lt;1", IF(T2_Data!X14&gt;99, "&gt;99", T2_Data!X14))),"-")</f>
        <v>-</v>
      </c>
      <c r="Y16" s="72" t="str">
        <f>IF(ISNUMBER(T2_Data!Y14),IF(T2_Data!Y14=-999,"NA",IF(T2_Data!Y14&lt;1, "&lt;1", IF(T2_Data!Y14&gt;99, "&gt;99", T2_Data!Y14))),"-")</f>
        <v>-</v>
      </c>
      <c r="Z16" s="72" t="str">
        <f>IF(ISNUMBER(T2_Data!Z14),IF(T2_Data!Z14=-999,"NA",IF(T2_Data!Z14&lt;1, "&lt;1", IF(T2_Data!Z14&gt;99, "&gt;99", T2_Data!Z14))),"-")</f>
        <v>-</v>
      </c>
      <c r="AA16" s="72" t="str">
        <f>IF(ISNUMBER(T2_Data!AA14),IF(T2_Data!AA14=-999,"NA",IF(T2_Data!AA14&lt;1, "&lt;1", IF(T2_Data!AA14&gt;99, "&gt;99", T2_Data!AA14))),"-")</f>
        <v>-</v>
      </c>
      <c r="AB16" s="72" t="str">
        <f>IF(ISNUMBER(T2_Data!AB14),IF(T2_Data!AB14=-999,"NA",IF(T2_Data!AB14&lt;1, "&lt;1", IF(T2_Data!AB14&gt;99, "&gt;99", T2_Data!AB14))),"-")</f>
        <v>-</v>
      </c>
      <c r="AC16" s="72" t="str">
        <f>IF(ISNUMBER(T2_Data!AC14),IF(T2_Data!AC14=-999,"NA",IF(T2_Data!AC14&lt;1, "&lt;1", IF(T2_Data!AC14&gt;99, "&gt;99", T2_Data!AC14))),"-")</f>
        <v>-</v>
      </c>
      <c r="AD16" s="72" t="str">
        <f>IF(ISNUMBER(T2_Data!AD14),IF(T2_Data!AD14=-999,"NA",IF(T2_Data!AD14&lt;1, "&lt;1", IF(T2_Data!AD14&gt;99, "&gt;99", T2_Data!AD14))),"-")</f>
        <v>-</v>
      </c>
      <c r="AE16" s="72" t="str">
        <f>IF(ISNUMBER(T2_Data!AE14),IF(T2_Data!AE14=-999,"NA",IF(T2_Data!AE14&lt;1, "&lt;1", IF(T2_Data!AE14&gt;99, "&gt;99", T2_Data!AE14))),"-")</f>
        <v>-</v>
      </c>
      <c r="AF16" s="72" t="str">
        <f>IF(ISNUMBER(T2_Data!AF14),IF(T2_Data!AF14=-999,"NA",IF(T2_Data!AF14&lt;1, "&lt;1", IF(T2_Data!AF14&gt;99, "&gt;99", T2_Data!AF14))),"-")</f>
        <v>-</v>
      </c>
      <c r="AG16" s="72" t="str">
        <f>IF(ISNUMBER(T2_Data!AG14),IF(T2_Data!AG14=-999,"NA",IF(T2_Data!AG14&lt;1, "&lt;1", IF(T2_Data!AG14&gt;99, "&gt;99", T2_Data!AG14))),"-")</f>
        <v>-</v>
      </c>
      <c r="AH16" s="72" t="str">
        <f>IF(ISNUMBER(T2_Data!AH14),IF(T2_Data!AH14=-999,"NA",IF(T2_Data!AH14&lt;1, "&lt;1", IF(T2_Data!AH14&gt;99, "&gt;99", T2_Data!AH14))),"-")</f>
        <v>-</v>
      </c>
      <c r="AI16" s="72" t="str">
        <f>IF(ISNUMBER(T2_Data!AI14),IF(T2_Data!AI14=-999,"NA",IF(T2_Data!AI14&lt;1, "&lt;1", IF(T2_Data!AI14&gt;99, "&gt;99", T2_Data!AI14))),"-")</f>
        <v>-</v>
      </c>
      <c r="AJ16" s="72" t="str">
        <f>IF(ISNUMBER(T2_Data!AJ14),IF(T2_Data!AJ14=-999,"NA",IF(T2_Data!AJ14&lt;1, "&lt;1", IF(T2_Data!AJ14&gt;99, "&gt;99", T2_Data!AJ14))),"-")</f>
        <v>-</v>
      </c>
      <c r="AK16" s="72" t="str">
        <f>IF(ISNUMBER(T2_Data!AK14),IF(T2_Data!AK14=-999,"NA",IF(T2_Data!AK14&lt;1, "&lt;1", IF(T2_Data!AK14&gt;99, "&gt;99", T2_Data!AK14))),"-")</f>
        <v>-</v>
      </c>
      <c r="AL16" s="72" t="str">
        <f>IF(ISNUMBER(T2_Data!AL14),IF(T2_Data!AL14=-999,"NA",IF(T2_Data!AL14&lt;1, "&lt;1", IF(T2_Data!AL14&gt;99, "&gt;99", T2_Data!AL14))),"-")</f>
        <v>-</v>
      </c>
      <c r="AM16" s="72" t="str">
        <f>IF(ISNUMBER(T2_Data!AM14),IF(T2_Data!AM14=-999,"NA",IF(T2_Data!AM14&lt;1, "&lt;1", IF(T2_Data!AM14&gt;99, "&gt;99", T2_Data!AM14))),"-")</f>
        <v>-</v>
      </c>
      <c r="AN16" s="72" t="str">
        <f>IF(ISNUMBER(T2_Data!AN14),IF(T2_Data!AN14=-999,"NA",IF(T2_Data!AN14&lt;1, "&lt;1", IF(T2_Data!AN14&gt;99, "&gt;99", T2_Data!AN14))),"-")</f>
        <v>-</v>
      </c>
      <c r="AO16" s="72" t="str">
        <f>IF(ISNUMBER(T2_Data!AO14),IF(T2_Data!AO14=-999,"NA",IF(T2_Data!AO14&lt;1, "&lt;1", IF(T2_Data!AO14&gt;99, "&gt;99", T2_Data!AO14))),"-")</f>
        <v>-</v>
      </c>
      <c r="AP16" s="72" t="str">
        <f>IF(ISNUMBER(T2_Data!AP14),IF(T2_Data!AP14=-999,"NA",IF(T2_Data!AP14&lt;1, "&lt;1", IF(T2_Data!AP14&gt;99, "&gt;99", T2_Data!AP14))),"-")</f>
        <v>-</v>
      </c>
      <c r="AQ16" s="72" t="str">
        <f>IF(ISNUMBER(T2_Data!AQ14),IF(T2_Data!AQ14=-999,"NA",IF(T2_Data!AQ14&lt;1, "&lt;1", IF(T2_Data!AQ14&gt;99, "&gt;99", T2_Data!AQ14))),"-")</f>
        <v>-</v>
      </c>
      <c r="AR16" s="72" t="str">
        <f>IF(ISNUMBER(T2_Data!AR14),IF(T2_Data!AR14=-999,"NA",IF(T2_Data!AR14&lt;1, "&lt;1", IF(T2_Data!AR14&gt;99, "&gt;99", T2_Data!AR14))),"-")</f>
        <v>-</v>
      </c>
      <c r="AS16" s="72" t="str">
        <f>IF(ISNUMBER(T2_Data!AS14),IF(T2_Data!AS14=-999,"NA",IF(T2_Data!AS14&lt;1, "&lt;1", IF(T2_Data!AS14&gt;99, "&gt;99", T2_Data!AS14))),"-")</f>
        <v>-</v>
      </c>
      <c r="AT16" s="72" t="str">
        <f>IF(ISNUMBER(T2_Data!AT14),IF(T2_Data!AT14=-999,"NA",IF(T2_Data!AT14&lt;1, "&lt;1", IF(T2_Data!AT14&gt;99, "&gt;99", T2_Data!AT14))),"-")</f>
        <v>-</v>
      </c>
      <c r="AU16" s="72" t="str">
        <f>IF(ISNUMBER(T2_Data!AU14),IF(T2_Data!AU14=-999,"NA",IF(T2_Data!AU14&lt;1, "&lt;1", IF(T2_Data!AU14&gt;99, "&gt;99", T2_Data!AU14))),"-")</f>
        <v>-</v>
      </c>
      <c r="AV16" s="72" t="str">
        <f>IF(ISNUMBER(T2_Data!AV14),IF(T2_Data!AV14=-999,"NA",IF(T2_Data!AV14&lt;1, "&lt;1", IF(T2_Data!AV14&gt;99, "&gt;99", T2_Data!AV14))),"-")</f>
        <v>-</v>
      </c>
      <c r="AW16" s="72" t="str">
        <f>IF(ISNUMBER(T2_Data!AW14),IF(T2_Data!AW14=-999,"NA",IF(T2_Data!AW14&lt;1, "&lt;1", IF(T2_Data!AW14&gt;99, "&gt;99", T2_Data!AW14))),"-")</f>
        <v>-</v>
      </c>
      <c r="AX16" s="72" t="str">
        <f>IF(ISNUMBER(T2_Data!AX14),IF(T2_Data!AX14=-999,"NA",IF(T2_Data!AX14&lt;1, "&lt;1", IF(T2_Data!AX14&gt;99, "&gt;99", T2_Data!AX14))),"-")</f>
        <v>-</v>
      </c>
      <c r="AY16" s="72" t="str">
        <f>IF(ISNUMBER(T2_Data!AY14),IF(T2_Data!AY14=-999,"NA",IF(T2_Data!AY14&lt;1, "&lt;1", IF(T2_Data!AY14&gt;99, "&gt;99", T2_Data!AY14))),"-")</f>
        <v>-</v>
      </c>
      <c r="AZ16" s="72" t="str">
        <f>IF(ISNUMBER(T2_Data!AZ14),IF(T2_Data!AZ14=-999,"NA",IF(T2_Data!AZ14&lt;1, "&lt;1", IF(T2_Data!AZ14&gt;99, "&gt;99", T2_Data!AZ14))),"-")</f>
        <v>-</v>
      </c>
      <c r="BA16" s="72" t="str">
        <f>IF(ISNUMBER(T2_Data!BA14),IF(T2_Data!BA14=-999,"NA",IF(T2_Data!BA14&lt;1, "&lt;1", IF(T2_Data!BA14&gt;99, "&gt;99", T2_Data!BA14))),"-")</f>
        <v>-</v>
      </c>
      <c r="BB16" s="72" t="str">
        <f>IF(ISNUMBER(T2_Data!BB14),IF(T2_Data!BB14=-999,"NA",IF(T2_Data!BB14&lt;1, "&lt;1", IF(T2_Data!BB14&gt;99, "&gt;99", T2_Data!BB14))),"-")</f>
        <v>-</v>
      </c>
      <c r="BC16" s="72" t="str">
        <f>IF(ISNUMBER(T2_Data!BC14),IF(T2_Data!BC14=-999,"NA",IF(T2_Data!BC14&lt;1, "&lt;1", IF(T2_Data!BC14&gt;99, "&gt;99", T2_Data!BC14))),"-")</f>
        <v>-</v>
      </c>
      <c r="BD16" s="72" t="str">
        <f>IF(ISNUMBER(T2_Data!BD14),IF(T2_Data!BD14=-999,"NA",IF(T2_Data!BD14&lt;1, "&lt;1", IF(T2_Data!BD14&gt;99, "&gt;99", T2_Data!BD14))),"-")</f>
        <v>-</v>
      </c>
      <c r="BE16" s="72" t="str">
        <f>IF(ISNUMBER(T2_Data!BE14),IF(T2_Data!BE14=-999,"NA",IF(T2_Data!BE14&lt;1, "&lt;1", IF(T2_Data!BE14&gt;99, "&gt;99", T2_Data!BE14))),"-")</f>
        <v>-</v>
      </c>
      <c r="BF16" s="72" t="str">
        <f>IF(ISNUMBER(T2_Data!BF14),IF(T2_Data!BF14=-999,"NA",IF(T2_Data!BF14&lt;1, "&lt;1", IF(T2_Data!BF14&gt;99, "&gt;99", T2_Data!BF14))),"-")</f>
        <v>-</v>
      </c>
      <c r="BG16" s="72" t="str">
        <f>IF(ISNUMBER(T2_Data!BG14),IF(T2_Data!BG14=-999,"NA",IF(T2_Data!BG14&lt;1, "&lt;1", IF(T2_Data!BG14&gt;99, "&gt;99", T2_Data!BG14))),"-")</f>
        <v>-</v>
      </c>
      <c r="BH16" s="72" t="str">
        <f>IF(ISNUMBER(T2_Data!BH14),IF(T2_Data!BH14=-999,"NA",IF(T2_Data!BH14&lt;1, "&lt;1", IF(T2_Data!BH14&gt;99, "&gt;99", T2_Data!BH14))),"-")</f>
        <v>-</v>
      </c>
      <c r="BI16" s="72" t="str">
        <f>IF(ISNUMBER(T2_Data!BI14),IF(T2_Data!BI14=-999,"NA",IF(T2_Data!BI14&lt;1, "&lt;1", IF(T2_Data!BI14&gt;99, "&gt;99", T2_Data!BI14))),"-")</f>
        <v>-</v>
      </c>
      <c r="BJ16" s="72" t="str">
        <f>IF(ISNUMBER(T2_Data!BJ14),IF(T2_Data!BJ14=-999,"NA",IF(T2_Data!BJ14&lt;1, "&lt;1", IF(T2_Data!BJ14&gt;99, "&gt;99", T2_Data!BJ14))),"-")</f>
        <v>-</v>
      </c>
      <c r="BK16" s="72" t="str">
        <f>IF(ISNUMBER(T2_Data!BK14),IF(T2_Data!BK14=-999,"NA",IF(T2_Data!BK14&lt;1, "&lt;1", IF(T2_Data!BK14&gt;99, "&gt;99", T2_Data!BK14))),"-")</f>
        <v>-</v>
      </c>
      <c r="BL16" s="72" t="str">
        <f>IF(ISNUMBER(T2_Data!BL14),IF(T2_Data!BL14=-999,"NA",IF(T2_Data!BL14&lt;1, "&lt;1", IF(T2_Data!BL14&gt;99, "&gt;99", T2_Data!BL14))),"-")</f>
        <v>-</v>
      </c>
      <c r="BM16" s="72" t="str">
        <f>IF(ISNUMBER(T2_Data!BM14),IF(T2_Data!BM14=-999,"NA",IF(T2_Data!BM14&lt;1, "&lt;1", IF(T2_Data!BM14&gt;99, "&gt;99", T2_Data!BM14))),"-")</f>
        <v>-</v>
      </c>
      <c r="BN16" s="72" t="str">
        <f>IF(ISNUMBER(T2_Data!BN14),IF(T2_Data!BN14=-999,"NA",IF(T2_Data!BN14&lt;1, "&lt;1", IF(T2_Data!BN14&gt;99, "&gt;99", T2_Data!BN14))),"-")</f>
        <v>-</v>
      </c>
      <c r="BO16" s="72" t="str">
        <f>IF(ISNUMBER(T2_Data!BO14),IF(T2_Data!BO14=-999,"NA",IF(T2_Data!BO14&lt;1, "&lt;1", IF(T2_Data!BO14&gt;99, "&gt;99", T2_Data!BO14))),"-")</f>
        <v>-</v>
      </c>
      <c r="BP16" s="72" t="str">
        <f>IF(ISNUMBER(T2_Data!BP14),IF(T2_Data!BP14=-999,"NA",IF(T2_Data!BP14&lt;1, "&lt;1", IF(T2_Data!BP14&gt;99, "&gt;99", T2_Data!BP14))),"-")</f>
        <v>-</v>
      </c>
      <c r="BQ16" s="72" t="str">
        <f>IF(ISNUMBER(T2_Data!BQ14),IF(T2_Data!BQ14=-999,"NA",IF(T2_Data!BQ14&lt;1, "&lt;1", IF(T2_Data!BQ14&gt;99, "&gt;99", T2_Data!BQ14))),"-")</f>
        <v>-</v>
      </c>
      <c r="BR16" s="72" t="str">
        <f>IF(ISNUMBER(T2_Data!BR14),IF(T2_Data!BR14=-999,"NA",IF(T2_Data!BR14&lt;1, "&lt;1", IF(T2_Data!BR14&gt;99, "&gt;99", T2_Data!BR14))),"-")</f>
        <v>-</v>
      </c>
      <c r="BS16" s="72" t="str">
        <f>IF(ISNUMBER(T2_Data!BS14),IF(T2_Data!BS14=-999,"NA",IF(T2_Data!BS14&lt;1, "&lt;1", IF(T2_Data!BS14&gt;99, "&gt;99", T2_Data!BS14))),"-")</f>
        <v>-</v>
      </c>
      <c r="BT16" s="72" t="str">
        <f>IF(ISNUMBER(T2_Data!BT14),IF(T2_Data!BT14=-999,"NA",IF(T2_Data!BT14&lt;1, "&lt;1", IF(T2_Data!BT14&gt;99, "&gt;99", T2_Data!BT14))),"-")</f>
        <v>-</v>
      </c>
      <c r="BU16" s="72" t="str">
        <f>IF(ISNUMBER(T2_Data!BU14),IF(T2_Data!BU14=-999,"NA",IF(T2_Data!BU14&lt;1, "&lt;1", IF(T2_Data!BU14&gt;99, "&gt;99", T2_Data!BU14))),"-")</f>
        <v>-</v>
      </c>
      <c r="BV16" s="72" t="str">
        <f>IF(ISNUMBER(T2_Data!BV14),IF(T2_Data!BV14=-999,"NA",IF(T2_Data!BV14&lt;1, "&lt;1", IF(T2_Data!BV14&gt;99, "&gt;99", T2_Data!BV14))),"-")</f>
        <v>-</v>
      </c>
      <c r="BW16" s="72" t="str">
        <f>IF(ISNUMBER(T2_Data!BW14),IF(T2_Data!BW14=-999,"NA",IF(T2_Data!BW14&lt;1, "&lt;1", IF(T2_Data!BW14&gt;99, "&gt;99", T2_Data!BW14))),"-")</f>
        <v>-</v>
      </c>
      <c r="BX16" s="72" t="str">
        <f>IF(ISNUMBER(T2_Data!BX14),IF(T2_Data!BX14=-999,"NA",IF(T2_Data!BX14&lt;1, "&lt;1", IF(T2_Data!BX14&gt;99, "&gt;99", T2_Data!BX14))),"-")</f>
        <v>-</v>
      </c>
      <c r="BY16" s="72" t="str">
        <f>IF(ISNUMBER(T2_Data!BY14),IF(T2_Data!BY14=-999,"NA",IF(T2_Data!BY14&lt;1, "&lt;1", IF(T2_Data!BY14&gt;99, "&gt;99", T2_Data!BY14))),"-")</f>
        <v>-</v>
      </c>
      <c r="BZ16" s="72" t="str">
        <f>IF(ISNUMBER(T2_Data!BZ14),IF(T2_Data!BZ14=-999,"NA",IF(T2_Data!BZ14&lt;1, "&lt;1", IF(T2_Data!BZ14&gt;99, "&gt;99", T2_Data!BZ14))),"-")</f>
        <v>-</v>
      </c>
      <c r="CA16" s="72" t="str">
        <f>IF(ISNUMBER(T2_Data!CA14),IF(T2_Data!CA14=-999,"NA",IF(T2_Data!CA14&lt;1, "&lt;1", IF(T2_Data!CA14&gt;99, "&gt;99", T2_Data!CA14))),"-")</f>
        <v>-</v>
      </c>
      <c r="CB16" s="72" t="str">
        <f>IF(ISNUMBER(T2_Data!CB14),IF(T2_Data!CB14=-999,"NA",IF(T2_Data!CB14&lt;1, "&lt;1", IF(T2_Data!CB14&gt;99, "&gt;99", T2_Data!CB14))),"-")</f>
        <v>-</v>
      </c>
      <c r="CC16" s="72" t="str">
        <f>IF(ISNUMBER(T2_Data!CC14),IF(T2_Data!CC14=-999,"NA",IF(T2_Data!CC14&lt;1, "&lt;1", IF(T2_Data!CC14&gt;99, "&gt;99", T2_Data!CC14))),"-")</f>
        <v>-</v>
      </c>
      <c r="CD16" s="72" t="str">
        <f>IF(ISNUMBER(T2_Data!CD14),IF(T2_Data!CD14=-999,"NA",IF(T2_Data!CD14&lt;1, "&lt;1", IF(T2_Data!CD14&gt;99, "&gt;99", T2_Data!CD14))),"-")</f>
        <v>-</v>
      </c>
      <c r="CE16" s="72" t="str">
        <f>IF(ISNUMBER(T2_Data!CE14),IF(T2_Data!CE14=-999,"NA",IF(T2_Data!CE14&lt;1, "&lt;1", IF(T2_Data!CE14&gt;99, "&gt;99", T2_Data!CE14))),"-")</f>
        <v>-</v>
      </c>
      <c r="CF16" s="72" t="str">
        <f>IF(ISNUMBER(T2_Data!CF14),IF(T2_Data!CF14=-999,"NA",IF(T2_Data!CF14&lt;1, "&lt;1", IF(T2_Data!CF14&gt;99, "&gt;99", T2_Data!CF14))),"-")</f>
        <v>-</v>
      </c>
      <c r="CG16" s="72" t="str">
        <f>IF(ISNUMBER(T2_Data!CG14),IF(T2_Data!CG14=-999,"NA",IF(T2_Data!CG14&lt;1, "&lt;1", IF(T2_Data!CG14&gt;99, "&gt;99", T2_Data!CG14))),"-")</f>
        <v>-</v>
      </c>
      <c r="CH16" s="72" t="str">
        <f>IF(ISNUMBER(T2_Data!CH14),IF(T2_Data!CH14=-999,"NA",IF(T2_Data!CH14&lt;1, "&lt;1", IF(T2_Data!CH14&gt;99, "&gt;99", T2_Data!CH14))),"-")</f>
        <v>-</v>
      </c>
      <c r="CI16" s="72" t="str">
        <f>IF(ISNUMBER(T2_Data!CI14),IF(T2_Data!CI14=-999,"NA",IF(T2_Data!CI14&lt;1, "&lt;1", IF(T2_Data!CI14&gt;99, "&gt;99", T2_Data!CI14))),"-")</f>
        <v>-</v>
      </c>
      <c r="CJ16" s="72" t="str">
        <f>IF(ISNUMBER(T2_Data!CJ14),IF(T2_Data!CJ14=-999,"NA",IF(T2_Data!CJ14&lt;1, "&lt;1", IF(T2_Data!CJ14&gt;99, "&gt;99", T2_Data!CJ14))),"-")</f>
        <v>-</v>
      </c>
      <c r="CK16" s="72" t="str">
        <f>IF(ISNUMBER(T2_Data!CK14),IF(T2_Data!CK14=-999,"NA",IF(T2_Data!CK14&lt;1, "&lt;1", IF(T2_Data!CK14&gt;99, "&gt;99", T2_Data!CK14))),"-")</f>
        <v>-</v>
      </c>
      <c r="CL16" s="72" t="str">
        <f>IF(ISNUMBER(T2_Data!CL14),IF(T2_Data!CL14=-999,"NA",IF(T2_Data!CL14&lt;1, "&lt;1", IF(T2_Data!CL14&gt;99, "&gt;99", T2_Data!CL14))),"-")</f>
        <v>-</v>
      </c>
      <c r="CM16" s="72" t="str">
        <f>IF(ISNUMBER(T2_Data!CM14),IF(T2_Data!CM14=-999,"NA",IF(T2_Data!CM14&lt;1, "&lt;1", IF(T2_Data!CM14&gt;99, "&gt;99", T2_Data!CM14))),"-")</f>
        <v>-</v>
      </c>
      <c r="CN16" s="72" t="str">
        <f>IF(ISNUMBER(T2_Data!CN14),IF(T2_Data!CN14=-999,"NA",IF(T2_Data!CN14&lt;1, "&lt;1", IF(T2_Data!CN14&gt;99, "&gt;99", T2_Data!CN14))),"-")</f>
        <v>-</v>
      </c>
      <c r="CO16" s="72" t="str">
        <f>IF(ISNUMBER(T2_Data!CO14),IF(T2_Data!CO14=-999,"NA",IF(T2_Data!CO14&lt;1, "&lt;1", IF(T2_Data!CO14&gt;99, "&gt;99", T2_Data!CO14))),"-")</f>
        <v>-</v>
      </c>
      <c r="CP16" s="72" t="str">
        <f>IF(ISNUMBER(T2_Data!CP14),IF(T2_Data!CP14=-999,"NA",IF(T2_Data!CP14&lt;1, "&lt;1", IF(T2_Data!CP14&gt;99, "&gt;99", T2_Data!CP14))),"-")</f>
        <v>-</v>
      </c>
      <c r="CQ16" s="72" t="str">
        <f>IF(ISNUMBER(T2_Data!CQ14),IF(T2_Data!CQ14=-999,"NA",IF(T2_Data!CQ14&lt;1, "&lt;1", IF(T2_Data!CQ14&gt;99, "&gt;99", T2_Data!CQ14))),"-")</f>
        <v>-</v>
      </c>
      <c r="CR16" s="72" t="str">
        <f>IF(ISNUMBER(T2_Data!CR14),IF(T2_Data!CR14=-999,"NA",IF(T2_Data!CR14&lt;1, "&lt;1", IF(T2_Data!CR14&gt;99, "&gt;99", T2_Data!CR14))),"-")</f>
        <v>-</v>
      </c>
      <c r="CS16" s="72" t="str">
        <f>IF(ISNUMBER(T2_Data!CS14),IF(T2_Data!CS14=-999,"NA",IF(T2_Data!CS14&lt;1, "&lt;1", IF(T2_Data!CS14&gt;99, "&gt;99", T2_Data!CS14))),"-")</f>
        <v>-</v>
      </c>
      <c r="CT16" s="72" t="str">
        <f>IF(ISNUMBER(T2_Data!CT14),IF(T2_Data!CT14=-999,"NA",IF(T2_Data!CT14&lt;1, "&lt;1", IF(T2_Data!CT14&gt;99, "&gt;99", T2_Data!CT14))),"-")</f>
        <v>-</v>
      </c>
      <c r="CU16" s="72" t="str">
        <f>IF(ISNUMBER(T2_Data!CU14),IF(T2_Data!CU14=-999,"NA",IF(T2_Data!CU14&lt;1, "&lt;1", IF(T2_Data!CU14&gt;99, "&gt;99", T2_Data!CU14))),"-")</f>
        <v>-</v>
      </c>
      <c r="CV16" s="72" t="str">
        <f>IF(ISNUMBER(T2_Data!CV14),IF(T2_Data!CV14=-999,"NA",IF(T2_Data!CV14&lt;1, "&lt;1", IF(T2_Data!CV14&gt;99, "&gt;99", T2_Data!CV14))),"-")</f>
        <v>-</v>
      </c>
      <c r="CW16" s="72" t="str">
        <f>IF(ISNUMBER(T2_Data!CW14),IF(T2_Data!CW14=-999,"NA",IF(T2_Data!CW14&lt;1, "&lt;1", IF(T2_Data!CW14&gt;99, "&gt;99", T2_Data!CW14))),"-")</f>
        <v>-</v>
      </c>
      <c r="CX16" s="72" t="str">
        <f>IF(ISNUMBER(T2_Data!CX14),IF(T2_Data!CX14=-999,"NA",IF(T2_Data!CX14&lt;1, "&lt;1", IF(T2_Data!CX14&gt;99, "&gt;99", T2_Data!CX14))),"-")</f>
        <v>-</v>
      </c>
      <c r="CY16" s="72" t="str">
        <f>IF(ISNUMBER(T2_Data!CY14),IF(T2_Data!CY14=-999,"NA",IF(T2_Data!CY14&lt;1, "&lt;1", IF(T2_Data!CY14&gt;99, "&gt;99", T2_Data!CY14))),"-")</f>
        <v>-</v>
      </c>
      <c r="CZ16" s="72" t="str">
        <f>IF(ISNUMBER(T2_Data!CZ14),IF(T2_Data!CZ14=-999,"NA",IF(T2_Data!CZ14&lt;1, "&lt;1", IF(T2_Data!CZ14&gt;99, "&gt;99", T2_Data!CZ14))),"-")</f>
        <v>-</v>
      </c>
      <c r="DA16" s="72" t="str">
        <f>IF(ISNUMBER(T2_Data!DA14),IF(T2_Data!DA14=-999,"NA",IF(T2_Data!DA14&lt;1, "&lt;1", IF(T2_Data!DA14&gt;99, "&gt;99", T2_Data!DA14))),"-")</f>
        <v>-</v>
      </c>
      <c r="DB16" s="72" t="str">
        <f>IF(ISNUMBER(T2_Data!DB14),IF(T2_Data!DB14=-999,"NA",IF(T2_Data!DB14&lt;1, "&lt;1", IF(T2_Data!DB14&gt;99, "&gt;99", T2_Data!DB14))),"-")</f>
        <v>-</v>
      </c>
      <c r="DC16" s="72" t="str">
        <f>IF(ISNUMBER(T2_Data!DC14),IF(T2_Data!DC14=-999,"NA",IF(T2_Data!DC14&lt;1, "&lt;1", IF(T2_Data!DC14&gt;99, "&gt;99", T2_Data!DC14))),"-")</f>
        <v>-</v>
      </c>
      <c r="DD16" s="72" t="str">
        <f>IF(ISNUMBER(T2_Data!DD14),IF(T2_Data!DD14=-999,"NA",IF(T2_Data!DD14&lt;1, "&lt;1", IF(T2_Data!DD14&gt;99, "&gt;99", T2_Data!DD14))),"-")</f>
        <v>-</v>
      </c>
      <c r="DE16" s="72" t="str">
        <f>IF(ISNUMBER(T2_Data!DE14),IF(T2_Data!DE14=-999,"NA",IF(T2_Data!DE14&lt;1, "&lt;1", IF(T2_Data!DE14&gt;99, "&gt;99", T2_Data!DE14))),"-")</f>
        <v>-</v>
      </c>
      <c r="DF16" s="72" t="str">
        <f>IF(ISNUMBER(T2_Data!DF14),IF(T2_Data!DF14=-999,"NA",IF(T2_Data!DF14&lt;1, "&lt;1", IF(T2_Data!DF14&gt;99, "&gt;99", T2_Data!DF14))),"-")</f>
        <v>-</v>
      </c>
      <c r="DG16" s="72" t="str">
        <f>IF(ISNUMBER(T2_Data!DG14),IF(T2_Data!DG14=-999,"NA",IF(T2_Data!DG14&lt;1, "&lt;1", IF(T2_Data!DG14&gt;99, "&gt;99", T2_Data!DG14))),"-")</f>
        <v>-</v>
      </c>
      <c r="DH16" s="72" t="str">
        <f>IF(ISNUMBER(T2_Data!DH14),IF(T2_Data!DH14=-999,"NA",IF(T2_Data!DH14&lt;1, "&lt;1", IF(T2_Data!DH14&gt;99, "&gt;99", T2_Data!DH14))),"-")</f>
        <v>-</v>
      </c>
      <c r="DI16" s="72" t="str">
        <f>IF(ISNUMBER(T2_Data!DI14),IF(T2_Data!DI14=-999,"NA",IF(T2_Data!DI14&lt;1, "&lt;1", IF(T2_Data!DI14&gt;99, "&gt;99", T2_Data!DI14))),"-")</f>
        <v>-</v>
      </c>
      <c r="DJ16" s="72" t="str">
        <f>IF(ISNUMBER(T2_Data!DJ14),IF(T2_Data!DJ14=-999,"NA",IF(T2_Data!DJ14&lt;1, "&lt;1", IF(T2_Data!DJ14&gt;99, "&gt;99", T2_Data!DJ14))),"-")</f>
        <v>-</v>
      </c>
      <c r="DK16" s="72" t="str">
        <f>IF(ISNUMBER(T2_Data!DK14),IF(T2_Data!DK14=-999,"NA",IF(T2_Data!DK14&lt;1, "&lt;1", IF(T2_Data!DK14&gt;99, "&gt;99", T2_Data!DK14))),"-")</f>
        <v>-</v>
      </c>
      <c r="DL16" s="72" t="str">
        <f>IF(ISNUMBER(T2_Data!DL14),IF(T2_Data!DL14=-999,"NA",IF(T2_Data!DL14&lt;1, "&lt;1", IF(T2_Data!DL14&gt;99, "&gt;99", T2_Data!DL14))),"-")</f>
        <v>-</v>
      </c>
      <c r="DM16" s="72" t="str">
        <f>IF(ISNUMBER(T2_Data!DM14),IF(T2_Data!DM14=-999,"NA",IF(T2_Data!DM14&lt;1, "&lt;1", IF(T2_Data!DM14&gt;99, "&gt;99", T2_Data!DM14))),"-")</f>
        <v>-</v>
      </c>
      <c r="DN16" s="72" t="str">
        <f>IF(ISNUMBER(T2_Data!DN14),IF(T2_Data!DN14=-999,"NA",IF(T2_Data!DN14&lt;1, "&lt;1", IF(T2_Data!DN14&gt;99, "&gt;99", T2_Data!DN14))),"-")</f>
        <v>-</v>
      </c>
      <c r="DO16" s="72" t="str">
        <f>IF(ISNUMBER(T2_Data!DO14),IF(T2_Data!DO14=-999,"NA",IF(T2_Data!DO14&lt;1, "&lt;1", IF(T2_Data!DO14&gt;99, "&gt;99", T2_Data!DO14))),"-")</f>
        <v>-</v>
      </c>
      <c r="DP16" s="72" t="str">
        <f>IF(ISNUMBER(T2_Data!DP14),IF(T2_Data!DP14=-999,"NA",IF(T2_Data!DP14&lt;1, "&lt;1", IF(T2_Data!DP14&gt;99, "&gt;99", T2_Data!DP14))),"-")</f>
        <v>-</v>
      </c>
      <c r="DQ16" s="72" t="str">
        <f>IF(ISNUMBER(T2_Data!DQ14),IF(T2_Data!DQ14=-999,"NA",IF(T2_Data!DQ14&lt;1, "&lt;1", IF(T2_Data!DQ14&gt;99, "&gt;99", T2_Data!DQ14))),"-")</f>
        <v>-</v>
      </c>
      <c r="DR16" s="72" t="str">
        <f>IF(ISNUMBER(T2_Data!DR14),IF(T2_Data!DR14=-999,"NA",IF(T2_Data!DR14&lt;1, "&lt;1", IF(T2_Data!DR14&gt;99, "&gt;99", T2_Data!DR14))),"-")</f>
        <v>-</v>
      </c>
      <c r="DS16" s="72" t="str">
        <f>IF(ISNUMBER(T2_Data!DS14),IF(T2_Data!DS14=-999,"NA",IF(T2_Data!DS14&lt;1, "&lt;1", IF(T2_Data!DS14&gt;99, "&gt;99", T2_Data!DS14))),"-")</f>
        <v>-</v>
      </c>
      <c r="DT16" s="72" t="str">
        <f>IF(ISNUMBER(T2_Data!DT14),IF(T2_Data!DT14=-999,"NA",IF(T2_Data!DT14&lt;1, "&lt;1", IF(T2_Data!DT14&gt;99, "&gt;99", T2_Data!DT14))),"-")</f>
        <v>-</v>
      </c>
      <c r="DU16" s="72" t="str">
        <f>IF(ISNUMBER(T2_Data!DU14),IF(T2_Data!DU14=-999,"NA",IF(T2_Data!DU14&lt;1, "&lt;1", IF(T2_Data!DU14&gt;99, "&gt;99", T2_Data!DU14))),"-")</f>
        <v>-</v>
      </c>
      <c r="DV16" s="72" t="str">
        <f>IF(ISNUMBER(T2_Data!DV14),IF(T2_Data!DV14=-999,"NA",IF(T2_Data!DV14&lt;1, "&lt;1", IF(T2_Data!DV14&gt;99, "&gt;99", T2_Data!DV14))),"-")</f>
        <v>-</v>
      </c>
      <c r="DW16" s="72" t="str">
        <f>IF(ISNUMBER(T2_Data!DW14),IF(T2_Data!DW14=-999,"NA",IF(T2_Data!DW14&lt;1, "&lt;1", IF(T2_Data!DW14&gt;99, "&gt;99", T2_Data!DW14))),"-")</f>
        <v>-</v>
      </c>
      <c r="DX16" s="72" t="str">
        <f>IF(ISNUMBER(T2_Data!DX14),IF(T2_Data!DX14=-999,"NA",IF(T2_Data!DX14&lt;1, "&lt;1", IF(T2_Data!DX14&gt;99, "&gt;99", T2_Data!DX14))),"-")</f>
        <v>-</v>
      </c>
      <c r="DY16" s="72" t="str">
        <f>IF(ISNUMBER(T2_Data!DY14),IF(T2_Data!DY14=-999,"NA",IF(T2_Data!DY14&lt;1, "&lt;1", IF(T2_Data!DY14&gt;99, "&gt;99", T2_Data!DY14))),"-")</f>
        <v>-</v>
      </c>
      <c r="DZ16" s="72" t="str">
        <f>IF(ISNUMBER(T2_Data!DZ14),IF(T2_Data!DZ14=-999,"NA",IF(T2_Data!DZ14&lt;1, "&lt;1", IF(T2_Data!DZ14&gt;99, "&gt;99", T2_Data!DZ14))),"-")</f>
        <v>-</v>
      </c>
      <c r="EA16" s="72" t="str">
        <f>IF(ISNUMBER(T2_Data!EA14),IF(T2_Data!EA14=-999,"NA",IF(T2_Data!EA14&lt;1, "&lt;1", IF(T2_Data!EA14&gt;99, "&gt;99", T2_Data!EA14))),"-")</f>
        <v>-</v>
      </c>
      <c r="EB16" s="72" t="str">
        <f>IF(ISNUMBER(T2_Data!EB14),IF(T2_Data!EB14=-999,"NA",IF(T2_Data!EB14&lt;1, "&lt;1", IF(T2_Data!EB14&gt;99, "&gt;99", T2_Data!EB14))),"-")</f>
        <v>-</v>
      </c>
      <c r="EC16" s="72" t="str">
        <f>IF(ISNUMBER(T2_Data!EC14),IF(T2_Data!EC14=-999,"NA",IF(T2_Data!EC14&lt;1, "&lt;1", IF(T2_Data!EC14&gt;99, "&gt;99", T2_Data!EC14))),"-")</f>
        <v>-</v>
      </c>
      <c r="ED16" s="72" t="str">
        <f>IF(ISNUMBER(T2_Data!ED14),IF(T2_Data!ED14=-999,"NA",IF(T2_Data!ED14&lt;1, "&lt;1", IF(T2_Data!ED14&gt;99, "&gt;99", T2_Data!ED14))),"-")</f>
        <v>-</v>
      </c>
      <c r="EE16" s="72" t="str">
        <f>IF(ISNUMBER(T2_Data!EE14),IF(T2_Data!EE14=-999,"NA",IF(T2_Data!EE14&lt;1, "&lt;1", IF(T2_Data!EE14&gt;99, "&gt;99", T2_Data!EE14))),"-")</f>
        <v>-</v>
      </c>
      <c r="EF16" s="72" t="str">
        <f>IF(ISNUMBER(T2_Data!EF14),IF(T2_Data!EF14=-999,"NA",IF(T2_Data!EF14&lt;1, "&lt;1", IF(T2_Data!EF14&gt;99, "&gt;99", T2_Data!EF14))),"-")</f>
        <v>-</v>
      </c>
      <c r="EG16" s="72" t="str">
        <f>IF(ISNUMBER(T2_Data!EG14),IF(T2_Data!EG14=-999,"NA",IF(T2_Data!EG14&lt;1, "&lt;1", IF(T2_Data!EG14&gt;99, "&gt;99", T2_Data!EG14))),"-")</f>
        <v>-</v>
      </c>
      <c r="EH16" s="72" t="str">
        <f>IF(ISNUMBER(T2_Data!EH14),IF(T2_Data!EH14=-999,"NA",IF(T2_Data!EH14&lt;1, "&lt;1", IF(T2_Data!EH14&gt;99, "&gt;99", T2_Data!EH14))),"-")</f>
        <v>-</v>
      </c>
      <c r="EI16" s="72" t="str">
        <f>IF(ISNUMBER(T2_Data!EI14),IF(T2_Data!EI14=-999,"NA",IF(T2_Data!EI14&lt;1, "&lt;1", IF(T2_Data!EI14&gt;99, "&gt;99", T2_Data!EI14))),"-")</f>
        <v>-</v>
      </c>
      <c r="EJ16" s="72" t="str">
        <f>IF(ISNUMBER(T2_Data!EJ14),IF(T2_Data!EJ14=-999,"NA",IF(T2_Data!EJ14&lt;1, "&lt;1", IF(T2_Data!EJ14&gt;99, "&gt;99", T2_Data!EJ14))),"-")</f>
        <v>-</v>
      </c>
      <c r="EK16" s="72" t="str">
        <f>IF(ISNUMBER(T2_Data!EK14),IF(T2_Data!EK14=-999,"NA",IF(T2_Data!EK14&lt;1, "&lt;1", IF(T2_Data!EK14&gt;99, "&gt;99", T2_Data!EK14))),"-")</f>
        <v>-</v>
      </c>
      <c r="EL16" s="72" t="str">
        <f>IF(ISNUMBER(T2_Data!EL14),IF(T2_Data!EL14=-999,"NA",IF(T2_Data!EL14&lt;1, "&lt;1", IF(T2_Data!EL14&gt;99, "&gt;99", T2_Data!EL14))),"-")</f>
        <v>-</v>
      </c>
      <c r="EM16" s="72" t="str">
        <f>IF(ISNUMBER(T2_Data!EM14),IF(T2_Data!EM14=-999,"NA",IF(T2_Data!EM14&lt;1, "&lt;1", IF(T2_Data!EM14&gt;99, "&gt;99", T2_Data!EM14))),"-")</f>
        <v>-</v>
      </c>
      <c r="EN16" s="72" t="str">
        <f>IF(ISNUMBER(T2_Data!EN14),IF(T2_Data!EN14=-999,"NA",IF(T2_Data!EN14&lt;1, "&lt;1", IF(T2_Data!EN14&gt;99, "&gt;99", T2_Data!EN14))),"-")</f>
        <v>-</v>
      </c>
      <c r="EO16" s="72" t="str">
        <f>IF(ISNUMBER(T2_Data!EO14),IF(T2_Data!EO14=-999,"NA",IF(T2_Data!EO14&lt;1, "&lt;1", IF(T2_Data!EO14&gt;99, "&gt;99", T2_Data!EO14))),"-")</f>
        <v>-</v>
      </c>
      <c r="EP16" s="72" t="str">
        <f>IF(ISNUMBER(T2_Data!EP14),IF(T2_Data!EP14=-999,"NA",IF(T2_Data!EP14&lt;1, "&lt;1", IF(T2_Data!EP14&gt;99, "&gt;99", T2_Data!EP14))),"-")</f>
        <v>-</v>
      </c>
      <c r="EQ16" s="72" t="str">
        <f>IF(ISNUMBER(T2_Data!EQ14),IF(T2_Data!EQ14=-999,"NA",IF(T2_Data!EQ14&lt;1, "&lt;1", IF(T2_Data!EQ14&gt;99, "&gt;99", T2_Data!EQ14))),"-")</f>
        <v>-</v>
      </c>
      <c r="ER16" s="72" t="str">
        <f>IF(ISNUMBER(T2_Data!ER14),IF(T2_Data!ER14=-999,"NA",IF(T2_Data!ER14&lt;1, "&lt;1", IF(T2_Data!ER14&gt;99, "&gt;99", T2_Data!ER14))),"-")</f>
        <v>-</v>
      </c>
      <c r="ES16" s="72" t="str">
        <f>IF(ISNUMBER(T2_Data!ES14),IF(T2_Data!ES14=-999,"NA",IF(T2_Data!ES14&lt;1, "&lt;1", IF(T2_Data!ES14&gt;99, "&gt;99", T2_Data!ES14))),"-")</f>
        <v>-</v>
      </c>
      <c r="ET16" s="72" t="str">
        <f>IF(ISNUMBER(T2_Data!ET14),IF(T2_Data!ET14=-999,"NA",IF(T2_Data!ET14&lt;1, "&lt;1", IF(T2_Data!ET14&gt;99, "&gt;99", T2_Data!ET14))),"-")</f>
        <v>-</v>
      </c>
      <c r="EU16" s="72" t="str">
        <f>IF(ISNUMBER(T2_Data!EU14),IF(T2_Data!EU14=-999,"NA",IF(T2_Data!EU14&lt;1, "&lt;1", IF(T2_Data!EU14&gt;99, "&gt;99", T2_Data!EU14))),"-")</f>
        <v>-</v>
      </c>
      <c r="EV16" s="72" t="str">
        <f>IF(ISNUMBER(T2_Data!EV14),IF(T2_Data!EV14=-999,"NA",IF(T2_Data!EV14&lt;1, "&lt;1", IF(T2_Data!EV14&gt;99, "&gt;99", T2_Data!EV14))),"-")</f>
        <v>-</v>
      </c>
      <c r="EW16" s="72" t="str">
        <f>IF(ISNUMBER(T2_Data!EW14),IF(T2_Data!EW14=-999,"NA",IF(T2_Data!EW14&lt;1, "&lt;1", IF(T2_Data!EW14&gt;99, "&gt;99", T2_Data!EW14))),"-")</f>
        <v>-</v>
      </c>
      <c r="EX16" s="72" t="str">
        <f>IF(ISNUMBER(T2_Data!EX14),IF(T2_Data!EX14=-999,"NA",IF(T2_Data!EX14&lt;1, "&lt;1", IF(T2_Data!EX14&gt;99, "&gt;99", T2_Data!EX14))),"-")</f>
        <v>-</v>
      </c>
      <c r="EY16" s="72" t="str">
        <f>IF(ISNUMBER(T2_Data!EY14),IF(T2_Data!EY14=-999,"NA",IF(T2_Data!EY14&lt;1, "&lt;1", IF(T2_Data!EY14&gt;99, "&gt;99", T2_Data!EY14))),"-")</f>
        <v>-</v>
      </c>
      <c r="EZ16" s="72" t="str">
        <f>IF(ISNUMBER(T2_Data!EZ14),IF(T2_Data!EZ14=-999,"NA",IF(T2_Data!EZ14&lt;1, "&lt;1", IF(T2_Data!EZ14&gt;99, "&gt;99", T2_Data!EZ14))),"-")</f>
        <v>-</v>
      </c>
      <c r="FA16" s="72" t="str">
        <f>IF(ISNUMBER(T2_Data!FA14),IF(T2_Data!FA14=-999,"NA",IF(T2_Data!FA14&lt;1, "&lt;1", IF(T2_Data!FA14&gt;99, "&gt;99", T2_Data!FA14))),"-")</f>
        <v>-</v>
      </c>
      <c r="FB16" s="72" t="str">
        <f>IF(ISNUMBER(T2_Data!FB14),IF(T2_Data!FB14=-999,"NA",IF(T2_Data!FB14&lt;1, "&lt;1", IF(T2_Data!FB14&gt;99, "&gt;99", T2_Data!FB14))),"-")</f>
        <v>-</v>
      </c>
      <c r="FC16" s="72" t="str">
        <f>IF(ISNUMBER(T2_Data!FC14),IF(T2_Data!FC14=-999,"NA",IF(T2_Data!FC14&lt;1, "&lt;1", IF(T2_Data!FC14&gt;99, "&gt;99", T2_Data!FC14))),"-")</f>
        <v>-</v>
      </c>
      <c r="FD16" s="72" t="str">
        <f>IF(ISNUMBER(T2_Data!FD14),IF(T2_Data!FD14=-999,"NA",IF(T2_Data!FD14&lt;1, "&lt;1", IF(T2_Data!FD14&gt;99, "&gt;99", T2_Data!FD14))),"-")</f>
        <v>-</v>
      </c>
      <c r="FE16" s="72" t="str">
        <f>IF(ISNUMBER(T2_Data!FE14),IF(T2_Data!FE14=-999,"NA",IF(T2_Data!FE14&lt;1, "&lt;1", IF(T2_Data!FE14&gt;99, "&gt;99", T2_Data!FE14))),"-")</f>
        <v>-</v>
      </c>
      <c r="FF16" s="72" t="str">
        <f>IF(ISNUMBER(T2_Data!FF14),IF(T2_Data!FF14=-999,"NA",IF(T2_Data!FF14&lt;1, "&lt;1", IF(T2_Data!FF14&gt;99, "&gt;99", T2_Data!FF14))),"-")</f>
        <v>-</v>
      </c>
      <c r="FG16" s="72" t="str">
        <f>IF(ISNUMBER(T2_Data!FG14),IF(T2_Data!FG14=-999,"NA",IF(T2_Data!FG14&lt;1, "&lt;1", IF(T2_Data!FG14&gt;99, "&gt;99", T2_Data!FG14))),"-")</f>
        <v>-</v>
      </c>
      <c r="FH16" s="72" t="str">
        <f>IF(ISNUMBER(T2_Data!FH14),IF(T2_Data!FH14=-999,"NA",IF(T2_Data!FH14&lt;1, "&lt;1", IF(T2_Data!FH14&gt;99, "&gt;99", T2_Data!FH14))),"-")</f>
        <v>-</v>
      </c>
      <c r="FI16" s="72" t="str">
        <f>IF(ISNUMBER(T2_Data!FI14),IF(T2_Data!FI14=-999,"NA",IF(T2_Data!FI14&lt;1, "&lt;1", IF(T2_Data!FI14&gt;99, "&gt;99", T2_Data!FI14))),"-")</f>
        <v>-</v>
      </c>
      <c r="FJ16" s="72" t="str">
        <f>IF(ISNUMBER(T2_Data!FJ14),IF(T2_Data!FJ14=-999,"NA",IF(T2_Data!FJ14&lt;1, "&lt;1", IF(T2_Data!FJ14&gt;99, "&gt;99", T2_Data!FJ14))),"-")</f>
        <v>-</v>
      </c>
      <c r="FK16" s="72" t="str">
        <f>IF(ISNUMBER(T2_Data!FK14),IF(T2_Data!FK14=-999,"NA",IF(T2_Data!FK14&lt;1, "&lt;1", IF(T2_Data!FK14&gt;99, "&gt;99", T2_Data!FK14))),"-")</f>
        <v>-</v>
      </c>
      <c r="FL16" s="72" t="str">
        <f>IF(ISNUMBER(T2_Data!FL14),IF(T2_Data!FL14=-999,"NA",IF(T2_Data!FL14&lt;1, "&lt;1", IF(T2_Data!FL14&gt;99, "&gt;99", T2_Data!FL14))),"-")</f>
        <v>-</v>
      </c>
      <c r="FM16" s="72" t="str">
        <f>IF(ISNUMBER(T2_Data!FM14),IF(T2_Data!FM14=-999,"NA",IF(T2_Data!FM14&lt;1, "&lt;1", IF(T2_Data!FM14&gt;99, "&gt;99", T2_Data!FM14))),"-")</f>
        <v>-</v>
      </c>
      <c r="FN16" s="72" t="str">
        <f>IF(ISNUMBER(T2_Data!FN14),IF(T2_Data!FN14=-999,"NA",IF(T2_Data!FN14&lt;1, "&lt;1", IF(T2_Data!FN14&gt;99, "&gt;99", T2_Data!FN14))),"-")</f>
        <v>-</v>
      </c>
      <c r="FO16" s="72" t="str">
        <f>IF(ISNUMBER(T2_Data!FO14),IF(T2_Data!FO14=-999,"NA",IF(T2_Data!FO14&lt;1, "&lt;1", IF(T2_Data!FO14&gt;99, "&gt;99", T2_Data!FO14))),"-")</f>
        <v>-</v>
      </c>
      <c r="FP16" s="72" t="str">
        <f>IF(ISNUMBER(T2_Data!FP14),IF(T2_Data!FP14=-999,"NA",IF(T2_Data!FP14&lt;1, "&lt;1", IF(T2_Data!FP14&gt;99, "&gt;99", T2_Data!FP14))),"-")</f>
        <v>-</v>
      </c>
      <c r="FQ16" s="72" t="str">
        <f>IF(ISNUMBER(T2_Data!FQ14),IF(T2_Data!FQ14=-999,"NA",IF(T2_Data!FQ14&lt;1, "&lt;1", IF(T2_Data!FQ14&gt;99, "&gt;99", T2_Data!FQ14))),"-")</f>
        <v>-</v>
      </c>
      <c r="FR16" s="72" t="str">
        <f>IF(ISNUMBER(T2_Data!FR14),IF(T2_Data!FR14=-999,"NA",IF(T2_Data!FR14&lt;1, "&lt;1", IF(T2_Data!FR14&gt;99, "&gt;99", T2_Data!FR14))),"-")</f>
        <v>-</v>
      </c>
      <c r="FS16" s="72" t="str">
        <f>IF(ISNUMBER(T2_Data!FS14),IF(T2_Data!FS14=-999,"NA",IF(T2_Data!FS14&lt;1, "&lt;1", IF(T2_Data!FS14&gt;99, "&gt;99", T2_Data!FS14))),"-")</f>
        <v>-</v>
      </c>
      <c r="FT16" s="72" t="str">
        <f>IF(ISNUMBER(T2_Data!FT14),IF(T2_Data!FT14=-999,"NA",IF(T2_Data!FT14&lt;1, "&lt;1", IF(T2_Data!FT14&gt;99, "&gt;99", T2_Data!FT14))),"-")</f>
        <v>-</v>
      </c>
      <c r="FU16" s="72" t="str">
        <f>IF(ISNUMBER(T2_Data!FU14),IF(T2_Data!FU14=-999,"NA",IF(T2_Data!FU14&lt;1, "&lt;1", IF(T2_Data!FU14&gt;99, "&gt;99", T2_Data!FU14))),"-")</f>
        <v>-</v>
      </c>
      <c r="FV16" s="72" t="str">
        <f>IF(ISNUMBER(T2_Data!FV14),IF(T2_Data!FV14=-999,"NA",IF(T2_Data!FV14&lt;1, "&lt;1", IF(T2_Data!FV14&gt;99, "&gt;99", T2_Data!FV14))),"-")</f>
        <v>-</v>
      </c>
      <c r="FW16" s="72" t="str">
        <f>IF(ISNUMBER(T2_Data!FW14),IF(T2_Data!FW14=-999,"NA",IF(T2_Data!FW14&lt;1, "&lt;1", IF(T2_Data!FW14&gt;99, "&gt;99", T2_Data!FW14))),"-")</f>
        <v>-</v>
      </c>
    </row>
    <row r="17" spans="1:179" x14ac:dyDescent="0.25">
      <c r="A17" s="71" t="str">
        <f>IF(ISBLANK(T2_Data!A15), "", T2_Data!A15)</f>
        <v/>
      </c>
      <c r="B17" s="72" t="str">
        <f>IF(ISNUMBER(T2_Data!B15), T2_Data!B15,"-")</f>
        <v>-</v>
      </c>
      <c r="C17" s="72" t="str">
        <f>IF(ISNUMBER(T2_Data!C15),IF(T2_Data!C15=-999,"NA",IF(T2_Data!C15&lt;1, "&lt;1", IF(T2_Data!C15&gt;99, "&gt;99", T2_Data!C15))),"-")</f>
        <v>-</v>
      </c>
      <c r="D17" s="72" t="str">
        <f>IF(ISNUMBER(T2_Data!D15),IF(T2_Data!D15=-999,"NA",IF(T2_Data!D15&lt;1, "&lt;1", IF(T2_Data!D15&gt;99, "&gt;99", T2_Data!D15))),"-")</f>
        <v>-</v>
      </c>
      <c r="E17" s="72" t="str">
        <f>IF(ISNUMBER(T2_Data!E15),IF(T2_Data!E15=-999,"NA",IF(T2_Data!E15&lt;1, "&lt;1", IF(T2_Data!E15&gt;99, "&gt;99", T2_Data!E15))),"-")</f>
        <v>-</v>
      </c>
      <c r="F17" s="72" t="str">
        <f>IF(ISNUMBER(T2_Data!F15),IF(T2_Data!F15=-999,"NA",IF(T2_Data!F15&lt;1, "&lt;1", IF(T2_Data!F15&gt;99, "&gt;99", T2_Data!F15))),"-")</f>
        <v>-</v>
      </c>
      <c r="G17" s="72" t="str">
        <f>IF(ISNUMBER(T2_Data!G15),IF(T2_Data!G15=-999,"NA",IF(T2_Data!G15&lt;1, "&lt;1", IF(T2_Data!G15&gt;99, "&gt;99", T2_Data!G15))),"-")</f>
        <v>-</v>
      </c>
      <c r="H17" s="72" t="str">
        <f>IF(ISNUMBER(T2_Data!H15),IF(T2_Data!H15=-999,"NA",IF(T2_Data!H15&lt;1, "&lt;1", IF(T2_Data!H15&gt;99, "&gt;99", T2_Data!H15))),"-")</f>
        <v>-</v>
      </c>
      <c r="I17" s="72" t="str">
        <f>IF(ISNUMBER(T2_Data!I15),IF(T2_Data!I15=-999,"NA",IF(T2_Data!I15&lt;1, "&lt;1", IF(T2_Data!I15&gt;99, "&gt;99", T2_Data!I15))),"-")</f>
        <v>-</v>
      </c>
      <c r="J17" s="72" t="str">
        <f>IF(ISNUMBER(T2_Data!J15),IF(T2_Data!J15=-999,"NA",IF(T2_Data!J15&lt;1, "&lt;1", IF(T2_Data!J15&gt;99, "&gt;99", T2_Data!J15))),"-")</f>
        <v>-</v>
      </c>
      <c r="K17" s="72" t="str">
        <f>IF(ISNUMBER(T2_Data!K15),IF(T2_Data!K15=-999,"NA",IF(T2_Data!K15&lt;1, "&lt;1", IF(T2_Data!K15&gt;99, "&gt;99", T2_Data!K15))),"-")</f>
        <v>-</v>
      </c>
      <c r="L17" s="72" t="str">
        <f>IF(ISNUMBER(T2_Data!L15),IF(T2_Data!L15=-999,"NA",IF(T2_Data!L15&lt;1, "&lt;1", IF(T2_Data!L15&gt;99, "&gt;99", T2_Data!L15))),"-")</f>
        <v>-</v>
      </c>
      <c r="M17" s="72" t="str">
        <f>IF(ISNUMBER(T2_Data!M15),IF(T2_Data!M15=-999,"NA",IF(T2_Data!M15&lt;1, "&lt;1", IF(T2_Data!M15&gt;99, "&gt;99", T2_Data!M15))),"-")</f>
        <v>-</v>
      </c>
      <c r="N17" s="72" t="str">
        <f>IF(ISNUMBER(T2_Data!N15),IF(T2_Data!N15=-999,"NA",IF(T2_Data!N15&lt;1, "&lt;1", IF(T2_Data!N15&gt;99, "&gt;99", T2_Data!N15))),"-")</f>
        <v>-</v>
      </c>
      <c r="O17" s="72" t="str">
        <f>IF(ISNUMBER(T2_Data!O15),IF(T2_Data!O15=-999,"NA",IF(T2_Data!O15&lt;1, "&lt;1", IF(T2_Data!O15&gt;99, "&gt;99", T2_Data!O15))),"-")</f>
        <v>-</v>
      </c>
      <c r="P17" s="72" t="str">
        <f>IF(ISNUMBER(T2_Data!P15),IF(T2_Data!P15=-999,"NA",IF(T2_Data!P15&lt;1, "&lt;1", IF(T2_Data!P15&gt;99, "&gt;99", T2_Data!P15))),"-")</f>
        <v>-</v>
      </c>
      <c r="Q17" s="72" t="str">
        <f>IF(ISNUMBER(T2_Data!Q15),IF(T2_Data!Q15=-999,"NA",IF(T2_Data!Q15&lt;1, "&lt;1", IF(T2_Data!Q15&gt;99, "&gt;99", T2_Data!Q15))),"-")</f>
        <v>-</v>
      </c>
      <c r="R17" s="72" t="str">
        <f>IF(ISNUMBER(T2_Data!R15),IF(T2_Data!R15=-999,"NA",IF(T2_Data!R15&lt;1, "&lt;1", IF(T2_Data!R15&gt;99, "&gt;99", T2_Data!R15))),"-")</f>
        <v>-</v>
      </c>
      <c r="S17" s="72" t="str">
        <f>IF(ISNUMBER(T2_Data!S15),IF(T2_Data!S15=-999,"NA",IF(T2_Data!S15&lt;1, "&lt;1", IF(T2_Data!S15&gt;99, "&gt;99", T2_Data!S15))),"-")</f>
        <v>-</v>
      </c>
      <c r="T17" s="72" t="str">
        <f>IF(ISNUMBER(T2_Data!T15),IF(T2_Data!T15=-999,"NA",IF(T2_Data!T15&lt;1, "&lt;1", IF(T2_Data!T15&gt;99, "&gt;99", T2_Data!T15))),"-")</f>
        <v>-</v>
      </c>
      <c r="U17" s="72" t="str">
        <f>IF(ISNUMBER(T2_Data!U15),IF(T2_Data!U15=-999,"NA",IF(T2_Data!U15&lt;1, "&lt;1", IF(T2_Data!U15&gt;99, "&gt;99", T2_Data!U15))),"-")</f>
        <v>-</v>
      </c>
      <c r="V17" s="72" t="str">
        <f>IF(ISNUMBER(T2_Data!V15),IF(T2_Data!V15=-999,"NA",IF(T2_Data!V15&lt;1, "&lt;1", IF(T2_Data!V15&gt;99, "&gt;99", T2_Data!V15))),"-")</f>
        <v>-</v>
      </c>
      <c r="W17" s="72" t="str">
        <f>IF(ISNUMBER(T2_Data!W15),IF(T2_Data!W15=-999,"NA",IF(T2_Data!W15&lt;1, "&lt;1", IF(T2_Data!W15&gt;99, "&gt;99", T2_Data!W15))),"-")</f>
        <v>-</v>
      </c>
      <c r="X17" s="72" t="str">
        <f>IF(ISNUMBER(T2_Data!X15),IF(T2_Data!X15=-999,"NA",IF(T2_Data!X15&lt;1, "&lt;1", IF(T2_Data!X15&gt;99, "&gt;99", T2_Data!X15))),"-")</f>
        <v>-</v>
      </c>
      <c r="Y17" s="72" t="str">
        <f>IF(ISNUMBER(T2_Data!Y15),IF(T2_Data!Y15=-999,"NA",IF(T2_Data!Y15&lt;1, "&lt;1", IF(T2_Data!Y15&gt;99, "&gt;99", T2_Data!Y15))),"-")</f>
        <v>-</v>
      </c>
      <c r="Z17" s="72" t="str">
        <f>IF(ISNUMBER(T2_Data!Z15),IF(T2_Data!Z15=-999,"NA",IF(T2_Data!Z15&lt;1, "&lt;1", IF(T2_Data!Z15&gt;99, "&gt;99", T2_Data!Z15))),"-")</f>
        <v>-</v>
      </c>
      <c r="AA17" s="72" t="str">
        <f>IF(ISNUMBER(T2_Data!AA15),IF(T2_Data!AA15=-999,"NA",IF(T2_Data!AA15&lt;1, "&lt;1", IF(T2_Data!AA15&gt;99, "&gt;99", T2_Data!AA15))),"-")</f>
        <v>-</v>
      </c>
      <c r="AB17" s="72" t="str">
        <f>IF(ISNUMBER(T2_Data!AB15),IF(T2_Data!AB15=-999,"NA",IF(T2_Data!AB15&lt;1, "&lt;1", IF(T2_Data!AB15&gt;99, "&gt;99", T2_Data!AB15))),"-")</f>
        <v>-</v>
      </c>
      <c r="AC17" s="72" t="str">
        <f>IF(ISNUMBER(T2_Data!AC15),IF(T2_Data!AC15=-999,"NA",IF(T2_Data!AC15&lt;1, "&lt;1", IF(T2_Data!AC15&gt;99, "&gt;99", T2_Data!AC15))),"-")</f>
        <v>-</v>
      </c>
      <c r="AD17" s="72" t="str">
        <f>IF(ISNUMBER(T2_Data!AD15),IF(T2_Data!AD15=-999,"NA",IF(T2_Data!AD15&lt;1, "&lt;1", IF(T2_Data!AD15&gt;99, "&gt;99", T2_Data!AD15))),"-")</f>
        <v>-</v>
      </c>
      <c r="AE17" s="72" t="str">
        <f>IF(ISNUMBER(T2_Data!AE15),IF(T2_Data!AE15=-999,"NA",IF(T2_Data!AE15&lt;1, "&lt;1", IF(T2_Data!AE15&gt;99, "&gt;99", T2_Data!AE15))),"-")</f>
        <v>-</v>
      </c>
      <c r="AF17" s="72" t="str">
        <f>IF(ISNUMBER(T2_Data!AF15),IF(T2_Data!AF15=-999,"NA",IF(T2_Data!AF15&lt;1, "&lt;1", IF(T2_Data!AF15&gt;99, "&gt;99", T2_Data!AF15))),"-")</f>
        <v>-</v>
      </c>
      <c r="AG17" s="72" t="str">
        <f>IF(ISNUMBER(T2_Data!AG15),IF(T2_Data!AG15=-999,"NA",IF(T2_Data!AG15&lt;1, "&lt;1", IF(T2_Data!AG15&gt;99, "&gt;99", T2_Data!AG15))),"-")</f>
        <v>-</v>
      </c>
      <c r="AH17" s="72" t="str">
        <f>IF(ISNUMBER(T2_Data!AH15),IF(T2_Data!AH15=-999,"NA",IF(T2_Data!AH15&lt;1, "&lt;1", IF(T2_Data!AH15&gt;99, "&gt;99", T2_Data!AH15))),"-")</f>
        <v>-</v>
      </c>
      <c r="AI17" s="72" t="str">
        <f>IF(ISNUMBER(T2_Data!AI15),IF(T2_Data!AI15=-999,"NA",IF(T2_Data!AI15&lt;1, "&lt;1", IF(T2_Data!AI15&gt;99, "&gt;99", T2_Data!AI15))),"-")</f>
        <v>-</v>
      </c>
      <c r="AJ17" s="72" t="str">
        <f>IF(ISNUMBER(T2_Data!AJ15),IF(T2_Data!AJ15=-999,"NA",IF(T2_Data!AJ15&lt;1, "&lt;1", IF(T2_Data!AJ15&gt;99, "&gt;99", T2_Data!AJ15))),"-")</f>
        <v>-</v>
      </c>
      <c r="AK17" s="72" t="str">
        <f>IF(ISNUMBER(T2_Data!AK15),IF(T2_Data!AK15=-999,"NA",IF(T2_Data!AK15&lt;1, "&lt;1", IF(T2_Data!AK15&gt;99, "&gt;99", T2_Data!AK15))),"-")</f>
        <v>-</v>
      </c>
      <c r="AL17" s="72" t="str">
        <f>IF(ISNUMBER(T2_Data!AL15),IF(T2_Data!AL15=-999,"NA",IF(T2_Data!AL15&lt;1, "&lt;1", IF(T2_Data!AL15&gt;99, "&gt;99", T2_Data!AL15))),"-")</f>
        <v>-</v>
      </c>
      <c r="AM17" s="72" t="str">
        <f>IF(ISNUMBER(T2_Data!AM15),IF(T2_Data!AM15=-999,"NA",IF(T2_Data!AM15&lt;1, "&lt;1", IF(T2_Data!AM15&gt;99, "&gt;99", T2_Data!AM15))),"-")</f>
        <v>-</v>
      </c>
      <c r="AN17" s="72" t="str">
        <f>IF(ISNUMBER(T2_Data!AN15),IF(T2_Data!AN15=-999,"NA",IF(T2_Data!AN15&lt;1, "&lt;1", IF(T2_Data!AN15&gt;99, "&gt;99", T2_Data!AN15))),"-")</f>
        <v>-</v>
      </c>
      <c r="AO17" s="72" t="str">
        <f>IF(ISNUMBER(T2_Data!AO15),IF(T2_Data!AO15=-999,"NA",IF(T2_Data!AO15&lt;1, "&lt;1", IF(T2_Data!AO15&gt;99, "&gt;99", T2_Data!AO15))),"-")</f>
        <v>-</v>
      </c>
      <c r="AP17" s="72" t="str">
        <f>IF(ISNUMBER(T2_Data!AP15),IF(T2_Data!AP15=-999,"NA",IF(T2_Data!AP15&lt;1, "&lt;1", IF(T2_Data!AP15&gt;99, "&gt;99", T2_Data!AP15))),"-")</f>
        <v>-</v>
      </c>
      <c r="AQ17" s="72" t="str">
        <f>IF(ISNUMBER(T2_Data!AQ15),IF(T2_Data!AQ15=-999,"NA",IF(T2_Data!AQ15&lt;1, "&lt;1", IF(T2_Data!AQ15&gt;99, "&gt;99", T2_Data!AQ15))),"-")</f>
        <v>-</v>
      </c>
      <c r="AR17" s="72" t="str">
        <f>IF(ISNUMBER(T2_Data!AR15),IF(T2_Data!AR15=-999,"NA",IF(T2_Data!AR15&lt;1, "&lt;1", IF(T2_Data!AR15&gt;99, "&gt;99", T2_Data!AR15))),"-")</f>
        <v>-</v>
      </c>
      <c r="AS17" s="72" t="str">
        <f>IF(ISNUMBER(T2_Data!AS15),IF(T2_Data!AS15=-999,"NA",IF(T2_Data!AS15&lt;1, "&lt;1", IF(T2_Data!AS15&gt;99, "&gt;99", T2_Data!AS15))),"-")</f>
        <v>-</v>
      </c>
      <c r="AT17" s="72" t="str">
        <f>IF(ISNUMBER(T2_Data!AT15),IF(T2_Data!AT15=-999,"NA",IF(T2_Data!AT15&lt;1, "&lt;1", IF(T2_Data!AT15&gt;99, "&gt;99", T2_Data!AT15))),"-")</f>
        <v>-</v>
      </c>
      <c r="AU17" s="72" t="str">
        <f>IF(ISNUMBER(T2_Data!AU15),IF(T2_Data!AU15=-999,"NA",IF(T2_Data!AU15&lt;1, "&lt;1", IF(T2_Data!AU15&gt;99, "&gt;99", T2_Data!AU15))),"-")</f>
        <v>-</v>
      </c>
      <c r="AV17" s="72" t="str">
        <f>IF(ISNUMBER(T2_Data!AV15),IF(T2_Data!AV15=-999,"NA",IF(T2_Data!AV15&lt;1, "&lt;1", IF(T2_Data!AV15&gt;99, "&gt;99", T2_Data!AV15))),"-")</f>
        <v>-</v>
      </c>
      <c r="AW17" s="72" t="str">
        <f>IF(ISNUMBER(T2_Data!AW15),IF(T2_Data!AW15=-999,"NA",IF(T2_Data!AW15&lt;1, "&lt;1", IF(T2_Data!AW15&gt;99, "&gt;99", T2_Data!AW15))),"-")</f>
        <v>-</v>
      </c>
      <c r="AX17" s="72" t="str">
        <f>IF(ISNUMBER(T2_Data!AX15),IF(T2_Data!AX15=-999,"NA",IF(T2_Data!AX15&lt;1, "&lt;1", IF(T2_Data!AX15&gt;99, "&gt;99", T2_Data!AX15))),"-")</f>
        <v>-</v>
      </c>
      <c r="AY17" s="72" t="str">
        <f>IF(ISNUMBER(T2_Data!AY15),IF(T2_Data!AY15=-999,"NA",IF(T2_Data!AY15&lt;1, "&lt;1", IF(T2_Data!AY15&gt;99, "&gt;99", T2_Data!AY15))),"-")</f>
        <v>-</v>
      </c>
      <c r="AZ17" s="72" t="str">
        <f>IF(ISNUMBER(T2_Data!AZ15),IF(T2_Data!AZ15=-999,"NA",IF(T2_Data!AZ15&lt;1, "&lt;1", IF(T2_Data!AZ15&gt;99, "&gt;99", T2_Data!AZ15))),"-")</f>
        <v>-</v>
      </c>
      <c r="BA17" s="72" t="str">
        <f>IF(ISNUMBER(T2_Data!BA15),IF(T2_Data!BA15=-999,"NA",IF(T2_Data!BA15&lt;1, "&lt;1", IF(T2_Data!BA15&gt;99, "&gt;99", T2_Data!BA15))),"-")</f>
        <v>-</v>
      </c>
      <c r="BB17" s="72" t="str">
        <f>IF(ISNUMBER(T2_Data!BB15),IF(T2_Data!BB15=-999,"NA",IF(T2_Data!BB15&lt;1, "&lt;1", IF(T2_Data!BB15&gt;99, "&gt;99", T2_Data!BB15))),"-")</f>
        <v>-</v>
      </c>
      <c r="BC17" s="72" t="str">
        <f>IF(ISNUMBER(T2_Data!BC15),IF(T2_Data!BC15=-999,"NA",IF(T2_Data!BC15&lt;1, "&lt;1", IF(T2_Data!BC15&gt;99, "&gt;99", T2_Data!BC15))),"-")</f>
        <v>-</v>
      </c>
      <c r="BD17" s="72" t="str">
        <f>IF(ISNUMBER(T2_Data!BD15),IF(T2_Data!BD15=-999,"NA",IF(T2_Data!BD15&lt;1, "&lt;1", IF(T2_Data!BD15&gt;99, "&gt;99", T2_Data!BD15))),"-")</f>
        <v>-</v>
      </c>
      <c r="BE17" s="72" t="str">
        <f>IF(ISNUMBER(T2_Data!BE15),IF(T2_Data!BE15=-999,"NA",IF(T2_Data!BE15&lt;1, "&lt;1", IF(T2_Data!BE15&gt;99, "&gt;99", T2_Data!BE15))),"-")</f>
        <v>-</v>
      </c>
      <c r="BF17" s="72" t="str">
        <f>IF(ISNUMBER(T2_Data!BF15),IF(T2_Data!BF15=-999,"NA",IF(T2_Data!BF15&lt;1, "&lt;1", IF(T2_Data!BF15&gt;99, "&gt;99", T2_Data!BF15))),"-")</f>
        <v>-</v>
      </c>
      <c r="BG17" s="72" t="str">
        <f>IF(ISNUMBER(T2_Data!BG15),IF(T2_Data!BG15=-999,"NA",IF(T2_Data!BG15&lt;1, "&lt;1", IF(T2_Data!BG15&gt;99, "&gt;99", T2_Data!BG15))),"-")</f>
        <v>-</v>
      </c>
      <c r="BH17" s="72" t="str">
        <f>IF(ISNUMBER(T2_Data!BH15),IF(T2_Data!BH15=-999,"NA",IF(T2_Data!BH15&lt;1, "&lt;1", IF(T2_Data!BH15&gt;99, "&gt;99", T2_Data!BH15))),"-")</f>
        <v>-</v>
      </c>
      <c r="BI17" s="72" t="str">
        <f>IF(ISNUMBER(T2_Data!BI15),IF(T2_Data!BI15=-999,"NA",IF(T2_Data!BI15&lt;1, "&lt;1", IF(T2_Data!BI15&gt;99, "&gt;99", T2_Data!BI15))),"-")</f>
        <v>-</v>
      </c>
      <c r="BJ17" s="72" t="str">
        <f>IF(ISNUMBER(T2_Data!BJ15),IF(T2_Data!BJ15=-999,"NA",IF(T2_Data!BJ15&lt;1, "&lt;1", IF(T2_Data!BJ15&gt;99, "&gt;99", T2_Data!BJ15))),"-")</f>
        <v>-</v>
      </c>
      <c r="BK17" s="72" t="str">
        <f>IF(ISNUMBER(T2_Data!BK15),IF(T2_Data!BK15=-999,"NA",IF(T2_Data!BK15&lt;1, "&lt;1", IF(T2_Data!BK15&gt;99, "&gt;99", T2_Data!BK15))),"-")</f>
        <v>-</v>
      </c>
      <c r="BL17" s="72" t="str">
        <f>IF(ISNUMBER(T2_Data!BL15),IF(T2_Data!BL15=-999,"NA",IF(T2_Data!BL15&lt;1, "&lt;1", IF(T2_Data!BL15&gt;99, "&gt;99", T2_Data!BL15))),"-")</f>
        <v>-</v>
      </c>
      <c r="BM17" s="72" t="str">
        <f>IF(ISNUMBER(T2_Data!BM15),IF(T2_Data!BM15=-999,"NA",IF(T2_Data!BM15&lt;1, "&lt;1", IF(T2_Data!BM15&gt;99, "&gt;99", T2_Data!BM15))),"-")</f>
        <v>-</v>
      </c>
      <c r="BN17" s="72" t="str">
        <f>IF(ISNUMBER(T2_Data!BN15),IF(T2_Data!BN15=-999,"NA",IF(T2_Data!BN15&lt;1, "&lt;1", IF(T2_Data!BN15&gt;99, "&gt;99", T2_Data!BN15))),"-")</f>
        <v>-</v>
      </c>
      <c r="BO17" s="72" t="str">
        <f>IF(ISNUMBER(T2_Data!BO15),IF(T2_Data!BO15=-999,"NA",IF(T2_Data!BO15&lt;1, "&lt;1", IF(T2_Data!BO15&gt;99, "&gt;99", T2_Data!BO15))),"-")</f>
        <v>-</v>
      </c>
      <c r="BP17" s="72" t="str">
        <f>IF(ISNUMBER(T2_Data!BP15),IF(T2_Data!BP15=-999,"NA",IF(T2_Data!BP15&lt;1, "&lt;1", IF(T2_Data!BP15&gt;99, "&gt;99", T2_Data!BP15))),"-")</f>
        <v>-</v>
      </c>
      <c r="BQ17" s="72" t="str">
        <f>IF(ISNUMBER(T2_Data!BQ15),IF(T2_Data!BQ15=-999,"NA",IF(T2_Data!BQ15&lt;1, "&lt;1", IF(T2_Data!BQ15&gt;99, "&gt;99", T2_Data!BQ15))),"-")</f>
        <v>-</v>
      </c>
      <c r="BR17" s="72" t="str">
        <f>IF(ISNUMBER(T2_Data!BR15),IF(T2_Data!BR15=-999,"NA",IF(T2_Data!BR15&lt;1, "&lt;1", IF(T2_Data!BR15&gt;99, "&gt;99", T2_Data!BR15))),"-")</f>
        <v>-</v>
      </c>
      <c r="BS17" s="72" t="str">
        <f>IF(ISNUMBER(T2_Data!BS15),IF(T2_Data!BS15=-999,"NA",IF(T2_Data!BS15&lt;1, "&lt;1", IF(T2_Data!BS15&gt;99, "&gt;99", T2_Data!BS15))),"-")</f>
        <v>-</v>
      </c>
      <c r="BT17" s="72" t="str">
        <f>IF(ISNUMBER(T2_Data!BT15),IF(T2_Data!BT15=-999,"NA",IF(T2_Data!BT15&lt;1, "&lt;1", IF(T2_Data!BT15&gt;99, "&gt;99", T2_Data!BT15))),"-")</f>
        <v>-</v>
      </c>
      <c r="BU17" s="72" t="str">
        <f>IF(ISNUMBER(T2_Data!BU15),IF(T2_Data!BU15=-999,"NA",IF(T2_Data!BU15&lt;1, "&lt;1", IF(T2_Data!BU15&gt;99, "&gt;99", T2_Data!BU15))),"-")</f>
        <v>-</v>
      </c>
      <c r="BV17" s="72" t="str">
        <f>IF(ISNUMBER(T2_Data!BV15),IF(T2_Data!BV15=-999,"NA",IF(T2_Data!BV15&lt;1, "&lt;1", IF(T2_Data!BV15&gt;99, "&gt;99", T2_Data!BV15))),"-")</f>
        <v>-</v>
      </c>
      <c r="BW17" s="72" t="str">
        <f>IF(ISNUMBER(T2_Data!BW15),IF(T2_Data!BW15=-999,"NA",IF(T2_Data!BW15&lt;1, "&lt;1", IF(T2_Data!BW15&gt;99, "&gt;99", T2_Data!BW15))),"-")</f>
        <v>-</v>
      </c>
      <c r="BX17" s="72" t="str">
        <f>IF(ISNUMBER(T2_Data!BX15),IF(T2_Data!BX15=-999,"NA",IF(T2_Data!BX15&lt;1, "&lt;1", IF(T2_Data!BX15&gt;99, "&gt;99", T2_Data!BX15))),"-")</f>
        <v>-</v>
      </c>
      <c r="BY17" s="72" t="str">
        <f>IF(ISNUMBER(T2_Data!BY15),IF(T2_Data!BY15=-999,"NA",IF(T2_Data!BY15&lt;1, "&lt;1", IF(T2_Data!BY15&gt;99, "&gt;99", T2_Data!BY15))),"-")</f>
        <v>-</v>
      </c>
      <c r="BZ17" s="72" t="str">
        <f>IF(ISNUMBER(T2_Data!BZ15),IF(T2_Data!BZ15=-999,"NA",IF(T2_Data!BZ15&lt;1, "&lt;1", IF(T2_Data!BZ15&gt;99, "&gt;99", T2_Data!BZ15))),"-")</f>
        <v>-</v>
      </c>
      <c r="CA17" s="72" t="str">
        <f>IF(ISNUMBER(T2_Data!CA15),IF(T2_Data!CA15=-999,"NA",IF(T2_Data!CA15&lt;1, "&lt;1", IF(T2_Data!CA15&gt;99, "&gt;99", T2_Data!CA15))),"-")</f>
        <v>-</v>
      </c>
      <c r="CB17" s="72" t="str">
        <f>IF(ISNUMBER(T2_Data!CB15),IF(T2_Data!CB15=-999,"NA",IF(T2_Data!CB15&lt;1, "&lt;1", IF(T2_Data!CB15&gt;99, "&gt;99", T2_Data!CB15))),"-")</f>
        <v>-</v>
      </c>
      <c r="CC17" s="72" t="str">
        <f>IF(ISNUMBER(T2_Data!CC15),IF(T2_Data!CC15=-999,"NA",IF(T2_Data!CC15&lt;1, "&lt;1", IF(T2_Data!CC15&gt;99, "&gt;99", T2_Data!CC15))),"-")</f>
        <v>-</v>
      </c>
      <c r="CD17" s="72" t="str">
        <f>IF(ISNUMBER(T2_Data!CD15),IF(T2_Data!CD15=-999,"NA",IF(T2_Data!CD15&lt;1, "&lt;1", IF(T2_Data!CD15&gt;99, "&gt;99", T2_Data!CD15))),"-")</f>
        <v>-</v>
      </c>
      <c r="CE17" s="72" t="str">
        <f>IF(ISNUMBER(T2_Data!CE15),IF(T2_Data!CE15=-999,"NA",IF(T2_Data!CE15&lt;1, "&lt;1", IF(T2_Data!CE15&gt;99, "&gt;99", T2_Data!CE15))),"-")</f>
        <v>-</v>
      </c>
      <c r="CF17" s="72" t="str">
        <f>IF(ISNUMBER(T2_Data!CF15),IF(T2_Data!CF15=-999,"NA",IF(T2_Data!CF15&lt;1, "&lt;1", IF(T2_Data!CF15&gt;99, "&gt;99", T2_Data!CF15))),"-")</f>
        <v>-</v>
      </c>
      <c r="CG17" s="72" t="str">
        <f>IF(ISNUMBER(T2_Data!CG15),IF(T2_Data!CG15=-999,"NA",IF(T2_Data!CG15&lt;1, "&lt;1", IF(T2_Data!CG15&gt;99, "&gt;99", T2_Data!CG15))),"-")</f>
        <v>-</v>
      </c>
      <c r="CH17" s="72" t="str">
        <f>IF(ISNUMBER(T2_Data!CH15),IF(T2_Data!CH15=-999,"NA",IF(T2_Data!CH15&lt;1, "&lt;1", IF(T2_Data!CH15&gt;99, "&gt;99", T2_Data!CH15))),"-")</f>
        <v>-</v>
      </c>
      <c r="CI17" s="72" t="str">
        <f>IF(ISNUMBER(T2_Data!CI15),IF(T2_Data!CI15=-999,"NA",IF(T2_Data!CI15&lt;1, "&lt;1", IF(T2_Data!CI15&gt;99, "&gt;99", T2_Data!CI15))),"-")</f>
        <v>-</v>
      </c>
      <c r="CJ17" s="72" t="str">
        <f>IF(ISNUMBER(T2_Data!CJ15),IF(T2_Data!CJ15=-999,"NA",IF(T2_Data!CJ15&lt;1, "&lt;1", IF(T2_Data!CJ15&gt;99, "&gt;99", T2_Data!CJ15))),"-")</f>
        <v>-</v>
      </c>
      <c r="CK17" s="72" t="str">
        <f>IF(ISNUMBER(T2_Data!CK15),IF(T2_Data!CK15=-999,"NA",IF(T2_Data!CK15&lt;1, "&lt;1", IF(T2_Data!CK15&gt;99, "&gt;99", T2_Data!CK15))),"-")</f>
        <v>-</v>
      </c>
      <c r="CL17" s="72" t="str">
        <f>IF(ISNUMBER(T2_Data!CL15),IF(T2_Data!CL15=-999,"NA",IF(T2_Data!CL15&lt;1, "&lt;1", IF(T2_Data!CL15&gt;99, "&gt;99", T2_Data!CL15))),"-")</f>
        <v>-</v>
      </c>
      <c r="CM17" s="72" t="str">
        <f>IF(ISNUMBER(T2_Data!CM15),IF(T2_Data!CM15=-999,"NA",IF(T2_Data!CM15&lt;1, "&lt;1", IF(T2_Data!CM15&gt;99, "&gt;99", T2_Data!CM15))),"-")</f>
        <v>-</v>
      </c>
      <c r="CN17" s="72" t="str">
        <f>IF(ISNUMBER(T2_Data!CN15),IF(T2_Data!CN15=-999,"NA",IF(T2_Data!CN15&lt;1, "&lt;1", IF(T2_Data!CN15&gt;99, "&gt;99", T2_Data!CN15))),"-")</f>
        <v>-</v>
      </c>
      <c r="CO17" s="72" t="str">
        <f>IF(ISNUMBER(T2_Data!CO15),IF(T2_Data!CO15=-999,"NA",IF(T2_Data!CO15&lt;1, "&lt;1", IF(T2_Data!CO15&gt;99, "&gt;99", T2_Data!CO15))),"-")</f>
        <v>-</v>
      </c>
      <c r="CP17" s="72" t="str">
        <f>IF(ISNUMBER(T2_Data!CP15),IF(T2_Data!CP15=-999,"NA",IF(T2_Data!CP15&lt;1, "&lt;1", IF(T2_Data!CP15&gt;99, "&gt;99", T2_Data!CP15))),"-")</f>
        <v>-</v>
      </c>
      <c r="CQ17" s="72" t="str">
        <f>IF(ISNUMBER(T2_Data!CQ15),IF(T2_Data!CQ15=-999,"NA",IF(T2_Data!CQ15&lt;1, "&lt;1", IF(T2_Data!CQ15&gt;99, "&gt;99", T2_Data!CQ15))),"-")</f>
        <v>-</v>
      </c>
      <c r="CR17" s="72" t="str">
        <f>IF(ISNUMBER(T2_Data!CR15),IF(T2_Data!CR15=-999,"NA",IF(T2_Data!CR15&lt;1, "&lt;1", IF(T2_Data!CR15&gt;99, "&gt;99", T2_Data!CR15))),"-")</f>
        <v>-</v>
      </c>
      <c r="CS17" s="72" t="str">
        <f>IF(ISNUMBER(T2_Data!CS15),IF(T2_Data!CS15=-999,"NA",IF(T2_Data!CS15&lt;1, "&lt;1", IF(T2_Data!CS15&gt;99, "&gt;99", T2_Data!CS15))),"-")</f>
        <v>-</v>
      </c>
      <c r="CT17" s="72" t="str">
        <f>IF(ISNUMBER(T2_Data!CT15),IF(T2_Data!CT15=-999,"NA",IF(T2_Data!CT15&lt;1, "&lt;1", IF(T2_Data!CT15&gt;99, "&gt;99", T2_Data!CT15))),"-")</f>
        <v>-</v>
      </c>
      <c r="CU17" s="72" t="str">
        <f>IF(ISNUMBER(T2_Data!CU15),IF(T2_Data!CU15=-999,"NA",IF(T2_Data!CU15&lt;1, "&lt;1", IF(T2_Data!CU15&gt;99, "&gt;99", T2_Data!CU15))),"-")</f>
        <v>-</v>
      </c>
      <c r="CV17" s="72" t="str">
        <f>IF(ISNUMBER(T2_Data!CV15),IF(T2_Data!CV15=-999,"NA",IF(T2_Data!CV15&lt;1, "&lt;1", IF(T2_Data!CV15&gt;99, "&gt;99", T2_Data!CV15))),"-")</f>
        <v>-</v>
      </c>
      <c r="CW17" s="72" t="str">
        <f>IF(ISNUMBER(T2_Data!CW15),IF(T2_Data!CW15=-999,"NA",IF(T2_Data!CW15&lt;1, "&lt;1", IF(T2_Data!CW15&gt;99, "&gt;99", T2_Data!CW15))),"-")</f>
        <v>-</v>
      </c>
      <c r="CX17" s="72" t="str">
        <f>IF(ISNUMBER(T2_Data!CX15),IF(T2_Data!CX15=-999,"NA",IF(T2_Data!CX15&lt;1, "&lt;1", IF(T2_Data!CX15&gt;99, "&gt;99", T2_Data!CX15))),"-")</f>
        <v>-</v>
      </c>
      <c r="CY17" s="72" t="str">
        <f>IF(ISNUMBER(T2_Data!CY15),IF(T2_Data!CY15=-999,"NA",IF(T2_Data!CY15&lt;1, "&lt;1", IF(T2_Data!CY15&gt;99, "&gt;99", T2_Data!CY15))),"-")</f>
        <v>-</v>
      </c>
      <c r="CZ17" s="72" t="str">
        <f>IF(ISNUMBER(T2_Data!CZ15),IF(T2_Data!CZ15=-999,"NA",IF(T2_Data!CZ15&lt;1, "&lt;1", IF(T2_Data!CZ15&gt;99, "&gt;99", T2_Data!CZ15))),"-")</f>
        <v>-</v>
      </c>
      <c r="DA17" s="72" t="str">
        <f>IF(ISNUMBER(T2_Data!DA15),IF(T2_Data!DA15=-999,"NA",IF(T2_Data!DA15&lt;1, "&lt;1", IF(T2_Data!DA15&gt;99, "&gt;99", T2_Data!DA15))),"-")</f>
        <v>-</v>
      </c>
      <c r="DB17" s="72" t="str">
        <f>IF(ISNUMBER(T2_Data!DB15),IF(T2_Data!DB15=-999,"NA",IF(T2_Data!DB15&lt;1, "&lt;1", IF(T2_Data!DB15&gt;99, "&gt;99", T2_Data!DB15))),"-")</f>
        <v>-</v>
      </c>
      <c r="DC17" s="72" t="str">
        <f>IF(ISNUMBER(T2_Data!DC15),IF(T2_Data!DC15=-999,"NA",IF(T2_Data!DC15&lt;1, "&lt;1", IF(T2_Data!DC15&gt;99, "&gt;99", T2_Data!DC15))),"-")</f>
        <v>-</v>
      </c>
      <c r="DD17" s="72" t="str">
        <f>IF(ISNUMBER(T2_Data!DD15),IF(T2_Data!DD15=-999,"NA",IF(T2_Data!DD15&lt;1, "&lt;1", IF(T2_Data!DD15&gt;99, "&gt;99", T2_Data!DD15))),"-")</f>
        <v>-</v>
      </c>
      <c r="DE17" s="72" t="str">
        <f>IF(ISNUMBER(T2_Data!DE15),IF(T2_Data!DE15=-999,"NA",IF(T2_Data!DE15&lt;1, "&lt;1", IF(T2_Data!DE15&gt;99, "&gt;99", T2_Data!DE15))),"-")</f>
        <v>-</v>
      </c>
      <c r="DF17" s="72" t="str">
        <f>IF(ISNUMBER(T2_Data!DF15),IF(T2_Data!DF15=-999,"NA",IF(T2_Data!DF15&lt;1, "&lt;1", IF(T2_Data!DF15&gt;99, "&gt;99", T2_Data!DF15))),"-")</f>
        <v>-</v>
      </c>
      <c r="DG17" s="72" t="str">
        <f>IF(ISNUMBER(T2_Data!DG15),IF(T2_Data!DG15=-999,"NA",IF(T2_Data!DG15&lt;1, "&lt;1", IF(T2_Data!DG15&gt;99, "&gt;99", T2_Data!DG15))),"-")</f>
        <v>-</v>
      </c>
      <c r="DH17" s="72" t="str">
        <f>IF(ISNUMBER(T2_Data!DH15),IF(T2_Data!DH15=-999,"NA",IF(T2_Data!DH15&lt;1, "&lt;1", IF(T2_Data!DH15&gt;99, "&gt;99", T2_Data!DH15))),"-")</f>
        <v>-</v>
      </c>
      <c r="DI17" s="72" t="str">
        <f>IF(ISNUMBER(T2_Data!DI15),IF(T2_Data!DI15=-999,"NA",IF(T2_Data!DI15&lt;1, "&lt;1", IF(T2_Data!DI15&gt;99, "&gt;99", T2_Data!DI15))),"-")</f>
        <v>-</v>
      </c>
      <c r="DJ17" s="72" t="str">
        <f>IF(ISNUMBER(T2_Data!DJ15),IF(T2_Data!DJ15=-999,"NA",IF(T2_Data!DJ15&lt;1, "&lt;1", IF(T2_Data!DJ15&gt;99, "&gt;99", T2_Data!DJ15))),"-")</f>
        <v>-</v>
      </c>
      <c r="DK17" s="72" t="str">
        <f>IF(ISNUMBER(T2_Data!DK15),IF(T2_Data!DK15=-999,"NA",IF(T2_Data!DK15&lt;1, "&lt;1", IF(T2_Data!DK15&gt;99, "&gt;99", T2_Data!DK15))),"-")</f>
        <v>-</v>
      </c>
      <c r="DL17" s="72" t="str">
        <f>IF(ISNUMBER(T2_Data!DL15),IF(T2_Data!DL15=-999,"NA",IF(T2_Data!DL15&lt;1, "&lt;1", IF(T2_Data!DL15&gt;99, "&gt;99", T2_Data!DL15))),"-")</f>
        <v>-</v>
      </c>
      <c r="DM17" s="72" t="str">
        <f>IF(ISNUMBER(T2_Data!DM15),IF(T2_Data!DM15=-999,"NA",IF(T2_Data!DM15&lt;1, "&lt;1", IF(T2_Data!DM15&gt;99, "&gt;99", T2_Data!DM15))),"-")</f>
        <v>-</v>
      </c>
      <c r="DN17" s="72" t="str">
        <f>IF(ISNUMBER(T2_Data!DN15),IF(T2_Data!DN15=-999,"NA",IF(T2_Data!DN15&lt;1, "&lt;1", IF(T2_Data!DN15&gt;99, "&gt;99", T2_Data!DN15))),"-")</f>
        <v>-</v>
      </c>
      <c r="DO17" s="72" t="str">
        <f>IF(ISNUMBER(T2_Data!DO15),IF(T2_Data!DO15=-999,"NA",IF(T2_Data!DO15&lt;1, "&lt;1", IF(T2_Data!DO15&gt;99, "&gt;99", T2_Data!DO15))),"-")</f>
        <v>-</v>
      </c>
      <c r="DP17" s="72" t="str">
        <f>IF(ISNUMBER(T2_Data!DP15),IF(T2_Data!DP15=-999,"NA",IF(T2_Data!DP15&lt;1, "&lt;1", IF(T2_Data!DP15&gt;99, "&gt;99", T2_Data!DP15))),"-")</f>
        <v>-</v>
      </c>
      <c r="DQ17" s="72" t="str">
        <f>IF(ISNUMBER(T2_Data!DQ15),IF(T2_Data!DQ15=-999,"NA",IF(T2_Data!DQ15&lt;1, "&lt;1", IF(T2_Data!DQ15&gt;99, "&gt;99", T2_Data!DQ15))),"-")</f>
        <v>-</v>
      </c>
      <c r="DR17" s="72" t="str">
        <f>IF(ISNUMBER(T2_Data!DR15),IF(T2_Data!DR15=-999,"NA",IF(T2_Data!DR15&lt;1, "&lt;1", IF(T2_Data!DR15&gt;99, "&gt;99", T2_Data!DR15))),"-")</f>
        <v>-</v>
      </c>
      <c r="DS17" s="72" t="str">
        <f>IF(ISNUMBER(T2_Data!DS15),IF(T2_Data!DS15=-999,"NA",IF(T2_Data!DS15&lt;1, "&lt;1", IF(T2_Data!DS15&gt;99, "&gt;99", T2_Data!DS15))),"-")</f>
        <v>-</v>
      </c>
      <c r="DT17" s="72" t="str">
        <f>IF(ISNUMBER(T2_Data!DT15),IF(T2_Data!DT15=-999,"NA",IF(T2_Data!DT15&lt;1, "&lt;1", IF(T2_Data!DT15&gt;99, "&gt;99", T2_Data!DT15))),"-")</f>
        <v>-</v>
      </c>
      <c r="DU17" s="72" t="str">
        <f>IF(ISNUMBER(T2_Data!DU15),IF(T2_Data!DU15=-999,"NA",IF(T2_Data!DU15&lt;1, "&lt;1", IF(T2_Data!DU15&gt;99, "&gt;99", T2_Data!DU15))),"-")</f>
        <v>-</v>
      </c>
      <c r="DV17" s="72" t="str">
        <f>IF(ISNUMBER(T2_Data!DV15),IF(T2_Data!DV15=-999,"NA",IF(T2_Data!DV15&lt;1, "&lt;1", IF(T2_Data!DV15&gt;99, "&gt;99", T2_Data!DV15))),"-")</f>
        <v>-</v>
      </c>
      <c r="DW17" s="72" t="str">
        <f>IF(ISNUMBER(T2_Data!DW15),IF(T2_Data!DW15=-999,"NA",IF(T2_Data!DW15&lt;1, "&lt;1", IF(T2_Data!DW15&gt;99, "&gt;99", T2_Data!DW15))),"-")</f>
        <v>-</v>
      </c>
      <c r="DX17" s="72" t="str">
        <f>IF(ISNUMBER(T2_Data!DX15),IF(T2_Data!DX15=-999,"NA",IF(T2_Data!DX15&lt;1, "&lt;1", IF(T2_Data!DX15&gt;99, "&gt;99", T2_Data!DX15))),"-")</f>
        <v>-</v>
      </c>
      <c r="DY17" s="72" t="str">
        <f>IF(ISNUMBER(T2_Data!DY15),IF(T2_Data!DY15=-999,"NA",IF(T2_Data!DY15&lt;1, "&lt;1", IF(T2_Data!DY15&gt;99, "&gt;99", T2_Data!DY15))),"-")</f>
        <v>-</v>
      </c>
      <c r="DZ17" s="72" t="str">
        <f>IF(ISNUMBER(T2_Data!DZ15),IF(T2_Data!DZ15=-999,"NA",IF(T2_Data!DZ15&lt;1, "&lt;1", IF(T2_Data!DZ15&gt;99, "&gt;99", T2_Data!DZ15))),"-")</f>
        <v>-</v>
      </c>
      <c r="EA17" s="72" t="str">
        <f>IF(ISNUMBER(T2_Data!EA15),IF(T2_Data!EA15=-999,"NA",IF(T2_Data!EA15&lt;1, "&lt;1", IF(T2_Data!EA15&gt;99, "&gt;99", T2_Data!EA15))),"-")</f>
        <v>-</v>
      </c>
      <c r="EB17" s="72" t="str">
        <f>IF(ISNUMBER(T2_Data!EB15),IF(T2_Data!EB15=-999,"NA",IF(T2_Data!EB15&lt;1, "&lt;1", IF(T2_Data!EB15&gt;99, "&gt;99", T2_Data!EB15))),"-")</f>
        <v>-</v>
      </c>
      <c r="EC17" s="72" t="str">
        <f>IF(ISNUMBER(T2_Data!EC15),IF(T2_Data!EC15=-999,"NA",IF(T2_Data!EC15&lt;1, "&lt;1", IF(T2_Data!EC15&gt;99, "&gt;99", T2_Data!EC15))),"-")</f>
        <v>-</v>
      </c>
      <c r="ED17" s="72" t="str">
        <f>IF(ISNUMBER(T2_Data!ED15),IF(T2_Data!ED15=-999,"NA",IF(T2_Data!ED15&lt;1, "&lt;1", IF(T2_Data!ED15&gt;99, "&gt;99", T2_Data!ED15))),"-")</f>
        <v>-</v>
      </c>
      <c r="EE17" s="72" t="str">
        <f>IF(ISNUMBER(T2_Data!EE15),IF(T2_Data!EE15=-999,"NA",IF(T2_Data!EE15&lt;1, "&lt;1", IF(T2_Data!EE15&gt;99, "&gt;99", T2_Data!EE15))),"-")</f>
        <v>-</v>
      </c>
      <c r="EF17" s="72" t="str">
        <f>IF(ISNUMBER(T2_Data!EF15),IF(T2_Data!EF15=-999,"NA",IF(T2_Data!EF15&lt;1, "&lt;1", IF(T2_Data!EF15&gt;99, "&gt;99", T2_Data!EF15))),"-")</f>
        <v>-</v>
      </c>
      <c r="EG17" s="72" t="str">
        <f>IF(ISNUMBER(T2_Data!EG15),IF(T2_Data!EG15=-999,"NA",IF(T2_Data!EG15&lt;1, "&lt;1", IF(T2_Data!EG15&gt;99, "&gt;99", T2_Data!EG15))),"-")</f>
        <v>-</v>
      </c>
      <c r="EH17" s="72" t="str">
        <f>IF(ISNUMBER(T2_Data!EH15),IF(T2_Data!EH15=-999,"NA",IF(T2_Data!EH15&lt;1, "&lt;1", IF(T2_Data!EH15&gt;99, "&gt;99", T2_Data!EH15))),"-")</f>
        <v>-</v>
      </c>
      <c r="EI17" s="72" t="str">
        <f>IF(ISNUMBER(T2_Data!EI15),IF(T2_Data!EI15=-999,"NA",IF(T2_Data!EI15&lt;1, "&lt;1", IF(T2_Data!EI15&gt;99, "&gt;99", T2_Data!EI15))),"-")</f>
        <v>-</v>
      </c>
      <c r="EJ17" s="72" t="str">
        <f>IF(ISNUMBER(T2_Data!EJ15),IF(T2_Data!EJ15=-999,"NA",IF(T2_Data!EJ15&lt;1, "&lt;1", IF(T2_Data!EJ15&gt;99, "&gt;99", T2_Data!EJ15))),"-")</f>
        <v>-</v>
      </c>
      <c r="EK17" s="72" t="str">
        <f>IF(ISNUMBER(T2_Data!EK15),IF(T2_Data!EK15=-999,"NA",IF(T2_Data!EK15&lt;1, "&lt;1", IF(T2_Data!EK15&gt;99, "&gt;99", T2_Data!EK15))),"-")</f>
        <v>-</v>
      </c>
      <c r="EL17" s="72" t="str">
        <f>IF(ISNUMBER(T2_Data!EL15),IF(T2_Data!EL15=-999,"NA",IF(T2_Data!EL15&lt;1, "&lt;1", IF(T2_Data!EL15&gt;99, "&gt;99", T2_Data!EL15))),"-")</f>
        <v>-</v>
      </c>
      <c r="EM17" s="72" t="str">
        <f>IF(ISNUMBER(T2_Data!EM15),IF(T2_Data!EM15=-999,"NA",IF(T2_Data!EM15&lt;1, "&lt;1", IF(T2_Data!EM15&gt;99, "&gt;99", T2_Data!EM15))),"-")</f>
        <v>-</v>
      </c>
      <c r="EN17" s="72" t="str">
        <f>IF(ISNUMBER(T2_Data!EN15),IF(T2_Data!EN15=-999,"NA",IF(T2_Data!EN15&lt;1, "&lt;1", IF(T2_Data!EN15&gt;99, "&gt;99", T2_Data!EN15))),"-")</f>
        <v>-</v>
      </c>
      <c r="EO17" s="72" t="str">
        <f>IF(ISNUMBER(T2_Data!EO15),IF(T2_Data!EO15=-999,"NA",IF(T2_Data!EO15&lt;1, "&lt;1", IF(T2_Data!EO15&gt;99, "&gt;99", T2_Data!EO15))),"-")</f>
        <v>-</v>
      </c>
      <c r="EP17" s="72" t="str">
        <f>IF(ISNUMBER(T2_Data!EP15),IF(T2_Data!EP15=-999,"NA",IF(T2_Data!EP15&lt;1, "&lt;1", IF(T2_Data!EP15&gt;99, "&gt;99", T2_Data!EP15))),"-")</f>
        <v>-</v>
      </c>
      <c r="EQ17" s="72" t="str">
        <f>IF(ISNUMBER(T2_Data!EQ15),IF(T2_Data!EQ15=-999,"NA",IF(T2_Data!EQ15&lt;1, "&lt;1", IF(T2_Data!EQ15&gt;99, "&gt;99", T2_Data!EQ15))),"-")</f>
        <v>-</v>
      </c>
      <c r="ER17" s="72" t="str">
        <f>IF(ISNUMBER(T2_Data!ER15),IF(T2_Data!ER15=-999,"NA",IF(T2_Data!ER15&lt;1, "&lt;1", IF(T2_Data!ER15&gt;99, "&gt;99", T2_Data!ER15))),"-")</f>
        <v>-</v>
      </c>
      <c r="ES17" s="72" t="str">
        <f>IF(ISNUMBER(T2_Data!ES15),IF(T2_Data!ES15=-999,"NA",IF(T2_Data!ES15&lt;1, "&lt;1", IF(T2_Data!ES15&gt;99, "&gt;99", T2_Data!ES15))),"-")</f>
        <v>-</v>
      </c>
      <c r="ET17" s="72" t="str">
        <f>IF(ISNUMBER(T2_Data!ET15),IF(T2_Data!ET15=-999,"NA",IF(T2_Data!ET15&lt;1, "&lt;1", IF(T2_Data!ET15&gt;99, "&gt;99", T2_Data!ET15))),"-")</f>
        <v>-</v>
      </c>
      <c r="EU17" s="72" t="str">
        <f>IF(ISNUMBER(T2_Data!EU15),IF(T2_Data!EU15=-999,"NA",IF(T2_Data!EU15&lt;1, "&lt;1", IF(T2_Data!EU15&gt;99, "&gt;99", T2_Data!EU15))),"-")</f>
        <v>-</v>
      </c>
      <c r="EV17" s="72" t="str">
        <f>IF(ISNUMBER(T2_Data!EV15),IF(T2_Data!EV15=-999,"NA",IF(T2_Data!EV15&lt;1, "&lt;1", IF(T2_Data!EV15&gt;99, "&gt;99", T2_Data!EV15))),"-")</f>
        <v>-</v>
      </c>
      <c r="EW17" s="72" t="str">
        <f>IF(ISNUMBER(T2_Data!EW15),IF(T2_Data!EW15=-999,"NA",IF(T2_Data!EW15&lt;1, "&lt;1", IF(T2_Data!EW15&gt;99, "&gt;99", T2_Data!EW15))),"-")</f>
        <v>-</v>
      </c>
      <c r="EX17" s="72" t="str">
        <f>IF(ISNUMBER(T2_Data!EX15),IF(T2_Data!EX15=-999,"NA",IF(T2_Data!EX15&lt;1, "&lt;1", IF(T2_Data!EX15&gt;99, "&gt;99", T2_Data!EX15))),"-")</f>
        <v>-</v>
      </c>
      <c r="EY17" s="72" t="str">
        <f>IF(ISNUMBER(T2_Data!EY15),IF(T2_Data!EY15=-999,"NA",IF(T2_Data!EY15&lt;1, "&lt;1", IF(T2_Data!EY15&gt;99, "&gt;99", T2_Data!EY15))),"-")</f>
        <v>-</v>
      </c>
      <c r="EZ17" s="72" t="str">
        <f>IF(ISNUMBER(T2_Data!EZ15),IF(T2_Data!EZ15=-999,"NA",IF(T2_Data!EZ15&lt;1, "&lt;1", IF(T2_Data!EZ15&gt;99, "&gt;99", T2_Data!EZ15))),"-")</f>
        <v>-</v>
      </c>
      <c r="FA17" s="72" t="str">
        <f>IF(ISNUMBER(T2_Data!FA15),IF(T2_Data!FA15=-999,"NA",IF(T2_Data!FA15&lt;1, "&lt;1", IF(T2_Data!FA15&gt;99, "&gt;99", T2_Data!FA15))),"-")</f>
        <v>-</v>
      </c>
      <c r="FB17" s="72" t="str">
        <f>IF(ISNUMBER(T2_Data!FB15),IF(T2_Data!FB15=-999,"NA",IF(T2_Data!FB15&lt;1, "&lt;1", IF(T2_Data!FB15&gt;99, "&gt;99", T2_Data!FB15))),"-")</f>
        <v>-</v>
      </c>
      <c r="FC17" s="72" t="str">
        <f>IF(ISNUMBER(T2_Data!FC15),IF(T2_Data!FC15=-999,"NA",IF(T2_Data!FC15&lt;1, "&lt;1", IF(T2_Data!FC15&gt;99, "&gt;99", T2_Data!FC15))),"-")</f>
        <v>-</v>
      </c>
      <c r="FD17" s="72" t="str">
        <f>IF(ISNUMBER(T2_Data!FD15),IF(T2_Data!FD15=-999,"NA",IF(T2_Data!FD15&lt;1, "&lt;1", IF(T2_Data!FD15&gt;99, "&gt;99", T2_Data!FD15))),"-")</f>
        <v>-</v>
      </c>
      <c r="FE17" s="72" t="str">
        <f>IF(ISNUMBER(T2_Data!FE15),IF(T2_Data!FE15=-999,"NA",IF(T2_Data!FE15&lt;1, "&lt;1", IF(T2_Data!FE15&gt;99, "&gt;99", T2_Data!FE15))),"-")</f>
        <v>-</v>
      </c>
      <c r="FF17" s="72" t="str">
        <f>IF(ISNUMBER(T2_Data!FF15),IF(T2_Data!FF15=-999,"NA",IF(T2_Data!FF15&lt;1, "&lt;1", IF(T2_Data!FF15&gt;99, "&gt;99", T2_Data!FF15))),"-")</f>
        <v>-</v>
      </c>
      <c r="FG17" s="72" t="str">
        <f>IF(ISNUMBER(T2_Data!FG15),IF(T2_Data!FG15=-999,"NA",IF(T2_Data!FG15&lt;1, "&lt;1", IF(T2_Data!FG15&gt;99, "&gt;99", T2_Data!FG15))),"-")</f>
        <v>-</v>
      </c>
      <c r="FH17" s="72" t="str">
        <f>IF(ISNUMBER(T2_Data!FH15),IF(T2_Data!FH15=-999,"NA",IF(T2_Data!FH15&lt;1, "&lt;1", IF(T2_Data!FH15&gt;99, "&gt;99", T2_Data!FH15))),"-")</f>
        <v>-</v>
      </c>
      <c r="FI17" s="72" t="str">
        <f>IF(ISNUMBER(T2_Data!FI15),IF(T2_Data!FI15=-999,"NA",IF(T2_Data!FI15&lt;1, "&lt;1", IF(T2_Data!FI15&gt;99, "&gt;99", T2_Data!FI15))),"-")</f>
        <v>-</v>
      </c>
      <c r="FJ17" s="72" t="str">
        <f>IF(ISNUMBER(T2_Data!FJ15),IF(T2_Data!FJ15=-999,"NA",IF(T2_Data!FJ15&lt;1, "&lt;1", IF(T2_Data!FJ15&gt;99, "&gt;99", T2_Data!FJ15))),"-")</f>
        <v>-</v>
      </c>
      <c r="FK17" s="72" t="str">
        <f>IF(ISNUMBER(T2_Data!FK15),IF(T2_Data!FK15=-999,"NA",IF(T2_Data!FK15&lt;1, "&lt;1", IF(T2_Data!FK15&gt;99, "&gt;99", T2_Data!FK15))),"-")</f>
        <v>-</v>
      </c>
      <c r="FL17" s="72" t="str">
        <f>IF(ISNUMBER(T2_Data!FL15),IF(T2_Data!FL15=-999,"NA",IF(T2_Data!FL15&lt;1, "&lt;1", IF(T2_Data!FL15&gt;99, "&gt;99", T2_Data!FL15))),"-")</f>
        <v>-</v>
      </c>
      <c r="FM17" s="72" t="str">
        <f>IF(ISNUMBER(T2_Data!FM15),IF(T2_Data!FM15=-999,"NA",IF(T2_Data!FM15&lt;1, "&lt;1", IF(T2_Data!FM15&gt;99, "&gt;99", T2_Data!FM15))),"-")</f>
        <v>-</v>
      </c>
      <c r="FN17" s="72" t="str">
        <f>IF(ISNUMBER(T2_Data!FN15),IF(T2_Data!FN15=-999,"NA",IF(T2_Data!FN15&lt;1, "&lt;1", IF(T2_Data!FN15&gt;99, "&gt;99", T2_Data!FN15))),"-")</f>
        <v>-</v>
      </c>
      <c r="FO17" s="72" t="str">
        <f>IF(ISNUMBER(T2_Data!FO15),IF(T2_Data!FO15=-999,"NA",IF(T2_Data!FO15&lt;1, "&lt;1", IF(T2_Data!FO15&gt;99, "&gt;99", T2_Data!FO15))),"-")</f>
        <v>-</v>
      </c>
      <c r="FP17" s="72" t="str">
        <f>IF(ISNUMBER(T2_Data!FP15),IF(T2_Data!FP15=-999,"NA",IF(T2_Data!FP15&lt;1, "&lt;1", IF(T2_Data!FP15&gt;99, "&gt;99", T2_Data!FP15))),"-")</f>
        <v>-</v>
      </c>
      <c r="FQ17" s="72" t="str">
        <f>IF(ISNUMBER(T2_Data!FQ15),IF(T2_Data!FQ15=-999,"NA",IF(T2_Data!FQ15&lt;1, "&lt;1", IF(T2_Data!FQ15&gt;99, "&gt;99", T2_Data!FQ15))),"-")</f>
        <v>-</v>
      </c>
      <c r="FR17" s="72" t="str">
        <f>IF(ISNUMBER(T2_Data!FR15),IF(T2_Data!FR15=-999,"NA",IF(T2_Data!FR15&lt;1, "&lt;1", IF(T2_Data!FR15&gt;99, "&gt;99", T2_Data!FR15))),"-")</f>
        <v>-</v>
      </c>
      <c r="FS17" s="72" t="str">
        <f>IF(ISNUMBER(T2_Data!FS15),IF(T2_Data!FS15=-999,"NA",IF(T2_Data!FS15&lt;1, "&lt;1", IF(T2_Data!FS15&gt;99, "&gt;99", T2_Data!FS15))),"-")</f>
        <v>-</v>
      </c>
      <c r="FT17" s="72" t="str">
        <f>IF(ISNUMBER(T2_Data!FT15),IF(T2_Data!FT15=-999,"NA",IF(T2_Data!FT15&lt;1, "&lt;1", IF(T2_Data!FT15&gt;99, "&gt;99", T2_Data!FT15))),"-")</f>
        <v>-</v>
      </c>
      <c r="FU17" s="72" t="str">
        <f>IF(ISNUMBER(T2_Data!FU15),IF(T2_Data!FU15=-999,"NA",IF(T2_Data!FU15&lt;1, "&lt;1", IF(T2_Data!FU15&gt;99, "&gt;99", T2_Data!FU15))),"-")</f>
        <v>-</v>
      </c>
      <c r="FV17" s="72" t="str">
        <f>IF(ISNUMBER(T2_Data!FV15),IF(T2_Data!FV15=-999,"NA",IF(T2_Data!FV15&lt;1, "&lt;1", IF(T2_Data!FV15&gt;99, "&gt;99", T2_Data!FV15))),"-")</f>
        <v>-</v>
      </c>
      <c r="FW17" s="72" t="str">
        <f>IF(ISNUMBER(T2_Data!FW15),IF(T2_Data!FW15=-999,"NA",IF(T2_Data!FW15&lt;1, "&lt;1", IF(T2_Data!FW15&gt;99, "&gt;99", T2_Data!FW15))),"-")</f>
        <v>-</v>
      </c>
    </row>
    <row r="18" spans="1:179" x14ac:dyDescent="0.25">
      <c r="A18" s="71" t="str">
        <f>IF(ISBLANK(T2_Data!A16), "", T2_Data!A16)</f>
        <v/>
      </c>
      <c r="B18" s="72" t="str">
        <f>IF(ISNUMBER(T2_Data!B16), T2_Data!B16,"-")</f>
        <v>-</v>
      </c>
      <c r="C18" s="72" t="str">
        <f>IF(ISNUMBER(T2_Data!C16),IF(T2_Data!C16=-999,"NA",IF(T2_Data!C16&lt;1, "&lt;1", IF(T2_Data!C16&gt;99, "&gt;99", T2_Data!C16))),"-")</f>
        <v>-</v>
      </c>
      <c r="D18" s="72" t="str">
        <f>IF(ISNUMBER(T2_Data!D16),IF(T2_Data!D16=-999,"NA",IF(T2_Data!D16&lt;1, "&lt;1", IF(T2_Data!D16&gt;99, "&gt;99", T2_Data!D16))),"-")</f>
        <v>-</v>
      </c>
      <c r="E18" s="72" t="str">
        <f>IF(ISNUMBER(T2_Data!E16),IF(T2_Data!E16=-999,"NA",IF(T2_Data!E16&lt;1, "&lt;1", IF(T2_Data!E16&gt;99, "&gt;99", T2_Data!E16))),"-")</f>
        <v>-</v>
      </c>
      <c r="F18" s="72" t="str">
        <f>IF(ISNUMBER(T2_Data!F16),IF(T2_Data!F16=-999,"NA",IF(T2_Data!F16&lt;1, "&lt;1", IF(T2_Data!F16&gt;99, "&gt;99", T2_Data!F16))),"-")</f>
        <v>-</v>
      </c>
      <c r="G18" s="72" t="str">
        <f>IF(ISNUMBER(T2_Data!G16),IF(T2_Data!G16=-999,"NA",IF(T2_Data!G16&lt;1, "&lt;1", IF(T2_Data!G16&gt;99, "&gt;99", T2_Data!G16))),"-")</f>
        <v>-</v>
      </c>
      <c r="H18" s="72" t="str">
        <f>IF(ISNUMBER(T2_Data!H16),IF(T2_Data!H16=-999,"NA",IF(T2_Data!H16&lt;1, "&lt;1", IF(T2_Data!H16&gt;99, "&gt;99", T2_Data!H16))),"-")</f>
        <v>-</v>
      </c>
      <c r="I18" s="72" t="str">
        <f>IF(ISNUMBER(T2_Data!I16),IF(T2_Data!I16=-999,"NA",IF(T2_Data!I16&lt;1, "&lt;1", IF(T2_Data!I16&gt;99, "&gt;99", T2_Data!I16))),"-")</f>
        <v>-</v>
      </c>
      <c r="J18" s="72" t="str">
        <f>IF(ISNUMBER(T2_Data!J16),IF(T2_Data!J16=-999,"NA",IF(T2_Data!J16&lt;1, "&lt;1", IF(T2_Data!J16&gt;99, "&gt;99", T2_Data!J16))),"-")</f>
        <v>-</v>
      </c>
      <c r="K18" s="72" t="str">
        <f>IF(ISNUMBER(T2_Data!K16),IF(T2_Data!K16=-999,"NA",IF(T2_Data!K16&lt;1, "&lt;1", IF(T2_Data!K16&gt;99, "&gt;99", T2_Data!K16))),"-")</f>
        <v>-</v>
      </c>
      <c r="L18" s="72" t="str">
        <f>IF(ISNUMBER(T2_Data!L16),IF(T2_Data!L16=-999,"NA",IF(T2_Data!L16&lt;1, "&lt;1", IF(T2_Data!L16&gt;99, "&gt;99", T2_Data!L16))),"-")</f>
        <v>-</v>
      </c>
      <c r="M18" s="72" t="str">
        <f>IF(ISNUMBER(T2_Data!M16),IF(T2_Data!M16=-999,"NA",IF(T2_Data!M16&lt;1, "&lt;1", IF(T2_Data!M16&gt;99, "&gt;99", T2_Data!M16))),"-")</f>
        <v>-</v>
      </c>
      <c r="N18" s="72" t="str">
        <f>IF(ISNUMBER(T2_Data!N16),IF(T2_Data!N16=-999,"NA",IF(T2_Data!N16&lt;1, "&lt;1", IF(T2_Data!N16&gt;99, "&gt;99", T2_Data!N16))),"-")</f>
        <v>-</v>
      </c>
      <c r="O18" s="72" t="str">
        <f>IF(ISNUMBER(T2_Data!O16),IF(T2_Data!O16=-999,"NA",IF(T2_Data!O16&lt;1, "&lt;1", IF(T2_Data!O16&gt;99, "&gt;99", T2_Data!O16))),"-")</f>
        <v>-</v>
      </c>
      <c r="P18" s="72" t="str">
        <f>IF(ISNUMBER(T2_Data!P16),IF(T2_Data!P16=-999,"NA",IF(T2_Data!P16&lt;1, "&lt;1", IF(T2_Data!P16&gt;99, "&gt;99", T2_Data!P16))),"-")</f>
        <v>-</v>
      </c>
      <c r="Q18" s="72" t="str">
        <f>IF(ISNUMBER(T2_Data!Q16),IF(T2_Data!Q16=-999,"NA",IF(T2_Data!Q16&lt;1, "&lt;1", IF(T2_Data!Q16&gt;99, "&gt;99", T2_Data!Q16))),"-")</f>
        <v>-</v>
      </c>
      <c r="R18" s="72" t="str">
        <f>IF(ISNUMBER(T2_Data!R16),IF(T2_Data!R16=-999,"NA",IF(T2_Data!R16&lt;1, "&lt;1", IF(T2_Data!R16&gt;99, "&gt;99", T2_Data!R16))),"-")</f>
        <v>-</v>
      </c>
      <c r="S18" s="72" t="str">
        <f>IF(ISNUMBER(T2_Data!S16),IF(T2_Data!S16=-999,"NA",IF(T2_Data!S16&lt;1, "&lt;1", IF(T2_Data!S16&gt;99, "&gt;99", T2_Data!S16))),"-")</f>
        <v>-</v>
      </c>
      <c r="T18" s="72" t="str">
        <f>IF(ISNUMBER(T2_Data!T16),IF(T2_Data!T16=-999,"NA",IF(T2_Data!T16&lt;1, "&lt;1", IF(T2_Data!T16&gt;99, "&gt;99", T2_Data!T16))),"-")</f>
        <v>-</v>
      </c>
      <c r="U18" s="72" t="str">
        <f>IF(ISNUMBER(T2_Data!U16),IF(T2_Data!U16=-999,"NA",IF(T2_Data!U16&lt;1, "&lt;1", IF(T2_Data!U16&gt;99, "&gt;99", T2_Data!U16))),"-")</f>
        <v>-</v>
      </c>
      <c r="V18" s="72" t="str">
        <f>IF(ISNUMBER(T2_Data!V16),IF(T2_Data!V16=-999,"NA",IF(T2_Data!V16&lt;1, "&lt;1", IF(T2_Data!V16&gt;99, "&gt;99", T2_Data!V16))),"-")</f>
        <v>-</v>
      </c>
      <c r="W18" s="72" t="str">
        <f>IF(ISNUMBER(T2_Data!W16),IF(T2_Data!W16=-999,"NA",IF(T2_Data!W16&lt;1, "&lt;1", IF(T2_Data!W16&gt;99, "&gt;99", T2_Data!W16))),"-")</f>
        <v>-</v>
      </c>
      <c r="X18" s="72" t="str">
        <f>IF(ISNUMBER(T2_Data!X16),IF(T2_Data!X16=-999,"NA",IF(T2_Data!X16&lt;1, "&lt;1", IF(T2_Data!X16&gt;99, "&gt;99", T2_Data!X16))),"-")</f>
        <v>-</v>
      </c>
      <c r="Y18" s="72" t="str">
        <f>IF(ISNUMBER(T2_Data!Y16),IF(T2_Data!Y16=-999,"NA",IF(T2_Data!Y16&lt;1, "&lt;1", IF(T2_Data!Y16&gt;99, "&gt;99", T2_Data!Y16))),"-")</f>
        <v>-</v>
      </c>
      <c r="Z18" s="72" t="str">
        <f>IF(ISNUMBER(T2_Data!Z16),IF(T2_Data!Z16=-999,"NA",IF(T2_Data!Z16&lt;1, "&lt;1", IF(T2_Data!Z16&gt;99, "&gt;99", T2_Data!Z16))),"-")</f>
        <v>-</v>
      </c>
      <c r="AA18" s="72" t="str">
        <f>IF(ISNUMBER(T2_Data!AA16),IF(T2_Data!AA16=-999,"NA",IF(T2_Data!AA16&lt;1, "&lt;1", IF(T2_Data!AA16&gt;99, "&gt;99", T2_Data!AA16))),"-")</f>
        <v>-</v>
      </c>
      <c r="AB18" s="72" t="str">
        <f>IF(ISNUMBER(T2_Data!AB16),IF(T2_Data!AB16=-999,"NA",IF(T2_Data!AB16&lt;1, "&lt;1", IF(T2_Data!AB16&gt;99, "&gt;99", T2_Data!AB16))),"-")</f>
        <v>-</v>
      </c>
      <c r="AC18" s="72" t="str">
        <f>IF(ISNUMBER(T2_Data!AC16),IF(T2_Data!AC16=-999,"NA",IF(T2_Data!AC16&lt;1, "&lt;1", IF(T2_Data!AC16&gt;99, "&gt;99", T2_Data!AC16))),"-")</f>
        <v>-</v>
      </c>
      <c r="AD18" s="72" t="str">
        <f>IF(ISNUMBER(T2_Data!AD16),IF(T2_Data!AD16=-999,"NA",IF(T2_Data!AD16&lt;1, "&lt;1", IF(T2_Data!AD16&gt;99, "&gt;99", T2_Data!AD16))),"-")</f>
        <v>-</v>
      </c>
      <c r="AE18" s="72" t="str">
        <f>IF(ISNUMBER(T2_Data!AE16),IF(T2_Data!AE16=-999,"NA",IF(T2_Data!AE16&lt;1, "&lt;1", IF(T2_Data!AE16&gt;99, "&gt;99", T2_Data!AE16))),"-")</f>
        <v>-</v>
      </c>
      <c r="AF18" s="72" t="str">
        <f>IF(ISNUMBER(T2_Data!AF16),IF(T2_Data!AF16=-999,"NA",IF(T2_Data!AF16&lt;1, "&lt;1", IF(T2_Data!AF16&gt;99, "&gt;99", T2_Data!AF16))),"-")</f>
        <v>-</v>
      </c>
      <c r="AG18" s="72" t="str">
        <f>IF(ISNUMBER(T2_Data!AG16),IF(T2_Data!AG16=-999,"NA",IF(T2_Data!AG16&lt;1, "&lt;1", IF(T2_Data!AG16&gt;99, "&gt;99", T2_Data!AG16))),"-")</f>
        <v>-</v>
      </c>
      <c r="AH18" s="72" t="str">
        <f>IF(ISNUMBER(T2_Data!AH16),IF(T2_Data!AH16=-999,"NA",IF(T2_Data!AH16&lt;1, "&lt;1", IF(T2_Data!AH16&gt;99, "&gt;99", T2_Data!AH16))),"-")</f>
        <v>-</v>
      </c>
      <c r="AI18" s="72" t="str">
        <f>IF(ISNUMBER(T2_Data!AI16),IF(T2_Data!AI16=-999,"NA",IF(T2_Data!AI16&lt;1, "&lt;1", IF(T2_Data!AI16&gt;99, "&gt;99", T2_Data!AI16))),"-")</f>
        <v>-</v>
      </c>
      <c r="AJ18" s="72" t="str">
        <f>IF(ISNUMBER(T2_Data!AJ16),IF(T2_Data!AJ16=-999,"NA",IF(T2_Data!AJ16&lt;1, "&lt;1", IF(T2_Data!AJ16&gt;99, "&gt;99", T2_Data!AJ16))),"-")</f>
        <v>-</v>
      </c>
      <c r="AK18" s="72" t="str">
        <f>IF(ISNUMBER(T2_Data!AK16),IF(T2_Data!AK16=-999,"NA",IF(T2_Data!AK16&lt;1, "&lt;1", IF(T2_Data!AK16&gt;99, "&gt;99", T2_Data!AK16))),"-")</f>
        <v>-</v>
      </c>
      <c r="AL18" s="72" t="str">
        <f>IF(ISNUMBER(T2_Data!AL16),IF(T2_Data!AL16=-999,"NA",IF(T2_Data!AL16&lt;1, "&lt;1", IF(T2_Data!AL16&gt;99, "&gt;99", T2_Data!AL16))),"-")</f>
        <v>-</v>
      </c>
      <c r="AM18" s="72" t="str">
        <f>IF(ISNUMBER(T2_Data!AM16),IF(T2_Data!AM16=-999,"NA",IF(T2_Data!AM16&lt;1, "&lt;1", IF(T2_Data!AM16&gt;99, "&gt;99", T2_Data!AM16))),"-")</f>
        <v>-</v>
      </c>
      <c r="AN18" s="72" t="str">
        <f>IF(ISNUMBER(T2_Data!AN16),IF(T2_Data!AN16=-999,"NA",IF(T2_Data!AN16&lt;1, "&lt;1", IF(T2_Data!AN16&gt;99, "&gt;99", T2_Data!AN16))),"-")</f>
        <v>-</v>
      </c>
      <c r="AO18" s="72" t="str">
        <f>IF(ISNUMBER(T2_Data!AO16),IF(T2_Data!AO16=-999,"NA",IF(T2_Data!AO16&lt;1, "&lt;1", IF(T2_Data!AO16&gt;99, "&gt;99", T2_Data!AO16))),"-")</f>
        <v>-</v>
      </c>
      <c r="AP18" s="72" t="str">
        <f>IF(ISNUMBER(T2_Data!AP16),IF(T2_Data!AP16=-999,"NA",IF(T2_Data!AP16&lt;1, "&lt;1", IF(T2_Data!AP16&gt;99, "&gt;99", T2_Data!AP16))),"-")</f>
        <v>-</v>
      </c>
      <c r="AQ18" s="72" t="str">
        <f>IF(ISNUMBER(T2_Data!AQ16),IF(T2_Data!AQ16=-999,"NA",IF(T2_Data!AQ16&lt;1, "&lt;1", IF(T2_Data!AQ16&gt;99, "&gt;99", T2_Data!AQ16))),"-")</f>
        <v>-</v>
      </c>
      <c r="AR18" s="72" t="str">
        <f>IF(ISNUMBER(T2_Data!AR16),IF(T2_Data!AR16=-999,"NA",IF(T2_Data!AR16&lt;1, "&lt;1", IF(T2_Data!AR16&gt;99, "&gt;99", T2_Data!AR16))),"-")</f>
        <v>-</v>
      </c>
      <c r="AS18" s="72" t="str">
        <f>IF(ISNUMBER(T2_Data!AS16),IF(T2_Data!AS16=-999,"NA",IF(T2_Data!AS16&lt;1, "&lt;1", IF(T2_Data!AS16&gt;99, "&gt;99", T2_Data!AS16))),"-")</f>
        <v>-</v>
      </c>
      <c r="AT18" s="72" t="str">
        <f>IF(ISNUMBER(T2_Data!AT16),IF(T2_Data!AT16=-999,"NA",IF(T2_Data!AT16&lt;1, "&lt;1", IF(T2_Data!AT16&gt;99, "&gt;99", T2_Data!AT16))),"-")</f>
        <v>-</v>
      </c>
      <c r="AU18" s="72" t="str">
        <f>IF(ISNUMBER(T2_Data!AU16),IF(T2_Data!AU16=-999,"NA",IF(T2_Data!AU16&lt;1, "&lt;1", IF(T2_Data!AU16&gt;99, "&gt;99", T2_Data!AU16))),"-")</f>
        <v>-</v>
      </c>
      <c r="AV18" s="72" t="str">
        <f>IF(ISNUMBER(T2_Data!AV16),IF(T2_Data!AV16=-999,"NA",IF(T2_Data!AV16&lt;1, "&lt;1", IF(T2_Data!AV16&gt;99, "&gt;99", T2_Data!AV16))),"-")</f>
        <v>-</v>
      </c>
      <c r="AW18" s="72" t="str">
        <f>IF(ISNUMBER(T2_Data!AW16),IF(T2_Data!AW16=-999,"NA",IF(T2_Data!AW16&lt;1, "&lt;1", IF(T2_Data!AW16&gt;99, "&gt;99", T2_Data!AW16))),"-")</f>
        <v>-</v>
      </c>
      <c r="AX18" s="72" t="str">
        <f>IF(ISNUMBER(T2_Data!AX16),IF(T2_Data!AX16=-999,"NA",IF(T2_Data!AX16&lt;1, "&lt;1", IF(T2_Data!AX16&gt;99, "&gt;99", T2_Data!AX16))),"-")</f>
        <v>-</v>
      </c>
      <c r="AY18" s="72" t="str">
        <f>IF(ISNUMBER(T2_Data!AY16),IF(T2_Data!AY16=-999,"NA",IF(T2_Data!AY16&lt;1, "&lt;1", IF(T2_Data!AY16&gt;99, "&gt;99", T2_Data!AY16))),"-")</f>
        <v>-</v>
      </c>
      <c r="AZ18" s="72" t="str">
        <f>IF(ISNUMBER(T2_Data!AZ16),IF(T2_Data!AZ16=-999,"NA",IF(T2_Data!AZ16&lt;1, "&lt;1", IF(T2_Data!AZ16&gt;99, "&gt;99", T2_Data!AZ16))),"-")</f>
        <v>-</v>
      </c>
      <c r="BA18" s="72" t="str">
        <f>IF(ISNUMBER(T2_Data!BA16),IF(T2_Data!BA16=-999,"NA",IF(T2_Data!BA16&lt;1, "&lt;1", IF(T2_Data!BA16&gt;99, "&gt;99", T2_Data!BA16))),"-")</f>
        <v>-</v>
      </c>
      <c r="BB18" s="72" t="str">
        <f>IF(ISNUMBER(T2_Data!BB16),IF(T2_Data!BB16=-999,"NA",IF(T2_Data!BB16&lt;1, "&lt;1", IF(T2_Data!BB16&gt;99, "&gt;99", T2_Data!BB16))),"-")</f>
        <v>-</v>
      </c>
      <c r="BC18" s="72" t="str">
        <f>IF(ISNUMBER(T2_Data!BC16),IF(T2_Data!BC16=-999,"NA",IF(T2_Data!BC16&lt;1, "&lt;1", IF(T2_Data!BC16&gt;99, "&gt;99", T2_Data!BC16))),"-")</f>
        <v>-</v>
      </c>
      <c r="BD18" s="72" t="str">
        <f>IF(ISNUMBER(T2_Data!BD16),IF(T2_Data!BD16=-999,"NA",IF(T2_Data!BD16&lt;1, "&lt;1", IF(T2_Data!BD16&gt;99, "&gt;99", T2_Data!BD16))),"-")</f>
        <v>-</v>
      </c>
      <c r="BE18" s="72" t="str">
        <f>IF(ISNUMBER(T2_Data!BE16),IF(T2_Data!BE16=-999,"NA",IF(T2_Data!BE16&lt;1, "&lt;1", IF(T2_Data!BE16&gt;99, "&gt;99", T2_Data!BE16))),"-")</f>
        <v>-</v>
      </c>
      <c r="BF18" s="72" t="str">
        <f>IF(ISNUMBER(T2_Data!BF16),IF(T2_Data!BF16=-999,"NA",IF(T2_Data!BF16&lt;1, "&lt;1", IF(T2_Data!BF16&gt;99, "&gt;99", T2_Data!BF16))),"-")</f>
        <v>-</v>
      </c>
      <c r="BG18" s="72" t="str">
        <f>IF(ISNUMBER(T2_Data!BG16),IF(T2_Data!BG16=-999,"NA",IF(T2_Data!BG16&lt;1, "&lt;1", IF(T2_Data!BG16&gt;99, "&gt;99", T2_Data!BG16))),"-")</f>
        <v>-</v>
      </c>
      <c r="BH18" s="72" t="str">
        <f>IF(ISNUMBER(T2_Data!BH16),IF(T2_Data!BH16=-999,"NA",IF(T2_Data!BH16&lt;1, "&lt;1", IF(T2_Data!BH16&gt;99, "&gt;99", T2_Data!BH16))),"-")</f>
        <v>-</v>
      </c>
      <c r="BI18" s="72" t="str">
        <f>IF(ISNUMBER(T2_Data!BI16),IF(T2_Data!BI16=-999,"NA",IF(T2_Data!BI16&lt;1, "&lt;1", IF(T2_Data!BI16&gt;99, "&gt;99", T2_Data!BI16))),"-")</f>
        <v>-</v>
      </c>
      <c r="BJ18" s="72" t="str">
        <f>IF(ISNUMBER(T2_Data!BJ16),IF(T2_Data!BJ16=-999,"NA",IF(T2_Data!BJ16&lt;1, "&lt;1", IF(T2_Data!BJ16&gt;99, "&gt;99", T2_Data!BJ16))),"-")</f>
        <v>-</v>
      </c>
      <c r="BK18" s="72" t="str">
        <f>IF(ISNUMBER(T2_Data!BK16),IF(T2_Data!BK16=-999,"NA",IF(T2_Data!BK16&lt;1, "&lt;1", IF(T2_Data!BK16&gt;99, "&gt;99", T2_Data!BK16))),"-")</f>
        <v>-</v>
      </c>
      <c r="BL18" s="72" t="str">
        <f>IF(ISNUMBER(T2_Data!BL16),IF(T2_Data!BL16=-999,"NA",IF(T2_Data!BL16&lt;1, "&lt;1", IF(T2_Data!BL16&gt;99, "&gt;99", T2_Data!BL16))),"-")</f>
        <v>-</v>
      </c>
      <c r="BM18" s="72" t="str">
        <f>IF(ISNUMBER(T2_Data!BM16),IF(T2_Data!BM16=-999,"NA",IF(T2_Data!BM16&lt;1, "&lt;1", IF(T2_Data!BM16&gt;99, "&gt;99", T2_Data!BM16))),"-")</f>
        <v>-</v>
      </c>
      <c r="BN18" s="72" t="str">
        <f>IF(ISNUMBER(T2_Data!BN16),IF(T2_Data!BN16=-999,"NA",IF(T2_Data!BN16&lt;1, "&lt;1", IF(T2_Data!BN16&gt;99, "&gt;99", T2_Data!BN16))),"-")</f>
        <v>-</v>
      </c>
      <c r="BO18" s="72" t="str">
        <f>IF(ISNUMBER(T2_Data!BO16),IF(T2_Data!BO16=-999,"NA",IF(T2_Data!BO16&lt;1, "&lt;1", IF(T2_Data!BO16&gt;99, "&gt;99", T2_Data!BO16))),"-")</f>
        <v>-</v>
      </c>
      <c r="BP18" s="72" t="str">
        <f>IF(ISNUMBER(T2_Data!BP16),IF(T2_Data!BP16=-999,"NA",IF(T2_Data!BP16&lt;1, "&lt;1", IF(T2_Data!BP16&gt;99, "&gt;99", T2_Data!BP16))),"-")</f>
        <v>-</v>
      </c>
      <c r="BQ18" s="72" t="str">
        <f>IF(ISNUMBER(T2_Data!BQ16),IF(T2_Data!BQ16=-999,"NA",IF(T2_Data!BQ16&lt;1, "&lt;1", IF(T2_Data!BQ16&gt;99, "&gt;99", T2_Data!BQ16))),"-")</f>
        <v>-</v>
      </c>
      <c r="BR18" s="72" t="str">
        <f>IF(ISNUMBER(T2_Data!BR16),IF(T2_Data!BR16=-999,"NA",IF(T2_Data!BR16&lt;1, "&lt;1", IF(T2_Data!BR16&gt;99, "&gt;99", T2_Data!BR16))),"-")</f>
        <v>-</v>
      </c>
      <c r="BS18" s="72" t="str">
        <f>IF(ISNUMBER(T2_Data!BS16),IF(T2_Data!BS16=-999,"NA",IF(T2_Data!BS16&lt;1, "&lt;1", IF(T2_Data!BS16&gt;99, "&gt;99", T2_Data!BS16))),"-")</f>
        <v>-</v>
      </c>
      <c r="BT18" s="72" t="str">
        <f>IF(ISNUMBER(T2_Data!BT16),IF(T2_Data!BT16=-999,"NA",IF(T2_Data!BT16&lt;1, "&lt;1", IF(T2_Data!BT16&gt;99, "&gt;99", T2_Data!BT16))),"-")</f>
        <v>-</v>
      </c>
      <c r="BU18" s="72" t="str">
        <f>IF(ISNUMBER(T2_Data!BU16),IF(T2_Data!BU16=-999,"NA",IF(T2_Data!BU16&lt;1, "&lt;1", IF(T2_Data!BU16&gt;99, "&gt;99", T2_Data!BU16))),"-")</f>
        <v>-</v>
      </c>
      <c r="BV18" s="72" t="str">
        <f>IF(ISNUMBER(T2_Data!BV16),IF(T2_Data!BV16=-999,"NA",IF(T2_Data!BV16&lt;1, "&lt;1", IF(T2_Data!BV16&gt;99, "&gt;99", T2_Data!BV16))),"-")</f>
        <v>-</v>
      </c>
      <c r="BW18" s="72" t="str">
        <f>IF(ISNUMBER(T2_Data!BW16),IF(T2_Data!BW16=-999,"NA",IF(T2_Data!BW16&lt;1, "&lt;1", IF(T2_Data!BW16&gt;99, "&gt;99", T2_Data!BW16))),"-")</f>
        <v>-</v>
      </c>
      <c r="BX18" s="72" t="str">
        <f>IF(ISNUMBER(T2_Data!BX16),IF(T2_Data!BX16=-999,"NA",IF(T2_Data!BX16&lt;1, "&lt;1", IF(T2_Data!BX16&gt;99, "&gt;99", T2_Data!BX16))),"-")</f>
        <v>-</v>
      </c>
      <c r="BY18" s="72" t="str">
        <f>IF(ISNUMBER(T2_Data!BY16),IF(T2_Data!BY16=-999,"NA",IF(T2_Data!BY16&lt;1, "&lt;1", IF(T2_Data!BY16&gt;99, "&gt;99", T2_Data!BY16))),"-")</f>
        <v>-</v>
      </c>
      <c r="BZ18" s="72" t="str">
        <f>IF(ISNUMBER(T2_Data!BZ16),IF(T2_Data!BZ16=-999,"NA",IF(T2_Data!BZ16&lt;1, "&lt;1", IF(T2_Data!BZ16&gt;99, "&gt;99", T2_Data!BZ16))),"-")</f>
        <v>-</v>
      </c>
      <c r="CA18" s="72" t="str">
        <f>IF(ISNUMBER(T2_Data!CA16),IF(T2_Data!CA16=-999,"NA",IF(T2_Data!CA16&lt;1, "&lt;1", IF(T2_Data!CA16&gt;99, "&gt;99", T2_Data!CA16))),"-")</f>
        <v>-</v>
      </c>
      <c r="CB18" s="72" t="str">
        <f>IF(ISNUMBER(T2_Data!CB16),IF(T2_Data!CB16=-999,"NA",IF(T2_Data!CB16&lt;1, "&lt;1", IF(T2_Data!CB16&gt;99, "&gt;99", T2_Data!CB16))),"-")</f>
        <v>-</v>
      </c>
      <c r="CC18" s="72" t="str">
        <f>IF(ISNUMBER(T2_Data!CC16),IF(T2_Data!CC16=-999,"NA",IF(T2_Data!CC16&lt;1, "&lt;1", IF(T2_Data!CC16&gt;99, "&gt;99", T2_Data!CC16))),"-")</f>
        <v>-</v>
      </c>
      <c r="CD18" s="72" t="str">
        <f>IF(ISNUMBER(T2_Data!CD16),IF(T2_Data!CD16=-999,"NA",IF(T2_Data!CD16&lt;1, "&lt;1", IF(T2_Data!CD16&gt;99, "&gt;99", T2_Data!CD16))),"-")</f>
        <v>-</v>
      </c>
      <c r="CE18" s="72" t="str">
        <f>IF(ISNUMBER(T2_Data!CE16),IF(T2_Data!CE16=-999,"NA",IF(T2_Data!CE16&lt;1, "&lt;1", IF(T2_Data!CE16&gt;99, "&gt;99", T2_Data!CE16))),"-")</f>
        <v>-</v>
      </c>
      <c r="CF18" s="72" t="str">
        <f>IF(ISNUMBER(T2_Data!CF16),IF(T2_Data!CF16=-999,"NA",IF(T2_Data!CF16&lt;1, "&lt;1", IF(T2_Data!CF16&gt;99, "&gt;99", T2_Data!CF16))),"-")</f>
        <v>-</v>
      </c>
      <c r="CG18" s="72" t="str">
        <f>IF(ISNUMBER(T2_Data!CG16),IF(T2_Data!CG16=-999,"NA",IF(T2_Data!CG16&lt;1, "&lt;1", IF(T2_Data!CG16&gt;99, "&gt;99", T2_Data!CG16))),"-")</f>
        <v>-</v>
      </c>
      <c r="CH18" s="72" t="str">
        <f>IF(ISNUMBER(T2_Data!CH16),IF(T2_Data!CH16=-999,"NA",IF(T2_Data!CH16&lt;1, "&lt;1", IF(T2_Data!CH16&gt;99, "&gt;99", T2_Data!CH16))),"-")</f>
        <v>-</v>
      </c>
      <c r="CI18" s="72" t="str">
        <f>IF(ISNUMBER(T2_Data!CI16),IF(T2_Data!CI16=-999,"NA",IF(T2_Data!CI16&lt;1, "&lt;1", IF(T2_Data!CI16&gt;99, "&gt;99", T2_Data!CI16))),"-")</f>
        <v>-</v>
      </c>
      <c r="CJ18" s="72" t="str">
        <f>IF(ISNUMBER(T2_Data!CJ16),IF(T2_Data!CJ16=-999,"NA",IF(T2_Data!CJ16&lt;1, "&lt;1", IF(T2_Data!CJ16&gt;99, "&gt;99", T2_Data!CJ16))),"-")</f>
        <v>-</v>
      </c>
      <c r="CK18" s="72" t="str">
        <f>IF(ISNUMBER(T2_Data!CK16),IF(T2_Data!CK16=-999,"NA",IF(T2_Data!CK16&lt;1, "&lt;1", IF(T2_Data!CK16&gt;99, "&gt;99", T2_Data!CK16))),"-")</f>
        <v>-</v>
      </c>
      <c r="CL18" s="72" t="str">
        <f>IF(ISNUMBER(T2_Data!CL16),IF(T2_Data!CL16=-999,"NA",IF(T2_Data!CL16&lt;1, "&lt;1", IF(T2_Data!CL16&gt;99, "&gt;99", T2_Data!CL16))),"-")</f>
        <v>-</v>
      </c>
      <c r="CM18" s="72" t="str">
        <f>IF(ISNUMBER(T2_Data!CM16),IF(T2_Data!CM16=-999,"NA",IF(T2_Data!CM16&lt;1, "&lt;1", IF(T2_Data!CM16&gt;99, "&gt;99", T2_Data!CM16))),"-")</f>
        <v>-</v>
      </c>
      <c r="CN18" s="72" t="str">
        <f>IF(ISNUMBER(T2_Data!CN16),IF(T2_Data!CN16=-999,"NA",IF(T2_Data!CN16&lt;1, "&lt;1", IF(T2_Data!CN16&gt;99, "&gt;99", T2_Data!CN16))),"-")</f>
        <v>-</v>
      </c>
      <c r="CO18" s="72" t="str">
        <f>IF(ISNUMBER(T2_Data!CO16),IF(T2_Data!CO16=-999,"NA",IF(T2_Data!CO16&lt;1, "&lt;1", IF(T2_Data!CO16&gt;99, "&gt;99", T2_Data!CO16))),"-")</f>
        <v>-</v>
      </c>
      <c r="CP18" s="72" t="str">
        <f>IF(ISNUMBER(T2_Data!CP16),IF(T2_Data!CP16=-999,"NA",IF(T2_Data!CP16&lt;1, "&lt;1", IF(T2_Data!CP16&gt;99, "&gt;99", T2_Data!CP16))),"-")</f>
        <v>-</v>
      </c>
      <c r="CQ18" s="72" t="str">
        <f>IF(ISNUMBER(T2_Data!CQ16),IF(T2_Data!CQ16=-999,"NA",IF(T2_Data!CQ16&lt;1, "&lt;1", IF(T2_Data!CQ16&gt;99, "&gt;99", T2_Data!CQ16))),"-")</f>
        <v>-</v>
      </c>
      <c r="CR18" s="72" t="str">
        <f>IF(ISNUMBER(T2_Data!CR16),IF(T2_Data!CR16=-999,"NA",IF(T2_Data!CR16&lt;1, "&lt;1", IF(T2_Data!CR16&gt;99, "&gt;99", T2_Data!CR16))),"-")</f>
        <v>-</v>
      </c>
      <c r="CS18" s="72" t="str">
        <f>IF(ISNUMBER(T2_Data!CS16),IF(T2_Data!CS16=-999,"NA",IF(T2_Data!CS16&lt;1, "&lt;1", IF(T2_Data!CS16&gt;99, "&gt;99", T2_Data!CS16))),"-")</f>
        <v>-</v>
      </c>
      <c r="CT18" s="72" t="str">
        <f>IF(ISNUMBER(T2_Data!CT16),IF(T2_Data!CT16=-999,"NA",IF(T2_Data!CT16&lt;1, "&lt;1", IF(T2_Data!CT16&gt;99, "&gt;99", T2_Data!CT16))),"-")</f>
        <v>-</v>
      </c>
      <c r="CU18" s="72" t="str">
        <f>IF(ISNUMBER(T2_Data!CU16),IF(T2_Data!CU16=-999,"NA",IF(T2_Data!CU16&lt;1, "&lt;1", IF(T2_Data!CU16&gt;99, "&gt;99", T2_Data!CU16))),"-")</f>
        <v>-</v>
      </c>
      <c r="CV18" s="72" t="str">
        <f>IF(ISNUMBER(T2_Data!CV16),IF(T2_Data!CV16=-999,"NA",IF(T2_Data!CV16&lt;1, "&lt;1", IF(T2_Data!CV16&gt;99, "&gt;99", T2_Data!CV16))),"-")</f>
        <v>-</v>
      </c>
      <c r="CW18" s="72" t="str">
        <f>IF(ISNUMBER(T2_Data!CW16),IF(T2_Data!CW16=-999,"NA",IF(T2_Data!CW16&lt;1, "&lt;1", IF(T2_Data!CW16&gt;99, "&gt;99", T2_Data!CW16))),"-")</f>
        <v>-</v>
      </c>
      <c r="CX18" s="72" t="str">
        <f>IF(ISNUMBER(T2_Data!CX16),IF(T2_Data!CX16=-999,"NA",IF(T2_Data!CX16&lt;1, "&lt;1", IF(T2_Data!CX16&gt;99, "&gt;99", T2_Data!CX16))),"-")</f>
        <v>-</v>
      </c>
      <c r="CY18" s="72" t="str">
        <f>IF(ISNUMBER(T2_Data!CY16),IF(T2_Data!CY16=-999,"NA",IF(T2_Data!CY16&lt;1, "&lt;1", IF(T2_Data!CY16&gt;99, "&gt;99", T2_Data!CY16))),"-")</f>
        <v>-</v>
      </c>
      <c r="CZ18" s="72" t="str">
        <f>IF(ISNUMBER(T2_Data!CZ16),IF(T2_Data!CZ16=-999,"NA",IF(T2_Data!CZ16&lt;1, "&lt;1", IF(T2_Data!CZ16&gt;99, "&gt;99", T2_Data!CZ16))),"-")</f>
        <v>-</v>
      </c>
      <c r="DA18" s="72" t="str">
        <f>IF(ISNUMBER(T2_Data!DA16),IF(T2_Data!DA16=-999,"NA",IF(T2_Data!DA16&lt;1, "&lt;1", IF(T2_Data!DA16&gt;99, "&gt;99", T2_Data!DA16))),"-")</f>
        <v>-</v>
      </c>
      <c r="DB18" s="72" t="str">
        <f>IF(ISNUMBER(T2_Data!DB16),IF(T2_Data!DB16=-999,"NA",IF(T2_Data!DB16&lt;1, "&lt;1", IF(T2_Data!DB16&gt;99, "&gt;99", T2_Data!DB16))),"-")</f>
        <v>-</v>
      </c>
      <c r="DC18" s="72" t="str">
        <f>IF(ISNUMBER(T2_Data!DC16),IF(T2_Data!DC16=-999,"NA",IF(T2_Data!DC16&lt;1, "&lt;1", IF(T2_Data!DC16&gt;99, "&gt;99", T2_Data!DC16))),"-")</f>
        <v>-</v>
      </c>
      <c r="DD18" s="72" t="str">
        <f>IF(ISNUMBER(T2_Data!DD16),IF(T2_Data!DD16=-999,"NA",IF(T2_Data!DD16&lt;1, "&lt;1", IF(T2_Data!DD16&gt;99, "&gt;99", T2_Data!DD16))),"-")</f>
        <v>-</v>
      </c>
      <c r="DE18" s="72" t="str">
        <f>IF(ISNUMBER(T2_Data!DE16),IF(T2_Data!DE16=-999,"NA",IF(T2_Data!DE16&lt;1, "&lt;1", IF(T2_Data!DE16&gt;99, "&gt;99", T2_Data!DE16))),"-")</f>
        <v>-</v>
      </c>
      <c r="DF18" s="72" t="str">
        <f>IF(ISNUMBER(T2_Data!DF16),IF(T2_Data!DF16=-999,"NA",IF(T2_Data!DF16&lt;1, "&lt;1", IF(T2_Data!DF16&gt;99, "&gt;99", T2_Data!DF16))),"-")</f>
        <v>-</v>
      </c>
      <c r="DG18" s="72" t="str">
        <f>IF(ISNUMBER(T2_Data!DG16),IF(T2_Data!DG16=-999,"NA",IF(T2_Data!DG16&lt;1, "&lt;1", IF(T2_Data!DG16&gt;99, "&gt;99", T2_Data!DG16))),"-")</f>
        <v>-</v>
      </c>
      <c r="DH18" s="72" t="str">
        <f>IF(ISNUMBER(T2_Data!DH16),IF(T2_Data!DH16=-999,"NA",IF(T2_Data!DH16&lt;1, "&lt;1", IF(T2_Data!DH16&gt;99, "&gt;99", T2_Data!DH16))),"-")</f>
        <v>-</v>
      </c>
      <c r="DI18" s="72" t="str">
        <f>IF(ISNUMBER(T2_Data!DI16),IF(T2_Data!DI16=-999,"NA",IF(T2_Data!DI16&lt;1, "&lt;1", IF(T2_Data!DI16&gt;99, "&gt;99", T2_Data!DI16))),"-")</f>
        <v>-</v>
      </c>
      <c r="DJ18" s="72" t="str">
        <f>IF(ISNUMBER(T2_Data!DJ16),IF(T2_Data!DJ16=-999,"NA",IF(T2_Data!DJ16&lt;1, "&lt;1", IF(T2_Data!DJ16&gt;99, "&gt;99", T2_Data!DJ16))),"-")</f>
        <v>-</v>
      </c>
      <c r="DK18" s="72" t="str">
        <f>IF(ISNUMBER(T2_Data!DK16),IF(T2_Data!DK16=-999,"NA",IF(T2_Data!DK16&lt;1, "&lt;1", IF(T2_Data!DK16&gt;99, "&gt;99", T2_Data!DK16))),"-")</f>
        <v>-</v>
      </c>
      <c r="DL18" s="72" t="str">
        <f>IF(ISNUMBER(T2_Data!DL16),IF(T2_Data!DL16=-999,"NA",IF(T2_Data!DL16&lt;1, "&lt;1", IF(T2_Data!DL16&gt;99, "&gt;99", T2_Data!DL16))),"-")</f>
        <v>-</v>
      </c>
      <c r="DM18" s="72" t="str">
        <f>IF(ISNUMBER(T2_Data!DM16),IF(T2_Data!DM16=-999,"NA",IF(T2_Data!DM16&lt;1, "&lt;1", IF(T2_Data!DM16&gt;99, "&gt;99", T2_Data!DM16))),"-")</f>
        <v>-</v>
      </c>
      <c r="DN18" s="72" t="str">
        <f>IF(ISNUMBER(T2_Data!DN16),IF(T2_Data!DN16=-999,"NA",IF(T2_Data!DN16&lt;1, "&lt;1", IF(T2_Data!DN16&gt;99, "&gt;99", T2_Data!DN16))),"-")</f>
        <v>-</v>
      </c>
      <c r="DO18" s="72" t="str">
        <f>IF(ISNUMBER(T2_Data!DO16),IF(T2_Data!DO16=-999,"NA",IF(T2_Data!DO16&lt;1, "&lt;1", IF(T2_Data!DO16&gt;99, "&gt;99", T2_Data!DO16))),"-")</f>
        <v>-</v>
      </c>
      <c r="DP18" s="72" t="str">
        <f>IF(ISNUMBER(T2_Data!DP16),IF(T2_Data!DP16=-999,"NA",IF(T2_Data!DP16&lt;1, "&lt;1", IF(T2_Data!DP16&gt;99, "&gt;99", T2_Data!DP16))),"-")</f>
        <v>-</v>
      </c>
      <c r="DQ18" s="72" t="str">
        <f>IF(ISNUMBER(T2_Data!DQ16),IF(T2_Data!DQ16=-999,"NA",IF(T2_Data!DQ16&lt;1, "&lt;1", IF(T2_Data!DQ16&gt;99, "&gt;99", T2_Data!DQ16))),"-")</f>
        <v>-</v>
      </c>
      <c r="DR18" s="72" t="str">
        <f>IF(ISNUMBER(T2_Data!DR16),IF(T2_Data!DR16=-999,"NA",IF(T2_Data!DR16&lt;1, "&lt;1", IF(T2_Data!DR16&gt;99, "&gt;99", T2_Data!DR16))),"-")</f>
        <v>-</v>
      </c>
      <c r="DS18" s="72" t="str">
        <f>IF(ISNUMBER(T2_Data!DS16),IF(T2_Data!DS16=-999,"NA",IF(T2_Data!DS16&lt;1, "&lt;1", IF(T2_Data!DS16&gt;99, "&gt;99", T2_Data!DS16))),"-")</f>
        <v>-</v>
      </c>
      <c r="DT18" s="72" t="str">
        <f>IF(ISNUMBER(T2_Data!DT16),IF(T2_Data!DT16=-999,"NA",IF(T2_Data!DT16&lt;1, "&lt;1", IF(T2_Data!DT16&gt;99, "&gt;99", T2_Data!DT16))),"-")</f>
        <v>-</v>
      </c>
      <c r="DU18" s="72" t="str">
        <f>IF(ISNUMBER(T2_Data!DU16),IF(T2_Data!DU16=-999,"NA",IF(T2_Data!DU16&lt;1, "&lt;1", IF(T2_Data!DU16&gt;99, "&gt;99", T2_Data!DU16))),"-")</f>
        <v>-</v>
      </c>
      <c r="DV18" s="72" t="str">
        <f>IF(ISNUMBER(T2_Data!DV16),IF(T2_Data!DV16=-999,"NA",IF(T2_Data!DV16&lt;1, "&lt;1", IF(T2_Data!DV16&gt;99, "&gt;99", T2_Data!DV16))),"-")</f>
        <v>-</v>
      </c>
      <c r="DW18" s="72" t="str">
        <f>IF(ISNUMBER(T2_Data!DW16),IF(T2_Data!DW16=-999,"NA",IF(T2_Data!DW16&lt;1, "&lt;1", IF(T2_Data!DW16&gt;99, "&gt;99", T2_Data!DW16))),"-")</f>
        <v>-</v>
      </c>
      <c r="DX18" s="72" t="str">
        <f>IF(ISNUMBER(T2_Data!DX16),IF(T2_Data!DX16=-999,"NA",IF(T2_Data!DX16&lt;1, "&lt;1", IF(T2_Data!DX16&gt;99, "&gt;99", T2_Data!DX16))),"-")</f>
        <v>-</v>
      </c>
      <c r="DY18" s="72" t="str">
        <f>IF(ISNUMBER(T2_Data!DY16),IF(T2_Data!DY16=-999,"NA",IF(T2_Data!DY16&lt;1, "&lt;1", IF(T2_Data!DY16&gt;99, "&gt;99", T2_Data!DY16))),"-")</f>
        <v>-</v>
      </c>
      <c r="DZ18" s="72" t="str">
        <f>IF(ISNUMBER(T2_Data!DZ16),IF(T2_Data!DZ16=-999,"NA",IF(T2_Data!DZ16&lt;1, "&lt;1", IF(T2_Data!DZ16&gt;99, "&gt;99", T2_Data!DZ16))),"-")</f>
        <v>-</v>
      </c>
      <c r="EA18" s="72" t="str">
        <f>IF(ISNUMBER(T2_Data!EA16),IF(T2_Data!EA16=-999,"NA",IF(T2_Data!EA16&lt;1, "&lt;1", IF(T2_Data!EA16&gt;99, "&gt;99", T2_Data!EA16))),"-")</f>
        <v>-</v>
      </c>
      <c r="EB18" s="72" t="str">
        <f>IF(ISNUMBER(T2_Data!EB16),IF(T2_Data!EB16=-999,"NA",IF(T2_Data!EB16&lt;1, "&lt;1", IF(T2_Data!EB16&gt;99, "&gt;99", T2_Data!EB16))),"-")</f>
        <v>-</v>
      </c>
      <c r="EC18" s="72" t="str">
        <f>IF(ISNUMBER(T2_Data!EC16),IF(T2_Data!EC16=-999,"NA",IF(T2_Data!EC16&lt;1, "&lt;1", IF(T2_Data!EC16&gt;99, "&gt;99", T2_Data!EC16))),"-")</f>
        <v>-</v>
      </c>
      <c r="ED18" s="72" t="str">
        <f>IF(ISNUMBER(T2_Data!ED16),IF(T2_Data!ED16=-999,"NA",IF(T2_Data!ED16&lt;1, "&lt;1", IF(T2_Data!ED16&gt;99, "&gt;99", T2_Data!ED16))),"-")</f>
        <v>-</v>
      </c>
      <c r="EE18" s="72" t="str">
        <f>IF(ISNUMBER(T2_Data!EE16),IF(T2_Data!EE16=-999,"NA",IF(T2_Data!EE16&lt;1, "&lt;1", IF(T2_Data!EE16&gt;99, "&gt;99", T2_Data!EE16))),"-")</f>
        <v>-</v>
      </c>
      <c r="EF18" s="72" t="str">
        <f>IF(ISNUMBER(T2_Data!EF16),IF(T2_Data!EF16=-999,"NA",IF(T2_Data!EF16&lt;1, "&lt;1", IF(T2_Data!EF16&gt;99, "&gt;99", T2_Data!EF16))),"-")</f>
        <v>-</v>
      </c>
      <c r="EG18" s="72" t="str">
        <f>IF(ISNUMBER(T2_Data!EG16),IF(T2_Data!EG16=-999,"NA",IF(T2_Data!EG16&lt;1, "&lt;1", IF(T2_Data!EG16&gt;99, "&gt;99", T2_Data!EG16))),"-")</f>
        <v>-</v>
      </c>
      <c r="EH18" s="72" t="str">
        <f>IF(ISNUMBER(T2_Data!EH16),IF(T2_Data!EH16=-999,"NA",IF(T2_Data!EH16&lt;1, "&lt;1", IF(T2_Data!EH16&gt;99, "&gt;99", T2_Data!EH16))),"-")</f>
        <v>-</v>
      </c>
      <c r="EI18" s="72" t="str">
        <f>IF(ISNUMBER(T2_Data!EI16),IF(T2_Data!EI16=-999,"NA",IF(T2_Data!EI16&lt;1, "&lt;1", IF(T2_Data!EI16&gt;99, "&gt;99", T2_Data!EI16))),"-")</f>
        <v>-</v>
      </c>
      <c r="EJ18" s="72" t="str">
        <f>IF(ISNUMBER(T2_Data!EJ16),IF(T2_Data!EJ16=-999,"NA",IF(T2_Data!EJ16&lt;1, "&lt;1", IF(T2_Data!EJ16&gt;99, "&gt;99", T2_Data!EJ16))),"-")</f>
        <v>-</v>
      </c>
      <c r="EK18" s="72" t="str">
        <f>IF(ISNUMBER(T2_Data!EK16),IF(T2_Data!EK16=-999,"NA",IF(T2_Data!EK16&lt;1, "&lt;1", IF(T2_Data!EK16&gt;99, "&gt;99", T2_Data!EK16))),"-")</f>
        <v>-</v>
      </c>
      <c r="EL18" s="72" t="str">
        <f>IF(ISNUMBER(T2_Data!EL16),IF(T2_Data!EL16=-999,"NA",IF(T2_Data!EL16&lt;1, "&lt;1", IF(T2_Data!EL16&gt;99, "&gt;99", T2_Data!EL16))),"-")</f>
        <v>-</v>
      </c>
      <c r="EM18" s="72" t="str">
        <f>IF(ISNUMBER(T2_Data!EM16),IF(T2_Data!EM16=-999,"NA",IF(T2_Data!EM16&lt;1, "&lt;1", IF(T2_Data!EM16&gt;99, "&gt;99", T2_Data!EM16))),"-")</f>
        <v>-</v>
      </c>
      <c r="EN18" s="72" t="str">
        <f>IF(ISNUMBER(T2_Data!EN16),IF(T2_Data!EN16=-999,"NA",IF(T2_Data!EN16&lt;1, "&lt;1", IF(T2_Data!EN16&gt;99, "&gt;99", T2_Data!EN16))),"-")</f>
        <v>-</v>
      </c>
      <c r="EO18" s="72" t="str">
        <f>IF(ISNUMBER(T2_Data!EO16),IF(T2_Data!EO16=-999,"NA",IF(T2_Data!EO16&lt;1, "&lt;1", IF(T2_Data!EO16&gt;99, "&gt;99", T2_Data!EO16))),"-")</f>
        <v>-</v>
      </c>
      <c r="EP18" s="72" t="str">
        <f>IF(ISNUMBER(T2_Data!EP16),IF(T2_Data!EP16=-999,"NA",IF(T2_Data!EP16&lt;1, "&lt;1", IF(T2_Data!EP16&gt;99, "&gt;99", T2_Data!EP16))),"-")</f>
        <v>-</v>
      </c>
      <c r="EQ18" s="72" t="str">
        <f>IF(ISNUMBER(T2_Data!EQ16),IF(T2_Data!EQ16=-999,"NA",IF(T2_Data!EQ16&lt;1, "&lt;1", IF(T2_Data!EQ16&gt;99, "&gt;99", T2_Data!EQ16))),"-")</f>
        <v>-</v>
      </c>
      <c r="ER18" s="72" t="str">
        <f>IF(ISNUMBER(T2_Data!ER16),IF(T2_Data!ER16=-999,"NA",IF(T2_Data!ER16&lt;1, "&lt;1", IF(T2_Data!ER16&gt;99, "&gt;99", T2_Data!ER16))),"-")</f>
        <v>-</v>
      </c>
      <c r="ES18" s="72" t="str">
        <f>IF(ISNUMBER(T2_Data!ES16),IF(T2_Data!ES16=-999,"NA",IF(T2_Data!ES16&lt;1, "&lt;1", IF(T2_Data!ES16&gt;99, "&gt;99", T2_Data!ES16))),"-")</f>
        <v>-</v>
      </c>
      <c r="ET18" s="72" t="str">
        <f>IF(ISNUMBER(T2_Data!ET16),IF(T2_Data!ET16=-999,"NA",IF(T2_Data!ET16&lt;1, "&lt;1", IF(T2_Data!ET16&gt;99, "&gt;99", T2_Data!ET16))),"-")</f>
        <v>-</v>
      </c>
      <c r="EU18" s="72" t="str">
        <f>IF(ISNUMBER(T2_Data!EU16),IF(T2_Data!EU16=-999,"NA",IF(T2_Data!EU16&lt;1, "&lt;1", IF(T2_Data!EU16&gt;99, "&gt;99", T2_Data!EU16))),"-")</f>
        <v>-</v>
      </c>
      <c r="EV18" s="72" t="str">
        <f>IF(ISNUMBER(T2_Data!EV16),IF(T2_Data!EV16=-999,"NA",IF(T2_Data!EV16&lt;1, "&lt;1", IF(T2_Data!EV16&gt;99, "&gt;99", T2_Data!EV16))),"-")</f>
        <v>-</v>
      </c>
      <c r="EW18" s="72" t="str">
        <f>IF(ISNUMBER(T2_Data!EW16),IF(T2_Data!EW16=-999,"NA",IF(T2_Data!EW16&lt;1, "&lt;1", IF(T2_Data!EW16&gt;99, "&gt;99", T2_Data!EW16))),"-")</f>
        <v>-</v>
      </c>
      <c r="EX18" s="72" t="str">
        <f>IF(ISNUMBER(T2_Data!EX16),IF(T2_Data!EX16=-999,"NA",IF(T2_Data!EX16&lt;1, "&lt;1", IF(T2_Data!EX16&gt;99, "&gt;99", T2_Data!EX16))),"-")</f>
        <v>-</v>
      </c>
      <c r="EY18" s="72" t="str">
        <f>IF(ISNUMBER(T2_Data!EY16),IF(T2_Data!EY16=-999,"NA",IF(T2_Data!EY16&lt;1, "&lt;1", IF(T2_Data!EY16&gt;99, "&gt;99", T2_Data!EY16))),"-")</f>
        <v>-</v>
      </c>
      <c r="EZ18" s="72" t="str">
        <f>IF(ISNUMBER(T2_Data!EZ16),IF(T2_Data!EZ16=-999,"NA",IF(T2_Data!EZ16&lt;1, "&lt;1", IF(T2_Data!EZ16&gt;99, "&gt;99", T2_Data!EZ16))),"-")</f>
        <v>-</v>
      </c>
      <c r="FA18" s="72" t="str">
        <f>IF(ISNUMBER(T2_Data!FA16),IF(T2_Data!FA16=-999,"NA",IF(T2_Data!FA16&lt;1, "&lt;1", IF(T2_Data!FA16&gt;99, "&gt;99", T2_Data!FA16))),"-")</f>
        <v>-</v>
      </c>
      <c r="FB18" s="72" t="str">
        <f>IF(ISNUMBER(T2_Data!FB16),IF(T2_Data!FB16=-999,"NA",IF(T2_Data!FB16&lt;1, "&lt;1", IF(T2_Data!FB16&gt;99, "&gt;99", T2_Data!FB16))),"-")</f>
        <v>-</v>
      </c>
      <c r="FC18" s="72" t="str">
        <f>IF(ISNUMBER(T2_Data!FC16),IF(T2_Data!FC16=-999,"NA",IF(T2_Data!FC16&lt;1, "&lt;1", IF(T2_Data!FC16&gt;99, "&gt;99", T2_Data!FC16))),"-")</f>
        <v>-</v>
      </c>
      <c r="FD18" s="72" t="str">
        <f>IF(ISNUMBER(T2_Data!FD16),IF(T2_Data!FD16=-999,"NA",IF(T2_Data!FD16&lt;1, "&lt;1", IF(T2_Data!FD16&gt;99, "&gt;99", T2_Data!FD16))),"-")</f>
        <v>-</v>
      </c>
      <c r="FE18" s="72" t="str">
        <f>IF(ISNUMBER(T2_Data!FE16),IF(T2_Data!FE16=-999,"NA",IF(T2_Data!FE16&lt;1, "&lt;1", IF(T2_Data!FE16&gt;99, "&gt;99", T2_Data!FE16))),"-")</f>
        <v>-</v>
      </c>
      <c r="FF18" s="72" t="str">
        <f>IF(ISNUMBER(T2_Data!FF16),IF(T2_Data!FF16=-999,"NA",IF(T2_Data!FF16&lt;1, "&lt;1", IF(T2_Data!FF16&gt;99, "&gt;99", T2_Data!FF16))),"-")</f>
        <v>-</v>
      </c>
      <c r="FG18" s="72" t="str">
        <f>IF(ISNUMBER(T2_Data!FG16),IF(T2_Data!FG16=-999,"NA",IF(T2_Data!FG16&lt;1, "&lt;1", IF(T2_Data!FG16&gt;99, "&gt;99", T2_Data!FG16))),"-")</f>
        <v>-</v>
      </c>
      <c r="FH18" s="72" t="str">
        <f>IF(ISNUMBER(T2_Data!FH16),IF(T2_Data!FH16=-999,"NA",IF(T2_Data!FH16&lt;1, "&lt;1", IF(T2_Data!FH16&gt;99, "&gt;99", T2_Data!FH16))),"-")</f>
        <v>-</v>
      </c>
      <c r="FI18" s="72" t="str">
        <f>IF(ISNUMBER(T2_Data!FI16),IF(T2_Data!FI16=-999,"NA",IF(T2_Data!FI16&lt;1, "&lt;1", IF(T2_Data!FI16&gt;99, "&gt;99", T2_Data!FI16))),"-")</f>
        <v>-</v>
      </c>
      <c r="FJ18" s="72" t="str">
        <f>IF(ISNUMBER(T2_Data!FJ16),IF(T2_Data!FJ16=-999,"NA",IF(T2_Data!FJ16&lt;1, "&lt;1", IF(T2_Data!FJ16&gt;99, "&gt;99", T2_Data!FJ16))),"-")</f>
        <v>-</v>
      </c>
      <c r="FK18" s="72" t="str">
        <f>IF(ISNUMBER(T2_Data!FK16),IF(T2_Data!FK16=-999,"NA",IF(T2_Data!FK16&lt;1, "&lt;1", IF(T2_Data!FK16&gt;99, "&gt;99", T2_Data!FK16))),"-")</f>
        <v>-</v>
      </c>
      <c r="FL18" s="72" t="str">
        <f>IF(ISNUMBER(T2_Data!FL16),IF(T2_Data!FL16=-999,"NA",IF(T2_Data!FL16&lt;1, "&lt;1", IF(T2_Data!FL16&gt;99, "&gt;99", T2_Data!FL16))),"-")</f>
        <v>-</v>
      </c>
      <c r="FM18" s="72" t="str">
        <f>IF(ISNUMBER(T2_Data!FM16),IF(T2_Data!FM16=-999,"NA",IF(T2_Data!FM16&lt;1, "&lt;1", IF(T2_Data!FM16&gt;99, "&gt;99", T2_Data!FM16))),"-")</f>
        <v>-</v>
      </c>
      <c r="FN18" s="72" t="str">
        <f>IF(ISNUMBER(T2_Data!FN16),IF(T2_Data!FN16=-999,"NA",IF(T2_Data!FN16&lt;1, "&lt;1", IF(T2_Data!FN16&gt;99, "&gt;99", T2_Data!FN16))),"-")</f>
        <v>-</v>
      </c>
      <c r="FO18" s="72" t="str">
        <f>IF(ISNUMBER(T2_Data!FO16),IF(T2_Data!FO16=-999,"NA",IF(T2_Data!FO16&lt;1, "&lt;1", IF(T2_Data!FO16&gt;99, "&gt;99", T2_Data!FO16))),"-")</f>
        <v>-</v>
      </c>
      <c r="FP18" s="72" t="str">
        <f>IF(ISNUMBER(T2_Data!FP16),IF(T2_Data!FP16=-999,"NA",IF(T2_Data!FP16&lt;1, "&lt;1", IF(T2_Data!FP16&gt;99, "&gt;99", T2_Data!FP16))),"-")</f>
        <v>-</v>
      </c>
      <c r="FQ18" s="72" t="str">
        <f>IF(ISNUMBER(T2_Data!FQ16),IF(T2_Data!FQ16=-999,"NA",IF(T2_Data!FQ16&lt;1, "&lt;1", IF(T2_Data!FQ16&gt;99, "&gt;99", T2_Data!FQ16))),"-")</f>
        <v>-</v>
      </c>
      <c r="FR18" s="72" t="str">
        <f>IF(ISNUMBER(T2_Data!FR16),IF(T2_Data!FR16=-999,"NA",IF(T2_Data!FR16&lt;1, "&lt;1", IF(T2_Data!FR16&gt;99, "&gt;99", T2_Data!FR16))),"-")</f>
        <v>-</v>
      </c>
      <c r="FS18" s="72" t="str">
        <f>IF(ISNUMBER(T2_Data!FS16),IF(T2_Data!FS16=-999,"NA",IF(T2_Data!FS16&lt;1, "&lt;1", IF(T2_Data!FS16&gt;99, "&gt;99", T2_Data!FS16))),"-")</f>
        <v>-</v>
      </c>
      <c r="FT18" s="72" t="str">
        <f>IF(ISNUMBER(T2_Data!FT16),IF(T2_Data!FT16=-999,"NA",IF(T2_Data!FT16&lt;1, "&lt;1", IF(T2_Data!FT16&gt;99, "&gt;99", T2_Data!FT16))),"-")</f>
        <v>-</v>
      </c>
      <c r="FU18" s="72" t="str">
        <f>IF(ISNUMBER(T2_Data!FU16),IF(T2_Data!FU16=-999,"NA",IF(T2_Data!FU16&lt;1, "&lt;1", IF(T2_Data!FU16&gt;99, "&gt;99", T2_Data!FU16))),"-")</f>
        <v>-</v>
      </c>
      <c r="FV18" s="72" t="str">
        <f>IF(ISNUMBER(T2_Data!FV16),IF(T2_Data!FV16=-999,"NA",IF(T2_Data!FV16&lt;1, "&lt;1", IF(T2_Data!FV16&gt;99, "&gt;99", T2_Data!FV16))),"-")</f>
        <v>-</v>
      </c>
      <c r="FW18" s="72" t="str">
        <f>IF(ISNUMBER(T2_Data!FW16),IF(T2_Data!FW16=-999,"NA",IF(T2_Data!FW16&lt;1, "&lt;1", IF(T2_Data!FW16&gt;99, "&gt;99", T2_Data!FW16))),"-")</f>
        <v>-</v>
      </c>
    </row>
    <row r="19" spans="1:179" x14ac:dyDescent="0.25">
      <c r="A19" s="71" t="str">
        <f>IF(ISBLANK(T2_Data!A17), "", T2_Data!A17)</f>
        <v/>
      </c>
      <c r="B19" s="72" t="str">
        <f>IF(ISNUMBER(T2_Data!B17), T2_Data!B17,"-")</f>
        <v>-</v>
      </c>
      <c r="C19" s="72" t="str">
        <f>IF(ISNUMBER(T2_Data!C17),IF(T2_Data!C17=-999,"NA",IF(T2_Data!C17&lt;1, "&lt;1", IF(T2_Data!C17&gt;99, "&gt;99", T2_Data!C17))),"-")</f>
        <v>-</v>
      </c>
      <c r="D19" s="72" t="str">
        <f>IF(ISNUMBER(T2_Data!D17),IF(T2_Data!D17=-999,"NA",IF(T2_Data!D17&lt;1, "&lt;1", IF(T2_Data!D17&gt;99, "&gt;99", T2_Data!D17))),"-")</f>
        <v>-</v>
      </c>
      <c r="E19" s="72" t="str">
        <f>IF(ISNUMBER(T2_Data!E17),IF(T2_Data!E17=-999,"NA",IF(T2_Data!E17&lt;1, "&lt;1", IF(T2_Data!E17&gt;99, "&gt;99", T2_Data!E17))),"-")</f>
        <v>-</v>
      </c>
      <c r="F19" s="72" t="str">
        <f>IF(ISNUMBER(T2_Data!F17),IF(T2_Data!F17=-999,"NA",IF(T2_Data!F17&lt;1, "&lt;1", IF(T2_Data!F17&gt;99, "&gt;99", T2_Data!F17))),"-")</f>
        <v>-</v>
      </c>
      <c r="G19" s="72" t="str">
        <f>IF(ISNUMBER(T2_Data!G17),IF(T2_Data!G17=-999,"NA",IF(T2_Data!G17&lt;1, "&lt;1", IF(T2_Data!G17&gt;99, "&gt;99", T2_Data!G17))),"-")</f>
        <v>-</v>
      </c>
      <c r="H19" s="72" t="str">
        <f>IF(ISNUMBER(T2_Data!H17),IF(T2_Data!H17=-999,"NA",IF(T2_Data!H17&lt;1, "&lt;1", IF(T2_Data!H17&gt;99, "&gt;99", T2_Data!H17))),"-")</f>
        <v>-</v>
      </c>
      <c r="I19" s="72" t="str">
        <f>IF(ISNUMBER(T2_Data!I17),IF(T2_Data!I17=-999,"NA",IF(T2_Data!I17&lt;1, "&lt;1", IF(T2_Data!I17&gt;99, "&gt;99", T2_Data!I17))),"-")</f>
        <v>-</v>
      </c>
      <c r="J19" s="72" t="str">
        <f>IF(ISNUMBER(T2_Data!J17),IF(T2_Data!J17=-999,"NA",IF(T2_Data!J17&lt;1, "&lt;1", IF(T2_Data!J17&gt;99, "&gt;99", T2_Data!J17))),"-")</f>
        <v>-</v>
      </c>
      <c r="K19" s="72" t="str">
        <f>IF(ISNUMBER(T2_Data!K17),IF(T2_Data!K17=-999,"NA",IF(T2_Data!K17&lt;1, "&lt;1", IF(T2_Data!K17&gt;99, "&gt;99", T2_Data!K17))),"-")</f>
        <v>-</v>
      </c>
      <c r="L19" s="72" t="str">
        <f>IF(ISNUMBER(T2_Data!L17),IF(T2_Data!L17=-999,"NA",IF(T2_Data!L17&lt;1, "&lt;1", IF(T2_Data!L17&gt;99, "&gt;99", T2_Data!L17))),"-")</f>
        <v>-</v>
      </c>
      <c r="M19" s="72" t="str">
        <f>IF(ISNUMBER(T2_Data!M17),IF(T2_Data!M17=-999,"NA",IF(T2_Data!M17&lt;1, "&lt;1", IF(T2_Data!M17&gt;99, "&gt;99", T2_Data!M17))),"-")</f>
        <v>-</v>
      </c>
      <c r="N19" s="72" t="str">
        <f>IF(ISNUMBER(T2_Data!N17),IF(T2_Data!N17=-999,"NA",IF(T2_Data!N17&lt;1, "&lt;1", IF(T2_Data!N17&gt;99, "&gt;99", T2_Data!N17))),"-")</f>
        <v>-</v>
      </c>
      <c r="O19" s="72" t="str">
        <f>IF(ISNUMBER(T2_Data!O17),IF(T2_Data!O17=-999,"NA",IF(T2_Data!O17&lt;1, "&lt;1", IF(T2_Data!O17&gt;99, "&gt;99", T2_Data!O17))),"-")</f>
        <v>-</v>
      </c>
      <c r="P19" s="72" t="str">
        <f>IF(ISNUMBER(T2_Data!P17),IF(T2_Data!P17=-999,"NA",IF(T2_Data!P17&lt;1, "&lt;1", IF(T2_Data!P17&gt;99, "&gt;99", T2_Data!P17))),"-")</f>
        <v>-</v>
      </c>
      <c r="Q19" s="72" t="str">
        <f>IF(ISNUMBER(T2_Data!Q17),IF(T2_Data!Q17=-999,"NA",IF(T2_Data!Q17&lt;1, "&lt;1", IF(T2_Data!Q17&gt;99, "&gt;99", T2_Data!Q17))),"-")</f>
        <v>-</v>
      </c>
      <c r="R19" s="72" t="str">
        <f>IF(ISNUMBER(T2_Data!R17),IF(T2_Data!R17=-999,"NA",IF(T2_Data!R17&lt;1, "&lt;1", IF(T2_Data!R17&gt;99, "&gt;99", T2_Data!R17))),"-")</f>
        <v>-</v>
      </c>
      <c r="S19" s="72" t="str">
        <f>IF(ISNUMBER(T2_Data!S17),IF(T2_Data!S17=-999,"NA",IF(T2_Data!S17&lt;1, "&lt;1", IF(T2_Data!S17&gt;99, "&gt;99", T2_Data!S17))),"-")</f>
        <v>-</v>
      </c>
      <c r="T19" s="72" t="str">
        <f>IF(ISNUMBER(T2_Data!T17),IF(T2_Data!T17=-999,"NA",IF(T2_Data!T17&lt;1, "&lt;1", IF(T2_Data!T17&gt;99, "&gt;99", T2_Data!T17))),"-")</f>
        <v>-</v>
      </c>
      <c r="U19" s="72" t="str">
        <f>IF(ISNUMBER(T2_Data!U17),IF(T2_Data!U17=-999,"NA",IF(T2_Data!U17&lt;1, "&lt;1", IF(T2_Data!U17&gt;99, "&gt;99", T2_Data!U17))),"-")</f>
        <v>-</v>
      </c>
      <c r="V19" s="72" t="str">
        <f>IF(ISNUMBER(T2_Data!V17),IF(T2_Data!V17=-999,"NA",IF(T2_Data!V17&lt;1, "&lt;1", IF(T2_Data!V17&gt;99, "&gt;99", T2_Data!V17))),"-")</f>
        <v>-</v>
      </c>
      <c r="W19" s="72" t="str">
        <f>IF(ISNUMBER(T2_Data!W17),IF(T2_Data!W17=-999,"NA",IF(T2_Data!W17&lt;1, "&lt;1", IF(T2_Data!W17&gt;99, "&gt;99", T2_Data!W17))),"-")</f>
        <v>-</v>
      </c>
      <c r="X19" s="72" t="str">
        <f>IF(ISNUMBER(T2_Data!X17),IF(T2_Data!X17=-999,"NA",IF(T2_Data!X17&lt;1, "&lt;1", IF(T2_Data!X17&gt;99, "&gt;99", T2_Data!X17))),"-")</f>
        <v>-</v>
      </c>
      <c r="Y19" s="72" t="str">
        <f>IF(ISNUMBER(T2_Data!Y17),IF(T2_Data!Y17=-999,"NA",IF(T2_Data!Y17&lt;1, "&lt;1", IF(T2_Data!Y17&gt;99, "&gt;99", T2_Data!Y17))),"-")</f>
        <v>-</v>
      </c>
      <c r="Z19" s="72" t="str">
        <f>IF(ISNUMBER(T2_Data!Z17),IF(T2_Data!Z17=-999,"NA",IF(T2_Data!Z17&lt;1, "&lt;1", IF(T2_Data!Z17&gt;99, "&gt;99", T2_Data!Z17))),"-")</f>
        <v>-</v>
      </c>
      <c r="AA19" s="72" t="str">
        <f>IF(ISNUMBER(T2_Data!AA17),IF(T2_Data!AA17=-999,"NA",IF(T2_Data!AA17&lt;1, "&lt;1", IF(T2_Data!AA17&gt;99, "&gt;99", T2_Data!AA17))),"-")</f>
        <v>-</v>
      </c>
      <c r="AB19" s="72" t="str">
        <f>IF(ISNUMBER(T2_Data!AB17),IF(T2_Data!AB17=-999,"NA",IF(T2_Data!AB17&lt;1, "&lt;1", IF(T2_Data!AB17&gt;99, "&gt;99", T2_Data!AB17))),"-")</f>
        <v>-</v>
      </c>
      <c r="AC19" s="72" t="str">
        <f>IF(ISNUMBER(T2_Data!AC17),IF(T2_Data!AC17=-999,"NA",IF(T2_Data!AC17&lt;1, "&lt;1", IF(T2_Data!AC17&gt;99, "&gt;99", T2_Data!AC17))),"-")</f>
        <v>-</v>
      </c>
      <c r="AD19" s="72" t="str">
        <f>IF(ISNUMBER(T2_Data!AD17),IF(T2_Data!AD17=-999,"NA",IF(T2_Data!AD17&lt;1, "&lt;1", IF(T2_Data!AD17&gt;99, "&gt;99", T2_Data!AD17))),"-")</f>
        <v>-</v>
      </c>
      <c r="AE19" s="72" t="str">
        <f>IF(ISNUMBER(T2_Data!AE17),IF(T2_Data!AE17=-999,"NA",IF(T2_Data!AE17&lt;1, "&lt;1", IF(T2_Data!AE17&gt;99, "&gt;99", T2_Data!AE17))),"-")</f>
        <v>-</v>
      </c>
      <c r="AF19" s="72" t="str">
        <f>IF(ISNUMBER(T2_Data!AF17),IF(T2_Data!AF17=-999,"NA",IF(T2_Data!AF17&lt;1, "&lt;1", IF(T2_Data!AF17&gt;99, "&gt;99", T2_Data!AF17))),"-")</f>
        <v>-</v>
      </c>
      <c r="AG19" s="72" t="str">
        <f>IF(ISNUMBER(T2_Data!AG17),IF(T2_Data!AG17=-999,"NA",IF(T2_Data!AG17&lt;1, "&lt;1", IF(T2_Data!AG17&gt;99, "&gt;99", T2_Data!AG17))),"-")</f>
        <v>-</v>
      </c>
      <c r="AH19" s="72" t="str">
        <f>IF(ISNUMBER(T2_Data!AH17),IF(T2_Data!AH17=-999,"NA",IF(T2_Data!AH17&lt;1, "&lt;1", IF(T2_Data!AH17&gt;99, "&gt;99", T2_Data!AH17))),"-")</f>
        <v>-</v>
      </c>
      <c r="AI19" s="72" t="str">
        <f>IF(ISNUMBER(T2_Data!AI17),IF(T2_Data!AI17=-999,"NA",IF(T2_Data!AI17&lt;1, "&lt;1", IF(T2_Data!AI17&gt;99, "&gt;99", T2_Data!AI17))),"-")</f>
        <v>-</v>
      </c>
      <c r="AJ19" s="72" t="str">
        <f>IF(ISNUMBER(T2_Data!AJ17),IF(T2_Data!AJ17=-999,"NA",IF(T2_Data!AJ17&lt;1, "&lt;1", IF(T2_Data!AJ17&gt;99, "&gt;99", T2_Data!AJ17))),"-")</f>
        <v>-</v>
      </c>
      <c r="AK19" s="72" t="str">
        <f>IF(ISNUMBER(T2_Data!AK17),IF(T2_Data!AK17=-999,"NA",IF(T2_Data!AK17&lt;1, "&lt;1", IF(T2_Data!AK17&gt;99, "&gt;99", T2_Data!AK17))),"-")</f>
        <v>-</v>
      </c>
      <c r="AL19" s="72" t="str">
        <f>IF(ISNUMBER(T2_Data!AL17),IF(T2_Data!AL17=-999,"NA",IF(T2_Data!AL17&lt;1, "&lt;1", IF(T2_Data!AL17&gt;99, "&gt;99", T2_Data!AL17))),"-")</f>
        <v>-</v>
      </c>
      <c r="AM19" s="72" t="str">
        <f>IF(ISNUMBER(T2_Data!AM17),IF(T2_Data!AM17=-999,"NA",IF(T2_Data!AM17&lt;1, "&lt;1", IF(T2_Data!AM17&gt;99, "&gt;99", T2_Data!AM17))),"-")</f>
        <v>-</v>
      </c>
      <c r="AN19" s="72" t="str">
        <f>IF(ISNUMBER(T2_Data!AN17),IF(T2_Data!AN17=-999,"NA",IF(T2_Data!AN17&lt;1, "&lt;1", IF(T2_Data!AN17&gt;99, "&gt;99", T2_Data!AN17))),"-")</f>
        <v>-</v>
      </c>
      <c r="AO19" s="72" t="str">
        <f>IF(ISNUMBER(T2_Data!AO17),IF(T2_Data!AO17=-999,"NA",IF(T2_Data!AO17&lt;1, "&lt;1", IF(T2_Data!AO17&gt;99, "&gt;99", T2_Data!AO17))),"-")</f>
        <v>-</v>
      </c>
      <c r="AP19" s="72" t="str">
        <f>IF(ISNUMBER(T2_Data!AP17),IF(T2_Data!AP17=-999,"NA",IF(T2_Data!AP17&lt;1, "&lt;1", IF(T2_Data!AP17&gt;99, "&gt;99", T2_Data!AP17))),"-")</f>
        <v>-</v>
      </c>
      <c r="AQ19" s="72" t="str">
        <f>IF(ISNUMBER(T2_Data!AQ17),IF(T2_Data!AQ17=-999,"NA",IF(T2_Data!AQ17&lt;1, "&lt;1", IF(T2_Data!AQ17&gt;99, "&gt;99", T2_Data!AQ17))),"-")</f>
        <v>-</v>
      </c>
      <c r="AR19" s="72" t="str">
        <f>IF(ISNUMBER(T2_Data!AR17),IF(T2_Data!AR17=-999,"NA",IF(T2_Data!AR17&lt;1, "&lt;1", IF(T2_Data!AR17&gt;99, "&gt;99", T2_Data!AR17))),"-")</f>
        <v>-</v>
      </c>
      <c r="AS19" s="72" t="str">
        <f>IF(ISNUMBER(T2_Data!AS17),IF(T2_Data!AS17=-999,"NA",IF(T2_Data!AS17&lt;1, "&lt;1", IF(T2_Data!AS17&gt;99, "&gt;99", T2_Data!AS17))),"-")</f>
        <v>-</v>
      </c>
      <c r="AT19" s="72" t="str">
        <f>IF(ISNUMBER(T2_Data!AT17),IF(T2_Data!AT17=-999,"NA",IF(T2_Data!AT17&lt;1, "&lt;1", IF(T2_Data!AT17&gt;99, "&gt;99", T2_Data!AT17))),"-")</f>
        <v>-</v>
      </c>
      <c r="AU19" s="72" t="str">
        <f>IF(ISNUMBER(T2_Data!AU17),IF(T2_Data!AU17=-999,"NA",IF(T2_Data!AU17&lt;1, "&lt;1", IF(T2_Data!AU17&gt;99, "&gt;99", T2_Data!AU17))),"-")</f>
        <v>-</v>
      </c>
      <c r="AV19" s="72" t="str">
        <f>IF(ISNUMBER(T2_Data!AV17),IF(T2_Data!AV17=-999,"NA",IF(T2_Data!AV17&lt;1, "&lt;1", IF(T2_Data!AV17&gt;99, "&gt;99", T2_Data!AV17))),"-")</f>
        <v>-</v>
      </c>
      <c r="AW19" s="72" t="str">
        <f>IF(ISNUMBER(T2_Data!AW17),IF(T2_Data!AW17=-999,"NA",IF(T2_Data!AW17&lt;1, "&lt;1", IF(T2_Data!AW17&gt;99, "&gt;99", T2_Data!AW17))),"-")</f>
        <v>-</v>
      </c>
      <c r="AX19" s="72" t="str">
        <f>IF(ISNUMBER(T2_Data!AX17),IF(T2_Data!AX17=-999,"NA",IF(T2_Data!AX17&lt;1, "&lt;1", IF(T2_Data!AX17&gt;99, "&gt;99", T2_Data!AX17))),"-")</f>
        <v>-</v>
      </c>
      <c r="AY19" s="72" t="str">
        <f>IF(ISNUMBER(T2_Data!AY17),IF(T2_Data!AY17=-999,"NA",IF(T2_Data!AY17&lt;1, "&lt;1", IF(T2_Data!AY17&gt;99, "&gt;99", T2_Data!AY17))),"-")</f>
        <v>-</v>
      </c>
      <c r="AZ19" s="72" t="str">
        <f>IF(ISNUMBER(T2_Data!AZ17),IF(T2_Data!AZ17=-999,"NA",IF(T2_Data!AZ17&lt;1, "&lt;1", IF(T2_Data!AZ17&gt;99, "&gt;99", T2_Data!AZ17))),"-")</f>
        <v>-</v>
      </c>
      <c r="BA19" s="72" t="str">
        <f>IF(ISNUMBER(T2_Data!BA17),IF(T2_Data!BA17=-999,"NA",IF(T2_Data!BA17&lt;1, "&lt;1", IF(T2_Data!BA17&gt;99, "&gt;99", T2_Data!BA17))),"-")</f>
        <v>-</v>
      </c>
      <c r="BB19" s="72" t="str">
        <f>IF(ISNUMBER(T2_Data!BB17),IF(T2_Data!BB17=-999,"NA",IF(T2_Data!BB17&lt;1, "&lt;1", IF(T2_Data!BB17&gt;99, "&gt;99", T2_Data!BB17))),"-")</f>
        <v>-</v>
      </c>
      <c r="BC19" s="72" t="str">
        <f>IF(ISNUMBER(T2_Data!BC17),IF(T2_Data!BC17=-999,"NA",IF(T2_Data!BC17&lt;1, "&lt;1", IF(T2_Data!BC17&gt;99, "&gt;99", T2_Data!BC17))),"-")</f>
        <v>-</v>
      </c>
      <c r="BD19" s="72" t="str">
        <f>IF(ISNUMBER(T2_Data!BD17),IF(T2_Data!BD17=-999,"NA",IF(T2_Data!BD17&lt;1, "&lt;1", IF(T2_Data!BD17&gt;99, "&gt;99", T2_Data!BD17))),"-")</f>
        <v>-</v>
      </c>
      <c r="BE19" s="72" t="str">
        <f>IF(ISNUMBER(T2_Data!BE17),IF(T2_Data!BE17=-999,"NA",IF(T2_Data!BE17&lt;1, "&lt;1", IF(T2_Data!BE17&gt;99, "&gt;99", T2_Data!BE17))),"-")</f>
        <v>-</v>
      </c>
      <c r="BF19" s="72" t="str">
        <f>IF(ISNUMBER(T2_Data!BF17),IF(T2_Data!BF17=-999,"NA",IF(T2_Data!BF17&lt;1, "&lt;1", IF(T2_Data!BF17&gt;99, "&gt;99", T2_Data!BF17))),"-")</f>
        <v>-</v>
      </c>
      <c r="BG19" s="72" t="str">
        <f>IF(ISNUMBER(T2_Data!BG17),IF(T2_Data!BG17=-999,"NA",IF(T2_Data!BG17&lt;1, "&lt;1", IF(T2_Data!BG17&gt;99, "&gt;99", T2_Data!BG17))),"-")</f>
        <v>-</v>
      </c>
      <c r="BH19" s="72" t="str">
        <f>IF(ISNUMBER(T2_Data!BH17),IF(T2_Data!BH17=-999,"NA",IF(T2_Data!BH17&lt;1, "&lt;1", IF(T2_Data!BH17&gt;99, "&gt;99", T2_Data!BH17))),"-")</f>
        <v>-</v>
      </c>
      <c r="BI19" s="72" t="str">
        <f>IF(ISNUMBER(T2_Data!BI17),IF(T2_Data!BI17=-999,"NA",IF(T2_Data!BI17&lt;1, "&lt;1", IF(T2_Data!BI17&gt;99, "&gt;99", T2_Data!BI17))),"-")</f>
        <v>-</v>
      </c>
      <c r="BJ19" s="72" t="str">
        <f>IF(ISNUMBER(T2_Data!BJ17),IF(T2_Data!BJ17=-999,"NA",IF(T2_Data!BJ17&lt;1, "&lt;1", IF(T2_Data!BJ17&gt;99, "&gt;99", T2_Data!BJ17))),"-")</f>
        <v>-</v>
      </c>
      <c r="BK19" s="72" t="str">
        <f>IF(ISNUMBER(T2_Data!BK17),IF(T2_Data!BK17=-999,"NA",IF(T2_Data!BK17&lt;1, "&lt;1", IF(T2_Data!BK17&gt;99, "&gt;99", T2_Data!BK17))),"-")</f>
        <v>-</v>
      </c>
      <c r="BL19" s="72" t="str">
        <f>IF(ISNUMBER(T2_Data!BL17),IF(T2_Data!BL17=-999,"NA",IF(T2_Data!BL17&lt;1, "&lt;1", IF(T2_Data!BL17&gt;99, "&gt;99", T2_Data!BL17))),"-")</f>
        <v>-</v>
      </c>
      <c r="BM19" s="72" t="str">
        <f>IF(ISNUMBER(T2_Data!BM17),IF(T2_Data!BM17=-999,"NA",IF(T2_Data!BM17&lt;1, "&lt;1", IF(T2_Data!BM17&gt;99, "&gt;99", T2_Data!BM17))),"-")</f>
        <v>-</v>
      </c>
      <c r="BN19" s="72" t="str">
        <f>IF(ISNUMBER(T2_Data!BN17),IF(T2_Data!BN17=-999,"NA",IF(T2_Data!BN17&lt;1, "&lt;1", IF(T2_Data!BN17&gt;99, "&gt;99", T2_Data!BN17))),"-")</f>
        <v>-</v>
      </c>
      <c r="BO19" s="72" t="str">
        <f>IF(ISNUMBER(T2_Data!BO17),IF(T2_Data!BO17=-999,"NA",IF(T2_Data!BO17&lt;1, "&lt;1", IF(T2_Data!BO17&gt;99, "&gt;99", T2_Data!BO17))),"-")</f>
        <v>-</v>
      </c>
      <c r="BP19" s="72" t="str">
        <f>IF(ISNUMBER(T2_Data!BP17),IF(T2_Data!BP17=-999,"NA",IF(T2_Data!BP17&lt;1, "&lt;1", IF(T2_Data!BP17&gt;99, "&gt;99", T2_Data!BP17))),"-")</f>
        <v>-</v>
      </c>
      <c r="BQ19" s="72" t="str">
        <f>IF(ISNUMBER(T2_Data!BQ17),IF(T2_Data!BQ17=-999,"NA",IF(T2_Data!BQ17&lt;1, "&lt;1", IF(T2_Data!BQ17&gt;99, "&gt;99", T2_Data!BQ17))),"-")</f>
        <v>-</v>
      </c>
      <c r="BR19" s="72" t="str">
        <f>IF(ISNUMBER(T2_Data!BR17),IF(T2_Data!BR17=-999,"NA",IF(T2_Data!BR17&lt;1, "&lt;1", IF(T2_Data!BR17&gt;99, "&gt;99", T2_Data!BR17))),"-")</f>
        <v>-</v>
      </c>
      <c r="BS19" s="72" t="str">
        <f>IF(ISNUMBER(T2_Data!BS17),IF(T2_Data!BS17=-999,"NA",IF(T2_Data!BS17&lt;1, "&lt;1", IF(T2_Data!BS17&gt;99, "&gt;99", T2_Data!BS17))),"-")</f>
        <v>-</v>
      </c>
      <c r="BT19" s="72" t="str">
        <f>IF(ISNUMBER(T2_Data!BT17),IF(T2_Data!BT17=-999,"NA",IF(T2_Data!BT17&lt;1, "&lt;1", IF(T2_Data!BT17&gt;99, "&gt;99", T2_Data!BT17))),"-")</f>
        <v>-</v>
      </c>
      <c r="BU19" s="72" t="str">
        <f>IF(ISNUMBER(T2_Data!BU17),IF(T2_Data!BU17=-999,"NA",IF(T2_Data!BU17&lt;1, "&lt;1", IF(T2_Data!BU17&gt;99, "&gt;99", T2_Data!BU17))),"-")</f>
        <v>-</v>
      </c>
      <c r="BV19" s="72" t="str">
        <f>IF(ISNUMBER(T2_Data!BV17),IF(T2_Data!BV17=-999,"NA",IF(T2_Data!BV17&lt;1, "&lt;1", IF(T2_Data!BV17&gt;99, "&gt;99", T2_Data!BV17))),"-")</f>
        <v>-</v>
      </c>
      <c r="BW19" s="72" t="str">
        <f>IF(ISNUMBER(T2_Data!BW17),IF(T2_Data!BW17=-999,"NA",IF(T2_Data!BW17&lt;1, "&lt;1", IF(T2_Data!BW17&gt;99, "&gt;99", T2_Data!BW17))),"-")</f>
        <v>-</v>
      </c>
      <c r="BX19" s="72" t="str">
        <f>IF(ISNUMBER(T2_Data!BX17),IF(T2_Data!BX17=-999,"NA",IF(T2_Data!BX17&lt;1, "&lt;1", IF(T2_Data!BX17&gt;99, "&gt;99", T2_Data!BX17))),"-")</f>
        <v>-</v>
      </c>
      <c r="BY19" s="72" t="str">
        <f>IF(ISNUMBER(T2_Data!BY17),IF(T2_Data!BY17=-999,"NA",IF(T2_Data!BY17&lt;1, "&lt;1", IF(T2_Data!BY17&gt;99, "&gt;99", T2_Data!BY17))),"-")</f>
        <v>-</v>
      </c>
      <c r="BZ19" s="72" t="str">
        <f>IF(ISNUMBER(T2_Data!BZ17),IF(T2_Data!BZ17=-999,"NA",IF(T2_Data!BZ17&lt;1, "&lt;1", IF(T2_Data!BZ17&gt;99, "&gt;99", T2_Data!BZ17))),"-")</f>
        <v>-</v>
      </c>
      <c r="CA19" s="72" t="str">
        <f>IF(ISNUMBER(T2_Data!CA17),IF(T2_Data!CA17=-999,"NA",IF(T2_Data!CA17&lt;1, "&lt;1", IF(T2_Data!CA17&gt;99, "&gt;99", T2_Data!CA17))),"-")</f>
        <v>-</v>
      </c>
      <c r="CB19" s="72" t="str">
        <f>IF(ISNUMBER(T2_Data!CB17),IF(T2_Data!CB17=-999,"NA",IF(T2_Data!CB17&lt;1, "&lt;1", IF(T2_Data!CB17&gt;99, "&gt;99", T2_Data!CB17))),"-")</f>
        <v>-</v>
      </c>
      <c r="CC19" s="72" t="str">
        <f>IF(ISNUMBER(T2_Data!CC17),IF(T2_Data!CC17=-999,"NA",IF(T2_Data!CC17&lt;1, "&lt;1", IF(T2_Data!CC17&gt;99, "&gt;99", T2_Data!CC17))),"-")</f>
        <v>-</v>
      </c>
      <c r="CD19" s="72" t="str">
        <f>IF(ISNUMBER(T2_Data!CD17),IF(T2_Data!CD17=-999,"NA",IF(T2_Data!CD17&lt;1, "&lt;1", IF(T2_Data!CD17&gt;99, "&gt;99", T2_Data!CD17))),"-")</f>
        <v>-</v>
      </c>
      <c r="CE19" s="72" t="str">
        <f>IF(ISNUMBER(T2_Data!CE17),IF(T2_Data!CE17=-999,"NA",IF(T2_Data!CE17&lt;1, "&lt;1", IF(T2_Data!CE17&gt;99, "&gt;99", T2_Data!CE17))),"-")</f>
        <v>-</v>
      </c>
      <c r="CF19" s="72" t="str">
        <f>IF(ISNUMBER(T2_Data!CF17),IF(T2_Data!CF17=-999,"NA",IF(T2_Data!CF17&lt;1, "&lt;1", IF(T2_Data!CF17&gt;99, "&gt;99", T2_Data!CF17))),"-")</f>
        <v>-</v>
      </c>
      <c r="CG19" s="72" t="str">
        <f>IF(ISNUMBER(T2_Data!CG17),IF(T2_Data!CG17=-999,"NA",IF(T2_Data!CG17&lt;1, "&lt;1", IF(T2_Data!CG17&gt;99, "&gt;99", T2_Data!CG17))),"-")</f>
        <v>-</v>
      </c>
      <c r="CH19" s="72" t="str">
        <f>IF(ISNUMBER(T2_Data!CH17),IF(T2_Data!CH17=-999,"NA",IF(T2_Data!CH17&lt;1, "&lt;1", IF(T2_Data!CH17&gt;99, "&gt;99", T2_Data!CH17))),"-")</f>
        <v>-</v>
      </c>
      <c r="CI19" s="72" t="str">
        <f>IF(ISNUMBER(T2_Data!CI17),IF(T2_Data!CI17=-999,"NA",IF(T2_Data!CI17&lt;1, "&lt;1", IF(T2_Data!CI17&gt;99, "&gt;99", T2_Data!CI17))),"-")</f>
        <v>-</v>
      </c>
      <c r="CJ19" s="72" t="str">
        <f>IF(ISNUMBER(T2_Data!CJ17),IF(T2_Data!CJ17=-999,"NA",IF(T2_Data!CJ17&lt;1, "&lt;1", IF(T2_Data!CJ17&gt;99, "&gt;99", T2_Data!CJ17))),"-")</f>
        <v>-</v>
      </c>
      <c r="CK19" s="72" t="str">
        <f>IF(ISNUMBER(T2_Data!CK17),IF(T2_Data!CK17=-999,"NA",IF(T2_Data!CK17&lt;1, "&lt;1", IF(T2_Data!CK17&gt;99, "&gt;99", T2_Data!CK17))),"-")</f>
        <v>-</v>
      </c>
      <c r="CL19" s="72" t="str">
        <f>IF(ISNUMBER(T2_Data!CL17),IF(T2_Data!CL17=-999,"NA",IF(T2_Data!CL17&lt;1, "&lt;1", IF(T2_Data!CL17&gt;99, "&gt;99", T2_Data!CL17))),"-")</f>
        <v>-</v>
      </c>
      <c r="CM19" s="72" t="str">
        <f>IF(ISNUMBER(T2_Data!CM17),IF(T2_Data!CM17=-999,"NA",IF(T2_Data!CM17&lt;1, "&lt;1", IF(T2_Data!CM17&gt;99, "&gt;99", T2_Data!CM17))),"-")</f>
        <v>-</v>
      </c>
      <c r="CN19" s="72" t="str">
        <f>IF(ISNUMBER(T2_Data!CN17),IF(T2_Data!CN17=-999,"NA",IF(T2_Data!CN17&lt;1, "&lt;1", IF(T2_Data!CN17&gt;99, "&gt;99", T2_Data!CN17))),"-")</f>
        <v>-</v>
      </c>
      <c r="CO19" s="72" t="str">
        <f>IF(ISNUMBER(T2_Data!CO17),IF(T2_Data!CO17=-999,"NA",IF(T2_Data!CO17&lt;1, "&lt;1", IF(T2_Data!CO17&gt;99, "&gt;99", T2_Data!CO17))),"-")</f>
        <v>-</v>
      </c>
      <c r="CP19" s="72" t="str">
        <f>IF(ISNUMBER(T2_Data!CP17),IF(T2_Data!CP17=-999,"NA",IF(T2_Data!CP17&lt;1, "&lt;1", IF(T2_Data!CP17&gt;99, "&gt;99", T2_Data!CP17))),"-")</f>
        <v>-</v>
      </c>
      <c r="CQ19" s="72" t="str">
        <f>IF(ISNUMBER(T2_Data!CQ17),IF(T2_Data!CQ17=-999,"NA",IF(T2_Data!CQ17&lt;1, "&lt;1", IF(T2_Data!CQ17&gt;99, "&gt;99", T2_Data!CQ17))),"-")</f>
        <v>-</v>
      </c>
      <c r="CR19" s="72" t="str">
        <f>IF(ISNUMBER(T2_Data!CR17),IF(T2_Data!CR17=-999,"NA",IF(T2_Data!CR17&lt;1, "&lt;1", IF(T2_Data!CR17&gt;99, "&gt;99", T2_Data!CR17))),"-")</f>
        <v>-</v>
      </c>
      <c r="CS19" s="72" t="str">
        <f>IF(ISNUMBER(T2_Data!CS17),IF(T2_Data!CS17=-999,"NA",IF(T2_Data!CS17&lt;1, "&lt;1", IF(T2_Data!CS17&gt;99, "&gt;99", T2_Data!CS17))),"-")</f>
        <v>-</v>
      </c>
      <c r="CT19" s="72" t="str">
        <f>IF(ISNUMBER(T2_Data!CT17),IF(T2_Data!CT17=-999,"NA",IF(T2_Data!CT17&lt;1, "&lt;1", IF(T2_Data!CT17&gt;99, "&gt;99", T2_Data!CT17))),"-")</f>
        <v>-</v>
      </c>
      <c r="CU19" s="72" t="str">
        <f>IF(ISNUMBER(T2_Data!CU17),IF(T2_Data!CU17=-999,"NA",IF(T2_Data!CU17&lt;1, "&lt;1", IF(T2_Data!CU17&gt;99, "&gt;99", T2_Data!CU17))),"-")</f>
        <v>-</v>
      </c>
      <c r="CV19" s="72" t="str">
        <f>IF(ISNUMBER(T2_Data!CV17),IF(T2_Data!CV17=-999,"NA",IF(T2_Data!CV17&lt;1, "&lt;1", IF(T2_Data!CV17&gt;99, "&gt;99", T2_Data!CV17))),"-")</f>
        <v>-</v>
      </c>
      <c r="CW19" s="72" t="str">
        <f>IF(ISNUMBER(T2_Data!CW17),IF(T2_Data!CW17=-999,"NA",IF(T2_Data!CW17&lt;1, "&lt;1", IF(T2_Data!CW17&gt;99, "&gt;99", T2_Data!CW17))),"-")</f>
        <v>-</v>
      </c>
      <c r="CX19" s="72" t="str">
        <f>IF(ISNUMBER(T2_Data!CX17),IF(T2_Data!CX17=-999,"NA",IF(T2_Data!CX17&lt;1, "&lt;1", IF(T2_Data!CX17&gt;99, "&gt;99", T2_Data!CX17))),"-")</f>
        <v>-</v>
      </c>
      <c r="CY19" s="72" t="str">
        <f>IF(ISNUMBER(T2_Data!CY17),IF(T2_Data!CY17=-999,"NA",IF(T2_Data!CY17&lt;1, "&lt;1", IF(T2_Data!CY17&gt;99, "&gt;99", T2_Data!CY17))),"-")</f>
        <v>-</v>
      </c>
      <c r="CZ19" s="72" t="str">
        <f>IF(ISNUMBER(T2_Data!CZ17),IF(T2_Data!CZ17=-999,"NA",IF(T2_Data!CZ17&lt;1, "&lt;1", IF(T2_Data!CZ17&gt;99, "&gt;99", T2_Data!CZ17))),"-")</f>
        <v>-</v>
      </c>
      <c r="DA19" s="72" t="str">
        <f>IF(ISNUMBER(T2_Data!DA17),IF(T2_Data!DA17=-999,"NA",IF(T2_Data!DA17&lt;1, "&lt;1", IF(T2_Data!DA17&gt;99, "&gt;99", T2_Data!DA17))),"-")</f>
        <v>-</v>
      </c>
      <c r="DB19" s="72" t="str">
        <f>IF(ISNUMBER(T2_Data!DB17),IF(T2_Data!DB17=-999,"NA",IF(T2_Data!DB17&lt;1, "&lt;1", IF(T2_Data!DB17&gt;99, "&gt;99", T2_Data!DB17))),"-")</f>
        <v>-</v>
      </c>
      <c r="DC19" s="72" t="str">
        <f>IF(ISNUMBER(T2_Data!DC17),IF(T2_Data!DC17=-999,"NA",IF(T2_Data!DC17&lt;1, "&lt;1", IF(T2_Data!DC17&gt;99, "&gt;99", T2_Data!DC17))),"-")</f>
        <v>-</v>
      </c>
      <c r="DD19" s="72" t="str">
        <f>IF(ISNUMBER(T2_Data!DD17),IF(T2_Data!DD17=-999,"NA",IF(T2_Data!DD17&lt;1, "&lt;1", IF(T2_Data!DD17&gt;99, "&gt;99", T2_Data!DD17))),"-")</f>
        <v>-</v>
      </c>
      <c r="DE19" s="72" t="str">
        <f>IF(ISNUMBER(T2_Data!DE17),IF(T2_Data!DE17=-999,"NA",IF(T2_Data!DE17&lt;1, "&lt;1", IF(T2_Data!DE17&gt;99, "&gt;99", T2_Data!DE17))),"-")</f>
        <v>-</v>
      </c>
      <c r="DF19" s="72" t="str">
        <f>IF(ISNUMBER(T2_Data!DF17),IF(T2_Data!DF17=-999,"NA",IF(T2_Data!DF17&lt;1, "&lt;1", IF(T2_Data!DF17&gt;99, "&gt;99", T2_Data!DF17))),"-")</f>
        <v>-</v>
      </c>
      <c r="DG19" s="72" t="str">
        <f>IF(ISNUMBER(T2_Data!DG17),IF(T2_Data!DG17=-999,"NA",IF(T2_Data!DG17&lt;1, "&lt;1", IF(T2_Data!DG17&gt;99, "&gt;99", T2_Data!DG17))),"-")</f>
        <v>-</v>
      </c>
      <c r="DH19" s="72" t="str">
        <f>IF(ISNUMBER(T2_Data!DH17),IF(T2_Data!DH17=-999,"NA",IF(T2_Data!DH17&lt;1, "&lt;1", IF(T2_Data!DH17&gt;99, "&gt;99", T2_Data!DH17))),"-")</f>
        <v>-</v>
      </c>
      <c r="DI19" s="72" t="str">
        <f>IF(ISNUMBER(T2_Data!DI17),IF(T2_Data!DI17=-999,"NA",IF(T2_Data!DI17&lt;1, "&lt;1", IF(T2_Data!DI17&gt;99, "&gt;99", T2_Data!DI17))),"-")</f>
        <v>-</v>
      </c>
      <c r="DJ19" s="72" t="str">
        <f>IF(ISNUMBER(T2_Data!DJ17),IF(T2_Data!DJ17=-999,"NA",IF(T2_Data!DJ17&lt;1, "&lt;1", IF(T2_Data!DJ17&gt;99, "&gt;99", T2_Data!DJ17))),"-")</f>
        <v>-</v>
      </c>
      <c r="DK19" s="72" t="str">
        <f>IF(ISNUMBER(T2_Data!DK17),IF(T2_Data!DK17=-999,"NA",IF(T2_Data!DK17&lt;1, "&lt;1", IF(T2_Data!DK17&gt;99, "&gt;99", T2_Data!DK17))),"-")</f>
        <v>-</v>
      </c>
      <c r="DL19" s="72" t="str">
        <f>IF(ISNUMBER(T2_Data!DL17),IF(T2_Data!DL17=-999,"NA",IF(T2_Data!DL17&lt;1, "&lt;1", IF(T2_Data!DL17&gt;99, "&gt;99", T2_Data!DL17))),"-")</f>
        <v>-</v>
      </c>
      <c r="DM19" s="72" t="str">
        <f>IF(ISNUMBER(T2_Data!DM17),IF(T2_Data!DM17=-999,"NA",IF(T2_Data!DM17&lt;1, "&lt;1", IF(T2_Data!DM17&gt;99, "&gt;99", T2_Data!DM17))),"-")</f>
        <v>-</v>
      </c>
      <c r="DN19" s="72" t="str">
        <f>IF(ISNUMBER(T2_Data!DN17),IF(T2_Data!DN17=-999,"NA",IF(T2_Data!DN17&lt;1, "&lt;1", IF(T2_Data!DN17&gt;99, "&gt;99", T2_Data!DN17))),"-")</f>
        <v>-</v>
      </c>
      <c r="DO19" s="72" t="str">
        <f>IF(ISNUMBER(T2_Data!DO17),IF(T2_Data!DO17=-999,"NA",IF(T2_Data!DO17&lt;1, "&lt;1", IF(T2_Data!DO17&gt;99, "&gt;99", T2_Data!DO17))),"-")</f>
        <v>-</v>
      </c>
      <c r="DP19" s="72" t="str">
        <f>IF(ISNUMBER(T2_Data!DP17),IF(T2_Data!DP17=-999,"NA",IF(T2_Data!DP17&lt;1, "&lt;1", IF(T2_Data!DP17&gt;99, "&gt;99", T2_Data!DP17))),"-")</f>
        <v>-</v>
      </c>
      <c r="DQ19" s="72" t="str">
        <f>IF(ISNUMBER(T2_Data!DQ17),IF(T2_Data!DQ17=-999,"NA",IF(T2_Data!DQ17&lt;1, "&lt;1", IF(T2_Data!DQ17&gt;99, "&gt;99", T2_Data!DQ17))),"-")</f>
        <v>-</v>
      </c>
      <c r="DR19" s="72" t="str">
        <f>IF(ISNUMBER(T2_Data!DR17),IF(T2_Data!DR17=-999,"NA",IF(T2_Data!DR17&lt;1, "&lt;1", IF(T2_Data!DR17&gt;99, "&gt;99", T2_Data!DR17))),"-")</f>
        <v>-</v>
      </c>
      <c r="DS19" s="72" t="str">
        <f>IF(ISNUMBER(T2_Data!DS17),IF(T2_Data!DS17=-999,"NA",IF(T2_Data!DS17&lt;1, "&lt;1", IF(T2_Data!DS17&gt;99, "&gt;99", T2_Data!DS17))),"-")</f>
        <v>-</v>
      </c>
      <c r="DT19" s="72" t="str">
        <f>IF(ISNUMBER(T2_Data!DT17),IF(T2_Data!DT17=-999,"NA",IF(T2_Data!DT17&lt;1, "&lt;1", IF(T2_Data!DT17&gt;99, "&gt;99", T2_Data!DT17))),"-")</f>
        <v>-</v>
      </c>
      <c r="DU19" s="72" t="str">
        <f>IF(ISNUMBER(T2_Data!DU17),IF(T2_Data!DU17=-999,"NA",IF(T2_Data!DU17&lt;1, "&lt;1", IF(T2_Data!DU17&gt;99, "&gt;99", T2_Data!DU17))),"-")</f>
        <v>-</v>
      </c>
      <c r="DV19" s="72" t="str">
        <f>IF(ISNUMBER(T2_Data!DV17),IF(T2_Data!DV17=-999,"NA",IF(T2_Data!DV17&lt;1, "&lt;1", IF(T2_Data!DV17&gt;99, "&gt;99", T2_Data!DV17))),"-")</f>
        <v>-</v>
      </c>
      <c r="DW19" s="72" t="str">
        <f>IF(ISNUMBER(T2_Data!DW17),IF(T2_Data!DW17=-999,"NA",IF(T2_Data!DW17&lt;1, "&lt;1", IF(T2_Data!DW17&gt;99, "&gt;99", T2_Data!DW17))),"-")</f>
        <v>-</v>
      </c>
      <c r="DX19" s="72" t="str">
        <f>IF(ISNUMBER(T2_Data!DX17),IF(T2_Data!DX17=-999,"NA",IF(T2_Data!DX17&lt;1, "&lt;1", IF(T2_Data!DX17&gt;99, "&gt;99", T2_Data!DX17))),"-")</f>
        <v>-</v>
      </c>
      <c r="DY19" s="72" t="str">
        <f>IF(ISNUMBER(T2_Data!DY17),IF(T2_Data!DY17=-999,"NA",IF(T2_Data!DY17&lt;1, "&lt;1", IF(T2_Data!DY17&gt;99, "&gt;99", T2_Data!DY17))),"-")</f>
        <v>-</v>
      </c>
      <c r="DZ19" s="72" t="str">
        <f>IF(ISNUMBER(T2_Data!DZ17),IF(T2_Data!DZ17=-999,"NA",IF(T2_Data!DZ17&lt;1, "&lt;1", IF(T2_Data!DZ17&gt;99, "&gt;99", T2_Data!DZ17))),"-")</f>
        <v>-</v>
      </c>
      <c r="EA19" s="72" t="str">
        <f>IF(ISNUMBER(T2_Data!EA17),IF(T2_Data!EA17=-999,"NA",IF(T2_Data!EA17&lt;1, "&lt;1", IF(T2_Data!EA17&gt;99, "&gt;99", T2_Data!EA17))),"-")</f>
        <v>-</v>
      </c>
      <c r="EB19" s="72" t="str">
        <f>IF(ISNUMBER(T2_Data!EB17),IF(T2_Data!EB17=-999,"NA",IF(T2_Data!EB17&lt;1, "&lt;1", IF(T2_Data!EB17&gt;99, "&gt;99", T2_Data!EB17))),"-")</f>
        <v>-</v>
      </c>
      <c r="EC19" s="72" t="str">
        <f>IF(ISNUMBER(T2_Data!EC17),IF(T2_Data!EC17=-999,"NA",IF(T2_Data!EC17&lt;1, "&lt;1", IF(T2_Data!EC17&gt;99, "&gt;99", T2_Data!EC17))),"-")</f>
        <v>-</v>
      </c>
      <c r="ED19" s="72" t="str">
        <f>IF(ISNUMBER(T2_Data!ED17),IF(T2_Data!ED17=-999,"NA",IF(T2_Data!ED17&lt;1, "&lt;1", IF(T2_Data!ED17&gt;99, "&gt;99", T2_Data!ED17))),"-")</f>
        <v>-</v>
      </c>
      <c r="EE19" s="72" t="str">
        <f>IF(ISNUMBER(T2_Data!EE17),IF(T2_Data!EE17=-999,"NA",IF(T2_Data!EE17&lt;1, "&lt;1", IF(T2_Data!EE17&gt;99, "&gt;99", T2_Data!EE17))),"-")</f>
        <v>-</v>
      </c>
      <c r="EF19" s="72" t="str">
        <f>IF(ISNUMBER(T2_Data!EF17),IF(T2_Data!EF17=-999,"NA",IF(T2_Data!EF17&lt;1, "&lt;1", IF(T2_Data!EF17&gt;99, "&gt;99", T2_Data!EF17))),"-")</f>
        <v>-</v>
      </c>
      <c r="EG19" s="72" t="str">
        <f>IF(ISNUMBER(T2_Data!EG17),IF(T2_Data!EG17=-999,"NA",IF(T2_Data!EG17&lt;1, "&lt;1", IF(T2_Data!EG17&gt;99, "&gt;99", T2_Data!EG17))),"-")</f>
        <v>-</v>
      </c>
      <c r="EH19" s="72" t="str">
        <f>IF(ISNUMBER(T2_Data!EH17),IF(T2_Data!EH17=-999,"NA",IF(T2_Data!EH17&lt;1, "&lt;1", IF(T2_Data!EH17&gt;99, "&gt;99", T2_Data!EH17))),"-")</f>
        <v>-</v>
      </c>
      <c r="EI19" s="72" t="str">
        <f>IF(ISNUMBER(T2_Data!EI17),IF(T2_Data!EI17=-999,"NA",IF(T2_Data!EI17&lt;1, "&lt;1", IF(T2_Data!EI17&gt;99, "&gt;99", T2_Data!EI17))),"-")</f>
        <v>-</v>
      </c>
      <c r="EJ19" s="72" t="str">
        <f>IF(ISNUMBER(T2_Data!EJ17),IF(T2_Data!EJ17=-999,"NA",IF(T2_Data!EJ17&lt;1, "&lt;1", IF(T2_Data!EJ17&gt;99, "&gt;99", T2_Data!EJ17))),"-")</f>
        <v>-</v>
      </c>
      <c r="EK19" s="72" t="str">
        <f>IF(ISNUMBER(T2_Data!EK17),IF(T2_Data!EK17=-999,"NA",IF(T2_Data!EK17&lt;1, "&lt;1", IF(T2_Data!EK17&gt;99, "&gt;99", T2_Data!EK17))),"-")</f>
        <v>-</v>
      </c>
      <c r="EL19" s="72" t="str">
        <f>IF(ISNUMBER(T2_Data!EL17),IF(T2_Data!EL17=-999,"NA",IF(T2_Data!EL17&lt;1, "&lt;1", IF(T2_Data!EL17&gt;99, "&gt;99", T2_Data!EL17))),"-")</f>
        <v>-</v>
      </c>
      <c r="EM19" s="72" t="str">
        <f>IF(ISNUMBER(T2_Data!EM17),IF(T2_Data!EM17=-999,"NA",IF(T2_Data!EM17&lt;1, "&lt;1", IF(T2_Data!EM17&gt;99, "&gt;99", T2_Data!EM17))),"-")</f>
        <v>-</v>
      </c>
      <c r="EN19" s="72" t="str">
        <f>IF(ISNUMBER(T2_Data!EN17),IF(T2_Data!EN17=-999,"NA",IF(T2_Data!EN17&lt;1, "&lt;1", IF(T2_Data!EN17&gt;99, "&gt;99", T2_Data!EN17))),"-")</f>
        <v>-</v>
      </c>
      <c r="EO19" s="72" t="str">
        <f>IF(ISNUMBER(T2_Data!EO17),IF(T2_Data!EO17=-999,"NA",IF(T2_Data!EO17&lt;1, "&lt;1", IF(T2_Data!EO17&gt;99, "&gt;99", T2_Data!EO17))),"-")</f>
        <v>-</v>
      </c>
      <c r="EP19" s="72" t="str">
        <f>IF(ISNUMBER(T2_Data!EP17),IF(T2_Data!EP17=-999,"NA",IF(T2_Data!EP17&lt;1, "&lt;1", IF(T2_Data!EP17&gt;99, "&gt;99", T2_Data!EP17))),"-")</f>
        <v>-</v>
      </c>
      <c r="EQ19" s="72" t="str">
        <f>IF(ISNUMBER(T2_Data!EQ17),IF(T2_Data!EQ17=-999,"NA",IF(T2_Data!EQ17&lt;1, "&lt;1", IF(T2_Data!EQ17&gt;99, "&gt;99", T2_Data!EQ17))),"-")</f>
        <v>-</v>
      </c>
      <c r="ER19" s="72" t="str">
        <f>IF(ISNUMBER(T2_Data!ER17),IF(T2_Data!ER17=-999,"NA",IF(T2_Data!ER17&lt;1, "&lt;1", IF(T2_Data!ER17&gt;99, "&gt;99", T2_Data!ER17))),"-")</f>
        <v>-</v>
      </c>
      <c r="ES19" s="72" t="str">
        <f>IF(ISNUMBER(T2_Data!ES17),IF(T2_Data!ES17=-999,"NA",IF(T2_Data!ES17&lt;1, "&lt;1", IF(T2_Data!ES17&gt;99, "&gt;99", T2_Data!ES17))),"-")</f>
        <v>-</v>
      </c>
      <c r="ET19" s="72" t="str">
        <f>IF(ISNUMBER(T2_Data!ET17),IF(T2_Data!ET17=-999,"NA",IF(T2_Data!ET17&lt;1, "&lt;1", IF(T2_Data!ET17&gt;99, "&gt;99", T2_Data!ET17))),"-")</f>
        <v>-</v>
      </c>
      <c r="EU19" s="72" t="str">
        <f>IF(ISNUMBER(T2_Data!EU17),IF(T2_Data!EU17=-999,"NA",IF(T2_Data!EU17&lt;1, "&lt;1", IF(T2_Data!EU17&gt;99, "&gt;99", T2_Data!EU17))),"-")</f>
        <v>-</v>
      </c>
      <c r="EV19" s="72" t="str">
        <f>IF(ISNUMBER(T2_Data!EV17),IF(T2_Data!EV17=-999,"NA",IF(T2_Data!EV17&lt;1, "&lt;1", IF(T2_Data!EV17&gt;99, "&gt;99", T2_Data!EV17))),"-")</f>
        <v>-</v>
      </c>
      <c r="EW19" s="72" t="str">
        <f>IF(ISNUMBER(T2_Data!EW17),IF(T2_Data!EW17=-999,"NA",IF(T2_Data!EW17&lt;1, "&lt;1", IF(T2_Data!EW17&gt;99, "&gt;99", T2_Data!EW17))),"-")</f>
        <v>-</v>
      </c>
      <c r="EX19" s="72" t="str">
        <f>IF(ISNUMBER(T2_Data!EX17),IF(T2_Data!EX17=-999,"NA",IF(T2_Data!EX17&lt;1, "&lt;1", IF(T2_Data!EX17&gt;99, "&gt;99", T2_Data!EX17))),"-")</f>
        <v>-</v>
      </c>
      <c r="EY19" s="72" t="str">
        <f>IF(ISNUMBER(T2_Data!EY17),IF(T2_Data!EY17=-999,"NA",IF(T2_Data!EY17&lt;1, "&lt;1", IF(T2_Data!EY17&gt;99, "&gt;99", T2_Data!EY17))),"-")</f>
        <v>-</v>
      </c>
      <c r="EZ19" s="72" t="str">
        <f>IF(ISNUMBER(T2_Data!EZ17),IF(T2_Data!EZ17=-999,"NA",IF(T2_Data!EZ17&lt;1, "&lt;1", IF(T2_Data!EZ17&gt;99, "&gt;99", T2_Data!EZ17))),"-")</f>
        <v>-</v>
      </c>
      <c r="FA19" s="72" t="str">
        <f>IF(ISNUMBER(T2_Data!FA17),IF(T2_Data!FA17=-999,"NA",IF(T2_Data!FA17&lt;1, "&lt;1", IF(T2_Data!FA17&gt;99, "&gt;99", T2_Data!FA17))),"-")</f>
        <v>-</v>
      </c>
      <c r="FB19" s="72" t="str">
        <f>IF(ISNUMBER(T2_Data!FB17),IF(T2_Data!FB17=-999,"NA",IF(T2_Data!FB17&lt;1, "&lt;1", IF(T2_Data!FB17&gt;99, "&gt;99", T2_Data!FB17))),"-")</f>
        <v>-</v>
      </c>
      <c r="FC19" s="72" t="str">
        <f>IF(ISNUMBER(T2_Data!FC17),IF(T2_Data!FC17=-999,"NA",IF(T2_Data!FC17&lt;1, "&lt;1", IF(T2_Data!FC17&gt;99, "&gt;99", T2_Data!FC17))),"-")</f>
        <v>-</v>
      </c>
      <c r="FD19" s="72" t="str">
        <f>IF(ISNUMBER(T2_Data!FD17),IF(T2_Data!FD17=-999,"NA",IF(T2_Data!FD17&lt;1, "&lt;1", IF(T2_Data!FD17&gt;99, "&gt;99", T2_Data!FD17))),"-")</f>
        <v>-</v>
      </c>
      <c r="FE19" s="72" t="str">
        <f>IF(ISNUMBER(T2_Data!FE17),IF(T2_Data!FE17=-999,"NA",IF(T2_Data!FE17&lt;1, "&lt;1", IF(T2_Data!FE17&gt;99, "&gt;99", T2_Data!FE17))),"-")</f>
        <v>-</v>
      </c>
      <c r="FF19" s="72" t="str">
        <f>IF(ISNUMBER(T2_Data!FF17),IF(T2_Data!FF17=-999,"NA",IF(T2_Data!FF17&lt;1, "&lt;1", IF(T2_Data!FF17&gt;99, "&gt;99", T2_Data!FF17))),"-")</f>
        <v>-</v>
      </c>
      <c r="FG19" s="72" t="str">
        <f>IF(ISNUMBER(T2_Data!FG17),IF(T2_Data!FG17=-999,"NA",IF(T2_Data!FG17&lt;1, "&lt;1", IF(T2_Data!FG17&gt;99, "&gt;99", T2_Data!FG17))),"-")</f>
        <v>-</v>
      </c>
      <c r="FH19" s="72" t="str">
        <f>IF(ISNUMBER(T2_Data!FH17),IF(T2_Data!FH17=-999,"NA",IF(T2_Data!FH17&lt;1, "&lt;1", IF(T2_Data!FH17&gt;99, "&gt;99", T2_Data!FH17))),"-")</f>
        <v>-</v>
      </c>
      <c r="FI19" s="72" t="str">
        <f>IF(ISNUMBER(T2_Data!FI17),IF(T2_Data!FI17=-999,"NA",IF(T2_Data!FI17&lt;1, "&lt;1", IF(T2_Data!FI17&gt;99, "&gt;99", T2_Data!FI17))),"-")</f>
        <v>-</v>
      </c>
      <c r="FJ19" s="72" t="str">
        <f>IF(ISNUMBER(T2_Data!FJ17),IF(T2_Data!FJ17=-999,"NA",IF(T2_Data!FJ17&lt;1, "&lt;1", IF(T2_Data!FJ17&gt;99, "&gt;99", T2_Data!FJ17))),"-")</f>
        <v>-</v>
      </c>
      <c r="FK19" s="72" t="str">
        <f>IF(ISNUMBER(T2_Data!FK17),IF(T2_Data!FK17=-999,"NA",IF(T2_Data!FK17&lt;1, "&lt;1", IF(T2_Data!FK17&gt;99, "&gt;99", T2_Data!FK17))),"-")</f>
        <v>-</v>
      </c>
      <c r="FL19" s="72" t="str">
        <f>IF(ISNUMBER(T2_Data!FL17),IF(T2_Data!FL17=-999,"NA",IF(T2_Data!FL17&lt;1, "&lt;1", IF(T2_Data!FL17&gt;99, "&gt;99", T2_Data!FL17))),"-")</f>
        <v>-</v>
      </c>
      <c r="FM19" s="72" t="str">
        <f>IF(ISNUMBER(T2_Data!FM17),IF(T2_Data!FM17=-999,"NA",IF(T2_Data!FM17&lt;1, "&lt;1", IF(T2_Data!FM17&gt;99, "&gt;99", T2_Data!FM17))),"-")</f>
        <v>-</v>
      </c>
      <c r="FN19" s="72" t="str">
        <f>IF(ISNUMBER(T2_Data!FN17),IF(T2_Data!FN17=-999,"NA",IF(T2_Data!FN17&lt;1, "&lt;1", IF(T2_Data!FN17&gt;99, "&gt;99", T2_Data!FN17))),"-")</f>
        <v>-</v>
      </c>
      <c r="FO19" s="72" t="str">
        <f>IF(ISNUMBER(T2_Data!FO17),IF(T2_Data!FO17=-999,"NA",IF(T2_Data!FO17&lt;1, "&lt;1", IF(T2_Data!FO17&gt;99, "&gt;99", T2_Data!FO17))),"-")</f>
        <v>-</v>
      </c>
      <c r="FP19" s="72" t="str">
        <f>IF(ISNUMBER(T2_Data!FP17),IF(T2_Data!FP17=-999,"NA",IF(T2_Data!FP17&lt;1, "&lt;1", IF(T2_Data!FP17&gt;99, "&gt;99", T2_Data!FP17))),"-")</f>
        <v>-</v>
      </c>
      <c r="FQ19" s="72" t="str">
        <f>IF(ISNUMBER(T2_Data!FQ17),IF(T2_Data!FQ17=-999,"NA",IF(T2_Data!FQ17&lt;1, "&lt;1", IF(T2_Data!FQ17&gt;99, "&gt;99", T2_Data!FQ17))),"-")</f>
        <v>-</v>
      </c>
      <c r="FR19" s="72" t="str">
        <f>IF(ISNUMBER(T2_Data!FR17),IF(T2_Data!FR17=-999,"NA",IF(T2_Data!FR17&lt;1, "&lt;1", IF(T2_Data!FR17&gt;99, "&gt;99", T2_Data!FR17))),"-")</f>
        <v>-</v>
      </c>
      <c r="FS19" s="72" t="str">
        <f>IF(ISNUMBER(T2_Data!FS17),IF(T2_Data!FS17=-999,"NA",IF(T2_Data!FS17&lt;1, "&lt;1", IF(T2_Data!FS17&gt;99, "&gt;99", T2_Data!FS17))),"-")</f>
        <v>-</v>
      </c>
      <c r="FT19" s="72" t="str">
        <f>IF(ISNUMBER(T2_Data!FT17),IF(T2_Data!FT17=-999,"NA",IF(T2_Data!FT17&lt;1, "&lt;1", IF(T2_Data!FT17&gt;99, "&gt;99", T2_Data!FT17))),"-")</f>
        <v>-</v>
      </c>
      <c r="FU19" s="72" t="str">
        <f>IF(ISNUMBER(T2_Data!FU17),IF(T2_Data!FU17=-999,"NA",IF(T2_Data!FU17&lt;1, "&lt;1", IF(T2_Data!FU17&gt;99, "&gt;99", T2_Data!FU17))),"-")</f>
        <v>-</v>
      </c>
      <c r="FV19" s="72" t="str">
        <f>IF(ISNUMBER(T2_Data!FV17),IF(T2_Data!FV17=-999,"NA",IF(T2_Data!FV17&lt;1, "&lt;1", IF(T2_Data!FV17&gt;99, "&gt;99", T2_Data!FV17))),"-")</f>
        <v>-</v>
      </c>
      <c r="FW19" s="72" t="str">
        <f>IF(ISNUMBER(T2_Data!FW17),IF(T2_Data!FW17=-999,"NA",IF(T2_Data!FW17&lt;1, "&lt;1", IF(T2_Data!FW17&gt;99, "&gt;99", T2_Data!FW17))),"-")</f>
        <v>-</v>
      </c>
    </row>
    <row r="20" spans="1:179" x14ac:dyDescent="0.25">
      <c r="A20" s="71" t="str">
        <f>IF(ISBLANK(T2_Data!A18), "", T2_Data!A18)</f>
        <v/>
      </c>
      <c r="B20" s="72" t="str">
        <f>IF(ISNUMBER(T2_Data!B18), T2_Data!B18,"-")</f>
        <v>-</v>
      </c>
      <c r="C20" s="72" t="str">
        <f>IF(ISNUMBER(T2_Data!C18),IF(T2_Data!C18=-999,"NA",IF(T2_Data!C18&lt;1, "&lt;1", IF(T2_Data!C18&gt;99, "&gt;99", T2_Data!C18))),"-")</f>
        <v>-</v>
      </c>
      <c r="D20" s="72" t="str">
        <f>IF(ISNUMBER(T2_Data!D18),IF(T2_Data!D18=-999,"NA",IF(T2_Data!D18&lt;1, "&lt;1", IF(T2_Data!D18&gt;99, "&gt;99", T2_Data!D18))),"-")</f>
        <v>-</v>
      </c>
      <c r="E20" s="72" t="str">
        <f>IF(ISNUMBER(T2_Data!E18),IF(T2_Data!E18=-999,"NA",IF(T2_Data!E18&lt;1, "&lt;1", IF(T2_Data!E18&gt;99, "&gt;99", T2_Data!E18))),"-")</f>
        <v>-</v>
      </c>
      <c r="F20" s="72" t="str">
        <f>IF(ISNUMBER(T2_Data!F18),IF(T2_Data!F18=-999,"NA",IF(T2_Data!F18&lt;1, "&lt;1", IF(T2_Data!F18&gt;99, "&gt;99", T2_Data!F18))),"-")</f>
        <v>-</v>
      </c>
      <c r="G20" s="72" t="str">
        <f>IF(ISNUMBER(T2_Data!G18),IF(T2_Data!G18=-999,"NA",IF(T2_Data!G18&lt;1, "&lt;1", IF(T2_Data!G18&gt;99, "&gt;99", T2_Data!G18))),"-")</f>
        <v>-</v>
      </c>
      <c r="H20" s="72" t="str">
        <f>IF(ISNUMBER(T2_Data!H18),IF(T2_Data!H18=-999,"NA",IF(T2_Data!H18&lt;1, "&lt;1", IF(T2_Data!H18&gt;99, "&gt;99", T2_Data!H18))),"-")</f>
        <v>-</v>
      </c>
      <c r="I20" s="72" t="str">
        <f>IF(ISNUMBER(T2_Data!I18),IF(T2_Data!I18=-999,"NA",IF(T2_Data!I18&lt;1, "&lt;1", IF(T2_Data!I18&gt;99, "&gt;99", T2_Data!I18))),"-")</f>
        <v>-</v>
      </c>
      <c r="J20" s="72" t="str">
        <f>IF(ISNUMBER(T2_Data!J18),IF(T2_Data!J18=-999,"NA",IF(T2_Data!J18&lt;1, "&lt;1", IF(T2_Data!J18&gt;99, "&gt;99", T2_Data!J18))),"-")</f>
        <v>-</v>
      </c>
      <c r="K20" s="72" t="str">
        <f>IF(ISNUMBER(T2_Data!K18),IF(T2_Data!K18=-999,"NA",IF(T2_Data!K18&lt;1, "&lt;1", IF(T2_Data!K18&gt;99, "&gt;99", T2_Data!K18))),"-")</f>
        <v>-</v>
      </c>
      <c r="L20" s="72" t="str">
        <f>IF(ISNUMBER(T2_Data!L18),IF(T2_Data!L18=-999,"NA",IF(T2_Data!L18&lt;1, "&lt;1", IF(T2_Data!L18&gt;99, "&gt;99", T2_Data!L18))),"-")</f>
        <v>-</v>
      </c>
      <c r="M20" s="72" t="str">
        <f>IF(ISNUMBER(T2_Data!M18),IF(T2_Data!M18=-999,"NA",IF(T2_Data!M18&lt;1, "&lt;1", IF(T2_Data!M18&gt;99, "&gt;99", T2_Data!M18))),"-")</f>
        <v>-</v>
      </c>
      <c r="N20" s="72" t="str">
        <f>IF(ISNUMBER(T2_Data!N18),IF(T2_Data!N18=-999,"NA",IF(T2_Data!N18&lt;1, "&lt;1", IF(T2_Data!N18&gt;99, "&gt;99", T2_Data!N18))),"-")</f>
        <v>-</v>
      </c>
      <c r="O20" s="72" t="str">
        <f>IF(ISNUMBER(T2_Data!O18),IF(T2_Data!O18=-999,"NA",IF(T2_Data!O18&lt;1, "&lt;1", IF(T2_Data!O18&gt;99, "&gt;99", T2_Data!O18))),"-")</f>
        <v>-</v>
      </c>
      <c r="P20" s="72" t="str">
        <f>IF(ISNUMBER(T2_Data!P18),IF(T2_Data!P18=-999,"NA",IF(T2_Data!P18&lt;1, "&lt;1", IF(T2_Data!P18&gt;99, "&gt;99", T2_Data!P18))),"-")</f>
        <v>-</v>
      </c>
      <c r="Q20" s="72" t="str">
        <f>IF(ISNUMBER(T2_Data!Q18),IF(T2_Data!Q18=-999,"NA",IF(T2_Data!Q18&lt;1, "&lt;1", IF(T2_Data!Q18&gt;99, "&gt;99", T2_Data!Q18))),"-")</f>
        <v>-</v>
      </c>
      <c r="R20" s="72" t="str">
        <f>IF(ISNUMBER(T2_Data!R18),IF(T2_Data!R18=-999,"NA",IF(T2_Data!R18&lt;1, "&lt;1", IF(T2_Data!R18&gt;99, "&gt;99", T2_Data!R18))),"-")</f>
        <v>-</v>
      </c>
      <c r="S20" s="72" t="str">
        <f>IF(ISNUMBER(T2_Data!S18),IF(T2_Data!S18=-999,"NA",IF(T2_Data!S18&lt;1, "&lt;1", IF(T2_Data!S18&gt;99, "&gt;99", T2_Data!S18))),"-")</f>
        <v>-</v>
      </c>
      <c r="T20" s="72" t="str">
        <f>IF(ISNUMBER(T2_Data!T18),IF(T2_Data!T18=-999,"NA",IF(T2_Data!T18&lt;1, "&lt;1", IF(T2_Data!T18&gt;99, "&gt;99", T2_Data!T18))),"-")</f>
        <v>-</v>
      </c>
      <c r="U20" s="72" t="str">
        <f>IF(ISNUMBER(T2_Data!U18),IF(T2_Data!U18=-999,"NA",IF(T2_Data!U18&lt;1, "&lt;1", IF(T2_Data!U18&gt;99, "&gt;99", T2_Data!U18))),"-")</f>
        <v>-</v>
      </c>
      <c r="V20" s="72" t="str">
        <f>IF(ISNUMBER(T2_Data!V18),IF(T2_Data!V18=-999,"NA",IF(T2_Data!V18&lt;1, "&lt;1", IF(T2_Data!V18&gt;99, "&gt;99", T2_Data!V18))),"-")</f>
        <v>-</v>
      </c>
      <c r="W20" s="72" t="str">
        <f>IF(ISNUMBER(T2_Data!W18),IF(T2_Data!W18=-999,"NA",IF(T2_Data!W18&lt;1, "&lt;1", IF(T2_Data!W18&gt;99, "&gt;99", T2_Data!W18))),"-")</f>
        <v>-</v>
      </c>
      <c r="X20" s="72" t="str">
        <f>IF(ISNUMBER(T2_Data!X18),IF(T2_Data!X18=-999,"NA",IF(T2_Data!X18&lt;1, "&lt;1", IF(T2_Data!X18&gt;99, "&gt;99", T2_Data!X18))),"-")</f>
        <v>-</v>
      </c>
      <c r="Y20" s="72" t="str">
        <f>IF(ISNUMBER(T2_Data!Y18),IF(T2_Data!Y18=-999,"NA",IF(T2_Data!Y18&lt;1, "&lt;1", IF(T2_Data!Y18&gt;99, "&gt;99", T2_Data!Y18))),"-")</f>
        <v>-</v>
      </c>
      <c r="Z20" s="72" t="str">
        <f>IF(ISNUMBER(T2_Data!Z18),IF(T2_Data!Z18=-999,"NA",IF(T2_Data!Z18&lt;1, "&lt;1", IF(T2_Data!Z18&gt;99, "&gt;99", T2_Data!Z18))),"-")</f>
        <v>-</v>
      </c>
      <c r="AA20" s="72" t="str">
        <f>IF(ISNUMBER(T2_Data!AA18),IF(T2_Data!AA18=-999,"NA",IF(T2_Data!AA18&lt;1, "&lt;1", IF(T2_Data!AA18&gt;99, "&gt;99", T2_Data!AA18))),"-")</f>
        <v>-</v>
      </c>
      <c r="AB20" s="72" t="str">
        <f>IF(ISNUMBER(T2_Data!AB18),IF(T2_Data!AB18=-999,"NA",IF(T2_Data!AB18&lt;1, "&lt;1", IF(T2_Data!AB18&gt;99, "&gt;99", T2_Data!AB18))),"-")</f>
        <v>-</v>
      </c>
      <c r="AC20" s="72" t="str">
        <f>IF(ISNUMBER(T2_Data!AC18),IF(T2_Data!AC18=-999,"NA",IF(T2_Data!AC18&lt;1, "&lt;1", IF(T2_Data!AC18&gt;99, "&gt;99", T2_Data!AC18))),"-")</f>
        <v>-</v>
      </c>
      <c r="AD20" s="72" t="str">
        <f>IF(ISNUMBER(T2_Data!AD18),IF(T2_Data!AD18=-999,"NA",IF(T2_Data!AD18&lt;1, "&lt;1", IF(T2_Data!AD18&gt;99, "&gt;99", T2_Data!AD18))),"-")</f>
        <v>-</v>
      </c>
      <c r="AE20" s="72" t="str">
        <f>IF(ISNUMBER(T2_Data!AE18),IF(T2_Data!AE18=-999,"NA",IF(T2_Data!AE18&lt;1, "&lt;1", IF(T2_Data!AE18&gt;99, "&gt;99", T2_Data!AE18))),"-")</f>
        <v>-</v>
      </c>
      <c r="AF20" s="72" t="str">
        <f>IF(ISNUMBER(T2_Data!AF18),IF(T2_Data!AF18=-999,"NA",IF(T2_Data!AF18&lt;1, "&lt;1", IF(T2_Data!AF18&gt;99, "&gt;99", T2_Data!AF18))),"-")</f>
        <v>-</v>
      </c>
      <c r="AG20" s="72" t="str">
        <f>IF(ISNUMBER(T2_Data!AG18),IF(T2_Data!AG18=-999,"NA",IF(T2_Data!AG18&lt;1, "&lt;1", IF(T2_Data!AG18&gt;99, "&gt;99", T2_Data!AG18))),"-")</f>
        <v>-</v>
      </c>
      <c r="AH20" s="72" t="str">
        <f>IF(ISNUMBER(T2_Data!AH18),IF(T2_Data!AH18=-999,"NA",IF(T2_Data!AH18&lt;1, "&lt;1", IF(T2_Data!AH18&gt;99, "&gt;99", T2_Data!AH18))),"-")</f>
        <v>-</v>
      </c>
      <c r="AI20" s="72" t="str">
        <f>IF(ISNUMBER(T2_Data!AI18),IF(T2_Data!AI18=-999,"NA",IF(T2_Data!AI18&lt;1, "&lt;1", IF(T2_Data!AI18&gt;99, "&gt;99", T2_Data!AI18))),"-")</f>
        <v>-</v>
      </c>
      <c r="AJ20" s="72" t="str">
        <f>IF(ISNUMBER(T2_Data!AJ18),IF(T2_Data!AJ18=-999,"NA",IF(T2_Data!AJ18&lt;1, "&lt;1", IF(T2_Data!AJ18&gt;99, "&gt;99", T2_Data!AJ18))),"-")</f>
        <v>-</v>
      </c>
      <c r="AK20" s="72" t="str">
        <f>IF(ISNUMBER(T2_Data!AK18),IF(T2_Data!AK18=-999,"NA",IF(T2_Data!AK18&lt;1, "&lt;1", IF(T2_Data!AK18&gt;99, "&gt;99", T2_Data!AK18))),"-")</f>
        <v>-</v>
      </c>
      <c r="AL20" s="72" t="str">
        <f>IF(ISNUMBER(T2_Data!AL18),IF(T2_Data!AL18=-999,"NA",IF(T2_Data!AL18&lt;1, "&lt;1", IF(T2_Data!AL18&gt;99, "&gt;99", T2_Data!AL18))),"-")</f>
        <v>-</v>
      </c>
      <c r="AM20" s="72" t="str">
        <f>IF(ISNUMBER(T2_Data!AM18),IF(T2_Data!AM18=-999,"NA",IF(T2_Data!AM18&lt;1, "&lt;1", IF(T2_Data!AM18&gt;99, "&gt;99", T2_Data!AM18))),"-")</f>
        <v>-</v>
      </c>
      <c r="AN20" s="72" t="str">
        <f>IF(ISNUMBER(T2_Data!AN18),IF(T2_Data!AN18=-999,"NA",IF(T2_Data!AN18&lt;1, "&lt;1", IF(T2_Data!AN18&gt;99, "&gt;99", T2_Data!AN18))),"-")</f>
        <v>-</v>
      </c>
      <c r="AO20" s="72" t="str">
        <f>IF(ISNUMBER(T2_Data!AO18),IF(T2_Data!AO18=-999,"NA",IF(T2_Data!AO18&lt;1, "&lt;1", IF(T2_Data!AO18&gt;99, "&gt;99", T2_Data!AO18))),"-")</f>
        <v>-</v>
      </c>
      <c r="AP20" s="72" t="str">
        <f>IF(ISNUMBER(T2_Data!AP18),IF(T2_Data!AP18=-999,"NA",IF(T2_Data!AP18&lt;1, "&lt;1", IF(T2_Data!AP18&gt;99, "&gt;99", T2_Data!AP18))),"-")</f>
        <v>-</v>
      </c>
      <c r="AQ20" s="72" t="str">
        <f>IF(ISNUMBER(T2_Data!AQ18),IF(T2_Data!AQ18=-999,"NA",IF(T2_Data!AQ18&lt;1, "&lt;1", IF(T2_Data!AQ18&gt;99, "&gt;99", T2_Data!AQ18))),"-")</f>
        <v>-</v>
      </c>
      <c r="AR20" s="72" t="str">
        <f>IF(ISNUMBER(T2_Data!AR18),IF(T2_Data!AR18=-999,"NA",IF(T2_Data!AR18&lt;1, "&lt;1", IF(T2_Data!AR18&gt;99, "&gt;99", T2_Data!AR18))),"-")</f>
        <v>-</v>
      </c>
      <c r="AS20" s="72" t="str">
        <f>IF(ISNUMBER(T2_Data!AS18),IF(T2_Data!AS18=-999,"NA",IF(T2_Data!AS18&lt;1, "&lt;1", IF(T2_Data!AS18&gt;99, "&gt;99", T2_Data!AS18))),"-")</f>
        <v>-</v>
      </c>
      <c r="AT20" s="72" t="str">
        <f>IF(ISNUMBER(T2_Data!AT18),IF(T2_Data!AT18=-999,"NA",IF(T2_Data!AT18&lt;1, "&lt;1", IF(T2_Data!AT18&gt;99, "&gt;99", T2_Data!AT18))),"-")</f>
        <v>-</v>
      </c>
      <c r="AU20" s="72" t="str">
        <f>IF(ISNUMBER(T2_Data!AU18),IF(T2_Data!AU18=-999,"NA",IF(T2_Data!AU18&lt;1, "&lt;1", IF(T2_Data!AU18&gt;99, "&gt;99", T2_Data!AU18))),"-")</f>
        <v>-</v>
      </c>
      <c r="AV20" s="72" t="str">
        <f>IF(ISNUMBER(T2_Data!AV18),IF(T2_Data!AV18=-999,"NA",IF(T2_Data!AV18&lt;1, "&lt;1", IF(T2_Data!AV18&gt;99, "&gt;99", T2_Data!AV18))),"-")</f>
        <v>-</v>
      </c>
      <c r="AW20" s="72" t="str">
        <f>IF(ISNUMBER(T2_Data!AW18),IF(T2_Data!AW18=-999,"NA",IF(T2_Data!AW18&lt;1, "&lt;1", IF(T2_Data!AW18&gt;99, "&gt;99", T2_Data!AW18))),"-")</f>
        <v>-</v>
      </c>
      <c r="AX20" s="72" t="str">
        <f>IF(ISNUMBER(T2_Data!AX18),IF(T2_Data!AX18=-999,"NA",IF(T2_Data!AX18&lt;1, "&lt;1", IF(T2_Data!AX18&gt;99, "&gt;99", T2_Data!AX18))),"-")</f>
        <v>-</v>
      </c>
      <c r="AY20" s="72" t="str">
        <f>IF(ISNUMBER(T2_Data!AY18),IF(T2_Data!AY18=-999,"NA",IF(T2_Data!AY18&lt;1, "&lt;1", IF(T2_Data!AY18&gt;99, "&gt;99", T2_Data!AY18))),"-")</f>
        <v>-</v>
      </c>
      <c r="AZ20" s="72" t="str">
        <f>IF(ISNUMBER(T2_Data!AZ18),IF(T2_Data!AZ18=-999,"NA",IF(T2_Data!AZ18&lt;1, "&lt;1", IF(T2_Data!AZ18&gt;99, "&gt;99", T2_Data!AZ18))),"-")</f>
        <v>-</v>
      </c>
      <c r="BA20" s="72" t="str">
        <f>IF(ISNUMBER(T2_Data!BA18),IF(T2_Data!BA18=-999,"NA",IF(T2_Data!BA18&lt;1, "&lt;1", IF(T2_Data!BA18&gt;99, "&gt;99", T2_Data!BA18))),"-")</f>
        <v>-</v>
      </c>
      <c r="BB20" s="72" t="str">
        <f>IF(ISNUMBER(T2_Data!BB18),IF(T2_Data!BB18=-999,"NA",IF(T2_Data!BB18&lt;1, "&lt;1", IF(T2_Data!BB18&gt;99, "&gt;99", T2_Data!BB18))),"-")</f>
        <v>-</v>
      </c>
      <c r="BC20" s="72" t="str">
        <f>IF(ISNUMBER(T2_Data!BC18),IF(T2_Data!BC18=-999,"NA",IF(T2_Data!BC18&lt;1, "&lt;1", IF(T2_Data!BC18&gt;99, "&gt;99", T2_Data!BC18))),"-")</f>
        <v>-</v>
      </c>
      <c r="BD20" s="72" t="str">
        <f>IF(ISNUMBER(T2_Data!BD18),IF(T2_Data!BD18=-999,"NA",IF(T2_Data!BD18&lt;1, "&lt;1", IF(T2_Data!BD18&gt;99, "&gt;99", T2_Data!BD18))),"-")</f>
        <v>-</v>
      </c>
      <c r="BE20" s="72" t="str">
        <f>IF(ISNUMBER(T2_Data!BE18),IF(T2_Data!BE18=-999,"NA",IF(T2_Data!BE18&lt;1, "&lt;1", IF(T2_Data!BE18&gt;99, "&gt;99", T2_Data!BE18))),"-")</f>
        <v>-</v>
      </c>
      <c r="BF20" s="72" t="str">
        <f>IF(ISNUMBER(T2_Data!BF18),IF(T2_Data!BF18=-999,"NA",IF(T2_Data!BF18&lt;1, "&lt;1", IF(T2_Data!BF18&gt;99, "&gt;99", T2_Data!BF18))),"-")</f>
        <v>-</v>
      </c>
      <c r="BG20" s="72" t="str">
        <f>IF(ISNUMBER(T2_Data!BG18),IF(T2_Data!BG18=-999,"NA",IF(T2_Data!BG18&lt;1, "&lt;1", IF(T2_Data!BG18&gt;99, "&gt;99", T2_Data!BG18))),"-")</f>
        <v>-</v>
      </c>
      <c r="BH20" s="72" t="str">
        <f>IF(ISNUMBER(T2_Data!BH18),IF(T2_Data!BH18=-999,"NA",IF(T2_Data!BH18&lt;1, "&lt;1", IF(T2_Data!BH18&gt;99, "&gt;99", T2_Data!BH18))),"-")</f>
        <v>-</v>
      </c>
      <c r="BI20" s="72" t="str">
        <f>IF(ISNUMBER(T2_Data!BI18),IF(T2_Data!BI18=-999,"NA",IF(T2_Data!BI18&lt;1, "&lt;1", IF(T2_Data!BI18&gt;99, "&gt;99", T2_Data!BI18))),"-")</f>
        <v>-</v>
      </c>
      <c r="BJ20" s="72" t="str">
        <f>IF(ISNUMBER(T2_Data!BJ18),IF(T2_Data!BJ18=-999,"NA",IF(T2_Data!BJ18&lt;1, "&lt;1", IF(T2_Data!BJ18&gt;99, "&gt;99", T2_Data!BJ18))),"-")</f>
        <v>-</v>
      </c>
      <c r="BK20" s="72" t="str">
        <f>IF(ISNUMBER(T2_Data!BK18),IF(T2_Data!BK18=-999,"NA",IF(T2_Data!BK18&lt;1, "&lt;1", IF(T2_Data!BK18&gt;99, "&gt;99", T2_Data!BK18))),"-")</f>
        <v>-</v>
      </c>
      <c r="BL20" s="72" t="str">
        <f>IF(ISNUMBER(T2_Data!BL18),IF(T2_Data!BL18=-999,"NA",IF(T2_Data!BL18&lt;1, "&lt;1", IF(T2_Data!BL18&gt;99, "&gt;99", T2_Data!BL18))),"-")</f>
        <v>-</v>
      </c>
      <c r="BM20" s="72" t="str">
        <f>IF(ISNUMBER(T2_Data!BM18),IF(T2_Data!BM18=-999,"NA",IF(T2_Data!BM18&lt;1, "&lt;1", IF(T2_Data!BM18&gt;99, "&gt;99", T2_Data!BM18))),"-")</f>
        <v>-</v>
      </c>
      <c r="BN20" s="72" t="str">
        <f>IF(ISNUMBER(T2_Data!BN18),IF(T2_Data!BN18=-999,"NA",IF(T2_Data!BN18&lt;1, "&lt;1", IF(T2_Data!BN18&gt;99, "&gt;99", T2_Data!BN18))),"-")</f>
        <v>-</v>
      </c>
      <c r="BO20" s="72" t="str">
        <f>IF(ISNUMBER(T2_Data!BO18),IF(T2_Data!BO18=-999,"NA",IF(T2_Data!BO18&lt;1, "&lt;1", IF(T2_Data!BO18&gt;99, "&gt;99", T2_Data!BO18))),"-")</f>
        <v>-</v>
      </c>
      <c r="BP20" s="72" t="str">
        <f>IF(ISNUMBER(T2_Data!BP18),IF(T2_Data!BP18=-999,"NA",IF(T2_Data!BP18&lt;1, "&lt;1", IF(T2_Data!BP18&gt;99, "&gt;99", T2_Data!BP18))),"-")</f>
        <v>-</v>
      </c>
      <c r="BQ20" s="72" t="str">
        <f>IF(ISNUMBER(T2_Data!BQ18),IF(T2_Data!BQ18=-999,"NA",IF(T2_Data!BQ18&lt;1, "&lt;1", IF(T2_Data!BQ18&gt;99, "&gt;99", T2_Data!BQ18))),"-")</f>
        <v>-</v>
      </c>
      <c r="BR20" s="72" t="str">
        <f>IF(ISNUMBER(T2_Data!BR18),IF(T2_Data!BR18=-999,"NA",IF(T2_Data!BR18&lt;1, "&lt;1", IF(T2_Data!BR18&gt;99, "&gt;99", T2_Data!BR18))),"-")</f>
        <v>-</v>
      </c>
      <c r="BS20" s="72" t="str">
        <f>IF(ISNUMBER(T2_Data!BS18),IF(T2_Data!BS18=-999,"NA",IF(T2_Data!BS18&lt;1, "&lt;1", IF(T2_Data!BS18&gt;99, "&gt;99", T2_Data!BS18))),"-")</f>
        <v>-</v>
      </c>
      <c r="BT20" s="72" t="str">
        <f>IF(ISNUMBER(T2_Data!BT18),IF(T2_Data!BT18=-999,"NA",IF(T2_Data!BT18&lt;1, "&lt;1", IF(T2_Data!BT18&gt;99, "&gt;99", T2_Data!BT18))),"-")</f>
        <v>-</v>
      </c>
      <c r="BU20" s="72" t="str">
        <f>IF(ISNUMBER(T2_Data!BU18),IF(T2_Data!BU18=-999,"NA",IF(T2_Data!BU18&lt;1, "&lt;1", IF(T2_Data!BU18&gt;99, "&gt;99", T2_Data!BU18))),"-")</f>
        <v>-</v>
      </c>
      <c r="BV20" s="72" t="str">
        <f>IF(ISNUMBER(T2_Data!BV18),IF(T2_Data!BV18=-999,"NA",IF(T2_Data!BV18&lt;1, "&lt;1", IF(T2_Data!BV18&gt;99, "&gt;99", T2_Data!BV18))),"-")</f>
        <v>-</v>
      </c>
      <c r="BW20" s="72" t="str">
        <f>IF(ISNUMBER(T2_Data!BW18),IF(T2_Data!BW18=-999,"NA",IF(T2_Data!BW18&lt;1, "&lt;1", IF(T2_Data!BW18&gt;99, "&gt;99", T2_Data!BW18))),"-")</f>
        <v>-</v>
      </c>
      <c r="BX20" s="72" t="str">
        <f>IF(ISNUMBER(T2_Data!BX18),IF(T2_Data!BX18=-999,"NA",IF(T2_Data!BX18&lt;1, "&lt;1", IF(T2_Data!BX18&gt;99, "&gt;99", T2_Data!BX18))),"-")</f>
        <v>-</v>
      </c>
      <c r="BY20" s="72" t="str">
        <f>IF(ISNUMBER(T2_Data!BY18),IF(T2_Data!BY18=-999,"NA",IF(T2_Data!BY18&lt;1, "&lt;1", IF(T2_Data!BY18&gt;99, "&gt;99", T2_Data!BY18))),"-")</f>
        <v>-</v>
      </c>
      <c r="BZ20" s="72" t="str">
        <f>IF(ISNUMBER(T2_Data!BZ18),IF(T2_Data!BZ18=-999,"NA",IF(T2_Data!BZ18&lt;1, "&lt;1", IF(T2_Data!BZ18&gt;99, "&gt;99", T2_Data!BZ18))),"-")</f>
        <v>-</v>
      </c>
      <c r="CA20" s="72" t="str">
        <f>IF(ISNUMBER(T2_Data!CA18),IF(T2_Data!CA18=-999,"NA",IF(T2_Data!CA18&lt;1, "&lt;1", IF(T2_Data!CA18&gt;99, "&gt;99", T2_Data!CA18))),"-")</f>
        <v>-</v>
      </c>
      <c r="CB20" s="72" t="str">
        <f>IF(ISNUMBER(T2_Data!CB18),IF(T2_Data!CB18=-999,"NA",IF(T2_Data!CB18&lt;1, "&lt;1", IF(T2_Data!CB18&gt;99, "&gt;99", T2_Data!CB18))),"-")</f>
        <v>-</v>
      </c>
      <c r="CC20" s="72" t="str">
        <f>IF(ISNUMBER(T2_Data!CC18),IF(T2_Data!CC18=-999,"NA",IF(T2_Data!CC18&lt;1, "&lt;1", IF(T2_Data!CC18&gt;99, "&gt;99", T2_Data!CC18))),"-")</f>
        <v>-</v>
      </c>
      <c r="CD20" s="72" t="str">
        <f>IF(ISNUMBER(T2_Data!CD18),IF(T2_Data!CD18=-999,"NA",IF(T2_Data!CD18&lt;1, "&lt;1", IF(T2_Data!CD18&gt;99, "&gt;99", T2_Data!CD18))),"-")</f>
        <v>-</v>
      </c>
      <c r="CE20" s="72" t="str">
        <f>IF(ISNUMBER(T2_Data!CE18),IF(T2_Data!CE18=-999,"NA",IF(T2_Data!CE18&lt;1, "&lt;1", IF(T2_Data!CE18&gt;99, "&gt;99", T2_Data!CE18))),"-")</f>
        <v>-</v>
      </c>
      <c r="CF20" s="72" t="str">
        <f>IF(ISNUMBER(T2_Data!CF18),IF(T2_Data!CF18=-999,"NA",IF(T2_Data!CF18&lt;1, "&lt;1", IF(T2_Data!CF18&gt;99, "&gt;99", T2_Data!CF18))),"-")</f>
        <v>-</v>
      </c>
      <c r="CG20" s="72" t="str">
        <f>IF(ISNUMBER(T2_Data!CG18),IF(T2_Data!CG18=-999,"NA",IF(T2_Data!CG18&lt;1, "&lt;1", IF(T2_Data!CG18&gt;99, "&gt;99", T2_Data!CG18))),"-")</f>
        <v>-</v>
      </c>
      <c r="CH20" s="72" t="str">
        <f>IF(ISNUMBER(T2_Data!CH18),IF(T2_Data!CH18=-999,"NA",IF(T2_Data!CH18&lt;1, "&lt;1", IF(T2_Data!CH18&gt;99, "&gt;99", T2_Data!CH18))),"-")</f>
        <v>-</v>
      </c>
      <c r="CI20" s="72" t="str">
        <f>IF(ISNUMBER(T2_Data!CI18),IF(T2_Data!CI18=-999,"NA",IF(T2_Data!CI18&lt;1, "&lt;1", IF(T2_Data!CI18&gt;99, "&gt;99", T2_Data!CI18))),"-")</f>
        <v>-</v>
      </c>
      <c r="CJ20" s="72" t="str">
        <f>IF(ISNUMBER(T2_Data!CJ18),IF(T2_Data!CJ18=-999,"NA",IF(T2_Data!CJ18&lt;1, "&lt;1", IF(T2_Data!CJ18&gt;99, "&gt;99", T2_Data!CJ18))),"-")</f>
        <v>-</v>
      </c>
      <c r="CK20" s="72" t="str">
        <f>IF(ISNUMBER(T2_Data!CK18),IF(T2_Data!CK18=-999,"NA",IF(T2_Data!CK18&lt;1, "&lt;1", IF(T2_Data!CK18&gt;99, "&gt;99", T2_Data!CK18))),"-")</f>
        <v>-</v>
      </c>
      <c r="CL20" s="72" t="str">
        <f>IF(ISNUMBER(T2_Data!CL18),IF(T2_Data!CL18=-999,"NA",IF(T2_Data!CL18&lt;1, "&lt;1", IF(T2_Data!CL18&gt;99, "&gt;99", T2_Data!CL18))),"-")</f>
        <v>-</v>
      </c>
      <c r="CM20" s="72" t="str">
        <f>IF(ISNUMBER(T2_Data!CM18),IF(T2_Data!CM18=-999,"NA",IF(T2_Data!CM18&lt;1, "&lt;1", IF(T2_Data!CM18&gt;99, "&gt;99", T2_Data!CM18))),"-")</f>
        <v>-</v>
      </c>
      <c r="CN20" s="72" t="str">
        <f>IF(ISNUMBER(T2_Data!CN18),IF(T2_Data!CN18=-999,"NA",IF(T2_Data!CN18&lt;1, "&lt;1", IF(T2_Data!CN18&gt;99, "&gt;99", T2_Data!CN18))),"-")</f>
        <v>-</v>
      </c>
      <c r="CO20" s="72" t="str">
        <f>IF(ISNUMBER(T2_Data!CO18),IF(T2_Data!CO18=-999,"NA",IF(T2_Data!CO18&lt;1, "&lt;1", IF(T2_Data!CO18&gt;99, "&gt;99", T2_Data!CO18))),"-")</f>
        <v>-</v>
      </c>
      <c r="CP20" s="72" t="str">
        <f>IF(ISNUMBER(T2_Data!CP18),IF(T2_Data!CP18=-999,"NA",IF(T2_Data!CP18&lt;1, "&lt;1", IF(T2_Data!CP18&gt;99, "&gt;99", T2_Data!CP18))),"-")</f>
        <v>-</v>
      </c>
      <c r="CQ20" s="72" t="str">
        <f>IF(ISNUMBER(T2_Data!CQ18),IF(T2_Data!CQ18=-999,"NA",IF(T2_Data!CQ18&lt;1, "&lt;1", IF(T2_Data!CQ18&gt;99, "&gt;99", T2_Data!CQ18))),"-")</f>
        <v>-</v>
      </c>
      <c r="CR20" s="72" t="str">
        <f>IF(ISNUMBER(T2_Data!CR18),IF(T2_Data!CR18=-999,"NA",IF(T2_Data!CR18&lt;1, "&lt;1", IF(T2_Data!CR18&gt;99, "&gt;99", T2_Data!CR18))),"-")</f>
        <v>-</v>
      </c>
      <c r="CS20" s="72" t="str">
        <f>IF(ISNUMBER(T2_Data!CS18),IF(T2_Data!CS18=-999,"NA",IF(T2_Data!CS18&lt;1, "&lt;1", IF(T2_Data!CS18&gt;99, "&gt;99", T2_Data!CS18))),"-")</f>
        <v>-</v>
      </c>
      <c r="CT20" s="72" t="str">
        <f>IF(ISNUMBER(T2_Data!CT18),IF(T2_Data!CT18=-999,"NA",IF(T2_Data!CT18&lt;1, "&lt;1", IF(T2_Data!CT18&gt;99, "&gt;99", T2_Data!CT18))),"-")</f>
        <v>-</v>
      </c>
      <c r="CU20" s="72" t="str">
        <f>IF(ISNUMBER(T2_Data!CU18),IF(T2_Data!CU18=-999,"NA",IF(T2_Data!CU18&lt;1, "&lt;1", IF(T2_Data!CU18&gt;99, "&gt;99", T2_Data!CU18))),"-")</f>
        <v>-</v>
      </c>
      <c r="CV20" s="72" t="str">
        <f>IF(ISNUMBER(T2_Data!CV18),IF(T2_Data!CV18=-999,"NA",IF(T2_Data!CV18&lt;1, "&lt;1", IF(T2_Data!CV18&gt;99, "&gt;99", T2_Data!CV18))),"-")</f>
        <v>-</v>
      </c>
      <c r="CW20" s="72" t="str">
        <f>IF(ISNUMBER(T2_Data!CW18),IF(T2_Data!CW18=-999,"NA",IF(T2_Data!CW18&lt;1, "&lt;1", IF(T2_Data!CW18&gt;99, "&gt;99", T2_Data!CW18))),"-")</f>
        <v>-</v>
      </c>
      <c r="CX20" s="72" t="str">
        <f>IF(ISNUMBER(T2_Data!CX18),IF(T2_Data!CX18=-999,"NA",IF(T2_Data!CX18&lt;1, "&lt;1", IF(T2_Data!CX18&gt;99, "&gt;99", T2_Data!CX18))),"-")</f>
        <v>-</v>
      </c>
      <c r="CY20" s="72" t="str">
        <f>IF(ISNUMBER(T2_Data!CY18),IF(T2_Data!CY18=-999,"NA",IF(T2_Data!CY18&lt;1, "&lt;1", IF(T2_Data!CY18&gt;99, "&gt;99", T2_Data!CY18))),"-")</f>
        <v>-</v>
      </c>
      <c r="CZ20" s="72" t="str">
        <f>IF(ISNUMBER(T2_Data!CZ18),IF(T2_Data!CZ18=-999,"NA",IF(T2_Data!CZ18&lt;1, "&lt;1", IF(T2_Data!CZ18&gt;99, "&gt;99", T2_Data!CZ18))),"-")</f>
        <v>-</v>
      </c>
      <c r="DA20" s="72" t="str">
        <f>IF(ISNUMBER(T2_Data!DA18),IF(T2_Data!DA18=-999,"NA",IF(T2_Data!DA18&lt;1, "&lt;1", IF(T2_Data!DA18&gt;99, "&gt;99", T2_Data!DA18))),"-")</f>
        <v>-</v>
      </c>
      <c r="DB20" s="72" t="str">
        <f>IF(ISNUMBER(T2_Data!DB18),IF(T2_Data!DB18=-999,"NA",IF(T2_Data!DB18&lt;1, "&lt;1", IF(T2_Data!DB18&gt;99, "&gt;99", T2_Data!DB18))),"-")</f>
        <v>-</v>
      </c>
      <c r="DC20" s="72" t="str">
        <f>IF(ISNUMBER(T2_Data!DC18),IF(T2_Data!DC18=-999,"NA",IF(T2_Data!DC18&lt;1, "&lt;1", IF(T2_Data!DC18&gt;99, "&gt;99", T2_Data!DC18))),"-")</f>
        <v>-</v>
      </c>
      <c r="DD20" s="72" t="str">
        <f>IF(ISNUMBER(T2_Data!DD18),IF(T2_Data!DD18=-999,"NA",IF(T2_Data!DD18&lt;1, "&lt;1", IF(T2_Data!DD18&gt;99, "&gt;99", T2_Data!DD18))),"-")</f>
        <v>-</v>
      </c>
      <c r="DE20" s="72" t="str">
        <f>IF(ISNUMBER(T2_Data!DE18),IF(T2_Data!DE18=-999,"NA",IF(T2_Data!DE18&lt;1, "&lt;1", IF(T2_Data!DE18&gt;99, "&gt;99", T2_Data!DE18))),"-")</f>
        <v>-</v>
      </c>
      <c r="DF20" s="72" t="str">
        <f>IF(ISNUMBER(T2_Data!DF18),IF(T2_Data!DF18=-999,"NA",IF(T2_Data!DF18&lt;1, "&lt;1", IF(T2_Data!DF18&gt;99, "&gt;99", T2_Data!DF18))),"-")</f>
        <v>-</v>
      </c>
      <c r="DG20" s="72" t="str">
        <f>IF(ISNUMBER(T2_Data!DG18),IF(T2_Data!DG18=-999,"NA",IF(T2_Data!DG18&lt;1, "&lt;1", IF(T2_Data!DG18&gt;99, "&gt;99", T2_Data!DG18))),"-")</f>
        <v>-</v>
      </c>
      <c r="DH20" s="72" t="str">
        <f>IF(ISNUMBER(T2_Data!DH18),IF(T2_Data!DH18=-999,"NA",IF(T2_Data!DH18&lt;1, "&lt;1", IF(T2_Data!DH18&gt;99, "&gt;99", T2_Data!DH18))),"-")</f>
        <v>-</v>
      </c>
      <c r="DI20" s="72" t="str">
        <f>IF(ISNUMBER(T2_Data!DI18),IF(T2_Data!DI18=-999,"NA",IF(T2_Data!DI18&lt;1, "&lt;1", IF(T2_Data!DI18&gt;99, "&gt;99", T2_Data!DI18))),"-")</f>
        <v>-</v>
      </c>
      <c r="DJ20" s="72" t="str">
        <f>IF(ISNUMBER(T2_Data!DJ18),IF(T2_Data!DJ18=-999,"NA",IF(T2_Data!DJ18&lt;1, "&lt;1", IF(T2_Data!DJ18&gt;99, "&gt;99", T2_Data!DJ18))),"-")</f>
        <v>-</v>
      </c>
      <c r="DK20" s="72" t="str">
        <f>IF(ISNUMBER(T2_Data!DK18),IF(T2_Data!DK18=-999,"NA",IF(T2_Data!DK18&lt;1, "&lt;1", IF(T2_Data!DK18&gt;99, "&gt;99", T2_Data!DK18))),"-")</f>
        <v>-</v>
      </c>
      <c r="DL20" s="72" t="str">
        <f>IF(ISNUMBER(T2_Data!DL18),IF(T2_Data!DL18=-999,"NA",IF(T2_Data!DL18&lt;1, "&lt;1", IF(T2_Data!DL18&gt;99, "&gt;99", T2_Data!DL18))),"-")</f>
        <v>-</v>
      </c>
      <c r="DM20" s="72" t="str">
        <f>IF(ISNUMBER(T2_Data!DM18),IF(T2_Data!DM18=-999,"NA",IF(T2_Data!DM18&lt;1, "&lt;1", IF(T2_Data!DM18&gt;99, "&gt;99", T2_Data!DM18))),"-")</f>
        <v>-</v>
      </c>
      <c r="DN20" s="72" t="str">
        <f>IF(ISNUMBER(T2_Data!DN18),IF(T2_Data!DN18=-999,"NA",IF(T2_Data!DN18&lt;1, "&lt;1", IF(T2_Data!DN18&gt;99, "&gt;99", T2_Data!DN18))),"-")</f>
        <v>-</v>
      </c>
      <c r="DO20" s="72" t="str">
        <f>IF(ISNUMBER(T2_Data!DO18),IF(T2_Data!DO18=-999,"NA",IF(T2_Data!DO18&lt;1, "&lt;1", IF(T2_Data!DO18&gt;99, "&gt;99", T2_Data!DO18))),"-")</f>
        <v>-</v>
      </c>
      <c r="DP20" s="72" t="str">
        <f>IF(ISNUMBER(T2_Data!DP18),IF(T2_Data!DP18=-999,"NA",IF(T2_Data!DP18&lt;1, "&lt;1", IF(T2_Data!DP18&gt;99, "&gt;99", T2_Data!DP18))),"-")</f>
        <v>-</v>
      </c>
      <c r="DQ20" s="72" t="str">
        <f>IF(ISNUMBER(T2_Data!DQ18),IF(T2_Data!DQ18=-999,"NA",IF(T2_Data!DQ18&lt;1, "&lt;1", IF(T2_Data!DQ18&gt;99, "&gt;99", T2_Data!DQ18))),"-")</f>
        <v>-</v>
      </c>
      <c r="DR20" s="72" t="str">
        <f>IF(ISNUMBER(T2_Data!DR18),IF(T2_Data!DR18=-999,"NA",IF(T2_Data!DR18&lt;1, "&lt;1", IF(T2_Data!DR18&gt;99, "&gt;99", T2_Data!DR18))),"-")</f>
        <v>-</v>
      </c>
      <c r="DS20" s="72" t="str">
        <f>IF(ISNUMBER(T2_Data!DS18),IF(T2_Data!DS18=-999,"NA",IF(T2_Data!DS18&lt;1, "&lt;1", IF(T2_Data!DS18&gt;99, "&gt;99", T2_Data!DS18))),"-")</f>
        <v>-</v>
      </c>
      <c r="DT20" s="72" t="str">
        <f>IF(ISNUMBER(T2_Data!DT18),IF(T2_Data!DT18=-999,"NA",IF(T2_Data!DT18&lt;1, "&lt;1", IF(T2_Data!DT18&gt;99, "&gt;99", T2_Data!DT18))),"-")</f>
        <v>-</v>
      </c>
      <c r="DU20" s="72" t="str">
        <f>IF(ISNUMBER(T2_Data!DU18),IF(T2_Data!DU18=-999,"NA",IF(T2_Data!DU18&lt;1, "&lt;1", IF(T2_Data!DU18&gt;99, "&gt;99", T2_Data!DU18))),"-")</f>
        <v>-</v>
      </c>
      <c r="DV20" s="72" t="str">
        <f>IF(ISNUMBER(T2_Data!DV18),IF(T2_Data!DV18=-999,"NA",IF(T2_Data!DV18&lt;1, "&lt;1", IF(T2_Data!DV18&gt;99, "&gt;99", T2_Data!DV18))),"-")</f>
        <v>-</v>
      </c>
      <c r="DW20" s="72" t="str">
        <f>IF(ISNUMBER(T2_Data!DW18),IF(T2_Data!DW18=-999,"NA",IF(T2_Data!DW18&lt;1, "&lt;1", IF(T2_Data!DW18&gt;99, "&gt;99", T2_Data!DW18))),"-")</f>
        <v>-</v>
      </c>
      <c r="DX20" s="72" t="str">
        <f>IF(ISNUMBER(T2_Data!DX18),IF(T2_Data!DX18=-999,"NA",IF(T2_Data!DX18&lt;1, "&lt;1", IF(T2_Data!DX18&gt;99, "&gt;99", T2_Data!DX18))),"-")</f>
        <v>-</v>
      </c>
      <c r="DY20" s="72" t="str">
        <f>IF(ISNUMBER(T2_Data!DY18),IF(T2_Data!DY18=-999,"NA",IF(T2_Data!DY18&lt;1, "&lt;1", IF(T2_Data!DY18&gt;99, "&gt;99", T2_Data!DY18))),"-")</f>
        <v>-</v>
      </c>
      <c r="DZ20" s="72" t="str">
        <f>IF(ISNUMBER(T2_Data!DZ18),IF(T2_Data!DZ18=-999,"NA",IF(T2_Data!DZ18&lt;1, "&lt;1", IF(T2_Data!DZ18&gt;99, "&gt;99", T2_Data!DZ18))),"-")</f>
        <v>-</v>
      </c>
      <c r="EA20" s="72" t="str">
        <f>IF(ISNUMBER(T2_Data!EA18),IF(T2_Data!EA18=-999,"NA",IF(T2_Data!EA18&lt;1, "&lt;1", IF(T2_Data!EA18&gt;99, "&gt;99", T2_Data!EA18))),"-")</f>
        <v>-</v>
      </c>
      <c r="EB20" s="72" t="str">
        <f>IF(ISNUMBER(T2_Data!EB18),IF(T2_Data!EB18=-999,"NA",IF(T2_Data!EB18&lt;1, "&lt;1", IF(T2_Data!EB18&gt;99, "&gt;99", T2_Data!EB18))),"-")</f>
        <v>-</v>
      </c>
      <c r="EC20" s="72" t="str">
        <f>IF(ISNUMBER(T2_Data!EC18),IF(T2_Data!EC18=-999,"NA",IF(T2_Data!EC18&lt;1, "&lt;1", IF(T2_Data!EC18&gt;99, "&gt;99", T2_Data!EC18))),"-")</f>
        <v>-</v>
      </c>
      <c r="ED20" s="72" t="str">
        <f>IF(ISNUMBER(T2_Data!ED18),IF(T2_Data!ED18=-999,"NA",IF(T2_Data!ED18&lt;1, "&lt;1", IF(T2_Data!ED18&gt;99, "&gt;99", T2_Data!ED18))),"-")</f>
        <v>-</v>
      </c>
      <c r="EE20" s="72" t="str">
        <f>IF(ISNUMBER(T2_Data!EE18),IF(T2_Data!EE18=-999,"NA",IF(T2_Data!EE18&lt;1, "&lt;1", IF(T2_Data!EE18&gt;99, "&gt;99", T2_Data!EE18))),"-")</f>
        <v>-</v>
      </c>
      <c r="EF20" s="72" t="str">
        <f>IF(ISNUMBER(T2_Data!EF18),IF(T2_Data!EF18=-999,"NA",IF(T2_Data!EF18&lt;1, "&lt;1", IF(T2_Data!EF18&gt;99, "&gt;99", T2_Data!EF18))),"-")</f>
        <v>-</v>
      </c>
      <c r="EG20" s="72" t="str">
        <f>IF(ISNUMBER(T2_Data!EG18),IF(T2_Data!EG18=-999,"NA",IF(T2_Data!EG18&lt;1, "&lt;1", IF(T2_Data!EG18&gt;99, "&gt;99", T2_Data!EG18))),"-")</f>
        <v>-</v>
      </c>
      <c r="EH20" s="72" t="str">
        <f>IF(ISNUMBER(T2_Data!EH18),IF(T2_Data!EH18=-999,"NA",IF(T2_Data!EH18&lt;1, "&lt;1", IF(T2_Data!EH18&gt;99, "&gt;99", T2_Data!EH18))),"-")</f>
        <v>-</v>
      </c>
      <c r="EI20" s="72" t="str">
        <f>IF(ISNUMBER(T2_Data!EI18),IF(T2_Data!EI18=-999,"NA",IF(T2_Data!EI18&lt;1, "&lt;1", IF(T2_Data!EI18&gt;99, "&gt;99", T2_Data!EI18))),"-")</f>
        <v>-</v>
      </c>
      <c r="EJ20" s="72" t="str">
        <f>IF(ISNUMBER(T2_Data!EJ18),IF(T2_Data!EJ18=-999,"NA",IF(T2_Data!EJ18&lt;1, "&lt;1", IF(T2_Data!EJ18&gt;99, "&gt;99", T2_Data!EJ18))),"-")</f>
        <v>-</v>
      </c>
      <c r="EK20" s="72" t="str">
        <f>IF(ISNUMBER(T2_Data!EK18),IF(T2_Data!EK18=-999,"NA",IF(T2_Data!EK18&lt;1, "&lt;1", IF(T2_Data!EK18&gt;99, "&gt;99", T2_Data!EK18))),"-")</f>
        <v>-</v>
      </c>
      <c r="EL20" s="72" t="str">
        <f>IF(ISNUMBER(T2_Data!EL18),IF(T2_Data!EL18=-999,"NA",IF(T2_Data!EL18&lt;1, "&lt;1", IF(T2_Data!EL18&gt;99, "&gt;99", T2_Data!EL18))),"-")</f>
        <v>-</v>
      </c>
      <c r="EM20" s="72" t="str">
        <f>IF(ISNUMBER(T2_Data!EM18),IF(T2_Data!EM18=-999,"NA",IF(T2_Data!EM18&lt;1, "&lt;1", IF(T2_Data!EM18&gt;99, "&gt;99", T2_Data!EM18))),"-")</f>
        <v>-</v>
      </c>
      <c r="EN20" s="72" t="str">
        <f>IF(ISNUMBER(T2_Data!EN18),IF(T2_Data!EN18=-999,"NA",IF(T2_Data!EN18&lt;1, "&lt;1", IF(T2_Data!EN18&gt;99, "&gt;99", T2_Data!EN18))),"-")</f>
        <v>-</v>
      </c>
      <c r="EO20" s="72" t="str">
        <f>IF(ISNUMBER(T2_Data!EO18),IF(T2_Data!EO18=-999,"NA",IF(T2_Data!EO18&lt;1, "&lt;1", IF(T2_Data!EO18&gt;99, "&gt;99", T2_Data!EO18))),"-")</f>
        <v>-</v>
      </c>
      <c r="EP20" s="72" t="str">
        <f>IF(ISNUMBER(T2_Data!EP18),IF(T2_Data!EP18=-999,"NA",IF(T2_Data!EP18&lt;1, "&lt;1", IF(T2_Data!EP18&gt;99, "&gt;99", T2_Data!EP18))),"-")</f>
        <v>-</v>
      </c>
      <c r="EQ20" s="72" t="str">
        <f>IF(ISNUMBER(T2_Data!EQ18),IF(T2_Data!EQ18=-999,"NA",IF(T2_Data!EQ18&lt;1, "&lt;1", IF(T2_Data!EQ18&gt;99, "&gt;99", T2_Data!EQ18))),"-")</f>
        <v>-</v>
      </c>
      <c r="ER20" s="72" t="str">
        <f>IF(ISNUMBER(T2_Data!ER18),IF(T2_Data!ER18=-999,"NA",IF(T2_Data!ER18&lt;1, "&lt;1", IF(T2_Data!ER18&gt;99, "&gt;99", T2_Data!ER18))),"-")</f>
        <v>-</v>
      </c>
      <c r="ES20" s="72" t="str">
        <f>IF(ISNUMBER(T2_Data!ES18),IF(T2_Data!ES18=-999,"NA",IF(T2_Data!ES18&lt;1, "&lt;1", IF(T2_Data!ES18&gt;99, "&gt;99", T2_Data!ES18))),"-")</f>
        <v>-</v>
      </c>
      <c r="ET20" s="72" t="str">
        <f>IF(ISNUMBER(T2_Data!ET18),IF(T2_Data!ET18=-999,"NA",IF(T2_Data!ET18&lt;1, "&lt;1", IF(T2_Data!ET18&gt;99, "&gt;99", T2_Data!ET18))),"-")</f>
        <v>-</v>
      </c>
      <c r="EU20" s="72" t="str">
        <f>IF(ISNUMBER(T2_Data!EU18),IF(T2_Data!EU18=-999,"NA",IF(T2_Data!EU18&lt;1, "&lt;1", IF(T2_Data!EU18&gt;99, "&gt;99", T2_Data!EU18))),"-")</f>
        <v>-</v>
      </c>
      <c r="EV20" s="72" t="str">
        <f>IF(ISNUMBER(T2_Data!EV18),IF(T2_Data!EV18=-999,"NA",IF(T2_Data!EV18&lt;1, "&lt;1", IF(T2_Data!EV18&gt;99, "&gt;99", T2_Data!EV18))),"-")</f>
        <v>-</v>
      </c>
      <c r="EW20" s="72" t="str">
        <f>IF(ISNUMBER(T2_Data!EW18),IF(T2_Data!EW18=-999,"NA",IF(T2_Data!EW18&lt;1, "&lt;1", IF(T2_Data!EW18&gt;99, "&gt;99", T2_Data!EW18))),"-")</f>
        <v>-</v>
      </c>
      <c r="EX20" s="72" t="str">
        <f>IF(ISNUMBER(T2_Data!EX18),IF(T2_Data!EX18=-999,"NA",IF(T2_Data!EX18&lt;1, "&lt;1", IF(T2_Data!EX18&gt;99, "&gt;99", T2_Data!EX18))),"-")</f>
        <v>-</v>
      </c>
      <c r="EY20" s="72" t="str">
        <f>IF(ISNUMBER(T2_Data!EY18),IF(T2_Data!EY18=-999,"NA",IF(T2_Data!EY18&lt;1, "&lt;1", IF(T2_Data!EY18&gt;99, "&gt;99", T2_Data!EY18))),"-")</f>
        <v>-</v>
      </c>
      <c r="EZ20" s="72" t="str">
        <f>IF(ISNUMBER(T2_Data!EZ18),IF(T2_Data!EZ18=-999,"NA",IF(T2_Data!EZ18&lt;1, "&lt;1", IF(T2_Data!EZ18&gt;99, "&gt;99", T2_Data!EZ18))),"-")</f>
        <v>-</v>
      </c>
      <c r="FA20" s="72" t="str">
        <f>IF(ISNUMBER(T2_Data!FA18),IF(T2_Data!FA18=-999,"NA",IF(T2_Data!FA18&lt;1, "&lt;1", IF(T2_Data!FA18&gt;99, "&gt;99", T2_Data!FA18))),"-")</f>
        <v>-</v>
      </c>
      <c r="FB20" s="72" t="str">
        <f>IF(ISNUMBER(T2_Data!FB18),IF(T2_Data!FB18=-999,"NA",IF(T2_Data!FB18&lt;1, "&lt;1", IF(T2_Data!FB18&gt;99, "&gt;99", T2_Data!FB18))),"-")</f>
        <v>-</v>
      </c>
      <c r="FC20" s="72" t="str">
        <f>IF(ISNUMBER(T2_Data!FC18),IF(T2_Data!FC18=-999,"NA",IF(T2_Data!FC18&lt;1, "&lt;1", IF(T2_Data!FC18&gt;99, "&gt;99", T2_Data!FC18))),"-")</f>
        <v>-</v>
      </c>
      <c r="FD20" s="72" t="str">
        <f>IF(ISNUMBER(T2_Data!FD18),IF(T2_Data!FD18=-999,"NA",IF(T2_Data!FD18&lt;1, "&lt;1", IF(T2_Data!FD18&gt;99, "&gt;99", T2_Data!FD18))),"-")</f>
        <v>-</v>
      </c>
      <c r="FE20" s="72" t="str">
        <f>IF(ISNUMBER(T2_Data!FE18),IF(T2_Data!FE18=-999,"NA",IF(T2_Data!FE18&lt;1, "&lt;1", IF(T2_Data!FE18&gt;99, "&gt;99", T2_Data!FE18))),"-")</f>
        <v>-</v>
      </c>
      <c r="FF20" s="72" t="str">
        <f>IF(ISNUMBER(T2_Data!FF18),IF(T2_Data!FF18=-999,"NA",IF(T2_Data!FF18&lt;1, "&lt;1", IF(T2_Data!FF18&gt;99, "&gt;99", T2_Data!FF18))),"-")</f>
        <v>-</v>
      </c>
      <c r="FG20" s="72" t="str">
        <f>IF(ISNUMBER(T2_Data!FG18),IF(T2_Data!FG18=-999,"NA",IF(T2_Data!FG18&lt;1, "&lt;1", IF(T2_Data!FG18&gt;99, "&gt;99", T2_Data!FG18))),"-")</f>
        <v>-</v>
      </c>
      <c r="FH20" s="72" t="str">
        <f>IF(ISNUMBER(T2_Data!FH18),IF(T2_Data!FH18=-999,"NA",IF(T2_Data!FH18&lt;1, "&lt;1", IF(T2_Data!FH18&gt;99, "&gt;99", T2_Data!FH18))),"-")</f>
        <v>-</v>
      </c>
      <c r="FI20" s="72" t="str">
        <f>IF(ISNUMBER(T2_Data!FI18),IF(T2_Data!FI18=-999,"NA",IF(T2_Data!FI18&lt;1, "&lt;1", IF(T2_Data!FI18&gt;99, "&gt;99", T2_Data!FI18))),"-")</f>
        <v>-</v>
      </c>
      <c r="FJ20" s="72" t="str">
        <f>IF(ISNUMBER(T2_Data!FJ18),IF(T2_Data!FJ18=-999,"NA",IF(T2_Data!FJ18&lt;1, "&lt;1", IF(T2_Data!FJ18&gt;99, "&gt;99", T2_Data!FJ18))),"-")</f>
        <v>-</v>
      </c>
      <c r="FK20" s="72" t="str">
        <f>IF(ISNUMBER(T2_Data!FK18),IF(T2_Data!FK18=-999,"NA",IF(T2_Data!FK18&lt;1, "&lt;1", IF(T2_Data!FK18&gt;99, "&gt;99", T2_Data!FK18))),"-")</f>
        <v>-</v>
      </c>
      <c r="FL20" s="72" t="str">
        <f>IF(ISNUMBER(T2_Data!FL18),IF(T2_Data!FL18=-999,"NA",IF(T2_Data!FL18&lt;1, "&lt;1", IF(T2_Data!FL18&gt;99, "&gt;99", T2_Data!FL18))),"-")</f>
        <v>-</v>
      </c>
      <c r="FM20" s="72" t="str">
        <f>IF(ISNUMBER(T2_Data!FM18),IF(T2_Data!FM18=-999,"NA",IF(T2_Data!FM18&lt;1, "&lt;1", IF(T2_Data!FM18&gt;99, "&gt;99", T2_Data!FM18))),"-")</f>
        <v>-</v>
      </c>
      <c r="FN20" s="72" t="str">
        <f>IF(ISNUMBER(T2_Data!FN18),IF(T2_Data!FN18=-999,"NA",IF(T2_Data!FN18&lt;1, "&lt;1", IF(T2_Data!FN18&gt;99, "&gt;99", T2_Data!FN18))),"-")</f>
        <v>-</v>
      </c>
      <c r="FO20" s="72" t="str">
        <f>IF(ISNUMBER(T2_Data!FO18),IF(T2_Data!FO18=-999,"NA",IF(T2_Data!FO18&lt;1, "&lt;1", IF(T2_Data!FO18&gt;99, "&gt;99", T2_Data!FO18))),"-")</f>
        <v>-</v>
      </c>
      <c r="FP20" s="72" t="str">
        <f>IF(ISNUMBER(T2_Data!FP18),IF(T2_Data!FP18=-999,"NA",IF(T2_Data!FP18&lt;1, "&lt;1", IF(T2_Data!FP18&gt;99, "&gt;99", T2_Data!FP18))),"-")</f>
        <v>-</v>
      </c>
      <c r="FQ20" s="72" t="str">
        <f>IF(ISNUMBER(T2_Data!FQ18),IF(T2_Data!FQ18=-999,"NA",IF(T2_Data!FQ18&lt;1, "&lt;1", IF(T2_Data!FQ18&gt;99, "&gt;99", T2_Data!FQ18))),"-")</f>
        <v>-</v>
      </c>
      <c r="FR20" s="72" t="str">
        <f>IF(ISNUMBER(T2_Data!FR18),IF(T2_Data!FR18=-999,"NA",IF(T2_Data!FR18&lt;1, "&lt;1", IF(T2_Data!FR18&gt;99, "&gt;99", T2_Data!FR18))),"-")</f>
        <v>-</v>
      </c>
      <c r="FS20" s="72" t="str">
        <f>IF(ISNUMBER(T2_Data!FS18),IF(T2_Data!FS18=-999,"NA",IF(T2_Data!FS18&lt;1, "&lt;1", IF(T2_Data!FS18&gt;99, "&gt;99", T2_Data!FS18))),"-")</f>
        <v>-</v>
      </c>
      <c r="FT20" s="72" t="str">
        <f>IF(ISNUMBER(T2_Data!FT18),IF(T2_Data!FT18=-999,"NA",IF(T2_Data!FT18&lt;1, "&lt;1", IF(T2_Data!FT18&gt;99, "&gt;99", T2_Data!FT18))),"-")</f>
        <v>-</v>
      </c>
      <c r="FU20" s="72" t="str">
        <f>IF(ISNUMBER(T2_Data!FU18),IF(T2_Data!FU18=-999,"NA",IF(T2_Data!FU18&lt;1, "&lt;1", IF(T2_Data!FU18&gt;99, "&gt;99", T2_Data!FU18))),"-")</f>
        <v>-</v>
      </c>
      <c r="FV20" s="72" t="str">
        <f>IF(ISNUMBER(T2_Data!FV18),IF(T2_Data!FV18=-999,"NA",IF(T2_Data!FV18&lt;1, "&lt;1", IF(T2_Data!FV18&gt;99, "&gt;99", T2_Data!FV18))),"-")</f>
        <v>-</v>
      </c>
      <c r="FW20" s="72" t="str">
        <f>IF(ISNUMBER(T2_Data!FW18),IF(T2_Data!FW18=-999,"NA",IF(T2_Data!FW18&lt;1, "&lt;1", IF(T2_Data!FW18&gt;99, "&gt;99", T2_Data!FW18))),"-")</f>
        <v>-</v>
      </c>
    </row>
    <row r="21" spans="1:179" x14ac:dyDescent="0.25">
      <c r="A21" s="71" t="str">
        <f>IF(ISBLANK(T2_Data!A19), "", T2_Data!A19)</f>
        <v/>
      </c>
      <c r="B21" s="72" t="str">
        <f>IF(ISNUMBER(T2_Data!B19), T2_Data!B19,"-")</f>
        <v>-</v>
      </c>
      <c r="C21" s="72" t="str">
        <f>IF(ISNUMBER(T2_Data!C19),IF(T2_Data!C19=-999,"NA",IF(T2_Data!C19&lt;1, "&lt;1", IF(T2_Data!C19&gt;99, "&gt;99", T2_Data!C19))),"-")</f>
        <v>-</v>
      </c>
      <c r="D21" s="72" t="str">
        <f>IF(ISNUMBER(T2_Data!D19),IF(T2_Data!D19=-999,"NA",IF(T2_Data!D19&lt;1, "&lt;1", IF(T2_Data!D19&gt;99, "&gt;99", T2_Data!D19))),"-")</f>
        <v>-</v>
      </c>
      <c r="E21" s="72" t="str">
        <f>IF(ISNUMBER(T2_Data!E19),IF(T2_Data!E19=-999,"NA",IF(T2_Data!E19&lt;1, "&lt;1", IF(T2_Data!E19&gt;99, "&gt;99", T2_Data!E19))),"-")</f>
        <v>-</v>
      </c>
      <c r="F21" s="72" t="str">
        <f>IF(ISNUMBER(T2_Data!F19),IF(T2_Data!F19=-999,"NA",IF(T2_Data!F19&lt;1, "&lt;1", IF(T2_Data!F19&gt;99, "&gt;99", T2_Data!F19))),"-")</f>
        <v>-</v>
      </c>
      <c r="G21" s="72" t="str">
        <f>IF(ISNUMBER(T2_Data!G19),IF(T2_Data!G19=-999,"NA",IF(T2_Data!G19&lt;1, "&lt;1", IF(T2_Data!G19&gt;99, "&gt;99", T2_Data!G19))),"-")</f>
        <v>-</v>
      </c>
      <c r="H21" s="72" t="str">
        <f>IF(ISNUMBER(T2_Data!H19),IF(T2_Data!H19=-999,"NA",IF(T2_Data!H19&lt;1, "&lt;1", IF(T2_Data!H19&gt;99, "&gt;99", T2_Data!H19))),"-")</f>
        <v>-</v>
      </c>
      <c r="I21" s="72" t="str">
        <f>IF(ISNUMBER(T2_Data!I19),IF(T2_Data!I19=-999,"NA",IF(T2_Data!I19&lt;1, "&lt;1", IF(T2_Data!I19&gt;99, "&gt;99", T2_Data!I19))),"-")</f>
        <v>-</v>
      </c>
      <c r="J21" s="72" t="str">
        <f>IF(ISNUMBER(T2_Data!J19),IF(T2_Data!J19=-999,"NA",IF(T2_Data!J19&lt;1, "&lt;1", IF(T2_Data!J19&gt;99, "&gt;99", T2_Data!J19))),"-")</f>
        <v>-</v>
      </c>
      <c r="K21" s="72" t="str">
        <f>IF(ISNUMBER(T2_Data!K19),IF(T2_Data!K19=-999,"NA",IF(T2_Data!K19&lt;1, "&lt;1", IF(T2_Data!K19&gt;99, "&gt;99", T2_Data!K19))),"-")</f>
        <v>-</v>
      </c>
      <c r="L21" s="72" t="str">
        <f>IF(ISNUMBER(T2_Data!L19),IF(T2_Data!L19=-999,"NA",IF(T2_Data!L19&lt;1, "&lt;1", IF(T2_Data!L19&gt;99, "&gt;99", T2_Data!L19))),"-")</f>
        <v>-</v>
      </c>
      <c r="M21" s="72" t="str">
        <f>IF(ISNUMBER(T2_Data!M19),IF(T2_Data!M19=-999,"NA",IF(T2_Data!M19&lt;1, "&lt;1", IF(T2_Data!M19&gt;99, "&gt;99", T2_Data!M19))),"-")</f>
        <v>-</v>
      </c>
      <c r="N21" s="72" t="str">
        <f>IF(ISNUMBER(T2_Data!N19),IF(T2_Data!N19=-999,"NA",IF(T2_Data!N19&lt;1, "&lt;1", IF(T2_Data!N19&gt;99, "&gt;99", T2_Data!N19))),"-")</f>
        <v>-</v>
      </c>
      <c r="O21" s="72" t="str">
        <f>IF(ISNUMBER(T2_Data!O19),IF(T2_Data!O19=-999,"NA",IF(T2_Data!O19&lt;1, "&lt;1", IF(T2_Data!O19&gt;99, "&gt;99", T2_Data!O19))),"-")</f>
        <v>-</v>
      </c>
      <c r="P21" s="72" t="str">
        <f>IF(ISNUMBER(T2_Data!P19),IF(T2_Data!P19=-999,"NA",IF(T2_Data!P19&lt;1, "&lt;1", IF(T2_Data!P19&gt;99, "&gt;99", T2_Data!P19))),"-")</f>
        <v>-</v>
      </c>
      <c r="Q21" s="72" t="str">
        <f>IF(ISNUMBER(T2_Data!Q19),IF(T2_Data!Q19=-999,"NA",IF(T2_Data!Q19&lt;1, "&lt;1", IF(T2_Data!Q19&gt;99, "&gt;99", T2_Data!Q19))),"-")</f>
        <v>-</v>
      </c>
      <c r="R21" s="72" t="str">
        <f>IF(ISNUMBER(T2_Data!R19),IF(T2_Data!R19=-999,"NA",IF(T2_Data!R19&lt;1, "&lt;1", IF(T2_Data!R19&gt;99, "&gt;99", T2_Data!R19))),"-")</f>
        <v>-</v>
      </c>
      <c r="S21" s="72" t="str">
        <f>IF(ISNUMBER(T2_Data!S19),IF(T2_Data!S19=-999,"NA",IF(T2_Data!S19&lt;1, "&lt;1", IF(T2_Data!S19&gt;99, "&gt;99", T2_Data!S19))),"-")</f>
        <v>-</v>
      </c>
      <c r="T21" s="72" t="str">
        <f>IF(ISNUMBER(T2_Data!T19),IF(T2_Data!T19=-999,"NA",IF(T2_Data!T19&lt;1, "&lt;1", IF(T2_Data!T19&gt;99, "&gt;99", T2_Data!T19))),"-")</f>
        <v>-</v>
      </c>
      <c r="U21" s="72" t="str">
        <f>IF(ISNUMBER(T2_Data!U19),IF(T2_Data!U19=-999,"NA",IF(T2_Data!U19&lt;1, "&lt;1", IF(T2_Data!U19&gt;99, "&gt;99", T2_Data!U19))),"-")</f>
        <v>-</v>
      </c>
      <c r="V21" s="72" t="str">
        <f>IF(ISNUMBER(T2_Data!V19),IF(T2_Data!V19=-999,"NA",IF(T2_Data!V19&lt;1, "&lt;1", IF(T2_Data!V19&gt;99, "&gt;99", T2_Data!V19))),"-")</f>
        <v>-</v>
      </c>
      <c r="W21" s="72" t="str">
        <f>IF(ISNUMBER(T2_Data!W19),IF(T2_Data!W19=-999,"NA",IF(T2_Data!W19&lt;1, "&lt;1", IF(T2_Data!W19&gt;99, "&gt;99", T2_Data!W19))),"-")</f>
        <v>-</v>
      </c>
      <c r="X21" s="72" t="str">
        <f>IF(ISNUMBER(T2_Data!X19),IF(T2_Data!X19=-999,"NA",IF(T2_Data!X19&lt;1, "&lt;1", IF(T2_Data!X19&gt;99, "&gt;99", T2_Data!X19))),"-")</f>
        <v>-</v>
      </c>
      <c r="Y21" s="72" t="str">
        <f>IF(ISNUMBER(T2_Data!Y19),IF(T2_Data!Y19=-999,"NA",IF(T2_Data!Y19&lt;1, "&lt;1", IF(T2_Data!Y19&gt;99, "&gt;99", T2_Data!Y19))),"-")</f>
        <v>-</v>
      </c>
      <c r="Z21" s="72" t="str">
        <f>IF(ISNUMBER(T2_Data!Z19),IF(T2_Data!Z19=-999,"NA",IF(T2_Data!Z19&lt;1, "&lt;1", IF(T2_Data!Z19&gt;99, "&gt;99", T2_Data!Z19))),"-")</f>
        <v>-</v>
      </c>
      <c r="AA21" s="72" t="str">
        <f>IF(ISNUMBER(T2_Data!AA19),IF(T2_Data!AA19=-999,"NA",IF(T2_Data!AA19&lt;1, "&lt;1", IF(T2_Data!AA19&gt;99, "&gt;99", T2_Data!AA19))),"-")</f>
        <v>-</v>
      </c>
      <c r="AB21" s="72" t="str">
        <f>IF(ISNUMBER(T2_Data!AB19),IF(T2_Data!AB19=-999,"NA",IF(T2_Data!AB19&lt;1, "&lt;1", IF(T2_Data!AB19&gt;99, "&gt;99", T2_Data!AB19))),"-")</f>
        <v>-</v>
      </c>
      <c r="AC21" s="72" t="str">
        <f>IF(ISNUMBER(T2_Data!AC19),IF(T2_Data!AC19=-999,"NA",IF(T2_Data!AC19&lt;1, "&lt;1", IF(T2_Data!AC19&gt;99, "&gt;99", T2_Data!AC19))),"-")</f>
        <v>-</v>
      </c>
      <c r="AD21" s="72" t="str">
        <f>IF(ISNUMBER(T2_Data!AD19),IF(T2_Data!AD19=-999,"NA",IF(T2_Data!AD19&lt;1, "&lt;1", IF(T2_Data!AD19&gt;99, "&gt;99", T2_Data!AD19))),"-")</f>
        <v>-</v>
      </c>
      <c r="AE21" s="72" t="str">
        <f>IF(ISNUMBER(T2_Data!AE19),IF(T2_Data!AE19=-999,"NA",IF(T2_Data!AE19&lt;1, "&lt;1", IF(T2_Data!AE19&gt;99, "&gt;99", T2_Data!AE19))),"-")</f>
        <v>-</v>
      </c>
      <c r="AF21" s="72" t="str">
        <f>IF(ISNUMBER(T2_Data!AF19),IF(T2_Data!AF19=-999,"NA",IF(T2_Data!AF19&lt;1, "&lt;1", IF(T2_Data!AF19&gt;99, "&gt;99", T2_Data!AF19))),"-")</f>
        <v>-</v>
      </c>
      <c r="AG21" s="72" t="str">
        <f>IF(ISNUMBER(T2_Data!AG19),IF(T2_Data!AG19=-999,"NA",IF(T2_Data!AG19&lt;1, "&lt;1", IF(T2_Data!AG19&gt;99, "&gt;99", T2_Data!AG19))),"-")</f>
        <v>-</v>
      </c>
      <c r="AH21" s="72" t="str">
        <f>IF(ISNUMBER(T2_Data!AH19),IF(T2_Data!AH19=-999,"NA",IF(T2_Data!AH19&lt;1, "&lt;1", IF(T2_Data!AH19&gt;99, "&gt;99", T2_Data!AH19))),"-")</f>
        <v>-</v>
      </c>
      <c r="AI21" s="72" t="str">
        <f>IF(ISNUMBER(T2_Data!AI19),IF(T2_Data!AI19=-999,"NA",IF(T2_Data!AI19&lt;1, "&lt;1", IF(T2_Data!AI19&gt;99, "&gt;99", T2_Data!AI19))),"-")</f>
        <v>-</v>
      </c>
      <c r="AJ21" s="72" t="str">
        <f>IF(ISNUMBER(T2_Data!AJ19),IF(T2_Data!AJ19=-999,"NA",IF(T2_Data!AJ19&lt;1, "&lt;1", IF(T2_Data!AJ19&gt;99, "&gt;99", T2_Data!AJ19))),"-")</f>
        <v>-</v>
      </c>
      <c r="AK21" s="72" t="str">
        <f>IF(ISNUMBER(T2_Data!AK19),IF(T2_Data!AK19=-999,"NA",IF(T2_Data!AK19&lt;1, "&lt;1", IF(T2_Data!AK19&gt;99, "&gt;99", T2_Data!AK19))),"-")</f>
        <v>-</v>
      </c>
      <c r="AL21" s="72" t="str">
        <f>IF(ISNUMBER(T2_Data!AL19),IF(T2_Data!AL19=-999,"NA",IF(T2_Data!AL19&lt;1, "&lt;1", IF(T2_Data!AL19&gt;99, "&gt;99", T2_Data!AL19))),"-")</f>
        <v>-</v>
      </c>
      <c r="AM21" s="72" t="str">
        <f>IF(ISNUMBER(T2_Data!AM19),IF(T2_Data!AM19=-999,"NA",IF(T2_Data!AM19&lt;1, "&lt;1", IF(T2_Data!AM19&gt;99, "&gt;99", T2_Data!AM19))),"-")</f>
        <v>-</v>
      </c>
      <c r="AN21" s="72" t="str">
        <f>IF(ISNUMBER(T2_Data!AN19),IF(T2_Data!AN19=-999,"NA",IF(T2_Data!AN19&lt;1, "&lt;1", IF(T2_Data!AN19&gt;99, "&gt;99", T2_Data!AN19))),"-")</f>
        <v>-</v>
      </c>
      <c r="AO21" s="72" t="str">
        <f>IF(ISNUMBER(T2_Data!AO19),IF(T2_Data!AO19=-999,"NA",IF(T2_Data!AO19&lt;1, "&lt;1", IF(T2_Data!AO19&gt;99, "&gt;99", T2_Data!AO19))),"-")</f>
        <v>-</v>
      </c>
      <c r="AP21" s="72" t="str">
        <f>IF(ISNUMBER(T2_Data!AP19),IF(T2_Data!AP19=-999,"NA",IF(T2_Data!AP19&lt;1, "&lt;1", IF(T2_Data!AP19&gt;99, "&gt;99", T2_Data!AP19))),"-")</f>
        <v>-</v>
      </c>
      <c r="AQ21" s="72" t="str">
        <f>IF(ISNUMBER(T2_Data!AQ19),IF(T2_Data!AQ19=-999,"NA",IF(T2_Data!AQ19&lt;1, "&lt;1", IF(T2_Data!AQ19&gt;99, "&gt;99", T2_Data!AQ19))),"-")</f>
        <v>-</v>
      </c>
      <c r="AR21" s="72" t="str">
        <f>IF(ISNUMBER(T2_Data!AR19),IF(T2_Data!AR19=-999,"NA",IF(T2_Data!AR19&lt;1, "&lt;1", IF(T2_Data!AR19&gt;99, "&gt;99", T2_Data!AR19))),"-")</f>
        <v>-</v>
      </c>
      <c r="AS21" s="72" t="str">
        <f>IF(ISNUMBER(T2_Data!AS19),IF(T2_Data!AS19=-999,"NA",IF(T2_Data!AS19&lt;1, "&lt;1", IF(T2_Data!AS19&gt;99, "&gt;99", T2_Data!AS19))),"-")</f>
        <v>-</v>
      </c>
      <c r="AT21" s="72" t="str">
        <f>IF(ISNUMBER(T2_Data!AT19),IF(T2_Data!AT19=-999,"NA",IF(T2_Data!AT19&lt;1, "&lt;1", IF(T2_Data!AT19&gt;99, "&gt;99", T2_Data!AT19))),"-")</f>
        <v>-</v>
      </c>
      <c r="AU21" s="72" t="str">
        <f>IF(ISNUMBER(T2_Data!AU19),IF(T2_Data!AU19=-999,"NA",IF(T2_Data!AU19&lt;1, "&lt;1", IF(T2_Data!AU19&gt;99, "&gt;99", T2_Data!AU19))),"-")</f>
        <v>-</v>
      </c>
      <c r="AV21" s="72" t="str">
        <f>IF(ISNUMBER(T2_Data!AV19),IF(T2_Data!AV19=-999,"NA",IF(T2_Data!AV19&lt;1, "&lt;1", IF(T2_Data!AV19&gt;99, "&gt;99", T2_Data!AV19))),"-")</f>
        <v>-</v>
      </c>
      <c r="AW21" s="72" t="str">
        <f>IF(ISNUMBER(T2_Data!AW19),IF(T2_Data!AW19=-999,"NA",IF(T2_Data!AW19&lt;1, "&lt;1", IF(T2_Data!AW19&gt;99, "&gt;99", T2_Data!AW19))),"-")</f>
        <v>-</v>
      </c>
      <c r="AX21" s="72" t="str">
        <f>IF(ISNUMBER(T2_Data!AX19),IF(T2_Data!AX19=-999,"NA",IF(T2_Data!AX19&lt;1, "&lt;1", IF(T2_Data!AX19&gt;99, "&gt;99", T2_Data!AX19))),"-")</f>
        <v>-</v>
      </c>
      <c r="AY21" s="72" t="str">
        <f>IF(ISNUMBER(T2_Data!AY19),IF(T2_Data!AY19=-999,"NA",IF(T2_Data!AY19&lt;1, "&lt;1", IF(T2_Data!AY19&gt;99, "&gt;99", T2_Data!AY19))),"-")</f>
        <v>-</v>
      </c>
      <c r="AZ21" s="72" t="str">
        <f>IF(ISNUMBER(T2_Data!AZ19),IF(T2_Data!AZ19=-999,"NA",IF(T2_Data!AZ19&lt;1, "&lt;1", IF(T2_Data!AZ19&gt;99, "&gt;99", T2_Data!AZ19))),"-")</f>
        <v>-</v>
      </c>
      <c r="BA21" s="72" t="str">
        <f>IF(ISNUMBER(T2_Data!BA19),IF(T2_Data!BA19=-999,"NA",IF(T2_Data!BA19&lt;1, "&lt;1", IF(T2_Data!BA19&gt;99, "&gt;99", T2_Data!BA19))),"-")</f>
        <v>-</v>
      </c>
      <c r="BB21" s="72" t="str">
        <f>IF(ISNUMBER(T2_Data!BB19),IF(T2_Data!BB19=-999,"NA",IF(T2_Data!BB19&lt;1, "&lt;1", IF(T2_Data!BB19&gt;99, "&gt;99", T2_Data!BB19))),"-")</f>
        <v>-</v>
      </c>
      <c r="BC21" s="72" t="str">
        <f>IF(ISNUMBER(T2_Data!BC19),IF(T2_Data!BC19=-999,"NA",IF(T2_Data!BC19&lt;1, "&lt;1", IF(T2_Data!BC19&gt;99, "&gt;99", T2_Data!BC19))),"-")</f>
        <v>-</v>
      </c>
      <c r="BD21" s="72" t="str">
        <f>IF(ISNUMBER(T2_Data!BD19),IF(T2_Data!BD19=-999,"NA",IF(T2_Data!BD19&lt;1, "&lt;1", IF(T2_Data!BD19&gt;99, "&gt;99", T2_Data!BD19))),"-")</f>
        <v>-</v>
      </c>
      <c r="BE21" s="72" t="str">
        <f>IF(ISNUMBER(T2_Data!BE19),IF(T2_Data!BE19=-999,"NA",IF(T2_Data!BE19&lt;1, "&lt;1", IF(T2_Data!BE19&gt;99, "&gt;99", T2_Data!BE19))),"-")</f>
        <v>-</v>
      </c>
      <c r="BF21" s="72" t="str">
        <f>IF(ISNUMBER(T2_Data!BF19),IF(T2_Data!BF19=-999,"NA",IF(T2_Data!BF19&lt;1, "&lt;1", IF(T2_Data!BF19&gt;99, "&gt;99", T2_Data!BF19))),"-")</f>
        <v>-</v>
      </c>
      <c r="BG21" s="72" t="str">
        <f>IF(ISNUMBER(T2_Data!BG19),IF(T2_Data!BG19=-999,"NA",IF(T2_Data!BG19&lt;1, "&lt;1", IF(T2_Data!BG19&gt;99, "&gt;99", T2_Data!BG19))),"-")</f>
        <v>-</v>
      </c>
      <c r="BH21" s="72" t="str">
        <f>IF(ISNUMBER(T2_Data!BH19),IF(T2_Data!BH19=-999,"NA",IF(T2_Data!BH19&lt;1, "&lt;1", IF(T2_Data!BH19&gt;99, "&gt;99", T2_Data!BH19))),"-")</f>
        <v>-</v>
      </c>
      <c r="BI21" s="72" t="str">
        <f>IF(ISNUMBER(T2_Data!BI19),IF(T2_Data!BI19=-999,"NA",IF(T2_Data!BI19&lt;1, "&lt;1", IF(T2_Data!BI19&gt;99, "&gt;99", T2_Data!BI19))),"-")</f>
        <v>-</v>
      </c>
      <c r="BJ21" s="72" t="str">
        <f>IF(ISNUMBER(T2_Data!BJ19),IF(T2_Data!BJ19=-999,"NA",IF(T2_Data!BJ19&lt;1, "&lt;1", IF(T2_Data!BJ19&gt;99, "&gt;99", T2_Data!BJ19))),"-")</f>
        <v>-</v>
      </c>
      <c r="BK21" s="72" t="str">
        <f>IF(ISNUMBER(T2_Data!BK19),IF(T2_Data!BK19=-999,"NA",IF(T2_Data!BK19&lt;1, "&lt;1", IF(T2_Data!BK19&gt;99, "&gt;99", T2_Data!BK19))),"-")</f>
        <v>-</v>
      </c>
      <c r="BL21" s="72" t="str">
        <f>IF(ISNUMBER(T2_Data!BL19),IF(T2_Data!BL19=-999,"NA",IF(T2_Data!BL19&lt;1, "&lt;1", IF(T2_Data!BL19&gt;99, "&gt;99", T2_Data!BL19))),"-")</f>
        <v>-</v>
      </c>
      <c r="BM21" s="72" t="str">
        <f>IF(ISNUMBER(T2_Data!BM19),IF(T2_Data!BM19=-999,"NA",IF(T2_Data!BM19&lt;1, "&lt;1", IF(T2_Data!BM19&gt;99, "&gt;99", T2_Data!BM19))),"-")</f>
        <v>-</v>
      </c>
      <c r="BN21" s="72" t="str">
        <f>IF(ISNUMBER(T2_Data!BN19),IF(T2_Data!BN19=-999,"NA",IF(T2_Data!BN19&lt;1, "&lt;1", IF(T2_Data!BN19&gt;99, "&gt;99", T2_Data!BN19))),"-")</f>
        <v>-</v>
      </c>
      <c r="BO21" s="72" t="str">
        <f>IF(ISNUMBER(T2_Data!BO19),IF(T2_Data!BO19=-999,"NA",IF(T2_Data!BO19&lt;1, "&lt;1", IF(T2_Data!BO19&gt;99, "&gt;99", T2_Data!BO19))),"-")</f>
        <v>-</v>
      </c>
      <c r="BP21" s="72" t="str">
        <f>IF(ISNUMBER(T2_Data!BP19),IF(T2_Data!BP19=-999,"NA",IF(T2_Data!BP19&lt;1, "&lt;1", IF(T2_Data!BP19&gt;99, "&gt;99", T2_Data!BP19))),"-")</f>
        <v>-</v>
      </c>
      <c r="BQ21" s="72" t="str">
        <f>IF(ISNUMBER(T2_Data!BQ19),IF(T2_Data!BQ19=-999,"NA",IF(T2_Data!BQ19&lt;1, "&lt;1", IF(T2_Data!BQ19&gt;99, "&gt;99", T2_Data!BQ19))),"-")</f>
        <v>-</v>
      </c>
      <c r="BR21" s="72" t="str">
        <f>IF(ISNUMBER(T2_Data!BR19),IF(T2_Data!BR19=-999,"NA",IF(T2_Data!BR19&lt;1, "&lt;1", IF(T2_Data!BR19&gt;99, "&gt;99", T2_Data!BR19))),"-")</f>
        <v>-</v>
      </c>
      <c r="BS21" s="72" t="str">
        <f>IF(ISNUMBER(T2_Data!BS19),IF(T2_Data!BS19=-999,"NA",IF(T2_Data!BS19&lt;1, "&lt;1", IF(T2_Data!BS19&gt;99, "&gt;99", T2_Data!BS19))),"-")</f>
        <v>-</v>
      </c>
      <c r="BT21" s="72" t="str">
        <f>IF(ISNUMBER(T2_Data!BT19),IF(T2_Data!BT19=-999,"NA",IF(T2_Data!BT19&lt;1, "&lt;1", IF(T2_Data!BT19&gt;99, "&gt;99", T2_Data!BT19))),"-")</f>
        <v>-</v>
      </c>
      <c r="BU21" s="72" t="str">
        <f>IF(ISNUMBER(T2_Data!BU19),IF(T2_Data!BU19=-999,"NA",IF(T2_Data!BU19&lt;1, "&lt;1", IF(T2_Data!BU19&gt;99, "&gt;99", T2_Data!BU19))),"-")</f>
        <v>-</v>
      </c>
      <c r="BV21" s="72" t="str">
        <f>IF(ISNUMBER(T2_Data!BV19),IF(T2_Data!BV19=-999,"NA",IF(T2_Data!BV19&lt;1, "&lt;1", IF(T2_Data!BV19&gt;99, "&gt;99", T2_Data!BV19))),"-")</f>
        <v>-</v>
      </c>
      <c r="BW21" s="72" t="str">
        <f>IF(ISNUMBER(T2_Data!BW19),IF(T2_Data!BW19=-999,"NA",IF(T2_Data!BW19&lt;1, "&lt;1", IF(T2_Data!BW19&gt;99, "&gt;99", T2_Data!BW19))),"-")</f>
        <v>-</v>
      </c>
      <c r="BX21" s="72" t="str">
        <f>IF(ISNUMBER(T2_Data!BX19),IF(T2_Data!BX19=-999,"NA",IF(T2_Data!BX19&lt;1, "&lt;1", IF(T2_Data!BX19&gt;99, "&gt;99", T2_Data!BX19))),"-")</f>
        <v>-</v>
      </c>
      <c r="BY21" s="72" t="str">
        <f>IF(ISNUMBER(T2_Data!BY19),IF(T2_Data!BY19=-999,"NA",IF(T2_Data!BY19&lt;1, "&lt;1", IF(T2_Data!BY19&gt;99, "&gt;99", T2_Data!BY19))),"-")</f>
        <v>-</v>
      </c>
      <c r="BZ21" s="72" t="str">
        <f>IF(ISNUMBER(T2_Data!BZ19),IF(T2_Data!BZ19=-999,"NA",IF(T2_Data!BZ19&lt;1, "&lt;1", IF(T2_Data!BZ19&gt;99, "&gt;99", T2_Data!BZ19))),"-")</f>
        <v>-</v>
      </c>
      <c r="CA21" s="72" t="str">
        <f>IF(ISNUMBER(T2_Data!CA19),IF(T2_Data!CA19=-999,"NA",IF(T2_Data!CA19&lt;1, "&lt;1", IF(T2_Data!CA19&gt;99, "&gt;99", T2_Data!CA19))),"-")</f>
        <v>-</v>
      </c>
      <c r="CB21" s="72" t="str">
        <f>IF(ISNUMBER(T2_Data!CB19),IF(T2_Data!CB19=-999,"NA",IF(T2_Data!CB19&lt;1, "&lt;1", IF(T2_Data!CB19&gt;99, "&gt;99", T2_Data!CB19))),"-")</f>
        <v>-</v>
      </c>
      <c r="CC21" s="72" t="str">
        <f>IF(ISNUMBER(T2_Data!CC19),IF(T2_Data!CC19=-999,"NA",IF(T2_Data!CC19&lt;1, "&lt;1", IF(T2_Data!CC19&gt;99, "&gt;99", T2_Data!CC19))),"-")</f>
        <v>-</v>
      </c>
      <c r="CD21" s="72" t="str">
        <f>IF(ISNUMBER(T2_Data!CD19),IF(T2_Data!CD19=-999,"NA",IF(T2_Data!CD19&lt;1, "&lt;1", IF(T2_Data!CD19&gt;99, "&gt;99", T2_Data!CD19))),"-")</f>
        <v>-</v>
      </c>
      <c r="CE21" s="72" t="str">
        <f>IF(ISNUMBER(T2_Data!CE19),IF(T2_Data!CE19=-999,"NA",IF(T2_Data!CE19&lt;1, "&lt;1", IF(T2_Data!CE19&gt;99, "&gt;99", T2_Data!CE19))),"-")</f>
        <v>-</v>
      </c>
      <c r="CF21" s="72" t="str">
        <f>IF(ISNUMBER(T2_Data!CF19),IF(T2_Data!CF19=-999,"NA",IF(T2_Data!CF19&lt;1, "&lt;1", IF(T2_Data!CF19&gt;99, "&gt;99", T2_Data!CF19))),"-")</f>
        <v>-</v>
      </c>
      <c r="CG21" s="72" t="str">
        <f>IF(ISNUMBER(T2_Data!CG19),IF(T2_Data!CG19=-999,"NA",IF(T2_Data!CG19&lt;1, "&lt;1", IF(T2_Data!CG19&gt;99, "&gt;99", T2_Data!CG19))),"-")</f>
        <v>-</v>
      </c>
      <c r="CH21" s="72" t="str">
        <f>IF(ISNUMBER(T2_Data!CH19),IF(T2_Data!CH19=-999,"NA",IF(T2_Data!CH19&lt;1, "&lt;1", IF(T2_Data!CH19&gt;99, "&gt;99", T2_Data!CH19))),"-")</f>
        <v>-</v>
      </c>
      <c r="CI21" s="72" t="str">
        <f>IF(ISNUMBER(T2_Data!CI19),IF(T2_Data!CI19=-999,"NA",IF(T2_Data!CI19&lt;1, "&lt;1", IF(T2_Data!CI19&gt;99, "&gt;99", T2_Data!CI19))),"-")</f>
        <v>-</v>
      </c>
      <c r="CJ21" s="72" t="str">
        <f>IF(ISNUMBER(T2_Data!CJ19),IF(T2_Data!CJ19=-999,"NA",IF(T2_Data!CJ19&lt;1, "&lt;1", IF(T2_Data!CJ19&gt;99, "&gt;99", T2_Data!CJ19))),"-")</f>
        <v>-</v>
      </c>
      <c r="CK21" s="72" t="str">
        <f>IF(ISNUMBER(T2_Data!CK19),IF(T2_Data!CK19=-999,"NA",IF(T2_Data!CK19&lt;1, "&lt;1", IF(T2_Data!CK19&gt;99, "&gt;99", T2_Data!CK19))),"-")</f>
        <v>-</v>
      </c>
      <c r="CL21" s="72" t="str">
        <f>IF(ISNUMBER(T2_Data!CL19),IF(T2_Data!CL19=-999,"NA",IF(T2_Data!CL19&lt;1, "&lt;1", IF(T2_Data!CL19&gt;99, "&gt;99", T2_Data!CL19))),"-")</f>
        <v>-</v>
      </c>
      <c r="CM21" s="72" t="str">
        <f>IF(ISNUMBER(T2_Data!CM19),IF(T2_Data!CM19=-999,"NA",IF(T2_Data!CM19&lt;1, "&lt;1", IF(T2_Data!CM19&gt;99, "&gt;99", T2_Data!CM19))),"-")</f>
        <v>-</v>
      </c>
      <c r="CN21" s="72" t="str">
        <f>IF(ISNUMBER(T2_Data!CN19),IF(T2_Data!CN19=-999,"NA",IF(T2_Data!CN19&lt;1, "&lt;1", IF(T2_Data!CN19&gt;99, "&gt;99", T2_Data!CN19))),"-")</f>
        <v>-</v>
      </c>
      <c r="CO21" s="72" t="str">
        <f>IF(ISNUMBER(T2_Data!CO19),IF(T2_Data!CO19=-999,"NA",IF(T2_Data!CO19&lt;1, "&lt;1", IF(T2_Data!CO19&gt;99, "&gt;99", T2_Data!CO19))),"-")</f>
        <v>-</v>
      </c>
      <c r="CP21" s="72" t="str">
        <f>IF(ISNUMBER(T2_Data!CP19),IF(T2_Data!CP19=-999,"NA",IF(T2_Data!CP19&lt;1, "&lt;1", IF(T2_Data!CP19&gt;99, "&gt;99", T2_Data!CP19))),"-")</f>
        <v>-</v>
      </c>
      <c r="CQ21" s="72" t="str">
        <f>IF(ISNUMBER(T2_Data!CQ19),IF(T2_Data!CQ19=-999,"NA",IF(T2_Data!CQ19&lt;1, "&lt;1", IF(T2_Data!CQ19&gt;99, "&gt;99", T2_Data!CQ19))),"-")</f>
        <v>-</v>
      </c>
      <c r="CR21" s="72" t="str">
        <f>IF(ISNUMBER(T2_Data!CR19),IF(T2_Data!CR19=-999,"NA",IF(T2_Data!CR19&lt;1, "&lt;1", IF(T2_Data!CR19&gt;99, "&gt;99", T2_Data!CR19))),"-")</f>
        <v>-</v>
      </c>
      <c r="CS21" s="72" t="str">
        <f>IF(ISNUMBER(T2_Data!CS19),IF(T2_Data!CS19=-999,"NA",IF(T2_Data!CS19&lt;1, "&lt;1", IF(T2_Data!CS19&gt;99, "&gt;99", T2_Data!CS19))),"-")</f>
        <v>-</v>
      </c>
      <c r="CT21" s="72" t="str">
        <f>IF(ISNUMBER(T2_Data!CT19),IF(T2_Data!CT19=-999,"NA",IF(T2_Data!CT19&lt;1, "&lt;1", IF(T2_Data!CT19&gt;99, "&gt;99", T2_Data!CT19))),"-")</f>
        <v>-</v>
      </c>
      <c r="CU21" s="72" t="str">
        <f>IF(ISNUMBER(T2_Data!CU19),IF(T2_Data!CU19=-999,"NA",IF(T2_Data!CU19&lt;1, "&lt;1", IF(T2_Data!CU19&gt;99, "&gt;99", T2_Data!CU19))),"-")</f>
        <v>-</v>
      </c>
      <c r="CV21" s="72" t="str">
        <f>IF(ISNUMBER(T2_Data!CV19),IF(T2_Data!CV19=-999,"NA",IF(T2_Data!CV19&lt;1, "&lt;1", IF(T2_Data!CV19&gt;99, "&gt;99", T2_Data!CV19))),"-")</f>
        <v>-</v>
      </c>
      <c r="CW21" s="72" t="str">
        <f>IF(ISNUMBER(T2_Data!CW19),IF(T2_Data!CW19=-999,"NA",IF(T2_Data!CW19&lt;1, "&lt;1", IF(T2_Data!CW19&gt;99, "&gt;99", T2_Data!CW19))),"-")</f>
        <v>-</v>
      </c>
      <c r="CX21" s="72" t="str">
        <f>IF(ISNUMBER(T2_Data!CX19),IF(T2_Data!CX19=-999,"NA",IF(T2_Data!CX19&lt;1, "&lt;1", IF(T2_Data!CX19&gt;99, "&gt;99", T2_Data!CX19))),"-")</f>
        <v>-</v>
      </c>
      <c r="CY21" s="72" t="str">
        <f>IF(ISNUMBER(T2_Data!CY19),IF(T2_Data!CY19=-999,"NA",IF(T2_Data!CY19&lt;1, "&lt;1", IF(T2_Data!CY19&gt;99, "&gt;99", T2_Data!CY19))),"-")</f>
        <v>-</v>
      </c>
      <c r="CZ21" s="72" t="str">
        <f>IF(ISNUMBER(T2_Data!CZ19),IF(T2_Data!CZ19=-999,"NA",IF(T2_Data!CZ19&lt;1, "&lt;1", IF(T2_Data!CZ19&gt;99, "&gt;99", T2_Data!CZ19))),"-")</f>
        <v>-</v>
      </c>
      <c r="DA21" s="72" t="str">
        <f>IF(ISNUMBER(T2_Data!DA19),IF(T2_Data!DA19=-999,"NA",IF(T2_Data!DA19&lt;1, "&lt;1", IF(T2_Data!DA19&gt;99, "&gt;99", T2_Data!DA19))),"-")</f>
        <v>-</v>
      </c>
      <c r="DB21" s="72" t="str">
        <f>IF(ISNUMBER(T2_Data!DB19),IF(T2_Data!DB19=-999,"NA",IF(T2_Data!DB19&lt;1, "&lt;1", IF(T2_Data!DB19&gt;99, "&gt;99", T2_Data!DB19))),"-")</f>
        <v>-</v>
      </c>
      <c r="DC21" s="72" t="str">
        <f>IF(ISNUMBER(T2_Data!DC19),IF(T2_Data!DC19=-999,"NA",IF(T2_Data!DC19&lt;1, "&lt;1", IF(T2_Data!DC19&gt;99, "&gt;99", T2_Data!DC19))),"-")</f>
        <v>-</v>
      </c>
      <c r="DD21" s="72" t="str">
        <f>IF(ISNUMBER(T2_Data!DD19),IF(T2_Data!DD19=-999,"NA",IF(T2_Data!DD19&lt;1, "&lt;1", IF(T2_Data!DD19&gt;99, "&gt;99", T2_Data!DD19))),"-")</f>
        <v>-</v>
      </c>
      <c r="DE21" s="72" t="str">
        <f>IF(ISNUMBER(T2_Data!DE19),IF(T2_Data!DE19=-999,"NA",IF(T2_Data!DE19&lt;1, "&lt;1", IF(T2_Data!DE19&gt;99, "&gt;99", T2_Data!DE19))),"-")</f>
        <v>-</v>
      </c>
      <c r="DF21" s="72" t="str">
        <f>IF(ISNUMBER(T2_Data!DF19),IF(T2_Data!DF19=-999,"NA",IF(T2_Data!DF19&lt;1, "&lt;1", IF(T2_Data!DF19&gt;99, "&gt;99", T2_Data!DF19))),"-")</f>
        <v>-</v>
      </c>
      <c r="DG21" s="72" t="str">
        <f>IF(ISNUMBER(T2_Data!DG19),IF(T2_Data!DG19=-999,"NA",IF(T2_Data!DG19&lt;1, "&lt;1", IF(T2_Data!DG19&gt;99, "&gt;99", T2_Data!DG19))),"-")</f>
        <v>-</v>
      </c>
      <c r="DH21" s="72" t="str">
        <f>IF(ISNUMBER(T2_Data!DH19),IF(T2_Data!DH19=-999,"NA",IF(T2_Data!DH19&lt;1, "&lt;1", IF(T2_Data!DH19&gt;99, "&gt;99", T2_Data!DH19))),"-")</f>
        <v>-</v>
      </c>
      <c r="DI21" s="72" t="str">
        <f>IF(ISNUMBER(T2_Data!DI19),IF(T2_Data!DI19=-999,"NA",IF(T2_Data!DI19&lt;1, "&lt;1", IF(T2_Data!DI19&gt;99, "&gt;99", T2_Data!DI19))),"-")</f>
        <v>-</v>
      </c>
      <c r="DJ21" s="72" t="str">
        <f>IF(ISNUMBER(T2_Data!DJ19),IF(T2_Data!DJ19=-999,"NA",IF(T2_Data!DJ19&lt;1, "&lt;1", IF(T2_Data!DJ19&gt;99, "&gt;99", T2_Data!DJ19))),"-")</f>
        <v>-</v>
      </c>
      <c r="DK21" s="72" t="str">
        <f>IF(ISNUMBER(T2_Data!DK19),IF(T2_Data!DK19=-999,"NA",IF(T2_Data!DK19&lt;1, "&lt;1", IF(T2_Data!DK19&gt;99, "&gt;99", T2_Data!DK19))),"-")</f>
        <v>-</v>
      </c>
      <c r="DL21" s="72" t="str">
        <f>IF(ISNUMBER(T2_Data!DL19),IF(T2_Data!DL19=-999,"NA",IF(T2_Data!DL19&lt;1, "&lt;1", IF(T2_Data!DL19&gt;99, "&gt;99", T2_Data!DL19))),"-")</f>
        <v>-</v>
      </c>
      <c r="DM21" s="72" t="str">
        <f>IF(ISNUMBER(T2_Data!DM19),IF(T2_Data!DM19=-999,"NA",IF(T2_Data!DM19&lt;1, "&lt;1", IF(T2_Data!DM19&gt;99, "&gt;99", T2_Data!DM19))),"-")</f>
        <v>-</v>
      </c>
      <c r="DN21" s="72" t="str">
        <f>IF(ISNUMBER(T2_Data!DN19),IF(T2_Data!DN19=-999,"NA",IF(T2_Data!DN19&lt;1, "&lt;1", IF(T2_Data!DN19&gt;99, "&gt;99", T2_Data!DN19))),"-")</f>
        <v>-</v>
      </c>
      <c r="DO21" s="72" t="str">
        <f>IF(ISNUMBER(T2_Data!DO19),IF(T2_Data!DO19=-999,"NA",IF(T2_Data!DO19&lt;1, "&lt;1", IF(T2_Data!DO19&gt;99, "&gt;99", T2_Data!DO19))),"-")</f>
        <v>-</v>
      </c>
      <c r="DP21" s="72" t="str">
        <f>IF(ISNUMBER(T2_Data!DP19),IF(T2_Data!DP19=-999,"NA",IF(T2_Data!DP19&lt;1, "&lt;1", IF(T2_Data!DP19&gt;99, "&gt;99", T2_Data!DP19))),"-")</f>
        <v>-</v>
      </c>
      <c r="DQ21" s="72" t="str">
        <f>IF(ISNUMBER(T2_Data!DQ19),IF(T2_Data!DQ19=-999,"NA",IF(T2_Data!DQ19&lt;1, "&lt;1", IF(T2_Data!DQ19&gt;99, "&gt;99", T2_Data!DQ19))),"-")</f>
        <v>-</v>
      </c>
      <c r="DR21" s="72" t="str">
        <f>IF(ISNUMBER(T2_Data!DR19),IF(T2_Data!DR19=-999,"NA",IF(T2_Data!DR19&lt;1, "&lt;1", IF(T2_Data!DR19&gt;99, "&gt;99", T2_Data!DR19))),"-")</f>
        <v>-</v>
      </c>
      <c r="DS21" s="72" t="str">
        <f>IF(ISNUMBER(T2_Data!DS19),IF(T2_Data!DS19=-999,"NA",IF(T2_Data!DS19&lt;1, "&lt;1", IF(T2_Data!DS19&gt;99, "&gt;99", T2_Data!DS19))),"-")</f>
        <v>-</v>
      </c>
      <c r="DT21" s="72" t="str">
        <f>IF(ISNUMBER(T2_Data!DT19),IF(T2_Data!DT19=-999,"NA",IF(T2_Data!DT19&lt;1, "&lt;1", IF(T2_Data!DT19&gt;99, "&gt;99", T2_Data!DT19))),"-")</f>
        <v>-</v>
      </c>
      <c r="DU21" s="72" t="str">
        <f>IF(ISNUMBER(T2_Data!DU19),IF(T2_Data!DU19=-999,"NA",IF(T2_Data!DU19&lt;1, "&lt;1", IF(T2_Data!DU19&gt;99, "&gt;99", T2_Data!DU19))),"-")</f>
        <v>-</v>
      </c>
      <c r="DV21" s="72" t="str">
        <f>IF(ISNUMBER(T2_Data!DV19),IF(T2_Data!DV19=-999,"NA",IF(T2_Data!DV19&lt;1, "&lt;1", IF(T2_Data!DV19&gt;99, "&gt;99", T2_Data!DV19))),"-")</f>
        <v>-</v>
      </c>
      <c r="DW21" s="72" t="str">
        <f>IF(ISNUMBER(T2_Data!DW19),IF(T2_Data!DW19=-999,"NA",IF(T2_Data!DW19&lt;1, "&lt;1", IF(T2_Data!DW19&gt;99, "&gt;99", T2_Data!DW19))),"-")</f>
        <v>-</v>
      </c>
      <c r="DX21" s="72" t="str">
        <f>IF(ISNUMBER(T2_Data!DX19),IF(T2_Data!DX19=-999,"NA",IF(T2_Data!DX19&lt;1, "&lt;1", IF(T2_Data!DX19&gt;99, "&gt;99", T2_Data!DX19))),"-")</f>
        <v>-</v>
      </c>
      <c r="DY21" s="72" t="str">
        <f>IF(ISNUMBER(T2_Data!DY19),IF(T2_Data!DY19=-999,"NA",IF(T2_Data!DY19&lt;1, "&lt;1", IF(T2_Data!DY19&gt;99, "&gt;99", T2_Data!DY19))),"-")</f>
        <v>-</v>
      </c>
      <c r="DZ21" s="72" t="str">
        <f>IF(ISNUMBER(T2_Data!DZ19),IF(T2_Data!DZ19=-999,"NA",IF(T2_Data!DZ19&lt;1, "&lt;1", IF(T2_Data!DZ19&gt;99, "&gt;99", T2_Data!DZ19))),"-")</f>
        <v>-</v>
      </c>
      <c r="EA21" s="72" t="str">
        <f>IF(ISNUMBER(T2_Data!EA19),IF(T2_Data!EA19=-999,"NA",IF(T2_Data!EA19&lt;1, "&lt;1", IF(T2_Data!EA19&gt;99, "&gt;99", T2_Data!EA19))),"-")</f>
        <v>-</v>
      </c>
      <c r="EB21" s="72" t="str">
        <f>IF(ISNUMBER(T2_Data!EB19),IF(T2_Data!EB19=-999,"NA",IF(T2_Data!EB19&lt;1, "&lt;1", IF(T2_Data!EB19&gt;99, "&gt;99", T2_Data!EB19))),"-")</f>
        <v>-</v>
      </c>
      <c r="EC21" s="72" t="str">
        <f>IF(ISNUMBER(T2_Data!EC19),IF(T2_Data!EC19=-999,"NA",IF(T2_Data!EC19&lt;1, "&lt;1", IF(T2_Data!EC19&gt;99, "&gt;99", T2_Data!EC19))),"-")</f>
        <v>-</v>
      </c>
      <c r="ED21" s="72" t="str">
        <f>IF(ISNUMBER(T2_Data!ED19),IF(T2_Data!ED19=-999,"NA",IF(T2_Data!ED19&lt;1, "&lt;1", IF(T2_Data!ED19&gt;99, "&gt;99", T2_Data!ED19))),"-")</f>
        <v>-</v>
      </c>
      <c r="EE21" s="72" t="str">
        <f>IF(ISNUMBER(T2_Data!EE19),IF(T2_Data!EE19=-999,"NA",IF(T2_Data!EE19&lt;1, "&lt;1", IF(T2_Data!EE19&gt;99, "&gt;99", T2_Data!EE19))),"-")</f>
        <v>-</v>
      </c>
      <c r="EF21" s="72" t="str">
        <f>IF(ISNUMBER(T2_Data!EF19),IF(T2_Data!EF19=-999,"NA",IF(T2_Data!EF19&lt;1, "&lt;1", IF(T2_Data!EF19&gt;99, "&gt;99", T2_Data!EF19))),"-")</f>
        <v>-</v>
      </c>
      <c r="EG21" s="72" t="str">
        <f>IF(ISNUMBER(T2_Data!EG19),IF(T2_Data!EG19=-999,"NA",IF(T2_Data!EG19&lt;1, "&lt;1", IF(T2_Data!EG19&gt;99, "&gt;99", T2_Data!EG19))),"-")</f>
        <v>-</v>
      </c>
      <c r="EH21" s="72" t="str">
        <f>IF(ISNUMBER(T2_Data!EH19),IF(T2_Data!EH19=-999,"NA",IF(T2_Data!EH19&lt;1, "&lt;1", IF(T2_Data!EH19&gt;99, "&gt;99", T2_Data!EH19))),"-")</f>
        <v>-</v>
      </c>
      <c r="EI21" s="72" t="str">
        <f>IF(ISNUMBER(T2_Data!EI19),IF(T2_Data!EI19=-999,"NA",IF(T2_Data!EI19&lt;1, "&lt;1", IF(T2_Data!EI19&gt;99, "&gt;99", T2_Data!EI19))),"-")</f>
        <v>-</v>
      </c>
      <c r="EJ21" s="72" t="str">
        <f>IF(ISNUMBER(T2_Data!EJ19),IF(T2_Data!EJ19=-999,"NA",IF(T2_Data!EJ19&lt;1, "&lt;1", IF(T2_Data!EJ19&gt;99, "&gt;99", T2_Data!EJ19))),"-")</f>
        <v>-</v>
      </c>
      <c r="EK21" s="72" t="str">
        <f>IF(ISNUMBER(T2_Data!EK19),IF(T2_Data!EK19=-999,"NA",IF(T2_Data!EK19&lt;1, "&lt;1", IF(T2_Data!EK19&gt;99, "&gt;99", T2_Data!EK19))),"-")</f>
        <v>-</v>
      </c>
      <c r="EL21" s="72" t="str">
        <f>IF(ISNUMBER(T2_Data!EL19),IF(T2_Data!EL19=-999,"NA",IF(T2_Data!EL19&lt;1, "&lt;1", IF(T2_Data!EL19&gt;99, "&gt;99", T2_Data!EL19))),"-")</f>
        <v>-</v>
      </c>
      <c r="EM21" s="72" t="str">
        <f>IF(ISNUMBER(T2_Data!EM19),IF(T2_Data!EM19=-999,"NA",IF(T2_Data!EM19&lt;1, "&lt;1", IF(T2_Data!EM19&gt;99, "&gt;99", T2_Data!EM19))),"-")</f>
        <v>-</v>
      </c>
      <c r="EN21" s="72" t="str">
        <f>IF(ISNUMBER(T2_Data!EN19),IF(T2_Data!EN19=-999,"NA",IF(T2_Data!EN19&lt;1, "&lt;1", IF(T2_Data!EN19&gt;99, "&gt;99", T2_Data!EN19))),"-")</f>
        <v>-</v>
      </c>
      <c r="EO21" s="72" t="str">
        <f>IF(ISNUMBER(T2_Data!EO19),IF(T2_Data!EO19=-999,"NA",IF(T2_Data!EO19&lt;1, "&lt;1", IF(T2_Data!EO19&gt;99, "&gt;99", T2_Data!EO19))),"-")</f>
        <v>-</v>
      </c>
      <c r="EP21" s="72" t="str">
        <f>IF(ISNUMBER(T2_Data!EP19),IF(T2_Data!EP19=-999,"NA",IF(T2_Data!EP19&lt;1, "&lt;1", IF(T2_Data!EP19&gt;99, "&gt;99", T2_Data!EP19))),"-")</f>
        <v>-</v>
      </c>
      <c r="EQ21" s="72" t="str">
        <f>IF(ISNUMBER(T2_Data!EQ19),IF(T2_Data!EQ19=-999,"NA",IF(T2_Data!EQ19&lt;1, "&lt;1", IF(T2_Data!EQ19&gt;99, "&gt;99", T2_Data!EQ19))),"-")</f>
        <v>-</v>
      </c>
      <c r="ER21" s="72" t="str">
        <f>IF(ISNUMBER(T2_Data!ER19),IF(T2_Data!ER19=-999,"NA",IF(T2_Data!ER19&lt;1, "&lt;1", IF(T2_Data!ER19&gt;99, "&gt;99", T2_Data!ER19))),"-")</f>
        <v>-</v>
      </c>
      <c r="ES21" s="72" t="str">
        <f>IF(ISNUMBER(T2_Data!ES19),IF(T2_Data!ES19=-999,"NA",IF(T2_Data!ES19&lt;1, "&lt;1", IF(T2_Data!ES19&gt;99, "&gt;99", T2_Data!ES19))),"-")</f>
        <v>-</v>
      </c>
      <c r="ET21" s="72" t="str">
        <f>IF(ISNUMBER(T2_Data!ET19),IF(T2_Data!ET19=-999,"NA",IF(T2_Data!ET19&lt;1, "&lt;1", IF(T2_Data!ET19&gt;99, "&gt;99", T2_Data!ET19))),"-")</f>
        <v>-</v>
      </c>
      <c r="EU21" s="72" t="str">
        <f>IF(ISNUMBER(T2_Data!EU19),IF(T2_Data!EU19=-999,"NA",IF(T2_Data!EU19&lt;1, "&lt;1", IF(T2_Data!EU19&gt;99, "&gt;99", T2_Data!EU19))),"-")</f>
        <v>-</v>
      </c>
      <c r="EV21" s="72" t="str">
        <f>IF(ISNUMBER(T2_Data!EV19),IF(T2_Data!EV19=-999,"NA",IF(T2_Data!EV19&lt;1, "&lt;1", IF(T2_Data!EV19&gt;99, "&gt;99", T2_Data!EV19))),"-")</f>
        <v>-</v>
      </c>
      <c r="EW21" s="72" t="str">
        <f>IF(ISNUMBER(T2_Data!EW19),IF(T2_Data!EW19=-999,"NA",IF(T2_Data!EW19&lt;1, "&lt;1", IF(T2_Data!EW19&gt;99, "&gt;99", T2_Data!EW19))),"-")</f>
        <v>-</v>
      </c>
      <c r="EX21" s="72" t="str">
        <f>IF(ISNUMBER(T2_Data!EX19),IF(T2_Data!EX19=-999,"NA",IF(T2_Data!EX19&lt;1, "&lt;1", IF(T2_Data!EX19&gt;99, "&gt;99", T2_Data!EX19))),"-")</f>
        <v>-</v>
      </c>
      <c r="EY21" s="72" t="str">
        <f>IF(ISNUMBER(T2_Data!EY19),IF(T2_Data!EY19=-999,"NA",IF(T2_Data!EY19&lt;1, "&lt;1", IF(T2_Data!EY19&gt;99, "&gt;99", T2_Data!EY19))),"-")</f>
        <v>-</v>
      </c>
      <c r="EZ21" s="72" t="str">
        <f>IF(ISNUMBER(T2_Data!EZ19),IF(T2_Data!EZ19=-999,"NA",IF(T2_Data!EZ19&lt;1, "&lt;1", IF(T2_Data!EZ19&gt;99, "&gt;99", T2_Data!EZ19))),"-")</f>
        <v>-</v>
      </c>
      <c r="FA21" s="72" t="str">
        <f>IF(ISNUMBER(T2_Data!FA19),IF(T2_Data!FA19=-999,"NA",IF(T2_Data!FA19&lt;1, "&lt;1", IF(T2_Data!FA19&gt;99, "&gt;99", T2_Data!FA19))),"-")</f>
        <v>-</v>
      </c>
      <c r="FB21" s="72" t="str">
        <f>IF(ISNUMBER(T2_Data!FB19),IF(T2_Data!FB19=-999,"NA",IF(T2_Data!FB19&lt;1, "&lt;1", IF(T2_Data!FB19&gt;99, "&gt;99", T2_Data!FB19))),"-")</f>
        <v>-</v>
      </c>
      <c r="FC21" s="72" t="str">
        <f>IF(ISNUMBER(T2_Data!FC19),IF(T2_Data!FC19=-999,"NA",IF(T2_Data!FC19&lt;1, "&lt;1", IF(T2_Data!FC19&gt;99, "&gt;99", T2_Data!FC19))),"-")</f>
        <v>-</v>
      </c>
      <c r="FD21" s="72" t="str">
        <f>IF(ISNUMBER(T2_Data!FD19),IF(T2_Data!FD19=-999,"NA",IF(T2_Data!FD19&lt;1, "&lt;1", IF(T2_Data!FD19&gt;99, "&gt;99", T2_Data!FD19))),"-")</f>
        <v>-</v>
      </c>
      <c r="FE21" s="72" t="str">
        <f>IF(ISNUMBER(T2_Data!FE19),IF(T2_Data!FE19=-999,"NA",IF(T2_Data!FE19&lt;1, "&lt;1", IF(T2_Data!FE19&gt;99, "&gt;99", T2_Data!FE19))),"-")</f>
        <v>-</v>
      </c>
      <c r="FF21" s="72" t="str">
        <f>IF(ISNUMBER(T2_Data!FF19),IF(T2_Data!FF19=-999,"NA",IF(T2_Data!FF19&lt;1, "&lt;1", IF(T2_Data!FF19&gt;99, "&gt;99", T2_Data!FF19))),"-")</f>
        <v>-</v>
      </c>
      <c r="FG21" s="72" t="str">
        <f>IF(ISNUMBER(T2_Data!FG19),IF(T2_Data!FG19=-999,"NA",IF(T2_Data!FG19&lt;1, "&lt;1", IF(T2_Data!FG19&gt;99, "&gt;99", T2_Data!FG19))),"-")</f>
        <v>-</v>
      </c>
      <c r="FH21" s="72" t="str">
        <f>IF(ISNUMBER(T2_Data!FH19),IF(T2_Data!FH19=-999,"NA",IF(T2_Data!FH19&lt;1, "&lt;1", IF(T2_Data!FH19&gt;99, "&gt;99", T2_Data!FH19))),"-")</f>
        <v>-</v>
      </c>
      <c r="FI21" s="72" t="str">
        <f>IF(ISNUMBER(T2_Data!FI19),IF(T2_Data!FI19=-999,"NA",IF(T2_Data!FI19&lt;1, "&lt;1", IF(T2_Data!FI19&gt;99, "&gt;99", T2_Data!FI19))),"-")</f>
        <v>-</v>
      </c>
      <c r="FJ21" s="72" t="str">
        <f>IF(ISNUMBER(T2_Data!FJ19),IF(T2_Data!FJ19=-999,"NA",IF(T2_Data!FJ19&lt;1, "&lt;1", IF(T2_Data!FJ19&gt;99, "&gt;99", T2_Data!FJ19))),"-")</f>
        <v>-</v>
      </c>
      <c r="FK21" s="72" t="str">
        <f>IF(ISNUMBER(T2_Data!FK19),IF(T2_Data!FK19=-999,"NA",IF(T2_Data!FK19&lt;1, "&lt;1", IF(T2_Data!FK19&gt;99, "&gt;99", T2_Data!FK19))),"-")</f>
        <v>-</v>
      </c>
      <c r="FL21" s="72" t="str">
        <f>IF(ISNUMBER(T2_Data!FL19),IF(T2_Data!FL19=-999,"NA",IF(T2_Data!FL19&lt;1, "&lt;1", IF(T2_Data!FL19&gt;99, "&gt;99", T2_Data!FL19))),"-")</f>
        <v>-</v>
      </c>
      <c r="FM21" s="72" t="str">
        <f>IF(ISNUMBER(T2_Data!FM19),IF(T2_Data!FM19=-999,"NA",IF(T2_Data!FM19&lt;1, "&lt;1", IF(T2_Data!FM19&gt;99, "&gt;99", T2_Data!FM19))),"-")</f>
        <v>-</v>
      </c>
      <c r="FN21" s="72" t="str">
        <f>IF(ISNUMBER(T2_Data!FN19),IF(T2_Data!FN19=-999,"NA",IF(T2_Data!FN19&lt;1, "&lt;1", IF(T2_Data!FN19&gt;99, "&gt;99", T2_Data!FN19))),"-")</f>
        <v>-</v>
      </c>
      <c r="FO21" s="72" t="str">
        <f>IF(ISNUMBER(T2_Data!FO19),IF(T2_Data!FO19=-999,"NA",IF(T2_Data!FO19&lt;1, "&lt;1", IF(T2_Data!FO19&gt;99, "&gt;99", T2_Data!FO19))),"-")</f>
        <v>-</v>
      </c>
      <c r="FP21" s="72" t="str">
        <f>IF(ISNUMBER(T2_Data!FP19),IF(T2_Data!FP19=-999,"NA",IF(T2_Data!FP19&lt;1, "&lt;1", IF(T2_Data!FP19&gt;99, "&gt;99", T2_Data!FP19))),"-")</f>
        <v>-</v>
      </c>
      <c r="FQ21" s="72" t="str">
        <f>IF(ISNUMBER(T2_Data!FQ19),IF(T2_Data!FQ19=-999,"NA",IF(T2_Data!FQ19&lt;1, "&lt;1", IF(T2_Data!FQ19&gt;99, "&gt;99", T2_Data!FQ19))),"-")</f>
        <v>-</v>
      </c>
      <c r="FR21" s="72" t="str">
        <f>IF(ISNUMBER(T2_Data!FR19),IF(T2_Data!FR19=-999,"NA",IF(T2_Data!FR19&lt;1, "&lt;1", IF(T2_Data!FR19&gt;99, "&gt;99", T2_Data!FR19))),"-")</f>
        <v>-</v>
      </c>
      <c r="FS21" s="72" t="str">
        <f>IF(ISNUMBER(T2_Data!FS19),IF(T2_Data!FS19=-999,"NA",IF(T2_Data!FS19&lt;1, "&lt;1", IF(T2_Data!FS19&gt;99, "&gt;99", T2_Data!FS19))),"-")</f>
        <v>-</v>
      </c>
      <c r="FT21" s="72" t="str">
        <f>IF(ISNUMBER(T2_Data!FT19),IF(T2_Data!FT19=-999,"NA",IF(T2_Data!FT19&lt;1, "&lt;1", IF(T2_Data!FT19&gt;99, "&gt;99", T2_Data!FT19))),"-")</f>
        <v>-</v>
      </c>
      <c r="FU21" s="72" t="str">
        <f>IF(ISNUMBER(T2_Data!FU19),IF(T2_Data!FU19=-999,"NA",IF(T2_Data!FU19&lt;1, "&lt;1", IF(T2_Data!FU19&gt;99, "&gt;99", T2_Data!FU19))),"-")</f>
        <v>-</v>
      </c>
      <c r="FV21" s="72" t="str">
        <f>IF(ISNUMBER(T2_Data!FV19),IF(T2_Data!FV19=-999,"NA",IF(T2_Data!FV19&lt;1, "&lt;1", IF(T2_Data!FV19&gt;99, "&gt;99", T2_Data!FV19))),"-")</f>
        <v>-</v>
      </c>
      <c r="FW21" s="72" t="str">
        <f>IF(ISNUMBER(T2_Data!FW19),IF(T2_Data!FW19=-999,"NA",IF(T2_Data!FW19&lt;1, "&lt;1", IF(T2_Data!FW19&gt;99, "&gt;99", T2_Data!FW19))),"-")</f>
        <v>-</v>
      </c>
    </row>
    <row r="22" spans="1:179" x14ac:dyDescent="0.25">
      <c r="A22" s="71" t="str">
        <f>IF(ISBLANK(T2_Data!A20), "", T2_Data!A20)</f>
        <v/>
      </c>
      <c r="B22" s="72" t="str">
        <f>IF(ISNUMBER(T2_Data!B20), T2_Data!B20,"-")</f>
        <v>-</v>
      </c>
      <c r="C22" s="72" t="str">
        <f>IF(ISNUMBER(T2_Data!C20),IF(T2_Data!C20=-999,"NA",IF(T2_Data!C20&lt;1, "&lt;1", IF(T2_Data!C20&gt;99, "&gt;99", T2_Data!C20))),"-")</f>
        <v>-</v>
      </c>
      <c r="D22" s="72" t="str">
        <f>IF(ISNUMBER(T2_Data!D20),IF(T2_Data!D20=-999,"NA",IF(T2_Data!D20&lt;1, "&lt;1", IF(T2_Data!D20&gt;99, "&gt;99", T2_Data!D20))),"-")</f>
        <v>-</v>
      </c>
      <c r="E22" s="72" t="str">
        <f>IF(ISNUMBER(T2_Data!E20),IF(T2_Data!E20=-999,"NA",IF(T2_Data!E20&lt;1, "&lt;1", IF(T2_Data!E20&gt;99, "&gt;99", T2_Data!E20))),"-")</f>
        <v>-</v>
      </c>
      <c r="F22" s="72" t="str">
        <f>IF(ISNUMBER(T2_Data!F20),IF(T2_Data!F20=-999,"NA",IF(T2_Data!F20&lt;1, "&lt;1", IF(T2_Data!F20&gt;99, "&gt;99", T2_Data!F20))),"-")</f>
        <v>-</v>
      </c>
      <c r="G22" s="72" t="str">
        <f>IF(ISNUMBER(T2_Data!G20),IF(T2_Data!G20=-999,"NA",IF(T2_Data!G20&lt;1, "&lt;1", IF(T2_Data!G20&gt;99, "&gt;99", T2_Data!G20))),"-")</f>
        <v>-</v>
      </c>
      <c r="H22" s="72" t="str">
        <f>IF(ISNUMBER(T2_Data!H20),IF(T2_Data!H20=-999,"NA",IF(T2_Data!H20&lt;1, "&lt;1", IF(T2_Data!H20&gt;99, "&gt;99", T2_Data!H20))),"-")</f>
        <v>-</v>
      </c>
      <c r="I22" s="72" t="str">
        <f>IF(ISNUMBER(T2_Data!I20),IF(T2_Data!I20=-999,"NA",IF(T2_Data!I20&lt;1, "&lt;1", IF(T2_Data!I20&gt;99, "&gt;99", T2_Data!I20))),"-")</f>
        <v>-</v>
      </c>
      <c r="J22" s="72" t="str">
        <f>IF(ISNUMBER(T2_Data!J20),IF(T2_Data!J20=-999,"NA",IF(T2_Data!J20&lt;1, "&lt;1", IF(T2_Data!J20&gt;99, "&gt;99", T2_Data!J20))),"-")</f>
        <v>-</v>
      </c>
      <c r="K22" s="72" t="str">
        <f>IF(ISNUMBER(T2_Data!K20),IF(T2_Data!K20=-999,"NA",IF(T2_Data!K20&lt;1, "&lt;1", IF(T2_Data!K20&gt;99, "&gt;99", T2_Data!K20))),"-")</f>
        <v>-</v>
      </c>
      <c r="L22" s="72" t="str">
        <f>IF(ISNUMBER(T2_Data!L20),IF(T2_Data!L20=-999,"NA",IF(T2_Data!L20&lt;1, "&lt;1", IF(T2_Data!L20&gt;99, "&gt;99", T2_Data!L20))),"-")</f>
        <v>-</v>
      </c>
      <c r="M22" s="72" t="str">
        <f>IF(ISNUMBER(T2_Data!M20),IF(T2_Data!M20=-999,"NA",IF(T2_Data!M20&lt;1, "&lt;1", IF(T2_Data!M20&gt;99, "&gt;99", T2_Data!M20))),"-")</f>
        <v>-</v>
      </c>
      <c r="N22" s="72" t="str">
        <f>IF(ISNUMBER(T2_Data!N20),IF(T2_Data!N20=-999,"NA",IF(T2_Data!N20&lt;1, "&lt;1", IF(T2_Data!N20&gt;99, "&gt;99", T2_Data!N20))),"-")</f>
        <v>-</v>
      </c>
      <c r="O22" s="72" t="str">
        <f>IF(ISNUMBER(T2_Data!O20),IF(T2_Data!O20=-999,"NA",IF(T2_Data!O20&lt;1, "&lt;1", IF(T2_Data!O20&gt;99, "&gt;99", T2_Data!O20))),"-")</f>
        <v>-</v>
      </c>
      <c r="P22" s="72" t="str">
        <f>IF(ISNUMBER(T2_Data!P20),IF(T2_Data!P20=-999,"NA",IF(T2_Data!P20&lt;1, "&lt;1", IF(T2_Data!P20&gt;99, "&gt;99", T2_Data!P20))),"-")</f>
        <v>-</v>
      </c>
      <c r="Q22" s="72" t="str">
        <f>IF(ISNUMBER(T2_Data!Q20),IF(T2_Data!Q20=-999,"NA",IF(T2_Data!Q20&lt;1, "&lt;1", IF(T2_Data!Q20&gt;99, "&gt;99", T2_Data!Q20))),"-")</f>
        <v>-</v>
      </c>
      <c r="R22" s="72" t="str">
        <f>IF(ISNUMBER(T2_Data!R20),IF(T2_Data!R20=-999,"NA",IF(T2_Data!R20&lt;1, "&lt;1", IF(T2_Data!R20&gt;99, "&gt;99", T2_Data!R20))),"-")</f>
        <v>-</v>
      </c>
      <c r="S22" s="72" t="str">
        <f>IF(ISNUMBER(T2_Data!S20),IF(T2_Data!S20=-999,"NA",IF(T2_Data!S20&lt;1, "&lt;1", IF(T2_Data!S20&gt;99, "&gt;99", T2_Data!S20))),"-")</f>
        <v>-</v>
      </c>
      <c r="T22" s="72" t="str">
        <f>IF(ISNUMBER(T2_Data!T20),IF(T2_Data!T20=-999,"NA",IF(T2_Data!T20&lt;1, "&lt;1", IF(T2_Data!T20&gt;99, "&gt;99", T2_Data!T20))),"-")</f>
        <v>-</v>
      </c>
      <c r="U22" s="72" t="str">
        <f>IF(ISNUMBER(T2_Data!U20),IF(T2_Data!U20=-999,"NA",IF(T2_Data!U20&lt;1, "&lt;1", IF(T2_Data!U20&gt;99, "&gt;99", T2_Data!U20))),"-")</f>
        <v>-</v>
      </c>
      <c r="V22" s="72" t="str">
        <f>IF(ISNUMBER(T2_Data!V20),IF(T2_Data!V20=-999,"NA",IF(T2_Data!V20&lt;1, "&lt;1", IF(T2_Data!V20&gt;99, "&gt;99", T2_Data!V20))),"-")</f>
        <v>-</v>
      </c>
      <c r="W22" s="72" t="str">
        <f>IF(ISNUMBER(T2_Data!W20),IF(T2_Data!W20=-999,"NA",IF(T2_Data!W20&lt;1, "&lt;1", IF(T2_Data!W20&gt;99, "&gt;99", T2_Data!W20))),"-")</f>
        <v>-</v>
      </c>
      <c r="X22" s="72" t="str">
        <f>IF(ISNUMBER(T2_Data!X20),IF(T2_Data!X20=-999,"NA",IF(T2_Data!X20&lt;1, "&lt;1", IF(T2_Data!X20&gt;99, "&gt;99", T2_Data!X20))),"-")</f>
        <v>-</v>
      </c>
      <c r="Y22" s="72" t="str">
        <f>IF(ISNUMBER(T2_Data!Y20),IF(T2_Data!Y20=-999,"NA",IF(T2_Data!Y20&lt;1, "&lt;1", IF(T2_Data!Y20&gt;99, "&gt;99", T2_Data!Y20))),"-")</f>
        <v>-</v>
      </c>
      <c r="Z22" s="72" t="str">
        <f>IF(ISNUMBER(T2_Data!Z20),IF(T2_Data!Z20=-999,"NA",IF(T2_Data!Z20&lt;1, "&lt;1", IF(T2_Data!Z20&gt;99, "&gt;99", T2_Data!Z20))),"-")</f>
        <v>-</v>
      </c>
      <c r="AA22" s="72" t="str">
        <f>IF(ISNUMBER(T2_Data!AA20),IF(T2_Data!AA20=-999,"NA",IF(T2_Data!AA20&lt;1, "&lt;1", IF(T2_Data!AA20&gt;99, "&gt;99", T2_Data!AA20))),"-")</f>
        <v>-</v>
      </c>
      <c r="AB22" s="72" t="str">
        <f>IF(ISNUMBER(T2_Data!AB20),IF(T2_Data!AB20=-999,"NA",IF(T2_Data!AB20&lt;1, "&lt;1", IF(T2_Data!AB20&gt;99, "&gt;99", T2_Data!AB20))),"-")</f>
        <v>-</v>
      </c>
      <c r="AC22" s="72" t="str">
        <f>IF(ISNUMBER(T2_Data!AC20),IF(T2_Data!AC20=-999,"NA",IF(T2_Data!AC20&lt;1, "&lt;1", IF(T2_Data!AC20&gt;99, "&gt;99", T2_Data!AC20))),"-")</f>
        <v>-</v>
      </c>
      <c r="AD22" s="72" t="str">
        <f>IF(ISNUMBER(T2_Data!AD20),IF(T2_Data!AD20=-999,"NA",IF(T2_Data!AD20&lt;1, "&lt;1", IF(T2_Data!AD20&gt;99, "&gt;99", T2_Data!AD20))),"-")</f>
        <v>-</v>
      </c>
      <c r="AE22" s="72" t="str">
        <f>IF(ISNUMBER(T2_Data!AE20),IF(T2_Data!AE20=-999,"NA",IF(T2_Data!AE20&lt;1, "&lt;1", IF(T2_Data!AE20&gt;99, "&gt;99", T2_Data!AE20))),"-")</f>
        <v>-</v>
      </c>
      <c r="AF22" s="72" t="str">
        <f>IF(ISNUMBER(T2_Data!AF20),IF(T2_Data!AF20=-999,"NA",IF(T2_Data!AF20&lt;1, "&lt;1", IF(T2_Data!AF20&gt;99, "&gt;99", T2_Data!AF20))),"-")</f>
        <v>-</v>
      </c>
      <c r="AG22" s="72" t="str">
        <f>IF(ISNUMBER(T2_Data!AG20),IF(T2_Data!AG20=-999,"NA",IF(T2_Data!AG20&lt;1, "&lt;1", IF(T2_Data!AG20&gt;99, "&gt;99", T2_Data!AG20))),"-")</f>
        <v>-</v>
      </c>
      <c r="AH22" s="72" t="str">
        <f>IF(ISNUMBER(T2_Data!AH20),IF(T2_Data!AH20=-999,"NA",IF(T2_Data!AH20&lt;1, "&lt;1", IF(T2_Data!AH20&gt;99, "&gt;99", T2_Data!AH20))),"-")</f>
        <v>-</v>
      </c>
      <c r="AI22" s="72" t="str">
        <f>IF(ISNUMBER(T2_Data!AI20),IF(T2_Data!AI20=-999,"NA",IF(T2_Data!AI20&lt;1, "&lt;1", IF(T2_Data!AI20&gt;99, "&gt;99", T2_Data!AI20))),"-")</f>
        <v>-</v>
      </c>
      <c r="AJ22" s="72" t="str">
        <f>IF(ISNUMBER(T2_Data!AJ20),IF(T2_Data!AJ20=-999,"NA",IF(T2_Data!AJ20&lt;1, "&lt;1", IF(T2_Data!AJ20&gt;99, "&gt;99", T2_Data!AJ20))),"-")</f>
        <v>-</v>
      </c>
      <c r="AK22" s="72" t="str">
        <f>IF(ISNUMBER(T2_Data!AK20),IF(T2_Data!AK20=-999,"NA",IF(T2_Data!AK20&lt;1, "&lt;1", IF(T2_Data!AK20&gt;99, "&gt;99", T2_Data!AK20))),"-")</f>
        <v>-</v>
      </c>
      <c r="AL22" s="72" t="str">
        <f>IF(ISNUMBER(T2_Data!AL20),IF(T2_Data!AL20=-999,"NA",IF(T2_Data!AL20&lt;1, "&lt;1", IF(T2_Data!AL20&gt;99, "&gt;99", T2_Data!AL20))),"-")</f>
        <v>-</v>
      </c>
      <c r="AM22" s="72" t="str">
        <f>IF(ISNUMBER(T2_Data!AM20),IF(T2_Data!AM20=-999,"NA",IF(T2_Data!AM20&lt;1, "&lt;1", IF(T2_Data!AM20&gt;99, "&gt;99", T2_Data!AM20))),"-")</f>
        <v>-</v>
      </c>
      <c r="AN22" s="72" t="str">
        <f>IF(ISNUMBER(T2_Data!AN20),IF(T2_Data!AN20=-999,"NA",IF(T2_Data!AN20&lt;1, "&lt;1", IF(T2_Data!AN20&gt;99, "&gt;99", T2_Data!AN20))),"-")</f>
        <v>-</v>
      </c>
      <c r="AO22" s="72" t="str">
        <f>IF(ISNUMBER(T2_Data!AO20),IF(T2_Data!AO20=-999,"NA",IF(T2_Data!AO20&lt;1, "&lt;1", IF(T2_Data!AO20&gt;99, "&gt;99", T2_Data!AO20))),"-")</f>
        <v>-</v>
      </c>
      <c r="AP22" s="72" t="str">
        <f>IF(ISNUMBER(T2_Data!AP20),IF(T2_Data!AP20=-999,"NA",IF(T2_Data!AP20&lt;1, "&lt;1", IF(T2_Data!AP20&gt;99, "&gt;99", T2_Data!AP20))),"-")</f>
        <v>-</v>
      </c>
      <c r="AQ22" s="72" t="str">
        <f>IF(ISNUMBER(T2_Data!AQ20),IF(T2_Data!AQ20=-999,"NA",IF(T2_Data!AQ20&lt;1, "&lt;1", IF(T2_Data!AQ20&gt;99, "&gt;99", T2_Data!AQ20))),"-")</f>
        <v>-</v>
      </c>
      <c r="AR22" s="72" t="str">
        <f>IF(ISNUMBER(T2_Data!AR20),IF(T2_Data!AR20=-999,"NA",IF(T2_Data!AR20&lt;1, "&lt;1", IF(T2_Data!AR20&gt;99, "&gt;99", T2_Data!AR20))),"-")</f>
        <v>-</v>
      </c>
      <c r="AS22" s="72" t="str">
        <f>IF(ISNUMBER(T2_Data!AS20),IF(T2_Data!AS20=-999,"NA",IF(T2_Data!AS20&lt;1, "&lt;1", IF(T2_Data!AS20&gt;99, "&gt;99", T2_Data!AS20))),"-")</f>
        <v>-</v>
      </c>
      <c r="AT22" s="72" t="str">
        <f>IF(ISNUMBER(T2_Data!AT20),IF(T2_Data!AT20=-999,"NA",IF(T2_Data!AT20&lt;1, "&lt;1", IF(T2_Data!AT20&gt;99, "&gt;99", T2_Data!AT20))),"-")</f>
        <v>-</v>
      </c>
      <c r="AU22" s="72" t="str">
        <f>IF(ISNUMBER(T2_Data!AU20),IF(T2_Data!AU20=-999,"NA",IF(T2_Data!AU20&lt;1, "&lt;1", IF(T2_Data!AU20&gt;99, "&gt;99", T2_Data!AU20))),"-")</f>
        <v>-</v>
      </c>
      <c r="AV22" s="72" t="str">
        <f>IF(ISNUMBER(T2_Data!AV20),IF(T2_Data!AV20=-999,"NA",IF(T2_Data!AV20&lt;1, "&lt;1", IF(T2_Data!AV20&gt;99, "&gt;99", T2_Data!AV20))),"-")</f>
        <v>-</v>
      </c>
      <c r="AW22" s="72" t="str">
        <f>IF(ISNUMBER(T2_Data!AW20),IF(T2_Data!AW20=-999,"NA",IF(T2_Data!AW20&lt;1, "&lt;1", IF(T2_Data!AW20&gt;99, "&gt;99", T2_Data!AW20))),"-")</f>
        <v>-</v>
      </c>
      <c r="AX22" s="72" t="str">
        <f>IF(ISNUMBER(T2_Data!AX20),IF(T2_Data!AX20=-999,"NA",IF(T2_Data!AX20&lt;1, "&lt;1", IF(T2_Data!AX20&gt;99, "&gt;99", T2_Data!AX20))),"-")</f>
        <v>-</v>
      </c>
      <c r="AY22" s="72" t="str">
        <f>IF(ISNUMBER(T2_Data!AY20),IF(T2_Data!AY20=-999,"NA",IF(T2_Data!AY20&lt;1, "&lt;1", IF(T2_Data!AY20&gt;99, "&gt;99", T2_Data!AY20))),"-")</f>
        <v>-</v>
      </c>
      <c r="AZ22" s="72" t="str">
        <f>IF(ISNUMBER(T2_Data!AZ20),IF(T2_Data!AZ20=-999,"NA",IF(T2_Data!AZ20&lt;1, "&lt;1", IF(T2_Data!AZ20&gt;99, "&gt;99", T2_Data!AZ20))),"-")</f>
        <v>-</v>
      </c>
      <c r="BA22" s="72" t="str">
        <f>IF(ISNUMBER(T2_Data!BA20),IF(T2_Data!BA20=-999,"NA",IF(T2_Data!BA20&lt;1, "&lt;1", IF(T2_Data!BA20&gt;99, "&gt;99", T2_Data!BA20))),"-")</f>
        <v>-</v>
      </c>
      <c r="BB22" s="72" t="str">
        <f>IF(ISNUMBER(T2_Data!BB20),IF(T2_Data!BB20=-999,"NA",IF(T2_Data!BB20&lt;1, "&lt;1", IF(T2_Data!BB20&gt;99, "&gt;99", T2_Data!BB20))),"-")</f>
        <v>-</v>
      </c>
      <c r="BC22" s="72" t="str">
        <f>IF(ISNUMBER(T2_Data!BC20),IF(T2_Data!BC20=-999,"NA",IF(T2_Data!BC20&lt;1, "&lt;1", IF(T2_Data!BC20&gt;99, "&gt;99", T2_Data!BC20))),"-")</f>
        <v>-</v>
      </c>
      <c r="BD22" s="72" t="str">
        <f>IF(ISNUMBER(T2_Data!BD20),IF(T2_Data!BD20=-999,"NA",IF(T2_Data!BD20&lt;1, "&lt;1", IF(T2_Data!BD20&gt;99, "&gt;99", T2_Data!BD20))),"-")</f>
        <v>-</v>
      </c>
      <c r="BE22" s="72" t="str">
        <f>IF(ISNUMBER(T2_Data!BE20),IF(T2_Data!BE20=-999,"NA",IF(T2_Data!BE20&lt;1, "&lt;1", IF(T2_Data!BE20&gt;99, "&gt;99", T2_Data!BE20))),"-")</f>
        <v>-</v>
      </c>
      <c r="BF22" s="72" t="str">
        <f>IF(ISNUMBER(T2_Data!BF20),IF(T2_Data!BF20=-999,"NA",IF(T2_Data!BF20&lt;1, "&lt;1", IF(T2_Data!BF20&gt;99, "&gt;99", T2_Data!BF20))),"-")</f>
        <v>-</v>
      </c>
      <c r="BG22" s="72" t="str">
        <f>IF(ISNUMBER(T2_Data!BG20),IF(T2_Data!BG20=-999,"NA",IF(T2_Data!BG20&lt;1, "&lt;1", IF(T2_Data!BG20&gt;99, "&gt;99", T2_Data!BG20))),"-")</f>
        <v>-</v>
      </c>
      <c r="BH22" s="72" t="str">
        <f>IF(ISNUMBER(T2_Data!BH20),IF(T2_Data!BH20=-999,"NA",IF(T2_Data!BH20&lt;1, "&lt;1", IF(T2_Data!BH20&gt;99, "&gt;99", T2_Data!BH20))),"-")</f>
        <v>-</v>
      </c>
      <c r="BI22" s="72" t="str">
        <f>IF(ISNUMBER(T2_Data!BI20),IF(T2_Data!BI20=-999,"NA",IF(T2_Data!BI20&lt;1, "&lt;1", IF(T2_Data!BI20&gt;99, "&gt;99", T2_Data!BI20))),"-")</f>
        <v>-</v>
      </c>
      <c r="BJ22" s="72" t="str">
        <f>IF(ISNUMBER(T2_Data!BJ20),IF(T2_Data!BJ20=-999,"NA",IF(T2_Data!BJ20&lt;1, "&lt;1", IF(T2_Data!BJ20&gt;99, "&gt;99", T2_Data!BJ20))),"-")</f>
        <v>-</v>
      </c>
      <c r="BK22" s="72" t="str">
        <f>IF(ISNUMBER(T2_Data!BK20),IF(T2_Data!BK20=-999,"NA",IF(T2_Data!BK20&lt;1, "&lt;1", IF(T2_Data!BK20&gt;99, "&gt;99", T2_Data!BK20))),"-")</f>
        <v>-</v>
      </c>
      <c r="BL22" s="72" t="str">
        <f>IF(ISNUMBER(T2_Data!BL20),IF(T2_Data!BL20=-999,"NA",IF(T2_Data!BL20&lt;1, "&lt;1", IF(T2_Data!BL20&gt;99, "&gt;99", T2_Data!BL20))),"-")</f>
        <v>-</v>
      </c>
      <c r="BM22" s="72" t="str">
        <f>IF(ISNUMBER(T2_Data!BM20),IF(T2_Data!BM20=-999,"NA",IF(T2_Data!BM20&lt;1, "&lt;1", IF(T2_Data!BM20&gt;99, "&gt;99", T2_Data!BM20))),"-")</f>
        <v>-</v>
      </c>
      <c r="BN22" s="72" t="str">
        <f>IF(ISNUMBER(T2_Data!BN20),IF(T2_Data!BN20=-999,"NA",IF(T2_Data!BN20&lt;1, "&lt;1", IF(T2_Data!BN20&gt;99, "&gt;99", T2_Data!BN20))),"-")</f>
        <v>-</v>
      </c>
      <c r="BO22" s="72" t="str">
        <f>IF(ISNUMBER(T2_Data!BO20),IF(T2_Data!BO20=-999,"NA",IF(T2_Data!BO20&lt;1, "&lt;1", IF(T2_Data!BO20&gt;99, "&gt;99", T2_Data!BO20))),"-")</f>
        <v>-</v>
      </c>
      <c r="BP22" s="72" t="str">
        <f>IF(ISNUMBER(T2_Data!BP20),IF(T2_Data!BP20=-999,"NA",IF(T2_Data!BP20&lt;1, "&lt;1", IF(T2_Data!BP20&gt;99, "&gt;99", T2_Data!BP20))),"-")</f>
        <v>-</v>
      </c>
      <c r="BQ22" s="72" t="str">
        <f>IF(ISNUMBER(T2_Data!BQ20),IF(T2_Data!BQ20=-999,"NA",IF(T2_Data!BQ20&lt;1, "&lt;1", IF(T2_Data!BQ20&gt;99, "&gt;99", T2_Data!BQ20))),"-")</f>
        <v>-</v>
      </c>
      <c r="BR22" s="72" t="str">
        <f>IF(ISNUMBER(T2_Data!BR20),IF(T2_Data!BR20=-999,"NA",IF(T2_Data!BR20&lt;1, "&lt;1", IF(T2_Data!BR20&gt;99, "&gt;99", T2_Data!BR20))),"-")</f>
        <v>-</v>
      </c>
      <c r="BS22" s="72" t="str">
        <f>IF(ISNUMBER(T2_Data!BS20),IF(T2_Data!BS20=-999,"NA",IF(T2_Data!BS20&lt;1, "&lt;1", IF(T2_Data!BS20&gt;99, "&gt;99", T2_Data!BS20))),"-")</f>
        <v>-</v>
      </c>
      <c r="BT22" s="72" t="str">
        <f>IF(ISNUMBER(T2_Data!BT20),IF(T2_Data!BT20=-999,"NA",IF(T2_Data!BT20&lt;1, "&lt;1", IF(T2_Data!BT20&gt;99, "&gt;99", T2_Data!BT20))),"-")</f>
        <v>-</v>
      </c>
      <c r="BU22" s="72" t="str">
        <f>IF(ISNUMBER(T2_Data!BU20),IF(T2_Data!BU20=-999,"NA",IF(T2_Data!BU20&lt;1, "&lt;1", IF(T2_Data!BU20&gt;99, "&gt;99", T2_Data!BU20))),"-")</f>
        <v>-</v>
      </c>
      <c r="BV22" s="72" t="str">
        <f>IF(ISNUMBER(T2_Data!BV20),IF(T2_Data!BV20=-999,"NA",IF(T2_Data!BV20&lt;1, "&lt;1", IF(T2_Data!BV20&gt;99, "&gt;99", T2_Data!BV20))),"-")</f>
        <v>-</v>
      </c>
      <c r="BW22" s="72" t="str">
        <f>IF(ISNUMBER(T2_Data!BW20),IF(T2_Data!BW20=-999,"NA",IF(T2_Data!BW20&lt;1, "&lt;1", IF(T2_Data!BW20&gt;99, "&gt;99", T2_Data!BW20))),"-")</f>
        <v>-</v>
      </c>
      <c r="BX22" s="72" t="str">
        <f>IF(ISNUMBER(T2_Data!BX20),IF(T2_Data!BX20=-999,"NA",IF(T2_Data!BX20&lt;1, "&lt;1", IF(T2_Data!BX20&gt;99, "&gt;99", T2_Data!BX20))),"-")</f>
        <v>-</v>
      </c>
      <c r="BY22" s="72" t="str">
        <f>IF(ISNUMBER(T2_Data!BY20),IF(T2_Data!BY20=-999,"NA",IF(T2_Data!BY20&lt;1, "&lt;1", IF(T2_Data!BY20&gt;99, "&gt;99", T2_Data!BY20))),"-")</f>
        <v>-</v>
      </c>
      <c r="BZ22" s="72" t="str">
        <f>IF(ISNUMBER(T2_Data!BZ20),IF(T2_Data!BZ20=-999,"NA",IF(T2_Data!BZ20&lt;1, "&lt;1", IF(T2_Data!BZ20&gt;99, "&gt;99", T2_Data!BZ20))),"-")</f>
        <v>-</v>
      </c>
      <c r="CA22" s="72" t="str">
        <f>IF(ISNUMBER(T2_Data!CA20),IF(T2_Data!CA20=-999,"NA",IF(T2_Data!CA20&lt;1, "&lt;1", IF(T2_Data!CA20&gt;99, "&gt;99", T2_Data!CA20))),"-")</f>
        <v>-</v>
      </c>
      <c r="CB22" s="72" t="str">
        <f>IF(ISNUMBER(T2_Data!CB20),IF(T2_Data!CB20=-999,"NA",IF(T2_Data!CB20&lt;1, "&lt;1", IF(T2_Data!CB20&gt;99, "&gt;99", T2_Data!CB20))),"-")</f>
        <v>-</v>
      </c>
      <c r="CC22" s="72" t="str">
        <f>IF(ISNUMBER(T2_Data!CC20),IF(T2_Data!CC20=-999,"NA",IF(T2_Data!CC20&lt;1, "&lt;1", IF(T2_Data!CC20&gt;99, "&gt;99", T2_Data!CC20))),"-")</f>
        <v>-</v>
      </c>
      <c r="CD22" s="72" t="str">
        <f>IF(ISNUMBER(T2_Data!CD20),IF(T2_Data!CD20=-999,"NA",IF(T2_Data!CD20&lt;1, "&lt;1", IF(T2_Data!CD20&gt;99, "&gt;99", T2_Data!CD20))),"-")</f>
        <v>-</v>
      </c>
      <c r="CE22" s="72" t="str">
        <f>IF(ISNUMBER(T2_Data!CE20),IF(T2_Data!CE20=-999,"NA",IF(T2_Data!CE20&lt;1, "&lt;1", IF(T2_Data!CE20&gt;99, "&gt;99", T2_Data!CE20))),"-")</f>
        <v>-</v>
      </c>
      <c r="CF22" s="72" t="str">
        <f>IF(ISNUMBER(T2_Data!CF20),IF(T2_Data!CF20=-999,"NA",IF(T2_Data!CF20&lt;1, "&lt;1", IF(T2_Data!CF20&gt;99, "&gt;99", T2_Data!CF20))),"-")</f>
        <v>-</v>
      </c>
      <c r="CG22" s="72" t="str">
        <f>IF(ISNUMBER(T2_Data!CG20),IF(T2_Data!CG20=-999,"NA",IF(T2_Data!CG20&lt;1, "&lt;1", IF(T2_Data!CG20&gt;99, "&gt;99", T2_Data!CG20))),"-")</f>
        <v>-</v>
      </c>
      <c r="CH22" s="72" t="str">
        <f>IF(ISNUMBER(T2_Data!CH20),IF(T2_Data!CH20=-999,"NA",IF(T2_Data!CH20&lt;1, "&lt;1", IF(T2_Data!CH20&gt;99, "&gt;99", T2_Data!CH20))),"-")</f>
        <v>-</v>
      </c>
      <c r="CI22" s="72" t="str">
        <f>IF(ISNUMBER(T2_Data!CI20),IF(T2_Data!CI20=-999,"NA",IF(T2_Data!CI20&lt;1, "&lt;1", IF(T2_Data!CI20&gt;99, "&gt;99", T2_Data!CI20))),"-")</f>
        <v>-</v>
      </c>
      <c r="CJ22" s="72" t="str">
        <f>IF(ISNUMBER(T2_Data!CJ20),IF(T2_Data!CJ20=-999,"NA",IF(T2_Data!CJ20&lt;1, "&lt;1", IF(T2_Data!CJ20&gt;99, "&gt;99", T2_Data!CJ20))),"-")</f>
        <v>-</v>
      </c>
      <c r="CK22" s="72" t="str">
        <f>IF(ISNUMBER(T2_Data!CK20),IF(T2_Data!CK20=-999,"NA",IF(T2_Data!CK20&lt;1, "&lt;1", IF(T2_Data!CK20&gt;99, "&gt;99", T2_Data!CK20))),"-")</f>
        <v>-</v>
      </c>
      <c r="CL22" s="72" t="str">
        <f>IF(ISNUMBER(T2_Data!CL20),IF(T2_Data!CL20=-999,"NA",IF(T2_Data!CL20&lt;1, "&lt;1", IF(T2_Data!CL20&gt;99, "&gt;99", T2_Data!CL20))),"-")</f>
        <v>-</v>
      </c>
      <c r="CM22" s="72" t="str">
        <f>IF(ISNUMBER(T2_Data!CM20),IF(T2_Data!CM20=-999,"NA",IF(T2_Data!CM20&lt;1, "&lt;1", IF(T2_Data!CM20&gt;99, "&gt;99", T2_Data!CM20))),"-")</f>
        <v>-</v>
      </c>
      <c r="CN22" s="72" t="str">
        <f>IF(ISNUMBER(T2_Data!CN20),IF(T2_Data!CN20=-999,"NA",IF(T2_Data!CN20&lt;1, "&lt;1", IF(T2_Data!CN20&gt;99, "&gt;99", T2_Data!CN20))),"-")</f>
        <v>-</v>
      </c>
      <c r="CO22" s="72" t="str">
        <f>IF(ISNUMBER(T2_Data!CO20),IF(T2_Data!CO20=-999,"NA",IF(T2_Data!CO20&lt;1, "&lt;1", IF(T2_Data!CO20&gt;99, "&gt;99", T2_Data!CO20))),"-")</f>
        <v>-</v>
      </c>
      <c r="CP22" s="72" t="str">
        <f>IF(ISNUMBER(T2_Data!CP20),IF(T2_Data!CP20=-999,"NA",IF(T2_Data!CP20&lt;1, "&lt;1", IF(T2_Data!CP20&gt;99, "&gt;99", T2_Data!CP20))),"-")</f>
        <v>-</v>
      </c>
      <c r="CQ22" s="72" t="str">
        <f>IF(ISNUMBER(T2_Data!CQ20),IF(T2_Data!CQ20=-999,"NA",IF(T2_Data!CQ20&lt;1, "&lt;1", IF(T2_Data!CQ20&gt;99, "&gt;99", T2_Data!CQ20))),"-")</f>
        <v>-</v>
      </c>
      <c r="CR22" s="72" t="str">
        <f>IF(ISNUMBER(T2_Data!CR20),IF(T2_Data!CR20=-999,"NA",IF(T2_Data!CR20&lt;1, "&lt;1", IF(T2_Data!CR20&gt;99, "&gt;99", T2_Data!CR20))),"-")</f>
        <v>-</v>
      </c>
      <c r="CS22" s="72" t="str">
        <f>IF(ISNUMBER(T2_Data!CS20),IF(T2_Data!CS20=-999,"NA",IF(T2_Data!CS20&lt;1, "&lt;1", IF(T2_Data!CS20&gt;99, "&gt;99", T2_Data!CS20))),"-")</f>
        <v>-</v>
      </c>
      <c r="CT22" s="72" t="str">
        <f>IF(ISNUMBER(T2_Data!CT20),IF(T2_Data!CT20=-999,"NA",IF(T2_Data!CT20&lt;1, "&lt;1", IF(T2_Data!CT20&gt;99, "&gt;99", T2_Data!CT20))),"-")</f>
        <v>-</v>
      </c>
      <c r="CU22" s="72" t="str">
        <f>IF(ISNUMBER(T2_Data!CU20),IF(T2_Data!CU20=-999,"NA",IF(T2_Data!CU20&lt;1, "&lt;1", IF(T2_Data!CU20&gt;99, "&gt;99", T2_Data!CU20))),"-")</f>
        <v>-</v>
      </c>
      <c r="CV22" s="72" t="str">
        <f>IF(ISNUMBER(T2_Data!CV20),IF(T2_Data!CV20=-999,"NA",IF(T2_Data!CV20&lt;1, "&lt;1", IF(T2_Data!CV20&gt;99, "&gt;99", T2_Data!CV20))),"-")</f>
        <v>-</v>
      </c>
      <c r="CW22" s="72" t="str">
        <f>IF(ISNUMBER(T2_Data!CW20),IF(T2_Data!CW20=-999,"NA",IF(T2_Data!CW20&lt;1, "&lt;1", IF(T2_Data!CW20&gt;99, "&gt;99", T2_Data!CW20))),"-")</f>
        <v>-</v>
      </c>
      <c r="CX22" s="72" t="str">
        <f>IF(ISNUMBER(T2_Data!CX20),IF(T2_Data!CX20=-999,"NA",IF(T2_Data!CX20&lt;1, "&lt;1", IF(T2_Data!CX20&gt;99, "&gt;99", T2_Data!CX20))),"-")</f>
        <v>-</v>
      </c>
      <c r="CY22" s="72" t="str">
        <f>IF(ISNUMBER(T2_Data!CY20),IF(T2_Data!CY20=-999,"NA",IF(T2_Data!CY20&lt;1, "&lt;1", IF(T2_Data!CY20&gt;99, "&gt;99", T2_Data!CY20))),"-")</f>
        <v>-</v>
      </c>
      <c r="CZ22" s="72" t="str">
        <f>IF(ISNUMBER(T2_Data!CZ20),IF(T2_Data!CZ20=-999,"NA",IF(T2_Data!CZ20&lt;1, "&lt;1", IF(T2_Data!CZ20&gt;99, "&gt;99", T2_Data!CZ20))),"-")</f>
        <v>-</v>
      </c>
      <c r="DA22" s="72" t="str">
        <f>IF(ISNUMBER(T2_Data!DA20),IF(T2_Data!DA20=-999,"NA",IF(T2_Data!DA20&lt;1, "&lt;1", IF(T2_Data!DA20&gt;99, "&gt;99", T2_Data!DA20))),"-")</f>
        <v>-</v>
      </c>
      <c r="DB22" s="72" t="str">
        <f>IF(ISNUMBER(T2_Data!DB20),IF(T2_Data!DB20=-999,"NA",IF(T2_Data!DB20&lt;1, "&lt;1", IF(T2_Data!DB20&gt;99, "&gt;99", T2_Data!DB20))),"-")</f>
        <v>-</v>
      </c>
      <c r="DC22" s="72" t="str">
        <f>IF(ISNUMBER(T2_Data!DC20),IF(T2_Data!DC20=-999,"NA",IF(T2_Data!DC20&lt;1, "&lt;1", IF(T2_Data!DC20&gt;99, "&gt;99", T2_Data!DC20))),"-")</f>
        <v>-</v>
      </c>
      <c r="DD22" s="72" t="str">
        <f>IF(ISNUMBER(T2_Data!DD20),IF(T2_Data!DD20=-999,"NA",IF(T2_Data!DD20&lt;1, "&lt;1", IF(T2_Data!DD20&gt;99, "&gt;99", T2_Data!DD20))),"-")</f>
        <v>-</v>
      </c>
      <c r="DE22" s="72" t="str">
        <f>IF(ISNUMBER(T2_Data!DE20),IF(T2_Data!DE20=-999,"NA",IF(T2_Data!DE20&lt;1, "&lt;1", IF(T2_Data!DE20&gt;99, "&gt;99", T2_Data!DE20))),"-")</f>
        <v>-</v>
      </c>
      <c r="DF22" s="72" t="str">
        <f>IF(ISNUMBER(T2_Data!DF20),IF(T2_Data!DF20=-999,"NA",IF(T2_Data!DF20&lt;1, "&lt;1", IF(T2_Data!DF20&gt;99, "&gt;99", T2_Data!DF20))),"-")</f>
        <v>-</v>
      </c>
      <c r="DG22" s="72" t="str">
        <f>IF(ISNUMBER(T2_Data!DG20),IF(T2_Data!DG20=-999,"NA",IF(T2_Data!DG20&lt;1, "&lt;1", IF(T2_Data!DG20&gt;99, "&gt;99", T2_Data!DG20))),"-")</f>
        <v>-</v>
      </c>
      <c r="DH22" s="72" t="str">
        <f>IF(ISNUMBER(T2_Data!DH20),IF(T2_Data!DH20=-999,"NA",IF(T2_Data!DH20&lt;1, "&lt;1", IF(T2_Data!DH20&gt;99, "&gt;99", T2_Data!DH20))),"-")</f>
        <v>-</v>
      </c>
      <c r="DI22" s="72" t="str">
        <f>IF(ISNUMBER(T2_Data!DI20),IF(T2_Data!DI20=-999,"NA",IF(T2_Data!DI20&lt;1, "&lt;1", IF(T2_Data!DI20&gt;99, "&gt;99", T2_Data!DI20))),"-")</f>
        <v>-</v>
      </c>
      <c r="DJ22" s="72" t="str">
        <f>IF(ISNUMBER(T2_Data!DJ20),IF(T2_Data!DJ20=-999,"NA",IF(T2_Data!DJ20&lt;1, "&lt;1", IF(T2_Data!DJ20&gt;99, "&gt;99", T2_Data!DJ20))),"-")</f>
        <v>-</v>
      </c>
      <c r="DK22" s="72" t="str">
        <f>IF(ISNUMBER(T2_Data!DK20),IF(T2_Data!DK20=-999,"NA",IF(T2_Data!DK20&lt;1, "&lt;1", IF(T2_Data!DK20&gt;99, "&gt;99", T2_Data!DK20))),"-")</f>
        <v>-</v>
      </c>
      <c r="DL22" s="72" t="str">
        <f>IF(ISNUMBER(T2_Data!DL20),IF(T2_Data!DL20=-999,"NA",IF(T2_Data!DL20&lt;1, "&lt;1", IF(T2_Data!DL20&gt;99, "&gt;99", T2_Data!DL20))),"-")</f>
        <v>-</v>
      </c>
      <c r="DM22" s="72" t="str">
        <f>IF(ISNUMBER(T2_Data!DM20),IF(T2_Data!DM20=-999,"NA",IF(T2_Data!DM20&lt;1, "&lt;1", IF(T2_Data!DM20&gt;99, "&gt;99", T2_Data!DM20))),"-")</f>
        <v>-</v>
      </c>
      <c r="DN22" s="72" t="str">
        <f>IF(ISNUMBER(T2_Data!DN20),IF(T2_Data!DN20=-999,"NA",IF(T2_Data!DN20&lt;1, "&lt;1", IF(T2_Data!DN20&gt;99, "&gt;99", T2_Data!DN20))),"-")</f>
        <v>-</v>
      </c>
      <c r="DO22" s="72" t="str">
        <f>IF(ISNUMBER(T2_Data!DO20),IF(T2_Data!DO20=-999,"NA",IF(T2_Data!DO20&lt;1, "&lt;1", IF(T2_Data!DO20&gt;99, "&gt;99", T2_Data!DO20))),"-")</f>
        <v>-</v>
      </c>
      <c r="DP22" s="72" t="str">
        <f>IF(ISNUMBER(T2_Data!DP20),IF(T2_Data!DP20=-999,"NA",IF(T2_Data!DP20&lt;1, "&lt;1", IF(T2_Data!DP20&gt;99, "&gt;99", T2_Data!DP20))),"-")</f>
        <v>-</v>
      </c>
      <c r="DQ22" s="72" t="str">
        <f>IF(ISNUMBER(T2_Data!DQ20),IF(T2_Data!DQ20=-999,"NA",IF(T2_Data!DQ20&lt;1, "&lt;1", IF(T2_Data!DQ20&gt;99, "&gt;99", T2_Data!DQ20))),"-")</f>
        <v>-</v>
      </c>
      <c r="DR22" s="72" t="str">
        <f>IF(ISNUMBER(T2_Data!DR20),IF(T2_Data!DR20=-999,"NA",IF(T2_Data!DR20&lt;1, "&lt;1", IF(T2_Data!DR20&gt;99, "&gt;99", T2_Data!DR20))),"-")</f>
        <v>-</v>
      </c>
      <c r="DS22" s="72" t="str">
        <f>IF(ISNUMBER(T2_Data!DS20),IF(T2_Data!DS20=-999,"NA",IF(T2_Data!DS20&lt;1, "&lt;1", IF(T2_Data!DS20&gt;99, "&gt;99", T2_Data!DS20))),"-")</f>
        <v>-</v>
      </c>
      <c r="DT22" s="72" t="str">
        <f>IF(ISNUMBER(T2_Data!DT20),IF(T2_Data!DT20=-999,"NA",IF(T2_Data!DT20&lt;1, "&lt;1", IF(T2_Data!DT20&gt;99, "&gt;99", T2_Data!DT20))),"-")</f>
        <v>-</v>
      </c>
      <c r="DU22" s="72" t="str">
        <f>IF(ISNUMBER(T2_Data!DU20),IF(T2_Data!DU20=-999,"NA",IF(T2_Data!DU20&lt;1, "&lt;1", IF(T2_Data!DU20&gt;99, "&gt;99", T2_Data!DU20))),"-")</f>
        <v>-</v>
      </c>
      <c r="DV22" s="72" t="str">
        <f>IF(ISNUMBER(T2_Data!DV20),IF(T2_Data!DV20=-999,"NA",IF(T2_Data!DV20&lt;1, "&lt;1", IF(T2_Data!DV20&gt;99, "&gt;99", T2_Data!DV20))),"-")</f>
        <v>-</v>
      </c>
      <c r="DW22" s="72" t="str">
        <f>IF(ISNUMBER(T2_Data!DW20),IF(T2_Data!DW20=-999,"NA",IF(T2_Data!DW20&lt;1, "&lt;1", IF(T2_Data!DW20&gt;99, "&gt;99", T2_Data!DW20))),"-")</f>
        <v>-</v>
      </c>
      <c r="DX22" s="72" t="str">
        <f>IF(ISNUMBER(T2_Data!DX20),IF(T2_Data!DX20=-999,"NA",IF(T2_Data!DX20&lt;1, "&lt;1", IF(T2_Data!DX20&gt;99, "&gt;99", T2_Data!DX20))),"-")</f>
        <v>-</v>
      </c>
      <c r="DY22" s="72" t="str">
        <f>IF(ISNUMBER(T2_Data!DY20),IF(T2_Data!DY20=-999,"NA",IF(T2_Data!DY20&lt;1, "&lt;1", IF(T2_Data!DY20&gt;99, "&gt;99", T2_Data!DY20))),"-")</f>
        <v>-</v>
      </c>
      <c r="DZ22" s="72" t="str">
        <f>IF(ISNUMBER(T2_Data!DZ20),IF(T2_Data!DZ20=-999,"NA",IF(T2_Data!DZ20&lt;1, "&lt;1", IF(T2_Data!DZ20&gt;99, "&gt;99", T2_Data!DZ20))),"-")</f>
        <v>-</v>
      </c>
      <c r="EA22" s="72" t="str">
        <f>IF(ISNUMBER(T2_Data!EA20),IF(T2_Data!EA20=-999,"NA",IF(T2_Data!EA20&lt;1, "&lt;1", IF(T2_Data!EA20&gt;99, "&gt;99", T2_Data!EA20))),"-")</f>
        <v>-</v>
      </c>
      <c r="EB22" s="72" t="str">
        <f>IF(ISNUMBER(T2_Data!EB20),IF(T2_Data!EB20=-999,"NA",IF(T2_Data!EB20&lt;1, "&lt;1", IF(T2_Data!EB20&gt;99, "&gt;99", T2_Data!EB20))),"-")</f>
        <v>-</v>
      </c>
      <c r="EC22" s="72" t="str">
        <f>IF(ISNUMBER(T2_Data!EC20),IF(T2_Data!EC20=-999,"NA",IF(T2_Data!EC20&lt;1, "&lt;1", IF(T2_Data!EC20&gt;99, "&gt;99", T2_Data!EC20))),"-")</f>
        <v>-</v>
      </c>
      <c r="ED22" s="72" t="str">
        <f>IF(ISNUMBER(T2_Data!ED20),IF(T2_Data!ED20=-999,"NA",IF(T2_Data!ED20&lt;1, "&lt;1", IF(T2_Data!ED20&gt;99, "&gt;99", T2_Data!ED20))),"-")</f>
        <v>-</v>
      </c>
      <c r="EE22" s="72" t="str">
        <f>IF(ISNUMBER(T2_Data!EE20),IF(T2_Data!EE20=-999,"NA",IF(T2_Data!EE20&lt;1, "&lt;1", IF(T2_Data!EE20&gt;99, "&gt;99", T2_Data!EE20))),"-")</f>
        <v>-</v>
      </c>
      <c r="EF22" s="72" t="str">
        <f>IF(ISNUMBER(T2_Data!EF20),IF(T2_Data!EF20=-999,"NA",IF(T2_Data!EF20&lt;1, "&lt;1", IF(T2_Data!EF20&gt;99, "&gt;99", T2_Data!EF20))),"-")</f>
        <v>-</v>
      </c>
      <c r="EG22" s="72" t="str">
        <f>IF(ISNUMBER(T2_Data!EG20),IF(T2_Data!EG20=-999,"NA",IF(T2_Data!EG20&lt;1, "&lt;1", IF(T2_Data!EG20&gt;99, "&gt;99", T2_Data!EG20))),"-")</f>
        <v>-</v>
      </c>
      <c r="EH22" s="72" t="str">
        <f>IF(ISNUMBER(T2_Data!EH20),IF(T2_Data!EH20=-999,"NA",IF(T2_Data!EH20&lt;1, "&lt;1", IF(T2_Data!EH20&gt;99, "&gt;99", T2_Data!EH20))),"-")</f>
        <v>-</v>
      </c>
      <c r="EI22" s="72" t="str">
        <f>IF(ISNUMBER(T2_Data!EI20),IF(T2_Data!EI20=-999,"NA",IF(T2_Data!EI20&lt;1, "&lt;1", IF(T2_Data!EI20&gt;99, "&gt;99", T2_Data!EI20))),"-")</f>
        <v>-</v>
      </c>
      <c r="EJ22" s="72" t="str">
        <f>IF(ISNUMBER(T2_Data!EJ20),IF(T2_Data!EJ20=-999,"NA",IF(T2_Data!EJ20&lt;1, "&lt;1", IF(T2_Data!EJ20&gt;99, "&gt;99", T2_Data!EJ20))),"-")</f>
        <v>-</v>
      </c>
      <c r="EK22" s="72" t="str">
        <f>IF(ISNUMBER(T2_Data!EK20),IF(T2_Data!EK20=-999,"NA",IF(T2_Data!EK20&lt;1, "&lt;1", IF(T2_Data!EK20&gt;99, "&gt;99", T2_Data!EK20))),"-")</f>
        <v>-</v>
      </c>
      <c r="EL22" s="72" t="str">
        <f>IF(ISNUMBER(T2_Data!EL20),IF(T2_Data!EL20=-999,"NA",IF(T2_Data!EL20&lt;1, "&lt;1", IF(T2_Data!EL20&gt;99, "&gt;99", T2_Data!EL20))),"-")</f>
        <v>-</v>
      </c>
      <c r="EM22" s="72" t="str">
        <f>IF(ISNUMBER(T2_Data!EM20),IF(T2_Data!EM20=-999,"NA",IF(T2_Data!EM20&lt;1, "&lt;1", IF(T2_Data!EM20&gt;99, "&gt;99", T2_Data!EM20))),"-")</f>
        <v>-</v>
      </c>
      <c r="EN22" s="72" t="str">
        <f>IF(ISNUMBER(T2_Data!EN20),IF(T2_Data!EN20=-999,"NA",IF(T2_Data!EN20&lt;1, "&lt;1", IF(T2_Data!EN20&gt;99, "&gt;99", T2_Data!EN20))),"-")</f>
        <v>-</v>
      </c>
      <c r="EO22" s="72" t="str">
        <f>IF(ISNUMBER(T2_Data!EO20),IF(T2_Data!EO20=-999,"NA",IF(T2_Data!EO20&lt;1, "&lt;1", IF(T2_Data!EO20&gt;99, "&gt;99", T2_Data!EO20))),"-")</f>
        <v>-</v>
      </c>
      <c r="EP22" s="72" t="str">
        <f>IF(ISNUMBER(T2_Data!EP20),IF(T2_Data!EP20=-999,"NA",IF(T2_Data!EP20&lt;1, "&lt;1", IF(T2_Data!EP20&gt;99, "&gt;99", T2_Data!EP20))),"-")</f>
        <v>-</v>
      </c>
      <c r="EQ22" s="72" t="str">
        <f>IF(ISNUMBER(T2_Data!EQ20),IF(T2_Data!EQ20=-999,"NA",IF(T2_Data!EQ20&lt;1, "&lt;1", IF(T2_Data!EQ20&gt;99, "&gt;99", T2_Data!EQ20))),"-")</f>
        <v>-</v>
      </c>
      <c r="ER22" s="72" t="str">
        <f>IF(ISNUMBER(T2_Data!ER20),IF(T2_Data!ER20=-999,"NA",IF(T2_Data!ER20&lt;1, "&lt;1", IF(T2_Data!ER20&gt;99, "&gt;99", T2_Data!ER20))),"-")</f>
        <v>-</v>
      </c>
      <c r="ES22" s="72" t="str">
        <f>IF(ISNUMBER(T2_Data!ES20),IF(T2_Data!ES20=-999,"NA",IF(T2_Data!ES20&lt;1, "&lt;1", IF(T2_Data!ES20&gt;99, "&gt;99", T2_Data!ES20))),"-")</f>
        <v>-</v>
      </c>
      <c r="ET22" s="72" t="str">
        <f>IF(ISNUMBER(T2_Data!ET20),IF(T2_Data!ET20=-999,"NA",IF(T2_Data!ET20&lt;1, "&lt;1", IF(T2_Data!ET20&gt;99, "&gt;99", T2_Data!ET20))),"-")</f>
        <v>-</v>
      </c>
      <c r="EU22" s="72" t="str">
        <f>IF(ISNUMBER(T2_Data!EU20),IF(T2_Data!EU20=-999,"NA",IF(T2_Data!EU20&lt;1, "&lt;1", IF(T2_Data!EU20&gt;99, "&gt;99", T2_Data!EU20))),"-")</f>
        <v>-</v>
      </c>
      <c r="EV22" s="72" t="str">
        <f>IF(ISNUMBER(T2_Data!EV20),IF(T2_Data!EV20=-999,"NA",IF(T2_Data!EV20&lt;1, "&lt;1", IF(T2_Data!EV20&gt;99, "&gt;99", T2_Data!EV20))),"-")</f>
        <v>-</v>
      </c>
      <c r="EW22" s="72" t="str">
        <f>IF(ISNUMBER(T2_Data!EW20),IF(T2_Data!EW20=-999,"NA",IF(T2_Data!EW20&lt;1, "&lt;1", IF(T2_Data!EW20&gt;99, "&gt;99", T2_Data!EW20))),"-")</f>
        <v>-</v>
      </c>
      <c r="EX22" s="72" t="str">
        <f>IF(ISNUMBER(T2_Data!EX20),IF(T2_Data!EX20=-999,"NA",IF(T2_Data!EX20&lt;1, "&lt;1", IF(T2_Data!EX20&gt;99, "&gt;99", T2_Data!EX20))),"-")</f>
        <v>-</v>
      </c>
      <c r="EY22" s="72" t="str">
        <f>IF(ISNUMBER(T2_Data!EY20),IF(T2_Data!EY20=-999,"NA",IF(T2_Data!EY20&lt;1, "&lt;1", IF(T2_Data!EY20&gt;99, "&gt;99", T2_Data!EY20))),"-")</f>
        <v>-</v>
      </c>
      <c r="EZ22" s="72" t="str">
        <f>IF(ISNUMBER(T2_Data!EZ20),IF(T2_Data!EZ20=-999,"NA",IF(T2_Data!EZ20&lt;1, "&lt;1", IF(T2_Data!EZ20&gt;99, "&gt;99", T2_Data!EZ20))),"-")</f>
        <v>-</v>
      </c>
      <c r="FA22" s="72" t="str">
        <f>IF(ISNUMBER(T2_Data!FA20),IF(T2_Data!FA20=-999,"NA",IF(T2_Data!FA20&lt;1, "&lt;1", IF(T2_Data!FA20&gt;99, "&gt;99", T2_Data!FA20))),"-")</f>
        <v>-</v>
      </c>
      <c r="FB22" s="72" t="str">
        <f>IF(ISNUMBER(T2_Data!FB20),IF(T2_Data!FB20=-999,"NA",IF(T2_Data!FB20&lt;1, "&lt;1", IF(T2_Data!FB20&gt;99, "&gt;99", T2_Data!FB20))),"-")</f>
        <v>-</v>
      </c>
      <c r="FC22" s="72" t="str">
        <f>IF(ISNUMBER(T2_Data!FC20),IF(T2_Data!FC20=-999,"NA",IF(T2_Data!FC20&lt;1, "&lt;1", IF(T2_Data!FC20&gt;99, "&gt;99", T2_Data!FC20))),"-")</f>
        <v>-</v>
      </c>
      <c r="FD22" s="72" t="str">
        <f>IF(ISNUMBER(T2_Data!FD20),IF(T2_Data!FD20=-999,"NA",IF(T2_Data!FD20&lt;1, "&lt;1", IF(T2_Data!FD20&gt;99, "&gt;99", T2_Data!FD20))),"-")</f>
        <v>-</v>
      </c>
      <c r="FE22" s="72" t="str">
        <f>IF(ISNUMBER(T2_Data!FE20),IF(T2_Data!FE20=-999,"NA",IF(T2_Data!FE20&lt;1, "&lt;1", IF(T2_Data!FE20&gt;99, "&gt;99", T2_Data!FE20))),"-")</f>
        <v>-</v>
      </c>
      <c r="FF22" s="72" t="str">
        <f>IF(ISNUMBER(T2_Data!FF20),IF(T2_Data!FF20=-999,"NA",IF(T2_Data!FF20&lt;1, "&lt;1", IF(T2_Data!FF20&gt;99, "&gt;99", T2_Data!FF20))),"-")</f>
        <v>-</v>
      </c>
      <c r="FG22" s="72" t="str">
        <f>IF(ISNUMBER(T2_Data!FG20),IF(T2_Data!FG20=-999,"NA",IF(T2_Data!FG20&lt;1, "&lt;1", IF(T2_Data!FG20&gt;99, "&gt;99", T2_Data!FG20))),"-")</f>
        <v>-</v>
      </c>
      <c r="FH22" s="72" t="str">
        <f>IF(ISNUMBER(T2_Data!FH20),IF(T2_Data!FH20=-999,"NA",IF(T2_Data!FH20&lt;1, "&lt;1", IF(T2_Data!FH20&gt;99, "&gt;99", T2_Data!FH20))),"-")</f>
        <v>-</v>
      </c>
      <c r="FI22" s="72" t="str">
        <f>IF(ISNUMBER(T2_Data!FI20),IF(T2_Data!FI20=-999,"NA",IF(T2_Data!FI20&lt;1, "&lt;1", IF(T2_Data!FI20&gt;99, "&gt;99", T2_Data!FI20))),"-")</f>
        <v>-</v>
      </c>
      <c r="FJ22" s="72" t="str">
        <f>IF(ISNUMBER(T2_Data!FJ20),IF(T2_Data!FJ20=-999,"NA",IF(T2_Data!FJ20&lt;1, "&lt;1", IF(T2_Data!FJ20&gt;99, "&gt;99", T2_Data!FJ20))),"-")</f>
        <v>-</v>
      </c>
      <c r="FK22" s="72" t="str">
        <f>IF(ISNUMBER(T2_Data!FK20),IF(T2_Data!FK20=-999,"NA",IF(T2_Data!FK20&lt;1, "&lt;1", IF(T2_Data!FK20&gt;99, "&gt;99", T2_Data!FK20))),"-")</f>
        <v>-</v>
      </c>
      <c r="FL22" s="72" t="str">
        <f>IF(ISNUMBER(T2_Data!FL20),IF(T2_Data!FL20=-999,"NA",IF(T2_Data!FL20&lt;1, "&lt;1", IF(T2_Data!FL20&gt;99, "&gt;99", T2_Data!FL20))),"-")</f>
        <v>-</v>
      </c>
      <c r="FM22" s="72" t="str">
        <f>IF(ISNUMBER(T2_Data!FM20),IF(T2_Data!FM20=-999,"NA",IF(T2_Data!FM20&lt;1, "&lt;1", IF(T2_Data!FM20&gt;99, "&gt;99", T2_Data!FM20))),"-")</f>
        <v>-</v>
      </c>
      <c r="FN22" s="72" t="str">
        <f>IF(ISNUMBER(T2_Data!FN20),IF(T2_Data!FN20=-999,"NA",IF(T2_Data!FN20&lt;1, "&lt;1", IF(T2_Data!FN20&gt;99, "&gt;99", T2_Data!FN20))),"-")</f>
        <v>-</v>
      </c>
      <c r="FO22" s="72" t="str">
        <f>IF(ISNUMBER(T2_Data!FO20),IF(T2_Data!FO20=-999,"NA",IF(T2_Data!FO20&lt;1, "&lt;1", IF(T2_Data!FO20&gt;99, "&gt;99", T2_Data!FO20))),"-")</f>
        <v>-</v>
      </c>
      <c r="FP22" s="72" t="str">
        <f>IF(ISNUMBER(T2_Data!FP20),IF(T2_Data!FP20=-999,"NA",IF(T2_Data!FP20&lt;1, "&lt;1", IF(T2_Data!FP20&gt;99, "&gt;99", T2_Data!FP20))),"-")</f>
        <v>-</v>
      </c>
      <c r="FQ22" s="72" t="str">
        <f>IF(ISNUMBER(T2_Data!FQ20),IF(T2_Data!FQ20=-999,"NA",IF(T2_Data!FQ20&lt;1, "&lt;1", IF(T2_Data!FQ20&gt;99, "&gt;99", T2_Data!FQ20))),"-")</f>
        <v>-</v>
      </c>
      <c r="FR22" s="72" t="str">
        <f>IF(ISNUMBER(T2_Data!FR20),IF(T2_Data!FR20=-999,"NA",IF(T2_Data!FR20&lt;1, "&lt;1", IF(T2_Data!FR20&gt;99, "&gt;99", T2_Data!FR20))),"-")</f>
        <v>-</v>
      </c>
      <c r="FS22" s="72" t="str">
        <f>IF(ISNUMBER(T2_Data!FS20),IF(T2_Data!FS20=-999,"NA",IF(T2_Data!FS20&lt;1, "&lt;1", IF(T2_Data!FS20&gt;99, "&gt;99", T2_Data!FS20))),"-")</f>
        <v>-</v>
      </c>
      <c r="FT22" s="72" t="str">
        <f>IF(ISNUMBER(T2_Data!FT20),IF(T2_Data!FT20=-999,"NA",IF(T2_Data!FT20&lt;1, "&lt;1", IF(T2_Data!FT20&gt;99, "&gt;99", T2_Data!FT20))),"-")</f>
        <v>-</v>
      </c>
      <c r="FU22" s="72" t="str">
        <f>IF(ISNUMBER(T2_Data!FU20),IF(T2_Data!FU20=-999,"NA",IF(T2_Data!FU20&lt;1, "&lt;1", IF(T2_Data!FU20&gt;99, "&gt;99", T2_Data!FU20))),"-")</f>
        <v>-</v>
      </c>
      <c r="FV22" s="72" t="str">
        <f>IF(ISNUMBER(T2_Data!FV20),IF(T2_Data!FV20=-999,"NA",IF(T2_Data!FV20&lt;1, "&lt;1", IF(T2_Data!FV20&gt;99, "&gt;99", T2_Data!FV20))),"-")</f>
        <v>-</v>
      </c>
      <c r="FW22" s="72" t="str">
        <f>IF(ISNUMBER(T2_Data!FW20),IF(T2_Data!FW20=-999,"NA",IF(T2_Data!FW20&lt;1, "&lt;1", IF(T2_Data!FW20&gt;99, "&gt;99", T2_Data!FW20))),"-")</f>
        <v>-</v>
      </c>
    </row>
    <row r="23" spans="1:179" x14ac:dyDescent="0.25">
      <c r="A23" s="71" t="str">
        <f>IF(ISBLANK(T2_Data!A21), "", T2_Data!A21)</f>
        <v/>
      </c>
      <c r="B23" s="72" t="str">
        <f>IF(ISNUMBER(T2_Data!B21), T2_Data!B21,"-")</f>
        <v>-</v>
      </c>
      <c r="C23" s="72" t="str">
        <f>IF(ISNUMBER(T2_Data!C21),IF(T2_Data!C21=-999,"NA",IF(T2_Data!C21&lt;1, "&lt;1", IF(T2_Data!C21&gt;99, "&gt;99", T2_Data!C21))),"-")</f>
        <v>-</v>
      </c>
      <c r="D23" s="72" t="str">
        <f>IF(ISNUMBER(T2_Data!D21),IF(T2_Data!D21=-999,"NA",IF(T2_Data!D21&lt;1, "&lt;1", IF(T2_Data!D21&gt;99, "&gt;99", T2_Data!D21))),"-")</f>
        <v>-</v>
      </c>
      <c r="E23" s="72" t="str">
        <f>IF(ISNUMBER(T2_Data!E21),IF(T2_Data!E21=-999,"NA",IF(T2_Data!E21&lt;1, "&lt;1", IF(T2_Data!E21&gt;99, "&gt;99", T2_Data!E21))),"-")</f>
        <v>-</v>
      </c>
      <c r="F23" s="72" t="str">
        <f>IF(ISNUMBER(T2_Data!F21),IF(T2_Data!F21=-999,"NA",IF(T2_Data!F21&lt;1, "&lt;1", IF(T2_Data!F21&gt;99, "&gt;99", T2_Data!F21))),"-")</f>
        <v>-</v>
      </c>
      <c r="G23" s="72" t="str">
        <f>IF(ISNUMBER(T2_Data!G21),IF(T2_Data!G21=-999,"NA",IF(T2_Data!G21&lt;1, "&lt;1", IF(T2_Data!G21&gt;99, "&gt;99", T2_Data!G21))),"-")</f>
        <v>-</v>
      </c>
      <c r="H23" s="72" t="str">
        <f>IF(ISNUMBER(T2_Data!H21),IF(T2_Data!H21=-999,"NA",IF(T2_Data!H21&lt;1, "&lt;1", IF(T2_Data!H21&gt;99, "&gt;99", T2_Data!H21))),"-")</f>
        <v>-</v>
      </c>
      <c r="I23" s="72" t="str">
        <f>IF(ISNUMBER(T2_Data!I21),IF(T2_Data!I21=-999,"NA",IF(T2_Data!I21&lt;1, "&lt;1", IF(T2_Data!I21&gt;99, "&gt;99", T2_Data!I21))),"-")</f>
        <v>-</v>
      </c>
      <c r="J23" s="72" t="str">
        <f>IF(ISNUMBER(T2_Data!J21),IF(T2_Data!J21=-999,"NA",IF(T2_Data!J21&lt;1, "&lt;1", IF(T2_Data!J21&gt;99, "&gt;99", T2_Data!J21))),"-")</f>
        <v>-</v>
      </c>
      <c r="K23" s="72" t="str">
        <f>IF(ISNUMBER(T2_Data!K21),IF(T2_Data!K21=-999,"NA",IF(T2_Data!K21&lt;1, "&lt;1", IF(T2_Data!K21&gt;99, "&gt;99", T2_Data!K21))),"-")</f>
        <v>-</v>
      </c>
      <c r="L23" s="72" t="str">
        <f>IF(ISNUMBER(T2_Data!L21),IF(T2_Data!L21=-999,"NA",IF(T2_Data!L21&lt;1, "&lt;1", IF(T2_Data!L21&gt;99, "&gt;99", T2_Data!L21))),"-")</f>
        <v>-</v>
      </c>
      <c r="M23" s="72" t="str">
        <f>IF(ISNUMBER(T2_Data!M21),IF(T2_Data!M21=-999,"NA",IF(T2_Data!M21&lt;1, "&lt;1", IF(T2_Data!M21&gt;99, "&gt;99", T2_Data!M21))),"-")</f>
        <v>-</v>
      </c>
      <c r="N23" s="72" t="str">
        <f>IF(ISNUMBER(T2_Data!N21),IF(T2_Data!N21=-999,"NA",IF(T2_Data!N21&lt;1, "&lt;1", IF(T2_Data!N21&gt;99, "&gt;99", T2_Data!N21))),"-")</f>
        <v>-</v>
      </c>
      <c r="O23" s="72" t="str">
        <f>IF(ISNUMBER(T2_Data!O21),IF(T2_Data!O21=-999,"NA",IF(T2_Data!O21&lt;1, "&lt;1", IF(T2_Data!O21&gt;99, "&gt;99", T2_Data!O21))),"-")</f>
        <v>-</v>
      </c>
      <c r="P23" s="72" t="str">
        <f>IF(ISNUMBER(T2_Data!P21),IF(T2_Data!P21=-999,"NA",IF(T2_Data!P21&lt;1, "&lt;1", IF(T2_Data!P21&gt;99, "&gt;99", T2_Data!P21))),"-")</f>
        <v>-</v>
      </c>
      <c r="Q23" s="72" t="str">
        <f>IF(ISNUMBER(T2_Data!Q21),IF(T2_Data!Q21=-999,"NA",IF(T2_Data!Q21&lt;1, "&lt;1", IF(T2_Data!Q21&gt;99, "&gt;99", T2_Data!Q21))),"-")</f>
        <v>-</v>
      </c>
      <c r="R23" s="72" t="str">
        <f>IF(ISNUMBER(T2_Data!R21),IF(T2_Data!R21=-999,"NA",IF(T2_Data!R21&lt;1, "&lt;1", IF(T2_Data!R21&gt;99, "&gt;99", T2_Data!R21))),"-")</f>
        <v>-</v>
      </c>
      <c r="S23" s="72" t="str">
        <f>IF(ISNUMBER(T2_Data!S21),IF(T2_Data!S21=-999,"NA",IF(T2_Data!S21&lt;1, "&lt;1", IF(T2_Data!S21&gt;99, "&gt;99", T2_Data!S21))),"-")</f>
        <v>-</v>
      </c>
      <c r="T23" s="72" t="str">
        <f>IF(ISNUMBER(T2_Data!T21),IF(T2_Data!T21=-999,"NA",IF(T2_Data!T21&lt;1, "&lt;1", IF(T2_Data!T21&gt;99, "&gt;99", T2_Data!T21))),"-")</f>
        <v>-</v>
      </c>
      <c r="U23" s="72" t="str">
        <f>IF(ISNUMBER(T2_Data!U21),IF(T2_Data!U21=-999,"NA",IF(T2_Data!U21&lt;1, "&lt;1", IF(T2_Data!U21&gt;99, "&gt;99", T2_Data!U21))),"-")</f>
        <v>-</v>
      </c>
      <c r="V23" s="72" t="str">
        <f>IF(ISNUMBER(T2_Data!V21),IF(T2_Data!V21=-999,"NA",IF(T2_Data!V21&lt;1, "&lt;1", IF(T2_Data!V21&gt;99, "&gt;99", T2_Data!V21))),"-")</f>
        <v>-</v>
      </c>
      <c r="W23" s="72" t="str">
        <f>IF(ISNUMBER(T2_Data!W21),IF(T2_Data!W21=-999,"NA",IF(T2_Data!W21&lt;1, "&lt;1", IF(T2_Data!W21&gt;99, "&gt;99", T2_Data!W21))),"-")</f>
        <v>-</v>
      </c>
      <c r="X23" s="72" t="str">
        <f>IF(ISNUMBER(T2_Data!X21),IF(T2_Data!X21=-999,"NA",IF(T2_Data!X21&lt;1, "&lt;1", IF(T2_Data!X21&gt;99, "&gt;99", T2_Data!X21))),"-")</f>
        <v>-</v>
      </c>
      <c r="Y23" s="72" t="str">
        <f>IF(ISNUMBER(T2_Data!Y21),IF(T2_Data!Y21=-999,"NA",IF(T2_Data!Y21&lt;1, "&lt;1", IF(T2_Data!Y21&gt;99, "&gt;99", T2_Data!Y21))),"-")</f>
        <v>-</v>
      </c>
      <c r="Z23" s="72" t="str">
        <f>IF(ISNUMBER(T2_Data!Z21),IF(T2_Data!Z21=-999,"NA",IF(T2_Data!Z21&lt;1, "&lt;1", IF(T2_Data!Z21&gt;99, "&gt;99", T2_Data!Z21))),"-")</f>
        <v>-</v>
      </c>
      <c r="AA23" s="72" t="str">
        <f>IF(ISNUMBER(T2_Data!AA21),IF(T2_Data!AA21=-999,"NA",IF(T2_Data!AA21&lt;1, "&lt;1", IF(T2_Data!AA21&gt;99, "&gt;99", T2_Data!AA21))),"-")</f>
        <v>-</v>
      </c>
      <c r="AB23" s="72" t="str">
        <f>IF(ISNUMBER(T2_Data!AB21),IF(T2_Data!AB21=-999,"NA",IF(T2_Data!AB21&lt;1, "&lt;1", IF(T2_Data!AB21&gt;99, "&gt;99", T2_Data!AB21))),"-")</f>
        <v>-</v>
      </c>
      <c r="AC23" s="72" t="str">
        <f>IF(ISNUMBER(T2_Data!AC21),IF(T2_Data!AC21=-999,"NA",IF(T2_Data!AC21&lt;1, "&lt;1", IF(T2_Data!AC21&gt;99, "&gt;99", T2_Data!AC21))),"-")</f>
        <v>-</v>
      </c>
      <c r="AD23" s="72" t="str">
        <f>IF(ISNUMBER(T2_Data!AD21),IF(T2_Data!AD21=-999,"NA",IF(T2_Data!AD21&lt;1, "&lt;1", IF(T2_Data!AD21&gt;99, "&gt;99", T2_Data!AD21))),"-")</f>
        <v>-</v>
      </c>
      <c r="AE23" s="72" t="str">
        <f>IF(ISNUMBER(T2_Data!AE21),IF(T2_Data!AE21=-999,"NA",IF(T2_Data!AE21&lt;1, "&lt;1", IF(T2_Data!AE21&gt;99, "&gt;99", T2_Data!AE21))),"-")</f>
        <v>-</v>
      </c>
      <c r="AF23" s="72" t="str">
        <f>IF(ISNUMBER(T2_Data!AF21),IF(T2_Data!AF21=-999,"NA",IF(T2_Data!AF21&lt;1, "&lt;1", IF(T2_Data!AF21&gt;99, "&gt;99", T2_Data!AF21))),"-")</f>
        <v>-</v>
      </c>
      <c r="AG23" s="72" t="str">
        <f>IF(ISNUMBER(T2_Data!AG21),IF(T2_Data!AG21=-999,"NA",IF(T2_Data!AG21&lt;1, "&lt;1", IF(T2_Data!AG21&gt;99, "&gt;99", T2_Data!AG21))),"-")</f>
        <v>-</v>
      </c>
      <c r="AH23" s="72" t="str">
        <f>IF(ISNUMBER(T2_Data!AH21),IF(T2_Data!AH21=-999,"NA",IF(T2_Data!AH21&lt;1, "&lt;1", IF(T2_Data!AH21&gt;99, "&gt;99", T2_Data!AH21))),"-")</f>
        <v>-</v>
      </c>
      <c r="AI23" s="72" t="str">
        <f>IF(ISNUMBER(T2_Data!AI21),IF(T2_Data!AI21=-999,"NA",IF(T2_Data!AI21&lt;1, "&lt;1", IF(T2_Data!AI21&gt;99, "&gt;99", T2_Data!AI21))),"-")</f>
        <v>-</v>
      </c>
      <c r="AJ23" s="72" t="str">
        <f>IF(ISNUMBER(T2_Data!AJ21),IF(T2_Data!AJ21=-999,"NA",IF(T2_Data!AJ21&lt;1, "&lt;1", IF(T2_Data!AJ21&gt;99, "&gt;99", T2_Data!AJ21))),"-")</f>
        <v>-</v>
      </c>
      <c r="AK23" s="72" t="str">
        <f>IF(ISNUMBER(T2_Data!AK21),IF(T2_Data!AK21=-999,"NA",IF(T2_Data!AK21&lt;1, "&lt;1", IF(T2_Data!AK21&gt;99, "&gt;99", T2_Data!AK21))),"-")</f>
        <v>-</v>
      </c>
      <c r="AL23" s="72" t="str">
        <f>IF(ISNUMBER(T2_Data!AL21),IF(T2_Data!AL21=-999,"NA",IF(T2_Data!AL21&lt;1, "&lt;1", IF(T2_Data!AL21&gt;99, "&gt;99", T2_Data!AL21))),"-")</f>
        <v>-</v>
      </c>
      <c r="AM23" s="72" t="str">
        <f>IF(ISNUMBER(T2_Data!AM21),IF(T2_Data!AM21=-999,"NA",IF(T2_Data!AM21&lt;1, "&lt;1", IF(T2_Data!AM21&gt;99, "&gt;99", T2_Data!AM21))),"-")</f>
        <v>-</v>
      </c>
      <c r="AN23" s="72" t="str">
        <f>IF(ISNUMBER(T2_Data!AN21),IF(T2_Data!AN21=-999,"NA",IF(T2_Data!AN21&lt;1, "&lt;1", IF(T2_Data!AN21&gt;99, "&gt;99", T2_Data!AN21))),"-")</f>
        <v>-</v>
      </c>
      <c r="AO23" s="72" t="str">
        <f>IF(ISNUMBER(T2_Data!AO21),IF(T2_Data!AO21=-999,"NA",IF(T2_Data!AO21&lt;1, "&lt;1", IF(T2_Data!AO21&gt;99, "&gt;99", T2_Data!AO21))),"-")</f>
        <v>-</v>
      </c>
      <c r="AP23" s="72" t="str">
        <f>IF(ISNUMBER(T2_Data!AP21),IF(T2_Data!AP21=-999,"NA",IF(T2_Data!AP21&lt;1, "&lt;1", IF(T2_Data!AP21&gt;99, "&gt;99", T2_Data!AP21))),"-")</f>
        <v>-</v>
      </c>
      <c r="AQ23" s="72" t="str">
        <f>IF(ISNUMBER(T2_Data!AQ21),IF(T2_Data!AQ21=-999,"NA",IF(T2_Data!AQ21&lt;1, "&lt;1", IF(T2_Data!AQ21&gt;99, "&gt;99", T2_Data!AQ21))),"-")</f>
        <v>-</v>
      </c>
      <c r="AR23" s="72" t="str">
        <f>IF(ISNUMBER(T2_Data!AR21),IF(T2_Data!AR21=-999,"NA",IF(T2_Data!AR21&lt;1, "&lt;1", IF(T2_Data!AR21&gt;99, "&gt;99", T2_Data!AR21))),"-")</f>
        <v>-</v>
      </c>
      <c r="AS23" s="72" t="str">
        <f>IF(ISNUMBER(T2_Data!AS21),IF(T2_Data!AS21=-999,"NA",IF(T2_Data!AS21&lt;1, "&lt;1", IF(T2_Data!AS21&gt;99, "&gt;99", T2_Data!AS21))),"-")</f>
        <v>-</v>
      </c>
      <c r="AT23" s="72" t="str">
        <f>IF(ISNUMBER(T2_Data!AT21),IF(T2_Data!AT21=-999,"NA",IF(T2_Data!AT21&lt;1, "&lt;1", IF(T2_Data!AT21&gt;99, "&gt;99", T2_Data!AT21))),"-")</f>
        <v>-</v>
      </c>
      <c r="AU23" s="72" t="str">
        <f>IF(ISNUMBER(T2_Data!AU21),IF(T2_Data!AU21=-999,"NA",IF(T2_Data!AU21&lt;1, "&lt;1", IF(T2_Data!AU21&gt;99, "&gt;99", T2_Data!AU21))),"-")</f>
        <v>-</v>
      </c>
      <c r="AV23" s="72" t="str">
        <f>IF(ISNUMBER(T2_Data!AV21),IF(T2_Data!AV21=-999,"NA",IF(T2_Data!AV21&lt;1, "&lt;1", IF(T2_Data!AV21&gt;99, "&gt;99", T2_Data!AV21))),"-")</f>
        <v>-</v>
      </c>
      <c r="AW23" s="72" t="str">
        <f>IF(ISNUMBER(T2_Data!AW21),IF(T2_Data!AW21=-999,"NA",IF(T2_Data!AW21&lt;1, "&lt;1", IF(T2_Data!AW21&gt;99, "&gt;99", T2_Data!AW21))),"-")</f>
        <v>-</v>
      </c>
      <c r="AX23" s="72" t="str">
        <f>IF(ISNUMBER(T2_Data!AX21),IF(T2_Data!AX21=-999,"NA",IF(T2_Data!AX21&lt;1, "&lt;1", IF(T2_Data!AX21&gt;99, "&gt;99", T2_Data!AX21))),"-")</f>
        <v>-</v>
      </c>
      <c r="AY23" s="72" t="str">
        <f>IF(ISNUMBER(T2_Data!AY21),IF(T2_Data!AY21=-999,"NA",IF(T2_Data!AY21&lt;1, "&lt;1", IF(T2_Data!AY21&gt;99, "&gt;99", T2_Data!AY21))),"-")</f>
        <v>-</v>
      </c>
      <c r="AZ23" s="72" t="str">
        <f>IF(ISNUMBER(T2_Data!AZ21),IF(T2_Data!AZ21=-999,"NA",IF(T2_Data!AZ21&lt;1, "&lt;1", IF(T2_Data!AZ21&gt;99, "&gt;99", T2_Data!AZ21))),"-")</f>
        <v>-</v>
      </c>
      <c r="BA23" s="72" t="str">
        <f>IF(ISNUMBER(T2_Data!BA21),IF(T2_Data!BA21=-999,"NA",IF(T2_Data!BA21&lt;1, "&lt;1", IF(T2_Data!BA21&gt;99, "&gt;99", T2_Data!BA21))),"-")</f>
        <v>-</v>
      </c>
      <c r="BB23" s="72" t="str">
        <f>IF(ISNUMBER(T2_Data!BB21),IF(T2_Data!BB21=-999,"NA",IF(T2_Data!BB21&lt;1, "&lt;1", IF(T2_Data!BB21&gt;99, "&gt;99", T2_Data!BB21))),"-")</f>
        <v>-</v>
      </c>
      <c r="BC23" s="72" t="str">
        <f>IF(ISNUMBER(T2_Data!BC21),IF(T2_Data!BC21=-999,"NA",IF(T2_Data!BC21&lt;1, "&lt;1", IF(T2_Data!BC21&gt;99, "&gt;99", T2_Data!BC21))),"-")</f>
        <v>-</v>
      </c>
      <c r="BD23" s="72" t="str">
        <f>IF(ISNUMBER(T2_Data!BD21),IF(T2_Data!BD21=-999,"NA",IF(T2_Data!BD21&lt;1, "&lt;1", IF(T2_Data!BD21&gt;99, "&gt;99", T2_Data!BD21))),"-")</f>
        <v>-</v>
      </c>
      <c r="BE23" s="72" t="str">
        <f>IF(ISNUMBER(T2_Data!BE21),IF(T2_Data!BE21=-999,"NA",IF(T2_Data!BE21&lt;1, "&lt;1", IF(T2_Data!BE21&gt;99, "&gt;99", T2_Data!BE21))),"-")</f>
        <v>-</v>
      </c>
      <c r="BF23" s="72" t="str">
        <f>IF(ISNUMBER(T2_Data!BF21),IF(T2_Data!BF21=-999,"NA",IF(T2_Data!BF21&lt;1, "&lt;1", IF(T2_Data!BF21&gt;99, "&gt;99", T2_Data!BF21))),"-")</f>
        <v>-</v>
      </c>
      <c r="BG23" s="72" t="str">
        <f>IF(ISNUMBER(T2_Data!BG21),IF(T2_Data!BG21=-999,"NA",IF(T2_Data!BG21&lt;1, "&lt;1", IF(T2_Data!BG21&gt;99, "&gt;99", T2_Data!BG21))),"-")</f>
        <v>-</v>
      </c>
      <c r="BH23" s="72" t="str">
        <f>IF(ISNUMBER(T2_Data!BH21),IF(T2_Data!BH21=-999,"NA",IF(T2_Data!BH21&lt;1, "&lt;1", IF(T2_Data!BH21&gt;99, "&gt;99", T2_Data!BH21))),"-")</f>
        <v>-</v>
      </c>
      <c r="BI23" s="72" t="str">
        <f>IF(ISNUMBER(T2_Data!BI21),IF(T2_Data!BI21=-999,"NA",IF(T2_Data!BI21&lt;1, "&lt;1", IF(T2_Data!BI21&gt;99, "&gt;99", T2_Data!BI21))),"-")</f>
        <v>-</v>
      </c>
      <c r="BJ23" s="72" t="str">
        <f>IF(ISNUMBER(T2_Data!BJ21),IF(T2_Data!BJ21=-999,"NA",IF(T2_Data!BJ21&lt;1, "&lt;1", IF(T2_Data!BJ21&gt;99, "&gt;99", T2_Data!BJ21))),"-")</f>
        <v>-</v>
      </c>
      <c r="BK23" s="72" t="str">
        <f>IF(ISNUMBER(T2_Data!BK21),IF(T2_Data!BK21=-999,"NA",IF(T2_Data!BK21&lt;1, "&lt;1", IF(T2_Data!BK21&gt;99, "&gt;99", T2_Data!BK21))),"-")</f>
        <v>-</v>
      </c>
      <c r="BL23" s="72" t="str">
        <f>IF(ISNUMBER(T2_Data!BL21),IF(T2_Data!BL21=-999,"NA",IF(T2_Data!BL21&lt;1, "&lt;1", IF(T2_Data!BL21&gt;99, "&gt;99", T2_Data!BL21))),"-")</f>
        <v>-</v>
      </c>
      <c r="BM23" s="72" t="str">
        <f>IF(ISNUMBER(T2_Data!BM21),IF(T2_Data!BM21=-999,"NA",IF(T2_Data!BM21&lt;1, "&lt;1", IF(T2_Data!BM21&gt;99, "&gt;99", T2_Data!BM21))),"-")</f>
        <v>-</v>
      </c>
      <c r="BN23" s="72" t="str">
        <f>IF(ISNUMBER(T2_Data!BN21),IF(T2_Data!BN21=-999,"NA",IF(T2_Data!BN21&lt;1, "&lt;1", IF(T2_Data!BN21&gt;99, "&gt;99", T2_Data!BN21))),"-")</f>
        <v>-</v>
      </c>
      <c r="BO23" s="72" t="str">
        <f>IF(ISNUMBER(T2_Data!BO21),IF(T2_Data!BO21=-999,"NA",IF(T2_Data!BO21&lt;1, "&lt;1", IF(T2_Data!BO21&gt;99, "&gt;99", T2_Data!BO21))),"-")</f>
        <v>-</v>
      </c>
      <c r="BP23" s="72" t="str">
        <f>IF(ISNUMBER(T2_Data!BP21),IF(T2_Data!BP21=-999,"NA",IF(T2_Data!BP21&lt;1, "&lt;1", IF(T2_Data!BP21&gt;99, "&gt;99", T2_Data!BP21))),"-")</f>
        <v>-</v>
      </c>
      <c r="BQ23" s="72" t="str">
        <f>IF(ISNUMBER(T2_Data!BQ21),IF(T2_Data!BQ21=-999,"NA",IF(T2_Data!BQ21&lt;1, "&lt;1", IF(T2_Data!BQ21&gt;99, "&gt;99", T2_Data!BQ21))),"-")</f>
        <v>-</v>
      </c>
      <c r="BR23" s="72" t="str">
        <f>IF(ISNUMBER(T2_Data!BR21),IF(T2_Data!BR21=-999,"NA",IF(T2_Data!BR21&lt;1, "&lt;1", IF(T2_Data!BR21&gt;99, "&gt;99", T2_Data!BR21))),"-")</f>
        <v>-</v>
      </c>
      <c r="BS23" s="72" t="str">
        <f>IF(ISNUMBER(T2_Data!BS21),IF(T2_Data!BS21=-999,"NA",IF(T2_Data!BS21&lt;1, "&lt;1", IF(T2_Data!BS21&gt;99, "&gt;99", T2_Data!BS21))),"-")</f>
        <v>-</v>
      </c>
      <c r="BT23" s="72" t="str">
        <f>IF(ISNUMBER(T2_Data!BT21),IF(T2_Data!BT21=-999,"NA",IF(T2_Data!BT21&lt;1, "&lt;1", IF(T2_Data!BT21&gt;99, "&gt;99", T2_Data!BT21))),"-")</f>
        <v>-</v>
      </c>
      <c r="BU23" s="72" t="str">
        <f>IF(ISNUMBER(T2_Data!BU21),IF(T2_Data!BU21=-999,"NA",IF(T2_Data!BU21&lt;1, "&lt;1", IF(T2_Data!BU21&gt;99, "&gt;99", T2_Data!BU21))),"-")</f>
        <v>-</v>
      </c>
      <c r="BV23" s="72" t="str">
        <f>IF(ISNUMBER(T2_Data!BV21),IF(T2_Data!BV21=-999,"NA",IF(T2_Data!BV21&lt;1, "&lt;1", IF(T2_Data!BV21&gt;99, "&gt;99", T2_Data!BV21))),"-")</f>
        <v>-</v>
      </c>
      <c r="BW23" s="72" t="str">
        <f>IF(ISNUMBER(T2_Data!BW21),IF(T2_Data!BW21=-999,"NA",IF(T2_Data!BW21&lt;1, "&lt;1", IF(T2_Data!BW21&gt;99, "&gt;99", T2_Data!BW21))),"-")</f>
        <v>-</v>
      </c>
      <c r="BX23" s="72" t="str">
        <f>IF(ISNUMBER(T2_Data!BX21),IF(T2_Data!BX21=-999,"NA",IF(T2_Data!BX21&lt;1, "&lt;1", IF(T2_Data!BX21&gt;99, "&gt;99", T2_Data!BX21))),"-")</f>
        <v>-</v>
      </c>
      <c r="BY23" s="72" t="str">
        <f>IF(ISNUMBER(T2_Data!BY21),IF(T2_Data!BY21=-999,"NA",IF(T2_Data!BY21&lt;1, "&lt;1", IF(T2_Data!BY21&gt;99, "&gt;99", T2_Data!BY21))),"-")</f>
        <v>-</v>
      </c>
      <c r="BZ23" s="72" t="str">
        <f>IF(ISNUMBER(T2_Data!BZ21),IF(T2_Data!BZ21=-999,"NA",IF(T2_Data!BZ21&lt;1, "&lt;1", IF(T2_Data!BZ21&gt;99, "&gt;99", T2_Data!BZ21))),"-")</f>
        <v>-</v>
      </c>
      <c r="CA23" s="72" t="str">
        <f>IF(ISNUMBER(T2_Data!CA21),IF(T2_Data!CA21=-999,"NA",IF(T2_Data!CA21&lt;1, "&lt;1", IF(T2_Data!CA21&gt;99, "&gt;99", T2_Data!CA21))),"-")</f>
        <v>-</v>
      </c>
      <c r="CB23" s="72" t="str">
        <f>IF(ISNUMBER(T2_Data!CB21),IF(T2_Data!CB21=-999,"NA",IF(T2_Data!CB21&lt;1, "&lt;1", IF(T2_Data!CB21&gt;99, "&gt;99", T2_Data!CB21))),"-")</f>
        <v>-</v>
      </c>
      <c r="CC23" s="72" t="str">
        <f>IF(ISNUMBER(T2_Data!CC21),IF(T2_Data!CC21=-999,"NA",IF(T2_Data!CC21&lt;1, "&lt;1", IF(T2_Data!CC21&gt;99, "&gt;99", T2_Data!CC21))),"-")</f>
        <v>-</v>
      </c>
      <c r="CD23" s="72" t="str">
        <f>IF(ISNUMBER(T2_Data!CD21),IF(T2_Data!CD21=-999,"NA",IF(T2_Data!CD21&lt;1, "&lt;1", IF(T2_Data!CD21&gt;99, "&gt;99", T2_Data!CD21))),"-")</f>
        <v>-</v>
      </c>
      <c r="CE23" s="72" t="str">
        <f>IF(ISNUMBER(T2_Data!CE21),IF(T2_Data!CE21=-999,"NA",IF(T2_Data!CE21&lt;1, "&lt;1", IF(T2_Data!CE21&gt;99, "&gt;99", T2_Data!CE21))),"-")</f>
        <v>-</v>
      </c>
      <c r="CF23" s="72" t="str">
        <f>IF(ISNUMBER(T2_Data!CF21),IF(T2_Data!CF21=-999,"NA",IF(T2_Data!CF21&lt;1, "&lt;1", IF(T2_Data!CF21&gt;99, "&gt;99", T2_Data!CF21))),"-")</f>
        <v>-</v>
      </c>
      <c r="CG23" s="72" t="str">
        <f>IF(ISNUMBER(T2_Data!CG21),IF(T2_Data!CG21=-999,"NA",IF(T2_Data!CG21&lt;1, "&lt;1", IF(T2_Data!CG21&gt;99, "&gt;99", T2_Data!CG21))),"-")</f>
        <v>-</v>
      </c>
      <c r="CH23" s="72" t="str">
        <f>IF(ISNUMBER(T2_Data!CH21),IF(T2_Data!CH21=-999,"NA",IF(T2_Data!CH21&lt;1, "&lt;1", IF(T2_Data!CH21&gt;99, "&gt;99", T2_Data!CH21))),"-")</f>
        <v>-</v>
      </c>
      <c r="CI23" s="72" t="str">
        <f>IF(ISNUMBER(T2_Data!CI21),IF(T2_Data!CI21=-999,"NA",IF(T2_Data!CI21&lt;1, "&lt;1", IF(T2_Data!CI21&gt;99, "&gt;99", T2_Data!CI21))),"-")</f>
        <v>-</v>
      </c>
      <c r="CJ23" s="72" t="str">
        <f>IF(ISNUMBER(T2_Data!CJ21),IF(T2_Data!CJ21=-999,"NA",IF(T2_Data!CJ21&lt;1, "&lt;1", IF(T2_Data!CJ21&gt;99, "&gt;99", T2_Data!CJ21))),"-")</f>
        <v>-</v>
      </c>
      <c r="CK23" s="72" t="str">
        <f>IF(ISNUMBER(T2_Data!CK21),IF(T2_Data!CK21=-999,"NA",IF(T2_Data!CK21&lt;1, "&lt;1", IF(T2_Data!CK21&gt;99, "&gt;99", T2_Data!CK21))),"-")</f>
        <v>-</v>
      </c>
      <c r="CL23" s="72" t="str">
        <f>IF(ISNUMBER(T2_Data!CL21),IF(T2_Data!CL21=-999,"NA",IF(T2_Data!CL21&lt;1, "&lt;1", IF(T2_Data!CL21&gt;99, "&gt;99", T2_Data!CL21))),"-")</f>
        <v>-</v>
      </c>
      <c r="CM23" s="72" t="str">
        <f>IF(ISNUMBER(T2_Data!CM21),IF(T2_Data!CM21=-999,"NA",IF(T2_Data!CM21&lt;1, "&lt;1", IF(T2_Data!CM21&gt;99, "&gt;99", T2_Data!CM21))),"-")</f>
        <v>-</v>
      </c>
      <c r="CN23" s="72" t="str">
        <f>IF(ISNUMBER(T2_Data!CN21),IF(T2_Data!CN21=-999,"NA",IF(T2_Data!CN21&lt;1, "&lt;1", IF(T2_Data!CN21&gt;99, "&gt;99", T2_Data!CN21))),"-")</f>
        <v>-</v>
      </c>
      <c r="CO23" s="72" t="str">
        <f>IF(ISNUMBER(T2_Data!CO21),IF(T2_Data!CO21=-999,"NA",IF(T2_Data!CO21&lt;1, "&lt;1", IF(T2_Data!CO21&gt;99, "&gt;99", T2_Data!CO21))),"-")</f>
        <v>-</v>
      </c>
      <c r="CP23" s="72" t="str">
        <f>IF(ISNUMBER(T2_Data!CP21),IF(T2_Data!CP21=-999,"NA",IF(T2_Data!CP21&lt;1, "&lt;1", IF(T2_Data!CP21&gt;99, "&gt;99", T2_Data!CP21))),"-")</f>
        <v>-</v>
      </c>
      <c r="CQ23" s="72" t="str">
        <f>IF(ISNUMBER(T2_Data!CQ21),IF(T2_Data!CQ21=-999,"NA",IF(T2_Data!CQ21&lt;1, "&lt;1", IF(T2_Data!CQ21&gt;99, "&gt;99", T2_Data!CQ21))),"-")</f>
        <v>-</v>
      </c>
      <c r="CR23" s="72" t="str">
        <f>IF(ISNUMBER(T2_Data!CR21),IF(T2_Data!CR21=-999,"NA",IF(T2_Data!CR21&lt;1, "&lt;1", IF(T2_Data!CR21&gt;99, "&gt;99", T2_Data!CR21))),"-")</f>
        <v>-</v>
      </c>
      <c r="CS23" s="72" t="str">
        <f>IF(ISNUMBER(T2_Data!CS21),IF(T2_Data!CS21=-999,"NA",IF(T2_Data!CS21&lt;1, "&lt;1", IF(T2_Data!CS21&gt;99, "&gt;99", T2_Data!CS21))),"-")</f>
        <v>-</v>
      </c>
      <c r="CT23" s="72" t="str">
        <f>IF(ISNUMBER(T2_Data!CT21),IF(T2_Data!CT21=-999,"NA",IF(T2_Data!CT21&lt;1, "&lt;1", IF(T2_Data!CT21&gt;99, "&gt;99", T2_Data!CT21))),"-")</f>
        <v>-</v>
      </c>
      <c r="CU23" s="72" t="str">
        <f>IF(ISNUMBER(T2_Data!CU21),IF(T2_Data!CU21=-999,"NA",IF(T2_Data!CU21&lt;1, "&lt;1", IF(T2_Data!CU21&gt;99, "&gt;99", T2_Data!CU21))),"-")</f>
        <v>-</v>
      </c>
      <c r="CV23" s="72" t="str">
        <f>IF(ISNUMBER(T2_Data!CV21),IF(T2_Data!CV21=-999,"NA",IF(T2_Data!CV21&lt;1, "&lt;1", IF(T2_Data!CV21&gt;99, "&gt;99", T2_Data!CV21))),"-")</f>
        <v>-</v>
      </c>
      <c r="CW23" s="72" t="str">
        <f>IF(ISNUMBER(T2_Data!CW21),IF(T2_Data!CW21=-999,"NA",IF(T2_Data!CW21&lt;1, "&lt;1", IF(T2_Data!CW21&gt;99, "&gt;99", T2_Data!CW21))),"-")</f>
        <v>-</v>
      </c>
      <c r="CX23" s="72" t="str">
        <f>IF(ISNUMBER(T2_Data!CX21),IF(T2_Data!CX21=-999,"NA",IF(T2_Data!CX21&lt;1, "&lt;1", IF(T2_Data!CX21&gt;99, "&gt;99", T2_Data!CX21))),"-")</f>
        <v>-</v>
      </c>
      <c r="CY23" s="72" t="str">
        <f>IF(ISNUMBER(T2_Data!CY21),IF(T2_Data!CY21=-999,"NA",IF(T2_Data!CY21&lt;1, "&lt;1", IF(T2_Data!CY21&gt;99, "&gt;99", T2_Data!CY21))),"-")</f>
        <v>-</v>
      </c>
      <c r="CZ23" s="72" t="str">
        <f>IF(ISNUMBER(T2_Data!CZ21),IF(T2_Data!CZ21=-999,"NA",IF(T2_Data!CZ21&lt;1, "&lt;1", IF(T2_Data!CZ21&gt;99, "&gt;99", T2_Data!CZ21))),"-")</f>
        <v>-</v>
      </c>
      <c r="DA23" s="72" t="str">
        <f>IF(ISNUMBER(T2_Data!DA21),IF(T2_Data!DA21=-999,"NA",IF(T2_Data!DA21&lt;1, "&lt;1", IF(T2_Data!DA21&gt;99, "&gt;99", T2_Data!DA21))),"-")</f>
        <v>-</v>
      </c>
      <c r="DB23" s="72" t="str">
        <f>IF(ISNUMBER(T2_Data!DB21),IF(T2_Data!DB21=-999,"NA",IF(T2_Data!DB21&lt;1, "&lt;1", IF(T2_Data!DB21&gt;99, "&gt;99", T2_Data!DB21))),"-")</f>
        <v>-</v>
      </c>
      <c r="DC23" s="72" t="str">
        <f>IF(ISNUMBER(T2_Data!DC21),IF(T2_Data!DC21=-999,"NA",IF(T2_Data!DC21&lt;1, "&lt;1", IF(T2_Data!DC21&gt;99, "&gt;99", T2_Data!DC21))),"-")</f>
        <v>-</v>
      </c>
      <c r="DD23" s="72" t="str">
        <f>IF(ISNUMBER(T2_Data!DD21),IF(T2_Data!DD21=-999,"NA",IF(T2_Data!DD21&lt;1, "&lt;1", IF(T2_Data!DD21&gt;99, "&gt;99", T2_Data!DD21))),"-")</f>
        <v>-</v>
      </c>
      <c r="DE23" s="72" t="str">
        <f>IF(ISNUMBER(T2_Data!DE21),IF(T2_Data!DE21=-999,"NA",IF(T2_Data!DE21&lt;1, "&lt;1", IF(T2_Data!DE21&gt;99, "&gt;99", T2_Data!DE21))),"-")</f>
        <v>-</v>
      </c>
      <c r="DF23" s="72" t="str">
        <f>IF(ISNUMBER(T2_Data!DF21),IF(T2_Data!DF21=-999,"NA",IF(T2_Data!DF21&lt;1, "&lt;1", IF(T2_Data!DF21&gt;99, "&gt;99", T2_Data!DF21))),"-")</f>
        <v>-</v>
      </c>
      <c r="DG23" s="72" t="str">
        <f>IF(ISNUMBER(T2_Data!DG21),IF(T2_Data!DG21=-999,"NA",IF(T2_Data!DG21&lt;1, "&lt;1", IF(T2_Data!DG21&gt;99, "&gt;99", T2_Data!DG21))),"-")</f>
        <v>-</v>
      </c>
      <c r="DH23" s="72" t="str">
        <f>IF(ISNUMBER(T2_Data!DH21),IF(T2_Data!DH21=-999,"NA",IF(T2_Data!DH21&lt;1, "&lt;1", IF(T2_Data!DH21&gt;99, "&gt;99", T2_Data!DH21))),"-")</f>
        <v>-</v>
      </c>
      <c r="DI23" s="72" t="str">
        <f>IF(ISNUMBER(T2_Data!DI21),IF(T2_Data!DI21=-999,"NA",IF(T2_Data!DI21&lt;1, "&lt;1", IF(T2_Data!DI21&gt;99, "&gt;99", T2_Data!DI21))),"-")</f>
        <v>-</v>
      </c>
      <c r="DJ23" s="72" t="str">
        <f>IF(ISNUMBER(T2_Data!DJ21),IF(T2_Data!DJ21=-999,"NA",IF(T2_Data!DJ21&lt;1, "&lt;1", IF(T2_Data!DJ21&gt;99, "&gt;99", T2_Data!DJ21))),"-")</f>
        <v>-</v>
      </c>
      <c r="DK23" s="72" t="str">
        <f>IF(ISNUMBER(T2_Data!DK21),IF(T2_Data!DK21=-999,"NA",IF(T2_Data!DK21&lt;1, "&lt;1", IF(T2_Data!DK21&gt;99, "&gt;99", T2_Data!DK21))),"-")</f>
        <v>-</v>
      </c>
      <c r="DL23" s="72" t="str">
        <f>IF(ISNUMBER(T2_Data!DL21),IF(T2_Data!DL21=-999,"NA",IF(T2_Data!DL21&lt;1, "&lt;1", IF(T2_Data!DL21&gt;99, "&gt;99", T2_Data!DL21))),"-")</f>
        <v>-</v>
      </c>
      <c r="DM23" s="72" t="str">
        <f>IF(ISNUMBER(T2_Data!DM21),IF(T2_Data!DM21=-999,"NA",IF(T2_Data!DM21&lt;1, "&lt;1", IF(T2_Data!DM21&gt;99, "&gt;99", T2_Data!DM21))),"-")</f>
        <v>-</v>
      </c>
      <c r="DN23" s="72" t="str">
        <f>IF(ISNUMBER(T2_Data!DN21),IF(T2_Data!DN21=-999,"NA",IF(T2_Data!DN21&lt;1, "&lt;1", IF(T2_Data!DN21&gt;99, "&gt;99", T2_Data!DN21))),"-")</f>
        <v>-</v>
      </c>
      <c r="DO23" s="72" t="str">
        <f>IF(ISNUMBER(T2_Data!DO21),IF(T2_Data!DO21=-999,"NA",IF(T2_Data!DO21&lt;1, "&lt;1", IF(T2_Data!DO21&gt;99, "&gt;99", T2_Data!DO21))),"-")</f>
        <v>-</v>
      </c>
      <c r="DP23" s="72" t="str">
        <f>IF(ISNUMBER(T2_Data!DP21),IF(T2_Data!DP21=-999,"NA",IF(T2_Data!DP21&lt;1, "&lt;1", IF(T2_Data!DP21&gt;99, "&gt;99", T2_Data!DP21))),"-")</f>
        <v>-</v>
      </c>
      <c r="DQ23" s="72" t="str">
        <f>IF(ISNUMBER(T2_Data!DQ21),IF(T2_Data!DQ21=-999,"NA",IF(T2_Data!DQ21&lt;1, "&lt;1", IF(T2_Data!DQ21&gt;99, "&gt;99", T2_Data!DQ21))),"-")</f>
        <v>-</v>
      </c>
      <c r="DR23" s="72" t="str">
        <f>IF(ISNUMBER(T2_Data!DR21),IF(T2_Data!DR21=-999,"NA",IF(T2_Data!DR21&lt;1, "&lt;1", IF(T2_Data!DR21&gt;99, "&gt;99", T2_Data!DR21))),"-")</f>
        <v>-</v>
      </c>
      <c r="DS23" s="72" t="str">
        <f>IF(ISNUMBER(T2_Data!DS21),IF(T2_Data!DS21=-999,"NA",IF(T2_Data!DS21&lt;1, "&lt;1", IF(T2_Data!DS21&gt;99, "&gt;99", T2_Data!DS21))),"-")</f>
        <v>-</v>
      </c>
      <c r="DT23" s="72" t="str">
        <f>IF(ISNUMBER(T2_Data!DT21),IF(T2_Data!DT21=-999,"NA",IF(T2_Data!DT21&lt;1, "&lt;1", IF(T2_Data!DT21&gt;99, "&gt;99", T2_Data!DT21))),"-")</f>
        <v>-</v>
      </c>
      <c r="DU23" s="72" t="str">
        <f>IF(ISNUMBER(T2_Data!DU21),IF(T2_Data!DU21=-999,"NA",IF(T2_Data!DU21&lt;1, "&lt;1", IF(T2_Data!DU21&gt;99, "&gt;99", T2_Data!DU21))),"-")</f>
        <v>-</v>
      </c>
      <c r="DV23" s="72" t="str">
        <f>IF(ISNUMBER(T2_Data!DV21),IF(T2_Data!DV21=-999,"NA",IF(T2_Data!DV21&lt;1, "&lt;1", IF(T2_Data!DV21&gt;99, "&gt;99", T2_Data!DV21))),"-")</f>
        <v>-</v>
      </c>
      <c r="DW23" s="72" t="str">
        <f>IF(ISNUMBER(T2_Data!DW21),IF(T2_Data!DW21=-999,"NA",IF(T2_Data!DW21&lt;1, "&lt;1", IF(T2_Data!DW21&gt;99, "&gt;99", T2_Data!DW21))),"-")</f>
        <v>-</v>
      </c>
      <c r="DX23" s="72" t="str">
        <f>IF(ISNUMBER(T2_Data!DX21),IF(T2_Data!DX21=-999,"NA",IF(T2_Data!DX21&lt;1, "&lt;1", IF(T2_Data!DX21&gt;99, "&gt;99", T2_Data!DX21))),"-")</f>
        <v>-</v>
      </c>
      <c r="DY23" s="72" t="str">
        <f>IF(ISNUMBER(T2_Data!DY21),IF(T2_Data!DY21=-999,"NA",IF(T2_Data!DY21&lt;1, "&lt;1", IF(T2_Data!DY21&gt;99, "&gt;99", T2_Data!DY21))),"-")</f>
        <v>-</v>
      </c>
      <c r="DZ23" s="72" t="str">
        <f>IF(ISNUMBER(T2_Data!DZ21),IF(T2_Data!DZ21=-999,"NA",IF(T2_Data!DZ21&lt;1, "&lt;1", IF(T2_Data!DZ21&gt;99, "&gt;99", T2_Data!DZ21))),"-")</f>
        <v>-</v>
      </c>
      <c r="EA23" s="72" t="str">
        <f>IF(ISNUMBER(T2_Data!EA21),IF(T2_Data!EA21=-999,"NA",IF(T2_Data!EA21&lt;1, "&lt;1", IF(T2_Data!EA21&gt;99, "&gt;99", T2_Data!EA21))),"-")</f>
        <v>-</v>
      </c>
      <c r="EB23" s="72" t="str">
        <f>IF(ISNUMBER(T2_Data!EB21),IF(T2_Data!EB21=-999,"NA",IF(T2_Data!EB21&lt;1, "&lt;1", IF(T2_Data!EB21&gt;99, "&gt;99", T2_Data!EB21))),"-")</f>
        <v>-</v>
      </c>
      <c r="EC23" s="72" t="str">
        <f>IF(ISNUMBER(T2_Data!EC21),IF(T2_Data!EC21=-999,"NA",IF(T2_Data!EC21&lt;1, "&lt;1", IF(T2_Data!EC21&gt;99, "&gt;99", T2_Data!EC21))),"-")</f>
        <v>-</v>
      </c>
      <c r="ED23" s="72" t="str">
        <f>IF(ISNUMBER(T2_Data!ED21),IF(T2_Data!ED21=-999,"NA",IF(T2_Data!ED21&lt;1, "&lt;1", IF(T2_Data!ED21&gt;99, "&gt;99", T2_Data!ED21))),"-")</f>
        <v>-</v>
      </c>
      <c r="EE23" s="72" t="str">
        <f>IF(ISNUMBER(T2_Data!EE21),IF(T2_Data!EE21=-999,"NA",IF(T2_Data!EE21&lt;1, "&lt;1", IF(T2_Data!EE21&gt;99, "&gt;99", T2_Data!EE21))),"-")</f>
        <v>-</v>
      </c>
      <c r="EF23" s="72" t="str">
        <f>IF(ISNUMBER(T2_Data!EF21),IF(T2_Data!EF21=-999,"NA",IF(T2_Data!EF21&lt;1, "&lt;1", IF(T2_Data!EF21&gt;99, "&gt;99", T2_Data!EF21))),"-")</f>
        <v>-</v>
      </c>
      <c r="EG23" s="72" t="str">
        <f>IF(ISNUMBER(T2_Data!EG21),IF(T2_Data!EG21=-999,"NA",IF(T2_Data!EG21&lt;1, "&lt;1", IF(T2_Data!EG21&gt;99, "&gt;99", T2_Data!EG21))),"-")</f>
        <v>-</v>
      </c>
      <c r="EH23" s="72" t="str">
        <f>IF(ISNUMBER(T2_Data!EH21),IF(T2_Data!EH21=-999,"NA",IF(T2_Data!EH21&lt;1, "&lt;1", IF(T2_Data!EH21&gt;99, "&gt;99", T2_Data!EH21))),"-")</f>
        <v>-</v>
      </c>
      <c r="EI23" s="72" t="str">
        <f>IF(ISNUMBER(T2_Data!EI21),IF(T2_Data!EI21=-999,"NA",IF(T2_Data!EI21&lt;1, "&lt;1", IF(T2_Data!EI21&gt;99, "&gt;99", T2_Data!EI21))),"-")</f>
        <v>-</v>
      </c>
      <c r="EJ23" s="72" t="str">
        <f>IF(ISNUMBER(T2_Data!EJ21),IF(T2_Data!EJ21=-999,"NA",IF(T2_Data!EJ21&lt;1, "&lt;1", IF(T2_Data!EJ21&gt;99, "&gt;99", T2_Data!EJ21))),"-")</f>
        <v>-</v>
      </c>
      <c r="EK23" s="72" t="str">
        <f>IF(ISNUMBER(T2_Data!EK21),IF(T2_Data!EK21=-999,"NA",IF(T2_Data!EK21&lt;1, "&lt;1", IF(T2_Data!EK21&gt;99, "&gt;99", T2_Data!EK21))),"-")</f>
        <v>-</v>
      </c>
      <c r="EL23" s="72" t="str">
        <f>IF(ISNUMBER(T2_Data!EL21),IF(T2_Data!EL21=-999,"NA",IF(T2_Data!EL21&lt;1, "&lt;1", IF(T2_Data!EL21&gt;99, "&gt;99", T2_Data!EL21))),"-")</f>
        <v>-</v>
      </c>
      <c r="EM23" s="72" t="str">
        <f>IF(ISNUMBER(T2_Data!EM21),IF(T2_Data!EM21=-999,"NA",IF(T2_Data!EM21&lt;1, "&lt;1", IF(T2_Data!EM21&gt;99, "&gt;99", T2_Data!EM21))),"-")</f>
        <v>-</v>
      </c>
      <c r="EN23" s="72" t="str">
        <f>IF(ISNUMBER(T2_Data!EN21),IF(T2_Data!EN21=-999,"NA",IF(T2_Data!EN21&lt;1, "&lt;1", IF(T2_Data!EN21&gt;99, "&gt;99", T2_Data!EN21))),"-")</f>
        <v>-</v>
      </c>
      <c r="EO23" s="72" t="str">
        <f>IF(ISNUMBER(T2_Data!EO21),IF(T2_Data!EO21=-999,"NA",IF(T2_Data!EO21&lt;1, "&lt;1", IF(T2_Data!EO21&gt;99, "&gt;99", T2_Data!EO21))),"-")</f>
        <v>-</v>
      </c>
      <c r="EP23" s="72" t="str">
        <f>IF(ISNUMBER(T2_Data!EP21),IF(T2_Data!EP21=-999,"NA",IF(T2_Data!EP21&lt;1, "&lt;1", IF(T2_Data!EP21&gt;99, "&gt;99", T2_Data!EP21))),"-")</f>
        <v>-</v>
      </c>
      <c r="EQ23" s="72" t="str">
        <f>IF(ISNUMBER(T2_Data!EQ21),IF(T2_Data!EQ21=-999,"NA",IF(T2_Data!EQ21&lt;1, "&lt;1", IF(T2_Data!EQ21&gt;99, "&gt;99", T2_Data!EQ21))),"-")</f>
        <v>-</v>
      </c>
      <c r="ER23" s="72" t="str">
        <f>IF(ISNUMBER(T2_Data!ER21),IF(T2_Data!ER21=-999,"NA",IF(T2_Data!ER21&lt;1, "&lt;1", IF(T2_Data!ER21&gt;99, "&gt;99", T2_Data!ER21))),"-")</f>
        <v>-</v>
      </c>
      <c r="ES23" s="72" t="str">
        <f>IF(ISNUMBER(T2_Data!ES21),IF(T2_Data!ES21=-999,"NA",IF(T2_Data!ES21&lt;1, "&lt;1", IF(T2_Data!ES21&gt;99, "&gt;99", T2_Data!ES21))),"-")</f>
        <v>-</v>
      </c>
      <c r="ET23" s="72" t="str">
        <f>IF(ISNUMBER(T2_Data!ET21),IF(T2_Data!ET21=-999,"NA",IF(T2_Data!ET21&lt;1, "&lt;1", IF(T2_Data!ET21&gt;99, "&gt;99", T2_Data!ET21))),"-")</f>
        <v>-</v>
      </c>
      <c r="EU23" s="72" t="str">
        <f>IF(ISNUMBER(T2_Data!EU21),IF(T2_Data!EU21=-999,"NA",IF(T2_Data!EU21&lt;1, "&lt;1", IF(T2_Data!EU21&gt;99, "&gt;99", T2_Data!EU21))),"-")</f>
        <v>-</v>
      </c>
      <c r="EV23" s="72" t="str">
        <f>IF(ISNUMBER(T2_Data!EV21),IF(T2_Data!EV21=-999,"NA",IF(T2_Data!EV21&lt;1, "&lt;1", IF(T2_Data!EV21&gt;99, "&gt;99", T2_Data!EV21))),"-")</f>
        <v>-</v>
      </c>
      <c r="EW23" s="72" t="str">
        <f>IF(ISNUMBER(T2_Data!EW21),IF(T2_Data!EW21=-999,"NA",IF(T2_Data!EW21&lt;1, "&lt;1", IF(T2_Data!EW21&gt;99, "&gt;99", T2_Data!EW21))),"-")</f>
        <v>-</v>
      </c>
      <c r="EX23" s="72" t="str">
        <f>IF(ISNUMBER(T2_Data!EX21),IF(T2_Data!EX21=-999,"NA",IF(T2_Data!EX21&lt;1, "&lt;1", IF(T2_Data!EX21&gt;99, "&gt;99", T2_Data!EX21))),"-")</f>
        <v>-</v>
      </c>
      <c r="EY23" s="72" t="str">
        <f>IF(ISNUMBER(T2_Data!EY21),IF(T2_Data!EY21=-999,"NA",IF(T2_Data!EY21&lt;1, "&lt;1", IF(T2_Data!EY21&gt;99, "&gt;99", T2_Data!EY21))),"-")</f>
        <v>-</v>
      </c>
      <c r="EZ23" s="72" t="str">
        <f>IF(ISNUMBER(T2_Data!EZ21),IF(T2_Data!EZ21=-999,"NA",IF(T2_Data!EZ21&lt;1, "&lt;1", IF(T2_Data!EZ21&gt;99, "&gt;99", T2_Data!EZ21))),"-")</f>
        <v>-</v>
      </c>
      <c r="FA23" s="72" t="str">
        <f>IF(ISNUMBER(T2_Data!FA21),IF(T2_Data!FA21=-999,"NA",IF(T2_Data!FA21&lt;1, "&lt;1", IF(T2_Data!FA21&gt;99, "&gt;99", T2_Data!FA21))),"-")</f>
        <v>-</v>
      </c>
      <c r="FB23" s="72" t="str">
        <f>IF(ISNUMBER(T2_Data!FB21),IF(T2_Data!FB21=-999,"NA",IF(T2_Data!FB21&lt;1, "&lt;1", IF(T2_Data!FB21&gt;99, "&gt;99", T2_Data!FB21))),"-")</f>
        <v>-</v>
      </c>
      <c r="FC23" s="72" t="str">
        <f>IF(ISNUMBER(T2_Data!FC21),IF(T2_Data!FC21=-999,"NA",IF(T2_Data!FC21&lt;1, "&lt;1", IF(T2_Data!FC21&gt;99, "&gt;99", T2_Data!FC21))),"-")</f>
        <v>-</v>
      </c>
      <c r="FD23" s="72" t="str">
        <f>IF(ISNUMBER(T2_Data!FD21),IF(T2_Data!FD21=-999,"NA",IF(T2_Data!FD21&lt;1, "&lt;1", IF(T2_Data!FD21&gt;99, "&gt;99", T2_Data!FD21))),"-")</f>
        <v>-</v>
      </c>
      <c r="FE23" s="72" t="str">
        <f>IF(ISNUMBER(T2_Data!FE21),IF(T2_Data!FE21=-999,"NA",IF(T2_Data!FE21&lt;1, "&lt;1", IF(T2_Data!FE21&gt;99, "&gt;99", T2_Data!FE21))),"-")</f>
        <v>-</v>
      </c>
      <c r="FF23" s="72" t="str">
        <f>IF(ISNUMBER(T2_Data!FF21),IF(T2_Data!FF21=-999,"NA",IF(T2_Data!FF21&lt;1, "&lt;1", IF(T2_Data!FF21&gt;99, "&gt;99", T2_Data!FF21))),"-")</f>
        <v>-</v>
      </c>
      <c r="FG23" s="72" t="str">
        <f>IF(ISNUMBER(T2_Data!FG21),IF(T2_Data!FG21=-999,"NA",IF(T2_Data!FG21&lt;1, "&lt;1", IF(T2_Data!FG21&gt;99, "&gt;99", T2_Data!FG21))),"-")</f>
        <v>-</v>
      </c>
      <c r="FH23" s="72" t="str">
        <f>IF(ISNUMBER(T2_Data!FH21),IF(T2_Data!FH21=-999,"NA",IF(T2_Data!FH21&lt;1, "&lt;1", IF(T2_Data!FH21&gt;99, "&gt;99", T2_Data!FH21))),"-")</f>
        <v>-</v>
      </c>
      <c r="FI23" s="72" t="str">
        <f>IF(ISNUMBER(T2_Data!FI21),IF(T2_Data!FI21=-999,"NA",IF(T2_Data!FI21&lt;1, "&lt;1", IF(T2_Data!FI21&gt;99, "&gt;99", T2_Data!FI21))),"-")</f>
        <v>-</v>
      </c>
      <c r="FJ23" s="72" t="str">
        <f>IF(ISNUMBER(T2_Data!FJ21),IF(T2_Data!FJ21=-999,"NA",IF(T2_Data!FJ21&lt;1, "&lt;1", IF(T2_Data!FJ21&gt;99, "&gt;99", T2_Data!FJ21))),"-")</f>
        <v>-</v>
      </c>
      <c r="FK23" s="72" t="str">
        <f>IF(ISNUMBER(T2_Data!FK21),IF(T2_Data!FK21=-999,"NA",IF(T2_Data!FK21&lt;1, "&lt;1", IF(T2_Data!FK21&gt;99, "&gt;99", T2_Data!FK21))),"-")</f>
        <v>-</v>
      </c>
      <c r="FL23" s="72" t="str">
        <f>IF(ISNUMBER(T2_Data!FL21),IF(T2_Data!FL21=-999,"NA",IF(T2_Data!FL21&lt;1, "&lt;1", IF(T2_Data!FL21&gt;99, "&gt;99", T2_Data!FL21))),"-")</f>
        <v>-</v>
      </c>
      <c r="FM23" s="72" t="str">
        <f>IF(ISNUMBER(T2_Data!FM21),IF(T2_Data!FM21=-999,"NA",IF(T2_Data!FM21&lt;1, "&lt;1", IF(T2_Data!FM21&gt;99, "&gt;99", T2_Data!FM21))),"-")</f>
        <v>-</v>
      </c>
      <c r="FN23" s="72" t="str">
        <f>IF(ISNUMBER(T2_Data!FN21),IF(T2_Data!FN21=-999,"NA",IF(T2_Data!FN21&lt;1, "&lt;1", IF(T2_Data!FN21&gt;99, "&gt;99", T2_Data!FN21))),"-")</f>
        <v>-</v>
      </c>
      <c r="FO23" s="72" t="str">
        <f>IF(ISNUMBER(T2_Data!FO21),IF(T2_Data!FO21=-999,"NA",IF(T2_Data!FO21&lt;1, "&lt;1", IF(T2_Data!FO21&gt;99, "&gt;99", T2_Data!FO21))),"-")</f>
        <v>-</v>
      </c>
      <c r="FP23" s="72" t="str">
        <f>IF(ISNUMBER(T2_Data!FP21),IF(T2_Data!FP21=-999,"NA",IF(T2_Data!FP21&lt;1, "&lt;1", IF(T2_Data!FP21&gt;99, "&gt;99", T2_Data!FP21))),"-")</f>
        <v>-</v>
      </c>
      <c r="FQ23" s="72" t="str">
        <f>IF(ISNUMBER(T2_Data!FQ21),IF(T2_Data!FQ21=-999,"NA",IF(T2_Data!FQ21&lt;1, "&lt;1", IF(T2_Data!FQ21&gt;99, "&gt;99", T2_Data!FQ21))),"-")</f>
        <v>-</v>
      </c>
      <c r="FR23" s="72" t="str">
        <f>IF(ISNUMBER(T2_Data!FR21),IF(T2_Data!FR21=-999,"NA",IF(T2_Data!FR21&lt;1, "&lt;1", IF(T2_Data!FR21&gt;99, "&gt;99", T2_Data!FR21))),"-")</f>
        <v>-</v>
      </c>
      <c r="FS23" s="72" t="str">
        <f>IF(ISNUMBER(T2_Data!FS21),IF(T2_Data!FS21=-999,"NA",IF(T2_Data!FS21&lt;1, "&lt;1", IF(T2_Data!FS21&gt;99, "&gt;99", T2_Data!FS21))),"-")</f>
        <v>-</v>
      </c>
      <c r="FT23" s="72" t="str">
        <f>IF(ISNUMBER(T2_Data!FT21),IF(T2_Data!FT21=-999,"NA",IF(T2_Data!FT21&lt;1, "&lt;1", IF(T2_Data!FT21&gt;99, "&gt;99", T2_Data!FT21))),"-")</f>
        <v>-</v>
      </c>
      <c r="FU23" s="72" t="str">
        <f>IF(ISNUMBER(T2_Data!FU21),IF(T2_Data!FU21=-999,"NA",IF(T2_Data!FU21&lt;1, "&lt;1", IF(T2_Data!FU21&gt;99, "&gt;99", T2_Data!FU21))),"-")</f>
        <v>-</v>
      </c>
      <c r="FV23" s="72" t="str">
        <f>IF(ISNUMBER(T2_Data!FV21),IF(T2_Data!FV21=-999,"NA",IF(T2_Data!FV21&lt;1, "&lt;1", IF(T2_Data!FV21&gt;99, "&gt;99", T2_Data!FV21))),"-")</f>
        <v>-</v>
      </c>
      <c r="FW23" s="72" t="str">
        <f>IF(ISNUMBER(T2_Data!FW21),IF(T2_Data!FW21=-999,"NA",IF(T2_Data!FW21&lt;1, "&lt;1", IF(T2_Data!FW21&gt;99, "&gt;99", T2_Data!FW21))),"-")</f>
        <v>-</v>
      </c>
    </row>
    <row r="24" spans="1:179" x14ac:dyDescent="0.25">
      <c r="A24" s="71" t="str">
        <f>IF(ISBLANK(T2_Data!A22), "", T2_Data!A22)</f>
        <v/>
      </c>
      <c r="B24" s="72" t="str">
        <f>IF(ISNUMBER(T2_Data!B22), T2_Data!B22,"-")</f>
        <v>-</v>
      </c>
      <c r="C24" s="72" t="str">
        <f>IF(ISNUMBER(T2_Data!C22),IF(T2_Data!C22=-999,"NA",IF(T2_Data!C22&lt;1, "&lt;1", IF(T2_Data!C22&gt;99, "&gt;99", T2_Data!C22))),"-")</f>
        <v>-</v>
      </c>
      <c r="D24" s="72" t="str">
        <f>IF(ISNUMBER(T2_Data!D22),IF(T2_Data!D22=-999,"NA",IF(T2_Data!D22&lt;1, "&lt;1", IF(T2_Data!D22&gt;99, "&gt;99", T2_Data!D22))),"-")</f>
        <v>-</v>
      </c>
      <c r="E24" s="72" t="str">
        <f>IF(ISNUMBER(T2_Data!E22),IF(T2_Data!E22=-999,"NA",IF(T2_Data!E22&lt;1, "&lt;1", IF(T2_Data!E22&gt;99, "&gt;99", T2_Data!E22))),"-")</f>
        <v>-</v>
      </c>
      <c r="F24" s="72" t="str">
        <f>IF(ISNUMBER(T2_Data!F22),IF(T2_Data!F22=-999,"NA",IF(T2_Data!F22&lt;1, "&lt;1", IF(T2_Data!F22&gt;99, "&gt;99", T2_Data!F22))),"-")</f>
        <v>-</v>
      </c>
      <c r="G24" s="72" t="str">
        <f>IF(ISNUMBER(T2_Data!G22),IF(T2_Data!G22=-999,"NA",IF(T2_Data!G22&lt;1, "&lt;1", IF(T2_Data!G22&gt;99, "&gt;99", T2_Data!G22))),"-")</f>
        <v>-</v>
      </c>
      <c r="H24" s="72" t="str">
        <f>IF(ISNUMBER(T2_Data!H22),IF(T2_Data!H22=-999,"NA",IF(T2_Data!H22&lt;1, "&lt;1", IF(T2_Data!H22&gt;99, "&gt;99", T2_Data!H22))),"-")</f>
        <v>-</v>
      </c>
      <c r="I24" s="72" t="str">
        <f>IF(ISNUMBER(T2_Data!I22),IF(T2_Data!I22=-999,"NA",IF(T2_Data!I22&lt;1, "&lt;1", IF(T2_Data!I22&gt;99, "&gt;99", T2_Data!I22))),"-")</f>
        <v>-</v>
      </c>
      <c r="J24" s="72" t="str">
        <f>IF(ISNUMBER(T2_Data!J22),IF(T2_Data!J22=-999,"NA",IF(T2_Data!J22&lt;1, "&lt;1", IF(T2_Data!J22&gt;99, "&gt;99", T2_Data!J22))),"-")</f>
        <v>-</v>
      </c>
      <c r="K24" s="72" t="str">
        <f>IF(ISNUMBER(T2_Data!K22),IF(T2_Data!K22=-999,"NA",IF(T2_Data!K22&lt;1, "&lt;1", IF(T2_Data!K22&gt;99, "&gt;99", T2_Data!K22))),"-")</f>
        <v>-</v>
      </c>
      <c r="L24" s="72" t="str">
        <f>IF(ISNUMBER(T2_Data!L22),IF(T2_Data!L22=-999,"NA",IF(T2_Data!L22&lt;1, "&lt;1", IF(T2_Data!L22&gt;99, "&gt;99", T2_Data!L22))),"-")</f>
        <v>-</v>
      </c>
      <c r="M24" s="72" t="str">
        <f>IF(ISNUMBER(T2_Data!M22),IF(T2_Data!M22=-999,"NA",IF(T2_Data!M22&lt;1, "&lt;1", IF(T2_Data!M22&gt;99, "&gt;99", T2_Data!M22))),"-")</f>
        <v>-</v>
      </c>
      <c r="N24" s="72" t="str">
        <f>IF(ISNUMBER(T2_Data!N22),IF(T2_Data!N22=-999,"NA",IF(T2_Data!N22&lt;1, "&lt;1", IF(T2_Data!N22&gt;99, "&gt;99", T2_Data!N22))),"-")</f>
        <v>-</v>
      </c>
      <c r="O24" s="72" t="str">
        <f>IF(ISNUMBER(T2_Data!O22),IF(T2_Data!O22=-999,"NA",IF(T2_Data!O22&lt;1, "&lt;1", IF(T2_Data!O22&gt;99, "&gt;99", T2_Data!O22))),"-")</f>
        <v>-</v>
      </c>
      <c r="P24" s="72" t="str">
        <f>IF(ISNUMBER(T2_Data!P22),IF(T2_Data!P22=-999,"NA",IF(T2_Data!P22&lt;1, "&lt;1", IF(T2_Data!P22&gt;99, "&gt;99", T2_Data!P22))),"-")</f>
        <v>-</v>
      </c>
      <c r="Q24" s="72" t="str">
        <f>IF(ISNUMBER(T2_Data!Q22),IF(T2_Data!Q22=-999,"NA",IF(T2_Data!Q22&lt;1, "&lt;1", IF(T2_Data!Q22&gt;99, "&gt;99", T2_Data!Q22))),"-")</f>
        <v>-</v>
      </c>
      <c r="R24" s="72" t="str">
        <f>IF(ISNUMBER(T2_Data!R22),IF(T2_Data!R22=-999,"NA",IF(T2_Data!R22&lt;1, "&lt;1", IF(T2_Data!R22&gt;99, "&gt;99", T2_Data!R22))),"-")</f>
        <v>-</v>
      </c>
      <c r="S24" s="72" t="str">
        <f>IF(ISNUMBER(T2_Data!S22),IF(T2_Data!S22=-999,"NA",IF(T2_Data!S22&lt;1, "&lt;1", IF(T2_Data!S22&gt;99, "&gt;99", T2_Data!S22))),"-")</f>
        <v>-</v>
      </c>
      <c r="T24" s="72" t="str">
        <f>IF(ISNUMBER(T2_Data!T22),IF(T2_Data!T22=-999,"NA",IF(T2_Data!T22&lt;1, "&lt;1", IF(T2_Data!T22&gt;99, "&gt;99", T2_Data!T22))),"-")</f>
        <v>-</v>
      </c>
      <c r="U24" s="72" t="str">
        <f>IF(ISNUMBER(T2_Data!U22),IF(T2_Data!U22=-999,"NA",IF(T2_Data!U22&lt;1, "&lt;1", IF(T2_Data!U22&gt;99, "&gt;99", T2_Data!U22))),"-")</f>
        <v>-</v>
      </c>
      <c r="V24" s="72" t="str">
        <f>IF(ISNUMBER(T2_Data!V22),IF(T2_Data!V22=-999,"NA",IF(T2_Data!V22&lt;1, "&lt;1", IF(T2_Data!V22&gt;99, "&gt;99", T2_Data!V22))),"-")</f>
        <v>-</v>
      </c>
      <c r="W24" s="72" t="str">
        <f>IF(ISNUMBER(T2_Data!W22),IF(T2_Data!W22=-999,"NA",IF(T2_Data!W22&lt;1, "&lt;1", IF(T2_Data!W22&gt;99, "&gt;99", T2_Data!W22))),"-")</f>
        <v>-</v>
      </c>
      <c r="X24" s="72" t="str">
        <f>IF(ISNUMBER(T2_Data!X22),IF(T2_Data!X22=-999,"NA",IF(T2_Data!X22&lt;1, "&lt;1", IF(T2_Data!X22&gt;99, "&gt;99", T2_Data!X22))),"-")</f>
        <v>-</v>
      </c>
      <c r="Y24" s="72" t="str">
        <f>IF(ISNUMBER(T2_Data!Y22),IF(T2_Data!Y22=-999,"NA",IF(T2_Data!Y22&lt;1, "&lt;1", IF(T2_Data!Y22&gt;99, "&gt;99", T2_Data!Y22))),"-")</f>
        <v>-</v>
      </c>
      <c r="Z24" s="72" t="str">
        <f>IF(ISNUMBER(T2_Data!Z22),IF(T2_Data!Z22=-999,"NA",IF(T2_Data!Z22&lt;1, "&lt;1", IF(T2_Data!Z22&gt;99, "&gt;99", T2_Data!Z22))),"-")</f>
        <v>-</v>
      </c>
      <c r="AA24" s="72" t="str">
        <f>IF(ISNUMBER(T2_Data!AA22),IF(T2_Data!AA22=-999,"NA",IF(T2_Data!AA22&lt;1, "&lt;1", IF(T2_Data!AA22&gt;99, "&gt;99", T2_Data!AA22))),"-")</f>
        <v>-</v>
      </c>
      <c r="AB24" s="72" t="str">
        <f>IF(ISNUMBER(T2_Data!AB22),IF(T2_Data!AB22=-999,"NA",IF(T2_Data!AB22&lt;1, "&lt;1", IF(T2_Data!AB22&gt;99, "&gt;99", T2_Data!AB22))),"-")</f>
        <v>-</v>
      </c>
      <c r="AC24" s="72" t="str">
        <f>IF(ISNUMBER(T2_Data!AC22),IF(T2_Data!AC22=-999,"NA",IF(T2_Data!AC22&lt;1, "&lt;1", IF(T2_Data!AC22&gt;99, "&gt;99", T2_Data!AC22))),"-")</f>
        <v>-</v>
      </c>
      <c r="AD24" s="72" t="str">
        <f>IF(ISNUMBER(T2_Data!AD22),IF(T2_Data!AD22=-999,"NA",IF(T2_Data!AD22&lt;1, "&lt;1", IF(T2_Data!AD22&gt;99, "&gt;99", T2_Data!AD22))),"-")</f>
        <v>-</v>
      </c>
      <c r="AE24" s="72" t="str">
        <f>IF(ISNUMBER(T2_Data!AE22),IF(T2_Data!AE22=-999,"NA",IF(T2_Data!AE22&lt;1, "&lt;1", IF(T2_Data!AE22&gt;99, "&gt;99", T2_Data!AE22))),"-")</f>
        <v>-</v>
      </c>
      <c r="AF24" s="72" t="str">
        <f>IF(ISNUMBER(T2_Data!AF22),IF(T2_Data!AF22=-999,"NA",IF(T2_Data!AF22&lt;1, "&lt;1", IF(T2_Data!AF22&gt;99, "&gt;99", T2_Data!AF22))),"-")</f>
        <v>-</v>
      </c>
      <c r="AG24" s="72" t="str">
        <f>IF(ISNUMBER(T2_Data!AG22),IF(T2_Data!AG22=-999,"NA",IF(T2_Data!AG22&lt;1, "&lt;1", IF(T2_Data!AG22&gt;99, "&gt;99", T2_Data!AG22))),"-")</f>
        <v>-</v>
      </c>
      <c r="AH24" s="72" t="str">
        <f>IF(ISNUMBER(T2_Data!AH22),IF(T2_Data!AH22=-999,"NA",IF(T2_Data!AH22&lt;1, "&lt;1", IF(T2_Data!AH22&gt;99, "&gt;99", T2_Data!AH22))),"-")</f>
        <v>-</v>
      </c>
      <c r="AI24" s="72" t="str">
        <f>IF(ISNUMBER(T2_Data!AI22),IF(T2_Data!AI22=-999,"NA",IF(T2_Data!AI22&lt;1, "&lt;1", IF(T2_Data!AI22&gt;99, "&gt;99", T2_Data!AI22))),"-")</f>
        <v>-</v>
      </c>
      <c r="AJ24" s="72" t="str">
        <f>IF(ISNUMBER(T2_Data!AJ22),IF(T2_Data!AJ22=-999,"NA",IF(T2_Data!AJ22&lt;1, "&lt;1", IF(T2_Data!AJ22&gt;99, "&gt;99", T2_Data!AJ22))),"-")</f>
        <v>-</v>
      </c>
      <c r="AK24" s="72" t="str">
        <f>IF(ISNUMBER(T2_Data!AK22),IF(T2_Data!AK22=-999,"NA",IF(T2_Data!AK22&lt;1, "&lt;1", IF(T2_Data!AK22&gt;99, "&gt;99", T2_Data!AK22))),"-")</f>
        <v>-</v>
      </c>
      <c r="AL24" s="72" t="str">
        <f>IF(ISNUMBER(T2_Data!AL22),IF(T2_Data!AL22=-999,"NA",IF(T2_Data!AL22&lt;1, "&lt;1", IF(T2_Data!AL22&gt;99, "&gt;99", T2_Data!AL22))),"-")</f>
        <v>-</v>
      </c>
      <c r="AM24" s="72" t="str">
        <f>IF(ISNUMBER(T2_Data!AM22),IF(T2_Data!AM22=-999,"NA",IF(T2_Data!AM22&lt;1, "&lt;1", IF(T2_Data!AM22&gt;99, "&gt;99", T2_Data!AM22))),"-")</f>
        <v>-</v>
      </c>
      <c r="AN24" s="72" t="str">
        <f>IF(ISNUMBER(T2_Data!AN22),IF(T2_Data!AN22=-999,"NA",IF(T2_Data!AN22&lt;1, "&lt;1", IF(T2_Data!AN22&gt;99, "&gt;99", T2_Data!AN22))),"-")</f>
        <v>-</v>
      </c>
      <c r="AO24" s="72" t="str">
        <f>IF(ISNUMBER(T2_Data!AO22),IF(T2_Data!AO22=-999,"NA",IF(T2_Data!AO22&lt;1, "&lt;1", IF(T2_Data!AO22&gt;99, "&gt;99", T2_Data!AO22))),"-")</f>
        <v>-</v>
      </c>
      <c r="AP24" s="72" t="str">
        <f>IF(ISNUMBER(T2_Data!AP22),IF(T2_Data!AP22=-999,"NA",IF(T2_Data!AP22&lt;1, "&lt;1", IF(T2_Data!AP22&gt;99, "&gt;99", T2_Data!AP22))),"-")</f>
        <v>-</v>
      </c>
      <c r="AQ24" s="72" t="str">
        <f>IF(ISNUMBER(T2_Data!AQ22),IF(T2_Data!AQ22=-999,"NA",IF(T2_Data!AQ22&lt;1, "&lt;1", IF(T2_Data!AQ22&gt;99, "&gt;99", T2_Data!AQ22))),"-")</f>
        <v>-</v>
      </c>
      <c r="AR24" s="72" t="str">
        <f>IF(ISNUMBER(T2_Data!AR22),IF(T2_Data!AR22=-999,"NA",IF(T2_Data!AR22&lt;1, "&lt;1", IF(T2_Data!AR22&gt;99, "&gt;99", T2_Data!AR22))),"-")</f>
        <v>-</v>
      </c>
      <c r="AS24" s="72" t="str">
        <f>IF(ISNUMBER(T2_Data!AS22),IF(T2_Data!AS22=-999,"NA",IF(T2_Data!AS22&lt;1, "&lt;1", IF(T2_Data!AS22&gt;99, "&gt;99", T2_Data!AS22))),"-")</f>
        <v>-</v>
      </c>
      <c r="AT24" s="72" t="str">
        <f>IF(ISNUMBER(T2_Data!AT22),IF(T2_Data!AT22=-999,"NA",IF(T2_Data!AT22&lt;1, "&lt;1", IF(T2_Data!AT22&gt;99, "&gt;99", T2_Data!AT22))),"-")</f>
        <v>-</v>
      </c>
      <c r="AU24" s="72" t="str">
        <f>IF(ISNUMBER(T2_Data!AU22),IF(T2_Data!AU22=-999,"NA",IF(T2_Data!AU22&lt;1, "&lt;1", IF(T2_Data!AU22&gt;99, "&gt;99", T2_Data!AU22))),"-")</f>
        <v>-</v>
      </c>
      <c r="AV24" s="72" t="str">
        <f>IF(ISNUMBER(T2_Data!AV22),IF(T2_Data!AV22=-999,"NA",IF(T2_Data!AV22&lt;1, "&lt;1", IF(T2_Data!AV22&gt;99, "&gt;99", T2_Data!AV22))),"-")</f>
        <v>-</v>
      </c>
      <c r="AW24" s="72" t="str">
        <f>IF(ISNUMBER(T2_Data!AW22),IF(T2_Data!AW22=-999,"NA",IF(T2_Data!AW22&lt;1, "&lt;1", IF(T2_Data!AW22&gt;99, "&gt;99", T2_Data!AW22))),"-")</f>
        <v>-</v>
      </c>
      <c r="AX24" s="72" t="str">
        <f>IF(ISNUMBER(T2_Data!AX22),IF(T2_Data!AX22=-999,"NA",IF(T2_Data!AX22&lt;1, "&lt;1", IF(T2_Data!AX22&gt;99, "&gt;99", T2_Data!AX22))),"-")</f>
        <v>-</v>
      </c>
      <c r="AY24" s="72" t="str">
        <f>IF(ISNUMBER(T2_Data!AY22),IF(T2_Data!AY22=-999,"NA",IF(T2_Data!AY22&lt;1, "&lt;1", IF(T2_Data!AY22&gt;99, "&gt;99", T2_Data!AY22))),"-")</f>
        <v>-</v>
      </c>
      <c r="AZ24" s="72" t="str">
        <f>IF(ISNUMBER(T2_Data!AZ22),IF(T2_Data!AZ22=-999,"NA",IF(T2_Data!AZ22&lt;1, "&lt;1", IF(T2_Data!AZ22&gt;99, "&gt;99", T2_Data!AZ22))),"-")</f>
        <v>-</v>
      </c>
      <c r="BA24" s="72" t="str">
        <f>IF(ISNUMBER(T2_Data!BA22),IF(T2_Data!BA22=-999,"NA",IF(T2_Data!BA22&lt;1, "&lt;1", IF(T2_Data!BA22&gt;99, "&gt;99", T2_Data!BA22))),"-")</f>
        <v>-</v>
      </c>
      <c r="BB24" s="72" t="str">
        <f>IF(ISNUMBER(T2_Data!BB22),IF(T2_Data!BB22=-999,"NA",IF(T2_Data!BB22&lt;1, "&lt;1", IF(T2_Data!BB22&gt;99, "&gt;99", T2_Data!BB22))),"-")</f>
        <v>-</v>
      </c>
      <c r="BC24" s="72" t="str">
        <f>IF(ISNUMBER(T2_Data!BC22),IF(T2_Data!BC22=-999,"NA",IF(T2_Data!BC22&lt;1, "&lt;1", IF(T2_Data!BC22&gt;99, "&gt;99", T2_Data!BC22))),"-")</f>
        <v>-</v>
      </c>
      <c r="BD24" s="72" t="str">
        <f>IF(ISNUMBER(T2_Data!BD22),IF(T2_Data!BD22=-999,"NA",IF(T2_Data!BD22&lt;1, "&lt;1", IF(T2_Data!BD22&gt;99, "&gt;99", T2_Data!BD22))),"-")</f>
        <v>-</v>
      </c>
      <c r="BE24" s="72" t="str">
        <f>IF(ISNUMBER(T2_Data!BE22),IF(T2_Data!BE22=-999,"NA",IF(T2_Data!BE22&lt;1, "&lt;1", IF(T2_Data!BE22&gt;99, "&gt;99", T2_Data!BE22))),"-")</f>
        <v>-</v>
      </c>
      <c r="BF24" s="72" t="str">
        <f>IF(ISNUMBER(T2_Data!BF22),IF(T2_Data!BF22=-999,"NA",IF(T2_Data!BF22&lt;1, "&lt;1", IF(T2_Data!BF22&gt;99, "&gt;99", T2_Data!BF22))),"-")</f>
        <v>-</v>
      </c>
      <c r="BG24" s="72" t="str">
        <f>IF(ISNUMBER(T2_Data!BG22),IF(T2_Data!BG22=-999,"NA",IF(T2_Data!BG22&lt;1, "&lt;1", IF(T2_Data!BG22&gt;99, "&gt;99", T2_Data!BG22))),"-")</f>
        <v>-</v>
      </c>
      <c r="BH24" s="72" t="str">
        <f>IF(ISNUMBER(T2_Data!BH22),IF(T2_Data!BH22=-999,"NA",IF(T2_Data!BH22&lt;1, "&lt;1", IF(T2_Data!BH22&gt;99, "&gt;99", T2_Data!BH22))),"-")</f>
        <v>-</v>
      </c>
      <c r="BI24" s="72" t="str">
        <f>IF(ISNUMBER(T2_Data!BI22),IF(T2_Data!BI22=-999,"NA",IF(T2_Data!BI22&lt;1, "&lt;1", IF(T2_Data!BI22&gt;99, "&gt;99", T2_Data!BI22))),"-")</f>
        <v>-</v>
      </c>
      <c r="BJ24" s="72" t="str">
        <f>IF(ISNUMBER(T2_Data!BJ22),IF(T2_Data!BJ22=-999,"NA",IF(T2_Data!BJ22&lt;1, "&lt;1", IF(T2_Data!BJ22&gt;99, "&gt;99", T2_Data!BJ22))),"-")</f>
        <v>-</v>
      </c>
      <c r="BK24" s="72" t="str">
        <f>IF(ISNUMBER(T2_Data!BK22),IF(T2_Data!BK22=-999,"NA",IF(T2_Data!BK22&lt;1, "&lt;1", IF(T2_Data!BK22&gt;99, "&gt;99", T2_Data!BK22))),"-")</f>
        <v>-</v>
      </c>
      <c r="BL24" s="72" t="str">
        <f>IF(ISNUMBER(T2_Data!BL22),IF(T2_Data!BL22=-999,"NA",IF(T2_Data!BL22&lt;1, "&lt;1", IF(T2_Data!BL22&gt;99, "&gt;99", T2_Data!BL22))),"-")</f>
        <v>-</v>
      </c>
      <c r="BM24" s="72" t="str">
        <f>IF(ISNUMBER(T2_Data!BM22),IF(T2_Data!BM22=-999,"NA",IF(T2_Data!BM22&lt;1, "&lt;1", IF(T2_Data!BM22&gt;99, "&gt;99", T2_Data!BM22))),"-")</f>
        <v>-</v>
      </c>
      <c r="BN24" s="72" t="str">
        <f>IF(ISNUMBER(T2_Data!BN22),IF(T2_Data!BN22=-999,"NA",IF(T2_Data!BN22&lt;1, "&lt;1", IF(T2_Data!BN22&gt;99, "&gt;99", T2_Data!BN22))),"-")</f>
        <v>-</v>
      </c>
      <c r="BO24" s="72" t="str">
        <f>IF(ISNUMBER(T2_Data!BO22),IF(T2_Data!BO22=-999,"NA",IF(T2_Data!BO22&lt;1, "&lt;1", IF(T2_Data!BO22&gt;99, "&gt;99", T2_Data!BO22))),"-")</f>
        <v>-</v>
      </c>
      <c r="BP24" s="72" t="str">
        <f>IF(ISNUMBER(T2_Data!BP22),IF(T2_Data!BP22=-999,"NA",IF(T2_Data!BP22&lt;1, "&lt;1", IF(T2_Data!BP22&gt;99, "&gt;99", T2_Data!BP22))),"-")</f>
        <v>-</v>
      </c>
      <c r="BQ24" s="72" t="str">
        <f>IF(ISNUMBER(T2_Data!BQ22),IF(T2_Data!BQ22=-999,"NA",IF(T2_Data!BQ22&lt;1, "&lt;1", IF(T2_Data!BQ22&gt;99, "&gt;99", T2_Data!BQ22))),"-")</f>
        <v>-</v>
      </c>
      <c r="BR24" s="72" t="str">
        <f>IF(ISNUMBER(T2_Data!BR22),IF(T2_Data!BR22=-999,"NA",IF(T2_Data!BR22&lt;1, "&lt;1", IF(T2_Data!BR22&gt;99, "&gt;99", T2_Data!BR22))),"-")</f>
        <v>-</v>
      </c>
      <c r="BS24" s="72" t="str">
        <f>IF(ISNUMBER(T2_Data!BS22),IF(T2_Data!BS22=-999,"NA",IF(T2_Data!BS22&lt;1, "&lt;1", IF(T2_Data!BS22&gt;99, "&gt;99", T2_Data!BS22))),"-")</f>
        <v>-</v>
      </c>
      <c r="BT24" s="72" t="str">
        <f>IF(ISNUMBER(T2_Data!BT22),IF(T2_Data!BT22=-999,"NA",IF(T2_Data!BT22&lt;1, "&lt;1", IF(T2_Data!BT22&gt;99, "&gt;99", T2_Data!BT22))),"-")</f>
        <v>-</v>
      </c>
      <c r="BU24" s="72" t="str">
        <f>IF(ISNUMBER(T2_Data!BU22),IF(T2_Data!BU22=-999,"NA",IF(T2_Data!BU22&lt;1, "&lt;1", IF(T2_Data!BU22&gt;99, "&gt;99", T2_Data!BU22))),"-")</f>
        <v>-</v>
      </c>
      <c r="BV24" s="72" t="str">
        <f>IF(ISNUMBER(T2_Data!BV22),IF(T2_Data!BV22=-999,"NA",IF(T2_Data!BV22&lt;1, "&lt;1", IF(T2_Data!BV22&gt;99, "&gt;99", T2_Data!BV22))),"-")</f>
        <v>-</v>
      </c>
      <c r="BW24" s="72" t="str">
        <f>IF(ISNUMBER(T2_Data!BW22),IF(T2_Data!BW22=-999,"NA",IF(T2_Data!BW22&lt;1, "&lt;1", IF(T2_Data!BW22&gt;99, "&gt;99", T2_Data!BW22))),"-")</f>
        <v>-</v>
      </c>
      <c r="BX24" s="72" t="str">
        <f>IF(ISNUMBER(T2_Data!BX22),IF(T2_Data!BX22=-999,"NA",IF(T2_Data!BX22&lt;1, "&lt;1", IF(T2_Data!BX22&gt;99, "&gt;99", T2_Data!BX22))),"-")</f>
        <v>-</v>
      </c>
      <c r="BY24" s="72" t="str">
        <f>IF(ISNUMBER(T2_Data!BY22),IF(T2_Data!BY22=-999,"NA",IF(T2_Data!BY22&lt;1, "&lt;1", IF(T2_Data!BY22&gt;99, "&gt;99", T2_Data!BY22))),"-")</f>
        <v>-</v>
      </c>
      <c r="BZ24" s="72" t="str">
        <f>IF(ISNUMBER(T2_Data!BZ22),IF(T2_Data!BZ22=-999,"NA",IF(T2_Data!BZ22&lt;1, "&lt;1", IF(T2_Data!BZ22&gt;99, "&gt;99", T2_Data!BZ22))),"-")</f>
        <v>-</v>
      </c>
      <c r="CA24" s="72" t="str">
        <f>IF(ISNUMBER(T2_Data!CA22),IF(T2_Data!CA22=-999,"NA",IF(T2_Data!CA22&lt;1, "&lt;1", IF(T2_Data!CA22&gt;99, "&gt;99", T2_Data!CA22))),"-")</f>
        <v>-</v>
      </c>
      <c r="CB24" s="72" t="str">
        <f>IF(ISNUMBER(T2_Data!CB22),IF(T2_Data!CB22=-999,"NA",IF(T2_Data!CB22&lt;1, "&lt;1", IF(T2_Data!CB22&gt;99, "&gt;99", T2_Data!CB22))),"-")</f>
        <v>-</v>
      </c>
      <c r="CC24" s="72" t="str">
        <f>IF(ISNUMBER(T2_Data!CC22),IF(T2_Data!CC22=-999,"NA",IF(T2_Data!CC22&lt;1, "&lt;1", IF(T2_Data!CC22&gt;99, "&gt;99", T2_Data!CC22))),"-")</f>
        <v>-</v>
      </c>
      <c r="CD24" s="72" t="str">
        <f>IF(ISNUMBER(T2_Data!CD22),IF(T2_Data!CD22=-999,"NA",IF(T2_Data!CD22&lt;1, "&lt;1", IF(T2_Data!CD22&gt;99, "&gt;99", T2_Data!CD22))),"-")</f>
        <v>-</v>
      </c>
      <c r="CE24" s="72" t="str">
        <f>IF(ISNUMBER(T2_Data!CE22),IF(T2_Data!CE22=-999,"NA",IF(T2_Data!CE22&lt;1, "&lt;1", IF(T2_Data!CE22&gt;99, "&gt;99", T2_Data!CE22))),"-")</f>
        <v>-</v>
      </c>
      <c r="CF24" s="72" t="str">
        <f>IF(ISNUMBER(T2_Data!CF22),IF(T2_Data!CF22=-999,"NA",IF(T2_Data!CF22&lt;1, "&lt;1", IF(T2_Data!CF22&gt;99, "&gt;99", T2_Data!CF22))),"-")</f>
        <v>-</v>
      </c>
      <c r="CG24" s="72" t="str">
        <f>IF(ISNUMBER(T2_Data!CG22),IF(T2_Data!CG22=-999,"NA",IF(T2_Data!CG22&lt;1, "&lt;1", IF(T2_Data!CG22&gt;99, "&gt;99", T2_Data!CG22))),"-")</f>
        <v>-</v>
      </c>
      <c r="CH24" s="72" t="str">
        <f>IF(ISNUMBER(T2_Data!CH22),IF(T2_Data!CH22=-999,"NA",IF(T2_Data!CH22&lt;1, "&lt;1", IF(T2_Data!CH22&gt;99, "&gt;99", T2_Data!CH22))),"-")</f>
        <v>-</v>
      </c>
      <c r="CI24" s="72" t="str">
        <f>IF(ISNUMBER(T2_Data!CI22),IF(T2_Data!CI22=-999,"NA",IF(T2_Data!CI22&lt;1, "&lt;1", IF(T2_Data!CI22&gt;99, "&gt;99", T2_Data!CI22))),"-")</f>
        <v>-</v>
      </c>
      <c r="CJ24" s="72" t="str">
        <f>IF(ISNUMBER(T2_Data!CJ22),IF(T2_Data!CJ22=-999,"NA",IF(T2_Data!CJ22&lt;1, "&lt;1", IF(T2_Data!CJ22&gt;99, "&gt;99", T2_Data!CJ22))),"-")</f>
        <v>-</v>
      </c>
      <c r="CK24" s="72" t="str">
        <f>IF(ISNUMBER(T2_Data!CK22),IF(T2_Data!CK22=-999,"NA",IF(T2_Data!CK22&lt;1, "&lt;1", IF(T2_Data!CK22&gt;99, "&gt;99", T2_Data!CK22))),"-")</f>
        <v>-</v>
      </c>
      <c r="CL24" s="72" t="str">
        <f>IF(ISNUMBER(T2_Data!CL22),IF(T2_Data!CL22=-999,"NA",IF(T2_Data!CL22&lt;1, "&lt;1", IF(T2_Data!CL22&gt;99, "&gt;99", T2_Data!CL22))),"-")</f>
        <v>-</v>
      </c>
      <c r="CM24" s="72" t="str">
        <f>IF(ISNUMBER(T2_Data!CM22),IF(T2_Data!CM22=-999,"NA",IF(T2_Data!CM22&lt;1, "&lt;1", IF(T2_Data!CM22&gt;99, "&gt;99", T2_Data!CM22))),"-")</f>
        <v>-</v>
      </c>
      <c r="CN24" s="72" t="str">
        <f>IF(ISNUMBER(T2_Data!CN22),IF(T2_Data!CN22=-999,"NA",IF(T2_Data!CN22&lt;1, "&lt;1", IF(T2_Data!CN22&gt;99, "&gt;99", T2_Data!CN22))),"-")</f>
        <v>-</v>
      </c>
      <c r="CO24" s="72" t="str">
        <f>IF(ISNUMBER(T2_Data!CO22),IF(T2_Data!CO22=-999,"NA",IF(T2_Data!CO22&lt;1, "&lt;1", IF(T2_Data!CO22&gt;99, "&gt;99", T2_Data!CO22))),"-")</f>
        <v>-</v>
      </c>
      <c r="CP24" s="72" t="str">
        <f>IF(ISNUMBER(T2_Data!CP22),IF(T2_Data!CP22=-999,"NA",IF(T2_Data!CP22&lt;1, "&lt;1", IF(T2_Data!CP22&gt;99, "&gt;99", T2_Data!CP22))),"-")</f>
        <v>-</v>
      </c>
      <c r="CQ24" s="72" t="str">
        <f>IF(ISNUMBER(T2_Data!CQ22),IF(T2_Data!CQ22=-999,"NA",IF(T2_Data!CQ22&lt;1, "&lt;1", IF(T2_Data!CQ22&gt;99, "&gt;99", T2_Data!CQ22))),"-")</f>
        <v>-</v>
      </c>
      <c r="CR24" s="72" t="str">
        <f>IF(ISNUMBER(T2_Data!CR22),IF(T2_Data!CR22=-999,"NA",IF(T2_Data!CR22&lt;1, "&lt;1", IF(T2_Data!CR22&gt;99, "&gt;99", T2_Data!CR22))),"-")</f>
        <v>-</v>
      </c>
      <c r="CS24" s="72" t="str">
        <f>IF(ISNUMBER(T2_Data!CS22),IF(T2_Data!CS22=-999,"NA",IF(T2_Data!CS22&lt;1, "&lt;1", IF(T2_Data!CS22&gt;99, "&gt;99", T2_Data!CS22))),"-")</f>
        <v>-</v>
      </c>
      <c r="CT24" s="72" t="str">
        <f>IF(ISNUMBER(T2_Data!CT22),IF(T2_Data!CT22=-999,"NA",IF(T2_Data!CT22&lt;1, "&lt;1", IF(T2_Data!CT22&gt;99, "&gt;99", T2_Data!CT22))),"-")</f>
        <v>-</v>
      </c>
      <c r="CU24" s="72" t="str">
        <f>IF(ISNUMBER(T2_Data!CU22),IF(T2_Data!CU22=-999,"NA",IF(T2_Data!CU22&lt;1, "&lt;1", IF(T2_Data!CU22&gt;99, "&gt;99", T2_Data!CU22))),"-")</f>
        <v>-</v>
      </c>
      <c r="CV24" s="72" t="str">
        <f>IF(ISNUMBER(T2_Data!CV22),IF(T2_Data!CV22=-999,"NA",IF(T2_Data!CV22&lt;1, "&lt;1", IF(T2_Data!CV22&gt;99, "&gt;99", T2_Data!CV22))),"-")</f>
        <v>-</v>
      </c>
      <c r="CW24" s="72" t="str">
        <f>IF(ISNUMBER(T2_Data!CW22),IF(T2_Data!CW22=-999,"NA",IF(T2_Data!CW22&lt;1, "&lt;1", IF(T2_Data!CW22&gt;99, "&gt;99", T2_Data!CW22))),"-")</f>
        <v>-</v>
      </c>
      <c r="CX24" s="72" t="str">
        <f>IF(ISNUMBER(T2_Data!CX22),IF(T2_Data!CX22=-999,"NA",IF(T2_Data!CX22&lt;1, "&lt;1", IF(T2_Data!CX22&gt;99, "&gt;99", T2_Data!CX22))),"-")</f>
        <v>-</v>
      </c>
      <c r="CY24" s="72" t="str">
        <f>IF(ISNUMBER(T2_Data!CY22),IF(T2_Data!CY22=-999,"NA",IF(T2_Data!CY22&lt;1, "&lt;1", IF(T2_Data!CY22&gt;99, "&gt;99", T2_Data!CY22))),"-")</f>
        <v>-</v>
      </c>
      <c r="CZ24" s="72" t="str">
        <f>IF(ISNUMBER(T2_Data!CZ22),IF(T2_Data!CZ22=-999,"NA",IF(T2_Data!CZ22&lt;1, "&lt;1", IF(T2_Data!CZ22&gt;99, "&gt;99", T2_Data!CZ22))),"-")</f>
        <v>-</v>
      </c>
      <c r="DA24" s="72" t="str">
        <f>IF(ISNUMBER(T2_Data!DA22),IF(T2_Data!DA22=-999,"NA",IF(T2_Data!DA22&lt;1, "&lt;1", IF(T2_Data!DA22&gt;99, "&gt;99", T2_Data!DA22))),"-")</f>
        <v>-</v>
      </c>
      <c r="DB24" s="72" t="str">
        <f>IF(ISNUMBER(T2_Data!DB22),IF(T2_Data!DB22=-999,"NA",IF(T2_Data!DB22&lt;1, "&lt;1", IF(T2_Data!DB22&gt;99, "&gt;99", T2_Data!DB22))),"-")</f>
        <v>-</v>
      </c>
      <c r="DC24" s="72" t="str">
        <f>IF(ISNUMBER(T2_Data!DC22),IF(T2_Data!DC22=-999,"NA",IF(T2_Data!DC22&lt;1, "&lt;1", IF(T2_Data!DC22&gt;99, "&gt;99", T2_Data!DC22))),"-")</f>
        <v>-</v>
      </c>
      <c r="DD24" s="72" t="str">
        <f>IF(ISNUMBER(T2_Data!DD22),IF(T2_Data!DD22=-999,"NA",IF(T2_Data!DD22&lt;1, "&lt;1", IF(T2_Data!DD22&gt;99, "&gt;99", T2_Data!DD22))),"-")</f>
        <v>-</v>
      </c>
      <c r="DE24" s="72" t="str">
        <f>IF(ISNUMBER(T2_Data!DE22),IF(T2_Data!DE22=-999,"NA",IF(T2_Data!DE22&lt;1, "&lt;1", IF(T2_Data!DE22&gt;99, "&gt;99", T2_Data!DE22))),"-")</f>
        <v>-</v>
      </c>
      <c r="DF24" s="72" t="str">
        <f>IF(ISNUMBER(T2_Data!DF22),IF(T2_Data!DF22=-999,"NA",IF(T2_Data!DF22&lt;1, "&lt;1", IF(T2_Data!DF22&gt;99, "&gt;99", T2_Data!DF22))),"-")</f>
        <v>-</v>
      </c>
      <c r="DG24" s="72" t="str">
        <f>IF(ISNUMBER(T2_Data!DG22),IF(T2_Data!DG22=-999,"NA",IF(T2_Data!DG22&lt;1, "&lt;1", IF(T2_Data!DG22&gt;99, "&gt;99", T2_Data!DG22))),"-")</f>
        <v>-</v>
      </c>
      <c r="DH24" s="72" t="str">
        <f>IF(ISNUMBER(T2_Data!DH22),IF(T2_Data!DH22=-999,"NA",IF(T2_Data!DH22&lt;1, "&lt;1", IF(T2_Data!DH22&gt;99, "&gt;99", T2_Data!DH22))),"-")</f>
        <v>-</v>
      </c>
      <c r="DI24" s="72" t="str">
        <f>IF(ISNUMBER(T2_Data!DI22),IF(T2_Data!DI22=-999,"NA",IF(T2_Data!DI22&lt;1, "&lt;1", IF(T2_Data!DI22&gt;99, "&gt;99", T2_Data!DI22))),"-")</f>
        <v>-</v>
      </c>
      <c r="DJ24" s="72" t="str">
        <f>IF(ISNUMBER(T2_Data!DJ22),IF(T2_Data!DJ22=-999,"NA",IF(T2_Data!DJ22&lt;1, "&lt;1", IF(T2_Data!DJ22&gt;99, "&gt;99", T2_Data!DJ22))),"-")</f>
        <v>-</v>
      </c>
      <c r="DK24" s="72" t="str">
        <f>IF(ISNUMBER(T2_Data!DK22),IF(T2_Data!DK22=-999,"NA",IF(T2_Data!DK22&lt;1, "&lt;1", IF(T2_Data!DK22&gt;99, "&gt;99", T2_Data!DK22))),"-")</f>
        <v>-</v>
      </c>
      <c r="DL24" s="72" t="str">
        <f>IF(ISNUMBER(T2_Data!DL22),IF(T2_Data!DL22=-999,"NA",IF(T2_Data!DL22&lt;1, "&lt;1", IF(T2_Data!DL22&gt;99, "&gt;99", T2_Data!DL22))),"-")</f>
        <v>-</v>
      </c>
      <c r="DM24" s="72" t="str">
        <f>IF(ISNUMBER(T2_Data!DM22),IF(T2_Data!DM22=-999,"NA",IF(T2_Data!DM22&lt;1, "&lt;1", IF(T2_Data!DM22&gt;99, "&gt;99", T2_Data!DM22))),"-")</f>
        <v>-</v>
      </c>
      <c r="DN24" s="72" t="str">
        <f>IF(ISNUMBER(T2_Data!DN22),IF(T2_Data!DN22=-999,"NA",IF(T2_Data!DN22&lt;1, "&lt;1", IF(T2_Data!DN22&gt;99, "&gt;99", T2_Data!DN22))),"-")</f>
        <v>-</v>
      </c>
      <c r="DO24" s="72" t="str">
        <f>IF(ISNUMBER(T2_Data!DO22),IF(T2_Data!DO22=-999,"NA",IF(T2_Data!DO22&lt;1, "&lt;1", IF(T2_Data!DO22&gt;99, "&gt;99", T2_Data!DO22))),"-")</f>
        <v>-</v>
      </c>
      <c r="DP24" s="72" t="str">
        <f>IF(ISNUMBER(T2_Data!DP22),IF(T2_Data!DP22=-999,"NA",IF(T2_Data!DP22&lt;1, "&lt;1", IF(T2_Data!DP22&gt;99, "&gt;99", T2_Data!DP22))),"-")</f>
        <v>-</v>
      </c>
      <c r="DQ24" s="72" t="str">
        <f>IF(ISNUMBER(T2_Data!DQ22),IF(T2_Data!DQ22=-999,"NA",IF(T2_Data!DQ22&lt;1, "&lt;1", IF(T2_Data!DQ22&gt;99, "&gt;99", T2_Data!DQ22))),"-")</f>
        <v>-</v>
      </c>
      <c r="DR24" s="72" t="str">
        <f>IF(ISNUMBER(T2_Data!DR22),IF(T2_Data!DR22=-999,"NA",IF(T2_Data!DR22&lt;1, "&lt;1", IF(T2_Data!DR22&gt;99, "&gt;99", T2_Data!DR22))),"-")</f>
        <v>-</v>
      </c>
      <c r="DS24" s="72" t="str">
        <f>IF(ISNUMBER(T2_Data!DS22),IF(T2_Data!DS22=-999,"NA",IF(T2_Data!DS22&lt;1, "&lt;1", IF(T2_Data!DS22&gt;99, "&gt;99", T2_Data!DS22))),"-")</f>
        <v>-</v>
      </c>
      <c r="DT24" s="72" t="str">
        <f>IF(ISNUMBER(T2_Data!DT22),IF(T2_Data!DT22=-999,"NA",IF(T2_Data!DT22&lt;1, "&lt;1", IF(T2_Data!DT22&gt;99, "&gt;99", T2_Data!DT22))),"-")</f>
        <v>-</v>
      </c>
      <c r="DU24" s="72" t="str">
        <f>IF(ISNUMBER(T2_Data!DU22),IF(T2_Data!DU22=-999,"NA",IF(T2_Data!DU22&lt;1, "&lt;1", IF(T2_Data!DU22&gt;99, "&gt;99", T2_Data!DU22))),"-")</f>
        <v>-</v>
      </c>
      <c r="DV24" s="72" t="str">
        <f>IF(ISNUMBER(T2_Data!DV22),IF(T2_Data!DV22=-999,"NA",IF(T2_Data!DV22&lt;1, "&lt;1", IF(T2_Data!DV22&gt;99, "&gt;99", T2_Data!DV22))),"-")</f>
        <v>-</v>
      </c>
      <c r="DW24" s="72" t="str">
        <f>IF(ISNUMBER(T2_Data!DW22),IF(T2_Data!DW22=-999,"NA",IF(T2_Data!DW22&lt;1, "&lt;1", IF(T2_Data!DW22&gt;99, "&gt;99", T2_Data!DW22))),"-")</f>
        <v>-</v>
      </c>
      <c r="DX24" s="72" t="str">
        <f>IF(ISNUMBER(T2_Data!DX22),IF(T2_Data!DX22=-999,"NA",IF(T2_Data!DX22&lt;1, "&lt;1", IF(T2_Data!DX22&gt;99, "&gt;99", T2_Data!DX22))),"-")</f>
        <v>-</v>
      </c>
      <c r="DY24" s="72" t="str">
        <f>IF(ISNUMBER(T2_Data!DY22),IF(T2_Data!DY22=-999,"NA",IF(T2_Data!DY22&lt;1, "&lt;1", IF(T2_Data!DY22&gt;99, "&gt;99", T2_Data!DY22))),"-")</f>
        <v>-</v>
      </c>
      <c r="DZ24" s="72" t="str">
        <f>IF(ISNUMBER(T2_Data!DZ22),IF(T2_Data!DZ22=-999,"NA",IF(T2_Data!DZ22&lt;1, "&lt;1", IF(T2_Data!DZ22&gt;99, "&gt;99", T2_Data!DZ22))),"-")</f>
        <v>-</v>
      </c>
      <c r="EA24" s="72" t="str">
        <f>IF(ISNUMBER(T2_Data!EA22),IF(T2_Data!EA22=-999,"NA",IF(T2_Data!EA22&lt;1, "&lt;1", IF(T2_Data!EA22&gt;99, "&gt;99", T2_Data!EA22))),"-")</f>
        <v>-</v>
      </c>
      <c r="EB24" s="72" t="str">
        <f>IF(ISNUMBER(T2_Data!EB22),IF(T2_Data!EB22=-999,"NA",IF(T2_Data!EB22&lt;1, "&lt;1", IF(T2_Data!EB22&gt;99, "&gt;99", T2_Data!EB22))),"-")</f>
        <v>-</v>
      </c>
      <c r="EC24" s="72" t="str">
        <f>IF(ISNUMBER(T2_Data!EC22),IF(T2_Data!EC22=-999,"NA",IF(T2_Data!EC22&lt;1, "&lt;1", IF(T2_Data!EC22&gt;99, "&gt;99", T2_Data!EC22))),"-")</f>
        <v>-</v>
      </c>
      <c r="ED24" s="72" t="str">
        <f>IF(ISNUMBER(T2_Data!ED22),IF(T2_Data!ED22=-999,"NA",IF(T2_Data!ED22&lt;1, "&lt;1", IF(T2_Data!ED22&gt;99, "&gt;99", T2_Data!ED22))),"-")</f>
        <v>-</v>
      </c>
      <c r="EE24" s="72" t="str">
        <f>IF(ISNUMBER(T2_Data!EE22),IF(T2_Data!EE22=-999,"NA",IF(T2_Data!EE22&lt;1, "&lt;1", IF(T2_Data!EE22&gt;99, "&gt;99", T2_Data!EE22))),"-")</f>
        <v>-</v>
      </c>
      <c r="EF24" s="72" t="str">
        <f>IF(ISNUMBER(T2_Data!EF22),IF(T2_Data!EF22=-999,"NA",IF(T2_Data!EF22&lt;1, "&lt;1", IF(T2_Data!EF22&gt;99, "&gt;99", T2_Data!EF22))),"-")</f>
        <v>-</v>
      </c>
      <c r="EG24" s="72" t="str">
        <f>IF(ISNUMBER(T2_Data!EG22),IF(T2_Data!EG22=-999,"NA",IF(T2_Data!EG22&lt;1, "&lt;1", IF(T2_Data!EG22&gt;99, "&gt;99", T2_Data!EG22))),"-")</f>
        <v>-</v>
      </c>
      <c r="EH24" s="72" t="str">
        <f>IF(ISNUMBER(T2_Data!EH22),IF(T2_Data!EH22=-999,"NA",IF(T2_Data!EH22&lt;1, "&lt;1", IF(T2_Data!EH22&gt;99, "&gt;99", T2_Data!EH22))),"-")</f>
        <v>-</v>
      </c>
      <c r="EI24" s="72" t="str">
        <f>IF(ISNUMBER(T2_Data!EI22),IF(T2_Data!EI22=-999,"NA",IF(T2_Data!EI22&lt;1, "&lt;1", IF(T2_Data!EI22&gt;99, "&gt;99", T2_Data!EI22))),"-")</f>
        <v>-</v>
      </c>
      <c r="EJ24" s="72" t="str">
        <f>IF(ISNUMBER(T2_Data!EJ22),IF(T2_Data!EJ22=-999,"NA",IF(T2_Data!EJ22&lt;1, "&lt;1", IF(T2_Data!EJ22&gt;99, "&gt;99", T2_Data!EJ22))),"-")</f>
        <v>-</v>
      </c>
      <c r="EK24" s="72" t="str">
        <f>IF(ISNUMBER(T2_Data!EK22),IF(T2_Data!EK22=-999,"NA",IF(T2_Data!EK22&lt;1, "&lt;1", IF(T2_Data!EK22&gt;99, "&gt;99", T2_Data!EK22))),"-")</f>
        <v>-</v>
      </c>
      <c r="EL24" s="72" t="str">
        <f>IF(ISNUMBER(T2_Data!EL22),IF(T2_Data!EL22=-999,"NA",IF(T2_Data!EL22&lt;1, "&lt;1", IF(T2_Data!EL22&gt;99, "&gt;99", T2_Data!EL22))),"-")</f>
        <v>-</v>
      </c>
      <c r="EM24" s="72" t="str">
        <f>IF(ISNUMBER(T2_Data!EM22),IF(T2_Data!EM22=-999,"NA",IF(T2_Data!EM22&lt;1, "&lt;1", IF(T2_Data!EM22&gt;99, "&gt;99", T2_Data!EM22))),"-")</f>
        <v>-</v>
      </c>
      <c r="EN24" s="72" t="str">
        <f>IF(ISNUMBER(T2_Data!EN22),IF(T2_Data!EN22=-999,"NA",IF(T2_Data!EN22&lt;1, "&lt;1", IF(T2_Data!EN22&gt;99, "&gt;99", T2_Data!EN22))),"-")</f>
        <v>-</v>
      </c>
      <c r="EO24" s="72" t="str">
        <f>IF(ISNUMBER(T2_Data!EO22),IF(T2_Data!EO22=-999,"NA",IF(T2_Data!EO22&lt;1, "&lt;1", IF(T2_Data!EO22&gt;99, "&gt;99", T2_Data!EO22))),"-")</f>
        <v>-</v>
      </c>
      <c r="EP24" s="72" t="str">
        <f>IF(ISNUMBER(T2_Data!EP22),IF(T2_Data!EP22=-999,"NA",IF(T2_Data!EP22&lt;1, "&lt;1", IF(T2_Data!EP22&gt;99, "&gt;99", T2_Data!EP22))),"-")</f>
        <v>-</v>
      </c>
      <c r="EQ24" s="72" t="str">
        <f>IF(ISNUMBER(T2_Data!EQ22),IF(T2_Data!EQ22=-999,"NA",IF(T2_Data!EQ22&lt;1, "&lt;1", IF(T2_Data!EQ22&gt;99, "&gt;99", T2_Data!EQ22))),"-")</f>
        <v>-</v>
      </c>
      <c r="ER24" s="72" t="str">
        <f>IF(ISNUMBER(T2_Data!ER22),IF(T2_Data!ER22=-999,"NA",IF(T2_Data!ER22&lt;1, "&lt;1", IF(T2_Data!ER22&gt;99, "&gt;99", T2_Data!ER22))),"-")</f>
        <v>-</v>
      </c>
      <c r="ES24" s="72" t="str">
        <f>IF(ISNUMBER(T2_Data!ES22),IF(T2_Data!ES22=-999,"NA",IF(T2_Data!ES22&lt;1, "&lt;1", IF(T2_Data!ES22&gt;99, "&gt;99", T2_Data!ES22))),"-")</f>
        <v>-</v>
      </c>
      <c r="ET24" s="72" t="str">
        <f>IF(ISNUMBER(T2_Data!ET22),IF(T2_Data!ET22=-999,"NA",IF(T2_Data!ET22&lt;1, "&lt;1", IF(T2_Data!ET22&gt;99, "&gt;99", T2_Data!ET22))),"-")</f>
        <v>-</v>
      </c>
      <c r="EU24" s="72" t="str">
        <f>IF(ISNUMBER(T2_Data!EU22),IF(T2_Data!EU22=-999,"NA",IF(T2_Data!EU22&lt;1, "&lt;1", IF(T2_Data!EU22&gt;99, "&gt;99", T2_Data!EU22))),"-")</f>
        <v>-</v>
      </c>
      <c r="EV24" s="72" t="str">
        <f>IF(ISNUMBER(T2_Data!EV22),IF(T2_Data!EV22=-999,"NA",IF(T2_Data!EV22&lt;1, "&lt;1", IF(T2_Data!EV22&gt;99, "&gt;99", T2_Data!EV22))),"-")</f>
        <v>-</v>
      </c>
      <c r="EW24" s="72" t="str">
        <f>IF(ISNUMBER(T2_Data!EW22),IF(T2_Data!EW22=-999,"NA",IF(T2_Data!EW22&lt;1, "&lt;1", IF(T2_Data!EW22&gt;99, "&gt;99", T2_Data!EW22))),"-")</f>
        <v>-</v>
      </c>
      <c r="EX24" s="72" t="str">
        <f>IF(ISNUMBER(T2_Data!EX22),IF(T2_Data!EX22=-999,"NA",IF(T2_Data!EX22&lt;1, "&lt;1", IF(T2_Data!EX22&gt;99, "&gt;99", T2_Data!EX22))),"-")</f>
        <v>-</v>
      </c>
      <c r="EY24" s="72" t="str">
        <f>IF(ISNUMBER(T2_Data!EY22),IF(T2_Data!EY22=-999,"NA",IF(T2_Data!EY22&lt;1, "&lt;1", IF(T2_Data!EY22&gt;99, "&gt;99", T2_Data!EY22))),"-")</f>
        <v>-</v>
      </c>
      <c r="EZ24" s="72" t="str">
        <f>IF(ISNUMBER(T2_Data!EZ22),IF(T2_Data!EZ22=-999,"NA",IF(T2_Data!EZ22&lt;1, "&lt;1", IF(T2_Data!EZ22&gt;99, "&gt;99", T2_Data!EZ22))),"-")</f>
        <v>-</v>
      </c>
      <c r="FA24" s="72" t="str">
        <f>IF(ISNUMBER(T2_Data!FA22),IF(T2_Data!FA22=-999,"NA",IF(T2_Data!FA22&lt;1, "&lt;1", IF(T2_Data!FA22&gt;99, "&gt;99", T2_Data!FA22))),"-")</f>
        <v>-</v>
      </c>
      <c r="FB24" s="72" t="str">
        <f>IF(ISNUMBER(T2_Data!FB22),IF(T2_Data!FB22=-999,"NA",IF(T2_Data!FB22&lt;1, "&lt;1", IF(T2_Data!FB22&gt;99, "&gt;99", T2_Data!FB22))),"-")</f>
        <v>-</v>
      </c>
      <c r="FC24" s="72" t="str">
        <f>IF(ISNUMBER(T2_Data!FC22),IF(T2_Data!FC22=-999,"NA",IF(T2_Data!FC22&lt;1, "&lt;1", IF(T2_Data!FC22&gt;99, "&gt;99", T2_Data!FC22))),"-")</f>
        <v>-</v>
      </c>
      <c r="FD24" s="72" t="str">
        <f>IF(ISNUMBER(T2_Data!FD22),IF(T2_Data!FD22=-999,"NA",IF(T2_Data!FD22&lt;1, "&lt;1", IF(T2_Data!FD22&gt;99, "&gt;99", T2_Data!FD22))),"-")</f>
        <v>-</v>
      </c>
      <c r="FE24" s="72" t="str">
        <f>IF(ISNUMBER(T2_Data!FE22),IF(T2_Data!FE22=-999,"NA",IF(T2_Data!FE22&lt;1, "&lt;1", IF(T2_Data!FE22&gt;99, "&gt;99", T2_Data!FE22))),"-")</f>
        <v>-</v>
      </c>
      <c r="FF24" s="72" t="str">
        <f>IF(ISNUMBER(T2_Data!FF22),IF(T2_Data!FF22=-999,"NA",IF(T2_Data!FF22&lt;1, "&lt;1", IF(T2_Data!FF22&gt;99, "&gt;99", T2_Data!FF22))),"-")</f>
        <v>-</v>
      </c>
      <c r="FG24" s="72" t="str">
        <f>IF(ISNUMBER(T2_Data!FG22),IF(T2_Data!FG22=-999,"NA",IF(T2_Data!FG22&lt;1, "&lt;1", IF(T2_Data!FG22&gt;99, "&gt;99", T2_Data!FG22))),"-")</f>
        <v>-</v>
      </c>
      <c r="FH24" s="72" t="str">
        <f>IF(ISNUMBER(T2_Data!FH22),IF(T2_Data!FH22=-999,"NA",IF(T2_Data!FH22&lt;1, "&lt;1", IF(T2_Data!FH22&gt;99, "&gt;99", T2_Data!FH22))),"-")</f>
        <v>-</v>
      </c>
      <c r="FI24" s="72" t="str">
        <f>IF(ISNUMBER(T2_Data!FI22),IF(T2_Data!FI22=-999,"NA",IF(T2_Data!FI22&lt;1, "&lt;1", IF(T2_Data!FI22&gt;99, "&gt;99", T2_Data!FI22))),"-")</f>
        <v>-</v>
      </c>
      <c r="FJ24" s="72" t="str">
        <f>IF(ISNUMBER(T2_Data!FJ22),IF(T2_Data!FJ22=-999,"NA",IF(T2_Data!FJ22&lt;1, "&lt;1", IF(T2_Data!FJ22&gt;99, "&gt;99", T2_Data!FJ22))),"-")</f>
        <v>-</v>
      </c>
      <c r="FK24" s="72" t="str">
        <f>IF(ISNUMBER(T2_Data!FK22),IF(T2_Data!FK22=-999,"NA",IF(T2_Data!FK22&lt;1, "&lt;1", IF(T2_Data!FK22&gt;99, "&gt;99", T2_Data!FK22))),"-")</f>
        <v>-</v>
      </c>
      <c r="FL24" s="72" t="str">
        <f>IF(ISNUMBER(T2_Data!FL22),IF(T2_Data!FL22=-999,"NA",IF(T2_Data!FL22&lt;1, "&lt;1", IF(T2_Data!FL22&gt;99, "&gt;99", T2_Data!FL22))),"-")</f>
        <v>-</v>
      </c>
      <c r="FM24" s="72" t="str">
        <f>IF(ISNUMBER(T2_Data!FM22),IF(T2_Data!FM22=-999,"NA",IF(T2_Data!FM22&lt;1, "&lt;1", IF(T2_Data!FM22&gt;99, "&gt;99", T2_Data!FM22))),"-")</f>
        <v>-</v>
      </c>
      <c r="FN24" s="72" t="str">
        <f>IF(ISNUMBER(T2_Data!FN22),IF(T2_Data!FN22=-999,"NA",IF(T2_Data!FN22&lt;1, "&lt;1", IF(T2_Data!FN22&gt;99, "&gt;99", T2_Data!FN22))),"-")</f>
        <v>-</v>
      </c>
      <c r="FO24" s="72" t="str">
        <f>IF(ISNUMBER(T2_Data!FO22),IF(T2_Data!FO22=-999,"NA",IF(T2_Data!FO22&lt;1, "&lt;1", IF(T2_Data!FO22&gt;99, "&gt;99", T2_Data!FO22))),"-")</f>
        <v>-</v>
      </c>
      <c r="FP24" s="72" t="str">
        <f>IF(ISNUMBER(T2_Data!FP22),IF(T2_Data!FP22=-999,"NA",IF(T2_Data!FP22&lt;1, "&lt;1", IF(T2_Data!FP22&gt;99, "&gt;99", T2_Data!FP22))),"-")</f>
        <v>-</v>
      </c>
      <c r="FQ24" s="72" t="str">
        <f>IF(ISNUMBER(T2_Data!FQ22),IF(T2_Data!FQ22=-999,"NA",IF(T2_Data!FQ22&lt;1, "&lt;1", IF(T2_Data!FQ22&gt;99, "&gt;99", T2_Data!FQ22))),"-")</f>
        <v>-</v>
      </c>
      <c r="FR24" s="72" t="str">
        <f>IF(ISNUMBER(T2_Data!FR22),IF(T2_Data!FR22=-999,"NA",IF(T2_Data!FR22&lt;1, "&lt;1", IF(T2_Data!FR22&gt;99, "&gt;99", T2_Data!FR22))),"-")</f>
        <v>-</v>
      </c>
      <c r="FS24" s="72" t="str">
        <f>IF(ISNUMBER(T2_Data!FS22),IF(T2_Data!FS22=-999,"NA",IF(T2_Data!FS22&lt;1, "&lt;1", IF(T2_Data!FS22&gt;99, "&gt;99", T2_Data!FS22))),"-")</f>
        <v>-</v>
      </c>
      <c r="FT24" s="72" t="str">
        <f>IF(ISNUMBER(T2_Data!FT22),IF(T2_Data!FT22=-999,"NA",IF(T2_Data!FT22&lt;1, "&lt;1", IF(T2_Data!FT22&gt;99, "&gt;99", T2_Data!FT22))),"-")</f>
        <v>-</v>
      </c>
      <c r="FU24" s="72" t="str">
        <f>IF(ISNUMBER(T2_Data!FU22),IF(T2_Data!FU22=-999,"NA",IF(T2_Data!FU22&lt;1, "&lt;1", IF(T2_Data!FU22&gt;99, "&gt;99", T2_Data!FU22))),"-")</f>
        <v>-</v>
      </c>
      <c r="FV24" s="72" t="str">
        <f>IF(ISNUMBER(T2_Data!FV22),IF(T2_Data!FV22=-999,"NA",IF(T2_Data!FV22&lt;1, "&lt;1", IF(T2_Data!FV22&gt;99, "&gt;99", T2_Data!FV22))),"-")</f>
        <v>-</v>
      </c>
      <c r="FW24" s="72" t="str">
        <f>IF(ISNUMBER(T2_Data!FW22),IF(T2_Data!FW22=-999,"NA",IF(T2_Data!FW22&lt;1, "&lt;1", IF(T2_Data!FW22&gt;99, "&gt;99", T2_Data!FW22))),"-")</f>
        <v>-</v>
      </c>
    </row>
    <row r="25" spans="1:179" x14ac:dyDescent="0.25">
      <c r="A25" s="71" t="str">
        <f>IF(ISBLANK(T2_Data!A23), "", T2_Data!A23)</f>
        <v/>
      </c>
      <c r="B25" s="72" t="str">
        <f>IF(ISNUMBER(T2_Data!B23), T2_Data!B23,"-")</f>
        <v>-</v>
      </c>
      <c r="C25" s="72" t="str">
        <f>IF(ISNUMBER(T2_Data!C23),IF(T2_Data!C23=-999,"NA",IF(T2_Data!C23&lt;1, "&lt;1", IF(T2_Data!C23&gt;99, "&gt;99", T2_Data!C23))),"-")</f>
        <v>-</v>
      </c>
      <c r="D25" s="72" t="str">
        <f>IF(ISNUMBER(T2_Data!D23),IF(T2_Data!D23=-999,"NA",IF(T2_Data!D23&lt;1, "&lt;1", IF(T2_Data!D23&gt;99, "&gt;99", T2_Data!D23))),"-")</f>
        <v>-</v>
      </c>
      <c r="E25" s="72" t="str">
        <f>IF(ISNUMBER(T2_Data!E23),IF(T2_Data!E23=-999,"NA",IF(T2_Data!E23&lt;1, "&lt;1", IF(T2_Data!E23&gt;99, "&gt;99", T2_Data!E23))),"-")</f>
        <v>-</v>
      </c>
      <c r="F25" s="72" t="str">
        <f>IF(ISNUMBER(T2_Data!F23),IF(T2_Data!F23=-999,"NA",IF(T2_Data!F23&lt;1, "&lt;1", IF(T2_Data!F23&gt;99, "&gt;99", T2_Data!F23))),"-")</f>
        <v>-</v>
      </c>
      <c r="G25" s="72" t="str">
        <f>IF(ISNUMBER(T2_Data!G23),IF(T2_Data!G23=-999,"NA",IF(T2_Data!G23&lt;1, "&lt;1", IF(T2_Data!G23&gt;99, "&gt;99", T2_Data!G23))),"-")</f>
        <v>-</v>
      </c>
      <c r="H25" s="72" t="str">
        <f>IF(ISNUMBER(T2_Data!H23),IF(T2_Data!H23=-999,"NA",IF(T2_Data!H23&lt;1, "&lt;1", IF(T2_Data!H23&gt;99, "&gt;99", T2_Data!H23))),"-")</f>
        <v>-</v>
      </c>
      <c r="I25" s="72" t="str">
        <f>IF(ISNUMBER(T2_Data!I23),IF(T2_Data!I23=-999,"NA",IF(T2_Data!I23&lt;1, "&lt;1", IF(T2_Data!I23&gt;99, "&gt;99", T2_Data!I23))),"-")</f>
        <v>-</v>
      </c>
      <c r="J25" s="72" t="str">
        <f>IF(ISNUMBER(T2_Data!J23),IF(T2_Data!J23=-999,"NA",IF(T2_Data!J23&lt;1, "&lt;1", IF(T2_Data!J23&gt;99, "&gt;99", T2_Data!J23))),"-")</f>
        <v>-</v>
      </c>
      <c r="K25" s="72" t="str">
        <f>IF(ISNUMBER(T2_Data!K23),IF(T2_Data!K23=-999,"NA",IF(T2_Data!K23&lt;1, "&lt;1", IF(T2_Data!K23&gt;99, "&gt;99", T2_Data!K23))),"-")</f>
        <v>-</v>
      </c>
      <c r="L25" s="72" t="str">
        <f>IF(ISNUMBER(T2_Data!L23),IF(T2_Data!L23=-999,"NA",IF(T2_Data!L23&lt;1, "&lt;1", IF(T2_Data!L23&gt;99, "&gt;99", T2_Data!L23))),"-")</f>
        <v>-</v>
      </c>
      <c r="M25" s="72" t="str">
        <f>IF(ISNUMBER(T2_Data!M23),IF(T2_Data!M23=-999,"NA",IF(T2_Data!M23&lt;1, "&lt;1", IF(T2_Data!M23&gt;99, "&gt;99", T2_Data!M23))),"-")</f>
        <v>-</v>
      </c>
      <c r="N25" s="72" t="str">
        <f>IF(ISNUMBER(T2_Data!N23),IF(T2_Data!N23=-999,"NA",IF(T2_Data!N23&lt;1, "&lt;1", IF(T2_Data!N23&gt;99, "&gt;99", T2_Data!N23))),"-")</f>
        <v>-</v>
      </c>
      <c r="O25" s="72" t="str">
        <f>IF(ISNUMBER(T2_Data!O23),IF(T2_Data!O23=-999,"NA",IF(T2_Data!O23&lt;1, "&lt;1", IF(T2_Data!O23&gt;99, "&gt;99", T2_Data!O23))),"-")</f>
        <v>-</v>
      </c>
      <c r="P25" s="72" t="str">
        <f>IF(ISNUMBER(T2_Data!P23),IF(T2_Data!P23=-999,"NA",IF(T2_Data!P23&lt;1, "&lt;1", IF(T2_Data!P23&gt;99, "&gt;99", T2_Data!P23))),"-")</f>
        <v>-</v>
      </c>
      <c r="Q25" s="72" t="str">
        <f>IF(ISNUMBER(T2_Data!Q23),IF(T2_Data!Q23=-999,"NA",IF(T2_Data!Q23&lt;1, "&lt;1", IF(T2_Data!Q23&gt;99, "&gt;99", T2_Data!Q23))),"-")</f>
        <v>-</v>
      </c>
      <c r="R25" s="72" t="str">
        <f>IF(ISNUMBER(T2_Data!R23),IF(T2_Data!R23=-999,"NA",IF(T2_Data!R23&lt;1, "&lt;1", IF(T2_Data!R23&gt;99, "&gt;99", T2_Data!R23))),"-")</f>
        <v>-</v>
      </c>
      <c r="S25" s="72" t="str">
        <f>IF(ISNUMBER(T2_Data!S23),IF(T2_Data!S23=-999,"NA",IF(T2_Data!S23&lt;1, "&lt;1", IF(T2_Data!S23&gt;99, "&gt;99", T2_Data!S23))),"-")</f>
        <v>-</v>
      </c>
      <c r="T25" s="72" t="str">
        <f>IF(ISNUMBER(T2_Data!T23),IF(T2_Data!T23=-999,"NA",IF(T2_Data!T23&lt;1, "&lt;1", IF(T2_Data!T23&gt;99, "&gt;99", T2_Data!T23))),"-")</f>
        <v>-</v>
      </c>
      <c r="U25" s="72" t="str">
        <f>IF(ISNUMBER(T2_Data!U23),IF(T2_Data!U23=-999,"NA",IF(T2_Data!U23&lt;1, "&lt;1", IF(T2_Data!U23&gt;99, "&gt;99", T2_Data!U23))),"-")</f>
        <v>-</v>
      </c>
      <c r="V25" s="72" t="str">
        <f>IF(ISNUMBER(T2_Data!V23),IF(T2_Data!V23=-999,"NA",IF(T2_Data!V23&lt;1, "&lt;1", IF(T2_Data!V23&gt;99, "&gt;99", T2_Data!V23))),"-")</f>
        <v>-</v>
      </c>
      <c r="W25" s="72" t="str">
        <f>IF(ISNUMBER(T2_Data!W23),IF(T2_Data!W23=-999,"NA",IF(T2_Data!W23&lt;1, "&lt;1", IF(T2_Data!W23&gt;99, "&gt;99", T2_Data!W23))),"-")</f>
        <v>-</v>
      </c>
      <c r="X25" s="72" t="str">
        <f>IF(ISNUMBER(T2_Data!X23),IF(T2_Data!X23=-999,"NA",IF(T2_Data!X23&lt;1, "&lt;1", IF(T2_Data!X23&gt;99, "&gt;99", T2_Data!X23))),"-")</f>
        <v>-</v>
      </c>
      <c r="Y25" s="72" t="str">
        <f>IF(ISNUMBER(T2_Data!Y23),IF(T2_Data!Y23=-999,"NA",IF(T2_Data!Y23&lt;1, "&lt;1", IF(T2_Data!Y23&gt;99, "&gt;99", T2_Data!Y23))),"-")</f>
        <v>-</v>
      </c>
      <c r="Z25" s="72" t="str">
        <f>IF(ISNUMBER(T2_Data!Z23),IF(T2_Data!Z23=-999,"NA",IF(T2_Data!Z23&lt;1, "&lt;1", IF(T2_Data!Z23&gt;99, "&gt;99", T2_Data!Z23))),"-")</f>
        <v>-</v>
      </c>
      <c r="AA25" s="72" t="str">
        <f>IF(ISNUMBER(T2_Data!AA23),IF(T2_Data!AA23=-999,"NA",IF(T2_Data!AA23&lt;1, "&lt;1", IF(T2_Data!AA23&gt;99, "&gt;99", T2_Data!AA23))),"-")</f>
        <v>-</v>
      </c>
      <c r="AB25" s="72" t="str">
        <f>IF(ISNUMBER(T2_Data!AB23),IF(T2_Data!AB23=-999,"NA",IF(T2_Data!AB23&lt;1, "&lt;1", IF(T2_Data!AB23&gt;99, "&gt;99", T2_Data!AB23))),"-")</f>
        <v>-</v>
      </c>
      <c r="AC25" s="72" t="str">
        <f>IF(ISNUMBER(T2_Data!AC23),IF(T2_Data!AC23=-999,"NA",IF(T2_Data!AC23&lt;1, "&lt;1", IF(T2_Data!AC23&gt;99, "&gt;99", T2_Data!AC23))),"-")</f>
        <v>-</v>
      </c>
      <c r="AD25" s="72" t="str">
        <f>IF(ISNUMBER(T2_Data!AD23),IF(T2_Data!AD23=-999,"NA",IF(T2_Data!AD23&lt;1, "&lt;1", IF(T2_Data!AD23&gt;99, "&gt;99", T2_Data!AD23))),"-")</f>
        <v>-</v>
      </c>
      <c r="AE25" s="72" t="str">
        <f>IF(ISNUMBER(T2_Data!AE23),IF(T2_Data!AE23=-999,"NA",IF(T2_Data!AE23&lt;1, "&lt;1", IF(T2_Data!AE23&gt;99, "&gt;99", T2_Data!AE23))),"-")</f>
        <v>-</v>
      </c>
      <c r="AF25" s="72" t="str">
        <f>IF(ISNUMBER(T2_Data!AF23),IF(T2_Data!AF23=-999,"NA",IF(T2_Data!AF23&lt;1, "&lt;1", IF(T2_Data!AF23&gt;99, "&gt;99", T2_Data!AF23))),"-")</f>
        <v>-</v>
      </c>
      <c r="AG25" s="72" t="str">
        <f>IF(ISNUMBER(T2_Data!AG23),IF(T2_Data!AG23=-999,"NA",IF(T2_Data!AG23&lt;1, "&lt;1", IF(T2_Data!AG23&gt;99, "&gt;99", T2_Data!AG23))),"-")</f>
        <v>-</v>
      </c>
      <c r="AH25" s="72" t="str">
        <f>IF(ISNUMBER(T2_Data!AH23),IF(T2_Data!AH23=-999,"NA",IF(T2_Data!AH23&lt;1, "&lt;1", IF(T2_Data!AH23&gt;99, "&gt;99", T2_Data!AH23))),"-")</f>
        <v>-</v>
      </c>
      <c r="AI25" s="72" t="str">
        <f>IF(ISNUMBER(T2_Data!AI23),IF(T2_Data!AI23=-999,"NA",IF(T2_Data!AI23&lt;1, "&lt;1", IF(T2_Data!AI23&gt;99, "&gt;99", T2_Data!AI23))),"-")</f>
        <v>-</v>
      </c>
      <c r="AJ25" s="72" t="str">
        <f>IF(ISNUMBER(T2_Data!AJ23),IF(T2_Data!AJ23=-999,"NA",IF(T2_Data!AJ23&lt;1, "&lt;1", IF(T2_Data!AJ23&gt;99, "&gt;99", T2_Data!AJ23))),"-")</f>
        <v>-</v>
      </c>
      <c r="AK25" s="72" t="str">
        <f>IF(ISNUMBER(T2_Data!AK23),IF(T2_Data!AK23=-999,"NA",IF(T2_Data!AK23&lt;1, "&lt;1", IF(T2_Data!AK23&gt;99, "&gt;99", T2_Data!AK23))),"-")</f>
        <v>-</v>
      </c>
      <c r="AL25" s="72" t="str">
        <f>IF(ISNUMBER(T2_Data!AL23),IF(T2_Data!AL23=-999,"NA",IF(T2_Data!AL23&lt;1, "&lt;1", IF(T2_Data!AL23&gt;99, "&gt;99", T2_Data!AL23))),"-")</f>
        <v>-</v>
      </c>
      <c r="AM25" s="72" t="str">
        <f>IF(ISNUMBER(T2_Data!AM23),IF(T2_Data!AM23=-999,"NA",IF(T2_Data!AM23&lt;1, "&lt;1", IF(T2_Data!AM23&gt;99, "&gt;99", T2_Data!AM23))),"-")</f>
        <v>-</v>
      </c>
      <c r="AN25" s="72" t="str">
        <f>IF(ISNUMBER(T2_Data!AN23),IF(T2_Data!AN23=-999,"NA",IF(T2_Data!AN23&lt;1, "&lt;1", IF(T2_Data!AN23&gt;99, "&gt;99", T2_Data!AN23))),"-")</f>
        <v>-</v>
      </c>
      <c r="AO25" s="72" t="str">
        <f>IF(ISNUMBER(T2_Data!AO23),IF(T2_Data!AO23=-999,"NA",IF(T2_Data!AO23&lt;1, "&lt;1", IF(T2_Data!AO23&gt;99, "&gt;99", T2_Data!AO23))),"-")</f>
        <v>-</v>
      </c>
      <c r="AP25" s="72" t="str">
        <f>IF(ISNUMBER(T2_Data!AP23),IF(T2_Data!AP23=-999,"NA",IF(T2_Data!AP23&lt;1, "&lt;1", IF(T2_Data!AP23&gt;99, "&gt;99", T2_Data!AP23))),"-")</f>
        <v>-</v>
      </c>
      <c r="AQ25" s="72" t="str">
        <f>IF(ISNUMBER(T2_Data!AQ23),IF(T2_Data!AQ23=-999,"NA",IF(T2_Data!AQ23&lt;1, "&lt;1", IF(T2_Data!AQ23&gt;99, "&gt;99", T2_Data!AQ23))),"-")</f>
        <v>-</v>
      </c>
      <c r="AR25" s="72" t="str">
        <f>IF(ISNUMBER(T2_Data!AR23),IF(T2_Data!AR23=-999,"NA",IF(T2_Data!AR23&lt;1, "&lt;1", IF(T2_Data!AR23&gt;99, "&gt;99", T2_Data!AR23))),"-")</f>
        <v>-</v>
      </c>
      <c r="AS25" s="72" t="str">
        <f>IF(ISNUMBER(T2_Data!AS23),IF(T2_Data!AS23=-999,"NA",IF(T2_Data!AS23&lt;1, "&lt;1", IF(T2_Data!AS23&gt;99, "&gt;99", T2_Data!AS23))),"-")</f>
        <v>-</v>
      </c>
      <c r="AT25" s="72" t="str">
        <f>IF(ISNUMBER(T2_Data!AT23),IF(T2_Data!AT23=-999,"NA",IF(T2_Data!AT23&lt;1, "&lt;1", IF(T2_Data!AT23&gt;99, "&gt;99", T2_Data!AT23))),"-")</f>
        <v>-</v>
      </c>
      <c r="AU25" s="72" t="str">
        <f>IF(ISNUMBER(T2_Data!AU23),IF(T2_Data!AU23=-999,"NA",IF(T2_Data!AU23&lt;1, "&lt;1", IF(T2_Data!AU23&gt;99, "&gt;99", T2_Data!AU23))),"-")</f>
        <v>-</v>
      </c>
      <c r="AV25" s="72" t="str">
        <f>IF(ISNUMBER(T2_Data!AV23),IF(T2_Data!AV23=-999,"NA",IF(T2_Data!AV23&lt;1, "&lt;1", IF(T2_Data!AV23&gt;99, "&gt;99", T2_Data!AV23))),"-")</f>
        <v>-</v>
      </c>
      <c r="AW25" s="72" t="str">
        <f>IF(ISNUMBER(T2_Data!AW23),IF(T2_Data!AW23=-999,"NA",IF(T2_Data!AW23&lt;1, "&lt;1", IF(T2_Data!AW23&gt;99, "&gt;99", T2_Data!AW23))),"-")</f>
        <v>-</v>
      </c>
      <c r="AX25" s="72" t="str">
        <f>IF(ISNUMBER(T2_Data!AX23),IF(T2_Data!AX23=-999,"NA",IF(T2_Data!AX23&lt;1, "&lt;1", IF(T2_Data!AX23&gt;99, "&gt;99", T2_Data!AX23))),"-")</f>
        <v>-</v>
      </c>
      <c r="AY25" s="72" t="str">
        <f>IF(ISNUMBER(T2_Data!AY23),IF(T2_Data!AY23=-999,"NA",IF(T2_Data!AY23&lt;1, "&lt;1", IF(T2_Data!AY23&gt;99, "&gt;99", T2_Data!AY23))),"-")</f>
        <v>-</v>
      </c>
      <c r="AZ25" s="72" t="str">
        <f>IF(ISNUMBER(T2_Data!AZ23),IF(T2_Data!AZ23=-999,"NA",IF(T2_Data!AZ23&lt;1, "&lt;1", IF(T2_Data!AZ23&gt;99, "&gt;99", T2_Data!AZ23))),"-")</f>
        <v>-</v>
      </c>
      <c r="BA25" s="72" t="str">
        <f>IF(ISNUMBER(T2_Data!BA23),IF(T2_Data!BA23=-999,"NA",IF(T2_Data!BA23&lt;1, "&lt;1", IF(T2_Data!BA23&gt;99, "&gt;99", T2_Data!BA23))),"-")</f>
        <v>-</v>
      </c>
      <c r="BB25" s="72" t="str">
        <f>IF(ISNUMBER(T2_Data!BB23),IF(T2_Data!BB23=-999,"NA",IF(T2_Data!BB23&lt;1, "&lt;1", IF(T2_Data!BB23&gt;99, "&gt;99", T2_Data!BB23))),"-")</f>
        <v>-</v>
      </c>
      <c r="BC25" s="72" t="str">
        <f>IF(ISNUMBER(T2_Data!BC23),IF(T2_Data!BC23=-999,"NA",IF(T2_Data!BC23&lt;1, "&lt;1", IF(T2_Data!BC23&gt;99, "&gt;99", T2_Data!BC23))),"-")</f>
        <v>-</v>
      </c>
      <c r="BD25" s="72" t="str">
        <f>IF(ISNUMBER(T2_Data!BD23),IF(T2_Data!BD23=-999,"NA",IF(T2_Data!BD23&lt;1, "&lt;1", IF(T2_Data!BD23&gt;99, "&gt;99", T2_Data!BD23))),"-")</f>
        <v>-</v>
      </c>
      <c r="BE25" s="72" t="str">
        <f>IF(ISNUMBER(T2_Data!BE23),IF(T2_Data!BE23=-999,"NA",IF(T2_Data!BE23&lt;1, "&lt;1", IF(T2_Data!BE23&gt;99, "&gt;99", T2_Data!BE23))),"-")</f>
        <v>-</v>
      </c>
      <c r="BF25" s="72" t="str">
        <f>IF(ISNUMBER(T2_Data!BF23),IF(T2_Data!BF23=-999,"NA",IF(T2_Data!BF23&lt;1, "&lt;1", IF(T2_Data!BF23&gt;99, "&gt;99", T2_Data!BF23))),"-")</f>
        <v>-</v>
      </c>
      <c r="BG25" s="72" t="str">
        <f>IF(ISNUMBER(T2_Data!BG23),IF(T2_Data!BG23=-999,"NA",IF(T2_Data!BG23&lt;1, "&lt;1", IF(T2_Data!BG23&gt;99, "&gt;99", T2_Data!BG23))),"-")</f>
        <v>-</v>
      </c>
      <c r="BH25" s="72" t="str">
        <f>IF(ISNUMBER(T2_Data!BH23),IF(T2_Data!BH23=-999,"NA",IF(T2_Data!BH23&lt;1, "&lt;1", IF(T2_Data!BH23&gt;99, "&gt;99", T2_Data!BH23))),"-")</f>
        <v>-</v>
      </c>
      <c r="BI25" s="72" t="str">
        <f>IF(ISNUMBER(T2_Data!BI23),IF(T2_Data!BI23=-999,"NA",IF(T2_Data!BI23&lt;1, "&lt;1", IF(T2_Data!BI23&gt;99, "&gt;99", T2_Data!BI23))),"-")</f>
        <v>-</v>
      </c>
      <c r="BJ25" s="72" t="str">
        <f>IF(ISNUMBER(T2_Data!BJ23),IF(T2_Data!BJ23=-999,"NA",IF(T2_Data!BJ23&lt;1, "&lt;1", IF(T2_Data!BJ23&gt;99, "&gt;99", T2_Data!BJ23))),"-")</f>
        <v>-</v>
      </c>
      <c r="BK25" s="72" t="str">
        <f>IF(ISNUMBER(T2_Data!BK23),IF(T2_Data!BK23=-999,"NA",IF(T2_Data!BK23&lt;1, "&lt;1", IF(T2_Data!BK23&gt;99, "&gt;99", T2_Data!BK23))),"-")</f>
        <v>-</v>
      </c>
      <c r="BL25" s="72" t="str">
        <f>IF(ISNUMBER(T2_Data!BL23),IF(T2_Data!BL23=-999,"NA",IF(T2_Data!BL23&lt;1, "&lt;1", IF(T2_Data!BL23&gt;99, "&gt;99", T2_Data!BL23))),"-")</f>
        <v>-</v>
      </c>
      <c r="BM25" s="72" t="str">
        <f>IF(ISNUMBER(T2_Data!BM23),IF(T2_Data!BM23=-999,"NA",IF(T2_Data!BM23&lt;1, "&lt;1", IF(T2_Data!BM23&gt;99, "&gt;99", T2_Data!BM23))),"-")</f>
        <v>-</v>
      </c>
      <c r="BN25" s="72" t="str">
        <f>IF(ISNUMBER(T2_Data!BN23),IF(T2_Data!BN23=-999,"NA",IF(T2_Data!BN23&lt;1, "&lt;1", IF(T2_Data!BN23&gt;99, "&gt;99", T2_Data!BN23))),"-")</f>
        <v>-</v>
      </c>
      <c r="BO25" s="72" t="str">
        <f>IF(ISNUMBER(T2_Data!BO23),IF(T2_Data!BO23=-999,"NA",IF(T2_Data!BO23&lt;1, "&lt;1", IF(T2_Data!BO23&gt;99, "&gt;99", T2_Data!BO23))),"-")</f>
        <v>-</v>
      </c>
      <c r="BP25" s="72" t="str">
        <f>IF(ISNUMBER(T2_Data!BP23),IF(T2_Data!BP23=-999,"NA",IF(T2_Data!BP23&lt;1, "&lt;1", IF(T2_Data!BP23&gt;99, "&gt;99", T2_Data!BP23))),"-")</f>
        <v>-</v>
      </c>
      <c r="BQ25" s="72" t="str">
        <f>IF(ISNUMBER(T2_Data!BQ23),IF(T2_Data!BQ23=-999,"NA",IF(T2_Data!BQ23&lt;1, "&lt;1", IF(T2_Data!BQ23&gt;99, "&gt;99", T2_Data!BQ23))),"-")</f>
        <v>-</v>
      </c>
      <c r="BR25" s="72" t="str">
        <f>IF(ISNUMBER(T2_Data!BR23),IF(T2_Data!BR23=-999,"NA",IF(T2_Data!BR23&lt;1, "&lt;1", IF(T2_Data!BR23&gt;99, "&gt;99", T2_Data!BR23))),"-")</f>
        <v>-</v>
      </c>
      <c r="BS25" s="72" t="str">
        <f>IF(ISNUMBER(T2_Data!BS23),IF(T2_Data!BS23=-999,"NA",IF(T2_Data!BS23&lt;1, "&lt;1", IF(T2_Data!BS23&gt;99, "&gt;99", T2_Data!BS23))),"-")</f>
        <v>-</v>
      </c>
      <c r="BT25" s="72" t="str">
        <f>IF(ISNUMBER(T2_Data!BT23),IF(T2_Data!BT23=-999,"NA",IF(T2_Data!BT23&lt;1, "&lt;1", IF(T2_Data!BT23&gt;99, "&gt;99", T2_Data!BT23))),"-")</f>
        <v>-</v>
      </c>
      <c r="BU25" s="72" t="str">
        <f>IF(ISNUMBER(T2_Data!BU23),IF(T2_Data!BU23=-999,"NA",IF(T2_Data!BU23&lt;1, "&lt;1", IF(T2_Data!BU23&gt;99, "&gt;99", T2_Data!BU23))),"-")</f>
        <v>-</v>
      </c>
      <c r="BV25" s="72" t="str">
        <f>IF(ISNUMBER(T2_Data!BV23),IF(T2_Data!BV23=-999,"NA",IF(T2_Data!BV23&lt;1, "&lt;1", IF(T2_Data!BV23&gt;99, "&gt;99", T2_Data!BV23))),"-")</f>
        <v>-</v>
      </c>
      <c r="BW25" s="72" t="str">
        <f>IF(ISNUMBER(T2_Data!BW23),IF(T2_Data!BW23=-999,"NA",IF(T2_Data!BW23&lt;1, "&lt;1", IF(T2_Data!BW23&gt;99, "&gt;99", T2_Data!BW23))),"-")</f>
        <v>-</v>
      </c>
      <c r="BX25" s="72" t="str">
        <f>IF(ISNUMBER(T2_Data!BX23),IF(T2_Data!BX23=-999,"NA",IF(T2_Data!BX23&lt;1, "&lt;1", IF(T2_Data!BX23&gt;99, "&gt;99", T2_Data!BX23))),"-")</f>
        <v>-</v>
      </c>
      <c r="BY25" s="72" t="str">
        <f>IF(ISNUMBER(T2_Data!BY23),IF(T2_Data!BY23=-999,"NA",IF(T2_Data!BY23&lt;1, "&lt;1", IF(T2_Data!BY23&gt;99, "&gt;99", T2_Data!BY23))),"-")</f>
        <v>-</v>
      </c>
      <c r="BZ25" s="72" t="str">
        <f>IF(ISNUMBER(T2_Data!BZ23),IF(T2_Data!BZ23=-999,"NA",IF(T2_Data!BZ23&lt;1, "&lt;1", IF(T2_Data!BZ23&gt;99, "&gt;99", T2_Data!BZ23))),"-")</f>
        <v>-</v>
      </c>
      <c r="CA25" s="72" t="str">
        <f>IF(ISNUMBER(T2_Data!CA23),IF(T2_Data!CA23=-999,"NA",IF(T2_Data!CA23&lt;1, "&lt;1", IF(T2_Data!CA23&gt;99, "&gt;99", T2_Data!CA23))),"-")</f>
        <v>-</v>
      </c>
      <c r="CB25" s="72" t="str">
        <f>IF(ISNUMBER(T2_Data!CB23),IF(T2_Data!CB23=-999,"NA",IF(T2_Data!CB23&lt;1, "&lt;1", IF(T2_Data!CB23&gt;99, "&gt;99", T2_Data!CB23))),"-")</f>
        <v>-</v>
      </c>
      <c r="CC25" s="72" t="str">
        <f>IF(ISNUMBER(T2_Data!CC23),IF(T2_Data!CC23=-999,"NA",IF(T2_Data!CC23&lt;1, "&lt;1", IF(T2_Data!CC23&gt;99, "&gt;99", T2_Data!CC23))),"-")</f>
        <v>-</v>
      </c>
      <c r="CD25" s="72" t="str">
        <f>IF(ISNUMBER(T2_Data!CD23),IF(T2_Data!CD23=-999,"NA",IF(T2_Data!CD23&lt;1, "&lt;1", IF(T2_Data!CD23&gt;99, "&gt;99", T2_Data!CD23))),"-")</f>
        <v>-</v>
      </c>
      <c r="CE25" s="72" t="str">
        <f>IF(ISNUMBER(T2_Data!CE23),IF(T2_Data!CE23=-999,"NA",IF(T2_Data!CE23&lt;1, "&lt;1", IF(T2_Data!CE23&gt;99, "&gt;99", T2_Data!CE23))),"-")</f>
        <v>-</v>
      </c>
      <c r="CF25" s="72" t="str">
        <f>IF(ISNUMBER(T2_Data!CF23),IF(T2_Data!CF23=-999,"NA",IF(T2_Data!CF23&lt;1, "&lt;1", IF(T2_Data!CF23&gt;99, "&gt;99", T2_Data!CF23))),"-")</f>
        <v>-</v>
      </c>
      <c r="CG25" s="72" t="str">
        <f>IF(ISNUMBER(T2_Data!CG23),IF(T2_Data!CG23=-999,"NA",IF(T2_Data!CG23&lt;1, "&lt;1", IF(T2_Data!CG23&gt;99, "&gt;99", T2_Data!CG23))),"-")</f>
        <v>-</v>
      </c>
      <c r="CH25" s="72" t="str">
        <f>IF(ISNUMBER(T2_Data!CH23),IF(T2_Data!CH23=-999,"NA",IF(T2_Data!CH23&lt;1, "&lt;1", IF(T2_Data!CH23&gt;99, "&gt;99", T2_Data!CH23))),"-")</f>
        <v>-</v>
      </c>
      <c r="CI25" s="72" t="str">
        <f>IF(ISNUMBER(T2_Data!CI23),IF(T2_Data!CI23=-999,"NA",IF(T2_Data!CI23&lt;1, "&lt;1", IF(T2_Data!CI23&gt;99, "&gt;99", T2_Data!CI23))),"-")</f>
        <v>-</v>
      </c>
      <c r="CJ25" s="72" t="str">
        <f>IF(ISNUMBER(T2_Data!CJ23),IF(T2_Data!CJ23=-999,"NA",IF(T2_Data!CJ23&lt;1, "&lt;1", IF(T2_Data!CJ23&gt;99, "&gt;99", T2_Data!CJ23))),"-")</f>
        <v>-</v>
      </c>
      <c r="CK25" s="72" t="str">
        <f>IF(ISNUMBER(T2_Data!CK23),IF(T2_Data!CK23=-999,"NA",IF(T2_Data!CK23&lt;1, "&lt;1", IF(T2_Data!CK23&gt;99, "&gt;99", T2_Data!CK23))),"-")</f>
        <v>-</v>
      </c>
      <c r="CL25" s="72" t="str">
        <f>IF(ISNUMBER(T2_Data!CL23),IF(T2_Data!CL23=-999,"NA",IF(T2_Data!CL23&lt;1, "&lt;1", IF(T2_Data!CL23&gt;99, "&gt;99", T2_Data!CL23))),"-")</f>
        <v>-</v>
      </c>
      <c r="CM25" s="72" t="str">
        <f>IF(ISNUMBER(T2_Data!CM23),IF(T2_Data!CM23=-999,"NA",IF(T2_Data!CM23&lt;1, "&lt;1", IF(T2_Data!CM23&gt;99, "&gt;99", T2_Data!CM23))),"-")</f>
        <v>-</v>
      </c>
      <c r="CN25" s="72" t="str">
        <f>IF(ISNUMBER(T2_Data!CN23),IF(T2_Data!CN23=-999,"NA",IF(T2_Data!CN23&lt;1, "&lt;1", IF(T2_Data!CN23&gt;99, "&gt;99", T2_Data!CN23))),"-")</f>
        <v>-</v>
      </c>
      <c r="CO25" s="72" t="str">
        <f>IF(ISNUMBER(T2_Data!CO23),IF(T2_Data!CO23=-999,"NA",IF(T2_Data!CO23&lt;1, "&lt;1", IF(T2_Data!CO23&gt;99, "&gt;99", T2_Data!CO23))),"-")</f>
        <v>-</v>
      </c>
      <c r="CP25" s="72" t="str">
        <f>IF(ISNUMBER(T2_Data!CP23),IF(T2_Data!CP23=-999,"NA",IF(T2_Data!CP23&lt;1, "&lt;1", IF(T2_Data!CP23&gt;99, "&gt;99", T2_Data!CP23))),"-")</f>
        <v>-</v>
      </c>
      <c r="CQ25" s="72" t="str">
        <f>IF(ISNUMBER(T2_Data!CQ23),IF(T2_Data!CQ23=-999,"NA",IF(T2_Data!CQ23&lt;1, "&lt;1", IF(T2_Data!CQ23&gt;99, "&gt;99", T2_Data!CQ23))),"-")</f>
        <v>-</v>
      </c>
      <c r="CR25" s="72" t="str">
        <f>IF(ISNUMBER(T2_Data!CR23),IF(T2_Data!CR23=-999,"NA",IF(T2_Data!CR23&lt;1, "&lt;1", IF(T2_Data!CR23&gt;99, "&gt;99", T2_Data!CR23))),"-")</f>
        <v>-</v>
      </c>
      <c r="CS25" s="72" t="str">
        <f>IF(ISNUMBER(T2_Data!CS23),IF(T2_Data!CS23=-999,"NA",IF(T2_Data!CS23&lt;1, "&lt;1", IF(T2_Data!CS23&gt;99, "&gt;99", T2_Data!CS23))),"-")</f>
        <v>-</v>
      </c>
      <c r="CT25" s="72" t="str">
        <f>IF(ISNUMBER(T2_Data!CT23),IF(T2_Data!CT23=-999,"NA",IF(T2_Data!CT23&lt;1, "&lt;1", IF(T2_Data!CT23&gt;99, "&gt;99", T2_Data!CT23))),"-")</f>
        <v>-</v>
      </c>
      <c r="CU25" s="72" t="str">
        <f>IF(ISNUMBER(T2_Data!CU23),IF(T2_Data!CU23=-999,"NA",IF(T2_Data!CU23&lt;1, "&lt;1", IF(T2_Data!CU23&gt;99, "&gt;99", T2_Data!CU23))),"-")</f>
        <v>-</v>
      </c>
      <c r="CV25" s="72" t="str">
        <f>IF(ISNUMBER(T2_Data!CV23),IF(T2_Data!CV23=-999,"NA",IF(T2_Data!CV23&lt;1, "&lt;1", IF(T2_Data!CV23&gt;99, "&gt;99", T2_Data!CV23))),"-")</f>
        <v>-</v>
      </c>
      <c r="CW25" s="72" t="str">
        <f>IF(ISNUMBER(T2_Data!CW23),IF(T2_Data!CW23=-999,"NA",IF(T2_Data!CW23&lt;1, "&lt;1", IF(T2_Data!CW23&gt;99, "&gt;99", T2_Data!CW23))),"-")</f>
        <v>-</v>
      </c>
      <c r="CX25" s="72" t="str">
        <f>IF(ISNUMBER(T2_Data!CX23),IF(T2_Data!CX23=-999,"NA",IF(T2_Data!CX23&lt;1, "&lt;1", IF(T2_Data!CX23&gt;99, "&gt;99", T2_Data!CX23))),"-")</f>
        <v>-</v>
      </c>
      <c r="CY25" s="72" t="str">
        <f>IF(ISNUMBER(T2_Data!CY23),IF(T2_Data!CY23=-999,"NA",IF(T2_Data!CY23&lt;1, "&lt;1", IF(T2_Data!CY23&gt;99, "&gt;99", T2_Data!CY23))),"-")</f>
        <v>-</v>
      </c>
      <c r="CZ25" s="72" t="str">
        <f>IF(ISNUMBER(T2_Data!CZ23),IF(T2_Data!CZ23=-999,"NA",IF(T2_Data!CZ23&lt;1, "&lt;1", IF(T2_Data!CZ23&gt;99, "&gt;99", T2_Data!CZ23))),"-")</f>
        <v>-</v>
      </c>
      <c r="DA25" s="72" t="str">
        <f>IF(ISNUMBER(T2_Data!DA23),IF(T2_Data!DA23=-999,"NA",IF(T2_Data!DA23&lt;1, "&lt;1", IF(T2_Data!DA23&gt;99, "&gt;99", T2_Data!DA23))),"-")</f>
        <v>-</v>
      </c>
      <c r="DB25" s="72" t="str">
        <f>IF(ISNUMBER(T2_Data!DB23),IF(T2_Data!DB23=-999,"NA",IF(T2_Data!DB23&lt;1, "&lt;1", IF(T2_Data!DB23&gt;99, "&gt;99", T2_Data!DB23))),"-")</f>
        <v>-</v>
      </c>
      <c r="DC25" s="72" t="str">
        <f>IF(ISNUMBER(T2_Data!DC23),IF(T2_Data!DC23=-999,"NA",IF(T2_Data!DC23&lt;1, "&lt;1", IF(T2_Data!DC23&gt;99, "&gt;99", T2_Data!DC23))),"-")</f>
        <v>-</v>
      </c>
      <c r="DD25" s="72" t="str">
        <f>IF(ISNUMBER(T2_Data!DD23),IF(T2_Data!DD23=-999,"NA",IF(T2_Data!DD23&lt;1, "&lt;1", IF(T2_Data!DD23&gt;99, "&gt;99", T2_Data!DD23))),"-")</f>
        <v>-</v>
      </c>
      <c r="DE25" s="72" t="str">
        <f>IF(ISNUMBER(T2_Data!DE23),IF(T2_Data!DE23=-999,"NA",IF(T2_Data!DE23&lt;1, "&lt;1", IF(T2_Data!DE23&gt;99, "&gt;99", T2_Data!DE23))),"-")</f>
        <v>-</v>
      </c>
      <c r="DF25" s="72" t="str">
        <f>IF(ISNUMBER(T2_Data!DF23),IF(T2_Data!DF23=-999,"NA",IF(T2_Data!DF23&lt;1, "&lt;1", IF(T2_Data!DF23&gt;99, "&gt;99", T2_Data!DF23))),"-")</f>
        <v>-</v>
      </c>
      <c r="DG25" s="72" t="str">
        <f>IF(ISNUMBER(T2_Data!DG23),IF(T2_Data!DG23=-999,"NA",IF(T2_Data!DG23&lt;1, "&lt;1", IF(T2_Data!DG23&gt;99, "&gt;99", T2_Data!DG23))),"-")</f>
        <v>-</v>
      </c>
      <c r="DH25" s="72" t="str">
        <f>IF(ISNUMBER(T2_Data!DH23),IF(T2_Data!DH23=-999,"NA",IF(T2_Data!DH23&lt;1, "&lt;1", IF(T2_Data!DH23&gt;99, "&gt;99", T2_Data!DH23))),"-")</f>
        <v>-</v>
      </c>
      <c r="DI25" s="72" t="str">
        <f>IF(ISNUMBER(T2_Data!DI23),IF(T2_Data!DI23=-999,"NA",IF(T2_Data!DI23&lt;1, "&lt;1", IF(T2_Data!DI23&gt;99, "&gt;99", T2_Data!DI23))),"-")</f>
        <v>-</v>
      </c>
      <c r="DJ25" s="72" t="str">
        <f>IF(ISNUMBER(T2_Data!DJ23),IF(T2_Data!DJ23=-999,"NA",IF(T2_Data!DJ23&lt;1, "&lt;1", IF(T2_Data!DJ23&gt;99, "&gt;99", T2_Data!DJ23))),"-")</f>
        <v>-</v>
      </c>
      <c r="DK25" s="72" t="str">
        <f>IF(ISNUMBER(T2_Data!DK23),IF(T2_Data!DK23=-999,"NA",IF(T2_Data!DK23&lt;1, "&lt;1", IF(T2_Data!DK23&gt;99, "&gt;99", T2_Data!DK23))),"-")</f>
        <v>-</v>
      </c>
      <c r="DL25" s="72" t="str">
        <f>IF(ISNUMBER(T2_Data!DL23),IF(T2_Data!DL23=-999,"NA",IF(T2_Data!DL23&lt;1, "&lt;1", IF(T2_Data!DL23&gt;99, "&gt;99", T2_Data!DL23))),"-")</f>
        <v>-</v>
      </c>
      <c r="DM25" s="72" t="str">
        <f>IF(ISNUMBER(T2_Data!DM23),IF(T2_Data!DM23=-999,"NA",IF(T2_Data!DM23&lt;1, "&lt;1", IF(T2_Data!DM23&gt;99, "&gt;99", T2_Data!DM23))),"-")</f>
        <v>-</v>
      </c>
      <c r="DN25" s="72" t="str">
        <f>IF(ISNUMBER(T2_Data!DN23),IF(T2_Data!DN23=-999,"NA",IF(T2_Data!DN23&lt;1, "&lt;1", IF(T2_Data!DN23&gt;99, "&gt;99", T2_Data!DN23))),"-")</f>
        <v>-</v>
      </c>
      <c r="DO25" s="72" t="str">
        <f>IF(ISNUMBER(T2_Data!DO23),IF(T2_Data!DO23=-999,"NA",IF(T2_Data!DO23&lt;1, "&lt;1", IF(T2_Data!DO23&gt;99, "&gt;99", T2_Data!DO23))),"-")</f>
        <v>-</v>
      </c>
      <c r="DP25" s="72" t="str">
        <f>IF(ISNUMBER(T2_Data!DP23),IF(T2_Data!DP23=-999,"NA",IF(T2_Data!DP23&lt;1, "&lt;1", IF(T2_Data!DP23&gt;99, "&gt;99", T2_Data!DP23))),"-")</f>
        <v>-</v>
      </c>
      <c r="DQ25" s="72" t="str">
        <f>IF(ISNUMBER(T2_Data!DQ23),IF(T2_Data!DQ23=-999,"NA",IF(T2_Data!DQ23&lt;1, "&lt;1", IF(T2_Data!DQ23&gt;99, "&gt;99", T2_Data!DQ23))),"-")</f>
        <v>-</v>
      </c>
      <c r="DR25" s="72" t="str">
        <f>IF(ISNUMBER(T2_Data!DR23),IF(T2_Data!DR23=-999,"NA",IF(T2_Data!DR23&lt;1, "&lt;1", IF(T2_Data!DR23&gt;99, "&gt;99", T2_Data!DR23))),"-")</f>
        <v>-</v>
      </c>
      <c r="DS25" s="72" t="str">
        <f>IF(ISNUMBER(T2_Data!DS23),IF(T2_Data!DS23=-999,"NA",IF(T2_Data!DS23&lt;1, "&lt;1", IF(T2_Data!DS23&gt;99, "&gt;99", T2_Data!DS23))),"-")</f>
        <v>-</v>
      </c>
      <c r="DT25" s="72" t="str">
        <f>IF(ISNUMBER(T2_Data!DT23),IF(T2_Data!DT23=-999,"NA",IF(T2_Data!DT23&lt;1, "&lt;1", IF(T2_Data!DT23&gt;99, "&gt;99", T2_Data!DT23))),"-")</f>
        <v>-</v>
      </c>
      <c r="DU25" s="72" t="str">
        <f>IF(ISNUMBER(T2_Data!DU23),IF(T2_Data!DU23=-999,"NA",IF(T2_Data!DU23&lt;1, "&lt;1", IF(T2_Data!DU23&gt;99, "&gt;99", T2_Data!DU23))),"-")</f>
        <v>-</v>
      </c>
      <c r="DV25" s="72" t="str">
        <f>IF(ISNUMBER(T2_Data!DV23),IF(T2_Data!DV23=-999,"NA",IF(T2_Data!DV23&lt;1, "&lt;1", IF(T2_Data!DV23&gt;99, "&gt;99", T2_Data!DV23))),"-")</f>
        <v>-</v>
      </c>
      <c r="DW25" s="72" t="str">
        <f>IF(ISNUMBER(T2_Data!DW23),IF(T2_Data!DW23=-999,"NA",IF(T2_Data!DW23&lt;1, "&lt;1", IF(T2_Data!DW23&gt;99, "&gt;99", T2_Data!DW23))),"-")</f>
        <v>-</v>
      </c>
      <c r="DX25" s="72" t="str">
        <f>IF(ISNUMBER(T2_Data!DX23),IF(T2_Data!DX23=-999,"NA",IF(T2_Data!DX23&lt;1, "&lt;1", IF(T2_Data!DX23&gt;99, "&gt;99", T2_Data!DX23))),"-")</f>
        <v>-</v>
      </c>
      <c r="DY25" s="72" t="str">
        <f>IF(ISNUMBER(T2_Data!DY23),IF(T2_Data!DY23=-999,"NA",IF(T2_Data!DY23&lt;1, "&lt;1", IF(T2_Data!DY23&gt;99, "&gt;99", T2_Data!DY23))),"-")</f>
        <v>-</v>
      </c>
      <c r="DZ25" s="72" t="str">
        <f>IF(ISNUMBER(T2_Data!DZ23),IF(T2_Data!DZ23=-999,"NA",IF(T2_Data!DZ23&lt;1, "&lt;1", IF(T2_Data!DZ23&gt;99, "&gt;99", T2_Data!DZ23))),"-")</f>
        <v>-</v>
      </c>
      <c r="EA25" s="72" t="str">
        <f>IF(ISNUMBER(T2_Data!EA23),IF(T2_Data!EA23=-999,"NA",IF(T2_Data!EA23&lt;1, "&lt;1", IF(T2_Data!EA23&gt;99, "&gt;99", T2_Data!EA23))),"-")</f>
        <v>-</v>
      </c>
      <c r="EB25" s="72" t="str">
        <f>IF(ISNUMBER(T2_Data!EB23),IF(T2_Data!EB23=-999,"NA",IF(T2_Data!EB23&lt;1, "&lt;1", IF(T2_Data!EB23&gt;99, "&gt;99", T2_Data!EB23))),"-")</f>
        <v>-</v>
      </c>
      <c r="EC25" s="72" t="str">
        <f>IF(ISNUMBER(T2_Data!EC23),IF(T2_Data!EC23=-999,"NA",IF(T2_Data!EC23&lt;1, "&lt;1", IF(T2_Data!EC23&gt;99, "&gt;99", T2_Data!EC23))),"-")</f>
        <v>-</v>
      </c>
      <c r="ED25" s="72" t="str">
        <f>IF(ISNUMBER(T2_Data!ED23),IF(T2_Data!ED23=-999,"NA",IF(T2_Data!ED23&lt;1, "&lt;1", IF(T2_Data!ED23&gt;99, "&gt;99", T2_Data!ED23))),"-")</f>
        <v>-</v>
      </c>
      <c r="EE25" s="72" t="str">
        <f>IF(ISNUMBER(T2_Data!EE23),IF(T2_Data!EE23=-999,"NA",IF(T2_Data!EE23&lt;1, "&lt;1", IF(T2_Data!EE23&gt;99, "&gt;99", T2_Data!EE23))),"-")</f>
        <v>-</v>
      </c>
      <c r="EF25" s="72" t="str">
        <f>IF(ISNUMBER(T2_Data!EF23),IF(T2_Data!EF23=-999,"NA",IF(T2_Data!EF23&lt;1, "&lt;1", IF(T2_Data!EF23&gt;99, "&gt;99", T2_Data!EF23))),"-")</f>
        <v>-</v>
      </c>
      <c r="EG25" s="72" t="str">
        <f>IF(ISNUMBER(T2_Data!EG23),IF(T2_Data!EG23=-999,"NA",IF(T2_Data!EG23&lt;1, "&lt;1", IF(T2_Data!EG23&gt;99, "&gt;99", T2_Data!EG23))),"-")</f>
        <v>-</v>
      </c>
      <c r="EH25" s="72" t="str">
        <f>IF(ISNUMBER(T2_Data!EH23),IF(T2_Data!EH23=-999,"NA",IF(T2_Data!EH23&lt;1, "&lt;1", IF(T2_Data!EH23&gt;99, "&gt;99", T2_Data!EH23))),"-")</f>
        <v>-</v>
      </c>
      <c r="EI25" s="72" t="str">
        <f>IF(ISNUMBER(T2_Data!EI23),IF(T2_Data!EI23=-999,"NA",IF(T2_Data!EI23&lt;1, "&lt;1", IF(T2_Data!EI23&gt;99, "&gt;99", T2_Data!EI23))),"-")</f>
        <v>-</v>
      </c>
      <c r="EJ25" s="72" t="str">
        <f>IF(ISNUMBER(T2_Data!EJ23),IF(T2_Data!EJ23=-999,"NA",IF(T2_Data!EJ23&lt;1, "&lt;1", IF(T2_Data!EJ23&gt;99, "&gt;99", T2_Data!EJ23))),"-")</f>
        <v>-</v>
      </c>
      <c r="EK25" s="72" t="str">
        <f>IF(ISNUMBER(T2_Data!EK23),IF(T2_Data!EK23=-999,"NA",IF(T2_Data!EK23&lt;1, "&lt;1", IF(T2_Data!EK23&gt;99, "&gt;99", T2_Data!EK23))),"-")</f>
        <v>-</v>
      </c>
      <c r="EL25" s="72" t="str">
        <f>IF(ISNUMBER(T2_Data!EL23),IF(T2_Data!EL23=-999,"NA",IF(T2_Data!EL23&lt;1, "&lt;1", IF(T2_Data!EL23&gt;99, "&gt;99", T2_Data!EL23))),"-")</f>
        <v>-</v>
      </c>
      <c r="EM25" s="72" t="str">
        <f>IF(ISNUMBER(T2_Data!EM23),IF(T2_Data!EM23=-999,"NA",IF(T2_Data!EM23&lt;1, "&lt;1", IF(T2_Data!EM23&gt;99, "&gt;99", T2_Data!EM23))),"-")</f>
        <v>-</v>
      </c>
      <c r="EN25" s="72" t="str">
        <f>IF(ISNUMBER(T2_Data!EN23),IF(T2_Data!EN23=-999,"NA",IF(T2_Data!EN23&lt;1, "&lt;1", IF(T2_Data!EN23&gt;99, "&gt;99", T2_Data!EN23))),"-")</f>
        <v>-</v>
      </c>
      <c r="EO25" s="72" t="str">
        <f>IF(ISNUMBER(T2_Data!EO23),IF(T2_Data!EO23=-999,"NA",IF(T2_Data!EO23&lt;1, "&lt;1", IF(T2_Data!EO23&gt;99, "&gt;99", T2_Data!EO23))),"-")</f>
        <v>-</v>
      </c>
      <c r="EP25" s="72" t="str">
        <f>IF(ISNUMBER(T2_Data!EP23),IF(T2_Data!EP23=-999,"NA",IF(T2_Data!EP23&lt;1, "&lt;1", IF(T2_Data!EP23&gt;99, "&gt;99", T2_Data!EP23))),"-")</f>
        <v>-</v>
      </c>
      <c r="EQ25" s="72" t="str">
        <f>IF(ISNUMBER(T2_Data!EQ23),IF(T2_Data!EQ23=-999,"NA",IF(T2_Data!EQ23&lt;1, "&lt;1", IF(T2_Data!EQ23&gt;99, "&gt;99", T2_Data!EQ23))),"-")</f>
        <v>-</v>
      </c>
      <c r="ER25" s="72" t="str">
        <f>IF(ISNUMBER(T2_Data!ER23),IF(T2_Data!ER23=-999,"NA",IF(T2_Data!ER23&lt;1, "&lt;1", IF(T2_Data!ER23&gt;99, "&gt;99", T2_Data!ER23))),"-")</f>
        <v>-</v>
      </c>
      <c r="ES25" s="72" t="str">
        <f>IF(ISNUMBER(T2_Data!ES23),IF(T2_Data!ES23=-999,"NA",IF(T2_Data!ES23&lt;1, "&lt;1", IF(T2_Data!ES23&gt;99, "&gt;99", T2_Data!ES23))),"-")</f>
        <v>-</v>
      </c>
      <c r="ET25" s="72" t="str">
        <f>IF(ISNUMBER(T2_Data!ET23),IF(T2_Data!ET23=-999,"NA",IF(T2_Data!ET23&lt;1, "&lt;1", IF(T2_Data!ET23&gt;99, "&gt;99", T2_Data!ET23))),"-")</f>
        <v>-</v>
      </c>
      <c r="EU25" s="72" t="str">
        <f>IF(ISNUMBER(T2_Data!EU23),IF(T2_Data!EU23=-999,"NA",IF(T2_Data!EU23&lt;1, "&lt;1", IF(T2_Data!EU23&gt;99, "&gt;99", T2_Data!EU23))),"-")</f>
        <v>-</v>
      </c>
      <c r="EV25" s="72" t="str">
        <f>IF(ISNUMBER(T2_Data!EV23),IF(T2_Data!EV23=-999,"NA",IF(T2_Data!EV23&lt;1, "&lt;1", IF(T2_Data!EV23&gt;99, "&gt;99", T2_Data!EV23))),"-")</f>
        <v>-</v>
      </c>
      <c r="EW25" s="72" t="str">
        <f>IF(ISNUMBER(T2_Data!EW23),IF(T2_Data!EW23=-999,"NA",IF(T2_Data!EW23&lt;1, "&lt;1", IF(T2_Data!EW23&gt;99, "&gt;99", T2_Data!EW23))),"-")</f>
        <v>-</v>
      </c>
      <c r="EX25" s="72" t="str">
        <f>IF(ISNUMBER(T2_Data!EX23),IF(T2_Data!EX23=-999,"NA",IF(T2_Data!EX23&lt;1, "&lt;1", IF(T2_Data!EX23&gt;99, "&gt;99", T2_Data!EX23))),"-")</f>
        <v>-</v>
      </c>
      <c r="EY25" s="72" t="str">
        <f>IF(ISNUMBER(T2_Data!EY23),IF(T2_Data!EY23=-999,"NA",IF(T2_Data!EY23&lt;1, "&lt;1", IF(T2_Data!EY23&gt;99, "&gt;99", T2_Data!EY23))),"-")</f>
        <v>-</v>
      </c>
      <c r="EZ25" s="72" t="str">
        <f>IF(ISNUMBER(T2_Data!EZ23),IF(T2_Data!EZ23=-999,"NA",IF(T2_Data!EZ23&lt;1, "&lt;1", IF(T2_Data!EZ23&gt;99, "&gt;99", T2_Data!EZ23))),"-")</f>
        <v>-</v>
      </c>
      <c r="FA25" s="72" t="str">
        <f>IF(ISNUMBER(T2_Data!FA23),IF(T2_Data!FA23=-999,"NA",IF(T2_Data!FA23&lt;1, "&lt;1", IF(T2_Data!FA23&gt;99, "&gt;99", T2_Data!FA23))),"-")</f>
        <v>-</v>
      </c>
      <c r="FB25" s="72" t="str">
        <f>IF(ISNUMBER(T2_Data!FB23),IF(T2_Data!FB23=-999,"NA",IF(T2_Data!FB23&lt;1, "&lt;1", IF(T2_Data!FB23&gt;99, "&gt;99", T2_Data!FB23))),"-")</f>
        <v>-</v>
      </c>
      <c r="FC25" s="72" t="str">
        <f>IF(ISNUMBER(T2_Data!FC23),IF(T2_Data!FC23=-999,"NA",IF(T2_Data!FC23&lt;1, "&lt;1", IF(T2_Data!FC23&gt;99, "&gt;99", T2_Data!FC23))),"-")</f>
        <v>-</v>
      </c>
      <c r="FD25" s="72" t="str">
        <f>IF(ISNUMBER(T2_Data!FD23),IF(T2_Data!FD23=-999,"NA",IF(T2_Data!FD23&lt;1, "&lt;1", IF(T2_Data!FD23&gt;99, "&gt;99", T2_Data!FD23))),"-")</f>
        <v>-</v>
      </c>
      <c r="FE25" s="72" t="str">
        <f>IF(ISNUMBER(T2_Data!FE23),IF(T2_Data!FE23=-999,"NA",IF(T2_Data!FE23&lt;1, "&lt;1", IF(T2_Data!FE23&gt;99, "&gt;99", T2_Data!FE23))),"-")</f>
        <v>-</v>
      </c>
      <c r="FF25" s="72" t="str">
        <f>IF(ISNUMBER(T2_Data!FF23),IF(T2_Data!FF23=-999,"NA",IF(T2_Data!FF23&lt;1, "&lt;1", IF(T2_Data!FF23&gt;99, "&gt;99", T2_Data!FF23))),"-")</f>
        <v>-</v>
      </c>
      <c r="FG25" s="72" t="str">
        <f>IF(ISNUMBER(T2_Data!FG23),IF(T2_Data!FG23=-999,"NA",IF(T2_Data!FG23&lt;1, "&lt;1", IF(T2_Data!FG23&gt;99, "&gt;99", T2_Data!FG23))),"-")</f>
        <v>-</v>
      </c>
      <c r="FH25" s="72" t="str">
        <f>IF(ISNUMBER(T2_Data!FH23),IF(T2_Data!FH23=-999,"NA",IF(T2_Data!FH23&lt;1, "&lt;1", IF(T2_Data!FH23&gt;99, "&gt;99", T2_Data!FH23))),"-")</f>
        <v>-</v>
      </c>
      <c r="FI25" s="72" t="str">
        <f>IF(ISNUMBER(T2_Data!FI23),IF(T2_Data!FI23=-999,"NA",IF(T2_Data!FI23&lt;1, "&lt;1", IF(T2_Data!FI23&gt;99, "&gt;99", T2_Data!FI23))),"-")</f>
        <v>-</v>
      </c>
      <c r="FJ25" s="72" t="str">
        <f>IF(ISNUMBER(T2_Data!FJ23),IF(T2_Data!FJ23=-999,"NA",IF(T2_Data!FJ23&lt;1, "&lt;1", IF(T2_Data!FJ23&gt;99, "&gt;99", T2_Data!FJ23))),"-")</f>
        <v>-</v>
      </c>
      <c r="FK25" s="72" t="str">
        <f>IF(ISNUMBER(T2_Data!FK23),IF(T2_Data!FK23=-999,"NA",IF(T2_Data!FK23&lt;1, "&lt;1", IF(T2_Data!FK23&gt;99, "&gt;99", T2_Data!FK23))),"-")</f>
        <v>-</v>
      </c>
      <c r="FL25" s="72" t="str">
        <f>IF(ISNUMBER(T2_Data!FL23),IF(T2_Data!FL23=-999,"NA",IF(T2_Data!FL23&lt;1, "&lt;1", IF(T2_Data!FL23&gt;99, "&gt;99", T2_Data!FL23))),"-")</f>
        <v>-</v>
      </c>
      <c r="FM25" s="72" t="str">
        <f>IF(ISNUMBER(T2_Data!FM23),IF(T2_Data!FM23=-999,"NA",IF(T2_Data!FM23&lt;1, "&lt;1", IF(T2_Data!FM23&gt;99, "&gt;99", T2_Data!FM23))),"-")</f>
        <v>-</v>
      </c>
      <c r="FN25" s="72" t="str">
        <f>IF(ISNUMBER(T2_Data!FN23),IF(T2_Data!FN23=-999,"NA",IF(T2_Data!FN23&lt;1, "&lt;1", IF(T2_Data!FN23&gt;99, "&gt;99", T2_Data!FN23))),"-")</f>
        <v>-</v>
      </c>
      <c r="FO25" s="72" t="str">
        <f>IF(ISNUMBER(T2_Data!FO23),IF(T2_Data!FO23=-999,"NA",IF(T2_Data!FO23&lt;1, "&lt;1", IF(T2_Data!FO23&gt;99, "&gt;99", T2_Data!FO23))),"-")</f>
        <v>-</v>
      </c>
      <c r="FP25" s="72" t="str">
        <f>IF(ISNUMBER(T2_Data!FP23),IF(T2_Data!FP23=-999,"NA",IF(T2_Data!FP23&lt;1, "&lt;1", IF(T2_Data!FP23&gt;99, "&gt;99", T2_Data!FP23))),"-")</f>
        <v>-</v>
      </c>
      <c r="FQ25" s="72" t="str">
        <f>IF(ISNUMBER(T2_Data!FQ23),IF(T2_Data!FQ23=-999,"NA",IF(T2_Data!FQ23&lt;1, "&lt;1", IF(T2_Data!FQ23&gt;99, "&gt;99", T2_Data!FQ23))),"-")</f>
        <v>-</v>
      </c>
      <c r="FR25" s="72" t="str">
        <f>IF(ISNUMBER(T2_Data!FR23),IF(T2_Data!FR23=-999,"NA",IF(T2_Data!FR23&lt;1, "&lt;1", IF(T2_Data!FR23&gt;99, "&gt;99", T2_Data!FR23))),"-")</f>
        <v>-</v>
      </c>
      <c r="FS25" s="72" t="str">
        <f>IF(ISNUMBER(T2_Data!FS23),IF(T2_Data!FS23=-999,"NA",IF(T2_Data!FS23&lt;1, "&lt;1", IF(T2_Data!FS23&gt;99, "&gt;99", T2_Data!FS23))),"-")</f>
        <v>-</v>
      </c>
      <c r="FT25" s="72" t="str">
        <f>IF(ISNUMBER(T2_Data!FT23),IF(T2_Data!FT23=-999,"NA",IF(T2_Data!FT23&lt;1, "&lt;1", IF(T2_Data!FT23&gt;99, "&gt;99", T2_Data!FT23))),"-")</f>
        <v>-</v>
      </c>
      <c r="FU25" s="72" t="str">
        <f>IF(ISNUMBER(T2_Data!FU23),IF(T2_Data!FU23=-999,"NA",IF(T2_Data!FU23&lt;1, "&lt;1", IF(T2_Data!FU23&gt;99, "&gt;99", T2_Data!FU23))),"-")</f>
        <v>-</v>
      </c>
      <c r="FV25" s="72" t="str">
        <f>IF(ISNUMBER(T2_Data!FV23),IF(T2_Data!FV23=-999,"NA",IF(T2_Data!FV23&lt;1, "&lt;1", IF(T2_Data!FV23&gt;99, "&gt;99", T2_Data!FV23))),"-")</f>
        <v>-</v>
      </c>
      <c r="FW25" s="72" t="str">
        <f>IF(ISNUMBER(T2_Data!FW23),IF(T2_Data!FW23=-999,"NA",IF(T2_Data!FW23&lt;1, "&lt;1", IF(T2_Data!FW23&gt;99, "&gt;99", T2_Data!FW23))),"-")</f>
        <v>-</v>
      </c>
    </row>
  </sheetData>
  <autoFilter ref="A3:BE3" xr:uid="{00000000-0009-0000-0000-000036000000}"/>
  <mergeCells count="38">
    <mergeCell ref="CK2:CO2"/>
    <mergeCell ref="CP2:CT2"/>
    <mergeCell ref="CU2:CY2"/>
    <mergeCell ref="CZ2:DD2"/>
    <mergeCell ref="BL2:BP2"/>
    <mergeCell ref="BQ2:BU2"/>
    <mergeCell ref="BV2:BZ2"/>
    <mergeCell ref="CA2:CE2"/>
    <mergeCell ref="CF2:CJ2"/>
    <mergeCell ref="AM2:AQ2"/>
    <mergeCell ref="AR2:AV2"/>
    <mergeCell ref="AW2:BA2"/>
    <mergeCell ref="BB2:BF2"/>
    <mergeCell ref="BG2:BK2"/>
    <mergeCell ref="A2:A3"/>
    <mergeCell ref="B2:B3"/>
    <mergeCell ref="C2:C3"/>
    <mergeCell ref="D2:H2"/>
    <mergeCell ref="I2:M2"/>
    <mergeCell ref="N2:R2"/>
    <mergeCell ref="S2:W2"/>
    <mergeCell ref="X2:AB2"/>
    <mergeCell ref="AC2:AG2"/>
    <mergeCell ref="AH2:AL2"/>
    <mergeCell ref="DE2:DI2"/>
    <mergeCell ref="DJ2:DN2"/>
    <mergeCell ref="DO2:DS2"/>
    <mergeCell ref="DT2:DX2"/>
    <mergeCell ref="DY2:EC2"/>
    <mergeCell ref="FC2:FG2"/>
    <mergeCell ref="FH2:FL2"/>
    <mergeCell ref="FM2:FQ2"/>
    <mergeCell ref="FR2:FV2"/>
    <mergeCell ref="ED2:EH2"/>
    <mergeCell ref="EI2:EM2"/>
    <mergeCell ref="EN2:ER2"/>
    <mergeCell ref="ES2:EW2"/>
    <mergeCell ref="EX2:FB2"/>
  </mergeCells>
  <hyperlinks>
    <hyperlink ref="A1" location="TOC!A1" display="Back to ToC" xr:uid="{00000000-0004-0000-3600-000000000000}"/>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3F866-3E25-4E55-9A1F-697C4DC721A1}">
  <sheetPr codeName="Sheet48">
    <tabColor rgb="FF44495B"/>
  </sheetPr>
  <dimension ref="A1:AJ24"/>
  <sheetViews>
    <sheetView zoomScaleNormal="100" workbookViewId="0"/>
  </sheetViews>
  <sheetFormatPr defaultRowHeight="15" x14ac:dyDescent="0.25"/>
  <cols>
    <col min="1" max="1" width="30.140625" customWidth="1"/>
    <col min="2" max="7" width="7.42578125" customWidth="1"/>
    <col min="8" max="8" width="7.42578125" style="98" customWidth="1"/>
    <col min="9" max="14" width="7.42578125" customWidth="1"/>
    <col min="15" max="15" width="7.42578125" style="98" customWidth="1"/>
    <col min="16" max="21" width="7.42578125" customWidth="1"/>
    <col min="22" max="22" width="7.42578125" style="98" customWidth="1"/>
  </cols>
  <sheetData>
    <row r="1" spans="1:36" x14ac:dyDescent="0.25">
      <c r="A1" s="44" t="s">
        <v>39</v>
      </c>
      <c r="B1" s="29"/>
      <c r="C1" s="29"/>
      <c r="D1" s="29"/>
      <c r="E1" s="29"/>
      <c r="F1" s="29"/>
      <c r="G1" s="29"/>
      <c r="H1" s="29"/>
      <c r="I1" s="29"/>
      <c r="J1" s="29"/>
      <c r="K1" s="29"/>
      <c r="L1" s="29"/>
      <c r="M1" s="29"/>
      <c r="N1" s="29"/>
      <c r="O1" s="29"/>
      <c r="P1" s="29"/>
      <c r="Q1" s="29"/>
      <c r="R1" s="29"/>
      <c r="S1" s="29"/>
      <c r="T1" s="29"/>
      <c r="U1" s="29"/>
      <c r="V1" s="29"/>
    </row>
    <row r="2" spans="1:36" x14ac:dyDescent="0.25">
      <c r="A2" s="34" t="str">
        <f>_xlfn.CONCAT("Global availability of data on basic water, sanitation, hygiene, waste management and environmental cleaning services in health care facilities in ", year_est)</f>
        <v>Global availability of data on basic water, sanitation, hygiene, waste management and environmental cleaning services in health care facilities in 2023</v>
      </c>
      <c r="B2" s="29"/>
      <c r="C2" s="29"/>
      <c r="D2" s="29"/>
      <c r="E2" s="29"/>
      <c r="F2" s="29"/>
      <c r="G2" s="29"/>
      <c r="H2" s="29"/>
      <c r="I2" s="29"/>
      <c r="J2" s="29"/>
      <c r="K2" s="29"/>
      <c r="L2" s="29"/>
      <c r="M2" s="29"/>
      <c r="N2" s="29"/>
      <c r="O2" s="29"/>
      <c r="P2" s="29"/>
      <c r="Q2" s="29"/>
      <c r="R2" s="29"/>
      <c r="S2" s="29"/>
      <c r="T2" s="29"/>
      <c r="U2" s="29"/>
      <c r="V2" s="29"/>
    </row>
    <row r="3" spans="1:36" x14ac:dyDescent="0.25">
      <c r="A3" s="157" t="s">
        <v>369</v>
      </c>
      <c r="B3" s="29"/>
      <c r="C3" s="29"/>
      <c r="D3" s="29"/>
      <c r="E3" s="29"/>
      <c r="F3" s="29"/>
      <c r="G3" s="29"/>
      <c r="H3" s="29"/>
      <c r="I3" s="29"/>
      <c r="J3" s="29"/>
      <c r="K3" s="29"/>
      <c r="L3" s="29"/>
      <c r="M3" s="29"/>
      <c r="N3" s="29"/>
      <c r="O3" s="29"/>
      <c r="P3" s="29"/>
      <c r="Q3" s="29"/>
      <c r="R3" s="29"/>
      <c r="S3" s="29"/>
      <c r="T3" s="29"/>
      <c r="U3" s="29"/>
      <c r="V3" s="29"/>
    </row>
    <row r="4" spans="1:36" ht="19.350000000000001" customHeight="1" x14ac:dyDescent="0.25">
      <c r="A4" s="1452" t="s">
        <v>61</v>
      </c>
      <c r="B4" s="1453" t="s">
        <v>175</v>
      </c>
      <c r="C4" s="1453"/>
      <c r="D4" s="1453"/>
      <c r="E4" s="1453"/>
      <c r="F4" s="1453"/>
      <c r="G4" s="1453"/>
      <c r="H4" s="1453"/>
      <c r="I4" s="1454" t="s">
        <v>12</v>
      </c>
      <c r="J4" s="1454"/>
      <c r="K4" s="1454"/>
      <c r="L4" s="1454"/>
      <c r="M4" s="1454"/>
      <c r="N4" s="1454"/>
      <c r="O4" s="1454"/>
      <c r="P4" s="1455" t="s">
        <v>18</v>
      </c>
      <c r="Q4" s="1455"/>
      <c r="R4" s="1455"/>
      <c r="S4" s="1455"/>
      <c r="T4" s="1455"/>
      <c r="U4" s="1455"/>
      <c r="V4" s="1455"/>
      <c r="W4" s="1450" t="s">
        <v>174</v>
      </c>
      <c r="X4" s="1450"/>
      <c r="Y4" s="1450"/>
      <c r="Z4" s="1450"/>
      <c r="AA4" s="1450"/>
      <c r="AB4" s="1450"/>
      <c r="AC4" s="1450"/>
      <c r="AD4" s="1451" t="s">
        <v>173</v>
      </c>
      <c r="AE4" s="1451"/>
      <c r="AF4" s="1451"/>
      <c r="AG4" s="1451"/>
      <c r="AH4" s="1451"/>
      <c r="AI4" s="1451"/>
      <c r="AJ4" s="1451"/>
    </row>
    <row r="5" spans="1:36" ht="72.75" x14ac:dyDescent="0.25">
      <c r="A5" s="1452"/>
      <c r="B5" s="94" t="s">
        <v>62</v>
      </c>
      <c r="C5" s="94" t="s">
        <v>63</v>
      </c>
      <c r="D5" s="94" t="s">
        <v>64</v>
      </c>
      <c r="E5" s="94" t="s">
        <v>257</v>
      </c>
      <c r="F5" s="94" t="s">
        <v>258</v>
      </c>
      <c r="G5" s="94" t="s">
        <v>259</v>
      </c>
      <c r="H5" s="94" t="s">
        <v>260</v>
      </c>
      <c r="I5" s="95" t="s">
        <v>62</v>
      </c>
      <c r="J5" s="95" t="s">
        <v>63</v>
      </c>
      <c r="K5" s="95" t="s">
        <v>64</v>
      </c>
      <c r="L5" s="95" t="s">
        <v>257</v>
      </c>
      <c r="M5" s="95" t="s">
        <v>258</v>
      </c>
      <c r="N5" s="95" t="s">
        <v>259</v>
      </c>
      <c r="O5" s="95" t="s">
        <v>260</v>
      </c>
      <c r="P5" s="96" t="s">
        <v>62</v>
      </c>
      <c r="Q5" s="96" t="s">
        <v>63</v>
      </c>
      <c r="R5" s="96" t="s">
        <v>64</v>
      </c>
      <c r="S5" s="96" t="s">
        <v>257</v>
      </c>
      <c r="T5" s="96" t="s">
        <v>258</v>
      </c>
      <c r="U5" s="96" t="s">
        <v>259</v>
      </c>
      <c r="V5" s="96" t="s">
        <v>260</v>
      </c>
      <c r="W5" s="158" t="s">
        <v>62</v>
      </c>
      <c r="X5" s="158" t="s">
        <v>63</v>
      </c>
      <c r="Y5" s="158" t="s">
        <v>64</v>
      </c>
      <c r="Z5" s="158" t="s">
        <v>257</v>
      </c>
      <c r="AA5" s="158" t="s">
        <v>258</v>
      </c>
      <c r="AB5" s="158" t="s">
        <v>259</v>
      </c>
      <c r="AC5" s="158" t="s">
        <v>260</v>
      </c>
      <c r="AD5" s="159" t="s">
        <v>62</v>
      </c>
      <c r="AE5" s="159" t="s">
        <v>63</v>
      </c>
      <c r="AF5" s="159" t="s">
        <v>64</v>
      </c>
      <c r="AG5" s="159" t="s">
        <v>257</v>
      </c>
      <c r="AH5" s="159" t="s">
        <v>258</v>
      </c>
      <c r="AI5" s="159" t="s">
        <v>259</v>
      </c>
      <c r="AJ5" s="159" t="s">
        <v>260</v>
      </c>
    </row>
    <row r="6" spans="1:36" x14ac:dyDescent="0.25">
      <c r="A6" s="34" t="str">
        <f>IF(ISBLANK(T3_Data!B3), "", T3_Data!B3)</f>
        <v>World (236)</v>
      </c>
      <c r="B6" s="97" t="str">
        <f>IF(ISBLANK(T3_Data!D3), "", T3_Data!D3)</f>
        <v>28% (73)</v>
      </c>
      <c r="C6" s="97" t="str">
        <f>IF(ISBLANK(T3_Data!E3), "", T3_Data!E3)</f>
        <v>16% (42)</v>
      </c>
      <c r="D6" s="97" t="str">
        <f>IF(ISBLANK(T3_Data!F3), "", T3_Data!F3)</f>
        <v>47% (43)</v>
      </c>
      <c r="E6" s="97" t="str">
        <f>IF(ISBLANK(T3_Data!G3), "", T3_Data!G3)</f>
        <v>27% (69)</v>
      </c>
      <c r="F6" s="97" t="str">
        <f>IF(ISBLANK(T3_Data!H3), "", T3_Data!H3)</f>
        <v>45% (70)</v>
      </c>
      <c r="G6" s="97" t="str">
        <f>IF(ISBLANK(T3_Data!I3), "", T3_Data!I3)</f>
        <v>18% (53)</v>
      </c>
      <c r="H6" s="97" t="str">
        <f>IF(ISBLANK(T3_Data!J3), "", T3_Data!J3)</f>
        <v>15% (29)</v>
      </c>
      <c r="I6" s="97" t="str">
        <f>IF(ISBLANK(T3_Data!K3), "", T3_Data!K3)</f>
        <v>20% (52)</v>
      </c>
      <c r="J6" s="97" t="str">
        <f>IF(ISBLANK(T3_Data!L3), "", T3_Data!L3)</f>
        <v>13% (29)</v>
      </c>
      <c r="K6" s="97" t="str">
        <f>IF(ISBLANK(T3_Data!M3), "", T3_Data!M3)</f>
        <v>15% (26)</v>
      </c>
      <c r="L6" s="97" t="str">
        <f>IF(ISBLANK(T3_Data!N3), "", T3_Data!N3)</f>
        <v>18% (45)</v>
      </c>
      <c r="M6" s="97" t="str">
        <f>IF(ISBLANK(T3_Data!O3), "", T3_Data!O3)</f>
        <v>19% (46)</v>
      </c>
      <c r="N6" s="97" t="str">
        <f>IF(ISBLANK(T3_Data!P3), "", T3_Data!P3)</f>
        <v>13% (39)</v>
      </c>
      <c r="O6" s="97" t="str">
        <f>IF(ISBLANK(T3_Data!Q3), "", T3_Data!Q3)</f>
        <v>8% (20)</v>
      </c>
      <c r="P6" s="97" t="str">
        <f>IF(ISBLANK(T3_Data!R3), "", T3_Data!R3)</f>
        <v>18% (48)</v>
      </c>
      <c r="Q6" s="97" t="str">
        <f>IF(ISBLANK(T3_Data!S3), "", T3_Data!S3)</f>
        <v>11% (30)</v>
      </c>
      <c r="R6" s="97" t="str">
        <f>IF(ISBLANK(T3_Data!T3), "", T3_Data!T3)</f>
        <v>12% (24)</v>
      </c>
      <c r="S6" s="97" t="str">
        <f>IF(ISBLANK(T3_Data!U3), "", T3_Data!U3)</f>
        <v>16% (45)</v>
      </c>
      <c r="T6" s="97" t="str">
        <f>IF(ISBLANK(T3_Data!V3), "", T3_Data!V3)</f>
        <v>18% (44)</v>
      </c>
      <c r="U6" s="97" t="str">
        <f>IF(ISBLANK(T3_Data!W3), "", T3_Data!W3)</f>
        <v>12% (36)</v>
      </c>
      <c r="V6" s="97" t="str">
        <f>IF(ISBLANK(T3_Data!X3), "", T3_Data!X3)</f>
        <v>6% (19)</v>
      </c>
      <c r="W6" s="97" t="str">
        <f>IF(ISBLANK(T3_Data!Y3), "", T3_Data!Y3)</f>
        <v>27% (67)</v>
      </c>
      <c r="X6" s="97" t="str">
        <f>IF(ISBLANK(T3_Data!Z3), "", T3_Data!Z3)</f>
        <v>17% (41)</v>
      </c>
      <c r="Y6" s="97" t="str">
        <f>IF(ISBLANK(T3_Data!AA3), "", T3_Data!AA3)</f>
        <v>23% (38)</v>
      </c>
      <c r="Z6" s="97" t="str">
        <f>IF(ISBLANK(T3_Data!AB3), "", T3_Data!AB3)</f>
        <v>26% (68)</v>
      </c>
      <c r="AA6" s="97" t="str">
        <f>IF(ISBLANK(T3_Data!AC3), "", T3_Data!AC3)</f>
        <v>25% (56)</v>
      </c>
      <c r="AB6" s="97" t="str">
        <f>IF(ISBLANK(T3_Data!AD3), "", T3_Data!AD3)</f>
        <v>20% (49)</v>
      </c>
      <c r="AC6" s="97" t="str">
        <f>IF(ISBLANK(T3_Data!AE3), "", T3_Data!AE3)</f>
        <v>16% (32)</v>
      </c>
      <c r="AD6" s="97" t="str">
        <f>IF(ISBLANK(T3_Data!AF3), "", T3_Data!AF3)</f>
        <v>13% (40)</v>
      </c>
      <c r="AE6" s="97" t="str">
        <f>IF(ISBLANK(T3_Data!AG3), "", T3_Data!AG3)</f>
        <v>8% (28)</v>
      </c>
      <c r="AF6" s="97" t="str">
        <f>IF(ISBLANK(T3_Data!AH3), "", T3_Data!AH3)</f>
        <v>8% (22)</v>
      </c>
      <c r="AG6" s="97" t="str">
        <f>IF(ISBLANK(T3_Data!AI3), "", T3_Data!AI3)</f>
        <v>12% (38)</v>
      </c>
      <c r="AH6" s="97" t="str">
        <f>IF(ISBLANK(T3_Data!AJ3), "", T3_Data!AJ3)</f>
        <v>13% (38)</v>
      </c>
      <c r="AI6" s="97" t="str">
        <f>IF(ISBLANK(T3_Data!AK3), "", T3_Data!AK3)</f>
        <v>8% (31)</v>
      </c>
      <c r="AJ6" s="97" t="str">
        <f>IF(ISBLANK(T3_Data!AL3), "", T3_Data!AL3)</f>
        <v>6% (16)</v>
      </c>
    </row>
    <row r="7" spans="1:36" x14ac:dyDescent="0.25">
      <c r="A7" s="34" t="str">
        <f>IF(ISBLANK(T3_Data!B4), "", T3_Data!B4)</f>
        <v/>
      </c>
      <c r="B7" s="97" t="str">
        <f>IF(ISBLANK(T3_Data!D4), "", T3_Data!D4)</f>
        <v/>
      </c>
      <c r="C7" s="97" t="str">
        <f>IF(ISBLANK(T3_Data!E4), "", T3_Data!E4)</f>
        <v/>
      </c>
      <c r="D7" s="97" t="str">
        <f>IF(ISBLANK(T3_Data!F4), "", T3_Data!F4)</f>
        <v/>
      </c>
      <c r="E7" s="97" t="str">
        <f>IF(ISBLANK(T3_Data!G4), "", T3_Data!G4)</f>
        <v/>
      </c>
      <c r="F7" s="97" t="str">
        <f>IF(ISBLANK(T3_Data!H4), "", T3_Data!H4)</f>
        <v/>
      </c>
      <c r="G7" s="97" t="str">
        <f>IF(ISBLANK(T3_Data!I4), "", T3_Data!I4)</f>
        <v/>
      </c>
      <c r="H7" s="97" t="str">
        <f>IF(ISBLANK(T3_Data!J4), "", T3_Data!J4)</f>
        <v/>
      </c>
      <c r="I7" s="97" t="str">
        <f>IF(ISBLANK(T3_Data!K4), "", T3_Data!K4)</f>
        <v/>
      </c>
      <c r="J7" s="97" t="str">
        <f>IF(ISBLANK(T3_Data!L4), "", T3_Data!L4)</f>
        <v/>
      </c>
      <c r="K7" s="97" t="str">
        <f>IF(ISBLANK(T3_Data!M4), "", T3_Data!M4)</f>
        <v/>
      </c>
      <c r="L7" s="97" t="str">
        <f>IF(ISBLANK(T3_Data!N4), "", T3_Data!N4)</f>
        <v/>
      </c>
      <c r="M7" s="97" t="str">
        <f>IF(ISBLANK(T3_Data!O4), "", T3_Data!O4)</f>
        <v/>
      </c>
      <c r="N7" s="97" t="str">
        <f>IF(ISBLANK(T3_Data!P4), "", T3_Data!P4)</f>
        <v/>
      </c>
      <c r="O7" s="97" t="str">
        <f>IF(ISBLANK(T3_Data!Q4), "", T3_Data!Q4)</f>
        <v/>
      </c>
      <c r="P7" s="97" t="str">
        <f>IF(ISBLANK(T3_Data!R4), "", T3_Data!R4)</f>
        <v/>
      </c>
      <c r="Q7" s="97" t="str">
        <f>IF(ISBLANK(T3_Data!S4), "", T3_Data!S4)</f>
        <v/>
      </c>
      <c r="R7" s="97" t="str">
        <f>IF(ISBLANK(T3_Data!T4), "", T3_Data!T4)</f>
        <v/>
      </c>
      <c r="S7" s="97" t="str">
        <f>IF(ISBLANK(T3_Data!U4), "", T3_Data!U4)</f>
        <v/>
      </c>
      <c r="T7" s="97" t="str">
        <f>IF(ISBLANK(T3_Data!V4), "", T3_Data!V4)</f>
        <v/>
      </c>
      <c r="U7" s="97" t="str">
        <f>IF(ISBLANK(T3_Data!W4), "", T3_Data!W4)</f>
        <v/>
      </c>
      <c r="V7" s="97" t="str">
        <f>IF(ISBLANK(T3_Data!X4), "", T3_Data!X4)</f>
        <v/>
      </c>
      <c r="W7" s="97" t="str">
        <f>IF(ISBLANK(T3_Data!Y4), "", T3_Data!Y4)</f>
        <v/>
      </c>
      <c r="X7" s="97" t="str">
        <f>IF(ISBLANK(T3_Data!Z4), "", T3_Data!Z4)</f>
        <v/>
      </c>
      <c r="Y7" s="97" t="str">
        <f>IF(ISBLANK(T3_Data!AA4), "", T3_Data!AA4)</f>
        <v/>
      </c>
      <c r="Z7" s="97" t="str">
        <f>IF(ISBLANK(T3_Data!AB4), "", T3_Data!AB4)</f>
        <v/>
      </c>
      <c r="AA7" s="97" t="str">
        <f>IF(ISBLANK(T3_Data!AC4), "", T3_Data!AC4)</f>
        <v/>
      </c>
      <c r="AB7" s="97" t="str">
        <f>IF(ISBLANK(T3_Data!AD4), "", T3_Data!AD4)</f>
        <v/>
      </c>
      <c r="AC7" s="97" t="str">
        <f>IF(ISBLANK(T3_Data!AE4), "", T3_Data!AE4)</f>
        <v/>
      </c>
      <c r="AD7" s="97" t="str">
        <f>IF(ISBLANK(T3_Data!AF4), "", T3_Data!AF4)</f>
        <v/>
      </c>
      <c r="AE7" s="97" t="str">
        <f>IF(ISBLANK(T3_Data!AG4), "", T3_Data!AG4)</f>
        <v/>
      </c>
      <c r="AF7" s="97" t="str">
        <f>IF(ISBLANK(T3_Data!AH4), "", T3_Data!AH4)</f>
        <v/>
      </c>
      <c r="AG7" s="97" t="str">
        <f>IF(ISBLANK(T3_Data!AI4), "", T3_Data!AI4)</f>
        <v/>
      </c>
      <c r="AH7" s="97" t="str">
        <f>IF(ISBLANK(T3_Data!AJ4), "", T3_Data!AJ4)</f>
        <v/>
      </c>
      <c r="AI7" s="97" t="str">
        <f>IF(ISBLANK(T3_Data!AK4), "", T3_Data!AK4)</f>
        <v/>
      </c>
      <c r="AJ7" s="97" t="str">
        <f>IF(ISBLANK(T3_Data!AL4), "", T3_Data!AL4)</f>
        <v/>
      </c>
    </row>
    <row r="8" spans="1:36" x14ac:dyDescent="0.25">
      <c r="A8" s="34" t="str">
        <f>IF(ISBLANK(T3_Data!B5), "", T3_Data!B5)</f>
        <v>Africa (47)</v>
      </c>
      <c r="B8" s="97" t="str">
        <f>IF(ISBLANK(T3_Data!D5), "", T3_Data!D5)</f>
        <v>56% (16)</v>
      </c>
      <c r="C8" s="97" t="str">
        <f>IF(ISBLANK(T3_Data!E5), "", T3_Data!E5)</f>
        <v>37% (8)</v>
      </c>
      <c r="D8" s="97" t="str">
        <f>IF(ISBLANK(T3_Data!F5), "", T3_Data!F5)</f>
        <v>54% (11)</v>
      </c>
      <c r="E8" s="97" t="str">
        <f>IF(ISBLANK(T3_Data!G5), "", T3_Data!G5)</f>
        <v>49% (14)</v>
      </c>
      <c r="F8" s="97" t="str">
        <f>IF(ISBLANK(T3_Data!H5), "", T3_Data!H5)</f>
        <v>60% (18)</v>
      </c>
      <c r="G8" s="97" t="str">
        <f>IF(ISBLANK(T3_Data!I5), "", T3_Data!I5)</f>
        <v>53% (14)</v>
      </c>
      <c r="H8" s="97" t="str">
        <f>IF(ISBLANK(T3_Data!J5), "", T3_Data!J5)</f>
        <v>42% (9)</v>
      </c>
      <c r="I8" s="97" t="str">
        <f>IF(ISBLANK(T3_Data!K5), "", T3_Data!K5)</f>
        <v>45% (11)</v>
      </c>
      <c r="J8" s="97" t="str">
        <f>IF(ISBLANK(T3_Data!L5), "", T3_Data!L5)</f>
        <v>34% (5)</v>
      </c>
      <c r="K8" s="97" t="str">
        <f>IF(ISBLANK(T3_Data!M5), "", T3_Data!M5)</f>
        <v>45% (6)</v>
      </c>
      <c r="L8" s="97" t="str">
        <f>IF(ISBLANK(T3_Data!N5), "", T3_Data!N5)</f>
        <v>41% (8)</v>
      </c>
      <c r="M8" s="97" t="str">
        <f>IF(ISBLANK(T3_Data!O5), "", T3_Data!O5)</f>
        <v>46% (10)</v>
      </c>
      <c r="N8" s="97" t="str">
        <f>IF(ISBLANK(T3_Data!P5), "", T3_Data!P5)</f>
        <v>39% (7)</v>
      </c>
      <c r="O8" s="97" t="str">
        <f>IF(ISBLANK(T3_Data!Q5), "", T3_Data!Q5)</f>
        <v>22% (7)</v>
      </c>
      <c r="P8" s="97" t="str">
        <f>IF(ISBLANK(T3_Data!R5), "", T3_Data!R5)</f>
        <v>34% (8)</v>
      </c>
      <c r="Q8" s="97" t="str">
        <f>IF(ISBLANK(T3_Data!S5), "", T3_Data!S5)</f>
        <v>28% (4)</v>
      </c>
      <c r="R8" s="97" t="str">
        <f>IF(ISBLANK(T3_Data!T5), "", T3_Data!T5)</f>
        <v>28% (4)</v>
      </c>
      <c r="S8" s="97" t="str">
        <f>IF(ISBLANK(T3_Data!U5), "", T3_Data!U5)</f>
        <v>34% (8)</v>
      </c>
      <c r="T8" s="97" t="str">
        <f>IF(ISBLANK(T3_Data!V5), "", T3_Data!V5)</f>
        <v>34% (8)</v>
      </c>
      <c r="U8" s="97" t="str">
        <f>IF(ISBLANK(T3_Data!W5), "", T3_Data!W5)</f>
        <v>29% (6)</v>
      </c>
      <c r="V8" s="97" t="str">
        <f>IF(ISBLANK(T3_Data!X5), "", T3_Data!X5)</f>
        <v>11% (5)</v>
      </c>
      <c r="W8" s="97" t="str">
        <f>IF(ISBLANK(T3_Data!Y5), "", T3_Data!Y5)</f>
        <v>77% (23)</v>
      </c>
      <c r="X8" s="97" t="str">
        <f>IF(ISBLANK(T3_Data!Z5), "", T3_Data!Z5)</f>
        <v>48% (11)</v>
      </c>
      <c r="Y8" s="97" t="str">
        <f>IF(ISBLANK(T3_Data!AA5), "", T3_Data!AA5)</f>
        <v>68% (15)</v>
      </c>
      <c r="Z8" s="97" t="str">
        <f>IF(ISBLANK(T3_Data!AB5), "", T3_Data!AB5)</f>
        <v>62% (16)</v>
      </c>
      <c r="AA8" s="97" t="str">
        <f>IF(ISBLANK(T3_Data!AC5), "", T3_Data!AC5)</f>
        <v>65% (18)</v>
      </c>
      <c r="AB8" s="97" t="str">
        <f>IF(ISBLANK(T3_Data!AD5), "", T3_Data!AD5)</f>
        <v>63% (17)</v>
      </c>
      <c r="AC8" s="97" t="str">
        <f>IF(ISBLANK(T3_Data!AE5), "", T3_Data!AE5)</f>
        <v>55% (13)</v>
      </c>
      <c r="AD8" s="97" t="str">
        <f>IF(ISBLANK(T3_Data!AF5), "", T3_Data!AF5)</f>
        <v>9% (6)</v>
      </c>
      <c r="AE8" s="97" t="str">
        <f>IF(ISBLANK(T3_Data!AG5), "", T3_Data!AG5)</f>
        <v>3% (2)</v>
      </c>
      <c r="AF8" s="97" t="str">
        <f>IF(ISBLANK(T3_Data!AH5), "", T3_Data!AH5)</f>
        <v>7% (2)</v>
      </c>
      <c r="AG8" s="97" t="str">
        <f>IF(ISBLANK(T3_Data!AI5), "", T3_Data!AI5)</f>
        <v>8% (5)</v>
      </c>
      <c r="AH8" s="97" t="str">
        <f>IF(ISBLANK(T3_Data!AJ5), "", T3_Data!AJ5)</f>
        <v>8% (5)</v>
      </c>
      <c r="AI8" s="97" t="str">
        <f>IF(ISBLANK(T3_Data!AK5), "", T3_Data!AK5)</f>
        <v>5% (3)</v>
      </c>
      <c r="AJ8" s="97" t="str">
        <f>IF(ISBLANK(T3_Data!AL5), "", T3_Data!AL5)</f>
        <v>5% (3)</v>
      </c>
    </row>
    <row r="9" spans="1:36" x14ac:dyDescent="0.25">
      <c r="A9" s="34" t="str">
        <f>IF(ISBLANK(T3_Data!B6), "", T3_Data!B6)</f>
        <v>Americas (47)</v>
      </c>
      <c r="B9" s="97" t="str">
        <f>IF(ISBLANK(T3_Data!D6), "", T3_Data!D6)</f>
        <v>3% (4)</v>
      </c>
      <c r="C9" s="97" t="str">
        <f>IF(ISBLANK(T3_Data!E6), "", T3_Data!E6)</f>
        <v>13% (2)</v>
      </c>
      <c r="D9" s="97" t="str">
        <f>IF(ISBLANK(T3_Data!F6), "", T3_Data!F6)</f>
        <v>14% (6)</v>
      </c>
      <c r="E9" s="97" t="str">
        <f>IF(ISBLANK(T3_Data!G6), "", T3_Data!G6)</f>
        <v>17% (5)</v>
      </c>
      <c r="F9" s="97" t="str">
        <f>IF(ISBLANK(T3_Data!H6), "", T3_Data!H6)</f>
        <v>11% (7)</v>
      </c>
      <c r="G9" s="97" t="str">
        <f>IF(ISBLANK(T3_Data!I6), "", T3_Data!I6)</f>
        <v>3% (3)</v>
      </c>
      <c r="H9" s="97" t="str">
        <f>IF(ISBLANK(T3_Data!J6), "", T3_Data!J6)</f>
        <v>1% (1)</v>
      </c>
      <c r="I9" s="97" t="str">
        <f>IF(ISBLANK(T3_Data!K6), "", T3_Data!K6)</f>
        <v>1% (1)</v>
      </c>
      <c r="J9" s="97" t="str">
        <f>IF(ISBLANK(T3_Data!L6), "", T3_Data!L6)</f>
        <v>12% (1)</v>
      </c>
      <c r="K9" s="97" t="str">
        <f>IF(ISBLANK(T3_Data!M6), "", T3_Data!M6)</f>
        <v>0% (0)</v>
      </c>
      <c r="L9" s="97" t="str">
        <f>IF(ISBLANK(T3_Data!N6), "", T3_Data!N6)</f>
        <v>12% (1)</v>
      </c>
      <c r="M9" s="97" t="str">
        <f>IF(ISBLANK(T3_Data!O6), "", T3_Data!O6)</f>
        <v>1% (1)</v>
      </c>
      <c r="N9" s="97" t="str">
        <f>IF(ISBLANK(T3_Data!P6), "", T3_Data!P6)</f>
        <v>1% (1)</v>
      </c>
      <c r="O9" s="97" t="str">
        <f>IF(ISBLANK(T3_Data!Q6), "", T3_Data!Q6)</f>
        <v>0% (0)</v>
      </c>
      <c r="P9" s="97" t="str">
        <f>IF(ISBLANK(T3_Data!R6), "", T3_Data!R6)</f>
        <v>1% (1)</v>
      </c>
      <c r="Q9" s="97" t="str">
        <f>IF(ISBLANK(T3_Data!S6), "", T3_Data!S6)</f>
        <v>0% (1)</v>
      </c>
      <c r="R9" s="97" t="str">
        <f>IF(ISBLANK(T3_Data!T6), "", T3_Data!T6)</f>
        <v>2% (1)</v>
      </c>
      <c r="S9" s="97" t="str">
        <f>IF(ISBLANK(T3_Data!U6), "", T3_Data!U6)</f>
        <v>1% (1)</v>
      </c>
      <c r="T9" s="97" t="str">
        <f>IF(ISBLANK(T3_Data!V6), "", T3_Data!V6)</f>
        <v>1% (1)</v>
      </c>
      <c r="U9" s="97" t="str">
        <f>IF(ISBLANK(T3_Data!W6), "", T3_Data!W6)</f>
        <v>1% (1)</v>
      </c>
      <c r="V9" s="97" t="str">
        <f>IF(ISBLANK(T3_Data!X6), "", T3_Data!X6)</f>
        <v>0% (0)</v>
      </c>
      <c r="W9" s="97" t="str">
        <f>IF(ISBLANK(T3_Data!Y6), "", T3_Data!Y6)</f>
        <v>1% (1)</v>
      </c>
      <c r="X9" s="97" t="str">
        <f>IF(ISBLANK(T3_Data!Z6), "", T3_Data!Z6)</f>
        <v>13% (2)</v>
      </c>
      <c r="Y9" s="97" t="str">
        <f>IF(ISBLANK(T3_Data!AA6), "", T3_Data!AA6)</f>
        <v>3% (1)</v>
      </c>
      <c r="Z9" s="97" t="str">
        <f>IF(ISBLANK(T3_Data!AB6), "", T3_Data!AB6)</f>
        <v>13% (5)</v>
      </c>
      <c r="AA9" s="97" t="str">
        <f>IF(ISBLANK(T3_Data!AC6), "", T3_Data!AC6)</f>
        <v>1% (1)</v>
      </c>
      <c r="AB9" s="97" t="str">
        <f>IF(ISBLANK(T3_Data!AD6), "", T3_Data!AD6)</f>
        <v>1% (1)</v>
      </c>
      <c r="AC9" s="97" t="str">
        <f>IF(ISBLANK(T3_Data!AE6), "", T3_Data!AE6)</f>
        <v>1% (2)</v>
      </c>
      <c r="AD9" s="97" t="str">
        <f>IF(ISBLANK(T3_Data!AF6), "", T3_Data!AF6)</f>
        <v>1% (1)</v>
      </c>
      <c r="AE9" s="97" t="str">
        <f>IF(ISBLANK(T3_Data!AG6), "", T3_Data!AG6)</f>
        <v>0% (1)</v>
      </c>
      <c r="AF9" s="97" t="str">
        <f>IF(ISBLANK(T3_Data!AH6), "", T3_Data!AH6)</f>
        <v>2% (1)</v>
      </c>
      <c r="AG9" s="97" t="str">
        <f>IF(ISBLANK(T3_Data!AI6), "", T3_Data!AI6)</f>
        <v>1% (1)</v>
      </c>
      <c r="AH9" s="97" t="str">
        <f>IF(ISBLANK(T3_Data!AJ6), "", T3_Data!AJ6)</f>
        <v>1% (1)</v>
      </c>
      <c r="AI9" s="97" t="str">
        <f>IF(ISBLANK(T3_Data!AK6), "", T3_Data!AK6)</f>
        <v>1% (1)</v>
      </c>
      <c r="AJ9" s="97" t="str">
        <f>IF(ISBLANK(T3_Data!AL6), "", T3_Data!AL6)</f>
        <v>0% (0)</v>
      </c>
    </row>
    <row r="10" spans="1:36" x14ac:dyDescent="0.25">
      <c r="A10" s="34" t="str">
        <f>IF(ISBLANK(T3_Data!B7), "", T3_Data!B7)</f>
        <v>Eastern Mediterranean (22)</v>
      </c>
      <c r="B10" s="97" t="str">
        <f>IF(ISBLANK(T3_Data!D7), "", T3_Data!D7)</f>
        <v>97% (17)</v>
      </c>
      <c r="C10" s="97" t="str">
        <f>IF(ISBLANK(T3_Data!E7), "", T3_Data!E7)</f>
        <v>52% (11)</v>
      </c>
      <c r="D10" s="97" t="str">
        <f>IF(ISBLANK(T3_Data!F7), "", T3_Data!F7)</f>
        <v>28% (8)</v>
      </c>
      <c r="E10" s="97" t="str">
        <f>IF(ISBLANK(T3_Data!G7), "", T3_Data!G7)</f>
        <v>79% (13)</v>
      </c>
      <c r="F10" s="97" t="str">
        <f>IF(ISBLANK(T3_Data!H7), "", T3_Data!H7)</f>
        <v>96% (16)</v>
      </c>
      <c r="G10" s="97" t="str">
        <f>IF(ISBLANK(T3_Data!I7), "", T3_Data!I7)</f>
        <v>42% (12)</v>
      </c>
      <c r="H10" s="97" t="str">
        <f>IF(ISBLANK(T3_Data!J7), "", T3_Data!J7)</f>
        <v>26% (6)</v>
      </c>
      <c r="I10" s="97" t="str">
        <f>IF(ISBLANK(T3_Data!K7), "", T3_Data!K7)</f>
        <v>97% (17)</v>
      </c>
      <c r="J10" s="97" t="str">
        <f>IF(ISBLANK(T3_Data!L7), "", T3_Data!L7)</f>
        <v>44% (10)</v>
      </c>
      <c r="K10" s="97" t="str">
        <f>IF(ISBLANK(T3_Data!M7), "", T3_Data!M7)</f>
        <v>25% (7)</v>
      </c>
      <c r="L10" s="97" t="str">
        <f>IF(ISBLANK(T3_Data!N7), "", T3_Data!N7)</f>
        <v>70% (11)</v>
      </c>
      <c r="M10" s="97" t="str">
        <f>IF(ISBLANK(T3_Data!O7), "", T3_Data!O7)</f>
        <v>87% (14)</v>
      </c>
      <c r="N10" s="97" t="str">
        <f>IF(ISBLANK(T3_Data!P7), "", T3_Data!P7)</f>
        <v>37% (11)</v>
      </c>
      <c r="O10" s="97" t="str">
        <f>IF(ISBLANK(T3_Data!Q7), "", T3_Data!Q7)</f>
        <v>23% (5)</v>
      </c>
      <c r="P10" s="97" t="str">
        <f>IF(ISBLANK(T3_Data!R7), "", T3_Data!R7)</f>
        <v>91% (15)</v>
      </c>
      <c r="Q10" s="97" t="str">
        <f>IF(ISBLANK(T3_Data!S7), "", T3_Data!S7)</f>
        <v>51% (10)</v>
      </c>
      <c r="R10" s="97" t="str">
        <f>IF(ISBLANK(T3_Data!T7), "", T3_Data!T7)</f>
        <v>28% (8)</v>
      </c>
      <c r="S10" s="97" t="str">
        <f>IF(ISBLANK(T3_Data!U7), "", T3_Data!U7)</f>
        <v>79% (13)</v>
      </c>
      <c r="T10" s="97" t="str">
        <f>IF(ISBLANK(T3_Data!V7), "", T3_Data!V7)</f>
        <v>91% (14)</v>
      </c>
      <c r="U10" s="97" t="str">
        <f>IF(ISBLANK(T3_Data!W7), "", T3_Data!W7)</f>
        <v>42% (12)</v>
      </c>
      <c r="V10" s="97" t="str">
        <f>IF(ISBLANK(T3_Data!X7), "", T3_Data!X7)</f>
        <v>23% (4)</v>
      </c>
      <c r="W10" s="97" t="str">
        <f>IF(ISBLANK(T3_Data!Y7), "", T3_Data!Y7)</f>
        <v>78% (14)</v>
      </c>
      <c r="X10" s="97" t="str">
        <f>IF(ISBLANK(T3_Data!Z7), "", T3_Data!Z7)</f>
        <v>49% (10)</v>
      </c>
      <c r="Y10" s="97" t="str">
        <f>IF(ISBLANK(T3_Data!AA7), "", T3_Data!AA7)</f>
        <v>27% (7)</v>
      </c>
      <c r="Z10" s="97" t="str">
        <f>IF(ISBLANK(T3_Data!AB7), "", T3_Data!AB7)</f>
        <v>79% (13)</v>
      </c>
      <c r="AA10" s="97" t="str">
        <f>IF(ISBLANK(T3_Data!AC7), "", T3_Data!AC7)</f>
        <v>81% (14)</v>
      </c>
      <c r="AB10" s="97" t="str">
        <f>IF(ISBLANK(T3_Data!AD7), "", T3_Data!AD7)</f>
        <v>41% (11)</v>
      </c>
      <c r="AC10" s="97" t="str">
        <f>IF(ISBLANK(T3_Data!AE7), "", T3_Data!AE7)</f>
        <v>23% (6)</v>
      </c>
      <c r="AD10" s="97" t="str">
        <f>IF(ISBLANK(T3_Data!AF7), "", T3_Data!AF7)</f>
        <v>82% (15)</v>
      </c>
      <c r="AE10" s="97" t="str">
        <f>IF(ISBLANK(T3_Data!AG7), "", T3_Data!AG7)</f>
        <v>51% (10)</v>
      </c>
      <c r="AF10" s="97" t="str">
        <f>IF(ISBLANK(T3_Data!AH7), "", T3_Data!AH7)</f>
        <v>28% (8)</v>
      </c>
      <c r="AG10" s="97" t="str">
        <f>IF(ISBLANK(T3_Data!AI7), "", T3_Data!AI7)</f>
        <v>79% (13)</v>
      </c>
      <c r="AH10" s="97" t="str">
        <f>IF(ISBLANK(T3_Data!AJ7), "", T3_Data!AJ7)</f>
        <v>82% (14)</v>
      </c>
      <c r="AI10" s="97" t="str">
        <f>IF(ISBLANK(T3_Data!AK7), "", T3_Data!AK7)</f>
        <v>42% (12)</v>
      </c>
      <c r="AJ10" s="97" t="str">
        <f>IF(ISBLANK(T3_Data!AL7), "", T3_Data!AL7)</f>
        <v>23% (4)</v>
      </c>
    </row>
    <row r="11" spans="1:36" x14ac:dyDescent="0.25">
      <c r="A11" s="34" t="str">
        <f>IF(ISBLANK(T3_Data!B8), "", T3_Data!B8)</f>
        <v>Europe (55)</v>
      </c>
      <c r="B11" s="97" t="str">
        <f>IF(ISBLANK(T3_Data!D8), "", T3_Data!D8)</f>
        <v>26% (17)</v>
      </c>
      <c r="C11" s="97" t="str">
        <f>IF(ISBLANK(T3_Data!E8), "", T3_Data!E8)</f>
        <v>3% (7)</v>
      </c>
      <c r="D11" s="97" t="str">
        <f>IF(ISBLANK(T3_Data!F8), "", T3_Data!F8)</f>
        <v>7% (5)</v>
      </c>
      <c r="E11" s="97" t="str">
        <f>IF(ISBLANK(T3_Data!G8), "", T3_Data!G8)</f>
        <v>36% (18)</v>
      </c>
      <c r="F11" s="97" t="str">
        <f>IF(ISBLANK(T3_Data!H8), "", T3_Data!H8)</f>
        <v>17% (12)</v>
      </c>
      <c r="G11" s="97" t="str">
        <f>IF(ISBLANK(T3_Data!I8), "", T3_Data!I8)</f>
        <v>9% (8)</v>
      </c>
      <c r="H11" s="97" t="str">
        <f>IF(ISBLANK(T3_Data!J8), "", T3_Data!J8)</f>
        <v>7% (5)</v>
      </c>
      <c r="I11" s="97" t="str">
        <f>IF(ISBLANK(T3_Data!K8), "", T3_Data!K8)</f>
        <v>3% (7)</v>
      </c>
      <c r="J11" s="97" t="str">
        <f>IF(ISBLANK(T3_Data!L8), "", T3_Data!L8)</f>
        <v>2% (5)</v>
      </c>
      <c r="K11" s="97" t="str">
        <f>IF(ISBLANK(T3_Data!M8), "", T3_Data!M8)</f>
        <v>5% (4)</v>
      </c>
      <c r="L11" s="97" t="str">
        <f>IF(ISBLANK(T3_Data!N8), "", T3_Data!N8)</f>
        <v>4% (10)</v>
      </c>
      <c r="M11" s="97" t="str">
        <f>IF(ISBLANK(T3_Data!O8), "", T3_Data!O8)</f>
        <v>6% (7)</v>
      </c>
      <c r="N11" s="97" t="str">
        <f>IF(ISBLANK(T3_Data!P8), "", T3_Data!P8)</f>
        <v>2% (6)</v>
      </c>
      <c r="O11" s="97" t="str">
        <f>IF(ISBLANK(T3_Data!Q8), "", T3_Data!Q8)</f>
        <v>1% (2)</v>
      </c>
      <c r="P11" s="97" t="str">
        <f>IF(ISBLANK(T3_Data!R8), "", T3_Data!R8)</f>
        <v>6% (12)</v>
      </c>
      <c r="Q11" s="97" t="str">
        <f>IF(ISBLANK(T3_Data!S8), "", T3_Data!S8)</f>
        <v>3% (7)</v>
      </c>
      <c r="R11" s="97" t="str">
        <f>IF(ISBLANK(T3_Data!T8), "", T3_Data!T8)</f>
        <v>5% (4)</v>
      </c>
      <c r="S11" s="97" t="str">
        <f>IF(ISBLANK(T3_Data!U8), "", T3_Data!U8)</f>
        <v>5% (12)</v>
      </c>
      <c r="T11" s="97" t="str">
        <f>IF(ISBLANK(T3_Data!V8), "", T3_Data!V8)</f>
        <v>7% (10)</v>
      </c>
      <c r="U11" s="97" t="str">
        <f>IF(ISBLANK(T3_Data!W8), "", T3_Data!W8)</f>
        <v>2% (7)</v>
      </c>
      <c r="V11" s="97" t="str">
        <f>IF(ISBLANK(T3_Data!X8), "", T3_Data!X8)</f>
        <v>1% (4)</v>
      </c>
      <c r="W11" s="97" t="str">
        <f>IF(ISBLANK(T3_Data!Y8), "", T3_Data!Y8)</f>
        <v>24% (14)</v>
      </c>
      <c r="X11" s="97" t="str">
        <f>IF(ISBLANK(T3_Data!Z8), "", T3_Data!Z8)</f>
        <v>3% (7)</v>
      </c>
      <c r="Y11" s="97" t="str">
        <f>IF(ISBLANK(T3_Data!AA8), "", T3_Data!AA8)</f>
        <v>5% (4)</v>
      </c>
      <c r="Z11" s="97" t="str">
        <f>IF(ISBLANK(T3_Data!AB8), "", T3_Data!AB8)</f>
        <v>25% (15)</v>
      </c>
      <c r="AA11" s="97" t="str">
        <f>IF(ISBLANK(T3_Data!AC8), "", T3_Data!AC8)</f>
        <v>17% (12)</v>
      </c>
      <c r="AB11" s="97" t="str">
        <f>IF(ISBLANK(T3_Data!AD8), "", T3_Data!AD8)</f>
        <v>9% (8)</v>
      </c>
      <c r="AC11" s="97" t="str">
        <f>IF(ISBLANK(T3_Data!AE8), "", T3_Data!AE8)</f>
        <v>7% (5)</v>
      </c>
      <c r="AD11" s="97" t="str">
        <f>IF(ISBLANK(T3_Data!AF8), "", T3_Data!AF8)</f>
        <v>3% (7)</v>
      </c>
      <c r="AE11" s="97" t="str">
        <f>IF(ISBLANK(T3_Data!AG8), "", T3_Data!AG8)</f>
        <v>3% (7)</v>
      </c>
      <c r="AF11" s="97" t="str">
        <f>IF(ISBLANK(T3_Data!AH8), "", T3_Data!AH8)</f>
        <v>5% (4)</v>
      </c>
      <c r="AG11" s="97" t="str">
        <f>IF(ISBLANK(T3_Data!AI8), "", T3_Data!AI8)</f>
        <v>4% (9)</v>
      </c>
      <c r="AH11" s="97" t="str">
        <f>IF(ISBLANK(T3_Data!AJ8), "", T3_Data!AJ8)</f>
        <v>6% (8)</v>
      </c>
      <c r="AI11" s="97" t="str">
        <f>IF(ISBLANK(T3_Data!AK8), "", T3_Data!AK8)</f>
        <v>2% (6)</v>
      </c>
      <c r="AJ11" s="97" t="str">
        <f>IF(ISBLANK(T3_Data!AL8), "", T3_Data!AL8)</f>
        <v>1% (3)</v>
      </c>
    </row>
    <row r="12" spans="1:36" x14ac:dyDescent="0.25">
      <c r="A12" s="34" t="str">
        <f>IF(ISBLANK(T3_Data!B9), "", T3_Data!B9)</f>
        <v>South-East Asia (11)</v>
      </c>
      <c r="B12" s="97" t="str">
        <f>IF(ISBLANK(T3_Data!D9), "", T3_Data!D9)</f>
        <v>11% (4)</v>
      </c>
      <c r="C12" s="97" t="str">
        <f>IF(ISBLANK(T3_Data!E9), "", T3_Data!E9)</f>
        <v>10% (3)</v>
      </c>
      <c r="D12" s="97" t="str">
        <f>IF(ISBLANK(T3_Data!F9), "", T3_Data!F9)</f>
        <v>83% (3)</v>
      </c>
      <c r="E12" s="97" t="str">
        <f>IF(ISBLANK(T3_Data!G9), "", T3_Data!G9)</f>
        <v>11% (4)</v>
      </c>
      <c r="F12" s="97" t="str">
        <f>IF(ISBLANK(T3_Data!H9), "", T3_Data!H9)</f>
        <v>79% (5)</v>
      </c>
      <c r="G12" s="97" t="str">
        <f>IF(ISBLANK(T3_Data!I9), "", T3_Data!I9)</f>
        <v>10% (3)</v>
      </c>
      <c r="H12" s="97" t="str">
        <f>IF(ISBLANK(T3_Data!J9), "", T3_Data!J9)</f>
        <v>11% (3)</v>
      </c>
      <c r="I12" s="97" t="str">
        <f>IF(ISBLANK(T3_Data!K9), "", T3_Data!K9)</f>
        <v>3% (3)</v>
      </c>
      <c r="J12" s="97" t="str">
        <f>IF(ISBLANK(T3_Data!L9), "", T3_Data!L9)</f>
        <v>1% (1)</v>
      </c>
      <c r="K12" s="97" t="str">
        <f>IF(ISBLANK(T3_Data!M9), "", T3_Data!M9)</f>
        <v>2% (1)</v>
      </c>
      <c r="L12" s="97" t="str">
        <f>IF(ISBLANK(T3_Data!N9), "", T3_Data!N9)</f>
        <v>3% (3)</v>
      </c>
      <c r="M12" s="97" t="str">
        <f>IF(ISBLANK(T3_Data!O9), "", T3_Data!O9)</f>
        <v>3% (3)</v>
      </c>
      <c r="N12" s="97" t="str">
        <f>IF(ISBLANK(T3_Data!P9), "", T3_Data!P9)</f>
        <v>2% (2)</v>
      </c>
      <c r="O12" s="97" t="str">
        <f>IF(ISBLANK(T3_Data!Q9), "", T3_Data!Q9)</f>
        <v>1% (1)</v>
      </c>
      <c r="P12" s="97" t="str">
        <f>IF(ISBLANK(T3_Data!R9), "", T3_Data!R9)</f>
        <v>3% (3)</v>
      </c>
      <c r="Q12" s="97" t="str">
        <f>IF(ISBLANK(T3_Data!S9), "", T3_Data!S9)</f>
        <v>1% (1)</v>
      </c>
      <c r="R12" s="97" t="str">
        <f>IF(ISBLANK(T3_Data!T9), "", T3_Data!T9)</f>
        <v>2% (1)</v>
      </c>
      <c r="S12" s="97" t="str">
        <f>IF(ISBLANK(T3_Data!U9), "", T3_Data!U9)</f>
        <v>3% (3)</v>
      </c>
      <c r="T12" s="97" t="str">
        <f>IF(ISBLANK(T3_Data!V9), "", T3_Data!V9)</f>
        <v>3% (3)</v>
      </c>
      <c r="U12" s="97" t="str">
        <f>IF(ISBLANK(T3_Data!W9), "", T3_Data!W9)</f>
        <v>2% (2)</v>
      </c>
      <c r="V12" s="97" t="str">
        <f>IF(ISBLANK(T3_Data!X9), "", T3_Data!X9)</f>
        <v>1% (1)</v>
      </c>
      <c r="W12" s="97" t="str">
        <f>IF(ISBLANK(T3_Data!Y9), "", T3_Data!Y9)</f>
        <v>10% (3)</v>
      </c>
      <c r="X12" s="97" t="str">
        <f>IF(ISBLANK(T3_Data!Z9), "", T3_Data!Z9)</f>
        <v>9% (2)</v>
      </c>
      <c r="Y12" s="97" t="str">
        <f>IF(ISBLANK(T3_Data!AA9), "", T3_Data!AA9)</f>
        <v>10% (2)</v>
      </c>
      <c r="Z12" s="97" t="str">
        <f>IF(ISBLANK(T3_Data!AB9), "", T3_Data!AB9)</f>
        <v>10% (4)</v>
      </c>
      <c r="AA12" s="97" t="str">
        <f>IF(ISBLANK(T3_Data!AC9), "", T3_Data!AC9)</f>
        <v>10% (3)</v>
      </c>
      <c r="AB12" s="97" t="str">
        <f>IF(ISBLANK(T3_Data!AD9), "", T3_Data!AD9)</f>
        <v>10% (3)</v>
      </c>
      <c r="AC12" s="97" t="str">
        <f>IF(ISBLANK(T3_Data!AE9), "", T3_Data!AE9)</f>
        <v>10% (2)</v>
      </c>
      <c r="AD12" s="97" t="str">
        <f>IF(ISBLANK(T3_Data!AF9), "", T3_Data!AF9)</f>
        <v>3% (3)</v>
      </c>
      <c r="AE12" s="97" t="str">
        <f>IF(ISBLANK(T3_Data!AG9), "", T3_Data!AG9)</f>
        <v>1% (1)</v>
      </c>
      <c r="AF12" s="97" t="str">
        <f>IF(ISBLANK(T3_Data!AH9), "", T3_Data!AH9)</f>
        <v>2% (1)</v>
      </c>
      <c r="AG12" s="97" t="str">
        <f>IF(ISBLANK(T3_Data!AI9), "", T3_Data!AI9)</f>
        <v>3% (3)</v>
      </c>
      <c r="AH12" s="97" t="str">
        <f>IF(ISBLANK(T3_Data!AJ9), "", T3_Data!AJ9)</f>
        <v>3% (3)</v>
      </c>
      <c r="AI12" s="97" t="str">
        <f>IF(ISBLANK(T3_Data!AK9), "", T3_Data!AK9)</f>
        <v>2% (2)</v>
      </c>
      <c r="AJ12" s="97" t="str">
        <f>IF(ISBLANK(T3_Data!AL9), "", T3_Data!AL9)</f>
        <v>1% (1)</v>
      </c>
    </row>
    <row r="13" spans="1:36" x14ac:dyDescent="0.25">
      <c r="A13" s="34" t="str">
        <f>IF(ISBLANK(T3_Data!B10), "", T3_Data!B10)</f>
        <v>Western Pacific (36)</v>
      </c>
      <c r="B13" s="97" t="str">
        <f>IF(ISBLANK(T3_Data!D10), "", T3_Data!D10)</f>
        <v>15% (15)</v>
      </c>
      <c r="C13" s="97" t="str">
        <f>IF(ISBLANK(T3_Data!E10), "", T3_Data!E10)</f>
        <v>8% (11)</v>
      </c>
      <c r="D13" s="97" t="str">
        <f>IF(ISBLANK(T3_Data!F10), "", T3_Data!F10)</f>
        <v>12% (10)</v>
      </c>
      <c r="E13" s="97" t="str">
        <f>IF(ISBLANK(T3_Data!G10), "", T3_Data!G10)</f>
        <v>8% (15)</v>
      </c>
      <c r="F13" s="97" t="str">
        <f>IF(ISBLANK(T3_Data!H10), "", T3_Data!H10)</f>
        <v>9% (12)</v>
      </c>
      <c r="G13" s="97" t="str">
        <f>IF(ISBLANK(T3_Data!I10), "", T3_Data!I10)</f>
        <v>9% (13)</v>
      </c>
      <c r="H13" s="97" t="str">
        <f>IF(ISBLANK(T3_Data!J10), "", T3_Data!J10)</f>
        <v>8% (5)</v>
      </c>
      <c r="I13" s="97" t="str">
        <f>IF(ISBLANK(T3_Data!K10), "", T3_Data!K10)</f>
        <v>10% (13)</v>
      </c>
      <c r="J13" s="97" t="str">
        <f>IF(ISBLANK(T3_Data!L10), "", T3_Data!L10)</f>
        <v>8% (7)</v>
      </c>
      <c r="K13" s="97" t="str">
        <f>IF(ISBLANK(T3_Data!M10), "", T3_Data!M10)</f>
        <v>12% (8)</v>
      </c>
      <c r="L13" s="97" t="str">
        <f>IF(ISBLANK(T3_Data!N10), "", T3_Data!N10)</f>
        <v>9% (12)</v>
      </c>
      <c r="M13" s="97" t="str">
        <f>IF(ISBLANK(T3_Data!O10), "", T3_Data!O10)</f>
        <v>9% (11)</v>
      </c>
      <c r="N13" s="97" t="str">
        <f>IF(ISBLANK(T3_Data!P10), "", T3_Data!P10)</f>
        <v>10% (12)</v>
      </c>
      <c r="O13" s="97" t="str">
        <f>IF(ISBLANK(T3_Data!Q10), "", T3_Data!Q10)</f>
        <v>8% (5)</v>
      </c>
      <c r="P13" s="97" t="str">
        <f>IF(ISBLANK(T3_Data!R10), "", T3_Data!R10)</f>
        <v>10% (9)</v>
      </c>
      <c r="Q13" s="97" t="str">
        <f>IF(ISBLANK(T3_Data!S10), "", T3_Data!S10)</f>
        <v>8% (7)</v>
      </c>
      <c r="R13" s="97" t="str">
        <f>IF(ISBLANK(T3_Data!T10), "", T3_Data!T10)</f>
        <v>12% (6)</v>
      </c>
      <c r="S13" s="97" t="str">
        <f>IF(ISBLANK(T3_Data!U10), "", T3_Data!U10)</f>
        <v>9% (8)</v>
      </c>
      <c r="T13" s="97" t="str">
        <f>IF(ISBLANK(T3_Data!V10), "", T3_Data!V10)</f>
        <v>9% (8)</v>
      </c>
      <c r="U13" s="97" t="str">
        <f>IF(ISBLANK(T3_Data!W10), "", T3_Data!W10)</f>
        <v>10% (8)</v>
      </c>
      <c r="V13" s="97" t="str">
        <f>IF(ISBLANK(T3_Data!X10), "", T3_Data!X10)</f>
        <v>8% (5)</v>
      </c>
      <c r="W13" s="97" t="str">
        <f>IF(ISBLANK(T3_Data!Y10), "", T3_Data!Y10)</f>
        <v>10% (12)</v>
      </c>
      <c r="X13" s="97" t="str">
        <f>IF(ISBLANK(T3_Data!Z10), "", T3_Data!Z10)</f>
        <v>7% (9)</v>
      </c>
      <c r="Y13" s="97" t="str">
        <f>IF(ISBLANK(T3_Data!AA10), "", T3_Data!AA10)</f>
        <v>12% (9)</v>
      </c>
      <c r="Z13" s="97" t="str">
        <f>IF(ISBLANK(T3_Data!AB10), "", T3_Data!AB10)</f>
        <v>8% (15)</v>
      </c>
      <c r="AA13" s="97" t="str">
        <f>IF(ISBLANK(T3_Data!AC10), "", T3_Data!AC10)</f>
        <v>9% (8)</v>
      </c>
      <c r="AB13" s="97" t="str">
        <f>IF(ISBLANK(T3_Data!AD10), "", T3_Data!AD10)</f>
        <v>9% (9)</v>
      </c>
      <c r="AC13" s="97" t="str">
        <f>IF(ISBLANK(T3_Data!AE10), "", T3_Data!AE10)</f>
        <v>8% (4)</v>
      </c>
      <c r="AD13" s="97" t="str">
        <f>IF(ISBLANK(T3_Data!AF10), "", T3_Data!AF10)</f>
        <v>9% (8)</v>
      </c>
      <c r="AE13" s="97" t="str">
        <f>IF(ISBLANK(T3_Data!AG10), "", T3_Data!AG10)</f>
        <v>8% (7)</v>
      </c>
      <c r="AF13" s="97" t="str">
        <f>IF(ISBLANK(T3_Data!AH10), "", T3_Data!AH10)</f>
        <v>12% (6)</v>
      </c>
      <c r="AG13" s="97" t="str">
        <f>IF(ISBLANK(T3_Data!AI10), "", T3_Data!AI10)</f>
        <v>8% (7)</v>
      </c>
      <c r="AH13" s="97" t="str">
        <f>IF(ISBLANK(T3_Data!AJ10), "", T3_Data!AJ10)</f>
        <v>9% (7)</v>
      </c>
      <c r="AI13" s="97" t="str">
        <f>IF(ISBLANK(T3_Data!AK10), "", T3_Data!AK10)</f>
        <v>9% (7)</v>
      </c>
      <c r="AJ13" s="97" t="str">
        <f>IF(ISBLANK(T3_Data!AL10), "", T3_Data!AL10)</f>
        <v>8% (5)</v>
      </c>
    </row>
    <row r="14" spans="1:36" x14ac:dyDescent="0.25">
      <c r="A14" s="34" t="str">
        <f>IF(ISBLANK(T3_Data!B11), "", T3_Data!B11)</f>
        <v/>
      </c>
      <c r="B14" s="97" t="str">
        <f>IF(ISBLANK(T3_Data!D11), "", T3_Data!D11)</f>
        <v/>
      </c>
      <c r="C14" s="97" t="str">
        <f>IF(ISBLANK(T3_Data!E11), "", T3_Data!E11)</f>
        <v/>
      </c>
      <c r="D14" s="97" t="str">
        <f>IF(ISBLANK(T3_Data!F11), "", T3_Data!F11)</f>
        <v/>
      </c>
      <c r="E14" s="97" t="str">
        <f>IF(ISBLANK(T3_Data!G11), "", T3_Data!G11)</f>
        <v/>
      </c>
      <c r="F14" s="97" t="str">
        <f>IF(ISBLANK(T3_Data!H11), "", T3_Data!H11)</f>
        <v/>
      </c>
      <c r="G14" s="97" t="str">
        <f>IF(ISBLANK(T3_Data!I11), "", T3_Data!I11)</f>
        <v/>
      </c>
      <c r="H14" s="97" t="str">
        <f>IF(ISBLANK(T3_Data!J11), "", T3_Data!J11)</f>
        <v/>
      </c>
      <c r="I14" s="97" t="str">
        <f>IF(ISBLANK(T3_Data!K11), "", T3_Data!K11)</f>
        <v/>
      </c>
      <c r="J14" s="97" t="str">
        <f>IF(ISBLANK(T3_Data!L11), "", T3_Data!L11)</f>
        <v/>
      </c>
      <c r="K14" s="97" t="str">
        <f>IF(ISBLANK(T3_Data!M11), "", T3_Data!M11)</f>
        <v/>
      </c>
      <c r="L14" s="97" t="str">
        <f>IF(ISBLANK(T3_Data!N11), "", T3_Data!N11)</f>
        <v/>
      </c>
      <c r="M14" s="97" t="str">
        <f>IF(ISBLANK(T3_Data!O11), "", T3_Data!O11)</f>
        <v/>
      </c>
      <c r="N14" s="97" t="str">
        <f>IF(ISBLANK(T3_Data!P11), "", T3_Data!P11)</f>
        <v/>
      </c>
      <c r="O14" s="97" t="str">
        <f>IF(ISBLANK(T3_Data!Q11), "", T3_Data!Q11)</f>
        <v/>
      </c>
      <c r="P14" s="97" t="str">
        <f>IF(ISBLANK(T3_Data!R11), "", T3_Data!R11)</f>
        <v/>
      </c>
      <c r="Q14" s="97" t="str">
        <f>IF(ISBLANK(T3_Data!S11), "", T3_Data!S11)</f>
        <v/>
      </c>
      <c r="R14" s="97" t="str">
        <f>IF(ISBLANK(T3_Data!T11), "", T3_Data!T11)</f>
        <v/>
      </c>
      <c r="S14" s="97" t="str">
        <f>IF(ISBLANK(T3_Data!U11), "", T3_Data!U11)</f>
        <v/>
      </c>
      <c r="T14" s="97" t="str">
        <f>IF(ISBLANK(T3_Data!V11), "", T3_Data!V11)</f>
        <v/>
      </c>
      <c r="U14" s="97" t="str">
        <f>IF(ISBLANK(T3_Data!W11), "", T3_Data!W11)</f>
        <v/>
      </c>
      <c r="V14" s="97" t="str">
        <f>IF(ISBLANK(T3_Data!X11), "", T3_Data!X11)</f>
        <v/>
      </c>
      <c r="W14" s="97" t="str">
        <f>IF(ISBLANK(T3_Data!Y11), "", T3_Data!Y11)</f>
        <v/>
      </c>
      <c r="X14" s="97" t="str">
        <f>IF(ISBLANK(T3_Data!Z11), "", T3_Data!Z11)</f>
        <v/>
      </c>
      <c r="Y14" s="97" t="str">
        <f>IF(ISBLANK(T3_Data!AA11), "", T3_Data!AA11)</f>
        <v/>
      </c>
      <c r="Z14" s="97" t="str">
        <f>IF(ISBLANK(T3_Data!AB11), "", T3_Data!AB11)</f>
        <v/>
      </c>
      <c r="AA14" s="97" t="str">
        <f>IF(ISBLANK(T3_Data!AC11), "", T3_Data!AC11)</f>
        <v/>
      </c>
      <c r="AB14" s="97" t="str">
        <f>IF(ISBLANK(T3_Data!AD11), "", T3_Data!AD11)</f>
        <v/>
      </c>
      <c r="AC14" s="97" t="str">
        <f>IF(ISBLANK(T3_Data!AE11), "", T3_Data!AE11)</f>
        <v/>
      </c>
      <c r="AD14" s="97" t="str">
        <f>IF(ISBLANK(T3_Data!AF11), "", T3_Data!AF11)</f>
        <v/>
      </c>
      <c r="AE14" s="97" t="str">
        <f>IF(ISBLANK(T3_Data!AG11), "", T3_Data!AG11)</f>
        <v/>
      </c>
      <c r="AF14" s="97" t="str">
        <f>IF(ISBLANK(T3_Data!AH11), "", T3_Data!AH11)</f>
        <v/>
      </c>
      <c r="AG14" s="97" t="str">
        <f>IF(ISBLANK(T3_Data!AI11), "", T3_Data!AI11)</f>
        <v/>
      </c>
      <c r="AH14" s="97" t="str">
        <f>IF(ISBLANK(T3_Data!AJ11), "", T3_Data!AJ11)</f>
        <v/>
      </c>
      <c r="AI14" s="97" t="str">
        <f>IF(ISBLANK(T3_Data!AK11), "", T3_Data!AK11)</f>
        <v/>
      </c>
      <c r="AJ14" s="97" t="str">
        <f>IF(ISBLANK(T3_Data!AL11), "", T3_Data!AL11)</f>
        <v/>
      </c>
    </row>
    <row r="15" spans="1:36" x14ac:dyDescent="0.25">
      <c r="A15" s="34" t="str">
        <f>IF(ISBLANK(T3_Data!B12), "", T3_Data!B12)</f>
        <v/>
      </c>
      <c r="B15" s="97" t="str">
        <f>IF(ISBLANK(T3_Data!D12), "", T3_Data!D12)</f>
        <v/>
      </c>
      <c r="C15" s="97" t="str">
        <f>IF(ISBLANK(T3_Data!E12), "", T3_Data!E12)</f>
        <v/>
      </c>
      <c r="D15" s="97" t="str">
        <f>IF(ISBLANK(T3_Data!F12), "", T3_Data!F12)</f>
        <v/>
      </c>
      <c r="E15" s="97" t="str">
        <f>IF(ISBLANK(T3_Data!G12), "", T3_Data!G12)</f>
        <v/>
      </c>
      <c r="F15" s="97" t="str">
        <f>IF(ISBLANK(T3_Data!H12), "", T3_Data!H12)</f>
        <v/>
      </c>
      <c r="G15" s="97" t="str">
        <f>IF(ISBLANK(T3_Data!I12), "", T3_Data!I12)</f>
        <v/>
      </c>
      <c r="H15" s="97" t="str">
        <f>IF(ISBLANK(T3_Data!J12), "", T3_Data!J12)</f>
        <v/>
      </c>
      <c r="I15" s="97" t="str">
        <f>IF(ISBLANK(T3_Data!K12), "", T3_Data!K12)</f>
        <v/>
      </c>
      <c r="J15" s="97" t="str">
        <f>IF(ISBLANK(T3_Data!L12), "", T3_Data!L12)</f>
        <v/>
      </c>
      <c r="K15" s="97" t="str">
        <f>IF(ISBLANK(T3_Data!M12), "", T3_Data!M12)</f>
        <v/>
      </c>
      <c r="L15" s="97" t="str">
        <f>IF(ISBLANK(T3_Data!N12), "", T3_Data!N12)</f>
        <v/>
      </c>
      <c r="M15" s="97" t="str">
        <f>IF(ISBLANK(T3_Data!O12), "", T3_Data!O12)</f>
        <v/>
      </c>
      <c r="N15" s="97" t="str">
        <f>IF(ISBLANK(T3_Data!P12), "", T3_Data!P12)</f>
        <v/>
      </c>
      <c r="O15" s="97" t="str">
        <f>IF(ISBLANK(T3_Data!Q12), "", T3_Data!Q12)</f>
        <v/>
      </c>
      <c r="P15" s="97" t="str">
        <f>IF(ISBLANK(T3_Data!R12), "", T3_Data!R12)</f>
        <v/>
      </c>
      <c r="Q15" s="97" t="str">
        <f>IF(ISBLANK(T3_Data!S12), "", T3_Data!S12)</f>
        <v/>
      </c>
      <c r="R15" s="97" t="str">
        <f>IF(ISBLANK(T3_Data!T12), "", T3_Data!T12)</f>
        <v/>
      </c>
      <c r="S15" s="97" t="str">
        <f>IF(ISBLANK(T3_Data!U12), "", T3_Data!U12)</f>
        <v/>
      </c>
      <c r="T15" s="97" t="str">
        <f>IF(ISBLANK(T3_Data!V12), "", T3_Data!V12)</f>
        <v/>
      </c>
      <c r="U15" s="97" t="str">
        <f>IF(ISBLANK(T3_Data!W12), "", T3_Data!W12)</f>
        <v/>
      </c>
      <c r="V15" s="97" t="str">
        <f>IF(ISBLANK(T3_Data!X12), "", T3_Data!X12)</f>
        <v/>
      </c>
      <c r="W15" s="97" t="str">
        <f>IF(ISBLANK(T3_Data!Y12), "", T3_Data!Y12)</f>
        <v/>
      </c>
      <c r="X15" s="97" t="str">
        <f>IF(ISBLANK(T3_Data!Z12), "", T3_Data!Z12)</f>
        <v/>
      </c>
      <c r="Y15" s="97" t="str">
        <f>IF(ISBLANK(T3_Data!AA12), "", T3_Data!AA12)</f>
        <v/>
      </c>
      <c r="Z15" s="97" t="str">
        <f>IF(ISBLANK(T3_Data!AB12), "", T3_Data!AB12)</f>
        <v/>
      </c>
      <c r="AA15" s="97" t="str">
        <f>IF(ISBLANK(T3_Data!AC12), "", T3_Data!AC12)</f>
        <v/>
      </c>
      <c r="AB15" s="97" t="str">
        <f>IF(ISBLANK(T3_Data!AD12), "", T3_Data!AD12)</f>
        <v/>
      </c>
      <c r="AC15" s="97" t="str">
        <f>IF(ISBLANK(T3_Data!AE12), "", T3_Data!AE12)</f>
        <v/>
      </c>
      <c r="AD15" s="97" t="str">
        <f>IF(ISBLANK(T3_Data!AF12), "", T3_Data!AF12)</f>
        <v/>
      </c>
      <c r="AE15" s="97" t="str">
        <f>IF(ISBLANK(T3_Data!AG12), "", T3_Data!AG12)</f>
        <v/>
      </c>
      <c r="AF15" s="97" t="str">
        <f>IF(ISBLANK(T3_Data!AH12), "", T3_Data!AH12)</f>
        <v/>
      </c>
      <c r="AG15" s="97" t="str">
        <f>IF(ISBLANK(T3_Data!AI12), "", T3_Data!AI12)</f>
        <v/>
      </c>
      <c r="AH15" s="97" t="str">
        <f>IF(ISBLANK(T3_Data!AJ12), "", T3_Data!AJ12)</f>
        <v/>
      </c>
      <c r="AI15" s="97" t="str">
        <f>IF(ISBLANK(T3_Data!AK12), "", T3_Data!AK12)</f>
        <v/>
      </c>
      <c r="AJ15" s="97" t="str">
        <f>IF(ISBLANK(T3_Data!AL12), "", T3_Data!AL12)</f>
        <v/>
      </c>
    </row>
    <row r="16" spans="1:36" x14ac:dyDescent="0.25">
      <c r="A16" s="34" t="str">
        <f>IF(ISBLANK(T3_Data!B13), "", T3_Data!B13)</f>
        <v/>
      </c>
      <c r="B16" s="97" t="str">
        <f>IF(ISBLANK(T3_Data!D13), "", T3_Data!D13)</f>
        <v/>
      </c>
      <c r="C16" s="97" t="str">
        <f>IF(ISBLANK(T3_Data!E13), "", T3_Data!E13)</f>
        <v/>
      </c>
      <c r="D16" s="97" t="str">
        <f>IF(ISBLANK(T3_Data!F13), "", T3_Data!F13)</f>
        <v/>
      </c>
      <c r="E16" s="97" t="str">
        <f>IF(ISBLANK(T3_Data!G13), "", T3_Data!G13)</f>
        <v/>
      </c>
      <c r="F16" s="97" t="str">
        <f>IF(ISBLANK(T3_Data!H13), "", T3_Data!H13)</f>
        <v/>
      </c>
      <c r="G16" s="97" t="str">
        <f>IF(ISBLANK(T3_Data!I13), "", T3_Data!I13)</f>
        <v/>
      </c>
      <c r="H16" s="97" t="str">
        <f>IF(ISBLANK(T3_Data!J13), "", T3_Data!J13)</f>
        <v/>
      </c>
      <c r="I16" s="97" t="str">
        <f>IF(ISBLANK(T3_Data!K13), "", T3_Data!K13)</f>
        <v/>
      </c>
      <c r="J16" s="97" t="str">
        <f>IF(ISBLANK(T3_Data!L13), "", T3_Data!L13)</f>
        <v/>
      </c>
      <c r="K16" s="97" t="str">
        <f>IF(ISBLANK(T3_Data!M13), "", T3_Data!M13)</f>
        <v/>
      </c>
      <c r="L16" s="97" t="str">
        <f>IF(ISBLANK(T3_Data!N13), "", T3_Data!N13)</f>
        <v/>
      </c>
      <c r="M16" s="97" t="str">
        <f>IF(ISBLANK(T3_Data!O13), "", T3_Data!O13)</f>
        <v/>
      </c>
      <c r="N16" s="97" t="str">
        <f>IF(ISBLANK(T3_Data!P13), "", T3_Data!P13)</f>
        <v/>
      </c>
      <c r="O16" s="97" t="str">
        <f>IF(ISBLANK(T3_Data!Q13), "", T3_Data!Q13)</f>
        <v/>
      </c>
      <c r="P16" s="97" t="str">
        <f>IF(ISBLANK(T3_Data!R13), "", T3_Data!R13)</f>
        <v/>
      </c>
      <c r="Q16" s="97" t="str">
        <f>IF(ISBLANK(T3_Data!S13), "", T3_Data!S13)</f>
        <v/>
      </c>
      <c r="R16" s="97" t="str">
        <f>IF(ISBLANK(T3_Data!T13), "", T3_Data!T13)</f>
        <v/>
      </c>
      <c r="S16" s="97" t="str">
        <f>IF(ISBLANK(T3_Data!U13), "", T3_Data!U13)</f>
        <v/>
      </c>
      <c r="T16" s="97" t="str">
        <f>IF(ISBLANK(T3_Data!V13), "", T3_Data!V13)</f>
        <v/>
      </c>
      <c r="U16" s="97" t="str">
        <f>IF(ISBLANK(T3_Data!W13), "", T3_Data!W13)</f>
        <v/>
      </c>
      <c r="V16" s="97" t="str">
        <f>IF(ISBLANK(T3_Data!X13), "", T3_Data!X13)</f>
        <v/>
      </c>
      <c r="W16" s="97" t="str">
        <f>IF(ISBLANK(T3_Data!Y13), "", T3_Data!Y13)</f>
        <v/>
      </c>
      <c r="X16" s="97" t="str">
        <f>IF(ISBLANK(T3_Data!Z13), "", T3_Data!Z13)</f>
        <v/>
      </c>
      <c r="Y16" s="97" t="str">
        <f>IF(ISBLANK(T3_Data!AA13), "", T3_Data!AA13)</f>
        <v/>
      </c>
      <c r="Z16" s="97" t="str">
        <f>IF(ISBLANK(T3_Data!AB13), "", T3_Data!AB13)</f>
        <v/>
      </c>
      <c r="AA16" s="97" t="str">
        <f>IF(ISBLANK(T3_Data!AC13), "", T3_Data!AC13)</f>
        <v/>
      </c>
      <c r="AB16" s="97" t="str">
        <f>IF(ISBLANK(T3_Data!AD13), "", T3_Data!AD13)</f>
        <v/>
      </c>
      <c r="AC16" s="97" t="str">
        <f>IF(ISBLANK(T3_Data!AE13), "", T3_Data!AE13)</f>
        <v/>
      </c>
      <c r="AD16" s="97" t="str">
        <f>IF(ISBLANK(T3_Data!AF13), "", T3_Data!AF13)</f>
        <v/>
      </c>
      <c r="AE16" s="97" t="str">
        <f>IF(ISBLANK(T3_Data!AG13), "", T3_Data!AG13)</f>
        <v/>
      </c>
      <c r="AF16" s="97" t="str">
        <f>IF(ISBLANK(T3_Data!AH13), "", T3_Data!AH13)</f>
        <v/>
      </c>
      <c r="AG16" s="97" t="str">
        <f>IF(ISBLANK(T3_Data!AI13), "", T3_Data!AI13)</f>
        <v/>
      </c>
      <c r="AH16" s="97" t="str">
        <f>IF(ISBLANK(T3_Data!AJ13), "", T3_Data!AJ13)</f>
        <v/>
      </c>
      <c r="AI16" s="97" t="str">
        <f>IF(ISBLANK(T3_Data!AK13), "", T3_Data!AK13)</f>
        <v/>
      </c>
      <c r="AJ16" s="97" t="str">
        <f>IF(ISBLANK(T3_Data!AL13), "", T3_Data!AL13)</f>
        <v/>
      </c>
    </row>
    <row r="17" spans="1:36" x14ac:dyDescent="0.25">
      <c r="A17" s="34" t="str">
        <f>IF(ISBLANK(T3_Data!B14), "", T3_Data!B14)</f>
        <v/>
      </c>
      <c r="B17" s="97" t="str">
        <f>IF(ISBLANK(T3_Data!D14), "", T3_Data!D14)</f>
        <v/>
      </c>
      <c r="C17" s="97" t="str">
        <f>IF(ISBLANK(T3_Data!E14), "", T3_Data!E14)</f>
        <v/>
      </c>
      <c r="D17" s="97" t="str">
        <f>IF(ISBLANK(T3_Data!F14), "", T3_Data!F14)</f>
        <v/>
      </c>
      <c r="E17" s="97" t="str">
        <f>IF(ISBLANK(T3_Data!G14), "", T3_Data!G14)</f>
        <v/>
      </c>
      <c r="F17" s="97" t="str">
        <f>IF(ISBLANK(T3_Data!H14), "", T3_Data!H14)</f>
        <v/>
      </c>
      <c r="G17" s="97" t="str">
        <f>IF(ISBLANK(T3_Data!I14), "", T3_Data!I14)</f>
        <v/>
      </c>
      <c r="H17" s="97" t="str">
        <f>IF(ISBLANK(T3_Data!J14), "", T3_Data!J14)</f>
        <v/>
      </c>
      <c r="I17" s="97" t="str">
        <f>IF(ISBLANK(T3_Data!K14), "", T3_Data!K14)</f>
        <v/>
      </c>
      <c r="J17" s="97" t="str">
        <f>IF(ISBLANK(T3_Data!L14), "", T3_Data!L14)</f>
        <v/>
      </c>
      <c r="K17" s="97" t="str">
        <f>IF(ISBLANK(T3_Data!M14), "", T3_Data!M14)</f>
        <v/>
      </c>
      <c r="L17" s="97" t="str">
        <f>IF(ISBLANK(T3_Data!N14), "", T3_Data!N14)</f>
        <v/>
      </c>
      <c r="M17" s="97" t="str">
        <f>IF(ISBLANK(T3_Data!O14), "", T3_Data!O14)</f>
        <v/>
      </c>
      <c r="N17" s="97" t="str">
        <f>IF(ISBLANK(T3_Data!P14), "", T3_Data!P14)</f>
        <v/>
      </c>
      <c r="O17" s="97" t="str">
        <f>IF(ISBLANK(T3_Data!Q14), "", T3_Data!Q14)</f>
        <v/>
      </c>
      <c r="P17" s="97" t="str">
        <f>IF(ISBLANK(T3_Data!R14), "", T3_Data!R14)</f>
        <v/>
      </c>
      <c r="Q17" s="97" t="str">
        <f>IF(ISBLANK(T3_Data!S14), "", T3_Data!S14)</f>
        <v/>
      </c>
      <c r="R17" s="97" t="str">
        <f>IF(ISBLANK(T3_Data!T14), "", T3_Data!T14)</f>
        <v/>
      </c>
      <c r="S17" s="97" t="str">
        <f>IF(ISBLANK(T3_Data!U14), "", T3_Data!U14)</f>
        <v/>
      </c>
      <c r="T17" s="97" t="str">
        <f>IF(ISBLANK(T3_Data!V14), "", T3_Data!V14)</f>
        <v/>
      </c>
      <c r="U17" s="97" t="str">
        <f>IF(ISBLANK(T3_Data!W14), "", T3_Data!W14)</f>
        <v/>
      </c>
      <c r="V17" s="97" t="str">
        <f>IF(ISBLANK(T3_Data!X14), "", T3_Data!X14)</f>
        <v/>
      </c>
      <c r="W17" s="97" t="str">
        <f>IF(ISBLANK(T3_Data!Y14), "", T3_Data!Y14)</f>
        <v/>
      </c>
      <c r="X17" s="97" t="str">
        <f>IF(ISBLANK(T3_Data!Z14), "", T3_Data!Z14)</f>
        <v/>
      </c>
      <c r="Y17" s="97" t="str">
        <f>IF(ISBLANK(T3_Data!AA14), "", T3_Data!AA14)</f>
        <v/>
      </c>
      <c r="Z17" s="97" t="str">
        <f>IF(ISBLANK(T3_Data!AB14), "", T3_Data!AB14)</f>
        <v/>
      </c>
      <c r="AA17" s="97" t="str">
        <f>IF(ISBLANK(T3_Data!AC14), "", T3_Data!AC14)</f>
        <v/>
      </c>
      <c r="AB17" s="97" t="str">
        <f>IF(ISBLANK(T3_Data!AD14), "", T3_Data!AD14)</f>
        <v/>
      </c>
      <c r="AC17" s="97" t="str">
        <f>IF(ISBLANK(T3_Data!AE14), "", T3_Data!AE14)</f>
        <v/>
      </c>
      <c r="AD17" s="97" t="str">
        <f>IF(ISBLANK(T3_Data!AF14), "", T3_Data!AF14)</f>
        <v/>
      </c>
      <c r="AE17" s="97" t="str">
        <f>IF(ISBLANK(T3_Data!AG14), "", T3_Data!AG14)</f>
        <v/>
      </c>
      <c r="AF17" s="97" t="str">
        <f>IF(ISBLANK(T3_Data!AH14), "", T3_Data!AH14)</f>
        <v/>
      </c>
      <c r="AG17" s="97" t="str">
        <f>IF(ISBLANK(T3_Data!AI14), "", T3_Data!AI14)</f>
        <v/>
      </c>
      <c r="AH17" s="97" t="str">
        <f>IF(ISBLANK(T3_Data!AJ14), "", T3_Data!AJ14)</f>
        <v/>
      </c>
      <c r="AI17" s="97" t="str">
        <f>IF(ISBLANK(T3_Data!AK14), "", T3_Data!AK14)</f>
        <v/>
      </c>
      <c r="AJ17" s="97" t="str">
        <f>IF(ISBLANK(T3_Data!AL14), "", T3_Data!AL14)</f>
        <v/>
      </c>
    </row>
    <row r="18" spans="1:36" x14ac:dyDescent="0.25">
      <c r="A18" s="34" t="str">
        <f>IF(ISBLANK(T3_Data!B15), "", T3_Data!B15)</f>
        <v/>
      </c>
      <c r="B18" s="97" t="str">
        <f>IF(ISBLANK(T3_Data!D15), "", T3_Data!D15)</f>
        <v/>
      </c>
      <c r="C18" s="97" t="str">
        <f>IF(ISBLANK(T3_Data!E15), "", T3_Data!E15)</f>
        <v/>
      </c>
      <c r="D18" s="97" t="str">
        <f>IF(ISBLANK(T3_Data!F15), "", T3_Data!F15)</f>
        <v/>
      </c>
      <c r="E18" s="97" t="str">
        <f>IF(ISBLANK(T3_Data!G15), "", T3_Data!G15)</f>
        <v/>
      </c>
      <c r="F18" s="97" t="str">
        <f>IF(ISBLANK(T3_Data!H15), "", T3_Data!H15)</f>
        <v/>
      </c>
      <c r="G18" s="97" t="str">
        <f>IF(ISBLANK(T3_Data!I15), "", T3_Data!I15)</f>
        <v/>
      </c>
      <c r="H18" s="97" t="str">
        <f>IF(ISBLANK(T3_Data!J15), "", T3_Data!J15)</f>
        <v/>
      </c>
      <c r="I18" s="97" t="str">
        <f>IF(ISBLANK(T3_Data!K15), "", T3_Data!K15)</f>
        <v/>
      </c>
      <c r="J18" s="97" t="str">
        <f>IF(ISBLANK(T3_Data!L15), "", T3_Data!L15)</f>
        <v/>
      </c>
      <c r="K18" s="97" t="str">
        <f>IF(ISBLANK(T3_Data!M15), "", T3_Data!M15)</f>
        <v/>
      </c>
      <c r="L18" s="97" t="str">
        <f>IF(ISBLANK(T3_Data!N15), "", T3_Data!N15)</f>
        <v/>
      </c>
      <c r="M18" s="97" t="str">
        <f>IF(ISBLANK(T3_Data!O15), "", T3_Data!O15)</f>
        <v/>
      </c>
      <c r="N18" s="97" t="str">
        <f>IF(ISBLANK(T3_Data!P15), "", T3_Data!P15)</f>
        <v/>
      </c>
      <c r="O18" s="97" t="str">
        <f>IF(ISBLANK(T3_Data!Q15), "", T3_Data!Q15)</f>
        <v/>
      </c>
      <c r="P18" s="97" t="str">
        <f>IF(ISBLANK(T3_Data!R15), "", T3_Data!R15)</f>
        <v/>
      </c>
      <c r="Q18" s="97" t="str">
        <f>IF(ISBLANK(T3_Data!S15), "", T3_Data!S15)</f>
        <v/>
      </c>
      <c r="R18" s="97" t="str">
        <f>IF(ISBLANK(T3_Data!T15), "", T3_Data!T15)</f>
        <v/>
      </c>
      <c r="S18" s="97" t="str">
        <f>IF(ISBLANK(T3_Data!U15), "", T3_Data!U15)</f>
        <v/>
      </c>
      <c r="T18" s="97" t="str">
        <f>IF(ISBLANK(T3_Data!V15), "", T3_Data!V15)</f>
        <v/>
      </c>
      <c r="U18" s="97" t="str">
        <f>IF(ISBLANK(T3_Data!W15), "", T3_Data!W15)</f>
        <v/>
      </c>
      <c r="V18" s="97" t="str">
        <f>IF(ISBLANK(T3_Data!X15), "", T3_Data!X15)</f>
        <v/>
      </c>
      <c r="W18" s="97" t="str">
        <f>IF(ISBLANK(T3_Data!Y15), "", T3_Data!Y15)</f>
        <v/>
      </c>
      <c r="X18" s="97" t="str">
        <f>IF(ISBLANK(T3_Data!Z15), "", T3_Data!Z15)</f>
        <v/>
      </c>
      <c r="Y18" s="97" t="str">
        <f>IF(ISBLANK(T3_Data!AA15), "", T3_Data!AA15)</f>
        <v/>
      </c>
      <c r="Z18" s="97" t="str">
        <f>IF(ISBLANK(T3_Data!AB15), "", T3_Data!AB15)</f>
        <v/>
      </c>
      <c r="AA18" s="97" t="str">
        <f>IF(ISBLANK(T3_Data!AC15), "", T3_Data!AC15)</f>
        <v/>
      </c>
      <c r="AB18" s="97" t="str">
        <f>IF(ISBLANK(T3_Data!AD15), "", T3_Data!AD15)</f>
        <v/>
      </c>
      <c r="AC18" s="97" t="str">
        <f>IF(ISBLANK(T3_Data!AE15), "", T3_Data!AE15)</f>
        <v/>
      </c>
      <c r="AD18" s="97" t="str">
        <f>IF(ISBLANK(T3_Data!AF15), "", T3_Data!AF15)</f>
        <v/>
      </c>
      <c r="AE18" s="97" t="str">
        <f>IF(ISBLANK(T3_Data!AG15), "", T3_Data!AG15)</f>
        <v/>
      </c>
      <c r="AF18" s="97" t="str">
        <f>IF(ISBLANK(T3_Data!AH15), "", T3_Data!AH15)</f>
        <v/>
      </c>
      <c r="AG18" s="97" t="str">
        <f>IF(ISBLANK(T3_Data!AI15), "", T3_Data!AI15)</f>
        <v/>
      </c>
      <c r="AH18" s="97" t="str">
        <f>IF(ISBLANK(T3_Data!AJ15), "", T3_Data!AJ15)</f>
        <v/>
      </c>
      <c r="AI18" s="97" t="str">
        <f>IF(ISBLANK(T3_Data!AK15), "", T3_Data!AK15)</f>
        <v/>
      </c>
      <c r="AJ18" s="97" t="str">
        <f>IF(ISBLANK(T3_Data!AL15), "", T3_Data!AL15)</f>
        <v/>
      </c>
    </row>
    <row r="19" spans="1:36" x14ac:dyDescent="0.25">
      <c r="A19" s="34" t="str">
        <f>IF(ISBLANK(T3_Data!B16), "", T3_Data!B16)</f>
        <v/>
      </c>
      <c r="B19" s="97" t="str">
        <f>IF(ISBLANK(T3_Data!D16), "", T3_Data!D16)</f>
        <v/>
      </c>
      <c r="C19" s="97" t="str">
        <f>IF(ISBLANK(T3_Data!E16), "", T3_Data!E16)</f>
        <v/>
      </c>
      <c r="D19" s="97" t="str">
        <f>IF(ISBLANK(T3_Data!F16), "", T3_Data!F16)</f>
        <v/>
      </c>
      <c r="E19" s="97" t="str">
        <f>IF(ISBLANK(T3_Data!G16), "", T3_Data!G16)</f>
        <v/>
      </c>
      <c r="F19" s="97" t="str">
        <f>IF(ISBLANK(T3_Data!H16), "", T3_Data!H16)</f>
        <v/>
      </c>
      <c r="G19" s="97" t="str">
        <f>IF(ISBLANK(T3_Data!I16), "", T3_Data!I16)</f>
        <v/>
      </c>
      <c r="H19" s="97" t="str">
        <f>IF(ISBLANK(T3_Data!J16), "", T3_Data!J16)</f>
        <v/>
      </c>
      <c r="I19" s="97" t="str">
        <f>IF(ISBLANK(T3_Data!K16), "", T3_Data!K16)</f>
        <v/>
      </c>
      <c r="J19" s="97" t="str">
        <f>IF(ISBLANK(T3_Data!L16), "", T3_Data!L16)</f>
        <v/>
      </c>
      <c r="K19" s="97" t="str">
        <f>IF(ISBLANK(T3_Data!M16), "", T3_Data!M16)</f>
        <v/>
      </c>
      <c r="L19" s="97" t="str">
        <f>IF(ISBLANK(T3_Data!N16), "", T3_Data!N16)</f>
        <v/>
      </c>
      <c r="M19" s="97" t="str">
        <f>IF(ISBLANK(T3_Data!O16), "", T3_Data!O16)</f>
        <v/>
      </c>
      <c r="N19" s="97" t="str">
        <f>IF(ISBLANK(T3_Data!P16), "", T3_Data!P16)</f>
        <v/>
      </c>
      <c r="O19" s="97" t="str">
        <f>IF(ISBLANK(T3_Data!Q16), "", T3_Data!Q16)</f>
        <v/>
      </c>
      <c r="P19" s="97" t="str">
        <f>IF(ISBLANK(T3_Data!R16), "", T3_Data!R16)</f>
        <v/>
      </c>
      <c r="Q19" s="97" t="str">
        <f>IF(ISBLANK(T3_Data!S16), "", T3_Data!S16)</f>
        <v/>
      </c>
      <c r="R19" s="97" t="str">
        <f>IF(ISBLANK(T3_Data!T16), "", T3_Data!T16)</f>
        <v/>
      </c>
      <c r="S19" s="97" t="str">
        <f>IF(ISBLANK(T3_Data!U16), "", T3_Data!U16)</f>
        <v/>
      </c>
      <c r="T19" s="97" t="str">
        <f>IF(ISBLANK(T3_Data!V16), "", T3_Data!V16)</f>
        <v/>
      </c>
      <c r="U19" s="97" t="str">
        <f>IF(ISBLANK(T3_Data!W16), "", T3_Data!W16)</f>
        <v/>
      </c>
      <c r="V19" s="97" t="str">
        <f>IF(ISBLANK(T3_Data!X16), "", T3_Data!X16)</f>
        <v/>
      </c>
      <c r="W19" s="97" t="str">
        <f>IF(ISBLANK(T3_Data!Y16), "", T3_Data!Y16)</f>
        <v/>
      </c>
      <c r="X19" s="97" t="str">
        <f>IF(ISBLANK(T3_Data!Z16), "", T3_Data!Z16)</f>
        <v/>
      </c>
      <c r="Y19" s="97" t="str">
        <f>IF(ISBLANK(T3_Data!AA16), "", T3_Data!AA16)</f>
        <v/>
      </c>
      <c r="Z19" s="97" t="str">
        <f>IF(ISBLANK(T3_Data!AB16), "", T3_Data!AB16)</f>
        <v/>
      </c>
      <c r="AA19" s="97" t="str">
        <f>IF(ISBLANK(T3_Data!AC16), "", T3_Data!AC16)</f>
        <v/>
      </c>
      <c r="AB19" s="97" t="str">
        <f>IF(ISBLANK(T3_Data!AD16), "", T3_Data!AD16)</f>
        <v/>
      </c>
      <c r="AC19" s="97" t="str">
        <f>IF(ISBLANK(T3_Data!AE16), "", T3_Data!AE16)</f>
        <v/>
      </c>
      <c r="AD19" s="97" t="str">
        <f>IF(ISBLANK(T3_Data!AF16), "", T3_Data!AF16)</f>
        <v/>
      </c>
      <c r="AE19" s="97" t="str">
        <f>IF(ISBLANK(T3_Data!AG16), "", T3_Data!AG16)</f>
        <v/>
      </c>
      <c r="AF19" s="97" t="str">
        <f>IF(ISBLANK(T3_Data!AH16), "", T3_Data!AH16)</f>
        <v/>
      </c>
      <c r="AG19" s="97" t="str">
        <f>IF(ISBLANK(T3_Data!AI16), "", T3_Data!AI16)</f>
        <v/>
      </c>
      <c r="AH19" s="97" t="str">
        <f>IF(ISBLANK(T3_Data!AJ16), "", T3_Data!AJ16)</f>
        <v/>
      </c>
      <c r="AI19" s="97" t="str">
        <f>IF(ISBLANK(T3_Data!AK16), "", T3_Data!AK16)</f>
        <v/>
      </c>
      <c r="AJ19" s="97" t="str">
        <f>IF(ISBLANK(T3_Data!AL16), "", T3_Data!AL16)</f>
        <v/>
      </c>
    </row>
    <row r="20" spans="1:36" x14ac:dyDescent="0.25">
      <c r="A20" s="34" t="str">
        <f>IF(ISBLANK(T3_Data!B17), "", T3_Data!B17)</f>
        <v/>
      </c>
      <c r="B20" s="97" t="str">
        <f>IF(ISBLANK(T3_Data!D17), "", T3_Data!D17)</f>
        <v/>
      </c>
      <c r="C20" s="97" t="str">
        <f>IF(ISBLANK(T3_Data!E17), "", T3_Data!E17)</f>
        <v/>
      </c>
      <c r="D20" s="97" t="str">
        <f>IF(ISBLANK(T3_Data!F17), "", T3_Data!F17)</f>
        <v/>
      </c>
      <c r="E20" s="97" t="str">
        <f>IF(ISBLANK(T3_Data!G17), "", T3_Data!G17)</f>
        <v/>
      </c>
      <c r="F20" s="97" t="str">
        <f>IF(ISBLANK(T3_Data!H17), "", T3_Data!H17)</f>
        <v/>
      </c>
      <c r="G20" s="97" t="str">
        <f>IF(ISBLANK(T3_Data!I17), "", T3_Data!I17)</f>
        <v/>
      </c>
      <c r="H20" s="97" t="str">
        <f>IF(ISBLANK(T3_Data!J17), "", T3_Data!J17)</f>
        <v/>
      </c>
      <c r="I20" s="97" t="str">
        <f>IF(ISBLANK(T3_Data!K17), "", T3_Data!K17)</f>
        <v/>
      </c>
      <c r="J20" s="97" t="str">
        <f>IF(ISBLANK(T3_Data!L17), "", T3_Data!L17)</f>
        <v/>
      </c>
      <c r="K20" s="97" t="str">
        <f>IF(ISBLANK(T3_Data!M17), "", T3_Data!M17)</f>
        <v/>
      </c>
      <c r="L20" s="97" t="str">
        <f>IF(ISBLANK(T3_Data!N17), "", T3_Data!N17)</f>
        <v/>
      </c>
      <c r="M20" s="97" t="str">
        <f>IF(ISBLANK(T3_Data!O17), "", T3_Data!O17)</f>
        <v/>
      </c>
      <c r="N20" s="97" t="str">
        <f>IF(ISBLANK(T3_Data!P17), "", T3_Data!P17)</f>
        <v/>
      </c>
      <c r="O20" s="97" t="str">
        <f>IF(ISBLANK(T3_Data!Q17), "", T3_Data!Q17)</f>
        <v/>
      </c>
      <c r="P20" s="97" t="str">
        <f>IF(ISBLANK(T3_Data!R17), "", T3_Data!R17)</f>
        <v/>
      </c>
      <c r="Q20" s="97" t="str">
        <f>IF(ISBLANK(T3_Data!S17), "", T3_Data!S17)</f>
        <v/>
      </c>
      <c r="R20" s="97" t="str">
        <f>IF(ISBLANK(T3_Data!T17), "", T3_Data!T17)</f>
        <v/>
      </c>
      <c r="S20" s="97" t="str">
        <f>IF(ISBLANK(T3_Data!U17), "", T3_Data!U17)</f>
        <v/>
      </c>
      <c r="T20" s="97" t="str">
        <f>IF(ISBLANK(T3_Data!V17), "", T3_Data!V17)</f>
        <v/>
      </c>
      <c r="U20" s="97" t="str">
        <f>IF(ISBLANK(T3_Data!W17), "", T3_Data!W17)</f>
        <v/>
      </c>
      <c r="V20" s="97" t="str">
        <f>IF(ISBLANK(T3_Data!X17), "", T3_Data!X17)</f>
        <v/>
      </c>
      <c r="W20" s="97" t="str">
        <f>IF(ISBLANK(T3_Data!Y17), "", T3_Data!Y17)</f>
        <v/>
      </c>
      <c r="X20" s="97" t="str">
        <f>IF(ISBLANK(T3_Data!Z17), "", T3_Data!Z17)</f>
        <v/>
      </c>
      <c r="Y20" s="97" t="str">
        <f>IF(ISBLANK(T3_Data!AA17), "", T3_Data!AA17)</f>
        <v/>
      </c>
      <c r="Z20" s="97" t="str">
        <f>IF(ISBLANK(T3_Data!AB17), "", T3_Data!AB17)</f>
        <v/>
      </c>
      <c r="AA20" s="97" t="str">
        <f>IF(ISBLANK(T3_Data!AC17), "", T3_Data!AC17)</f>
        <v/>
      </c>
      <c r="AB20" s="97" t="str">
        <f>IF(ISBLANK(T3_Data!AD17), "", T3_Data!AD17)</f>
        <v/>
      </c>
      <c r="AC20" s="97" t="str">
        <f>IF(ISBLANK(T3_Data!AE17), "", T3_Data!AE17)</f>
        <v/>
      </c>
      <c r="AD20" s="97" t="str">
        <f>IF(ISBLANK(T3_Data!AF17), "", T3_Data!AF17)</f>
        <v/>
      </c>
      <c r="AE20" s="97" t="str">
        <f>IF(ISBLANK(T3_Data!AG17), "", T3_Data!AG17)</f>
        <v/>
      </c>
      <c r="AF20" s="97" t="str">
        <f>IF(ISBLANK(T3_Data!AH17), "", T3_Data!AH17)</f>
        <v/>
      </c>
      <c r="AG20" s="97" t="str">
        <f>IF(ISBLANK(T3_Data!AI17), "", T3_Data!AI17)</f>
        <v/>
      </c>
      <c r="AH20" s="97" t="str">
        <f>IF(ISBLANK(T3_Data!AJ17), "", T3_Data!AJ17)</f>
        <v/>
      </c>
      <c r="AI20" s="97" t="str">
        <f>IF(ISBLANK(T3_Data!AK17), "", T3_Data!AK17)</f>
        <v/>
      </c>
      <c r="AJ20" s="97" t="str">
        <f>IF(ISBLANK(T3_Data!AL17), "", T3_Data!AL17)</f>
        <v/>
      </c>
    </row>
    <row r="21" spans="1:36" x14ac:dyDescent="0.25">
      <c r="A21" s="34" t="str">
        <f>IF(ISBLANK(T3_Data!B18), "", T3_Data!B18)</f>
        <v/>
      </c>
      <c r="B21" s="97" t="str">
        <f>IF(ISBLANK(T3_Data!D18), "", T3_Data!D18)</f>
        <v/>
      </c>
      <c r="C21" s="97" t="str">
        <f>IF(ISBLANK(T3_Data!E18), "", T3_Data!E18)</f>
        <v/>
      </c>
      <c r="D21" s="97" t="str">
        <f>IF(ISBLANK(T3_Data!F18), "", T3_Data!F18)</f>
        <v/>
      </c>
      <c r="E21" s="97" t="str">
        <f>IF(ISBLANK(T3_Data!G18), "", T3_Data!G18)</f>
        <v/>
      </c>
      <c r="F21" s="97" t="str">
        <f>IF(ISBLANK(T3_Data!H18), "", T3_Data!H18)</f>
        <v/>
      </c>
      <c r="G21" s="97" t="str">
        <f>IF(ISBLANK(T3_Data!I18), "", T3_Data!I18)</f>
        <v/>
      </c>
      <c r="H21" s="97" t="str">
        <f>IF(ISBLANK(T3_Data!J18), "", T3_Data!J18)</f>
        <v/>
      </c>
      <c r="I21" s="97" t="str">
        <f>IF(ISBLANK(T3_Data!K18), "", T3_Data!K18)</f>
        <v/>
      </c>
      <c r="J21" s="97" t="str">
        <f>IF(ISBLANK(T3_Data!L18), "", T3_Data!L18)</f>
        <v/>
      </c>
      <c r="K21" s="97" t="str">
        <f>IF(ISBLANK(T3_Data!M18), "", T3_Data!M18)</f>
        <v/>
      </c>
      <c r="L21" s="97" t="str">
        <f>IF(ISBLANK(T3_Data!N18), "", T3_Data!N18)</f>
        <v/>
      </c>
      <c r="M21" s="97" t="str">
        <f>IF(ISBLANK(T3_Data!O18), "", T3_Data!O18)</f>
        <v/>
      </c>
      <c r="N21" s="97" t="str">
        <f>IF(ISBLANK(T3_Data!P18), "", T3_Data!P18)</f>
        <v/>
      </c>
      <c r="O21" s="97" t="str">
        <f>IF(ISBLANK(T3_Data!Q18), "", T3_Data!Q18)</f>
        <v/>
      </c>
      <c r="P21" s="97" t="str">
        <f>IF(ISBLANK(T3_Data!R18), "", T3_Data!R18)</f>
        <v/>
      </c>
      <c r="Q21" s="97" t="str">
        <f>IF(ISBLANK(T3_Data!S18), "", T3_Data!S18)</f>
        <v/>
      </c>
      <c r="R21" s="97" t="str">
        <f>IF(ISBLANK(T3_Data!T18), "", T3_Data!T18)</f>
        <v/>
      </c>
      <c r="S21" s="97" t="str">
        <f>IF(ISBLANK(T3_Data!U18), "", T3_Data!U18)</f>
        <v/>
      </c>
      <c r="T21" s="97" t="str">
        <f>IF(ISBLANK(T3_Data!V18), "", T3_Data!V18)</f>
        <v/>
      </c>
      <c r="U21" s="97" t="str">
        <f>IF(ISBLANK(T3_Data!W18), "", T3_Data!W18)</f>
        <v/>
      </c>
      <c r="V21" s="97" t="str">
        <f>IF(ISBLANK(T3_Data!X18), "", T3_Data!X18)</f>
        <v/>
      </c>
      <c r="W21" s="97" t="str">
        <f>IF(ISBLANK(T3_Data!Y18), "", T3_Data!Y18)</f>
        <v/>
      </c>
      <c r="X21" s="97" t="str">
        <f>IF(ISBLANK(T3_Data!Z18), "", T3_Data!Z18)</f>
        <v/>
      </c>
      <c r="Y21" s="97" t="str">
        <f>IF(ISBLANK(T3_Data!AA18), "", T3_Data!AA18)</f>
        <v/>
      </c>
      <c r="Z21" s="97" t="str">
        <f>IF(ISBLANK(T3_Data!AB18), "", T3_Data!AB18)</f>
        <v/>
      </c>
      <c r="AA21" s="97" t="str">
        <f>IF(ISBLANK(T3_Data!AC18), "", T3_Data!AC18)</f>
        <v/>
      </c>
      <c r="AB21" s="97" t="str">
        <f>IF(ISBLANK(T3_Data!AD18), "", T3_Data!AD18)</f>
        <v/>
      </c>
      <c r="AC21" s="97" t="str">
        <f>IF(ISBLANK(T3_Data!AE18), "", T3_Data!AE18)</f>
        <v/>
      </c>
      <c r="AD21" s="97" t="str">
        <f>IF(ISBLANK(T3_Data!AF18), "", T3_Data!AF18)</f>
        <v/>
      </c>
      <c r="AE21" s="97" t="str">
        <f>IF(ISBLANK(T3_Data!AG18), "", T3_Data!AG18)</f>
        <v/>
      </c>
      <c r="AF21" s="97" t="str">
        <f>IF(ISBLANK(T3_Data!AH18), "", T3_Data!AH18)</f>
        <v/>
      </c>
      <c r="AG21" s="97" t="str">
        <f>IF(ISBLANK(T3_Data!AI18), "", T3_Data!AI18)</f>
        <v/>
      </c>
      <c r="AH21" s="97" t="str">
        <f>IF(ISBLANK(T3_Data!AJ18), "", T3_Data!AJ18)</f>
        <v/>
      </c>
      <c r="AI21" s="97" t="str">
        <f>IF(ISBLANK(T3_Data!AK18), "", T3_Data!AK18)</f>
        <v/>
      </c>
      <c r="AJ21" s="97" t="str">
        <f>IF(ISBLANK(T3_Data!AL18), "", T3_Data!AL18)</f>
        <v/>
      </c>
    </row>
    <row r="22" spans="1:36" x14ac:dyDescent="0.25">
      <c r="A22" s="34" t="str">
        <f>IF(ISBLANK(T3_Data!B19), "", T3_Data!B19)</f>
        <v/>
      </c>
      <c r="B22" s="97" t="str">
        <f>IF(ISBLANK(T3_Data!D19), "", T3_Data!D19)</f>
        <v/>
      </c>
      <c r="C22" s="97" t="str">
        <f>IF(ISBLANK(T3_Data!E19), "", T3_Data!E19)</f>
        <v/>
      </c>
      <c r="D22" s="97" t="str">
        <f>IF(ISBLANK(T3_Data!F19), "", T3_Data!F19)</f>
        <v/>
      </c>
      <c r="E22" s="97" t="str">
        <f>IF(ISBLANK(T3_Data!G19), "", T3_Data!G19)</f>
        <v/>
      </c>
      <c r="F22" s="97" t="str">
        <f>IF(ISBLANK(T3_Data!H19), "", T3_Data!H19)</f>
        <v/>
      </c>
      <c r="G22" s="97" t="str">
        <f>IF(ISBLANK(T3_Data!I19), "", T3_Data!I19)</f>
        <v/>
      </c>
      <c r="H22" s="97" t="str">
        <f>IF(ISBLANK(T3_Data!J19), "", T3_Data!J19)</f>
        <v/>
      </c>
      <c r="I22" s="97" t="str">
        <f>IF(ISBLANK(T3_Data!K19), "", T3_Data!K19)</f>
        <v/>
      </c>
      <c r="J22" s="97" t="str">
        <f>IF(ISBLANK(T3_Data!L19), "", T3_Data!L19)</f>
        <v/>
      </c>
      <c r="K22" s="97" t="str">
        <f>IF(ISBLANK(T3_Data!M19), "", T3_Data!M19)</f>
        <v/>
      </c>
      <c r="L22" s="97" t="str">
        <f>IF(ISBLANK(T3_Data!N19), "", T3_Data!N19)</f>
        <v/>
      </c>
      <c r="M22" s="97" t="str">
        <f>IF(ISBLANK(T3_Data!O19), "", T3_Data!O19)</f>
        <v/>
      </c>
      <c r="N22" s="97" t="str">
        <f>IF(ISBLANK(T3_Data!P19), "", T3_Data!P19)</f>
        <v/>
      </c>
      <c r="O22" s="97" t="str">
        <f>IF(ISBLANK(T3_Data!Q19), "", T3_Data!Q19)</f>
        <v/>
      </c>
      <c r="P22" s="97" t="str">
        <f>IF(ISBLANK(T3_Data!R19), "", T3_Data!R19)</f>
        <v/>
      </c>
      <c r="Q22" s="97" t="str">
        <f>IF(ISBLANK(T3_Data!S19), "", T3_Data!S19)</f>
        <v/>
      </c>
      <c r="R22" s="97" t="str">
        <f>IF(ISBLANK(T3_Data!T19), "", T3_Data!T19)</f>
        <v/>
      </c>
      <c r="S22" s="97" t="str">
        <f>IF(ISBLANK(T3_Data!U19), "", T3_Data!U19)</f>
        <v/>
      </c>
      <c r="T22" s="97" t="str">
        <f>IF(ISBLANK(T3_Data!V19), "", T3_Data!V19)</f>
        <v/>
      </c>
      <c r="U22" s="97" t="str">
        <f>IF(ISBLANK(T3_Data!W19), "", T3_Data!W19)</f>
        <v/>
      </c>
      <c r="V22" s="97" t="str">
        <f>IF(ISBLANK(T3_Data!X19), "", T3_Data!X19)</f>
        <v/>
      </c>
      <c r="W22" s="97" t="str">
        <f>IF(ISBLANK(T3_Data!Y19), "", T3_Data!Y19)</f>
        <v/>
      </c>
      <c r="X22" s="97" t="str">
        <f>IF(ISBLANK(T3_Data!Z19), "", T3_Data!Z19)</f>
        <v/>
      </c>
      <c r="Y22" s="97" t="str">
        <f>IF(ISBLANK(T3_Data!AA19), "", T3_Data!AA19)</f>
        <v/>
      </c>
      <c r="Z22" s="97" t="str">
        <f>IF(ISBLANK(T3_Data!AB19), "", T3_Data!AB19)</f>
        <v/>
      </c>
      <c r="AA22" s="97" t="str">
        <f>IF(ISBLANK(T3_Data!AC19), "", T3_Data!AC19)</f>
        <v/>
      </c>
      <c r="AB22" s="97" t="str">
        <f>IF(ISBLANK(T3_Data!AD19), "", T3_Data!AD19)</f>
        <v/>
      </c>
      <c r="AC22" s="97" t="str">
        <f>IF(ISBLANK(T3_Data!AE19), "", T3_Data!AE19)</f>
        <v/>
      </c>
      <c r="AD22" s="97" t="str">
        <f>IF(ISBLANK(T3_Data!AF19), "", T3_Data!AF19)</f>
        <v/>
      </c>
      <c r="AE22" s="97" t="str">
        <f>IF(ISBLANK(T3_Data!AG19), "", T3_Data!AG19)</f>
        <v/>
      </c>
      <c r="AF22" s="97" t="str">
        <f>IF(ISBLANK(T3_Data!AH19), "", T3_Data!AH19)</f>
        <v/>
      </c>
      <c r="AG22" s="97" t="str">
        <f>IF(ISBLANK(T3_Data!AI19), "", T3_Data!AI19)</f>
        <v/>
      </c>
      <c r="AH22" s="97" t="str">
        <f>IF(ISBLANK(T3_Data!AJ19), "", T3_Data!AJ19)</f>
        <v/>
      </c>
      <c r="AI22" s="97" t="str">
        <f>IF(ISBLANK(T3_Data!AK19), "", T3_Data!AK19)</f>
        <v/>
      </c>
      <c r="AJ22" s="97" t="str">
        <f>IF(ISBLANK(T3_Data!AL19), "", T3_Data!AL19)</f>
        <v/>
      </c>
    </row>
    <row r="23" spans="1:36" x14ac:dyDescent="0.25">
      <c r="A23" s="34" t="str">
        <f>IF(ISBLANK(T3_Data!B20), "", T3_Data!B20)</f>
        <v/>
      </c>
      <c r="B23" s="97" t="str">
        <f>IF(ISBLANK(T3_Data!D20), "", T3_Data!D20)</f>
        <v/>
      </c>
      <c r="C23" s="97" t="str">
        <f>IF(ISBLANK(T3_Data!E20), "", T3_Data!E20)</f>
        <v/>
      </c>
      <c r="D23" s="97" t="str">
        <f>IF(ISBLANK(T3_Data!F20), "", T3_Data!F20)</f>
        <v/>
      </c>
      <c r="E23" s="97" t="str">
        <f>IF(ISBLANK(T3_Data!G20), "", T3_Data!G20)</f>
        <v/>
      </c>
      <c r="F23" s="97" t="str">
        <f>IF(ISBLANK(T3_Data!H20), "", T3_Data!H20)</f>
        <v/>
      </c>
      <c r="G23" s="97" t="str">
        <f>IF(ISBLANK(T3_Data!I20), "", T3_Data!I20)</f>
        <v/>
      </c>
      <c r="H23" s="97" t="str">
        <f>IF(ISBLANK(T3_Data!J20), "", T3_Data!J20)</f>
        <v/>
      </c>
      <c r="I23" s="97" t="str">
        <f>IF(ISBLANK(T3_Data!K20), "", T3_Data!K20)</f>
        <v/>
      </c>
      <c r="J23" s="97" t="str">
        <f>IF(ISBLANK(T3_Data!L20), "", T3_Data!L20)</f>
        <v/>
      </c>
      <c r="K23" s="97" t="str">
        <f>IF(ISBLANK(T3_Data!M20), "", T3_Data!M20)</f>
        <v/>
      </c>
      <c r="L23" s="97" t="str">
        <f>IF(ISBLANK(T3_Data!N20), "", T3_Data!N20)</f>
        <v/>
      </c>
      <c r="M23" s="97" t="str">
        <f>IF(ISBLANK(T3_Data!O20), "", T3_Data!O20)</f>
        <v/>
      </c>
      <c r="N23" s="97" t="str">
        <f>IF(ISBLANK(T3_Data!P20), "", T3_Data!P20)</f>
        <v/>
      </c>
      <c r="O23" s="97" t="str">
        <f>IF(ISBLANK(T3_Data!Q20), "", T3_Data!Q20)</f>
        <v/>
      </c>
      <c r="P23" s="97" t="str">
        <f>IF(ISBLANK(T3_Data!R20), "", T3_Data!R20)</f>
        <v/>
      </c>
      <c r="Q23" s="97" t="str">
        <f>IF(ISBLANK(T3_Data!S20), "", T3_Data!S20)</f>
        <v/>
      </c>
      <c r="R23" s="97" t="str">
        <f>IF(ISBLANK(T3_Data!T20), "", T3_Data!T20)</f>
        <v/>
      </c>
      <c r="S23" s="97" t="str">
        <f>IF(ISBLANK(T3_Data!U20), "", T3_Data!U20)</f>
        <v/>
      </c>
      <c r="T23" s="97" t="str">
        <f>IF(ISBLANK(T3_Data!V20), "", T3_Data!V20)</f>
        <v/>
      </c>
      <c r="U23" s="97" t="str">
        <f>IF(ISBLANK(T3_Data!W20), "", T3_Data!W20)</f>
        <v/>
      </c>
      <c r="V23" s="97" t="str">
        <f>IF(ISBLANK(T3_Data!X20), "", T3_Data!X20)</f>
        <v/>
      </c>
      <c r="W23" s="97" t="str">
        <f>IF(ISBLANK(T3_Data!Y20), "", T3_Data!Y20)</f>
        <v/>
      </c>
      <c r="X23" s="97" t="str">
        <f>IF(ISBLANK(T3_Data!Z20), "", T3_Data!Z20)</f>
        <v/>
      </c>
      <c r="Y23" s="97" t="str">
        <f>IF(ISBLANK(T3_Data!AA20), "", T3_Data!AA20)</f>
        <v/>
      </c>
      <c r="Z23" s="97" t="str">
        <f>IF(ISBLANK(T3_Data!AB20), "", T3_Data!AB20)</f>
        <v/>
      </c>
      <c r="AA23" s="97" t="str">
        <f>IF(ISBLANK(T3_Data!AC20), "", T3_Data!AC20)</f>
        <v/>
      </c>
      <c r="AB23" s="97" t="str">
        <f>IF(ISBLANK(T3_Data!AD20), "", T3_Data!AD20)</f>
        <v/>
      </c>
      <c r="AC23" s="97" t="str">
        <f>IF(ISBLANK(T3_Data!AE20), "", T3_Data!AE20)</f>
        <v/>
      </c>
      <c r="AD23" s="97" t="str">
        <f>IF(ISBLANK(T3_Data!AF20), "", T3_Data!AF20)</f>
        <v/>
      </c>
      <c r="AE23" s="97" t="str">
        <f>IF(ISBLANK(T3_Data!AG20), "", T3_Data!AG20)</f>
        <v/>
      </c>
      <c r="AF23" s="97" t="str">
        <f>IF(ISBLANK(T3_Data!AH20), "", T3_Data!AH20)</f>
        <v/>
      </c>
      <c r="AG23" s="97" t="str">
        <f>IF(ISBLANK(T3_Data!AI20), "", T3_Data!AI20)</f>
        <v/>
      </c>
      <c r="AH23" s="97" t="str">
        <f>IF(ISBLANK(T3_Data!AJ20), "", T3_Data!AJ20)</f>
        <v/>
      </c>
      <c r="AI23" s="97" t="str">
        <f>IF(ISBLANK(T3_Data!AK20), "", T3_Data!AK20)</f>
        <v/>
      </c>
      <c r="AJ23" s="97" t="str">
        <f>IF(ISBLANK(T3_Data!AL20), "", T3_Data!AL20)</f>
        <v/>
      </c>
    </row>
    <row r="24" spans="1:36" x14ac:dyDescent="0.25">
      <c r="A24" s="34" t="str">
        <f>IF(ISBLANK(T3_Data!B21), "", T3_Data!B21)</f>
        <v/>
      </c>
      <c r="B24" s="97" t="str">
        <f>IF(ISBLANK(T3_Data!D21), "", T3_Data!D21)</f>
        <v/>
      </c>
      <c r="C24" s="97" t="str">
        <f>IF(ISBLANK(T3_Data!E21), "", T3_Data!E21)</f>
        <v/>
      </c>
      <c r="D24" s="97" t="str">
        <f>IF(ISBLANK(T3_Data!F21), "", T3_Data!F21)</f>
        <v/>
      </c>
      <c r="E24" s="97" t="str">
        <f>IF(ISBLANK(T3_Data!G21), "", T3_Data!G21)</f>
        <v/>
      </c>
      <c r="F24" s="97" t="str">
        <f>IF(ISBLANK(T3_Data!H21), "", T3_Data!H21)</f>
        <v/>
      </c>
      <c r="G24" s="97" t="str">
        <f>IF(ISBLANK(T3_Data!I21), "", T3_Data!I21)</f>
        <v/>
      </c>
      <c r="H24" s="97" t="str">
        <f>IF(ISBLANK(T3_Data!J21), "", T3_Data!J21)</f>
        <v/>
      </c>
      <c r="I24" s="97" t="str">
        <f>IF(ISBLANK(T3_Data!K21), "", T3_Data!K21)</f>
        <v/>
      </c>
      <c r="J24" s="97" t="str">
        <f>IF(ISBLANK(T3_Data!L21), "", T3_Data!L21)</f>
        <v/>
      </c>
      <c r="K24" s="97" t="str">
        <f>IF(ISBLANK(T3_Data!M21), "", T3_Data!M21)</f>
        <v/>
      </c>
      <c r="L24" s="97" t="str">
        <f>IF(ISBLANK(T3_Data!N21), "", T3_Data!N21)</f>
        <v/>
      </c>
      <c r="M24" s="97" t="str">
        <f>IF(ISBLANK(T3_Data!O21), "", T3_Data!O21)</f>
        <v/>
      </c>
      <c r="N24" s="97" t="str">
        <f>IF(ISBLANK(T3_Data!P21), "", T3_Data!P21)</f>
        <v/>
      </c>
      <c r="O24" s="97" t="str">
        <f>IF(ISBLANK(T3_Data!Q21), "", T3_Data!Q21)</f>
        <v/>
      </c>
      <c r="P24" s="97" t="str">
        <f>IF(ISBLANK(T3_Data!R21), "", T3_Data!R21)</f>
        <v/>
      </c>
      <c r="Q24" s="97" t="str">
        <f>IF(ISBLANK(T3_Data!S21), "", T3_Data!S21)</f>
        <v/>
      </c>
      <c r="R24" s="97" t="str">
        <f>IF(ISBLANK(T3_Data!T21), "", T3_Data!T21)</f>
        <v/>
      </c>
      <c r="S24" s="97" t="str">
        <f>IF(ISBLANK(T3_Data!U21), "", T3_Data!U21)</f>
        <v/>
      </c>
      <c r="T24" s="97" t="str">
        <f>IF(ISBLANK(T3_Data!V21), "", T3_Data!V21)</f>
        <v/>
      </c>
      <c r="U24" s="97" t="str">
        <f>IF(ISBLANK(T3_Data!W21), "", T3_Data!W21)</f>
        <v/>
      </c>
      <c r="V24" s="97" t="str">
        <f>IF(ISBLANK(T3_Data!X21), "", T3_Data!X21)</f>
        <v/>
      </c>
      <c r="W24" s="97" t="str">
        <f>IF(ISBLANK(T3_Data!Y21), "", T3_Data!Y21)</f>
        <v/>
      </c>
      <c r="X24" s="97" t="str">
        <f>IF(ISBLANK(T3_Data!Z21), "", T3_Data!Z21)</f>
        <v/>
      </c>
      <c r="Y24" s="97" t="str">
        <f>IF(ISBLANK(T3_Data!AA21), "", T3_Data!AA21)</f>
        <v/>
      </c>
      <c r="Z24" s="97" t="str">
        <f>IF(ISBLANK(T3_Data!AB21), "", T3_Data!AB21)</f>
        <v/>
      </c>
      <c r="AA24" s="97" t="str">
        <f>IF(ISBLANK(T3_Data!AC21), "", T3_Data!AC21)</f>
        <v/>
      </c>
      <c r="AB24" s="97" t="str">
        <f>IF(ISBLANK(T3_Data!AD21), "", T3_Data!AD21)</f>
        <v/>
      </c>
      <c r="AC24" s="97" t="str">
        <f>IF(ISBLANK(T3_Data!AE21), "", T3_Data!AE21)</f>
        <v/>
      </c>
      <c r="AD24" s="97" t="str">
        <f>IF(ISBLANK(T3_Data!AF21), "", T3_Data!AF21)</f>
        <v/>
      </c>
      <c r="AE24" s="97" t="str">
        <f>IF(ISBLANK(T3_Data!AG21), "", T3_Data!AG21)</f>
        <v/>
      </c>
      <c r="AF24" s="97" t="str">
        <f>IF(ISBLANK(T3_Data!AH21), "", T3_Data!AH21)</f>
        <v/>
      </c>
      <c r="AG24" s="97" t="str">
        <f>IF(ISBLANK(T3_Data!AI21), "", T3_Data!AI21)</f>
        <v/>
      </c>
      <c r="AH24" s="97" t="str">
        <f>IF(ISBLANK(T3_Data!AJ21), "", T3_Data!AJ21)</f>
        <v/>
      </c>
      <c r="AI24" s="97" t="str">
        <f>IF(ISBLANK(T3_Data!AK21), "", T3_Data!AK21)</f>
        <v/>
      </c>
      <c r="AJ24" s="97" t="str">
        <f>IF(ISBLANK(T3_Data!AL21), "", T3_Data!AL21)</f>
        <v/>
      </c>
    </row>
  </sheetData>
  <mergeCells count="6">
    <mergeCell ref="W4:AC4"/>
    <mergeCell ref="AD4:AJ4"/>
    <mergeCell ref="A4:A5"/>
    <mergeCell ref="B4:H4"/>
    <mergeCell ref="I4:O4"/>
    <mergeCell ref="P4:V4"/>
  </mergeCells>
  <hyperlinks>
    <hyperlink ref="A1" location="TOC!A1" display="Back to ToC" xr:uid="{00000000-0004-0000-3700-000000000000}"/>
  </hyperlinks>
  <pageMargins left="0.7" right="0.7" top="0.75" bottom="0.75" header="0.3" footer="0.3"/>
  <pageSetup orientation="portrait" horizontalDpi="300" verticalDpi="300" r:id="rId1"/>
  <extLst>
    <ext xmlns:x14="http://schemas.microsoft.com/office/spreadsheetml/2009/9/main" uri="{78C0D931-6437-407d-A8EE-F0AAD7539E65}">
      <x14:conditionalFormattings>
        <x14:conditionalFormatting xmlns:xm="http://schemas.microsoft.com/office/excel/2006/main">
          <x14:cfRule type="expression" priority="25" id="{BB25196F-4ED1-455A-A481-90DDF747E812}">
            <xm:f>T3_Data!D25&gt;=50</xm:f>
            <x14:dxf>
              <fill>
                <patternFill>
                  <bgColor rgb="FF00B0F0"/>
                </patternFill>
              </fill>
            </x14:dxf>
          </x14:cfRule>
          <x14:cfRule type="expression" priority="26" id="{10423FFF-D046-4051-9846-B0FE8229812B}">
            <xm:f>T3_Data!D25&gt;=30</xm:f>
            <x14:dxf>
              <fill>
                <patternFill>
                  <bgColor theme="4" tint="0.59996337778862885"/>
                </patternFill>
              </fill>
            </x14:dxf>
          </x14:cfRule>
          <xm:sqref>B6:H24</xm:sqref>
        </x14:conditionalFormatting>
        <x14:conditionalFormatting xmlns:xm="http://schemas.microsoft.com/office/excel/2006/main">
          <x14:cfRule type="expression" priority="31" id="{1F02282E-1C33-4192-AD49-78FFDB54BE40}">
            <xm:f>T3_Data!K25&gt;=50</xm:f>
            <x14:dxf>
              <fill>
                <patternFill>
                  <bgColor rgb="FF92D050"/>
                </patternFill>
              </fill>
            </x14:dxf>
          </x14:cfRule>
          <x14:cfRule type="expression" priority="32" id="{D480084C-8617-4343-97FD-4BDCA3F2CAD7}">
            <xm:f>T3_Data!K25&gt;=30</xm:f>
            <x14:dxf>
              <fill>
                <patternFill>
                  <bgColor theme="9" tint="0.59996337778862885"/>
                </patternFill>
              </fill>
            </x14:dxf>
          </x14:cfRule>
          <xm:sqref>I6:O24</xm:sqref>
        </x14:conditionalFormatting>
        <x14:conditionalFormatting xmlns:xm="http://schemas.microsoft.com/office/excel/2006/main">
          <x14:cfRule type="expression" priority="3" id="{965F7B5C-104E-4313-88D9-B36AF596C55E}">
            <xm:f>T3_Data!Y25&gt;=50</xm:f>
            <x14:dxf>
              <fill>
                <patternFill>
                  <bgColor rgb="FFFF8989"/>
                </patternFill>
              </fill>
            </x14:dxf>
          </x14:cfRule>
          <x14:cfRule type="expression" priority="4" id="{4FD084E1-A438-421D-BFC4-7F5A35D8DFA6}">
            <xm:f>T3_Data!Y25&gt;=30</xm:f>
            <x14:dxf>
              <fill>
                <patternFill>
                  <bgColor rgb="FFFFBDBD"/>
                </patternFill>
              </fill>
            </x14:dxf>
          </x14:cfRule>
          <xm:sqref>W6:AC24</xm:sqref>
        </x14:conditionalFormatting>
        <x14:conditionalFormatting xmlns:xm="http://schemas.microsoft.com/office/excel/2006/main">
          <x14:cfRule type="expression" priority="1" id="{701445A2-FBF8-472F-82E3-161810F2C95A}">
            <xm:f>T3_Data!AF25&gt;=50</xm:f>
            <x14:dxf>
              <fill>
                <patternFill>
                  <bgColor rgb="FFF595C3"/>
                </patternFill>
              </fill>
            </x14:dxf>
          </x14:cfRule>
          <x14:cfRule type="expression" priority="2" id="{C69980ED-9013-410B-82F5-23939375B49C}">
            <xm:f>T3_Data!AF25&gt;=30</xm:f>
            <x14:dxf>
              <fill>
                <patternFill>
                  <bgColor rgb="FFFAC6DF"/>
                </patternFill>
              </fill>
            </x14:dxf>
          </x14:cfRule>
          <xm:sqref>AD6:AJ24</xm:sqref>
        </x14:conditionalFormatting>
        <x14:conditionalFormatting xmlns:xm="http://schemas.microsoft.com/office/excel/2006/main">
          <x14:cfRule type="expression" priority="35" id="{4154FD36-3CF8-4B76-AB47-A73A7B01FC2C}">
            <xm:f>T3_Data!R25&gt;=50</xm:f>
            <x14:dxf>
              <fill>
                <patternFill>
                  <bgColor rgb="FF934BC9"/>
                </patternFill>
              </fill>
            </x14:dxf>
          </x14:cfRule>
          <x14:cfRule type="expression" priority="36" id="{3551C25F-AE55-4F5A-80F0-A34A337F0C47}">
            <xm:f>T3_Data!R25&gt;=30</xm:f>
            <x14:dxf>
              <fill>
                <patternFill>
                  <bgColor rgb="FFEBB4F6"/>
                </patternFill>
              </fill>
            </x14:dxf>
          </x14:cfRule>
          <xm:sqref>P6:V24</xm:sqref>
        </x14:conditionalFormatting>
      </x14:conditionalFormatting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F0DB3-EF17-4A89-AF1A-A3EFC33B1C56}">
  <sheetPr codeName="Sheet47">
    <tabColor theme="0" tint="-0.14999847407452621"/>
  </sheetPr>
  <dimension ref="A1:FW31"/>
  <sheetViews>
    <sheetView workbookViewId="0">
      <selection activeCell="S29" sqref="S29"/>
    </sheetView>
  </sheetViews>
  <sheetFormatPr defaultRowHeight="15" x14ac:dyDescent="0.25"/>
  <sheetData>
    <row r="1" spans="1:179" x14ac:dyDescent="0.25">
      <c r="A1" t="s">
        <v>168</v>
      </c>
      <c r="B1" t="s">
        <v>167</v>
      </c>
      <c r="C1" t="s">
        <v>517</v>
      </c>
      <c r="D1" t="s">
        <v>518</v>
      </c>
      <c r="E1" t="s">
        <v>519</v>
      </c>
      <c r="F1" t="s">
        <v>520</v>
      </c>
      <c r="G1" t="s">
        <v>521</v>
      </c>
      <c r="H1" t="s">
        <v>522</v>
      </c>
      <c r="I1" t="s">
        <v>523</v>
      </c>
      <c r="J1" t="s">
        <v>524</v>
      </c>
      <c r="K1" t="s">
        <v>525</v>
      </c>
      <c r="L1" t="s">
        <v>526</v>
      </c>
      <c r="M1" t="s">
        <v>527</v>
      </c>
      <c r="N1" t="s">
        <v>528</v>
      </c>
      <c r="O1" t="s">
        <v>529</v>
      </c>
      <c r="P1" t="s">
        <v>530</v>
      </c>
      <c r="Q1" t="s">
        <v>531</v>
      </c>
      <c r="R1" t="s">
        <v>532</v>
      </c>
      <c r="S1" t="s">
        <v>194</v>
      </c>
      <c r="T1" t="s">
        <v>195</v>
      </c>
      <c r="U1" t="s">
        <v>533</v>
      </c>
      <c r="V1" t="s">
        <v>534</v>
      </c>
      <c r="W1" t="s">
        <v>535</v>
      </c>
      <c r="X1" t="s">
        <v>196</v>
      </c>
      <c r="Y1" t="s">
        <v>197</v>
      </c>
      <c r="Z1" t="s">
        <v>536</v>
      </c>
      <c r="AA1" t="s">
        <v>537</v>
      </c>
      <c r="AB1" t="s">
        <v>538</v>
      </c>
      <c r="AC1" t="s">
        <v>198</v>
      </c>
      <c r="AD1" t="s">
        <v>199</v>
      </c>
      <c r="AE1" t="s">
        <v>539</v>
      </c>
      <c r="AF1" t="s">
        <v>540</v>
      </c>
      <c r="AG1" t="s">
        <v>541</v>
      </c>
      <c r="AH1" t="s">
        <v>200</v>
      </c>
      <c r="AI1" t="s">
        <v>201</v>
      </c>
      <c r="AJ1" t="s">
        <v>542</v>
      </c>
      <c r="AK1" t="s">
        <v>543</v>
      </c>
      <c r="AL1" t="s">
        <v>544</v>
      </c>
      <c r="AM1" t="s">
        <v>545</v>
      </c>
      <c r="AN1" t="s">
        <v>546</v>
      </c>
      <c r="AO1" t="s">
        <v>547</v>
      </c>
      <c r="AP1" t="s">
        <v>548</v>
      </c>
      <c r="AQ1" t="s">
        <v>549</v>
      </c>
      <c r="AR1" t="s">
        <v>550</v>
      </c>
      <c r="AS1" t="s">
        <v>551</v>
      </c>
      <c r="AT1" t="s">
        <v>552</v>
      </c>
      <c r="AU1" t="s">
        <v>553</v>
      </c>
      <c r="AV1" t="s">
        <v>554</v>
      </c>
      <c r="AW1" t="s">
        <v>555</v>
      </c>
      <c r="AX1" t="s">
        <v>556</v>
      </c>
      <c r="AY1" t="s">
        <v>557</v>
      </c>
      <c r="AZ1" t="s">
        <v>558</v>
      </c>
      <c r="BA1" t="s">
        <v>559</v>
      </c>
      <c r="BB1" t="s">
        <v>202</v>
      </c>
      <c r="BC1" t="s">
        <v>203</v>
      </c>
      <c r="BD1" t="s">
        <v>560</v>
      </c>
      <c r="BE1" t="s">
        <v>561</v>
      </c>
      <c r="BF1" t="s">
        <v>562</v>
      </c>
      <c r="BG1" t="s">
        <v>204</v>
      </c>
      <c r="BH1" t="s">
        <v>205</v>
      </c>
      <c r="BI1" t="s">
        <v>563</v>
      </c>
      <c r="BJ1" t="s">
        <v>564</v>
      </c>
      <c r="BK1" t="s">
        <v>565</v>
      </c>
      <c r="BL1" t="s">
        <v>206</v>
      </c>
      <c r="BM1" t="s">
        <v>207</v>
      </c>
      <c r="BN1" t="s">
        <v>566</v>
      </c>
      <c r="BO1" t="s">
        <v>567</v>
      </c>
      <c r="BP1" t="s">
        <v>568</v>
      </c>
      <c r="BQ1" t="s">
        <v>208</v>
      </c>
      <c r="BR1" t="s">
        <v>209</v>
      </c>
      <c r="BS1" t="s">
        <v>569</v>
      </c>
      <c r="BT1" t="s">
        <v>570</v>
      </c>
      <c r="BU1" t="s">
        <v>571</v>
      </c>
      <c r="BV1" t="s">
        <v>572</v>
      </c>
      <c r="BW1" t="s">
        <v>573</v>
      </c>
      <c r="BX1" t="s">
        <v>574</v>
      </c>
      <c r="BY1" t="s">
        <v>575</v>
      </c>
      <c r="BZ1" t="s">
        <v>576</v>
      </c>
      <c r="CA1" t="s">
        <v>577</v>
      </c>
      <c r="CB1" t="s">
        <v>578</v>
      </c>
      <c r="CC1" t="s">
        <v>579</v>
      </c>
      <c r="CD1" t="s">
        <v>580</v>
      </c>
      <c r="CE1" t="s">
        <v>581</v>
      </c>
      <c r="CF1" t="s">
        <v>582</v>
      </c>
      <c r="CG1" t="s">
        <v>583</v>
      </c>
      <c r="CH1" t="s">
        <v>584</v>
      </c>
      <c r="CI1" t="s">
        <v>585</v>
      </c>
      <c r="CJ1" t="s">
        <v>586</v>
      </c>
      <c r="CK1" t="s">
        <v>210</v>
      </c>
      <c r="CL1" t="s">
        <v>211</v>
      </c>
      <c r="CM1" t="s">
        <v>587</v>
      </c>
      <c r="CN1" t="s">
        <v>588</v>
      </c>
      <c r="CO1" t="s">
        <v>589</v>
      </c>
      <c r="CP1" t="s">
        <v>212</v>
      </c>
      <c r="CQ1" t="s">
        <v>213</v>
      </c>
      <c r="CR1" t="s">
        <v>590</v>
      </c>
      <c r="CS1" t="s">
        <v>591</v>
      </c>
      <c r="CT1" t="s">
        <v>592</v>
      </c>
      <c r="CU1" t="s">
        <v>214</v>
      </c>
      <c r="CV1" t="s">
        <v>215</v>
      </c>
      <c r="CW1" t="s">
        <v>593</v>
      </c>
      <c r="CX1" t="s">
        <v>594</v>
      </c>
      <c r="CY1" t="s">
        <v>595</v>
      </c>
      <c r="CZ1" t="s">
        <v>216</v>
      </c>
      <c r="DA1" t="s">
        <v>217</v>
      </c>
      <c r="DB1" t="s">
        <v>596</v>
      </c>
      <c r="DC1" t="s">
        <v>597</v>
      </c>
      <c r="DD1" t="s">
        <v>598</v>
      </c>
      <c r="DE1" t="s">
        <v>599</v>
      </c>
      <c r="DF1" t="s">
        <v>600</v>
      </c>
      <c r="DG1" t="s">
        <v>601</v>
      </c>
      <c r="DH1" t="s">
        <v>602</v>
      </c>
      <c r="DI1" t="s">
        <v>603</v>
      </c>
      <c r="DJ1" t="s">
        <v>604</v>
      </c>
      <c r="DK1" t="s">
        <v>605</v>
      </c>
      <c r="DL1" t="s">
        <v>606</v>
      </c>
      <c r="DM1" t="s">
        <v>607</v>
      </c>
      <c r="DN1" t="s">
        <v>608</v>
      </c>
      <c r="DO1" t="s">
        <v>609</v>
      </c>
      <c r="DP1" t="s">
        <v>610</v>
      </c>
      <c r="DQ1" t="s">
        <v>611</v>
      </c>
      <c r="DR1" t="s">
        <v>612</v>
      </c>
      <c r="DS1" t="s">
        <v>613</v>
      </c>
      <c r="DT1" t="s">
        <v>614</v>
      </c>
      <c r="DU1" t="s">
        <v>615</v>
      </c>
      <c r="DV1" t="s">
        <v>616</v>
      </c>
      <c r="DW1" t="s">
        <v>617</v>
      </c>
      <c r="DX1" t="s">
        <v>618</v>
      </c>
      <c r="DY1" t="s">
        <v>619</v>
      </c>
      <c r="DZ1" t="s">
        <v>620</v>
      </c>
      <c r="EA1" t="s">
        <v>621</v>
      </c>
      <c r="EB1" t="s">
        <v>622</v>
      </c>
      <c r="EC1" t="s">
        <v>623</v>
      </c>
      <c r="ED1" t="s">
        <v>624</v>
      </c>
      <c r="EE1" t="s">
        <v>625</v>
      </c>
      <c r="EF1" t="s">
        <v>626</v>
      </c>
      <c r="EG1" t="s">
        <v>627</v>
      </c>
      <c r="EH1" t="s">
        <v>628</v>
      </c>
      <c r="EI1" t="s">
        <v>629</v>
      </c>
      <c r="EJ1" t="s">
        <v>630</v>
      </c>
      <c r="EK1" t="s">
        <v>631</v>
      </c>
      <c r="EL1" t="s">
        <v>632</v>
      </c>
      <c r="EM1" t="s">
        <v>633</v>
      </c>
      <c r="EN1" t="s">
        <v>634</v>
      </c>
      <c r="EO1" t="s">
        <v>635</v>
      </c>
      <c r="EP1" t="s">
        <v>636</v>
      </c>
      <c r="EQ1" t="s">
        <v>637</v>
      </c>
      <c r="ER1" t="s">
        <v>638</v>
      </c>
      <c r="ES1" t="s">
        <v>639</v>
      </c>
      <c r="ET1" t="s">
        <v>640</v>
      </c>
      <c r="EU1" t="s">
        <v>641</v>
      </c>
      <c r="EV1" t="s">
        <v>642</v>
      </c>
      <c r="EW1" t="s">
        <v>643</v>
      </c>
      <c r="EX1" t="s">
        <v>644</v>
      </c>
      <c r="EY1" t="s">
        <v>645</v>
      </c>
      <c r="EZ1" t="s">
        <v>646</v>
      </c>
      <c r="FA1" t="s">
        <v>647</v>
      </c>
      <c r="FB1" t="s">
        <v>648</v>
      </c>
      <c r="FC1" t="s">
        <v>649</v>
      </c>
      <c r="FD1" t="s">
        <v>650</v>
      </c>
      <c r="FE1" t="s">
        <v>651</v>
      </c>
      <c r="FF1" t="s">
        <v>652</v>
      </c>
      <c r="FG1" t="s">
        <v>653</v>
      </c>
      <c r="FH1" t="s">
        <v>654</v>
      </c>
      <c r="FI1" t="s">
        <v>655</v>
      </c>
      <c r="FJ1" t="s">
        <v>656</v>
      </c>
      <c r="FK1" t="s">
        <v>657</v>
      </c>
      <c r="FL1" t="s">
        <v>658</v>
      </c>
      <c r="FM1" t="s">
        <v>659</v>
      </c>
      <c r="FN1" t="s">
        <v>660</v>
      </c>
      <c r="FO1" t="s">
        <v>661</v>
      </c>
      <c r="FP1" t="s">
        <v>662</v>
      </c>
      <c r="FQ1" t="s">
        <v>663</v>
      </c>
      <c r="FR1" t="s">
        <v>664</v>
      </c>
      <c r="FS1" t="s">
        <v>665</v>
      </c>
      <c r="FT1" t="s">
        <v>666</v>
      </c>
      <c r="FU1" t="s">
        <v>667</v>
      </c>
      <c r="FV1" t="s">
        <v>668</v>
      </c>
      <c r="FW1" t="s">
        <v>162</v>
      </c>
    </row>
    <row r="2" spans="1:179" x14ac:dyDescent="0.25">
      <c r="A2" t="s">
        <v>166</v>
      </c>
      <c r="B2" s="49">
        <v>2023</v>
      </c>
      <c r="C2" s="49">
        <v>57.291034698486328</v>
      </c>
      <c r="D2" s="49"/>
      <c r="E2" s="49"/>
      <c r="F2" s="49">
        <v>9.2285127639770508</v>
      </c>
      <c r="G2" s="49">
        <v>90.724708557128906</v>
      </c>
      <c r="H2" s="49"/>
      <c r="I2" s="49"/>
      <c r="J2" s="49"/>
      <c r="K2" s="49"/>
      <c r="L2" s="49"/>
      <c r="M2" s="49"/>
      <c r="N2" s="49">
        <v>74.1068115234375</v>
      </c>
      <c r="O2" s="49"/>
      <c r="P2" s="49"/>
      <c r="Q2" s="49"/>
      <c r="R2" s="49"/>
      <c r="S2" s="49"/>
      <c r="T2" s="49"/>
      <c r="U2" s="49">
        <v>2.4815759658813477</v>
      </c>
      <c r="V2" s="49">
        <v>97.456321716308594</v>
      </c>
      <c r="W2" s="49"/>
      <c r="X2" s="49">
        <v>80.144706726074219</v>
      </c>
      <c r="Y2" s="49"/>
      <c r="Z2" s="49"/>
      <c r="AA2" s="49"/>
      <c r="AB2" s="49"/>
      <c r="AC2" s="49"/>
      <c r="AD2" s="49"/>
      <c r="AE2" s="49"/>
      <c r="AF2" s="49"/>
      <c r="AG2" s="49"/>
      <c r="AH2" s="49"/>
      <c r="AI2" s="49"/>
      <c r="AJ2" s="49"/>
      <c r="AK2" s="49"/>
      <c r="AL2" s="49"/>
      <c r="AM2" s="49"/>
      <c r="AN2" s="49"/>
      <c r="AO2" s="49">
        <v>8.2100658416748047</v>
      </c>
      <c r="AP2" s="49">
        <v>91.680496215820313</v>
      </c>
      <c r="AQ2" s="49">
        <v>80.667068481445313</v>
      </c>
      <c r="AR2" s="49"/>
      <c r="AS2" s="49"/>
      <c r="AT2" s="49"/>
      <c r="AU2" s="49"/>
      <c r="AV2" s="49"/>
      <c r="AW2" s="49"/>
      <c r="AX2" s="49"/>
      <c r="AY2" s="49">
        <v>17.658594131469727</v>
      </c>
      <c r="AZ2" s="49">
        <v>82.340827941894531</v>
      </c>
      <c r="BA2" s="49"/>
      <c r="BB2" s="49"/>
      <c r="BC2" s="49"/>
      <c r="BD2" s="49">
        <v>6.6050786972045898</v>
      </c>
      <c r="BE2" s="49">
        <v>93.306427001953125</v>
      </c>
      <c r="BF2" s="49">
        <v>88.444389343261719</v>
      </c>
      <c r="BG2" s="49"/>
      <c r="BH2" s="49"/>
      <c r="BI2" s="49">
        <v>18.329740524291992</v>
      </c>
      <c r="BJ2" s="49">
        <v>81.670257568359375</v>
      </c>
      <c r="BK2" s="49"/>
      <c r="BL2" s="49"/>
      <c r="BM2" s="49"/>
      <c r="BN2" s="49">
        <v>12.785911560058594</v>
      </c>
      <c r="BO2" s="49">
        <v>87.214088439941406</v>
      </c>
      <c r="BP2" s="49"/>
      <c r="BQ2" s="49"/>
      <c r="BR2" s="49"/>
      <c r="BS2" s="49"/>
      <c r="BT2" s="49"/>
      <c r="BU2" s="49"/>
      <c r="BV2" s="49"/>
      <c r="BW2" s="49"/>
      <c r="BX2" s="49">
        <v>8.9710350036621094</v>
      </c>
      <c r="BY2" s="49">
        <v>80.192070007324219</v>
      </c>
      <c r="BZ2" s="49"/>
      <c r="CA2" s="49"/>
      <c r="CB2" s="49"/>
      <c r="CC2" s="49"/>
      <c r="CD2" s="49"/>
      <c r="CE2" s="49"/>
      <c r="CF2" s="49"/>
      <c r="CG2" s="49"/>
      <c r="CH2" s="49"/>
      <c r="CI2" s="49"/>
      <c r="CJ2" s="49"/>
      <c r="CK2" s="49"/>
      <c r="CL2" s="49"/>
      <c r="CM2" s="49"/>
      <c r="CN2" s="49">
        <v>88.854263305664063</v>
      </c>
      <c r="CO2" s="49"/>
      <c r="CP2" s="49"/>
      <c r="CQ2" s="49"/>
      <c r="CR2" s="49">
        <v>9.298588752746582</v>
      </c>
      <c r="CS2" s="49">
        <v>75.824752807617188</v>
      </c>
      <c r="CT2" s="49"/>
      <c r="CU2" s="49"/>
      <c r="CV2" s="49"/>
      <c r="CW2" s="49">
        <v>6.8466229438781738</v>
      </c>
      <c r="CX2" s="49"/>
      <c r="CY2" s="49"/>
      <c r="CZ2" s="49"/>
      <c r="DA2" s="49"/>
      <c r="DB2" s="49"/>
      <c r="DC2" s="49"/>
      <c r="DD2" s="49"/>
      <c r="DE2" s="49"/>
      <c r="DF2" s="49"/>
      <c r="DG2" s="49"/>
      <c r="DH2" s="49">
        <v>71.438156127929688</v>
      </c>
      <c r="DI2" s="49"/>
      <c r="DJ2" s="49"/>
      <c r="DK2" s="49"/>
      <c r="DL2" s="49"/>
      <c r="DM2" s="49"/>
      <c r="DN2" s="49"/>
      <c r="DO2" s="49"/>
      <c r="DP2" s="49"/>
      <c r="DQ2" s="49"/>
      <c r="DR2" s="49"/>
      <c r="DS2" s="49"/>
      <c r="DT2" s="49"/>
      <c r="DU2" s="49"/>
      <c r="DV2" s="49"/>
      <c r="DW2" s="49">
        <v>79.836479187011719</v>
      </c>
      <c r="DX2" s="49"/>
      <c r="DY2" s="49"/>
      <c r="DZ2" s="49"/>
      <c r="EA2" s="49"/>
      <c r="EB2" s="49">
        <v>60.591053009033203</v>
      </c>
      <c r="EC2" s="49"/>
      <c r="ED2" s="49"/>
      <c r="EE2" s="49"/>
      <c r="EF2" s="49"/>
      <c r="EG2" s="49"/>
      <c r="EH2" s="49"/>
      <c r="EI2" s="49"/>
      <c r="EJ2" s="49"/>
      <c r="EK2" s="49"/>
      <c r="EL2" s="49"/>
      <c r="EM2" s="49"/>
      <c r="EN2" s="49"/>
      <c r="EO2" s="49"/>
      <c r="EP2" s="49"/>
      <c r="EQ2" s="49"/>
      <c r="ER2" s="49"/>
      <c r="ES2" s="49"/>
      <c r="ET2" s="49"/>
      <c r="EU2" s="49"/>
      <c r="EV2" s="49"/>
      <c r="EW2" s="49"/>
      <c r="EX2" s="49"/>
      <c r="EY2" s="49"/>
      <c r="EZ2" s="49"/>
      <c r="FA2" s="49"/>
      <c r="FB2" s="49"/>
      <c r="FC2" s="49"/>
      <c r="FD2" s="49"/>
      <c r="FE2" s="49"/>
      <c r="FF2" s="49"/>
      <c r="FG2" s="49"/>
      <c r="FH2" s="49"/>
      <c r="FI2" s="49"/>
      <c r="FJ2" s="49"/>
      <c r="FK2" s="49"/>
      <c r="FL2" s="49"/>
      <c r="FM2" s="49"/>
      <c r="FN2" s="49"/>
      <c r="FO2" s="49"/>
      <c r="FP2" s="49"/>
      <c r="FQ2" s="49"/>
      <c r="FR2" s="49"/>
      <c r="FS2" s="49"/>
      <c r="FT2" s="49"/>
      <c r="FU2" s="49"/>
      <c r="FV2" s="49"/>
      <c r="FW2" s="49">
        <v>1</v>
      </c>
    </row>
    <row r="3" spans="1:179" x14ac:dyDescent="0.25">
      <c r="A3" t="s">
        <v>165</v>
      </c>
      <c r="B3" s="49"/>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c r="BA3" s="49"/>
      <c r="BB3" s="49"/>
      <c r="BC3" s="49"/>
      <c r="BD3" s="49"/>
      <c r="BE3" s="49"/>
      <c r="BF3" s="49"/>
      <c r="BG3" s="49"/>
      <c r="BH3" s="49"/>
      <c r="BI3" s="49"/>
      <c r="BJ3" s="49"/>
      <c r="BK3" s="49"/>
      <c r="BL3" s="4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v>2</v>
      </c>
    </row>
    <row r="4" spans="1:179" x14ac:dyDescent="0.25">
      <c r="A4" t="s">
        <v>463</v>
      </c>
      <c r="B4" s="49">
        <v>2023</v>
      </c>
      <c r="C4" s="49">
        <v>44.302669525146484</v>
      </c>
      <c r="D4" s="49">
        <v>60.919937133789063</v>
      </c>
      <c r="E4" s="49">
        <v>18.647010803222656</v>
      </c>
      <c r="F4" s="49">
        <v>20.433052062988281</v>
      </c>
      <c r="G4" s="49">
        <v>79.566947937011719</v>
      </c>
      <c r="H4" s="49">
        <v>62.017604827880859</v>
      </c>
      <c r="I4" s="49">
        <v>77.409904479980469</v>
      </c>
      <c r="J4" s="49">
        <v>14.61492919921875</v>
      </c>
      <c r="K4" s="49">
        <v>7.9751648902893066</v>
      </c>
      <c r="L4" s="49">
        <v>91.804878234863281</v>
      </c>
      <c r="M4" s="49">
        <v>78.005897521972656</v>
      </c>
      <c r="N4" s="49">
        <v>50.435665130615234</v>
      </c>
      <c r="O4" s="49">
        <v>23.680206298828125</v>
      </c>
      <c r="P4" s="49">
        <v>25.884130477905273</v>
      </c>
      <c r="Q4" s="49">
        <v>73.670188903808594</v>
      </c>
      <c r="R4" s="49">
        <v>48.820789337158203</v>
      </c>
      <c r="S4" s="49">
        <v>78.559944152832031</v>
      </c>
      <c r="T4" s="49">
        <v>14.009239196777344</v>
      </c>
      <c r="U4" s="49">
        <v>7.4308199882507324</v>
      </c>
      <c r="V4" s="49">
        <v>92.224906921386719</v>
      </c>
      <c r="W4" s="49">
        <v>77.717437744140625</v>
      </c>
      <c r="X4" s="49">
        <v>60.630008697509766</v>
      </c>
      <c r="Y4" s="49">
        <v>22.931251525878906</v>
      </c>
      <c r="Z4" s="49">
        <v>16.438737869262695</v>
      </c>
      <c r="AA4" s="49">
        <v>83.568489074707031</v>
      </c>
      <c r="AB4" s="49">
        <v>54.542003631591797</v>
      </c>
      <c r="AC4" s="49">
        <v>61.072296142578125</v>
      </c>
      <c r="AD4" s="49">
        <v>14.000961303710938</v>
      </c>
      <c r="AE4" s="49">
        <v>24.926738739013672</v>
      </c>
      <c r="AF4" s="49">
        <v>75.073257446289063</v>
      </c>
      <c r="AG4" s="49">
        <v>57.573429107666016</v>
      </c>
      <c r="AH4" s="49">
        <v>78.042984008789063</v>
      </c>
      <c r="AI4" s="49">
        <v>14.283531188964844</v>
      </c>
      <c r="AJ4" s="49">
        <v>7.6734833717346191</v>
      </c>
      <c r="AK4" s="49">
        <v>92.326515197753906</v>
      </c>
      <c r="AL4" s="49">
        <v>66.832969665527344</v>
      </c>
      <c r="AM4" s="49">
        <v>22.67247200012207</v>
      </c>
      <c r="AN4" s="49">
        <v>61.014190673828125</v>
      </c>
      <c r="AO4" s="49">
        <v>16.313337326049805</v>
      </c>
      <c r="AP4" s="49">
        <v>83.686660766601563</v>
      </c>
      <c r="AQ4" s="49">
        <v>69.534523010253906</v>
      </c>
      <c r="AR4" s="49">
        <v>33.645515441894531</v>
      </c>
      <c r="AS4" s="49">
        <v>56.78009033203125</v>
      </c>
      <c r="AT4" s="49">
        <v>9.5743961334228516</v>
      </c>
      <c r="AU4" s="49">
        <v>89.978561401367188</v>
      </c>
      <c r="AV4" s="49">
        <v>78.565216064453125</v>
      </c>
      <c r="AW4" s="49">
        <v>11.249688148498535</v>
      </c>
      <c r="AX4" s="49">
        <v>69.246009826660156</v>
      </c>
      <c r="AY4" s="49">
        <v>19.504301071166992</v>
      </c>
      <c r="AZ4" s="49">
        <v>80.495697021484375</v>
      </c>
      <c r="BA4" s="49">
        <v>61.276325225830078</v>
      </c>
      <c r="BB4" s="49">
        <v>41.596328735351563</v>
      </c>
      <c r="BC4" s="49">
        <v>54.644817352294922</v>
      </c>
      <c r="BD4" s="49">
        <v>3.758852481842041</v>
      </c>
      <c r="BE4" s="49">
        <v>96.004356384277344</v>
      </c>
      <c r="BF4" s="49">
        <v>81.113273620605469</v>
      </c>
      <c r="BG4" s="49">
        <v>15.461262702941895</v>
      </c>
      <c r="BH4" s="49">
        <v>70.67388916015625</v>
      </c>
      <c r="BI4" s="49">
        <v>13.864848136901855</v>
      </c>
      <c r="BJ4" s="49">
        <v>86.135154724121094</v>
      </c>
      <c r="BK4" s="49">
        <v>63.493919372558594</v>
      </c>
      <c r="BL4" s="49">
        <v>24.929643630981445</v>
      </c>
      <c r="BM4" s="49">
        <v>61.286849975585938</v>
      </c>
      <c r="BN4" s="49">
        <v>13.783504486083984</v>
      </c>
      <c r="BO4" s="49">
        <v>86.21649169921875</v>
      </c>
      <c r="BP4" s="49">
        <v>67.421745300292969</v>
      </c>
      <c r="BQ4" s="49"/>
      <c r="BR4" s="49"/>
      <c r="BS4" s="49">
        <v>6.8418402671813965</v>
      </c>
      <c r="BT4" s="49">
        <v>93.158157348632813</v>
      </c>
      <c r="BU4" s="49">
        <v>74.792625427246094</v>
      </c>
      <c r="BV4" s="49">
        <v>34.646247863769531</v>
      </c>
      <c r="BW4" s="49">
        <v>52.537181854248047</v>
      </c>
      <c r="BX4" s="49">
        <v>12.816571235656738</v>
      </c>
      <c r="BY4" s="49">
        <v>75.156929016113281</v>
      </c>
      <c r="BZ4" s="49"/>
      <c r="CA4" s="49"/>
      <c r="CB4" s="49"/>
      <c r="CC4" s="49">
        <v>11.196131706237793</v>
      </c>
      <c r="CD4" s="49">
        <v>80.852012634277344</v>
      </c>
      <c r="CE4" s="49"/>
      <c r="CF4" s="49"/>
      <c r="CG4" s="49"/>
      <c r="CH4" s="49">
        <v>17.547275543212891</v>
      </c>
      <c r="CI4" s="49">
        <v>75.524162292480469</v>
      </c>
      <c r="CJ4" s="49"/>
      <c r="CK4" s="49">
        <v>60.5242919921875</v>
      </c>
      <c r="CL4" s="49">
        <v>32.034736633300781</v>
      </c>
      <c r="CM4" s="49">
        <v>7.4409713745117188</v>
      </c>
      <c r="CN4" s="49">
        <v>85.487533569335938</v>
      </c>
      <c r="CO4" s="49"/>
      <c r="CP4" s="49">
        <v>40.165660858154297</v>
      </c>
      <c r="CQ4" s="49">
        <v>43.339370727539063</v>
      </c>
      <c r="CR4" s="49">
        <v>16.494970321655273</v>
      </c>
      <c r="CS4" s="49">
        <v>71.932037353515625</v>
      </c>
      <c r="CT4" s="49"/>
      <c r="CU4" s="49"/>
      <c r="CV4" s="49"/>
      <c r="CW4" s="49">
        <v>14.853890419006348</v>
      </c>
      <c r="CX4" s="49">
        <v>75.698097229003906</v>
      </c>
      <c r="CY4" s="49"/>
      <c r="CZ4" s="49"/>
      <c r="DA4" s="49"/>
      <c r="DB4" s="49">
        <v>7.0417356491088867</v>
      </c>
      <c r="DC4" s="49">
        <v>84.239227294921875</v>
      </c>
      <c r="DD4" s="49"/>
      <c r="DE4" s="49">
        <v>26.190896987915039</v>
      </c>
      <c r="DF4" s="49">
        <v>66.037269592285156</v>
      </c>
      <c r="DG4" s="49">
        <v>7.7718343734741211</v>
      </c>
      <c r="DH4" s="49">
        <v>49.993057250976563</v>
      </c>
      <c r="DI4" s="49">
        <v>51.523109436035156</v>
      </c>
      <c r="DJ4" s="49">
        <v>25.795791625976563</v>
      </c>
      <c r="DK4" s="49">
        <v>65.008071899414063</v>
      </c>
      <c r="DL4" s="49">
        <v>9.1961383819580078</v>
      </c>
      <c r="DM4" s="49">
        <v>49.749935150146484</v>
      </c>
      <c r="DN4" s="49">
        <v>57.953540802001953</v>
      </c>
      <c r="DO4" s="49">
        <v>25.052968978881836</v>
      </c>
      <c r="DP4" s="49">
        <v>68.282211303710938</v>
      </c>
      <c r="DQ4" s="49">
        <v>6.664818286895752</v>
      </c>
      <c r="DR4" s="49">
        <v>44.203666687011719</v>
      </c>
      <c r="DS4" s="49">
        <v>46.298816680908203</v>
      </c>
      <c r="DT4" s="49">
        <v>43.857795715332031</v>
      </c>
      <c r="DU4" s="49">
        <v>48.195892333984375</v>
      </c>
      <c r="DV4" s="49">
        <v>7.9463119506835938</v>
      </c>
      <c r="DW4" s="49">
        <v>59.088466644287109</v>
      </c>
      <c r="DX4" s="49">
        <v>67.721199035644531</v>
      </c>
      <c r="DY4" s="49">
        <v>22.320989608764648</v>
      </c>
      <c r="DZ4" s="49">
        <v>70.193191528320313</v>
      </c>
      <c r="EA4" s="49">
        <v>7.4858188629150391</v>
      </c>
      <c r="EB4" s="49">
        <v>44.879589080810547</v>
      </c>
      <c r="EC4" s="49">
        <v>46.563308715820313</v>
      </c>
      <c r="ED4" s="49">
        <v>23.986021041870117</v>
      </c>
      <c r="EE4" s="49">
        <v>69.316535949707031</v>
      </c>
      <c r="EF4" s="49">
        <v>6.6974453926086426</v>
      </c>
      <c r="EG4" s="49">
        <v>45.911197662353516</v>
      </c>
      <c r="EH4" s="49">
        <v>49.626491546630859</v>
      </c>
      <c r="EI4" s="49">
        <v>34.680240631103516</v>
      </c>
      <c r="EJ4" s="49">
        <v>57.924125671386719</v>
      </c>
      <c r="EK4" s="49">
        <v>7.3956356048583984</v>
      </c>
      <c r="EL4" s="49">
        <v>44.806556701660156</v>
      </c>
      <c r="EM4" s="49">
        <v>58.900405883789063</v>
      </c>
      <c r="EN4" s="49"/>
      <c r="EO4" s="49"/>
      <c r="EP4" s="49"/>
      <c r="EQ4" s="49"/>
      <c r="ER4" s="49"/>
      <c r="ES4" s="49"/>
      <c r="ET4" s="49"/>
      <c r="EU4" s="49"/>
      <c r="EV4" s="49"/>
      <c r="EW4" s="49"/>
      <c r="EX4" s="49"/>
      <c r="EY4" s="49"/>
      <c r="EZ4" s="49"/>
      <c r="FA4" s="49"/>
      <c r="FB4" s="49"/>
      <c r="FC4" s="49"/>
      <c r="FD4" s="49"/>
      <c r="FE4" s="49"/>
      <c r="FF4" s="49"/>
      <c r="FG4" s="49"/>
      <c r="FH4" s="49"/>
      <c r="FI4" s="49"/>
      <c r="FJ4" s="49"/>
      <c r="FK4" s="49"/>
      <c r="FL4" s="49"/>
      <c r="FM4" s="49"/>
      <c r="FN4" s="49"/>
      <c r="FO4" s="49"/>
      <c r="FP4" s="49"/>
      <c r="FQ4" s="49"/>
      <c r="FR4" s="49"/>
      <c r="FS4" s="49"/>
      <c r="FT4" s="49"/>
      <c r="FU4" s="49"/>
      <c r="FV4" s="49"/>
      <c r="FW4" s="49">
        <v>3</v>
      </c>
    </row>
    <row r="5" spans="1:179" x14ac:dyDescent="0.25">
      <c r="A5" t="s">
        <v>465</v>
      </c>
      <c r="B5" s="49">
        <v>2023</v>
      </c>
      <c r="C5" s="49">
        <v>82.313705444335938</v>
      </c>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v>10.601297378540039</v>
      </c>
      <c r="BE5" s="49">
        <v>89.333023071289063</v>
      </c>
      <c r="BF5" s="49">
        <v>82.857261657714844</v>
      </c>
      <c r="BG5" s="49"/>
      <c r="BH5" s="49"/>
      <c r="BI5" s="49"/>
      <c r="BJ5" s="49"/>
      <c r="BK5" s="49"/>
      <c r="BL5" s="49"/>
      <c r="BM5" s="49"/>
      <c r="BN5" s="49"/>
      <c r="BO5" s="49"/>
      <c r="BP5" s="49"/>
      <c r="BQ5" s="49"/>
      <c r="BR5" s="49"/>
      <c r="BS5" s="49"/>
      <c r="BT5" s="49"/>
      <c r="BU5" s="49"/>
      <c r="BV5" s="49"/>
      <c r="BW5" s="49"/>
      <c r="BX5" s="49"/>
      <c r="BY5" s="49"/>
      <c r="BZ5" s="49"/>
      <c r="CA5" s="49"/>
      <c r="CB5" s="49"/>
      <c r="CC5" s="49"/>
      <c r="CD5" s="49"/>
      <c r="CE5" s="49"/>
      <c r="CF5" s="49"/>
      <c r="CG5" s="49"/>
      <c r="CH5" s="49"/>
      <c r="CI5" s="49"/>
      <c r="CJ5" s="49"/>
      <c r="CK5" s="49"/>
      <c r="CL5" s="49"/>
      <c r="CM5" s="49"/>
      <c r="CN5" s="49">
        <v>88.071708679199219</v>
      </c>
      <c r="CO5" s="49"/>
      <c r="CP5" s="49"/>
      <c r="CQ5" s="49"/>
      <c r="CR5" s="49"/>
      <c r="CS5" s="49"/>
      <c r="CT5" s="49"/>
      <c r="CU5" s="49"/>
      <c r="CV5" s="49"/>
      <c r="CW5" s="49"/>
      <c r="CX5" s="49"/>
      <c r="CY5" s="49"/>
      <c r="CZ5" s="49"/>
      <c r="DA5" s="49"/>
      <c r="DB5" s="49"/>
      <c r="DC5" s="49"/>
      <c r="DD5" s="49"/>
      <c r="DE5" s="49"/>
      <c r="DF5" s="49"/>
      <c r="DG5" s="49"/>
      <c r="DH5" s="49"/>
      <c r="DI5" s="49"/>
      <c r="DJ5" s="49"/>
      <c r="DK5" s="49"/>
      <c r="DL5" s="49"/>
      <c r="DM5" s="49"/>
      <c r="DN5" s="49"/>
      <c r="DO5" s="49"/>
      <c r="DP5" s="49"/>
      <c r="DQ5" s="49"/>
      <c r="DR5" s="49"/>
      <c r="DS5" s="49"/>
      <c r="DT5" s="49"/>
      <c r="DU5" s="49"/>
      <c r="DV5" s="49"/>
      <c r="DW5" s="49">
        <v>85.879981994628906</v>
      </c>
      <c r="DX5" s="49"/>
      <c r="DY5" s="49"/>
      <c r="DZ5" s="49"/>
      <c r="EA5" s="49"/>
      <c r="EB5" s="49"/>
      <c r="EC5" s="49"/>
      <c r="ED5" s="49"/>
      <c r="EE5" s="49"/>
      <c r="EF5" s="49"/>
      <c r="EG5" s="49"/>
      <c r="EH5" s="49"/>
      <c r="EI5" s="49"/>
      <c r="EJ5" s="49"/>
      <c r="EK5" s="49"/>
      <c r="EL5" s="49"/>
      <c r="EM5" s="49"/>
      <c r="EN5" s="49"/>
      <c r="EO5" s="49"/>
      <c r="EP5" s="49"/>
      <c r="EQ5" s="49"/>
      <c r="ER5" s="49"/>
      <c r="ES5" s="49"/>
      <c r="ET5" s="49"/>
      <c r="EU5" s="49"/>
      <c r="EV5" s="49"/>
      <c r="EW5" s="49"/>
      <c r="EX5" s="49"/>
      <c r="EY5" s="49"/>
      <c r="EZ5" s="49"/>
      <c r="FA5" s="49"/>
      <c r="FB5" s="49"/>
      <c r="FC5" s="49"/>
      <c r="FD5" s="49"/>
      <c r="FE5" s="49"/>
      <c r="FF5" s="49"/>
      <c r="FG5" s="49"/>
      <c r="FH5" s="49"/>
      <c r="FI5" s="49"/>
      <c r="FJ5" s="49"/>
      <c r="FK5" s="49"/>
      <c r="FL5" s="49"/>
      <c r="FM5" s="49"/>
      <c r="FN5" s="49"/>
      <c r="FO5" s="49"/>
      <c r="FP5" s="49"/>
      <c r="FQ5" s="49"/>
      <c r="FR5" s="49"/>
      <c r="FS5" s="49"/>
      <c r="FT5" s="49"/>
      <c r="FU5" s="49"/>
      <c r="FV5" s="49"/>
      <c r="FW5" s="49">
        <v>4</v>
      </c>
    </row>
    <row r="6" spans="1:179" x14ac:dyDescent="0.25">
      <c r="A6" t="s">
        <v>457</v>
      </c>
      <c r="B6" s="49">
        <v>2023</v>
      </c>
      <c r="C6" s="49">
        <v>52.599319458007813</v>
      </c>
      <c r="D6" s="49">
        <v>73.7213134765625</v>
      </c>
      <c r="E6" s="49">
        <v>16.761856079101563</v>
      </c>
      <c r="F6" s="49">
        <v>9.5168323516845703</v>
      </c>
      <c r="G6" s="49">
        <v>90.639320373535156</v>
      </c>
      <c r="H6" s="49">
        <v>81.790512084960938</v>
      </c>
      <c r="I6" s="49">
        <v>87.765220642089844</v>
      </c>
      <c r="J6" s="49">
        <v>11.008407592773438</v>
      </c>
      <c r="K6" s="49">
        <v>1.2263752222061157</v>
      </c>
      <c r="L6" s="49">
        <v>98.788482666015625</v>
      </c>
      <c r="M6" s="49">
        <v>91.789459228515625</v>
      </c>
      <c r="N6" s="49"/>
      <c r="O6" s="49"/>
      <c r="P6" s="49"/>
      <c r="Q6" s="49"/>
      <c r="R6" s="49"/>
      <c r="S6" s="49">
        <v>83.068214416503906</v>
      </c>
      <c r="T6" s="49">
        <v>15.682510375976563</v>
      </c>
      <c r="U6" s="49">
        <v>1.2492769956588745</v>
      </c>
      <c r="V6" s="49">
        <v>98.750724792480469</v>
      </c>
      <c r="W6" s="49">
        <v>88.066513061523438</v>
      </c>
      <c r="X6" s="49">
        <v>72.131889343261719</v>
      </c>
      <c r="Y6" s="49">
        <v>17.063186645507813</v>
      </c>
      <c r="Z6" s="49">
        <v>10.80492115020752</v>
      </c>
      <c r="AA6" s="49">
        <v>89.658050537109375</v>
      </c>
      <c r="AB6" s="49">
        <v>81.979888916015625</v>
      </c>
      <c r="AC6" s="49">
        <v>69.836257934570313</v>
      </c>
      <c r="AD6" s="49">
        <v>25.308219909667969</v>
      </c>
      <c r="AE6" s="49">
        <v>4.855525016784668</v>
      </c>
      <c r="AF6" s="49">
        <v>95.595489501953125</v>
      </c>
      <c r="AG6" s="49">
        <v>76.469947814941406</v>
      </c>
      <c r="AH6" s="49"/>
      <c r="AI6" s="49"/>
      <c r="AJ6" s="49">
        <v>3.3301939964294434</v>
      </c>
      <c r="AK6" s="49">
        <v>96.669807434082031</v>
      </c>
      <c r="AL6" s="49"/>
      <c r="AM6" s="49">
        <v>26.602203369140625</v>
      </c>
      <c r="AN6" s="49">
        <v>63.795993804931641</v>
      </c>
      <c r="AO6" s="49">
        <v>9.6018028259277344</v>
      </c>
      <c r="AP6" s="49">
        <v>90.098922729492188</v>
      </c>
      <c r="AQ6" s="49">
        <v>80.684211730957031</v>
      </c>
      <c r="AR6" s="49">
        <v>48.346012115478516</v>
      </c>
      <c r="AS6" s="49">
        <v>47.012714385986328</v>
      </c>
      <c r="AT6" s="49">
        <v>4.6412725448608398</v>
      </c>
      <c r="AU6" s="49">
        <v>95.358726501464844</v>
      </c>
      <c r="AV6" s="49">
        <v>91.747528076171875</v>
      </c>
      <c r="AW6" s="49"/>
      <c r="AX6" s="49"/>
      <c r="AY6" s="49"/>
      <c r="AZ6" s="49"/>
      <c r="BA6" s="49"/>
      <c r="BB6" s="49">
        <v>43.421649932861328</v>
      </c>
      <c r="BC6" s="49">
        <v>52.672454833984375</v>
      </c>
      <c r="BD6" s="49">
        <v>3.9058938026428223</v>
      </c>
      <c r="BE6" s="49">
        <v>96.094108581542969</v>
      </c>
      <c r="BF6" s="49">
        <v>90.928863525390625</v>
      </c>
      <c r="BG6" s="49">
        <v>27.286806106567383</v>
      </c>
      <c r="BH6" s="49">
        <v>61.468929290771484</v>
      </c>
      <c r="BI6" s="49">
        <v>11.244263648986816</v>
      </c>
      <c r="BJ6" s="49">
        <v>88.7557373046875</v>
      </c>
      <c r="BK6" s="49">
        <v>78.64215087890625</v>
      </c>
      <c r="BL6" s="49">
        <v>24.42021369934082</v>
      </c>
      <c r="BM6" s="49">
        <v>63.310226440429688</v>
      </c>
      <c r="BN6" s="49">
        <v>12.269557952880859</v>
      </c>
      <c r="BO6" s="49">
        <v>87.730445861816406</v>
      </c>
      <c r="BP6" s="49">
        <v>81.982200622558594</v>
      </c>
      <c r="BQ6" s="49"/>
      <c r="BR6" s="49"/>
      <c r="BS6" s="49"/>
      <c r="BT6" s="49"/>
      <c r="BU6" s="49"/>
      <c r="BV6" s="49">
        <v>59.959102630615234</v>
      </c>
      <c r="BW6" s="49">
        <v>20.74261474609375</v>
      </c>
      <c r="BX6" s="49">
        <v>19.29827880859375</v>
      </c>
      <c r="BY6" s="49">
        <v>69.941024780273438</v>
      </c>
      <c r="BZ6" s="49">
        <v>68.388275146484375</v>
      </c>
      <c r="CA6" s="49">
        <v>78.57952880859375</v>
      </c>
      <c r="CB6" s="49">
        <v>12.84881591796875</v>
      </c>
      <c r="CC6" s="49">
        <v>8.5716514587402344</v>
      </c>
      <c r="CD6" s="49">
        <v>82.891937255859375</v>
      </c>
      <c r="CE6" s="49">
        <v>82.807334899902344</v>
      </c>
      <c r="CF6" s="49"/>
      <c r="CG6" s="49"/>
      <c r="CH6" s="49"/>
      <c r="CI6" s="49"/>
      <c r="CJ6" s="49"/>
      <c r="CK6" s="49">
        <v>66.870689392089844</v>
      </c>
      <c r="CL6" s="49">
        <v>21.447837829589844</v>
      </c>
      <c r="CM6" s="49">
        <v>11.68147087097168</v>
      </c>
      <c r="CN6" s="49">
        <v>78.392265319824219</v>
      </c>
      <c r="CO6" s="49">
        <v>73.843765258789063</v>
      </c>
      <c r="CP6" s="49">
        <v>57.915019989013672</v>
      </c>
      <c r="CQ6" s="49">
        <v>21.285896301269531</v>
      </c>
      <c r="CR6" s="49">
        <v>20.799083709716797</v>
      </c>
      <c r="CS6" s="49">
        <v>67.586746215820313</v>
      </c>
      <c r="CT6" s="49">
        <v>66.67449951171875</v>
      </c>
      <c r="CU6" s="49">
        <v>66.381820678710938</v>
      </c>
      <c r="CV6" s="49">
        <v>22.499465942382813</v>
      </c>
      <c r="CW6" s="49">
        <v>11.118714332580566</v>
      </c>
      <c r="CX6" s="49">
        <v>74.301162719726563</v>
      </c>
      <c r="CY6" s="49">
        <v>71.180900573730469</v>
      </c>
      <c r="CZ6" s="49"/>
      <c r="DA6" s="49"/>
      <c r="DB6" s="49">
        <v>3.7584519386291504</v>
      </c>
      <c r="DC6" s="49"/>
      <c r="DD6" s="49"/>
      <c r="DE6" s="49">
        <v>28.583688735961914</v>
      </c>
      <c r="DF6" s="49">
        <v>42.715995788574219</v>
      </c>
      <c r="DG6" s="49">
        <v>28.7003173828125</v>
      </c>
      <c r="DH6" s="49">
        <v>49.311492919921875</v>
      </c>
      <c r="DI6" s="49">
        <v>43.058429718017578</v>
      </c>
      <c r="DJ6" s="49">
        <v>46.253582000732422</v>
      </c>
      <c r="DK6" s="49">
        <v>42.930400848388672</v>
      </c>
      <c r="DL6" s="49">
        <v>10.816018104553223</v>
      </c>
      <c r="DM6" s="49">
        <v>63.422981262207031</v>
      </c>
      <c r="DN6" s="49">
        <v>64.232093811035156</v>
      </c>
      <c r="DO6" s="49"/>
      <c r="DP6" s="49"/>
      <c r="DQ6" s="49"/>
      <c r="DR6" s="49"/>
      <c r="DS6" s="49"/>
      <c r="DT6" s="49">
        <v>45.653694152832031</v>
      </c>
      <c r="DU6" s="49">
        <v>40.047473907470703</v>
      </c>
      <c r="DV6" s="49">
        <v>14.298831939697266</v>
      </c>
      <c r="DW6" s="49">
        <v>61.221054077148438</v>
      </c>
      <c r="DX6" s="49">
        <v>63.004817962646484</v>
      </c>
      <c r="DY6" s="49">
        <v>27.058689117431641</v>
      </c>
      <c r="DZ6" s="49">
        <v>42.441558837890625</v>
      </c>
      <c r="EA6" s="49">
        <v>30.499752044677734</v>
      </c>
      <c r="EB6" s="49">
        <v>50.928909301757813</v>
      </c>
      <c r="EC6" s="49">
        <v>41.890449523925781</v>
      </c>
      <c r="ED6" s="49">
        <v>32.727962493896484</v>
      </c>
      <c r="EE6" s="49">
        <v>48.698715209960938</v>
      </c>
      <c r="EF6" s="49">
        <v>18.573324203491211</v>
      </c>
      <c r="EG6" s="49">
        <v>57.876930236816406</v>
      </c>
      <c r="EH6" s="49">
        <v>50.247798919677734</v>
      </c>
      <c r="EI6" s="49"/>
      <c r="EJ6" s="49"/>
      <c r="EK6" s="49">
        <v>4.5736556053161621</v>
      </c>
      <c r="EL6" s="49"/>
      <c r="EM6" s="49"/>
      <c r="EN6" s="49">
        <v>34.066959381103516</v>
      </c>
      <c r="EO6" s="49">
        <v>23.998847961425781</v>
      </c>
      <c r="EP6" s="49">
        <v>41.934192657470703</v>
      </c>
      <c r="EQ6" s="49">
        <v>49.648170471191406</v>
      </c>
      <c r="ER6" s="49">
        <v>38.334705352783203</v>
      </c>
      <c r="ES6" s="49">
        <v>51.036205291748047</v>
      </c>
      <c r="ET6" s="49">
        <v>25.753150939941406</v>
      </c>
      <c r="EU6" s="49">
        <v>23.210643768310547</v>
      </c>
      <c r="EV6" s="49">
        <v>65.899871826171875</v>
      </c>
      <c r="EW6" s="49">
        <v>57.883243560791016</v>
      </c>
      <c r="EX6" s="49"/>
      <c r="EY6" s="49"/>
      <c r="EZ6" s="49"/>
      <c r="FA6" s="49"/>
      <c r="FB6" s="49"/>
      <c r="FC6" s="49">
        <v>50.502117156982422</v>
      </c>
      <c r="FD6" s="49">
        <v>24.343154907226563</v>
      </c>
      <c r="FE6" s="49">
        <v>25.154731750488281</v>
      </c>
      <c r="FF6" s="49">
        <v>66.973434448242188</v>
      </c>
      <c r="FG6" s="49">
        <v>53.957225799560547</v>
      </c>
      <c r="FH6" s="49">
        <v>31.418146133422852</v>
      </c>
      <c r="FI6" s="49">
        <v>23.538238525390625</v>
      </c>
      <c r="FJ6" s="49">
        <v>45.043613433837891</v>
      </c>
      <c r="FK6" s="49">
        <v>46.822944641113281</v>
      </c>
      <c r="FL6" s="49">
        <v>35.2705078125</v>
      </c>
      <c r="FM6" s="49">
        <v>35.9132080078125</v>
      </c>
      <c r="FN6" s="49">
        <v>24.677642822265625</v>
      </c>
      <c r="FO6" s="49">
        <v>39.409152984619141</v>
      </c>
      <c r="FP6" s="49">
        <v>48.348255157470703</v>
      </c>
      <c r="FQ6" s="49">
        <v>43.215213775634766</v>
      </c>
      <c r="FR6" s="49"/>
      <c r="FS6" s="49"/>
      <c r="FT6" s="49"/>
      <c r="FU6" s="49"/>
      <c r="FV6" s="49"/>
      <c r="FW6" s="49">
        <v>5</v>
      </c>
    </row>
    <row r="7" spans="1:179" x14ac:dyDescent="0.25">
      <c r="A7" t="s">
        <v>464</v>
      </c>
      <c r="B7" s="49">
        <v>2023</v>
      </c>
      <c r="C7" s="49">
        <v>73.258255004882813</v>
      </c>
      <c r="D7" s="49"/>
      <c r="E7" s="49"/>
      <c r="F7" s="49">
        <v>10.080682754516602</v>
      </c>
      <c r="G7" s="49">
        <v>89.931289672851563</v>
      </c>
      <c r="H7" s="49">
        <v>82.579750061035156</v>
      </c>
      <c r="I7" s="49"/>
      <c r="J7" s="49"/>
      <c r="K7" s="49"/>
      <c r="L7" s="49"/>
      <c r="M7" s="49"/>
      <c r="N7" s="49"/>
      <c r="O7" s="49"/>
      <c r="P7" s="49"/>
      <c r="Q7" s="49"/>
      <c r="R7" s="49"/>
      <c r="S7" s="49">
        <v>93.783737182617188</v>
      </c>
      <c r="T7" s="49">
        <v>5.8456039428710938</v>
      </c>
      <c r="U7" s="49">
        <v>0.37066105008125305</v>
      </c>
      <c r="V7" s="49">
        <v>99.616226196289063</v>
      </c>
      <c r="W7" s="49">
        <v>97.886024475097656</v>
      </c>
      <c r="X7" s="49"/>
      <c r="Y7" s="49"/>
      <c r="Z7" s="49"/>
      <c r="AA7" s="49"/>
      <c r="AB7" s="49"/>
      <c r="AC7" s="49"/>
      <c r="AD7" s="49"/>
      <c r="AE7" s="49"/>
      <c r="AF7" s="49"/>
      <c r="AG7" s="49"/>
      <c r="AH7" s="49"/>
      <c r="AI7" s="49"/>
      <c r="AJ7" s="49"/>
      <c r="AK7" s="49"/>
      <c r="AL7" s="49"/>
      <c r="AM7" s="49"/>
      <c r="AN7" s="49"/>
      <c r="AO7" s="49">
        <v>12.600610733032227</v>
      </c>
      <c r="AP7" s="49">
        <v>87.39923095703125</v>
      </c>
      <c r="AQ7" s="49"/>
      <c r="AR7" s="49"/>
      <c r="AS7" s="49"/>
      <c r="AT7" s="49"/>
      <c r="AU7" s="49"/>
      <c r="AV7" s="49"/>
      <c r="AW7" s="49"/>
      <c r="AX7" s="49"/>
      <c r="AY7" s="49"/>
      <c r="AZ7" s="49"/>
      <c r="BA7" s="49"/>
      <c r="BB7" s="49"/>
      <c r="BC7" s="49"/>
      <c r="BD7" s="49">
        <v>2.0206520557403564</v>
      </c>
      <c r="BE7" s="49">
        <v>97.979011535644531</v>
      </c>
      <c r="BF7" s="49">
        <v>95.106407165527344</v>
      </c>
      <c r="BG7" s="49"/>
      <c r="BH7" s="49"/>
      <c r="BI7" s="49"/>
      <c r="BJ7" s="49"/>
      <c r="BK7" s="49"/>
      <c r="BL7" s="49"/>
      <c r="BM7" s="49"/>
      <c r="BN7" s="49"/>
      <c r="BO7" s="49"/>
      <c r="BP7" s="49"/>
      <c r="BQ7" s="49"/>
      <c r="BR7" s="49"/>
      <c r="BS7" s="49"/>
      <c r="BT7" s="49"/>
      <c r="BU7" s="49"/>
      <c r="BV7" s="49"/>
      <c r="BW7" s="49"/>
      <c r="BX7" s="49"/>
      <c r="BY7" s="49"/>
      <c r="BZ7" s="49"/>
      <c r="CA7" s="49"/>
      <c r="CB7" s="49"/>
      <c r="CC7" s="49"/>
      <c r="CD7" s="49"/>
      <c r="CE7" s="49"/>
      <c r="CF7" s="49"/>
      <c r="CG7" s="49"/>
      <c r="CH7" s="49"/>
      <c r="CI7" s="49"/>
      <c r="CJ7" s="49"/>
      <c r="CK7" s="49"/>
      <c r="CL7" s="49"/>
      <c r="CM7" s="49"/>
      <c r="CN7" s="49"/>
      <c r="CO7" s="49"/>
      <c r="CP7" s="49"/>
      <c r="CQ7" s="49"/>
      <c r="CR7" s="49"/>
      <c r="CS7" s="49"/>
      <c r="CT7" s="49"/>
      <c r="CU7" s="49"/>
      <c r="CV7" s="49"/>
      <c r="CW7" s="49"/>
      <c r="CX7" s="49"/>
      <c r="CY7" s="49"/>
      <c r="CZ7" s="49"/>
      <c r="DA7" s="49"/>
      <c r="DB7" s="49"/>
      <c r="DC7" s="49"/>
      <c r="DD7" s="49"/>
      <c r="DE7" s="49"/>
      <c r="DF7" s="49"/>
      <c r="DG7" s="49"/>
      <c r="DH7" s="49"/>
      <c r="DI7" s="49"/>
      <c r="DJ7" s="49"/>
      <c r="DK7" s="49"/>
      <c r="DL7" s="49"/>
      <c r="DM7" s="49"/>
      <c r="DN7" s="49"/>
      <c r="DO7" s="49"/>
      <c r="DP7" s="49"/>
      <c r="DQ7" s="49"/>
      <c r="DR7" s="49"/>
      <c r="DS7" s="49"/>
      <c r="DT7" s="49"/>
      <c r="DU7" s="49"/>
      <c r="DV7" s="49"/>
      <c r="DW7" s="49"/>
      <c r="DX7" s="49"/>
      <c r="DY7" s="49"/>
      <c r="DZ7" s="49"/>
      <c r="EA7" s="49"/>
      <c r="EB7" s="49"/>
      <c r="EC7" s="49"/>
      <c r="ED7" s="49"/>
      <c r="EE7" s="49"/>
      <c r="EF7" s="49"/>
      <c r="EG7" s="49"/>
      <c r="EH7" s="49"/>
      <c r="EI7" s="49"/>
      <c r="EJ7" s="49"/>
      <c r="EK7" s="49"/>
      <c r="EL7" s="49"/>
      <c r="EM7" s="49"/>
      <c r="EN7" s="49"/>
      <c r="EO7" s="49"/>
      <c r="EP7" s="49"/>
      <c r="EQ7" s="49"/>
      <c r="ER7" s="49"/>
      <c r="ES7" s="49"/>
      <c r="ET7" s="49"/>
      <c r="EU7" s="49"/>
      <c r="EV7" s="49"/>
      <c r="EW7" s="49"/>
      <c r="EX7" s="49"/>
      <c r="EY7" s="49"/>
      <c r="EZ7" s="49"/>
      <c r="FA7" s="49"/>
      <c r="FB7" s="49"/>
      <c r="FC7" s="49"/>
      <c r="FD7" s="49"/>
      <c r="FE7" s="49"/>
      <c r="FF7" s="49"/>
      <c r="FG7" s="49"/>
      <c r="FH7" s="49"/>
      <c r="FI7" s="49"/>
      <c r="FJ7" s="49"/>
      <c r="FK7" s="49"/>
      <c r="FL7" s="49"/>
      <c r="FM7" s="49"/>
      <c r="FN7" s="49"/>
      <c r="FO7" s="49"/>
      <c r="FP7" s="49"/>
      <c r="FQ7" s="49"/>
      <c r="FR7" s="49"/>
      <c r="FS7" s="49"/>
      <c r="FT7" s="49"/>
      <c r="FU7" s="49"/>
      <c r="FV7" s="49"/>
      <c r="FW7" s="49">
        <v>6</v>
      </c>
    </row>
    <row r="8" spans="1:179" x14ac:dyDescent="0.25">
      <c r="A8" t="s">
        <v>466</v>
      </c>
      <c r="B8" s="49">
        <v>2023</v>
      </c>
      <c r="C8" s="49">
        <v>40.08392333984375</v>
      </c>
      <c r="D8" s="49"/>
      <c r="E8" s="49"/>
      <c r="F8" s="49"/>
      <c r="G8" s="49"/>
      <c r="H8" s="49"/>
      <c r="I8" s="49"/>
      <c r="J8" s="49"/>
      <c r="K8" s="49"/>
      <c r="L8" s="49"/>
      <c r="M8" s="49"/>
      <c r="N8" s="49">
        <v>89.109611511230469</v>
      </c>
      <c r="O8" s="49"/>
      <c r="P8" s="49"/>
      <c r="Q8" s="49"/>
      <c r="R8" s="49"/>
      <c r="S8" s="49"/>
      <c r="T8" s="49"/>
      <c r="U8" s="49"/>
      <c r="V8" s="49"/>
      <c r="W8" s="49"/>
      <c r="X8" s="49">
        <v>89.395057678222656</v>
      </c>
      <c r="Y8" s="49"/>
      <c r="Z8" s="49"/>
      <c r="AA8" s="49"/>
      <c r="AB8" s="49"/>
      <c r="AC8" s="49"/>
      <c r="AD8" s="49"/>
      <c r="AE8" s="49"/>
      <c r="AF8" s="49"/>
      <c r="AG8" s="49"/>
      <c r="AH8" s="49"/>
      <c r="AI8" s="49"/>
      <c r="AJ8" s="49"/>
      <c r="AK8" s="49"/>
      <c r="AL8" s="49"/>
      <c r="AM8" s="49"/>
      <c r="AN8" s="49"/>
      <c r="AO8" s="49"/>
      <c r="AP8" s="49"/>
      <c r="AQ8" s="49"/>
      <c r="AR8" s="49"/>
      <c r="AS8" s="49"/>
      <c r="AT8" s="49"/>
      <c r="AU8" s="49"/>
      <c r="AV8" s="49"/>
      <c r="AW8" s="49"/>
      <c r="AX8" s="49"/>
      <c r="AY8" s="49">
        <v>9.2318916320800781</v>
      </c>
      <c r="AZ8" s="49">
        <v>90.768104553222656</v>
      </c>
      <c r="BA8" s="49"/>
      <c r="BB8" s="49"/>
      <c r="BC8" s="49"/>
      <c r="BD8" s="49"/>
      <c r="BE8" s="49"/>
      <c r="BF8" s="49"/>
      <c r="BG8" s="49"/>
      <c r="BH8" s="49"/>
      <c r="BI8" s="49">
        <v>24.10896110534668</v>
      </c>
      <c r="BJ8" s="49">
        <v>75.891036987304688</v>
      </c>
      <c r="BK8" s="49"/>
      <c r="BL8" s="49"/>
      <c r="BM8" s="49"/>
      <c r="BN8" s="49">
        <v>12.04786205291748</v>
      </c>
      <c r="BO8" s="49">
        <v>87.952140808105469</v>
      </c>
      <c r="BP8" s="49"/>
      <c r="BQ8" s="49"/>
      <c r="BR8" s="49"/>
      <c r="BS8" s="49"/>
      <c r="BT8" s="49"/>
      <c r="BU8" s="49"/>
      <c r="BV8" s="49"/>
      <c r="BW8" s="49"/>
      <c r="BX8" s="49"/>
      <c r="BY8" s="49"/>
      <c r="BZ8" s="49"/>
      <c r="CA8" s="49"/>
      <c r="CB8" s="49"/>
      <c r="CC8" s="49"/>
      <c r="CD8" s="49">
        <v>86.895339965820313</v>
      </c>
      <c r="CE8" s="49"/>
      <c r="CF8" s="49"/>
      <c r="CG8" s="49"/>
      <c r="CH8" s="49"/>
      <c r="CI8" s="49"/>
      <c r="CJ8" s="49"/>
      <c r="CK8" s="49"/>
      <c r="CL8" s="49"/>
      <c r="CM8" s="49"/>
      <c r="CN8" s="49"/>
      <c r="CO8" s="49"/>
      <c r="CP8" s="49"/>
      <c r="CQ8" s="49"/>
      <c r="CR8" s="49"/>
      <c r="CS8" s="49"/>
      <c r="CT8" s="49"/>
      <c r="CU8" s="49"/>
      <c r="CV8" s="49"/>
      <c r="CW8" s="49"/>
      <c r="CX8" s="49"/>
      <c r="CY8" s="49"/>
      <c r="CZ8" s="49"/>
      <c r="DA8" s="49"/>
      <c r="DB8" s="49"/>
      <c r="DC8" s="49"/>
      <c r="DD8" s="49"/>
      <c r="DE8" s="49"/>
      <c r="DF8" s="49"/>
      <c r="DG8" s="49"/>
      <c r="DH8" s="49"/>
      <c r="DI8" s="49"/>
      <c r="DJ8" s="49"/>
      <c r="DK8" s="49"/>
      <c r="DL8" s="49"/>
      <c r="DM8" s="49"/>
      <c r="DN8" s="49"/>
      <c r="DO8" s="49"/>
      <c r="DP8" s="49"/>
      <c r="DQ8" s="49"/>
      <c r="DR8" s="49"/>
      <c r="DS8" s="49"/>
      <c r="DT8" s="49"/>
      <c r="DU8" s="49"/>
      <c r="DV8" s="49"/>
      <c r="DW8" s="49"/>
      <c r="DX8" s="49"/>
      <c r="DY8" s="49"/>
      <c r="DZ8" s="49"/>
      <c r="EA8" s="49"/>
      <c r="EB8" s="49"/>
      <c r="EC8" s="49"/>
      <c r="ED8" s="49"/>
      <c r="EE8" s="49"/>
      <c r="EF8" s="49"/>
      <c r="EG8" s="49"/>
      <c r="EH8" s="49"/>
      <c r="EI8" s="49"/>
      <c r="EJ8" s="49"/>
      <c r="EK8" s="49"/>
      <c r="EL8" s="49"/>
      <c r="EM8" s="49"/>
      <c r="EN8" s="49"/>
      <c r="EO8" s="49"/>
      <c r="EP8" s="49"/>
      <c r="EQ8" s="49"/>
      <c r="ER8" s="49"/>
      <c r="ES8" s="49"/>
      <c r="ET8" s="49"/>
      <c r="EU8" s="49"/>
      <c r="EV8" s="49"/>
      <c r="EW8" s="49"/>
      <c r="EX8" s="49"/>
      <c r="EY8" s="49"/>
      <c r="EZ8" s="49"/>
      <c r="FA8" s="49"/>
      <c r="FB8" s="49"/>
      <c r="FC8" s="49"/>
      <c r="FD8" s="49"/>
      <c r="FE8" s="49"/>
      <c r="FF8" s="49"/>
      <c r="FG8" s="49"/>
      <c r="FH8" s="49"/>
      <c r="FI8" s="49"/>
      <c r="FJ8" s="49"/>
      <c r="FK8" s="49"/>
      <c r="FL8" s="49"/>
      <c r="FM8" s="49"/>
      <c r="FN8" s="49"/>
      <c r="FO8" s="49"/>
      <c r="FP8" s="49"/>
      <c r="FQ8" s="49"/>
      <c r="FR8" s="49"/>
      <c r="FS8" s="49"/>
      <c r="FT8" s="49"/>
      <c r="FU8" s="49"/>
      <c r="FV8" s="49"/>
      <c r="FW8" s="49">
        <v>7</v>
      </c>
    </row>
    <row r="9" spans="1:179" x14ac:dyDescent="0.25">
      <c r="A9" t="s">
        <v>467</v>
      </c>
      <c r="B9" s="49">
        <v>2023</v>
      </c>
      <c r="C9" s="49">
        <v>64.639839172363281</v>
      </c>
      <c r="D9" s="49"/>
      <c r="E9" s="49"/>
      <c r="F9" s="49"/>
      <c r="G9" s="49"/>
      <c r="H9" s="49"/>
      <c r="I9" s="49"/>
      <c r="J9" s="49"/>
      <c r="K9" s="49"/>
      <c r="L9" s="49"/>
      <c r="M9" s="49"/>
      <c r="N9" s="49"/>
      <c r="O9" s="49"/>
      <c r="P9" s="49"/>
      <c r="Q9" s="49"/>
      <c r="R9" s="49"/>
      <c r="S9" s="49"/>
      <c r="T9" s="49"/>
      <c r="U9" s="49"/>
      <c r="V9" s="49"/>
      <c r="W9" s="49"/>
      <c r="X9" s="49"/>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49"/>
      <c r="BP9" s="49"/>
      <c r="BQ9" s="49"/>
      <c r="BR9" s="49"/>
      <c r="BS9" s="49"/>
      <c r="BT9" s="49"/>
      <c r="BU9" s="49"/>
      <c r="BV9" s="49"/>
      <c r="BW9" s="49"/>
      <c r="BX9" s="49">
        <v>1.7409340143203735</v>
      </c>
      <c r="BY9" s="49"/>
      <c r="BZ9" s="49"/>
      <c r="CA9" s="49"/>
      <c r="CB9" s="49"/>
      <c r="CC9" s="49"/>
      <c r="CD9" s="49"/>
      <c r="CE9" s="49"/>
      <c r="CF9" s="49"/>
      <c r="CG9" s="49"/>
      <c r="CH9" s="49"/>
      <c r="CI9" s="49"/>
      <c r="CJ9" s="49"/>
      <c r="CK9" s="49"/>
      <c r="CL9" s="49"/>
      <c r="CM9" s="49"/>
      <c r="CN9" s="49"/>
      <c r="CO9" s="49"/>
      <c r="CP9" s="49"/>
      <c r="CQ9" s="49"/>
      <c r="CR9" s="49">
        <v>1.7854766845703125</v>
      </c>
      <c r="CS9" s="49"/>
      <c r="CT9" s="49"/>
      <c r="CU9" s="49"/>
      <c r="CV9" s="49"/>
      <c r="CW9" s="49">
        <v>1.8791936635971069</v>
      </c>
      <c r="CX9" s="49"/>
      <c r="CY9" s="49"/>
      <c r="CZ9" s="49"/>
      <c r="DA9" s="49"/>
      <c r="DB9" s="49"/>
      <c r="DC9" s="49"/>
      <c r="DD9" s="49"/>
      <c r="DE9" s="49"/>
      <c r="DF9" s="49"/>
      <c r="DG9" s="49"/>
      <c r="DH9" s="49"/>
      <c r="DI9" s="49"/>
      <c r="DJ9" s="49"/>
      <c r="DK9" s="49"/>
      <c r="DL9" s="49"/>
      <c r="DM9" s="49"/>
      <c r="DN9" s="49"/>
      <c r="DO9" s="49"/>
      <c r="DP9" s="49"/>
      <c r="DQ9" s="49"/>
      <c r="DR9" s="49"/>
      <c r="DS9" s="49"/>
      <c r="DT9" s="49"/>
      <c r="DU9" s="49"/>
      <c r="DV9" s="49"/>
      <c r="DW9" s="49"/>
      <c r="DX9" s="49"/>
      <c r="DY9" s="49"/>
      <c r="DZ9" s="49"/>
      <c r="EA9" s="49"/>
      <c r="EB9" s="49"/>
      <c r="EC9" s="49"/>
      <c r="ED9" s="49"/>
      <c r="EE9" s="49"/>
      <c r="EF9" s="49"/>
      <c r="EG9" s="49"/>
      <c r="EH9" s="49"/>
      <c r="EI9" s="49"/>
      <c r="EJ9" s="49"/>
      <c r="EK9" s="49"/>
      <c r="EL9" s="49"/>
      <c r="EM9" s="49"/>
      <c r="EN9" s="49"/>
      <c r="EO9" s="49"/>
      <c r="EP9" s="49"/>
      <c r="EQ9" s="49"/>
      <c r="ER9" s="49"/>
      <c r="ES9" s="49"/>
      <c r="ET9" s="49"/>
      <c r="EU9" s="49"/>
      <c r="EV9" s="49"/>
      <c r="EW9" s="49"/>
      <c r="EX9" s="49"/>
      <c r="EY9" s="49"/>
      <c r="EZ9" s="49"/>
      <c r="FA9" s="49"/>
      <c r="FB9" s="49"/>
      <c r="FC9" s="49"/>
      <c r="FD9" s="49"/>
      <c r="FE9" s="49"/>
      <c r="FF9" s="49"/>
      <c r="FG9" s="49"/>
      <c r="FH9" s="49"/>
      <c r="FI9" s="49"/>
      <c r="FJ9" s="49"/>
      <c r="FK9" s="49"/>
      <c r="FL9" s="49"/>
      <c r="FM9" s="49"/>
      <c r="FN9" s="49"/>
      <c r="FO9" s="49"/>
      <c r="FP9" s="49"/>
      <c r="FQ9" s="49"/>
      <c r="FR9" s="49"/>
      <c r="FS9" s="49"/>
      <c r="FT9" s="49"/>
      <c r="FU9" s="49"/>
      <c r="FV9" s="49"/>
      <c r="FW9" s="49">
        <v>8</v>
      </c>
    </row>
    <row r="10" spans="1:179" x14ac:dyDescent="0.25">
      <c r="A10" t="s">
        <v>165</v>
      </c>
      <c r="B10" s="49"/>
      <c r="C10" s="49"/>
      <c r="D10" s="49"/>
      <c r="E10" s="49"/>
      <c r="F10" s="49"/>
      <c r="G10" s="49"/>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c r="DB10" s="49"/>
      <c r="DC10" s="49"/>
      <c r="DD10" s="49"/>
      <c r="DE10" s="49"/>
      <c r="DF10" s="49"/>
      <c r="DG10" s="49"/>
      <c r="DH10" s="49"/>
      <c r="DI10" s="49"/>
      <c r="DJ10" s="49"/>
      <c r="DK10" s="49"/>
      <c r="DL10" s="49"/>
      <c r="DM10" s="49"/>
      <c r="DN10" s="49"/>
      <c r="DO10" s="49"/>
      <c r="DP10" s="49"/>
      <c r="DQ10" s="49"/>
      <c r="DR10" s="49"/>
      <c r="DS10" s="49"/>
      <c r="DT10" s="49"/>
      <c r="DU10" s="49"/>
      <c r="DV10" s="49"/>
      <c r="DW10" s="49"/>
      <c r="DX10" s="49"/>
      <c r="DY10" s="49"/>
      <c r="DZ10" s="49"/>
      <c r="EA10" s="49"/>
      <c r="EB10" s="49"/>
      <c r="EC10" s="49"/>
      <c r="ED10" s="49"/>
      <c r="EE10" s="49"/>
      <c r="EF10" s="49"/>
      <c r="EG10" s="49"/>
      <c r="EH10" s="49"/>
      <c r="EI10" s="49"/>
      <c r="EJ10" s="49"/>
      <c r="EK10" s="49"/>
      <c r="EL10" s="49"/>
      <c r="EM10" s="49"/>
      <c r="EN10" s="49"/>
      <c r="EO10" s="49"/>
      <c r="EP10" s="49"/>
      <c r="EQ10" s="49"/>
      <c r="ER10" s="49"/>
      <c r="ES10" s="49"/>
      <c r="ET10" s="49"/>
      <c r="EU10" s="49"/>
      <c r="EV10" s="49"/>
      <c r="EW10" s="49"/>
      <c r="EX10" s="49"/>
      <c r="EY10" s="49"/>
      <c r="EZ10" s="49"/>
      <c r="FA10" s="49"/>
      <c r="FB10" s="49"/>
      <c r="FC10" s="49"/>
      <c r="FD10" s="49"/>
      <c r="FE10" s="49"/>
      <c r="FF10" s="49"/>
      <c r="FG10" s="49"/>
      <c r="FH10" s="49"/>
      <c r="FI10" s="49"/>
      <c r="FJ10" s="49"/>
      <c r="FK10" s="49"/>
      <c r="FL10" s="49"/>
      <c r="FM10" s="49"/>
      <c r="FN10" s="49"/>
      <c r="FO10" s="49"/>
      <c r="FP10" s="49"/>
      <c r="FQ10" s="49"/>
      <c r="FR10" s="49"/>
      <c r="FS10" s="49"/>
      <c r="FT10" s="49"/>
      <c r="FU10" s="49"/>
      <c r="FV10" s="49"/>
      <c r="FW10" s="49"/>
    </row>
    <row r="11" spans="1:179" x14ac:dyDescent="0.25">
      <c r="A11" t="s">
        <v>165</v>
      </c>
      <c r="B11" s="49"/>
      <c r="C11" s="49"/>
      <c r="D11" s="49"/>
      <c r="E11" s="49"/>
      <c r="F11" s="49"/>
      <c r="G11" s="49"/>
      <c r="H11" s="49"/>
      <c r="I11" s="49"/>
      <c r="J11" s="49"/>
      <c r="K11" s="49"/>
      <c r="L11" s="49"/>
      <c r="M11" s="49"/>
      <c r="N11" s="49"/>
      <c r="O11" s="49"/>
      <c r="P11" s="49"/>
      <c r="Q11" s="49"/>
      <c r="R11" s="49"/>
      <c r="S11" s="49"/>
      <c r="T11" s="49"/>
      <c r="U11" s="49"/>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row>
    <row r="12" spans="1:179" x14ac:dyDescent="0.25">
      <c r="A12" t="s">
        <v>165</v>
      </c>
      <c r="B12" s="49"/>
      <c r="C12" s="49"/>
      <c r="D12" s="49"/>
      <c r="E12" s="49"/>
      <c r="F12" s="49"/>
      <c r="G12" s="49"/>
      <c r="H12" s="49"/>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row>
    <row r="13" spans="1:179" x14ac:dyDescent="0.25">
      <c r="A13" t="s">
        <v>165</v>
      </c>
      <c r="B13" s="49"/>
      <c r="C13" s="49"/>
      <c r="D13" s="49"/>
      <c r="E13" s="49"/>
      <c r="F13" s="49"/>
      <c r="G13" s="49"/>
      <c r="H13" s="49"/>
      <c r="I13" s="49"/>
      <c r="J13" s="49"/>
      <c r="K13" s="49"/>
      <c r="L13" s="49"/>
      <c r="M13" s="49"/>
      <c r="N13" s="49"/>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49"/>
      <c r="AU13" s="49"/>
      <c r="AV13" s="49"/>
      <c r="AW13" s="49"/>
      <c r="AX13" s="49"/>
      <c r="AY13" s="49"/>
      <c r="AZ13" s="49"/>
      <c r="BA13" s="49"/>
      <c r="BB13" s="49"/>
      <c r="BC13" s="49"/>
      <c r="BD13" s="49"/>
      <c r="BE13" s="49"/>
      <c r="BF13" s="49"/>
      <c r="BG13" s="49"/>
      <c r="BH13" s="49"/>
      <c r="BI13" s="49"/>
      <c r="BJ13" s="49"/>
      <c r="BK13" s="49"/>
      <c r="BL13" s="49"/>
      <c r="BM13" s="49"/>
      <c r="BN13" s="49"/>
      <c r="BO13" s="49"/>
      <c r="BP13" s="49"/>
      <c r="BQ13" s="49"/>
      <c r="BR13" s="49"/>
      <c r="BS13" s="49"/>
      <c r="BT13" s="49"/>
      <c r="BU13" s="49"/>
      <c r="BV13" s="49"/>
      <c r="BW13" s="49"/>
      <c r="BX13" s="49"/>
      <c r="BY13" s="49"/>
      <c r="BZ13" s="49"/>
      <c r="CA13" s="49"/>
      <c r="CB13" s="49"/>
      <c r="CC13" s="49"/>
      <c r="CD13" s="49"/>
      <c r="CE13" s="49"/>
      <c r="CF13" s="49"/>
      <c r="CG13" s="49"/>
      <c r="CH13" s="49"/>
      <c r="CI13" s="49"/>
      <c r="CJ13" s="49"/>
      <c r="CK13" s="49"/>
      <c r="CL13" s="49"/>
      <c r="CM13" s="49"/>
      <c r="CN13" s="49"/>
      <c r="CO13" s="49"/>
      <c r="CP13" s="49"/>
      <c r="CQ13" s="49"/>
      <c r="CR13" s="49"/>
      <c r="CS13" s="49"/>
      <c r="CT13" s="49"/>
      <c r="CU13" s="49"/>
      <c r="CV13" s="49"/>
      <c r="CW13" s="49"/>
      <c r="CX13" s="49"/>
      <c r="CY13" s="49"/>
      <c r="CZ13" s="49"/>
      <c r="DA13" s="49"/>
      <c r="DB13" s="49"/>
      <c r="DC13" s="49"/>
      <c r="DD13" s="49"/>
      <c r="DE13" s="49"/>
      <c r="DF13" s="49"/>
      <c r="DG13" s="49"/>
      <c r="DH13" s="49"/>
      <c r="DI13" s="49"/>
      <c r="DJ13" s="49"/>
      <c r="DK13" s="49"/>
      <c r="DL13" s="49"/>
      <c r="DM13" s="49"/>
      <c r="DN13" s="49"/>
      <c r="DO13" s="49"/>
      <c r="DP13" s="49"/>
      <c r="DQ13" s="49"/>
      <c r="DR13" s="49"/>
      <c r="DS13" s="49"/>
      <c r="DT13" s="49"/>
      <c r="DU13" s="49"/>
      <c r="DV13" s="49"/>
      <c r="DW13" s="49"/>
      <c r="DX13" s="49"/>
      <c r="DY13" s="49"/>
      <c r="DZ13" s="49"/>
      <c r="EA13" s="49"/>
      <c r="EB13" s="49"/>
      <c r="EC13" s="49"/>
      <c r="ED13" s="49"/>
      <c r="EE13" s="49"/>
      <c r="EF13" s="49"/>
      <c r="EG13" s="49"/>
      <c r="EH13" s="49"/>
      <c r="EI13" s="49"/>
      <c r="EJ13" s="49"/>
      <c r="EK13" s="49"/>
      <c r="EL13" s="49"/>
      <c r="EM13" s="49"/>
      <c r="EN13" s="49"/>
      <c r="EO13" s="49"/>
      <c r="EP13" s="49"/>
      <c r="EQ13" s="49"/>
      <c r="ER13" s="49"/>
      <c r="ES13" s="49"/>
      <c r="ET13" s="49"/>
      <c r="EU13" s="49"/>
      <c r="EV13" s="49"/>
      <c r="EW13" s="49"/>
      <c r="EX13" s="49"/>
      <c r="EY13" s="49"/>
      <c r="EZ13" s="49"/>
      <c r="FA13" s="49"/>
      <c r="FB13" s="49"/>
      <c r="FC13" s="49"/>
      <c r="FD13" s="49"/>
      <c r="FE13" s="49"/>
      <c r="FF13" s="49"/>
      <c r="FG13" s="49"/>
      <c r="FH13" s="49"/>
      <c r="FI13" s="49"/>
      <c r="FJ13" s="49"/>
      <c r="FK13" s="49"/>
      <c r="FL13" s="49"/>
      <c r="FM13" s="49"/>
      <c r="FN13" s="49"/>
      <c r="FO13" s="49"/>
      <c r="FP13" s="49"/>
      <c r="FQ13" s="49"/>
      <c r="FR13" s="49"/>
      <c r="FS13" s="49"/>
      <c r="FT13" s="49"/>
      <c r="FU13" s="49"/>
      <c r="FV13" s="49"/>
      <c r="FW13" s="49"/>
    </row>
    <row r="14" spans="1:179" x14ac:dyDescent="0.25">
      <c r="A14" t="s">
        <v>165</v>
      </c>
      <c r="B14" s="49"/>
      <c r="C14" s="49"/>
      <c r="D14" s="49"/>
      <c r="E14" s="49"/>
      <c r="F14" s="49"/>
      <c r="G14" s="49"/>
      <c r="H14" s="49"/>
      <c r="I14" s="49"/>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c r="AI14" s="49"/>
      <c r="AJ14" s="49"/>
      <c r="AK14" s="49"/>
      <c r="AL14" s="49"/>
      <c r="AM14" s="49"/>
      <c r="AN14" s="49"/>
      <c r="AO14" s="49"/>
      <c r="AP14" s="49"/>
      <c r="AQ14" s="49"/>
      <c r="AR14" s="49"/>
      <c r="AS14" s="49"/>
      <c r="AT14" s="49"/>
      <c r="AU14" s="49"/>
      <c r="AV14" s="49"/>
      <c r="AW14" s="49"/>
      <c r="AX14" s="49"/>
      <c r="AY14" s="49"/>
      <c r="AZ14" s="49"/>
      <c r="BA14" s="49"/>
      <c r="BB14" s="49"/>
      <c r="BC14" s="49"/>
      <c r="BD14" s="49"/>
      <c r="BE14" s="49"/>
      <c r="BF14" s="49"/>
      <c r="BG14" s="49"/>
      <c r="BH14" s="49"/>
      <c r="BI14" s="49"/>
      <c r="BJ14" s="49"/>
      <c r="BK14" s="49"/>
      <c r="BL14" s="49"/>
      <c r="BM14" s="49"/>
      <c r="BN14" s="49"/>
      <c r="BO14" s="49"/>
      <c r="BP14" s="49"/>
      <c r="BQ14" s="49"/>
      <c r="BR14" s="49"/>
      <c r="BS14" s="49"/>
      <c r="BT14" s="49"/>
      <c r="BU14" s="49"/>
      <c r="BV14" s="49"/>
      <c r="BW14" s="49"/>
      <c r="BX14" s="49"/>
      <c r="BY14" s="49"/>
      <c r="BZ14" s="49"/>
      <c r="CA14" s="49"/>
      <c r="CB14" s="49"/>
      <c r="CC14" s="49"/>
      <c r="CD14" s="49"/>
      <c r="CE14" s="49"/>
      <c r="CF14" s="49"/>
      <c r="CG14" s="49"/>
      <c r="CH14" s="49"/>
      <c r="CI14" s="49"/>
      <c r="CJ14" s="49"/>
      <c r="CK14" s="49"/>
      <c r="CL14" s="49"/>
      <c r="CM14" s="49"/>
      <c r="CN14" s="49"/>
      <c r="CO14" s="49"/>
      <c r="CP14" s="49"/>
      <c r="CQ14" s="49"/>
      <c r="CR14" s="49"/>
      <c r="CS14" s="49"/>
      <c r="CT14" s="49"/>
      <c r="CU14" s="49"/>
      <c r="CV14" s="49"/>
      <c r="CW14" s="49"/>
      <c r="CX14" s="49"/>
      <c r="CY14" s="49"/>
      <c r="CZ14" s="49"/>
      <c r="DA14" s="49"/>
      <c r="DB14" s="49"/>
      <c r="DC14" s="49"/>
      <c r="DD14" s="49"/>
      <c r="DE14" s="49"/>
      <c r="DF14" s="49"/>
      <c r="DG14" s="49"/>
      <c r="DH14" s="49"/>
      <c r="DI14" s="49"/>
      <c r="DJ14" s="49"/>
      <c r="DK14" s="49"/>
      <c r="DL14" s="49"/>
      <c r="DM14" s="49"/>
      <c r="DN14" s="49"/>
      <c r="DO14" s="49"/>
      <c r="DP14" s="49"/>
      <c r="DQ14" s="49"/>
      <c r="DR14" s="49"/>
      <c r="DS14" s="49"/>
      <c r="DT14" s="49"/>
      <c r="DU14" s="49"/>
      <c r="DV14" s="49"/>
      <c r="DW14" s="49"/>
      <c r="DX14" s="49"/>
      <c r="DY14" s="49"/>
      <c r="DZ14" s="49"/>
      <c r="EA14" s="49"/>
      <c r="EB14" s="49"/>
      <c r="EC14" s="49"/>
      <c r="ED14" s="49"/>
      <c r="EE14" s="49"/>
      <c r="EF14" s="49"/>
      <c r="EG14" s="49"/>
      <c r="EH14" s="49"/>
      <c r="EI14" s="49"/>
      <c r="EJ14" s="49"/>
      <c r="EK14" s="49"/>
      <c r="EL14" s="49"/>
      <c r="EM14" s="49"/>
      <c r="EN14" s="49"/>
      <c r="EO14" s="49"/>
      <c r="EP14" s="49"/>
      <c r="EQ14" s="49"/>
      <c r="ER14" s="49"/>
      <c r="ES14" s="49"/>
      <c r="ET14" s="49"/>
      <c r="EU14" s="49"/>
      <c r="EV14" s="49"/>
      <c r="EW14" s="49"/>
      <c r="EX14" s="49"/>
      <c r="EY14" s="49"/>
      <c r="EZ14" s="49"/>
      <c r="FA14" s="49"/>
      <c r="FB14" s="49"/>
      <c r="FC14" s="49"/>
      <c r="FD14" s="49"/>
      <c r="FE14" s="49"/>
      <c r="FF14" s="49"/>
      <c r="FG14" s="49"/>
      <c r="FH14" s="49"/>
      <c r="FI14" s="49"/>
      <c r="FJ14" s="49"/>
      <c r="FK14" s="49"/>
      <c r="FL14" s="49"/>
      <c r="FM14" s="49"/>
      <c r="FN14" s="49"/>
      <c r="FO14" s="49"/>
      <c r="FP14" s="49"/>
      <c r="FQ14" s="49"/>
      <c r="FR14" s="49"/>
      <c r="FS14" s="49"/>
      <c r="FT14" s="49"/>
      <c r="FU14" s="49"/>
      <c r="FV14" s="49"/>
      <c r="FW14" s="49"/>
    </row>
    <row r="15" spans="1:179" x14ac:dyDescent="0.25">
      <c r="A15" t="s">
        <v>165</v>
      </c>
      <c r="B15" s="49"/>
      <c r="C15" s="49"/>
      <c r="D15" s="49"/>
      <c r="E15" s="49"/>
      <c r="F15" s="49"/>
      <c r="G15" s="49"/>
      <c r="H15" s="49"/>
      <c r="I15" s="49"/>
      <c r="J15" s="49"/>
      <c r="K15" s="49"/>
      <c r="L15" s="49"/>
      <c r="M15" s="49"/>
      <c r="N15" s="49"/>
      <c r="O15" s="49"/>
      <c r="P15" s="49"/>
      <c r="Q15" s="49"/>
      <c r="R15" s="49"/>
      <c r="S15" s="49"/>
      <c r="T15" s="49"/>
      <c r="U15" s="49"/>
      <c r="V15" s="49"/>
      <c r="W15" s="49"/>
      <c r="X15" s="49"/>
      <c r="Y15" s="49"/>
      <c r="Z15" s="49"/>
      <c r="AA15" s="49"/>
      <c r="AB15" s="49"/>
      <c r="AC15" s="49"/>
      <c r="AD15" s="49"/>
      <c r="AE15" s="49"/>
      <c r="AF15" s="49"/>
      <c r="AG15" s="49"/>
      <c r="AH15" s="49"/>
      <c r="AI15" s="49"/>
      <c r="AJ15" s="49"/>
      <c r="AK15" s="49"/>
      <c r="AL15" s="49"/>
      <c r="AM15" s="49"/>
      <c r="AN15" s="49"/>
      <c r="AO15" s="49"/>
      <c r="AP15" s="49"/>
      <c r="AQ15" s="49"/>
      <c r="AR15" s="49"/>
      <c r="AS15" s="49"/>
      <c r="AT15" s="49"/>
      <c r="AU15" s="49"/>
      <c r="AV15" s="49"/>
      <c r="AW15" s="49"/>
      <c r="AX15" s="49"/>
      <c r="AY15" s="49"/>
      <c r="AZ15" s="49"/>
      <c r="BA15" s="49"/>
      <c r="BB15" s="49"/>
      <c r="BC15" s="49"/>
      <c r="BD15" s="49"/>
      <c r="BE15" s="49"/>
      <c r="BF15" s="49"/>
      <c r="BG15" s="49"/>
      <c r="BH15" s="49"/>
      <c r="BI15" s="49"/>
      <c r="BJ15" s="49"/>
      <c r="BK15" s="49"/>
      <c r="BL15" s="49"/>
      <c r="BM15" s="49"/>
      <c r="BN15" s="49"/>
      <c r="BO15" s="49"/>
      <c r="BP15" s="49"/>
      <c r="BQ15" s="49"/>
      <c r="BR15" s="49"/>
      <c r="BS15" s="49"/>
      <c r="BT15" s="49"/>
      <c r="BU15" s="49"/>
      <c r="BV15" s="49"/>
      <c r="BW15" s="49"/>
      <c r="BX15" s="49"/>
      <c r="BY15" s="49"/>
      <c r="BZ15" s="49"/>
      <c r="CA15" s="49"/>
      <c r="CB15" s="49"/>
      <c r="CC15" s="49"/>
      <c r="CD15" s="49"/>
      <c r="CE15" s="49"/>
      <c r="CF15" s="49"/>
      <c r="CG15" s="49"/>
      <c r="CH15" s="49"/>
      <c r="CI15" s="49"/>
      <c r="CJ15" s="49"/>
      <c r="CK15" s="49"/>
      <c r="CL15" s="49"/>
      <c r="CM15" s="49"/>
      <c r="CN15" s="49"/>
      <c r="CO15" s="49"/>
      <c r="CP15" s="49"/>
      <c r="CQ15" s="49"/>
      <c r="CR15" s="49"/>
      <c r="CS15" s="49"/>
      <c r="CT15" s="49"/>
      <c r="CU15" s="49"/>
      <c r="CV15" s="49"/>
      <c r="CW15" s="49"/>
      <c r="CX15" s="49"/>
      <c r="CY15" s="49"/>
      <c r="CZ15" s="49"/>
      <c r="DA15" s="49"/>
      <c r="DB15" s="49"/>
      <c r="DC15" s="49"/>
      <c r="DD15" s="49"/>
      <c r="DE15" s="49"/>
      <c r="DF15" s="49"/>
      <c r="DG15" s="49"/>
      <c r="DH15" s="49"/>
      <c r="DI15" s="49"/>
      <c r="DJ15" s="49"/>
      <c r="DK15" s="49"/>
      <c r="DL15" s="49"/>
      <c r="DM15" s="49"/>
      <c r="DN15" s="49"/>
      <c r="DO15" s="49"/>
      <c r="DP15" s="49"/>
      <c r="DQ15" s="49"/>
      <c r="DR15" s="49"/>
      <c r="DS15" s="49"/>
      <c r="DT15" s="49"/>
      <c r="DU15" s="49"/>
      <c r="DV15" s="49"/>
      <c r="DW15" s="49"/>
      <c r="DX15" s="49"/>
      <c r="DY15" s="49"/>
      <c r="DZ15" s="49"/>
      <c r="EA15" s="49"/>
      <c r="EB15" s="49"/>
      <c r="EC15" s="49"/>
      <c r="ED15" s="49"/>
      <c r="EE15" s="49"/>
      <c r="EF15" s="49"/>
      <c r="EG15" s="49"/>
      <c r="EH15" s="49"/>
      <c r="EI15" s="49"/>
      <c r="EJ15" s="49"/>
      <c r="EK15" s="49"/>
      <c r="EL15" s="49"/>
      <c r="EM15" s="49"/>
      <c r="EN15" s="49"/>
      <c r="EO15" s="49"/>
      <c r="EP15" s="49"/>
      <c r="EQ15" s="49"/>
      <c r="ER15" s="49"/>
      <c r="ES15" s="49"/>
      <c r="ET15" s="49"/>
      <c r="EU15" s="49"/>
      <c r="EV15" s="49"/>
      <c r="EW15" s="49"/>
      <c r="EX15" s="49"/>
      <c r="EY15" s="49"/>
      <c r="EZ15" s="49"/>
      <c r="FA15" s="49"/>
      <c r="FB15" s="49"/>
      <c r="FC15" s="49"/>
      <c r="FD15" s="49"/>
      <c r="FE15" s="49"/>
      <c r="FF15" s="49"/>
      <c r="FG15" s="49"/>
      <c r="FH15" s="49"/>
      <c r="FI15" s="49"/>
      <c r="FJ15" s="49"/>
      <c r="FK15" s="49"/>
      <c r="FL15" s="49"/>
      <c r="FM15" s="49"/>
      <c r="FN15" s="49"/>
      <c r="FO15" s="49"/>
      <c r="FP15" s="49"/>
      <c r="FQ15" s="49"/>
      <c r="FR15" s="49"/>
      <c r="FS15" s="49"/>
      <c r="FT15" s="49"/>
      <c r="FU15" s="49"/>
      <c r="FV15" s="49"/>
      <c r="FW15" s="49"/>
    </row>
    <row r="16" spans="1:179" x14ac:dyDescent="0.25">
      <c r="A16" t="s">
        <v>165</v>
      </c>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49"/>
      <c r="AU16" s="49"/>
      <c r="AV16" s="49"/>
      <c r="AW16" s="49"/>
      <c r="AX16" s="49"/>
      <c r="AY16" s="49"/>
      <c r="AZ16" s="49"/>
      <c r="BA16" s="49"/>
      <c r="BB16" s="49"/>
      <c r="BC16" s="49"/>
      <c r="BD16" s="49"/>
      <c r="BE16" s="49"/>
      <c r="BF16" s="49"/>
      <c r="BG16" s="49"/>
      <c r="BH16" s="49"/>
      <c r="BI16" s="49"/>
      <c r="BJ16" s="49"/>
      <c r="BK16" s="49"/>
      <c r="BL16" s="49"/>
      <c r="BM16" s="49"/>
      <c r="BN16" s="49"/>
      <c r="BO16" s="49"/>
      <c r="BP16" s="49"/>
      <c r="BQ16" s="49"/>
      <c r="BR16" s="49"/>
      <c r="BS16" s="49"/>
      <c r="BT16" s="49"/>
      <c r="BU16" s="49"/>
      <c r="BV16" s="49"/>
      <c r="BW16" s="49"/>
      <c r="BX16" s="49"/>
      <c r="BY16" s="49"/>
      <c r="BZ16" s="49"/>
      <c r="CA16" s="49"/>
      <c r="CB16" s="49"/>
      <c r="CC16" s="49"/>
      <c r="CD16" s="49"/>
      <c r="CE16" s="49"/>
      <c r="CF16" s="49"/>
      <c r="CG16" s="49"/>
      <c r="CH16" s="49"/>
      <c r="CI16" s="49"/>
      <c r="CJ16" s="49"/>
      <c r="CK16" s="49"/>
      <c r="CL16" s="49"/>
      <c r="CM16" s="49"/>
      <c r="CN16" s="49"/>
      <c r="CO16" s="49"/>
      <c r="CP16" s="49"/>
      <c r="CQ16" s="49"/>
      <c r="CR16" s="49"/>
      <c r="CS16" s="49"/>
      <c r="CT16" s="49"/>
      <c r="CU16" s="49"/>
      <c r="CV16" s="49"/>
      <c r="CW16" s="49"/>
      <c r="CX16" s="49"/>
      <c r="CY16" s="49"/>
      <c r="CZ16" s="49"/>
      <c r="DA16" s="49"/>
      <c r="DB16" s="49"/>
      <c r="DC16" s="49"/>
      <c r="DD16" s="49"/>
      <c r="DE16" s="49"/>
      <c r="DF16" s="49"/>
      <c r="DG16" s="49"/>
      <c r="DH16" s="49"/>
      <c r="DI16" s="49"/>
      <c r="DJ16" s="49"/>
      <c r="DK16" s="49"/>
      <c r="DL16" s="49"/>
      <c r="DM16" s="49"/>
      <c r="DN16" s="49"/>
      <c r="DO16" s="49"/>
      <c r="DP16" s="49"/>
      <c r="DQ16" s="49"/>
      <c r="DR16" s="49"/>
      <c r="DS16" s="49"/>
      <c r="DT16" s="49"/>
      <c r="DU16" s="49"/>
      <c r="DV16" s="49"/>
      <c r="DW16" s="49"/>
      <c r="DX16" s="49"/>
      <c r="DY16" s="49"/>
      <c r="DZ16" s="49"/>
      <c r="EA16" s="49"/>
      <c r="EB16" s="49"/>
      <c r="EC16" s="49"/>
      <c r="ED16" s="49"/>
      <c r="EE16" s="49"/>
      <c r="EF16" s="49"/>
      <c r="EG16" s="49"/>
      <c r="EH16" s="49"/>
      <c r="EI16" s="49"/>
      <c r="EJ16" s="49"/>
      <c r="EK16" s="49"/>
      <c r="EL16" s="49"/>
      <c r="EM16" s="49"/>
      <c r="EN16" s="49"/>
      <c r="EO16" s="49"/>
      <c r="EP16" s="49"/>
      <c r="EQ16" s="49"/>
      <c r="ER16" s="49"/>
      <c r="ES16" s="49"/>
      <c r="ET16" s="49"/>
      <c r="EU16" s="49"/>
      <c r="EV16" s="49"/>
      <c r="EW16" s="49"/>
      <c r="EX16" s="49"/>
      <c r="EY16" s="49"/>
      <c r="EZ16" s="49"/>
      <c r="FA16" s="49"/>
      <c r="FB16" s="49"/>
      <c r="FC16" s="49"/>
      <c r="FD16" s="49"/>
      <c r="FE16" s="49"/>
      <c r="FF16" s="49"/>
      <c r="FG16" s="49"/>
      <c r="FH16" s="49"/>
      <c r="FI16" s="49"/>
      <c r="FJ16" s="49"/>
      <c r="FK16" s="49"/>
      <c r="FL16" s="49"/>
      <c r="FM16" s="49"/>
      <c r="FN16" s="49"/>
      <c r="FO16" s="49"/>
      <c r="FP16" s="49"/>
      <c r="FQ16" s="49"/>
      <c r="FR16" s="49"/>
      <c r="FS16" s="49"/>
      <c r="FT16" s="49"/>
      <c r="FU16" s="49"/>
      <c r="FV16" s="49"/>
      <c r="FW16" s="49"/>
    </row>
    <row r="17" spans="1:179" x14ac:dyDescent="0.25">
      <c r="A17" t="s">
        <v>165</v>
      </c>
      <c r="B17" s="49"/>
      <c r="C17" s="49"/>
      <c r="D17" s="49"/>
      <c r="E17" s="49"/>
      <c r="F17" s="49"/>
      <c r="G17" s="49"/>
      <c r="H17" s="49"/>
      <c r="I17" s="49"/>
      <c r="J17" s="49"/>
      <c r="K17" s="49"/>
      <c r="L17" s="49"/>
      <c r="M17" s="49"/>
      <c r="N17" s="49"/>
      <c r="O17" s="49"/>
      <c r="P17" s="49"/>
      <c r="Q17" s="49"/>
      <c r="R17" s="49"/>
      <c r="S17" s="49"/>
      <c r="T17" s="49"/>
      <c r="U17" s="49"/>
      <c r="V17" s="49"/>
      <c r="W17" s="49"/>
      <c r="X17" s="49"/>
      <c r="Y17" s="49"/>
      <c r="Z17" s="49"/>
      <c r="AA17" s="49"/>
      <c r="AB17" s="49"/>
      <c r="AC17" s="49"/>
      <c r="AD17" s="49"/>
      <c r="AE17" s="49"/>
      <c r="AF17" s="49"/>
      <c r="AG17" s="49"/>
      <c r="AH17" s="49"/>
      <c r="AI17" s="49"/>
      <c r="AJ17" s="49"/>
      <c r="AK17" s="49"/>
      <c r="AL17" s="49"/>
      <c r="AM17" s="49"/>
      <c r="AN17" s="49"/>
      <c r="AO17" s="49"/>
      <c r="AP17" s="49"/>
      <c r="AQ17" s="49"/>
      <c r="AR17" s="49"/>
      <c r="AS17" s="49"/>
      <c r="AT17" s="49"/>
      <c r="AU17" s="49"/>
      <c r="AV17" s="49"/>
      <c r="AW17" s="49"/>
      <c r="AX17" s="49"/>
      <c r="AY17" s="49"/>
      <c r="AZ17" s="49"/>
      <c r="BA17" s="49"/>
      <c r="BB17" s="49"/>
      <c r="BC17" s="49"/>
      <c r="BD17" s="49"/>
      <c r="BE17" s="49"/>
      <c r="BF17" s="49"/>
      <c r="BG17" s="49"/>
      <c r="BH17" s="49"/>
      <c r="BI17" s="49"/>
      <c r="BJ17" s="49"/>
      <c r="BK17" s="49"/>
      <c r="BL17" s="49"/>
      <c r="BM17" s="49"/>
      <c r="BN17" s="49"/>
      <c r="BO17" s="49"/>
      <c r="BP17" s="49"/>
      <c r="BQ17" s="49"/>
      <c r="BR17" s="49"/>
      <c r="BS17" s="49"/>
      <c r="BT17" s="49"/>
      <c r="BU17" s="49"/>
      <c r="BV17" s="49"/>
      <c r="BW17" s="49"/>
      <c r="BX17" s="49"/>
      <c r="BY17" s="49"/>
      <c r="BZ17" s="49"/>
      <c r="CA17" s="49"/>
      <c r="CB17" s="49"/>
      <c r="CC17" s="49"/>
      <c r="CD17" s="49"/>
      <c r="CE17" s="49"/>
      <c r="CF17" s="49"/>
      <c r="CG17" s="49"/>
      <c r="CH17" s="49"/>
      <c r="CI17" s="49"/>
      <c r="CJ17" s="49"/>
      <c r="CK17" s="49"/>
      <c r="CL17" s="49"/>
      <c r="CM17" s="49"/>
      <c r="CN17" s="49"/>
      <c r="CO17" s="49"/>
      <c r="CP17" s="49"/>
      <c r="CQ17" s="49"/>
      <c r="CR17" s="49"/>
      <c r="CS17" s="49"/>
      <c r="CT17" s="49"/>
      <c r="CU17" s="49"/>
      <c r="CV17" s="49"/>
      <c r="CW17" s="49"/>
      <c r="CX17" s="49"/>
      <c r="CY17" s="49"/>
      <c r="CZ17" s="49"/>
      <c r="DA17" s="49"/>
      <c r="DB17" s="49"/>
      <c r="DC17" s="49"/>
      <c r="DD17" s="49"/>
      <c r="DE17" s="49"/>
      <c r="DF17" s="49"/>
      <c r="DG17" s="49"/>
      <c r="DH17" s="49"/>
      <c r="DI17" s="49"/>
      <c r="DJ17" s="49"/>
      <c r="DK17" s="49"/>
      <c r="DL17" s="49"/>
      <c r="DM17" s="49"/>
      <c r="DN17" s="49"/>
      <c r="DO17" s="49"/>
      <c r="DP17" s="49"/>
      <c r="DQ17" s="49"/>
      <c r="DR17" s="49"/>
      <c r="DS17" s="49"/>
      <c r="DT17" s="49"/>
      <c r="DU17" s="49"/>
      <c r="DV17" s="49"/>
      <c r="DW17" s="49"/>
      <c r="DX17" s="49"/>
      <c r="DY17" s="49"/>
      <c r="DZ17" s="49"/>
      <c r="EA17" s="49"/>
      <c r="EB17" s="49"/>
      <c r="EC17" s="49"/>
      <c r="ED17" s="49"/>
      <c r="EE17" s="49"/>
      <c r="EF17" s="49"/>
      <c r="EG17" s="49"/>
      <c r="EH17" s="49"/>
      <c r="EI17" s="49"/>
      <c r="EJ17" s="49"/>
      <c r="EK17" s="49"/>
      <c r="EL17" s="49"/>
      <c r="EM17" s="49"/>
      <c r="EN17" s="49"/>
      <c r="EO17" s="49"/>
      <c r="EP17" s="49"/>
      <c r="EQ17" s="49"/>
      <c r="ER17" s="49"/>
      <c r="ES17" s="49"/>
      <c r="ET17" s="49"/>
      <c r="EU17" s="49"/>
      <c r="EV17" s="49"/>
      <c r="EW17" s="49"/>
      <c r="EX17" s="49"/>
      <c r="EY17" s="49"/>
      <c r="EZ17" s="49"/>
      <c r="FA17" s="49"/>
      <c r="FB17" s="49"/>
      <c r="FC17" s="49"/>
      <c r="FD17" s="49"/>
      <c r="FE17" s="49"/>
      <c r="FF17" s="49"/>
      <c r="FG17" s="49"/>
      <c r="FH17" s="49"/>
      <c r="FI17" s="49"/>
      <c r="FJ17" s="49"/>
      <c r="FK17" s="49"/>
      <c r="FL17" s="49"/>
      <c r="FM17" s="49"/>
      <c r="FN17" s="49"/>
      <c r="FO17" s="49"/>
      <c r="FP17" s="49"/>
      <c r="FQ17" s="49"/>
      <c r="FR17" s="49"/>
      <c r="FS17" s="49"/>
      <c r="FT17" s="49"/>
      <c r="FU17" s="49"/>
      <c r="FV17" s="49"/>
      <c r="FW17" s="49"/>
    </row>
    <row r="18" spans="1:179" x14ac:dyDescent="0.25">
      <c r="A18" t="s">
        <v>165</v>
      </c>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49"/>
      <c r="AF18" s="49"/>
      <c r="AG18" s="49"/>
      <c r="AH18" s="49"/>
      <c r="AI18" s="49"/>
      <c r="AJ18" s="49"/>
      <c r="AK18" s="49"/>
      <c r="AL18" s="49"/>
      <c r="AM18" s="49"/>
      <c r="AN18" s="49"/>
      <c r="AO18" s="49"/>
      <c r="AP18" s="49"/>
      <c r="AQ18" s="49"/>
      <c r="AR18" s="49"/>
      <c r="AS18" s="49"/>
      <c r="AT18" s="49"/>
      <c r="AU18" s="49"/>
      <c r="AV18" s="49"/>
      <c r="AW18" s="49"/>
      <c r="AX18" s="49"/>
      <c r="AY18" s="49"/>
      <c r="AZ18" s="49"/>
      <c r="BA18" s="49"/>
      <c r="BB18" s="49"/>
      <c r="BC18" s="49"/>
      <c r="BD18" s="49"/>
      <c r="BE18" s="49"/>
      <c r="BF18" s="49"/>
      <c r="BG18" s="49"/>
      <c r="BH18" s="49"/>
      <c r="BI18" s="49"/>
      <c r="BJ18" s="49"/>
      <c r="BK18" s="49"/>
      <c r="BL18" s="49"/>
      <c r="BM18" s="49"/>
      <c r="BN18" s="49"/>
      <c r="BO18" s="49"/>
      <c r="BP18" s="49"/>
      <c r="BQ18" s="49"/>
      <c r="BR18" s="49"/>
      <c r="BS18" s="49"/>
      <c r="BT18" s="49"/>
      <c r="BU18" s="49"/>
      <c r="BV18" s="49"/>
      <c r="BW18" s="49"/>
      <c r="BX18" s="49"/>
      <c r="BY18" s="49"/>
      <c r="BZ18" s="49"/>
      <c r="CA18" s="49"/>
      <c r="CB18" s="49"/>
      <c r="CC18" s="49"/>
      <c r="CD18" s="49"/>
      <c r="CE18" s="49"/>
      <c r="CF18" s="49"/>
      <c r="CG18" s="49"/>
      <c r="CH18" s="49"/>
      <c r="CI18" s="49"/>
      <c r="CJ18" s="49"/>
      <c r="CK18" s="49"/>
      <c r="CL18" s="49"/>
      <c r="CM18" s="49"/>
      <c r="CN18" s="49"/>
      <c r="CO18" s="49"/>
      <c r="CP18" s="49"/>
      <c r="CQ18" s="49"/>
      <c r="CR18" s="49"/>
      <c r="CS18" s="49"/>
      <c r="CT18" s="49"/>
      <c r="CU18" s="49"/>
      <c r="CV18" s="49"/>
      <c r="CW18" s="49"/>
      <c r="CX18" s="49"/>
      <c r="CY18" s="49"/>
      <c r="CZ18" s="49"/>
      <c r="DA18" s="49"/>
      <c r="DB18" s="49"/>
      <c r="DC18" s="49"/>
      <c r="DD18" s="49"/>
      <c r="DE18" s="49"/>
      <c r="DF18" s="49"/>
      <c r="DG18" s="49"/>
      <c r="DH18" s="49"/>
      <c r="DI18" s="49"/>
      <c r="DJ18" s="49"/>
      <c r="DK18" s="49"/>
      <c r="DL18" s="49"/>
      <c r="DM18" s="49"/>
      <c r="DN18" s="49"/>
      <c r="DO18" s="49"/>
      <c r="DP18" s="49"/>
      <c r="DQ18" s="49"/>
      <c r="DR18" s="49"/>
      <c r="DS18" s="49"/>
      <c r="DT18" s="49"/>
      <c r="DU18" s="49"/>
      <c r="DV18" s="49"/>
      <c r="DW18" s="49"/>
      <c r="DX18" s="49"/>
      <c r="DY18" s="49"/>
      <c r="DZ18" s="49"/>
      <c r="EA18" s="49"/>
      <c r="EB18" s="49"/>
      <c r="EC18" s="49"/>
      <c r="ED18" s="49"/>
      <c r="EE18" s="49"/>
      <c r="EF18" s="49"/>
      <c r="EG18" s="49"/>
      <c r="EH18" s="49"/>
      <c r="EI18" s="49"/>
      <c r="EJ18" s="49"/>
      <c r="EK18" s="49"/>
      <c r="EL18" s="49"/>
      <c r="EM18" s="49"/>
      <c r="EN18" s="49"/>
      <c r="EO18" s="49"/>
      <c r="EP18" s="49"/>
      <c r="EQ18" s="49"/>
      <c r="ER18" s="49"/>
      <c r="ES18" s="49"/>
      <c r="ET18" s="49"/>
      <c r="EU18" s="49"/>
      <c r="EV18" s="49"/>
      <c r="EW18" s="49"/>
      <c r="EX18" s="49"/>
      <c r="EY18" s="49"/>
      <c r="EZ18" s="49"/>
      <c r="FA18" s="49"/>
      <c r="FB18" s="49"/>
      <c r="FC18" s="49"/>
      <c r="FD18" s="49"/>
      <c r="FE18" s="49"/>
      <c r="FF18" s="49"/>
      <c r="FG18" s="49"/>
      <c r="FH18" s="49"/>
      <c r="FI18" s="49"/>
      <c r="FJ18" s="49"/>
      <c r="FK18" s="49"/>
      <c r="FL18" s="49"/>
      <c r="FM18" s="49"/>
      <c r="FN18" s="49"/>
      <c r="FO18" s="49"/>
      <c r="FP18" s="49"/>
      <c r="FQ18" s="49"/>
      <c r="FR18" s="49"/>
      <c r="FS18" s="49"/>
      <c r="FT18" s="49"/>
      <c r="FU18" s="49"/>
      <c r="FV18" s="49"/>
      <c r="FW18" s="49"/>
    </row>
    <row r="19" spans="1:179" x14ac:dyDescent="0.25">
      <c r="A19" t="s">
        <v>165</v>
      </c>
      <c r="B19" s="49"/>
      <c r="C19" s="49"/>
      <c r="D19" s="49"/>
      <c r="E19" s="49"/>
      <c r="F19" s="49"/>
      <c r="G19" s="49"/>
      <c r="H19" s="49"/>
      <c r="I19" s="49"/>
      <c r="J19" s="49"/>
      <c r="K19" s="49"/>
      <c r="L19" s="49"/>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row>
    <row r="20" spans="1:179" x14ac:dyDescent="0.25">
      <c r="A20" t="s">
        <v>165</v>
      </c>
      <c r="B20" s="49"/>
      <c r="C20" s="49"/>
      <c r="D20" s="49"/>
      <c r="E20" s="49"/>
      <c r="F20" s="49"/>
      <c r="G20" s="49"/>
      <c r="H20" s="49"/>
      <c r="I20" s="49"/>
      <c r="J20" s="49"/>
      <c r="K20" s="49"/>
      <c r="L20" s="49"/>
      <c r="M20" s="49"/>
      <c r="N20" s="49"/>
      <c r="O20" s="49"/>
      <c r="P20" s="49"/>
      <c r="Q20" s="49"/>
      <c r="R20" s="49"/>
      <c r="S20" s="49"/>
      <c r="T20" s="49"/>
      <c r="U20" s="49"/>
      <c r="V20" s="49"/>
      <c r="W20" s="49"/>
      <c r="X20" s="49"/>
      <c r="Y20" s="49"/>
      <c r="Z20" s="49"/>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c r="BZ20" s="49"/>
      <c r="CA20" s="49"/>
      <c r="CB20" s="49"/>
      <c r="CC20" s="49"/>
      <c r="CD20" s="49"/>
      <c r="CE20" s="49"/>
      <c r="CF20" s="49"/>
      <c r="CG20" s="49"/>
      <c r="CH20" s="49"/>
      <c r="CI20" s="49"/>
      <c r="CJ20" s="49"/>
      <c r="CK20" s="49"/>
      <c r="CL20" s="49"/>
      <c r="CM20" s="49"/>
      <c r="CN20" s="49"/>
      <c r="CO20" s="49"/>
      <c r="CP20" s="49"/>
      <c r="CQ20" s="49"/>
      <c r="CR20" s="49"/>
      <c r="CS20" s="49"/>
      <c r="CT20" s="49"/>
      <c r="CU20" s="49"/>
      <c r="CV20" s="49"/>
      <c r="CW20" s="49"/>
      <c r="CX20" s="49"/>
      <c r="CY20" s="49"/>
      <c r="CZ20" s="49"/>
      <c r="DA20" s="49"/>
      <c r="DB20" s="49"/>
      <c r="DC20" s="49"/>
      <c r="DD20" s="49"/>
      <c r="DE20" s="49"/>
      <c r="DF20" s="49"/>
      <c r="DG20" s="49"/>
      <c r="DH20" s="49"/>
      <c r="DI20" s="49"/>
      <c r="DJ20" s="49"/>
      <c r="DK20" s="49"/>
      <c r="DL20" s="49"/>
      <c r="DM20" s="49"/>
      <c r="DN20" s="49"/>
      <c r="DO20" s="49"/>
      <c r="DP20" s="49"/>
      <c r="DQ20" s="49"/>
      <c r="DR20" s="49"/>
      <c r="DS20" s="49"/>
      <c r="DT20" s="49"/>
      <c r="DU20" s="49"/>
      <c r="DV20" s="49"/>
      <c r="DW20" s="49"/>
      <c r="DX20" s="49"/>
      <c r="DY20" s="49"/>
      <c r="DZ20" s="49"/>
      <c r="EA20" s="49"/>
      <c r="EB20" s="49"/>
      <c r="EC20" s="49"/>
      <c r="ED20" s="49"/>
      <c r="EE20" s="49"/>
      <c r="EF20" s="49"/>
      <c r="EG20" s="49"/>
      <c r="EH20" s="49"/>
      <c r="EI20" s="49"/>
      <c r="EJ20" s="49"/>
      <c r="EK20" s="49"/>
      <c r="EL20" s="49"/>
      <c r="EM20" s="49"/>
      <c r="EN20" s="49"/>
      <c r="EO20" s="49"/>
      <c r="EP20" s="49"/>
      <c r="EQ20" s="49"/>
      <c r="ER20" s="49"/>
      <c r="ES20" s="49"/>
      <c r="ET20" s="49"/>
      <c r="EU20" s="49"/>
      <c r="EV20" s="49"/>
      <c r="EW20" s="49"/>
      <c r="EX20" s="49"/>
      <c r="EY20" s="49"/>
      <c r="EZ20" s="49"/>
      <c r="FA20" s="49"/>
      <c r="FB20" s="49"/>
      <c r="FC20" s="49"/>
      <c r="FD20" s="49"/>
      <c r="FE20" s="49"/>
      <c r="FF20" s="49"/>
      <c r="FG20" s="49"/>
      <c r="FH20" s="49"/>
      <c r="FI20" s="49"/>
      <c r="FJ20" s="49"/>
      <c r="FK20" s="49"/>
      <c r="FL20" s="49"/>
      <c r="FM20" s="49"/>
      <c r="FN20" s="49"/>
      <c r="FO20" s="49"/>
      <c r="FP20" s="49"/>
      <c r="FQ20" s="49"/>
      <c r="FR20" s="49"/>
      <c r="FS20" s="49"/>
      <c r="FT20" s="49"/>
      <c r="FU20" s="49"/>
      <c r="FV20" s="49"/>
      <c r="FW20" s="49"/>
    </row>
    <row r="21" spans="1:179" x14ac:dyDescent="0.25">
      <c r="A21" t="s">
        <v>165</v>
      </c>
      <c r="B21" s="49"/>
      <c r="C21" s="49"/>
      <c r="D21" s="49"/>
      <c r="E21" s="49"/>
      <c r="F21" s="49"/>
      <c r="G21" s="49"/>
      <c r="H21" s="49"/>
      <c r="I21" s="49"/>
      <c r="J21" s="49"/>
      <c r="K21" s="49"/>
      <c r="L21" s="49"/>
      <c r="M21" s="49"/>
      <c r="N21" s="49"/>
      <c r="O21" s="49"/>
      <c r="P21" s="49"/>
      <c r="Q21" s="49"/>
      <c r="R21" s="49"/>
      <c r="S21" s="49"/>
      <c r="T21" s="49"/>
      <c r="U21" s="49"/>
      <c r="V21" s="49"/>
      <c r="W21" s="49"/>
      <c r="X21" s="49"/>
      <c r="Y21" s="49"/>
      <c r="Z21" s="49"/>
      <c r="AA21" s="49"/>
      <c r="AB21" s="49"/>
      <c r="AC21" s="49"/>
      <c r="AD21" s="49"/>
      <c r="AE21" s="49"/>
      <c r="AF21" s="49"/>
      <c r="AG21" s="49"/>
      <c r="AH21" s="49"/>
      <c r="AI21" s="49"/>
      <c r="AJ21" s="49"/>
      <c r="AK21" s="49"/>
      <c r="AL21" s="49"/>
      <c r="AM21" s="49"/>
      <c r="AN21" s="49"/>
      <c r="AO21" s="49"/>
      <c r="AP21" s="49"/>
      <c r="AQ21" s="49"/>
      <c r="AR21" s="49"/>
      <c r="AS21" s="49"/>
      <c r="AT21" s="49"/>
      <c r="AU21" s="49"/>
      <c r="AV21" s="49"/>
      <c r="AW21" s="49"/>
      <c r="AX21" s="49"/>
      <c r="AY21" s="49"/>
      <c r="AZ21" s="49"/>
      <c r="BA21" s="49"/>
      <c r="BB21" s="49"/>
      <c r="BC21" s="49"/>
      <c r="BD21" s="49"/>
      <c r="BE21" s="49"/>
      <c r="BF21" s="49"/>
      <c r="BG21" s="49"/>
      <c r="BH21" s="49"/>
      <c r="BI21" s="49"/>
      <c r="BJ21" s="49"/>
      <c r="BK21" s="49"/>
      <c r="BL21" s="49"/>
      <c r="BM21" s="49"/>
      <c r="BN21" s="49"/>
      <c r="BO21" s="49"/>
      <c r="BP21" s="49"/>
      <c r="BQ21" s="49"/>
      <c r="BR21" s="49"/>
      <c r="BS21" s="49"/>
      <c r="BT21" s="49"/>
      <c r="BU21" s="49"/>
      <c r="BV21" s="49"/>
      <c r="BW21" s="49"/>
      <c r="BX21" s="49"/>
      <c r="BY21" s="49"/>
      <c r="BZ21" s="49"/>
      <c r="CA21" s="49"/>
      <c r="CB21" s="49"/>
      <c r="CC21" s="49"/>
      <c r="CD21" s="49"/>
      <c r="CE21" s="49"/>
      <c r="CF21" s="49"/>
      <c r="CG21" s="49"/>
      <c r="CH21" s="49"/>
      <c r="CI21" s="49"/>
      <c r="CJ21" s="49"/>
      <c r="CK21" s="49"/>
      <c r="CL21" s="49"/>
      <c r="CM21" s="49"/>
      <c r="CN21" s="49"/>
      <c r="CO21" s="49"/>
      <c r="CP21" s="49"/>
      <c r="CQ21" s="49"/>
      <c r="CR21" s="49"/>
      <c r="CS21" s="49"/>
      <c r="CT21" s="49"/>
      <c r="CU21" s="49"/>
      <c r="CV21" s="49"/>
      <c r="CW21" s="49"/>
      <c r="CX21" s="49"/>
      <c r="CY21" s="49"/>
      <c r="CZ21" s="49"/>
      <c r="DA21" s="49"/>
      <c r="DB21" s="49"/>
      <c r="DC21" s="49"/>
      <c r="DD21" s="49"/>
      <c r="DE21" s="49"/>
      <c r="DF21" s="49"/>
      <c r="DG21" s="49"/>
      <c r="DH21" s="49"/>
      <c r="DI21" s="49"/>
      <c r="DJ21" s="49"/>
      <c r="DK21" s="49"/>
      <c r="DL21" s="49"/>
      <c r="DM21" s="49"/>
      <c r="DN21" s="49"/>
      <c r="DO21" s="49"/>
      <c r="DP21" s="49"/>
      <c r="DQ21" s="49"/>
      <c r="DR21" s="49"/>
      <c r="DS21" s="49"/>
      <c r="DT21" s="49"/>
      <c r="DU21" s="49"/>
      <c r="DV21" s="49"/>
      <c r="DW21" s="49"/>
      <c r="DX21" s="49"/>
      <c r="DY21" s="49"/>
      <c r="DZ21" s="49"/>
      <c r="EA21" s="49"/>
      <c r="EB21" s="49"/>
      <c r="EC21" s="49"/>
      <c r="ED21" s="49"/>
      <c r="EE21" s="49"/>
      <c r="EF21" s="49"/>
      <c r="EG21" s="49"/>
      <c r="EH21" s="49"/>
      <c r="EI21" s="49"/>
      <c r="EJ21" s="49"/>
      <c r="EK21" s="49"/>
      <c r="EL21" s="49"/>
      <c r="EM21" s="49"/>
      <c r="EN21" s="49"/>
      <c r="EO21" s="49"/>
      <c r="EP21" s="49"/>
      <c r="EQ21" s="49"/>
      <c r="ER21" s="49"/>
      <c r="ES21" s="49"/>
      <c r="ET21" s="49"/>
      <c r="EU21" s="49"/>
      <c r="EV21" s="49"/>
      <c r="EW21" s="49"/>
      <c r="EX21" s="49"/>
      <c r="EY21" s="49"/>
      <c r="EZ21" s="49"/>
      <c r="FA21" s="49"/>
      <c r="FB21" s="49"/>
      <c r="FC21" s="49"/>
      <c r="FD21" s="49"/>
      <c r="FE21" s="49"/>
      <c r="FF21" s="49"/>
      <c r="FG21" s="49"/>
      <c r="FH21" s="49"/>
      <c r="FI21" s="49"/>
      <c r="FJ21" s="49"/>
      <c r="FK21" s="49"/>
      <c r="FL21" s="49"/>
      <c r="FM21" s="49"/>
      <c r="FN21" s="49"/>
      <c r="FO21" s="49"/>
      <c r="FP21" s="49"/>
      <c r="FQ21" s="49"/>
      <c r="FR21" s="49"/>
      <c r="FS21" s="49"/>
      <c r="FT21" s="49"/>
      <c r="FU21" s="49"/>
      <c r="FV21" s="49"/>
      <c r="FW21" s="49"/>
    </row>
    <row r="22" spans="1:179" x14ac:dyDescent="0.25">
      <c r="A22" t="s">
        <v>165</v>
      </c>
      <c r="B22" s="49"/>
      <c r="C22" s="49"/>
      <c r="D22" s="49"/>
      <c r="E22" s="49"/>
      <c r="F22" s="49"/>
      <c r="G22" s="49"/>
      <c r="H22" s="49"/>
      <c r="I22" s="49"/>
      <c r="J22" s="49"/>
      <c r="K22" s="49"/>
      <c r="L22" s="49"/>
      <c r="M22" s="49"/>
      <c r="N22" s="49"/>
      <c r="O22" s="49"/>
      <c r="P22" s="49"/>
      <c r="Q22" s="49"/>
      <c r="R22" s="49"/>
      <c r="S22" s="49"/>
      <c r="T22" s="49"/>
      <c r="U22" s="49"/>
      <c r="V22" s="49"/>
      <c r="W22" s="49"/>
      <c r="X22" s="49"/>
      <c r="Y22" s="49"/>
      <c r="Z22" s="49"/>
      <c r="AA22" s="49"/>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c r="BM22" s="49"/>
      <c r="BN22" s="49"/>
      <c r="BO22" s="49"/>
      <c r="BP22" s="49"/>
      <c r="BQ22" s="49"/>
      <c r="BR22" s="49"/>
      <c r="BS22" s="49"/>
      <c r="BT22" s="49"/>
      <c r="BU22" s="49"/>
      <c r="BV22" s="49"/>
      <c r="BW22" s="49"/>
      <c r="BX22" s="49"/>
      <c r="BY22" s="49"/>
      <c r="BZ22" s="49"/>
      <c r="CA22" s="49"/>
      <c r="CB22" s="49"/>
      <c r="CC22" s="49"/>
      <c r="CD22" s="49"/>
      <c r="CE22" s="49"/>
      <c r="CF22" s="49"/>
      <c r="CG22" s="49"/>
      <c r="CH22" s="49"/>
      <c r="CI22" s="49"/>
      <c r="CJ22" s="49"/>
      <c r="CK22" s="49"/>
      <c r="CL22" s="49"/>
      <c r="CM22" s="49"/>
      <c r="CN22" s="49"/>
      <c r="CO22" s="49"/>
      <c r="CP22" s="49"/>
      <c r="CQ22" s="49"/>
      <c r="CR22" s="49"/>
      <c r="CS22" s="49"/>
      <c r="CT22" s="49"/>
      <c r="CU22" s="49"/>
      <c r="CV22" s="49"/>
      <c r="CW22" s="49"/>
      <c r="CX22" s="49"/>
      <c r="CY22" s="49"/>
      <c r="CZ22" s="49"/>
      <c r="DA22" s="49"/>
      <c r="DB22" s="49"/>
      <c r="DC22" s="49"/>
      <c r="DD22" s="49"/>
      <c r="DE22" s="49"/>
      <c r="DF22" s="49"/>
      <c r="DG22" s="49"/>
      <c r="DH22" s="49"/>
      <c r="DI22" s="49"/>
      <c r="DJ22" s="49"/>
      <c r="DK22" s="49"/>
      <c r="DL22" s="49"/>
      <c r="DM22" s="49"/>
      <c r="DN22" s="49"/>
      <c r="DO22" s="49"/>
      <c r="DP22" s="49"/>
      <c r="DQ22" s="49"/>
      <c r="DR22" s="49"/>
      <c r="DS22" s="49"/>
      <c r="DT22" s="49"/>
      <c r="DU22" s="49"/>
      <c r="DV22" s="49"/>
      <c r="DW22" s="49"/>
      <c r="DX22" s="49"/>
      <c r="DY22" s="49"/>
      <c r="DZ22" s="49"/>
      <c r="EA22" s="49"/>
      <c r="EB22" s="49"/>
      <c r="EC22" s="49"/>
      <c r="ED22" s="49"/>
      <c r="EE22" s="49"/>
      <c r="EF22" s="49"/>
      <c r="EG22" s="49"/>
      <c r="EH22" s="49"/>
      <c r="EI22" s="49"/>
      <c r="EJ22" s="49"/>
      <c r="EK22" s="49"/>
      <c r="EL22" s="49"/>
      <c r="EM22" s="49"/>
      <c r="EN22" s="49"/>
      <c r="EO22" s="49"/>
      <c r="EP22" s="49"/>
      <c r="EQ22" s="49"/>
      <c r="ER22" s="49"/>
      <c r="ES22" s="49"/>
      <c r="ET22" s="49"/>
      <c r="EU22" s="49"/>
      <c r="EV22" s="49"/>
      <c r="EW22" s="49"/>
      <c r="EX22" s="49"/>
      <c r="EY22" s="49"/>
      <c r="EZ22" s="49"/>
      <c r="FA22" s="49"/>
      <c r="FB22" s="49"/>
      <c r="FC22" s="49"/>
      <c r="FD22" s="49"/>
      <c r="FE22" s="49"/>
      <c r="FF22" s="49"/>
      <c r="FG22" s="49"/>
      <c r="FH22" s="49"/>
      <c r="FI22" s="49"/>
      <c r="FJ22" s="49"/>
      <c r="FK22" s="49"/>
      <c r="FL22" s="49"/>
      <c r="FM22" s="49"/>
      <c r="FN22" s="49"/>
      <c r="FO22" s="49"/>
      <c r="FP22" s="49"/>
      <c r="FQ22" s="49"/>
      <c r="FR22" s="49"/>
      <c r="FS22" s="49"/>
      <c r="FT22" s="49"/>
      <c r="FU22" s="49"/>
      <c r="FV22" s="49"/>
      <c r="FW22" s="49"/>
    </row>
    <row r="23" spans="1:179" x14ac:dyDescent="0.25">
      <c r="A23" t="s">
        <v>165</v>
      </c>
      <c r="B23" s="49"/>
      <c r="C23" s="49"/>
      <c r="D23" s="49"/>
      <c r="E23" s="49"/>
      <c r="F23" s="49"/>
      <c r="G23" s="49"/>
      <c r="H23" s="49"/>
      <c r="I23" s="49"/>
      <c r="J23" s="49"/>
      <c r="K23" s="49"/>
      <c r="L23" s="49"/>
      <c r="M23" s="49"/>
      <c r="N23" s="49"/>
      <c r="O23" s="49"/>
      <c r="P23" s="49"/>
      <c r="Q23" s="49"/>
      <c r="R23" s="49"/>
      <c r="S23" s="49"/>
      <c r="T23" s="49"/>
      <c r="U23" s="49"/>
      <c r="V23" s="49"/>
      <c r="W23" s="49"/>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c r="BZ23" s="49"/>
      <c r="CA23" s="49"/>
      <c r="CB23" s="49"/>
      <c r="CC23" s="49"/>
      <c r="CD23" s="49"/>
      <c r="CE23" s="49"/>
      <c r="CF23" s="49"/>
      <c r="CG23" s="49"/>
      <c r="CH23" s="49"/>
      <c r="CI23" s="49"/>
      <c r="CJ23" s="49"/>
      <c r="CK23" s="49"/>
      <c r="CL23" s="49"/>
      <c r="CM23" s="49"/>
      <c r="CN23" s="49"/>
      <c r="CO23" s="49"/>
      <c r="CP23" s="49"/>
      <c r="CQ23" s="49"/>
      <c r="CR23" s="49"/>
      <c r="CS23" s="49"/>
      <c r="CT23" s="49"/>
      <c r="CU23" s="49"/>
      <c r="CV23" s="49"/>
      <c r="CW23" s="49"/>
      <c r="CX23" s="49"/>
      <c r="CY23" s="49"/>
      <c r="CZ23" s="49"/>
      <c r="DA23" s="49"/>
      <c r="DB23" s="49"/>
      <c r="DC23" s="49"/>
      <c r="DD23" s="49"/>
      <c r="DE23" s="49"/>
      <c r="DF23" s="49"/>
      <c r="DG23" s="49"/>
      <c r="DH23" s="49"/>
      <c r="DI23" s="49"/>
      <c r="DJ23" s="49"/>
      <c r="DK23" s="49"/>
      <c r="DL23" s="49"/>
      <c r="DM23" s="49"/>
      <c r="DN23" s="49"/>
      <c r="DO23" s="49"/>
      <c r="DP23" s="49"/>
      <c r="DQ23" s="49"/>
      <c r="DR23" s="49"/>
      <c r="DS23" s="49"/>
      <c r="DT23" s="49"/>
      <c r="DU23" s="49"/>
      <c r="DV23" s="49"/>
      <c r="DW23" s="49"/>
      <c r="DX23" s="49"/>
      <c r="DY23" s="49"/>
      <c r="DZ23" s="49"/>
      <c r="EA23" s="49"/>
      <c r="EB23" s="49"/>
      <c r="EC23" s="49"/>
      <c r="ED23" s="49"/>
      <c r="EE23" s="49"/>
      <c r="EF23" s="49"/>
      <c r="EG23" s="49"/>
      <c r="EH23" s="49"/>
      <c r="EI23" s="49"/>
      <c r="EJ23" s="49"/>
      <c r="EK23" s="49"/>
      <c r="EL23" s="49"/>
      <c r="EM23" s="49"/>
      <c r="EN23" s="49"/>
      <c r="EO23" s="49"/>
      <c r="EP23" s="49"/>
      <c r="EQ23" s="49"/>
      <c r="ER23" s="49"/>
      <c r="ES23" s="49"/>
      <c r="ET23" s="49"/>
      <c r="EU23" s="49"/>
      <c r="EV23" s="49"/>
      <c r="EW23" s="49"/>
      <c r="EX23" s="49"/>
      <c r="EY23" s="49"/>
      <c r="EZ23" s="49"/>
      <c r="FA23" s="49"/>
      <c r="FB23" s="49"/>
      <c r="FC23" s="49"/>
      <c r="FD23" s="49"/>
      <c r="FE23" s="49"/>
      <c r="FF23" s="49"/>
      <c r="FG23" s="49"/>
      <c r="FH23" s="49"/>
      <c r="FI23" s="49"/>
      <c r="FJ23" s="49"/>
      <c r="FK23" s="49"/>
      <c r="FL23" s="49"/>
      <c r="FM23" s="49"/>
      <c r="FN23" s="49"/>
      <c r="FO23" s="49"/>
      <c r="FP23" s="49"/>
      <c r="FQ23" s="49"/>
      <c r="FR23" s="49"/>
      <c r="FS23" s="49"/>
      <c r="FT23" s="49"/>
      <c r="FU23" s="49"/>
      <c r="FV23" s="49"/>
      <c r="FW23" s="49"/>
    </row>
    <row r="24" spans="1:179" x14ac:dyDescent="0.25">
      <c r="A24" t="s">
        <v>165</v>
      </c>
      <c r="B24" s="49"/>
      <c r="C24" s="49"/>
      <c r="D24" s="49"/>
      <c r="E24" s="49"/>
      <c r="F24" s="49"/>
      <c r="G24" s="49"/>
      <c r="H24" s="49"/>
      <c r="I24" s="49"/>
      <c r="J24" s="49"/>
      <c r="K24" s="49"/>
      <c r="L24" s="49"/>
      <c r="M24" s="49"/>
      <c r="N24" s="49"/>
      <c r="O24" s="49"/>
      <c r="P24" s="49"/>
      <c r="Q24" s="49"/>
      <c r="R24" s="49"/>
      <c r="S24" s="49"/>
      <c r="T24" s="49"/>
      <c r="U24" s="49"/>
      <c r="V24" s="49"/>
      <c r="W24" s="49"/>
      <c r="X24" s="49"/>
      <c r="Y24" s="49"/>
      <c r="Z24" s="49"/>
      <c r="AA24" s="49"/>
      <c r="AB24" s="49"/>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49"/>
      <c r="BF24" s="49"/>
      <c r="BG24" s="49"/>
      <c r="BH24" s="49"/>
      <c r="BI24" s="49"/>
      <c r="BJ24" s="49"/>
      <c r="BK24" s="49"/>
      <c r="BL24" s="49"/>
      <c r="BM24" s="49"/>
      <c r="BN24" s="49"/>
      <c r="BO24" s="49"/>
      <c r="BP24" s="49"/>
      <c r="BQ24" s="49"/>
      <c r="BR24" s="49"/>
      <c r="BS24" s="49"/>
      <c r="BT24" s="49"/>
      <c r="BU24" s="49"/>
      <c r="BV24" s="49"/>
      <c r="BW24" s="49"/>
      <c r="BX24" s="49"/>
      <c r="BY24" s="49"/>
      <c r="BZ24" s="49"/>
      <c r="CA24" s="49"/>
      <c r="CB24" s="49"/>
      <c r="CC24" s="49"/>
      <c r="CD24" s="49"/>
      <c r="CE24" s="49"/>
      <c r="CF24" s="49"/>
      <c r="CG24" s="49"/>
      <c r="CH24" s="49"/>
      <c r="CI24" s="49"/>
      <c r="CJ24" s="49"/>
      <c r="CK24" s="49"/>
      <c r="CL24" s="49"/>
      <c r="CM24" s="49"/>
      <c r="CN24" s="49"/>
      <c r="CO24" s="49"/>
      <c r="CP24" s="49"/>
      <c r="CQ24" s="49"/>
      <c r="CR24" s="49"/>
      <c r="CS24" s="49"/>
      <c r="CT24" s="49"/>
      <c r="CU24" s="49"/>
      <c r="CV24" s="49"/>
      <c r="CW24" s="49"/>
      <c r="CX24" s="49"/>
      <c r="CY24" s="49"/>
      <c r="CZ24" s="49"/>
      <c r="DA24" s="49"/>
      <c r="DB24" s="49"/>
      <c r="DC24" s="49"/>
      <c r="DD24" s="49"/>
      <c r="DE24" s="49"/>
      <c r="DF24" s="49"/>
      <c r="DG24" s="49"/>
      <c r="DH24" s="49"/>
      <c r="DI24" s="49"/>
      <c r="DJ24" s="49"/>
      <c r="DK24" s="49"/>
      <c r="DL24" s="49"/>
      <c r="DM24" s="49"/>
      <c r="DN24" s="49"/>
      <c r="DO24" s="49"/>
      <c r="DP24" s="49"/>
      <c r="DQ24" s="49"/>
      <c r="DR24" s="49"/>
      <c r="DS24" s="49"/>
      <c r="DT24" s="49"/>
      <c r="DU24" s="49"/>
      <c r="DV24" s="49"/>
      <c r="DW24" s="49"/>
      <c r="DX24" s="49"/>
      <c r="DY24" s="49"/>
      <c r="DZ24" s="49"/>
      <c r="EA24" s="49"/>
      <c r="EB24" s="49"/>
      <c r="EC24" s="49"/>
      <c r="ED24" s="49"/>
      <c r="EE24" s="49"/>
      <c r="EF24" s="49"/>
      <c r="EG24" s="49"/>
      <c r="EH24" s="49"/>
      <c r="EI24" s="49"/>
      <c r="EJ24" s="49"/>
      <c r="EK24" s="49"/>
      <c r="EL24" s="49"/>
      <c r="EM24" s="49"/>
      <c r="EN24" s="49"/>
      <c r="EO24" s="49"/>
      <c r="EP24" s="49"/>
      <c r="EQ24" s="49"/>
      <c r="ER24" s="49"/>
      <c r="ES24" s="49"/>
      <c r="ET24" s="49"/>
      <c r="EU24" s="49"/>
      <c r="EV24" s="49"/>
      <c r="EW24" s="49"/>
      <c r="EX24" s="49"/>
      <c r="EY24" s="49"/>
      <c r="EZ24" s="49"/>
      <c r="FA24" s="49"/>
      <c r="FB24" s="49"/>
      <c r="FC24" s="49"/>
      <c r="FD24" s="49"/>
      <c r="FE24" s="49"/>
      <c r="FF24" s="49"/>
      <c r="FG24" s="49"/>
      <c r="FH24" s="49"/>
      <c r="FI24" s="49"/>
      <c r="FJ24" s="49"/>
      <c r="FK24" s="49"/>
      <c r="FL24" s="49"/>
      <c r="FM24" s="49"/>
      <c r="FN24" s="49"/>
      <c r="FO24" s="49"/>
      <c r="FP24" s="49"/>
      <c r="FQ24" s="49"/>
      <c r="FR24" s="49"/>
      <c r="FS24" s="49"/>
      <c r="FT24" s="49"/>
      <c r="FU24" s="49"/>
      <c r="FV24" s="49"/>
      <c r="FW24" s="49"/>
    </row>
    <row r="25" spans="1:179" x14ac:dyDescent="0.25">
      <c r="A25" t="s">
        <v>165</v>
      </c>
      <c r="B25" s="49"/>
      <c r="C25" s="49"/>
      <c r="D25" s="49"/>
      <c r="E25" s="49"/>
      <c r="F25" s="49"/>
      <c r="G25" s="49"/>
      <c r="H25" s="49"/>
      <c r="I25" s="49"/>
      <c r="J25" s="49"/>
      <c r="K25" s="49"/>
      <c r="L25" s="49"/>
      <c r="M25" s="49"/>
      <c r="N25" s="49"/>
      <c r="O25" s="49"/>
      <c r="P25" s="49"/>
      <c r="Q25" s="49"/>
      <c r="R25" s="49"/>
      <c r="S25" s="49"/>
      <c r="T25" s="49"/>
      <c r="U25" s="49"/>
      <c r="V25" s="49"/>
      <c r="W25" s="49"/>
      <c r="X25" s="49"/>
      <c r="Y25" s="49"/>
      <c r="Z25" s="49"/>
      <c r="AA25" s="49"/>
      <c r="AB25" s="49"/>
      <c r="AC25" s="49"/>
      <c r="AD25" s="49"/>
      <c r="AE25" s="49"/>
      <c r="AF25" s="49"/>
      <c r="AG25" s="49"/>
      <c r="AH25" s="49"/>
      <c r="AI25" s="49"/>
      <c r="AJ25" s="49"/>
      <c r="AK25" s="49"/>
      <c r="AL25" s="49"/>
      <c r="AM25" s="49"/>
      <c r="AN25" s="49"/>
      <c r="AO25" s="49"/>
      <c r="AP25" s="49"/>
      <c r="AQ25" s="49"/>
      <c r="AR25" s="49"/>
      <c r="AS25" s="49"/>
      <c r="AT25" s="49"/>
      <c r="AU25" s="49"/>
      <c r="AV25" s="49"/>
      <c r="AW25" s="49"/>
      <c r="AX25" s="49"/>
      <c r="AY25" s="49"/>
      <c r="AZ25" s="49"/>
      <c r="BA25" s="49"/>
      <c r="BB25" s="49"/>
      <c r="BC25" s="49"/>
      <c r="BD25" s="49"/>
      <c r="BE25" s="49"/>
      <c r="BF25" s="49"/>
      <c r="BG25" s="49"/>
      <c r="BH25" s="49"/>
      <c r="BI25" s="49"/>
      <c r="BJ25" s="49"/>
      <c r="BK25" s="49"/>
      <c r="BL25" s="49"/>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49"/>
      <c r="CW25" s="49"/>
      <c r="CX25" s="49"/>
      <c r="CY25" s="49"/>
      <c r="CZ25" s="49"/>
      <c r="DA25" s="49"/>
      <c r="DB25" s="49"/>
      <c r="DC25" s="49"/>
      <c r="DD25" s="49"/>
      <c r="DE25" s="49"/>
      <c r="DF25" s="49"/>
      <c r="DG25" s="49"/>
      <c r="DH25" s="49"/>
      <c r="DI25" s="49"/>
      <c r="DJ25" s="49"/>
      <c r="DK25" s="49"/>
      <c r="DL25" s="49"/>
      <c r="DM25" s="49"/>
      <c r="DN25" s="49"/>
      <c r="DO25" s="49"/>
      <c r="DP25" s="49"/>
      <c r="DQ25" s="49"/>
      <c r="DR25" s="49"/>
      <c r="DS25" s="49"/>
      <c r="DT25" s="49"/>
      <c r="DU25" s="49"/>
      <c r="DV25" s="49"/>
      <c r="DW25" s="49"/>
      <c r="DX25" s="49"/>
      <c r="DY25" s="49"/>
      <c r="DZ25" s="49"/>
      <c r="EA25" s="49"/>
      <c r="EB25" s="49"/>
      <c r="EC25" s="49"/>
      <c r="ED25" s="49"/>
      <c r="EE25" s="49"/>
      <c r="EF25" s="49"/>
      <c r="EG25" s="49"/>
      <c r="EH25" s="49"/>
      <c r="EI25" s="49"/>
      <c r="EJ25" s="49"/>
      <c r="EK25" s="49"/>
      <c r="EL25" s="49"/>
      <c r="EM25" s="49"/>
      <c r="EN25" s="49"/>
      <c r="EO25" s="49"/>
      <c r="EP25" s="49"/>
      <c r="EQ25" s="49"/>
      <c r="ER25" s="49"/>
      <c r="ES25" s="49"/>
      <c r="ET25" s="49"/>
      <c r="EU25" s="49"/>
      <c r="EV25" s="49"/>
      <c r="EW25" s="49"/>
      <c r="EX25" s="49"/>
      <c r="EY25" s="49"/>
      <c r="EZ25" s="49"/>
      <c r="FA25" s="49"/>
      <c r="FB25" s="49"/>
      <c r="FC25" s="49"/>
      <c r="FD25" s="49"/>
      <c r="FE25" s="49"/>
      <c r="FF25" s="49"/>
      <c r="FG25" s="49"/>
      <c r="FH25" s="49"/>
      <c r="FI25" s="49"/>
      <c r="FJ25" s="49"/>
      <c r="FK25" s="49"/>
      <c r="FL25" s="49"/>
      <c r="FM25" s="49"/>
      <c r="FN25" s="49"/>
      <c r="FO25" s="49"/>
      <c r="FP25" s="49"/>
      <c r="FQ25" s="49"/>
      <c r="FR25" s="49"/>
      <c r="FS25" s="49"/>
      <c r="FT25" s="49"/>
      <c r="FU25" s="49"/>
      <c r="FV25" s="49"/>
      <c r="FW25" s="49"/>
    </row>
    <row r="26" spans="1:179" x14ac:dyDescent="0.25">
      <c r="A26" t="s">
        <v>165</v>
      </c>
      <c r="B26" s="49"/>
      <c r="C26" s="49"/>
      <c r="D26" s="49"/>
      <c r="E26" s="49"/>
      <c r="F26" s="49"/>
      <c r="G26" s="49"/>
      <c r="H26" s="49"/>
      <c r="I26" s="49"/>
      <c r="J26" s="49"/>
      <c r="K26" s="49"/>
      <c r="L26" s="49"/>
      <c r="M26" s="49"/>
      <c r="N26" s="49"/>
      <c r="O26" s="49"/>
      <c r="P26" s="49"/>
      <c r="Q26" s="49"/>
      <c r="R26" s="49"/>
      <c r="S26" s="49"/>
      <c r="T26" s="49"/>
      <c r="U26" s="49"/>
      <c r="V26" s="49"/>
      <c r="W26" s="49"/>
      <c r="X26" s="49"/>
      <c r="Y26" s="49"/>
      <c r="Z26" s="49"/>
      <c r="AA26" s="49"/>
      <c r="AB26" s="49"/>
      <c r="AC26" s="49"/>
      <c r="AD26" s="49"/>
      <c r="AE26" s="49"/>
      <c r="AF26" s="49"/>
      <c r="AG26" s="49"/>
      <c r="AH26" s="49"/>
      <c r="AI26" s="49"/>
      <c r="AJ26" s="49"/>
      <c r="AK26" s="49"/>
      <c r="AL26" s="49"/>
      <c r="AM26" s="49"/>
      <c r="AN26" s="49"/>
      <c r="AO26" s="49"/>
      <c r="AP26" s="49"/>
      <c r="AQ26" s="49"/>
      <c r="AR26" s="49"/>
      <c r="AS26" s="49"/>
      <c r="AT26" s="49"/>
      <c r="AU26" s="49"/>
      <c r="AV26" s="49"/>
      <c r="AW26" s="49"/>
      <c r="AX26" s="49"/>
      <c r="AY26" s="49"/>
      <c r="AZ26" s="49"/>
      <c r="BA26" s="49"/>
      <c r="BB26" s="49"/>
      <c r="BC26" s="49"/>
      <c r="BD26" s="49"/>
      <c r="BE26" s="49"/>
      <c r="BF26" s="49"/>
      <c r="BG26" s="49"/>
      <c r="BH26" s="49"/>
      <c r="BI26" s="49"/>
      <c r="BJ26" s="49"/>
      <c r="BK26" s="49"/>
      <c r="BL26" s="49"/>
      <c r="BM26" s="49"/>
      <c r="BN26" s="49"/>
      <c r="BO26" s="49"/>
      <c r="BP26" s="49"/>
      <c r="BQ26" s="49"/>
      <c r="BR26" s="49"/>
      <c r="BS26" s="49"/>
      <c r="BT26" s="49"/>
      <c r="BU26" s="49"/>
      <c r="BV26" s="49"/>
      <c r="BW26" s="49"/>
      <c r="BX26" s="49"/>
      <c r="BY26" s="49"/>
      <c r="BZ26" s="49"/>
      <c r="CA26" s="49"/>
      <c r="CB26" s="49"/>
      <c r="CC26" s="49"/>
      <c r="CD26" s="49"/>
      <c r="CE26" s="49"/>
      <c r="CF26" s="49"/>
      <c r="CG26" s="49"/>
      <c r="CH26" s="49"/>
      <c r="CI26" s="49"/>
      <c r="CJ26" s="49"/>
      <c r="CK26" s="49"/>
      <c r="CL26" s="49"/>
      <c r="CM26" s="49"/>
      <c r="CN26" s="49"/>
      <c r="CO26" s="49"/>
      <c r="CP26" s="49"/>
      <c r="CQ26" s="49"/>
      <c r="CR26" s="49"/>
      <c r="CS26" s="49"/>
      <c r="CT26" s="49"/>
      <c r="CU26" s="49"/>
      <c r="CV26" s="49"/>
      <c r="CW26" s="49"/>
      <c r="CX26" s="49"/>
      <c r="CY26" s="49"/>
      <c r="CZ26" s="49"/>
      <c r="DA26" s="49"/>
      <c r="DB26" s="49"/>
      <c r="DC26" s="49"/>
      <c r="DD26" s="49"/>
      <c r="DE26" s="49"/>
      <c r="DF26" s="49"/>
      <c r="DG26" s="49"/>
      <c r="DH26" s="49"/>
      <c r="DI26" s="49"/>
      <c r="DJ26" s="49"/>
      <c r="DK26" s="49"/>
      <c r="DL26" s="49"/>
      <c r="DM26" s="49"/>
      <c r="DN26" s="49"/>
      <c r="DO26" s="49"/>
      <c r="DP26" s="49"/>
      <c r="DQ26" s="49"/>
      <c r="DR26" s="49"/>
      <c r="DS26" s="49"/>
      <c r="DT26" s="49"/>
      <c r="DU26" s="49"/>
      <c r="DV26" s="49"/>
      <c r="DW26" s="49"/>
      <c r="DX26" s="49"/>
      <c r="DY26" s="49"/>
      <c r="DZ26" s="49"/>
      <c r="EA26" s="49"/>
      <c r="EB26" s="49"/>
      <c r="EC26" s="49"/>
      <c r="ED26" s="49"/>
      <c r="EE26" s="49"/>
      <c r="EF26" s="49"/>
      <c r="EG26" s="49"/>
      <c r="EH26" s="49"/>
      <c r="EI26" s="49"/>
      <c r="EJ26" s="49"/>
      <c r="EK26" s="49"/>
      <c r="EL26" s="49"/>
      <c r="EM26" s="49"/>
      <c r="EN26" s="49"/>
      <c r="EO26" s="49"/>
      <c r="EP26" s="49"/>
      <c r="EQ26" s="49"/>
      <c r="ER26" s="49"/>
      <c r="ES26" s="49"/>
      <c r="ET26" s="49"/>
      <c r="EU26" s="49"/>
      <c r="EV26" s="49"/>
      <c r="EW26" s="49"/>
      <c r="EX26" s="49"/>
      <c r="EY26" s="49"/>
      <c r="EZ26" s="49"/>
      <c r="FA26" s="49"/>
      <c r="FB26" s="49"/>
      <c r="FC26" s="49"/>
      <c r="FD26" s="49"/>
      <c r="FE26" s="49"/>
      <c r="FF26" s="49"/>
      <c r="FG26" s="49"/>
      <c r="FH26" s="49"/>
      <c r="FI26" s="49"/>
      <c r="FJ26" s="49"/>
      <c r="FK26" s="49"/>
      <c r="FL26" s="49"/>
      <c r="FM26" s="49"/>
      <c r="FN26" s="49"/>
      <c r="FO26" s="49"/>
      <c r="FP26" s="49"/>
      <c r="FQ26" s="49"/>
      <c r="FR26" s="49"/>
      <c r="FS26" s="49"/>
      <c r="FT26" s="49"/>
      <c r="FU26" s="49"/>
      <c r="FV26" s="49"/>
      <c r="FW26" s="49"/>
    </row>
    <row r="27" spans="1:179" x14ac:dyDescent="0.25">
      <c r="A27" t="s">
        <v>165</v>
      </c>
      <c r="B27" s="49"/>
      <c r="C27" s="49"/>
      <c r="D27" s="49"/>
      <c r="E27" s="49"/>
      <c r="F27" s="49"/>
      <c r="G27" s="49"/>
      <c r="H27" s="49"/>
      <c r="I27" s="49"/>
      <c r="J27" s="49"/>
      <c r="K27" s="49"/>
      <c r="L27" s="49"/>
      <c r="M27" s="49"/>
      <c r="N27" s="49"/>
      <c r="O27" s="49"/>
      <c r="P27" s="49"/>
      <c r="Q27" s="49"/>
      <c r="R27" s="49"/>
      <c r="S27" s="49"/>
      <c r="T27" s="49"/>
      <c r="U27" s="49"/>
      <c r="V27" s="49"/>
      <c r="W27" s="49"/>
      <c r="X27" s="49"/>
      <c r="Y27" s="49"/>
      <c r="Z27" s="49"/>
      <c r="AA27" s="49"/>
      <c r="AB27" s="49"/>
      <c r="AC27" s="49"/>
      <c r="AD27" s="49"/>
      <c r="AE27" s="49"/>
      <c r="AF27" s="49"/>
      <c r="AG27" s="49"/>
      <c r="AH27" s="49"/>
      <c r="AI27" s="49"/>
      <c r="AJ27" s="49"/>
      <c r="AK27" s="49"/>
      <c r="AL27" s="49"/>
      <c r="AM27" s="49"/>
      <c r="AN27" s="49"/>
      <c r="AO27" s="49"/>
      <c r="AP27" s="49"/>
      <c r="AQ27" s="49"/>
      <c r="AR27" s="49"/>
      <c r="AS27" s="49"/>
      <c r="AT27" s="49"/>
      <c r="AU27" s="49"/>
      <c r="AV27" s="49"/>
      <c r="AW27" s="49"/>
      <c r="AX27" s="49"/>
      <c r="AY27" s="49"/>
      <c r="AZ27" s="49"/>
      <c r="BA27" s="49"/>
      <c r="BB27" s="49"/>
      <c r="BC27" s="49"/>
      <c r="BD27" s="49"/>
      <c r="BE27" s="49"/>
      <c r="BF27" s="49"/>
      <c r="BG27" s="49"/>
      <c r="BH27" s="49"/>
      <c r="BI27" s="49"/>
      <c r="BJ27" s="49"/>
      <c r="BK27" s="49"/>
      <c r="BL27" s="49"/>
      <c r="BM27" s="49"/>
      <c r="BN27" s="49"/>
      <c r="BO27" s="49"/>
      <c r="BP27" s="49"/>
      <c r="BQ27" s="49"/>
      <c r="BR27" s="49"/>
      <c r="BS27" s="49"/>
      <c r="BT27" s="49"/>
      <c r="BU27" s="49"/>
      <c r="BV27" s="49"/>
      <c r="BW27" s="49"/>
      <c r="BX27" s="49"/>
      <c r="BY27" s="49"/>
      <c r="BZ27" s="49"/>
      <c r="CA27" s="49"/>
      <c r="CB27" s="49"/>
      <c r="CC27" s="49"/>
      <c r="CD27" s="49"/>
      <c r="CE27" s="49"/>
      <c r="CF27" s="49"/>
      <c r="CG27" s="49"/>
      <c r="CH27" s="49"/>
      <c r="CI27" s="49"/>
      <c r="CJ27" s="49"/>
      <c r="CK27" s="49"/>
      <c r="CL27" s="49"/>
      <c r="CM27" s="49"/>
      <c r="CN27" s="49"/>
      <c r="CO27" s="49"/>
      <c r="CP27" s="49"/>
      <c r="CQ27" s="49"/>
      <c r="CR27" s="49"/>
      <c r="CS27" s="49"/>
      <c r="CT27" s="49"/>
      <c r="CU27" s="49"/>
      <c r="CV27" s="49"/>
      <c r="CW27" s="49"/>
      <c r="CX27" s="49"/>
      <c r="CY27" s="49"/>
      <c r="CZ27" s="49"/>
      <c r="DA27" s="49"/>
      <c r="DB27" s="49"/>
      <c r="DC27" s="49"/>
      <c r="DD27" s="49"/>
      <c r="DE27" s="49"/>
      <c r="DF27" s="49"/>
      <c r="DG27" s="49"/>
      <c r="DH27" s="49"/>
      <c r="DI27" s="49"/>
      <c r="DJ27" s="49"/>
      <c r="DK27" s="49"/>
      <c r="DL27" s="49"/>
      <c r="DM27" s="49"/>
      <c r="DN27" s="49"/>
      <c r="DO27" s="49"/>
      <c r="DP27" s="49"/>
      <c r="DQ27" s="49"/>
      <c r="DR27" s="49"/>
      <c r="DS27" s="49"/>
      <c r="DT27" s="49"/>
      <c r="DU27" s="49"/>
      <c r="DV27" s="49"/>
      <c r="DW27" s="49"/>
      <c r="DX27" s="49"/>
      <c r="DY27" s="49"/>
      <c r="DZ27" s="49"/>
      <c r="EA27" s="49"/>
      <c r="EB27" s="49"/>
      <c r="EC27" s="49"/>
      <c r="ED27" s="49"/>
      <c r="EE27" s="49"/>
      <c r="EF27" s="49"/>
      <c r="EG27" s="49"/>
      <c r="EH27" s="49"/>
      <c r="EI27" s="49"/>
      <c r="EJ27" s="49"/>
      <c r="EK27" s="49"/>
      <c r="EL27" s="49"/>
      <c r="EM27" s="49"/>
      <c r="EN27" s="49"/>
      <c r="EO27" s="49"/>
      <c r="EP27" s="49"/>
      <c r="EQ27" s="49"/>
      <c r="ER27" s="49"/>
      <c r="ES27" s="49"/>
      <c r="ET27" s="49"/>
      <c r="EU27" s="49"/>
      <c r="EV27" s="49"/>
      <c r="EW27" s="49"/>
      <c r="EX27" s="49"/>
      <c r="EY27" s="49"/>
      <c r="EZ27" s="49"/>
      <c r="FA27" s="49"/>
      <c r="FB27" s="49"/>
      <c r="FC27" s="49"/>
      <c r="FD27" s="49"/>
      <c r="FE27" s="49"/>
      <c r="FF27" s="49"/>
      <c r="FG27" s="49"/>
      <c r="FH27" s="49"/>
      <c r="FI27" s="49"/>
      <c r="FJ27" s="49"/>
      <c r="FK27" s="49"/>
      <c r="FL27" s="49"/>
      <c r="FM27" s="49"/>
      <c r="FN27" s="49"/>
      <c r="FO27" s="49"/>
      <c r="FP27" s="49"/>
      <c r="FQ27" s="49"/>
      <c r="FR27" s="49"/>
      <c r="FS27" s="49"/>
      <c r="FT27" s="49"/>
      <c r="FU27" s="49"/>
      <c r="FV27" s="49"/>
      <c r="FW27" s="49"/>
    </row>
    <row r="28" spans="1:179" x14ac:dyDescent="0.25">
      <c r="A28" t="s">
        <v>165</v>
      </c>
      <c r="B28" s="49"/>
      <c r="C28" s="49"/>
      <c r="D28" s="49"/>
      <c r="E28" s="49"/>
      <c r="F28" s="49"/>
      <c r="G28" s="49"/>
      <c r="H28" s="49"/>
      <c r="I28" s="49"/>
      <c r="J28" s="49"/>
      <c r="K28" s="49"/>
      <c r="L28" s="49"/>
      <c r="M28" s="49"/>
      <c r="N28" s="49"/>
      <c r="O28" s="49"/>
      <c r="P28" s="49"/>
      <c r="Q28" s="49"/>
      <c r="R28" s="49"/>
      <c r="S28" s="49"/>
      <c r="T28" s="49"/>
      <c r="U28" s="49"/>
      <c r="V28" s="49"/>
      <c r="W28" s="49"/>
      <c r="X28" s="49"/>
      <c r="Y28" s="49"/>
      <c r="Z28" s="49"/>
      <c r="AA28" s="49"/>
      <c r="AB28" s="49"/>
      <c r="AC28" s="49"/>
      <c r="AD28" s="49"/>
      <c r="AE28" s="49"/>
      <c r="AF28" s="49"/>
      <c r="AG28" s="49"/>
      <c r="AH28" s="49"/>
      <c r="AI28" s="49"/>
      <c r="AJ28" s="49"/>
      <c r="AK28" s="49"/>
      <c r="AL28" s="49"/>
      <c r="AM28" s="49"/>
      <c r="AN28" s="49"/>
      <c r="AO28" s="49"/>
      <c r="AP28" s="49"/>
      <c r="AQ28" s="49"/>
      <c r="AR28" s="49"/>
      <c r="AS28" s="49"/>
      <c r="AT28" s="49"/>
      <c r="AU28" s="49"/>
      <c r="AV28" s="49"/>
      <c r="AW28" s="49"/>
      <c r="AX28" s="49"/>
      <c r="AY28" s="49"/>
      <c r="AZ28" s="49"/>
      <c r="BA28" s="49"/>
      <c r="BB28" s="49"/>
      <c r="BC28" s="49"/>
      <c r="BD28" s="49"/>
      <c r="BE28" s="49"/>
      <c r="BF28" s="49"/>
      <c r="BG28" s="49"/>
      <c r="BH28" s="49"/>
      <c r="BI28" s="49"/>
      <c r="BJ28" s="49"/>
      <c r="BK28" s="49"/>
      <c r="BL28" s="49"/>
      <c r="BM28" s="49"/>
      <c r="BN28" s="49"/>
      <c r="BO28" s="49"/>
      <c r="BP28" s="49"/>
      <c r="BQ28" s="49"/>
      <c r="BR28" s="49"/>
      <c r="BS28" s="49"/>
      <c r="BT28" s="49"/>
      <c r="BU28" s="49"/>
      <c r="BV28" s="49"/>
      <c r="BW28" s="49"/>
      <c r="BX28" s="49"/>
      <c r="BY28" s="49"/>
      <c r="BZ28" s="49"/>
      <c r="CA28" s="49"/>
      <c r="CB28" s="49"/>
      <c r="CC28" s="49"/>
      <c r="CD28" s="49"/>
      <c r="CE28" s="49"/>
      <c r="CF28" s="49"/>
      <c r="CG28" s="49"/>
      <c r="CH28" s="49"/>
      <c r="CI28" s="49"/>
      <c r="CJ28" s="49"/>
      <c r="CK28" s="49"/>
      <c r="CL28" s="49"/>
      <c r="CM28" s="49"/>
      <c r="CN28" s="49"/>
      <c r="CO28" s="49"/>
      <c r="CP28" s="49"/>
      <c r="CQ28" s="49"/>
      <c r="CR28" s="49"/>
      <c r="CS28" s="49"/>
      <c r="CT28" s="49"/>
      <c r="CU28" s="49"/>
      <c r="CV28" s="49"/>
      <c r="CW28" s="49"/>
      <c r="CX28" s="49"/>
      <c r="CY28" s="49"/>
      <c r="CZ28" s="49"/>
      <c r="DA28" s="49"/>
      <c r="DB28" s="49"/>
      <c r="DC28" s="49"/>
      <c r="DD28" s="49"/>
      <c r="DE28" s="49"/>
      <c r="DF28" s="49"/>
      <c r="DG28" s="49"/>
      <c r="DH28" s="49"/>
      <c r="DI28" s="49"/>
      <c r="DJ28" s="49"/>
      <c r="DK28" s="49"/>
      <c r="DL28" s="49"/>
      <c r="DM28" s="49"/>
      <c r="DN28" s="49"/>
      <c r="DO28" s="49"/>
      <c r="DP28" s="49"/>
      <c r="DQ28" s="49"/>
      <c r="DR28" s="49"/>
      <c r="DS28" s="49"/>
      <c r="DT28" s="49"/>
      <c r="DU28" s="49"/>
      <c r="DV28" s="49"/>
      <c r="DW28" s="49"/>
      <c r="DX28" s="49"/>
      <c r="DY28" s="49"/>
      <c r="DZ28" s="49"/>
      <c r="EA28" s="49"/>
      <c r="EB28" s="49"/>
      <c r="EC28" s="49"/>
      <c r="ED28" s="49"/>
      <c r="EE28" s="49"/>
      <c r="EF28" s="49"/>
      <c r="EG28" s="49"/>
      <c r="EH28" s="49"/>
      <c r="EI28" s="49"/>
      <c r="EJ28" s="49"/>
      <c r="EK28" s="49"/>
      <c r="EL28" s="49"/>
      <c r="EM28" s="49"/>
      <c r="EN28" s="49"/>
      <c r="EO28" s="49"/>
      <c r="EP28" s="49"/>
      <c r="EQ28" s="49"/>
      <c r="ER28" s="49"/>
      <c r="ES28" s="49"/>
      <c r="ET28" s="49"/>
      <c r="EU28" s="49"/>
      <c r="EV28" s="49"/>
      <c r="EW28" s="49"/>
      <c r="EX28" s="49"/>
      <c r="EY28" s="49"/>
      <c r="EZ28" s="49"/>
      <c r="FA28" s="49"/>
      <c r="FB28" s="49"/>
      <c r="FC28" s="49"/>
      <c r="FD28" s="49"/>
      <c r="FE28" s="49"/>
      <c r="FF28" s="49"/>
      <c r="FG28" s="49"/>
      <c r="FH28" s="49"/>
      <c r="FI28" s="49"/>
      <c r="FJ28" s="49"/>
      <c r="FK28" s="49"/>
      <c r="FL28" s="49"/>
      <c r="FM28" s="49"/>
      <c r="FN28" s="49"/>
      <c r="FO28" s="49"/>
      <c r="FP28" s="49"/>
      <c r="FQ28" s="49"/>
      <c r="FR28" s="49"/>
      <c r="FS28" s="49"/>
      <c r="FT28" s="49"/>
      <c r="FU28" s="49"/>
      <c r="FV28" s="49"/>
      <c r="FW28" s="49"/>
    </row>
    <row r="29" spans="1:179" x14ac:dyDescent="0.25">
      <c r="A29" t="s">
        <v>165</v>
      </c>
      <c r="B29" s="49"/>
      <c r="C29" s="49"/>
      <c r="D29" s="49"/>
      <c r="E29" s="49"/>
      <c r="F29" s="49"/>
      <c r="G29" s="49"/>
      <c r="H29" s="49"/>
      <c r="I29" s="49"/>
      <c r="J29" s="49"/>
      <c r="K29" s="49"/>
      <c r="L29" s="49"/>
      <c r="M29" s="49"/>
      <c r="N29" s="49"/>
      <c r="O29" s="49"/>
      <c r="P29" s="49"/>
      <c r="Q29" s="49"/>
      <c r="R29" s="49"/>
      <c r="S29" s="49"/>
      <c r="T29" s="49"/>
      <c r="U29" s="49"/>
      <c r="V29" s="49"/>
      <c r="W29" s="49"/>
      <c r="X29" s="49"/>
      <c r="Y29" s="49"/>
      <c r="Z29" s="49"/>
      <c r="AA29" s="49"/>
      <c r="AB29" s="49"/>
      <c r="AC29" s="49"/>
      <c r="AD29" s="49"/>
      <c r="AE29" s="49"/>
      <c r="AF29" s="49"/>
      <c r="AG29" s="49"/>
      <c r="AH29" s="49"/>
      <c r="AI29" s="49"/>
      <c r="AJ29" s="49"/>
      <c r="AK29" s="49"/>
      <c r="AL29" s="49"/>
      <c r="AM29" s="49"/>
      <c r="AN29" s="49"/>
      <c r="AO29" s="49"/>
      <c r="AP29" s="49"/>
      <c r="AQ29" s="49"/>
      <c r="AR29" s="49"/>
      <c r="AS29" s="49"/>
      <c r="AT29" s="49"/>
      <c r="AU29" s="49"/>
      <c r="AV29" s="49"/>
      <c r="AW29" s="49"/>
      <c r="AX29" s="49"/>
      <c r="AY29" s="49"/>
      <c r="AZ29" s="49"/>
      <c r="BA29" s="49"/>
      <c r="BB29" s="49"/>
      <c r="BC29" s="49"/>
      <c r="BD29" s="49"/>
      <c r="BE29" s="49"/>
      <c r="BF29" s="49"/>
      <c r="BG29" s="49"/>
      <c r="BH29" s="49"/>
      <c r="BI29" s="49"/>
      <c r="BJ29" s="49"/>
      <c r="BK29" s="49"/>
      <c r="BL29" s="49"/>
      <c r="BM29" s="49"/>
      <c r="BN29" s="49"/>
      <c r="BO29" s="49"/>
      <c r="BP29" s="49"/>
      <c r="BQ29" s="49"/>
      <c r="BR29" s="49"/>
      <c r="BS29" s="49"/>
      <c r="BT29" s="49"/>
      <c r="BU29" s="49"/>
      <c r="BV29" s="49"/>
      <c r="BW29" s="49"/>
      <c r="BX29" s="49"/>
      <c r="BY29" s="49"/>
      <c r="BZ29" s="49"/>
      <c r="CA29" s="49"/>
      <c r="CB29" s="49"/>
      <c r="CC29" s="49"/>
      <c r="CD29" s="49"/>
      <c r="CE29" s="49"/>
      <c r="CF29" s="49"/>
      <c r="CG29" s="49"/>
      <c r="CH29" s="49"/>
      <c r="CI29" s="49"/>
      <c r="CJ29" s="49"/>
      <c r="CK29" s="49"/>
      <c r="CL29" s="49"/>
      <c r="CM29" s="49"/>
      <c r="CN29" s="49"/>
      <c r="CO29" s="49"/>
      <c r="CP29" s="49"/>
      <c r="CQ29" s="49"/>
      <c r="CR29" s="49"/>
      <c r="CS29" s="49"/>
      <c r="CT29" s="49"/>
      <c r="CU29" s="49"/>
      <c r="CV29" s="49"/>
      <c r="CW29" s="49"/>
      <c r="CX29" s="49"/>
      <c r="CY29" s="49"/>
      <c r="CZ29" s="49"/>
      <c r="DA29" s="49"/>
      <c r="DB29" s="49"/>
      <c r="DC29" s="49"/>
      <c r="DD29" s="49"/>
      <c r="DE29" s="49"/>
      <c r="DF29" s="49"/>
      <c r="DG29" s="49"/>
      <c r="DH29" s="49"/>
      <c r="DI29" s="49"/>
      <c r="DJ29" s="49"/>
      <c r="DK29" s="49"/>
      <c r="DL29" s="49"/>
      <c r="DM29" s="49"/>
      <c r="DN29" s="49"/>
      <c r="DO29" s="49"/>
      <c r="DP29" s="49"/>
      <c r="DQ29" s="49"/>
      <c r="DR29" s="49"/>
      <c r="DS29" s="49"/>
      <c r="DT29" s="49"/>
      <c r="DU29" s="49"/>
      <c r="DV29" s="49"/>
      <c r="DW29" s="49"/>
      <c r="DX29" s="49"/>
      <c r="DY29" s="49"/>
      <c r="DZ29" s="49"/>
      <c r="EA29" s="49"/>
      <c r="EB29" s="49"/>
      <c r="EC29" s="49"/>
      <c r="ED29" s="49"/>
      <c r="EE29" s="49"/>
      <c r="EF29" s="49"/>
      <c r="EG29" s="49"/>
      <c r="EH29" s="49"/>
      <c r="EI29" s="49"/>
      <c r="EJ29" s="49"/>
      <c r="EK29" s="49"/>
      <c r="EL29" s="49"/>
      <c r="EM29" s="49"/>
      <c r="EN29" s="49"/>
      <c r="EO29" s="49"/>
      <c r="EP29" s="49"/>
      <c r="EQ29" s="49"/>
      <c r="ER29" s="49"/>
      <c r="ES29" s="49"/>
      <c r="ET29" s="49"/>
      <c r="EU29" s="49"/>
      <c r="EV29" s="49"/>
      <c r="EW29" s="49"/>
      <c r="EX29" s="49"/>
      <c r="EY29" s="49"/>
      <c r="EZ29" s="49"/>
      <c r="FA29" s="49"/>
      <c r="FB29" s="49"/>
      <c r="FC29" s="49"/>
      <c r="FD29" s="49"/>
      <c r="FE29" s="49"/>
      <c r="FF29" s="49"/>
      <c r="FG29" s="49"/>
      <c r="FH29" s="49"/>
      <c r="FI29" s="49"/>
      <c r="FJ29" s="49"/>
      <c r="FK29" s="49"/>
      <c r="FL29" s="49"/>
      <c r="FM29" s="49"/>
      <c r="FN29" s="49"/>
      <c r="FO29" s="49"/>
      <c r="FP29" s="49"/>
      <c r="FQ29" s="49"/>
      <c r="FR29" s="49"/>
      <c r="FS29" s="49"/>
      <c r="FT29" s="49"/>
      <c r="FU29" s="49"/>
      <c r="FV29" s="49"/>
      <c r="FW29" s="49"/>
    </row>
    <row r="30" spans="1:179" x14ac:dyDescent="0.25">
      <c r="A30" t="s">
        <v>165</v>
      </c>
      <c r="B30" s="49"/>
      <c r="C30" s="49"/>
      <c r="D30" s="49"/>
      <c r="E30" s="49"/>
      <c r="F30" s="49"/>
      <c r="G30" s="49"/>
      <c r="H30" s="49"/>
      <c r="I30" s="49"/>
      <c r="J30" s="49"/>
      <c r="K30" s="49"/>
      <c r="L30" s="49"/>
      <c r="M30" s="49"/>
      <c r="N30" s="49"/>
      <c r="O30" s="49"/>
      <c r="P30" s="49"/>
      <c r="Q30" s="49"/>
      <c r="R30" s="49"/>
      <c r="S30" s="49"/>
      <c r="T30" s="49"/>
      <c r="U30" s="49"/>
      <c r="V30" s="49"/>
      <c r="W30" s="49"/>
      <c r="X30" s="49"/>
      <c r="Y30" s="49"/>
      <c r="Z30" s="49"/>
      <c r="AA30" s="49"/>
      <c r="AB30" s="49"/>
      <c r="AC30" s="49"/>
      <c r="AD30" s="49"/>
      <c r="AE30" s="49"/>
      <c r="AF30" s="49"/>
      <c r="AG30" s="49"/>
      <c r="AH30" s="49"/>
      <c r="AI30" s="49"/>
      <c r="AJ30" s="49"/>
      <c r="AK30" s="49"/>
      <c r="AL30" s="49"/>
      <c r="AM30" s="49"/>
      <c r="AN30" s="49"/>
      <c r="AO30" s="49"/>
      <c r="AP30" s="49"/>
      <c r="AQ30" s="49"/>
      <c r="AR30" s="49"/>
      <c r="AS30" s="49"/>
      <c r="AT30" s="49"/>
      <c r="AU30" s="49"/>
      <c r="AV30" s="49"/>
      <c r="AW30" s="49"/>
      <c r="AX30" s="49"/>
      <c r="AY30" s="49"/>
      <c r="AZ30" s="49"/>
      <c r="BA30" s="49"/>
      <c r="BB30" s="49"/>
      <c r="BC30" s="49"/>
      <c r="BD30" s="49"/>
      <c r="BE30" s="49"/>
      <c r="BF30" s="49"/>
      <c r="BG30" s="49"/>
      <c r="BH30" s="49"/>
      <c r="BI30" s="49"/>
      <c r="BJ30" s="49"/>
      <c r="BK30" s="49"/>
      <c r="BL30" s="49"/>
      <c r="BM30" s="49"/>
      <c r="BN30" s="49"/>
      <c r="BO30" s="49"/>
      <c r="BP30" s="49"/>
      <c r="BQ30" s="49"/>
      <c r="BR30" s="49"/>
      <c r="BS30" s="49"/>
      <c r="BT30" s="49"/>
      <c r="BU30" s="49"/>
      <c r="BV30" s="49"/>
      <c r="BW30" s="49"/>
      <c r="BX30" s="49"/>
      <c r="BY30" s="49"/>
      <c r="BZ30" s="49"/>
      <c r="CA30" s="49"/>
      <c r="CB30" s="49"/>
      <c r="CC30" s="49"/>
      <c r="CD30" s="49"/>
      <c r="CE30" s="49"/>
      <c r="CF30" s="49"/>
      <c r="CG30" s="49"/>
      <c r="CH30" s="49"/>
      <c r="CI30" s="49"/>
      <c r="CJ30" s="49"/>
      <c r="CK30" s="49"/>
      <c r="CL30" s="49"/>
      <c r="CM30" s="49"/>
      <c r="CN30" s="49"/>
      <c r="CO30" s="49"/>
      <c r="CP30" s="49"/>
      <c r="CQ30" s="49"/>
      <c r="CR30" s="49"/>
      <c r="CS30" s="49"/>
      <c r="CT30" s="49"/>
      <c r="CU30" s="49"/>
      <c r="CV30" s="49"/>
      <c r="CW30" s="49"/>
      <c r="CX30" s="49"/>
      <c r="CY30" s="49"/>
      <c r="CZ30" s="49"/>
      <c r="DA30" s="49"/>
      <c r="DB30" s="49"/>
      <c r="DC30" s="49"/>
      <c r="DD30" s="49"/>
      <c r="DE30" s="49"/>
      <c r="DF30" s="49"/>
      <c r="DG30" s="49"/>
      <c r="DH30" s="49"/>
      <c r="DI30" s="49"/>
      <c r="DJ30" s="49"/>
      <c r="DK30" s="49"/>
      <c r="DL30" s="49"/>
      <c r="DM30" s="49"/>
      <c r="DN30" s="49"/>
      <c r="DO30" s="49"/>
      <c r="DP30" s="49"/>
      <c r="DQ30" s="49"/>
      <c r="DR30" s="49"/>
      <c r="DS30" s="49"/>
      <c r="DT30" s="49"/>
      <c r="DU30" s="49"/>
      <c r="DV30" s="49"/>
      <c r="DW30" s="49"/>
      <c r="DX30" s="49"/>
      <c r="DY30" s="49"/>
      <c r="DZ30" s="49"/>
      <c r="EA30" s="49"/>
      <c r="EB30" s="49"/>
      <c r="EC30" s="49"/>
      <c r="ED30" s="49"/>
      <c r="EE30" s="49"/>
      <c r="EF30" s="49"/>
      <c r="EG30" s="49"/>
      <c r="EH30" s="49"/>
      <c r="EI30" s="49"/>
      <c r="EJ30" s="49"/>
      <c r="EK30" s="49"/>
      <c r="EL30" s="49"/>
      <c r="EM30" s="49"/>
      <c r="EN30" s="49"/>
      <c r="EO30" s="49"/>
      <c r="EP30" s="49"/>
      <c r="EQ30" s="49"/>
      <c r="ER30" s="49"/>
      <c r="ES30" s="49"/>
      <c r="ET30" s="49"/>
      <c r="EU30" s="49"/>
      <c r="EV30" s="49"/>
      <c r="EW30" s="49"/>
      <c r="EX30" s="49"/>
      <c r="EY30" s="49"/>
      <c r="EZ30" s="49"/>
      <c r="FA30" s="49"/>
      <c r="FB30" s="49"/>
      <c r="FC30" s="49"/>
      <c r="FD30" s="49"/>
      <c r="FE30" s="49"/>
      <c r="FF30" s="49"/>
      <c r="FG30" s="49"/>
      <c r="FH30" s="49"/>
      <c r="FI30" s="49"/>
      <c r="FJ30" s="49"/>
      <c r="FK30" s="49"/>
      <c r="FL30" s="49"/>
      <c r="FM30" s="49"/>
      <c r="FN30" s="49"/>
      <c r="FO30" s="49"/>
      <c r="FP30" s="49"/>
      <c r="FQ30" s="49"/>
      <c r="FR30" s="49"/>
      <c r="FS30" s="49"/>
      <c r="FT30" s="49"/>
      <c r="FU30" s="49"/>
      <c r="FV30" s="49"/>
      <c r="FW30" s="49"/>
    </row>
    <row r="31" spans="1:179" x14ac:dyDescent="0.25">
      <c r="A31" t="s">
        <v>165</v>
      </c>
      <c r="B31" s="49"/>
      <c r="C31" s="49"/>
      <c r="D31" s="49"/>
      <c r="E31" s="49"/>
      <c r="F31" s="49"/>
      <c r="G31" s="49"/>
      <c r="H31" s="49"/>
      <c r="I31" s="49"/>
      <c r="J31" s="49"/>
      <c r="K31" s="49"/>
      <c r="L31" s="49"/>
      <c r="M31" s="49"/>
      <c r="N31" s="49"/>
      <c r="O31" s="49"/>
      <c r="P31" s="49"/>
      <c r="Q31" s="49"/>
      <c r="R31" s="49"/>
      <c r="S31" s="49"/>
      <c r="T31" s="49"/>
      <c r="U31" s="49"/>
      <c r="V31" s="49"/>
      <c r="W31" s="49"/>
      <c r="X31" s="49"/>
      <c r="Y31" s="49"/>
      <c r="Z31" s="49"/>
      <c r="AA31" s="49"/>
      <c r="AB31" s="49"/>
      <c r="AC31" s="49"/>
      <c r="AD31" s="49"/>
      <c r="AE31" s="49"/>
      <c r="AF31" s="49"/>
      <c r="AG31" s="49"/>
      <c r="AH31" s="49"/>
      <c r="AI31" s="49"/>
      <c r="AJ31" s="49"/>
      <c r="AK31" s="49"/>
      <c r="AL31" s="49"/>
      <c r="AM31" s="49"/>
      <c r="AN31" s="49"/>
      <c r="AO31" s="49"/>
      <c r="AP31" s="49"/>
      <c r="AQ31" s="49"/>
      <c r="AR31" s="49"/>
      <c r="AS31" s="49"/>
      <c r="AT31" s="49"/>
      <c r="AU31" s="49"/>
      <c r="AV31" s="49"/>
      <c r="AW31" s="49"/>
      <c r="AX31" s="49"/>
      <c r="AY31" s="49"/>
      <c r="AZ31" s="49"/>
      <c r="BA31" s="49"/>
      <c r="BB31" s="49"/>
      <c r="BC31" s="49"/>
      <c r="BD31" s="49"/>
      <c r="BE31" s="49"/>
      <c r="BF31" s="49"/>
      <c r="BG31" s="49"/>
      <c r="BH31" s="49"/>
      <c r="BI31" s="49"/>
      <c r="BJ31" s="49"/>
      <c r="BK31" s="49"/>
      <c r="BL31" s="49"/>
      <c r="BM31" s="49"/>
      <c r="BN31" s="49"/>
      <c r="BO31" s="49"/>
      <c r="BP31" s="49"/>
      <c r="BQ31" s="49"/>
      <c r="BR31" s="49"/>
      <c r="BS31" s="49"/>
      <c r="BT31" s="49"/>
      <c r="BU31" s="49"/>
      <c r="BV31" s="49"/>
      <c r="BW31" s="49"/>
      <c r="BX31" s="49"/>
      <c r="BY31" s="49"/>
      <c r="BZ31" s="49"/>
      <c r="CA31" s="49"/>
      <c r="CB31" s="49"/>
      <c r="CC31" s="49"/>
      <c r="CD31" s="49"/>
      <c r="CE31" s="49"/>
      <c r="CF31" s="49"/>
      <c r="CG31" s="49"/>
      <c r="CH31" s="49"/>
      <c r="CI31" s="49"/>
      <c r="CJ31" s="49"/>
      <c r="CK31" s="49"/>
      <c r="CL31" s="49"/>
      <c r="CM31" s="49"/>
      <c r="CN31" s="49"/>
      <c r="CO31" s="49"/>
      <c r="CP31" s="49"/>
      <c r="CQ31" s="49"/>
      <c r="CR31" s="49"/>
      <c r="CS31" s="49"/>
      <c r="CT31" s="49"/>
      <c r="CU31" s="49"/>
      <c r="CV31" s="49"/>
      <c r="CW31" s="49"/>
      <c r="CX31" s="49"/>
      <c r="CY31" s="49"/>
      <c r="CZ31" s="49"/>
      <c r="DA31" s="49"/>
      <c r="DB31" s="49"/>
      <c r="DC31" s="49"/>
      <c r="DD31" s="49"/>
      <c r="DE31" s="49"/>
      <c r="DF31" s="49"/>
      <c r="DG31" s="49"/>
      <c r="DH31" s="49"/>
      <c r="DI31" s="49"/>
      <c r="DJ31" s="49"/>
      <c r="DK31" s="49"/>
      <c r="DL31" s="49"/>
      <c r="DM31" s="49"/>
      <c r="DN31" s="49"/>
      <c r="DO31" s="49"/>
      <c r="DP31" s="49"/>
      <c r="DQ31" s="49"/>
      <c r="DR31" s="49"/>
      <c r="DS31" s="49"/>
      <c r="DT31" s="49"/>
      <c r="DU31" s="49"/>
      <c r="DV31" s="49"/>
      <c r="DW31" s="49"/>
      <c r="DX31" s="49"/>
      <c r="DY31" s="49"/>
      <c r="DZ31" s="49"/>
      <c r="EA31" s="49"/>
      <c r="EB31" s="49"/>
      <c r="EC31" s="49"/>
      <c r="ED31" s="49"/>
      <c r="EE31" s="49"/>
      <c r="EF31" s="49"/>
      <c r="EG31" s="49"/>
      <c r="EH31" s="49"/>
      <c r="EI31" s="49"/>
      <c r="EJ31" s="49"/>
      <c r="EK31" s="49"/>
      <c r="EL31" s="49"/>
      <c r="EM31" s="49"/>
      <c r="EN31" s="49"/>
      <c r="EO31" s="49"/>
      <c r="EP31" s="49"/>
      <c r="EQ31" s="49"/>
      <c r="ER31" s="49"/>
      <c r="ES31" s="49"/>
      <c r="ET31" s="49"/>
      <c r="EU31" s="49"/>
      <c r="EV31" s="49"/>
      <c r="EW31" s="49"/>
      <c r="EX31" s="49"/>
      <c r="EY31" s="49"/>
      <c r="EZ31" s="49"/>
      <c r="FA31" s="49"/>
      <c r="FB31" s="49"/>
      <c r="FC31" s="49"/>
      <c r="FD31" s="49"/>
      <c r="FE31" s="49"/>
      <c r="FF31" s="49"/>
      <c r="FG31" s="49"/>
      <c r="FH31" s="49"/>
      <c r="FI31" s="49"/>
      <c r="FJ31" s="49"/>
      <c r="FK31" s="49"/>
      <c r="FL31" s="49"/>
      <c r="FM31" s="49"/>
      <c r="FN31" s="49"/>
      <c r="FO31" s="49"/>
      <c r="FP31" s="49"/>
      <c r="FQ31" s="49"/>
      <c r="FR31" s="49"/>
      <c r="FS31" s="49"/>
      <c r="FT31" s="49"/>
      <c r="FU31" s="49"/>
      <c r="FV31" s="49"/>
      <c r="FW31" s="49"/>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3C609-1B49-475F-B4B1-7AEDFA2A7683}">
  <sheetPr codeName="Sheet49"/>
  <dimension ref="B2:AM38"/>
  <sheetViews>
    <sheetView workbookViewId="0">
      <selection activeCell="A5" sqref="A5"/>
    </sheetView>
  </sheetViews>
  <sheetFormatPr defaultRowHeight="15" x14ac:dyDescent="0.25"/>
  <cols>
    <col min="17" max="17" width="9.140625" style="98"/>
  </cols>
  <sheetData>
    <row r="2" spans="2:38" x14ac:dyDescent="0.25">
      <c r="B2" t="s">
        <v>168</v>
      </c>
      <c r="C2" t="s">
        <v>169</v>
      </c>
      <c r="D2" t="s">
        <v>674</v>
      </c>
      <c r="E2" t="s">
        <v>682</v>
      </c>
      <c r="F2" t="s">
        <v>689</v>
      </c>
      <c r="G2" t="s">
        <v>233</v>
      </c>
      <c r="H2" t="s">
        <v>234</v>
      </c>
      <c r="I2" t="s">
        <v>235</v>
      </c>
      <c r="J2" s="98" t="s">
        <v>236</v>
      </c>
      <c r="K2" t="s">
        <v>719</v>
      </c>
      <c r="L2" t="s">
        <v>723</v>
      </c>
      <c r="M2" t="s">
        <v>729</v>
      </c>
      <c r="N2" t="s">
        <v>237</v>
      </c>
      <c r="O2" t="s">
        <v>238</v>
      </c>
      <c r="P2" t="s">
        <v>239</v>
      </c>
      <c r="Q2" s="98" t="s">
        <v>240</v>
      </c>
      <c r="R2" t="s">
        <v>752</v>
      </c>
      <c r="S2" t="s">
        <v>758</v>
      </c>
      <c r="T2" t="s">
        <v>762</v>
      </c>
      <c r="U2" t="s">
        <v>241</v>
      </c>
      <c r="V2" t="s">
        <v>242</v>
      </c>
      <c r="W2" t="s">
        <v>243</v>
      </c>
      <c r="X2" s="98" t="s">
        <v>244</v>
      </c>
      <c r="Y2" s="98" t="s">
        <v>775</v>
      </c>
      <c r="Z2" s="98" t="s">
        <v>780</v>
      </c>
      <c r="AA2" s="98" t="s">
        <v>785</v>
      </c>
      <c r="AB2" s="98" t="s">
        <v>791</v>
      </c>
      <c r="AC2" s="98" t="s">
        <v>796</v>
      </c>
      <c r="AD2" s="98" t="s">
        <v>800</v>
      </c>
      <c r="AE2" s="98" t="s">
        <v>805</v>
      </c>
      <c r="AF2" s="98" t="s">
        <v>809</v>
      </c>
      <c r="AG2" s="98" t="s">
        <v>813</v>
      </c>
      <c r="AH2" s="98" t="s">
        <v>815</v>
      </c>
      <c r="AI2" s="98" t="s">
        <v>817</v>
      </c>
      <c r="AJ2" s="98" t="s">
        <v>819</v>
      </c>
      <c r="AK2" s="98" t="s">
        <v>823</v>
      </c>
      <c r="AL2" s="98" t="s">
        <v>826</v>
      </c>
    </row>
    <row r="3" spans="2:38" x14ac:dyDescent="0.25">
      <c r="B3" t="s">
        <v>379</v>
      </c>
      <c r="C3" t="s">
        <v>380</v>
      </c>
      <c r="D3" t="s">
        <v>675</v>
      </c>
      <c r="E3" t="s">
        <v>381</v>
      </c>
      <c r="F3" t="s">
        <v>382</v>
      </c>
      <c r="G3" t="s">
        <v>383</v>
      </c>
      <c r="H3" t="s">
        <v>701</v>
      </c>
      <c r="I3" t="s">
        <v>708</v>
      </c>
      <c r="J3" s="98" t="s">
        <v>384</v>
      </c>
      <c r="K3" t="s">
        <v>720</v>
      </c>
      <c r="L3" t="s">
        <v>385</v>
      </c>
      <c r="M3" t="s">
        <v>386</v>
      </c>
      <c r="N3" t="s">
        <v>387</v>
      </c>
      <c r="O3" t="s">
        <v>739</v>
      </c>
      <c r="P3" t="s">
        <v>374</v>
      </c>
      <c r="Q3" s="98" t="s">
        <v>389</v>
      </c>
      <c r="R3" t="s">
        <v>753</v>
      </c>
      <c r="S3" t="s">
        <v>390</v>
      </c>
      <c r="T3" t="s">
        <v>391</v>
      </c>
      <c r="U3" t="s">
        <v>392</v>
      </c>
      <c r="V3" t="s">
        <v>765</v>
      </c>
      <c r="W3" t="s">
        <v>768</v>
      </c>
      <c r="X3" t="s">
        <v>393</v>
      </c>
      <c r="Y3" t="s">
        <v>776</v>
      </c>
      <c r="Z3" t="s">
        <v>370</v>
      </c>
      <c r="AA3" t="s">
        <v>371</v>
      </c>
      <c r="AB3" t="s">
        <v>372</v>
      </c>
      <c r="AC3" t="s">
        <v>797</v>
      </c>
      <c r="AD3" t="s">
        <v>801</v>
      </c>
      <c r="AE3" t="s">
        <v>373</v>
      </c>
      <c r="AF3" t="s">
        <v>810</v>
      </c>
      <c r="AG3" t="s">
        <v>375</v>
      </c>
      <c r="AH3" t="s">
        <v>376</v>
      </c>
      <c r="AI3" t="s">
        <v>377</v>
      </c>
      <c r="AJ3" t="s">
        <v>388</v>
      </c>
      <c r="AK3" t="s">
        <v>824</v>
      </c>
      <c r="AL3" t="s">
        <v>378</v>
      </c>
    </row>
    <row r="4" spans="2:38" x14ac:dyDescent="0.25">
      <c r="B4" t="s">
        <v>165</v>
      </c>
      <c r="C4" t="s">
        <v>165</v>
      </c>
      <c r="D4" t="s">
        <v>165</v>
      </c>
      <c r="E4" t="s">
        <v>165</v>
      </c>
      <c r="F4" t="s">
        <v>165</v>
      </c>
      <c r="G4" t="s">
        <v>165</v>
      </c>
      <c r="H4" t="s">
        <v>165</v>
      </c>
      <c r="I4" t="s">
        <v>165</v>
      </c>
      <c r="J4" s="98" t="s">
        <v>165</v>
      </c>
      <c r="K4" t="s">
        <v>165</v>
      </c>
      <c r="L4" t="s">
        <v>165</v>
      </c>
      <c r="M4" t="s">
        <v>165</v>
      </c>
      <c r="N4" t="s">
        <v>165</v>
      </c>
      <c r="O4" t="s">
        <v>165</v>
      </c>
      <c r="P4" t="s">
        <v>165</v>
      </c>
      <c r="Q4" s="98" t="s">
        <v>165</v>
      </c>
      <c r="R4" t="s">
        <v>165</v>
      </c>
      <c r="S4" t="s">
        <v>165</v>
      </c>
      <c r="T4" t="s">
        <v>165</v>
      </c>
      <c r="U4" t="s">
        <v>165</v>
      </c>
      <c r="V4" t="s">
        <v>165</v>
      </c>
      <c r="W4" t="s">
        <v>165</v>
      </c>
      <c r="X4" t="s">
        <v>165</v>
      </c>
      <c r="Y4" t="s">
        <v>165</v>
      </c>
      <c r="Z4" t="s">
        <v>165</v>
      </c>
      <c r="AA4" t="s">
        <v>165</v>
      </c>
      <c r="AB4" t="s">
        <v>165</v>
      </c>
      <c r="AC4" t="s">
        <v>165</v>
      </c>
      <c r="AD4" t="s">
        <v>165</v>
      </c>
      <c r="AE4" t="s">
        <v>165</v>
      </c>
      <c r="AF4" t="s">
        <v>165</v>
      </c>
      <c r="AG4" t="s">
        <v>165</v>
      </c>
      <c r="AH4" t="s">
        <v>165</v>
      </c>
      <c r="AI4" t="s">
        <v>165</v>
      </c>
      <c r="AJ4" t="s">
        <v>165</v>
      </c>
      <c r="AK4" t="s">
        <v>165</v>
      </c>
      <c r="AL4" t="s">
        <v>165</v>
      </c>
    </row>
    <row r="5" spans="2:38" x14ac:dyDescent="0.25">
      <c r="B5" t="s">
        <v>394</v>
      </c>
      <c r="C5" t="s">
        <v>395</v>
      </c>
      <c r="D5" t="s">
        <v>676</v>
      </c>
      <c r="E5" t="s">
        <v>683</v>
      </c>
      <c r="F5" t="s">
        <v>690</v>
      </c>
      <c r="G5" t="s">
        <v>696</v>
      </c>
      <c r="H5" t="s">
        <v>702</v>
      </c>
      <c r="I5" t="s">
        <v>709</v>
      </c>
      <c r="J5" s="98" t="s">
        <v>714</v>
      </c>
      <c r="K5" t="s">
        <v>721</v>
      </c>
      <c r="L5" t="s">
        <v>724</v>
      </c>
      <c r="M5" t="s">
        <v>730</v>
      </c>
      <c r="N5" t="s">
        <v>736</v>
      </c>
      <c r="O5" t="s">
        <v>740</v>
      </c>
      <c r="P5" t="s">
        <v>744</v>
      </c>
      <c r="Q5" s="98" t="s">
        <v>749</v>
      </c>
      <c r="R5" t="s">
        <v>754</v>
      </c>
      <c r="S5" t="s">
        <v>759</v>
      </c>
      <c r="T5" t="s">
        <v>759</v>
      </c>
      <c r="U5" t="s">
        <v>754</v>
      </c>
      <c r="V5" t="s">
        <v>754</v>
      </c>
      <c r="W5" t="s">
        <v>769</v>
      </c>
      <c r="X5" t="s">
        <v>772</v>
      </c>
      <c r="Y5" t="s">
        <v>777</v>
      </c>
      <c r="Z5" t="s">
        <v>781</v>
      </c>
      <c r="AA5" t="s">
        <v>786</v>
      </c>
      <c r="AB5" t="s">
        <v>792</v>
      </c>
      <c r="AC5" t="s">
        <v>798</v>
      </c>
      <c r="AD5" t="s">
        <v>802</v>
      </c>
      <c r="AE5" t="s">
        <v>806</v>
      </c>
      <c r="AF5" t="s">
        <v>811</v>
      </c>
      <c r="AG5" t="s">
        <v>814</v>
      </c>
      <c r="AH5" t="s">
        <v>816</v>
      </c>
      <c r="AI5" t="s">
        <v>718</v>
      </c>
      <c r="AJ5" t="s">
        <v>718</v>
      </c>
      <c r="AK5" t="s">
        <v>825</v>
      </c>
      <c r="AL5" t="s">
        <v>825</v>
      </c>
    </row>
    <row r="6" spans="2:38" x14ac:dyDescent="0.25">
      <c r="B6" t="s">
        <v>669</v>
      </c>
      <c r="C6" t="s">
        <v>395</v>
      </c>
      <c r="D6" t="s">
        <v>677</v>
      </c>
      <c r="E6" t="s">
        <v>684</v>
      </c>
      <c r="F6" t="s">
        <v>691</v>
      </c>
      <c r="G6" t="s">
        <v>697</v>
      </c>
      <c r="H6" t="s">
        <v>703</v>
      </c>
      <c r="I6" t="s">
        <v>710</v>
      </c>
      <c r="J6" s="98" t="s">
        <v>715</v>
      </c>
      <c r="K6" t="s">
        <v>715</v>
      </c>
      <c r="L6" t="s">
        <v>725</v>
      </c>
      <c r="M6" t="s">
        <v>731</v>
      </c>
      <c r="N6" t="s">
        <v>725</v>
      </c>
      <c r="O6" t="s">
        <v>715</v>
      </c>
      <c r="P6" t="s">
        <v>715</v>
      </c>
      <c r="Q6" s="98" t="s">
        <v>731</v>
      </c>
      <c r="R6" t="s">
        <v>715</v>
      </c>
      <c r="S6" t="s">
        <v>760</v>
      </c>
      <c r="T6" t="s">
        <v>734</v>
      </c>
      <c r="U6" t="s">
        <v>715</v>
      </c>
      <c r="V6" t="s">
        <v>715</v>
      </c>
      <c r="W6" t="s">
        <v>715</v>
      </c>
      <c r="X6" t="s">
        <v>731</v>
      </c>
      <c r="Y6" t="s">
        <v>715</v>
      </c>
      <c r="Z6" t="s">
        <v>684</v>
      </c>
      <c r="AA6" t="s">
        <v>787</v>
      </c>
      <c r="AB6" t="s">
        <v>793</v>
      </c>
      <c r="AC6" t="s">
        <v>715</v>
      </c>
      <c r="AD6" t="s">
        <v>715</v>
      </c>
      <c r="AE6" t="s">
        <v>751</v>
      </c>
      <c r="AF6" t="s">
        <v>715</v>
      </c>
      <c r="AG6" t="s">
        <v>760</v>
      </c>
      <c r="AH6" t="s">
        <v>734</v>
      </c>
      <c r="AI6" t="s">
        <v>715</v>
      </c>
      <c r="AJ6" t="s">
        <v>715</v>
      </c>
      <c r="AK6" t="s">
        <v>715</v>
      </c>
      <c r="AL6" t="s">
        <v>731</v>
      </c>
    </row>
    <row r="7" spans="2:38" x14ac:dyDescent="0.25">
      <c r="B7" t="s">
        <v>670</v>
      </c>
      <c r="C7" t="s">
        <v>395</v>
      </c>
      <c r="D7" t="s">
        <v>678</v>
      </c>
      <c r="E7" t="s">
        <v>685</v>
      </c>
      <c r="F7" t="s">
        <v>692</v>
      </c>
      <c r="G7" t="s">
        <v>698</v>
      </c>
      <c r="H7" t="s">
        <v>704</v>
      </c>
      <c r="I7" t="s">
        <v>711</v>
      </c>
      <c r="J7" s="98" t="s">
        <v>716</v>
      </c>
      <c r="K7" t="s">
        <v>678</v>
      </c>
      <c r="L7" t="s">
        <v>726</v>
      </c>
      <c r="M7" t="s">
        <v>732</v>
      </c>
      <c r="N7" t="s">
        <v>737</v>
      </c>
      <c r="O7" t="s">
        <v>741</v>
      </c>
      <c r="P7" t="s">
        <v>745</v>
      </c>
      <c r="Q7" s="98" t="s">
        <v>750</v>
      </c>
      <c r="R7" t="s">
        <v>755</v>
      </c>
      <c r="S7" t="s">
        <v>761</v>
      </c>
      <c r="T7" t="s">
        <v>692</v>
      </c>
      <c r="U7" t="s">
        <v>698</v>
      </c>
      <c r="V7" t="s">
        <v>766</v>
      </c>
      <c r="W7" t="s">
        <v>711</v>
      </c>
      <c r="X7" t="s">
        <v>773</v>
      </c>
      <c r="Y7" t="s">
        <v>778</v>
      </c>
      <c r="Z7" t="s">
        <v>782</v>
      </c>
      <c r="AA7" t="s">
        <v>788</v>
      </c>
      <c r="AB7" t="s">
        <v>698</v>
      </c>
      <c r="AC7" t="s">
        <v>799</v>
      </c>
      <c r="AD7" t="s">
        <v>803</v>
      </c>
      <c r="AE7" t="s">
        <v>807</v>
      </c>
      <c r="AF7" t="s">
        <v>812</v>
      </c>
      <c r="AG7" t="s">
        <v>761</v>
      </c>
      <c r="AH7" t="s">
        <v>692</v>
      </c>
      <c r="AI7" t="s">
        <v>698</v>
      </c>
      <c r="AJ7" t="s">
        <v>820</v>
      </c>
      <c r="AK7" t="s">
        <v>711</v>
      </c>
      <c r="AL7" t="s">
        <v>773</v>
      </c>
    </row>
    <row r="8" spans="2:38" x14ac:dyDescent="0.25">
      <c r="B8" t="s">
        <v>671</v>
      </c>
      <c r="C8" t="s">
        <v>395</v>
      </c>
      <c r="D8" t="s">
        <v>679</v>
      </c>
      <c r="E8" t="s">
        <v>686</v>
      </c>
      <c r="F8" t="s">
        <v>693</v>
      </c>
      <c r="G8" t="s">
        <v>699</v>
      </c>
      <c r="H8" t="s">
        <v>705</v>
      </c>
      <c r="I8" t="s">
        <v>712</v>
      </c>
      <c r="J8" s="98" t="s">
        <v>693</v>
      </c>
      <c r="K8" t="s">
        <v>686</v>
      </c>
      <c r="L8" t="s">
        <v>727</v>
      </c>
      <c r="M8" t="s">
        <v>733</v>
      </c>
      <c r="N8" t="s">
        <v>738</v>
      </c>
      <c r="O8" t="s">
        <v>742</v>
      </c>
      <c r="P8" t="s">
        <v>746</v>
      </c>
      <c r="Q8" s="98" t="s">
        <v>751</v>
      </c>
      <c r="R8" t="s">
        <v>756</v>
      </c>
      <c r="S8" t="s">
        <v>686</v>
      </c>
      <c r="T8" t="s">
        <v>733</v>
      </c>
      <c r="U8" t="s">
        <v>764</v>
      </c>
      <c r="V8" t="s">
        <v>767</v>
      </c>
      <c r="W8" t="s">
        <v>770</v>
      </c>
      <c r="X8" t="s">
        <v>774</v>
      </c>
      <c r="Y8" t="s">
        <v>779</v>
      </c>
      <c r="Z8" t="s">
        <v>686</v>
      </c>
      <c r="AA8" t="s">
        <v>733</v>
      </c>
      <c r="AB8" t="s">
        <v>794</v>
      </c>
      <c r="AC8" t="s">
        <v>705</v>
      </c>
      <c r="AD8" t="s">
        <v>712</v>
      </c>
      <c r="AE8" t="s">
        <v>693</v>
      </c>
      <c r="AF8" t="s">
        <v>686</v>
      </c>
      <c r="AG8" t="s">
        <v>686</v>
      </c>
      <c r="AH8" t="s">
        <v>733</v>
      </c>
      <c r="AI8" t="s">
        <v>818</v>
      </c>
      <c r="AJ8" t="s">
        <v>821</v>
      </c>
      <c r="AK8" t="s">
        <v>746</v>
      </c>
      <c r="AL8" t="s">
        <v>827</v>
      </c>
    </row>
    <row r="9" spans="2:38" x14ac:dyDescent="0.25">
      <c r="B9" t="s">
        <v>672</v>
      </c>
      <c r="C9" t="s">
        <v>395</v>
      </c>
      <c r="D9" t="s">
        <v>680</v>
      </c>
      <c r="E9" t="s">
        <v>687</v>
      </c>
      <c r="F9" t="s">
        <v>694</v>
      </c>
      <c r="G9" t="s">
        <v>680</v>
      </c>
      <c r="H9" t="s">
        <v>706</v>
      </c>
      <c r="I9" t="s">
        <v>687</v>
      </c>
      <c r="J9" s="98" t="s">
        <v>717</v>
      </c>
      <c r="K9" t="s">
        <v>710</v>
      </c>
      <c r="L9" t="s">
        <v>715</v>
      </c>
      <c r="M9" t="s">
        <v>734</v>
      </c>
      <c r="N9" t="s">
        <v>710</v>
      </c>
      <c r="O9" t="s">
        <v>710</v>
      </c>
      <c r="P9" t="s">
        <v>747</v>
      </c>
      <c r="Q9" s="98" t="s">
        <v>715</v>
      </c>
      <c r="R9" t="s">
        <v>710</v>
      </c>
      <c r="S9" t="s">
        <v>715</v>
      </c>
      <c r="T9" t="s">
        <v>734</v>
      </c>
      <c r="U9" t="s">
        <v>710</v>
      </c>
      <c r="V9" t="s">
        <v>710</v>
      </c>
      <c r="W9" t="s">
        <v>747</v>
      </c>
      <c r="X9" t="s">
        <v>715</v>
      </c>
      <c r="Y9" t="s">
        <v>687</v>
      </c>
      <c r="Z9" t="s">
        <v>783</v>
      </c>
      <c r="AA9" t="s">
        <v>789</v>
      </c>
      <c r="AB9" t="s">
        <v>795</v>
      </c>
      <c r="AC9" t="s">
        <v>687</v>
      </c>
      <c r="AD9" t="s">
        <v>687</v>
      </c>
      <c r="AE9" t="s">
        <v>789</v>
      </c>
      <c r="AF9" t="s">
        <v>710</v>
      </c>
      <c r="AG9" t="s">
        <v>715</v>
      </c>
      <c r="AH9" t="s">
        <v>734</v>
      </c>
      <c r="AI9" t="s">
        <v>710</v>
      </c>
      <c r="AJ9" t="s">
        <v>710</v>
      </c>
      <c r="AK9" t="s">
        <v>747</v>
      </c>
      <c r="AL9" t="s">
        <v>715</v>
      </c>
    </row>
    <row r="10" spans="2:38" x14ac:dyDescent="0.25">
      <c r="B10" t="s">
        <v>673</v>
      </c>
      <c r="C10" t="s">
        <v>395</v>
      </c>
      <c r="D10" t="s">
        <v>681</v>
      </c>
      <c r="E10" t="s">
        <v>688</v>
      </c>
      <c r="F10" t="s">
        <v>695</v>
      </c>
      <c r="G10" t="s">
        <v>700</v>
      </c>
      <c r="H10" t="s">
        <v>707</v>
      </c>
      <c r="I10" t="s">
        <v>713</v>
      </c>
      <c r="J10" s="98" t="s">
        <v>718</v>
      </c>
      <c r="K10" t="s">
        <v>722</v>
      </c>
      <c r="L10" t="s">
        <v>728</v>
      </c>
      <c r="M10" t="s">
        <v>735</v>
      </c>
      <c r="N10" t="s">
        <v>707</v>
      </c>
      <c r="O10" t="s">
        <v>743</v>
      </c>
      <c r="P10" t="s">
        <v>748</v>
      </c>
      <c r="Q10" s="98" t="s">
        <v>718</v>
      </c>
      <c r="R10" t="s">
        <v>757</v>
      </c>
      <c r="S10" t="s">
        <v>728</v>
      </c>
      <c r="T10" t="s">
        <v>763</v>
      </c>
      <c r="U10" t="s">
        <v>712</v>
      </c>
      <c r="V10" t="s">
        <v>712</v>
      </c>
      <c r="W10" t="s">
        <v>771</v>
      </c>
      <c r="X10" t="s">
        <v>718</v>
      </c>
      <c r="Y10" t="s">
        <v>748</v>
      </c>
      <c r="Z10" t="s">
        <v>784</v>
      </c>
      <c r="AA10" t="s">
        <v>790</v>
      </c>
      <c r="AB10" t="s">
        <v>700</v>
      </c>
      <c r="AC10" t="s">
        <v>712</v>
      </c>
      <c r="AD10" t="s">
        <v>804</v>
      </c>
      <c r="AE10" t="s">
        <v>808</v>
      </c>
      <c r="AF10" t="s">
        <v>712</v>
      </c>
      <c r="AG10" t="s">
        <v>728</v>
      </c>
      <c r="AH10" t="s">
        <v>763</v>
      </c>
      <c r="AI10" t="s">
        <v>728</v>
      </c>
      <c r="AJ10" t="s">
        <v>822</v>
      </c>
      <c r="AK10" t="s">
        <v>822</v>
      </c>
      <c r="AL10" t="s">
        <v>718</v>
      </c>
    </row>
    <row r="11" spans="2:38" x14ac:dyDescent="0.25">
      <c r="J11" s="98"/>
    </row>
    <row r="12" spans="2:38" x14ac:dyDescent="0.25">
      <c r="J12" s="98"/>
    </row>
    <row r="13" spans="2:38" x14ac:dyDescent="0.25">
      <c r="J13" s="98"/>
    </row>
    <row r="14" spans="2:38" x14ac:dyDescent="0.25">
      <c r="J14" s="98"/>
    </row>
    <row r="15" spans="2:38" x14ac:dyDescent="0.25">
      <c r="J15" s="98"/>
    </row>
    <row r="16" spans="2:38" x14ac:dyDescent="0.25">
      <c r="J16" s="98"/>
    </row>
    <row r="17" spans="2:39" x14ac:dyDescent="0.25">
      <c r="J17" s="98"/>
    </row>
    <row r="18" spans="2:39" x14ac:dyDescent="0.25">
      <c r="J18" s="98"/>
    </row>
    <row r="19" spans="2:39" x14ac:dyDescent="0.25">
      <c r="J19" s="98"/>
    </row>
    <row r="20" spans="2:39" x14ac:dyDescent="0.25">
      <c r="J20" s="98"/>
    </row>
    <row r="21" spans="2:39" x14ac:dyDescent="0.25">
      <c r="J21" s="98"/>
    </row>
    <row r="22" spans="2:39" x14ac:dyDescent="0.25">
      <c r="J22" s="98"/>
    </row>
    <row r="23" spans="2:39" x14ac:dyDescent="0.25">
      <c r="J23" s="98"/>
    </row>
    <row r="24" spans="2:39" x14ac:dyDescent="0.25">
      <c r="B24" t="s">
        <v>168</v>
      </c>
      <c r="C24" t="s">
        <v>169</v>
      </c>
      <c r="D24" t="s">
        <v>828</v>
      </c>
      <c r="E24" t="s">
        <v>829</v>
      </c>
      <c r="F24" t="s">
        <v>830</v>
      </c>
      <c r="G24" t="s">
        <v>245</v>
      </c>
      <c r="H24" t="s">
        <v>246</v>
      </c>
      <c r="I24" t="s">
        <v>247</v>
      </c>
      <c r="J24" s="98" t="s">
        <v>248</v>
      </c>
      <c r="K24" t="s">
        <v>831</v>
      </c>
      <c r="L24" t="s">
        <v>832</v>
      </c>
      <c r="M24" t="s">
        <v>833</v>
      </c>
      <c r="N24" t="s">
        <v>249</v>
      </c>
      <c r="O24" t="s">
        <v>250</v>
      </c>
      <c r="P24" t="s">
        <v>251</v>
      </c>
      <c r="Q24" s="98" t="s">
        <v>252</v>
      </c>
      <c r="R24" t="s">
        <v>834</v>
      </c>
      <c r="S24" t="s">
        <v>835</v>
      </c>
      <c r="T24" t="s">
        <v>836</v>
      </c>
      <c r="U24" t="s">
        <v>253</v>
      </c>
      <c r="V24" t="s">
        <v>254</v>
      </c>
      <c r="W24" t="s">
        <v>255</v>
      </c>
      <c r="X24" s="98" t="s">
        <v>256</v>
      </c>
      <c r="Y24" s="98" t="s">
        <v>837</v>
      </c>
      <c r="Z24" s="98" t="s">
        <v>838</v>
      </c>
      <c r="AA24" s="98" t="s">
        <v>839</v>
      </c>
      <c r="AB24" s="98" t="s">
        <v>840</v>
      </c>
      <c r="AC24" s="98" t="s">
        <v>841</v>
      </c>
      <c r="AD24" s="98" t="s">
        <v>842</v>
      </c>
      <c r="AE24" s="98" t="s">
        <v>843</v>
      </c>
      <c r="AF24" s="98" t="s">
        <v>844</v>
      </c>
      <c r="AG24" s="98" t="s">
        <v>845</v>
      </c>
      <c r="AH24" s="98" t="s">
        <v>846</v>
      </c>
      <c r="AI24" s="98" t="s">
        <v>847</v>
      </c>
      <c r="AJ24" s="98" t="s">
        <v>848</v>
      </c>
      <c r="AK24" s="98" t="s">
        <v>849</v>
      </c>
      <c r="AL24" s="98" t="s">
        <v>850</v>
      </c>
      <c r="AM24" t="s">
        <v>170</v>
      </c>
    </row>
    <row r="25" spans="2:39" x14ac:dyDescent="0.25">
      <c r="B25" t="s">
        <v>379</v>
      </c>
      <c r="C25" t="s">
        <v>380</v>
      </c>
      <c r="D25" s="49">
        <v>28.039888381958008</v>
      </c>
      <c r="E25" s="49">
        <v>15.786862373352051</v>
      </c>
      <c r="F25" s="49">
        <v>47.489547729492188</v>
      </c>
      <c r="G25" s="49">
        <v>26.533391952514648</v>
      </c>
      <c r="H25" s="49">
        <v>44.771202087402344</v>
      </c>
      <c r="I25" s="49">
        <v>18.263025283813477</v>
      </c>
      <c r="J25" s="49">
        <v>14.732050895690918</v>
      </c>
      <c r="K25" s="49">
        <v>19.86998176574707</v>
      </c>
      <c r="L25" s="49">
        <v>12.71076488494873</v>
      </c>
      <c r="M25" s="49">
        <v>15.058999061584473</v>
      </c>
      <c r="N25" s="49">
        <v>18.031763076782227</v>
      </c>
      <c r="O25" s="49">
        <v>19.350456237792969</v>
      </c>
      <c r="P25" s="49">
        <v>12.66588020324707</v>
      </c>
      <c r="Q25" s="49">
        <v>8.0773439407348633</v>
      </c>
      <c r="R25" s="49">
        <v>17.883451461791992</v>
      </c>
      <c r="S25" s="49">
        <v>10.702533721923828</v>
      </c>
      <c r="T25" s="49">
        <v>12.080313682556152</v>
      </c>
      <c r="U25" s="49">
        <v>16.358875274658203</v>
      </c>
      <c r="V25" s="49">
        <v>17.90574836730957</v>
      </c>
      <c r="W25" s="49">
        <v>11.610991477966309</v>
      </c>
      <c r="X25">
        <v>6.3077630996704102</v>
      </c>
      <c r="Y25">
        <v>27.24542236328125</v>
      </c>
      <c r="Z25">
        <v>16.595577239990234</v>
      </c>
      <c r="AA25">
        <v>22.988115310668945</v>
      </c>
      <c r="AB25">
        <v>26.37257194519043</v>
      </c>
      <c r="AC25">
        <v>24.756137847900391</v>
      </c>
      <c r="AD25">
        <v>19.562177658081055</v>
      </c>
      <c r="AE25">
        <v>16.093761444091797</v>
      </c>
      <c r="AF25">
        <v>12.831324577331543</v>
      </c>
      <c r="AG25">
        <v>7.7138957977294922</v>
      </c>
      <c r="AH25">
        <v>7.9701223373413086</v>
      </c>
      <c r="AI25">
        <v>12.217392921447754</v>
      </c>
      <c r="AJ25">
        <v>12.922795295715332</v>
      </c>
      <c r="AK25">
        <v>7.9391613006591797</v>
      </c>
      <c r="AL25">
        <v>5.5126190185546875</v>
      </c>
      <c r="AM25" s="98">
        <v>5</v>
      </c>
    </row>
    <row r="26" spans="2:39" x14ac:dyDescent="0.25">
      <c r="B26" t="s">
        <v>165</v>
      </c>
      <c r="C26" t="s">
        <v>165</v>
      </c>
      <c r="D26" s="49"/>
      <c r="E26" s="49"/>
      <c r="F26" s="49"/>
      <c r="G26" s="49"/>
      <c r="H26" s="49"/>
      <c r="I26" s="49"/>
      <c r="J26" s="49"/>
      <c r="K26" s="49"/>
      <c r="L26" s="49"/>
      <c r="M26" s="49"/>
      <c r="N26" s="49"/>
      <c r="O26" s="49"/>
      <c r="P26" s="49"/>
      <c r="Q26" s="49"/>
      <c r="R26" s="49"/>
      <c r="S26" s="49"/>
      <c r="T26" s="49"/>
      <c r="U26" s="49"/>
      <c r="V26" s="49"/>
      <c r="W26" s="49"/>
      <c r="AM26" s="98"/>
    </row>
    <row r="27" spans="2:39" x14ac:dyDescent="0.25">
      <c r="B27" t="s">
        <v>394</v>
      </c>
      <c r="C27" t="s">
        <v>395</v>
      </c>
      <c r="D27" s="49">
        <v>55.557323455810547</v>
      </c>
      <c r="E27" s="49">
        <v>37.490135192871094</v>
      </c>
      <c r="F27" s="49">
        <v>53.508640289306641</v>
      </c>
      <c r="G27" s="49">
        <v>49.331687927246094</v>
      </c>
      <c r="H27" s="49">
        <v>60.017162322998047</v>
      </c>
      <c r="I27" s="49">
        <v>52.618293762207031</v>
      </c>
      <c r="J27" s="49">
        <v>42.176506042480469</v>
      </c>
      <c r="K27" s="49">
        <v>44.914264678955078</v>
      </c>
      <c r="L27" s="49">
        <v>33.745140075683594</v>
      </c>
      <c r="M27" s="49">
        <v>45.027957916259766</v>
      </c>
      <c r="N27" s="49">
        <v>41.452770233154297</v>
      </c>
      <c r="O27" s="49">
        <v>45.912605285644531</v>
      </c>
      <c r="P27" s="49">
        <v>39.225360870361328</v>
      </c>
      <c r="Q27" s="49">
        <v>21.983926773071289</v>
      </c>
      <c r="R27" s="49">
        <v>33.886516571044922</v>
      </c>
      <c r="S27" s="49">
        <v>28.329860687255859</v>
      </c>
      <c r="T27" s="49">
        <v>27.682348251342773</v>
      </c>
      <c r="U27" s="49">
        <v>33.886512756347656</v>
      </c>
      <c r="V27" s="49">
        <v>33.886512756347656</v>
      </c>
      <c r="W27" s="49">
        <v>28.865156173706055</v>
      </c>
      <c r="X27">
        <v>10.539730072021484</v>
      </c>
      <c r="Y27">
        <v>77.355178833007813</v>
      </c>
      <c r="Z27">
        <v>48.44512939453125</v>
      </c>
      <c r="AA27">
        <v>67.787399291992188</v>
      </c>
      <c r="AB27">
        <v>61.571247100830078</v>
      </c>
      <c r="AC27">
        <v>65.482925415039063</v>
      </c>
      <c r="AD27">
        <v>63.380729675292969</v>
      </c>
      <c r="AE27">
        <v>55.197566986083984</v>
      </c>
      <c r="AF27">
        <v>9.0502862930297852</v>
      </c>
      <c r="AG27">
        <v>2.8698883056640625</v>
      </c>
      <c r="AH27">
        <v>6.9314661026000977</v>
      </c>
      <c r="AI27">
        <v>7.6857008934020996</v>
      </c>
      <c r="AJ27">
        <v>7.6857008934020996</v>
      </c>
      <c r="AK27">
        <v>5.3081932067871094</v>
      </c>
      <c r="AL27">
        <v>5.3081932067871094</v>
      </c>
      <c r="AM27" s="98">
        <v>1</v>
      </c>
    </row>
    <row r="28" spans="2:39" x14ac:dyDescent="0.25">
      <c r="B28" t="s">
        <v>669</v>
      </c>
      <c r="C28" t="s">
        <v>395</v>
      </c>
      <c r="D28" s="49">
        <v>3.3160519599914551</v>
      </c>
      <c r="E28" s="49">
        <v>13.02472972869873</v>
      </c>
      <c r="F28" s="49">
        <v>14.259873390197754</v>
      </c>
      <c r="G28" s="49">
        <v>17.385089874267578</v>
      </c>
      <c r="H28" s="49">
        <v>10.586164474487305</v>
      </c>
      <c r="I28" s="49">
        <v>2.6402876377105713</v>
      </c>
      <c r="J28" s="49">
        <v>1.1244431734085083</v>
      </c>
      <c r="K28" s="49">
        <v>1.0159800052642822</v>
      </c>
      <c r="L28" s="49">
        <v>12.20980167388916</v>
      </c>
      <c r="M28" s="49">
        <v>0</v>
      </c>
      <c r="N28" s="49">
        <v>12.319311141967773</v>
      </c>
      <c r="O28" s="49">
        <v>1.0159800052642822</v>
      </c>
      <c r="P28" s="49">
        <v>1.0159800052642822</v>
      </c>
      <c r="Q28" s="49">
        <v>0</v>
      </c>
      <c r="R28" s="49">
        <v>0.67576426267623901</v>
      </c>
      <c r="S28" s="49">
        <v>0.49133756756782532</v>
      </c>
      <c r="T28" s="49">
        <v>1.5341031551361084</v>
      </c>
      <c r="U28" s="49">
        <v>0.67576426267623901</v>
      </c>
      <c r="V28" s="49">
        <v>0.67576426267623901</v>
      </c>
      <c r="W28" s="49">
        <v>0.67576426267623901</v>
      </c>
      <c r="X28">
        <v>0</v>
      </c>
      <c r="Y28">
        <v>1.1244431734085083</v>
      </c>
      <c r="Z28">
        <v>13.02472972869873</v>
      </c>
      <c r="AA28">
        <v>2.5649535655975342</v>
      </c>
      <c r="AB28">
        <v>13.462985992431641</v>
      </c>
      <c r="AC28">
        <v>1.1244431734085083</v>
      </c>
      <c r="AD28">
        <v>1.1244431734085083</v>
      </c>
      <c r="AE28">
        <v>1.1417298316955566</v>
      </c>
      <c r="AF28">
        <v>0.67576426267623901</v>
      </c>
      <c r="AG28">
        <v>0.49133756756782532</v>
      </c>
      <c r="AH28">
        <v>1.5341031551361084</v>
      </c>
      <c r="AI28">
        <v>0.67576426267623901</v>
      </c>
      <c r="AJ28">
        <v>0.67576426267623901</v>
      </c>
      <c r="AK28">
        <v>0.67576426267623901</v>
      </c>
      <c r="AL28">
        <v>0</v>
      </c>
      <c r="AM28" s="98">
        <v>1</v>
      </c>
    </row>
    <row r="29" spans="2:39" x14ac:dyDescent="0.25">
      <c r="B29" t="s">
        <v>670</v>
      </c>
      <c r="C29" t="s">
        <v>395</v>
      </c>
      <c r="D29" s="49">
        <v>96.929534912109375</v>
      </c>
      <c r="E29" s="49">
        <v>51.935356140136719</v>
      </c>
      <c r="F29" s="49">
        <v>28.056135177612305</v>
      </c>
      <c r="G29" s="49">
        <v>79.194984436035156</v>
      </c>
      <c r="H29" s="49">
        <v>96.386734008789063</v>
      </c>
      <c r="I29" s="49">
        <v>42.247875213623047</v>
      </c>
      <c r="J29" s="49">
        <v>25.997776031494141</v>
      </c>
      <c r="K29" s="49">
        <v>96.929534912109375</v>
      </c>
      <c r="L29" s="49">
        <v>44.134693145751953</v>
      </c>
      <c r="M29" s="49">
        <v>24.622503280639648</v>
      </c>
      <c r="N29" s="49">
        <v>69.5369873046875</v>
      </c>
      <c r="O29" s="49">
        <v>86.728744506835938</v>
      </c>
      <c r="P29" s="49">
        <v>36.517215728759766</v>
      </c>
      <c r="Q29" s="49">
        <v>23.072660446166992</v>
      </c>
      <c r="R29" s="49">
        <v>91.267929077148438</v>
      </c>
      <c r="S29" s="49">
        <v>51.2891845703125</v>
      </c>
      <c r="T29" s="49">
        <v>28.056135177612305</v>
      </c>
      <c r="U29" s="49">
        <v>79.194984436035156</v>
      </c>
      <c r="V29" s="49">
        <v>90.725128173828125</v>
      </c>
      <c r="W29" s="49">
        <v>42.247875213623047</v>
      </c>
      <c r="X29">
        <v>22.730567932128906</v>
      </c>
      <c r="Y29">
        <v>77.884689331054688</v>
      </c>
      <c r="Z29">
        <v>49.118850708007813</v>
      </c>
      <c r="AA29">
        <v>27.081155776977539</v>
      </c>
      <c r="AB29">
        <v>79.194984436035156</v>
      </c>
      <c r="AC29">
        <v>80.622726440429688</v>
      </c>
      <c r="AD29">
        <v>40.678939819335938</v>
      </c>
      <c r="AE29">
        <v>23.259738922119141</v>
      </c>
      <c r="AF29">
        <v>82.392372131347656</v>
      </c>
      <c r="AG29">
        <v>51.2891845703125</v>
      </c>
      <c r="AH29">
        <v>28.056135177612305</v>
      </c>
      <c r="AI29">
        <v>79.194984436035156</v>
      </c>
      <c r="AJ29">
        <v>81.849571228027344</v>
      </c>
      <c r="AK29">
        <v>42.247875213623047</v>
      </c>
      <c r="AL29">
        <v>22.730567932128906</v>
      </c>
      <c r="AM29" s="98">
        <v>1</v>
      </c>
    </row>
    <row r="30" spans="2:39" x14ac:dyDescent="0.25">
      <c r="B30" t="s">
        <v>671</v>
      </c>
      <c r="C30" t="s">
        <v>395</v>
      </c>
      <c r="D30" s="49">
        <v>26.107744216918945</v>
      </c>
      <c r="E30" s="49">
        <v>2.6786322593688965</v>
      </c>
      <c r="F30" s="49">
        <v>6.5331807136535645</v>
      </c>
      <c r="G30" s="49">
        <v>35.5526123046875</v>
      </c>
      <c r="H30" s="49">
        <v>17.347078323364258</v>
      </c>
      <c r="I30" s="49">
        <v>8.520965576171875</v>
      </c>
      <c r="J30" s="49">
        <v>6.9430990219116211</v>
      </c>
      <c r="K30" s="49">
        <v>3.1044352054595947</v>
      </c>
      <c r="L30" s="49">
        <v>1.5914425849914551</v>
      </c>
      <c r="M30" s="49">
        <v>4.8433356285095215</v>
      </c>
      <c r="N30" s="49">
        <v>4.293297290802002</v>
      </c>
      <c r="O30" s="49">
        <v>6.3680963516235352</v>
      </c>
      <c r="P30" s="49">
        <v>2.2044320106506348</v>
      </c>
      <c r="Q30" s="49">
        <v>0.62296098470687866</v>
      </c>
      <c r="R30" s="49">
        <v>5.6481590270996094</v>
      </c>
      <c r="S30" s="49">
        <v>2.6786322593688965</v>
      </c>
      <c r="T30" s="49">
        <v>4.8433356285095215</v>
      </c>
      <c r="U30" s="49">
        <v>4.5931477546691895</v>
      </c>
      <c r="V30" s="49">
        <v>6.6715517044067383</v>
      </c>
      <c r="W30" s="49">
        <v>2.2130134105682373</v>
      </c>
      <c r="X30">
        <v>0.63514703512191772</v>
      </c>
      <c r="Y30">
        <v>23.972692489624023</v>
      </c>
      <c r="Z30">
        <v>2.6786322593688965</v>
      </c>
      <c r="AA30">
        <v>4.8433356285095215</v>
      </c>
      <c r="AB30">
        <v>24.678287506103516</v>
      </c>
      <c r="AC30">
        <v>16.916660308837891</v>
      </c>
      <c r="AD30">
        <v>8.520965576171875</v>
      </c>
      <c r="AE30">
        <v>6.9430990219116211</v>
      </c>
      <c r="AF30">
        <v>2.9663066864013672</v>
      </c>
      <c r="AG30">
        <v>2.6786322593688965</v>
      </c>
      <c r="AH30">
        <v>4.8433356285095215</v>
      </c>
      <c r="AI30">
        <v>3.9956402778625488</v>
      </c>
      <c r="AJ30">
        <v>6.3717007637023926</v>
      </c>
      <c r="AK30">
        <v>2.2044320106506348</v>
      </c>
      <c r="AL30">
        <v>0.62656569480895996</v>
      </c>
      <c r="AM30" s="98">
        <v>1</v>
      </c>
    </row>
    <row r="31" spans="2:39" x14ac:dyDescent="0.25">
      <c r="B31" t="s">
        <v>672</v>
      </c>
      <c r="C31" t="s">
        <v>395</v>
      </c>
      <c r="D31" s="49">
        <v>10.853827476501465</v>
      </c>
      <c r="E31" s="49">
        <v>9.6788511276245117</v>
      </c>
      <c r="F31" s="49">
        <v>82.862106323242188</v>
      </c>
      <c r="G31" s="49">
        <v>10.853827476501465</v>
      </c>
      <c r="H31" s="49">
        <v>79.303695678710938</v>
      </c>
      <c r="I31" s="49">
        <v>9.804840087890625</v>
      </c>
      <c r="J31" s="49">
        <v>10.816099166870117</v>
      </c>
      <c r="K31" s="49">
        <v>2.5670642852783203</v>
      </c>
      <c r="L31" s="49">
        <v>0.80890488624572754</v>
      </c>
      <c r="M31" s="49">
        <v>1.9295457601547241</v>
      </c>
      <c r="N31" s="49">
        <v>2.5670642852783203</v>
      </c>
      <c r="O31" s="49">
        <v>2.5670642852783203</v>
      </c>
      <c r="P31" s="49">
        <v>1.5180767774581909</v>
      </c>
      <c r="Q31" s="49">
        <v>1.4803489446640015</v>
      </c>
      <c r="R31" s="49">
        <v>2.5670642852783203</v>
      </c>
      <c r="S31" s="49">
        <v>0.80890488624572754</v>
      </c>
      <c r="T31" s="49">
        <v>1.9295457601547241</v>
      </c>
      <c r="U31" s="49">
        <v>2.5670642852783203</v>
      </c>
      <c r="V31" s="49">
        <v>2.5670642852783203</v>
      </c>
      <c r="W31" s="49">
        <v>1.5180767774581909</v>
      </c>
      <c r="X31">
        <v>1.4803489446640015</v>
      </c>
      <c r="Y31">
        <v>9.804840087890625</v>
      </c>
      <c r="Z31">
        <v>9.1761035919189453</v>
      </c>
      <c r="AA31">
        <v>10.162497520446777</v>
      </c>
      <c r="AB31">
        <v>9.870030403137207</v>
      </c>
      <c r="AC31">
        <v>9.804840087890625</v>
      </c>
      <c r="AD31">
        <v>9.804840087890625</v>
      </c>
      <c r="AE31">
        <v>9.7671117782592773</v>
      </c>
      <c r="AF31">
        <v>2.5670642852783203</v>
      </c>
      <c r="AG31">
        <v>0.80890488624572754</v>
      </c>
      <c r="AH31">
        <v>1.9295457601547241</v>
      </c>
      <c r="AI31">
        <v>2.5670642852783203</v>
      </c>
      <c r="AJ31">
        <v>2.5670642852783203</v>
      </c>
      <c r="AK31">
        <v>1.5180767774581909</v>
      </c>
      <c r="AL31">
        <v>1.4803489446640015</v>
      </c>
      <c r="AM31" s="98">
        <v>1</v>
      </c>
    </row>
    <row r="32" spans="2:39" x14ac:dyDescent="0.25">
      <c r="B32" t="s">
        <v>673</v>
      </c>
      <c r="C32" t="s">
        <v>395</v>
      </c>
      <c r="D32" s="49">
        <v>15.429340362548828</v>
      </c>
      <c r="E32" s="49">
        <v>7.6282992362976074</v>
      </c>
      <c r="F32" s="49">
        <v>11.897907257080078</v>
      </c>
      <c r="G32" s="49">
        <v>8.339996337890625</v>
      </c>
      <c r="H32" s="49">
        <v>8.9741697311401367</v>
      </c>
      <c r="I32" s="49">
        <v>9.1439647674560547</v>
      </c>
      <c r="J32" s="49">
        <v>8.2224082946777344</v>
      </c>
      <c r="K32" s="49">
        <v>9.537109375</v>
      </c>
      <c r="L32" s="49">
        <v>7.6040430068969727</v>
      </c>
      <c r="M32" s="49">
        <v>11.818443298339844</v>
      </c>
      <c r="N32" s="49">
        <v>8.6681623458862305</v>
      </c>
      <c r="O32" s="49">
        <v>9.3614463806152344</v>
      </c>
      <c r="P32" s="49">
        <v>9.5312414169311523</v>
      </c>
      <c r="Q32" s="49">
        <v>8.2224082946777344</v>
      </c>
      <c r="R32" s="49">
        <v>9.5178003311157227</v>
      </c>
      <c r="S32" s="49">
        <v>7.6040430068969727</v>
      </c>
      <c r="T32" s="49">
        <v>11.81004810333252</v>
      </c>
      <c r="U32" s="49">
        <v>8.6547832489013672</v>
      </c>
      <c r="V32" s="49">
        <v>9.3422327041625977</v>
      </c>
      <c r="W32" s="49">
        <v>9.5119314193725586</v>
      </c>
      <c r="X32">
        <v>8.2224082946777344</v>
      </c>
      <c r="Y32">
        <v>9.6114091873168945</v>
      </c>
      <c r="Z32">
        <v>7.1533651351928711</v>
      </c>
      <c r="AA32">
        <v>11.897322654724121</v>
      </c>
      <c r="AB32">
        <v>8.3654384613037109</v>
      </c>
      <c r="AC32">
        <v>9.0426969528198242</v>
      </c>
      <c r="AD32">
        <v>9.2124919891357422</v>
      </c>
      <c r="AE32">
        <v>7.9160733222961426</v>
      </c>
      <c r="AF32">
        <v>9.1290044784545898</v>
      </c>
      <c r="AG32">
        <v>7.6040430068969727</v>
      </c>
      <c r="AH32">
        <v>11.81004810333252</v>
      </c>
      <c r="AI32">
        <v>8.2659873962402344</v>
      </c>
      <c r="AJ32">
        <v>8.9534368515014648</v>
      </c>
      <c r="AK32">
        <v>9.1231355667114258</v>
      </c>
      <c r="AL32">
        <v>8.2224082946777344</v>
      </c>
      <c r="AM32" s="98">
        <v>1</v>
      </c>
    </row>
    <row r="33" spans="4:39" x14ac:dyDescent="0.25">
      <c r="D33" s="49"/>
      <c r="E33" s="49"/>
      <c r="F33" s="49"/>
      <c r="G33" s="49"/>
      <c r="H33" s="49"/>
      <c r="I33" s="49"/>
      <c r="J33" s="49"/>
      <c r="K33" s="49"/>
      <c r="L33" s="49"/>
      <c r="M33" s="49"/>
      <c r="N33" s="49"/>
      <c r="O33" s="49"/>
      <c r="P33" s="49"/>
      <c r="Q33" s="49"/>
      <c r="R33" s="49"/>
      <c r="S33" s="49"/>
      <c r="T33" s="49"/>
      <c r="U33" s="49"/>
      <c r="V33" s="49"/>
      <c r="W33" s="49"/>
      <c r="AM33" s="98"/>
    </row>
    <row r="34" spans="4:39" x14ac:dyDescent="0.25">
      <c r="D34" s="49"/>
      <c r="E34" s="49"/>
      <c r="F34" s="49"/>
      <c r="G34" s="49"/>
      <c r="H34" s="49"/>
      <c r="I34" s="49"/>
      <c r="J34" s="49"/>
      <c r="K34" s="49"/>
      <c r="L34" s="49"/>
      <c r="M34" s="49"/>
      <c r="N34" s="49"/>
      <c r="O34" s="49"/>
      <c r="P34" s="49"/>
      <c r="Q34" s="49"/>
      <c r="R34" s="49"/>
      <c r="S34" s="49"/>
      <c r="T34" s="49"/>
      <c r="U34" s="49"/>
      <c r="V34" s="49"/>
      <c r="W34" s="49"/>
      <c r="AM34" s="98">
        <v>2</v>
      </c>
    </row>
    <row r="35" spans="4:39" x14ac:dyDescent="0.25">
      <c r="D35" s="49"/>
      <c r="E35" s="49"/>
      <c r="F35" s="49"/>
      <c r="G35" s="49"/>
      <c r="H35" s="49"/>
      <c r="I35" s="49"/>
      <c r="J35" s="49"/>
      <c r="K35" s="49"/>
      <c r="L35" s="49"/>
      <c r="M35" s="49"/>
      <c r="N35" s="49"/>
      <c r="O35" s="49"/>
      <c r="P35" s="49"/>
      <c r="Q35" s="49"/>
      <c r="R35" s="49"/>
      <c r="S35" s="49"/>
      <c r="T35" s="49"/>
      <c r="U35" s="49"/>
      <c r="V35" s="49"/>
      <c r="W35" s="49"/>
      <c r="AM35" s="98">
        <v>3</v>
      </c>
    </row>
    <row r="36" spans="4:39" x14ac:dyDescent="0.25">
      <c r="D36" s="49"/>
      <c r="E36" s="49"/>
      <c r="F36" s="49"/>
      <c r="G36" s="49"/>
      <c r="H36" s="49"/>
      <c r="I36" s="49"/>
      <c r="J36" s="49"/>
      <c r="K36" s="49"/>
      <c r="L36" s="49"/>
      <c r="M36" s="49"/>
      <c r="N36" s="49"/>
      <c r="O36" s="49"/>
      <c r="P36" s="49"/>
      <c r="Q36" s="49"/>
      <c r="R36" s="49"/>
      <c r="S36" s="49"/>
      <c r="T36" s="49"/>
      <c r="U36" s="49"/>
      <c r="V36" s="49"/>
      <c r="W36" s="49"/>
      <c r="AM36" s="98">
        <v>4</v>
      </c>
    </row>
    <row r="37" spans="4:39" x14ac:dyDescent="0.25">
      <c r="J37" s="98"/>
      <c r="AM37" s="98"/>
    </row>
    <row r="38" spans="4:39" x14ac:dyDescent="0.25">
      <c r="J38" s="98"/>
      <c r="AM38" s="98">
        <v>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E0182-0356-42FA-9897-76384B790850}">
  <sheetPr>
    <tabColor theme="3" tint="-0.24994659260841701"/>
    <pageSetUpPr fitToPage="1"/>
  </sheetPr>
  <dimension ref="A1:Z96"/>
  <sheetViews>
    <sheetView zoomScale="80" zoomScaleNormal="80" workbookViewId="0"/>
  </sheetViews>
  <sheetFormatPr defaultColWidth="8.85546875" defaultRowHeight="15" x14ac:dyDescent="0.25"/>
  <cols>
    <col min="1" max="29" width="10.7109375" style="98" customWidth="1"/>
    <col min="30" max="16384" width="8.85546875" style="98"/>
  </cols>
  <sheetData>
    <row r="1" spans="1:1" s="29" customFormat="1" x14ac:dyDescent="0.25">
      <c r="A1" s="44" t="s">
        <v>39</v>
      </c>
    </row>
    <row r="2" spans="1:1" s="29" customFormat="1" ht="23.25" x14ac:dyDescent="0.35">
      <c r="A2" s="79" t="s">
        <v>40</v>
      </c>
    </row>
    <row r="3" spans="1:1" s="29" customFormat="1" ht="15" customHeight="1" x14ac:dyDescent="0.35">
      <c r="A3" s="61"/>
    </row>
    <row r="4" spans="1:1" s="29" customFormat="1" ht="15" customHeight="1" x14ac:dyDescent="0.35">
      <c r="A4" s="61"/>
    </row>
    <row r="5" spans="1:1" s="29" customFormat="1" ht="15" customHeight="1" x14ac:dyDescent="0.35">
      <c r="A5" s="61"/>
    </row>
    <row r="6" spans="1:1" s="29" customFormat="1" ht="15" customHeight="1" x14ac:dyDescent="0.35">
      <c r="A6" s="61"/>
    </row>
    <row r="7" spans="1:1" s="29" customFormat="1" ht="15" customHeight="1" x14ac:dyDescent="0.35">
      <c r="A7" s="61"/>
    </row>
    <row r="8" spans="1:1" s="29" customFormat="1" ht="15" customHeight="1" x14ac:dyDescent="0.35">
      <c r="A8" s="61"/>
    </row>
    <row r="9" spans="1:1" s="29" customFormat="1" ht="15" customHeight="1" x14ac:dyDescent="0.35">
      <c r="A9" s="61"/>
    </row>
    <row r="10" spans="1:1" s="29" customFormat="1" ht="15" customHeight="1" x14ac:dyDescent="0.35">
      <c r="A10" s="61"/>
    </row>
    <row r="11" spans="1:1" s="29" customFormat="1" ht="15" customHeight="1" x14ac:dyDescent="0.35">
      <c r="A11" s="61"/>
    </row>
    <row r="12" spans="1:1" s="29" customFormat="1" ht="15" customHeight="1" x14ac:dyDescent="0.35">
      <c r="A12" s="61"/>
    </row>
    <row r="13" spans="1:1" s="29" customFormat="1" ht="15" customHeight="1" x14ac:dyDescent="0.35">
      <c r="A13" s="61"/>
    </row>
    <row r="14" spans="1:1" s="29" customFormat="1" ht="15" customHeight="1" x14ac:dyDescent="0.35">
      <c r="A14" s="61"/>
    </row>
    <row r="15" spans="1:1" s="29" customFormat="1" ht="15" customHeight="1" x14ac:dyDescent="0.35">
      <c r="A15" s="61"/>
    </row>
    <row r="16" spans="1:1" s="29" customFormat="1" ht="15" customHeight="1" x14ac:dyDescent="0.35">
      <c r="A16" s="61"/>
    </row>
    <row r="17" spans="1:26" s="29" customFormat="1" ht="15" customHeight="1" x14ac:dyDescent="0.35">
      <c r="A17" s="61"/>
    </row>
    <row r="18" spans="1:26" s="29" customFormat="1" ht="15" customHeight="1" x14ac:dyDescent="0.35">
      <c r="A18" s="61"/>
    </row>
    <row r="19" spans="1:26" s="29" customFormat="1" ht="15" customHeight="1" x14ac:dyDescent="0.35">
      <c r="A19" s="61"/>
    </row>
    <row r="20" spans="1:26" s="29" customFormat="1" ht="15" customHeight="1" x14ac:dyDescent="0.35">
      <c r="A20" s="61"/>
    </row>
    <row r="21" spans="1:26" s="29" customFormat="1" ht="15" customHeight="1" x14ac:dyDescent="0.35">
      <c r="A21" s="61"/>
    </row>
    <row r="22" spans="1:26" s="29" customFormat="1" ht="15" customHeight="1" x14ac:dyDescent="0.35">
      <c r="A22" s="61"/>
    </row>
    <row r="23" spans="1:26" s="29" customFormat="1" ht="15" customHeight="1" x14ac:dyDescent="0.35">
      <c r="A23" s="61"/>
    </row>
    <row r="24" spans="1:26" s="29" customFormat="1" ht="15" customHeight="1" x14ac:dyDescent="0.35">
      <c r="A24" s="61"/>
    </row>
    <row r="25" spans="1:26" s="29" customFormat="1" ht="15" customHeight="1" x14ac:dyDescent="0.35">
      <c r="A25" s="61"/>
    </row>
    <row r="26" spans="1:26" s="29" customFormat="1" ht="15" customHeight="1" x14ac:dyDescent="0.35">
      <c r="A26" s="61"/>
    </row>
    <row r="27" spans="1:26" s="29" customFormat="1" ht="15" customHeight="1" x14ac:dyDescent="0.35">
      <c r="A27" s="61"/>
    </row>
    <row r="28" spans="1:26" s="29" customFormat="1" ht="15" customHeight="1" x14ac:dyDescent="0.35">
      <c r="A28" s="61"/>
    </row>
    <row r="29" spans="1:26" s="29" customFormat="1" ht="18" customHeight="1" x14ac:dyDescent="0.3">
      <c r="A29" s="80" t="str">
        <f>_xlfn.CONCAT("Figure WASH4: Number of national data sources used in ",region_name,", by type (2018-2024)")</f>
        <v>Figure WASH4: Number of national data sources used in Eastern Mediterranean, by type (2018-2024)</v>
      </c>
    </row>
    <row r="30" spans="1:26" s="29" customFormat="1" ht="15" customHeight="1" x14ac:dyDescent="0.25">
      <c r="A30" s="41" t="s">
        <v>288</v>
      </c>
    </row>
    <row r="31" spans="1:26" ht="15" customHeight="1" x14ac:dyDescent="0.25">
      <c r="A31" s="34"/>
      <c r="C31" s="29"/>
      <c r="D31" s="29"/>
      <c r="E31" s="29"/>
      <c r="F31" s="39"/>
      <c r="G31" s="29"/>
      <c r="H31" s="29"/>
      <c r="I31" s="29"/>
      <c r="J31" s="29"/>
      <c r="K31" s="29"/>
      <c r="L31" s="29"/>
      <c r="M31" s="29"/>
      <c r="N31" s="29"/>
      <c r="O31" s="29"/>
      <c r="P31" s="29"/>
      <c r="Q31" s="29"/>
      <c r="R31" s="29"/>
      <c r="S31" s="29"/>
      <c r="T31" s="29"/>
      <c r="U31" s="29"/>
      <c r="V31" s="29"/>
      <c r="W31" s="29"/>
      <c r="X31" s="29"/>
      <c r="Y31" s="29"/>
      <c r="Z31" s="29"/>
    </row>
    <row r="32" spans="1:26" x14ac:dyDescent="0.25">
      <c r="A32" s="192" t="s">
        <v>408</v>
      </c>
      <c r="B32" s="193">
        <v>2019</v>
      </c>
      <c r="C32" s="193">
        <v>2020</v>
      </c>
      <c r="D32" s="193">
        <v>2022</v>
      </c>
      <c r="E32" s="194">
        <v>2024</v>
      </c>
      <c r="G32" s="36"/>
      <c r="H32" s="36"/>
      <c r="I32" s="36"/>
      <c r="J32" s="36"/>
      <c r="K32" s="36"/>
      <c r="L32" s="36"/>
      <c r="M32" s="36"/>
      <c r="N32" s="29"/>
      <c r="O32" s="29"/>
      <c r="P32" s="29"/>
      <c r="Q32" s="29"/>
      <c r="R32" s="29"/>
      <c r="S32" s="29"/>
      <c r="T32" s="29"/>
      <c r="U32" s="29"/>
      <c r="V32" s="29"/>
      <c r="W32" s="29"/>
      <c r="X32" s="29"/>
      <c r="Y32" s="29"/>
      <c r="Z32" s="29"/>
    </row>
    <row r="33" spans="1:13" s="29" customFormat="1" x14ac:dyDescent="0.25">
      <c r="A33" s="101" t="s">
        <v>175</v>
      </c>
      <c r="B33" s="195"/>
      <c r="C33" s="195"/>
      <c r="D33" s="195"/>
      <c r="E33" s="103"/>
    </row>
    <row r="34" spans="1:13" s="29" customFormat="1" x14ac:dyDescent="0.25">
      <c r="A34" s="100" t="s">
        <v>414</v>
      </c>
      <c r="B34" s="196">
        <v>1</v>
      </c>
      <c r="C34" s="196">
        <v>6</v>
      </c>
      <c r="D34" s="196">
        <v>8</v>
      </c>
      <c r="E34" s="105">
        <v>13</v>
      </c>
    </row>
    <row r="35" spans="1:13" s="29" customFormat="1" x14ac:dyDescent="0.25">
      <c r="A35" s="100" t="s">
        <v>409</v>
      </c>
      <c r="B35" s="196">
        <v>9</v>
      </c>
      <c r="C35" s="196">
        <v>16</v>
      </c>
      <c r="D35" s="196">
        <v>26</v>
      </c>
      <c r="E35" s="105">
        <v>32</v>
      </c>
    </row>
    <row r="36" spans="1:13" s="29" customFormat="1" x14ac:dyDescent="0.25">
      <c r="A36" s="100" t="s">
        <v>415</v>
      </c>
      <c r="B36" s="196">
        <v>1</v>
      </c>
      <c r="C36" s="196">
        <v>1</v>
      </c>
      <c r="D36" s="196">
        <v>1</v>
      </c>
      <c r="E36" s="105">
        <v>2</v>
      </c>
    </row>
    <row r="37" spans="1:13" s="29" customFormat="1" x14ac:dyDescent="0.25">
      <c r="A37" s="100" t="s">
        <v>416</v>
      </c>
      <c r="B37" s="196"/>
      <c r="C37" s="196">
        <v>1</v>
      </c>
      <c r="D37" s="196">
        <v>2</v>
      </c>
      <c r="E37" s="105">
        <v>2</v>
      </c>
    </row>
    <row r="38" spans="1:13" s="29" customFormat="1" x14ac:dyDescent="0.25">
      <c r="A38" s="100" t="s">
        <v>410</v>
      </c>
      <c r="B38" s="196"/>
      <c r="C38" s="196">
        <v>24</v>
      </c>
      <c r="D38" s="196">
        <v>37</v>
      </c>
      <c r="E38" s="105">
        <v>49</v>
      </c>
    </row>
    <row r="39" spans="1:13" x14ac:dyDescent="0.25">
      <c r="A39" s="99" t="s">
        <v>12</v>
      </c>
      <c r="B39" s="196"/>
      <c r="C39" s="196"/>
      <c r="D39" s="196"/>
      <c r="E39" s="105"/>
      <c r="G39" s="29"/>
      <c r="H39" s="29"/>
      <c r="I39" s="29"/>
      <c r="J39" s="29"/>
      <c r="K39" s="29"/>
      <c r="L39" s="29"/>
      <c r="M39" s="29"/>
    </row>
    <row r="40" spans="1:13" x14ac:dyDescent="0.25">
      <c r="A40" s="100" t="s">
        <v>414</v>
      </c>
      <c r="B40" s="196">
        <v>1</v>
      </c>
      <c r="C40" s="196">
        <v>1</v>
      </c>
      <c r="D40" s="196">
        <v>2</v>
      </c>
      <c r="E40" s="105">
        <v>6</v>
      </c>
      <c r="G40" s="29"/>
      <c r="H40" s="29"/>
      <c r="I40" s="29"/>
      <c r="J40" s="29"/>
      <c r="K40" s="29"/>
      <c r="L40" s="29"/>
      <c r="M40" s="29"/>
    </row>
    <row r="41" spans="1:13" x14ac:dyDescent="0.25">
      <c r="A41" s="100" t="s">
        <v>409</v>
      </c>
      <c r="B41" s="196">
        <v>10</v>
      </c>
      <c r="C41" s="196">
        <v>19</v>
      </c>
      <c r="D41" s="196">
        <v>26</v>
      </c>
      <c r="E41" s="105">
        <v>31</v>
      </c>
      <c r="G41" s="29"/>
      <c r="H41" s="29"/>
      <c r="I41" s="29"/>
      <c r="J41" s="29"/>
      <c r="K41" s="29"/>
      <c r="L41" s="29"/>
      <c r="M41" s="29"/>
    </row>
    <row r="42" spans="1:13" x14ac:dyDescent="0.25">
      <c r="A42" s="100" t="s">
        <v>415</v>
      </c>
      <c r="B42" s="196">
        <v>0</v>
      </c>
      <c r="C42" s="196">
        <v>0</v>
      </c>
      <c r="D42" s="196">
        <v>0</v>
      </c>
      <c r="E42" s="105">
        <v>1</v>
      </c>
      <c r="G42" s="29"/>
      <c r="H42" s="29"/>
      <c r="I42" s="29"/>
      <c r="J42" s="29"/>
      <c r="K42" s="29"/>
      <c r="L42" s="29"/>
      <c r="M42" s="29"/>
    </row>
    <row r="43" spans="1:13" x14ac:dyDescent="0.25">
      <c r="A43" s="100" t="s">
        <v>416</v>
      </c>
      <c r="B43" s="196"/>
      <c r="C43" s="196">
        <v>1</v>
      </c>
      <c r="D43" s="196">
        <v>0</v>
      </c>
      <c r="E43" s="105">
        <v>0</v>
      </c>
      <c r="G43" s="29"/>
      <c r="H43" s="29"/>
      <c r="I43" s="29"/>
      <c r="J43" s="29"/>
      <c r="K43" s="29"/>
      <c r="L43" s="29"/>
      <c r="M43" s="29"/>
    </row>
    <row r="44" spans="1:13" x14ac:dyDescent="0.25">
      <c r="A44" s="100" t="s">
        <v>410</v>
      </c>
      <c r="B44" s="196"/>
      <c r="C44" s="196">
        <v>21</v>
      </c>
      <c r="D44" s="196">
        <v>28</v>
      </c>
      <c r="E44" s="105">
        <v>38</v>
      </c>
      <c r="G44" s="29"/>
      <c r="H44" s="29"/>
      <c r="I44" s="29"/>
      <c r="J44" s="29"/>
      <c r="K44" s="29"/>
      <c r="L44" s="29"/>
      <c r="M44" s="29"/>
    </row>
    <row r="45" spans="1:13" x14ac:dyDescent="0.25">
      <c r="A45" s="99" t="s">
        <v>18</v>
      </c>
      <c r="B45" s="196"/>
      <c r="C45" s="196"/>
      <c r="D45" s="196"/>
      <c r="E45" s="105"/>
      <c r="G45" s="29"/>
      <c r="H45" s="29"/>
      <c r="I45" s="29"/>
      <c r="J45" s="29"/>
      <c r="K45" s="29"/>
      <c r="L45" s="29"/>
      <c r="M45" s="29"/>
    </row>
    <row r="46" spans="1:13" x14ac:dyDescent="0.25">
      <c r="A46" s="100" t="s">
        <v>414</v>
      </c>
      <c r="B46" s="196">
        <v>1</v>
      </c>
      <c r="C46" s="196">
        <v>1</v>
      </c>
      <c r="D46" s="196">
        <v>2</v>
      </c>
      <c r="E46" s="105">
        <v>3</v>
      </c>
      <c r="G46" s="29"/>
      <c r="H46" s="29"/>
      <c r="I46" s="29"/>
      <c r="J46" s="29"/>
      <c r="K46" s="29"/>
      <c r="L46" s="29"/>
      <c r="M46" s="29"/>
    </row>
    <row r="47" spans="1:13" x14ac:dyDescent="0.25">
      <c r="A47" s="100" t="s">
        <v>409</v>
      </c>
      <c r="B47" s="196">
        <v>7</v>
      </c>
      <c r="C47" s="196">
        <v>9</v>
      </c>
      <c r="D47" s="196">
        <v>17</v>
      </c>
      <c r="E47" s="105">
        <v>24</v>
      </c>
      <c r="G47" s="29"/>
      <c r="H47" s="29"/>
      <c r="I47" s="29"/>
      <c r="J47" s="29"/>
      <c r="K47" s="29"/>
      <c r="L47" s="29"/>
      <c r="M47" s="29"/>
    </row>
    <row r="48" spans="1:13" x14ac:dyDescent="0.25">
      <c r="A48" s="100" t="s">
        <v>415</v>
      </c>
      <c r="B48" s="196">
        <v>1</v>
      </c>
      <c r="C48" s="196">
        <v>1</v>
      </c>
      <c r="D48" s="196">
        <v>1</v>
      </c>
      <c r="E48" s="105">
        <v>1</v>
      </c>
      <c r="G48" s="29"/>
      <c r="H48" s="29"/>
      <c r="I48" s="29"/>
      <c r="J48" s="29"/>
      <c r="K48" s="29"/>
      <c r="L48" s="29"/>
      <c r="M48" s="29"/>
    </row>
    <row r="49" spans="1:13" x14ac:dyDescent="0.25">
      <c r="A49" s="100" t="s">
        <v>416</v>
      </c>
      <c r="B49" s="196"/>
      <c r="C49" s="196">
        <v>0</v>
      </c>
      <c r="D49" s="196">
        <v>1</v>
      </c>
      <c r="E49" s="105">
        <v>1</v>
      </c>
      <c r="G49" s="29"/>
      <c r="H49" s="29"/>
      <c r="I49" s="29"/>
      <c r="J49" s="29"/>
      <c r="K49" s="29"/>
      <c r="L49" s="29"/>
      <c r="M49" s="29"/>
    </row>
    <row r="50" spans="1:13" x14ac:dyDescent="0.25">
      <c r="A50" s="100" t="s">
        <v>410</v>
      </c>
      <c r="B50" s="196"/>
      <c r="C50" s="196">
        <v>11</v>
      </c>
      <c r="D50" s="196">
        <v>21</v>
      </c>
      <c r="E50" s="105">
        <v>29</v>
      </c>
      <c r="G50" s="29"/>
      <c r="H50" s="29"/>
      <c r="I50" s="29"/>
      <c r="J50" s="29"/>
      <c r="K50" s="29"/>
      <c r="L50" s="29"/>
      <c r="M50" s="29"/>
    </row>
    <row r="51" spans="1:13" x14ac:dyDescent="0.25">
      <c r="A51" s="99" t="s">
        <v>174</v>
      </c>
      <c r="B51" s="196"/>
      <c r="C51" s="196"/>
      <c r="D51" s="196"/>
      <c r="E51" s="105"/>
      <c r="G51" s="29"/>
      <c r="H51" s="29"/>
      <c r="I51" s="29"/>
      <c r="J51" s="29"/>
      <c r="K51" s="29"/>
      <c r="L51" s="29"/>
      <c r="M51" s="29"/>
    </row>
    <row r="52" spans="1:13" x14ac:dyDescent="0.25">
      <c r="A52" s="100" t="s">
        <v>414</v>
      </c>
      <c r="B52" s="196">
        <v>1</v>
      </c>
      <c r="C52" s="196">
        <v>1</v>
      </c>
      <c r="D52" s="196">
        <v>2</v>
      </c>
      <c r="E52" s="105">
        <v>9</v>
      </c>
      <c r="G52" s="29"/>
      <c r="H52" s="29"/>
      <c r="I52" s="29"/>
      <c r="J52" s="29"/>
      <c r="K52" s="29"/>
      <c r="L52" s="29"/>
      <c r="M52" s="29"/>
    </row>
    <row r="53" spans="1:13" x14ac:dyDescent="0.25">
      <c r="A53" s="100" t="s">
        <v>409</v>
      </c>
      <c r="B53" s="196">
        <v>11</v>
      </c>
      <c r="C53" s="196">
        <v>20</v>
      </c>
      <c r="D53" s="196">
        <v>26</v>
      </c>
      <c r="E53" s="105">
        <v>29</v>
      </c>
      <c r="G53" s="29"/>
      <c r="H53" s="29"/>
      <c r="I53" s="29"/>
      <c r="J53" s="29"/>
      <c r="K53" s="29"/>
      <c r="L53" s="29"/>
      <c r="M53" s="29"/>
    </row>
    <row r="54" spans="1:13" x14ac:dyDescent="0.25">
      <c r="A54" s="100" t="s">
        <v>415</v>
      </c>
      <c r="B54" s="196">
        <v>1</v>
      </c>
      <c r="C54" s="196">
        <v>1</v>
      </c>
      <c r="D54" s="196">
        <v>3</v>
      </c>
      <c r="E54" s="105">
        <v>5</v>
      </c>
      <c r="G54" s="29"/>
      <c r="H54" s="29"/>
      <c r="I54" s="29"/>
      <c r="J54" s="29"/>
      <c r="K54" s="29"/>
      <c r="L54" s="29"/>
      <c r="M54" s="29"/>
    </row>
    <row r="55" spans="1:13" x14ac:dyDescent="0.25">
      <c r="A55" s="100" t="s">
        <v>416</v>
      </c>
      <c r="B55" s="196"/>
      <c r="C55" s="196">
        <v>1</v>
      </c>
      <c r="D55" s="196">
        <v>10</v>
      </c>
      <c r="E55" s="105">
        <v>9</v>
      </c>
      <c r="G55" s="29"/>
      <c r="H55" s="29"/>
      <c r="I55" s="29"/>
      <c r="J55" s="29"/>
      <c r="K55" s="29"/>
      <c r="L55" s="29"/>
      <c r="M55" s="29"/>
    </row>
    <row r="56" spans="1:13" x14ac:dyDescent="0.25">
      <c r="A56" s="100" t="s">
        <v>410</v>
      </c>
      <c r="B56" s="196"/>
      <c r="C56" s="196">
        <v>23</v>
      </c>
      <c r="D56" s="196">
        <v>41</v>
      </c>
      <c r="E56" s="105">
        <v>52</v>
      </c>
      <c r="G56" s="29"/>
      <c r="H56" s="29"/>
      <c r="I56" s="29"/>
      <c r="J56" s="29"/>
      <c r="K56" s="29"/>
      <c r="L56" s="29"/>
      <c r="M56" s="29"/>
    </row>
    <row r="57" spans="1:13" x14ac:dyDescent="0.25">
      <c r="A57" s="99" t="s">
        <v>173</v>
      </c>
      <c r="B57" s="196"/>
      <c r="C57" s="196"/>
      <c r="D57" s="196"/>
      <c r="E57" s="105"/>
      <c r="G57" s="29"/>
      <c r="H57" s="29"/>
      <c r="I57" s="29"/>
      <c r="J57" s="29"/>
      <c r="K57" s="29"/>
      <c r="L57" s="29"/>
      <c r="M57" s="29"/>
    </row>
    <row r="58" spans="1:13" x14ac:dyDescent="0.25">
      <c r="A58" s="100" t="s">
        <v>414</v>
      </c>
      <c r="B58" s="196">
        <v>0</v>
      </c>
      <c r="C58" s="196">
        <v>0</v>
      </c>
      <c r="D58" s="196">
        <v>1</v>
      </c>
      <c r="E58" s="105">
        <v>5</v>
      </c>
      <c r="G58" s="29"/>
      <c r="H58" s="29"/>
      <c r="I58" s="29"/>
      <c r="J58" s="29"/>
      <c r="K58" s="29"/>
      <c r="L58" s="29"/>
      <c r="M58" s="29"/>
    </row>
    <row r="59" spans="1:13" x14ac:dyDescent="0.25">
      <c r="A59" s="100" t="s">
        <v>409</v>
      </c>
      <c r="B59" s="196">
        <v>0</v>
      </c>
      <c r="C59" s="196">
        <v>1</v>
      </c>
      <c r="D59" s="196">
        <v>8</v>
      </c>
      <c r="E59" s="105">
        <v>14</v>
      </c>
      <c r="G59" s="29"/>
      <c r="H59" s="29"/>
      <c r="I59" s="29"/>
      <c r="J59" s="29"/>
      <c r="K59" s="29"/>
      <c r="L59" s="29"/>
      <c r="M59" s="29"/>
    </row>
    <row r="60" spans="1:13" x14ac:dyDescent="0.25">
      <c r="A60" s="100" t="s">
        <v>415</v>
      </c>
      <c r="B60" s="196">
        <v>0</v>
      </c>
      <c r="C60" s="196">
        <v>1</v>
      </c>
      <c r="D60" s="196">
        <v>1</v>
      </c>
      <c r="E60" s="105">
        <v>1</v>
      </c>
      <c r="G60" s="29"/>
      <c r="H60" s="29"/>
      <c r="I60" s="29"/>
      <c r="J60" s="29"/>
      <c r="K60" s="29"/>
      <c r="L60" s="29"/>
      <c r="M60" s="29"/>
    </row>
    <row r="61" spans="1:13" x14ac:dyDescent="0.25">
      <c r="A61" s="100" t="s">
        <v>416</v>
      </c>
      <c r="B61" s="196"/>
      <c r="C61" s="196">
        <v>0</v>
      </c>
      <c r="D61" s="196">
        <v>0</v>
      </c>
      <c r="E61" s="105">
        <v>0</v>
      </c>
      <c r="G61" s="29"/>
      <c r="H61" s="29"/>
      <c r="I61" s="29"/>
      <c r="J61" s="29"/>
      <c r="K61" s="29"/>
      <c r="L61" s="29"/>
      <c r="M61" s="29"/>
    </row>
    <row r="62" spans="1:13" x14ac:dyDescent="0.25">
      <c r="A62" s="100" t="s">
        <v>410</v>
      </c>
      <c r="B62" s="196"/>
      <c r="C62" s="196">
        <v>2</v>
      </c>
      <c r="D62" s="196">
        <v>10</v>
      </c>
      <c r="E62" s="105">
        <v>20</v>
      </c>
      <c r="G62" s="29"/>
      <c r="H62" s="29"/>
      <c r="I62" s="29"/>
      <c r="J62" s="29"/>
      <c r="K62" s="29"/>
      <c r="L62" s="29"/>
      <c r="M62" s="29"/>
    </row>
    <row r="63" spans="1:13" x14ac:dyDescent="0.25">
      <c r="A63" s="99" t="s">
        <v>417</v>
      </c>
      <c r="B63" s="196"/>
      <c r="C63" s="196"/>
      <c r="D63" s="196"/>
      <c r="E63" s="105"/>
      <c r="G63" s="29"/>
      <c r="H63" s="29"/>
      <c r="I63" s="29"/>
      <c r="J63" s="29"/>
      <c r="K63" s="29"/>
      <c r="L63" s="29"/>
      <c r="M63" s="29"/>
    </row>
    <row r="64" spans="1:13" x14ac:dyDescent="0.25">
      <c r="A64" s="100" t="s">
        <v>414</v>
      </c>
      <c r="B64" s="196">
        <v>1</v>
      </c>
      <c r="C64" s="196">
        <v>6</v>
      </c>
      <c r="D64" s="196">
        <v>8</v>
      </c>
      <c r="E64" s="105">
        <v>16</v>
      </c>
      <c r="G64" s="29"/>
      <c r="H64" s="29"/>
      <c r="I64" s="29"/>
      <c r="J64" s="29"/>
      <c r="K64" s="29"/>
      <c r="L64" s="29"/>
      <c r="M64" s="29"/>
    </row>
    <row r="65" spans="1:13" x14ac:dyDescent="0.25">
      <c r="A65" s="100" t="s">
        <v>409</v>
      </c>
      <c r="B65" s="196">
        <v>11</v>
      </c>
      <c r="C65" s="196">
        <v>22</v>
      </c>
      <c r="D65" s="196">
        <v>37</v>
      </c>
      <c r="E65" s="105">
        <v>43</v>
      </c>
      <c r="G65" s="29"/>
      <c r="H65" s="29"/>
      <c r="I65" s="29"/>
      <c r="J65" s="29"/>
      <c r="K65" s="29"/>
      <c r="L65" s="29"/>
      <c r="M65" s="29"/>
    </row>
    <row r="66" spans="1:13" x14ac:dyDescent="0.25">
      <c r="A66" s="100" t="s">
        <v>415</v>
      </c>
      <c r="B66" s="196">
        <v>1</v>
      </c>
      <c r="C66" s="196">
        <v>1</v>
      </c>
      <c r="D66" s="196">
        <v>3</v>
      </c>
      <c r="E66" s="105">
        <v>5</v>
      </c>
      <c r="G66" s="29"/>
      <c r="H66" s="29"/>
      <c r="I66" s="29"/>
      <c r="J66" s="29"/>
      <c r="K66" s="29"/>
      <c r="L66" s="29"/>
      <c r="M66" s="29"/>
    </row>
    <row r="67" spans="1:13" x14ac:dyDescent="0.25">
      <c r="A67" s="100" t="s">
        <v>416</v>
      </c>
      <c r="B67" s="196"/>
      <c r="C67" s="196">
        <v>3</v>
      </c>
      <c r="D67" s="196">
        <v>12</v>
      </c>
      <c r="E67" s="105">
        <v>11</v>
      </c>
      <c r="G67" s="29"/>
      <c r="H67" s="29"/>
      <c r="I67" s="29"/>
      <c r="J67" s="29"/>
      <c r="K67" s="29"/>
      <c r="L67" s="29"/>
      <c r="M67" s="29"/>
    </row>
    <row r="68" spans="1:13" x14ac:dyDescent="0.25">
      <c r="A68" s="107" t="s">
        <v>410</v>
      </c>
      <c r="B68" s="200"/>
      <c r="C68" s="200">
        <v>32</v>
      </c>
      <c r="D68" s="200">
        <v>60</v>
      </c>
      <c r="E68" s="108">
        <v>75</v>
      </c>
    </row>
    <row r="69" spans="1:13" x14ac:dyDescent="0.25">
      <c r="A69" s="197"/>
      <c r="B69" s="39"/>
      <c r="C69" s="58"/>
      <c r="D69" s="58"/>
      <c r="E69" s="58"/>
    </row>
    <row r="70" spans="1:13" x14ac:dyDescent="0.25">
      <c r="A70" s="197"/>
      <c r="B70" s="39"/>
      <c r="C70" s="58"/>
      <c r="D70" s="58"/>
      <c r="E70" s="58"/>
    </row>
    <row r="71" spans="1:13" x14ac:dyDescent="0.25">
      <c r="A71" s="197"/>
      <c r="B71" s="39"/>
      <c r="C71" s="58"/>
      <c r="D71" s="58"/>
      <c r="E71" s="58"/>
    </row>
    <row r="72" spans="1:13" x14ac:dyDescent="0.25">
      <c r="A72" s="197"/>
      <c r="B72" s="39"/>
      <c r="C72" s="58"/>
      <c r="D72" s="58"/>
      <c r="E72" s="58"/>
    </row>
    <row r="73" spans="1:13" x14ac:dyDescent="0.25">
      <c r="A73" s="197"/>
      <c r="B73" s="39"/>
      <c r="C73" s="58"/>
      <c r="D73" s="58"/>
      <c r="E73" s="58"/>
    </row>
    <row r="74" spans="1:13" x14ac:dyDescent="0.25">
      <c r="A74" s="197"/>
      <c r="B74" s="39"/>
      <c r="C74" s="58"/>
      <c r="D74" s="58"/>
      <c r="E74" s="58"/>
    </row>
    <row r="75" spans="1:13" x14ac:dyDescent="0.25">
      <c r="A75" s="197"/>
      <c r="B75" s="39"/>
      <c r="C75" s="58"/>
      <c r="D75" s="58"/>
      <c r="E75" s="58"/>
    </row>
    <row r="76" spans="1:13" x14ac:dyDescent="0.25">
      <c r="A76" s="197"/>
      <c r="B76" s="39"/>
      <c r="C76" s="58"/>
      <c r="D76" s="58"/>
      <c r="E76" s="58"/>
    </row>
    <row r="77" spans="1:13" x14ac:dyDescent="0.25">
      <c r="A77" s="197"/>
      <c r="B77" s="39"/>
      <c r="C77" s="58"/>
      <c r="D77" s="58"/>
      <c r="E77" s="58"/>
    </row>
    <row r="78" spans="1:13" x14ac:dyDescent="0.25">
      <c r="A78" s="197"/>
      <c r="B78" s="39"/>
      <c r="C78" s="58"/>
      <c r="D78" s="58"/>
      <c r="E78" s="58"/>
    </row>
    <row r="79" spans="1:13" x14ac:dyDescent="0.25">
      <c r="A79" s="197"/>
      <c r="B79" s="39"/>
      <c r="C79" s="58"/>
      <c r="D79" s="58"/>
      <c r="E79" s="58"/>
    </row>
    <row r="80" spans="1:13" x14ac:dyDescent="0.25">
      <c r="A80" s="197"/>
      <c r="B80" s="39"/>
      <c r="C80" s="58"/>
      <c r="D80" s="58"/>
      <c r="E80" s="58"/>
    </row>
    <row r="81" spans="1:6" x14ac:dyDescent="0.25">
      <c r="A81" s="197"/>
      <c r="B81" s="39"/>
      <c r="C81" s="58"/>
      <c r="D81" s="58"/>
      <c r="E81" s="58"/>
    </row>
    <row r="82" spans="1:6" x14ac:dyDescent="0.25">
      <c r="A82" s="197"/>
      <c r="B82" s="39"/>
      <c r="C82" s="58"/>
      <c r="D82" s="58"/>
      <c r="E82" s="58"/>
    </row>
    <row r="83" spans="1:6" x14ac:dyDescent="0.25">
      <c r="A83" s="197"/>
      <c r="B83" s="39"/>
      <c r="C83" s="58"/>
      <c r="D83" s="58"/>
      <c r="E83" s="58"/>
    </row>
    <row r="84" spans="1:6" x14ac:dyDescent="0.25">
      <c r="A84" s="197"/>
      <c r="B84" s="39"/>
      <c r="C84" s="58"/>
      <c r="D84" s="58"/>
      <c r="E84" s="58"/>
    </row>
    <row r="85" spans="1:6" x14ac:dyDescent="0.25">
      <c r="A85" s="197"/>
      <c r="B85" s="39"/>
      <c r="C85" s="58"/>
      <c r="D85" s="58"/>
      <c r="E85" s="58"/>
    </row>
    <row r="86" spans="1:6" x14ac:dyDescent="0.25">
      <c r="A86" s="197"/>
      <c r="C86" s="39"/>
      <c r="D86" s="58"/>
      <c r="E86" s="58"/>
      <c r="F86" s="58"/>
    </row>
    <row r="87" spans="1:6" x14ac:dyDescent="0.25">
      <c r="A87" s="197"/>
      <c r="C87" s="198"/>
      <c r="D87" s="58"/>
      <c r="E87" s="58"/>
      <c r="F87" s="58"/>
    </row>
    <row r="88" spans="1:6" x14ac:dyDescent="0.25">
      <c r="A88" s="197"/>
      <c r="C88" s="198"/>
      <c r="D88" s="58"/>
      <c r="E88" s="58"/>
      <c r="F88" s="58"/>
    </row>
    <row r="89" spans="1:6" x14ac:dyDescent="0.25">
      <c r="A89" s="197"/>
      <c r="C89" s="198"/>
      <c r="D89" s="58"/>
      <c r="E89" s="58"/>
      <c r="F89" s="58"/>
    </row>
    <row r="90" spans="1:6" x14ac:dyDescent="0.25">
      <c r="A90" s="197"/>
      <c r="C90" s="198"/>
      <c r="D90" s="58"/>
      <c r="E90" s="58"/>
      <c r="F90" s="58"/>
    </row>
    <row r="91" spans="1:6" x14ac:dyDescent="0.25">
      <c r="A91" s="197"/>
      <c r="C91" s="198"/>
      <c r="D91" s="58"/>
      <c r="E91" s="58"/>
      <c r="F91" s="58"/>
    </row>
    <row r="92" spans="1:6" x14ac:dyDescent="0.25">
      <c r="A92" s="197"/>
      <c r="C92" s="198"/>
      <c r="D92" s="199"/>
      <c r="E92" s="199"/>
      <c r="F92" s="199"/>
    </row>
    <row r="93" spans="1:6" x14ac:dyDescent="0.25">
      <c r="A93" s="197"/>
      <c r="C93" s="198"/>
      <c r="D93" s="199"/>
      <c r="E93" s="199"/>
      <c r="F93" s="199"/>
    </row>
    <row r="94" spans="1:6" x14ac:dyDescent="0.25">
      <c r="A94" s="197"/>
      <c r="C94" s="198"/>
      <c r="D94" s="199"/>
      <c r="E94" s="199"/>
      <c r="F94" s="199"/>
    </row>
    <row r="95" spans="1:6" x14ac:dyDescent="0.25">
      <c r="A95" s="197"/>
      <c r="C95" s="198"/>
      <c r="D95" s="199"/>
      <c r="E95" s="199"/>
      <c r="F95" s="199"/>
    </row>
    <row r="96" spans="1:6" x14ac:dyDescent="0.25">
      <c r="A96" s="197"/>
      <c r="C96" s="198"/>
      <c r="D96" s="199"/>
      <c r="E96" s="199"/>
      <c r="F96" s="199"/>
    </row>
  </sheetData>
  <hyperlinks>
    <hyperlink ref="A1" location="TOC!A1" display="Back to ToC" xr:uid="{00000000-0004-0000-0500-000000000000}"/>
  </hyperlinks>
  <pageMargins left="0.2" right="0.2" top="0.2" bottom="0.2" header="0.2" footer="0.2"/>
  <pageSetup scale="7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8DAC6-6CB3-4FF3-BBAF-7F13ED8DDC89}">
  <sheetPr>
    <tabColor theme="3" tint="-0.24994659260841701"/>
    <pageSetUpPr fitToPage="1"/>
  </sheetPr>
  <dimension ref="A1:Z96"/>
  <sheetViews>
    <sheetView zoomScale="80" zoomScaleNormal="80" workbookViewId="0"/>
  </sheetViews>
  <sheetFormatPr defaultColWidth="8.85546875" defaultRowHeight="15" x14ac:dyDescent="0.25"/>
  <cols>
    <col min="1" max="29" width="10.7109375" style="98" customWidth="1"/>
    <col min="30" max="16384" width="8.85546875" style="98"/>
  </cols>
  <sheetData>
    <row r="1" spans="1:1" s="29" customFormat="1" x14ac:dyDescent="0.25">
      <c r="A1" s="44" t="s">
        <v>39</v>
      </c>
    </row>
    <row r="2" spans="1:1" s="29" customFormat="1" ht="23.25" x14ac:dyDescent="0.35">
      <c r="A2" s="79" t="s">
        <v>40</v>
      </c>
    </row>
    <row r="3" spans="1:1" s="29" customFormat="1" ht="15" customHeight="1" x14ac:dyDescent="0.35">
      <c r="A3" s="61"/>
    </row>
    <row r="4" spans="1:1" s="29" customFormat="1" ht="15" customHeight="1" x14ac:dyDescent="0.35">
      <c r="A4" s="61"/>
    </row>
    <row r="5" spans="1:1" s="29" customFormat="1" ht="15" customHeight="1" x14ac:dyDescent="0.35">
      <c r="A5" s="61"/>
    </row>
    <row r="6" spans="1:1" s="29" customFormat="1" ht="15" customHeight="1" x14ac:dyDescent="0.35">
      <c r="A6" s="61"/>
    </row>
    <row r="7" spans="1:1" s="29" customFormat="1" ht="15" customHeight="1" x14ac:dyDescent="0.35">
      <c r="A7" s="61"/>
    </row>
    <row r="8" spans="1:1" s="29" customFormat="1" ht="15" customHeight="1" x14ac:dyDescent="0.35">
      <c r="A8" s="61"/>
    </row>
    <row r="9" spans="1:1" s="29" customFormat="1" ht="15" customHeight="1" x14ac:dyDescent="0.35">
      <c r="A9" s="61"/>
    </row>
    <row r="10" spans="1:1" s="29" customFormat="1" ht="15" customHeight="1" x14ac:dyDescent="0.35">
      <c r="A10" s="61"/>
    </row>
    <row r="11" spans="1:1" s="29" customFormat="1" ht="15" customHeight="1" x14ac:dyDescent="0.35">
      <c r="A11" s="61"/>
    </row>
    <row r="12" spans="1:1" s="29" customFormat="1" ht="15" customHeight="1" x14ac:dyDescent="0.35">
      <c r="A12" s="61"/>
    </row>
    <row r="13" spans="1:1" s="29" customFormat="1" ht="15" customHeight="1" x14ac:dyDescent="0.35">
      <c r="A13" s="61"/>
    </row>
    <row r="14" spans="1:1" s="29" customFormat="1" ht="15" customHeight="1" x14ac:dyDescent="0.35">
      <c r="A14" s="61"/>
    </row>
    <row r="15" spans="1:1" s="29" customFormat="1" ht="15" customHeight="1" x14ac:dyDescent="0.35">
      <c r="A15" s="61"/>
    </row>
    <row r="16" spans="1:1" s="29" customFormat="1" ht="15" customHeight="1" x14ac:dyDescent="0.35">
      <c r="A16" s="61"/>
    </row>
    <row r="17" spans="1:26" s="29" customFormat="1" ht="15" customHeight="1" x14ac:dyDescent="0.35">
      <c r="A17" s="61"/>
    </row>
    <row r="18" spans="1:26" s="29" customFormat="1" ht="15" customHeight="1" x14ac:dyDescent="0.35">
      <c r="A18" s="61"/>
    </row>
    <row r="19" spans="1:26" s="29" customFormat="1" ht="15" customHeight="1" x14ac:dyDescent="0.35">
      <c r="A19" s="61"/>
    </row>
    <row r="20" spans="1:26" s="29" customFormat="1" ht="15" customHeight="1" x14ac:dyDescent="0.35">
      <c r="A20" s="61"/>
    </row>
    <row r="21" spans="1:26" s="29" customFormat="1" ht="15" customHeight="1" x14ac:dyDescent="0.35">
      <c r="A21" s="61"/>
    </row>
    <row r="22" spans="1:26" s="29" customFormat="1" ht="15" customHeight="1" x14ac:dyDescent="0.35">
      <c r="A22" s="61"/>
    </row>
    <row r="23" spans="1:26" s="29" customFormat="1" ht="15" customHeight="1" x14ac:dyDescent="0.35">
      <c r="A23" s="61"/>
    </row>
    <row r="24" spans="1:26" s="29" customFormat="1" ht="15" customHeight="1" x14ac:dyDescent="0.35">
      <c r="A24" s="61"/>
    </row>
    <row r="25" spans="1:26" s="29" customFormat="1" ht="15" customHeight="1" x14ac:dyDescent="0.35">
      <c r="A25" s="61"/>
    </row>
    <row r="26" spans="1:26" s="29" customFormat="1" ht="15" customHeight="1" x14ac:dyDescent="0.35">
      <c r="A26" s="61"/>
    </row>
    <row r="27" spans="1:26" s="29" customFormat="1" ht="15" customHeight="1" x14ac:dyDescent="0.35">
      <c r="A27" s="61"/>
    </row>
    <row r="28" spans="1:26" s="29" customFormat="1" ht="15" customHeight="1" x14ac:dyDescent="0.35">
      <c r="A28" s="61"/>
    </row>
    <row r="29" spans="1:26" s="29" customFormat="1" ht="18" customHeight="1" x14ac:dyDescent="0.3">
      <c r="A29" s="80" t="str">
        <f>_xlfn.CONCAT("Figure WASH5: Number of health care facilities assessed in ",region_name,", by type (2018-2024)")</f>
        <v>Figure WASH5: Number of health care facilities assessed in Eastern Mediterranean, by type (2018-2024)</v>
      </c>
    </row>
    <row r="30" spans="1:26" s="29" customFormat="1" ht="15" customHeight="1" x14ac:dyDescent="0.25">
      <c r="A30" s="41" t="s">
        <v>288</v>
      </c>
    </row>
    <row r="31" spans="1:26" ht="15" customHeight="1" x14ac:dyDescent="0.25">
      <c r="A31" s="34"/>
      <c r="C31" s="29"/>
      <c r="D31" s="29"/>
      <c r="E31" s="29"/>
      <c r="F31" s="39"/>
      <c r="G31" s="29"/>
      <c r="H31" s="29"/>
      <c r="I31" s="29"/>
      <c r="J31" s="29"/>
      <c r="K31" s="29"/>
      <c r="L31" s="29"/>
      <c r="M31" s="29"/>
      <c r="N31" s="29"/>
      <c r="O31" s="29"/>
      <c r="P31" s="29"/>
      <c r="Q31" s="29"/>
      <c r="R31" s="29"/>
      <c r="S31" s="29"/>
      <c r="T31" s="29"/>
      <c r="U31" s="29"/>
      <c r="V31" s="29"/>
      <c r="W31" s="29"/>
      <c r="X31" s="29"/>
      <c r="Y31" s="29"/>
      <c r="Z31" s="29"/>
    </row>
    <row r="32" spans="1:26" x14ac:dyDescent="0.25">
      <c r="A32" s="192" t="s">
        <v>408</v>
      </c>
      <c r="B32" s="193">
        <v>2019</v>
      </c>
      <c r="C32" s="193">
        <v>2020</v>
      </c>
      <c r="D32" s="193">
        <v>2022</v>
      </c>
      <c r="E32" s="194">
        <v>2024</v>
      </c>
      <c r="G32" s="36"/>
      <c r="H32" s="36"/>
      <c r="I32" s="36"/>
      <c r="J32" s="36"/>
      <c r="K32" s="36"/>
      <c r="L32" s="36"/>
      <c r="M32" s="36"/>
      <c r="N32" s="29"/>
      <c r="O32" s="29"/>
      <c r="P32" s="29"/>
      <c r="Q32" s="29"/>
      <c r="R32" s="29"/>
      <c r="S32" s="29"/>
      <c r="T32" s="29"/>
      <c r="U32" s="29"/>
      <c r="V32" s="29"/>
      <c r="W32" s="29"/>
      <c r="X32" s="29"/>
      <c r="Y32" s="29"/>
      <c r="Z32" s="29"/>
    </row>
    <row r="33" spans="1:13" s="29" customFormat="1" x14ac:dyDescent="0.25">
      <c r="A33" s="101" t="s">
        <v>175</v>
      </c>
      <c r="B33" s="195"/>
      <c r="C33" s="195"/>
      <c r="D33" s="195"/>
      <c r="E33" s="103"/>
    </row>
    <row r="34" spans="1:13" s="29" customFormat="1" x14ac:dyDescent="0.25">
      <c r="A34" s="100" t="s">
        <v>414</v>
      </c>
      <c r="B34" s="196">
        <v>166</v>
      </c>
      <c r="C34" s="196">
        <v>23854</v>
      </c>
      <c r="D34" s="196">
        <v>23257</v>
      </c>
      <c r="E34" s="105">
        <v>40856</v>
      </c>
    </row>
    <row r="35" spans="1:13" s="29" customFormat="1" x14ac:dyDescent="0.25">
      <c r="A35" s="100" t="s">
        <v>409</v>
      </c>
      <c r="B35" s="196">
        <v>5112</v>
      </c>
      <c r="C35" s="196">
        <v>15940</v>
      </c>
      <c r="D35" s="196">
        <v>16639</v>
      </c>
      <c r="E35" s="105">
        <v>23204</v>
      </c>
    </row>
    <row r="36" spans="1:13" s="29" customFormat="1" x14ac:dyDescent="0.25">
      <c r="A36" s="100" t="s">
        <v>415</v>
      </c>
      <c r="B36" s="196">
        <v>1866</v>
      </c>
      <c r="C36" s="196">
        <v>1866</v>
      </c>
      <c r="D36" s="196">
        <v>1866</v>
      </c>
      <c r="E36" s="105">
        <v>2493</v>
      </c>
    </row>
    <row r="37" spans="1:13" s="29" customFormat="1" x14ac:dyDescent="0.25">
      <c r="A37" s="100" t="s">
        <v>416</v>
      </c>
      <c r="B37" s="196"/>
      <c r="C37" s="196">
        <v>420</v>
      </c>
      <c r="D37" s="196">
        <v>420</v>
      </c>
      <c r="E37" s="105">
        <v>420</v>
      </c>
    </row>
    <row r="38" spans="1:13" s="29" customFormat="1" x14ac:dyDescent="0.25">
      <c r="A38" s="100" t="s">
        <v>410</v>
      </c>
      <c r="B38" s="196"/>
      <c r="C38" s="196">
        <v>42080</v>
      </c>
      <c r="D38" s="196">
        <v>42182</v>
      </c>
      <c r="E38" s="105">
        <v>66973</v>
      </c>
    </row>
    <row r="39" spans="1:13" x14ac:dyDescent="0.25">
      <c r="A39" s="99" t="s">
        <v>12</v>
      </c>
      <c r="B39" s="196"/>
      <c r="C39" s="196"/>
      <c r="D39" s="196"/>
      <c r="E39" s="105"/>
      <c r="G39" s="29"/>
      <c r="H39" s="29"/>
      <c r="I39" s="29"/>
      <c r="J39" s="29"/>
      <c r="K39" s="29"/>
      <c r="L39" s="29"/>
      <c r="M39" s="29"/>
    </row>
    <row r="40" spans="1:13" x14ac:dyDescent="0.25">
      <c r="A40" s="100" t="s">
        <v>414</v>
      </c>
      <c r="B40" s="196">
        <v>166</v>
      </c>
      <c r="C40" s="196">
        <v>3829</v>
      </c>
      <c r="D40" s="196">
        <v>3829</v>
      </c>
      <c r="E40" s="105">
        <v>21428</v>
      </c>
      <c r="G40" s="29"/>
      <c r="H40" s="29"/>
      <c r="I40" s="29"/>
      <c r="J40" s="29"/>
      <c r="K40" s="29"/>
      <c r="L40" s="29"/>
      <c r="M40" s="29"/>
    </row>
    <row r="41" spans="1:13" x14ac:dyDescent="0.25">
      <c r="A41" s="100" t="s">
        <v>409</v>
      </c>
      <c r="B41" s="196">
        <v>5067</v>
      </c>
      <c r="C41" s="196">
        <v>18843</v>
      </c>
      <c r="D41" s="196">
        <v>19542</v>
      </c>
      <c r="E41" s="105">
        <v>24794</v>
      </c>
      <c r="G41" s="29"/>
      <c r="H41" s="29"/>
      <c r="I41" s="29"/>
      <c r="J41" s="29"/>
      <c r="K41" s="29"/>
      <c r="L41" s="29"/>
      <c r="M41" s="29"/>
    </row>
    <row r="42" spans="1:13" x14ac:dyDescent="0.25">
      <c r="A42" s="100" t="s">
        <v>415</v>
      </c>
      <c r="B42" s="196">
        <v>0</v>
      </c>
      <c r="C42" s="196">
        <v>0</v>
      </c>
      <c r="D42" s="196">
        <v>0</v>
      </c>
      <c r="E42" s="105">
        <v>627</v>
      </c>
      <c r="G42" s="29"/>
      <c r="H42" s="29"/>
      <c r="I42" s="29"/>
      <c r="J42" s="29"/>
      <c r="K42" s="29"/>
      <c r="L42" s="29"/>
      <c r="M42" s="29"/>
    </row>
    <row r="43" spans="1:13" x14ac:dyDescent="0.25">
      <c r="A43" s="100" t="s">
        <v>416</v>
      </c>
      <c r="B43" s="196"/>
      <c r="C43" s="196">
        <v>5666</v>
      </c>
      <c r="D43" s="196">
        <v>5666</v>
      </c>
      <c r="E43" s="105">
        <v>5666</v>
      </c>
      <c r="G43" s="29"/>
      <c r="H43" s="29"/>
      <c r="I43" s="29"/>
      <c r="J43" s="29"/>
      <c r="K43" s="29"/>
      <c r="L43" s="29"/>
      <c r="M43" s="29"/>
    </row>
    <row r="44" spans="1:13" x14ac:dyDescent="0.25">
      <c r="A44" s="100" t="s">
        <v>410</v>
      </c>
      <c r="B44" s="196"/>
      <c r="C44" s="196">
        <v>28338</v>
      </c>
      <c r="D44" s="196">
        <v>29037</v>
      </c>
      <c r="E44" s="105">
        <v>52515</v>
      </c>
      <c r="G44" s="29"/>
      <c r="H44" s="29"/>
      <c r="I44" s="29"/>
      <c r="J44" s="29"/>
      <c r="K44" s="29"/>
      <c r="L44" s="29"/>
      <c r="M44" s="29"/>
    </row>
    <row r="45" spans="1:13" x14ac:dyDescent="0.25">
      <c r="A45" s="99" t="s">
        <v>18</v>
      </c>
      <c r="B45" s="196"/>
      <c r="C45" s="196"/>
      <c r="D45" s="196"/>
      <c r="E45" s="105"/>
      <c r="G45" s="29"/>
      <c r="H45" s="29"/>
      <c r="I45" s="29"/>
      <c r="J45" s="29"/>
      <c r="K45" s="29"/>
      <c r="L45" s="29"/>
      <c r="M45" s="29"/>
    </row>
    <row r="46" spans="1:13" x14ac:dyDescent="0.25">
      <c r="A46" s="100" t="s">
        <v>414</v>
      </c>
      <c r="B46" s="196">
        <v>166</v>
      </c>
      <c r="C46" s="196">
        <v>3790</v>
      </c>
      <c r="D46" s="196">
        <v>3790</v>
      </c>
      <c r="E46" s="105">
        <v>19980</v>
      </c>
      <c r="G46" s="29"/>
      <c r="H46" s="29"/>
      <c r="I46" s="29"/>
      <c r="J46" s="29"/>
      <c r="K46" s="29"/>
      <c r="L46" s="29"/>
      <c r="M46" s="29"/>
    </row>
    <row r="47" spans="1:13" x14ac:dyDescent="0.25">
      <c r="A47" s="100" t="s">
        <v>409</v>
      </c>
      <c r="B47" s="196">
        <v>5886</v>
      </c>
      <c r="C47" s="196">
        <v>13456</v>
      </c>
      <c r="D47" s="196">
        <v>14155</v>
      </c>
      <c r="E47" s="105">
        <v>19679</v>
      </c>
      <c r="G47" s="29"/>
      <c r="H47" s="29"/>
      <c r="I47" s="29"/>
      <c r="J47" s="29"/>
      <c r="K47" s="29"/>
      <c r="L47" s="29"/>
      <c r="M47" s="29"/>
    </row>
    <row r="48" spans="1:13" x14ac:dyDescent="0.25">
      <c r="A48" s="100" t="s">
        <v>415</v>
      </c>
      <c r="B48" s="196">
        <v>1866</v>
      </c>
      <c r="C48" s="196">
        <v>1866</v>
      </c>
      <c r="D48" s="196">
        <v>1866</v>
      </c>
      <c r="E48" s="105">
        <v>2493</v>
      </c>
      <c r="G48" s="29"/>
      <c r="H48" s="29"/>
      <c r="I48" s="29"/>
      <c r="J48" s="29"/>
      <c r="K48" s="29"/>
      <c r="L48" s="29"/>
      <c r="M48" s="29"/>
    </row>
    <row r="49" spans="1:13" x14ac:dyDescent="0.25">
      <c r="A49" s="100" t="s">
        <v>416</v>
      </c>
      <c r="B49" s="196"/>
      <c r="C49" s="196">
        <v>176</v>
      </c>
      <c r="D49" s="196">
        <v>176</v>
      </c>
      <c r="E49" s="105">
        <v>176</v>
      </c>
      <c r="G49" s="29"/>
      <c r="H49" s="29"/>
      <c r="I49" s="29"/>
      <c r="J49" s="29"/>
      <c r="K49" s="29"/>
      <c r="L49" s="29"/>
      <c r="M49" s="29"/>
    </row>
    <row r="50" spans="1:13" x14ac:dyDescent="0.25">
      <c r="A50" s="100" t="s">
        <v>410</v>
      </c>
      <c r="B50" s="196"/>
      <c r="C50" s="196">
        <v>19288</v>
      </c>
      <c r="D50" s="196">
        <v>19987</v>
      </c>
      <c r="E50" s="105">
        <v>42328</v>
      </c>
      <c r="G50" s="29"/>
      <c r="H50" s="29"/>
      <c r="I50" s="29"/>
      <c r="J50" s="29"/>
      <c r="K50" s="29"/>
      <c r="L50" s="29"/>
      <c r="M50" s="29"/>
    </row>
    <row r="51" spans="1:13" x14ac:dyDescent="0.25">
      <c r="A51" s="99" t="s">
        <v>174</v>
      </c>
      <c r="B51" s="196"/>
      <c r="C51" s="196"/>
      <c r="D51" s="196"/>
      <c r="E51" s="105"/>
      <c r="G51" s="29"/>
      <c r="H51" s="29"/>
      <c r="I51" s="29"/>
      <c r="J51" s="29"/>
      <c r="K51" s="29"/>
      <c r="L51" s="29"/>
      <c r="M51" s="29"/>
    </row>
    <row r="52" spans="1:13" x14ac:dyDescent="0.25">
      <c r="A52" s="100" t="s">
        <v>414</v>
      </c>
      <c r="B52" s="196">
        <v>166</v>
      </c>
      <c r="C52" s="196">
        <v>3790</v>
      </c>
      <c r="D52" s="196">
        <v>3790</v>
      </c>
      <c r="E52" s="105">
        <v>26200</v>
      </c>
      <c r="G52" s="29"/>
      <c r="H52" s="29"/>
      <c r="I52" s="29"/>
      <c r="J52" s="29"/>
      <c r="K52" s="29"/>
      <c r="L52" s="29"/>
      <c r="M52" s="29"/>
    </row>
    <row r="53" spans="1:13" x14ac:dyDescent="0.25">
      <c r="A53" s="100" t="s">
        <v>409</v>
      </c>
      <c r="B53" s="196">
        <v>7035</v>
      </c>
      <c r="C53" s="196">
        <v>18726</v>
      </c>
      <c r="D53" s="196">
        <v>19425</v>
      </c>
      <c r="E53" s="105">
        <v>24922</v>
      </c>
      <c r="G53" s="29"/>
      <c r="H53" s="29"/>
      <c r="I53" s="29"/>
      <c r="J53" s="29"/>
      <c r="K53" s="29"/>
      <c r="L53" s="29"/>
      <c r="M53" s="29"/>
    </row>
    <row r="54" spans="1:13" x14ac:dyDescent="0.25">
      <c r="A54" s="100" t="s">
        <v>415</v>
      </c>
      <c r="B54" s="196">
        <v>1866</v>
      </c>
      <c r="C54" s="196">
        <v>3130</v>
      </c>
      <c r="D54" s="196">
        <v>3130</v>
      </c>
      <c r="E54" s="105">
        <v>4539</v>
      </c>
      <c r="G54" s="29"/>
      <c r="H54" s="29"/>
      <c r="I54" s="29"/>
      <c r="J54" s="29"/>
      <c r="K54" s="29"/>
      <c r="L54" s="29"/>
      <c r="M54" s="29"/>
    </row>
    <row r="55" spans="1:13" x14ac:dyDescent="0.25">
      <c r="A55" s="100" t="s">
        <v>416</v>
      </c>
      <c r="B55" s="196"/>
      <c r="C55" s="196">
        <v>3263</v>
      </c>
      <c r="D55" s="196">
        <v>3263</v>
      </c>
      <c r="E55" s="105">
        <v>3263</v>
      </c>
      <c r="G55" s="29"/>
      <c r="H55" s="29"/>
      <c r="I55" s="29"/>
      <c r="J55" s="29"/>
      <c r="K55" s="29"/>
      <c r="L55" s="29"/>
      <c r="M55" s="29"/>
    </row>
    <row r="56" spans="1:13" x14ac:dyDescent="0.25">
      <c r="A56" s="100" t="s">
        <v>410</v>
      </c>
      <c r="B56" s="196"/>
      <c r="C56" s="196">
        <v>28909</v>
      </c>
      <c r="D56" s="196">
        <v>29608</v>
      </c>
      <c r="E56" s="105">
        <v>58924</v>
      </c>
      <c r="G56" s="29"/>
      <c r="H56" s="29"/>
      <c r="I56" s="29"/>
      <c r="J56" s="29"/>
      <c r="K56" s="29"/>
      <c r="L56" s="29"/>
      <c r="M56" s="29"/>
    </row>
    <row r="57" spans="1:13" x14ac:dyDescent="0.25">
      <c r="A57" s="99" t="s">
        <v>173</v>
      </c>
      <c r="B57" s="196"/>
      <c r="C57" s="196"/>
      <c r="D57" s="196"/>
      <c r="E57" s="105"/>
      <c r="G57" s="29"/>
      <c r="H57" s="29"/>
      <c r="I57" s="29"/>
      <c r="J57" s="29"/>
      <c r="K57" s="29"/>
      <c r="L57" s="29"/>
      <c r="M57" s="29"/>
    </row>
    <row r="58" spans="1:13" x14ac:dyDescent="0.25">
      <c r="A58" s="100" t="s">
        <v>414</v>
      </c>
      <c r="B58" s="196">
        <v>0</v>
      </c>
      <c r="C58" s="196">
        <v>3624</v>
      </c>
      <c r="D58" s="196">
        <v>3624</v>
      </c>
      <c r="E58" s="105">
        <v>19814</v>
      </c>
      <c r="G58" s="29"/>
      <c r="H58" s="29"/>
      <c r="I58" s="29"/>
      <c r="J58" s="29"/>
      <c r="K58" s="29"/>
      <c r="L58" s="29"/>
      <c r="M58" s="29"/>
    </row>
    <row r="59" spans="1:13" x14ac:dyDescent="0.25">
      <c r="A59" s="100" t="s">
        <v>409</v>
      </c>
      <c r="B59" s="196">
        <v>78</v>
      </c>
      <c r="C59" s="196">
        <v>6201</v>
      </c>
      <c r="D59" s="196">
        <v>6956</v>
      </c>
      <c r="E59" s="105">
        <v>11154</v>
      </c>
      <c r="G59" s="29"/>
      <c r="H59" s="29"/>
      <c r="I59" s="29"/>
      <c r="J59" s="29"/>
      <c r="K59" s="29"/>
      <c r="L59" s="29"/>
      <c r="M59" s="29"/>
    </row>
    <row r="60" spans="1:13" x14ac:dyDescent="0.25">
      <c r="A60" s="100" t="s">
        <v>415</v>
      </c>
      <c r="B60" s="196">
        <v>1866</v>
      </c>
      <c r="C60" s="196">
        <v>1866</v>
      </c>
      <c r="D60" s="196">
        <v>1866</v>
      </c>
      <c r="E60" s="105">
        <v>1866</v>
      </c>
      <c r="G60" s="29"/>
      <c r="H60" s="29"/>
      <c r="I60" s="29"/>
      <c r="J60" s="29"/>
      <c r="K60" s="29"/>
      <c r="L60" s="29"/>
      <c r="M60" s="29"/>
    </row>
    <row r="61" spans="1:13" x14ac:dyDescent="0.25">
      <c r="A61" s="100" t="s">
        <v>416</v>
      </c>
      <c r="B61" s="196"/>
      <c r="C61" s="196">
        <v>0</v>
      </c>
      <c r="D61" s="196">
        <v>0</v>
      </c>
      <c r="E61" s="105">
        <v>0</v>
      </c>
      <c r="G61" s="29"/>
      <c r="H61" s="29"/>
      <c r="I61" s="29"/>
      <c r="J61" s="29"/>
      <c r="K61" s="29"/>
      <c r="L61" s="29"/>
      <c r="M61" s="29"/>
    </row>
    <row r="62" spans="1:13" x14ac:dyDescent="0.25">
      <c r="A62" s="100" t="s">
        <v>410</v>
      </c>
      <c r="B62" s="196"/>
      <c r="C62" s="196">
        <v>11691</v>
      </c>
      <c r="D62" s="196">
        <v>12446</v>
      </c>
      <c r="E62" s="105">
        <v>32834</v>
      </c>
      <c r="G62" s="29"/>
      <c r="H62" s="29"/>
      <c r="I62" s="29"/>
      <c r="J62" s="29"/>
      <c r="K62" s="29"/>
      <c r="L62" s="29"/>
      <c r="M62" s="29"/>
    </row>
    <row r="63" spans="1:13" x14ac:dyDescent="0.25">
      <c r="A63" s="99" t="s">
        <v>417</v>
      </c>
      <c r="B63" s="196"/>
      <c r="C63" s="196"/>
      <c r="D63" s="196"/>
      <c r="E63" s="105"/>
      <c r="G63" s="29"/>
      <c r="H63" s="29"/>
      <c r="I63" s="29"/>
      <c r="J63" s="29"/>
      <c r="K63" s="29"/>
      <c r="L63" s="29"/>
      <c r="M63" s="29"/>
    </row>
    <row r="64" spans="1:13" x14ac:dyDescent="0.25">
      <c r="A64" s="100" t="s">
        <v>414</v>
      </c>
      <c r="B64" s="196">
        <v>166</v>
      </c>
      <c r="C64" s="196">
        <v>23854</v>
      </c>
      <c r="D64" s="196">
        <v>23257</v>
      </c>
      <c r="E64" s="105">
        <v>47076</v>
      </c>
      <c r="G64" s="29"/>
      <c r="H64" s="29"/>
      <c r="I64" s="29"/>
      <c r="J64" s="29"/>
      <c r="K64" s="29"/>
      <c r="L64" s="29"/>
      <c r="M64" s="29"/>
    </row>
    <row r="65" spans="1:13" x14ac:dyDescent="0.25">
      <c r="A65" s="100" t="s">
        <v>409</v>
      </c>
      <c r="B65" s="196">
        <v>7202</v>
      </c>
      <c r="C65" s="196">
        <v>21106</v>
      </c>
      <c r="D65" s="196">
        <v>21805</v>
      </c>
      <c r="E65" s="105">
        <v>28765</v>
      </c>
      <c r="G65" s="29"/>
      <c r="H65" s="29"/>
      <c r="I65" s="29"/>
      <c r="J65" s="29"/>
      <c r="K65" s="29"/>
      <c r="L65" s="29"/>
      <c r="M65" s="29"/>
    </row>
    <row r="66" spans="1:13" x14ac:dyDescent="0.25">
      <c r="A66" s="100" t="s">
        <v>415</v>
      </c>
      <c r="B66" s="196">
        <v>1866</v>
      </c>
      <c r="C66" s="196">
        <v>3130</v>
      </c>
      <c r="D66" s="196">
        <v>3130</v>
      </c>
      <c r="E66" s="105">
        <v>4539</v>
      </c>
      <c r="G66" s="29"/>
      <c r="H66" s="29"/>
      <c r="I66" s="29"/>
      <c r="J66" s="29"/>
      <c r="K66" s="29"/>
      <c r="L66" s="29"/>
      <c r="M66" s="29"/>
    </row>
    <row r="67" spans="1:13" x14ac:dyDescent="0.25">
      <c r="A67" s="100" t="s">
        <v>416</v>
      </c>
      <c r="B67" s="196"/>
      <c r="C67" s="196">
        <v>9311</v>
      </c>
      <c r="D67" s="196">
        <v>9311</v>
      </c>
      <c r="E67" s="105">
        <v>9311</v>
      </c>
      <c r="G67" s="29"/>
      <c r="H67" s="29"/>
      <c r="I67" s="29"/>
      <c r="J67" s="29"/>
      <c r="K67" s="29"/>
      <c r="L67" s="29"/>
      <c r="M67" s="29"/>
    </row>
    <row r="68" spans="1:13" x14ac:dyDescent="0.25">
      <c r="A68" s="107" t="s">
        <v>410</v>
      </c>
      <c r="B68" s="200"/>
      <c r="C68" s="200">
        <v>57401</v>
      </c>
      <c r="D68" s="200">
        <v>57503</v>
      </c>
      <c r="E68" s="108">
        <v>89691</v>
      </c>
    </row>
    <row r="69" spans="1:13" x14ac:dyDescent="0.25">
      <c r="A69" s="197"/>
      <c r="B69" s="39"/>
      <c r="C69" s="58"/>
      <c r="D69" s="58"/>
      <c r="E69" s="58"/>
    </row>
    <row r="70" spans="1:13" x14ac:dyDescent="0.25">
      <c r="A70" s="197"/>
      <c r="B70" s="39"/>
      <c r="C70" s="58"/>
      <c r="D70" s="58"/>
      <c r="E70" s="58"/>
    </row>
    <row r="71" spans="1:13" x14ac:dyDescent="0.25">
      <c r="A71" s="197"/>
      <c r="B71" s="39"/>
      <c r="C71" s="58"/>
      <c r="D71" s="58"/>
      <c r="E71" s="58"/>
    </row>
    <row r="72" spans="1:13" x14ac:dyDescent="0.25">
      <c r="A72" s="197"/>
      <c r="B72" s="39"/>
      <c r="C72" s="58"/>
      <c r="D72" s="58"/>
      <c r="E72" s="58"/>
    </row>
    <row r="73" spans="1:13" x14ac:dyDescent="0.25">
      <c r="A73" s="197"/>
      <c r="B73" s="39"/>
      <c r="C73" s="58"/>
      <c r="D73" s="58"/>
      <c r="E73" s="58"/>
    </row>
    <row r="74" spans="1:13" x14ac:dyDescent="0.25">
      <c r="A74" s="197"/>
      <c r="B74" s="39"/>
      <c r="C74" s="58"/>
      <c r="D74" s="58"/>
      <c r="E74" s="58"/>
    </row>
    <row r="75" spans="1:13" x14ac:dyDescent="0.25">
      <c r="A75" s="197"/>
      <c r="B75" s="39"/>
      <c r="C75" s="58"/>
      <c r="D75" s="58"/>
      <c r="E75" s="58"/>
    </row>
    <row r="76" spans="1:13" x14ac:dyDescent="0.25">
      <c r="A76" s="197"/>
      <c r="B76" s="39"/>
      <c r="C76" s="58"/>
      <c r="D76" s="58"/>
      <c r="E76" s="58"/>
    </row>
    <row r="77" spans="1:13" x14ac:dyDescent="0.25">
      <c r="A77" s="197"/>
      <c r="B77" s="39"/>
      <c r="C77" s="58"/>
      <c r="D77" s="58"/>
      <c r="E77" s="58"/>
    </row>
    <row r="78" spans="1:13" x14ac:dyDescent="0.25">
      <c r="A78" s="197"/>
      <c r="B78" s="39"/>
      <c r="C78" s="58"/>
      <c r="D78" s="58"/>
      <c r="E78" s="58"/>
    </row>
    <row r="79" spans="1:13" x14ac:dyDescent="0.25">
      <c r="A79" s="197"/>
      <c r="B79" s="39"/>
      <c r="C79" s="58"/>
      <c r="D79" s="58"/>
      <c r="E79" s="58"/>
    </row>
    <row r="80" spans="1:13" x14ac:dyDescent="0.25">
      <c r="A80" s="197"/>
      <c r="B80" s="39"/>
      <c r="C80" s="58"/>
      <c r="D80" s="58"/>
      <c r="E80" s="58"/>
    </row>
    <row r="81" spans="1:6" x14ac:dyDescent="0.25">
      <c r="A81" s="197"/>
      <c r="B81" s="39"/>
      <c r="C81" s="58"/>
      <c r="D81" s="58"/>
      <c r="E81" s="58"/>
    </row>
    <row r="82" spans="1:6" x14ac:dyDescent="0.25">
      <c r="A82" s="197"/>
      <c r="B82" s="39"/>
      <c r="C82" s="58"/>
      <c r="D82" s="58"/>
      <c r="E82" s="58"/>
    </row>
    <row r="83" spans="1:6" x14ac:dyDescent="0.25">
      <c r="A83" s="197"/>
      <c r="B83" s="39"/>
      <c r="C83" s="58"/>
      <c r="D83" s="58"/>
      <c r="E83" s="58"/>
    </row>
    <row r="84" spans="1:6" x14ac:dyDescent="0.25">
      <c r="A84" s="197"/>
      <c r="B84" s="39"/>
      <c r="C84" s="58"/>
      <c r="D84" s="58"/>
      <c r="E84" s="58"/>
    </row>
    <row r="85" spans="1:6" x14ac:dyDescent="0.25">
      <c r="A85" s="197"/>
      <c r="B85" s="39"/>
      <c r="C85" s="58"/>
      <c r="D85" s="58"/>
      <c r="E85" s="58"/>
    </row>
    <row r="86" spans="1:6" x14ac:dyDescent="0.25">
      <c r="A86" s="197"/>
      <c r="C86" s="39"/>
      <c r="D86" s="58"/>
      <c r="E86" s="58"/>
      <c r="F86" s="58"/>
    </row>
    <row r="87" spans="1:6" x14ac:dyDescent="0.25">
      <c r="A87" s="197"/>
      <c r="C87" s="198"/>
      <c r="D87" s="58"/>
      <c r="E87" s="58"/>
      <c r="F87" s="58"/>
    </row>
    <row r="88" spans="1:6" x14ac:dyDescent="0.25">
      <c r="A88" s="197"/>
      <c r="C88" s="198"/>
      <c r="D88" s="58"/>
      <c r="E88" s="58"/>
      <c r="F88" s="58"/>
    </row>
    <row r="89" spans="1:6" x14ac:dyDescent="0.25">
      <c r="A89" s="197"/>
      <c r="C89" s="198"/>
      <c r="D89" s="58"/>
      <c r="E89" s="58"/>
      <c r="F89" s="58"/>
    </row>
    <row r="90" spans="1:6" x14ac:dyDescent="0.25">
      <c r="A90" s="197"/>
      <c r="C90" s="198"/>
      <c r="D90" s="58"/>
      <c r="E90" s="58"/>
      <c r="F90" s="58"/>
    </row>
    <row r="91" spans="1:6" x14ac:dyDescent="0.25">
      <c r="A91" s="197"/>
      <c r="C91" s="198"/>
      <c r="D91" s="58"/>
      <c r="E91" s="58"/>
      <c r="F91" s="58"/>
    </row>
    <row r="92" spans="1:6" x14ac:dyDescent="0.25">
      <c r="A92" s="197"/>
      <c r="C92" s="198"/>
      <c r="D92" s="199"/>
      <c r="E92" s="199"/>
      <c r="F92" s="199"/>
    </row>
    <row r="93" spans="1:6" x14ac:dyDescent="0.25">
      <c r="A93" s="197"/>
      <c r="C93" s="198"/>
      <c r="D93" s="199"/>
      <c r="E93" s="199"/>
      <c r="F93" s="199"/>
    </row>
    <row r="94" spans="1:6" x14ac:dyDescent="0.25">
      <c r="A94" s="197"/>
      <c r="C94" s="198"/>
      <c r="D94" s="199"/>
      <c r="E94" s="199"/>
      <c r="F94" s="199"/>
    </row>
    <row r="95" spans="1:6" x14ac:dyDescent="0.25">
      <c r="A95" s="197"/>
      <c r="C95" s="198"/>
      <c r="D95" s="199"/>
      <c r="E95" s="199"/>
      <c r="F95" s="199"/>
    </row>
    <row r="96" spans="1:6" x14ac:dyDescent="0.25">
      <c r="A96" s="197"/>
      <c r="C96" s="198"/>
      <c r="D96" s="199"/>
      <c r="E96" s="199"/>
      <c r="F96" s="199"/>
    </row>
  </sheetData>
  <hyperlinks>
    <hyperlink ref="A1" location="TOC!A1" display="Back to ToC" xr:uid="{00000000-0004-0000-0600-000000000000}"/>
  </hyperlinks>
  <pageMargins left="0.2" right="0.2" top="0.2" bottom="0.2" header="0.2" footer="0.2"/>
  <pageSetup scale="7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2F3FD-B7B1-43C1-9F74-1DE2BED6A933}">
  <sheetPr codeName="Sheet7">
    <tabColor rgb="FF00B4E9"/>
  </sheetPr>
  <dimension ref="A1:E99"/>
  <sheetViews>
    <sheetView zoomScaleNormal="100" workbookViewId="0"/>
  </sheetViews>
  <sheetFormatPr defaultColWidth="8.85546875" defaultRowHeight="15" x14ac:dyDescent="0.25"/>
  <cols>
    <col min="1" max="16384" width="8.85546875" style="29"/>
  </cols>
  <sheetData>
    <row r="1" spans="1:1" x14ac:dyDescent="0.25">
      <c r="A1" s="44" t="s">
        <v>39</v>
      </c>
    </row>
    <row r="2" spans="1:1" ht="23.25" x14ac:dyDescent="0.35">
      <c r="A2" s="78" t="s">
        <v>40</v>
      </c>
    </row>
    <row r="28" spans="1:5" ht="18.75" x14ac:dyDescent="0.3">
      <c r="A28" s="77" t="str">
        <f>_xlfn.CONCAT("Figure W1: Global and regional water ladders (%), ",year_est)</f>
        <v>Figure W1: Global and regional water ladders (%), 2023</v>
      </c>
    </row>
    <row r="29" spans="1:5" x14ac:dyDescent="0.25">
      <c r="A29" s="41" t="str">
        <f>source_ref</f>
        <v>Source: WHO/UNICEF JMP (2024)</v>
      </c>
    </row>
    <row r="31" spans="1:5" x14ac:dyDescent="0.25">
      <c r="A31" s="42" t="s">
        <v>33</v>
      </c>
      <c r="B31" s="42" t="s">
        <v>176</v>
      </c>
      <c r="C31" s="42" t="s">
        <v>177</v>
      </c>
      <c r="D31" s="42" t="s">
        <v>178</v>
      </c>
      <c r="E31" s="42" t="s">
        <v>34</v>
      </c>
    </row>
    <row r="32" spans="1:5" x14ac:dyDescent="0.25">
      <c r="A32" s="42" t="s">
        <v>166</v>
      </c>
      <c r="B32" s="60"/>
      <c r="C32" s="60"/>
      <c r="D32" s="60">
        <v>9.2285127639770508</v>
      </c>
      <c r="E32" s="60">
        <v>90.771484375</v>
      </c>
    </row>
    <row r="33" spans="1:5" x14ac:dyDescent="0.25">
      <c r="A33" s="42" t="s">
        <v>165</v>
      </c>
      <c r="B33" s="43"/>
      <c r="C33" s="43"/>
      <c r="D33" s="43"/>
      <c r="E33" s="43"/>
    </row>
    <row r="34" spans="1:5" x14ac:dyDescent="0.25">
      <c r="A34" s="43" t="s">
        <v>459</v>
      </c>
      <c r="B34" s="49">
        <v>62.288608551025391</v>
      </c>
      <c r="C34" s="49">
        <v>19.292091369628906</v>
      </c>
      <c r="D34" s="49">
        <v>18.41929817199707</v>
      </c>
      <c r="E34" s="49">
        <v>0</v>
      </c>
    </row>
    <row r="35" spans="1:5" x14ac:dyDescent="0.25">
      <c r="A35" s="43" t="s">
        <v>460</v>
      </c>
      <c r="B35" s="49">
        <v>63.340167999267578</v>
      </c>
      <c r="C35" s="49">
        <v>19.801139831542969</v>
      </c>
      <c r="D35" s="49">
        <v>16.858692169189453</v>
      </c>
      <c r="E35" s="49">
        <v>0</v>
      </c>
    </row>
    <row r="36" spans="1:5" x14ac:dyDescent="0.25">
      <c r="A36" s="43" t="s">
        <v>461</v>
      </c>
      <c r="B36" s="49">
        <v>65.974784851074219</v>
      </c>
      <c r="C36" s="49">
        <v>12.705787658691406</v>
      </c>
      <c r="D36" s="49">
        <v>21.319429397583008</v>
      </c>
      <c r="E36" s="49">
        <v>0</v>
      </c>
    </row>
    <row r="37" spans="1:5" x14ac:dyDescent="0.25">
      <c r="A37" s="43" t="s">
        <v>462</v>
      </c>
      <c r="B37" s="49">
        <v>75.749801635742188</v>
      </c>
      <c r="C37" s="49">
        <v>16.107170104980469</v>
      </c>
      <c r="D37" s="49">
        <v>8.1430253982543945</v>
      </c>
      <c r="E37" s="49">
        <v>0</v>
      </c>
    </row>
    <row r="38" spans="1:5" x14ac:dyDescent="0.25">
      <c r="A38" s="43" t="s">
        <v>165</v>
      </c>
      <c r="B38" s="49"/>
      <c r="C38" s="49"/>
      <c r="D38" s="49"/>
      <c r="E38" s="49"/>
    </row>
    <row r="39" spans="1:5" x14ac:dyDescent="0.25">
      <c r="A39" s="43" t="s">
        <v>463</v>
      </c>
      <c r="B39" s="49">
        <v>60.919937133789063</v>
      </c>
      <c r="C39" s="49">
        <v>18.647010803222656</v>
      </c>
      <c r="D39" s="49">
        <v>20.433052062988281</v>
      </c>
      <c r="E39" s="49">
        <v>0</v>
      </c>
    </row>
    <row r="40" spans="1:5" x14ac:dyDescent="0.25">
      <c r="A40" s="43" t="s">
        <v>457</v>
      </c>
      <c r="B40" s="49">
        <v>73.7213134765625</v>
      </c>
      <c r="C40" s="49">
        <v>16.761856079101563</v>
      </c>
      <c r="D40" s="49">
        <v>9.5168323516845703</v>
      </c>
      <c r="E40" s="49">
        <v>0</v>
      </c>
    </row>
    <row r="41" spans="1:5" x14ac:dyDescent="0.25">
      <c r="A41" s="43" t="s">
        <v>464</v>
      </c>
      <c r="B41" s="49"/>
      <c r="C41" s="49"/>
      <c r="D41" s="49">
        <v>10.080682754516602</v>
      </c>
      <c r="E41" s="49">
        <v>89.919319152832031</v>
      </c>
    </row>
    <row r="42" spans="1:5" x14ac:dyDescent="0.25">
      <c r="A42" s="43" t="s">
        <v>465</v>
      </c>
      <c r="B42" s="49"/>
      <c r="C42" s="49"/>
      <c r="D42" s="49"/>
      <c r="E42" s="49">
        <v>100</v>
      </c>
    </row>
    <row r="43" spans="1:5" x14ac:dyDescent="0.25">
      <c r="A43" s="43" t="s">
        <v>466</v>
      </c>
      <c r="B43" s="49"/>
      <c r="C43" s="49"/>
      <c r="D43" s="49"/>
      <c r="E43" s="49">
        <v>100</v>
      </c>
    </row>
    <row r="44" spans="1:5" x14ac:dyDescent="0.25">
      <c r="A44" s="43" t="s">
        <v>467</v>
      </c>
      <c r="B44" s="49"/>
      <c r="C44" s="49"/>
      <c r="D44" s="49"/>
      <c r="E44" s="49">
        <v>100</v>
      </c>
    </row>
    <row r="45" spans="1:5" x14ac:dyDescent="0.25">
      <c r="A45" s="43" t="s">
        <v>165</v>
      </c>
      <c r="B45" s="49"/>
      <c r="C45" s="49"/>
      <c r="D45" s="49"/>
      <c r="E45" s="49"/>
    </row>
    <row r="46" spans="1:5" x14ac:dyDescent="0.25">
      <c r="A46" s="43" t="s">
        <v>165</v>
      </c>
      <c r="B46" s="49"/>
      <c r="C46" s="49"/>
      <c r="D46" s="49"/>
      <c r="E46" s="49"/>
    </row>
    <row r="47" spans="1:5" x14ac:dyDescent="0.25">
      <c r="A47" s="43" t="s">
        <v>165</v>
      </c>
      <c r="B47" s="49"/>
      <c r="C47" s="49"/>
      <c r="D47" s="49"/>
      <c r="E47" s="49"/>
    </row>
    <row r="48" spans="1:5" x14ac:dyDescent="0.25">
      <c r="A48" s="43" t="s">
        <v>165</v>
      </c>
      <c r="B48" s="49"/>
      <c r="C48" s="49"/>
      <c r="D48" s="49"/>
      <c r="E48" s="49"/>
    </row>
    <row r="49" spans="1:5" x14ac:dyDescent="0.25">
      <c r="A49" s="43" t="s">
        <v>165</v>
      </c>
      <c r="B49" s="49"/>
      <c r="C49" s="49"/>
      <c r="D49" s="49"/>
      <c r="E49" s="49"/>
    </row>
    <row r="50" spans="1:5" x14ac:dyDescent="0.25">
      <c r="A50" s="43" t="s">
        <v>165</v>
      </c>
      <c r="B50" s="49"/>
      <c r="C50" s="49"/>
      <c r="D50" s="49"/>
      <c r="E50" s="49"/>
    </row>
    <row r="51" spans="1:5" x14ac:dyDescent="0.25">
      <c r="A51" s="43" t="s">
        <v>165</v>
      </c>
      <c r="B51" s="49"/>
      <c r="C51" s="49"/>
      <c r="D51" s="49"/>
      <c r="E51" s="49"/>
    </row>
    <row r="52" spans="1:5" x14ac:dyDescent="0.25">
      <c r="A52" s="43" t="s">
        <v>165</v>
      </c>
      <c r="B52" s="49"/>
      <c r="C52" s="49"/>
      <c r="D52" s="49"/>
      <c r="E52" s="49"/>
    </row>
    <row r="53" spans="1:5" x14ac:dyDescent="0.25">
      <c r="A53" s="43" t="s">
        <v>165</v>
      </c>
      <c r="B53" s="49"/>
      <c r="C53" s="49"/>
      <c r="D53" s="49"/>
      <c r="E53" s="49"/>
    </row>
    <row r="54" spans="1:5" x14ac:dyDescent="0.25">
      <c r="A54" s="43" t="s">
        <v>165</v>
      </c>
      <c r="B54" s="49"/>
      <c r="C54" s="49"/>
      <c r="D54" s="49"/>
      <c r="E54" s="49"/>
    </row>
    <row r="55" spans="1:5" x14ac:dyDescent="0.25">
      <c r="A55" s="43" t="s">
        <v>165</v>
      </c>
      <c r="B55" s="49"/>
      <c r="C55" s="49"/>
      <c r="D55" s="49"/>
      <c r="E55" s="49"/>
    </row>
    <row r="56" spans="1:5" x14ac:dyDescent="0.25">
      <c r="A56" s="43" t="s">
        <v>165</v>
      </c>
      <c r="B56" s="49"/>
      <c r="C56" s="49"/>
      <c r="D56" s="49"/>
      <c r="E56" s="49"/>
    </row>
    <row r="57" spans="1:5" x14ac:dyDescent="0.25">
      <c r="A57" s="43" t="s">
        <v>165</v>
      </c>
      <c r="B57" s="49"/>
      <c r="C57" s="49"/>
      <c r="D57" s="49"/>
      <c r="E57" s="49"/>
    </row>
    <row r="58" spans="1:5" x14ac:dyDescent="0.25">
      <c r="A58" s="43" t="s">
        <v>165</v>
      </c>
      <c r="B58" s="49"/>
      <c r="C58" s="49"/>
      <c r="D58" s="49"/>
      <c r="E58" s="49"/>
    </row>
    <row r="59" spans="1:5" x14ac:dyDescent="0.25">
      <c r="A59" s="43" t="s">
        <v>165</v>
      </c>
      <c r="B59" s="49"/>
      <c r="C59" s="49"/>
      <c r="D59" s="49"/>
      <c r="E59" s="49"/>
    </row>
    <row r="60" spans="1:5" x14ac:dyDescent="0.25">
      <c r="A60" s="43" t="s">
        <v>165</v>
      </c>
      <c r="B60" s="49"/>
      <c r="C60" s="49"/>
      <c r="D60" s="49"/>
      <c r="E60" s="49"/>
    </row>
    <row r="61" spans="1:5" x14ac:dyDescent="0.25">
      <c r="A61" s="43" t="s">
        <v>165</v>
      </c>
      <c r="B61" s="49"/>
      <c r="C61" s="49"/>
      <c r="D61" s="49"/>
      <c r="E61" s="49"/>
    </row>
    <row r="62" spans="1:5" x14ac:dyDescent="0.25">
      <c r="A62" s="43"/>
      <c r="B62" s="49"/>
      <c r="C62" s="49"/>
      <c r="D62" s="49"/>
      <c r="E62" s="49"/>
    </row>
    <row r="63" spans="1:5" x14ac:dyDescent="0.25">
      <c r="A63" s="43"/>
      <c r="B63" s="49"/>
      <c r="C63" s="49"/>
      <c r="D63" s="49"/>
      <c r="E63" s="49"/>
    </row>
    <row r="64" spans="1:5" x14ac:dyDescent="0.25">
      <c r="A64" s="43"/>
      <c r="B64" s="49"/>
      <c r="C64" s="49"/>
      <c r="D64" s="49"/>
    </row>
    <row r="65" spans="1:4" x14ac:dyDescent="0.25">
      <c r="A65" s="43"/>
      <c r="B65" s="49"/>
      <c r="C65" s="49"/>
      <c r="D65" s="49"/>
    </row>
    <row r="66" spans="1:4" x14ac:dyDescent="0.25">
      <c r="A66" s="43"/>
      <c r="B66" s="49"/>
      <c r="C66" s="49"/>
      <c r="D66" s="49"/>
    </row>
    <row r="67" spans="1:4" x14ac:dyDescent="0.25">
      <c r="A67" s="43"/>
      <c r="B67" s="49"/>
      <c r="C67" s="49"/>
      <c r="D67" s="49"/>
    </row>
    <row r="68" spans="1:4" x14ac:dyDescent="0.25">
      <c r="A68" s="43"/>
      <c r="B68" s="49"/>
      <c r="C68" s="49"/>
      <c r="D68" s="49"/>
    </row>
    <row r="69" spans="1:4" x14ac:dyDescent="0.25">
      <c r="A69" s="43"/>
      <c r="B69" s="49"/>
      <c r="C69" s="49"/>
      <c r="D69" s="49"/>
    </row>
    <row r="70" spans="1:4" x14ac:dyDescent="0.25">
      <c r="A70" s="43"/>
      <c r="B70" s="49"/>
      <c r="C70" s="49"/>
      <c r="D70" s="49"/>
    </row>
    <row r="71" spans="1:4" x14ac:dyDescent="0.25">
      <c r="A71" s="43"/>
      <c r="B71" s="49"/>
      <c r="C71" s="49"/>
      <c r="D71" s="49"/>
    </row>
    <row r="72" spans="1:4" x14ac:dyDescent="0.25">
      <c r="A72" s="43"/>
      <c r="B72" s="49"/>
      <c r="C72" s="49"/>
      <c r="D72" s="49"/>
    </row>
    <row r="73" spans="1:4" x14ac:dyDescent="0.25">
      <c r="A73" s="43"/>
      <c r="B73" s="49"/>
      <c r="C73" s="49"/>
      <c r="D73" s="49"/>
    </row>
    <row r="74" spans="1:4" x14ac:dyDescent="0.25">
      <c r="A74" s="43"/>
      <c r="B74" s="49"/>
      <c r="C74" s="49"/>
      <c r="D74" s="49"/>
    </row>
    <row r="75" spans="1:4" x14ac:dyDescent="0.25">
      <c r="A75" s="43"/>
      <c r="B75" s="49"/>
      <c r="C75" s="49"/>
      <c r="D75" s="49"/>
    </row>
    <row r="76" spans="1:4" x14ac:dyDescent="0.25">
      <c r="A76" s="43"/>
      <c r="B76" s="49"/>
      <c r="C76" s="49"/>
      <c r="D76" s="49"/>
    </row>
    <row r="77" spans="1:4" x14ac:dyDescent="0.25">
      <c r="A77" s="43"/>
      <c r="B77" s="49"/>
      <c r="C77" s="49"/>
      <c r="D77" s="49"/>
    </row>
    <row r="78" spans="1:4" x14ac:dyDescent="0.25">
      <c r="A78" s="43"/>
      <c r="B78" s="49"/>
      <c r="C78" s="49"/>
      <c r="D78" s="49"/>
    </row>
    <row r="79" spans="1:4" x14ac:dyDescent="0.25">
      <c r="A79" s="43"/>
      <c r="B79" s="49"/>
      <c r="C79" s="49"/>
      <c r="D79" s="49"/>
    </row>
    <row r="80" spans="1:4" x14ac:dyDescent="0.25">
      <c r="A80" s="43"/>
      <c r="B80" s="49"/>
      <c r="C80" s="49"/>
      <c r="D80" s="49"/>
    </row>
    <row r="81" spans="1:4" x14ac:dyDescent="0.25">
      <c r="A81" s="43"/>
      <c r="B81" s="49"/>
      <c r="C81" s="49"/>
      <c r="D81" s="49"/>
    </row>
    <row r="82" spans="1:4" x14ac:dyDescent="0.25">
      <c r="A82" s="43"/>
      <c r="B82" s="49"/>
      <c r="C82" s="49"/>
      <c r="D82" s="49"/>
    </row>
    <row r="83" spans="1:4" x14ac:dyDescent="0.25">
      <c r="A83" s="43"/>
      <c r="B83" s="49"/>
      <c r="C83" s="49"/>
      <c r="D83" s="49"/>
    </row>
    <row r="84" spans="1:4" x14ac:dyDescent="0.25">
      <c r="A84" s="43"/>
      <c r="B84" s="49"/>
      <c r="C84" s="49"/>
      <c r="D84" s="49"/>
    </row>
    <row r="85" spans="1:4" x14ac:dyDescent="0.25">
      <c r="A85" s="43"/>
      <c r="B85" s="49"/>
      <c r="C85" s="49"/>
      <c r="D85" s="49"/>
    </row>
    <row r="86" spans="1:4" x14ac:dyDescent="0.25">
      <c r="A86" s="43"/>
      <c r="B86" s="49"/>
      <c r="C86" s="49"/>
      <c r="D86" s="49"/>
    </row>
    <row r="87" spans="1:4" x14ac:dyDescent="0.25">
      <c r="A87" s="43"/>
      <c r="B87" s="49"/>
      <c r="C87" s="49"/>
      <c r="D87" s="49"/>
    </row>
    <row r="88" spans="1:4" x14ac:dyDescent="0.25">
      <c r="A88" s="43"/>
      <c r="B88" s="49"/>
      <c r="C88" s="49"/>
      <c r="D88" s="49"/>
    </row>
    <row r="89" spans="1:4" x14ac:dyDescent="0.25">
      <c r="A89" s="43"/>
      <c r="B89" s="49"/>
      <c r="C89" s="49"/>
      <c r="D89" s="49"/>
    </row>
    <row r="90" spans="1:4" x14ac:dyDescent="0.25">
      <c r="A90" s="43"/>
      <c r="B90" s="49"/>
      <c r="C90" s="49"/>
      <c r="D90" s="49"/>
    </row>
    <row r="91" spans="1:4" x14ac:dyDescent="0.25">
      <c r="A91" s="43"/>
      <c r="B91" s="49"/>
      <c r="C91" s="49"/>
      <c r="D91" s="49"/>
    </row>
    <row r="92" spans="1:4" x14ac:dyDescent="0.25">
      <c r="A92" s="43"/>
      <c r="B92" s="49"/>
      <c r="C92" s="49"/>
      <c r="D92" s="49"/>
    </row>
    <row r="93" spans="1:4" x14ac:dyDescent="0.25">
      <c r="A93" s="43"/>
      <c r="B93" s="49"/>
      <c r="C93" s="49"/>
      <c r="D93" s="49"/>
    </row>
    <row r="94" spans="1:4" x14ac:dyDescent="0.25">
      <c r="A94" s="43"/>
      <c r="B94" s="49"/>
      <c r="C94" s="49"/>
      <c r="D94" s="49"/>
    </row>
    <row r="95" spans="1:4" x14ac:dyDescent="0.25">
      <c r="A95" s="43"/>
      <c r="B95" s="49"/>
      <c r="C95" s="49"/>
      <c r="D95" s="49"/>
    </row>
    <row r="96" spans="1:4" x14ac:dyDescent="0.25">
      <c r="A96" s="43"/>
      <c r="B96" s="49"/>
      <c r="C96" s="49"/>
      <c r="D96" s="49"/>
    </row>
    <row r="97" spans="1:4" x14ac:dyDescent="0.25">
      <c r="A97" s="43"/>
      <c r="B97" s="49"/>
      <c r="C97" s="49"/>
      <c r="D97" s="49"/>
    </row>
    <row r="98" spans="1:4" x14ac:dyDescent="0.25">
      <c r="A98" s="43"/>
      <c r="B98" s="49"/>
      <c r="C98" s="49"/>
      <c r="D98" s="49"/>
    </row>
    <row r="99" spans="1:4" x14ac:dyDescent="0.25">
      <c r="A99" s="43"/>
      <c r="B99" s="49"/>
      <c r="C99" s="49"/>
      <c r="D99" s="49"/>
    </row>
  </sheetData>
  <hyperlinks>
    <hyperlink ref="A1" location="TOC!A1" display="Back to ToC" xr:uid="{00000000-0004-0000-0700-000000000000}"/>
  </hyperlinks>
  <pageMargins left="0.7" right="0.7" top="0.75" bottom="0.75" header="0.3" footer="0.3"/>
  <pageSetup paperSize="0" orientation="portrait" horizontalDpi="0" verticalDpi="0" copie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9024E-8665-4015-9CB8-6B4CD47C698E}">
  <sheetPr codeName="Sheet8">
    <tabColor rgb="FF00B4E9"/>
  </sheetPr>
  <dimension ref="A1:AG73"/>
  <sheetViews>
    <sheetView zoomScaleNormal="100" workbookViewId="0"/>
  </sheetViews>
  <sheetFormatPr defaultColWidth="9.140625" defaultRowHeight="15" x14ac:dyDescent="0.25"/>
  <cols>
    <col min="1" max="1" width="40.7109375" style="59" customWidth="1"/>
    <col min="2" max="3" width="9.28515625" style="59" bestFit="1" customWidth="1"/>
    <col min="4" max="12" width="10.42578125" style="59" customWidth="1"/>
    <col min="13" max="16384" width="9.140625" style="59"/>
  </cols>
  <sheetData>
    <row r="1" spans="1:17" s="29" customFormat="1" x14ac:dyDescent="0.25">
      <c r="A1" s="44" t="s">
        <v>39</v>
      </c>
      <c r="C1" s="119"/>
    </row>
    <row r="2" spans="1:17" s="56" customFormat="1" ht="23.25" x14ac:dyDescent="0.35">
      <c r="A2" s="78" t="s">
        <v>40</v>
      </c>
    </row>
    <row r="3" spans="1:17" s="56" customFormat="1" ht="15" customHeight="1" x14ac:dyDescent="0.35">
      <c r="A3" s="45"/>
    </row>
    <row r="4" spans="1:17" s="56" customFormat="1" ht="15" customHeight="1" x14ac:dyDescent="0.35">
      <c r="A4" s="45"/>
      <c r="B4" s="120"/>
      <c r="F4" s="120"/>
    </row>
    <row r="5" spans="1:17" s="56" customFormat="1" ht="15" customHeight="1" x14ac:dyDescent="0.35">
      <c r="A5" s="45"/>
    </row>
    <row r="6" spans="1:17" s="56" customFormat="1" ht="15" customHeight="1" x14ac:dyDescent="0.35">
      <c r="A6" s="45"/>
      <c r="Q6" s="121"/>
    </row>
    <row r="7" spans="1:17" s="56" customFormat="1" ht="15" customHeight="1" x14ac:dyDescent="0.35">
      <c r="A7" s="45"/>
    </row>
    <row r="8" spans="1:17" s="56" customFormat="1" ht="15" customHeight="1" x14ac:dyDescent="0.35">
      <c r="A8" s="45"/>
    </row>
    <row r="9" spans="1:17" s="56" customFormat="1" ht="15" customHeight="1" x14ac:dyDescent="0.35">
      <c r="A9" s="45"/>
    </row>
    <row r="10" spans="1:17" s="56" customFormat="1" ht="15" customHeight="1" x14ac:dyDescent="0.35">
      <c r="A10" s="45"/>
    </row>
    <row r="11" spans="1:17" s="56" customFormat="1" ht="15" customHeight="1" x14ac:dyDescent="0.35">
      <c r="A11" s="45"/>
    </row>
    <row r="12" spans="1:17" s="56" customFormat="1" ht="15" customHeight="1" x14ac:dyDescent="0.35">
      <c r="A12" s="45"/>
    </row>
    <row r="13" spans="1:17" s="56" customFormat="1" ht="15" customHeight="1" x14ac:dyDescent="0.35">
      <c r="A13" s="45"/>
    </row>
    <row r="14" spans="1:17" s="56" customFormat="1" ht="15" customHeight="1" x14ac:dyDescent="0.35">
      <c r="A14" s="45"/>
    </row>
    <row r="15" spans="1:17" s="56" customFormat="1" ht="15" customHeight="1" x14ac:dyDescent="0.35">
      <c r="A15" s="45"/>
    </row>
    <row r="16" spans="1:17" s="56" customFormat="1" ht="15" customHeight="1" x14ac:dyDescent="0.35">
      <c r="A16" s="45"/>
    </row>
    <row r="17" spans="1:17" s="56" customFormat="1" ht="15" customHeight="1" x14ac:dyDescent="0.35">
      <c r="A17" s="45"/>
    </row>
    <row r="18" spans="1:17" s="56" customFormat="1" ht="15" customHeight="1" x14ac:dyDescent="0.35">
      <c r="A18" s="45"/>
    </row>
    <row r="19" spans="1:17" s="56" customFormat="1" ht="15" customHeight="1" x14ac:dyDescent="0.35">
      <c r="A19" s="45"/>
    </row>
    <row r="20" spans="1:17" s="56" customFormat="1" ht="15" customHeight="1" x14ac:dyDescent="0.35">
      <c r="A20" s="45"/>
    </row>
    <row r="21" spans="1:17" s="56" customFormat="1" ht="15" customHeight="1" x14ac:dyDescent="0.35">
      <c r="A21" s="45"/>
    </row>
    <row r="22" spans="1:17" s="56" customFormat="1" ht="15" customHeight="1" x14ac:dyDescent="0.3">
      <c r="A22" s="77" t="str">
        <f>_xlfn.CONCAT("Figure W2A: Health care facilities lacking a basic water service, ",year_first, ", by region")</f>
        <v>Figure W2A: Health care facilities lacking a basic water service, 2023, by region</v>
      </c>
    </row>
    <row r="23" spans="1:17" s="56" customFormat="1" ht="15" customHeight="1" x14ac:dyDescent="0.25">
      <c r="A23" s="41" t="s">
        <v>288</v>
      </c>
    </row>
    <row r="24" spans="1:17" s="56" customFormat="1" x14ac:dyDescent="0.25">
      <c r="A24" s="151"/>
    </row>
    <row r="25" spans="1:17" s="56" customFormat="1" x14ac:dyDescent="0.25"/>
    <row r="26" spans="1:17" s="56" customFormat="1" x14ac:dyDescent="0.25">
      <c r="A26" s="38" t="s">
        <v>303</v>
      </c>
      <c r="B26" s="128"/>
      <c r="C26" s="59"/>
    </row>
    <row r="27" spans="1:17" s="56" customFormat="1" x14ac:dyDescent="0.25">
      <c r="A27" s="184" t="s">
        <v>298</v>
      </c>
      <c r="B27" s="185">
        <v>2023</v>
      </c>
      <c r="Q27" s="152"/>
    </row>
    <row r="28" spans="1:17" s="56" customFormat="1" x14ac:dyDescent="0.25">
      <c r="A28" s="57"/>
      <c r="B28" s="127"/>
      <c r="Q28" s="153"/>
    </row>
    <row r="29" spans="1:17" s="56" customFormat="1" x14ac:dyDescent="0.25">
      <c r="A29" s="57" t="s">
        <v>297</v>
      </c>
      <c r="B29" s="127"/>
      <c r="Q29" s="152"/>
    </row>
    <row r="30" spans="1:17" s="56" customFormat="1" x14ac:dyDescent="0.25">
      <c r="A30" s="57" t="s">
        <v>166</v>
      </c>
      <c r="B30" s="127"/>
      <c r="Q30" s="154"/>
    </row>
    <row r="31" spans="1:17" s="56" customFormat="1" x14ac:dyDescent="0.25">
      <c r="A31" s="57" t="s">
        <v>165</v>
      </c>
      <c r="B31" s="127"/>
      <c r="Q31" s="154"/>
    </row>
    <row r="32" spans="1:17" s="56" customFormat="1" x14ac:dyDescent="0.25">
      <c r="A32" s="57" t="s">
        <v>463</v>
      </c>
      <c r="B32" s="127">
        <v>477.2767333984375</v>
      </c>
      <c r="Q32" s="154"/>
    </row>
    <row r="33" spans="1:17" s="56" customFormat="1" x14ac:dyDescent="0.25">
      <c r="A33" s="57" t="s">
        <v>457</v>
      </c>
      <c r="B33" s="127">
        <v>208.66703796386719</v>
      </c>
      <c r="Q33" s="154"/>
    </row>
    <row r="34" spans="1:17" s="56" customFormat="1" x14ac:dyDescent="0.25">
      <c r="A34" s="57" t="s">
        <v>467</v>
      </c>
      <c r="B34" s="127"/>
      <c r="Q34" s="154"/>
    </row>
    <row r="35" spans="1:17" s="56" customFormat="1" x14ac:dyDescent="0.25">
      <c r="A35" s="57" t="s">
        <v>466</v>
      </c>
      <c r="B35" s="127"/>
      <c r="Q35" s="154"/>
    </row>
    <row r="36" spans="1:17" s="56" customFormat="1" x14ac:dyDescent="0.25">
      <c r="A36" s="57" t="s">
        <v>464</v>
      </c>
      <c r="B36" s="127"/>
      <c r="Q36" s="154"/>
    </row>
    <row r="37" spans="1:17" s="56" customFormat="1" x14ac:dyDescent="0.25">
      <c r="A37" s="57" t="s">
        <v>465</v>
      </c>
      <c r="B37" s="127"/>
      <c r="Q37" s="154"/>
    </row>
    <row r="38" spans="1:17" s="56" customFormat="1" x14ac:dyDescent="0.25">
      <c r="A38" s="57" t="s">
        <v>165</v>
      </c>
      <c r="B38" s="127"/>
      <c r="Q38" s="154"/>
    </row>
    <row r="39" spans="1:17" s="56" customFormat="1" x14ac:dyDescent="0.25">
      <c r="A39" s="57" t="s">
        <v>165</v>
      </c>
      <c r="B39" s="127"/>
      <c r="Q39" s="154"/>
    </row>
    <row r="40" spans="1:17" s="56" customFormat="1" x14ac:dyDescent="0.25">
      <c r="A40" s="122" t="s">
        <v>165</v>
      </c>
      <c r="B40" s="127"/>
      <c r="Q40" s="154"/>
    </row>
    <row r="41" spans="1:17" s="56" customFormat="1" x14ac:dyDescent="0.25">
      <c r="A41" s="122" t="s">
        <v>165</v>
      </c>
      <c r="B41" s="127"/>
      <c r="Q41" s="154"/>
    </row>
    <row r="42" spans="1:17" s="56" customFormat="1" x14ac:dyDescent="0.25">
      <c r="A42" s="122" t="s">
        <v>165</v>
      </c>
      <c r="B42" s="127"/>
      <c r="Q42" s="154"/>
    </row>
    <row r="43" spans="1:17" s="56" customFormat="1" x14ac:dyDescent="0.25">
      <c r="A43" s="122" t="s">
        <v>165</v>
      </c>
      <c r="B43" s="127"/>
      <c r="Q43" s="154"/>
    </row>
    <row r="44" spans="1:17" s="56" customFormat="1" x14ac:dyDescent="0.25">
      <c r="A44" s="122" t="s">
        <v>165</v>
      </c>
      <c r="B44" s="127"/>
      <c r="Q44" s="154"/>
    </row>
    <row r="45" spans="1:17" s="56" customFormat="1" x14ac:dyDescent="0.25">
      <c r="A45" s="122" t="s">
        <v>165</v>
      </c>
      <c r="B45" s="127"/>
      <c r="Q45" s="154"/>
    </row>
    <row r="46" spans="1:17" s="56" customFormat="1" x14ac:dyDescent="0.25">
      <c r="A46" s="122" t="s">
        <v>165</v>
      </c>
      <c r="B46" s="127"/>
      <c r="Q46" s="154"/>
    </row>
    <row r="47" spans="1:17" s="56" customFormat="1" x14ac:dyDescent="0.25">
      <c r="A47" s="122" t="s">
        <v>165</v>
      </c>
      <c r="B47" s="127"/>
      <c r="Q47" s="154"/>
    </row>
    <row r="48" spans="1:17" s="56" customFormat="1" x14ac:dyDescent="0.25">
      <c r="A48" s="122" t="s">
        <v>165</v>
      </c>
      <c r="B48" s="127"/>
      <c r="Q48" s="154"/>
    </row>
    <row r="49" spans="1:33" s="56" customFormat="1" x14ac:dyDescent="0.25">
      <c r="A49" s="122" t="s">
        <v>165</v>
      </c>
      <c r="B49" s="127"/>
      <c r="Q49" s="154"/>
    </row>
    <row r="50" spans="1:33" s="56" customFormat="1" x14ac:dyDescent="0.25">
      <c r="A50" s="122" t="s">
        <v>165</v>
      </c>
      <c r="B50" s="127"/>
      <c r="Q50" s="154"/>
    </row>
    <row r="51" spans="1:33" s="56" customFormat="1" x14ac:dyDescent="0.25">
      <c r="A51" s="59" t="s">
        <v>165</v>
      </c>
      <c r="B51" s="59"/>
      <c r="C51" s="123"/>
      <c r="D51" s="123"/>
      <c r="E51" s="123"/>
      <c r="F51" s="123"/>
      <c r="G51" s="123"/>
      <c r="H51" s="123"/>
      <c r="I51" s="123"/>
      <c r="J51" s="123"/>
      <c r="K51" s="123"/>
      <c r="L51" s="123"/>
      <c r="M51" s="123"/>
      <c r="N51" s="123"/>
      <c r="O51" s="123"/>
      <c r="P51" s="123"/>
      <c r="Q51" s="123"/>
    </row>
    <row r="52" spans="1:33" s="56" customFormat="1" x14ac:dyDescent="0.25">
      <c r="A52" s="59" t="s">
        <v>165</v>
      </c>
      <c r="B52" s="59"/>
      <c r="C52" s="123"/>
      <c r="D52" s="123"/>
      <c r="E52" s="123"/>
      <c r="F52" s="123"/>
      <c r="G52" s="123"/>
      <c r="H52" s="123"/>
      <c r="I52" s="124"/>
      <c r="J52" s="124"/>
      <c r="K52" s="123"/>
      <c r="L52" s="123"/>
      <c r="M52" s="123"/>
      <c r="N52" s="123"/>
      <c r="O52" s="123"/>
      <c r="P52" s="123"/>
      <c r="Q52" s="123"/>
    </row>
    <row r="53" spans="1:33" s="56" customFormat="1" x14ac:dyDescent="0.25">
      <c r="A53" s="59" t="s">
        <v>165</v>
      </c>
      <c r="B53" s="59"/>
      <c r="C53" s="123"/>
      <c r="D53" s="123"/>
      <c r="E53" s="123"/>
      <c r="F53" s="123"/>
      <c r="G53" s="123"/>
      <c r="H53" s="123"/>
      <c r="I53" s="124"/>
      <c r="J53" s="124"/>
      <c r="K53" s="123"/>
      <c r="L53" s="123"/>
      <c r="M53" s="123"/>
      <c r="N53" s="123"/>
      <c r="O53" s="123"/>
      <c r="P53" s="123"/>
      <c r="Q53" s="123"/>
    </row>
    <row r="54" spans="1:33" s="56" customFormat="1" x14ac:dyDescent="0.25">
      <c r="A54" s="59" t="s">
        <v>165</v>
      </c>
      <c r="B54" s="59"/>
      <c r="C54" s="123"/>
      <c r="D54" s="123"/>
      <c r="E54" s="123"/>
      <c r="F54" s="123"/>
      <c r="G54" s="123"/>
      <c r="H54" s="123"/>
      <c r="I54" s="124"/>
      <c r="J54" s="123"/>
      <c r="K54" s="123"/>
      <c r="L54" s="123"/>
      <c r="M54" s="123"/>
      <c r="N54" s="123"/>
      <c r="O54" s="123"/>
      <c r="P54" s="123"/>
      <c r="Q54" s="123"/>
    </row>
    <row r="55" spans="1:33" x14ac:dyDescent="0.25">
      <c r="A55" s="59" t="s">
        <v>165</v>
      </c>
      <c r="I55" s="125"/>
    </row>
    <row r="56" spans="1:33" x14ac:dyDescent="0.25">
      <c r="A56" s="59" t="s">
        <v>165</v>
      </c>
      <c r="I56" s="125"/>
    </row>
    <row r="57" spans="1:33" x14ac:dyDescent="0.25">
      <c r="A57" s="59" t="s">
        <v>165</v>
      </c>
      <c r="I57" s="125"/>
      <c r="J57" s="125"/>
    </row>
    <row r="58" spans="1:33" x14ac:dyDescent="0.25">
      <c r="A58" s="59" t="s">
        <v>165</v>
      </c>
      <c r="I58" s="125"/>
      <c r="J58" s="125"/>
    </row>
    <row r="59" spans="1:33" x14ac:dyDescent="0.25">
      <c r="A59" s="59" t="s">
        <v>165</v>
      </c>
      <c r="I59" s="125"/>
      <c r="J59" s="125"/>
    </row>
    <row r="60" spans="1:33" x14ac:dyDescent="0.25">
      <c r="I60" s="125"/>
      <c r="J60" s="125"/>
    </row>
    <row r="61" spans="1:33" x14ac:dyDescent="0.25">
      <c r="I61" s="125"/>
      <c r="J61" s="125"/>
    </row>
    <row r="62" spans="1:33" x14ac:dyDescent="0.25">
      <c r="I62" s="125"/>
      <c r="J62" s="125"/>
    </row>
    <row r="63" spans="1:33" x14ac:dyDescent="0.25">
      <c r="I63" s="125"/>
      <c r="J63" s="125"/>
    </row>
    <row r="64" spans="1:33" x14ac:dyDescent="0.25">
      <c r="I64" s="125"/>
      <c r="J64" s="125"/>
      <c r="X64" s="126"/>
      <c r="AG64" s="126"/>
    </row>
    <row r="65" spans="9:10" x14ac:dyDescent="0.25">
      <c r="I65" s="125"/>
      <c r="J65" s="125"/>
    </row>
    <row r="66" spans="9:10" x14ac:dyDescent="0.25">
      <c r="I66" s="125"/>
      <c r="J66" s="125"/>
    </row>
    <row r="67" spans="9:10" x14ac:dyDescent="0.25">
      <c r="I67" s="125"/>
      <c r="J67" s="125"/>
    </row>
    <row r="68" spans="9:10" x14ac:dyDescent="0.25">
      <c r="I68" s="125"/>
      <c r="J68" s="125"/>
    </row>
    <row r="69" spans="9:10" x14ac:dyDescent="0.25">
      <c r="I69" s="125"/>
      <c r="J69" s="125"/>
    </row>
    <row r="70" spans="9:10" x14ac:dyDescent="0.25">
      <c r="I70" s="125"/>
      <c r="J70" s="125"/>
    </row>
    <row r="71" spans="9:10" x14ac:dyDescent="0.25">
      <c r="I71" s="125"/>
      <c r="J71" s="125"/>
    </row>
    <row r="72" spans="9:10" x14ac:dyDescent="0.25">
      <c r="I72" s="125"/>
      <c r="J72" s="125"/>
    </row>
    <row r="73" spans="9:10" x14ac:dyDescent="0.25">
      <c r="I73" s="125"/>
      <c r="J73" s="125"/>
    </row>
  </sheetData>
  <hyperlinks>
    <hyperlink ref="A1" location="TOC!A1" display="Back to ToC" xr:uid="{00000000-0004-0000-0800-00000000000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58</vt:i4>
      </vt:variant>
      <vt:variant>
        <vt:lpstr>Named Ranges</vt:lpstr>
      </vt:variant>
      <vt:variant>
        <vt:i4>8</vt:i4>
      </vt:variant>
    </vt:vector>
  </HeadingPairs>
  <TitlesOfParts>
    <vt:vector size="66" baseType="lpstr">
      <vt:lpstr>inputs</vt:lpstr>
      <vt:lpstr>Introduction</vt:lpstr>
      <vt:lpstr>TOC</vt:lpstr>
      <vt:lpstr>Guidance</vt:lpstr>
      <vt:lpstr>WASH1</vt:lpstr>
      <vt:lpstr>WASH4</vt:lpstr>
      <vt:lpstr>WASH5</vt:lpstr>
      <vt:lpstr>W1</vt:lpstr>
      <vt:lpstr>W2A</vt:lpstr>
      <vt:lpstr>W2B</vt:lpstr>
      <vt:lpstr>W3</vt:lpstr>
      <vt:lpstr>W4</vt:lpstr>
      <vt:lpstr>W5</vt:lpstr>
      <vt:lpstr>W7</vt:lpstr>
      <vt:lpstr>W9</vt:lpstr>
      <vt:lpstr>W10</vt:lpstr>
      <vt:lpstr>S1</vt:lpstr>
      <vt:lpstr>S2A</vt:lpstr>
      <vt:lpstr>S2B</vt:lpstr>
      <vt:lpstr>S3</vt:lpstr>
      <vt:lpstr>S4</vt:lpstr>
      <vt:lpstr>S5</vt:lpstr>
      <vt:lpstr>S7</vt:lpstr>
      <vt:lpstr>S9</vt:lpstr>
      <vt:lpstr>S10</vt:lpstr>
      <vt:lpstr>H1</vt:lpstr>
      <vt:lpstr>H2A</vt:lpstr>
      <vt:lpstr>H2B</vt:lpstr>
      <vt:lpstr>H3</vt:lpstr>
      <vt:lpstr>H4</vt:lpstr>
      <vt:lpstr>H5</vt:lpstr>
      <vt:lpstr>H7</vt:lpstr>
      <vt:lpstr>H9</vt:lpstr>
      <vt:lpstr>H10</vt:lpstr>
      <vt:lpstr>CL1</vt:lpstr>
      <vt:lpstr>CL2A</vt:lpstr>
      <vt:lpstr>CL2B</vt:lpstr>
      <vt:lpstr>CL3</vt:lpstr>
      <vt:lpstr>CL4</vt:lpstr>
      <vt:lpstr>CL5</vt:lpstr>
      <vt:lpstr>CL7</vt:lpstr>
      <vt:lpstr>CL9</vt:lpstr>
      <vt:lpstr>CL10</vt:lpstr>
      <vt:lpstr>WM1</vt:lpstr>
      <vt:lpstr>WM2A</vt:lpstr>
      <vt:lpstr>WM2B</vt:lpstr>
      <vt:lpstr>WM3</vt:lpstr>
      <vt:lpstr>WM4</vt:lpstr>
      <vt:lpstr>WM5</vt:lpstr>
      <vt:lpstr>WM7</vt:lpstr>
      <vt:lpstr>WM9</vt:lpstr>
      <vt:lpstr>WM10</vt:lpstr>
      <vt:lpstr>T1</vt:lpstr>
      <vt:lpstr>T1_Data</vt:lpstr>
      <vt:lpstr>T2</vt:lpstr>
      <vt:lpstr>T3</vt:lpstr>
      <vt:lpstr>T2_Data</vt:lpstr>
      <vt:lpstr>T3_Data</vt:lpstr>
      <vt:lpstr>dateMY_long</vt:lpstr>
      <vt:lpstr>region_name</vt:lpstr>
      <vt:lpstr>region_type</vt:lpstr>
      <vt:lpstr>source_ref</vt:lpstr>
      <vt:lpstr>year_est</vt:lpstr>
      <vt:lpstr>year_first</vt:lpstr>
      <vt:lpstr>year_first_data</vt:lpstr>
      <vt:lpstr>year_pub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2024-10-03T09:20:18Z</dcterms:modified>
</cp:coreProperties>
</file>